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Cover" sheetId="1" r:id="rId5"/>
    <sheet state="visible" name="00_Employees" sheetId="2" r:id="rId6"/>
    <sheet state="visible" name="00_Sheets_Dropdown" sheetId="3" r:id="rId7"/>
    <sheet state="visible" name="01_MASTER" sheetId="4" r:id="rId8"/>
    <sheet state="visible" name="02_By_Module_Phase" sheetId="5" r:id="rId9"/>
    <sheet state="visible" name="03_Web" sheetId="6" r:id="rId10"/>
    <sheet state="visible" name="04_UI" sheetId="7" r:id="rId11"/>
    <sheet state="visible" name="05_Mobile" sheetId="8" r:id="rId12"/>
    <sheet state="visible" name="06_QA" sheetId="9" r:id="rId13"/>
    <sheet state="visible" name="07_Main_Tasks_by_Module" sheetId="10" r:id="rId14"/>
    <sheet state="visible" name="08_Dashboard" sheetId="11" r:id="rId15"/>
    <sheet state="visible" name="M00_PRE_Client_Gates" sheetId="12" r:id="rId16"/>
    <sheet state="visible" name="M01_Foundation_Security" sheetId="13" r:id="rId17"/>
    <sheet state="visible" name="M02_Admin_Clinical" sheetId="14" r:id="rId18"/>
    <sheet state="visible" name="M03_Clinical_Workspace" sheetId="15" r:id="rId19"/>
    <sheet state="visible" name="M04_Doctor_Daily_Ops" sheetId="16" r:id="rId20"/>
    <sheet state="visible" name="M05_Appointments" sheetId="17" r:id="rId21"/>
    <sheet state="visible" name="M06_Reception" sheetId="18" r:id="rId22"/>
    <sheet state="visible" name="M07_Payments" sheetId="19" r:id="rId23"/>
    <sheet state="visible" name="M08_Account_Finance" sheetId="20" r:id="rId24"/>
    <sheet state="visible" name="M09_Trust" sheetId="21" r:id="rId25"/>
    <sheet state="visible" name="M10_Patient_Website" sheetId="22" r:id="rId26"/>
    <sheet state="visible" name="M11_Digital_eRx" sheetId="23" r:id="rId27"/>
    <sheet state="visible" name="M12_Telemedicine" sheetId="24" r:id="rId28"/>
    <sheet state="visible" name="M13_Communications" sheetId="25" r:id="rId29"/>
    <sheet state="visible" name="M14_Support" sheetId="26" r:id="rId30"/>
    <sheet state="visible" name="M15_HomeoMeds" sheetId="27" r:id="rId31"/>
    <sheet state="visible" name="M16_Patient_APIs" sheetId="28" r:id="rId32"/>
    <sheet state="visible" name="M17_Patient_Mobile" sheetId="29" r:id="rId33"/>
    <sheet state="visible" name="M18_Doctor_Mobile" sheetId="30" r:id="rId34"/>
    <sheet state="visible" name="M19_Reports_NFR_Gate" sheetId="31" r:id="rId35"/>
    <sheet state="hidden" name="ModMap" sheetId="32" r:id="rId36"/>
  </sheets>
  <definedNames>
    <definedName name="EmpList">'00_Employees'!$B$3:$B$100</definedName>
    <definedName hidden="1" localSheetId="4" name="_xlnm._FilterDatabase">'02_By_Module_Phase'!$A$2:$AP$1002</definedName>
    <definedName hidden="1" localSheetId="5" name="_xlnm._FilterDatabase">'03_Web'!$A$2:$AP$380</definedName>
    <definedName hidden="1" localSheetId="6" name="_xlnm._FilterDatabase">'04_UI'!$A$2:$AP$137</definedName>
    <definedName hidden="1" localSheetId="7" name="_xlnm._FilterDatabase">'05_Mobile'!$A$2:$AP$211</definedName>
    <definedName hidden="1" localSheetId="8" name="_xlnm._FilterDatabase">'06_QA'!$A$2:$AP$280</definedName>
    <definedName hidden="1" localSheetId="9" name="_xlnm._FilterDatabase">'07_Main_Tasks_by_Module'!$A$2:$Q$282</definedName>
    <definedName hidden="1" localSheetId="11" name="_xlnm._FilterDatabase">M00_PRE_Client_Gates!$A$2:$AP$13</definedName>
    <definedName hidden="1" localSheetId="12" name="_xlnm._FilterDatabase">M01_Foundation_Security!$A$2:$AP$43</definedName>
    <definedName hidden="1" localSheetId="13" name="_xlnm._FilterDatabase">M02_Admin_Clinical!$A$2:$AP$87</definedName>
    <definedName hidden="1" localSheetId="14" name="_xlnm._FilterDatabase">M03_Clinical_Workspace!$A$2:$AP$69</definedName>
    <definedName hidden="1" localSheetId="15" name="_xlnm._FilterDatabase">M04_Doctor_Daily_Ops!$A$2:$AP$35</definedName>
    <definedName hidden="1" localSheetId="16" name="_xlnm._FilterDatabase">M05_Appointments!$A$2:$AP$42</definedName>
    <definedName hidden="1" localSheetId="17" name="_xlnm._FilterDatabase">M06_Reception!$A$2:$AP$41</definedName>
    <definedName hidden="1" localSheetId="18" name="_xlnm._FilterDatabase">M07_Payments!$A$2:$AP$44</definedName>
    <definedName hidden="1" localSheetId="19" name="_xlnm._FilterDatabase">M08_Account_Finance!$A$2:$AP$46</definedName>
    <definedName hidden="1" localSheetId="20" name="_xlnm._FilterDatabase">M09_Trust!$A$2:$AP$29</definedName>
    <definedName hidden="1" localSheetId="21" name="_xlnm._FilterDatabase">M10_Patient_Website!$A$2:$AP$37</definedName>
    <definedName hidden="1" localSheetId="22" name="_xlnm._FilterDatabase">M11_Digital_eRx!$A$2:$AP$37</definedName>
    <definedName hidden="1" localSheetId="23" name="_xlnm._FilterDatabase">M12_Telemedicine!$A$2:$AP$46</definedName>
    <definedName hidden="1" localSheetId="24" name="_xlnm._FilterDatabase">M13_Communications!$A$2:$AP$24</definedName>
    <definedName hidden="1" localSheetId="25" name="_xlnm._FilterDatabase">M14_Support!$A$2:$AP$26</definedName>
    <definedName hidden="1" localSheetId="26" name="_xlnm._FilterDatabase">M15_HomeoMeds!$A$2:$AP$57</definedName>
    <definedName hidden="1" localSheetId="27" name="_xlnm._FilterDatabase">M16_Patient_APIs!$A$2:$AP$35</definedName>
    <definedName hidden="1" localSheetId="28" name="_xlnm._FilterDatabase">M17_Patient_Mobile!$A$2:$AP$233</definedName>
    <definedName hidden="1" localSheetId="29" name="_xlnm._FilterDatabase">M18_Doctor_Mobile!$A$2:$AP$50</definedName>
    <definedName hidden="1" localSheetId="30" name="_xlnm._FilterDatabase">M19_Reports_NFR_Gate!$A$2:$AP$46</definedName>
    <definedName hidden="1" localSheetId="3" name="Z_00417B15_71C4_4C25_97B3_2DB4623D45C3_.wvu.FilterData">'01_MASTER'!$A$2:$AP$1002</definedName>
  </definedNames>
  <calcPr/>
  <customWorkbookViews>
    <customWorkbookView activeSheetId="0" maximized="1" windowHeight="0" windowWidth="0" guid="{00417B15-71C4-4C25-97B3-2DB4623D45C3}" name="T_MASTER filter view"/>
  </customWorkbookViews>
</workbook>
</file>

<file path=xl/sharedStrings.xml><?xml version="1.0" encoding="utf-8"?>
<sst xmlns="http://schemas.openxmlformats.org/spreadsheetml/2006/main" count="107812" uniqueCount="4123">
  <si>
    <t>HOMEOCENTRUM — MODULE REGISTER WITH EMPLOYEE + LAYER STATUS (LIVE SYNC)</t>
  </si>
  <si>
    <t>EMPLOYEES — type real names in column B (yellow). Keep row 3 as Unassigned. Google Sheets: open 00_Sheets_Dropdown once and connect the dropdowns. After that, a new name in column B appears on every module sheet by itself.</t>
  </si>
  <si>
    <t>GOOGLE SHEETS — make Assigned To grow when you type a name in 00_Employees column B</t>
  </si>
  <si>
    <t>1000 sub-tasks · edit yellow cells on M00–M19 · Frontend/Backend/Database/API/Mobile/Integration each has Scope + Status + Assigned · Master and Dashboard follow automatically</t>
  </si>
  <si>
    <t>How to work this file (employees + layer status + sync)</t>
  </si>
  <si>
    <t>Emp ID</t>
  </si>
  <si>
    <t>Excel cannot do this after you upload to Google Sheets. Do this once in Google Sheets. After that, new names in column B appear by themselves.</t>
  </si>
  <si>
    <t>Name (shows in Assigned dropdowns)</t>
  </si>
  <si>
    <t>Function</t>
  </si>
  <si>
    <t>1. Put real names on 00_Employees (yellow Name column). Keep “Unassigned”. Dropdowns on module sheets use those names.</t>
  </si>
  <si>
    <t>Track</t>
  </si>
  <si>
    <t>Active</t>
  </si>
  <si>
    <t>UNASSIGNED</t>
  </si>
  <si>
    <t>2. EDIT on the module sheet (M05_Appointments, M17_Patient_Mobile, …). Yellow cells: Assigned To (lead), each function’s Status, each function’s Assigned, Notes.</t>
  </si>
  <si>
    <t>1. This file must be open in Google Sheets (File → Import → Replace, or upload to Drive and open with Sheets).</t>
  </si>
  <si>
    <t>Unassigned</t>
  </si>
  <si>
    <t>3. Frontend / Backend / Database / API / Mobile / Integration: Scope Yes = this sub-task includes that work. Status N/A = not in this sub-task (Scope No). Status Not Started / In Progress / Done = remaining vs complete.</t>
  </si>
  <si>
    <t>2. Menu: Extensions → Apps Script.</t>
  </si>
  <si>
    <t>4. Change Frontend Status (or any layer Status) on the module sheet. 01_MASTER, 03_Web, 04_UI, 05_Mobile, 06_QA, 02_By_Module_Phase and 08_Dashboard update immediately (Excel formulas — no copy-paste).</t>
  </si>
  <si>
    <t>3. Delete any code in Code.gs. Copy ALL of the script in cell A20 below. Paste it. Click Save (disk icon).</t>
  </si>
  <si>
    <t>5. Overall Status is calculated: all in-scope layers Done → Done; any Blocked → Blocked; any started but not all Done → In Progress; else Not Started. Do not type over Overall Status.</t>
  </si>
  <si>
    <t>4. Function dropdown: choose setupAssignedDropdowns. Click Run. Click Allow / Review permissions for your Google account.</t>
  </si>
  <si>
    <t>6. Layers Remaining = how many in-scope functions are not Done yet. Filter that column to see what is left in the module.</t>
  </si>
  <si>
    <t>7. Same Sub Task ID is one row of work. Assign a lead plus a person per in-scope function (Frontend Assigned, API Assigned, …) when more than one employee works the row.</t>
  </si>
  <si>
    <t>5. Reload this spreadsheet. You should see a Homeocentrum menu. You can also use Homeocentrum → Connect Assigned dropdowns to Employees.</t>
  </si>
  <si>
    <t>8. Do not type over Status on 01_MASTER or track sheets — those cells are live mirrors. Use “Open Module Sheet” to jump to the yellow editable row.</t>
  </si>
  <si>
    <t>6. Go to 00_Employees. Type a real name in a yellow cell in column B. Open M05_Appointments. Click Assigned To (lead) — the new name is in the list. No second setup.</t>
  </si>
  <si>
    <t>9. Develop sequentially inside a module (Web API → UI → Mobile → QA). Do not skip rows. Dashboard integrity must stay 1000.</t>
  </si>
  <si>
    <t>Do not type Assigned names on Master. Edit on the module sheet. Keep row 3 as Unassigned.</t>
  </si>
  <si>
    <t>10. Work Type (Existing / Existing Improvement / New / …) is the type of work, not completion. Completion is the six function Status columns.</t>
  </si>
  <si>
    <t>Any</t>
  </si>
  <si>
    <t>Legend — function columns</t>
  </si>
  <si>
    <t>Copy everything in A20 (the script). Paste into Apps Script.</t>
  </si>
  <si>
    <t>Yes</t>
  </si>
  <si>
    <t>Scope — this sub-task includes this function (Frontend/Backend/Database/API/Mobile/Integration).</t>
  </si>
  <si>
    <t>/**
 * Homeocentrum — Assigned To dropdowns follow 00_Employees column B.
 * One-time setup in Google Sheets:
 *   Extensions → Apps Script → paste this file → Save → Run setupAssignedDropdowns → Allow.
 * After that, type a new name in 00_Employees column B and it appears on every module sheet.
 */
function onOpen() {
  SpreadsheetApp.getUi()
    .createMenu("Homeocentrum")
    .addItem("Connect Assigned dropdowns to Employees", "setupAssignedDropdowns")
    .addToUi();
}
function setupAssignedDropdowns() {
  var ss = SpreadsheetApp.getActive();
  var emp = ss.getSheetByName("00_Employees");
  if (!emp) {
    SpreadsheetApp.getUi().alert("Sheet 00_Employees was not found.");
    return;
  }
  var nameRange = emp.getRange("B3:B100");
  var rule = SpreadsheetApp.newDataValidation()
    .requireValueInRange(nameRange, true)
    .setAllowInvalid(true)
    .setHelpText("Pick a name from 00_Employees column B. New names appear automatically.")
    .build();
  var sheetsDone = 0;
  ss.getSheets().forEach(function (sh) {
    if (!/^M\d{2}_/.test(sh.getName())) return;
    var lastCol = Math.max(sh.getLastColumn(), 42);
    var headers = sh.getRange(2, 1, 1, lastCol).getValues()[0];
    var lastRow = Math.max(sh.getLastRow(), 3);
    var height = lastRow - 2;
    if (height &lt; 1) return;
    headers.forEach(function (h, i) {
      var title = String(h || "");
      if (title === "Assigned To (lead)" || / Assigned$/.test(title)) {
        sh.getRange(3, i + 1, height, 1).setDataValidation(rule);
      }
    });
    sheetsDone++;
  });
  SpreadsheetApp.getUi().alert(
    "Done. Assigned To on " + sheetsDone +
    " module sheets now follows 00_Employees column B.\n\n" +
    "Type a new name in column B — it appears in the dropdown. You do not need to run this again."
  );
}</t>
  </si>
  <si>
    <t>No</t>
  </si>
  <si>
    <t>Scope — not part of this sub-task. Status must stay N/A.</t>
  </si>
  <si>
    <t>E01</t>
  </si>
  <si>
    <t>Gourav Nikam</t>
  </si>
  <si>
    <t>Frontend</t>
  </si>
  <si>
    <t>UI</t>
  </si>
  <si>
    <t>E02</t>
  </si>
  <si>
    <t>Digvijay Jadhav</t>
  </si>
  <si>
    <t>Not Started</t>
  </si>
  <si>
    <t>In scope and remaining — not begun.</t>
  </si>
  <si>
    <t>E03</t>
  </si>
  <si>
    <t>Backend</t>
  </si>
  <si>
    <t>Web</t>
  </si>
  <si>
    <t>In Progress</t>
  </si>
  <si>
    <t>E04</t>
  </si>
  <si>
    <t>In scope and remaining — someone is working it.</t>
  </si>
  <si>
    <t>E05</t>
  </si>
  <si>
    <t>Database</t>
  </si>
  <si>
    <t>Done</t>
  </si>
  <si>
    <t>E06</t>
  </si>
  <si>
    <t>API</t>
  </si>
  <si>
    <t>In scope and complete.</t>
  </si>
  <si>
    <t>E07</t>
  </si>
  <si>
    <t>E08</t>
  </si>
  <si>
    <t>Pranav Bandekar</t>
  </si>
  <si>
    <t>Blocked</t>
  </si>
  <si>
    <t>Mobile</t>
  </si>
  <si>
    <t>Cannot finish until a dependency or decision is cleared.</t>
  </si>
  <si>
    <t>E09</t>
  </si>
  <si>
    <t>E10</t>
  </si>
  <si>
    <t>Integration</t>
  </si>
  <si>
    <t>N/A</t>
  </si>
  <si>
    <t>E11</t>
  </si>
  <si>
    <t>QA</t>
  </si>
  <si>
    <t>Not in scope for this row.</t>
  </si>
  <si>
    <t>E12</t>
  </si>
  <si>
    <t>E13</t>
  </si>
  <si>
    <t>Tech Lead</t>
  </si>
  <si>
    <t>Yellow cell</t>
  </si>
  <si>
    <t>Editable on the MODULE sheet only (assignment + layer Status).</t>
  </si>
  <si>
    <t>Modules — open the sheet named here to assign people and mark layer Status</t>
  </si>
  <si>
    <t>Code</t>
  </si>
  <si>
    <t>Dev Module</t>
  </si>
  <si>
    <t>Edit sheet</t>
  </si>
  <si>
    <t>Sub tasks</t>
  </si>
  <si>
    <t>M00</t>
  </si>
  <si>
    <t>PRE — Client gates</t>
  </si>
  <si>
    <t>M00_PRE_Client_Gates</t>
  </si>
  <si>
    <t>M01</t>
  </si>
  <si>
    <t>Foundation &amp; Security</t>
  </si>
  <si>
    <t>M01_Foundation_Security</t>
  </si>
  <si>
    <t>M02</t>
  </si>
  <si>
    <t>Admin clinical masters</t>
  </si>
  <si>
    <t>M02_Admin_Clinical</t>
  </si>
  <si>
    <t>M03</t>
  </si>
  <si>
    <t>Doctor clinical workspace</t>
  </si>
  <si>
    <t>M03_Clinical_Workspace</t>
  </si>
  <si>
    <t>M04</t>
  </si>
  <si>
    <t>Doctor daily operations</t>
  </si>
  <si>
    <t>M04_Doctor_Daily_Ops</t>
  </si>
  <si>
    <t>M05</t>
  </si>
  <si>
    <t>Appointments &amp; scheduling</t>
  </si>
  <si>
    <t>M05_Appointments</t>
  </si>
  <si>
    <t>M06</t>
  </si>
  <si>
    <t>Reception portal</t>
  </si>
  <si>
    <t>M06_Reception</t>
  </si>
  <si>
    <t>M07</t>
  </si>
  <si>
    <t>Payment system</t>
  </si>
  <si>
    <t>M07_Payments</t>
  </si>
  <si>
    <t>M08</t>
  </si>
  <si>
    <t>Account &amp; finance</t>
  </si>
  <si>
    <t>M08_Account_Finance</t>
  </si>
  <si>
    <t>M09</t>
  </si>
  <si>
    <t>Trust &amp; verification</t>
  </si>
  <si>
    <t>M09_Trust</t>
  </si>
  <si>
    <t>M10</t>
  </si>
  <si>
    <t>Patient website</t>
  </si>
  <si>
    <t>MASTER MIRROR — do not type Status here. It is live from M00–M19. Click Open Module Sheet to assign an employee or mark Frontend/API/… Done. Filter to find work.</t>
  </si>
  <si>
    <t>M10_Patient_Website</t>
  </si>
  <si>
    <t>M11</t>
  </si>
  <si>
    <t>Digital prescription (eRx)</t>
  </si>
  <si>
    <t>M11_Digital_eRx</t>
  </si>
  <si>
    <t>M12</t>
  </si>
  <si>
    <t>Telemedicine</t>
  </si>
  <si>
    <t>M12_Telemedicine</t>
  </si>
  <si>
    <t>M13</t>
  </si>
  <si>
    <t>Communications</t>
  </si>
  <si>
    <t>M13_Communications</t>
  </si>
  <si>
    <t>M14</t>
  </si>
  <si>
    <t>Support &amp; help desk</t>
  </si>
  <si>
    <t>M14_Support</t>
  </si>
  <si>
    <t>M15</t>
  </si>
  <si>
    <t>HomeoMeds</t>
  </si>
  <si>
    <t>M15_HomeoMeds</t>
  </si>
  <si>
    <t>M16</t>
  </si>
  <si>
    <t>Patient continuity APIs</t>
  </si>
  <si>
    <t>M16_Patient_APIs</t>
  </si>
  <si>
    <t>M17</t>
  </si>
  <si>
    <t>Patient mobile app</t>
  </si>
  <si>
    <t>M17_Patient_Mobile</t>
  </si>
  <si>
    <t>M18</t>
  </si>
  <si>
    <t>Doctor mobile app</t>
  </si>
  <si>
    <t>M18_Doctor_Mobile</t>
  </si>
  <si>
    <t>M19</t>
  </si>
  <si>
    <t>Reports, NFR &amp; delivery gate</t>
  </si>
  <si>
    <t>M19_Reports_NFR_Gate</t>
  </si>
  <si>
    <t>Module Seq</t>
  </si>
  <si>
    <t>Original Seq</t>
  </si>
  <si>
    <t>Dev Module Code</t>
  </si>
  <si>
    <t>Phase</t>
  </si>
  <si>
    <t>Phase Name</t>
  </si>
  <si>
    <t>WBS</t>
  </si>
  <si>
    <t>Main Task ID</t>
  </si>
  <si>
    <t>Main Task</t>
  </si>
  <si>
    <t>Sub Task ID</t>
  </si>
  <si>
    <t>Sub Task</t>
  </si>
  <si>
    <t>Work Type</t>
  </si>
  <si>
    <t>Source Module / Area</t>
  </si>
  <si>
    <t>PDF Section</t>
  </si>
  <si>
    <t>PDF Feature (exact wording)</t>
  </si>
  <si>
    <t>PDF Delivery Text</t>
  </si>
  <si>
    <t>Application Surface</t>
  </si>
  <si>
    <t>Layer</t>
  </si>
  <si>
    <t>Assigned To (lead)</t>
  </si>
  <si>
    <t>Frontend Status</t>
  </si>
  <si>
    <t>Frontend Assigned</t>
  </si>
  <si>
    <t>Backend Status</t>
  </si>
  <si>
    <t>Backend Assigned</t>
  </si>
  <si>
    <t>Database Status</t>
  </si>
  <si>
    <t>Database Assigned</t>
  </si>
  <si>
    <t>API Status</t>
  </si>
  <si>
    <t>API Assigned</t>
  </si>
  <si>
    <t>Mobile Status</t>
  </si>
  <si>
    <t>Mobile Assigned</t>
  </si>
  <si>
    <t>Integration Status</t>
  </si>
  <si>
    <t>Integration Assigned</t>
  </si>
  <si>
    <t>Layers Remaining</t>
  </si>
  <si>
    <t>Overall Status</t>
  </si>
  <si>
    <t>Notes</t>
  </si>
  <si>
    <t>Open Module Sheet</t>
  </si>
  <si>
    <t>ALL 1000 ROWS by module then phase. Live from module sheets. Filter Dev Module Code. To change Status or Assigned, use Open Module Sheet (do not type over formulas).</t>
  </si>
  <si>
    <t>PRE</t>
  </si>
  <si>
    <t>PRE — Client gates (must sign before Phase 6 money spine)</t>
  </si>
  <si>
    <t>PRE.1</t>
  </si>
  <si>
    <t>PRE-01</t>
  </si>
  <si>
    <t>Decide settlement model — Homeocentrum holds all money (food-delivery / quick-commerce pattern)</t>
  </si>
  <si>
    <t>PRE-01.01</t>
  </si>
  <si>
    <t>Workshop with finance: confirm Homeocentrum is single merchant of record for consult + medicine + subscription</t>
  </si>
  <si>
    <t>Client Decision</t>
  </si>
  <si>
    <t>Finance</t>
  </si>
  <si>
    <t>§9 + §8</t>
  </si>
  <si>
    <t>Every transaction passes through Homeocentrum</t>
  </si>
  <si>
    <t>Built on the principle: every transaction passes through Homeocentrum, in the same way a food-delivery or quick-commerce platform holds all payments centrally.</t>
  </si>
  <si>
    <t>Account / Gateway</t>
  </si>
  <si>
    <t>Decision</t>
  </si>
  <si>
    <t>WEB TRACK MIRROR — live from module sheets. Edit layer Status on the module sheet (Open Module Sheet).</t>
  </si>
  <si>
    <t>UI TRACK MIRROR — live from module sheets. Mark Frontend Status Done on the module sheet; this column updates.</t>
  </si>
  <si>
    <t>0</t>
  </si>
  <si>
    <t>Phase 0 — Foundation: one ecosystem, identity, security (PDF §1 + §17)</t>
  </si>
  <si>
    <t>0.2</t>
  </si>
  <si>
    <t>FND-02</t>
  </si>
  <si>
    <t>Delivery footprint — 2 mobile apps · 5 web portals · payment · telemedicine · digital prescription · HomeoMeds (programme skeleton)</t>
  </si>
  <si>
    <t>FND-02.01</t>
  </si>
  <si>
    <t>Web: add Account layout + home redirect; Pharmacy layout stub; do not build screens yet</t>
  </si>
  <si>
    <t>New</t>
  </si>
  <si>
    <t>Platform</t>
  </si>
  <si>
    <t>§1</t>
  </si>
  <si>
    <t>Delivery covers</t>
  </si>
  <si>
    <t>2 mobile applications · 5 web portals · payment system · telemedicine · digital prescription · online medicine delivery.</t>
  </si>
  <si>
    <t>Shared</t>
  </si>
  <si>
    <t>Web SPA</t>
  </si>
  <si>
    <t>PRE-01.02</t>
  </si>
  <si>
    <t>Choose v1 payout mechanic: Homeocentrum-held + NEFT/IMPS vs Razorpay Route / linked accounts</t>
  </si>
  <si>
    <t>FND-02.02</t>
  </si>
  <si>
    <t>Extend roles.js and AuthProtected with per-route ACL skeleton (deny-by-default for new routes)</t>
  </si>
  <si>
    <t>Existing Improvement</t>
  </si>
  <si>
    <t>0.3</t>
  </si>
  <si>
    <t>SEC-01</t>
  </si>
  <si>
    <t>Secure login — protected credentials for every user type</t>
  </si>
  <si>
    <t>SEC-01.03</t>
  </si>
  <si>
    <t>UI: remove fakeBackend() from App.js production path; login still Formik/Yup</t>
  </si>
  <si>
    <t>Existing Modification</t>
  </si>
  <si>
    <t>Security</t>
  </si>
  <si>
    <t>§17</t>
  </si>
  <si>
    <t>Secure login</t>
  </si>
  <si>
    <t>Protected credentials for every user type</t>
  </si>
  <si>
    <t>All web + later mobile</t>
  </si>
  <si>
    <t>PRE-01.03</t>
  </si>
  <si>
    <t>Record decision in config (SettlementModel) — engineering must not hardcode a split model</t>
  </si>
  <si>
    <t>Configuration</t>
  </si>
  <si>
    <t>0.4</t>
  </si>
  <si>
    <t>SEC-02</t>
  </si>
  <si>
    <t>Secure password reset — time-limited reset links (stop plaintext email + fake thunk)</t>
  </si>
  <si>
    <t>SEC-02.03</t>
  </si>
  <si>
    <t>UI: replace slices/auth/forgetpwd fake/Firebase with real APIs; /reset-password/:token success/expiry states</t>
  </si>
  <si>
    <t>Secure password reset</t>
  </si>
  <si>
    <t>Time-limited reset links</t>
  </si>
  <si>
    <t>Admin / Doctor / Reception web</t>
  </si>
  <si>
    <t>PRE.2</t>
  </si>
  <si>
    <t>PRE-02</t>
  </si>
  <si>
    <t>Decide reception cash policy — clinic retains vs remits to Homeocentrum</t>
  </si>
  <si>
    <t>PRE-02.01</t>
  </si>
  <si>
    <t>OQ: cash collected at reception retained by clinic or remitted to Homeocentrum?</t>
  </si>
  <si>
    <t>Finance / Reception</t>
  </si>
  <si>
    <t>§9</t>
  </si>
  <si>
    <t>Reception payment collection</t>
  </si>
  <si>
    <t>Cash, UPI, card or payment link with printed receipt</t>
  </si>
  <si>
    <t>Account / Reception</t>
  </si>
  <si>
    <t>0.5</t>
  </si>
  <si>
    <t>SEC-03</t>
  </si>
  <si>
    <t>Session control — proper sign-out across web and mobile</t>
  </si>
  <si>
    <t>SEC-03.02</t>
  </si>
  <si>
    <t>Web: Logout.js calls API then clears authUser + patient-board session (keep existing board clear)</t>
  </si>
  <si>
    <t>Session control</t>
  </si>
  <si>
    <t>Proper sign-out across web and mobile</t>
  </si>
  <si>
    <t>All</t>
  </si>
  <si>
    <t>0.6</t>
  </si>
  <si>
    <t>SEC-04</t>
  </si>
  <si>
    <t>Role-based access — each role sees only what it is permitted to see</t>
  </si>
  <si>
    <t>SEC-04.02</t>
  </si>
  <si>
    <t>Frontend: hide routes the role cannot view; keep Velzon demo routes out of production menus</t>
  </si>
  <si>
    <t>Role-based access</t>
  </si>
  <si>
    <t>Each role sees only what it is permitted to see</t>
  </si>
  <si>
    <t>PRE-02.02</t>
  </si>
  <si>
    <t>Admin / All web</t>
  </si>
  <si>
    <t>Document GST treatment on consult fee, platform fee, and medicine (on which amount, which GSTIN)</t>
  </si>
  <si>
    <t>1</t>
  </si>
  <si>
    <t>Phase 1 — Admin clinical knowledge masters (PDF §7.1) — keep live, do not rebuild</t>
  </si>
  <si>
    <t>1.28</t>
  </si>
  <si>
    <t>ADM-B04</t>
  </si>
  <si>
    <t>Business Management — Roles &amp; menu permissions (existing DB, runtime ACL leftover)</t>
  </si>
  <si>
    <t>ADM-B04.03</t>
  </si>
  <si>
    <t>Admin role pages remain; frontend consumes menu API instead of hard-coded LayoutMenuData for domain items</t>
  </si>
  <si>
    <t>Business Management</t>
  </si>
  <si>
    <t>§7.2</t>
  </si>
  <si>
    <t>Roles &amp; menu permissions</t>
  </si>
  <si>
    <t>Control exactly what each role can access</t>
  </si>
  <si>
    <t>Admin Portal</t>
  </si>
  <si>
    <t>PRE-02.03</t>
  </si>
  <si>
    <t>Confirm commission %, settlement hold T+N days, invoice numbering series — configuration not code</t>
  </si>
  <si>
    <t>2</t>
  </si>
  <si>
    <t>Phase 2 — Doctor clinical workspace (PDF §5.3) — complete the existing heart of the product</t>
  </si>
  <si>
    <t>2.1</t>
  </si>
  <si>
    <t>CLN-01</t>
  </si>
  <si>
    <t>Clinical workspace — single screen for the entire consultation</t>
  </si>
  <si>
    <t>CLN-01.01</t>
  </si>
  <si>
    <t>UI: Patient Board header shows appointment, visit type, consult mode placeholders (wired in Phases 4 and 6)</t>
  </si>
  <si>
    <t>Patient Board</t>
  </si>
  <si>
    <t>§5.3</t>
  </si>
  <si>
    <t>Clinical workspace</t>
  </si>
  <si>
    <t>Single screen for the entire consultation</t>
  </si>
  <si>
    <t>Doctor Web Portal</t>
  </si>
  <si>
    <t>PRE.3</t>
  </si>
  <si>
    <t>PRE-03</t>
  </si>
  <si>
    <t>Vendor and legal gates — video SDK, SMS, WhatsApp, push, DPDP copy</t>
  </si>
  <si>
    <t>PRE-03.01</t>
  </si>
  <si>
    <t>Select in-browser + mobile video vendor (Agora / Twilio / Daily / WebRTC self-host) — required for §10</t>
  </si>
  <si>
    <t>§10 + §14 + §17</t>
  </si>
  <si>
    <t>Telemedicine + notifications + consent</t>
  </si>
  <si>
    <t>Video consultation; SMS/WhatsApp/Push/Email; consent records</t>
  </si>
  <si>
    <t>PRE-03.02</t>
  </si>
  <si>
    <t>Select SMS provider (MSG91 / Twilio / etc.) and confirm DLT templates for appointment/OTP/cancel</t>
  </si>
  <si>
    <t>2.7</t>
  </si>
  <si>
    <t>CLN-07</t>
  </si>
  <si>
    <t>Manage selected rubrics — review, edit and remove (remaining ~10%)</t>
  </si>
  <si>
    <t>CLN-07.03</t>
  </si>
  <si>
    <t>Clipboard UX: confirm delete; intensity edit; count badge</t>
  </si>
  <si>
    <t>Manage selected rubrics</t>
  </si>
  <si>
    <t>Review, edit and remove selected rubrics</t>
  </si>
  <si>
    <t>PRE-03.03</t>
  </si>
  <si>
    <t>Legal: privacy (data protection, recording, pharmacy consent) and terms (payments, refunds, telemedicine, medicine orders) drafted for §4 + §17</t>
  </si>
  <si>
    <t>Legal</t>
  </si>
  <si>
    <t>2.9</t>
  </si>
  <si>
    <t>CLN-09</t>
  </si>
  <si>
    <t>Improved rubric accuracy — enhanced accuracy rules for audio-based rubric suggestions</t>
  </si>
  <si>
    <t>CLN-09.02</t>
  </si>
  <si>
    <t>Admin: metaphor/alias approve-reject remaining UX</t>
  </si>
  <si>
    <t>Audio AI</t>
  </si>
  <si>
    <t>Improved rubric accuracy</t>
  </si>
  <si>
    <t>Enhanced accuracy rules for audio-based rubric suggestions</t>
  </si>
  <si>
    <t>Doctor Web Portal + Admin intelligence</t>
  </si>
  <si>
    <t>PRE-03.04</t>
  </si>
  <si>
    <t>OQ: unpaid-booking slot hold duration vs release immediately if patient does not pay</t>
  </si>
  <si>
    <t>2.10</t>
  </si>
  <si>
    <t>CLN-10</t>
  </si>
  <si>
    <t>Materia medica reference during consultation (remaining ~10%)</t>
  </si>
  <si>
    <t>CLN-10.03</t>
  </si>
  <si>
    <t>MM tab: faster head navigation / keep place in case</t>
  </si>
  <si>
    <t>Materia medica reference</t>
  </si>
  <si>
    <t>Browse materia medica during the consultation</t>
  </si>
  <si>
    <t>PRE-03.05</t>
  </si>
  <si>
    <t>OQ: live-doctor credentialing backfill — auto-Approve existing doctors? Unverified doctors visible only to own clinic?</t>
  </si>
  <si>
    <t>2.12</t>
  </si>
  <si>
    <t>CLN-12</t>
  </si>
  <si>
    <t>Repertorization &amp; elimination (remaining ~10%)</t>
  </si>
  <si>
    <t>CLN-12.03</t>
  </si>
  <si>
    <t>Repertorize tab stability; then COG sits beside it</t>
  </si>
  <si>
    <t>Repertorization &amp; elimination</t>
  </si>
  <si>
    <t>Full repertorization with elimination</t>
  </si>
  <si>
    <t>0.1</t>
  </si>
  <si>
    <t>FND-01</t>
  </si>
  <si>
    <t>One connected ecosystem — shared keys so a patient, appointment, prescription and payment created anywhere are visible everywhere</t>
  </si>
  <si>
    <t>FND-01.01</t>
  </si>
  <si>
    <t>Publish shared-key design (DoctorId, PatientId, PatientAppId, CaseId, ErxId, LedgerTxnId, MedicineOrderId) and event list (created/rescheduled/cancelled/paid/signed/accepted)</t>
  </si>
  <si>
    <t>One connected ecosystem serving six types of users</t>
  </si>
  <si>
    <t>A patient, an appointment, a prescription and a payment created anywhere in the system are visible everywhere else — there are no separate systems to reconcile.</t>
  </si>
  <si>
    <t>Architecture</t>
  </si>
  <si>
    <t>2.13</t>
  </si>
  <si>
    <t>CLN-13</t>
  </si>
  <si>
    <t>Center of Gravity — new analysis identifying the central remedy of the case, with reasoning shown</t>
  </si>
  <si>
    <t>CLN-13.03</t>
  </si>
  <si>
    <t>Patient Board → Repertorize tab → Center of Gravity sub-panel (toggle vs classic elimination)</t>
  </si>
  <si>
    <t>Repertorization</t>
  </si>
  <si>
    <t>Center of Gravity</t>
  </si>
  <si>
    <t>New analysis identifying the central remedy of the case, with reasoning shown</t>
  </si>
  <si>
    <t>FND-01.02</t>
  </si>
  <si>
    <t>Add role enum values Patient, Account, PharmacyPartner alongside existing Admin/Doctor/Reception (keep unused Management/Supervisor/Inspector unused)</t>
  </si>
  <si>
    <t>Database + Auth</t>
  </si>
  <si>
    <t>2.16</t>
  </si>
  <si>
    <t>CLN-16</t>
  </si>
  <si>
    <t>Complaints &amp; case details — wire Patient Board to existing SaveComplaints / SaveCaseDetails (~20% today)</t>
  </si>
  <si>
    <t>CLN-16.03</t>
  </si>
  <si>
    <t>Patient Board: complaints + case details form that actually POSTs</t>
  </si>
  <si>
    <t>Complaints &amp; case details</t>
  </si>
  <si>
    <t>Capture and store complaints and case details</t>
  </si>
  <si>
    <t>FND-01.03</t>
  </si>
  <si>
    <t>All new domain modules on NigaHomeopathy-API (.NET 8); do not create a third API; classic API only where login/Rx-write/Razorpay already live until ported</t>
  </si>
  <si>
    <t>2.17</t>
  </si>
  <si>
    <t>CLN-17</t>
  </si>
  <si>
    <t>Patient back history — complete history of visits, notes, prescriptions and payments</t>
  </si>
  <si>
    <t>CLN-17.03</t>
  </si>
  <si>
    <t>History panel: date-ordered visits; open past eRx; payment badge placeholder</t>
  </si>
  <si>
    <t>Patient back history</t>
  </si>
  <si>
    <t>Complete history of visits, notes, prescriptions and payments</t>
  </si>
  <si>
    <t>2.18</t>
  </si>
  <si>
    <t>CLN-18</t>
  </si>
  <si>
    <t>Export case data — download the full case in Excel or PDF</t>
  </si>
  <si>
    <t>CLN-18.02</t>
  </si>
  <si>
    <t>Patient Board toolbar: Export Excel / Export PDF</t>
  </si>
  <si>
    <t>Export case data</t>
  </si>
  <si>
    <t>Download the full case in Excel or PDF</t>
  </si>
  <si>
    <t>FND-02.04</t>
  </si>
  <si>
    <t>Document the five portals: Patient Website, Doctor Web Portal, Reception Portal, Admin Portal, Account Department (Pharmacy console is HomeoMeds, not a 6th portal in the PDF count)</t>
  </si>
  <si>
    <t>2.20</t>
  </si>
  <si>
    <t>CLN-20</t>
  </si>
  <si>
    <t>3D anatomy viewer — interactive 3D body model linked to rubric search (remaining ~50%)</t>
  </si>
  <si>
    <t>CLN-20.03</t>
  </si>
  <si>
    <t>Viewer UX: incomplete regions, loading, fallback message</t>
  </si>
  <si>
    <t>Anatomy</t>
  </si>
  <si>
    <t>3D anatomy viewer</t>
  </si>
  <si>
    <t>Interactive 3D body model linked to rubric search</t>
  </si>
  <si>
    <t>SEC-01.01</t>
  </si>
  <si>
    <t>DB/Migration: hash existing UserMaster passwords (bcrypt/PBKDF2); never store new plaintext</t>
  </si>
  <si>
    <t>Data Migration</t>
  </si>
  <si>
    <t>3</t>
  </si>
  <si>
    <t>Phase 3 — Doctor dashboard &amp; daily operations (PDF §5.1)</t>
  </si>
  <si>
    <t>3.1</t>
  </si>
  <si>
    <t>DOC-01</t>
  </si>
  <si>
    <t>Doctor home dashboard — complete overview of the working day (remaining ~30%)</t>
  </si>
  <si>
    <t>DOC-01.03</t>
  </si>
  <si>
    <t>Dashboard chrome: keep counts; add slots for Online toggle, tele queue, unpaid badge</t>
  </si>
  <si>
    <t>Doctor Dashboard</t>
  </si>
  <si>
    <t>§5.1</t>
  </si>
  <si>
    <t>Doctor home dashboard</t>
  </si>
  <si>
    <t>Complete overview of the working day</t>
  </si>
  <si>
    <t>SEC-01.02</t>
  </si>
  <si>
    <t>API: Login verifies hash; embed Role + DoctorId claims; keep classic login URL until .NET 8 login is cut over</t>
  </si>
  <si>
    <t>3.3</t>
  </si>
  <si>
    <t>DOC-03</t>
  </si>
  <si>
    <t>Patient search, list &amp; open case (remaining ~10%)</t>
  </si>
  <si>
    <t>DOC-03.03</t>
  </si>
  <si>
    <t>List columns: last visit; later payment/family</t>
  </si>
  <si>
    <t>Patient search, list &amp; open case</t>
  </si>
  <si>
    <t>Find any patient and open their case instantly</t>
  </si>
  <si>
    <t>SEC-02.01</t>
  </si>
  <si>
    <t>DB: PasswordResetToken (UserId, TokenHash, ExpiresAt, UsedAt)</t>
  </si>
  <si>
    <t>SEC-02.02</t>
  </si>
  <si>
    <t>3.6</t>
  </si>
  <si>
    <t>API: ForgotPassword sends reset link; ResetPassword consumes token; stop emailing plaintext; ChangePassword for authenticated user</t>
  </si>
  <si>
    <t>DOC-06</t>
  </si>
  <si>
    <t>Export patients — download patient data in Excel, CSV or PDF (keep)</t>
  </si>
  <si>
    <t>DOC-06.02</t>
  </si>
  <si>
    <t>UI: Excel / CSV / PDF actions labelled as in the delivery document</t>
  </si>
  <si>
    <t>Patients</t>
  </si>
  <si>
    <t>Export patients</t>
  </si>
  <si>
    <t>Download patient data in Excel, CSV or PDF</t>
  </si>
  <si>
    <t>SEC-03.01</t>
  </si>
  <si>
    <t>API: POST /Account/Logout; persist UserLoginStatus; optional denylist until token expiry</t>
  </si>
  <si>
    <t>3.9</t>
  </si>
  <si>
    <t>DOC-09</t>
  </si>
  <si>
    <t>Manage reception staff — add, edit and remove reception users (backend done, UI absent)</t>
  </si>
  <si>
    <t>DOC-09.02</t>
  </si>
  <si>
    <t>Build /doctor/reception-staff list, add, edit, disable pages; menu entry in doctor chrome</t>
  </si>
  <si>
    <t>Staff</t>
  </si>
  <si>
    <t>Manage reception staff</t>
  </si>
  <si>
    <t>Add, edit and remove reception users</t>
  </si>
  <si>
    <t>FND-01.04</t>
  </si>
  <si>
    <t>QA: create appointment on Reception → visible on Doctor web; pay on Patient web → same PaymentStatus on Doctor and Account (after Phase 6)</t>
  </si>
  <si>
    <t>Regression</t>
  </si>
  <si>
    <t>SEC-03.03</t>
  </si>
  <si>
    <t>Contract: mobile apps MUST use the same Logout endpoint (implemented in Phases 16–17)</t>
  </si>
  <si>
    <t>API contract</t>
  </si>
  <si>
    <t>3.10</t>
  </si>
  <si>
    <t>DOC-10</t>
  </si>
  <si>
    <t>Doctor profile — clinic details, consultation fee, photo, qualifications, working hours, bank details</t>
  </si>
  <si>
    <t>DOC-10.03</t>
  </si>
  <si>
    <t>Replace Velzon /profile for doctor role with clinic/fee/photo/qualifications/hours/bank tabs</t>
  </si>
  <si>
    <t>Doctor Profile</t>
  </si>
  <si>
    <t>Doctor profile</t>
  </si>
  <si>
    <t>Clinic details, consultation fee, photo, qualifications, working hours, bank details</t>
  </si>
  <si>
    <t>SEC-04.01</t>
  </si>
  <si>
    <t>Backend: restore GetMenuByRole; add role attributes on new money and PII APIs</t>
  </si>
  <si>
    <t>4</t>
  </si>
  <si>
    <t>Phase 4 — Appointments &amp; scheduling (PDF §5.2) — product completeness before public booking</t>
  </si>
  <si>
    <t>4.2</t>
  </si>
  <si>
    <t>APT-02</t>
  </si>
  <si>
    <t>Create new appointment — persist visit type, consultation mode and fee</t>
  </si>
  <si>
    <t>APT-02.03</t>
  </si>
  <si>
    <t>Doctor/Reception new-appointment modal: visit type, consult mode, fee (placeholder until Phase 6 config)</t>
  </si>
  <si>
    <t>Appointments</t>
  </si>
  <si>
    <t>§5.2</t>
  </si>
  <si>
    <t>Create new appointment</t>
  </si>
  <si>
    <t>Book with visit type, consultation mode and fee</t>
  </si>
  <si>
    <t>SEC-04.03</t>
  </si>
  <si>
    <t>Separation of duties seed: Account role controls money; Admin controls platform and clinical data — neither can perform the other’s role (PDF §8)</t>
  </si>
  <si>
    <t>4.5</t>
  </si>
  <si>
    <t>APT-05</t>
  </si>
  <si>
    <t>Reschedule appointment — move to a new slot with automatic patient notification (NEW — not a rename of UpdateAppointmentTime)</t>
  </si>
  <si>
    <t>APT-05.03</t>
  </si>
  <si>
    <t>UI: RescheduleModal shared by Doctor and Reception — old date/time + new slot picker; reason optional</t>
  </si>
  <si>
    <t>§5.2 + §2.3 + §6</t>
  </si>
  <si>
    <t>Reschedule appointment</t>
  </si>
  <si>
    <t>Move to a new slot with automatic patient notification / Move to another slot without calling the clinic</t>
  </si>
  <si>
    <t>Doctor Web + Reception + later Patient</t>
  </si>
  <si>
    <t>0.7</t>
  </si>
  <si>
    <t>SEC-05</t>
  </si>
  <si>
    <t>Patient data protection — health records restricted to the treating doctor and the patient</t>
  </si>
  <si>
    <t>SEC-05.01</t>
  </si>
  <si>
    <t>API: enforce DoctorId ownership on Patient, Appointment, Case, Rx, notes, labs, board backup</t>
  </si>
  <si>
    <t>Patient data protection</t>
  </si>
  <si>
    <t>Health records restricted to the treating doctor and the patient</t>
  </si>
  <si>
    <t>FND-02.03</t>
  </si>
  <si>
    <t>Mobile: create Patient app and Doctor app repository/bootstrap (React Native or agreed stack) — empty shells only</t>
  </si>
  <si>
    <t>4.6</t>
  </si>
  <si>
    <t>APT-06</t>
  </si>
  <si>
    <t>Cancel appointment — reason, free the slot, trigger refund where applicable (NEW CANCELLED status — do NOT reuse DeleteStatus)</t>
  </si>
  <si>
    <t>APT-06.03</t>
  </si>
  <si>
    <t>UI: CancelAppointmentModal shared by Doctor and Reception; dashboard Cancelled filter</t>
  </si>
  <si>
    <t>Cancel appointment</t>
  </si>
  <si>
    <t>Cancel with reason, free the slot, trigger refund where applicable / Cancel with reason, refund handled per policy</t>
  </si>
  <si>
    <t>SEC-05.02</t>
  </si>
  <si>
    <t>Disable directory browsing on /attachments and /Blogs; signed-URL or authorised download for documents</t>
  </si>
  <si>
    <t>0.8</t>
  </si>
  <si>
    <t>SEC-06</t>
  </si>
  <si>
    <t>Consent records infrastructure — every consent captured, stored and reviewable</t>
  </si>
  <si>
    <t>SEC-06.01</t>
  </si>
  <si>
    <t>DB: ConsentRecord + ConsentType master (Privacy, Booking, TeleRecording, PharmacyShare, Marketing, Caregiver)</t>
  </si>
  <si>
    <t>Security / Trust</t>
  </si>
  <si>
    <t>Consent records</t>
  </si>
  <si>
    <t>Every consent captured, stored and reviewable</t>
  </si>
  <si>
    <t>4.7</t>
  </si>
  <si>
    <t>APT-07</t>
  </si>
  <si>
    <t>Daily schedule setup — define working days, hours and break times (promote modal to first-class screen)</t>
  </si>
  <si>
    <t>APT-07.01</t>
  </si>
  <si>
    <t>Promote DailyScheduleSetupModal to /doctor/schedule; week grid; copy-day; reuse Get/SaveDailySchedule</t>
  </si>
  <si>
    <t>Scheduling</t>
  </si>
  <si>
    <t>Daily schedule setup</t>
  </si>
  <si>
    <t>Define working days, hours and break times</t>
  </si>
  <si>
    <t>SEC-06.02</t>
  </si>
  <si>
    <t>API: Grant / Withdraw / List-mine / Admin-audit (no clinical content in the API response beyond type+time)</t>
  </si>
  <si>
    <t>4.9</t>
  </si>
  <si>
    <t>APT-09</t>
  </si>
  <si>
    <t>Consultation payment status on every appointment (schema now; values live in Phase 6)</t>
  </si>
  <si>
    <t>APT-09.03</t>
  </si>
  <si>
    <t>UI: Paid / Unpaid / Pay-at-clinic / Failed badges on doctor appointment list</t>
  </si>
  <si>
    <t>§5.2 + §9</t>
  </si>
  <si>
    <t>Consultation payment status</t>
  </si>
  <si>
    <t>See paid, unpaid or pay-at-clinic on every appointment / Doctor, reception and patient all see the same payment status</t>
  </si>
  <si>
    <t>SEC-06.03</t>
  </si>
  <si>
    <t>Reuse AudioCaseConsentLog pattern; do not fork a second consent model for telemedicine (Phase 11 will write TeleRecording into ConsentRecord)</t>
  </si>
  <si>
    <t>5</t>
  </si>
  <si>
    <t>Phase 5 — Reception portal (PDF §6)</t>
  </si>
  <si>
    <t>5.2</t>
  </si>
  <si>
    <t>REC-02</t>
  </si>
  <si>
    <t>SEC-01.04</t>
  </si>
  <si>
    <t>Reception profile — manage own profile details (0% today)</t>
  </si>
  <si>
    <t>QA: Admin, Doctor, Reception login; invalid password; deactivated user; SQL injection/brute-force rate limit</t>
  </si>
  <si>
    <t>REC-02.03</t>
  </si>
  <si>
    <t>/profile reception variant</t>
  </si>
  <si>
    <t>Reception</t>
  </si>
  <si>
    <t>§6</t>
  </si>
  <si>
    <t>Reception profile</t>
  </si>
  <si>
    <t>Manage own profile details</t>
  </si>
  <si>
    <t>Reception Portal</t>
  </si>
  <si>
    <t>0.9</t>
  </si>
  <si>
    <t>SEC-07</t>
  </si>
  <si>
    <t>OTP verification infrastructure — applied to sensitive actions including payouts and pharmacy acceptance</t>
  </si>
  <si>
    <t>SEC-07.01</t>
  </si>
  <si>
    <t>DB: OtpChallenge, OtpAuditLog (Action, EntityType, EntityId, ToMasked, Success, At)</t>
  </si>
  <si>
    <t>§17 + §8 + §12</t>
  </si>
  <si>
    <t>OTP verification</t>
  </si>
  <si>
    <t>Applied to sensitive actions including payouts and pharmacy acceptance</t>
  </si>
  <si>
    <t>5.3</t>
  </si>
  <si>
    <t>REC-03</t>
  </si>
  <si>
    <t>Reception home dashboard — purpose-built front-desk dashboard (not only hidden doctor actions)</t>
  </si>
  <si>
    <t>REC-03.01</t>
  </si>
  <si>
    <t>Route /reception (or role-based chrome on existing dashboard) hiding clinical tabs</t>
  </si>
  <si>
    <t>Reception home dashboard</t>
  </si>
  <si>
    <t>Purpose-built front-desk dashboard</t>
  </si>
  <si>
    <t>SEC-07.02</t>
  </si>
  <si>
    <t>API: RequestOtp / VerifyOtp (generic); rate-limit; lockout; SMS provider adapter stub until PRE-03 vendor is live</t>
  </si>
  <si>
    <t>SEC-07.03</t>
  </si>
  <si>
    <t>GET /api/Otp/Audit for Account and Admin (masked destination)</t>
  </si>
  <si>
    <t>REC-03.02</t>
  </si>
  <si>
    <t>Quick actions: new patient, new appointment, collect payment, case paper, schedule</t>
  </si>
  <si>
    <t>0.10</t>
  </si>
  <si>
    <t>SEC-08</t>
  </si>
  <si>
    <t>Complete audit trail — who did what and when across payments, prescriptions and approvals</t>
  </si>
  <si>
    <t>SEC-08.01</t>
  </si>
  <si>
    <t>DB: AuditEvent (ActorUserId, Role, Action, Entity, OldJson, NewJson, At, CorrelationId)</t>
  </si>
  <si>
    <t>§17 + §9</t>
  </si>
  <si>
    <t>Complete audit trail</t>
  </si>
  <si>
    <t>Who did what, and when, across payments, prescriptions and approvals / Every transaction traceable end to end by Homeocentrum</t>
  </si>
  <si>
    <t>SEC-02.04</t>
  </si>
  <si>
    <t>QA: expired token, reused token, unknown email (no user enumeration), logged-in change password</t>
  </si>
  <si>
    <t>5.6</t>
  </si>
  <si>
    <t>REC-06</t>
  </si>
  <si>
    <t>Create &amp; manage appointments — full appointment management (keep; plus reschedule/cancel from Phase 4)</t>
  </si>
  <si>
    <t>REC-06.02</t>
  </si>
  <si>
    <t>Reception UI uses the same Reschedule/Cancel modals as doctor</t>
  </si>
  <si>
    <t>Create &amp; manage appointments</t>
  </si>
  <si>
    <t>Full appointment management</t>
  </si>
  <si>
    <t>SEC-08.02</t>
  </si>
  <si>
    <t>API middleware: write audit on mutating money/Rx/approval endpoints (start with a helper used by later phases)</t>
  </si>
  <si>
    <t>0.11</t>
  </si>
  <si>
    <t>SEC-09</t>
  </si>
  <si>
    <t>Secure documents — prescriptions, reports and uploads protected from unauthorised access</t>
  </si>
  <si>
    <t>SEC-09.01</t>
  </si>
  <si>
    <t>DB: SecureDocument (OwnerType, OwnerId, BlobPath, Mime, Hash, CreatedBy)</t>
  </si>
  <si>
    <t>Secure documents</t>
  </si>
  <si>
    <t>Prescriptions, reports and uploads protected from unauthorised access</t>
  </si>
  <si>
    <t>5.7</t>
  </si>
  <si>
    <t>REC-07</t>
  </si>
  <si>
    <t>New appointment — book on behalf of the patient (keep; same VisitType/ConsultMode/fee as APT-02)</t>
  </si>
  <si>
    <t>REC-07.01</t>
  </si>
  <si>
    <t>Share the extended new-appointment modal with reception chrome</t>
  </si>
  <si>
    <t>New appointment</t>
  </si>
  <si>
    <t>Book on behalf of the patient</t>
  </si>
  <si>
    <t>SEC-09.02</t>
  </si>
  <si>
    <t>API: upload (multipart) + authorised GET; no public folder listing</t>
  </si>
  <si>
    <t>5.8</t>
  </si>
  <si>
    <t>REC-08</t>
  </si>
  <si>
    <t>Waiting queue management — manage the live queue and call the next patient</t>
  </si>
  <si>
    <t>REC-08.03</t>
  </si>
  <si>
    <t>Queue panel: order, wait time, paid/unpaid, Call next</t>
  </si>
  <si>
    <t>Waiting queue management</t>
  </si>
  <si>
    <t>Manage the live queue and call the next patient</t>
  </si>
  <si>
    <t>SEC-03.04</t>
  </si>
  <si>
    <t>QA: logout on one tab; expired session message; 401 interceptor</t>
  </si>
  <si>
    <t>1.1</t>
  </si>
  <si>
    <t>ADM-R01</t>
  </si>
  <si>
    <t>Keep and harden Admin Repertory sections (do not rebuild)</t>
  </si>
  <si>
    <t>ADM-R01.02</t>
  </si>
  <si>
    <t>ACL: only Admin (and permitted roles) can mutate Repertory sections; Doctor is read-only consumer on Patient Board</t>
  </si>
  <si>
    <t>Repertory</t>
  </si>
  <si>
    <t>§7.1</t>
  </si>
  <si>
    <t>Repertory sections</t>
  </si>
  <si>
    <t>Manage repertory sections</t>
  </si>
  <si>
    <t>5.11</t>
  </si>
  <si>
    <t>REC-11</t>
  </si>
  <si>
    <t>View doctor schedule — see the doctor’s working schedule (read-only)</t>
  </si>
  <si>
    <t>REC-11.01</t>
  </si>
  <si>
    <t>Frontend only over existing GetDailySchedule — /reception/schedule read-only</t>
  </si>
  <si>
    <t>View doctor schedule</t>
  </si>
  <si>
    <t>See the doctor’s working schedule</t>
  </si>
  <si>
    <t>ADM-R01.03</t>
  </si>
  <si>
    <t>Dual-API: confirm UI still hits the correct host (classic vs .NET 8) for Repertory sections; do not silently switch</t>
  </si>
  <si>
    <t>Existing</t>
  </si>
  <si>
    <t>API hygiene</t>
  </si>
  <si>
    <t>1.2</t>
  </si>
  <si>
    <t>ADM-R02</t>
  </si>
  <si>
    <t>Keep and harden Admin Subsection &amp; rubric tree (do not rebuild)</t>
  </si>
  <si>
    <t>ADM-R02.02</t>
  </si>
  <si>
    <t>5.12</t>
  </si>
  <si>
    <t>ACL: only Admin (and permitted roles) can mutate Subsection &amp; rubric tree; Doctor is read-only consumer on Patient Board</t>
  </si>
  <si>
    <t>REC-12</t>
  </si>
  <si>
    <t>Log case paper / chief complaint — record the reason for visit before the consultation</t>
  </si>
  <si>
    <t>Subsection &amp; rubric tree</t>
  </si>
  <si>
    <t>REC-12.03</t>
  </si>
  <si>
    <t>Manage the full rubric hierarchy</t>
  </si>
  <si>
    <t>/reception/case-paper or limited board</t>
  </si>
  <si>
    <t>Log case paper / chief complaint</t>
  </si>
  <si>
    <t>Record the reason for visit before the consultation</t>
  </si>
  <si>
    <t>SEC-04.04</t>
  </si>
  <si>
    <t>QA: Reception cannot open repertory masters; Account cannot edit diagnosis; Doctor cannot see platform-wide ledger</t>
  </si>
  <si>
    <t>5.13</t>
  </si>
  <si>
    <t>REC-13</t>
  </si>
  <si>
    <t>Collect consultation payment — cash, UPI, card or payment link and issue a receipt (API in Phase 6; UI shell now)</t>
  </si>
  <si>
    <t>REC-13.01</t>
  </si>
  <si>
    <t>Specify receipt fields (amount, method, appointment, GST placeholder) for Phase 6 implementation</t>
  </si>
  <si>
    <t>§6 + §9</t>
  </si>
  <si>
    <t>Collect consultation payment</t>
  </si>
  <si>
    <t>Take cash, UPI, card or payment link and issue a receipt</t>
  </si>
  <si>
    <t>Design</t>
  </si>
  <si>
    <t>ADM-R02.03</t>
  </si>
  <si>
    <t>Dual-API: confirm UI still hits the correct host (classic vs .NET 8) for Subsection &amp; rubric tree; do not silently switch</t>
  </si>
  <si>
    <t>6</t>
  </si>
  <si>
    <t>Phase 6 — Payment system (PDF §9) — Homeocentrum holds every rupee</t>
  </si>
  <si>
    <t>6.1</t>
  </si>
  <si>
    <t>PAY-01</t>
  </si>
  <si>
    <t>Consultation fee configuration — each doctor’s fee set and displayed to patients</t>
  </si>
  <si>
    <t>PAY-01.03</t>
  </si>
  <si>
    <t>Doctor profile fee tab + later public doctor card</t>
  </si>
  <si>
    <t>Payments</t>
  </si>
  <si>
    <t>Consultation fee configuration</t>
  </si>
  <si>
    <t>Each doctor’s fee set and displayed to patients</t>
  </si>
  <si>
    <t>Doctor profile + Public + Admin</t>
  </si>
  <si>
    <t>1.3</t>
  </si>
  <si>
    <t>ADM-R03</t>
  </si>
  <si>
    <t>Keep and harden Admin Rubric–remedy mapping (do not rebuild)</t>
  </si>
  <si>
    <t>ADM-R03.02</t>
  </si>
  <si>
    <t>ACL: only Admin (and permitted roles) can mutate Rubric–remedy mapping; Doctor is read-only consumer on Patient Board</t>
  </si>
  <si>
    <t>Rubric–remedy mapping</t>
  </si>
  <si>
    <t>Map remedies to rubrics with author and grade</t>
  </si>
  <si>
    <t>6.3</t>
  </si>
  <si>
    <t>PAY-03</t>
  </si>
  <si>
    <t>Online consultation payment — patient pays by card, UPI, netbanking or wallet</t>
  </si>
  <si>
    <t>PAY-03.03</t>
  </si>
  <si>
    <t>Public /book/pay/:bookingId using Razorpay pattern from Widgets.js but consult order API</t>
  </si>
  <si>
    <t>§9 + §4 + §2.3</t>
  </si>
  <si>
    <t>Online consultation payment</t>
  </si>
  <si>
    <t>Patient pays by card, UPI, netbanking or wallet / Pay the consultation fee at the time of booking / Pay the consultation fee inside the app</t>
  </si>
  <si>
    <t>Public web + later Patient app</t>
  </si>
  <si>
    <t>ADM-R03.03</t>
  </si>
  <si>
    <t>Dual-API: confirm UI still hits the correct host (classic vs .NET 8) for Rubric–remedy mapping; do not silently switch</t>
  </si>
  <si>
    <t>SEC-05.03</t>
  </si>
  <si>
    <t>QA: IDOR tests (swap PatientAppId / CaseId in requests)</t>
  </si>
  <si>
    <t>6.4</t>
  </si>
  <si>
    <t>PAY-04</t>
  </si>
  <si>
    <t>Reception payment collection — cash, UPI, card or payment link with printed receipt</t>
  </si>
  <si>
    <t>PAY-04.03</t>
  </si>
  <si>
    <t>Reception collect modal: amount, method, GST placeholder, print receipt</t>
  </si>
  <si>
    <t>§9 + §6</t>
  </si>
  <si>
    <t>1.4</t>
  </si>
  <si>
    <t>ADM-R04</t>
  </si>
  <si>
    <t>Keep and harden Admin Remedy-linked rubrics (do not rebuild)</t>
  </si>
  <si>
    <t>ADM-R04.02</t>
  </si>
  <si>
    <t>ACL: only Admin (and permitted roles) can mutate Remedy-linked rubrics; Doctor is read-only consumer on Patient Board</t>
  </si>
  <si>
    <t>Remedy-linked rubrics</t>
  </si>
  <si>
    <t>View all rubrics linked to a remedy</t>
  </si>
  <si>
    <t>ADM-R04.03</t>
  </si>
  <si>
    <t>Dual-API: confirm UI still hits the correct host (classic vs .NET 8) for Remedy-linked rubrics; do not silently switch</t>
  </si>
  <si>
    <t>6.5</t>
  </si>
  <si>
    <t>PAY-05</t>
  </si>
  <si>
    <t>Pay-at-clinic option — book now, pay at the clinic where the doctor allows it</t>
  </si>
  <si>
    <t>PAY-05.02</t>
  </si>
  <si>
    <t>UI: public booking shows Pay at clinic vs Pay now; doctor list badge</t>
  </si>
  <si>
    <t>Pay-at-clinic option</t>
  </si>
  <si>
    <t>Book now, pay at the clinic where the doctor allows it</t>
  </si>
  <si>
    <t>Public + Doctor + Reception</t>
  </si>
  <si>
    <t>1.5</t>
  </si>
  <si>
    <t>ADM-R05</t>
  </si>
  <si>
    <t>Keep and harden Admin Language master (do not rebuild)</t>
  </si>
  <si>
    <t>ADM-R05.02</t>
  </si>
  <si>
    <t>ACL: only Admin (and permitted roles) can mutate Language master; Doctor is read-only consumer on Patient Board</t>
  </si>
  <si>
    <t>Language master</t>
  </si>
  <si>
    <t>Manage languages</t>
  </si>
  <si>
    <t>6.6</t>
  </si>
  <si>
    <t>PAY-06</t>
  </si>
  <si>
    <t>Doctor subscription payment — buy and renew subscription packages (complete remaining ~30%)</t>
  </si>
  <si>
    <t>PAY-06.02</t>
  </si>
  <si>
    <t>Widgets.js: handle failed pay; show invoice when Phase 7 invoice exists</t>
  </si>
  <si>
    <t>Doctor subscription payment</t>
  </si>
  <si>
    <t>Buy and renew subscription packages</t>
  </si>
  <si>
    <t>SEC-06.04</t>
  </si>
  <si>
    <t>QA: grant, withdraw, re-grant; audit log immutable</t>
  </si>
  <si>
    <t>ADM-R05.03</t>
  </si>
  <si>
    <t>Dual-API: confirm UI still hits the correct host (classic vs .NET 8) for Language master; do not silently switch</t>
  </si>
  <si>
    <t>6.8</t>
  </si>
  <si>
    <t>PAY-08</t>
  </si>
  <si>
    <t>Payment status everywhere — doctor, reception and patient all see the same payment status</t>
  </si>
  <si>
    <t>PAY-08.02</t>
  </si>
  <si>
    <t>Surface badges: doctor, reception; public confirmation page; patient app in Phase 16 consumes same API</t>
  </si>
  <si>
    <t>Payment status everywhere</t>
  </si>
  <si>
    <t>Doctor, reception and patient all see the same payment status</t>
  </si>
  <si>
    <t>1.6</t>
  </si>
  <si>
    <t>ADM-R06</t>
  </si>
  <si>
    <t>Keep and harden Admin Body part master (do not rebuild)</t>
  </si>
  <si>
    <t>ADM-R06.02</t>
  </si>
  <si>
    <t>ACL: only Admin (and permitted roles) can mutate Body part master; Doctor is read-only consumer on Patient Board</t>
  </si>
  <si>
    <t>Body part master</t>
  </si>
  <si>
    <t>Manage body parts</t>
  </si>
  <si>
    <t>6.9</t>
  </si>
  <si>
    <t>PAY-09</t>
  </si>
  <si>
    <t>Refunds — processed and tracked against the original payment</t>
  </si>
  <si>
    <t>PAY-09.03</t>
  </si>
  <si>
    <t>Account refund screen in Phase 7; patient payments list in Phase 16</t>
  </si>
  <si>
    <t>§9 + §8 + §2.8</t>
  </si>
  <si>
    <t>Refunds</t>
  </si>
  <si>
    <t>Processed and tracked against the original payment / Issue and track refunds</t>
  </si>
  <si>
    <t>Account + Patient</t>
  </si>
  <si>
    <t>ADM-R06.03</t>
  </si>
  <si>
    <t>Dual-API: confirm UI still hits the correct host (classic vs .NET 8) for Body part master; do not silently switch</t>
  </si>
  <si>
    <t>SEC-07.04</t>
  </si>
  <si>
    <t>QA: replay OTP, expiry, max attempts, audit completeness</t>
  </si>
  <si>
    <t>6.10</t>
  </si>
  <si>
    <t>PAY-10</t>
  </si>
  <si>
    <t>Payment receipts &amp; invoices — issued for every transaction</t>
  </si>
  <si>
    <t>PAY-10.03</t>
  </si>
  <si>
    <t>Print/download on reception, doctor (subscription), later patient app</t>
  </si>
  <si>
    <t>Payment receipts &amp; invoices</t>
  </si>
  <si>
    <t>Issued for every transaction / Invoice numbering and tax reporting</t>
  </si>
  <si>
    <t>1.7</t>
  </si>
  <si>
    <t>ADM-R07</t>
  </si>
  <si>
    <t>Keep and harden Admin Intensity master (do not rebuild)</t>
  </si>
  <si>
    <t>ADM-R07.02</t>
  </si>
  <si>
    <t>ACL: only Admin (and permitted roles) can mutate Intensity master; Doctor is read-only consumer on Patient Board</t>
  </si>
  <si>
    <t>Intensity master</t>
  </si>
  <si>
    <t>Manage intensity levels</t>
  </si>
  <si>
    <t>7</t>
  </si>
  <si>
    <t>Phase 7 — Account &amp; finance department (PDF §8)</t>
  </si>
  <si>
    <t>7.1</t>
  </si>
  <si>
    <t>FIN-01</t>
  </si>
  <si>
    <t>Unified transaction ledger — every rupee that moves through the platform, in one record</t>
  </si>
  <si>
    <t>FIN-01.03</t>
  </si>
  <si>
    <t>/account/ledger UI — Account layout sidebar Finance</t>
  </si>
  <si>
    <t>Account</t>
  </si>
  <si>
    <t>§8</t>
  </si>
  <si>
    <t>Unified transaction ledger</t>
  </si>
  <si>
    <t>Every rupee that moves through the platform, in one record</t>
  </si>
  <si>
    <t>Account Portal</t>
  </si>
  <si>
    <t>ADM-R07.03</t>
  </si>
  <si>
    <t>Dual-API: confirm UI still hits the correct host (classic vs .NET 8) for Intensity master; do not silently switch</t>
  </si>
  <si>
    <t>SEC-08.03</t>
  </si>
  <si>
    <t>QA: sample sign-prescription / approve-payout (when those exist) produce audit rows</t>
  </si>
  <si>
    <t>1.8</t>
  </si>
  <si>
    <t>ADM-R08</t>
  </si>
  <si>
    <t>Keep and harden Admin Remedy master (do not rebuild)</t>
  </si>
  <si>
    <t>ADM-R08.02</t>
  </si>
  <si>
    <t>ACL: only Admin (and permitted roles) can mutate Remedy master; Doctor is read-only consumer on Patient Board</t>
  </si>
  <si>
    <t>Remedy master</t>
  </si>
  <si>
    <t>Manage the remedy library</t>
  </si>
  <si>
    <t>7.2</t>
  </si>
  <si>
    <t>FIN-02</t>
  </si>
  <si>
    <t>Consultation payment reconciliation — online payments and reception collections matched and verified</t>
  </si>
  <si>
    <t>FIN-02.03</t>
  </si>
  <si>
    <t>/account/consult-recon and /admin/consult-payments (same data, Account owns, Admin views)</t>
  </si>
  <si>
    <t>§8 + §7.2 + §16</t>
  </si>
  <si>
    <t>Consultation payment reconciliation</t>
  </si>
  <si>
    <t>Online payments and reception collections matched and verified / Match every booking against every payment</t>
  </si>
  <si>
    <t>Account + Admin</t>
  </si>
  <si>
    <t>ADM-R08.03</t>
  </si>
  <si>
    <t>Dual-API: confirm UI still hits the correct host (classic vs .NET 8) for Remedy master; do not silently switch</t>
  </si>
  <si>
    <t>7.3</t>
  </si>
  <si>
    <t>FIN-03</t>
  </si>
  <si>
    <t>Medicine ledger — medicine money tracked separately from consultation money</t>
  </si>
  <si>
    <t>FIN-03.03</t>
  </si>
  <si>
    <t>/account/medicine-ledger UI (empty until HomeoMeds orders exist — still ship the screen)</t>
  </si>
  <si>
    <t>§8 + §12</t>
  </si>
  <si>
    <t>Medicine ledger</t>
  </si>
  <si>
    <t>Medicine money tracked separately from consultation money / Seller, platform and delivery shares recorded separately from consultation money</t>
  </si>
  <si>
    <t>SEC-09.03</t>
  </si>
  <si>
    <t>QA: doctor of record can download; other doctor 403; anonymous 401</t>
  </si>
  <si>
    <t>1.9</t>
  </si>
  <si>
    <t>ADM-R09</t>
  </si>
  <si>
    <t>Keep and harden Admin Remedy grade master (do not rebuild)</t>
  </si>
  <si>
    <t>ADM-R09.02</t>
  </si>
  <si>
    <t>ACL: only Admin (and permitted roles) can mutate Remedy grade master; Doctor is read-only consumer on Patient Board</t>
  </si>
  <si>
    <t>Remedy grade master</t>
  </si>
  <si>
    <t>Manage remedy grading</t>
  </si>
  <si>
    <t>7.4</t>
  </si>
  <si>
    <t>FIN-04</t>
  </si>
  <si>
    <t>Settlement runs — scheduled settlement of amounts due to doctors and pharmacies</t>
  </si>
  <si>
    <t>FIN-04.03</t>
  </si>
  <si>
    <t>/account/settlements</t>
  </si>
  <si>
    <t>§8 + §16</t>
  </si>
  <si>
    <t>Settlement runs</t>
  </si>
  <si>
    <t>Scheduled settlement of amounts due to doctors and pharmacies</t>
  </si>
  <si>
    <t>ADM-R01.01</t>
  </si>
  <si>
    <t>Regression: list / add / edit / (import-export if present) for Repertory sections</t>
  </si>
  <si>
    <t>ADM-R09.03</t>
  </si>
  <si>
    <t>Dual-API: confirm UI still hits the correct host (classic vs .NET 8) for Remedy grade master; do not silently switch</t>
  </si>
  <si>
    <t>7.5</t>
  </si>
  <si>
    <t>FIN-05</t>
  </si>
  <si>
    <t>Payout approval — payouts released only after OTP-verified approval</t>
  </si>
  <si>
    <t>FIN-05.03</t>
  </si>
  <si>
    <t>/account/payouts</t>
  </si>
  <si>
    <t>§8 + §17</t>
  </si>
  <si>
    <t>Payout approval</t>
  </si>
  <si>
    <t>Payouts released only after OTP-verified approval</t>
  </si>
  <si>
    <t>1.10</t>
  </si>
  <si>
    <t>ADM-M01</t>
  </si>
  <si>
    <t>Keep and harden Admin Author master (do not rebuild)</t>
  </si>
  <si>
    <t>ADM-M01.02</t>
  </si>
  <si>
    <t>ACL: only Admin (and permitted roles) can mutate Author master; Doctor is read-only consumer on Patient Board</t>
  </si>
  <si>
    <t>Materia Medica</t>
  </si>
  <si>
    <t>Author master</t>
  </si>
  <si>
    <t>Manage materia medica authors</t>
  </si>
  <si>
    <t>7.6</t>
  </si>
  <si>
    <t>FIN-06</t>
  </si>
  <si>
    <t>Refund processing — Account issues and tracks refunds (uses PAY-09)</t>
  </si>
  <si>
    <t>FIN-06.01</t>
  </si>
  <si>
    <t>UI /account/refunds: original payment, amount, reason, status</t>
  </si>
  <si>
    <t>Refund processing</t>
  </si>
  <si>
    <t>Issue and track refunds</t>
  </si>
  <si>
    <t>ADM-R02.01</t>
  </si>
  <si>
    <t>Regression: list / add / edit / (import-export if present) for Subsection &amp; rubric tree</t>
  </si>
  <si>
    <t>ADM-M01.03</t>
  </si>
  <si>
    <t>Dual-API: confirm UI still hits the correct host (classic vs .NET 8) for Author master; do not silently switch</t>
  </si>
  <si>
    <t>7.7</t>
  </si>
  <si>
    <t>FIN-07</t>
  </si>
  <si>
    <t>Payment exception handling — investigate and resolve every failed or disputed payment</t>
  </si>
  <si>
    <t>FIN-07.03</t>
  </si>
  <si>
    <t>/account/exceptions and /admin/payment-exceptions (same queue)</t>
  </si>
  <si>
    <t>§8 + §7.2</t>
  </si>
  <si>
    <t>Payment exception handling</t>
  </si>
  <si>
    <t>Investigate and resolve every failed or disputed payment / Every failed or mismatched payment surfaced for action</t>
  </si>
  <si>
    <t>1.11</t>
  </si>
  <si>
    <t>ADM-M02</t>
  </si>
  <si>
    <t>Keep and harden Admin Materia medica master (do not rebuild)</t>
  </si>
  <si>
    <t>ADM-M02.02</t>
  </si>
  <si>
    <t>ACL: only Admin (and permitted roles) can mutate Materia medica master; Doctor is read-only consumer on Patient Board</t>
  </si>
  <si>
    <t>Materia medica master</t>
  </si>
  <si>
    <t>Manage the materia medica library</t>
  </si>
  <si>
    <t>7.8</t>
  </si>
  <si>
    <t>FIN-08</t>
  </si>
  <si>
    <t>GST &amp; invoice reports — invoice numbering and tax reporting</t>
  </si>
  <si>
    <t>FIN-08.03</t>
  </si>
  <si>
    <t>/account/tax</t>
  </si>
  <si>
    <t>GST &amp; invoice reports</t>
  </si>
  <si>
    <t>Invoice numbering and tax reporting</t>
  </si>
  <si>
    <t>ADM-R03.01</t>
  </si>
  <si>
    <t>Regression: list / add / edit / (import-export if present) for Rubric–remedy mapping</t>
  </si>
  <si>
    <t>ADM-M02.03</t>
  </si>
  <si>
    <t>Dual-API: confirm UI still hits the correct host (classic vs .NET 8) for Materia medica master; do not silently switch</t>
  </si>
  <si>
    <t>7.9</t>
  </si>
  <si>
    <t>FIN-09</t>
  </si>
  <si>
    <t>Payee records — bank and KYC details for doctors and pharmacies</t>
  </si>
  <si>
    <t>FIN-09.03</t>
  </si>
  <si>
    <t>/account/payees</t>
  </si>
  <si>
    <t>Payee records</t>
  </si>
  <si>
    <t>Bank and KYC details for doctors and pharmacies</t>
  </si>
  <si>
    <t>1.12</t>
  </si>
  <si>
    <t>ADM-M03</t>
  </si>
  <si>
    <t>Keep and harden Admin Materia medica heads (do not rebuild)</t>
  </si>
  <si>
    <t>ADM-M03.02</t>
  </si>
  <si>
    <t>ACL: only Admin (and permitted roles) can mutate Materia medica heads; Doctor is read-only consumer on Patient Board</t>
  </si>
  <si>
    <t>Materia medica heads</t>
  </si>
  <si>
    <t>Manage chapter headings</t>
  </si>
  <si>
    <t>7.10</t>
  </si>
  <si>
    <t>FIN-10</t>
  </si>
  <si>
    <t>Clinic collection view — cash and UPI collected at reception, per clinic and per day</t>
  </si>
  <si>
    <t>FIN-10.03</t>
  </si>
  <si>
    <t>/account/clinic-collections</t>
  </si>
  <si>
    <t>Clinic collection view</t>
  </si>
  <si>
    <t>Cash and UPI collected at reception, per clinic and per day</t>
  </si>
  <si>
    <t>ADM-M03.03</t>
  </si>
  <si>
    <t>Dual-API: confirm UI still hits the correct host (classic vs .NET 8) for Materia medica heads; do not silently switch</t>
  </si>
  <si>
    <t>8</t>
  </si>
  <si>
    <t>Phase 8 — Trust &amp; verification (PDF §13) — gate public doctor discovery</t>
  </si>
  <si>
    <t>8.1</t>
  </si>
  <si>
    <t>TRU-01</t>
  </si>
  <si>
    <t>Doctor credentialing — doctors upload qualification and registration documents for review</t>
  </si>
  <si>
    <t>TRU-01.03</t>
  </si>
  <si>
    <t>Doctor profile credentials tab + document upload</t>
  </si>
  <si>
    <t>Trust</t>
  </si>
  <si>
    <t>§13 + §7.2</t>
  </si>
  <si>
    <t>Doctor credentialing</t>
  </si>
  <si>
    <t>Doctors upload qualification and registration documents for review</t>
  </si>
  <si>
    <t>Doctor Web + Admin</t>
  </si>
  <si>
    <t>1.13</t>
  </si>
  <si>
    <t>ADM-M04</t>
  </si>
  <si>
    <t>Keep and harden Admin Materia medica remedies (do not rebuild)</t>
  </si>
  <si>
    <t>ADM-M04.02</t>
  </si>
  <si>
    <t>ACL: only Admin (and permitted roles) can mutate Materia medica remedies; Doctor is read-only consumer on Patient Board</t>
  </si>
  <si>
    <t>Materia medica remedies</t>
  </si>
  <si>
    <t>View remedy-wise materia medica</t>
  </si>
  <si>
    <t>8.2</t>
  </si>
  <si>
    <t>TRU-02</t>
  </si>
  <si>
    <t>Verification review — Admin approves, rejects or requests further information</t>
  </si>
  <si>
    <t>TRU-02.03</t>
  </si>
  <si>
    <t>/admin/doctor-credentialing and /:doctorId; verification column on users list</t>
  </si>
  <si>
    <t>Verification review</t>
  </si>
  <si>
    <t>Admin approves, rejects or requests more information before they can practise on the platform</t>
  </si>
  <si>
    <t>ADM-R04.01</t>
  </si>
  <si>
    <t>Regression: list / add / edit / (import-export if present) for Remedy-linked rubrics</t>
  </si>
  <si>
    <t>ADM-M04.03</t>
  </si>
  <si>
    <t>Dual-API: confirm UI still hits the correct host (classic vs .NET 8) for Materia medica remedies; do not silently switch</t>
  </si>
  <si>
    <t>8.3</t>
  </si>
  <si>
    <t>TRU-03</t>
  </si>
  <si>
    <t>Verified badge — patients see which doctors have been verified</t>
  </si>
  <si>
    <t>TRU-03.02</t>
  </si>
  <si>
    <t>Badge component for website (Phase 9) and patient app (Phase 16)</t>
  </si>
  <si>
    <t>§13 + §2.2</t>
  </si>
  <si>
    <t>Verified badge / Credentials &amp; verification</t>
  </si>
  <si>
    <t>Patients see which doctors have been verified / Verified badge showing the doctor’s credentials are checked</t>
  </si>
  <si>
    <t>Public + Patient app</t>
  </si>
  <si>
    <t>1.14</t>
  </si>
  <si>
    <t>ADM-D01</t>
  </si>
  <si>
    <t>Keep and harden Admin Diagnosis system (do not rebuild)</t>
  </si>
  <si>
    <t>ADM-D01.02</t>
  </si>
  <si>
    <t>ACL: only Admin (and permitted roles) can mutate Diagnosis system; Doctor is read-only consumer on Patient Board</t>
  </si>
  <si>
    <t>Diagnosis</t>
  </si>
  <si>
    <t>Diagnosis system</t>
  </si>
  <si>
    <t>Manage diagnosis systems</t>
  </si>
  <si>
    <t>8.5</t>
  </si>
  <si>
    <t>TRU-05</t>
  </si>
  <si>
    <t>Patient reviews — patients rate and review consultations</t>
  </si>
  <si>
    <t>TRU-05.03</t>
  </si>
  <si>
    <t>Public doctor profile reviews; patient app write flow Phase 16</t>
  </si>
  <si>
    <t>§13 + §2.8</t>
  </si>
  <si>
    <t>Patient reviews / Write a review</t>
  </si>
  <si>
    <t>Patients rate and review consultations / Rate and review the consultation</t>
  </si>
  <si>
    <t>Patient + Public</t>
  </si>
  <si>
    <t>ADM-D01.03</t>
  </si>
  <si>
    <t>Dual-API: confirm UI still hits the correct host (classic vs .NET 8) for Diagnosis system; do not silently switch</t>
  </si>
  <si>
    <t>8.6</t>
  </si>
  <si>
    <t>TRU-06</t>
  </si>
  <si>
    <t>Review appeal — doctors can appeal a review; patients manage reviews and raise an appeal</t>
  </si>
  <si>
    <t>TRU-06.03</t>
  </si>
  <si>
    <t>Doctor dashboard my-reviews; admin queue</t>
  </si>
  <si>
    <t>Review appeal / My reviews &amp; appeal</t>
  </si>
  <si>
    <t>Doctors can appeal a review / Manage reviews and raise an appeal</t>
  </si>
  <si>
    <t>1.15</t>
  </si>
  <si>
    <t>Doctor + Patient + Admin</t>
  </si>
  <si>
    <t>ADM-D02</t>
  </si>
  <si>
    <t>Keep and harden Admin Diagnosis therapeutics (do not rebuild)</t>
  </si>
  <si>
    <t>ADM-D02.02</t>
  </si>
  <si>
    <t>ACL: only Admin (and permitted roles) can mutate Diagnosis therapeutics; Doctor is read-only consumer on Patient Board</t>
  </si>
  <si>
    <t>Diagnosis therapeutics</t>
  </si>
  <si>
    <t>Manage therapeutics</t>
  </si>
  <si>
    <t>ADM-R05.01</t>
  </si>
  <si>
    <t>Regression: list / add / edit / (import-export if present) for Language master</t>
  </si>
  <si>
    <t>ADM-D02.03</t>
  </si>
  <si>
    <t>Dual-API: confirm UI still hits the correct host (classic vs .NET 8) for Diagnosis therapeutics; do not silently switch</t>
  </si>
  <si>
    <t>1.16</t>
  </si>
  <si>
    <t>ADM-D03</t>
  </si>
  <si>
    <t>Keep and harden Admin Diagnosis conditions (do not rebuild)</t>
  </si>
  <si>
    <t>ADM-D03.02</t>
  </si>
  <si>
    <t>ACL: only Admin (and permitted roles) can mutate Diagnosis conditions; Doctor is read-only consumer on Patient Board</t>
  </si>
  <si>
    <t>Diagnosis conditions</t>
  </si>
  <si>
    <t>Manage conditions and linked rubrics</t>
  </si>
  <si>
    <t>8.7</t>
  </si>
  <si>
    <t>TRU-07</t>
  </si>
  <si>
    <t>Ranking transparency — patients are shown why doctors are ranked as they are</t>
  </si>
  <si>
    <t>TRU-07.03</t>
  </si>
  <si>
    <t>Search results: Why this order? panel</t>
  </si>
  <si>
    <t>Ranking transparency / Ranking explanation</t>
  </si>
  <si>
    <t>Patients are shown why doctors are ranked as they are / Transparent explanation of why doctors appear in a given order</t>
  </si>
  <si>
    <t>ADM-D03.03</t>
  </si>
  <si>
    <t>Dual-API: confirm UI still hits the correct host (classic vs .NET 8) for Diagnosis conditions; do not silently switch</t>
  </si>
  <si>
    <t>9</t>
  </si>
  <si>
    <t>Phase 9 — Patient website (PDF §4) — public discovery, booking, payment</t>
  </si>
  <si>
    <t>9.1</t>
  </si>
  <si>
    <t>WEB-01</t>
  </si>
  <si>
    <t>Product home page — complete public website presenting the service</t>
  </si>
  <si>
    <t>WEB-01.03</t>
  </si>
  <si>
    <t>HomeLandingPage: book, verified doctors, pricing teaser, store badges; strip leftover job-board feel</t>
  </si>
  <si>
    <t>Patient Website</t>
  </si>
  <si>
    <t>§4</t>
  </si>
  <si>
    <t>Product home page</t>
  </si>
  <si>
    <t>Complete public website presenting the service</t>
  </si>
  <si>
    <t>1.17</t>
  </si>
  <si>
    <t>ADM-A01</t>
  </si>
  <si>
    <t>Keep and harden Admin Drug system (do not rebuild)</t>
  </si>
  <si>
    <t>ADM-A01.02</t>
  </si>
  <si>
    <t>ACL: only Admin (and permitted roles) can mutate Drug system; Doctor is read-only consumer on Patient Board</t>
  </si>
  <si>
    <t>Adverse Effect</t>
  </si>
  <si>
    <t>Drug system</t>
  </si>
  <si>
    <t>Manage conventional drug systems</t>
  </si>
  <si>
    <t>9.2</t>
  </si>
  <si>
    <t>WEB-02</t>
  </si>
  <si>
    <t>ADM-A01.03</t>
  </si>
  <si>
    <t>Consultation &amp; subscription pricing — transparent pricing display</t>
  </si>
  <si>
    <t>Dual-API: confirm UI still hits the correct host (classic vs .NET 8) for Drug system; do not silently switch</t>
  </si>
  <si>
    <t>WEB-02.01</t>
  </si>
  <si>
    <t>Public doctor card shows in-clinic and tele fee</t>
  </si>
  <si>
    <t>Consultation &amp; subscription pricing</t>
  </si>
  <si>
    <t>Transparent pricing display</t>
  </si>
  <si>
    <t>ADM-R06.01</t>
  </si>
  <si>
    <t>Regression: list / add / edit / (import-export if present) for Body part master</t>
  </si>
  <si>
    <t>WEB-02.02</t>
  </si>
  <si>
    <t>/pricing remains SaaS packages for doctors; label it clearly vs patient consult fees</t>
  </si>
  <si>
    <t>1.18</t>
  </si>
  <si>
    <t>ADM-A02</t>
  </si>
  <si>
    <t>Keep and harden Admin Drug group (do not rebuild)</t>
  </si>
  <si>
    <t>ADM-A02.02</t>
  </si>
  <si>
    <t>ACL: only Admin (and permitted roles) can mutate Drug group; Doctor is read-only consumer on Patient Board</t>
  </si>
  <si>
    <t>Drug group</t>
  </si>
  <si>
    <t>Manage drug groups</t>
  </si>
  <si>
    <t>9.3</t>
  </si>
  <si>
    <t>WEB-03</t>
  </si>
  <si>
    <t>Doctor discovery — browse and search verified doctors</t>
  </si>
  <si>
    <t>WEB-03.03</t>
  </si>
  <si>
    <t>/book list + filters + doctor profile page</t>
  </si>
  <si>
    <t>§4 + §2.2</t>
  </si>
  <si>
    <t>Doctor discovery</t>
  </si>
  <si>
    <t>Browse and search verified doctors</t>
  </si>
  <si>
    <t>ADM-A02.03</t>
  </si>
  <si>
    <t>Dual-API: confirm UI still hits the correct host (classic vs .NET 8) for Drug group; do not silently switch</t>
  </si>
  <si>
    <t>9.4</t>
  </si>
  <si>
    <t>WEB-04</t>
  </si>
  <si>
    <t>Self-service booking — book an appointment online without calling the clinic</t>
  </si>
  <si>
    <t>WEB-04.03</t>
  </si>
  <si>
    <t>/book/:doctorId/slots; /book/confirm; booking success</t>
  </si>
  <si>
    <t>§4 + §2.3</t>
  </si>
  <si>
    <t>Self-service booking</t>
  </si>
  <si>
    <t>Book an appointment online without calling the clinic</t>
  </si>
  <si>
    <t>1.19</t>
  </si>
  <si>
    <t>ADM-A03</t>
  </si>
  <si>
    <t>Keep and harden Admin Allopathic drug &amp; side effects (do not rebuild)</t>
  </si>
  <si>
    <t>ADM-A03.02</t>
  </si>
  <si>
    <t>ACL: only Admin (and permitted roles) can mutate Allopathic drug &amp; side effects; Doctor is read-only consumer on Patient Board</t>
  </si>
  <si>
    <t>Allopathic drug &amp; side effects</t>
  </si>
  <si>
    <t>Manage drugs with side effects and adverse reactions</t>
  </si>
  <si>
    <t>9.5</t>
  </si>
  <si>
    <t>WEB-05</t>
  </si>
  <si>
    <t>Online consultation payment on website — pay the fee at the time of booking</t>
  </si>
  <si>
    <t>WEB-05.01</t>
  </si>
  <si>
    <t>/book/pay/:bookingId + success/failure pages</t>
  </si>
  <si>
    <t>§4 + §9</t>
  </si>
  <si>
    <t>Pay the consultation fee at the time of booking</t>
  </si>
  <si>
    <t>ADM-A03.03</t>
  </si>
  <si>
    <t>Dual-API: confirm UI still hits the correct host (classic vs .NET 8) for Allopathic drug &amp; side effects; do not silently switch</t>
  </si>
  <si>
    <t>9.6</t>
  </si>
  <si>
    <t>WEB-06</t>
  </si>
  <si>
    <t>Contact &amp; enquiry form — enquiries reach the admin team and are tracked</t>
  </si>
  <si>
    <t>WEB-06.03</t>
  </si>
  <si>
    <t>/contact confirmation; /admin/enquiries inbox (not Velzon mailbox)</t>
  </si>
  <si>
    <t>§4 + §15</t>
  </si>
  <si>
    <t>Contact &amp; enquiry form</t>
  </si>
  <si>
    <t>Enquiries reach the admin team and are tracked</t>
  </si>
  <si>
    <t>Patient Website + Admin</t>
  </si>
  <si>
    <t>1.20</t>
  </si>
  <si>
    <t>ADM-Q01</t>
  </si>
  <si>
    <t>Keep and harden Admin Question section, group &amp; sub-group (do not rebuild)</t>
  </si>
  <si>
    <t>ADM-Q01.02</t>
  </si>
  <si>
    <t>ACL: only Admin (and permitted roles) can mutate Question section, group &amp; sub-group; Doctor is read-only consumer on Patient Board</t>
  </si>
  <si>
    <t>Clinical Questions</t>
  </si>
  <si>
    <t>Question section, group &amp; sub-group</t>
  </si>
  <si>
    <t>Manage the clinical questionnaire structure</t>
  </si>
  <si>
    <t>ADM-R07.01</t>
  </si>
  <si>
    <t>Regression: list / add / edit / (import-export if present) for Intensity master</t>
  </si>
  <si>
    <t>9.7</t>
  </si>
  <si>
    <t>WEB-07</t>
  </si>
  <si>
    <t>Privacy policy — covering data protection, recording and pharmacy consent</t>
  </si>
  <si>
    <t>WEB-07.01</t>
  </si>
  <si>
    <t>Replace /privacy content with signed legal copy; store PolicyVersion</t>
  </si>
  <si>
    <t>§4 + §17</t>
  </si>
  <si>
    <t>Privacy policy</t>
  </si>
  <si>
    <t>Covering data protection, recording and pharmacy consent</t>
  </si>
  <si>
    <t>ADM-Q01.03</t>
  </si>
  <si>
    <t>Dual-API: confirm UI still hits the correct host (classic vs .NET 8) for Question section, group &amp; sub-group; do not silently switch</t>
  </si>
  <si>
    <t>9.8</t>
  </si>
  <si>
    <t>WEB-08</t>
  </si>
  <si>
    <t>Terms of service — covering payments, refunds, telemedicine and medicine orders</t>
  </si>
  <si>
    <t>WEB-08.01</t>
  </si>
  <si>
    <t>Replace /terms with signed copy; version stamp on booking/payment</t>
  </si>
  <si>
    <t>Terms of service</t>
  </si>
  <si>
    <t>Covering payments, refunds, telemedicine and medicine orders</t>
  </si>
  <si>
    <t>1.21</t>
  </si>
  <si>
    <t>ADM-Q02</t>
  </si>
  <si>
    <t>Keep and harden Admin Clinical question mapping (do not rebuild)</t>
  </si>
  <si>
    <t>ADM-Q02.02</t>
  </si>
  <si>
    <t>ACL: only Admin (and permitted roles) can mutate Clinical question mapping; Doctor is read-only consumer on Patient Board</t>
  </si>
  <si>
    <t>Clinical question mapping</t>
  </si>
  <si>
    <t>Map questions to body parts and rubrics</t>
  </si>
  <si>
    <t>9.9</t>
  </si>
  <si>
    <t>WEB-09</t>
  </si>
  <si>
    <t>Doctor self-registration — doctors apply to join the platform online</t>
  </si>
  <si>
    <t>WEB-09.03</t>
  </si>
  <si>
    <t>/register multipart docs; pending message; status page</t>
  </si>
  <si>
    <t>Doctor self-registration</t>
  </si>
  <si>
    <t>Doctors apply to join the platform online</t>
  </si>
  <si>
    <t>Public</t>
  </si>
  <si>
    <t>ADM-Q02.03</t>
  </si>
  <si>
    <t>Dual-API: confirm UI still hits the correct host (classic vs .NET 8) for Clinical question mapping; do not silently switch</t>
  </si>
  <si>
    <t>9.10</t>
  </si>
  <si>
    <t>WEB-10</t>
  </si>
  <si>
    <t>Email activation — secure account activation by email link</t>
  </si>
  <si>
    <t>WEB-10.03</t>
  </si>
  <si>
    <t>Login activation query param UX + expiry copy</t>
  </si>
  <si>
    <t>Auth</t>
  </si>
  <si>
    <t>Email activation</t>
  </si>
  <si>
    <t>Secure account activation by email link</t>
  </si>
  <si>
    <t>1.22</t>
  </si>
  <si>
    <t>ADM-3D1</t>
  </si>
  <si>
    <t>Keep and harden Admin 3D mesh key master (do not rebuild)</t>
  </si>
  <si>
    <t>ADM-3D1.02</t>
  </si>
  <si>
    <t>ACL: only Admin (and permitted roles) can mutate 3D mesh key master; Doctor is read-only consumer on Patient Board</t>
  </si>
  <si>
    <t>3D Body</t>
  </si>
  <si>
    <t>3D mesh key master</t>
  </si>
  <si>
    <t>Manage 3D model references</t>
  </si>
  <si>
    <t>9.11</t>
  </si>
  <si>
    <t>WEB-11</t>
  </si>
  <si>
    <t>Waitlist offer — get offered a slot when one is freed by a cancellation (patient website + later app)</t>
  </si>
  <si>
    <t>WEB-11.03</t>
  </si>
  <si>
    <t>Public waitlist CTA on full days</t>
  </si>
  <si>
    <t>Booking</t>
  </si>
  <si>
    <t>§2.3</t>
  </si>
  <si>
    <t>Waitlist offer</t>
  </si>
  <si>
    <t>Get offered a slot when one is freed by a cancellation</t>
  </si>
  <si>
    <t>Patient Website + App</t>
  </si>
  <si>
    <t>ADM-R08.01</t>
  </si>
  <si>
    <t>Regression: list / add / edit / (import-export if present) for Remedy master</t>
  </si>
  <si>
    <t>9.12</t>
  </si>
  <si>
    <t>WEB-12</t>
  </si>
  <si>
    <t>Health articles — educational content to build trust and engagement</t>
  </si>
  <si>
    <t>WEB-12.01</t>
  </si>
  <si>
    <t>Public articles list/detail from existing blog/news APIs</t>
  </si>
  <si>
    <t>§2.2</t>
  </si>
  <si>
    <t>Health articles</t>
  </si>
  <si>
    <t>Educational content to build trust and engagement</t>
  </si>
  <si>
    <t>ADM-3D1.03</t>
  </si>
  <si>
    <t>Dual-API: confirm UI still hits the correct host (classic vs .NET 8) for 3D mesh key master; do not silently switch</t>
  </si>
  <si>
    <t>10</t>
  </si>
  <si>
    <t>Phase 10 — Digital prescription / eRx (PDF §11)</t>
  </si>
  <si>
    <t>10.1</t>
  </si>
  <si>
    <t>ERX-01</t>
  </si>
  <si>
    <t>Potency module — every remedy carries a defined potency from a managed list, no free text</t>
  </si>
  <si>
    <t>ERX-01.03</t>
  </si>
  <si>
    <t>Rx modal potency picker (6C, 30C, 200C, 1M…)</t>
  </si>
  <si>
    <t>eRx</t>
  </si>
  <si>
    <t>§11</t>
  </si>
  <si>
    <t>Potency module</t>
  </si>
  <si>
    <t>Every remedy carries a defined potency, selected from a managed list — no free text</t>
  </si>
  <si>
    <t>1.23</t>
  </si>
  <si>
    <t>ADM-3D2</t>
  </si>
  <si>
    <t>Keep and harden Admin 3D section master (do not rebuild)</t>
  </si>
  <si>
    <t>ADM-3D2.02</t>
  </si>
  <si>
    <t>ACL: only Admin (and permitted roles) can mutate 3D section master; Doctor is read-only consumer on Patient Board</t>
  </si>
  <si>
    <t>3D section master</t>
  </si>
  <si>
    <t>Manage 3D body sections</t>
  </si>
  <si>
    <t>10.2</t>
  </si>
  <si>
    <t>ERX-02</t>
  </si>
  <si>
    <t>Dosage details — frequency, duration and instructions recorded clearly</t>
  </si>
  <si>
    <t>ERX-02.03</t>
  </si>
  <si>
    <t>Rx row UI for the three fields</t>
  </si>
  <si>
    <t>Dosage details</t>
  </si>
  <si>
    <t>Frequency, duration and instructions recorded clearly</t>
  </si>
  <si>
    <t>ADM-3D2.03</t>
  </si>
  <si>
    <t>Dual-API: confirm UI still hits the correct host (classic vs .NET 8) for 3D section master; do not silently switch</t>
  </si>
  <si>
    <t>10.3</t>
  </si>
  <si>
    <t>ERX-03</t>
  </si>
  <si>
    <t>Visit notes kept separate from the prescription — private clinical notes never appear on the prescription given to the patient or pharmacy</t>
  </si>
  <si>
    <t>ERX-03.03</t>
  </si>
  <si>
    <t>Move History Notes out of Rx modal; note types Chief complaint / Follow-up / General</t>
  </si>
  <si>
    <t>§11 + §5.3</t>
  </si>
  <si>
    <t>Visit notes kept separate from the prescription</t>
  </si>
  <si>
    <t>The doctor’s private clinical notes never appear on the prescription given to the patient or pharmacy</t>
  </si>
  <si>
    <t>ADM-R09.01</t>
  </si>
  <si>
    <t>Regression: list / add / edit / (import-export if present) for Remedy grade master</t>
  </si>
  <si>
    <t>1.24</t>
  </si>
  <si>
    <t>ADM-3D3</t>
  </si>
  <si>
    <t>Keep and harden Admin 3D hotspots (do not rebuild)</t>
  </si>
  <si>
    <t>ADM-3D3.02</t>
  </si>
  <si>
    <t>ACL: only Admin (and permitted roles) can mutate 3D hotspots; Doctor is read-only consumer on Patient Board</t>
  </si>
  <si>
    <t>3D hotspots</t>
  </si>
  <si>
    <t>Manage clickable points on the 3D model</t>
  </si>
  <si>
    <t>10.4</t>
  </si>
  <si>
    <t>ERX-04</t>
  </si>
  <si>
    <t>Signed digital prescription — issued and locked once signed, so it cannot be altered afterwards</t>
  </si>
  <si>
    <t>ERX-04.03</t>
  </si>
  <si>
    <t>Sign button; locked badge on board header</t>
  </si>
  <si>
    <t>§11 + §2.5 + §5.3</t>
  </si>
  <si>
    <t>Signed digital prescription</t>
  </si>
  <si>
    <t>Issued and locked once signed, so it cannot be altered afterwards / Official prescription issued by the doctor</t>
  </si>
  <si>
    <t>Doctor Web</t>
  </si>
  <si>
    <t>ADM-3D3.03</t>
  </si>
  <si>
    <t>Dual-API: confirm UI still hits the correct host (classic vs .NET 8) for 3D hotspots; do not silently switch</t>
  </si>
  <si>
    <t>10.5</t>
  </si>
  <si>
    <t>ERX-05</t>
  </si>
  <si>
    <t>Prescription history — every prescription stored against the patient and visit</t>
  </si>
  <si>
    <t>ERX-05.02</t>
  </si>
  <si>
    <t>Doctor history panel lists signed eRx; patient timeline in Phase 16</t>
  </si>
  <si>
    <t>Prescription history</t>
  </si>
  <si>
    <t>Every prescription stored against the patient and visit</t>
  </si>
  <si>
    <t>Doctor + Patient</t>
  </si>
  <si>
    <t>1.25</t>
  </si>
  <si>
    <t>ADM-B01</t>
  </si>
  <si>
    <t>Business Management — Doctor qualifications (existing, used later by credentialing)</t>
  </si>
  <si>
    <t>ADM-B01.02</t>
  </si>
  <si>
    <t>ACL on qualification APIs</t>
  </si>
  <si>
    <t>Doctor qualifications</t>
  </si>
  <si>
    <t>Manage the qualification list</t>
  </si>
  <si>
    <t>10.6</t>
  </si>
  <si>
    <t>ERX-06</t>
  </si>
  <si>
    <t>Patient view of prescription in app — patient sees the prescription immediately (codes until pharmacy accept)</t>
  </si>
  <si>
    <t>ERX-06.02</t>
  </si>
  <si>
    <t>Web confirmation/records page can show the same payload before the app exists</t>
  </si>
  <si>
    <t>§11 + §2.5</t>
  </si>
  <si>
    <t>Patient view in app</t>
  </si>
  <si>
    <t>Patient sees the prescription immediately in the app</t>
  </si>
  <si>
    <t>Patient App + Website</t>
  </si>
  <si>
    <t>ADM-B01.03</t>
  </si>
  <si>
    <t>Confirm UI uses newer API (not classic) for qualifications</t>
  </si>
  <si>
    <t>10.7</t>
  </si>
  <si>
    <t>ERX-07</t>
  </si>
  <si>
    <t>Print &amp; PDF — printable and downloadable prescription</t>
  </si>
  <si>
    <t>ERX-07.02</t>
  </si>
  <si>
    <t>Print/Download on doctor board and later patient app</t>
  </si>
  <si>
    <t>Print &amp; PDF</t>
  </si>
  <si>
    <t>Printable and downloadable prescription</t>
  </si>
  <si>
    <t>1.26</t>
  </si>
  <si>
    <t>ADM-B02</t>
  </si>
  <si>
    <t>Business Management — Lab &amp; imaging test catalog (existing, used by eRx lab orders)</t>
  </si>
  <si>
    <t>ADM-B02.02</t>
  </si>
  <si>
    <t>ACL on catalog mutate</t>
  </si>
  <si>
    <t>Lab &amp; imaging test catalog</t>
  </si>
  <si>
    <t>Manage the test catalogue</t>
  </si>
  <si>
    <t>ADM-M01.01</t>
  </si>
  <si>
    <t>Regression: list / add / edit / (import-export if present) for Author master</t>
  </si>
  <si>
    <t>10.10</t>
  </si>
  <si>
    <t>ERX-10</t>
  </si>
  <si>
    <t>Repeat prescription / refill — patient requests; doctor approves or rejects from the mobile app (inbox on web too)</t>
  </si>
  <si>
    <t>ERX-10.03</t>
  </si>
  <si>
    <t>Doctor web inbox; doctor app in Phase 17; patient app in Phase 16</t>
  </si>
  <si>
    <t>§11 + §3 + §2.7</t>
  </si>
  <si>
    <t>Repeat prescription / refill</t>
  </si>
  <si>
    <t>Patient requests a refill; doctor approves or rejects from the mobile app</t>
  </si>
  <si>
    <t>Patient + Doctor mobile + Doctor web</t>
  </si>
  <si>
    <t>ADM-B02.03</t>
  </si>
  <si>
    <t>Confirm classic PatientLab APIs still read this catalogue</t>
  </si>
  <si>
    <t>11</t>
  </si>
  <si>
    <t>Phase 11 — Telemedicine / video consultation (PDF §10)</t>
  </si>
  <si>
    <t>11.1</t>
  </si>
  <si>
    <t>TEL-01</t>
  </si>
  <si>
    <t>Doctor availability — online or offline status and working hours</t>
  </si>
  <si>
    <t>TEL-01.03</t>
  </si>
  <si>
    <t>Dashboard toggle Online for teleconsult</t>
  </si>
  <si>
    <t>§10 + §3</t>
  </si>
  <si>
    <t>Doctor availability</t>
  </si>
  <si>
    <t>Doctor sets online or offline status and working hours</t>
  </si>
  <si>
    <t>Doctor Web + Doctor App</t>
  </si>
  <si>
    <t>1.27</t>
  </si>
  <si>
    <t>ADM-B03</t>
  </si>
  <si>
    <t>Business Management — Subscription packages (existing S1 SaaS; later tied to Account ledger)</t>
  </si>
  <si>
    <t>ADM-B03.02</t>
  </si>
  <si>
    <t>ACL on package mutate</t>
  </si>
  <si>
    <t>Subscription packages</t>
  </si>
  <si>
    <t>Manage doctor subscription plans</t>
  </si>
  <si>
    <t>11.2</t>
  </si>
  <si>
    <t>TEL-02</t>
  </si>
  <si>
    <t>Telemedicine waiting queue — who is waiting, how long, whether they have paid</t>
  </si>
  <si>
    <t>TEL-02.03</t>
  </si>
  <si>
    <t>Dedicated Tele queue on dashboard (beyond E-CONSULT list)</t>
  </si>
  <si>
    <t>Telemedicine waiting queue</t>
  </si>
  <si>
    <t>Doctor sees who is waiting, for how long, and whether they have paid</t>
  </si>
  <si>
    <t>Doctor Web + App</t>
  </si>
  <si>
    <t>ADM-B03.03</t>
  </si>
  <si>
    <t>Note in code: PackageEntryDetail is S1 only — never reuse for S2 consult or S5 medicine</t>
  </si>
  <si>
    <t>11.3</t>
  </si>
  <si>
    <t>TEL-03</t>
  </si>
  <si>
    <t>Video consultation in browser — doctor consults directly from the web portal</t>
  </si>
  <si>
    <t>TEL-03.03</t>
  </si>
  <si>
    <t>Full-page video room mute/end</t>
  </si>
  <si>
    <t>§10</t>
  </si>
  <si>
    <t>Video consultation in browser</t>
  </si>
  <si>
    <t>Doctor consults directly from the web portal</t>
  </si>
  <si>
    <t>ADM-M02.01</t>
  </si>
  <si>
    <t>Regression: list / add / edit / (import-export if present) for Materia medica master</t>
  </si>
  <si>
    <t>ADM-B04.01</t>
  </si>
  <si>
    <t>No schema change unless Account/Pharmacy/Patient roles need new MenuMaster rows — seed those menus</t>
  </si>
  <si>
    <t>11.5</t>
  </si>
  <si>
    <t>TEL-05</t>
  </si>
  <si>
    <t>Device check — camera, microphone and connection tested before joining</t>
  </si>
  <si>
    <t>TEL-05.01</t>
  </si>
  <si>
    <t>Shared device-check component (web); mobile equivalent in Phase 16</t>
  </si>
  <si>
    <t>§10 + §2.4</t>
  </si>
  <si>
    <t>Device check</t>
  </si>
  <si>
    <t>Camera, microphone and connection tested before joining</t>
  </si>
  <si>
    <t>Doctor Web + Patient</t>
  </si>
  <si>
    <t>ADM-B04.02</t>
  </si>
  <si>
    <t>Restore GetMenuByRole on .NET 8; seed menus for Account and (later) Pharmacy</t>
  </si>
  <si>
    <t>11.6</t>
  </si>
  <si>
    <t>TEL-06</t>
  </si>
  <si>
    <t>Waiting room — patient waits with live status until the doctor joins</t>
  </si>
  <si>
    <t>TEL-06.03</t>
  </si>
  <si>
    <t>Waiting room UI on web (and app later)</t>
  </si>
  <si>
    <t>Waiting room</t>
  </si>
  <si>
    <t>Patient waits with live status / Wait with live status until the doctor joins</t>
  </si>
  <si>
    <t>Patient</t>
  </si>
  <si>
    <t>CLN-01.02</t>
  </si>
  <si>
    <t>Do not split the board into multiple apps; mobile doctor app will NOT get case-taking (PDF §3)</t>
  </si>
  <si>
    <t>11.7</t>
  </si>
  <si>
    <t>TEL-07</t>
  </si>
  <si>
    <t>Recording consent — consent captured before the consultation; no recording without it</t>
  </si>
  <si>
    <t>TEL-07.03</t>
  </si>
  <si>
    <t>Pre-join modal both sides</t>
  </si>
  <si>
    <t>§10 + §2.4 + §17</t>
  </si>
  <si>
    <t>Recording consent</t>
  </si>
  <si>
    <t>Consent captured before the consultation; no recording without it / Explicit consent requested before any recording</t>
  </si>
  <si>
    <t>Patient + Doctor</t>
  </si>
  <si>
    <t>11.8</t>
  </si>
  <si>
    <t>TEL-08</t>
  </si>
  <si>
    <t>Rejoin after dropped call — either side can rejoin the same consultation</t>
  </si>
  <si>
    <t>TEL-08.02</t>
  </si>
  <si>
    <t>UI Rejoin on doctor dashboard and patient waiting/call fail</t>
  </si>
  <si>
    <t>ADM-M03.01</t>
  </si>
  <si>
    <t>Rejoin after dropped call</t>
  </si>
  <si>
    <t>Regression: list / add / edit / (import-export if present) for Materia medica heads</t>
  </si>
  <si>
    <t>Either side can rejoin the same consultation / Rejoin the same consultation if the connection drops</t>
  </si>
  <si>
    <t>2.2</t>
  </si>
  <si>
    <t>CLN-02</t>
  </si>
  <si>
    <t>Manual case taking — structured case taking (keep)</t>
  </si>
  <si>
    <t>CLN-02.02</t>
  </si>
  <si>
    <t>ACL: only treating doctor (not Reception) can run full case taking</t>
  </si>
  <si>
    <t>Manual case taking</t>
  </si>
  <si>
    <t>Structured case taking</t>
  </si>
  <si>
    <t>11.9</t>
  </si>
  <si>
    <t>TEL-09</t>
  </si>
  <si>
    <t>Join failure handling — clear fallback if the call cannot connect, with options to retry</t>
  </si>
  <si>
    <t>TEL-09.02</t>
  </si>
  <si>
    <t>Fallback UI: retry, rejoin, contact support</t>
  </si>
  <si>
    <t>Join failure handling / Fallback &amp; join failure handling</t>
  </si>
  <si>
    <t>Clear fallback if the call cannot connect / Clear guidance if the call fails, with options to retry</t>
  </si>
  <si>
    <t>CLN-02.03</t>
  </si>
  <si>
    <t>Confirm clipboard/repertorization APIs still on the correct host</t>
  </si>
  <si>
    <t>11.10</t>
  </si>
  <si>
    <t>TEL-10</t>
  </si>
  <si>
    <t>Case-linked chat — chat attached to the consultation record, not a loose message thread</t>
  </si>
  <si>
    <t>TEL-10.03</t>
  </si>
  <si>
    <t>In-room chat panel</t>
  </si>
  <si>
    <t>Case-linked chat</t>
  </si>
  <si>
    <t>Chat attached to the consultation record / Chat tied to the consultation, not a loose message thread</t>
  </si>
  <si>
    <t>11.11</t>
  </si>
  <si>
    <t>TEL-11</t>
  </si>
  <si>
    <t>Consultation summary — issued to the patient at the end of the call</t>
  </si>
  <si>
    <t>TEL-11.03</t>
  </si>
  <si>
    <t>Post-call summary form; patient view</t>
  </si>
  <si>
    <t>Consultation summary</t>
  </si>
  <si>
    <t>Issued to the patient at the end of the call / Written summary available immediately after the call</t>
  </si>
  <si>
    <t>2.3</t>
  </si>
  <si>
    <t>CLN-03</t>
  </si>
  <si>
    <t>Body parts &amp; intensity selection (keep)</t>
  </si>
  <si>
    <t>CLN-03.02</t>
  </si>
  <si>
    <t>ACL: doctor-only</t>
  </si>
  <si>
    <t>Body parts &amp; intensity selection</t>
  </si>
  <si>
    <t>Select affected areas and severity</t>
  </si>
  <si>
    <t>ADM-M04.01</t>
  </si>
  <si>
    <t>Regression: list / add / edit / (import-export if present) for Materia medica remedies</t>
  </si>
  <si>
    <t>11.12</t>
  </si>
  <si>
    <t>TEL-12</t>
  </si>
  <si>
    <t>Instant consultation — patient requests an immediate consultation with an available doctor</t>
  </si>
  <si>
    <t>TEL-12.03</t>
  </si>
  <si>
    <t>Patient instant CTA; doctor offer banner</t>
  </si>
  <si>
    <t>§10 + §2.3</t>
  </si>
  <si>
    <t>Instant consultation / Instant consult request / Queue &amp; doctor offer</t>
  </si>
  <si>
    <t>Patient can request an immediate consultation with an available doctor / See position in queue and accept an offered doctor</t>
  </si>
  <si>
    <t>CLN-03.03</t>
  </si>
  <si>
    <t>API host unchanged</t>
  </si>
  <si>
    <t>12</t>
  </si>
  <si>
    <t>Phase 12 — Communication &amp; notifications (PDF §14)</t>
  </si>
  <si>
    <t>12.1</t>
  </si>
  <si>
    <t>COM-01</t>
  </si>
  <si>
    <t>SMS — appointment confirmation, registration confirmation, doctor-unavailable, OTP, reschedule and cancellation</t>
  </si>
  <si>
    <t>COM-01.03</t>
  </si>
  <si>
    <t>Doctor /doctor/sms enable-per-event; admin templates</t>
  </si>
  <si>
    <t>Notifications</t>
  </si>
  <si>
    <t>§14</t>
  </si>
  <si>
    <t>SMS</t>
  </si>
  <si>
    <t>Appointment confirmation, registration confirmation, doctor-unavailable notice, OTP, reschedule and cancellation alerts</t>
  </si>
  <si>
    <t>12.2</t>
  </si>
  <si>
    <t>COM-02</t>
  </si>
  <si>
    <t>WhatsApp — templates, offers, health tips and bulk messaging with delivery reports and opt-out (complete remaining ~50%)</t>
  </si>
  <si>
    <t>COM-02.03</t>
  </si>
  <si>
    <t>WhatsAppModal: campaign status, failures, opt-out</t>
  </si>
  <si>
    <t>WhatsApp</t>
  </si>
  <si>
    <t>Templates, offers, health tips and bulk messaging to patients, with delivery reports and opt-out</t>
  </si>
  <si>
    <t>2.4</t>
  </si>
  <si>
    <t>CLN-04</t>
  </si>
  <si>
    <t>Clinical questions — guided questions by section, group and sub-group (keep)</t>
  </si>
  <si>
    <t>CLN-04.02</t>
  </si>
  <si>
    <t>ACL doctor-only</t>
  </si>
  <si>
    <t>Clinical questions</t>
  </si>
  <si>
    <t>Guided questions by section, group and sub-group</t>
  </si>
  <si>
    <t>12.3</t>
  </si>
  <si>
    <t>COM-03</t>
  </si>
  <si>
    <t>Push notifications — booking confirmed, payment received, doctor ready, prescription issued, order updates, refill requests</t>
  </si>
  <si>
    <t>COM-03.03</t>
  </si>
  <si>
    <t>Server event hooks (apps consume in 16–17)</t>
  </si>
  <si>
    <t>ADM-D01.01</t>
  </si>
  <si>
    <t>Regression: list / add / edit / (import-export if present) for Diagnosis system</t>
  </si>
  <si>
    <t>§14 + §2.9 + §3</t>
  </si>
  <si>
    <t>Push notifications</t>
  </si>
  <si>
    <t>Booking confirmed, payment received, doctor ready, prescription issued, order updates, refill requests / Patient waiting, new booking, reschedule, cancellation, refill request, payment received</t>
  </si>
  <si>
    <t>Patient App + Doctor App</t>
  </si>
  <si>
    <t>CLN-04.03</t>
  </si>
  <si>
    <t>12.4</t>
  </si>
  <si>
    <t>COM-04</t>
  </si>
  <si>
    <t>Email — registration, activation, password reset, invoices and receipts</t>
  </si>
  <si>
    <t>COM-04.03</t>
  </si>
  <si>
    <t>No new public page — transactional only</t>
  </si>
  <si>
    <t>Email</t>
  </si>
  <si>
    <t>Registration, activation, password reset, invoices and receipts</t>
  </si>
  <si>
    <t>2.5</t>
  </si>
  <si>
    <t>CLN-05</t>
  </si>
  <si>
    <t>Diagnosis, therapeutics &amp; pattern search (keep)</t>
  </si>
  <si>
    <t>CLN-05.02</t>
  </si>
  <si>
    <t>Diagnosis, therapeutics &amp; pattern search</t>
  </si>
  <si>
    <t>Search diagnoses and linked therapeutics</t>
  </si>
  <si>
    <t>12.5</t>
  </si>
  <si>
    <t>COM-05</t>
  </si>
  <si>
    <t>In-app notification centre — all alerts collected in one place for patients and doctors</t>
  </si>
  <si>
    <t>COM-05.03</t>
  </si>
  <si>
    <t>Doctor web bell; patient/doctor app centres in 16–17</t>
  </si>
  <si>
    <t>§14 + §2.8</t>
  </si>
  <si>
    <t>In-app notification centre / Notifications centre</t>
  </si>
  <si>
    <t>All alerts collected in one place for patients and doctors / All alerts in one place</t>
  </si>
  <si>
    <t>Patient App + Doctor Web/App</t>
  </si>
  <si>
    <t>ADM-D02.01</t>
  </si>
  <si>
    <t>Regression: list / add / edit / (import-export if present) for Diagnosis therapeutics</t>
  </si>
  <si>
    <t>13</t>
  </si>
  <si>
    <t>Phase 13 — Support &amp; help desk (PDF §15)</t>
  </si>
  <si>
    <t>13.1</t>
  </si>
  <si>
    <t>SUP-01</t>
  </si>
  <si>
    <t>Patient support tickets — patients raise issues from the app and track them</t>
  </si>
  <si>
    <t>SUP-01.03</t>
  </si>
  <si>
    <t>Patient app screens in Phase 16; web help optional</t>
  </si>
  <si>
    <t>Support</t>
  </si>
  <si>
    <t>§15 + §2.9</t>
  </si>
  <si>
    <t>Patient support tickets / Help centre &amp; support tickets</t>
  </si>
  <si>
    <t>CLN-05.03</t>
  </si>
  <si>
    <t>Patients raise issues from the app and track them to resolution</t>
  </si>
  <si>
    <t>Patient App + Admin</t>
  </si>
  <si>
    <t>13.2</t>
  </si>
  <si>
    <t>SUP-02</t>
  </si>
  <si>
    <t>Doctor support tickets — doctors raise issues from the portal</t>
  </si>
  <si>
    <t>SUP-02.02</t>
  </si>
  <si>
    <t>/doctor/support list/create/detail</t>
  </si>
  <si>
    <t>§15</t>
  </si>
  <si>
    <t>Doctor support tickets</t>
  </si>
  <si>
    <t>Doctors raise issues from the portal</t>
  </si>
  <si>
    <t>2.6</t>
  </si>
  <si>
    <t>CLN-06</t>
  </si>
  <si>
    <t>Repertory rubric search &amp; selection (keep)</t>
  </si>
  <si>
    <t>CLN-06.02</t>
  </si>
  <si>
    <t>Repertory rubric search &amp; selection</t>
  </si>
  <si>
    <t>Search and select from the full repertory</t>
  </si>
  <si>
    <t>ADM-D03.01</t>
  </si>
  <si>
    <t>Regression: list / add / edit / (import-export if present) for Diagnosis conditions</t>
  </si>
  <si>
    <t>13.3</t>
  </si>
  <si>
    <t>SUP-03</t>
  </si>
  <si>
    <t>Admin issue queue — all issues in one queue with priority, assignment and status</t>
  </si>
  <si>
    <t>SUP-03.03</t>
  </si>
  <si>
    <t>/admin/support-tickets and /:id</t>
  </si>
  <si>
    <t>§15 + §7.2</t>
  </si>
  <si>
    <t>Admin issue queue / Support ticket queue</t>
  </si>
  <si>
    <t>All issues in one queue with priority, assignment and status / All patient and doctor issues in one queue with assignment and resolution</t>
  </si>
  <si>
    <t>CLN-06.03</t>
  </si>
  <si>
    <t>Confirm subsection search host (newer vs classic) documented</t>
  </si>
  <si>
    <t>13.4</t>
  </si>
  <si>
    <t>SUP-04</t>
  </si>
  <si>
    <t>Ticket conversation — full message thread with attachments</t>
  </si>
  <si>
    <t>SUP-04.02</t>
  </si>
  <si>
    <t>Detail UI thread</t>
  </si>
  <si>
    <t>Ticket conversation</t>
  </si>
  <si>
    <t>Full message thread with attachments</t>
  </si>
  <si>
    <t>Admin + Doctor + Patient</t>
  </si>
  <si>
    <t>CLN-07.01</t>
  </si>
  <si>
    <t>No new table — clipboard already persisted via board backup / repertorization payload</t>
  </si>
  <si>
    <t>13.5</t>
  </si>
  <si>
    <t>SUP-05</t>
  </si>
  <si>
    <t>Enquiry management — website enquiries tracked (ties WEB-06)</t>
  </si>
  <si>
    <t>SUP-05.01</t>
  </si>
  <si>
    <t>Admin enquiry inbox SLA fields</t>
  </si>
  <si>
    <t>§15 + §4</t>
  </si>
  <si>
    <t>Enquiry management</t>
  </si>
  <si>
    <t>Website enquiries reach the admin team and are tracked</t>
  </si>
  <si>
    <t>ADM-A01.01</t>
  </si>
  <si>
    <t>Regression: list / add / edit / (import-export if present) for Drug system</t>
  </si>
  <si>
    <t>CLN-07.02</t>
  </si>
  <si>
    <t>If intensity-on-clipboard is client-only, persist it on backup payload</t>
  </si>
  <si>
    <t>13.6</t>
  </si>
  <si>
    <t>SUP-06</t>
  </si>
  <si>
    <t>Help centre — self-service help content for patients</t>
  </si>
  <si>
    <t>SUP-06.03</t>
  </si>
  <si>
    <t>Help centre list/detail</t>
  </si>
  <si>
    <t>Help centre</t>
  </si>
  <si>
    <t>Self-service help content for patients</t>
  </si>
  <si>
    <t>13.7</t>
  </si>
  <si>
    <t>SUP-07</t>
  </si>
  <si>
    <t>Assisted booking — help for patients who need support booking</t>
  </si>
  <si>
    <t>SUP-07.03</t>
  </si>
  <si>
    <t>Patient CTA; admin/reception assisted-book wizard</t>
  </si>
  <si>
    <t>Assisted booking</t>
  </si>
  <si>
    <t>Support for patients who need help booking / Help for patients who need support booking</t>
  </si>
  <si>
    <t>Support + Reception + Patient</t>
  </si>
  <si>
    <t>2.8</t>
  </si>
  <si>
    <t>CLN-08</t>
  </si>
  <si>
    <t>Audio case taking — record and receive suggested rubrics (keep engine; do not rebuild)</t>
  </si>
  <si>
    <t>CLN-08.02</t>
  </si>
  <si>
    <t>Consent: audio consent continues to write AudioCaseConsentLog (later also ConsentRecord)</t>
  </si>
  <si>
    <t>Audio case taking</t>
  </si>
  <si>
    <t>Record the consultation and receive suggested rubrics automatically</t>
  </si>
  <si>
    <t>14</t>
  </si>
  <si>
    <t>Phase 14 — HomeoMeds online medicine delivery (PDF §12)</t>
  </si>
  <si>
    <t>14.1</t>
  </si>
  <si>
    <t>MED-01</t>
  </si>
  <si>
    <t>Pharmacy partner onboarding — licensed premises, licence records, activation checklist</t>
  </si>
  <si>
    <t>MED-01.03</t>
  </si>
  <si>
    <t>/pharmacy/onboard; /admin pharmacy partners</t>
  </si>
  <si>
    <t>§12 + §7.2</t>
  </si>
  <si>
    <t>Pharmacy partner onboarding / Pharmacy partner management</t>
  </si>
  <si>
    <t>Licensed premises registered with licence records and an activation checklist / Onboard and activate licensed pharmacies</t>
  </si>
  <si>
    <t>Pharmacy + Admin</t>
  </si>
  <si>
    <t>ADM-A02.01</t>
  </si>
  <si>
    <t>Regression: list / add / edit / (import-export if present) for Drug group</t>
  </si>
  <si>
    <t>CLN-08.03</t>
  </si>
  <si>
    <t>Confirm audio queue/worker still healthy</t>
  </si>
  <si>
    <t>14.2</t>
  </si>
  <si>
    <t>MED-02</t>
  </si>
  <si>
    <t>Licence gating — expired or suspended licences blocked automatically from receiving orders</t>
  </si>
  <si>
    <t>MED-02.02</t>
  </si>
  <si>
    <t>Pharmacy console status banner</t>
  </si>
  <si>
    <t>§12</t>
  </si>
  <si>
    <t>Licence gating</t>
  </si>
  <si>
    <t>Pharmacies with expired or suspended licences are blocked automatically from receiving orders</t>
  </si>
  <si>
    <t>14.3</t>
  </si>
  <si>
    <t>MED-03</t>
  </si>
  <si>
    <t>Fulfilment consent &amp; pharmacy selection — patient chooses the seller and consents before the prescription is shared</t>
  </si>
  <si>
    <t>MED-03.03</t>
  </si>
  <si>
    <t>Patient pharmacy pick UI (web optional + app Phase 16)</t>
  </si>
  <si>
    <t>§12 + §2.7</t>
  </si>
  <si>
    <t>Fulfilment consent &amp; pharmacy selection</t>
  </si>
  <si>
    <t>The patient chooses the seller and consents before the prescription is shared</t>
  </si>
  <si>
    <t>CLN-09.01</t>
  </si>
  <si>
    <t>Follow AUDIO_CASE_TAKING_* docs: accuracy rules, aliases, metaphors, benchmark</t>
  </si>
  <si>
    <t>14.4</t>
  </si>
  <si>
    <t>MED-04</t>
  </si>
  <si>
    <t>Prescription handoff — signed prescription becomes the order directly — no re-entry, no transcription errors</t>
  </si>
  <si>
    <t>MED-04.03</t>
  </si>
  <si>
    <t>Order start from patient eRx screen</t>
  </si>
  <si>
    <t>Prescription handoff / Order start</t>
  </si>
  <si>
    <t>The signed prescription becomes the order directly — no re-entry, no transcription errors / Start an order directly from the prescription</t>
  </si>
  <si>
    <t>Patient + Pharmacy</t>
  </si>
  <si>
    <t>CLN-10.01</t>
  </si>
  <si>
    <t>No schema change</t>
  </si>
  <si>
    <t>14.5</t>
  </si>
  <si>
    <t>MED-05</t>
  </si>
  <si>
    <t>Rule-based seller routing — licence validity, service area, working hours and capacity</t>
  </si>
  <si>
    <t>MED-05.03</t>
  </si>
  <si>
    <t>Admin/pharmacy hours and area config UI</t>
  </si>
  <si>
    <t>Rule-based seller routing</t>
  </si>
  <si>
    <t>Orders routed by licence validity, service area, working hours and capacity</t>
  </si>
  <si>
    <t>ADM-A03.01</t>
  </si>
  <si>
    <t>Regression: list / add / edit / (import-export if present) for Allopathic drug &amp; side effects</t>
  </si>
  <si>
    <t>14.6</t>
  </si>
  <si>
    <t>MED-06</t>
  </si>
  <si>
    <t>Manual stock confirmation — pharmacy confirms availability — no live inventory integration required</t>
  </si>
  <si>
    <t>MED-06.02</t>
  </si>
  <si>
    <t>Pharmacy UI confirm availability</t>
  </si>
  <si>
    <t>Manual stock confirmation</t>
  </si>
  <si>
    <t>CLN-10.02</t>
  </si>
  <si>
    <t>Existing MM APIs — add a lightweight get-by-remedy if chatty</t>
  </si>
  <si>
    <t>The pharmacy confirms availability — no live inventory integration required</t>
  </si>
  <si>
    <t>Pharmacy console</t>
  </si>
  <si>
    <t>14.7</t>
  </si>
  <si>
    <t>MED-07</t>
  </si>
  <si>
    <t>Pharmacy console — accept or reject, enter price quote, mark ready and dispatched</t>
  </si>
  <si>
    <t>MED-07.03</t>
  </si>
  <si>
    <t>/pharmacy/orders and detail</t>
  </si>
  <si>
    <t>Accept or reject orders, enter the price quote, mark ready and dispatched</t>
  </si>
  <si>
    <t>2.11</t>
  </si>
  <si>
    <t>CLN-11</t>
  </si>
  <si>
    <t>Allopathic drug side-effect lookup (keep)</t>
  </si>
  <si>
    <t>CLN-11.02</t>
  </si>
  <si>
    <t>Allopathic drug side-effect lookup</t>
  </si>
  <si>
    <t>Check side effects of conventional medicines</t>
  </si>
  <si>
    <t>14.8</t>
  </si>
  <si>
    <t>MED-08</t>
  </si>
  <si>
    <t>Quote before payment — the patient always sees the price before paying</t>
  </si>
  <si>
    <t>MED-08.03</t>
  </si>
  <si>
    <t>Patient quote screen</t>
  </si>
  <si>
    <t>Quote before payment / Pharmacy selection &amp; quote</t>
  </si>
  <si>
    <t>The patient always sees the price before paying / Choose a licensed pharmacy and see the price before paying</t>
  </si>
  <si>
    <t>CLN-11.03</t>
  </si>
  <si>
    <t>14.9</t>
  </si>
  <si>
    <t>MED-09</t>
  </si>
  <si>
    <t>Payment or cash on delivery — both options, with status tracking</t>
  </si>
  <si>
    <t>MED-09.02</t>
  </si>
  <si>
    <t>Patient pay vs COD UI</t>
  </si>
  <si>
    <t>§12 + §9</t>
  </si>
  <si>
    <t>Payment or cash on delivery</t>
  </si>
  <si>
    <t>Both options supported, with status tracking</t>
  </si>
  <si>
    <t>ADM-Q01.01</t>
  </si>
  <si>
    <t>Regression: list / add / edit / (import-export if present) for Question section, group &amp; sub-group</t>
  </si>
  <si>
    <t>14.10</t>
  </si>
  <si>
    <t>MED-10</t>
  </si>
  <si>
    <t>Order tracking — live status for the patient at every stage</t>
  </si>
  <si>
    <t>MED-10.03</t>
  </si>
  <si>
    <t>Tracking UI</t>
  </si>
  <si>
    <t>Order tracking</t>
  </si>
  <si>
    <t>Live status for the patient at every stage / Live status from accepted to delivered</t>
  </si>
  <si>
    <t>CLN-12.01</t>
  </si>
  <si>
    <t>14.12</t>
  </si>
  <si>
    <t>MED-12</t>
  </si>
  <si>
    <t>Order exception queue — stuck, rejected or failed orders always surfaced — never silent</t>
  </si>
  <si>
    <t>MED-12.03</t>
  </si>
  <si>
    <t>/admin/homemeds-exceptions</t>
  </si>
  <si>
    <t>Order exception queue</t>
  </si>
  <si>
    <t>Stuck, rejected or failed orders are always surfaced to the operations team — never silent</t>
  </si>
  <si>
    <t>Admin + Account</t>
  </si>
  <si>
    <t>CLN-12.02</t>
  </si>
  <si>
    <t>Keep existing repertorization APIs; fix any known scoring edge cases</t>
  </si>
  <si>
    <t>14.14</t>
  </si>
  <si>
    <t>MED-14</t>
  </si>
  <si>
    <t>Refill orders — repeat orders raised from an existing prescription</t>
  </si>
  <si>
    <t>MED-14.02</t>
  </si>
  <si>
    <t>Patient order detail + refill CTA</t>
  </si>
  <si>
    <t>§12 + §2.7 + §11</t>
  </si>
  <si>
    <t>Refill orders / Order detail &amp; refill</t>
  </si>
  <si>
    <t>Repeat orders raised from an existing prescription / Full order history and one-tap refill request</t>
  </si>
  <si>
    <t>CLN-13.01</t>
  </si>
  <si>
    <t>No mandatory new table (algorithm on selected rubrics); optional CogRun log for support</t>
  </si>
  <si>
    <t>14.15</t>
  </si>
  <si>
    <t>MED-15</t>
  </si>
  <si>
    <t>Order review &amp; consent (patient) — confirm and consent before the prescription is shared</t>
  </si>
  <si>
    <t>MED-15.01</t>
  </si>
  <si>
    <t>Patient review screen before handoff</t>
  </si>
  <si>
    <t>§2.7</t>
  </si>
  <si>
    <t>Order review &amp; consent</t>
  </si>
  <si>
    <t>Confirm and consent before the prescription is shared</t>
  </si>
  <si>
    <t>CLN-13.02</t>
  </si>
  <si>
    <t>POST /api/Repertorization/CenterOfGravity — input rubric ids + intensities; output ranked remedies + reasons</t>
  </si>
  <si>
    <t>14.16</t>
  </si>
  <si>
    <t>MED-16</t>
  </si>
  <si>
    <t>Medicines tab — all medicine orders in one place (API now; app UI in Phase 16)</t>
  </si>
  <si>
    <t>MED-16.02</t>
  </si>
  <si>
    <t>Optional web list; mobile tab later</t>
  </si>
  <si>
    <t>Medicines tab</t>
  </si>
  <si>
    <t>All medicine orders in one place</t>
  </si>
  <si>
    <t>ADM-Q02.01</t>
  </si>
  <si>
    <t>Regression: list / add / edit / (import-export if present) for Clinical question mapping</t>
  </si>
  <si>
    <t>2.14</t>
  </si>
  <si>
    <t>CLN-14</t>
  </si>
  <si>
    <t>Lab orders &amp; lab entries (keep; later also sit on eRx)</t>
  </si>
  <si>
    <t>CLN-14.02</t>
  </si>
  <si>
    <t>§5.3 + §11</t>
  </si>
  <si>
    <t>Lab orders &amp; lab entries</t>
  </si>
  <si>
    <t>Order tests and record results / Tests ordered alongside the prescription</t>
  </si>
  <si>
    <t>15</t>
  </si>
  <si>
    <t>Phase 15 — Patient continuity APIs (PDF §2.5–2.8) — build before mobile UI</t>
  </si>
  <si>
    <t>15.1</t>
  </si>
  <si>
    <t>CON-01</t>
  </si>
  <si>
    <t>Family members — add family members under one account</t>
  </si>
  <si>
    <t>CON-01.03</t>
  </si>
  <si>
    <t>Consumed in Phase 16</t>
  </si>
  <si>
    <t>Patient identity</t>
  </si>
  <si>
    <t>§2.1</t>
  </si>
  <si>
    <t>Family members</t>
  </si>
  <si>
    <t>Add family members under one account</t>
  </si>
  <si>
    <t>Patient App (API now)</t>
  </si>
  <si>
    <t>CLN-14.03</t>
  </si>
  <si>
    <t>API: classic PatientLab still authoritative until ported</t>
  </si>
  <si>
    <t>15.2</t>
  </si>
  <si>
    <t>CON-02</t>
  </si>
  <si>
    <t>Caregiver authorization — let a family member book and manage on their behalf</t>
  </si>
  <si>
    <t>CON-02.03</t>
  </si>
  <si>
    <t>Caregiver authorization</t>
  </si>
  <si>
    <t>Let a family member book and manage on their behalf</t>
  </si>
  <si>
    <t>2.15</t>
  </si>
  <si>
    <t>CLN-15</t>
  </si>
  <si>
    <t>Appointment history notes (keep; split from eRx in Phase 10)</t>
  </si>
  <si>
    <t>CLN-15.02</t>
  </si>
  <si>
    <t>Appointment history notes</t>
  </si>
  <si>
    <t>Notes recorded against each visit</t>
  </si>
  <si>
    <t>15.3</t>
  </si>
  <si>
    <t>CON-03</t>
  </si>
  <si>
    <t>Records timeline + consultation note + document upload APIs</t>
  </si>
  <si>
    <t>CON-03.03</t>
  </si>
  <si>
    <t>Patient records</t>
  </si>
  <si>
    <t>§2.5</t>
  </si>
  <si>
    <t>Records timeline / Consultation note / Document upload</t>
  </si>
  <si>
    <t>Complete visit history in date order / Doctor’s notes for each visit / Upload reports, scans and previous prescriptions</t>
  </si>
  <si>
    <t>CLN-15.03</t>
  </si>
  <si>
    <t>Do not dual-write; classic notes stay until Phase 10 extends them</t>
  </si>
  <si>
    <t>CLN-16.01</t>
  </si>
  <si>
    <t>Use existing tables — no new schema unless fields are missing vs PDF</t>
  </si>
  <si>
    <t>15.4</t>
  </si>
  <si>
    <t>CON-04</t>
  </si>
  <si>
    <t>Follow-up plan &amp; tasks — clear next steps after each consultation</t>
  </si>
  <si>
    <t>CON-04.03</t>
  </si>
  <si>
    <t>Doctor board follow-up panel; app in Phase 16</t>
  </si>
  <si>
    <t>Continuity</t>
  </si>
  <si>
    <t>§2.6</t>
  </si>
  <si>
    <t>Follow-up plan &amp; tasks</t>
  </si>
  <si>
    <t>Clear next steps after each consultation</t>
  </si>
  <si>
    <t>ADM-3D1.01</t>
  </si>
  <si>
    <t>Regression: list / add / edit / (import-export if present) for 3D mesh key master</t>
  </si>
  <si>
    <t>CLN-16.02</t>
  </si>
  <si>
    <t>Keep classic SaveComplaints / SaveCaseDetails; add GET if missing</t>
  </si>
  <si>
    <t>15.5</t>
  </si>
  <si>
    <t>CON-05</t>
  </si>
  <si>
    <t>Symptom diary — record symptoms between visits</t>
  </si>
  <si>
    <t>CON-05.03</t>
  </si>
  <si>
    <t>Doctor board read-only; app write Phase 16</t>
  </si>
  <si>
    <t>Symptom diary</t>
  </si>
  <si>
    <t>Record symptoms between visits</t>
  </si>
  <si>
    <t>CLN-17.01</t>
  </si>
  <si>
    <t>No new table — compose from Appointment + notes + Rx + (later) ConsultPayment</t>
  </si>
  <si>
    <t>15.6</t>
  </si>
  <si>
    <t>CON-06</t>
  </si>
  <si>
    <t>Progress tracking — see improvement over time across visits</t>
  </si>
  <si>
    <t>CON-06.03</t>
  </si>
  <si>
    <t>Progress tracking</t>
  </si>
  <si>
    <t>See improvement over time across visits</t>
  </si>
  <si>
    <t>CLN-17.02</t>
  </si>
  <si>
    <t>GET patient timeline DTO including payment status when column exists</t>
  </si>
  <si>
    <t>15.7</t>
  </si>
  <si>
    <t>CON-07</t>
  </si>
  <si>
    <t>Consent centre &amp; data rights — view, manage and withdraw consents; request data</t>
  </si>
  <si>
    <t>CON-07.03</t>
  </si>
  <si>
    <t>Privacy</t>
  </si>
  <si>
    <t>§17 + §2.8</t>
  </si>
  <si>
    <t>Consent centre &amp; data rights</t>
  </si>
  <si>
    <t>Patients can view, manage and withdraw consent / View, manage and withdraw consents; request data</t>
  </si>
  <si>
    <t>CLN-18.01</t>
  </si>
  <si>
    <t>Reuse ExportCasesToExcel; add PDF generation of the clinical case (doctor copy, includes notes)</t>
  </si>
  <si>
    <t>15.10</t>
  </si>
  <si>
    <t>CON-10</t>
  </si>
  <si>
    <t>Patient profile setup API — name, age, gender, contact and health basics</t>
  </si>
  <si>
    <t>CON-10.03</t>
  </si>
  <si>
    <t>Profile setup</t>
  </si>
  <si>
    <t>Name, age, gender, contact and health basics</t>
  </si>
  <si>
    <t>2.19</t>
  </si>
  <si>
    <t>CLN-19</t>
  </si>
  <si>
    <t>Session restore — continue exactly where the doctor left off, across multiple patients (keep)</t>
  </si>
  <si>
    <t>CLN-19.02</t>
  </si>
  <si>
    <t>ACL: backup scoped to DoctorId</t>
  </si>
  <si>
    <t>Session restore</t>
  </si>
  <si>
    <t>Continue exactly where the doctor left off, across multiple patients</t>
  </si>
  <si>
    <t>18</t>
  </si>
  <si>
    <t>Phase 18 — Reports &amp; analytics (PDF §16) — after data exists</t>
  </si>
  <si>
    <t>18.1</t>
  </si>
  <si>
    <t>RPT-01</t>
  </si>
  <si>
    <t>Admin overview dashboard — platform-wide activity at a glance (replace Velzon ecommerce)</t>
  </si>
  <si>
    <t>RPT-01.03</t>
  </si>
  <si>
    <t>Replace pages/Admin/Dashboard; getHomeDashboardPath → /admin/dashboard</t>
  </si>
  <si>
    <t>Reports</t>
  </si>
  <si>
    <t>§16 + §7.2</t>
  </si>
  <si>
    <t>Admin overview dashboard / Admin dashboard</t>
  </si>
  <si>
    <t>Platform-wide activity at a glance / Live overview of the whole platform</t>
  </si>
  <si>
    <t>CLN-19.03</t>
  </si>
  <si>
    <t>API: PatientBoardBackup on .NET 8 unchanged</t>
  </si>
  <si>
    <t>ADM-3D2.01</t>
  </si>
  <si>
    <t>Regression: list / add / edit / (import-export if present) for 3D section master</t>
  </si>
  <si>
    <t>18.2</t>
  </si>
  <si>
    <t>RPT-02</t>
  </si>
  <si>
    <t>Doctor practice statistics — patient and consultation trends (extend existing charts)</t>
  </si>
  <si>
    <t>RPT-02.03</t>
  </si>
  <si>
    <t>Dashboard charts consume new series</t>
  </si>
  <si>
    <t>§16 + §5.1</t>
  </si>
  <si>
    <t>Doctor practice statistics</t>
  </si>
  <si>
    <t>Patient and consultation trends</t>
  </si>
  <si>
    <t>CLN-20.01</t>
  </si>
  <si>
    <t>No new tables — Mesh/Section/Hotspot masters already exist</t>
  </si>
  <si>
    <t>18.3</t>
  </si>
  <si>
    <t>RPT-03</t>
  </si>
  <si>
    <t>Follow-up analysis — due/overdue patients and follow-up conversion</t>
  </si>
  <si>
    <t>RPT-03.03</t>
  </si>
  <si>
    <t>/doctor/follow-up-analysis</t>
  </si>
  <si>
    <t>§16</t>
  </si>
  <si>
    <t>Follow-up analysis</t>
  </si>
  <si>
    <t>Which patients are due or overdue for follow-up, and follow-up conversion</t>
  </si>
  <si>
    <t>CLN-20.02</t>
  </si>
  <si>
    <t>Fix hotspot mapping gaps on newer threeDBodyPart APIs</t>
  </si>
  <si>
    <t>18.4</t>
  </si>
  <si>
    <t>RPT-04</t>
  </si>
  <si>
    <t>Clinic performance analysis — appointments, slot utilisation, no-shows, cancellations, waiting time and revenue</t>
  </si>
  <si>
    <t>RPT-04.03</t>
  </si>
  <si>
    <t>/doctor/clinic-performance</t>
  </si>
  <si>
    <t>Clinic performance analysis</t>
  </si>
  <si>
    <t>Appointments, slot utilisation, no-shows, cancellations, waiting time and revenue</t>
  </si>
  <si>
    <t>DOC-01.01</t>
  </si>
  <si>
    <t>No new dashboard table</t>
  </si>
  <si>
    <t>DOC-01.02</t>
  </si>
  <si>
    <t>Extend dashboard DTOs with paymentStatus / tele flags when columns exist (nullable until Phase 6/11)</t>
  </si>
  <si>
    <t>18.5</t>
  </si>
  <si>
    <t>RPT-05</t>
  </si>
  <si>
    <t>Payment reconciliation report — bookings matched against payments</t>
  </si>
  <si>
    <t>RPT-05.02</t>
  </si>
  <si>
    <t>Report UI on admin/account recon screens</t>
  </si>
  <si>
    <t>Payment reconciliation report / Consult booking &amp; payment reconciliation</t>
  </si>
  <si>
    <t>Bookings matched against payments / Match every booking against every payment</t>
  </si>
  <si>
    <t>ADM-3D3.01</t>
  </si>
  <si>
    <t>Regression: list / add / edit / (import-export if present) for 3D hotspots</t>
  </si>
  <si>
    <t>3.2</t>
  </si>
  <si>
    <t>DOC-02</t>
  </si>
  <si>
    <t>Patient counts &amp; waiting list — live counts by status with quick actions (keep; extend paid/unpaid)</t>
  </si>
  <si>
    <t>DOC-02.02</t>
  </si>
  <si>
    <t>Reception sharing this view is OK until Phase 5 splits chrome</t>
  </si>
  <si>
    <t>Patient counts &amp; waiting list</t>
  </si>
  <si>
    <t>Live counts by status with quick actions</t>
  </si>
  <si>
    <t>18.6</t>
  </si>
  <si>
    <t>RPT-06</t>
  </si>
  <si>
    <t>Settlement &amp; payout reports — amounts due and paid to doctors and pharmacies</t>
  </si>
  <si>
    <t>RPT-06.02</t>
  </si>
  <si>
    <t>Report UI</t>
  </si>
  <si>
    <t>§16 + §8</t>
  </si>
  <si>
    <t>Settlement &amp; payout reports</t>
  </si>
  <si>
    <t>Amounts due and paid to doctors and pharmacies</t>
  </si>
  <si>
    <t>DOC-02.03</t>
  </si>
  <si>
    <t>API: existing dashboard count endpoints</t>
  </si>
  <si>
    <t>18.8</t>
  </si>
  <si>
    <t>RPT-08</t>
  </si>
  <si>
    <t>Doctor earnings summary — daily, weekly and monthly earnings with payout status (web + same API as DMO-10)</t>
  </si>
  <si>
    <t>RPT-08.03</t>
  </si>
  <si>
    <t>/doctor/earnings</t>
  </si>
  <si>
    <t>§16 + §3</t>
  </si>
  <si>
    <t>Doctor earnings summary</t>
  </si>
  <si>
    <t>Daily, weekly and monthly earnings with payout status</t>
  </si>
  <si>
    <t>DOC-03.01</t>
  </si>
  <si>
    <t>Use existing Patient + Appointment — add DTO fields</t>
  </si>
  <si>
    <t>18.9</t>
  </si>
  <si>
    <t>RPT-09</t>
  </si>
  <si>
    <t>Medicine order reports — order volumes, fulfilment and exceptions</t>
  </si>
  <si>
    <t>RPT-09.03</t>
  </si>
  <si>
    <t>Admin/account report page</t>
  </si>
  <si>
    <t>§16 + §12</t>
  </si>
  <si>
    <t>Medicine order reports</t>
  </si>
  <si>
    <t>Order volumes, fulfilment and exceptions</t>
  </si>
  <si>
    <t>DOC-03.02</t>
  </si>
  <si>
    <t>Search DTO includes lastVisitAt</t>
  </si>
  <si>
    <t>18.10</t>
  </si>
  <si>
    <t>RPT-10</t>
  </si>
  <si>
    <t>Platform users remaining 20% — import, export and activation control</t>
  </si>
  <si>
    <t>RPT-10.03</t>
  </si>
  <si>
    <t>ListUser.js wire dead buttons; verification column</t>
  </si>
  <si>
    <t>Admin</t>
  </si>
  <si>
    <t>Platform users</t>
  </si>
  <si>
    <t>Manage all users with import, export and activation control</t>
  </si>
  <si>
    <t>3.4</t>
  </si>
  <si>
    <t>DOC-04</t>
  </si>
  <si>
    <t>Add new patient — register a patient in seconds (keep)</t>
  </si>
  <si>
    <t>DOC-04.02</t>
  </si>
  <si>
    <t>ACL: doctor/reception of that clinic only</t>
  </si>
  <si>
    <t>Add new patient</t>
  </si>
  <si>
    <t>Register a patient in seconds</t>
  </si>
  <si>
    <t>ADM-B01.01</t>
  </si>
  <si>
    <t>Regression: qualifications list/add/edit</t>
  </si>
  <si>
    <t>DOC-04.03</t>
  </si>
  <si>
    <t>API unchanged</t>
  </si>
  <si>
    <t>3.5</t>
  </si>
  <si>
    <t>DOC-05</t>
  </si>
  <si>
    <t>Import patients — bring existing patient records in bulk (keep)</t>
  </si>
  <si>
    <t>DOC-05.02</t>
  </si>
  <si>
    <t>ACL doctor-only (or reception if already allowed)</t>
  </si>
  <si>
    <t>Import patients</t>
  </si>
  <si>
    <t>Bring existing patient records in bulk</t>
  </si>
  <si>
    <t>DOC-05.03</t>
  </si>
  <si>
    <t>DOC-06.01</t>
  </si>
  <si>
    <t>Audit current export formats; add PDF if only Excel/CSV exist today</t>
  </si>
  <si>
    <t>ADM-B02.01</t>
  </si>
  <si>
    <t>Regression: lab catalog CRUD and doctor order pick-list</t>
  </si>
  <si>
    <t>3.7</t>
  </si>
  <si>
    <t>DOC-07</t>
  </si>
  <si>
    <t>Recent activity panel (keep)</t>
  </si>
  <si>
    <t>DOC-07.02</t>
  </si>
  <si>
    <t>ACL scoped to doctor</t>
  </si>
  <si>
    <t>Recent activity panel</t>
  </si>
  <si>
    <t>Everything that happened recently, at a glance</t>
  </si>
  <si>
    <t>MOBILE TRACK MIRROR — live from module sheets. Mark Mobile Status on the module sheet.</t>
  </si>
  <si>
    <t>DOC-07.03</t>
  </si>
  <si>
    <t>16</t>
  </si>
  <si>
    <t>Phase 16 — Patient mobile app iOS &amp; Android (PDF §2) — consumes Phases 8–15 APIs</t>
  </si>
  <si>
    <t>16.1</t>
  </si>
  <si>
    <t>PAT-01</t>
  </si>
  <si>
    <t>Patient app — language selection on first open</t>
  </si>
  <si>
    <t>PAT-01.01</t>
  </si>
  <si>
    <t>UI: Language selection screens (empty, loading, error, offline)</t>
  </si>
  <si>
    <t>Patient Mobile</t>
  </si>
  <si>
    <t>Language selection</t>
  </si>
  <si>
    <t>Choose preferred language on first open</t>
  </si>
  <si>
    <t>Patient Mobile App</t>
  </si>
  <si>
    <t>Mobile UI</t>
  </si>
  <si>
    <t>3.8</t>
  </si>
  <si>
    <t>DOC-08</t>
  </si>
  <si>
    <t>Patient statistics charts (keep; foundation for clinic performance in Phase 18)</t>
  </si>
  <si>
    <t>DOC-08.02</t>
  </si>
  <si>
    <t>Patient statistics charts</t>
  </si>
  <si>
    <t>Visual practice statistics</t>
  </si>
  <si>
    <t>PAT-01.02</t>
  </si>
  <si>
    <t>Wire to the Phase 8–15 API for: Language selection</t>
  </si>
  <si>
    <t>Mobile client</t>
  </si>
  <si>
    <t>DOC-08.03</t>
  </si>
  <si>
    <t>ADM-B03.01</t>
  </si>
  <si>
    <t>Regression: package list/add/edit; doctor Widgets still reads packages</t>
  </si>
  <si>
    <t>PAT-01.03</t>
  </si>
  <si>
    <t>Low-data assets where applicable; accessibility labels</t>
  </si>
  <si>
    <t>DOC-09.01</t>
  </si>
  <si>
    <t>No new API — authorise that the doctor owns the staff record on existing CRUD</t>
  </si>
  <si>
    <t>Mobile UX</t>
  </si>
  <si>
    <t>16.2</t>
  </si>
  <si>
    <t>PAT-02</t>
  </si>
  <si>
    <t>Patient app — welcome and introduction</t>
  </si>
  <si>
    <t>PAT-02.01</t>
  </si>
  <si>
    <t>UI: Welcome &amp; introduction screens (empty, loading, error, offline)</t>
  </si>
  <si>
    <t>DOC-10.01</t>
  </si>
  <si>
    <t>Welcome &amp; introduction</t>
  </si>
  <si>
    <t>Guided introduction to the app</t>
  </si>
  <si>
    <t>Extend Doctor / add DoctorPayeeKyc fields (bank, PAN) used later by Account; ConsultFeeConfig may wait until Phase 6 — store fee on profile now if simpler</t>
  </si>
  <si>
    <t>PAT-02.02</t>
  </si>
  <si>
    <t>Wire to the Phase 8–15 API for: Welcome &amp; introduction</t>
  </si>
  <si>
    <t>DOC-10.02</t>
  </si>
  <si>
    <t>GET/PUT /api/Profile/Me (doctor DTO); POST photo multipart; do not allow role escalation</t>
  </si>
  <si>
    <t>PAT-02.03</t>
  </si>
  <si>
    <t>4.1</t>
  </si>
  <si>
    <t>APT-01</t>
  </si>
  <si>
    <t>Appointment list &amp; waiting patients — full day view with live status (keep; later payment/tele)</t>
  </si>
  <si>
    <t>APT-01.02</t>
  </si>
  <si>
    <t>ACL doctor/reception of that DoctorId</t>
  </si>
  <si>
    <t>Appointment list &amp; waiting patients</t>
  </si>
  <si>
    <t>Full day view with live status</t>
  </si>
  <si>
    <t>16.3</t>
  </si>
  <si>
    <t>PAT-03</t>
  </si>
  <si>
    <t>Patient app — mobile number + OTP login (PatientAuth)</t>
  </si>
  <si>
    <t>PAT-03.01</t>
  </si>
  <si>
    <t>UI: Mobile number + OTP login screens (empty, loading, error, offline)</t>
  </si>
  <si>
    <t>Mobile number + OTP login</t>
  </si>
  <si>
    <t>Secure sign-in with no password to remember</t>
  </si>
  <si>
    <t>APT-01.03</t>
  </si>
  <si>
    <t>PAT-03.02</t>
  </si>
  <si>
    <t>Wire to the Phase 8–15 API for: Mobile number + OTP login</t>
  </si>
  <si>
    <t>PAT-03.03</t>
  </si>
  <si>
    <t>APT-02.01</t>
  </si>
  <si>
    <t>DB: PatientAppointment.VisitType, ConsultMode; migrate existing rows VisitType=First (do not infer retrospectively)</t>
  </si>
  <si>
    <t>16.4</t>
  </si>
  <si>
    <t>PAT-04</t>
  </si>
  <si>
    <t>Patient app — profile setup</t>
  </si>
  <si>
    <t>PAT-04.01</t>
  </si>
  <si>
    <t>UI: Profile setup screens (empty, loading, error, offline)</t>
  </si>
  <si>
    <t>APT-02.02</t>
  </si>
  <si>
    <t>API: create/update appointment accepts the new fields; PATCH VisitType</t>
  </si>
  <si>
    <t>PAT-04.02</t>
  </si>
  <si>
    <t>Wire to the Phase 8–15 API for: Profile setup</t>
  </si>
  <si>
    <t>ADM-B04.04</t>
  </si>
  <si>
    <t>QA: edit role menu → user of that role no longer sees the item</t>
  </si>
  <si>
    <t>4.3</t>
  </si>
  <si>
    <t>APT-03</t>
  </si>
  <si>
    <t>Appointment status update — move patients through the visit stages (keep)</t>
  </si>
  <si>
    <t>APT-03.02</t>
  </si>
  <si>
    <t>ACL doctor/reception</t>
  </si>
  <si>
    <t>Appointment status update</t>
  </si>
  <si>
    <t>Move patients through the visit stages</t>
  </si>
  <si>
    <t>APT-03.03</t>
  </si>
  <si>
    <t>PAT-04.03</t>
  </si>
  <si>
    <t>16.5</t>
  </si>
  <si>
    <t>PAT-05</t>
  </si>
  <si>
    <t>Patient app — privacy consent before data stored</t>
  </si>
  <si>
    <t>PAT-05.01</t>
  </si>
  <si>
    <t>UI: Privacy consent screens (empty, loading, error, offline)</t>
  </si>
  <si>
    <t>Privacy consent</t>
  </si>
  <si>
    <t>Clear consent before any personal data is stored</t>
  </si>
  <si>
    <t>4.4</t>
  </si>
  <si>
    <t>APT-04</t>
  </si>
  <si>
    <t>Appointment time update — adjust timings as the day runs (keep; distinct from formal reschedule)</t>
  </si>
  <si>
    <t>APT-04.02</t>
  </si>
  <si>
    <t>Document in UI that Reschedule is the patient-notified path</t>
  </si>
  <si>
    <t>Appointment time update</t>
  </si>
  <si>
    <t>Adjust timings as the day runs</t>
  </si>
  <si>
    <t>CLN-01.03</t>
  </si>
  <si>
    <t>Regression: open case from dashboard still remounts via PatientBoardRoute</t>
  </si>
  <si>
    <t>APT-04.03</t>
  </si>
  <si>
    <t>API: keep UpdateAppointmentTime; Reschedule wraps it</t>
  </si>
  <si>
    <t>PAT-05.02</t>
  </si>
  <si>
    <t>Wire to the Phase 8–15 API for: Privacy consent</t>
  </si>
  <si>
    <t>CLN-02.01</t>
  </si>
  <si>
    <t>Regression: create case, add rubrics via manual path, repertorize</t>
  </si>
  <si>
    <t>PAT-05.03</t>
  </si>
  <si>
    <t>APT-05.01</t>
  </si>
  <si>
    <t>DB: AppointmentChangeLog (PatientAppId, Action, OldValue, NewValue, ByUserId, ByRole, At) + indexes</t>
  </si>
  <si>
    <t>16.6</t>
  </si>
  <si>
    <t>PAT-06</t>
  </si>
  <si>
    <t>Patient app — family members</t>
  </si>
  <si>
    <t>PAT-06.01</t>
  </si>
  <si>
    <t>UI: Family members screens (empty, loading, error, offline)</t>
  </si>
  <si>
    <t>APT-05.02</t>
  </si>
  <si>
    <t>API: POST /api/PatientAppointment/RescheduleAppointment — validate schedule, bookings, not in the past; 409 with alternatives; wrap UpdateAppointmentTime; GET ChangeLog/{id}</t>
  </si>
  <si>
    <t>PAT-06.02</t>
  </si>
  <si>
    <t>Wire to the Phase 8–15 API for: Family members</t>
  </si>
  <si>
    <t>APT-05.04</t>
  </si>
  <si>
    <t>Notifications: SMS + WhatsApp + (later) push — old→new; must not block the transaction if notify fails</t>
  </si>
  <si>
    <t>New Integration</t>
  </si>
  <si>
    <t>CLN-03.01</t>
  </si>
  <si>
    <t>Regression: body part → rubrics; intensity chip</t>
  </si>
  <si>
    <t>PAT-06.03</t>
  </si>
  <si>
    <t>APT-06.01</t>
  </si>
  <si>
    <t>DB: add CANCELLED to status set; CancelReasonCode, CancelReasonText, CancelledBy, CancelledAt; DeleteStatus remains administrative</t>
  </si>
  <si>
    <t>16.7</t>
  </si>
  <si>
    <t>PAT-07</t>
  </si>
  <si>
    <t>Patient app — caregiver authorization</t>
  </si>
  <si>
    <t>PAT-07.01</t>
  </si>
  <si>
    <t>UI: Caregiver authorization screens (empty, loading, error, offline)</t>
  </si>
  <si>
    <t>APT-06.02</t>
  </si>
  <si>
    <t>API: POST /api/PatientAppointment/CancelAppointment — reason required (enum; text if Other); free slot; offer waitlist stub; if PAID enqueue refund policy</t>
  </si>
  <si>
    <t>PAT-07.02</t>
  </si>
  <si>
    <t>Wire to the Phase 8–15 API for: Caregiver authorization</t>
  </si>
  <si>
    <t>APT-06.04</t>
  </si>
  <si>
    <t>Waitlist worker stub: on cancel, offer freed slot (full waitlist capture is Phase 9 GST waitlist)</t>
  </si>
  <si>
    <t>PAT-07.03</t>
  </si>
  <si>
    <t>APT-07.02</t>
  </si>
  <si>
    <t>No new API unless validation (breaks, overlapping hours) is missing — add server-side validation</t>
  </si>
  <si>
    <t>CLN-04.01</t>
  </si>
  <si>
    <t>Regression: full question drill-down</t>
  </si>
  <si>
    <t>16.8</t>
  </si>
  <si>
    <t>PAT-08</t>
  </si>
  <si>
    <t>Patient app — home dashboard</t>
  </si>
  <si>
    <t>PAT-08.01</t>
  </si>
  <si>
    <t>UI: Home dashboard screens (empty, loading, error, offline)</t>
  </si>
  <si>
    <t>Home dashboard</t>
  </si>
  <si>
    <t>Personalised home with upcoming visits and quick actions</t>
  </si>
  <si>
    <t>4.8</t>
  </si>
  <si>
    <t>APT-08</t>
  </si>
  <si>
    <t>Appointment slot grid — visual slot-by-slot view of the day (keep; public booking reuses this)</t>
  </si>
  <si>
    <t>APT-08.02</t>
  </si>
  <si>
    <t>Appointment slot grid</t>
  </si>
  <si>
    <t>Visual slot-by-slot view of the day</t>
  </si>
  <si>
    <t>PAT-08.02</t>
  </si>
  <si>
    <t>Wire to the Phase 8–15 API for: Home dashboard</t>
  </si>
  <si>
    <t>APT-08.03</t>
  </si>
  <si>
    <t>Document GetAppointmentSlots as the public-booking engine — do not fork a second slot calculator</t>
  </si>
  <si>
    <t>PAT-08.03</t>
  </si>
  <si>
    <t>APT-09.01</t>
  </si>
  <si>
    <t>DB: PatientAppointment.PaymentStatus, PaymentMethod, PayAtClinicAllowed; default UNPAID</t>
  </si>
  <si>
    <t>CLN-05.01</t>
  </si>
  <si>
    <t>Regression: diagnosis search + therapeutics</t>
  </si>
  <si>
    <t>16.9</t>
  </si>
  <si>
    <t>PAT-09</t>
  </si>
  <si>
    <t>Patient app — search and care categories</t>
  </si>
  <si>
    <t>PAT-09.01</t>
  </si>
  <si>
    <t>UI: Search &amp; care categories screens (empty, loading, error, offline)</t>
  </si>
  <si>
    <t>Search &amp; care categories</t>
  </si>
  <si>
    <t>Search by name, condition or category of care</t>
  </si>
  <si>
    <t>APT-09.02</t>
  </si>
  <si>
    <t>API: include PaymentStatus on all appointment DTOs (doctor, reception, later public/patient)</t>
  </si>
  <si>
    <t>PAT-09.02</t>
  </si>
  <si>
    <t>Wire to the Phase 8–15 API for: Search &amp; care categories</t>
  </si>
  <si>
    <t>5.1</t>
  </si>
  <si>
    <t>REC-01</t>
  </si>
  <si>
    <t>Reception login — secure staff access (keep)</t>
  </si>
  <si>
    <t>REC-01.02</t>
  </si>
  <si>
    <t>Disabled staff cannot login (after DOC-09)</t>
  </si>
  <si>
    <t>Reception login</t>
  </si>
  <si>
    <t>Secure staff access</t>
  </si>
  <si>
    <t>PAT-09.03</t>
  </si>
  <si>
    <t>REC-01.03</t>
  </si>
  <si>
    <t>Same Login API as doctor</t>
  </si>
  <si>
    <t>CLN-06.01</t>
  </si>
  <si>
    <t>Regression: tree + search + add to clipboard</t>
  </si>
  <si>
    <t>16.10</t>
  </si>
  <si>
    <t>PAT-10</t>
  </si>
  <si>
    <t>Patient app — search results</t>
  </si>
  <si>
    <t>PAT-10.01</t>
  </si>
  <si>
    <t>UI: Search results screens (empty, loading, error, offline)</t>
  </si>
  <si>
    <t>Search results</t>
  </si>
  <si>
    <t>Clear list of available doctors</t>
  </si>
  <si>
    <t>REC-02.01</t>
  </si>
  <si>
    <t>Reuse Profile/Me with role=Reception DTO (no new table if UserMaster suffices)</t>
  </si>
  <si>
    <t>PAT-10.02</t>
  </si>
  <si>
    <t>Wire to the Phase 8–15 API for: Search results</t>
  </si>
  <si>
    <t>REC-02.02</t>
  </si>
  <si>
    <t>GET/PUT profile fields allowed for reception; ignore clinic fee/bank</t>
  </si>
  <si>
    <t>PAT-10.03</t>
  </si>
  <si>
    <t>5.4</t>
  </si>
  <si>
    <t>REC-04</t>
  </si>
  <si>
    <t>Create patient — register a walk-in patient quickly (keep)</t>
  </si>
  <si>
    <t>REC-04.02</t>
  </si>
  <si>
    <t>ACL: own doctor only</t>
  </si>
  <si>
    <t>Create patient</t>
  </si>
  <si>
    <t>Register a walk-in patient quickly</t>
  </si>
  <si>
    <t>16.11</t>
  </si>
  <si>
    <t>PAT-11</t>
  </si>
  <si>
    <t>Patient app — discovery filters</t>
  </si>
  <si>
    <t>PAT-11.01</t>
  </si>
  <si>
    <t>UI: Filters screens (empty, loading, error, offline)</t>
  </si>
  <si>
    <t>Filters</t>
  </si>
  <si>
    <t>Narrow by availability, fee, experience, language and location</t>
  </si>
  <si>
    <t>REC-04.03</t>
  </si>
  <si>
    <t>Same create-patient API</t>
  </si>
  <si>
    <t>PAT-11.02</t>
  </si>
  <si>
    <t>Wire to the Phase 8–15 API for: Filters</t>
  </si>
  <si>
    <t>5.5</t>
  </si>
  <si>
    <t>REC-05</t>
  </si>
  <si>
    <t>Patient search &amp; list — find any patient instantly (keep)</t>
  </si>
  <si>
    <t>REC-05.02</t>
  </si>
  <si>
    <t>Opening a row goes to case paper or appointment, not full repertory</t>
  </si>
  <si>
    <t>Patient search &amp; list</t>
  </si>
  <si>
    <t>Find any patient instantly</t>
  </si>
  <si>
    <t>CLN-07.04</t>
  </si>
  <si>
    <t>QA: remove, undo-not-required, backup restore still has remaining rubrics</t>
  </si>
  <si>
    <t>PAT-11.03</t>
  </si>
  <si>
    <t>REC-05.03</t>
  </si>
  <si>
    <t>CLN-08.01</t>
  </si>
  <si>
    <t>Regression: record, poll, approve/reject suggested rubrics</t>
  </si>
  <si>
    <t>16.12</t>
  </si>
  <si>
    <t>PAT-12</t>
  </si>
  <si>
    <t>Patient app — doctor profile</t>
  </si>
  <si>
    <t>PAT-12.01</t>
  </si>
  <si>
    <t>REC-06.01</t>
  </si>
  <si>
    <t>UI: Doctor profile screens (empty, loading, error, offline)</t>
  </si>
  <si>
    <t>Authorise Reception for Reschedule and Cancel for its own doctor's appointments only</t>
  </si>
  <si>
    <t>Full profile with qualifications, experience and consultation fee</t>
  </si>
  <si>
    <t>API + SPA</t>
  </si>
  <si>
    <t>PAT-12.02</t>
  </si>
  <si>
    <t>Wire to the Phase 8–15 API for: Doctor profile</t>
  </si>
  <si>
    <t>REC-08.01</t>
  </si>
  <si>
    <t>No new table required if status+order suffice; optional QueuePosition</t>
  </si>
  <si>
    <t>PAT-12.03</t>
  </si>
  <si>
    <t>REC-08.02</t>
  </si>
  <si>
    <t>Optional CallNext API that sets status and timestamp</t>
  </si>
  <si>
    <t>16.13</t>
  </si>
  <si>
    <t>PAT-13</t>
  </si>
  <si>
    <t>Patient app — verified badge on doctor</t>
  </si>
  <si>
    <t>PAT-13.01</t>
  </si>
  <si>
    <t>UI: Credentials &amp; verification screens (empty, loading, error, offline)</t>
  </si>
  <si>
    <t>Credentials &amp; verification</t>
  </si>
  <si>
    <t>Verified badge showing the doctor’s credentials are checked</t>
  </si>
  <si>
    <t>5.9</t>
  </si>
  <si>
    <t>REC-09</t>
  </si>
  <si>
    <t>Appointment status update (reception) — update as patients arrive and are seen (keep)</t>
  </si>
  <si>
    <t>REC-09.02</t>
  </si>
  <si>
    <t>ACL own doctor</t>
  </si>
  <si>
    <t>Update as patients arrive and are seen</t>
  </si>
  <si>
    <t>CLN-09.03</t>
  </si>
  <si>
    <t>QA: golden transcripts → expected rubric IDs within tolerance</t>
  </si>
  <si>
    <t>PAT-13.02</t>
  </si>
  <si>
    <t>Wire to the Phase 8–15 API for: Credentials &amp; verification</t>
  </si>
  <si>
    <t>REC-09.03</t>
  </si>
  <si>
    <t>Same status API as doctor</t>
  </si>
  <si>
    <t>5.10</t>
  </si>
  <si>
    <t>REC-10</t>
  </si>
  <si>
    <t>Appointment time update (reception) — adjust timings through the day (keep)</t>
  </si>
  <si>
    <t>REC-10.02</t>
  </si>
  <si>
    <t>PAT-13.03</t>
  </si>
  <si>
    <t>Adjust timings through the day</t>
  </si>
  <si>
    <t>REC-10.03</t>
  </si>
  <si>
    <t>Same API</t>
  </si>
  <si>
    <t>16.14</t>
  </si>
  <si>
    <t>PAT-14</t>
  </si>
  <si>
    <t>Patient app — ranking explanation</t>
  </si>
  <si>
    <t>PAT-14.01</t>
  </si>
  <si>
    <t>UI: Ranking explanation screens (empty, loading, error, offline)</t>
  </si>
  <si>
    <t>Ranking explanation</t>
  </si>
  <si>
    <t>Transparent explanation of why doctors appear in a given order</t>
  </si>
  <si>
    <t>REC-12.01</t>
  </si>
  <si>
    <t>Reuse complaints table; add CreatedByRole=Reception</t>
  </si>
  <si>
    <t>PAT-14.02</t>
  </si>
  <si>
    <t>Wire to the Phase 8–15 API for: Ranking explanation</t>
  </si>
  <si>
    <t>REC-12.02</t>
  </si>
  <si>
    <t>POST case-paper subset of SaveComplaints; GET on board</t>
  </si>
  <si>
    <t>CLN-10.04</t>
  </si>
  <si>
    <t>QA: open MM for a repertorized remedy</t>
  </si>
  <si>
    <t>PAT-14.03</t>
  </si>
  <si>
    <t>CLN-11.01</t>
  </si>
  <si>
    <t>Regression: search drug → side effects</t>
  </si>
  <si>
    <t>REC-13.02</t>
  </si>
  <si>
    <t>Do not write PaymentStatus=PAID from the client — Account/webhook is source of truth (Phase 6)</t>
  </si>
  <si>
    <t>16.15</t>
  </si>
  <si>
    <t>PAT-15</t>
  </si>
  <si>
    <t>Patient app — health articles</t>
  </si>
  <si>
    <t>PAT-15.01</t>
  </si>
  <si>
    <t>UI: Health articles screens (empty, loading, error, offline)</t>
  </si>
  <si>
    <t>PAY-01.01</t>
  </si>
  <si>
    <t>DB: ConsultFeeConfig (DoctorId, InClinicFee, TeleFee, InstantSurcharge, Currency, PayAtClinicEnabled, EffectiveFrom)</t>
  </si>
  <si>
    <t>PAY-01.02</t>
  </si>
  <si>
    <t>API: GET public fee; PUT doctor/admin; history of changes in audit</t>
  </si>
  <si>
    <t>PAT-15.02</t>
  </si>
  <si>
    <t>Wire to the Phase 8–15 API for: Health articles</t>
  </si>
  <si>
    <t>6.2</t>
  </si>
  <si>
    <t>PAY-02</t>
  </si>
  <si>
    <t>Automatic payment verification — bank/webhook is source of truth, not the patient’s screen</t>
  </si>
  <si>
    <t>PAY-02.01</t>
  </si>
  <si>
    <t>DB: PaymentOrder, PaymentEvent (raw webhook), idempotency key on payment_id</t>
  </si>
  <si>
    <t>Automatic payment verification</t>
  </si>
  <si>
    <t>Payments confirmed by the bank, not by the patient’s screen — nothing is lost if the app or browser closes</t>
  </si>
  <si>
    <t>PAT-15.03</t>
  </si>
  <si>
    <t>PAY-02.02</t>
  </si>
  <si>
    <t>Port Order/GenerateOrderId pattern to .NET 8; move keys to configuration; do not commit secrets</t>
  </si>
  <si>
    <t>PAY-02.03</t>
  </si>
  <si>
    <t>Webhook handler payment.captured / payment.failed; signature verify; never trust client-only success</t>
  </si>
  <si>
    <t>16.16</t>
  </si>
  <si>
    <t>PAT-16</t>
  </si>
  <si>
    <t>Patient app — slot picker</t>
  </si>
  <si>
    <t>PAT-16.01</t>
  </si>
  <si>
    <t>UI: Slot picker screens (empty, loading, error, offline)</t>
  </si>
  <si>
    <t>Slot picker</t>
  </si>
  <si>
    <t>See real available time slots and choose one</t>
  </si>
  <si>
    <t>PAY-03.01</t>
  </si>
  <si>
    <t>DB: ConsultPayment linked to PaymentOrder + PatientAppId — NOT PackageEntryDetail</t>
  </si>
  <si>
    <t>PAT-16.02</t>
  </si>
  <si>
    <t>Wire to the Phase 8–15 API for: Slot picker</t>
  </si>
  <si>
    <t>CLN-12.04</t>
  </si>
  <si>
    <t>QA: known case → expected top remedies</t>
  </si>
  <si>
    <t>PAY-03.02</t>
  </si>
  <si>
    <t>API: CreateConsultOrder, Verify (optional), status by appointment; amount from ConsultFeeConfig</t>
  </si>
  <si>
    <t>PAT-16.03</t>
  </si>
  <si>
    <t>PAY-03.04</t>
  </si>
  <si>
    <t>Razorpay Checkout methods: card, UPI, netbanking, wallet as enabled on the account</t>
  </si>
  <si>
    <t>16.17</t>
  </si>
  <si>
    <t>PAT-17</t>
  </si>
  <si>
    <t>Patient app — booking review and consent</t>
  </si>
  <si>
    <t>PAT-17.01</t>
  </si>
  <si>
    <t>UI: Booking review &amp; consent screens (empty, loading, error, offline)</t>
  </si>
  <si>
    <t>Booking review &amp; consent</t>
  </si>
  <si>
    <t>Confirm details and consent before booking</t>
  </si>
  <si>
    <t>PAY-04.01</t>
  </si>
  <si>
    <t>Reuse PaymentOrder + ConsultPayment with Method=CASH/UPI_OFFLINE/CARD_POS/PAY_LINK</t>
  </si>
  <si>
    <t>PAT-17.02</t>
  </si>
  <si>
    <t>Wire to the Phase 8–15 API for: Booking review &amp; consent</t>
  </si>
  <si>
    <t>PAT-17.03</t>
  </si>
  <si>
    <t>PAY-04.02</t>
  </si>
  <si>
    <t>API: CollectAtReception; generate pay-link; print receipt payload</t>
  </si>
  <si>
    <t>PAY-04.04</t>
  </si>
  <si>
    <t>Pay-link SMS/WhatsApp optional (Phase 12); must still ledger if notify fails</t>
  </si>
  <si>
    <t>CLN-13.04</t>
  </si>
  <si>
    <t>QA: same clipboard as classic repertorize; COG reasons cite contributing rubrics; empty clipboard → clear empty state</t>
  </si>
  <si>
    <t>16.18</t>
  </si>
  <si>
    <t>PAT-18</t>
  </si>
  <si>
    <t>Patient app — checkout</t>
  </si>
  <si>
    <t>PAT-18.01</t>
  </si>
  <si>
    <t>UI: Checkout screens (empty, loading, error, offline)</t>
  </si>
  <si>
    <t>Checkout</t>
  </si>
  <si>
    <t>Pay the consultation fee inside the app</t>
  </si>
  <si>
    <t>PAY-05.01</t>
  </si>
  <si>
    <t>Honor PayAtClinicEnabled on public create-booking and checkout</t>
  </si>
  <si>
    <t>CLN-14.01</t>
  </si>
  <si>
    <t>Regression: order lab from catalogue; enter result</t>
  </si>
  <si>
    <t>PAT-18.02</t>
  </si>
  <si>
    <t>Wire to the Phase 8–15 API for: Checkout</t>
  </si>
  <si>
    <t>PAY-06.01</t>
  </si>
  <si>
    <t>Reuse PAY-02 webhook for S1 orders; link PackageEntryDetail as S1 only</t>
  </si>
  <si>
    <t>PAT-18.03</t>
  </si>
  <si>
    <t>CLN-15.01</t>
  </si>
  <si>
    <t>Regression: add/list notes on a visit</t>
  </si>
  <si>
    <t>6.7</t>
  </si>
  <si>
    <t>PAY-07</t>
  </si>
  <si>
    <t>Medicine payment — pay online or cash on delivery (API contract now; HomeoMeds Phase 14 implements orders)</t>
  </si>
  <si>
    <t>PAY-07.01</t>
  </si>
  <si>
    <t>Extend PaymentOrder with Stream=CONSULT|SUBSCRIPTION|MEDICINE so Phase 14 can attach without schema rewrite</t>
  </si>
  <si>
    <t>§9 + §12</t>
  </si>
  <si>
    <t>Medicine payment</t>
  </si>
  <si>
    <t>Pay online or choose cash on delivery / Both options supported, with status tracking</t>
  </si>
  <si>
    <t>16.19</t>
  </si>
  <si>
    <t>PAT-19</t>
  </si>
  <si>
    <t>Patient app — payment status</t>
  </si>
  <si>
    <t>PAT-19.01</t>
  </si>
  <si>
    <t>UI: Payment status screens (empty, loading, error, offline)</t>
  </si>
  <si>
    <t>Payment status</t>
  </si>
  <si>
    <t>Immediate confirmation of paid, pending or failed</t>
  </si>
  <si>
    <t>PAY-07.02</t>
  </si>
  <si>
    <t>API stub: CreateMedicineOrder payment + COD status enum — implemented fully in Phase 14</t>
  </si>
  <si>
    <t>PAT-19.02</t>
  </si>
  <si>
    <t>Wire to the Phase 8–15 API for: Payment status</t>
  </si>
  <si>
    <t>PAY-08.01</t>
  </si>
  <si>
    <t>Single source: PaymentOrder/ConsultPayment → Appointment.PaymentStatus updated only by webhook or CollectAtReception</t>
  </si>
  <si>
    <t>PAT-19.03</t>
  </si>
  <si>
    <t>PAY-09.01</t>
  </si>
  <si>
    <t>DB: Refund (PaymentOrderId, Amount, Reason, Status, GatewayRefundId, ByUserId, At)</t>
  </si>
  <si>
    <t>16.20</t>
  </si>
  <si>
    <t>PAT-20</t>
  </si>
  <si>
    <t>Patient app — appointment detail</t>
  </si>
  <si>
    <t>PAT-20.01</t>
  </si>
  <si>
    <t>UI: Appointment detail screens (empty, loading, error, offline)</t>
  </si>
  <si>
    <t>Appointment detail</t>
  </si>
  <si>
    <t>Full booking details in one place</t>
  </si>
  <si>
    <t>PAY-09.02</t>
  </si>
  <si>
    <t>API: create refund (Account); webhook refund.processed; cancel-appointment policy engine (full/partial/none)</t>
  </si>
  <si>
    <t>PAT-20.02</t>
  </si>
  <si>
    <t>Wire to the Phase 8–15 API for: Appointment detail</t>
  </si>
  <si>
    <t>PAY-09.04</t>
  </si>
  <si>
    <t>Razorpay refund API + webhook</t>
  </si>
  <si>
    <t>PAT-20.03</t>
  </si>
  <si>
    <t>PAY-10.01</t>
  </si>
  <si>
    <t>DB: Invoice (Number, Series, Stream, PaymentOrderId, GstBreakup, PdfPath)</t>
  </si>
  <si>
    <t>16.21</t>
  </si>
  <si>
    <t>PAT-21</t>
  </si>
  <si>
    <t>Patient app — reschedule</t>
  </si>
  <si>
    <t>PAT-21.01</t>
  </si>
  <si>
    <t>UI: Reschedule appointment screens (empty, loading, error, offline)</t>
  </si>
  <si>
    <t>Move to another slot without calling the clinic</t>
  </si>
  <si>
    <t>PAY-10.02</t>
  </si>
  <si>
    <t>API: get invoice by payment; generate PDF via SecureDocument</t>
  </si>
  <si>
    <t>CLN-16.04</t>
  </si>
  <si>
    <t>QA: save, reload, second doctor cannot read</t>
  </si>
  <si>
    <t>PAT-21.02</t>
  </si>
  <si>
    <t>Wire to the Phase 8–15 API for: Reschedule appointment</t>
  </si>
  <si>
    <t>6.11</t>
  </si>
  <si>
    <t>PAY-11</t>
  </si>
  <si>
    <t>Complete payment audit trail — every transaction traceable end to end by Homeocentrum</t>
  </si>
  <si>
    <t>PAY-11.01</t>
  </si>
  <si>
    <t>Persist raw webhook JSON; correlation id on Appointment and Ledger</t>
  </si>
  <si>
    <t>§9 + §17</t>
  </si>
  <si>
    <t>Every transaction traceable end to end by Homeocentrum</t>
  </si>
  <si>
    <t>PAT-21.03</t>
  </si>
  <si>
    <t>PAY-11.02</t>
  </si>
  <si>
    <t>Account query API: trail by appointment / payment / doctor (Phase 7 UI)</t>
  </si>
  <si>
    <t>16.22</t>
  </si>
  <si>
    <t>PAT-22</t>
  </si>
  <si>
    <t>Patient app — cancel</t>
  </si>
  <si>
    <t>PAT-22.01</t>
  </si>
  <si>
    <t>UI: Cancel appointment screens (empty, loading, error, offline)</t>
  </si>
  <si>
    <t>Cancel with reason, refund handled per policy</t>
  </si>
  <si>
    <t>FIN-01.01</t>
  </si>
  <si>
    <t>DB: LedgerEntry (Stream, Direction, Amount, Gst, Commission, EntityType, EntityId, PaymentOrderId, At) immutable</t>
  </si>
  <si>
    <t>PAT-22.02</t>
  </si>
  <si>
    <t>Wire to the Phase 8–15 API for: Cancel appointment</t>
  </si>
  <si>
    <t>FIN-01.02</t>
  </si>
  <si>
    <t>API: GET /account/ledger filters; export; write-only from payment/settlement services</t>
  </si>
  <si>
    <t>PAT-22.03</t>
  </si>
  <si>
    <t>FIN-02.01</t>
  </si>
  <si>
    <t>Reuse ConsultPayment + Appointment; reconciliation query</t>
  </si>
  <si>
    <t>CLN-17.04</t>
  </si>
  <si>
    <t>QA: multi-visit patient; empty new patient</t>
  </si>
  <si>
    <t>16.23</t>
  </si>
  <si>
    <t>PAT-23</t>
  </si>
  <si>
    <t>Patient app — waitlist offer</t>
  </si>
  <si>
    <t>PAT-23.01</t>
  </si>
  <si>
    <t>UI: Waitlist offer screens (empty, loading, error, offline)</t>
  </si>
  <si>
    <t>FIN-02.02</t>
  </si>
  <si>
    <t>GET Admin/Account reconciliation + aggregates</t>
  </si>
  <si>
    <t>FIN-03.01</t>
  </si>
  <si>
    <t>LedgerEntry stream MEDICINE with SplitSeller/SplitPlatform/SplitDelivery</t>
  </si>
  <si>
    <t>PAT-23.02</t>
  </si>
  <si>
    <t>Wire to the Phase 8–15 API for: Waitlist offer</t>
  </si>
  <si>
    <t>FIN-03.02</t>
  </si>
  <si>
    <t>GET /account/medicine-ledger</t>
  </si>
  <si>
    <t>PAT-23.03</t>
  </si>
  <si>
    <t>FIN-04.01</t>
  </si>
  <si>
    <t>DB: SettlementRun, SettlementLine</t>
  </si>
  <si>
    <t>CLN-18.03</t>
  </si>
  <si>
    <t>QA: export matches on-screen rubrics + Rx; unauthorised doctor 403</t>
  </si>
  <si>
    <t>FIN-04.02</t>
  </si>
  <si>
    <t>API: create run (dry-run + commit); list; detail</t>
  </si>
  <si>
    <t>16.24</t>
  </si>
  <si>
    <t>PAT-24</t>
  </si>
  <si>
    <t>Patient app — instant consult request</t>
  </si>
  <si>
    <t>PAT-24.01</t>
  </si>
  <si>
    <t>UI: Instant consult request screens (empty, loading, error, offline)</t>
  </si>
  <si>
    <t>Instant consult request</t>
  </si>
  <si>
    <t>Request an immediate consultation with an available doctor</t>
  </si>
  <si>
    <t>CLN-19.01</t>
  </si>
  <si>
    <t>Regression: backup, restore, 5-session stack</t>
  </si>
  <si>
    <t>FIN-05.01</t>
  </si>
  <si>
    <t>DB: Payout (PayeeType Doctor|Pharmacy, Amount, Status, SettlementRunId)</t>
  </si>
  <si>
    <t>FIN-05.02</t>
  </si>
  <si>
    <t>API: ApprovePayout with OTP; reject</t>
  </si>
  <si>
    <t>PAT-24.02</t>
  </si>
  <si>
    <t>Wire to the Phase 8–15 API for: Instant consult request</t>
  </si>
  <si>
    <t>FIN-05.04</t>
  </si>
  <si>
    <t>Bank file / Razorpay payout adapter per PRE-01</t>
  </si>
  <si>
    <t>PAT-24.03</t>
  </si>
  <si>
    <t>FIN-06.02</t>
  </si>
  <si>
    <t>Ledger reverse entries on successful refund</t>
  </si>
  <si>
    <t>FIN-07.01</t>
  </si>
  <si>
    <t>DB: PaymentException state machine</t>
  </si>
  <si>
    <t>16.25</t>
  </si>
  <si>
    <t>PAT-25</t>
  </si>
  <si>
    <t>Patient app — queue and doctor offer</t>
  </si>
  <si>
    <t>PAT-25.01</t>
  </si>
  <si>
    <t>UI: Queue &amp; doctor offer screens (empty, loading, error, offline)</t>
  </si>
  <si>
    <t>Queue &amp; doctor offer</t>
  </si>
  <si>
    <t>See position in queue and accept an offered doctor</t>
  </si>
  <si>
    <t>PAT-25.02</t>
  </si>
  <si>
    <t>Wire to the Phase 8–15 API for: Queue &amp; doctor offer</t>
  </si>
  <si>
    <t>FIN-07.02</t>
  </si>
  <si>
    <t>API: list/detail/retry/resolve; created by webhook mismatches</t>
  </si>
  <si>
    <t>FIN-08.01</t>
  </si>
  <si>
    <t>Reuse Invoice; tax config table (GstRate, treatment flags)</t>
  </si>
  <si>
    <t>PAT-25.03</t>
  </si>
  <si>
    <t>FIN-08.02</t>
  </si>
  <si>
    <t>GET tax report + CSV</t>
  </si>
  <si>
    <t>16.26</t>
  </si>
  <si>
    <t>PAT-26</t>
  </si>
  <si>
    <t>Patient app — device check</t>
  </si>
  <si>
    <t>PAT-26.01</t>
  </si>
  <si>
    <t>UI: Device check screens (empty, loading, error, offline)</t>
  </si>
  <si>
    <t>§2.4</t>
  </si>
  <si>
    <t>Camera, microphone and network checked before the call</t>
  </si>
  <si>
    <t>CLN-20.04</t>
  </si>
  <si>
    <t>QA: click hotspot → subsection search results</t>
  </si>
  <si>
    <t>FIN-09.01</t>
  </si>
  <si>
    <t>DB: Payee (DoctorId/PharmacyId, Bank, PAN, KYC status)</t>
  </si>
  <si>
    <t>PAT-26.02</t>
  </si>
  <si>
    <t>Wire to the Phase 8–15 API for: Device check</t>
  </si>
  <si>
    <t>FIN-09.02</t>
  </si>
  <si>
    <t>API: list/update; OTP on bank change</t>
  </si>
  <si>
    <t>PAT-26.03</t>
  </si>
  <si>
    <t>FIN-10.01</t>
  </si>
  <si>
    <t>Query ConsultPayment Method in CASH/UPI_OFFLINE grouped by DoctorId/date</t>
  </si>
  <si>
    <t>FIN-10.02</t>
  </si>
  <si>
    <t>GET clinic-collections</t>
  </si>
  <si>
    <t>16.27</t>
  </si>
  <si>
    <t>PAT-27</t>
  </si>
  <si>
    <t>Patient app — waiting room</t>
  </si>
  <si>
    <t>PAT-27.01</t>
  </si>
  <si>
    <t>UI: Waiting room screens (empty, loading, error, offline)</t>
  </si>
  <si>
    <t>Wait with live status until the doctor joins</t>
  </si>
  <si>
    <t>7.11</t>
  </si>
  <si>
    <t>FIN-11</t>
  </si>
  <si>
    <t>Separation of duties — Account controls money; Admin controls platform and clinical data</t>
  </si>
  <si>
    <t>FIN-11.01</t>
  </si>
  <si>
    <t>Seed Account role menus: ledger, recon, medicine ledger, exceptions, settlements, payouts, refunds, tax, payees, clinic collections</t>
  </si>
  <si>
    <t>Separation of duties</t>
  </si>
  <si>
    <t>The Account department controls money. Admin controls the platform and clinical data. Neither can perform the other’s role, which protects both.</t>
  </si>
  <si>
    <t>TRU-01.01</t>
  </si>
  <si>
    <t>DB: DoctorVerification (Pending/Approved/Rejected/NeedsInfo), DoctorCredentialDocument</t>
  </si>
  <si>
    <t>PAT-27.02</t>
  </si>
  <si>
    <t>Wire to the Phase 8–15 API for: Waiting room</t>
  </si>
  <si>
    <t>TRU-01.02</t>
  </si>
  <si>
    <t>API: upload documents; MyStatus; RegisterDoctor modified to VerificationStatus=Pending (not auto-practice)</t>
  </si>
  <si>
    <t>PAT-27.03</t>
  </si>
  <si>
    <t>DOC-01.04</t>
  </si>
  <si>
    <t>QA: existing buckets still populate; reception still shares layout until Phase 5 reception chrome</t>
  </si>
  <si>
    <t>TRU-02.01</t>
  </si>
  <si>
    <t>Reuse DoctorVerification</t>
  </si>
  <si>
    <t>TRU-02.02</t>
  </si>
  <si>
    <t>API: Queue, {id}, Approve, Reject, RequestInfo</t>
  </si>
  <si>
    <t>16.28</t>
  </si>
  <si>
    <t>PAT-28</t>
  </si>
  <si>
    <t>Patient app — live video</t>
  </si>
  <si>
    <t>PAT-28.01</t>
  </si>
  <si>
    <t>UI: Live video consultation screens (empty, loading, error, offline)</t>
  </si>
  <si>
    <t>Live video consultation</t>
  </si>
  <si>
    <t>Face-to-face consultation from home</t>
  </si>
  <si>
    <t>DOC-02.01</t>
  </si>
  <si>
    <t>Regression: each bucket count and click-through</t>
  </si>
  <si>
    <t>TRU-02.04</t>
  </si>
  <si>
    <t>Email notify (Phase 12 SMTP already used for activation)</t>
  </si>
  <si>
    <t>PAT-28.02</t>
  </si>
  <si>
    <t>Wire to the Phase 8–15 API for: Live video consultation</t>
  </si>
  <si>
    <t>TRU-03.01</t>
  </si>
  <si>
    <t>Public doctor DTO includes isVerified</t>
  </si>
  <si>
    <t>PAT-28.03</t>
  </si>
  <si>
    <t>8.4</t>
  </si>
  <si>
    <t>TRU-04</t>
  </si>
  <si>
    <t>Practice gate — only verified doctors appear to patients and take paid consultations</t>
  </si>
  <si>
    <t>TRU-04.01</t>
  </si>
  <si>
    <t>Public doctor list filter VerificationStatus=Approved</t>
  </si>
  <si>
    <t>§13</t>
  </si>
  <si>
    <t>Practice gate</t>
  </si>
  <si>
    <t>Only verified doctors appear to patients and take paid consultations</t>
  </si>
  <si>
    <t>Public + Payments</t>
  </si>
  <si>
    <t>16.29</t>
  </si>
  <si>
    <t>PAT-29</t>
  </si>
  <si>
    <t>Patient app — recording consent</t>
  </si>
  <si>
    <t>PAT-29.01</t>
  </si>
  <si>
    <t>UI: Recording consent screens (empty, loading, error, offline)</t>
  </si>
  <si>
    <t>Explicit consent requested before any recording</t>
  </si>
  <si>
    <t>TRU-04.02</t>
  </si>
  <si>
    <t>CreateConsultOrder rejects unverified doctor for patient-originated bookings</t>
  </si>
  <si>
    <t>PAT-29.02</t>
  </si>
  <si>
    <t>Wire to the Phase 8–15 API for: Recording consent</t>
  </si>
  <si>
    <t>TRU-05.01</t>
  </si>
  <si>
    <t>DB: Review (PatientAppId, Rating, Text, Status, At)</t>
  </si>
  <si>
    <t>TRU-05.02</t>
  </si>
  <si>
    <t>API: create (patient), list by doctor (public approved), doctor list own</t>
  </si>
  <si>
    <t>PAT-29.03</t>
  </si>
  <si>
    <t>TRU-06.01</t>
  </si>
  <si>
    <t>DB: ReviewAppeal</t>
  </si>
  <si>
    <t>16.30</t>
  </si>
  <si>
    <t>PAT-30</t>
  </si>
  <si>
    <t>Patient app — join failure fallback</t>
  </si>
  <si>
    <t>PAT-30.01</t>
  </si>
  <si>
    <t>UI: Fallback &amp; join failure handling screens (empty, loading, error, offline)</t>
  </si>
  <si>
    <t>Fallback &amp; join failure handling</t>
  </si>
  <si>
    <t>Clear guidance if the call fails, with options to retry</t>
  </si>
  <si>
    <t>TRU-06.02</t>
  </si>
  <si>
    <t>API: doctor appeal; patient list/mine; admin resolve</t>
  </si>
  <si>
    <t>DOC-03.04</t>
  </si>
  <si>
    <t>QA: search by name/mobile; open case</t>
  </si>
  <si>
    <t>TRU-07.01</t>
  </si>
  <si>
    <t>Ranking config (weights) — not a black box hardcoded sort</t>
  </si>
  <si>
    <t>DOC-04.01</t>
  </si>
  <si>
    <t>Regression: add patient validation and save</t>
  </si>
  <si>
    <t>PAT-30.02</t>
  </si>
  <si>
    <t>Wire to the Phase 8–15 API for: Fallback &amp; join failure handling</t>
  </si>
  <si>
    <t>TRU-07.02</t>
  </si>
  <si>
    <t>GET doctors + GET ranking-explain/{doctorId}</t>
  </si>
  <si>
    <t>WEB-01.01</t>
  </si>
  <si>
    <t>No schema</t>
  </si>
  <si>
    <t>PAT-30.03</t>
  </si>
  <si>
    <t>WEB-01.02</t>
  </si>
  <si>
    <t>Reuse public doctor/fee APIs when live</t>
  </si>
  <si>
    <t>16.31</t>
  </si>
  <si>
    <t>PAT-31</t>
  </si>
  <si>
    <t>Patient app — case-linked chat</t>
  </si>
  <si>
    <t>PAT-31.01</t>
  </si>
  <si>
    <t>UI: Case-linked chat screens (empty, loading, error, offline)</t>
  </si>
  <si>
    <t>Chat tied to the consultation, not a loose message thread</t>
  </si>
  <si>
    <t>WEB-03.01</t>
  </si>
  <si>
    <t>Public doctor search indexes (from Doctor + verification + fee + schedule)</t>
  </si>
  <si>
    <t>DOC-05.01</t>
  </si>
  <si>
    <t>Regression: template + import + error rows</t>
  </si>
  <si>
    <t>PAT-31.02</t>
  </si>
  <si>
    <t>Wire to the Phase 8–15 API for: Case-linked chat</t>
  </si>
  <si>
    <t>WEB-03.02</t>
  </si>
  <si>
    <t>GET /api/Public/Doctors + filters + profile</t>
  </si>
  <si>
    <t>WEB-04.01</t>
  </si>
  <si>
    <t>Reuse Patient + Appointment; BookingToken; PatientAuth OTP</t>
  </si>
  <si>
    <t>PAT-31.03</t>
  </si>
  <si>
    <t>WEB-04.02</t>
  </si>
  <si>
    <t>Public: Doctors/{id}/Slots, Create, {bookingToken}; POST PatientAuth RequestOtp/VerifyOtp</t>
  </si>
  <si>
    <t>WEB-06.01</t>
  </si>
  <si>
    <t>Reuse EnquiryDetail; add Status/AssignedTo if missing</t>
  </si>
  <si>
    <t>16.32</t>
  </si>
  <si>
    <t>PAT-32</t>
  </si>
  <si>
    <t>Patient app — consultation summary</t>
  </si>
  <si>
    <t>PAT-32.01</t>
  </si>
  <si>
    <t>UI: Consultation summary screens (empty, loading, error, offline)</t>
  </si>
  <si>
    <t>Written summary available immediately after the call</t>
  </si>
  <si>
    <t>WEB-06.02</t>
  </si>
  <si>
    <t>Existing enquiry POST; admin list API if missing</t>
  </si>
  <si>
    <t>DOC-06.03</t>
  </si>
  <si>
    <t>QA: another doctor cannot export this list</t>
  </si>
  <si>
    <t>PAT-32.02</t>
  </si>
  <si>
    <t>Wire to the Phase 8–15 API for: Consultation summary</t>
  </si>
  <si>
    <t>WEB-09.01</t>
  </si>
  <si>
    <t>Documents via TRU-01 tables</t>
  </si>
  <si>
    <t>DOC-07.01</t>
  </si>
  <si>
    <t>Regression: activity loads</t>
  </si>
  <si>
    <t>WEB-09.02</t>
  </si>
  <si>
    <t>RegisterDoctor sets Pending; does not auto-activate practice for directory</t>
  </si>
  <si>
    <t>PAT-32.03</t>
  </si>
  <si>
    <t>WEB-10.01</t>
  </si>
  <si>
    <t>Activation token TTL if missing</t>
  </si>
  <si>
    <t>16.33</t>
  </si>
  <si>
    <t>PAT-33</t>
  </si>
  <si>
    <t>Patient app — rejoin</t>
  </si>
  <si>
    <t>PAT-33.01</t>
  </si>
  <si>
    <t>UI: Rejoin after dropped call screens (empty, loading, error, offline)</t>
  </si>
  <si>
    <t>Rejoin the same consultation if the connection drops</t>
  </si>
  <si>
    <t>WEB-10.02</t>
  </si>
  <si>
    <t>Resend activation; do not treat activation as TRU-04 gate</t>
  </si>
  <si>
    <t>DOC-08.01</t>
  </si>
  <si>
    <t>Regression: stats charts date range</t>
  </si>
  <si>
    <t>WEB-11.01</t>
  </si>
  <si>
    <t>DB: BookingWaitlist</t>
  </si>
  <si>
    <t>PAT-33.02</t>
  </si>
  <si>
    <t>Wire to the Phase 8–15 API for: Rejoin after dropped call</t>
  </si>
  <si>
    <t>WEB-11.02</t>
  </si>
  <si>
    <t>API: join waitlist; worker on CancelAppointment</t>
  </si>
  <si>
    <t>PAT-33.03</t>
  </si>
  <si>
    <t>WEB-11.04</t>
  </si>
  <si>
    <t>Notify SMS/push when Phase 12 exists</t>
  </si>
  <si>
    <t>ERX-01.01</t>
  </si>
  <si>
    <t>DB: PotencyMaster; PrescriptionRemedyDetail.PotencyId</t>
  </si>
  <si>
    <t>16.34</t>
  </si>
  <si>
    <t>PAT-34</t>
  </si>
  <si>
    <t>Patient app — records timeline</t>
  </si>
  <si>
    <t>PAT-34.01</t>
  </si>
  <si>
    <t>UI: Records timeline screens (empty, loading, error, offline)</t>
  </si>
  <si>
    <t>Records timeline</t>
  </si>
  <si>
    <t>Complete visit history in date order</t>
  </si>
  <si>
    <t>ERX-01.02</t>
  </si>
  <si>
    <t>API: potency DDL; extend SavePrescriptionDetail</t>
  </si>
  <si>
    <t>DOC-09.03</t>
  </si>
  <si>
    <t>QA: reception user cannot manage other doctors’ staff; disable prevents login</t>
  </si>
  <si>
    <t>ERX-02.01</t>
  </si>
  <si>
    <t>DB: Frequency, Duration, Instructions on remedy line</t>
  </si>
  <si>
    <t>ERX-02.02</t>
  </si>
  <si>
    <t>Extend save/get Rx APIs</t>
  </si>
  <si>
    <t>ERX-03.01</t>
  </si>
  <si>
    <t>Extend AppointmentHistoryNote with NoteType, IsErxExcluded</t>
  </si>
  <si>
    <t>PAT-34.02</t>
  </si>
  <si>
    <t>Wire to the Phase 8–15 API for: Records timeline</t>
  </si>
  <si>
    <t>ERX-03.02</t>
  </si>
  <si>
    <t>GET /api/Erx/ByAppointment/{id} returns snapshot without notes</t>
  </si>
  <si>
    <t>ERX-04.01</t>
  </si>
  <si>
    <t>DB: ErxSnapshot, ErxSnapshotItem (codes+names stored; patient API returns codes until pharmacy accept)</t>
  </si>
  <si>
    <t>DOC-10.04</t>
  </si>
  <si>
    <t>QA: reception cannot edit doctor bank details; photo displays on public profile later</t>
  </si>
  <si>
    <t>ERX-04.02</t>
  </si>
  <si>
    <t>API: SignErx; GetErx; reject mutate of signed snapshot</t>
  </si>
  <si>
    <t>APT-01.01</t>
  </si>
  <si>
    <t>Regression: day list, status colour, open patient</t>
  </si>
  <si>
    <t>ERX-05.01</t>
  </si>
  <si>
    <t>GET history by patient; by appointment</t>
  </si>
  <si>
    <t>PAT-34.03</t>
  </si>
  <si>
    <t>ERX-06.01</t>
  </si>
  <si>
    <t>Patient-authorised GET Erx; apply code protection ERX-08</t>
  </si>
  <si>
    <t>ERX-07.01</t>
  </si>
  <si>
    <t>PDF renderer from ErxSnapshot; store via SEC-09</t>
  </si>
  <si>
    <t>16.35</t>
  </si>
  <si>
    <t>PAT-35</t>
  </si>
  <si>
    <t>Patient app — consultation note (summary, not private notes)</t>
  </si>
  <si>
    <t>PAT-35.01</t>
  </si>
  <si>
    <t>UI: Consultation note screens (empty, loading, error, offline)</t>
  </si>
  <si>
    <t>Consultation note</t>
  </si>
  <si>
    <t>Doctor’s notes for each visit</t>
  </si>
  <si>
    <t>10.8</t>
  </si>
  <si>
    <t>ERX-08</t>
  </si>
  <si>
    <t>Remedy code protection — patient sees remedy codes rather than names until a licensed pharmacy accepts the order</t>
  </si>
  <si>
    <t>ERX-08.01</t>
  </si>
  <si>
    <t>Assign stable remedy codes on snapshot items</t>
  </si>
  <si>
    <t>Remedy code protection</t>
  </si>
  <si>
    <t>The patient sees remedy codes rather than remedy names until a licensed pharmacy accepts the order</t>
  </si>
  <si>
    <t>PAT-35.02</t>
  </si>
  <si>
    <t>Wire to the Phase 8–15 API for: Consultation note</t>
  </si>
  <si>
    <t>10.9</t>
  </si>
  <si>
    <t>ERX-09</t>
  </si>
  <si>
    <t>Reveal on pharmacy acceptance — names and price revealed; payment QR or link generated (implemented with HomeoMeds; contract now)</t>
  </si>
  <si>
    <t>ERX-09.01</t>
  </si>
  <si>
    <t>API contract: AcceptOrder(OTP) → reveal names; Quote → PayQR</t>
  </si>
  <si>
    <t>§11 + §12</t>
  </si>
  <si>
    <t>Reveal on pharmacy acceptance</t>
  </si>
  <si>
    <t>Once a pharmacy accepts and verifies by OTP, the remedy names and price are revealed and a payment QR or link is generated</t>
  </si>
  <si>
    <t>ERX-09.02</t>
  </si>
  <si>
    <t>Implement fully with MED-* in Phase 14 — do not reveal names from doctor sign alone</t>
  </si>
  <si>
    <t>PAT-35.03</t>
  </si>
  <si>
    <t>ERX-10.01</t>
  </si>
  <si>
    <t>DB: RefillRequest</t>
  </si>
  <si>
    <t>APT-02.04</t>
  </si>
  <si>
    <t>QA: staff-created appointments carry the same fields public booking will use in Phase 9</t>
  </si>
  <si>
    <t>ERX-10.02</t>
  </si>
  <si>
    <t>API: patient request; doctor inbox; approve/reject</t>
  </si>
  <si>
    <t>APT-03.01</t>
  </si>
  <si>
    <t>Regression: each status transition</t>
  </si>
  <si>
    <t>16.36</t>
  </si>
  <si>
    <t>PAT-36</t>
  </si>
  <si>
    <t>Patient app — signed eRx (codes until pharmacy accept)</t>
  </si>
  <si>
    <t>PAT-36.01</t>
  </si>
  <si>
    <t>UI: Signed digital prescription screens (empty, loading, error, offline)</t>
  </si>
  <si>
    <t>Official prescription issued by the doctor</t>
  </si>
  <si>
    <t>10.11</t>
  </si>
  <si>
    <t>ERX-11</t>
  </si>
  <si>
    <t>Lab orders alongside the prescription (keep existing labs on eRx snapshot)</t>
  </si>
  <si>
    <t>ERX-11.01</t>
  </si>
  <si>
    <t>Copy lab orders into ErxSnapshot on sign</t>
  </si>
  <si>
    <t>Lab orders</t>
  </si>
  <si>
    <t>Tests ordered alongside the prescription</t>
  </si>
  <si>
    <t>TEL-01.01</t>
  </si>
  <si>
    <t>DB: TeleAvailability (Online/Offline, LastHeartbeat)</t>
  </si>
  <si>
    <t>PAT-36.02</t>
  </si>
  <si>
    <t>Wire to the Phase 8–15 API for: Signed digital prescription</t>
  </si>
  <si>
    <t>TEL-01.02</t>
  </si>
  <si>
    <t>API: SET/GET availability; public GET by doctorId</t>
  </si>
  <si>
    <t>APT-04.01</t>
  </si>
  <si>
    <t>Regression: UpdateAppointmentTime on dashboard</t>
  </si>
  <si>
    <t>TEL-02.01</t>
  </si>
  <si>
    <t>Queue query on E-CONSULT + PaymentStatus + join time</t>
  </si>
  <si>
    <t>PAT-36.03</t>
  </si>
  <si>
    <t>TEL-02.02</t>
  </si>
  <si>
    <t>GET Tele/Queue; POST start session</t>
  </si>
  <si>
    <t>TEL-02.04</t>
  </si>
  <si>
    <t>SignalR/poll</t>
  </si>
  <si>
    <t>16.37</t>
  </si>
  <si>
    <t>PAT-37</t>
  </si>
  <si>
    <t>Patient app — document upload</t>
  </si>
  <si>
    <t>PAT-37.01</t>
  </si>
  <si>
    <t>UI: Document upload screens (empty, loading, error, offline)</t>
  </si>
  <si>
    <t>Document upload</t>
  </si>
  <si>
    <t>Upload reports, scans and previous prescriptions</t>
  </si>
  <si>
    <t>TEL-03.01</t>
  </si>
  <si>
    <t>DB: TeleSession (PatientAppId, RoomId, Status)</t>
  </si>
  <si>
    <t>TEL-03.02</t>
  </si>
  <si>
    <t>API: create/end session; vendor tokens</t>
  </si>
  <si>
    <t>PAT-37.02</t>
  </si>
  <si>
    <t>Wire to the Phase 8–15 API for: Document upload</t>
  </si>
  <si>
    <t>TEL-03.04</t>
  </si>
  <si>
    <t>Video SDK (Agora/Twilio/Daily)</t>
  </si>
  <si>
    <t>11.4</t>
  </si>
  <si>
    <t>TEL-04</t>
  </si>
  <si>
    <t>Video consultation on mobile — doctor and patient both consult from the app (apps in 16–17; same session tokens)</t>
  </si>
  <si>
    <t>TEL-04.01</t>
  </si>
  <si>
    <t>Token API must be client-agnostic (web and mobile)</t>
  </si>
  <si>
    <t>§10 + §2.4 + §3</t>
  </si>
  <si>
    <t>Video consultation on mobile</t>
  </si>
  <si>
    <t>Doctor and patient both consult from the app / Face-to-face consultation from home / Start the video or audio consultation from the phone</t>
  </si>
  <si>
    <t>PAT-37.03</t>
  </si>
  <si>
    <t>TEL-06.01</t>
  </si>
  <si>
    <t>Session status events</t>
  </si>
  <si>
    <t>16.38</t>
  </si>
  <si>
    <t>PAT-38</t>
  </si>
  <si>
    <t>Patient app — follow-up plan and tasks</t>
  </si>
  <si>
    <t>PAT-38.01</t>
  </si>
  <si>
    <t>UI: Follow-up plan &amp; tasks screens (empty, loading, error, offline)</t>
  </si>
  <si>
    <t>APT-05.05</t>
  </si>
  <si>
    <t>QA: slot taken → 409; patient already booked elsewhere; across a schedule change; reception authorised for own DoctorId only</t>
  </si>
  <si>
    <t>TEL-06.02</t>
  </si>
  <si>
    <t>GET session status for patient token</t>
  </si>
  <si>
    <t>PAT-38.02</t>
  </si>
  <si>
    <t>Wire to the Phase 8–15 API for: Follow-up plan &amp; tasks</t>
  </si>
  <si>
    <t>TEL-07.01</t>
  </si>
  <si>
    <t>Write ConsentRecord TeleRecording; TeleConsentLog events</t>
  </si>
  <si>
    <t>PAT-38.03</t>
  </si>
  <si>
    <t>TEL-07.02</t>
  </si>
  <si>
    <t>API: capture consent; session.recordAllowed</t>
  </si>
  <si>
    <t>16.39</t>
  </si>
  <si>
    <t>PAT-39</t>
  </si>
  <si>
    <t>Patient app — symptom diary</t>
  </si>
  <si>
    <t>PAT-39.01</t>
  </si>
  <si>
    <t>UI: Symptom diary screens (empty, loading, error, offline)</t>
  </si>
  <si>
    <t>TEL-08.01</t>
  </si>
  <si>
    <t>API: Rejoin issues token if Status=Active</t>
  </si>
  <si>
    <t>PAT-39.02</t>
  </si>
  <si>
    <t>Wire to the Phase 8–15 API for: Symptom diary</t>
  </si>
  <si>
    <t>APT-06.05</t>
  </si>
  <si>
    <t>QA: reason mandatory; all three roles (later Patient) cancel with correct authorisation; freed slot bookable</t>
  </si>
  <si>
    <t>PAT-39.03</t>
  </si>
  <si>
    <t>TEL-09.01</t>
  </si>
  <si>
    <t>Standardise join error codes; log TeleSessionEvent</t>
  </si>
  <si>
    <t>16.40</t>
  </si>
  <si>
    <t>PAT-40</t>
  </si>
  <si>
    <t>Patient app — progress tracking</t>
  </si>
  <si>
    <t>PAT-40.01</t>
  </si>
  <si>
    <t>UI: Progress tracking screens (empty, loading, error, offline)</t>
  </si>
  <si>
    <t>TEL-10.01</t>
  </si>
  <si>
    <t>DB: TeleChatMessage (SessionId, PatientAppId, Body, At)</t>
  </si>
  <si>
    <t>PAT-40.02</t>
  </si>
  <si>
    <t>Wire to the Phase 8–15 API for: Progress tracking</t>
  </si>
  <si>
    <t>APT-07.03</t>
  </si>
  <si>
    <t>QA: save week; public slot generator (Phase 9) uses this data; reception read-only is Phase 5</t>
  </si>
  <si>
    <t>PAT-40.03</t>
  </si>
  <si>
    <t>TEL-10.02</t>
  </si>
  <si>
    <t>API: post/list; doctor and patient only</t>
  </si>
  <si>
    <t>APT-08.01</t>
  </si>
  <si>
    <t>Regression: slot grid vs schedule</t>
  </si>
  <si>
    <t>16.41</t>
  </si>
  <si>
    <t>PAT-41</t>
  </si>
  <si>
    <t>Patient app — medicines tab</t>
  </si>
  <si>
    <t>PAT-41.01</t>
  </si>
  <si>
    <t>UI: Medicines tab screens (empty, loading, error, offline)</t>
  </si>
  <si>
    <t>PAT-41.02</t>
  </si>
  <si>
    <t>Wire to the Phase 8–15 API for: Medicines tab</t>
  </si>
  <si>
    <t>TEL-11.01</t>
  </si>
  <si>
    <t>DB: ConsultationSummary (PatientAppId, Text, At)</t>
  </si>
  <si>
    <t>PAT-41.03</t>
  </si>
  <si>
    <t>TEL-11.02</t>
  </si>
  <si>
    <t>API: doctor PUT; patient GET</t>
  </si>
  <si>
    <t>16.42</t>
  </si>
  <si>
    <t>PAT-42</t>
  </si>
  <si>
    <t>Patient app — start HomeoMeds order from eRx</t>
  </si>
  <si>
    <t>PAT-42.01</t>
  </si>
  <si>
    <t>UI: Order start screens (empty, loading, error, offline)</t>
  </si>
  <si>
    <t>Order start</t>
  </si>
  <si>
    <t>Start an order directly from the prescription</t>
  </si>
  <si>
    <t>PAT-42.02</t>
  </si>
  <si>
    <t>Wire to the Phase 8–15 API for: Order start</t>
  </si>
  <si>
    <t>TEL-12.01</t>
  </si>
  <si>
    <t>DB: InstantConsultRequest, DoctorOffer</t>
  </si>
  <si>
    <t>PAT-42.03</t>
  </si>
  <si>
    <t>16.43</t>
  </si>
  <si>
    <t>PAT-43</t>
  </si>
  <si>
    <t>Patient app — pharmacy selection and quote</t>
  </si>
  <si>
    <t>PAT-43.01</t>
  </si>
  <si>
    <t>UI: Pharmacy selection &amp; quote screens (empty, loading, error, offline)</t>
  </si>
  <si>
    <t>Pharmacy selection &amp; quote</t>
  </si>
  <si>
    <t>Choose a licensed pharmacy and see the price before paying</t>
  </si>
  <si>
    <t>APT-09.04</t>
  </si>
  <si>
    <t>QA: same appointment shows the same badge on doctor and reception</t>
  </si>
  <si>
    <t>TEL-12.02</t>
  </si>
  <si>
    <t>API: request, match, offer, accept, queue position</t>
  </si>
  <si>
    <t>PAT-43.02</t>
  </si>
  <si>
    <t>Wire to the Phase 8–15 API for: Pharmacy selection &amp; quote</t>
  </si>
  <si>
    <t>COM-01.01</t>
  </si>
  <si>
    <t>DB: SmsTemplate, SmsMessageLog; Patient.SmsOptOut</t>
  </si>
  <si>
    <t>PAT-43.03</t>
  </si>
  <si>
    <t>16.44</t>
  </si>
  <si>
    <t>PAT-44</t>
  </si>
  <si>
    <t>Patient app — order review and consent</t>
  </si>
  <si>
    <t>PAT-44.01</t>
  </si>
  <si>
    <t>UI: Order review &amp; consent screens (empty, loading, error, offline)</t>
  </si>
  <si>
    <t>COM-01.02</t>
  </si>
  <si>
    <t>API: Templates CRUD; Send; History; event worker</t>
  </si>
  <si>
    <t>PAT-44.02</t>
  </si>
  <si>
    <t>Wire to the Phase 8–15 API for: Order review &amp; consent</t>
  </si>
  <si>
    <t>PAT-44.03</t>
  </si>
  <si>
    <t>COM-01.04</t>
  </si>
  <si>
    <t>MSG91/Twilio/etc. from PRE-03</t>
  </si>
  <si>
    <t>WEB-11.05</t>
  </si>
  <si>
    <t>QA: two waiters; first gets offer; expiry releases to second</t>
  </si>
  <si>
    <t>16.45</t>
  </si>
  <si>
    <t>PAT-45</t>
  </si>
  <si>
    <t>Patient app — order tracking</t>
  </si>
  <si>
    <t>PAT-45.01</t>
  </si>
  <si>
    <t>UI: Order tracking screens (empty, loading, error, offline)</t>
  </si>
  <si>
    <t>Live status from accepted to delivered</t>
  </si>
  <si>
    <t>15.9</t>
  </si>
  <si>
    <t>CON-09</t>
  </si>
  <si>
    <t>Physical clinic appointment — book an in-person visit as well as online</t>
  </si>
  <si>
    <t>CON-09.01</t>
  </si>
  <si>
    <t>Public/patient create booking accepts ConsultMode=In-clinic; uses in-clinic fee</t>
  </si>
  <si>
    <t>§2.9 + §5.2</t>
  </si>
  <si>
    <t>Physical clinic appointment</t>
  </si>
  <si>
    <t>Book an in-person visit as well as online</t>
  </si>
  <si>
    <t>COM-02.01</t>
  </si>
  <si>
    <t>Extend WhatsApp log if delivery receipts not stored</t>
  </si>
  <si>
    <t>CON-09.02</t>
  </si>
  <si>
    <t>QA: in-clinic does not require device check/video</t>
  </si>
  <si>
    <t>PAT-45.02</t>
  </si>
  <si>
    <t>Wire to the Phase 8–15 API for: Order tracking</t>
  </si>
  <si>
    <t>COM-02.02</t>
  </si>
  <si>
    <t>Finish bulk worker + receipt webhook</t>
  </si>
  <si>
    <t>REC-01.01</t>
  </si>
  <si>
    <t>Regression: reception login with DoctorID claim</t>
  </si>
  <si>
    <t>PAT-45.03</t>
  </si>
  <si>
    <t>COM-03.01</t>
  </si>
  <si>
    <t>DB: DeviceToken, AppNotification</t>
  </si>
  <si>
    <t>16.46</t>
  </si>
  <si>
    <t>PAT-46</t>
  </si>
  <si>
    <t>Patient app — order detail and refill</t>
  </si>
  <si>
    <t>PAT-46.01</t>
  </si>
  <si>
    <t>UI: Order detail &amp; refill screens (empty, loading, error, offline)</t>
  </si>
  <si>
    <t>Order detail &amp; refill</t>
  </si>
  <si>
    <t>Full order history and one-tap refill request</t>
  </si>
  <si>
    <t>COM-03.02</t>
  </si>
  <si>
    <t>API: Devices/Register; Notifications/Send; list</t>
  </si>
  <si>
    <t>PAT-46.02</t>
  </si>
  <si>
    <t>Wire to the Phase 8–15 API for: Order detail &amp; refill</t>
  </si>
  <si>
    <t>COM-03.04</t>
  </si>
  <si>
    <t>FCM + APNs</t>
  </si>
  <si>
    <t>PAT-46.03</t>
  </si>
  <si>
    <t>COM-04.01</t>
  </si>
  <si>
    <t>EmailMessageLog if missing</t>
  </si>
  <si>
    <t>REC-02.04</t>
  </si>
  <si>
    <t>QA: cannot edit doctor qualifications or fee</t>
  </si>
  <si>
    <t>16.47</t>
  </si>
  <si>
    <t>PAT-47</t>
  </si>
  <si>
    <t>Patient app — write a review</t>
  </si>
  <si>
    <t>PAT-47.01</t>
  </si>
  <si>
    <t>UI: Write a review screens (empty, loading, error, offline)</t>
  </si>
  <si>
    <t>§2.8</t>
  </si>
  <si>
    <t>Write a review</t>
  </si>
  <si>
    <t>Rate and review the consultation</t>
  </si>
  <si>
    <t>COM-04.02</t>
  </si>
  <si>
    <t>Send invoice/receipt email on PAID; keep activation/reset</t>
  </si>
  <si>
    <t>PAT-47.02</t>
  </si>
  <si>
    <t>Wire to the Phase 8–15 API for: Write a review</t>
  </si>
  <si>
    <t>COM-05.01</t>
  </si>
  <si>
    <t>Reuse AppNotification</t>
  </si>
  <si>
    <t>REC-03.03</t>
  </si>
  <si>
    <t>QA: deep-link to Patient Board full clinical URL is 403 for reception</t>
  </si>
  <si>
    <t>PAT-47.03</t>
  </si>
  <si>
    <t>COM-05.02</t>
  </si>
  <si>
    <t>GET/PATCH notifications</t>
  </si>
  <si>
    <t>REC-04.01</t>
  </si>
  <si>
    <t>Regression: reception create patient</t>
  </si>
  <si>
    <t>16.48</t>
  </si>
  <si>
    <t>PAT-48</t>
  </si>
  <si>
    <t>Patient app — my reviews and appeal</t>
  </si>
  <si>
    <t>PAT-48.01</t>
  </si>
  <si>
    <t>UI: My reviews &amp; appeal screens (empty, loading, error, offline)</t>
  </si>
  <si>
    <t>My reviews &amp; appeal</t>
  </si>
  <si>
    <t>Manage reviews and raise an appeal</t>
  </si>
  <si>
    <t>SUP-01.01</t>
  </si>
  <si>
    <t>DB: SupportTicket, SupportTicketMessage, SupportTicketAttachment</t>
  </si>
  <si>
    <t>PAT-48.02</t>
  </si>
  <si>
    <t>Wire to the Phase 8–15 API for: My reviews &amp; appeal</t>
  </si>
  <si>
    <t>SUP-01.02</t>
  </si>
  <si>
    <t>API: create/list/mine for patient</t>
  </si>
  <si>
    <t>PAT-48.03</t>
  </si>
  <si>
    <t>SUP-02.01</t>
  </si>
  <si>
    <t>Reuse SupportTicket with ReporterRole=Doctor</t>
  </si>
  <si>
    <t>16.49</t>
  </si>
  <si>
    <t>PAT-49</t>
  </si>
  <si>
    <t>Patient app — payments and refunds</t>
  </si>
  <si>
    <t>PAT-49.01</t>
  </si>
  <si>
    <t>UI: Payments &amp; refunds screens (empty, loading, error, offline)</t>
  </si>
  <si>
    <t>REC-05.01</t>
  </si>
  <si>
    <t>Regression: search by name/mobile</t>
  </si>
  <si>
    <t>Payments &amp; refunds</t>
  </si>
  <si>
    <t>Full payment history and refund status</t>
  </si>
  <si>
    <t>PAT-49.02</t>
  </si>
  <si>
    <t>Wire to the Phase 8–15 API for: Payments &amp; refunds</t>
  </si>
  <si>
    <t>SUP-03.01</t>
  </si>
  <si>
    <t>Extend ticket with Priority, Assignee, SLA</t>
  </si>
  <si>
    <t>PAT-49.03</t>
  </si>
  <si>
    <t>16.50</t>
  </si>
  <si>
    <t>PAT-50</t>
  </si>
  <si>
    <t>Patient app — profile and settings</t>
  </si>
  <si>
    <t>PAT-50.01</t>
  </si>
  <si>
    <t>UI: Profile &amp; settings screens (empty, loading, error, offline)</t>
  </si>
  <si>
    <t>Profile &amp; settings</t>
  </si>
  <si>
    <t>Manage personal details and preferences</t>
  </si>
  <si>
    <t>SUP-03.02</t>
  </si>
  <si>
    <t>Admin list/filter/assign/status</t>
  </si>
  <si>
    <t>SUP-04.01</t>
  </si>
  <si>
    <t>API: messages CRUD + attachment</t>
  </si>
  <si>
    <t>PAT-50.02</t>
  </si>
  <si>
    <t>Wire to the Phase 8–15 API for: Profile &amp; settings</t>
  </si>
  <si>
    <t>PAT-50.03</t>
  </si>
  <si>
    <t>SUP-06.01</t>
  </si>
  <si>
    <t>HelpArticle table or reuse blog category=help</t>
  </si>
  <si>
    <t>REC-06.03</t>
  </si>
  <si>
    <t>QA: cannot cancel another clinic’s appointment</t>
  </si>
  <si>
    <t>16.51</t>
  </si>
  <si>
    <t>PAT-51</t>
  </si>
  <si>
    <t>Patient app — consent centre and data rights</t>
  </si>
  <si>
    <t>PAT-51.01</t>
  </si>
  <si>
    <t>UI: Consent centre &amp; data rights screens (empty, loading, error, offline)</t>
  </si>
  <si>
    <t>View, manage and withdraw consents; request data</t>
  </si>
  <si>
    <t>SUP-06.02</t>
  </si>
  <si>
    <t>Public GET help articles</t>
  </si>
  <si>
    <t>PAT-51.02</t>
  </si>
  <si>
    <t>Wire to the Phase 8–15 API for: Consent centre &amp; data rights</t>
  </si>
  <si>
    <t>REC-07.02</t>
  </si>
  <si>
    <t>QA: in-clinic vs E-Consult both creatable from reception</t>
  </si>
  <si>
    <t>SUP-07.01</t>
  </si>
  <si>
    <t>Flag BookingChannel=Assisted; AssistedRequest ticket type</t>
  </si>
  <si>
    <t>PAT-51.03</t>
  </si>
  <si>
    <t>16.52</t>
  </si>
  <si>
    <t>PAT-52</t>
  </si>
  <si>
    <t>Patient app — notifications centre</t>
  </si>
  <si>
    <t>PAT-52.01</t>
  </si>
  <si>
    <t>UI: Notifications centre screens (empty, loading, error, offline)</t>
  </si>
  <si>
    <t>Notifications centre</t>
  </si>
  <si>
    <t>All alerts in one place</t>
  </si>
  <si>
    <t>SUP-07.02</t>
  </si>
  <si>
    <t>API: request assistance; staff completes WEB-04 create on behalf</t>
  </si>
  <si>
    <t>PAT-52.02</t>
  </si>
  <si>
    <t>Wire to the Phase 8–15 API for: Notifications centre</t>
  </si>
  <si>
    <t>MED-01.01</t>
  </si>
  <si>
    <t>DB: PharmacyPartner, PharmacyLicence, activation checklist fields</t>
  </si>
  <si>
    <t>PAT-52.03</t>
  </si>
  <si>
    <t>16.53</t>
  </si>
  <si>
    <t>PAT-53</t>
  </si>
  <si>
    <t>Patient app — help centre and tickets</t>
  </si>
  <si>
    <t>PAT-53.01</t>
  </si>
  <si>
    <t>UI: Help centre &amp; support tickets screens (empty, loading, error, offline)</t>
  </si>
  <si>
    <t>§2.9</t>
  </si>
  <si>
    <t>Help centre &amp; support tickets</t>
  </si>
  <si>
    <t>Raise an issue and track it to resolution</t>
  </si>
  <si>
    <t>REC-08.04</t>
  </si>
  <si>
    <t>QA: two waiting patients; call next picks the right one</t>
  </si>
  <si>
    <t>MED-01.02</t>
  </si>
  <si>
    <t>API: onboard, admin activate, pharmacy login role</t>
  </si>
  <si>
    <t>REC-09.01</t>
  </si>
  <si>
    <t>Regression: reception status update</t>
  </si>
  <si>
    <t>PAT-53.02</t>
  </si>
  <si>
    <t>Wire to the Phase 8–15 API for: Help centre &amp; support tickets</t>
  </si>
  <si>
    <t>MED-02.01</t>
  </si>
  <si>
    <t>Job: mark licence expired/suspended; exclude from routing</t>
  </si>
  <si>
    <t>PAT-53.03</t>
  </si>
  <si>
    <t>MED-03.01</t>
  </si>
  <si>
    <t>16.54</t>
  </si>
  <si>
    <t>Consent + selected PharmacyPartnerId on MedicineOrder</t>
  </si>
  <si>
    <t>PAT-54</t>
  </si>
  <si>
    <t>Patient app — physical clinic booking</t>
  </si>
  <si>
    <t>PAT-54.01</t>
  </si>
  <si>
    <t>UI: Physical clinic appointment screens (empty, loading, error, offline)</t>
  </si>
  <si>
    <t>REC-10.01</t>
  </si>
  <si>
    <t>Regression: reception UpdateAppointmentTime</t>
  </si>
  <si>
    <t>PAT-54.02</t>
  </si>
  <si>
    <t>Wire to the Phase 8–15 API for: Physical clinic appointment</t>
  </si>
  <si>
    <t>MED-03.02</t>
  </si>
  <si>
    <t>API: list sellers; select; grant consent</t>
  </si>
  <si>
    <t>PAT-54.03</t>
  </si>
  <si>
    <t>MED-04.01</t>
  </si>
  <si>
    <t>DB: MedicineOrder, MedicineOrderItem from ErxSnapshot</t>
  </si>
  <si>
    <t>16.55</t>
  </si>
  <si>
    <t>PAT-55</t>
  </si>
  <si>
    <t>Patient app — assisted booking request</t>
  </si>
  <si>
    <t>PAT-55.01</t>
  </si>
  <si>
    <t>UI: Assisted booking screens (empty, loading, error, offline)</t>
  </si>
  <si>
    <t>Help for patients who need support booking</t>
  </si>
  <si>
    <t>PAT-55.02</t>
  </si>
  <si>
    <t>Wire to the Phase 8–15 API for: Assisted booking</t>
  </si>
  <si>
    <t>MED-04.02</t>
  </si>
  <si>
    <t>API: POST order from ErxId</t>
  </si>
  <si>
    <t>REC-11.02</t>
  </si>
  <si>
    <t>QA: edit buttons hidden; doctor can still edit on /doctor/schedule</t>
  </si>
  <si>
    <t>PAT-55.03</t>
  </si>
  <si>
    <t>16.56</t>
  </si>
  <si>
    <t>PAT-56</t>
  </si>
  <si>
    <t>Patient app — low-data mode</t>
  </si>
  <si>
    <t>PAT-56.01</t>
  </si>
  <si>
    <t>UI: Low-data mode screens (empty, loading, error, offline)</t>
  </si>
  <si>
    <t>Low-data mode</t>
  </si>
  <si>
    <t>Works on slow or limited connections</t>
  </si>
  <si>
    <t>MED-05.01</t>
  </si>
  <si>
    <t>DB: SellerRoutingRule (area, hours, capacity)</t>
  </si>
  <si>
    <t>PAT-56.02</t>
  </si>
  <si>
    <t>Wire to the Phase 8–15 API for: Low-data mode</t>
  </si>
  <si>
    <t>MED-05.02</t>
  </si>
  <si>
    <t>Routing service used by seller list API</t>
  </si>
  <si>
    <t>PAT-56.03</t>
  </si>
  <si>
    <t>REC-12.04</t>
  </si>
  <si>
    <t>QA: doctor sees CC; reception 403 on repertory APIs</t>
  </si>
  <si>
    <t>16.57</t>
  </si>
  <si>
    <t>PAT-57</t>
  </si>
  <si>
    <t>MED-06.01</t>
  </si>
  <si>
    <t>Patient app — push notifications</t>
  </si>
  <si>
    <t>Accept payload includes stock confirmation; reject reason OUT_OF_STOCK</t>
  </si>
  <si>
    <t>PAT-57.01</t>
  </si>
  <si>
    <t>UI: Push notifications screens (empty, loading, error, offline)</t>
  </si>
  <si>
    <t>Booking confirmations, reminders, doctor ready, prescription issued, order updates</t>
  </si>
  <si>
    <t>PAT-57.02</t>
  </si>
  <si>
    <t>Wire to the Phase 8–15 API for: Push notifications</t>
  </si>
  <si>
    <t>MED-07.01</t>
  </si>
  <si>
    <t>Order status machine: Offered/Accepted/Rejected/Quoted/Paid/Ready/Dispatched/Delivered</t>
  </si>
  <si>
    <t>PAT-57.03</t>
  </si>
  <si>
    <t>16.58</t>
  </si>
  <si>
    <t>PAT-58</t>
  </si>
  <si>
    <t>Patient app — iOS and Android store release, device matrix, and parity QA</t>
  </si>
  <si>
    <t>PAT-58.01</t>
  </si>
  <si>
    <t>CI: iOS + Android release builds; env pointing to .NET 8</t>
  </si>
  <si>
    <t>§2 + §18</t>
  </si>
  <si>
    <t>Patient mobile app iOS and Android</t>
  </si>
  <si>
    <t>iOS and Android — onboarding, discovery, booking, payment, video consultation, records, prescriptions, follow-up, medicines, reviews, support, notifications</t>
  </si>
  <si>
    <t>MED-07.02</t>
  </si>
  <si>
    <t>API: accept(OTP), reject, quote, ready, dispatch</t>
  </si>
  <si>
    <t>PAT-58.03</t>
  </si>
  <si>
    <t>Crashlytics/Sentry equivalent for patient app</t>
  </si>
  <si>
    <t>MED-07.04</t>
  </si>
  <si>
    <t>OTP on accept</t>
  </si>
  <si>
    <t>17</t>
  </si>
  <si>
    <t>Phase 17 — Doctor mobile app iOS &amp; Android (PDF §3) — no case-taking on phone</t>
  </si>
  <si>
    <t>17.1</t>
  </si>
  <si>
    <t>DMO-01</t>
  </si>
  <si>
    <t>Doctor app — login &amp; identity (same login and same account as the web portal)</t>
  </si>
  <si>
    <t>DMO-01.01</t>
  </si>
  <si>
    <t>Login screen (password or OTP-to-registered mobile)</t>
  </si>
  <si>
    <t>Doctor Mobile</t>
  </si>
  <si>
    <t>§3</t>
  </si>
  <si>
    <t>Login &amp; identity</t>
  </si>
  <si>
    <t>Same login and same account as the web portal</t>
  </si>
  <si>
    <t>Doctor Mobile App</t>
  </si>
  <si>
    <t>DMO-01.02</t>
  </si>
  <si>
    <t>Call same Login API; store JWT securely (Keychain/Keystore)</t>
  </si>
  <si>
    <t>MED-08.01</t>
  </si>
  <si>
    <t>DB: MedicineQuote</t>
  </si>
  <si>
    <t>DMO-01.03</t>
  </si>
  <si>
    <t>Expired session → re-login; no case-taking entry point</t>
  </si>
  <si>
    <t>PAY-01.04</t>
  </si>
  <si>
    <t>QA: changing fee does not alter already-created unpaid orders without a rule (document the rule)</t>
  </si>
  <si>
    <t>MED-08.02</t>
  </si>
  <si>
    <t>API: quote, patient accept quote, then create medicine payment</t>
  </si>
  <si>
    <t>17.2</t>
  </si>
  <si>
    <t>DMO-02</t>
  </si>
  <si>
    <t>Doctor app — first-run onboarding (guided setup, number confirmation and permissions)</t>
  </si>
  <si>
    <t>DMO-02.01</t>
  </si>
  <si>
    <t>Onboarding screens</t>
  </si>
  <si>
    <t>First-run onboarding</t>
  </si>
  <si>
    <t>Guided setup, number confirmation and permissions</t>
  </si>
  <si>
    <t>DMO-02.02</t>
  </si>
  <si>
    <t>Confirm number against profile</t>
  </si>
  <si>
    <t>MED-09.01</t>
  </si>
  <si>
    <t>Wire PAY-07 CreateMedicineOrder; COD status enum</t>
  </si>
  <si>
    <t>DMO-02.03</t>
  </si>
  <si>
    <t>Skip vs required steps documented</t>
  </si>
  <si>
    <t>MED-10.01</t>
  </si>
  <si>
    <t>DB: MedicineOrderEvent</t>
  </si>
  <si>
    <t>17.3</t>
  </si>
  <si>
    <t>DMO-03</t>
  </si>
  <si>
    <t>Doctor app — notification permissions (push, microphone and camera handled properly)</t>
  </si>
  <si>
    <t>DMO-03.01</t>
  </si>
  <si>
    <t>Permission primer + settings CTA</t>
  </si>
  <si>
    <t>Notification permissions</t>
  </si>
  <si>
    <t>Push, microphone and camera permissions handled properly</t>
  </si>
  <si>
    <t>MED-10.02</t>
  </si>
  <si>
    <t>GET tracking by order id (patient)</t>
  </si>
  <si>
    <t>DMO-03.02</t>
  </si>
  <si>
    <t>Register FCM/APNs token (COM-03)</t>
  </si>
  <si>
    <t>PAY-02.04</t>
  </si>
  <si>
    <t>QA: duplicate webhook; delayed webhook; failed capture; app closed mid-checkout</t>
  </si>
  <si>
    <t>MED-10.04</t>
  </si>
  <si>
    <t>Push on status change</t>
  </si>
  <si>
    <t>DMO-03.03</t>
  </si>
  <si>
    <t>Denied-state UX</t>
  </si>
  <si>
    <t>14.11</t>
  </si>
  <si>
    <t>MED-11</t>
  </si>
  <si>
    <t>Medicine ledger shares — seller, platform and delivery recorded (FIN-03 live fill)</t>
  </si>
  <si>
    <t>MED-11.01</t>
  </si>
  <si>
    <t>On captured medicine payment write three-share ledger lines</t>
  </si>
  <si>
    <t>§12 + §8</t>
  </si>
  <si>
    <t>Seller, platform and delivery shares recorded separately from consultation money</t>
  </si>
  <si>
    <t>17.4</t>
  </si>
  <si>
    <t>DMO-04</t>
  </si>
  <si>
    <t>Doctor app — today’s queue &amp; schedule (the full day at a glance)</t>
  </si>
  <si>
    <t>DMO-04.01</t>
  </si>
  <si>
    <t>TodayQueue screen</t>
  </si>
  <si>
    <t>Today’s queue &amp; schedule</t>
  </si>
  <si>
    <t>The full day at a glance</t>
  </si>
  <si>
    <t>DMO-04.02</t>
  </si>
  <si>
    <t>Existing appointment list APIs</t>
  </si>
  <si>
    <t>MED-12.01</t>
  </si>
  <si>
    <t>Exception rows for medicine orders</t>
  </si>
  <si>
    <t>DMO-04.03</t>
  </si>
  <si>
    <t>Pull-to-refresh; empty Sunday</t>
  </si>
  <si>
    <t>MED-12.02</t>
  </si>
  <si>
    <t>Admin/ops list/detail/retry re-route</t>
  </si>
  <si>
    <t>17.5</t>
  </si>
  <si>
    <t>DMO-05</t>
  </si>
  <si>
    <t>Doctor app — availability toggle (go online or offline, set working hours)</t>
  </si>
  <si>
    <t>DMO-05.01</t>
  </si>
  <si>
    <t>Availability + hours screens</t>
  </si>
  <si>
    <t>Availability toggle</t>
  </si>
  <si>
    <t>Go online or offline, set working hours</t>
  </si>
  <si>
    <t>DMO-05.02</t>
  </si>
  <si>
    <t>TEL-01 + APT-07 APIs (hours read/edit policy: edit hours may stay web-only if product decides — PDF says set working hours so include)</t>
  </si>
  <si>
    <t>14.13</t>
  </si>
  <si>
    <t>MED-13</t>
  </si>
  <si>
    <t>OTP-based control — key actions verified by OTP so Homeocentrum can monitor and trace every transaction</t>
  </si>
  <si>
    <t>MED-13.01</t>
  </si>
  <si>
    <t>Bind OTP actions: PharmacyAccept, (optional) QuoteLock, Payout already FIN-05</t>
  </si>
  <si>
    <t>§12 + §17</t>
  </si>
  <si>
    <t>OTP-based control</t>
  </si>
  <si>
    <t>Key actions verified by OTP so Homeocentrum can monitor and trace every transaction</t>
  </si>
  <si>
    <t>Pharmacy + Account</t>
  </si>
  <si>
    <t>DMO-05.03</t>
  </si>
  <si>
    <t>Offline banner</t>
  </si>
  <si>
    <t>MED-14.01</t>
  </si>
  <si>
    <t>On doctor approve, clone order from snapshot; patient one-tap</t>
  </si>
  <si>
    <t>17.6</t>
  </si>
  <si>
    <t>DMO-06</t>
  </si>
  <si>
    <t>Doctor app — push notifications (waiting, booking, reschedule, cancellation, refill, payment received)</t>
  </si>
  <si>
    <t>DMO-06.01</t>
  </si>
  <si>
    <t>Notification handling + deep links into queue/refill/join</t>
  </si>
  <si>
    <t>PAY-03.05</t>
  </si>
  <si>
    <t>QA: success, failure, pending, double-click create order idempotent</t>
  </si>
  <si>
    <t>Patient waiting, new booking, reschedule, cancellation, refill request, payment received</t>
  </si>
  <si>
    <t>DMO-06.02</t>
  </si>
  <si>
    <t>Device register</t>
  </si>
  <si>
    <t>MED-16.01</t>
  </si>
  <si>
    <t>GET /api/Patient/MedicineOrders</t>
  </si>
  <si>
    <t>DMO-06.03</t>
  </si>
  <si>
    <t>Foreground in-app banner</t>
  </si>
  <si>
    <t>17.7</t>
  </si>
  <si>
    <t>DMO-07</t>
  </si>
  <si>
    <t>Doctor app — patient context card (name, age, chief complaint and last visit) — NO case-taking</t>
  </si>
  <si>
    <t>DMO-07.01</t>
  </si>
  <si>
    <t>PatientCard read-only</t>
  </si>
  <si>
    <t>Patient context card</t>
  </si>
  <si>
    <t>Name, age, chief complaint and last visit before joining</t>
  </si>
  <si>
    <t>CON-01.01</t>
  </si>
  <si>
    <t>DB: FamilyMember</t>
  </si>
  <si>
    <t>DMO-07.02</t>
  </si>
  <si>
    <t>Context API (name, age, CC, last visit, payment, tele)</t>
  </si>
  <si>
    <t>DMO-07.03</t>
  </si>
  <si>
    <t>Do not ship case-taking tabs</t>
  </si>
  <si>
    <t>CON-01.02</t>
  </si>
  <si>
    <t>API: CRUD family; book-as-member</t>
  </si>
  <si>
    <t>17.8</t>
  </si>
  <si>
    <t>DMO-08</t>
  </si>
  <si>
    <t>Doctor app — join consultation (video or audio from the phone)</t>
  </si>
  <si>
    <t>DMO-08.01</t>
  </si>
  <si>
    <t>VideoRoom</t>
  </si>
  <si>
    <t>Join consultation</t>
  </si>
  <si>
    <t>Start the video or audio consultation from the phone</t>
  </si>
  <si>
    <t>CON-02.01</t>
  </si>
  <si>
    <t>DB: CaregiverAuth</t>
  </si>
  <si>
    <t>DMO-08.02</t>
  </si>
  <si>
    <t>Tele session tokens</t>
  </si>
  <si>
    <t>PAY-04.05</t>
  </si>
  <si>
    <t>QA: cash collection visible in clinic collection view after Phase 7; cannot mark PAID without this API</t>
  </si>
  <si>
    <t>CON-02.02</t>
  </si>
  <si>
    <t>API: grant/revoke/list; booking authorisation check</t>
  </si>
  <si>
    <t>DMO-08.03</t>
  </si>
  <si>
    <t>Audio-only fallback</t>
  </si>
  <si>
    <t>17.9</t>
  </si>
  <si>
    <t>DMO-09</t>
  </si>
  <si>
    <t>Doctor app — refill approval (approve or reject repeat prescription requests)</t>
  </si>
  <si>
    <t>DMO-09.01</t>
  </si>
  <si>
    <t>RefillInbox + RefillDetail</t>
  </si>
  <si>
    <t>§3 + §11</t>
  </si>
  <si>
    <t>Refill approval</t>
  </si>
  <si>
    <t>Approve or reject repeat prescription requests</t>
  </si>
  <si>
    <t>CON-02.04</t>
  </si>
  <si>
    <t>OTP on grant</t>
  </si>
  <si>
    <t>DMO-09.02</t>
  </si>
  <si>
    <t>Approve/Reject APIs</t>
  </si>
  <si>
    <t>CON-03.01</t>
  </si>
  <si>
    <t>Reuse appointments + summary + eRx + SecureDocument</t>
  </si>
  <si>
    <t>DMO-09.03</t>
  </si>
  <si>
    <t>Show codes vs names per policy (doctor sees names)</t>
  </si>
  <si>
    <t>PAY-05.03</t>
  </si>
  <si>
    <t>QA: doctor flag off → pay-at-clinic hidden; reception can still collect</t>
  </si>
  <si>
    <t>17.10</t>
  </si>
  <si>
    <t>DMO-10</t>
  </si>
  <si>
    <t>Doctor app — earnings summary (today, this week, this month, with payout status)</t>
  </si>
  <si>
    <t>DMO-10.01</t>
  </si>
  <si>
    <t>Earnings screens</t>
  </si>
  <si>
    <t>§3 + §16</t>
  </si>
  <si>
    <t>Earnings summary</t>
  </si>
  <si>
    <t>Today, this week and this month, with payout status</t>
  </si>
  <si>
    <t>CON-03.02</t>
  </si>
  <si>
    <t>GET timeline; GET consultation note (summary); POST documents</t>
  </si>
  <si>
    <t>DMO-10.02</t>
  </si>
  <si>
    <t>GET Earnings/Summary</t>
  </si>
  <si>
    <t>CON-04.01</t>
  </si>
  <si>
    <t>DB: FollowUpPlan, FollowUpTask</t>
  </si>
  <si>
    <t>DMO-10.03</t>
  </si>
  <si>
    <t>Empty first week</t>
  </si>
  <si>
    <t>17.11</t>
  </si>
  <si>
    <t>DMO-11</t>
  </si>
  <si>
    <t>Doctor app — offline handling (weak connection or expired session)</t>
  </si>
  <si>
    <t>DMO-11.01</t>
  </si>
  <si>
    <t>Offline/error screens</t>
  </si>
  <si>
    <t>Offline handling</t>
  </si>
  <si>
    <t>Clear behaviour on weak connection or expired session</t>
  </si>
  <si>
    <t>CON-04.02</t>
  </si>
  <si>
    <t>API: doctor set; patient list/complete</t>
  </si>
  <si>
    <t>PAY-06.03</t>
  </si>
  <si>
    <t>QA: renew, fail, webhook delay, last-5-days warning still works</t>
  </si>
  <si>
    <t>DMO-11.02</t>
  </si>
  <si>
    <t>401 interceptor → logout API</t>
  </si>
  <si>
    <t>CON-05.01</t>
  </si>
  <si>
    <t>DB: SymptomDiary</t>
  </si>
  <si>
    <t>DMO-11.03</t>
  </si>
  <si>
    <t>No silent retry of payments</t>
  </si>
  <si>
    <t>CON-05.02</t>
  </si>
  <si>
    <t>API: patient CRUD; doctor GET by patient</t>
  </si>
  <si>
    <t>17.12</t>
  </si>
  <si>
    <t>DMO-12</t>
  </si>
  <si>
    <t>Doctor app — reliability monitoring (failures reported automatically)</t>
  </si>
  <si>
    <t>DMO-12.01</t>
  </si>
  <si>
    <t>Integrate Crashlytics/Sentry; map to doctorId hashed</t>
  </si>
  <si>
    <t>Reliability monitoring</t>
  </si>
  <si>
    <t>Failures are reported automatically, not left to a phone call</t>
  </si>
  <si>
    <t>PAY-07.03</t>
  </si>
  <si>
    <t>QA: stream isolation query (consult vs medicine totals differ)</t>
  </si>
  <si>
    <t>17.13</t>
  </si>
  <si>
    <t>DMO-13</t>
  </si>
  <si>
    <t>Doctor app — iOS and Android parity QA (queue, availability, notifications, context, video, refill, earnings)</t>
  </si>
  <si>
    <t>DMO-13.01</t>
  </si>
  <si>
    <t>Release builds both OS</t>
  </si>
  <si>
    <t>§3 + §18</t>
  </si>
  <si>
    <t>Doctor mobile app iOS and Android</t>
  </si>
  <si>
    <t>iOS and Android — queue, availability, notifications, patient context, video consultation, refill approval, earnings</t>
  </si>
  <si>
    <t>CON-06.01</t>
  </si>
  <si>
    <t>Derived API from diary + appointments</t>
  </si>
  <si>
    <t>CON-06.02</t>
  </si>
  <si>
    <t>GET progress series</t>
  </si>
  <si>
    <t>PAY-08.03</t>
  </si>
  <si>
    <t>QA: three roles, one appointment, same enum value</t>
  </si>
  <si>
    <t>CON-07.01</t>
  </si>
  <si>
    <t>Reuse ConsentRecord; DataRequest table</t>
  </si>
  <si>
    <t>CON-07.02</t>
  </si>
  <si>
    <t>API: list/withdraw; request export/delete</t>
  </si>
  <si>
    <t>15.8</t>
  </si>
  <si>
    <t>CON-08</t>
  </si>
  <si>
    <t>Patient payments &amp; refunds read model</t>
  </si>
  <si>
    <t>CON-08.01</t>
  </si>
  <si>
    <t>GET /api/Patient/Payments</t>
  </si>
  <si>
    <t>Patient money</t>
  </si>
  <si>
    <t>QA TRACK MIRROR — live from module sheets. QA rows still have Frontend/API Status where those layers are in scope.</t>
  </si>
  <si>
    <t>PAY-09.05</t>
  </si>
  <si>
    <t>QA: double refund blocked; cash collection refund is ledger-only per PRE-02 policy</t>
  </si>
  <si>
    <t>CON-10.01</t>
  </si>
  <si>
    <t>Extend Patient with health-basics JSON/columns</t>
  </si>
  <si>
    <t>CON-10.02</t>
  </si>
  <si>
    <t>GET/PUT /api/Patient/Profile</t>
  </si>
  <si>
    <t>PAY-10.04</t>
  </si>
  <si>
    <t>QA: unique invoice numbers; cancelled invoice not reused</t>
  </si>
  <si>
    <t>RPT-01.01</t>
  </si>
  <si>
    <t>No ecommerce tables</t>
  </si>
  <si>
    <t>RPT-01.02</t>
  </si>
  <si>
    <t>GET /api/AdminDashboard/Overview</t>
  </si>
  <si>
    <t>PAY-11.03</t>
  </si>
  <si>
    <t>QA: missing webhook still shows PENDING not PAID</t>
  </si>
  <si>
    <t>RPT-02.01</t>
  </si>
  <si>
    <t>No new warehouse required for v1</t>
  </si>
  <si>
    <t>RPT-02.02</t>
  </si>
  <si>
    <t>Extend GetPatientStatsCharts with VisitType/ConsultMode</t>
  </si>
  <si>
    <t>FIN-01.04</t>
  </si>
  <si>
    <t>QA: consult pay writes S2; subscription writes S1; they never share one row</t>
  </si>
  <si>
    <t>RPT-03.01</t>
  </si>
  <si>
    <t>Queries on VisitType + FollowUpTask</t>
  </si>
  <si>
    <t>RPT-03.02</t>
  </si>
  <si>
    <t>GET FollowUpDue, FollowUpSummary</t>
  </si>
  <si>
    <t>FIN-02.04</t>
  </si>
  <si>
    <t>QA: unmatched payment appears in exception queue not silent</t>
  </si>
  <si>
    <t>RPT-04.01</t>
  </si>
  <si>
    <t>Aggregate APIs beyond GetPatientStatsCharts</t>
  </si>
  <si>
    <t>RPT-04.02</t>
  </si>
  <si>
    <t>GET ClinicPerformance</t>
  </si>
  <si>
    <t>RPT-05.01</t>
  </si>
  <si>
    <t>CSV/PDF export of FIN-02 query</t>
  </si>
  <si>
    <t>FIN-03.04</t>
  </si>
  <si>
    <t>QA: S2 consult row never appears on this screen</t>
  </si>
  <si>
    <t>RPT-06.01</t>
  </si>
  <si>
    <t>Export settlement runs + payout register</t>
  </si>
  <si>
    <t>18.7</t>
  </si>
  <si>
    <t>RPT-07</t>
  </si>
  <si>
    <t>GST &amp; invoice reports (reporting surface of FIN-08)</t>
  </si>
  <si>
    <t>RPT-07.01</t>
  </si>
  <si>
    <t>Confirm CA format; implement export if not already in FIN-08</t>
  </si>
  <si>
    <t>Tax reporting</t>
  </si>
  <si>
    <t>RPT-08.01</t>
  </si>
  <si>
    <t>Reuse earnings API</t>
  </si>
  <si>
    <t>FIN-04.04</t>
  </si>
  <si>
    <t>QA: hold days exclude too-new captures; refunds net out</t>
  </si>
  <si>
    <t>RPT-08.02</t>
  </si>
  <si>
    <t>GET Earnings/Summary already for app — add if missing date buckets</t>
  </si>
  <si>
    <t>RPT-09.01</t>
  </si>
  <si>
    <t>Aggregates on MedicineOrder</t>
  </si>
  <si>
    <t>RPT-09.02</t>
  </si>
  <si>
    <t>GET medicine order report</t>
  </si>
  <si>
    <t>FIN-05.05</t>
  </si>
  <si>
    <t>QA: Account role only; replay OTP; Admin 403 on approve</t>
  </si>
  <si>
    <t>RPT-10.01</t>
  </si>
  <si>
    <t>VerificationStatus on user/doctor list DTO</t>
  </si>
  <si>
    <t>RPT-10.02</t>
  </si>
  <si>
    <t>User import/export APIs if missing</t>
  </si>
  <si>
    <t>19</t>
  </si>
  <si>
    <t>FIN-06.03</t>
  </si>
  <si>
    <t>QA: partial refund; full refund; cash-policy path</t>
  </si>
  <si>
    <t>Phase 19 — Cross-surface QA, NFR, delivery summary gate (PDF §1 + §18)</t>
  </si>
  <si>
    <t>19.3</t>
  </si>
  <si>
    <t>NFR-01</t>
  </si>
  <si>
    <t>NFR — performance, low-data, reliability, secrets, dual-API freeze</t>
  </si>
  <si>
    <t>NFR-01.01</t>
  </si>
  <si>
    <t>Rotate API secrets; keys in config/KeyVault; directory browsing remains off</t>
  </si>
  <si>
    <t>NFR</t>
  </si>
  <si>
    <t>§2.9 + §3 + §17</t>
  </si>
  <si>
    <t>Low-data mode / Reliability monitoring / Secure login</t>
  </si>
  <si>
    <t>Works on slow connections; failures reported automatically; credentials protected</t>
  </si>
  <si>
    <t>FIN-07.04</t>
  </si>
  <si>
    <t>QA: failed webhook creates exception; manual resolve requires Account role + OTP</t>
  </si>
  <si>
    <t>FIN-08.04</t>
  </si>
  <si>
    <t>QA: rates come from config; changing rate does not rewrite old invoices</t>
  </si>
  <si>
    <t>MAIN TASKS — Overall Status is Done only when every sub-task of this Main Task is Done (all in-scope Frontend/Backend/Database/API/Mobile/Integration statuses Done on the module sheet).</t>
  </si>
  <si>
    <t>Seq</t>
  </si>
  <si>
    <t>Work Type(s)</t>
  </si>
  <si>
    <t>Tracks</t>
  </si>
  <si>
    <t>Sub-tasks</t>
  </si>
  <si>
    <t>PDF Feature</t>
  </si>
  <si>
    <t>AS-IS</t>
  </si>
  <si>
    <t>TO-BE</t>
  </si>
  <si>
    <t>Overall Status (live)</t>
  </si>
  <si>
    <t>Client Decision, Configuration</t>
  </si>
  <si>
    <t>—</t>
  </si>
  <si>
    <t>Only doctor SaaS subscription via client-side Razorpay; no consult/medicine ledger</t>
  </si>
  <si>
    <t>Written decision: platform-held funds + periodic NEFT (v1) vs Razorpay Route (v2)</t>
  </si>
  <si>
    <t>No reception collection; no S3 ledger</t>
  </si>
  <si>
    <t>Policy for cash/UPI at clinic: retain at clinic (still ledgered) or remit</t>
  </si>
  <si>
    <t>WhatsApp Meta Cloud partial; no video SDK; no SMS provider; no FCM; privacy/terms incomplete for DPDP/tele/pharmacy</t>
  </si>
  <si>
    <t>Named vendors + DPDP-ready legal copy before those phases start</t>
  </si>
  <si>
    <t>New, Existing Modification, Regression</t>
  </si>
  <si>
    <t>Web, QA</t>
  </si>
  <si>
    <t>Doctor/Admin/Reception web only; Patient, Account, Pharmacy roles do not exist; no shared payment or eRx keys</t>
  </si>
  <si>
    <t>Canonical keys: UserId/DoctorId, PatientId, PatientAppId, CaseId, ErxId, LedgerTxnId, MedicineOrderId — used by every surface</t>
  </si>
  <si>
    <t>New, Existing Improvement</t>
  </si>
  <si>
    <t>Web, UI, Mobile</t>
  </si>
  <si>
    <t>1 web SPA (Admin/Doctor/Reception + marketing). No patient app, doctor app, Account portal, Pharmacy console</t>
  </si>
  <si>
    <t>Repo/route skeleton: Patient Website, Doctor Web, Reception, Admin, Account (+ Pharmacy console under HomeoMeds); Patient + Doctor mobile later</t>
  </si>
  <si>
    <t>Data Migration, Existing Modification, Regression</t>
  </si>
  <si>
    <t>Web, UI, QA</t>
  </si>
  <si>
    <t>POST /Account/Login on classic API; JWT in sessionStorage; doctor/user passwords compared plaintext; reception hashed on classic; fakeBackend() still mounted</t>
  </si>
  <si>
    <t>Hashed passwords; Role claim on JWT; disable fake backend for production paths; Patient OTP login is Phase 8 (not password)</t>
  </si>
  <si>
    <t>New, Existing Modification, Existing Improvement, Regression</t>
  </si>
  <si>
    <t>/forgot-password UI exists; thunk uses fake/Firebase; POST /users/ForgetPassword emails plaintext password</t>
  </si>
  <si>
    <t>Tokenised reset (hash, TTL); email contains link only; ChangePassword for logged-in user</t>
  </si>
  <si>
    <t>Existing Improvement, New, Regression</t>
  </si>
  <si>
    <t>Client clears sessionStorage; no server logout / token revoke; UserLoginStatus unused</t>
  </si>
  <si>
    <t>POST Logout persists login status; optional token denylist; mobile will call the same API in Phase 16/17</t>
  </si>
  <si>
    <t>RoleMaster + RoleDetail + MenuMaster exist; GetMenuByRole commented out on .NET 8; no per-route frontend ACL — any authenticated URL works</t>
  </si>
  <si>
    <t>Re-enable GetMenuByRole; AuthProtected deny-by-default; [Authorize(Roles=)] on money/clinical APIs; Account cannot edit repertory; Admin cannot approve payouts</t>
  </si>
  <si>
    <t>Existing Improvement, Existing Modification, Regression</t>
  </si>
  <si>
    <t>Many repertory APIs have [Authorize] commented; directory browsing enabled for /attachments and /Blogs; no patient-scoped ACL on case data</t>
  </si>
  <si>
    <t>Every case/Rx/note/lab query filtered by treating DoctorId (or PatientId for patient token); disable directory browsing</t>
  </si>
  <si>
    <t>FIN-09.04</t>
  </si>
  <si>
    <t>QA: missing KYC blocks FIN-05</t>
  </si>
  <si>
    <t>New, Existing Improvement, Regression</t>
  </si>
  <si>
    <t>AudioCaseConsentLog exists for audio case taking only</t>
  </si>
  <si>
    <t>ConsentRecord (PatientId, Type, Version, GrantedAt, WithdrawnAt, SourceSurface) covering privacy, booking, recording, pharmacy share, marketing</t>
  </si>
  <si>
    <t>New, Regression</t>
  </si>
  <si>
    <t>No generic OTP control plane; patient OTP login does not exist</t>
  </si>
  <si>
    <t>OtpChallenge + OtpAuditLog; Account/Admin can query who/when/entity/success without seeing card data</t>
  </si>
  <si>
    <t>No platform-wide audit; no AppointmentChangeLog; no payment webhook store</t>
  </si>
  <si>
    <t>Append-only AuditEvent for money, eRx sign, credentialing, payout, pharmacy accept; payments get a dedicated trail in Phase 6</t>
  </si>
  <si>
    <t>Attachments served with directory browsing; no signed URLs; no patient upload module</t>
  </si>
  <si>
    <t>Authorised download; virus-scan hook; patient uploads in Phase 15 use this store</t>
  </si>
  <si>
    <t>Existing, Existing Improvement</t>
  </si>
  <si>
    <t>Admin Repertory section CRUD live (pages/Admin/Repertory)</t>
  </si>
  <si>
    <t>Regression pack + ACL + dual-API hygiene; Excel import/export remains where it already works</t>
  </si>
  <si>
    <t>Hierarchical subsection/rubric tree + Excel import/export live</t>
  </si>
  <si>
    <t>Rubric-remedy mapping by author/grade live</t>
  </si>
  <si>
    <t>Remedial-rubrics viewer live</t>
  </si>
  <si>
    <t>Language master live</t>
  </si>
  <si>
    <t>Body part master live</t>
  </si>
  <si>
    <t>Intensity master live</t>
  </si>
  <si>
    <t>Remedy master live</t>
  </si>
  <si>
    <t>FIN-10.04</t>
  </si>
  <si>
    <t>QA: online Razorpay consults do not appear as clinic cash</t>
  </si>
  <si>
    <t>Remedy grade master live</t>
  </si>
  <si>
    <t>Author master live</t>
  </si>
  <si>
    <t>MM master live</t>
  </si>
  <si>
    <t>MM heads live</t>
  </si>
  <si>
    <t>Remedy-wise MM viewer live</t>
  </si>
  <si>
    <t>FIN-11.02</t>
  </si>
  <si>
    <t>Negative tests: Admin POST ApprovePayout → 403; Account POST repertory section → 403</t>
  </si>
  <si>
    <t>Diagnosis system CRUD live</t>
  </si>
  <si>
    <t>Therapeutics details live</t>
  </si>
  <si>
    <t>Conditions + keyword→rubric live</t>
  </si>
  <si>
    <t>Drug system CRUD live</t>
  </si>
  <si>
    <t>Drug group CRUD live</t>
  </si>
  <si>
    <t>CON-08.02</t>
  </si>
  <si>
    <t>QA: commission/GST internal lines hidden</t>
  </si>
  <si>
    <t>Allopathic drug + serious/other/adverse live</t>
  </si>
  <si>
    <t>Existance / question group / subgroup CRUD live</t>
  </si>
  <si>
    <t>Clinical questions mapped to body parts and rubrics live</t>
  </si>
  <si>
    <t>Mesh key master on .NET 8 live</t>
  </si>
  <si>
    <t>3D section master live</t>
  </si>
  <si>
    <t>Hotspot master live; doctor viewer consumes them</t>
  </si>
  <si>
    <t>Qualifications CRUD on newer API live; used by RegisterDoctor</t>
  </si>
  <si>
    <t>Keep; credentialing Phase 8 will reference QualificationId</t>
  </si>
  <si>
    <t>Labs &amp; imaging CRUD live; Patient Board orders from this catalogue</t>
  </si>
  <si>
    <t>Keep; eRx Phase 10 continues to use the same catalogue</t>
  </si>
  <si>
    <t>Package CRUD live; Razorpay buy/renew partial (no webhook)</t>
  </si>
  <si>
    <t>Do not overload PackageEntryDetail for consult/medicine money; Phase 6 ports payment verification</t>
  </si>
  <si>
    <t>TRU-01.04</t>
  </si>
  <si>
    <t>QA: doctor without docs cannot appear in public directory (Phase 9)</t>
  </si>
  <si>
    <t>Existing Improvement, Regression</t>
  </si>
  <si>
    <t>Role CRUD screens live; runtime GetMenuByRole commented; no frontend route ACL</t>
  </si>
  <si>
    <t>This is the product surface for SEC-04; complete wiring here</t>
  </si>
  <si>
    <t>Existing Improvement, Existing, Regression</t>
  </si>
  <si>
    <t>PatientBoard.js (~13.5k) is the workspace; ~90% — missing payment/tele/eRx header status</t>
  </si>
  <si>
    <t>Keep one screen; add header chips for payment, tele session, signed eRx (chips light up as later phases land)</t>
  </si>
  <si>
    <t>Classic case-taking tabs live</t>
  </si>
  <si>
    <t>Regression only; do not rebuild</t>
  </si>
  <si>
    <t>Body Parts tab + intensity chips live</t>
  </si>
  <si>
    <t>Regression; intensity master from Phase 1 still drives chips</t>
  </si>
  <si>
    <t>Questions tab loads Existance taxonomy live</t>
  </si>
  <si>
    <t>Clinical Pattern tab live (13 keyword tabs + therapeutics)</t>
  </si>
  <si>
    <t>Repertory tree + search live</t>
  </si>
  <si>
    <t>Regression; small UX polish allowed but not a rewrite</t>
  </si>
  <si>
    <t>Clipboard exists; confirm-delete / intensity-edit incomplete</t>
  </si>
  <si>
    <t>Confirm delete; edit intensity on selected rubric; no accidental wipe</t>
  </si>
  <si>
    <t>Whisper + rubric engines + CaseTaking UI live on .NET 8</t>
  </si>
  <si>
    <t>Keep; follow existing AUDIO_CASE_TAKING_* docs; accuracy is the next task</t>
  </si>
  <si>
    <t>Engine + admin metaphors/aliases exist; accuracy rules still in progress (~50%)</t>
  </si>
  <si>
    <t>Complete accuracy rules per AUDIO_CASE_TAKING_AI_ENGINE docs; metaphor/alias QA</t>
  </si>
  <si>
    <t>MM tab + repertorize differential accordion ~90%</t>
  </si>
  <si>
    <t>Faster head navigation during case; do not rebuild MM masters</t>
  </si>
  <si>
    <t>Adverse Effect tab live</t>
  </si>
  <si>
    <t>Common/uncommon/elimination live ~90%</t>
  </si>
  <si>
    <t>Stability polish; Center of Gravity is a NEW panel on the same rubrics (next task)</t>
  </si>
  <si>
    <t>Does not exist</t>
  </si>
  <si>
    <t>POST /api/Repertorization/CenterOfGravity from selected rubric ids + intensities; UI panel with explainability</t>
  </si>
  <si>
    <t>Lab order + result entry on prescription modal live</t>
  </si>
  <si>
    <t>Keep; when eRx splits notes from Rx, labs stay on the prescription/eRx side</t>
  </si>
  <si>
    <t>AppointmentHistoryNote APIs live (classic); currently mixed into Rx modal tabs</t>
  </si>
  <si>
    <t>Keep save/get; Phase 10 moves UX outside Rx modal and adds NoteType / IsErxExcluded</t>
  </si>
  <si>
    <t>Classic SaveComplaints / SaveCaseDetails APIs exist; Patient Board does not call them</t>
  </si>
  <si>
    <t>Call the existing APIs from the board; Reception case-paper (Phase 5) uses a subset</t>
  </si>
  <si>
    <t>TRU-02.05</t>
  </si>
  <si>
    <t>QA: reject reason required; request-info reopens Pending</t>
  </si>
  <si>
    <t>History panel ~70%; no payment line (payments do not exist yet)</t>
  </si>
  <si>
    <t>Timeline: visits, notes, eRx, labs; payment row added when Phase 6 lands (placeholder now)</t>
  </si>
  <si>
    <t>Newer ExportCasesToExcel exists; no Patient Board export UI; no PDF</t>
  </si>
  <si>
    <t>Toolbar Excel + PDF using existing Excel API + new PDF renderer; exclude private notes from patient-facing PDF (eRx print is Phase 10)</t>
  </si>
  <si>
    <t>Up to 5 in-memory sessions + DoctorPatientBoardBackup live</t>
  </si>
  <si>
    <t>Regression; header stack remains</t>
  </si>
  <si>
    <t>three.js viewer + hotspot→search live; incomplete mesh coverage / UX</t>
  </si>
  <si>
    <t>Complete GLB/hotspot coverage; mobile fallback later; admin 3D masters already in Phase 1</t>
  </si>
  <si>
    <t>Widgets + BestSellingProducts ~70%; missing online toggle, tele queue, payment badges, follow-up due</t>
  </si>
  <si>
    <t>Extend, do not replace; later phases light up tele/payment chips</t>
  </si>
  <si>
    <t>Status buckets WAITING, WALK-IN, NOT ARRIVED, E-CONSULT, REMAINING, COMPLETED live</t>
  </si>
  <si>
    <t>Keep; add CANCELLED in Phase 4; paid/unpaid badge in Phase 6</t>
  </si>
  <si>
    <t>Search/list/open ~90%; missing last visit, unpaid, family filters</t>
  </si>
  <si>
    <t>Add last-visit column; unpaid/family after those modules exist</t>
  </si>
  <si>
    <t>Create patient live</t>
  </si>
  <si>
    <t>Regression; public self-registration is a different Patient identity in Phase 9</t>
  </si>
  <si>
    <t>Import live</t>
  </si>
  <si>
    <t>TRU-03.03</t>
  </si>
  <si>
    <t>QA: pending doctor has no badge</t>
  </si>
  <si>
    <t>Export live (confirm PDF vs Excel/CSV in QA)</t>
  </si>
  <si>
    <t>If PDF is missing, add it as Existing Improvement; do not skip the PDF wording in the PDF</t>
  </si>
  <si>
    <t>Recent activity live</t>
  </si>
  <si>
    <t>Regression; later include payment/tele events when those exist</t>
  </si>
  <si>
    <t>GetPatientStats / GetPatientStatsCharts + ApexCharts live</t>
  </si>
  <si>
    <t>Keep; clinic performance report extends this in Phase 18</t>
  </si>
  <si>
    <t>.NET 8 api/ReceptionStaff CRUD exists; no SPA page</t>
  </si>
  <si>
    <t>List/add/edit/disable at /doctor/reception-staff; doctor owns the staff record</t>
  </si>
  <si>
    <t>/profile is Velzon first_name only (~20%); credentials sit on Doctor entity; no fee/KYC UI</t>
  </si>
  <si>
    <t>Real doctor profile: clinic, photo, qualifications, consult fee (feeds Phase 6), hours (feeds schedule), bank KYC (feeds Account payees)</t>
  </si>
  <si>
    <t>Day list + status live</t>
  </si>
  <si>
    <t>Keep; reschedule/cancel/payment attach to this list</t>
  </si>
  <si>
    <t>Create appointment ~90%; Formik modal has no VisitType / ConsultMode / fee</t>
  </si>
  <si>
    <t>VisitType First/Follow-up; ConsultMode In-clinic / E-Consult; fee display from doctor profile / ConsultFeeConfig</t>
  </si>
  <si>
    <t>Status transitions live</t>
  </si>
  <si>
    <t>Keep; add CANCELLED in APT-06; do not reuse DeleteStatus as cancel</t>
  </si>
  <si>
    <t>UpdateAppointmentTime live — changes a time only; no audit/notify</t>
  </si>
  <si>
    <t>Keep same-day time tweak; formal reschedule (old→new, notify, conflict) is APT-05</t>
  </si>
  <si>
    <t>New, New Integration, Regression</t>
  </si>
  <si>
    <t>Time can be edited; no formal Reschedule (audit, notify, old→new confirm)</t>
  </si>
  <si>
    <t>POST RescheduleAppointment; AppointmentChangeLog; conflict 409 with alternatives; SMS/WhatsApp fan-out (notify failure must not roll back)</t>
  </si>
  <si>
    <t>TRU-04.03</t>
  </si>
  <si>
    <t>QA: reception can still book own clinic patient for unverified doctor if PRE-03 allows</t>
  </si>
  <si>
    <t>No CANCELLED; DeleteStatus is soft-delete only</t>
  </si>
  <si>
    <t>CANCELLED + reason fields; free slot; waitlist hook; if PAID evaluate refund policy (Phase 6/7)</t>
  </si>
  <si>
    <t>DailyScheduleSetupModal + GetDailySchedule / SaveDailySchedule exist; not a first-class screen (draft marked 0%)</t>
  </si>
  <si>
    <t>Promote to /doctor/schedule with week grid and copy-day; reuse existing APIs — do not rebuild</t>
  </si>
  <si>
    <t>Slot picker / grid live</t>
  </si>
  <si>
    <t>Keep; Phase 9 public APIs reuse the same slot engine</t>
  </si>
  <si>
    <t>No PaymentStatus on appointment</t>
  </si>
  <si>
    <t>Add PaymentStatus UNPAID / PENDING / PAID / FAILED / PAY_AT_CLINIC / REFUNDED; UI badge; source of truth is webhook in Phase 6 not the client screen</t>
  </si>
  <si>
    <t>Cancel hook stub in Phase 4; no waitlist records</t>
  </si>
  <si>
    <t>BookingWaitlist; on cancel, offer FIFO; timeout</t>
  </si>
  <si>
    <t>ConsultMode added in APT-02; public booking in WEB-04</t>
  </si>
  <si>
    <t>Ensure public/patient booking supports In-clinic as first-class, not tele-only</t>
  </si>
  <si>
    <t>Reception logs in via Account; JWT includes DoctorID; uses doctor dashboard layout</t>
  </si>
  <si>
    <t>Keep login; Phase 0 hashing applies; later dedicated reception chrome</t>
  </si>
  <si>
    <t>No reception-specific profile; shared Velzon /profile</t>
  </si>
  <si>
    <t>Name, mobile, attached doctor (read-only); cannot edit doctor bank/fee</t>
  </si>
  <si>
    <t>UI, QA</t>
  </si>
  <si>
    <t>Same /doctordashboard with some clinical actions disabled ~90%</t>
  </si>
  <si>
    <t>Reception-first chrome: queue, collect pay, case paper, no repertory/Rx; optional /reception home route</t>
  </si>
  <si>
    <t>Create patient live on shared dashboard</t>
  </si>
  <si>
    <t>Keep on reception chrome</t>
  </si>
  <si>
    <t>Search live</t>
  </si>
  <si>
    <t>Keep; no opening full clinical board</t>
  </si>
  <si>
    <t>Create/status/time live; reschedule/cancel missing until Phase 4 APIs</t>
  </si>
  <si>
    <t>Enable RescheduleAppointment and CancelAppointment for JWT DoctorId; isReceptionUser must not block</t>
  </si>
  <si>
    <t>New appointment modal live; fields incomplete until APT-02</t>
  </si>
  <si>
    <t>Same modal fields as doctor so public booking later matches staff-created rows</t>
  </si>
  <si>
    <t>TRU-05.04</t>
  </si>
  <si>
    <t>QA: duplicate review blocked; incomplete visit blocked</t>
  </si>
  <si>
    <t>Status buckets ~60%; no dedicated queue UX / call-next</t>
  </si>
  <si>
    <t>Dedicated queue: walk-in vs tele; payment state; Call next; notify patient (later push)</t>
  </si>
  <si>
    <t>Status update live</t>
  </si>
  <si>
    <t>Time update live</t>
  </si>
  <si>
    <t>Keep; formal reschedule remains REC-06</t>
  </si>
  <si>
    <t>GetDailySchedule exists; no reception view</t>
  </si>
  <si>
    <t>Read-only /reception/schedule using DoctorID from JWT</t>
  </si>
  <si>
    <t>Missing; SaveComplaints exists but board is doctor-only</t>
  </si>
  <si>
    <t>Restricted case-paper form (chief complaint only — no repertory/Rx); audit reception author</t>
  </si>
  <si>
    <t>Web, UI</t>
  </si>
  <si>
    <t>UI modal ready; CollectAtReception API lands with payment spine in Phase 6 — do not fake a paid status here</t>
  </si>
  <si>
    <t>No ConsultFeeConfig; doctor profile work in DOC-10 may have stored a fee field</t>
  </si>
  <si>
    <t>ConsultFeeConfig (InClinic, EConsult, optional Instant surcharge, PayAtClinicEnabled, GST flags)</t>
  </si>
  <si>
    <t>Razorpay checkout for S1 subscription only; no webhook; no signature verify on server</t>
  </si>
  <si>
    <t>Port Razorpay to .NET 8; keys in config; POST /api/Payments/Webhook/Razorpay anonymous + signature verify; PaymentOrder table</t>
  </si>
  <si>
    <t>Does not exist (only S1 SaaS)</t>
  </si>
  <si>
    <t>CreateConsultOrder attached to PatientAppId; Razorpay Checkout; webhook sets PAID; do not overload PackageEntryDetail</t>
  </si>
  <si>
    <t>CollectAtReception writes ledger S3; print receipt; payment-link uses same Razorpay order as online</t>
  </si>
  <si>
    <t>TRU-06.04</t>
  </si>
  <si>
    <t>QA: only treating doctor of that visit can appeal</t>
  </si>
  <si>
    <t>PayAtClinicEnabled on fee config; appointment PaymentStatus=PAY_AT_CLINIC; tele queue may still require PAID (policy)</t>
  </si>
  <si>
    <t>Checkout works ~70%; no webhook, refund, invoice, GST, Account ledger</t>
  </si>
  <si>
    <t>Same webhook spine; write S1 ledger; invoice; failed pay UX; PackageEntryDetail shape UNCHANGED</t>
  </si>
  <si>
    <t>PaymentOrder.Stream=MEDICINE; COD_PENDING until pharmacy confirms collection; do not mix with consult money</t>
  </si>
  <si>
    <t>No shared status</t>
  </si>
  <si>
    <t>Single PaymentStatus on appointment/order; all DTOs read it; never a second client-only flag</t>
  </si>
  <si>
    <t>Refund entity against original PaymentOrder; Razorpay refund API; cancel-appointment hook; patient sees status</t>
  </si>
  <si>
    <t>No invoice entity</t>
  </si>
  <si>
    <t>Invoice numbering series from PRE-02; PDF receipt; GST fields; email in Phase 12</t>
  </si>
  <si>
    <t>No webhook store</t>
  </si>
  <si>
    <t>PaymentEvent raw payloads + AuditEvent + OtpAudit for payouts; Account can reconstruct without Razorpay dashboard</t>
  </si>
  <si>
    <t>Append-only LedgerEntry for S1–S7; filters; OTP audit link; Admin may view, Account owns movement</t>
  </si>
  <si>
    <t>Join booking ↔ payment ↔ appointment; KPI collected/pending/failed/refunded; CSV</t>
  </si>
  <si>
    <t>/account/medicine-ledger; Stream=MEDICINE; seller/platform/delivery split columns; filled in Phase 14</t>
  </si>
  <si>
    <t>SettlementRun job T+N hold; net of commission/GST/refunds; pharmacies after Phase 14</t>
  </si>
  <si>
    <t>ApprovePayout requires SEC-07 OTP; Admin cannot approve; NEFT/file or gateway per PRE-01</t>
  </si>
  <si>
    <t>TRU-07.04</t>
  </si>
  <si>
    <t>QA: changing weights changes order and explanation together</t>
  </si>
  <si>
    <t>/account/refunds UI on PAY-09 APIs; OTP if policy requires</t>
  </si>
  <si>
    <t>Exception queue Failed/Partial/Webhook-mismatch/Refund-pending; retry/resolve with OTP on manual reconcile</t>
  </si>
  <si>
    <t>/account/tax export using Invoice table and PRE-02 GST treatment — configuration not hardcoded</t>
  </si>
  <si>
    <t>Doctor bank fields added in DOC-10; no Account UI; no pharmacy</t>
  </si>
  <si>
    <t>/account/payees; OTP on doctor KYC change (fraud); pharmacies after Phase 14</t>
  </si>
  <si>
    <t>/account/clinic-collections from CollectAtReception rows; respect PRE-02 retain vs remit</t>
  </si>
  <si>
    <t>Account role does not exist</t>
  </si>
  <si>
    <t>Enforce in RBAC: Admin cannot ApprovePayout; Account cannot edit repertory/users’ clinical masters</t>
  </si>
  <si>
    <t>Ledger exists for Account</t>
  </si>
  <si>
    <t>Patient-safe DTO of own consult+medicine payments and refunds — no other patients, no commission internals</t>
  </si>
  <si>
    <t>RegisterDoctor activates immediately; PassingUniversity/CertNo/QualificationId exist; no document store/queue</t>
  </si>
  <si>
    <t>DoctorCredentialDocument + VerificationStatus Pending; do not auto-activate practice for public directory</t>
  </si>
  <si>
    <t>/admin/doctor-credentialing list + detail; email notify doctor</t>
  </si>
  <si>
    <t>Badge on public doctor card and profile from VerificationStatus=Approved</t>
  </si>
  <si>
    <t>Any activated doctor could theoretically be listed; no public list yet</t>
  </si>
  <si>
    <t>Public search and CreateConsultOrder require Approved; own-clinic staff booking may still work per PRE-03</t>
  </si>
  <si>
    <t>Review linked to PatientAppId; one review per visit; moderation flag optional</t>
  </si>
  <si>
    <t>Appeal entity; admin resolves; patient my-reviews list</t>
  </si>
  <si>
    <t>Documented ranking factors (verified, availability, fee, reviews, experience) + explain API/UI</t>
  </si>
  <si>
    <t>HomeoJobLanding ~50%; Velzon leftovers; CTAs incomplete for book/trust/apps</t>
  </si>
  <si>
    <t>Book CTA, verified doctors, consult+SaaS pricing teaser, app download placeholders</t>
  </si>
  <si>
    <t>SaaS package marketing /pricing exists; no consult fee display per doctor</t>
  </si>
  <si>
    <t>Keep SaaS pricing; add consult fee on doctor cards from ConsultFeeConfig</t>
  </si>
  <si>
    <t>WEB-01.04</t>
  </si>
  <si>
    <t>QA: mobile viewport; deep link /book</t>
  </si>
  <si>
    <t>Does not exist as a patient product (marketing only)</t>
  </si>
  <si>
    <t>/book search: name, condition, category; filters availability, fee, experience, language, location</t>
  </si>
  <si>
    <t>Staff-only appointments</t>
  </si>
  <si>
    <t>Funnel /book/:id/slots → review+consent → create Patient+Appointment; OTP; rate-limit; respect schedule + unpaid hold policy PRE-03</t>
  </si>
  <si>
    <t>Checkout uses PAY-03; success/fail pages; pay-at-clinic branch from PAY-05</t>
  </si>
  <si>
    <t>EnquiryDetail API exists; public form partial; admin inbox screen missing</t>
  </si>
  <si>
    <t>Confirmation + enquiry id; /admin/enquiries inbox; optional convert to SupportTicket</t>
  </si>
  <si>
    <t>Privacy page partial; not DPDP/tele/pharmacy complete</t>
  </si>
  <si>
    <t>Publish PRE-03 legal copy: DPDP, recording, pharmacy, data-rights, family/caregiver</t>
  </si>
  <si>
    <t>Terms partial</t>
  </si>
  <si>
    <t>Payments, refunds, telemedicine, HomeoMeds, codes-before-names</t>
  </si>
  <si>
    <t>RegisterDoctor ~90%; activates immediately; no document upload</t>
  </si>
  <si>
    <t>Document upload; pending-verification message; TRU-01 status Pending</t>
  </si>
  <si>
    <t>ActivateUser via /login?UserId= ~90%; align with verification; expiry/resend incomplete</t>
  </si>
  <si>
    <t>Token expiry, resend, align with credentialing (activation ≠ verified practice)</t>
  </si>
  <si>
    <t>Blog/news APIs on classic exist for marketing</t>
  </si>
  <si>
    <t>Reuse blog/news as health articles on public site and later patient app; admin already has news/blog</t>
  </si>
  <si>
    <t>Dose saved as empty free-text dose: ''</t>
  </si>
  <si>
    <t>PotencyMaster CRUD; PotencyId on PrescriptionRemedyDetail; stop empty Dose</t>
  </si>
  <si>
    <t>WEB-02.03</t>
  </si>
  <si>
    <t>QA: fee matches checkout amount</t>
  </si>
  <si>
    <t>Unstructured/empty dose</t>
  </si>
  <si>
    <t>Frequency, Duration, Instructions fields on each remedy line</t>
  </si>
  <si>
    <t>History notes mixed into Rx modal tabs</t>
  </si>
  <si>
    <t>Visit Notes panel outside Rx; NoteType; IsErxExcluded; eRx print has remedies+labs only</t>
  </si>
  <si>
    <t>SavePrescriptionDetail overwritable; no lock/sign</t>
  </si>
  <si>
    <t>ErxSnapshot immutable on sign; subsequent edits create a new unsigned draft not a silent mutate</t>
  </si>
  <si>
    <t>Rx saved per appointment but no signed history product</t>
  </si>
  <si>
    <t>List snapshots by PatientId; open past visit eRx</t>
  </si>
  <si>
    <t>No patient surface</t>
  </si>
  <si>
    <t>Patient GET eRx by appointment; names redacted until Phase 14 accept; website optional view</t>
  </si>
  <si>
    <t>No eRx PDF</t>
  </si>
  <si>
    <t>Patient copy without notes; doctor copy may include letterhead; SecureDocument store</t>
  </si>
  <si>
    <t>Code map on snapshot items; patient serializer strips names; doctor always sees names</t>
  </si>
  <si>
    <t>Flag PharmacyAccepted on order; patient GET starts returning names; CreateMedicine payment link; full UI in Phase 14</t>
  </si>
  <si>
    <t>RefillRequest against ErxSnapshot; doctor inbox; no case-taking on mobile</t>
  </si>
  <si>
    <t>Labs on Rx modal live</t>
  </si>
  <si>
    <t>Include lab orders in signed snapshot; still not on private notes</t>
  </si>
  <si>
    <t>E-CONSULT status + WhatsApp video stub only; no availability</t>
  </si>
  <si>
    <t>TeleAvailability + heartbeat; working hours reuse daily schedule</t>
  </si>
  <si>
    <t>E-CONSULT list only</t>
  </si>
  <si>
    <t>Queue by doctor + Online + paid/confirmed; wait time; Join</t>
  </si>
  <si>
    <t>WEB-03.04</t>
  </si>
  <si>
    <t>QA: unverified excluded; filters combine; empty state</t>
  </si>
  <si>
    <t>SweetAlert WhatsApp stub</t>
  </si>
  <si>
    <t>/teleconsult/:sessionId in-browser video; replace stub; vendor from PRE-03</t>
  </si>
  <si>
    <t>No apps</t>
  </si>
  <si>
    <t>Same TeleSession tokens; mobile join implemented in Phases 16–17 against this API</t>
  </si>
  <si>
    <t>Pre-join device/network check UI; block join on hard fail with guidance</t>
  </si>
  <si>
    <t>Waiting room page: position, doctor online, paid, estimated wait</t>
  </si>
  <si>
    <t>AudioCaseConsentLog only for audio case taking</t>
  </si>
  <si>
    <t>ConsentRecord type TeleRecording; block record if declined; both sides see status</t>
  </si>
  <si>
    <t>Session Active until End; rejoin tokens; dashboard Rejoin</t>
  </si>
  <si>
    <t>Error codes; retry; support ticket deep link later; do not silently fail</t>
  </si>
  <si>
    <t>Messages keyed by TeleSession/PatientAppId; retained with the case</t>
  </si>
  <si>
    <t>Doctor submits summary (not private notes); patient sees immediately; may share eRx id</t>
  </si>
  <si>
    <t>Instant request pool; offer doctor; patient accepts; optional surcharge from fee config</t>
  </si>
  <si>
    <t>No SMS provider; WhatsApp exists separately</t>
  </si>
  <si>
    <t>SmsProvider + templates + DLT; event hooks; DND/opt-out on Patient</t>
  </si>
  <si>
    <t>Meta Cloud send/templates/campaigns live; bulk/opt-in/analytics incomplete</t>
  </si>
  <si>
    <t>Finish bulk queue UX, template approval states, delivery reports, opt-out</t>
  </si>
  <si>
    <t>DeviceToken + FCM/APNs; event fan-out; apps register tokens in Phases 16–17</t>
  </si>
  <si>
    <t>WEB-04.04</t>
  </si>
  <si>
    <t>SMTP used for activation/forgot (plaintext issue fixed in Phase 0); no invoice email</t>
  </si>
  <si>
    <t>QA: double-book same slot; hold expiry; OTP fail; consent required</t>
  </si>
  <si>
    <t>Template emails for listed events; invoice PDF attach via SEC-09</t>
  </si>
  <si>
    <t>Does not exist (Velzon notification demo is not product)</t>
  </si>
  <si>
    <t>AppNotification inbox; mark read; do not use Velzon demo notifications</t>
  </si>
  <si>
    <t>Does not exist; EnquiryDetail is not tickets; Velzon tickets demo ignore</t>
  </si>
  <si>
    <t>SupportTicket reporter=Patient; status track; not Enquiry, not Velzon /apps-tickets-*</t>
  </si>
  <si>
    <t>Same ticket tables; reporter=Doctor</t>
  </si>
  <si>
    <t>/admin/support-tickets; SLA timestamps; assign</t>
  </si>
  <si>
    <t>Threaded messages + SEC-09 attachments</t>
  </si>
  <si>
    <t>WEB-05.02</t>
  </si>
  <si>
    <t>QA: pay-at-clinic skip checkout; failed pay remains PENDING not PAID</t>
  </si>
  <si>
    <t>API exists; inbox missing</t>
  </si>
  <si>
    <t>Complete WEB-06 admin inbox if not already; convert enquiry → ticket optional</t>
  </si>
  <si>
    <t>CMS articles or static help; searchable</t>
  </si>
  <si>
    <t>Staff (admin/support/reception) can complete public booking on behalf of a patient with audit; patient app CTA to request assistance</t>
  </si>
  <si>
    <t>PharmacyPartner + licences; admin activation; pharmacy console login</t>
  </si>
  <si>
    <t>Scheduler; routing skip; banner on pharmacy console</t>
  </si>
  <si>
    <t>ConsentRecord PharmacyShare; patient picks from routed sellers; share only after consent</t>
  </si>
  <si>
    <t>MedicineOrder copied from ErxSnapshot items (codes); pharmacy never types remedies</t>
  </si>
  <si>
    <t>SellerRoutingRule engine</t>
  </si>
  <si>
    <t>Accept/reject with stock flag; do not build inventory master</t>
  </si>
  <si>
    <t>/pharmacy/orders list+detail; OTP accept (SEC-07); quote; ready; dispatched</t>
  </si>
  <si>
    <t>MedicineQuote; patient must confirm quote; then PAY-07</t>
  </si>
  <si>
    <t>Stream MEDICINE stub in Phase 6</t>
  </si>
  <si>
    <t>Online pay via PAY-02; COD_PENDING until pharmacy confirms collection</t>
  </si>
  <si>
    <t>WEB-06.04</t>
  </si>
  <si>
    <t>QA: guest submit → admin sees row</t>
  </si>
  <si>
    <t>Status timeline events; push updates COM-03</t>
  </si>
  <si>
    <t>Empty medicine ledger screen from Phase 7</t>
  </si>
  <si>
    <t>On pay/COD collect, write SplitSeller/Platform/Delivery from config</t>
  </si>
  <si>
    <t>HomeoMeds exception queue; SLA; never drop</t>
  </si>
  <si>
    <t>SEC-07 infrastructure exists</t>
  </si>
  <si>
    <t>OTP on pharmacy accept (and other high-risk); OtpAudit queryable</t>
  </si>
  <si>
    <t>ERX-10 refill request exists</t>
  </si>
  <si>
    <t>Approved refill creates a new MedicineOrder from the same snapshot; one-tap patient</t>
  </si>
  <si>
    <t>Covered by MED-03; explicit review screen still required</t>
  </si>
  <si>
    <t>Review screen listing codes (not names) + pharmacy + consent checkbox</t>
  </si>
  <si>
    <t>GET my orders; website optional list; app tab Phase 16</t>
  </si>
  <si>
    <t>WEB-07.02</t>
  </si>
  <si>
    <t>QA: booking consent shows policy version number</t>
  </si>
  <si>
    <t>FamilyMember under Patient account; bookings can be for a member</t>
  </si>
  <si>
    <t>CaregiverAuth with scopes; OTP; withdrawable via consent centre</t>
  </si>
  <si>
    <t>Doctor history exists; no patient timeline; no patient upload</t>
  </si>
  <si>
    <t>Patient timeline DTO (visits, summary, eRx codes, labs); consultation note = TEL-11 summary not private notes; uploads via SEC-09</t>
  </si>
  <si>
    <t>Does not exist (follow-up option in notes does not save)</t>
  </si>
  <si>
    <t>FollowUpTask created by doctor; patient sees tasks</t>
  </si>
  <si>
    <t>SymptomDiary entries; doctor can read on board</t>
  </si>
  <si>
    <t>WEB-08.02</t>
  </si>
  <si>
    <t>QA: terms checkbox required on confirm</t>
  </si>
  <si>
    <t>Progress series from diary + visit outcomes; not a fake chart</t>
  </si>
  <si>
    <t>ConsentRecord from Phase 0</t>
  </si>
  <si>
    <t>Patient list/withdraw; data export request (DPDP); deletion request workflow</t>
  </si>
  <si>
    <t>Clinic-created Patient exists; no self-serve profile product</t>
  </si>
  <si>
    <t>Patient profile fields + health basics; used by OTP-verified patient token</t>
  </si>
  <si>
    <t>Mobile, QA</t>
  </si>
  <si>
    <t>No patient app in repos</t>
  </si>
  <si>
    <t>Native/RN screens on existing APIs; iOS and Android parity</t>
  </si>
  <si>
    <t>WEB-09.04</t>
  </si>
  <si>
    <t>QA: register → admin queue row</t>
  </si>
  <si>
    <t>WEB-10.04</t>
  </si>
  <si>
    <t>QA: used link, expired link, resend</t>
  </si>
  <si>
    <t>WEB-12.02</t>
  </si>
  <si>
    <t>QA: unpublished hidden</t>
  </si>
  <si>
    <t>New, Regression, New Integration</t>
  </si>
  <si>
    <t>No app</t>
  </si>
  <si>
    <t>Store builds; crash-free join; feature parity checklist against every §2 row</t>
  </si>
  <si>
    <t>No doctor app</t>
  </si>
  <si>
    <t>Same Account login + DoctorId; bind device; no separate doctor identity</t>
  </si>
  <si>
    <t>Confirm registered mobile; permission primer</t>
  </si>
  <si>
    <t>OS permission flows; settings deep link if denied</t>
  </si>
  <si>
    <t>Appointment list APIs; payment + tele flags; no Patient Board</t>
  </si>
  <si>
    <t>Same TeleAvailability + schedule APIs as web</t>
  </si>
  <si>
    <t>Consume COM-03 doctor templates</t>
  </si>
  <si>
    <t>No app; PDF: detailed case-taking stays on the web portal</t>
  </si>
  <si>
    <t>Read-only card; explicitly no repertory/audio/Rx compose</t>
  </si>
  <si>
    <t>Same session tokens as TEL-03/04</t>
  </si>
  <si>
    <t>ERX-10 inbox; approve only — Patient Board remains web</t>
  </si>
  <si>
    <t>ERX-01.04</t>
  </si>
  <si>
    <t>QA: free text potency rejected</t>
  </si>
  <si>
    <t>Account ledger read model for this DoctorId — not a second money system</t>
  </si>
  <si>
    <t>Queued actions policy (do not fake join); session expiry uses SEC-03</t>
  </si>
  <si>
    <t>New Integration, Regression</t>
  </si>
  <si>
    <t>Crash/error SDK; join failures also as TeleSessionEvent</t>
  </si>
  <si>
    <t>Parity checklist for every §3 row on both OS</t>
  </si>
  <si>
    <t>Velzon ecommerce dashboard 0% product; login lands /dashboard</t>
  </si>
  <si>
    <t>True /admin/dashboard KPIs: doctors, credentialing, bookings, GMV, failed payments, tickets, HomeoMeds exceptions; redirect /dashboard away from StoreVisits</t>
  </si>
  <si>
    <t>Patient stats charts live</t>
  </si>
  <si>
    <t>Keep as foundation; ensure visit type/mode included after APT-02</t>
  </si>
  <si>
    <t>Does not exist; follow-up option in notes does not save</t>
  </si>
  <si>
    <t>/doctor/follow-up-analysis from VisitType + CON-04 tasks</t>
  </si>
  <si>
    <t>/doctor/clinic-performance including payment collected and tele duration if timed</t>
  </si>
  <si>
    <t>FIN-02 built the queue; this is the report/export</t>
  </si>
  <si>
    <t>Exportable report from the same reconciliation query</t>
  </si>
  <si>
    <t>FIN-04/05 exist as ops screens</t>
  </si>
  <si>
    <t>Formal report/export of runs and payouts</t>
  </si>
  <si>
    <t>FIN-08 built tax screen</t>
  </si>
  <si>
    <t>Confirm report pack (GSTR-style export as agreed with CA) — configuration</t>
  </si>
  <si>
    <t>Web earnings page using same API as doctor app</t>
  </si>
  <si>
    <t>Volumes, SLA, exception counts from HomeoMeds</t>
  </si>
  <si>
    <t>List/Add/Edit live; Import/Export buttons dead; no verification column</t>
  </si>
  <si>
    <t>Wire Import/Export; verification column; activate/lock; link credentialing</t>
  </si>
  <si>
    <t>QA-01</t>
  </si>
  <si>
    <t>One ecosystem proof — patient, appointment, prescription and payment created anywhere are visible everywhere</t>
  </si>
  <si>
    <t>One connected ecosystem</t>
  </si>
  <si>
    <t>Surfaces were built in phases</t>
  </si>
  <si>
    <t>End-to-end scripts covering all six user types</t>
  </si>
  <si>
    <t>ERX-02.04</t>
  </si>
  <si>
    <t>QA: all three persist and print</t>
  </si>
  <si>
    <t>QA-02</t>
  </si>
  <si>
    <t>Delivery summary gate — every area in PDF §18 signed off</t>
  </si>
  <si>
    <t>Summary of delivery</t>
  </si>
  <si>
    <t>This register is the scope</t>
  </si>
  <si>
    <t>Walk the coverage sheet; zero PDF rows with Status≠Done unless formally deferred with client sign</t>
  </si>
  <si>
    <t>Existing Modification, Regression</t>
  </si>
  <si>
    <t>Known risks: plaintext passwords (fixed P0), secrets in appsettings, dual API drift</t>
  </si>
  <si>
    <t>Rotate secrets; no new third API; patient low-data verified; doctor reliability SDK live</t>
  </si>
  <si>
    <t>ERX-03.04</t>
  </si>
  <si>
    <t>QA: print eRx vs export case PDF (doctor copy still has notes)</t>
  </si>
  <si>
    <t>LIVE DASHBOARD — counts read T_MASTER, which reads the module sheets. Mark Frontend Status = Done on M05 and these numbers change. No refresh.</t>
  </si>
  <si>
    <t>Integrity</t>
  </si>
  <si>
    <t>Master rows</t>
  </si>
  <si>
    <t>Must equal</t>
  </si>
  <si>
    <t>Check</t>
  </si>
  <si>
    <t>Status</t>
  </si>
  <si>
    <t>Count</t>
  </si>
  <si>
    <t>Deferred</t>
  </si>
  <si>
    <t>Function remaining vs complete (Scope = Yes only)</t>
  </si>
  <si>
    <t>In scope (Yes)</t>
  </si>
  <si>
    <t>Remaining</t>
  </si>
  <si>
    <t>% Done</t>
  </si>
  <si>
    <t>Track × Overall Status</t>
  </si>
  <si>
    <t>Total</t>
  </si>
  <si>
    <t>Module remaining (sum of Layers Remaining on Master)</t>
  </si>
  <si>
    <t>Layer remaining</t>
  </si>
  <si>
    <t>ERX-04.04</t>
  </si>
  <si>
    <t>QA: POST save after sign does not change snapshot</t>
  </si>
  <si>
    <t>M00  PRE — Client gates  —  11 sub-tasks (Web 11).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</si>
  <si>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Live copy of 00_Employees column B — do not edit. New names appear here automatically.</t>
  </si>
  <si>
    <t>_EmpList</t>
  </si>
  <si>
    <t>ERX-05.03</t>
  </si>
  <si>
    <t>QA: another doctor 403</t>
  </si>
  <si>
    <t>EDIT HERE — this module sheet</t>
  </si>
  <si>
    <t>ERX-06.03</t>
  </si>
  <si>
    <t>QA: doctor names vs patient codes differ until pharmacy OTP accept</t>
  </si>
  <si>
    <t>ERX-07.03</t>
  </si>
  <si>
    <t>QA: notes leak test on patient PDF</t>
  </si>
  <si>
    <t>ERX-08.02</t>
  </si>
  <si>
    <t>Patient serializer tests (contract tests)</t>
  </si>
  <si>
    <t>ERX-10.04</t>
  </si>
  <si>
    <t>QA: cannot refill unsigned/locked-expired per policy</t>
  </si>
  <si>
    <t>ERX-11.02</t>
  </si>
  <si>
    <t>QA: labs visible on eRx; result values not required on patient copy</t>
  </si>
  <si>
    <t>TEL-01.04</t>
  </si>
  <si>
    <t>QA: heartbeat expiry sets offline</t>
  </si>
  <si>
    <t>TEL-02.05</t>
  </si>
  <si>
    <t>QA: wait time increases; paid badge matches PAY-08</t>
  </si>
  <si>
    <t>TEL-03.05</t>
  </si>
  <si>
    <t>QA: replace WhatsApp alert; session ends write timestamp</t>
  </si>
  <si>
    <t>TEL-04.02</t>
  </si>
  <si>
    <t>Contract tests: token TTL, room id = session id</t>
  </si>
  <si>
    <t>M01  Foundation &amp; Security  —  41 sub-tasks (Web 24 · UI 6 · Mobile 1 · QA 10).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</si>
  <si>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TEL-05.02</t>
  </si>
  <si>
    <t>QA: deny camera permission → clear guidance</t>
  </si>
  <si>
    <t>TEL-06.04</t>
  </si>
  <si>
    <t>QA: doctor join transitions patient into the call</t>
  </si>
  <si>
    <t>TEL-07.04</t>
  </si>
  <si>
    <t>QA: decline → no record; audit row still written</t>
  </si>
  <si>
    <t>TEL-08.03</t>
  </si>
  <si>
    <t>QA: after End, rejoin 409</t>
  </si>
  <si>
    <t>TEL-09.03</t>
  </si>
  <si>
    <t>QA: simulated token fail</t>
  </si>
  <si>
    <t>TEL-10.04</t>
  </si>
  <si>
    <t>QA: IDOR other session 403</t>
  </si>
  <si>
    <t>TEL-11.04</t>
  </si>
  <si>
    <t>QA: private notes not copied into summary by default</t>
  </si>
  <si>
    <t>TEL-12.04</t>
  </si>
  <si>
    <t>QA: no online doctor → empty state; surcharge on checkout</t>
  </si>
  <si>
    <t>COM-01.05</t>
  </si>
  <si>
    <t>QA: OTP SMS; reschedule old→new; cancel; doctor unavailable; opt-out honored</t>
  </si>
  <si>
    <t>COM-02.04</t>
  </si>
  <si>
    <t>QA: opt-in required; template rejected state</t>
  </si>
  <si>
    <t>COM-03.05</t>
  </si>
  <si>
    <t>QA: doctor and patient payloads isolated; token refresh</t>
  </si>
  <si>
    <t>COM-04.04</t>
  </si>
  <si>
    <t>QA: reset still has no plaintext password; invoice attached</t>
  </si>
  <si>
    <t>COM-05.04</t>
  </si>
  <si>
    <t>QA: mark read; empty state; not Velzon demo route</t>
  </si>
  <si>
    <t>SUP-01.04</t>
  </si>
  <si>
    <t>QA: IDOR; attachment via SEC-09</t>
  </si>
  <si>
    <t>SUP-02.03</t>
  </si>
  <si>
    <t>QA: doctor cannot see another doctor’s tickets</t>
  </si>
  <si>
    <t>SUP-03.04</t>
  </si>
  <si>
    <t>QA: not using Velzon ticket pages</t>
  </si>
  <si>
    <t>SUP-04.03</t>
  </si>
  <si>
    <t>QA: attachment unauthorised download 403</t>
  </si>
  <si>
    <t>SUP-05.02</t>
  </si>
  <si>
    <t>QA: convert to ticket keeps original enquiry id</t>
  </si>
  <si>
    <t>SUP-06.04</t>
  </si>
  <si>
    <t>SUP-07.04</t>
  </si>
  <si>
    <t>QA: consent still captured; payment still Homeocentrum</t>
  </si>
  <si>
    <t>MED-01.04</t>
  </si>
  <si>
    <t>QA: checklist incomplete blocks activate</t>
  </si>
  <si>
    <t>M02  Admin clinical masters  —  85 sub-tasks (Web 56 · UI 1 · QA 28).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</si>
  <si>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MED-02.03</t>
  </si>
  <si>
    <t>QA: expire a licence in test → order not offered</t>
  </si>
  <si>
    <t>MED-03.04</t>
  </si>
  <si>
    <t>QA: without consent, handoff API 403</t>
  </si>
  <si>
    <t>MED-04.04</t>
  </si>
  <si>
    <t>QA: line count mismatch fails sign-off</t>
  </si>
  <si>
    <t>MED-05.04</t>
  </si>
  <si>
    <t>QA: capacity full excluded; hours closed excluded</t>
  </si>
  <si>
    <t>MED-06.03</t>
  </si>
  <si>
    <t>QA: no inventory SKU table required</t>
  </si>
  <si>
    <t>MED-07.05</t>
  </si>
  <si>
    <t>QA: accept without OTP fails; names still hidden to patient until accept succeeds</t>
  </si>
  <si>
    <t>MED-08.04</t>
  </si>
  <si>
    <t>QA: price change after quote invalidates old quote</t>
  </si>
  <si>
    <t>MED-09.03</t>
  </si>
  <si>
    <t>QA: COD vs prepaid ledger split</t>
  </si>
  <si>
    <t>MED-10.05</t>
  </si>
  <si>
    <t>QA: dispatched without ready is invalid transition</t>
  </si>
  <si>
    <t>MED-11.02</t>
  </si>
  <si>
    <t>QA: consult GMV unchanged by a medicine order</t>
  </si>
  <si>
    <t>MED-12.04</t>
  </si>
  <si>
    <t>QA: silent discard impossible (metric + queue)</t>
  </si>
  <si>
    <t>MED-13.02</t>
  </si>
  <si>
    <t>QA: Account OTP audit shows pharmacy accept</t>
  </si>
  <si>
    <t>MED-14.03</t>
  </si>
  <si>
    <t>QA: original eRx unchanged</t>
  </si>
  <si>
    <t>MED-15.02</t>
  </si>
  <si>
    <t>QA: back button does not share</t>
  </si>
  <si>
    <t>MED-16.03</t>
  </si>
  <si>
    <t>QA: IDOR other patient 403</t>
  </si>
  <si>
    <t>CON-01.04</t>
  </si>
  <si>
    <t>QA: adult consent rules for minors documented</t>
  </si>
  <si>
    <t>CON-02.05</t>
  </si>
  <si>
    <t>QA: revoked token cannot book</t>
  </si>
  <si>
    <t>CON-03.04</t>
  </si>
  <si>
    <t>QA: notes leak test on timeline JSON</t>
  </si>
  <si>
    <t>CON-04.04</t>
  </si>
  <si>
    <t>QA: overdue flag</t>
  </si>
  <si>
    <t>CON-05.04</t>
  </si>
  <si>
    <t>QA: IDOR</t>
  </si>
  <si>
    <t>CON-06.04</t>
  </si>
  <si>
    <t>QA: no dummy numbers</t>
  </si>
  <si>
    <t>CON-07.04</t>
  </si>
  <si>
    <t>QA: withdraw marketing stops WhatsApp/SMS offers</t>
  </si>
  <si>
    <t>CON-10.04</t>
  </si>
  <si>
    <t>QA: cannot escalate to doctor role via profile PUT</t>
  </si>
  <si>
    <t>PAT-01.04</t>
  </si>
  <si>
    <t>QA both platforms: Language selection matches website/API status; no local fake paid/signed state</t>
  </si>
  <si>
    <t>PAT-02.04</t>
  </si>
  <si>
    <t>QA both platforms: Welcome &amp; introduction matches website/API status; no local fake paid/signed state</t>
  </si>
  <si>
    <t>PAT-03.04</t>
  </si>
  <si>
    <t>QA both platforms: Mobile number + OTP login matches website/API status; no local fake paid/signed state</t>
  </si>
  <si>
    <t>PAT-04.04</t>
  </si>
  <si>
    <t>QA both platforms: Profile setup matches website/API status; no local fake paid/signed state</t>
  </si>
  <si>
    <t>PAT-05.04</t>
  </si>
  <si>
    <t>QA both platforms: Privacy consent matches website/API status; no local fake paid/signed state</t>
  </si>
  <si>
    <t>PAT-06.04</t>
  </si>
  <si>
    <t>QA both platforms: Family members matches website/API status; no local fake paid/signed state</t>
  </si>
  <si>
    <t>PAT-07.04</t>
  </si>
  <si>
    <t>QA both platforms: Caregiver authorization matches website/API status; no local fake paid/signed state</t>
  </si>
  <si>
    <t>PAT-08.04</t>
  </si>
  <si>
    <t>QA both platforms: Home dashboard matches website/API status; no local fake paid/signed state</t>
  </si>
  <si>
    <t>M03  Doctor clinical workspace  —  67 sub-tasks (Web 37 · UI 10 · QA 20).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</si>
  <si>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PAT-09.04</t>
  </si>
  <si>
    <t>QA both platforms: Search &amp; care categories matches website/API status; no local fake paid/signed state</t>
  </si>
  <si>
    <t>PAT-10.04</t>
  </si>
  <si>
    <t>QA both platforms: Search results matches website/API status; no local fake paid/signed state</t>
  </si>
  <si>
    <t>PAT-11.04</t>
  </si>
  <si>
    <t>QA both platforms: Filters matches website/API status; no local fake paid/signed state</t>
  </si>
  <si>
    <t>PAT-12.04</t>
  </si>
  <si>
    <t>QA both platforms: Doctor profile matches website/API status; no local fake paid/signed state</t>
  </si>
  <si>
    <t>PAT-13.04</t>
  </si>
  <si>
    <t>QA both platforms: Credentials &amp; verification matches website/API status; no local fake paid/signed state</t>
  </si>
  <si>
    <t>PAT-14.04</t>
  </si>
  <si>
    <t>QA both platforms: Ranking explanation matches website/API status; no local fake paid/signed state</t>
  </si>
  <si>
    <t>PAT-15.04</t>
  </si>
  <si>
    <t>QA both platforms: Health articles matches website/API status; no local fake paid/signed state</t>
  </si>
  <si>
    <t>PAT-16.04</t>
  </si>
  <si>
    <t>QA both platforms: Slot picker matches website/API status; no local fake paid/signed state</t>
  </si>
  <si>
    <t>PAT-17.04</t>
  </si>
  <si>
    <t>QA both platforms: Booking review &amp; consent matches website/API status; no local fake paid/signed state</t>
  </si>
  <si>
    <t>PAT-18.04</t>
  </si>
  <si>
    <t>QA both platforms: Checkout matches website/API status; no local fake paid/signed state</t>
  </si>
  <si>
    <t>PAT-19.04</t>
  </si>
  <si>
    <t>QA both platforms: Payment status matches website/API status; no local fake paid/signed state</t>
  </si>
  <si>
    <t>PAT-20.04</t>
  </si>
  <si>
    <t>QA both platforms: Appointment detail matches website/API status; no local fake paid/signed state</t>
  </si>
  <si>
    <t>PAT-21.04</t>
  </si>
  <si>
    <t>QA both platforms: Reschedule appointment matches website/API status; no local fake paid/signed state</t>
  </si>
  <si>
    <t>PAT-22.04</t>
  </si>
  <si>
    <t>QA both platforms: Cancel appointment matches website/API status; no local fake paid/signed state</t>
  </si>
  <si>
    <t>PAT-23.04</t>
  </si>
  <si>
    <t>QA both platforms: Waitlist offer matches website/API status; no local fake paid/signed state</t>
  </si>
  <si>
    <t>PAT-24.04</t>
  </si>
  <si>
    <t>QA both platforms: Instant consult request matches website/API status; no local fake paid/signed state</t>
  </si>
  <si>
    <t>PAT-25.04</t>
  </si>
  <si>
    <t>QA both platforms: Queue &amp; doctor offer matches website/API status; no local fake paid/signed state</t>
  </si>
  <si>
    <t>PAT-26.04</t>
  </si>
  <si>
    <t>QA both platforms: Device check matches website/API status; no local fake paid/signed state</t>
  </si>
  <si>
    <t>PAT-27.04</t>
  </si>
  <si>
    <t>QA both platforms: Waiting room matches website/API status; no local fake paid/signed state</t>
  </si>
  <si>
    <t>PAT-28.04</t>
  </si>
  <si>
    <t>QA both platforms: Live video consultation matches website/API status; no local fake paid/signed state</t>
  </si>
  <si>
    <t>PAT-29.04</t>
  </si>
  <si>
    <t>QA both platforms: Recording consent matches website/API status; no local fake paid/signed state</t>
  </si>
  <si>
    <t>PAT-30.04</t>
  </si>
  <si>
    <t>QA both platforms: Fallback &amp; join failure handling matches website/API status; no local fake paid/signed state</t>
  </si>
  <si>
    <t>PAT-31.04</t>
  </si>
  <si>
    <t>QA both platforms: Case-linked chat matches website/API status; no local fake paid/signed state</t>
  </si>
  <si>
    <t>PAT-32.04</t>
  </si>
  <si>
    <t>QA both platforms: Consultation summary matches website/API status; no local fake paid/signed state</t>
  </si>
  <si>
    <t>PAT-33.04</t>
  </si>
  <si>
    <t>QA both platforms: Rejoin after dropped call matches website/API status; no local fake paid/signed state</t>
  </si>
  <si>
    <t>PAT-34.04</t>
  </si>
  <si>
    <t>QA both platforms: Records timeline matches website/API status; no local fake paid/signed state</t>
  </si>
  <si>
    <t>PAT-35.04</t>
  </si>
  <si>
    <t>QA both platforms: Consultation note matches website/API status; no local fake paid/signed state</t>
  </si>
  <si>
    <t>PAT-36.04</t>
  </si>
  <si>
    <t>QA both platforms: Signed digital prescription matches website/API status; no local fake paid/signed state</t>
  </si>
  <si>
    <t>PAT-37.04</t>
  </si>
  <si>
    <t>QA both platforms: Document upload matches website/API status; no local fake paid/signed state</t>
  </si>
  <si>
    <t>M04  Doctor daily operations  —  33 sub-tasks (Web 18 · UI 5 · QA 10).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</si>
  <si>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PAT-38.04</t>
  </si>
  <si>
    <t>QA both platforms: Follow-up plan &amp; tasks matches website/API status; no local fake paid/signed state</t>
  </si>
  <si>
    <t>PAT-39.04</t>
  </si>
  <si>
    <t>QA both platforms: Symptom diary matches website/API status; no local fake paid/signed state</t>
  </si>
  <si>
    <t>PAT-40.04</t>
  </si>
  <si>
    <t>QA both platforms: Progress tracking matches website/API status; no local fake paid/signed state</t>
  </si>
  <si>
    <t>PAT-41.04</t>
  </si>
  <si>
    <t>QA both platforms: Medicines tab matches website/API status; no local fake paid/signed state</t>
  </si>
  <si>
    <t>PAT-42.04</t>
  </si>
  <si>
    <t>QA both platforms: Order start matches website/API status; no local fake paid/signed state</t>
  </si>
  <si>
    <t>PAT-43.04</t>
  </si>
  <si>
    <t>QA both platforms: Pharmacy selection &amp; quote matches website/API status; no local fake paid/signed state</t>
  </si>
  <si>
    <t>PAT-44.04</t>
  </si>
  <si>
    <t>QA both platforms: Order review &amp; consent matches website/API status; no local fake paid/signed state</t>
  </si>
  <si>
    <t>PAT-45.04</t>
  </si>
  <si>
    <t>QA both platforms: Order tracking matches website/API status; no local fake paid/signed state</t>
  </si>
  <si>
    <t>PAT-46.04</t>
  </si>
  <si>
    <t>QA both platforms: Order detail &amp; refill matches website/API status; no local fake paid/signed state</t>
  </si>
  <si>
    <t>PAT-47.04</t>
  </si>
  <si>
    <t>QA both platforms: Write a review matches website/API status; no local fake paid/signed state</t>
  </si>
  <si>
    <t>PAT-48.04</t>
  </si>
  <si>
    <t>QA both platforms: My reviews &amp; appeal matches website/API status; no local fake paid/signed state</t>
  </si>
  <si>
    <t>PAT-49.04</t>
  </si>
  <si>
    <t>QA both platforms: Payments &amp; refunds matches website/API status; no local fake paid/signed state</t>
  </si>
  <si>
    <t>PAT-50.04</t>
  </si>
  <si>
    <t>QA both platforms: Profile &amp; settings matches website/API status; no local fake paid/signed state</t>
  </si>
  <si>
    <t>PAT-51.04</t>
  </si>
  <si>
    <t>QA both platforms: Consent centre &amp; data rights matches website/API status; no local fake paid/signed state</t>
  </si>
  <si>
    <t>PAT-52.04</t>
  </si>
  <si>
    <t>QA both platforms: Notifications centre matches website/API status; no local fake paid/signed state</t>
  </si>
  <si>
    <t>PAT-53.04</t>
  </si>
  <si>
    <t>QA both platforms: Help centre &amp; support tickets matches website/API status; no local fake paid/signed state</t>
  </si>
  <si>
    <t>PAT-54.04</t>
  </si>
  <si>
    <t>QA both platforms: Physical clinic appointment matches website/API status; no local fake paid/signed state</t>
  </si>
  <si>
    <t>PAT-55.04</t>
  </si>
  <si>
    <t>QA both platforms: Assisted booking matches website/API status; no local fake paid/signed state</t>
  </si>
  <si>
    <t>PAT-56.04</t>
  </si>
  <si>
    <t>QA both platforms: Low-data mode matches website/API status; no local fake paid/signed state</t>
  </si>
  <si>
    <t>PAT-57.04</t>
  </si>
  <si>
    <t>QA both platforms: Push notifications matches website/API status; no local fake paid/signed state</t>
  </si>
  <si>
    <t>M05  Appointments &amp; scheduling  —  40 sub-tasks (Web 23 · UI 6 · QA 11).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</si>
  <si>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PAT-58.02</t>
  </si>
  <si>
    <t>Parity QA spreadsheet: each PAT-01..57 on both OS</t>
  </si>
  <si>
    <t>DMO-01.04</t>
  </si>
  <si>
    <t>QA: same DoctorId as web; reception accounts must not open doctor clinical actions</t>
  </si>
  <si>
    <t>DMO-02.04</t>
  </si>
  <si>
    <t>QA: number mismatch blocked</t>
  </si>
  <si>
    <t>DMO-03.04</t>
  </si>
  <si>
    <t>QA: deny each permission independently</t>
  </si>
  <si>
    <t>DMO-04.04</t>
  </si>
  <si>
    <t>QA: parity with web counts</t>
  </si>
  <si>
    <t>DMO-05.04</t>
  </si>
  <si>
    <t>QA: web and app status match within heartbeat</t>
  </si>
  <si>
    <t>DMO-06.04</t>
  </si>
  <si>
    <t>QA: each event type deep link</t>
  </si>
  <si>
    <t>DMO-07.04</t>
  </si>
  <si>
    <t>QA: repertory endpoints never called from app</t>
  </si>
  <si>
    <t>DMO-08.04</t>
  </si>
  <si>
    <t>QA: web patient + app doctor</t>
  </si>
  <si>
    <t>DMO-09.04</t>
  </si>
  <si>
    <t>QA: reject reason; cannot edit snapshot</t>
  </si>
  <si>
    <t>DMO-10.04</t>
  </si>
  <si>
    <t>QA: matches /account figures ± rounding</t>
  </si>
  <si>
    <t>DMO-11.04</t>
  </si>
  <si>
    <t>QA: airplane mode on join</t>
  </si>
  <si>
    <t>DMO-12.02</t>
  </si>
  <si>
    <t>QA: simulated crash + join fail event</t>
  </si>
  <si>
    <t>DMO-13.02</t>
  </si>
  <si>
    <t>Parity QA DMO-01..12 both OS</t>
  </si>
  <si>
    <t>RPT-01.04</t>
  </si>
  <si>
    <t>QA: login as admin never shows fake store visits</t>
  </si>
  <si>
    <t>RPT-02.04</t>
  </si>
  <si>
    <t>QA: empty new clinic</t>
  </si>
  <si>
    <t>RPT-03.04</t>
  </si>
  <si>
    <t>QA: overdue vs due buckets</t>
  </si>
  <si>
    <t>M06  Reception portal  —  39 sub-tasks (Web 18 · UI 9 · QA 12).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</si>
  <si>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RPT-04.04</t>
  </si>
  <si>
    <t>QA: cancelled excluded from completed; revenue uses ledger not client</t>
  </si>
  <si>
    <t>RPT-05.03</t>
  </si>
  <si>
    <t>QA: unmatched rows included</t>
  </si>
  <si>
    <t>RPT-06.03</t>
  </si>
  <si>
    <t>QA: pharmacy lines appear only after HomeoMeds</t>
  </si>
  <si>
    <t>RPT-07.02</t>
  </si>
  <si>
    <t>QA: number series gaps flagged</t>
  </si>
  <si>
    <t>RPT-08.04</t>
  </si>
  <si>
    <t>QA: payout pending vs paid</t>
  </si>
  <si>
    <t>RPT-09.04</t>
  </si>
  <si>
    <t>QA: cancelled orders not counted as delivered</t>
  </si>
  <si>
    <t>RPT-10.04</t>
  </si>
  <si>
    <t>QA: export contains only permitted fields</t>
  </si>
  <si>
    <t>19.1</t>
  </si>
  <si>
    <t>QA-01.01</t>
  </si>
  <si>
    <t>E2E: Reception creates patient+appt → Doctor board → sign eRx → Patient app sees codes → Pharmacy accept OTP → patient sees names+pay → Account ledger S2 and S5</t>
  </si>
  <si>
    <t>§1 + §18</t>
  </si>
  <si>
    <t>A patient, an appointment, a prescription and a payment created anywhere in the system are visible everywhere else</t>
  </si>
  <si>
    <t>QA-01.02</t>
  </si>
  <si>
    <t>E2E: Patient app books+pays tele → doctor app join → summary+eRx → refill on doctor app</t>
  </si>
  <si>
    <t>QA-01.03</t>
  </si>
  <si>
    <t>Negative: Admin cannot payout; Account cannot edit repertory</t>
  </si>
  <si>
    <t>19.2</t>
  </si>
  <si>
    <t>QA-02.01</t>
  </si>
  <si>
    <t>Traceability review: 01_PDF_Coverage every row has Main Task ID and final Status</t>
  </si>
  <si>
    <t>§18</t>
  </si>
  <si>
    <t>All features listed in this document are included in the delivery scope.</t>
  </si>
  <si>
    <t>Programme</t>
  </si>
  <si>
    <t>QA-02.02</t>
  </si>
  <si>
    <t>Do not ship Velzon demo tickets/KYC/ecommerce as product</t>
  </si>
  <si>
    <t>NFR-01.02</t>
  </si>
  <si>
    <t>Performance: slot lock under concurrent public booking</t>
  </si>
  <si>
    <t>NFR-01.03</t>
  </si>
  <si>
    <t>Patient low-data mode QA on 2G profile</t>
  </si>
  <si>
    <t>M07  Payment system  —  42 sub-tasks (Web 23 · UI 8 · QA 11).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</si>
  <si>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M08  Account &amp; finance  —  44 sub-tasks (Web 22 · UI 10 · QA 12).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</si>
  <si>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M09  Trust &amp; verification  —  27 sub-tasks (Web 14 · UI 6 · QA 7).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</si>
  <si>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M10  Patient website  —  35 sub-tasks (Web 12 · UI 12 · QA 11).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</si>
  <si>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M11  Digital prescription (eRx)  —  35 sub-tasks (Web 17 · UI 8 · QA 10).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</si>
  <si>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M12  Telemedicine  —  44 sub-tasks (Web 21 · UI 11 · QA 12).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</si>
  <si>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M13  Communications  —  22 sub-tasks (Web 12 · UI 5 · QA 5).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</si>
  <si>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M14  Support &amp; help desk  —  24 sub-tasks (Web 10 · UI 7 · QA 7).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</si>
  <si>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M15  HomeoMeds  —  55 sub-tasks (Web 25 · UI 14 · QA 16).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</si>
  <si>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M16  Patient continuity APIs  —  33 sub-tasks (Web 17 · UI 8 · QA 8).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</si>
  <si>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M17  Patient mobile app  —  231 sub-tasks (Mobile 173 · QA 58).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</si>
  <si>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M18  Doctor mobile app  —  48 sub-tasks (Mobile 35 · QA 13).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</si>
  <si>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M19  Reports, NFR &amp; delivery gate  —  44 sub-tasks (Web 18 · UI 9 · QA 17).  YELLOW = edit here (Assigned To, Frontend/Backend/Database/API/Mobile/Integration Status + Assigned).  Scope Yes/No is fixed. Status N/A = that function is not in this sub-task.  Master, Web/UI/Mobile/QA sheets and Dashboard follow these cells live.</t>
  </si>
  <si>
    <t>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</si>
</sst>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8.0"/>
      <color rgb="FF1B3A4B"/>
      <name val="Calibri"/>
    </font>
    <font>
      <b/>
      <sz val="12.0"/>
      <color rgb="FFFFFFFF"/>
      <name val="Calibri"/>
    </font>
    <font>
      <sz val="9.0"/>
      <color rgb="FF5D6D7E"/>
      <name val="Calibri"/>
    </font>
    <font/>
    <font>
      <b/>
      <sz val="10.0"/>
      <color rgb="FF1C2833"/>
      <name val="Calibri"/>
    </font>
    <font>
      <sz val="10.0"/>
      <color rgb="FF1C2833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9.0"/>
      <color rgb="FF1C2833"/>
      <name val="Consolas"/>
    </font>
    <font>
      <u/>
      <sz val="9.0"/>
      <color rgb="FF1A5276"/>
      <name val="Calibri"/>
    </font>
    <font>
      <u/>
      <sz val="9.0"/>
      <color rgb="FF1A5276"/>
      <name val="Calibri"/>
    </font>
    <font>
      <color theme="1"/>
      <name val="Calibri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1B3A4B"/>
        <bgColor rgb="FF1B3A4B"/>
      </patternFill>
    </fill>
    <fill>
      <patternFill patternType="solid">
        <fgColor rgb="FFF9E79F"/>
        <bgColor rgb="FFF9E79F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F4F6F7"/>
        <bgColor rgb="FFF4F6F7"/>
      </patternFill>
    </fill>
    <fill>
      <patternFill patternType="solid">
        <fgColor rgb="FFABEBC6"/>
        <bgColor rgb="FFABEBC6"/>
      </patternFill>
    </fill>
    <fill>
      <patternFill patternType="solid">
        <fgColor rgb="FFF5B7B1"/>
        <bgColor rgb="FFF5B7B1"/>
      </patternFill>
    </fill>
    <fill>
      <patternFill patternType="solid">
        <fgColor rgb="FFE5E8E8"/>
        <bgColor rgb="FFE5E8E8"/>
      </patternFill>
    </fill>
    <fill>
      <patternFill patternType="solid">
        <fgColor rgb="FF1A5276"/>
        <bgColor rgb="FF1A5276"/>
      </patternFill>
    </fill>
    <fill>
      <patternFill patternType="solid">
        <fgColor rgb="FFB9770E"/>
        <bgColor rgb="FFB9770E"/>
      </patternFill>
    </fill>
    <fill>
      <patternFill patternType="solid">
        <fgColor rgb="FF117A65"/>
        <bgColor rgb="FF117A65"/>
      </patternFill>
    </fill>
    <fill>
      <patternFill patternType="solid">
        <fgColor rgb="FF6C3483"/>
        <bgColor rgb="FF6C3483"/>
      </patternFill>
    </fill>
    <fill>
      <patternFill patternType="solid">
        <fgColor rgb="FF2C3E50"/>
        <bgColor rgb="FF2C3E50"/>
      </patternFill>
    </fill>
    <fill>
      <patternFill patternType="solid">
        <fgColor rgb="FF7B241C"/>
        <bgColor rgb="FF7B241C"/>
      </patternFill>
    </fill>
    <fill>
      <patternFill patternType="solid">
        <fgColor rgb="FFD6EAF8"/>
        <bgColor rgb="FFD6EAF8"/>
      </patternFill>
    </fill>
    <fill>
      <patternFill patternType="solid">
        <fgColor rgb="FFD4E6F1"/>
        <bgColor rgb="FFD4E6F1"/>
      </patternFill>
    </fill>
    <fill>
      <patternFill patternType="solid">
        <fgColor rgb="FFF8F9F9"/>
        <bgColor rgb="FFF8F9F9"/>
      </patternFill>
    </fill>
    <fill>
      <patternFill patternType="solid">
        <fgColor rgb="FFFCF3CF"/>
        <bgColor rgb="FFFCF3CF"/>
      </patternFill>
    </fill>
    <fill>
      <patternFill patternType="solid">
        <fgColor rgb="FFFDEBD0"/>
        <bgColor rgb="FFFDEBD0"/>
      </patternFill>
    </fill>
    <fill>
      <patternFill patternType="solid">
        <fgColor rgb="FFE8DAEF"/>
        <bgColor rgb="FFE8DAEF"/>
      </patternFill>
    </fill>
    <fill>
      <patternFill patternType="solid">
        <fgColor rgb="FFFADBD8"/>
        <bgColor rgb="FFFADBD8"/>
      </patternFill>
    </fill>
    <fill>
      <patternFill patternType="solid">
        <fgColor rgb="FF1F618D"/>
        <bgColor rgb="FF1F618D"/>
      </patternFill>
    </fill>
    <fill>
      <patternFill patternType="solid">
        <fgColor rgb="FF0E6655"/>
        <bgColor rgb="FF0E6655"/>
      </patternFill>
    </fill>
    <fill>
      <patternFill patternType="solid">
        <fgColor rgb="FF922B21"/>
        <bgColor rgb="FF922B21"/>
      </patternFill>
    </fill>
    <fill>
      <patternFill patternType="solid">
        <fgColor rgb="FF4A235A"/>
        <bgColor rgb="FF4A235A"/>
      </patternFill>
    </fill>
    <fill>
      <patternFill patternType="solid">
        <fgColor rgb="FF1B4F72"/>
        <bgColor rgb="FF1B4F72"/>
      </patternFill>
    </fill>
    <fill>
      <patternFill patternType="solid">
        <fgColor rgb="FF145A32"/>
        <bgColor rgb="FF145A32"/>
      </patternFill>
    </fill>
    <fill>
      <patternFill patternType="solid">
        <fgColor rgb="FF6E2C00"/>
        <bgColor rgb="FF6E2C00"/>
      </patternFill>
    </fill>
    <fill>
      <patternFill patternType="solid">
        <fgColor rgb="FF0E6251"/>
        <bgColor rgb="FF0E6251"/>
      </patternFill>
    </fill>
    <fill>
      <patternFill patternType="solid">
        <fgColor rgb="FFD5D8DC"/>
        <bgColor rgb="FFD5D8DC"/>
      </patternFill>
    </fill>
    <fill>
      <patternFill patternType="solid">
        <fgColor rgb="FF34495E"/>
        <bgColor rgb="FF34495E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top style="thin">
        <color rgb="FFD0D5DD"/>
      </top>
      <bottom style="thin">
        <color rgb="FFD0D5DD"/>
      </bottom>
    </border>
    <border>
      <top style="thin">
        <color rgb="FFD0D5DD"/>
      </top>
      <bottom style="thin">
        <color rgb="FFD0D5DD"/>
      </bottom>
    </border>
    <border>
      <right style="thin">
        <color rgb="FFD0D5DD"/>
      </right>
      <top style="thin">
        <color rgb="FFD0D5DD"/>
      </top>
      <bottom style="thin">
        <color rgb="FFD0D5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top" wrapText="1"/>
    </xf>
    <xf borderId="0" fillId="0" fontId="3" numFmtId="0" xfId="0" applyFont="1"/>
    <xf borderId="2" fillId="0" fontId="4" numFmtId="0" xfId="0" applyBorder="1" applyFont="1"/>
    <xf borderId="3" fillId="0" fontId="4" numFmtId="0" xfId="0" applyBorder="1" applyFont="1"/>
    <xf borderId="1" fillId="2" fontId="2" numFmtId="0" xfId="0" applyBorder="1" applyFill="1" applyFont="1"/>
    <xf borderId="4" fillId="3" fontId="5" numFmtId="0" xfId="0" applyBorder="1" applyFill="1" applyFont="1"/>
    <xf borderId="1" fillId="4" fontId="5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4" fillId="0" fontId="7" numFmtId="0" xfId="0" applyBorder="1" applyFont="1"/>
    <xf borderId="4" fillId="3" fontId="7" numFmtId="0" xfId="0" applyBorder="1" applyFill="1" applyFont="1"/>
    <xf borderId="1" fillId="2" fontId="8" numFmtId="0" xfId="0" applyBorder="1" applyFill="1" applyFont="1"/>
    <xf borderId="4" fillId="5" fontId="5" numFmtId="0" xfId="0" applyBorder="1" applyFill="1" applyFont="1"/>
    <xf borderId="0" fillId="0" fontId="9" numFmtId="0" xfId="0" applyAlignment="1" applyFont="1">
      <alignment shrinkToFit="0" vertical="top" wrapText="1"/>
    </xf>
    <xf borderId="5" fillId="0" fontId="7" numFmtId="0" xfId="0" applyBorder="1" applyFont="1"/>
    <xf borderId="6" fillId="0" fontId="4" numFmtId="0" xfId="0" applyBorder="1" applyFont="1"/>
    <xf borderId="7" fillId="0" fontId="4" numFmtId="0" xfId="0" applyBorder="1" applyFont="1"/>
    <xf borderId="4" fillId="6" fontId="5" numFmtId="0" xfId="0" applyBorder="1" applyFill="1" applyFont="1"/>
    <xf borderId="4" fillId="3" fontId="7" numFmtId="0" xfId="0" applyAlignment="1" applyBorder="1" applyFill="1" applyFont="1">
      <alignment readingOrder="0"/>
    </xf>
    <xf borderId="4" fillId="4" fontId="5" numFmtId="0" xfId="0" applyBorder="1" applyFill="1" applyFont="1"/>
    <xf borderId="4" fillId="7" fontId="5" numFmtId="0" xfId="0" applyBorder="1" applyFill="1" applyFont="1"/>
    <xf borderId="4" fillId="8" fontId="5" numFmtId="0" xfId="0" applyBorder="1" applyFill="1" applyFont="1"/>
    <xf borderId="4" fillId="9" fontId="5" numFmtId="0" xfId="0" applyBorder="1" applyFill="1" applyFont="1"/>
    <xf borderId="4" fillId="4" fontId="7" numFmtId="0" xfId="0" applyBorder="1" applyFill="1" applyFont="1"/>
    <xf borderId="4" fillId="2" fontId="8" numFmtId="0" xfId="0" applyBorder="1" applyFill="1" applyFont="1"/>
    <xf borderId="4" fillId="0" fontId="5" numFmtId="0" xfId="0" applyBorder="1" applyFont="1"/>
    <xf borderId="4" fillId="0" fontId="7" numFmtId="0" xfId="0" applyAlignment="1" applyBorder="1" applyFont="1">
      <alignment horizontal="center" shrinkToFit="0" vertical="top" wrapText="1"/>
    </xf>
    <xf borderId="4" fillId="10" fontId="8" numFmtId="0" xfId="0" applyAlignment="1" applyBorder="1" applyFill="1" applyFont="1">
      <alignment horizontal="center" shrinkToFit="0" vertical="top" wrapText="1"/>
    </xf>
    <xf borderId="4" fillId="11" fontId="8" numFmtId="0" xfId="0" applyAlignment="1" applyBorder="1" applyFill="1" applyFont="1">
      <alignment horizontal="center" shrinkToFit="0" vertical="top" wrapText="1"/>
    </xf>
    <xf borderId="4" fillId="12" fontId="8" numFmtId="0" xfId="0" applyAlignment="1" applyBorder="1" applyFill="1" applyFont="1">
      <alignment horizontal="center" shrinkToFit="0" vertical="top" wrapText="1"/>
    </xf>
    <xf borderId="4" fillId="13" fontId="8" numFmtId="0" xfId="0" applyAlignment="1" applyBorder="1" applyFill="1" applyFont="1">
      <alignment horizontal="center" shrinkToFit="0" vertical="top" wrapText="1"/>
    </xf>
    <xf borderId="4" fillId="2" fontId="8" numFmtId="0" xfId="0" applyAlignment="1" applyBorder="1" applyFill="1" applyFont="1">
      <alignment horizontal="center" readingOrder="0" shrinkToFit="0" vertical="top" wrapText="1"/>
    </xf>
    <xf borderId="1" fillId="10" fontId="2" numFmtId="0" xfId="0" applyAlignment="1" applyBorder="1" applyFill="1" applyFont="1">
      <alignment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shrinkToFit="0" vertical="top" wrapText="1"/>
    </xf>
    <xf borderId="4" fillId="10" fontId="8" numFmtId="0" xfId="0" applyAlignment="1" applyBorder="1" applyFill="1" applyFont="1">
      <alignment horizontal="center" shrinkToFit="0" vertical="top" wrapText="1"/>
    </xf>
    <xf borderId="4" fillId="14" fontId="8" numFmtId="0" xfId="0" applyAlignment="1" applyBorder="1" applyFill="1" applyFont="1">
      <alignment horizontal="center" shrinkToFit="0" vertical="top" wrapText="1"/>
    </xf>
    <xf borderId="4" fillId="8" fontId="6" numFmtId="0" xfId="0" applyAlignment="1" applyBorder="1" applyFill="1" applyFont="1">
      <alignment horizontal="center"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shrinkToFit="0" vertical="top" wrapText="1"/>
    </xf>
    <xf borderId="4" fillId="14" fontId="8" numFmtId="0" xfId="0" applyAlignment="1" applyBorder="1" applyFill="1" applyFont="1">
      <alignment horizontal="center" shrinkToFit="0" vertical="top" wrapText="1"/>
    </xf>
    <xf borderId="4" fillId="8" fontId="6" numFmtId="0" xfId="0" applyAlignment="1" applyBorder="1" applyFill="1" applyFont="1">
      <alignment horizontal="center" shrinkToFit="0" vertical="top" wrapText="1"/>
    </xf>
    <xf borderId="1" fillId="11" fontId="2" numFmtId="0" xfId="0" applyAlignment="1" applyBorder="1" applyFill="1" applyFont="1">
      <alignment shrinkToFit="0" vertical="top" wrapText="1"/>
    </xf>
    <xf borderId="4" fillId="6" fontId="6" numFmtId="0" xfId="0" applyAlignment="1" applyBorder="1" applyFill="1" applyFont="1">
      <alignment horizontal="center" shrinkToFit="0" vertical="top" wrapText="1"/>
    </xf>
    <xf borderId="4" fillId="6" fontId="6" numFmtId="0" xfId="0" applyAlignment="1" applyBorder="1" applyFill="1" applyFont="1">
      <alignment horizontal="center" shrinkToFit="0" vertical="top" wrapText="1"/>
    </xf>
    <xf borderId="4" fillId="15" fontId="8" numFmtId="0" xfId="0" applyAlignment="1" applyBorder="1" applyFill="1" applyFont="1">
      <alignment horizontal="center" shrinkToFit="0" vertical="top" wrapText="1"/>
    </xf>
    <xf borderId="4" fillId="16" fontId="6" numFmtId="0" xfId="0" applyAlignment="1" applyBorder="1" applyFill="1" applyFont="1">
      <alignment horizontal="center" shrinkToFit="0" vertical="top" wrapText="1"/>
    </xf>
    <xf borderId="4" fillId="5" fontId="6" numFmtId="0" xfId="0" applyAlignment="1" applyBorder="1" applyFill="1" applyFont="1">
      <alignment horizontal="center" shrinkToFit="0" vertical="top" wrapText="1"/>
    </xf>
    <xf borderId="4" fillId="17" fontId="10" numFmtId="0" xfId="0" applyAlignment="1" applyBorder="1" applyFill="1" applyFont="1">
      <alignment horizontal="center" shrinkToFit="0" vertical="top" wrapText="1"/>
    </xf>
    <xf borderId="4" fillId="18" fontId="6" numFmtId="0" xfId="0" applyAlignment="1" applyBorder="1" applyFill="1" applyFont="1">
      <alignment horizontal="center" shrinkToFit="0" vertical="top" wrapText="1"/>
    </xf>
    <xf borderId="4" fillId="18" fontId="6" numFmtId="0" xfId="0" applyAlignment="1" applyBorder="1" applyFill="1" applyFont="1">
      <alignment shrinkToFit="0" vertical="top" wrapText="1"/>
    </xf>
    <xf borderId="4" fillId="19" fontId="6" numFmtId="0" xfId="0" applyAlignment="1" applyBorder="1" applyFill="1" applyFont="1">
      <alignment horizontal="center" shrinkToFit="0" vertical="top" wrapText="1"/>
    </xf>
    <xf borderId="4" fillId="17" fontId="11" numFmtId="0" xfId="0" applyAlignment="1" applyBorder="1" applyFill="1" applyFont="1">
      <alignment horizontal="center" shrinkToFit="0" vertical="top" wrapText="1"/>
    </xf>
    <xf borderId="4" fillId="18" fontId="6" numFmtId="0" xfId="0" applyAlignment="1" applyBorder="1" applyFill="1" applyFont="1">
      <alignment horizontal="center" shrinkToFit="0" vertical="top" wrapText="1"/>
    </xf>
    <xf borderId="4" fillId="18" fontId="6" numFmtId="0" xfId="0" applyAlignment="1" applyBorder="1" applyFill="1" applyFont="1">
      <alignment shrinkToFit="0" vertical="top" wrapText="1"/>
    </xf>
    <xf borderId="4" fillId="20" fontId="6" numFmtId="0" xfId="0" applyAlignment="1" applyBorder="1" applyFill="1" applyFont="1">
      <alignment horizontal="center" shrinkToFit="0" vertical="top" wrapText="1"/>
    </xf>
    <xf borderId="4" fillId="21" fontId="6" numFmtId="0" xfId="0" applyAlignment="1" applyBorder="1" applyFill="1" applyFont="1">
      <alignment horizontal="center" shrinkToFit="0" vertical="top" wrapText="1"/>
    </xf>
    <xf borderId="4" fillId="5" fontId="6" numFmtId="0" xfId="0" applyAlignment="1" applyBorder="1" applyFill="1" applyFont="1">
      <alignment horizontal="center" shrinkToFit="0" vertical="top" wrapText="1"/>
    </xf>
    <xf borderId="4" fillId="21" fontId="6" numFmtId="0" xfId="0" applyAlignment="1" applyBorder="1" applyFill="1" applyFont="1">
      <alignment horizontal="center" shrinkToFit="0" vertical="top" wrapText="1"/>
    </xf>
    <xf borderId="4" fillId="22" fontId="6" numFmtId="0" xfId="0" applyAlignment="1" applyBorder="1" applyFill="1" applyFont="1">
      <alignment horizontal="center" shrinkToFit="0" vertical="top" wrapText="1"/>
    </xf>
    <xf borderId="4" fillId="15" fontId="8" numFmtId="0" xfId="0" applyAlignment="1" applyBorder="1" applyFill="1" applyFont="1">
      <alignment horizontal="center" shrinkToFit="0" vertical="top" wrapText="1"/>
    </xf>
    <xf borderId="4" fillId="16" fontId="6" numFmtId="0" xfId="0" applyAlignment="1" applyBorder="1" applyFill="1" applyFont="1">
      <alignment horizontal="center" shrinkToFit="0" vertical="top" wrapText="1"/>
    </xf>
    <xf borderId="4" fillId="20" fontId="6" numFmtId="0" xfId="0" applyAlignment="1" applyBorder="1" applyFill="1" applyFont="1">
      <alignment horizontal="center" shrinkToFit="0" vertical="top" wrapText="1"/>
    </xf>
    <xf borderId="4" fillId="13" fontId="8" numFmtId="0" xfId="0" applyAlignment="1" applyBorder="1" applyFill="1" applyFont="1">
      <alignment horizontal="center" shrinkToFit="0" vertical="top" wrapText="1"/>
    </xf>
    <xf borderId="4" fillId="11" fontId="8" numFmtId="0" xfId="0" applyAlignment="1" applyBorder="1" applyFill="1" applyFont="1">
      <alignment horizontal="center" shrinkToFit="0" vertical="top" wrapText="1"/>
    </xf>
    <xf borderId="4" fillId="19" fontId="6" numFmtId="0" xfId="0" applyAlignment="1" applyBorder="1" applyFill="1" applyFont="1">
      <alignment horizontal="center" shrinkToFit="0" vertical="top" wrapText="1"/>
    </xf>
    <xf borderId="4" fillId="12" fontId="8" numFmtId="0" xfId="0" applyAlignment="1" applyBorder="1" applyFill="1" applyFont="1">
      <alignment horizontal="center" shrinkToFit="0" vertical="top" wrapText="1"/>
    </xf>
    <xf borderId="4" fillId="23" fontId="8" numFmtId="0" xfId="0" applyAlignment="1" applyBorder="1" applyFill="1" applyFont="1">
      <alignment horizontal="center" shrinkToFit="0" vertical="top" wrapText="1"/>
    </xf>
    <xf borderId="4" fillId="22" fontId="6" numFmtId="0" xfId="0" applyAlignment="1" applyBorder="1" applyFill="1" applyFont="1">
      <alignment horizontal="center" shrinkToFit="0" vertical="top" wrapText="1"/>
    </xf>
    <xf borderId="4" fillId="24" fontId="8" numFmtId="0" xfId="0" applyAlignment="1" applyBorder="1" applyFill="1" applyFont="1">
      <alignment horizontal="center" shrinkToFit="0" vertical="top" wrapText="1"/>
    </xf>
    <xf borderId="4" fillId="25" fontId="8" numFmtId="0" xfId="0" applyAlignment="1" applyBorder="1" applyFill="1" applyFont="1">
      <alignment horizontal="center" shrinkToFit="0" vertical="top" wrapText="1"/>
    </xf>
    <xf borderId="4" fillId="26" fontId="8" numFmtId="0" xfId="0" applyAlignment="1" applyBorder="1" applyFill="1" applyFont="1">
      <alignment horizontal="center" shrinkToFit="0" vertical="top" wrapText="1"/>
    </xf>
    <xf borderId="4" fillId="27" fontId="8" numFmtId="0" xfId="0" applyAlignment="1" applyBorder="1" applyFill="1" applyFont="1">
      <alignment horizontal="center" shrinkToFit="0" vertical="top" wrapText="1"/>
    </xf>
    <xf borderId="4" fillId="28" fontId="8" numFmtId="0" xfId="0" applyAlignment="1" applyBorder="1" applyFill="1" applyFont="1">
      <alignment horizontal="center" shrinkToFit="0" vertical="top" wrapText="1"/>
    </xf>
    <xf borderId="4" fillId="29" fontId="8" numFmtId="0" xfId="0" applyAlignment="1" applyBorder="1" applyFill="1" applyFont="1">
      <alignment horizontal="center" shrinkToFit="0" vertical="top" wrapText="1"/>
    </xf>
    <xf borderId="4" fillId="30" fontId="8" numFmtId="0" xfId="0" applyAlignment="1" applyBorder="1" applyFill="1" applyFont="1">
      <alignment horizontal="center" shrinkToFit="0" vertical="top" wrapText="1"/>
    </xf>
    <xf borderId="1" fillId="12" fontId="2" numFmtId="0" xfId="0" applyAlignment="1" applyBorder="1" applyFill="1" applyFont="1">
      <alignment shrinkToFit="0" vertical="top" wrapText="1"/>
    </xf>
    <xf borderId="4" fillId="31" fontId="6" numFmtId="0" xfId="0" applyAlignment="1" applyBorder="1" applyFill="1" applyFont="1">
      <alignment horizontal="center" shrinkToFit="0" vertical="top" wrapText="1"/>
    </xf>
    <xf borderId="1" fillId="13" fontId="2" numFmtId="0" xfId="0" applyAlignment="1" applyBorder="1" applyFill="1" applyFont="1">
      <alignment shrinkToFit="0" vertical="top" wrapText="1"/>
    </xf>
    <xf borderId="4" fillId="32" fontId="8" numFmtId="0" xfId="0" applyAlignment="1" applyBorder="1" applyFill="1" applyFont="1">
      <alignment horizontal="center" shrinkToFit="0" vertical="top" wrapText="1"/>
    </xf>
    <xf borderId="4" fillId="2" fontId="8" numFmtId="0" xfId="0" applyAlignment="1" applyBorder="1" applyFill="1" applyFont="1">
      <alignment horizontal="center" shrinkToFit="0" vertical="top" wrapText="1"/>
    </xf>
    <xf borderId="4" fillId="0" fontId="5" numFmtId="0" xfId="0" applyAlignment="1" applyBorder="1" applyFont="1">
      <alignment shrinkToFit="0" vertical="top" wrapText="1"/>
    </xf>
    <xf borderId="4" fillId="31" fontId="6" numFmtId="0" xfId="0" applyAlignment="1" applyBorder="1" applyFill="1" applyFont="1">
      <alignment horizontal="center" shrinkToFit="0" vertical="top" wrapText="1"/>
    </xf>
    <xf borderId="4" fillId="18" fontId="5" numFmtId="0" xfId="0" applyAlignment="1" applyBorder="1" applyFill="1" applyFont="1">
      <alignment shrinkToFit="0" vertical="top" wrapText="1"/>
    </xf>
    <xf borderId="4" fillId="23" fontId="8" numFmtId="0" xfId="0" applyAlignment="1" applyBorder="1" applyFill="1" applyFont="1">
      <alignment horizontal="center" shrinkToFit="0" vertical="top" wrapText="1"/>
    </xf>
    <xf borderId="8" fillId="2" fontId="8" numFmtId="0" xfId="0" applyBorder="1" applyFill="1" applyFont="1"/>
    <xf borderId="4" fillId="4" fontId="7" numFmtId="0" xfId="0" applyAlignment="1" applyBorder="1" applyFill="1" applyFont="1">
      <alignment horizontal="center" shrinkToFit="0" vertical="top" wrapText="1"/>
    </xf>
    <xf borderId="4" fillId="0" fontId="7" numFmtId="9" xfId="0" applyBorder="1" applyFont="1" applyNumberFormat="1"/>
    <xf borderId="4" fillId="10" fontId="8" numFmtId="0" xfId="0" applyBorder="1" applyFill="1" applyFont="1"/>
    <xf borderId="4" fillId="11" fontId="8" numFmtId="0" xfId="0" applyBorder="1" applyFill="1" applyFont="1"/>
    <xf borderId="4" fillId="12" fontId="8" numFmtId="0" xfId="0" applyBorder="1" applyFill="1" applyFont="1"/>
    <xf borderId="4" fillId="13" fontId="8" numFmtId="0" xfId="0" applyBorder="1" applyFill="1" applyFont="1"/>
    <xf borderId="4" fillId="24" fontId="8" numFmtId="0" xfId="0" applyAlignment="1" applyBorder="1" applyFill="1" applyFont="1">
      <alignment horizontal="center" shrinkToFit="0" vertical="top" wrapText="1"/>
    </xf>
    <xf borderId="8" fillId="4" fontId="3" numFmtId="0" xfId="0" applyBorder="1" applyFill="1" applyFont="1"/>
    <xf borderId="4" fillId="3" fontId="5" numFmtId="0" xfId="0" applyAlignment="1" applyBorder="1" applyFill="1" applyFont="1">
      <alignment horizontal="center" shrinkToFit="0" vertical="top" wrapText="1"/>
    </xf>
    <xf borderId="8" fillId="3" fontId="5" numFmtId="0" xfId="0" applyBorder="1" applyFill="1" applyFont="1"/>
    <xf borderId="4" fillId="3" fontId="6" numFmtId="0" xfId="0" applyAlignment="1" applyBorder="1" applyFill="1" applyFont="1">
      <alignment horizontal="center" shrinkToFit="0" vertical="top" wrapText="1"/>
    </xf>
    <xf borderId="4" fillId="3" fontId="6" numFmtId="0" xfId="0" applyAlignment="1" applyBorder="1" applyFill="1" applyFont="1">
      <alignment shrinkToFit="0" vertical="top" wrapText="1"/>
    </xf>
    <xf borderId="4" fillId="0" fontId="3" numFmtId="0" xfId="0" applyBorder="1" applyFont="1"/>
    <xf borderId="0" fillId="0" fontId="12" numFmtId="0" xfId="0" applyFont="1"/>
    <xf borderId="4" fillId="3" fontId="6" numFmtId="0" xfId="0" applyAlignment="1" applyBorder="1" applyFill="1" applyFont="1">
      <alignment horizontal="center" readingOrder="0" shrinkToFit="0" vertical="top" wrapText="1"/>
    </xf>
    <xf borderId="4" fillId="25" fontId="8" numFmtId="0" xfId="0" applyAlignment="1" applyBorder="1" applyFill="1" applyFont="1">
      <alignment horizontal="center" shrinkToFit="0" vertical="top" wrapText="1"/>
    </xf>
    <xf borderId="4" fillId="26" fontId="8" numFmtId="0" xfId="0" applyAlignment="1" applyBorder="1" applyFill="1" applyFont="1">
      <alignment horizontal="center" shrinkToFit="0" vertical="top" wrapText="1"/>
    </xf>
    <xf borderId="4" fillId="27" fontId="8" numFmtId="0" xfId="0" applyAlignment="1" applyBorder="1" applyFill="1" applyFont="1">
      <alignment horizontal="center" shrinkToFit="0" vertical="top" wrapText="1"/>
    </xf>
    <xf borderId="4" fillId="28" fontId="8" numFmtId="0" xfId="0" applyAlignment="1" applyBorder="1" applyFill="1" applyFont="1">
      <alignment horizontal="center" shrinkToFit="0" vertical="top" wrapText="1"/>
    </xf>
    <xf borderId="4" fillId="29" fontId="8" numFmtId="0" xfId="0" applyAlignment="1" applyBorder="1" applyFill="1" applyFont="1">
      <alignment horizontal="center" shrinkToFit="0" vertical="top" wrapText="1"/>
    </xf>
    <xf borderId="4" fillId="30" fontId="8" numFmtId="0" xfId="0" applyAlignment="1" applyBorder="1" applyFill="1" applyFont="1">
      <alignment horizontal="center" shrinkToFit="0" vertical="top" wrapText="1"/>
    </xf>
    <xf borderId="4" fillId="32" fontId="8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ABEBC6"/>
          <bgColor rgb="FFABEBC6"/>
        </patternFill>
      </fill>
      <border/>
    </dxf>
    <dxf>
      <font/>
      <fill>
        <patternFill patternType="solid">
          <fgColor rgb="FFF9E79F"/>
          <bgColor rgb="FFF9E79F"/>
        </patternFill>
      </fill>
      <border/>
    </dxf>
    <dxf>
      <font/>
      <fill>
        <patternFill patternType="solid">
          <fgColor rgb="FFF5B7B1"/>
          <bgColor rgb="FFF5B7B1"/>
        </patternFill>
      </fill>
      <border/>
    </dxf>
    <dxf>
      <font/>
      <fill>
        <patternFill patternType="solid">
          <fgColor rgb="FFD5D8DC"/>
          <bgColor rgb="FFD5D8DC"/>
        </patternFill>
      </fill>
      <border/>
    </dxf>
    <dxf>
      <font/>
      <fill>
        <patternFill patternType="solid">
          <fgColor rgb="FFE5E8E8"/>
          <bgColor rgb="FFE5E8E8"/>
        </patternFill>
      </fill>
      <border/>
    </dxf>
    <dxf>
      <font/>
      <fill>
        <patternFill patternType="solid">
          <fgColor rgb="FFFEF9E7"/>
          <bgColor rgb="FFFEF9E7"/>
        </patternFill>
      </fill>
      <border/>
    </dxf>
  </dxfs>
  <tableStyles count="1">
    <tableStyle count="4" pivot="0" name="01_MASTER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Overall Status (live)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'08_Dashboard'!$B$9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'08_Dashboard'!$A$10:$A$15</c:f>
            </c:strRef>
          </c:cat>
          <c:val>
            <c:numRef>
              <c:f>'08_Dashboard'!$B$10:$B$15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43148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P1002" displayName="T_MASTER" name="T_MASTER" id="1">
  <tableColumns count="42">
    <tableColumn name="Module Seq" id="1"/>
    <tableColumn name="Original Seq" id="2"/>
    <tableColumn name="Dev Module Code" id="3"/>
    <tableColumn name="Dev Module" id="4"/>
    <tableColumn name="Track" id="5"/>
    <tableColumn name="Phase" id="6"/>
    <tableColumn name="Phase Name" id="7"/>
    <tableColumn name="WBS" id="8"/>
    <tableColumn name="Main Task ID" id="9"/>
    <tableColumn name="Main Task" id="10"/>
    <tableColumn name="Sub Task ID" id="11"/>
    <tableColumn name="Sub Task" id="12"/>
    <tableColumn name="Work Type" id="13"/>
    <tableColumn name="Source Module / Area" id="14"/>
    <tableColumn name="PDF Section" id="15"/>
    <tableColumn name="PDF Feature (exact wording)" id="16"/>
    <tableColumn name="PDF Delivery Text" id="17"/>
    <tableColumn name="Application Surface" id="18"/>
    <tableColumn name="Layer" id="19"/>
    <tableColumn name="Assigned To (lead)" id="20"/>
    <tableColumn name="Frontend" id="21"/>
    <tableColumn name="Frontend Status" id="22"/>
    <tableColumn name="Frontend Assigned" id="23"/>
    <tableColumn name="Backend" id="24"/>
    <tableColumn name="Backend Status" id="25"/>
    <tableColumn name="Backend Assigned" id="26"/>
    <tableColumn name="Database" id="27"/>
    <tableColumn name="Database Status" id="28"/>
    <tableColumn name="Database Assigned" id="29"/>
    <tableColumn name="API" id="30"/>
    <tableColumn name="API Status" id="31"/>
    <tableColumn name="API Assigned" id="32"/>
    <tableColumn name="Mobile" id="33"/>
    <tableColumn name="Mobile Status" id="34"/>
    <tableColumn name="Mobile Assigned" id="35"/>
    <tableColumn name="Integration" id="36"/>
    <tableColumn name="Integration Status" id="37"/>
    <tableColumn name="Integration Assigned" id="38"/>
    <tableColumn name="Layers Remaining" id="39"/>
    <tableColumn name="Overall Status" id="40"/>
    <tableColumn name="Notes" id="41"/>
    <tableColumn name="Open Module Sheet" id="42"/>
  </tableColumns>
  <tableStyleInfo name="01_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4B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36.0"/>
    <col customWidth="1" min="4" max="4" width="28.0"/>
    <col customWidth="1" min="5" max="5" width="12.0"/>
    <col customWidth="1" min="6" max="6" width="10.0"/>
    <col customWidth="1" min="7" max="7" width="12.0"/>
    <col customWidth="1" min="8" max="8" width="10.0"/>
    <col customWidth="1" min="9" max="26" width="8.71"/>
  </cols>
  <sheetData>
    <row r="2">
      <c r="B2" s="1" t="s">
        <v>0</v>
      </c>
    </row>
    <row r="3">
      <c r="B3" s="3" t="s">
        <v>3</v>
      </c>
    </row>
    <row r="5">
      <c r="B5" s="6" t="s">
        <v>4</v>
      </c>
      <c r="C5" s="4"/>
      <c r="D5" s="4"/>
      <c r="E5" s="4"/>
      <c r="F5" s="4"/>
      <c r="G5" s="4"/>
      <c r="H5" s="5"/>
    </row>
    <row r="6" ht="36.0" customHeight="1">
      <c r="B6" s="9" t="s">
        <v>9</v>
      </c>
    </row>
    <row r="7" ht="36.0" customHeight="1">
      <c r="B7" s="9" t="s">
        <v>13</v>
      </c>
    </row>
    <row r="8" ht="36.0" customHeight="1">
      <c r="B8" s="9" t="s">
        <v>16</v>
      </c>
    </row>
    <row r="9" ht="36.0" customHeight="1">
      <c r="B9" s="9" t="s">
        <v>18</v>
      </c>
    </row>
    <row r="10" ht="36.0" customHeight="1">
      <c r="B10" s="9" t="s">
        <v>20</v>
      </c>
    </row>
    <row r="11" ht="36.0" customHeight="1">
      <c r="B11" s="9" t="s">
        <v>22</v>
      </c>
    </row>
    <row r="12" ht="36.0" customHeight="1">
      <c r="B12" s="9" t="s">
        <v>23</v>
      </c>
    </row>
    <row r="13" ht="36.0" customHeight="1">
      <c r="B13" s="9" t="s">
        <v>25</v>
      </c>
    </row>
    <row r="14" ht="36.0" customHeight="1">
      <c r="B14" s="9" t="s">
        <v>27</v>
      </c>
    </row>
    <row r="15" ht="36.0" customHeight="1">
      <c r="B15" s="9" t="s">
        <v>29</v>
      </c>
    </row>
    <row r="17">
      <c r="B17" s="12" t="s">
        <v>31</v>
      </c>
      <c r="C17" s="4"/>
      <c r="D17" s="4"/>
      <c r="E17" s="4"/>
      <c r="F17" s="4"/>
      <c r="G17" s="4"/>
      <c r="H17" s="5"/>
    </row>
    <row r="18">
      <c r="B18" s="13" t="s">
        <v>33</v>
      </c>
      <c r="C18" s="15" t="s">
        <v>34</v>
      </c>
      <c r="D18" s="16"/>
      <c r="E18" s="16"/>
      <c r="F18" s="16"/>
      <c r="G18" s="16"/>
      <c r="H18" s="17"/>
    </row>
    <row r="19">
      <c r="B19" s="18" t="s">
        <v>36</v>
      </c>
      <c r="C19" s="15" t="s">
        <v>37</v>
      </c>
      <c r="D19" s="16"/>
      <c r="E19" s="16"/>
      <c r="F19" s="16"/>
      <c r="G19" s="16"/>
      <c r="H19" s="17"/>
    </row>
    <row r="20">
      <c r="B20" s="20" t="s">
        <v>44</v>
      </c>
      <c r="C20" s="15" t="s">
        <v>45</v>
      </c>
      <c r="D20" s="16"/>
      <c r="E20" s="16"/>
      <c r="F20" s="16"/>
      <c r="G20" s="16"/>
      <c r="H20" s="17"/>
    </row>
    <row r="21" ht="15.75" customHeight="1">
      <c r="B21" s="7" t="s">
        <v>49</v>
      </c>
      <c r="C21" s="15" t="s">
        <v>51</v>
      </c>
      <c r="D21" s="16"/>
      <c r="E21" s="16"/>
      <c r="F21" s="16"/>
      <c r="G21" s="16"/>
      <c r="H21" s="17"/>
    </row>
    <row r="22" ht="15.75" customHeight="1">
      <c r="B22" s="21" t="s">
        <v>54</v>
      </c>
      <c r="C22" s="15" t="s">
        <v>57</v>
      </c>
      <c r="D22" s="16"/>
      <c r="E22" s="16"/>
      <c r="F22" s="16"/>
      <c r="G22" s="16"/>
      <c r="H22" s="17"/>
    </row>
    <row r="23" ht="15.75" customHeight="1">
      <c r="B23" s="22" t="s">
        <v>61</v>
      </c>
      <c r="C23" s="15" t="s">
        <v>63</v>
      </c>
      <c r="D23" s="16"/>
      <c r="E23" s="16"/>
      <c r="F23" s="16"/>
      <c r="G23" s="16"/>
      <c r="H23" s="17"/>
    </row>
    <row r="24" ht="15.75" customHeight="1">
      <c r="B24" s="23" t="s">
        <v>67</v>
      </c>
      <c r="C24" s="15" t="s">
        <v>70</v>
      </c>
      <c r="D24" s="16"/>
      <c r="E24" s="16"/>
      <c r="F24" s="16"/>
      <c r="G24" s="16"/>
      <c r="H24" s="17"/>
    </row>
    <row r="25" ht="15.75" customHeight="1">
      <c r="B25" s="7" t="s">
        <v>74</v>
      </c>
      <c r="C25" s="15" t="s">
        <v>75</v>
      </c>
      <c r="D25" s="16"/>
      <c r="E25" s="16"/>
      <c r="F25" s="16"/>
      <c r="G25" s="16"/>
      <c r="H25" s="17"/>
    </row>
    <row r="26" ht="15.75" customHeight="1"/>
    <row r="27" ht="15.75" customHeight="1"/>
    <row r="28" ht="15.75" customHeight="1">
      <c r="B28" s="12" t="s">
        <v>76</v>
      </c>
      <c r="C28" s="4"/>
      <c r="D28" s="4"/>
      <c r="E28" s="4"/>
      <c r="F28" s="4"/>
      <c r="G28" s="4"/>
      <c r="H28" s="5"/>
    </row>
    <row r="29" ht="15.75" customHeight="1">
      <c r="B29" s="25" t="s">
        <v>77</v>
      </c>
      <c r="C29" s="25" t="s">
        <v>78</v>
      </c>
      <c r="D29" s="25" t="s">
        <v>79</v>
      </c>
      <c r="E29" s="25" t="s">
        <v>80</v>
      </c>
      <c r="F29" s="25" t="s">
        <v>48</v>
      </c>
      <c r="G29" s="25" t="s">
        <v>41</v>
      </c>
      <c r="H29" s="25" t="s">
        <v>62</v>
      </c>
      <c r="I29" s="25" t="s">
        <v>69</v>
      </c>
    </row>
    <row r="30" ht="15.75" customHeight="1">
      <c r="B30" s="26" t="s">
        <v>81</v>
      </c>
      <c r="C30" s="10" t="s">
        <v>82</v>
      </c>
      <c r="D30" s="11" t="s">
        <v>83</v>
      </c>
      <c r="E30" s="27">
        <v>11.0</v>
      </c>
      <c r="F30" s="28">
        <v>11.0</v>
      </c>
      <c r="G30" s="27">
        <v>0.0</v>
      </c>
      <c r="H30" s="27">
        <v>0.0</v>
      </c>
      <c r="I30" s="27">
        <v>0.0</v>
      </c>
    </row>
    <row r="31" ht="15.75" customHeight="1">
      <c r="B31" s="26" t="s">
        <v>84</v>
      </c>
      <c r="C31" s="10" t="s">
        <v>85</v>
      </c>
      <c r="D31" s="11" t="s">
        <v>86</v>
      </c>
      <c r="E31" s="27">
        <v>41.0</v>
      </c>
      <c r="F31" s="28">
        <v>24.0</v>
      </c>
      <c r="G31" s="29">
        <v>6.0</v>
      </c>
      <c r="H31" s="30">
        <v>1.0</v>
      </c>
      <c r="I31" s="31">
        <v>10.0</v>
      </c>
    </row>
    <row r="32" ht="15.75" customHeight="1">
      <c r="B32" s="26" t="s">
        <v>87</v>
      </c>
      <c r="C32" s="10" t="s">
        <v>88</v>
      </c>
      <c r="D32" s="11" t="s">
        <v>89</v>
      </c>
      <c r="E32" s="27">
        <v>85.0</v>
      </c>
      <c r="F32" s="28">
        <v>56.0</v>
      </c>
      <c r="G32" s="29">
        <v>1.0</v>
      </c>
      <c r="H32" s="27">
        <v>0.0</v>
      </c>
      <c r="I32" s="31">
        <v>28.0</v>
      </c>
    </row>
    <row r="33" ht="15.75" customHeight="1">
      <c r="B33" s="26" t="s">
        <v>90</v>
      </c>
      <c r="C33" s="10" t="s">
        <v>91</v>
      </c>
      <c r="D33" s="11" t="s">
        <v>92</v>
      </c>
      <c r="E33" s="27">
        <v>67.0</v>
      </c>
      <c r="F33" s="28">
        <v>37.0</v>
      </c>
      <c r="G33" s="29">
        <v>10.0</v>
      </c>
      <c r="H33" s="27">
        <v>0.0</v>
      </c>
      <c r="I33" s="31">
        <v>20.0</v>
      </c>
    </row>
    <row r="34" ht="15.75" customHeight="1">
      <c r="B34" s="26" t="s">
        <v>93</v>
      </c>
      <c r="C34" s="10" t="s">
        <v>94</v>
      </c>
      <c r="D34" s="11" t="s">
        <v>95</v>
      </c>
      <c r="E34" s="27">
        <v>33.0</v>
      </c>
      <c r="F34" s="28">
        <v>18.0</v>
      </c>
      <c r="G34" s="29">
        <v>5.0</v>
      </c>
      <c r="H34" s="27">
        <v>0.0</v>
      </c>
      <c r="I34" s="31">
        <v>10.0</v>
      </c>
    </row>
    <row r="35" ht="15.75" customHeight="1">
      <c r="B35" s="26" t="s">
        <v>96</v>
      </c>
      <c r="C35" s="10" t="s">
        <v>97</v>
      </c>
      <c r="D35" s="11" t="s">
        <v>98</v>
      </c>
      <c r="E35" s="27">
        <v>40.0</v>
      </c>
      <c r="F35" s="28">
        <v>23.0</v>
      </c>
      <c r="G35" s="29">
        <v>6.0</v>
      </c>
      <c r="H35" s="27">
        <v>0.0</v>
      </c>
      <c r="I35" s="31">
        <v>11.0</v>
      </c>
    </row>
    <row r="36" ht="15.75" customHeight="1">
      <c r="B36" s="26" t="s">
        <v>99</v>
      </c>
      <c r="C36" s="10" t="s">
        <v>100</v>
      </c>
      <c r="D36" s="11" t="s">
        <v>101</v>
      </c>
      <c r="E36" s="27">
        <v>39.0</v>
      </c>
      <c r="F36" s="28">
        <v>18.0</v>
      </c>
      <c r="G36" s="29">
        <v>9.0</v>
      </c>
      <c r="H36" s="27">
        <v>0.0</v>
      </c>
      <c r="I36" s="31">
        <v>12.0</v>
      </c>
    </row>
    <row r="37" ht="15.75" customHeight="1">
      <c r="B37" s="26" t="s">
        <v>102</v>
      </c>
      <c r="C37" s="10" t="s">
        <v>103</v>
      </c>
      <c r="D37" s="11" t="s">
        <v>104</v>
      </c>
      <c r="E37" s="27">
        <v>42.0</v>
      </c>
      <c r="F37" s="28">
        <v>23.0</v>
      </c>
      <c r="G37" s="29">
        <v>8.0</v>
      </c>
      <c r="H37" s="27">
        <v>0.0</v>
      </c>
      <c r="I37" s="31">
        <v>11.0</v>
      </c>
    </row>
    <row r="38" ht="15.75" customHeight="1">
      <c r="B38" s="26" t="s">
        <v>105</v>
      </c>
      <c r="C38" s="10" t="s">
        <v>106</v>
      </c>
      <c r="D38" s="11" t="s">
        <v>107</v>
      </c>
      <c r="E38" s="27">
        <v>44.0</v>
      </c>
      <c r="F38" s="28">
        <v>22.0</v>
      </c>
      <c r="G38" s="29">
        <v>10.0</v>
      </c>
      <c r="H38" s="27">
        <v>0.0</v>
      </c>
      <c r="I38" s="31">
        <v>12.0</v>
      </c>
    </row>
    <row r="39" ht="15.75" customHeight="1">
      <c r="B39" s="26" t="s">
        <v>108</v>
      </c>
      <c r="C39" s="10" t="s">
        <v>109</v>
      </c>
      <c r="D39" s="11" t="s">
        <v>110</v>
      </c>
      <c r="E39" s="27">
        <v>27.0</v>
      </c>
      <c r="F39" s="28">
        <v>14.0</v>
      </c>
      <c r="G39" s="29">
        <v>6.0</v>
      </c>
      <c r="H39" s="27">
        <v>0.0</v>
      </c>
      <c r="I39" s="31">
        <v>7.0</v>
      </c>
    </row>
    <row r="40" ht="15.75" customHeight="1">
      <c r="B40" s="26" t="s">
        <v>111</v>
      </c>
      <c r="C40" s="10" t="s">
        <v>112</v>
      </c>
      <c r="D40" s="11" t="s">
        <v>114</v>
      </c>
      <c r="E40" s="27">
        <v>35.0</v>
      </c>
      <c r="F40" s="28">
        <v>12.0</v>
      </c>
      <c r="G40" s="29">
        <v>12.0</v>
      </c>
      <c r="H40" s="27">
        <v>0.0</v>
      </c>
      <c r="I40" s="31">
        <v>11.0</v>
      </c>
    </row>
    <row r="41" ht="15.75" customHeight="1">
      <c r="B41" s="26" t="s">
        <v>115</v>
      </c>
      <c r="C41" s="10" t="s">
        <v>116</v>
      </c>
      <c r="D41" s="11" t="s">
        <v>117</v>
      </c>
      <c r="E41" s="27">
        <v>35.0</v>
      </c>
      <c r="F41" s="28">
        <v>17.0</v>
      </c>
      <c r="G41" s="29">
        <v>8.0</v>
      </c>
      <c r="H41" s="27">
        <v>0.0</v>
      </c>
      <c r="I41" s="31">
        <v>10.0</v>
      </c>
    </row>
    <row r="42" ht="15.75" customHeight="1">
      <c r="B42" s="26" t="s">
        <v>118</v>
      </c>
      <c r="C42" s="10" t="s">
        <v>119</v>
      </c>
      <c r="D42" s="11" t="s">
        <v>120</v>
      </c>
      <c r="E42" s="27">
        <v>44.0</v>
      </c>
      <c r="F42" s="28">
        <v>21.0</v>
      </c>
      <c r="G42" s="29">
        <v>11.0</v>
      </c>
      <c r="H42" s="27">
        <v>0.0</v>
      </c>
      <c r="I42" s="31">
        <v>12.0</v>
      </c>
    </row>
    <row r="43" ht="15.75" customHeight="1">
      <c r="B43" s="26" t="s">
        <v>121</v>
      </c>
      <c r="C43" s="10" t="s">
        <v>122</v>
      </c>
      <c r="D43" s="11" t="s">
        <v>123</v>
      </c>
      <c r="E43" s="27">
        <v>22.0</v>
      </c>
      <c r="F43" s="28">
        <v>12.0</v>
      </c>
      <c r="G43" s="29">
        <v>5.0</v>
      </c>
      <c r="H43" s="27">
        <v>0.0</v>
      </c>
      <c r="I43" s="31">
        <v>5.0</v>
      </c>
    </row>
    <row r="44" ht="15.75" customHeight="1">
      <c r="B44" s="26" t="s">
        <v>124</v>
      </c>
      <c r="C44" s="10" t="s">
        <v>125</v>
      </c>
      <c r="D44" s="11" t="s">
        <v>126</v>
      </c>
      <c r="E44" s="27">
        <v>24.0</v>
      </c>
      <c r="F44" s="28">
        <v>10.0</v>
      </c>
      <c r="G44" s="29">
        <v>7.0</v>
      </c>
      <c r="H44" s="27">
        <v>0.0</v>
      </c>
      <c r="I44" s="31">
        <v>7.0</v>
      </c>
    </row>
    <row r="45" ht="15.75" customHeight="1">
      <c r="B45" s="26" t="s">
        <v>127</v>
      </c>
      <c r="C45" s="10" t="s">
        <v>128</v>
      </c>
      <c r="D45" s="11" t="s">
        <v>129</v>
      </c>
      <c r="E45" s="27">
        <v>55.0</v>
      </c>
      <c r="F45" s="28">
        <v>25.0</v>
      </c>
      <c r="G45" s="29">
        <v>14.0</v>
      </c>
      <c r="H45" s="27">
        <v>0.0</v>
      </c>
      <c r="I45" s="31">
        <v>16.0</v>
      </c>
    </row>
    <row r="46" ht="15.75" customHeight="1">
      <c r="B46" s="26" t="s">
        <v>130</v>
      </c>
      <c r="C46" s="10" t="s">
        <v>131</v>
      </c>
      <c r="D46" s="11" t="s">
        <v>132</v>
      </c>
      <c r="E46" s="27">
        <v>33.0</v>
      </c>
      <c r="F46" s="28">
        <v>17.0</v>
      </c>
      <c r="G46" s="29">
        <v>8.0</v>
      </c>
      <c r="H46" s="27">
        <v>0.0</v>
      </c>
      <c r="I46" s="31">
        <v>8.0</v>
      </c>
    </row>
    <row r="47" ht="15.75" customHeight="1">
      <c r="B47" s="26" t="s">
        <v>133</v>
      </c>
      <c r="C47" s="10" t="s">
        <v>134</v>
      </c>
      <c r="D47" s="11" t="s">
        <v>135</v>
      </c>
      <c r="E47" s="27">
        <v>231.0</v>
      </c>
      <c r="F47" s="27">
        <v>0.0</v>
      </c>
      <c r="G47" s="27">
        <v>0.0</v>
      </c>
      <c r="H47" s="30">
        <v>173.0</v>
      </c>
      <c r="I47" s="31">
        <v>58.0</v>
      </c>
    </row>
    <row r="48" ht="15.75" customHeight="1">
      <c r="B48" s="26" t="s">
        <v>136</v>
      </c>
      <c r="C48" s="10" t="s">
        <v>137</v>
      </c>
      <c r="D48" s="11" t="s">
        <v>138</v>
      </c>
      <c r="E48" s="27">
        <v>48.0</v>
      </c>
      <c r="F48" s="27">
        <v>0.0</v>
      </c>
      <c r="G48" s="27">
        <v>0.0</v>
      </c>
      <c r="H48" s="30">
        <v>35.0</v>
      </c>
      <c r="I48" s="31">
        <v>13.0</v>
      </c>
    </row>
    <row r="49" ht="15.75" customHeight="1">
      <c r="B49" s="26" t="s">
        <v>139</v>
      </c>
      <c r="C49" s="10" t="s">
        <v>140</v>
      </c>
      <c r="D49" s="11" t="s">
        <v>141</v>
      </c>
      <c r="E49" s="27">
        <v>44.0</v>
      </c>
      <c r="F49" s="28">
        <v>18.0</v>
      </c>
      <c r="G49" s="29">
        <v>9.0</v>
      </c>
      <c r="H49" s="27">
        <v>0.0</v>
      </c>
      <c r="I49" s="31">
        <v>17.0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H2"/>
    <mergeCell ref="B3:H3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7:H17"/>
    <mergeCell ref="C25:H25"/>
    <mergeCell ref="B28:H28"/>
    <mergeCell ref="C18:H18"/>
    <mergeCell ref="C19:H19"/>
    <mergeCell ref="C20:H20"/>
    <mergeCell ref="C21:H21"/>
    <mergeCell ref="C22:H22"/>
    <mergeCell ref="C23:H23"/>
    <mergeCell ref="C24:H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2.0"/>
    <col customWidth="1" min="3" max="3" width="16.0"/>
    <col customWidth="1" min="4" max="4" width="12.0"/>
    <col customWidth="1" min="5" max="5" width="10.0"/>
    <col customWidth="1" min="6" max="26" width="8.71"/>
  </cols>
  <sheetData>
    <row r="1" ht="36.0" customHeight="1">
      <c r="A1" s="2" t="s">
        <v>1</v>
      </c>
      <c r="B1" s="4"/>
      <c r="C1" s="4"/>
      <c r="D1" s="4"/>
      <c r="E1" s="5"/>
    </row>
    <row r="2">
      <c r="A2" s="7" t="s">
        <v>5</v>
      </c>
      <c r="B2" s="7" t="s">
        <v>7</v>
      </c>
      <c r="C2" s="7" t="s">
        <v>8</v>
      </c>
      <c r="D2" s="7" t="s">
        <v>10</v>
      </c>
      <c r="E2" s="7" t="s">
        <v>11</v>
      </c>
    </row>
    <row r="3">
      <c r="A3" s="10" t="s">
        <v>12</v>
      </c>
      <c r="B3" s="11" t="s">
        <v>15</v>
      </c>
      <c r="C3" s="10" t="s">
        <v>30</v>
      </c>
      <c r="D3" s="10" t="s">
        <v>30</v>
      </c>
      <c r="E3" s="10" t="s">
        <v>33</v>
      </c>
    </row>
    <row r="4">
      <c r="A4" s="10" t="s">
        <v>38</v>
      </c>
      <c r="B4" s="11" t="s">
        <v>39</v>
      </c>
      <c r="C4" s="10" t="s">
        <v>40</v>
      </c>
      <c r="D4" s="10" t="s">
        <v>41</v>
      </c>
      <c r="E4" s="10" t="s">
        <v>33</v>
      </c>
    </row>
    <row r="5">
      <c r="A5" s="10" t="s">
        <v>42</v>
      </c>
      <c r="B5" s="19" t="s">
        <v>43</v>
      </c>
      <c r="C5" s="10" t="s">
        <v>40</v>
      </c>
      <c r="D5" s="10" t="s">
        <v>41</v>
      </c>
      <c r="E5" s="10" t="s">
        <v>33</v>
      </c>
    </row>
    <row r="6">
      <c r="A6" s="10" t="s">
        <v>46</v>
      </c>
      <c r="B6" s="11" t="s">
        <v>39</v>
      </c>
      <c r="C6" s="10" t="s">
        <v>47</v>
      </c>
      <c r="D6" s="10" t="s">
        <v>48</v>
      </c>
      <c r="E6" s="10" t="s">
        <v>33</v>
      </c>
    </row>
    <row r="7">
      <c r="A7" s="10" t="s">
        <v>50</v>
      </c>
      <c r="B7" s="11"/>
      <c r="C7" s="10" t="s">
        <v>47</v>
      </c>
      <c r="D7" s="10" t="s">
        <v>48</v>
      </c>
      <c r="E7" s="10" t="s">
        <v>33</v>
      </c>
    </row>
    <row r="8">
      <c r="A8" s="10" t="s">
        <v>52</v>
      </c>
      <c r="B8" s="11" t="s">
        <v>39</v>
      </c>
      <c r="C8" s="10" t="s">
        <v>53</v>
      </c>
      <c r="D8" s="10" t="s">
        <v>48</v>
      </c>
      <c r="E8" s="10" t="s">
        <v>33</v>
      </c>
    </row>
    <row r="9">
      <c r="A9" s="10" t="s">
        <v>55</v>
      </c>
      <c r="B9" s="11" t="s">
        <v>39</v>
      </c>
      <c r="C9" s="10" t="s">
        <v>56</v>
      </c>
      <c r="D9" s="10" t="s">
        <v>48</v>
      </c>
      <c r="E9" s="10" t="s">
        <v>33</v>
      </c>
    </row>
    <row r="10">
      <c r="A10" s="10" t="s">
        <v>58</v>
      </c>
      <c r="B10" s="11"/>
      <c r="C10" s="10" t="s">
        <v>56</v>
      </c>
      <c r="D10" s="10" t="s">
        <v>48</v>
      </c>
      <c r="E10" s="10" t="s">
        <v>33</v>
      </c>
    </row>
    <row r="11">
      <c r="A11" s="10" t="s">
        <v>59</v>
      </c>
      <c r="B11" s="19" t="s">
        <v>60</v>
      </c>
      <c r="C11" s="10" t="s">
        <v>62</v>
      </c>
      <c r="D11" s="10" t="s">
        <v>62</v>
      </c>
      <c r="E11" s="10" t="s">
        <v>33</v>
      </c>
    </row>
    <row r="12">
      <c r="A12" s="10" t="s">
        <v>64</v>
      </c>
      <c r="B12" s="11"/>
      <c r="C12" s="10" t="s">
        <v>62</v>
      </c>
      <c r="D12" s="10" t="s">
        <v>62</v>
      </c>
      <c r="E12" s="10" t="s">
        <v>33</v>
      </c>
    </row>
    <row r="13">
      <c r="A13" s="10" t="s">
        <v>65</v>
      </c>
      <c r="B13" s="19" t="s">
        <v>39</v>
      </c>
      <c r="C13" s="10" t="s">
        <v>66</v>
      </c>
      <c r="D13" s="10" t="s">
        <v>48</v>
      </c>
      <c r="E13" s="10" t="s">
        <v>33</v>
      </c>
    </row>
    <row r="14">
      <c r="A14" s="10" t="s">
        <v>68</v>
      </c>
      <c r="B14" s="11"/>
      <c r="C14" s="10" t="s">
        <v>69</v>
      </c>
      <c r="D14" s="10" t="s">
        <v>69</v>
      </c>
      <c r="E14" s="10" t="s">
        <v>33</v>
      </c>
    </row>
    <row r="15">
      <c r="A15" s="10" t="s">
        <v>71</v>
      </c>
      <c r="B15" s="11"/>
      <c r="C15" s="10" t="s">
        <v>69</v>
      </c>
      <c r="D15" s="10" t="s">
        <v>69</v>
      </c>
      <c r="E15" s="10" t="s">
        <v>33</v>
      </c>
    </row>
    <row r="16">
      <c r="A16" s="10" t="s">
        <v>72</v>
      </c>
      <c r="B16" s="11" t="s">
        <v>39</v>
      </c>
      <c r="C16" s="10" t="s">
        <v>73</v>
      </c>
      <c r="D16" s="10" t="s">
        <v>30</v>
      </c>
      <c r="E16" s="10" t="s">
        <v>33</v>
      </c>
    </row>
    <row r="17">
      <c r="A17" s="10"/>
      <c r="B17" s="24"/>
      <c r="C17" s="10"/>
      <c r="D17" s="10"/>
      <c r="E17" s="10" t="s">
        <v>33</v>
      </c>
    </row>
    <row r="18">
      <c r="A18" s="10"/>
      <c r="B18" s="24"/>
      <c r="C18" s="10"/>
      <c r="D18" s="10"/>
      <c r="E18" s="10" t="s">
        <v>33</v>
      </c>
    </row>
    <row r="19">
      <c r="A19" s="10"/>
      <c r="B19" s="24"/>
      <c r="C19" s="10"/>
      <c r="D19" s="10"/>
      <c r="E19" s="10" t="s">
        <v>33</v>
      </c>
    </row>
    <row r="20">
      <c r="A20" s="10"/>
      <c r="B20" s="24"/>
      <c r="C20" s="10"/>
      <c r="D20" s="10"/>
      <c r="E20" s="10" t="s">
        <v>33</v>
      </c>
    </row>
    <row r="21" ht="15.75" customHeight="1">
      <c r="A21" s="10"/>
      <c r="B21" s="24"/>
      <c r="C21" s="10"/>
      <c r="D21" s="10"/>
      <c r="E21" s="10" t="s">
        <v>33</v>
      </c>
    </row>
    <row r="22" ht="15.75" customHeight="1">
      <c r="A22" s="10"/>
      <c r="B22" s="24"/>
      <c r="C22" s="10"/>
      <c r="D22" s="10"/>
      <c r="E22" s="10" t="s">
        <v>33</v>
      </c>
    </row>
    <row r="23" ht="15.75" customHeight="1">
      <c r="A23" s="10"/>
      <c r="B23" s="24"/>
      <c r="C23" s="10"/>
      <c r="D23" s="10"/>
      <c r="E23" s="10" t="s">
        <v>33</v>
      </c>
    </row>
    <row r="24" ht="15.75" customHeight="1">
      <c r="A24" s="10"/>
      <c r="B24" s="24"/>
      <c r="C24" s="10"/>
      <c r="D24" s="10"/>
      <c r="E24" s="10" t="s">
        <v>33</v>
      </c>
    </row>
    <row r="25" ht="15.75" customHeight="1">
      <c r="A25" s="10"/>
      <c r="B25" s="24"/>
      <c r="C25" s="10"/>
      <c r="D25" s="10"/>
      <c r="E25" s="10" t="s">
        <v>33</v>
      </c>
    </row>
    <row r="26" ht="15.75" customHeight="1">
      <c r="A26" s="10"/>
      <c r="B26" s="24"/>
      <c r="C26" s="10"/>
      <c r="D26" s="10"/>
      <c r="E26" s="10" t="s">
        <v>33</v>
      </c>
    </row>
    <row r="27" ht="15.75" customHeight="1">
      <c r="A27" s="10"/>
      <c r="B27" s="24"/>
      <c r="C27" s="10"/>
      <c r="D27" s="10"/>
      <c r="E27" s="10" t="s">
        <v>33</v>
      </c>
    </row>
    <row r="28" ht="15.75" customHeight="1">
      <c r="A28" s="10"/>
      <c r="B28" s="24"/>
      <c r="C28" s="10"/>
      <c r="D28" s="10"/>
      <c r="E28" s="10" t="s">
        <v>33</v>
      </c>
    </row>
    <row r="29" ht="15.75" customHeight="1">
      <c r="A29" s="10"/>
      <c r="B29" s="24"/>
      <c r="C29" s="10"/>
      <c r="D29" s="10"/>
      <c r="E29" s="10" t="s">
        <v>33</v>
      </c>
    </row>
    <row r="30" ht="15.75" customHeight="1">
      <c r="A30" s="10"/>
      <c r="B30" s="24"/>
      <c r="C30" s="10"/>
      <c r="D30" s="10"/>
      <c r="E30" s="10" t="s">
        <v>33</v>
      </c>
    </row>
    <row r="31" ht="15.75" customHeight="1">
      <c r="A31" s="10"/>
      <c r="B31" s="24"/>
      <c r="C31" s="10"/>
      <c r="D31" s="10"/>
      <c r="E31" s="10" t="s">
        <v>33</v>
      </c>
    </row>
    <row r="32" ht="15.75" customHeight="1">
      <c r="A32" s="10"/>
      <c r="B32" s="24"/>
      <c r="C32" s="10"/>
      <c r="D32" s="10"/>
      <c r="E32" s="10" t="s">
        <v>33</v>
      </c>
    </row>
    <row r="33" ht="15.75" customHeight="1">
      <c r="A33" s="10"/>
      <c r="B33" s="24"/>
      <c r="C33" s="10"/>
      <c r="D33" s="10"/>
      <c r="E33" s="10" t="s">
        <v>33</v>
      </c>
    </row>
    <row r="34" ht="15.75" customHeight="1">
      <c r="A34" s="10"/>
      <c r="B34" s="24"/>
      <c r="C34" s="10"/>
      <c r="D34" s="10"/>
      <c r="E34" s="10" t="s">
        <v>33</v>
      </c>
    </row>
    <row r="35" ht="15.75" customHeight="1">
      <c r="A35" s="10"/>
      <c r="B35" s="24"/>
      <c r="C35" s="10"/>
      <c r="D35" s="10"/>
      <c r="E35" s="10" t="s">
        <v>33</v>
      </c>
    </row>
    <row r="36" ht="15.75" customHeight="1">
      <c r="A36" s="10"/>
      <c r="B36" s="24"/>
      <c r="C36" s="10"/>
      <c r="D36" s="10"/>
      <c r="E36" s="10" t="s">
        <v>33</v>
      </c>
    </row>
    <row r="37" ht="15.75" customHeight="1">
      <c r="A37" s="10"/>
      <c r="B37" s="24"/>
      <c r="C37" s="10"/>
      <c r="D37" s="10"/>
      <c r="E37" s="10" t="s">
        <v>33</v>
      </c>
    </row>
    <row r="38" ht="15.75" customHeight="1">
      <c r="A38" s="10"/>
      <c r="B38" s="24"/>
      <c r="C38" s="10"/>
      <c r="D38" s="10"/>
      <c r="E38" s="10" t="s">
        <v>33</v>
      </c>
    </row>
    <row r="39" ht="15.75" customHeight="1">
      <c r="A39" s="10"/>
      <c r="B39" s="24"/>
      <c r="C39" s="10"/>
      <c r="D39" s="10"/>
      <c r="E39" s="10" t="s">
        <v>33</v>
      </c>
    </row>
    <row r="40" ht="15.75" customHeight="1">
      <c r="A40" s="10"/>
      <c r="B40" s="24"/>
      <c r="C40" s="10"/>
      <c r="D40" s="10"/>
      <c r="E40" s="10" t="s">
        <v>33</v>
      </c>
    </row>
    <row r="41" ht="15.75" customHeight="1">
      <c r="A41" s="10"/>
      <c r="B41" s="24"/>
      <c r="C41" s="10"/>
      <c r="D41" s="10"/>
      <c r="E41" s="10" t="s">
        <v>33</v>
      </c>
    </row>
    <row r="42" ht="15.75" customHeight="1">
      <c r="A42" s="10"/>
      <c r="B42" s="24"/>
      <c r="C42" s="10"/>
      <c r="D42" s="10"/>
      <c r="E42" s="10" t="s">
        <v>33</v>
      </c>
    </row>
    <row r="43" ht="15.75" customHeight="1">
      <c r="A43" s="10"/>
      <c r="B43" s="24"/>
      <c r="C43" s="10"/>
      <c r="D43" s="10"/>
      <c r="E43" s="10" t="s">
        <v>33</v>
      </c>
    </row>
    <row r="44" ht="15.75" customHeight="1">
      <c r="A44" s="10"/>
      <c r="B44" s="24"/>
      <c r="C44" s="10"/>
      <c r="D44" s="10"/>
      <c r="E44" s="10" t="s">
        <v>33</v>
      </c>
    </row>
    <row r="45" ht="15.75" customHeight="1">
      <c r="A45" s="10"/>
      <c r="B45" s="24"/>
      <c r="C45" s="10"/>
      <c r="D45" s="10"/>
      <c r="E45" s="10" t="s">
        <v>33</v>
      </c>
    </row>
    <row r="46" ht="15.75" customHeight="1">
      <c r="A46" s="10"/>
      <c r="B46" s="24"/>
      <c r="C46" s="10"/>
      <c r="D46" s="10"/>
      <c r="E46" s="10" t="s">
        <v>33</v>
      </c>
    </row>
    <row r="47" ht="15.75" customHeight="1">
      <c r="A47" s="10"/>
      <c r="B47" s="24"/>
      <c r="C47" s="10"/>
      <c r="D47" s="10"/>
      <c r="E47" s="10" t="s">
        <v>33</v>
      </c>
    </row>
    <row r="48" ht="15.75" customHeight="1">
      <c r="A48" s="10"/>
      <c r="B48" s="24"/>
      <c r="C48" s="10"/>
      <c r="D48" s="10"/>
      <c r="E48" s="10" t="s">
        <v>33</v>
      </c>
    </row>
    <row r="49" ht="15.75" customHeight="1">
      <c r="A49" s="10"/>
      <c r="B49" s="24"/>
      <c r="C49" s="10"/>
      <c r="D49" s="10"/>
      <c r="E49" s="10" t="s">
        <v>33</v>
      </c>
    </row>
    <row r="50" ht="15.75" customHeight="1">
      <c r="A50" s="10"/>
      <c r="B50" s="24"/>
      <c r="C50" s="10"/>
      <c r="D50" s="10"/>
      <c r="E50" s="10" t="s">
        <v>33</v>
      </c>
    </row>
    <row r="51" ht="15.75" customHeight="1">
      <c r="A51" s="10"/>
      <c r="B51" s="24"/>
      <c r="C51" s="10"/>
      <c r="D51" s="10"/>
      <c r="E51" s="10" t="s">
        <v>33</v>
      </c>
    </row>
    <row r="52" ht="15.75" customHeight="1">
      <c r="A52" s="10"/>
      <c r="B52" s="24"/>
      <c r="C52" s="10"/>
      <c r="D52" s="10"/>
      <c r="E52" s="10" t="s">
        <v>33</v>
      </c>
    </row>
    <row r="53" ht="15.75" customHeight="1">
      <c r="A53" s="10"/>
      <c r="B53" s="24"/>
      <c r="C53" s="10"/>
      <c r="D53" s="10"/>
      <c r="E53" s="10" t="s">
        <v>33</v>
      </c>
    </row>
    <row r="54" ht="15.75" customHeight="1">
      <c r="A54" s="10"/>
      <c r="B54" s="24"/>
      <c r="C54" s="10"/>
      <c r="D54" s="10"/>
      <c r="E54" s="10" t="s">
        <v>33</v>
      </c>
    </row>
    <row r="55" ht="15.75" customHeight="1">
      <c r="A55" s="10"/>
      <c r="B55" s="24"/>
      <c r="C55" s="10"/>
      <c r="D55" s="10"/>
      <c r="E55" s="10" t="s">
        <v>33</v>
      </c>
    </row>
    <row r="56" ht="15.75" customHeight="1">
      <c r="A56" s="10"/>
      <c r="B56" s="24"/>
      <c r="C56" s="10"/>
      <c r="D56" s="10"/>
      <c r="E56" s="10" t="s">
        <v>33</v>
      </c>
    </row>
    <row r="57" ht="15.75" customHeight="1">
      <c r="A57" s="10"/>
      <c r="B57" s="24"/>
      <c r="C57" s="10"/>
      <c r="D57" s="10"/>
      <c r="E57" s="10" t="s">
        <v>33</v>
      </c>
    </row>
    <row r="58" ht="15.75" customHeight="1">
      <c r="A58" s="10"/>
      <c r="B58" s="24"/>
      <c r="C58" s="10"/>
      <c r="D58" s="10"/>
      <c r="E58" s="10" t="s">
        <v>33</v>
      </c>
    </row>
    <row r="59" ht="15.75" customHeight="1">
      <c r="A59" s="10"/>
      <c r="B59" s="24"/>
      <c r="C59" s="10"/>
      <c r="D59" s="10"/>
      <c r="E59" s="10" t="s">
        <v>33</v>
      </c>
    </row>
    <row r="60" ht="15.75" customHeight="1">
      <c r="A60" s="10"/>
      <c r="B60" s="24"/>
      <c r="C60" s="10"/>
      <c r="D60" s="10"/>
      <c r="E60" s="10" t="s">
        <v>33</v>
      </c>
    </row>
    <row r="61" ht="15.75" customHeight="1">
      <c r="A61" s="10"/>
      <c r="B61" s="24"/>
      <c r="C61" s="10"/>
      <c r="D61" s="10"/>
      <c r="E61" s="10" t="s">
        <v>33</v>
      </c>
    </row>
    <row r="62" ht="15.75" customHeight="1">
      <c r="A62" s="10"/>
      <c r="B62" s="24"/>
      <c r="C62" s="10"/>
      <c r="D62" s="10"/>
      <c r="E62" s="10" t="s">
        <v>33</v>
      </c>
    </row>
    <row r="63" ht="15.75" customHeight="1">
      <c r="A63" s="10"/>
      <c r="B63" s="24"/>
      <c r="C63" s="10"/>
      <c r="D63" s="10"/>
      <c r="E63" s="10" t="s">
        <v>33</v>
      </c>
    </row>
    <row r="64" ht="15.75" customHeight="1">
      <c r="A64" s="10"/>
      <c r="B64" s="24"/>
      <c r="C64" s="10"/>
      <c r="D64" s="10"/>
      <c r="E64" s="10" t="s">
        <v>33</v>
      </c>
    </row>
    <row r="65" ht="15.75" customHeight="1">
      <c r="A65" s="10"/>
      <c r="B65" s="24"/>
      <c r="C65" s="10"/>
      <c r="D65" s="10"/>
      <c r="E65" s="10" t="s">
        <v>33</v>
      </c>
    </row>
    <row r="66" ht="15.75" customHeight="1">
      <c r="A66" s="10"/>
      <c r="B66" s="24"/>
      <c r="C66" s="10"/>
      <c r="D66" s="10"/>
      <c r="E66" s="10" t="s">
        <v>33</v>
      </c>
    </row>
    <row r="67" ht="15.75" customHeight="1">
      <c r="A67" s="10"/>
      <c r="B67" s="24"/>
      <c r="C67" s="10"/>
      <c r="D67" s="10"/>
      <c r="E67" s="10" t="s">
        <v>33</v>
      </c>
    </row>
    <row r="68" ht="15.75" customHeight="1">
      <c r="A68" s="10"/>
      <c r="B68" s="24"/>
      <c r="C68" s="10"/>
      <c r="D68" s="10"/>
      <c r="E68" s="10" t="s">
        <v>33</v>
      </c>
    </row>
    <row r="69" ht="15.75" customHeight="1">
      <c r="A69" s="10"/>
      <c r="B69" s="24"/>
      <c r="C69" s="10"/>
      <c r="D69" s="10"/>
      <c r="E69" s="10" t="s">
        <v>33</v>
      </c>
    </row>
    <row r="70" ht="15.75" customHeight="1">
      <c r="A70" s="10"/>
      <c r="B70" s="24"/>
      <c r="C70" s="10"/>
      <c r="D70" s="10"/>
      <c r="E70" s="10" t="s">
        <v>33</v>
      </c>
    </row>
    <row r="71" ht="15.75" customHeight="1">
      <c r="A71" s="10"/>
      <c r="B71" s="24"/>
      <c r="C71" s="10"/>
      <c r="D71" s="10"/>
      <c r="E71" s="10" t="s">
        <v>33</v>
      </c>
    </row>
    <row r="72" ht="15.75" customHeight="1">
      <c r="A72" s="10"/>
      <c r="B72" s="24"/>
      <c r="C72" s="10"/>
      <c r="D72" s="10"/>
      <c r="E72" s="10" t="s">
        <v>33</v>
      </c>
    </row>
    <row r="73" ht="15.75" customHeight="1">
      <c r="A73" s="10"/>
      <c r="B73" s="24"/>
      <c r="C73" s="10"/>
      <c r="D73" s="10"/>
      <c r="E73" s="10" t="s">
        <v>33</v>
      </c>
    </row>
    <row r="74" ht="15.75" customHeight="1">
      <c r="A74" s="10"/>
      <c r="B74" s="24"/>
      <c r="C74" s="10"/>
      <c r="D74" s="10"/>
      <c r="E74" s="10" t="s">
        <v>33</v>
      </c>
    </row>
    <row r="75" ht="15.75" customHeight="1">
      <c r="A75" s="10"/>
      <c r="B75" s="24"/>
      <c r="C75" s="10"/>
      <c r="D75" s="10"/>
      <c r="E75" s="10" t="s">
        <v>33</v>
      </c>
    </row>
    <row r="76" ht="15.75" customHeight="1">
      <c r="A76" s="10"/>
      <c r="B76" s="24"/>
      <c r="C76" s="10"/>
      <c r="D76" s="10"/>
      <c r="E76" s="10" t="s">
        <v>33</v>
      </c>
    </row>
    <row r="77" ht="15.75" customHeight="1">
      <c r="A77" s="10"/>
      <c r="B77" s="24"/>
      <c r="C77" s="10"/>
      <c r="D77" s="10"/>
      <c r="E77" s="10" t="s">
        <v>33</v>
      </c>
    </row>
    <row r="78" ht="15.75" customHeight="1">
      <c r="A78" s="10"/>
      <c r="B78" s="24"/>
      <c r="C78" s="10"/>
      <c r="D78" s="10"/>
      <c r="E78" s="10" t="s">
        <v>33</v>
      </c>
    </row>
    <row r="79" ht="15.75" customHeight="1">
      <c r="A79" s="10"/>
      <c r="B79" s="24"/>
      <c r="C79" s="10"/>
      <c r="D79" s="10"/>
      <c r="E79" s="10" t="s">
        <v>33</v>
      </c>
    </row>
    <row r="80" ht="15.75" customHeight="1">
      <c r="A80" s="10"/>
      <c r="B80" s="24"/>
      <c r="C80" s="10"/>
      <c r="D80" s="10"/>
      <c r="E80" s="10" t="s">
        <v>33</v>
      </c>
    </row>
    <row r="81" ht="15.75" customHeight="1">
      <c r="A81" s="10"/>
      <c r="B81" s="24"/>
      <c r="C81" s="10"/>
      <c r="D81" s="10"/>
      <c r="E81" s="10" t="s">
        <v>33</v>
      </c>
    </row>
    <row r="82" ht="15.75" customHeight="1">
      <c r="A82" s="10"/>
      <c r="B82" s="24"/>
      <c r="C82" s="10"/>
      <c r="D82" s="10"/>
      <c r="E82" s="10" t="s">
        <v>33</v>
      </c>
    </row>
    <row r="83" ht="15.75" customHeight="1">
      <c r="A83" s="10"/>
      <c r="B83" s="24"/>
      <c r="C83" s="10"/>
      <c r="D83" s="10"/>
      <c r="E83" s="10" t="s">
        <v>33</v>
      </c>
    </row>
    <row r="84" ht="15.75" customHeight="1">
      <c r="A84" s="10"/>
      <c r="B84" s="24"/>
      <c r="C84" s="10"/>
      <c r="D84" s="10"/>
      <c r="E84" s="10" t="s">
        <v>33</v>
      </c>
    </row>
    <row r="85" ht="15.75" customHeight="1">
      <c r="A85" s="10"/>
      <c r="B85" s="24"/>
      <c r="C85" s="10"/>
      <c r="D85" s="10"/>
      <c r="E85" s="10" t="s">
        <v>33</v>
      </c>
    </row>
    <row r="86" ht="15.75" customHeight="1">
      <c r="A86" s="10"/>
      <c r="B86" s="24"/>
      <c r="C86" s="10"/>
      <c r="D86" s="10"/>
      <c r="E86" s="10" t="s">
        <v>33</v>
      </c>
    </row>
    <row r="87" ht="15.75" customHeight="1">
      <c r="A87" s="10"/>
      <c r="B87" s="24"/>
      <c r="C87" s="10"/>
      <c r="D87" s="10"/>
      <c r="E87" s="10" t="s">
        <v>33</v>
      </c>
    </row>
    <row r="88" ht="15.75" customHeight="1">
      <c r="A88" s="10"/>
      <c r="B88" s="24"/>
      <c r="C88" s="10"/>
      <c r="D88" s="10"/>
      <c r="E88" s="10" t="s">
        <v>33</v>
      </c>
    </row>
    <row r="89" ht="15.75" customHeight="1">
      <c r="A89" s="10"/>
      <c r="B89" s="24"/>
      <c r="C89" s="10"/>
      <c r="D89" s="10"/>
      <c r="E89" s="10" t="s">
        <v>33</v>
      </c>
    </row>
    <row r="90" ht="15.75" customHeight="1">
      <c r="A90" s="10"/>
      <c r="B90" s="24"/>
      <c r="C90" s="10"/>
      <c r="D90" s="10"/>
      <c r="E90" s="10" t="s">
        <v>33</v>
      </c>
    </row>
    <row r="91" ht="15.75" customHeight="1">
      <c r="A91" s="10"/>
      <c r="B91" s="24"/>
      <c r="C91" s="10"/>
      <c r="D91" s="10"/>
      <c r="E91" s="10" t="s">
        <v>33</v>
      </c>
    </row>
    <row r="92" ht="15.75" customHeight="1">
      <c r="A92" s="10"/>
      <c r="B92" s="24"/>
      <c r="C92" s="10"/>
      <c r="D92" s="10"/>
      <c r="E92" s="10" t="s">
        <v>33</v>
      </c>
    </row>
    <row r="93" ht="15.75" customHeight="1">
      <c r="A93" s="10"/>
      <c r="B93" s="24"/>
      <c r="C93" s="10"/>
      <c r="D93" s="10"/>
      <c r="E93" s="10" t="s">
        <v>33</v>
      </c>
    </row>
    <row r="94" ht="15.75" customHeight="1">
      <c r="A94" s="10"/>
      <c r="B94" s="24"/>
      <c r="C94" s="10"/>
      <c r="D94" s="10"/>
      <c r="E94" s="10" t="s">
        <v>33</v>
      </c>
    </row>
    <row r="95" ht="15.75" customHeight="1">
      <c r="A95" s="10"/>
      <c r="B95" s="24"/>
      <c r="C95" s="10"/>
      <c r="D95" s="10"/>
      <c r="E95" s="10" t="s">
        <v>33</v>
      </c>
    </row>
    <row r="96" ht="15.75" customHeight="1">
      <c r="A96" s="10"/>
      <c r="B96" s="24"/>
      <c r="C96" s="10"/>
      <c r="D96" s="10"/>
      <c r="E96" s="10" t="s">
        <v>33</v>
      </c>
    </row>
    <row r="97" ht="15.75" customHeight="1">
      <c r="A97" s="10"/>
      <c r="B97" s="24"/>
      <c r="C97" s="10"/>
      <c r="D97" s="10"/>
      <c r="E97" s="10" t="s">
        <v>33</v>
      </c>
    </row>
    <row r="98" ht="15.75" customHeight="1">
      <c r="A98" s="10"/>
      <c r="B98" s="24"/>
      <c r="C98" s="10"/>
      <c r="D98" s="10"/>
      <c r="E98" s="10" t="s">
        <v>33</v>
      </c>
    </row>
    <row r="99" ht="15.75" customHeight="1">
      <c r="A99" s="10"/>
      <c r="B99" s="24"/>
      <c r="C99" s="10"/>
      <c r="D99" s="10"/>
      <c r="E99" s="10" t="s">
        <v>33</v>
      </c>
    </row>
    <row r="100" ht="15.75" customHeight="1">
      <c r="A100" s="10"/>
      <c r="B100" s="24"/>
      <c r="C100" s="10"/>
      <c r="D100" s="10"/>
      <c r="E100" s="10" t="s">
        <v>33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C3:C32">
      <formula1>"Frontend,Backend,Database,API,Mobile,Integration,QA,Tech Lead,Any"</formula1>
    </dataValidation>
    <dataValidation type="list" allowBlank="1" sqref="D3:D32">
      <formula1>"Web,UI,Mobile,QA,Any"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" width="20.0"/>
    <col customWidth="1" min="3" max="26" width="8.71"/>
  </cols>
  <sheetData>
    <row r="1" ht="36.0" customHeight="1">
      <c r="A1" s="2" t="s">
        <v>2</v>
      </c>
      <c r="B1" s="5"/>
    </row>
    <row r="3" ht="31.5" customHeight="1">
      <c r="A3" s="8" t="s">
        <v>6</v>
      </c>
      <c r="B3" s="5"/>
    </row>
    <row r="4" ht="31.5" customHeight="1">
      <c r="A4" s="9" t="s">
        <v>14</v>
      </c>
    </row>
    <row r="5" ht="31.5" customHeight="1">
      <c r="A5" s="9" t="s">
        <v>17</v>
      </c>
    </row>
    <row r="6" ht="31.5" customHeight="1">
      <c r="A6" s="9" t="s">
        <v>19</v>
      </c>
    </row>
    <row r="7" ht="31.5" customHeight="1">
      <c r="A7" s="9" t="s">
        <v>21</v>
      </c>
    </row>
    <row r="8" ht="31.5" customHeight="1">
      <c r="A8" s="9" t="s">
        <v>24</v>
      </c>
    </row>
    <row r="9" ht="31.5" customHeight="1">
      <c r="A9" s="9" t="s">
        <v>26</v>
      </c>
    </row>
    <row r="10" ht="31.5" customHeight="1">
      <c r="A10" s="9" t="s">
        <v>28</v>
      </c>
    </row>
    <row r="19">
      <c r="A19" s="12" t="s">
        <v>32</v>
      </c>
      <c r="B19" s="5"/>
    </row>
    <row r="20" ht="420.0" customHeight="1">
      <c r="A20" s="14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9:B19"/>
    <mergeCell ref="A20:B20"/>
    <mergeCell ref="A1:B1"/>
    <mergeCell ref="A3:B3"/>
    <mergeCell ref="A4:B4"/>
    <mergeCell ref="A5:B5"/>
    <mergeCell ref="A6:B6"/>
    <mergeCell ref="A7:B7"/>
    <mergeCell ref="A8:B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4B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</cols>
  <sheetData>
    <row r="1" ht="43.5" customHeight="1">
      <c r="A1" s="2" t="s">
        <v>113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>
      <c r="A2" s="32" t="s">
        <v>142</v>
      </c>
      <c r="B2" s="32" t="s">
        <v>143</v>
      </c>
      <c r="C2" s="32" t="s">
        <v>144</v>
      </c>
      <c r="D2" s="32" t="s">
        <v>78</v>
      </c>
      <c r="E2" s="32" t="s">
        <v>10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158</v>
      </c>
      <c r="T2" s="32" t="s">
        <v>159</v>
      </c>
      <c r="U2" s="32" t="s">
        <v>40</v>
      </c>
      <c r="V2" s="32" t="s">
        <v>160</v>
      </c>
      <c r="W2" s="32" t="s">
        <v>161</v>
      </c>
      <c r="X2" s="32" t="s">
        <v>47</v>
      </c>
      <c r="Y2" s="32" t="s">
        <v>162</v>
      </c>
      <c r="Z2" s="32" t="s">
        <v>163</v>
      </c>
      <c r="AA2" s="32" t="s">
        <v>53</v>
      </c>
      <c r="AB2" s="32" t="s">
        <v>164</v>
      </c>
      <c r="AC2" s="32" t="s">
        <v>165</v>
      </c>
      <c r="AD2" s="32" t="s">
        <v>56</v>
      </c>
      <c r="AE2" s="32" t="s">
        <v>166</v>
      </c>
      <c r="AF2" s="32" t="s">
        <v>167</v>
      </c>
      <c r="AG2" s="32" t="s">
        <v>62</v>
      </c>
      <c r="AH2" s="32" t="s">
        <v>168</v>
      </c>
      <c r="AI2" s="32" t="s">
        <v>169</v>
      </c>
      <c r="AJ2" s="32" t="s">
        <v>66</v>
      </c>
      <c r="AK2" s="32" t="s">
        <v>170</v>
      </c>
      <c r="AL2" s="32" t="s">
        <v>171</v>
      </c>
      <c r="AM2" s="32" t="s">
        <v>172</v>
      </c>
      <c r="AN2" s="32" t="s">
        <v>173</v>
      </c>
      <c r="AO2" s="32" t="s">
        <v>174</v>
      </c>
      <c r="AP2" s="32" t="s">
        <v>175</v>
      </c>
    </row>
    <row r="3" ht="42.0" customHeight="1">
      <c r="A3" s="34">
        <v>1.0</v>
      </c>
      <c r="B3" s="34">
        <v>1.0</v>
      </c>
      <c r="C3" s="34" t="s">
        <v>81</v>
      </c>
      <c r="D3" s="35" t="s">
        <v>82</v>
      </c>
      <c r="E3" s="36" t="s">
        <v>48</v>
      </c>
      <c r="F3" s="37" t="s">
        <v>177</v>
      </c>
      <c r="G3" s="35" t="s">
        <v>178</v>
      </c>
      <c r="H3" s="34" t="s">
        <v>179</v>
      </c>
      <c r="I3" s="34" t="s">
        <v>180</v>
      </c>
      <c r="J3" s="35" t="s">
        <v>181</v>
      </c>
      <c r="K3" s="34" t="s">
        <v>182</v>
      </c>
      <c r="L3" s="35" t="s">
        <v>183</v>
      </c>
      <c r="M3" s="38" t="s">
        <v>184</v>
      </c>
      <c r="N3" s="34" t="s">
        <v>185</v>
      </c>
      <c r="O3" s="34" t="s">
        <v>186</v>
      </c>
      <c r="P3" s="35" t="s">
        <v>187</v>
      </c>
      <c r="Q3" s="35" t="s">
        <v>188</v>
      </c>
      <c r="R3" s="34" t="s">
        <v>189</v>
      </c>
      <c r="S3" s="34" t="s">
        <v>190</v>
      </c>
      <c r="T3" s="34" t="str">
        <f t="array" ref="T3">IFERROR(INDEX(INDIRECT("'"&amp;VLOOKUP($C3,ModMap!$A$2:$B$21,2,FALSE)&amp;"'!T:T"),MATCH($K3,INDIRECT("'"&amp;VLOOKUP($C3,ModMap!$A$2:$B$21,2,FALSE)&amp;"'!$K:$K"),0)),"")</f>
        <v>Unassigned</v>
      </c>
      <c r="U3" s="45" t="s">
        <v>36</v>
      </c>
      <c r="V3" s="34" t="str">
        <f t="array" ref="V3">IFERROR(INDEX(INDIRECT("'"&amp;VLOOKUP($C3,ModMap!$A$2:$B$21,2,FALSE)&amp;"'!V:V"),MATCH($K3,INDIRECT("'"&amp;VLOOKUP($C3,ModMap!$A$2:$B$21,2,FALSE)&amp;"'!$K:$K"),0)),"")</f>
        <v>N/A</v>
      </c>
      <c r="W3" s="34" t="str">
        <f t="array" ref="W3">IFERROR(INDEX(INDIRECT("'"&amp;VLOOKUP($C3,ModMap!$A$2:$B$21,2,FALSE)&amp;"'!W:W"),MATCH($K3,INDIRECT("'"&amp;VLOOKUP($C3,ModMap!$A$2:$B$21,2,FALSE)&amp;"'!$K:$K"),0)),"")</f>
        <v/>
      </c>
      <c r="X3" s="45" t="s">
        <v>36</v>
      </c>
      <c r="Y3" s="34" t="str">
        <f t="array" ref="Y3">IFERROR(INDEX(INDIRECT("'"&amp;VLOOKUP($C3,ModMap!$A$2:$B$21,2,FALSE)&amp;"'!Y:Y"),MATCH($K3,INDIRECT("'"&amp;VLOOKUP($C3,ModMap!$A$2:$B$21,2,FALSE)&amp;"'!$K:$K"),0)),"")</f>
        <v>N/A</v>
      </c>
      <c r="Z3" s="34" t="str">
        <f t="array" ref="Z3">IFERROR(INDEX(INDIRECT("'"&amp;VLOOKUP($C3,ModMap!$A$2:$B$21,2,FALSE)&amp;"'!Z:Z"),MATCH($K3,INDIRECT("'"&amp;VLOOKUP($C3,ModMap!$A$2:$B$21,2,FALSE)&amp;"'!$K:$K"),0)),"")</f>
        <v/>
      </c>
      <c r="AA3" s="45" t="s">
        <v>36</v>
      </c>
      <c r="AB3" s="34" t="str">
        <f t="array" ref="AB3">IFERROR(INDEX(INDIRECT("'"&amp;VLOOKUP($C3,ModMap!$A$2:$B$21,2,FALSE)&amp;"'!AB:AB"),MATCH($K3,INDIRECT("'"&amp;VLOOKUP($C3,ModMap!$A$2:$B$21,2,FALSE)&amp;"'!$K:$K"),0)),"")</f>
        <v>N/A</v>
      </c>
      <c r="AC3" s="34" t="str">
        <f t="array" ref="AC3">IFERROR(INDEX(INDIRECT("'"&amp;VLOOKUP($C3,ModMap!$A$2:$B$21,2,FALSE)&amp;"'!AC:AC"),MATCH($K3,INDIRECT("'"&amp;VLOOKUP($C3,ModMap!$A$2:$B$21,2,FALSE)&amp;"'!$K:$K"),0)),"")</f>
        <v/>
      </c>
      <c r="AD3" s="45" t="s">
        <v>36</v>
      </c>
      <c r="AE3" s="34" t="str">
        <f t="array" ref="AE3">IFERROR(INDEX(INDIRECT("'"&amp;VLOOKUP($C3,ModMap!$A$2:$B$21,2,FALSE)&amp;"'!AE:AE"),MATCH($K3,INDIRECT("'"&amp;VLOOKUP($C3,ModMap!$A$2:$B$21,2,FALSE)&amp;"'!$K:$K"),0)),"")</f>
        <v>N/A</v>
      </c>
      <c r="AF3" s="34" t="str">
        <f t="array" ref="AF3">IFERROR(INDEX(INDIRECT("'"&amp;VLOOKUP($C3,ModMap!$A$2:$B$21,2,FALSE)&amp;"'!AF:AF"),MATCH($K3,INDIRECT("'"&amp;VLOOKUP($C3,ModMap!$A$2:$B$21,2,FALSE)&amp;"'!$K:$K"),0)),"")</f>
        <v/>
      </c>
      <c r="AG3" s="45" t="s">
        <v>36</v>
      </c>
      <c r="AH3" s="34" t="str">
        <f t="array" ref="AH3">IFERROR(INDEX(INDIRECT("'"&amp;VLOOKUP($C3,ModMap!$A$2:$B$21,2,FALSE)&amp;"'!AH:AH"),MATCH($K3,INDIRECT("'"&amp;VLOOKUP($C3,ModMap!$A$2:$B$21,2,FALSE)&amp;"'!$K:$K"),0)),"")</f>
        <v>N/A</v>
      </c>
      <c r="AI3" s="34" t="str">
        <f t="array" ref="AI3">IFERROR(INDEX(INDIRECT("'"&amp;VLOOKUP($C3,ModMap!$A$2:$B$21,2,FALSE)&amp;"'!AI:AI"),MATCH($K3,INDIRECT("'"&amp;VLOOKUP($C3,ModMap!$A$2:$B$21,2,FALSE)&amp;"'!$K:$K"),0)),"")</f>
        <v/>
      </c>
      <c r="AJ3" s="45" t="s">
        <v>36</v>
      </c>
      <c r="AK3" s="34" t="str">
        <f t="array" ref="AK3">IFERROR(INDEX(INDIRECT("'"&amp;VLOOKUP($C3,ModMap!$A$2:$B$21,2,FALSE)&amp;"'!AK:AK"),MATCH($K3,INDIRECT("'"&amp;VLOOKUP($C3,ModMap!$A$2:$B$21,2,FALSE)&amp;"'!$K:$K"),0)),"")</f>
        <v>N/A</v>
      </c>
      <c r="AL3" s="34" t="str">
        <f t="array" ref="AL3">IFERROR(INDEX(INDIRECT("'"&amp;VLOOKUP($C3,ModMap!$A$2:$B$21,2,FALSE)&amp;"'!AL:AL"),MATCH($K3,INDIRECT("'"&amp;VLOOKUP($C3,ModMap!$A$2:$B$21,2,FALSE)&amp;"'!$K:$K"),0)),"")</f>
        <v/>
      </c>
      <c r="AM3" s="34">
        <f t="shared" ref="AM3:AM1002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0</v>
      </c>
      <c r="AN3" s="34" t="str">
        <f t="shared" ref="AN3:AN1002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N/A</v>
      </c>
      <c r="AO3" s="35" t="str">
        <f t="array" ref="AO3">IFERROR(INDEX(INDIRECT("'"&amp;VLOOKUP($C3,ModMap!$A$2:$B$21,2,FALSE)&amp;"'!AO:AO"),MATCH($K3,INDIRECT("'"&amp;VLOOKUP($C3,ModMap!$A$2:$B$21,2,FALSE)&amp;"'!$K:$K"),0)),"")</f>
        <v/>
      </c>
      <c r="AP3" s="53" t="str">
        <f t="array" ref="AP3">IFERROR(HYPERLINK("#'"&amp;VLOOKUP($C3,ModMap!$A$2:$B$21,2,FALSE)&amp;"'!V"&amp;MATCH($K3,INDIRECT("'"&amp;VLOOKUP($C3,ModMap!$A$2:$B$21,2,FALSE)&amp;"'!$K:$K"),0),"Edit on module sheet"),"")</f>
        <v>Edit on module sheet</v>
      </c>
    </row>
    <row r="4" ht="42.0" customHeight="1">
      <c r="A4" s="54">
        <v>2.0</v>
      </c>
      <c r="B4" s="54">
        <v>2.0</v>
      </c>
      <c r="C4" s="54" t="s">
        <v>81</v>
      </c>
      <c r="D4" s="55" t="s">
        <v>82</v>
      </c>
      <c r="E4" s="36" t="s">
        <v>48</v>
      </c>
      <c r="F4" s="37" t="s">
        <v>177</v>
      </c>
      <c r="G4" s="55" t="s">
        <v>178</v>
      </c>
      <c r="H4" s="54" t="s">
        <v>179</v>
      </c>
      <c r="I4" s="54" t="s">
        <v>180</v>
      </c>
      <c r="J4" s="55" t="s">
        <v>181</v>
      </c>
      <c r="K4" s="54" t="s">
        <v>207</v>
      </c>
      <c r="L4" s="55" t="s">
        <v>208</v>
      </c>
      <c r="M4" s="38" t="s">
        <v>184</v>
      </c>
      <c r="N4" s="54" t="s">
        <v>185</v>
      </c>
      <c r="O4" s="54" t="s">
        <v>186</v>
      </c>
      <c r="P4" s="55" t="s">
        <v>187</v>
      </c>
      <c r="Q4" s="55" t="s">
        <v>188</v>
      </c>
      <c r="R4" s="54" t="s">
        <v>189</v>
      </c>
      <c r="S4" s="54" t="s">
        <v>190</v>
      </c>
      <c r="T4" s="54" t="str">
        <f t="array" ref="T4">IFERROR(INDEX(INDIRECT("'"&amp;VLOOKUP($C4,ModMap!$A$2:$B$21,2,FALSE)&amp;"'!T:T"),MATCH($K4,INDIRECT("'"&amp;VLOOKUP($C4,ModMap!$A$2:$B$21,2,FALSE)&amp;"'!$K:$K"),0)),"")</f>
        <v>Unassigned</v>
      </c>
      <c r="U4" s="45" t="s">
        <v>36</v>
      </c>
      <c r="V4" s="54" t="str">
        <f t="array" ref="V4">IFERROR(INDEX(INDIRECT("'"&amp;VLOOKUP($C4,ModMap!$A$2:$B$21,2,FALSE)&amp;"'!V:V"),MATCH($K4,INDIRECT("'"&amp;VLOOKUP($C4,ModMap!$A$2:$B$21,2,FALSE)&amp;"'!$K:$K"),0)),"")</f>
        <v>N/A</v>
      </c>
      <c r="W4" s="54" t="str">
        <f t="array" ref="W4">IFERROR(INDEX(INDIRECT("'"&amp;VLOOKUP($C4,ModMap!$A$2:$B$21,2,FALSE)&amp;"'!W:W"),MATCH($K4,INDIRECT("'"&amp;VLOOKUP($C4,ModMap!$A$2:$B$21,2,FALSE)&amp;"'!$K:$K"),0)),"")</f>
        <v/>
      </c>
      <c r="X4" s="45" t="s">
        <v>36</v>
      </c>
      <c r="Y4" s="54" t="str">
        <f t="array" ref="Y4">IFERROR(INDEX(INDIRECT("'"&amp;VLOOKUP($C4,ModMap!$A$2:$B$21,2,FALSE)&amp;"'!Y:Y"),MATCH($K4,INDIRECT("'"&amp;VLOOKUP($C4,ModMap!$A$2:$B$21,2,FALSE)&amp;"'!$K:$K"),0)),"")</f>
        <v>N/A</v>
      </c>
      <c r="Z4" s="54" t="str">
        <f t="array" ref="Z4">IFERROR(INDEX(INDIRECT("'"&amp;VLOOKUP($C4,ModMap!$A$2:$B$21,2,FALSE)&amp;"'!Z:Z"),MATCH($K4,INDIRECT("'"&amp;VLOOKUP($C4,ModMap!$A$2:$B$21,2,FALSE)&amp;"'!$K:$K"),0)),"")</f>
        <v/>
      </c>
      <c r="AA4" s="45" t="s">
        <v>36</v>
      </c>
      <c r="AB4" s="54" t="str">
        <f t="array" ref="AB4">IFERROR(INDEX(INDIRECT("'"&amp;VLOOKUP($C4,ModMap!$A$2:$B$21,2,FALSE)&amp;"'!AB:AB"),MATCH($K4,INDIRECT("'"&amp;VLOOKUP($C4,ModMap!$A$2:$B$21,2,FALSE)&amp;"'!$K:$K"),0)),"")</f>
        <v>N/A</v>
      </c>
      <c r="AC4" s="54" t="str">
        <f t="array" ref="AC4">IFERROR(INDEX(INDIRECT("'"&amp;VLOOKUP($C4,ModMap!$A$2:$B$21,2,FALSE)&amp;"'!AC:AC"),MATCH($K4,INDIRECT("'"&amp;VLOOKUP($C4,ModMap!$A$2:$B$21,2,FALSE)&amp;"'!$K:$K"),0)),"")</f>
        <v/>
      </c>
      <c r="AD4" s="45" t="s">
        <v>36</v>
      </c>
      <c r="AE4" s="54" t="str">
        <f t="array" ref="AE4">IFERROR(INDEX(INDIRECT("'"&amp;VLOOKUP($C4,ModMap!$A$2:$B$21,2,FALSE)&amp;"'!AE:AE"),MATCH($K4,INDIRECT("'"&amp;VLOOKUP($C4,ModMap!$A$2:$B$21,2,FALSE)&amp;"'!$K:$K"),0)),"")</f>
        <v>N/A</v>
      </c>
      <c r="AF4" s="54" t="str">
        <f t="array" ref="AF4">IFERROR(INDEX(INDIRECT("'"&amp;VLOOKUP($C4,ModMap!$A$2:$B$21,2,FALSE)&amp;"'!AF:AF"),MATCH($K4,INDIRECT("'"&amp;VLOOKUP($C4,ModMap!$A$2:$B$21,2,FALSE)&amp;"'!$K:$K"),0)),"")</f>
        <v/>
      </c>
      <c r="AG4" s="45" t="s">
        <v>36</v>
      </c>
      <c r="AH4" s="54" t="str">
        <f t="array" ref="AH4">IFERROR(INDEX(INDIRECT("'"&amp;VLOOKUP($C4,ModMap!$A$2:$B$21,2,FALSE)&amp;"'!AH:AH"),MATCH($K4,INDIRECT("'"&amp;VLOOKUP($C4,ModMap!$A$2:$B$21,2,FALSE)&amp;"'!$K:$K"),0)),"")</f>
        <v>N/A</v>
      </c>
      <c r="AI4" s="54" t="str">
        <f t="array" ref="AI4">IFERROR(INDEX(INDIRECT("'"&amp;VLOOKUP($C4,ModMap!$A$2:$B$21,2,FALSE)&amp;"'!AI:AI"),MATCH($K4,INDIRECT("'"&amp;VLOOKUP($C4,ModMap!$A$2:$B$21,2,FALSE)&amp;"'!$K:$K"),0)),"")</f>
        <v/>
      </c>
      <c r="AJ4" s="58" t="s">
        <v>33</v>
      </c>
      <c r="AK4" s="54" t="str">
        <f t="array" ref="AK4">IFERROR(INDEX(INDIRECT("'"&amp;VLOOKUP($C4,ModMap!$A$2:$B$21,2,FALSE)&amp;"'!AK:AK"),MATCH($K4,INDIRECT("'"&amp;VLOOKUP($C4,ModMap!$A$2:$B$21,2,FALSE)&amp;"'!$K:$K"),0)),"")</f>
        <v>Not Started</v>
      </c>
      <c r="AL4" s="54" t="str">
        <f t="array" ref="AL4">IFERROR(INDEX(INDIRECT("'"&amp;VLOOKUP($C4,ModMap!$A$2:$B$21,2,FALSE)&amp;"'!AL:AL"),MATCH($K4,INDIRECT("'"&amp;VLOOKUP($C4,ModMap!$A$2:$B$21,2,FALSE)&amp;"'!$K:$K"),0)),"")</f>
        <v>Unassigned</v>
      </c>
      <c r="AM4" s="54">
        <f t="shared" si="1"/>
        <v>1</v>
      </c>
      <c r="AN4" s="54" t="str">
        <f t="shared" si="2"/>
        <v>Not Started</v>
      </c>
      <c r="AO4" s="55" t="str">
        <f t="array" ref="AO4">IFERROR(INDEX(INDIRECT("'"&amp;VLOOKUP($C4,ModMap!$A$2:$B$21,2,FALSE)&amp;"'!AO:AO"),MATCH($K4,INDIRECT("'"&amp;VLOOKUP($C4,ModMap!$A$2:$B$21,2,FALSE)&amp;"'!$K:$K"),0)),"")</f>
        <v/>
      </c>
      <c r="AP4" s="53" t="str">
        <f t="array" ref="AP4">IFERROR(HYPERLINK("#'"&amp;VLOOKUP($C4,ModMap!$A$2:$B$21,2,FALSE)&amp;"'!V"&amp;MATCH($K4,INDIRECT("'"&amp;VLOOKUP($C4,ModMap!$A$2:$B$21,2,FALSE)&amp;"'!$K:$K"),0),"Edit on module sheet"),"")</f>
        <v>Edit on module sheet</v>
      </c>
    </row>
    <row r="5" ht="42.0" customHeight="1">
      <c r="A5" s="34">
        <v>3.0</v>
      </c>
      <c r="B5" s="34">
        <v>3.0</v>
      </c>
      <c r="C5" s="34" t="s">
        <v>81</v>
      </c>
      <c r="D5" s="35" t="s">
        <v>82</v>
      </c>
      <c r="E5" s="36" t="s">
        <v>48</v>
      </c>
      <c r="F5" s="37" t="s">
        <v>177</v>
      </c>
      <c r="G5" s="35" t="s">
        <v>178</v>
      </c>
      <c r="H5" s="34" t="s">
        <v>179</v>
      </c>
      <c r="I5" s="34" t="s">
        <v>180</v>
      </c>
      <c r="J5" s="35" t="s">
        <v>181</v>
      </c>
      <c r="K5" s="34" t="s">
        <v>223</v>
      </c>
      <c r="L5" s="35" t="s">
        <v>224</v>
      </c>
      <c r="M5" s="59" t="s">
        <v>225</v>
      </c>
      <c r="N5" s="34" t="s">
        <v>185</v>
      </c>
      <c r="O5" s="34" t="s">
        <v>186</v>
      </c>
      <c r="P5" s="35" t="s">
        <v>187</v>
      </c>
      <c r="Q5" s="35" t="s">
        <v>188</v>
      </c>
      <c r="R5" s="34" t="s">
        <v>189</v>
      </c>
      <c r="S5" s="34" t="s">
        <v>225</v>
      </c>
      <c r="T5" s="34" t="str">
        <f t="array" ref="T5">IFERROR(INDEX(INDIRECT("'"&amp;VLOOKUP($C5,ModMap!$A$2:$B$21,2,FALSE)&amp;"'!T:T"),MATCH($K5,INDIRECT("'"&amp;VLOOKUP($C5,ModMap!$A$2:$B$21,2,FALSE)&amp;"'!$K:$K"),0)),"")</f>
        <v>Unassigned</v>
      </c>
      <c r="U5" s="45" t="s">
        <v>36</v>
      </c>
      <c r="V5" s="34" t="str">
        <f t="array" ref="V5">IFERROR(INDEX(INDIRECT("'"&amp;VLOOKUP($C5,ModMap!$A$2:$B$21,2,FALSE)&amp;"'!V:V"),MATCH($K5,INDIRECT("'"&amp;VLOOKUP($C5,ModMap!$A$2:$B$21,2,FALSE)&amp;"'!$K:$K"),0)),"")</f>
        <v>N/A</v>
      </c>
      <c r="W5" s="34" t="str">
        <f t="array" ref="W5">IFERROR(INDEX(INDIRECT("'"&amp;VLOOKUP($C5,ModMap!$A$2:$B$21,2,FALSE)&amp;"'!W:W"),MATCH($K5,INDIRECT("'"&amp;VLOOKUP($C5,ModMap!$A$2:$B$21,2,FALSE)&amp;"'!$K:$K"),0)),"")</f>
        <v/>
      </c>
      <c r="X5" s="58" t="s">
        <v>33</v>
      </c>
      <c r="Y5" s="34" t="str">
        <f t="array" ref="Y5">IFERROR(INDEX(INDIRECT("'"&amp;VLOOKUP($C5,ModMap!$A$2:$B$21,2,FALSE)&amp;"'!Y:Y"),MATCH($K5,INDIRECT("'"&amp;VLOOKUP($C5,ModMap!$A$2:$B$21,2,FALSE)&amp;"'!$K:$K"),0)),"")</f>
        <v>Not Started</v>
      </c>
      <c r="Z5" s="34" t="str">
        <f t="array" ref="Z5">IFERROR(INDEX(INDIRECT("'"&amp;VLOOKUP($C5,ModMap!$A$2:$B$21,2,FALSE)&amp;"'!Z:Z"),MATCH($K5,INDIRECT("'"&amp;VLOOKUP($C5,ModMap!$A$2:$B$21,2,FALSE)&amp;"'!$K:$K"),0)),"")</f>
        <v>Unassigned</v>
      </c>
      <c r="AA5" s="45" t="s">
        <v>36</v>
      </c>
      <c r="AB5" s="34" t="str">
        <f t="array" ref="AB5">IFERROR(INDEX(INDIRECT("'"&amp;VLOOKUP($C5,ModMap!$A$2:$B$21,2,FALSE)&amp;"'!AB:AB"),MATCH($K5,INDIRECT("'"&amp;VLOOKUP($C5,ModMap!$A$2:$B$21,2,FALSE)&amp;"'!$K:$K"),0)),"")</f>
        <v>N/A</v>
      </c>
      <c r="AC5" s="34" t="str">
        <f t="array" ref="AC5">IFERROR(INDEX(INDIRECT("'"&amp;VLOOKUP($C5,ModMap!$A$2:$B$21,2,FALSE)&amp;"'!AC:AC"),MATCH($K5,INDIRECT("'"&amp;VLOOKUP($C5,ModMap!$A$2:$B$21,2,FALSE)&amp;"'!$K:$K"),0)),"")</f>
        <v/>
      </c>
      <c r="AD5" s="45" t="s">
        <v>36</v>
      </c>
      <c r="AE5" s="34" t="str">
        <f t="array" ref="AE5">IFERROR(INDEX(INDIRECT("'"&amp;VLOOKUP($C5,ModMap!$A$2:$B$21,2,FALSE)&amp;"'!AE:AE"),MATCH($K5,INDIRECT("'"&amp;VLOOKUP($C5,ModMap!$A$2:$B$21,2,FALSE)&amp;"'!$K:$K"),0)),"")</f>
        <v>N/A</v>
      </c>
      <c r="AF5" s="34" t="str">
        <f t="array" ref="AF5">IFERROR(INDEX(INDIRECT("'"&amp;VLOOKUP($C5,ModMap!$A$2:$B$21,2,FALSE)&amp;"'!AF:AF"),MATCH($K5,INDIRECT("'"&amp;VLOOKUP($C5,ModMap!$A$2:$B$21,2,FALSE)&amp;"'!$K:$K"),0)),"")</f>
        <v/>
      </c>
      <c r="AG5" s="45" t="s">
        <v>36</v>
      </c>
      <c r="AH5" s="34" t="str">
        <f t="array" ref="AH5">IFERROR(INDEX(INDIRECT("'"&amp;VLOOKUP($C5,ModMap!$A$2:$B$21,2,FALSE)&amp;"'!AH:AH"),MATCH($K5,INDIRECT("'"&amp;VLOOKUP($C5,ModMap!$A$2:$B$21,2,FALSE)&amp;"'!$K:$K"),0)),"")</f>
        <v>N/A</v>
      </c>
      <c r="AI5" s="34" t="str">
        <f t="array" ref="AI5">IFERROR(INDEX(INDIRECT("'"&amp;VLOOKUP($C5,ModMap!$A$2:$B$21,2,FALSE)&amp;"'!AI:AI"),MATCH($K5,INDIRECT("'"&amp;VLOOKUP($C5,ModMap!$A$2:$B$21,2,FALSE)&amp;"'!$K:$K"),0)),"")</f>
        <v/>
      </c>
      <c r="AJ5" s="45" t="s">
        <v>36</v>
      </c>
      <c r="AK5" s="34" t="str">
        <f t="array" ref="AK5">IFERROR(INDEX(INDIRECT("'"&amp;VLOOKUP($C5,ModMap!$A$2:$B$21,2,FALSE)&amp;"'!AK:AK"),MATCH($K5,INDIRECT("'"&amp;VLOOKUP($C5,ModMap!$A$2:$B$21,2,FALSE)&amp;"'!$K:$K"),0)),"")</f>
        <v>N/A</v>
      </c>
      <c r="AL5" s="34" t="str">
        <f t="array" ref="AL5">IFERROR(INDEX(INDIRECT("'"&amp;VLOOKUP($C5,ModMap!$A$2:$B$21,2,FALSE)&amp;"'!AL:AL"),MATCH($K5,INDIRECT("'"&amp;VLOOKUP($C5,ModMap!$A$2:$B$21,2,FALSE)&amp;"'!$K:$K"),0)),"")</f>
        <v/>
      </c>
      <c r="AM5" s="34">
        <f t="shared" si="1"/>
        <v>1</v>
      </c>
      <c r="AN5" s="34" t="str">
        <f t="shared" si="2"/>
        <v>Not Started</v>
      </c>
      <c r="AO5" s="35" t="str">
        <f t="array" ref="AO5">IFERROR(INDEX(INDIRECT("'"&amp;VLOOKUP($C5,ModMap!$A$2:$B$21,2,FALSE)&amp;"'!AO:AO"),MATCH($K5,INDIRECT("'"&amp;VLOOKUP($C5,ModMap!$A$2:$B$21,2,FALSE)&amp;"'!$K:$K"),0)),"")</f>
        <v/>
      </c>
      <c r="AP5" s="53" t="str">
        <f t="array" ref="AP5">IFERROR(HYPERLINK("#'"&amp;VLOOKUP($C5,ModMap!$A$2:$B$21,2,FALSE)&amp;"'!V"&amp;MATCH($K5,INDIRECT("'"&amp;VLOOKUP($C5,ModMap!$A$2:$B$21,2,FALSE)&amp;"'!$K:$K"),0),"Edit on module sheet"),"")</f>
        <v>Edit on module sheet</v>
      </c>
    </row>
    <row r="6" ht="42.0" customHeight="1">
      <c r="A6" s="54">
        <v>4.0</v>
      </c>
      <c r="B6" s="54">
        <v>4.0</v>
      </c>
      <c r="C6" s="54" t="s">
        <v>81</v>
      </c>
      <c r="D6" s="55" t="s">
        <v>82</v>
      </c>
      <c r="E6" s="36" t="s">
        <v>48</v>
      </c>
      <c r="F6" s="37" t="s">
        <v>177</v>
      </c>
      <c r="G6" s="55" t="s">
        <v>178</v>
      </c>
      <c r="H6" s="54" t="s">
        <v>234</v>
      </c>
      <c r="I6" s="54" t="s">
        <v>235</v>
      </c>
      <c r="J6" s="55" t="s">
        <v>236</v>
      </c>
      <c r="K6" s="54" t="s">
        <v>237</v>
      </c>
      <c r="L6" s="55" t="s">
        <v>238</v>
      </c>
      <c r="M6" s="38" t="s">
        <v>184</v>
      </c>
      <c r="N6" s="54" t="s">
        <v>239</v>
      </c>
      <c r="O6" s="54" t="s">
        <v>240</v>
      </c>
      <c r="P6" s="55" t="s">
        <v>241</v>
      </c>
      <c r="Q6" s="55" t="s">
        <v>242</v>
      </c>
      <c r="R6" s="54" t="s">
        <v>243</v>
      </c>
      <c r="S6" s="54" t="s">
        <v>190</v>
      </c>
      <c r="T6" s="54" t="str">
        <f t="array" ref="T6">IFERROR(INDEX(INDIRECT("'"&amp;VLOOKUP($C6,ModMap!$A$2:$B$21,2,FALSE)&amp;"'!T:T"),MATCH($K6,INDIRECT("'"&amp;VLOOKUP($C6,ModMap!$A$2:$B$21,2,FALSE)&amp;"'!$K:$K"),0)),"")</f>
        <v>Unassigned</v>
      </c>
      <c r="U6" s="45" t="s">
        <v>36</v>
      </c>
      <c r="V6" s="54" t="str">
        <f t="array" ref="V6">IFERROR(INDEX(INDIRECT("'"&amp;VLOOKUP($C6,ModMap!$A$2:$B$21,2,FALSE)&amp;"'!V:V"),MATCH($K6,INDIRECT("'"&amp;VLOOKUP($C6,ModMap!$A$2:$B$21,2,FALSE)&amp;"'!$K:$K"),0)),"")</f>
        <v>N/A</v>
      </c>
      <c r="W6" s="54" t="str">
        <f t="array" ref="W6">IFERROR(INDEX(INDIRECT("'"&amp;VLOOKUP($C6,ModMap!$A$2:$B$21,2,FALSE)&amp;"'!W:W"),MATCH($K6,INDIRECT("'"&amp;VLOOKUP($C6,ModMap!$A$2:$B$21,2,FALSE)&amp;"'!$K:$K"),0)),"")</f>
        <v/>
      </c>
      <c r="X6" s="45" t="s">
        <v>36</v>
      </c>
      <c r="Y6" s="54" t="str">
        <f t="array" ref="Y6">IFERROR(INDEX(INDIRECT("'"&amp;VLOOKUP($C6,ModMap!$A$2:$B$21,2,FALSE)&amp;"'!Y:Y"),MATCH($K6,INDIRECT("'"&amp;VLOOKUP($C6,ModMap!$A$2:$B$21,2,FALSE)&amp;"'!$K:$K"),0)),"")</f>
        <v>N/A</v>
      </c>
      <c r="Z6" s="54" t="str">
        <f t="array" ref="Z6">IFERROR(INDEX(INDIRECT("'"&amp;VLOOKUP($C6,ModMap!$A$2:$B$21,2,FALSE)&amp;"'!Z:Z"),MATCH($K6,INDIRECT("'"&amp;VLOOKUP($C6,ModMap!$A$2:$B$21,2,FALSE)&amp;"'!$K:$K"),0)),"")</f>
        <v/>
      </c>
      <c r="AA6" s="45" t="s">
        <v>36</v>
      </c>
      <c r="AB6" s="54" t="str">
        <f t="array" ref="AB6">IFERROR(INDEX(INDIRECT("'"&amp;VLOOKUP($C6,ModMap!$A$2:$B$21,2,FALSE)&amp;"'!AB:AB"),MATCH($K6,INDIRECT("'"&amp;VLOOKUP($C6,ModMap!$A$2:$B$21,2,FALSE)&amp;"'!$K:$K"),0)),"")</f>
        <v>N/A</v>
      </c>
      <c r="AC6" s="54" t="str">
        <f t="array" ref="AC6">IFERROR(INDEX(INDIRECT("'"&amp;VLOOKUP($C6,ModMap!$A$2:$B$21,2,FALSE)&amp;"'!AC:AC"),MATCH($K6,INDIRECT("'"&amp;VLOOKUP($C6,ModMap!$A$2:$B$21,2,FALSE)&amp;"'!$K:$K"),0)),"")</f>
        <v/>
      </c>
      <c r="AD6" s="45" t="s">
        <v>36</v>
      </c>
      <c r="AE6" s="54" t="str">
        <f t="array" ref="AE6">IFERROR(INDEX(INDIRECT("'"&amp;VLOOKUP($C6,ModMap!$A$2:$B$21,2,FALSE)&amp;"'!AE:AE"),MATCH($K6,INDIRECT("'"&amp;VLOOKUP($C6,ModMap!$A$2:$B$21,2,FALSE)&amp;"'!$K:$K"),0)),"")</f>
        <v>N/A</v>
      </c>
      <c r="AF6" s="54" t="str">
        <f t="array" ref="AF6">IFERROR(INDEX(INDIRECT("'"&amp;VLOOKUP($C6,ModMap!$A$2:$B$21,2,FALSE)&amp;"'!AF:AF"),MATCH($K6,INDIRECT("'"&amp;VLOOKUP($C6,ModMap!$A$2:$B$21,2,FALSE)&amp;"'!$K:$K"),0)),"")</f>
        <v/>
      </c>
      <c r="AG6" s="45" t="s">
        <v>36</v>
      </c>
      <c r="AH6" s="54" t="str">
        <f t="array" ref="AH6">IFERROR(INDEX(INDIRECT("'"&amp;VLOOKUP($C6,ModMap!$A$2:$B$21,2,FALSE)&amp;"'!AH:AH"),MATCH($K6,INDIRECT("'"&amp;VLOOKUP($C6,ModMap!$A$2:$B$21,2,FALSE)&amp;"'!$K:$K"),0)),"")</f>
        <v>N/A</v>
      </c>
      <c r="AI6" s="54" t="str">
        <f t="array" ref="AI6">IFERROR(INDEX(INDIRECT("'"&amp;VLOOKUP($C6,ModMap!$A$2:$B$21,2,FALSE)&amp;"'!AI:AI"),MATCH($K6,INDIRECT("'"&amp;VLOOKUP($C6,ModMap!$A$2:$B$21,2,FALSE)&amp;"'!$K:$K"),0)),"")</f>
        <v/>
      </c>
      <c r="AJ6" s="45" t="s">
        <v>36</v>
      </c>
      <c r="AK6" s="54" t="str">
        <f t="array" ref="AK6">IFERROR(INDEX(INDIRECT("'"&amp;VLOOKUP($C6,ModMap!$A$2:$B$21,2,FALSE)&amp;"'!AK:AK"),MATCH($K6,INDIRECT("'"&amp;VLOOKUP($C6,ModMap!$A$2:$B$21,2,FALSE)&amp;"'!$K:$K"),0)),"")</f>
        <v>N/A</v>
      </c>
      <c r="AL6" s="54" t="str">
        <f t="array" ref="AL6">IFERROR(INDEX(INDIRECT("'"&amp;VLOOKUP($C6,ModMap!$A$2:$B$21,2,FALSE)&amp;"'!AL:AL"),MATCH($K6,INDIRECT("'"&amp;VLOOKUP($C6,ModMap!$A$2:$B$21,2,FALSE)&amp;"'!$K:$K"),0)),"")</f>
        <v/>
      </c>
      <c r="AM6" s="54">
        <f t="shared" si="1"/>
        <v>0</v>
      </c>
      <c r="AN6" s="54" t="str">
        <f t="shared" si="2"/>
        <v>N/A</v>
      </c>
      <c r="AO6" s="55" t="str">
        <f t="array" ref="AO6">IFERROR(INDEX(INDIRECT("'"&amp;VLOOKUP($C6,ModMap!$A$2:$B$21,2,FALSE)&amp;"'!AO:AO"),MATCH($K6,INDIRECT("'"&amp;VLOOKUP($C6,ModMap!$A$2:$B$21,2,FALSE)&amp;"'!$K:$K"),0)),"")</f>
        <v/>
      </c>
      <c r="AP6" s="53" t="str">
        <f t="array" ref="AP6">IFERROR(HYPERLINK("#'"&amp;VLOOKUP($C6,ModMap!$A$2:$B$21,2,FALSE)&amp;"'!V"&amp;MATCH($K6,INDIRECT("'"&amp;VLOOKUP($C6,ModMap!$A$2:$B$21,2,FALSE)&amp;"'!$K:$K"),0),"Edit on module sheet"),"")</f>
        <v>Edit on module sheet</v>
      </c>
    </row>
    <row r="7" ht="42.0" customHeight="1">
      <c r="A7" s="34">
        <v>5.0</v>
      </c>
      <c r="B7" s="34">
        <v>5.0</v>
      </c>
      <c r="C7" s="34" t="s">
        <v>81</v>
      </c>
      <c r="D7" s="35" t="s">
        <v>82</v>
      </c>
      <c r="E7" s="36" t="s">
        <v>48</v>
      </c>
      <c r="F7" s="37" t="s">
        <v>177</v>
      </c>
      <c r="G7" s="35" t="s">
        <v>178</v>
      </c>
      <c r="H7" s="34" t="s">
        <v>234</v>
      </c>
      <c r="I7" s="34" t="s">
        <v>235</v>
      </c>
      <c r="J7" s="35" t="s">
        <v>236</v>
      </c>
      <c r="K7" s="34" t="s">
        <v>259</v>
      </c>
      <c r="L7" s="35" t="s">
        <v>261</v>
      </c>
      <c r="M7" s="38" t="s">
        <v>184</v>
      </c>
      <c r="N7" s="34" t="s">
        <v>239</v>
      </c>
      <c r="O7" s="34" t="s">
        <v>240</v>
      </c>
      <c r="P7" s="35" t="s">
        <v>241</v>
      </c>
      <c r="Q7" s="35" t="s">
        <v>242</v>
      </c>
      <c r="R7" s="34" t="s">
        <v>243</v>
      </c>
      <c r="S7" s="34" t="s">
        <v>190</v>
      </c>
      <c r="T7" s="34" t="str">
        <f t="array" ref="T7">IFERROR(INDEX(INDIRECT("'"&amp;VLOOKUP($C7,ModMap!$A$2:$B$21,2,FALSE)&amp;"'!T:T"),MATCH($K7,INDIRECT("'"&amp;VLOOKUP($C7,ModMap!$A$2:$B$21,2,FALSE)&amp;"'!$K:$K"),0)),"")</f>
        <v>Unassigned</v>
      </c>
      <c r="U7" s="45" t="s">
        <v>36</v>
      </c>
      <c r="V7" s="34" t="str">
        <f t="array" ref="V7">IFERROR(INDEX(INDIRECT("'"&amp;VLOOKUP($C7,ModMap!$A$2:$B$21,2,FALSE)&amp;"'!V:V"),MATCH($K7,INDIRECT("'"&amp;VLOOKUP($C7,ModMap!$A$2:$B$21,2,FALSE)&amp;"'!$K:$K"),0)),"")</f>
        <v>N/A</v>
      </c>
      <c r="W7" s="34" t="str">
        <f t="array" ref="W7">IFERROR(INDEX(INDIRECT("'"&amp;VLOOKUP($C7,ModMap!$A$2:$B$21,2,FALSE)&amp;"'!W:W"),MATCH($K7,INDIRECT("'"&amp;VLOOKUP($C7,ModMap!$A$2:$B$21,2,FALSE)&amp;"'!$K:$K"),0)),"")</f>
        <v/>
      </c>
      <c r="X7" s="45" t="s">
        <v>36</v>
      </c>
      <c r="Y7" s="34" t="str">
        <f t="array" ref="Y7">IFERROR(INDEX(INDIRECT("'"&amp;VLOOKUP($C7,ModMap!$A$2:$B$21,2,FALSE)&amp;"'!Y:Y"),MATCH($K7,INDIRECT("'"&amp;VLOOKUP($C7,ModMap!$A$2:$B$21,2,FALSE)&amp;"'!$K:$K"),0)),"")</f>
        <v>N/A</v>
      </c>
      <c r="Z7" s="34" t="str">
        <f t="array" ref="Z7">IFERROR(INDEX(INDIRECT("'"&amp;VLOOKUP($C7,ModMap!$A$2:$B$21,2,FALSE)&amp;"'!Z:Z"),MATCH($K7,INDIRECT("'"&amp;VLOOKUP($C7,ModMap!$A$2:$B$21,2,FALSE)&amp;"'!$K:$K"),0)),"")</f>
        <v/>
      </c>
      <c r="AA7" s="45" t="s">
        <v>36</v>
      </c>
      <c r="AB7" s="34" t="str">
        <f t="array" ref="AB7">IFERROR(INDEX(INDIRECT("'"&amp;VLOOKUP($C7,ModMap!$A$2:$B$21,2,FALSE)&amp;"'!AB:AB"),MATCH($K7,INDIRECT("'"&amp;VLOOKUP($C7,ModMap!$A$2:$B$21,2,FALSE)&amp;"'!$K:$K"),0)),"")</f>
        <v>N/A</v>
      </c>
      <c r="AC7" s="34" t="str">
        <f t="array" ref="AC7">IFERROR(INDEX(INDIRECT("'"&amp;VLOOKUP($C7,ModMap!$A$2:$B$21,2,FALSE)&amp;"'!AC:AC"),MATCH($K7,INDIRECT("'"&amp;VLOOKUP($C7,ModMap!$A$2:$B$21,2,FALSE)&amp;"'!$K:$K"),0)),"")</f>
        <v/>
      </c>
      <c r="AD7" s="45" t="s">
        <v>36</v>
      </c>
      <c r="AE7" s="34" t="str">
        <f t="array" ref="AE7">IFERROR(INDEX(INDIRECT("'"&amp;VLOOKUP($C7,ModMap!$A$2:$B$21,2,FALSE)&amp;"'!AE:AE"),MATCH($K7,INDIRECT("'"&amp;VLOOKUP($C7,ModMap!$A$2:$B$21,2,FALSE)&amp;"'!$K:$K"),0)),"")</f>
        <v>N/A</v>
      </c>
      <c r="AF7" s="34" t="str">
        <f t="array" ref="AF7">IFERROR(INDEX(INDIRECT("'"&amp;VLOOKUP($C7,ModMap!$A$2:$B$21,2,FALSE)&amp;"'!AF:AF"),MATCH($K7,INDIRECT("'"&amp;VLOOKUP($C7,ModMap!$A$2:$B$21,2,FALSE)&amp;"'!$K:$K"),0)),"")</f>
        <v/>
      </c>
      <c r="AG7" s="45" t="s">
        <v>36</v>
      </c>
      <c r="AH7" s="34" t="str">
        <f t="array" ref="AH7">IFERROR(INDEX(INDIRECT("'"&amp;VLOOKUP($C7,ModMap!$A$2:$B$21,2,FALSE)&amp;"'!AH:AH"),MATCH($K7,INDIRECT("'"&amp;VLOOKUP($C7,ModMap!$A$2:$B$21,2,FALSE)&amp;"'!$K:$K"),0)),"")</f>
        <v>N/A</v>
      </c>
      <c r="AI7" s="34" t="str">
        <f t="array" ref="AI7">IFERROR(INDEX(INDIRECT("'"&amp;VLOOKUP($C7,ModMap!$A$2:$B$21,2,FALSE)&amp;"'!AI:AI"),MATCH($K7,INDIRECT("'"&amp;VLOOKUP($C7,ModMap!$A$2:$B$21,2,FALSE)&amp;"'!$K:$K"),0)),"")</f>
        <v/>
      </c>
      <c r="AJ7" s="45" t="s">
        <v>36</v>
      </c>
      <c r="AK7" s="34" t="str">
        <f t="array" ref="AK7">IFERROR(INDEX(INDIRECT("'"&amp;VLOOKUP($C7,ModMap!$A$2:$B$21,2,FALSE)&amp;"'!AK:AK"),MATCH($K7,INDIRECT("'"&amp;VLOOKUP($C7,ModMap!$A$2:$B$21,2,FALSE)&amp;"'!$K:$K"),0)),"")</f>
        <v>N/A</v>
      </c>
      <c r="AL7" s="34" t="str">
        <f t="array" ref="AL7">IFERROR(INDEX(INDIRECT("'"&amp;VLOOKUP($C7,ModMap!$A$2:$B$21,2,FALSE)&amp;"'!AL:AL"),MATCH($K7,INDIRECT("'"&amp;VLOOKUP($C7,ModMap!$A$2:$B$21,2,FALSE)&amp;"'!$K:$K"),0)),"")</f>
        <v/>
      </c>
      <c r="AM7" s="34">
        <f t="shared" si="1"/>
        <v>0</v>
      </c>
      <c r="AN7" s="34" t="str">
        <f t="shared" si="2"/>
        <v>N/A</v>
      </c>
      <c r="AO7" s="35" t="str">
        <f t="array" ref="AO7">IFERROR(INDEX(INDIRECT("'"&amp;VLOOKUP($C7,ModMap!$A$2:$B$21,2,FALSE)&amp;"'!AO:AO"),MATCH($K7,INDIRECT("'"&amp;VLOOKUP($C7,ModMap!$A$2:$B$21,2,FALSE)&amp;"'!$K:$K"),0)),"")</f>
        <v/>
      </c>
      <c r="AP7" s="53" t="str">
        <f t="array" ref="AP7">IFERROR(HYPERLINK("#'"&amp;VLOOKUP($C7,ModMap!$A$2:$B$21,2,FALSE)&amp;"'!V"&amp;MATCH($K7,INDIRECT("'"&amp;VLOOKUP($C7,ModMap!$A$2:$B$21,2,FALSE)&amp;"'!$K:$K"),0),"Edit on module sheet"),"")</f>
        <v>Edit on module sheet</v>
      </c>
    </row>
    <row r="8" ht="42.0" customHeight="1">
      <c r="A8" s="54">
        <v>6.0</v>
      </c>
      <c r="B8" s="54">
        <v>6.0</v>
      </c>
      <c r="C8" s="54" t="s">
        <v>81</v>
      </c>
      <c r="D8" s="55" t="s">
        <v>82</v>
      </c>
      <c r="E8" s="36" t="s">
        <v>48</v>
      </c>
      <c r="F8" s="37" t="s">
        <v>177</v>
      </c>
      <c r="G8" s="55" t="s">
        <v>178</v>
      </c>
      <c r="H8" s="54" t="s">
        <v>234</v>
      </c>
      <c r="I8" s="54" t="s">
        <v>235</v>
      </c>
      <c r="J8" s="55" t="s">
        <v>236</v>
      </c>
      <c r="K8" s="54" t="s">
        <v>274</v>
      </c>
      <c r="L8" s="55" t="s">
        <v>275</v>
      </c>
      <c r="M8" s="59" t="s">
        <v>225</v>
      </c>
      <c r="N8" s="54" t="s">
        <v>239</v>
      </c>
      <c r="O8" s="54" t="s">
        <v>240</v>
      </c>
      <c r="P8" s="55" t="s">
        <v>241</v>
      </c>
      <c r="Q8" s="55" t="s">
        <v>242</v>
      </c>
      <c r="R8" s="54" t="s">
        <v>243</v>
      </c>
      <c r="S8" s="54" t="s">
        <v>225</v>
      </c>
      <c r="T8" s="54" t="str">
        <f t="array" ref="T8">IFERROR(INDEX(INDIRECT("'"&amp;VLOOKUP($C8,ModMap!$A$2:$B$21,2,FALSE)&amp;"'!T:T"),MATCH($K8,INDIRECT("'"&amp;VLOOKUP($C8,ModMap!$A$2:$B$21,2,FALSE)&amp;"'!$K:$K"),0)),"")</f>
        <v>Unassigned</v>
      </c>
      <c r="U8" s="45" t="s">
        <v>36</v>
      </c>
      <c r="V8" s="54" t="str">
        <f t="array" ref="V8">IFERROR(INDEX(INDIRECT("'"&amp;VLOOKUP($C8,ModMap!$A$2:$B$21,2,FALSE)&amp;"'!V:V"),MATCH($K8,INDIRECT("'"&amp;VLOOKUP($C8,ModMap!$A$2:$B$21,2,FALSE)&amp;"'!$K:$K"),0)),"")</f>
        <v>N/A</v>
      </c>
      <c r="W8" s="54" t="str">
        <f t="array" ref="W8">IFERROR(INDEX(INDIRECT("'"&amp;VLOOKUP($C8,ModMap!$A$2:$B$21,2,FALSE)&amp;"'!W:W"),MATCH($K8,INDIRECT("'"&amp;VLOOKUP($C8,ModMap!$A$2:$B$21,2,FALSE)&amp;"'!$K:$K"),0)),"")</f>
        <v/>
      </c>
      <c r="X8" s="58" t="s">
        <v>33</v>
      </c>
      <c r="Y8" s="54" t="str">
        <f t="array" ref="Y8">IFERROR(INDEX(INDIRECT("'"&amp;VLOOKUP($C8,ModMap!$A$2:$B$21,2,FALSE)&amp;"'!Y:Y"),MATCH($K8,INDIRECT("'"&amp;VLOOKUP($C8,ModMap!$A$2:$B$21,2,FALSE)&amp;"'!$K:$K"),0)),"")</f>
        <v>Not Started</v>
      </c>
      <c r="Z8" s="54" t="str">
        <f t="array" ref="Z8">IFERROR(INDEX(INDIRECT("'"&amp;VLOOKUP($C8,ModMap!$A$2:$B$21,2,FALSE)&amp;"'!Z:Z"),MATCH($K8,INDIRECT("'"&amp;VLOOKUP($C8,ModMap!$A$2:$B$21,2,FALSE)&amp;"'!$K:$K"),0)),"")</f>
        <v>Unassigned</v>
      </c>
      <c r="AA8" s="45" t="s">
        <v>36</v>
      </c>
      <c r="AB8" s="54" t="str">
        <f t="array" ref="AB8">IFERROR(INDEX(INDIRECT("'"&amp;VLOOKUP($C8,ModMap!$A$2:$B$21,2,FALSE)&amp;"'!AB:AB"),MATCH($K8,INDIRECT("'"&amp;VLOOKUP($C8,ModMap!$A$2:$B$21,2,FALSE)&amp;"'!$K:$K"),0)),"")</f>
        <v>N/A</v>
      </c>
      <c r="AC8" s="54" t="str">
        <f t="array" ref="AC8">IFERROR(INDEX(INDIRECT("'"&amp;VLOOKUP($C8,ModMap!$A$2:$B$21,2,FALSE)&amp;"'!AC:AC"),MATCH($K8,INDIRECT("'"&amp;VLOOKUP($C8,ModMap!$A$2:$B$21,2,FALSE)&amp;"'!$K:$K"),0)),"")</f>
        <v/>
      </c>
      <c r="AD8" s="45" t="s">
        <v>36</v>
      </c>
      <c r="AE8" s="54" t="str">
        <f t="array" ref="AE8">IFERROR(INDEX(INDIRECT("'"&amp;VLOOKUP($C8,ModMap!$A$2:$B$21,2,FALSE)&amp;"'!AE:AE"),MATCH($K8,INDIRECT("'"&amp;VLOOKUP($C8,ModMap!$A$2:$B$21,2,FALSE)&amp;"'!$K:$K"),0)),"")</f>
        <v>N/A</v>
      </c>
      <c r="AF8" s="54" t="str">
        <f t="array" ref="AF8">IFERROR(INDEX(INDIRECT("'"&amp;VLOOKUP($C8,ModMap!$A$2:$B$21,2,FALSE)&amp;"'!AF:AF"),MATCH($K8,INDIRECT("'"&amp;VLOOKUP($C8,ModMap!$A$2:$B$21,2,FALSE)&amp;"'!$K:$K"),0)),"")</f>
        <v/>
      </c>
      <c r="AG8" s="45" t="s">
        <v>36</v>
      </c>
      <c r="AH8" s="54" t="str">
        <f t="array" ref="AH8">IFERROR(INDEX(INDIRECT("'"&amp;VLOOKUP($C8,ModMap!$A$2:$B$21,2,FALSE)&amp;"'!AH:AH"),MATCH($K8,INDIRECT("'"&amp;VLOOKUP($C8,ModMap!$A$2:$B$21,2,FALSE)&amp;"'!$K:$K"),0)),"")</f>
        <v>N/A</v>
      </c>
      <c r="AI8" s="54" t="str">
        <f t="array" ref="AI8">IFERROR(INDEX(INDIRECT("'"&amp;VLOOKUP($C8,ModMap!$A$2:$B$21,2,FALSE)&amp;"'!AI:AI"),MATCH($K8,INDIRECT("'"&amp;VLOOKUP($C8,ModMap!$A$2:$B$21,2,FALSE)&amp;"'!$K:$K"),0)),"")</f>
        <v/>
      </c>
      <c r="AJ8" s="45" t="s">
        <v>36</v>
      </c>
      <c r="AK8" s="54" t="str">
        <f t="array" ref="AK8">IFERROR(INDEX(INDIRECT("'"&amp;VLOOKUP($C8,ModMap!$A$2:$B$21,2,FALSE)&amp;"'!AK:AK"),MATCH($K8,INDIRECT("'"&amp;VLOOKUP($C8,ModMap!$A$2:$B$21,2,FALSE)&amp;"'!$K:$K"),0)),"")</f>
        <v>N/A</v>
      </c>
      <c r="AL8" s="54" t="str">
        <f t="array" ref="AL8">IFERROR(INDEX(INDIRECT("'"&amp;VLOOKUP($C8,ModMap!$A$2:$B$21,2,FALSE)&amp;"'!AL:AL"),MATCH($K8,INDIRECT("'"&amp;VLOOKUP($C8,ModMap!$A$2:$B$21,2,FALSE)&amp;"'!$K:$K"),0)),"")</f>
        <v/>
      </c>
      <c r="AM8" s="54">
        <f t="shared" si="1"/>
        <v>1</v>
      </c>
      <c r="AN8" s="54" t="str">
        <f t="shared" si="2"/>
        <v>Not Started</v>
      </c>
      <c r="AO8" s="55" t="str">
        <f t="array" ref="AO8">IFERROR(INDEX(INDIRECT("'"&amp;VLOOKUP($C8,ModMap!$A$2:$B$21,2,FALSE)&amp;"'!AO:AO"),MATCH($K8,INDIRECT("'"&amp;VLOOKUP($C8,ModMap!$A$2:$B$21,2,FALSE)&amp;"'!$K:$K"),0)),"")</f>
        <v/>
      </c>
      <c r="AP8" s="53" t="str">
        <f t="array" ref="AP8">IFERROR(HYPERLINK("#'"&amp;VLOOKUP($C8,ModMap!$A$2:$B$21,2,FALSE)&amp;"'!V"&amp;MATCH($K8,INDIRECT("'"&amp;VLOOKUP($C8,ModMap!$A$2:$B$21,2,FALSE)&amp;"'!$K:$K"),0),"Edit on module sheet"),"")</f>
        <v>Edit on module sheet</v>
      </c>
    </row>
    <row r="9" ht="42.0" customHeight="1">
      <c r="A9" s="34">
        <v>7.0</v>
      </c>
      <c r="B9" s="34">
        <v>7.0</v>
      </c>
      <c r="C9" s="34" t="s">
        <v>81</v>
      </c>
      <c r="D9" s="35" t="s">
        <v>82</v>
      </c>
      <c r="E9" s="36" t="s">
        <v>48</v>
      </c>
      <c r="F9" s="37" t="s">
        <v>177</v>
      </c>
      <c r="G9" s="35" t="s">
        <v>178</v>
      </c>
      <c r="H9" s="34" t="s">
        <v>288</v>
      </c>
      <c r="I9" s="34" t="s">
        <v>289</v>
      </c>
      <c r="J9" s="35" t="s">
        <v>290</v>
      </c>
      <c r="K9" s="34" t="s">
        <v>291</v>
      </c>
      <c r="L9" s="35" t="s">
        <v>292</v>
      </c>
      <c r="M9" s="38" t="s">
        <v>184</v>
      </c>
      <c r="N9" s="34" t="s">
        <v>201</v>
      </c>
      <c r="O9" s="34" t="s">
        <v>293</v>
      </c>
      <c r="P9" s="35" t="s">
        <v>294</v>
      </c>
      <c r="Q9" s="35" t="s">
        <v>295</v>
      </c>
      <c r="R9" s="34" t="s">
        <v>205</v>
      </c>
      <c r="S9" s="34" t="s">
        <v>190</v>
      </c>
      <c r="T9" s="34" t="str">
        <f t="array" ref="T9">IFERROR(INDEX(INDIRECT("'"&amp;VLOOKUP($C9,ModMap!$A$2:$B$21,2,FALSE)&amp;"'!T:T"),MATCH($K9,INDIRECT("'"&amp;VLOOKUP($C9,ModMap!$A$2:$B$21,2,FALSE)&amp;"'!$K:$K"),0)),"")</f>
        <v>Unassigned</v>
      </c>
      <c r="U9" s="45" t="s">
        <v>36</v>
      </c>
      <c r="V9" s="34" t="str">
        <f t="array" ref="V9">IFERROR(INDEX(INDIRECT("'"&amp;VLOOKUP($C9,ModMap!$A$2:$B$21,2,FALSE)&amp;"'!V:V"),MATCH($K9,INDIRECT("'"&amp;VLOOKUP($C9,ModMap!$A$2:$B$21,2,FALSE)&amp;"'!$K:$K"),0)),"")</f>
        <v>N/A</v>
      </c>
      <c r="W9" s="34" t="str">
        <f t="array" ref="W9">IFERROR(INDEX(INDIRECT("'"&amp;VLOOKUP($C9,ModMap!$A$2:$B$21,2,FALSE)&amp;"'!W:W"),MATCH($K9,INDIRECT("'"&amp;VLOOKUP($C9,ModMap!$A$2:$B$21,2,FALSE)&amp;"'!$K:$K"),0)),"")</f>
        <v/>
      </c>
      <c r="X9" s="45" t="s">
        <v>36</v>
      </c>
      <c r="Y9" s="34" t="str">
        <f t="array" ref="Y9">IFERROR(INDEX(INDIRECT("'"&amp;VLOOKUP($C9,ModMap!$A$2:$B$21,2,FALSE)&amp;"'!Y:Y"),MATCH($K9,INDIRECT("'"&amp;VLOOKUP($C9,ModMap!$A$2:$B$21,2,FALSE)&amp;"'!$K:$K"),0)),"")</f>
        <v>N/A</v>
      </c>
      <c r="Z9" s="34" t="str">
        <f t="array" ref="Z9">IFERROR(INDEX(INDIRECT("'"&amp;VLOOKUP($C9,ModMap!$A$2:$B$21,2,FALSE)&amp;"'!Z:Z"),MATCH($K9,INDIRECT("'"&amp;VLOOKUP($C9,ModMap!$A$2:$B$21,2,FALSE)&amp;"'!$K:$K"),0)),"")</f>
        <v/>
      </c>
      <c r="AA9" s="45" t="s">
        <v>36</v>
      </c>
      <c r="AB9" s="34" t="str">
        <f t="array" ref="AB9">IFERROR(INDEX(INDIRECT("'"&amp;VLOOKUP($C9,ModMap!$A$2:$B$21,2,FALSE)&amp;"'!AB:AB"),MATCH($K9,INDIRECT("'"&amp;VLOOKUP($C9,ModMap!$A$2:$B$21,2,FALSE)&amp;"'!$K:$K"),0)),"")</f>
        <v>N/A</v>
      </c>
      <c r="AC9" s="34" t="str">
        <f t="array" ref="AC9">IFERROR(INDEX(INDIRECT("'"&amp;VLOOKUP($C9,ModMap!$A$2:$B$21,2,FALSE)&amp;"'!AC:AC"),MATCH($K9,INDIRECT("'"&amp;VLOOKUP($C9,ModMap!$A$2:$B$21,2,FALSE)&amp;"'!$K:$K"),0)),"")</f>
        <v/>
      </c>
      <c r="AD9" s="45" t="s">
        <v>36</v>
      </c>
      <c r="AE9" s="34" t="str">
        <f t="array" ref="AE9">IFERROR(INDEX(INDIRECT("'"&amp;VLOOKUP($C9,ModMap!$A$2:$B$21,2,FALSE)&amp;"'!AE:AE"),MATCH($K9,INDIRECT("'"&amp;VLOOKUP($C9,ModMap!$A$2:$B$21,2,FALSE)&amp;"'!$K:$K"),0)),"")</f>
        <v>N/A</v>
      </c>
      <c r="AF9" s="34" t="str">
        <f t="array" ref="AF9">IFERROR(INDEX(INDIRECT("'"&amp;VLOOKUP($C9,ModMap!$A$2:$B$21,2,FALSE)&amp;"'!AF:AF"),MATCH($K9,INDIRECT("'"&amp;VLOOKUP($C9,ModMap!$A$2:$B$21,2,FALSE)&amp;"'!$K:$K"),0)),"")</f>
        <v/>
      </c>
      <c r="AG9" s="45" t="s">
        <v>36</v>
      </c>
      <c r="AH9" s="34" t="str">
        <f t="array" ref="AH9">IFERROR(INDEX(INDIRECT("'"&amp;VLOOKUP($C9,ModMap!$A$2:$B$21,2,FALSE)&amp;"'!AH:AH"),MATCH($K9,INDIRECT("'"&amp;VLOOKUP($C9,ModMap!$A$2:$B$21,2,FALSE)&amp;"'!$K:$K"),0)),"")</f>
        <v>N/A</v>
      </c>
      <c r="AI9" s="34" t="str">
        <f t="array" ref="AI9">IFERROR(INDEX(INDIRECT("'"&amp;VLOOKUP($C9,ModMap!$A$2:$B$21,2,FALSE)&amp;"'!AI:AI"),MATCH($K9,INDIRECT("'"&amp;VLOOKUP($C9,ModMap!$A$2:$B$21,2,FALSE)&amp;"'!$K:$K"),0)),"")</f>
        <v/>
      </c>
      <c r="AJ9" s="58" t="s">
        <v>33</v>
      </c>
      <c r="AK9" s="34" t="str">
        <f t="array" ref="AK9">IFERROR(INDEX(INDIRECT("'"&amp;VLOOKUP($C9,ModMap!$A$2:$B$21,2,FALSE)&amp;"'!AK:AK"),MATCH($K9,INDIRECT("'"&amp;VLOOKUP($C9,ModMap!$A$2:$B$21,2,FALSE)&amp;"'!$K:$K"),0)),"")</f>
        <v>Not Started</v>
      </c>
      <c r="AL9" s="34" t="str">
        <f t="array" ref="AL9">IFERROR(INDEX(INDIRECT("'"&amp;VLOOKUP($C9,ModMap!$A$2:$B$21,2,FALSE)&amp;"'!AL:AL"),MATCH($K9,INDIRECT("'"&amp;VLOOKUP($C9,ModMap!$A$2:$B$21,2,FALSE)&amp;"'!$K:$K"),0)),"")</f>
        <v>Unassigned</v>
      </c>
      <c r="AM9" s="34">
        <f t="shared" si="1"/>
        <v>1</v>
      </c>
      <c r="AN9" s="34" t="str">
        <f t="shared" si="2"/>
        <v>Not Started</v>
      </c>
      <c r="AO9" s="35" t="str">
        <f t="array" ref="AO9">IFERROR(INDEX(INDIRECT("'"&amp;VLOOKUP($C9,ModMap!$A$2:$B$21,2,FALSE)&amp;"'!AO:AO"),MATCH($K9,INDIRECT("'"&amp;VLOOKUP($C9,ModMap!$A$2:$B$21,2,FALSE)&amp;"'!$K:$K"),0)),"")</f>
        <v/>
      </c>
      <c r="AP9" s="53" t="str">
        <f t="array" ref="AP9">IFERROR(HYPERLINK("#'"&amp;VLOOKUP($C9,ModMap!$A$2:$B$21,2,FALSE)&amp;"'!V"&amp;MATCH($K9,INDIRECT("'"&amp;VLOOKUP($C9,ModMap!$A$2:$B$21,2,FALSE)&amp;"'!$K:$K"),0),"Edit on module sheet"),"")</f>
        <v>Edit on module sheet</v>
      </c>
    </row>
    <row r="10" ht="42.0" customHeight="1">
      <c r="A10" s="54">
        <v>8.0</v>
      </c>
      <c r="B10" s="54">
        <v>8.0</v>
      </c>
      <c r="C10" s="54" t="s">
        <v>81</v>
      </c>
      <c r="D10" s="55" t="s">
        <v>82</v>
      </c>
      <c r="E10" s="36" t="s">
        <v>48</v>
      </c>
      <c r="F10" s="37" t="s">
        <v>177</v>
      </c>
      <c r="G10" s="55" t="s">
        <v>178</v>
      </c>
      <c r="H10" s="54" t="s">
        <v>288</v>
      </c>
      <c r="I10" s="54" t="s">
        <v>289</v>
      </c>
      <c r="J10" s="55" t="s">
        <v>290</v>
      </c>
      <c r="K10" s="54" t="s">
        <v>296</v>
      </c>
      <c r="L10" s="55" t="s">
        <v>297</v>
      </c>
      <c r="M10" s="38" t="s">
        <v>184</v>
      </c>
      <c r="N10" s="54" t="s">
        <v>201</v>
      </c>
      <c r="O10" s="54" t="s">
        <v>293</v>
      </c>
      <c r="P10" s="55" t="s">
        <v>294</v>
      </c>
      <c r="Q10" s="55" t="s">
        <v>295</v>
      </c>
      <c r="R10" s="54" t="s">
        <v>205</v>
      </c>
      <c r="S10" s="54" t="s">
        <v>190</v>
      </c>
      <c r="T10" s="54" t="str">
        <f t="array" ref="T10">IFERROR(INDEX(INDIRECT("'"&amp;VLOOKUP($C10,ModMap!$A$2:$B$21,2,FALSE)&amp;"'!T:T"),MATCH($K10,INDIRECT("'"&amp;VLOOKUP($C10,ModMap!$A$2:$B$21,2,FALSE)&amp;"'!$K:$K"),0)),"")</f>
        <v>Unassigned</v>
      </c>
      <c r="U10" s="45" t="s">
        <v>36</v>
      </c>
      <c r="V10" s="54" t="str">
        <f t="array" ref="V10">IFERROR(INDEX(INDIRECT("'"&amp;VLOOKUP($C10,ModMap!$A$2:$B$21,2,FALSE)&amp;"'!V:V"),MATCH($K10,INDIRECT("'"&amp;VLOOKUP($C10,ModMap!$A$2:$B$21,2,FALSE)&amp;"'!$K:$K"),0)),"")</f>
        <v>N/A</v>
      </c>
      <c r="W10" s="54" t="str">
        <f t="array" ref="W10">IFERROR(INDEX(INDIRECT("'"&amp;VLOOKUP($C10,ModMap!$A$2:$B$21,2,FALSE)&amp;"'!W:W"),MATCH($K10,INDIRECT("'"&amp;VLOOKUP($C10,ModMap!$A$2:$B$21,2,FALSE)&amp;"'!$K:$K"),0)),"")</f>
        <v/>
      </c>
      <c r="X10" s="45" t="s">
        <v>36</v>
      </c>
      <c r="Y10" s="54" t="str">
        <f t="array" ref="Y10">IFERROR(INDEX(INDIRECT("'"&amp;VLOOKUP($C10,ModMap!$A$2:$B$21,2,FALSE)&amp;"'!Y:Y"),MATCH($K10,INDIRECT("'"&amp;VLOOKUP($C10,ModMap!$A$2:$B$21,2,FALSE)&amp;"'!$K:$K"),0)),"")</f>
        <v>N/A</v>
      </c>
      <c r="Z10" s="54" t="str">
        <f t="array" ref="Z10">IFERROR(INDEX(INDIRECT("'"&amp;VLOOKUP($C10,ModMap!$A$2:$B$21,2,FALSE)&amp;"'!Z:Z"),MATCH($K10,INDIRECT("'"&amp;VLOOKUP($C10,ModMap!$A$2:$B$21,2,FALSE)&amp;"'!$K:$K"),0)),"")</f>
        <v/>
      </c>
      <c r="AA10" s="45" t="s">
        <v>36</v>
      </c>
      <c r="AB10" s="54" t="str">
        <f t="array" ref="AB10">IFERROR(INDEX(INDIRECT("'"&amp;VLOOKUP($C10,ModMap!$A$2:$B$21,2,FALSE)&amp;"'!AB:AB"),MATCH($K10,INDIRECT("'"&amp;VLOOKUP($C10,ModMap!$A$2:$B$21,2,FALSE)&amp;"'!$K:$K"),0)),"")</f>
        <v>N/A</v>
      </c>
      <c r="AC10" s="54" t="str">
        <f t="array" ref="AC10">IFERROR(INDEX(INDIRECT("'"&amp;VLOOKUP($C10,ModMap!$A$2:$B$21,2,FALSE)&amp;"'!AC:AC"),MATCH($K10,INDIRECT("'"&amp;VLOOKUP($C10,ModMap!$A$2:$B$21,2,FALSE)&amp;"'!$K:$K"),0)),"")</f>
        <v/>
      </c>
      <c r="AD10" s="45" t="s">
        <v>36</v>
      </c>
      <c r="AE10" s="54" t="str">
        <f t="array" ref="AE10">IFERROR(INDEX(INDIRECT("'"&amp;VLOOKUP($C10,ModMap!$A$2:$B$21,2,FALSE)&amp;"'!AE:AE"),MATCH($K10,INDIRECT("'"&amp;VLOOKUP($C10,ModMap!$A$2:$B$21,2,FALSE)&amp;"'!$K:$K"),0)),"")</f>
        <v>N/A</v>
      </c>
      <c r="AF10" s="54" t="str">
        <f t="array" ref="AF10">IFERROR(INDEX(INDIRECT("'"&amp;VLOOKUP($C10,ModMap!$A$2:$B$21,2,FALSE)&amp;"'!AF:AF"),MATCH($K10,INDIRECT("'"&amp;VLOOKUP($C10,ModMap!$A$2:$B$21,2,FALSE)&amp;"'!$K:$K"),0)),"")</f>
        <v/>
      </c>
      <c r="AG10" s="45" t="s">
        <v>36</v>
      </c>
      <c r="AH10" s="54" t="str">
        <f t="array" ref="AH10">IFERROR(INDEX(INDIRECT("'"&amp;VLOOKUP($C10,ModMap!$A$2:$B$21,2,FALSE)&amp;"'!AH:AH"),MATCH($K10,INDIRECT("'"&amp;VLOOKUP($C10,ModMap!$A$2:$B$21,2,FALSE)&amp;"'!$K:$K"),0)),"")</f>
        <v>N/A</v>
      </c>
      <c r="AI10" s="54" t="str">
        <f t="array" ref="AI10">IFERROR(INDEX(INDIRECT("'"&amp;VLOOKUP($C10,ModMap!$A$2:$B$21,2,FALSE)&amp;"'!AI:AI"),MATCH($K10,INDIRECT("'"&amp;VLOOKUP($C10,ModMap!$A$2:$B$21,2,FALSE)&amp;"'!$K:$K"),0)),"")</f>
        <v/>
      </c>
      <c r="AJ10" s="58" t="s">
        <v>33</v>
      </c>
      <c r="AK10" s="54" t="str">
        <f t="array" ref="AK10">IFERROR(INDEX(INDIRECT("'"&amp;VLOOKUP($C10,ModMap!$A$2:$B$21,2,FALSE)&amp;"'!AK:AK"),MATCH($K10,INDIRECT("'"&amp;VLOOKUP($C10,ModMap!$A$2:$B$21,2,FALSE)&amp;"'!$K:$K"),0)),"")</f>
        <v>Not Started</v>
      </c>
      <c r="AL10" s="54" t="str">
        <f t="array" ref="AL10">IFERROR(INDEX(INDIRECT("'"&amp;VLOOKUP($C10,ModMap!$A$2:$B$21,2,FALSE)&amp;"'!AL:AL"),MATCH($K10,INDIRECT("'"&amp;VLOOKUP($C10,ModMap!$A$2:$B$21,2,FALSE)&amp;"'!$K:$K"),0)),"")</f>
        <v>Unassigned</v>
      </c>
      <c r="AM10" s="54">
        <f t="shared" si="1"/>
        <v>1</v>
      </c>
      <c r="AN10" s="54" t="str">
        <f t="shared" si="2"/>
        <v>Not Started</v>
      </c>
      <c r="AO10" s="55" t="str">
        <f t="array" ref="AO10">IFERROR(INDEX(INDIRECT("'"&amp;VLOOKUP($C10,ModMap!$A$2:$B$21,2,FALSE)&amp;"'!AO:AO"),MATCH($K10,INDIRECT("'"&amp;VLOOKUP($C10,ModMap!$A$2:$B$21,2,FALSE)&amp;"'!$K:$K"),0)),"")</f>
        <v/>
      </c>
      <c r="AP10" s="53" t="str">
        <f t="array" ref="AP10">IFERROR(HYPERLINK("#'"&amp;VLOOKUP($C10,ModMap!$A$2:$B$21,2,FALSE)&amp;"'!V"&amp;MATCH($K10,INDIRECT("'"&amp;VLOOKUP($C10,ModMap!$A$2:$B$21,2,FALSE)&amp;"'!$K:$K"),0),"Edit on module sheet"),"")</f>
        <v>Edit on module sheet</v>
      </c>
    </row>
    <row r="11" ht="42.0" customHeight="1">
      <c r="A11" s="34">
        <v>9.0</v>
      </c>
      <c r="B11" s="34">
        <v>9.0</v>
      </c>
      <c r="C11" s="34" t="s">
        <v>81</v>
      </c>
      <c r="D11" s="35" t="s">
        <v>82</v>
      </c>
      <c r="E11" s="36" t="s">
        <v>48</v>
      </c>
      <c r="F11" s="37" t="s">
        <v>177</v>
      </c>
      <c r="G11" s="35" t="s">
        <v>178</v>
      </c>
      <c r="H11" s="34" t="s">
        <v>288</v>
      </c>
      <c r="I11" s="34" t="s">
        <v>289</v>
      </c>
      <c r="J11" s="35" t="s">
        <v>290</v>
      </c>
      <c r="K11" s="34" t="s">
        <v>305</v>
      </c>
      <c r="L11" s="35" t="s">
        <v>306</v>
      </c>
      <c r="M11" s="38" t="s">
        <v>184</v>
      </c>
      <c r="N11" s="34" t="s">
        <v>201</v>
      </c>
      <c r="O11" s="34" t="s">
        <v>293</v>
      </c>
      <c r="P11" s="35" t="s">
        <v>294</v>
      </c>
      <c r="Q11" s="35" t="s">
        <v>295</v>
      </c>
      <c r="R11" s="34" t="s">
        <v>205</v>
      </c>
      <c r="S11" s="34" t="s">
        <v>307</v>
      </c>
      <c r="T11" s="34" t="str">
        <f t="array" ref="T11">IFERROR(INDEX(INDIRECT("'"&amp;VLOOKUP($C11,ModMap!$A$2:$B$21,2,FALSE)&amp;"'!T:T"),MATCH($K11,INDIRECT("'"&amp;VLOOKUP($C11,ModMap!$A$2:$B$21,2,FALSE)&amp;"'!$K:$K"),0)),"")</f>
        <v>Unassigned</v>
      </c>
      <c r="U11" s="45" t="s">
        <v>36</v>
      </c>
      <c r="V11" s="34" t="str">
        <f t="array" ref="V11">IFERROR(INDEX(INDIRECT("'"&amp;VLOOKUP($C11,ModMap!$A$2:$B$21,2,FALSE)&amp;"'!V:V"),MATCH($K11,INDIRECT("'"&amp;VLOOKUP($C11,ModMap!$A$2:$B$21,2,FALSE)&amp;"'!$K:$K"),0)),"")</f>
        <v>N/A</v>
      </c>
      <c r="W11" s="34" t="str">
        <f t="array" ref="W11">IFERROR(INDEX(INDIRECT("'"&amp;VLOOKUP($C11,ModMap!$A$2:$B$21,2,FALSE)&amp;"'!W:W"),MATCH($K11,INDIRECT("'"&amp;VLOOKUP($C11,ModMap!$A$2:$B$21,2,FALSE)&amp;"'!$K:$K"),0)),"")</f>
        <v/>
      </c>
      <c r="X11" s="45" t="s">
        <v>36</v>
      </c>
      <c r="Y11" s="34" t="str">
        <f t="array" ref="Y11">IFERROR(INDEX(INDIRECT("'"&amp;VLOOKUP($C11,ModMap!$A$2:$B$21,2,FALSE)&amp;"'!Y:Y"),MATCH($K11,INDIRECT("'"&amp;VLOOKUP($C11,ModMap!$A$2:$B$21,2,FALSE)&amp;"'!$K:$K"),0)),"")</f>
        <v>N/A</v>
      </c>
      <c r="Z11" s="34" t="str">
        <f t="array" ref="Z11">IFERROR(INDEX(INDIRECT("'"&amp;VLOOKUP($C11,ModMap!$A$2:$B$21,2,FALSE)&amp;"'!Z:Z"),MATCH($K11,INDIRECT("'"&amp;VLOOKUP($C11,ModMap!$A$2:$B$21,2,FALSE)&amp;"'!$K:$K"),0)),"")</f>
        <v/>
      </c>
      <c r="AA11" s="45" t="s">
        <v>36</v>
      </c>
      <c r="AB11" s="34" t="str">
        <f t="array" ref="AB11">IFERROR(INDEX(INDIRECT("'"&amp;VLOOKUP($C11,ModMap!$A$2:$B$21,2,FALSE)&amp;"'!AB:AB"),MATCH($K11,INDIRECT("'"&amp;VLOOKUP($C11,ModMap!$A$2:$B$21,2,FALSE)&amp;"'!$K:$K"),0)),"")</f>
        <v>N/A</v>
      </c>
      <c r="AC11" s="34" t="str">
        <f t="array" ref="AC11">IFERROR(INDEX(INDIRECT("'"&amp;VLOOKUP($C11,ModMap!$A$2:$B$21,2,FALSE)&amp;"'!AC:AC"),MATCH($K11,INDIRECT("'"&amp;VLOOKUP($C11,ModMap!$A$2:$B$21,2,FALSE)&amp;"'!$K:$K"),0)),"")</f>
        <v/>
      </c>
      <c r="AD11" s="45" t="s">
        <v>36</v>
      </c>
      <c r="AE11" s="34" t="str">
        <f t="array" ref="AE11">IFERROR(INDEX(INDIRECT("'"&amp;VLOOKUP($C11,ModMap!$A$2:$B$21,2,FALSE)&amp;"'!AE:AE"),MATCH($K11,INDIRECT("'"&amp;VLOOKUP($C11,ModMap!$A$2:$B$21,2,FALSE)&amp;"'!$K:$K"),0)),"")</f>
        <v>N/A</v>
      </c>
      <c r="AF11" s="34" t="str">
        <f t="array" ref="AF11">IFERROR(INDEX(INDIRECT("'"&amp;VLOOKUP($C11,ModMap!$A$2:$B$21,2,FALSE)&amp;"'!AF:AF"),MATCH($K11,INDIRECT("'"&amp;VLOOKUP($C11,ModMap!$A$2:$B$21,2,FALSE)&amp;"'!$K:$K"),0)),"")</f>
        <v/>
      </c>
      <c r="AG11" s="45" t="s">
        <v>36</v>
      </c>
      <c r="AH11" s="34" t="str">
        <f t="array" ref="AH11">IFERROR(INDEX(INDIRECT("'"&amp;VLOOKUP($C11,ModMap!$A$2:$B$21,2,FALSE)&amp;"'!AH:AH"),MATCH($K11,INDIRECT("'"&amp;VLOOKUP($C11,ModMap!$A$2:$B$21,2,FALSE)&amp;"'!$K:$K"),0)),"")</f>
        <v>N/A</v>
      </c>
      <c r="AI11" s="34" t="str">
        <f t="array" ref="AI11">IFERROR(INDEX(INDIRECT("'"&amp;VLOOKUP($C11,ModMap!$A$2:$B$21,2,FALSE)&amp;"'!AI:AI"),MATCH($K11,INDIRECT("'"&amp;VLOOKUP($C11,ModMap!$A$2:$B$21,2,FALSE)&amp;"'!$K:$K"),0)),"")</f>
        <v/>
      </c>
      <c r="AJ11" s="45" t="s">
        <v>36</v>
      </c>
      <c r="AK11" s="34" t="str">
        <f t="array" ref="AK11">IFERROR(INDEX(INDIRECT("'"&amp;VLOOKUP($C11,ModMap!$A$2:$B$21,2,FALSE)&amp;"'!AK:AK"),MATCH($K11,INDIRECT("'"&amp;VLOOKUP($C11,ModMap!$A$2:$B$21,2,FALSE)&amp;"'!$K:$K"),0)),"")</f>
        <v>N/A</v>
      </c>
      <c r="AL11" s="34" t="str">
        <f t="array" ref="AL11">IFERROR(INDEX(INDIRECT("'"&amp;VLOOKUP($C11,ModMap!$A$2:$B$21,2,FALSE)&amp;"'!AL:AL"),MATCH($K11,INDIRECT("'"&amp;VLOOKUP($C11,ModMap!$A$2:$B$21,2,FALSE)&amp;"'!$K:$K"),0)),"")</f>
        <v/>
      </c>
      <c r="AM11" s="34">
        <f t="shared" si="1"/>
        <v>0</v>
      </c>
      <c r="AN11" s="34" t="str">
        <f t="shared" si="2"/>
        <v>N/A</v>
      </c>
      <c r="AO11" s="35" t="str">
        <f t="array" ref="AO11">IFERROR(INDEX(INDIRECT("'"&amp;VLOOKUP($C11,ModMap!$A$2:$B$21,2,FALSE)&amp;"'!AO:AO"),MATCH($K11,INDIRECT("'"&amp;VLOOKUP($C11,ModMap!$A$2:$B$21,2,FALSE)&amp;"'!$K:$K"),0)),"")</f>
        <v/>
      </c>
      <c r="AP11" s="53" t="str">
        <f t="array" ref="AP11">IFERROR(HYPERLINK("#'"&amp;VLOOKUP($C11,ModMap!$A$2:$B$21,2,FALSE)&amp;"'!V"&amp;MATCH($K11,INDIRECT("'"&amp;VLOOKUP($C11,ModMap!$A$2:$B$21,2,FALSE)&amp;"'!$K:$K"),0),"Edit on module sheet"),"")</f>
        <v>Edit on module sheet</v>
      </c>
    </row>
    <row r="12" ht="42.0" customHeight="1">
      <c r="A12" s="54">
        <v>10.0</v>
      </c>
      <c r="B12" s="54">
        <v>10.0</v>
      </c>
      <c r="C12" s="54" t="s">
        <v>81</v>
      </c>
      <c r="D12" s="55" t="s">
        <v>82</v>
      </c>
      <c r="E12" s="36" t="s">
        <v>48</v>
      </c>
      <c r="F12" s="37" t="s">
        <v>177</v>
      </c>
      <c r="G12" s="55" t="s">
        <v>178</v>
      </c>
      <c r="H12" s="54" t="s">
        <v>288</v>
      </c>
      <c r="I12" s="54" t="s">
        <v>289</v>
      </c>
      <c r="J12" s="55" t="s">
        <v>290</v>
      </c>
      <c r="K12" s="54" t="s">
        <v>317</v>
      </c>
      <c r="L12" s="55" t="s">
        <v>318</v>
      </c>
      <c r="M12" s="38" t="s">
        <v>184</v>
      </c>
      <c r="N12" s="54" t="s">
        <v>201</v>
      </c>
      <c r="O12" s="54" t="s">
        <v>293</v>
      </c>
      <c r="P12" s="55" t="s">
        <v>294</v>
      </c>
      <c r="Q12" s="55" t="s">
        <v>295</v>
      </c>
      <c r="R12" s="54" t="s">
        <v>205</v>
      </c>
      <c r="S12" s="54" t="s">
        <v>190</v>
      </c>
      <c r="T12" s="54" t="str">
        <f t="array" ref="T12">IFERROR(INDEX(INDIRECT("'"&amp;VLOOKUP($C12,ModMap!$A$2:$B$21,2,FALSE)&amp;"'!T:T"),MATCH($K12,INDIRECT("'"&amp;VLOOKUP($C12,ModMap!$A$2:$B$21,2,FALSE)&amp;"'!$K:$K"),0)),"")</f>
        <v>Unassigned</v>
      </c>
      <c r="U12" s="45" t="s">
        <v>36</v>
      </c>
      <c r="V12" s="54" t="str">
        <f t="array" ref="V12">IFERROR(INDEX(INDIRECT("'"&amp;VLOOKUP($C12,ModMap!$A$2:$B$21,2,FALSE)&amp;"'!V:V"),MATCH($K12,INDIRECT("'"&amp;VLOOKUP($C12,ModMap!$A$2:$B$21,2,FALSE)&amp;"'!$K:$K"),0)),"")</f>
        <v>N/A</v>
      </c>
      <c r="W12" s="54" t="str">
        <f t="array" ref="W12">IFERROR(INDEX(INDIRECT("'"&amp;VLOOKUP($C12,ModMap!$A$2:$B$21,2,FALSE)&amp;"'!W:W"),MATCH($K12,INDIRECT("'"&amp;VLOOKUP($C12,ModMap!$A$2:$B$21,2,FALSE)&amp;"'!$K:$K"),0)),"")</f>
        <v/>
      </c>
      <c r="X12" s="45" t="s">
        <v>36</v>
      </c>
      <c r="Y12" s="54" t="str">
        <f t="array" ref="Y12">IFERROR(INDEX(INDIRECT("'"&amp;VLOOKUP($C12,ModMap!$A$2:$B$21,2,FALSE)&amp;"'!Y:Y"),MATCH($K12,INDIRECT("'"&amp;VLOOKUP($C12,ModMap!$A$2:$B$21,2,FALSE)&amp;"'!$K:$K"),0)),"")</f>
        <v>N/A</v>
      </c>
      <c r="Z12" s="54" t="str">
        <f t="array" ref="Z12">IFERROR(INDEX(INDIRECT("'"&amp;VLOOKUP($C12,ModMap!$A$2:$B$21,2,FALSE)&amp;"'!Z:Z"),MATCH($K12,INDIRECT("'"&amp;VLOOKUP($C12,ModMap!$A$2:$B$21,2,FALSE)&amp;"'!$K:$K"),0)),"")</f>
        <v/>
      </c>
      <c r="AA12" s="45" t="s">
        <v>36</v>
      </c>
      <c r="AB12" s="54" t="str">
        <f t="array" ref="AB12">IFERROR(INDEX(INDIRECT("'"&amp;VLOOKUP($C12,ModMap!$A$2:$B$21,2,FALSE)&amp;"'!AB:AB"),MATCH($K12,INDIRECT("'"&amp;VLOOKUP($C12,ModMap!$A$2:$B$21,2,FALSE)&amp;"'!$K:$K"),0)),"")</f>
        <v>N/A</v>
      </c>
      <c r="AC12" s="54" t="str">
        <f t="array" ref="AC12">IFERROR(INDEX(INDIRECT("'"&amp;VLOOKUP($C12,ModMap!$A$2:$B$21,2,FALSE)&amp;"'!AC:AC"),MATCH($K12,INDIRECT("'"&amp;VLOOKUP($C12,ModMap!$A$2:$B$21,2,FALSE)&amp;"'!$K:$K"),0)),"")</f>
        <v/>
      </c>
      <c r="AD12" s="45" t="s">
        <v>36</v>
      </c>
      <c r="AE12" s="54" t="str">
        <f t="array" ref="AE12">IFERROR(INDEX(INDIRECT("'"&amp;VLOOKUP($C12,ModMap!$A$2:$B$21,2,FALSE)&amp;"'!AE:AE"),MATCH($K12,INDIRECT("'"&amp;VLOOKUP($C12,ModMap!$A$2:$B$21,2,FALSE)&amp;"'!$K:$K"),0)),"")</f>
        <v>N/A</v>
      </c>
      <c r="AF12" s="54" t="str">
        <f t="array" ref="AF12">IFERROR(INDEX(INDIRECT("'"&amp;VLOOKUP($C12,ModMap!$A$2:$B$21,2,FALSE)&amp;"'!AF:AF"),MATCH($K12,INDIRECT("'"&amp;VLOOKUP($C12,ModMap!$A$2:$B$21,2,FALSE)&amp;"'!$K:$K"),0)),"")</f>
        <v/>
      </c>
      <c r="AG12" s="45" t="s">
        <v>36</v>
      </c>
      <c r="AH12" s="54" t="str">
        <f t="array" ref="AH12">IFERROR(INDEX(INDIRECT("'"&amp;VLOOKUP($C12,ModMap!$A$2:$B$21,2,FALSE)&amp;"'!AH:AH"),MATCH($K12,INDIRECT("'"&amp;VLOOKUP($C12,ModMap!$A$2:$B$21,2,FALSE)&amp;"'!$K:$K"),0)),"")</f>
        <v>N/A</v>
      </c>
      <c r="AI12" s="54" t="str">
        <f t="array" ref="AI12">IFERROR(INDEX(INDIRECT("'"&amp;VLOOKUP($C12,ModMap!$A$2:$B$21,2,FALSE)&amp;"'!AI:AI"),MATCH($K12,INDIRECT("'"&amp;VLOOKUP($C12,ModMap!$A$2:$B$21,2,FALSE)&amp;"'!$K:$K"),0)),"")</f>
        <v/>
      </c>
      <c r="AJ12" s="45" t="s">
        <v>36</v>
      </c>
      <c r="AK12" s="54" t="str">
        <f t="array" ref="AK12">IFERROR(INDEX(INDIRECT("'"&amp;VLOOKUP($C12,ModMap!$A$2:$B$21,2,FALSE)&amp;"'!AK:AK"),MATCH($K12,INDIRECT("'"&amp;VLOOKUP($C12,ModMap!$A$2:$B$21,2,FALSE)&amp;"'!$K:$K"),0)),"")</f>
        <v>N/A</v>
      </c>
      <c r="AL12" s="54" t="str">
        <f t="array" ref="AL12">IFERROR(INDEX(INDIRECT("'"&amp;VLOOKUP($C12,ModMap!$A$2:$B$21,2,FALSE)&amp;"'!AL:AL"),MATCH($K12,INDIRECT("'"&amp;VLOOKUP($C12,ModMap!$A$2:$B$21,2,FALSE)&amp;"'!$K:$K"),0)),"")</f>
        <v/>
      </c>
      <c r="AM12" s="54">
        <f t="shared" si="1"/>
        <v>0</v>
      </c>
      <c r="AN12" s="54" t="str">
        <f t="shared" si="2"/>
        <v>N/A</v>
      </c>
      <c r="AO12" s="55" t="str">
        <f t="array" ref="AO12">IFERROR(INDEX(INDIRECT("'"&amp;VLOOKUP($C12,ModMap!$A$2:$B$21,2,FALSE)&amp;"'!AO:AO"),MATCH($K12,INDIRECT("'"&amp;VLOOKUP($C12,ModMap!$A$2:$B$21,2,FALSE)&amp;"'!$K:$K"),0)),"")</f>
        <v/>
      </c>
      <c r="AP12" s="53" t="str">
        <f t="array" ref="AP12">IFERROR(HYPERLINK("#'"&amp;VLOOKUP($C12,ModMap!$A$2:$B$21,2,FALSE)&amp;"'!V"&amp;MATCH($K12,INDIRECT("'"&amp;VLOOKUP($C12,ModMap!$A$2:$B$21,2,FALSE)&amp;"'!$K:$K"),0),"Edit on module sheet"),"")</f>
        <v>Edit on module sheet</v>
      </c>
    </row>
    <row r="13" ht="42.0" customHeight="1">
      <c r="A13" s="34">
        <v>11.0</v>
      </c>
      <c r="B13" s="34">
        <v>11.0</v>
      </c>
      <c r="C13" s="34" t="s">
        <v>81</v>
      </c>
      <c r="D13" s="35" t="s">
        <v>82</v>
      </c>
      <c r="E13" s="36" t="s">
        <v>48</v>
      </c>
      <c r="F13" s="37" t="s">
        <v>177</v>
      </c>
      <c r="G13" s="35" t="s">
        <v>178</v>
      </c>
      <c r="H13" s="34" t="s">
        <v>288</v>
      </c>
      <c r="I13" s="34" t="s">
        <v>289</v>
      </c>
      <c r="J13" s="35" t="s">
        <v>290</v>
      </c>
      <c r="K13" s="34" t="s">
        <v>326</v>
      </c>
      <c r="L13" s="35" t="s">
        <v>327</v>
      </c>
      <c r="M13" s="38" t="s">
        <v>184</v>
      </c>
      <c r="N13" s="34" t="s">
        <v>201</v>
      </c>
      <c r="O13" s="34" t="s">
        <v>293</v>
      </c>
      <c r="P13" s="35" t="s">
        <v>294</v>
      </c>
      <c r="Q13" s="35" t="s">
        <v>295</v>
      </c>
      <c r="R13" s="34" t="s">
        <v>205</v>
      </c>
      <c r="S13" s="34" t="s">
        <v>190</v>
      </c>
      <c r="T13" s="34" t="str">
        <f t="array" ref="T13">IFERROR(INDEX(INDIRECT("'"&amp;VLOOKUP($C13,ModMap!$A$2:$B$21,2,FALSE)&amp;"'!T:T"),MATCH($K13,INDIRECT("'"&amp;VLOOKUP($C13,ModMap!$A$2:$B$21,2,FALSE)&amp;"'!$K:$K"),0)),"")</f>
        <v>Unassigned</v>
      </c>
      <c r="U13" s="45" t="s">
        <v>36</v>
      </c>
      <c r="V13" s="34" t="str">
        <f t="array" ref="V13">IFERROR(INDEX(INDIRECT("'"&amp;VLOOKUP($C13,ModMap!$A$2:$B$21,2,FALSE)&amp;"'!V:V"),MATCH($K13,INDIRECT("'"&amp;VLOOKUP($C13,ModMap!$A$2:$B$21,2,FALSE)&amp;"'!$K:$K"),0)),"")</f>
        <v>N/A</v>
      </c>
      <c r="W13" s="34" t="str">
        <f t="array" ref="W13">IFERROR(INDEX(INDIRECT("'"&amp;VLOOKUP($C13,ModMap!$A$2:$B$21,2,FALSE)&amp;"'!W:W"),MATCH($K13,INDIRECT("'"&amp;VLOOKUP($C13,ModMap!$A$2:$B$21,2,FALSE)&amp;"'!$K:$K"),0)),"")</f>
        <v/>
      </c>
      <c r="X13" s="45" t="s">
        <v>36</v>
      </c>
      <c r="Y13" s="34" t="str">
        <f t="array" ref="Y13">IFERROR(INDEX(INDIRECT("'"&amp;VLOOKUP($C13,ModMap!$A$2:$B$21,2,FALSE)&amp;"'!Y:Y"),MATCH($K13,INDIRECT("'"&amp;VLOOKUP($C13,ModMap!$A$2:$B$21,2,FALSE)&amp;"'!$K:$K"),0)),"")</f>
        <v>N/A</v>
      </c>
      <c r="Z13" s="34" t="str">
        <f t="array" ref="Z13">IFERROR(INDEX(INDIRECT("'"&amp;VLOOKUP($C13,ModMap!$A$2:$B$21,2,FALSE)&amp;"'!Z:Z"),MATCH($K13,INDIRECT("'"&amp;VLOOKUP($C13,ModMap!$A$2:$B$21,2,FALSE)&amp;"'!$K:$K"),0)),"")</f>
        <v/>
      </c>
      <c r="AA13" s="45" t="s">
        <v>36</v>
      </c>
      <c r="AB13" s="34" t="str">
        <f t="array" ref="AB13">IFERROR(INDEX(INDIRECT("'"&amp;VLOOKUP($C13,ModMap!$A$2:$B$21,2,FALSE)&amp;"'!AB:AB"),MATCH($K13,INDIRECT("'"&amp;VLOOKUP($C13,ModMap!$A$2:$B$21,2,FALSE)&amp;"'!$K:$K"),0)),"")</f>
        <v>N/A</v>
      </c>
      <c r="AC13" s="34" t="str">
        <f t="array" ref="AC13">IFERROR(INDEX(INDIRECT("'"&amp;VLOOKUP($C13,ModMap!$A$2:$B$21,2,FALSE)&amp;"'!AC:AC"),MATCH($K13,INDIRECT("'"&amp;VLOOKUP($C13,ModMap!$A$2:$B$21,2,FALSE)&amp;"'!$K:$K"),0)),"")</f>
        <v/>
      </c>
      <c r="AD13" s="45" t="s">
        <v>36</v>
      </c>
      <c r="AE13" s="34" t="str">
        <f t="array" ref="AE13">IFERROR(INDEX(INDIRECT("'"&amp;VLOOKUP($C13,ModMap!$A$2:$B$21,2,FALSE)&amp;"'!AE:AE"),MATCH($K13,INDIRECT("'"&amp;VLOOKUP($C13,ModMap!$A$2:$B$21,2,FALSE)&amp;"'!$K:$K"),0)),"")</f>
        <v>N/A</v>
      </c>
      <c r="AF13" s="34" t="str">
        <f t="array" ref="AF13">IFERROR(INDEX(INDIRECT("'"&amp;VLOOKUP($C13,ModMap!$A$2:$B$21,2,FALSE)&amp;"'!AF:AF"),MATCH($K13,INDIRECT("'"&amp;VLOOKUP($C13,ModMap!$A$2:$B$21,2,FALSE)&amp;"'!$K:$K"),0)),"")</f>
        <v/>
      </c>
      <c r="AG13" s="45" t="s">
        <v>36</v>
      </c>
      <c r="AH13" s="34" t="str">
        <f t="array" ref="AH13">IFERROR(INDEX(INDIRECT("'"&amp;VLOOKUP($C13,ModMap!$A$2:$B$21,2,FALSE)&amp;"'!AH:AH"),MATCH($K13,INDIRECT("'"&amp;VLOOKUP($C13,ModMap!$A$2:$B$21,2,FALSE)&amp;"'!$K:$K"),0)),"")</f>
        <v>N/A</v>
      </c>
      <c r="AI13" s="34" t="str">
        <f t="array" ref="AI13">IFERROR(INDEX(INDIRECT("'"&amp;VLOOKUP($C13,ModMap!$A$2:$B$21,2,FALSE)&amp;"'!AI:AI"),MATCH($K13,INDIRECT("'"&amp;VLOOKUP($C13,ModMap!$A$2:$B$21,2,FALSE)&amp;"'!$K:$K"),0)),"")</f>
        <v/>
      </c>
      <c r="AJ13" s="45" t="s">
        <v>36</v>
      </c>
      <c r="AK13" s="34" t="str">
        <f t="array" ref="AK13">IFERROR(INDEX(INDIRECT("'"&amp;VLOOKUP($C13,ModMap!$A$2:$B$21,2,FALSE)&amp;"'!AK:AK"),MATCH($K13,INDIRECT("'"&amp;VLOOKUP($C13,ModMap!$A$2:$B$21,2,FALSE)&amp;"'!$K:$K"),0)),"")</f>
        <v>N/A</v>
      </c>
      <c r="AL13" s="34" t="str">
        <f t="array" ref="AL13">IFERROR(INDEX(INDIRECT("'"&amp;VLOOKUP($C13,ModMap!$A$2:$B$21,2,FALSE)&amp;"'!AL:AL"),MATCH($K13,INDIRECT("'"&amp;VLOOKUP($C13,ModMap!$A$2:$B$21,2,FALSE)&amp;"'!$K:$K"),0)),"")</f>
        <v/>
      </c>
      <c r="AM13" s="34">
        <f t="shared" si="1"/>
        <v>0</v>
      </c>
      <c r="AN13" s="34" t="str">
        <f t="shared" si="2"/>
        <v>N/A</v>
      </c>
      <c r="AO13" s="35" t="str">
        <f t="array" ref="AO13">IFERROR(INDEX(INDIRECT("'"&amp;VLOOKUP($C13,ModMap!$A$2:$B$21,2,FALSE)&amp;"'!AO:AO"),MATCH($K13,INDIRECT("'"&amp;VLOOKUP($C13,ModMap!$A$2:$B$21,2,FALSE)&amp;"'!$K:$K"),0)),"")</f>
        <v/>
      </c>
      <c r="AP13" s="53" t="str">
        <f t="array" ref="AP13">IFERROR(HYPERLINK("#'"&amp;VLOOKUP($C13,ModMap!$A$2:$B$21,2,FALSE)&amp;"'!V"&amp;MATCH($K13,INDIRECT("'"&amp;VLOOKUP($C13,ModMap!$A$2:$B$21,2,FALSE)&amp;"'!$K:$K"),0),"Edit on module sheet"),"")</f>
        <v>Edit on module sheet</v>
      </c>
    </row>
    <row r="14" ht="42.0" customHeight="1">
      <c r="A14" s="54">
        <v>12.0</v>
      </c>
      <c r="B14" s="54">
        <v>12.0</v>
      </c>
      <c r="C14" s="54" t="s">
        <v>84</v>
      </c>
      <c r="D14" s="55" t="s">
        <v>85</v>
      </c>
      <c r="E14" s="36" t="s">
        <v>48</v>
      </c>
      <c r="F14" s="61" t="s">
        <v>193</v>
      </c>
      <c r="G14" s="55" t="s">
        <v>194</v>
      </c>
      <c r="H14" s="54" t="s">
        <v>335</v>
      </c>
      <c r="I14" s="54" t="s">
        <v>336</v>
      </c>
      <c r="J14" s="55" t="s">
        <v>337</v>
      </c>
      <c r="K14" s="54" t="s">
        <v>338</v>
      </c>
      <c r="L14" s="55" t="s">
        <v>339</v>
      </c>
      <c r="M14" s="62" t="s">
        <v>200</v>
      </c>
      <c r="N14" s="54" t="s">
        <v>201</v>
      </c>
      <c r="O14" s="54" t="s">
        <v>202</v>
      </c>
      <c r="P14" s="55" t="s">
        <v>340</v>
      </c>
      <c r="Q14" s="55" t="s">
        <v>341</v>
      </c>
      <c r="R14" s="54" t="s">
        <v>205</v>
      </c>
      <c r="S14" s="54" t="s">
        <v>342</v>
      </c>
      <c r="T14" s="54" t="str">
        <f t="array" ref="T14">IFERROR(INDEX(INDIRECT("'"&amp;VLOOKUP($C14,ModMap!$A$2:$B$21,2,FALSE)&amp;"'!T:T"),MATCH($K14,INDIRECT("'"&amp;VLOOKUP($C14,ModMap!$A$2:$B$21,2,FALSE)&amp;"'!$K:$K"),0)),"")</f>
        <v>Unassigned</v>
      </c>
      <c r="U14" s="45" t="s">
        <v>36</v>
      </c>
      <c r="V14" s="54" t="str">
        <f t="array" ref="V14">IFERROR(INDEX(INDIRECT("'"&amp;VLOOKUP($C14,ModMap!$A$2:$B$21,2,FALSE)&amp;"'!V:V"),MATCH($K14,INDIRECT("'"&amp;VLOOKUP($C14,ModMap!$A$2:$B$21,2,FALSE)&amp;"'!$K:$K"),0)),"")</f>
        <v>N/A</v>
      </c>
      <c r="W14" s="54" t="str">
        <f t="array" ref="W14">IFERROR(INDEX(INDIRECT("'"&amp;VLOOKUP($C14,ModMap!$A$2:$B$21,2,FALSE)&amp;"'!W:W"),MATCH($K14,INDIRECT("'"&amp;VLOOKUP($C14,ModMap!$A$2:$B$21,2,FALSE)&amp;"'!$K:$K"),0)),"")</f>
        <v/>
      </c>
      <c r="X14" s="58" t="s">
        <v>33</v>
      </c>
      <c r="Y14" s="54" t="str">
        <f t="array" ref="Y14">IFERROR(INDEX(INDIRECT("'"&amp;VLOOKUP($C14,ModMap!$A$2:$B$21,2,FALSE)&amp;"'!Y:Y"),MATCH($K14,INDIRECT("'"&amp;VLOOKUP($C14,ModMap!$A$2:$B$21,2,FALSE)&amp;"'!$K:$K"),0)),"")</f>
        <v>Not Started</v>
      </c>
      <c r="Z14" s="54" t="str">
        <f t="array" ref="Z14">IFERROR(INDEX(INDIRECT("'"&amp;VLOOKUP($C14,ModMap!$A$2:$B$21,2,FALSE)&amp;"'!Z:Z"),MATCH($K14,INDIRECT("'"&amp;VLOOKUP($C14,ModMap!$A$2:$B$21,2,FALSE)&amp;"'!$K:$K"),0)),"")</f>
        <v>Unassigned</v>
      </c>
      <c r="AA14" s="58" t="s">
        <v>33</v>
      </c>
      <c r="AB14" s="54" t="str">
        <f t="array" ref="AB14">IFERROR(INDEX(INDIRECT("'"&amp;VLOOKUP($C14,ModMap!$A$2:$B$21,2,FALSE)&amp;"'!AB:AB"),MATCH($K14,INDIRECT("'"&amp;VLOOKUP($C14,ModMap!$A$2:$B$21,2,FALSE)&amp;"'!$K:$K"),0)),"")</f>
        <v>Not Started</v>
      </c>
      <c r="AC14" s="54" t="str">
        <f t="array" ref="AC14">IFERROR(INDEX(INDIRECT("'"&amp;VLOOKUP($C14,ModMap!$A$2:$B$21,2,FALSE)&amp;"'!AC:AC"),MATCH($K14,INDIRECT("'"&amp;VLOOKUP($C14,ModMap!$A$2:$B$21,2,FALSE)&amp;"'!$K:$K"),0)),"")</f>
        <v>Unassigned</v>
      </c>
      <c r="AD14" s="45" t="s">
        <v>36</v>
      </c>
      <c r="AE14" s="54" t="str">
        <f t="array" ref="AE14">IFERROR(INDEX(INDIRECT("'"&amp;VLOOKUP($C14,ModMap!$A$2:$B$21,2,FALSE)&amp;"'!AE:AE"),MATCH($K14,INDIRECT("'"&amp;VLOOKUP($C14,ModMap!$A$2:$B$21,2,FALSE)&amp;"'!$K:$K"),0)),"")</f>
        <v>N/A</v>
      </c>
      <c r="AF14" s="54" t="str">
        <f t="array" ref="AF14">IFERROR(INDEX(INDIRECT("'"&amp;VLOOKUP($C14,ModMap!$A$2:$B$21,2,FALSE)&amp;"'!AF:AF"),MATCH($K14,INDIRECT("'"&amp;VLOOKUP($C14,ModMap!$A$2:$B$21,2,FALSE)&amp;"'!$K:$K"),0)),"")</f>
        <v/>
      </c>
      <c r="AG14" s="45" t="s">
        <v>36</v>
      </c>
      <c r="AH14" s="54" t="str">
        <f t="array" ref="AH14">IFERROR(INDEX(INDIRECT("'"&amp;VLOOKUP($C14,ModMap!$A$2:$B$21,2,FALSE)&amp;"'!AH:AH"),MATCH($K14,INDIRECT("'"&amp;VLOOKUP($C14,ModMap!$A$2:$B$21,2,FALSE)&amp;"'!$K:$K"),0)),"")</f>
        <v>N/A</v>
      </c>
      <c r="AI14" s="54" t="str">
        <f t="array" ref="AI14">IFERROR(INDEX(INDIRECT("'"&amp;VLOOKUP($C14,ModMap!$A$2:$B$21,2,FALSE)&amp;"'!AI:AI"),MATCH($K14,INDIRECT("'"&amp;VLOOKUP($C14,ModMap!$A$2:$B$21,2,FALSE)&amp;"'!$K:$K"),0)),"")</f>
        <v/>
      </c>
      <c r="AJ14" s="45" t="s">
        <v>36</v>
      </c>
      <c r="AK14" s="54" t="str">
        <f t="array" ref="AK14">IFERROR(INDEX(INDIRECT("'"&amp;VLOOKUP($C14,ModMap!$A$2:$B$21,2,FALSE)&amp;"'!AK:AK"),MATCH($K14,INDIRECT("'"&amp;VLOOKUP($C14,ModMap!$A$2:$B$21,2,FALSE)&amp;"'!$K:$K"),0)),"")</f>
        <v>N/A</v>
      </c>
      <c r="AL14" s="54" t="str">
        <f t="array" ref="AL14">IFERROR(INDEX(INDIRECT("'"&amp;VLOOKUP($C14,ModMap!$A$2:$B$21,2,FALSE)&amp;"'!AL:AL"),MATCH($K14,INDIRECT("'"&amp;VLOOKUP($C14,ModMap!$A$2:$B$21,2,FALSE)&amp;"'!$K:$K"),0)),"")</f>
        <v/>
      </c>
      <c r="AM14" s="54">
        <f t="shared" si="1"/>
        <v>2</v>
      </c>
      <c r="AN14" s="54" t="str">
        <f t="shared" si="2"/>
        <v>Not Started</v>
      </c>
      <c r="AO14" s="55" t="str">
        <f t="array" ref="AO14">IFERROR(INDEX(INDIRECT("'"&amp;VLOOKUP($C14,ModMap!$A$2:$B$21,2,FALSE)&amp;"'!AO:AO"),MATCH($K14,INDIRECT("'"&amp;VLOOKUP($C14,ModMap!$A$2:$B$21,2,FALSE)&amp;"'!$K:$K"),0)),"")</f>
        <v/>
      </c>
      <c r="AP14" s="53" t="str">
        <f t="array" ref="AP14">IFERROR(HYPERLINK("#'"&amp;VLOOKUP($C14,ModMap!$A$2:$B$21,2,FALSE)&amp;"'!V"&amp;MATCH($K14,INDIRECT("'"&amp;VLOOKUP($C14,ModMap!$A$2:$B$21,2,FALSE)&amp;"'!$K:$K"),0),"Edit on module sheet"),"")</f>
        <v>Edit on module sheet</v>
      </c>
    </row>
    <row r="15" ht="42.0" customHeight="1">
      <c r="A15" s="34">
        <v>13.0</v>
      </c>
      <c r="B15" s="34">
        <v>13.0</v>
      </c>
      <c r="C15" s="34" t="s">
        <v>84</v>
      </c>
      <c r="D15" s="35" t="s">
        <v>85</v>
      </c>
      <c r="E15" s="36" t="s">
        <v>48</v>
      </c>
      <c r="F15" s="61" t="s">
        <v>193</v>
      </c>
      <c r="G15" s="35" t="s">
        <v>194</v>
      </c>
      <c r="H15" s="34" t="s">
        <v>335</v>
      </c>
      <c r="I15" s="34" t="s">
        <v>336</v>
      </c>
      <c r="J15" s="35" t="s">
        <v>337</v>
      </c>
      <c r="K15" s="34" t="s">
        <v>351</v>
      </c>
      <c r="L15" s="35" t="s">
        <v>352</v>
      </c>
      <c r="M15" s="62" t="s">
        <v>200</v>
      </c>
      <c r="N15" s="34" t="s">
        <v>201</v>
      </c>
      <c r="O15" s="34" t="s">
        <v>202</v>
      </c>
      <c r="P15" s="35" t="s">
        <v>340</v>
      </c>
      <c r="Q15" s="35" t="s">
        <v>341</v>
      </c>
      <c r="R15" s="34" t="s">
        <v>205</v>
      </c>
      <c r="S15" s="34" t="s">
        <v>353</v>
      </c>
      <c r="T15" s="34" t="str">
        <f t="array" ref="T15">IFERROR(INDEX(INDIRECT("'"&amp;VLOOKUP($C15,ModMap!$A$2:$B$21,2,FALSE)&amp;"'!T:T"),MATCH($K15,INDIRECT("'"&amp;VLOOKUP($C15,ModMap!$A$2:$B$21,2,FALSE)&amp;"'!$K:$K"),0)),"")</f>
        <v>Unassigned</v>
      </c>
      <c r="U15" s="58" t="s">
        <v>33</v>
      </c>
      <c r="V15" s="34" t="str">
        <f t="array" ref="V15">IFERROR(INDEX(INDIRECT("'"&amp;VLOOKUP($C15,ModMap!$A$2:$B$21,2,FALSE)&amp;"'!V:V"),MATCH($K15,INDIRECT("'"&amp;VLOOKUP($C15,ModMap!$A$2:$B$21,2,FALSE)&amp;"'!$K:$K"),0)),"")</f>
        <v>Not Started</v>
      </c>
      <c r="W15" s="34" t="str">
        <f t="array" ref="W15">IFERROR(INDEX(INDIRECT("'"&amp;VLOOKUP($C15,ModMap!$A$2:$B$21,2,FALSE)&amp;"'!W:W"),MATCH($K15,INDIRECT("'"&amp;VLOOKUP($C15,ModMap!$A$2:$B$21,2,FALSE)&amp;"'!$K:$K"),0)),"")</f>
        <v>Unassigned</v>
      </c>
      <c r="X15" s="58" t="s">
        <v>33</v>
      </c>
      <c r="Y15" s="34" t="str">
        <f t="array" ref="Y15">IFERROR(INDEX(INDIRECT("'"&amp;VLOOKUP($C15,ModMap!$A$2:$B$21,2,FALSE)&amp;"'!Y:Y"),MATCH($K15,INDIRECT("'"&amp;VLOOKUP($C15,ModMap!$A$2:$B$21,2,FALSE)&amp;"'!$K:$K"),0)),"")</f>
        <v>Not Started</v>
      </c>
      <c r="Z15" s="34" t="str">
        <f t="array" ref="Z15">IFERROR(INDEX(INDIRECT("'"&amp;VLOOKUP($C15,ModMap!$A$2:$B$21,2,FALSE)&amp;"'!Z:Z"),MATCH($K15,INDIRECT("'"&amp;VLOOKUP($C15,ModMap!$A$2:$B$21,2,FALSE)&amp;"'!$K:$K"),0)),"")</f>
        <v>Unassigned</v>
      </c>
      <c r="AA15" s="58" t="s">
        <v>33</v>
      </c>
      <c r="AB15" s="34" t="str">
        <f t="array" ref="AB15">IFERROR(INDEX(INDIRECT("'"&amp;VLOOKUP($C15,ModMap!$A$2:$B$21,2,FALSE)&amp;"'!AB:AB"),MATCH($K15,INDIRECT("'"&amp;VLOOKUP($C15,ModMap!$A$2:$B$21,2,FALSE)&amp;"'!$K:$K"),0)),"")</f>
        <v>Not Started</v>
      </c>
      <c r="AC15" s="34" t="str">
        <f t="array" ref="AC15">IFERROR(INDEX(INDIRECT("'"&amp;VLOOKUP($C15,ModMap!$A$2:$B$21,2,FALSE)&amp;"'!AC:AC"),MATCH($K15,INDIRECT("'"&amp;VLOOKUP($C15,ModMap!$A$2:$B$21,2,FALSE)&amp;"'!$K:$K"),0)),"")</f>
        <v>Unassigned</v>
      </c>
      <c r="AD15" s="45" t="s">
        <v>36</v>
      </c>
      <c r="AE15" s="34" t="str">
        <f t="array" ref="AE15">IFERROR(INDEX(INDIRECT("'"&amp;VLOOKUP($C15,ModMap!$A$2:$B$21,2,FALSE)&amp;"'!AE:AE"),MATCH($K15,INDIRECT("'"&amp;VLOOKUP($C15,ModMap!$A$2:$B$21,2,FALSE)&amp;"'!$K:$K"),0)),"")</f>
        <v>N/A</v>
      </c>
      <c r="AF15" s="34" t="str">
        <f t="array" ref="AF15">IFERROR(INDEX(INDIRECT("'"&amp;VLOOKUP($C15,ModMap!$A$2:$B$21,2,FALSE)&amp;"'!AF:AF"),MATCH($K15,INDIRECT("'"&amp;VLOOKUP($C15,ModMap!$A$2:$B$21,2,FALSE)&amp;"'!$K:$K"),0)),"")</f>
        <v/>
      </c>
      <c r="AG15" s="45" t="s">
        <v>36</v>
      </c>
      <c r="AH15" s="34" t="str">
        <f t="array" ref="AH15">IFERROR(INDEX(INDIRECT("'"&amp;VLOOKUP($C15,ModMap!$A$2:$B$21,2,FALSE)&amp;"'!AH:AH"),MATCH($K15,INDIRECT("'"&amp;VLOOKUP($C15,ModMap!$A$2:$B$21,2,FALSE)&amp;"'!$K:$K"),0)),"")</f>
        <v>N/A</v>
      </c>
      <c r="AI15" s="34" t="str">
        <f t="array" ref="AI15">IFERROR(INDEX(INDIRECT("'"&amp;VLOOKUP($C15,ModMap!$A$2:$B$21,2,FALSE)&amp;"'!AI:AI"),MATCH($K15,INDIRECT("'"&amp;VLOOKUP($C15,ModMap!$A$2:$B$21,2,FALSE)&amp;"'!$K:$K"),0)),"")</f>
        <v/>
      </c>
      <c r="AJ15" s="45" t="s">
        <v>36</v>
      </c>
      <c r="AK15" s="34" t="str">
        <f t="array" ref="AK15">IFERROR(INDEX(INDIRECT("'"&amp;VLOOKUP($C15,ModMap!$A$2:$B$21,2,FALSE)&amp;"'!AK:AK"),MATCH($K15,INDIRECT("'"&amp;VLOOKUP($C15,ModMap!$A$2:$B$21,2,FALSE)&amp;"'!$K:$K"),0)),"")</f>
        <v>N/A</v>
      </c>
      <c r="AL15" s="34" t="str">
        <f t="array" ref="AL15">IFERROR(INDEX(INDIRECT("'"&amp;VLOOKUP($C15,ModMap!$A$2:$B$21,2,FALSE)&amp;"'!AL:AL"),MATCH($K15,INDIRECT("'"&amp;VLOOKUP($C15,ModMap!$A$2:$B$21,2,FALSE)&amp;"'!$K:$K"),0)),"")</f>
        <v/>
      </c>
      <c r="AM15" s="34">
        <f t="shared" si="1"/>
        <v>3</v>
      </c>
      <c r="AN15" s="34" t="str">
        <f t="shared" si="2"/>
        <v>Not Started</v>
      </c>
      <c r="AO15" s="35" t="str">
        <f t="array" ref="AO15">IFERROR(INDEX(INDIRECT("'"&amp;VLOOKUP($C15,ModMap!$A$2:$B$21,2,FALSE)&amp;"'!AO:AO"),MATCH($K15,INDIRECT("'"&amp;VLOOKUP($C15,ModMap!$A$2:$B$21,2,FALSE)&amp;"'!$K:$K"),0)),"")</f>
        <v/>
      </c>
      <c r="AP15" s="53" t="str">
        <f t="array" ref="AP15">IFERROR(HYPERLINK("#'"&amp;VLOOKUP($C15,ModMap!$A$2:$B$21,2,FALSE)&amp;"'!V"&amp;MATCH($K15,INDIRECT("'"&amp;VLOOKUP($C15,ModMap!$A$2:$B$21,2,FALSE)&amp;"'!$K:$K"),0),"Edit on module sheet"),"")</f>
        <v>Edit on module sheet</v>
      </c>
    </row>
    <row r="16" ht="42.0" customHeight="1">
      <c r="A16" s="54">
        <v>14.0</v>
      </c>
      <c r="B16" s="54">
        <v>14.0</v>
      </c>
      <c r="C16" s="54" t="s">
        <v>84</v>
      </c>
      <c r="D16" s="55" t="s">
        <v>85</v>
      </c>
      <c r="E16" s="36" t="s">
        <v>48</v>
      </c>
      <c r="F16" s="61" t="s">
        <v>193</v>
      </c>
      <c r="G16" s="55" t="s">
        <v>194</v>
      </c>
      <c r="H16" s="54" t="s">
        <v>335</v>
      </c>
      <c r="I16" s="54" t="s">
        <v>336</v>
      </c>
      <c r="J16" s="55" t="s">
        <v>337</v>
      </c>
      <c r="K16" s="54" t="s">
        <v>361</v>
      </c>
      <c r="L16" s="55" t="s">
        <v>362</v>
      </c>
      <c r="M16" s="63" t="s">
        <v>217</v>
      </c>
      <c r="N16" s="54" t="s">
        <v>201</v>
      </c>
      <c r="O16" s="54" t="s">
        <v>202</v>
      </c>
      <c r="P16" s="55" t="s">
        <v>340</v>
      </c>
      <c r="Q16" s="55" t="s">
        <v>341</v>
      </c>
      <c r="R16" s="54" t="s">
        <v>205</v>
      </c>
      <c r="S16" s="54" t="s">
        <v>342</v>
      </c>
      <c r="T16" s="54" t="str">
        <f t="array" ref="T16">IFERROR(INDEX(INDIRECT("'"&amp;VLOOKUP($C16,ModMap!$A$2:$B$21,2,FALSE)&amp;"'!T:T"),MATCH($K16,INDIRECT("'"&amp;VLOOKUP($C16,ModMap!$A$2:$B$21,2,FALSE)&amp;"'!$K:$K"),0)),"")</f>
        <v>Unassigned</v>
      </c>
      <c r="U16" s="45" t="s">
        <v>36</v>
      </c>
      <c r="V16" s="54" t="str">
        <f t="array" ref="V16">IFERROR(INDEX(INDIRECT("'"&amp;VLOOKUP($C16,ModMap!$A$2:$B$21,2,FALSE)&amp;"'!V:V"),MATCH($K16,INDIRECT("'"&amp;VLOOKUP($C16,ModMap!$A$2:$B$21,2,FALSE)&amp;"'!$K:$K"),0)),"")</f>
        <v>N/A</v>
      </c>
      <c r="W16" s="54" t="str">
        <f t="array" ref="W16">IFERROR(INDEX(INDIRECT("'"&amp;VLOOKUP($C16,ModMap!$A$2:$B$21,2,FALSE)&amp;"'!W:W"),MATCH($K16,INDIRECT("'"&amp;VLOOKUP($C16,ModMap!$A$2:$B$21,2,FALSE)&amp;"'!$K:$K"),0)),"")</f>
        <v/>
      </c>
      <c r="X16" s="58" t="s">
        <v>33</v>
      </c>
      <c r="Y16" s="54" t="str">
        <f t="array" ref="Y16">IFERROR(INDEX(INDIRECT("'"&amp;VLOOKUP($C16,ModMap!$A$2:$B$21,2,FALSE)&amp;"'!Y:Y"),MATCH($K16,INDIRECT("'"&amp;VLOOKUP($C16,ModMap!$A$2:$B$21,2,FALSE)&amp;"'!$K:$K"),0)),"")</f>
        <v>Not Started</v>
      </c>
      <c r="Z16" s="54" t="str">
        <f t="array" ref="Z16">IFERROR(INDEX(INDIRECT("'"&amp;VLOOKUP($C16,ModMap!$A$2:$B$21,2,FALSE)&amp;"'!Z:Z"),MATCH($K16,INDIRECT("'"&amp;VLOOKUP($C16,ModMap!$A$2:$B$21,2,FALSE)&amp;"'!$K:$K"),0)),"")</f>
        <v>Unassigned</v>
      </c>
      <c r="AA16" s="45" t="s">
        <v>36</v>
      </c>
      <c r="AB16" s="54" t="str">
        <f t="array" ref="AB16">IFERROR(INDEX(INDIRECT("'"&amp;VLOOKUP($C16,ModMap!$A$2:$B$21,2,FALSE)&amp;"'!AB:AB"),MATCH($K16,INDIRECT("'"&amp;VLOOKUP($C16,ModMap!$A$2:$B$21,2,FALSE)&amp;"'!$K:$K"),0)),"")</f>
        <v>N/A</v>
      </c>
      <c r="AC16" s="54" t="str">
        <f t="array" ref="AC16">IFERROR(INDEX(INDIRECT("'"&amp;VLOOKUP($C16,ModMap!$A$2:$B$21,2,FALSE)&amp;"'!AC:AC"),MATCH($K16,INDIRECT("'"&amp;VLOOKUP($C16,ModMap!$A$2:$B$21,2,FALSE)&amp;"'!$K:$K"),0)),"")</f>
        <v/>
      </c>
      <c r="AD16" s="58" t="s">
        <v>33</v>
      </c>
      <c r="AE16" s="54" t="str">
        <f t="array" ref="AE16">IFERROR(INDEX(INDIRECT("'"&amp;VLOOKUP($C16,ModMap!$A$2:$B$21,2,FALSE)&amp;"'!AE:AE"),MATCH($K16,INDIRECT("'"&amp;VLOOKUP($C16,ModMap!$A$2:$B$21,2,FALSE)&amp;"'!$K:$K"),0)),"")</f>
        <v>Not Started</v>
      </c>
      <c r="AF16" s="54" t="str">
        <f t="array" ref="AF16">IFERROR(INDEX(INDIRECT("'"&amp;VLOOKUP($C16,ModMap!$A$2:$B$21,2,FALSE)&amp;"'!AF:AF"),MATCH($K16,INDIRECT("'"&amp;VLOOKUP($C16,ModMap!$A$2:$B$21,2,FALSE)&amp;"'!$K:$K"),0)),"")</f>
        <v>Unassigned</v>
      </c>
      <c r="AG16" s="45" t="s">
        <v>36</v>
      </c>
      <c r="AH16" s="54" t="str">
        <f t="array" ref="AH16">IFERROR(INDEX(INDIRECT("'"&amp;VLOOKUP($C16,ModMap!$A$2:$B$21,2,FALSE)&amp;"'!AH:AH"),MATCH($K16,INDIRECT("'"&amp;VLOOKUP($C16,ModMap!$A$2:$B$21,2,FALSE)&amp;"'!$K:$K"),0)),"")</f>
        <v>N/A</v>
      </c>
      <c r="AI16" s="54" t="str">
        <f t="array" ref="AI16">IFERROR(INDEX(INDIRECT("'"&amp;VLOOKUP($C16,ModMap!$A$2:$B$21,2,FALSE)&amp;"'!AI:AI"),MATCH($K16,INDIRECT("'"&amp;VLOOKUP($C16,ModMap!$A$2:$B$21,2,FALSE)&amp;"'!$K:$K"),0)),"")</f>
        <v/>
      </c>
      <c r="AJ16" s="45" t="s">
        <v>36</v>
      </c>
      <c r="AK16" s="54" t="str">
        <f t="array" ref="AK16">IFERROR(INDEX(INDIRECT("'"&amp;VLOOKUP($C16,ModMap!$A$2:$B$21,2,FALSE)&amp;"'!AK:AK"),MATCH($K16,INDIRECT("'"&amp;VLOOKUP($C16,ModMap!$A$2:$B$21,2,FALSE)&amp;"'!$K:$K"),0)),"")</f>
        <v>N/A</v>
      </c>
      <c r="AL16" s="54" t="str">
        <f t="array" ref="AL16">IFERROR(INDEX(INDIRECT("'"&amp;VLOOKUP($C16,ModMap!$A$2:$B$21,2,FALSE)&amp;"'!AL:AL"),MATCH($K16,INDIRECT("'"&amp;VLOOKUP($C16,ModMap!$A$2:$B$21,2,FALSE)&amp;"'!$K:$K"),0)),"")</f>
        <v/>
      </c>
      <c r="AM16" s="54">
        <f t="shared" si="1"/>
        <v>2</v>
      </c>
      <c r="AN16" s="54" t="str">
        <f t="shared" si="2"/>
        <v>Not Started</v>
      </c>
      <c r="AO16" s="55" t="str">
        <f t="array" ref="AO16">IFERROR(INDEX(INDIRECT("'"&amp;VLOOKUP($C16,ModMap!$A$2:$B$21,2,FALSE)&amp;"'!AO:AO"),MATCH($K16,INDIRECT("'"&amp;VLOOKUP($C16,ModMap!$A$2:$B$21,2,FALSE)&amp;"'!$K:$K"),0)),"")</f>
        <v/>
      </c>
      <c r="AP16" s="53" t="str">
        <f t="array" ref="AP16">IFERROR(HYPERLINK("#'"&amp;VLOOKUP($C16,ModMap!$A$2:$B$21,2,FALSE)&amp;"'!V"&amp;MATCH($K16,INDIRECT("'"&amp;VLOOKUP($C16,ModMap!$A$2:$B$21,2,FALSE)&amp;"'!$K:$K"),0),"Edit on module sheet"),"")</f>
        <v>Edit on module sheet</v>
      </c>
    </row>
    <row r="17" ht="42.0" customHeight="1">
      <c r="A17" s="34">
        <v>15.0</v>
      </c>
      <c r="B17" s="34">
        <v>15.0</v>
      </c>
      <c r="C17" s="34" t="s">
        <v>84</v>
      </c>
      <c r="D17" s="35" t="s">
        <v>85</v>
      </c>
      <c r="E17" s="64" t="s">
        <v>69</v>
      </c>
      <c r="F17" s="61" t="s">
        <v>193</v>
      </c>
      <c r="G17" s="35" t="s">
        <v>194</v>
      </c>
      <c r="H17" s="34" t="s">
        <v>335</v>
      </c>
      <c r="I17" s="34" t="s">
        <v>336</v>
      </c>
      <c r="J17" s="35" t="s">
        <v>337</v>
      </c>
      <c r="K17" s="34" t="s">
        <v>432</v>
      </c>
      <c r="L17" s="35" t="s">
        <v>433</v>
      </c>
      <c r="M17" s="58" t="s">
        <v>434</v>
      </c>
      <c r="N17" s="34" t="s">
        <v>201</v>
      </c>
      <c r="O17" s="34" t="s">
        <v>202</v>
      </c>
      <c r="P17" s="35" t="s">
        <v>340</v>
      </c>
      <c r="Q17" s="35" t="s">
        <v>341</v>
      </c>
      <c r="R17" s="34" t="s">
        <v>205</v>
      </c>
      <c r="S17" s="34" t="s">
        <v>69</v>
      </c>
      <c r="T17" s="34" t="str">
        <f t="array" ref="T17">IFERROR(INDEX(INDIRECT("'"&amp;VLOOKUP($C17,ModMap!$A$2:$B$21,2,FALSE)&amp;"'!T:T"),MATCH($K17,INDIRECT("'"&amp;VLOOKUP($C17,ModMap!$A$2:$B$21,2,FALSE)&amp;"'!$K:$K"),0)),"")</f>
        <v>Unassigned</v>
      </c>
      <c r="U17" s="58" t="s">
        <v>33</v>
      </c>
      <c r="V17" s="34" t="str">
        <f t="array" ref="V17">IFERROR(INDEX(INDIRECT("'"&amp;VLOOKUP($C17,ModMap!$A$2:$B$21,2,FALSE)&amp;"'!V:V"),MATCH($K17,INDIRECT("'"&amp;VLOOKUP($C17,ModMap!$A$2:$B$21,2,FALSE)&amp;"'!$K:$K"),0)),"")</f>
        <v>Not Started</v>
      </c>
      <c r="W17" s="34" t="str">
        <f t="array" ref="W17">IFERROR(INDEX(INDIRECT("'"&amp;VLOOKUP($C17,ModMap!$A$2:$B$21,2,FALSE)&amp;"'!W:W"),MATCH($K17,INDIRECT("'"&amp;VLOOKUP($C17,ModMap!$A$2:$B$21,2,FALSE)&amp;"'!$K:$K"),0)),"")</f>
        <v>Unassigned</v>
      </c>
      <c r="X17" s="58" t="s">
        <v>33</v>
      </c>
      <c r="Y17" s="34" t="str">
        <f t="array" ref="Y17">IFERROR(INDEX(INDIRECT("'"&amp;VLOOKUP($C17,ModMap!$A$2:$B$21,2,FALSE)&amp;"'!Y:Y"),MATCH($K17,INDIRECT("'"&amp;VLOOKUP($C17,ModMap!$A$2:$B$21,2,FALSE)&amp;"'!$K:$K"),0)),"")</f>
        <v>Not Started</v>
      </c>
      <c r="Z17" s="34" t="str">
        <f t="array" ref="Z17">IFERROR(INDEX(INDIRECT("'"&amp;VLOOKUP($C17,ModMap!$A$2:$B$21,2,FALSE)&amp;"'!Z:Z"),MATCH($K17,INDIRECT("'"&amp;VLOOKUP($C17,ModMap!$A$2:$B$21,2,FALSE)&amp;"'!$K:$K"),0)),"")</f>
        <v>Unassigned</v>
      </c>
      <c r="AA17" s="45" t="s">
        <v>36</v>
      </c>
      <c r="AB17" s="34" t="str">
        <f t="array" ref="AB17">IFERROR(INDEX(INDIRECT("'"&amp;VLOOKUP($C17,ModMap!$A$2:$B$21,2,FALSE)&amp;"'!AB:AB"),MATCH($K17,INDIRECT("'"&amp;VLOOKUP($C17,ModMap!$A$2:$B$21,2,FALSE)&amp;"'!$K:$K"),0)),"")</f>
        <v>N/A</v>
      </c>
      <c r="AC17" s="34" t="str">
        <f t="array" ref="AC17">IFERROR(INDEX(INDIRECT("'"&amp;VLOOKUP($C17,ModMap!$A$2:$B$21,2,FALSE)&amp;"'!AC:AC"),MATCH($K17,INDIRECT("'"&amp;VLOOKUP($C17,ModMap!$A$2:$B$21,2,FALSE)&amp;"'!$K:$K"),0)),"")</f>
        <v/>
      </c>
      <c r="AD17" s="58" t="s">
        <v>33</v>
      </c>
      <c r="AE17" s="34" t="str">
        <f t="array" ref="AE17">IFERROR(INDEX(INDIRECT("'"&amp;VLOOKUP($C17,ModMap!$A$2:$B$21,2,FALSE)&amp;"'!AE:AE"),MATCH($K17,INDIRECT("'"&amp;VLOOKUP($C17,ModMap!$A$2:$B$21,2,FALSE)&amp;"'!$K:$K"),0)),"")</f>
        <v>Not Started</v>
      </c>
      <c r="AF17" s="34" t="str">
        <f t="array" ref="AF17">IFERROR(INDEX(INDIRECT("'"&amp;VLOOKUP($C17,ModMap!$A$2:$B$21,2,FALSE)&amp;"'!AF:AF"),MATCH($K17,INDIRECT("'"&amp;VLOOKUP($C17,ModMap!$A$2:$B$21,2,FALSE)&amp;"'!$K:$K"),0)),"")</f>
        <v>Unassigned</v>
      </c>
      <c r="AG17" s="45" t="s">
        <v>36</v>
      </c>
      <c r="AH17" s="34" t="str">
        <f t="array" ref="AH17">IFERROR(INDEX(INDIRECT("'"&amp;VLOOKUP($C17,ModMap!$A$2:$B$21,2,FALSE)&amp;"'!AH:AH"),MATCH($K17,INDIRECT("'"&amp;VLOOKUP($C17,ModMap!$A$2:$B$21,2,FALSE)&amp;"'!$K:$K"),0)),"")</f>
        <v>N/A</v>
      </c>
      <c r="AI17" s="34" t="str">
        <f t="array" ref="AI17">IFERROR(INDEX(INDIRECT("'"&amp;VLOOKUP($C17,ModMap!$A$2:$B$21,2,FALSE)&amp;"'!AI:AI"),MATCH($K17,INDIRECT("'"&amp;VLOOKUP($C17,ModMap!$A$2:$B$21,2,FALSE)&amp;"'!$K:$K"),0)),"")</f>
        <v/>
      </c>
      <c r="AJ17" s="45" t="s">
        <v>36</v>
      </c>
      <c r="AK17" s="34" t="str">
        <f t="array" ref="AK17">IFERROR(INDEX(INDIRECT("'"&amp;VLOOKUP($C17,ModMap!$A$2:$B$21,2,FALSE)&amp;"'!AK:AK"),MATCH($K17,INDIRECT("'"&amp;VLOOKUP($C17,ModMap!$A$2:$B$21,2,FALSE)&amp;"'!$K:$K"),0)),"")</f>
        <v>N/A</v>
      </c>
      <c r="AL17" s="34" t="str">
        <f t="array" ref="AL17">IFERROR(INDEX(INDIRECT("'"&amp;VLOOKUP($C17,ModMap!$A$2:$B$21,2,FALSE)&amp;"'!AL:AL"),MATCH($K17,INDIRECT("'"&amp;VLOOKUP($C17,ModMap!$A$2:$B$21,2,FALSE)&amp;"'!$K:$K"),0)),"")</f>
        <v/>
      </c>
      <c r="AM17" s="34">
        <f t="shared" si="1"/>
        <v>3</v>
      </c>
      <c r="AN17" s="34" t="str">
        <f t="shared" si="2"/>
        <v>Not Started</v>
      </c>
      <c r="AO17" s="35" t="str">
        <f t="array" ref="AO17">IFERROR(INDEX(INDIRECT("'"&amp;VLOOKUP($C17,ModMap!$A$2:$B$21,2,FALSE)&amp;"'!AO:AO"),MATCH($K17,INDIRECT("'"&amp;VLOOKUP($C17,ModMap!$A$2:$B$21,2,FALSE)&amp;"'!$K:$K"),0)),"")</f>
        <v/>
      </c>
      <c r="AP17" s="53" t="str">
        <f t="array" ref="AP17">IFERROR(HYPERLINK("#'"&amp;VLOOKUP($C17,ModMap!$A$2:$B$21,2,FALSE)&amp;"'!V"&amp;MATCH($K17,INDIRECT("'"&amp;VLOOKUP($C17,ModMap!$A$2:$B$21,2,FALSE)&amp;"'!$K:$K"),0),"Edit on module sheet"),"")</f>
        <v>Edit on module sheet</v>
      </c>
    </row>
    <row r="18" ht="42.0" customHeight="1">
      <c r="A18" s="54">
        <v>16.0</v>
      </c>
      <c r="B18" s="54">
        <v>16.0</v>
      </c>
      <c r="C18" s="54" t="s">
        <v>84</v>
      </c>
      <c r="D18" s="55" t="s">
        <v>85</v>
      </c>
      <c r="E18" s="65" t="s">
        <v>41</v>
      </c>
      <c r="F18" s="61" t="s">
        <v>193</v>
      </c>
      <c r="G18" s="55" t="s">
        <v>194</v>
      </c>
      <c r="H18" s="54" t="s">
        <v>195</v>
      </c>
      <c r="I18" s="54" t="s">
        <v>196</v>
      </c>
      <c r="J18" s="55" t="s">
        <v>197</v>
      </c>
      <c r="K18" s="54" t="s">
        <v>198</v>
      </c>
      <c r="L18" s="55" t="s">
        <v>199</v>
      </c>
      <c r="M18" s="62" t="s">
        <v>200</v>
      </c>
      <c r="N18" s="54" t="s">
        <v>201</v>
      </c>
      <c r="O18" s="54" t="s">
        <v>202</v>
      </c>
      <c r="P18" s="55" t="s">
        <v>203</v>
      </c>
      <c r="Q18" s="55" t="s">
        <v>204</v>
      </c>
      <c r="R18" s="54" t="s">
        <v>205</v>
      </c>
      <c r="S18" s="54" t="s">
        <v>206</v>
      </c>
      <c r="T18" s="54" t="str">
        <f t="array" ref="T18">IFERROR(INDEX(INDIRECT("'"&amp;VLOOKUP($C18,ModMap!$A$2:$B$21,2,FALSE)&amp;"'!T:T"),MATCH($K18,INDIRECT("'"&amp;VLOOKUP($C18,ModMap!$A$2:$B$21,2,FALSE)&amp;"'!$K:$K"),0)),"")</f>
        <v>Unassigned</v>
      </c>
      <c r="U18" s="58" t="s">
        <v>33</v>
      </c>
      <c r="V18" s="54" t="str">
        <f t="array" ref="V18">IFERROR(INDEX(INDIRECT("'"&amp;VLOOKUP($C18,ModMap!$A$2:$B$21,2,FALSE)&amp;"'!V:V"),MATCH($K18,INDIRECT("'"&amp;VLOOKUP($C18,ModMap!$A$2:$B$21,2,FALSE)&amp;"'!$K:$K"),0)),"")</f>
        <v>Not Started</v>
      </c>
      <c r="W18" s="54" t="str">
        <f t="array" ref="W18">IFERROR(INDEX(INDIRECT("'"&amp;VLOOKUP($C18,ModMap!$A$2:$B$21,2,FALSE)&amp;"'!W:W"),MATCH($K18,INDIRECT("'"&amp;VLOOKUP($C18,ModMap!$A$2:$B$21,2,FALSE)&amp;"'!$K:$K"),0)),"")</f>
        <v>Unassigned</v>
      </c>
      <c r="X18" s="45" t="s">
        <v>36</v>
      </c>
      <c r="Y18" s="54" t="str">
        <f t="array" ref="Y18">IFERROR(INDEX(INDIRECT("'"&amp;VLOOKUP($C18,ModMap!$A$2:$B$21,2,FALSE)&amp;"'!Y:Y"),MATCH($K18,INDIRECT("'"&amp;VLOOKUP($C18,ModMap!$A$2:$B$21,2,FALSE)&amp;"'!$K:$K"),0)),"")</f>
        <v>N/A</v>
      </c>
      <c r="Z18" s="54" t="str">
        <f t="array" ref="Z18">IFERROR(INDEX(INDIRECT("'"&amp;VLOOKUP($C18,ModMap!$A$2:$B$21,2,FALSE)&amp;"'!Z:Z"),MATCH($K18,INDIRECT("'"&amp;VLOOKUP($C18,ModMap!$A$2:$B$21,2,FALSE)&amp;"'!$K:$K"),0)),"")</f>
        <v/>
      </c>
      <c r="AA18" s="45" t="s">
        <v>36</v>
      </c>
      <c r="AB18" s="54" t="str">
        <f t="array" ref="AB18">IFERROR(INDEX(INDIRECT("'"&amp;VLOOKUP($C18,ModMap!$A$2:$B$21,2,FALSE)&amp;"'!AB:AB"),MATCH($K18,INDIRECT("'"&amp;VLOOKUP($C18,ModMap!$A$2:$B$21,2,FALSE)&amp;"'!$K:$K"),0)),"")</f>
        <v>N/A</v>
      </c>
      <c r="AC18" s="54" t="str">
        <f t="array" ref="AC18">IFERROR(INDEX(INDIRECT("'"&amp;VLOOKUP($C18,ModMap!$A$2:$B$21,2,FALSE)&amp;"'!AC:AC"),MATCH($K18,INDIRECT("'"&amp;VLOOKUP($C18,ModMap!$A$2:$B$21,2,FALSE)&amp;"'!$K:$K"),0)),"")</f>
        <v/>
      </c>
      <c r="AD18" s="45" t="s">
        <v>36</v>
      </c>
      <c r="AE18" s="54" t="str">
        <f t="array" ref="AE18">IFERROR(INDEX(INDIRECT("'"&amp;VLOOKUP($C18,ModMap!$A$2:$B$21,2,FALSE)&amp;"'!AE:AE"),MATCH($K18,INDIRECT("'"&amp;VLOOKUP($C18,ModMap!$A$2:$B$21,2,FALSE)&amp;"'!$K:$K"),0)),"")</f>
        <v>N/A</v>
      </c>
      <c r="AF18" s="54" t="str">
        <f t="array" ref="AF18">IFERROR(INDEX(INDIRECT("'"&amp;VLOOKUP($C18,ModMap!$A$2:$B$21,2,FALSE)&amp;"'!AF:AF"),MATCH($K18,INDIRECT("'"&amp;VLOOKUP($C18,ModMap!$A$2:$B$21,2,FALSE)&amp;"'!$K:$K"),0)),"")</f>
        <v/>
      </c>
      <c r="AG18" s="45" t="s">
        <v>36</v>
      </c>
      <c r="AH18" s="54" t="str">
        <f t="array" ref="AH18">IFERROR(INDEX(INDIRECT("'"&amp;VLOOKUP($C18,ModMap!$A$2:$B$21,2,FALSE)&amp;"'!AH:AH"),MATCH($K18,INDIRECT("'"&amp;VLOOKUP($C18,ModMap!$A$2:$B$21,2,FALSE)&amp;"'!$K:$K"),0)),"")</f>
        <v>N/A</v>
      </c>
      <c r="AI18" s="54" t="str">
        <f t="array" ref="AI18">IFERROR(INDEX(INDIRECT("'"&amp;VLOOKUP($C18,ModMap!$A$2:$B$21,2,FALSE)&amp;"'!AI:AI"),MATCH($K18,INDIRECT("'"&amp;VLOOKUP($C18,ModMap!$A$2:$B$21,2,FALSE)&amp;"'!$K:$K"),0)),"")</f>
        <v/>
      </c>
      <c r="AJ18" s="45" t="s">
        <v>36</v>
      </c>
      <c r="AK18" s="54" t="str">
        <f t="array" ref="AK18">IFERROR(INDEX(INDIRECT("'"&amp;VLOOKUP($C18,ModMap!$A$2:$B$21,2,FALSE)&amp;"'!AK:AK"),MATCH($K18,INDIRECT("'"&amp;VLOOKUP($C18,ModMap!$A$2:$B$21,2,FALSE)&amp;"'!$K:$K"),0)),"")</f>
        <v>N/A</v>
      </c>
      <c r="AL18" s="54" t="str">
        <f t="array" ref="AL18">IFERROR(INDEX(INDIRECT("'"&amp;VLOOKUP($C18,ModMap!$A$2:$B$21,2,FALSE)&amp;"'!AL:AL"),MATCH($K18,INDIRECT("'"&amp;VLOOKUP($C18,ModMap!$A$2:$B$21,2,FALSE)&amp;"'!$K:$K"),0)),"")</f>
        <v/>
      </c>
      <c r="AM18" s="54">
        <f t="shared" si="1"/>
        <v>1</v>
      </c>
      <c r="AN18" s="54" t="str">
        <f t="shared" si="2"/>
        <v>Not Started</v>
      </c>
      <c r="AO18" s="55" t="str">
        <f t="array" ref="AO18">IFERROR(INDEX(INDIRECT("'"&amp;VLOOKUP($C18,ModMap!$A$2:$B$21,2,FALSE)&amp;"'!AO:AO"),MATCH($K18,INDIRECT("'"&amp;VLOOKUP($C18,ModMap!$A$2:$B$21,2,FALSE)&amp;"'!$K:$K"),0)),"")</f>
        <v/>
      </c>
      <c r="AP18" s="53" t="str">
        <f t="array" ref="AP18">IFERROR(HYPERLINK("#'"&amp;VLOOKUP($C18,ModMap!$A$2:$B$21,2,FALSE)&amp;"'!V"&amp;MATCH($K18,INDIRECT("'"&amp;VLOOKUP($C18,ModMap!$A$2:$B$21,2,FALSE)&amp;"'!$K:$K"),0),"Edit on module sheet"),"")</f>
        <v>Edit on module sheet</v>
      </c>
    </row>
    <row r="19" ht="42.0" customHeight="1">
      <c r="A19" s="34">
        <v>17.0</v>
      </c>
      <c r="B19" s="34">
        <v>17.0</v>
      </c>
      <c r="C19" s="34" t="s">
        <v>84</v>
      </c>
      <c r="D19" s="35" t="s">
        <v>85</v>
      </c>
      <c r="E19" s="65" t="s">
        <v>41</v>
      </c>
      <c r="F19" s="61" t="s">
        <v>193</v>
      </c>
      <c r="G19" s="35" t="s">
        <v>194</v>
      </c>
      <c r="H19" s="34" t="s">
        <v>195</v>
      </c>
      <c r="I19" s="34" t="s">
        <v>196</v>
      </c>
      <c r="J19" s="35" t="s">
        <v>197</v>
      </c>
      <c r="K19" s="34" t="s">
        <v>209</v>
      </c>
      <c r="L19" s="35" t="s">
        <v>210</v>
      </c>
      <c r="M19" s="66" t="s">
        <v>211</v>
      </c>
      <c r="N19" s="34" t="s">
        <v>201</v>
      </c>
      <c r="O19" s="34" t="s">
        <v>202</v>
      </c>
      <c r="P19" s="35" t="s">
        <v>203</v>
      </c>
      <c r="Q19" s="35" t="s">
        <v>204</v>
      </c>
      <c r="R19" s="34" t="s">
        <v>205</v>
      </c>
      <c r="S19" s="34" t="s">
        <v>206</v>
      </c>
      <c r="T19" s="34" t="str">
        <f t="array" ref="T19">IFERROR(INDEX(INDIRECT("'"&amp;VLOOKUP($C19,ModMap!$A$2:$B$21,2,FALSE)&amp;"'!T:T"),MATCH($K19,INDIRECT("'"&amp;VLOOKUP($C19,ModMap!$A$2:$B$21,2,FALSE)&amp;"'!$K:$K"),0)),"")</f>
        <v>Unassigned</v>
      </c>
      <c r="U19" s="58" t="s">
        <v>33</v>
      </c>
      <c r="V19" s="34" t="str">
        <f t="array" ref="V19">IFERROR(INDEX(INDIRECT("'"&amp;VLOOKUP($C19,ModMap!$A$2:$B$21,2,FALSE)&amp;"'!V:V"),MATCH($K19,INDIRECT("'"&amp;VLOOKUP($C19,ModMap!$A$2:$B$21,2,FALSE)&amp;"'!$K:$K"),0)),"")</f>
        <v>Not Started</v>
      </c>
      <c r="W19" s="34" t="str">
        <f t="array" ref="W19">IFERROR(INDEX(INDIRECT("'"&amp;VLOOKUP($C19,ModMap!$A$2:$B$21,2,FALSE)&amp;"'!W:W"),MATCH($K19,INDIRECT("'"&amp;VLOOKUP($C19,ModMap!$A$2:$B$21,2,FALSE)&amp;"'!$K:$K"),0)),"")</f>
        <v>Unassigned</v>
      </c>
      <c r="X19" s="45" t="s">
        <v>36</v>
      </c>
      <c r="Y19" s="34" t="str">
        <f t="array" ref="Y19">IFERROR(INDEX(INDIRECT("'"&amp;VLOOKUP($C19,ModMap!$A$2:$B$21,2,FALSE)&amp;"'!Y:Y"),MATCH($K19,INDIRECT("'"&amp;VLOOKUP($C19,ModMap!$A$2:$B$21,2,FALSE)&amp;"'!$K:$K"),0)),"")</f>
        <v>N/A</v>
      </c>
      <c r="Z19" s="34" t="str">
        <f t="array" ref="Z19">IFERROR(INDEX(INDIRECT("'"&amp;VLOOKUP($C19,ModMap!$A$2:$B$21,2,FALSE)&amp;"'!Z:Z"),MATCH($K19,INDIRECT("'"&amp;VLOOKUP($C19,ModMap!$A$2:$B$21,2,FALSE)&amp;"'!$K:$K"),0)),"")</f>
        <v/>
      </c>
      <c r="AA19" s="45" t="s">
        <v>36</v>
      </c>
      <c r="AB19" s="34" t="str">
        <f t="array" ref="AB19">IFERROR(INDEX(INDIRECT("'"&amp;VLOOKUP($C19,ModMap!$A$2:$B$21,2,FALSE)&amp;"'!AB:AB"),MATCH($K19,INDIRECT("'"&amp;VLOOKUP($C19,ModMap!$A$2:$B$21,2,FALSE)&amp;"'!$K:$K"),0)),"")</f>
        <v>N/A</v>
      </c>
      <c r="AC19" s="34" t="str">
        <f t="array" ref="AC19">IFERROR(INDEX(INDIRECT("'"&amp;VLOOKUP($C19,ModMap!$A$2:$B$21,2,FALSE)&amp;"'!AC:AC"),MATCH($K19,INDIRECT("'"&amp;VLOOKUP($C19,ModMap!$A$2:$B$21,2,FALSE)&amp;"'!$K:$K"),0)),"")</f>
        <v/>
      </c>
      <c r="AD19" s="45" t="s">
        <v>36</v>
      </c>
      <c r="AE19" s="34" t="str">
        <f t="array" ref="AE19">IFERROR(INDEX(INDIRECT("'"&amp;VLOOKUP($C19,ModMap!$A$2:$B$21,2,FALSE)&amp;"'!AE:AE"),MATCH($K19,INDIRECT("'"&amp;VLOOKUP($C19,ModMap!$A$2:$B$21,2,FALSE)&amp;"'!$K:$K"),0)),"")</f>
        <v>N/A</v>
      </c>
      <c r="AF19" s="34" t="str">
        <f t="array" ref="AF19">IFERROR(INDEX(INDIRECT("'"&amp;VLOOKUP($C19,ModMap!$A$2:$B$21,2,FALSE)&amp;"'!AF:AF"),MATCH($K19,INDIRECT("'"&amp;VLOOKUP($C19,ModMap!$A$2:$B$21,2,FALSE)&amp;"'!$K:$K"),0)),"")</f>
        <v/>
      </c>
      <c r="AG19" s="45" t="s">
        <v>36</v>
      </c>
      <c r="AH19" s="34" t="str">
        <f t="array" ref="AH19">IFERROR(INDEX(INDIRECT("'"&amp;VLOOKUP($C19,ModMap!$A$2:$B$21,2,FALSE)&amp;"'!AH:AH"),MATCH($K19,INDIRECT("'"&amp;VLOOKUP($C19,ModMap!$A$2:$B$21,2,FALSE)&amp;"'!$K:$K"),0)),"")</f>
        <v>N/A</v>
      </c>
      <c r="AI19" s="34" t="str">
        <f t="array" ref="AI19">IFERROR(INDEX(INDIRECT("'"&amp;VLOOKUP($C19,ModMap!$A$2:$B$21,2,FALSE)&amp;"'!AI:AI"),MATCH($K19,INDIRECT("'"&amp;VLOOKUP($C19,ModMap!$A$2:$B$21,2,FALSE)&amp;"'!$K:$K"),0)),"")</f>
        <v/>
      </c>
      <c r="AJ19" s="45" t="s">
        <v>36</v>
      </c>
      <c r="AK19" s="34" t="str">
        <f t="array" ref="AK19">IFERROR(INDEX(INDIRECT("'"&amp;VLOOKUP($C19,ModMap!$A$2:$B$21,2,FALSE)&amp;"'!AK:AK"),MATCH($K19,INDIRECT("'"&amp;VLOOKUP($C19,ModMap!$A$2:$B$21,2,FALSE)&amp;"'!$K:$K"),0)),"")</f>
        <v>N/A</v>
      </c>
      <c r="AL19" s="34" t="str">
        <f t="array" ref="AL19">IFERROR(INDEX(INDIRECT("'"&amp;VLOOKUP($C19,ModMap!$A$2:$B$21,2,FALSE)&amp;"'!AL:AL"),MATCH($K19,INDIRECT("'"&amp;VLOOKUP($C19,ModMap!$A$2:$B$21,2,FALSE)&amp;"'!$K:$K"),0)),"")</f>
        <v/>
      </c>
      <c r="AM19" s="34">
        <f t="shared" si="1"/>
        <v>1</v>
      </c>
      <c r="AN19" s="34" t="str">
        <f t="shared" si="2"/>
        <v>Not Started</v>
      </c>
      <c r="AO19" s="35" t="str">
        <f t="array" ref="AO19">IFERROR(INDEX(INDIRECT("'"&amp;VLOOKUP($C19,ModMap!$A$2:$B$21,2,FALSE)&amp;"'!AO:AO"),MATCH($K19,INDIRECT("'"&amp;VLOOKUP($C19,ModMap!$A$2:$B$21,2,FALSE)&amp;"'!$K:$K"),0)),"")</f>
        <v/>
      </c>
      <c r="AP19" s="53" t="str">
        <f t="array" ref="AP19">IFERROR(HYPERLINK("#'"&amp;VLOOKUP($C19,ModMap!$A$2:$B$21,2,FALSE)&amp;"'!V"&amp;MATCH($K19,INDIRECT("'"&amp;VLOOKUP($C19,ModMap!$A$2:$B$21,2,FALSE)&amp;"'!$K:$K"),0),"Edit on module sheet"),"")</f>
        <v>Edit on module sheet</v>
      </c>
    </row>
    <row r="20" ht="42.0" customHeight="1">
      <c r="A20" s="54">
        <v>18.0</v>
      </c>
      <c r="B20" s="54">
        <v>18.0</v>
      </c>
      <c r="C20" s="54" t="s">
        <v>84</v>
      </c>
      <c r="D20" s="55" t="s">
        <v>85</v>
      </c>
      <c r="E20" s="67" t="s">
        <v>62</v>
      </c>
      <c r="F20" s="61" t="s">
        <v>193</v>
      </c>
      <c r="G20" s="55" t="s">
        <v>194</v>
      </c>
      <c r="H20" s="54" t="s">
        <v>195</v>
      </c>
      <c r="I20" s="54" t="s">
        <v>196</v>
      </c>
      <c r="J20" s="55" t="s">
        <v>197</v>
      </c>
      <c r="K20" s="54" t="s">
        <v>477</v>
      </c>
      <c r="L20" s="55" t="s">
        <v>478</v>
      </c>
      <c r="M20" s="62" t="s">
        <v>200</v>
      </c>
      <c r="N20" s="54" t="s">
        <v>201</v>
      </c>
      <c r="O20" s="54" t="s">
        <v>202</v>
      </c>
      <c r="P20" s="55" t="s">
        <v>203</v>
      </c>
      <c r="Q20" s="55" t="s">
        <v>204</v>
      </c>
      <c r="R20" s="54" t="s">
        <v>205</v>
      </c>
      <c r="S20" s="54" t="s">
        <v>62</v>
      </c>
      <c r="T20" s="54" t="str">
        <f t="array" ref="T20">IFERROR(INDEX(INDIRECT("'"&amp;VLOOKUP($C20,ModMap!$A$2:$B$21,2,FALSE)&amp;"'!T:T"),MATCH($K20,INDIRECT("'"&amp;VLOOKUP($C20,ModMap!$A$2:$B$21,2,FALSE)&amp;"'!$K:$K"),0)),"")</f>
        <v>Unassigned</v>
      </c>
      <c r="U20" s="45" t="s">
        <v>36</v>
      </c>
      <c r="V20" s="54" t="str">
        <f t="array" ref="V20">IFERROR(INDEX(INDIRECT("'"&amp;VLOOKUP($C20,ModMap!$A$2:$B$21,2,FALSE)&amp;"'!V:V"),MATCH($K20,INDIRECT("'"&amp;VLOOKUP($C20,ModMap!$A$2:$B$21,2,FALSE)&amp;"'!$K:$K"),0)),"")</f>
        <v>N/A</v>
      </c>
      <c r="W20" s="54" t="str">
        <f t="array" ref="W20">IFERROR(INDEX(INDIRECT("'"&amp;VLOOKUP($C20,ModMap!$A$2:$B$21,2,FALSE)&amp;"'!W:W"),MATCH($K20,INDIRECT("'"&amp;VLOOKUP($C20,ModMap!$A$2:$B$21,2,FALSE)&amp;"'!$K:$K"),0)),"")</f>
        <v/>
      </c>
      <c r="X20" s="45" t="s">
        <v>36</v>
      </c>
      <c r="Y20" s="54" t="str">
        <f t="array" ref="Y20">IFERROR(INDEX(INDIRECT("'"&amp;VLOOKUP($C20,ModMap!$A$2:$B$21,2,FALSE)&amp;"'!Y:Y"),MATCH($K20,INDIRECT("'"&amp;VLOOKUP($C20,ModMap!$A$2:$B$21,2,FALSE)&amp;"'!$K:$K"),0)),"")</f>
        <v>N/A</v>
      </c>
      <c r="Z20" s="54" t="str">
        <f t="array" ref="Z20">IFERROR(INDEX(INDIRECT("'"&amp;VLOOKUP($C20,ModMap!$A$2:$B$21,2,FALSE)&amp;"'!Z:Z"),MATCH($K20,INDIRECT("'"&amp;VLOOKUP($C20,ModMap!$A$2:$B$21,2,FALSE)&amp;"'!$K:$K"),0)),"")</f>
        <v/>
      </c>
      <c r="AA20" s="45" t="s">
        <v>36</v>
      </c>
      <c r="AB20" s="54" t="str">
        <f t="array" ref="AB20">IFERROR(INDEX(INDIRECT("'"&amp;VLOOKUP($C20,ModMap!$A$2:$B$21,2,FALSE)&amp;"'!AB:AB"),MATCH($K20,INDIRECT("'"&amp;VLOOKUP($C20,ModMap!$A$2:$B$21,2,FALSE)&amp;"'!$K:$K"),0)),"")</f>
        <v>N/A</v>
      </c>
      <c r="AC20" s="54" t="str">
        <f t="array" ref="AC20">IFERROR(INDEX(INDIRECT("'"&amp;VLOOKUP($C20,ModMap!$A$2:$B$21,2,FALSE)&amp;"'!AC:AC"),MATCH($K20,INDIRECT("'"&amp;VLOOKUP($C20,ModMap!$A$2:$B$21,2,FALSE)&amp;"'!$K:$K"),0)),"")</f>
        <v/>
      </c>
      <c r="AD20" s="45" t="s">
        <v>36</v>
      </c>
      <c r="AE20" s="54" t="str">
        <f t="array" ref="AE20">IFERROR(INDEX(INDIRECT("'"&amp;VLOOKUP($C20,ModMap!$A$2:$B$21,2,FALSE)&amp;"'!AE:AE"),MATCH($K20,INDIRECT("'"&amp;VLOOKUP($C20,ModMap!$A$2:$B$21,2,FALSE)&amp;"'!$K:$K"),0)),"")</f>
        <v>N/A</v>
      </c>
      <c r="AF20" s="54" t="str">
        <f t="array" ref="AF20">IFERROR(INDEX(INDIRECT("'"&amp;VLOOKUP($C20,ModMap!$A$2:$B$21,2,FALSE)&amp;"'!AF:AF"),MATCH($K20,INDIRECT("'"&amp;VLOOKUP($C20,ModMap!$A$2:$B$21,2,FALSE)&amp;"'!$K:$K"),0)),"")</f>
        <v/>
      </c>
      <c r="AG20" s="58" t="s">
        <v>33</v>
      </c>
      <c r="AH20" s="54" t="str">
        <f t="array" ref="AH20">IFERROR(INDEX(INDIRECT("'"&amp;VLOOKUP($C20,ModMap!$A$2:$B$21,2,FALSE)&amp;"'!AH:AH"),MATCH($K20,INDIRECT("'"&amp;VLOOKUP($C20,ModMap!$A$2:$B$21,2,FALSE)&amp;"'!$K:$K"),0)),"")</f>
        <v>Not Started</v>
      </c>
      <c r="AI20" s="54" t="str">
        <f t="array" ref="AI20">IFERROR(INDEX(INDIRECT("'"&amp;VLOOKUP($C20,ModMap!$A$2:$B$21,2,FALSE)&amp;"'!AI:AI"),MATCH($K20,INDIRECT("'"&amp;VLOOKUP($C20,ModMap!$A$2:$B$21,2,FALSE)&amp;"'!$K:$K"),0)),"")</f>
        <v>Unassigned</v>
      </c>
      <c r="AJ20" s="45" t="s">
        <v>36</v>
      </c>
      <c r="AK20" s="54" t="str">
        <f t="array" ref="AK20">IFERROR(INDEX(INDIRECT("'"&amp;VLOOKUP($C20,ModMap!$A$2:$B$21,2,FALSE)&amp;"'!AK:AK"),MATCH($K20,INDIRECT("'"&amp;VLOOKUP($C20,ModMap!$A$2:$B$21,2,FALSE)&amp;"'!$K:$K"),0)),"")</f>
        <v>N/A</v>
      </c>
      <c r="AL20" s="54" t="str">
        <f t="array" ref="AL20">IFERROR(INDEX(INDIRECT("'"&amp;VLOOKUP($C20,ModMap!$A$2:$B$21,2,FALSE)&amp;"'!AL:AL"),MATCH($K20,INDIRECT("'"&amp;VLOOKUP($C20,ModMap!$A$2:$B$21,2,FALSE)&amp;"'!$K:$K"),0)),"")</f>
        <v/>
      </c>
      <c r="AM20" s="54">
        <f t="shared" si="1"/>
        <v>1</v>
      </c>
      <c r="AN20" s="54" t="str">
        <f t="shared" si="2"/>
        <v>Not Started</v>
      </c>
      <c r="AO20" s="55" t="str">
        <f t="array" ref="AO20">IFERROR(INDEX(INDIRECT("'"&amp;VLOOKUP($C20,ModMap!$A$2:$B$21,2,FALSE)&amp;"'!AO:AO"),MATCH($K20,INDIRECT("'"&amp;VLOOKUP($C20,ModMap!$A$2:$B$21,2,FALSE)&amp;"'!$K:$K"),0)),"")</f>
        <v/>
      </c>
      <c r="AP20" s="53" t="str">
        <f t="array" ref="AP20">IFERROR(HYPERLINK("#'"&amp;VLOOKUP($C20,ModMap!$A$2:$B$21,2,FALSE)&amp;"'!V"&amp;MATCH($K20,INDIRECT("'"&amp;VLOOKUP($C20,ModMap!$A$2:$B$21,2,FALSE)&amp;"'!$K:$K"),0),"Edit on module sheet"),"")</f>
        <v>Edit on module sheet</v>
      </c>
    </row>
    <row r="21" ht="42.0" customHeight="1">
      <c r="A21" s="34">
        <v>19.0</v>
      </c>
      <c r="B21" s="34">
        <v>19.0</v>
      </c>
      <c r="C21" s="34" t="s">
        <v>84</v>
      </c>
      <c r="D21" s="35" t="s">
        <v>85</v>
      </c>
      <c r="E21" s="36" t="s">
        <v>48</v>
      </c>
      <c r="F21" s="61" t="s">
        <v>193</v>
      </c>
      <c r="G21" s="35" t="s">
        <v>194</v>
      </c>
      <c r="H21" s="34" t="s">
        <v>195</v>
      </c>
      <c r="I21" s="34" t="s">
        <v>196</v>
      </c>
      <c r="J21" s="35" t="s">
        <v>197</v>
      </c>
      <c r="K21" s="34" t="s">
        <v>377</v>
      </c>
      <c r="L21" s="35" t="s">
        <v>378</v>
      </c>
      <c r="M21" s="62" t="s">
        <v>200</v>
      </c>
      <c r="N21" s="34" t="s">
        <v>201</v>
      </c>
      <c r="O21" s="34" t="s">
        <v>202</v>
      </c>
      <c r="P21" s="35" t="s">
        <v>203</v>
      </c>
      <c r="Q21" s="35" t="s">
        <v>204</v>
      </c>
      <c r="R21" s="34" t="s">
        <v>205</v>
      </c>
      <c r="S21" s="34" t="s">
        <v>342</v>
      </c>
      <c r="T21" s="34" t="str">
        <f t="array" ref="T21">IFERROR(INDEX(INDIRECT("'"&amp;VLOOKUP($C21,ModMap!$A$2:$B$21,2,FALSE)&amp;"'!T:T"),MATCH($K21,INDIRECT("'"&amp;VLOOKUP($C21,ModMap!$A$2:$B$21,2,FALSE)&amp;"'!$K:$K"),0)),"")</f>
        <v>Unassigned</v>
      </c>
      <c r="U21" s="45" t="s">
        <v>36</v>
      </c>
      <c r="V21" s="34" t="str">
        <f t="array" ref="V21">IFERROR(INDEX(INDIRECT("'"&amp;VLOOKUP($C21,ModMap!$A$2:$B$21,2,FALSE)&amp;"'!V:V"),MATCH($K21,INDIRECT("'"&amp;VLOOKUP($C21,ModMap!$A$2:$B$21,2,FALSE)&amp;"'!$K:$K"),0)),"")</f>
        <v>N/A</v>
      </c>
      <c r="W21" s="34" t="str">
        <f t="array" ref="W21">IFERROR(INDEX(INDIRECT("'"&amp;VLOOKUP($C21,ModMap!$A$2:$B$21,2,FALSE)&amp;"'!W:W"),MATCH($K21,INDIRECT("'"&amp;VLOOKUP($C21,ModMap!$A$2:$B$21,2,FALSE)&amp;"'!$K:$K"),0)),"")</f>
        <v/>
      </c>
      <c r="X21" s="45" t="s">
        <v>36</v>
      </c>
      <c r="Y21" s="34" t="str">
        <f t="array" ref="Y21">IFERROR(INDEX(INDIRECT("'"&amp;VLOOKUP($C21,ModMap!$A$2:$B$21,2,FALSE)&amp;"'!Y:Y"),MATCH($K21,INDIRECT("'"&amp;VLOOKUP($C21,ModMap!$A$2:$B$21,2,FALSE)&amp;"'!$K:$K"),0)),"")</f>
        <v>N/A</v>
      </c>
      <c r="Z21" s="34" t="str">
        <f t="array" ref="Z21">IFERROR(INDEX(INDIRECT("'"&amp;VLOOKUP($C21,ModMap!$A$2:$B$21,2,FALSE)&amp;"'!Z:Z"),MATCH($K21,INDIRECT("'"&amp;VLOOKUP($C21,ModMap!$A$2:$B$21,2,FALSE)&amp;"'!$K:$K"),0)),"")</f>
        <v/>
      </c>
      <c r="AA21" s="45" t="s">
        <v>36</v>
      </c>
      <c r="AB21" s="34" t="str">
        <f t="array" ref="AB21">IFERROR(INDEX(INDIRECT("'"&amp;VLOOKUP($C21,ModMap!$A$2:$B$21,2,FALSE)&amp;"'!AB:AB"),MATCH($K21,INDIRECT("'"&amp;VLOOKUP($C21,ModMap!$A$2:$B$21,2,FALSE)&amp;"'!$K:$K"),0)),"")</f>
        <v>N/A</v>
      </c>
      <c r="AC21" s="34" t="str">
        <f t="array" ref="AC21">IFERROR(INDEX(INDIRECT("'"&amp;VLOOKUP($C21,ModMap!$A$2:$B$21,2,FALSE)&amp;"'!AC:AC"),MATCH($K21,INDIRECT("'"&amp;VLOOKUP($C21,ModMap!$A$2:$B$21,2,FALSE)&amp;"'!$K:$K"),0)),"")</f>
        <v/>
      </c>
      <c r="AD21" s="45" t="s">
        <v>36</v>
      </c>
      <c r="AE21" s="34" t="str">
        <f t="array" ref="AE21">IFERROR(INDEX(INDIRECT("'"&amp;VLOOKUP($C21,ModMap!$A$2:$B$21,2,FALSE)&amp;"'!AE:AE"),MATCH($K21,INDIRECT("'"&amp;VLOOKUP($C21,ModMap!$A$2:$B$21,2,FALSE)&amp;"'!$K:$K"),0)),"")</f>
        <v>N/A</v>
      </c>
      <c r="AF21" s="34" t="str">
        <f t="array" ref="AF21">IFERROR(INDEX(INDIRECT("'"&amp;VLOOKUP($C21,ModMap!$A$2:$B$21,2,FALSE)&amp;"'!AF:AF"),MATCH($K21,INDIRECT("'"&amp;VLOOKUP($C21,ModMap!$A$2:$B$21,2,FALSE)&amp;"'!$K:$K"),0)),"")</f>
        <v/>
      </c>
      <c r="AG21" s="45" t="s">
        <v>36</v>
      </c>
      <c r="AH21" s="34" t="str">
        <f t="array" ref="AH21">IFERROR(INDEX(INDIRECT("'"&amp;VLOOKUP($C21,ModMap!$A$2:$B$21,2,FALSE)&amp;"'!AH:AH"),MATCH($K21,INDIRECT("'"&amp;VLOOKUP($C21,ModMap!$A$2:$B$21,2,FALSE)&amp;"'!$K:$K"),0)),"")</f>
        <v>N/A</v>
      </c>
      <c r="AI21" s="34" t="str">
        <f t="array" ref="AI21">IFERROR(INDEX(INDIRECT("'"&amp;VLOOKUP($C21,ModMap!$A$2:$B$21,2,FALSE)&amp;"'!AI:AI"),MATCH($K21,INDIRECT("'"&amp;VLOOKUP($C21,ModMap!$A$2:$B$21,2,FALSE)&amp;"'!$K:$K"),0)),"")</f>
        <v/>
      </c>
      <c r="AJ21" s="45" t="s">
        <v>36</v>
      </c>
      <c r="AK21" s="34" t="str">
        <f t="array" ref="AK21">IFERROR(INDEX(INDIRECT("'"&amp;VLOOKUP($C21,ModMap!$A$2:$B$21,2,FALSE)&amp;"'!AK:AK"),MATCH($K21,INDIRECT("'"&amp;VLOOKUP($C21,ModMap!$A$2:$B$21,2,FALSE)&amp;"'!$K:$K"),0)),"")</f>
        <v>N/A</v>
      </c>
      <c r="AL21" s="34" t="str">
        <f t="array" ref="AL21">IFERROR(INDEX(INDIRECT("'"&amp;VLOOKUP($C21,ModMap!$A$2:$B$21,2,FALSE)&amp;"'!AL:AL"),MATCH($K21,INDIRECT("'"&amp;VLOOKUP($C21,ModMap!$A$2:$B$21,2,FALSE)&amp;"'!$K:$K"),0)),"")</f>
        <v/>
      </c>
      <c r="AM21" s="34">
        <f t="shared" si="1"/>
        <v>0</v>
      </c>
      <c r="AN21" s="34" t="str">
        <f t="shared" si="2"/>
        <v>N/A</v>
      </c>
      <c r="AO21" s="35" t="str">
        <f t="array" ref="AO21">IFERROR(INDEX(INDIRECT("'"&amp;VLOOKUP($C21,ModMap!$A$2:$B$21,2,FALSE)&amp;"'!AO:AO"),MATCH($K21,INDIRECT("'"&amp;VLOOKUP($C21,ModMap!$A$2:$B$21,2,FALSE)&amp;"'!$K:$K"),0)),"")</f>
        <v/>
      </c>
      <c r="AP21" s="53" t="str">
        <f t="array" ref="AP21">IFERROR(HYPERLINK("#'"&amp;VLOOKUP($C21,ModMap!$A$2:$B$21,2,FALSE)&amp;"'!V"&amp;MATCH($K21,INDIRECT("'"&amp;VLOOKUP($C21,ModMap!$A$2:$B$21,2,FALSE)&amp;"'!$K:$K"),0),"Edit on module sheet"),"")</f>
        <v>Edit on module sheet</v>
      </c>
    </row>
    <row r="22" ht="42.0" customHeight="1">
      <c r="A22" s="54">
        <v>20.0</v>
      </c>
      <c r="B22" s="54">
        <v>20.0</v>
      </c>
      <c r="C22" s="54" t="s">
        <v>84</v>
      </c>
      <c r="D22" s="55" t="s">
        <v>85</v>
      </c>
      <c r="E22" s="36" t="s">
        <v>48</v>
      </c>
      <c r="F22" s="61" t="s">
        <v>193</v>
      </c>
      <c r="G22" s="55" t="s">
        <v>194</v>
      </c>
      <c r="H22" s="54" t="s">
        <v>212</v>
      </c>
      <c r="I22" s="54" t="s">
        <v>213</v>
      </c>
      <c r="J22" s="55" t="s">
        <v>214</v>
      </c>
      <c r="K22" s="54" t="s">
        <v>387</v>
      </c>
      <c r="L22" s="55" t="s">
        <v>388</v>
      </c>
      <c r="M22" s="69" t="s">
        <v>389</v>
      </c>
      <c r="N22" s="54" t="s">
        <v>218</v>
      </c>
      <c r="O22" s="54" t="s">
        <v>219</v>
      </c>
      <c r="P22" s="55" t="s">
        <v>220</v>
      </c>
      <c r="Q22" s="55" t="s">
        <v>221</v>
      </c>
      <c r="R22" s="54" t="s">
        <v>222</v>
      </c>
      <c r="S22" s="54" t="s">
        <v>53</v>
      </c>
      <c r="T22" s="54" t="str">
        <f t="array" ref="T22">IFERROR(INDEX(INDIRECT("'"&amp;VLOOKUP($C22,ModMap!$A$2:$B$21,2,FALSE)&amp;"'!T:T"),MATCH($K22,INDIRECT("'"&amp;VLOOKUP($C22,ModMap!$A$2:$B$21,2,FALSE)&amp;"'!$K:$K"),0)),"")</f>
        <v>Unassigned</v>
      </c>
      <c r="U22" s="45" t="s">
        <v>36</v>
      </c>
      <c r="V22" s="54" t="str">
        <f t="array" ref="V22">IFERROR(INDEX(INDIRECT("'"&amp;VLOOKUP($C22,ModMap!$A$2:$B$21,2,FALSE)&amp;"'!V:V"),MATCH($K22,INDIRECT("'"&amp;VLOOKUP($C22,ModMap!$A$2:$B$21,2,FALSE)&amp;"'!$K:$K"),0)),"")</f>
        <v>N/A</v>
      </c>
      <c r="W22" s="54" t="str">
        <f t="array" ref="W22">IFERROR(INDEX(INDIRECT("'"&amp;VLOOKUP($C22,ModMap!$A$2:$B$21,2,FALSE)&amp;"'!W:W"),MATCH($K22,INDIRECT("'"&amp;VLOOKUP($C22,ModMap!$A$2:$B$21,2,FALSE)&amp;"'!$K:$K"),0)),"")</f>
        <v/>
      </c>
      <c r="X22" s="58" t="s">
        <v>33</v>
      </c>
      <c r="Y22" s="54" t="str">
        <f t="array" ref="Y22">IFERROR(INDEX(INDIRECT("'"&amp;VLOOKUP($C22,ModMap!$A$2:$B$21,2,FALSE)&amp;"'!Y:Y"),MATCH($K22,INDIRECT("'"&amp;VLOOKUP($C22,ModMap!$A$2:$B$21,2,FALSE)&amp;"'!$K:$K"),0)),"")</f>
        <v>Not Started</v>
      </c>
      <c r="Z22" s="54" t="str">
        <f t="array" ref="Z22">IFERROR(INDEX(INDIRECT("'"&amp;VLOOKUP($C22,ModMap!$A$2:$B$21,2,FALSE)&amp;"'!Z:Z"),MATCH($K22,INDIRECT("'"&amp;VLOOKUP($C22,ModMap!$A$2:$B$21,2,FALSE)&amp;"'!$K:$K"),0)),"")</f>
        <v>Unassigned</v>
      </c>
      <c r="AA22" s="58" t="s">
        <v>33</v>
      </c>
      <c r="AB22" s="54" t="str">
        <f t="array" ref="AB22">IFERROR(INDEX(INDIRECT("'"&amp;VLOOKUP($C22,ModMap!$A$2:$B$21,2,FALSE)&amp;"'!AB:AB"),MATCH($K22,INDIRECT("'"&amp;VLOOKUP($C22,ModMap!$A$2:$B$21,2,FALSE)&amp;"'!$K:$K"),0)),"")</f>
        <v>Not Started</v>
      </c>
      <c r="AC22" s="54" t="str">
        <f t="array" ref="AC22">IFERROR(INDEX(INDIRECT("'"&amp;VLOOKUP($C22,ModMap!$A$2:$B$21,2,FALSE)&amp;"'!AC:AC"),MATCH($K22,INDIRECT("'"&amp;VLOOKUP($C22,ModMap!$A$2:$B$21,2,FALSE)&amp;"'!$K:$K"),0)),"")</f>
        <v>Unassigned</v>
      </c>
      <c r="AD22" s="45" t="s">
        <v>36</v>
      </c>
      <c r="AE22" s="54" t="str">
        <f t="array" ref="AE22">IFERROR(INDEX(INDIRECT("'"&amp;VLOOKUP($C22,ModMap!$A$2:$B$21,2,FALSE)&amp;"'!AE:AE"),MATCH($K22,INDIRECT("'"&amp;VLOOKUP($C22,ModMap!$A$2:$B$21,2,FALSE)&amp;"'!$K:$K"),0)),"")</f>
        <v>N/A</v>
      </c>
      <c r="AF22" s="54" t="str">
        <f t="array" ref="AF22">IFERROR(INDEX(INDIRECT("'"&amp;VLOOKUP($C22,ModMap!$A$2:$B$21,2,FALSE)&amp;"'!AF:AF"),MATCH($K22,INDIRECT("'"&amp;VLOOKUP($C22,ModMap!$A$2:$B$21,2,FALSE)&amp;"'!$K:$K"),0)),"")</f>
        <v/>
      </c>
      <c r="AG22" s="45" t="s">
        <v>36</v>
      </c>
      <c r="AH22" s="54" t="str">
        <f t="array" ref="AH22">IFERROR(INDEX(INDIRECT("'"&amp;VLOOKUP($C22,ModMap!$A$2:$B$21,2,FALSE)&amp;"'!AH:AH"),MATCH($K22,INDIRECT("'"&amp;VLOOKUP($C22,ModMap!$A$2:$B$21,2,FALSE)&amp;"'!$K:$K"),0)),"")</f>
        <v>N/A</v>
      </c>
      <c r="AI22" s="54" t="str">
        <f t="array" ref="AI22">IFERROR(INDEX(INDIRECT("'"&amp;VLOOKUP($C22,ModMap!$A$2:$B$21,2,FALSE)&amp;"'!AI:AI"),MATCH($K22,INDIRECT("'"&amp;VLOOKUP($C22,ModMap!$A$2:$B$21,2,FALSE)&amp;"'!$K:$K"),0)),"")</f>
        <v/>
      </c>
      <c r="AJ22" s="45" t="s">
        <v>36</v>
      </c>
      <c r="AK22" s="54" t="str">
        <f t="array" ref="AK22">IFERROR(INDEX(INDIRECT("'"&amp;VLOOKUP($C22,ModMap!$A$2:$B$21,2,FALSE)&amp;"'!AK:AK"),MATCH($K22,INDIRECT("'"&amp;VLOOKUP($C22,ModMap!$A$2:$B$21,2,FALSE)&amp;"'!$K:$K"),0)),"")</f>
        <v>N/A</v>
      </c>
      <c r="AL22" s="54" t="str">
        <f t="array" ref="AL22">IFERROR(INDEX(INDIRECT("'"&amp;VLOOKUP($C22,ModMap!$A$2:$B$21,2,FALSE)&amp;"'!AL:AL"),MATCH($K22,INDIRECT("'"&amp;VLOOKUP($C22,ModMap!$A$2:$B$21,2,FALSE)&amp;"'!$K:$K"),0)),"")</f>
        <v/>
      </c>
      <c r="AM22" s="54">
        <f t="shared" si="1"/>
        <v>2</v>
      </c>
      <c r="AN22" s="54" t="str">
        <f t="shared" si="2"/>
        <v>Not Started</v>
      </c>
      <c r="AO22" s="55" t="str">
        <f t="array" ref="AO22">IFERROR(INDEX(INDIRECT("'"&amp;VLOOKUP($C22,ModMap!$A$2:$B$21,2,FALSE)&amp;"'!AO:AO"),MATCH($K22,INDIRECT("'"&amp;VLOOKUP($C22,ModMap!$A$2:$B$21,2,FALSE)&amp;"'!$K:$K"),0)),"")</f>
        <v/>
      </c>
      <c r="AP22" s="53" t="str">
        <f t="array" ref="AP22">IFERROR(HYPERLINK("#'"&amp;VLOOKUP($C22,ModMap!$A$2:$B$21,2,FALSE)&amp;"'!V"&amp;MATCH($K22,INDIRECT("'"&amp;VLOOKUP($C22,ModMap!$A$2:$B$21,2,FALSE)&amp;"'!$K:$K"),0),"Edit on module sheet"),"")</f>
        <v>Edit on module sheet</v>
      </c>
    </row>
    <row r="23" ht="42.0" customHeight="1">
      <c r="A23" s="34">
        <v>21.0</v>
      </c>
      <c r="B23" s="34">
        <v>21.0</v>
      </c>
      <c r="C23" s="34" t="s">
        <v>84</v>
      </c>
      <c r="D23" s="35" t="s">
        <v>85</v>
      </c>
      <c r="E23" s="36" t="s">
        <v>48</v>
      </c>
      <c r="F23" s="61" t="s">
        <v>193</v>
      </c>
      <c r="G23" s="35" t="s">
        <v>194</v>
      </c>
      <c r="H23" s="34" t="s">
        <v>212</v>
      </c>
      <c r="I23" s="34" t="s">
        <v>213</v>
      </c>
      <c r="J23" s="35" t="s">
        <v>214</v>
      </c>
      <c r="K23" s="34" t="s">
        <v>401</v>
      </c>
      <c r="L23" s="35" t="s">
        <v>402</v>
      </c>
      <c r="M23" s="63" t="s">
        <v>217</v>
      </c>
      <c r="N23" s="34" t="s">
        <v>218</v>
      </c>
      <c r="O23" s="34" t="s">
        <v>219</v>
      </c>
      <c r="P23" s="35" t="s">
        <v>220</v>
      </c>
      <c r="Q23" s="35" t="s">
        <v>221</v>
      </c>
      <c r="R23" s="34" t="s">
        <v>222</v>
      </c>
      <c r="S23" s="34" t="s">
        <v>56</v>
      </c>
      <c r="T23" s="34" t="str">
        <f t="array" ref="T23">IFERROR(INDEX(INDIRECT("'"&amp;VLOOKUP($C23,ModMap!$A$2:$B$21,2,FALSE)&amp;"'!T:T"),MATCH($K23,INDIRECT("'"&amp;VLOOKUP($C23,ModMap!$A$2:$B$21,2,FALSE)&amp;"'!$K:$K"),0)),"")</f>
        <v>Unassigned</v>
      </c>
      <c r="U23" s="45" t="s">
        <v>36</v>
      </c>
      <c r="V23" s="34" t="str">
        <f t="array" ref="V23">IFERROR(INDEX(INDIRECT("'"&amp;VLOOKUP($C23,ModMap!$A$2:$B$21,2,FALSE)&amp;"'!V:V"),MATCH($K23,INDIRECT("'"&amp;VLOOKUP($C23,ModMap!$A$2:$B$21,2,FALSE)&amp;"'!$K:$K"),0)),"")</f>
        <v>N/A</v>
      </c>
      <c r="W23" s="34" t="str">
        <f t="array" ref="W23">IFERROR(INDEX(INDIRECT("'"&amp;VLOOKUP($C23,ModMap!$A$2:$B$21,2,FALSE)&amp;"'!W:W"),MATCH($K23,INDIRECT("'"&amp;VLOOKUP($C23,ModMap!$A$2:$B$21,2,FALSE)&amp;"'!$K:$K"),0)),"")</f>
        <v/>
      </c>
      <c r="X23" s="58" t="s">
        <v>33</v>
      </c>
      <c r="Y23" s="34" t="str">
        <f t="array" ref="Y23">IFERROR(INDEX(INDIRECT("'"&amp;VLOOKUP($C23,ModMap!$A$2:$B$21,2,FALSE)&amp;"'!Y:Y"),MATCH($K23,INDIRECT("'"&amp;VLOOKUP($C23,ModMap!$A$2:$B$21,2,FALSE)&amp;"'!$K:$K"),0)),"")</f>
        <v>Not Started</v>
      </c>
      <c r="Z23" s="34" t="str">
        <f t="array" ref="Z23">IFERROR(INDEX(INDIRECT("'"&amp;VLOOKUP($C23,ModMap!$A$2:$B$21,2,FALSE)&amp;"'!Z:Z"),MATCH($K23,INDIRECT("'"&amp;VLOOKUP($C23,ModMap!$A$2:$B$21,2,FALSE)&amp;"'!$K:$K"),0)),"")</f>
        <v>Unassigned</v>
      </c>
      <c r="AA23" s="45" t="s">
        <v>36</v>
      </c>
      <c r="AB23" s="34" t="str">
        <f t="array" ref="AB23">IFERROR(INDEX(INDIRECT("'"&amp;VLOOKUP($C23,ModMap!$A$2:$B$21,2,FALSE)&amp;"'!AB:AB"),MATCH($K23,INDIRECT("'"&amp;VLOOKUP($C23,ModMap!$A$2:$B$21,2,FALSE)&amp;"'!$K:$K"),0)),"")</f>
        <v>N/A</v>
      </c>
      <c r="AC23" s="34" t="str">
        <f t="array" ref="AC23">IFERROR(INDEX(INDIRECT("'"&amp;VLOOKUP($C23,ModMap!$A$2:$B$21,2,FALSE)&amp;"'!AC:AC"),MATCH($K23,INDIRECT("'"&amp;VLOOKUP($C23,ModMap!$A$2:$B$21,2,FALSE)&amp;"'!$K:$K"),0)),"")</f>
        <v/>
      </c>
      <c r="AD23" s="58" t="s">
        <v>33</v>
      </c>
      <c r="AE23" s="34" t="str">
        <f t="array" ref="AE23">IFERROR(INDEX(INDIRECT("'"&amp;VLOOKUP($C23,ModMap!$A$2:$B$21,2,FALSE)&amp;"'!AE:AE"),MATCH($K23,INDIRECT("'"&amp;VLOOKUP($C23,ModMap!$A$2:$B$21,2,FALSE)&amp;"'!$K:$K"),0)),"")</f>
        <v>Not Started</v>
      </c>
      <c r="AF23" s="34" t="str">
        <f t="array" ref="AF23">IFERROR(INDEX(INDIRECT("'"&amp;VLOOKUP($C23,ModMap!$A$2:$B$21,2,FALSE)&amp;"'!AF:AF"),MATCH($K23,INDIRECT("'"&amp;VLOOKUP($C23,ModMap!$A$2:$B$21,2,FALSE)&amp;"'!$K:$K"),0)),"")</f>
        <v>Unassigned</v>
      </c>
      <c r="AG23" s="45" t="s">
        <v>36</v>
      </c>
      <c r="AH23" s="34" t="str">
        <f t="array" ref="AH23">IFERROR(INDEX(INDIRECT("'"&amp;VLOOKUP($C23,ModMap!$A$2:$B$21,2,FALSE)&amp;"'!AH:AH"),MATCH($K23,INDIRECT("'"&amp;VLOOKUP($C23,ModMap!$A$2:$B$21,2,FALSE)&amp;"'!$K:$K"),0)),"")</f>
        <v>N/A</v>
      </c>
      <c r="AI23" s="34" t="str">
        <f t="array" ref="AI23">IFERROR(INDEX(INDIRECT("'"&amp;VLOOKUP($C23,ModMap!$A$2:$B$21,2,FALSE)&amp;"'!AI:AI"),MATCH($K23,INDIRECT("'"&amp;VLOOKUP($C23,ModMap!$A$2:$B$21,2,FALSE)&amp;"'!$K:$K"),0)),"")</f>
        <v/>
      </c>
      <c r="AJ23" s="45" t="s">
        <v>36</v>
      </c>
      <c r="AK23" s="34" t="str">
        <f t="array" ref="AK23">IFERROR(INDEX(INDIRECT("'"&amp;VLOOKUP($C23,ModMap!$A$2:$B$21,2,FALSE)&amp;"'!AK:AK"),MATCH($K23,INDIRECT("'"&amp;VLOOKUP($C23,ModMap!$A$2:$B$21,2,FALSE)&amp;"'!$K:$K"),0)),"")</f>
        <v>N/A</v>
      </c>
      <c r="AL23" s="34" t="str">
        <f t="array" ref="AL23">IFERROR(INDEX(INDIRECT("'"&amp;VLOOKUP($C23,ModMap!$A$2:$B$21,2,FALSE)&amp;"'!AL:AL"),MATCH($K23,INDIRECT("'"&amp;VLOOKUP($C23,ModMap!$A$2:$B$21,2,FALSE)&amp;"'!$K:$K"),0)),"")</f>
        <v/>
      </c>
      <c r="AM23" s="34">
        <f t="shared" si="1"/>
        <v>2</v>
      </c>
      <c r="AN23" s="34" t="str">
        <f t="shared" si="2"/>
        <v>Not Started</v>
      </c>
      <c r="AO23" s="35" t="str">
        <f t="array" ref="AO23">IFERROR(INDEX(INDIRECT("'"&amp;VLOOKUP($C23,ModMap!$A$2:$B$21,2,FALSE)&amp;"'!AO:AO"),MATCH($K23,INDIRECT("'"&amp;VLOOKUP($C23,ModMap!$A$2:$B$21,2,FALSE)&amp;"'!$K:$K"),0)),"")</f>
        <v/>
      </c>
      <c r="AP23" s="53" t="str">
        <f t="array" ref="AP23">IFERROR(HYPERLINK("#'"&amp;VLOOKUP($C23,ModMap!$A$2:$B$21,2,FALSE)&amp;"'!V"&amp;MATCH($K23,INDIRECT("'"&amp;VLOOKUP($C23,ModMap!$A$2:$B$21,2,FALSE)&amp;"'!$K:$K"),0),"Edit on module sheet"),"")</f>
        <v>Edit on module sheet</v>
      </c>
    </row>
    <row r="24" ht="42.0" customHeight="1">
      <c r="A24" s="54">
        <v>22.0</v>
      </c>
      <c r="B24" s="54">
        <v>22.0</v>
      </c>
      <c r="C24" s="54" t="s">
        <v>84</v>
      </c>
      <c r="D24" s="55" t="s">
        <v>85</v>
      </c>
      <c r="E24" s="65" t="s">
        <v>41</v>
      </c>
      <c r="F24" s="61" t="s">
        <v>193</v>
      </c>
      <c r="G24" s="55" t="s">
        <v>194</v>
      </c>
      <c r="H24" s="54" t="s">
        <v>212</v>
      </c>
      <c r="I24" s="54" t="s">
        <v>213</v>
      </c>
      <c r="J24" s="55" t="s">
        <v>214</v>
      </c>
      <c r="K24" s="54" t="s">
        <v>215</v>
      </c>
      <c r="L24" s="55" t="s">
        <v>216</v>
      </c>
      <c r="M24" s="63" t="s">
        <v>217</v>
      </c>
      <c r="N24" s="54" t="s">
        <v>218</v>
      </c>
      <c r="O24" s="54" t="s">
        <v>219</v>
      </c>
      <c r="P24" s="55" t="s">
        <v>220</v>
      </c>
      <c r="Q24" s="55" t="s">
        <v>221</v>
      </c>
      <c r="R24" s="54" t="s">
        <v>222</v>
      </c>
      <c r="S24" s="54" t="s">
        <v>206</v>
      </c>
      <c r="T24" s="54" t="str">
        <f t="array" ref="T24">IFERROR(INDEX(INDIRECT("'"&amp;VLOOKUP($C24,ModMap!$A$2:$B$21,2,FALSE)&amp;"'!T:T"),MATCH($K24,INDIRECT("'"&amp;VLOOKUP($C24,ModMap!$A$2:$B$21,2,FALSE)&amp;"'!$K:$K"),0)),"")</f>
        <v>Unassigned</v>
      </c>
      <c r="U24" s="58" t="s">
        <v>33</v>
      </c>
      <c r="V24" s="54" t="str">
        <f t="array" ref="V24">IFERROR(INDEX(INDIRECT("'"&amp;VLOOKUP($C24,ModMap!$A$2:$B$21,2,FALSE)&amp;"'!V:V"),MATCH($K24,INDIRECT("'"&amp;VLOOKUP($C24,ModMap!$A$2:$B$21,2,FALSE)&amp;"'!$K:$K"),0)),"")</f>
        <v>Not Started</v>
      </c>
      <c r="W24" s="54" t="str">
        <f t="array" ref="W24">IFERROR(INDEX(INDIRECT("'"&amp;VLOOKUP($C24,ModMap!$A$2:$B$21,2,FALSE)&amp;"'!W:W"),MATCH($K24,INDIRECT("'"&amp;VLOOKUP($C24,ModMap!$A$2:$B$21,2,FALSE)&amp;"'!$K:$K"),0)),"")</f>
        <v>Unassigned</v>
      </c>
      <c r="X24" s="45" t="s">
        <v>36</v>
      </c>
      <c r="Y24" s="54" t="str">
        <f t="array" ref="Y24">IFERROR(INDEX(INDIRECT("'"&amp;VLOOKUP($C24,ModMap!$A$2:$B$21,2,FALSE)&amp;"'!Y:Y"),MATCH($K24,INDIRECT("'"&amp;VLOOKUP($C24,ModMap!$A$2:$B$21,2,FALSE)&amp;"'!$K:$K"),0)),"")</f>
        <v>N/A</v>
      </c>
      <c r="Z24" s="54" t="str">
        <f t="array" ref="Z24">IFERROR(INDEX(INDIRECT("'"&amp;VLOOKUP($C24,ModMap!$A$2:$B$21,2,FALSE)&amp;"'!Z:Z"),MATCH($K24,INDIRECT("'"&amp;VLOOKUP($C24,ModMap!$A$2:$B$21,2,FALSE)&amp;"'!$K:$K"),0)),"")</f>
        <v/>
      </c>
      <c r="AA24" s="45" t="s">
        <v>36</v>
      </c>
      <c r="AB24" s="54" t="str">
        <f t="array" ref="AB24">IFERROR(INDEX(INDIRECT("'"&amp;VLOOKUP($C24,ModMap!$A$2:$B$21,2,FALSE)&amp;"'!AB:AB"),MATCH($K24,INDIRECT("'"&amp;VLOOKUP($C24,ModMap!$A$2:$B$21,2,FALSE)&amp;"'!$K:$K"),0)),"")</f>
        <v>N/A</v>
      </c>
      <c r="AC24" s="54" t="str">
        <f t="array" ref="AC24">IFERROR(INDEX(INDIRECT("'"&amp;VLOOKUP($C24,ModMap!$A$2:$B$21,2,FALSE)&amp;"'!AC:AC"),MATCH($K24,INDIRECT("'"&amp;VLOOKUP($C24,ModMap!$A$2:$B$21,2,FALSE)&amp;"'!$K:$K"),0)),"")</f>
        <v/>
      </c>
      <c r="AD24" s="45" t="s">
        <v>36</v>
      </c>
      <c r="AE24" s="54" t="str">
        <f t="array" ref="AE24">IFERROR(INDEX(INDIRECT("'"&amp;VLOOKUP($C24,ModMap!$A$2:$B$21,2,FALSE)&amp;"'!AE:AE"),MATCH($K24,INDIRECT("'"&amp;VLOOKUP($C24,ModMap!$A$2:$B$21,2,FALSE)&amp;"'!$K:$K"),0)),"")</f>
        <v>N/A</v>
      </c>
      <c r="AF24" s="54" t="str">
        <f t="array" ref="AF24">IFERROR(INDEX(INDIRECT("'"&amp;VLOOKUP($C24,ModMap!$A$2:$B$21,2,FALSE)&amp;"'!AF:AF"),MATCH($K24,INDIRECT("'"&amp;VLOOKUP($C24,ModMap!$A$2:$B$21,2,FALSE)&amp;"'!$K:$K"),0)),"")</f>
        <v/>
      </c>
      <c r="AG24" s="45" t="s">
        <v>36</v>
      </c>
      <c r="AH24" s="54" t="str">
        <f t="array" ref="AH24">IFERROR(INDEX(INDIRECT("'"&amp;VLOOKUP($C24,ModMap!$A$2:$B$21,2,FALSE)&amp;"'!AH:AH"),MATCH($K24,INDIRECT("'"&amp;VLOOKUP($C24,ModMap!$A$2:$B$21,2,FALSE)&amp;"'!$K:$K"),0)),"")</f>
        <v>N/A</v>
      </c>
      <c r="AI24" s="54" t="str">
        <f t="array" ref="AI24">IFERROR(INDEX(INDIRECT("'"&amp;VLOOKUP($C24,ModMap!$A$2:$B$21,2,FALSE)&amp;"'!AI:AI"),MATCH($K24,INDIRECT("'"&amp;VLOOKUP($C24,ModMap!$A$2:$B$21,2,FALSE)&amp;"'!$K:$K"),0)),"")</f>
        <v/>
      </c>
      <c r="AJ24" s="45" t="s">
        <v>36</v>
      </c>
      <c r="AK24" s="54" t="str">
        <f t="array" ref="AK24">IFERROR(INDEX(INDIRECT("'"&amp;VLOOKUP($C24,ModMap!$A$2:$B$21,2,FALSE)&amp;"'!AK:AK"),MATCH($K24,INDIRECT("'"&amp;VLOOKUP($C24,ModMap!$A$2:$B$21,2,FALSE)&amp;"'!$K:$K"),0)),"")</f>
        <v>N/A</v>
      </c>
      <c r="AL24" s="54" t="str">
        <f t="array" ref="AL24">IFERROR(INDEX(INDIRECT("'"&amp;VLOOKUP($C24,ModMap!$A$2:$B$21,2,FALSE)&amp;"'!AL:AL"),MATCH($K24,INDIRECT("'"&amp;VLOOKUP($C24,ModMap!$A$2:$B$21,2,FALSE)&amp;"'!$K:$K"),0)),"")</f>
        <v/>
      </c>
      <c r="AM24" s="54">
        <f t="shared" si="1"/>
        <v>1</v>
      </c>
      <c r="AN24" s="54" t="str">
        <f t="shared" si="2"/>
        <v>Not Started</v>
      </c>
      <c r="AO24" s="55" t="str">
        <f t="array" ref="AO24">IFERROR(INDEX(INDIRECT("'"&amp;VLOOKUP($C24,ModMap!$A$2:$B$21,2,FALSE)&amp;"'!AO:AO"),MATCH($K24,INDIRECT("'"&amp;VLOOKUP($C24,ModMap!$A$2:$B$21,2,FALSE)&amp;"'!$K:$K"),0)),"")</f>
        <v/>
      </c>
      <c r="AP24" s="53" t="str">
        <f t="array" ref="AP24">IFERROR(HYPERLINK("#'"&amp;VLOOKUP($C24,ModMap!$A$2:$B$21,2,FALSE)&amp;"'!V"&amp;MATCH($K24,INDIRECT("'"&amp;VLOOKUP($C24,ModMap!$A$2:$B$21,2,FALSE)&amp;"'!$K:$K"),0),"Edit on module sheet"),"")</f>
        <v>Edit on module sheet</v>
      </c>
    </row>
    <row r="25" ht="42.0" customHeight="1">
      <c r="A25" s="34">
        <v>23.0</v>
      </c>
      <c r="B25" s="34">
        <v>23.0</v>
      </c>
      <c r="C25" s="34" t="s">
        <v>84</v>
      </c>
      <c r="D25" s="35" t="s">
        <v>85</v>
      </c>
      <c r="E25" s="64" t="s">
        <v>69</v>
      </c>
      <c r="F25" s="61" t="s">
        <v>193</v>
      </c>
      <c r="G25" s="35" t="s">
        <v>194</v>
      </c>
      <c r="H25" s="34" t="s">
        <v>212</v>
      </c>
      <c r="I25" s="34" t="s">
        <v>213</v>
      </c>
      <c r="J25" s="35" t="s">
        <v>214</v>
      </c>
      <c r="K25" s="34" t="s">
        <v>520</v>
      </c>
      <c r="L25" s="35" t="s">
        <v>522</v>
      </c>
      <c r="M25" s="58" t="s">
        <v>434</v>
      </c>
      <c r="N25" s="34" t="s">
        <v>218</v>
      </c>
      <c r="O25" s="34" t="s">
        <v>219</v>
      </c>
      <c r="P25" s="35" t="s">
        <v>220</v>
      </c>
      <c r="Q25" s="35" t="s">
        <v>221</v>
      </c>
      <c r="R25" s="34" t="s">
        <v>222</v>
      </c>
      <c r="S25" s="34" t="s">
        <v>69</v>
      </c>
      <c r="T25" s="34" t="str">
        <f t="array" ref="T25">IFERROR(INDEX(INDIRECT("'"&amp;VLOOKUP($C25,ModMap!$A$2:$B$21,2,FALSE)&amp;"'!T:T"),MATCH($K25,INDIRECT("'"&amp;VLOOKUP($C25,ModMap!$A$2:$B$21,2,FALSE)&amp;"'!$K:$K"),0)),"")</f>
        <v>Unassigned</v>
      </c>
      <c r="U25" s="58" t="s">
        <v>33</v>
      </c>
      <c r="V25" s="34" t="str">
        <f t="array" ref="V25">IFERROR(INDEX(INDIRECT("'"&amp;VLOOKUP($C25,ModMap!$A$2:$B$21,2,FALSE)&amp;"'!V:V"),MATCH($K25,INDIRECT("'"&amp;VLOOKUP($C25,ModMap!$A$2:$B$21,2,FALSE)&amp;"'!$K:$K"),0)),"")</f>
        <v>Not Started</v>
      </c>
      <c r="W25" s="34" t="str">
        <f t="array" ref="W25">IFERROR(INDEX(INDIRECT("'"&amp;VLOOKUP($C25,ModMap!$A$2:$B$21,2,FALSE)&amp;"'!W:W"),MATCH($K25,INDIRECT("'"&amp;VLOOKUP($C25,ModMap!$A$2:$B$21,2,FALSE)&amp;"'!$K:$K"),0)),"")</f>
        <v>Unassigned</v>
      </c>
      <c r="X25" s="58" t="s">
        <v>33</v>
      </c>
      <c r="Y25" s="34" t="str">
        <f t="array" ref="Y25">IFERROR(INDEX(INDIRECT("'"&amp;VLOOKUP($C25,ModMap!$A$2:$B$21,2,FALSE)&amp;"'!Y:Y"),MATCH($K25,INDIRECT("'"&amp;VLOOKUP($C25,ModMap!$A$2:$B$21,2,FALSE)&amp;"'!$K:$K"),0)),"")</f>
        <v>Not Started</v>
      </c>
      <c r="Z25" s="34" t="str">
        <f t="array" ref="Z25">IFERROR(INDEX(INDIRECT("'"&amp;VLOOKUP($C25,ModMap!$A$2:$B$21,2,FALSE)&amp;"'!Z:Z"),MATCH($K25,INDIRECT("'"&amp;VLOOKUP($C25,ModMap!$A$2:$B$21,2,FALSE)&amp;"'!$K:$K"),0)),"")</f>
        <v>Unassigned</v>
      </c>
      <c r="AA25" s="45" t="s">
        <v>36</v>
      </c>
      <c r="AB25" s="34" t="str">
        <f t="array" ref="AB25">IFERROR(INDEX(INDIRECT("'"&amp;VLOOKUP($C25,ModMap!$A$2:$B$21,2,FALSE)&amp;"'!AB:AB"),MATCH($K25,INDIRECT("'"&amp;VLOOKUP($C25,ModMap!$A$2:$B$21,2,FALSE)&amp;"'!$K:$K"),0)),"")</f>
        <v>N/A</v>
      </c>
      <c r="AC25" s="34" t="str">
        <f t="array" ref="AC25">IFERROR(INDEX(INDIRECT("'"&amp;VLOOKUP($C25,ModMap!$A$2:$B$21,2,FALSE)&amp;"'!AC:AC"),MATCH($K25,INDIRECT("'"&amp;VLOOKUP($C25,ModMap!$A$2:$B$21,2,FALSE)&amp;"'!$K:$K"),0)),"")</f>
        <v/>
      </c>
      <c r="AD25" s="58" t="s">
        <v>33</v>
      </c>
      <c r="AE25" s="34" t="str">
        <f t="array" ref="AE25">IFERROR(INDEX(INDIRECT("'"&amp;VLOOKUP($C25,ModMap!$A$2:$B$21,2,FALSE)&amp;"'!AE:AE"),MATCH($K25,INDIRECT("'"&amp;VLOOKUP($C25,ModMap!$A$2:$B$21,2,FALSE)&amp;"'!$K:$K"),0)),"")</f>
        <v>Not Started</v>
      </c>
      <c r="AF25" s="34" t="str">
        <f t="array" ref="AF25">IFERROR(INDEX(INDIRECT("'"&amp;VLOOKUP($C25,ModMap!$A$2:$B$21,2,FALSE)&amp;"'!AF:AF"),MATCH($K25,INDIRECT("'"&amp;VLOOKUP($C25,ModMap!$A$2:$B$21,2,FALSE)&amp;"'!$K:$K"),0)),"")</f>
        <v>Unassigned</v>
      </c>
      <c r="AG25" s="45" t="s">
        <v>36</v>
      </c>
      <c r="AH25" s="34" t="str">
        <f t="array" ref="AH25">IFERROR(INDEX(INDIRECT("'"&amp;VLOOKUP($C25,ModMap!$A$2:$B$21,2,FALSE)&amp;"'!AH:AH"),MATCH($K25,INDIRECT("'"&amp;VLOOKUP($C25,ModMap!$A$2:$B$21,2,FALSE)&amp;"'!$K:$K"),0)),"")</f>
        <v>N/A</v>
      </c>
      <c r="AI25" s="34" t="str">
        <f t="array" ref="AI25">IFERROR(INDEX(INDIRECT("'"&amp;VLOOKUP($C25,ModMap!$A$2:$B$21,2,FALSE)&amp;"'!AI:AI"),MATCH($K25,INDIRECT("'"&amp;VLOOKUP($C25,ModMap!$A$2:$B$21,2,FALSE)&amp;"'!$K:$K"),0)),"")</f>
        <v/>
      </c>
      <c r="AJ25" s="45" t="s">
        <v>36</v>
      </c>
      <c r="AK25" s="34" t="str">
        <f t="array" ref="AK25">IFERROR(INDEX(INDIRECT("'"&amp;VLOOKUP($C25,ModMap!$A$2:$B$21,2,FALSE)&amp;"'!AK:AK"),MATCH($K25,INDIRECT("'"&amp;VLOOKUP($C25,ModMap!$A$2:$B$21,2,FALSE)&amp;"'!$K:$K"),0)),"")</f>
        <v>N/A</v>
      </c>
      <c r="AL25" s="34" t="str">
        <f t="array" ref="AL25">IFERROR(INDEX(INDIRECT("'"&amp;VLOOKUP($C25,ModMap!$A$2:$B$21,2,FALSE)&amp;"'!AL:AL"),MATCH($K25,INDIRECT("'"&amp;VLOOKUP($C25,ModMap!$A$2:$B$21,2,FALSE)&amp;"'!$K:$K"),0)),"")</f>
        <v/>
      </c>
      <c r="AM25" s="34">
        <f t="shared" si="1"/>
        <v>3</v>
      </c>
      <c r="AN25" s="34" t="str">
        <f t="shared" si="2"/>
        <v>Not Started</v>
      </c>
      <c r="AO25" s="35" t="str">
        <f t="array" ref="AO25">IFERROR(INDEX(INDIRECT("'"&amp;VLOOKUP($C25,ModMap!$A$2:$B$21,2,FALSE)&amp;"'!AO:AO"),MATCH($K25,INDIRECT("'"&amp;VLOOKUP($C25,ModMap!$A$2:$B$21,2,FALSE)&amp;"'!$K:$K"),0)),"")</f>
        <v/>
      </c>
      <c r="AP25" s="53" t="str">
        <f t="array" ref="AP25">IFERROR(HYPERLINK("#'"&amp;VLOOKUP($C25,ModMap!$A$2:$B$21,2,FALSE)&amp;"'!V"&amp;MATCH($K25,INDIRECT("'"&amp;VLOOKUP($C25,ModMap!$A$2:$B$21,2,FALSE)&amp;"'!$K:$K"),0),"Edit on module sheet"),"")</f>
        <v>Edit on module sheet</v>
      </c>
    </row>
    <row r="26" ht="42.0" customHeight="1">
      <c r="A26" s="54">
        <v>24.0</v>
      </c>
      <c r="B26" s="54">
        <v>24.0</v>
      </c>
      <c r="C26" s="54" t="s">
        <v>84</v>
      </c>
      <c r="D26" s="55" t="s">
        <v>85</v>
      </c>
      <c r="E26" s="36" t="s">
        <v>48</v>
      </c>
      <c r="F26" s="61" t="s">
        <v>193</v>
      </c>
      <c r="G26" s="55" t="s">
        <v>194</v>
      </c>
      <c r="H26" s="54" t="s">
        <v>226</v>
      </c>
      <c r="I26" s="54" t="s">
        <v>227</v>
      </c>
      <c r="J26" s="55" t="s">
        <v>228</v>
      </c>
      <c r="K26" s="54" t="s">
        <v>410</v>
      </c>
      <c r="L26" s="55" t="s">
        <v>411</v>
      </c>
      <c r="M26" s="62" t="s">
        <v>200</v>
      </c>
      <c r="N26" s="54" t="s">
        <v>218</v>
      </c>
      <c r="O26" s="54" t="s">
        <v>219</v>
      </c>
      <c r="P26" s="55" t="s">
        <v>231</v>
      </c>
      <c r="Q26" s="55" t="s">
        <v>232</v>
      </c>
      <c r="R26" s="54" t="s">
        <v>233</v>
      </c>
      <c r="S26" s="54" t="s">
        <v>53</v>
      </c>
      <c r="T26" s="54" t="str">
        <f t="array" ref="T26">IFERROR(INDEX(INDIRECT("'"&amp;VLOOKUP($C26,ModMap!$A$2:$B$21,2,FALSE)&amp;"'!T:T"),MATCH($K26,INDIRECT("'"&amp;VLOOKUP($C26,ModMap!$A$2:$B$21,2,FALSE)&amp;"'!$K:$K"),0)),"")</f>
        <v>Unassigned</v>
      </c>
      <c r="U26" s="45" t="s">
        <v>36</v>
      </c>
      <c r="V26" s="54" t="str">
        <f t="array" ref="V26">IFERROR(INDEX(INDIRECT("'"&amp;VLOOKUP($C26,ModMap!$A$2:$B$21,2,FALSE)&amp;"'!V:V"),MATCH($K26,INDIRECT("'"&amp;VLOOKUP($C26,ModMap!$A$2:$B$21,2,FALSE)&amp;"'!$K:$K"),0)),"")</f>
        <v>N/A</v>
      </c>
      <c r="W26" s="54" t="str">
        <f t="array" ref="W26">IFERROR(INDEX(INDIRECT("'"&amp;VLOOKUP($C26,ModMap!$A$2:$B$21,2,FALSE)&amp;"'!W:W"),MATCH($K26,INDIRECT("'"&amp;VLOOKUP($C26,ModMap!$A$2:$B$21,2,FALSE)&amp;"'!$K:$K"),0)),"")</f>
        <v/>
      </c>
      <c r="X26" s="58" t="s">
        <v>33</v>
      </c>
      <c r="Y26" s="54" t="str">
        <f t="array" ref="Y26">IFERROR(INDEX(INDIRECT("'"&amp;VLOOKUP($C26,ModMap!$A$2:$B$21,2,FALSE)&amp;"'!Y:Y"),MATCH($K26,INDIRECT("'"&amp;VLOOKUP($C26,ModMap!$A$2:$B$21,2,FALSE)&amp;"'!$K:$K"),0)),"")</f>
        <v>Not Started</v>
      </c>
      <c r="Z26" s="54" t="str">
        <f t="array" ref="Z26">IFERROR(INDEX(INDIRECT("'"&amp;VLOOKUP($C26,ModMap!$A$2:$B$21,2,FALSE)&amp;"'!Z:Z"),MATCH($K26,INDIRECT("'"&amp;VLOOKUP($C26,ModMap!$A$2:$B$21,2,FALSE)&amp;"'!$K:$K"),0)),"")</f>
        <v>Unassigned</v>
      </c>
      <c r="AA26" s="58" t="s">
        <v>33</v>
      </c>
      <c r="AB26" s="54" t="str">
        <f t="array" ref="AB26">IFERROR(INDEX(INDIRECT("'"&amp;VLOOKUP($C26,ModMap!$A$2:$B$21,2,FALSE)&amp;"'!AB:AB"),MATCH($K26,INDIRECT("'"&amp;VLOOKUP($C26,ModMap!$A$2:$B$21,2,FALSE)&amp;"'!$K:$K"),0)),"")</f>
        <v>Not Started</v>
      </c>
      <c r="AC26" s="54" t="str">
        <f t="array" ref="AC26">IFERROR(INDEX(INDIRECT("'"&amp;VLOOKUP($C26,ModMap!$A$2:$B$21,2,FALSE)&amp;"'!AC:AC"),MATCH($K26,INDIRECT("'"&amp;VLOOKUP($C26,ModMap!$A$2:$B$21,2,FALSE)&amp;"'!$K:$K"),0)),"")</f>
        <v>Unassigned</v>
      </c>
      <c r="AD26" s="45" t="s">
        <v>36</v>
      </c>
      <c r="AE26" s="54" t="str">
        <f t="array" ref="AE26">IFERROR(INDEX(INDIRECT("'"&amp;VLOOKUP($C26,ModMap!$A$2:$B$21,2,FALSE)&amp;"'!AE:AE"),MATCH($K26,INDIRECT("'"&amp;VLOOKUP($C26,ModMap!$A$2:$B$21,2,FALSE)&amp;"'!$K:$K"),0)),"")</f>
        <v>N/A</v>
      </c>
      <c r="AF26" s="54" t="str">
        <f t="array" ref="AF26">IFERROR(INDEX(INDIRECT("'"&amp;VLOOKUP($C26,ModMap!$A$2:$B$21,2,FALSE)&amp;"'!AF:AF"),MATCH($K26,INDIRECT("'"&amp;VLOOKUP($C26,ModMap!$A$2:$B$21,2,FALSE)&amp;"'!$K:$K"),0)),"")</f>
        <v/>
      </c>
      <c r="AG26" s="45" t="s">
        <v>36</v>
      </c>
      <c r="AH26" s="54" t="str">
        <f t="array" ref="AH26">IFERROR(INDEX(INDIRECT("'"&amp;VLOOKUP($C26,ModMap!$A$2:$B$21,2,FALSE)&amp;"'!AH:AH"),MATCH($K26,INDIRECT("'"&amp;VLOOKUP($C26,ModMap!$A$2:$B$21,2,FALSE)&amp;"'!$K:$K"),0)),"")</f>
        <v>N/A</v>
      </c>
      <c r="AI26" s="54" t="str">
        <f t="array" ref="AI26">IFERROR(INDEX(INDIRECT("'"&amp;VLOOKUP($C26,ModMap!$A$2:$B$21,2,FALSE)&amp;"'!AI:AI"),MATCH($K26,INDIRECT("'"&amp;VLOOKUP($C26,ModMap!$A$2:$B$21,2,FALSE)&amp;"'!$K:$K"),0)),"")</f>
        <v/>
      </c>
      <c r="AJ26" s="45" t="s">
        <v>36</v>
      </c>
      <c r="AK26" s="54" t="str">
        <f t="array" ref="AK26">IFERROR(INDEX(INDIRECT("'"&amp;VLOOKUP($C26,ModMap!$A$2:$B$21,2,FALSE)&amp;"'!AK:AK"),MATCH($K26,INDIRECT("'"&amp;VLOOKUP($C26,ModMap!$A$2:$B$21,2,FALSE)&amp;"'!$K:$K"),0)),"")</f>
        <v>N/A</v>
      </c>
      <c r="AL26" s="54" t="str">
        <f t="array" ref="AL26">IFERROR(INDEX(INDIRECT("'"&amp;VLOOKUP($C26,ModMap!$A$2:$B$21,2,FALSE)&amp;"'!AL:AL"),MATCH($K26,INDIRECT("'"&amp;VLOOKUP($C26,ModMap!$A$2:$B$21,2,FALSE)&amp;"'!$K:$K"),0)),"")</f>
        <v/>
      </c>
      <c r="AM26" s="54">
        <f t="shared" si="1"/>
        <v>2</v>
      </c>
      <c r="AN26" s="54" t="str">
        <f t="shared" si="2"/>
        <v>Not Started</v>
      </c>
      <c r="AO26" s="55" t="str">
        <f t="array" ref="AO26">IFERROR(INDEX(INDIRECT("'"&amp;VLOOKUP($C26,ModMap!$A$2:$B$21,2,FALSE)&amp;"'!AO:AO"),MATCH($K26,INDIRECT("'"&amp;VLOOKUP($C26,ModMap!$A$2:$B$21,2,FALSE)&amp;"'!$K:$K"),0)),"")</f>
        <v/>
      </c>
      <c r="AP26" s="53" t="str">
        <f t="array" ref="AP26">IFERROR(HYPERLINK("#'"&amp;VLOOKUP($C26,ModMap!$A$2:$B$21,2,FALSE)&amp;"'!V"&amp;MATCH($K26,INDIRECT("'"&amp;VLOOKUP($C26,ModMap!$A$2:$B$21,2,FALSE)&amp;"'!$K:$K"),0),"Edit on module sheet"),"")</f>
        <v>Edit on module sheet</v>
      </c>
    </row>
    <row r="27" ht="42.0" customHeight="1">
      <c r="A27" s="34">
        <v>25.0</v>
      </c>
      <c r="B27" s="34">
        <v>25.0</v>
      </c>
      <c r="C27" s="34" t="s">
        <v>84</v>
      </c>
      <c r="D27" s="35" t="s">
        <v>85</v>
      </c>
      <c r="E27" s="36" t="s">
        <v>48</v>
      </c>
      <c r="F27" s="61" t="s">
        <v>193</v>
      </c>
      <c r="G27" s="35" t="s">
        <v>194</v>
      </c>
      <c r="H27" s="34" t="s">
        <v>226</v>
      </c>
      <c r="I27" s="34" t="s">
        <v>227</v>
      </c>
      <c r="J27" s="35" t="s">
        <v>228</v>
      </c>
      <c r="K27" s="34" t="s">
        <v>412</v>
      </c>
      <c r="L27" s="35" t="s">
        <v>414</v>
      </c>
      <c r="M27" s="63" t="s">
        <v>217</v>
      </c>
      <c r="N27" s="34" t="s">
        <v>218</v>
      </c>
      <c r="O27" s="34" t="s">
        <v>219</v>
      </c>
      <c r="P27" s="35" t="s">
        <v>231</v>
      </c>
      <c r="Q27" s="35" t="s">
        <v>232</v>
      </c>
      <c r="R27" s="34" t="s">
        <v>233</v>
      </c>
      <c r="S27" s="34" t="s">
        <v>56</v>
      </c>
      <c r="T27" s="34" t="str">
        <f t="array" ref="T27">IFERROR(INDEX(INDIRECT("'"&amp;VLOOKUP($C27,ModMap!$A$2:$B$21,2,FALSE)&amp;"'!T:T"),MATCH($K27,INDIRECT("'"&amp;VLOOKUP($C27,ModMap!$A$2:$B$21,2,FALSE)&amp;"'!$K:$K"),0)),"")</f>
        <v>Unassigned</v>
      </c>
      <c r="U27" s="45" t="s">
        <v>36</v>
      </c>
      <c r="V27" s="34" t="str">
        <f t="array" ref="V27">IFERROR(INDEX(INDIRECT("'"&amp;VLOOKUP($C27,ModMap!$A$2:$B$21,2,FALSE)&amp;"'!V:V"),MATCH($K27,INDIRECT("'"&amp;VLOOKUP($C27,ModMap!$A$2:$B$21,2,FALSE)&amp;"'!$K:$K"),0)),"")</f>
        <v>N/A</v>
      </c>
      <c r="W27" s="34" t="str">
        <f t="array" ref="W27">IFERROR(INDEX(INDIRECT("'"&amp;VLOOKUP($C27,ModMap!$A$2:$B$21,2,FALSE)&amp;"'!W:W"),MATCH($K27,INDIRECT("'"&amp;VLOOKUP($C27,ModMap!$A$2:$B$21,2,FALSE)&amp;"'!$K:$K"),0)),"")</f>
        <v/>
      </c>
      <c r="X27" s="58" t="s">
        <v>33</v>
      </c>
      <c r="Y27" s="34" t="str">
        <f t="array" ref="Y27">IFERROR(INDEX(INDIRECT("'"&amp;VLOOKUP($C27,ModMap!$A$2:$B$21,2,FALSE)&amp;"'!Y:Y"),MATCH($K27,INDIRECT("'"&amp;VLOOKUP($C27,ModMap!$A$2:$B$21,2,FALSE)&amp;"'!$K:$K"),0)),"")</f>
        <v>Not Started</v>
      </c>
      <c r="Z27" s="34" t="str">
        <f t="array" ref="Z27">IFERROR(INDEX(INDIRECT("'"&amp;VLOOKUP($C27,ModMap!$A$2:$B$21,2,FALSE)&amp;"'!Z:Z"),MATCH($K27,INDIRECT("'"&amp;VLOOKUP($C27,ModMap!$A$2:$B$21,2,FALSE)&amp;"'!$K:$K"),0)),"")</f>
        <v>Unassigned</v>
      </c>
      <c r="AA27" s="45" t="s">
        <v>36</v>
      </c>
      <c r="AB27" s="34" t="str">
        <f t="array" ref="AB27">IFERROR(INDEX(INDIRECT("'"&amp;VLOOKUP($C27,ModMap!$A$2:$B$21,2,FALSE)&amp;"'!AB:AB"),MATCH($K27,INDIRECT("'"&amp;VLOOKUP($C27,ModMap!$A$2:$B$21,2,FALSE)&amp;"'!$K:$K"),0)),"")</f>
        <v>N/A</v>
      </c>
      <c r="AC27" s="34" t="str">
        <f t="array" ref="AC27">IFERROR(INDEX(INDIRECT("'"&amp;VLOOKUP($C27,ModMap!$A$2:$B$21,2,FALSE)&amp;"'!AC:AC"),MATCH($K27,INDIRECT("'"&amp;VLOOKUP($C27,ModMap!$A$2:$B$21,2,FALSE)&amp;"'!$K:$K"),0)),"")</f>
        <v/>
      </c>
      <c r="AD27" s="58" t="s">
        <v>33</v>
      </c>
      <c r="AE27" s="34" t="str">
        <f t="array" ref="AE27">IFERROR(INDEX(INDIRECT("'"&amp;VLOOKUP($C27,ModMap!$A$2:$B$21,2,FALSE)&amp;"'!AE:AE"),MATCH($K27,INDIRECT("'"&amp;VLOOKUP($C27,ModMap!$A$2:$B$21,2,FALSE)&amp;"'!$K:$K"),0)),"")</f>
        <v>Not Started</v>
      </c>
      <c r="AF27" s="34" t="str">
        <f t="array" ref="AF27">IFERROR(INDEX(INDIRECT("'"&amp;VLOOKUP($C27,ModMap!$A$2:$B$21,2,FALSE)&amp;"'!AF:AF"),MATCH($K27,INDIRECT("'"&amp;VLOOKUP($C27,ModMap!$A$2:$B$21,2,FALSE)&amp;"'!$K:$K"),0)),"")</f>
        <v>Unassigned</v>
      </c>
      <c r="AG27" s="45" t="s">
        <v>36</v>
      </c>
      <c r="AH27" s="34" t="str">
        <f t="array" ref="AH27">IFERROR(INDEX(INDIRECT("'"&amp;VLOOKUP($C27,ModMap!$A$2:$B$21,2,FALSE)&amp;"'!AH:AH"),MATCH($K27,INDIRECT("'"&amp;VLOOKUP($C27,ModMap!$A$2:$B$21,2,FALSE)&amp;"'!$K:$K"),0)),"")</f>
        <v>N/A</v>
      </c>
      <c r="AI27" s="34" t="str">
        <f t="array" ref="AI27">IFERROR(INDEX(INDIRECT("'"&amp;VLOOKUP($C27,ModMap!$A$2:$B$21,2,FALSE)&amp;"'!AI:AI"),MATCH($K27,INDIRECT("'"&amp;VLOOKUP($C27,ModMap!$A$2:$B$21,2,FALSE)&amp;"'!$K:$K"),0)),"")</f>
        <v/>
      </c>
      <c r="AJ27" s="45" t="s">
        <v>36</v>
      </c>
      <c r="AK27" s="34" t="str">
        <f t="array" ref="AK27">IFERROR(INDEX(INDIRECT("'"&amp;VLOOKUP($C27,ModMap!$A$2:$B$21,2,FALSE)&amp;"'!AK:AK"),MATCH($K27,INDIRECT("'"&amp;VLOOKUP($C27,ModMap!$A$2:$B$21,2,FALSE)&amp;"'!$K:$K"),0)),"")</f>
        <v>N/A</v>
      </c>
      <c r="AL27" s="34" t="str">
        <f t="array" ref="AL27">IFERROR(INDEX(INDIRECT("'"&amp;VLOOKUP($C27,ModMap!$A$2:$B$21,2,FALSE)&amp;"'!AL:AL"),MATCH($K27,INDIRECT("'"&amp;VLOOKUP($C27,ModMap!$A$2:$B$21,2,FALSE)&amp;"'!$K:$K"),0)),"")</f>
        <v/>
      </c>
      <c r="AM27" s="34">
        <f t="shared" si="1"/>
        <v>2</v>
      </c>
      <c r="AN27" s="34" t="str">
        <f t="shared" si="2"/>
        <v>Not Started</v>
      </c>
      <c r="AO27" s="35" t="str">
        <f t="array" ref="AO27">IFERROR(INDEX(INDIRECT("'"&amp;VLOOKUP($C27,ModMap!$A$2:$B$21,2,FALSE)&amp;"'!AO:AO"),MATCH($K27,INDIRECT("'"&amp;VLOOKUP($C27,ModMap!$A$2:$B$21,2,FALSE)&amp;"'!$K:$K"),0)),"")</f>
        <v/>
      </c>
      <c r="AP27" s="53" t="str">
        <f t="array" ref="AP27">IFERROR(HYPERLINK("#'"&amp;VLOOKUP($C27,ModMap!$A$2:$B$21,2,FALSE)&amp;"'!V"&amp;MATCH($K27,INDIRECT("'"&amp;VLOOKUP($C27,ModMap!$A$2:$B$21,2,FALSE)&amp;"'!$K:$K"),0),"Edit on module sheet"),"")</f>
        <v>Edit on module sheet</v>
      </c>
    </row>
    <row r="28" ht="42.0" customHeight="1">
      <c r="A28" s="54">
        <v>26.0</v>
      </c>
      <c r="B28" s="54">
        <v>26.0</v>
      </c>
      <c r="C28" s="54" t="s">
        <v>84</v>
      </c>
      <c r="D28" s="55" t="s">
        <v>85</v>
      </c>
      <c r="E28" s="65" t="s">
        <v>41</v>
      </c>
      <c r="F28" s="61" t="s">
        <v>193</v>
      </c>
      <c r="G28" s="55" t="s">
        <v>194</v>
      </c>
      <c r="H28" s="54" t="s">
        <v>226</v>
      </c>
      <c r="I28" s="54" t="s">
        <v>227</v>
      </c>
      <c r="J28" s="55" t="s">
        <v>228</v>
      </c>
      <c r="K28" s="54" t="s">
        <v>229</v>
      </c>
      <c r="L28" s="55" t="s">
        <v>230</v>
      </c>
      <c r="M28" s="66" t="s">
        <v>211</v>
      </c>
      <c r="N28" s="54" t="s">
        <v>218</v>
      </c>
      <c r="O28" s="54" t="s">
        <v>219</v>
      </c>
      <c r="P28" s="55" t="s">
        <v>231</v>
      </c>
      <c r="Q28" s="55" t="s">
        <v>232</v>
      </c>
      <c r="R28" s="54" t="s">
        <v>233</v>
      </c>
      <c r="S28" s="54" t="s">
        <v>206</v>
      </c>
      <c r="T28" s="54" t="str">
        <f t="array" ref="T28">IFERROR(INDEX(INDIRECT("'"&amp;VLOOKUP($C28,ModMap!$A$2:$B$21,2,FALSE)&amp;"'!T:T"),MATCH($K28,INDIRECT("'"&amp;VLOOKUP($C28,ModMap!$A$2:$B$21,2,FALSE)&amp;"'!$K:$K"),0)),"")</f>
        <v>Unassigned</v>
      </c>
      <c r="U28" s="58" t="s">
        <v>33</v>
      </c>
      <c r="V28" s="54" t="str">
        <f t="array" ref="V28">IFERROR(INDEX(INDIRECT("'"&amp;VLOOKUP($C28,ModMap!$A$2:$B$21,2,FALSE)&amp;"'!V:V"),MATCH($K28,INDIRECT("'"&amp;VLOOKUP($C28,ModMap!$A$2:$B$21,2,FALSE)&amp;"'!$K:$K"),0)),"")</f>
        <v>Not Started</v>
      </c>
      <c r="W28" s="54" t="str">
        <f t="array" ref="W28">IFERROR(INDEX(INDIRECT("'"&amp;VLOOKUP($C28,ModMap!$A$2:$B$21,2,FALSE)&amp;"'!W:W"),MATCH($K28,INDIRECT("'"&amp;VLOOKUP($C28,ModMap!$A$2:$B$21,2,FALSE)&amp;"'!$K:$K"),0)),"")</f>
        <v>Unassigned</v>
      </c>
      <c r="X28" s="45" t="s">
        <v>36</v>
      </c>
      <c r="Y28" s="54" t="str">
        <f t="array" ref="Y28">IFERROR(INDEX(INDIRECT("'"&amp;VLOOKUP($C28,ModMap!$A$2:$B$21,2,FALSE)&amp;"'!Y:Y"),MATCH($K28,INDIRECT("'"&amp;VLOOKUP($C28,ModMap!$A$2:$B$21,2,FALSE)&amp;"'!$K:$K"),0)),"")</f>
        <v>N/A</v>
      </c>
      <c r="Z28" s="54" t="str">
        <f t="array" ref="Z28">IFERROR(INDEX(INDIRECT("'"&amp;VLOOKUP($C28,ModMap!$A$2:$B$21,2,FALSE)&amp;"'!Z:Z"),MATCH($K28,INDIRECT("'"&amp;VLOOKUP($C28,ModMap!$A$2:$B$21,2,FALSE)&amp;"'!$K:$K"),0)),"")</f>
        <v/>
      </c>
      <c r="AA28" s="45" t="s">
        <v>36</v>
      </c>
      <c r="AB28" s="54" t="str">
        <f t="array" ref="AB28">IFERROR(INDEX(INDIRECT("'"&amp;VLOOKUP($C28,ModMap!$A$2:$B$21,2,FALSE)&amp;"'!AB:AB"),MATCH($K28,INDIRECT("'"&amp;VLOOKUP($C28,ModMap!$A$2:$B$21,2,FALSE)&amp;"'!$K:$K"),0)),"")</f>
        <v>N/A</v>
      </c>
      <c r="AC28" s="54" t="str">
        <f t="array" ref="AC28">IFERROR(INDEX(INDIRECT("'"&amp;VLOOKUP($C28,ModMap!$A$2:$B$21,2,FALSE)&amp;"'!AC:AC"),MATCH($K28,INDIRECT("'"&amp;VLOOKUP($C28,ModMap!$A$2:$B$21,2,FALSE)&amp;"'!$K:$K"),0)),"")</f>
        <v/>
      </c>
      <c r="AD28" s="58" t="s">
        <v>33</v>
      </c>
      <c r="AE28" s="54" t="str">
        <f t="array" ref="AE28">IFERROR(INDEX(INDIRECT("'"&amp;VLOOKUP($C28,ModMap!$A$2:$B$21,2,FALSE)&amp;"'!AE:AE"),MATCH($K28,INDIRECT("'"&amp;VLOOKUP($C28,ModMap!$A$2:$B$21,2,FALSE)&amp;"'!$K:$K"),0)),"")</f>
        <v>Not Started</v>
      </c>
      <c r="AF28" s="54" t="str">
        <f t="array" ref="AF28">IFERROR(INDEX(INDIRECT("'"&amp;VLOOKUP($C28,ModMap!$A$2:$B$21,2,FALSE)&amp;"'!AF:AF"),MATCH($K28,INDIRECT("'"&amp;VLOOKUP($C28,ModMap!$A$2:$B$21,2,FALSE)&amp;"'!$K:$K"),0)),"")</f>
        <v>Unassigned</v>
      </c>
      <c r="AG28" s="45" t="s">
        <v>36</v>
      </c>
      <c r="AH28" s="54" t="str">
        <f t="array" ref="AH28">IFERROR(INDEX(INDIRECT("'"&amp;VLOOKUP($C28,ModMap!$A$2:$B$21,2,FALSE)&amp;"'!AH:AH"),MATCH($K28,INDIRECT("'"&amp;VLOOKUP($C28,ModMap!$A$2:$B$21,2,FALSE)&amp;"'!$K:$K"),0)),"")</f>
        <v>N/A</v>
      </c>
      <c r="AI28" s="54" t="str">
        <f t="array" ref="AI28">IFERROR(INDEX(INDIRECT("'"&amp;VLOOKUP($C28,ModMap!$A$2:$B$21,2,FALSE)&amp;"'!AI:AI"),MATCH($K28,INDIRECT("'"&amp;VLOOKUP($C28,ModMap!$A$2:$B$21,2,FALSE)&amp;"'!$K:$K"),0)),"")</f>
        <v/>
      </c>
      <c r="AJ28" s="45" t="s">
        <v>36</v>
      </c>
      <c r="AK28" s="54" t="str">
        <f t="array" ref="AK28">IFERROR(INDEX(INDIRECT("'"&amp;VLOOKUP($C28,ModMap!$A$2:$B$21,2,FALSE)&amp;"'!AK:AK"),MATCH($K28,INDIRECT("'"&amp;VLOOKUP($C28,ModMap!$A$2:$B$21,2,FALSE)&amp;"'!$K:$K"),0)),"")</f>
        <v>N/A</v>
      </c>
      <c r="AL28" s="54" t="str">
        <f t="array" ref="AL28">IFERROR(INDEX(INDIRECT("'"&amp;VLOOKUP($C28,ModMap!$A$2:$B$21,2,FALSE)&amp;"'!AL:AL"),MATCH($K28,INDIRECT("'"&amp;VLOOKUP($C28,ModMap!$A$2:$B$21,2,FALSE)&amp;"'!$K:$K"),0)),"")</f>
        <v/>
      </c>
      <c r="AM28" s="54">
        <f t="shared" si="1"/>
        <v>2</v>
      </c>
      <c r="AN28" s="54" t="str">
        <f t="shared" si="2"/>
        <v>Not Started</v>
      </c>
      <c r="AO28" s="55" t="str">
        <f t="array" ref="AO28">IFERROR(INDEX(INDIRECT("'"&amp;VLOOKUP($C28,ModMap!$A$2:$B$21,2,FALSE)&amp;"'!AO:AO"),MATCH($K28,INDIRECT("'"&amp;VLOOKUP($C28,ModMap!$A$2:$B$21,2,FALSE)&amp;"'!$K:$K"),0)),"")</f>
        <v/>
      </c>
      <c r="AP28" s="53" t="str">
        <f t="array" ref="AP28">IFERROR(HYPERLINK("#'"&amp;VLOOKUP($C28,ModMap!$A$2:$B$21,2,FALSE)&amp;"'!V"&amp;MATCH($K28,INDIRECT("'"&amp;VLOOKUP($C28,ModMap!$A$2:$B$21,2,FALSE)&amp;"'!$K:$K"),0),"Edit on module sheet"),"")</f>
        <v>Edit on module sheet</v>
      </c>
    </row>
    <row r="29" ht="42.0" customHeight="1">
      <c r="A29" s="34">
        <v>27.0</v>
      </c>
      <c r="B29" s="34">
        <v>27.0</v>
      </c>
      <c r="C29" s="34" t="s">
        <v>84</v>
      </c>
      <c r="D29" s="35" t="s">
        <v>85</v>
      </c>
      <c r="E29" s="64" t="s">
        <v>69</v>
      </c>
      <c r="F29" s="61" t="s">
        <v>193</v>
      </c>
      <c r="G29" s="35" t="s">
        <v>194</v>
      </c>
      <c r="H29" s="34" t="s">
        <v>226</v>
      </c>
      <c r="I29" s="34" t="s">
        <v>227</v>
      </c>
      <c r="J29" s="35" t="s">
        <v>228</v>
      </c>
      <c r="K29" s="34" t="s">
        <v>559</v>
      </c>
      <c r="L29" s="35" t="s">
        <v>560</v>
      </c>
      <c r="M29" s="58" t="s">
        <v>434</v>
      </c>
      <c r="N29" s="34" t="s">
        <v>218</v>
      </c>
      <c r="O29" s="34" t="s">
        <v>219</v>
      </c>
      <c r="P29" s="35" t="s">
        <v>231</v>
      </c>
      <c r="Q29" s="35" t="s">
        <v>232</v>
      </c>
      <c r="R29" s="34" t="s">
        <v>233</v>
      </c>
      <c r="S29" s="34" t="s">
        <v>69</v>
      </c>
      <c r="T29" s="34" t="str">
        <f t="array" ref="T29">IFERROR(INDEX(INDIRECT("'"&amp;VLOOKUP($C29,ModMap!$A$2:$B$21,2,FALSE)&amp;"'!T:T"),MATCH($K29,INDIRECT("'"&amp;VLOOKUP($C29,ModMap!$A$2:$B$21,2,FALSE)&amp;"'!$K:$K"),0)),"")</f>
        <v>Unassigned</v>
      </c>
      <c r="U29" s="58" t="s">
        <v>33</v>
      </c>
      <c r="V29" s="34" t="str">
        <f t="array" ref="V29">IFERROR(INDEX(INDIRECT("'"&amp;VLOOKUP($C29,ModMap!$A$2:$B$21,2,FALSE)&amp;"'!V:V"),MATCH($K29,INDIRECT("'"&amp;VLOOKUP($C29,ModMap!$A$2:$B$21,2,FALSE)&amp;"'!$K:$K"),0)),"")</f>
        <v>Not Started</v>
      </c>
      <c r="W29" s="34" t="str">
        <f t="array" ref="W29">IFERROR(INDEX(INDIRECT("'"&amp;VLOOKUP($C29,ModMap!$A$2:$B$21,2,FALSE)&amp;"'!W:W"),MATCH($K29,INDIRECT("'"&amp;VLOOKUP($C29,ModMap!$A$2:$B$21,2,FALSE)&amp;"'!$K:$K"),0)),"")</f>
        <v>Unassigned</v>
      </c>
      <c r="X29" s="58" t="s">
        <v>33</v>
      </c>
      <c r="Y29" s="34" t="str">
        <f t="array" ref="Y29">IFERROR(INDEX(INDIRECT("'"&amp;VLOOKUP($C29,ModMap!$A$2:$B$21,2,FALSE)&amp;"'!Y:Y"),MATCH($K29,INDIRECT("'"&amp;VLOOKUP($C29,ModMap!$A$2:$B$21,2,FALSE)&amp;"'!$K:$K"),0)),"")</f>
        <v>Not Started</v>
      </c>
      <c r="Z29" s="34" t="str">
        <f t="array" ref="Z29">IFERROR(INDEX(INDIRECT("'"&amp;VLOOKUP($C29,ModMap!$A$2:$B$21,2,FALSE)&amp;"'!Z:Z"),MATCH($K29,INDIRECT("'"&amp;VLOOKUP($C29,ModMap!$A$2:$B$21,2,FALSE)&amp;"'!$K:$K"),0)),"")</f>
        <v>Unassigned</v>
      </c>
      <c r="AA29" s="45" t="s">
        <v>36</v>
      </c>
      <c r="AB29" s="34" t="str">
        <f t="array" ref="AB29">IFERROR(INDEX(INDIRECT("'"&amp;VLOOKUP($C29,ModMap!$A$2:$B$21,2,FALSE)&amp;"'!AB:AB"),MATCH($K29,INDIRECT("'"&amp;VLOOKUP($C29,ModMap!$A$2:$B$21,2,FALSE)&amp;"'!$K:$K"),0)),"")</f>
        <v>N/A</v>
      </c>
      <c r="AC29" s="34" t="str">
        <f t="array" ref="AC29">IFERROR(INDEX(INDIRECT("'"&amp;VLOOKUP($C29,ModMap!$A$2:$B$21,2,FALSE)&amp;"'!AC:AC"),MATCH($K29,INDIRECT("'"&amp;VLOOKUP($C29,ModMap!$A$2:$B$21,2,FALSE)&amp;"'!$K:$K"),0)),"")</f>
        <v/>
      </c>
      <c r="AD29" s="45" t="s">
        <v>36</v>
      </c>
      <c r="AE29" s="34" t="str">
        <f t="array" ref="AE29">IFERROR(INDEX(INDIRECT("'"&amp;VLOOKUP($C29,ModMap!$A$2:$B$21,2,FALSE)&amp;"'!AE:AE"),MATCH($K29,INDIRECT("'"&amp;VLOOKUP($C29,ModMap!$A$2:$B$21,2,FALSE)&amp;"'!$K:$K"),0)),"")</f>
        <v>N/A</v>
      </c>
      <c r="AF29" s="34" t="str">
        <f t="array" ref="AF29">IFERROR(INDEX(INDIRECT("'"&amp;VLOOKUP($C29,ModMap!$A$2:$B$21,2,FALSE)&amp;"'!AF:AF"),MATCH($K29,INDIRECT("'"&amp;VLOOKUP($C29,ModMap!$A$2:$B$21,2,FALSE)&amp;"'!$K:$K"),0)),"")</f>
        <v/>
      </c>
      <c r="AG29" s="45" t="s">
        <v>36</v>
      </c>
      <c r="AH29" s="34" t="str">
        <f t="array" ref="AH29">IFERROR(INDEX(INDIRECT("'"&amp;VLOOKUP($C29,ModMap!$A$2:$B$21,2,FALSE)&amp;"'!AH:AH"),MATCH($K29,INDIRECT("'"&amp;VLOOKUP($C29,ModMap!$A$2:$B$21,2,FALSE)&amp;"'!$K:$K"),0)),"")</f>
        <v>N/A</v>
      </c>
      <c r="AI29" s="34" t="str">
        <f t="array" ref="AI29">IFERROR(INDEX(INDIRECT("'"&amp;VLOOKUP($C29,ModMap!$A$2:$B$21,2,FALSE)&amp;"'!AI:AI"),MATCH($K29,INDIRECT("'"&amp;VLOOKUP($C29,ModMap!$A$2:$B$21,2,FALSE)&amp;"'!$K:$K"),0)),"")</f>
        <v/>
      </c>
      <c r="AJ29" s="45" t="s">
        <v>36</v>
      </c>
      <c r="AK29" s="34" t="str">
        <f t="array" ref="AK29">IFERROR(INDEX(INDIRECT("'"&amp;VLOOKUP($C29,ModMap!$A$2:$B$21,2,FALSE)&amp;"'!AK:AK"),MATCH($K29,INDIRECT("'"&amp;VLOOKUP($C29,ModMap!$A$2:$B$21,2,FALSE)&amp;"'!$K:$K"),0)),"")</f>
        <v>N/A</v>
      </c>
      <c r="AL29" s="34" t="str">
        <f t="array" ref="AL29">IFERROR(INDEX(INDIRECT("'"&amp;VLOOKUP($C29,ModMap!$A$2:$B$21,2,FALSE)&amp;"'!AL:AL"),MATCH($K29,INDIRECT("'"&amp;VLOOKUP($C29,ModMap!$A$2:$B$21,2,FALSE)&amp;"'!$K:$K"),0)),"")</f>
        <v/>
      </c>
      <c r="AM29" s="34">
        <f t="shared" si="1"/>
        <v>2</v>
      </c>
      <c r="AN29" s="34" t="str">
        <f t="shared" si="2"/>
        <v>Not Started</v>
      </c>
      <c r="AO29" s="35" t="str">
        <f t="array" ref="AO29">IFERROR(INDEX(INDIRECT("'"&amp;VLOOKUP($C29,ModMap!$A$2:$B$21,2,FALSE)&amp;"'!AO:AO"),MATCH($K29,INDIRECT("'"&amp;VLOOKUP($C29,ModMap!$A$2:$B$21,2,FALSE)&amp;"'!$K:$K"),0)),"")</f>
        <v/>
      </c>
      <c r="AP29" s="53" t="str">
        <f t="array" ref="AP29">IFERROR(HYPERLINK("#'"&amp;VLOOKUP($C29,ModMap!$A$2:$B$21,2,FALSE)&amp;"'!V"&amp;MATCH($K29,INDIRECT("'"&amp;VLOOKUP($C29,ModMap!$A$2:$B$21,2,FALSE)&amp;"'!$K:$K"),0),"Edit on module sheet"),"")</f>
        <v>Edit on module sheet</v>
      </c>
    </row>
    <row r="30" ht="42.0" customHeight="1">
      <c r="A30" s="54">
        <v>28.0</v>
      </c>
      <c r="B30" s="54">
        <v>28.0</v>
      </c>
      <c r="C30" s="54" t="s">
        <v>84</v>
      </c>
      <c r="D30" s="55" t="s">
        <v>85</v>
      </c>
      <c r="E30" s="36" t="s">
        <v>48</v>
      </c>
      <c r="F30" s="61" t="s">
        <v>193</v>
      </c>
      <c r="G30" s="55" t="s">
        <v>194</v>
      </c>
      <c r="H30" s="54" t="s">
        <v>244</v>
      </c>
      <c r="I30" s="54" t="s">
        <v>245</v>
      </c>
      <c r="J30" s="55" t="s">
        <v>246</v>
      </c>
      <c r="K30" s="54" t="s">
        <v>422</v>
      </c>
      <c r="L30" s="55" t="s">
        <v>423</v>
      </c>
      <c r="M30" s="66" t="s">
        <v>211</v>
      </c>
      <c r="N30" s="54" t="s">
        <v>218</v>
      </c>
      <c r="O30" s="54" t="s">
        <v>219</v>
      </c>
      <c r="P30" s="55" t="s">
        <v>249</v>
      </c>
      <c r="Q30" s="55" t="s">
        <v>250</v>
      </c>
      <c r="R30" s="54" t="s">
        <v>251</v>
      </c>
      <c r="S30" s="54" t="s">
        <v>56</v>
      </c>
      <c r="T30" s="54" t="str">
        <f t="array" ref="T30">IFERROR(INDEX(INDIRECT("'"&amp;VLOOKUP($C30,ModMap!$A$2:$B$21,2,FALSE)&amp;"'!T:T"),MATCH($K30,INDIRECT("'"&amp;VLOOKUP($C30,ModMap!$A$2:$B$21,2,FALSE)&amp;"'!$K:$K"),0)),"")</f>
        <v>Unassigned</v>
      </c>
      <c r="U30" s="45" t="s">
        <v>36</v>
      </c>
      <c r="V30" s="54" t="str">
        <f t="array" ref="V30">IFERROR(INDEX(INDIRECT("'"&amp;VLOOKUP($C30,ModMap!$A$2:$B$21,2,FALSE)&amp;"'!V:V"),MATCH($K30,INDIRECT("'"&amp;VLOOKUP($C30,ModMap!$A$2:$B$21,2,FALSE)&amp;"'!$K:$K"),0)),"")</f>
        <v>N/A</v>
      </c>
      <c r="W30" s="54" t="str">
        <f t="array" ref="W30">IFERROR(INDEX(INDIRECT("'"&amp;VLOOKUP($C30,ModMap!$A$2:$B$21,2,FALSE)&amp;"'!W:W"),MATCH($K30,INDIRECT("'"&amp;VLOOKUP($C30,ModMap!$A$2:$B$21,2,FALSE)&amp;"'!$K:$K"),0)),"")</f>
        <v/>
      </c>
      <c r="X30" s="58" t="s">
        <v>33</v>
      </c>
      <c r="Y30" s="54" t="str">
        <f t="array" ref="Y30">IFERROR(INDEX(INDIRECT("'"&amp;VLOOKUP($C30,ModMap!$A$2:$B$21,2,FALSE)&amp;"'!Y:Y"),MATCH($K30,INDIRECT("'"&amp;VLOOKUP($C30,ModMap!$A$2:$B$21,2,FALSE)&amp;"'!$K:$K"),0)),"")</f>
        <v>Not Started</v>
      </c>
      <c r="Z30" s="54" t="str">
        <f t="array" ref="Z30">IFERROR(INDEX(INDIRECT("'"&amp;VLOOKUP($C30,ModMap!$A$2:$B$21,2,FALSE)&amp;"'!Z:Z"),MATCH($K30,INDIRECT("'"&amp;VLOOKUP($C30,ModMap!$A$2:$B$21,2,FALSE)&amp;"'!$K:$K"),0)),"")</f>
        <v>Unassigned</v>
      </c>
      <c r="AA30" s="58" t="s">
        <v>33</v>
      </c>
      <c r="AB30" s="54" t="str">
        <f t="array" ref="AB30">IFERROR(INDEX(INDIRECT("'"&amp;VLOOKUP($C30,ModMap!$A$2:$B$21,2,FALSE)&amp;"'!AB:AB"),MATCH($K30,INDIRECT("'"&amp;VLOOKUP($C30,ModMap!$A$2:$B$21,2,FALSE)&amp;"'!$K:$K"),0)),"")</f>
        <v>Not Started</v>
      </c>
      <c r="AC30" s="54" t="str">
        <f t="array" ref="AC30">IFERROR(INDEX(INDIRECT("'"&amp;VLOOKUP($C30,ModMap!$A$2:$B$21,2,FALSE)&amp;"'!AC:AC"),MATCH($K30,INDIRECT("'"&amp;VLOOKUP($C30,ModMap!$A$2:$B$21,2,FALSE)&amp;"'!$K:$K"),0)),"")</f>
        <v>Unassigned</v>
      </c>
      <c r="AD30" s="58" t="s">
        <v>33</v>
      </c>
      <c r="AE30" s="54" t="str">
        <f t="array" ref="AE30">IFERROR(INDEX(INDIRECT("'"&amp;VLOOKUP($C30,ModMap!$A$2:$B$21,2,FALSE)&amp;"'!AE:AE"),MATCH($K30,INDIRECT("'"&amp;VLOOKUP($C30,ModMap!$A$2:$B$21,2,FALSE)&amp;"'!$K:$K"),0)),"")</f>
        <v>Not Started</v>
      </c>
      <c r="AF30" s="54" t="str">
        <f t="array" ref="AF30">IFERROR(INDEX(INDIRECT("'"&amp;VLOOKUP($C30,ModMap!$A$2:$B$21,2,FALSE)&amp;"'!AF:AF"),MATCH($K30,INDIRECT("'"&amp;VLOOKUP($C30,ModMap!$A$2:$B$21,2,FALSE)&amp;"'!$K:$K"),0)),"")</f>
        <v>Unassigned</v>
      </c>
      <c r="AG30" s="45" t="s">
        <v>36</v>
      </c>
      <c r="AH30" s="54" t="str">
        <f t="array" ref="AH30">IFERROR(INDEX(INDIRECT("'"&amp;VLOOKUP($C30,ModMap!$A$2:$B$21,2,FALSE)&amp;"'!AH:AH"),MATCH($K30,INDIRECT("'"&amp;VLOOKUP($C30,ModMap!$A$2:$B$21,2,FALSE)&amp;"'!$K:$K"),0)),"")</f>
        <v>N/A</v>
      </c>
      <c r="AI30" s="54" t="str">
        <f t="array" ref="AI30">IFERROR(INDEX(INDIRECT("'"&amp;VLOOKUP($C30,ModMap!$A$2:$B$21,2,FALSE)&amp;"'!AI:AI"),MATCH($K30,INDIRECT("'"&amp;VLOOKUP($C30,ModMap!$A$2:$B$21,2,FALSE)&amp;"'!$K:$K"),0)),"")</f>
        <v/>
      </c>
      <c r="AJ30" s="45" t="s">
        <v>36</v>
      </c>
      <c r="AK30" s="54" t="str">
        <f t="array" ref="AK30">IFERROR(INDEX(INDIRECT("'"&amp;VLOOKUP($C30,ModMap!$A$2:$B$21,2,FALSE)&amp;"'!AK:AK"),MATCH($K30,INDIRECT("'"&amp;VLOOKUP($C30,ModMap!$A$2:$B$21,2,FALSE)&amp;"'!$K:$K"),0)),"")</f>
        <v>N/A</v>
      </c>
      <c r="AL30" s="54" t="str">
        <f t="array" ref="AL30">IFERROR(INDEX(INDIRECT("'"&amp;VLOOKUP($C30,ModMap!$A$2:$B$21,2,FALSE)&amp;"'!AL:AL"),MATCH($K30,INDIRECT("'"&amp;VLOOKUP($C30,ModMap!$A$2:$B$21,2,FALSE)&amp;"'!$K:$K"),0)),"")</f>
        <v/>
      </c>
      <c r="AM30" s="54">
        <f t="shared" si="1"/>
        <v>3</v>
      </c>
      <c r="AN30" s="54" t="str">
        <f t="shared" si="2"/>
        <v>Not Started</v>
      </c>
      <c r="AO30" s="55" t="str">
        <f t="array" ref="AO30">IFERROR(INDEX(INDIRECT("'"&amp;VLOOKUP($C30,ModMap!$A$2:$B$21,2,FALSE)&amp;"'!AO:AO"),MATCH($K30,INDIRECT("'"&amp;VLOOKUP($C30,ModMap!$A$2:$B$21,2,FALSE)&amp;"'!$K:$K"),0)),"")</f>
        <v/>
      </c>
      <c r="AP30" s="53" t="str">
        <f t="array" ref="AP30">IFERROR(HYPERLINK("#'"&amp;VLOOKUP($C30,ModMap!$A$2:$B$21,2,FALSE)&amp;"'!V"&amp;MATCH($K30,INDIRECT("'"&amp;VLOOKUP($C30,ModMap!$A$2:$B$21,2,FALSE)&amp;"'!$K:$K"),0),"Edit on module sheet"),"")</f>
        <v>Edit on module sheet</v>
      </c>
    </row>
    <row r="31" ht="42.0" customHeight="1">
      <c r="A31" s="34">
        <v>29.0</v>
      </c>
      <c r="B31" s="34">
        <v>29.0</v>
      </c>
      <c r="C31" s="34" t="s">
        <v>84</v>
      </c>
      <c r="D31" s="35" t="s">
        <v>85</v>
      </c>
      <c r="E31" s="65" t="s">
        <v>41</v>
      </c>
      <c r="F31" s="61" t="s">
        <v>193</v>
      </c>
      <c r="G31" s="35" t="s">
        <v>194</v>
      </c>
      <c r="H31" s="34" t="s">
        <v>244</v>
      </c>
      <c r="I31" s="34" t="s">
        <v>245</v>
      </c>
      <c r="J31" s="35" t="s">
        <v>246</v>
      </c>
      <c r="K31" s="34" t="s">
        <v>247</v>
      </c>
      <c r="L31" s="35" t="s">
        <v>248</v>
      </c>
      <c r="M31" s="66" t="s">
        <v>211</v>
      </c>
      <c r="N31" s="34" t="s">
        <v>218</v>
      </c>
      <c r="O31" s="34" t="s">
        <v>219</v>
      </c>
      <c r="P31" s="35" t="s">
        <v>249</v>
      </c>
      <c r="Q31" s="35" t="s">
        <v>250</v>
      </c>
      <c r="R31" s="34" t="s">
        <v>251</v>
      </c>
      <c r="S31" s="34" t="s">
        <v>206</v>
      </c>
      <c r="T31" s="34" t="str">
        <f t="array" ref="T31">IFERROR(INDEX(INDIRECT("'"&amp;VLOOKUP($C31,ModMap!$A$2:$B$21,2,FALSE)&amp;"'!T:T"),MATCH($K31,INDIRECT("'"&amp;VLOOKUP($C31,ModMap!$A$2:$B$21,2,FALSE)&amp;"'!$K:$K"),0)),"")</f>
        <v>Unassigned</v>
      </c>
      <c r="U31" s="58" t="s">
        <v>33</v>
      </c>
      <c r="V31" s="34" t="str">
        <f t="array" ref="V31">IFERROR(INDEX(INDIRECT("'"&amp;VLOOKUP($C31,ModMap!$A$2:$B$21,2,FALSE)&amp;"'!V:V"),MATCH($K31,INDIRECT("'"&amp;VLOOKUP($C31,ModMap!$A$2:$B$21,2,FALSE)&amp;"'!$K:$K"),0)),"")</f>
        <v>Not Started</v>
      </c>
      <c r="W31" s="34" t="str">
        <f t="array" ref="W31">IFERROR(INDEX(INDIRECT("'"&amp;VLOOKUP($C31,ModMap!$A$2:$B$21,2,FALSE)&amp;"'!W:W"),MATCH($K31,INDIRECT("'"&amp;VLOOKUP($C31,ModMap!$A$2:$B$21,2,FALSE)&amp;"'!$K:$K"),0)),"")</f>
        <v>Unassigned</v>
      </c>
      <c r="X31" s="45" t="s">
        <v>36</v>
      </c>
      <c r="Y31" s="34" t="str">
        <f t="array" ref="Y31">IFERROR(INDEX(INDIRECT("'"&amp;VLOOKUP($C31,ModMap!$A$2:$B$21,2,FALSE)&amp;"'!Y:Y"),MATCH($K31,INDIRECT("'"&amp;VLOOKUP($C31,ModMap!$A$2:$B$21,2,FALSE)&amp;"'!$K:$K"),0)),"")</f>
        <v>N/A</v>
      </c>
      <c r="Z31" s="34" t="str">
        <f t="array" ref="Z31">IFERROR(INDEX(INDIRECT("'"&amp;VLOOKUP($C31,ModMap!$A$2:$B$21,2,FALSE)&amp;"'!Z:Z"),MATCH($K31,INDIRECT("'"&amp;VLOOKUP($C31,ModMap!$A$2:$B$21,2,FALSE)&amp;"'!$K:$K"),0)),"")</f>
        <v/>
      </c>
      <c r="AA31" s="45" t="s">
        <v>36</v>
      </c>
      <c r="AB31" s="34" t="str">
        <f t="array" ref="AB31">IFERROR(INDEX(INDIRECT("'"&amp;VLOOKUP($C31,ModMap!$A$2:$B$21,2,FALSE)&amp;"'!AB:AB"),MATCH($K31,INDIRECT("'"&amp;VLOOKUP($C31,ModMap!$A$2:$B$21,2,FALSE)&amp;"'!$K:$K"),0)),"")</f>
        <v>N/A</v>
      </c>
      <c r="AC31" s="34" t="str">
        <f t="array" ref="AC31">IFERROR(INDEX(INDIRECT("'"&amp;VLOOKUP($C31,ModMap!$A$2:$B$21,2,FALSE)&amp;"'!AC:AC"),MATCH($K31,INDIRECT("'"&amp;VLOOKUP($C31,ModMap!$A$2:$B$21,2,FALSE)&amp;"'!$K:$K"),0)),"")</f>
        <v/>
      </c>
      <c r="AD31" s="58" t="s">
        <v>33</v>
      </c>
      <c r="AE31" s="34" t="str">
        <f t="array" ref="AE31">IFERROR(INDEX(INDIRECT("'"&amp;VLOOKUP($C31,ModMap!$A$2:$B$21,2,FALSE)&amp;"'!AE:AE"),MATCH($K31,INDIRECT("'"&amp;VLOOKUP($C31,ModMap!$A$2:$B$21,2,FALSE)&amp;"'!$K:$K"),0)),"")</f>
        <v>Not Started</v>
      </c>
      <c r="AF31" s="34" t="str">
        <f t="array" ref="AF31">IFERROR(INDEX(INDIRECT("'"&amp;VLOOKUP($C31,ModMap!$A$2:$B$21,2,FALSE)&amp;"'!AF:AF"),MATCH($K31,INDIRECT("'"&amp;VLOOKUP($C31,ModMap!$A$2:$B$21,2,FALSE)&amp;"'!$K:$K"),0)),"")</f>
        <v>Unassigned</v>
      </c>
      <c r="AG31" s="45" t="s">
        <v>36</v>
      </c>
      <c r="AH31" s="34" t="str">
        <f t="array" ref="AH31">IFERROR(INDEX(INDIRECT("'"&amp;VLOOKUP($C31,ModMap!$A$2:$B$21,2,FALSE)&amp;"'!AH:AH"),MATCH($K31,INDIRECT("'"&amp;VLOOKUP($C31,ModMap!$A$2:$B$21,2,FALSE)&amp;"'!$K:$K"),0)),"")</f>
        <v>N/A</v>
      </c>
      <c r="AI31" s="34" t="str">
        <f t="array" ref="AI31">IFERROR(INDEX(INDIRECT("'"&amp;VLOOKUP($C31,ModMap!$A$2:$B$21,2,FALSE)&amp;"'!AI:AI"),MATCH($K31,INDIRECT("'"&amp;VLOOKUP($C31,ModMap!$A$2:$B$21,2,FALSE)&amp;"'!$K:$K"),0)),"")</f>
        <v/>
      </c>
      <c r="AJ31" s="45" t="s">
        <v>36</v>
      </c>
      <c r="AK31" s="34" t="str">
        <f t="array" ref="AK31">IFERROR(INDEX(INDIRECT("'"&amp;VLOOKUP($C31,ModMap!$A$2:$B$21,2,FALSE)&amp;"'!AK:AK"),MATCH($K31,INDIRECT("'"&amp;VLOOKUP($C31,ModMap!$A$2:$B$21,2,FALSE)&amp;"'!$K:$K"),0)),"")</f>
        <v>N/A</v>
      </c>
      <c r="AL31" s="34" t="str">
        <f t="array" ref="AL31">IFERROR(INDEX(INDIRECT("'"&amp;VLOOKUP($C31,ModMap!$A$2:$B$21,2,FALSE)&amp;"'!AL:AL"),MATCH($K31,INDIRECT("'"&amp;VLOOKUP($C31,ModMap!$A$2:$B$21,2,FALSE)&amp;"'!$K:$K"),0)),"")</f>
        <v/>
      </c>
      <c r="AM31" s="34">
        <f t="shared" si="1"/>
        <v>2</v>
      </c>
      <c r="AN31" s="34" t="str">
        <f t="shared" si="2"/>
        <v>Not Started</v>
      </c>
      <c r="AO31" s="35" t="str">
        <f t="array" ref="AO31">IFERROR(INDEX(INDIRECT("'"&amp;VLOOKUP($C31,ModMap!$A$2:$B$21,2,FALSE)&amp;"'!AO:AO"),MATCH($K31,INDIRECT("'"&amp;VLOOKUP($C31,ModMap!$A$2:$B$21,2,FALSE)&amp;"'!$K:$K"),0)),"")</f>
        <v/>
      </c>
      <c r="AP31" s="53" t="str">
        <f t="array" ref="AP31">IFERROR(HYPERLINK("#'"&amp;VLOOKUP($C31,ModMap!$A$2:$B$21,2,FALSE)&amp;"'!V"&amp;MATCH($K31,INDIRECT("'"&amp;VLOOKUP($C31,ModMap!$A$2:$B$21,2,FALSE)&amp;"'!$K:$K"),0),"Edit on module sheet"),"")</f>
        <v>Edit on module sheet</v>
      </c>
    </row>
    <row r="32" ht="42.0" customHeight="1">
      <c r="A32" s="54">
        <v>30.0</v>
      </c>
      <c r="B32" s="54">
        <v>30.0</v>
      </c>
      <c r="C32" s="54" t="s">
        <v>84</v>
      </c>
      <c r="D32" s="55" t="s">
        <v>85</v>
      </c>
      <c r="E32" s="36" t="s">
        <v>48</v>
      </c>
      <c r="F32" s="61" t="s">
        <v>193</v>
      </c>
      <c r="G32" s="55" t="s">
        <v>194</v>
      </c>
      <c r="H32" s="54" t="s">
        <v>244</v>
      </c>
      <c r="I32" s="54" t="s">
        <v>245</v>
      </c>
      <c r="J32" s="55" t="s">
        <v>246</v>
      </c>
      <c r="K32" s="54" t="s">
        <v>435</v>
      </c>
      <c r="L32" s="55" t="s">
        <v>436</v>
      </c>
      <c r="M32" s="62" t="s">
        <v>200</v>
      </c>
      <c r="N32" s="54" t="s">
        <v>218</v>
      </c>
      <c r="O32" s="54" t="s">
        <v>219</v>
      </c>
      <c r="P32" s="55" t="s">
        <v>249</v>
      </c>
      <c r="Q32" s="55" t="s">
        <v>250</v>
      </c>
      <c r="R32" s="54" t="s">
        <v>251</v>
      </c>
      <c r="S32" s="54" t="s">
        <v>437</v>
      </c>
      <c r="T32" s="54" t="str">
        <f t="array" ref="T32">IFERROR(INDEX(INDIRECT("'"&amp;VLOOKUP($C32,ModMap!$A$2:$B$21,2,FALSE)&amp;"'!T:T"),MATCH($K32,INDIRECT("'"&amp;VLOOKUP($C32,ModMap!$A$2:$B$21,2,FALSE)&amp;"'!$K:$K"),0)),"")</f>
        <v>Unassigned</v>
      </c>
      <c r="U32" s="45" t="s">
        <v>36</v>
      </c>
      <c r="V32" s="54" t="str">
        <f t="array" ref="V32">IFERROR(INDEX(INDIRECT("'"&amp;VLOOKUP($C32,ModMap!$A$2:$B$21,2,FALSE)&amp;"'!V:V"),MATCH($K32,INDIRECT("'"&amp;VLOOKUP($C32,ModMap!$A$2:$B$21,2,FALSE)&amp;"'!$K:$K"),0)),"")</f>
        <v>N/A</v>
      </c>
      <c r="W32" s="54" t="str">
        <f t="array" ref="W32">IFERROR(INDEX(INDIRECT("'"&amp;VLOOKUP($C32,ModMap!$A$2:$B$21,2,FALSE)&amp;"'!W:W"),MATCH($K32,INDIRECT("'"&amp;VLOOKUP($C32,ModMap!$A$2:$B$21,2,FALSE)&amp;"'!$K:$K"),0)),"")</f>
        <v/>
      </c>
      <c r="X32" s="45" t="s">
        <v>36</v>
      </c>
      <c r="Y32" s="54" t="str">
        <f t="array" ref="Y32">IFERROR(INDEX(INDIRECT("'"&amp;VLOOKUP($C32,ModMap!$A$2:$B$21,2,FALSE)&amp;"'!Y:Y"),MATCH($K32,INDIRECT("'"&amp;VLOOKUP($C32,ModMap!$A$2:$B$21,2,FALSE)&amp;"'!$K:$K"),0)),"")</f>
        <v>N/A</v>
      </c>
      <c r="Z32" s="54" t="str">
        <f t="array" ref="Z32">IFERROR(INDEX(INDIRECT("'"&amp;VLOOKUP($C32,ModMap!$A$2:$B$21,2,FALSE)&amp;"'!Z:Z"),MATCH($K32,INDIRECT("'"&amp;VLOOKUP($C32,ModMap!$A$2:$B$21,2,FALSE)&amp;"'!$K:$K"),0)),"")</f>
        <v/>
      </c>
      <c r="AA32" s="45" t="s">
        <v>36</v>
      </c>
      <c r="AB32" s="54" t="str">
        <f t="array" ref="AB32">IFERROR(INDEX(INDIRECT("'"&amp;VLOOKUP($C32,ModMap!$A$2:$B$21,2,FALSE)&amp;"'!AB:AB"),MATCH($K32,INDIRECT("'"&amp;VLOOKUP($C32,ModMap!$A$2:$B$21,2,FALSE)&amp;"'!$K:$K"),0)),"")</f>
        <v>N/A</v>
      </c>
      <c r="AC32" s="54" t="str">
        <f t="array" ref="AC32">IFERROR(INDEX(INDIRECT("'"&amp;VLOOKUP($C32,ModMap!$A$2:$B$21,2,FALSE)&amp;"'!AC:AC"),MATCH($K32,INDIRECT("'"&amp;VLOOKUP($C32,ModMap!$A$2:$B$21,2,FALSE)&amp;"'!$K:$K"),0)),"")</f>
        <v/>
      </c>
      <c r="AD32" s="58" t="s">
        <v>33</v>
      </c>
      <c r="AE32" s="54" t="str">
        <f t="array" ref="AE32">IFERROR(INDEX(INDIRECT("'"&amp;VLOOKUP($C32,ModMap!$A$2:$B$21,2,FALSE)&amp;"'!AE:AE"),MATCH($K32,INDIRECT("'"&amp;VLOOKUP($C32,ModMap!$A$2:$B$21,2,FALSE)&amp;"'!$K:$K"),0)),"")</f>
        <v>Not Started</v>
      </c>
      <c r="AF32" s="54" t="str">
        <f t="array" ref="AF32">IFERROR(INDEX(INDIRECT("'"&amp;VLOOKUP($C32,ModMap!$A$2:$B$21,2,FALSE)&amp;"'!AF:AF"),MATCH($K32,INDIRECT("'"&amp;VLOOKUP($C32,ModMap!$A$2:$B$21,2,FALSE)&amp;"'!$K:$K"),0)),"")</f>
        <v>Unassigned</v>
      </c>
      <c r="AG32" s="58" t="s">
        <v>33</v>
      </c>
      <c r="AH32" s="54" t="str">
        <f t="array" ref="AH32">IFERROR(INDEX(INDIRECT("'"&amp;VLOOKUP($C32,ModMap!$A$2:$B$21,2,FALSE)&amp;"'!AH:AH"),MATCH($K32,INDIRECT("'"&amp;VLOOKUP($C32,ModMap!$A$2:$B$21,2,FALSE)&amp;"'!$K:$K"),0)),"")</f>
        <v>Not Started</v>
      </c>
      <c r="AI32" s="54" t="str">
        <f t="array" ref="AI32">IFERROR(INDEX(INDIRECT("'"&amp;VLOOKUP($C32,ModMap!$A$2:$B$21,2,FALSE)&amp;"'!AI:AI"),MATCH($K32,INDIRECT("'"&amp;VLOOKUP($C32,ModMap!$A$2:$B$21,2,FALSE)&amp;"'!$K:$K"),0)),"")</f>
        <v>Unassigned</v>
      </c>
      <c r="AJ32" s="45" t="s">
        <v>36</v>
      </c>
      <c r="AK32" s="54" t="str">
        <f t="array" ref="AK32">IFERROR(INDEX(INDIRECT("'"&amp;VLOOKUP($C32,ModMap!$A$2:$B$21,2,FALSE)&amp;"'!AK:AK"),MATCH($K32,INDIRECT("'"&amp;VLOOKUP($C32,ModMap!$A$2:$B$21,2,FALSE)&amp;"'!$K:$K"),0)),"")</f>
        <v>N/A</v>
      </c>
      <c r="AL32" s="54" t="str">
        <f t="array" ref="AL32">IFERROR(INDEX(INDIRECT("'"&amp;VLOOKUP($C32,ModMap!$A$2:$B$21,2,FALSE)&amp;"'!AL:AL"),MATCH($K32,INDIRECT("'"&amp;VLOOKUP($C32,ModMap!$A$2:$B$21,2,FALSE)&amp;"'!$K:$K"),0)),"")</f>
        <v/>
      </c>
      <c r="AM32" s="54">
        <f t="shared" si="1"/>
        <v>2</v>
      </c>
      <c r="AN32" s="54" t="str">
        <f t="shared" si="2"/>
        <v>Not Started</v>
      </c>
      <c r="AO32" s="55" t="str">
        <f t="array" ref="AO32">IFERROR(INDEX(INDIRECT("'"&amp;VLOOKUP($C32,ModMap!$A$2:$B$21,2,FALSE)&amp;"'!AO:AO"),MATCH($K32,INDIRECT("'"&amp;VLOOKUP($C32,ModMap!$A$2:$B$21,2,FALSE)&amp;"'!$K:$K"),0)),"")</f>
        <v/>
      </c>
      <c r="AP32" s="53" t="str">
        <f t="array" ref="AP32">IFERROR(HYPERLINK("#'"&amp;VLOOKUP($C32,ModMap!$A$2:$B$21,2,FALSE)&amp;"'!V"&amp;MATCH($K32,INDIRECT("'"&amp;VLOOKUP($C32,ModMap!$A$2:$B$21,2,FALSE)&amp;"'!$K:$K"),0),"Edit on module sheet"),"")</f>
        <v>Edit on module sheet</v>
      </c>
    </row>
    <row r="33" ht="42.0" customHeight="1">
      <c r="A33" s="34">
        <v>31.0</v>
      </c>
      <c r="B33" s="34">
        <v>31.0</v>
      </c>
      <c r="C33" s="34" t="s">
        <v>84</v>
      </c>
      <c r="D33" s="35" t="s">
        <v>85</v>
      </c>
      <c r="E33" s="64" t="s">
        <v>69</v>
      </c>
      <c r="F33" s="61" t="s">
        <v>193</v>
      </c>
      <c r="G33" s="35" t="s">
        <v>194</v>
      </c>
      <c r="H33" s="34" t="s">
        <v>244</v>
      </c>
      <c r="I33" s="34" t="s">
        <v>245</v>
      </c>
      <c r="J33" s="35" t="s">
        <v>246</v>
      </c>
      <c r="K33" s="34" t="s">
        <v>593</v>
      </c>
      <c r="L33" s="35" t="s">
        <v>594</v>
      </c>
      <c r="M33" s="58" t="s">
        <v>434</v>
      </c>
      <c r="N33" s="34" t="s">
        <v>218</v>
      </c>
      <c r="O33" s="34" t="s">
        <v>219</v>
      </c>
      <c r="P33" s="35" t="s">
        <v>249</v>
      </c>
      <c r="Q33" s="35" t="s">
        <v>250</v>
      </c>
      <c r="R33" s="34" t="s">
        <v>251</v>
      </c>
      <c r="S33" s="34" t="s">
        <v>69</v>
      </c>
      <c r="T33" s="34" t="str">
        <f t="array" ref="T33">IFERROR(INDEX(INDIRECT("'"&amp;VLOOKUP($C33,ModMap!$A$2:$B$21,2,FALSE)&amp;"'!T:T"),MATCH($K33,INDIRECT("'"&amp;VLOOKUP($C33,ModMap!$A$2:$B$21,2,FALSE)&amp;"'!$K:$K"),0)),"")</f>
        <v>Unassigned</v>
      </c>
      <c r="U33" s="58" t="s">
        <v>33</v>
      </c>
      <c r="V33" s="34" t="str">
        <f t="array" ref="V33">IFERROR(INDEX(INDIRECT("'"&amp;VLOOKUP($C33,ModMap!$A$2:$B$21,2,FALSE)&amp;"'!V:V"),MATCH($K33,INDIRECT("'"&amp;VLOOKUP($C33,ModMap!$A$2:$B$21,2,FALSE)&amp;"'!$K:$K"),0)),"")</f>
        <v>Not Started</v>
      </c>
      <c r="W33" s="34" t="str">
        <f t="array" ref="W33">IFERROR(INDEX(INDIRECT("'"&amp;VLOOKUP($C33,ModMap!$A$2:$B$21,2,FALSE)&amp;"'!W:W"),MATCH($K33,INDIRECT("'"&amp;VLOOKUP($C33,ModMap!$A$2:$B$21,2,FALSE)&amp;"'!$K:$K"),0)),"")</f>
        <v>Unassigned</v>
      </c>
      <c r="X33" s="58" t="s">
        <v>33</v>
      </c>
      <c r="Y33" s="34" t="str">
        <f t="array" ref="Y33">IFERROR(INDEX(INDIRECT("'"&amp;VLOOKUP($C33,ModMap!$A$2:$B$21,2,FALSE)&amp;"'!Y:Y"),MATCH($K33,INDIRECT("'"&amp;VLOOKUP($C33,ModMap!$A$2:$B$21,2,FALSE)&amp;"'!$K:$K"),0)),"")</f>
        <v>Not Started</v>
      </c>
      <c r="Z33" s="34" t="str">
        <f t="array" ref="Z33">IFERROR(INDEX(INDIRECT("'"&amp;VLOOKUP($C33,ModMap!$A$2:$B$21,2,FALSE)&amp;"'!Z:Z"),MATCH($K33,INDIRECT("'"&amp;VLOOKUP($C33,ModMap!$A$2:$B$21,2,FALSE)&amp;"'!$K:$K"),0)),"")</f>
        <v>Unassigned</v>
      </c>
      <c r="AA33" s="45" t="s">
        <v>36</v>
      </c>
      <c r="AB33" s="34" t="str">
        <f t="array" ref="AB33">IFERROR(INDEX(INDIRECT("'"&amp;VLOOKUP($C33,ModMap!$A$2:$B$21,2,FALSE)&amp;"'!AB:AB"),MATCH($K33,INDIRECT("'"&amp;VLOOKUP($C33,ModMap!$A$2:$B$21,2,FALSE)&amp;"'!$K:$K"),0)),"")</f>
        <v>N/A</v>
      </c>
      <c r="AC33" s="34" t="str">
        <f t="array" ref="AC33">IFERROR(INDEX(INDIRECT("'"&amp;VLOOKUP($C33,ModMap!$A$2:$B$21,2,FALSE)&amp;"'!AC:AC"),MATCH($K33,INDIRECT("'"&amp;VLOOKUP($C33,ModMap!$A$2:$B$21,2,FALSE)&amp;"'!$K:$K"),0)),"")</f>
        <v/>
      </c>
      <c r="AD33" s="45" t="s">
        <v>36</v>
      </c>
      <c r="AE33" s="34" t="str">
        <f t="array" ref="AE33">IFERROR(INDEX(INDIRECT("'"&amp;VLOOKUP($C33,ModMap!$A$2:$B$21,2,FALSE)&amp;"'!AE:AE"),MATCH($K33,INDIRECT("'"&amp;VLOOKUP($C33,ModMap!$A$2:$B$21,2,FALSE)&amp;"'!$K:$K"),0)),"")</f>
        <v>N/A</v>
      </c>
      <c r="AF33" s="34" t="str">
        <f t="array" ref="AF33">IFERROR(INDEX(INDIRECT("'"&amp;VLOOKUP($C33,ModMap!$A$2:$B$21,2,FALSE)&amp;"'!AF:AF"),MATCH($K33,INDIRECT("'"&amp;VLOOKUP($C33,ModMap!$A$2:$B$21,2,FALSE)&amp;"'!$K:$K"),0)),"")</f>
        <v/>
      </c>
      <c r="AG33" s="45" t="s">
        <v>36</v>
      </c>
      <c r="AH33" s="34" t="str">
        <f t="array" ref="AH33">IFERROR(INDEX(INDIRECT("'"&amp;VLOOKUP($C33,ModMap!$A$2:$B$21,2,FALSE)&amp;"'!AH:AH"),MATCH($K33,INDIRECT("'"&amp;VLOOKUP($C33,ModMap!$A$2:$B$21,2,FALSE)&amp;"'!$K:$K"),0)),"")</f>
        <v>N/A</v>
      </c>
      <c r="AI33" s="34" t="str">
        <f t="array" ref="AI33">IFERROR(INDEX(INDIRECT("'"&amp;VLOOKUP($C33,ModMap!$A$2:$B$21,2,FALSE)&amp;"'!AI:AI"),MATCH($K33,INDIRECT("'"&amp;VLOOKUP($C33,ModMap!$A$2:$B$21,2,FALSE)&amp;"'!$K:$K"),0)),"")</f>
        <v/>
      </c>
      <c r="AJ33" s="45" t="s">
        <v>36</v>
      </c>
      <c r="AK33" s="34" t="str">
        <f t="array" ref="AK33">IFERROR(INDEX(INDIRECT("'"&amp;VLOOKUP($C33,ModMap!$A$2:$B$21,2,FALSE)&amp;"'!AK:AK"),MATCH($K33,INDIRECT("'"&amp;VLOOKUP($C33,ModMap!$A$2:$B$21,2,FALSE)&amp;"'!$K:$K"),0)),"")</f>
        <v>N/A</v>
      </c>
      <c r="AL33" s="34" t="str">
        <f t="array" ref="AL33">IFERROR(INDEX(INDIRECT("'"&amp;VLOOKUP($C33,ModMap!$A$2:$B$21,2,FALSE)&amp;"'!AL:AL"),MATCH($K33,INDIRECT("'"&amp;VLOOKUP($C33,ModMap!$A$2:$B$21,2,FALSE)&amp;"'!$K:$K"),0)),"")</f>
        <v/>
      </c>
      <c r="AM33" s="34">
        <f t="shared" si="1"/>
        <v>2</v>
      </c>
      <c r="AN33" s="34" t="str">
        <f t="shared" si="2"/>
        <v>Not Started</v>
      </c>
      <c r="AO33" s="35" t="str">
        <f t="array" ref="AO33">IFERROR(INDEX(INDIRECT("'"&amp;VLOOKUP($C33,ModMap!$A$2:$B$21,2,FALSE)&amp;"'!AO:AO"),MATCH($K33,INDIRECT("'"&amp;VLOOKUP($C33,ModMap!$A$2:$B$21,2,FALSE)&amp;"'!$K:$K"),0)),"")</f>
        <v/>
      </c>
      <c r="AP33" s="53" t="str">
        <f t="array" ref="AP33">IFERROR(HYPERLINK("#'"&amp;VLOOKUP($C33,ModMap!$A$2:$B$21,2,FALSE)&amp;"'!V"&amp;MATCH($K33,INDIRECT("'"&amp;VLOOKUP($C33,ModMap!$A$2:$B$21,2,FALSE)&amp;"'!$K:$K"),0),"Edit on module sheet"),"")</f>
        <v>Edit on module sheet</v>
      </c>
    </row>
    <row r="34" ht="42.0" customHeight="1">
      <c r="A34" s="54">
        <v>32.0</v>
      </c>
      <c r="B34" s="54">
        <v>32.0</v>
      </c>
      <c r="C34" s="54" t="s">
        <v>84</v>
      </c>
      <c r="D34" s="55" t="s">
        <v>85</v>
      </c>
      <c r="E34" s="36" t="s">
        <v>48</v>
      </c>
      <c r="F34" s="61" t="s">
        <v>193</v>
      </c>
      <c r="G34" s="55" t="s">
        <v>194</v>
      </c>
      <c r="H34" s="54" t="s">
        <v>252</v>
      </c>
      <c r="I34" s="54" t="s">
        <v>253</v>
      </c>
      <c r="J34" s="55" t="s">
        <v>254</v>
      </c>
      <c r="K34" s="54" t="s">
        <v>446</v>
      </c>
      <c r="L34" s="55" t="s">
        <v>447</v>
      </c>
      <c r="M34" s="66" t="s">
        <v>211</v>
      </c>
      <c r="N34" s="54" t="s">
        <v>218</v>
      </c>
      <c r="O34" s="54" t="s">
        <v>219</v>
      </c>
      <c r="P34" s="55" t="s">
        <v>257</v>
      </c>
      <c r="Q34" s="55" t="s">
        <v>258</v>
      </c>
      <c r="R34" s="54" t="s">
        <v>260</v>
      </c>
      <c r="S34" s="54" t="s">
        <v>56</v>
      </c>
      <c r="T34" s="54" t="str">
        <f t="array" ref="T34">IFERROR(INDEX(INDIRECT("'"&amp;VLOOKUP($C34,ModMap!$A$2:$B$21,2,FALSE)&amp;"'!T:T"),MATCH($K34,INDIRECT("'"&amp;VLOOKUP($C34,ModMap!$A$2:$B$21,2,FALSE)&amp;"'!$K:$K"),0)),"")</f>
        <v>Unassigned</v>
      </c>
      <c r="U34" s="45" t="s">
        <v>36</v>
      </c>
      <c r="V34" s="54" t="str">
        <f t="array" ref="V34">IFERROR(INDEX(INDIRECT("'"&amp;VLOOKUP($C34,ModMap!$A$2:$B$21,2,FALSE)&amp;"'!V:V"),MATCH($K34,INDIRECT("'"&amp;VLOOKUP($C34,ModMap!$A$2:$B$21,2,FALSE)&amp;"'!$K:$K"),0)),"")</f>
        <v>N/A</v>
      </c>
      <c r="W34" s="54" t="str">
        <f t="array" ref="W34">IFERROR(INDEX(INDIRECT("'"&amp;VLOOKUP($C34,ModMap!$A$2:$B$21,2,FALSE)&amp;"'!W:W"),MATCH($K34,INDIRECT("'"&amp;VLOOKUP($C34,ModMap!$A$2:$B$21,2,FALSE)&amp;"'!$K:$K"),0)),"")</f>
        <v/>
      </c>
      <c r="X34" s="58" t="s">
        <v>33</v>
      </c>
      <c r="Y34" s="54" t="str">
        <f t="array" ref="Y34">IFERROR(INDEX(INDIRECT("'"&amp;VLOOKUP($C34,ModMap!$A$2:$B$21,2,FALSE)&amp;"'!Y:Y"),MATCH($K34,INDIRECT("'"&amp;VLOOKUP($C34,ModMap!$A$2:$B$21,2,FALSE)&amp;"'!$K:$K"),0)),"")</f>
        <v>Not Started</v>
      </c>
      <c r="Z34" s="54" t="str">
        <f t="array" ref="Z34">IFERROR(INDEX(INDIRECT("'"&amp;VLOOKUP($C34,ModMap!$A$2:$B$21,2,FALSE)&amp;"'!Z:Z"),MATCH($K34,INDIRECT("'"&amp;VLOOKUP($C34,ModMap!$A$2:$B$21,2,FALSE)&amp;"'!$K:$K"),0)),"")</f>
        <v>Unassigned</v>
      </c>
      <c r="AA34" s="45" t="s">
        <v>36</v>
      </c>
      <c r="AB34" s="54" t="str">
        <f t="array" ref="AB34">IFERROR(INDEX(INDIRECT("'"&amp;VLOOKUP($C34,ModMap!$A$2:$B$21,2,FALSE)&amp;"'!AB:AB"),MATCH($K34,INDIRECT("'"&amp;VLOOKUP($C34,ModMap!$A$2:$B$21,2,FALSE)&amp;"'!$K:$K"),0)),"")</f>
        <v>N/A</v>
      </c>
      <c r="AC34" s="54" t="str">
        <f t="array" ref="AC34">IFERROR(INDEX(INDIRECT("'"&amp;VLOOKUP($C34,ModMap!$A$2:$B$21,2,FALSE)&amp;"'!AC:AC"),MATCH($K34,INDIRECT("'"&amp;VLOOKUP($C34,ModMap!$A$2:$B$21,2,FALSE)&amp;"'!$K:$K"),0)),"")</f>
        <v/>
      </c>
      <c r="AD34" s="58" t="s">
        <v>33</v>
      </c>
      <c r="AE34" s="54" t="str">
        <f t="array" ref="AE34">IFERROR(INDEX(INDIRECT("'"&amp;VLOOKUP($C34,ModMap!$A$2:$B$21,2,FALSE)&amp;"'!AE:AE"),MATCH($K34,INDIRECT("'"&amp;VLOOKUP($C34,ModMap!$A$2:$B$21,2,FALSE)&amp;"'!$K:$K"),0)),"")</f>
        <v>Not Started</v>
      </c>
      <c r="AF34" s="54" t="str">
        <f t="array" ref="AF34">IFERROR(INDEX(INDIRECT("'"&amp;VLOOKUP($C34,ModMap!$A$2:$B$21,2,FALSE)&amp;"'!AF:AF"),MATCH($K34,INDIRECT("'"&amp;VLOOKUP($C34,ModMap!$A$2:$B$21,2,FALSE)&amp;"'!$K:$K"),0)),"")</f>
        <v>Unassigned</v>
      </c>
      <c r="AG34" s="45" t="s">
        <v>36</v>
      </c>
      <c r="AH34" s="54" t="str">
        <f t="array" ref="AH34">IFERROR(INDEX(INDIRECT("'"&amp;VLOOKUP($C34,ModMap!$A$2:$B$21,2,FALSE)&amp;"'!AH:AH"),MATCH($K34,INDIRECT("'"&amp;VLOOKUP($C34,ModMap!$A$2:$B$21,2,FALSE)&amp;"'!$K:$K"),0)),"")</f>
        <v>N/A</v>
      </c>
      <c r="AI34" s="54" t="str">
        <f t="array" ref="AI34">IFERROR(INDEX(INDIRECT("'"&amp;VLOOKUP($C34,ModMap!$A$2:$B$21,2,FALSE)&amp;"'!AI:AI"),MATCH($K34,INDIRECT("'"&amp;VLOOKUP($C34,ModMap!$A$2:$B$21,2,FALSE)&amp;"'!$K:$K"),0)),"")</f>
        <v/>
      </c>
      <c r="AJ34" s="45" t="s">
        <v>36</v>
      </c>
      <c r="AK34" s="54" t="str">
        <f t="array" ref="AK34">IFERROR(INDEX(INDIRECT("'"&amp;VLOOKUP($C34,ModMap!$A$2:$B$21,2,FALSE)&amp;"'!AK:AK"),MATCH($K34,INDIRECT("'"&amp;VLOOKUP($C34,ModMap!$A$2:$B$21,2,FALSE)&amp;"'!$K:$K"),0)),"")</f>
        <v>N/A</v>
      </c>
      <c r="AL34" s="54" t="str">
        <f t="array" ref="AL34">IFERROR(INDEX(INDIRECT("'"&amp;VLOOKUP($C34,ModMap!$A$2:$B$21,2,FALSE)&amp;"'!AL:AL"),MATCH($K34,INDIRECT("'"&amp;VLOOKUP($C34,ModMap!$A$2:$B$21,2,FALSE)&amp;"'!$K:$K"),0)),"")</f>
        <v/>
      </c>
      <c r="AM34" s="54">
        <f t="shared" si="1"/>
        <v>2</v>
      </c>
      <c r="AN34" s="54" t="str">
        <f t="shared" si="2"/>
        <v>Not Started</v>
      </c>
      <c r="AO34" s="55" t="str">
        <f t="array" ref="AO34">IFERROR(INDEX(INDIRECT("'"&amp;VLOOKUP($C34,ModMap!$A$2:$B$21,2,FALSE)&amp;"'!AO:AO"),MATCH($K34,INDIRECT("'"&amp;VLOOKUP($C34,ModMap!$A$2:$B$21,2,FALSE)&amp;"'!$K:$K"),0)),"")</f>
        <v/>
      </c>
      <c r="AP34" s="53" t="str">
        <f t="array" ref="AP34">IFERROR(HYPERLINK("#'"&amp;VLOOKUP($C34,ModMap!$A$2:$B$21,2,FALSE)&amp;"'!V"&amp;MATCH($K34,INDIRECT("'"&amp;VLOOKUP($C34,ModMap!$A$2:$B$21,2,FALSE)&amp;"'!$K:$K"),0),"Edit on module sheet"),"")</f>
        <v>Edit on module sheet</v>
      </c>
    </row>
    <row r="35" ht="42.0" customHeight="1">
      <c r="A35" s="34">
        <v>33.0</v>
      </c>
      <c r="B35" s="34">
        <v>33.0</v>
      </c>
      <c r="C35" s="34" t="s">
        <v>84</v>
      </c>
      <c r="D35" s="35" t="s">
        <v>85</v>
      </c>
      <c r="E35" s="65" t="s">
        <v>41</v>
      </c>
      <c r="F35" s="61" t="s">
        <v>193</v>
      </c>
      <c r="G35" s="35" t="s">
        <v>194</v>
      </c>
      <c r="H35" s="34" t="s">
        <v>252</v>
      </c>
      <c r="I35" s="34" t="s">
        <v>253</v>
      </c>
      <c r="J35" s="35" t="s">
        <v>254</v>
      </c>
      <c r="K35" s="34" t="s">
        <v>255</v>
      </c>
      <c r="L35" s="35" t="s">
        <v>256</v>
      </c>
      <c r="M35" s="66" t="s">
        <v>211</v>
      </c>
      <c r="N35" s="34" t="s">
        <v>218</v>
      </c>
      <c r="O35" s="34" t="s">
        <v>219</v>
      </c>
      <c r="P35" s="35" t="s">
        <v>257</v>
      </c>
      <c r="Q35" s="35" t="s">
        <v>258</v>
      </c>
      <c r="R35" s="34" t="s">
        <v>260</v>
      </c>
      <c r="S35" s="34" t="s">
        <v>206</v>
      </c>
      <c r="T35" s="34" t="str">
        <f t="array" ref="T35">IFERROR(INDEX(INDIRECT("'"&amp;VLOOKUP($C35,ModMap!$A$2:$B$21,2,FALSE)&amp;"'!T:T"),MATCH($K35,INDIRECT("'"&amp;VLOOKUP($C35,ModMap!$A$2:$B$21,2,FALSE)&amp;"'!$K:$K"),0)),"")</f>
        <v>Unassigned</v>
      </c>
      <c r="U35" s="58" t="s">
        <v>33</v>
      </c>
      <c r="V35" s="34" t="str">
        <f t="array" ref="V35">IFERROR(INDEX(INDIRECT("'"&amp;VLOOKUP($C35,ModMap!$A$2:$B$21,2,FALSE)&amp;"'!V:V"),MATCH($K35,INDIRECT("'"&amp;VLOOKUP($C35,ModMap!$A$2:$B$21,2,FALSE)&amp;"'!$K:$K"),0)),"")</f>
        <v>Not Started</v>
      </c>
      <c r="W35" s="34" t="str">
        <f t="array" ref="W35">IFERROR(INDEX(INDIRECT("'"&amp;VLOOKUP($C35,ModMap!$A$2:$B$21,2,FALSE)&amp;"'!W:W"),MATCH($K35,INDIRECT("'"&amp;VLOOKUP($C35,ModMap!$A$2:$B$21,2,FALSE)&amp;"'!$K:$K"),0)),"")</f>
        <v>Unassigned</v>
      </c>
      <c r="X35" s="45" t="s">
        <v>36</v>
      </c>
      <c r="Y35" s="34" t="str">
        <f t="array" ref="Y35">IFERROR(INDEX(INDIRECT("'"&amp;VLOOKUP($C35,ModMap!$A$2:$B$21,2,FALSE)&amp;"'!Y:Y"),MATCH($K35,INDIRECT("'"&amp;VLOOKUP($C35,ModMap!$A$2:$B$21,2,FALSE)&amp;"'!$K:$K"),0)),"")</f>
        <v>N/A</v>
      </c>
      <c r="Z35" s="34" t="str">
        <f t="array" ref="Z35">IFERROR(INDEX(INDIRECT("'"&amp;VLOOKUP($C35,ModMap!$A$2:$B$21,2,FALSE)&amp;"'!Z:Z"),MATCH($K35,INDIRECT("'"&amp;VLOOKUP($C35,ModMap!$A$2:$B$21,2,FALSE)&amp;"'!$K:$K"),0)),"")</f>
        <v/>
      </c>
      <c r="AA35" s="45" t="s">
        <v>36</v>
      </c>
      <c r="AB35" s="34" t="str">
        <f t="array" ref="AB35">IFERROR(INDEX(INDIRECT("'"&amp;VLOOKUP($C35,ModMap!$A$2:$B$21,2,FALSE)&amp;"'!AB:AB"),MATCH($K35,INDIRECT("'"&amp;VLOOKUP($C35,ModMap!$A$2:$B$21,2,FALSE)&amp;"'!$K:$K"),0)),"")</f>
        <v>N/A</v>
      </c>
      <c r="AC35" s="34" t="str">
        <f t="array" ref="AC35">IFERROR(INDEX(INDIRECT("'"&amp;VLOOKUP($C35,ModMap!$A$2:$B$21,2,FALSE)&amp;"'!AC:AC"),MATCH($K35,INDIRECT("'"&amp;VLOOKUP($C35,ModMap!$A$2:$B$21,2,FALSE)&amp;"'!$K:$K"),0)),"")</f>
        <v/>
      </c>
      <c r="AD35" s="45" t="s">
        <v>36</v>
      </c>
      <c r="AE35" s="34" t="str">
        <f t="array" ref="AE35">IFERROR(INDEX(INDIRECT("'"&amp;VLOOKUP($C35,ModMap!$A$2:$B$21,2,FALSE)&amp;"'!AE:AE"),MATCH($K35,INDIRECT("'"&amp;VLOOKUP($C35,ModMap!$A$2:$B$21,2,FALSE)&amp;"'!$K:$K"),0)),"")</f>
        <v>N/A</v>
      </c>
      <c r="AF35" s="34" t="str">
        <f t="array" ref="AF35">IFERROR(INDEX(INDIRECT("'"&amp;VLOOKUP($C35,ModMap!$A$2:$B$21,2,FALSE)&amp;"'!AF:AF"),MATCH($K35,INDIRECT("'"&amp;VLOOKUP($C35,ModMap!$A$2:$B$21,2,FALSE)&amp;"'!$K:$K"),0)),"")</f>
        <v/>
      </c>
      <c r="AG35" s="45" t="s">
        <v>36</v>
      </c>
      <c r="AH35" s="34" t="str">
        <f t="array" ref="AH35">IFERROR(INDEX(INDIRECT("'"&amp;VLOOKUP($C35,ModMap!$A$2:$B$21,2,FALSE)&amp;"'!AH:AH"),MATCH($K35,INDIRECT("'"&amp;VLOOKUP($C35,ModMap!$A$2:$B$21,2,FALSE)&amp;"'!$K:$K"),0)),"")</f>
        <v>N/A</v>
      </c>
      <c r="AI35" s="34" t="str">
        <f t="array" ref="AI35">IFERROR(INDEX(INDIRECT("'"&amp;VLOOKUP($C35,ModMap!$A$2:$B$21,2,FALSE)&amp;"'!AI:AI"),MATCH($K35,INDIRECT("'"&amp;VLOOKUP($C35,ModMap!$A$2:$B$21,2,FALSE)&amp;"'!$K:$K"),0)),"")</f>
        <v/>
      </c>
      <c r="AJ35" s="45" t="s">
        <v>36</v>
      </c>
      <c r="AK35" s="34" t="str">
        <f t="array" ref="AK35">IFERROR(INDEX(INDIRECT("'"&amp;VLOOKUP($C35,ModMap!$A$2:$B$21,2,FALSE)&amp;"'!AK:AK"),MATCH($K35,INDIRECT("'"&amp;VLOOKUP($C35,ModMap!$A$2:$B$21,2,FALSE)&amp;"'!$K:$K"),0)),"")</f>
        <v>N/A</v>
      </c>
      <c r="AL35" s="34" t="str">
        <f t="array" ref="AL35">IFERROR(INDEX(INDIRECT("'"&amp;VLOOKUP($C35,ModMap!$A$2:$B$21,2,FALSE)&amp;"'!AL:AL"),MATCH($K35,INDIRECT("'"&amp;VLOOKUP($C35,ModMap!$A$2:$B$21,2,FALSE)&amp;"'!$K:$K"),0)),"")</f>
        <v/>
      </c>
      <c r="AM35" s="34">
        <f t="shared" si="1"/>
        <v>1</v>
      </c>
      <c r="AN35" s="34" t="str">
        <f t="shared" si="2"/>
        <v>Not Started</v>
      </c>
      <c r="AO35" s="35" t="str">
        <f t="array" ref="AO35">IFERROR(INDEX(INDIRECT("'"&amp;VLOOKUP($C35,ModMap!$A$2:$B$21,2,FALSE)&amp;"'!AO:AO"),MATCH($K35,INDIRECT("'"&amp;VLOOKUP($C35,ModMap!$A$2:$B$21,2,FALSE)&amp;"'!$K:$K"),0)),"")</f>
        <v/>
      </c>
      <c r="AP35" s="53" t="str">
        <f t="array" ref="AP35">IFERROR(HYPERLINK("#'"&amp;VLOOKUP($C35,ModMap!$A$2:$B$21,2,FALSE)&amp;"'!V"&amp;MATCH($K35,INDIRECT("'"&amp;VLOOKUP($C35,ModMap!$A$2:$B$21,2,FALSE)&amp;"'!$K:$K"),0),"Edit on module sheet"),"")</f>
        <v>Edit on module sheet</v>
      </c>
    </row>
    <row r="36" ht="42.0" customHeight="1">
      <c r="A36" s="54">
        <v>34.0</v>
      </c>
      <c r="B36" s="54">
        <v>34.0</v>
      </c>
      <c r="C36" s="54" t="s">
        <v>84</v>
      </c>
      <c r="D36" s="55" t="s">
        <v>85</v>
      </c>
      <c r="E36" s="36" t="s">
        <v>48</v>
      </c>
      <c r="F36" s="61" t="s">
        <v>193</v>
      </c>
      <c r="G36" s="55" t="s">
        <v>194</v>
      </c>
      <c r="H36" s="54" t="s">
        <v>252</v>
      </c>
      <c r="I36" s="54" t="s">
        <v>253</v>
      </c>
      <c r="J36" s="55" t="s">
        <v>254</v>
      </c>
      <c r="K36" s="54" t="s">
        <v>459</v>
      </c>
      <c r="L36" s="55" t="s">
        <v>460</v>
      </c>
      <c r="M36" s="62" t="s">
        <v>200</v>
      </c>
      <c r="N36" s="54" t="s">
        <v>218</v>
      </c>
      <c r="O36" s="54" t="s">
        <v>219</v>
      </c>
      <c r="P36" s="55" t="s">
        <v>257</v>
      </c>
      <c r="Q36" s="55" t="s">
        <v>258</v>
      </c>
      <c r="R36" s="54" t="s">
        <v>260</v>
      </c>
      <c r="S36" s="54" t="s">
        <v>225</v>
      </c>
      <c r="T36" s="54" t="str">
        <f t="array" ref="T36">IFERROR(INDEX(INDIRECT("'"&amp;VLOOKUP($C36,ModMap!$A$2:$B$21,2,FALSE)&amp;"'!T:T"),MATCH($K36,INDIRECT("'"&amp;VLOOKUP($C36,ModMap!$A$2:$B$21,2,FALSE)&amp;"'!$K:$K"),0)),"")</f>
        <v>Unassigned</v>
      </c>
      <c r="U36" s="45" t="s">
        <v>36</v>
      </c>
      <c r="V36" s="54" t="str">
        <f t="array" ref="V36">IFERROR(INDEX(INDIRECT("'"&amp;VLOOKUP($C36,ModMap!$A$2:$B$21,2,FALSE)&amp;"'!V:V"),MATCH($K36,INDIRECT("'"&amp;VLOOKUP($C36,ModMap!$A$2:$B$21,2,FALSE)&amp;"'!$K:$K"),0)),"")</f>
        <v>N/A</v>
      </c>
      <c r="W36" s="54" t="str">
        <f t="array" ref="W36">IFERROR(INDEX(INDIRECT("'"&amp;VLOOKUP($C36,ModMap!$A$2:$B$21,2,FALSE)&amp;"'!W:W"),MATCH($K36,INDIRECT("'"&amp;VLOOKUP($C36,ModMap!$A$2:$B$21,2,FALSE)&amp;"'!$K:$K"),0)),"")</f>
        <v/>
      </c>
      <c r="X36" s="58" t="s">
        <v>33</v>
      </c>
      <c r="Y36" s="54" t="str">
        <f t="array" ref="Y36">IFERROR(INDEX(INDIRECT("'"&amp;VLOOKUP($C36,ModMap!$A$2:$B$21,2,FALSE)&amp;"'!Y:Y"),MATCH($K36,INDIRECT("'"&amp;VLOOKUP($C36,ModMap!$A$2:$B$21,2,FALSE)&amp;"'!$K:$K"),0)),"")</f>
        <v>Not Started</v>
      </c>
      <c r="Z36" s="54" t="str">
        <f t="array" ref="Z36">IFERROR(INDEX(INDIRECT("'"&amp;VLOOKUP($C36,ModMap!$A$2:$B$21,2,FALSE)&amp;"'!Z:Z"),MATCH($K36,INDIRECT("'"&amp;VLOOKUP($C36,ModMap!$A$2:$B$21,2,FALSE)&amp;"'!$K:$K"),0)),"")</f>
        <v>Unassigned</v>
      </c>
      <c r="AA36" s="58" t="s">
        <v>33</v>
      </c>
      <c r="AB36" s="54" t="str">
        <f t="array" ref="AB36">IFERROR(INDEX(INDIRECT("'"&amp;VLOOKUP($C36,ModMap!$A$2:$B$21,2,FALSE)&amp;"'!AB:AB"),MATCH($K36,INDIRECT("'"&amp;VLOOKUP($C36,ModMap!$A$2:$B$21,2,FALSE)&amp;"'!$K:$K"),0)),"")</f>
        <v>Not Started</v>
      </c>
      <c r="AC36" s="54" t="str">
        <f t="array" ref="AC36">IFERROR(INDEX(INDIRECT("'"&amp;VLOOKUP($C36,ModMap!$A$2:$B$21,2,FALSE)&amp;"'!AC:AC"),MATCH($K36,INDIRECT("'"&amp;VLOOKUP($C36,ModMap!$A$2:$B$21,2,FALSE)&amp;"'!$K:$K"),0)),"")</f>
        <v>Unassigned</v>
      </c>
      <c r="AD36" s="45" t="s">
        <v>36</v>
      </c>
      <c r="AE36" s="54" t="str">
        <f t="array" ref="AE36">IFERROR(INDEX(INDIRECT("'"&amp;VLOOKUP($C36,ModMap!$A$2:$B$21,2,FALSE)&amp;"'!AE:AE"),MATCH($K36,INDIRECT("'"&amp;VLOOKUP($C36,ModMap!$A$2:$B$21,2,FALSE)&amp;"'!$K:$K"),0)),"")</f>
        <v>N/A</v>
      </c>
      <c r="AF36" s="54" t="str">
        <f t="array" ref="AF36">IFERROR(INDEX(INDIRECT("'"&amp;VLOOKUP($C36,ModMap!$A$2:$B$21,2,FALSE)&amp;"'!AF:AF"),MATCH($K36,INDIRECT("'"&amp;VLOOKUP($C36,ModMap!$A$2:$B$21,2,FALSE)&amp;"'!$K:$K"),0)),"")</f>
        <v/>
      </c>
      <c r="AG36" s="45" t="s">
        <v>36</v>
      </c>
      <c r="AH36" s="54" t="str">
        <f t="array" ref="AH36">IFERROR(INDEX(INDIRECT("'"&amp;VLOOKUP($C36,ModMap!$A$2:$B$21,2,FALSE)&amp;"'!AH:AH"),MATCH($K36,INDIRECT("'"&amp;VLOOKUP($C36,ModMap!$A$2:$B$21,2,FALSE)&amp;"'!$K:$K"),0)),"")</f>
        <v>N/A</v>
      </c>
      <c r="AI36" s="54" t="str">
        <f t="array" ref="AI36">IFERROR(INDEX(INDIRECT("'"&amp;VLOOKUP($C36,ModMap!$A$2:$B$21,2,FALSE)&amp;"'!AI:AI"),MATCH($K36,INDIRECT("'"&amp;VLOOKUP($C36,ModMap!$A$2:$B$21,2,FALSE)&amp;"'!$K:$K"),0)),"")</f>
        <v/>
      </c>
      <c r="AJ36" s="45" t="s">
        <v>36</v>
      </c>
      <c r="AK36" s="54" t="str">
        <f t="array" ref="AK36">IFERROR(INDEX(INDIRECT("'"&amp;VLOOKUP($C36,ModMap!$A$2:$B$21,2,FALSE)&amp;"'!AK:AK"),MATCH($K36,INDIRECT("'"&amp;VLOOKUP($C36,ModMap!$A$2:$B$21,2,FALSE)&amp;"'!$K:$K"),0)),"")</f>
        <v>N/A</v>
      </c>
      <c r="AL36" s="54" t="str">
        <f t="array" ref="AL36">IFERROR(INDEX(INDIRECT("'"&amp;VLOOKUP($C36,ModMap!$A$2:$B$21,2,FALSE)&amp;"'!AL:AL"),MATCH($K36,INDIRECT("'"&amp;VLOOKUP($C36,ModMap!$A$2:$B$21,2,FALSE)&amp;"'!$K:$K"),0)),"")</f>
        <v/>
      </c>
      <c r="AM36" s="54">
        <f t="shared" si="1"/>
        <v>2</v>
      </c>
      <c r="AN36" s="54" t="str">
        <f t="shared" si="2"/>
        <v>Not Started</v>
      </c>
      <c r="AO36" s="55" t="str">
        <f t="array" ref="AO36">IFERROR(INDEX(INDIRECT("'"&amp;VLOOKUP($C36,ModMap!$A$2:$B$21,2,FALSE)&amp;"'!AO:AO"),MATCH($K36,INDIRECT("'"&amp;VLOOKUP($C36,ModMap!$A$2:$B$21,2,FALSE)&amp;"'!$K:$K"),0)),"")</f>
        <v/>
      </c>
      <c r="AP36" s="53" t="str">
        <f t="array" ref="AP36">IFERROR(HYPERLINK("#'"&amp;VLOOKUP($C36,ModMap!$A$2:$B$21,2,FALSE)&amp;"'!V"&amp;MATCH($K36,INDIRECT("'"&amp;VLOOKUP($C36,ModMap!$A$2:$B$21,2,FALSE)&amp;"'!$K:$K"),0),"Edit on module sheet"),"")</f>
        <v>Edit on module sheet</v>
      </c>
    </row>
    <row r="37" ht="42.0" customHeight="1">
      <c r="A37" s="34">
        <v>35.0</v>
      </c>
      <c r="B37" s="34">
        <v>35.0</v>
      </c>
      <c r="C37" s="34" t="s">
        <v>84</v>
      </c>
      <c r="D37" s="35" t="s">
        <v>85</v>
      </c>
      <c r="E37" s="64" t="s">
        <v>69</v>
      </c>
      <c r="F37" s="61" t="s">
        <v>193</v>
      </c>
      <c r="G37" s="35" t="s">
        <v>194</v>
      </c>
      <c r="H37" s="34" t="s">
        <v>252</v>
      </c>
      <c r="I37" s="34" t="s">
        <v>253</v>
      </c>
      <c r="J37" s="35" t="s">
        <v>254</v>
      </c>
      <c r="K37" s="34" t="s">
        <v>629</v>
      </c>
      <c r="L37" s="35" t="s">
        <v>630</v>
      </c>
      <c r="M37" s="58" t="s">
        <v>434</v>
      </c>
      <c r="N37" s="34" t="s">
        <v>218</v>
      </c>
      <c r="O37" s="34" t="s">
        <v>219</v>
      </c>
      <c r="P37" s="35" t="s">
        <v>257</v>
      </c>
      <c r="Q37" s="35" t="s">
        <v>258</v>
      </c>
      <c r="R37" s="34" t="s">
        <v>260</v>
      </c>
      <c r="S37" s="34" t="s">
        <v>69</v>
      </c>
      <c r="T37" s="34" t="str">
        <f t="array" ref="T37">IFERROR(INDEX(INDIRECT("'"&amp;VLOOKUP($C37,ModMap!$A$2:$B$21,2,FALSE)&amp;"'!T:T"),MATCH($K37,INDIRECT("'"&amp;VLOOKUP($C37,ModMap!$A$2:$B$21,2,FALSE)&amp;"'!$K:$K"),0)),"")</f>
        <v>Unassigned</v>
      </c>
      <c r="U37" s="58" t="s">
        <v>33</v>
      </c>
      <c r="V37" s="34" t="str">
        <f t="array" ref="V37">IFERROR(INDEX(INDIRECT("'"&amp;VLOOKUP($C37,ModMap!$A$2:$B$21,2,FALSE)&amp;"'!V:V"),MATCH($K37,INDIRECT("'"&amp;VLOOKUP($C37,ModMap!$A$2:$B$21,2,FALSE)&amp;"'!$K:$K"),0)),"")</f>
        <v>Not Started</v>
      </c>
      <c r="W37" s="34" t="str">
        <f t="array" ref="W37">IFERROR(INDEX(INDIRECT("'"&amp;VLOOKUP($C37,ModMap!$A$2:$B$21,2,FALSE)&amp;"'!W:W"),MATCH($K37,INDIRECT("'"&amp;VLOOKUP($C37,ModMap!$A$2:$B$21,2,FALSE)&amp;"'!$K:$K"),0)),"")</f>
        <v>Unassigned</v>
      </c>
      <c r="X37" s="58" t="s">
        <v>33</v>
      </c>
      <c r="Y37" s="34" t="str">
        <f t="array" ref="Y37">IFERROR(INDEX(INDIRECT("'"&amp;VLOOKUP($C37,ModMap!$A$2:$B$21,2,FALSE)&amp;"'!Y:Y"),MATCH($K37,INDIRECT("'"&amp;VLOOKUP($C37,ModMap!$A$2:$B$21,2,FALSE)&amp;"'!$K:$K"),0)),"")</f>
        <v>Not Started</v>
      </c>
      <c r="Z37" s="34" t="str">
        <f t="array" ref="Z37">IFERROR(INDEX(INDIRECT("'"&amp;VLOOKUP($C37,ModMap!$A$2:$B$21,2,FALSE)&amp;"'!Z:Z"),MATCH($K37,INDIRECT("'"&amp;VLOOKUP($C37,ModMap!$A$2:$B$21,2,FALSE)&amp;"'!$K:$K"),0)),"")</f>
        <v>Unassigned</v>
      </c>
      <c r="AA37" s="45" t="s">
        <v>36</v>
      </c>
      <c r="AB37" s="34" t="str">
        <f t="array" ref="AB37">IFERROR(INDEX(INDIRECT("'"&amp;VLOOKUP($C37,ModMap!$A$2:$B$21,2,FALSE)&amp;"'!AB:AB"),MATCH($K37,INDIRECT("'"&amp;VLOOKUP($C37,ModMap!$A$2:$B$21,2,FALSE)&amp;"'!$K:$K"),0)),"")</f>
        <v>N/A</v>
      </c>
      <c r="AC37" s="34" t="str">
        <f t="array" ref="AC37">IFERROR(INDEX(INDIRECT("'"&amp;VLOOKUP($C37,ModMap!$A$2:$B$21,2,FALSE)&amp;"'!AC:AC"),MATCH($K37,INDIRECT("'"&amp;VLOOKUP($C37,ModMap!$A$2:$B$21,2,FALSE)&amp;"'!$K:$K"),0)),"")</f>
        <v/>
      </c>
      <c r="AD37" s="45" t="s">
        <v>36</v>
      </c>
      <c r="AE37" s="34" t="str">
        <f t="array" ref="AE37">IFERROR(INDEX(INDIRECT("'"&amp;VLOOKUP($C37,ModMap!$A$2:$B$21,2,FALSE)&amp;"'!AE:AE"),MATCH($K37,INDIRECT("'"&amp;VLOOKUP($C37,ModMap!$A$2:$B$21,2,FALSE)&amp;"'!$K:$K"),0)),"")</f>
        <v>N/A</v>
      </c>
      <c r="AF37" s="34" t="str">
        <f t="array" ref="AF37">IFERROR(INDEX(INDIRECT("'"&amp;VLOOKUP($C37,ModMap!$A$2:$B$21,2,FALSE)&amp;"'!AF:AF"),MATCH($K37,INDIRECT("'"&amp;VLOOKUP($C37,ModMap!$A$2:$B$21,2,FALSE)&amp;"'!$K:$K"),0)),"")</f>
        <v/>
      </c>
      <c r="AG37" s="45" t="s">
        <v>36</v>
      </c>
      <c r="AH37" s="34" t="str">
        <f t="array" ref="AH37">IFERROR(INDEX(INDIRECT("'"&amp;VLOOKUP($C37,ModMap!$A$2:$B$21,2,FALSE)&amp;"'!AH:AH"),MATCH($K37,INDIRECT("'"&amp;VLOOKUP($C37,ModMap!$A$2:$B$21,2,FALSE)&amp;"'!$K:$K"),0)),"")</f>
        <v>N/A</v>
      </c>
      <c r="AI37" s="34" t="str">
        <f t="array" ref="AI37">IFERROR(INDEX(INDIRECT("'"&amp;VLOOKUP($C37,ModMap!$A$2:$B$21,2,FALSE)&amp;"'!AI:AI"),MATCH($K37,INDIRECT("'"&amp;VLOOKUP($C37,ModMap!$A$2:$B$21,2,FALSE)&amp;"'!$K:$K"),0)),"")</f>
        <v/>
      </c>
      <c r="AJ37" s="45" t="s">
        <v>36</v>
      </c>
      <c r="AK37" s="34" t="str">
        <f t="array" ref="AK37">IFERROR(INDEX(INDIRECT("'"&amp;VLOOKUP($C37,ModMap!$A$2:$B$21,2,FALSE)&amp;"'!AK:AK"),MATCH($K37,INDIRECT("'"&amp;VLOOKUP($C37,ModMap!$A$2:$B$21,2,FALSE)&amp;"'!$K:$K"),0)),"")</f>
        <v>N/A</v>
      </c>
      <c r="AL37" s="34" t="str">
        <f t="array" ref="AL37">IFERROR(INDEX(INDIRECT("'"&amp;VLOOKUP($C37,ModMap!$A$2:$B$21,2,FALSE)&amp;"'!AL:AL"),MATCH($K37,INDIRECT("'"&amp;VLOOKUP($C37,ModMap!$A$2:$B$21,2,FALSE)&amp;"'!$K:$K"),0)),"")</f>
        <v/>
      </c>
      <c r="AM37" s="34">
        <f t="shared" si="1"/>
        <v>2</v>
      </c>
      <c r="AN37" s="34" t="str">
        <f t="shared" si="2"/>
        <v>Not Started</v>
      </c>
      <c r="AO37" s="35" t="str">
        <f t="array" ref="AO37">IFERROR(INDEX(INDIRECT("'"&amp;VLOOKUP($C37,ModMap!$A$2:$B$21,2,FALSE)&amp;"'!AO:AO"),MATCH($K37,INDIRECT("'"&amp;VLOOKUP($C37,ModMap!$A$2:$B$21,2,FALSE)&amp;"'!$K:$K"),0)),"")</f>
        <v/>
      </c>
      <c r="AP37" s="53" t="str">
        <f t="array" ref="AP37">IFERROR(HYPERLINK("#'"&amp;VLOOKUP($C37,ModMap!$A$2:$B$21,2,FALSE)&amp;"'!V"&amp;MATCH($K37,INDIRECT("'"&amp;VLOOKUP($C37,ModMap!$A$2:$B$21,2,FALSE)&amp;"'!$K:$K"),0),"Edit on module sheet"),"")</f>
        <v>Edit on module sheet</v>
      </c>
    </row>
    <row r="38" ht="42.0" customHeight="1">
      <c r="A38" s="54">
        <v>36.0</v>
      </c>
      <c r="B38" s="54">
        <v>36.0</v>
      </c>
      <c r="C38" s="54" t="s">
        <v>84</v>
      </c>
      <c r="D38" s="55" t="s">
        <v>85</v>
      </c>
      <c r="E38" s="36" t="s">
        <v>48</v>
      </c>
      <c r="F38" s="61" t="s">
        <v>193</v>
      </c>
      <c r="G38" s="55" t="s">
        <v>194</v>
      </c>
      <c r="H38" s="54" t="s">
        <v>470</v>
      </c>
      <c r="I38" s="54" t="s">
        <v>471</v>
      </c>
      <c r="J38" s="55" t="s">
        <v>472</v>
      </c>
      <c r="K38" s="54" t="s">
        <v>473</v>
      </c>
      <c r="L38" s="55" t="s">
        <v>474</v>
      </c>
      <c r="M38" s="66" t="s">
        <v>211</v>
      </c>
      <c r="N38" s="54" t="s">
        <v>218</v>
      </c>
      <c r="O38" s="54" t="s">
        <v>219</v>
      </c>
      <c r="P38" s="55" t="s">
        <v>475</v>
      </c>
      <c r="Q38" s="55" t="s">
        <v>476</v>
      </c>
      <c r="R38" s="54" t="s">
        <v>56</v>
      </c>
      <c r="S38" s="54" t="s">
        <v>56</v>
      </c>
      <c r="T38" s="54" t="str">
        <f t="array" ref="T38">IFERROR(INDEX(INDIRECT("'"&amp;VLOOKUP($C38,ModMap!$A$2:$B$21,2,FALSE)&amp;"'!T:T"),MATCH($K38,INDIRECT("'"&amp;VLOOKUP($C38,ModMap!$A$2:$B$21,2,FALSE)&amp;"'!$K:$K"),0)),"")</f>
        <v>Unassigned</v>
      </c>
      <c r="U38" s="45" t="s">
        <v>36</v>
      </c>
      <c r="V38" s="54" t="str">
        <f t="array" ref="V38">IFERROR(INDEX(INDIRECT("'"&amp;VLOOKUP($C38,ModMap!$A$2:$B$21,2,FALSE)&amp;"'!V:V"),MATCH($K38,INDIRECT("'"&amp;VLOOKUP($C38,ModMap!$A$2:$B$21,2,FALSE)&amp;"'!$K:$K"),0)),"")</f>
        <v>N/A</v>
      </c>
      <c r="W38" s="54" t="str">
        <f t="array" ref="W38">IFERROR(INDEX(INDIRECT("'"&amp;VLOOKUP($C38,ModMap!$A$2:$B$21,2,FALSE)&amp;"'!W:W"),MATCH($K38,INDIRECT("'"&amp;VLOOKUP($C38,ModMap!$A$2:$B$21,2,FALSE)&amp;"'!$K:$K"),0)),"")</f>
        <v/>
      </c>
      <c r="X38" s="58" t="s">
        <v>33</v>
      </c>
      <c r="Y38" s="54" t="str">
        <f t="array" ref="Y38">IFERROR(INDEX(INDIRECT("'"&amp;VLOOKUP($C38,ModMap!$A$2:$B$21,2,FALSE)&amp;"'!Y:Y"),MATCH($K38,INDIRECT("'"&amp;VLOOKUP($C38,ModMap!$A$2:$B$21,2,FALSE)&amp;"'!$K:$K"),0)),"")</f>
        <v>Not Started</v>
      </c>
      <c r="Z38" s="54" t="str">
        <f t="array" ref="Z38">IFERROR(INDEX(INDIRECT("'"&amp;VLOOKUP($C38,ModMap!$A$2:$B$21,2,FALSE)&amp;"'!Z:Z"),MATCH($K38,INDIRECT("'"&amp;VLOOKUP($C38,ModMap!$A$2:$B$21,2,FALSE)&amp;"'!$K:$K"),0)),"")</f>
        <v>Unassigned</v>
      </c>
      <c r="AA38" s="45" t="s">
        <v>36</v>
      </c>
      <c r="AB38" s="54" t="str">
        <f t="array" ref="AB38">IFERROR(INDEX(INDIRECT("'"&amp;VLOOKUP($C38,ModMap!$A$2:$B$21,2,FALSE)&amp;"'!AB:AB"),MATCH($K38,INDIRECT("'"&amp;VLOOKUP($C38,ModMap!$A$2:$B$21,2,FALSE)&amp;"'!$K:$K"),0)),"")</f>
        <v>N/A</v>
      </c>
      <c r="AC38" s="54" t="str">
        <f t="array" ref="AC38">IFERROR(INDEX(INDIRECT("'"&amp;VLOOKUP($C38,ModMap!$A$2:$B$21,2,FALSE)&amp;"'!AC:AC"),MATCH($K38,INDIRECT("'"&amp;VLOOKUP($C38,ModMap!$A$2:$B$21,2,FALSE)&amp;"'!$K:$K"),0)),"")</f>
        <v/>
      </c>
      <c r="AD38" s="58" t="s">
        <v>33</v>
      </c>
      <c r="AE38" s="54" t="str">
        <f t="array" ref="AE38">IFERROR(INDEX(INDIRECT("'"&amp;VLOOKUP($C38,ModMap!$A$2:$B$21,2,FALSE)&amp;"'!AE:AE"),MATCH($K38,INDIRECT("'"&amp;VLOOKUP($C38,ModMap!$A$2:$B$21,2,FALSE)&amp;"'!$K:$K"),0)),"")</f>
        <v>Not Started</v>
      </c>
      <c r="AF38" s="54" t="str">
        <f t="array" ref="AF38">IFERROR(INDEX(INDIRECT("'"&amp;VLOOKUP($C38,ModMap!$A$2:$B$21,2,FALSE)&amp;"'!AF:AF"),MATCH($K38,INDIRECT("'"&amp;VLOOKUP($C38,ModMap!$A$2:$B$21,2,FALSE)&amp;"'!$K:$K"),0)),"")</f>
        <v>Unassigned</v>
      </c>
      <c r="AG38" s="45" t="s">
        <v>36</v>
      </c>
      <c r="AH38" s="54" t="str">
        <f t="array" ref="AH38">IFERROR(INDEX(INDIRECT("'"&amp;VLOOKUP($C38,ModMap!$A$2:$B$21,2,FALSE)&amp;"'!AH:AH"),MATCH($K38,INDIRECT("'"&amp;VLOOKUP($C38,ModMap!$A$2:$B$21,2,FALSE)&amp;"'!$K:$K"),0)),"")</f>
        <v>N/A</v>
      </c>
      <c r="AI38" s="54" t="str">
        <f t="array" ref="AI38">IFERROR(INDEX(INDIRECT("'"&amp;VLOOKUP($C38,ModMap!$A$2:$B$21,2,FALSE)&amp;"'!AI:AI"),MATCH($K38,INDIRECT("'"&amp;VLOOKUP($C38,ModMap!$A$2:$B$21,2,FALSE)&amp;"'!$K:$K"),0)),"")</f>
        <v/>
      </c>
      <c r="AJ38" s="45" t="s">
        <v>36</v>
      </c>
      <c r="AK38" s="54" t="str">
        <f t="array" ref="AK38">IFERROR(INDEX(INDIRECT("'"&amp;VLOOKUP($C38,ModMap!$A$2:$B$21,2,FALSE)&amp;"'!AK:AK"),MATCH($K38,INDIRECT("'"&amp;VLOOKUP($C38,ModMap!$A$2:$B$21,2,FALSE)&amp;"'!$K:$K"),0)),"")</f>
        <v>N/A</v>
      </c>
      <c r="AL38" s="54" t="str">
        <f t="array" ref="AL38">IFERROR(INDEX(INDIRECT("'"&amp;VLOOKUP($C38,ModMap!$A$2:$B$21,2,FALSE)&amp;"'!AL:AL"),MATCH($K38,INDIRECT("'"&amp;VLOOKUP($C38,ModMap!$A$2:$B$21,2,FALSE)&amp;"'!$K:$K"),0)),"")</f>
        <v/>
      </c>
      <c r="AM38" s="54">
        <f t="shared" si="1"/>
        <v>2</v>
      </c>
      <c r="AN38" s="54" t="str">
        <f t="shared" si="2"/>
        <v>Not Started</v>
      </c>
      <c r="AO38" s="55" t="str">
        <f t="array" ref="AO38">IFERROR(INDEX(INDIRECT("'"&amp;VLOOKUP($C38,ModMap!$A$2:$B$21,2,FALSE)&amp;"'!AO:AO"),MATCH($K38,INDIRECT("'"&amp;VLOOKUP($C38,ModMap!$A$2:$B$21,2,FALSE)&amp;"'!$K:$K"),0)),"")</f>
        <v/>
      </c>
      <c r="AP38" s="53" t="str">
        <f t="array" ref="AP38">IFERROR(HYPERLINK("#'"&amp;VLOOKUP($C38,ModMap!$A$2:$B$21,2,FALSE)&amp;"'!V"&amp;MATCH($K38,INDIRECT("'"&amp;VLOOKUP($C38,ModMap!$A$2:$B$21,2,FALSE)&amp;"'!$K:$K"),0),"Edit on module sheet"),"")</f>
        <v>Edit on module sheet</v>
      </c>
    </row>
    <row r="39" ht="42.0" customHeight="1">
      <c r="A39" s="34">
        <v>37.0</v>
      </c>
      <c r="B39" s="34">
        <v>37.0</v>
      </c>
      <c r="C39" s="34" t="s">
        <v>84</v>
      </c>
      <c r="D39" s="35" t="s">
        <v>85</v>
      </c>
      <c r="E39" s="36" t="s">
        <v>48</v>
      </c>
      <c r="F39" s="61" t="s">
        <v>193</v>
      </c>
      <c r="G39" s="35" t="s">
        <v>194</v>
      </c>
      <c r="H39" s="34" t="s">
        <v>470</v>
      </c>
      <c r="I39" s="34" t="s">
        <v>471</v>
      </c>
      <c r="J39" s="35" t="s">
        <v>472</v>
      </c>
      <c r="K39" s="34" t="s">
        <v>486</v>
      </c>
      <c r="L39" s="35" t="s">
        <v>487</v>
      </c>
      <c r="M39" s="63" t="s">
        <v>217</v>
      </c>
      <c r="N39" s="34" t="s">
        <v>218</v>
      </c>
      <c r="O39" s="34" t="s">
        <v>219</v>
      </c>
      <c r="P39" s="35" t="s">
        <v>475</v>
      </c>
      <c r="Q39" s="35" t="s">
        <v>476</v>
      </c>
      <c r="R39" s="34" t="s">
        <v>56</v>
      </c>
      <c r="S39" s="34" t="s">
        <v>56</v>
      </c>
      <c r="T39" s="34" t="str">
        <f t="array" ref="T39">IFERROR(INDEX(INDIRECT("'"&amp;VLOOKUP($C39,ModMap!$A$2:$B$21,2,FALSE)&amp;"'!T:T"),MATCH($K39,INDIRECT("'"&amp;VLOOKUP($C39,ModMap!$A$2:$B$21,2,FALSE)&amp;"'!$K:$K"),0)),"")</f>
        <v>Unassigned</v>
      </c>
      <c r="U39" s="45" t="s">
        <v>36</v>
      </c>
      <c r="V39" s="34" t="str">
        <f t="array" ref="V39">IFERROR(INDEX(INDIRECT("'"&amp;VLOOKUP($C39,ModMap!$A$2:$B$21,2,FALSE)&amp;"'!V:V"),MATCH($K39,INDIRECT("'"&amp;VLOOKUP($C39,ModMap!$A$2:$B$21,2,FALSE)&amp;"'!$K:$K"),0)),"")</f>
        <v>N/A</v>
      </c>
      <c r="W39" s="34" t="str">
        <f t="array" ref="W39">IFERROR(INDEX(INDIRECT("'"&amp;VLOOKUP($C39,ModMap!$A$2:$B$21,2,FALSE)&amp;"'!W:W"),MATCH($K39,INDIRECT("'"&amp;VLOOKUP($C39,ModMap!$A$2:$B$21,2,FALSE)&amp;"'!$K:$K"),0)),"")</f>
        <v/>
      </c>
      <c r="X39" s="58" t="s">
        <v>33</v>
      </c>
      <c r="Y39" s="34" t="str">
        <f t="array" ref="Y39">IFERROR(INDEX(INDIRECT("'"&amp;VLOOKUP($C39,ModMap!$A$2:$B$21,2,FALSE)&amp;"'!Y:Y"),MATCH($K39,INDIRECT("'"&amp;VLOOKUP($C39,ModMap!$A$2:$B$21,2,FALSE)&amp;"'!$K:$K"),0)),"")</f>
        <v>Not Started</v>
      </c>
      <c r="Z39" s="34" t="str">
        <f t="array" ref="Z39">IFERROR(INDEX(INDIRECT("'"&amp;VLOOKUP($C39,ModMap!$A$2:$B$21,2,FALSE)&amp;"'!Z:Z"),MATCH($K39,INDIRECT("'"&amp;VLOOKUP($C39,ModMap!$A$2:$B$21,2,FALSE)&amp;"'!$K:$K"),0)),"")</f>
        <v>Unassigned</v>
      </c>
      <c r="AA39" s="45" t="s">
        <v>36</v>
      </c>
      <c r="AB39" s="34" t="str">
        <f t="array" ref="AB39">IFERROR(INDEX(INDIRECT("'"&amp;VLOOKUP($C39,ModMap!$A$2:$B$21,2,FALSE)&amp;"'!AB:AB"),MATCH($K39,INDIRECT("'"&amp;VLOOKUP($C39,ModMap!$A$2:$B$21,2,FALSE)&amp;"'!$K:$K"),0)),"")</f>
        <v>N/A</v>
      </c>
      <c r="AC39" s="34" t="str">
        <f t="array" ref="AC39">IFERROR(INDEX(INDIRECT("'"&amp;VLOOKUP($C39,ModMap!$A$2:$B$21,2,FALSE)&amp;"'!AC:AC"),MATCH($K39,INDIRECT("'"&amp;VLOOKUP($C39,ModMap!$A$2:$B$21,2,FALSE)&amp;"'!$K:$K"),0)),"")</f>
        <v/>
      </c>
      <c r="AD39" s="45" t="s">
        <v>36</v>
      </c>
      <c r="AE39" s="34" t="str">
        <f t="array" ref="AE39">IFERROR(INDEX(INDIRECT("'"&amp;VLOOKUP($C39,ModMap!$A$2:$B$21,2,FALSE)&amp;"'!AE:AE"),MATCH($K39,INDIRECT("'"&amp;VLOOKUP($C39,ModMap!$A$2:$B$21,2,FALSE)&amp;"'!$K:$K"),0)),"")</f>
        <v>N/A</v>
      </c>
      <c r="AF39" s="34" t="str">
        <f t="array" ref="AF39">IFERROR(INDEX(INDIRECT("'"&amp;VLOOKUP($C39,ModMap!$A$2:$B$21,2,FALSE)&amp;"'!AF:AF"),MATCH($K39,INDIRECT("'"&amp;VLOOKUP($C39,ModMap!$A$2:$B$21,2,FALSE)&amp;"'!$K:$K"),0)),"")</f>
        <v/>
      </c>
      <c r="AG39" s="45" t="s">
        <v>36</v>
      </c>
      <c r="AH39" s="34" t="str">
        <f t="array" ref="AH39">IFERROR(INDEX(INDIRECT("'"&amp;VLOOKUP($C39,ModMap!$A$2:$B$21,2,FALSE)&amp;"'!AH:AH"),MATCH($K39,INDIRECT("'"&amp;VLOOKUP($C39,ModMap!$A$2:$B$21,2,FALSE)&amp;"'!$K:$K"),0)),"")</f>
        <v>N/A</v>
      </c>
      <c r="AI39" s="34" t="str">
        <f t="array" ref="AI39">IFERROR(INDEX(INDIRECT("'"&amp;VLOOKUP($C39,ModMap!$A$2:$B$21,2,FALSE)&amp;"'!AI:AI"),MATCH($K39,INDIRECT("'"&amp;VLOOKUP($C39,ModMap!$A$2:$B$21,2,FALSE)&amp;"'!$K:$K"),0)),"")</f>
        <v/>
      </c>
      <c r="AJ39" s="45" t="s">
        <v>36</v>
      </c>
      <c r="AK39" s="34" t="str">
        <f t="array" ref="AK39">IFERROR(INDEX(INDIRECT("'"&amp;VLOOKUP($C39,ModMap!$A$2:$B$21,2,FALSE)&amp;"'!AK:AK"),MATCH($K39,INDIRECT("'"&amp;VLOOKUP($C39,ModMap!$A$2:$B$21,2,FALSE)&amp;"'!$K:$K"),0)),"")</f>
        <v>N/A</v>
      </c>
      <c r="AL39" s="34" t="str">
        <f t="array" ref="AL39">IFERROR(INDEX(INDIRECT("'"&amp;VLOOKUP($C39,ModMap!$A$2:$B$21,2,FALSE)&amp;"'!AL:AL"),MATCH($K39,INDIRECT("'"&amp;VLOOKUP($C39,ModMap!$A$2:$B$21,2,FALSE)&amp;"'!$K:$K"),0)),"")</f>
        <v/>
      </c>
      <c r="AM39" s="34">
        <f t="shared" si="1"/>
        <v>1</v>
      </c>
      <c r="AN39" s="34" t="str">
        <f t="shared" si="2"/>
        <v>Not Started</v>
      </c>
      <c r="AO39" s="35" t="str">
        <f t="array" ref="AO39">IFERROR(INDEX(INDIRECT("'"&amp;VLOOKUP($C39,ModMap!$A$2:$B$21,2,FALSE)&amp;"'!AO:AO"),MATCH($K39,INDIRECT("'"&amp;VLOOKUP($C39,ModMap!$A$2:$B$21,2,FALSE)&amp;"'!$K:$K"),0)),"")</f>
        <v/>
      </c>
      <c r="AP39" s="53" t="str">
        <f t="array" ref="AP39">IFERROR(HYPERLINK("#'"&amp;VLOOKUP($C39,ModMap!$A$2:$B$21,2,FALSE)&amp;"'!V"&amp;MATCH($K39,INDIRECT("'"&amp;VLOOKUP($C39,ModMap!$A$2:$B$21,2,FALSE)&amp;"'!$K:$K"),0),"Edit on module sheet"),"")</f>
        <v>Edit on module sheet</v>
      </c>
    </row>
    <row r="40" ht="42.0" customHeight="1">
      <c r="A40" s="54">
        <v>38.0</v>
      </c>
      <c r="B40" s="54">
        <v>38.0</v>
      </c>
      <c r="C40" s="54" t="s">
        <v>84</v>
      </c>
      <c r="D40" s="55" t="s">
        <v>85</v>
      </c>
      <c r="E40" s="64" t="s">
        <v>69</v>
      </c>
      <c r="F40" s="61" t="s">
        <v>193</v>
      </c>
      <c r="G40" s="55" t="s">
        <v>194</v>
      </c>
      <c r="H40" s="54" t="s">
        <v>470</v>
      </c>
      <c r="I40" s="54" t="s">
        <v>471</v>
      </c>
      <c r="J40" s="55" t="s">
        <v>472</v>
      </c>
      <c r="K40" s="54" t="s">
        <v>671</v>
      </c>
      <c r="L40" s="55" t="s">
        <v>672</v>
      </c>
      <c r="M40" s="58" t="s">
        <v>434</v>
      </c>
      <c r="N40" s="54" t="s">
        <v>218</v>
      </c>
      <c r="O40" s="54" t="s">
        <v>219</v>
      </c>
      <c r="P40" s="55" t="s">
        <v>475</v>
      </c>
      <c r="Q40" s="55" t="s">
        <v>476</v>
      </c>
      <c r="R40" s="54" t="s">
        <v>56</v>
      </c>
      <c r="S40" s="54" t="s">
        <v>69</v>
      </c>
      <c r="T40" s="54" t="str">
        <f t="array" ref="T40">IFERROR(INDEX(INDIRECT("'"&amp;VLOOKUP($C40,ModMap!$A$2:$B$21,2,FALSE)&amp;"'!T:T"),MATCH($K40,INDIRECT("'"&amp;VLOOKUP($C40,ModMap!$A$2:$B$21,2,FALSE)&amp;"'!$K:$K"),0)),"")</f>
        <v>Unassigned</v>
      </c>
      <c r="U40" s="45" t="s">
        <v>36</v>
      </c>
      <c r="V40" s="54" t="str">
        <f t="array" ref="V40">IFERROR(INDEX(INDIRECT("'"&amp;VLOOKUP($C40,ModMap!$A$2:$B$21,2,FALSE)&amp;"'!V:V"),MATCH($K40,INDIRECT("'"&amp;VLOOKUP($C40,ModMap!$A$2:$B$21,2,FALSE)&amp;"'!$K:$K"),0)),"")</f>
        <v>N/A</v>
      </c>
      <c r="W40" s="54" t="str">
        <f t="array" ref="W40">IFERROR(INDEX(INDIRECT("'"&amp;VLOOKUP($C40,ModMap!$A$2:$B$21,2,FALSE)&amp;"'!W:W"),MATCH($K40,INDIRECT("'"&amp;VLOOKUP($C40,ModMap!$A$2:$B$21,2,FALSE)&amp;"'!$K:$K"),0)),"")</f>
        <v/>
      </c>
      <c r="X40" s="58" t="s">
        <v>33</v>
      </c>
      <c r="Y40" s="54" t="str">
        <f t="array" ref="Y40">IFERROR(INDEX(INDIRECT("'"&amp;VLOOKUP($C40,ModMap!$A$2:$B$21,2,FALSE)&amp;"'!Y:Y"),MATCH($K40,INDIRECT("'"&amp;VLOOKUP($C40,ModMap!$A$2:$B$21,2,FALSE)&amp;"'!$K:$K"),0)),"")</f>
        <v>Not Started</v>
      </c>
      <c r="Z40" s="54" t="str">
        <f t="array" ref="Z40">IFERROR(INDEX(INDIRECT("'"&amp;VLOOKUP($C40,ModMap!$A$2:$B$21,2,FALSE)&amp;"'!Z:Z"),MATCH($K40,INDIRECT("'"&amp;VLOOKUP($C40,ModMap!$A$2:$B$21,2,FALSE)&amp;"'!$K:$K"),0)),"")</f>
        <v>Unassigned</v>
      </c>
      <c r="AA40" s="45" t="s">
        <v>36</v>
      </c>
      <c r="AB40" s="54" t="str">
        <f t="array" ref="AB40">IFERROR(INDEX(INDIRECT("'"&amp;VLOOKUP($C40,ModMap!$A$2:$B$21,2,FALSE)&amp;"'!AB:AB"),MATCH($K40,INDIRECT("'"&amp;VLOOKUP($C40,ModMap!$A$2:$B$21,2,FALSE)&amp;"'!$K:$K"),0)),"")</f>
        <v>N/A</v>
      </c>
      <c r="AC40" s="54" t="str">
        <f t="array" ref="AC40">IFERROR(INDEX(INDIRECT("'"&amp;VLOOKUP($C40,ModMap!$A$2:$B$21,2,FALSE)&amp;"'!AC:AC"),MATCH($K40,INDIRECT("'"&amp;VLOOKUP($C40,ModMap!$A$2:$B$21,2,FALSE)&amp;"'!$K:$K"),0)),"")</f>
        <v/>
      </c>
      <c r="AD40" s="58" t="s">
        <v>33</v>
      </c>
      <c r="AE40" s="54" t="str">
        <f t="array" ref="AE40">IFERROR(INDEX(INDIRECT("'"&amp;VLOOKUP($C40,ModMap!$A$2:$B$21,2,FALSE)&amp;"'!AE:AE"),MATCH($K40,INDIRECT("'"&amp;VLOOKUP($C40,ModMap!$A$2:$B$21,2,FALSE)&amp;"'!$K:$K"),0)),"")</f>
        <v>Not Started</v>
      </c>
      <c r="AF40" s="54" t="str">
        <f t="array" ref="AF40">IFERROR(INDEX(INDIRECT("'"&amp;VLOOKUP($C40,ModMap!$A$2:$B$21,2,FALSE)&amp;"'!AF:AF"),MATCH($K40,INDIRECT("'"&amp;VLOOKUP($C40,ModMap!$A$2:$B$21,2,FALSE)&amp;"'!$K:$K"),0)),"")</f>
        <v>Unassigned</v>
      </c>
      <c r="AG40" s="45" t="s">
        <v>36</v>
      </c>
      <c r="AH40" s="54" t="str">
        <f t="array" ref="AH40">IFERROR(INDEX(INDIRECT("'"&amp;VLOOKUP($C40,ModMap!$A$2:$B$21,2,FALSE)&amp;"'!AH:AH"),MATCH($K40,INDIRECT("'"&amp;VLOOKUP($C40,ModMap!$A$2:$B$21,2,FALSE)&amp;"'!$K:$K"),0)),"")</f>
        <v>N/A</v>
      </c>
      <c r="AI40" s="54" t="str">
        <f t="array" ref="AI40">IFERROR(INDEX(INDIRECT("'"&amp;VLOOKUP($C40,ModMap!$A$2:$B$21,2,FALSE)&amp;"'!AI:AI"),MATCH($K40,INDIRECT("'"&amp;VLOOKUP($C40,ModMap!$A$2:$B$21,2,FALSE)&amp;"'!$K:$K"),0)),"")</f>
        <v/>
      </c>
      <c r="AJ40" s="45" t="s">
        <v>36</v>
      </c>
      <c r="AK40" s="54" t="str">
        <f t="array" ref="AK40">IFERROR(INDEX(INDIRECT("'"&amp;VLOOKUP($C40,ModMap!$A$2:$B$21,2,FALSE)&amp;"'!AK:AK"),MATCH($K40,INDIRECT("'"&amp;VLOOKUP($C40,ModMap!$A$2:$B$21,2,FALSE)&amp;"'!$K:$K"),0)),"")</f>
        <v>N/A</v>
      </c>
      <c r="AL40" s="54" t="str">
        <f t="array" ref="AL40">IFERROR(INDEX(INDIRECT("'"&amp;VLOOKUP($C40,ModMap!$A$2:$B$21,2,FALSE)&amp;"'!AL:AL"),MATCH($K40,INDIRECT("'"&amp;VLOOKUP($C40,ModMap!$A$2:$B$21,2,FALSE)&amp;"'!$K:$K"),0)),"")</f>
        <v/>
      </c>
      <c r="AM40" s="54">
        <f t="shared" si="1"/>
        <v>2</v>
      </c>
      <c r="AN40" s="54" t="str">
        <f t="shared" si="2"/>
        <v>Not Started</v>
      </c>
      <c r="AO40" s="55" t="str">
        <f t="array" ref="AO40">IFERROR(INDEX(INDIRECT("'"&amp;VLOOKUP($C40,ModMap!$A$2:$B$21,2,FALSE)&amp;"'!AO:AO"),MATCH($K40,INDIRECT("'"&amp;VLOOKUP($C40,ModMap!$A$2:$B$21,2,FALSE)&amp;"'!$K:$K"),0)),"")</f>
        <v/>
      </c>
      <c r="AP40" s="53" t="str">
        <f t="array" ref="AP40">IFERROR(HYPERLINK("#'"&amp;VLOOKUP($C40,ModMap!$A$2:$B$21,2,FALSE)&amp;"'!V"&amp;MATCH($K40,INDIRECT("'"&amp;VLOOKUP($C40,ModMap!$A$2:$B$21,2,FALSE)&amp;"'!$K:$K"),0),"Edit on module sheet"),"")</f>
        <v>Edit on module sheet</v>
      </c>
    </row>
    <row r="41" ht="42.0" customHeight="1">
      <c r="A41" s="34">
        <v>39.0</v>
      </c>
      <c r="B41" s="34">
        <v>39.0</v>
      </c>
      <c r="C41" s="34" t="s">
        <v>84</v>
      </c>
      <c r="D41" s="35" t="s">
        <v>85</v>
      </c>
      <c r="E41" s="36" t="s">
        <v>48</v>
      </c>
      <c r="F41" s="61" t="s">
        <v>193</v>
      </c>
      <c r="G41" s="35" t="s">
        <v>194</v>
      </c>
      <c r="H41" s="34" t="s">
        <v>488</v>
      </c>
      <c r="I41" s="34" t="s">
        <v>489</v>
      </c>
      <c r="J41" s="35" t="s">
        <v>490</v>
      </c>
      <c r="K41" s="34" t="s">
        <v>491</v>
      </c>
      <c r="L41" s="35" t="s">
        <v>492</v>
      </c>
      <c r="M41" s="62" t="s">
        <v>200</v>
      </c>
      <c r="N41" s="34" t="s">
        <v>493</v>
      </c>
      <c r="O41" s="34" t="s">
        <v>219</v>
      </c>
      <c r="P41" s="35" t="s">
        <v>494</v>
      </c>
      <c r="Q41" s="35" t="s">
        <v>495</v>
      </c>
      <c r="R41" s="34" t="s">
        <v>205</v>
      </c>
      <c r="S41" s="34" t="s">
        <v>53</v>
      </c>
      <c r="T41" s="34" t="str">
        <f t="array" ref="T41">IFERROR(INDEX(INDIRECT("'"&amp;VLOOKUP($C41,ModMap!$A$2:$B$21,2,FALSE)&amp;"'!T:T"),MATCH($K41,INDIRECT("'"&amp;VLOOKUP($C41,ModMap!$A$2:$B$21,2,FALSE)&amp;"'!$K:$K"),0)),"")</f>
        <v>Unassigned</v>
      </c>
      <c r="U41" s="45" t="s">
        <v>36</v>
      </c>
      <c r="V41" s="34" t="str">
        <f t="array" ref="V41">IFERROR(INDEX(INDIRECT("'"&amp;VLOOKUP($C41,ModMap!$A$2:$B$21,2,FALSE)&amp;"'!V:V"),MATCH($K41,INDIRECT("'"&amp;VLOOKUP($C41,ModMap!$A$2:$B$21,2,FALSE)&amp;"'!$K:$K"),0)),"")</f>
        <v>N/A</v>
      </c>
      <c r="W41" s="34" t="str">
        <f t="array" ref="W41">IFERROR(INDEX(INDIRECT("'"&amp;VLOOKUP($C41,ModMap!$A$2:$B$21,2,FALSE)&amp;"'!W:W"),MATCH($K41,INDIRECT("'"&amp;VLOOKUP($C41,ModMap!$A$2:$B$21,2,FALSE)&amp;"'!$K:$K"),0)),"")</f>
        <v/>
      </c>
      <c r="X41" s="58" t="s">
        <v>33</v>
      </c>
      <c r="Y41" s="34" t="str">
        <f t="array" ref="Y41">IFERROR(INDEX(INDIRECT("'"&amp;VLOOKUP($C41,ModMap!$A$2:$B$21,2,FALSE)&amp;"'!Y:Y"),MATCH($K41,INDIRECT("'"&amp;VLOOKUP($C41,ModMap!$A$2:$B$21,2,FALSE)&amp;"'!$K:$K"),0)),"")</f>
        <v>Not Started</v>
      </c>
      <c r="Z41" s="34" t="str">
        <f t="array" ref="Z41">IFERROR(INDEX(INDIRECT("'"&amp;VLOOKUP($C41,ModMap!$A$2:$B$21,2,FALSE)&amp;"'!Z:Z"),MATCH($K41,INDIRECT("'"&amp;VLOOKUP($C41,ModMap!$A$2:$B$21,2,FALSE)&amp;"'!$K:$K"),0)),"")</f>
        <v>Unassigned</v>
      </c>
      <c r="AA41" s="58" t="s">
        <v>33</v>
      </c>
      <c r="AB41" s="34" t="str">
        <f t="array" ref="AB41">IFERROR(INDEX(INDIRECT("'"&amp;VLOOKUP($C41,ModMap!$A$2:$B$21,2,FALSE)&amp;"'!AB:AB"),MATCH($K41,INDIRECT("'"&amp;VLOOKUP($C41,ModMap!$A$2:$B$21,2,FALSE)&amp;"'!$K:$K"),0)),"")</f>
        <v>Not Started</v>
      </c>
      <c r="AC41" s="34" t="str">
        <f t="array" ref="AC41">IFERROR(INDEX(INDIRECT("'"&amp;VLOOKUP($C41,ModMap!$A$2:$B$21,2,FALSE)&amp;"'!AC:AC"),MATCH($K41,INDIRECT("'"&amp;VLOOKUP($C41,ModMap!$A$2:$B$21,2,FALSE)&amp;"'!$K:$K"),0)),"")</f>
        <v>Unassigned</v>
      </c>
      <c r="AD41" s="45" t="s">
        <v>36</v>
      </c>
      <c r="AE41" s="34" t="str">
        <f t="array" ref="AE41">IFERROR(INDEX(INDIRECT("'"&amp;VLOOKUP($C41,ModMap!$A$2:$B$21,2,FALSE)&amp;"'!AE:AE"),MATCH($K41,INDIRECT("'"&amp;VLOOKUP($C41,ModMap!$A$2:$B$21,2,FALSE)&amp;"'!$K:$K"),0)),"")</f>
        <v>N/A</v>
      </c>
      <c r="AF41" s="34" t="str">
        <f t="array" ref="AF41">IFERROR(INDEX(INDIRECT("'"&amp;VLOOKUP($C41,ModMap!$A$2:$B$21,2,FALSE)&amp;"'!AF:AF"),MATCH($K41,INDIRECT("'"&amp;VLOOKUP($C41,ModMap!$A$2:$B$21,2,FALSE)&amp;"'!$K:$K"),0)),"")</f>
        <v/>
      </c>
      <c r="AG41" s="45" t="s">
        <v>36</v>
      </c>
      <c r="AH41" s="34" t="str">
        <f t="array" ref="AH41">IFERROR(INDEX(INDIRECT("'"&amp;VLOOKUP($C41,ModMap!$A$2:$B$21,2,FALSE)&amp;"'!AH:AH"),MATCH($K41,INDIRECT("'"&amp;VLOOKUP($C41,ModMap!$A$2:$B$21,2,FALSE)&amp;"'!$K:$K"),0)),"")</f>
        <v>N/A</v>
      </c>
      <c r="AI41" s="34" t="str">
        <f t="array" ref="AI41">IFERROR(INDEX(INDIRECT("'"&amp;VLOOKUP($C41,ModMap!$A$2:$B$21,2,FALSE)&amp;"'!AI:AI"),MATCH($K41,INDIRECT("'"&amp;VLOOKUP($C41,ModMap!$A$2:$B$21,2,FALSE)&amp;"'!$K:$K"),0)),"")</f>
        <v/>
      </c>
      <c r="AJ41" s="45" t="s">
        <v>36</v>
      </c>
      <c r="AK41" s="34" t="str">
        <f t="array" ref="AK41">IFERROR(INDEX(INDIRECT("'"&amp;VLOOKUP($C41,ModMap!$A$2:$B$21,2,FALSE)&amp;"'!AK:AK"),MATCH($K41,INDIRECT("'"&amp;VLOOKUP($C41,ModMap!$A$2:$B$21,2,FALSE)&amp;"'!$K:$K"),0)),"")</f>
        <v>N/A</v>
      </c>
      <c r="AL41" s="34" t="str">
        <f t="array" ref="AL41">IFERROR(INDEX(INDIRECT("'"&amp;VLOOKUP($C41,ModMap!$A$2:$B$21,2,FALSE)&amp;"'!AL:AL"),MATCH($K41,INDIRECT("'"&amp;VLOOKUP($C41,ModMap!$A$2:$B$21,2,FALSE)&amp;"'!$K:$K"),0)),"")</f>
        <v/>
      </c>
      <c r="AM41" s="34">
        <f t="shared" si="1"/>
        <v>2</v>
      </c>
      <c r="AN41" s="34" t="str">
        <f t="shared" si="2"/>
        <v>Not Started</v>
      </c>
      <c r="AO41" s="35" t="str">
        <f t="array" ref="AO41">IFERROR(INDEX(INDIRECT("'"&amp;VLOOKUP($C41,ModMap!$A$2:$B$21,2,FALSE)&amp;"'!AO:AO"),MATCH($K41,INDIRECT("'"&amp;VLOOKUP($C41,ModMap!$A$2:$B$21,2,FALSE)&amp;"'!$K:$K"),0)),"")</f>
        <v/>
      </c>
      <c r="AP41" s="53" t="str">
        <f t="array" ref="AP41">IFERROR(HYPERLINK("#'"&amp;VLOOKUP($C41,ModMap!$A$2:$B$21,2,FALSE)&amp;"'!V"&amp;MATCH($K41,INDIRECT("'"&amp;VLOOKUP($C41,ModMap!$A$2:$B$21,2,FALSE)&amp;"'!$K:$K"),0),"Edit on module sheet"),"")</f>
        <v>Edit on module sheet</v>
      </c>
    </row>
    <row r="42" ht="42.0" customHeight="1">
      <c r="A42" s="54">
        <v>40.0</v>
      </c>
      <c r="B42" s="54">
        <v>40.0</v>
      </c>
      <c r="C42" s="54" t="s">
        <v>84</v>
      </c>
      <c r="D42" s="55" t="s">
        <v>85</v>
      </c>
      <c r="E42" s="36" t="s">
        <v>48</v>
      </c>
      <c r="F42" s="61" t="s">
        <v>193</v>
      </c>
      <c r="G42" s="55" t="s">
        <v>194</v>
      </c>
      <c r="H42" s="54" t="s">
        <v>488</v>
      </c>
      <c r="I42" s="54" t="s">
        <v>489</v>
      </c>
      <c r="J42" s="55" t="s">
        <v>490</v>
      </c>
      <c r="K42" s="54" t="s">
        <v>504</v>
      </c>
      <c r="L42" s="55" t="s">
        <v>505</v>
      </c>
      <c r="M42" s="62" t="s">
        <v>200</v>
      </c>
      <c r="N42" s="54" t="s">
        <v>493</v>
      </c>
      <c r="O42" s="54" t="s">
        <v>219</v>
      </c>
      <c r="P42" s="55" t="s">
        <v>494</v>
      </c>
      <c r="Q42" s="55" t="s">
        <v>495</v>
      </c>
      <c r="R42" s="54" t="s">
        <v>205</v>
      </c>
      <c r="S42" s="54" t="s">
        <v>56</v>
      </c>
      <c r="T42" s="54" t="str">
        <f t="array" ref="T42">IFERROR(INDEX(INDIRECT("'"&amp;VLOOKUP($C42,ModMap!$A$2:$B$21,2,FALSE)&amp;"'!T:T"),MATCH($K42,INDIRECT("'"&amp;VLOOKUP($C42,ModMap!$A$2:$B$21,2,FALSE)&amp;"'!$K:$K"),0)),"")</f>
        <v>Unassigned</v>
      </c>
      <c r="U42" s="45" t="s">
        <v>36</v>
      </c>
      <c r="V42" s="54" t="str">
        <f t="array" ref="V42">IFERROR(INDEX(INDIRECT("'"&amp;VLOOKUP($C42,ModMap!$A$2:$B$21,2,FALSE)&amp;"'!V:V"),MATCH($K42,INDIRECT("'"&amp;VLOOKUP($C42,ModMap!$A$2:$B$21,2,FALSE)&amp;"'!$K:$K"),0)),"")</f>
        <v>N/A</v>
      </c>
      <c r="W42" s="54" t="str">
        <f t="array" ref="W42">IFERROR(INDEX(INDIRECT("'"&amp;VLOOKUP($C42,ModMap!$A$2:$B$21,2,FALSE)&amp;"'!W:W"),MATCH($K42,INDIRECT("'"&amp;VLOOKUP($C42,ModMap!$A$2:$B$21,2,FALSE)&amp;"'!$K:$K"),0)),"")</f>
        <v/>
      </c>
      <c r="X42" s="58" t="s">
        <v>33</v>
      </c>
      <c r="Y42" s="54" t="str">
        <f t="array" ref="Y42">IFERROR(INDEX(INDIRECT("'"&amp;VLOOKUP($C42,ModMap!$A$2:$B$21,2,FALSE)&amp;"'!Y:Y"),MATCH($K42,INDIRECT("'"&amp;VLOOKUP($C42,ModMap!$A$2:$B$21,2,FALSE)&amp;"'!$K:$K"),0)),"")</f>
        <v>Not Started</v>
      </c>
      <c r="Z42" s="54" t="str">
        <f t="array" ref="Z42">IFERROR(INDEX(INDIRECT("'"&amp;VLOOKUP($C42,ModMap!$A$2:$B$21,2,FALSE)&amp;"'!Z:Z"),MATCH($K42,INDIRECT("'"&amp;VLOOKUP($C42,ModMap!$A$2:$B$21,2,FALSE)&amp;"'!$K:$K"),0)),"")</f>
        <v>Unassigned</v>
      </c>
      <c r="AA42" s="45" t="s">
        <v>36</v>
      </c>
      <c r="AB42" s="54" t="str">
        <f t="array" ref="AB42">IFERROR(INDEX(INDIRECT("'"&amp;VLOOKUP($C42,ModMap!$A$2:$B$21,2,FALSE)&amp;"'!AB:AB"),MATCH($K42,INDIRECT("'"&amp;VLOOKUP($C42,ModMap!$A$2:$B$21,2,FALSE)&amp;"'!$K:$K"),0)),"")</f>
        <v>N/A</v>
      </c>
      <c r="AC42" s="54" t="str">
        <f t="array" ref="AC42">IFERROR(INDEX(INDIRECT("'"&amp;VLOOKUP($C42,ModMap!$A$2:$B$21,2,FALSE)&amp;"'!AC:AC"),MATCH($K42,INDIRECT("'"&amp;VLOOKUP($C42,ModMap!$A$2:$B$21,2,FALSE)&amp;"'!$K:$K"),0)),"")</f>
        <v/>
      </c>
      <c r="AD42" s="58" t="s">
        <v>33</v>
      </c>
      <c r="AE42" s="54" t="str">
        <f t="array" ref="AE42">IFERROR(INDEX(INDIRECT("'"&amp;VLOOKUP($C42,ModMap!$A$2:$B$21,2,FALSE)&amp;"'!AE:AE"),MATCH($K42,INDIRECT("'"&amp;VLOOKUP($C42,ModMap!$A$2:$B$21,2,FALSE)&amp;"'!$K:$K"),0)),"")</f>
        <v>Not Started</v>
      </c>
      <c r="AF42" s="54" t="str">
        <f t="array" ref="AF42">IFERROR(INDEX(INDIRECT("'"&amp;VLOOKUP($C42,ModMap!$A$2:$B$21,2,FALSE)&amp;"'!AF:AF"),MATCH($K42,INDIRECT("'"&amp;VLOOKUP($C42,ModMap!$A$2:$B$21,2,FALSE)&amp;"'!$K:$K"),0)),"")</f>
        <v>Unassigned</v>
      </c>
      <c r="AG42" s="45" t="s">
        <v>36</v>
      </c>
      <c r="AH42" s="54" t="str">
        <f t="array" ref="AH42">IFERROR(INDEX(INDIRECT("'"&amp;VLOOKUP($C42,ModMap!$A$2:$B$21,2,FALSE)&amp;"'!AH:AH"),MATCH($K42,INDIRECT("'"&amp;VLOOKUP($C42,ModMap!$A$2:$B$21,2,FALSE)&amp;"'!$K:$K"),0)),"")</f>
        <v>N/A</v>
      </c>
      <c r="AI42" s="54" t="str">
        <f t="array" ref="AI42">IFERROR(INDEX(INDIRECT("'"&amp;VLOOKUP($C42,ModMap!$A$2:$B$21,2,FALSE)&amp;"'!AI:AI"),MATCH($K42,INDIRECT("'"&amp;VLOOKUP($C42,ModMap!$A$2:$B$21,2,FALSE)&amp;"'!$K:$K"),0)),"")</f>
        <v/>
      </c>
      <c r="AJ42" s="45" t="s">
        <v>36</v>
      </c>
      <c r="AK42" s="54" t="str">
        <f t="array" ref="AK42">IFERROR(INDEX(INDIRECT("'"&amp;VLOOKUP($C42,ModMap!$A$2:$B$21,2,FALSE)&amp;"'!AK:AK"),MATCH($K42,INDIRECT("'"&amp;VLOOKUP($C42,ModMap!$A$2:$B$21,2,FALSE)&amp;"'!$K:$K"),0)),"")</f>
        <v>N/A</v>
      </c>
      <c r="AL42" s="54" t="str">
        <f t="array" ref="AL42">IFERROR(INDEX(INDIRECT("'"&amp;VLOOKUP($C42,ModMap!$A$2:$B$21,2,FALSE)&amp;"'!AL:AL"),MATCH($K42,INDIRECT("'"&amp;VLOOKUP($C42,ModMap!$A$2:$B$21,2,FALSE)&amp;"'!$K:$K"),0)),"")</f>
        <v/>
      </c>
      <c r="AM42" s="54">
        <f t="shared" si="1"/>
        <v>2</v>
      </c>
      <c r="AN42" s="54" t="str">
        <f t="shared" si="2"/>
        <v>Not Started</v>
      </c>
      <c r="AO42" s="55" t="str">
        <f t="array" ref="AO42">IFERROR(INDEX(INDIRECT("'"&amp;VLOOKUP($C42,ModMap!$A$2:$B$21,2,FALSE)&amp;"'!AO:AO"),MATCH($K42,INDIRECT("'"&amp;VLOOKUP($C42,ModMap!$A$2:$B$21,2,FALSE)&amp;"'!$K:$K"),0)),"")</f>
        <v/>
      </c>
      <c r="AP42" s="53" t="str">
        <f t="array" ref="AP42">IFERROR(HYPERLINK("#'"&amp;VLOOKUP($C42,ModMap!$A$2:$B$21,2,FALSE)&amp;"'!V"&amp;MATCH($K42,INDIRECT("'"&amp;VLOOKUP($C42,ModMap!$A$2:$B$21,2,FALSE)&amp;"'!$K:$K"),0),"Edit on module sheet"),"")</f>
        <v>Edit on module sheet</v>
      </c>
    </row>
    <row r="43" ht="42.0" customHeight="1">
      <c r="A43" s="34">
        <v>41.0</v>
      </c>
      <c r="B43" s="34">
        <v>41.0</v>
      </c>
      <c r="C43" s="34" t="s">
        <v>84</v>
      </c>
      <c r="D43" s="35" t="s">
        <v>85</v>
      </c>
      <c r="E43" s="36" t="s">
        <v>48</v>
      </c>
      <c r="F43" s="61" t="s">
        <v>193</v>
      </c>
      <c r="G43" s="35" t="s">
        <v>194</v>
      </c>
      <c r="H43" s="34" t="s">
        <v>488</v>
      </c>
      <c r="I43" s="34" t="s">
        <v>489</v>
      </c>
      <c r="J43" s="35" t="s">
        <v>490</v>
      </c>
      <c r="K43" s="34" t="s">
        <v>514</v>
      </c>
      <c r="L43" s="35" t="s">
        <v>515</v>
      </c>
      <c r="M43" s="66" t="s">
        <v>211</v>
      </c>
      <c r="N43" s="34" t="s">
        <v>493</v>
      </c>
      <c r="O43" s="34" t="s">
        <v>219</v>
      </c>
      <c r="P43" s="35" t="s">
        <v>494</v>
      </c>
      <c r="Q43" s="35" t="s">
        <v>495</v>
      </c>
      <c r="R43" s="34" t="s">
        <v>205</v>
      </c>
      <c r="S43" s="34" t="s">
        <v>56</v>
      </c>
      <c r="T43" s="34" t="str">
        <f t="array" ref="T43">IFERROR(INDEX(INDIRECT("'"&amp;VLOOKUP($C43,ModMap!$A$2:$B$21,2,FALSE)&amp;"'!T:T"),MATCH($K43,INDIRECT("'"&amp;VLOOKUP($C43,ModMap!$A$2:$B$21,2,FALSE)&amp;"'!$K:$K"),0)),"")</f>
        <v>Unassigned</v>
      </c>
      <c r="U43" s="45" t="s">
        <v>36</v>
      </c>
      <c r="V43" s="34" t="str">
        <f t="array" ref="V43">IFERROR(INDEX(INDIRECT("'"&amp;VLOOKUP($C43,ModMap!$A$2:$B$21,2,FALSE)&amp;"'!V:V"),MATCH($K43,INDIRECT("'"&amp;VLOOKUP($C43,ModMap!$A$2:$B$21,2,FALSE)&amp;"'!$K:$K"),0)),"")</f>
        <v>N/A</v>
      </c>
      <c r="W43" s="34" t="str">
        <f t="array" ref="W43">IFERROR(INDEX(INDIRECT("'"&amp;VLOOKUP($C43,ModMap!$A$2:$B$21,2,FALSE)&amp;"'!W:W"),MATCH($K43,INDIRECT("'"&amp;VLOOKUP($C43,ModMap!$A$2:$B$21,2,FALSE)&amp;"'!$K:$K"),0)),"")</f>
        <v/>
      </c>
      <c r="X43" s="58" t="s">
        <v>33</v>
      </c>
      <c r="Y43" s="34" t="str">
        <f t="array" ref="Y43">IFERROR(INDEX(INDIRECT("'"&amp;VLOOKUP($C43,ModMap!$A$2:$B$21,2,FALSE)&amp;"'!Y:Y"),MATCH($K43,INDIRECT("'"&amp;VLOOKUP($C43,ModMap!$A$2:$B$21,2,FALSE)&amp;"'!$K:$K"),0)),"")</f>
        <v>Not Started</v>
      </c>
      <c r="Z43" s="34" t="str">
        <f t="array" ref="Z43">IFERROR(INDEX(INDIRECT("'"&amp;VLOOKUP($C43,ModMap!$A$2:$B$21,2,FALSE)&amp;"'!Z:Z"),MATCH($K43,INDIRECT("'"&amp;VLOOKUP($C43,ModMap!$A$2:$B$21,2,FALSE)&amp;"'!$K:$K"),0)),"")</f>
        <v>Unassigned</v>
      </c>
      <c r="AA43" s="45" t="s">
        <v>36</v>
      </c>
      <c r="AB43" s="34" t="str">
        <f t="array" ref="AB43">IFERROR(INDEX(INDIRECT("'"&amp;VLOOKUP($C43,ModMap!$A$2:$B$21,2,FALSE)&amp;"'!AB:AB"),MATCH($K43,INDIRECT("'"&amp;VLOOKUP($C43,ModMap!$A$2:$B$21,2,FALSE)&amp;"'!$K:$K"),0)),"")</f>
        <v>N/A</v>
      </c>
      <c r="AC43" s="34" t="str">
        <f t="array" ref="AC43">IFERROR(INDEX(INDIRECT("'"&amp;VLOOKUP($C43,ModMap!$A$2:$B$21,2,FALSE)&amp;"'!AC:AC"),MATCH($K43,INDIRECT("'"&amp;VLOOKUP($C43,ModMap!$A$2:$B$21,2,FALSE)&amp;"'!$K:$K"),0)),"")</f>
        <v/>
      </c>
      <c r="AD43" s="45" t="s">
        <v>36</v>
      </c>
      <c r="AE43" s="34" t="str">
        <f t="array" ref="AE43">IFERROR(INDEX(INDIRECT("'"&amp;VLOOKUP($C43,ModMap!$A$2:$B$21,2,FALSE)&amp;"'!AE:AE"),MATCH($K43,INDIRECT("'"&amp;VLOOKUP($C43,ModMap!$A$2:$B$21,2,FALSE)&amp;"'!$K:$K"),0)),"")</f>
        <v>N/A</v>
      </c>
      <c r="AF43" s="34" t="str">
        <f t="array" ref="AF43">IFERROR(INDEX(INDIRECT("'"&amp;VLOOKUP($C43,ModMap!$A$2:$B$21,2,FALSE)&amp;"'!AF:AF"),MATCH($K43,INDIRECT("'"&amp;VLOOKUP($C43,ModMap!$A$2:$B$21,2,FALSE)&amp;"'!$K:$K"),0)),"")</f>
        <v/>
      </c>
      <c r="AG43" s="45" t="s">
        <v>36</v>
      </c>
      <c r="AH43" s="34" t="str">
        <f t="array" ref="AH43">IFERROR(INDEX(INDIRECT("'"&amp;VLOOKUP($C43,ModMap!$A$2:$B$21,2,FALSE)&amp;"'!AH:AH"),MATCH($K43,INDIRECT("'"&amp;VLOOKUP($C43,ModMap!$A$2:$B$21,2,FALSE)&amp;"'!$K:$K"),0)),"")</f>
        <v>N/A</v>
      </c>
      <c r="AI43" s="34" t="str">
        <f t="array" ref="AI43">IFERROR(INDEX(INDIRECT("'"&amp;VLOOKUP($C43,ModMap!$A$2:$B$21,2,FALSE)&amp;"'!AI:AI"),MATCH($K43,INDIRECT("'"&amp;VLOOKUP($C43,ModMap!$A$2:$B$21,2,FALSE)&amp;"'!$K:$K"),0)),"")</f>
        <v/>
      </c>
      <c r="AJ43" s="45" t="s">
        <v>36</v>
      </c>
      <c r="AK43" s="34" t="str">
        <f t="array" ref="AK43">IFERROR(INDEX(INDIRECT("'"&amp;VLOOKUP($C43,ModMap!$A$2:$B$21,2,FALSE)&amp;"'!AK:AK"),MATCH($K43,INDIRECT("'"&amp;VLOOKUP($C43,ModMap!$A$2:$B$21,2,FALSE)&amp;"'!$K:$K"),0)),"")</f>
        <v>N/A</v>
      </c>
      <c r="AL43" s="34" t="str">
        <f t="array" ref="AL43">IFERROR(INDEX(INDIRECT("'"&amp;VLOOKUP($C43,ModMap!$A$2:$B$21,2,FALSE)&amp;"'!AL:AL"),MATCH($K43,INDIRECT("'"&amp;VLOOKUP($C43,ModMap!$A$2:$B$21,2,FALSE)&amp;"'!$K:$K"),0)),"")</f>
        <v/>
      </c>
      <c r="AM43" s="34">
        <f t="shared" si="1"/>
        <v>1</v>
      </c>
      <c r="AN43" s="34" t="str">
        <f t="shared" si="2"/>
        <v>Not Started</v>
      </c>
      <c r="AO43" s="35" t="str">
        <f t="array" ref="AO43">IFERROR(INDEX(INDIRECT("'"&amp;VLOOKUP($C43,ModMap!$A$2:$B$21,2,FALSE)&amp;"'!AO:AO"),MATCH($K43,INDIRECT("'"&amp;VLOOKUP($C43,ModMap!$A$2:$B$21,2,FALSE)&amp;"'!$K:$K"),0)),"")</f>
        <v/>
      </c>
      <c r="AP43" s="53" t="str">
        <f t="array" ref="AP43">IFERROR(HYPERLINK("#'"&amp;VLOOKUP($C43,ModMap!$A$2:$B$21,2,FALSE)&amp;"'!V"&amp;MATCH($K43,INDIRECT("'"&amp;VLOOKUP($C43,ModMap!$A$2:$B$21,2,FALSE)&amp;"'!$K:$K"),0),"Edit on module sheet"),"")</f>
        <v>Edit on module sheet</v>
      </c>
    </row>
    <row r="44" ht="42.0" customHeight="1">
      <c r="A44" s="54">
        <v>42.0</v>
      </c>
      <c r="B44" s="54">
        <v>42.0</v>
      </c>
      <c r="C44" s="54" t="s">
        <v>84</v>
      </c>
      <c r="D44" s="55" t="s">
        <v>85</v>
      </c>
      <c r="E44" s="64" t="s">
        <v>69</v>
      </c>
      <c r="F44" s="61" t="s">
        <v>193</v>
      </c>
      <c r="G44" s="55" t="s">
        <v>194</v>
      </c>
      <c r="H44" s="54" t="s">
        <v>488</v>
      </c>
      <c r="I44" s="54" t="s">
        <v>489</v>
      </c>
      <c r="J44" s="55" t="s">
        <v>490</v>
      </c>
      <c r="K44" s="54" t="s">
        <v>710</v>
      </c>
      <c r="L44" s="55" t="s">
        <v>711</v>
      </c>
      <c r="M44" s="58" t="s">
        <v>434</v>
      </c>
      <c r="N44" s="54" t="s">
        <v>493</v>
      </c>
      <c r="O44" s="54" t="s">
        <v>219</v>
      </c>
      <c r="P44" s="55" t="s">
        <v>494</v>
      </c>
      <c r="Q44" s="55" t="s">
        <v>495</v>
      </c>
      <c r="R44" s="54" t="s">
        <v>205</v>
      </c>
      <c r="S44" s="54" t="s">
        <v>69</v>
      </c>
      <c r="T44" s="54" t="str">
        <f t="array" ref="T44">IFERROR(INDEX(INDIRECT("'"&amp;VLOOKUP($C44,ModMap!$A$2:$B$21,2,FALSE)&amp;"'!T:T"),MATCH($K44,INDIRECT("'"&amp;VLOOKUP($C44,ModMap!$A$2:$B$21,2,FALSE)&amp;"'!$K:$K"),0)),"")</f>
        <v>Unassigned</v>
      </c>
      <c r="U44" s="45" t="s">
        <v>36</v>
      </c>
      <c r="V44" s="54" t="str">
        <f t="array" ref="V44">IFERROR(INDEX(INDIRECT("'"&amp;VLOOKUP($C44,ModMap!$A$2:$B$21,2,FALSE)&amp;"'!V:V"),MATCH($K44,INDIRECT("'"&amp;VLOOKUP($C44,ModMap!$A$2:$B$21,2,FALSE)&amp;"'!$K:$K"),0)),"")</f>
        <v>N/A</v>
      </c>
      <c r="W44" s="54" t="str">
        <f t="array" ref="W44">IFERROR(INDEX(INDIRECT("'"&amp;VLOOKUP($C44,ModMap!$A$2:$B$21,2,FALSE)&amp;"'!W:W"),MATCH($K44,INDIRECT("'"&amp;VLOOKUP($C44,ModMap!$A$2:$B$21,2,FALSE)&amp;"'!$K:$K"),0)),"")</f>
        <v/>
      </c>
      <c r="X44" s="58" t="s">
        <v>33</v>
      </c>
      <c r="Y44" s="54" t="str">
        <f t="array" ref="Y44">IFERROR(INDEX(INDIRECT("'"&amp;VLOOKUP($C44,ModMap!$A$2:$B$21,2,FALSE)&amp;"'!Y:Y"),MATCH($K44,INDIRECT("'"&amp;VLOOKUP($C44,ModMap!$A$2:$B$21,2,FALSE)&amp;"'!$K:$K"),0)),"")</f>
        <v>Not Started</v>
      </c>
      <c r="Z44" s="54" t="str">
        <f t="array" ref="Z44">IFERROR(INDEX(INDIRECT("'"&amp;VLOOKUP($C44,ModMap!$A$2:$B$21,2,FALSE)&amp;"'!Z:Z"),MATCH($K44,INDIRECT("'"&amp;VLOOKUP($C44,ModMap!$A$2:$B$21,2,FALSE)&amp;"'!$K:$K"),0)),"")</f>
        <v>Unassigned</v>
      </c>
      <c r="AA44" s="45" t="s">
        <v>36</v>
      </c>
      <c r="AB44" s="54" t="str">
        <f t="array" ref="AB44">IFERROR(INDEX(INDIRECT("'"&amp;VLOOKUP($C44,ModMap!$A$2:$B$21,2,FALSE)&amp;"'!AB:AB"),MATCH($K44,INDIRECT("'"&amp;VLOOKUP($C44,ModMap!$A$2:$B$21,2,FALSE)&amp;"'!$K:$K"),0)),"")</f>
        <v>N/A</v>
      </c>
      <c r="AC44" s="54" t="str">
        <f t="array" ref="AC44">IFERROR(INDEX(INDIRECT("'"&amp;VLOOKUP($C44,ModMap!$A$2:$B$21,2,FALSE)&amp;"'!AC:AC"),MATCH($K44,INDIRECT("'"&amp;VLOOKUP($C44,ModMap!$A$2:$B$21,2,FALSE)&amp;"'!$K:$K"),0)),"")</f>
        <v/>
      </c>
      <c r="AD44" s="45" t="s">
        <v>36</v>
      </c>
      <c r="AE44" s="54" t="str">
        <f t="array" ref="AE44">IFERROR(INDEX(INDIRECT("'"&amp;VLOOKUP($C44,ModMap!$A$2:$B$21,2,FALSE)&amp;"'!AE:AE"),MATCH($K44,INDIRECT("'"&amp;VLOOKUP($C44,ModMap!$A$2:$B$21,2,FALSE)&amp;"'!$K:$K"),0)),"")</f>
        <v>N/A</v>
      </c>
      <c r="AF44" s="54" t="str">
        <f t="array" ref="AF44">IFERROR(INDEX(INDIRECT("'"&amp;VLOOKUP($C44,ModMap!$A$2:$B$21,2,FALSE)&amp;"'!AF:AF"),MATCH($K44,INDIRECT("'"&amp;VLOOKUP($C44,ModMap!$A$2:$B$21,2,FALSE)&amp;"'!$K:$K"),0)),"")</f>
        <v/>
      </c>
      <c r="AG44" s="45" t="s">
        <v>36</v>
      </c>
      <c r="AH44" s="54" t="str">
        <f t="array" ref="AH44">IFERROR(INDEX(INDIRECT("'"&amp;VLOOKUP($C44,ModMap!$A$2:$B$21,2,FALSE)&amp;"'!AH:AH"),MATCH($K44,INDIRECT("'"&amp;VLOOKUP($C44,ModMap!$A$2:$B$21,2,FALSE)&amp;"'!$K:$K"),0)),"")</f>
        <v>N/A</v>
      </c>
      <c r="AI44" s="54" t="str">
        <f t="array" ref="AI44">IFERROR(INDEX(INDIRECT("'"&amp;VLOOKUP($C44,ModMap!$A$2:$B$21,2,FALSE)&amp;"'!AI:AI"),MATCH($K44,INDIRECT("'"&amp;VLOOKUP($C44,ModMap!$A$2:$B$21,2,FALSE)&amp;"'!$K:$K"),0)),"")</f>
        <v/>
      </c>
      <c r="AJ44" s="45" t="s">
        <v>36</v>
      </c>
      <c r="AK44" s="54" t="str">
        <f t="array" ref="AK44">IFERROR(INDEX(INDIRECT("'"&amp;VLOOKUP($C44,ModMap!$A$2:$B$21,2,FALSE)&amp;"'!AK:AK"),MATCH($K44,INDIRECT("'"&amp;VLOOKUP($C44,ModMap!$A$2:$B$21,2,FALSE)&amp;"'!$K:$K"),0)),"")</f>
        <v>N/A</v>
      </c>
      <c r="AL44" s="54" t="str">
        <f t="array" ref="AL44">IFERROR(INDEX(INDIRECT("'"&amp;VLOOKUP($C44,ModMap!$A$2:$B$21,2,FALSE)&amp;"'!AL:AL"),MATCH($K44,INDIRECT("'"&amp;VLOOKUP($C44,ModMap!$A$2:$B$21,2,FALSE)&amp;"'!$K:$K"),0)),"")</f>
        <v/>
      </c>
      <c r="AM44" s="54">
        <f t="shared" si="1"/>
        <v>1</v>
      </c>
      <c r="AN44" s="54" t="str">
        <f t="shared" si="2"/>
        <v>Not Started</v>
      </c>
      <c r="AO44" s="55" t="str">
        <f t="array" ref="AO44">IFERROR(INDEX(INDIRECT("'"&amp;VLOOKUP($C44,ModMap!$A$2:$B$21,2,FALSE)&amp;"'!AO:AO"),MATCH($K44,INDIRECT("'"&amp;VLOOKUP($C44,ModMap!$A$2:$B$21,2,FALSE)&amp;"'!$K:$K"),0)),"")</f>
        <v/>
      </c>
      <c r="AP44" s="53" t="str">
        <f t="array" ref="AP44">IFERROR(HYPERLINK("#'"&amp;VLOOKUP($C44,ModMap!$A$2:$B$21,2,FALSE)&amp;"'!V"&amp;MATCH($K44,INDIRECT("'"&amp;VLOOKUP($C44,ModMap!$A$2:$B$21,2,FALSE)&amp;"'!$K:$K"),0),"Edit on module sheet"),"")</f>
        <v>Edit on module sheet</v>
      </c>
    </row>
    <row r="45" ht="42.0" customHeight="1">
      <c r="A45" s="34">
        <v>43.0</v>
      </c>
      <c r="B45" s="34">
        <v>43.0</v>
      </c>
      <c r="C45" s="34" t="s">
        <v>84</v>
      </c>
      <c r="D45" s="35" t="s">
        <v>85</v>
      </c>
      <c r="E45" s="36" t="s">
        <v>48</v>
      </c>
      <c r="F45" s="61" t="s">
        <v>193</v>
      </c>
      <c r="G45" s="35" t="s">
        <v>194</v>
      </c>
      <c r="H45" s="34" t="s">
        <v>530</v>
      </c>
      <c r="I45" s="34" t="s">
        <v>531</v>
      </c>
      <c r="J45" s="35" t="s">
        <v>532</v>
      </c>
      <c r="K45" s="34" t="s">
        <v>533</v>
      </c>
      <c r="L45" s="35" t="s">
        <v>534</v>
      </c>
      <c r="M45" s="62" t="s">
        <v>200</v>
      </c>
      <c r="N45" s="34" t="s">
        <v>218</v>
      </c>
      <c r="O45" s="34" t="s">
        <v>535</v>
      </c>
      <c r="P45" s="35" t="s">
        <v>536</v>
      </c>
      <c r="Q45" s="35" t="s">
        <v>537</v>
      </c>
      <c r="R45" s="34" t="s">
        <v>205</v>
      </c>
      <c r="S45" s="34" t="s">
        <v>53</v>
      </c>
      <c r="T45" s="34" t="str">
        <f t="array" ref="T45">IFERROR(INDEX(INDIRECT("'"&amp;VLOOKUP($C45,ModMap!$A$2:$B$21,2,FALSE)&amp;"'!T:T"),MATCH($K45,INDIRECT("'"&amp;VLOOKUP($C45,ModMap!$A$2:$B$21,2,FALSE)&amp;"'!$K:$K"),0)),"")</f>
        <v>Unassigned</v>
      </c>
      <c r="U45" s="45" t="s">
        <v>36</v>
      </c>
      <c r="V45" s="34" t="str">
        <f t="array" ref="V45">IFERROR(INDEX(INDIRECT("'"&amp;VLOOKUP($C45,ModMap!$A$2:$B$21,2,FALSE)&amp;"'!V:V"),MATCH($K45,INDIRECT("'"&amp;VLOOKUP($C45,ModMap!$A$2:$B$21,2,FALSE)&amp;"'!$K:$K"),0)),"")</f>
        <v>N/A</v>
      </c>
      <c r="W45" s="34" t="str">
        <f t="array" ref="W45">IFERROR(INDEX(INDIRECT("'"&amp;VLOOKUP($C45,ModMap!$A$2:$B$21,2,FALSE)&amp;"'!W:W"),MATCH($K45,INDIRECT("'"&amp;VLOOKUP($C45,ModMap!$A$2:$B$21,2,FALSE)&amp;"'!$K:$K"),0)),"")</f>
        <v/>
      </c>
      <c r="X45" s="58" t="s">
        <v>33</v>
      </c>
      <c r="Y45" s="34" t="str">
        <f t="array" ref="Y45">IFERROR(INDEX(INDIRECT("'"&amp;VLOOKUP($C45,ModMap!$A$2:$B$21,2,FALSE)&amp;"'!Y:Y"),MATCH($K45,INDIRECT("'"&amp;VLOOKUP($C45,ModMap!$A$2:$B$21,2,FALSE)&amp;"'!$K:$K"),0)),"")</f>
        <v>Not Started</v>
      </c>
      <c r="Z45" s="34" t="str">
        <f t="array" ref="Z45">IFERROR(INDEX(INDIRECT("'"&amp;VLOOKUP($C45,ModMap!$A$2:$B$21,2,FALSE)&amp;"'!Z:Z"),MATCH($K45,INDIRECT("'"&amp;VLOOKUP($C45,ModMap!$A$2:$B$21,2,FALSE)&amp;"'!$K:$K"),0)),"")</f>
        <v>Unassigned</v>
      </c>
      <c r="AA45" s="58" t="s">
        <v>33</v>
      </c>
      <c r="AB45" s="34" t="str">
        <f t="array" ref="AB45">IFERROR(INDEX(INDIRECT("'"&amp;VLOOKUP($C45,ModMap!$A$2:$B$21,2,FALSE)&amp;"'!AB:AB"),MATCH($K45,INDIRECT("'"&amp;VLOOKUP($C45,ModMap!$A$2:$B$21,2,FALSE)&amp;"'!$K:$K"),0)),"")</f>
        <v>Not Started</v>
      </c>
      <c r="AC45" s="34" t="str">
        <f t="array" ref="AC45">IFERROR(INDEX(INDIRECT("'"&amp;VLOOKUP($C45,ModMap!$A$2:$B$21,2,FALSE)&amp;"'!AC:AC"),MATCH($K45,INDIRECT("'"&amp;VLOOKUP($C45,ModMap!$A$2:$B$21,2,FALSE)&amp;"'!$K:$K"),0)),"")</f>
        <v>Unassigned</v>
      </c>
      <c r="AD45" s="45" t="s">
        <v>36</v>
      </c>
      <c r="AE45" s="34" t="str">
        <f t="array" ref="AE45">IFERROR(INDEX(INDIRECT("'"&amp;VLOOKUP($C45,ModMap!$A$2:$B$21,2,FALSE)&amp;"'!AE:AE"),MATCH($K45,INDIRECT("'"&amp;VLOOKUP($C45,ModMap!$A$2:$B$21,2,FALSE)&amp;"'!$K:$K"),0)),"")</f>
        <v>N/A</v>
      </c>
      <c r="AF45" s="34" t="str">
        <f t="array" ref="AF45">IFERROR(INDEX(INDIRECT("'"&amp;VLOOKUP($C45,ModMap!$A$2:$B$21,2,FALSE)&amp;"'!AF:AF"),MATCH($K45,INDIRECT("'"&amp;VLOOKUP($C45,ModMap!$A$2:$B$21,2,FALSE)&amp;"'!$K:$K"),0)),"")</f>
        <v/>
      </c>
      <c r="AG45" s="45" t="s">
        <v>36</v>
      </c>
      <c r="AH45" s="34" t="str">
        <f t="array" ref="AH45">IFERROR(INDEX(INDIRECT("'"&amp;VLOOKUP($C45,ModMap!$A$2:$B$21,2,FALSE)&amp;"'!AH:AH"),MATCH($K45,INDIRECT("'"&amp;VLOOKUP($C45,ModMap!$A$2:$B$21,2,FALSE)&amp;"'!$K:$K"),0)),"")</f>
        <v>N/A</v>
      </c>
      <c r="AI45" s="34" t="str">
        <f t="array" ref="AI45">IFERROR(INDEX(INDIRECT("'"&amp;VLOOKUP($C45,ModMap!$A$2:$B$21,2,FALSE)&amp;"'!AI:AI"),MATCH($K45,INDIRECT("'"&amp;VLOOKUP($C45,ModMap!$A$2:$B$21,2,FALSE)&amp;"'!$K:$K"),0)),"")</f>
        <v/>
      </c>
      <c r="AJ45" s="45" t="s">
        <v>36</v>
      </c>
      <c r="AK45" s="34" t="str">
        <f t="array" ref="AK45">IFERROR(INDEX(INDIRECT("'"&amp;VLOOKUP($C45,ModMap!$A$2:$B$21,2,FALSE)&amp;"'!AK:AK"),MATCH($K45,INDIRECT("'"&amp;VLOOKUP($C45,ModMap!$A$2:$B$21,2,FALSE)&amp;"'!$K:$K"),0)),"")</f>
        <v>N/A</v>
      </c>
      <c r="AL45" s="34" t="str">
        <f t="array" ref="AL45">IFERROR(INDEX(INDIRECT("'"&amp;VLOOKUP($C45,ModMap!$A$2:$B$21,2,FALSE)&amp;"'!AL:AL"),MATCH($K45,INDIRECT("'"&amp;VLOOKUP($C45,ModMap!$A$2:$B$21,2,FALSE)&amp;"'!$K:$K"),0)),"")</f>
        <v/>
      </c>
      <c r="AM45" s="34">
        <f t="shared" si="1"/>
        <v>2</v>
      </c>
      <c r="AN45" s="34" t="str">
        <f t="shared" si="2"/>
        <v>Not Started</v>
      </c>
      <c r="AO45" s="35" t="str">
        <f t="array" ref="AO45">IFERROR(INDEX(INDIRECT("'"&amp;VLOOKUP($C45,ModMap!$A$2:$B$21,2,FALSE)&amp;"'!AO:AO"),MATCH($K45,INDIRECT("'"&amp;VLOOKUP($C45,ModMap!$A$2:$B$21,2,FALSE)&amp;"'!$K:$K"),0)),"")</f>
        <v/>
      </c>
      <c r="AP45" s="53" t="str">
        <f t="array" ref="AP45">IFERROR(HYPERLINK("#'"&amp;VLOOKUP($C45,ModMap!$A$2:$B$21,2,FALSE)&amp;"'!V"&amp;MATCH($K45,INDIRECT("'"&amp;VLOOKUP($C45,ModMap!$A$2:$B$21,2,FALSE)&amp;"'!$K:$K"),0),"Edit on module sheet"),"")</f>
        <v>Edit on module sheet</v>
      </c>
    </row>
    <row r="46" ht="42.0" customHeight="1">
      <c r="A46" s="54">
        <v>44.0</v>
      </c>
      <c r="B46" s="54">
        <v>44.0</v>
      </c>
      <c r="C46" s="54" t="s">
        <v>84</v>
      </c>
      <c r="D46" s="55" t="s">
        <v>85</v>
      </c>
      <c r="E46" s="36" t="s">
        <v>48</v>
      </c>
      <c r="F46" s="61" t="s">
        <v>193</v>
      </c>
      <c r="G46" s="55" t="s">
        <v>194</v>
      </c>
      <c r="H46" s="54" t="s">
        <v>530</v>
      </c>
      <c r="I46" s="54" t="s">
        <v>531</v>
      </c>
      <c r="J46" s="55" t="s">
        <v>532</v>
      </c>
      <c r="K46" s="54" t="s">
        <v>545</v>
      </c>
      <c r="L46" s="55" t="s">
        <v>546</v>
      </c>
      <c r="M46" s="62" t="s">
        <v>200</v>
      </c>
      <c r="N46" s="54" t="s">
        <v>218</v>
      </c>
      <c r="O46" s="54" t="s">
        <v>535</v>
      </c>
      <c r="P46" s="55" t="s">
        <v>536</v>
      </c>
      <c r="Q46" s="55" t="s">
        <v>537</v>
      </c>
      <c r="R46" s="54" t="s">
        <v>205</v>
      </c>
      <c r="S46" s="54" t="s">
        <v>56</v>
      </c>
      <c r="T46" s="54" t="str">
        <f t="array" ref="T46">IFERROR(INDEX(INDIRECT("'"&amp;VLOOKUP($C46,ModMap!$A$2:$B$21,2,FALSE)&amp;"'!T:T"),MATCH($K46,INDIRECT("'"&amp;VLOOKUP($C46,ModMap!$A$2:$B$21,2,FALSE)&amp;"'!$K:$K"),0)),"")</f>
        <v>Unassigned</v>
      </c>
      <c r="U46" s="45" t="s">
        <v>36</v>
      </c>
      <c r="V46" s="54" t="str">
        <f t="array" ref="V46">IFERROR(INDEX(INDIRECT("'"&amp;VLOOKUP($C46,ModMap!$A$2:$B$21,2,FALSE)&amp;"'!V:V"),MATCH($K46,INDIRECT("'"&amp;VLOOKUP($C46,ModMap!$A$2:$B$21,2,FALSE)&amp;"'!$K:$K"),0)),"")</f>
        <v>N/A</v>
      </c>
      <c r="W46" s="54" t="str">
        <f t="array" ref="W46">IFERROR(INDEX(INDIRECT("'"&amp;VLOOKUP($C46,ModMap!$A$2:$B$21,2,FALSE)&amp;"'!W:W"),MATCH($K46,INDIRECT("'"&amp;VLOOKUP($C46,ModMap!$A$2:$B$21,2,FALSE)&amp;"'!$K:$K"),0)),"")</f>
        <v/>
      </c>
      <c r="X46" s="58" t="s">
        <v>33</v>
      </c>
      <c r="Y46" s="54" t="str">
        <f t="array" ref="Y46">IFERROR(INDEX(INDIRECT("'"&amp;VLOOKUP($C46,ModMap!$A$2:$B$21,2,FALSE)&amp;"'!Y:Y"),MATCH($K46,INDIRECT("'"&amp;VLOOKUP($C46,ModMap!$A$2:$B$21,2,FALSE)&amp;"'!$K:$K"),0)),"")</f>
        <v>Not Started</v>
      </c>
      <c r="Z46" s="54" t="str">
        <f t="array" ref="Z46">IFERROR(INDEX(INDIRECT("'"&amp;VLOOKUP($C46,ModMap!$A$2:$B$21,2,FALSE)&amp;"'!Z:Z"),MATCH($K46,INDIRECT("'"&amp;VLOOKUP($C46,ModMap!$A$2:$B$21,2,FALSE)&amp;"'!$K:$K"),0)),"")</f>
        <v>Unassigned</v>
      </c>
      <c r="AA46" s="45" t="s">
        <v>36</v>
      </c>
      <c r="AB46" s="54" t="str">
        <f t="array" ref="AB46">IFERROR(INDEX(INDIRECT("'"&amp;VLOOKUP($C46,ModMap!$A$2:$B$21,2,FALSE)&amp;"'!AB:AB"),MATCH($K46,INDIRECT("'"&amp;VLOOKUP($C46,ModMap!$A$2:$B$21,2,FALSE)&amp;"'!$K:$K"),0)),"")</f>
        <v>N/A</v>
      </c>
      <c r="AC46" s="54" t="str">
        <f t="array" ref="AC46">IFERROR(INDEX(INDIRECT("'"&amp;VLOOKUP($C46,ModMap!$A$2:$B$21,2,FALSE)&amp;"'!AC:AC"),MATCH($K46,INDIRECT("'"&amp;VLOOKUP($C46,ModMap!$A$2:$B$21,2,FALSE)&amp;"'!$K:$K"),0)),"")</f>
        <v/>
      </c>
      <c r="AD46" s="58" t="s">
        <v>33</v>
      </c>
      <c r="AE46" s="54" t="str">
        <f t="array" ref="AE46">IFERROR(INDEX(INDIRECT("'"&amp;VLOOKUP($C46,ModMap!$A$2:$B$21,2,FALSE)&amp;"'!AE:AE"),MATCH($K46,INDIRECT("'"&amp;VLOOKUP($C46,ModMap!$A$2:$B$21,2,FALSE)&amp;"'!$K:$K"),0)),"")</f>
        <v>Not Started</v>
      </c>
      <c r="AF46" s="54" t="str">
        <f t="array" ref="AF46">IFERROR(INDEX(INDIRECT("'"&amp;VLOOKUP($C46,ModMap!$A$2:$B$21,2,FALSE)&amp;"'!AF:AF"),MATCH($K46,INDIRECT("'"&amp;VLOOKUP($C46,ModMap!$A$2:$B$21,2,FALSE)&amp;"'!$K:$K"),0)),"")</f>
        <v>Unassigned</v>
      </c>
      <c r="AG46" s="45" t="s">
        <v>36</v>
      </c>
      <c r="AH46" s="54" t="str">
        <f t="array" ref="AH46">IFERROR(INDEX(INDIRECT("'"&amp;VLOOKUP($C46,ModMap!$A$2:$B$21,2,FALSE)&amp;"'!AH:AH"),MATCH($K46,INDIRECT("'"&amp;VLOOKUP($C46,ModMap!$A$2:$B$21,2,FALSE)&amp;"'!$K:$K"),0)),"")</f>
        <v>N/A</v>
      </c>
      <c r="AI46" s="54" t="str">
        <f t="array" ref="AI46">IFERROR(INDEX(INDIRECT("'"&amp;VLOOKUP($C46,ModMap!$A$2:$B$21,2,FALSE)&amp;"'!AI:AI"),MATCH($K46,INDIRECT("'"&amp;VLOOKUP($C46,ModMap!$A$2:$B$21,2,FALSE)&amp;"'!$K:$K"),0)),"")</f>
        <v/>
      </c>
      <c r="AJ46" s="58" t="s">
        <v>33</v>
      </c>
      <c r="AK46" s="54" t="str">
        <f t="array" ref="AK46">IFERROR(INDEX(INDIRECT("'"&amp;VLOOKUP($C46,ModMap!$A$2:$B$21,2,FALSE)&amp;"'!AK:AK"),MATCH($K46,INDIRECT("'"&amp;VLOOKUP($C46,ModMap!$A$2:$B$21,2,FALSE)&amp;"'!$K:$K"),0)),"")</f>
        <v>Not Started</v>
      </c>
      <c r="AL46" s="54" t="str">
        <f t="array" ref="AL46">IFERROR(INDEX(INDIRECT("'"&amp;VLOOKUP($C46,ModMap!$A$2:$B$21,2,FALSE)&amp;"'!AL:AL"),MATCH($K46,INDIRECT("'"&amp;VLOOKUP($C46,ModMap!$A$2:$B$21,2,FALSE)&amp;"'!$K:$K"),0)),"")</f>
        <v>Unassigned</v>
      </c>
      <c r="AM46" s="54">
        <f t="shared" si="1"/>
        <v>3</v>
      </c>
      <c r="AN46" s="54" t="str">
        <f t="shared" si="2"/>
        <v>Not Started</v>
      </c>
      <c r="AO46" s="55" t="str">
        <f t="array" ref="AO46">IFERROR(INDEX(INDIRECT("'"&amp;VLOOKUP($C46,ModMap!$A$2:$B$21,2,FALSE)&amp;"'!AO:AO"),MATCH($K46,INDIRECT("'"&amp;VLOOKUP($C46,ModMap!$A$2:$B$21,2,FALSE)&amp;"'!$K:$K"),0)),"")</f>
        <v/>
      </c>
      <c r="AP46" s="53" t="str">
        <f t="array" ref="AP46">IFERROR(HYPERLINK("#'"&amp;VLOOKUP($C46,ModMap!$A$2:$B$21,2,FALSE)&amp;"'!V"&amp;MATCH($K46,INDIRECT("'"&amp;VLOOKUP($C46,ModMap!$A$2:$B$21,2,FALSE)&amp;"'!$K:$K"),0),"Edit on module sheet"),"")</f>
        <v>Edit on module sheet</v>
      </c>
    </row>
    <row r="47" ht="42.0" customHeight="1">
      <c r="A47" s="34">
        <v>45.0</v>
      </c>
      <c r="B47" s="34">
        <v>45.0</v>
      </c>
      <c r="C47" s="34" t="s">
        <v>84</v>
      </c>
      <c r="D47" s="35" t="s">
        <v>85</v>
      </c>
      <c r="E47" s="36" t="s">
        <v>48</v>
      </c>
      <c r="F47" s="61" t="s">
        <v>193</v>
      </c>
      <c r="G47" s="35" t="s">
        <v>194</v>
      </c>
      <c r="H47" s="34" t="s">
        <v>530</v>
      </c>
      <c r="I47" s="34" t="s">
        <v>531</v>
      </c>
      <c r="J47" s="35" t="s">
        <v>532</v>
      </c>
      <c r="K47" s="34" t="s">
        <v>547</v>
      </c>
      <c r="L47" s="35" t="s">
        <v>548</v>
      </c>
      <c r="M47" s="62" t="s">
        <v>200</v>
      </c>
      <c r="N47" s="34" t="s">
        <v>218</v>
      </c>
      <c r="O47" s="34" t="s">
        <v>535</v>
      </c>
      <c r="P47" s="35" t="s">
        <v>536</v>
      </c>
      <c r="Q47" s="35" t="s">
        <v>537</v>
      </c>
      <c r="R47" s="34" t="s">
        <v>205</v>
      </c>
      <c r="S47" s="34" t="s">
        <v>56</v>
      </c>
      <c r="T47" s="34" t="str">
        <f t="array" ref="T47">IFERROR(INDEX(INDIRECT("'"&amp;VLOOKUP($C47,ModMap!$A$2:$B$21,2,FALSE)&amp;"'!T:T"),MATCH($K47,INDIRECT("'"&amp;VLOOKUP($C47,ModMap!$A$2:$B$21,2,FALSE)&amp;"'!$K:$K"),0)),"")</f>
        <v>Unassigned</v>
      </c>
      <c r="U47" s="45" t="s">
        <v>36</v>
      </c>
      <c r="V47" s="34" t="str">
        <f t="array" ref="V47">IFERROR(INDEX(INDIRECT("'"&amp;VLOOKUP($C47,ModMap!$A$2:$B$21,2,FALSE)&amp;"'!V:V"),MATCH($K47,INDIRECT("'"&amp;VLOOKUP($C47,ModMap!$A$2:$B$21,2,FALSE)&amp;"'!$K:$K"),0)),"")</f>
        <v>N/A</v>
      </c>
      <c r="W47" s="34" t="str">
        <f t="array" ref="W47">IFERROR(INDEX(INDIRECT("'"&amp;VLOOKUP($C47,ModMap!$A$2:$B$21,2,FALSE)&amp;"'!W:W"),MATCH($K47,INDIRECT("'"&amp;VLOOKUP($C47,ModMap!$A$2:$B$21,2,FALSE)&amp;"'!$K:$K"),0)),"")</f>
        <v/>
      </c>
      <c r="X47" s="58" t="s">
        <v>33</v>
      </c>
      <c r="Y47" s="34" t="str">
        <f t="array" ref="Y47">IFERROR(INDEX(INDIRECT("'"&amp;VLOOKUP($C47,ModMap!$A$2:$B$21,2,FALSE)&amp;"'!Y:Y"),MATCH($K47,INDIRECT("'"&amp;VLOOKUP($C47,ModMap!$A$2:$B$21,2,FALSE)&amp;"'!$K:$K"),0)),"")</f>
        <v>Not Started</v>
      </c>
      <c r="Z47" s="34" t="str">
        <f t="array" ref="Z47">IFERROR(INDEX(INDIRECT("'"&amp;VLOOKUP($C47,ModMap!$A$2:$B$21,2,FALSE)&amp;"'!Z:Z"),MATCH($K47,INDIRECT("'"&amp;VLOOKUP($C47,ModMap!$A$2:$B$21,2,FALSE)&amp;"'!$K:$K"),0)),"")</f>
        <v>Unassigned</v>
      </c>
      <c r="AA47" s="45" t="s">
        <v>36</v>
      </c>
      <c r="AB47" s="34" t="str">
        <f t="array" ref="AB47">IFERROR(INDEX(INDIRECT("'"&amp;VLOOKUP($C47,ModMap!$A$2:$B$21,2,FALSE)&amp;"'!AB:AB"),MATCH($K47,INDIRECT("'"&amp;VLOOKUP($C47,ModMap!$A$2:$B$21,2,FALSE)&amp;"'!$K:$K"),0)),"")</f>
        <v>N/A</v>
      </c>
      <c r="AC47" s="34" t="str">
        <f t="array" ref="AC47">IFERROR(INDEX(INDIRECT("'"&amp;VLOOKUP($C47,ModMap!$A$2:$B$21,2,FALSE)&amp;"'!AC:AC"),MATCH($K47,INDIRECT("'"&amp;VLOOKUP($C47,ModMap!$A$2:$B$21,2,FALSE)&amp;"'!$K:$K"),0)),"")</f>
        <v/>
      </c>
      <c r="AD47" s="58" t="s">
        <v>33</v>
      </c>
      <c r="AE47" s="34" t="str">
        <f t="array" ref="AE47">IFERROR(INDEX(INDIRECT("'"&amp;VLOOKUP($C47,ModMap!$A$2:$B$21,2,FALSE)&amp;"'!AE:AE"),MATCH($K47,INDIRECT("'"&amp;VLOOKUP($C47,ModMap!$A$2:$B$21,2,FALSE)&amp;"'!$K:$K"),0)),"")</f>
        <v>Not Started</v>
      </c>
      <c r="AF47" s="34" t="str">
        <f t="array" ref="AF47">IFERROR(INDEX(INDIRECT("'"&amp;VLOOKUP($C47,ModMap!$A$2:$B$21,2,FALSE)&amp;"'!AF:AF"),MATCH($K47,INDIRECT("'"&amp;VLOOKUP($C47,ModMap!$A$2:$B$21,2,FALSE)&amp;"'!$K:$K"),0)),"")</f>
        <v>Unassigned</v>
      </c>
      <c r="AG47" s="45" t="s">
        <v>36</v>
      </c>
      <c r="AH47" s="34" t="str">
        <f t="array" ref="AH47">IFERROR(INDEX(INDIRECT("'"&amp;VLOOKUP($C47,ModMap!$A$2:$B$21,2,FALSE)&amp;"'!AH:AH"),MATCH($K47,INDIRECT("'"&amp;VLOOKUP($C47,ModMap!$A$2:$B$21,2,FALSE)&amp;"'!$K:$K"),0)),"")</f>
        <v>N/A</v>
      </c>
      <c r="AI47" s="34" t="str">
        <f t="array" ref="AI47">IFERROR(INDEX(INDIRECT("'"&amp;VLOOKUP($C47,ModMap!$A$2:$B$21,2,FALSE)&amp;"'!AI:AI"),MATCH($K47,INDIRECT("'"&amp;VLOOKUP($C47,ModMap!$A$2:$B$21,2,FALSE)&amp;"'!$K:$K"),0)),"")</f>
        <v/>
      </c>
      <c r="AJ47" s="45" t="s">
        <v>36</v>
      </c>
      <c r="AK47" s="34" t="str">
        <f t="array" ref="AK47">IFERROR(INDEX(INDIRECT("'"&amp;VLOOKUP($C47,ModMap!$A$2:$B$21,2,FALSE)&amp;"'!AK:AK"),MATCH($K47,INDIRECT("'"&amp;VLOOKUP($C47,ModMap!$A$2:$B$21,2,FALSE)&amp;"'!$K:$K"),0)),"")</f>
        <v>N/A</v>
      </c>
      <c r="AL47" s="34" t="str">
        <f t="array" ref="AL47">IFERROR(INDEX(INDIRECT("'"&amp;VLOOKUP($C47,ModMap!$A$2:$B$21,2,FALSE)&amp;"'!AL:AL"),MATCH($K47,INDIRECT("'"&amp;VLOOKUP($C47,ModMap!$A$2:$B$21,2,FALSE)&amp;"'!$K:$K"),0)),"")</f>
        <v/>
      </c>
      <c r="AM47" s="34">
        <f t="shared" si="1"/>
        <v>2</v>
      </c>
      <c r="AN47" s="34" t="str">
        <f t="shared" si="2"/>
        <v>Not Started</v>
      </c>
      <c r="AO47" s="35" t="str">
        <f t="array" ref="AO47">IFERROR(INDEX(INDIRECT("'"&amp;VLOOKUP($C47,ModMap!$A$2:$B$21,2,FALSE)&amp;"'!AO:AO"),MATCH($K47,INDIRECT("'"&amp;VLOOKUP($C47,ModMap!$A$2:$B$21,2,FALSE)&amp;"'!$K:$K"),0)),"")</f>
        <v/>
      </c>
      <c r="AP47" s="53" t="str">
        <f t="array" ref="AP47">IFERROR(HYPERLINK("#'"&amp;VLOOKUP($C47,ModMap!$A$2:$B$21,2,FALSE)&amp;"'!V"&amp;MATCH($K47,INDIRECT("'"&amp;VLOOKUP($C47,ModMap!$A$2:$B$21,2,FALSE)&amp;"'!$K:$K"),0),"Edit on module sheet"),"")</f>
        <v>Edit on module sheet</v>
      </c>
    </row>
    <row r="48" ht="42.0" customHeight="1">
      <c r="A48" s="54">
        <v>46.0</v>
      </c>
      <c r="B48" s="54">
        <v>46.0</v>
      </c>
      <c r="C48" s="54" t="s">
        <v>84</v>
      </c>
      <c r="D48" s="55" t="s">
        <v>85</v>
      </c>
      <c r="E48" s="64" t="s">
        <v>69</v>
      </c>
      <c r="F48" s="61" t="s">
        <v>193</v>
      </c>
      <c r="G48" s="55" t="s">
        <v>194</v>
      </c>
      <c r="H48" s="54" t="s">
        <v>530</v>
      </c>
      <c r="I48" s="54" t="s">
        <v>531</v>
      </c>
      <c r="J48" s="55" t="s">
        <v>532</v>
      </c>
      <c r="K48" s="54" t="s">
        <v>739</v>
      </c>
      <c r="L48" s="55" t="s">
        <v>740</v>
      </c>
      <c r="M48" s="58" t="s">
        <v>434</v>
      </c>
      <c r="N48" s="54" t="s">
        <v>218</v>
      </c>
      <c r="O48" s="54" t="s">
        <v>535</v>
      </c>
      <c r="P48" s="55" t="s">
        <v>536</v>
      </c>
      <c r="Q48" s="55" t="s">
        <v>537</v>
      </c>
      <c r="R48" s="54" t="s">
        <v>205</v>
      </c>
      <c r="S48" s="54" t="s">
        <v>69</v>
      </c>
      <c r="T48" s="54" t="str">
        <f t="array" ref="T48">IFERROR(INDEX(INDIRECT("'"&amp;VLOOKUP($C48,ModMap!$A$2:$B$21,2,FALSE)&amp;"'!T:T"),MATCH($K48,INDIRECT("'"&amp;VLOOKUP($C48,ModMap!$A$2:$B$21,2,FALSE)&amp;"'!$K:$K"),0)),"")</f>
        <v>Unassigned</v>
      </c>
      <c r="U48" s="45" t="s">
        <v>36</v>
      </c>
      <c r="V48" s="54" t="str">
        <f t="array" ref="V48">IFERROR(INDEX(INDIRECT("'"&amp;VLOOKUP($C48,ModMap!$A$2:$B$21,2,FALSE)&amp;"'!V:V"),MATCH($K48,INDIRECT("'"&amp;VLOOKUP($C48,ModMap!$A$2:$B$21,2,FALSE)&amp;"'!$K:$K"),0)),"")</f>
        <v>N/A</v>
      </c>
      <c r="W48" s="54" t="str">
        <f t="array" ref="W48">IFERROR(INDEX(INDIRECT("'"&amp;VLOOKUP($C48,ModMap!$A$2:$B$21,2,FALSE)&amp;"'!W:W"),MATCH($K48,INDIRECT("'"&amp;VLOOKUP($C48,ModMap!$A$2:$B$21,2,FALSE)&amp;"'!$K:$K"),0)),"")</f>
        <v/>
      </c>
      <c r="X48" s="58" t="s">
        <v>33</v>
      </c>
      <c r="Y48" s="54" t="str">
        <f t="array" ref="Y48">IFERROR(INDEX(INDIRECT("'"&amp;VLOOKUP($C48,ModMap!$A$2:$B$21,2,FALSE)&amp;"'!Y:Y"),MATCH($K48,INDIRECT("'"&amp;VLOOKUP($C48,ModMap!$A$2:$B$21,2,FALSE)&amp;"'!$K:$K"),0)),"")</f>
        <v>Not Started</v>
      </c>
      <c r="Z48" s="54" t="str">
        <f t="array" ref="Z48">IFERROR(INDEX(INDIRECT("'"&amp;VLOOKUP($C48,ModMap!$A$2:$B$21,2,FALSE)&amp;"'!Z:Z"),MATCH($K48,INDIRECT("'"&amp;VLOOKUP($C48,ModMap!$A$2:$B$21,2,FALSE)&amp;"'!$K:$K"),0)),"")</f>
        <v>Unassigned</v>
      </c>
      <c r="AA48" s="45" t="s">
        <v>36</v>
      </c>
      <c r="AB48" s="54" t="str">
        <f t="array" ref="AB48">IFERROR(INDEX(INDIRECT("'"&amp;VLOOKUP($C48,ModMap!$A$2:$B$21,2,FALSE)&amp;"'!AB:AB"),MATCH($K48,INDIRECT("'"&amp;VLOOKUP($C48,ModMap!$A$2:$B$21,2,FALSE)&amp;"'!$K:$K"),0)),"")</f>
        <v>N/A</v>
      </c>
      <c r="AC48" s="54" t="str">
        <f t="array" ref="AC48">IFERROR(INDEX(INDIRECT("'"&amp;VLOOKUP($C48,ModMap!$A$2:$B$21,2,FALSE)&amp;"'!AC:AC"),MATCH($K48,INDIRECT("'"&amp;VLOOKUP($C48,ModMap!$A$2:$B$21,2,FALSE)&amp;"'!$K:$K"),0)),"")</f>
        <v/>
      </c>
      <c r="AD48" s="45" t="s">
        <v>36</v>
      </c>
      <c r="AE48" s="54" t="str">
        <f t="array" ref="AE48">IFERROR(INDEX(INDIRECT("'"&amp;VLOOKUP($C48,ModMap!$A$2:$B$21,2,FALSE)&amp;"'!AE:AE"),MATCH($K48,INDIRECT("'"&amp;VLOOKUP($C48,ModMap!$A$2:$B$21,2,FALSE)&amp;"'!$K:$K"),0)),"")</f>
        <v>N/A</v>
      </c>
      <c r="AF48" s="54" t="str">
        <f t="array" ref="AF48">IFERROR(INDEX(INDIRECT("'"&amp;VLOOKUP($C48,ModMap!$A$2:$B$21,2,FALSE)&amp;"'!AF:AF"),MATCH($K48,INDIRECT("'"&amp;VLOOKUP($C48,ModMap!$A$2:$B$21,2,FALSE)&amp;"'!$K:$K"),0)),"")</f>
        <v/>
      </c>
      <c r="AG48" s="45" t="s">
        <v>36</v>
      </c>
      <c r="AH48" s="54" t="str">
        <f t="array" ref="AH48">IFERROR(INDEX(INDIRECT("'"&amp;VLOOKUP($C48,ModMap!$A$2:$B$21,2,FALSE)&amp;"'!AH:AH"),MATCH($K48,INDIRECT("'"&amp;VLOOKUP($C48,ModMap!$A$2:$B$21,2,FALSE)&amp;"'!$K:$K"),0)),"")</f>
        <v>N/A</v>
      </c>
      <c r="AI48" s="54" t="str">
        <f t="array" ref="AI48">IFERROR(INDEX(INDIRECT("'"&amp;VLOOKUP($C48,ModMap!$A$2:$B$21,2,FALSE)&amp;"'!AI:AI"),MATCH($K48,INDIRECT("'"&amp;VLOOKUP($C48,ModMap!$A$2:$B$21,2,FALSE)&amp;"'!$K:$K"),0)),"")</f>
        <v/>
      </c>
      <c r="AJ48" s="45" t="s">
        <v>36</v>
      </c>
      <c r="AK48" s="54" t="str">
        <f t="array" ref="AK48">IFERROR(INDEX(INDIRECT("'"&amp;VLOOKUP($C48,ModMap!$A$2:$B$21,2,FALSE)&amp;"'!AK:AK"),MATCH($K48,INDIRECT("'"&amp;VLOOKUP($C48,ModMap!$A$2:$B$21,2,FALSE)&amp;"'!$K:$K"),0)),"")</f>
        <v>N/A</v>
      </c>
      <c r="AL48" s="54" t="str">
        <f t="array" ref="AL48">IFERROR(INDEX(INDIRECT("'"&amp;VLOOKUP($C48,ModMap!$A$2:$B$21,2,FALSE)&amp;"'!AL:AL"),MATCH($K48,INDIRECT("'"&amp;VLOOKUP($C48,ModMap!$A$2:$B$21,2,FALSE)&amp;"'!$K:$K"),0)),"")</f>
        <v/>
      </c>
      <c r="AM48" s="54">
        <f t="shared" si="1"/>
        <v>1</v>
      </c>
      <c r="AN48" s="54" t="str">
        <f t="shared" si="2"/>
        <v>Not Started</v>
      </c>
      <c r="AO48" s="55" t="str">
        <f t="array" ref="AO48">IFERROR(INDEX(INDIRECT("'"&amp;VLOOKUP($C48,ModMap!$A$2:$B$21,2,FALSE)&amp;"'!AO:AO"),MATCH($K48,INDIRECT("'"&amp;VLOOKUP($C48,ModMap!$A$2:$B$21,2,FALSE)&amp;"'!$K:$K"),0)),"")</f>
        <v/>
      </c>
      <c r="AP48" s="53" t="str">
        <f t="array" ref="AP48">IFERROR(HYPERLINK("#'"&amp;VLOOKUP($C48,ModMap!$A$2:$B$21,2,FALSE)&amp;"'!V"&amp;MATCH($K48,INDIRECT("'"&amp;VLOOKUP($C48,ModMap!$A$2:$B$21,2,FALSE)&amp;"'!$K:$K"),0),"Edit on module sheet"),"")</f>
        <v>Edit on module sheet</v>
      </c>
    </row>
    <row r="49" ht="42.0" customHeight="1">
      <c r="A49" s="34">
        <v>47.0</v>
      </c>
      <c r="B49" s="34">
        <v>47.0</v>
      </c>
      <c r="C49" s="34" t="s">
        <v>84</v>
      </c>
      <c r="D49" s="35" t="s">
        <v>85</v>
      </c>
      <c r="E49" s="36" t="s">
        <v>48</v>
      </c>
      <c r="F49" s="61" t="s">
        <v>193</v>
      </c>
      <c r="G49" s="35" t="s">
        <v>194</v>
      </c>
      <c r="H49" s="34" t="s">
        <v>551</v>
      </c>
      <c r="I49" s="34" t="s">
        <v>552</v>
      </c>
      <c r="J49" s="35" t="s">
        <v>553</v>
      </c>
      <c r="K49" s="34" t="s">
        <v>554</v>
      </c>
      <c r="L49" s="35" t="s">
        <v>555</v>
      </c>
      <c r="M49" s="62" t="s">
        <v>200</v>
      </c>
      <c r="N49" s="34" t="s">
        <v>218</v>
      </c>
      <c r="O49" s="34" t="s">
        <v>556</v>
      </c>
      <c r="P49" s="35" t="s">
        <v>557</v>
      </c>
      <c r="Q49" s="35" t="s">
        <v>558</v>
      </c>
      <c r="R49" s="34" t="s">
        <v>205</v>
      </c>
      <c r="S49" s="34" t="s">
        <v>53</v>
      </c>
      <c r="T49" s="34" t="str">
        <f t="array" ref="T49">IFERROR(INDEX(INDIRECT("'"&amp;VLOOKUP($C49,ModMap!$A$2:$B$21,2,FALSE)&amp;"'!T:T"),MATCH($K49,INDIRECT("'"&amp;VLOOKUP($C49,ModMap!$A$2:$B$21,2,FALSE)&amp;"'!$K:$K"),0)),"")</f>
        <v>Unassigned</v>
      </c>
      <c r="U49" s="45" t="s">
        <v>36</v>
      </c>
      <c r="V49" s="34" t="str">
        <f t="array" ref="V49">IFERROR(INDEX(INDIRECT("'"&amp;VLOOKUP($C49,ModMap!$A$2:$B$21,2,FALSE)&amp;"'!V:V"),MATCH($K49,INDIRECT("'"&amp;VLOOKUP($C49,ModMap!$A$2:$B$21,2,FALSE)&amp;"'!$K:$K"),0)),"")</f>
        <v>N/A</v>
      </c>
      <c r="W49" s="34" t="str">
        <f t="array" ref="W49">IFERROR(INDEX(INDIRECT("'"&amp;VLOOKUP($C49,ModMap!$A$2:$B$21,2,FALSE)&amp;"'!W:W"),MATCH($K49,INDIRECT("'"&amp;VLOOKUP($C49,ModMap!$A$2:$B$21,2,FALSE)&amp;"'!$K:$K"),0)),"")</f>
        <v/>
      </c>
      <c r="X49" s="58" t="s">
        <v>33</v>
      </c>
      <c r="Y49" s="34" t="str">
        <f t="array" ref="Y49">IFERROR(INDEX(INDIRECT("'"&amp;VLOOKUP($C49,ModMap!$A$2:$B$21,2,FALSE)&amp;"'!Y:Y"),MATCH($K49,INDIRECT("'"&amp;VLOOKUP($C49,ModMap!$A$2:$B$21,2,FALSE)&amp;"'!$K:$K"),0)),"")</f>
        <v>Not Started</v>
      </c>
      <c r="Z49" s="34" t="str">
        <f t="array" ref="Z49">IFERROR(INDEX(INDIRECT("'"&amp;VLOOKUP($C49,ModMap!$A$2:$B$21,2,FALSE)&amp;"'!Z:Z"),MATCH($K49,INDIRECT("'"&amp;VLOOKUP($C49,ModMap!$A$2:$B$21,2,FALSE)&amp;"'!$K:$K"),0)),"")</f>
        <v>Unassigned</v>
      </c>
      <c r="AA49" s="58" t="s">
        <v>33</v>
      </c>
      <c r="AB49" s="34" t="str">
        <f t="array" ref="AB49">IFERROR(INDEX(INDIRECT("'"&amp;VLOOKUP($C49,ModMap!$A$2:$B$21,2,FALSE)&amp;"'!AB:AB"),MATCH($K49,INDIRECT("'"&amp;VLOOKUP($C49,ModMap!$A$2:$B$21,2,FALSE)&amp;"'!$K:$K"),0)),"")</f>
        <v>Not Started</v>
      </c>
      <c r="AC49" s="34" t="str">
        <f t="array" ref="AC49">IFERROR(INDEX(INDIRECT("'"&amp;VLOOKUP($C49,ModMap!$A$2:$B$21,2,FALSE)&amp;"'!AC:AC"),MATCH($K49,INDIRECT("'"&amp;VLOOKUP($C49,ModMap!$A$2:$B$21,2,FALSE)&amp;"'!$K:$K"),0)),"")</f>
        <v>Unassigned</v>
      </c>
      <c r="AD49" s="45" t="s">
        <v>36</v>
      </c>
      <c r="AE49" s="34" t="str">
        <f t="array" ref="AE49">IFERROR(INDEX(INDIRECT("'"&amp;VLOOKUP($C49,ModMap!$A$2:$B$21,2,FALSE)&amp;"'!AE:AE"),MATCH($K49,INDIRECT("'"&amp;VLOOKUP($C49,ModMap!$A$2:$B$21,2,FALSE)&amp;"'!$K:$K"),0)),"")</f>
        <v>N/A</v>
      </c>
      <c r="AF49" s="34" t="str">
        <f t="array" ref="AF49">IFERROR(INDEX(INDIRECT("'"&amp;VLOOKUP($C49,ModMap!$A$2:$B$21,2,FALSE)&amp;"'!AF:AF"),MATCH($K49,INDIRECT("'"&amp;VLOOKUP($C49,ModMap!$A$2:$B$21,2,FALSE)&amp;"'!$K:$K"),0)),"")</f>
        <v/>
      </c>
      <c r="AG49" s="45" t="s">
        <v>36</v>
      </c>
      <c r="AH49" s="34" t="str">
        <f t="array" ref="AH49">IFERROR(INDEX(INDIRECT("'"&amp;VLOOKUP($C49,ModMap!$A$2:$B$21,2,FALSE)&amp;"'!AH:AH"),MATCH($K49,INDIRECT("'"&amp;VLOOKUP($C49,ModMap!$A$2:$B$21,2,FALSE)&amp;"'!$K:$K"),0)),"")</f>
        <v>N/A</v>
      </c>
      <c r="AI49" s="34" t="str">
        <f t="array" ref="AI49">IFERROR(INDEX(INDIRECT("'"&amp;VLOOKUP($C49,ModMap!$A$2:$B$21,2,FALSE)&amp;"'!AI:AI"),MATCH($K49,INDIRECT("'"&amp;VLOOKUP($C49,ModMap!$A$2:$B$21,2,FALSE)&amp;"'!$K:$K"),0)),"")</f>
        <v/>
      </c>
      <c r="AJ49" s="45" t="s">
        <v>36</v>
      </c>
      <c r="AK49" s="34" t="str">
        <f t="array" ref="AK49">IFERROR(INDEX(INDIRECT("'"&amp;VLOOKUP($C49,ModMap!$A$2:$B$21,2,FALSE)&amp;"'!AK:AK"),MATCH($K49,INDIRECT("'"&amp;VLOOKUP($C49,ModMap!$A$2:$B$21,2,FALSE)&amp;"'!$K:$K"),0)),"")</f>
        <v>N/A</v>
      </c>
      <c r="AL49" s="34" t="str">
        <f t="array" ref="AL49">IFERROR(INDEX(INDIRECT("'"&amp;VLOOKUP($C49,ModMap!$A$2:$B$21,2,FALSE)&amp;"'!AL:AL"),MATCH($K49,INDIRECT("'"&amp;VLOOKUP($C49,ModMap!$A$2:$B$21,2,FALSE)&amp;"'!$K:$K"),0)),"")</f>
        <v/>
      </c>
      <c r="AM49" s="34">
        <f t="shared" si="1"/>
        <v>2</v>
      </c>
      <c r="AN49" s="34" t="str">
        <f t="shared" si="2"/>
        <v>Not Started</v>
      </c>
      <c r="AO49" s="35" t="str">
        <f t="array" ref="AO49">IFERROR(INDEX(INDIRECT("'"&amp;VLOOKUP($C49,ModMap!$A$2:$B$21,2,FALSE)&amp;"'!AO:AO"),MATCH($K49,INDIRECT("'"&amp;VLOOKUP($C49,ModMap!$A$2:$B$21,2,FALSE)&amp;"'!$K:$K"),0)),"")</f>
        <v/>
      </c>
      <c r="AP49" s="53" t="str">
        <f t="array" ref="AP49">IFERROR(HYPERLINK("#'"&amp;VLOOKUP($C49,ModMap!$A$2:$B$21,2,FALSE)&amp;"'!V"&amp;MATCH($K49,INDIRECT("'"&amp;VLOOKUP($C49,ModMap!$A$2:$B$21,2,FALSE)&amp;"'!$K:$K"),0),"Edit on module sheet"),"")</f>
        <v>Edit on module sheet</v>
      </c>
    </row>
    <row r="50" ht="42.0" customHeight="1">
      <c r="A50" s="54">
        <v>48.0</v>
      </c>
      <c r="B50" s="54">
        <v>48.0</v>
      </c>
      <c r="C50" s="54" t="s">
        <v>84</v>
      </c>
      <c r="D50" s="55" t="s">
        <v>85</v>
      </c>
      <c r="E50" s="36" t="s">
        <v>48</v>
      </c>
      <c r="F50" s="61" t="s">
        <v>193</v>
      </c>
      <c r="G50" s="55" t="s">
        <v>194</v>
      </c>
      <c r="H50" s="54" t="s">
        <v>551</v>
      </c>
      <c r="I50" s="54" t="s">
        <v>552</v>
      </c>
      <c r="J50" s="55" t="s">
        <v>553</v>
      </c>
      <c r="K50" s="54" t="s">
        <v>568</v>
      </c>
      <c r="L50" s="55" t="s">
        <v>569</v>
      </c>
      <c r="M50" s="62" t="s">
        <v>200</v>
      </c>
      <c r="N50" s="54" t="s">
        <v>218</v>
      </c>
      <c r="O50" s="54" t="s">
        <v>556</v>
      </c>
      <c r="P50" s="55" t="s">
        <v>557</v>
      </c>
      <c r="Q50" s="55" t="s">
        <v>558</v>
      </c>
      <c r="R50" s="54" t="s">
        <v>205</v>
      </c>
      <c r="S50" s="54" t="s">
        <v>56</v>
      </c>
      <c r="T50" s="54" t="str">
        <f t="array" ref="T50">IFERROR(INDEX(INDIRECT("'"&amp;VLOOKUP($C50,ModMap!$A$2:$B$21,2,FALSE)&amp;"'!T:T"),MATCH($K50,INDIRECT("'"&amp;VLOOKUP($C50,ModMap!$A$2:$B$21,2,FALSE)&amp;"'!$K:$K"),0)),"")</f>
        <v>Unassigned</v>
      </c>
      <c r="U50" s="45" t="s">
        <v>36</v>
      </c>
      <c r="V50" s="54" t="str">
        <f t="array" ref="V50">IFERROR(INDEX(INDIRECT("'"&amp;VLOOKUP($C50,ModMap!$A$2:$B$21,2,FALSE)&amp;"'!V:V"),MATCH($K50,INDIRECT("'"&amp;VLOOKUP($C50,ModMap!$A$2:$B$21,2,FALSE)&amp;"'!$K:$K"),0)),"")</f>
        <v>N/A</v>
      </c>
      <c r="W50" s="54" t="str">
        <f t="array" ref="W50">IFERROR(INDEX(INDIRECT("'"&amp;VLOOKUP($C50,ModMap!$A$2:$B$21,2,FALSE)&amp;"'!W:W"),MATCH($K50,INDIRECT("'"&amp;VLOOKUP($C50,ModMap!$A$2:$B$21,2,FALSE)&amp;"'!$K:$K"),0)),"")</f>
        <v/>
      </c>
      <c r="X50" s="58" t="s">
        <v>33</v>
      </c>
      <c r="Y50" s="54" t="str">
        <f t="array" ref="Y50">IFERROR(INDEX(INDIRECT("'"&amp;VLOOKUP($C50,ModMap!$A$2:$B$21,2,FALSE)&amp;"'!Y:Y"),MATCH($K50,INDIRECT("'"&amp;VLOOKUP($C50,ModMap!$A$2:$B$21,2,FALSE)&amp;"'!$K:$K"),0)),"")</f>
        <v>Not Started</v>
      </c>
      <c r="Z50" s="54" t="str">
        <f t="array" ref="Z50">IFERROR(INDEX(INDIRECT("'"&amp;VLOOKUP($C50,ModMap!$A$2:$B$21,2,FALSE)&amp;"'!Z:Z"),MATCH($K50,INDIRECT("'"&amp;VLOOKUP($C50,ModMap!$A$2:$B$21,2,FALSE)&amp;"'!$K:$K"),0)),"")</f>
        <v>Unassigned</v>
      </c>
      <c r="AA50" s="45" t="s">
        <v>36</v>
      </c>
      <c r="AB50" s="54" t="str">
        <f t="array" ref="AB50">IFERROR(INDEX(INDIRECT("'"&amp;VLOOKUP($C50,ModMap!$A$2:$B$21,2,FALSE)&amp;"'!AB:AB"),MATCH($K50,INDIRECT("'"&amp;VLOOKUP($C50,ModMap!$A$2:$B$21,2,FALSE)&amp;"'!$K:$K"),0)),"")</f>
        <v>N/A</v>
      </c>
      <c r="AC50" s="54" t="str">
        <f t="array" ref="AC50">IFERROR(INDEX(INDIRECT("'"&amp;VLOOKUP($C50,ModMap!$A$2:$B$21,2,FALSE)&amp;"'!AC:AC"),MATCH($K50,INDIRECT("'"&amp;VLOOKUP($C50,ModMap!$A$2:$B$21,2,FALSE)&amp;"'!$K:$K"),0)),"")</f>
        <v/>
      </c>
      <c r="AD50" s="45" t="s">
        <v>36</v>
      </c>
      <c r="AE50" s="54" t="str">
        <f t="array" ref="AE50">IFERROR(INDEX(INDIRECT("'"&amp;VLOOKUP($C50,ModMap!$A$2:$B$21,2,FALSE)&amp;"'!AE:AE"),MATCH($K50,INDIRECT("'"&amp;VLOOKUP($C50,ModMap!$A$2:$B$21,2,FALSE)&amp;"'!$K:$K"),0)),"")</f>
        <v>N/A</v>
      </c>
      <c r="AF50" s="54" t="str">
        <f t="array" ref="AF50">IFERROR(INDEX(INDIRECT("'"&amp;VLOOKUP($C50,ModMap!$A$2:$B$21,2,FALSE)&amp;"'!AF:AF"),MATCH($K50,INDIRECT("'"&amp;VLOOKUP($C50,ModMap!$A$2:$B$21,2,FALSE)&amp;"'!$K:$K"),0)),"")</f>
        <v/>
      </c>
      <c r="AG50" s="45" t="s">
        <v>36</v>
      </c>
      <c r="AH50" s="54" t="str">
        <f t="array" ref="AH50">IFERROR(INDEX(INDIRECT("'"&amp;VLOOKUP($C50,ModMap!$A$2:$B$21,2,FALSE)&amp;"'!AH:AH"),MATCH($K50,INDIRECT("'"&amp;VLOOKUP($C50,ModMap!$A$2:$B$21,2,FALSE)&amp;"'!$K:$K"),0)),"")</f>
        <v>N/A</v>
      </c>
      <c r="AI50" s="54" t="str">
        <f t="array" ref="AI50">IFERROR(INDEX(INDIRECT("'"&amp;VLOOKUP($C50,ModMap!$A$2:$B$21,2,FALSE)&amp;"'!AI:AI"),MATCH($K50,INDIRECT("'"&amp;VLOOKUP($C50,ModMap!$A$2:$B$21,2,FALSE)&amp;"'!$K:$K"),0)),"")</f>
        <v/>
      </c>
      <c r="AJ50" s="45" t="s">
        <v>36</v>
      </c>
      <c r="AK50" s="54" t="str">
        <f t="array" ref="AK50">IFERROR(INDEX(INDIRECT("'"&amp;VLOOKUP($C50,ModMap!$A$2:$B$21,2,FALSE)&amp;"'!AK:AK"),MATCH($K50,INDIRECT("'"&amp;VLOOKUP($C50,ModMap!$A$2:$B$21,2,FALSE)&amp;"'!$K:$K"),0)),"")</f>
        <v>N/A</v>
      </c>
      <c r="AL50" s="54" t="str">
        <f t="array" ref="AL50">IFERROR(INDEX(INDIRECT("'"&amp;VLOOKUP($C50,ModMap!$A$2:$B$21,2,FALSE)&amp;"'!AL:AL"),MATCH($K50,INDIRECT("'"&amp;VLOOKUP($C50,ModMap!$A$2:$B$21,2,FALSE)&amp;"'!$K:$K"),0)),"")</f>
        <v/>
      </c>
      <c r="AM50" s="54">
        <f t="shared" si="1"/>
        <v>1</v>
      </c>
      <c r="AN50" s="54" t="str">
        <f t="shared" si="2"/>
        <v>Not Started</v>
      </c>
      <c r="AO50" s="55" t="str">
        <f t="array" ref="AO50">IFERROR(INDEX(INDIRECT("'"&amp;VLOOKUP($C50,ModMap!$A$2:$B$21,2,FALSE)&amp;"'!AO:AO"),MATCH($K50,INDIRECT("'"&amp;VLOOKUP($C50,ModMap!$A$2:$B$21,2,FALSE)&amp;"'!$K:$K"),0)),"")</f>
        <v/>
      </c>
      <c r="AP50" s="53" t="str">
        <f t="array" ref="AP50">IFERROR(HYPERLINK("#'"&amp;VLOOKUP($C50,ModMap!$A$2:$B$21,2,FALSE)&amp;"'!V"&amp;MATCH($K50,INDIRECT("'"&amp;VLOOKUP($C50,ModMap!$A$2:$B$21,2,FALSE)&amp;"'!$K:$K"),0),"Edit on module sheet"),"")</f>
        <v>Edit on module sheet</v>
      </c>
    </row>
    <row r="51" ht="42.0" customHeight="1">
      <c r="A51" s="34">
        <v>49.0</v>
      </c>
      <c r="B51" s="34">
        <v>49.0</v>
      </c>
      <c r="C51" s="34" t="s">
        <v>84</v>
      </c>
      <c r="D51" s="35" t="s">
        <v>85</v>
      </c>
      <c r="E51" s="64" t="s">
        <v>69</v>
      </c>
      <c r="F51" s="61" t="s">
        <v>193</v>
      </c>
      <c r="G51" s="35" t="s">
        <v>194</v>
      </c>
      <c r="H51" s="34" t="s">
        <v>551</v>
      </c>
      <c r="I51" s="34" t="s">
        <v>552</v>
      </c>
      <c r="J51" s="35" t="s">
        <v>553</v>
      </c>
      <c r="K51" s="34" t="s">
        <v>769</v>
      </c>
      <c r="L51" s="35" t="s">
        <v>770</v>
      </c>
      <c r="M51" s="58" t="s">
        <v>434</v>
      </c>
      <c r="N51" s="34" t="s">
        <v>218</v>
      </c>
      <c r="O51" s="34" t="s">
        <v>556</v>
      </c>
      <c r="P51" s="35" t="s">
        <v>557</v>
      </c>
      <c r="Q51" s="35" t="s">
        <v>558</v>
      </c>
      <c r="R51" s="34" t="s">
        <v>205</v>
      </c>
      <c r="S51" s="34" t="s">
        <v>69</v>
      </c>
      <c r="T51" s="34" t="str">
        <f t="array" ref="T51">IFERROR(INDEX(INDIRECT("'"&amp;VLOOKUP($C51,ModMap!$A$2:$B$21,2,FALSE)&amp;"'!T:T"),MATCH($K51,INDIRECT("'"&amp;VLOOKUP($C51,ModMap!$A$2:$B$21,2,FALSE)&amp;"'!$K:$K"),0)),"")</f>
        <v>Unassigned</v>
      </c>
      <c r="U51" s="45" t="s">
        <v>36</v>
      </c>
      <c r="V51" s="34" t="str">
        <f t="array" ref="V51">IFERROR(INDEX(INDIRECT("'"&amp;VLOOKUP($C51,ModMap!$A$2:$B$21,2,FALSE)&amp;"'!V:V"),MATCH($K51,INDIRECT("'"&amp;VLOOKUP($C51,ModMap!$A$2:$B$21,2,FALSE)&amp;"'!$K:$K"),0)),"")</f>
        <v>N/A</v>
      </c>
      <c r="W51" s="34" t="str">
        <f t="array" ref="W51">IFERROR(INDEX(INDIRECT("'"&amp;VLOOKUP($C51,ModMap!$A$2:$B$21,2,FALSE)&amp;"'!W:W"),MATCH($K51,INDIRECT("'"&amp;VLOOKUP($C51,ModMap!$A$2:$B$21,2,FALSE)&amp;"'!$K:$K"),0)),"")</f>
        <v/>
      </c>
      <c r="X51" s="58" t="s">
        <v>33</v>
      </c>
      <c r="Y51" s="34" t="str">
        <f t="array" ref="Y51">IFERROR(INDEX(INDIRECT("'"&amp;VLOOKUP($C51,ModMap!$A$2:$B$21,2,FALSE)&amp;"'!Y:Y"),MATCH($K51,INDIRECT("'"&amp;VLOOKUP($C51,ModMap!$A$2:$B$21,2,FALSE)&amp;"'!$K:$K"),0)),"")</f>
        <v>Not Started</v>
      </c>
      <c r="Z51" s="34" t="str">
        <f t="array" ref="Z51">IFERROR(INDEX(INDIRECT("'"&amp;VLOOKUP($C51,ModMap!$A$2:$B$21,2,FALSE)&amp;"'!Z:Z"),MATCH($K51,INDIRECT("'"&amp;VLOOKUP($C51,ModMap!$A$2:$B$21,2,FALSE)&amp;"'!$K:$K"),0)),"")</f>
        <v>Unassigned</v>
      </c>
      <c r="AA51" s="45" t="s">
        <v>36</v>
      </c>
      <c r="AB51" s="34" t="str">
        <f t="array" ref="AB51">IFERROR(INDEX(INDIRECT("'"&amp;VLOOKUP($C51,ModMap!$A$2:$B$21,2,FALSE)&amp;"'!AB:AB"),MATCH($K51,INDIRECT("'"&amp;VLOOKUP($C51,ModMap!$A$2:$B$21,2,FALSE)&amp;"'!$K:$K"),0)),"")</f>
        <v>N/A</v>
      </c>
      <c r="AC51" s="34" t="str">
        <f t="array" ref="AC51">IFERROR(INDEX(INDIRECT("'"&amp;VLOOKUP($C51,ModMap!$A$2:$B$21,2,FALSE)&amp;"'!AC:AC"),MATCH($K51,INDIRECT("'"&amp;VLOOKUP($C51,ModMap!$A$2:$B$21,2,FALSE)&amp;"'!$K:$K"),0)),"")</f>
        <v/>
      </c>
      <c r="AD51" s="45" t="s">
        <v>36</v>
      </c>
      <c r="AE51" s="34" t="str">
        <f t="array" ref="AE51">IFERROR(INDEX(INDIRECT("'"&amp;VLOOKUP($C51,ModMap!$A$2:$B$21,2,FALSE)&amp;"'!AE:AE"),MATCH($K51,INDIRECT("'"&amp;VLOOKUP($C51,ModMap!$A$2:$B$21,2,FALSE)&amp;"'!$K:$K"),0)),"")</f>
        <v>N/A</v>
      </c>
      <c r="AF51" s="34" t="str">
        <f t="array" ref="AF51">IFERROR(INDEX(INDIRECT("'"&amp;VLOOKUP($C51,ModMap!$A$2:$B$21,2,FALSE)&amp;"'!AF:AF"),MATCH($K51,INDIRECT("'"&amp;VLOOKUP($C51,ModMap!$A$2:$B$21,2,FALSE)&amp;"'!$K:$K"),0)),"")</f>
        <v/>
      </c>
      <c r="AG51" s="45" t="s">
        <v>36</v>
      </c>
      <c r="AH51" s="34" t="str">
        <f t="array" ref="AH51">IFERROR(INDEX(INDIRECT("'"&amp;VLOOKUP($C51,ModMap!$A$2:$B$21,2,FALSE)&amp;"'!AH:AH"),MATCH($K51,INDIRECT("'"&amp;VLOOKUP($C51,ModMap!$A$2:$B$21,2,FALSE)&amp;"'!$K:$K"),0)),"")</f>
        <v>N/A</v>
      </c>
      <c r="AI51" s="34" t="str">
        <f t="array" ref="AI51">IFERROR(INDEX(INDIRECT("'"&amp;VLOOKUP($C51,ModMap!$A$2:$B$21,2,FALSE)&amp;"'!AI:AI"),MATCH($K51,INDIRECT("'"&amp;VLOOKUP($C51,ModMap!$A$2:$B$21,2,FALSE)&amp;"'!$K:$K"),0)),"")</f>
        <v/>
      </c>
      <c r="AJ51" s="45" t="s">
        <v>36</v>
      </c>
      <c r="AK51" s="34" t="str">
        <f t="array" ref="AK51">IFERROR(INDEX(INDIRECT("'"&amp;VLOOKUP($C51,ModMap!$A$2:$B$21,2,FALSE)&amp;"'!AK:AK"),MATCH($K51,INDIRECT("'"&amp;VLOOKUP($C51,ModMap!$A$2:$B$21,2,FALSE)&amp;"'!$K:$K"),0)),"")</f>
        <v>N/A</v>
      </c>
      <c r="AL51" s="34" t="str">
        <f t="array" ref="AL51">IFERROR(INDEX(INDIRECT("'"&amp;VLOOKUP($C51,ModMap!$A$2:$B$21,2,FALSE)&amp;"'!AL:AL"),MATCH($K51,INDIRECT("'"&amp;VLOOKUP($C51,ModMap!$A$2:$B$21,2,FALSE)&amp;"'!$K:$K"),0)),"")</f>
        <v/>
      </c>
      <c r="AM51" s="34">
        <f t="shared" si="1"/>
        <v>1</v>
      </c>
      <c r="AN51" s="34" t="str">
        <f t="shared" si="2"/>
        <v>Not Started</v>
      </c>
      <c r="AO51" s="35" t="str">
        <f t="array" ref="AO51">IFERROR(INDEX(INDIRECT("'"&amp;VLOOKUP($C51,ModMap!$A$2:$B$21,2,FALSE)&amp;"'!AO:AO"),MATCH($K51,INDIRECT("'"&amp;VLOOKUP($C51,ModMap!$A$2:$B$21,2,FALSE)&amp;"'!$K:$K"),0)),"")</f>
        <v/>
      </c>
      <c r="AP51" s="53" t="str">
        <f t="array" ref="AP51">IFERROR(HYPERLINK("#'"&amp;VLOOKUP($C51,ModMap!$A$2:$B$21,2,FALSE)&amp;"'!V"&amp;MATCH($K51,INDIRECT("'"&amp;VLOOKUP($C51,ModMap!$A$2:$B$21,2,FALSE)&amp;"'!$K:$K"),0),"Edit on module sheet"),"")</f>
        <v>Edit on module sheet</v>
      </c>
    </row>
    <row r="52" ht="42.0" customHeight="1">
      <c r="A52" s="54">
        <v>50.0</v>
      </c>
      <c r="B52" s="54">
        <v>50.0</v>
      </c>
      <c r="C52" s="54" t="s">
        <v>84</v>
      </c>
      <c r="D52" s="55" t="s">
        <v>85</v>
      </c>
      <c r="E52" s="36" t="s">
        <v>48</v>
      </c>
      <c r="F52" s="61" t="s">
        <v>193</v>
      </c>
      <c r="G52" s="55" t="s">
        <v>194</v>
      </c>
      <c r="H52" s="54" t="s">
        <v>570</v>
      </c>
      <c r="I52" s="54" t="s">
        <v>571</v>
      </c>
      <c r="J52" s="55" t="s">
        <v>572</v>
      </c>
      <c r="K52" s="54" t="s">
        <v>573</v>
      </c>
      <c r="L52" s="55" t="s">
        <v>574</v>
      </c>
      <c r="M52" s="62" t="s">
        <v>200</v>
      </c>
      <c r="N52" s="54" t="s">
        <v>218</v>
      </c>
      <c r="O52" s="54" t="s">
        <v>219</v>
      </c>
      <c r="P52" s="55" t="s">
        <v>575</v>
      </c>
      <c r="Q52" s="55" t="s">
        <v>576</v>
      </c>
      <c r="R52" s="54" t="s">
        <v>205</v>
      </c>
      <c r="S52" s="54" t="s">
        <v>53</v>
      </c>
      <c r="T52" s="54" t="str">
        <f t="array" ref="T52">IFERROR(INDEX(INDIRECT("'"&amp;VLOOKUP($C52,ModMap!$A$2:$B$21,2,FALSE)&amp;"'!T:T"),MATCH($K52,INDIRECT("'"&amp;VLOOKUP($C52,ModMap!$A$2:$B$21,2,FALSE)&amp;"'!$K:$K"),0)),"")</f>
        <v>Unassigned</v>
      </c>
      <c r="U52" s="45" t="s">
        <v>36</v>
      </c>
      <c r="V52" s="54" t="str">
        <f t="array" ref="V52">IFERROR(INDEX(INDIRECT("'"&amp;VLOOKUP($C52,ModMap!$A$2:$B$21,2,FALSE)&amp;"'!V:V"),MATCH($K52,INDIRECT("'"&amp;VLOOKUP($C52,ModMap!$A$2:$B$21,2,FALSE)&amp;"'!$K:$K"),0)),"")</f>
        <v>N/A</v>
      </c>
      <c r="W52" s="54" t="str">
        <f t="array" ref="W52">IFERROR(INDEX(INDIRECT("'"&amp;VLOOKUP($C52,ModMap!$A$2:$B$21,2,FALSE)&amp;"'!W:W"),MATCH($K52,INDIRECT("'"&amp;VLOOKUP($C52,ModMap!$A$2:$B$21,2,FALSE)&amp;"'!$K:$K"),0)),"")</f>
        <v/>
      </c>
      <c r="X52" s="58" t="s">
        <v>33</v>
      </c>
      <c r="Y52" s="54" t="str">
        <f t="array" ref="Y52">IFERROR(INDEX(INDIRECT("'"&amp;VLOOKUP($C52,ModMap!$A$2:$B$21,2,FALSE)&amp;"'!Y:Y"),MATCH($K52,INDIRECT("'"&amp;VLOOKUP($C52,ModMap!$A$2:$B$21,2,FALSE)&amp;"'!$K:$K"),0)),"")</f>
        <v>Not Started</v>
      </c>
      <c r="Z52" s="54" t="str">
        <f t="array" ref="Z52">IFERROR(INDEX(INDIRECT("'"&amp;VLOOKUP($C52,ModMap!$A$2:$B$21,2,FALSE)&amp;"'!Z:Z"),MATCH($K52,INDIRECT("'"&amp;VLOOKUP($C52,ModMap!$A$2:$B$21,2,FALSE)&amp;"'!$K:$K"),0)),"")</f>
        <v>Unassigned</v>
      </c>
      <c r="AA52" s="58" t="s">
        <v>33</v>
      </c>
      <c r="AB52" s="54" t="str">
        <f t="array" ref="AB52">IFERROR(INDEX(INDIRECT("'"&amp;VLOOKUP($C52,ModMap!$A$2:$B$21,2,FALSE)&amp;"'!AB:AB"),MATCH($K52,INDIRECT("'"&amp;VLOOKUP($C52,ModMap!$A$2:$B$21,2,FALSE)&amp;"'!$K:$K"),0)),"")</f>
        <v>Not Started</v>
      </c>
      <c r="AC52" s="54" t="str">
        <f t="array" ref="AC52">IFERROR(INDEX(INDIRECT("'"&amp;VLOOKUP($C52,ModMap!$A$2:$B$21,2,FALSE)&amp;"'!AC:AC"),MATCH($K52,INDIRECT("'"&amp;VLOOKUP($C52,ModMap!$A$2:$B$21,2,FALSE)&amp;"'!$K:$K"),0)),"")</f>
        <v>Unassigned</v>
      </c>
      <c r="AD52" s="45" t="s">
        <v>36</v>
      </c>
      <c r="AE52" s="54" t="str">
        <f t="array" ref="AE52">IFERROR(INDEX(INDIRECT("'"&amp;VLOOKUP($C52,ModMap!$A$2:$B$21,2,FALSE)&amp;"'!AE:AE"),MATCH($K52,INDIRECT("'"&amp;VLOOKUP($C52,ModMap!$A$2:$B$21,2,FALSE)&amp;"'!$K:$K"),0)),"")</f>
        <v>N/A</v>
      </c>
      <c r="AF52" s="54" t="str">
        <f t="array" ref="AF52">IFERROR(INDEX(INDIRECT("'"&amp;VLOOKUP($C52,ModMap!$A$2:$B$21,2,FALSE)&amp;"'!AF:AF"),MATCH($K52,INDIRECT("'"&amp;VLOOKUP($C52,ModMap!$A$2:$B$21,2,FALSE)&amp;"'!$K:$K"),0)),"")</f>
        <v/>
      </c>
      <c r="AG52" s="45" t="s">
        <v>36</v>
      </c>
      <c r="AH52" s="54" t="str">
        <f t="array" ref="AH52">IFERROR(INDEX(INDIRECT("'"&amp;VLOOKUP($C52,ModMap!$A$2:$B$21,2,FALSE)&amp;"'!AH:AH"),MATCH($K52,INDIRECT("'"&amp;VLOOKUP($C52,ModMap!$A$2:$B$21,2,FALSE)&amp;"'!$K:$K"),0)),"")</f>
        <v>N/A</v>
      </c>
      <c r="AI52" s="54" t="str">
        <f t="array" ref="AI52">IFERROR(INDEX(INDIRECT("'"&amp;VLOOKUP($C52,ModMap!$A$2:$B$21,2,FALSE)&amp;"'!AI:AI"),MATCH($K52,INDIRECT("'"&amp;VLOOKUP($C52,ModMap!$A$2:$B$21,2,FALSE)&amp;"'!$K:$K"),0)),"")</f>
        <v/>
      </c>
      <c r="AJ52" s="45" t="s">
        <v>36</v>
      </c>
      <c r="AK52" s="54" t="str">
        <f t="array" ref="AK52">IFERROR(INDEX(INDIRECT("'"&amp;VLOOKUP($C52,ModMap!$A$2:$B$21,2,FALSE)&amp;"'!AK:AK"),MATCH($K52,INDIRECT("'"&amp;VLOOKUP($C52,ModMap!$A$2:$B$21,2,FALSE)&amp;"'!$K:$K"),0)),"")</f>
        <v>N/A</v>
      </c>
      <c r="AL52" s="54" t="str">
        <f t="array" ref="AL52">IFERROR(INDEX(INDIRECT("'"&amp;VLOOKUP($C52,ModMap!$A$2:$B$21,2,FALSE)&amp;"'!AL:AL"),MATCH($K52,INDIRECT("'"&amp;VLOOKUP($C52,ModMap!$A$2:$B$21,2,FALSE)&amp;"'!$K:$K"),0)),"")</f>
        <v/>
      </c>
      <c r="AM52" s="54">
        <f t="shared" si="1"/>
        <v>2</v>
      </c>
      <c r="AN52" s="54" t="str">
        <f t="shared" si="2"/>
        <v>Not Started</v>
      </c>
      <c r="AO52" s="55" t="str">
        <f t="array" ref="AO52">IFERROR(INDEX(INDIRECT("'"&amp;VLOOKUP($C52,ModMap!$A$2:$B$21,2,FALSE)&amp;"'!AO:AO"),MATCH($K52,INDIRECT("'"&amp;VLOOKUP($C52,ModMap!$A$2:$B$21,2,FALSE)&amp;"'!$K:$K"),0)),"")</f>
        <v/>
      </c>
      <c r="AP52" s="53" t="str">
        <f t="array" ref="AP52">IFERROR(HYPERLINK("#'"&amp;VLOOKUP($C52,ModMap!$A$2:$B$21,2,FALSE)&amp;"'!V"&amp;MATCH($K52,INDIRECT("'"&amp;VLOOKUP($C52,ModMap!$A$2:$B$21,2,FALSE)&amp;"'!$K:$K"),0),"Edit on module sheet"),"")</f>
        <v>Edit on module sheet</v>
      </c>
    </row>
    <row r="53" ht="42.0" customHeight="1">
      <c r="A53" s="34">
        <v>51.0</v>
      </c>
      <c r="B53" s="34">
        <v>51.0</v>
      </c>
      <c r="C53" s="34" t="s">
        <v>84</v>
      </c>
      <c r="D53" s="35" t="s">
        <v>85</v>
      </c>
      <c r="E53" s="36" t="s">
        <v>48</v>
      </c>
      <c r="F53" s="61" t="s">
        <v>193</v>
      </c>
      <c r="G53" s="35" t="s">
        <v>194</v>
      </c>
      <c r="H53" s="34" t="s">
        <v>570</v>
      </c>
      <c r="I53" s="34" t="s">
        <v>571</v>
      </c>
      <c r="J53" s="35" t="s">
        <v>572</v>
      </c>
      <c r="K53" s="34" t="s">
        <v>584</v>
      </c>
      <c r="L53" s="35" t="s">
        <v>585</v>
      </c>
      <c r="M53" s="62" t="s">
        <v>200</v>
      </c>
      <c r="N53" s="34" t="s">
        <v>218</v>
      </c>
      <c r="O53" s="34" t="s">
        <v>219</v>
      </c>
      <c r="P53" s="35" t="s">
        <v>575</v>
      </c>
      <c r="Q53" s="35" t="s">
        <v>576</v>
      </c>
      <c r="R53" s="34" t="s">
        <v>205</v>
      </c>
      <c r="S53" s="34" t="s">
        <v>56</v>
      </c>
      <c r="T53" s="34" t="str">
        <f t="array" ref="T53">IFERROR(INDEX(INDIRECT("'"&amp;VLOOKUP($C53,ModMap!$A$2:$B$21,2,FALSE)&amp;"'!T:T"),MATCH($K53,INDIRECT("'"&amp;VLOOKUP($C53,ModMap!$A$2:$B$21,2,FALSE)&amp;"'!$K:$K"),0)),"")</f>
        <v>Unassigned</v>
      </c>
      <c r="U53" s="45" t="s">
        <v>36</v>
      </c>
      <c r="V53" s="34" t="str">
        <f t="array" ref="V53">IFERROR(INDEX(INDIRECT("'"&amp;VLOOKUP($C53,ModMap!$A$2:$B$21,2,FALSE)&amp;"'!V:V"),MATCH($K53,INDIRECT("'"&amp;VLOOKUP($C53,ModMap!$A$2:$B$21,2,FALSE)&amp;"'!$K:$K"),0)),"")</f>
        <v>N/A</v>
      </c>
      <c r="W53" s="34" t="str">
        <f t="array" ref="W53">IFERROR(INDEX(INDIRECT("'"&amp;VLOOKUP($C53,ModMap!$A$2:$B$21,2,FALSE)&amp;"'!W:W"),MATCH($K53,INDIRECT("'"&amp;VLOOKUP($C53,ModMap!$A$2:$B$21,2,FALSE)&amp;"'!$K:$K"),0)),"")</f>
        <v/>
      </c>
      <c r="X53" s="58" t="s">
        <v>33</v>
      </c>
      <c r="Y53" s="34" t="str">
        <f t="array" ref="Y53">IFERROR(INDEX(INDIRECT("'"&amp;VLOOKUP($C53,ModMap!$A$2:$B$21,2,FALSE)&amp;"'!Y:Y"),MATCH($K53,INDIRECT("'"&amp;VLOOKUP($C53,ModMap!$A$2:$B$21,2,FALSE)&amp;"'!$K:$K"),0)),"")</f>
        <v>Not Started</v>
      </c>
      <c r="Z53" s="34" t="str">
        <f t="array" ref="Z53">IFERROR(INDEX(INDIRECT("'"&amp;VLOOKUP($C53,ModMap!$A$2:$B$21,2,FALSE)&amp;"'!Z:Z"),MATCH($K53,INDIRECT("'"&amp;VLOOKUP($C53,ModMap!$A$2:$B$21,2,FALSE)&amp;"'!$K:$K"),0)),"")</f>
        <v>Unassigned</v>
      </c>
      <c r="AA53" s="45" t="s">
        <v>36</v>
      </c>
      <c r="AB53" s="34" t="str">
        <f t="array" ref="AB53">IFERROR(INDEX(INDIRECT("'"&amp;VLOOKUP($C53,ModMap!$A$2:$B$21,2,FALSE)&amp;"'!AB:AB"),MATCH($K53,INDIRECT("'"&amp;VLOOKUP($C53,ModMap!$A$2:$B$21,2,FALSE)&amp;"'!$K:$K"),0)),"")</f>
        <v>N/A</v>
      </c>
      <c r="AC53" s="34" t="str">
        <f t="array" ref="AC53">IFERROR(INDEX(INDIRECT("'"&amp;VLOOKUP($C53,ModMap!$A$2:$B$21,2,FALSE)&amp;"'!AC:AC"),MATCH($K53,INDIRECT("'"&amp;VLOOKUP($C53,ModMap!$A$2:$B$21,2,FALSE)&amp;"'!$K:$K"),0)),"")</f>
        <v/>
      </c>
      <c r="AD53" s="58" t="s">
        <v>33</v>
      </c>
      <c r="AE53" s="34" t="str">
        <f t="array" ref="AE53">IFERROR(INDEX(INDIRECT("'"&amp;VLOOKUP($C53,ModMap!$A$2:$B$21,2,FALSE)&amp;"'!AE:AE"),MATCH($K53,INDIRECT("'"&amp;VLOOKUP($C53,ModMap!$A$2:$B$21,2,FALSE)&amp;"'!$K:$K"),0)),"")</f>
        <v>Not Started</v>
      </c>
      <c r="AF53" s="34" t="str">
        <f t="array" ref="AF53">IFERROR(INDEX(INDIRECT("'"&amp;VLOOKUP($C53,ModMap!$A$2:$B$21,2,FALSE)&amp;"'!AF:AF"),MATCH($K53,INDIRECT("'"&amp;VLOOKUP($C53,ModMap!$A$2:$B$21,2,FALSE)&amp;"'!$K:$K"),0)),"")</f>
        <v>Unassigned</v>
      </c>
      <c r="AG53" s="45" t="s">
        <v>36</v>
      </c>
      <c r="AH53" s="34" t="str">
        <f t="array" ref="AH53">IFERROR(INDEX(INDIRECT("'"&amp;VLOOKUP($C53,ModMap!$A$2:$B$21,2,FALSE)&amp;"'!AH:AH"),MATCH($K53,INDIRECT("'"&amp;VLOOKUP($C53,ModMap!$A$2:$B$21,2,FALSE)&amp;"'!$K:$K"),0)),"")</f>
        <v>N/A</v>
      </c>
      <c r="AI53" s="34" t="str">
        <f t="array" ref="AI53">IFERROR(INDEX(INDIRECT("'"&amp;VLOOKUP($C53,ModMap!$A$2:$B$21,2,FALSE)&amp;"'!AI:AI"),MATCH($K53,INDIRECT("'"&amp;VLOOKUP($C53,ModMap!$A$2:$B$21,2,FALSE)&amp;"'!$K:$K"),0)),"")</f>
        <v/>
      </c>
      <c r="AJ53" s="45" t="s">
        <v>36</v>
      </c>
      <c r="AK53" s="34" t="str">
        <f t="array" ref="AK53">IFERROR(INDEX(INDIRECT("'"&amp;VLOOKUP($C53,ModMap!$A$2:$B$21,2,FALSE)&amp;"'!AK:AK"),MATCH($K53,INDIRECT("'"&amp;VLOOKUP($C53,ModMap!$A$2:$B$21,2,FALSE)&amp;"'!$K:$K"),0)),"")</f>
        <v>N/A</v>
      </c>
      <c r="AL53" s="34" t="str">
        <f t="array" ref="AL53">IFERROR(INDEX(INDIRECT("'"&amp;VLOOKUP($C53,ModMap!$A$2:$B$21,2,FALSE)&amp;"'!AL:AL"),MATCH($K53,INDIRECT("'"&amp;VLOOKUP($C53,ModMap!$A$2:$B$21,2,FALSE)&amp;"'!$K:$K"),0)),"")</f>
        <v/>
      </c>
      <c r="AM53" s="34">
        <f t="shared" si="1"/>
        <v>2</v>
      </c>
      <c r="AN53" s="34" t="str">
        <f t="shared" si="2"/>
        <v>Not Started</v>
      </c>
      <c r="AO53" s="35" t="str">
        <f t="array" ref="AO53">IFERROR(INDEX(INDIRECT("'"&amp;VLOOKUP($C53,ModMap!$A$2:$B$21,2,FALSE)&amp;"'!AO:AO"),MATCH($K53,INDIRECT("'"&amp;VLOOKUP($C53,ModMap!$A$2:$B$21,2,FALSE)&amp;"'!$K:$K"),0)),"")</f>
        <v/>
      </c>
      <c r="AP53" s="53" t="str">
        <f t="array" ref="AP53">IFERROR(HYPERLINK("#'"&amp;VLOOKUP($C53,ModMap!$A$2:$B$21,2,FALSE)&amp;"'!V"&amp;MATCH($K53,INDIRECT("'"&amp;VLOOKUP($C53,ModMap!$A$2:$B$21,2,FALSE)&amp;"'!$K:$K"),0),"Edit on module sheet"),"")</f>
        <v>Edit on module sheet</v>
      </c>
    </row>
    <row r="54" ht="42.0" customHeight="1">
      <c r="A54" s="54">
        <v>52.0</v>
      </c>
      <c r="B54" s="54">
        <v>52.0</v>
      </c>
      <c r="C54" s="54" t="s">
        <v>84</v>
      </c>
      <c r="D54" s="55" t="s">
        <v>85</v>
      </c>
      <c r="E54" s="64" t="s">
        <v>69</v>
      </c>
      <c r="F54" s="61" t="s">
        <v>193</v>
      </c>
      <c r="G54" s="55" t="s">
        <v>194</v>
      </c>
      <c r="H54" s="54" t="s">
        <v>570</v>
      </c>
      <c r="I54" s="54" t="s">
        <v>571</v>
      </c>
      <c r="J54" s="55" t="s">
        <v>572</v>
      </c>
      <c r="K54" s="54" t="s">
        <v>797</v>
      </c>
      <c r="L54" s="55" t="s">
        <v>798</v>
      </c>
      <c r="M54" s="58" t="s">
        <v>434</v>
      </c>
      <c r="N54" s="54" t="s">
        <v>218</v>
      </c>
      <c r="O54" s="54" t="s">
        <v>219</v>
      </c>
      <c r="P54" s="55" t="s">
        <v>575</v>
      </c>
      <c r="Q54" s="55" t="s">
        <v>576</v>
      </c>
      <c r="R54" s="54" t="s">
        <v>205</v>
      </c>
      <c r="S54" s="54" t="s">
        <v>69</v>
      </c>
      <c r="T54" s="54" t="str">
        <f t="array" ref="T54">IFERROR(INDEX(INDIRECT("'"&amp;VLOOKUP($C54,ModMap!$A$2:$B$21,2,FALSE)&amp;"'!T:T"),MATCH($K54,INDIRECT("'"&amp;VLOOKUP($C54,ModMap!$A$2:$B$21,2,FALSE)&amp;"'!$K:$K"),0)),"")</f>
        <v>Unassigned</v>
      </c>
      <c r="U54" s="45" t="s">
        <v>36</v>
      </c>
      <c r="V54" s="54" t="str">
        <f t="array" ref="V54">IFERROR(INDEX(INDIRECT("'"&amp;VLOOKUP($C54,ModMap!$A$2:$B$21,2,FALSE)&amp;"'!V:V"),MATCH($K54,INDIRECT("'"&amp;VLOOKUP($C54,ModMap!$A$2:$B$21,2,FALSE)&amp;"'!$K:$K"),0)),"")</f>
        <v>N/A</v>
      </c>
      <c r="W54" s="54" t="str">
        <f t="array" ref="W54">IFERROR(INDEX(INDIRECT("'"&amp;VLOOKUP($C54,ModMap!$A$2:$B$21,2,FALSE)&amp;"'!W:W"),MATCH($K54,INDIRECT("'"&amp;VLOOKUP($C54,ModMap!$A$2:$B$21,2,FALSE)&amp;"'!$K:$K"),0)),"")</f>
        <v/>
      </c>
      <c r="X54" s="58" t="s">
        <v>33</v>
      </c>
      <c r="Y54" s="54" t="str">
        <f t="array" ref="Y54">IFERROR(INDEX(INDIRECT("'"&amp;VLOOKUP($C54,ModMap!$A$2:$B$21,2,FALSE)&amp;"'!Y:Y"),MATCH($K54,INDIRECT("'"&amp;VLOOKUP($C54,ModMap!$A$2:$B$21,2,FALSE)&amp;"'!$K:$K"),0)),"")</f>
        <v>Not Started</v>
      </c>
      <c r="Z54" s="54" t="str">
        <f t="array" ref="Z54">IFERROR(INDEX(INDIRECT("'"&amp;VLOOKUP($C54,ModMap!$A$2:$B$21,2,FALSE)&amp;"'!Z:Z"),MATCH($K54,INDIRECT("'"&amp;VLOOKUP($C54,ModMap!$A$2:$B$21,2,FALSE)&amp;"'!$K:$K"),0)),"")</f>
        <v>Unassigned</v>
      </c>
      <c r="AA54" s="45" t="s">
        <v>36</v>
      </c>
      <c r="AB54" s="54" t="str">
        <f t="array" ref="AB54">IFERROR(INDEX(INDIRECT("'"&amp;VLOOKUP($C54,ModMap!$A$2:$B$21,2,FALSE)&amp;"'!AB:AB"),MATCH($K54,INDIRECT("'"&amp;VLOOKUP($C54,ModMap!$A$2:$B$21,2,FALSE)&amp;"'!$K:$K"),0)),"")</f>
        <v>N/A</v>
      </c>
      <c r="AC54" s="54" t="str">
        <f t="array" ref="AC54">IFERROR(INDEX(INDIRECT("'"&amp;VLOOKUP($C54,ModMap!$A$2:$B$21,2,FALSE)&amp;"'!AC:AC"),MATCH($K54,INDIRECT("'"&amp;VLOOKUP($C54,ModMap!$A$2:$B$21,2,FALSE)&amp;"'!$K:$K"),0)),"")</f>
        <v/>
      </c>
      <c r="AD54" s="45" t="s">
        <v>36</v>
      </c>
      <c r="AE54" s="54" t="str">
        <f t="array" ref="AE54">IFERROR(INDEX(INDIRECT("'"&amp;VLOOKUP($C54,ModMap!$A$2:$B$21,2,FALSE)&amp;"'!AE:AE"),MATCH($K54,INDIRECT("'"&amp;VLOOKUP($C54,ModMap!$A$2:$B$21,2,FALSE)&amp;"'!$K:$K"),0)),"")</f>
        <v>N/A</v>
      </c>
      <c r="AF54" s="54" t="str">
        <f t="array" ref="AF54">IFERROR(INDEX(INDIRECT("'"&amp;VLOOKUP($C54,ModMap!$A$2:$B$21,2,FALSE)&amp;"'!AF:AF"),MATCH($K54,INDIRECT("'"&amp;VLOOKUP($C54,ModMap!$A$2:$B$21,2,FALSE)&amp;"'!$K:$K"),0)),"")</f>
        <v/>
      </c>
      <c r="AG54" s="45" t="s">
        <v>36</v>
      </c>
      <c r="AH54" s="54" t="str">
        <f t="array" ref="AH54">IFERROR(INDEX(INDIRECT("'"&amp;VLOOKUP($C54,ModMap!$A$2:$B$21,2,FALSE)&amp;"'!AH:AH"),MATCH($K54,INDIRECT("'"&amp;VLOOKUP($C54,ModMap!$A$2:$B$21,2,FALSE)&amp;"'!$K:$K"),0)),"")</f>
        <v>N/A</v>
      </c>
      <c r="AI54" s="54" t="str">
        <f t="array" ref="AI54">IFERROR(INDEX(INDIRECT("'"&amp;VLOOKUP($C54,ModMap!$A$2:$B$21,2,FALSE)&amp;"'!AI:AI"),MATCH($K54,INDIRECT("'"&amp;VLOOKUP($C54,ModMap!$A$2:$B$21,2,FALSE)&amp;"'!$K:$K"),0)),"")</f>
        <v/>
      </c>
      <c r="AJ54" s="45" t="s">
        <v>36</v>
      </c>
      <c r="AK54" s="54" t="str">
        <f t="array" ref="AK54">IFERROR(INDEX(INDIRECT("'"&amp;VLOOKUP($C54,ModMap!$A$2:$B$21,2,FALSE)&amp;"'!AK:AK"),MATCH($K54,INDIRECT("'"&amp;VLOOKUP($C54,ModMap!$A$2:$B$21,2,FALSE)&amp;"'!$K:$K"),0)),"")</f>
        <v>N/A</v>
      </c>
      <c r="AL54" s="54" t="str">
        <f t="array" ref="AL54">IFERROR(INDEX(INDIRECT("'"&amp;VLOOKUP($C54,ModMap!$A$2:$B$21,2,FALSE)&amp;"'!AL:AL"),MATCH($K54,INDIRECT("'"&amp;VLOOKUP($C54,ModMap!$A$2:$B$21,2,FALSE)&amp;"'!$K:$K"),0)),"")</f>
        <v/>
      </c>
      <c r="AM54" s="54">
        <f t="shared" si="1"/>
        <v>1</v>
      </c>
      <c r="AN54" s="54" t="str">
        <f t="shared" si="2"/>
        <v>Not Started</v>
      </c>
      <c r="AO54" s="55" t="str">
        <f t="array" ref="AO54">IFERROR(INDEX(INDIRECT("'"&amp;VLOOKUP($C54,ModMap!$A$2:$B$21,2,FALSE)&amp;"'!AO:AO"),MATCH($K54,INDIRECT("'"&amp;VLOOKUP($C54,ModMap!$A$2:$B$21,2,FALSE)&amp;"'!$K:$K"),0)),"")</f>
        <v/>
      </c>
      <c r="AP54" s="53" t="str">
        <f t="array" ref="AP54">IFERROR(HYPERLINK("#'"&amp;VLOOKUP($C54,ModMap!$A$2:$B$21,2,FALSE)&amp;"'!V"&amp;MATCH($K54,INDIRECT("'"&amp;VLOOKUP($C54,ModMap!$A$2:$B$21,2,FALSE)&amp;"'!$K:$K"),0),"Edit on module sheet"),"")</f>
        <v>Edit on module sheet</v>
      </c>
    </row>
    <row r="55" ht="42.0" customHeight="1">
      <c r="A55" s="34">
        <v>53.0</v>
      </c>
      <c r="B55" s="34">
        <v>53.0</v>
      </c>
      <c r="C55" s="34" t="s">
        <v>87</v>
      </c>
      <c r="D55" s="35" t="s">
        <v>88</v>
      </c>
      <c r="E55" s="64" t="s">
        <v>69</v>
      </c>
      <c r="F55" s="36" t="s">
        <v>262</v>
      </c>
      <c r="G55" s="35" t="s">
        <v>263</v>
      </c>
      <c r="H55" s="34" t="s">
        <v>595</v>
      </c>
      <c r="I55" s="34" t="s">
        <v>596</v>
      </c>
      <c r="J55" s="35" t="s">
        <v>597</v>
      </c>
      <c r="K55" s="34" t="s">
        <v>814</v>
      </c>
      <c r="L55" s="35" t="s">
        <v>815</v>
      </c>
      <c r="M55" s="58" t="s">
        <v>613</v>
      </c>
      <c r="N55" s="34" t="s">
        <v>600</v>
      </c>
      <c r="O55" s="34" t="s">
        <v>601</v>
      </c>
      <c r="P55" s="35" t="s">
        <v>602</v>
      </c>
      <c r="Q55" s="35" t="s">
        <v>603</v>
      </c>
      <c r="R55" s="34" t="s">
        <v>273</v>
      </c>
      <c r="S55" s="34" t="s">
        <v>69</v>
      </c>
      <c r="T55" s="34" t="str">
        <f t="array" ref="T55">IFERROR(INDEX(INDIRECT("'"&amp;VLOOKUP($C55,ModMap!$A$2:$B$21,2,FALSE)&amp;"'!T:T"),MATCH($K55,INDIRECT("'"&amp;VLOOKUP($C55,ModMap!$A$2:$B$21,2,FALSE)&amp;"'!$K:$K"),0)),"")</f>
        <v>Unassigned</v>
      </c>
      <c r="U55" s="58" t="s">
        <v>33</v>
      </c>
      <c r="V55" s="34" t="str">
        <f t="array" ref="V55">IFERROR(INDEX(INDIRECT("'"&amp;VLOOKUP($C55,ModMap!$A$2:$B$21,2,FALSE)&amp;"'!V:V"),MATCH($K55,INDIRECT("'"&amp;VLOOKUP($C55,ModMap!$A$2:$B$21,2,FALSE)&amp;"'!$K:$K"),0)),"")</f>
        <v>Not Started</v>
      </c>
      <c r="W55" s="34" t="str">
        <f t="array" ref="W55">IFERROR(INDEX(INDIRECT("'"&amp;VLOOKUP($C55,ModMap!$A$2:$B$21,2,FALSE)&amp;"'!W:W"),MATCH($K55,INDIRECT("'"&amp;VLOOKUP($C55,ModMap!$A$2:$B$21,2,FALSE)&amp;"'!$K:$K"),0)),"")</f>
        <v>Unassigned</v>
      </c>
      <c r="X55" s="58" t="s">
        <v>33</v>
      </c>
      <c r="Y55" s="34" t="str">
        <f t="array" ref="Y55">IFERROR(INDEX(INDIRECT("'"&amp;VLOOKUP($C55,ModMap!$A$2:$B$21,2,FALSE)&amp;"'!Y:Y"),MATCH($K55,INDIRECT("'"&amp;VLOOKUP($C55,ModMap!$A$2:$B$21,2,FALSE)&amp;"'!$K:$K"),0)),"")</f>
        <v>Not Started</v>
      </c>
      <c r="Z55" s="34" t="str">
        <f t="array" ref="Z55">IFERROR(INDEX(INDIRECT("'"&amp;VLOOKUP($C55,ModMap!$A$2:$B$21,2,FALSE)&amp;"'!Z:Z"),MATCH($K55,INDIRECT("'"&amp;VLOOKUP($C55,ModMap!$A$2:$B$21,2,FALSE)&amp;"'!$K:$K"),0)),"")</f>
        <v>Unassigned</v>
      </c>
      <c r="AA55" s="45" t="s">
        <v>36</v>
      </c>
      <c r="AB55" s="34" t="str">
        <f t="array" ref="AB55">IFERROR(INDEX(INDIRECT("'"&amp;VLOOKUP($C55,ModMap!$A$2:$B$21,2,FALSE)&amp;"'!AB:AB"),MATCH($K55,INDIRECT("'"&amp;VLOOKUP($C55,ModMap!$A$2:$B$21,2,FALSE)&amp;"'!$K:$K"),0)),"")</f>
        <v>N/A</v>
      </c>
      <c r="AC55" s="34" t="str">
        <f t="array" ref="AC55">IFERROR(INDEX(INDIRECT("'"&amp;VLOOKUP($C55,ModMap!$A$2:$B$21,2,FALSE)&amp;"'!AC:AC"),MATCH($K55,INDIRECT("'"&amp;VLOOKUP($C55,ModMap!$A$2:$B$21,2,FALSE)&amp;"'!$K:$K"),0)),"")</f>
        <v/>
      </c>
      <c r="AD55" s="58" t="s">
        <v>33</v>
      </c>
      <c r="AE55" s="34" t="str">
        <f t="array" ref="AE55">IFERROR(INDEX(INDIRECT("'"&amp;VLOOKUP($C55,ModMap!$A$2:$B$21,2,FALSE)&amp;"'!AE:AE"),MATCH($K55,INDIRECT("'"&amp;VLOOKUP($C55,ModMap!$A$2:$B$21,2,FALSE)&amp;"'!$K:$K"),0)),"")</f>
        <v>Not Started</v>
      </c>
      <c r="AF55" s="34" t="str">
        <f t="array" ref="AF55">IFERROR(INDEX(INDIRECT("'"&amp;VLOOKUP($C55,ModMap!$A$2:$B$21,2,FALSE)&amp;"'!AF:AF"),MATCH($K55,INDIRECT("'"&amp;VLOOKUP($C55,ModMap!$A$2:$B$21,2,FALSE)&amp;"'!$K:$K"),0)),"")</f>
        <v>Unassigned</v>
      </c>
      <c r="AG55" s="45" t="s">
        <v>36</v>
      </c>
      <c r="AH55" s="34" t="str">
        <f t="array" ref="AH55">IFERROR(INDEX(INDIRECT("'"&amp;VLOOKUP($C55,ModMap!$A$2:$B$21,2,FALSE)&amp;"'!AH:AH"),MATCH($K55,INDIRECT("'"&amp;VLOOKUP($C55,ModMap!$A$2:$B$21,2,FALSE)&amp;"'!$K:$K"),0)),"")</f>
        <v>N/A</v>
      </c>
      <c r="AI55" s="34" t="str">
        <f t="array" ref="AI55">IFERROR(INDEX(INDIRECT("'"&amp;VLOOKUP($C55,ModMap!$A$2:$B$21,2,FALSE)&amp;"'!AI:AI"),MATCH($K55,INDIRECT("'"&amp;VLOOKUP($C55,ModMap!$A$2:$B$21,2,FALSE)&amp;"'!$K:$K"),0)),"")</f>
        <v/>
      </c>
      <c r="AJ55" s="45" t="s">
        <v>36</v>
      </c>
      <c r="AK55" s="34" t="str">
        <f t="array" ref="AK55">IFERROR(INDEX(INDIRECT("'"&amp;VLOOKUP($C55,ModMap!$A$2:$B$21,2,FALSE)&amp;"'!AK:AK"),MATCH($K55,INDIRECT("'"&amp;VLOOKUP($C55,ModMap!$A$2:$B$21,2,FALSE)&amp;"'!$K:$K"),0)),"")</f>
        <v>N/A</v>
      </c>
      <c r="AL55" s="34" t="str">
        <f t="array" ref="AL55">IFERROR(INDEX(INDIRECT("'"&amp;VLOOKUP($C55,ModMap!$A$2:$B$21,2,FALSE)&amp;"'!AL:AL"),MATCH($K55,INDIRECT("'"&amp;VLOOKUP($C55,ModMap!$A$2:$B$21,2,FALSE)&amp;"'!$K:$K"),0)),"")</f>
        <v/>
      </c>
      <c r="AM55" s="34">
        <f t="shared" si="1"/>
        <v>3</v>
      </c>
      <c r="AN55" s="34" t="str">
        <f t="shared" si="2"/>
        <v>Not Started</v>
      </c>
      <c r="AO55" s="35" t="str">
        <f t="array" ref="AO55">IFERROR(INDEX(INDIRECT("'"&amp;VLOOKUP($C55,ModMap!$A$2:$B$21,2,FALSE)&amp;"'!AO:AO"),MATCH($K55,INDIRECT("'"&amp;VLOOKUP($C55,ModMap!$A$2:$B$21,2,FALSE)&amp;"'!$K:$K"),0)),"")</f>
        <v/>
      </c>
      <c r="AP55" s="53" t="str">
        <f t="array" ref="AP55">IFERROR(HYPERLINK("#'"&amp;VLOOKUP($C55,ModMap!$A$2:$B$21,2,FALSE)&amp;"'!V"&amp;MATCH($K55,INDIRECT("'"&amp;VLOOKUP($C55,ModMap!$A$2:$B$21,2,FALSE)&amp;"'!$K:$K"),0),"Edit on module sheet"),"")</f>
        <v>Edit on module sheet</v>
      </c>
    </row>
    <row r="56" ht="42.0" customHeight="1">
      <c r="A56" s="54">
        <v>54.0</v>
      </c>
      <c r="B56" s="54">
        <v>54.0</v>
      </c>
      <c r="C56" s="54" t="s">
        <v>87</v>
      </c>
      <c r="D56" s="55" t="s">
        <v>88</v>
      </c>
      <c r="E56" s="36" t="s">
        <v>48</v>
      </c>
      <c r="F56" s="36" t="s">
        <v>262</v>
      </c>
      <c r="G56" s="55" t="s">
        <v>263</v>
      </c>
      <c r="H56" s="54" t="s">
        <v>595</v>
      </c>
      <c r="I56" s="54" t="s">
        <v>596</v>
      </c>
      <c r="J56" s="55" t="s">
        <v>597</v>
      </c>
      <c r="K56" s="54" t="s">
        <v>598</v>
      </c>
      <c r="L56" s="55" t="s">
        <v>599</v>
      </c>
      <c r="M56" s="66" t="s">
        <v>211</v>
      </c>
      <c r="N56" s="54" t="s">
        <v>600</v>
      </c>
      <c r="O56" s="54" t="s">
        <v>601</v>
      </c>
      <c r="P56" s="55" t="s">
        <v>602</v>
      </c>
      <c r="Q56" s="55" t="s">
        <v>603</v>
      </c>
      <c r="R56" s="54" t="s">
        <v>273</v>
      </c>
      <c r="S56" s="54" t="s">
        <v>218</v>
      </c>
      <c r="T56" s="54" t="str">
        <f t="array" ref="T56">IFERROR(INDEX(INDIRECT("'"&amp;VLOOKUP($C56,ModMap!$A$2:$B$21,2,FALSE)&amp;"'!T:T"),MATCH($K56,INDIRECT("'"&amp;VLOOKUP($C56,ModMap!$A$2:$B$21,2,FALSE)&amp;"'!$K:$K"),0)),"")</f>
        <v>Gourav Nikam</v>
      </c>
      <c r="U56" s="58" t="s">
        <v>33</v>
      </c>
      <c r="V56" s="54" t="str">
        <f t="array" ref="V56">IFERROR(INDEX(INDIRECT("'"&amp;VLOOKUP($C56,ModMap!$A$2:$B$21,2,FALSE)&amp;"'!V:V"),MATCH($K56,INDIRECT("'"&amp;VLOOKUP($C56,ModMap!$A$2:$B$21,2,FALSE)&amp;"'!$K:$K"),0)),"")</f>
        <v>Done</v>
      </c>
      <c r="W56" s="54" t="str">
        <f t="array" ref="W56">IFERROR(INDEX(INDIRECT("'"&amp;VLOOKUP($C56,ModMap!$A$2:$B$21,2,FALSE)&amp;"'!W:W"),MATCH($K56,INDIRECT("'"&amp;VLOOKUP($C56,ModMap!$A$2:$B$21,2,FALSE)&amp;"'!$K:$K"),0)),"")</f>
        <v>Gourav Nikam</v>
      </c>
      <c r="X56" s="58" t="s">
        <v>33</v>
      </c>
      <c r="Y56" s="54" t="str">
        <f t="array" ref="Y56">IFERROR(INDEX(INDIRECT("'"&amp;VLOOKUP($C56,ModMap!$A$2:$B$21,2,FALSE)&amp;"'!Y:Y"),MATCH($K56,INDIRECT("'"&amp;VLOOKUP($C56,ModMap!$A$2:$B$21,2,FALSE)&amp;"'!$K:$K"),0)),"")</f>
        <v>Done</v>
      </c>
      <c r="Z56" s="54" t="str">
        <f t="array" ref="Z56">IFERROR(INDEX(INDIRECT("'"&amp;VLOOKUP($C56,ModMap!$A$2:$B$21,2,FALSE)&amp;"'!Z:Z"),MATCH($K56,INDIRECT("'"&amp;VLOOKUP($C56,ModMap!$A$2:$B$21,2,FALSE)&amp;"'!$K:$K"),0)),"")</f>
        <v>Gourav Nikam</v>
      </c>
      <c r="AA56" s="45" t="s">
        <v>36</v>
      </c>
      <c r="AB56" s="54" t="str">
        <f t="array" ref="AB56">IFERROR(INDEX(INDIRECT("'"&amp;VLOOKUP($C56,ModMap!$A$2:$B$21,2,FALSE)&amp;"'!AB:AB"),MATCH($K56,INDIRECT("'"&amp;VLOOKUP($C56,ModMap!$A$2:$B$21,2,FALSE)&amp;"'!$K:$K"),0)),"")</f>
        <v>N/A</v>
      </c>
      <c r="AC56" s="54" t="str">
        <f t="array" ref="AC56">IFERROR(INDEX(INDIRECT("'"&amp;VLOOKUP($C56,ModMap!$A$2:$B$21,2,FALSE)&amp;"'!AC:AC"),MATCH($K56,INDIRECT("'"&amp;VLOOKUP($C56,ModMap!$A$2:$B$21,2,FALSE)&amp;"'!$K:$K"),0)),"")</f>
        <v/>
      </c>
      <c r="AD56" s="58" t="s">
        <v>33</v>
      </c>
      <c r="AE56" s="54" t="str">
        <f t="array" ref="AE56">IFERROR(INDEX(INDIRECT("'"&amp;VLOOKUP($C56,ModMap!$A$2:$B$21,2,FALSE)&amp;"'!AE:AE"),MATCH($K56,INDIRECT("'"&amp;VLOOKUP($C56,ModMap!$A$2:$B$21,2,FALSE)&amp;"'!$K:$K"),0)),"")</f>
        <v>Done</v>
      </c>
      <c r="AF56" s="54" t="str">
        <f t="array" ref="AF56">IFERROR(INDEX(INDIRECT("'"&amp;VLOOKUP($C56,ModMap!$A$2:$B$21,2,FALSE)&amp;"'!AF:AF"),MATCH($K56,INDIRECT("'"&amp;VLOOKUP($C56,ModMap!$A$2:$B$21,2,FALSE)&amp;"'!$K:$K"),0)),"")</f>
        <v>Gourav Nikam</v>
      </c>
      <c r="AG56" s="45" t="s">
        <v>36</v>
      </c>
      <c r="AH56" s="54" t="str">
        <f t="array" ref="AH56">IFERROR(INDEX(INDIRECT("'"&amp;VLOOKUP($C56,ModMap!$A$2:$B$21,2,FALSE)&amp;"'!AH:AH"),MATCH($K56,INDIRECT("'"&amp;VLOOKUP($C56,ModMap!$A$2:$B$21,2,FALSE)&amp;"'!$K:$K"),0)),"")</f>
        <v>N/A</v>
      </c>
      <c r="AI56" s="54" t="str">
        <f t="array" ref="AI56">IFERROR(INDEX(INDIRECT("'"&amp;VLOOKUP($C56,ModMap!$A$2:$B$21,2,FALSE)&amp;"'!AI:AI"),MATCH($K56,INDIRECT("'"&amp;VLOOKUP($C56,ModMap!$A$2:$B$21,2,FALSE)&amp;"'!$K:$K"),0)),"")</f>
        <v/>
      </c>
      <c r="AJ56" s="45" t="s">
        <v>36</v>
      </c>
      <c r="AK56" s="54" t="str">
        <f t="array" ref="AK56">IFERROR(INDEX(INDIRECT("'"&amp;VLOOKUP($C56,ModMap!$A$2:$B$21,2,FALSE)&amp;"'!AK:AK"),MATCH($K56,INDIRECT("'"&amp;VLOOKUP($C56,ModMap!$A$2:$B$21,2,FALSE)&amp;"'!$K:$K"),0)),"")</f>
        <v>N/A</v>
      </c>
      <c r="AL56" s="54" t="str">
        <f t="array" ref="AL56">IFERROR(INDEX(INDIRECT("'"&amp;VLOOKUP($C56,ModMap!$A$2:$B$21,2,FALSE)&amp;"'!AL:AL"),MATCH($K56,INDIRECT("'"&amp;VLOOKUP($C56,ModMap!$A$2:$B$21,2,FALSE)&amp;"'!$K:$K"),0)),"")</f>
        <v/>
      </c>
      <c r="AM56" s="54">
        <f t="shared" si="1"/>
        <v>0</v>
      </c>
      <c r="AN56" s="54" t="str">
        <f t="shared" si="2"/>
        <v>Done</v>
      </c>
      <c r="AO56" s="55" t="str">
        <f t="array" ref="AO56">IFERROR(INDEX(INDIRECT("'"&amp;VLOOKUP($C56,ModMap!$A$2:$B$21,2,FALSE)&amp;"'!AO:AO"),MATCH($K56,INDIRECT("'"&amp;VLOOKUP($C56,ModMap!$A$2:$B$21,2,FALSE)&amp;"'!$K:$K"),0)),"")</f>
        <v/>
      </c>
      <c r="AP56" s="53" t="str">
        <f t="array" ref="AP56">IFERROR(HYPERLINK("#'"&amp;VLOOKUP($C56,ModMap!$A$2:$B$21,2,FALSE)&amp;"'!V"&amp;MATCH($K56,INDIRECT("'"&amp;VLOOKUP($C56,ModMap!$A$2:$B$21,2,FALSE)&amp;"'!$K:$K"),0),"Edit on module sheet"),"")</f>
        <v>Edit on module sheet</v>
      </c>
    </row>
    <row r="57" ht="42.0" customHeight="1">
      <c r="A57" s="34">
        <v>55.0</v>
      </c>
      <c r="B57" s="34">
        <v>55.0</v>
      </c>
      <c r="C57" s="34" t="s">
        <v>87</v>
      </c>
      <c r="D57" s="35" t="s">
        <v>88</v>
      </c>
      <c r="E57" s="36" t="s">
        <v>48</v>
      </c>
      <c r="F57" s="36" t="s">
        <v>262</v>
      </c>
      <c r="G57" s="35" t="s">
        <v>263</v>
      </c>
      <c r="H57" s="34" t="s">
        <v>595</v>
      </c>
      <c r="I57" s="34" t="s">
        <v>596</v>
      </c>
      <c r="J57" s="35" t="s">
        <v>597</v>
      </c>
      <c r="K57" s="34" t="s">
        <v>611</v>
      </c>
      <c r="L57" s="35" t="s">
        <v>612</v>
      </c>
      <c r="M57" s="58" t="s">
        <v>613</v>
      </c>
      <c r="N57" s="34" t="s">
        <v>600</v>
      </c>
      <c r="O57" s="34" t="s">
        <v>601</v>
      </c>
      <c r="P57" s="35" t="s">
        <v>602</v>
      </c>
      <c r="Q57" s="35" t="s">
        <v>603</v>
      </c>
      <c r="R57" s="34" t="s">
        <v>273</v>
      </c>
      <c r="S57" s="34" t="s">
        <v>614</v>
      </c>
      <c r="T57" s="34" t="str">
        <f t="array" ref="T57">IFERROR(INDEX(INDIRECT("'"&amp;VLOOKUP($C57,ModMap!$A$2:$B$21,2,FALSE)&amp;"'!T:T"),MATCH($K57,INDIRECT("'"&amp;VLOOKUP($C57,ModMap!$A$2:$B$21,2,FALSE)&amp;"'!$K:$K"),0)),"")</f>
        <v>Gourav Nikam</v>
      </c>
      <c r="U57" s="45" t="s">
        <v>36</v>
      </c>
      <c r="V57" s="34" t="str">
        <f t="array" ref="V57">IFERROR(INDEX(INDIRECT("'"&amp;VLOOKUP($C57,ModMap!$A$2:$B$21,2,FALSE)&amp;"'!V:V"),MATCH($K57,INDIRECT("'"&amp;VLOOKUP($C57,ModMap!$A$2:$B$21,2,FALSE)&amp;"'!$K:$K"),0)),"")</f>
        <v>N/A</v>
      </c>
      <c r="W57" s="34" t="str">
        <f t="array" ref="W57">IFERROR(INDEX(INDIRECT("'"&amp;VLOOKUP($C57,ModMap!$A$2:$B$21,2,FALSE)&amp;"'!W:W"),MATCH($K57,INDIRECT("'"&amp;VLOOKUP($C57,ModMap!$A$2:$B$21,2,FALSE)&amp;"'!$K:$K"),0)),"")</f>
        <v/>
      </c>
      <c r="X57" s="58" t="s">
        <v>33</v>
      </c>
      <c r="Y57" s="34" t="str">
        <f t="array" ref="Y57">IFERROR(INDEX(INDIRECT("'"&amp;VLOOKUP($C57,ModMap!$A$2:$B$21,2,FALSE)&amp;"'!Y:Y"),MATCH($K57,INDIRECT("'"&amp;VLOOKUP($C57,ModMap!$A$2:$B$21,2,FALSE)&amp;"'!$K:$K"),0)),"")</f>
        <v>Done</v>
      </c>
      <c r="Z57" s="34" t="str">
        <f t="array" ref="Z57">IFERROR(INDEX(INDIRECT("'"&amp;VLOOKUP($C57,ModMap!$A$2:$B$21,2,FALSE)&amp;"'!Z:Z"),MATCH($K57,INDIRECT("'"&amp;VLOOKUP($C57,ModMap!$A$2:$B$21,2,FALSE)&amp;"'!$K:$K"),0)),"")</f>
        <v>Gourav Nikam</v>
      </c>
      <c r="AA57" s="45" t="s">
        <v>36</v>
      </c>
      <c r="AB57" s="34" t="str">
        <f t="array" ref="AB57">IFERROR(INDEX(INDIRECT("'"&amp;VLOOKUP($C57,ModMap!$A$2:$B$21,2,FALSE)&amp;"'!AB:AB"),MATCH($K57,INDIRECT("'"&amp;VLOOKUP($C57,ModMap!$A$2:$B$21,2,FALSE)&amp;"'!$K:$K"),0)),"")</f>
        <v>N/A</v>
      </c>
      <c r="AC57" s="34" t="str">
        <f t="array" ref="AC57">IFERROR(INDEX(INDIRECT("'"&amp;VLOOKUP($C57,ModMap!$A$2:$B$21,2,FALSE)&amp;"'!AC:AC"),MATCH($K57,INDIRECT("'"&amp;VLOOKUP($C57,ModMap!$A$2:$B$21,2,FALSE)&amp;"'!$K:$K"),0)),"")</f>
        <v/>
      </c>
      <c r="AD57" s="58" t="s">
        <v>33</v>
      </c>
      <c r="AE57" s="34" t="str">
        <f t="array" ref="AE57">IFERROR(INDEX(INDIRECT("'"&amp;VLOOKUP($C57,ModMap!$A$2:$B$21,2,FALSE)&amp;"'!AE:AE"),MATCH($K57,INDIRECT("'"&amp;VLOOKUP($C57,ModMap!$A$2:$B$21,2,FALSE)&amp;"'!$K:$K"),0)),"")</f>
        <v>Done</v>
      </c>
      <c r="AF57" s="34" t="str">
        <f t="array" ref="AF57">IFERROR(INDEX(INDIRECT("'"&amp;VLOOKUP($C57,ModMap!$A$2:$B$21,2,FALSE)&amp;"'!AF:AF"),MATCH($K57,INDIRECT("'"&amp;VLOOKUP($C57,ModMap!$A$2:$B$21,2,FALSE)&amp;"'!$K:$K"),0)),"")</f>
        <v>Gourav Nikam</v>
      </c>
      <c r="AG57" s="45" t="s">
        <v>36</v>
      </c>
      <c r="AH57" s="34" t="str">
        <f t="array" ref="AH57">IFERROR(INDEX(INDIRECT("'"&amp;VLOOKUP($C57,ModMap!$A$2:$B$21,2,FALSE)&amp;"'!AH:AH"),MATCH($K57,INDIRECT("'"&amp;VLOOKUP($C57,ModMap!$A$2:$B$21,2,FALSE)&amp;"'!$K:$K"),0)),"")</f>
        <v>N/A</v>
      </c>
      <c r="AI57" s="34" t="str">
        <f t="array" ref="AI57">IFERROR(INDEX(INDIRECT("'"&amp;VLOOKUP($C57,ModMap!$A$2:$B$21,2,FALSE)&amp;"'!AI:AI"),MATCH($K57,INDIRECT("'"&amp;VLOOKUP($C57,ModMap!$A$2:$B$21,2,FALSE)&amp;"'!$K:$K"),0)),"")</f>
        <v/>
      </c>
      <c r="AJ57" s="45" t="s">
        <v>36</v>
      </c>
      <c r="AK57" s="34" t="str">
        <f t="array" ref="AK57">IFERROR(INDEX(INDIRECT("'"&amp;VLOOKUP($C57,ModMap!$A$2:$B$21,2,FALSE)&amp;"'!AK:AK"),MATCH($K57,INDIRECT("'"&amp;VLOOKUP($C57,ModMap!$A$2:$B$21,2,FALSE)&amp;"'!$K:$K"),0)),"")</f>
        <v>N/A</v>
      </c>
      <c r="AL57" s="34" t="str">
        <f t="array" ref="AL57">IFERROR(INDEX(INDIRECT("'"&amp;VLOOKUP($C57,ModMap!$A$2:$B$21,2,FALSE)&amp;"'!AL:AL"),MATCH($K57,INDIRECT("'"&amp;VLOOKUP($C57,ModMap!$A$2:$B$21,2,FALSE)&amp;"'!$K:$K"),0)),"")</f>
        <v/>
      </c>
      <c r="AM57" s="34">
        <f t="shared" si="1"/>
        <v>0</v>
      </c>
      <c r="AN57" s="34" t="str">
        <f t="shared" si="2"/>
        <v>Done</v>
      </c>
      <c r="AO57" s="35" t="str">
        <f t="array" ref="AO57">IFERROR(INDEX(INDIRECT("'"&amp;VLOOKUP($C57,ModMap!$A$2:$B$21,2,FALSE)&amp;"'!AO:AO"),MATCH($K57,INDIRECT("'"&amp;VLOOKUP($C57,ModMap!$A$2:$B$21,2,FALSE)&amp;"'!$K:$K"),0)),"")</f>
        <v/>
      </c>
      <c r="AP57" s="53" t="str">
        <f t="array" ref="AP57">IFERROR(HYPERLINK("#'"&amp;VLOOKUP($C57,ModMap!$A$2:$B$21,2,FALSE)&amp;"'!V"&amp;MATCH($K57,INDIRECT("'"&amp;VLOOKUP($C57,ModMap!$A$2:$B$21,2,FALSE)&amp;"'!$K:$K"),0),"Edit on module sheet"),"")</f>
        <v>Edit on module sheet</v>
      </c>
    </row>
    <row r="58" ht="42.0" customHeight="1">
      <c r="A58" s="54">
        <v>56.0</v>
      </c>
      <c r="B58" s="54">
        <v>56.0</v>
      </c>
      <c r="C58" s="54" t="s">
        <v>87</v>
      </c>
      <c r="D58" s="55" t="s">
        <v>88</v>
      </c>
      <c r="E58" s="64" t="s">
        <v>69</v>
      </c>
      <c r="F58" s="36" t="s">
        <v>262</v>
      </c>
      <c r="G58" s="55" t="s">
        <v>263</v>
      </c>
      <c r="H58" s="54" t="s">
        <v>615</v>
      </c>
      <c r="I58" s="54" t="s">
        <v>616</v>
      </c>
      <c r="J58" s="55" t="s">
        <v>617</v>
      </c>
      <c r="K58" s="54" t="s">
        <v>841</v>
      </c>
      <c r="L58" s="55" t="s">
        <v>842</v>
      </c>
      <c r="M58" s="58" t="s">
        <v>613</v>
      </c>
      <c r="N58" s="54" t="s">
        <v>600</v>
      </c>
      <c r="O58" s="54" t="s">
        <v>601</v>
      </c>
      <c r="P58" s="55" t="s">
        <v>623</v>
      </c>
      <c r="Q58" s="55" t="s">
        <v>625</v>
      </c>
      <c r="R58" s="54" t="s">
        <v>273</v>
      </c>
      <c r="S58" s="54" t="s">
        <v>69</v>
      </c>
      <c r="T58" s="54" t="str">
        <f t="array" ref="T58">IFERROR(INDEX(INDIRECT("'"&amp;VLOOKUP($C58,ModMap!$A$2:$B$21,2,FALSE)&amp;"'!T:T"),MATCH($K58,INDIRECT("'"&amp;VLOOKUP($C58,ModMap!$A$2:$B$21,2,FALSE)&amp;"'!$K:$K"),0)),"")</f>
        <v>Unassigned</v>
      </c>
      <c r="U58" s="58" t="s">
        <v>33</v>
      </c>
      <c r="V58" s="54" t="str">
        <f t="array" ref="V58">IFERROR(INDEX(INDIRECT("'"&amp;VLOOKUP($C58,ModMap!$A$2:$B$21,2,FALSE)&amp;"'!V:V"),MATCH($K58,INDIRECT("'"&amp;VLOOKUP($C58,ModMap!$A$2:$B$21,2,FALSE)&amp;"'!$K:$K"),0)),"")</f>
        <v>Not Started</v>
      </c>
      <c r="W58" s="54" t="str">
        <f t="array" ref="W58">IFERROR(INDEX(INDIRECT("'"&amp;VLOOKUP($C58,ModMap!$A$2:$B$21,2,FALSE)&amp;"'!W:W"),MATCH($K58,INDIRECT("'"&amp;VLOOKUP($C58,ModMap!$A$2:$B$21,2,FALSE)&amp;"'!$K:$K"),0)),"")</f>
        <v>Unassigned</v>
      </c>
      <c r="X58" s="58" t="s">
        <v>33</v>
      </c>
      <c r="Y58" s="54" t="str">
        <f t="array" ref="Y58">IFERROR(INDEX(INDIRECT("'"&amp;VLOOKUP($C58,ModMap!$A$2:$B$21,2,FALSE)&amp;"'!Y:Y"),MATCH($K58,INDIRECT("'"&amp;VLOOKUP($C58,ModMap!$A$2:$B$21,2,FALSE)&amp;"'!$K:$K"),0)),"")</f>
        <v>Not Started</v>
      </c>
      <c r="Z58" s="54" t="str">
        <f t="array" ref="Z58">IFERROR(INDEX(INDIRECT("'"&amp;VLOOKUP($C58,ModMap!$A$2:$B$21,2,FALSE)&amp;"'!Z:Z"),MATCH($K58,INDIRECT("'"&amp;VLOOKUP($C58,ModMap!$A$2:$B$21,2,FALSE)&amp;"'!$K:$K"),0)),"")</f>
        <v>Unassigned</v>
      </c>
      <c r="AA58" s="45" t="s">
        <v>36</v>
      </c>
      <c r="AB58" s="54" t="str">
        <f t="array" ref="AB58">IFERROR(INDEX(INDIRECT("'"&amp;VLOOKUP($C58,ModMap!$A$2:$B$21,2,FALSE)&amp;"'!AB:AB"),MATCH($K58,INDIRECT("'"&amp;VLOOKUP($C58,ModMap!$A$2:$B$21,2,FALSE)&amp;"'!$K:$K"),0)),"")</f>
        <v>N/A</v>
      </c>
      <c r="AC58" s="54" t="str">
        <f t="array" ref="AC58">IFERROR(INDEX(INDIRECT("'"&amp;VLOOKUP($C58,ModMap!$A$2:$B$21,2,FALSE)&amp;"'!AC:AC"),MATCH($K58,INDIRECT("'"&amp;VLOOKUP($C58,ModMap!$A$2:$B$21,2,FALSE)&amp;"'!$K:$K"),0)),"")</f>
        <v/>
      </c>
      <c r="AD58" s="58" t="s">
        <v>33</v>
      </c>
      <c r="AE58" s="54" t="str">
        <f t="array" ref="AE58">IFERROR(INDEX(INDIRECT("'"&amp;VLOOKUP($C58,ModMap!$A$2:$B$21,2,FALSE)&amp;"'!AE:AE"),MATCH($K58,INDIRECT("'"&amp;VLOOKUP($C58,ModMap!$A$2:$B$21,2,FALSE)&amp;"'!$K:$K"),0)),"")</f>
        <v>Not Started</v>
      </c>
      <c r="AF58" s="54" t="str">
        <f t="array" ref="AF58">IFERROR(INDEX(INDIRECT("'"&amp;VLOOKUP($C58,ModMap!$A$2:$B$21,2,FALSE)&amp;"'!AF:AF"),MATCH($K58,INDIRECT("'"&amp;VLOOKUP($C58,ModMap!$A$2:$B$21,2,FALSE)&amp;"'!$K:$K"),0)),"")</f>
        <v>Unassigned</v>
      </c>
      <c r="AG58" s="45" t="s">
        <v>36</v>
      </c>
      <c r="AH58" s="54" t="str">
        <f t="array" ref="AH58">IFERROR(INDEX(INDIRECT("'"&amp;VLOOKUP($C58,ModMap!$A$2:$B$21,2,FALSE)&amp;"'!AH:AH"),MATCH($K58,INDIRECT("'"&amp;VLOOKUP($C58,ModMap!$A$2:$B$21,2,FALSE)&amp;"'!$K:$K"),0)),"")</f>
        <v>N/A</v>
      </c>
      <c r="AI58" s="54" t="str">
        <f t="array" ref="AI58">IFERROR(INDEX(INDIRECT("'"&amp;VLOOKUP($C58,ModMap!$A$2:$B$21,2,FALSE)&amp;"'!AI:AI"),MATCH($K58,INDIRECT("'"&amp;VLOOKUP($C58,ModMap!$A$2:$B$21,2,FALSE)&amp;"'!$K:$K"),0)),"")</f>
        <v/>
      </c>
      <c r="AJ58" s="45" t="s">
        <v>36</v>
      </c>
      <c r="AK58" s="54" t="str">
        <f t="array" ref="AK58">IFERROR(INDEX(INDIRECT("'"&amp;VLOOKUP($C58,ModMap!$A$2:$B$21,2,FALSE)&amp;"'!AK:AK"),MATCH($K58,INDIRECT("'"&amp;VLOOKUP($C58,ModMap!$A$2:$B$21,2,FALSE)&amp;"'!$K:$K"),0)),"")</f>
        <v>N/A</v>
      </c>
      <c r="AL58" s="54" t="str">
        <f t="array" ref="AL58">IFERROR(INDEX(INDIRECT("'"&amp;VLOOKUP($C58,ModMap!$A$2:$B$21,2,FALSE)&amp;"'!AL:AL"),MATCH($K58,INDIRECT("'"&amp;VLOOKUP($C58,ModMap!$A$2:$B$21,2,FALSE)&amp;"'!$K:$K"),0)),"")</f>
        <v/>
      </c>
      <c r="AM58" s="54">
        <f t="shared" si="1"/>
        <v>3</v>
      </c>
      <c r="AN58" s="54" t="str">
        <f t="shared" si="2"/>
        <v>Not Started</v>
      </c>
      <c r="AO58" s="55" t="str">
        <f t="array" ref="AO58">IFERROR(INDEX(INDIRECT("'"&amp;VLOOKUP($C58,ModMap!$A$2:$B$21,2,FALSE)&amp;"'!AO:AO"),MATCH($K58,INDIRECT("'"&amp;VLOOKUP($C58,ModMap!$A$2:$B$21,2,FALSE)&amp;"'!$K:$K"),0)),"")</f>
        <v/>
      </c>
      <c r="AP58" s="53" t="str">
        <f t="array" ref="AP58">IFERROR(HYPERLINK("#'"&amp;VLOOKUP($C58,ModMap!$A$2:$B$21,2,FALSE)&amp;"'!V"&amp;MATCH($K58,INDIRECT("'"&amp;VLOOKUP($C58,ModMap!$A$2:$B$21,2,FALSE)&amp;"'!$K:$K"),0),"Edit on module sheet"),"")</f>
        <v>Edit on module sheet</v>
      </c>
    </row>
    <row r="59" ht="42.0" customHeight="1">
      <c r="A59" s="34">
        <v>57.0</v>
      </c>
      <c r="B59" s="34">
        <v>57.0</v>
      </c>
      <c r="C59" s="34" t="s">
        <v>87</v>
      </c>
      <c r="D59" s="35" t="s">
        <v>88</v>
      </c>
      <c r="E59" s="36" t="s">
        <v>48</v>
      </c>
      <c r="F59" s="36" t="s">
        <v>262</v>
      </c>
      <c r="G59" s="35" t="s">
        <v>263</v>
      </c>
      <c r="H59" s="34" t="s">
        <v>615</v>
      </c>
      <c r="I59" s="34" t="s">
        <v>616</v>
      </c>
      <c r="J59" s="35" t="s">
        <v>617</v>
      </c>
      <c r="K59" s="34" t="s">
        <v>618</v>
      </c>
      <c r="L59" s="35" t="s">
        <v>620</v>
      </c>
      <c r="M59" s="66" t="s">
        <v>211</v>
      </c>
      <c r="N59" s="34" t="s">
        <v>600</v>
      </c>
      <c r="O59" s="34" t="s">
        <v>601</v>
      </c>
      <c r="P59" s="35" t="s">
        <v>623</v>
      </c>
      <c r="Q59" s="35" t="s">
        <v>625</v>
      </c>
      <c r="R59" s="34" t="s">
        <v>273</v>
      </c>
      <c r="S59" s="34" t="s">
        <v>218</v>
      </c>
      <c r="T59" s="34" t="str">
        <f t="array" ref="T59">IFERROR(INDEX(INDIRECT("'"&amp;VLOOKUP($C59,ModMap!$A$2:$B$21,2,FALSE)&amp;"'!T:T"),MATCH($K59,INDIRECT("'"&amp;VLOOKUP($C59,ModMap!$A$2:$B$21,2,FALSE)&amp;"'!$K:$K"),0)),"")</f>
        <v>Gourav Nikam</v>
      </c>
      <c r="U59" s="58" t="s">
        <v>33</v>
      </c>
      <c r="V59" s="34" t="str">
        <f t="array" ref="V59">IFERROR(INDEX(INDIRECT("'"&amp;VLOOKUP($C59,ModMap!$A$2:$B$21,2,FALSE)&amp;"'!V:V"),MATCH($K59,INDIRECT("'"&amp;VLOOKUP($C59,ModMap!$A$2:$B$21,2,FALSE)&amp;"'!$K:$K"),0)),"")</f>
        <v>Done</v>
      </c>
      <c r="W59" s="34" t="str">
        <f t="array" ref="W59">IFERROR(INDEX(INDIRECT("'"&amp;VLOOKUP($C59,ModMap!$A$2:$B$21,2,FALSE)&amp;"'!W:W"),MATCH($K59,INDIRECT("'"&amp;VLOOKUP($C59,ModMap!$A$2:$B$21,2,FALSE)&amp;"'!$K:$K"),0)),"")</f>
        <v>Gourav Nikam</v>
      </c>
      <c r="X59" s="58" t="s">
        <v>33</v>
      </c>
      <c r="Y59" s="34" t="str">
        <f t="array" ref="Y59">IFERROR(INDEX(INDIRECT("'"&amp;VLOOKUP($C59,ModMap!$A$2:$B$21,2,FALSE)&amp;"'!Y:Y"),MATCH($K59,INDIRECT("'"&amp;VLOOKUP($C59,ModMap!$A$2:$B$21,2,FALSE)&amp;"'!$K:$K"),0)),"")</f>
        <v>Done</v>
      </c>
      <c r="Z59" s="34" t="str">
        <f t="array" ref="Z59">IFERROR(INDEX(INDIRECT("'"&amp;VLOOKUP($C59,ModMap!$A$2:$B$21,2,FALSE)&amp;"'!Z:Z"),MATCH($K59,INDIRECT("'"&amp;VLOOKUP($C59,ModMap!$A$2:$B$21,2,FALSE)&amp;"'!$K:$K"),0)),"")</f>
        <v>Gourav Nikam</v>
      </c>
      <c r="AA59" s="45" t="s">
        <v>36</v>
      </c>
      <c r="AB59" s="34" t="str">
        <f t="array" ref="AB59">IFERROR(INDEX(INDIRECT("'"&amp;VLOOKUP($C59,ModMap!$A$2:$B$21,2,FALSE)&amp;"'!AB:AB"),MATCH($K59,INDIRECT("'"&amp;VLOOKUP($C59,ModMap!$A$2:$B$21,2,FALSE)&amp;"'!$K:$K"),0)),"")</f>
        <v>N/A</v>
      </c>
      <c r="AC59" s="34" t="str">
        <f t="array" ref="AC59">IFERROR(INDEX(INDIRECT("'"&amp;VLOOKUP($C59,ModMap!$A$2:$B$21,2,FALSE)&amp;"'!AC:AC"),MATCH($K59,INDIRECT("'"&amp;VLOOKUP($C59,ModMap!$A$2:$B$21,2,FALSE)&amp;"'!$K:$K"),0)),"")</f>
        <v/>
      </c>
      <c r="AD59" s="58" t="s">
        <v>33</v>
      </c>
      <c r="AE59" s="34" t="str">
        <f t="array" ref="AE59">IFERROR(INDEX(INDIRECT("'"&amp;VLOOKUP($C59,ModMap!$A$2:$B$21,2,FALSE)&amp;"'!AE:AE"),MATCH($K59,INDIRECT("'"&amp;VLOOKUP($C59,ModMap!$A$2:$B$21,2,FALSE)&amp;"'!$K:$K"),0)),"")</f>
        <v>Done</v>
      </c>
      <c r="AF59" s="34" t="str">
        <f t="array" ref="AF59">IFERROR(INDEX(INDIRECT("'"&amp;VLOOKUP($C59,ModMap!$A$2:$B$21,2,FALSE)&amp;"'!AF:AF"),MATCH($K59,INDIRECT("'"&amp;VLOOKUP($C59,ModMap!$A$2:$B$21,2,FALSE)&amp;"'!$K:$K"),0)),"")</f>
        <v>Gourav Nikam</v>
      </c>
      <c r="AG59" s="45" t="s">
        <v>36</v>
      </c>
      <c r="AH59" s="34" t="str">
        <f t="array" ref="AH59">IFERROR(INDEX(INDIRECT("'"&amp;VLOOKUP($C59,ModMap!$A$2:$B$21,2,FALSE)&amp;"'!AH:AH"),MATCH($K59,INDIRECT("'"&amp;VLOOKUP($C59,ModMap!$A$2:$B$21,2,FALSE)&amp;"'!$K:$K"),0)),"")</f>
        <v>N/A</v>
      </c>
      <c r="AI59" s="34" t="str">
        <f t="array" ref="AI59">IFERROR(INDEX(INDIRECT("'"&amp;VLOOKUP($C59,ModMap!$A$2:$B$21,2,FALSE)&amp;"'!AI:AI"),MATCH($K59,INDIRECT("'"&amp;VLOOKUP($C59,ModMap!$A$2:$B$21,2,FALSE)&amp;"'!$K:$K"),0)),"")</f>
        <v/>
      </c>
      <c r="AJ59" s="45" t="s">
        <v>36</v>
      </c>
      <c r="AK59" s="34" t="str">
        <f t="array" ref="AK59">IFERROR(INDEX(INDIRECT("'"&amp;VLOOKUP($C59,ModMap!$A$2:$B$21,2,FALSE)&amp;"'!AK:AK"),MATCH($K59,INDIRECT("'"&amp;VLOOKUP($C59,ModMap!$A$2:$B$21,2,FALSE)&amp;"'!$K:$K"),0)),"")</f>
        <v>N/A</v>
      </c>
      <c r="AL59" s="34" t="str">
        <f t="array" ref="AL59">IFERROR(INDEX(INDIRECT("'"&amp;VLOOKUP($C59,ModMap!$A$2:$B$21,2,FALSE)&amp;"'!AL:AL"),MATCH($K59,INDIRECT("'"&amp;VLOOKUP($C59,ModMap!$A$2:$B$21,2,FALSE)&amp;"'!$K:$K"),0)),"")</f>
        <v/>
      </c>
      <c r="AM59" s="34">
        <f t="shared" si="1"/>
        <v>0</v>
      </c>
      <c r="AN59" s="34" t="str">
        <f t="shared" si="2"/>
        <v>Done</v>
      </c>
      <c r="AO59" s="35" t="str">
        <f t="array" ref="AO59">IFERROR(INDEX(INDIRECT("'"&amp;VLOOKUP($C59,ModMap!$A$2:$B$21,2,FALSE)&amp;"'!AO:AO"),MATCH($K59,INDIRECT("'"&amp;VLOOKUP($C59,ModMap!$A$2:$B$21,2,FALSE)&amp;"'!$K:$K"),0)),"")</f>
        <v/>
      </c>
      <c r="AP59" s="53" t="str">
        <f t="array" ref="AP59">IFERROR(HYPERLINK("#'"&amp;VLOOKUP($C59,ModMap!$A$2:$B$21,2,FALSE)&amp;"'!V"&amp;MATCH($K59,INDIRECT("'"&amp;VLOOKUP($C59,ModMap!$A$2:$B$21,2,FALSE)&amp;"'!$K:$K"),0),"Edit on module sheet"),"")</f>
        <v>Edit on module sheet</v>
      </c>
    </row>
    <row r="60" ht="42.0" customHeight="1">
      <c r="A60" s="54">
        <v>58.0</v>
      </c>
      <c r="B60" s="54">
        <v>58.0</v>
      </c>
      <c r="C60" s="54" t="s">
        <v>87</v>
      </c>
      <c r="D60" s="55" t="s">
        <v>88</v>
      </c>
      <c r="E60" s="36" t="s">
        <v>48</v>
      </c>
      <c r="F60" s="36" t="s">
        <v>262</v>
      </c>
      <c r="G60" s="55" t="s">
        <v>263</v>
      </c>
      <c r="H60" s="54" t="s">
        <v>615</v>
      </c>
      <c r="I60" s="54" t="s">
        <v>616</v>
      </c>
      <c r="J60" s="55" t="s">
        <v>617</v>
      </c>
      <c r="K60" s="54" t="s">
        <v>640</v>
      </c>
      <c r="L60" s="55" t="s">
        <v>641</v>
      </c>
      <c r="M60" s="58" t="s">
        <v>613</v>
      </c>
      <c r="N60" s="54" t="s">
        <v>600</v>
      </c>
      <c r="O60" s="54" t="s">
        <v>601</v>
      </c>
      <c r="P60" s="55" t="s">
        <v>623</v>
      </c>
      <c r="Q60" s="55" t="s">
        <v>625</v>
      </c>
      <c r="R60" s="54" t="s">
        <v>273</v>
      </c>
      <c r="S60" s="54" t="s">
        <v>614</v>
      </c>
      <c r="T60" s="54" t="str">
        <f t="array" ref="T60">IFERROR(INDEX(INDIRECT("'"&amp;VLOOKUP($C60,ModMap!$A$2:$B$21,2,FALSE)&amp;"'!T:T"),MATCH($K60,INDIRECT("'"&amp;VLOOKUP($C60,ModMap!$A$2:$B$21,2,FALSE)&amp;"'!$K:$K"),0)),"")</f>
        <v>Gourav Nikam</v>
      </c>
      <c r="U60" s="45" t="s">
        <v>36</v>
      </c>
      <c r="V60" s="54" t="str">
        <f t="array" ref="V60">IFERROR(INDEX(INDIRECT("'"&amp;VLOOKUP($C60,ModMap!$A$2:$B$21,2,FALSE)&amp;"'!V:V"),MATCH($K60,INDIRECT("'"&amp;VLOOKUP($C60,ModMap!$A$2:$B$21,2,FALSE)&amp;"'!$K:$K"),0)),"")</f>
        <v>N/A</v>
      </c>
      <c r="W60" s="54" t="str">
        <f t="array" ref="W60">IFERROR(INDEX(INDIRECT("'"&amp;VLOOKUP($C60,ModMap!$A$2:$B$21,2,FALSE)&amp;"'!W:W"),MATCH($K60,INDIRECT("'"&amp;VLOOKUP($C60,ModMap!$A$2:$B$21,2,FALSE)&amp;"'!$K:$K"),0)),"")</f>
        <v/>
      </c>
      <c r="X60" s="58" t="s">
        <v>33</v>
      </c>
      <c r="Y60" s="54" t="str">
        <f t="array" ref="Y60">IFERROR(INDEX(INDIRECT("'"&amp;VLOOKUP($C60,ModMap!$A$2:$B$21,2,FALSE)&amp;"'!Y:Y"),MATCH($K60,INDIRECT("'"&amp;VLOOKUP($C60,ModMap!$A$2:$B$21,2,FALSE)&amp;"'!$K:$K"),0)),"")</f>
        <v>Done</v>
      </c>
      <c r="Z60" s="54" t="str">
        <f t="array" ref="Z60">IFERROR(INDEX(INDIRECT("'"&amp;VLOOKUP($C60,ModMap!$A$2:$B$21,2,FALSE)&amp;"'!Z:Z"),MATCH($K60,INDIRECT("'"&amp;VLOOKUP($C60,ModMap!$A$2:$B$21,2,FALSE)&amp;"'!$K:$K"),0)),"")</f>
        <v>Gourav Nikam</v>
      </c>
      <c r="AA60" s="45" t="s">
        <v>36</v>
      </c>
      <c r="AB60" s="54" t="str">
        <f t="array" ref="AB60">IFERROR(INDEX(INDIRECT("'"&amp;VLOOKUP($C60,ModMap!$A$2:$B$21,2,FALSE)&amp;"'!AB:AB"),MATCH($K60,INDIRECT("'"&amp;VLOOKUP($C60,ModMap!$A$2:$B$21,2,FALSE)&amp;"'!$K:$K"),0)),"")</f>
        <v>N/A</v>
      </c>
      <c r="AC60" s="54" t="str">
        <f t="array" ref="AC60">IFERROR(INDEX(INDIRECT("'"&amp;VLOOKUP($C60,ModMap!$A$2:$B$21,2,FALSE)&amp;"'!AC:AC"),MATCH($K60,INDIRECT("'"&amp;VLOOKUP($C60,ModMap!$A$2:$B$21,2,FALSE)&amp;"'!$K:$K"),0)),"")</f>
        <v/>
      </c>
      <c r="AD60" s="58" t="s">
        <v>33</v>
      </c>
      <c r="AE60" s="54" t="str">
        <f t="array" ref="AE60">IFERROR(INDEX(INDIRECT("'"&amp;VLOOKUP($C60,ModMap!$A$2:$B$21,2,FALSE)&amp;"'!AE:AE"),MATCH($K60,INDIRECT("'"&amp;VLOOKUP($C60,ModMap!$A$2:$B$21,2,FALSE)&amp;"'!$K:$K"),0)),"")</f>
        <v>Done</v>
      </c>
      <c r="AF60" s="54" t="str">
        <f t="array" ref="AF60">IFERROR(INDEX(INDIRECT("'"&amp;VLOOKUP($C60,ModMap!$A$2:$B$21,2,FALSE)&amp;"'!AF:AF"),MATCH($K60,INDIRECT("'"&amp;VLOOKUP($C60,ModMap!$A$2:$B$21,2,FALSE)&amp;"'!$K:$K"),0)),"")</f>
        <v>Gourav Nikam</v>
      </c>
      <c r="AG60" s="45" t="s">
        <v>36</v>
      </c>
      <c r="AH60" s="54" t="str">
        <f t="array" ref="AH60">IFERROR(INDEX(INDIRECT("'"&amp;VLOOKUP($C60,ModMap!$A$2:$B$21,2,FALSE)&amp;"'!AH:AH"),MATCH($K60,INDIRECT("'"&amp;VLOOKUP($C60,ModMap!$A$2:$B$21,2,FALSE)&amp;"'!$K:$K"),0)),"")</f>
        <v>N/A</v>
      </c>
      <c r="AI60" s="54" t="str">
        <f t="array" ref="AI60">IFERROR(INDEX(INDIRECT("'"&amp;VLOOKUP($C60,ModMap!$A$2:$B$21,2,FALSE)&amp;"'!AI:AI"),MATCH($K60,INDIRECT("'"&amp;VLOOKUP($C60,ModMap!$A$2:$B$21,2,FALSE)&amp;"'!$K:$K"),0)),"")</f>
        <v/>
      </c>
      <c r="AJ60" s="45" t="s">
        <v>36</v>
      </c>
      <c r="AK60" s="54" t="str">
        <f t="array" ref="AK60">IFERROR(INDEX(INDIRECT("'"&amp;VLOOKUP($C60,ModMap!$A$2:$B$21,2,FALSE)&amp;"'!AK:AK"),MATCH($K60,INDIRECT("'"&amp;VLOOKUP($C60,ModMap!$A$2:$B$21,2,FALSE)&amp;"'!$K:$K"),0)),"")</f>
        <v>N/A</v>
      </c>
      <c r="AL60" s="54" t="str">
        <f t="array" ref="AL60">IFERROR(INDEX(INDIRECT("'"&amp;VLOOKUP($C60,ModMap!$A$2:$B$21,2,FALSE)&amp;"'!AL:AL"),MATCH($K60,INDIRECT("'"&amp;VLOOKUP($C60,ModMap!$A$2:$B$21,2,FALSE)&amp;"'!$K:$K"),0)),"")</f>
        <v/>
      </c>
      <c r="AM60" s="54">
        <f t="shared" si="1"/>
        <v>0</v>
      </c>
      <c r="AN60" s="54" t="str">
        <f t="shared" si="2"/>
        <v>Done</v>
      </c>
      <c r="AO60" s="55" t="str">
        <f t="array" ref="AO60">IFERROR(INDEX(INDIRECT("'"&amp;VLOOKUP($C60,ModMap!$A$2:$B$21,2,FALSE)&amp;"'!AO:AO"),MATCH($K60,INDIRECT("'"&amp;VLOOKUP($C60,ModMap!$A$2:$B$21,2,FALSE)&amp;"'!$K:$K"),0)),"")</f>
        <v/>
      </c>
      <c r="AP60" s="53" t="str">
        <f t="array" ref="AP60">IFERROR(HYPERLINK("#'"&amp;VLOOKUP($C60,ModMap!$A$2:$B$21,2,FALSE)&amp;"'!V"&amp;MATCH($K60,INDIRECT("'"&amp;VLOOKUP($C60,ModMap!$A$2:$B$21,2,FALSE)&amp;"'!$K:$K"),0),"Edit on module sheet"),"")</f>
        <v>Edit on module sheet</v>
      </c>
    </row>
    <row r="61" ht="42.0" customHeight="1">
      <c r="A61" s="34">
        <v>59.0</v>
      </c>
      <c r="B61" s="34">
        <v>59.0</v>
      </c>
      <c r="C61" s="34" t="s">
        <v>87</v>
      </c>
      <c r="D61" s="35" t="s">
        <v>88</v>
      </c>
      <c r="E61" s="64" t="s">
        <v>69</v>
      </c>
      <c r="F61" s="36" t="s">
        <v>262</v>
      </c>
      <c r="G61" s="35" t="s">
        <v>263</v>
      </c>
      <c r="H61" s="34" t="s">
        <v>653</v>
      </c>
      <c r="I61" s="34" t="s">
        <v>654</v>
      </c>
      <c r="J61" s="35" t="s">
        <v>655</v>
      </c>
      <c r="K61" s="34" t="s">
        <v>867</v>
      </c>
      <c r="L61" s="35" t="s">
        <v>868</v>
      </c>
      <c r="M61" s="58" t="s">
        <v>613</v>
      </c>
      <c r="N61" s="34" t="s">
        <v>600</v>
      </c>
      <c r="O61" s="34" t="s">
        <v>601</v>
      </c>
      <c r="P61" s="35" t="s">
        <v>658</v>
      </c>
      <c r="Q61" s="35" t="s">
        <v>659</v>
      </c>
      <c r="R61" s="34" t="s">
        <v>273</v>
      </c>
      <c r="S61" s="34" t="s">
        <v>69</v>
      </c>
      <c r="T61" s="34" t="str">
        <f t="array" ref="T61">IFERROR(INDEX(INDIRECT("'"&amp;VLOOKUP($C61,ModMap!$A$2:$B$21,2,FALSE)&amp;"'!T:T"),MATCH($K61,INDIRECT("'"&amp;VLOOKUP($C61,ModMap!$A$2:$B$21,2,FALSE)&amp;"'!$K:$K"),0)),"")</f>
        <v>Unassigned</v>
      </c>
      <c r="U61" s="58" t="s">
        <v>33</v>
      </c>
      <c r="V61" s="34" t="str">
        <f t="array" ref="V61">IFERROR(INDEX(INDIRECT("'"&amp;VLOOKUP($C61,ModMap!$A$2:$B$21,2,FALSE)&amp;"'!V:V"),MATCH($K61,INDIRECT("'"&amp;VLOOKUP($C61,ModMap!$A$2:$B$21,2,FALSE)&amp;"'!$K:$K"),0)),"")</f>
        <v>Not Started</v>
      </c>
      <c r="W61" s="34" t="str">
        <f t="array" ref="W61">IFERROR(INDEX(INDIRECT("'"&amp;VLOOKUP($C61,ModMap!$A$2:$B$21,2,FALSE)&amp;"'!W:W"),MATCH($K61,INDIRECT("'"&amp;VLOOKUP($C61,ModMap!$A$2:$B$21,2,FALSE)&amp;"'!$K:$K"),0)),"")</f>
        <v>Unassigned</v>
      </c>
      <c r="X61" s="58" t="s">
        <v>33</v>
      </c>
      <c r="Y61" s="34" t="str">
        <f t="array" ref="Y61">IFERROR(INDEX(INDIRECT("'"&amp;VLOOKUP($C61,ModMap!$A$2:$B$21,2,FALSE)&amp;"'!Y:Y"),MATCH($K61,INDIRECT("'"&amp;VLOOKUP($C61,ModMap!$A$2:$B$21,2,FALSE)&amp;"'!$K:$K"),0)),"")</f>
        <v>Not Started</v>
      </c>
      <c r="Z61" s="34" t="str">
        <f t="array" ref="Z61">IFERROR(INDEX(INDIRECT("'"&amp;VLOOKUP($C61,ModMap!$A$2:$B$21,2,FALSE)&amp;"'!Z:Z"),MATCH($K61,INDIRECT("'"&amp;VLOOKUP($C61,ModMap!$A$2:$B$21,2,FALSE)&amp;"'!$K:$K"),0)),"")</f>
        <v>Unassigned</v>
      </c>
      <c r="AA61" s="45" t="s">
        <v>36</v>
      </c>
      <c r="AB61" s="34" t="str">
        <f t="array" ref="AB61">IFERROR(INDEX(INDIRECT("'"&amp;VLOOKUP($C61,ModMap!$A$2:$B$21,2,FALSE)&amp;"'!AB:AB"),MATCH($K61,INDIRECT("'"&amp;VLOOKUP($C61,ModMap!$A$2:$B$21,2,FALSE)&amp;"'!$K:$K"),0)),"")</f>
        <v>N/A</v>
      </c>
      <c r="AC61" s="34" t="str">
        <f t="array" ref="AC61">IFERROR(INDEX(INDIRECT("'"&amp;VLOOKUP($C61,ModMap!$A$2:$B$21,2,FALSE)&amp;"'!AC:AC"),MATCH($K61,INDIRECT("'"&amp;VLOOKUP($C61,ModMap!$A$2:$B$21,2,FALSE)&amp;"'!$K:$K"),0)),"")</f>
        <v/>
      </c>
      <c r="AD61" s="58" t="s">
        <v>33</v>
      </c>
      <c r="AE61" s="34" t="str">
        <f t="array" ref="AE61">IFERROR(INDEX(INDIRECT("'"&amp;VLOOKUP($C61,ModMap!$A$2:$B$21,2,FALSE)&amp;"'!AE:AE"),MATCH($K61,INDIRECT("'"&amp;VLOOKUP($C61,ModMap!$A$2:$B$21,2,FALSE)&amp;"'!$K:$K"),0)),"")</f>
        <v>Not Started</v>
      </c>
      <c r="AF61" s="34" t="str">
        <f t="array" ref="AF61">IFERROR(INDEX(INDIRECT("'"&amp;VLOOKUP($C61,ModMap!$A$2:$B$21,2,FALSE)&amp;"'!AF:AF"),MATCH($K61,INDIRECT("'"&amp;VLOOKUP($C61,ModMap!$A$2:$B$21,2,FALSE)&amp;"'!$K:$K"),0)),"")</f>
        <v>Unassigned</v>
      </c>
      <c r="AG61" s="45" t="s">
        <v>36</v>
      </c>
      <c r="AH61" s="34" t="str">
        <f t="array" ref="AH61">IFERROR(INDEX(INDIRECT("'"&amp;VLOOKUP($C61,ModMap!$A$2:$B$21,2,FALSE)&amp;"'!AH:AH"),MATCH($K61,INDIRECT("'"&amp;VLOOKUP($C61,ModMap!$A$2:$B$21,2,FALSE)&amp;"'!$K:$K"),0)),"")</f>
        <v>N/A</v>
      </c>
      <c r="AI61" s="34" t="str">
        <f t="array" ref="AI61">IFERROR(INDEX(INDIRECT("'"&amp;VLOOKUP($C61,ModMap!$A$2:$B$21,2,FALSE)&amp;"'!AI:AI"),MATCH($K61,INDIRECT("'"&amp;VLOOKUP($C61,ModMap!$A$2:$B$21,2,FALSE)&amp;"'!$K:$K"),0)),"")</f>
        <v/>
      </c>
      <c r="AJ61" s="45" t="s">
        <v>36</v>
      </c>
      <c r="AK61" s="34" t="str">
        <f t="array" ref="AK61">IFERROR(INDEX(INDIRECT("'"&amp;VLOOKUP($C61,ModMap!$A$2:$B$21,2,FALSE)&amp;"'!AK:AK"),MATCH($K61,INDIRECT("'"&amp;VLOOKUP($C61,ModMap!$A$2:$B$21,2,FALSE)&amp;"'!$K:$K"),0)),"")</f>
        <v>N/A</v>
      </c>
      <c r="AL61" s="34" t="str">
        <f t="array" ref="AL61">IFERROR(INDEX(INDIRECT("'"&amp;VLOOKUP($C61,ModMap!$A$2:$B$21,2,FALSE)&amp;"'!AL:AL"),MATCH($K61,INDIRECT("'"&amp;VLOOKUP($C61,ModMap!$A$2:$B$21,2,FALSE)&amp;"'!$K:$K"),0)),"")</f>
        <v/>
      </c>
      <c r="AM61" s="34">
        <f t="shared" si="1"/>
        <v>3</v>
      </c>
      <c r="AN61" s="34" t="str">
        <f t="shared" si="2"/>
        <v>Not Started</v>
      </c>
      <c r="AO61" s="35" t="str">
        <f t="array" ref="AO61">IFERROR(INDEX(INDIRECT("'"&amp;VLOOKUP($C61,ModMap!$A$2:$B$21,2,FALSE)&amp;"'!AO:AO"),MATCH($K61,INDIRECT("'"&amp;VLOOKUP($C61,ModMap!$A$2:$B$21,2,FALSE)&amp;"'!$K:$K"),0)),"")</f>
        <v/>
      </c>
      <c r="AP61" s="53" t="str">
        <f t="array" ref="AP61">IFERROR(HYPERLINK("#'"&amp;VLOOKUP($C61,ModMap!$A$2:$B$21,2,FALSE)&amp;"'!V"&amp;MATCH($K61,INDIRECT("'"&amp;VLOOKUP($C61,ModMap!$A$2:$B$21,2,FALSE)&amp;"'!$K:$K"),0),"Edit on module sheet"),"")</f>
        <v>Edit on module sheet</v>
      </c>
    </row>
    <row r="62" ht="42.0" customHeight="1">
      <c r="A62" s="54">
        <v>60.0</v>
      </c>
      <c r="B62" s="54">
        <v>60.0</v>
      </c>
      <c r="C62" s="54" t="s">
        <v>87</v>
      </c>
      <c r="D62" s="55" t="s">
        <v>88</v>
      </c>
      <c r="E62" s="36" t="s">
        <v>48</v>
      </c>
      <c r="F62" s="36" t="s">
        <v>262</v>
      </c>
      <c r="G62" s="55" t="s">
        <v>263</v>
      </c>
      <c r="H62" s="54" t="s">
        <v>653</v>
      </c>
      <c r="I62" s="54" t="s">
        <v>654</v>
      </c>
      <c r="J62" s="55" t="s">
        <v>655</v>
      </c>
      <c r="K62" s="54" t="s">
        <v>656</v>
      </c>
      <c r="L62" s="55" t="s">
        <v>657</v>
      </c>
      <c r="M62" s="66" t="s">
        <v>211</v>
      </c>
      <c r="N62" s="54" t="s">
        <v>600</v>
      </c>
      <c r="O62" s="54" t="s">
        <v>601</v>
      </c>
      <c r="P62" s="55" t="s">
        <v>658</v>
      </c>
      <c r="Q62" s="55" t="s">
        <v>659</v>
      </c>
      <c r="R62" s="54" t="s">
        <v>273</v>
      </c>
      <c r="S62" s="54" t="s">
        <v>218</v>
      </c>
      <c r="T62" s="54" t="str">
        <f t="array" ref="T62">IFERROR(INDEX(INDIRECT("'"&amp;VLOOKUP($C62,ModMap!$A$2:$B$21,2,FALSE)&amp;"'!T:T"),MATCH($K62,INDIRECT("'"&amp;VLOOKUP($C62,ModMap!$A$2:$B$21,2,FALSE)&amp;"'!$K:$K"),0)),"")</f>
        <v>Gourav Nikam</v>
      </c>
      <c r="U62" s="58" t="s">
        <v>33</v>
      </c>
      <c r="V62" s="54" t="str">
        <f t="array" ref="V62">IFERROR(INDEX(INDIRECT("'"&amp;VLOOKUP($C62,ModMap!$A$2:$B$21,2,FALSE)&amp;"'!V:V"),MATCH($K62,INDIRECT("'"&amp;VLOOKUP($C62,ModMap!$A$2:$B$21,2,FALSE)&amp;"'!$K:$K"),0)),"")</f>
        <v>Done</v>
      </c>
      <c r="W62" s="54" t="str">
        <f t="array" ref="W62">IFERROR(INDEX(INDIRECT("'"&amp;VLOOKUP($C62,ModMap!$A$2:$B$21,2,FALSE)&amp;"'!W:W"),MATCH($K62,INDIRECT("'"&amp;VLOOKUP($C62,ModMap!$A$2:$B$21,2,FALSE)&amp;"'!$K:$K"),0)),"")</f>
        <v>Gourav Nikam</v>
      </c>
      <c r="X62" s="58" t="s">
        <v>33</v>
      </c>
      <c r="Y62" s="54" t="str">
        <f t="array" ref="Y62">IFERROR(INDEX(INDIRECT("'"&amp;VLOOKUP($C62,ModMap!$A$2:$B$21,2,FALSE)&amp;"'!Y:Y"),MATCH($K62,INDIRECT("'"&amp;VLOOKUP($C62,ModMap!$A$2:$B$21,2,FALSE)&amp;"'!$K:$K"),0)),"")</f>
        <v>Done</v>
      </c>
      <c r="Z62" s="54" t="str">
        <f t="array" ref="Z62">IFERROR(INDEX(INDIRECT("'"&amp;VLOOKUP($C62,ModMap!$A$2:$B$21,2,FALSE)&amp;"'!Z:Z"),MATCH($K62,INDIRECT("'"&amp;VLOOKUP($C62,ModMap!$A$2:$B$21,2,FALSE)&amp;"'!$K:$K"),0)),"")</f>
        <v>Gourav Nikam</v>
      </c>
      <c r="AA62" s="45" t="s">
        <v>36</v>
      </c>
      <c r="AB62" s="54" t="str">
        <f t="array" ref="AB62">IFERROR(INDEX(INDIRECT("'"&amp;VLOOKUP($C62,ModMap!$A$2:$B$21,2,FALSE)&amp;"'!AB:AB"),MATCH($K62,INDIRECT("'"&amp;VLOOKUP($C62,ModMap!$A$2:$B$21,2,FALSE)&amp;"'!$K:$K"),0)),"")</f>
        <v>N/A</v>
      </c>
      <c r="AC62" s="54" t="str">
        <f t="array" ref="AC62">IFERROR(INDEX(INDIRECT("'"&amp;VLOOKUP($C62,ModMap!$A$2:$B$21,2,FALSE)&amp;"'!AC:AC"),MATCH($K62,INDIRECT("'"&amp;VLOOKUP($C62,ModMap!$A$2:$B$21,2,FALSE)&amp;"'!$K:$K"),0)),"")</f>
        <v/>
      </c>
      <c r="AD62" s="58" t="s">
        <v>33</v>
      </c>
      <c r="AE62" s="54" t="str">
        <f t="array" ref="AE62">IFERROR(INDEX(INDIRECT("'"&amp;VLOOKUP($C62,ModMap!$A$2:$B$21,2,FALSE)&amp;"'!AE:AE"),MATCH($K62,INDIRECT("'"&amp;VLOOKUP($C62,ModMap!$A$2:$B$21,2,FALSE)&amp;"'!$K:$K"),0)),"")</f>
        <v>Done</v>
      </c>
      <c r="AF62" s="54" t="str">
        <f t="array" ref="AF62">IFERROR(INDEX(INDIRECT("'"&amp;VLOOKUP($C62,ModMap!$A$2:$B$21,2,FALSE)&amp;"'!AF:AF"),MATCH($K62,INDIRECT("'"&amp;VLOOKUP($C62,ModMap!$A$2:$B$21,2,FALSE)&amp;"'!$K:$K"),0)),"")</f>
        <v>Gourav Nikam</v>
      </c>
      <c r="AG62" s="45" t="s">
        <v>36</v>
      </c>
      <c r="AH62" s="54" t="str">
        <f t="array" ref="AH62">IFERROR(INDEX(INDIRECT("'"&amp;VLOOKUP($C62,ModMap!$A$2:$B$21,2,FALSE)&amp;"'!AH:AH"),MATCH($K62,INDIRECT("'"&amp;VLOOKUP($C62,ModMap!$A$2:$B$21,2,FALSE)&amp;"'!$K:$K"),0)),"")</f>
        <v>N/A</v>
      </c>
      <c r="AI62" s="54" t="str">
        <f t="array" ref="AI62">IFERROR(INDEX(INDIRECT("'"&amp;VLOOKUP($C62,ModMap!$A$2:$B$21,2,FALSE)&amp;"'!AI:AI"),MATCH($K62,INDIRECT("'"&amp;VLOOKUP($C62,ModMap!$A$2:$B$21,2,FALSE)&amp;"'!$K:$K"),0)),"")</f>
        <v/>
      </c>
      <c r="AJ62" s="45" t="s">
        <v>36</v>
      </c>
      <c r="AK62" s="54" t="str">
        <f t="array" ref="AK62">IFERROR(INDEX(INDIRECT("'"&amp;VLOOKUP($C62,ModMap!$A$2:$B$21,2,FALSE)&amp;"'!AK:AK"),MATCH($K62,INDIRECT("'"&amp;VLOOKUP($C62,ModMap!$A$2:$B$21,2,FALSE)&amp;"'!$K:$K"),0)),"")</f>
        <v>N/A</v>
      </c>
      <c r="AL62" s="54" t="str">
        <f t="array" ref="AL62">IFERROR(INDEX(INDIRECT("'"&amp;VLOOKUP($C62,ModMap!$A$2:$B$21,2,FALSE)&amp;"'!AL:AL"),MATCH($K62,INDIRECT("'"&amp;VLOOKUP($C62,ModMap!$A$2:$B$21,2,FALSE)&amp;"'!$K:$K"),0)),"")</f>
        <v/>
      </c>
      <c r="AM62" s="54">
        <f t="shared" si="1"/>
        <v>0</v>
      </c>
      <c r="AN62" s="54" t="str">
        <f t="shared" si="2"/>
        <v>Done</v>
      </c>
      <c r="AO62" s="55" t="str">
        <f t="array" ref="AO62">IFERROR(INDEX(INDIRECT("'"&amp;VLOOKUP($C62,ModMap!$A$2:$B$21,2,FALSE)&amp;"'!AO:AO"),MATCH($K62,INDIRECT("'"&amp;VLOOKUP($C62,ModMap!$A$2:$B$21,2,FALSE)&amp;"'!$K:$K"),0)),"")</f>
        <v/>
      </c>
      <c r="AP62" s="53" t="str">
        <f t="array" ref="AP62">IFERROR(HYPERLINK("#'"&amp;VLOOKUP($C62,ModMap!$A$2:$B$21,2,FALSE)&amp;"'!V"&amp;MATCH($K62,INDIRECT("'"&amp;VLOOKUP($C62,ModMap!$A$2:$B$21,2,FALSE)&amp;"'!$K:$K"),0),"Edit on module sheet"),"")</f>
        <v>Edit on module sheet</v>
      </c>
    </row>
    <row r="63" ht="42.0" customHeight="1">
      <c r="A63" s="34">
        <v>61.0</v>
      </c>
      <c r="B63" s="34">
        <v>61.0</v>
      </c>
      <c r="C63" s="34" t="s">
        <v>87</v>
      </c>
      <c r="D63" s="35" t="s">
        <v>88</v>
      </c>
      <c r="E63" s="36" t="s">
        <v>48</v>
      </c>
      <c r="F63" s="36" t="s">
        <v>262</v>
      </c>
      <c r="G63" s="35" t="s">
        <v>263</v>
      </c>
      <c r="H63" s="34" t="s">
        <v>653</v>
      </c>
      <c r="I63" s="34" t="s">
        <v>654</v>
      </c>
      <c r="J63" s="35" t="s">
        <v>655</v>
      </c>
      <c r="K63" s="34" t="s">
        <v>669</v>
      </c>
      <c r="L63" s="35" t="s">
        <v>670</v>
      </c>
      <c r="M63" s="58" t="s">
        <v>613</v>
      </c>
      <c r="N63" s="34" t="s">
        <v>600</v>
      </c>
      <c r="O63" s="34" t="s">
        <v>601</v>
      </c>
      <c r="P63" s="35" t="s">
        <v>658</v>
      </c>
      <c r="Q63" s="35" t="s">
        <v>659</v>
      </c>
      <c r="R63" s="34" t="s">
        <v>273</v>
      </c>
      <c r="S63" s="34" t="s">
        <v>614</v>
      </c>
      <c r="T63" s="34" t="str">
        <f t="array" ref="T63">IFERROR(INDEX(INDIRECT("'"&amp;VLOOKUP($C63,ModMap!$A$2:$B$21,2,FALSE)&amp;"'!T:T"),MATCH($K63,INDIRECT("'"&amp;VLOOKUP($C63,ModMap!$A$2:$B$21,2,FALSE)&amp;"'!$K:$K"),0)),"")</f>
        <v>Gourav Nikam</v>
      </c>
      <c r="U63" s="45" t="s">
        <v>36</v>
      </c>
      <c r="V63" s="34" t="str">
        <f t="array" ref="V63">IFERROR(INDEX(INDIRECT("'"&amp;VLOOKUP($C63,ModMap!$A$2:$B$21,2,FALSE)&amp;"'!V:V"),MATCH($K63,INDIRECT("'"&amp;VLOOKUP($C63,ModMap!$A$2:$B$21,2,FALSE)&amp;"'!$K:$K"),0)),"")</f>
        <v>N/A</v>
      </c>
      <c r="W63" s="34" t="str">
        <f t="array" ref="W63">IFERROR(INDEX(INDIRECT("'"&amp;VLOOKUP($C63,ModMap!$A$2:$B$21,2,FALSE)&amp;"'!W:W"),MATCH($K63,INDIRECT("'"&amp;VLOOKUP($C63,ModMap!$A$2:$B$21,2,FALSE)&amp;"'!$K:$K"),0)),"")</f>
        <v/>
      </c>
      <c r="X63" s="58" t="s">
        <v>33</v>
      </c>
      <c r="Y63" s="34" t="str">
        <f t="array" ref="Y63">IFERROR(INDEX(INDIRECT("'"&amp;VLOOKUP($C63,ModMap!$A$2:$B$21,2,FALSE)&amp;"'!Y:Y"),MATCH($K63,INDIRECT("'"&amp;VLOOKUP($C63,ModMap!$A$2:$B$21,2,FALSE)&amp;"'!$K:$K"),0)),"")</f>
        <v>Done</v>
      </c>
      <c r="Z63" s="34" t="str">
        <f t="array" ref="Z63">IFERROR(INDEX(INDIRECT("'"&amp;VLOOKUP($C63,ModMap!$A$2:$B$21,2,FALSE)&amp;"'!Z:Z"),MATCH($K63,INDIRECT("'"&amp;VLOOKUP($C63,ModMap!$A$2:$B$21,2,FALSE)&amp;"'!$K:$K"),0)),"")</f>
        <v>Gourav Nikam</v>
      </c>
      <c r="AA63" s="45" t="s">
        <v>36</v>
      </c>
      <c r="AB63" s="34" t="str">
        <f t="array" ref="AB63">IFERROR(INDEX(INDIRECT("'"&amp;VLOOKUP($C63,ModMap!$A$2:$B$21,2,FALSE)&amp;"'!AB:AB"),MATCH($K63,INDIRECT("'"&amp;VLOOKUP($C63,ModMap!$A$2:$B$21,2,FALSE)&amp;"'!$K:$K"),0)),"")</f>
        <v>N/A</v>
      </c>
      <c r="AC63" s="34" t="str">
        <f t="array" ref="AC63">IFERROR(INDEX(INDIRECT("'"&amp;VLOOKUP($C63,ModMap!$A$2:$B$21,2,FALSE)&amp;"'!AC:AC"),MATCH($K63,INDIRECT("'"&amp;VLOOKUP($C63,ModMap!$A$2:$B$21,2,FALSE)&amp;"'!$K:$K"),0)),"")</f>
        <v/>
      </c>
      <c r="AD63" s="58" t="s">
        <v>33</v>
      </c>
      <c r="AE63" s="34" t="str">
        <f t="array" ref="AE63">IFERROR(INDEX(INDIRECT("'"&amp;VLOOKUP($C63,ModMap!$A$2:$B$21,2,FALSE)&amp;"'!AE:AE"),MATCH($K63,INDIRECT("'"&amp;VLOOKUP($C63,ModMap!$A$2:$B$21,2,FALSE)&amp;"'!$K:$K"),0)),"")</f>
        <v>Done</v>
      </c>
      <c r="AF63" s="34" t="str">
        <f t="array" ref="AF63">IFERROR(INDEX(INDIRECT("'"&amp;VLOOKUP($C63,ModMap!$A$2:$B$21,2,FALSE)&amp;"'!AF:AF"),MATCH($K63,INDIRECT("'"&amp;VLOOKUP($C63,ModMap!$A$2:$B$21,2,FALSE)&amp;"'!$K:$K"),0)),"")</f>
        <v>Gourav Nikam</v>
      </c>
      <c r="AG63" s="45" t="s">
        <v>36</v>
      </c>
      <c r="AH63" s="34" t="str">
        <f t="array" ref="AH63">IFERROR(INDEX(INDIRECT("'"&amp;VLOOKUP($C63,ModMap!$A$2:$B$21,2,FALSE)&amp;"'!AH:AH"),MATCH($K63,INDIRECT("'"&amp;VLOOKUP($C63,ModMap!$A$2:$B$21,2,FALSE)&amp;"'!$K:$K"),0)),"")</f>
        <v>N/A</v>
      </c>
      <c r="AI63" s="34" t="str">
        <f t="array" ref="AI63">IFERROR(INDEX(INDIRECT("'"&amp;VLOOKUP($C63,ModMap!$A$2:$B$21,2,FALSE)&amp;"'!AI:AI"),MATCH($K63,INDIRECT("'"&amp;VLOOKUP($C63,ModMap!$A$2:$B$21,2,FALSE)&amp;"'!$K:$K"),0)),"")</f>
        <v/>
      </c>
      <c r="AJ63" s="45" t="s">
        <v>36</v>
      </c>
      <c r="AK63" s="34" t="str">
        <f t="array" ref="AK63">IFERROR(INDEX(INDIRECT("'"&amp;VLOOKUP($C63,ModMap!$A$2:$B$21,2,FALSE)&amp;"'!AK:AK"),MATCH($K63,INDIRECT("'"&amp;VLOOKUP($C63,ModMap!$A$2:$B$21,2,FALSE)&amp;"'!$K:$K"),0)),"")</f>
        <v>N/A</v>
      </c>
      <c r="AL63" s="34" t="str">
        <f t="array" ref="AL63">IFERROR(INDEX(INDIRECT("'"&amp;VLOOKUP($C63,ModMap!$A$2:$B$21,2,FALSE)&amp;"'!AL:AL"),MATCH($K63,INDIRECT("'"&amp;VLOOKUP($C63,ModMap!$A$2:$B$21,2,FALSE)&amp;"'!$K:$K"),0)),"")</f>
        <v/>
      </c>
      <c r="AM63" s="34">
        <f t="shared" si="1"/>
        <v>0</v>
      </c>
      <c r="AN63" s="34" t="str">
        <f t="shared" si="2"/>
        <v>Done</v>
      </c>
      <c r="AO63" s="35" t="str">
        <f t="array" ref="AO63">IFERROR(INDEX(INDIRECT("'"&amp;VLOOKUP($C63,ModMap!$A$2:$B$21,2,FALSE)&amp;"'!AO:AO"),MATCH($K63,INDIRECT("'"&amp;VLOOKUP($C63,ModMap!$A$2:$B$21,2,FALSE)&amp;"'!$K:$K"),0)),"")</f>
        <v/>
      </c>
      <c r="AP63" s="53" t="str">
        <f t="array" ref="AP63">IFERROR(HYPERLINK("#'"&amp;VLOOKUP($C63,ModMap!$A$2:$B$21,2,FALSE)&amp;"'!V"&amp;MATCH($K63,INDIRECT("'"&amp;VLOOKUP($C63,ModMap!$A$2:$B$21,2,FALSE)&amp;"'!$K:$K"),0),"Edit on module sheet"),"")</f>
        <v>Edit on module sheet</v>
      </c>
    </row>
    <row r="64" ht="42.0" customHeight="1">
      <c r="A64" s="54">
        <v>62.0</v>
      </c>
      <c r="B64" s="54">
        <v>62.0</v>
      </c>
      <c r="C64" s="54" t="s">
        <v>87</v>
      </c>
      <c r="D64" s="55" t="s">
        <v>88</v>
      </c>
      <c r="E64" s="64" t="s">
        <v>69</v>
      </c>
      <c r="F64" s="36" t="s">
        <v>262</v>
      </c>
      <c r="G64" s="55" t="s">
        <v>263</v>
      </c>
      <c r="H64" s="54" t="s">
        <v>679</v>
      </c>
      <c r="I64" s="54" t="s">
        <v>680</v>
      </c>
      <c r="J64" s="55" t="s">
        <v>681</v>
      </c>
      <c r="K64" s="54" t="s">
        <v>920</v>
      </c>
      <c r="L64" s="55" t="s">
        <v>921</v>
      </c>
      <c r="M64" s="58" t="s">
        <v>613</v>
      </c>
      <c r="N64" s="54" t="s">
        <v>600</v>
      </c>
      <c r="O64" s="54" t="s">
        <v>601</v>
      </c>
      <c r="P64" s="55" t="s">
        <v>684</v>
      </c>
      <c r="Q64" s="55" t="s">
        <v>685</v>
      </c>
      <c r="R64" s="54" t="s">
        <v>273</v>
      </c>
      <c r="S64" s="54" t="s">
        <v>69</v>
      </c>
      <c r="T64" s="54" t="str">
        <f t="array" ref="T64">IFERROR(INDEX(INDIRECT("'"&amp;VLOOKUP($C64,ModMap!$A$2:$B$21,2,FALSE)&amp;"'!T:T"),MATCH($K64,INDIRECT("'"&amp;VLOOKUP($C64,ModMap!$A$2:$B$21,2,FALSE)&amp;"'!$K:$K"),0)),"")</f>
        <v>Unassigned</v>
      </c>
      <c r="U64" s="58" t="s">
        <v>33</v>
      </c>
      <c r="V64" s="54" t="str">
        <f t="array" ref="V64">IFERROR(INDEX(INDIRECT("'"&amp;VLOOKUP($C64,ModMap!$A$2:$B$21,2,FALSE)&amp;"'!V:V"),MATCH($K64,INDIRECT("'"&amp;VLOOKUP($C64,ModMap!$A$2:$B$21,2,FALSE)&amp;"'!$K:$K"),0)),"")</f>
        <v>Not Started</v>
      </c>
      <c r="W64" s="54" t="str">
        <f t="array" ref="W64">IFERROR(INDEX(INDIRECT("'"&amp;VLOOKUP($C64,ModMap!$A$2:$B$21,2,FALSE)&amp;"'!W:W"),MATCH($K64,INDIRECT("'"&amp;VLOOKUP($C64,ModMap!$A$2:$B$21,2,FALSE)&amp;"'!$K:$K"),0)),"")</f>
        <v>Unassigned</v>
      </c>
      <c r="X64" s="58" t="s">
        <v>33</v>
      </c>
      <c r="Y64" s="54" t="str">
        <f t="array" ref="Y64">IFERROR(INDEX(INDIRECT("'"&amp;VLOOKUP($C64,ModMap!$A$2:$B$21,2,FALSE)&amp;"'!Y:Y"),MATCH($K64,INDIRECT("'"&amp;VLOOKUP($C64,ModMap!$A$2:$B$21,2,FALSE)&amp;"'!$K:$K"),0)),"")</f>
        <v>Not Started</v>
      </c>
      <c r="Z64" s="54" t="str">
        <f t="array" ref="Z64">IFERROR(INDEX(INDIRECT("'"&amp;VLOOKUP($C64,ModMap!$A$2:$B$21,2,FALSE)&amp;"'!Z:Z"),MATCH($K64,INDIRECT("'"&amp;VLOOKUP($C64,ModMap!$A$2:$B$21,2,FALSE)&amp;"'!$K:$K"),0)),"")</f>
        <v>Unassigned</v>
      </c>
      <c r="AA64" s="45" t="s">
        <v>36</v>
      </c>
      <c r="AB64" s="54" t="str">
        <f t="array" ref="AB64">IFERROR(INDEX(INDIRECT("'"&amp;VLOOKUP($C64,ModMap!$A$2:$B$21,2,FALSE)&amp;"'!AB:AB"),MATCH($K64,INDIRECT("'"&amp;VLOOKUP($C64,ModMap!$A$2:$B$21,2,FALSE)&amp;"'!$K:$K"),0)),"")</f>
        <v>N/A</v>
      </c>
      <c r="AC64" s="54" t="str">
        <f t="array" ref="AC64">IFERROR(INDEX(INDIRECT("'"&amp;VLOOKUP($C64,ModMap!$A$2:$B$21,2,FALSE)&amp;"'!AC:AC"),MATCH($K64,INDIRECT("'"&amp;VLOOKUP($C64,ModMap!$A$2:$B$21,2,FALSE)&amp;"'!$K:$K"),0)),"")</f>
        <v/>
      </c>
      <c r="AD64" s="58" t="s">
        <v>33</v>
      </c>
      <c r="AE64" s="54" t="str">
        <f t="array" ref="AE64">IFERROR(INDEX(INDIRECT("'"&amp;VLOOKUP($C64,ModMap!$A$2:$B$21,2,FALSE)&amp;"'!AE:AE"),MATCH($K64,INDIRECT("'"&amp;VLOOKUP($C64,ModMap!$A$2:$B$21,2,FALSE)&amp;"'!$K:$K"),0)),"")</f>
        <v>Not Started</v>
      </c>
      <c r="AF64" s="54" t="str">
        <f t="array" ref="AF64">IFERROR(INDEX(INDIRECT("'"&amp;VLOOKUP($C64,ModMap!$A$2:$B$21,2,FALSE)&amp;"'!AF:AF"),MATCH($K64,INDIRECT("'"&amp;VLOOKUP($C64,ModMap!$A$2:$B$21,2,FALSE)&amp;"'!$K:$K"),0)),"")</f>
        <v>Unassigned</v>
      </c>
      <c r="AG64" s="45" t="s">
        <v>36</v>
      </c>
      <c r="AH64" s="54" t="str">
        <f t="array" ref="AH64">IFERROR(INDEX(INDIRECT("'"&amp;VLOOKUP($C64,ModMap!$A$2:$B$21,2,FALSE)&amp;"'!AH:AH"),MATCH($K64,INDIRECT("'"&amp;VLOOKUP($C64,ModMap!$A$2:$B$21,2,FALSE)&amp;"'!$K:$K"),0)),"")</f>
        <v>N/A</v>
      </c>
      <c r="AI64" s="54" t="str">
        <f t="array" ref="AI64">IFERROR(INDEX(INDIRECT("'"&amp;VLOOKUP($C64,ModMap!$A$2:$B$21,2,FALSE)&amp;"'!AI:AI"),MATCH($K64,INDIRECT("'"&amp;VLOOKUP($C64,ModMap!$A$2:$B$21,2,FALSE)&amp;"'!$K:$K"),0)),"")</f>
        <v/>
      </c>
      <c r="AJ64" s="45" t="s">
        <v>36</v>
      </c>
      <c r="AK64" s="54" t="str">
        <f t="array" ref="AK64">IFERROR(INDEX(INDIRECT("'"&amp;VLOOKUP($C64,ModMap!$A$2:$B$21,2,FALSE)&amp;"'!AK:AK"),MATCH($K64,INDIRECT("'"&amp;VLOOKUP($C64,ModMap!$A$2:$B$21,2,FALSE)&amp;"'!$K:$K"),0)),"")</f>
        <v>N/A</v>
      </c>
      <c r="AL64" s="54" t="str">
        <f t="array" ref="AL64">IFERROR(INDEX(INDIRECT("'"&amp;VLOOKUP($C64,ModMap!$A$2:$B$21,2,FALSE)&amp;"'!AL:AL"),MATCH($K64,INDIRECT("'"&amp;VLOOKUP($C64,ModMap!$A$2:$B$21,2,FALSE)&amp;"'!$K:$K"),0)),"")</f>
        <v/>
      </c>
      <c r="AM64" s="54">
        <f t="shared" si="1"/>
        <v>3</v>
      </c>
      <c r="AN64" s="54" t="str">
        <f t="shared" si="2"/>
        <v>Not Started</v>
      </c>
      <c r="AO64" s="55" t="str">
        <f t="array" ref="AO64">IFERROR(INDEX(INDIRECT("'"&amp;VLOOKUP($C64,ModMap!$A$2:$B$21,2,FALSE)&amp;"'!AO:AO"),MATCH($K64,INDIRECT("'"&amp;VLOOKUP($C64,ModMap!$A$2:$B$21,2,FALSE)&amp;"'!$K:$K"),0)),"")</f>
        <v/>
      </c>
      <c r="AP64" s="53" t="str">
        <f t="array" ref="AP64">IFERROR(HYPERLINK("#'"&amp;VLOOKUP($C64,ModMap!$A$2:$B$21,2,FALSE)&amp;"'!V"&amp;MATCH($K64,INDIRECT("'"&amp;VLOOKUP($C64,ModMap!$A$2:$B$21,2,FALSE)&amp;"'!$K:$K"),0),"Edit on module sheet"),"")</f>
        <v>Edit on module sheet</v>
      </c>
    </row>
    <row r="65" ht="42.0" customHeight="1">
      <c r="A65" s="34">
        <v>63.0</v>
      </c>
      <c r="B65" s="34">
        <v>63.0</v>
      </c>
      <c r="C65" s="34" t="s">
        <v>87</v>
      </c>
      <c r="D65" s="35" t="s">
        <v>88</v>
      </c>
      <c r="E65" s="36" t="s">
        <v>48</v>
      </c>
      <c r="F65" s="36" t="s">
        <v>262</v>
      </c>
      <c r="G65" s="35" t="s">
        <v>263</v>
      </c>
      <c r="H65" s="34" t="s">
        <v>679</v>
      </c>
      <c r="I65" s="34" t="s">
        <v>680</v>
      </c>
      <c r="J65" s="35" t="s">
        <v>681</v>
      </c>
      <c r="K65" s="34" t="s">
        <v>682</v>
      </c>
      <c r="L65" s="35" t="s">
        <v>683</v>
      </c>
      <c r="M65" s="66" t="s">
        <v>211</v>
      </c>
      <c r="N65" s="34" t="s">
        <v>600</v>
      </c>
      <c r="O65" s="34" t="s">
        <v>601</v>
      </c>
      <c r="P65" s="35" t="s">
        <v>684</v>
      </c>
      <c r="Q65" s="35" t="s">
        <v>685</v>
      </c>
      <c r="R65" s="34" t="s">
        <v>273</v>
      </c>
      <c r="S65" s="34" t="s">
        <v>218</v>
      </c>
      <c r="T65" s="34" t="str">
        <f t="array" ref="T65">IFERROR(INDEX(INDIRECT("'"&amp;VLOOKUP($C65,ModMap!$A$2:$B$21,2,FALSE)&amp;"'!T:T"),MATCH($K65,INDIRECT("'"&amp;VLOOKUP($C65,ModMap!$A$2:$B$21,2,FALSE)&amp;"'!$K:$K"),0)),"")</f>
        <v>Gourav Nikam</v>
      </c>
      <c r="U65" s="58" t="s">
        <v>33</v>
      </c>
      <c r="V65" s="34" t="str">
        <f t="array" ref="V65">IFERROR(INDEX(INDIRECT("'"&amp;VLOOKUP($C65,ModMap!$A$2:$B$21,2,FALSE)&amp;"'!V:V"),MATCH($K65,INDIRECT("'"&amp;VLOOKUP($C65,ModMap!$A$2:$B$21,2,FALSE)&amp;"'!$K:$K"),0)),"")</f>
        <v>Done</v>
      </c>
      <c r="W65" s="34" t="str">
        <f t="array" ref="W65">IFERROR(INDEX(INDIRECT("'"&amp;VLOOKUP($C65,ModMap!$A$2:$B$21,2,FALSE)&amp;"'!W:W"),MATCH($K65,INDIRECT("'"&amp;VLOOKUP($C65,ModMap!$A$2:$B$21,2,FALSE)&amp;"'!$K:$K"),0)),"")</f>
        <v>Gourav Nikam</v>
      </c>
      <c r="X65" s="58" t="s">
        <v>33</v>
      </c>
      <c r="Y65" s="34" t="str">
        <f t="array" ref="Y65">IFERROR(INDEX(INDIRECT("'"&amp;VLOOKUP($C65,ModMap!$A$2:$B$21,2,FALSE)&amp;"'!Y:Y"),MATCH($K65,INDIRECT("'"&amp;VLOOKUP($C65,ModMap!$A$2:$B$21,2,FALSE)&amp;"'!$K:$K"),0)),"")</f>
        <v>Done</v>
      </c>
      <c r="Z65" s="34" t="str">
        <f t="array" ref="Z65">IFERROR(INDEX(INDIRECT("'"&amp;VLOOKUP($C65,ModMap!$A$2:$B$21,2,FALSE)&amp;"'!Z:Z"),MATCH($K65,INDIRECT("'"&amp;VLOOKUP($C65,ModMap!$A$2:$B$21,2,FALSE)&amp;"'!$K:$K"),0)),"")</f>
        <v>Gourav Nikam</v>
      </c>
      <c r="AA65" s="45" t="s">
        <v>36</v>
      </c>
      <c r="AB65" s="34" t="str">
        <f t="array" ref="AB65">IFERROR(INDEX(INDIRECT("'"&amp;VLOOKUP($C65,ModMap!$A$2:$B$21,2,FALSE)&amp;"'!AB:AB"),MATCH($K65,INDIRECT("'"&amp;VLOOKUP($C65,ModMap!$A$2:$B$21,2,FALSE)&amp;"'!$K:$K"),0)),"")</f>
        <v>N/A</v>
      </c>
      <c r="AC65" s="34" t="str">
        <f t="array" ref="AC65">IFERROR(INDEX(INDIRECT("'"&amp;VLOOKUP($C65,ModMap!$A$2:$B$21,2,FALSE)&amp;"'!AC:AC"),MATCH($K65,INDIRECT("'"&amp;VLOOKUP($C65,ModMap!$A$2:$B$21,2,FALSE)&amp;"'!$K:$K"),0)),"")</f>
        <v/>
      </c>
      <c r="AD65" s="58" t="s">
        <v>33</v>
      </c>
      <c r="AE65" s="34" t="str">
        <f t="array" ref="AE65">IFERROR(INDEX(INDIRECT("'"&amp;VLOOKUP($C65,ModMap!$A$2:$B$21,2,FALSE)&amp;"'!AE:AE"),MATCH($K65,INDIRECT("'"&amp;VLOOKUP($C65,ModMap!$A$2:$B$21,2,FALSE)&amp;"'!$K:$K"),0)),"")</f>
        <v>Done</v>
      </c>
      <c r="AF65" s="34" t="str">
        <f t="array" ref="AF65">IFERROR(INDEX(INDIRECT("'"&amp;VLOOKUP($C65,ModMap!$A$2:$B$21,2,FALSE)&amp;"'!AF:AF"),MATCH($K65,INDIRECT("'"&amp;VLOOKUP($C65,ModMap!$A$2:$B$21,2,FALSE)&amp;"'!$K:$K"),0)),"")</f>
        <v>Gourav Nikam</v>
      </c>
      <c r="AG65" s="45" t="s">
        <v>36</v>
      </c>
      <c r="AH65" s="34" t="str">
        <f t="array" ref="AH65">IFERROR(INDEX(INDIRECT("'"&amp;VLOOKUP($C65,ModMap!$A$2:$B$21,2,FALSE)&amp;"'!AH:AH"),MATCH($K65,INDIRECT("'"&amp;VLOOKUP($C65,ModMap!$A$2:$B$21,2,FALSE)&amp;"'!$K:$K"),0)),"")</f>
        <v>N/A</v>
      </c>
      <c r="AI65" s="34" t="str">
        <f t="array" ref="AI65">IFERROR(INDEX(INDIRECT("'"&amp;VLOOKUP($C65,ModMap!$A$2:$B$21,2,FALSE)&amp;"'!AI:AI"),MATCH($K65,INDIRECT("'"&amp;VLOOKUP($C65,ModMap!$A$2:$B$21,2,FALSE)&amp;"'!$K:$K"),0)),"")</f>
        <v/>
      </c>
      <c r="AJ65" s="45" t="s">
        <v>36</v>
      </c>
      <c r="AK65" s="34" t="str">
        <f t="array" ref="AK65">IFERROR(INDEX(INDIRECT("'"&amp;VLOOKUP($C65,ModMap!$A$2:$B$21,2,FALSE)&amp;"'!AK:AK"),MATCH($K65,INDIRECT("'"&amp;VLOOKUP($C65,ModMap!$A$2:$B$21,2,FALSE)&amp;"'!$K:$K"),0)),"")</f>
        <v>N/A</v>
      </c>
      <c r="AL65" s="34" t="str">
        <f t="array" ref="AL65">IFERROR(INDEX(INDIRECT("'"&amp;VLOOKUP($C65,ModMap!$A$2:$B$21,2,FALSE)&amp;"'!AL:AL"),MATCH($K65,INDIRECT("'"&amp;VLOOKUP($C65,ModMap!$A$2:$B$21,2,FALSE)&amp;"'!$K:$K"),0)),"")</f>
        <v/>
      </c>
      <c r="AM65" s="34">
        <f t="shared" si="1"/>
        <v>0</v>
      </c>
      <c r="AN65" s="34" t="str">
        <f t="shared" si="2"/>
        <v>Done</v>
      </c>
      <c r="AO65" s="35" t="str">
        <f t="array" ref="AO65">IFERROR(INDEX(INDIRECT("'"&amp;VLOOKUP($C65,ModMap!$A$2:$B$21,2,FALSE)&amp;"'!AO:AO"),MATCH($K65,INDIRECT("'"&amp;VLOOKUP($C65,ModMap!$A$2:$B$21,2,FALSE)&amp;"'!$K:$K"),0)),"")</f>
        <v/>
      </c>
      <c r="AP65" s="53" t="str">
        <f t="array" ref="AP65">IFERROR(HYPERLINK("#'"&amp;VLOOKUP($C65,ModMap!$A$2:$B$21,2,FALSE)&amp;"'!V"&amp;MATCH($K65,INDIRECT("'"&amp;VLOOKUP($C65,ModMap!$A$2:$B$21,2,FALSE)&amp;"'!$K:$K"),0),"Edit on module sheet"),"")</f>
        <v>Edit on module sheet</v>
      </c>
    </row>
    <row r="66" ht="42.0" customHeight="1">
      <c r="A66" s="54">
        <v>64.0</v>
      </c>
      <c r="B66" s="54">
        <v>64.0</v>
      </c>
      <c r="C66" s="54" t="s">
        <v>87</v>
      </c>
      <c r="D66" s="55" t="s">
        <v>88</v>
      </c>
      <c r="E66" s="36" t="s">
        <v>48</v>
      </c>
      <c r="F66" s="36" t="s">
        <v>262</v>
      </c>
      <c r="G66" s="55" t="s">
        <v>263</v>
      </c>
      <c r="H66" s="54" t="s">
        <v>679</v>
      </c>
      <c r="I66" s="54" t="s">
        <v>680</v>
      </c>
      <c r="J66" s="55" t="s">
        <v>681</v>
      </c>
      <c r="K66" s="54" t="s">
        <v>686</v>
      </c>
      <c r="L66" s="55" t="s">
        <v>687</v>
      </c>
      <c r="M66" s="58" t="s">
        <v>613</v>
      </c>
      <c r="N66" s="54" t="s">
        <v>600</v>
      </c>
      <c r="O66" s="54" t="s">
        <v>601</v>
      </c>
      <c r="P66" s="55" t="s">
        <v>684</v>
      </c>
      <c r="Q66" s="55" t="s">
        <v>685</v>
      </c>
      <c r="R66" s="54" t="s">
        <v>273</v>
      </c>
      <c r="S66" s="54" t="s">
        <v>614</v>
      </c>
      <c r="T66" s="54" t="str">
        <f t="array" ref="T66">IFERROR(INDEX(INDIRECT("'"&amp;VLOOKUP($C66,ModMap!$A$2:$B$21,2,FALSE)&amp;"'!T:T"),MATCH($K66,INDIRECT("'"&amp;VLOOKUP($C66,ModMap!$A$2:$B$21,2,FALSE)&amp;"'!$K:$K"),0)),"")</f>
        <v>Gourav Nikam</v>
      </c>
      <c r="U66" s="45" t="s">
        <v>36</v>
      </c>
      <c r="V66" s="54" t="str">
        <f t="array" ref="V66">IFERROR(INDEX(INDIRECT("'"&amp;VLOOKUP($C66,ModMap!$A$2:$B$21,2,FALSE)&amp;"'!V:V"),MATCH($K66,INDIRECT("'"&amp;VLOOKUP($C66,ModMap!$A$2:$B$21,2,FALSE)&amp;"'!$K:$K"),0)),"")</f>
        <v>N/A</v>
      </c>
      <c r="W66" s="54" t="str">
        <f t="array" ref="W66">IFERROR(INDEX(INDIRECT("'"&amp;VLOOKUP($C66,ModMap!$A$2:$B$21,2,FALSE)&amp;"'!W:W"),MATCH($K66,INDIRECT("'"&amp;VLOOKUP($C66,ModMap!$A$2:$B$21,2,FALSE)&amp;"'!$K:$K"),0)),"")</f>
        <v/>
      </c>
      <c r="X66" s="58" t="s">
        <v>33</v>
      </c>
      <c r="Y66" s="54" t="str">
        <f t="array" ref="Y66">IFERROR(INDEX(INDIRECT("'"&amp;VLOOKUP($C66,ModMap!$A$2:$B$21,2,FALSE)&amp;"'!Y:Y"),MATCH($K66,INDIRECT("'"&amp;VLOOKUP($C66,ModMap!$A$2:$B$21,2,FALSE)&amp;"'!$K:$K"),0)),"")</f>
        <v>Done</v>
      </c>
      <c r="Z66" s="54" t="str">
        <f t="array" ref="Z66">IFERROR(INDEX(INDIRECT("'"&amp;VLOOKUP($C66,ModMap!$A$2:$B$21,2,FALSE)&amp;"'!Z:Z"),MATCH($K66,INDIRECT("'"&amp;VLOOKUP($C66,ModMap!$A$2:$B$21,2,FALSE)&amp;"'!$K:$K"),0)),"")</f>
        <v>Gourav Nikam</v>
      </c>
      <c r="AA66" s="45" t="s">
        <v>36</v>
      </c>
      <c r="AB66" s="54" t="str">
        <f t="array" ref="AB66">IFERROR(INDEX(INDIRECT("'"&amp;VLOOKUP($C66,ModMap!$A$2:$B$21,2,FALSE)&amp;"'!AB:AB"),MATCH($K66,INDIRECT("'"&amp;VLOOKUP($C66,ModMap!$A$2:$B$21,2,FALSE)&amp;"'!$K:$K"),0)),"")</f>
        <v>N/A</v>
      </c>
      <c r="AC66" s="54" t="str">
        <f t="array" ref="AC66">IFERROR(INDEX(INDIRECT("'"&amp;VLOOKUP($C66,ModMap!$A$2:$B$21,2,FALSE)&amp;"'!AC:AC"),MATCH($K66,INDIRECT("'"&amp;VLOOKUP($C66,ModMap!$A$2:$B$21,2,FALSE)&amp;"'!$K:$K"),0)),"")</f>
        <v/>
      </c>
      <c r="AD66" s="58" t="s">
        <v>33</v>
      </c>
      <c r="AE66" s="54" t="str">
        <f t="array" ref="AE66">IFERROR(INDEX(INDIRECT("'"&amp;VLOOKUP($C66,ModMap!$A$2:$B$21,2,FALSE)&amp;"'!AE:AE"),MATCH($K66,INDIRECT("'"&amp;VLOOKUP($C66,ModMap!$A$2:$B$21,2,FALSE)&amp;"'!$K:$K"),0)),"")</f>
        <v>Done</v>
      </c>
      <c r="AF66" s="54" t="str">
        <f t="array" ref="AF66">IFERROR(INDEX(INDIRECT("'"&amp;VLOOKUP($C66,ModMap!$A$2:$B$21,2,FALSE)&amp;"'!AF:AF"),MATCH($K66,INDIRECT("'"&amp;VLOOKUP($C66,ModMap!$A$2:$B$21,2,FALSE)&amp;"'!$K:$K"),0)),"")</f>
        <v>Gourav Nikam</v>
      </c>
      <c r="AG66" s="45" t="s">
        <v>36</v>
      </c>
      <c r="AH66" s="54" t="str">
        <f t="array" ref="AH66">IFERROR(INDEX(INDIRECT("'"&amp;VLOOKUP($C66,ModMap!$A$2:$B$21,2,FALSE)&amp;"'!AH:AH"),MATCH($K66,INDIRECT("'"&amp;VLOOKUP($C66,ModMap!$A$2:$B$21,2,FALSE)&amp;"'!$K:$K"),0)),"")</f>
        <v>N/A</v>
      </c>
      <c r="AI66" s="54" t="str">
        <f t="array" ref="AI66">IFERROR(INDEX(INDIRECT("'"&amp;VLOOKUP($C66,ModMap!$A$2:$B$21,2,FALSE)&amp;"'!AI:AI"),MATCH($K66,INDIRECT("'"&amp;VLOOKUP($C66,ModMap!$A$2:$B$21,2,FALSE)&amp;"'!$K:$K"),0)),"")</f>
        <v/>
      </c>
      <c r="AJ66" s="45" t="s">
        <v>36</v>
      </c>
      <c r="AK66" s="54" t="str">
        <f t="array" ref="AK66">IFERROR(INDEX(INDIRECT("'"&amp;VLOOKUP($C66,ModMap!$A$2:$B$21,2,FALSE)&amp;"'!AK:AK"),MATCH($K66,INDIRECT("'"&amp;VLOOKUP($C66,ModMap!$A$2:$B$21,2,FALSE)&amp;"'!$K:$K"),0)),"")</f>
        <v>N/A</v>
      </c>
      <c r="AL66" s="54" t="str">
        <f t="array" ref="AL66">IFERROR(INDEX(INDIRECT("'"&amp;VLOOKUP($C66,ModMap!$A$2:$B$21,2,FALSE)&amp;"'!AL:AL"),MATCH($K66,INDIRECT("'"&amp;VLOOKUP($C66,ModMap!$A$2:$B$21,2,FALSE)&amp;"'!$K:$K"),0)),"")</f>
        <v/>
      </c>
      <c r="AM66" s="54">
        <f t="shared" si="1"/>
        <v>0</v>
      </c>
      <c r="AN66" s="54" t="str">
        <f t="shared" si="2"/>
        <v>Done</v>
      </c>
      <c r="AO66" s="55" t="str">
        <f t="array" ref="AO66">IFERROR(INDEX(INDIRECT("'"&amp;VLOOKUP($C66,ModMap!$A$2:$B$21,2,FALSE)&amp;"'!AO:AO"),MATCH($K66,INDIRECT("'"&amp;VLOOKUP($C66,ModMap!$A$2:$B$21,2,FALSE)&amp;"'!$K:$K"),0)),"")</f>
        <v/>
      </c>
      <c r="AP66" s="53" t="str">
        <f t="array" ref="AP66">IFERROR(HYPERLINK("#'"&amp;VLOOKUP($C66,ModMap!$A$2:$B$21,2,FALSE)&amp;"'!V"&amp;MATCH($K66,INDIRECT("'"&amp;VLOOKUP($C66,ModMap!$A$2:$B$21,2,FALSE)&amp;"'!$K:$K"),0),"Edit on module sheet"),"")</f>
        <v>Edit on module sheet</v>
      </c>
    </row>
    <row r="67" ht="42.0" customHeight="1">
      <c r="A67" s="34">
        <v>65.0</v>
      </c>
      <c r="B67" s="34">
        <v>65.0</v>
      </c>
      <c r="C67" s="34" t="s">
        <v>87</v>
      </c>
      <c r="D67" s="35" t="s">
        <v>88</v>
      </c>
      <c r="E67" s="64" t="s">
        <v>69</v>
      </c>
      <c r="F67" s="36" t="s">
        <v>262</v>
      </c>
      <c r="G67" s="35" t="s">
        <v>263</v>
      </c>
      <c r="H67" s="34" t="s">
        <v>696</v>
      </c>
      <c r="I67" s="34" t="s">
        <v>697</v>
      </c>
      <c r="J67" s="35" t="s">
        <v>698</v>
      </c>
      <c r="K67" s="34" t="s">
        <v>967</v>
      </c>
      <c r="L67" s="35" t="s">
        <v>968</v>
      </c>
      <c r="M67" s="58" t="s">
        <v>613</v>
      </c>
      <c r="N67" s="34" t="s">
        <v>600</v>
      </c>
      <c r="O67" s="34" t="s">
        <v>601</v>
      </c>
      <c r="P67" s="35" t="s">
        <v>701</v>
      </c>
      <c r="Q67" s="35" t="s">
        <v>702</v>
      </c>
      <c r="R67" s="34" t="s">
        <v>273</v>
      </c>
      <c r="S67" s="34" t="s">
        <v>69</v>
      </c>
      <c r="T67" s="34" t="str">
        <f t="array" ref="T67">IFERROR(INDEX(INDIRECT("'"&amp;VLOOKUP($C67,ModMap!$A$2:$B$21,2,FALSE)&amp;"'!T:T"),MATCH($K67,INDIRECT("'"&amp;VLOOKUP($C67,ModMap!$A$2:$B$21,2,FALSE)&amp;"'!$K:$K"),0)),"")</f>
        <v>Unassigned</v>
      </c>
      <c r="U67" s="58" t="s">
        <v>33</v>
      </c>
      <c r="V67" s="34" t="str">
        <f t="array" ref="V67">IFERROR(INDEX(INDIRECT("'"&amp;VLOOKUP($C67,ModMap!$A$2:$B$21,2,FALSE)&amp;"'!V:V"),MATCH($K67,INDIRECT("'"&amp;VLOOKUP($C67,ModMap!$A$2:$B$21,2,FALSE)&amp;"'!$K:$K"),0)),"")</f>
        <v>Not Started</v>
      </c>
      <c r="W67" s="34" t="str">
        <f t="array" ref="W67">IFERROR(INDEX(INDIRECT("'"&amp;VLOOKUP($C67,ModMap!$A$2:$B$21,2,FALSE)&amp;"'!W:W"),MATCH($K67,INDIRECT("'"&amp;VLOOKUP($C67,ModMap!$A$2:$B$21,2,FALSE)&amp;"'!$K:$K"),0)),"")</f>
        <v>Unassigned</v>
      </c>
      <c r="X67" s="58" t="s">
        <v>33</v>
      </c>
      <c r="Y67" s="34" t="str">
        <f t="array" ref="Y67">IFERROR(INDEX(INDIRECT("'"&amp;VLOOKUP($C67,ModMap!$A$2:$B$21,2,FALSE)&amp;"'!Y:Y"),MATCH($K67,INDIRECT("'"&amp;VLOOKUP($C67,ModMap!$A$2:$B$21,2,FALSE)&amp;"'!$K:$K"),0)),"")</f>
        <v>Not Started</v>
      </c>
      <c r="Z67" s="34" t="str">
        <f t="array" ref="Z67">IFERROR(INDEX(INDIRECT("'"&amp;VLOOKUP($C67,ModMap!$A$2:$B$21,2,FALSE)&amp;"'!Z:Z"),MATCH($K67,INDIRECT("'"&amp;VLOOKUP($C67,ModMap!$A$2:$B$21,2,FALSE)&amp;"'!$K:$K"),0)),"")</f>
        <v>Unassigned</v>
      </c>
      <c r="AA67" s="45" t="s">
        <v>36</v>
      </c>
      <c r="AB67" s="34" t="str">
        <f t="array" ref="AB67">IFERROR(INDEX(INDIRECT("'"&amp;VLOOKUP($C67,ModMap!$A$2:$B$21,2,FALSE)&amp;"'!AB:AB"),MATCH($K67,INDIRECT("'"&amp;VLOOKUP($C67,ModMap!$A$2:$B$21,2,FALSE)&amp;"'!$K:$K"),0)),"")</f>
        <v>N/A</v>
      </c>
      <c r="AC67" s="34" t="str">
        <f t="array" ref="AC67">IFERROR(INDEX(INDIRECT("'"&amp;VLOOKUP($C67,ModMap!$A$2:$B$21,2,FALSE)&amp;"'!AC:AC"),MATCH($K67,INDIRECT("'"&amp;VLOOKUP($C67,ModMap!$A$2:$B$21,2,FALSE)&amp;"'!$K:$K"),0)),"")</f>
        <v/>
      </c>
      <c r="AD67" s="58" t="s">
        <v>33</v>
      </c>
      <c r="AE67" s="34" t="str">
        <f t="array" ref="AE67">IFERROR(INDEX(INDIRECT("'"&amp;VLOOKUP($C67,ModMap!$A$2:$B$21,2,FALSE)&amp;"'!AE:AE"),MATCH($K67,INDIRECT("'"&amp;VLOOKUP($C67,ModMap!$A$2:$B$21,2,FALSE)&amp;"'!$K:$K"),0)),"")</f>
        <v>Not Started</v>
      </c>
      <c r="AF67" s="34" t="str">
        <f t="array" ref="AF67">IFERROR(INDEX(INDIRECT("'"&amp;VLOOKUP($C67,ModMap!$A$2:$B$21,2,FALSE)&amp;"'!AF:AF"),MATCH($K67,INDIRECT("'"&amp;VLOOKUP($C67,ModMap!$A$2:$B$21,2,FALSE)&amp;"'!$K:$K"),0)),"")</f>
        <v>Unassigned</v>
      </c>
      <c r="AG67" s="45" t="s">
        <v>36</v>
      </c>
      <c r="AH67" s="34" t="str">
        <f t="array" ref="AH67">IFERROR(INDEX(INDIRECT("'"&amp;VLOOKUP($C67,ModMap!$A$2:$B$21,2,FALSE)&amp;"'!AH:AH"),MATCH($K67,INDIRECT("'"&amp;VLOOKUP($C67,ModMap!$A$2:$B$21,2,FALSE)&amp;"'!$K:$K"),0)),"")</f>
        <v>N/A</v>
      </c>
      <c r="AI67" s="34" t="str">
        <f t="array" ref="AI67">IFERROR(INDEX(INDIRECT("'"&amp;VLOOKUP($C67,ModMap!$A$2:$B$21,2,FALSE)&amp;"'!AI:AI"),MATCH($K67,INDIRECT("'"&amp;VLOOKUP($C67,ModMap!$A$2:$B$21,2,FALSE)&amp;"'!$K:$K"),0)),"")</f>
        <v/>
      </c>
      <c r="AJ67" s="45" t="s">
        <v>36</v>
      </c>
      <c r="AK67" s="34" t="str">
        <f t="array" ref="AK67">IFERROR(INDEX(INDIRECT("'"&amp;VLOOKUP($C67,ModMap!$A$2:$B$21,2,FALSE)&amp;"'!AK:AK"),MATCH($K67,INDIRECT("'"&amp;VLOOKUP($C67,ModMap!$A$2:$B$21,2,FALSE)&amp;"'!$K:$K"),0)),"")</f>
        <v>N/A</v>
      </c>
      <c r="AL67" s="34" t="str">
        <f t="array" ref="AL67">IFERROR(INDEX(INDIRECT("'"&amp;VLOOKUP($C67,ModMap!$A$2:$B$21,2,FALSE)&amp;"'!AL:AL"),MATCH($K67,INDIRECT("'"&amp;VLOOKUP($C67,ModMap!$A$2:$B$21,2,FALSE)&amp;"'!$K:$K"),0)),"")</f>
        <v/>
      </c>
      <c r="AM67" s="34">
        <f t="shared" si="1"/>
        <v>3</v>
      </c>
      <c r="AN67" s="34" t="str">
        <f t="shared" si="2"/>
        <v>Not Started</v>
      </c>
      <c r="AO67" s="35" t="str">
        <f t="array" ref="AO67">IFERROR(INDEX(INDIRECT("'"&amp;VLOOKUP($C67,ModMap!$A$2:$B$21,2,FALSE)&amp;"'!AO:AO"),MATCH($K67,INDIRECT("'"&amp;VLOOKUP($C67,ModMap!$A$2:$B$21,2,FALSE)&amp;"'!$K:$K"),0)),"")</f>
        <v/>
      </c>
      <c r="AP67" s="53" t="str">
        <f t="array" ref="AP67">IFERROR(HYPERLINK("#'"&amp;VLOOKUP($C67,ModMap!$A$2:$B$21,2,FALSE)&amp;"'!V"&amp;MATCH($K67,INDIRECT("'"&amp;VLOOKUP($C67,ModMap!$A$2:$B$21,2,FALSE)&amp;"'!$K:$K"),0),"Edit on module sheet"),"")</f>
        <v>Edit on module sheet</v>
      </c>
    </row>
    <row r="68" ht="42.0" customHeight="1">
      <c r="A68" s="54">
        <v>66.0</v>
      </c>
      <c r="B68" s="54">
        <v>66.0</v>
      </c>
      <c r="C68" s="54" t="s">
        <v>87</v>
      </c>
      <c r="D68" s="55" t="s">
        <v>88</v>
      </c>
      <c r="E68" s="36" t="s">
        <v>48</v>
      </c>
      <c r="F68" s="36" t="s">
        <v>262</v>
      </c>
      <c r="G68" s="55" t="s">
        <v>263</v>
      </c>
      <c r="H68" s="54" t="s">
        <v>696</v>
      </c>
      <c r="I68" s="54" t="s">
        <v>697</v>
      </c>
      <c r="J68" s="55" t="s">
        <v>698</v>
      </c>
      <c r="K68" s="54" t="s">
        <v>699</v>
      </c>
      <c r="L68" s="55" t="s">
        <v>700</v>
      </c>
      <c r="M68" s="66" t="s">
        <v>211</v>
      </c>
      <c r="N68" s="54" t="s">
        <v>600</v>
      </c>
      <c r="O68" s="54" t="s">
        <v>601</v>
      </c>
      <c r="P68" s="55" t="s">
        <v>701</v>
      </c>
      <c r="Q68" s="55" t="s">
        <v>702</v>
      </c>
      <c r="R68" s="54" t="s">
        <v>273</v>
      </c>
      <c r="S68" s="54" t="s">
        <v>218</v>
      </c>
      <c r="T68" s="54" t="str">
        <f t="array" ref="T68">IFERROR(INDEX(INDIRECT("'"&amp;VLOOKUP($C68,ModMap!$A$2:$B$21,2,FALSE)&amp;"'!T:T"),MATCH($K68,INDIRECT("'"&amp;VLOOKUP($C68,ModMap!$A$2:$B$21,2,FALSE)&amp;"'!$K:$K"),0)),"")</f>
        <v>Gourav Nikam</v>
      </c>
      <c r="U68" s="58" t="s">
        <v>33</v>
      </c>
      <c r="V68" s="54" t="str">
        <f t="array" ref="V68">IFERROR(INDEX(INDIRECT("'"&amp;VLOOKUP($C68,ModMap!$A$2:$B$21,2,FALSE)&amp;"'!V:V"),MATCH($K68,INDIRECT("'"&amp;VLOOKUP($C68,ModMap!$A$2:$B$21,2,FALSE)&amp;"'!$K:$K"),0)),"")</f>
        <v>Done</v>
      </c>
      <c r="W68" s="54" t="str">
        <f t="array" ref="W68">IFERROR(INDEX(INDIRECT("'"&amp;VLOOKUP($C68,ModMap!$A$2:$B$21,2,FALSE)&amp;"'!W:W"),MATCH($K68,INDIRECT("'"&amp;VLOOKUP($C68,ModMap!$A$2:$B$21,2,FALSE)&amp;"'!$K:$K"),0)),"")</f>
        <v>Gourav Nikam</v>
      </c>
      <c r="X68" s="58" t="s">
        <v>33</v>
      </c>
      <c r="Y68" s="54" t="str">
        <f t="array" ref="Y68">IFERROR(INDEX(INDIRECT("'"&amp;VLOOKUP($C68,ModMap!$A$2:$B$21,2,FALSE)&amp;"'!Y:Y"),MATCH($K68,INDIRECT("'"&amp;VLOOKUP($C68,ModMap!$A$2:$B$21,2,FALSE)&amp;"'!$K:$K"),0)),"")</f>
        <v>Done</v>
      </c>
      <c r="Z68" s="54" t="str">
        <f t="array" ref="Z68">IFERROR(INDEX(INDIRECT("'"&amp;VLOOKUP($C68,ModMap!$A$2:$B$21,2,FALSE)&amp;"'!Z:Z"),MATCH($K68,INDIRECT("'"&amp;VLOOKUP($C68,ModMap!$A$2:$B$21,2,FALSE)&amp;"'!$K:$K"),0)),"")</f>
        <v>Gourav Nikam</v>
      </c>
      <c r="AA68" s="45" t="s">
        <v>36</v>
      </c>
      <c r="AB68" s="54" t="str">
        <f t="array" ref="AB68">IFERROR(INDEX(INDIRECT("'"&amp;VLOOKUP($C68,ModMap!$A$2:$B$21,2,FALSE)&amp;"'!AB:AB"),MATCH($K68,INDIRECT("'"&amp;VLOOKUP($C68,ModMap!$A$2:$B$21,2,FALSE)&amp;"'!$K:$K"),0)),"")</f>
        <v>N/A</v>
      </c>
      <c r="AC68" s="54" t="str">
        <f t="array" ref="AC68">IFERROR(INDEX(INDIRECT("'"&amp;VLOOKUP($C68,ModMap!$A$2:$B$21,2,FALSE)&amp;"'!AC:AC"),MATCH($K68,INDIRECT("'"&amp;VLOOKUP($C68,ModMap!$A$2:$B$21,2,FALSE)&amp;"'!$K:$K"),0)),"")</f>
        <v/>
      </c>
      <c r="AD68" s="58" t="s">
        <v>33</v>
      </c>
      <c r="AE68" s="54" t="str">
        <f t="array" ref="AE68">IFERROR(INDEX(INDIRECT("'"&amp;VLOOKUP($C68,ModMap!$A$2:$B$21,2,FALSE)&amp;"'!AE:AE"),MATCH($K68,INDIRECT("'"&amp;VLOOKUP($C68,ModMap!$A$2:$B$21,2,FALSE)&amp;"'!$K:$K"),0)),"")</f>
        <v>Done</v>
      </c>
      <c r="AF68" s="54" t="str">
        <f t="array" ref="AF68">IFERROR(INDEX(INDIRECT("'"&amp;VLOOKUP($C68,ModMap!$A$2:$B$21,2,FALSE)&amp;"'!AF:AF"),MATCH($K68,INDIRECT("'"&amp;VLOOKUP($C68,ModMap!$A$2:$B$21,2,FALSE)&amp;"'!$K:$K"),0)),"")</f>
        <v>Gourav Nikam</v>
      </c>
      <c r="AG68" s="45" t="s">
        <v>36</v>
      </c>
      <c r="AH68" s="54" t="str">
        <f t="array" ref="AH68">IFERROR(INDEX(INDIRECT("'"&amp;VLOOKUP($C68,ModMap!$A$2:$B$21,2,FALSE)&amp;"'!AH:AH"),MATCH($K68,INDIRECT("'"&amp;VLOOKUP($C68,ModMap!$A$2:$B$21,2,FALSE)&amp;"'!$K:$K"),0)),"")</f>
        <v>N/A</v>
      </c>
      <c r="AI68" s="54" t="str">
        <f t="array" ref="AI68">IFERROR(INDEX(INDIRECT("'"&amp;VLOOKUP($C68,ModMap!$A$2:$B$21,2,FALSE)&amp;"'!AI:AI"),MATCH($K68,INDIRECT("'"&amp;VLOOKUP($C68,ModMap!$A$2:$B$21,2,FALSE)&amp;"'!$K:$K"),0)),"")</f>
        <v/>
      </c>
      <c r="AJ68" s="45" t="s">
        <v>36</v>
      </c>
      <c r="AK68" s="54" t="str">
        <f t="array" ref="AK68">IFERROR(INDEX(INDIRECT("'"&amp;VLOOKUP($C68,ModMap!$A$2:$B$21,2,FALSE)&amp;"'!AK:AK"),MATCH($K68,INDIRECT("'"&amp;VLOOKUP($C68,ModMap!$A$2:$B$21,2,FALSE)&amp;"'!$K:$K"),0)),"")</f>
        <v>N/A</v>
      </c>
      <c r="AL68" s="54" t="str">
        <f t="array" ref="AL68">IFERROR(INDEX(INDIRECT("'"&amp;VLOOKUP($C68,ModMap!$A$2:$B$21,2,FALSE)&amp;"'!AL:AL"),MATCH($K68,INDIRECT("'"&amp;VLOOKUP($C68,ModMap!$A$2:$B$21,2,FALSE)&amp;"'!$K:$K"),0)),"")</f>
        <v/>
      </c>
      <c r="AM68" s="54">
        <f t="shared" si="1"/>
        <v>0</v>
      </c>
      <c r="AN68" s="54" t="str">
        <f t="shared" si="2"/>
        <v>Done</v>
      </c>
      <c r="AO68" s="55" t="str">
        <f t="array" ref="AO68">IFERROR(INDEX(INDIRECT("'"&amp;VLOOKUP($C68,ModMap!$A$2:$B$21,2,FALSE)&amp;"'!AO:AO"),MATCH($K68,INDIRECT("'"&amp;VLOOKUP($C68,ModMap!$A$2:$B$21,2,FALSE)&amp;"'!$K:$K"),0)),"")</f>
        <v/>
      </c>
      <c r="AP68" s="53" t="str">
        <f t="array" ref="AP68">IFERROR(HYPERLINK("#'"&amp;VLOOKUP($C68,ModMap!$A$2:$B$21,2,FALSE)&amp;"'!V"&amp;MATCH($K68,INDIRECT("'"&amp;VLOOKUP($C68,ModMap!$A$2:$B$21,2,FALSE)&amp;"'!$K:$K"),0),"Edit on module sheet"),"")</f>
        <v>Edit on module sheet</v>
      </c>
    </row>
    <row r="69" ht="42.0" customHeight="1">
      <c r="A69" s="34">
        <v>67.0</v>
      </c>
      <c r="B69" s="34">
        <v>67.0</v>
      </c>
      <c r="C69" s="34" t="s">
        <v>87</v>
      </c>
      <c r="D69" s="35" t="s">
        <v>88</v>
      </c>
      <c r="E69" s="36" t="s">
        <v>48</v>
      </c>
      <c r="F69" s="36" t="s">
        <v>262</v>
      </c>
      <c r="G69" s="35" t="s">
        <v>263</v>
      </c>
      <c r="H69" s="34" t="s">
        <v>696</v>
      </c>
      <c r="I69" s="34" t="s">
        <v>697</v>
      </c>
      <c r="J69" s="35" t="s">
        <v>698</v>
      </c>
      <c r="K69" s="34" t="s">
        <v>712</v>
      </c>
      <c r="L69" s="35" t="s">
        <v>713</v>
      </c>
      <c r="M69" s="58" t="s">
        <v>613</v>
      </c>
      <c r="N69" s="34" t="s">
        <v>600</v>
      </c>
      <c r="O69" s="34" t="s">
        <v>601</v>
      </c>
      <c r="P69" s="35" t="s">
        <v>701</v>
      </c>
      <c r="Q69" s="35" t="s">
        <v>702</v>
      </c>
      <c r="R69" s="34" t="s">
        <v>273</v>
      </c>
      <c r="S69" s="34" t="s">
        <v>614</v>
      </c>
      <c r="T69" s="34" t="str">
        <f t="array" ref="T69">IFERROR(INDEX(INDIRECT("'"&amp;VLOOKUP($C69,ModMap!$A$2:$B$21,2,FALSE)&amp;"'!T:T"),MATCH($K69,INDIRECT("'"&amp;VLOOKUP($C69,ModMap!$A$2:$B$21,2,FALSE)&amp;"'!$K:$K"),0)),"")</f>
        <v>Gourav Nikam</v>
      </c>
      <c r="U69" s="45" t="s">
        <v>36</v>
      </c>
      <c r="V69" s="34" t="str">
        <f t="array" ref="V69">IFERROR(INDEX(INDIRECT("'"&amp;VLOOKUP($C69,ModMap!$A$2:$B$21,2,FALSE)&amp;"'!V:V"),MATCH($K69,INDIRECT("'"&amp;VLOOKUP($C69,ModMap!$A$2:$B$21,2,FALSE)&amp;"'!$K:$K"),0)),"")</f>
        <v>N/A</v>
      </c>
      <c r="W69" s="34" t="str">
        <f t="array" ref="W69">IFERROR(INDEX(INDIRECT("'"&amp;VLOOKUP($C69,ModMap!$A$2:$B$21,2,FALSE)&amp;"'!W:W"),MATCH($K69,INDIRECT("'"&amp;VLOOKUP($C69,ModMap!$A$2:$B$21,2,FALSE)&amp;"'!$K:$K"),0)),"")</f>
        <v/>
      </c>
      <c r="X69" s="58" t="s">
        <v>33</v>
      </c>
      <c r="Y69" s="34" t="str">
        <f t="array" ref="Y69">IFERROR(INDEX(INDIRECT("'"&amp;VLOOKUP($C69,ModMap!$A$2:$B$21,2,FALSE)&amp;"'!Y:Y"),MATCH($K69,INDIRECT("'"&amp;VLOOKUP($C69,ModMap!$A$2:$B$21,2,FALSE)&amp;"'!$K:$K"),0)),"")</f>
        <v>Done</v>
      </c>
      <c r="Z69" s="34" t="str">
        <f t="array" ref="Z69">IFERROR(INDEX(INDIRECT("'"&amp;VLOOKUP($C69,ModMap!$A$2:$B$21,2,FALSE)&amp;"'!Z:Z"),MATCH($K69,INDIRECT("'"&amp;VLOOKUP($C69,ModMap!$A$2:$B$21,2,FALSE)&amp;"'!$K:$K"),0)),"")</f>
        <v>Gourav Nikam</v>
      </c>
      <c r="AA69" s="45" t="s">
        <v>36</v>
      </c>
      <c r="AB69" s="34" t="str">
        <f t="array" ref="AB69">IFERROR(INDEX(INDIRECT("'"&amp;VLOOKUP($C69,ModMap!$A$2:$B$21,2,FALSE)&amp;"'!AB:AB"),MATCH($K69,INDIRECT("'"&amp;VLOOKUP($C69,ModMap!$A$2:$B$21,2,FALSE)&amp;"'!$K:$K"),0)),"")</f>
        <v>N/A</v>
      </c>
      <c r="AC69" s="34" t="str">
        <f t="array" ref="AC69">IFERROR(INDEX(INDIRECT("'"&amp;VLOOKUP($C69,ModMap!$A$2:$B$21,2,FALSE)&amp;"'!AC:AC"),MATCH($K69,INDIRECT("'"&amp;VLOOKUP($C69,ModMap!$A$2:$B$21,2,FALSE)&amp;"'!$K:$K"),0)),"")</f>
        <v/>
      </c>
      <c r="AD69" s="58" t="s">
        <v>33</v>
      </c>
      <c r="AE69" s="34" t="str">
        <f t="array" ref="AE69">IFERROR(INDEX(INDIRECT("'"&amp;VLOOKUP($C69,ModMap!$A$2:$B$21,2,FALSE)&amp;"'!AE:AE"),MATCH($K69,INDIRECT("'"&amp;VLOOKUP($C69,ModMap!$A$2:$B$21,2,FALSE)&amp;"'!$K:$K"),0)),"")</f>
        <v>Done</v>
      </c>
      <c r="AF69" s="34" t="str">
        <f t="array" ref="AF69">IFERROR(INDEX(INDIRECT("'"&amp;VLOOKUP($C69,ModMap!$A$2:$B$21,2,FALSE)&amp;"'!AF:AF"),MATCH($K69,INDIRECT("'"&amp;VLOOKUP($C69,ModMap!$A$2:$B$21,2,FALSE)&amp;"'!$K:$K"),0)),"")</f>
        <v>Gourav Nikam</v>
      </c>
      <c r="AG69" s="45" t="s">
        <v>36</v>
      </c>
      <c r="AH69" s="34" t="str">
        <f t="array" ref="AH69">IFERROR(INDEX(INDIRECT("'"&amp;VLOOKUP($C69,ModMap!$A$2:$B$21,2,FALSE)&amp;"'!AH:AH"),MATCH($K69,INDIRECT("'"&amp;VLOOKUP($C69,ModMap!$A$2:$B$21,2,FALSE)&amp;"'!$K:$K"),0)),"")</f>
        <v>N/A</v>
      </c>
      <c r="AI69" s="34" t="str">
        <f t="array" ref="AI69">IFERROR(INDEX(INDIRECT("'"&amp;VLOOKUP($C69,ModMap!$A$2:$B$21,2,FALSE)&amp;"'!AI:AI"),MATCH($K69,INDIRECT("'"&amp;VLOOKUP($C69,ModMap!$A$2:$B$21,2,FALSE)&amp;"'!$K:$K"),0)),"")</f>
        <v/>
      </c>
      <c r="AJ69" s="45" t="s">
        <v>36</v>
      </c>
      <c r="AK69" s="34" t="str">
        <f t="array" ref="AK69">IFERROR(INDEX(INDIRECT("'"&amp;VLOOKUP($C69,ModMap!$A$2:$B$21,2,FALSE)&amp;"'!AK:AK"),MATCH($K69,INDIRECT("'"&amp;VLOOKUP($C69,ModMap!$A$2:$B$21,2,FALSE)&amp;"'!$K:$K"),0)),"")</f>
        <v>N/A</v>
      </c>
      <c r="AL69" s="34" t="str">
        <f t="array" ref="AL69">IFERROR(INDEX(INDIRECT("'"&amp;VLOOKUP($C69,ModMap!$A$2:$B$21,2,FALSE)&amp;"'!AL:AL"),MATCH($K69,INDIRECT("'"&amp;VLOOKUP($C69,ModMap!$A$2:$B$21,2,FALSE)&amp;"'!$K:$K"),0)),"")</f>
        <v/>
      </c>
      <c r="AM69" s="34">
        <f t="shared" si="1"/>
        <v>0</v>
      </c>
      <c r="AN69" s="34" t="str">
        <f t="shared" si="2"/>
        <v>Done</v>
      </c>
      <c r="AO69" s="35" t="str">
        <f t="array" ref="AO69">IFERROR(INDEX(INDIRECT("'"&amp;VLOOKUP($C69,ModMap!$A$2:$B$21,2,FALSE)&amp;"'!AO:AO"),MATCH($K69,INDIRECT("'"&amp;VLOOKUP($C69,ModMap!$A$2:$B$21,2,FALSE)&amp;"'!$K:$K"),0)),"")</f>
        <v/>
      </c>
      <c r="AP69" s="53" t="str">
        <f t="array" ref="AP69">IFERROR(HYPERLINK("#'"&amp;VLOOKUP($C69,ModMap!$A$2:$B$21,2,FALSE)&amp;"'!V"&amp;MATCH($K69,INDIRECT("'"&amp;VLOOKUP($C69,ModMap!$A$2:$B$21,2,FALSE)&amp;"'!$K:$K"),0),"Edit on module sheet"),"")</f>
        <v>Edit on module sheet</v>
      </c>
    </row>
    <row r="70" ht="42.0" customHeight="1">
      <c r="A70" s="54">
        <v>68.0</v>
      </c>
      <c r="B70" s="54">
        <v>68.0</v>
      </c>
      <c r="C70" s="54" t="s">
        <v>87</v>
      </c>
      <c r="D70" s="55" t="s">
        <v>88</v>
      </c>
      <c r="E70" s="64" t="s">
        <v>69</v>
      </c>
      <c r="F70" s="36" t="s">
        <v>262</v>
      </c>
      <c r="G70" s="55" t="s">
        <v>263</v>
      </c>
      <c r="H70" s="54" t="s">
        <v>721</v>
      </c>
      <c r="I70" s="54" t="s">
        <v>722</v>
      </c>
      <c r="J70" s="55" t="s">
        <v>723</v>
      </c>
      <c r="K70" s="54" t="s">
        <v>1015</v>
      </c>
      <c r="L70" s="55" t="s">
        <v>1016</v>
      </c>
      <c r="M70" s="58" t="s">
        <v>613</v>
      </c>
      <c r="N70" s="54" t="s">
        <v>600</v>
      </c>
      <c r="O70" s="54" t="s">
        <v>601</v>
      </c>
      <c r="P70" s="55" t="s">
        <v>726</v>
      </c>
      <c r="Q70" s="55" t="s">
        <v>727</v>
      </c>
      <c r="R70" s="54" t="s">
        <v>273</v>
      </c>
      <c r="S70" s="54" t="s">
        <v>69</v>
      </c>
      <c r="T70" s="54" t="str">
        <f t="array" ref="T70">IFERROR(INDEX(INDIRECT("'"&amp;VLOOKUP($C70,ModMap!$A$2:$B$21,2,FALSE)&amp;"'!T:T"),MATCH($K70,INDIRECT("'"&amp;VLOOKUP($C70,ModMap!$A$2:$B$21,2,FALSE)&amp;"'!$K:$K"),0)),"")</f>
        <v>Unassigned</v>
      </c>
      <c r="U70" s="58" t="s">
        <v>33</v>
      </c>
      <c r="V70" s="54" t="str">
        <f t="array" ref="V70">IFERROR(INDEX(INDIRECT("'"&amp;VLOOKUP($C70,ModMap!$A$2:$B$21,2,FALSE)&amp;"'!V:V"),MATCH($K70,INDIRECT("'"&amp;VLOOKUP($C70,ModMap!$A$2:$B$21,2,FALSE)&amp;"'!$K:$K"),0)),"")</f>
        <v>Not Started</v>
      </c>
      <c r="W70" s="54" t="str">
        <f t="array" ref="W70">IFERROR(INDEX(INDIRECT("'"&amp;VLOOKUP($C70,ModMap!$A$2:$B$21,2,FALSE)&amp;"'!W:W"),MATCH($K70,INDIRECT("'"&amp;VLOOKUP($C70,ModMap!$A$2:$B$21,2,FALSE)&amp;"'!$K:$K"),0)),"")</f>
        <v>Unassigned</v>
      </c>
      <c r="X70" s="58" t="s">
        <v>33</v>
      </c>
      <c r="Y70" s="54" t="str">
        <f t="array" ref="Y70">IFERROR(INDEX(INDIRECT("'"&amp;VLOOKUP($C70,ModMap!$A$2:$B$21,2,FALSE)&amp;"'!Y:Y"),MATCH($K70,INDIRECT("'"&amp;VLOOKUP($C70,ModMap!$A$2:$B$21,2,FALSE)&amp;"'!$K:$K"),0)),"")</f>
        <v>Not Started</v>
      </c>
      <c r="Z70" s="54" t="str">
        <f t="array" ref="Z70">IFERROR(INDEX(INDIRECT("'"&amp;VLOOKUP($C70,ModMap!$A$2:$B$21,2,FALSE)&amp;"'!Z:Z"),MATCH($K70,INDIRECT("'"&amp;VLOOKUP($C70,ModMap!$A$2:$B$21,2,FALSE)&amp;"'!$K:$K"),0)),"")</f>
        <v>Unassigned</v>
      </c>
      <c r="AA70" s="45" t="s">
        <v>36</v>
      </c>
      <c r="AB70" s="54" t="str">
        <f t="array" ref="AB70">IFERROR(INDEX(INDIRECT("'"&amp;VLOOKUP($C70,ModMap!$A$2:$B$21,2,FALSE)&amp;"'!AB:AB"),MATCH($K70,INDIRECT("'"&amp;VLOOKUP($C70,ModMap!$A$2:$B$21,2,FALSE)&amp;"'!$K:$K"),0)),"")</f>
        <v>N/A</v>
      </c>
      <c r="AC70" s="54" t="str">
        <f t="array" ref="AC70">IFERROR(INDEX(INDIRECT("'"&amp;VLOOKUP($C70,ModMap!$A$2:$B$21,2,FALSE)&amp;"'!AC:AC"),MATCH($K70,INDIRECT("'"&amp;VLOOKUP($C70,ModMap!$A$2:$B$21,2,FALSE)&amp;"'!$K:$K"),0)),"")</f>
        <v/>
      </c>
      <c r="AD70" s="58" t="s">
        <v>33</v>
      </c>
      <c r="AE70" s="54" t="str">
        <f t="array" ref="AE70">IFERROR(INDEX(INDIRECT("'"&amp;VLOOKUP($C70,ModMap!$A$2:$B$21,2,FALSE)&amp;"'!AE:AE"),MATCH($K70,INDIRECT("'"&amp;VLOOKUP($C70,ModMap!$A$2:$B$21,2,FALSE)&amp;"'!$K:$K"),0)),"")</f>
        <v>Not Started</v>
      </c>
      <c r="AF70" s="54" t="str">
        <f t="array" ref="AF70">IFERROR(INDEX(INDIRECT("'"&amp;VLOOKUP($C70,ModMap!$A$2:$B$21,2,FALSE)&amp;"'!AF:AF"),MATCH($K70,INDIRECT("'"&amp;VLOOKUP($C70,ModMap!$A$2:$B$21,2,FALSE)&amp;"'!$K:$K"),0)),"")</f>
        <v>Unassigned</v>
      </c>
      <c r="AG70" s="45" t="s">
        <v>36</v>
      </c>
      <c r="AH70" s="54" t="str">
        <f t="array" ref="AH70">IFERROR(INDEX(INDIRECT("'"&amp;VLOOKUP($C70,ModMap!$A$2:$B$21,2,FALSE)&amp;"'!AH:AH"),MATCH($K70,INDIRECT("'"&amp;VLOOKUP($C70,ModMap!$A$2:$B$21,2,FALSE)&amp;"'!$K:$K"),0)),"")</f>
        <v>N/A</v>
      </c>
      <c r="AI70" s="54" t="str">
        <f t="array" ref="AI70">IFERROR(INDEX(INDIRECT("'"&amp;VLOOKUP($C70,ModMap!$A$2:$B$21,2,FALSE)&amp;"'!AI:AI"),MATCH($K70,INDIRECT("'"&amp;VLOOKUP($C70,ModMap!$A$2:$B$21,2,FALSE)&amp;"'!$K:$K"),0)),"")</f>
        <v/>
      </c>
      <c r="AJ70" s="45" t="s">
        <v>36</v>
      </c>
      <c r="AK70" s="54" t="str">
        <f t="array" ref="AK70">IFERROR(INDEX(INDIRECT("'"&amp;VLOOKUP($C70,ModMap!$A$2:$B$21,2,FALSE)&amp;"'!AK:AK"),MATCH($K70,INDIRECT("'"&amp;VLOOKUP($C70,ModMap!$A$2:$B$21,2,FALSE)&amp;"'!$K:$K"),0)),"")</f>
        <v>N/A</v>
      </c>
      <c r="AL70" s="54" t="str">
        <f t="array" ref="AL70">IFERROR(INDEX(INDIRECT("'"&amp;VLOOKUP($C70,ModMap!$A$2:$B$21,2,FALSE)&amp;"'!AL:AL"),MATCH($K70,INDIRECT("'"&amp;VLOOKUP($C70,ModMap!$A$2:$B$21,2,FALSE)&amp;"'!$K:$K"),0)),"")</f>
        <v/>
      </c>
      <c r="AM70" s="54">
        <f t="shared" si="1"/>
        <v>3</v>
      </c>
      <c r="AN70" s="54" t="str">
        <f t="shared" si="2"/>
        <v>Not Started</v>
      </c>
      <c r="AO70" s="55" t="str">
        <f t="array" ref="AO70">IFERROR(INDEX(INDIRECT("'"&amp;VLOOKUP($C70,ModMap!$A$2:$B$21,2,FALSE)&amp;"'!AO:AO"),MATCH($K70,INDIRECT("'"&amp;VLOOKUP($C70,ModMap!$A$2:$B$21,2,FALSE)&amp;"'!$K:$K"),0)),"")</f>
        <v/>
      </c>
      <c r="AP70" s="53" t="str">
        <f t="array" ref="AP70">IFERROR(HYPERLINK("#'"&amp;VLOOKUP($C70,ModMap!$A$2:$B$21,2,FALSE)&amp;"'!V"&amp;MATCH($K70,INDIRECT("'"&amp;VLOOKUP($C70,ModMap!$A$2:$B$21,2,FALSE)&amp;"'!$K:$K"),0),"Edit on module sheet"),"")</f>
        <v>Edit on module sheet</v>
      </c>
    </row>
    <row r="71" ht="42.0" customHeight="1">
      <c r="A71" s="34">
        <v>69.0</v>
      </c>
      <c r="B71" s="34">
        <v>69.0</v>
      </c>
      <c r="C71" s="34" t="s">
        <v>87</v>
      </c>
      <c r="D71" s="35" t="s">
        <v>88</v>
      </c>
      <c r="E71" s="36" t="s">
        <v>48</v>
      </c>
      <c r="F71" s="36" t="s">
        <v>262</v>
      </c>
      <c r="G71" s="35" t="s">
        <v>263</v>
      </c>
      <c r="H71" s="34" t="s">
        <v>721</v>
      </c>
      <c r="I71" s="34" t="s">
        <v>722</v>
      </c>
      <c r="J71" s="35" t="s">
        <v>723</v>
      </c>
      <c r="K71" s="34" t="s">
        <v>724</v>
      </c>
      <c r="L71" s="35" t="s">
        <v>725</v>
      </c>
      <c r="M71" s="66" t="s">
        <v>211</v>
      </c>
      <c r="N71" s="34" t="s">
        <v>600</v>
      </c>
      <c r="O71" s="34" t="s">
        <v>601</v>
      </c>
      <c r="P71" s="35" t="s">
        <v>726</v>
      </c>
      <c r="Q71" s="35" t="s">
        <v>727</v>
      </c>
      <c r="R71" s="34" t="s">
        <v>273</v>
      </c>
      <c r="S71" s="34" t="s">
        <v>218</v>
      </c>
      <c r="T71" s="34" t="str">
        <f t="array" ref="T71">IFERROR(INDEX(INDIRECT("'"&amp;VLOOKUP($C71,ModMap!$A$2:$B$21,2,FALSE)&amp;"'!T:T"),MATCH($K71,INDIRECT("'"&amp;VLOOKUP($C71,ModMap!$A$2:$B$21,2,FALSE)&amp;"'!$K:$K"),0)),"")</f>
        <v>Gourav Nikam</v>
      </c>
      <c r="U71" s="58" t="s">
        <v>33</v>
      </c>
      <c r="V71" s="34" t="str">
        <f t="array" ref="V71">IFERROR(INDEX(INDIRECT("'"&amp;VLOOKUP($C71,ModMap!$A$2:$B$21,2,FALSE)&amp;"'!V:V"),MATCH($K71,INDIRECT("'"&amp;VLOOKUP($C71,ModMap!$A$2:$B$21,2,FALSE)&amp;"'!$K:$K"),0)),"")</f>
        <v>Done</v>
      </c>
      <c r="W71" s="34" t="str">
        <f t="array" ref="W71">IFERROR(INDEX(INDIRECT("'"&amp;VLOOKUP($C71,ModMap!$A$2:$B$21,2,FALSE)&amp;"'!W:W"),MATCH($K71,INDIRECT("'"&amp;VLOOKUP($C71,ModMap!$A$2:$B$21,2,FALSE)&amp;"'!$K:$K"),0)),"")</f>
        <v>Gourav Nikam</v>
      </c>
      <c r="X71" s="58" t="s">
        <v>33</v>
      </c>
      <c r="Y71" s="34" t="str">
        <f t="array" ref="Y71">IFERROR(INDEX(INDIRECT("'"&amp;VLOOKUP($C71,ModMap!$A$2:$B$21,2,FALSE)&amp;"'!Y:Y"),MATCH($K71,INDIRECT("'"&amp;VLOOKUP($C71,ModMap!$A$2:$B$21,2,FALSE)&amp;"'!$K:$K"),0)),"")</f>
        <v>Done</v>
      </c>
      <c r="Z71" s="34" t="str">
        <f t="array" ref="Z71">IFERROR(INDEX(INDIRECT("'"&amp;VLOOKUP($C71,ModMap!$A$2:$B$21,2,FALSE)&amp;"'!Z:Z"),MATCH($K71,INDIRECT("'"&amp;VLOOKUP($C71,ModMap!$A$2:$B$21,2,FALSE)&amp;"'!$K:$K"),0)),"")</f>
        <v>Gourav Nikam</v>
      </c>
      <c r="AA71" s="45" t="s">
        <v>36</v>
      </c>
      <c r="AB71" s="34" t="str">
        <f t="array" ref="AB71">IFERROR(INDEX(INDIRECT("'"&amp;VLOOKUP($C71,ModMap!$A$2:$B$21,2,FALSE)&amp;"'!AB:AB"),MATCH($K71,INDIRECT("'"&amp;VLOOKUP($C71,ModMap!$A$2:$B$21,2,FALSE)&amp;"'!$K:$K"),0)),"")</f>
        <v>N/A</v>
      </c>
      <c r="AC71" s="34" t="str">
        <f t="array" ref="AC71">IFERROR(INDEX(INDIRECT("'"&amp;VLOOKUP($C71,ModMap!$A$2:$B$21,2,FALSE)&amp;"'!AC:AC"),MATCH($K71,INDIRECT("'"&amp;VLOOKUP($C71,ModMap!$A$2:$B$21,2,FALSE)&amp;"'!$K:$K"),0)),"")</f>
        <v/>
      </c>
      <c r="AD71" s="58" t="s">
        <v>33</v>
      </c>
      <c r="AE71" s="34" t="str">
        <f t="array" ref="AE71">IFERROR(INDEX(INDIRECT("'"&amp;VLOOKUP($C71,ModMap!$A$2:$B$21,2,FALSE)&amp;"'!AE:AE"),MATCH($K71,INDIRECT("'"&amp;VLOOKUP($C71,ModMap!$A$2:$B$21,2,FALSE)&amp;"'!$K:$K"),0)),"")</f>
        <v>Done</v>
      </c>
      <c r="AF71" s="34" t="str">
        <f t="array" ref="AF71">IFERROR(INDEX(INDIRECT("'"&amp;VLOOKUP($C71,ModMap!$A$2:$B$21,2,FALSE)&amp;"'!AF:AF"),MATCH($K71,INDIRECT("'"&amp;VLOOKUP($C71,ModMap!$A$2:$B$21,2,FALSE)&amp;"'!$K:$K"),0)),"")</f>
        <v>Gourav Nikam</v>
      </c>
      <c r="AG71" s="45" t="s">
        <v>36</v>
      </c>
      <c r="AH71" s="34" t="str">
        <f t="array" ref="AH71">IFERROR(INDEX(INDIRECT("'"&amp;VLOOKUP($C71,ModMap!$A$2:$B$21,2,FALSE)&amp;"'!AH:AH"),MATCH($K71,INDIRECT("'"&amp;VLOOKUP($C71,ModMap!$A$2:$B$21,2,FALSE)&amp;"'!$K:$K"),0)),"")</f>
        <v>N/A</v>
      </c>
      <c r="AI71" s="34" t="str">
        <f t="array" ref="AI71">IFERROR(INDEX(INDIRECT("'"&amp;VLOOKUP($C71,ModMap!$A$2:$B$21,2,FALSE)&amp;"'!AI:AI"),MATCH($K71,INDIRECT("'"&amp;VLOOKUP($C71,ModMap!$A$2:$B$21,2,FALSE)&amp;"'!$K:$K"),0)),"")</f>
        <v/>
      </c>
      <c r="AJ71" s="45" t="s">
        <v>36</v>
      </c>
      <c r="AK71" s="34" t="str">
        <f t="array" ref="AK71">IFERROR(INDEX(INDIRECT("'"&amp;VLOOKUP($C71,ModMap!$A$2:$B$21,2,FALSE)&amp;"'!AK:AK"),MATCH($K71,INDIRECT("'"&amp;VLOOKUP($C71,ModMap!$A$2:$B$21,2,FALSE)&amp;"'!$K:$K"),0)),"")</f>
        <v>N/A</v>
      </c>
      <c r="AL71" s="34" t="str">
        <f t="array" ref="AL71">IFERROR(INDEX(INDIRECT("'"&amp;VLOOKUP($C71,ModMap!$A$2:$B$21,2,FALSE)&amp;"'!AL:AL"),MATCH($K71,INDIRECT("'"&amp;VLOOKUP($C71,ModMap!$A$2:$B$21,2,FALSE)&amp;"'!$K:$K"),0)),"")</f>
        <v/>
      </c>
      <c r="AM71" s="34">
        <f t="shared" si="1"/>
        <v>0</v>
      </c>
      <c r="AN71" s="34" t="str">
        <f t="shared" si="2"/>
        <v>Done</v>
      </c>
      <c r="AO71" s="35" t="str">
        <f t="array" ref="AO71">IFERROR(INDEX(INDIRECT("'"&amp;VLOOKUP($C71,ModMap!$A$2:$B$21,2,FALSE)&amp;"'!AO:AO"),MATCH($K71,INDIRECT("'"&amp;VLOOKUP($C71,ModMap!$A$2:$B$21,2,FALSE)&amp;"'!$K:$K"),0)),"")</f>
        <v/>
      </c>
      <c r="AP71" s="53" t="str">
        <f t="array" ref="AP71">IFERROR(HYPERLINK("#'"&amp;VLOOKUP($C71,ModMap!$A$2:$B$21,2,FALSE)&amp;"'!V"&amp;MATCH($K71,INDIRECT("'"&amp;VLOOKUP($C71,ModMap!$A$2:$B$21,2,FALSE)&amp;"'!$K:$K"),0),"Edit on module sheet"),"")</f>
        <v>Edit on module sheet</v>
      </c>
    </row>
    <row r="72" ht="42.0" customHeight="1">
      <c r="A72" s="54">
        <v>70.0</v>
      </c>
      <c r="B72" s="54">
        <v>70.0</v>
      </c>
      <c r="C72" s="54" t="s">
        <v>87</v>
      </c>
      <c r="D72" s="55" t="s">
        <v>88</v>
      </c>
      <c r="E72" s="36" t="s">
        <v>48</v>
      </c>
      <c r="F72" s="36" t="s">
        <v>262</v>
      </c>
      <c r="G72" s="55" t="s">
        <v>263</v>
      </c>
      <c r="H72" s="54" t="s">
        <v>721</v>
      </c>
      <c r="I72" s="54" t="s">
        <v>722</v>
      </c>
      <c r="J72" s="55" t="s">
        <v>723</v>
      </c>
      <c r="K72" s="54" t="s">
        <v>737</v>
      </c>
      <c r="L72" s="55" t="s">
        <v>738</v>
      </c>
      <c r="M72" s="58" t="s">
        <v>613</v>
      </c>
      <c r="N72" s="54" t="s">
        <v>600</v>
      </c>
      <c r="O72" s="54" t="s">
        <v>601</v>
      </c>
      <c r="P72" s="55" t="s">
        <v>726</v>
      </c>
      <c r="Q72" s="55" t="s">
        <v>727</v>
      </c>
      <c r="R72" s="54" t="s">
        <v>273</v>
      </c>
      <c r="S72" s="54" t="s">
        <v>614</v>
      </c>
      <c r="T72" s="54" t="str">
        <f t="array" ref="T72">IFERROR(INDEX(INDIRECT("'"&amp;VLOOKUP($C72,ModMap!$A$2:$B$21,2,FALSE)&amp;"'!T:T"),MATCH($K72,INDIRECT("'"&amp;VLOOKUP($C72,ModMap!$A$2:$B$21,2,FALSE)&amp;"'!$K:$K"),0)),"")</f>
        <v>Gourav Nikam</v>
      </c>
      <c r="U72" s="45" t="s">
        <v>36</v>
      </c>
      <c r="V72" s="54" t="str">
        <f t="array" ref="V72">IFERROR(INDEX(INDIRECT("'"&amp;VLOOKUP($C72,ModMap!$A$2:$B$21,2,FALSE)&amp;"'!V:V"),MATCH($K72,INDIRECT("'"&amp;VLOOKUP($C72,ModMap!$A$2:$B$21,2,FALSE)&amp;"'!$K:$K"),0)),"")</f>
        <v>N/A</v>
      </c>
      <c r="W72" s="54" t="str">
        <f t="array" ref="W72">IFERROR(INDEX(INDIRECT("'"&amp;VLOOKUP($C72,ModMap!$A$2:$B$21,2,FALSE)&amp;"'!W:W"),MATCH($K72,INDIRECT("'"&amp;VLOOKUP($C72,ModMap!$A$2:$B$21,2,FALSE)&amp;"'!$K:$K"),0)),"")</f>
        <v/>
      </c>
      <c r="X72" s="58" t="s">
        <v>33</v>
      </c>
      <c r="Y72" s="54" t="str">
        <f t="array" ref="Y72">IFERROR(INDEX(INDIRECT("'"&amp;VLOOKUP($C72,ModMap!$A$2:$B$21,2,FALSE)&amp;"'!Y:Y"),MATCH($K72,INDIRECT("'"&amp;VLOOKUP($C72,ModMap!$A$2:$B$21,2,FALSE)&amp;"'!$K:$K"),0)),"")</f>
        <v>Done</v>
      </c>
      <c r="Z72" s="54" t="str">
        <f t="array" ref="Z72">IFERROR(INDEX(INDIRECT("'"&amp;VLOOKUP($C72,ModMap!$A$2:$B$21,2,FALSE)&amp;"'!Z:Z"),MATCH($K72,INDIRECT("'"&amp;VLOOKUP($C72,ModMap!$A$2:$B$21,2,FALSE)&amp;"'!$K:$K"),0)),"")</f>
        <v>Gourav Nikam</v>
      </c>
      <c r="AA72" s="45" t="s">
        <v>36</v>
      </c>
      <c r="AB72" s="54" t="str">
        <f t="array" ref="AB72">IFERROR(INDEX(INDIRECT("'"&amp;VLOOKUP($C72,ModMap!$A$2:$B$21,2,FALSE)&amp;"'!AB:AB"),MATCH($K72,INDIRECT("'"&amp;VLOOKUP($C72,ModMap!$A$2:$B$21,2,FALSE)&amp;"'!$K:$K"),0)),"")</f>
        <v>N/A</v>
      </c>
      <c r="AC72" s="54" t="str">
        <f t="array" ref="AC72">IFERROR(INDEX(INDIRECT("'"&amp;VLOOKUP($C72,ModMap!$A$2:$B$21,2,FALSE)&amp;"'!AC:AC"),MATCH($K72,INDIRECT("'"&amp;VLOOKUP($C72,ModMap!$A$2:$B$21,2,FALSE)&amp;"'!$K:$K"),0)),"")</f>
        <v/>
      </c>
      <c r="AD72" s="58" t="s">
        <v>33</v>
      </c>
      <c r="AE72" s="54" t="str">
        <f t="array" ref="AE72">IFERROR(INDEX(INDIRECT("'"&amp;VLOOKUP($C72,ModMap!$A$2:$B$21,2,FALSE)&amp;"'!AE:AE"),MATCH($K72,INDIRECT("'"&amp;VLOOKUP($C72,ModMap!$A$2:$B$21,2,FALSE)&amp;"'!$K:$K"),0)),"")</f>
        <v>Done</v>
      </c>
      <c r="AF72" s="54" t="str">
        <f t="array" ref="AF72">IFERROR(INDEX(INDIRECT("'"&amp;VLOOKUP($C72,ModMap!$A$2:$B$21,2,FALSE)&amp;"'!AF:AF"),MATCH($K72,INDIRECT("'"&amp;VLOOKUP($C72,ModMap!$A$2:$B$21,2,FALSE)&amp;"'!$K:$K"),0)),"")</f>
        <v>Gourav Nikam</v>
      </c>
      <c r="AG72" s="45" t="s">
        <v>36</v>
      </c>
      <c r="AH72" s="54" t="str">
        <f t="array" ref="AH72">IFERROR(INDEX(INDIRECT("'"&amp;VLOOKUP($C72,ModMap!$A$2:$B$21,2,FALSE)&amp;"'!AH:AH"),MATCH($K72,INDIRECT("'"&amp;VLOOKUP($C72,ModMap!$A$2:$B$21,2,FALSE)&amp;"'!$K:$K"),0)),"")</f>
        <v>N/A</v>
      </c>
      <c r="AI72" s="54" t="str">
        <f t="array" ref="AI72">IFERROR(INDEX(INDIRECT("'"&amp;VLOOKUP($C72,ModMap!$A$2:$B$21,2,FALSE)&amp;"'!AI:AI"),MATCH($K72,INDIRECT("'"&amp;VLOOKUP($C72,ModMap!$A$2:$B$21,2,FALSE)&amp;"'!$K:$K"),0)),"")</f>
        <v/>
      </c>
      <c r="AJ72" s="45" t="s">
        <v>36</v>
      </c>
      <c r="AK72" s="54" t="str">
        <f t="array" ref="AK72">IFERROR(INDEX(INDIRECT("'"&amp;VLOOKUP($C72,ModMap!$A$2:$B$21,2,FALSE)&amp;"'!AK:AK"),MATCH($K72,INDIRECT("'"&amp;VLOOKUP($C72,ModMap!$A$2:$B$21,2,FALSE)&amp;"'!$K:$K"),0)),"")</f>
        <v>N/A</v>
      </c>
      <c r="AL72" s="54" t="str">
        <f t="array" ref="AL72">IFERROR(INDEX(INDIRECT("'"&amp;VLOOKUP($C72,ModMap!$A$2:$B$21,2,FALSE)&amp;"'!AL:AL"),MATCH($K72,INDIRECT("'"&amp;VLOOKUP($C72,ModMap!$A$2:$B$21,2,FALSE)&amp;"'!$K:$K"),0)),"")</f>
        <v/>
      </c>
      <c r="AM72" s="54">
        <f t="shared" si="1"/>
        <v>0</v>
      </c>
      <c r="AN72" s="54" t="str">
        <f t="shared" si="2"/>
        <v>Done</v>
      </c>
      <c r="AO72" s="55" t="str">
        <f t="array" ref="AO72">IFERROR(INDEX(INDIRECT("'"&amp;VLOOKUP($C72,ModMap!$A$2:$B$21,2,FALSE)&amp;"'!AO:AO"),MATCH($K72,INDIRECT("'"&amp;VLOOKUP($C72,ModMap!$A$2:$B$21,2,FALSE)&amp;"'!$K:$K"),0)),"")</f>
        <v/>
      </c>
      <c r="AP72" s="53" t="str">
        <f t="array" ref="AP72">IFERROR(HYPERLINK("#'"&amp;VLOOKUP($C72,ModMap!$A$2:$B$21,2,FALSE)&amp;"'!V"&amp;MATCH($K72,INDIRECT("'"&amp;VLOOKUP($C72,ModMap!$A$2:$B$21,2,FALSE)&amp;"'!$K:$K"),0),"Edit on module sheet"),"")</f>
        <v>Edit on module sheet</v>
      </c>
    </row>
    <row r="73" ht="42.0" customHeight="1">
      <c r="A73" s="34">
        <v>71.0</v>
      </c>
      <c r="B73" s="34">
        <v>71.0</v>
      </c>
      <c r="C73" s="34" t="s">
        <v>87</v>
      </c>
      <c r="D73" s="35" t="s">
        <v>88</v>
      </c>
      <c r="E73" s="64" t="s">
        <v>69</v>
      </c>
      <c r="F73" s="36" t="s">
        <v>262</v>
      </c>
      <c r="G73" s="35" t="s">
        <v>263</v>
      </c>
      <c r="H73" s="34" t="s">
        <v>748</v>
      </c>
      <c r="I73" s="34" t="s">
        <v>749</v>
      </c>
      <c r="J73" s="35" t="s">
        <v>750</v>
      </c>
      <c r="K73" s="34" t="s">
        <v>1077</v>
      </c>
      <c r="L73" s="35" t="s">
        <v>1078</v>
      </c>
      <c r="M73" s="58" t="s">
        <v>613</v>
      </c>
      <c r="N73" s="34" t="s">
        <v>600</v>
      </c>
      <c r="O73" s="34" t="s">
        <v>601</v>
      </c>
      <c r="P73" s="35" t="s">
        <v>753</v>
      </c>
      <c r="Q73" s="35" t="s">
        <v>754</v>
      </c>
      <c r="R73" s="34" t="s">
        <v>273</v>
      </c>
      <c r="S73" s="34" t="s">
        <v>69</v>
      </c>
      <c r="T73" s="34" t="str">
        <f t="array" ref="T73">IFERROR(INDEX(INDIRECT("'"&amp;VLOOKUP($C73,ModMap!$A$2:$B$21,2,FALSE)&amp;"'!T:T"),MATCH($K73,INDIRECT("'"&amp;VLOOKUP($C73,ModMap!$A$2:$B$21,2,FALSE)&amp;"'!$K:$K"),0)),"")</f>
        <v>Unassigned</v>
      </c>
      <c r="U73" s="58" t="s">
        <v>33</v>
      </c>
      <c r="V73" s="34" t="str">
        <f t="array" ref="V73">IFERROR(INDEX(INDIRECT("'"&amp;VLOOKUP($C73,ModMap!$A$2:$B$21,2,FALSE)&amp;"'!V:V"),MATCH($K73,INDIRECT("'"&amp;VLOOKUP($C73,ModMap!$A$2:$B$21,2,FALSE)&amp;"'!$K:$K"),0)),"")</f>
        <v>Not Started</v>
      </c>
      <c r="W73" s="34" t="str">
        <f t="array" ref="W73">IFERROR(INDEX(INDIRECT("'"&amp;VLOOKUP($C73,ModMap!$A$2:$B$21,2,FALSE)&amp;"'!W:W"),MATCH($K73,INDIRECT("'"&amp;VLOOKUP($C73,ModMap!$A$2:$B$21,2,FALSE)&amp;"'!$K:$K"),0)),"")</f>
        <v>Unassigned</v>
      </c>
      <c r="X73" s="58" t="s">
        <v>33</v>
      </c>
      <c r="Y73" s="34" t="str">
        <f t="array" ref="Y73">IFERROR(INDEX(INDIRECT("'"&amp;VLOOKUP($C73,ModMap!$A$2:$B$21,2,FALSE)&amp;"'!Y:Y"),MATCH($K73,INDIRECT("'"&amp;VLOOKUP($C73,ModMap!$A$2:$B$21,2,FALSE)&amp;"'!$K:$K"),0)),"")</f>
        <v>Not Started</v>
      </c>
      <c r="Z73" s="34" t="str">
        <f t="array" ref="Z73">IFERROR(INDEX(INDIRECT("'"&amp;VLOOKUP($C73,ModMap!$A$2:$B$21,2,FALSE)&amp;"'!Z:Z"),MATCH($K73,INDIRECT("'"&amp;VLOOKUP($C73,ModMap!$A$2:$B$21,2,FALSE)&amp;"'!$K:$K"),0)),"")</f>
        <v>Unassigned</v>
      </c>
      <c r="AA73" s="45" t="s">
        <v>36</v>
      </c>
      <c r="AB73" s="34" t="str">
        <f t="array" ref="AB73">IFERROR(INDEX(INDIRECT("'"&amp;VLOOKUP($C73,ModMap!$A$2:$B$21,2,FALSE)&amp;"'!AB:AB"),MATCH($K73,INDIRECT("'"&amp;VLOOKUP($C73,ModMap!$A$2:$B$21,2,FALSE)&amp;"'!$K:$K"),0)),"")</f>
        <v>N/A</v>
      </c>
      <c r="AC73" s="34" t="str">
        <f t="array" ref="AC73">IFERROR(INDEX(INDIRECT("'"&amp;VLOOKUP($C73,ModMap!$A$2:$B$21,2,FALSE)&amp;"'!AC:AC"),MATCH($K73,INDIRECT("'"&amp;VLOOKUP($C73,ModMap!$A$2:$B$21,2,FALSE)&amp;"'!$K:$K"),0)),"")</f>
        <v/>
      </c>
      <c r="AD73" s="58" t="s">
        <v>33</v>
      </c>
      <c r="AE73" s="34" t="str">
        <f t="array" ref="AE73">IFERROR(INDEX(INDIRECT("'"&amp;VLOOKUP($C73,ModMap!$A$2:$B$21,2,FALSE)&amp;"'!AE:AE"),MATCH($K73,INDIRECT("'"&amp;VLOOKUP($C73,ModMap!$A$2:$B$21,2,FALSE)&amp;"'!$K:$K"),0)),"")</f>
        <v>Not Started</v>
      </c>
      <c r="AF73" s="34" t="str">
        <f t="array" ref="AF73">IFERROR(INDEX(INDIRECT("'"&amp;VLOOKUP($C73,ModMap!$A$2:$B$21,2,FALSE)&amp;"'!AF:AF"),MATCH($K73,INDIRECT("'"&amp;VLOOKUP($C73,ModMap!$A$2:$B$21,2,FALSE)&amp;"'!$K:$K"),0)),"")</f>
        <v>Unassigned</v>
      </c>
      <c r="AG73" s="45" t="s">
        <v>36</v>
      </c>
      <c r="AH73" s="34" t="str">
        <f t="array" ref="AH73">IFERROR(INDEX(INDIRECT("'"&amp;VLOOKUP($C73,ModMap!$A$2:$B$21,2,FALSE)&amp;"'!AH:AH"),MATCH($K73,INDIRECT("'"&amp;VLOOKUP($C73,ModMap!$A$2:$B$21,2,FALSE)&amp;"'!$K:$K"),0)),"")</f>
        <v>N/A</v>
      </c>
      <c r="AI73" s="34" t="str">
        <f t="array" ref="AI73">IFERROR(INDEX(INDIRECT("'"&amp;VLOOKUP($C73,ModMap!$A$2:$B$21,2,FALSE)&amp;"'!AI:AI"),MATCH($K73,INDIRECT("'"&amp;VLOOKUP($C73,ModMap!$A$2:$B$21,2,FALSE)&amp;"'!$K:$K"),0)),"")</f>
        <v/>
      </c>
      <c r="AJ73" s="45" t="s">
        <v>36</v>
      </c>
      <c r="AK73" s="34" t="str">
        <f t="array" ref="AK73">IFERROR(INDEX(INDIRECT("'"&amp;VLOOKUP($C73,ModMap!$A$2:$B$21,2,FALSE)&amp;"'!AK:AK"),MATCH($K73,INDIRECT("'"&amp;VLOOKUP($C73,ModMap!$A$2:$B$21,2,FALSE)&amp;"'!$K:$K"),0)),"")</f>
        <v>N/A</v>
      </c>
      <c r="AL73" s="34" t="str">
        <f t="array" ref="AL73">IFERROR(INDEX(INDIRECT("'"&amp;VLOOKUP($C73,ModMap!$A$2:$B$21,2,FALSE)&amp;"'!AL:AL"),MATCH($K73,INDIRECT("'"&amp;VLOOKUP($C73,ModMap!$A$2:$B$21,2,FALSE)&amp;"'!$K:$K"),0)),"")</f>
        <v/>
      </c>
      <c r="AM73" s="34">
        <f t="shared" si="1"/>
        <v>3</v>
      </c>
      <c r="AN73" s="34" t="str">
        <f t="shared" si="2"/>
        <v>Not Started</v>
      </c>
      <c r="AO73" s="35" t="str">
        <f t="array" ref="AO73">IFERROR(INDEX(INDIRECT("'"&amp;VLOOKUP($C73,ModMap!$A$2:$B$21,2,FALSE)&amp;"'!AO:AO"),MATCH($K73,INDIRECT("'"&amp;VLOOKUP($C73,ModMap!$A$2:$B$21,2,FALSE)&amp;"'!$K:$K"),0)),"")</f>
        <v/>
      </c>
      <c r="AP73" s="53" t="str">
        <f t="array" ref="AP73">IFERROR(HYPERLINK("#'"&amp;VLOOKUP($C73,ModMap!$A$2:$B$21,2,FALSE)&amp;"'!V"&amp;MATCH($K73,INDIRECT("'"&amp;VLOOKUP($C73,ModMap!$A$2:$B$21,2,FALSE)&amp;"'!$K:$K"),0),"Edit on module sheet"),"")</f>
        <v>Edit on module sheet</v>
      </c>
    </row>
    <row r="74" ht="42.0" customHeight="1">
      <c r="A74" s="54">
        <v>72.0</v>
      </c>
      <c r="B74" s="54">
        <v>72.0</v>
      </c>
      <c r="C74" s="54" t="s">
        <v>87</v>
      </c>
      <c r="D74" s="55" t="s">
        <v>88</v>
      </c>
      <c r="E74" s="36" t="s">
        <v>48</v>
      </c>
      <c r="F74" s="36" t="s">
        <v>262</v>
      </c>
      <c r="G74" s="55" t="s">
        <v>263</v>
      </c>
      <c r="H74" s="54" t="s">
        <v>748</v>
      </c>
      <c r="I74" s="54" t="s">
        <v>749</v>
      </c>
      <c r="J74" s="55" t="s">
        <v>750</v>
      </c>
      <c r="K74" s="54" t="s">
        <v>751</v>
      </c>
      <c r="L74" s="55" t="s">
        <v>752</v>
      </c>
      <c r="M74" s="66" t="s">
        <v>211</v>
      </c>
      <c r="N74" s="54" t="s">
        <v>600</v>
      </c>
      <c r="O74" s="54" t="s">
        <v>601</v>
      </c>
      <c r="P74" s="55" t="s">
        <v>753</v>
      </c>
      <c r="Q74" s="55" t="s">
        <v>754</v>
      </c>
      <c r="R74" s="54" t="s">
        <v>273</v>
      </c>
      <c r="S74" s="54" t="s">
        <v>218</v>
      </c>
      <c r="T74" s="54" t="str">
        <f t="array" ref="T74">IFERROR(INDEX(INDIRECT("'"&amp;VLOOKUP($C74,ModMap!$A$2:$B$21,2,FALSE)&amp;"'!T:T"),MATCH($K74,INDIRECT("'"&amp;VLOOKUP($C74,ModMap!$A$2:$B$21,2,FALSE)&amp;"'!$K:$K"),0)),"")</f>
        <v>Gourav Nikam</v>
      </c>
      <c r="U74" s="58" t="s">
        <v>33</v>
      </c>
      <c r="V74" s="54" t="str">
        <f t="array" ref="V74">IFERROR(INDEX(INDIRECT("'"&amp;VLOOKUP($C74,ModMap!$A$2:$B$21,2,FALSE)&amp;"'!V:V"),MATCH($K74,INDIRECT("'"&amp;VLOOKUP($C74,ModMap!$A$2:$B$21,2,FALSE)&amp;"'!$K:$K"),0)),"")</f>
        <v>Done</v>
      </c>
      <c r="W74" s="54" t="str">
        <f t="array" ref="W74">IFERROR(INDEX(INDIRECT("'"&amp;VLOOKUP($C74,ModMap!$A$2:$B$21,2,FALSE)&amp;"'!W:W"),MATCH($K74,INDIRECT("'"&amp;VLOOKUP($C74,ModMap!$A$2:$B$21,2,FALSE)&amp;"'!$K:$K"),0)),"")</f>
        <v>Gourav Nikam</v>
      </c>
      <c r="X74" s="58" t="s">
        <v>33</v>
      </c>
      <c r="Y74" s="54" t="str">
        <f t="array" ref="Y74">IFERROR(INDEX(INDIRECT("'"&amp;VLOOKUP($C74,ModMap!$A$2:$B$21,2,FALSE)&amp;"'!Y:Y"),MATCH($K74,INDIRECT("'"&amp;VLOOKUP($C74,ModMap!$A$2:$B$21,2,FALSE)&amp;"'!$K:$K"),0)),"")</f>
        <v>Done</v>
      </c>
      <c r="Z74" s="54" t="str">
        <f t="array" ref="Z74">IFERROR(INDEX(INDIRECT("'"&amp;VLOOKUP($C74,ModMap!$A$2:$B$21,2,FALSE)&amp;"'!Z:Z"),MATCH($K74,INDIRECT("'"&amp;VLOOKUP($C74,ModMap!$A$2:$B$21,2,FALSE)&amp;"'!$K:$K"),0)),"")</f>
        <v>Gourav Nikam</v>
      </c>
      <c r="AA74" s="45" t="s">
        <v>36</v>
      </c>
      <c r="AB74" s="54" t="str">
        <f t="array" ref="AB74">IFERROR(INDEX(INDIRECT("'"&amp;VLOOKUP($C74,ModMap!$A$2:$B$21,2,FALSE)&amp;"'!AB:AB"),MATCH($K74,INDIRECT("'"&amp;VLOOKUP($C74,ModMap!$A$2:$B$21,2,FALSE)&amp;"'!$K:$K"),0)),"")</f>
        <v>N/A</v>
      </c>
      <c r="AC74" s="54" t="str">
        <f t="array" ref="AC74">IFERROR(INDEX(INDIRECT("'"&amp;VLOOKUP($C74,ModMap!$A$2:$B$21,2,FALSE)&amp;"'!AC:AC"),MATCH($K74,INDIRECT("'"&amp;VLOOKUP($C74,ModMap!$A$2:$B$21,2,FALSE)&amp;"'!$K:$K"),0)),"")</f>
        <v/>
      </c>
      <c r="AD74" s="58" t="s">
        <v>33</v>
      </c>
      <c r="AE74" s="54" t="str">
        <f t="array" ref="AE74">IFERROR(INDEX(INDIRECT("'"&amp;VLOOKUP($C74,ModMap!$A$2:$B$21,2,FALSE)&amp;"'!AE:AE"),MATCH($K74,INDIRECT("'"&amp;VLOOKUP($C74,ModMap!$A$2:$B$21,2,FALSE)&amp;"'!$K:$K"),0)),"")</f>
        <v>Done</v>
      </c>
      <c r="AF74" s="54" t="str">
        <f t="array" ref="AF74">IFERROR(INDEX(INDIRECT("'"&amp;VLOOKUP($C74,ModMap!$A$2:$B$21,2,FALSE)&amp;"'!AF:AF"),MATCH($K74,INDIRECT("'"&amp;VLOOKUP($C74,ModMap!$A$2:$B$21,2,FALSE)&amp;"'!$K:$K"),0)),"")</f>
        <v>Gourav Nikam</v>
      </c>
      <c r="AG74" s="45" t="s">
        <v>36</v>
      </c>
      <c r="AH74" s="54" t="str">
        <f t="array" ref="AH74">IFERROR(INDEX(INDIRECT("'"&amp;VLOOKUP($C74,ModMap!$A$2:$B$21,2,FALSE)&amp;"'!AH:AH"),MATCH($K74,INDIRECT("'"&amp;VLOOKUP($C74,ModMap!$A$2:$B$21,2,FALSE)&amp;"'!$K:$K"),0)),"")</f>
        <v>N/A</v>
      </c>
      <c r="AI74" s="54" t="str">
        <f t="array" ref="AI74">IFERROR(INDEX(INDIRECT("'"&amp;VLOOKUP($C74,ModMap!$A$2:$B$21,2,FALSE)&amp;"'!AI:AI"),MATCH($K74,INDIRECT("'"&amp;VLOOKUP($C74,ModMap!$A$2:$B$21,2,FALSE)&amp;"'!$K:$K"),0)),"")</f>
        <v/>
      </c>
      <c r="AJ74" s="45" t="s">
        <v>36</v>
      </c>
      <c r="AK74" s="54" t="str">
        <f t="array" ref="AK74">IFERROR(INDEX(INDIRECT("'"&amp;VLOOKUP($C74,ModMap!$A$2:$B$21,2,FALSE)&amp;"'!AK:AK"),MATCH($K74,INDIRECT("'"&amp;VLOOKUP($C74,ModMap!$A$2:$B$21,2,FALSE)&amp;"'!$K:$K"),0)),"")</f>
        <v>N/A</v>
      </c>
      <c r="AL74" s="54" t="str">
        <f t="array" ref="AL74">IFERROR(INDEX(INDIRECT("'"&amp;VLOOKUP($C74,ModMap!$A$2:$B$21,2,FALSE)&amp;"'!AL:AL"),MATCH($K74,INDIRECT("'"&amp;VLOOKUP($C74,ModMap!$A$2:$B$21,2,FALSE)&amp;"'!$K:$K"),0)),"")</f>
        <v/>
      </c>
      <c r="AM74" s="54">
        <f t="shared" si="1"/>
        <v>0</v>
      </c>
      <c r="AN74" s="54" t="str">
        <f t="shared" si="2"/>
        <v>Done</v>
      </c>
      <c r="AO74" s="55" t="str">
        <f t="array" ref="AO74">IFERROR(INDEX(INDIRECT("'"&amp;VLOOKUP($C74,ModMap!$A$2:$B$21,2,FALSE)&amp;"'!AO:AO"),MATCH($K74,INDIRECT("'"&amp;VLOOKUP($C74,ModMap!$A$2:$B$21,2,FALSE)&amp;"'!$K:$K"),0)),"")</f>
        <v/>
      </c>
      <c r="AP74" s="53" t="str">
        <f t="array" ref="AP74">IFERROR(HYPERLINK("#'"&amp;VLOOKUP($C74,ModMap!$A$2:$B$21,2,FALSE)&amp;"'!V"&amp;MATCH($K74,INDIRECT("'"&amp;VLOOKUP($C74,ModMap!$A$2:$B$21,2,FALSE)&amp;"'!$K:$K"),0),"Edit on module sheet"),"")</f>
        <v>Edit on module sheet</v>
      </c>
    </row>
    <row r="75" ht="42.0" customHeight="1">
      <c r="A75" s="34">
        <v>73.0</v>
      </c>
      <c r="B75" s="34">
        <v>73.0</v>
      </c>
      <c r="C75" s="34" t="s">
        <v>87</v>
      </c>
      <c r="D75" s="35" t="s">
        <v>88</v>
      </c>
      <c r="E75" s="36" t="s">
        <v>48</v>
      </c>
      <c r="F75" s="36" t="s">
        <v>262</v>
      </c>
      <c r="G75" s="35" t="s">
        <v>263</v>
      </c>
      <c r="H75" s="34" t="s">
        <v>748</v>
      </c>
      <c r="I75" s="34" t="s">
        <v>749</v>
      </c>
      <c r="J75" s="35" t="s">
        <v>750</v>
      </c>
      <c r="K75" s="34" t="s">
        <v>767</v>
      </c>
      <c r="L75" s="35" t="s">
        <v>768</v>
      </c>
      <c r="M75" s="58" t="s">
        <v>613</v>
      </c>
      <c r="N75" s="34" t="s">
        <v>600</v>
      </c>
      <c r="O75" s="34" t="s">
        <v>601</v>
      </c>
      <c r="P75" s="35" t="s">
        <v>753</v>
      </c>
      <c r="Q75" s="35" t="s">
        <v>754</v>
      </c>
      <c r="R75" s="34" t="s">
        <v>273</v>
      </c>
      <c r="S75" s="34" t="s">
        <v>614</v>
      </c>
      <c r="T75" s="34" t="str">
        <f t="array" ref="T75">IFERROR(INDEX(INDIRECT("'"&amp;VLOOKUP($C75,ModMap!$A$2:$B$21,2,FALSE)&amp;"'!T:T"),MATCH($K75,INDIRECT("'"&amp;VLOOKUP($C75,ModMap!$A$2:$B$21,2,FALSE)&amp;"'!$K:$K"),0)),"")</f>
        <v>Gourav Nikam</v>
      </c>
      <c r="U75" s="45" t="s">
        <v>36</v>
      </c>
      <c r="V75" s="34" t="str">
        <f t="array" ref="V75">IFERROR(INDEX(INDIRECT("'"&amp;VLOOKUP($C75,ModMap!$A$2:$B$21,2,FALSE)&amp;"'!V:V"),MATCH($K75,INDIRECT("'"&amp;VLOOKUP($C75,ModMap!$A$2:$B$21,2,FALSE)&amp;"'!$K:$K"),0)),"")</f>
        <v>N/A</v>
      </c>
      <c r="W75" s="34" t="str">
        <f t="array" ref="W75">IFERROR(INDEX(INDIRECT("'"&amp;VLOOKUP($C75,ModMap!$A$2:$B$21,2,FALSE)&amp;"'!W:W"),MATCH($K75,INDIRECT("'"&amp;VLOOKUP($C75,ModMap!$A$2:$B$21,2,FALSE)&amp;"'!$K:$K"),0)),"")</f>
        <v/>
      </c>
      <c r="X75" s="58" t="s">
        <v>33</v>
      </c>
      <c r="Y75" s="34" t="str">
        <f t="array" ref="Y75">IFERROR(INDEX(INDIRECT("'"&amp;VLOOKUP($C75,ModMap!$A$2:$B$21,2,FALSE)&amp;"'!Y:Y"),MATCH($K75,INDIRECT("'"&amp;VLOOKUP($C75,ModMap!$A$2:$B$21,2,FALSE)&amp;"'!$K:$K"),0)),"")</f>
        <v>Done</v>
      </c>
      <c r="Z75" s="34" t="str">
        <f t="array" ref="Z75">IFERROR(INDEX(INDIRECT("'"&amp;VLOOKUP($C75,ModMap!$A$2:$B$21,2,FALSE)&amp;"'!Z:Z"),MATCH($K75,INDIRECT("'"&amp;VLOOKUP($C75,ModMap!$A$2:$B$21,2,FALSE)&amp;"'!$K:$K"),0)),"")</f>
        <v>Gourav Nikam</v>
      </c>
      <c r="AA75" s="45" t="s">
        <v>36</v>
      </c>
      <c r="AB75" s="34" t="str">
        <f t="array" ref="AB75">IFERROR(INDEX(INDIRECT("'"&amp;VLOOKUP($C75,ModMap!$A$2:$B$21,2,FALSE)&amp;"'!AB:AB"),MATCH($K75,INDIRECT("'"&amp;VLOOKUP($C75,ModMap!$A$2:$B$21,2,FALSE)&amp;"'!$K:$K"),0)),"")</f>
        <v>N/A</v>
      </c>
      <c r="AC75" s="34" t="str">
        <f t="array" ref="AC75">IFERROR(INDEX(INDIRECT("'"&amp;VLOOKUP($C75,ModMap!$A$2:$B$21,2,FALSE)&amp;"'!AC:AC"),MATCH($K75,INDIRECT("'"&amp;VLOOKUP($C75,ModMap!$A$2:$B$21,2,FALSE)&amp;"'!$K:$K"),0)),"")</f>
        <v/>
      </c>
      <c r="AD75" s="58" t="s">
        <v>33</v>
      </c>
      <c r="AE75" s="34" t="str">
        <f t="array" ref="AE75">IFERROR(INDEX(INDIRECT("'"&amp;VLOOKUP($C75,ModMap!$A$2:$B$21,2,FALSE)&amp;"'!AE:AE"),MATCH($K75,INDIRECT("'"&amp;VLOOKUP($C75,ModMap!$A$2:$B$21,2,FALSE)&amp;"'!$K:$K"),0)),"")</f>
        <v>Done</v>
      </c>
      <c r="AF75" s="34" t="str">
        <f t="array" ref="AF75">IFERROR(INDEX(INDIRECT("'"&amp;VLOOKUP($C75,ModMap!$A$2:$B$21,2,FALSE)&amp;"'!AF:AF"),MATCH($K75,INDIRECT("'"&amp;VLOOKUP($C75,ModMap!$A$2:$B$21,2,FALSE)&amp;"'!$K:$K"),0)),"")</f>
        <v>Gourav Nikam</v>
      </c>
      <c r="AG75" s="45" t="s">
        <v>36</v>
      </c>
      <c r="AH75" s="34" t="str">
        <f t="array" ref="AH75">IFERROR(INDEX(INDIRECT("'"&amp;VLOOKUP($C75,ModMap!$A$2:$B$21,2,FALSE)&amp;"'!AH:AH"),MATCH($K75,INDIRECT("'"&amp;VLOOKUP($C75,ModMap!$A$2:$B$21,2,FALSE)&amp;"'!$K:$K"),0)),"")</f>
        <v>N/A</v>
      </c>
      <c r="AI75" s="34" t="str">
        <f t="array" ref="AI75">IFERROR(INDEX(INDIRECT("'"&amp;VLOOKUP($C75,ModMap!$A$2:$B$21,2,FALSE)&amp;"'!AI:AI"),MATCH($K75,INDIRECT("'"&amp;VLOOKUP($C75,ModMap!$A$2:$B$21,2,FALSE)&amp;"'!$K:$K"),0)),"")</f>
        <v/>
      </c>
      <c r="AJ75" s="45" t="s">
        <v>36</v>
      </c>
      <c r="AK75" s="34" t="str">
        <f t="array" ref="AK75">IFERROR(INDEX(INDIRECT("'"&amp;VLOOKUP($C75,ModMap!$A$2:$B$21,2,FALSE)&amp;"'!AK:AK"),MATCH($K75,INDIRECT("'"&amp;VLOOKUP($C75,ModMap!$A$2:$B$21,2,FALSE)&amp;"'!$K:$K"),0)),"")</f>
        <v>N/A</v>
      </c>
      <c r="AL75" s="34" t="str">
        <f t="array" ref="AL75">IFERROR(INDEX(INDIRECT("'"&amp;VLOOKUP($C75,ModMap!$A$2:$B$21,2,FALSE)&amp;"'!AL:AL"),MATCH($K75,INDIRECT("'"&amp;VLOOKUP($C75,ModMap!$A$2:$B$21,2,FALSE)&amp;"'!$K:$K"),0)),"")</f>
        <v/>
      </c>
      <c r="AM75" s="34">
        <f t="shared" si="1"/>
        <v>0</v>
      </c>
      <c r="AN75" s="34" t="str">
        <f t="shared" si="2"/>
        <v>Done</v>
      </c>
      <c r="AO75" s="35" t="str">
        <f t="array" ref="AO75">IFERROR(INDEX(INDIRECT("'"&amp;VLOOKUP($C75,ModMap!$A$2:$B$21,2,FALSE)&amp;"'!AO:AO"),MATCH($K75,INDIRECT("'"&amp;VLOOKUP($C75,ModMap!$A$2:$B$21,2,FALSE)&amp;"'!$K:$K"),0)),"")</f>
        <v/>
      </c>
      <c r="AP75" s="53" t="str">
        <f t="array" ref="AP75">IFERROR(HYPERLINK("#'"&amp;VLOOKUP($C75,ModMap!$A$2:$B$21,2,FALSE)&amp;"'!V"&amp;MATCH($K75,INDIRECT("'"&amp;VLOOKUP($C75,ModMap!$A$2:$B$21,2,FALSE)&amp;"'!$K:$K"),0),"Edit on module sheet"),"")</f>
        <v>Edit on module sheet</v>
      </c>
    </row>
    <row r="76" ht="42.0" customHeight="1">
      <c r="A76" s="54">
        <v>74.0</v>
      </c>
      <c r="B76" s="54">
        <v>74.0</v>
      </c>
      <c r="C76" s="54" t="s">
        <v>87</v>
      </c>
      <c r="D76" s="55" t="s">
        <v>88</v>
      </c>
      <c r="E76" s="64" t="s">
        <v>69</v>
      </c>
      <c r="F76" s="36" t="s">
        <v>262</v>
      </c>
      <c r="G76" s="55" t="s">
        <v>263</v>
      </c>
      <c r="H76" s="54" t="s">
        <v>771</v>
      </c>
      <c r="I76" s="54" t="s">
        <v>772</v>
      </c>
      <c r="J76" s="55" t="s">
        <v>773</v>
      </c>
      <c r="K76" s="54" t="s">
        <v>1139</v>
      </c>
      <c r="L76" s="55" t="s">
        <v>1140</v>
      </c>
      <c r="M76" s="58" t="s">
        <v>613</v>
      </c>
      <c r="N76" s="54" t="s">
        <v>600</v>
      </c>
      <c r="O76" s="54" t="s">
        <v>601</v>
      </c>
      <c r="P76" s="55" t="s">
        <v>776</v>
      </c>
      <c r="Q76" s="55" t="s">
        <v>777</v>
      </c>
      <c r="R76" s="54" t="s">
        <v>273</v>
      </c>
      <c r="S76" s="54" t="s">
        <v>69</v>
      </c>
      <c r="T76" s="54" t="str">
        <f t="array" ref="T76">IFERROR(INDEX(INDIRECT("'"&amp;VLOOKUP($C76,ModMap!$A$2:$B$21,2,FALSE)&amp;"'!T:T"),MATCH($K76,INDIRECT("'"&amp;VLOOKUP($C76,ModMap!$A$2:$B$21,2,FALSE)&amp;"'!$K:$K"),0)),"")</f>
        <v>Unassigned</v>
      </c>
      <c r="U76" s="58" t="s">
        <v>33</v>
      </c>
      <c r="V76" s="54" t="str">
        <f t="array" ref="V76">IFERROR(INDEX(INDIRECT("'"&amp;VLOOKUP($C76,ModMap!$A$2:$B$21,2,FALSE)&amp;"'!V:V"),MATCH($K76,INDIRECT("'"&amp;VLOOKUP($C76,ModMap!$A$2:$B$21,2,FALSE)&amp;"'!$K:$K"),0)),"")</f>
        <v>Not Started</v>
      </c>
      <c r="W76" s="54" t="str">
        <f t="array" ref="W76">IFERROR(INDEX(INDIRECT("'"&amp;VLOOKUP($C76,ModMap!$A$2:$B$21,2,FALSE)&amp;"'!W:W"),MATCH($K76,INDIRECT("'"&amp;VLOOKUP($C76,ModMap!$A$2:$B$21,2,FALSE)&amp;"'!$K:$K"),0)),"")</f>
        <v>Unassigned</v>
      </c>
      <c r="X76" s="58" t="s">
        <v>33</v>
      </c>
      <c r="Y76" s="54" t="str">
        <f t="array" ref="Y76">IFERROR(INDEX(INDIRECT("'"&amp;VLOOKUP($C76,ModMap!$A$2:$B$21,2,FALSE)&amp;"'!Y:Y"),MATCH($K76,INDIRECT("'"&amp;VLOOKUP($C76,ModMap!$A$2:$B$21,2,FALSE)&amp;"'!$K:$K"),0)),"")</f>
        <v>Not Started</v>
      </c>
      <c r="Z76" s="54" t="str">
        <f t="array" ref="Z76">IFERROR(INDEX(INDIRECT("'"&amp;VLOOKUP($C76,ModMap!$A$2:$B$21,2,FALSE)&amp;"'!Z:Z"),MATCH($K76,INDIRECT("'"&amp;VLOOKUP($C76,ModMap!$A$2:$B$21,2,FALSE)&amp;"'!$K:$K"),0)),"")</f>
        <v>Unassigned</v>
      </c>
      <c r="AA76" s="45" t="s">
        <v>36</v>
      </c>
      <c r="AB76" s="54" t="str">
        <f t="array" ref="AB76">IFERROR(INDEX(INDIRECT("'"&amp;VLOOKUP($C76,ModMap!$A$2:$B$21,2,FALSE)&amp;"'!AB:AB"),MATCH($K76,INDIRECT("'"&amp;VLOOKUP($C76,ModMap!$A$2:$B$21,2,FALSE)&amp;"'!$K:$K"),0)),"")</f>
        <v>N/A</v>
      </c>
      <c r="AC76" s="54" t="str">
        <f t="array" ref="AC76">IFERROR(INDEX(INDIRECT("'"&amp;VLOOKUP($C76,ModMap!$A$2:$B$21,2,FALSE)&amp;"'!AC:AC"),MATCH($K76,INDIRECT("'"&amp;VLOOKUP($C76,ModMap!$A$2:$B$21,2,FALSE)&amp;"'!$K:$K"),0)),"")</f>
        <v/>
      </c>
      <c r="AD76" s="58" t="s">
        <v>33</v>
      </c>
      <c r="AE76" s="54" t="str">
        <f t="array" ref="AE76">IFERROR(INDEX(INDIRECT("'"&amp;VLOOKUP($C76,ModMap!$A$2:$B$21,2,FALSE)&amp;"'!AE:AE"),MATCH($K76,INDIRECT("'"&amp;VLOOKUP($C76,ModMap!$A$2:$B$21,2,FALSE)&amp;"'!$K:$K"),0)),"")</f>
        <v>Not Started</v>
      </c>
      <c r="AF76" s="54" t="str">
        <f t="array" ref="AF76">IFERROR(INDEX(INDIRECT("'"&amp;VLOOKUP($C76,ModMap!$A$2:$B$21,2,FALSE)&amp;"'!AF:AF"),MATCH($K76,INDIRECT("'"&amp;VLOOKUP($C76,ModMap!$A$2:$B$21,2,FALSE)&amp;"'!$K:$K"),0)),"")</f>
        <v>Unassigned</v>
      </c>
      <c r="AG76" s="45" t="s">
        <v>36</v>
      </c>
      <c r="AH76" s="54" t="str">
        <f t="array" ref="AH76">IFERROR(INDEX(INDIRECT("'"&amp;VLOOKUP($C76,ModMap!$A$2:$B$21,2,FALSE)&amp;"'!AH:AH"),MATCH($K76,INDIRECT("'"&amp;VLOOKUP($C76,ModMap!$A$2:$B$21,2,FALSE)&amp;"'!$K:$K"),0)),"")</f>
        <v>N/A</v>
      </c>
      <c r="AI76" s="54" t="str">
        <f t="array" ref="AI76">IFERROR(INDEX(INDIRECT("'"&amp;VLOOKUP($C76,ModMap!$A$2:$B$21,2,FALSE)&amp;"'!AI:AI"),MATCH($K76,INDIRECT("'"&amp;VLOOKUP($C76,ModMap!$A$2:$B$21,2,FALSE)&amp;"'!$K:$K"),0)),"")</f>
        <v/>
      </c>
      <c r="AJ76" s="45" t="s">
        <v>36</v>
      </c>
      <c r="AK76" s="54" t="str">
        <f t="array" ref="AK76">IFERROR(INDEX(INDIRECT("'"&amp;VLOOKUP($C76,ModMap!$A$2:$B$21,2,FALSE)&amp;"'!AK:AK"),MATCH($K76,INDIRECT("'"&amp;VLOOKUP($C76,ModMap!$A$2:$B$21,2,FALSE)&amp;"'!$K:$K"),0)),"")</f>
        <v>N/A</v>
      </c>
      <c r="AL76" s="54" t="str">
        <f t="array" ref="AL76">IFERROR(INDEX(INDIRECT("'"&amp;VLOOKUP($C76,ModMap!$A$2:$B$21,2,FALSE)&amp;"'!AL:AL"),MATCH($K76,INDIRECT("'"&amp;VLOOKUP($C76,ModMap!$A$2:$B$21,2,FALSE)&amp;"'!$K:$K"),0)),"")</f>
        <v/>
      </c>
      <c r="AM76" s="54">
        <f t="shared" si="1"/>
        <v>3</v>
      </c>
      <c r="AN76" s="54" t="str">
        <f t="shared" si="2"/>
        <v>Not Started</v>
      </c>
      <c r="AO76" s="55" t="str">
        <f t="array" ref="AO76">IFERROR(INDEX(INDIRECT("'"&amp;VLOOKUP($C76,ModMap!$A$2:$B$21,2,FALSE)&amp;"'!AO:AO"),MATCH($K76,INDIRECT("'"&amp;VLOOKUP($C76,ModMap!$A$2:$B$21,2,FALSE)&amp;"'!$K:$K"),0)),"")</f>
        <v/>
      </c>
      <c r="AP76" s="53" t="str">
        <f t="array" ref="AP76">IFERROR(HYPERLINK("#'"&amp;VLOOKUP($C76,ModMap!$A$2:$B$21,2,FALSE)&amp;"'!V"&amp;MATCH($K76,INDIRECT("'"&amp;VLOOKUP($C76,ModMap!$A$2:$B$21,2,FALSE)&amp;"'!$K:$K"),0),"Edit on module sheet"),"")</f>
        <v>Edit on module sheet</v>
      </c>
    </row>
    <row r="77" ht="42.0" customHeight="1">
      <c r="A77" s="34">
        <v>75.0</v>
      </c>
      <c r="B77" s="34">
        <v>75.0</v>
      </c>
      <c r="C77" s="34" t="s">
        <v>87</v>
      </c>
      <c r="D77" s="35" t="s">
        <v>88</v>
      </c>
      <c r="E77" s="36" t="s">
        <v>48</v>
      </c>
      <c r="F77" s="36" t="s">
        <v>262</v>
      </c>
      <c r="G77" s="35" t="s">
        <v>263</v>
      </c>
      <c r="H77" s="34" t="s">
        <v>771</v>
      </c>
      <c r="I77" s="34" t="s">
        <v>772</v>
      </c>
      <c r="J77" s="35" t="s">
        <v>773</v>
      </c>
      <c r="K77" s="34" t="s">
        <v>774</v>
      </c>
      <c r="L77" s="35" t="s">
        <v>775</v>
      </c>
      <c r="M77" s="66" t="s">
        <v>211</v>
      </c>
      <c r="N77" s="34" t="s">
        <v>600</v>
      </c>
      <c r="O77" s="34" t="s">
        <v>601</v>
      </c>
      <c r="P77" s="35" t="s">
        <v>776</v>
      </c>
      <c r="Q77" s="35" t="s">
        <v>777</v>
      </c>
      <c r="R77" s="34" t="s">
        <v>273</v>
      </c>
      <c r="S77" s="34" t="s">
        <v>218</v>
      </c>
      <c r="T77" s="34" t="str">
        <f t="array" ref="T77">IFERROR(INDEX(INDIRECT("'"&amp;VLOOKUP($C77,ModMap!$A$2:$B$21,2,FALSE)&amp;"'!T:T"),MATCH($K77,INDIRECT("'"&amp;VLOOKUP($C77,ModMap!$A$2:$B$21,2,FALSE)&amp;"'!$K:$K"),0)),"")</f>
        <v>Gourav Nikam</v>
      </c>
      <c r="U77" s="58" t="s">
        <v>33</v>
      </c>
      <c r="V77" s="34" t="str">
        <f t="array" ref="V77">IFERROR(INDEX(INDIRECT("'"&amp;VLOOKUP($C77,ModMap!$A$2:$B$21,2,FALSE)&amp;"'!V:V"),MATCH($K77,INDIRECT("'"&amp;VLOOKUP($C77,ModMap!$A$2:$B$21,2,FALSE)&amp;"'!$K:$K"),0)),"")</f>
        <v>Done</v>
      </c>
      <c r="W77" s="34" t="str">
        <f t="array" ref="W77">IFERROR(INDEX(INDIRECT("'"&amp;VLOOKUP($C77,ModMap!$A$2:$B$21,2,FALSE)&amp;"'!W:W"),MATCH($K77,INDIRECT("'"&amp;VLOOKUP($C77,ModMap!$A$2:$B$21,2,FALSE)&amp;"'!$K:$K"),0)),"")</f>
        <v>Gourav Nikam</v>
      </c>
      <c r="X77" s="58" t="s">
        <v>33</v>
      </c>
      <c r="Y77" s="34" t="str">
        <f t="array" ref="Y77">IFERROR(INDEX(INDIRECT("'"&amp;VLOOKUP($C77,ModMap!$A$2:$B$21,2,FALSE)&amp;"'!Y:Y"),MATCH($K77,INDIRECT("'"&amp;VLOOKUP($C77,ModMap!$A$2:$B$21,2,FALSE)&amp;"'!$K:$K"),0)),"")</f>
        <v>Done</v>
      </c>
      <c r="Z77" s="34" t="str">
        <f t="array" ref="Z77">IFERROR(INDEX(INDIRECT("'"&amp;VLOOKUP($C77,ModMap!$A$2:$B$21,2,FALSE)&amp;"'!Z:Z"),MATCH($K77,INDIRECT("'"&amp;VLOOKUP($C77,ModMap!$A$2:$B$21,2,FALSE)&amp;"'!$K:$K"),0)),"")</f>
        <v>Gourav Nikam</v>
      </c>
      <c r="AA77" s="45" t="s">
        <v>36</v>
      </c>
      <c r="AB77" s="34" t="str">
        <f t="array" ref="AB77">IFERROR(INDEX(INDIRECT("'"&amp;VLOOKUP($C77,ModMap!$A$2:$B$21,2,FALSE)&amp;"'!AB:AB"),MATCH($K77,INDIRECT("'"&amp;VLOOKUP($C77,ModMap!$A$2:$B$21,2,FALSE)&amp;"'!$K:$K"),0)),"")</f>
        <v>N/A</v>
      </c>
      <c r="AC77" s="34" t="str">
        <f t="array" ref="AC77">IFERROR(INDEX(INDIRECT("'"&amp;VLOOKUP($C77,ModMap!$A$2:$B$21,2,FALSE)&amp;"'!AC:AC"),MATCH($K77,INDIRECT("'"&amp;VLOOKUP($C77,ModMap!$A$2:$B$21,2,FALSE)&amp;"'!$K:$K"),0)),"")</f>
        <v/>
      </c>
      <c r="AD77" s="58" t="s">
        <v>33</v>
      </c>
      <c r="AE77" s="34" t="str">
        <f t="array" ref="AE77">IFERROR(INDEX(INDIRECT("'"&amp;VLOOKUP($C77,ModMap!$A$2:$B$21,2,FALSE)&amp;"'!AE:AE"),MATCH($K77,INDIRECT("'"&amp;VLOOKUP($C77,ModMap!$A$2:$B$21,2,FALSE)&amp;"'!$K:$K"),0)),"")</f>
        <v>Done</v>
      </c>
      <c r="AF77" s="34" t="str">
        <f t="array" ref="AF77">IFERROR(INDEX(INDIRECT("'"&amp;VLOOKUP($C77,ModMap!$A$2:$B$21,2,FALSE)&amp;"'!AF:AF"),MATCH($K77,INDIRECT("'"&amp;VLOOKUP($C77,ModMap!$A$2:$B$21,2,FALSE)&amp;"'!$K:$K"),0)),"")</f>
        <v>Gourav Nikam</v>
      </c>
      <c r="AG77" s="45" t="s">
        <v>36</v>
      </c>
      <c r="AH77" s="34" t="str">
        <f t="array" ref="AH77">IFERROR(INDEX(INDIRECT("'"&amp;VLOOKUP($C77,ModMap!$A$2:$B$21,2,FALSE)&amp;"'!AH:AH"),MATCH($K77,INDIRECT("'"&amp;VLOOKUP($C77,ModMap!$A$2:$B$21,2,FALSE)&amp;"'!$K:$K"),0)),"")</f>
        <v>N/A</v>
      </c>
      <c r="AI77" s="34" t="str">
        <f t="array" ref="AI77">IFERROR(INDEX(INDIRECT("'"&amp;VLOOKUP($C77,ModMap!$A$2:$B$21,2,FALSE)&amp;"'!AI:AI"),MATCH($K77,INDIRECT("'"&amp;VLOOKUP($C77,ModMap!$A$2:$B$21,2,FALSE)&amp;"'!$K:$K"),0)),"")</f>
        <v/>
      </c>
      <c r="AJ77" s="45" t="s">
        <v>36</v>
      </c>
      <c r="AK77" s="34" t="str">
        <f t="array" ref="AK77">IFERROR(INDEX(INDIRECT("'"&amp;VLOOKUP($C77,ModMap!$A$2:$B$21,2,FALSE)&amp;"'!AK:AK"),MATCH($K77,INDIRECT("'"&amp;VLOOKUP($C77,ModMap!$A$2:$B$21,2,FALSE)&amp;"'!$K:$K"),0)),"")</f>
        <v>N/A</v>
      </c>
      <c r="AL77" s="34" t="str">
        <f t="array" ref="AL77">IFERROR(INDEX(INDIRECT("'"&amp;VLOOKUP($C77,ModMap!$A$2:$B$21,2,FALSE)&amp;"'!AL:AL"),MATCH($K77,INDIRECT("'"&amp;VLOOKUP($C77,ModMap!$A$2:$B$21,2,FALSE)&amp;"'!$K:$K"),0)),"")</f>
        <v/>
      </c>
      <c r="AM77" s="34">
        <f t="shared" si="1"/>
        <v>0</v>
      </c>
      <c r="AN77" s="34" t="str">
        <f t="shared" si="2"/>
        <v>Done</v>
      </c>
      <c r="AO77" s="35" t="str">
        <f t="array" ref="AO77">IFERROR(INDEX(INDIRECT("'"&amp;VLOOKUP($C77,ModMap!$A$2:$B$21,2,FALSE)&amp;"'!AO:AO"),MATCH($K77,INDIRECT("'"&amp;VLOOKUP($C77,ModMap!$A$2:$B$21,2,FALSE)&amp;"'!$K:$K"),0)),"")</f>
        <v/>
      </c>
      <c r="AP77" s="53" t="str">
        <f t="array" ref="AP77">IFERROR(HYPERLINK("#'"&amp;VLOOKUP($C77,ModMap!$A$2:$B$21,2,FALSE)&amp;"'!V"&amp;MATCH($K77,INDIRECT("'"&amp;VLOOKUP($C77,ModMap!$A$2:$B$21,2,FALSE)&amp;"'!$K:$K"),0),"Edit on module sheet"),"")</f>
        <v>Edit on module sheet</v>
      </c>
    </row>
    <row r="78" ht="42.0" customHeight="1">
      <c r="A78" s="54">
        <v>76.0</v>
      </c>
      <c r="B78" s="54">
        <v>76.0</v>
      </c>
      <c r="C78" s="54" t="s">
        <v>87</v>
      </c>
      <c r="D78" s="55" t="s">
        <v>88</v>
      </c>
      <c r="E78" s="36" t="s">
        <v>48</v>
      </c>
      <c r="F78" s="36" t="s">
        <v>262</v>
      </c>
      <c r="G78" s="55" t="s">
        <v>263</v>
      </c>
      <c r="H78" s="54" t="s">
        <v>771</v>
      </c>
      <c r="I78" s="54" t="s">
        <v>772</v>
      </c>
      <c r="J78" s="55" t="s">
        <v>773</v>
      </c>
      <c r="K78" s="54" t="s">
        <v>787</v>
      </c>
      <c r="L78" s="55" t="s">
        <v>788</v>
      </c>
      <c r="M78" s="58" t="s">
        <v>613</v>
      </c>
      <c r="N78" s="54" t="s">
        <v>600</v>
      </c>
      <c r="O78" s="54" t="s">
        <v>601</v>
      </c>
      <c r="P78" s="55" t="s">
        <v>776</v>
      </c>
      <c r="Q78" s="55" t="s">
        <v>777</v>
      </c>
      <c r="R78" s="54" t="s">
        <v>273</v>
      </c>
      <c r="S78" s="54" t="s">
        <v>614</v>
      </c>
      <c r="T78" s="54" t="str">
        <f t="array" ref="T78">IFERROR(INDEX(INDIRECT("'"&amp;VLOOKUP($C78,ModMap!$A$2:$B$21,2,FALSE)&amp;"'!T:T"),MATCH($K78,INDIRECT("'"&amp;VLOOKUP($C78,ModMap!$A$2:$B$21,2,FALSE)&amp;"'!$K:$K"),0)),"")</f>
        <v>Gourav Nikam</v>
      </c>
      <c r="U78" s="45" t="s">
        <v>36</v>
      </c>
      <c r="V78" s="54" t="str">
        <f t="array" ref="V78">IFERROR(INDEX(INDIRECT("'"&amp;VLOOKUP($C78,ModMap!$A$2:$B$21,2,FALSE)&amp;"'!V:V"),MATCH($K78,INDIRECT("'"&amp;VLOOKUP($C78,ModMap!$A$2:$B$21,2,FALSE)&amp;"'!$K:$K"),0)),"")</f>
        <v>N/A</v>
      </c>
      <c r="W78" s="54" t="str">
        <f t="array" ref="W78">IFERROR(INDEX(INDIRECT("'"&amp;VLOOKUP($C78,ModMap!$A$2:$B$21,2,FALSE)&amp;"'!W:W"),MATCH($K78,INDIRECT("'"&amp;VLOOKUP($C78,ModMap!$A$2:$B$21,2,FALSE)&amp;"'!$K:$K"),0)),"")</f>
        <v/>
      </c>
      <c r="X78" s="58" t="s">
        <v>33</v>
      </c>
      <c r="Y78" s="54" t="str">
        <f t="array" ref="Y78">IFERROR(INDEX(INDIRECT("'"&amp;VLOOKUP($C78,ModMap!$A$2:$B$21,2,FALSE)&amp;"'!Y:Y"),MATCH($K78,INDIRECT("'"&amp;VLOOKUP($C78,ModMap!$A$2:$B$21,2,FALSE)&amp;"'!$K:$K"),0)),"")</f>
        <v>Done</v>
      </c>
      <c r="Z78" s="54" t="str">
        <f t="array" ref="Z78">IFERROR(INDEX(INDIRECT("'"&amp;VLOOKUP($C78,ModMap!$A$2:$B$21,2,FALSE)&amp;"'!Z:Z"),MATCH($K78,INDIRECT("'"&amp;VLOOKUP($C78,ModMap!$A$2:$B$21,2,FALSE)&amp;"'!$K:$K"),0)),"")</f>
        <v>Gourav Nikam</v>
      </c>
      <c r="AA78" s="45" t="s">
        <v>36</v>
      </c>
      <c r="AB78" s="54" t="str">
        <f t="array" ref="AB78">IFERROR(INDEX(INDIRECT("'"&amp;VLOOKUP($C78,ModMap!$A$2:$B$21,2,FALSE)&amp;"'!AB:AB"),MATCH($K78,INDIRECT("'"&amp;VLOOKUP($C78,ModMap!$A$2:$B$21,2,FALSE)&amp;"'!$K:$K"),0)),"")</f>
        <v>N/A</v>
      </c>
      <c r="AC78" s="54" t="str">
        <f t="array" ref="AC78">IFERROR(INDEX(INDIRECT("'"&amp;VLOOKUP($C78,ModMap!$A$2:$B$21,2,FALSE)&amp;"'!AC:AC"),MATCH($K78,INDIRECT("'"&amp;VLOOKUP($C78,ModMap!$A$2:$B$21,2,FALSE)&amp;"'!$K:$K"),0)),"")</f>
        <v/>
      </c>
      <c r="AD78" s="58" t="s">
        <v>33</v>
      </c>
      <c r="AE78" s="54" t="str">
        <f t="array" ref="AE78">IFERROR(INDEX(INDIRECT("'"&amp;VLOOKUP($C78,ModMap!$A$2:$B$21,2,FALSE)&amp;"'!AE:AE"),MATCH($K78,INDIRECT("'"&amp;VLOOKUP($C78,ModMap!$A$2:$B$21,2,FALSE)&amp;"'!$K:$K"),0)),"")</f>
        <v>Done</v>
      </c>
      <c r="AF78" s="54" t="str">
        <f t="array" ref="AF78">IFERROR(INDEX(INDIRECT("'"&amp;VLOOKUP($C78,ModMap!$A$2:$B$21,2,FALSE)&amp;"'!AF:AF"),MATCH($K78,INDIRECT("'"&amp;VLOOKUP($C78,ModMap!$A$2:$B$21,2,FALSE)&amp;"'!$K:$K"),0)),"")</f>
        <v>Gourav Nikam</v>
      </c>
      <c r="AG78" s="45" t="s">
        <v>36</v>
      </c>
      <c r="AH78" s="54" t="str">
        <f t="array" ref="AH78">IFERROR(INDEX(INDIRECT("'"&amp;VLOOKUP($C78,ModMap!$A$2:$B$21,2,FALSE)&amp;"'!AH:AH"),MATCH($K78,INDIRECT("'"&amp;VLOOKUP($C78,ModMap!$A$2:$B$21,2,FALSE)&amp;"'!$K:$K"),0)),"")</f>
        <v>N/A</v>
      </c>
      <c r="AI78" s="54" t="str">
        <f t="array" ref="AI78">IFERROR(INDEX(INDIRECT("'"&amp;VLOOKUP($C78,ModMap!$A$2:$B$21,2,FALSE)&amp;"'!AI:AI"),MATCH($K78,INDIRECT("'"&amp;VLOOKUP($C78,ModMap!$A$2:$B$21,2,FALSE)&amp;"'!$K:$K"),0)),"")</f>
        <v/>
      </c>
      <c r="AJ78" s="45" t="s">
        <v>36</v>
      </c>
      <c r="AK78" s="54" t="str">
        <f t="array" ref="AK78">IFERROR(INDEX(INDIRECT("'"&amp;VLOOKUP($C78,ModMap!$A$2:$B$21,2,FALSE)&amp;"'!AK:AK"),MATCH($K78,INDIRECT("'"&amp;VLOOKUP($C78,ModMap!$A$2:$B$21,2,FALSE)&amp;"'!$K:$K"),0)),"")</f>
        <v>N/A</v>
      </c>
      <c r="AL78" s="54" t="str">
        <f t="array" ref="AL78">IFERROR(INDEX(INDIRECT("'"&amp;VLOOKUP($C78,ModMap!$A$2:$B$21,2,FALSE)&amp;"'!AL:AL"),MATCH($K78,INDIRECT("'"&amp;VLOOKUP($C78,ModMap!$A$2:$B$21,2,FALSE)&amp;"'!$K:$K"),0)),"")</f>
        <v/>
      </c>
      <c r="AM78" s="54">
        <f t="shared" si="1"/>
        <v>0</v>
      </c>
      <c r="AN78" s="54" t="str">
        <f t="shared" si="2"/>
        <v>Done</v>
      </c>
      <c r="AO78" s="55" t="str">
        <f t="array" ref="AO78">IFERROR(INDEX(INDIRECT("'"&amp;VLOOKUP($C78,ModMap!$A$2:$B$21,2,FALSE)&amp;"'!AO:AO"),MATCH($K78,INDIRECT("'"&amp;VLOOKUP($C78,ModMap!$A$2:$B$21,2,FALSE)&amp;"'!$K:$K"),0)),"")</f>
        <v/>
      </c>
      <c r="AP78" s="53" t="str">
        <f t="array" ref="AP78">IFERROR(HYPERLINK("#'"&amp;VLOOKUP($C78,ModMap!$A$2:$B$21,2,FALSE)&amp;"'!V"&amp;MATCH($K78,INDIRECT("'"&amp;VLOOKUP($C78,ModMap!$A$2:$B$21,2,FALSE)&amp;"'!$K:$K"),0),"Edit on module sheet"),"")</f>
        <v>Edit on module sheet</v>
      </c>
    </row>
    <row r="79" ht="42.0" customHeight="1">
      <c r="A79" s="34">
        <v>77.0</v>
      </c>
      <c r="B79" s="34">
        <v>77.0</v>
      </c>
      <c r="C79" s="34" t="s">
        <v>87</v>
      </c>
      <c r="D79" s="35" t="s">
        <v>88</v>
      </c>
      <c r="E79" s="64" t="s">
        <v>69</v>
      </c>
      <c r="F79" s="36" t="s">
        <v>262</v>
      </c>
      <c r="G79" s="35" t="s">
        <v>263</v>
      </c>
      <c r="H79" s="34" t="s">
        <v>799</v>
      </c>
      <c r="I79" s="34" t="s">
        <v>800</v>
      </c>
      <c r="J79" s="35" t="s">
        <v>801</v>
      </c>
      <c r="K79" s="34" t="s">
        <v>1186</v>
      </c>
      <c r="L79" s="35" t="s">
        <v>1187</v>
      </c>
      <c r="M79" s="58" t="s">
        <v>613</v>
      </c>
      <c r="N79" s="34" t="s">
        <v>600</v>
      </c>
      <c r="O79" s="34" t="s">
        <v>601</v>
      </c>
      <c r="P79" s="35" t="s">
        <v>804</v>
      </c>
      <c r="Q79" s="35" t="s">
        <v>805</v>
      </c>
      <c r="R79" s="34" t="s">
        <v>273</v>
      </c>
      <c r="S79" s="34" t="s">
        <v>69</v>
      </c>
      <c r="T79" s="34" t="str">
        <f t="array" ref="T79">IFERROR(INDEX(INDIRECT("'"&amp;VLOOKUP($C79,ModMap!$A$2:$B$21,2,FALSE)&amp;"'!T:T"),MATCH($K79,INDIRECT("'"&amp;VLOOKUP($C79,ModMap!$A$2:$B$21,2,FALSE)&amp;"'!$K:$K"),0)),"")</f>
        <v>Unassigned</v>
      </c>
      <c r="U79" s="58" t="s">
        <v>33</v>
      </c>
      <c r="V79" s="34" t="str">
        <f t="array" ref="V79">IFERROR(INDEX(INDIRECT("'"&amp;VLOOKUP($C79,ModMap!$A$2:$B$21,2,FALSE)&amp;"'!V:V"),MATCH($K79,INDIRECT("'"&amp;VLOOKUP($C79,ModMap!$A$2:$B$21,2,FALSE)&amp;"'!$K:$K"),0)),"")</f>
        <v>Not Started</v>
      </c>
      <c r="W79" s="34" t="str">
        <f t="array" ref="W79">IFERROR(INDEX(INDIRECT("'"&amp;VLOOKUP($C79,ModMap!$A$2:$B$21,2,FALSE)&amp;"'!W:W"),MATCH($K79,INDIRECT("'"&amp;VLOOKUP($C79,ModMap!$A$2:$B$21,2,FALSE)&amp;"'!$K:$K"),0)),"")</f>
        <v>Unassigned</v>
      </c>
      <c r="X79" s="58" t="s">
        <v>33</v>
      </c>
      <c r="Y79" s="34" t="str">
        <f t="array" ref="Y79">IFERROR(INDEX(INDIRECT("'"&amp;VLOOKUP($C79,ModMap!$A$2:$B$21,2,FALSE)&amp;"'!Y:Y"),MATCH($K79,INDIRECT("'"&amp;VLOOKUP($C79,ModMap!$A$2:$B$21,2,FALSE)&amp;"'!$K:$K"),0)),"")</f>
        <v>Not Started</v>
      </c>
      <c r="Z79" s="34" t="str">
        <f t="array" ref="Z79">IFERROR(INDEX(INDIRECT("'"&amp;VLOOKUP($C79,ModMap!$A$2:$B$21,2,FALSE)&amp;"'!Z:Z"),MATCH($K79,INDIRECT("'"&amp;VLOOKUP($C79,ModMap!$A$2:$B$21,2,FALSE)&amp;"'!$K:$K"),0)),"")</f>
        <v>Unassigned</v>
      </c>
      <c r="AA79" s="45" t="s">
        <v>36</v>
      </c>
      <c r="AB79" s="34" t="str">
        <f t="array" ref="AB79">IFERROR(INDEX(INDIRECT("'"&amp;VLOOKUP($C79,ModMap!$A$2:$B$21,2,FALSE)&amp;"'!AB:AB"),MATCH($K79,INDIRECT("'"&amp;VLOOKUP($C79,ModMap!$A$2:$B$21,2,FALSE)&amp;"'!$K:$K"),0)),"")</f>
        <v>N/A</v>
      </c>
      <c r="AC79" s="34" t="str">
        <f t="array" ref="AC79">IFERROR(INDEX(INDIRECT("'"&amp;VLOOKUP($C79,ModMap!$A$2:$B$21,2,FALSE)&amp;"'!AC:AC"),MATCH($K79,INDIRECT("'"&amp;VLOOKUP($C79,ModMap!$A$2:$B$21,2,FALSE)&amp;"'!$K:$K"),0)),"")</f>
        <v/>
      </c>
      <c r="AD79" s="58" t="s">
        <v>33</v>
      </c>
      <c r="AE79" s="34" t="str">
        <f t="array" ref="AE79">IFERROR(INDEX(INDIRECT("'"&amp;VLOOKUP($C79,ModMap!$A$2:$B$21,2,FALSE)&amp;"'!AE:AE"),MATCH($K79,INDIRECT("'"&amp;VLOOKUP($C79,ModMap!$A$2:$B$21,2,FALSE)&amp;"'!$K:$K"),0)),"")</f>
        <v>Not Started</v>
      </c>
      <c r="AF79" s="34" t="str">
        <f t="array" ref="AF79">IFERROR(INDEX(INDIRECT("'"&amp;VLOOKUP($C79,ModMap!$A$2:$B$21,2,FALSE)&amp;"'!AF:AF"),MATCH($K79,INDIRECT("'"&amp;VLOOKUP($C79,ModMap!$A$2:$B$21,2,FALSE)&amp;"'!$K:$K"),0)),"")</f>
        <v>Unassigned</v>
      </c>
      <c r="AG79" s="45" t="s">
        <v>36</v>
      </c>
      <c r="AH79" s="34" t="str">
        <f t="array" ref="AH79">IFERROR(INDEX(INDIRECT("'"&amp;VLOOKUP($C79,ModMap!$A$2:$B$21,2,FALSE)&amp;"'!AH:AH"),MATCH($K79,INDIRECT("'"&amp;VLOOKUP($C79,ModMap!$A$2:$B$21,2,FALSE)&amp;"'!$K:$K"),0)),"")</f>
        <v>N/A</v>
      </c>
      <c r="AI79" s="34" t="str">
        <f t="array" ref="AI79">IFERROR(INDEX(INDIRECT("'"&amp;VLOOKUP($C79,ModMap!$A$2:$B$21,2,FALSE)&amp;"'!AI:AI"),MATCH($K79,INDIRECT("'"&amp;VLOOKUP($C79,ModMap!$A$2:$B$21,2,FALSE)&amp;"'!$K:$K"),0)),"")</f>
        <v/>
      </c>
      <c r="AJ79" s="45" t="s">
        <v>36</v>
      </c>
      <c r="AK79" s="34" t="str">
        <f t="array" ref="AK79">IFERROR(INDEX(INDIRECT("'"&amp;VLOOKUP($C79,ModMap!$A$2:$B$21,2,FALSE)&amp;"'!AK:AK"),MATCH($K79,INDIRECT("'"&amp;VLOOKUP($C79,ModMap!$A$2:$B$21,2,FALSE)&amp;"'!$K:$K"),0)),"")</f>
        <v>N/A</v>
      </c>
      <c r="AL79" s="34" t="str">
        <f t="array" ref="AL79">IFERROR(INDEX(INDIRECT("'"&amp;VLOOKUP($C79,ModMap!$A$2:$B$21,2,FALSE)&amp;"'!AL:AL"),MATCH($K79,INDIRECT("'"&amp;VLOOKUP($C79,ModMap!$A$2:$B$21,2,FALSE)&amp;"'!$K:$K"),0)),"")</f>
        <v/>
      </c>
      <c r="AM79" s="34">
        <f t="shared" si="1"/>
        <v>3</v>
      </c>
      <c r="AN79" s="34" t="str">
        <f t="shared" si="2"/>
        <v>Not Started</v>
      </c>
      <c r="AO79" s="35" t="str">
        <f t="array" ref="AO79">IFERROR(INDEX(INDIRECT("'"&amp;VLOOKUP($C79,ModMap!$A$2:$B$21,2,FALSE)&amp;"'!AO:AO"),MATCH($K79,INDIRECT("'"&amp;VLOOKUP($C79,ModMap!$A$2:$B$21,2,FALSE)&amp;"'!$K:$K"),0)),"")</f>
        <v/>
      </c>
      <c r="AP79" s="53" t="str">
        <f t="array" ref="AP79">IFERROR(HYPERLINK("#'"&amp;VLOOKUP($C79,ModMap!$A$2:$B$21,2,FALSE)&amp;"'!V"&amp;MATCH($K79,INDIRECT("'"&amp;VLOOKUP($C79,ModMap!$A$2:$B$21,2,FALSE)&amp;"'!$K:$K"),0),"Edit on module sheet"),"")</f>
        <v>Edit on module sheet</v>
      </c>
    </row>
    <row r="80" ht="42.0" customHeight="1">
      <c r="A80" s="54">
        <v>78.0</v>
      </c>
      <c r="B80" s="54">
        <v>78.0</v>
      </c>
      <c r="C80" s="54" t="s">
        <v>87</v>
      </c>
      <c r="D80" s="55" t="s">
        <v>88</v>
      </c>
      <c r="E80" s="36" t="s">
        <v>48</v>
      </c>
      <c r="F80" s="36" t="s">
        <v>262</v>
      </c>
      <c r="G80" s="55" t="s">
        <v>263</v>
      </c>
      <c r="H80" s="54" t="s">
        <v>799</v>
      </c>
      <c r="I80" s="54" t="s">
        <v>800</v>
      </c>
      <c r="J80" s="55" t="s">
        <v>801</v>
      </c>
      <c r="K80" s="54" t="s">
        <v>802</v>
      </c>
      <c r="L80" s="55" t="s">
        <v>803</v>
      </c>
      <c r="M80" s="66" t="s">
        <v>211</v>
      </c>
      <c r="N80" s="54" t="s">
        <v>600</v>
      </c>
      <c r="O80" s="54" t="s">
        <v>601</v>
      </c>
      <c r="P80" s="55" t="s">
        <v>804</v>
      </c>
      <c r="Q80" s="55" t="s">
        <v>805</v>
      </c>
      <c r="R80" s="54" t="s">
        <v>273</v>
      </c>
      <c r="S80" s="54" t="s">
        <v>218</v>
      </c>
      <c r="T80" s="54" t="str">
        <f t="array" ref="T80">IFERROR(INDEX(INDIRECT("'"&amp;VLOOKUP($C80,ModMap!$A$2:$B$21,2,FALSE)&amp;"'!T:T"),MATCH($K80,INDIRECT("'"&amp;VLOOKUP($C80,ModMap!$A$2:$B$21,2,FALSE)&amp;"'!$K:$K"),0)),"")</f>
        <v>Gourav Nikam</v>
      </c>
      <c r="U80" s="58" t="s">
        <v>33</v>
      </c>
      <c r="V80" s="54" t="str">
        <f t="array" ref="V80">IFERROR(INDEX(INDIRECT("'"&amp;VLOOKUP($C80,ModMap!$A$2:$B$21,2,FALSE)&amp;"'!V:V"),MATCH($K80,INDIRECT("'"&amp;VLOOKUP($C80,ModMap!$A$2:$B$21,2,FALSE)&amp;"'!$K:$K"),0)),"")</f>
        <v>Done</v>
      </c>
      <c r="W80" s="54" t="str">
        <f t="array" ref="W80">IFERROR(INDEX(INDIRECT("'"&amp;VLOOKUP($C80,ModMap!$A$2:$B$21,2,FALSE)&amp;"'!W:W"),MATCH($K80,INDIRECT("'"&amp;VLOOKUP($C80,ModMap!$A$2:$B$21,2,FALSE)&amp;"'!$K:$K"),0)),"")</f>
        <v>Gourav Nikam</v>
      </c>
      <c r="X80" s="58" t="s">
        <v>33</v>
      </c>
      <c r="Y80" s="54" t="str">
        <f t="array" ref="Y80">IFERROR(INDEX(INDIRECT("'"&amp;VLOOKUP($C80,ModMap!$A$2:$B$21,2,FALSE)&amp;"'!Y:Y"),MATCH($K80,INDIRECT("'"&amp;VLOOKUP($C80,ModMap!$A$2:$B$21,2,FALSE)&amp;"'!$K:$K"),0)),"")</f>
        <v>Done</v>
      </c>
      <c r="Z80" s="54" t="str">
        <f t="array" ref="Z80">IFERROR(INDEX(INDIRECT("'"&amp;VLOOKUP($C80,ModMap!$A$2:$B$21,2,FALSE)&amp;"'!Z:Z"),MATCH($K80,INDIRECT("'"&amp;VLOOKUP($C80,ModMap!$A$2:$B$21,2,FALSE)&amp;"'!$K:$K"),0)),"")</f>
        <v>Gourav Nikam</v>
      </c>
      <c r="AA80" s="45" t="s">
        <v>36</v>
      </c>
      <c r="AB80" s="54" t="str">
        <f t="array" ref="AB80">IFERROR(INDEX(INDIRECT("'"&amp;VLOOKUP($C80,ModMap!$A$2:$B$21,2,FALSE)&amp;"'!AB:AB"),MATCH($K80,INDIRECT("'"&amp;VLOOKUP($C80,ModMap!$A$2:$B$21,2,FALSE)&amp;"'!$K:$K"),0)),"")</f>
        <v>N/A</v>
      </c>
      <c r="AC80" s="54" t="str">
        <f t="array" ref="AC80">IFERROR(INDEX(INDIRECT("'"&amp;VLOOKUP($C80,ModMap!$A$2:$B$21,2,FALSE)&amp;"'!AC:AC"),MATCH($K80,INDIRECT("'"&amp;VLOOKUP($C80,ModMap!$A$2:$B$21,2,FALSE)&amp;"'!$K:$K"),0)),"")</f>
        <v/>
      </c>
      <c r="AD80" s="58" t="s">
        <v>33</v>
      </c>
      <c r="AE80" s="54" t="str">
        <f t="array" ref="AE80">IFERROR(INDEX(INDIRECT("'"&amp;VLOOKUP($C80,ModMap!$A$2:$B$21,2,FALSE)&amp;"'!AE:AE"),MATCH($K80,INDIRECT("'"&amp;VLOOKUP($C80,ModMap!$A$2:$B$21,2,FALSE)&amp;"'!$K:$K"),0)),"")</f>
        <v>Done</v>
      </c>
      <c r="AF80" s="54" t="str">
        <f t="array" ref="AF80">IFERROR(INDEX(INDIRECT("'"&amp;VLOOKUP($C80,ModMap!$A$2:$B$21,2,FALSE)&amp;"'!AF:AF"),MATCH($K80,INDIRECT("'"&amp;VLOOKUP($C80,ModMap!$A$2:$B$21,2,FALSE)&amp;"'!$K:$K"),0)),"")</f>
        <v>Gourav Nikam</v>
      </c>
      <c r="AG80" s="45" t="s">
        <v>36</v>
      </c>
      <c r="AH80" s="54" t="str">
        <f t="array" ref="AH80">IFERROR(INDEX(INDIRECT("'"&amp;VLOOKUP($C80,ModMap!$A$2:$B$21,2,FALSE)&amp;"'!AH:AH"),MATCH($K80,INDIRECT("'"&amp;VLOOKUP($C80,ModMap!$A$2:$B$21,2,FALSE)&amp;"'!$K:$K"),0)),"")</f>
        <v>N/A</v>
      </c>
      <c r="AI80" s="54" t="str">
        <f t="array" ref="AI80">IFERROR(INDEX(INDIRECT("'"&amp;VLOOKUP($C80,ModMap!$A$2:$B$21,2,FALSE)&amp;"'!AI:AI"),MATCH($K80,INDIRECT("'"&amp;VLOOKUP($C80,ModMap!$A$2:$B$21,2,FALSE)&amp;"'!$K:$K"),0)),"")</f>
        <v/>
      </c>
      <c r="AJ80" s="45" t="s">
        <v>36</v>
      </c>
      <c r="AK80" s="54" t="str">
        <f t="array" ref="AK80">IFERROR(INDEX(INDIRECT("'"&amp;VLOOKUP($C80,ModMap!$A$2:$B$21,2,FALSE)&amp;"'!AK:AK"),MATCH($K80,INDIRECT("'"&amp;VLOOKUP($C80,ModMap!$A$2:$B$21,2,FALSE)&amp;"'!$K:$K"),0)),"")</f>
        <v>N/A</v>
      </c>
      <c r="AL80" s="54" t="str">
        <f t="array" ref="AL80">IFERROR(INDEX(INDIRECT("'"&amp;VLOOKUP($C80,ModMap!$A$2:$B$21,2,FALSE)&amp;"'!AL:AL"),MATCH($K80,INDIRECT("'"&amp;VLOOKUP($C80,ModMap!$A$2:$B$21,2,FALSE)&amp;"'!$K:$K"),0)),"")</f>
        <v/>
      </c>
      <c r="AM80" s="54">
        <f t="shared" si="1"/>
        <v>0</v>
      </c>
      <c r="AN80" s="54" t="str">
        <f t="shared" si="2"/>
        <v>Done</v>
      </c>
      <c r="AO80" s="55" t="str">
        <f t="array" ref="AO80">IFERROR(INDEX(INDIRECT("'"&amp;VLOOKUP($C80,ModMap!$A$2:$B$21,2,FALSE)&amp;"'!AO:AO"),MATCH($K80,INDIRECT("'"&amp;VLOOKUP($C80,ModMap!$A$2:$B$21,2,FALSE)&amp;"'!$K:$K"),0)),"")</f>
        <v/>
      </c>
      <c r="AP80" s="53" t="str">
        <f t="array" ref="AP80">IFERROR(HYPERLINK("#'"&amp;VLOOKUP($C80,ModMap!$A$2:$B$21,2,FALSE)&amp;"'!V"&amp;MATCH($K80,INDIRECT("'"&amp;VLOOKUP($C80,ModMap!$A$2:$B$21,2,FALSE)&amp;"'!$K:$K"),0),"Edit on module sheet"),"")</f>
        <v>Edit on module sheet</v>
      </c>
    </row>
    <row r="81" ht="42.0" customHeight="1">
      <c r="A81" s="34">
        <v>79.0</v>
      </c>
      <c r="B81" s="34">
        <v>79.0</v>
      </c>
      <c r="C81" s="34" t="s">
        <v>87</v>
      </c>
      <c r="D81" s="35" t="s">
        <v>88</v>
      </c>
      <c r="E81" s="36" t="s">
        <v>48</v>
      </c>
      <c r="F81" s="36" t="s">
        <v>262</v>
      </c>
      <c r="G81" s="35" t="s">
        <v>263</v>
      </c>
      <c r="H81" s="34" t="s">
        <v>799</v>
      </c>
      <c r="I81" s="34" t="s">
        <v>800</v>
      </c>
      <c r="J81" s="35" t="s">
        <v>801</v>
      </c>
      <c r="K81" s="34" t="s">
        <v>816</v>
      </c>
      <c r="L81" s="35" t="s">
        <v>817</v>
      </c>
      <c r="M81" s="58" t="s">
        <v>613</v>
      </c>
      <c r="N81" s="34" t="s">
        <v>600</v>
      </c>
      <c r="O81" s="34" t="s">
        <v>601</v>
      </c>
      <c r="P81" s="35" t="s">
        <v>804</v>
      </c>
      <c r="Q81" s="35" t="s">
        <v>805</v>
      </c>
      <c r="R81" s="34" t="s">
        <v>273</v>
      </c>
      <c r="S81" s="34" t="s">
        <v>614</v>
      </c>
      <c r="T81" s="34" t="str">
        <f t="array" ref="T81">IFERROR(INDEX(INDIRECT("'"&amp;VLOOKUP($C81,ModMap!$A$2:$B$21,2,FALSE)&amp;"'!T:T"),MATCH($K81,INDIRECT("'"&amp;VLOOKUP($C81,ModMap!$A$2:$B$21,2,FALSE)&amp;"'!$K:$K"),0)),"")</f>
        <v>Gourav Nikam</v>
      </c>
      <c r="U81" s="45" t="s">
        <v>36</v>
      </c>
      <c r="V81" s="34" t="str">
        <f t="array" ref="V81">IFERROR(INDEX(INDIRECT("'"&amp;VLOOKUP($C81,ModMap!$A$2:$B$21,2,FALSE)&amp;"'!V:V"),MATCH($K81,INDIRECT("'"&amp;VLOOKUP($C81,ModMap!$A$2:$B$21,2,FALSE)&amp;"'!$K:$K"),0)),"")</f>
        <v>N/A</v>
      </c>
      <c r="W81" s="34" t="str">
        <f t="array" ref="W81">IFERROR(INDEX(INDIRECT("'"&amp;VLOOKUP($C81,ModMap!$A$2:$B$21,2,FALSE)&amp;"'!W:W"),MATCH($K81,INDIRECT("'"&amp;VLOOKUP($C81,ModMap!$A$2:$B$21,2,FALSE)&amp;"'!$K:$K"),0)),"")</f>
        <v/>
      </c>
      <c r="X81" s="58" t="s">
        <v>33</v>
      </c>
      <c r="Y81" s="34" t="str">
        <f t="array" ref="Y81">IFERROR(INDEX(INDIRECT("'"&amp;VLOOKUP($C81,ModMap!$A$2:$B$21,2,FALSE)&amp;"'!Y:Y"),MATCH($K81,INDIRECT("'"&amp;VLOOKUP($C81,ModMap!$A$2:$B$21,2,FALSE)&amp;"'!$K:$K"),0)),"")</f>
        <v>Done</v>
      </c>
      <c r="Z81" s="34" t="str">
        <f t="array" ref="Z81">IFERROR(INDEX(INDIRECT("'"&amp;VLOOKUP($C81,ModMap!$A$2:$B$21,2,FALSE)&amp;"'!Z:Z"),MATCH($K81,INDIRECT("'"&amp;VLOOKUP($C81,ModMap!$A$2:$B$21,2,FALSE)&amp;"'!$K:$K"),0)),"")</f>
        <v>Gourav Nikam</v>
      </c>
      <c r="AA81" s="45" t="s">
        <v>36</v>
      </c>
      <c r="AB81" s="34" t="str">
        <f t="array" ref="AB81">IFERROR(INDEX(INDIRECT("'"&amp;VLOOKUP($C81,ModMap!$A$2:$B$21,2,FALSE)&amp;"'!AB:AB"),MATCH($K81,INDIRECT("'"&amp;VLOOKUP($C81,ModMap!$A$2:$B$21,2,FALSE)&amp;"'!$K:$K"),0)),"")</f>
        <v>N/A</v>
      </c>
      <c r="AC81" s="34" t="str">
        <f t="array" ref="AC81">IFERROR(INDEX(INDIRECT("'"&amp;VLOOKUP($C81,ModMap!$A$2:$B$21,2,FALSE)&amp;"'!AC:AC"),MATCH($K81,INDIRECT("'"&amp;VLOOKUP($C81,ModMap!$A$2:$B$21,2,FALSE)&amp;"'!$K:$K"),0)),"")</f>
        <v/>
      </c>
      <c r="AD81" s="58" t="s">
        <v>33</v>
      </c>
      <c r="AE81" s="34" t="str">
        <f t="array" ref="AE81">IFERROR(INDEX(INDIRECT("'"&amp;VLOOKUP($C81,ModMap!$A$2:$B$21,2,FALSE)&amp;"'!AE:AE"),MATCH($K81,INDIRECT("'"&amp;VLOOKUP($C81,ModMap!$A$2:$B$21,2,FALSE)&amp;"'!$K:$K"),0)),"")</f>
        <v>Done</v>
      </c>
      <c r="AF81" s="34" t="str">
        <f t="array" ref="AF81">IFERROR(INDEX(INDIRECT("'"&amp;VLOOKUP($C81,ModMap!$A$2:$B$21,2,FALSE)&amp;"'!AF:AF"),MATCH($K81,INDIRECT("'"&amp;VLOOKUP($C81,ModMap!$A$2:$B$21,2,FALSE)&amp;"'!$K:$K"),0)),"")</f>
        <v>Gourav Nikam</v>
      </c>
      <c r="AG81" s="45" t="s">
        <v>36</v>
      </c>
      <c r="AH81" s="34" t="str">
        <f t="array" ref="AH81">IFERROR(INDEX(INDIRECT("'"&amp;VLOOKUP($C81,ModMap!$A$2:$B$21,2,FALSE)&amp;"'!AH:AH"),MATCH($K81,INDIRECT("'"&amp;VLOOKUP($C81,ModMap!$A$2:$B$21,2,FALSE)&amp;"'!$K:$K"),0)),"")</f>
        <v>N/A</v>
      </c>
      <c r="AI81" s="34" t="str">
        <f t="array" ref="AI81">IFERROR(INDEX(INDIRECT("'"&amp;VLOOKUP($C81,ModMap!$A$2:$B$21,2,FALSE)&amp;"'!AI:AI"),MATCH($K81,INDIRECT("'"&amp;VLOOKUP($C81,ModMap!$A$2:$B$21,2,FALSE)&amp;"'!$K:$K"),0)),"")</f>
        <v/>
      </c>
      <c r="AJ81" s="45" t="s">
        <v>36</v>
      </c>
      <c r="AK81" s="34" t="str">
        <f t="array" ref="AK81">IFERROR(INDEX(INDIRECT("'"&amp;VLOOKUP($C81,ModMap!$A$2:$B$21,2,FALSE)&amp;"'!AK:AK"),MATCH($K81,INDIRECT("'"&amp;VLOOKUP($C81,ModMap!$A$2:$B$21,2,FALSE)&amp;"'!$K:$K"),0)),"")</f>
        <v>N/A</v>
      </c>
      <c r="AL81" s="34" t="str">
        <f t="array" ref="AL81">IFERROR(INDEX(INDIRECT("'"&amp;VLOOKUP($C81,ModMap!$A$2:$B$21,2,FALSE)&amp;"'!AL:AL"),MATCH($K81,INDIRECT("'"&amp;VLOOKUP($C81,ModMap!$A$2:$B$21,2,FALSE)&amp;"'!$K:$K"),0)),"")</f>
        <v/>
      </c>
      <c r="AM81" s="34">
        <f t="shared" si="1"/>
        <v>0</v>
      </c>
      <c r="AN81" s="34" t="str">
        <f t="shared" si="2"/>
        <v>Done</v>
      </c>
      <c r="AO81" s="35" t="str">
        <f t="array" ref="AO81">IFERROR(INDEX(INDIRECT("'"&amp;VLOOKUP($C81,ModMap!$A$2:$B$21,2,FALSE)&amp;"'!AO:AO"),MATCH($K81,INDIRECT("'"&amp;VLOOKUP($C81,ModMap!$A$2:$B$21,2,FALSE)&amp;"'!$K:$K"),0)),"")</f>
        <v/>
      </c>
      <c r="AP81" s="53" t="str">
        <f t="array" ref="AP81">IFERROR(HYPERLINK("#'"&amp;VLOOKUP($C81,ModMap!$A$2:$B$21,2,FALSE)&amp;"'!V"&amp;MATCH($K81,INDIRECT("'"&amp;VLOOKUP($C81,ModMap!$A$2:$B$21,2,FALSE)&amp;"'!$K:$K"),0),"Edit on module sheet"),"")</f>
        <v>Edit on module sheet</v>
      </c>
    </row>
    <row r="82" ht="42.0" customHeight="1">
      <c r="A82" s="54">
        <v>80.0</v>
      </c>
      <c r="B82" s="54">
        <v>80.0</v>
      </c>
      <c r="C82" s="54" t="s">
        <v>87</v>
      </c>
      <c r="D82" s="55" t="s">
        <v>88</v>
      </c>
      <c r="E82" s="64" t="s">
        <v>69</v>
      </c>
      <c r="F82" s="36" t="s">
        <v>262</v>
      </c>
      <c r="G82" s="55" t="s">
        <v>263</v>
      </c>
      <c r="H82" s="54" t="s">
        <v>826</v>
      </c>
      <c r="I82" s="54" t="s">
        <v>827</v>
      </c>
      <c r="J82" s="55" t="s">
        <v>828</v>
      </c>
      <c r="K82" s="54" t="s">
        <v>1246</v>
      </c>
      <c r="L82" s="55" t="s">
        <v>1247</v>
      </c>
      <c r="M82" s="58" t="s">
        <v>613</v>
      </c>
      <c r="N82" s="54" t="s">
        <v>831</v>
      </c>
      <c r="O82" s="54" t="s">
        <v>601</v>
      </c>
      <c r="P82" s="55" t="s">
        <v>832</v>
      </c>
      <c r="Q82" s="55" t="s">
        <v>833</v>
      </c>
      <c r="R82" s="54" t="s">
        <v>273</v>
      </c>
      <c r="S82" s="54" t="s">
        <v>69</v>
      </c>
      <c r="T82" s="54" t="str">
        <f t="array" ref="T82">IFERROR(INDEX(INDIRECT("'"&amp;VLOOKUP($C82,ModMap!$A$2:$B$21,2,FALSE)&amp;"'!T:T"),MATCH($K82,INDIRECT("'"&amp;VLOOKUP($C82,ModMap!$A$2:$B$21,2,FALSE)&amp;"'!$K:$K"),0)),"")</f>
        <v>Unassigned</v>
      </c>
      <c r="U82" s="58" t="s">
        <v>33</v>
      </c>
      <c r="V82" s="54" t="str">
        <f t="array" ref="V82">IFERROR(INDEX(INDIRECT("'"&amp;VLOOKUP($C82,ModMap!$A$2:$B$21,2,FALSE)&amp;"'!V:V"),MATCH($K82,INDIRECT("'"&amp;VLOOKUP($C82,ModMap!$A$2:$B$21,2,FALSE)&amp;"'!$K:$K"),0)),"")</f>
        <v>Not Started</v>
      </c>
      <c r="W82" s="54" t="str">
        <f t="array" ref="W82">IFERROR(INDEX(INDIRECT("'"&amp;VLOOKUP($C82,ModMap!$A$2:$B$21,2,FALSE)&amp;"'!W:W"),MATCH($K82,INDIRECT("'"&amp;VLOOKUP($C82,ModMap!$A$2:$B$21,2,FALSE)&amp;"'!$K:$K"),0)),"")</f>
        <v>Unassigned</v>
      </c>
      <c r="X82" s="58" t="s">
        <v>33</v>
      </c>
      <c r="Y82" s="54" t="str">
        <f t="array" ref="Y82">IFERROR(INDEX(INDIRECT("'"&amp;VLOOKUP($C82,ModMap!$A$2:$B$21,2,FALSE)&amp;"'!Y:Y"),MATCH($K82,INDIRECT("'"&amp;VLOOKUP($C82,ModMap!$A$2:$B$21,2,FALSE)&amp;"'!$K:$K"),0)),"")</f>
        <v>Not Started</v>
      </c>
      <c r="Z82" s="54" t="str">
        <f t="array" ref="Z82">IFERROR(INDEX(INDIRECT("'"&amp;VLOOKUP($C82,ModMap!$A$2:$B$21,2,FALSE)&amp;"'!Z:Z"),MATCH($K82,INDIRECT("'"&amp;VLOOKUP($C82,ModMap!$A$2:$B$21,2,FALSE)&amp;"'!$K:$K"),0)),"")</f>
        <v>Unassigned</v>
      </c>
      <c r="AA82" s="45" t="s">
        <v>36</v>
      </c>
      <c r="AB82" s="54" t="str">
        <f t="array" ref="AB82">IFERROR(INDEX(INDIRECT("'"&amp;VLOOKUP($C82,ModMap!$A$2:$B$21,2,FALSE)&amp;"'!AB:AB"),MATCH($K82,INDIRECT("'"&amp;VLOOKUP($C82,ModMap!$A$2:$B$21,2,FALSE)&amp;"'!$K:$K"),0)),"")</f>
        <v>N/A</v>
      </c>
      <c r="AC82" s="54" t="str">
        <f t="array" ref="AC82">IFERROR(INDEX(INDIRECT("'"&amp;VLOOKUP($C82,ModMap!$A$2:$B$21,2,FALSE)&amp;"'!AC:AC"),MATCH($K82,INDIRECT("'"&amp;VLOOKUP($C82,ModMap!$A$2:$B$21,2,FALSE)&amp;"'!$K:$K"),0)),"")</f>
        <v/>
      </c>
      <c r="AD82" s="58" t="s">
        <v>33</v>
      </c>
      <c r="AE82" s="54" t="str">
        <f t="array" ref="AE82">IFERROR(INDEX(INDIRECT("'"&amp;VLOOKUP($C82,ModMap!$A$2:$B$21,2,FALSE)&amp;"'!AE:AE"),MATCH($K82,INDIRECT("'"&amp;VLOOKUP($C82,ModMap!$A$2:$B$21,2,FALSE)&amp;"'!$K:$K"),0)),"")</f>
        <v>Not Started</v>
      </c>
      <c r="AF82" s="54" t="str">
        <f t="array" ref="AF82">IFERROR(INDEX(INDIRECT("'"&amp;VLOOKUP($C82,ModMap!$A$2:$B$21,2,FALSE)&amp;"'!AF:AF"),MATCH($K82,INDIRECT("'"&amp;VLOOKUP($C82,ModMap!$A$2:$B$21,2,FALSE)&amp;"'!$K:$K"),0)),"")</f>
        <v>Unassigned</v>
      </c>
      <c r="AG82" s="45" t="s">
        <v>36</v>
      </c>
      <c r="AH82" s="54" t="str">
        <f t="array" ref="AH82">IFERROR(INDEX(INDIRECT("'"&amp;VLOOKUP($C82,ModMap!$A$2:$B$21,2,FALSE)&amp;"'!AH:AH"),MATCH($K82,INDIRECT("'"&amp;VLOOKUP($C82,ModMap!$A$2:$B$21,2,FALSE)&amp;"'!$K:$K"),0)),"")</f>
        <v>N/A</v>
      </c>
      <c r="AI82" s="54" t="str">
        <f t="array" ref="AI82">IFERROR(INDEX(INDIRECT("'"&amp;VLOOKUP($C82,ModMap!$A$2:$B$21,2,FALSE)&amp;"'!AI:AI"),MATCH($K82,INDIRECT("'"&amp;VLOOKUP($C82,ModMap!$A$2:$B$21,2,FALSE)&amp;"'!$K:$K"),0)),"")</f>
        <v/>
      </c>
      <c r="AJ82" s="45" t="s">
        <v>36</v>
      </c>
      <c r="AK82" s="54" t="str">
        <f t="array" ref="AK82">IFERROR(INDEX(INDIRECT("'"&amp;VLOOKUP($C82,ModMap!$A$2:$B$21,2,FALSE)&amp;"'!AK:AK"),MATCH($K82,INDIRECT("'"&amp;VLOOKUP($C82,ModMap!$A$2:$B$21,2,FALSE)&amp;"'!$K:$K"),0)),"")</f>
        <v>N/A</v>
      </c>
      <c r="AL82" s="54" t="str">
        <f t="array" ref="AL82">IFERROR(INDEX(INDIRECT("'"&amp;VLOOKUP($C82,ModMap!$A$2:$B$21,2,FALSE)&amp;"'!AL:AL"),MATCH($K82,INDIRECT("'"&amp;VLOOKUP($C82,ModMap!$A$2:$B$21,2,FALSE)&amp;"'!$K:$K"),0)),"")</f>
        <v/>
      </c>
      <c r="AM82" s="54">
        <f t="shared" si="1"/>
        <v>3</v>
      </c>
      <c r="AN82" s="54" t="str">
        <f t="shared" si="2"/>
        <v>Not Started</v>
      </c>
      <c r="AO82" s="55" t="str">
        <f t="array" ref="AO82">IFERROR(INDEX(INDIRECT("'"&amp;VLOOKUP($C82,ModMap!$A$2:$B$21,2,FALSE)&amp;"'!AO:AO"),MATCH($K82,INDIRECT("'"&amp;VLOOKUP($C82,ModMap!$A$2:$B$21,2,FALSE)&amp;"'!$K:$K"),0)),"")</f>
        <v/>
      </c>
      <c r="AP82" s="53" t="str">
        <f t="array" ref="AP82">IFERROR(HYPERLINK("#'"&amp;VLOOKUP($C82,ModMap!$A$2:$B$21,2,FALSE)&amp;"'!V"&amp;MATCH($K82,INDIRECT("'"&amp;VLOOKUP($C82,ModMap!$A$2:$B$21,2,FALSE)&amp;"'!$K:$K"),0),"Edit on module sheet"),"")</f>
        <v>Edit on module sheet</v>
      </c>
    </row>
    <row r="83" ht="42.0" customHeight="1">
      <c r="A83" s="34">
        <v>81.0</v>
      </c>
      <c r="B83" s="34">
        <v>81.0</v>
      </c>
      <c r="C83" s="34" t="s">
        <v>87</v>
      </c>
      <c r="D83" s="35" t="s">
        <v>88</v>
      </c>
      <c r="E83" s="36" t="s">
        <v>48</v>
      </c>
      <c r="F83" s="36" t="s">
        <v>262</v>
      </c>
      <c r="G83" s="35" t="s">
        <v>263</v>
      </c>
      <c r="H83" s="34" t="s">
        <v>826</v>
      </c>
      <c r="I83" s="34" t="s">
        <v>827</v>
      </c>
      <c r="J83" s="35" t="s">
        <v>828</v>
      </c>
      <c r="K83" s="34" t="s">
        <v>829</v>
      </c>
      <c r="L83" s="35" t="s">
        <v>830</v>
      </c>
      <c r="M83" s="66" t="s">
        <v>211</v>
      </c>
      <c r="N83" s="34" t="s">
        <v>831</v>
      </c>
      <c r="O83" s="34" t="s">
        <v>601</v>
      </c>
      <c r="P83" s="35" t="s">
        <v>832</v>
      </c>
      <c r="Q83" s="35" t="s">
        <v>833</v>
      </c>
      <c r="R83" s="34" t="s">
        <v>273</v>
      </c>
      <c r="S83" s="34" t="s">
        <v>218</v>
      </c>
      <c r="T83" s="34" t="str">
        <f t="array" ref="T83">IFERROR(INDEX(INDIRECT("'"&amp;VLOOKUP($C83,ModMap!$A$2:$B$21,2,FALSE)&amp;"'!T:T"),MATCH($K83,INDIRECT("'"&amp;VLOOKUP($C83,ModMap!$A$2:$B$21,2,FALSE)&amp;"'!$K:$K"),0)),"")</f>
        <v>Gourav Nikam</v>
      </c>
      <c r="U83" s="58" t="s">
        <v>33</v>
      </c>
      <c r="V83" s="34" t="str">
        <f t="array" ref="V83">IFERROR(INDEX(INDIRECT("'"&amp;VLOOKUP($C83,ModMap!$A$2:$B$21,2,FALSE)&amp;"'!V:V"),MATCH($K83,INDIRECT("'"&amp;VLOOKUP($C83,ModMap!$A$2:$B$21,2,FALSE)&amp;"'!$K:$K"),0)),"")</f>
        <v>Done</v>
      </c>
      <c r="W83" s="34" t="str">
        <f t="array" ref="W83">IFERROR(INDEX(INDIRECT("'"&amp;VLOOKUP($C83,ModMap!$A$2:$B$21,2,FALSE)&amp;"'!W:W"),MATCH($K83,INDIRECT("'"&amp;VLOOKUP($C83,ModMap!$A$2:$B$21,2,FALSE)&amp;"'!$K:$K"),0)),"")</f>
        <v>Gourav Nikam</v>
      </c>
      <c r="X83" s="58" t="s">
        <v>33</v>
      </c>
      <c r="Y83" s="34" t="str">
        <f t="array" ref="Y83">IFERROR(INDEX(INDIRECT("'"&amp;VLOOKUP($C83,ModMap!$A$2:$B$21,2,FALSE)&amp;"'!Y:Y"),MATCH($K83,INDIRECT("'"&amp;VLOOKUP($C83,ModMap!$A$2:$B$21,2,FALSE)&amp;"'!$K:$K"),0)),"")</f>
        <v>Done</v>
      </c>
      <c r="Z83" s="34" t="str">
        <f t="array" ref="Z83">IFERROR(INDEX(INDIRECT("'"&amp;VLOOKUP($C83,ModMap!$A$2:$B$21,2,FALSE)&amp;"'!Z:Z"),MATCH($K83,INDIRECT("'"&amp;VLOOKUP($C83,ModMap!$A$2:$B$21,2,FALSE)&amp;"'!$K:$K"),0)),"")</f>
        <v>Gourav Nikam</v>
      </c>
      <c r="AA83" s="45" t="s">
        <v>36</v>
      </c>
      <c r="AB83" s="34" t="str">
        <f t="array" ref="AB83">IFERROR(INDEX(INDIRECT("'"&amp;VLOOKUP($C83,ModMap!$A$2:$B$21,2,FALSE)&amp;"'!AB:AB"),MATCH($K83,INDIRECT("'"&amp;VLOOKUP($C83,ModMap!$A$2:$B$21,2,FALSE)&amp;"'!$K:$K"),0)),"")</f>
        <v>N/A</v>
      </c>
      <c r="AC83" s="34" t="str">
        <f t="array" ref="AC83">IFERROR(INDEX(INDIRECT("'"&amp;VLOOKUP($C83,ModMap!$A$2:$B$21,2,FALSE)&amp;"'!AC:AC"),MATCH($K83,INDIRECT("'"&amp;VLOOKUP($C83,ModMap!$A$2:$B$21,2,FALSE)&amp;"'!$K:$K"),0)),"")</f>
        <v/>
      </c>
      <c r="AD83" s="58" t="s">
        <v>33</v>
      </c>
      <c r="AE83" s="34" t="str">
        <f t="array" ref="AE83">IFERROR(INDEX(INDIRECT("'"&amp;VLOOKUP($C83,ModMap!$A$2:$B$21,2,FALSE)&amp;"'!AE:AE"),MATCH($K83,INDIRECT("'"&amp;VLOOKUP($C83,ModMap!$A$2:$B$21,2,FALSE)&amp;"'!$K:$K"),0)),"")</f>
        <v>Done</v>
      </c>
      <c r="AF83" s="34" t="str">
        <f t="array" ref="AF83">IFERROR(INDEX(INDIRECT("'"&amp;VLOOKUP($C83,ModMap!$A$2:$B$21,2,FALSE)&amp;"'!AF:AF"),MATCH($K83,INDIRECT("'"&amp;VLOOKUP($C83,ModMap!$A$2:$B$21,2,FALSE)&amp;"'!$K:$K"),0)),"")</f>
        <v>Gourav Nikam</v>
      </c>
      <c r="AG83" s="45" t="s">
        <v>36</v>
      </c>
      <c r="AH83" s="34" t="str">
        <f t="array" ref="AH83">IFERROR(INDEX(INDIRECT("'"&amp;VLOOKUP($C83,ModMap!$A$2:$B$21,2,FALSE)&amp;"'!AH:AH"),MATCH($K83,INDIRECT("'"&amp;VLOOKUP($C83,ModMap!$A$2:$B$21,2,FALSE)&amp;"'!$K:$K"),0)),"")</f>
        <v>N/A</v>
      </c>
      <c r="AI83" s="34" t="str">
        <f t="array" ref="AI83">IFERROR(INDEX(INDIRECT("'"&amp;VLOOKUP($C83,ModMap!$A$2:$B$21,2,FALSE)&amp;"'!AI:AI"),MATCH($K83,INDIRECT("'"&amp;VLOOKUP($C83,ModMap!$A$2:$B$21,2,FALSE)&amp;"'!$K:$K"),0)),"")</f>
        <v/>
      </c>
      <c r="AJ83" s="45" t="s">
        <v>36</v>
      </c>
      <c r="AK83" s="34" t="str">
        <f t="array" ref="AK83">IFERROR(INDEX(INDIRECT("'"&amp;VLOOKUP($C83,ModMap!$A$2:$B$21,2,FALSE)&amp;"'!AK:AK"),MATCH($K83,INDIRECT("'"&amp;VLOOKUP($C83,ModMap!$A$2:$B$21,2,FALSE)&amp;"'!$K:$K"),0)),"")</f>
        <v>N/A</v>
      </c>
      <c r="AL83" s="34" t="str">
        <f t="array" ref="AL83">IFERROR(INDEX(INDIRECT("'"&amp;VLOOKUP($C83,ModMap!$A$2:$B$21,2,FALSE)&amp;"'!AL:AL"),MATCH($K83,INDIRECT("'"&amp;VLOOKUP($C83,ModMap!$A$2:$B$21,2,FALSE)&amp;"'!$K:$K"),0)),"")</f>
        <v/>
      </c>
      <c r="AM83" s="34">
        <f t="shared" si="1"/>
        <v>0</v>
      </c>
      <c r="AN83" s="34" t="str">
        <f t="shared" si="2"/>
        <v>Done</v>
      </c>
      <c r="AO83" s="35" t="str">
        <f t="array" ref="AO83">IFERROR(INDEX(INDIRECT("'"&amp;VLOOKUP($C83,ModMap!$A$2:$B$21,2,FALSE)&amp;"'!AO:AO"),MATCH($K83,INDIRECT("'"&amp;VLOOKUP($C83,ModMap!$A$2:$B$21,2,FALSE)&amp;"'!$K:$K"),0)),"")</f>
        <v/>
      </c>
      <c r="AP83" s="53" t="str">
        <f t="array" ref="AP83">IFERROR(HYPERLINK("#'"&amp;VLOOKUP($C83,ModMap!$A$2:$B$21,2,FALSE)&amp;"'!V"&amp;MATCH($K83,INDIRECT("'"&amp;VLOOKUP($C83,ModMap!$A$2:$B$21,2,FALSE)&amp;"'!$K:$K"),0),"Edit on module sheet"),"")</f>
        <v>Edit on module sheet</v>
      </c>
    </row>
    <row r="84" ht="42.0" customHeight="1">
      <c r="A84" s="54">
        <v>82.0</v>
      </c>
      <c r="B84" s="54">
        <v>82.0</v>
      </c>
      <c r="C84" s="54" t="s">
        <v>87</v>
      </c>
      <c r="D84" s="55" t="s">
        <v>88</v>
      </c>
      <c r="E84" s="36" t="s">
        <v>48</v>
      </c>
      <c r="F84" s="36" t="s">
        <v>262</v>
      </c>
      <c r="G84" s="55" t="s">
        <v>263</v>
      </c>
      <c r="H84" s="54" t="s">
        <v>826</v>
      </c>
      <c r="I84" s="54" t="s">
        <v>827</v>
      </c>
      <c r="J84" s="55" t="s">
        <v>828</v>
      </c>
      <c r="K84" s="54" t="s">
        <v>843</v>
      </c>
      <c r="L84" s="55" t="s">
        <v>844</v>
      </c>
      <c r="M84" s="58" t="s">
        <v>613</v>
      </c>
      <c r="N84" s="54" t="s">
        <v>831</v>
      </c>
      <c r="O84" s="54" t="s">
        <v>601</v>
      </c>
      <c r="P84" s="55" t="s">
        <v>832</v>
      </c>
      <c r="Q84" s="55" t="s">
        <v>833</v>
      </c>
      <c r="R84" s="54" t="s">
        <v>273</v>
      </c>
      <c r="S84" s="54" t="s">
        <v>614</v>
      </c>
      <c r="T84" s="54" t="str">
        <f t="array" ref="T84">IFERROR(INDEX(INDIRECT("'"&amp;VLOOKUP($C84,ModMap!$A$2:$B$21,2,FALSE)&amp;"'!T:T"),MATCH($K84,INDIRECT("'"&amp;VLOOKUP($C84,ModMap!$A$2:$B$21,2,FALSE)&amp;"'!$K:$K"),0)),"")</f>
        <v>Gourav Nikam</v>
      </c>
      <c r="U84" s="45" t="s">
        <v>36</v>
      </c>
      <c r="V84" s="54" t="str">
        <f t="array" ref="V84">IFERROR(INDEX(INDIRECT("'"&amp;VLOOKUP($C84,ModMap!$A$2:$B$21,2,FALSE)&amp;"'!V:V"),MATCH($K84,INDIRECT("'"&amp;VLOOKUP($C84,ModMap!$A$2:$B$21,2,FALSE)&amp;"'!$K:$K"),0)),"")</f>
        <v>N/A</v>
      </c>
      <c r="W84" s="54" t="str">
        <f t="array" ref="W84">IFERROR(INDEX(INDIRECT("'"&amp;VLOOKUP($C84,ModMap!$A$2:$B$21,2,FALSE)&amp;"'!W:W"),MATCH($K84,INDIRECT("'"&amp;VLOOKUP($C84,ModMap!$A$2:$B$21,2,FALSE)&amp;"'!$K:$K"),0)),"")</f>
        <v/>
      </c>
      <c r="X84" s="58" t="s">
        <v>33</v>
      </c>
      <c r="Y84" s="54" t="str">
        <f t="array" ref="Y84">IFERROR(INDEX(INDIRECT("'"&amp;VLOOKUP($C84,ModMap!$A$2:$B$21,2,FALSE)&amp;"'!Y:Y"),MATCH($K84,INDIRECT("'"&amp;VLOOKUP($C84,ModMap!$A$2:$B$21,2,FALSE)&amp;"'!$K:$K"),0)),"")</f>
        <v>Done</v>
      </c>
      <c r="Z84" s="54" t="str">
        <f t="array" ref="Z84">IFERROR(INDEX(INDIRECT("'"&amp;VLOOKUP($C84,ModMap!$A$2:$B$21,2,FALSE)&amp;"'!Z:Z"),MATCH($K84,INDIRECT("'"&amp;VLOOKUP($C84,ModMap!$A$2:$B$21,2,FALSE)&amp;"'!$K:$K"),0)),"")</f>
        <v>Gourav Nikam</v>
      </c>
      <c r="AA84" s="45" t="s">
        <v>36</v>
      </c>
      <c r="AB84" s="54" t="str">
        <f t="array" ref="AB84">IFERROR(INDEX(INDIRECT("'"&amp;VLOOKUP($C84,ModMap!$A$2:$B$21,2,FALSE)&amp;"'!AB:AB"),MATCH($K84,INDIRECT("'"&amp;VLOOKUP($C84,ModMap!$A$2:$B$21,2,FALSE)&amp;"'!$K:$K"),0)),"")</f>
        <v>N/A</v>
      </c>
      <c r="AC84" s="54" t="str">
        <f t="array" ref="AC84">IFERROR(INDEX(INDIRECT("'"&amp;VLOOKUP($C84,ModMap!$A$2:$B$21,2,FALSE)&amp;"'!AC:AC"),MATCH($K84,INDIRECT("'"&amp;VLOOKUP($C84,ModMap!$A$2:$B$21,2,FALSE)&amp;"'!$K:$K"),0)),"")</f>
        <v/>
      </c>
      <c r="AD84" s="58" t="s">
        <v>33</v>
      </c>
      <c r="AE84" s="54" t="str">
        <f t="array" ref="AE84">IFERROR(INDEX(INDIRECT("'"&amp;VLOOKUP($C84,ModMap!$A$2:$B$21,2,FALSE)&amp;"'!AE:AE"),MATCH($K84,INDIRECT("'"&amp;VLOOKUP($C84,ModMap!$A$2:$B$21,2,FALSE)&amp;"'!$K:$K"),0)),"")</f>
        <v>Done</v>
      </c>
      <c r="AF84" s="54" t="str">
        <f t="array" ref="AF84">IFERROR(INDEX(INDIRECT("'"&amp;VLOOKUP($C84,ModMap!$A$2:$B$21,2,FALSE)&amp;"'!AF:AF"),MATCH($K84,INDIRECT("'"&amp;VLOOKUP($C84,ModMap!$A$2:$B$21,2,FALSE)&amp;"'!$K:$K"),0)),"")</f>
        <v>Gourav Nikam</v>
      </c>
      <c r="AG84" s="45" t="s">
        <v>36</v>
      </c>
      <c r="AH84" s="54" t="str">
        <f t="array" ref="AH84">IFERROR(INDEX(INDIRECT("'"&amp;VLOOKUP($C84,ModMap!$A$2:$B$21,2,FALSE)&amp;"'!AH:AH"),MATCH($K84,INDIRECT("'"&amp;VLOOKUP($C84,ModMap!$A$2:$B$21,2,FALSE)&amp;"'!$K:$K"),0)),"")</f>
        <v>N/A</v>
      </c>
      <c r="AI84" s="54" t="str">
        <f t="array" ref="AI84">IFERROR(INDEX(INDIRECT("'"&amp;VLOOKUP($C84,ModMap!$A$2:$B$21,2,FALSE)&amp;"'!AI:AI"),MATCH($K84,INDIRECT("'"&amp;VLOOKUP($C84,ModMap!$A$2:$B$21,2,FALSE)&amp;"'!$K:$K"),0)),"")</f>
        <v/>
      </c>
      <c r="AJ84" s="45" t="s">
        <v>36</v>
      </c>
      <c r="AK84" s="54" t="str">
        <f t="array" ref="AK84">IFERROR(INDEX(INDIRECT("'"&amp;VLOOKUP($C84,ModMap!$A$2:$B$21,2,FALSE)&amp;"'!AK:AK"),MATCH($K84,INDIRECT("'"&amp;VLOOKUP($C84,ModMap!$A$2:$B$21,2,FALSE)&amp;"'!$K:$K"),0)),"")</f>
        <v>N/A</v>
      </c>
      <c r="AL84" s="54" t="str">
        <f t="array" ref="AL84">IFERROR(INDEX(INDIRECT("'"&amp;VLOOKUP($C84,ModMap!$A$2:$B$21,2,FALSE)&amp;"'!AL:AL"),MATCH($K84,INDIRECT("'"&amp;VLOOKUP($C84,ModMap!$A$2:$B$21,2,FALSE)&amp;"'!$K:$K"),0)),"")</f>
        <v/>
      </c>
      <c r="AM84" s="54">
        <f t="shared" si="1"/>
        <v>0</v>
      </c>
      <c r="AN84" s="54" t="str">
        <f t="shared" si="2"/>
        <v>Done</v>
      </c>
      <c r="AO84" s="55" t="str">
        <f t="array" ref="AO84">IFERROR(INDEX(INDIRECT("'"&amp;VLOOKUP($C84,ModMap!$A$2:$B$21,2,FALSE)&amp;"'!AO:AO"),MATCH($K84,INDIRECT("'"&amp;VLOOKUP($C84,ModMap!$A$2:$B$21,2,FALSE)&amp;"'!$K:$K"),0)),"")</f>
        <v/>
      </c>
      <c r="AP84" s="53" t="str">
        <f t="array" ref="AP84">IFERROR(HYPERLINK("#'"&amp;VLOOKUP($C84,ModMap!$A$2:$B$21,2,FALSE)&amp;"'!V"&amp;MATCH($K84,INDIRECT("'"&amp;VLOOKUP($C84,ModMap!$A$2:$B$21,2,FALSE)&amp;"'!$K:$K"),0),"Edit on module sheet"),"")</f>
        <v>Edit on module sheet</v>
      </c>
    </row>
    <row r="85" ht="42.0" customHeight="1">
      <c r="A85" s="34">
        <v>83.0</v>
      </c>
      <c r="B85" s="34">
        <v>83.0</v>
      </c>
      <c r="C85" s="34" t="s">
        <v>87</v>
      </c>
      <c r="D85" s="35" t="s">
        <v>88</v>
      </c>
      <c r="E85" s="64" t="s">
        <v>69</v>
      </c>
      <c r="F85" s="36" t="s">
        <v>262</v>
      </c>
      <c r="G85" s="35" t="s">
        <v>263</v>
      </c>
      <c r="H85" s="34" t="s">
        <v>853</v>
      </c>
      <c r="I85" s="34" t="s">
        <v>854</v>
      </c>
      <c r="J85" s="35" t="s">
        <v>855</v>
      </c>
      <c r="K85" s="34" t="s">
        <v>1295</v>
      </c>
      <c r="L85" s="35" t="s">
        <v>1296</v>
      </c>
      <c r="M85" s="58" t="s">
        <v>613</v>
      </c>
      <c r="N85" s="34" t="s">
        <v>831</v>
      </c>
      <c r="O85" s="34" t="s">
        <v>601</v>
      </c>
      <c r="P85" s="35" t="s">
        <v>858</v>
      </c>
      <c r="Q85" s="35" t="s">
        <v>859</v>
      </c>
      <c r="R85" s="34" t="s">
        <v>273</v>
      </c>
      <c r="S85" s="34" t="s">
        <v>69</v>
      </c>
      <c r="T85" s="34" t="str">
        <f t="array" ref="T85">IFERROR(INDEX(INDIRECT("'"&amp;VLOOKUP($C85,ModMap!$A$2:$B$21,2,FALSE)&amp;"'!T:T"),MATCH($K85,INDIRECT("'"&amp;VLOOKUP($C85,ModMap!$A$2:$B$21,2,FALSE)&amp;"'!$K:$K"),0)),"")</f>
        <v>Unassigned</v>
      </c>
      <c r="U85" s="58" t="s">
        <v>33</v>
      </c>
      <c r="V85" s="34" t="str">
        <f t="array" ref="V85">IFERROR(INDEX(INDIRECT("'"&amp;VLOOKUP($C85,ModMap!$A$2:$B$21,2,FALSE)&amp;"'!V:V"),MATCH($K85,INDIRECT("'"&amp;VLOOKUP($C85,ModMap!$A$2:$B$21,2,FALSE)&amp;"'!$K:$K"),0)),"")</f>
        <v>Not Started</v>
      </c>
      <c r="W85" s="34" t="str">
        <f t="array" ref="W85">IFERROR(INDEX(INDIRECT("'"&amp;VLOOKUP($C85,ModMap!$A$2:$B$21,2,FALSE)&amp;"'!W:W"),MATCH($K85,INDIRECT("'"&amp;VLOOKUP($C85,ModMap!$A$2:$B$21,2,FALSE)&amp;"'!$K:$K"),0)),"")</f>
        <v>Unassigned</v>
      </c>
      <c r="X85" s="58" t="s">
        <v>33</v>
      </c>
      <c r="Y85" s="34" t="str">
        <f t="array" ref="Y85">IFERROR(INDEX(INDIRECT("'"&amp;VLOOKUP($C85,ModMap!$A$2:$B$21,2,FALSE)&amp;"'!Y:Y"),MATCH($K85,INDIRECT("'"&amp;VLOOKUP($C85,ModMap!$A$2:$B$21,2,FALSE)&amp;"'!$K:$K"),0)),"")</f>
        <v>Not Started</v>
      </c>
      <c r="Z85" s="34" t="str">
        <f t="array" ref="Z85">IFERROR(INDEX(INDIRECT("'"&amp;VLOOKUP($C85,ModMap!$A$2:$B$21,2,FALSE)&amp;"'!Z:Z"),MATCH($K85,INDIRECT("'"&amp;VLOOKUP($C85,ModMap!$A$2:$B$21,2,FALSE)&amp;"'!$K:$K"),0)),"")</f>
        <v>Unassigned</v>
      </c>
      <c r="AA85" s="45" t="s">
        <v>36</v>
      </c>
      <c r="AB85" s="34" t="str">
        <f t="array" ref="AB85">IFERROR(INDEX(INDIRECT("'"&amp;VLOOKUP($C85,ModMap!$A$2:$B$21,2,FALSE)&amp;"'!AB:AB"),MATCH($K85,INDIRECT("'"&amp;VLOOKUP($C85,ModMap!$A$2:$B$21,2,FALSE)&amp;"'!$K:$K"),0)),"")</f>
        <v>N/A</v>
      </c>
      <c r="AC85" s="34" t="str">
        <f t="array" ref="AC85">IFERROR(INDEX(INDIRECT("'"&amp;VLOOKUP($C85,ModMap!$A$2:$B$21,2,FALSE)&amp;"'!AC:AC"),MATCH($K85,INDIRECT("'"&amp;VLOOKUP($C85,ModMap!$A$2:$B$21,2,FALSE)&amp;"'!$K:$K"),0)),"")</f>
        <v/>
      </c>
      <c r="AD85" s="58" t="s">
        <v>33</v>
      </c>
      <c r="AE85" s="34" t="str">
        <f t="array" ref="AE85">IFERROR(INDEX(INDIRECT("'"&amp;VLOOKUP($C85,ModMap!$A$2:$B$21,2,FALSE)&amp;"'!AE:AE"),MATCH($K85,INDIRECT("'"&amp;VLOOKUP($C85,ModMap!$A$2:$B$21,2,FALSE)&amp;"'!$K:$K"),0)),"")</f>
        <v>Not Started</v>
      </c>
      <c r="AF85" s="34" t="str">
        <f t="array" ref="AF85">IFERROR(INDEX(INDIRECT("'"&amp;VLOOKUP($C85,ModMap!$A$2:$B$21,2,FALSE)&amp;"'!AF:AF"),MATCH($K85,INDIRECT("'"&amp;VLOOKUP($C85,ModMap!$A$2:$B$21,2,FALSE)&amp;"'!$K:$K"),0)),"")</f>
        <v>Unassigned</v>
      </c>
      <c r="AG85" s="45" t="s">
        <v>36</v>
      </c>
      <c r="AH85" s="34" t="str">
        <f t="array" ref="AH85">IFERROR(INDEX(INDIRECT("'"&amp;VLOOKUP($C85,ModMap!$A$2:$B$21,2,FALSE)&amp;"'!AH:AH"),MATCH($K85,INDIRECT("'"&amp;VLOOKUP($C85,ModMap!$A$2:$B$21,2,FALSE)&amp;"'!$K:$K"),0)),"")</f>
        <v>N/A</v>
      </c>
      <c r="AI85" s="34" t="str">
        <f t="array" ref="AI85">IFERROR(INDEX(INDIRECT("'"&amp;VLOOKUP($C85,ModMap!$A$2:$B$21,2,FALSE)&amp;"'!AI:AI"),MATCH($K85,INDIRECT("'"&amp;VLOOKUP($C85,ModMap!$A$2:$B$21,2,FALSE)&amp;"'!$K:$K"),0)),"")</f>
        <v/>
      </c>
      <c r="AJ85" s="45" t="s">
        <v>36</v>
      </c>
      <c r="AK85" s="34" t="str">
        <f t="array" ref="AK85">IFERROR(INDEX(INDIRECT("'"&amp;VLOOKUP($C85,ModMap!$A$2:$B$21,2,FALSE)&amp;"'!AK:AK"),MATCH($K85,INDIRECT("'"&amp;VLOOKUP($C85,ModMap!$A$2:$B$21,2,FALSE)&amp;"'!$K:$K"),0)),"")</f>
        <v>N/A</v>
      </c>
      <c r="AL85" s="34" t="str">
        <f t="array" ref="AL85">IFERROR(INDEX(INDIRECT("'"&amp;VLOOKUP($C85,ModMap!$A$2:$B$21,2,FALSE)&amp;"'!AL:AL"),MATCH($K85,INDIRECT("'"&amp;VLOOKUP($C85,ModMap!$A$2:$B$21,2,FALSE)&amp;"'!$K:$K"),0)),"")</f>
        <v/>
      </c>
      <c r="AM85" s="34">
        <f t="shared" si="1"/>
        <v>3</v>
      </c>
      <c r="AN85" s="34" t="str">
        <f t="shared" si="2"/>
        <v>Not Started</v>
      </c>
      <c r="AO85" s="35" t="str">
        <f t="array" ref="AO85">IFERROR(INDEX(INDIRECT("'"&amp;VLOOKUP($C85,ModMap!$A$2:$B$21,2,FALSE)&amp;"'!AO:AO"),MATCH($K85,INDIRECT("'"&amp;VLOOKUP($C85,ModMap!$A$2:$B$21,2,FALSE)&amp;"'!$K:$K"),0)),"")</f>
        <v/>
      </c>
      <c r="AP85" s="53" t="str">
        <f t="array" ref="AP85">IFERROR(HYPERLINK("#'"&amp;VLOOKUP($C85,ModMap!$A$2:$B$21,2,FALSE)&amp;"'!V"&amp;MATCH($K85,INDIRECT("'"&amp;VLOOKUP($C85,ModMap!$A$2:$B$21,2,FALSE)&amp;"'!$K:$K"),0),"Edit on module sheet"),"")</f>
        <v>Edit on module sheet</v>
      </c>
    </row>
    <row r="86" ht="42.0" customHeight="1">
      <c r="A86" s="54">
        <v>84.0</v>
      </c>
      <c r="B86" s="54">
        <v>84.0</v>
      </c>
      <c r="C86" s="54" t="s">
        <v>87</v>
      </c>
      <c r="D86" s="55" t="s">
        <v>88</v>
      </c>
      <c r="E86" s="36" t="s">
        <v>48</v>
      </c>
      <c r="F86" s="36" t="s">
        <v>262</v>
      </c>
      <c r="G86" s="55" t="s">
        <v>263</v>
      </c>
      <c r="H86" s="54" t="s">
        <v>853</v>
      </c>
      <c r="I86" s="54" t="s">
        <v>854</v>
      </c>
      <c r="J86" s="55" t="s">
        <v>855</v>
      </c>
      <c r="K86" s="54" t="s">
        <v>856</v>
      </c>
      <c r="L86" s="55" t="s">
        <v>857</v>
      </c>
      <c r="M86" s="66" t="s">
        <v>211</v>
      </c>
      <c r="N86" s="54" t="s">
        <v>831</v>
      </c>
      <c r="O86" s="54" t="s">
        <v>601</v>
      </c>
      <c r="P86" s="55" t="s">
        <v>858</v>
      </c>
      <c r="Q86" s="55" t="s">
        <v>859</v>
      </c>
      <c r="R86" s="54" t="s">
        <v>273</v>
      </c>
      <c r="S86" s="54" t="s">
        <v>218</v>
      </c>
      <c r="T86" s="54" t="str">
        <f t="array" ref="T86">IFERROR(INDEX(INDIRECT("'"&amp;VLOOKUP($C86,ModMap!$A$2:$B$21,2,FALSE)&amp;"'!T:T"),MATCH($K86,INDIRECT("'"&amp;VLOOKUP($C86,ModMap!$A$2:$B$21,2,FALSE)&amp;"'!$K:$K"),0)),"")</f>
        <v>Gourav Nikam</v>
      </c>
      <c r="U86" s="58" t="s">
        <v>33</v>
      </c>
      <c r="V86" s="54" t="str">
        <f t="array" ref="V86">IFERROR(INDEX(INDIRECT("'"&amp;VLOOKUP($C86,ModMap!$A$2:$B$21,2,FALSE)&amp;"'!V:V"),MATCH($K86,INDIRECT("'"&amp;VLOOKUP($C86,ModMap!$A$2:$B$21,2,FALSE)&amp;"'!$K:$K"),0)),"")</f>
        <v>Done</v>
      </c>
      <c r="W86" s="54" t="str">
        <f t="array" ref="W86">IFERROR(INDEX(INDIRECT("'"&amp;VLOOKUP($C86,ModMap!$A$2:$B$21,2,FALSE)&amp;"'!W:W"),MATCH($K86,INDIRECT("'"&amp;VLOOKUP($C86,ModMap!$A$2:$B$21,2,FALSE)&amp;"'!$K:$K"),0)),"")</f>
        <v>Gourav Nikam</v>
      </c>
      <c r="X86" s="58" t="s">
        <v>33</v>
      </c>
      <c r="Y86" s="54" t="str">
        <f t="array" ref="Y86">IFERROR(INDEX(INDIRECT("'"&amp;VLOOKUP($C86,ModMap!$A$2:$B$21,2,FALSE)&amp;"'!Y:Y"),MATCH($K86,INDIRECT("'"&amp;VLOOKUP($C86,ModMap!$A$2:$B$21,2,FALSE)&amp;"'!$K:$K"),0)),"")</f>
        <v>Done</v>
      </c>
      <c r="Z86" s="54" t="str">
        <f t="array" ref="Z86">IFERROR(INDEX(INDIRECT("'"&amp;VLOOKUP($C86,ModMap!$A$2:$B$21,2,FALSE)&amp;"'!Z:Z"),MATCH($K86,INDIRECT("'"&amp;VLOOKUP($C86,ModMap!$A$2:$B$21,2,FALSE)&amp;"'!$K:$K"),0)),"")</f>
        <v>Gourav Nikam</v>
      </c>
      <c r="AA86" s="45" t="s">
        <v>36</v>
      </c>
      <c r="AB86" s="54" t="str">
        <f t="array" ref="AB86">IFERROR(INDEX(INDIRECT("'"&amp;VLOOKUP($C86,ModMap!$A$2:$B$21,2,FALSE)&amp;"'!AB:AB"),MATCH($K86,INDIRECT("'"&amp;VLOOKUP($C86,ModMap!$A$2:$B$21,2,FALSE)&amp;"'!$K:$K"),0)),"")</f>
        <v>N/A</v>
      </c>
      <c r="AC86" s="54" t="str">
        <f t="array" ref="AC86">IFERROR(INDEX(INDIRECT("'"&amp;VLOOKUP($C86,ModMap!$A$2:$B$21,2,FALSE)&amp;"'!AC:AC"),MATCH($K86,INDIRECT("'"&amp;VLOOKUP($C86,ModMap!$A$2:$B$21,2,FALSE)&amp;"'!$K:$K"),0)),"")</f>
        <v/>
      </c>
      <c r="AD86" s="58" t="s">
        <v>33</v>
      </c>
      <c r="AE86" s="54" t="str">
        <f t="array" ref="AE86">IFERROR(INDEX(INDIRECT("'"&amp;VLOOKUP($C86,ModMap!$A$2:$B$21,2,FALSE)&amp;"'!AE:AE"),MATCH($K86,INDIRECT("'"&amp;VLOOKUP($C86,ModMap!$A$2:$B$21,2,FALSE)&amp;"'!$K:$K"),0)),"")</f>
        <v>Done</v>
      </c>
      <c r="AF86" s="54" t="str">
        <f t="array" ref="AF86">IFERROR(INDEX(INDIRECT("'"&amp;VLOOKUP($C86,ModMap!$A$2:$B$21,2,FALSE)&amp;"'!AF:AF"),MATCH($K86,INDIRECT("'"&amp;VLOOKUP($C86,ModMap!$A$2:$B$21,2,FALSE)&amp;"'!$K:$K"),0)),"")</f>
        <v>Gourav Nikam</v>
      </c>
      <c r="AG86" s="45" t="s">
        <v>36</v>
      </c>
      <c r="AH86" s="54" t="str">
        <f t="array" ref="AH86">IFERROR(INDEX(INDIRECT("'"&amp;VLOOKUP($C86,ModMap!$A$2:$B$21,2,FALSE)&amp;"'!AH:AH"),MATCH($K86,INDIRECT("'"&amp;VLOOKUP($C86,ModMap!$A$2:$B$21,2,FALSE)&amp;"'!$K:$K"),0)),"")</f>
        <v>N/A</v>
      </c>
      <c r="AI86" s="54" t="str">
        <f t="array" ref="AI86">IFERROR(INDEX(INDIRECT("'"&amp;VLOOKUP($C86,ModMap!$A$2:$B$21,2,FALSE)&amp;"'!AI:AI"),MATCH($K86,INDIRECT("'"&amp;VLOOKUP($C86,ModMap!$A$2:$B$21,2,FALSE)&amp;"'!$K:$K"),0)),"")</f>
        <v/>
      </c>
      <c r="AJ86" s="45" t="s">
        <v>36</v>
      </c>
      <c r="AK86" s="54" t="str">
        <f t="array" ref="AK86">IFERROR(INDEX(INDIRECT("'"&amp;VLOOKUP($C86,ModMap!$A$2:$B$21,2,FALSE)&amp;"'!AK:AK"),MATCH($K86,INDIRECT("'"&amp;VLOOKUP($C86,ModMap!$A$2:$B$21,2,FALSE)&amp;"'!$K:$K"),0)),"")</f>
        <v>N/A</v>
      </c>
      <c r="AL86" s="54" t="str">
        <f t="array" ref="AL86">IFERROR(INDEX(INDIRECT("'"&amp;VLOOKUP($C86,ModMap!$A$2:$B$21,2,FALSE)&amp;"'!AL:AL"),MATCH($K86,INDIRECT("'"&amp;VLOOKUP($C86,ModMap!$A$2:$B$21,2,FALSE)&amp;"'!$K:$K"),0)),"")</f>
        <v/>
      </c>
      <c r="AM86" s="54">
        <f t="shared" si="1"/>
        <v>0</v>
      </c>
      <c r="AN86" s="54" t="str">
        <f t="shared" si="2"/>
        <v>Done</v>
      </c>
      <c r="AO86" s="55" t="str">
        <f t="array" ref="AO86">IFERROR(INDEX(INDIRECT("'"&amp;VLOOKUP($C86,ModMap!$A$2:$B$21,2,FALSE)&amp;"'!AO:AO"),MATCH($K86,INDIRECT("'"&amp;VLOOKUP($C86,ModMap!$A$2:$B$21,2,FALSE)&amp;"'!$K:$K"),0)),"")</f>
        <v/>
      </c>
      <c r="AP86" s="53" t="str">
        <f t="array" ref="AP86">IFERROR(HYPERLINK("#'"&amp;VLOOKUP($C86,ModMap!$A$2:$B$21,2,FALSE)&amp;"'!V"&amp;MATCH($K86,INDIRECT("'"&amp;VLOOKUP($C86,ModMap!$A$2:$B$21,2,FALSE)&amp;"'!$K:$K"),0),"Edit on module sheet"),"")</f>
        <v>Edit on module sheet</v>
      </c>
    </row>
    <row r="87" ht="42.0" customHeight="1">
      <c r="A87" s="34">
        <v>85.0</v>
      </c>
      <c r="B87" s="34">
        <v>85.0</v>
      </c>
      <c r="C87" s="34" t="s">
        <v>87</v>
      </c>
      <c r="D87" s="35" t="s">
        <v>88</v>
      </c>
      <c r="E87" s="36" t="s">
        <v>48</v>
      </c>
      <c r="F87" s="36" t="s">
        <v>262</v>
      </c>
      <c r="G87" s="35" t="s">
        <v>263</v>
      </c>
      <c r="H87" s="34" t="s">
        <v>853</v>
      </c>
      <c r="I87" s="34" t="s">
        <v>854</v>
      </c>
      <c r="J87" s="35" t="s">
        <v>855</v>
      </c>
      <c r="K87" s="34" t="s">
        <v>869</v>
      </c>
      <c r="L87" s="35" t="s">
        <v>870</v>
      </c>
      <c r="M87" s="58" t="s">
        <v>613</v>
      </c>
      <c r="N87" s="34" t="s">
        <v>831</v>
      </c>
      <c r="O87" s="34" t="s">
        <v>601</v>
      </c>
      <c r="P87" s="35" t="s">
        <v>858</v>
      </c>
      <c r="Q87" s="35" t="s">
        <v>859</v>
      </c>
      <c r="R87" s="34" t="s">
        <v>273</v>
      </c>
      <c r="S87" s="34" t="s">
        <v>614</v>
      </c>
      <c r="T87" s="34" t="str">
        <f t="array" ref="T87">IFERROR(INDEX(INDIRECT("'"&amp;VLOOKUP($C87,ModMap!$A$2:$B$21,2,FALSE)&amp;"'!T:T"),MATCH($K87,INDIRECT("'"&amp;VLOOKUP($C87,ModMap!$A$2:$B$21,2,FALSE)&amp;"'!$K:$K"),0)),"")</f>
        <v>Gourav Nikam</v>
      </c>
      <c r="U87" s="45" t="s">
        <v>36</v>
      </c>
      <c r="V87" s="34" t="str">
        <f t="array" ref="V87">IFERROR(INDEX(INDIRECT("'"&amp;VLOOKUP($C87,ModMap!$A$2:$B$21,2,FALSE)&amp;"'!V:V"),MATCH($K87,INDIRECT("'"&amp;VLOOKUP($C87,ModMap!$A$2:$B$21,2,FALSE)&amp;"'!$K:$K"),0)),"")</f>
        <v>N/A</v>
      </c>
      <c r="W87" s="34" t="str">
        <f t="array" ref="W87">IFERROR(INDEX(INDIRECT("'"&amp;VLOOKUP($C87,ModMap!$A$2:$B$21,2,FALSE)&amp;"'!W:W"),MATCH($K87,INDIRECT("'"&amp;VLOOKUP($C87,ModMap!$A$2:$B$21,2,FALSE)&amp;"'!$K:$K"),0)),"")</f>
        <v/>
      </c>
      <c r="X87" s="58" t="s">
        <v>33</v>
      </c>
      <c r="Y87" s="34" t="str">
        <f t="array" ref="Y87">IFERROR(INDEX(INDIRECT("'"&amp;VLOOKUP($C87,ModMap!$A$2:$B$21,2,FALSE)&amp;"'!Y:Y"),MATCH($K87,INDIRECT("'"&amp;VLOOKUP($C87,ModMap!$A$2:$B$21,2,FALSE)&amp;"'!$K:$K"),0)),"")</f>
        <v>Done</v>
      </c>
      <c r="Z87" s="34" t="str">
        <f t="array" ref="Z87">IFERROR(INDEX(INDIRECT("'"&amp;VLOOKUP($C87,ModMap!$A$2:$B$21,2,FALSE)&amp;"'!Z:Z"),MATCH($K87,INDIRECT("'"&amp;VLOOKUP($C87,ModMap!$A$2:$B$21,2,FALSE)&amp;"'!$K:$K"),0)),"")</f>
        <v>Gourav Nikam</v>
      </c>
      <c r="AA87" s="45" t="s">
        <v>36</v>
      </c>
      <c r="AB87" s="34" t="str">
        <f t="array" ref="AB87">IFERROR(INDEX(INDIRECT("'"&amp;VLOOKUP($C87,ModMap!$A$2:$B$21,2,FALSE)&amp;"'!AB:AB"),MATCH($K87,INDIRECT("'"&amp;VLOOKUP($C87,ModMap!$A$2:$B$21,2,FALSE)&amp;"'!$K:$K"),0)),"")</f>
        <v>N/A</v>
      </c>
      <c r="AC87" s="34" t="str">
        <f t="array" ref="AC87">IFERROR(INDEX(INDIRECT("'"&amp;VLOOKUP($C87,ModMap!$A$2:$B$21,2,FALSE)&amp;"'!AC:AC"),MATCH($K87,INDIRECT("'"&amp;VLOOKUP($C87,ModMap!$A$2:$B$21,2,FALSE)&amp;"'!$K:$K"),0)),"")</f>
        <v/>
      </c>
      <c r="AD87" s="58" t="s">
        <v>33</v>
      </c>
      <c r="AE87" s="34" t="str">
        <f t="array" ref="AE87">IFERROR(INDEX(INDIRECT("'"&amp;VLOOKUP($C87,ModMap!$A$2:$B$21,2,FALSE)&amp;"'!AE:AE"),MATCH($K87,INDIRECT("'"&amp;VLOOKUP($C87,ModMap!$A$2:$B$21,2,FALSE)&amp;"'!$K:$K"),0)),"")</f>
        <v>Done</v>
      </c>
      <c r="AF87" s="34" t="str">
        <f t="array" ref="AF87">IFERROR(INDEX(INDIRECT("'"&amp;VLOOKUP($C87,ModMap!$A$2:$B$21,2,FALSE)&amp;"'!AF:AF"),MATCH($K87,INDIRECT("'"&amp;VLOOKUP($C87,ModMap!$A$2:$B$21,2,FALSE)&amp;"'!$K:$K"),0)),"")</f>
        <v>Gourav Nikam</v>
      </c>
      <c r="AG87" s="45" t="s">
        <v>36</v>
      </c>
      <c r="AH87" s="34" t="str">
        <f t="array" ref="AH87">IFERROR(INDEX(INDIRECT("'"&amp;VLOOKUP($C87,ModMap!$A$2:$B$21,2,FALSE)&amp;"'!AH:AH"),MATCH($K87,INDIRECT("'"&amp;VLOOKUP($C87,ModMap!$A$2:$B$21,2,FALSE)&amp;"'!$K:$K"),0)),"")</f>
        <v>N/A</v>
      </c>
      <c r="AI87" s="34" t="str">
        <f t="array" ref="AI87">IFERROR(INDEX(INDIRECT("'"&amp;VLOOKUP($C87,ModMap!$A$2:$B$21,2,FALSE)&amp;"'!AI:AI"),MATCH($K87,INDIRECT("'"&amp;VLOOKUP($C87,ModMap!$A$2:$B$21,2,FALSE)&amp;"'!$K:$K"),0)),"")</f>
        <v/>
      </c>
      <c r="AJ87" s="45" t="s">
        <v>36</v>
      </c>
      <c r="AK87" s="34" t="str">
        <f t="array" ref="AK87">IFERROR(INDEX(INDIRECT("'"&amp;VLOOKUP($C87,ModMap!$A$2:$B$21,2,FALSE)&amp;"'!AK:AK"),MATCH($K87,INDIRECT("'"&amp;VLOOKUP($C87,ModMap!$A$2:$B$21,2,FALSE)&amp;"'!$K:$K"),0)),"")</f>
        <v>N/A</v>
      </c>
      <c r="AL87" s="34" t="str">
        <f t="array" ref="AL87">IFERROR(INDEX(INDIRECT("'"&amp;VLOOKUP($C87,ModMap!$A$2:$B$21,2,FALSE)&amp;"'!AL:AL"),MATCH($K87,INDIRECT("'"&amp;VLOOKUP($C87,ModMap!$A$2:$B$21,2,FALSE)&amp;"'!$K:$K"),0)),"")</f>
        <v/>
      </c>
      <c r="AM87" s="34">
        <f t="shared" si="1"/>
        <v>0</v>
      </c>
      <c r="AN87" s="34" t="str">
        <f t="shared" si="2"/>
        <v>Done</v>
      </c>
      <c r="AO87" s="35" t="str">
        <f t="array" ref="AO87">IFERROR(INDEX(INDIRECT("'"&amp;VLOOKUP($C87,ModMap!$A$2:$B$21,2,FALSE)&amp;"'!AO:AO"),MATCH($K87,INDIRECT("'"&amp;VLOOKUP($C87,ModMap!$A$2:$B$21,2,FALSE)&amp;"'!$K:$K"),0)),"")</f>
        <v/>
      </c>
      <c r="AP87" s="53" t="str">
        <f t="array" ref="AP87">IFERROR(HYPERLINK("#'"&amp;VLOOKUP($C87,ModMap!$A$2:$B$21,2,FALSE)&amp;"'!V"&amp;MATCH($K87,INDIRECT("'"&amp;VLOOKUP($C87,ModMap!$A$2:$B$21,2,FALSE)&amp;"'!$K:$K"),0),"Edit on module sheet"),"")</f>
        <v>Edit on module sheet</v>
      </c>
    </row>
    <row r="88" ht="42.0" customHeight="1">
      <c r="A88" s="54">
        <v>86.0</v>
      </c>
      <c r="B88" s="54">
        <v>86.0</v>
      </c>
      <c r="C88" s="54" t="s">
        <v>87</v>
      </c>
      <c r="D88" s="55" t="s">
        <v>88</v>
      </c>
      <c r="E88" s="64" t="s">
        <v>69</v>
      </c>
      <c r="F88" s="36" t="s">
        <v>262</v>
      </c>
      <c r="G88" s="55" t="s">
        <v>263</v>
      </c>
      <c r="H88" s="54" t="s">
        <v>878</v>
      </c>
      <c r="I88" s="54" t="s">
        <v>879</v>
      </c>
      <c r="J88" s="55" t="s">
        <v>880</v>
      </c>
      <c r="K88" s="54" t="s">
        <v>1334</v>
      </c>
      <c r="L88" s="55" t="s">
        <v>1336</v>
      </c>
      <c r="M88" s="58" t="s">
        <v>613</v>
      </c>
      <c r="N88" s="54" t="s">
        <v>831</v>
      </c>
      <c r="O88" s="54" t="s">
        <v>601</v>
      </c>
      <c r="P88" s="55" t="s">
        <v>883</v>
      </c>
      <c r="Q88" s="55" t="s">
        <v>884</v>
      </c>
      <c r="R88" s="54" t="s">
        <v>273</v>
      </c>
      <c r="S88" s="54" t="s">
        <v>69</v>
      </c>
      <c r="T88" s="54" t="str">
        <f t="array" ref="T88">IFERROR(INDEX(INDIRECT("'"&amp;VLOOKUP($C88,ModMap!$A$2:$B$21,2,FALSE)&amp;"'!T:T"),MATCH($K88,INDIRECT("'"&amp;VLOOKUP($C88,ModMap!$A$2:$B$21,2,FALSE)&amp;"'!$K:$K"),0)),"")</f>
        <v>Unassigned</v>
      </c>
      <c r="U88" s="58" t="s">
        <v>33</v>
      </c>
      <c r="V88" s="54" t="str">
        <f t="array" ref="V88">IFERROR(INDEX(INDIRECT("'"&amp;VLOOKUP($C88,ModMap!$A$2:$B$21,2,FALSE)&amp;"'!V:V"),MATCH($K88,INDIRECT("'"&amp;VLOOKUP($C88,ModMap!$A$2:$B$21,2,FALSE)&amp;"'!$K:$K"),0)),"")</f>
        <v>Not Started</v>
      </c>
      <c r="W88" s="54" t="str">
        <f t="array" ref="W88">IFERROR(INDEX(INDIRECT("'"&amp;VLOOKUP($C88,ModMap!$A$2:$B$21,2,FALSE)&amp;"'!W:W"),MATCH($K88,INDIRECT("'"&amp;VLOOKUP($C88,ModMap!$A$2:$B$21,2,FALSE)&amp;"'!$K:$K"),0)),"")</f>
        <v>Unassigned</v>
      </c>
      <c r="X88" s="58" t="s">
        <v>33</v>
      </c>
      <c r="Y88" s="54" t="str">
        <f t="array" ref="Y88">IFERROR(INDEX(INDIRECT("'"&amp;VLOOKUP($C88,ModMap!$A$2:$B$21,2,FALSE)&amp;"'!Y:Y"),MATCH($K88,INDIRECT("'"&amp;VLOOKUP($C88,ModMap!$A$2:$B$21,2,FALSE)&amp;"'!$K:$K"),0)),"")</f>
        <v>Not Started</v>
      </c>
      <c r="Z88" s="54" t="str">
        <f t="array" ref="Z88">IFERROR(INDEX(INDIRECT("'"&amp;VLOOKUP($C88,ModMap!$A$2:$B$21,2,FALSE)&amp;"'!Z:Z"),MATCH($K88,INDIRECT("'"&amp;VLOOKUP($C88,ModMap!$A$2:$B$21,2,FALSE)&amp;"'!$K:$K"),0)),"")</f>
        <v>Unassigned</v>
      </c>
      <c r="AA88" s="45" t="s">
        <v>36</v>
      </c>
      <c r="AB88" s="54" t="str">
        <f t="array" ref="AB88">IFERROR(INDEX(INDIRECT("'"&amp;VLOOKUP($C88,ModMap!$A$2:$B$21,2,FALSE)&amp;"'!AB:AB"),MATCH($K88,INDIRECT("'"&amp;VLOOKUP($C88,ModMap!$A$2:$B$21,2,FALSE)&amp;"'!$K:$K"),0)),"")</f>
        <v>N/A</v>
      </c>
      <c r="AC88" s="54" t="str">
        <f t="array" ref="AC88">IFERROR(INDEX(INDIRECT("'"&amp;VLOOKUP($C88,ModMap!$A$2:$B$21,2,FALSE)&amp;"'!AC:AC"),MATCH($K88,INDIRECT("'"&amp;VLOOKUP($C88,ModMap!$A$2:$B$21,2,FALSE)&amp;"'!$K:$K"),0)),"")</f>
        <v/>
      </c>
      <c r="AD88" s="58" t="s">
        <v>33</v>
      </c>
      <c r="AE88" s="54" t="str">
        <f t="array" ref="AE88">IFERROR(INDEX(INDIRECT("'"&amp;VLOOKUP($C88,ModMap!$A$2:$B$21,2,FALSE)&amp;"'!AE:AE"),MATCH($K88,INDIRECT("'"&amp;VLOOKUP($C88,ModMap!$A$2:$B$21,2,FALSE)&amp;"'!$K:$K"),0)),"")</f>
        <v>Not Started</v>
      </c>
      <c r="AF88" s="54" t="str">
        <f t="array" ref="AF88">IFERROR(INDEX(INDIRECT("'"&amp;VLOOKUP($C88,ModMap!$A$2:$B$21,2,FALSE)&amp;"'!AF:AF"),MATCH($K88,INDIRECT("'"&amp;VLOOKUP($C88,ModMap!$A$2:$B$21,2,FALSE)&amp;"'!$K:$K"),0)),"")</f>
        <v>Unassigned</v>
      </c>
      <c r="AG88" s="45" t="s">
        <v>36</v>
      </c>
      <c r="AH88" s="54" t="str">
        <f t="array" ref="AH88">IFERROR(INDEX(INDIRECT("'"&amp;VLOOKUP($C88,ModMap!$A$2:$B$21,2,FALSE)&amp;"'!AH:AH"),MATCH($K88,INDIRECT("'"&amp;VLOOKUP($C88,ModMap!$A$2:$B$21,2,FALSE)&amp;"'!$K:$K"),0)),"")</f>
        <v>N/A</v>
      </c>
      <c r="AI88" s="54" t="str">
        <f t="array" ref="AI88">IFERROR(INDEX(INDIRECT("'"&amp;VLOOKUP($C88,ModMap!$A$2:$B$21,2,FALSE)&amp;"'!AI:AI"),MATCH($K88,INDIRECT("'"&amp;VLOOKUP($C88,ModMap!$A$2:$B$21,2,FALSE)&amp;"'!$K:$K"),0)),"")</f>
        <v/>
      </c>
      <c r="AJ88" s="45" t="s">
        <v>36</v>
      </c>
      <c r="AK88" s="54" t="str">
        <f t="array" ref="AK88">IFERROR(INDEX(INDIRECT("'"&amp;VLOOKUP($C88,ModMap!$A$2:$B$21,2,FALSE)&amp;"'!AK:AK"),MATCH($K88,INDIRECT("'"&amp;VLOOKUP($C88,ModMap!$A$2:$B$21,2,FALSE)&amp;"'!$K:$K"),0)),"")</f>
        <v>N/A</v>
      </c>
      <c r="AL88" s="54" t="str">
        <f t="array" ref="AL88">IFERROR(INDEX(INDIRECT("'"&amp;VLOOKUP($C88,ModMap!$A$2:$B$21,2,FALSE)&amp;"'!AL:AL"),MATCH($K88,INDIRECT("'"&amp;VLOOKUP($C88,ModMap!$A$2:$B$21,2,FALSE)&amp;"'!$K:$K"),0)),"")</f>
        <v/>
      </c>
      <c r="AM88" s="54">
        <f t="shared" si="1"/>
        <v>3</v>
      </c>
      <c r="AN88" s="54" t="str">
        <f t="shared" si="2"/>
        <v>Not Started</v>
      </c>
      <c r="AO88" s="55" t="str">
        <f t="array" ref="AO88">IFERROR(INDEX(INDIRECT("'"&amp;VLOOKUP($C88,ModMap!$A$2:$B$21,2,FALSE)&amp;"'!AO:AO"),MATCH($K88,INDIRECT("'"&amp;VLOOKUP($C88,ModMap!$A$2:$B$21,2,FALSE)&amp;"'!$K:$K"),0)),"")</f>
        <v/>
      </c>
      <c r="AP88" s="53" t="str">
        <f t="array" ref="AP88">IFERROR(HYPERLINK("#'"&amp;VLOOKUP($C88,ModMap!$A$2:$B$21,2,FALSE)&amp;"'!V"&amp;MATCH($K88,INDIRECT("'"&amp;VLOOKUP($C88,ModMap!$A$2:$B$21,2,FALSE)&amp;"'!$K:$K"),0),"Edit on module sheet"),"")</f>
        <v>Edit on module sheet</v>
      </c>
    </row>
    <row r="89" ht="42.0" customHeight="1">
      <c r="A89" s="34">
        <v>87.0</v>
      </c>
      <c r="B89" s="34">
        <v>87.0</v>
      </c>
      <c r="C89" s="34" t="s">
        <v>87</v>
      </c>
      <c r="D89" s="35" t="s">
        <v>88</v>
      </c>
      <c r="E89" s="36" t="s">
        <v>48</v>
      </c>
      <c r="F89" s="36" t="s">
        <v>262</v>
      </c>
      <c r="G89" s="35" t="s">
        <v>263</v>
      </c>
      <c r="H89" s="34" t="s">
        <v>878</v>
      </c>
      <c r="I89" s="34" t="s">
        <v>879</v>
      </c>
      <c r="J89" s="35" t="s">
        <v>880</v>
      </c>
      <c r="K89" s="34" t="s">
        <v>881</v>
      </c>
      <c r="L89" s="35" t="s">
        <v>882</v>
      </c>
      <c r="M89" s="66" t="s">
        <v>211</v>
      </c>
      <c r="N89" s="34" t="s">
        <v>831</v>
      </c>
      <c r="O89" s="34" t="s">
        <v>601</v>
      </c>
      <c r="P89" s="35" t="s">
        <v>883</v>
      </c>
      <c r="Q89" s="35" t="s">
        <v>884</v>
      </c>
      <c r="R89" s="34" t="s">
        <v>273</v>
      </c>
      <c r="S89" s="34" t="s">
        <v>218</v>
      </c>
      <c r="T89" s="34" t="str">
        <f t="array" ref="T89">IFERROR(INDEX(INDIRECT("'"&amp;VLOOKUP($C89,ModMap!$A$2:$B$21,2,FALSE)&amp;"'!T:T"),MATCH($K89,INDIRECT("'"&amp;VLOOKUP($C89,ModMap!$A$2:$B$21,2,FALSE)&amp;"'!$K:$K"),0)),"")</f>
        <v>Gourav Nikam</v>
      </c>
      <c r="U89" s="58" t="s">
        <v>33</v>
      </c>
      <c r="V89" s="34" t="str">
        <f t="array" ref="V89">IFERROR(INDEX(INDIRECT("'"&amp;VLOOKUP($C89,ModMap!$A$2:$B$21,2,FALSE)&amp;"'!V:V"),MATCH($K89,INDIRECT("'"&amp;VLOOKUP($C89,ModMap!$A$2:$B$21,2,FALSE)&amp;"'!$K:$K"),0)),"")</f>
        <v>Done</v>
      </c>
      <c r="W89" s="34" t="str">
        <f t="array" ref="W89">IFERROR(INDEX(INDIRECT("'"&amp;VLOOKUP($C89,ModMap!$A$2:$B$21,2,FALSE)&amp;"'!W:W"),MATCH($K89,INDIRECT("'"&amp;VLOOKUP($C89,ModMap!$A$2:$B$21,2,FALSE)&amp;"'!$K:$K"),0)),"")</f>
        <v>Gourav Nikam</v>
      </c>
      <c r="X89" s="58" t="s">
        <v>33</v>
      </c>
      <c r="Y89" s="34" t="str">
        <f t="array" ref="Y89">IFERROR(INDEX(INDIRECT("'"&amp;VLOOKUP($C89,ModMap!$A$2:$B$21,2,FALSE)&amp;"'!Y:Y"),MATCH($K89,INDIRECT("'"&amp;VLOOKUP($C89,ModMap!$A$2:$B$21,2,FALSE)&amp;"'!$K:$K"),0)),"")</f>
        <v>Done</v>
      </c>
      <c r="Z89" s="34" t="str">
        <f t="array" ref="Z89">IFERROR(INDEX(INDIRECT("'"&amp;VLOOKUP($C89,ModMap!$A$2:$B$21,2,FALSE)&amp;"'!Z:Z"),MATCH($K89,INDIRECT("'"&amp;VLOOKUP($C89,ModMap!$A$2:$B$21,2,FALSE)&amp;"'!$K:$K"),0)),"")</f>
        <v>Gourav Nikam</v>
      </c>
      <c r="AA89" s="45" t="s">
        <v>36</v>
      </c>
      <c r="AB89" s="34" t="str">
        <f t="array" ref="AB89">IFERROR(INDEX(INDIRECT("'"&amp;VLOOKUP($C89,ModMap!$A$2:$B$21,2,FALSE)&amp;"'!AB:AB"),MATCH($K89,INDIRECT("'"&amp;VLOOKUP($C89,ModMap!$A$2:$B$21,2,FALSE)&amp;"'!$K:$K"),0)),"")</f>
        <v>N/A</v>
      </c>
      <c r="AC89" s="34" t="str">
        <f t="array" ref="AC89">IFERROR(INDEX(INDIRECT("'"&amp;VLOOKUP($C89,ModMap!$A$2:$B$21,2,FALSE)&amp;"'!AC:AC"),MATCH($K89,INDIRECT("'"&amp;VLOOKUP($C89,ModMap!$A$2:$B$21,2,FALSE)&amp;"'!$K:$K"),0)),"")</f>
        <v/>
      </c>
      <c r="AD89" s="58" t="s">
        <v>33</v>
      </c>
      <c r="AE89" s="34" t="str">
        <f t="array" ref="AE89">IFERROR(INDEX(INDIRECT("'"&amp;VLOOKUP($C89,ModMap!$A$2:$B$21,2,FALSE)&amp;"'!AE:AE"),MATCH($K89,INDIRECT("'"&amp;VLOOKUP($C89,ModMap!$A$2:$B$21,2,FALSE)&amp;"'!$K:$K"),0)),"")</f>
        <v>Done</v>
      </c>
      <c r="AF89" s="34" t="str">
        <f t="array" ref="AF89">IFERROR(INDEX(INDIRECT("'"&amp;VLOOKUP($C89,ModMap!$A$2:$B$21,2,FALSE)&amp;"'!AF:AF"),MATCH($K89,INDIRECT("'"&amp;VLOOKUP($C89,ModMap!$A$2:$B$21,2,FALSE)&amp;"'!$K:$K"),0)),"")</f>
        <v>Gourav Nikam</v>
      </c>
      <c r="AG89" s="45" t="s">
        <v>36</v>
      </c>
      <c r="AH89" s="34" t="str">
        <f t="array" ref="AH89">IFERROR(INDEX(INDIRECT("'"&amp;VLOOKUP($C89,ModMap!$A$2:$B$21,2,FALSE)&amp;"'!AH:AH"),MATCH($K89,INDIRECT("'"&amp;VLOOKUP($C89,ModMap!$A$2:$B$21,2,FALSE)&amp;"'!$K:$K"),0)),"")</f>
        <v>N/A</v>
      </c>
      <c r="AI89" s="34" t="str">
        <f t="array" ref="AI89">IFERROR(INDEX(INDIRECT("'"&amp;VLOOKUP($C89,ModMap!$A$2:$B$21,2,FALSE)&amp;"'!AI:AI"),MATCH($K89,INDIRECT("'"&amp;VLOOKUP($C89,ModMap!$A$2:$B$21,2,FALSE)&amp;"'!$K:$K"),0)),"")</f>
        <v/>
      </c>
      <c r="AJ89" s="45" t="s">
        <v>36</v>
      </c>
      <c r="AK89" s="34" t="str">
        <f t="array" ref="AK89">IFERROR(INDEX(INDIRECT("'"&amp;VLOOKUP($C89,ModMap!$A$2:$B$21,2,FALSE)&amp;"'!AK:AK"),MATCH($K89,INDIRECT("'"&amp;VLOOKUP($C89,ModMap!$A$2:$B$21,2,FALSE)&amp;"'!$K:$K"),0)),"")</f>
        <v>N/A</v>
      </c>
      <c r="AL89" s="34" t="str">
        <f t="array" ref="AL89">IFERROR(INDEX(INDIRECT("'"&amp;VLOOKUP($C89,ModMap!$A$2:$B$21,2,FALSE)&amp;"'!AL:AL"),MATCH($K89,INDIRECT("'"&amp;VLOOKUP($C89,ModMap!$A$2:$B$21,2,FALSE)&amp;"'!$K:$K"),0)),"")</f>
        <v/>
      </c>
      <c r="AM89" s="34">
        <f t="shared" si="1"/>
        <v>0</v>
      </c>
      <c r="AN89" s="34" t="str">
        <f t="shared" si="2"/>
        <v>Done</v>
      </c>
      <c r="AO89" s="35" t="str">
        <f t="array" ref="AO89">IFERROR(INDEX(INDIRECT("'"&amp;VLOOKUP($C89,ModMap!$A$2:$B$21,2,FALSE)&amp;"'!AO:AO"),MATCH($K89,INDIRECT("'"&amp;VLOOKUP($C89,ModMap!$A$2:$B$21,2,FALSE)&amp;"'!$K:$K"),0)),"")</f>
        <v/>
      </c>
      <c r="AP89" s="53" t="str">
        <f t="array" ref="AP89">IFERROR(HYPERLINK("#'"&amp;VLOOKUP($C89,ModMap!$A$2:$B$21,2,FALSE)&amp;"'!V"&amp;MATCH($K89,INDIRECT("'"&amp;VLOOKUP($C89,ModMap!$A$2:$B$21,2,FALSE)&amp;"'!$K:$K"),0),"Edit on module sheet"),"")</f>
        <v>Edit on module sheet</v>
      </c>
    </row>
    <row r="90" ht="42.0" customHeight="1">
      <c r="A90" s="54">
        <v>88.0</v>
      </c>
      <c r="B90" s="54">
        <v>88.0</v>
      </c>
      <c r="C90" s="54" t="s">
        <v>87</v>
      </c>
      <c r="D90" s="55" t="s">
        <v>88</v>
      </c>
      <c r="E90" s="36" t="s">
        <v>48</v>
      </c>
      <c r="F90" s="36" t="s">
        <v>262</v>
      </c>
      <c r="G90" s="55" t="s">
        <v>263</v>
      </c>
      <c r="H90" s="54" t="s">
        <v>878</v>
      </c>
      <c r="I90" s="54" t="s">
        <v>879</v>
      </c>
      <c r="J90" s="55" t="s">
        <v>880</v>
      </c>
      <c r="K90" s="54" t="s">
        <v>892</v>
      </c>
      <c r="L90" s="55" t="s">
        <v>893</v>
      </c>
      <c r="M90" s="58" t="s">
        <v>613</v>
      </c>
      <c r="N90" s="54" t="s">
        <v>831</v>
      </c>
      <c r="O90" s="54" t="s">
        <v>601</v>
      </c>
      <c r="P90" s="55" t="s">
        <v>883</v>
      </c>
      <c r="Q90" s="55" t="s">
        <v>884</v>
      </c>
      <c r="R90" s="54" t="s">
        <v>273</v>
      </c>
      <c r="S90" s="54" t="s">
        <v>614</v>
      </c>
      <c r="T90" s="54" t="str">
        <f t="array" ref="T90">IFERROR(INDEX(INDIRECT("'"&amp;VLOOKUP($C90,ModMap!$A$2:$B$21,2,FALSE)&amp;"'!T:T"),MATCH($K90,INDIRECT("'"&amp;VLOOKUP($C90,ModMap!$A$2:$B$21,2,FALSE)&amp;"'!$K:$K"),0)),"")</f>
        <v>Gourav Nikam</v>
      </c>
      <c r="U90" s="45" t="s">
        <v>36</v>
      </c>
      <c r="V90" s="54" t="str">
        <f t="array" ref="V90">IFERROR(INDEX(INDIRECT("'"&amp;VLOOKUP($C90,ModMap!$A$2:$B$21,2,FALSE)&amp;"'!V:V"),MATCH($K90,INDIRECT("'"&amp;VLOOKUP($C90,ModMap!$A$2:$B$21,2,FALSE)&amp;"'!$K:$K"),0)),"")</f>
        <v>N/A</v>
      </c>
      <c r="W90" s="54" t="str">
        <f t="array" ref="W90">IFERROR(INDEX(INDIRECT("'"&amp;VLOOKUP($C90,ModMap!$A$2:$B$21,2,FALSE)&amp;"'!W:W"),MATCH($K90,INDIRECT("'"&amp;VLOOKUP($C90,ModMap!$A$2:$B$21,2,FALSE)&amp;"'!$K:$K"),0)),"")</f>
        <v/>
      </c>
      <c r="X90" s="58" t="s">
        <v>33</v>
      </c>
      <c r="Y90" s="54" t="str">
        <f t="array" ref="Y90">IFERROR(INDEX(INDIRECT("'"&amp;VLOOKUP($C90,ModMap!$A$2:$B$21,2,FALSE)&amp;"'!Y:Y"),MATCH($K90,INDIRECT("'"&amp;VLOOKUP($C90,ModMap!$A$2:$B$21,2,FALSE)&amp;"'!$K:$K"),0)),"")</f>
        <v>Done</v>
      </c>
      <c r="Z90" s="54" t="str">
        <f t="array" ref="Z90">IFERROR(INDEX(INDIRECT("'"&amp;VLOOKUP($C90,ModMap!$A$2:$B$21,2,FALSE)&amp;"'!Z:Z"),MATCH($K90,INDIRECT("'"&amp;VLOOKUP($C90,ModMap!$A$2:$B$21,2,FALSE)&amp;"'!$K:$K"),0)),"")</f>
        <v>Gourav Nikam</v>
      </c>
      <c r="AA90" s="45" t="s">
        <v>36</v>
      </c>
      <c r="AB90" s="54" t="str">
        <f t="array" ref="AB90">IFERROR(INDEX(INDIRECT("'"&amp;VLOOKUP($C90,ModMap!$A$2:$B$21,2,FALSE)&amp;"'!AB:AB"),MATCH($K90,INDIRECT("'"&amp;VLOOKUP($C90,ModMap!$A$2:$B$21,2,FALSE)&amp;"'!$K:$K"),0)),"")</f>
        <v>N/A</v>
      </c>
      <c r="AC90" s="54" t="str">
        <f t="array" ref="AC90">IFERROR(INDEX(INDIRECT("'"&amp;VLOOKUP($C90,ModMap!$A$2:$B$21,2,FALSE)&amp;"'!AC:AC"),MATCH($K90,INDIRECT("'"&amp;VLOOKUP($C90,ModMap!$A$2:$B$21,2,FALSE)&amp;"'!$K:$K"),0)),"")</f>
        <v/>
      </c>
      <c r="AD90" s="58" t="s">
        <v>33</v>
      </c>
      <c r="AE90" s="54" t="str">
        <f t="array" ref="AE90">IFERROR(INDEX(INDIRECT("'"&amp;VLOOKUP($C90,ModMap!$A$2:$B$21,2,FALSE)&amp;"'!AE:AE"),MATCH($K90,INDIRECT("'"&amp;VLOOKUP($C90,ModMap!$A$2:$B$21,2,FALSE)&amp;"'!$K:$K"),0)),"")</f>
        <v>Done</v>
      </c>
      <c r="AF90" s="54" t="str">
        <f t="array" ref="AF90">IFERROR(INDEX(INDIRECT("'"&amp;VLOOKUP($C90,ModMap!$A$2:$B$21,2,FALSE)&amp;"'!AF:AF"),MATCH($K90,INDIRECT("'"&amp;VLOOKUP($C90,ModMap!$A$2:$B$21,2,FALSE)&amp;"'!$K:$K"),0)),"")</f>
        <v>Gourav Nikam</v>
      </c>
      <c r="AG90" s="45" t="s">
        <v>36</v>
      </c>
      <c r="AH90" s="54" t="str">
        <f t="array" ref="AH90">IFERROR(INDEX(INDIRECT("'"&amp;VLOOKUP($C90,ModMap!$A$2:$B$21,2,FALSE)&amp;"'!AH:AH"),MATCH($K90,INDIRECT("'"&amp;VLOOKUP($C90,ModMap!$A$2:$B$21,2,FALSE)&amp;"'!$K:$K"),0)),"")</f>
        <v>N/A</v>
      </c>
      <c r="AI90" s="54" t="str">
        <f t="array" ref="AI90">IFERROR(INDEX(INDIRECT("'"&amp;VLOOKUP($C90,ModMap!$A$2:$B$21,2,FALSE)&amp;"'!AI:AI"),MATCH($K90,INDIRECT("'"&amp;VLOOKUP($C90,ModMap!$A$2:$B$21,2,FALSE)&amp;"'!$K:$K"),0)),"")</f>
        <v/>
      </c>
      <c r="AJ90" s="45" t="s">
        <v>36</v>
      </c>
      <c r="AK90" s="54" t="str">
        <f t="array" ref="AK90">IFERROR(INDEX(INDIRECT("'"&amp;VLOOKUP($C90,ModMap!$A$2:$B$21,2,FALSE)&amp;"'!AK:AK"),MATCH($K90,INDIRECT("'"&amp;VLOOKUP($C90,ModMap!$A$2:$B$21,2,FALSE)&amp;"'!$K:$K"),0)),"")</f>
        <v>N/A</v>
      </c>
      <c r="AL90" s="54" t="str">
        <f t="array" ref="AL90">IFERROR(INDEX(INDIRECT("'"&amp;VLOOKUP($C90,ModMap!$A$2:$B$21,2,FALSE)&amp;"'!AL:AL"),MATCH($K90,INDIRECT("'"&amp;VLOOKUP($C90,ModMap!$A$2:$B$21,2,FALSE)&amp;"'!$K:$K"),0)),"")</f>
        <v/>
      </c>
      <c r="AM90" s="54">
        <f t="shared" si="1"/>
        <v>0</v>
      </c>
      <c r="AN90" s="54" t="str">
        <f t="shared" si="2"/>
        <v>Done</v>
      </c>
      <c r="AO90" s="55" t="str">
        <f t="array" ref="AO90">IFERROR(INDEX(INDIRECT("'"&amp;VLOOKUP($C90,ModMap!$A$2:$B$21,2,FALSE)&amp;"'!AO:AO"),MATCH($K90,INDIRECT("'"&amp;VLOOKUP($C90,ModMap!$A$2:$B$21,2,FALSE)&amp;"'!$K:$K"),0)),"")</f>
        <v/>
      </c>
      <c r="AP90" s="53" t="str">
        <f t="array" ref="AP90">IFERROR(HYPERLINK("#'"&amp;VLOOKUP($C90,ModMap!$A$2:$B$21,2,FALSE)&amp;"'!V"&amp;MATCH($K90,INDIRECT("'"&amp;VLOOKUP($C90,ModMap!$A$2:$B$21,2,FALSE)&amp;"'!$K:$K"),0),"Edit on module sheet"),"")</f>
        <v>Edit on module sheet</v>
      </c>
    </row>
    <row r="91" ht="42.0" customHeight="1">
      <c r="A91" s="34">
        <v>89.0</v>
      </c>
      <c r="B91" s="34">
        <v>89.0</v>
      </c>
      <c r="C91" s="34" t="s">
        <v>87</v>
      </c>
      <c r="D91" s="35" t="s">
        <v>88</v>
      </c>
      <c r="E91" s="64" t="s">
        <v>69</v>
      </c>
      <c r="F91" s="36" t="s">
        <v>262</v>
      </c>
      <c r="G91" s="35" t="s">
        <v>263</v>
      </c>
      <c r="H91" s="34" t="s">
        <v>906</v>
      </c>
      <c r="I91" s="34" t="s">
        <v>907</v>
      </c>
      <c r="J91" s="35" t="s">
        <v>908</v>
      </c>
      <c r="K91" s="34" t="s">
        <v>1375</v>
      </c>
      <c r="L91" s="35" t="s">
        <v>1376</v>
      </c>
      <c r="M91" s="58" t="s">
        <v>613</v>
      </c>
      <c r="N91" s="34" t="s">
        <v>831</v>
      </c>
      <c r="O91" s="34" t="s">
        <v>601</v>
      </c>
      <c r="P91" s="35" t="s">
        <v>911</v>
      </c>
      <c r="Q91" s="35" t="s">
        <v>912</v>
      </c>
      <c r="R91" s="34" t="s">
        <v>273</v>
      </c>
      <c r="S91" s="34" t="s">
        <v>69</v>
      </c>
      <c r="T91" s="34" t="str">
        <f t="array" ref="T91">IFERROR(INDEX(INDIRECT("'"&amp;VLOOKUP($C91,ModMap!$A$2:$B$21,2,FALSE)&amp;"'!T:T"),MATCH($K91,INDIRECT("'"&amp;VLOOKUP($C91,ModMap!$A$2:$B$21,2,FALSE)&amp;"'!$K:$K"),0)),"")</f>
        <v>Unassigned</v>
      </c>
      <c r="U91" s="58" t="s">
        <v>33</v>
      </c>
      <c r="V91" s="34" t="str">
        <f t="array" ref="V91">IFERROR(INDEX(INDIRECT("'"&amp;VLOOKUP($C91,ModMap!$A$2:$B$21,2,FALSE)&amp;"'!V:V"),MATCH($K91,INDIRECT("'"&amp;VLOOKUP($C91,ModMap!$A$2:$B$21,2,FALSE)&amp;"'!$K:$K"),0)),"")</f>
        <v>Not Started</v>
      </c>
      <c r="W91" s="34" t="str">
        <f t="array" ref="W91">IFERROR(INDEX(INDIRECT("'"&amp;VLOOKUP($C91,ModMap!$A$2:$B$21,2,FALSE)&amp;"'!W:W"),MATCH($K91,INDIRECT("'"&amp;VLOOKUP($C91,ModMap!$A$2:$B$21,2,FALSE)&amp;"'!$K:$K"),0)),"")</f>
        <v>Unassigned</v>
      </c>
      <c r="X91" s="58" t="s">
        <v>33</v>
      </c>
      <c r="Y91" s="34" t="str">
        <f t="array" ref="Y91">IFERROR(INDEX(INDIRECT("'"&amp;VLOOKUP($C91,ModMap!$A$2:$B$21,2,FALSE)&amp;"'!Y:Y"),MATCH($K91,INDIRECT("'"&amp;VLOOKUP($C91,ModMap!$A$2:$B$21,2,FALSE)&amp;"'!$K:$K"),0)),"")</f>
        <v>Not Started</v>
      </c>
      <c r="Z91" s="34" t="str">
        <f t="array" ref="Z91">IFERROR(INDEX(INDIRECT("'"&amp;VLOOKUP($C91,ModMap!$A$2:$B$21,2,FALSE)&amp;"'!Z:Z"),MATCH($K91,INDIRECT("'"&amp;VLOOKUP($C91,ModMap!$A$2:$B$21,2,FALSE)&amp;"'!$K:$K"),0)),"")</f>
        <v>Unassigned</v>
      </c>
      <c r="AA91" s="45" t="s">
        <v>36</v>
      </c>
      <c r="AB91" s="34" t="str">
        <f t="array" ref="AB91">IFERROR(INDEX(INDIRECT("'"&amp;VLOOKUP($C91,ModMap!$A$2:$B$21,2,FALSE)&amp;"'!AB:AB"),MATCH($K91,INDIRECT("'"&amp;VLOOKUP($C91,ModMap!$A$2:$B$21,2,FALSE)&amp;"'!$K:$K"),0)),"")</f>
        <v>N/A</v>
      </c>
      <c r="AC91" s="34" t="str">
        <f t="array" ref="AC91">IFERROR(INDEX(INDIRECT("'"&amp;VLOOKUP($C91,ModMap!$A$2:$B$21,2,FALSE)&amp;"'!AC:AC"),MATCH($K91,INDIRECT("'"&amp;VLOOKUP($C91,ModMap!$A$2:$B$21,2,FALSE)&amp;"'!$K:$K"),0)),"")</f>
        <v/>
      </c>
      <c r="AD91" s="58" t="s">
        <v>33</v>
      </c>
      <c r="AE91" s="34" t="str">
        <f t="array" ref="AE91">IFERROR(INDEX(INDIRECT("'"&amp;VLOOKUP($C91,ModMap!$A$2:$B$21,2,FALSE)&amp;"'!AE:AE"),MATCH($K91,INDIRECT("'"&amp;VLOOKUP($C91,ModMap!$A$2:$B$21,2,FALSE)&amp;"'!$K:$K"),0)),"")</f>
        <v>Not Started</v>
      </c>
      <c r="AF91" s="34" t="str">
        <f t="array" ref="AF91">IFERROR(INDEX(INDIRECT("'"&amp;VLOOKUP($C91,ModMap!$A$2:$B$21,2,FALSE)&amp;"'!AF:AF"),MATCH($K91,INDIRECT("'"&amp;VLOOKUP($C91,ModMap!$A$2:$B$21,2,FALSE)&amp;"'!$K:$K"),0)),"")</f>
        <v>Unassigned</v>
      </c>
      <c r="AG91" s="45" t="s">
        <v>36</v>
      </c>
      <c r="AH91" s="34" t="str">
        <f t="array" ref="AH91">IFERROR(INDEX(INDIRECT("'"&amp;VLOOKUP($C91,ModMap!$A$2:$B$21,2,FALSE)&amp;"'!AH:AH"),MATCH($K91,INDIRECT("'"&amp;VLOOKUP($C91,ModMap!$A$2:$B$21,2,FALSE)&amp;"'!$K:$K"),0)),"")</f>
        <v>N/A</v>
      </c>
      <c r="AI91" s="34" t="str">
        <f t="array" ref="AI91">IFERROR(INDEX(INDIRECT("'"&amp;VLOOKUP($C91,ModMap!$A$2:$B$21,2,FALSE)&amp;"'!AI:AI"),MATCH($K91,INDIRECT("'"&amp;VLOOKUP($C91,ModMap!$A$2:$B$21,2,FALSE)&amp;"'!$K:$K"),0)),"")</f>
        <v/>
      </c>
      <c r="AJ91" s="45" t="s">
        <v>36</v>
      </c>
      <c r="AK91" s="34" t="str">
        <f t="array" ref="AK91">IFERROR(INDEX(INDIRECT("'"&amp;VLOOKUP($C91,ModMap!$A$2:$B$21,2,FALSE)&amp;"'!AK:AK"),MATCH($K91,INDIRECT("'"&amp;VLOOKUP($C91,ModMap!$A$2:$B$21,2,FALSE)&amp;"'!$K:$K"),0)),"")</f>
        <v>N/A</v>
      </c>
      <c r="AL91" s="34" t="str">
        <f t="array" ref="AL91">IFERROR(INDEX(INDIRECT("'"&amp;VLOOKUP($C91,ModMap!$A$2:$B$21,2,FALSE)&amp;"'!AL:AL"),MATCH($K91,INDIRECT("'"&amp;VLOOKUP($C91,ModMap!$A$2:$B$21,2,FALSE)&amp;"'!$K:$K"),0)),"")</f>
        <v/>
      </c>
      <c r="AM91" s="34">
        <f t="shared" si="1"/>
        <v>3</v>
      </c>
      <c r="AN91" s="34" t="str">
        <f t="shared" si="2"/>
        <v>Not Started</v>
      </c>
      <c r="AO91" s="35" t="str">
        <f t="array" ref="AO91">IFERROR(INDEX(INDIRECT("'"&amp;VLOOKUP($C91,ModMap!$A$2:$B$21,2,FALSE)&amp;"'!AO:AO"),MATCH($K91,INDIRECT("'"&amp;VLOOKUP($C91,ModMap!$A$2:$B$21,2,FALSE)&amp;"'!$K:$K"),0)),"")</f>
        <v/>
      </c>
      <c r="AP91" s="53" t="str">
        <f t="array" ref="AP91">IFERROR(HYPERLINK("#'"&amp;VLOOKUP($C91,ModMap!$A$2:$B$21,2,FALSE)&amp;"'!V"&amp;MATCH($K91,INDIRECT("'"&amp;VLOOKUP($C91,ModMap!$A$2:$B$21,2,FALSE)&amp;"'!$K:$K"),0),"Edit on module sheet"),"")</f>
        <v>Edit on module sheet</v>
      </c>
    </row>
    <row r="92" ht="42.0" customHeight="1">
      <c r="A92" s="54">
        <v>90.0</v>
      </c>
      <c r="B92" s="54">
        <v>90.0</v>
      </c>
      <c r="C92" s="54" t="s">
        <v>87</v>
      </c>
      <c r="D92" s="55" t="s">
        <v>88</v>
      </c>
      <c r="E92" s="36" t="s">
        <v>48</v>
      </c>
      <c r="F92" s="36" t="s">
        <v>262</v>
      </c>
      <c r="G92" s="55" t="s">
        <v>263</v>
      </c>
      <c r="H92" s="54" t="s">
        <v>906</v>
      </c>
      <c r="I92" s="54" t="s">
        <v>907</v>
      </c>
      <c r="J92" s="55" t="s">
        <v>908</v>
      </c>
      <c r="K92" s="54" t="s">
        <v>909</v>
      </c>
      <c r="L92" s="55" t="s">
        <v>910</v>
      </c>
      <c r="M92" s="66" t="s">
        <v>211</v>
      </c>
      <c r="N92" s="54" t="s">
        <v>831</v>
      </c>
      <c r="O92" s="54" t="s">
        <v>601</v>
      </c>
      <c r="P92" s="55" t="s">
        <v>911</v>
      </c>
      <c r="Q92" s="55" t="s">
        <v>912</v>
      </c>
      <c r="R92" s="54" t="s">
        <v>273</v>
      </c>
      <c r="S92" s="54" t="s">
        <v>218</v>
      </c>
      <c r="T92" s="54" t="str">
        <f t="array" ref="T92">IFERROR(INDEX(INDIRECT("'"&amp;VLOOKUP($C92,ModMap!$A$2:$B$21,2,FALSE)&amp;"'!T:T"),MATCH($K92,INDIRECT("'"&amp;VLOOKUP($C92,ModMap!$A$2:$B$21,2,FALSE)&amp;"'!$K:$K"),0)),"")</f>
        <v>Gourav Nikam</v>
      </c>
      <c r="U92" s="58" t="s">
        <v>33</v>
      </c>
      <c r="V92" s="54" t="str">
        <f t="array" ref="V92">IFERROR(INDEX(INDIRECT("'"&amp;VLOOKUP($C92,ModMap!$A$2:$B$21,2,FALSE)&amp;"'!V:V"),MATCH($K92,INDIRECT("'"&amp;VLOOKUP($C92,ModMap!$A$2:$B$21,2,FALSE)&amp;"'!$K:$K"),0)),"")</f>
        <v>Done</v>
      </c>
      <c r="W92" s="54" t="str">
        <f t="array" ref="W92">IFERROR(INDEX(INDIRECT("'"&amp;VLOOKUP($C92,ModMap!$A$2:$B$21,2,FALSE)&amp;"'!W:W"),MATCH($K92,INDIRECT("'"&amp;VLOOKUP($C92,ModMap!$A$2:$B$21,2,FALSE)&amp;"'!$K:$K"),0)),"")</f>
        <v>Gourav Nikam</v>
      </c>
      <c r="X92" s="58" t="s">
        <v>33</v>
      </c>
      <c r="Y92" s="54" t="str">
        <f t="array" ref="Y92">IFERROR(INDEX(INDIRECT("'"&amp;VLOOKUP($C92,ModMap!$A$2:$B$21,2,FALSE)&amp;"'!Y:Y"),MATCH($K92,INDIRECT("'"&amp;VLOOKUP($C92,ModMap!$A$2:$B$21,2,FALSE)&amp;"'!$K:$K"),0)),"")</f>
        <v>Done</v>
      </c>
      <c r="Z92" s="54" t="str">
        <f t="array" ref="Z92">IFERROR(INDEX(INDIRECT("'"&amp;VLOOKUP($C92,ModMap!$A$2:$B$21,2,FALSE)&amp;"'!Z:Z"),MATCH($K92,INDIRECT("'"&amp;VLOOKUP($C92,ModMap!$A$2:$B$21,2,FALSE)&amp;"'!$K:$K"),0)),"")</f>
        <v>Gourav Nikam</v>
      </c>
      <c r="AA92" s="45" t="s">
        <v>36</v>
      </c>
      <c r="AB92" s="54" t="str">
        <f t="array" ref="AB92">IFERROR(INDEX(INDIRECT("'"&amp;VLOOKUP($C92,ModMap!$A$2:$B$21,2,FALSE)&amp;"'!AB:AB"),MATCH($K92,INDIRECT("'"&amp;VLOOKUP($C92,ModMap!$A$2:$B$21,2,FALSE)&amp;"'!$K:$K"),0)),"")</f>
        <v>N/A</v>
      </c>
      <c r="AC92" s="54" t="str">
        <f t="array" ref="AC92">IFERROR(INDEX(INDIRECT("'"&amp;VLOOKUP($C92,ModMap!$A$2:$B$21,2,FALSE)&amp;"'!AC:AC"),MATCH($K92,INDIRECT("'"&amp;VLOOKUP($C92,ModMap!$A$2:$B$21,2,FALSE)&amp;"'!$K:$K"),0)),"")</f>
        <v/>
      </c>
      <c r="AD92" s="58" t="s">
        <v>33</v>
      </c>
      <c r="AE92" s="54" t="str">
        <f t="array" ref="AE92">IFERROR(INDEX(INDIRECT("'"&amp;VLOOKUP($C92,ModMap!$A$2:$B$21,2,FALSE)&amp;"'!AE:AE"),MATCH($K92,INDIRECT("'"&amp;VLOOKUP($C92,ModMap!$A$2:$B$21,2,FALSE)&amp;"'!$K:$K"),0)),"")</f>
        <v>Done</v>
      </c>
      <c r="AF92" s="54" t="str">
        <f t="array" ref="AF92">IFERROR(INDEX(INDIRECT("'"&amp;VLOOKUP($C92,ModMap!$A$2:$B$21,2,FALSE)&amp;"'!AF:AF"),MATCH($K92,INDIRECT("'"&amp;VLOOKUP($C92,ModMap!$A$2:$B$21,2,FALSE)&amp;"'!$K:$K"),0)),"")</f>
        <v>Gourav Nikam</v>
      </c>
      <c r="AG92" s="45" t="s">
        <v>36</v>
      </c>
      <c r="AH92" s="54" t="str">
        <f t="array" ref="AH92">IFERROR(INDEX(INDIRECT("'"&amp;VLOOKUP($C92,ModMap!$A$2:$B$21,2,FALSE)&amp;"'!AH:AH"),MATCH($K92,INDIRECT("'"&amp;VLOOKUP($C92,ModMap!$A$2:$B$21,2,FALSE)&amp;"'!$K:$K"),0)),"")</f>
        <v>N/A</v>
      </c>
      <c r="AI92" s="54" t="str">
        <f t="array" ref="AI92">IFERROR(INDEX(INDIRECT("'"&amp;VLOOKUP($C92,ModMap!$A$2:$B$21,2,FALSE)&amp;"'!AI:AI"),MATCH($K92,INDIRECT("'"&amp;VLOOKUP($C92,ModMap!$A$2:$B$21,2,FALSE)&amp;"'!$K:$K"),0)),"")</f>
        <v/>
      </c>
      <c r="AJ92" s="45" t="s">
        <v>36</v>
      </c>
      <c r="AK92" s="54" t="str">
        <f t="array" ref="AK92">IFERROR(INDEX(INDIRECT("'"&amp;VLOOKUP($C92,ModMap!$A$2:$B$21,2,FALSE)&amp;"'!AK:AK"),MATCH($K92,INDIRECT("'"&amp;VLOOKUP($C92,ModMap!$A$2:$B$21,2,FALSE)&amp;"'!$K:$K"),0)),"")</f>
        <v>N/A</v>
      </c>
      <c r="AL92" s="54" t="str">
        <f t="array" ref="AL92">IFERROR(INDEX(INDIRECT("'"&amp;VLOOKUP($C92,ModMap!$A$2:$B$21,2,FALSE)&amp;"'!AL:AL"),MATCH($K92,INDIRECT("'"&amp;VLOOKUP($C92,ModMap!$A$2:$B$21,2,FALSE)&amp;"'!$K:$K"),0)),"")</f>
        <v/>
      </c>
      <c r="AM92" s="54">
        <f t="shared" si="1"/>
        <v>0</v>
      </c>
      <c r="AN92" s="54" t="str">
        <f t="shared" si="2"/>
        <v>Done</v>
      </c>
      <c r="AO92" s="55" t="str">
        <f t="array" ref="AO92">IFERROR(INDEX(INDIRECT("'"&amp;VLOOKUP($C92,ModMap!$A$2:$B$21,2,FALSE)&amp;"'!AO:AO"),MATCH($K92,INDIRECT("'"&amp;VLOOKUP($C92,ModMap!$A$2:$B$21,2,FALSE)&amp;"'!$K:$K"),0)),"")</f>
        <v/>
      </c>
      <c r="AP92" s="53" t="str">
        <f t="array" ref="AP92">IFERROR(HYPERLINK("#'"&amp;VLOOKUP($C92,ModMap!$A$2:$B$21,2,FALSE)&amp;"'!V"&amp;MATCH($K92,INDIRECT("'"&amp;VLOOKUP($C92,ModMap!$A$2:$B$21,2,FALSE)&amp;"'!$K:$K"),0),"Edit on module sheet"),"")</f>
        <v>Edit on module sheet</v>
      </c>
    </row>
    <row r="93" ht="42.0" customHeight="1">
      <c r="A93" s="34">
        <v>91.0</v>
      </c>
      <c r="B93" s="34">
        <v>91.0</v>
      </c>
      <c r="C93" s="34" t="s">
        <v>87</v>
      </c>
      <c r="D93" s="35" t="s">
        <v>88</v>
      </c>
      <c r="E93" s="36" t="s">
        <v>48</v>
      </c>
      <c r="F93" s="36" t="s">
        <v>262</v>
      </c>
      <c r="G93" s="35" t="s">
        <v>263</v>
      </c>
      <c r="H93" s="34" t="s">
        <v>906</v>
      </c>
      <c r="I93" s="34" t="s">
        <v>907</v>
      </c>
      <c r="J93" s="35" t="s">
        <v>908</v>
      </c>
      <c r="K93" s="34" t="s">
        <v>922</v>
      </c>
      <c r="L93" s="35" t="s">
        <v>923</v>
      </c>
      <c r="M93" s="58" t="s">
        <v>613</v>
      </c>
      <c r="N93" s="34" t="s">
        <v>831</v>
      </c>
      <c r="O93" s="34" t="s">
        <v>601</v>
      </c>
      <c r="P93" s="35" t="s">
        <v>911</v>
      </c>
      <c r="Q93" s="35" t="s">
        <v>912</v>
      </c>
      <c r="R93" s="34" t="s">
        <v>273</v>
      </c>
      <c r="S93" s="34" t="s">
        <v>614</v>
      </c>
      <c r="T93" s="34" t="str">
        <f t="array" ref="T93">IFERROR(INDEX(INDIRECT("'"&amp;VLOOKUP($C93,ModMap!$A$2:$B$21,2,FALSE)&amp;"'!T:T"),MATCH($K93,INDIRECT("'"&amp;VLOOKUP($C93,ModMap!$A$2:$B$21,2,FALSE)&amp;"'!$K:$K"),0)),"")</f>
        <v>Gourav Nikam</v>
      </c>
      <c r="U93" s="45" t="s">
        <v>36</v>
      </c>
      <c r="V93" s="34" t="str">
        <f t="array" ref="V93">IFERROR(INDEX(INDIRECT("'"&amp;VLOOKUP($C93,ModMap!$A$2:$B$21,2,FALSE)&amp;"'!V:V"),MATCH($K93,INDIRECT("'"&amp;VLOOKUP($C93,ModMap!$A$2:$B$21,2,FALSE)&amp;"'!$K:$K"),0)),"")</f>
        <v>N/A</v>
      </c>
      <c r="W93" s="34" t="str">
        <f t="array" ref="W93">IFERROR(INDEX(INDIRECT("'"&amp;VLOOKUP($C93,ModMap!$A$2:$B$21,2,FALSE)&amp;"'!W:W"),MATCH($K93,INDIRECT("'"&amp;VLOOKUP($C93,ModMap!$A$2:$B$21,2,FALSE)&amp;"'!$K:$K"),0)),"")</f>
        <v/>
      </c>
      <c r="X93" s="58" t="s">
        <v>33</v>
      </c>
      <c r="Y93" s="34" t="str">
        <f t="array" ref="Y93">IFERROR(INDEX(INDIRECT("'"&amp;VLOOKUP($C93,ModMap!$A$2:$B$21,2,FALSE)&amp;"'!Y:Y"),MATCH($K93,INDIRECT("'"&amp;VLOOKUP($C93,ModMap!$A$2:$B$21,2,FALSE)&amp;"'!$K:$K"),0)),"")</f>
        <v>Done</v>
      </c>
      <c r="Z93" s="34" t="str">
        <f t="array" ref="Z93">IFERROR(INDEX(INDIRECT("'"&amp;VLOOKUP($C93,ModMap!$A$2:$B$21,2,FALSE)&amp;"'!Z:Z"),MATCH($K93,INDIRECT("'"&amp;VLOOKUP($C93,ModMap!$A$2:$B$21,2,FALSE)&amp;"'!$K:$K"),0)),"")</f>
        <v>Gourav Nikam</v>
      </c>
      <c r="AA93" s="45" t="s">
        <v>36</v>
      </c>
      <c r="AB93" s="34" t="str">
        <f t="array" ref="AB93">IFERROR(INDEX(INDIRECT("'"&amp;VLOOKUP($C93,ModMap!$A$2:$B$21,2,FALSE)&amp;"'!AB:AB"),MATCH($K93,INDIRECT("'"&amp;VLOOKUP($C93,ModMap!$A$2:$B$21,2,FALSE)&amp;"'!$K:$K"),0)),"")</f>
        <v>N/A</v>
      </c>
      <c r="AC93" s="34" t="str">
        <f t="array" ref="AC93">IFERROR(INDEX(INDIRECT("'"&amp;VLOOKUP($C93,ModMap!$A$2:$B$21,2,FALSE)&amp;"'!AC:AC"),MATCH($K93,INDIRECT("'"&amp;VLOOKUP($C93,ModMap!$A$2:$B$21,2,FALSE)&amp;"'!$K:$K"),0)),"")</f>
        <v/>
      </c>
      <c r="AD93" s="58" t="s">
        <v>33</v>
      </c>
      <c r="AE93" s="34" t="str">
        <f t="array" ref="AE93">IFERROR(INDEX(INDIRECT("'"&amp;VLOOKUP($C93,ModMap!$A$2:$B$21,2,FALSE)&amp;"'!AE:AE"),MATCH($K93,INDIRECT("'"&amp;VLOOKUP($C93,ModMap!$A$2:$B$21,2,FALSE)&amp;"'!$K:$K"),0)),"")</f>
        <v>Done</v>
      </c>
      <c r="AF93" s="34" t="str">
        <f t="array" ref="AF93">IFERROR(INDEX(INDIRECT("'"&amp;VLOOKUP($C93,ModMap!$A$2:$B$21,2,FALSE)&amp;"'!AF:AF"),MATCH($K93,INDIRECT("'"&amp;VLOOKUP($C93,ModMap!$A$2:$B$21,2,FALSE)&amp;"'!$K:$K"),0)),"")</f>
        <v>Gourav Nikam</v>
      </c>
      <c r="AG93" s="45" t="s">
        <v>36</v>
      </c>
      <c r="AH93" s="34" t="str">
        <f t="array" ref="AH93">IFERROR(INDEX(INDIRECT("'"&amp;VLOOKUP($C93,ModMap!$A$2:$B$21,2,FALSE)&amp;"'!AH:AH"),MATCH($K93,INDIRECT("'"&amp;VLOOKUP($C93,ModMap!$A$2:$B$21,2,FALSE)&amp;"'!$K:$K"),0)),"")</f>
        <v>N/A</v>
      </c>
      <c r="AI93" s="34" t="str">
        <f t="array" ref="AI93">IFERROR(INDEX(INDIRECT("'"&amp;VLOOKUP($C93,ModMap!$A$2:$B$21,2,FALSE)&amp;"'!AI:AI"),MATCH($K93,INDIRECT("'"&amp;VLOOKUP($C93,ModMap!$A$2:$B$21,2,FALSE)&amp;"'!$K:$K"),0)),"")</f>
        <v/>
      </c>
      <c r="AJ93" s="45" t="s">
        <v>36</v>
      </c>
      <c r="AK93" s="34" t="str">
        <f t="array" ref="AK93">IFERROR(INDEX(INDIRECT("'"&amp;VLOOKUP($C93,ModMap!$A$2:$B$21,2,FALSE)&amp;"'!AK:AK"),MATCH($K93,INDIRECT("'"&amp;VLOOKUP($C93,ModMap!$A$2:$B$21,2,FALSE)&amp;"'!$K:$K"),0)),"")</f>
        <v>N/A</v>
      </c>
      <c r="AL93" s="34" t="str">
        <f t="array" ref="AL93">IFERROR(INDEX(INDIRECT("'"&amp;VLOOKUP($C93,ModMap!$A$2:$B$21,2,FALSE)&amp;"'!AL:AL"),MATCH($K93,INDIRECT("'"&amp;VLOOKUP($C93,ModMap!$A$2:$B$21,2,FALSE)&amp;"'!$K:$K"),0)),"")</f>
        <v/>
      </c>
      <c r="AM93" s="34">
        <f t="shared" si="1"/>
        <v>0</v>
      </c>
      <c r="AN93" s="34" t="str">
        <f t="shared" si="2"/>
        <v>Done</v>
      </c>
      <c r="AO93" s="35" t="str">
        <f t="array" ref="AO93">IFERROR(INDEX(INDIRECT("'"&amp;VLOOKUP($C93,ModMap!$A$2:$B$21,2,FALSE)&amp;"'!AO:AO"),MATCH($K93,INDIRECT("'"&amp;VLOOKUP($C93,ModMap!$A$2:$B$21,2,FALSE)&amp;"'!$K:$K"),0)),"")</f>
        <v/>
      </c>
      <c r="AP93" s="53" t="str">
        <f t="array" ref="AP93">IFERROR(HYPERLINK("#'"&amp;VLOOKUP($C93,ModMap!$A$2:$B$21,2,FALSE)&amp;"'!V"&amp;MATCH($K93,INDIRECT("'"&amp;VLOOKUP($C93,ModMap!$A$2:$B$21,2,FALSE)&amp;"'!$K:$K"),0),"Edit on module sheet"),"")</f>
        <v>Edit on module sheet</v>
      </c>
    </row>
    <row r="94" ht="42.0" customHeight="1">
      <c r="A94" s="54">
        <v>92.0</v>
      </c>
      <c r="B94" s="54">
        <v>92.0</v>
      </c>
      <c r="C94" s="54" t="s">
        <v>87</v>
      </c>
      <c r="D94" s="55" t="s">
        <v>88</v>
      </c>
      <c r="E94" s="64" t="s">
        <v>69</v>
      </c>
      <c r="F94" s="36" t="s">
        <v>262</v>
      </c>
      <c r="G94" s="55" t="s">
        <v>263</v>
      </c>
      <c r="H94" s="54" t="s">
        <v>933</v>
      </c>
      <c r="I94" s="54" t="s">
        <v>934</v>
      </c>
      <c r="J94" s="55" t="s">
        <v>935</v>
      </c>
      <c r="K94" s="54" t="s">
        <v>1417</v>
      </c>
      <c r="L94" s="55" t="s">
        <v>1418</v>
      </c>
      <c r="M94" s="58" t="s">
        <v>613</v>
      </c>
      <c r="N94" s="54" t="s">
        <v>938</v>
      </c>
      <c r="O94" s="54" t="s">
        <v>601</v>
      </c>
      <c r="P94" s="55" t="s">
        <v>939</v>
      </c>
      <c r="Q94" s="55" t="s">
        <v>940</v>
      </c>
      <c r="R94" s="54" t="s">
        <v>273</v>
      </c>
      <c r="S94" s="54" t="s">
        <v>69</v>
      </c>
      <c r="T94" s="54" t="str">
        <f t="array" ref="T94">IFERROR(INDEX(INDIRECT("'"&amp;VLOOKUP($C94,ModMap!$A$2:$B$21,2,FALSE)&amp;"'!T:T"),MATCH($K94,INDIRECT("'"&amp;VLOOKUP($C94,ModMap!$A$2:$B$21,2,FALSE)&amp;"'!$K:$K"),0)),"")</f>
        <v>Unassigned</v>
      </c>
      <c r="U94" s="58" t="s">
        <v>33</v>
      </c>
      <c r="V94" s="54" t="str">
        <f t="array" ref="V94">IFERROR(INDEX(INDIRECT("'"&amp;VLOOKUP($C94,ModMap!$A$2:$B$21,2,FALSE)&amp;"'!V:V"),MATCH($K94,INDIRECT("'"&amp;VLOOKUP($C94,ModMap!$A$2:$B$21,2,FALSE)&amp;"'!$K:$K"),0)),"")</f>
        <v>Not Started</v>
      </c>
      <c r="W94" s="54" t="str">
        <f t="array" ref="W94">IFERROR(INDEX(INDIRECT("'"&amp;VLOOKUP($C94,ModMap!$A$2:$B$21,2,FALSE)&amp;"'!W:W"),MATCH($K94,INDIRECT("'"&amp;VLOOKUP($C94,ModMap!$A$2:$B$21,2,FALSE)&amp;"'!$K:$K"),0)),"")</f>
        <v>Unassigned</v>
      </c>
      <c r="X94" s="58" t="s">
        <v>33</v>
      </c>
      <c r="Y94" s="54" t="str">
        <f t="array" ref="Y94">IFERROR(INDEX(INDIRECT("'"&amp;VLOOKUP($C94,ModMap!$A$2:$B$21,2,FALSE)&amp;"'!Y:Y"),MATCH($K94,INDIRECT("'"&amp;VLOOKUP($C94,ModMap!$A$2:$B$21,2,FALSE)&amp;"'!$K:$K"),0)),"")</f>
        <v>Not Started</v>
      </c>
      <c r="Z94" s="54" t="str">
        <f t="array" ref="Z94">IFERROR(INDEX(INDIRECT("'"&amp;VLOOKUP($C94,ModMap!$A$2:$B$21,2,FALSE)&amp;"'!Z:Z"),MATCH($K94,INDIRECT("'"&amp;VLOOKUP($C94,ModMap!$A$2:$B$21,2,FALSE)&amp;"'!$K:$K"),0)),"")</f>
        <v>Unassigned</v>
      </c>
      <c r="AA94" s="45" t="s">
        <v>36</v>
      </c>
      <c r="AB94" s="54" t="str">
        <f t="array" ref="AB94">IFERROR(INDEX(INDIRECT("'"&amp;VLOOKUP($C94,ModMap!$A$2:$B$21,2,FALSE)&amp;"'!AB:AB"),MATCH($K94,INDIRECT("'"&amp;VLOOKUP($C94,ModMap!$A$2:$B$21,2,FALSE)&amp;"'!$K:$K"),0)),"")</f>
        <v>N/A</v>
      </c>
      <c r="AC94" s="54" t="str">
        <f t="array" ref="AC94">IFERROR(INDEX(INDIRECT("'"&amp;VLOOKUP($C94,ModMap!$A$2:$B$21,2,FALSE)&amp;"'!AC:AC"),MATCH($K94,INDIRECT("'"&amp;VLOOKUP($C94,ModMap!$A$2:$B$21,2,FALSE)&amp;"'!$K:$K"),0)),"")</f>
        <v/>
      </c>
      <c r="AD94" s="58" t="s">
        <v>33</v>
      </c>
      <c r="AE94" s="54" t="str">
        <f t="array" ref="AE94">IFERROR(INDEX(INDIRECT("'"&amp;VLOOKUP($C94,ModMap!$A$2:$B$21,2,FALSE)&amp;"'!AE:AE"),MATCH($K94,INDIRECT("'"&amp;VLOOKUP($C94,ModMap!$A$2:$B$21,2,FALSE)&amp;"'!$K:$K"),0)),"")</f>
        <v>Not Started</v>
      </c>
      <c r="AF94" s="54" t="str">
        <f t="array" ref="AF94">IFERROR(INDEX(INDIRECT("'"&amp;VLOOKUP($C94,ModMap!$A$2:$B$21,2,FALSE)&amp;"'!AF:AF"),MATCH($K94,INDIRECT("'"&amp;VLOOKUP($C94,ModMap!$A$2:$B$21,2,FALSE)&amp;"'!$K:$K"),0)),"")</f>
        <v>Unassigned</v>
      </c>
      <c r="AG94" s="45" t="s">
        <v>36</v>
      </c>
      <c r="AH94" s="54" t="str">
        <f t="array" ref="AH94">IFERROR(INDEX(INDIRECT("'"&amp;VLOOKUP($C94,ModMap!$A$2:$B$21,2,FALSE)&amp;"'!AH:AH"),MATCH($K94,INDIRECT("'"&amp;VLOOKUP($C94,ModMap!$A$2:$B$21,2,FALSE)&amp;"'!$K:$K"),0)),"")</f>
        <v>N/A</v>
      </c>
      <c r="AI94" s="54" t="str">
        <f t="array" ref="AI94">IFERROR(INDEX(INDIRECT("'"&amp;VLOOKUP($C94,ModMap!$A$2:$B$21,2,FALSE)&amp;"'!AI:AI"),MATCH($K94,INDIRECT("'"&amp;VLOOKUP($C94,ModMap!$A$2:$B$21,2,FALSE)&amp;"'!$K:$K"),0)),"")</f>
        <v/>
      </c>
      <c r="AJ94" s="45" t="s">
        <v>36</v>
      </c>
      <c r="AK94" s="54" t="str">
        <f t="array" ref="AK94">IFERROR(INDEX(INDIRECT("'"&amp;VLOOKUP($C94,ModMap!$A$2:$B$21,2,FALSE)&amp;"'!AK:AK"),MATCH($K94,INDIRECT("'"&amp;VLOOKUP($C94,ModMap!$A$2:$B$21,2,FALSE)&amp;"'!$K:$K"),0)),"")</f>
        <v>N/A</v>
      </c>
      <c r="AL94" s="54" t="str">
        <f t="array" ref="AL94">IFERROR(INDEX(INDIRECT("'"&amp;VLOOKUP($C94,ModMap!$A$2:$B$21,2,FALSE)&amp;"'!AL:AL"),MATCH($K94,INDIRECT("'"&amp;VLOOKUP($C94,ModMap!$A$2:$B$21,2,FALSE)&amp;"'!$K:$K"),0)),"")</f>
        <v/>
      </c>
      <c r="AM94" s="54">
        <f t="shared" si="1"/>
        <v>3</v>
      </c>
      <c r="AN94" s="54" t="str">
        <f t="shared" si="2"/>
        <v>Not Started</v>
      </c>
      <c r="AO94" s="55" t="str">
        <f t="array" ref="AO94">IFERROR(INDEX(INDIRECT("'"&amp;VLOOKUP($C94,ModMap!$A$2:$B$21,2,FALSE)&amp;"'!AO:AO"),MATCH($K94,INDIRECT("'"&amp;VLOOKUP($C94,ModMap!$A$2:$B$21,2,FALSE)&amp;"'!$K:$K"),0)),"")</f>
        <v/>
      </c>
      <c r="AP94" s="53" t="str">
        <f t="array" ref="AP94">IFERROR(HYPERLINK("#'"&amp;VLOOKUP($C94,ModMap!$A$2:$B$21,2,FALSE)&amp;"'!V"&amp;MATCH($K94,INDIRECT("'"&amp;VLOOKUP($C94,ModMap!$A$2:$B$21,2,FALSE)&amp;"'!$K:$K"),0),"Edit on module sheet"),"")</f>
        <v>Edit on module sheet</v>
      </c>
    </row>
    <row r="95" ht="42.0" customHeight="1">
      <c r="A95" s="34">
        <v>93.0</v>
      </c>
      <c r="B95" s="34">
        <v>93.0</v>
      </c>
      <c r="C95" s="34" t="s">
        <v>87</v>
      </c>
      <c r="D95" s="35" t="s">
        <v>88</v>
      </c>
      <c r="E95" s="36" t="s">
        <v>48</v>
      </c>
      <c r="F95" s="36" t="s">
        <v>262</v>
      </c>
      <c r="G95" s="35" t="s">
        <v>263</v>
      </c>
      <c r="H95" s="34" t="s">
        <v>933</v>
      </c>
      <c r="I95" s="34" t="s">
        <v>934</v>
      </c>
      <c r="J95" s="35" t="s">
        <v>935</v>
      </c>
      <c r="K95" s="34" t="s">
        <v>936</v>
      </c>
      <c r="L95" s="35" t="s">
        <v>937</v>
      </c>
      <c r="M95" s="66" t="s">
        <v>211</v>
      </c>
      <c r="N95" s="34" t="s">
        <v>938</v>
      </c>
      <c r="O95" s="34" t="s">
        <v>601</v>
      </c>
      <c r="P95" s="35" t="s">
        <v>939</v>
      </c>
      <c r="Q95" s="35" t="s">
        <v>940</v>
      </c>
      <c r="R95" s="34" t="s">
        <v>273</v>
      </c>
      <c r="S95" s="34" t="s">
        <v>218</v>
      </c>
      <c r="T95" s="34" t="str">
        <f t="array" ref="T95">IFERROR(INDEX(INDIRECT("'"&amp;VLOOKUP($C95,ModMap!$A$2:$B$21,2,FALSE)&amp;"'!T:T"),MATCH($K95,INDIRECT("'"&amp;VLOOKUP($C95,ModMap!$A$2:$B$21,2,FALSE)&amp;"'!$K:$K"),0)),"")</f>
        <v>Gourav Nikam</v>
      </c>
      <c r="U95" s="58" t="s">
        <v>33</v>
      </c>
      <c r="V95" s="34" t="str">
        <f t="array" ref="V95">IFERROR(INDEX(INDIRECT("'"&amp;VLOOKUP($C95,ModMap!$A$2:$B$21,2,FALSE)&amp;"'!V:V"),MATCH($K95,INDIRECT("'"&amp;VLOOKUP($C95,ModMap!$A$2:$B$21,2,FALSE)&amp;"'!$K:$K"),0)),"")</f>
        <v>Done</v>
      </c>
      <c r="W95" s="34" t="str">
        <f t="array" ref="W95">IFERROR(INDEX(INDIRECT("'"&amp;VLOOKUP($C95,ModMap!$A$2:$B$21,2,FALSE)&amp;"'!W:W"),MATCH($K95,INDIRECT("'"&amp;VLOOKUP($C95,ModMap!$A$2:$B$21,2,FALSE)&amp;"'!$K:$K"),0)),"")</f>
        <v>Gourav Nikam</v>
      </c>
      <c r="X95" s="58" t="s">
        <v>33</v>
      </c>
      <c r="Y95" s="34" t="str">
        <f t="array" ref="Y95">IFERROR(INDEX(INDIRECT("'"&amp;VLOOKUP($C95,ModMap!$A$2:$B$21,2,FALSE)&amp;"'!Y:Y"),MATCH($K95,INDIRECT("'"&amp;VLOOKUP($C95,ModMap!$A$2:$B$21,2,FALSE)&amp;"'!$K:$K"),0)),"")</f>
        <v>Done</v>
      </c>
      <c r="Z95" s="34" t="str">
        <f t="array" ref="Z95">IFERROR(INDEX(INDIRECT("'"&amp;VLOOKUP($C95,ModMap!$A$2:$B$21,2,FALSE)&amp;"'!Z:Z"),MATCH($K95,INDIRECT("'"&amp;VLOOKUP($C95,ModMap!$A$2:$B$21,2,FALSE)&amp;"'!$K:$K"),0)),"")</f>
        <v>Gourav Nikam</v>
      </c>
      <c r="AA95" s="45" t="s">
        <v>36</v>
      </c>
      <c r="AB95" s="34" t="str">
        <f t="array" ref="AB95">IFERROR(INDEX(INDIRECT("'"&amp;VLOOKUP($C95,ModMap!$A$2:$B$21,2,FALSE)&amp;"'!AB:AB"),MATCH($K95,INDIRECT("'"&amp;VLOOKUP($C95,ModMap!$A$2:$B$21,2,FALSE)&amp;"'!$K:$K"),0)),"")</f>
        <v>N/A</v>
      </c>
      <c r="AC95" s="34" t="str">
        <f t="array" ref="AC95">IFERROR(INDEX(INDIRECT("'"&amp;VLOOKUP($C95,ModMap!$A$2:$B$21,2,FALSE)&amp;"'!AC:AC"),MATCH($K95,INDIRECT("'"&amp;VLOOKUP($C95,ModMap!$A$2:$B$21,2,FALSE)&amp;"'!$K:$K"),0)),"")</f>
        <v/>
      </c>
      <c r="AD95" s="58" t="s">
        <v>33</v>
      </c>
      <c r="AE95" s="34" t="str">
        <f t="array" ref="AE95">IFERROR(INDEX(INDIRECT("'"&amp;VLOOKUP($C95,ModMap!$A$2:$B$21,2,FALSE)&amp;"'!AE:AE"),MATCH($K95,INDIRECT("'"&amp;VLOOKUP($C95,ModMap!$A$2:$B$21,2,FALSE)&amp;"'!$K:$K"),0)),"")</f>
        <v>Done</v>
      </c>
      <c r="AF95" s="34" t="str">
        <f t="array" ref="AF95">IFERROR(INDEX(INDIRECT("'"&amp;VLOOKUP($C95,ModMap!$A$2:$B$21,2,FALSE)&amp;"'!AF:AF"),MATCH($K95,INDIRECT("'"&amp;VLOOKUP($C95,ModMap!$A$2:$B$21,2,FALSE)&amp;"'!$K:$K"),0)),"")</f>
        <v>Gourav Nikam</v>
      </c>
      <c r="AG95" s="45" t="s">
        <v>36</v>
      </c>
      <c r="AH95" s="34" t="str">
        <f t="array" ref="AH95">IFERROR(INDEX(INDIRECT("'"&amp;VLOOKUP($C95,ModMap!$A$2:$B$21,2,FALSE)&amp;"'!AH:AH"),MATCH($K95,INDIRECT("'"&amp;VLOOKUP($C95,ModMap!$A$2:$B$21,2,FALSE)&amp;"'!$K:$K"),0)),"")</f>
        <v>N/A</v>
      </c>
      <c r="AI95" s="34" t="str">
        <f t="array" ref="AI95">IFERROR(INDEX(INDIRECT("'"&amp;VLOOKUP($C95,ModMap!$A$2:$B$21,2,FALSE)&amp;"'!AI:AI"),MATCH($K95,INDIRECT("'"&amp;VLOOKUP($C95,ModMap!$A$2:$B$21,2,FALSE)&amp;"'!$K:$K"),0)),"")</f>
        <v/>
      </c>
      <c r="AJ95" s="45" t="s">
        <v>36</v>
      </c>
      <c r="AK95" s="34" t="str">
        <f t="array" ref="AK95">IFERROR(INDEX(INDIRECT("'"&amp;VLOOKUP($C95,ModMap!$A$2:$B$21,2,FALSE)&amp;"'!AK:AK"),MATCH($K95,INDIRECT("'"&amp;VLOOKUP($C95,ModMap!$A$2:$B$21,2,FALSE)&amp;"'!$K:$K"),0)),"")</f>
        <v>N/A</v>
      </c>
      <c r="AL95" s="34" t="str">
        <f t="array" ref="AL95">IFERROR(INDEX(INDIRECT("'"&amp;VLOOKUP($C95,ModMap!$A$2:$B$21,2,FALSE)&amp;"'!AL:AL"),MATCH($K95,INDIRECT("'"&amp;VLOOKUP($C95,ModMap!$A$2:$B$21,2,FALSE)&amp;"'!$K:$K"),0)),"")</f>
        <v/>
      </c>
      <c r="AM95" s="34">
        <f t="shared" si="1"/>
        <v>0</v>
      </c>
      <c r="AN95" s="34" t="str">
        <f t="shared" si="2"/>
        <v>Done</v>
      </c>
      <c r="AO95" s="35" t="str">
        <f t="array" ref="AO95">IFERROR(INDEX(INDIRECT("'"&amp;VLOOKUP($C95,ModMap!$A$2:$B$21,2,FALSE)&amp;"'!AO:AO"),MATCH($K95,INDIRECT("'"&amp;VLOOKUP($C95,ModMap!$A$2:$B$21,2,FALSE)&amp;"'!$K:$K"),0)),"")</f>
        <v/>
      </c>
      <c r="AP95" s="53" t="str">
        <f t="array" ref="AP95">IFERROR(HYPERLINK("#'"&amp;VLOOKUP($C95,ModMap!$A$2:$B$21,2,FALSE)&amp;"'!V"&amp;MATCH($K95,INDIRECT("'"&amp;VLOOKUP($C95,ModMap!$A$2:$B$21,2,FALSE)&amp;"'!$K:$K"),0),"Edit on module sheet"),"")</f>
        <v>Edit on module sheet</v>
      </c>
    </row>
    <row r="96" ht="42.0" customHeight="1">
      <c r="A96" s="54">
        <v>94.0</v>
      </c>
      <c r="B96" s="54">
        <v>94.0</v>
      </c>
      <c r="C96" s="54" t="s">
        <v>87</v>
      </c>
      <c r="D96" s="55" t="s">
        <v>88</v>
      </c>
      <c r="E96" s="36" t="s">
        <v>48</v>
      </c>
      <c r="F96" s="36" t="s">
        <v>262</v>
      </c>
      <c r="G96" s="55" t="s">
        <v>263</v>
      </c>
      <c r="H96" s="54" t="s">
        <v>933</v>
      </c>
      <c r="I96" s="54" t="s">
        <v>934</v>
      </c>
      <c r="J96" s="55" t="s">
        <v>935</v>
      </c>
      <c r="K96" s="54" t="s">
        <v>950</v>
      </c>
      <c r="L96" s="55" t="s">
        <v>951</v>
      </c>
      <c r="M96" s="58" t="s">
        <v>613</v>
      </c>
      <c r="N96" s="54" t="s">
        <v>938</v>
      </c>
      <c r="O96" s="54" t="s">
        <v>601</v>
      </c>
      <c r="P96" s="55" t="s">
        <v>939</v>
      </c>
      <c r="Q96" s="55" t="s">
        <v>940</v>
      </c>
      <c r="R96" s="54" t="s">
        <v>273</v>
      </c>
      <c r="S96" s="54" t="s">
        <v>614</v>
      </c>
      <c r="T96" s="54" t="str">
        <f t="array" ref="T96">IFERROR(INDEX(INDIRECT("'"&amp;VLOOKUP($C96,ModMap!$A$2:$B$21,2,FALSE)&amp;"'!T:T"),MATCH($K96,INDIRECT("'"&amp;VLOOKUP($C96,ModMap!$A$2:$B$21,2,FALSE)&amp;"'!$K:$K"),0)),"")</f>
        <v>Gourav Nikam</v>
      </c>
      <c r="U96" s="45" t="s">
        <v>36</v>
      </c>
      <c r="V96" s="54" t="str">
        <f t="array" ref="V96">IFERROR(INDEX(INDIRECT("'"&amp;VLOOKUP($C96,ModMap!$A$2:$B$21,2,FALSE)&amp;"'!V:V"),MATCH($K96,INDIRECT("'"&amp;VLOOKUP($C96,ModMap!$A$2:$B$21,2,FALSE)&amp;"'!$K:$K"),0)),"")</f>
        <v>N/A</v>
      </c>
      <c r="W96" s="54" t="str">
        <f t="array" ref="W96">IFERROR(INDEX(INDIRECT("'"&amp;VLOOKUP($C96,ModMap!$A$2:$B$21,2,FALSE)&amp;"'!W:W"),MATCH($K96,INDIRECT("'"&amp;VLOOKUP($C96,ModMap!$A$2:$B$21,2,FALSE)&amp;"'!$K:$K"),0)),"")</f>
        <v/>
      </c>
      <c r="X96" s="58" t="s">
        <v>33</v>
      </c>
      <c r="Y96" s="54" t="str">
        <f t="array" ref="Y96">IFERROR(INDEX(INDIRECT("'"&amp;VLOOKUP($C96,ModMap!$A$2:$B$21,2,FALSE)&amp;"'!Y:Y"),MATCH($K96,INDIRECT("'"&amp;VLOOKUP($C96,ModMap!$A$2:$B$21,2,FALSE)&amp;"'!$K:$K"),0)),"")</f>
        <v>Done</v>
      </c>
      <c r="Z96" s="54" t="str">
        <f t="array" ref="Z96">IFERROR(INDEX(INDIRECT("'"&amp;VLOOKUP($C96,ModMap!$A$2:$B$21,2,FALSE)&amp;"'!Z:Z"),MATCH($K96,INDIRECT("'"&amp;VLOOKUP($C96,ModMap!$A$2:$B$21,2,FALSE)&amp;"'!$K:$K"),0)),"")</f>
        <v>Gourav Nikam</v>
      </c>
      <c r="AA96" s="45" t="s">
        <v>36</v>
      </c>
      <c r="AB96" s="54" t="str">
        <f t="array" ref="AB96">IFERROR(INDEX(INDIRECT("'"&amp;VLOOKUP($C96,ModMap!$A$2:$B$21,2,FALSE)&amp;"'!AB:AB"),MATCH($K96,INDIRECT("'"&amp;VLOOKUP($C96,ModMap!$A$2:$B$21,2,FALSE)&amp;"'!$K:$K"),0)),"")</f>
        <v>N/A</v>
      </c>
      <c r="AC96" s="54" t="str">
        <f t="array" ref="AC96">IFERROR(INDEX(INDIRECT("'"&amp;VLOOKUP($C96,ModMap!$A$2:$B$21,2,FALSE)&amp;"'!AC:AC"),MATCH($K96,INDIRECT("'"&amp;VLOOKUP($C96,ModMap!$A$2:$B$21,2,FALSE)&amp;"'!$K:$K"),0)),"")</f>
        <v/>
      </c>
      <c r="AD96" s="58" t="s">
        <v>33</v>
      </c>
      <c r="AE96" s="54" t="str">
        <f t="array" ref="AE96">IFERROR(INDEX(INDIRECT("'"&amp;VLOOKUP($C96,ModMap!$A$2:$B$21,2,FALSE)&amp;"'!AE:AE"),MATCH($K96,INDIRECT("'"&amp;VLOOKUP($C96,ModMap!$A$2:$B$21,2,FALSE)&amp;"'!$K:$K"),0)),"")</f>
        <v>Done</v>
      </c>
      <c r="AF96" s="54" t="str">
        <f t="array" ref="AF96">IFERROR(INDEX(INDIRECT("'"&amp;VLOOKUP($C96,ModMap!$A$2:$B$21,2,FALSE)&amp;"'!AF:AF"),MATCH($K96,INDIRECT("'"&amp;VLOOKUP($C96,ModMap!$A$2:$B$21,2,FALSE)&amp;"'!$K:$K"),0)),"")</f>
        <v>Gourav Nikam</v>
      </c>
      <c r="AG96" s="45" t="s">
        <v>36</v>
      </c>
      <c r="AH96" s="54" t="str">
        <f t="array" ref="AH96">IFERROR(INDEX(INDIRECT("'"&amp;VLOOKUP($C96,ModMap!$A$2:$B$21,2,FALSE)&amp;"'!AH:AH"),MATCH($K96,INDIRECT("'"&amp;VLOOKUP($C96,ModMap!$A$2:$B$21,2,FALSE)&amp;"'!$K:$K"),0)),"")</f>
        <v>N/A</v>
      </c>
      <c r="AI96" s="54" t="str">
        <f t="array" ref="AI96">IFERROR(INDEX(INDIRECT("'"&amp;VLOOKUP($C96,ModMap!$A$2:$B$21,2,FALSE)&amp;"'!AI:AI"),MATCH($K96,INDIRECT("'"&amp;VLOOKUP($C96,ModMap!$A$2:$B$21,2,FALSE)&amp;"'!$K:$K"),0)),"")</f>
        <v/>
      </c>
      <c r="AJ96" s="45" t="s">
        <v>36</v>
      </c>
      <c r="AK96" s="54" t="str">
        <f t="array" ref="AK96">IFERROR(INDEX(INDIRECT("'"&amp;VLOOKUP($C96,ModMap!$A$2:$B$21,2,FALSE)&amp;"'!AK:AK"),MATCH($K96,INDIRECT("'"&amp;VLOOKUP($C96,ModMap!$A$2:$B$21,2,FALSE)&amp;"'!$K:$K"),0)),"")</f>
        <v>N/A</v>
      </c>
      <c r="AL96" s="54" t="str">
        <f t="array" ref="AL96">IFERROR(INDEX(INDIRECT("'"&amp;VLOOKUP($C96,ModMap!$A$2:$B$21,2,FALSE)&amp;"'!AL:AL"),MATCH($K96,INDIRECT("'"&amp;VLOOKUP($C96,ModMap!$A$2:$B$21,2,FALSE)&amp;"'!$K:$K"),0)),"")</f>
        <v/>
      </c>
      <c r="AM96" s="54">
        <f t="shared" si="1"/>
        <v>0</v>
      </c>
      <c r="AN96" s="54" t="str">
        <f t="shared" si="2"/>
        <v>Done</v>
      </c>
      <c r="AO96" s="55" t="str">
        <f t="array" ref="AO96">IFERROR(INDEX(INDIRECT("'"&amp;VLOOKUP($C96,ModMap!$A$2:$B$21,2,FALSE)&amp;"'!AO:AO"),MATCH($K96,INDIRECT("'"&amp;VLOOKUP($C96,ModMap!$A$2:$B$21,2,FALSE)&amp;"'!$K:$K"),0)),"")</f>
        <v/>
      </c>
      <c r="AP96" s="53" t="str">
        <f t="array" ref="AP96">IFERROR(HYPERLINK("#'"&amp;VLOOKUP($C96,ModMap!$A$2:$B$21,2,FALSE)&amp;"'!V"&amp;MATCH($K96,INDIRECT("'"&amp;VLOOKUP($C96,ModMap!$A$2:$B$21,2,FALSE)&amp;"'!$K:$K"),0),"Edit on module sheet"),"")</f>
        <v>Edit on module sheet</v>
      </c>
    </row>
    <row r="97" ht="42.0" customHeight="1">
      <c r="A97" s="34">
        <v>95.0</v>
      </c>
      <c r="B97" s="34">
        <v>95.0</v>
      </c>
      <c r="C97" s="34" t="s">
        <v>87</v>
      </c>
      <c r="D97" s="35" t="s">
        <v>88</v>
      </c>
      <c r="E97" s="64" t="s">
        <v>69</v>
      </c>
      <c r="F97" s="36" t="s">
        <v>262</v>
      </c>
      <c r="G97" s="35" t="s">
        <v>263</v>
      </c>
      <c r="H97" s="34" t="s">
        <v>959</v>
      </c>
      <c r="I97" s="34" t="s">
        <v>961</v>
      </c>
      <c r="J97" s="35" t="s">
        <v>962</v>
      </c>
      <c r="K97" s="34" t="s">
        <v>1446</v>
      </c>
      <c r="L97" s="35" t="s">
        <v>1447</v>
      </c>
      <c r="M97" s="58" t="s">
        <v>613</v>
      </c>
      <c r="N97" s="34" t="s">
        <v>938</v>
      </c>
      <c r="O97" s="34" t="s">
        <v>601</v>
      </c>
      <c r="P97" s="35" t="s">
        <v>965</v>
      </c>
      <c r="Q97" s="35" t="s">
        <v>966</v>
      </c>
      <c r="R97" s="34" t="s">
        <v>273</v>
      </c>
      <c r="S97" s="34" t="s">
        <v>69</v>
      </c>
      <c r="T97" s="34" t="str">
        <f t="array" ref="T97">IFERROR(INDEX(INDIRECT("'"&amp;VLOOKUP($C97,ModMap!$A$2:$B$21,2,FALSE)&amp;"'!T:T"),MATCH($K97,INDIRECT("'"&amp;VLOOKUP($C97,ModMap!$A$2:$B$21,2,FALSE)&amp;"'!$K:$K"),0)),"")</f>
        <v>Unassigned</v>
      </c>
      <c r="U97" s="58" t="s">
        <v>33</v>
      </c>
      <c r="V97" s="34" t="str">
        <f t="array" ref="V97">IFERROR(INDEX(INDIRECT("'"&amp;VLOOKUP($C97,ModMap!$A$2:$B$21,2,FALSE)&amp;"'!V:V"),MATCH($K97,INDIRECT("'"&amp;VLOOKUP($C97,ModMap!$A$2:$B$21,2,FALSE)&amp;"'!$K:$K"),0)),"")</f>
        <v>Not Started</v>
      </c>
      <c r="W97" s="34" t="str">
        <f t="array" ref="W97">IFERROR(INDEX(INDIRECT("'"&amp;VLOOKUP($C97,ModMap!$A$2:$B$21,2,FALSE)&amp;"'!W:W"),MATCH($K97,INDIRECT("'"&amp;VLOOKUP($C97,ModMap!$A$2:$B$21,2,FALSE)&amp;"'!$K:$K"),0)),"")</f>
        <v>Unassigned</v>
      </c>
      <c r="X97" s="58" t="s">
        <v>33</v>
      </c>
      <c r="Y97" s="34" t="str">
        <f t="array" ref="Y97">IFERROR(INDEX(INDIRECT("'"&amp;VLOOKUP($C97,ModMap!$A$2:$B$21,2,FALSE)&amp;"'!Y:Y"),MATCH($K97,INDIRECT("'"&amp;VLOOKUP($C97,ModMap!$A$2:$B$21,2,FALSE)&amp;"'!$K:$K"),0)),"")</f>
        <v>Not Started</v>
      </c>
      <c r="Z97" s="34" t="str">
        <f t="array" ref="Z97">IFERROR(INDEX(INDIRECT("'"&amp;VLOOKUP($C97,ModMap!$A$2:$B$21,2,FALSE)&amp;"'!Z:Z"),MATCH($K97,INDIRECT("'"&amp;VLOOKUP($C97,ModMap!$A$2:$B$21,2,FALSE)&amp;"'!$K:$K"),0)),"")</f>
        <v>Unassigned</v>
      </c>
      <c r="AA97" s="45" t="s">
        <v>36</v>
      </c>
      <c r="AB97" s="34" t="str">
        <f t="array" ref="AB97">IFERROR(INDEX(INDIRECT("'"&amp;VLOOKUP($C97,ModMap!$A$2:$B$21,2,FALSE)&amp;"'!AB:AB"),MATCH($K97,INDIRECT("'"&amp;VLOOKUP($C97,ModMap!$A$2:$B$21,2,FALSE)&amp;"'!$K:$K"),0)),"")</f>
        <v>N/A</v>
      </c>
      <c r="AC97" s="34" t="str">
        <f t="array" ref="AC97">IFERROR(INDEX(INDIRECT("'"&amp;VLOOKUP($C97,ModMap!$A$2:$B$21,2,FALSE)&amp;"'!AC:AC"),MATCH($K97,INDIRECT("'"&amp;VLOOKUP($C97,ModMap!$A$2:$B$21,2,FALSE)&amp;"'!$K:$K"),0)),"")</f>
        <v/>
      </c>
      <c r="AD97" s="58" t="s">
        <v>33</v>
      </c>
      <c r="AE97" s="34" t="str">
        <f t="array" ref="AE97">IFERROR(INDEX(INDIRECT("'"&amp;VLOOKUP($C97,ModMap!$A$2:$B$21,2,FALSE)&amp;"'!AE:AE"),MATCH($K97,INDIRECT("'"&amp;VLOOKUP($C97,ModMap!$A$2:$B$21,2,FALSE)&amp;"'!$K:$K"),0)),"")</f>
        <v>Not Started</v>
      </c>
      <c r="AF97" s="34" t="str">
        <f t="array" ref="AF97">IFERROR(INDEX(INDIRECT("'"&amp;VLOOKUP($C97,ModMap!$A$2:$B$21,2,FALSE)&amp;"'!AF:AF"),MATCH($K97,INDIRECT("'"&amp;VLOOKUP($C97,ModMap!$A$2:$B$21,2,FALSE)&amp;"'!$K:$K"),0)),"")</f>
        <v>Unassigned</v>
      </c>
      <c r="AG97" s="45" t="s">
        <v>36</v>
      </c>
      <c r="AH97" s="34" t="str">
        <f t="array" ref="AH97">IFERROR(INDEX(INDIRECT("'"&amp;VLOOKUP($C97,ModMap!$A$2:$B$21,2,FALSE)&amp;"'!AH:AH"),MATCH($K97,INDIRECT("'"&amp;VLOOKUP($C97,ModMap!$A$2:$B$21,2,FALSE)&amp;"'!$K:$K"),0)),"")</f>
        <v>N/A</v>
      </c>
      <c r="AI97" s="34" t="str">
        <f t="array" ref="AI97">IFERROR(INDEX(INDIRECT("'"&amp;VLOOKUP($C97,ModMap!$A$2:$B$21,2,FALSE)&amp;"'!AI:AI"),MATCH($K97,INDIRECT("'"&amp;VLOOKUP($C97,ModMap!$A$2:$B$21,2,FALSE)&amp;"'!$K:$K"),0)),"")</f>
        <v/>
      </c>
      <c r="AJ97" s="45" t="s">
        <v>36</v>
      </c>
      <c r="AK97" s="34" t="str">
        <f t="array" ref="AK97">IFERROR(INDEX(INDIRECT("'"&amp;VLOOKUP($C97,ModMap!$A$2:$B$21,2,FALSE)&amp;"'!AK:AK"),MATCH($K97,INDIRECT("'"&amp;VLOOKUP($C97,ModMap!$A$2:$B$21,2,FALSE)&amp;"'!$K:$K"),0)),"")</f>
        <v>N/A</v>
      </c>
      <c r="AL97" s="34" t="str">
        <f t="array" ref="AL97">IFERROR(INDEX(INDIRECT("'"&amp;VLOOKUP($C97,ModMap!$A$2:$B$21,2,FALSE)&amp;"'!AL:AL"),MATCH($K97,INDIRECT("'"&amp;VLOOKUP($C97,ModMap!$A$2:$B$21,2,FALSE)&amp;"'!$K:$K"),0)),"")</f>
        <v/>
      </c>
      <c r="AM97" s="34">
        <f t="shared" si="1"/>
        <v>3</v>
      </c>
      <c r="AN97" s="34" t="str">
        <f t="shared" si="2"/>
        <v>Not Started</v>
      </c>
      <c r="AO97" s="35" t="str">
        <f t="array" ref="AO97">IFERROR(INDEX(INDIRECT("'"&amp;VLOOKUP($C97,ModMap!$A$2:$B$21,2,FALSE)&amp;"'!AO:AO"),MATCH($K97,INDIRECT("'"&amp;VLOOKUP($C97,ModMap!$A$2:$B$21,2,FALSE)&amp;"'!$K:$K"),0)),"")</f>
        <v/>
      </c>
      <c r="AP97" s="53" t="str">
        <f t="array" ref="AP97">IFERROR(HYPERLINK("#'"&amp;VLOOKUP($C97,ModMap!$A$2:$B$21,2,FALSE)&amp;"'!V"&amp;MATCH($K97,INDIRECT("'"&amp;VLOOKUP($C97,ModMap!$A$2:$B$21,2,FALSE)&amp;"'!$K:$K"),0),"Edit on module sheet"),"")</f>
        <v>Edit on module sheet</v>
      </c>
    </row>
    <row r="98" ht="42.0" customHeight="1">
      <c r="A98" s="54">
        <v>96.0</v>
      </c>
      <c r="B98" s="54">
        <v>96.0</v>
      </c>
      <c r="C98" s="54" t="s">
        <v>87</v>
      </c>
      <c r="D98" s="55" t="s">
        <v>88</v>
      </c>
      <c r="E98" s="36" t="s">
        <v>48</v>
      </c>
      <c r="F98" s="36" t="s">
        <v>262</v>
      </c>
      <c r="G98" s="55" t="s">
        <v>263</v>
      </c>
      <c r="H98" s="54" t="s">
        <v>959</v>
      </c>
      <c r="I98" s="54" t="s">
        <v>961</v>
      </c>
      <c r="J98" s="55" t="s">
        <v>962</v>
      </c>
      <c r="K98" s="54" t="s">
        <v>963</v>
      </c>
      <c r="L98" s="55" t="s">
        <v>964</v>
      </c>
      <c r="M98" s="66" t="s">
        <v>211</v>
      </c>
      <c r="N98" s="54" t="s">
        <v>938</v>
      </c>
      <c r="O98" s="54" t="s">
        <v>601</v>
      </c>
      <c r="P98" s="55" t="s">
        <v>965</v>
      </c>
      <c r="Q98" s="55" t="s">
        <v>966</v>
      </c>
      <c r="R98" s="54" t="s">
        <v>273</v>
      </c>
      <c r="S98" s="54" t="s">
        <v>218</v>
      </c>
      <c r="T98" s="54" t="str">
        <f t="array" ref="T98">IFERROR(INDEX(INDIRECT("'"&amp;VLOOKUP($C98,ModMap!$A$2:$B$21,2,FALSE)&amp;"'!T:T"),MATCH($K98,INDIRECT("'"&amp;VLOOKUP($C98,ModMap!$A$2:$B$21,2,FALSE)&amp;"'!$K:$K"),0)),"")</f>
        <v>Gourav Nikam</v>
      </c>
      <c r="U98" s="58" t="s">
        <v>33</v>
      </c>
      <c r="V98" s="54" t="str">
        <f t="array" ref="V98">IFERROR(INDEX(INDIRECT("'"&amp;VLOOKUP($C98,ModMap!$A$2:$B$21,2,FALSE)&amp;"'!V:V"),MATCH($K98,INDIRECT("'"&amp;VLOOKUP($C98,ModMap!$A$2:$B$21,2,FALSE)&amp;"'!$K:$K"),0)),"")</f>
        <v>Done</v>
      </c>
      <c r="W98" s="54" t="str">
        <f t="array" ref="W98">IFERROR(INDEX(INDIRECT("'"&amp;VLOOKUP($C98,ModMap!$A$2:$B$21,2,FALSE)&amp;"'!W:W"),MATCH($K98,INDIRECT("'"&amp;VLOOKUP($C98,ModMap!$A$2:$B$21,2,FALSE)&amp;"'!$K:$K"),0)),"")</f>
        <v>Gourav Nikam</v>
      </c>
      <c r="X98" s="58" t="s">
        <v>33</v>
      </c>
      <c r="Y98" s="54" t="str">
        <f t="array" ref="Y98">IFERROR(INDEX(INDIRECT("'"&amp;VLOOKUP($C98,ModMap!$A$2:$B$21,2,FALSE)&amp;"'!Y:Y"),MATCH($K98,INDIRECT("'"&amp;VLOOKUP($C98,ModMap!$A$2:$B$21,2,FALSE)&amp;"'!$K:$K"),0)),"")</f>
        <v>Done</v>
      </c>
      <c r="Z98" s="54" t="str">
        <f t="array" ref="Z98">IFERROR(INDEX(INDIRECT("'"&amp;VLOOKUP($C98,ModMap!$A$2:$B$21,2,FALSE)&amp;"'!Z:Z"),MATCH($K98,INDIRECT("'"&amp;VLOOKUP($C98,ModMap!$A$2:$B$21,2,FALSE)&amp;"'!$K:$K"),0)),"")</f>
        <v>Gourav Nikam</v>
      </c>
      <c r="AA98" s="45" t="s">
        <v>36</v>
      </c>
      <c r="AB98" s="54" t="str">
        <f t="array" ref="AB98">IFERROR(INDEX(INDIRECT("'"&amp;VLOOKUP($C98,ModMap!$A$2:$B$21,2,FALSE)&amp;"'!AB:AB"),MATCH($K98,INDIRECT("'"&amp;VLOOKUP($C98,ModMap!$A$2:$B$21,2,FALSE)&amp;"'!$K:$K"),0)),"")</f>
        <v>N/A</v>
      </c>
      <c r="AC98" s="54" t="str">
        <f t="array" ref="AC98">IFERROR(INDEX(INDIRECT("'"&amp;VLOOKUP($C98,ModMap!$A$2:$B$21,2,FALSE)&amp;"'!AC:AC"),MATCH($K98,INDIRECT("'"&amp;VLOOKUP($C98,ModMap!$A$2:$B$21,2,FALSE)&amp;"'!$K:$K"),0)),"")</f>
        <v/>
      </c>
      <c r="AD98" s="58" t="s">
        <v>33</v>
      </c>
      <c r="AE98" s="54" t="str">
        <f t="array" ref="AE98">IFERROR(INDEX(INDIRECT("'"&amp;VLOOKUP($C98,ModMap!$A$2:$B$21,2,FALSE)&amp;"'!AE:AE"),MATCH($K98,INDIRECT("'"&amp;VLOOKUP($C98,ModMap!$A$2:$B$21,2,FALSE)&amp;"'!$K:$K"),0)),"")</f>
        <v>Done</v>
      </c>
      <c r="AF98" s="54" t="str">
        <f t="array" ref="AF98">IFERROR(INDEX(INDIRECT("'"&amp;VLOOKUP($C98,ModMap!$A$2:$B$21,2,FALSE)&amp;"'!AF:AF"),MATCH($K98,INDIRECT("'"&amp;VLOOKUP($C98,ModMap!$A$2:$B$21,2,FALSE)&amp;"'!$K:$K"),0)),"")</f>
        <v>Gourav Nikam</v>
      </c>
      <c r="AG98" s="45" t="s">
        <v>36</v>
      </c>
      <c r="AH98" s="54" t="str">
        <f t="array" ref="AH98">IFERROR(INDEX(INDIRECT("'"&amp;VLOOKUP($C98,ModMap!$A$2:$B$21,2,FALSE)&amp;"'!AH:AH"),MATCH($K98,INDIRECT("'"&amp;VLOOKUP($C98,ModMap!$A$2:$B$21,2,FALSE)&amp;"'!$K:$K"),0)),"")</f>
        <v>N/A</v>
      </c>
      <c r="AI98" s="54" t="str">
        <f t="array" ref="AI98">IFERROR(INDEX(INDIRECT("'"&amp;VLOOKUP($C98,ModMap!$A$2:$B$21,2,FALSE)&amp;"'!AI:AI"),MATCH($K98,INDIRECT("'"&amp;VLOOKUP($C98,ModMap!$A$2:$B$21,2,FALSE)&amp;"'!$K:$K"),0)),"")</f>
        <v/>
      </c>
      <c r="AJ98" s="45" t="s">
        <v>36</v>
      </c>
      <c r="AK98" s="54" t="str">
        <f t="array" ref="AK98">IFERROR(INDEX(INDIRECT("'"&amp;VLOOKUP($C98,ModMap!$A$2:$B$21,2,FALSE)&amp;"'!AK:AK"),MATCH($K98,INDIRECT("'"&amp;VLOOKUP($C98,ModMap!$A$2:$B$21,2,FALSE)&amp;"'!$K:$K"),0)),"")</f>
        <v>N/A</v>
      </c>
      <c r="AL98" s="54" t="str">
        <f t="array" ref="AL98">IFERROR(INDEX(INDIRECT("'"&amp;VLOOKUP($C98,ModMap!$A$2:$B$21,2,FALSE)&amp;"'!AL:AL"),MATCH($K98,INDIRECT("'"&amp;VLOOKUP($C98,ModMap!$A$2:$B$21,2,FALSE)&amp;"'!$K:$K"),0)),"")</f>
        <v/>
      </c>
      <c r="AM98" s="54">
        <f t="shared" si="1"/>
        <v>0</v>
      </c>
      <c r="AN98" s="54" t="str">
        <f t="shared" si="2"/>
        <v>Done</v>
      </c>
      <c r="AO98" s="55" t="str">
        <f t="array" ref="AO98">IFERROR(INDEX(INDIRECT("'"&amp;VLOOKUP($C98,ModMap!$A$2:$B$21,2,FALSE)&amp;"'!AO:AO"),MATCH($K98,INDIRECT("'"&amp;VLOOKUP($C98,ModMap!$A$2:$B$21,2,FALSE)&amp;"'!$K:$K"),0)),"")</f>
        <v/>
      </c>
      <c r="AP98" s="53" t="str">
        <f t="array" ref="AP98">IFERROR(HYPERLINK("#'"&amp;VLOOKUP($C98,ModMap!$A$2:$B$21,2,FALSE)&amp;"'!V"&amp;MATCH($K98,INDIRECT("'"&amp;VLOOKUP($C98,ModMap!$A$2:$B$21,2,FALSE)&amp;"'!$K:$K"),0),"Edit on module sheet"),"")</f>
        <v>Edit on module sheet</v>
      </c>
    </row>
    <row r="99" ht="42.0" customHeight="1">
      <c r="A99" s="34">
        <v>97.0</v>
      </c>
      <c r="B99" s="34">
        <v>97.0</v>
      </c>
      <c r="C99" s="34" t="s">
        <v>87</v>
      </c>
      <c r="D99" s="35" t="s">
        <v>88</v>
      </c>
      <c r="E99" s="36" t="s">
        <v>48</v>
      </c>
      <c r="F99" s="36" t="s">
        <v>262</v>
      </c>
      <c r="G99" s="35" t="s">
        <v>263</v>
      </c>
      <c r="H99" s="34" t="s">
        <v>959</v>
      </c>
      <c r="I99" s="34" t="s">
        <v>961</v>
      </c>
      <c r="J99" s="35" t="s">
        <v>962</v>
      </c>
      <c r="K99" s="34" t="s">
        <v>969</v>
      </c>
      <c r="L99" s="35" t="s">
        <v>970</v>
      </c>
      <c r="M99" s="58" t="s">
        <v>613</v>
      </c>
      <c r="N99" s="34" t="s">
        <v>938</v>
      </c>
      <c r="O99" s="34" t="s">
        <v>601</v>
      </c>
      <c r="P99" s="35" t="s">
        <v>965</v>
      </c>
      <c r="Q99" s="35" t="s">
        <v>966</v>
      </c>
      <c r="R99" s="34" t="s">
        <v>273</v>
      </c>
      <c r="S99" s="34" t="s">
        <v>614</v>
      </c>
      <c r="T99" s="34" t="str">
        <f t="array" ref="T99">IFERROR(INDEX(INDIRECT("'"&amp;VLOOKUP($C99,ModMap!$A$2:$B$21,2,FALSE)&amp;"'!T:T"),MATCH($K99,INDIRECT("'"&amp;VLOOKUP($C99,ModMap!$A$2:$B$21,2,FALSE)&amp;"'!$K:$K"),0)),"")</f>
        <v>Gourav Nikam</v>
      </c>
      <c r="U99" s="45" t="s">
        <v>36</v>
      </c>
      <c r="V99" s="34" t="str">
        <f t="array" ref="V99">IFERROR(INDEX(INDIRECT("'"&amp;VLOOKUP($C99,ModMap!$A$2:$B$21,2,FALSE)&amp;"'!V:V"),MATCH($K99,INDIRECT("'"&amp;VLOOKUP($C99,ModMap!$A$2:$B$21,2,FALSE)&amp;"'!$K:$K"),0)),"")</f>
        <v>N/A</v>
      </c>
      <c r="W99" s="34" t="str">
        <f t="array" ref="W99">IFERROR(INDEX(INDIRECT("'"&amp;VLOOKUP($C99,ModMap!$A$2:$B$21,2,FALSE)&amp;"'!W:W"),MATCH($K99,INDIRECT("'"&amp;VLOOKUP($C99,ModMap!$A$2:$B$21,2,FALSE)&amp;"'!$K:$K"),0)),"")</f>
        <v/>
      </c>
      <c r="X99" s="58" t="s">
        <v>33</v>
      </c>
      <c r="Y99" s="34" t="str">
        <f t="array" ref="Y99">IFERROR(INDEX(INDIRECT("'"&amp;VLOOKUP($C99,ModMap!$A$2:$B$21,2,FALSE)&amp;"'!Y:Y"),MATCH($K99,INDIRECT("'"&amp;VLOOKUP($C99,ModMap!$A$2:$B$21,2,FALSE)&amp;"'!$K:$K"),0)),"")</f>
        <v>Done</v>
      </c>
      <c r="Z99" s="34" t="str">
        <f t="array" ref="Z99">IFERROR(INDEX(INDIRECT("'"&amp;VLOOKUP($C99,ModMap!$A$2:$B$21,2,FALSE)&amp;"'!Z:Z"),MATCH($K99,INDIRECT("'"&amp;VLOOKUP($C99,ModMap!$A$2:$B$21,2,FALSE)&amp;"'!$K:$K"),0)),"")</f>
        <v>Gourav Nikam</v>
      </c>
      <c r="AA99" s="45" t="s">
        <v>36</v>
      </c>
      <c r="AB99" s="34" t="str">
        <f t="array" ref="AB99">IFERROR(INDEX(INDIRECT("'"&amp;VLOOKUP($C99,ModMap!$A$2:$B$21,2,FALSE)&amp;"'!AB:AB"),MATCH($K99,INDIRECT("'"&amp;VLOOKUP($C99,ModMap!$A$2:$B$21,2,FALSE)&amp;"'!$K:$K"),0)),"")</f>
        <v>N/A</v>
      </c>
      <c r="AC99" s="34" t="str">
        <f t="array" ref="AC99">IFERROR(INDEX(INDIRECT("'"&amp;VLOOKUP($C99,ModMap!$A$2:$B$21,2,FALSE)&amp;"'!AC:AC"),MATCH($K99,INDIRECT("'"&amp;VLOOKUP($C99,ModMap!$A$2:$B$21,2,FALSE)&amp;"'!$K:$K"),0)),"")</f>
        <v/>
      </c>
      <c r="AD99" s="58" t="s">
        <v>33</v>
      </c>
      <c r="AE99" s="34" t="str">
        <f t="array" ref="AE99">IFERROR(INDEX(INDIRECT("'"&amp;VLOOKUP($C99,ModMap!$A$2:$B$21,2,FALSE)&amp;"'!AE:AE"),MATCH($K99,INDIRECT("'"&amp;VLOOKUP($C99,ModMap!$A$2:$B$21,2,FALSE)&amp;"'!$K:$K"),0)),"")</f>
        <v>Done</v>
      </c>
      <c r="AF99" s="34" t="str">
        <f t="array" ref="AF99">IFERROR(INDEX(INDIRECT("'"&amp;VLOOKUP($C99,ModMap!$A$2:$B$21,2,FALSE)&amp;"'!AF:AF"),MATCH($K99,INDIRECT("'"&amp;VLOOKUP($C99,ModMap!$A$2:$B$21,2,FALSE)&amp;"'!$K:$K"),0)),"")</f>
        <v>Gourav Nikam</v>
      </c>
      <c r="AG99" s="45" t="s">
        <v>36</v>
      </c>
      <c r="AH99" s="34" t="str">
        <f t="array" ref="AH99">IFERROR(INDEX(INDIRECT("'"&amp;VLOOKUP($C99,ModMap!$A$2:$B$21,2,FALSE)&amp;"'!AH:AH"),MATCH($K99,INDIRECT("'"&amp;VLOOKUP($C99,ModMap!$A$2:$B$21,2,FALSE)&amp;"'!$K:$K"),0)),"")</f>
        <v>N/A</v>
      </c>
      <c r="AI99" s="34" t="str">
        <f t="array" ref="AI99">IFERROR(INDEX(INDIRECT("'"&amp;VLOOKUP($C99,ModMap!$A$2:$B$21,2,FALSE)&amp;"'!AI:AI"),MATCH($K99,INDIRECT("'"&amp;VLOOKUP($C99,ModMap!$A$2:$B$21,2,FALSE)&amp;"'!$K:$K"),0)),"")</f>
        <v/>
      </c>
      <c r="AJ99" s="45" t="s">
        <v>36</v>
      </c>
      <c r="AK99" s="34" t="str">
        <f t="array" ref="AK99">IFERROR(INDEX(INDIRECT("'"&amp;VLOOKUP($C99,ModMap!$A$2:$B$21,2,FALSE)&amp;"'!AK:AK"),MATCH($K99,INDIRECT("'"&amp;VLOOKUP($C99,ModMap!$A$2:$B$21,2,FALSE)&amp;"'!$K:$K"),0)),"")</f>
        <v>N/A</v>
      </c>
      <c r="AL99" s="34" t="str">
        <f t="array" ref="AL99">IFERROR(INDEX(INDIRECT("'"&amp;VLOOKUP($C99,ModMap!$A$2:$B$21,2,FALSE)&amp;"'!AL:AL"),MATCH($K99,INDIRECT("'"&amp;VLOOKUP($C99,ModMap!$A$2:$B$21,2,FALSE)&amp;"'!$K:$K"),0)),"")</f>
        <v/>
      </c>
      <c r="AM99" s="34">
        <f t="shared" si="1"/>
        <v>0</v>
      </c>
      <c r="AN99" s="34" t="str">
        <f t="shared" si="2"/>
        <v>Done</v>
      </c>
      <c r="AO99" s="35" t="str">
        <f t="array" ref="AO99">IFERROR(INDEX(INDIRECT("'"&amp;VLOOKUP($C99,ModMap!$A$2:$B$21,2,FALSE)&amp;"'!AO:AO"),MATCH($K99,INDIRECT("'"&amp;VLOOKUP($C99,ModMap!$A$2:$B$21,2,FALSE)&amp;"'!$K:$K"),0)),"")</f>
        <v/>
      </c>
      <c r="AP99" s="53" t="str">
        <f t="array" ref="AP99">IFERROR(HYPERLINK("#'"&amp;VLOOKUP($C99,ModMap!$A$2:$B$21,2,FALSE)&amp;"'!V"&amp;MATCH($K99,INDIRECT("'"&amp;VLOOKUP($C99,ModMap!$A$2:$B$21,2,FALSE)&amp;"'!$K:$K"),0),"Edit on module sheet"),"")</f>
        <v>Edit on module sheet</v>
      </c>
    </row>
    <row r="100" ht="42.0" customHeight="1">
      <c r="A100" s="54">
        <v>98.0</v>
      </c>
      <c r="B100" s="54">
        <v>98.0</v>
      </c>
      <c r="C100" s="54" t="s">
        <v>87</v>
      </c>
      <c r="D100" s="55" t="s">
        <v>88</v>
      </c>
      <c r="E100" s="64" t="s">
        <v>69</v>
      </c>
      <c r="F100" s="36" t="s">
        <v>262</v>
      </c>
      <c r="G100" s="55" t="s">
        <v>263</v>
      </c>
      <c r="H100" s="54" t="s">
        <v>971</v>
      </c>
      <c r="I100" s="54" t="s">
        <v>972</v>
      </c>
      <c r="J100" s="55" t="s">
        <v>973</v>
      </c>
      <c r="K100" s="54" t="s">
        <v>1475</v>
      </c>
      <c r="L100" s="55" t="s">
        <v>1476</v>
      </c>
      <c r="M100" s="58" t="s">
        <v>613</v>
      </c>
      <c r="N100" s="54" t="s">
        <v>938</v>
      </c>
      <c r="O100" s="54" t="s">
        <v>601</v>
      </c>
      <c r="P100" s="55" t="s">
        <v>976</v>
      </c>
      <c r="Q100" s="55" t="s">
        <v>977</v>
      </c>
      <c r="R100" s="54" t="s">
        <v>273</v>
      </c>
      <c r="S100" s="54" t="s">
        <v>69</v>
      </c>
      <c r="T100" s="54" t="str">
        <f t="array" ref="T100">IFERROR(INDEX(INDIRECT("'"&amp;VLOOKUP($C100,ModMap!$A$2:$B$21,2,FALSE)&amp;"'!T:T"),MATCH($K100,INDIRECT("'"&amp;VLOOKUP($C100,ModMap!$A$2:$B$21,2,FALSE)&amp;"'!$K:$K"),0)),"")</f>
        <v>Unassigned</v>
      </c>
      <c r="U100" s="58" t="s">
        <v>33</v>
      </c>
      <c r="V100" s="54" t="str">
        <f t="array" ref="V100">IFERROR(INDEX(INDIRECT("'"&amp;VLOOKUP($C100,ModMap!$A$2:$B$21,2,FALSE)&amp;"'!V:V"),MATCH($K100,INDIRECT("'"&amp;VLOOKUP($C100,ModMap!$A$2:$B$21,2,FALSE)&amp;"'!$K:$K"),0)),"")</f>
        <v>Not Started</v>
      </c>
      <c r="W100" s="54" t="str">
        <f t="array" ref="W100">IFERROR(INDEX(INDIRECT("'"&amp;VLOOKUP($C100,ModMap!$A$2:$B$21,2,FALSE)&amp;"'!W:W"),MATCH($K100,INDIRECT("'"&amp;VLOOKUP($C100,ModMap!$A$2:$B$21,2,FALSE)&amp;"'!$K:$K"),0)),"")</f>
        <v>Unassigned</v>
      </c>
      <c r="X100" s="58" t="s">
        <v>33</v>
      </c>
      <c r="Y100" s="54" t="str">
        <f t="array" ref="Y100">IFERROR(INDEX(INDIRECT("'"&amp;VLOOKUP($C100,ModMap!$A$2:$B$21,2,FALSE)&amp;"'!Y:Y"),MATCH($K100,INDIRECT("'"&amp;VLOOKUP($C100,ModMap!$A$2:$B$21,2,FALSE)&amp;"'!$K:$K"),0)),"")</f>
        <v>Not Started</v>
      </c>
      <c r="Z100" s="54" t="str">
        <f t="array" ref="Z100">IFERROR(INDEX(INDIRECT("'"&amp;VLOOKUP($C100,ModMap!$A$2:$B$21,2,FALSE)&amp;"'!Z:Z"),MATCH($K100,INDIRECT("'"&amp;VLOOKUP($C100,ModMap!$A$2:$B$21,2,FALSE)&amp;"'!$K:$K"),0)),"")</f>
        <v>Unassigned</v>
      </c>
      <c r="AA100" s="45" t="s">
        <v>36</v>
      </c>
      <c r="AB100" s="54" t="str">
        <f t="array" ref="AB100">IFERROR(INDEX(INDIRECT("'"&amp;VLOOKUP($C100,ModMap!$A$2:$B$21,2,FALSE)&amp;"'!AB:AB"),MATCH($K100,INDIRECT("'"&amp;VLOOKUP($C100,ModMap!$A$2:$B$21,2,FALSE)&amp;"'!$K:$K"),0)),"")</f>
        <v>N/A</v>
      </c>
      <c r="AC100" s="54" t="str">
        <f t="array" ref="AC100">IFERROR(INDEX(INDIRECT("'"&amp;VLOOKUP($C100,ModMap!$A$2:$B$21,2,FALSE)&amp;"'!AC:AC"),MATCH($K100,INDIRECT("'"&amp;VLOOKUP($C100,ModMap!$A$2:$B$21,2,FALSE)&amp;"'!$K:$K"),0)),"")</f>
        <v/>
      </c>
      <c r="AD100" s="58" t="s">
        <v>33</v>
      </c>
      <c r="AE100" s="54" t="str">
        <f t="array" ref="AE100">IFERROR(INDEX(INDIRECT("'"&amp;VLOOKUP($C100,ModMap!$A$2:$B$21,2,FALSE)&amp;"'!AE:AE"),MATCH($K100,INDIRECT("'"&amp;VLOOKUP($C100,ModMap!$A$2:$B$21,2,FALSE)&amp;"'!$K:$K"),0)),"")</f>
        <v>Not Started</v>
      </c>
      <c r="AF100" s="54" t="str">
        <f t="array" ref="AF100">IFERROR(INDEX(INDIRECT("'"&amp;VLOOKUP($C100,ModMap!$A$2:$B$21,2,FALSE)&amp;"'!AF:AF"),MATCH($K100,INDIRECT("'"&amp;VLOOKUP($C100,ModMap!$A$2:$B$21,2,FALSE)&amp;"'!$K:$K"),0)),"")</f>
        <v>Unassigned</v>
      </c>
      <c r="AG100" s="45" t="s">
        <v>36</v>
      </c>
      <c r="AH100" s="54" t="str">
        <f t="array" ref="AH100">IFERROR(INDEX(INDIRECT("'"&amp;VLOOKUP($C100,ModMap!$A$2:$B$21,2,FALSE)&amp;"'!AH:AH"),MATCH($K100,INDIRECT("'"&amp;VLOOKUP($C100,ModMap!$A$2:$B$21,2,FALSE)&amp;"'!$K:$K"),0)),"")</f>
        <v>N/A</v>
      </c>
      <c r="AI100" s="54" t="str">
        <f t="array" ref="AI100">IFERROR(INDEX(INDIRECT("'"&amp;VLOOKUP($C100,ModMap!$A$2:$B$21,2,FALSE)&amp;"'!AI:AI"),MATCH($K100,INDIRECT("'"&amp;VLOOKUP($C100,ModMap!$A$2:$B$21,2,FALSE)&amp;"'!$K:$K"),0)),"")</f>
        <v/>
      </c>
      <c r="AJ100" s="45" t="s">
        <v>36</v>
      </c>
      <c r="AK100" s="54" t="str">
        <f t="array" ref="AK100">IFERROR(INDEX(INDIRECT("'"&amp;VLOOKUP($C100,ModMap!$A$2:$B$21,2,FALSE)&amp;"'!AK:AK"),MATCH($K100,INDIRECT("'"&amp;VLOOKUP($C100,ModMap!$A$2:$B$21,2,FALSE)&amp;"'!$K:$K"),0)),"")</f>
        <v>N/A</v>
      </c>
      <c r="AL100" s="54" t="str">
        <f t="array" ref="AL100">IFERROR(INDEX(INDIRECT("'"&amp;VLOOKUP($C100,ModMap!$A$2:$B$21,2,FALSE)&amp;"'!AL:AL"),MATCH($K100,INDIRECT("'"&amp;VLOOKUP($C100,ModMap!$A$2:$B$21,2,FALSE)&amp;"'!$K:$K"),0)),"")</f>
        <v/>
      </c>
      <c r="AM100" s="54">
        <f t="shared" si="1"/>
        <v>3</v>
      </c>
      <c r="AN100" s="54" t="str">
        <f t="shared" si="2"/>
        <v>Not Started</v>
      </c>
      <c r="AO100" s="55" t="str">
        <f t="array" ref="AO100">IFERROR(INDEX(INDIRECT("'"&amp;VLOOKUP($C100,ModMap!$A$2:$B$21,2,FALSE)&amp;"'!AO:AO"),MATCH($K100,INDIRECT("'"&amp;VLOOKUP($C100,ModMap!$A$2:$B$21,2,FALSE)&amp;"'!$K:$K"),0)),"")</f>
        <v/>
      </c>
      <c r="AP100" s="53" t="str">
        <f t="array" ref="AP100">IFERROR(HYPERLINK("#'"&amp;VLOOKUP($C100,ModMap!$A$2:$B$21,2,FALSE)&amp;"'!V"&amp;MATCH($K100,INDIRECT("'"&amp;VLOOKUP($C100,ModMap!$A$2:$B$21,2,FALSE)&amp;"'!$K:$K"),0),"Edit on module sheet"),"")</f>
        <v>Edit on module sheet</v>
      </c>
    </row>
    <row r="101" ht="42.0" customHeight="1">
      <c r="A101" s="34">
        <v>99.0</v>
      </c>
      <c r="B101" s="34">
        <v>99.0</v>
      </c>
      <c r="C101" s="34" t="s">
        <v>87</v>
      </c>
      <c r="D101" s="35" t="s">
        <v>88</v>
      </c>
      <c r="E101" s="36" t="s">
        <v>48</v>
      </c>
      <c r="F101" s="36" t="s">
        <v>262</v>
      </c>
      <c r="G101" s="35" t="s">
        <v>263</v>
      </c>
      <c r="H101" s="34" t="s">
        <v>971</v>
      </c>
      <c r="I101" s="34" t="s">
        <v>972</v>
      </c>
      <c r="J101" s="35" t="s">
        <v>973</v>
      </c>
      <c r="K101" s="34" t="s">
        <v>974</v>
      </c>
      <c r="L101" s="35" t="s">
        <v>975</v>
      </c>
      <c r="M101" s="66" t="s">
        <v>211</v>
      </c>
      <c r="N101" s="34" t="s">
        <v>938</v>
      </c>
      <c r="O101" s="34" t="s">
        <v>601</v>
      </c>
      <c r="P101" s="35" t="s">
        <v>976</v>
      </c>
      <c r="Q101" s="35" t="s">
        <v>977</v>
      </c>
      <c r="R101" s="34" t="s">
        <v>273</v>
      </c>
      <c r="S101" s="34" t="s">
        <v>218</v>
      </c>
      <c r="T101" s="34" t="str">
        <f t="array" ref="T101">IFERROR(INDEX(INDIRECT("'"&amp;VLOOKUP($C101,ModMap!$A$2:$B$21,2,FALSE)&amp;"'!T:T"),MATCH($K101,INDIRECT("'"&amp;VLOOKUP($C101,ModMap!$A$2:$B$21,2,FALSE)&amp;"'!$K:$K"),0)),"")</f>
        <v>Gourav Nikam</v>
      </c>
      <c r="U101" s="58" t="s">
        <v>33</v>
      </c>
      <c r="V101" s="34" t="str">
        <f t="array" ref="V101">IFERROR(INDEX(INDIRECT("'"&amp;VLOOKUP($C101,ModMap!$A$2:$B$21,2,FALSE)&amp;"'!V:V"),MATCH($K101,INDIRECT("'"&amp;VLOOKUP($C101,ModMap!$A$2:$B$21,2,FALSE)&amp;"'!$K:$K"),0)),"")</f>
        <v>Done</v>
      </c>
      <c r="W101" s="34" t="str">
        <f t="array" ref="W101">IFERROR(INDEX(INDIRECT("'"&amp;VLOOKUP($C101,ModMap!$A$2:$B$21,2,FALSE)&amp;"'!W:W"),MATCH($K101,INDIRECT("'"&amp;VLOOKUP($C101,ModMap!$A$2:$B$21,2,FALSE)&amp;"'!$K:$K"),0)),"")</f>
        <v>Gourav Nikam</v>
      </c>
      <c r="X101" s="58" t="s">
        <v>33</v>
      </c>
      <c r="Y101" s="34" t="str">
        <f t="array" ref="Y101">IFERROR(INDEX(INDIRECT("'"&amp;VLOOKUP($C101,ModMap!$A$2:$B$21,2,FALSE)&amp;"'!Y:Y"),MATCH($K101,INDIRECT("'"&amp;VLOOKUP($C101,ModMap!$A$2:$B$21,2,FALSE)&amp;"'!$K:$K"),0)),"")</f>
        <v>Done</v>
      </c>
      <c r="Z101" s="34" t="str">
        <f t="array" ref="Z101">IFERROR(INDEX(INDIRECT("'"&amp;VLOOKUP($C101,ModMap!$A$2:$B$21,2,FALSE)&amp;"'!Z:Z"),MATCH($K101,INDIRECT("'"&amp;VLOOKUP($C101,ModMap!$A$2:$B$21,2,FALSE)&amp;"'!$K:$K"),0)),"")</f>
        <v>Gourav Nikam</v>
      </c>
      <c r="AA101" s="45" t="s">
        <v>36</v>
      </c>
      <c r="AB101" s="34" t="str">
        <f t="array" ref="AB101">IFERROR(INDEX(INDIRECT("'"&amp;VLOOKUP($C101,ModMap!$A$2:$B$21,2,FALSE)&amp;"'!AB:AB"),MATCH($K101,INDIRECT("'"&amp;VLOOKUP($C101,ModMap!$A$2:$B$21,2,FALSE)&amp;"'!$K:$K"),0)),"")</f>
        <v>N/A</v>
      </c>
      <c r="AC101" s="34" t="str">
        <f t="array" ref="AC101">IFERROR(INDEX(INDIRECT("'"&amp;VLOOKUP($C101,ModMap!$A$2:$B$21,2,FALSE)&amp;"'!AC:AC"),MATCH($K101,INDIRECT("'"&amp;VLOOKUP($C101,ModMap!$A$2:$B$21,2,FALSE)&amp;"'!$K:$K"),0)),"")</f>
        <v/>
      </c>
      <c r="AD101" s="58" t="s">
        <v>33</v>
      </c>
      <c r="AE101" s="34" t="str">
        <f t="array" ref="AE101">IFERROR(INDEX(INDIRECT("'"&amp;VLOOKUP($C101,ModMap!$A$2:$B$21,2,FALSE)&amp;"'!AE:AE"),MATCH($K101,INDIRECT("'"&amp;VLOOKUP($C101,ModMap!$A$2:$B$21,2,FALSE)&amp;"'!$K:$K"),0)),"")</f>
        <v>Done</v>
      </c>
      <c r="AF101" s="34" t="str">
        <f t="array" ref="AF101">IFERROR(INDEX(INDIRECT("'"&amp;VLOOKUP($C101,ModMap!$A$2:$B$21,2,FALSE)&amp;"'!AF:AF"),MATCH($K101,INDIRECT("'"&amp;VLOOKUP($C101,ModMap!$A$2:$B$21,2,FALSE)&amp;"'!$K:$K"),0)),"")</f>
        <v>Gourav Nikam</v>
      </c>
      <c r="AG101" s="45" t="s">
        <v>36</v>
      </c>
      <c r="AH101" s="34" t="str">
        <f t="array" ref="AH101">IFERROR(INDEX(INDIRECT("'"&amp;VLOOKUP($C101,ModMap!$A$2:$B$21,2,FALSE)&amp;"'!AH:AH"),MATCH($K101,INDIRECT("'"&amp;VLOOKUP($C101,ModMap!$A$2:$B$21,2,FALSE)&amp;"'!$K:$K"),0)),"")</f>
        <v>N/A</v>
      </c>
      <c r="AI101" s="34" t="str">
        <f t="array" ref="AI101">IFERROR(INDEX(INDIRECT("'"&amp;VLOOKUP($C101,ModMap!$A$2:$B$21,2,FALSE)&amp;"'!AI:AI"),MATCH($K101,INDIRECT("'"&amp;VLOOKUP($C101,ModMap!$A$2:$B$21,2,FALSE)&amp;"'!$K:$K"),0)),"")</f>
        <v/>
      </c>
      <c r="AJ101" s="45" t="s">
        <v>36</v>
      </c>
      <c r="AK101" s="34" t="str">
        <f t="array" ref="AK101">IFERROR(INDEX(INDIRECT("'"&amp;VLOOKUP($C101,ModMap!$A$2:$B$21,2,FALSE)&amp;"'!AK:AK"),MATCH($K101,INDIRECT("'"&amp;VLOOKUP($C101,ModMap!$A$2:$B$21,2,FALSE)&amp;"'!$K:$K"),0)),"")</f>
        <v>N/A</v>
      </c>
      <c r="AL101" s="34" t="str">
        <f t="array" ref="AL101">IFERROR(INDEX(INDIRECT("'"&amp;VLOOKUP($C101,ModMap!$A$2:$B$21,2,FALSE)&amp;"'!AL:AL"),MATCH($K101,INDIRECT("'"&amp;VLOOKUP($C101,ModMap!$A$2:$B$21,2,FALSE)&amp;"'!$K:$K"),0)),"")</f>
        <v/>
      </c>
      <c r="AM101" s="34">
        <f t="shared" si="1"/>
        <v>0</v>
      </c>
      <c r="AN101" s="34" t="str">
        <f t="shared" si="2"/>
        <v>Done</v>
      </c>
      <c r="AO101" s="35" t="str">
        <f t="array" ref="AO101">IFERROR(INDEX(INDIRECT("'"&amp;VLOOKUP($C101,ModMap!$A$2:$B$21,2,FALSE)&amp;"'!AO:AO"),MATCH($K101,INDIRECT("'"&amp;VLOOKUP($C101,ModMap!$A$2:$B$21,2,FALSE)&amp;"'!$K:$K"),0)),"")</f>
        <v/>
      </c>
      <c r="AP101" s="53" t="str">
        <f t="array" ref="AP101">IFERROR(HYPERLINK("#'"&amp;VLOOKUP($C101,ModMap!$A$2:$B$21,2,FALSE)&amp;"'!V"&amp;MATCH($K101,INDIRECT("'"&amp;VLOOKUP($C101,ModMap!$A$2:$B$21,2,FALSE)&amp;"'!$K:$K"),0),"Edit on module sheet"),"")</f>
        <v>Edit on module sheet</v>
      </c>
    </row>
    <row r="102" ht="42.0" customHeight="1">
      <c r="A102" s="54">
        <v>100.0</v>
      </c>
      <c r="B102" s="54">
        <v>100.0</v>
      </c>
      <c r="C102" s="54" t="s">
        <v>87</v>
      </c>
      <c r="D102" s="55" t="s">
        <v>88</v>
      </c>
      <c r="E102" s="36" t="s">
        <v>48</v>
      </c>
      <c r="F102" s="36" t="s">
        <v>262</v>
      </c>
      <c r="G102" s="55" t="s">
        <v>263</v>
      </c>
      <c r="H102" s="54" t="s">
        <v>971</v>
      </c>
      <c r="I102" s="54" t="s">
        <v>972</v>
      </c>
      <c r="J102" s="55" t="s">
        <v>973</v>
      </c>
      <c r="K102" s="54" t="s">
        <v>985</v>
      </c>
      <c r="L102" s="55" t="s">
        <v>986</v>
      </c>
      <c r="M102" s="58" t="s">
        <v>613</v>
      </c>
      <c r="N102" s="54" t="s">
        <v>938</v>
      </c>
      <c r="O102" s="54" t="s">
        <v>601</v>
      </c>
      <c r="P102" s="55" t="s">
        <v>976</v>
      </c>
      <c r="Q102" s="55" t="s">
        <v>977</v>
      </c>
      <c r="R102" s="54" t="s">
        <v>273</v>
      </c>
      <c r="S102" s="54" t="s">
        <v>614</v>
      </c>
      <c r="T102" s="54" t="str">
        <f t="array" ref="T102">IFERROR(INDEX(INDIRECT("'"&amp;VLOOKUP($C102,ModMap!$A$2:$B$21,2,FALSE)&amp;"'!T:T"),MATCH($K102,INDIRECT("'"&amp;VLOOKUP($C102,ModMap!$A$2:$B$21,2,FALSE)&amp;"'!$K:$K"),0)),"")</f>
        <v>Gourav Nikam</v>
      </c>
      <c r="U102" s="45" t="s">
        <v>36</v>
      </c>
      <c r="V102" s="54" t="str">
        <f t="array" ref="V102">IFERROR(INDEX(INDIRECT("'"&amp;VLOOKUP($C102,ModMap!$A$2:$B$21,2,FALSE)&amp;"'!V:V"),MATCH($K102,INDIRECT("'"&amp;VLOOKUP($C102,ModMap!$A$2:$B$21,2,FALSE)&amp;"'!$K:$K"),0)),"")</f>
        <v>N/A</v>
      </c>
      <c r="W102" s="54" t="str">
        <f t="array" ref="W102">IFERROR(INDEX(INDIRECT("'"&amp;VLOOKUP($C102,ModMap!$A$2:$B$21,2,FALSE)&amp;"'!W:W"),MATCH($K102,INDIRECT("'"&amp;VLOOKUP($C102,ModMap!$A$2:$B$21,2,FALSE)&amp;"'!$K:$K"),0)),"")</f>
        <v/>
      </c>
      <c r="X102" s="58" t="s">
        <v>33</v>
      </c>
      <c r="Y102" s="54" t="str">
        <f t="array" ref="Y102">IFERROR(INDEX(INDIRECT("'"&amp;VLOOKUP($C102,ModMap!$A$2:$B$21,2,FALSE)&amp;"'!Y:Y"),MATCH($K102,INDIRECT("'"&amp;VLOOKUP($C102,ModMap!$A$2:$B$21,2,FALSE)&amp;"'!$K:$K"),0)),"")</f>
        <v>Done</v>
      </c>
      <c r="Z102" s="54" t="str">
        <f t="array" ref="Z102">IFERROR(INDEX(INDIRECT("'"&amp;VLOOKUP($C102,ModMap!$A$2:$B$21,2,FALSE)&amp;"'!Z:Z"),MATCH($K102,INDIRECT("'"&amp;VLOOKUP($C102,ModMap!$A$2:$B$21,2,FALSE)&amp;"'!$K:$K"),0)),"")</f>
        <v>Gourav Nikam</v>
      </c>
      <c r="AA102" s="45" t="s">
        <v>36</v>
      </c>
      <c r="AB102" s="54" t="str">
        <f t="array" ref="AB102">IFERROR(INDEX(INDIRECT("'"&amp;VLOOKUP($C102,ModMap!$A$2:$B$21,2,FALSE)&amp;"'!AB:AB"),MATCH($K102,INDIRECT("'"&amp;VLOOKUP($C102,ModMap!$A$2:$B$21,2,FALSE)&amp;"'!$K:$K"),0)),"")</f>
        <v>N/A</v>
      </c>
      <c r="AC102" s="54" t="str">
        <f t="array" ref="AC102">IFERROR(INDEX(INDIRECT("'"&amp;VLOOKUP($C102,ModMap!$A$2:$B$21,2,FALSE)&amp;"'!AC:AC"),MATCH($K102,INDIRECT("'"&amp;VLOOKUP($C102,ModMap!$A$2:$B$21,2,FALSE)&amp;"'!$K:$K"),0)),"")</f>
        <v/>
      </c>
      <c r="AD102" s="58" t="s">
        <v>33</v>
      </c>
      <c r="AE102" s="54" t="str">
        <f t="array" ref="AE102">IFERROR(INDEX(INDIRECT("'"&amp;VLOOKUP($C102,ModMap!$A$2:$B$21,2,FALSE)&amp;"'!AE:AE"),MATCH($K102,INDIRECT("'"&amp;VLOOKUP($C102,ModMap!$A$2:$B$21,2,FALSE)&amp;"'!$K:$K"),0)),"")</f>
        <v>Done</v>
      </c>
      <c r="AF102" s="54" t="str">
        <f t="array" ref="AF102">IFERROR(INDEX(INDIRECT("'"&amp;VLOOKUP($C102,ModMap!$A$2:$B$21,2,FALSE)&amp;"'!AF:AF"),MATCH($K102,INDIRECT("'"&amp;VLOOKUP($C102,ModMap!$A$2:$B$21,2,FALSE)&amp;"'!$K:$K"),0)),"")</f>
        <v>Gourav Nikam</v>
      </c>
      <c r="AG102" s="45" t="s">
        <v>36</v>
      </c>
      <c r="AH102" s="54" t="str">
        <f t="array" ref="AH102">IFERROR(INDEX(INDIRECT("'"&amp;VLOOKUP($C102,ModMap!$A$2:$B$21,2,FALSE)&amp;"'!AH:AH"),MATCH($K102,INDIRECT("'"&amp;VLOOKUP($C102,ModMap!$A$2:$B$21,2,FALSE)&amp;"'!$K:$K"),0)),"")</f>
        <v>N/A</v>
      </c>
      <c r="AI102" s="54" t="str">
        <f t="array" ref="AI102">IFERROR(INDEX(INDIRECT("'"&amp;VLOOKUP($C102,ModMap!$A$2:$B$21,2,FALSE)&amp;"'!AI:AI"),MATCH($K102,INDIRECT("'"&amp;VLOOKUP($C102,ModMap!$A$2:$B$21,2,FALSE)&amp;"'!$K:$K"),0)),"")</f>
        <v/>
      </c>
      <c r="AJ102" s="45" t="s">
        <v>36</v>
      </c>
      <c r="AK102" s="54" t="str">
        <f t="array" ref="AK102">IFERROR(INDEX(INDIRECT("'"&amp;VLOOKUP($C102,ModMap!$A$2:$B$21,2,FALSE)&amp;"'!AK:AK"),MATCH($K102,INDIRECT("'"&amp;VLOOKUP($C102,ModMap!$A$2:$B$21,2,FALSE)&amp;"'!$K:$K"),0)),"")</f>
        <v>N/A</v>
      </c>
      <c r="AL102" s="54" t="str">
        <f t="array" ref="AL102">IFERROR(INDEX(INDIRECT("'"&amp;VLOOKUP($C102,ModMap!$A$2:$B$21,2,FALSE)&amp;"'!AL:AL"),MATCH($K102,INDIRECT("'"&amp;VLOOKUP($C102,ModMap!$A$2:$B$21,2,FALSE)&amp;"'!$K:$K"),0)),"")</f>
        <v/>
      </c>
      <c r="AM102" s="54">
        <f t="shared" si="1"/>
        <v>0</v>
      </c>
      <c r="AN102" s="54" t="str">
        <f t="shared" si="2"/>
        <v>Done</v>
      </c>
      <c r="AO102" s="55" t="str">
        <f t="array" ref="AO102">IFERROR(INDEX(INDIRECT("'"&amp;VLOOKUP($C102,ModMap!$A$2:$B$21,2,FALSE)&amp;"'!AO:AO"),MATCH($K102,INDIRECT("'"&amp;VLOOKUP($C102,ModMap!$A$2:$B$21,2,FALSE)&amp;"'!$K:$K"),0)),"")</f>
        <v/>
      </c>
      <c r="AP102" s="53" t="str">
        <f t="array" ref="AP102">IFERROR(HYPERLINK("#'"&amp;VLOOKUP($C102,ModMap!$A$2:$B$21,2,FALSE)&amp;"'!V"&amp;MATCH($K102,INDIRECT("'"&amp;VLOOKUP($C102,ModMap!$A$2:$B$21,2,FALSE)&amp;"'!$K:$K"),0),"Edit on module sheet"),"")</f>
        <v>Edit on module sheet</v>
      </c>
    </row>
    <row r="103" ht="42.0" customHeight="1">
      <c r="A103" s="34">
        <v>101.0</v>
      </c>
      <c r="B103" s="34">
        <v>101.0</v>
      </c>
      <c r="C103" s="34" t="s">
        <v>87</v>
      </c>
      <c r="D103" s="35" t="s">
        <v>88</v>
      </c>
      <c r="E103" s="64" t="s">
        <v>69</v>
      </c>
      <c r="F103" s="36" t="s">
        <v>262</v>
      </c>
      <c r="G103" s="35" t="s">
        <v>263</v>
      </c>
      <c r="H103" s="34" t="s">
        <v>998</v>
      </c>
      <c r="I103" s="34" t="s">
        <v>999</v>
      </c>
      <c r="J103" s="35" t="s">
        <v>1000</v>
      </c>
      <c r="K103" s="34" t="s">
        <v>1505</v>
      </c>
      <c r="L103" s="35" t="s">
        <v>1506</v>
      </c>
      <c r="M103" s="58" t="s">
        <v>613</v>
      </c>
      <c r="N103" s="34" t="s">
        <v>1003</v>
      </c>
      <c r="O103" s="34" t="s">
        <v>601</v>
      </c>
      <c r="P103" s="35" t="s">
        <v>1004</v>
      </c>
      <c r="Q103" s="35" t="s">
        <v>1005</v>
      </c>
      <c r="R103" s="34" t="s">
        <v>273</v>
      </c>
      <c r="S103" s="34" t="s">
        <v>69</v>
      </c>
      <c r="T103" s="34" t="str">
        <f t="array" ref="T103">IFERROR(INDEX(INDIRECT("'"&amp;VLOOKUP($C103,ModMap!$A$2:$B$21,2,FALSE)&amp;"'!T:T"),MATCH($K103,INDIRECT("'"&amp;VLOOKUP($C103,ModMap!$A$2:$B$21,2,FALSE)&amp;"'!$K:$K"),0)),"")</f>
        <v>Unassigned</v>
      </c>
      <c r="U103" s="58" t="s">
        <v>33</v>
      </c>
      <c r="V103" s="34" t="str">
        <f t="array" ref="V103">IFERROR(INDEX(INDIRECT("'"&amp;VLOOKUP($C103,ModMap!$A$2:$B$21,2,FALSE)&amp;"'!V:V"),MATCH($K103,INDIRECT("'"&amp;VLOOKUP($C103,ModMap!$A$2:$B$21,2,FALSE)&amp;"'!$K:$K"),0)),"")</f>
        <v>Not Started</v>
      </c>
      <c r="W103" s="34" t="str">
        <f t="array" ref="W103">IFERROR(INDEX(INDIRECT("'"&amp;VLOOKUP($C103,ModMap!$A$2:$B$21,2,FALSE)&amp;"'!W:W"),MATCH($K103,INDIRECT("'"&amp;VLOOKUP($C103,ModMap!$A$2:$B$21,2,FALSE)&amp;"'!$K:$K"),0)),"")</f>
        <v>Unassigned</v>
      </c>
      <c r="X103" s="58" t="s">
        <v>33</v>
      </c>
      <c r="Y103" s="34" t="str">
        <f t="array" ref="Y103">IFERROR(INDEX(INDIRECT("'"&amp;VLOOKUP($C103,ModMap!$A$2:$B$21,2,FALSE)&amp;"'!Y:Y"),MATCH($K103,INDIRECT("'"&amp;VLOOKUP($C103,ModMap!$A$2:$B$21,2,FALSE)&amp;"'!$K:$K"),0)),"")</f>
        <v>Not Started</v>
      </c>
      <c r="Z103" s="34" t="str">
        <f t="array" ref="Z103">IFERROR(INDEX(INDIRECT("'"&amp;VLOOKUP($C103,ModMap!$A$2:$B$21,2,FALSE)&amp;"'!Z:Z"),MATCH($K103,INDIRECT("'"&amp;VLOOKUP($C103,ModMap!$A$2:$B$21,2,FALSE)&amp;"'!$K:$K"),0)),"")</f>
        <v>Unassigned</v>
      </c>
      <c r="AA103" s="45" t="s">
        <v>36</v>
      </c>
      <c r="AB103" s="34" t="str">
        <f t="array" ref="AB103">IFERROR(INDEX(INDIRECT("'"&amp;VLOOKUP($C103,ModMap!$A$2:$B$21,2,FALSE)&amp;"'!AB:AB"),MATCH($K103,INDIRECT("'"&amp;VLOOKUP($C103,ModMap!$A$2:$B$21,2,FALSE)&amp;"'!$K:$K"),0)),"")</f>
        <v>N/A</v>
      </c>
      <c r="AC103" s="34" t="str">
        <f t="array" ref="AC103">IFERROR(INDEX(INDIRECT("'"&amp;VLOOKUP($C103,ModMap!$A$2:$B$21,2,FALSE)&amp;"'!AC:AC"),MATCH($K103,INDIRECT("'"&amp;VLOOKUP($C103,ModMap!$A$2:$B$21,2,FALSE)&amp;"'!$K:$K"),0)),"")</f>
        <v/>
      </c>
      <c r="AD103" s="58" t="s">
        <v>33</v>
      </c>
      <c r="AE103" s="34" t="str">
        <f t="array" ref="AE103">IFERROR(INDEX(INDIRECT("'"&amp;VLOOKUP($C103,ModMap!$A$2:$B$21,2,FALSE)&amp;"'!AE:AE"),MATCH($K103,INDIRECT("'"&amp;VLOOKUP($C103,ModMap!$A$2:$B$21,2,FALSE)&amp;"'!$K:$K"),0)),"")</f>
        <v>Not Started</v>
      </c>
      <c r="AF103" s="34" t="str">
        <f t="array" ref="AF103">IFERROR(INDEX(INDIRECT("'"&amp;VLOOKUP($C103,ModMap!$A$2:$B$21,2,FALSE)&amp;"'!AF:AF"),MATCH($K103,INDIRECT("'"&amp;VLOOKUP($C103,ModMap!$A$2:$B$21,2,FALSE)&amp;"'!$K:$K"),0)),"")</f>
        <v>Unassigned</v>
      </c>
      <c r="AG103" s="45" t="s">
        <v>36</v>
      </c>
      <c r="AH103" s="34" t="str">
        <f t="array" ref="AH103">IFERROR(INDEX(INDIRECT("'"&amp;VLOOKUP($C103,ModMap!$A$2:$B$21,2,FALSE)&amp;"'!AH:AH"),MATCH($K103,INDIRECT("'"&amp;VLOOKUP($C103,ModMap!$A$2:$B$21,2,FALSE)&amp;"'!$K:$K"),0)),"")</f>
        <v>N/A</v>
      </c>
      <c r="AI103" s="34" t="str">
        <f t="array" ref="AI103">IFERROR(INDEX(INDIRECT("'"&amp;VLOOKUP($C103,ModMap!$A$2:$B$21,2,FALSE)&amp;"'!AI:AI"),MATCH($K103,INDIRECT("'"&amp;VLOOKUP($C103,ModMap!$A$2:$B$21,2,FALSE)&amp;"'!$K:$K"),0)),"")</f>
        <v/>
      </c>
      <c r="AJ103" s="45" t="s">
        <v>36</v>
      </c>
      <c r="AK103" s="34" t="str">
        <f t="array" ref="AK103">IFERROR(INDEX(INDIRECT("'"&amp;VLOOKUP($C103,ModMap!$A$2:$B$21,2,FALSE)&amp;"'!AK:AK"),MATCH($K103,INDIRECT("'"&amp;VLOOKUP($C103,ModMap!$A$2:$B$21,2,FALSE)&amp;"'!$K:$K"),0)),"")</f>
        <v>N/A</v>
      </c>
      <c r="AL103" s="34" t="str">
        <f t="array" ref="AL103">IFERROR(INDEX(INDIRECT("'"&amp;VLOOKUP($C103,ModMap!$A$2:$B$21,2,FALSE)&amp;"'!AL:AL"),MATCH($K103,INDIRECT("'"&amp;VLOOKUP($C103,ModMap!$A$2:$B$21,2,FALSE)&amp;"'!$K:$K"),0)),"")</f>
        <v/>
      </c>
      <c r="AM103" s="34">
        <f t="shared" si="1"/>
        <v>3</v>
      </c>
      <c r="AN103" s="34" t="str">
        <f t="shared" si="2"/>
        <v>Not Started</v>
      </c>
      <c r="AO103" s="35" t="str">
        <f t="array" ref="AO103">IFERROR(INDEX(INDIRECT("'"&amp;VLOOKUP($C103,ModMap!$A$2:$B$21,2,FALSE)&amp;"'!AO:AO"),MATCH($K103,INDIRECT("'"&amp;VLOOKUP($C103,ModMap!$A$2:$B$21,2,FALSE)&amp;"'!$K:$K"),0)),"")</f>
        <v/>
      </c>
      <c r="AP103" s="53" t="str">
        <f t="array" ref="AP103">IFERROR(HYPERLINK("#'"&amp;VLOOKUP($C103,ModMap!$A$2:$B$21,2,FALSE)&amp;"'!V"&amp;MATCH($K103,INDIRECT("'"&amp;VLOOKUP($C103,ModMap!$A$2:$B$21,2,FALSE)&amp;"'!$K:$K"),0),"Edit on module sheet"),"")</f>
        <v>Edit on module sheet</v>
      </c>
    </row>
    <row r="104" ht="42.0" customHeight="1">
      <c r="A104" s="54">
        <v>102.0</v>
      </c>
      <c r="B104" s="54">
        <v>102.0</v>
      </c>
      <c r="C104" s="54" t="s">
        <v>87</v>
      </c>
      <c r="D104" s="55" t="s">
        <v>88</v>
      </c>
      <c r="E104" s="36" t="s">
        <v>48</v>
      </c>
      <c r="F104" s="36" t="s">
        <v>262</v>
      </c>
      <c r="G104" s="55" t="s">
        <v>263</v>
      </c>
      <c r="H104" s="54" t="s">
        <v>998</v>
      </c>
      <c r="I104" s="54" t="s">
        <v>999</v>
      </c>
      <c r="J104" s="55" t="s">
        <v>1000</v>
      </c>
      <c r="K104" s="54" t="s">
        <v>1001</v>
      </c>
      <c r="L104" s="55" t="s">
        <v>1002</v>
      </c>
      <c r="M104" s="66" t="s">
        <v>211</v>
      </c>
      <c r="N104" s="54" t="s">
        <v>1003</v>
      </c>
      <c r="O104" s="54" t="s">
        <v>601</v>
      </c>
      <c r="P104" s="55" t="s">
        <v>1004</v>
      </c>
      <c r="Q104" s="55" t="s">
        <v>1005</v>
      </c>
      <c r="R104" s="54" t="s">
        <v>273</v>
      </c>
      <c r="S104" s="54" t="s">
        <v>218</v>
      </c>
      <c r="T104" s="54" t="str">
        <f t="array" ref="T104">IFERROR(INDEX(INDIRECT("'"&amp;VLOOKUP($C104,ModMap!$A$2:$B$21,2,FALSE)&amp;"'!T:T"),MATCH($K104,INDIRECT("'"&amp;VLOOKUP($C104,ModMap!$A$2:$B$21,2,FALSE)&amp;"'!$K:$K"),0)),"")</f>
        <v>Gourav Nikam</v>
      </c>
      <c r="U104" s="58" t="s">
        <v>33</v>
      </c>
      <c r="V104" s="54" t="str">
        <f t="array" ref="V104">IFERROR(INDEX(INDIRECT("'"&amp;VLOOKUP($C104,ModMap!$A$2:$B$21,2,FALSE)&amp;"'!V:V"),MATCH($K104,INDIRECT("'"&amp;VLOOKUP($C104,ModMap!$A$2:$B$21,2,FALSE)&amp;"'!$K:$K"),0)),"")</f>
        <v>Done</v>
      </c>
      <c r="W104" s="54" t="str">
        <f t="array" ref="W104">IFERROR(INDEX(INDIRECT("'"&amp;VLOOKUP($C104,ModMap!$A$2:$B$21,2,FALSE)&amp;"'!W:W"),MATCH($K104,INDIRECT("'"&amp;VLOOKUP($C104,ModMap!$A$2:$B$21,2,FALSE)&amp;"'!$K:$K"),0)),"")</f>
        <v>Gourav Nikam</v>
      </c>
      <c r="X104" s="58" t="s">
        <v>33</v>
      </c>
      <c r="Y104" s="54" t="str">
        <f t="array" ref="Y104">IFERROR(INDEX(INDIRECT("'"&amp;VLOOKUP($C104,ModMap!$A$2:$B$21,2,FALSE)&amp;"'!Y:Y"),MATCH($K104,INDIRECT("'"&amp;VLOOKUP($C104,ModMap!$A$2:$B$21,2,FALSE)&amp;"'!$K:$K"),0)),"")</f>
        <v>Done</v>
      </c>
      <c r="Z104" s="54" t="str">
        <f t="array" ref="Z104">IFERROR(INDEX(INDIRECT("'"&amp;VLOOKUP($C104,ModMap!$A$2:$B$21,2,FALSE)&amp;"'!Z:Z"),MATCH($K104,INDIRECT("'"&amp;VLOOKUP($C104,ModMap!$A$2:$B$21,2,FALSE)&amp;"'!$K:$K"),0)),"")</f>
        <v>Gourav Nikam</v>
      </c>
      <c r="AA104" s="45" t="s">
        <v>36</v>
      </c>
      <c r="AB104" s="54" t="str">
        <f t="array" ref="AB104">IFERROR(INDEX(INDIRECT("'"&amp;VLOOKUP($C104,ModMap!$A$2:$B$21,2,FALSE)&amp;"'!AB:AB"),MATCH($K104,INDIRECT("'"&amp;VLOOKUP($C104,ModMap!$A$2:$B$21,2,FALSE)&amp;"'!$K:$K"),0)),"")</f>
        <v>N/A</v>
      </c>
      <c r="AC104" s="54" t="str">
        <f t="array" ref="AC104">IFERROR(INDEX(INDIRECT("'"&amp;VLOOKUP($C104,ModMap!$A$2:$B$21,2,FALSE)&amp;"'!AC:AC"),MATCH($K104,INDIRECT("'"&amp;VLOOKUP($C104,ModMap!$A$2:$B$21,2,FALSE)&amp;"'!$K:$K"),0)),"")</f>
        <v/>
      </c>
      <c r="AD104" s="58" t="s">
        <v>33</v>
      </c>
      <c r="AE104" s="54" t="str">
        <f t="array" ref="AE104">IFERROR(INDEX(INDIRECT("'"&amp;VLOOKUP($C104,ModMap!$A$2:$B$21,2,FALSE)&amp;"'!AE:AE"),MATCH($K104,INDIRECT("'"&amp;VLOOKUP($C104,ModMap!$A$2:$B$21,2,FALSE)&amp;"'!$K:$K"),0)),"")</f>
        <v>Done</v>
      </c>
      <c r="AF104" s="54" t="str">
        <f t="array" ref="AF104">IFERROR(INDEX(INDIRECT("'"&amp;VLOOKUP($C104,ModMap!$A$2:$B$21,2,FALSE)&amp;"'!AF:AF"),MATCH($K104,INDIRECT("'"&amp;VLOOKUP($C104,ModMap!$A$2:$B$21,2,FALSE)&amp;"'!$K:$K"),0)),"")</f>
        <v>Gourav Nikam</v>
      </c>
      <c r="AG104" s="45" t="s">
        <v>36</v>
      </c>
      <c r="AH104" s="54" t="str">
        <f t="array" ref="AH104">IFERROR(INDEX(INDIRECT("'"&amp;VLOOKUP($C104,ModMap!$A$2:$B$21,2,FALSE)&amp;"'!AH:AH"),MATCH($K104,INDIRECT("'"&amp;VLOOKUP($C104,ModMap!$A$2:$B$21,2,FALSE)&amp;"'!$K:$K"),0)),"")</f>
        <v>N/A</v>
      </c>
      <c r="AI104" s="54" t="str">
        <f t="array" ref="AI104">IFERROR(INDEX(INDIRECT("'"&amp;VLOOKUP($C104,ModMap!$A$2:$B$21,2,FALSE)&amp;"'!AI:AI"),MATCH($K104,INDIRECT("'"&amp;VLOOKUP($C104,ModMap!$A$2:$B$21,2,FALSE)&amp;"'!$K:$K"),0)),"")</f>
        <v/>
      </c>
      <c r="AJ104" s="45" t="s">
        <v>36</v>
      </c>
      <c r="AK104" s="54" t="str">
        <f t="array" ref="AK104">IFERROR(INDEX(INDIRECT("'"&amp;VLOOKUP($C104,ModMap!$A$2:$B$21,2,FALSE)&amp;"'!AK:AK"),MATCH($K104,INDIRECT("'"&amp;VLOOKUP($C104,ModMap!$A$2:$B$21,2,FALSE)&amp;"'!$K:$K"),0)),"")</f>
        <v>N/A</v>
      </c>
      <c r="AL104" s="54" t="str">
        <f t="array" ref="AL104">IFERROR(INDEX(INDIRECT("'"&amp;VLOOKUP($C104,ModMap!$A$2:$B$21,2,FALSE)&amp;"'!AL:AL"),MATCH($K104,INDIRECT("'"&amp;VLOOKUP($C104,ModMap!$A$2:$B$21,2,FALSE)&amp;"'!$K:$K"),0)),"")</f>
        <v/>
      </c>
      <c r="AM104" s="54">
        <f t="shared" si="1"/>
        <v>0</v>
      </c>
      <c r="AN104" s="54" t="str">
        <f t="shared" si="2"/>
        <v>Done</v>
      </c>
      <c r="AO104" s="55" t="str">
        <f t="array" ref="AO104">IFERROR(INDEX(INDIRECT("'"&amp;VLOOKUP($C104,ModMap!$A$2:$B$21,2,FALSE)&amp;"'!AO:AO"),MATCH($K104,INDIRECT("'"&amp;VLOOKUP($C104,ModMap!$A$2:$B$21,2,FALSE)&amp;"'!$K:$K"),0)),"")</f>
        <v/>
      </c>
      <c r="AP104" s="53" t="str">
        <f t="array" ref="AP104">IFERROR(HYPERLINK("#'"&amp;VLOOKUP($C104,ModMap!$A$2:$B$21,2,FALSE)&amp;"'!V"&amp;MATCH($K104,INDIRECT("'"&amp;VLOOKUP($C104,ModMap!$A$2:$B$21,2,FALSE)&amp;"'!$K:$K"),0),"Edit on module sheet"),"")</f>
        <v>Edit on module sheet</v>
      </c>
    </row>
    <row r="105" ht="42.0" customHeight="1">
      <c r="A105" s="34">
        <v>103.0</v>
      </c>
      <c r="B105" s="34">
        <v>103.0</v>
      </c>
      <c r="C105" s="34" t="s">
        <v>87</v>
      </c>
      <c r="D105" s="35" t="s">
        <v>88</v>
      </c>
      <c r="E105" s="36" t="s">
        <v>48</v>
      </c>
      <c r="F105" s="36" t="s">
        <v>262</v>
      </c>
      <c r="G105" s="35" t="s">
        <v>263</v>
      </c>
      <c r="H105" s="34" t="s">
        <v>998</v>
      </c>
      <c r="I105" s="34" t="s">
        <v>999</v>
      </c>
      <c r="J105" s="35" t="s">
        <v>1000</v>
      </c>
      <c r="K105" s="34" t="s">
        <v>1008</v>
      </c>
      <c r="L105" s="35" t="s">
        <v>1010</v>
      </c>
      <c r="M105" s="58" t="s">
        <v>613</v>
      </c>
      <c r="N105" s="34" t="s">
        <v>1003</v>
      </c>
      <c r="O105" s="34" t="s">
        <v>601</v>
      </c>
      <c r="P105" s="35" t="s">
        <v>1004</v>
      </c>
      <c r="Q105" s="35" t="s">
        <v>1005</v>
      </c>
      <c r="R105" s="34" t="s">
        <v>273</v>
      </c>
      <c r="S105" s="34" t="s">
        <v>614</v>
      </c>
      <c r="T105" s="34" t="str">
        <f t="array" ref="T105">IFERROR(INDEX(INDIRECT("'"&amp;VLOOKUP($C105,ModMap!$A$2:$B$21,2,FALSE)&amp;"'!T:T"),MATCH($K105,INDIRECT("'"&amp;VLOOKUP($C105,ModMap!$A$2:$B$21,2,FALSE)&amp;"'!$K:$K"),0)),"")</f>
        <v>Gourav Nikam</v>
      </c>
      <c r="U105" s="45" t="s">
        <v>36</v>
      </c>
      <c r="V105" s="34" t="str">
        <f t="array" ref="V105">IFERROR(INDEX(INDIRECT("'"&amp;VLOOKUP($C105,ModMap!$A$2:$B$21,2,FALSE)&amp;"'!V:V"),MATCH($K105,INDIRECT("'"&amp;VLOOKUP($C105,ModMap!$A$2:$B$21,2,FALSE)&amp;"'!$K:$K"),0)),"")</f>
        <v>N/A</v>
      </c>
      <c r="W105" s="34" t="str">
        <f t="array" ref="W105">IFERROR(INDEX(INDIRECT("'"&amp;VLOOKUP($C105,ModMap!$A$2:$B$21,2,FALSE)&amp;"'!W:W"),MATCH($K105,INDIRECT("'"&amp;VLOOKUP($C105,ModMap!$A$2:$B$21,2,FALSE)&amp;"'!$K:$K"),0)),"")</f>
        <v/>
      </c>
      <c r="X105" s="58" t="s">
        <v>33</v>
      </c>
      <c r="Y105" s="34" t="str">
        <f t="array" ref="Y105">IFERROR(INDEX(INDIRECT("'"&amp;VLOOKUP($C105,ModMap!$A$2:$B$21,2,FALSE)&amp;"'!Y:Y"),MATCH($K105,INDIRECT("'"&amp;VLOOKUP($C105,ModMap!$A$2:$B$21,2,FALSE)&amp;"'!$K:$K"),0)),"")</f>
        <v>Done</v>
      </c>
      <c r="Z105" s="34" t="str">
        <f t="array" ref="Z105">IFERROR(INDEX(INDIRECT("'"&amp;VLOOKUP($C105,ModMap!$A$2:$B$21,2,FALSE)&amp;"'!Z:Z"),MATCH($K105,INDIRECT("'"&amp;VLOOKUP($C105,ModMap!$A$2:$B$21,2,FALSE)&amp;"'!$K:$K"),0)),"")</f>
        <v>Gourav Nikam</v>
      </c>
      <c r="AA105" s="45" t="s">
        <v>36</v>
      </c>
      <c r="AB105" s="34" t="str">
        <f t="array" ref="AB105">IFERROR(INDEX(INDIRECT("'"&amp;VLOOKUP($C105,ModMap!$A$2:$B$21,2,FALSE)&amp;"'!AB:AB"),MATCH($K105,INDIRECT("'"&amp;VLOOKUP($C105,ModMap!$A$2:$B$21,2,FALSE)&amp;"'!$K:$K"),0)),"")</f>
        <v>N/A</v>
      </c>
      <c r="AC105" s="34" t="str">
        <f t="array" ref="AC105">IFERROR(INDEX(INDIRECT("'"&amp;VLOOKUP($C105,ModMap!$A$2:$B$21,2,FALSE)&amp;"'!AC:AC"),MATCH($K105,INDIRECT("'"&amp;VLOOKUP($C105,ModMap!$A$2:$B$21,2,FALSE)&amp;"'!$K:$K"),0)),"")</f>
        <v/>
      </c>
      <c r="AD105" s="58" t="s">
        <v>33</v>
      </c>
      <c r="AE105" s="34" t="str">
        <f t="array" ref="AE105">IFERROR(INDEX(INDIRECT("'"&amp;VLOOKUP($C105,ModMap!$A$2:$B$21,2,FALSE)&amp;"'!AE:AE"),MATCH($K105,INDIRECT("'"&amp;VLOOKUP($C105,ModMap!$A$2:$B$21,2,FALSE)&amp;"'!$K:$K"),0)),"")</f>
        <v>Done</v>
      </c>
      <c r="AF105" s="34" t="str">
        <f t="array" ref="AF105">IFERROR(INDEX(INDIRECT("'"&amp;VLOOKUP($C105,ModMap!$A$2:$B$21,2,FALSE)&amp;"'!AF:AF"),MATCH($K105,INDIRECT("'"&amp;VLOOKUP($C105,ModMap!$A$2:$B$21,2,FALSE)&amp;"'!$K:$K"),0)),"")</f>
        <v>Gourav Nikam</v>
      </c>
      <c r="AG105" s="45" t="s">
        <v>36</v>
      </c>
      <c r="AH105" s="34" t="str">
        <f t="array" ref="AH105">IFERROR(INDEX(INDIRECT("'"&amp;VLOOKUP($C105,ModMap!$A$2:$B$21,2,FALSE)&amp;"'!AH:AH"),MATCH($K105,INDIRECT("'"&amp;VLOOKUP($C105,ModMap!$A$2:$B$21,2,FALSE)&amp;"'!$K:$K"),0)),"")</f>
        <v>N/A</v>
      </c>
      <c r="AI105" s="34" t="str">
        <f t="array" ref="AI105">IFERROR(INDEX(INDIRECT("'"&amp;VLOOKUP($C105,ModMap!$A$2:$B$21,2,FALSE)&amp;"'!AI:AI"),MATCH($K105,INDIRECT("'"&amp;VLOOKUP($C105,ModMap!$A$2:$B$21,2,FALSE)&amp;"'!$K:$K"),0)),"")</f>
        <v/>
      </c>
      <c r="AJ105" s="45" t="s">
        <v>36</v>
      </c>
      <c r="AK105" s="34" t="str">
        <f t="array" ref="AK105">IFERROR(INDEX(INDIRECT("'"&amp;VLOOKUP($C105,ModMap!$A$2:$B$21,2,FALSE)&amp;"'!AK:AK"),MATCH($K105,INDIRECT("'"&amp;VLOOKUP($C105,ModMap!$A$2:$B$21,2,FALSE)&amp;"'!$K:$K"),0)),"")</f>
        <v>N/A</v>
      </c>
      <c r="AL105" s="34" t="str">
        <f t="array" ref="AL105">IFERROR(INDEX(INDIRECT("'"&amp;VLOOKUP($C105,ModMap!$A$2:$B$21,2,FALSE)&amp;"'!AL:AL"),MATCH($K105,INDIRECT("'"&amp;VLOOKUP($C105,ModMap!$A$2:$B$21,2,FALSE)&amp;"'!$K:$K"),0)),"")</f>
        <v/>
      </c>
      <c r="AM105" s="34">
        <f t="shared" si="1"/>
        <v>0</v>
      </c>
      <c r="AN105" s="34" t="str">
        <f t="shared" si="2"/>
        <v>Done</v>
      </c>
      <c r="AO105" s="35" t="str">
        <f t="array" ref="AO105">IFERROR(INDEX(INDIRECT("'"&amp;VLOOKUP($C105,ModMap!$A$2:$B$21,2,FALSE)&amp;"'!AO:AO"),MATCH($K105,INDIRECT("'"&amp;VLOOKUP($C105,ModMap!$A$2:$B$21,2,FALSE)&amp;"'!$K:$K"),0)),"")</f>
        <v/>
      </c>
      <c r="AP105" s="53" t="str">
        <f t="array" ref="AP105">IFERROR(HYPERLINK("#'"&amp;VLOOKUP($C105,ModMap!$A$2:$B$21,2,FALSE)&amp;"'!V"&amp;MATCH($K105,INDIRECT("'"&amp;VLOOKUP($C105,ModMap!$A$2:$B$21,2,FALSE)&amp;"'!$K:$K"),0),"Edit on module sheet"),"")</f>
        <v>Edit on module sheet</v>
      </c>
    </row>
    <row r="106" ht="42.0" customHeight="1">
      <c r="A106" s="54">
        <v>104.0</v>
      </c>
      <c r="B106" s="54">
        <v>104.0</v>
      </c>
      <c r="C106" s="54" t="s">
        <v>87</v>
      </c>
      <c r="D106" s="55" t="s">
        <v>88</v>
      </c>
      <c r="E106" s="64" t="s">
        <v>69</v>
      </c>
      <c r="F106" s="36" t="s">
        <v>262</v>
      </c>
      <c r="G106" s="55" t="s">
        <v>263</v>
      </c>
      <c r="H106" s="54" t="s">
        <v>1019</v>
      </c>
      <c r="I106" s="54" t="s">
        <v>1020</v>
      </c>
      <c r="J106" s="55" t="s">
        <v>1021</v>
      </c>
      <c r="K106" s="54" t="s">
        <v>1542</v>
      </c>
      <c r="L106" s="55" t="s">
        <v>1543</v>
      </c>
      <c r="M106" s="58" t="s">
        <v>613</v>
      </c>
      <c r="N106" s="54" t="s">
        <v>1003</v>
      </c>
      <c r="O106" s="54" t="s">
        <v>601</v>
      </c>
      <c r="P106" s="55" t="s">
        <v>1024</v>
      </c>
      <c r="Q106" s="55" t="s">
        <v>1025</v>
      </c>
      <c r="R106" s="54" t="s">
        <v>273</v>
      </c>
      <c r="S106" s="54" t="s">
        <v>69</v>
      </c>
      <c r="T106" s="54" t="str">
        <f t="array" ref="T106">IFERROR(INDEX(INDIRECT("'"&amp;VLOOKUP($C106,ModMap!$A$2:$B$21,2,FALSE)&amp;"'!T:T"),MATCH($K106,INDIRECT("'"&amp;VLOOKUP($C106,ModMap!$A$2:$B$21,2,FALSE)&amp;"'!$K:$K"),0)),"")</f>
        <v>Unassigned</v>
      </c>
      <c r="U106" s="58" t="s">
        <v>33</v>
      </c>
      <c r="V106" s="54" t="str">
        <f t="array" ref="V106">IFERROR(INDEX(INDIRECT("'"&amp;VLOOKUP($C106,ModMap!$A$2:$B$21,2,FALSE)&amp;"'!V:V"),MATCH($K106,INDIRECT("'"&amp;VLOOKUP($C106,ModMap!$A$2:$B$21,2,FALSE)&amp;"'!$K:$K"),0)),"")</f>
        <v>Not Started</v>
      </c>
      <c r="W106" s="54" t="str">
        <f t="array" ref="W106">IFERROR(INDEX(INDIRECT("'"&amp;VLOOKUP($C106,ModMap!$A$2:$B$21,2,FALSE)&amp;"'!W:W"),MATCH($K106,INDIRECT("'"&amp;VLOOKUP($C106,ModMap!$A$2:$B$21,2,FALSE)&amp;"'!$K:$K"),0)),"")</f>
        <v>Unassigned</v>
      </c>
      <c r="X106" s="58" t="s">
        <v>33</v>
      </c>
      <c r="Y106" s="54" t="str">
        <f t="array" ref="Y106">IFERROR(INDEX(INDIRECT("'"&amp;VLOOKUP($C106,ModMap!$A$2:$B$21,2,FALSE)&amp;"'!Y:Y"),MATCH($K106,INDIRECT("'"&amp;VLOOKUP($C106,ModMap!$A$2:$B$21,2,FALSE)&amp;"'!$K:$K"),0)),"")</f>
        <v>Not Started</v>
      </c>
      <c r="Z106" s="54" t="str">
        <f t="array" ref="Z106">IFERROR(INDEX(INDIRECT("'"&amp;VLOOKUP($C106,ModMap!$A$2:$B$21,2,FALSE)&amp;"'!Z:Z"),MATCH($K106,INDIRECT("'"&amp;VLOOKUP($C106,ModMap!$A$2:$B$21,2,FALSE)&amp;"'!$K:$K"),0)),"")</f>
        <v>Unassigned</v>
      </c>
      <c r="AA106" s="45" t="s">
        <v>36</v>
      </c>
      <c r="AB106" s="54" t="str">
        <f t="array" ref="AB106">IFERROR(INDEX(INDIRECT("'"&amp;VLOOKUP($C106,ModMap!$A$2:$B$21,2,FALSE)&amp;"'!AB:AB"),MATCH($K106,INDIRECT("'"&amp;VLOOKUP($C106,ModMap!$A$2:$B$21,2,FALSE)&amp;"'!$K:$K"),0)),"")</f>
        <v>N/A</v>
      </c>
      <c r="AC106" s="54" t="str">
        <f t="array" ref="AC106">IFERROR(INDEX(INDIRECT("'"&amp;VLOOKUP($C106,ModMap!$A$2:$B$21,2,FALSE)&amp;"'!AC:AC"),MATCH($K106,INDIRECT("'"&amp;VLOOKUP($C106,ModMap!$A$2:$B$21,2,FALSE)&amp;"'!$K:$K"),0)),"")</f>
        <v/>
      </c>
      <c r="AD106" s="58" t="s">
        <v>33</v>
      </c>
      <c r="AE106" s="54" t="str">
        <f t="array" ref="AE106">IFERROR(INDEX(INDIRECT("'"&amp;VLOOKUP($C106,ModMap!$A$2:$B$21,2,FALSE)&amp;"'!AE:AE"),MATCH($K106,INDIRECT("'"&amp;VLOOKUP($C106,ModMap!$A$2:$B$21,2,FALSE)&amp;"'!$K:$K"),0)),"")</f>
        <v>Not Started</v>
      </c>
      <c r="AF106" s="54" t="str">
        <f t="array" ref="AF106">IFERROR(INDEX(INDIRECT("'"&amp;VLOOKUP($C106,ModMap!$A$2:$B$21,2,FALSE)&amp;"'!AF:AF"),MATCH($K106,INDIRECT("'"&amp;VLOOKUP($C106,ModMap!$A$2:$B$21,2,FALSE)&amp;"'!$K:$K"),0)),"")</f>
        <v>Unassigned</v>
      </c>
      <c r="AG106" s="45" t="s">
        <v>36</v>
      </c>
      <c r="AH106" s="54" t="str">
        <f t="array" ref="AH106">IFERROR(INDEX(INDIRECT("'"&amp;VLOOKUP($C106,ModMap!$A$2:$B$21,2,FALSE)&amp;"'!AH:AH"),MATCH($K106,INDIRECT("'"&amp;VLOOKUP($C106,ModMap!$A$2:$B$21,2,FALSE)&amp;"'!$K:$K"),0)),"")</f>
        <v>N/A</v>
      </c>
      <c r="AI106" s="54" t="str">
        <f t="array" ref="AI106">IFERROR(INDEX(INDIRECT("'"&amp;VLOOKUP($C106,ModMap!$A$2:$B$21,2,FALSE)&amp;"'!AI:AI"),MATCH($K106,INDIRECT("'"&amp;VLOOKUP($C106,ModMap!$A$2:$B$21,2,FALSE)&amp;"'!$K:$K"),0)),"")</f>
        <v/>
      </c>
      <c r="AJ106" s="45" t="s">
        <v>36</v>
      </c>
      <c r="AK106" s="54" t="str">
        <f t="array" ref="AK106">IFERROR(INDEX(INDIRECT("'"&amp;VLOOKUP($C106,ModMap!$A$2:$B$21,2,FALSE)&amp;"'!AK:AK"),MATCH($K106,INDIRECT("'"&amp;VLOOKUP($C106,ModMap!$A$2:$B$21,2,FALSE)&amp;"'!$K:$K"),0)),"")</f>
        <v>N/A</v>
      </c>
      <c r="AL106" s="54" t="str">
        <f t="array" ref="AL106">IFERROR(INDEX(INDIRECT("'"&amp;VLOOKUP($C106,ModMap!$A$2:$B$21,2,FALSE)&amp;"'!AL:AL"),MATCH($K106,INDIRECT("'"&amp;VLOOKUP($C106,ModMap!$A$2:$B$21,2,FALSE)&amp;"'!$K:$K"),0)),"")</f>
        <v/>
      </c>
      <c r="AM106" s="54">
        <f t="shared" si="1"/>
        <v>3</v>
      </c>
      <c r="AN106" s="54" t="str">
        <f t="shared" si="2"/>
        <v>Not Started</v>
      </c>
      <c r="AO106" s="55" t="str">
        <f t="array" ref="AO106">IFERROR(INDEX(INDIRECT("'"&amp;VLOOKUP($C106,ModMap!$A$2:$B$21,2,FALSE)&amp;"'!AO:AO"),MATCH($K106,INDIRECT("'"&amp;VLOOKUP($C106,ModMap!$A$2:$B$21,2,FALSE)&amp;"'!$K:$K"),0)),"")</f>
        <v/>
      </c>
      <c r="AP106" s="53" t="str">
        <f t="array" ref="AP106">IFERROR(HYPERLINK("#'"&amp;VLOOKUP($C106,ModMap!$A$2:$B$21,2,FALSE)&amp;"'!V"&amp;MATCH($K106,INDIRECT("'"&amp;VLOOKUP($C106,ModMap!$A$2:$B$21,2,FALSE)&amp;"'!$K:$K"),0),"Edit on module sheet"),"")</f>
        <v>Edit on module sheet</v>
      </c>
    </row>
    <row r="107" ht="42.0" customHeight="1">
      <c r="A107" s="34">
        <v>105.0</v>
      </c>
      <c r="B107" s="34">
        <v>105.0</v>
      </c>
      <c r="C107" s="34" t="s">
        <v>87</v>
      </c>
      <c r="D107" s="35" t="s">
        <v>88</v>
      </c>
      <c r="E107" s="36" t="s">
        <v>48</v>
      </c>
      <c r="F107" s="36" t="s">
        <v>262</v>
      </c>
      <c r="G107" s="35" t="s">
        <v>263</v>
      </c>
      <c r="H107" s="34" t="s">
        <v>1019</v>
      </c>
      <c r="I107" s="34" t="s">
        <v>1020</v>
      </c>
      <c r="J107" s="35" t="s">
        <v>1021</v>
      </c>
      <c r="K107" s="34" t="s">
        <v>1022</v>
      </c>
      <c r="L107" s="35" t="s">
        <v>1023</v>
      </c>
      <c r="M107" s="66" t="s">
        <v>211</v>
      </c>
      <c r="N107" s="34" t="s">
        <v>1003</v>
      </c>
      <c r="O107" s="34" t="s">
        <v>601</v>
      </c>
      <c r="P107" s="35" t="s">
        <v>1024</v>
      </c>
      <c r="Q107" s="35" t="s">
        <v>1025</v>
      </c>
      <c r="R107" s="34" t="s">
        <v>273</v>
      </c>
      <c r="S107" s="34" t="s">
        <v>218</v>
      </c>
      <c r="T107" s="34" t="str">
        <f t="array" ref="T107">IFERROR(INDEX(INDIRECT("'"&amp;VLOOKUP($C107,ModMap!$A$2:$B$21,2,FALSE)&amp;"'!T:T"),MATCH($K107,INDIRECT("'"&amp;VLOOKUP($C107,ModMap!$A$2:$B$21,2,FALSE)&amp;"'!$K:$K"),0)),"")</f>
        <v>Gourav Nikam</v>
      </c>
      <c r="U107" s="58" t="s">
        <v>33</v>
      </c>
      <c r="V107" s="34" t="str">
        <f t="array" ref="V107">IFERROR(INDEX(INDIRECT("'"&amp;VLOOKUP($C107,ModMap!$A$2:$B$21,2,FALSE)&amp;"'!V:V"),MATCH($K107,INDIRECT("'"&amp;VLOOKUP($C107,ModMap!$A$2:$B$21,2,FALSE)&amp;"'!$K:$K"),0)),"")</f>
        <v>Done</v>
      </c>
      <c r="W107" s="34" t="str">
        <f t="array" ref="W107">IFERROR(INDEX(INDIRECT("'"&amp;VLOOKUP($C107,ModMap!$A$2:$B$21,2,FALSE)&amp;"'!W:W"),MATCH($K107,INDIRECT("'"&amp;VLOOKUP($C107,ModMap!$A$2:$B$21,2,FALSE)&amp;"'!$K:$K"),0)),"")</f>
        <v>Gourav Nikam</v>
      </c>
      <c r="X107" s="58" t="s">
        <v>33</v>
      </c>
      <c r="Y107" s="34" t="str">
        <f t="array" ref="Y107">IFERROR(INDEX(INDIRECT("'"&amp;VLOOKUP($C107,ModMap!$A$2:$B$21,2,FALSE)&amp;"'!Y:Y"),MATCH($K107,INDIRECT("'"&amp;VLOOKUP($C107,ModMap!$A$2:$B$21,2,FALSE)&amp;"'!$K:$K"),0)),"")</f>
        <v>Done</v>
      </c>
      <c r="Z107" s="34" t="str">
        <f t="array" ref="Z107">IFERROR(INDEX(INDIRECT("'"&amp;VLOOKUP($C107,ModMap!$A$2:$B$21,2,FALSE)&amp;"'!Z:Z"),MATCH($K107,INDIRECT("'"&amp;VLOOKUP($C107,ModMap!$A$2:$B$21,2,FALSE)&amp;"'!$K:$K"),0)),"")</f>
        <v>Gourav Nikam</v>
      </c>
      <c r="AA107" s="45" t="s">
        <v>36</v>
      </c>
      <c r="AB107" s="34" t="str">
        <f t="array" ref="AB107">IFERROR(INDEX(INDIRECT("'"&amp;VLOOKUP($C107,ModMap!$A$2:$B$21,2,FALSE)&amp;"'!AB:AB"),MATCH($K107,INDIRECT("'"&amp;VLOOKUP($C107,ModMap!$A$2:$B$21,2,FALSE)&amp;"'!$K:$K"),0)),"")</f>
        <v>N/A</v>
      </c>
      <c r="AC107" s="34" t="str">
        <f t="array" ref="AC107">IFERROR(INDEX(INDIRECT("'"&amp;VLOOKUP($C107,ModMap!$A$2:$B$21,2,FALSE)&amp;"'!AC:AC"),MATCH($K107,INDIRECT("'"&amp;VLOOKUP($C107,ModMap!$A$2:$B$21,2,FALSE)&amp;"'!$K:$K"),0)),"")</f>
        <v/>
      </c>
      <c r="AD107" s="58" t="s">
        <v>33</v>
      </c>
      <c r="AE107" s="34" t="str">
        <f t="array" ref="AE107">IFERROR(INDEX(INDIRECT("'"&amp;VLOOKUP($C107,ModMap!$A$2:$B$21,2,FALSE)&amp;"'!AE:AE"),MATCH($K107,INDIRECT("'"&amp;VLOOKUP($C107,ModMap!$A$2:$B$21,2,FALSE)&amp;"'!$K:$K"),0)),"")</f>
        <v>Done</v>
      </c>
      <c r="AF107" s="34" t="str">
        <f t="array" ref="AF107">IFERROR(INDEX(INDIRECT("'"&amp;VLOOKUP($C107,ModMap!$A$2:$B$21,2,FALSE)&amp;"'!AF:AF"),MATCH($K107,INDIRECT("'"&amp;VLOOKUP($C107,ModMap!$A$2:$B$21,2,FALSE)&amp;"'!$K:$K"),0)),"")</f>
        <v>Gourav Nikam</v>
      </c>
      <c r="AG107" s="45" t="s">
        <v>36</v>
      </c>
      <c r="AH107" s="34" t="str">
        <f t="array" ref="AH107">IFERROR(INDEX(INDIRECT("'"&amp;VLOOKUP($C107,ModMap!$A$2:$B$21,2,FALSE)&amp;"'!AH:AH"),MATCH($K107,INDIRECT("'"&amp;VLOOKUP($C107,ModMap!$A$2:$B$21,2,FALSE)&amp;"'!$K:$K"),0)),"")</f>
        <v>N/A</v>
      </c>
      <c r="AI107" s="34" t="str">
        <f t="array" ref="AI107">IFERROR(INDEX(INDIRECT("'"&amp;VLOOKUP($C107,ModMap!$A$2:$B$21,2,FALSE)&amp;"'!AI:AI"),MATCH($K107,INDIRECT("'"&amp;VLOOKUP($C107,ModMap!$A$2:$B$21,2,FALSE)&amp;"'!$K:$K"),0)),"")</f>
        <v/>
      </c>
      <c r="AJ107" s="45" t="s">
        <v>36</v>
      </c>
      <c r="AK107" s="34" t="str">
        <f t="array" ref="AK107">IFERROR(INDEX(INDIRECT("'"&amp;VLOOKUP($C107,ModMap!$A$2:$B$21,2,FALSE)&amp;"'!AK:AK"),MATCH($K107,INDIRECT("'"&amp;VLOOKUP($C107,ModMap!$A$2:$B$21,2,FALSE)&amp;"'!$K:$K"),0)),"")</f>
        <v>N/A</v>
      </c>
      <c r="AL107" s="34" t="str">
        <f t="array" ref="AL107">IFERROR(INDEX(INDIRECT("'"&amp;VLOOKUP($C107,ModMap!$A$2:$B$21,2,FALSE)&amp;"'!AL:AL"),MATCH($K107,INDIRECT("'"&amp;VLOOKUP($C107,ModMap!$A$2:$B$21,2,FALSE)&amp;"'!$K:$K"),0)),"")</f>
        <v/>
      </c>
      <c r="AM107" s="34">
        <f t="shared" si="1"/>
        <v>0</v>
      </c>
      <c r="AN107" s="34" t="str">
        <f t="shared" si="2"/>
        <v>Done</v>
      </c>
      <c r="AO107" s="35" t="str">
        <f t="array" ref="AO107">IFERROR(INDEX(INDIRECT("'"&amp;VLOOKUP($C107,ModMap!$A$2:$B$21,2,FALSE)&amp;"'!AO:AO"),MATCH($K107,INDIRECT("'"&amp;VLOOKUP($C107,ModMap!$A$2:$B$21,2,FALSE)&amp;"'!$K:$K"),0)),"")</f>
        <v/>
      </c>
      <c r="AP107" s="53" t="str">
        <f t="array" ref="AP107">IFERROR(HYPERLINK("#'"&amp;VLOOKUP($C107,ModMap!$A$2:$B$21,2,FALSE)&amp;"'!V"&amp;MATCH($K107,INDIRECT("'"&amp;VLOOKUP($C107,ModMap!$A$2:$B$21,2,FALSE)&amp;"'!$K:$K"),0),"Edit on module sheet"),"")</f>
        <v>Edit on module sheet</v>
      </c>
    </row>
    <row r="108" ht="42.0" customHeight="1">
      <c r="A108" s="54">
        <v>106.0</v>
      </c>
      <c r="B108" s="54">
        <v>106.0</v>
      </c>
      <c r="C108" s="54" t="s">
        <v>87</v>
      </c>
      <c r="D108" s="55" t="s">
        <v>88</v>
      </c>
      <c r="E108" s="36" t="s">
        <v>48</v>
      </c>
      <c r="F108" s="36" t="s">
        <v>262</v>
      </c>
      <c r="G108" s="55" t="s">
        <v>263</v>
      </c>
      <c r="H108" s="54" t="s">
        <v>1019</v>
      </c>
      <c r="I108" s="54" t="s">
        <v>1020</v>
      </c>
      <c r="J108" s="55" t="s">
        <v>1021</v>
      </c>
      <c r="K108" s="54" t="s">
        <v>1034</v>
      </c>
      <c r="L108" s="55" t="s">
        <v>1035</v>
      </c>
      <c r="M108" s="58" t="s">
        <v>613</v>
      </c>
      <c r="N108" s="54" t="s">
        <v>1003</v>
      </c>
      <c r="O108" s="54" t="s">
        <v>601</v>
      </c>
      <c r="P108" s="55" t="s">
        <v>1024</v>
      </c>
      <c r="Q108" s="55" t="s">
        <v>1025</v>
      </c>
      <c r="R108" s="54" t="s">
        <v>273</v>
      </c>
      <c r="S108" s="54" t="s">
        <v>614</v>
      </c>
      <c r="T108" s="54" t="str">
        <f t="array" ref="T108">IFERROR(INDEX(INDIRECT("'"&amp;VLOOKUP($C108,ModMap!$A$2:$B$21,2,FALSE)&amp;"'!T:T"),MATCH($K108,INDIRECT("'"&amp;VLOOKUP($C108,ModMap!$A$2:$B$21,2,FALSE)&amp;"'!$K:$K"),0)),"")</f>
        <v>Gourav Nikam</v>
      </c>
      <c r="U108" s="45" t="s">
        <v>36</v>
      </c>
      <c r="V108" s="54" t="str">
        <f t="array" ref="V108">IFERROR(INDEX(INDIRECT("'"&amp;VLOOKUP($C108,ModMap!$A$2:$B$21,2,FALSE)&amp;"'!V:V"),MATCH($K108,INDIRECT("'"&amp;VLOOKUP($C108,ModMap!$A$2:$B$21,2,FALSE)&amp;"'!$K:$K"),0)),"")</f>
        <v>N/A</v>
      </c>
      <c r="W108" s="54" t="str">
        <f t="array" ref="W108">IFERROR(INDEX(INDIRECT("'"&amp;VLOOKUP($C108,ModMap!$A$2:$B$21,2,FALSE)&amp;"'!W:W"),MATCH($K108,INDIRECT("'"&amp;VLOOKUP($C108,ModMap!$A$2:$B$21,2,FALSE)&amp;"'!$K:$K"),0)),"")</f>
        <v/>
      </c>
      <c r="X108" s="58" t="s">
        <v>33</v>
      </c>
      <c r="Y108" s="54" t="str">
        <f t="array" ref="Y108">IFERROR(INDEX(INDIRECT("'"&amp;VLOOKUP($C108,ModMap!$A$2:$B$21,2,FALSE)&amp;"'!Y:Y"),MATCH($K108,INDIRECT("'"&amp;VLOOKUP($C108,ModMap!$A$2:$B$21,2,FALSE)&amp;"'!$K:$K"),0)),"")</f>
        <v>Done</v>
      </c>
      <c r="Z108" s="54" t="str">
        <f t="array" ref="Z108">IFERROR(INDEX(INDIRECT("'"&amp;VLOOKUP($C108,ModMap!$A$2:$B$21,2,FALSE)&amp;"'!Z:Z"),MATCH($K108,INDIRECT("'"&amp;VLOOKUP($C108,ModMap!$A$2:$B$21,2,FALSE)&amp;"'!$K:$K"),0)),"")</f>
        <v>Gourav Nikam</v>
      </c>
      <c r="AA108" s="45" t="s">
        <v>36</v>
      </c>
      <c r="AB108" s="54" t="str">
        <f t="array" ref="AB108">IFERROR(INDEX(INDIRECT("'"&amp;VLOOKUP($C108,ModMap!$A$2:$B$21,2,FALSE)&amp;"'!AB:AB"),MATCH($K108,INDIRECT("'"&amp;VLOOKUP($C108,ModMap!$A$2:$B$21,2,FALSE)&amp;"'!$K:$K"),0)),"")</f>
        <v>N/A</v>
      </c>
      <c r="AC108" s="54" t="str">
        <f t="array" ref="AC108">IFERROR(INDEX(INDIRECT("'"&amp;VLOOKUP($C108,ModMap!$A$2:$B$21,2,FALSE)&amp;"'!AC:AC"),MATCH($K108,INDIRECT("'"&amp;VLOOKUP($C108,ModMap!$A$2:$B$21,2,FALSE)&amp;"'!$K:$K"),0)),"")</f>
        <v/>
      </c>
      <c r="AD108" s="58" t="s">
        <v>33</v>
      </c>
      <c r="AE108" s="54" t="str">
        <f t="array" ref="AE108">IFERROR(INDEX(INDIRECT("'"&amp;VLOOKUP($C108,ModMap!$A$2:$B$21,2,FALSE)&amp;"'!AE:AE"),MATCH($K108,INDIRECT("'"&amp;VLOOKUP($C108,ModMap!$A$2:$B$21,2,FALSE)&amp;"'!$K:$K"),0)),"")</f>
        <v>Done</v>
      </c>
      <c r="AF108" s="54" t="str">
        <f t="array" ref="AF108">IFERROR(INDEX(INDIRECT("'"&amp;VLOOKUP($C108,ModMap!$A$2:$B$21,2,FALSE)&amp;"'!AF:AF"),MATCH($K108,INDIRECT("'"&amp;VLOOKUP($C108,ModMap!$A$2:$B$21,2,FALSE)&amp;"'!$K:$K"),0)),"")</f>
        <v>Gourav Nikam</v>
      </c>
      <c r="AG108" s="45" t="s">
        <v>36</v>
      </c>
      <c r="AH108" s="54" t="str">
        <f t="array" ref="AH108">IFERROR(INDEX(INDIRECT("'"&amp;VLOOKUP($C108,ModMap!$A$2:$B$21,2,FALSE)&amp;"'!AH:AH"),MATCH($K108,INDIRECT("'"&amp;VLOOKUP($C108,ModMap!$A$2:$B$21,2,FALSE)&amp;"'!$K:$K"),0)),"")</f>
        <v>N/A</v>
      </c>
      <c r="AI108" s="54" t="str">
        <f t="array" ref="AI108">IFERROR(INDEX(INDIRECT("'"&amp;VLOOKUP($C108,ModMap!$A$2:$B$21,2,FALSE)&amp;"'!AI:AI"),MATCH($K108,INDIRECT("'"&amp;VLOOKUP($C108,ModMap!$A$2:$B$21,2,FALSE)&amp;"'!$K:$K"),0)),"")</f>
        <v/>
      </c>
      <c r="AJ108" s="45" t="s">
        <v>36</v>
      </c>
      <c r="AK108" s="54" t="str">
        <f t="array" ref="AK108">IFERROR(INDEX(INDIRECT("'"&amp;VLOOKUP($C108,ModMap!$A$2:$B$21,2,FALSE)&amp;"'!AK:AK"),MATCH($K108,INDIRECT("'"&amp;VLOOKUP($C108,ModMap!$A$2:$B$21,2,FALSE)&amp;"'!$K:$K"),0)),"")</f>
        <v>N/A</v>
      </c>
      <c r="AL108" s="54" t="str">
        <f t="array" ref="AL108">IFERROR(INDEX(INDIRECT("'"&amp;VLOOKUP($C108,ModMap!$A$2:$B$21,2,FALSE)&amp;"'!AL:AL"),MATCH($K108,INDIRECT("'"&amp;VLOOKUP($C108,ModMap!$A$2:$B$21,2,FALSE)&amp;"'!$K:$K"),0)),"")</f>
        <v/>
      </c>
      <c r="AM108" s="54">
        <f t="shared" si="1"/>
        <v>0</v>
      </c>
      <c r="AN108" s="54" t="str">
        <f t="shared" si="2"/>
        <v>Done</v>
      </c>
      <c r="AO108" s="55" t="str">
        <f t="array" ref="AO108">IFERROR(INDEX(INDIRECT("'"&amp;VLOOKUP($C108,ModMap!$A$2:$B$21,2,FALSE)&amp;"'!AO:AO"),MATCH($K108,INDIRECT("'"&amp;VLOOKUP($C108,ModMap!$A$2:$B$21,2,FALSE)&amp;"'!$K:$K"),0)),"")</f>
        <v/>
      </c>
      <c r="AP108" s="53" t="str">
        <f t="array" ref="AP108">IFERROR(HYPERLINK("#'"&amp;VLOOKUP($C108,ModMap!$A$2:$B$21,2,FALSE)&amp;"'!V"&amp;MATCH($K108,INDIRECT("'"&amp;VLOOKUP($C108,ModMap!$A$2:$B$21,2,FALSE)&amp;"'!$K:$K"),0),"Edit on module sheet"),"")</f>
        <v>Edit on module sheet</v>
      </c>
    </row>
    <row r="109" ht="42.0" customHeight="1">
      <c r="A109" s="34">
        <v>107.0</v>
      </c>
      <c r="B109" s="34">
        <v>107.0</v>
      </c>
      <c r="C109" s="34" t="s">
        <v>87</v>
      </c>
      <c r="D109" s="35" t="s">
        <v>88</v>
      </c>
      <c r="E109" s="64" t="s">
        <v>69</v>
      </c>
      <c r="F109" s="36" t="s">
        <v>262</v>
      </c>
      <c r="G109" s="35" t="s">
        <v>263</v>
      </c>
      <c r="H109" s="34" t="s">
        <v>1044</v>
      </c>
      <c r="I109" s="34" t="s">
        <v>1045</v>
      </c>
      <c r="J109" s="35" t="s">
        <v>1046</v>
      </c>
      <c r="K109" s="34" t="s">
        <v>1581</v>
      </c>
      <c r="L109" s="35" t="s">
        <v>1582</v>
      </c>
      <c r="M109" s="58" t="s">
        <v>613</v>
      </c>
      <c r="N109" s="34" t="s">
        <v>1003</v>
      </c>
      <c r="O109" s="34" t="s">
        <v>601</v>
      </c>
      <c r="P109" s="35" t="s">
        <v>1049</v>
      </c>
      <c r="Q109" s="35" t="s">
        <v>1050</v>
      </c>
      <c r="R109" s="34" t="s">
        <v>273</v>
      </c>
      <c r="S109" s="34" t="s">
        <v>69</v>
      </c>
      <c r="T109" s="34" t="str">
        <f t="array" ref="T109">IFERROR(INDEX(INDIRECT("'"&amp;VLOOKUP($C109,ModMap!$A$2:$B$21,2,FALSE)&amp;"'!T:T"),MATCH($K109,INDIRECT("'"&amp;VLOOKUP($C109,ModMap!$A$2:$B$21,2,FALSE)&amp;"'!$K:$K"),0)),"")</f>
        <v>Unassigned</v>
      </c>
      <c r="U109" s="58" t="s">
        <v>33</v>
      </c>
      <c r="V109" s="34" t="str">
        <f t="array" ref="V109">IFERROR(INDEX(INDIRECT("'"&amp;VLOOKUP($C109,ModMap!$A$2:$B$21,2,FALSE)&amp;"'!V:V"),MATCH($K109,INDIRECT("'"&amp;VLOOKUP($C109,ModMap!$A$2:$B$21,2,FALSE)&amp;"'!$K:$K"),0)),"")</f>
        <v>Not Started</v>
      </c>
      <c r="W109" s="34" t="str">
        <f t="array" ref="W109">IFERROR(INDEX(INDIRECT("'"&amp;VLOOKUP($C109,ModMap!$A$2:$B$21,2,FALSE)&amp;"'!W:W"),MATCH($K109,INDIRECT("'"&amp;VLOOKUP($C109,ModMap!$A$2:$B$21,2,FALSE)&amp;"'!$K:$K"),0)),"")</f>
        <v>Unassigned</v>
      </c>
      <c r="X109" s="58" t="s">
        <v>33</v>
      </c>
      <c r="Y109" s="34" t="str">
        <f t="array" ref="Y109">IFERROR(INDEX(INDIRECT("'"&amp;VLOOKUP($C109,ModMap!$A$2:$B$21,2,FALSE)&amp;"'!Y:Y"),MATCH($K109,INDIRECT("'"&amp;VLOOKUP($C109,ModMap!$A$2:$B$21,2,FALSE)&amp;"'!$K:$K"),0)),"")</f>
        <v>Not Started</v>
      </c>
      <c r="Z109" s="34" t="str">
        <f t="array" ref="Z109">IFERROR(INDEX(INDIRECT("'"&amp;VLOOKUP($C109,ModMap!$A$2:$B$21,2,FALSE)&amp;"'!Z:Z"),MATCH($K109,INDIRECT("'"&amp;VLOOKUP($C109,ModMap!$A$2:$B$21,2,FALSE)&amp;"'!$K:$K"),0)),"")</f>
        <v>Unassigned</v>
      </c>
      <c r="AA109" s="45" t="s">
        <v>36</v>
      </c>
      <c r="AB109" s="34" t="str">
        <f t="array" ref="AB109">IFERROR(INDEX(INDIRECT("'"&amp;VLOOKUP($C109,ModMap!$A$2:$B$21,2,FALSE)&amp;"'!AB:AB"),MATCH($K109,INDIRECT("'"&amp;VLOOKUP($C109,ModMap!$A$2:$B$21,2,FALSE)&amp;"'!$K:$K"),0)),"")</f>
        <v>N/A</v>
      </c>
      <c r="AC109" s="34" t="str">
        <f t="array" ref="AC109">IFERROR(INDEX(INDIRECT("'"&amp;VLOOKUP($C109,ModMap!$A$2:$B$21,2,FALSE)&amp;"'!AC:AC"),MATCH($K109,INDIRECT("'"&amp;VLOOKUP($C109,ModMap!$A$2:$B$21,2,FALSE)&amp;"'!$K:$K"),0)),"")</f>
        <v/>
      </c>
      <c r="AD109" s="58" t="s">
        <v>33</v>
      </c>
      <c r="AE109" s="34" t="str">
        <f t="array" ref="AE109">IFERROR(INDEX(INDIRECT("'"&amp;VLOOKUP($C109,ModMap!$A$2:$B$21,2,FALSE)&amp;"'!AE:AE"),MATCH($K109,INDIRECT("'"&amp;VLOOKUP($C109,ModMap!$A$2:$B$21,2,FALSE)&amp;"'!$K:$K"),0)),"")</f>
        <v>Not Started</v>
      </c>
      <c r="AF109" s="34" t="str">
        <f t="array" ref="AF109">IFERROR(INDEX(INDIRECT("'"&amp;VLOOKUP($C109,ModMap!$A$2:$B$21,2,FALSE)&amp;"'!AF:AF"),MATCH($K109,INDIRECT("'"&amp;VLOOKUP($C109,ModMap!$A$2:$B$21,2,FALSE)&amp;"'!$K:$K"),0)),"")</f>
        <v>Unassigned</v>
      </c>
      <c r="AG109" s="45" t="s">
        <v>36</v>
      </c>
      <c r="AH109" s="34" t="str">
        <f t="array" ref="AH109">IFERROR(INDEX(INDIRECT("'"&amp;VLOOKUP($C109,ModMap!$A$2:$B$21,2,FALSE)&amp;"'!AH:AH"),MATCH($K109,INDIRECT("'"&amp;VLOOKUP($C109,ModMap!$A$2:$B$21,2,FALSE)&amp;"'!$K:$K"),0)),"")</f>
        <v>N/A</v>
      </c>
      <c r="AI109" s="34" t="str">
        <f t="array" ref="AI109">IFERROR(INDEX(INDIRECT("'"&amp;VLOOKUP($C109,ModMap!$A$2:$B$21,2,FALSE)&amp;"'!AI:AI"),MATCH($K109,INDIRECT("'"&amp;VLOOKUP($C109,ModMap!$A$2:$B$21,2,FALSE)&amp;"'!$K:$K"),0)),"")</f>
        <v/>
      </c>
      <c r="AJ109" s="45" t="s">
        <v>36</v>
      </c>
      <c r="AK109" s="34" t="str">
        <f t="array" ref="AK109">IFERROR(INDEX(INDIRECT("'"&amp;VLOOKUP($C109,ModMap!$A$2:$B$21,2,FALSE)&amp;"'!AK:AK"),MATCH($K109,INDIRECT("'"&amp;VLOOKUP($C109,ModMap!$A$2:$B$21,2,FALSE)&amp;"'!$K:$K"),0)),"")</f>
        <v>N/A</v>
      </c>
      <c r="AL109" s="34" t="str">
        <f t="array" ref="AL109">IFERROR(INDEX(INDIRECT("'"&amp;VLOOKUP($C109,ModMap!$A$2:$B$21,2,FALSE)&amp;"'!AL:AL"),MATCH($K109,INDIRECT("'"&amp;VLOOKUP($C109,ModMap!$A$2:$B$21,2,FALSE)&amp;"'!$K:$K"),0)),"")</f>
        <v/>
      </c>
      <c r="AM109" s="34">
        <f t="shared" si="1"/>
        <v>3</v>
      </c>
      <c r="AN109" s="34" t="str">
        <f t="shared" si="2"/>
        <v>Not Started</v>
      </c>
      <c r="AO109" s="35" t="str">
        <f t="array" ref="AO109">IFERROR(INDEX(INDIRECT("'"&amp;VLOOKUP($C109,ModMap!$A$2:$B$21,2,FALSE)&amp;"'!AO:AO"),MATCH($K109,INDIRECT("'"&amp;VLOOKUP($C109,ModMap!$A$2:$B$21,2,FALSE)&amp;"'!$K:$K"),0)),"")</f>
        <v/>
      </c>
      <c r="AP109" s="53" t="str">
        <f t="array" ref="AP109">IFERROR(HYPERLINK("#'"&amp;VLOOKUP($C109,ModMap!$A$2:$B$21,2,FALSE)&amp;"'!V"&amp;MATCH($K109,INDIRECT("'"&amp;VLOOKUP($C109,ModMap!$A$2:$B$21,2,FALSE)&amp;"'!$K:$K"),0),"Edit on module sheet"),"")</f>
        <v>Edit on module sheet</v>
      </c>
    </row>
    <row r="110" ht="42.0" customHeight="1">
      <c r="A110" s="54">
        <v>108.0</v>
      </c>
      <c r="B110" s="54">
        <v>108.0</v>
      </c>
      <c r="C110" s="54" t="s">
        <v>87</v>
      </c>
      <c r="D110" s="55" t="s">
        <v>88</v>
      </c>
      <c r="E110" s="36" t="s">
        <v>48</v>
      </c>
      <c r="F110" s="36" t="s">
        <v>262</v>
      </c>
      <c r="G110" s="55" t="s">
        <v>263</v>
      </c>
      <c r="H110" s="54" t="s">
        <v>1044</v>
      </c>
      <c r="I110" s="54" t="s">
        <v>1045</v>
      </c>
      <c r="J110" s="55" t="s">
        <v>1046</v>
      </c>
      <c r="K110" s="54" t="s">
        <v>1047</v>
      </c>
      <c r="L110" s="55" t="s">
        <v>1048</v>
      </c>
      <c r="M110" s="66" t="s">
        <v>211</v>
      </c>
      <c r="N110" s="54" t="s">
        <v>1003</v>
      </c>
      <c r="O110" s="54" t="s">
        <v>601</v>
      </c>
      <c r="P110" s="55" t="s">
        <v>1049</v>
      </c>
      <c r="Q110" s="55" t="s">
        <v>1050</v>
      </c>
      <c r="R110" s="54" t="s">
        <v>273</v>
      </c>
      <c r="S110" s="54" t="s">
        <v>218</v>
      </c>
      <c r="T110" s="54" t="str">
        <f t="array" ref="T110">IFERROR(INDEX(INDIRECT("'"&amp;VLOOKUP($C110,ModMap!$A$2:$B$21,2,FALSE)&amp;"'!T:T"),MATCH($K110,INDIRECT("'"&amp;VLOOKUP($C110,ModMap!$A$2:$B$21,2,FALSE)&amp;"'!$K:$K"),0)),"")</f>
        <v>Gourav Nikam</v>
      </c>
      <c r="U110" s="58" t="s">
        <v>33</v>
      </c>
      <c r="V110" s="54" t="str">
        <f t="array" ref="V110">IFERROR(INDEX(INDIRECT("'"&amp;VLOOKUP($C110,ModMap!$A$2:$B$21,2,FALSE)&amp;"'!V:V"),MATCH($K110,INDIRECT("'"&amp;VLOOKUP($C110,ModMap!$A$2:$B$21,2,FALSE)&amp;"'!$K:$K"),0)),"")</f>
        <v>Done</v>
      </c>
      <c r="W110" s="54" t="str">
        <f t="array" ref="W110">IFERROR(INDEX(INDIRECT("'"&amp;VLOOKUP($C110,ModMap!$A$2:$B$21,2,FALSE)&amp;"'!W:W"),MATCH($K110,INDIRECT("'"&amp;VLOOKUP($C110,ModMap!$A$2:$B$21,2,FALSE)&amp;"'!$K:$K"),0)),"")</f>
        <v>Gourav Nikam</v>
      </c>
      <c r="X110" s="58" t="s">
        <v>33</v>
      </c>
      <c r="Y110" s="54" t="str">
        <f t="array" ref="Y110">IFERROR(INDEX(INDIRECT("'"&amp;VLOOKUP($C110,ModMap!$A$2:$B$21,2,FALSE)&amp;"'!Y:Y"),MATCH($K110,INDIRECT("'"&amp;VLOOKUP($C110,ModMap!$A$2:$B$21,2,FALSE)&amp;"'!$K:$K"),0)),"")</f>
        <v>Done</v>
      </c>
      <c r="Z110" s="54" t="str">
        <f t="array" ref="Z110">IFERROR(INDEX(INDIRECT("'"&amp;VLOOKUP($C110,ModMap!$A$2:$B$21,2,FALSE)&amp;"'!Z:Z"),MATCH($K110,INDIRECT("'"&amp;VLOOKUP($C110,ModMap!$A$2:$B$21,2,FALSE)&amp;"'!$K:$K"),0)),"")</f>
        <v>Gourav Nikam</v>
      </c>
      <c r="AA110" s="45" t="s">
        <v>36</v>
      </c>
      <c r="AB110" s="54" t="str">
        <f t="array" ref="AB110">IFERROR(INDEX(INDIRECT("'"&amp;VLOOKUP($C110,ModMap!$A$2:$B$21,2,FALSE)&amp;"'!AB:AB"),MATCH($K110,INDIRECT("'"&amp;VLOOKUP($C110,ModMap!$A$2:$B$21,2,FALSE)&amp;"'!$K:$K"),0)),"")</f>
        <v>N/A</v>
      </c>
      <c r="AC110" s="54" t="str">
        <f t="array" ref="AC110">IFERROR(INDEX(INDIRECT("'"&amp;VLOOKUP($C110,ModMap!$A$2:$B$21,2,FALSE)&amp;"'!AC:AC"),MATCH($K110,INDIRECT("'"&amp;VLOOKUP($C110,ModMap!$A$2:$B$21,2,FALSE)&amp;"'!$K:$K"),0)),"")</f>
        <v/>
      </c>
      <c r="AD110" s="58" t="s">
        <v>33</v>
      </c>
      <c r="AE110" s="54" t="str">
        <f t="array" ref="AE110">IFERROR(INDEX(INDIRECT("'"&amp;VLOOKUP($C110,ModMap!$A$2:$B$21,2,FALSE)&amp;"'!AE:AE"),MATCH($K110,INDIRECT("'"&amp;VLOOKUP($C110,ModMap!$A$2:$B$21,2,FALSE)&amp;"'!$K:$K"),0)),"")</f>
        <v>Done</v>
      </c>
      <c r="AF110" s="54" t="str">
        <f t="array" ref="AF110">IFERROR(INDEX(INDIRECT("'"&amp;VLOOKUP($C110,ModMap!$A$2:$B$21,2,FALSE)&amp;"'!AF:AF"),MATCH($K110,INDIRECT("'"&amp;VLOOKUP($C110,ModMap!$A$2:$B$21,2,FALSE)&amp;"'!$K:$K"),0)),"")</f>
        <v>Gourav Nikam</v>
      </c>
      <c r="AG110" s="45" t="s">
        <v>36</v>
      </c>
      <c r="AH110" s="54" t="str">
        <f t="array" ref="AH110">IFERROR(INDEX(INDIRECT("'"&amp;VLOOKUP($C110,ModMap!$A$2:$B$21,2,FALSE)&amp;"'!AH:AH"),MATCH($K110,INDIRECT("'"&amp;VLOOKUP($C110,ModMap!$A$2:$B$21,2,FALSE)&amp;"'!$K:$K"),0)),"")</f>
        <v>N/A</v>
      </c>
      <c r="AI110" s="54" t="str">
        <f t="array" ref="AI110">IFERROR(INDEX(INDIRECT("'"&amp;VLOOKUP($C110,ModMap!$A$2:$B$21,2,FALSE)&amp;"'!AI:AI"),MATCH($K110,INDIRECT("'"&amp;VLOOKUP($C110,ModMap!$A$2:$B$21,2,FALSE)&amp;"'!$K:$K"),0)),"")</f>
        <v/>
      </c>
      <c r="AJ110" s="45" t="s">
        <v>36</v>
      </c>
      <c r="AK110" s="54" t="str">
        <f t="array" ref="AK110">IFERROR(INDEX(INDIRECT("'"&amp;VLOOKUP($C110,ModMap!$A$2:$B$21,2,FALSE)&amp;"'!AK:AK"),MATCH($K110,INDIRECT("'"&amp;VLOOKUP($C110,ModMap!$A$2:$B$21,2,FALSE)&amp;"'!$K:$K"),0)),"")</f>
        <v>N/A</v>
      </c>
      <c r="AL110" s="54" t="str">
        <f t="array" ref="AL110">IFERROR(INDEX(INDIRECT("'"&amp;VLOOKUP($C110,ModMap!$A$2:$B$21,2,FALSE)&amp;"'!AL:AL"),MATCH($K110,INDIRECT("'"&amp;VLOOKUP($C110,ModMap!$A$2:$B$21,2,FALSE)&amp;"'!$K:$K"),0)),"")</f>
        <v/>
      </c>
      <c r="AM110" s="54">
        <f t="shared" si="1"/>
        <v>0</v>
      </c>
      <c r="AN110" s="54" t="str">
        <f t="shared" si="2"/>
        <v>Done</v>
      </c>
      <c r="AO110" s="55" t="str">
        <f t="array" ref="AO110">IFERROR(INDEX(INDIRECT("'"&amp;VLOOKUP($C110,ModMap!$A$2:$B$21,2,FALSE)&amp;"'!AO:AO"),MATCH($K110,INDIRECT("'"&amp;VLOOKUP($C110,ModMap!$A$2:$B$21,2,FALSE)&amp;"'!$K:$K"),0)),"")</f>
        <v/>
      </c>
      <c r="AP110" s="53" t="str">
        <f t="array" ref="AP110">IFERROR(HYPERLINK("#'"&amp;VLOOKUP($C110,ModMap!$A$2:$B$21,2,FALSE)&amp;"'!V"&amp;MATCH($K110,INDIRECT("'"&amp;VLOOKUP($C110,ModMap!$A$2:$B$21,2,FALSE)&amp;"'!$K:$K"),0),"Edit on module sheet"),"")</f>
        <v>Edit on module sheet</v>
      </c>
    </row>
    <row r="111" ht="42.0" customHeight="1">
      <c r="A111" s="34">
        <v>109.0</v>
      </c>
      <c r="B111" s="34">
        <v>109.0</v>
      </c>
      <c r="C111" s="34" t="s">
        <v>87</v>
      </c>
      <c r="D111" s="35" t="s">
        <v>88</v>
      </c>
      <c r="E111" s="36" t="s">
        <v>48</v>
      </c>
      <c r="F111" s="36" t="s">
        <v>262</v>
      </c>
      <c r="G111" s="35" t="s">
        <v>263</v>
      </c>
      <c r="H111" s="34" t="s">
        <v>1044</v>
      </c>
      <c r="I111" s="34" t="s">
        <v>1045</v>
      </c>
      <c r="J111" s="35" t="s">
        <v>1046</v>
      </c>
      <c r="K111" s="34" t="s">
        <v>1058</v>
      </c>
      <c r="L111" s="35" t="s">
        <v>1059</v>
      </c>
      <c r="M111" s="58" t="s">
        <v>613</v>
      </c>
      <c r="N111" s="34" t="s">
        <v>1003</v>
      </c>
      <c r="O111" s="34" t="s">
        <v>601</v>
      </c>
      <c r="P111" s="35" t="s">
        <v>1049</v>
      </c>
      <c r="Q111" s="35" t="s">
        <v>1050</v>
      </c>
      <c r="R111" s="34" t="s">
        <v>273</v>
      </c>
      <c r="S111" s="34" t="s">
        <v>614</v>
      </c>
      <c r="T111" s="34" t="str">
        <f t="array" ref="T111">IFERROR(INDEX(INDIRECT("'"&amp;VLOOKUP($C111,ModMap!$A$2:$B$21,2,FALSE)&amp;"'!T:T"),MATCH($K111,INDIRECT("'"&amp;VLOOKUP($C111,ModMap!$A$2:$B$21,2,FALSE)&amp;"'!$K:$K"),0)),"")</f>
        <v>Gourav Nikam</v>
      </c>
      <c r="U111" s="45" t="s">
        <v>36</v>
      </c>
      <c r="V111" s="34" t="str">
        <f t="array" ref="V111">IFERROR(INDEX(INDIRECT("'"&amp;VLOOKUP($C111,ModMap!$A$2:$B$21,2,FALSE)&amp;"'!V:V"),MATCH($K111,INDIRECT("'"&amp;VLOOKUP($C111,ModMap!$A$2:$B$21,2,FALSE)&amp;"'!$K:$K"),0)),"")</f>
        <v>N/A</v>
      </c>
      <c r="W111" s="34" t="str">
        <f t="array" ref="W111">IFERROR(INDEX(INDIRECT("'"&amp;VLOOKUP($C111,ModMap!$A$2:$B$21,2,FALSE)&amp;"'!W:W"),MATCH($K111,INDIRECT("'"&amp;VLOOKUP($C111,ModMap!$A$2:$B$21,2,FALSE)&amp;"'!$K:$K"),0)),"")</f>
        <v/>
      </c>
      <c r="X111" s="58" t="s">
        <v>33</v>
      </c>
      <c r="Y111" s="34" t="str">
        <f t="array" ref="Y111">IFERROR(INDEX(INDIRECT("'"&amp;VLOOKUP($C111,ModMap!$A$2:$B$21,2,FALSE)&amp;"'!Y:Y"),MATCH($K111,INDIRECT("'"&amp;VLOOKUP($C111,ModMap!$A$2:$B$21,2,FALSE)&amp;"'!$K:$K"),0)),"")</f>
        <v>Done</v>
      </c>
      <c r="Z111" s="34" t="str">
        <f t="array" ref="Z111">IFERROR(INDEX(INDIRECT("'"&amp;VLOOKUP($C111,ModMap!$A$2:$B$21,2,FALSE)&amp;"'!Z:Z"),MATCH($K111,INDIRECT("'"&amp;VLOOKUP($C111,ModMap!$A$2:$B$21,2,FALSE)&amp;"'!$K:$K"),0)),"")</f>
        <v>Gourav Nikam</v>
      </c>
      <c r="AA111" s="45" t="s">
        <v>36</v>
      </c>
      <c r="AB111" s="34" t="str">
        <f t="array" ref="AB111">IFERROR(INDEX(INDIRECT("'"&amp;VLOOKUP($C111,ModMap!$A$2:$B$21,2,FALSE)&amp;"'!AB:AB"),MATCH($K111,INDIRECT("'"&amp;VLOOKUP($C111,ModMap!$A$2:$B$21,2,FALSE)&amp;"'!$K:$K"),0)),"")</f>
        <v>N/A</v>
      </c>
      <c r="AC111" s="34" t="str">
        <f t="array" ref="AC111">IFERROR(INDEX(INDIRECT("'"&amp;VLOOKUP($C111,ModMap!$A$2:$B$21,2,FALSE)&amp;"'!AC:AC"),MATCH($K111,INDIRECT("'"&amp;VLOOKUP($C111,ModMap!$A$2:$B$21,2,FALSE)&amp;"'!$K:$K"),0)),"")</f>
        <v/>
      </c>
      <c r="AD111" s="58" t="s">
        <v>33</v>
      </c>
      <c r="AE111" s="34" t="str">
        <f t="array" ref="AE111">IFERROR(INDEX(INDIRECT("'"&amp;VLOOKUP($C111,ModMap!$A$2:$B$21,2,FALSE)&amp;"'!AE:AE"),MATCH($K111,INDIRECT("'"&amp;VLOOKUP($C111,ModMap!$A$2:$B$21,2,FALSE)&amp;"'!$K:$K"),0)),"")</f>
        <v>Done</v>
      </c>
      <c r="AF111" s="34" t="str">
        <f t="array" ref="AF111">IFERROR(INDEX(INDIRECT("'"&amp;VLOOKUP($C111,ModMap!$A$2:$B$21,2,FALSE)&amp;"'!AF:AF"),MATCH($K111,INDIRECT("'"&amp;VLOOKUP($C111,ModMap!$A$2:$B$21,2,FALSE)&amp;"'!$K:$K"),0)),"")</f>
        <v>Gourav Nikam</v>
      </c>
      <c r="AG111" s="45" t="s">
        <v>36</v>
      </c>
      <c r="AH111" s="34" t="str">
        <f t="array" ref="AH111">IFERROR(INDEX(INDIRECT("'"&amp;VLOOKUP($C111,ModMap!$A$2:$B$21,2,FALSE)&amp;"'!AH:AH"),MATCH($K111,INDIRECT("'"&amp;VLOOKUP($C111,ModMap!$A$2:$B$21,2,FALSE)&amp;"'!$K:$K"),0)),"")</f>
        <v>N/A</v>
      </c>
      <c r="AI111" s="34" t="str">
        <f t="array" ref="AI111">IFERROR(INDEX(INDIRECT("'"&amp;VLOOKUP($C111,ModMap!$A$2:$B$21,2,FALSE)&amp;"'!AI:AI"),MATCH($K111,INDIRECT("'"&amp;VLOOKUP($C111,ModMap!$A$2:$B$21,2,FALSE)&amp;"'!$K:$K"),0)),"")</f>
        <v/>
      </c>
      <c r="AJ111" s="45" t="s">
        <v>36</v>
      </c>
      <c r="AK111" s="34" t="str">
        <f t="array" ref="AK111">IFERROR(INDEX(INDIRECT("'"&amp;VLOOKUP($C111,ModMap!$A$2:$B$21,2,FALSE)&amp;"'!AK:AK"),MATCH($K111,INDIRECT("'"&amp;VLOOKUP($C111,ModMap!$A$2:$B$21,2,FALSE)&amp;"'!$K:$K"),0)),"")</f>
        <v>N/A</v>
      </c>
      <c r="AL111" s="34" t="str">
        <f t="array" ref="AL111">IFERROR(INDEX(INDIRECT("'"&amp;VLOOKUP($C111,ModMap!$A$2:$B$21,2,FALSE)&amp;"'!AL:AL"),MATCH($K111,INDIRECT("'"&amp;VLOOKUP($C111,ModMap!$A$2:$B$21,2,FALSE)&amp;"'!$K:$K"),0)),"")</f>
        <v/>
      </c>
      <c r="AM111" s="34">
        <f t="shared" si="1"/>
        <v>0</v>
      </c>
      <c r="AN111" s="34" t="str">
        <f t="shared" si="2"/>
        <v>Done</v>
      </c>
      <c r="AO111" s="35" t="str">
        <f t="array" ref="AO111">IFERROR(INDEX(INDIRECT("'"&amp;VLOOKUP($C111,ModMap!$A$2:$B$21,2,FALSE)&amp;"'!AO:AO"),MATCH($K111,INDIRECT("'"&amp;VLOOKUP($C111,ModMap!$A$2:$B$21,2,FALSE)&amp;"'!$K:$K"),0)),"")</f>
        <v/>
      </c>
      <c r="AP111" s="53" t="str">
        <f t="array" ref="AP111">IFERROR(HYPERLINK("#'"&amp;VLOOKUP($C111,ModMap!$A$2:$B$21,2,FALSE)&amp;"'!V"&amp;MATCH($K111,INDIRECT("'"&amp;VLOOKUP($C111,ModMap!$A$2:$B$21,2,FALSE)&amp;"'!$K:$K"),0),"Edit on module sheet"),"")</f>
        <v>Edit on module sheet</v>
      </c>
    </row>
    <row r="112" ht="42.0" customHeight="1">
      <c r="A112" s="54">
        <v>110.0</v>
      </c>
      <c r="B112" s="54">
        <v>110.0</v>
      </c>
      <c r="C112" s="54" t="s">
        <v>87</v>
      </c>
      <c r="D112" s="55" t="s">
        <v>88</v>
      </c>
      <c r="E112" s="64" t="s">
        <v>69</v>
      </c>
      <c r="F112" s="36" t="s">
        <v>262</v>
      </c>
      <c r="G112" s="55" t="s">
        <v>263</v>
      </c>
      <c r="H112" s="54" t="s">
        <v>1069</v>
      </c>
      <c r="I112" s="54" t="s">
        <v>1070</v>
      </c>
      <c r="J112" s="55" t="s">
        <v>1071</v>
      </c>
      <c r="K112" s="54" t="s">
        <v>1621</v>
      </c>
      <c r="L112" s="55" t="s">
        <v>1622</v>
      </c>
      <c r="M112" s="58" t="s">
        <v>613</v>
      </c>
      <c r="N112" s="54" t="s">
        <v>1074</v>
      </c>
      <c r="O112" s="54" t="s">
        <v>601</v>
      </c>
      <c r="P112" s="55" t="s">
        <v>1075</v>
      </c>
      <c r="Q112" s="55" t="s">
        <v>1076</v>
      </c>
      <c r="R112" s="54" t="s">
        <v>273</v>
      </c>
      <c r="S112" s="54" t="s">
        <v>69</v>
      </c>
      <c r="T112" s="54" t="str">
        <f t="array" ref="T112">IFERROR(INDEX(INDIRECT("'"&amp;VLOOKUP($C112,ModMap!$A$2:$B$21,2,FALSE)&amp;"'!T:T"),MATCH($K112,INDIRECT("'"&amp;VLOOKUP($C112,ModMap!$A$2:$B$21,2,FALSE)&amp;"'!$K:$K"),0)),"")</f>
        <v>Unassigned</v>
      </c>
      <c r="U112" s="58" t="s">
        <v>33</v>
      </c>
      <c r="V112" s="54" t="str">
        <f t="array" ref="V112">IFERROR(INDEX(INDIRECT("'"&amp;VLOOKUP($C112,ModMap!$A$2:$B$21,2,FALSE)&amp;"'!V:V"),MATCH($K112,INDIRECT("'"&amp;VLOOKUP($C112,ModMap!$A$2:$B$21,2,FALSE)&amp;"'!$K:$K"),0)),"")</f>
        <v>Not Started</v>
      </c>
      <c r="W112" s="54" t="str">
        <f t="array" ref="W112">IFERROR(INDEX(INDIRECT("'"&amp;VLOOKUP($C112,ModMap!$A$2:$B$21,2,FALSE)&amp;"'!W:W"),MATCH($K112,INDIRECT("'"&amp;VLOOKUP($C112,ModMap!$A$2:$B$21,2,FALSE)&amp;"'!$K:$K"),0)),"")</f>
        <v>Unassigned</v>
      </c>
      <c r="X112" s="58" t="s">
        <v>33</v>
      </c>
      <c r="Y112" s="54" t="str">
        <f t="array" ref="Y112">IFERROR(INDEX(INDIRECT("'"&amp;VLOOKUP($C112,ModMap!$A$2:$B$21,2,FALSE)&amp;"'!Y:Y"),MATCH($K112,INDIRECT("'"&amp;VLOOKUP($C112,ModMap!$A$2:$B$21,2,FALSE)&amp;"'!$K:$K"),0)),"")</f>
        <v>Not Started</v>
      </c>
      <c r="Z112" s="54" t="str">
        <f t="array" ref="Z112">IFERROR(INDEX(INDIRECT("'"&amp;VLOOKUP($C112,ModMap!$A$2:$B$21,2,FALSE)&amp;"'!Z:Z"),MATCH($K112,INDIRECT("'"&amp;VLOOKUP($C112,ModMap!$A$2:$B$21,2,FALSE)&amp;"'!$K:$K"),0)),"")</f>
        <v>Unassigned</v>
      </c>
      <c r="AA112" s="45" t="s">
        <v>36</v>
      </c>
      <c r="AB112" s="54" t="str">
        <f t="array" ref="AB112">IFERROR(INDEX(INDIRECT("'"&amp;VLOOKUP($C112,ModMap!$A$2:$B$21,2,FALSE)&amp;"'!AB:AB"),MATCH($K112,INDIRECT("'"&amp;VLOOKUP($C112,ModMap!$A$2:$B$21,2,FALSE)&amp;"'!$K:$K"),0)),"")</f>
        <v>N/A</v>
      </c>
      <c r="AC112" s="54" t="str">
        <f t="array" ref="AC112">IFERROR(INDEX(INDIRECT("'"&amp;VLOOKUP($C112,ModMap!$A$2:$B$21,2,FALSE)&amp;"'!AC:AC"),MATCH($K112,INDIRECT("'"&amp;VLOOKUP($C112,ModMap!$A$2:$B$21,2,FALSE)&amp;"'!$K:$K"),0)),"")</f>
        <v/>
      </c>
      <c r="AD112" s="58" t="s">
        <v>33</v>
      </c>
      <c r="AE112" s="54" t="str">
        <f t="array" ref="AE112">IFERROR(INDEX(INDIRECT("'"&amp;VLOOKUP($C112,ModMap!$A$2:$B$21,2,FALSE)&amp;"'!AE:AE"),MATCH($K112,INDIRECT("'"&amp;VLOOKUP($C112,ModMap!$A$2:$B$21,2,FALSE)&amp;"'!$K:$K"),0)),"")</f>
        <v>Not Started</v>
      </c>
      <c r="AF112" s="54" t="str">
        <f t="array" ref="AF112">IFERROR(INDEX(INDIRECT("'"&amp;VLOOKUP($C112,ModMap!$A$2:$B$21,2,FALSE)&amp;"'!AF:AF"),MATCH($K112,INDIRECT("'"&amp;VLOOKUP($C112,ModMap!$A$2:$B$21,2,FALSE)&amp;"'!$K:$K"),0)),"")</f>
        <v>Unassigned</v>
      </c>
      <c r="AG112" s="45" t="s">
        <v>36</v>
      </c>
      <c r="AH112" s="54" t="str">
        <f t="array" ref="AH112">IFERROR(INDEX(INDIRECT("'"&amp;VLOOKUP($C112,ModMap!$A$2:$B$21,2,FALSE)&amp;"'!AH:AH"),MATCH($K112,INDIRECT("'"&amp;VLOOKUP($C112,ModMap!$A$2:$B$21,2,FALSE)&amp;"'!$K:$K"),0)),"")</f>
        <v>N/A</v>
      </c>
      <c r="AI112" s="54" t="str">
        <f t="array" ref="AI112">IFERROR(INDEX(INDIRECT("'"&amp;VLOOKUP($C112,ModMap!$A$2:$B$21,2,FALSE)&amp;"'!AI:AI"),MATCH($K112,INDIRECT("'"&amp;VLOOKUP($C112,ModMap!$A$2:$B$21,2,FALSE)&amp;"'!$K:$K"),0)),"")</f>
        <v/>
      </c>
      <c r="AJ112" s="45" t="s">
        <v>36</v>
      </c>
      <c r="AK112" s="54" t="str">
        <f t="array" ref="AK112">IFERROR(INDEX(INDIRECT("'"&amp;VLOOKUP($C112,ModMap!$A$2:$B$21,2,FALSE)&amp;"'!AK:AK"),MATCH($K112,INDIRECT("'"&amp;VLOOKUP($C112,ModMap!$A$2:$B$21,2,FALSE)&amp;"'!$K:$K"),0)),"")</f>
        <v>N/A</v>
      </c>
      <c r="AL112" s="54" t="str">
        <f t="array" ref="AL112">IFERROR(INDEX(INDIRECT("'"&amp;VLOOKUP($C112,ModMap!$A$2:$B$21,2,FALSE)&amp;"'!AL:AL"),MATCH($K112,INDIRECT("'"&amp;VLOOKUP($C112,ModMap!$A$2:$B$21,2,FALSE)&amp;"'!$K:$K"),0)),"")</f>
        <v/>
      </c>
      <c r="AM112" s="54">
        <f t="shared" si="1"/>
        <v>3</v>
      </c>
      <c r="AN112" s="54" t="str">
        <f t="shared" si="2"/>
        <v>Not Started</v>
      </c>
      <c r="AO112" s="55" t="str">
        <f t="array" ref="AO112">IFERROR(INDEX(INDIRECT("'"&amp;VLOOKUP($C112,ModMap!$A$2:$B$21,2,FALSE)&amp;"'!AO:AO"),MATCH($K112,INDIRECT("'"&amp;VLOOKUP($C112,ModMap!$A$2:$B$21,2,FALSE)&amp;"'!$K:$K"),0)),"")</f>
        <v/>
      </c>
      <c r="AP112" s="53" t="str">
        <f t="array" ref="AP112">IFERROR(HYPERLINK("#'"&amp;VLOOKUP($C112,ModMap!$A$2:$B$21,2,FALSE)&amp;"'!V"&amp;MATCH($K112,INDIRECT("'"&amp;VLOOKUP($C112,ModMap!$A$2:$B$21,2,FALSE)&amp;"'!$K:$K"),0),"Edit on module sheet"),"")</f>
        <v>Edit on module sheet</v>
      </c>
    </row>
    <row r="113" ht="42.0" customHeight="1">
      <c r="A113" s="34">
        <v>111.0</v>
      </c>
      <c r="B113" s="34">
        <v>111.0</v>
      </c>
      <c r="C113" s="34" t="s">
        <v>87</v>
      </c>
      <c r="D113" s="35" t="s">
        <v>88</v>
      </c>
      <c r="E113" s="36" t="s">
        <v>48</v>
      </c>
      <c r="F113" s="36" t="s">
        <v>262</v>
      </c>
      <c r="G113" s="35" t="s">
        <v>263</v>
      </c>
      <c r="H113" s="34" t="s">
        <v>1069</v>
      </c>
      <c r="I113" s="34" t="s">
        <v>1070</v>
      </c>
      <c r="J113" s="35" t="s">
        <v>1071</v>
      </c>
      <c r="K113" s="34" t="s">
        <v>1072</v>
      </c>
      <c r="L113" s="35" t="s">
        <v>1073</v>
      </c>
      <c r="M113" s="66" t="s">
        <v>211</v>
      </c>
      <c r="N113" s="34" t="s">
        <v>1074</v>
      </c>
      <c r="O113" s="34" t="s">
        <v>601</v>
      </c>
      <c r="P113" s="35" t="s">
        <v>1075</v>
      </c>
      <c r="Q113" s="35" t="s">
        <v>1076</v>
      </c>
      <c r="R113" s="34" t="s">
        <v>273</v>
      </c>
      <c r="S113" s="34" t="s">
        <v>218</v>
      </c>
      <c r="T113" s="34" t="str">
        <f t="array" ref="T113">IFERROR(INDEX(INDIRECT("'"&amp;VLOOKUP($C113,ModMap!$A$2:$B$21,2,FALSE)&amp;"'!T:T"),MATCH($K113,INDIRECT("'"&amp;VLOOKUP($C113,ModMap!$A$2:$B$21,2,FALSE)&amp;"'!$K:$K"),0)),"")</f>
        <v>Gourav Nikam</v>
      </c>
      <c r="U113" s="58" t="s">
        <v>33</v>
      </c>
      <c r="V113" s="34" t="str">
        <f t="array" ref="V113">IFERROR(INDEX(INDIRECT("'"&amp;VLOOKUP($C113,ModMap!$A$2:$B$21,2,FALSE)&amp;"'!V:V"),MATCH($K113,INDIRECT("'"&amp;VLOOKUP($C113,ModMap!$A$2:$B$21,2,FALSE)&amp;"'!$K:$K"),0)),"")</f>
        <v>Done</v>
      </c>
      <c r="W113" s="34" t="str">
        <f t="array" ref="W113">IFERROR(INDEX(INDIRECT("'"&amp;VLOOKUP($C113,ModMap!$A$2:$B$21,2,FALSE)&amp;"'!W:W"),MATCH($K113,INDIRECT("'"&amp;VLOOKUP($C113,ModMap!$A$2:$B$21,2,FALSE)&amp;"'!$K:$K"),0)),"")</f>
        <v>Gourav Nikam</v>
      </c>
      <c r="X113" s="58" t="s">
        <v>33</v>
      </c>
      <c r="Y113" s="34" t="str">
        <f t="array" ref="Y113">IFERROR(INDEX(INDIRECT("'"&amp;VLOOKUP($C113,ModMap!$A$2:$B$21,2,FALSE)&amp;"'!Y:Y"),MATCH($K113,INDIRECT("'"&amp;VLOOKUP($C113,ModMap!$A$2:$B$21,2,FALSE)&amp;"'!$K:$K"),0)),"")</f>
        <v>Done</v>
      </c>
      <c r="Z113" s="34" t="str">
        <f t="array" ref="Z113">IFERROR(INDEX(INDIRECT("'"&amp;VLOOKUP($C113,ModMap!$A$2:$B$21,2,FALSE)&amp;"'!Z:Z"),MATCH($K113,INDIRECT("'"&amp;VLOOKUP($C113,ModMap!$A$2:$B$21,2,FALSE)&amp;"'!$K:$K"),0)),"")</f>
        <v>Gourav Nikam</v>
      </c>
      <c r="AA113" s="45" t="s">
        <v>36</v>
      </c>
      <c r="AB113" s="34" t="str">
        <f t="array" ref="AB113">IFERROR(INDEX(INDIRECT("'"&amp;VLOOKUP($C113,ModMap!$A$2:$B$21,2,FALSE)&amp;"'!AB:AB"),MATCH($K113,INDIRECT("'"&amp;VLOOKUP($C113,ModMap!$A$2:$B$21,2,FALSE)&amp;"'!$K:$K"),0)),"")</f>
        <v>N/A</v>
      </c>
      <c r="AC113" s="34" t="str">
        <f t="array" ref="AC113">IFERROR(INDEX(INDIRECT("'"&amp;VLOOKUP($C113,ModMap!$A$2:$B$21,2,FALSE)&amp;"'!AC:AC"),MATCH($K113,INDIRECT("'"&amp;VLOOKUP($C113,ModMap!$A$2:$B$21,2,FALSE)&amp;"'!$K:$K"),0)),"")</f>
        <v/>
      </c>
      <c r="AD113" s="58" t="s">
        <v>33</v>
      </c>
      <c r="AE113" s="34" t="str">
        <f t="array" ref="AE113">IFERROR(INDEX(INDIRECT("'"&amp;VLOOKUP($C113,ModMap!$A$2:$B$21,2,FALSE)&amp;"'!AE:AE"),MATCH($K113,INDIRECT("'"&amp;VLOOKUP($C113,ModMap!$A$2:$B$21,2,FALSE)&amp;"'!$K:$K"),0)),"")</f>
        <v>Done</v>
      </c>
      <c r="AF113" s="34" t="str">
        <f t="array" ref="AF113">IFERROR(INDEX(INDIRECT("'"&amp;VLOOKUP($C113,ModMap!$A$2:$B$21,2,FALSE)&amp;"'!AF:AF"),MATCH($K113,INDIRECT("'"&amp;VLOOKUP($C113,ModMap!$A$2:$B$21,2,FALSE)&amp;"'!$K:$K"),0)),"")</f>
        <v>Gourav Nikam</v>
      </c>
      <c r="AG113" s="45" t="s">
        <v>36</v>
      </c>
      <c r="AH113" s="34" t="str">
        <f t="array" ref="AH113">IFERROR(INDEX(INDIRECT("'"&amp;VLOOKUP($C113,ModMap!$A$2:$B$21,2,FALSE)&amp;"'!AH:AH"),MATCH($K113,INDIRECT("'"&amp;VLOOKUP($C113,ModMap!$A$2:$B$21,2,FALSE)&amp;"'!$K:$K"),0)),"")</f>
        <v>N/A</v>
      </c>
      <c r="AI113" s="34" t="str">
        <f t="array" ref="AI113">IFERROR(INDEX(INDIRECT("'"&amp;VLOOKUP($C113,ModMap!$A$2:$B$21,2,FALSE)&amp;"'!AI:AI"),MATCH($K113,INDIRECT("'"&amp;VLOOKUP($C113,ModMap!$A$2:$B$21,2,FALSE)&amp;"'!$K:$K"),0)),"")</f>
        <v/>
      </c>
      <c r="AJ113" s="45" t="s">
        <v>36</v>
      </c>
      <c r="AK113" s="34" t="str">
        <f t="array" ref="AK113">IFERROR(INDEX(INDIRECT("'"&amp;VLOOKUP($C113,ModMap!$A$2:$B$21,2,FALSE)&amp;"'!AK:AK"),MATCH($K113,INDIRECT("'"&amp;VLOOKUP($C113,ModMap!$A$2:$B$21,2,FALSE)&amp;"'!$K:$K"),0)),"")</f>
        <v>N/A</v>
      </c>
      <c r="AL113" s="34" t="str">
        <f t="array" ref="AL113">IFERROR(INDEX(INDIRECT("'"&amp;VLOOKUP($C113,ModMap!$A$2:$B$21,2,FALSE)&amp;"'!AL:AL"),MATCH($K113,INDIRECT("'"&amp;VLOOKUP($C113,ModMap!$A$2:$B$21,2,FALSE)&amp;"'!$K:$K"),0)),"")</f>
        <v/>
      </c>
      <c r="AM113" s="34">
        <f t="shared" si="1"/>
        <v>0</v>
      </c>
      <c r="AN113" s="34" t="str">
        <f t="shared" si="2"/>
        <v>Done</v>
      </c>
      <c r="AO113" s="35" t="str">
        <f t="array" ref="AO113">IFERROR(INDEX(INDIRECT("'"&amp;VLOOKUP($C113,ModMap!$A$2:$B$21,2,FALSE)&amp;"'!AO:AO"),MATCH($K113,INDIRECT("'"&amp;VLOOKUP($C113,ModMap!$A$2:$B$21,2,FALSE)&amp;"'!$K:$K"),0)),"")</f>
        <v/>
      </c>
      <c r="AP113" s="53" t="str">
        <f t="array" ref="AP113">IFERROR(HYPERLINK("#'"&amp;VLOOKUP($C113,ModMap!$A$2:$B$21,2,FALSE)&amp;"'!V"&amp;MATCH($K113,INDIRECT("'"&amp;VLOOKUP($C113,ModMap!$A$2:$B$21,2,FALSE)&amp;"'!$K:$K"),0),"Edit on module sheet"),"")</f>
        <v>Edit on module sheet</v>
      </c>
    </row>
    <row r="114" ht="42.0" customHeight="1">
      <c r="A114" s="54">
        <v>112.0</v>
      </c>
      <c r="B114" s="54">
        <v>112.0</v>
      </c>
      <c r="C114" s="54" t="s">
        <v>87</v>
      </c>
      <c r="D114" s="55" t="s">
        <v>88</v>
      </c>
      <c r="E114" s="36" t="s">
        <v>48</v>
      </c>
      <c r="F114" s="36" t="s">
        <v>262</v>
      </c>
      <c r="G114" s="55" t="s">
        <v>263</v>
      </c>
      <c r="H114" s="54" t="s">
        <v>1069</v>
      </c>
      <c r="I114" s="54" t="s">
        <v>1070</v>
      </c>
      <c r="J114" s="55" t="s">
        <v>1071</v>
      </c>
      <c r="K114" s="54" t="s">
        <v>1087</v>
      </c>
      <c r="L114" s="55" t="s">
        <v>1088</v>
      </c>
      <c r="M114" s="58" t="s">
        <v>613</v>
      </c>
      <c r="N114" s="54" t="s">
        <v>1074</v>
      </c>
      <c r="O114" s="54" t="s">
        <v>601</v>
      </c>
      <c r="P114" s="55" t="s">
        <v>1075</v>
      </c>
      <c r="Q114" s="55" t="s">
        <v>1076</v>
      </c>
      <c r="R114" s="54" t="s">
        <v>273</v>
      </c>
      <c r="S114" s="54" t="s">
        <v>614</v>
      </c>
      <c r="T114" s="54" t="str">
        <f t="array" ref="T114">IFERROR(INDEX(INDIRECT("'"&amp;VLOOKUP($C114,ModMap!$A$2:$B$21,2,FALSE)&amp;"'!T:T"),MATCH($K114,INDIRECT("'"&amp;VLOOKUP($C114,ModMap!$A$2:$B$21,2,FALSE)&amp;"'!$K:$K"),0)),"")</f>
        <v>Gourav Nikam</v>
      </c>
      <c r="U114" s="45" t="s">
        <v>36</v>
      </c>
      <c r="V114" s="54" t="str">
        <f t="array" ref="V114">IFERROR(INDEX(INDIRECT("'"&amp;VLOOKUP($C114,ModMap!$A$2:$B$21,2,FALSE)&amp;"'!V:V"),MATCH($K114,INDIRECT("'"&amp;VLOOKUP($C114,ModMap!$A$2:$B$21,2,FALSE)&amp;"'!$K:$K"),0)),"")</f>
        <v>N/A</v>
      </c>
      <c r="W114" s="54" t="str">
        <f t="array" ref="W114">IFERROR(INDEX(INDIRECT("'"&amp;VLOOKUP($C114,ModMap!$A$2:$B$21,2,FALSE)&amp;"'!W:W"),MATCH($K114,INDIRECT("'"&amp;VLOOKUP($C114,ModMap!$A$2:$B$21,2,FALSE)&amp;"'!$K:$K"),0)),"")</f>
        <v/>
      </c>
      <c r="X114" s="58" t="s">
        <v>33</v>
      </c>
      <c r="Y114" s="54" t="str">
        <f t="array" ref="Y114">IFERROR(INDEX(INDIRECT("'"&amp;VLOOKUP($C114,ModMap!$A$2:$B$21,2,FALSE)&amp;"'!Y:Y"),MATCH($K114,INDIRECT("'"&amp;VLOOKUP($C114,ModMap!$A$2:$B$21,2,FALSE)&amp;"'!$K:$K"),0)),"")</f>
        <v>Done</v>
      </c>
      <c r="Z114" s="54" t="str">
        <f t="array" ref="Z114">IFERROR(INDEX(INDIRECT("'"&amp;VLOOKUP($C114,ModMap!$A$2:$B$21,2,FALSE)&amp;"'!Z:Z"),MATCH($K114,INDIRECT("'"&amp;VLOOKUP($C114,ModMap!$A$2:$B$21,2,FALSE)&amp;"'!$K:$K"),0)),"")</f>
        <v>Gourav Nikam</v>
      </c>
      <c r="AA114" s="45" t="s">
        <v>36</v>
      </c>
      <c r="AB114" s="54" t="str">
        <f t="array" ref="AB114">IFERROR(INDEX(INDIRECT("'"&amp;VLOOKUP($C114,ModMap!$A$2:$B$21,2,FALSE)&amp;"'!AB:AB"),MATCH($K114,INDIRECT("'"&amp;VLOOKUP($C114,ModMap!$A$2:$B$21,2,FALSE)&amp;"'!$K:$K"),0)),"")</f>
        <v>N/A</v>
      </c>
      <c r="AC114" s="54" t="str">
        <f t="array" ref="AC114">IFERROR(INDEX(INDIRECT("'"&amp;VLOOKUP($C114,ModMap!$A$2:$B$21,2,FALSE)&amp;"'!AC:AC"),MATCH($K114,INDIRECT("'"&amp;VLOOKUP($C114,ModMap!$A$2:$B$21,2,FALSE)&amp;"'!$K:$K"),0)),"")</f>
        <v/>
      </c>
      <c r="AD114" s="58" t="s">
        <v>33</v>
      </c>
      <c r="AE114" s="54" t="str">
        <f t="array" ref="AE114">IFERROR(INDEX(INDIRECT("'"&amp;VLOOKUP($C114,ModMap!$A$2:$B$21,2,FALSE)&amp;"'!AE:AE"),MATCH($K114,INDIRECT("'"&amp;VLOOKUP($C114,ModMap!$A$2:$B$21,2,FALSE)&amp;"'!$K:$K"),0)),"")</f>
        <v>Done</v>
      </c>
      <c r="AF114" s="54" t="str">
        <f t="array" ref="AF114">IFERROR(INDEX(INDIRECT("'"&amp;VLOOKUP($C114,ModMap!$A$2:$B$21,2,FALSE)&amp;"'!AF:AF"),MATCH($K114,INDIRECT("'"&amp;VLOOKUP($C114,ModMap!$A$2:$B$21,2,FALSE)&amp;"'!$K:$K"),0)),"")</f>
        <v>Gourav Nikam</v>
      </c>
      <c r="AG114" s="45" t="s">
        <v>36</v>
      </c>
      <c r="AH114" s="54" t="str">
        <f t="array" ref="AH114">IFERROR(INDEX(INDIRECT("'"&amp;VLOOKUP($C114,ModMap!$A$2:$B$21,2,FALSE)&amp;"'!AH:AH"),MATCH($K114,INDIRECT("'"&amp;VLOOKUP($C114,ModMap!$A$2:$B$21,2,FALSE)&amp;"'!$K:$K"),0)),"")</f>
        <v>N/A</v>
      </c>
      <c r="AI114" s="54" t="str">
        <f t="array" ref="AI114">IFERROR(INDEX(INDIRECT("'"&amp;VLOOKUP($C114,ModMap!$A$2:$B$21,2,FALSE)&amp;"'!AI:AI"),MATCH($K114,INDIRECT("'"&amp;VLOOKUP($C114,ModMap!$A$2:$B$21,2,FALSE)&amp;"'!$K:$K"),0)),"")</f>
        <v/>
      </c>
      <c r="AJ114" s="45" t="s">
        <v>36</v>
      </c>
      <c r="AK114" s="54" t="str">
        <f t="array" ref="AK114">IFERROR(INDEX(INDIRECT("'"&amp;VLOOKUP($C114,ModMap!$A$2:$B$21,2,FALSE)&amp;"'!AK:AK"),MATCH($K114,INDIRECT("'"&amp;VLOOKUP($C114,ModMap!$A$2:$B$21,2,FALSE)&amp;"'!$K:$K"),0)),"")</f>
        <v>N/A</v>
      </c>
      <c r="AL114" s="54" t="str">
        <f t="array" ref="AL114">IFERROR(INDEX(INDIRECT("'"&amp;VLOOKUP($C114,ModMap!$A$2:$B$21,2,FALSE)&amp;"'!AL:AL"),MATCH($K114,INDIRECT("'"&amp;VLOOKUP($C114,ModMap!$A$2:$B$21,2,FALSE)&amp;"'!$K:$K"),0)),"")</f>
        <v/>
      </c>
      <c r="AM114" s="54">
        <f t="shared" si="1"/>
        <v>0</v>
      </c>
      <c r="AN114" s="54" t="str">
        <f t="shared" si="2"/>
        <v>Done</v>
      </c>
      <c r="AO114" s="55" t="str">
        <f t="array" ref="AO114">IFERROR(INDEX(INDIRECT("'"&amp;VLOOKUP($C114,ModMap!$A$2:$B$21,2,FALSE)&amp;"'!AO:AO"),MATCH($K114,INDIRECT("'"&amp;VLOOKUP($C114,ModMap!$A$2:$B$21,2,FALSE)&amp;"'!$K:$K"),0)),"")</f>
        <v/>
      </c>
      <c r="AP114" s="53" t="str">
        <f t="array" ref="AP114">IFERROR(HYPERLINK("#'"&amp;VLOOKUP($C114,ModMap!$A$2:$B$21,2,FALSE)&amp;"'!V"&amp;MATCH($K114,INDIRECT("'"&amp;VLOOKUP($C114,ModMap!$A$2:$B$21,2,FALSE)&amp;"'!$K:$K"),0),"Edit on module sheet"),"")</f>
        <v>Edit on module sheet</v>
      </c>
    </row>
    <row r="115" ht="42.0" customHeight="1">
      <c r="A115" s="34">
        <v>113.0</v>
      </c>
      <c r="B115" s="34">
        <v>113.0</v>
      </c>
      <c r="C115" s="34" t="s">
        <v>87</v>
      </c>
      <c r="D115" s="35" t="s">
        <v>88</v>
      </c>
      <c r="E115" s="64" t="s">
        <v>69</v>
      </c>
      <c r="F115" s="36" t="s">
        <v>262</v>
      </c>
      <c r="G115" s="35" t="s">
        <v>263</v>
      </c>
      <c r="H115" s="34" t="s">
        <v>1096</v>
      </c>
      <c r="I115" s="34" t="s">
        <v>1097</v>
      </c>
      <c r="J115" s="35" t="s">
        <v>1098</v>
      </c>
      <c r="K115" s="34" t="s">
        <v>1668</v>
      </c>
      <c r="L115" s="35" t="s">
        <v>1669</v>
      </c>
      <c r="M115" s="58" t="s">
        <v>613</v>
      </c>
      <c r="N115" s="34" t="s">
        <v>1074</v>
      </c>
      <c r="O115" s="34" t="s">
        <v>601</v>
      </c>
      <c r="P115" s="35" t="s">
        <v>1101</v>
      </c>
      <c r="Q115" s="35" t="s">
        <v>1102</v>
      </c>
      <c r="R115" s="34" t="s">
        <v>273</v>
      </c>
      <c r="S115" s="34" t="s">
        <v>69</v>
      </c>
      <c r="T115" s="34" t="str">
        <f t="array" ref="T115">IFERROR(INDEX(INDIRECT("'"&amp;VLOOKUP($C115,ModMap!$A$2:$B$21,2,FALSE)&amp;"'!T:T"),MATCH($K115,INDIRECT("'"&amp;VLOOKUP($C115,ModMap!$A$2:$B$21,2,FALSE)&amp;"'!$K:$K"),0)),"")</f>
        <v>Unassigned</v>
      </c>
      <c r="U115" s="58" t="s">
        <v>33</v>
      </c>
      <c r="V115" s="34" t="str">
        <f t="array" ref="V115">IFERROR(INDEX(INDIRECT("'"&amp;VLOOKUP($C115,ModMap!$A$2:$B$21,2,FALSE)&amp;"'!V:V"),MATCH($K115,INDIRECT("'"&amp;VLOOKUP($C115,ModMap!$A$2:$B$21,2,FALSE)&amp;"'!$K:$K"),0)),"")</f>
        <v>Not Started</v>
      </c>
      <c r="W115" s="34" t="str">
        <f t="array" ref="W115">IFERROR(INDEX(INDIRECT("'"&amp;VLOOKUP($C115,ModMap!$A$2:$B$21,2,FALSE)&amp;"'!W:W"),MATCH($K115,INDIRECT("'"&amp;VLOOKUP($C115,ModMap!$A$2:$B$21,2,FALSE)&amp;"'!$K:$K"),0)),"")</f>
        <v>Unassigned</v>
      </c>
      <c r="X115" s="58" t="s">
        <v>33</v>
      </c>
      <c r="Y115" s="34" t="str">
        <f t="array" ref="Y115">IFERROR(INDEX(INDIRECT("'"&amp;VLOOKUP($C115,ModMap!$A$2:$B$21,2,FALSE)&amp;"'!Y:Y"),MATCH($K115,INDIRECT("'"&amp;VLOOKUP($C115,ModMap!$A$2:$B$21,2,FALSE)&amp;"'!$K:$K"),0)),"")</f>
        <v>Not Started</v>
      </c>
      <c r="Z115" s="34" t="str">
        <f t="array" ref="Z115">IFERROR(INDEX(INDIRECT("'"&amp;VLOOKUP($C115,ModMap!$A$2:$B$21,2,FALSE)&amp;"'!Z:Z"),MATCH($K115,INDIRECT("'"&amp;VLOOKUP($C115,ModMap!$A$2:$B$21,2,FALSE)&amp;"'!$K:$K"),0)),"")</f>
        <v>Unassigned</v>
      </c>
      <c r="AA115" s="45" t="s">
        <v>36</v>
      </c>
      <c r="AB115" s="34" t="str">
        <f t="array" ref="AB115">IFERROR(INDEX(INDIRECT("'"&amp;VLOOKUP($C115,ModMap!$A$2:$B$21,2,FALSE)&amp;"'!AB:AB"),MATCH($K115,INDIRECT("'"&amp;VLOOKUP($C115,ModMap!$A$2:$B$21,2,FALSE)&amp;"'!$K:$K"),0)),"")</f>
        <v>N/A</v>
      </c>
      <c r="AC115" s="34" t="str">
        <f t="array" ref="AC115">IFERROR(INDEX(INDIRECT("'"&amp;VLOOKUP($C115,ModMap!$A$2:$B$21,2,FALSE)&amp;"'!AC:AC"),MATCH($K115,INDIRECT("'"&amp;VLOOKUP($C115,ModMap!$A$2:$B$21,2,FALSE)&amp;"'!$K:$K"),0)),"")</f>
        <v/>
      </c>
      <c r="AD115" s="58" t="s">
        <v>33</v>
      </c>
      <c r="AE115" s="34" t="str">
        <f t="array" ref="AE115">IFERROR(INDEX(INDIRECT("'"&amp;VLOOKUP($C115,ModMap!$A$2:$B$21,2,FALSE)&amp;"'!AE:AE"),MATCH($K115,INDIRECT("'"&amp;VLOOKUP($C115,ModMap!$A$2:$B$21,2,FALSE)&amp;"'!$K:$K"),0)),"")</f>
        <v>Not Started</v>
      </c>
      <c r="AF115" s="34" t="str">
        <f t="array" ref="AF115">IFERROR(INDEX(INDIRECT("'"&amp;VLOOKUP($C115,ModMap!$A$2:$B$21,2,FALSE)&amp;"'!AF:AF"),MATCH($K115,INDIRECT("'"&amp;VLOOKUP($C115,ModMap!$A$2:$B$21,2,FALSE)&amp;"'!$K:$K"),0)),"")</f>
        <v>Unassigned</v>
      </c>
      <c r="AG115" s="45" t="s">
        <v>36</v>
      </c>
      <c r="AH115" s="34" t="str">
        <f t="array" ref="AH115">IFERROR(INDEX(INDIRECT("'"&amp;VLOOKUP($C115,ModMap!$A$2:$B$21,2,FALSE)&amp;"'!AH:AH"),MATCH($K115,INDIRECT("'"&amp;VLOOKUP($C115,ModMap!$A$2:$B$21,2,FALSE)&amp;"'!$K:$K"),0)),"")</f>
        <v>N/A</v>
      </c>
      <c r="AI115" s="34" t="str">
        <f t="array" ref="AI115">IFERROR(INDEX(INDIRECT("'"&amp;VLOOKUP($C115,ModMap!$A$2:$B$21,2,FALSE)&amp;"'!AI:AI"),MATCH($K115,INDIRECT("'"&amp;VLOOKUP($C115,ModMap!$A$2:$B$21,2,FALSE)&amp;"'!$K:$K"),0)),"")</f>
        <v/>
      </c>
      <c r="AJ115" s="45" t="s">
        <v>36</v>
      </c>
      <c r="AK115" s="34" t="str">
        <f t="array" ref="AK115">IFERROR(INDEX(INDIRECT("'"&amp;VLOOKUP($C115,ModMap!$A$2:$B$21,2,FALSE)&amp;"'!AK:AK"),MATCH($K115,INDIRECT("'"&amp;VLOOKUP($C115,ModMap!$A$2:$B$21,2,FALSE)&amp;"'!$K:$K"),0)),"")</f>
        <v>N/A</v>
      </c>
      <c r="AL115" s="34" t="str">
        <f t="array" ref="AL115">IFERROR(INDEX(INDIRECT("'"&amp;VLOOKUP($C115,ModMap!$A$2:$B$21,2,FALSE)&amp;"'!AL:AL"),MATCH($K115,INDIRECT("'"&amp;VLOOKUP($C115,ModMap!$A$2:$B$21,2,FALSE)&amp;"'!$K:$K"),0)),"")</f>
        <v/>
      </c>
      <c r="AM115" s="34">
        <f t="shared" si="1"/>
        <v>3</v>
      </c>
      <c r="AN115" s="34" t="str">
        <f t="shared" si="2"/>
        <v>Not Started</v>
      </c>
      <c r="AO115" s="35" t="str">
        <f t="array" ref="AO115">IFERROR(INDEX(INDIRECT("'"&amp;VLOOKUP($C115,ModMap!$A$2:$B$21,2,FALSE)&amp;"'!AO:AO"),MATCH($K115,INDIRECT("'"&amp;VLOOKUP($C115,ModMap!$A$2:$B$21,2,FALSE)&amp;"'!$K:$K"),0)),"")</f>
        <v/>
      </c>
      <c r="AP115" s="53" t="str">
        <f t="array" ref="AP115">IFERROR(HYPERLINK("#'"&amp;VLOOKUP($C115,ModMap!$A$2:$B$21,2,FALSE)&amp;"'!V"&amp;MATCH($K115,INDIRECT("'"&amp;VLOOKUP($C115,ModMap!$A$2:$B$21,2,FALSE)&amp;"'!$K:$K"),0),"Edit on module sheet"),"")</f>
        <v>Edit on module sheet</v>
      </c>
    </row>
    <row r="116" ht="42.0" customHeight="1">
      <c r="A116" s="54">
        <v>114.0</v>
      </c>
      <c r="B116" s="54">
        <v>114.0</v>
      </c>
      <c r="C116" s="54" t="s">
        <v>87</v>
      </c>
      <c r="D116" s="55" t="s">
        <v>88</v>
      </c>
      <c r="E116" s="36" t="s">
        <v>48</v>
      </c>
      <c r="F116" s="36" t="s">
        <v>262</v>
      </c>
      <c r="G116" s="55" t="s">
        <v>263</v>
      </c>
      <c r="H116" s="54" t="s">
        <v>1096</v>
      </c>
      <c r="I116" s="54" t="s">
        <v>1097</v>
      </c>
      <c r="J116" s="55" t="s">
        <v>1098</v>
      </c>
      <c r="K116" s="54" t="s">
        <v>1099</v>
      </c>
      <c r="L116" s="55" t="s">
        <v>1100</v>
      </c>
      <c r="M116" s="66" t="s">
        <v>211</v>
      </c>
      <c r="N116" s="54" t="s">
        <v>1074</v>
      </c>
      <c r="O116" s="54" t="s">
        <v>601</v>
      </c>
      <c r="P116" s="55" t="s">
        <v>1101</v>
      </c>
      <c r="Q116" s="55" t="s">
        <v>1102</v>
      </c>
      <c r="R116" s="54" t="s">
        <v>273</v>
      </c>
      <c r="S116" s="54" t="s">
        <v>218</v>
      </c>
      <c r="T116" s="54" t="str">
        <f t="array" ref="T116">IFERROR(INDEX(INDIRECT("'"&amp;VLOOKUP($C116,ModMap!$A$2:$B$21,2,FALSE)&amp;"'!T:T"),MATCH($K116,INDIRECT("'"&amp;VLOOKUP($C116,ModMap!$A$2:$B$21,2,FALSE)&amp;"'!$K:$K"),0)),"")</f>
        <v>Gourav Nikam</v>
      </c>
      <c r="U116" s="58" t="s">
        <v>33</v>
      </c>
      <c r="V116" s="54" t="str">
        <f t="array" ref="V116">IFERROR(INDEX(INDIRECT("'"&amp;VLOOKUP($C116,ModMap!$A$2:$B$21,2,FALSE)&amp;"'!V:V"),MATCH($K116,INDIRECT("'"&amp;VLOOKUP($C116,ModMap!$A$2:$B$21,2,FALSE)&amp;"'!$K:$K"),0)),"")</f>
        <v>Done</v>
      </c>
      <c r="W116" s="54" t="str">
        <f t="array" ref="W116">IFERROR(INDEX(INDIRECT("'"&amp;VLOOKUP($C116,ModMap!$A$2:$B$21,2,FALSE)&amp;"'!W:W"),MATCH($K116,INDIRECT("'"&amp;VLOOKUP($C116,ModMap!$A$2:$B$21,2,FALSE)&amp;"'!$K:$K"),0)),"")</f>
        <v>Gourav Nikam</v>
      </c>
      <c r="X116" s="58" t="s">
        <v>33</v>
      </c>
      <c r="Y116" s="54" t="str">
        <f t="array" ref="Y116">IFERROR(INDEX(INDIRECT("'"&amp;VLOOKUP($C116,ModMap!$A$2:$B$21,2,FALSE)&amp;"'!Y:Y"),MATCH($K116,INDIRECT("'"&amp;VLOOKUP($C116,ModMap!$A$2:$B$21,2,FALSE)&amp;"'!$K:$K"),0)),"")</f>
        <v>Done</v>
      </c>
      <c r="Z116" s="54" t="str">
        <f t="array" ref="Z116">IFERROR(INDEX(INDIRECT("'"&amp;VLOOKUP($C116,ModMap!$A$2:$B$21,2,FALSE)&amp;"'!Z:Z"),MATCH($K116,INDIRECT("'"&amp;VLOOKUP($C116,ModMap!$A$2:$B$21,2,FALSE)&amp;"'!$K:$K"),0)),"")</f>
        <v>Gourav Nikam</v>
      </c>
      <c r="AA116" s="45" t="s">
        <v>36</v>
      </c>
      <c r="AB116" s="54" t="str">
        <f t="array" ref="AB116">IFERROR(INDEX(INDIRECT("'"&amp;VLOOKUP($C116,ModMap!$A$2:$B$21,2,FALSE)&amp;"'!AB:AB"),MATCH($K116,INDIRECT("'"&amp;VLOOKUP($C116,ModMap!$A$2:$B$21,2,FALSE)&amp;"'!$K:$K"),0)),"")</f>
        <v>N/A</v>
      </c>
      <c r="AC116" s="54" t="str">
        <f t="array" ref="AC116">IFERROR(INDEX(INDIRECT("'"&amp;VLOOKUP($C116,ModMap!$A$2:$B$21,2,FALSE)&amp;"'!AC:AC"),MATCH($K116,INDIRECT("'"&amp;VLOOKUP($C116,ModMap!$A$2:$B$21,2,FALSE)&amp;"'!$K:$K"),0)),"")</f>
        <v/>
      </c>
      <c r="AD116" s="58" t="s">
        <v>33</v>
      </c>
      <c r="AE116" s="54" t="str">
        <f t="array" ref="AE116">IFERROR(INDEX(INDIRECT("'"&amp;VLOOKUP($C116,ModMap!$A$2:$B$21,2,FALSE)&amp;"'!AE:AE"),MATCH($K116,INDIRECT("'"&amp;VLOOKUP($C116,ModMap!$A$2:$B$21,2,FALSE)&amp;"'!$K:$K"),0)),"")</f>
        <v>Done</v>
      </c>
      <c r="AF116" s="54" t="str">
        <f t="array" ref="AF116">IFERROR(INDEX(INDIRECT("'"&amp;VLOOKUP($C116,ModMap!$A$2:$B$21,2,FALSE)&amp;"'!AF:AF"),MATCH($K116,INDIRECT("'"&amp;VLOOKUP($C116,ModMap!$A$2:$B$21,2,FALSE)&amp;"'!$K:$K"),0)),"")</f>
        <v>Gourav Nikam</v>
      </c>
      <c r="AG116" s="45" t="s">
        <v>36</v>
      </c>
      <c r="AH116" s="54" t="str">
        <f t="array" ref="AH116">IFERROR(INDEX(INDIRECT("'"&amp;VLOOKUP($C116,ModMap!$A$2:$B$21,2,FALSE)&amp;"'!AH:AH"),MATCH($K116,INDIRECT("'"&amp;VLOOKUP($C116,ModMap!$A$2:$B$21,2,FALSE)&amp;"'!$K:$K"),0)),"")</f>
        <v>N/A</v>
      </c>
      <c r="AI116" s="54" t="str">
        <f t="array" ref="AI116">IFERROR(INDEX(INDIRECT("'"&amp;VLOOKUP($C116,ModMap!$A$2:$B$21,2,FALSE)&amp;"'!AI:AI"),MATCH($K116,INDIRECT("'"&amp;VLOOKUP($C116,ModMap!$A$2:$B$21,2,FALSE)&amp;"'!$K:$K"),0)),"")</f>
        <v/>
      </c>
      <c r="AJ116" s="45" t="s">
        <v>36</v>
      </c>
      <c r="AK116" s="54" t="str">
        <f t="array" ref="AK116">IFERROR(INDEX(INDIRECT("'"&amp;VLOOKUP($C116,ModMap!$A$2:$B$21,2,FALSE)&amp;"'!AK:AK"),MATCH($K116,INDIRECT("'"&amp;VLOOKUP($C116,ModMap!$A$2:$B$21,2,FALSE)&amp;"'!$K:$K"),0)),"")</f>
        <v>N/A</v>
      </c>
      <c r="AL116" s="54" t="str">
        <f t="array" ref="AL116">IFERROR(INDEX(INDIRECT("'"&amp;VLOOKUP($C116,ModMap!$A$2:$B$21,2,FALSE)&amp;"'!AL:AL"),MATCH($K116,INDIRECT("'"&amp;VLOOKUP($C116,ModMap!$A$2:$B$21,2,FALSE)&amp;"'!$K:$K"),0)),"")</f>
        <v/>
      </c>
      <c r="AM116" s="54">
        <f t="shared" si="1"/>
        <v>0</v>
      </c>
      <c r="AN116" s="54" t="str">
        <f t="shared" si="2"/>
        <v>Done</v>
      </c>
      <c r="AO116" s="55" t="str">
        <f t="array" ref="AO116">IFERROR(INDEX(INDIRECT("'"&amp;VLOOKUP($C116,ModMap!$A$2:$B$21,2,FALSE)&amp;"'!AO:AO"),MATCH($K116,INDIRECT("'"&amp;VLOOKUP($C116,ModMap!$A$2:$B$21,2,FALSE)&amp;"'!$K:$K"),0)),"")</f>
        <v/>
      </c>
      <c r="AP116" s="53" t="str">
        <f t="array" ref="AP116">IFERROR(HYPERLINK("#'"&amp;VLOOKUP($C116,ModMap!$A$2:$B$21,2,FALSE)&amp;"'!V"&amp;MATCH($K116,INDIRECT("'"&amp;VLOOKUP($C116,ModMap!$A$2:$B$21,2,FALSE)&amp;"'!$K:$K"),0),"Edit on module sheet"),"")</f>
        <v>Edit on module sheet</v>
      </c>
    </row>
    <row r="117" ht="42.0" customHeight="1">
      <c r="A117" s="34">
        <v>115.0</v>
      </c>
      <c r="B117" s="34">
        <v>115.0</v>
      </c>
      <c r="C117" s="34" t="s">
        <v>87</v>
      </c>
      <c r="D117" s="35" t="s">
        <v>88</v>
      </c>
      <c r="E117" s="36" t="s">
        <v>48</v>
      </c>
      <c r="F117" s="36" t="s">
        <v>262</v>
      </c>
      <c r="G117" s="35" t="s">
        <v>263</v>
      </c>
      <c r="H117" s="34" t="s">
        <v>1096</v>
      </c>
      <c r="I117" s="34" t="s">
        <v>1097</v>
      </c>
      <c r="J117" s="35" t="s">
        <v>1098</v>
      </c>
      <c r="K117" s="34" t="s">
        <v>1111</v>
      </c>
      <c r="L117" s="35" t="s">
        <v>1112</v>
      </c>
      <c r="M117" s="58" t="s">
        <v>613</v>
      </c>
      <c r="N117" s="34" t="s">
        <v>1074</v>
      </c>
      <c r="O117" s="34" t="s">
        <v>601</v>
      </c>
      <c r="P117" s="35" t="s">
        <v>1101</v>
      </c>
      <c r="Q117" s="35" t="s">
        <v>1102</v>
      </c>
      <c r="R117" s="34" t="s">
        <v>273</v>
      </c>
      <c r="S117" s="34" t="s">
        <v>614</v>
      </c>
      <c r="T117" s="34" t="str">
        <f t="array" ref="T117">IFERROR(INDEX(INDIRECT("'"&amp;VLOOKUP($C117,ModMap!$A$2:$B$21,2,FALSE)&amp;"'!T:T"),MATCH($K117,INDIRECT("'"&amp;VLOOKUP($C117,ModMap!$A$2:$B$21,2,FALSE)&amp;"'!$K:$K"),0)),"")</f>
        <v>Gourav Nikam</v>
      </c>
      <c r="U117" s="45" t="s">
        <v>36</v>
      </c>
      <c r="V117" s="34" t="str">
        <f t="array" ref="V117">IFERROR(INDEX(INDIRECT("'"&amp;VLOOKUP($C117,ModMap!$A$2:$B$21,2,FALSE)&amp;"'!V:V"),MATCH($K117,INDIRECT("'"&amp;VLOOKUP($C117,ModMap!$A$2:$B$21,2,FALSE)&amp;"'!$K:$K"),0)),"")</f>
        <v>N/A</v>
      </c>
      <c r="W117" s="34" t="str">
        <f t="array" ref="W117">IFERROR(INDEX(INDIRECT("'"&amp;VLOOKUP($C117,ModMap!$A$2:$B$21,2,FALSE)&amp;"'!W:W"),MATCH($K117,INDIRECT("'"&amp;VLOOKUP($C117,ModMap!$A$2:$B$21,2,FALSE)&amp;"'!$K:$K"),0)),"")</f>
        <v/>
      </c>
      <c r="X117" s="58" t="s">
        <v>33</v>
      </c>
      <c r="Y117" s="34" t="str">
        <f t="array" ref="Y117">IFERROR(INDEX(INDIRECT("'"&amp;VLOOKUP($C117,ModMap!$A$2:$B$21,2,FALSE)&amp;"'!Y:Y"),MATCH($K117,INDIRECT("'"&amp;VLOOKUP($C117,ModMap!$A$2:$B$21,2,FALSE)&amp;"'!$K:$K"),0)),"")</f>
        <v>Done</v>
      </c>
      <c r="Z117" s="34" t="str">
        <f t="array" ref="Z117">IFERROR(INDEX(INDIRECT("'"&amp;VLOOKUP($C117,ModMap!$A$2:$B$21,2,FALSE)&amp;"'!Z:Z"),MATCH($K117,INDIRECT("'"&amp;VLOOKUP($C117,ModMap!$A$2:$B$21,2,FALSE)&amp;"'!$K:$K"),0)),"")</f>
        <v>Gourav Nikam</v>
      </c>
      <c r="AA117" s="45" t="s">
        <v>36</v>
      </c>
      <c r="AB117" s="34" t="str">
        <f t="array" ref="AB117">IFERROR(INDEX(INDIRECT("'"&amp;VLOOKUP($C117,ModMap!$A$2:$B$21,2,FALSE)&amp;"'!AB:AB"),MATCH($K117,INDIRECT("'"&amp;VLOOKUP($C117,ModMap!$A$2:$B$21,2,FALSE)&amp;"'!$K:$K"),0)),"")</f>
        <v>N/A</v>
      </c>
      <c r="AC117" s="34" t="str">
        <f t="array" ref="AC117">IFERROR(INDEX(INDIRECT("'"&amp;VLOOKUP($C117,ModMap!$A$2:$B$21,2,FALSE)&amp;"'!AC:AC"),MATCH($K117,INDIRECT("'"&amp;VLOOKUP($C117,ModMap!$A$2:$B$21,2,FALSE)&amp;"'!$K:$K"),0)),"")</f>
        <v/>
      </c>
      <c r="AD117" s="58" t="s">
        <v>33</v>
      </c>
      <c r="AE117" s="34" t="str">
        <f t="array" ref="AE117">IFERROR(INDEX(INDIRECT("'"&amp;VLOOKUP($C117,ModMap!$A$2:$B$21,2,FALSE)&amp;"'!AE:AE"),MATCH($K117,INDIRECT("'"&amp;VLOOKUP($C117,ModMap!$A$2:$B$21,2,FALSE)&amp;"'!$K:$K"),0)),"")</f>
        <v>Done</v>
      </c>
      <c r="AF117" s="34" t="str">
        <f t="array" ref="AF117">IFERROR(INDEX(INDIRECT("'"&amp;VLOOKUP($C117,ModMap!$A$2:$B$21,2,FALSE)&amp;"'!AF:AF"),MATCH($K117,INDIRECT("'"&amp;VLOOKUP($C117,ModMap!$A$2:$B$21,2,FALSE)&amp;"'!$K:$K"),0)),"")</f>
        <v>Gourav Nikam</v>
      </c>
      <c r="AG117" s="45" t="s">
        <v>36</v>
      </c>
      <c r="AH117" s="34" t="str">
        <f t="array" ref="AH117">IFERROR(INDEX(INDIRECT("'"&amp;VLOOKUP($C117,ModMap!$A$2:$B$21,2,FALSE)&amp;"'!AH:AH"),MATCH($K117,INDIRECT("'"&amp;VLOOKUP($C117,ModMap!$A$2:$B$21,2,FALSE)&amp;"'!$K:$K"),0)),"")</f>
        <v>N/A</v>
      </c>
      <c r="AI117" s="34" t="str">
        <f t="array" ref="AI117">IFERROR(INDEX(INDIRECT("'"&amp;VLOOKUP($C117,ModMap!$A$2:$B$21,2,FALSE)&amp;"'!AI:AI"),MATCH($K117,INDIRECT("'"&amp;VLOOKUP($C117,ModMap!$A$2:$B$21,2,FALSE)&amp;"'!$K:$K"),0)),"")</f>
        <v/>
      </c>
      <c r="AJ117" s="45" t="s">
        <v>36</v>
      </c>
      <c r="AK117" s="34" t="str">
        <f t="array" ref="AK117">IFERROR(INDEX(INDIRECT("'"&amp;VLOOKUP($C117,ModMap!$A$2:$B$21,2,FALSE)&amp;"'!AK:AK"),MATCH($K117,INDIRECT("'"&amp;VLOOKUP($C117,ModMap!$A$2:$B$21,2,FALSE)&amp;"'!$K:$K"),0)),"")</f>
        <v>N/A</v>
      </c>
      <c r="AL117" s="34" t="str">
        <f t="array" ref="AL117">IFERROR(INDEX(INDIRECT("'"&amp;VLOOKUP($C117,ModMap!$A$2:$B$21,2,FALSE)&amp;"'!AL:AL"),MATCH($K117,INDIRECT("'"&amp;VLOOKUP($C117,ModMap!$A$2:$B$21,2,FALSE)&amp;"'!$K:$K"),0)),"")</f>
        <v/>
      </c>
      <c r="AM117" s="34">
        <f t="shared" si="1"/>
        <v>0</v>
      </c>
      <c r="AN117" s="34" t="str">
        <f t="shared" si="2"/>
        <v>Done</v>
      </c>
      <c r="AO117" s="35" t="str">
        <f t="array" ref="AO117">IFERROR(INDEX(INDIRECT("'"&amp;VLOOKUP($C117,ModMap!$A$2:$B$21,2,FALSE)&amp;"'!AO:AO"),MATCH($K117,INDIRECT("'"&amp;VLOOKUP($C117,ModMap!$A$2:$B$21,2,FALSE)&amp;"'!$K:$K"),0)),"")</f>
        <v/>
      </c>
      <c r="AP117" s="53" t="str">
        <f t="array" ref="AP117">IFERROR(HYPERLINK("#'"&amp;VLOOKUP($C117,ModMap!$A$2:$B$21,2,FALSE)&amp;"'!V"&amp;MATCH($K117,INDIRECT("'"&amp;VLOOKUP($C117,ModMap!$A$2:$B$21,2,FALSE)&amp;"'!$K:$K"),0),"Edit on module sheet"),"")</f>
        <v>Edit on module sheet</v>
      </c>
    </row>
    <row r="118" ht="42.0" customHeight="1">
      <c r="A118" s="54">
        <v>116.0</v>
      </c>
      <c r="B118" s="54">
        <v>116.0</v>
      </c>
      <c r="C118" s="54" t="s">
        <v>87</v>
      </c>
      <c r="D118" s="55" t="s">
        <v>88</v>
      </c>
      <c r="E118" s="64" t="s">
        <v>69</v>
      </c>
      <c r="F118" s="36" t="s">
        <v>262</v>
      </c>
      <c r="G118" s="55" t="s">
        <v>263</v>
      </c>
      <c r="H118" s="54" t="s">
        <v>1121</v>
      </c>
      <c r="I118" s="54" t="s">
        <v>1122</v>
      </c>
      <c r="J118" s="55" t="s">
        <v>1123</v>
      </c>
      <c r="K118" s="54" t="s">
        <v>1724</v>
      </c>
      <c r="L118" s="55" t="s">
        <v>1725</v>
      </c>
      <c r="M118" s="58" t="s">
        <v>613</v>
      </c>
      <c r="N118" s="54" t="s">
        <v>1126</v>
      </c>
      <c r="O118" s="54" t="s">
        <v>601</v>
      </c>
      <c r="P118" s="55" t="s">
        <v>1127</v>
      </c>
      <c r="Q118" s="55" t="s">
        <v>1128</v>
      </c>
      <c r="R118" s="54" t="s">
        <v>273</v>
      </c>
      <c r="S118" s="54" t="s">
        <v>69</v>
      </c>
      <c r="T118" s="54" t="str">
        <f t="array" ref="T118">IFERROR(INDEX(INDIRECT("'"&amp;VLOOKUP($C118,ModMap!$A$2:$B$21,2,FALSE)&amp;"'!T:T"),MATCH($K118,INDIRECT("'"&amp;VLOOKUP($C118,ModMap!$A$2:$B$21,2,FALSE)&amp;"'!$K:$K"),0)),"")</f>
        <v>Unassigned</v>
      </c>
      <c r="U118" s="58" t="s">
        <v>33</v>
      </c>
      <c r="V118" s="54" t="str">
        <f t="array" ref="V118">IFERROR(INDEX(INDIRECT("'"&amp;VLOOKUP($C118,ModMap!$A$2:$B$21,2,FALSE)&amp;"'!V:V"),MATCH($K118,INDIRECT("'"&amp;VLOOKUP($C118,ModMap!$A$2:$B$21,2,FALSE)&amp;"'!$K:$K"),0)),"")</f>
        <v>Not Started</v>
      </c>
      <c r="W118" s="54" t="str">
        <f t="array" ref="W118">IFERROR(INDEX(INDIRECT("'"&amp;VLOOKUP($C118,ModMap!$A$2:$B$21,2,FALSE)&amp;"'!W:W"),MATCH($K118,INDIRECT("'"&amp;VLOOKUP($C118,ModMap!$A$2:$B$21,2,FALSE)&amp;"'!$K:$K"),0)),"")</f>
        <v>Unassigned</v>
      </c>
      <c r="X118" s="58" t="s">
        <v>33</v>
      </c>
      <c r="Y118" s="54" t="str">
        <f t="array" ref="Y118">IFERROR(INDEX(INDIRECT("'"&amp;VLOOKUP($C118,ModMap!$A$2:$B$21,2,FALSE)&amp;"'!Y:Y"),MATCH($K118,INDIRECT("'"&amp;VLOOKUP($C118,ModMap!$A$2:$B$21,2,FALSE)&amp;"'!$K:$K"),0)),"")</f>
        <v>Not Started</v>
      </c>
      <c r="Z118" s="54" t="str">
        <f t="array" ref="Z118">IFERROR(INDEX(INDIRECT("'"&amp;VLOOKUP($C118,ModMap!$A$2:$B$21,2,FALSE)&amp;"'!Z:Z"),MATCH($K118,INDIRECT("'"&amp;VLOOKUP($C118,ModMap!$A$2:$B$21,2,FALSE)&amp;"'!$K:$K"),0)),"")</f>
        <v>Unassigned</v>
      </c>
      <c r="AA118" s="45" t="s">
        <v>36</v>
      </c>
      <c r="AB118" s="54" t="str">
        <f t="array" ref="AB118">IFERROR(INDEX(INDIRECT("'"&amp;VLOOKUP($C118,ModMap!$A$2:$B$21,2,FALSE)&amp;"'!AB:AB"),MATCH($K118,INDIRECT("'"&amp;VLOOKUP($C118,ModMap!$A$2:$B$21,2,FALSE)&amp;"'!$K:$K"),0)),"")</f>
        <v>N/A</v>
      </c>
      <c r="AC118" s="54" t="str">
        <f t="array" ref="AC118">IFERROR(INDEX(INDIRECT("'"&amp;VLOOKUP($C118,ModMap!$A$2:$B$21,2,FALSE)&amp;"'!AC:AC"),MATCH($K118,INDIRECT("'"&amp;VLOOKUP($C118,ModMap!$A$2:$B$21,2,FALSE)&amp;"'!$K:$K"),0)),"")</f>
        <v/>
      </c>
      <c r="AD118" s="58" t="s">
        <v>33</v>
      </c>
      <c r="AE118" s="54" t="str">
        <f t="array" ref="AE118">IFERROR(INDEX(INDIRECT("'"&amp;VLOOKUP($C118,ModMap!$A$2:$B$21,2,FALSE)&amp;"'!AE:AE"),MATCH($K118,INDIRECT("'"&amp;VLOOKUP($C118,ModMap!$A$2:$B$21,2,FALSE)&amp;"'!$K:$K"),0)),"")</f>
        <v>Not Started</v>
      </c>
      <c r="AF118" s="54" t="str">
        <f t="array" ref="AF118">IFERROR(INDEX(INDIRECT("'"&amp;VLOOKUP($C118,ModMap!$A$2:$B$21,2,FALSE)&amp;"'!AF:AF"),MATCH($K118,INDIRECT("'"&amp;VLOOKUP($C118,ModMap!$A$2:$B$21,2,FALSE)&amp;"'!$K:$K"),0)),"")</f>
        <v>Unassigned</v>
      </c>
      <c r="AG118" s="45" t="s">
        <v>36</v>
      </c>
      <c r="AH118" s="54" t="str">
        <f t="array" ref="AH118">IFERROR(INDEX(INDIRECT("'"&amp;VLOOKUP($C118,ModMap!$A$2:$B$21,2,FALSE)&amp;"'!AH:AH"),MATCH($K118,INDIRECT("'"&amp;VLOOKUP($C118,ModMap!$A$2:$B$21,2,FALSE)&amp;"'!$K:$K"),0)),"")</f>
        <v>N/A</v>
      </c>
      <c r="AI118" s="54" t="str">
        <f t="array" ref="AI118">IFERROR(INDEX(INDIRECT("'"&amp;VLOOKUP($C118,ModMap!$A$2:$B$21,2,FALSE)&amp;"'!AI:AI"),MATCH($K118,INDIRECT("'"&amp;VLOOKUP($C118,ModMap!$A$2:$B$21,2,FALSE)&amp;"'!$K:$K"),0)),"")</f>
        <v/>
      </c>
      <c r="AJ118" s="45" t="s">
        <v>36</v>
      </c>
      <c r="AK118" s="54" t="str">
        <f t="array" ref="AK118">IFERROR(INDEX(INDIRECT("'"&amp;VLOOKUP($C118,ModMap!$A$2:$B$21,2,FALSE)&amp;"'!AK:AK"),MATCH($K118,INDIRECT("'"&amp;VLOOKUP($C118,ModMap!$A$2:$B$21,2,FALSE)&amp;"'!$K:$K"),0)),"")</f>
        <v>N/A</v>
      </c>
      <c r="AL118" s="54" t="str">
        <f t="array" ref="AL118">IFERROR(INDEX(INDIRECT("'"&amp;VLOOKUP($C118,ModMap!$A$2:$B$21,2,FALSE)&amp;"'!AL:AL"),MATCH($K118,INDIRECT("'"&amp;VLOOKUP($C118,ModMap!$A$2:$B$21,2,FALSE)&amp;"'!$K:$K"),0)),"")</f>
        <v/>
      </c>
      <c r="AM118" s="54">
        <f t="shared" si="1"/>
        <v>3</v>
      </c>
      <c r="AN118" s="54" t="str">
        <f t="shared" si="2"/>
        <v>Not Started</v>
      </c>
      <c r="AO118" s="55" t="str">
        <f t="array" ref="AO118">IFERROR(INDEX(INDIRECT("'"&amp;VLOOKUP($C118,ModMap!$A$2:$B$21,2,FALSE)&amp;"'!AO:AO"),MATCH($K118,INDIRECT("'"&amp;VLOOKUP($C118,ModMap!$A$2:$B$21,2,FALSE)&amp;"'!$K:$K"),0)),"")</f>
        <v/>
      </c>
      <c r="AP118" s="53" t="str">
        <f t="array" ref="AP118">IFERROR(HYPERLINK("#'"&amp;VLOOKUP($C118,ModMap!$A$2:$B$21,2,FALSE)&amp;"'!V"&amp;MATCH($K118,INDIRECT("'"&amp;VLOOKUP($C118,ModMap!$A$2:$B$21,2,FALSE)&amp;"'!$K:$K"),0),"Edit on module sheet"),"")</f>
        <v>Edit on module sheet</v>
      </c>
    </row>
    <row r="119" ht="42.0" customHeight="1">
      <c r="A119" s="34">
        <v>117.0</v>
      </c>
      <c r="B119" s="34">
        <v>117.0</v>
      </c>
      <c r="C119" s="34" t="s">
        <v>87</v>
      </c>
      <c r="D119" s="35" t="s">
        <v>88</v>
      </c>
      <c r="E119" s="36" t="s">
        <v>48</v>
      </c>
      <c r="F119" s="36" t="s">
        <v>262</v>
      </c>
      <c r="G119" s="35" t="s">
        <v>263</v>
      </c>
      <c r="H119" s="34" t="s">
        <v>1121</v>
      </c>
      <c r="I119" s="34" t="s">
        <v>1122</v>
      </c>
      <c r="J119" s="35" t="s">
        <v>1123</v>
      </c>
      <c r="K119" s="34" t="s">
        <v>1124</v>
      </c>
      <c r="L119" s="35" t="s">
        <v>1125</v>
      </c>
      <c r="M119" s="66" t="s">
        <v>211</v>
      </c>
      <c r="N119" s="34" t="s">
        <v>1126</v>
      </c>
      <c r="O119" s="34" t="s">
        <v>601</v>
      </c>
      <c r="P119" s="35" t="s">
        <v>1127</v>
      </c>
      <c r="Q119" s="35" t="s">
        <v>1128</v>
      </c>
      <c r="R119" s="34" t="s">
        <v>273</v>
      </c>
      <c r="S119" s="34" t="s">
        <v>218</v>
      </c>
      <c r="T119" s="34" t="str">
        <f t="array" ref="T119">IFERROR(INDEX(INDIRECT("'"&amp;VLOOKUP($C119,ModMap!$A$2:$B$21,2,FALSE)&amp;"'!T:T"),MATCH($K119,INDIRECT("'"&amp;VLOOKUP($C119,ModMap!$A$2:$B$21,2,FALSE)&amp;"'!$K:$K"),0)),"")</f>
        <v>Gourav Nikam</v>
      </c>
      <c r="U119" s="58" t="s">
        <v>33</v>
      </c>
      <c r="V119" s="34" t="str">
        <f t="array" ref="V119">IFERROR(INDEX(INDIRECT("'"&amp;VLOOKUP($C119,ModMap!$A$2:$B$21,2,FALSE)&amp;"'!V:V"),MATCH($K119,INDIRECT("'"&amp;VLOOKUP($C119,ModMap!$A$2:$B$21,2,FALSE)&amp;"'!$K:$K"),0)),"")</f>
        <v>Done</v>
      </c>
      <c r="W119" s="34" t="str">
        <f t="array" ref="W119">IFERROR(INDEX(INDIRECT("'"&amp;VLOOKUP($C119,ModMap!$A$2:$B$21,2,FALSE)&amp;"'!W:W"),MATCH($K119,INDIRECT("'"&amp;VLOOKUP($C119,ModMap!$A$2:$B$21,2,FALSE)&amp;"'!$K:$K"),0)),"")</f>
        <v>Gourav Nikam</v>
      </c>
      <c r="X119" s="58" t="s">
        <v>33</v>
      </c>
      <c r="Y119" s="34" t="str">
        <f t="array" ref="Y119">IFERROR(INDEX(INDIRECT("'"&amp;VLOOKUP($C119,ModMap!$A$2:$B$21,2,FALSE)&amp;"'!Y:Y"),MATCH($K119,INDIRECT("'"&amp;VLOOKUP($C119,ModMap!$A$2:$B$21,2,FALSE)&amp;"'!$K:$K"),0)),"")</f>
        <v>Done</v>
      </c>
      <c r="Z119" s="34" t="str">
        <f t="array" ref="Z119">IFERROR(INDEX(INDIRECT("'"&amp;VLOOKUP($C119,ModMap!$A$2:$B$21,2,FALSE)&amp;"'!Z:Z"),MATCH($K119,INDIRECT("'"&amp;VLOOKUP($C119,ModMap!$A$2:$B$21,2,FALSE)&amp;"'!$K:$K"),0)),"")</f>
        <v>Gourav Nikam</v>
      </c>
      <c r="AA119" s="45" t="s">
        <v>36</v>
      </c>
      <c r="AB119" s="34" t="str">
        <f t="array" ref="AB119">IFERROR(INDEX(INDIRECT("'"&amp;VLOOKUP($C119,ModMap!$A$2:$B$21,2,FALSE)&amp;"'!AB:AB"),MATCH($K119,INDIRECT("'"&amp;VLOOKUP($C119,ModMap!$A$2:$B$21,2,FALSE)&amp;"'!$K:$K"),0)),"")</f>
        <v>N/A</v>
      </c>
      <c r="AC119" s="34" t="str">
        <f t="array" ref="AC119">IFERROR(INDEX(INDIRECT("'"&amp;VLOOKUP($C119,ModMap!$A$2:$B$21,2,FALSE)&amp;"'!AC:AC"),MATCH($K119,INDIRECT("'"&amp;VLOOKUP($C119,ModMap!$A$2:$B$21,2,FALSE)&amp;"'!$K:$K"),0)),"")</f>
        <v/>
      </c>
      <c r="AD119" s="58" t="s">
        <v>33</v>
      </c>
      <c r="AE119" s="34" t="str">
        <f t="array" ref="AE119">IFERROR(INDEX(INDIRECT("'"&amp;VLOOKUP($C119,ModMap!$A$2:$B$21,2,FALSE)&amp;"'!AE:AE"),MATCH($K119,INDIRECT("'"&amp;VLOOKUP($C119,ModMap!$A$2:$B$21,2,FALSE)&amp;"'!$K:$K"),0)),"")</f>
        <v>Done</v>
      </c>
      <c r="AF119" s="34" t="str">
        <f t="array" ref="AF119">IFERROR(INDEX(INDIRECT("'"&amp;VLOOKUP($C119,ModMap!$A$2:$B$21,2,FALSE)&amp;"'!AF:AF"),MATCH($K119,INDIRECT("'"&amp;VLOOKUP($C119,ModMap!$A$2:$B$21,2,FALSE)&amp;"'!$K:$K"),0)),"")</f>
        <v>Gourav Nikam</v>
      </c>
      <c r="AG119" s="45" t="s">
        <v>36</v>
      </c>
      <c r="AH119" s="34" t="str">
        <f t="array" ref="AH119">IFERROR(INDEX(INDIRECT("'"&amp;VLOOKUP($C119,ModMap!$A$2:$B$21,2,FALSE)&amp;"'!AH:AH"),MATCH($K119,INDIRECT("'"&amp;VLOOKUP($C119,ModMap!$A$2:$B$21,2,FALSE)&amp;"'!$K:$K"),0)),"")</f>
        <v>N/A</v>
      </c>
      <c r="AI119" s="34" t="str">
        <f t="array" ref="AI119">IFERROR(INDEX(INDIRECT("'"&amp;VLOOKUP($C119,ModMap!$A$2:$B$21,2,FALSE)&amp;"'!AI:AI"),MATCH($K119,INDIRECT("'"&amp;VLOOKUP($C119,ModMap!$A$2:$B$21,2,FALSE)&amp;"'!$K:$K"),0)),"")</f>
        <v/>
      </c>
      <c r="AJ119" s="45" t="s">
        <v>36</v>
      </c>
      <c r="AK119" s="34" t="str">
        <f t="array" ref="AK119">IFERROR(INDEX(INDIRECT("'"&amp;VLOOKUP($C119,ModMap!$A$2:$B$21,2,FALSE)&amp;"'!AK:AK"),MATCH($K119,INDIRECT("'"&amp;VLOOKUP($C119,ModMap!$A$2:$B$21,2,FALSE)&amp;"'!$K:$K"),0)),"")</f>
        <v>N/A</v>
      </c>
      <c r="AL119" s="34" t="str">
        <f t="array" ref="AL119">IFERROR(INDEX(INDIRECT("'"&amp;VLOOKUP($C119,ModMap!$A$2:$B$21,2,FALSE)&amp;"'!AL:AL"),MATCH($K119,INDIRECT("'"&amp;VLOOKUP($C119,ModMap!$A$2:$B$21,2,FALSE)&amp;"'!$K:$K"),0)),"")</f>
        <v/>
      </c>
      <c r="AM119" s="34">
        <f t="shared" si="1"/>
        <v>0</v>
      </c>
      <c r="AN119" s="34" t="str">
        <f t="shared" si="2"/>
        <v>Done</v>
      </c>
      <c r="AO119" s="35" t="str">
        <f t="array" ref="AO119">IFERROR(INDEX(INDIRECT("'"&amp;VLOOKUP($C119,ModMap!$A$2:$B$21,2,FALSE)&amp;"'!AO:AO"),MATCH($K119,INDIRECT("'"&amp;VLOOKUP($C119,ModMap!$A$2:$B$21,2,FALSE)&amp;"'!$K:$K"),0)),"")</f>
        <v/>
      </c>
      <c r="AP119" s="53" t="str">
        <f t="array" ref="AP119">IFERROR(HYPERLINK("#'"&amp;VLOOKUP($C119,ModMap!$A$2:$B$21,2,FALSE)&amp;"'!V"&amp;MATCH($K119,INDIRECT("'"&amp;VLOOKUP($C119,ModMap!$A$2:$B$21,2,FALSE)&amp;"'!$K:$K"),0),"Edit on module sheet"),"")</f>
        <v>Edit on module sheet</v>
      </c>
    </row>
    <row r="120" ht="42.0" customHeight="1">
      <c r="A120" s="54">
        <v>118.0</v>
      </c>
      <c r="B120" s="54">
        <v>118.0</v>
      </c>
      <c r="C120" s="54" t="s">
        <v>87</v>
      </c>
      <c r="D120" s="55" t="s">
        <v>88</v>
      </c>
      <c r="E120" s="36" t="s">
        <v>48</v>
      </c>
      <c r="F120" s="36" t="s">
        <v>262</v>
      </c>
      <c r="G120" s="55" t="s">
        <v>263</v>
      </c>
      <c r="H120" s="54" t="s">
        <v>1121</v>
      </c>
      <c r="I120" s="54" t="s">
        <v>1122</v>
      </c>
      <c r="J120" s="55" t="s">
        <v>1123</v>
      </c>
      <c r="K120" s="54" t="s">
        <v>1149</v>
      </c>
      <c r="L120" s="55" t="s">
        <v>1150</v>
      </c>
      <c r="M120" s="58" t="s">
        <v>613</v>
      </c>
      <c r="N120" s="54" t="s">
        <v>1126</v>
      </c>
      <c r="O120" s="54" t="s">
        <v>601</v>
      </c>
      <c r="P120" s="55" t="s">
        <v>1127</v>
      </c>
      <c r="Q120" s="55" t="s">
        <v>1128</v>
      </c>
      <c r="R120" s="54" t="s">
        <v>273</v>
      </c>
      <c r="S120" s="54" t="s">
        <v>614</v>
      </c>
      <c r="T120" s="54" t="str">
        <f t="array" ref="T120">IFERROR(INDEX(INDIRECT("'"&amp;VLOOKUP($C120,ModMap!$A$2:$B$21,2,FALSE)&amp;"'!T:T"),MATCH($K120,INDIRECT("'"&amp;VLOOKUP($C120,ModMap!$A$2:$B$21,2,FALSE)&amp;"'!$K:$K"),0)),"")</f>
        <v>Gourav Nikam</v>
      </c>
      <c r="U120" s="45" t="s">
        <v>36</v>
      </c>
      <c r="V120" s="54" t="str">
        <f t="array" ref="V120">IFERROR(INDEX(INDIRECT("'"&amp;VLOOKUP($C120,ModMap!$A$2:$B$21,2,FALSE)&amp;"'!V:V"),MATCH($K120,INDIRECT("'"&amp;VLOOKUP($C120,ModMap!$A$2:$B$21,2,FALSE)&amp;"'!$K:$K"),0)),"")</f>
        <v>N/A</v>
      </c>
      <c r="W120" s="54" t="str">
        <f t="array" ref="W120">IFERROR(INDEX(INDIRECT("'"&amp;VLOOKUP($C120,ModMap!$A$2:$B$21,2,FALSE)&amp;"'!W:W"),MATCH($K120,INDIRECT("'"&amp;VLOOKUP($C120,ModMap!$A$2:$B$21,2,FALSE)&amp;"'!$K:$K"),0)),"")</f>
        <v/>
      </c>
      <c r="X120" s="58" t="s">
        <v>33</v>
      </c>
      <c r="Y120" s="54" t="str">
        <f t="array" ref="Y120">IFERROR(INDEX(INDIRECT("'"&amp;VLOOKUP($C120,ModMap!$A$2:$B$21,2,FALSE)&amp;"'!Y:Y"),MATCH($K120,INDIRECT("'"&amp;VLOOKUP($C120,ModMap!$A$2:$B$21,2,FALSE)&amp;"'!$K:$K"),0)),"")</f>
        <v>Done</v>
      </c>
      <c r="Z120" s="54" t="str">
        <f t="array" ref="Z120">IFERROR(INDEX(INDIRECT("'"&amp;VLOOKUP($C120,ModMap!$A$2:$B$21,2,FALSE)&amp;"'!Z:Z"),MATCH($K120,INDIRECT("'"&amp;VLOOKUP($C120,ModMap!$A$2:$B$21,2,FALSE)&amp;"'!$K:$K"),0)),"")</f>
        <v>Gourav Nikam</v>
      </c>
      <c r="AA120" s="45" t="s">
        <v>36</v>
      </c>
      <c r="AB120" s="54" t="str">
        <f t="array" ref="AB120">IFERROR(INDEX(INDIRECT("'"&amp;VLOOKUP($C120,ModMap!$A$2:$B$21,2,FALSE)&amp;"'!AB:AB"),MATCH($K120,INDIRECT("'"&amp;VLOOKUP($C120,ModMap!$A$2:$B$21,2,FALSE)&amp;"'!$K:$K"),0)),"")</f>
        <v>N/A</v>
      </c>
      <c r="AC120" s="54" t="str">
        <f t="array" ref="AC120">IFERROR(INDEX(INDIRECT("'"&amp;VLOOKUP($C120,ModMap!$A$2:$B$21,2,FALSE)&amp;"'!AC:AC"),MATCH($K120,INDIRECT("'"&amp;VLOOKUP($C120,ModMap!$A$2:$B$21,2,FALSE)&amp;"'!$K:$K"),0)),"")</f>
        <v/>
      </c>
      <c r="AD120" s="58" t="s">
        <v>33</v>
      </c>
      <c r="AE120" s="54" t="str">
        <f t="array" ref="AE120">IFERROR(INDEX(INDIRECT("'"&amp;VLOOKUP($C120,ModMap!$A$2:$B$21,2,FALSE)&amp;"'!AE:AE"),MATCH($K120,INDIRECT("'"&amp;VLOOKUP($C120,ModMap!$A$2:$B$21,2,FALSE)&amp;"'!$K:$K"),0)),"")</f>
        <v>Done</v>
      </c>
      <c r="AF120" s="54" t="str">
        <f t="array" ref="AF120">IFERROR(INDEX(INDIRECT("'"&amp;VLOOKUP($C120,ModMap!$A$2:$B$21,2,FALSE)&amp;"'!AF:AF"),MATCH($K120,INDIRECT("'"&amp;VLOOKUP($C120,ModMap!$A$2:$B$21,2,FALSE)&amp;"'!$K:$K"),0)),"")</f>
        <v>Gourav Nikam</v>
      </c>
      <c r="AG120" s="45" t="s">
        <v>36</v>
      </c>
      <c r="AH120" s="54" t="str">
        <f t="array" ref="AH120">IFERROR(INDEX(INDIRECT("'"&amp;VLOOKUP($C120,ModMap!$A$2:$B$21,2,FALSE)&amp;"'!AH:AH"),MATCH($K120,INDIRECT("'"&amp;VLOOKUP($C120,ModMap!$A$2:$B$21,2,FALSE)&amp;"'!$K:$K"),0)),"")</f>
        <v>N/A</v>
      </c>
      <c r="AI120" s="54" t="str">
        <f t="array" ref="AI120">IFERROR(INDEX(INDIRECT("'"&amp;VLOOKUP($C120,ModMap!$A$2:$B$21,2,FALSE)&amp;"'!AI:AI"),MATCH($K120,INDIRECT("'"&amp;VLOOKUP($C120,ModMap!$A$2:$B$21,2,FALSE)&amp;"'!$K:$K"),0)),"")</f>
        <v/>
      </c>
      <c r="AJ120" s="45" t="s">
        <v>36</v>
      </c>
      <c r="AK120" s="54" t="str">
        <f t="array" ref="AK120">IFERROR(INDEX(INDIRECT("'"&amp;VLOOKUP($C120,ModMap!$A$2:$B$21,2,FALSE)&amp;"'!AK:AK"),MATCH($K120,INDIRECT("'"&amp;VLOOKUP($C120,ModMap!$A$2:$B$21,2,FALSE)&amp;"'!$K:$K"),0)),"")</f>
        <v>N/A</v>
      </c>
      <c r="AL120" s="54" t="str">
        <f t="array" ref="AL120">IFERROR(INDEX(INDIRECT("'"&amp;VLOOKUP($C120,ModMap!$A$2:$B$21,2,FALSE)&amp;"'!AL:AL"),MATCH($K120,INDIRECT("'"&amp;VLOOKUP($C120,ModMap!$A$2:$B$21,2,FALSE)&amp;"'!$K:$K"),0)),"")</f>
        <v/>
      </c>
      <c r="AM120" s="54">
        <f t="shared" si="1"/>
        <v>0</v>
      </c>
      <c r="AN120" s="54" t="str">
        <f t="shared" si="2"/>
        <v>Done</v>
      </c>
      <c r="AO120" s="55" t="str">
        <f t="array" ref="AO120">IFERROR(INDEX(INDIRECT("'"&amp;VLOOKUP($C120,ModMap!$A$2:$B$21,2,FALSE)&amp;"'!AO:AO"),MATCH($K120,INDIRECT("'"&amp;VLOOKUP($C120,ModMap!$A$2:$B$21,2,FALSE)&amp;"'!$K:$K"),0)),"")</f>
        <v/>
      </c>
      <c r="AP120" s="53" t="str">
        <f t="array" ref="AP120">IFERROR(HYPERLINK("#'"&amp;VLOOKUP($C120,ModMap!$A$2:$B$21,2,FALSE)&amp;"'!V"&amp;MATCH($K120,INDIRECT("'"&amp;VLOOKUP($C120,ModMap!$A$2:$B$21,2,FALSE)&amp;"'!$K:$K"),0),"Edit on module sheet"),"")</f>
        <v>Edit on module sheet</v>
      </c>
    </row>
    <row r="121" ht="42.0" customHeight="1">
      <c r="A121" s="34">
        <v>119.0</v>
      </c>
      <c r="B121" s="34">
        <v>119.0</v>
      </c>
      <c r="C121" s="34" t="s">
        <v>87</v>
      </c>
      <c r="D121" s="35" t="s">
        <v>88</v>
      </c>
      <c r="E121" s="64" t="s">
        <v>69</v>
      </c>
      <c r="F121" s="36" t="s">
        <v>262</v>
      </c>
      <c r="G121" s="35" t="s">
        <v>263</v>
      </c>
      <c r="H121" s="34" t="s">
        <v>1162</v>
      </c>
      <c r="I121" s="34" t="s">
        <v>1163</v>
      </c>
      <c r="J121" s="35" t="s">
        <v>1164</v>
      </c>
      <c r="K121" s="34" t="s">
        <v>1781</v>
      </c>
      <c r="L121" s="35" t="s">
        <v>1782</v>
      </c>
      <c r="M121" s="58" t="s">
        <v>613</v>
      </c>
      <c r="N121" s="34" t="s">
        <v>1126</v>
      </c>
      <c r="O121" s="34" t="s">
        <v>601</v>
      </c>
      <c r="P121" s="35" t="s">
        <v>1167</v>
      </c>
      <c r="Q121" s="35" t="s">
        <v>1168</v>
      </c>
      <c r="R121" s="34" t="s">
        <v>273</v>
      </c>
      <c r="S121" s="34" t="s">
        <v>69</v>
      </c>
      <c r="T121" s="34" t="str">
        <f t="array" ref="T121">IFERROR(INDEX(INDIRECT("'"&amp;VLOOKUP($C121,ModMap!$A$2:$B$21,2,FALSE)&amp;"'!T:T"),MATCH($K121,INDIRECT("'"&amp;VLOOKUP($C121,ModMap!$A$2:$B$21,2,FALSE)&amp;"'!$K:$K"),0)),"")</f>
        <v>Unassigned</v>
      </c>
      <c r="U121" s="58" t="s">
        <v>33</v>
      </c>
      <c r="V121" s="34" t="str">
        <f t="array" ref="V121">IFERROR(INDEX(INDIRECT("'"&amp;VLOOKUP($C121,ModMap!$A$2:$B$21,2,FALSE)&amp;"'!V:V"),MATCH($K121,INDIRECT("'"&amp;VLOOKUP($C121,ModMap!$A$2:$B$21,2,FALSE)&amp;"'!$K:$K"),0)),"")</f>
        <v>Not Started</v>
      </c>
      <c r="W121" s="34" t="str">
        <f t="array" ref="W121">IFERROR(INDEX(INDIRECT("'"&amp;VLOOKUP($C121,ModMap!$A$2:$B$21,2,FALSE)&amp;"'!W:W"),MATCH($K121,INDIRECT("'"&amp;VLOOKUP($C121,ModMap!$A$2:$B$21,2,FALSE)&amp;"'!$K:$K"),0)),"")</f>
        <v>Unassigned</v>
      </c>
      <c r="X121" s="58" t="s">
        <v>33</v>
      </c>
      <c r="Y121" s="34" t="str">
        <f t="array" ref="Y121">IFERROR(INDEX(INDIRECT("'"&amp;VLOOKUP($C121,ModMap!$A$2:$B$21,2,FALSE)&amp;"'!Y:Y"),MATCH($K121,INDIRECT("'"&amp;VLOOKUP($C121,ModMap!$A$2:$B$21,2,FALSE)&amp;"'!$K:$K"),0)),"")</f>
        <v>Not Started</v>
      </c>
      <c r="Z121" s="34" t="str">
        <f t="array" ref="Z121">IFERROR(INDEX(INDIRECT("'"&amp;VLOOKUP($C121,ModMap!$A$2:$B$21,2,FALSE)&amp;"'!Z:Z"),MATCH($K121,INDIRECT("'"&amp;VLOOKUP($C121,ModMap!$A$2:$B$21,2,FALSE)&amp;"'!$K:$K"),0)),"")</f>
        <v>Unassigned</v>
      </c>
      <c r="AA121" s="45" t="s">
        <v>36</v>
      </c>
      <c r="AB121" s="34" t="str">
        <f t="array" ref="AB121">IFERROR(INDEX(INDIRECT("'"&amp;VLOOKUP($C121,ModMap!$A$2:$B$21,2,FALSE)&amp;"'!AB:AB"),MATCH($K121,INDIRECT("'"&amp;VLOOKUP($C121,ModMap!$A$2:$B$21,2,FALSE)&amp;"'!$K:$K"),0)),"")</f>
        <v>N/A</v>
      </c>
      <c r="AC121" s="34" t="str">
        <f t="array" ref="AC121">IFERROR(INDEX(INDIRECT("'"&amp;VLOOKUP($C121,ModMap!$A$2:$B$21,2,FALSE)&amp;"'!AC:AC"),MATCH($K121,INDIRECT("'"&amp;VLOOKUP($C121,ModMap!$A$2:$B$21,2,FALSE)&amp;"'!$K:$K"),0)),"")</f>
        <v/>
      </c>
      <c r="AD121" s="58" t="s">
        <v>33</v>
      </c>
      <c r="AE121" s="34" t="str">
        <f t="array" ref="AE121">IFERROR(INDEX(INDIRECT("'"&amp;VLOOKUP($C121,ModMap!$A$2:$B$21,2,FALSE)&amp;"'!AE:AE"),MATCH($K121,INDIRECT("'"&amp;VLOOKUP($C121,ModMap!$A$2:$B$21,2,FALSE)&amp;"'!$K:$K"),0)),"")</f>
        <v>Not Started</v>
      </c>
      <c r="AF121" s="34" t="str">
        <f t="array" ref="AF121">IFERROR(INDEX(INDIRECT("'"&amp;VLOOKUP($C121,ModMap!$A$2:$B$21,2,FALSE)&amp;"'!AF:AF"),MATCH($K121,INDIRECT("'"&amp;VLOOKUP($C121,ModMap!$A$2:$B$21,2,FALSE)&amp;"'!$K:$K"),0)),"")</f>
        <v>Unassigned</v>
      </c>
      <c r="AG121" s="45" t="s">
        <v>36</v>
      </c>
      <c r="AH121" s="34" t="str">
        <f t="array" ref="AH121">IFERROR(INDEX(INDIRECT("'"&amp;VLOOKUP($C121,ModMap!$A$2:$B$21,2,FALSE)&amp;"'!AH:AH"),MATCH($K121,INDIRECT("'"&amp;VLOOKUP($C121,ModMap!$A$2:$B$21,2,FALSE)&amp;"'!$K:$K"),0)),"")</f>
        <v>N/A</v>
      </c>
      <c r="AI121" s="34" t="str">
        <f t="array" ref="AI121">IFERROR(INDEX(INDIRECT("'"&amp;VLOOKUP($C121,ModMap!$A$2:$B$21,2,FALSE)&amp;"'!AI:AI"),MATCH($K121,INDIRECT("'"&amp;VLOOKUP($C121,ModMap!$A$2:$B$21,2,FALSE)&amp;"'!$K:$K"),0)),"")</f>
        <v/>
      </c>
      <c r="AJ121" s="45" t="s">
        <v>36</v>
      </c>
      <c r="AK121" s="34" t="str">
        <f t="array" ref="AK121">IFERROR(INDEX(INDIRECT("'"&amp;VLOOKUP($C121,ModMap!$A$2:$B$21,2,FALSE)&amp;"'!AK:AK"),MATCH($K121,INDIRECT("'"&amp;VLOOKUP($C121,ModMap!$A$2:$B$21,2,FALSE)&amp;"'!$K:$K"),0)),"")</f>
        <v>N/A</v>
      </c>
      <c r="AL121" s="34" t="str">
        <f t="array" ref="AL121">IFERROR(INDEX(INDIRECT("'"&amp;VLOOKUP($C121,ModMap!$A$2:$B$21,2,FALSE)&amp;"'!AL:AL"),MATCH($K121,INDIRECT("'"&amp;VLOOKUP($C121,ModMap!$A$2:$B$21,2,FALSE)&amp;"'!$K:$K"),0)),"")</f>
        <v/>
      </c>
      <c r="AM121" s="34">
        <f t="shared" si="1"/>
        <v>3</v>
      </c>
      <c r="AN121" s="34" t="str">
        <f t="shared" si="2"/>
        <v>Not Started</v>
      </c>
      <c r="AO121" s="35" t="str">
        <f t="array" ref="AO121">IFERROR(INDEX(INDIRECT("'"&amp;VLOOKUP($C121,ModMap!$A$2:$B$21,2,FALSE)&amp;"'!AO:AO"),MATCH($K121,INDIRECT("'"&amp;VLOOKUP($C121,ModMap!$A$2:$B$21,2,FALSE)&amp;"'!$K:$K"),0)),"")</f>
        <v/>
      </c>
      <c r="AP121" s="53" t="str">
        <f t="array" ref="AP121">IFERROR(HYPERLINK("#'"&amp;VLOOKUP($C121,ModMap!$A$2:$B$21,2,FALSE)&amp;"'!V"&amp;MATCH($K121,INDIRECT("'"&amp;VLOOKUP($C121,ModMap!$A$2:$B$21,2,FALSE)&amp;"'!$K:$K"),0),"Edit on module sheet"),"")</f>
        <v>Edit on module sheet</v>
      </c>
    </row>
    <row r="122" ht="42.0" customHeight="1">
      <c r="A122" s="54">
        <v>120.0</v>
      </c>
      <c r="B122" s="54">
        <v>120.0</v>
      </c>
      <c r="C122" s="54" t="s">
        <v>87</v>
      </c>
      <c r="D122" s="55" t="s">
        <v>88</v>
      </c>
      <c r="E122" s="36" t="s">
        <v>48</v>
      </c>
      <c r="F122" s="36" t="s">
        <v>262</v>
      </c>
      <c r="G122" s="55" t="s">
        <v>263</v>
      </c>
      <c r="H122" s="54" t="s">
        <v>1162</v>
      </c>
      <c r="I122" s="54" t="s">
        <v>1163</v>
      </c>
      <c r="J122" s="55" t="s">
        <v>1164</v>
      </c>
      <c r="K122" s="54" t="s">
        <v>1165</v>
      </c>
      <c r="L122" s="55" t="s">
        <v>1166</v>
      </c>
      <c r="M122" s="66" t="s">
        <v>211</v>
      </c>
      <c r="N122" s="54" t="s">
        <v>1126</v>
      </c>
      <c r="O122" s="54" t="s">
        <v>601</v>
      </c>
      <c r="P122" s="55" t="s">
        <v>1167</v>
      </c>
      <c r="Q122" s="55" t="s">
        <v>1168</v>
      </c>
      <c r="R122" s="54" t="s">
        <v>273</v>
      </c>
      <c r="S122" s="54" t="s">
        <v>218</v>
      </c>
      <c r="T122" s="54" t="str">
        <f t="array" ref="T122">IFERROR(INDEX(INDIRECT("'"&amp;VLOOKUP($C122,ModMap!$A$2:$B$21,2,FALSE)&amp;"'!T:T"),MATCH($K122,INDIRECT("'"&amp;VLOOKUP($C122,ModMap!$A$2:$B$21,2,FALSE)&amp;"'!$K:$K"),0)),"")</f>
        <v>Gourav Nikam</v>
      </c>
      <c r="U122" s="58" t="s">
        <v>33</v>
      </c>
      <c r="V122" s="54" t="str">
        <f t="array" ref="V122">IFERROR(INDEX(INDIRECT("'"&amp;VLOOKUP($C122,ModMap!$A$2:$B$21,2,FALSE)&amp;"'!V:V"),MATCH($K122,INDIRECT("'"&amp;VLOOKUP($C122,ModMap!$A$2:$B$21,2,FALSE)&amp;"'!$K:$K"),0)),"")</f>
        <v>Done</v>
      </c>
      <c r="W122" s="54" t="str">
        <f t="array" ref="W122">IFERROR(INDEX(INDIRECT("'"&amp;VLOOKUP($C122,ModMap!$A$2:$B$21,2,FALSE)&amp;"'!W:W"),MATCH($K122,INDIRECT("'"&amp;VLOOKUP($C122,ModMap!$A$2:$B$21,2,FALSE)&amp;"'!$K:$K"),0)),"")</f>
        <v>Gourav Nikam</v>
      </c>
      <c r="X122" s="58" t="s">
        <v>33</v>
      </c>
      <c r="Y122" s="54" t="str">
        <f t="array" ref="Y122">IFERROR(INDEX(INDIRECT("'"&amp;VLOOKUP($C122,ModMap!$A$2:$B$21,2,FALSE)&amp;"'!Y:Y"),MATCH($K122,INDIRECT("'"&amp;VLOOKUP($C122,ModMap!$A$2:$B$21,2,FALSE)&amp;"'!$K:$K"),0)),"")</f>
        <v>Done</v>
      </c>
      <c r="Z122" s="54" t="str">
        <f t="array" ref="Z122">IFERROR(INDEX(INDIRECT("'"&amp;VLOOKUP($C122,ModMap!$A$2:$B$21,2,FALSE)&amp;"'!Z:Z"),MATCH($K122,INDIRECT("'"&amp;VLOOKUP($C122,ModMap!$A$2:$B$21,2,FALSE)&amp;"'!$K:$K"),0)),"")</f>
        <v>Gourav Nikam</v>
      </c>
      <c r="AA122" s="45" t="s">
        <v>36</v>
      </c>
      <c r="AB122" s="54" t="str">
        <f t="array" ref="AB122">IFERROR(INDEX(INDIRECT("'"&amp;VLOOKUP($C122,ModMap!$A$2:$B$21,2,FALSE)&amp;"'!AB:AB"),MATCH($K122,INDIRECT("'"&amp;VLOOKUP($C122,ModMap!$A$2:$B$21,2,FALSE)&amp;"'!$K:$K"),0)),"")</f>
        <v>N/A</v>
      </c>
      <c r="AC122" s="54" t="str">
        <f t="array" ref="AC122">IFERROR(INDEX(INDIRECT("'"&amp;VLOOKUP($C122,ModMap!$A$2:$B$21,2,FALSE)&amp;"'!AC:AC"),MATCH($K122,INDIRECT("'"&amp;VLOOKUP($C122,ModMap!$A$2:$B$21,2,FALSE)&amp;"'!$K:$K"),0)),"")</f>
        <v/>
      </c>
      <c r="AD122" s="58" t="s">
        <v>33</v>
      </c>
      <c r="AE122" s="54" t="str">
        <f t="array" ref="AE122">IFERROR(INDEX(INDIRECT("'"&amp;VLOOKUP($C122,ModMap!$A$2:$B$21,2,FALSE)&amp;"'!AE:AE"),MATCH($K122,INDIRECT("'"&amp;VLOOKUP($C122,ModMap!$A$2:$B$21,2,FALSE)&amp;"'!$K:$K"),0)),"")</f>
        <v>Done</v>
      </c>
      <c r="AF122" s="54" t="str">
        <f t="array" ref="AF122">IFERROR(INDEX(INDIRECT("'"&amp;VLOOKUP($C122,ModMap!$A$2:$B$21,2,FALSE)&amp;"'!AF:AF"),MATCH($K122,INDIRECT("'"&amp;VLOOKUP($C122,ModMap!$A$2:$B$21,2,FALSE)&amp;"'!$K:$K"),0)),"")</f>
        <v>Gourav Nikam</v>
      </c>
      <c r="AG122" s="45" t="s">
        <v>36</v>
      </c>
      <c r="AH122" s="54" t="str">
        <f t="array" ref="AH122">IFERROR(INDEX(INDIRECT("'"&amp;VLOOKUP($C122,ModMap!$A$2:$B$21,2,FALSE)&amp;"'!AH:AH"),MATCH($K122,INDIRECT("'"&amp;VLOOKUP($C122,ModMap!$A$2:$B$21,2,FALSE)&amp;"'!$K:$K"),0)),"")</f>
        <v>N/A</v>
      </c>
      <c r="AI122" s="54" t="str">
        <f t="array" ref="AI122">IFERROR(INDEX(INDIRECT("'"&amp;VLOOKUP($C122,ModMap!$A$2:$B$21,2,FALSE)&amp;"'!AI:AI"),MATCH($K122,INDIRECT("'"&amp;VLOOKUP($C122,ModMap!$A$2:$B$21,2,FALSE)&amp;"'!$K:$K"),0)),"")</f>
        <v/>
      </c>
      <c r="AJ122" s="45" t="s">
        <v>36</v>
      </c>
      <c r="AK122" s="54" t="str">
        <f t="array" ref="AK122">IFERROR(INDEX(INDIRECT("'"&amp;VLOOKUP($C122,ModMap!$A$2:$B$21,2,FALSE)&amp;"'!AK:AK"),MATCH($K122,INDIRECT("'"&amp;VLOOKUP($C122,ModMap!$A$2:$B$21,2,FALSE)&amp;"'!$K:$K"),0)),"")</f>
        <v>N/A</v>
      </c>
      <c r="AL122" s="54" t="str">
        <f t="array" ref="AL122">IFERROR(INDEX(INDIRECT("'"&amp;VLOOKUP($C122,ModMap!$A$2:$B$21,2,FALSE)&amp;"'!AL:AL"),MATCH($K122,INDIRECT("'"&amp;VLOOKUP($C122,ModMap!$A$2:$B$21,2,FALSE)&amp;"'!$K:$K"),0)),"")</f>
        <v/>
      </c>
      <c r="AM122" s="54">
        <f t="shared" si="1"/>
        <v>0</v>
      </c>
      <c r="AN122" s="54" t="str">
        <f t="shared" si="2"/>
        <v>Done</v>
      </c>
      <c r="AO122" s="55" t="str">
        <f t="array" ref="AO122">IFERROR(INDEX(INDIRECT("'"&amp;VLOOKUP($C122,ModMap!$A$2:$B$21,2,FALSE)&amp;"'!AO:AO"),MATCH($K122,INDIRECT("'"&amp;VLOOKUP($C122,ModMap!$A$2:$B$21,2,FALSE)&amp;"'!$K:$K"),0)),"")</f>
        <v/>
      </c>
      <c r="AP122" s="53" t="str">
        <f t="array" ref="AP122">IFERROR(HYPERLINK("#'"&amp;VLOOKUP($C122,ModMap!$A$2:$B$21,2,FALSE)&amp;"'!V"&amp;MATCH($K122,INDIRECT("'"&amp;VLOOKUP($C122,ModMap!$A$2:$B$21,2,FALSE)&amp;"'!$K:$K"),0),"Edit on module sheet"),"")</f>
        <v>Edit on module sheet</v>
      </c>
    </row>
    <row r="123" ht="42.0" customHeight="1">
      <c r="A123" s="34">
        <v>121.0</v>
      </c>
      <c r="B123" s="34">
        <v>121.0</v>
      </c>
      <c r="C123" s="34" t="s">
        <v>87</v>
      </c>
      <c r="D123" s="35" t="s">
        <v>88</v>
      </c>
      <c r="E123" s="36" t="s">
        <v>48</v>
      </c>
      <c r="F123" s="36" t="s">
        <v>262</v>
      </c>
      <c r="G123" s="35" t="s">
        <v>263</v>
      </c>
      <c r="H123" s="34" t="s">
        <v>1162</v>
      </c>
      <c r="I123" s="34" t="s">
        <v>1163</v>
      </c>
      <c r="J123" s="35" t="s">
        <v>1164</v>
      </c>
      <c r="K123" s="34" t="s">
        <v>1176</v>
      </c>
      <c r="L123" s="35" t="s">
        <v>1177</v>
      </c>
      <c r="M123" s="58" t="s">
        <v>613</v>
      </c>
      <c r="N123" s="34" t="s">
        <v>1126</v>
      </c>
      <c r="O123" s="34" t="s">
        <v>601</v>
      </c>
      <c r="P123" s="35" t="s">
        <v>1167</v>
      </c>
      <c r="Q123" s="35" t="s">
        <v>1168</v>
      </c>
      <c r="R123" s="34" t="s">
        <v>273</v>
      </c>
      <c r="S123" s="34" t="s">
        <v>614</v>
      </c>
      <c r="T123" s="34" t="str">
        <f t="array" ref="T123">IFERROR(INDEX(INDIRECT("'"&amp;VLOOKUP($C123,ModMap!$A$2:$B$21,2,FALSE)&amp;"'!T:T"),MATCH($K123,INDIRECT("'"&amp;VLOOKUP($C123,ModMap!$A$2:$B$21,2,FALSE)&amp;"'!$K:$K"),0)),"")</f>
        <v>Gourav Nikam</v>
      </c>
      <c r="U123" s="45" t="s">
        <v>36</v>
      </c>
      <c r="V123" s="34" t="str">
        <f t="array" ref="V123">IFERROR(INDEX(INDIRECT("'"&amp;VLOOKUP($C123,ModMap!$A$2:$B$21,2,FALSE)&amp;"'!V:V"),MATCH($K123,INDIRECT("'"&amp;VLOOKUP($C123,ModMap!$A$2:$B$21,2,FALSE)&amp;"'!$K:$K"),0)),"")</f>
        <v>N/A</v>
      </c>
      <c r="W123" s="34" t="str">
        <f t="array" ref="W123">IFERROR(INDEX(INDIRECT("'"&amp;VLOOKUP($C123,ModMap!$A$2:$B$21,2,FALSE)&amp;"'!W:W"),MATCH($K123,INDIRECT("'"&amp;VLOOKUP($C123,ModMap!$A$2:$B$21,2,FALSE)&amp;"'!$K:$K"),0)),"")</f>
        <v/>
      </c>
      <c r="X123" s="58" t="s">
        <v>33</v>
      </c>
      <c r="Y123" s="34" t="str">
        <f t="array" ref="Y123">IFERROR(INDEX(INDIRECT("'"&amp;VLOOKUP($C123,ModMap!$A$2:$B$21,2,FALSE)&amp;"'!Y:Y"),MATCH($K123,INDIRECT("'"&amp;VLOOKUP($C123,ModMap!$A$2:$B$21,2,FALSE)&amp;"'!$K:$K"),0)),"")</f>
        <v>Done</v>
      </c>
      <c r="Z123" s="34" t="str">
        <f t="array" ref="Z123">IFERROR(INDEX(INDIRECT("'"&amp;VLOOKUP($C123,ModMap!$A$2:$B$21,2,FALSE)&amp;"'!Z:Z"),MATCH($K123,INDIRECT("'"&amp;VLOOKUP($C123,ModMap!$A$2:$B$21,2,FALSE)&amp;"'!$K:$K"),0)),"")</f>
        <v>Gourav Nikam</v>
      </c>
      <c r="AA123" s="45" t="s">
        <v>36</v>
      </c>
      <c r="AB123" s="34" t="str">
        <f t="array" ref="AB123">IFERROR(INDEX(INDIRECT("'"&amp;VLOOKUP($C123,ModMap!$A$2:$B$21,2,FALSE)&amp;"'!AB:AB"),MATCH($K123,INDIRECT("'"&amp;VLOOKUP($C123,ModMap!$A$2:$B$21,2,FALSE)&amp;"'!$K:$K"),0)),"")</f>
        <v>N/A</v>
      </c>
      <c r="AC123" s="34" t="str">
        <f t="array" ref="AC123">IFERROR(INDEX(INDIRECT("'"&amp;VLOOKUP($C123,ModMap!$A$2:$B$21,2,FALSE)&amp;"'!AC:AC"),MATCH($K123,INDIRECT("'"&amp;VLOOKUP($C123,ModMap!$A$2:$B$21,2,FALSE)&amp;"'!$K:$K"),0)),"")</f>
        <v/>
      </c>
      <c r="AD123" s="58" t="s">
        <v>33</v>
      </c>
      <c r="AE123" s="34" t="str">
        <f t="array" ref="AE123">IFERROR(INDEX(INDIRECT("'"&amp;VLOOKUP($C123,ModMap!$A$2:$B$21,2,FALSE)&amp;"'!AE:AE"),MATCH($K123,INDIRECT("'"&amp;VLOOKUP($C123,ModMap!$A$2:$B$21,2,FALSE)&amp;"'!$K:$K"),0)),"")</f>
        <v>Done</v>
      </c>
      <c r="AF123" s="34" t="str">
        <f t="array" ref="AF123">IFERROR(INDEX(INDIRECT("'"&amp;VLOOKUP($C123,ModMap!$A$2:$B$21,2,FALSE)&amp;"'!AF:AF"),MATCH($K123,INDIRECT("'"&amp;VLOOKUP($C123,ModMap!$A$2:$B$21,2,FALSE)&amp;"'!$K:$K"),0)),"")</f>
        <v>Gourav Nikam</v>
      </c>
      <c r="AG123" s="45" t="s">
        <v>36</v>
      </c>
      <c r="AH123" s="34" t="str">
        <f t="array" ref="AH123">IFERROR(INDEX(INDIRECT("'"&amp;VLOOKUP($C123,ModMap!$A$2:$B$21,2,FALSE)&amp;"'!AH:AH"),MATCH($K123,INDIRECT("'"&amp;VLOOKUP($C123,ModMap!$A$2:$B$21,2,FALSE)&amp;"'!$K:$K"),0)),"")</f>
        <v>N/A</v>
      </c>
      <c r="AI123" s="34" t="str">
        <f t="array" ref="AI123">IFERROR(INDEX(INDIRECT("'"&amp;VLOOKUP($C123,ModMap!$A$2:$B$21,2,FALSE)&amp;"'!AI:AI"),MATCH($K123,INDIRECT("'"&amp;VLOOKUP($C123,ModMap!$A$2:$B$21,2,FALSE)&amp;"'!$K:$K"),0)),"")</f>
        <v/>
      </c>
      <c r="AJ123" s="45" t="s">
        <v>36</v>
      </c>
      <c r="AK123" s="34" t="str">
        <f t="array" ref="AK123">IFERROR(INDEX(INDIRECT("'"&amp;VLOOKUP($C123,ModMap!$A$2:$B$21,2,FALSE)&amp;"'!AK:AK"),MATCH($K123,INDIRECT("'"&amp;VLOOKUP($C123,ModMap!$A$2:$B$21,2,FALSE)&amp;"'!$K:$K"),0)),"")</f>
        <v>N/A</v>
      </c>
      <c r="AL123" s="34" t="str">
        <f t="array" ref="AL123">IFERROR(INDEX(INDIRECT("'"&amp;VLOOKUP($C123,ModMap!$A$2:$B$21,2,FALSE)&amp;"'!AL:AL"),MATCH($K123,INDIRECT("'"&amp;VLOOKUP($C123,ModMap!$A$2:$B$21,2,FALSE)&amp;"'!$K:$K"),0)),"")</f>
        <v/>
      </c>
      <c r="AM123" s="34">
        <f t="shared" si="1"/>
        <v>0</v>
      </c>
      <c r="AN123" s="34" t="str">
        <f t="shared" si="2"/>
        <v>Done</v>
      </c>
      <c r="AO123" s="35" t="str">
        <f t="array" ref="AO123">IFERROR(INDEX(INDIRECT("'"&amp;VLOOKUP($C123,ModMap!$A$2:$B$21,2,FALSE)&amp;"'!AO:AO"),MATCH($K123,INDIRECT("'"&amp;VLOOKUP($C123,ModMap!$A$2:$B$21,2,FALSE)&amp;"'!$K:$K"),0)),"")</f>
        <v/>
      </c>
      <c r="AP123" s="53" t="str">
        <f t="array" ref="AP123">IFERROR(HYPERLINK("#'"&amp;VLOOKUP($C123,ModMap!$A$2:$B$21,2,FALSE)&amp;"'!V"&amp;MATCH($K123,INDIRECT("'"&amp;VLOOKUP($C123,ModMap!$A$2:$B$21,2,FALSE)&amp;"'!$K:$K"),0),"Edit on module sheet"),"")</f>
        <v>Edit on module sheet</v>
      </c>
    </row>
    <row r="124" ht="42.0" customHeight="1">
      <c r="A124" s="54">
        <v>122.0</v>
      </c>
      <c r="B124" s="54">
        <v>122.0</v>
      </c>
      <c r="C124" s="54" t="s">
        <v>87</v>
      </c>
      <c r="D124" s="55" t="s">
        <v>88</v>
      </c>
      <c r="E124" s="64" t="s">
        <v>69</v>
      </c>
      <c r="F124" s="36" t="s">
        <v>262</v>
      </c>
      <c r="G124" s="55" t="s">
        <v>263</v>
      </c>
      <c r="H124" s="54" t="s">
        <v>1188</v>
      </c>
      <c r="I124" s="54" t="s">
        <v>1189</v>
      </c>
      <c r="J124" s="55" t="s">
        <v>1190</v>
      </c>
      <c r="K124" s="54" t="s">
        <v>1821</v>
      </c>
      <c r="L124" s="55" t="s">
        <v>1822</v>
      </c>
      <c r="M124" s="58" t="s">
        <v>613</v>
      </c>
      <c r="N124" s="54" t="s">
        <v>1126</v>
      </c>
      <c r="O124" s="54" t="s">
        <v>601</v>
      </c>
      <c r="P124" s="55" t="s">
        <v>1193</v>
      </c>
      <c r="Q124" s="55" t="s">
        <v>1194</v>
      </c>
      <c r="R124" s="54" t="s">
        <v>273</v>
      </c>
      <c r="S124" s="54" t="s">
        <v>69</v>
      </c>
      <c r="T124" s="54" t="str">
        <f t="array" ref="T124">IFERROR(INDEX(INDIRECT("'"&amp;VLOOKUP($C124,ModMap!$A$2:$B$21,2,FALSE)&amp;"'!T:T"),MATCH($K124,INDIRECT("'"&amp;VLOOKUP($C124,ModMap!$A$2:$B$21,2,FALSE)&amp;"'!$K:$K"),0)),"")</f>
        <v>Unassigned</v>
      </c>
      <c r="U124" s="58" t="s">
        <v>33</v>
      </c>
      <c r="V124" s="54" t="str">
        <f t="array" ref="V124">IFERROR(INDEX(INDIRECT("'"&amp;VLOOKUP($C124,ModMap!$A$2:$B$21,2,FALSE)&amp;"'!V:V"),MATCH($K124,INDIRECT("'"&amp;VLOOKUP($C124,ModMap!$A$2:$B$21,2,FALSE)&amp;"'!$K:$K"),0)),"")</f>
        <v>Not Started</v>
      </c>
      <c r="W124" s="54" t="str">
        <f t="array" ref="W124">IFERROR(INDEX(INDIRECT("'"&amp;VLOOKUP($C124,ModMap!$A$2:$B$21,2,FALSE)&amp;"'!W:W"),MATCH($K124,INDIRECT("'"&amp;VLOOKUP($C124,ModMap!$A$2:$B$21,2,FALSE)&amp;"'!$K:$K"),0)),"")</f>
        <v>Unassigned</v>
      </c>
      <c r="X124" s="58" t="s">
        <v>33</v>
      </c>
      <c r="Y124" s="54" t="str">
        <f t="array" ref="Y124">IFERROR(INDEX(INDIRECT("'"&amp;VLOOKUP($C124,ModMap!$A$2:$B$21,2,FALSE)&amp;"'!Y:Y"),MATCH($K124,INDIRECT("'"&amp;VLOOKUP($C124,ModMap!$A$2:$B$21,2,FALSE)&amp;"'!$K:$K"),0)),"")</f>
        <v>Not Started</v>
      </c>
      <c r="Z124" s="54" t="str">
        <f t="array" ref="Z124">IFERROR(INDEX(INDIRECT("'"&amp;VLOOKUP($C124,ModMap!$A$2:$B$21,2,FALSE)&amp;"'!Z:Z"),MATCH($K124,INDIRECT("'"&amp;VLOOKUP($C124,ModMap!$A$2:$B$21,2,FALSE)&amp;"'!$K:$K"),0)),"")</f>
        <v>Unassigned</v>
      </c>
      <c r="AA124" s="45" t="s">
        <v>36</v>
      </c>
      <c r="AB124" s="54" t="str">
        <f t="array" ref="AB124">IFERROR(INDEX(INDIRECT("'"&amp;VLOOKUP($C124,ModMap!$A$2:$B$21,2,FALSE)&amp;"'!AB:AB"),MATCH($K124,INDIRECT("'"&amp;VLOOKUP($C124,ModMap!$A$2:$B$21,2,FALSE)&amp;"'!$K:$K"),0)),"")</f>
        <v>N/A</v>
      </c>
      <c r="AC124" s="54" t="str">
        <f t="array" ref="AC124">IFERROR(INDEX(INDIRECT("'"&amp;VLOOKUP($C124,ModMap!$A$2:$B$21,2,FALSE)&amp;"'!AC:AC"),MATCH($K124,INDIRECT("'"&amp;VLOOKUP($C124,ModMap!$A$2:$B$21,2,FALSE)&amp;"'!$K:$K"),0)),"")</f>
        <v/>
      </c>
      <c r="AD124" s="58" t="s">
        <v>33</v>
      </c>
      <c r="AE124" s="54" t="str">
        <f t="array" ref="AE124">IFERROR(INDEX(INDIRECT("'"&amp;VLOOKUP($C124,ModMap!$A$2:$B$21,2,FALSE)&amp;"'!AE:AE"),MATCH($K124,INDIRECT("'"&amp;VLOOKUP($C124,ModMap!$A$2:$B$21,2,FALSE)&amp;"'!$K:$K"),0)),"")</f>
        <v>Not Started</v>
      </c>
      <c r="AF124" s="54" t="str">
        <f t="array" ref="AF124">IFERROR(INDEX(INDIRECT("'"&amp;VLOOKUP($C124,ModMap!$A$2:$B$21,2,FALSE)&amp;"'!AF:AF"),MATCH($K124,INDIRECT("'"&amp;VLOOKUP($C124,ModMap!$A$2:$B$21,2,FALSE)&amp;"'!$K:$K"),0)),"")</f>
        <v>Unassigned</v>
      </c>
      <c r="AG124" s="45" t="s">
        <v>36</v>
      </c>
      <c r="AH124" s="54" t="str">
        <f t="array" ref="AH124">IFERROR(INDEX(INDIRECT("'"&amp;VLOOKUP($C124,ModMap!$A$2:$B$21,2,FALSE)&amp;"'!AH:AH"),MATCH($K124,INDIRECT("'"&amp;VLOOKUP($C124,ModMap!$A$2:$B$21,2,FALSE)&amp;"'!$K:$K"),0)),"")</f>
        <v>N/A</v>
      </c>
      <c r="AI124" s="54" t="str">
        <f t="array" ref="AI124">IFERROR(INDEX(INDIRECT("'"&amp;VLOOKUP($C124,ModMap!$A$2:$B$21,2,FALSE)&amp;"'!AI:AI"),MATCH($K124,INDIRECT("'"&amp;VLOOKUP($C124,ModMap!$A$2:$B$21,2,FALSE)&amp;"'!$K:$K"),0)),"")</f>
        <v/>
      </c>
      <c r="AJ124" s="45" t="s">
        <v>36</v>
      </c>
      <c r="AK124" s="54" t="str">
        <f t="array" ref="AK124">IFERROR(INDEX(INDIRECT("'"&amp;VLOOKUP($C124,ModMap!$A$2:$B$21,2,FALSE)&amp;"'!AK:AK"),MATCH($K124,INDIRECT("'"&amp;VLOOKUP($C124,ModMap!$A$2:$B$21,2,FALSE)&amp;"'!$K:$K"),0)),"")</f>
        <v>N/A</v>
      </c>
      <c r="AL124" s="54" t="str">
        <f t="array" ref="AL124">IFERROR(INDEX(INDIRECT("'"&amp;VLOOKUP($C124,ModMap!$A$2:$B$21,2,FALSE)&amp;"'!AL:AL"),MATCH($K124,INDIRECT("'"&amp;VLOOKUP($C124,ModMap!$A$2:$B$21,2,FALSE)&amp;"'!$K:$K"),0)),"")</f>
        <v/>
      </c>
      <c r="AM124" s="54">
        <f t="shared" si="1"/>
        <v>3</v>
      </c>
      <c r="AN124" s="54" t="str">
        <f t="shared" si="2"/>
        <v>Not Started</v>
      </c>
      <c r="AO124" s="55" t="str">
        <f t="array" ref="AO124">IFERROR(INDEX(INDIRECT("'"&amp;VLOOKUP($C124,ModMap!$A$2:$B$21,2,FALSE)&amp;"'!AO:AO"),MATCH($K124,INDIRECT("'"&amp;VLOOKUP($C124,ModMap!$A$2:$B$21,2,FALSE)&amp;"'!$K:$K"),0)),"")</f>
        <v/>
      </c>
      <c r="AP124" s="53" t="str">
        <f t="array" ref="AP124">IFERROR(HYPERLINK("#'"&amp;VLOOKUP($C124,ModMap!$A$2:$B$21,2,FALSE)&amp;"'!V"&amp;MATCH($K124,INDIRECT("'"&amp;VLOOKUP($C124,ModMap!$A$2:$B$21,2,FALSE)&amp;"'!$K:$K"),0),"Edit on module sheet"),"")</f>
        <v>Edit on module sheet</v>
      </c>
    </row>
    <row r="125" ht="42.0" customHeight="1">
      <c r="A125" s="34">
        <v>123.0</v>
      </c>
      <c r="B125" s="34">
        <v>123.0</v>
      </c>
      <c r="C125" s="34" t="s">
        <v>87</v>
      </c>
      <c r="D125" s="35" t="s">
        <v>88</v>
      </c>
      <c r="E125" s="36" t="s">
        <v>48</v>
      </c>
      <c r="F125" s="36" t="s">
        <v>262</v>
      </c>
      <c r="G125" s="35" t="s">
        <v>263</v>
      </c>
      <c r="H125" s="34" t="s">
        <v>1188</v>
      </c>
      <c r="I125" s="34" t="s">
        <v>1189</v>
      </c>
      <c r="J125" s="35" t="s">
        <v>1190</v>
      </c>
      <c r="K125" s="34" t="s">
        <v>1191</v>
      </c>
      <c r="L125" s="35" t="s">
        <v>1192</v>
      </c>
      <c r="M125" s="66" t="s">
        <v>211</v>
      </c>
      <c r="N125" s="34" t="s">
        <v>1126</v>
      </c>
      <c r="O125" s="34" t="s">
        <v>601</v>
      </c>
      <c r="P125" s="35" t="s">
        <v>1193</v>
      </c>
      <c r="Q125" s="35" t="s">
        <v>1194</v>
      </c>
      <c r="R125" s="34" t="s">
        <v>273</v>
      </c>
      <c r="S125" s="34" t="s">
        <v>218</v>
      </c>
      <c r="T125" s="34" t="str">
        <f t="array" ref="T125">IFERROR(INDEX(INDIRECT("'"&amp;VLOOKUP($C125,ModMap!$A$2:$B$21,2,FALSE)&amp;"'!T:T"),MATCH($K125,INDIRECT("'"&amp;VLOOKUP($C125,ModMap!$A$2:$B$21,2,FALSE)&amp;"'!$K:$K"),0)),"")</f>
        <v>Gourav Nikam</v>
      </c>
      <c r="U125" s="58" t="s">
        <v>33</v>
      </c>
      <c r="V125" s="34" t="str">
        <f t="array" ref="V125">IFERROR(INDEX(INDIRECT("'"&amp;VLOOKUP($C125,ModMap!$A$2:$B$21,2,FALSE)&amp;"'!V:V"),MATCH($K125,INDIRECT("'"&amp;VLOOKUP($C125,ModMap!$A$2:$B$21,2,FALSE)&amp;"'!$K:$K"),0)),"")</f>
        <v>Done</v>
      </c>
      <c r="W125" s="34" t="str">
        <f t="array" ref="W125">IFERROR(INDEX(INDIRECT("'"&amp;VLOOKUP($C125,ModMap!$A$2:$B$21,2,FALSE)&amp;"'!W:W"),MATCH($K125,INDIRECT("'"&amp;VLOOKUP($C125,ModMap!$A$2:$B$21,2,FALSE)&amp;"'!$K:$K"),0)),"")</f>
        <v>Gourav Nikam</v>
      </c>
      <c r="X125" s="58" t="s">
        <v>33</v>
      </c>
      <c r="Y125" s="34" t="str">
        <f t="array" ref="Y125">IFERROR(INDEX(INDIRECT("'"&amp;VLOOKUP($C125,ModMap!$A$2:$B$21,2,FALSE)&amp;"'!Y:Y"),MATCH($K125,INDIRECT("'"&amp;VLOOKUP($C125,ModMap!$A$2:$B$21,2,FALSE)&amp;"'!$K:$K"),0)),"")</f>
        <v>Done</v>
      </c>
      <c r="Z125" s="34" t="str">
        <f t="array" ref="Z125">IFERROR(INDEX(INDIRECT("'"&amp;VLOOKUP($C125,ModMap!$A$2:$B$21,2,FALSE)&amp;"'!Z:Z"),MATCH($K125,INDIRECT("'"&amp;VLOOKUP($C125,ModMap!$A$2:$B$21,2,FALSE)&amp;"'!$K:$K"),0)),"")</f>
        <v>Gourav Nikam</v>
      </c>
      <c r="AA125" s="45" t="s">
        <v>36</v>
      </c>
      <c r="AB125" s="34" t="str">
        <f t="array" ref="AB125">IFERROR(INDEX(INDIRECT("'"&amp;VLOOKUP($C125,ModMap!$A$2:$B$21,2,FALSE)&amp;"'!AB:AB"),MATCH($K125,INDIRECT("'"&amp;VLOOKUP($C125,ModMap!$A$2:$B$21,2,FALSE)&amp;"'!$K:$K"),0)),"")</f>
        <v>N/A</v>
      </c>
      <c r="AC125" s="34" t="str">
        <f t="array" ref="AC125">IFERROR(INDEX(INDIRECT("'"&amp;VLOOKUP($C125,ModMap!$A$2:$B$21,2,FALSE)&amp;"'!AC:AC"),MATCH($K125,INDIRECT("'"&amp;VLOOKUP($C125,ModMap!$A$2:$B$21,2,FALSE)&amp;"'!$K:$K"),0)),"")</f>
        <v/>
      </c>
      <c r="AD125" s="58" t="s">
        <v>33</v>
      </c>
      <c r="AE125" s="34" t="str">
        <f t="array" ref="AE125">IFERROR(INDEX(INDIRECT("'"&amp;VLOOKUP($C125,ModMap!$A$2:$B$21,2,FALSE)&amp;"'!AE:AE"),MATCH($K125,INDIRECT("'"&amp;VLOOKUP($C125,ModMap!$A$2:$B$21,2,FALSE)&amp;"'!$K:$K"),0)),"")</f>
        <v>Done</v>
      </c>
      <c r="AF125" s="34" t="str">
        <f t="array" ref="AF125">IFERROR(INDEX(INDIRECT("'"&amp;VLOOKUP($C125,ModMap!$A$2:$B$21,2,FALSE)&amp;"'!AF:AF"),MATCH($K125,INDIRECT("'"&amp;VLOOKUP($C125,ModMap!$A$2:$B$21,2,FALSE)&amp;"'!$K:$K"),0)),"")</f>
        <v>Gourav Nikam</v>
      </c>
      <c r="AG125" s="45" t="s">
        <v>36</v>
      </c>
      <c r="AH125" s="34" t="str">
        <f t="array" ref="AH125">IFERROR(INDEX(INDIRECT("'"&amp;VLOOKUP($C125,ModMap!$A$2:$B$21,2,FALSE)&amp;"'!AH:AH"),MATCH($K125,INDIRECT("'"&amp;VLOOKUP($C125,ModMap!$A$2:$B$21,2,FALSE)&amp;"'!$K:$K"),0)),"")</f>
        <v>N/A</v>
      </c>
      <c r="AI125" s="34" t="str">
        <f t="array" ref="AI125">IFERROR(INDEX(INDIRECT("'"&amp;VLOOKUP($C125,ModMap!$A$2:$B$21,2,FALSE)&amp;"'!AI:AI"),MATCH($K125,INDIRECT("'"&amp;VLOOKUP($C125,ModMap!$A$2:$B$21,2,FALSE)&amp;"'!$K:$K"),0)),"")</f>
        <v/>
      </c>
      <c r="AJ125" s="45" t="s">
        <v>36</v>
      </c>
      <c r="AK125" s="34" t="str">
        <f t="array" ref="AK125">IFERROR(INDEX(INDIRECT("'"&amp;VLOOKUP($C125,ModMap!$A$2:$B$21,2,FALSE)&amp;"'!AK:AK"),MATCH($K125,INDIRECT("'"&amp;VLOOKUP($C125,ModMap!$A$2:$B$21,2,FALSE)&amp;"'!$K:$K"),0)),"")</f>
        <v>N/A</v>
      </c>
      <c r="AL125" s="34" t="str">
        <f t="array" ref="AL125">IFERROR(INDEX(INDIRECT("'"&amp;VLOOKUP($C125,ModMap!$A$2:$B$21,2,FALSE)&amp;"'!AL:AL"),MATCH($K125,INDIRECT("'"&amp;VLOOKUP($C125,ModMap!$A$2:$B$21,2,FALSE)&amp;"'!$K:$K"),0)),"")</f>
        <v/>
      </c>
      <c r="AM125" s="34">
        <f t="shared" si="1"/>
        <v>0</v>
      </c>
      <c r="AN125" s="34" t="str">
        <f t="shared" si="2"/>
        <v>Done</v>
      </c>
      <c r="AO125" s="35" t="str">
        <f t="array" ref="AO125">IFERROR(INDEX(INDIRECT("'"&amp;VLOOKUP($C125,ModMap!$A$2:$B$21,2,FALSE)&amp;"'!AO:AO"),MATCH($K125,INDIRECT("'"&amp;VLOOKUP($C125,ModMap!$A$2:$B$21,2,FALSE)&amp;"'!$K:$K"),0)),"")</f>
        <v/>
      </c>
      <c r="AP125" s="53" t="str">
        <f t="array" ref="AP125">IFERROR(HYPERLINK("#'"&amp;VLOOKUP($C125,ModMap!$A$2:$B$21,2,FALSE)&amp;"'!V"&amp;MATCH($K125,INDIRECT("'"&amp;VLOOKUP($C125,ModMap!$A$2:$B$21,2,FALSE)&amp;"'!$K:$K"),0),"Edit on module sheet"),"")</f>
        <v>Edit on module sheet</v>
      </c>
    </row>
    <row r="126" ht="42.0" customHeight="1">
      <c r="A126" s="54">
        <v>124.0</v>
      </c>
      <c r="B126" s="54">
        <v>124.0</v>
      </c>
      <c r="C126" s="54" t="s">
        <v>87</v>
      </c>
      <c r="D126" s="55" t="s">
        <v>88</v>
      </c>
      <c r="E126" s="36" t="s">
        <v>48</v>
      </c>
      <c r="F126" s="36" t="s">
        <v>262</v>
      </c>
      <c r="G126" s="55" t="s">
        <v>263</v>
      </c>
      <c r="H126" s="54" t="s">
        <v>1188</v>
      </c>
      <c r="I126" s="54" t="s">
        <v>1189</v>
      </c>
      <c r="J126" s="55" t="s">
        <v>1190</v>
      </c>
      <c r="K126" s="54" t="s">
        <v>1204</v>
      </c>
      <c r="L126" s="55" t="s">
        <v>1205</v>
      </c>
      <c r="M126" s="58" t="s">
        <v>613</v>
      </c>
      <c r="N126" s="54" t="s">
        <v>1126</v>
      </c>
      <c r="O126" s="54" t="s">
        <v>601</v>
      </c>
      <c r="P126" s="55" t="s">
        <v>1193</v>
      </c>
      <c r="Q126" s="55" t="s">
        <v>1194</v>
      </c>
      <c r="R126" s="54" t="s">
        <v>273</v>
      </c>
      <c r="S126" s="54" t="s">
        <v>614</v>
      </c>
      <c r="T126" s="54" t="str">
        <f t="array" ref="T126">IFERROR(INDEX(INDIRECT("'"&amp;VLOOKUP($C126,ModMap!$A$2:$B$21,2,FALSE)&amp;"'!T:T"),MATCH($K126,INDIRECT("'"&amp;VLOOKUP($C126,ModMap!$A$2:$B$21,2,FALSE)&amp;"'!$K:$K"),0)),"")</f>
        <v>Gourav Nikam</v>
      </c>
      <c r="U126" s="45" t="s">
        <v>36</v>
      </c>
      <c r="V126" s="54" t="str">
        <f t="array" ref="V126">IFERROR(INDEX(INDIRECT("'"&amp;VLOOKUP($C126,ModMap!$A$2:$B$21,2,FALSE)&amp;"'!V:V"),MATCH($K126,INDIRECT("'"&amp;VLOOKUP($C126,ModMap!$A$2:$B$21,2,FALSE)&amp;"'!$K:$K"),0)),"")</f>
        <v>N/A</v>
      </c>
      <c r="W126" s="54" t="str">
        <f t="array" ref="W126">IFERROR(INDEX(INDIRECT("'"&amp;VLOOKUP($C126,ModMap!$A$2:$B$21,2,FALSE)&amp;"'!W:W"),MATCH($K126,INDIRECT("'"&amp;VLOOKUP($C126,ModMap!$A$2:$B$21,2,FALSE)&amp;"'!$K:$K"),0)),"")</f>
        <v/>
      </c>
      <c r="X126" s="58" t="s">
        <v>33</v>
      </c>
      <c r="Y126" s="54" t="str">
        <f t="array" ref="Y126">IFERROR(INDEX(INDIRECT("'"&amp;VLOOKUP($C126,ModMap!$A$2:$B$21,2,FALSE)&amp;"'!Y:Y"),MATCH($K126,INDIRECT("'"&amp;VLOOKUP($C126,ModMap!$A$2:$B$21,2,FALSE)&amp;"'!$K:$K"),0)),"")</f>
        <v>Done</v>
      </c>
      <c r="Z126" s="54" t="str">
        <f t="array" ref="Z126">IFERROR(INDEX(INDIRECT("'"&amp;VLOOKUP($C126,ModMap!$A$2:$B$21,2,FALSE)&amp;"'!Z:Z"),MATCH($K126,INDIRECT("'"&amp;VLOOKUP($C126,ModMap!$A$2:$B$21,2,FALSE)&amp;"'!$K:$K"),0)),"")</f>
        <v>Gourav Nikam</v>
      </c>
      <c r="AA126" s="45" t="s">
        <v>36</v>
      </c>
      <c r="AB126" s="54" t="str">
        <f t="array" ref="AB126">IFERROR(INDEX(INDIRECT("'"&amp;VLOOKUP($C126,ModMap!$A$2:$B$21,2,FALSE)&amp;"'!AB:AB"),MATCH($K126,INDIRECT("'"&amp;VLOOKUP($C126,ModMap!$A$2:$B$21,2,FALSE)&amp;"'!$K:$K"),0)),"")</f>
        <v>N/A</v>
      </c>
      <c r="AC126" s="54" t="str">
        <f t="array" ref="AC126">IFERROR(INDEX(INDIRECT("'"&amp;VLOOKUP($C126,ModMap!$A$2:$B$21,2,FALSE)&amp;"'!AC:AC"),MATCH($K126,INDIRECT("'"&amp;VLOOKUP($C126,ModMap!$A$2:$B$21,2,FALSE)&amp;"'!$K:$K"),0)),"")</f>
        <v/>
      </c>
      <c r="AD126" s="58" t="s">
        <v>33</v>
      </c>
      <c r="AE126" s="54" t="str">
        <f t="array" ref="AE126">IFERROR(INDEX(INDIRECT("'"&amp;VLOOKUP($C126,ModMap!$A$2:$B$21,2,FALSE)&amp;"'!AE:AE"),MATCH($K126,INDIRECT("'"&amp;VLOOKUP($C126,ModMap!$A$2:$B$21,2,FALSE)&amp;"'!$K:$K"),0)),"")</f>
        <v>Done</v>
      </c>
      <c r="AF126" s="54" t="str">
        <f t="array" ref="AF126">IFERROR(INDEX(INDIRECT("'"&amp;VLOOKUP($C126,ModMap!$A$2:$B$21,2,FALSE)&amp;"'!AF:AF"),MATCH($K126,INDIRECT("'"&amp;VLOOKUP($C126,ModMap!$A$2:$B$21,2,FALSE)&amp;"'!$K:$K"),0)),"")</f>
        <v>Gourav Nikam</v>
      </c>
      <c r="AG126" s="45" t="s">
        <v>36</v>
      </c>
      <c r="AH126" s="54" t="str">
        <f t="array" ref="AH126">IFERROR(INDEX(INDIRECT("'"&amp;VLOOKUP($C126,ModMap!$A$2:$B$21,2,FALSE)&amp;"'!AH:AH"),MATCH($K126,INDIRECT("'"&amp;VLOOKUP($C126,ModMap!$A$2:$B$21,2,FALSE)&amp;"'!$K:$K"),0)),"")</f>
        <v>N/A</v>
      </c>
      <c r="AI126" s="54" t="str">
        <f t="array" ref="AI126">IFERROR(INDEX(INDIRECT("'"&amp;VLOOKUP($C126,ModMap!$A$2:$B$21,2,FALSE)&amp;"'!AI:AI"),MATCH($K126,INDIRECT("'"&amp;VLOOKUP($C126,ModMap!$A$2:$B$21,2,FALSE)&amp;"'!$K:$K"),0)),"")</f>
        <v/>
      </c>
      <c r="AJ126" s="45" t="s">
        <v>36</v>
      </c>
      <c r="AK126" s="54" t="str">
        <f t="array" ref="AK126">IFERROR(INDEX(INDIRECT("'"&amp;VLOOKUP($C126,ModMap!$A$2:$B$21,2,FALSE)&amp;"'!AK:AK"),MATCH($K126,INDIRECT("'"&amp;VLOOKUP($C126,ModMap!$A$2:$B$21,2,FALSE)&amp;"'!$K:$K"),0)),"")</f>
        <v>N/A</v>
      </c>
      <c r="AL126" s="54" t="str">
        <f t="array" ref="AL126">IFERROR(INDEX(INDIRECT("'"&amp;VLOOKUP($C126,ModMap!$A$2:$B$21,2,FALSE)&amp;"'!AL:AL"),MATCH($K126,INDIRECT("'"&amp;VLOOKUP($C126,ModMap!$A$2:$B$21,2,FALSE)&amp;"'!$K:$K"),0)),"")</f>
        <v/>
      </c>
      <c r="AM126" s="54">
        <f t="shared" si="1"/>
        <v>0</v>
      </c>
      <c r="AN126" s="54" t="str">
        <f t="shared" si="2"/>
        <v>Done</v>
      </c>
      <c r="AO126" s="55" t="str">
        <f t="array" ref="AO126">IFERROR(INDEX(INDIRECT("'"&amp;VLOOKUP($C126,ModMap!$A$2:$B$21,2,FALSE)&amp;"'!AO:AO"),MATCH($K126,INDIRECT("'"&amp;VLOOKUP($C126,ModMap!$A$2:$B$21,2,FALSE)&amp;"'!$K:$K"),0)),"")</f>
        <v/>
      </c>
      <c r="AP126" s="53" t="str">
        <f t="array" ref="AP126">IFERROR(HYPERLINK("#'"&amp;VLOOKUP($C126,ModMap!$A$2:$B$21,2,FALSE)&amp;"'!V"&amp;MATCH($K126,INDIRECT("'"&amp;VLOOKUP($C126,ModMap!$A$2:$B$21,2,FALSE)&amp;"'!$K:$K"),0),"Edit on module sheet"),"")</f>
        <v>Edit on module sheet</v>
      </c>
    </row>
    <row r="127" ht="42.0" customHeight="1">
      <c r="A127" s="34">
        <v>125.0</v>
      </c>
      <c r="B127" s="34">
        <v>125.0</v>
      </c>
      <c r="C127" s="34" t="s">
        <v>87</v>
      </c>
      <c r="D127" s="35" t="s">
        <v>88</v>
      </c>
      <c r="E127" s="64" t="s">
        <v>69</v>
      </c>
      <c r="F127" s="36" t="s">
        <v>262</v>
      </c>
      <c r="G127" s="35" t="s">
        <v>263</v>
      </c>
      <c r="H127" s="34" t="s">
        <v>1214</v>
      </c>
      <c r="I127" s="34" t="s">
        <v>1215</v>
      </c>
      <c r="J127" s="35" t="s">
        <v>1216</v>
      </c>
      <c r="K127" s="34" t="s">
        <v>1875</v>
      </c>
      <c r="L127" s="35" t="s">
        <v>1876</v>
      </c>
      <c r="M127" s="58" t="s">
        <v>613</v>
      </c>
      <c r="N127" s="34" t="s">
        <v>269</v>
      </c>
      <c r="O127" s="34" t="s">
        <v>270</v>
      </c>
      <c r="P127" s="35" t="s">
        <v>1219</v>
      </c>
      <c r="Q127" s="35" t="s">
        <v>1220</v>
      </c>
      <c r="R127" s="34" t="s">
        <v>273</v>
      </c>
      <c r="S127" s="34" t="s">
        <v>69</v>
      </c>
      <c r="T127" s="34" t="str">
        <f t="array" ref="T127">IFERROR(INDEX(INDIRECT("'"&amp;VLOOKUP($C127,ModMap!$A$2:$B$21,2,FALSE)&amp;"'!T:T"),MATCH($K127,INDIRECT("'"&amp;VLOOKUP($C127,ModMap!$A$2:$B$21,2,FALSE)&amp;"'!$K:$K"),0)),"")</f>
        <v>Unassigned</v>
      </c>
      <c r="U127" s="58" t="s">
        <v>33</v>
      </c>
      <c r="V127" s="34" t="str">
        <f t="array" ref="V127">IFERROR(INDEX(INDIRECT("'"&amp;VLOOKUP($C127,ModMap!$A$2:$B$21,2,FALSE)&amp;"'!V:V"),MATCH($K127,INDIRECT("'"&amp;VLOOKUP($C127,ModMap!$A$2:$B$21,2,FALSE)&amp;"'!$K:$K"),0)),"")</f>
        <v>Not Started</v>
      </c>
      <c r="W127" s="34" t="str">
        <f t="array" ref="W127">IFERROR(INDEX(INDIRECT("'"&amp;VLOOKUP($C127,ModMap!$A$2:$B$21,2,FALSE)&amp;"'!W:W"),MATCH($K127,INDIRECT("'"&amp;VLOOKUP($C127,ModMap!$A$2:$B$21,2,FALSE)&amp;"'!$K:$K"),0)),"")</f>
        <v>Unassigned</v>
      </c>
      <c r="X127" s="58" t="s">
        <v>33</v>
      </c>
      <c r="Y127" s="34" t="str">
        <f t="array" ref="Y127">IFERROR(INDEX(INDIRECT("'"&amp;VLOOKUP($C127,ModMap!$A$2:$B$21,2,FALSE)&amp;"'!Y:Y"),MATCH($K127,INDIRECT("'"&amp;VLOOKUP($C127,ModMap!$A$2:$B$21,2,FALSE)&amp;"'!$K:$K"),0)),"")</f>
        <v>Not Started</v>
      </c>
      <c r="Z127" s="34" t="str">
        <f t="array" ref="Z127">IFERROR(INDEX(INDIRECT("'"&amp;VLOOKUP($C127,ModMap!$A$2:$B$21,2,FALSE)&amp;"'!Z:Z"),MATCH($K127,INDIRECT("'"&amp;VLOOKUP($C127,ModMap!$A$2:$B$21,2,FALSE)&amp;"'!$K:$K"),0)),"")</f>
        <v>Unassigned</v>
      </c>
      <c r="AA127" s="45" t="s">
        <v>36</v>
      </c>
      <c r="AB127" s="34" t="str">
        <f t="array" ref="AB127">IFERROR(INDEX(INDIRECT("'"&amp;VLOOKUP($C127,ModMap!$A$2:$B$21,2,FALSE)&amp;"'!AB:AB"),MATCH($K127,INDIRECT("'"&amp;VLOOKUP($C127,ModMap!$A$2:$B$21,2,FALSE)&amp;"'!$K:$K"),0)),"")</f>
        <v>N/A</v>
      </c>
      <c r="AC127" s="34" t="str">
        <f t="array" ref="AC127">IFERROR(INDEX(INDIRECT("'"&amp;VLOOKUP($C127,ModMap!$A$2:$B$21,2,FALSE)&amp;"'!AC:AC"),MATCH($K127,INDIRECT("'"&amp;VLOOKUP($C127,ModMap!$A$2:$B$21,2,FALSE)&amp;"'!$K:$K"),0)),"")</f>
        <v/>
      </c>
      <c r="AD127" s="58" t="s">
        <v>33</v>
      </c>
      <c r="AE127" s="34" t="str">
        <f t="array" ref="AE127">IFERROR(INDEX(INDIRECT("'"&amp;VLOOKUP($C127,ModMap!$A$2:$B$21,2,FALSE)&amp;"'!AE:AE"),MATCH($K127,INDIRECT("'"&amp;VLOOKUP($C127,ModMap!$A$2:$B$21,2,FALSE)&amp;"'!$K:$K"),0)),"")</f>
        <v>Not Started</v>
      </c>
      <c r="AF127" s="34" t="str">
        <f t="array" ref="AF127">IFERROR(INDEX(INDIRECT("'"&amp;VLOOKUP($C127,ModMap!$A$2:$B$21,2,FALSE)&amp;"'!AF:AF"),MATCH($K127,INDIRECT("'"&amp;VLOOKUP($C127,ModMap!$A$2:$B$21,2,FALSE)&amp;"'!$K:$K"),0)),"")</f>
        <v>Unassigned</v>
      </c>
      <c r="AG127" s="45" t="s">
        <v>36</v>
      </c>
      <c r="AH127" s="34" t="str">
        <f t="array" ref="AH127">IFERROR(INDEX(INDIRECT("'"&amp;VLOOKUP($C127,ModMap!$A$2:$B$21,2,FALSE)&amp;"'!AH:AH"),MATCH($K127,INDIRECT("'"&amp;VLOOKUP($C127,ModMap!$A$2:$B$21,2,FALSE)&amp;"'!$K:$K"),0)),"")</f>
        <v>N/A</v>
      </c>
      <c r="AI127" s="34" t="str">
        <f t="array" ref="AI127">IFERROR(INDEX(INDIRECT("'"&amp;VLOOKUP($C127,ModMap!$A$2:$B$21,2,FALSE)&amp;"'!AI:AI"),MATCH($K127,INDIRECT("'"&amp;VLOOKUP($C127,ModMap!$A$2:$B$21,2,FALSE)&amp;"'!$K:$K"),0)),"")</f>
        <v/>
      </c>
      <c r="AJ127" s="45" t="s">
        <v>36</v>
      </c>
      <c r="AK127" s="34" t="str">
        <f t="array" ref="AK127">IFERROR(INDEX(INDIRECT("'"&amp;VLOOKUP($C127,ModMap!$A$2:$B$21,2,FALSE)&amp;"'!AK:AK"),MATCH($K127,INDIRECT("'"&amp;VLOOKUP($C127,ModMap!$A$2:$B$21,2,FALSE)&amp;"'!$K:$K"),0)),"")</f>
        <v>N/A</v>
      </c>
      <c r="AL127" s="34" t="str">
        <f t="array" ref="AL127">IFERROR(INDEX(INDIRECT("'"&amp;VLOOKUP($C127,ModMap!$A$2:$B$21,2,FALSE)&amp;"'!AL:AL"),MATCH($K127,INDIRECT("'"&amp;VLOOKUP($C127,ModMap!$A$2:$B$21,2,FALSE)&amp;"'!$K:$K"),0)),"")</f>
        <v/>
      </c>
      <c r="AM127" s="34">
        <f t="shared" si="1"/>
        <v>3</v>
      </c>
      <c r="AN127" s="34" t="str">
        <f t="shared" si="2"/>
        <v>Not Started</v>
      </c>
      <c r="AO127" s="35" t="str">
        <f t="array" ref="AO127">IFERROR(INDEX(INDIRECT("'"&amp;VLOOKUP($C127,ModMap!$A$2:$B$21,2,FALSE)&amp;"'!AO:AO"),MATCH($K127,INDIRECT("'"&amp;VLOOKUP($C127,ModMap!$A$2:$B$21,2,FALSE)&amp;"'!$K:$K"),0)),"")</f>
        <v/>
      </c>
      <c r="AP127" s="53" t="str">
        <f t="array" ref="AP127">IFERROR(HYPERLINK("#'"&amp;VLOOKUP($C127,ModMap!$A$2:$B$21,2,FALSE)&amp;"'!V"&amp;MATCH($K127,INDIRECT("'"&amp;VLOOKUP($C127,ModMap!$A$2:$B$21,2,FALSE)&amp;"'!$K:$K"),0),"Edit on module sheet"),"")</f>
        <v>Edit on module sheet</v>
      </c>
    </row>
    <row r="128" ht="42.0" customHeight="1">
      <c r="A128" s="54">
        <v>126.0</v>
      </c>
      <c r="B128" s="54">
        <v>126.0</v>
      </c>
      <c r="C128" s="54" t="s">
        <v>87</v>
      </c>
      <c r="D128" s="55" t="s">
        <v>88</v>
      </c>
      <c r="E128" s="36" t="s">
        <v>48</v>
      </c>
      <c r="F128" s="36" t="s">
        <v>262</v>
      </c>
      <c r="G128" s="55" t="s">
        <v>263</v>
      </c>
      <c r="H128" s="54" t="s">
        <v>1214</v>
      </c>
      <c r="I128" s="54" t="s">
        <v>1215</v>
      </c>
      <c r="J128" s="55" t="s">
        <v>1216</v>
      </c>
      <c r="K128" s="54" t="s">
        <v>1217</v>
      </c>
      <c r="L128" s="55" t="s">
        <v>1218</v>
      </c>
      <c r="M128" s="66" t="s">
        <v>211</v>
      </c>
      <c r="N128" s="54" t="s">
        <v>269</v>
      </c>
      <c r="O128" s="54" t="s">
        <v>270</v>
      </c>
      <c r="P128" s="55" t="s">
        <v>1219</v>
      </c>
      <c r="Q128" s="55" t="s">
        <v>1220</v>
      </c>
      <c r="R128" s="54" t="s">
        <v>273</v>
      </c>
      <c r="S128" s="54" t="s">
        <v>218</v>
      </c>
      <c r="T128" s="54" t="str">
        <f t="array" ref="T128">IFERROR(INDEX(INDIRECT("'"&amp;VLOOKUP($C128,ModMap!$A$2:$B$21,2,FALSE)&amp;"'!T:T"),MATCH($K128,INDIRECT("'"&amp;VLOOKUP($C128,ModMap!$A$2:$B$21,2,FALSE)&amp;"'!$K:$K"),0)),"")</f>
        <v>Gourav Nikam</v>
      </c>
      <c r="U128" s="58" t="s">
        <v>33</v>
      </c>
      <c r="V128" s="54" t="str">
        <f t="array" ref="V128">IFERROR(INDEX(INDIRECT("'"&amp;VLOOKUP($C128,ModMap!$A$2:$B$21,2,FALSE)&amp;"'!V:V"),MATCH($K128,INDIRECT("'"&amp;VLOOKUP($C128,ModMap!$A$2:$B$21,2,FALSE)&amp;"'!$K:$K"),0)),"")</f>
        <v>Done</v>
      </c>
      <c r="W128" s="54" t="str">
        <f t="array" ref="W128">IFERROR(INDEX(INDIRECT("'"&amp;VLOOKUP($C128,ModMap!$A$2:$B$21,2,FALSE)&amp;"'!W:W"),MATCH($K128,INDIRECT("'"&amp;VLOOKUP($C128,ModMap!$A$2:$B$21,2,FALSE)&amp;"'!$K:$K"),0)),"")</f>
        <v>Gourav Nikam</v>
      </c>
      <c r="X128" s="58" t="s">
        <v>33</v>
      </c>
      <c r="Y128" s="54" t="str">
        <f t="array" ref="Y128">IFERROR(INDEX(INDIRECT("'"&amp;VLOOKUP($C128,ModMap!$A$2:$B$21,2,FALSE)&amp;"'!Y:Y"),MATCH($K128,INDIRECT("'"&amp;VLOOKUP($C128,ModMap!$A$2:$B$21,2,FALSE)&amp;"'!$K:$K"),0)),"")</f>
        <v>Done</v>
      </c>
      <c r="Z128" s="54" t="str">
        <f t="array" ref="Z128">IFERROR(INDEX(INDIRECT("'"&amp;VLOOKUP($C128,ModMap!$A$2:$B$21,2,FALSE)&amp;"'!Z:Z"),MATCH($K128,INDIRECT("'"&amp;VLOOKUP($C128,ModMap!$A$2:$B$21,2,FALSE)&amp;"'!$K:$K"),0)),"")</f>
        <v>Gourav Nikam</v>
      </c>
      <c r="AA128" s="45" t="s">
        <v>36</v>
      </c>
      <c r="AB128" s="54" t="str">
        <f t="array" ref="AB128">IFERROR(INDEX(INDIRECT("'"&amp;VLOOKUP($C128,ModMap!$A$2:$B$21,2,FALSE)&amp;"'!AB:AB"),MATCH($K128,INDIRECT("'"&amp;VLOOKUP($C128,ModMap!$A$2:$B$21,2,FALSE)&amp;"'!$K:$K"),0)),"")</f>
        <v>N/A</v>
      </c>
      <c r="AC128" s="54" t="str">
        <f t="array" ref="AC128">IFERROR(INDEX(INDIRECT("'"&amp;VLOOKUP($C128,ModMap!$A$2:$B$21,2,FALSE)&amp;"'!AC:AC"),MATCH($K128,INDIRECT("'"&amp;VLOOKUP($C128,ModMap!$A$2:$B$21,2,FALSE)&amp;"'!$K:$K"),0)),"")</f>
        <v/>
      </c>
      <c r="AD128" s="58" t="s">
        <v>33</v>
      </c>
      <c r="AE128" s="54" t="str">
        <f t="array" ref="AE128">IFERROR(INDEX(INDIRECT("'"&amp;VLOOKUP($C128,ModMap!$A$2:$B$21,2,FALSE)&amp;"'!AE:AE"),MATCH($K128,INDIRECT("'"&amp;VLOOKUP($C128,ModMap!$A$2:$B$21,2,FALSE)&amp;"'!$K:$K"),0)),"")</f>
        <v>Done</v>
      </c>
      <c r="AF128" s="54" t="str">
        <f t="array" ref="AF128">IFERROR(INDEX(INDIRECT("'"&amp;VLOOKUP($C128,ModMap!$A$2:$B$21,2,FALSE)&amp;"'!AF:AF"),MATCH($K128,INDIRECT("'"&amp;VLOOKUP($C128,ModMap!$A$2:$B$21,2,FALSE)&amp;"'!$K:$K"),0)),"")</f>
        <v>Gourav Nikam</v>
      </c>
      <c r="AG128" s="45" t="s">
        <v>36</v>
      </c>
      <c r="AH128" s="54" t="str">
        <f t="array" ref="AH128">IFERROR(INDEX(INDIRECT("'"&amp;VLOOKUP($C128,ModMap!$A$2:$B$21,2,FALSE)&amp;"'!AH:AH"),MATCH($K128,INDIRECT("'"&amp;VLOOKUP($C128,ModMap!$A$2:$B$21,2,FALSE)&amp;"'!$K:$K"),0)),"")</f>
        <v>N/A</v>
      </c>
      <c r="AI128" s="54" t="str">
        <f t="array" ref="AI128">IFERROR(INDEX(INDIRECT("'"&amp;VLOOKUP($C128,ModMap!$A$2:$B$21,2,FALSE)&amp;"'!AI:AI"),MATCH($K128,INDIRECT("'"&amp;VLOOKUP($C128,ModMap!$A$2:$B$21,2,FALSE)&amp;"'!$K:$K"),0)),"")</f>
        <v/>
      </c>
      <c r="AJ128" s="45" t="s">
        <v>36</v>
      </c>
      <c r="AK128" s="54" t="str">
        <f t="array" ref="AK128">IFERROR(INDEX(INDIRECT("'"&amp;VLOOKUP($C128,ModMap!$A$2:$B$21,2,FALSE)&amp;"'!AK:AK"),MATCH($K128,INDIRECT("'"&amp;VLOOKUP($C128,ModMap!$A$2:$B$21,2,FALSE)&amp;"'!$K:$K"),0)),"")</f>
        <v>N/A</v>
      </c>
      <c r="AL128" s="54" t="str">
        <f t="array" ref="AL128">IFERROR(INDEX(INDIRECT("'"&amp;VLOOKUP($C128,ModMap!$A$2:$B$21,2,FALSE)&amp;"'!AL:AL"),MATCH($K128,INDIRECT("'"&amp;VLOOKUP($C128,ModMap!$A$2:$B$21,2,FALSE)&amp;"'!$K:$K"),0)),"")</f>
        <v/>
      </c>
      <c r="AM128" s="54">
        <f t="shared" si="1"/>
        <v>0</v>
      </c>
      <c r="AN128" s="54" t="str">
        <f t="shared" si="2"/>
        <v>Done</v>
      </c>
      <c r="AO128" s="55" t="str">
        <f t="array" ref="AO128">IFERROR(INDEX(INDIRECT("'"&amp;VLOOKUP($C128,ModMap!$A$2:$B$21,2,FALSE)&amp;"'!AO:AO"),MATCH($K128,INDIRECT("'"&amp;VLOOKUP($C128,ModMap!$A$2:$B$21,2,FALSE)&amp;"'!$K:$K"),0)),"")</f>
        <v/>
      </c>
      <c r="AP128" s="53" t="str">
        <f t="array" ref="AP128">IFERROR(HYPERLINK("#'"&amp;VLOOKUP($C128,ModMap!$A$2:$B$21,2,FALSE)&amp;"'!V"&amp;MATCH($K128,INDIRECT("'"&amp;VLOOKUP($C128,ModMap!$A$2:$B$21,2,FALSE)&amp;"'!$K:$K"),0),"Edit on module sheet"),"")</f>
        <v>Edit on module sheet</v>
      </c>
    </row>
    <row r="129" ht="42.0" customHeight="1">
      <c r="A129" s="34">
        <v>127.0</v>
      </c>
      <c r="B129" s="34">
        <v>127.0</v>
      </c>
      <c r="C129" s="34" t="s">
        <v>87</v>
      </c>
      <c r="D129" s="35" t="s">
        <v>88</v>
      </c>
      <c r="E129" s="36" t="s">
        <v>48</v>
      </c>
      <c r="F129" s="36" t="s">
        <v>262</v>
      </c>
      <c r="G129" s="35" t="s">
        <v>263</v>
      </c>
      <c r="H129" s="34" t="s">
        <v>1214</v>
      </c>
      <c r="I129" s="34" t="s">
        <v>1215</v>
      </c>
      <c r="J129" s="35" t="s">
        <v>1216</v>
      </c>
      <c r="K129" s="34" t="s">
        <v>1230</v>
      </c>
      <c r="L129" s="35" t="s">
        <v>1231</v>
      </c>
      <c r="M129" s="58" t="s">
        <v>613</v>
      </c>
      <c r="N129" s="34" t="s">
        <v>269</v>
      </c>
      <c r="O129" s="34" t="s">
        <v>270</v>
      </c>
      <c r="P129" s="35" t="s">
        <v>1219</v>
      </c>
      <c r="Q129" s="35" t="s">
        <v>1220</v>
      </c>
      <c r="R129" s="34" t="s">
        <v>273</v>
      </c>
      <c r="S129" s="34" t="s">
        <v>614</v>
      </c>
      <c r="T129" s="34" t="str">
        <f t="array" ref="T129">IFERROR(INDEX(INDIRECT("'"&amp;VLOOKUP($C129,ModMap!$A$2:$B$21,2,FALSE)&amp;"'!T:T"),MATCH($K129,INDIRECT("'"&amp;VLOOKUP($C129,ModMap!$A$2:$B$21,2,FALSE)&amp;"'!$K:$K"),0)),"")</f>
        <v>Gourav Nikam</v>
      </c>
      <c r="U129" s="45" t="s">
        <v>36</v>
      </c>
      <c r="V129" s="34" t="str">
        <f t="array" ref="V129">IFERROR(INDEX(INDIRECT("'"&amp;VLOOKUP($C129,ModMap!$A$2:$B$21,2,FALSE)&amp;"'!V:V"),MATCH($K129,INDIRECT("'"&amp;VLOOKUP($C129,ModMap!$A$2:$B$21,2,FALSE)&amp;"'!$K:$K"),0)),"")</f>
        <v>N/A</v>
      </c>
      <c r="W129" s="34" t="str">
        <f t="array" ref="W129">IFERROR(INDEX(INDIRECT("'"&amp;VLOOKUP($C129,ModMap!$A$2:$B$21,2,FALSE)&amp;"'!W:W"),MATCH($K129,INDIRECT("'"&amp;VLOOKUP($C129,ModMap!$A$2:$B$21,2,FALSE)&amp;"'!$K:$K"),0)),"")</f>
        <v/>
      </c>
      <c r="X129" s="58" t="s">
        <v>33</v>
      </c>
      <c r="Y129" s="34" t="str">
        <f t="array" ref="Y129">IFERROR(INDEX(INDIRECT("'"&amp;VLOOKUP($C129,ModMap!$A$2:$B$21,2,FALSE)&amp;"'!Y:Y"),MATCH($K129,INDIRECT("'"&amp;VLOOKUP($C129,ModMap!$A$2:$B$21,2,FALSE)&amp;"'!$K:$K"),0)),"")</f>
        <v>Done</v>
      </c>
      <c r="Z129" s="34" t="str">
        <f t="array" ref="Z129">IFERROR(INDEX(INDIRECT("'"&amp;VLOOKUP($C129,ModMap!$A$2:$B$21,2,FALSE)&amp;"'!Z:Z"),MATCH($K129,INDIRECT("'"&amp;VLOOKUP($C129,ModMap!$A$2:$B$21,2,FALSE)&amp;"'!$K:$K"),0)),"")</f>
        <v>Gourav Nikam</v>
      </c>
      <c r="AA129" s="45" t="s">
        <v>36</v>
      </c>
      <c r="AB129" s="34" t="str">
        <f t="array" ref="AB129">IFERROR(INDEX(INDIRECT("'"&amp;VLOOKUP($C129,ModMap!$A$2:$B$21,2,FALSE)&amp;"'!AB:AB"),MATCH($K129,INDIRECT("'"&amp;VLOOKUP($C129,ModMap!$A$2:$B$21,2,FALSE)&amp;"'!$K:$K"),0)),"")</f>
        <v>N/A</v>
      </c>
      <c r="AC129" s="34" t="str">
        <f t="array" ref="AC129">IFERROR(INDEX(INDIRECT("'"&amp;VLOOKUP($C129,ModMap!$A$2:$B$21,2,FALSE)&amp;"'!AC:AC"),MATCH($K129,INDIRECT("'"&amp;VLOOKUP($C129,ModMap!$A$2:$B$21,2,FALSE)&amp;"'!$K:$K"),0)),"")</f>
        <v/>
      </c>
      <c r="AD129" s="58" t="s">
        <v>33</v>
      </c>
      <c r="AE129" s="34" t="str">
        <f t="array" ref="AE129">IFERROR(INDEX(INDIRECT("'"&amp;VLOOKUP($C129,ModMap!$A$2:$B$21,2,FALSE)&amp;"'!AE:AE"),MATCH($K129,INDIRECT("'"&amp;VLOOKUP($C129,ModMap!$A$2:$B$21,2,FALSE)&amp;"'!$K:$K"),0)),"")</f>
        <v>Done</v>
      </c>
      <c r="AF129" s="34" t="str">
        <f t="array" ref="AF129">IFERROR(INDEX(INDIRECT("'"&amp;VLOOKUP($C129,ModMap!$A$2:$B$21,2,FALSE)&amp;"'!AF:AF"),MATCH($K129,INDIRECT("'"&amp;VLOOKUP($C129,ModMap!$A$2:$B$21,2,FALSE)&amp;"'!$K:$K"),0)),"")</f>
        <v>Gourav Nikam</v>
      </c>
      <c r="AG129" s="45" t="s">
        <v>36</v>
      </c>
      <c r="AH129" s="34" t="str">
        <f t="array" ref="AH129">IFERROR(INDEX(INDIRECT("'"&amp;VLOOKUP($C129,ModMap!$A$2:$B$21,2,FALSE)&amp;"'!AH:AH"),MATCH($K129,INDIRECT("'"&amp;VLOOKUP($C129,ModMap!$A$2:$B$21,2,FALSE)&amp;"'!$K:$K"),0)),"")</f>
        <v>N/A</v>
      </c>
      <c r="AI129" s="34" t="str">
        <f t="array" ref="AI129">IFERROR(INDEX(INDIRECT("'"&amp;VLOOKUP($C129,ModMap!$A$2:$B$21,2,FALSE)&amp;"'!AI:AI"),MATCH($K129,INDIRECT("'"&amp;VLOOKUP($C129,ModMap!$A$2:$B$21,2,FALSE)&amp;"'!$K:$K"),0)),"")</f>
        <v/>
      </c>
      <c r="AJ129" s="45" t="s">
        <v>36</v>
      </c>
      <c r="AK129" s="34" t="str">
        <f t="array" ref="AK129">IFERROR(INDEX(INDIRECT("'"&amp;VLOOKUP($C129,ModMap!$A$2:$B$21,2,FALSE)&amp;"'!AK:AK"),MATCH($K129,INDIRECT("'"&amp;VLOOKUP($C129,ModMap!$A$2:$B$21,2,FALSE)&amp;"'!$K:$K"),0)),"")</f>
        <v>N/A</v>
      </c>
      <c r="AL129" s="34" t="str">
        <f t="array" ref="AL129">IFERROR(INDEX(INDIRECT("'"&amp;VLOOKUP($C129,ModMap!$A$2:$B$21,2,FALSE)&amp;"'!AL:AL"),MATCH($K129,INDIRECT("'"&amp;VLOOKUP($C129,ModMap!$A$2:$B$21,2,FALSE)&amp;"'!$K:$K"),0)),"")</f>
        <v/>
      </c>
      <c r="AM129" s="34">
        <f t="shared" si="1"/>
        <v>0</v>
      </c>
      <c r="AN129" s="34" t="str">
        <f t="shared" si="2"/>
        <v>Done</v>
      </c>
      <c r="AO129" s="35" t="str">
        <f t="array" ref="AO129">IFERROR(INDEX(INDIRECT("'"&amp;VLOOKUP($C129,ModMap!$A$2:$B$21,2,FALSE)&amp;"'!AO:AO"),MATCH($K129,INDIRECT("'"&amp;VLOOKUP($C129,ModMap!$A$2:$B$21,2,FALSE)&amp;"'!$K:$K"),0)),"")</f>
        <v/>
      </c>
      <c r="AP129" s="53" t="str">
        <f t="array" ref="AP129">IFERROR(HYPERLINK("#'"&amp;VLOOKUP($C129,ModMap!$A$2:$B$21,2,FALSE)&amp;"'!V"&amp;MATCH($K129,INDIRECT("'"&amp;VLOOKUP($C129,ModMap!$A$2:$B$21,2,FALSE)&amp;"'!$K:$K"),0),"Edit on module sheet"),"")</f>
        <v>Edit on module sheet</v>
      </c>
    </row>
    <row r="130" ht="42.0" customHeight="1">
      <c r="A130" s="54">
        <v>128.0</v>
      </c>
      <c r="B130" s="54">
        <v>128.0</v>
      </c>
      <c r="C130" s="54" t="s">
        <v>87</v>
      </c>
      <c r="D130" s="55" t="s">
        <v>88</v>
      </c>
      <c r="E130" s="64" t="s">
        <v>69</v>
      </c>
      <c r="F130" s="36" t="s">
        <v>262</v>
      </c>
      <c r="G130" s="55" t="s">
        <v>263</v>
      </c>
      <c r="H130" s="54" t="s">
        <v>1239</v>
      </c>
      <c r="I130" s="54" t="s">
        <v>1240</v>
      </c>
      <c r="J130" s="55" t="s">
        <v>1241</v>
      </c>
      <c r="K130" s="54" t="s">
        <v>1889</v>
      </c>
      <c r="L130" s="55" t="s">
        <v>1890</v>
      </c>
      <c r="M130" s="58" t="s">
        <v>613</v>
      </c>
      <c r="N130" s="54" t="s">
        <v>269</v>
      </c>
      <c r="O130" s="54" t="s">
        <v>270</v>
      </c>
      <c r="P130" s="55" t="s">
        <v>1244</v>
      </c>
      <c r="Q130" s="55" t="s">
        <v>1245</v>
      </c>
      <c r="R130" s="54" t="s">
        <v>273</v>
      </c>
      <c r="S130" s="54" t="s">
        <v>69</v>
      </c>
      <c r="T130" s="54" t="str">
        <f t="array" ref="T130">IFERROR(INDEX(INDIRECT("'"&amp;VLOOKUP($C130,ModMap!$A$2:$B$21,2,FALSE)&amp;"'!T:T"),MATCH($K130,INDIRECT("'"&amp;VLOOKUP($C130,ModMap!$A$2:$B$21,2,FALSE)&amp;"'!$K:$K"),0)),"")</f>
        <v>Unassigned</v>
      </c>
      <c r="U130" s="58" t="s">
        <v>33</v>
      </c>
      <c r="V130" s="54" t="str">
        <f t="array" ref="V130">IFERROR(INDEX(INDIRECT("'"&amp;VLOOKUP($C130,ModMap!$A$2:$B$21,2,FALSE)&amp;"'!V:V"),MATCH($K130,INDIRECT("'"&amp;VLOOKUP($C130,ModMap!$A$2:$B$21,2,FALSE)&amp;"'!$K:$K"),0)),"")</f>
        <v>Not Started</v>
      </c>
      <c r="W130" s="54" t="str">
        <f t="array" ref="W130">IFERROR(INDEX(INDIRECT("'"&amp;VLOOKUP($C130,ModMap!$A$2:$B$21,2,FALSE)&amp;"'!W:W"),MATCH($K130,INDIRECT("'"&amp;VLOOKUP($C130,ModMap!$A$2:$B$21,2,FALSE)&amp;"'!$K:$K"),0)),"")</f>
        <v>Unassigned</v>
      </c>
      <c r="X130" s="58" t="s">
        <v>33</v>
      </c>
      <c r="Y130" s="54" t="str">
        <f t="array" ref="Y130">IFERROR(INDEX(INDIRECT("'"&amp;VLOOKUP($C130,ModMap!$A$2:$B$21,2,FALSE)&amp;"'!Y:Y"),MATCH($K130,INDIRECT("'"&amp;VLOOKUP($C130,ModMap!$A$2:$B$21,2,FALSE)&amp;"'!$K:$K"),0)),"")</f>
        <v>Not Started</v>
      </c>
      <c r="Z130" s="54" t="str">
        <f t="array" ref="Z130">IFERROR(INDEX(INDIRECT("'"&amp;VLOOKUP($C130,ModMap!$A$2:$B$21,2,FALSE)&amp;"'!Z:Z"),MATCH($K130,INDIRECT("'"&amp;VLOOKUP($C130,ModMap!$A$2:$B$21,2,FALSE)&amp;"'!$K:$K"),0)),"")</f>
        <v>Unassigned</v>
      </c>
      <c r="AA130" s="45" t="s">
        <v>36</v>
      </c>
      <c r="AB130" s="54" t="str">
        <f t="array" ref="AB130">IFERROR(INDEX(INDIRECT("'"&amp;VLOOKUP($C130,ModMap!$A$2:$B$21,2,FALSE)&amp;"'!AB:AB"),MATCH($K130,INDIRECT("'"&amp;VLOOKUP($C130,ModMap!$A$2:$B$21,2,FALSE)&amp;"'!$K:$K"),0)),"")</f>
        <v>N/A</v>
      </c>
      <c r="AC130" s="54" t="str">
        <f t="array" ref="AC130">IFERROR(INDEX(INDIRECT("'"&amp;VLOOKUP($C130,ModMap!$A$2:$B$21,2,FALSE)&amp;"'!AC:AC"),MATCH($K130,INDIRECT("'"&amp;VLOOKUP($C130,ModMap!$A$2:$B$21,2,FALSE)&amp;"'!$K:$K"),0)),"")</f>
        <v/>
      </c>
      <c r="AD130" s="58" t="s">
        <v>33</v>
      </c>
      <c r="AE130" s="54" t="str">
        <f t="array" ref="AE130">IFERROR(INDEX(INDIRECT("'"&amp;VLOOKUP($C130,ModMap!$A$2:$B$21,2,FALSE)&amp;"'!AE:AE"),MATCH($K130,INDIRECT("'"&amp;VLOOKUP($C130,ModMap!$A$2:$B$21,2,FALSE)&amp;"'!$K:$K"),0)),"")</f>
        <v>Not Started</v>
      </c>
      <c r="AF130" s="54" t="str">
        <f t="array" ref="AF130">IFERROR(INDEX(INDIRECT("'"&amp;VLOOKUP($C130,ModMap!$A$2:$B$21,2,FALSE)&amp;"'!AF:AF"),MATCH($K130,INDIRECT("'"&amp;VLOOKUP($C130,ModMap!$A$2:$B$21,2,FALSE)&amp;"'!$K:$K"),0)),"")</f>
        <v>Unassigned</v>
      </c>
      <c r="AG130" s="45" t="s">
        <v>36</v>
      </c>
      <c r="AH130" s="54" t="str">
        <f t="array" ref="AH130">IFERROR(INDEX(INDIRECT("'"&amp;VLOOKUP($C130,ModMap!$A$2:$B$21,2,FALSE)&amp;"'!AH:AH"),MATCH($K130,INDIRECT("'"&amp;VLOOKUP($C130,ModMap!$A$2:$B$21,2,FALSE)&amp;"'!$K:$K"),0)),"")</f>
        <v>N/A</v>
      </c>
      <c r="AI130" s="54" t="str">
        <f t="array" ref="AI130">IFERROR(INDEX(INDIRECT("'"&amp;VLOOKUP($C130,ModMap!$A$2:$B$21,2,FALSE)&amp;"'!AI:AI"),MATCH($K130,INDIRECT("'"&amp;VLOOKUP($C130,ModMap!$A$2:$B$21,2,FALSE)&amp;"'!$K:$K"),0)),"")</f>
        <v/>
      </c>
      <c r="AJ130" s="45" t="s">
        <v>36</v>
      </c>
      <c r="AK130" s="54" t="str">
        <f t="array" ref="AK130">IFERROR(INDEX(INDIRECT("'"&amp;VLOOKUP($C130,ModMap!$A$2:$B$21,2,FALSE)&amp;"'!AK:AK"),MATCH($K130,INDIRECT("'"&amp;VLOOKUP($C130,ModMap!$A$2:$B$21,2,FALSE)&amp;"'!$K:$K"),0)),"")</f>
        <v>N/A</v>
      </c>
      <c r="AL130" s="54" t="str">
        <f t="array" ref="AL130">IFERROR(INDEX(INDIRECT("'"&amp;VLOOKUP($C130,ModMap!$A$2:$B$21,2,FALSE)&amp;"'!AL:AL"),MATCH($K130,INDIRECT("'"&amp;VLOOKUP($C130,ModMap!$A$2:$B$21,2,FALSE)&amp;"'!$K:$K"),0)),"")</f>
        <v/>
      </c>
      <c r="AM130" s="54">
        <f t="shared" si="1"/>
        <v>3</v>
      </c>
      <c r="AN130" s="54" t="str">
        <f t="shared" si="2"/>
        <v>Not Started</v>
      </c>
      <c r="AO130" s="55" t="str">
        <f t="array" ref="AO130">IFERROR(INDEX(INDIRECT("'"&amp;VLOOKUP($C130,ModMap!$A$2:$B$21,2,FALSE)&amp;"'!AO:AO"),MATCH($K130,INDIRECT("'"&amp;VLOOKUP($C130,ModMap!$A$2:$B$21,2,FALSE)&amp;"'!$K:$K"),0)),"")</f>
        <v/>
      </c>
      <c r="AP130" s="53" t="str">
        <f t="array" ref="AP130">IFERROR(HYPERLINK("#'"&amp;VLOOKUP($C130,ModMap!$A$2:$B$21,2,FALSE)&amp;"'!V"&amp;MATCH($K130,INDIRECT("'"&amp;VLOOKUP($C130,ModMap!$A$2:$B$21,2,FALSE)&amp;"'!$K:$K"),0),"Edit on module sheet"),"")</f>
        <v>Edit on module sheet</v>
      </c>
    </row>
    <row r="131" ht="42.0" customHeight="1">
      <c r="A131" s="34">
        <v>129.0</v>
      </c>
      <c r="B131" s="34">
        <v>129.0</v>
      </c>
      <c r="C131" s="34" t="s">
        <v>87</v>
      </c>
      <c r="D131" s="35" t="s">
        <v>88</v>
      </c>
      <c r="E131" s="36" t="s">
        <v>48</v>
      </c>
      <c r="F131" s="36" t="s">
        <v>262</v>
      </c>
      <c r="G131" s="35" t="s">
        <v>263</v>
      </c>
      <c r="H131" s="34" t="s">
        <v>1239</v>
      </c>
      <c r="I131" s="34" t="s">
        <v>1240</v>
      </c>
      <c r="J131" s="35" t="s">
        <v>1241</v>
      </c>
      <c r="K131" s="34" t="s">
        <v>1242</v>
      </c>
      <c r="L131" s="35" t="s">
        <v>1243</v>
      </c>
      <c r="M131" s="66" t="s">
        <v>211</v>
      </c>
      <c r="N131" s="34" t="s">
        <v>269</v>
      </c>
      <c r="O131" s="34" t="s">
        <v>270</v>
      </c>
      <c r="P131" s="35" t="s">
        <v>1244</v>
      </c>
      <c r="Q131" s="35" t="s">
        <v>1245</v>
      </c>
      <c r="R131" s="34" t="s">
        <v>273</v>
      </c>
      <c r="S131" s="34" t="s">
        <v>218</v>
      </c>
      <c r="T131" s="34" t="str">
        <f t="array" ref="T131">IFERROR(INDEX(INDIRECT("'"&amp;VLOOKUP($C131,ModMap!$A$2:$B$21,2,FALSE)&amp;"'!T:T"),MATCH($K131,INDIRECT("'"&amp;VLOOKUP($C131,ModMap!$A$2:$B$21,2,FALSE)&amp;"'!$K:$K"),0)),"")</f>
        <v>Gourav Nikam</v>
      </c>
      <c r="U131" s="58" t="s">
        <v>33</v>
      </c>
      <c r="V131" s="34" t="str">
        <f t="array" ref="V131">IFERROR(INDEX(INDIRECT("'"&amp;VLOOKUP($C131,ModMap!$A$2:$B$21,2,FALSE)&amp;"'!V:V"),MATCH($K131,INDIRECT("'"&amp;VLOOKUP($C131,ModMap!$A$2:$B$21,2,FALSE)&amp;"'!$K:$K"),0)),"")</f>
        <v>Done</v>
      </c>
      <c r="W131" s="34" t="str">
        <f t="array" ref="W131">IFERROR(INDEX(INDIRECT("'"&amp;VLOOKUP($C131,ModMap!$A$2:$B$21,2,FALSE)&amp;"'!W:W"),MATCH($K131,INDIRECT("'"&amp;VLOOKUP($C131,ModMap!$A$2:$B$21,2,FALSE)&amp;"'!$K:$K"),0)),"")</f>
        <v>Gourav Nikam</v>
      </c>
      <c r="X131" s="58" t="s">
        <v>33</v>
      </c>
      <c r="Y131" s="34" t="str">
        <f t="array" ref="Y131">IFERROR(INDEX(INDIRECT("'"&amp;VLOOKUP($C131,ModMap!$A$2:$B$21,2,FALSE)&amp;"'!Y:Y"),MATCH($K131,INDIRECT("'"&amp;VLOOKUP($C131,ModMap!$A$2:$B$21,2,FALSE)&amp;"'!$K:$K"),0)),"")</f>
        <v>Done</v>
      </c>
      <c r="Z131" s="34" t="str">
        <f t="array" ref="Z131">IFERROR(INDEX(INDIRECT("'"&amp;VLOOKUP($C131,ModMap!$A$2:$B$21,2,FALSE)&amp;"'!Z:Z"),MATCH($K131,INDIRECT("'"&amp;VLOOKUP($C131,ModMap!$A$2:$B$21,2,FALSE)&amp;"'!$K:$K"),0)),"")</f>
        <v>Gourav Nikam</v>
      </c>
      <c r="AA131" s="45" t="s">
        <v>36</v>
      </c>
      <c r="AB131" s="34" t="str">
        <f t="array" ref="AB131">IFERROR(INDEX(INDIRECT("'"&amp;VLOOKUP($C131,ModMap!$A$2:$B$21,2,FALSE)&amp;"'!AB:AB"),MATCH($K131,INDIRECT("'"&amp;VLOOKUP($C131,ModMap!$A$2:$B$21,2,FALSE)&amp;"'!$K:$K"),0)),"")</f>
        <v>N/A</v>
      </c>
      <c r="AC131" s="34" t="str">
        <f t="array" ref="AC131">IFERROR(INDEX(INDIRECT("'"&amp;VLOOKUP($C131,ModMap!$A$2:$B$21,2,FALSE)&amp;"'!AC:AC"),MATCH($K131,INDIRECT("'"&amp;VLOOKUP($C131,ModMap!$A$2:$B$21,2,FALSE)&amp;"'!$K:$K"),0)),"")</f>
        <v/>
      </c>
      <c r="AD131" s="58" t="s">
        <v>33</v>
      </c>
      <c r="AE131" s="34" t="str">
        <f t="array" ref="AE131">IFERROR(INDEX(INDIRECT("'"&amp;VLOOKUP($C131,ModMap!$A$2:$B$21,2,FALSE)&amp;"'!AE:AE"),MATCH($K131,INDIRECT("'"&amp;VLOOKUP($C131,ModMap!$A$2:$B$21,2,FALSE)&amp;"'!$K:$K"),0)),"")</f>
        <v>Done</v>
      </c>
      <c r="AF131" s="34" t="str">
        <f t="array" ref="AF131">IFERROR(INDEX(INDIRECT("'"&amp;VLOOKUP($C131,ModMap!$A$2:$B$21,2,FALSE)&amp;"'!AF:AF"),MATCH($K131,INDIRECT("'"&amp;VLOOKUP($C131,ModMap!$A$2:$B$21,2,FALSE)&amp;"'!$K:$K"),0)),"")</f>
        <v>Gourav Nikam</v>
      </c>
      <c r="AG131" s="45" t="s">
        <v>36</v>
      </c>
      <c r="AH131" s="34" t="str">
        <f t="array" ref="AH131">IFERROR(INDEX(INDIRECT("'"&amp;VLOOKUP($C131,ModMap!$A$2:$B$21,2,FALSE)&amp;"'!AH:AH"),MATCH($K131,INDIRECT("'"&amp;VLOOKUP($C131,ModMap!$A$2:$B$21,2,FALSE)&amp;"'!$K:$K"),0)),"")</f>
        <v>N/A</v>
      </c>
      <c r="AI131" s="34" t="str">
        <f t="array" ref="AI131">IFERROR(INDEX(INDIRECT("'"&amp;VLOOKUP($C131,ModMap!$A$2:$B$21,2,FALSE)&amp;"'!AI:AI"),MATCH($K131,INDIRECT("'"&amp;VLOOKUP($C131,ModMap!$A$2:$B$21,2,FALSE)&amp;"'!$K:$K"),0)),"")</f>
        <v/>
      </c>
      <c r="AJ131" s="45" t="s">
        <v>36</v>
      </c>
      <c r="AK131" s="34" t="str">
        <f t="array" ref="AK131">IFERROR(INDEX(INDIRECT("'"&amp;VLOOKUP($C131,ModMap!$A$2:$B$21,2,FALSE)&amp;"'!AK:AK"),MATCH($K131,INDIRECT("'"&amp;VLOOKUP($C131,ModMap!$A$2:$B$21,2,FALSE)&amp;"'!$K:$K"),0)),"")</f>
        <v>N/A</v>
      </c>
      <c r="AL131" s="34" t="str">
        <f t="array" ref="AL131">IFERROR(INDEX(INDIRECT("'"&amp;VLOOKUP($C131,ModMap!$A$2:$B$21,2,FALSE)&amp;"'!AL:AL"),MATCH($K131,INDIRECT("'"&amp;VLOOKUP($C131,ModMap!$A$2:$B$21,2,FALSE)&amp;"'!$K:$K"),0)),"")</f>
        <v/>
      </c>
      <c r="AM131" s="34">
        <f t="shared" si="1"/>
        <v>0</v>
      </c>
      <c r="AN131" s="34" t="str">
        <f t="shared" si="2"/>
        <v>Done</v>
      </c>
      <c r="AO131" s="35" t="str">
        <f t="array" ref="AO131">IFERROR(INDEX(INDIRECT("'"&amp;VLOOKUP($C131,ModMap!$A$2:$B$21,2,FALSE)&amp;"'!AO:AO"),MATCH($K131,INDIRECT("'"&amp;VLOOKUP($C131,ModMap!$A$2:$B$21,2,FALSE)&amp;"'!$K:$K"),0)),"")</f>
        <v/>
      </c>
      <c r="AP131" s="53" t="str">
        <f t="array" ref="AP131">IFERROR(HYPERLINK("#'"&amp;VLOOKUP($C131,ModMap!$A$2:$B$21,2,FALSE)&amp;"'!V"&amp;MATCH($K131,INDIRECT("'"&amp;VLOOKUP($C131,ModMap!$A$2:$B$21,2,FALSE)&amp;"'!$K:$K"),0),"Edit on module sheet"),"")</f>
        <v>Edit on module sheet</v>
      </c>
    </row>
    <row r="132" ht="42.0" customHeight="1">
      <c r="A132" s="54">
        <v>130.0</v>
      </c>
      <c r="B132" s="54">
        <v>130.0</v>
      </c>
      <c r="C132" s="54" t="s">
        <v>87</v>
      </c>
      <c r="D132" s="55" t="s">
        <v>88</v>
      </c>
      <c r="E132" s="36" t="s">
        <v>48</v>
      </c>
      <c r="F132" s="36" t="s">
        <v>262</v>
      </c>
      <c r="G132" s="55" t="s">
        <v>263</v>
      </c>
      <c r="H132" s="54" t="s">
        <v>1239</v>
      </c>
      <c r="I132" s="54" t="s">
        <v>1240</v>
      </c>
      <c r="J132" s="55" t="s">
        <v>1241</v>
      </c>
      <c r="K132" s="54" t="s">
        <v>1257</v>
      </c>
      <c r="L132" s="55" t="s">
        <v>1258</v>
      </c>
      <c r="M132" s="58" t="s">
        <v>613</v>
      </c>
      <c r="N132" s="54" t="s">
        <v>269</v>
      </c>
      <c r="O132" s="54" t="s">
        <v>270</v>
      </c>
      <c r="P132" s="55" t="s">
        <v>1244</v>
      </c>
      <c r="Q132" s="55" t="s">
        <v>1245</v>
      </c>
      <c r="R132" s="54" t="s">
        <v>273</v>
      </c>
      <c r="S132" s="54" t="s">
        <v>614</v>
      </c>
      <c r="T132" s="54" t="str">
        <f t="array" ref="T132">IFERROR(INDEX(INDIRECT("'"&amp;VLOOKUP($C132,ModMap!$A$2:$B$21,2,FALSE)&amp;"'!T:T"),MATCH($K132,INDIRECT("'"&amp;VLOOKUP($C132,ModMap!$A$2:$B$21,2,FALSE)&amp;"'!$K:$K"),0)),"")</f>
        <v>Gourav Nikam</v>
      </c>
      <c r="U132" s="45" t="s">
        <v>36</v>
      </c>
      <c r="V132" s="54" t="str">
        <f t="array" ref="V132">IFERROR(INDEX(INDIRECT("'"&amp;VLOOKUP($C132,ModMap!$A$2:$B$21,2,FALSE)&amp;"'!V:V"),MATCH($K132,INDIRECT("'"&amp;VLOOKUP($C132,ModMap!$A$2:$B$21,2,FALSE)&amp;"'!$K:$K"),0)),"")</f>
        <v>N/A</v>
      </c>
      <c r="W132" s="54" t="str">
        <f t="array" ref="W132">IFERROR(INDEX(INDIRECT("'"&amp;VLOOKUP($C132,ModMap!$A$2:$B$21,2,FALSE)&amp;"'!W:W"),MATCH($K132,INDIRECT("'"&amp;VLOOKUP($C132,ModMap!$A$2:$B$21,2,FALSE)&amp;"'!$K:$K"),0)),"")</f>
        <v/>
      </c>
      <c r="X132" s="58" t="s">
        <v>33</v>
      </c>
      <c r="Y132" s="54" t="str">
        <f t="array" ref="Y132">IFERROR(INDEX(INDIRECT("'"&amp;VLOOKUP($C132,ModMap!$A$2:$B$21,2,FALSE)&amp;"'!Y:Y"),MATCH($K132,INDIRECT("'"&amp;VLOOKUP($C132,ModMap!$A$2:$B$21,2,FALSE)&amp;"'!$K:$K"),0)),"")</f>
        <v>Done</v>
      </c>
      <c r="Z132" s="54" t="str">
        <f t="array" ref="Z132">IFERROR(INDEX(INDIRECT("'"&amp;VLOOKUP($C132,ModMap!$A$2:$B$21,2,FALSE)&amp;"'!Z:Z"),MATCH($K132,INDIRECT("'"&amp;VLOOKUP($C132,ModMap!$A$2:$B$21,2,FALSE)&amp;"'!$K:$K"),0)),"")</f>
        <v>Gourav Nikam</v>
      </c>
      <c r="AA132" s="45" t="s">
        <v>36</v>
      </c>
      <c r="AB132" s="54" t="str">
        <f t="array" ref="AB132">IFERROR(INDEX(INDIRECT("'"&amp;VLOOKUP($C132,ModMap!$A$2:$B$21,2,FALSE)&amp;"'!AB:AB"),MATCH($K132,INDIRECT("'"&amp;VLOOKUP($C132,ModMap!$A$2:$B$21,2,FALSE)&amp;"'!$K:$K"),0)),"")</f>
        <v>N/A</v>
      </c>
      <c r="AC132" s="54" t="str">
        <f t="array" ref="AC132">IFERROR(INDEX(INDIRECT("'"&amp;VLOOKUP($C132,ModMap!$A$2:$B$21,2,FALSE)&amp;"'!AC:AC"),MATCH($K132,INDIRECT("'"&amp;VLOOKUP($C132,ModMap!$A$2:$B$21,2,FALSE)&amp;"'!$K:$K"),0)),"")</f>
        <v/>
      </c>
      <c r="AD132" s="58" t="s">
        <v>33</v>
      </c>
      <c r="AE132" s="54" t="str">
        <f t="array" ref="AE132">IFERROR(INDEX(INDIRECT("'"&amp;VLOOKUP($C132,ModMap!$A$2:$B$21,2,FALSE)&amp;"'!AE:AE"),MATCH($K132,INDIRECT("'"&amp;VLOOKUP($C132,ModMap!$A$2:$B$21,2,FALSE)&amp;"'!$K:$K"),0)),"")</f>
        <v>Done</v>
      </c>
      <c r="AF132" s="54" t="str">
        <f t="array" ref="AF132">IFERROR(INDEX(INDIRECT("'"&amp;VLOOKUP($C132,ModMap!$A$2:$B$21,2,FALSE)&amp;"'!AF:AF"),MATCH($K132,INDIRECT("'"&amp;VLOOKUP($C132,ModMap!$A$2:$B$21,2,FALSE)&amp;"'!$K:$K"),0)),"")</f>
        <v>Gourav Nikam</v>
      </c>
      <c r="AG132" s="45" t="s">
        <v>36</v>
      </c>
      <c r="AH132" s="54" t="str">
        <f t="array" ref="AH132">IFERROR(INDEX(INDIRECT("'"&amp;VLOOKUP($C132,ModMap!$A$2:$B$21,2,FALSE)&amp;"'!AH:AH"),MATCH($K132,INDIRECT("'"&amp;VLOOKUP($C132,ModMap!$A$2:$B$21,2,FALSE)&amp;"'!$K:$K"),0)),"")</f>
        <v>N/A</v>
      </c>
      <c r="AI132" s="54" t="str">
        <f t="array" ref="AI132">IFERROR(INDEX(INDIRECT("'"&amp;VLOOKUP($C132,ModMap!$A$2:$B$21,2,FALSE)&amp;"'!AI:AI"),MATCH($K132,INDIRECT("'"&amp;VLOOKUP($C132,ModMap!$A$2:$B$21,2,FALSE)&amp;"'!$K:$K"),0)),"")</f>
        <v/>
      </c>
      <c r="AJ132" s="45" t="s">
        <v>36</v>
      </c>
      <c r="AK132" s="54" t="str">
        <f t="array" ref="AK132">IFERROR(INDEX(INDIRECT("'"&amp;VLOOKUP($C132,ModMap!$A$2:$B$21,2,FALSE)&amp;"'!AK:AK"),MATCH($K132,INDIRECT("'"&amp;VLOOKUP($C132,ModMap!$A$2:$B$21,2,FALSE)&amp;"'!$K:$K"),0)),"")</f>
        <v>N/A</v>
      </c>
      <c r="AL132" s="54" t="str">
        <f t="array" ref="AL132">IFERROR(INDEX(INDIRECT("'"&amp;VLOOKUP($C132,ModMap!$A$2:$B$21,2,FALSE)&amp;"'!AL:AL"),MATCH($K132,INDIRECT("'"&amp;VLOOKUP($C132,ModMap!$A$2:$B$21,2,FALSE)&amp;"'!$K:$K"),0)),"")</f>
        <v/>
      </c>
      <c r="AM132" s="54">
        <f t="shared" si="1"/>
        <v>0</v>
      </c>
      <c r="AN132" s="54" t="str">
        <f t="shared" si="2"/>
        <v>Done</v>
      </c>
      <c r="AO132" s="55" t="str">
        <f t="array" ref="AO132">IFERROR(INDEX(INDIRECT("'"&amp;VLOOKUP($C132,ModMap!$A$2:$B$21,2,FALSE)&amp;"'!AO:AO"),MATCH($K132,INDIRECT("'"&amp;VLOOKUP($C132,ModMap!$A$2:$B$21,2,FALSE)&amp;"'!$K:$K"),0)),"")</f>
        <v/>
      </c>
      <c r="AP132" s="53" t="str">
        <f t="array" ref="AP132">IFERROR(HYPERLINK("#'"&amp;VLOOKUP($C132,ModMap!$A$2:$B$21,2,FALSE)&amp;"'!V"&amp;MATCH($K132,INDIRECT("'"&amp;VLOOKUP($C132,ModMap!$A$2:$B$21,2,FALSE)&amp;"'!$K:$K"),0),"Edit on module sheet"),"")</f>
        <v>Edit on module sheet</v>
      </c>
    </row>
    <row r="133" ht="42.0" customHeight="1">
      <c r="A133" s="34">
        <v>131.0</v>
      </c>
      <c r="B133" s="34">
        <v>131.0</v>
      </c>
      <c r="C133" s="34" t="s">
        <v>87</v>
      </c>
      <c r="D133" s="35" t="s">
        <v>88</v>
      </c>
      <c r="E133" s="64" t="s">
        <v>69</v>
      </c>
      <c r="F133" s="36" t="s">
        <v>262</v>
      </c>
      <c r="G133" s="35" t="s">
        <v>263</v>
      </c>
      <c r="H133" s="34" t="s">
        <v>1270</v>
      </c>
      <c r="I133" s="34" t="s">
        <v>1271</v>
      </c>
      <c r="J133" s="35" t="s">
        <v>1272</v>
      </c>
      <c r="K133" s="34" t="s">
        <v>1922</v>
      </c>
      <c r="L133" s="35" t="s">
        <v>1923</v>
      </c>
      <c r="M133" s="58" t="s">
        <v>613</v>
      </c>
      <c r="N133" s="34" t="s">
        <v>269</v>
      </c>
      <c r="O133" s="34" t="s">
        <v>270</v>
      </c>
      <c r="P133" s="35" t="s">
        <v>1275</v>
      </c>
      <c r="Q133" s="35" t="s">
        <v>1276</v>
      </c>
      <c r="R133" s="34" t="s">
        <v>273</v>
      </c>
      <c r="S133" s="34" t="s">
        <v>69</v>
      </c>
      <c r="T133" s="34" t="str">
        <f t="array" ref="T133">IFERROR(INDEX(INDIRECT("'"&amp;VLOOKUP($C133,ModMap!$A$2:$B$21,2,FALSE)&amp;"'!T:T"),MATCH($K133,INDIRECT("'"&amp;VLOOKUP($C133,ModMap!$A$2:$B$21,2,FALSE)&amp;"'!$K:$K"),0)),"")</f>
        <v>Unassigned</v>
      </c>
      <c r="U133" s="58" t="s">
        <v>33</v>
      </c>
      <c r="V133" s="34" t="str">
        <f t="array" ref="V133">IFERROR(INDEX(INDIRECT("'"&amp;VLOOKUP($C133,ModMap!$A$2:$B$21,2,FALSE)&amp;"'!V:V"),MATCH($K133,INDIRECT("'"&amp;VLOOKUP($C133,ModMap!$A$2:$B$21,2,FALSE)&amp;"'!$K:$K"),0)),"")</f>
        <v>Not Started</v>
      </c>
      <c r="W133" s="34" t="str">
        <f t="array" ref="W133">IFERROR(INDEX(INDIRECT("'"&amp;VLOOKUP($C133,ModMap!$A$2:$B$21,2,FALSE)&amp;"'!W:W"),MATCH($K133,INDIRECT("'"&amp;VLOOKUP($C133,ModMap!$A$2:$B$21,2,FALSE)&amp;"'!$K:$K"),0)),"")</f>
        <v>Unassigned</v>
      </c>
      <c r="X133" s="58" t="s">
        <v>33</v>
      </c>
      <c r="Y133" s="34" t="str">
        <f t="array" ref="Y133">IFERROR(INDEX(INDIRECT("'"&amp;VLOOKUP($C133,ModMap!$A$2:$B$21,2,FALSE)&amp;"'!Y:Y"),MATCH($K133,INDIRECT("'"&amp;VLOOKUP($C133,ModMap!$A$2:$B$21,2,FALSE)&amp;"'!$K:$K"),0)),"")</f>
        <v>Not Started</v>
      </c>
      <c r="Z133" s="34" t="str">
        <f t="array" ref="Z133">IFERROR(INDEX(INDIRECT("'"&amp;VLOOKUP($C133,ModMap!$A$2:$B$21,2,FALSE)&amp;"'!Z:Z"),MATCH($K133,INDIRECT("'"&amp;VLOOKUP($C133,ModMap!$A$2:$B$21,2,FALSE)&amp;"'!$K:$K"),0)),"")</f>
        <v>Unassigned</v>
      </c>
      <c r="AA133" s="45" t="s">
        <v>36</v>
      </c>
      <c r="AB133" s="34" t="str">
        <f t="array" ref="AB133">IFERROR(INDEX(INDIRECT("'"&amp;VLOOKUP($C133,ModMap!$A$2:$B$21,2,FALSE)&amp;"'!AB:AB"),MATCH($K133,INDIRECT("'"&amp;VLOOKUP($C133,ModMap!$A$2:$B$21,2,FALSE)&amp;"'!$K:$K"),0)),"")</f>
        <v>N/A</v>
      </c>
      <c r="AC133" s="34" t="str">
        <f t="array" ref="AC133">IFERROR(INDEX(INDIRECT("'"&amp;VLOOKUP($C133,ModMap!$A$2:$B$21,2,FALSE)&amp;"'!AC:AC"),MATCH($K133,INDIRECT("'"&amp;VLOOKUP($C133,ModMap!$A$2:$B$21,2,FALSE)&amp;"'!$K:$K"),0)),"")</f>
        <v/>
      </c>
      <c r="AD133" s="58" t="s">
        <v>33</v>
      </c>
      <c r="AE133" s="34" t="str">
        <f t="array" ref="AE133">IFERROR(INDEX(INDIRECT("'"&amp;VLOOKUP($C133,ModMap!$A$2:$B$21,2,FALSE)&amp;"'!AE:AE"),MATCH($K133,INDIRECT("'"&amp;VLOOKUP($C133,ModMap!$A$2:$B$21,2,FALSE)&amp;"'!$K:$K"),0)),"")</f>
        <v>Not Started</v>
      </c>
      <c r="AF133" s="34" t="str">
        <f t="array" ref="AF133">IFERROR(INDEX(INDIRECT("'"&amp;VLOOKUP($C133,ModMap!$A$2:$B$21,2,FALSE)&amp;"'!AF:AF"),MATCH($K133,INDIRECT("'"&amp;VLOOKUP($C133,ModMap!$A$2:$B$21,2,FALSE)&amp;"'!$K:$K"),0)),"")</f>
        <v>Unassigned</v>
      </c>
      <c r="AG133" s="45" t="s">
        <v>36</v>
      </c>
      <c r="AH133" s="34" t="str">
        <f t="array" ref="AH133">IFERROR(INDEX(INDIRECT("'"&amp;VLOOKUP($C133,ModMap!$A$2:$B$21,2,FALSE)&amp;"'!AH:AH"),MATCH($K133,INDIRECT("'"&amp;VLOOKUP($C133,ModMap!$A$2:$B$21,2,FALSE)&amp;"'!$K:$K"),0)),"")</f>
        <v>N/A</v>
      </c>
      <c r="AI133" s="34" t="str">
        <f t="array" ref="AI133">IFERROR(INDEX(INDIRECT("'"&amp;VLOOKUP($C133,ModMap!$A$2:$B$21,2,FALSE)&amp;"'!AI:AI"),MATCH($K133,INDIRECT("'"&amp;VLOOKUP($C133,ModMap!$A$2:$B$21,2,FALSE)&amp;"'!$K:$K"),0)),"")</f>
        <v/>
      </c>
      <c r="AJ133" s="45" t="s">
        <v>36</v>
      </c>
      <c r="AK133" s="34" t="str">
        <f t="array" ref="AK133">IFERROR(INDEX(INDIRECT("'"&amp;VLOOKUP($C133,ModMap!$A$2:$B$21,2,FALSE)&amp;"'!AK:AK"),MATCH($K133,INDIRECT("'"&amp;VLOOKUP($C133,ModMap!$A$2:$B$21,2,FALSE)&amp;"'!$K:$K"),0)),"")</f>
        <v>N/A</v>
      </c>
      <c r="AL133" s="34" t="str">
        <f t="array" ref="AL133">IFERROR(INDEX(INDIRECT("'"&amp;VLOOKUP($C133,ModMap!$A$2:$B$21,2,FALSE)&amp;"'!AL:AL"),MATCH($K133,INDIRECT("'"&amp;VLOOKUP($C133,ModMap!$A$2:$B$21,2,FALSE)&amp;"'!$K:$K"),0)),"")</f>
        <v/>
      </c>
      <c r="AM133" s="34">
        <f t="shared" si="1"/>
        <v>3</v>
      </c>
      <c r="AN133" s="34" t="str">
        <f t="shared" si="2"/>
        <v>Not Started</v>
      </c>
      <c r="AO133" s="35" t="str">
        <f t="array" ref="AO133">IFERROR(INDEX(INDIRECT("'"&amp;VLOOKUP($C133,ModMap!$A$2:$B$21,2,FALSE)&amp;"'!AO:AO"),MATCH($K133,INDIRECT("'"&amp;VLOOKUP($C133,ModMap!$A$2:$B$21,2,FALSE)&amp;"'!$K:$K"),0)),"")</f>
        <v/>
      </c>
      <c r="AP133" s="53" t="str">
        <f t="array" ref="AP133">IFERROR(HYPERLINK("#'"&amp;VLOOKUP($C133,ModMap!$A$2:$B$21,2,FALSE)&amp;"'!V"&amp;MATCH($K133,INDIRECT("'"&amp;VLOOKUP($C133,ModMap!$A$2:$B$21,2,FALSE)&amp;"'!$K:$K"),0),"Edit on module sheet"),"")</f>
        <v>Edit on module sheet</v>
      </c>
    </row>
    <row r="134" ht="42.0" customHeight="1">
      <c r="A134" s="54">
        <v>132.0</v>
      </c>
      <c r="B134" s="54">
        <v>132.0</v>
      </c>
      <c r="C134" s="54" t="s">
        <v>87</v>
      </c>
      <c r="D134" s="55" t="s">
        <v>88</v>
      </c>
      <c r="E134" s="36" t="s">
        <v>48</v>
      </c>
      <c r="F134" s="36" t="s">
        <v>262</v>
      </c>
      <c r="G134" s="55" t="s">
        <v>263</v>
      </c>
      <c r="H134" s="54" t="s">
        <v>1270</v>
      </c>
      <c r="I134" s="54" t="s">
        <v>1271</v>
      </c>
      <c r="J134" s="55" t="s">
        <v>1272</v>
      </c>
      <c r="K134" s="54" t="s">
        <v>1273</v>
      </c>
      <c r="L134" s="55" t="s">
        <v>1274</v>
      </c>
      <c r="M134" s="66" t="s">
        <v>211</v>
      </c>
      <c r="N134" s="54" t="s">
        <v>269</v>
      </c>
      <c r="O134" s="54" t="s">
        <v>270</v>
      </c>
      <c r="P134" s="55" t="s">
        <v>1275</v>
      </c>
      <c r="Q134" s="55" t="s">
        <v>1276</v>
      </c>
      <c r="R134" s="54" t="s">
        <v>273</v>
      </c>
      <c r="S134" s="54" t="s">
        <v>218</v>
      </c>
      <c r="T134" s="54" t="str">
        <f t="array" ref="T134">IFERROR(INDEX(INDIRECT("'"&amp;VLOOKUP($C134,ModMap!$A$2:$B$21,2,FALSE)&amp;"'!T:T"),MATCH($K134,INDIRECT("'"&amp;VLOOKUP($C134,ModMap!$A$2:$B$21,2,FALSE)&amp;"'!$K:$K"),0)),"")</f>
        <v>Gourav Nikam</v>
      </c>
      <c r="U134" s="58" t="s">
        <v>33</v>
      </c>
      <c r="V134" s="54" t="str">
        <f t="array" ref="V134">IFERROR(INDEX(INDIRECT("'"&amp;VLOOKUP($C134,ModMap!$A$2:$B$21,2,FALSE)&amp;"'!V:V"),MATCH($K134,INDIRECT("'"&amp;VLOOKUP($C134,ModMap!$A$2:$B$21,2,FALSE)&amp;"'!$K:$K"),0)),"")</f>
        <v>Done</v>
      </c>
      <c r="W134" s="54" t="str">
        <f t="array" ref="W134">IFERROR(INDEX(INDIRECT("'"&amp;VLOOKUP($C134,ModMap!$A$2:$B$21,2,FALSE)&amp;"'!W:W"),MATCH($K134,INDIRECT("'"&amp;VLOOKUP($C134,ModMap!$A$2:$B$21,2,FALSE)&amp;"'!$K:$K"),0)),"")</f>
        <v>Gourav Nikam</v>
      </c>
      <c r="X134" s="58" t="s">
        <v>33</v>
      </c>
      <c r="Y134" s="54" t="str">
        <f t="array" ref="Y134">IFERROR(INDEX(INDIRECT("'"&amp;VLOOKUP($C134,ModMap!$A$2:$B$21,2,FALSE)&amp;"'!Y:Y"),MATCH($K134,INDIRECT("'"&amp;VLOOKUP($C134,ModMap!$A$2:$B$21,2,FALSE)&amp;"'!$K:$K"),0)),"")</f>
        <v>Done</v>
      </c>
      <c r="Z134" s="54" t="str">
        <f t="array" ref="Z134">IFERROR(INDEX(INDIRECT("'"&amp;VLOOKUP($C134,ModMap!$A$2:$B$21,2,FALSE)&amp;"'!Z:Z"),MATCH($K134,INDIRECT("'"&amp;VLOOKUP($C134,ModMap!$A$2:$B$21,2,FALSE)&amp;"'!$K:$K"),0)),"")</f>
        <v>Gourav Nikam</v>
      </c>
      <c r="AA134" s="45" t="s">
        <v>36</v>
      </c>
      <c r="AB134" s="54" t="str">
        <f t="array" ref="AB134">IFERROR(INDEX(INDIRECT("'"&amp;VLOOKUP($C134,ModMap!$A$2:$B$21,2,FALSE)&amp;"'!AB:AB"),MATCH($K134,INDIRECT("'"&amp;VLOOKUP($C134,ModMap!$A$2:$B$21,2,FALSE)&amp;"'!$K:$K"),0)),"")</f>
        <v>N/A</v>
      </c>
      <c r="AC134" s="54" t="str">
        <f t="array" ref="AC134">IFERROR(INDEX(INDIRECT("'"&amp;VLOOKUP($C134,ModMap!$A$2:$B$21,2,FALSE)&amp;"'!AC:AC"),MATCH($K134,INDIRECT("'"&amp;VLOOKUP($C134,ModMap!$A$2:$B$21,2,FALSE)&amp;"'!$K:$K"),0)),"")</f>
        <v/>
      </c>
      <c r="AD134" s="58" t="s">
        <v>33</v>
      </c>
      <c r="AE134" s="54" t="str">
        <f t="array" ref="AE134">IFERROR(INDEX(INDIRECT("'"&amp;VLOOKUP($C134,ModMap!$A$2:$B$21,2,FALSE)&amp;"'!AE:AE"),MATCH($K134,INDIRECT("'"&amp;VLOOKUP($C134,ModMap!$A$2:$B$21,2,FALSE)&amp;"'!$K:$K"),0)),"")</f>
        <v>Done</v>
      </c>
      <c r="AF134" s="54" t="str">
        <f t="array" ref="AF134">IFERROR(INDEX(INDIRECT("'"&amp;VLOOKUP($C134,ModMap!$A$2:$B$21,2,FALSE)&amp;"'!AF:AF"),MATCH($K134,INDIRECT("'"&amp;VLOOKUP($C134,ModMap!$A$2:$B$21,2,FALSE)&amp;"'!$K:$K"),0)),"")</f>
        <v>Gourav Nikam</v>
      </c>
      <c r="AG134" s="45" t="s">
        <v>36</v>
      </c>
      <c r="AH134" s="54" t="str">
        <f t="array" ref="AH134">IFERROR(INDEX(INDIRECT("'"&amp;VLOOKUP($C134,ModMap!$A$2:$B$21,2,FALSE)&amp;"'!AH:AH"),MATCH($K134,INDIRECT("'"&amp;VLOOKUP($C134,ModMap!$A$2:$B$21,2,FALSE)&amp;"'!$K:$K"),0)),"")</f>
        <v>N/A</v>
      </c>
      <c r="AI134" s="54" t="str">
        <f t="array" ref="AI134">IFERROR(INDEX(INDIRECT("'"&amp;VLOOKUP($C134,ModMap!$A$2:$B$21,2,FALSE)&amp;"'!AI:AI"),MATCH($K134,INDIRECT("'"&amp;VLOOKUP($C134,ModMap!$A$2:$B$21,2,FALSE)&amp;"'!$K:$K"),0)),"")</f>
        <v/>
      </c>
      <c r="AJ134" s="45" t="s">
        <v>36</v>
      </c>
      <c r="AK134" s="54" t="str">
        <f t="array" ref="AK134">IFERROR(INDEX(INDIRECT("'"&amp;VLOOKUP($C134,ModMap!$A$2:$B$21,2,FALSE)&amp;"'!AK:AK"),MATCH($K134,INDIRECT("'"&amp;VLOOKUP($C134,ModMap!$A$2:$B$21,2,FALSE)&amp;"'!$K:$K"),0)),"")</f>
        <v>N/A</v>
      </c>
      <c r="AL134" s="54" t="str">
        <f t="array" ref="AL134">IFERROR(INDEX(INDIRECT("'"&amp;VLOOKUP($C134,ModMap!$A$2:$B$21,2,FALSE)&amp;"'!AL:AL"),MATCH($K134,INDIRECT("'"&amp;VLOOKUP($C134,ModMap!$A$2:$B$21,2,FALSE)&amp;"'!$K:$K"),0)),"")</f>
        <v/>
      </c>
      <c r="AM134" s="54">
        <f t="shared" si="1"/>
        <v>0</v>
      </c>
      <c r="AN134" s="54" t="str">
        <f t="shared" si="2"/>
        <v>Done</v>
      </c>
      <c r="AO134" s="55" t="str">
        <f t="array" ref="AO134">IFERROR(INDEX(INDIRECT("'"&amp;VLOOKUP($C134,ModMap!$A$2:$B$21,2,FALSE)&amp;"'!AO:AO"),MATCH($K134,INDIRECT("'"&amp;VLOOKUP($C134,ModMap!$A$2:$B$21,2,FALSE)&amp;"'!$K:$K"),0)),"")</f>
        <v/>
      </c>
      <c r="AP134" s="53" t="str">
        <f t="array" ref="AP134">IFERROR(HYPERLINK("#'"&amp;VLOOKUP($C134,ModMap!$A$2:$B$21,2,FALSE)&amp;"'!V"&amp;MATCH($K134,INDIRECT("'"&amp;VLOOKUP($C134,ModMap!$A$2:$B$21,2,FALSE)&amp;"'!$K:$K"),0),"Edit on module sheet"),"")</f>
        <v>Edit on module sheet</v>
      </c>
    </row>
    <row r="135" ht="42.0" customHeight="1">
      <c r="A135" s="34">
        <v>133.0</v>
      </c>
      <c r="B135" s="34">
        <v>133.0</v>
      </c>
      <c r="C135" s="34" t="s">
        <v>87</v>
      </c>
      <c r="D135" s="35" t="s">
        <v>88</v>
      </c>
      <c r="E135" s="36" t="s">
        <v>48</v>
      </c>
      <c r="F135" s="36" t="s">
        <v>262</v>
      </c>
      <c r="G135" s="35" t="s">
        <v>263</v>
      </c>
      <c r="H135" s="34" t="s">
        <v>1270</v>
      </c>
      <c r="I135" s="34" t="s">
        <v>1271</v>
      </c>
      <c r="J135" s="35" t="s">
        <v>1272</v>
      </c>
      <c r="K135" s="34" t="s">
        <v>1285</v>
      </c>
      <c r="L135" s="35" t="s">
        <v>1286</v>
      </c>
      <c r="M135" s="58" t="s">
        <v>613</v>
      </c>
      <c r="N135" s="34" t="s">
        <v>269</v>
      </c>
      <c r="O135" s="34" t="s">
        <v>270</v>
      </c>
      <c r="P135" s="35" t="s">
        <v>1275</v>
      </c>
      <c r="Q135" s="35" t="s">
        <v>1276</v>
      </c>
      <c r="R135" s="34" t="s">
        <v>273</v>
      </c>
      <c r="S135" s="34" t="s">
        <v>614</v>
      </c>
      <c r="T135" s="34" t="str">
        <f t="array" ref="T135">IFERROR(INDEX(INDIRECT("'"&amp;VLOOKUP($C135,ModMap!$A$2:$B$21,2,FALSE)&amp;"'!T:T"),MATCH($K135,INDIRECT("'"&amp;VLOOKUP($C135,ModMap!$A$2:$B$21,2,FALSE)&amp;"'!$K:$K"),0)),"")</f>
        <v>Gourav Nikam</v>
      </c>
      <c r="U135" s="45" t="s">
        <v>36</v>
      </c>
      <c r="V135" s="34" t="str">
        <f t="array" ref="V135">IFERROR(INDEX(INDIRECT("'"&amp;VLOOKUP($C135,ModMap!$A$2:$B$21,2,FALSE)&amp;"'!V:V"),MATCH($K135,INDIRECT("'"&amp;VLOOKUP($C135,ModMap!$A$2:$B$21,2,FALSE)&amp;"'!$K:$K"),0)),"")</f>
        <v>N/A</v>
      </c>
      <c r="W135" s="34" t="str">
        <f t="array" ref="W135">IFERROR(INDEX(INDIRECT("'"&amp;VLOOKUP($C135,ModMap!$A$2:$B$21,2,FALSE)&amp;"'!W:W"),MATCH($K135,INDIRECT("'"&amp;VLOOKUP($C135,ModMap!$A$2:$B$21,2,FALSE)&amp;"'!$K:$K"),0)),"")</f>
        <v/>
      </c>
      <c r="X135" s="58" t="s">
        <v>33</v>
      </c>
      <c r="Y135" s="34" t="str">
        <f t="array" ref="Y135">IFERROR(INDEX(INDIRECT("'"&amp;VLOOKUP($C135,ModMap!$A$2:$B$21,2,FALSE)&amp;"'!Y:Y"),MATCH($K135,INDIRECT("'"&amp;VLOOKUP($C135,ModMap!$A$2:$B$21,2,FALSE)&amp;"'!$K:$K"),0)),"")</f>
        <v>Done</v>
      </c>
      <c r="Z135" s="34" t="str">
        <f t="array" ref="Z135">IFERROR(INDEX(INDIRECT("'"&amp;VLOOKUP($C135,ModMap!$A$2:$B$21,2,FALSE)&amp;"'!Z:Z"),MATCH($K135,INDIRECT("'"&amp;VLOOKUP($C135,ModMap!$A$2:$B$21,2,FALSE)&amp;"'!$K:$K"),0)),"")</f>
        <v>Gourav Nikam</v>
      </c>
      <c r="AA135" s="45" t="s">
        <v>36</v>
      </c>
      <c r="AB135" s="34" t="str">
        <f t="array" ref="AB135">IFERROR(INDEX(INDIRECT("'"&amp;VLOOKUP($C135,ModMap!$A$2:$B$21,2,FALSE)&amp;"'!AB:AB"),MATCH($K135,INDIRECT("'"&amp;VLOOKUP($C135,ModMap!$A$2:$B$21,2,FALSE)&amp;"'!$K:$K"),0)),"")</f>
        <v>N/A</v>
      </c>
      <c r="AC135" s="34" t="str">
        <f t="array" ref="AC135">IFERROR(INDEX(INDIRECT("'"&amp;VLOOKUP($C135,ModMap!$A$2:$B$21,2,FALSE)&amp;"'!AC:AC"),MATCH($K135,INDIRECT("'"&amp;VLOOKUP($C135,ModMap!$A$2:$B$21,2,FALSE)&amp;"'!$K:$K"),0)),"")</f>
        <v/>
      </c>
      <c r="AD135" s="58" t="s">
        <v>33</v>
      </c>
      <c r="AE135" s="34" t="str">
        <f t="array" ref="AE135">IFERROR(INDEX(INDIRECT("'"&amp;VLOOKUP($C135,ModMap!$A$2:$B$21,2,FALSE)&amp;"'!AE:AE"),MATCH($K135,INDIRECT("'"&amp;VLOOKUP($C135,ModMap!$A$2:$B$21,2,FALSE)&amp;"'!$K:$K"),0)),"")</f>
        <v>Done</v>
      </c>
      <c r="AF135" s="34" t="str">
        <f t="array" ref="AF135">IFERROR(INDEX(INDIRECT("'"&amp;VLOOKUP($C135,ModMap!$A$2:$B$21,2,FALSE)&amp;"'!AF:AF"),MATCH($K135,INDIRECT("'"&amp;VLOOKUP($C135,ModMap!$A$2:$B$21,2,FALSE)&amp;"'!$K:$K"),0)),"")</f>
        <v>Gourav Nikam</v>
      </c>
      <c r="AG135" s="45" t="s">
        <v>36</v>
      </c>
      <c r="AH135" s="34" t="str">
        <f t="array" ref="AH135">IFERROR(INDEX(INDIRECT("'"&amp;VLOOKUP($C135,ModMap!$A$2:$B$21,2,FALSE)&amp;"'!AH:AH"),MATCH($K135,INDIRECT("'"&amp;VLOOKUP($C135,ModMap!$A$2:$B$21,2,FALSE)&amp;"'!$K:$K"),0)),"")</f>
        <v>N/A</v>
      </c>
      <c r="AI135" s="34" t="str">
        <f t="array" ref="AI135">IFERROR(INDEX(INDIRECT("'"&amp;VLOOKUP($C135,ModMap!$A$2:$B$21,2,FALSE)&amp;"'!AI:AI"),MATCH($K135,INDIRECT("'"&amp;VLOOKUP($C135,ModMap!$A$2:$B$21,2,FALSE)&amp;"'!$K:$K"),0)),"")</f>
        <v/>
      </c>
      <c r="AJ135" s="45" t="s">
        <v>36</v>
      </c>
      <c r="AK135" s="34" t="str">
        <f t="array" ref="AK135">IFERROR(INDEX(INDIRECT("'"&amp;VLOOKUP($C135,ModMap!$A$2:$B$21,2,FALSE)&amp;"'!AK:AK"),MATCH($K135,INDIRECT("'"&amp;VLOOKUP($C135,ModMap!$A$2:$B$21,2,FALSE)&amp;"'!$K:$K"),0)),"")</f>
        <v>N/A</v>
      </c>
      <c r="AL135" s="34" t="str">
        <f t="array" ref="AL135">IFERROR(INDEX(INDIRECT("'"&amp;VLOOKUP($C135,ModMap!$A$2:$B$21,2,FALSE)&amp;"'!AL:AL"),MATCH($K135,INDIRECT("'"&amp;VLOOKUP($C135,ModMap!$A$2:$B$21,2,FALSE)&amp;"'!$K:$K"),0)),"")</f>
        <v/>
      </c>
      <c r="AM135" s="34">
        <f t="shared" si="1"/>
        <v>0</v>
      </c>
      <c r="AN135" s="34" t="str">
        <f t="shared" si="2"/>
        <v>Done</v>
      </c>
      <c r="AO135" s="35" t="str">
        <f t="array" ref="AO135">IFERROR(INDEX(INDIRECT("'"&amp;VLOOKUP($C135,ModMap!$A$2:$B$21,2,FALSE)&amp;"'!AO:AO"),MATCH($K135,INDIRECT("'"&amp;VLOOKUP($C135,ModMap!$A$2:$B$21,2,FALSE)&amp;"'!$K:$K"),0)),"")</f>
        <v/>
      </c>
      <c r="AP135" s="53" t="str">
        <f t="array" ref="AP135">IFERROR(HYPERLINK("#'"&amp;VLOOKUP($C135,ModMap!$A$2:$B$21,2,FALSE)&amp;"'!V"&amp;MATCH($K135,INDIRECT("'"&amp;VLOOKUP($C135,ModMap!$A$2:$B$21,2,FALSE)&amp;"'!$K:$K"),0),"Edit on module sheet"),"")</f>
        <v>Edit on module sheet</v>
      </c>
    </row>
    <row r="136" ht="42.0" customHeight="1">
      <c r="A136" s="54">
        <v>134.0</v>
      </c>
      <c r="B136" s="54">
        <v>134.0</v>
      </c>
      <c r="C136" s="54" t="s">
        <v>87</v>
      </c>
      <c r="D136" s="55" t="s">
        <v>88</v>
      </c>
      <c r="E136" s="36" t="s">
        <v>48</v>
      </c>
      <c r="F136" s="36" t="s">
        <v>262</v>
      </c>
      <c r="G136" s="55" t="s">
        <v>263</v>
      </c>
      <c r="H136" s="54" t="s">
        <v>264</v>
      </c>
      <c r="I136" s="54" t="s">
        <v>265</v>
      </c>
      <c r="J136" s="55" t="s">
        <v>266</v>
      </c>
      <c r="K136" s="54" t="s">
        <v>1297</v>
      </c>
      <c r="L136" s="55" t="s">
        <v>1298</v>
      </c>
      <c r="M136" s="66" t="s">
        <v>211</v>
      </c>
      <c r="N136" s="54" t="s">
        <v>269</v>
      </c>
      <c r="O136" s="54" t="s">
        <v>270</v>
      </c>
      <c r="P136" s="55" t="s">
        <v>271</v>
      </c>
      <c r="Q136" s="55" t="s">
        <v>272</v>
      </c>
      <c r="R136" s="54" t="s">
        <v>273</v>
      </c>
      <c r="S136" s="54" t="s">
        <v>53</v>
      </c>
      <c r="T136" s="54" t="str">
        <f t="array" ref="T136">IFERROR(INDEX(INDIRECT("'"&amp;VLOOKUP($C136,ModMap!$A$2:$B$21,2,FALSE)&amp;"'!T:T"),MATCH($K136,INDIRECT("'"&amp;VLOOKUP($C136,ModMap!$A$2:$B$21,2,FALSE)&amp;"'!$K:$K"),0)),"")</f>
        <v>Gourav Nikam</v>
      </c>
      <c r="U136" s="45" t="s">
        <v>36</v>
      </c>
      <c r="V136" s="54" t="str">
        <f t="array" ref="V136">IFERROR(INDEX(INDIRECT("'"&amp;VLOOKUP($C136,ModMap!$A$2:$B$21,2,FALSE)&amp;"'!V:V"),MATCH($K136,INDIRECT("'"&amp;VLOOKUP($C136,ModMap!$A$2:$B$21,2,FALSE)&amp;"'!$K:$K"),0)),"")</f>
        <v>N/A</v>
      </c>
      <c r="W136" s="54" t="str">
        <f t="array" ref="W136">IFERROR(INDEX(INDIRECT("'"&amp;VLOOKUP($C136,ModMap!$A$2:$B$21,2,FALSE)&amp;"'!W:W"),MATCH($K136,INDIRECT("'"&amp;VLOOKUP($C136,ModMap!$A$2:$B$21,2,FALSE)&amp;"'!$K:$K"),0)),"")</f>
        <v/>
      </c>
      <c r="X136" s="58" t="s">
        <v>33</v>
      </c>
      <c r="Y136" s="54" t="str">
        <f t="array" ref="Y136">IFERROR(INDEX(INDIRECT("'"&amp;VLOOKUP($C136,ModMap!$A$2:$B$21,2,FALSE)&amp;"'!Y:Y"),MATCH($K136,INDIRECT("'"&amp;VLOOKUP($C136,ModMap!$A$2:$B$21,2,FALSE)&amp;"'!$K:$K"),0)),"")</f>
        <v>Done</v>
      </c>
      <c r="Z136" s="54" t="str">
        <f t="array" ref="Z136">IFERROR(INDEX(INDIRECT("'"&amp;VLOOKUP($C136,ModMap!$A$2:$B$21,2,FALSE)&amp;"'!Z:Z"),MATCH($K136,INDIRECT("'"&amp;VLOOKUP($C136,ModMap!$A$2:$B$21,2,FALSE)&amp;"'!$K:$K"),0)),"")</f>
        <v>Gourav Nikam</v>
      </c>
      <c r="AA136" s="58" t="s">
        <v>33</v>
      </c>
      <c r="AB136" s="54" t="str">
        <f t="array" ref="AB136">IFERROR(INDEX(INDIRECT("'"&amp;VLOOKUP($C136,ModMap!$A$2:$B$21,2,FALSE)&amp;"'!AB:AB"),MATCH($K136,INDIRECT("'"&amp;VLOOKUP($C136,ModMap!$A$2:$B$21,2,FALSE)&amp;"'!$K:$K"),0)),"")</f>
        <v>In Progress</v>
      </c>
      <c r="AC136" s="54" t="str">
        <f t="array" ref="AC136">IFERROR(INDEX(INDIRECT("'"&amp;VLOOKUP($C136,ModMap!$A$2:$B$21,2,FALSE)&amp;"'!AC:AC"),MATCH($K136,INDIRECT("'"&amp;VLOOKUP($C136,ModMap!$A$2:$B$21,2,FALSE)&amp;"'!$K:$K"),0)),"")</f>
        <v>Gourav Nikam</v>
      </c>
      <c r="AD136" s="45" t="s">
        <v>36</v>
      </c>
      <c r="AE136" s="54" t="str">
        <f t="array" ref="AE136">IFERROR(INDEX(INDIRECT("'"&amp;VLOOKUP($C136,ModMap!$A$2:$B$21,2,FALSE)&amp;"'!AE:AE"),MATCH($K136,INDIRECT("'"&amp;VLOOKUP($C136,ModMap!$A$2:$B$21,2,FALSE)&amp;"'!$K:$K"),0)),"")</f>
        <v>N/A</v>
      </c>
      <c r="AF136" s="54" t="str">
        <f t="array" ref="AF136">IFERROR(INDEX(INDIRECT("'"&amp;VLOOKUP($C136,ModMap!$A$2:$B$21,2,FALSE)&amp;"'!AF:AF"),MATCH($K136,INDIRECT("'"&amp;VLOOKUP($C136,ModMap!$A$2:$B$21,2,FALSE)&amp;"'!$K:$K"),0)),"")</f>
        <v/>
      </c>
      <c r="AG136" s="45" t="s">
        <v>36</v>
      </c>
      <c r="AH136" s="54" t="str">
        <f t="array" ref="AH136">IFERROR(INDEX(INDIRECT("'"&amp;VLOOKUP($C136,ModMap!$A$2:$B$21,2,FALSE)&amp;"'!AH:AH"),MATCH($K136,INDIRECT("'"&amp;VLOOKUP($C136,ModMap!$A$2:$B$21,2,FALSE)&amp;"'!$K:$K"),0)),"")</f>
        <v>N/A</v>
      </c>
      <c r="AI136" s="54" t="str">
        <f t="array" ref="AI136">IFERROR(INDEX(INDIRECT("'"&amp;VLOOKUP($C136,ModMap!$A$2:$B$21,2,FALSE)&amp;"'!AI:AI"),MATCH($K136,INDIRECT("'"&amp;VLOOKUP($C136,ModMap!$A$2:$B$21,2,FALSE)&amp;"'!$K:$K"),0)),"")</f>
        <v/>
      </c>
      <c r="AJ136" s="45" t="s">
        <v>36</v>
      </c>
      <c r="AK136" s="54" t="str">
        <f t="array" ref="AK136">IFERROR(INDEX(INDIRECT("'"&amp;VLOOKUP($C136,ModMap!$A$2:$B$21,2,FALSE)&amp;"'!AK:AK"),MATCH($K136,INDIRECT("'"&amp;VLOOKUP($C136,ModMap!$A$2:$B$21,2,FALSE)&amp;"'!$K:$K"),0)),"")</f>
        <v>N/A</v>
      </c>
      <c r="AL136" s="54" t="str">
        <f t="array" ref="AL136">IFERROR(INDEX(INDIRECT("'"&amp;VLOOKUP($C136,ModMap!$A$2:$B$21,2,FALSE)&amp;"'!AL:AL"),MATCH($K136,INDIRECT("'"&amp;VLOOKUP($C136,ModMap!$A$2:$B$21,2,FALSE)&amp;"'!$K:$K"),0)),"")</f>
        <v/>
      </c>
      <c r="AM136" s="54">
        <f t="shared" si="1"/>
        <v>1</v>
      </c>
      <c r="AN136" s="54" t="str">
        <f t="shared" si="2"/>
        <v>In Progress</v>
      </c>
      <c r="AO136" s="55" t="str">
        <f t="array" ref="AO136">IFERROR(INDEX(INDIRECT("'"&amp;VLOOKUP($C136,ModMap!$A$2:$B$21,2,FALSE)&amp;"'!AO:AO"),MATCH($K136,INDIRECT("'"&amp;VLOOKUP($C136,ModMap!$A$2:$B$21,2,FALSE)&amp;"'!$K:$K"),0)),"")</f>
        <v/>
      </c>
      <c r="AP136" s="53" t="str">
        <f t="array" ref="AP136">IFERROR(HYPERLINK("#'"&amp;VLOOKUP($C136,ModMap!$A$2:$B$21,2,FALSE)&amp;"'!V"&amp;MATCH($K136,INDIRECT("'"&amp;VLOOKUP($C136,ModMap!$A$2:$B$21,2,FALSE)&amp;"'!$K:$K"),0),"Edit on module sheet"),"")</f>
        <v>Edit on module sheet</v>
      </c>
    </row>
    <row r="137" ht="42.0" customHeight="1">
      <c r="A137" s="34">
        <v>135.0</v>
      </c>
      <c r="B137" s="34">
        <v>135.0</v>
      </c>
      <c r="C137" s="34" t="s">
        <v>87</v>
      </c>
      <c r="D137" s="35" t="s">
        <v>88</v>
      </c>
      <c r="E137" s="36" t="s">
        <v>48</v>
      </c>
      <c r="F137" s="36" t="s">
        <v>262</v>
      </c>
      <c r="G137" s="35" t="s">
        <v>263</v>
      </c>
      <c r="H137" s="34" t="s">
        <v>264</v>
      </c>
      <c r="I137" s="34" t="s">
        <v>265</v>
      </c>
      <c r="J137" s="35" t="s">
        <v>266</v>
      </c>
      <c r="K137" s="34" t="s">
        <v>1308</v>
      </c>
      <c r="L137" s="35" t="s">
        <v>1309</v>
      </c>
      <c r="M137" s="66" t="s">
        <v>211</v>
      </c>
      <c r="N137" s="34" t="s">
        <v>269</v>
      </c>
      <c r="O137" s="34" t="s">
        <v>270</v>
      </c>
      <c r="P137" s="35" t="s">
        <v>271</v>
      </c>
      <c r="Q137" s="35" t="s">
        <v>272</v>
      </c>
      <c r="R137" s="34" t="s">
        <v>273</v>
      </c>
      <c r="S137" s="34" t="s">
        <v>56</v>
      </c>
      <c r="T137" s="34" t="str">
        <f t="array" ref="T137">IFERROR(INDEX(INDIRECT("'"&amp;VLOOKUP($C137,ModMap!$A$2:$B$21,2,FALSE)&amp;"'!T:T"),MATCH($K137,INDIRECT("'"&amp;VLOOKUP($C137,ModMap!$A$2:$B$21,2,FALSE)&amp;"'!$K:$K"),0)),"")</f>
        <v>Gourav Nikam</v>
      </c>
      <c r="U137" s="45" t="s">
        <v>36</v>
      </c>
      <c r="V137" s="34" t="str">
        <f t="array" ref="V137">IFERROR(INDEX(INDIRECT("'"&amp;VLOOKUP($C137,ModMap!$A$2:$B$21,2,FALSE)&amp;"'!V:V"),MATCH($K137,INDIRECT("'"&amp;VLOOKUP($C137,ModMap!$A$2:$B$21,2,FALSE)&amp;"'!$K:$K"),0)),"")</f>
        <v>N/A</v>
      </c>
      <c r="W137" s="34" t="str">
        <f t="array" ref="W137">IFERROR(INDEX(INDIRECT("'"&amp;VLOOKUP($C137,ModMap!$A$2:$B$21,2,FALSE)&amp;"'!W:W"),MATCH($K137,INDIRECT("'"&amp;VLOOKUP($C137,ModMap!$A$2:$B$21,2,FALSE)&amp;"'!$K:$K"),0)),"")</f>
        <v/>
      </c>
      <c r="X137" s="58" t="s">
        <v>33</v>
      </c>
      <c r="Y137" s="34" t="str">
        <f t="array" ref="Y137">IFERROR(INDEX(INDIRECT("'"&amp;VLOOKUP($C137,ModMap!$A$2:$B$21,2,FALSE)&amp;"'!Y:Y"),MATCH($K137,INDIRECT("'"&amp;VLOOKUP($C137,ModMap!$A$2:$B$21,2,FALSE)&amp;"'!$K:$K"),0)),"")</f>
        <v>Done</v>
      </c>
      <c r="Z137" s="34" t="str">
        <f t="array" ref="Z137">IFERROR(INDEX(INDIRECT("'"&amp;VLOOKUP($C137,ModMap!$A$2:$B$21,2,FALSE)&amp;"'!Z:Z"),MATCH($K137,INDIRECT("'"&amp;VLOOKUP($C137,ModMap!$A$2:$B$21,2,FALSE)&amp;"'!$K:$K"),0)),"")</f>
        <v>Gourav Nikam</v>
      </c>
      <c r="AA137" s="58" t="s">
        <v>33</v>
      </c>
      <c r="AB137" s="34" t="str">
        <f t="array" ref="AB137">IFERROR(INDEX(INDIRECT("'"&amp;VLOOKUP($C137,ModMap!$A$2:$B$21,2,FALSE)&amp;"'!AB:AB"),MATCH($K137,INDIRECT("'"&amp;VLOOKUP($C137,ModMap!$A$2:$B$21,2,FALSE)&amp;"'!$K:$K"),0)),"")</f>
        <v>In Progress</v>
      </c>
      <c r="AC137" s="34" t="str">
        <f t="array" ref="AC137">IFERROR(INDEX(INDIRECT("'"&amp;VLOOKUP($C137,ModMap!$A$2:$B$21,2,FALSE)&amp;"'!AC:AC"),MATCH($K137,INDIRECT("'"&amp;VLOOKUP($C137,ModMap!$A$2:$B$21,2,FALSE)&amp;"'!$K:$K"),0)),"")</f>
        <v>Gourav Nikam</v>
      </c>
      <c r="AD137" s="58" t="s">
        <v>33</v>
      </c>
      <c r="AE137" s="34" t="str">
        <f t="array" ref="AE137">IFERROR(INDEX(INDIRECT("'"&amp;VLOOKUP($C137,ModMap!$A$2:$B$21,2,FALSE)&amp;"'!AE:AE"),MATCH($K137,INDIRECT("'"&amp;VLOOKUP($C137,ModMap!$A$2:$B$21,2,FALSE)&amp;"'!$K:$K"),0)),"")</f>
        <v>Done</v>
      </c>
      <c r="AF137" s="34" t="str">
        <f t="array" ref="AF137">IFERROR(INDEX(INDIRECT("'"&amp;VLOOKUP($C137,ModMap!$A$2:$B$21,2,FALSE)&amp;"'!AF:AF"),MATCH($K137,INDIRECT("'"&amp;VLOOKUP($C137,ModMap!$A$2:$B$21,2,FALSE)&amp;"'!$K:$K"),0)),"")</f>
        <v>Gourav Nikam</v>
      </c>
      <c r="AG137" s="45" t="s">
        <v>36</v>
      </c>
      <c r="AH137" s="34" t="str">
        <f t="array" ref="AH137">IFERROR(INDEX(INDIRECT("'"&amp;VLOOKUP($C137,ModMap!$A$2:$B$21,2,FALSE)&amp;"'!AH:AH"),MATCH($K137,INDIRECT("'"&amp;VLOOKUP($C137,ModMap!$A$2:$B$21,2,FALSE)&amp;"'!$K:$K"),0)),"")</f>
        <v>N/A</v>
      </c>
      <c r="AI137" s="34" t="str">
        <f t="array" ref="AI137">IFERROR(INDEX(INDIRECT("'"&amp;VLOOKUP($C137,ModMap!$A$2:$B$21,2,FALSE)&amp;"'!AI:AI"),MATCH($K137,INDIRECT("'"&amp;VLOOKUP($C137,ModMap!$A$2:$B$21,2,FALSE)&amp;"'!$K:$K"),0)),"")</f>
        <v/>
      </c>
      <c r="AJ137" s="45" t="s">
        <v>36</v>
      </c>
      <c r="AK137" s="34" t="str">
        <f t="array" ref="AK137">IFERROR(INDEX(INDIRECT("'"&amp;VLOOKUP($C137,ModMap!$A$2:$B$21,2,FALSE)&amp;"'!AK:AK"),MATCH($K137,INDIRECT("'"&amp;VLOOKUP($C137,ModMap!$A$2:$B$21,2,FALSE)&amp;"'!$K:$K"),0)),"")</f>
        <v>N/A</v>
      </c>
      <c r="AL137" s="34" t="str">
        <f t="array" ref="AL137">IFERROR(INDEX(INDIRECT("'"&amp;VLOOKUP($C137,ModMap!$A$2:$B$21,2,FALSE)&amp;"'!AL:AL"),MATCH($K137,INDIRECT("'"&amp;VLOOKUP($C137,ModMap!$A$2:$B$21,2,FALSE)&amp;"'!$K:$K"),0)),"")</f>
        <v/>
      </c>
      <c r="AM137" s="34">
        <f t="shared" si="1"/>
        <v>1</v>
      </c>
      <c r="AN137" s="34" t="str">
        <f t="shared" si="2"/>
        <v>In Progress</v>
      </c>
      <c r="AO137" s="35" t="str">
        <f t="array" ref="AO137">IFERROR(INDEX(INDIRECT("'"&amp;VLOOKUP($C137,ModMap!$A$2:$B$21,2,FALSE)&amp;"'!AO:AO"),MATCH($K137,INDIRECT("'"&amp;VLOOKUP($C137,ModMap!$A$2:$B$21,2,FALSE)&amp;"'!$K:$K"),0)),"")</f>
        <v/>
      </c>
      <c r="AP137" s="53" t="str">
        <f t="array" ref="AP137">IFERROR(HYPERLINK("#'"&amp;VLOOKUP($C137,ModMap!$A$2:$B$21,2,FALSE)&amp;"'!V"&amp;MATCH($K137,INDIRECT("'"&amp;VLOOKUP($C137,ModMap!$A$2:$B$21,2,FALSE)&amp;"'!$K:$K"),0),"Edit on module sheet"),"")</f>
        <v>Edit on module sheet</v>
      </c>
    </row>
    <row r="138" ht="42.0" customHeight="1">
      <c r="A138" s="54">
        <v>136.0</v>
      </c>
      <c r="B138" s="54">
        <v>136.0</v>
      </c>
      <c r="C138" s="54" t="s">
        <v>87</v>
      </c>
      <c r="D138" s="55" t="s">
        <v>88</v>
      </c>
      <c r="E138" s="65" t="s">
        <v>41</v>
      </c>
      <c r="F138" s="36" t="s">
        <v>262</v>
      </c>
      <c r="G138" s="55" t="s">
        <v>263</v>
      </c>
      <c r="H138" s="54" t="s">
        <v>264</v>
      </c>
      <c r="I138" s="54" t="s">
        <v>265</v>
      </c>
      <c r="J138" s="55" t="s">
        <v>266</v>
      </c>
      <c r="K138" s="54" t="s">
        <v>267</v>
      </c>
      <c r="L138" s="55" t="s">
        <v>268</v>
      </c>
      <c r="M138" s="66" t="s">
        <v>211</v>
      </c>
      <c r="N138" s="54" t="s">
        <v>269</v>
      </c>
      <c r="O138" s="54" t="s">
        <v>270</v>
      </c>
      <c r="P138" s="55" t="s">
        <v>271</v>
      </c>
      <c r="Q138" s="55" t="s">
        <v>272</v>
      </c>
      <c r="R138" s="54" t="s">
        <v>273</v>
      </c>
      <c r="S138" s="54" t="s">
        <v>206</v>
      </c>
      <c r="T138" s="54" t="str">
        <f t="array" ref="T138">IFERROR(INDEX(INDIRECT("'"&amp;VLOOKUP($C138,ModMap!$A$2:$B$21,2,FALSE)&amp;"'!T:T"),MATCH($K138,INDIRECT("'"&amp;VLOOKUP($C138,ModMap!$A$2:$B$21,2,FALSE)&amp;"'!$K:$K"),0)),"")</f>
        <v>Unassigned</v>
      </c>
      <c r="U138" s="58" t="s">
        <v>33</v>
      </c>
      <c r="V138" s="54" t="str">
        <f t="array" ref="V138">IFERROR(INDEX(INDIRECT("'"&amp;VLOOKUP($C138,ModMap!$A$2:$B$21,2,FALSE)&amp;"'!V:V"),MATCH($K138,INDIRECT("'"&amp;VLOOKUP($C138,ModMap!$A$2:$B$21,2,FALSE)&amp;"'!$K:$K"),0)),"")</f>
        <v>Not Started</v>
      </c>
      <c r="W138" s="54" t="str">
        <f t="array" ref="W138">IFERROR(INDEX(INDIRECT("'"&amp;VLOOKUP($C138,ModMap!$A$2:$B$21,2,FALSE)&amp;"'!W:W"),MATCH($K138,INDIRECT("'"&amp;VLOOKUP($C138,ModMap!$A$2:$B$21,2,FALSE)&amp;"'!$K:$K"),0)),"")</f>
        <v>Unassigned</v>
      </c>
      <c r="X138" s="45" t="s">
        <v>36</v>
      </c>
      <c r="Y138" s="54" t="str">
        <f t="array" ref="Y138">IFERROR(INDEX(INDIRECT("'"&amp;VLOOKUP($C138,ModMap!$A$2:$B$21,2,FALSE)&amp;"'!Y:Y"),MATCH($K138,INDIRECT("'"&amp;VLOOKUP($C138,ModMap!$A$2:$B$21,2,FALSE)&amp;"'!$K:$K"),0)),"")</f>
        <v>N/A</v>
      </c>
      <c r="Z138" s="54" t="str">
        <f t="array" ref="Z138">IFERROR(INDEX(INDIRECT("'"&amp;VLOOKUP($C138,ModMap!$A$2:$B$21,2,FALSE)&amp;"'!Z:Z"),MATCH($K138,INDIRECT("'"&amp;VLOOKUP($C138,ModMap!$A$2:$B$21,2,FALSE)&amp;"'!$K:$K"),0)),"")</f>
        <v/>
      </c>
      <c r="AA138" s="45" t="s">
        <v>36</v>
      </c>
      <c r="AB138" s="54" t="str">
        <f t="array" ref="AB138">IFERROR(INDEX(INDIRECT("'"&amp;VLOOKUP($C138,ModMap!$A$2:$B$21,2,FALSE)&amp;"'!AB:AB"),MATCH($K138,INDIRECT("'"&amp;VLOOKUP($C138,ModMap!$A$2:$B$21,2,FALSE)&amp;"'!$K:$K"),0)),"")</f>
        <v>N/A</v>
      </c>
      <c r="AC138" s="54" t="str">
        <f t="array" ref="AC138">IFERROR(INDEX(INDIRECT("'"&amp;VLOOKUP($C138,ModMap!$A$2:$B$21,2,FALSE)&amp;"'!AC:AC"),MATCH($K138,INDIRECT("'"&amp;VLOOKUP($C138,ModMap!$A$2:$B$21,2,FALSE)&amp;"'!$K:$K"),0)),"")</f>
        <v/>
      </c>
      <c r="AD138" s="58" t="s">
        <v>33</v>
      </c>
      <c r="AE138" s="54" t="str">
        <f t="array" ref="AE138">IFERROR(INDEX(INDIRECT("'"&amp;VLOOKUP($C138,ModMap!$A$2:$B$21,2,FALSE)&amp;"'!AE:AE"),MATCH($K138,INDIRECT("'"&amp;VLOOKUP($C138,ModMap!$A$2:$B$21,2,FALSE)&amp;"'!$K:$K"),0)),"")</f>
        <v>Not Started</v>
      </c>
      <c r="AF138" s="54" t="str">
        <f t="array" ref="AF138">IFERROR(INDEX(INDIRECT("'"&amp;VLOOKUP($C138,ModMap!$A$2:$B$21,2,FALSE)&amp;"'!AF:AF"),MATCH($K138,INDIRECT("'"&amp;VLOOKUP($C138,ModMap!$A$2:$B$21,2,FALSE)&amp;"'!$K:$K"),0)),"")</f>
        <v>Unassigned</v>
      </c>
      <c r="AG138" s="45" t="s">
        <v>36</v>
      </c>
      <c r="AH138" s="54" t="str">
        <f t="array" ref="AH138">IFERROR(INDEX(INDIRECT("'"&amp;VLOOKUP($C138,ModMap!$A$2:$B$21,2,FALSE)&amp;"'!AH:AH"),MATCH($K138,INDIRECT("'"&amp;VLOOKUP($C138,ModMap!$A$2:$B$21,2,FALSE)&amp;"'!$K:$K"),0)),"")</f>
        <v>N/A</v>
      </c>
      <c r="AI138" s="54" t="str">
        <f t="array" ref="AI138">IFERROR(INDEX(INDIRECT("'"&amp;VLOOKUP($C138,ModMap!$A$2:$B$21,2,FALSE)&amp;"'!AI:AI"),MATCH($K138,INDIRECT("'"&amp;VLOOKUP($C138,ModMap!$A$2:$B$21,2,FALSE)&amp;"'!$K:$K"),0)),"")</f>
        <v/>
      </c>
      <c r="AJ138" s="45" t="s">
        <v>36</v>
      </c>
      <c r="AK138" s="54" t="str">
        <f t="array" ref="AK138">IFERROR(INDEX(INDIRECT("'"&amp;VLOOKUP($C138,ModMap!$A$2:$B$21,2,FALSE)&amp;"'!AK:AK"),MATCH($K138,INDIRECT("'"&amp;VLOOKUP($C138,ModMap!$A$2:$B$21,2,FALSE)&amp;"'!$K:$K"),0)),"")</f>
        <v>N/A</v>
      </c>
      <c r="AL138" s="54" t="str">
        <f t="array" ref="AL138">IFERROR(INDEX(INDIRECT("'"&amp;VLOOKUP($C138,ModMap!$A$2:$B$21,2,FALSE)&amp;"'!AL:AL"),MATCH($K138,INDIRECT("'"&amp;VLOOKUP($C138,ModMap!$A$2:$B$21,2,FALSE)&amp;"'!$K:$K"),0)),"")</f>
        <v/>
      </c>
      <c r="AM138" s="54">
        <f t="shared" si="1"/>
        <v>2</v>
      </c>
      <c r="AN138" s="54" t="str">
        <f t="shared" si="2"/>
        <v>Not Started</v>
      </c>
      <c r="AO138" s="55" t="str">
        <f t="array" ref="AO138">IFERROR(INDEX(INDIRECT("'"&amp;VLOOKUP($C138,ModMap!$A$2:$B$21,2,FALSE)&amp;"'!AO:AO"),MATCH($K138,INDIRECT("'"&amp;VLOOKUP($C138,ModMap!$A$2:$B$21,2,FALSE)&amp;"'!$K:$K"),0)),"")</f>
        <v/>
      </c>
      <c r="AP138" s="53" t="str">
        <f t="array" ref="AP138">IFERROR(HYPERLINK("#'"&amp;VLOOKUP($C138,ModMap!$A$2:$B$21,2,FALSE)&amp;"'!V"&amp;MATCH($K138,INDIRECT("'"&amp;VLOOKUP($C138,ModMap!$A$2:$B$21,2,FALSE)&amp;"'!$K:$K"),0),"Edit on module sheet"),"")</f>
        <v>Edit on module sheet</v>
      </c>
    </row>
    <row r="139" ht="42.0" customHeight="1">
      <c r="A139" s="34">
        <v>137.0</v>
      </c>
      <c r="B139" s="34">
        <v>137.0</v>
      </c>
      <c r="C139" s="34" t="s">
        <v>87</v>
      </c>
      <c r="D139" s="35" t="s">
        <v>88</v>
      </c>
      <c r="E139" s="64" t="s">
        <v>69</v>
      </c>
      <c r="F139" s="36" t="s">
        <v>262</v>
      </c>
      <c r="G139" s="35" t="s">
        <v>263</v>
      </c>
      <c r="H139" s="34" t="s">
        <v>264</v>
      </c>
      <c r="I139" s="34" t="s">
        <v>265</v>
      </c>
      <c r="J139" s="35" t="s">
        <v>266</v>
      </c>
      <c r="K139" s="34" t="s">
        <v>1972</v>
      </c>
      <c r="L139" s="35" t="s">
        <v>1973</v>
      </c>
      <c r="M139" s="58" t="s">
        <v>434</v>
      </c>
      <c r="N139" s="34" t="s">
        <v>269</v>
      </c>
      <c r="O139" s="34" t="s">
        <v>270</v>
      </c>
      <c r="P139" s="35" t="s">
        <v>271</v>
      </c>
      <c r="Q139" s="35" t="s">
        <v>272</v>
      </c>
      <c r="R139" s="34" t="s">
        <v>273</v>
      </c>
      <c r="S139" s="34" t="s">
        <v>69</v>
      </c>
      <c r="T139" s="34" t="str">
        <f t="array" ref="T139">IFERROR(INDEX(INDIRECT("'"&amp;VLOOKUP($C139,ModMap!$A$2:$B$21,2,FALSE)&amp;"'!T:T"),MATCH($K139,INDIRECT("'"&amp;VLOOKUP($C139,ModMap!$A$2:$B$21,2,FALSE)&amp;"'!$K:$K"),0)),"")</f>
        <v>Unassigned</v>
      </c>
      <c r="U139" s="58" t="s">
        <v>33</v>
      </c>
      <c r="V139" s="34" t="str">
        <f t="array" ref="V139">IFERROR(INDEX(INDIRECT("'"&amp;VLOOKUP($C139,ModMap!$A$2:$B$21,2,FALSE)&amp;"'!V:V"),MATCH($K139,INDIRECT("'"&amp;VLOOKUP($C139,ModMap!$A$2:$B$21,2,FALSE)&amp;"'!$K:$K"),0)),"")</f>
        <v>Not Started</v>
      </c>
      <c r="W139" s="34" t="str">
        <f t="array" ref="W139">IFERROR(INDEX(INDIRECT("'"&amp;VLOOKUP($C139,ModMap!$A$2:$B$21,2,FALSE)&amp;"'!W:W"),MATCH($K139,INDIRECT("'"&amp;VLOOKUP($C139,ModMap!$A$2:$B$21,2,FALSE)&amp;"'!$K:$K"),0)),"")</f>
        <v>Unassigned</v>
      </c>
      <c r="X139" s="58" t="s">
        <v>33</v>
      </c>
      <c r="Y139" s="34" t="str">
        <f t="array" ref="Y139">IFERROR(INDEX(INDIRECT("'"&amp;VLOOKUP($C139,ModMap!$A$2:$B$21,2,FALSE)&amp;"'!Y:Y"),MATCH($K139,INDIRECT("'"&amp;VLOOKUP($C139,ModMap!$A$2:$B$21,2,FALSE)&amp;"'!$K:$K"),0)),"")</f>
        <v>Not Started</v>
      </c>
      <c r="Z139" s="34" t="str">
        <f t="array" ref="Z139">IFERROR(INDEX(INDIRECT("'"&amp;VLOOKUP($C139,ModMap!$A$2:$B$21,2,FALSE)&amp;"'!Z:Z"),MATCH($K139,INDIRECT("'"&amp;VLOOKUP($C139,ModMap!$A$2:$B$21,2,FALSE)&amp;"'!$K:$K"),0)),"")</f>
        <v>Unassigned</v>
      </c>
      <c r="AA139" s="45" t="s">
        <v>36</v>
      </c>
      <c r="AB139" s="34" t="str">
        <f t="array" ref="AB139">IFERROR(INDEX(INDIRECT("'"&amp;VLOOKUP($C139,ModMap!$A$2:$B$21,2,FALSE)&amp;"'!AB:AB"),MATCH($K139,INDIRECT("'"&amp;VLOOKUP($C139,ModMap!$A$2:$B$21,2,FALSE)&amp;"'!$K:$K"),0)),"")</f>
        <v>N/A</v>
      </c>
      <c r="AC139" s="34" t="str">
        <f t="array" ref="AC139">IFERROR(INDEX(INDIRECT("'"&amp;VLOOKUP($C139,ModMap!$A$2:$B$21,2,FALSE)&amp;"'!AC:AC"),MATCH($K139,INDIRECT("'"&amp;VLOOKUP($C139,ModMap!$A$2:$B$21,2,FALSE)&amp;"'!$K:$K"),0)),"")</f>
        <v/>
      </c>
      <c r="AD139" s="58" t="s">
        <v>33</v>
      </c>
      <c r="AE139" s="34" t="str">
        <f t="array" ref="AE139">IFERROR(INDEX(INDIRECT("'"&amp;VLOOKUP($C139,ModMap!$A$2:$B$21,2,FALSE)&amp;"'!AE:AE"),MATCH($K139,INDIRECT("'"&amp;VLOOKUP($C139,ModMap!$A$2:$B$21,2,FALSE)&amp;"'!$K:$K"),0)),"")</f>
        <v>Not Started</v>
      </c>
      <c r="AF139" s="34" t="str">
        <f t="array" ref="AF139">IFERROR(INDEX(INDIRECT("'"&amp;VLOOKUP($C139,ModMap!$A$2:$B$21,2,FALSE)&amp;"'!AF:AF"),MATCH($K139,INDIRECT("'"&amp;VLOOKUP($C139,ModMap!$A$2:$B$21,2,FALSE)&amp;"'!$K:$K"),0)),"")</f>
        <v>Unassigned</v>
      </c>
      <c r="AG139" s="45" t="s">
        <v>36</v>
      </c>
      <c r="AH139" s="34" t="str">
        <f t="array" ref="AH139">IFERROR(INDEX(INDIRECT("'"&amp;VLOOKUP($C139,ModMap!$A$2:$B$21,2,FALSE)&amp;"'!AH:AH"),MATCH($K139,INDIRECT("'"&amp;VLOOKUP($C139,ModMap!$A$2:$B$21,2,FALSE)&amp;"'!$K:$K"),0)),"")</f>
        <v>N/A</v>
      </c>
      <c r="AI139" s="34" t="str">
        <f t="array" ref="AI139">IFERROR(INDEX(INDIRECT("'"&amp;VLOOKUP($C139,ModMap!$A$2:$B$21,2,FALSE)&amp;"'!AI:AI"),MATCH($K139,INDIRECT("'"&amp;VLOOKUP($C139,ModMap!$A$2:$B$21,2,FALSE)&amp;"'!$K:$K"),0)),"")</f>
        <v/>
      </c>
      <c r="AJ139" s="45" t="s">
        <v>36</v>
      </c>
      <c r="AK139" s="34" t="str">
        <f t="array" ref="AK139">IFERROR(INDEX(INDIRECT("'"&amp;VLOOKUP($C139,ModMap!$A$2:$B$21,2,FALSE)&amp;"'!AK:AK"),MATCH($K139,INDIRECT("'"&amp;VLOOKUP($C139,ModMap!$A$2:$B$21,2,FALSE)&amp;"'!$K:$K"),0)),"")</f>
        <v>N/A</v>
      </c>
      <c r="AL139" s="34" t="str">
        <f t="array" ref="AL139">IFERROR(INDEX(INDIRECT("'"&amp;VLOOKUP($C139,ModMap!$A$2:$B$21,2,FALSE)&amp;"'!AL:AL"),MATCH($K139,INDIRECT("'"&amp;VLOOKUP($C139,ModMap!$A$2:$B$21,2,FALSE)&amp;"'!$K:$K"),0)),"")</f>
        <v/>
      </c>
      <c r="AM139" s="34">
        <f t="shared" si="1"/>
        <v>3</v>
      </c>
      <c r="AN139" s="34" t="str">
        <f t="shared" si="2"/>
        <v>Not Started</v>
      </c>
      <c r="AO139" s="35" t="str">
        <f t="array" ref="AO139">IFERROR(INDEX(INDIRECT("'"&amp;VLOOKUP($C139,ModMap!$A$2:$B$21,2,FALSE)&amp;"'!AO:AO"),MATCH($K139,INDIRECT("'"&amp;VLOOKUP($C139,ModMap!$A$2:$B$21,2,FALSE)&amp;"'!$K:$K"),0)),"")</f>
        <v/>
      </c>
      <c r="AP139" s="53" t="str">
        <f t="array" ref="AP139">IFERROR(HYPERLINK("#'"&amp;VLOOKUP($C139,ModMap!$A$2:$B$21,2,FALSE)&amp;"'!V"&amp;MATCH($K139,INDIRECT("'"&amp;VLOOKUP($C139,ModMap!$A$2:$B$21,2,FALSE)&amp;"'!$K:$K"),0),"Edit on module sheet"),"")</f>
        <v>Edit on module sheet</v>
      </c>
    </row>
    <row r="140" ht="42.0" customHeight="1">
      <c r="A140" s="54">
        <v>138.0</v>
      </c>
      <c r="B140" s="54">
        <v>138.0</v>
      </c>
      <c r="C140" s="54" t="s">
        <v>90</v>
      </c>
      <c r="D140" s="55" t="s">
        <v>91</v>
      </c>
      <c r="E140" s="65" t="s">
        <v>41</v>
      </c>
      <c r="F140" s="65" t="s">
        <v>276</v>
      </c>
      <c r="G140" s="55" t="s">
        <v>277</v>
      </c>
      <c r="H140" s="54" t="s">
        <v>278</v>
      </c>
      <c r="I140" s="54" t="s">
        <v>279</v>
      </c>
      <c r="J140" s="55" t="s">
        <v>280</v>
      </c>
      <c r="K140" s="54" t="s">
        <v>281</v>
      </c>
      <c r="L140" s="55" t="s">
        <v>282</v>
      </c>
      <c r="M140" s="66" t="s">
        <v>211</v>
      </c>
      <c r="N140" s="54" t="s">
        <v>283</v>
      </c>
      <c r="O140" s="54" t="s">
        <v>284</v>
      </c>
      <c r="P140" s="55" t="s">
        <v>285</v>
      </c>
      <c r="Q140" s="55" t="s">
        <v>286</v>
      </c>
      <c r="R140" s="54" t="s">
        <v>287</v>
      </c>
      <c r="S140" s="54" t="s">
        <v>206</v>
      </c>
      <c r="T140" s="54" t="str">
        <f t="array" ref="T140">IFERROR(INDEX(INDIRECT("'"&amp;VLOOKUP($C140,ModMap!$A$2:$B$21,2,FALSE)&amp;"'!T:T"),MATCH($K140,INDIRECT("'"&amp;VLOOKUP($C140,ModMap!$A$2:$B$21,2,FALSE)&amp;"'!$K:$K"),0)),"")</f>
        <v>Unassigned</v>
      </c>
      <c r="U140" s="58" t="s">
        <v>33</v>
      </c>
      <c r="V140" s="54" t="str">
        <f t="array" ref="V140">IFERROR(INDEX(INDIRECT("'"&amp;VLOOKUP($C140,ModMap!$A$2:$B$21,2,FALSE)&amp;"'!V:V"),MATCH($K140,INDIRECT("'"&amp;VLOOKUP($C140,ModMap!$A$2:$B$21,2,FALSE)&amp;"'!$K:$K"),0)),"")</f>
        <v>Not Started</v>
      </c>
      <c r="W140" s="54" t="str">
        <f t="array" ref="W140">IFERROR(INDEX(INDIRECT("'"&amp;VLOOKUP($C140,ModMap!$A$2:$B$21,2,FALSE)&amp;"'!W:W"),MATCH($K140,INDIRECT("'"&amp;VLOOKUP($C140,ModMap!$A$2:$B$21,2,FALSE)&amp;"'!$K:$K"),0)),"")</f>
        <v>Unassigned</v>
      </c>
      <c r="X140" s="45" t="s">
        <v>36</v>
      </c>
      <c r="Y140" s="54" t="str">
        <f t="array" ref="Y140">IFERROR(INDEX(INDIRECT("'"&amp;VLOOKUP($C140,ModMap!$A$2:$B$21,2,FALSE)&amp;"'!Y:Y"),MATCH($K140,INDIRECT("'"&amp;VLOOKUP($C140,ModMap!$A$2:$B$21,2,FALSE)&amp;"'!$K:$K"),0)),"")</f>
        <v>N/A</v>
      </c>
      <c r="Z140" s="54" t="str">
        <f t="array" ref="Z140">IFERROR(INDEX(INDIRECT("'"&amp;VLOOKUP($C140,ModMap!$A$2:$B$21,2,FALSE)&amp;"'!Z:Z"),MATCH($K140,INDIRECT("'"&amp;VLOOKUP($C140,ModMap!$A$2:$B$21,2,FALSE)&amp;"'!$K:$K"),0)),"")</f>
        <v/>
      </c>
      <c r="AA140" s="45" t="s">
        <v>36</v>
      </c>
      <c r="AB140" s="54" t="str">
        <f t="array" ref="AB140">IFERROR(INDEX(INDIRECT("'"&amp;VLOOKUP($C140,ModMap!$A$2:$B$21,2,FALSE)&amp;"'!AB:AB"),MATCH($K140,INDIRECT("'"&amp;VLOOKUP($C140,ModMap!$A$2:$B$21,2,FALSE)&amp;"'!$K:$K"),0)),"")</f>
        <v>N/A</v>
      </c>
      <c r="AC140" s="54" t="str">
        <f t="array" ref="AC140">IFERROR(INDEX(INDIRECT("'"&amp;VLOOKUP($C140,ModMap!$A$2:$B$21,2,FALSE)&amp;"'!AC:AC"),MATCH($K140,INDIRECT("'"&amp;VLOOKUP($C140,ModMap!$A$2:$B$21,2,FALSE)&amp;"'!$K:$K"),0)),"")</f>
        <v/>
      </c>
      <c r="AD140" s="45" t="s">
        <v>36</v>
      </c>
      <c r="AE140" s="54" t="str">
        <f t="array" ref="AE140">IFERROR(INDEX(INDIRECT("'"&amp;VLOOKUP($C140,ModMap!$A$2:$B$21,2,FALSE)&amp;"'!AE:AE"),MATCH($K140,INDIRECT("'"&amp;VLOOKUP($C140,ModMap!$A$2:$B$21,2,FALSE)&amp;"'!$K:$K"),0)),"")</f>
        <v>N/A</v>
      </c>
      <c r="AF140" s="54" t="str">
        <f t="array" ref="AF140">IFERROR(INDEX(INDIRECT("'"&amp;VLOOKUP($C140,ModMap!$A$2:$B$21,2,FALSE)&amp;"'!AF:AF"),MATCH($K140,INDIRECT("'"&amp;VLOOKUP($C140,ModMap!$A$2:$B$21,2,FALSE)&amp;"'!$K:$K"),0)),"")</f>
        <v/>
      </c>
      <c r="AG140" s="45" t="s">
        <v>36</v>
      </c>
      <c r="AH140" s="54" t="str">
        <f t="array" ref="AH140">IFERROR(INDEX(INDIRECT("'"&amp;VLOOKUP($C140,ModMap!$A$2:$B$21,2,FALSE)&amp;"'!AH:AH"),MATCH($K140,INDIRECT("'"&amp;VLOOKUP($C140,ModMap!$A$2:$B$21,2,FALSE)&amp;"'!$K:$K"),0)),"")</f>
        <v>N/A</v>
      </c>
      <c r="AI140" s="54" t="str">
        <f t="array" ref="AI140">IFERROR(INDEX(INDIRECT("'"&amp;VLOOKUP($C140,ModMap!$A$2:$B$21,2,FALSE)&amp;"'!AI:AI"),MATCH($K140,INDIRECT("'"&amp;VLOOKUP($C140,ModMap!$A$2:$B$21,2,FALSE)&amp;"'!$K:$K"),0)),"")</f>
        <v/>
      </c>
      <c r="AJ140" s="45" t="s">
        <v>36</v>
      </c>
      <c r="AK140" s="54" t="str">
        <f t="array" ref="AK140">IFERROR(INDEX(INDIRECT("'"&amp;VLOOKUP($C140,ModMap!$A$2:$B$21,2,FALSE)&amp;"'!AK:AK"),MATCH($K140,INDIRECT("'"&amp;VLOOKUP($C140,ModMap!$A$2:$B$21,2,FALSE)&amp;"'!$K:$K"),0)),"")</f>
        <v>N/A</v>
      </c>
      <c r="AL140" s="54" t="str">
        <f t="array" ref="AL140">IFERROR(INDEX(INDIRECT("'"&amp;VLOOKUP($C140,ModMap!$A$2:$B$21,2,FALSE)&amp;"'!AL:AL"),MATCH($K140,INDIRECT("'"&amp;VLOOKUP($C140,ModMap!$A$2:$B$21,2,FALSE)&amp;"'!$K:$K"),0)),"")</f>
        <v/>
      </c>
      <c r="AM140" s="54">
        <f t="shared" si="1"/>
        <v>1</v>
      </c>
      <c r="AN140" s="54" t="str">
        <f t="shared" si="2"/>
        <v>Not Started</v>
      </c>
      <c r="AO140" s="55" t="str">
        <f t="array" ref="AO140">IFERROR(INDEX(INDIRECT("'"&amp;VLOOKUP($C140,ModMap!$A$2:$B$21,2,FALSE)&amp;"'!AO:AO"),MATCH($K140,INDIRECT("'"&amp;VLOOKUP($C140,ModMap!$A$2:$B$21,2,FALSE)&amp;"'!$K:$K"),0)),"")</f>
        <v/>
      </c>
      <c r="AP140" s="53" t="str">
        <f t="array" ref="AP140">IFERROR(HYPERLINK("#'"&amp;VLOOKUP($C140,ModMap!$A$2:$B$21,2,FALSE)&amp;"'!V"&amp;MATCH($K140,INDIRECT("'"&amp;VLOOKUP($C140,ModMap!$A$2:$B$21,2,FALSE)&amp;"'!$K:$K"),0),"Edit on module sheet"),"")</f>
        <v>Edit on module sheet</v>
      </c>
    </row>
    <row r="141" ht="42.0" customHeight="1">
      <c r="A141" s="34">
        <v>139.0</v>
      </c>
      <c r="B141" s="34">
        <v>139.0</v>
      </c>
      <c r="C141" s="34" t="s">
        <v>90</v>
      </c>
      <c r="D141" s="35" t="s">
        <v>91</v>
      </c>
      <c r="E141" s="36" t="s">
        <v>48</v>
      </c>
      <c r="F141" s="65" t="s">
        <v>276</v>
      </c>
      <c r="G141" s="35" t="s">
        <v>277</v>
      </c>
      <c r="H141" s="34" t="s">
        <v>278</v>
      </c>
      <c r="I141" s="34" t="s">
        <v>279</v>
      </c>
      <c r="J141" s="35" t="s">
        <v>280</v>
      </c>
      <c r="K141" s="34" t="s">
        <v>1318</v>
      </c>
      <c r="L141" s="35" t="s">
        <v>1319</v>
      </c>
      <c r="M141" s="58" t="s">
        <v>613</v>
      </c>
      <c r="N141" s="34" t="s">
        <v>283</v>
      </c>
      <c r="O141" s="34" t="s">
        <v>284</v>
      </c>
      <c r="P141" s="35" t="s">
        <v>285</v>
      </c>
      <c r="Q141" s="35" t="s">
        <v>286</v>
      </c>
      <c r="R141" s="34" t="s">
        <v>287</v>
      </c>
      <c r="S141" s="34" t="s">
        <v>342</v>
      </c>
      <c r="T141" s="34" t="str">
        <f t="array" ref="T141">IFERROR(INDEX(INDIRECT("'"&amp;VLOOKUP($C141,ModMap!$A$2:$B$21,2,FALSE)&amp;"'!T:T"),MATCH($K141,INDIRECT("'"&amp;VLOOKUP($C141,ModMap!$A$2:$B$21,2,FALSE)&amp;"'!$K:$K"),0)),"")</f>
        <v>Unassigned</v>
      </c>
      <c r="U141" s="45" t="s">
        <v>36</v>
      </c>
      <c r="V141" s="34" t="str">
        <f t="array" ref="V141">IFERROR(INDEX(INDIRECT("'"&amp;VLOOKUP($C141,ModMap!$A$2:$B$21,2,FALSE)&amp;"'!V:V"),MATCH($K141,INDIRECT("'"&amp;VLOOKUP($C141,ModMap!$A$2:$B$21,2,FALSE)&amp;"'!$K:$K"),0)),"")</f>
        <v>N/A</v>
      </c>
      <c r="W141" s="34" t="str">
        <f t="array" ref="W141">IFERROR(INDEX(INDIRECT("'"&amp;VLOOKUP($C141,ModMap!$A$2:$B$21,2,FALSE)&amp;"'!W:W"),MATCH($K141,INDIRECT("'"&amp;VLOOKUP($C141,ModMap!$A$2:$B$21,2,FALSE)&amp;"'!$K:$K"),0)),"")</f>
        <v/>
      </c>
      <c r="X141" s="45" t="s">
        <v>36</v>
      </c>
      <c r="Y141" s="34" t="str">
        <f t="array" ref="Y141">IFERROR(INDEX(INDIRECT("'"&amp;VLOOKUP($C141,ModMap!$A$2:$B$21,2,FALSE)&amp;"'!Y:Y"),MATCH($K141,INDIRECT("'"&amp;VLOOKUP($C141,ModMap!$A$2:$B$21,2,FALSE)&amp;"'!$K:$K"),0)),"")</f>
        <v>N/A</v>
      </c>
      <c r="Z141" s="34" t="str">
        <f t="array" ref="Z141">IFERROR(INDEX(INDIRECT("'"&amp;VLOOKUP($C141,ModMap!$A$2:$B$21,2,FALSE)&amp;"'!Z:Z"),MATCH($K141,INDIRECT("'"&amp;VLOOKUP($C141,ModMap!$A$2:$B$21,2,FALSE)&amp;"'!$K:$K"),0)),"")</f>
        <v/>
      </c>
      <c r="AA141" s="45" t="s">
        <v>36</v>
      </c>
      <c r="AB141" s="34" t="str">
        <f t="array" ref="AB141">IFERROR(INDEX(INDIRECT("'"&amp;VLOOKUP($C141,ModMap!$A$2:$B$21,2,FALSE)&amp;"'!AB:AB"),MATCH($K141,INDIRECT("'"&amp;VLOOKUP($C141,ModMap!$A$2:$B$21,2,FALSE)&amp;"'!$K:$K"),0)),"")</f>
        <v>N/A</v>
      </c>
      <c r="AC141" s="34" t="str">
        <f t="array" ref="AC141">IFERROR(INDEX(INDIRECT("'"&amp;VLOOKUP($C141,ModMap!$A$2:$B$21,2,FALSE)&amp;"'!AC:AC"),MATCH($K141,INDIRECT("'"&amp;VLOOKUP($C141,ModMap!$A$2:$B$21,2,FALSE)&amp;"'!$K:$K"),0)),"")</f>
        <v/>
      </c>
      <c r="AD141" s="45" t="s">
        <v>36</v>
      </c>
      <c r="AE141" s="34" t="str">
        <f t="array" ref="AE141">IFERROR(INDEX(INDIRECT("'"&amp;VLOOKUP($C141,ModMap!$A$2:$B$21,2,FALSE)&amp;"'!AE:AE"),MATCH($K141,INDIRECT("'"&amp;VLOOKUP($C141,ModMap!$A$2:$B$21,2,FALSE)&amp;"'!$K:$K"),0)),"")</f>
        <v>N/A</v>
      </c>
      <c r="AF141" s="34" t="str">
        <f t="array" ref="AF141">IFERROR(INDEX(INDIRECT("'"&amp;VLOOKUP($C141,ModMap!$A$2:$B$21,2,FALSE)&amp;"'!AF:AF"),MATCH($K141,INDIRECT("'"&amp;VLOOKUP($C141,ModMap!$A$2:$B$21,2,FALSE)&amp;"'!$K:$K"),0)),"")</f>
        <v/>
      </c>
      <c r="AG141" s="45" t="s">
        <v>36</v>
      </c>
      <c r="AH141" s="34" t="str">
        <f t="array" ref="AH141">IFERROR(INDEX(INDIRECT("'"&amp;VLOOKUP($C141,ModMap!$A$2:$B$21,2,FALSE)&amp;"'!AH:AH"),MATCH($K141,INDIRECT("'"&amp;VLOOKUP($C141,ModMap!$A$2:$B$21,2,FALSE)&amp;"'!$K:$K"),0)),"")</f>
        <v>N/A</v>
      </c>
      <c r="AI141" s="34" t="str">
        <f t="array" ref="AI141">IFERROR(INDEX(INDIRECT("'"&amp;VLOOKUP($C141,ModMap!$A$2:$B$21,2,FALSE)&amp;"'!AI:AI"),MATCH($K141,INDIRECT("'"&amp;VLOOKUP($C141,ModMap!$A$2:$B$21,2,FALSE)&amp;"'!$K:$K"),0)),"")</f>
        <v/>
      </c>
      <c r="AJ141" s="45" t="s">
        <v>36</v>
      </c>
      <c r="AK141" s="34" t="str">
        <f t="array" ref="AK141">IFERROR(INDEX(INDIRECT("'"&amp;VLOOKUP($C141,ModMap!$A$2:$B$21,2,FALSE)&amp;"'!AK:AK"),MATCH($K141,INDIRECT("'"&amp;VLOOKUP($C141,ModMap!$A$2:$B$21,2,FALSE)&amp;"'!$K:$K"),0)),"")</f>
        <v>N/A</v>
      </c>
      <c r="AL141" s="34" t="str">
        <f t="array" ref="AL141">IFERROR(INDEX(INDIRECT("'"&amp;VLOOKUP($C141,ModMap!$A$2:$B$21,2,FALSE)&amp;"'!AL:AL"),MATCH($K141,INDIRECT("'"&amp;VLOOKUP($C141,ModMap!$A$2:$B$21,2,FALSE)&amp;"'!$K:$K"),0)),"")</f>
        <v/>
      </c>
      <c r="AM141" s="34">
        <f t="shared" si="1"/>
        <v>0</v>
      </c>
      <c r="AN141" s="34" t="str">
        <f t="shared" si="2"/>
        <v>N/A</v>
      </c>
      <c r="AO141" s="35" t="str">
        <f t="array" ref="AO141">IFERROR(INDEX(INDIRECT("'"&amp;VLOOKUP($C141,ModMap!$A$2:$B$21,2,FALSE)&amp;"'!AO:AO"),MATCH($K141,INDIRECT("'"&amp;VLOOKUP($C141,ModMap!$A$2:$B$21,2,FALSE)&amp;"'!$K:$K"),0)),"")</f>
        <v/>
      </c>
      <c r="AP141" s="53" t="str">
        <f t="array" ref="AP141">IFERROR(HYPERLINK("#'"&amp;VLOOKUP($C141,ModMap!$A$2:$B$21,2,FALSE)&amp;"'!V"&amp;MATCH($K141,INDIRECT("'"&amp;VLOOKUP($C141,ModMap!$A$2:$B$21,2,FALSE)&amp;"'!$K:$K"),0),"Edit on module sheet"),"")</f>
        <v>Edit on module sheet</v>
      </c>
    </row>
    <row r="142" ht="42.0" customHeight="1">
      <c r="A142" s="54">
        <v>140.0</v>
      </c>
      <c r="B142" s="54">
        <v>140.0</v>
      </c>
      <c r="C142" s="54" t="s">
        <v>90</v>
      </c>
      <c r="D142" s="55" t="s">
        <v>91</v>
      </c>
      <c r="E142" s="64" t="s">
        <v>69</v>
      </c>
      <c r="F142" s="65" t="s">
        <v>276</v>
      </c>
      <c r="G142" s="55" t="s">
        <v>277</v>
      </c>
      <c r="H142" s="54" t="s">
        <v>278</v>
      </c>
      <c r="I142" s="54" t="s">
        <v>279</v>
      </c>
      <c r="J142" s="55" t="s">
        <v>280</v>
      </c>
      <c r="K142" s="54" t="s">
        <v>1997</v>
      </c>
      <c r="L142" s="55" t="s">
        <v>1998</v>
      </c>
      <c r="M142" s="58" t="s">
        <v>434</v>
      </c>
      <c r="N142" s="54" t="s">
        <v>283</v>
      </c>
      <c r="O142" s="54" t="s">
        <v>284</v>
      </c>
      <c r="P142" s="55" t="s">
        <v>285</v>
      </c>
      <c r="Q142" s="55" t="s">
        <v>286</v>
      </c>
      <c r="R142" s="54" t="s">
        <v>287</v>
      </c>
      <c r="S142" s="54" t="s">
        <v>69</v>
      </c>
      <c r="T142" s="54" t="str">
        <f t="array" ref="T142">IFERROR(INDEX(INDIRECT("'"&amp;VLOOKUP($C142,ModMap!$A$2:$B$21,2,FALSE)&amp;"'!T:T"),MATCH($K142,INDIRECT("'"&amp;VLOOKUP($C142,ModMap!$A$2:$B$21,2,FALSE)&amp;"'!$K:$K"),0)),"")</f>
        <v>Unassigned</v>
      </c>
      <c r="U142" s="58" t="s">
        <v>33</v>
      </c>
      <c r="V142" s="54" t="str">
        <f t="array" ref="V142">IFERROR(INDEX(INDIRECT("'"&amp;VLOOKUP($C142,ModMap!$A$2:$B$21,2,FALSE)&amp;"'!V:V"),MATCH($K142,INDIRECT("'"&amp;VLOOKUP($C142,ModMap!$A$2:$B$21,2,FALSE)&amp;"'!$K:$K"),0)),"")</f>
        <v>Not Started</v>
      </c>
      <c r="W142" s="54" t="str">
        <f t="array" ref="W142">IFERROR(INDEX(INDIRECT("'"&amp;VLOOKUP($C142,ModMap!$A$2:$B$21,2,FALSE)&amp;"'!W:W"),MATCH($K142,INDIRECT("'"&amp;VLOOKUP($C142,ModMap!$A$2:$B$21,2,FALSE)&amp;"'!$K:$K"),0)),"")</f>
        <v>Unassigned</v>
      </c>
      <c r="X142" s="45" t="s">
        <v>36</v>
      </c>
      <c r="Y142" s="54" t="str">
        <f t="array" ref="Y142">IFERROR(INDEX(INDIRECT("'"&amp;VLOOKUP($C142,ModMap!$A$2:$B$21,2,FALSE)&amp;"'!Y:Y"),MATCH($K142,INDIRECT("'"&amp;VLOOKUP($C142,ModMap!$A$2:$B$21,2,FALSE)&amp;"'!$K:$K"),0)),"")</f>
        <v>N/A</v>
      </c>
      <c r="Z142" s="54" t="str">
        <f t="array" ref="Z142">IFERROR(INDEX(INDIRECT("'"&amp;VLOOKUP($C142,ModMap!$A$2:$B$21,2,FALSE)&amp;"'!Z:Z"),MATCH($K142,INDIRECT("'"&amp;VLOOKUP($C142,ModMap!$A$2:$B$21,2,FALSE)&amp;"'!$K:$K"),0)),"")</f>
        <v/>
      </c>
      <c r="AA142" s="45" t="s">
        <v>36</v>
      </c>
      <c r="AB142" s="54" t="str">
        <f t="array" ref="AB142">IFERROR(INDEX(INDIRECT("'"&amp;VLOOKUP($C142,ModMap!$A$2:$B$21,2,FALSE)&amp;"'!AB:AB"),MATCH($K142,INDIRECT("'"&amp;VLOOKUP($C142,ModMap!$A$2:$B$21,2,FALSE)&amp;"'!$K:$K"),0)),"")</f>
        <v>N/A</v>
      </c>
      <c r="AC142" s="54" t="str">
        <f t="array" ref="AC142">IFERROR(INDEX(INDIRECT("'"&amp;VLOOKUP($C142,ModMap!$A$2:$B$21,2,FALSE)&amp;"'!AC:AC"),MATCH($K142,INDIRECT("'"&amp;VLOOKUP($C142,ModMap!$A$2:$B$21,2,FALSE)&amp;"'!$K:$K"),0)),"")</f>
        <v/>
      </c>
      <c r="AD142" s="45" t="s">
        <v>36</v>
      </c>
      <c r="AE142" s="54" t="str">
        <f t="array" ref="AE142">IFERROR(INDEX(INDIRECT("'"&amp;VLOOKUP($C142,ModMap!$A$2:$B$21,2,FALSE)&amp;"'!AE:AE"),MATCH($K142,INDIRECT("'"&amp;VLOOKUP($C142,ModMap!$A$2:$B$21,2,FALSE)&amp;"'!$K:$K"),0)),"")</f>
        <v>N/A</v>
      </c>
      <c r="AF142" s="54" t="str">
        <f t="array" ref="AF142">IFERROR(INDEX(INDIRECT("'"&amp;VLOOKUP($C142,ModMap!$A$2:$B$21,2,FALSE)&amp;"'!AF:AF"),MATCH($K142,INDIRECT("'"&amp;VLOOKUP($C142,ModMap!$A$2:$B$21,2,FALSE)&amp;"'!$K:$K"),0)),"")</f>
        <v/>
      </c>
      <c r="AG142" s="45" t="s">
        <v>36</v>
      </c>
      <c r="AH142" s="54" t="str">
        <f t="array" ref="AH142">IFERROR(INDEX(INDIRECT("'"&amp;VLOOKUP($C142,ModMap!$A$2:$B$21,2,FALSE)&amp;"'!AH:AH"),MATCH($K142,INDIRECT("'"&amp;VLOOKUP($C142,ModMap!$A$2:$B$21,2,FALSE)&amp;"'!$K:$K"),0)),"")</f>
        <v>N/A</v>
      </c>
      <c r="AI142" s="54" t="str">
        <f t="array" ref="AI142">IFERROR(INDEX(INDIRECT("'"&amp;VLOOKUP($C142,ModMap!$A$2:$B$21,2,FALSE)&amp;"'!AI:AI"),MATCH($K142,INDIRECT("'"&amp;VLOOKUP($C142,ModMap!$A$2:$B$21,2,FALSE)&amp;"'!$K:$K"),0)),"")</f>
        <v/>
      </c>
      <c r="AJ142" s="45" t="s">
        <v>36</v>
      </c>
      <c r="AK142" s="54" t="str">
        <f t="array" ref="AK142">IFERROR(INDEX(INDIRECT("'"&amp;VLOOKUP($C142,ModMap!$A$2:$B$21,2,FALSE)&amp;"'!AK:AK"),MATCH($K142,INDIRECT("'"&amp;VLOOKUP($C142,ModMap!$A$2:$B$21,2,FALSE)&amp;"'!$K:$K"),0)),"")</f>
        <v>N/A</v>
      </c>
      <c r="AL142" s="54" t="str">
        <f t="array" ref="AL142">IFERROR(INDEX(INDIRECT("'"&amp;VLOOKUP($C142,ModMap!$A$2:$B$21,2,FALSE)&amp;"'!AL:AL"),MATCH($K142,INDIRECT("'"&amp;VLOOKUP($C142,ModMap!$A$2:$B$21,2,FALSE)&amp;"'!$K:$K"),0)),"")</f>
        <v/>
      </c>
      <c r="AM142" s="54">
        <f t="shared" si="1"/>
        <v>1</v>
      </c>
      <c r="AN142" s="54" t="str">
        <f t="shared" si="2"/>
        <v>Not Started</v>
      </c>
      <c r="AO142" s="55" t="str">
        <f t="array" ref="AO142">IFERROR(INDEX(INDIRECT("'"&amp;VLOOKUP($C142,ModMap!$A$2:$B$21,2,FALSE)&amp;"'!AO:AO"),MATCH($K142,INDIRECT("'"&amp;VLOOKUP($C142,ModMap!$A$2:$B$21,2,FALSE)&amp;"'!$K:$K"),0)),"")</f>
        <v/>
      </c>
      <c r="AP142" s="53" t="str">
        <f t="array" ref="AP142">IFERROR(HYPERLINK("#'"&amp;VLOOKUP($C142,ModMap!$A$2:$B$21,2,FALSE)&amp;"'!V"&amp;MATCH($K142,INDIRECT("'"&amp;VLOOKUP($C142,ModMap!$A$2:$B$21,2,FALSE)&amp;"'!$K:$K"),0),"Edit on module sheet"),"")</f>
        <v>Edit on module sheet</v>
      </c>
    </row>
    <row r="143" ht="42.0" customHeight="1">
      <c r="A143" s="34">
        <v>141.0</v>
      </c>
      <c r="B143" s="34">
        <v>141.0</v>
      </c>
      <c r="C143" s="34" t="s">
        <v>90</v>
      </c>
      <c r="D143" s="35" t="s">
        <v>91</v>
      </c>
      <c r="E143" s="64" t="s">
        <v>69</v>
      </c>
      <c r="F143" s="65" t="s">
        <v>276</v>
      </c>
      <c r="G143" s="35" t="s">
        <v>277</v>
      </c>
      <c r="H143" s="34" t="s">
        <v>1338</v>
      </c>
      <c r="I143" s="34" t="s">
        <v>1339</v>
      </c>
      <c r="J143" s="35" t="s">
        <v>1340</v>
      </c>
      <c r="K143" s="34" t="s">
        <v>2003</v>
      </c>
      <c r="L143" s="35" t="s">
        <v>2004</v>
      </c>
      <c r="M143" s="58" t="s">
        <v>613</v>
      </c>
      <c r="N143" s="34" t="s">
        <v>283</v>
      </c>
      <c r="O143" s="34" t="s">
        <v>284</v>
      </c>
      <c r="P143" s="35" t="s">
        <v>1343</v>
      </c>
      <c r="Q143" s="35" t="s">
        <v>1344</v>
      </c>
      <c r="R143" s="34" t="s">
        <v>287</v>
      </c>
      <c r="S143" s="34" t="s">
        <v>69</v>
      </c>
      <c r="T143" s="34" t="str">
        <f t="array" ref="T143">IFERROR(INDEX(INDIRECT("'"&amp;VLOOKUP($C143,ModMap!$A$2:$B$21,2,FALSE)&amp;"'!T:T"),MATCH($K143,INDIRECT("'"&amp;VLOOKUP($C143,ModMap!$A$2:$B$21,2,FALSE)&amp;"'!$K:$K"),0)),"")</f>
        <v>Unassigned</v>
      </c>
      <c r="U143" s="58" t="s">
        <v>33</v>
      </c>
      <c r="V143" s="34" t="str">
        <f t="array" ref="V143">IFERROR(INDEX(INDIRECT("'"&amp;VLOOKUP($C143,ModMap!$A$2:$B$21,2,FALSE)&amp;"'!V:V"),MATCH($K143,INDIRECT("'"&amp;VLOOKUP($C143,ModMap!$A$2:$B$21,2,FALSE)&amp;"'!$K:$K"),0)),"")</f>
        <v>Not Started</v>
      </c>
      <c r="W143" s="34" t="str">
        <f t="array" ref="W143">IFERROR(INDEX(INDIRECT("'"&amp;VLOOKUP($C143,ModMap!$A$2:$B$21,2,FALSE)&amp;"'!W:W"),MATCH($K143,INDIRECT("'"&amp;VLOOKUP($C143,ModMap!$A$2:$B$21,2,FALSE)&amp;"'!$K:$K"),0)),"")</f>
        <v>Unassigned</v>
      </c>
      <c r="X143" s="58" t="s">
        <v>33</v>
      </c>
      <c r="Y143" s="34" t="str">
        <f t="array" ref="Y143">IFERROR(INDEX(INDIRECT("'"&amp;VLOOKUP($C143,ModMap!$A$2:$B$21,2,FALSE)&amp;"'!Y:Y"),MATCH($K143,INDIRECT("'"&amp;VLOOKUP($C143,ModMap!$A$2:$B$21,2,FALSE)&amp;"'!$K:$K"),0)),"")</f>
        <v>Not Started</v>
      </c>
      <c r="Z143" s="34" t="str">
        <f t="array" ref="Z143">IFERROR(INDEX(INDIRECT("'"&amp;VLOOKUP($C143,ModMap!$A$2:$B$21,2,FALSE)&amp;"'!Z:Z"),MATCH($K143,INDIRECT("'"&amp;VLOOKUP($C143,ModMap!$A$2:$B$21,2,FALSE)&amp;"'!$K:$K"),0)),"")</f>
        <v>Unassigned</v>
      </c>
      <c r="AA143" s="45" t="s">
        <v>36</v>
      </c>
      <c r="AB143" s="34" t="str">
        <f t="array" ref="AB143">IFERROR(INDEX(INDIRECT("'"&amp;VLOOKUP($C143,ModMap!$A$2:$B$21,2,FALSE)&amp;"'!AB:AB"),MATCH($K143,INDIRECT("'"&amp;VLOOKUP($C143,ModMap!$A$2:$B$21,2,FALSE)&amp;"'!$K:$K"),0)),"")</f>
        <v>N/A</v>
      </c>
      <c r="AC143" s="34" t="str">
        <f t="array" ref="AC143">IFERROR(INDEX(INDIRECT("'"&amp;VLOOKUP($C143,ModMap!$A$2:$B$21,2,FALSE)&amp;"'!AC:AC"),MATCH($K143,INDIRECT("'"&amp;VLOOKUP($C143,ModMap!$A$2:$B$21,2,FALSE)&amp;"'!$K:$K"),0)),"")</f>
        <v/>
      </c>
      <c r="AD143" s="58" t="s">
        <v>33</v>
      </c>
      <c r="AE143" s="34" t="str">
        <f t="array" ref="AE143">IFERROR(INDEX(INDIRECT("'"&amp;VLOOKUP($C143,ModMap!$A$2:$B$21,2,FALSE)&amp;"'!AE:AE"),MATCH($K143,INDIRECT("'"&amp;VLOOKUP($C143,ModMap!$A$2:$B$21,2,FALSE)&amp;"'!$K:$K"),0)),"")</f>
        <v>Not Started</v>
      </c>
      <c r="AF143" s="34" t="str">
        <f t="array" ref="AF143">IFERROR(INDEX(INDIRECT("'"&amp;VLOOKUP($C143,ModMap!$A$2:$B$21,2,FALSE)&amp;"'!AF:AF"),MATCH($K143,INDIRECT("'"&amp;VLOOKUP($C143,ModMap!$A$2:$B$21,2,FALSE)&amp;"'!$K:$K"),0)),"")</f>
        <v>Unassigned</v>
      </c>
      <c r="AG143" s="45" t="s">
        <v>36</v>
      </c>
      <c r="AH143" s="34" t="str">
        <f t="array" ref="AH143">IFERROR(INDEX(INDIRECT("'"&amp;VLOOKUP($C143,ModMap!$A$2:$B$21,2,FALSE)&amp;"'!AH:AH"),MATCH($K143,INDIRECT("'"&amp;VLOOKUP($C143,ModMap!$A$2:$B$21,2,FALSE)&amp;"'!$K:$K"),0)),"")</f>
        <v>N/A</v>
      </c>
      <c r="AI143" s="34" t="str">
        <f t="array" ref="AI143">IFERROR(INDEX(INDIRECT("'"&amp;VLOOKUP($C143,ModMap!$A$2:$B$21,2,FALSE)&amp;"'!AI:AI"),MATCH($K143,INDIRECT("'"&amp;VLOOKUP($C143,ModMap!$A$2:$B$21,2,FALSE)&amp;"'!$K:$K"),0)),"")</f>
        <v/>
      </c>
      <c r="AJ143" s="45" t="s">
        <v>36</v>
      </c>
      <c r="AK143" s="34" t="str">
        <f t="array" ref="AK143">IFERROR(INDEX(INDIRECT("'"&amp;VLOOKUP($C143,ModMap!$A$2:$B$21,2,FALSE)&amp;"'!AK:AK"),MATCH($K143,INDIRECT("'"&amp;VLOOKUP($C143,ModMap!$A$2:$B$21,2,FALSE)&amp;"'!$K:$K"),0)),"")</f>
        <v>N/A</v>
      </c>
      <c r="AL143" s="34" t="str">
        <f t="array" ref="AL143">IFERROR(INDEX(INDIRECT("'"&amp;VLOOKUP($C143,ModMap!$A$2:$B$21,2,FALSE)&amp;"'!AL:AL"),MATCH($K143,INDIRECT("'"&amp;VLOOKUP($C143,ModMap!$A$2:$B$21,2,FALSE)&amp;"'!$K:$K"),0)),"")</f>
        <v/>
      </c>
      <c r="AM143" s="34">
        <f t="shared" si="1"/>
        <v>3</v>
      </c>
      <c r="AN143" s="34" t="str">
        <f t="shared" si="2"/>
        <v>Not Started</v>
      </c>
      <c r="AO143" s="35" t="str">
        <f t="array" ref="AO143">IFERROR(INDEX(INDIRECT("'"&amp;VLOOKUP($C143,ModMap!$A$2:$B$21,2,FALSE)&amp;"'!AO:AO"),MATCH($K143,INDIRECT("'"&amp;VLOOKUP($C143,ModMap!$A$2:$B$21,2,FALSE)&amp;"'!$K:$K"),0)),"")</f>
        <v/>
      </c>
      <c r="AP143" s="53" t="str">
        <f t="array" ref="AP143">IFERROR(HYPERLINK("#'"&amp;VLOOKUP($C143,ModMap!$A$2:$B$21,2,FALSE)&amp;"'!V"&amp;MATCH($K143,INDIRECT("'"&amp;VLOOKUP($C143,ModMap!$A$2:$B$21,2,FALSE)&amp;"'!$K:$K"),0),"Edit on module sheet"),"")</f>
        <v>Edit on module sheet</v>
      </c>
    </row>
    <row r="144" ht="42.0" customHeight="1">
      <c r="A144" s="54">
        <v>142.0</v>
      </c>
      <c r="B144" s="54">
        <v>142.0</v>
      </c>
      <c r="C144" s="54" t="s">
        <v>90</v>
      </c>
      <c r="D144" s="55" t="s">
        <v>91</v>
      </c>
      <c r="E144" s="36" t="s">
        <v>48</v>
      </c>
      <c r="F144" s="65" t="s">
        <v>276</v>
      </c>
      <c r="G144" s="55" t="s">
        <v>277</v>
      </c>
      <c r="H144" s="54" t="s">
        <v>1338</v>
      </c>
      <c r="I144" s="54" t="s">
        <v>1339</v>
      </c>
      <c r="J144" s="55" t="s">
        <v>1340</v>
      </c>
      <c r="K144" s="54" t="s">
        <v>1341</v>
      </c>
      <c r="L144" s="55" t="s">
        <v>1342</v>
      </c>
      <c r="M144" s="66" t="s">
        <v>211</v>
      </c>
      <c r="N144" s="54" t="s">
        <v>283</v>
      </c>
      <c r="O144" s="54" t="s">
        <v>284</v>
      </c>
      <c r="P144" s="55" t="s">
        <v>1343</v>
      </c>
      <c r="Q144" s="55" t="s">
        <v>1344</v>
      </c>
      <c r="R144" s="54" t="s">
        <v>287</v>
      </c>
      <c r="S144" s="54" t="s">
        <v>218</v>
      </c>
      <c r="T144" s="54" t="str">
        <f t="array" ref="T144">IFERROR(INDEX(INDIRECT("'"&amp;VLOOKUP($C144,ModMap!$A$2:$B$21,2,FALSE)&amp;"'!T:T"),MATCH($K144,INDIRECT("'"&amp;VLOOKUP($C144,ModMap!$A$2:$B$21,2,FALSE)&amp;"'!$K:$K"),0)),"")</f>
        <v>Unassigned</v>
      </c>
      <c r="U144" s="58" t="s">
        <v>33</v>
      </c>
      <c r="V144" s="54" t="str">
        <f t="array" ref="V144">IFERROR(INDEX(INDIRECT("'"&amp;VLOOKUP($C144,ModMap!$A$2:$B$21,2,FALSE)&amp;"'!V:V"),MATCH($K144,INDIRECT("'"&amp;VLOOKUP($C144,ModMap!$A$2:$B$21,2,FALSE)&amp;"'!$K:$K"),0)),"")</f>
        <v>Not Started</v>
      </c>
      <c r="W144" s="54" t="str">
        <f t="array" ref="W144">IFERROR(INDEX(INDIRECT("'"&amp;VLOOKUP($C144,ModMap!$A$2:$B$21,2,FALSE)&amp;"'!W:W"),MATCH($K144,INDIRECT("'"&amp;VLOOKUP($C144,ModMap!$A$2:$B$21,2,FALSE)&amp;"'!$K:$K"),0)),"")</f>
        <v>Unassigned</v>
      </c>
      <c r="X144" s="58" t="s">
        <v>33</v>
      </c>
      <c r="Y144" s="54" t="str">
        <f t="array" ref="Y144">IFERROR(INDEX(INDIRECT("'"&amp;VLOOKUP($C144,ModMap!$A$2:$B$21,2,FALSE)&amp;"'!Y:Y"),MATCH($K144,INDIRECT("'"&amp;VLOOKUP($C144,ModMap!$A$2:$B$21,2,FALSE)&amp;"'!$K:$K"),0)),"")</f>
        <v>Not Started</v>
      </c>
      <c r="Z144" s="54" t="str">
        <f t="array" ref="Z144">IFERROR(INDEX(INDIRECT("'"&amp;VLOOKUP($C144,ModMap!$A$2:$B$21,2,FALSE)&amp;"'!Z:Z"),MATCH($K144,INDIRECT("'"&amp;VLOOKUP($C144,ModMap!$A$2:$B$21,2,FALSE)&amp;"'!$K:$K"),0)),"")</f>
        <v>Unassigned</v>
      </c>
      <c r="AA144" s="45" t="s">
        <v>36</v>
      </c>
      <c r="AB144" s="54" t="str">
        <f t="array" ref="AB144">IFERROR(INDEX(INDIRECT("'"&amp;VLOOKUP($C144,ModMap!$A$2:$B$21,2,FALSE)&amp;"'!AB:AB"),MATCH($K144,INDIRECT("'"&amp;VLOOKUP($C144,ModMap!$A$2:$B$21,2,FALSE)&amp;"'!$K:$K"),0)),"")</f>
        <v>N/A</v>
      </c>
      <c r="AC144" s="54" t="str">
        <f t="array" ref="AC144">IFERROR(INDEX(INDIRECT("'"&amp;VLOOKUP($C144,ModMap!$A$2:$B$21,2,FALSE)&amp;"'!AC:AC"),MATCH($K144,INDIRECT("'"&amp;VLOOKUP($C144,ModMap!$A$2:$B$21,2,FALSE)&amp;"'!$K:$K"),0)),"")</f>
        <v/>
      </c>
      <c r="AD144" s="58" t="s">
        <v>33</v>
      </c>
      <c r="AE144" s="54" t="str">
        <f t="array" ref="AE144">IFERROR(INDEX(INDIRECT("'"&amp;VLOOKUP($C144,ModMap!$A$2:$B$21,2,FALSE)&amp;"'!AE:AE"),MATCH($K144,INDIRECT("'"&amp;VLOOKUP($C144,ModMap!$A$2:$B$21,2,FALSE)&amp;"'!$K:$K"),0)),"")</f>
        <v>Not Started</v>
      </c>
      <c r="AF144" s="54" t="str">
        <f t="array" ref="AF144">IFERROR(INDEX(INDIRECT("'"&amp;VLOOKUP($C144,ModMap!$A$2:$B$21,2,FALSE)&amp;"'!AF:AF"),MATCH($K144,INDIRECT("'"&amp;VLOOKUP($C144,ModMap!$A$2:$B$21,2,FALSE)&amp;"'!$K:$K"),0)),"")</f>
        <v>Unassigned</v>
      </c>
      <c r="AG144" s="45" t="s">
        <v>36</v>
      </c>
      <c r="AH144" s="54" t="str">
        <f t="array" ref="AH144">IFERROR(INDEX(INDIRECT("'"&amp;VLOOKUP($C144,ModMap!$A$2:$B$21,2,FALSE)&amp;"'!AH:AH"),MATCH($K144,INDIRECT("'"&amp;VLOOKUP($C144,ModMap!$A$2:$B$21,2,FALSE)&amp;"'!$K:$K"),0)),"")</f>
        <v>N/A</v>
      </c>
      <c r="AI144" s="54" t="str">
        <f t="array" ref="AI144">IFERROR(INDEX(INDIRECT("'"&amp;VLOOKUP($C144,ModMap!$A$2:$B$21,2,FALSE)&amp;"'!AI:AI"),MATCH($K144,INDIRECT("'"&amp;VLOOKUP($C144,ModMap!$A$2:$B$21,2,FALSE)&amp;"'!$K:$K"),0)),"")</f>
        <v/>
      </c>
      <c r="AJ144" s="45" t="s">
        <v>36</v>
      </c>
      <c r="AK144" s="54" t="str">
        <f t="array" ref="AK144">IFERROR(INDEX(INDIRECT("'"&amp;VLOOKUP($C144,ModMap!$A$2:$B$21,2,FALSE)&amp;"'!AK:AK"),MATCH($K144,INDIRECT("'"&amp;VLOOKUP($C144,ModMap!$A$2:$B$21,2,FALSE)&amp;"'!$K:$K"),0)),"")</f>
        <v>N/A</v>
      </c>
      <c r="AL144" s="54" t="str">
        <f t="array" ref="AL144">IFERROR(INDEX(INDIRECT("'"&amp;VLOOKUP($C144,ModMap!$A$2:$B$21,2,FALSE)&amp;"'!AL:AL"),MATCH($K144,INDIRECT("'"&amp;VLOOKUP($C144,ModMap!$A$2:$B$21,2,FALSE)&amp;"'!$K:$K"),0)),"")</f>
        <v/>
      </c>
      <c r="AM144" s="54">
        <f t="shared" si="1"/>
        <v>3</v>
      </c>
      <c r="AN144" s="54" t="str">
        <f t="shared" si="2"/>
        <v>Not Started</v>
      </c>
      <c r="AO144" s="55" t="str">
        <f t="array" ref="AO144">IFERROR(INDEX(INDIRECT("'"&amp;VLOOKUP($C144,ModMap!$A$2:$B$21,2,FALSE)&amp;"'!AO:AO"),MATCH($K144,INDIRECT("'"&amp;VLOOKUP($C144,ModMap!$A$2:$B$21,2,FALSE)&amp;"'!$K:$K"),0)),"")</f>
        <v/>
      </c>
      <c r="AP144" s="53" t="str">
        <f t="array" ref="AP144">IFERROR(HYPERLINK("#'"&amp;VLOOKUP($C144,ModMap!$A$2:$B$21,2,FALSE)&amp;"'!V"&amp;MATCH($K144,INDIRECT("'"&amp;VLOOKUP($C144,ModMap!$A$2:$B$21,2,FALSE)&amp;"'!$K:$K"),0),"Edit on module sheet"),"")</f>
        <v>Edit on module sheet</v>
      </c>
    </row>
    <row r="145" ht="42.0" customHeight="1">
      <c r="A145" s="34">
        <v>143.0</v>
      </c>
      <c r="B145" s="34">
        <v>143.0</v>
      </c>
      <c r="C145" s="34" t="s">
        <v>90</v>
      </c>
      <c r="D145" s="35" t="s">
        <v>91</v>
      </c>
      <c r="E145" s="36" t="s">
        <v>48</v>
      </c>
      <c r="F145" s="65" t="s">
        <v>276</v>
      </c>
      <c r="G145" s="35" t="s">
        <v>277</v>
      </c>
      <c r="H145" s="34" t="s">
        <v>1338</v>
      </c>
      <c r="I145" s="34" t="s">
        <v>1339</v>
      </c>
      <c r="J145" s="35" t="s">
        <v>1340</v>
      </c>
      <c r="K145" s="34" t="s">
        <v>1352</v>
      </c>
      <c r="L145" s="35" t="s">
        <v>1353</v>
      </c>
      <c r="M145" s="58" t="s">
        <v>613</v>
      </c>
      <c r="N145" s="34" t="s">
        <v>283</v>
      </c>
      <c r="O145" s="34" t="s">
        <v>284</v>
      </c>
      <c r="P145" s="35" t="s">
        <v>1343</v>
      </c>
      <c r="Q145" s="35" t="s">
        <v>1344</v>
      </c>
      <c r="R145" s="34" t="s">
        <v>287</v>
      </c>
      <c r="S145" s="34" t="s">
        <v>614</v>
      </c>
      <c r="T145" s="34" t="str">
        <f t="array" ref="T145">IFERROR(INDEX(INDIRECT("'"&amp;VLOOKUP($C145,ModMap!$A$2:$B$21,2,FALSE)&amp;"'!T:T"),MATCH($K145,INDIRECT("'"&amp;VLOOKUP($C145,ModMap!$A$2:$B$21,2,FALSE)&amp;"'!$K:$K"),0)),"")</f>
        <v>Unassigned</v>
      </c>
      <c r="U145" s="45" t="s">
        <v>36</v>
      </c>
      <c r="V145" s="34" t="str">
        <f t="array" ref="V145">IFERROR(INDEX(INDIRECT("'"&amp;VLOOKUP($C145,ModMap!$A$2:$B$21,2,FALSE)&amp;"'!V:V"),MATCH($K145,INDIRECT("'"&amp;VLOOKUP($C145,ModMap!$A$2:$B$21,2,FALSE)&amp;"'!$K:$K"),0)),"")</f>
        <v>N/A</v>
      </c>
      <c r="W145" s="34" t="str">
        <f t="array" ref="W145">IFERROR(INDEX(INDIRECT("'"&amp;VLOOKUP($C145,ModMap!$A$2:$B$21,2,FALSE)&amp;"'!W:W"),MATCH($K145,INDIRECT("'"&amp;VLOOKUP($C145,ModMap!$A$2:$B$21,2,FALSE)&amp;"'!$K:$K"),0)),"")</f>
        <v/>
      </c>
      <c r="X145" s="58" t="s">
        <v>33</v>
      </c>
      <c r="Y145" s="34" t="str">
        <f t="array" ref="Y145">IFERROR(INDEX(INDIRECT("'"&amp;VLOOKUP($C145,ModMap!$A$2:$B$21,2,FALSE)&amp;"'!Y:Y"),MATCH($K145,INDIRECT("'"&amp;VLOOKUP($C145,ModMap!$A$2:$B$21,2,FALSE)&amp;"'!$K:$K"),0)),"")</f>
        <v>Not Started</v>
      </c>
      <c r="Z145" s="34" t="str">
        <f t="array" ref="Z145">IFERROR(INDEX(INDIRECT("'"&amp;VLOOKUP($C145,ModMap!$A$2:$B$21,2,FALSE)&amp;"'!Z:Z"),MATCH($K145,INDIRECT("'"&amp;VLOOKUP($C145,ModMap!$A$2:$B$21,2,FALSE)&amp;"'!$K:$K"),0)),"")</f>
        <v>Unassigned</v>
      </c>
      <c r="AA145" s="45" t="s">
        <v>36</v>
      </c>
      <c r="AB145" s="34" t="str">
        <f t="array" ref="AB145">IFERROR(INDEX(INDIRECT("'"&amp;VLOOKUP($C145,ModMap!$A$2:$B$21,2,FALSE)&amp;"'!AB:AB"),MATCH($K145,INDIRECT("'"&amp;VLOOKUP($C145,ModMap!$A$2:$B$21,2,FALSE)&amp;"'!$K:$K"),0)),"")</f>
        <v>N/A</v>
      </c>
      <c r="AC145" s="34" t="str">
        <f t="array" ref="AC145">IFERROR(INDEX(INDIRECT("'"&amp;VLOOKUP($C145,ModMap!$A$2:$B$21,2,FALSE)&amp;"'!AC:AC"),MATCH($K145,INDIRECT("'"&amp;VLOOKUP($C145,ModMap!$A$2:$B$21,2,FALSE)&amp;"'!$K:$K"),0)),"")</f>
        <v/>
      </c>
      <c r="AD145" s="58" t="s">
        <v>33</v>
      </c>
      <c r="AE145" s="34" t="str">
        <f t="array" ref="AE145">IFERROR(INDEX(INDIRECT("'"&amp;VLOOKUP($C145,ModMap!$A$2:$B$21,2,FALSE)&amp;"'!AE:AE"),MATCH($K145,INDIRECT("'"&amp;VLOOKUP($C145,ModMap!$A$2:$B$21,2,FALSE)&amp;"'!$K:$K"),0)),"")</f>
        <v>Not Started</v>
      </c>
      <c r="AF145" s="34" t="str">
        <f t="array" ref="AF145">IFERROR(INDEX(INDIRECT("'"&amp;VLOOKUP($C145,ModMap!$A$2:$B$21,2,FALSE)&amp;"'!AF:AF"),MATCH($K145,INDIRECT("'"&amp;VLOOKUP($C145,ModMap!$A$2:$B$21,2,FALSE)&amp;"'!$K:$K"),0)),"")</f>
        <v>Unassigned</v>
      </c>
      <c r="AG145" s="45" t="s">
        <v>36</v>
      </c>
      <c r="AH145" s="34" t="str">
        <f t="array" ref="AH145">IFERROR(INDEX(INDIRECT("'"&amp;VLOOKUP($C145,ModMap!$A$2:$B$21,2,FALSE)&amp;"'!AH:AH"),MATCH($K145,INDIRECT("'"&amp;VLOOKUP($C145,ModMap!$A$2:$B$21,2,FALSE)&amp;"'!$K:$K"),0)),"")</f>
        <v>N/A</v>
      </c>
      <c r="AI145" s="34" t="str">
        <f t="array" ref="AI145">IFERROR(INDEX(INDIRECT("'"&amp;VLOOKUP($C145,ModMap!$A$2:$B$21,2,FALSE)&amp;"'!AI:AI"),MATCH($K145,INDIRECT("'"&amp;VLOOKUP($C145,ModMap!$A$2:$B$21,2,FALSE)&amp;"'!$K:$K"),0)),"")</f>
        <v/>
      </c>
      <c r="AJ145" s="45" t="s">
        <v>36</v>
      </c>
      <c r="AK145" s="34" t="str">
        <f t="array" ref="AK145">IFERROR(INDEX(INDIRECT("'"&amp;VLOOKUP($C145,ModMap!$A$2:$B$21,2,FALSE)&amp;"'!AK:AK"),MATCH($K145,INDIRECT("'"&amp;VLOOKUP($C145,ModMap!$A$2:$B$21,2,FALSE)&amp;"'!$K:$K"),0)),"")</f>
        <v>N/A</v>
      </c>
      <c r="AL145" s="34" t="str">
        <f t="array" ref="AL145">IFERROR(INDEX(INDIRECT("'"&amp;VLOOKUP($C145,ModMap!$A$2:$B$21,2,FALSE)&amp;"'!AL:AL"),MATCH($K145,INDIRECT("'"&amp;VLOOKUP($C145,ModMap!$A$2:$B$21,2,FALSE)&amp;"'!$K:$K"),0)),"")</f>
        <v/>
      </c>
      <c r="AM145" s="34">
        <f t="shared" si="1"/>
        <v>2</v>
      </c>
      <c r="AN145" s="34" t="str">
        <f t="shared" si="2"/>
        <v>Not Started</v>
      </c>
      <c r="AO145" s="35" t="str">
        <f t="array" ref="AO145">IFERROR(INDEX(INDIRECT("'"&amp;VLOOKUP($C145,ModMap!$A$2:$B$21,2,FALSE)&amp;"'!AO:AO"),MATCH($K145,INDIRECT("'"&amp;VLOOKUP($C145,ModMap!$A$2:$B$21,2,FALSE)&amp;"'!$K:$K"),0)),"")</f>
        <v/>
      </c>
      <c r="AP145" s="53" t="str">
        <f t="array" ref="AP145">IFERROR(HYPERLINK("#'"&amp;VLOOKUP($C145,ModMap!$A$2:$B$21,2,FALSE)&amp;"'!V"&amp;MATCH($K145,INDIRECT("'"&amp;VLOOKUP($C145,ModMap!$A$2:$B$21,2,FALSE)&amp;"'!$K:$K"),0),"Edit on module sheet"),"")</f>
        <v>Edit on module sheet</v>
      </c>
    </row>
    <row r="146" ht="42.0" customHeight="1">
      <c r="A146" s="54">
        <v>144.0</v>
      </c>
      <c r="B146" s="54">
        <v>144.0</v>
      </c>
      <c r="C146" s="54" t="s">
        <v>90</v>
      </c>
      <c r="D146" s="55" t="s">
        <v>91</v>
      </c>
      <c r="E146" s="64" t="s">
        <v>69</v>
      </c>
      <c r="F146" s="65" t="s">
        <v>276</v>
      </c>
      <c r="G146" s="55" t="s">
        <v>277</v>
      </c>
      <c r="H146" s="54" t="s">
        <v>1368</v>
      </c>
      <c r="I146" s="54" t="s">
        <v>1369</v>
      </c>
      <c r="J146" s="55" t="s">
        <v>1370</v>
      </c>
      <c r="K146" s="54" t="s">
        <v>2020</v>
      </c>
      <c r="L146" s="55" t="s">
        <v>2021</v>
      </c>
      <c r="M146" s="58" t="s">
        <v>613</v>
      </c>
      <c r="N146" s="54" t="s">
        <v>283</v>
      </c>
      <c r="O146" s="54" t="s">
        <v>284</v>
      </c>
      <c r="P146" s="55" t="s">
        <v>1373</v>
      </c>
      <c r="Q146" s="55" t="s">
        <v>1374</v>
      </c>
      <c r="R146" s="54" t="s">
        <v>287</v>
      </c>
      <c r="S146" s="54" t="s">
        <v>69</v>
      </c>
      <c r="T146" s="54" t="str">
        <f t="array" ref="T146">IFERROR(INDEX(INDIRECT("'"&amp;VLOOKUP($C146,ModMap!$A$2:$B$21,2,FALSE)&amp;"'!T:T"),MATCH($K146,INDIRECT("'"&amp;VLOOKUP($C146,ModMap!$A$2:$B$21,2,FALSE)&amp;"'!$K:$K"),0)),"")</f>
        <v>Unassigned</v>
      </c>
      <c r="U146" s="58" t="s">
        <v>33</v>
      </c>
      <c r="V146" s="54" t="str">
        <f t="array" ref="V146">IFERROR(INDEX(INDIRECT("'"&amp;VLOOKUP($C146,ModMap!$A$2:$B$21,2,FALSE)&amp;"'!V:V"),MATCH($K146,INDIRECT("'"&amp;VLOOKUP($C146,ModMap!$A$2:$B$21,2,FALSE)&amp;"'!$K:$K"),0)),"")</f>
        <v>Not Started</v>
      </c>
      <c r="W146" s="54" t="str">
        <f t="array" ref="W146">IFERROR(INDEX(INDIRECT("'"&amp;VLOOKUP($C146,ModMap!$A$2:$B$21,2,FALSE)&amp;"'!W:W"),MATCH($K146,INDIRECT("'"&amp;VLOOKUP($C146,ModMap!$A$2:$B$21,2,FALSE)&amp;"'!$K:$K"),0)),"")</f>
        <v>Unassigned</v>
      </c>
      <c r="X146" s="58" t="s">
        <v>33</v>
      </c>
      <c r="Y146" s="54" t="str">
        <f t="array" ref="Y146">IFERROR(INDEX(INDIRECT("'"&amp;VLOOKUP($C146,ModMap!$A$2:$B$21,2,FALSE)&amp;"'!Y:Y"),MATCH($K146,INDIRECT("'"&amp;VLOOKUP($C146,ModMap!$A$2:$B$21,2,FALSE)&amp;"'!$K:$K"),0)),"")</f>
        <v>Not Started</v>
      </c>
      <c r="Z146" s="54" t="str">
        <f t="array" ref="Z146">IFERROR(INDEX(INDIRECT("'"&amp;VLOOKUP($C146,ModMap!$A$2:$B$21,2,FALSE)&amp;"'!Z:Z"),MATCH($K146,INDIRECT("'"&amp;VLOOKUP($C146,ModMap!$A$2:$B$21,2,FALSE)&amp;"'!$K:$K"),0)),"")</f>
        <v>Unassigned</v>
      </c>
      <c r="AA146" s="45" t="s">
        <v>36</v>
      </c>
      <c r="AB146" s="54" t="str">
        <f t="array" ref="AB146">IFERROR(INDEX(INDIRECT("'"&amp;VLOOKUP($C146,ModMap!$A$2:$B$21,2,FALSE)&amp;"'!AB:AB"),MATCH($K146,INDIRECT("'"&amp;VLOOKUP($C146,ModMap!$A$2:$B$21,2,FALSE)&amp;"'!$K:$K"),0)),"")</f>
        <v>N/A</v>
      </c>
      <c r="AC146" s="54" t="str">
        <f t="array" ref="AC146">IFERROR(INDEX(INDIRECT("'"&amp;VLOOKUP($C146,ModMap!$A$2:$B$21,2,FALSE)&amp;"'!AC:AC"),MATCH($K146,INDIRECT("'"&amp;VLOOKUP($C146,ModMap!$A$2:$B$21,2,FALSE)&amp;"'!$K:$K"),0)),"")</f>
        <v/>
      </c>
      <c r="AD146" s="58" t="s">
        <v>33</v>
      </c>
      <c r="AE146" s="54" t="str">
        <f t="array" ref="AE146">IFERROR(INDEX(INDIRECT("'"&amp;VLOOKUP($C146,ModMap!$A$2:$B$21,2,FALSE)&amp;"'!AE:AE"),MATCH($K146,INDIRECT("'"&amp;VLOOKUP($C146,ModMap!$A$2:$B$21,2,FALSE)&amp;"'!$K:$K"),0)),"")</f>
        <v>Not Started</v>
      </c>
      <c r="AF146" s="54" t="str">
        <f t="array" ref="AF146">IFERROR(INDEX(INDIRECT("'"&amp;VLOOKUP($C146,ModMap!$A$2:$B$21,2,FALSE)&amp;"'!AF:AF"),MATCH($K146,INDIRECT("'"&amp;VLOOKUP($C146,ModMap!$A$2:$B$21,2,FALSE)&amp;"'!$K:$K"),0)),"")</f>
        <v>Unassigned</v>
      </c>
      <c r="AG146" s="45" t="s">
        <v>36</v>
      </c>
      <c r="AH146" s="54" t="str">
        <f t="array" ref="AH146">IFERROR(INDEX(INDIRECT("'"&amp;VLOOKUP($C146,ModMap!$A$2:$B$21,2,FALSE)&amp;"'!AH:AH"),MATCH($K146,INDIRECT("'"&amp;VLOOKUP($C146,ModMap!$A$2:$B$21,2,FALSE)&amp;"'!$K:$K"),0)),"")</f>
        <v>N/A</v>
      </c>
      <c r="AI146" s="54" t="str">
        <f t="array" ref="AI146">IFERROR(INDEX(INDIRECT("'"&amp;VLOOKUP($C146,ModMap!$A$2:$B$21,2,FALSE)&amp;"'!AI:AI"),MATCH($K146,INDIRECT("'"&amp;VLOOKUP($C146,ModMap!$A$2:$B$21,2,FALSE)&amp;"'!$K:$K"),0)),"")</f>
        <v/>
      </c>
      <c r="AJ146" s="45" t="s">
        <v>36</v>
      </c>
      <c r="AK146" s="54" t="str">
        <f t="array" ref="AK146">IFERROR(INDEX(INDIRECT("'"&amp;VLOOKUP($C146,ModMap!$A$2:$B$21,2,FALSE)&amp;"'!AK:AK"),MATCH($K146,INDIRECT("'"&amp;VLOOKUP($C146,ModMap!$A$2:$B$21,2,FALSE)&amp;"'!$K:$K"),0)),"")</f>
        <v>N/A</v>
      </c>
      <c r="AL146" s="54" t="str">
        <f t="array" ref="AL146">IFERROR(INDEX(INDIRECT("'"&amp;VLOOKUP($C146,ModMap!$A$2:$B$21,2,FALSE)&amp;"'!AL:AL"),MATCH($K146,INDIRECT("'"&amp;VLOOKUP($C146,ModMap!$A$2:$B$21,2,FALSE)&amp;"'!$K:$K"),0)),"")</f>
        <v/>
      </c>
      <c r="AM146" s="54">
        <f t="shared" si="1"/>
        <v>3</v>
      </c>
      <c r="AN146" s="54" t="str">
        <f t="shared" si="2"/>
        <v>Not Started</v>
      </c>
      <c r="AO146" s="55" t="str">
        <f t="array" ref="AO146">IFERROR(INDEX(INDIRECT("'"&amp;VLOOKUP($C146,ModMap!$A$2:$B$21,2,FALSE)&amp;"'!AO:AO"),MATCH($K146,INDIRECT("'"&amp;VLOOKUP($C146,ModMap!$A$2:$B$21,2,FALSE)&amp;"'!$K:$K"),0)),"")</f>
        <v/>
      </c>
      <c r="AP146" s="53" t="str">
        <f t="array" ref="AP146">IFERROR(HYPERLINK("#'"&amp;VLOOKUP($C146,ModMap!$A$2:$B$21,2,FALSE)&amp;"'!V"&amp;MATCH($K146,INDIRECT("'"&amp;VLOOKUP($C146,ModMap!$A$2:$B$21,2,FALSE)&amp;"'!$K:$K"),0),"Edit on module sheet"),"")</f>
        <v>Edit on module sheet</v>
      </c>
    </row>
    <row r="147" ht="42.0" customHeight="1">
      <c r="A147" s="34">
        <v>145.0</v>
      </c>
      <c r="B147" s="34">
        <v>145.0</v>
      </c>
      <c r="C147" s="34" t="s">
        <v>90</v>
      </c>
      <c r="D147" s="35" t="s">
        <v>91</v>
      </c>
      <c r="E147" s="36" t="s">
        <v>48</v>
      </c>
      <c r="F147" s="65" t="s">
        <v>276</v>
      </c>
      <c r="G147" s="35" t="s">
        <v>277</v>
      </c>
      <c r="H147" s="34" t="s">
        <v>1368</v>
      </c>
      <c r="I147" s="34" t="s">
        <v>1369</v>
      </c>
      <c r="J147" s="35" t="s">
        <v>1370</v>
      </c>
      <c r="K147" s="34" t="s">
        <v>1371</v>
      </c>
      <c r="L147" s="35" t="s">
        <v>1372</v>
      </c>
      <c r="M147" s="66" t="s">
        <v>211</v>
      </c>
      <c r="N147" s="34" t="s">
        <v>283</v>
      </c>
      <c r="O147" s="34" t="s">
        <v>284</v>
      </c>
      <c r="P147" s="35" t="s">
        <v>1373</v>
      </c>
      <c r="Q147" s="35" t="s">
        <v>1374</v>
      </c>
      <c r="R147" s="34" t="s">
        <v>287</v>
      </c>
      <c r="S147" s="34" t="s">
        <v>218</v>
      </c>
      <c r="T147" s="34" t="str">
        <f t="array" ref="T147">IFERROR(INDEX(INDIRECT("'"&amp;VLOOKUP($C147,ModMap!$A$2:$B$21,2,FALSE)&amp;"'!T:T"),MATCH($K147,INDIRECT("'"&amp;VLOOKUP($C147,ModMap!$A$2:$B$21,2,FALSE)&amp;"'!$K:$K"),0)),"")</f>
        <v>Unassigned</v>
      </c>
      <c r="U147" s="58" t="s">
        <v>33</v>
      </c>
      <c r="V147" s="34" t="str">
        <f t="array" ref="V147">IFERROR(INDEX(INDIRECT("'"&amp;VLOOKUP($C147,ModMap!$A$2:$B$21,2,FALSE)&amp;"'!V:V"),MATCH($K147,INDIRECT("'"&amp;VLOOKUP($C147,ModMap!$A$2:$B$21,2,FALSE)&amp;"'!$K:$K"),0)),"")</f>
        <v>Not Started</v>
      </c>
      <c r="W147" s="34" t="str">
        <f t="array" ref="W147">IFERROR(INDEX(INDIRECT("'"&amp;VLOOKUP($C147,ModMap!$A$2:$B$21,2,FALSE)&amp;"'!W:W"),MATCH($K147,INDIRECT("'"&amp;VLOOKUP($C147,ModMap!$A$2:$B$21,2,FALSE)&amp;"'!$K:$K"),0)),"")</f>
        <v>Unassigned</v>
      </c>
      <c r="X147" s="58" t="s">
        <v>33</v>
      </c>
      <c r="Y147" s="34" t="str">
        <f t="array" ref="Y147">IFERROR(INDEX(INDIRECT("'"&amp;VLOOKUP($C147,ModMap!$A$2:$B$21,2,FALSE)&amp;"'!Y:Y"),MATCH($K147,INDIRECT("'"&amp;VLOOKUP($C147,ModMap!$A$2:$B$21,2,FALSE)&amp;"'!$K:$K"),0)),"")</f>
        <v>Not Started</v>
      </c>
      <c r="Z147" s="34" t="str">
        <f t="array" ref="Z147">IFERROR(INDEX(INDIRECT("'"&amp;VLOOKUP($C147,ModMap!$A$2:$B$21,2,FALSE)&amp;"'!Z:Z"),MATCH($K147,INDIRECT("'"&amp;VLOOKUP($C147,ModMap!$A$2:$B$21,2,FALSE)&amp;"'!$K:$K"),0)),"")</f>
        <v>Unassigned</v>
      </c>
      <c r="AA147" s="45" t="s">
        <v>36</v>
      </c>
      <c r="AB147" s="34" t="str">
        <f t="array" ref="AB147">IFERROR(INDEX(INDIRECT("'"&amp;VLOOKUP($C147,ModMap!$A$2:$B$21,2,FALSE)&amp;"'!AB:AB"),MATCH($K147,INDIRECT("'"&amp;VLOOKUP($C147,ModMap!$A$2:$B$21,2,FALSE)&amp;"'!$K:$K"),0)),"")</f>
        <v>N/A</v>
      </c>
      <c r="AC147" s="34" t="str">
        <f t="array" ref="AC147">IFERROR(INDEX(INDIRECT("'"&amp;VLOOKUP($C147,ModMap!$A$2:$B$21,2,FALSE)&amp;"'!AC:AC"),MATCH($K147,INDIRECT("'"&amp;VLOOKUP($C147,ModMap!$A$2:$B$21,2,FALSE)&amp;"'!$K:$K"),0)),"")</f>
        <v/>
      </c>
      <c r="AD147" s="58" t="s">
        <v>33</v>
      </c>
      <c r="AE147" s="34" t="str">
        <f t="array" ref="AE147">IFERROR(INDEX(INDIRECT("'"&amp;VLOOKUP($C147,ModMap!$A$2:$B$21,2,FALSE)&amp;"'!AE:AE"),MATCH($K147,INDIRECT("'"&amp;VLOOKUP($C147,ModMap!$A$2:$B$21,2,FALSE)&amp;"'!$K:$K"),0)),"")</f>
        <v>Not Started</v>
      </c>
      <c r="AF147" s="34" t="str">
        <f t="array" ref="AF147">IFERROR(INDEX(INDIRECT("'"&amp;VLOOKUP($C147,ModMap!$A$2:$B$21,2,FALSE)&amp;"'!AF:AF"),MATCH($K147,INDIRECT("'"&amp;VLOOKUP($C147,ModMap!$A$2:$B$21,2,FALSE)&amp;"'!$K:$K"),0)),"")</f>
        <v>Unassigned</v>
      </c>
      <c r="AG147" s="45" t="s">
        <v>36</v>
      </c>
      <c r="AH147" s="34" t="str">
        <f t="array" ref="AH147">IFERROR(INDEX(INDIRECT("'"&amp;VLOOKUP($C147,ModMap!$A$2:$B$21,2,FALSE)&amp;"'!AH:AH"),MATCH($K147,INDIRECT("'"&amp;VLOOKUP($C147,ModMap!$A$2:$B$21,2,FALSE)&amp;"'!$K:$K"),0)),"")</f>
        <v>N/A</v>
      </c>
      <c r="AI147" s="34" t="str">
        <f t="array" ref="AI147">IFERROR(INDEX(INDIRECT("'"&amp;VLOOKUP($C147,ModMap!$A$2:$B$21,2,FALSE)&amp;"'!AI:AI"),MATCH($K147,INDIRECT("'"&amp;VLOOKUP($C147,ModMap!$A$2:$B$21,2,FALSE)&amp;"'!$K:$K"),0)),"")</f>
        <v/>
      </c>
      <c r="AJ147" s="45" t="s">
        <v>36</v>
      </c>
      <c r="AK147" s="34" t="str">
        <f t="array" ref="AK147">IFERROR(INDEX(INDIRECT("'"&amp;VLOOKUP($C147,ModMap!$A$2:$B$21,2,FALSE)&amp;"'!AK:AK"),MATCH($K147,INDIRECT("'"&amp;VLOOKUP($C147,ModMap!$A$2:$B$21,2,FALSE)&amp;"'!$K:$K"),0)),"")</f>
        <v>N/A</v>
      </c>
      <c r="AL147" s="34" t="str">
        <f t="array" ref="AL147">IFERROR(INDEX(INDIRECT("'"&amp;VLOOKUP($C147,ModMap!$A$2:$B$21,2,FALSE)&amp;"'!AL:AL"),MATCH($K147,INDIRECT("'"&amp;VLOOKUP($C147,ModMap!$A$2:$B$21,2,FALSE)&amp;"'!$K:$K"),0)),"")</f>
        <v/>
      </c>
      <c r="AM147" s="34">
        <f t="shared" si="1"/>
        <v>3</v>
      </c>
      <c r="AN147" s="34" t="str">
        <f t="shared" si="2"/>
        <v>Not Started</v>
      </c>
      <c r="AO147" s="35" t="str">
        <f t="array" ref="AO147">IFERROR(INDEX(INDIRECT("'"&amp;VLOOKUP($C147,ModMap!$A$2:$B$21,2,FALSE)&amp;"'!AO:AO"),MATCH($K147,INDIRECT("'"&amp;VLOOKUP($C147,ModMap!$A$2:$B$21,2,FALSE)&amp;"'!$K:$K"),0)),"")</f>
        <v/>
      </c>
      <c r="AP147" s="53" t="str">
        <f t="array" ref="AP147">IFERROR(HYPERLINK("#'"&amp;VLOOKUP($C147,ModMap!$A$2:$B$21,2,FALSE)&amp;"'!V"&amp;MATCH($K147,INDIRECT("'"&amp;VLOOKUP($C147,ModMap!$A$2:$B$21,2,FALSE)&amp;"'!$K:$K"),0),"Edit on module sheet"),"")</f>
        <v>Edit on module sheet</v>
      </c>
    </row>
    <row r="148" ht="42.0" customHeight="1">
      <c r="A148" s="54">
        <v>146.0</v>
      </c>
      <c r="B148" s="54">
        <v>146.0</v>
      </c>
      <c r="C148" s="54" t="s">
        <v>90</v>
      </c>
      <c r="D148" s="55" t="s">
        <v>91</v>
      </c>
      <c r="E148" s="36" t="s">
        <v>48</v>
      </c>
      <c r="F148" s="65" t="s">
        <v>276</v>
      </c>
      <c r="G148" s="55" t="s">
        <v>277</v>
      </c>
      <c r="H148" s="54" t="s">
        <v>1368</v>
      </c>
      <c r="I148" s="54" t="s">
        <v>1369</v>
      </c>
      <c r="J148" s="55" t="s">
        <v>1370</v>
      </c>
      <c r="K148" s="54" t="s">
        <v>1385</v>
      </c>
      <c r="L148" s="55" t="s">
        <v>1386</v>
      </c>
      <c r="M148" s="58" t="s">
        <v>613</v>
      </c>
      <c r="N148" s="54" t="s">
        <v>283</v>
      </c>
      <c r="O148" s="54" t="s">
        <v>284</v>
      </c>
      <c r="P148" s="55" t="s">
        <v>1373</v>
      </c>
      <c r="Q148" s="55" t="s">
        <v>1374</v>
      </c>
      <c r="R148" s="54" t="s">
        <v>287</v>
      </c>
      <c r="S148" s="54" t="s">
        <v>614</v>
      </c>
      <c r="T148" s="54" t="str">
        <f t="array" ref="T148">IFERROR(INDEX(INDIRECT("'"&amp;VLOOKUP($C148,ModMap!$A$2:$B$21,2,FALSE)&amp;"'!T:T"),MATCH($K148,INDIRECT("'"&amp;VLOOKUP($C148,ModMap!$A$2:$B$21,2,FALSE)&amp;"'!$K:$K"),0)),"")</f>
        <v>Unassigned</v>
      </c>
      <c r="U148" s="45" t="s">
        <v>36</v>
      </c>
      <c r="V148" s="54" t="str">
        <f t="array" ref="V148">IFERROR(INDEX(INDIRECT("'"&amp;VLOOKUP($C148,ModMap!$A$2:$B$21,2,FALSE)&amp;"'!V:V"),MATCH($K148,INDIRECT("'"&amp;VLOOKUP($C148,ModMap!$A$2:$B$21,2,FALSE)&amp;"'!$K:$K"),0)),"")</f>
        <v>N/A</v>
      </c>
      <c r="W148" s="54" t="str">
        <f t="array" ref="W148">IFERROR(INDEX(INDIRECT("'"&amp;VLOOKUP($C148,ModMap!$A$2:$B$21,2,FALSE)&amp;"'!W:W"),MATCH($K148,INDIRECT("'"&amp;VLOOKUP($C148,ModMap!$A$2:$B$21,2,FALSE)&amp;"'!$K:$K"),0)),"")</f>
        <v/>
      </c>
      <c r="X148" s="58" t="s">
        <v>33</v>
      </c>
      <c r="Y148" s="54" t="str">
        <f t="array" ref="Y148">IFERROR(INDEX(INDIRECT("'"&amp;VLOOKUP($C148,ModMap!$A$2:$B$21,2,FALSE)&amp;"'!Y:Y"),MATCH($K148,INDIRECT("'"&amp;VLOOKUP($C148,ModMap!$A$2:$B$21,2,FALSE)&amp;"'!$K:$K"),0)),"")</f>
        <v>Not Started</v>
      </c>
      <c r="Z148" s="54" t="str">
        <f t="array" ref="Z148">IFERROR(INDEX(INDIRECT("'"&amp;VLOOKUP($C148,ModMap!$A$2:$B$21,2,FALSE)&amp;"'!Z:Z"),MATCH($K148,INDIRECT("'"&amp;VLOOKUP($C148,ModMap!$A$2:$B$21,2,FALSE)&amp;"'!$K:$K"),0)),"")</f>
        <v>Unassigned</v>
      </c>
      <c r="AA148" s="45" t="s">
        <v>36</v>
      </c>
      <c r="AB148" s="54" t="str">
        <f t="array" ref="AB148">IFERROR(INDEX(INDIRECT("'"&amp;VLOOKUP($C148,ModMap!$A$2:$B$21,2,FALSE)&amp;"'!AB:AB"),MATCH($K148,INDIRECT("'"&amp;VLOOKUP($C148,ModMap!$A$2:$B$21,2,FALSE)&amp;"'!$K:$K"),0)),"")</f>
        <v>N/A</v>
      </c>
      <c r="AC148" s="54" t="str">
        <f t="array" ref="AC148">IFERROR(INDEX(INDIRECT("'"&amp;VLOOKUP($C148,ModMap!$A$2:$B$21,2,FALSE)&amp;"'!AC:AC"),MATCH($K148,INDIRECT("'"&amp;VLOOKUP($C148,ModMap!$A$2:$B$21,2,FALSE)&amp;"'!$K:$K"),0)),"")</f>
        <v/>
      </c>
      <c r="AD148" s="58" t="s">
        <v>33</v>
      </c>
      <c r="AE148" s="54" t="str">
        <f t="array" ref="AE148">IFERROR(INDEX(INDIRECT("'"&amp;VLOOKUP($C148,ModMap!$A$2:$B$21,2,FALSE)&amp;"'!AE:AE"),MATCH($K148,INDIRECT("'"&amp;VLOOKUP($C148,ModMap!$A$2:$B$21,2,FALSE)&amp;"'!$K:$K"),0)),"")</f>
        <v>Not Started</v>
      </c>
      <c r="AF148" s="54" t="str">
        <f t="array" ref="AF148">IFERROR(INDEX(INDIRECT("'"&amp;VLOOKUP($C148,ModMap!$A$2:$B$21,2,FALSE)&amp;"'!AF:AF"),MATCH($K148,INDIRECT("'"&amp;VLOOKUP($C148,ModMap!$A$2:$B$21,2,FALSE)&amp;"'!$K:$K"),0)),"")</f>
        <v>Unassigned</v>
      </c>
      <c r="AG148" s="45" t="s">
        <v>36</v>
      </c>
      <c r="AH148" s="54" t="str">
        <f t="array" ref="AH148">IFERROR(INDEX(INDIRECT("'"&amp;VLOOKUP($C148,ModMap!$A$2:$B$21,2,FALSE)&amp;"'!AH:AH"),MATCH($K148,INDIRECT("'"&amp;VLOOKUP($C148,ModMap!$A$2:$B$21,2,FALSE)&amp;"'!$K:$K"),0)),"")</f>
        <v>N/A</v>
      </c>
      <c r="AI148" s="54" t="str">
        <f t="array" ref="AI148">IFERROR(INDEX(INDIRECT("'"&amp;VLOOKUP($C148,ModMap!$A$2:$B$21,2,FALSE)&amp;"'!AI:AI"),MATCH($K148,INDIRECT("'"&amp;VLOOKUP($C148,ModMap!$A$2:$B$21,2,FALSE)&amp;"'!$K:$K"),0)),"")</f>
        <v/>
      </c>
      <c r="AJ148" s="45" t="s">
        <v>36</v>
      </c>
      <c r="AK148" s="54" t="str">
        <f t="array" ref="AK148">IFERROR(INDEX(INDIRECT("'"&amp;VLOOKUP($C148,ModMap!$A$2:$B$21,2,FALSE)&amp;"'!AK:AK"),MATCH($K148,INDIRECT("'"&amp;VLOOKUP($C148,ModMap!$A$2:$B$21,2,FALSE)&amp;"'!$K:$K"),0)),"")</f>
        <v>N/A</v>
      </c>
      <c r="AL148" s="54" t="str">
        <f t="array" ref="AL148">IFERROR(INDEX(INDIRECT("'"&amp;VLOOKUP($C148,ModMap!$A$2:$B$21,2,FALSE)&amp;"'!AL:AL"),MATCH($K148,INDIRECT("'"&amp;VLOOKUP($C148,ModMap!$A$2:$B$21,2,FALSE)&amp;"'!$K:$K"),0)),"")</f>
        <v/>
      </c>
      <c r="AM148" s="54">
        <f t="shared" si="1"/>
        <v>2</v>
      </c>
      <c r="AN148" s="54" t="str">
        <f t="shared" si="2"/>
        <v>Not Started</v>
      </c>
      <c r="AO148" s="55" t="str">
        <f t="array" ref="AO148">IFERROR(INDEX(INDIRECT("'"&amp;VLOOKUP($C148,ModMap!$A$2:$B$21,2,FALSE)&amp;"'!AO:AO"),MATCH($K148,INDIRECT("'"&amp;VLOOKUP($C148,ModMap!$A$2:$B$21,2,FALSE)&amp;"'!$K:$K"),0)),"")</f>
        <v/>
      </c>
      <c r="AP148" s="53" t="str">
        <f t="array" ref="AP148">IFERROR(HYPERLINK("#'"&amp;VLOOKUP($C148,ModMap!$A$2:$B$21,2,FALSE)&amp;"'!V"&amp;MATCH($K148,INDIRECT("'"&amp;VLOOKUP($C148,ModMap!$A$2:$B$21,2,FALSE)&amp;"'!$K:$K"),0),"Edit on module sheet"),"")</f>
        <v>Edit on module sheet</v>
      </c>
    </row>
    <row r="149" ht="42.0" customHeight="1">
      <c r="A149" s="34">
        <v>147.0</v>
      </c>
      <c r="B149" s="34">
        <v>147.0</v>
      </c>
      <c r="C149" s="34" t="s">
        <v>90</v>
      </c>
      <c r="D149" s="35" t="s">
        <v>91</v>
      </c>
      <c r="E149" s="64" t="s">
        <v>69</v>
      </c>
      <c r="F149" s="65" t="s">
        <v>276</v>
      </c>
      <c r="G149" s="35" t="s">
        <v>277</v>
      </c>
      <c r="H149" s="34" t="s">
        <v>1405</v>
      </c>
      <c r="I149" s="34" t="s">
        <v>1406</v>
      </c>
      <c r="J149" s="35" t="s">
        <v>1407</v>
      </c>
      <c r="K149" s="34" t="s">
        <v>2039</v>
      </c>
      <c r="L149" s="35" t="s">
        <v>2040</v>
      </c>
      <c r="M149" s="58" t="s">
        <v>613</v>
      </c>
      <c r="N149" s="34" t="s">
        <v>283</v>
      </c>
      <c r="O149" s="34" t="s">
        <v>284</v>
      </c>
      <c r="P149" s="35" t="s">
        <v>1410</v>
      </c>
      <c r="Q149" s="35" t="s">
        <v>1411</v>
      </c>
      <c r="R149" s="34" t="s">
        <v>287</v>
      </c>
      <c r="S149" s="34" t="s">
        <v>69</v>
      </c>
      <c r="T149" s="34" t="str">
        <f t="array" ref="T149">IFERROR(INDEX(INDIRECT("'"&amp;VLOOKUP($C149,ModMap!$A$2:$B$21,2,FALSE)&amp;"'!T:T"),MATCH($K149,INDIRECT("'"&amp;VLOOKUP($C149,ModMap!$A$2:$B$21,2,FALSE)&amp;"'!$K:$K"),0)),"")</f>
        <v>Unassigned</v>
      </c>
      <c r="U149" s="58" t="s">
        <v>33</v>
      </c>
      <c r="V149" s="34" t="str">
        <f t="array" ref="V149">IFERROR(INDEX(INDIRECT("'"&amp;VLOOKUP($C149,ModMap!$A$2:$B$21,2,FALSE)&amp;"'!V:V"),MATCH($K149,INDIRECT("'"&amp;VLOOKUP($C149,ModMap!$A$2:$B$21,2,FALSE)&amp;"'!$K:$K"),0)),"")</f>
        <v>Not Started</v>
      </c>
      <c r="W149" s="34" t="str">
        <f t="array" ref="W149">IFERROR(INDEX(INDIRECT("'"&amp;VLOOKUP($C149,ModMap!$A$2:$B$21,2,FALSE)&amp;"'!W:W"),MATCH($K149,INDIRECT("'"&amp;VLOOKUP($C149,ModMap!$A$2:$B$21,2,FALSE)&amp;"'!$K:$K"),0)),"")</f>
        <v>Unassigned</v>
      </c>
      <c r="X149" s="58" t="s">
        <v>33</v>
      </c>
      <c r="Y149" s="34" t="str">
        <f t="array" ref="Y149">IFERROR(INDEX(INDIRECT("'"&amp;VLOOKUP($C149,ModMap!$A$2:$B$21,2,FALSE)&amp;"'!Y:Y"),MATCH($K149,INDIRECT("'"&amp;VLOOKUP($C149,ModMap!$A$2:$B$21,2,FALSE)&amp;"'!$K:$K"),0)),"")</f>
        <v>Not Started</v>
      </c>
      <c r="Z149" s="34" t="str">
        <f t="array" ref="Z149">IFERROR(INDEX(INDIRECT("'"&amp;VLOOKUP($C149,ModMap!$A$2:$B$21,2,FALSE)&amp;"'!Z:Z"),MATCH($K149,INDIRECT("'"&amp;VLOOKUP($C149,ModMap!$A$2:$B$21,2,FALSE)&amp;"'!$K:$K"),0)),"")</f>
        <v>Unassigned</v>
      </c>
      <c r="AA149" s="45" t="s">
        <v>36</v>
      </c>
      <c r="AB149" s="34" t="str">
        <f t="array" ref="AB149">IFERROR(INDEX(INDIRECT("'"&amp;VLOOKUP($C149,ModMap!$A$2:$B$21,2,FALSE)&amp;"'!AB:AB"),MATCH($K149,INDIRECT("'"&amp;VLOOKUP($C149,ModMap!$A$2:$B$21,2,FALSE)&amp;"'!$K:$K"),0)),"")</f>
        <v>N/A</v>
      </c>
      <c r="AC149" s="34" t="str">
        <f t="array" ref="AC149">IFERROR(INDEX(INDIRECT("'"&amp;VLOOKUP($C149,ModMap!$A$2:$B$21,2,FALSE)&amp;"'!AC:AC"),MATCH($K149,INDIRECT("'"&amp;VLOOKUP($C149,ModMap!$A$2:$B$21,2,FALSE)&amp;"'!$K:$K"),0)),"")</f>
        <v/>
      </c>
      <c r="AD149" s="58" t="s">
        <v>33</v>
      </c>
      <c r="AE149" s="34" t="str">
        <f t="array" ref="AE149">IFERROR(INDEX(INDIRECT("'"&amp;VLOOKUP($C149,ModMap!$A$2:$B$21,2,FALSE)&amp;"'!AE:AE"),MATCH($K149,INDIRECT("'"&amp;VLOOKUP($C149,ModMap!$A$2:$B$21,2,FALSE)&amp;"'!$K:$K"),0)),"")</f>
        <v>Not Started</v>
      </c>
      <c r="AF149" s="34" t="str">
        <f t="array" ref="AF149">IFERROR(INDEX(INDIRECT("'"&amp;VLOOKUP($C149,ModMap!$A$2:$B$21,2,FALSE)&amp;"'!AF:AF"),MATCH($K149,INDIRECT("'"&amp;VLOOKUP($C149,ModMap!$A$2:$B$21,2,FALSE)&amp;"'!$K:$K"),0)),"")</f>
        <v>Unassigned</v>
      </c>
      <c r="AG149" s="45" t="s">
        <v>36</v>
      </c>
      <c r="AH149" s="34" t="str">
        <f t="array" ref="AH149">IFERROR(INDEX(INDIRECT("'"&amp;VLOOKUP($C149,ModMap!$A$2:$B$21,2,FALSE)&amp;"'!AH:AH"),MATCH($K149,INDIRECT("'"&amp;VLOOKUP($C149,ModMap!$A$2:$B$21,2,FALSE)&amp;"'!$K:$K"),0)),"")</f>
        <v>N/A</v>
      </c>
      <c r="AI149" s="34" t="str">
        <f t="array" ref="AI149">IFERROR(INDEX(INDIRECT("'"&amp;VLOOKUP($C149,ModMap!$A$2:$B$21,2,FALSE)&amp;"'!AI:AI"),MATCH($K149,INDIRECT("'"&amp;VLOOKUP($C149,ModMap!$A$2:$B$21,2,FALSE)&amp;"'!$K:$K"),0)),"")</f>
        <v/>
      </c>
      <c r="AJ149" s="45" t="s">
        <v>36</v>
      </c>
      <c r="AK149" s="34" t="str">
        <f t="array" ref="AK149">IFERROR(INDEX(INDIRECT("'"&amp;VLOOKUP($C149,ModMap!$A$2:$B$21,2,FALSE)&amp;"'!AK:AK"),MATCH($K149,INDIRECT("'"&amp;VLOOKUP($C149,ModMap!$A$2:$B$21,2,FALSE)&amp;"'!$K:$K"),0)),"")</f>
        <v>N/A</v>
      </c>
      <c r="AL149" s="34" t="str">
        <f t="array" ref="AL149">IFERROR(INDEX(INDIRECT("'"&amp;VLOOKUP($C149,ModMap!$A$2:$B$21,2,FALSE)&amp;"'!AL:AL"),MATCH($K149,INDIRECT("'"&amp;VLOOKUP($C149,ModMap!$A$2:$B$21,2,FALSE)&amp;"'!$K:$K"),0)),"")</f>
        <v/>
      </c>
      <c r="AM149" s="34">
        <f t="shared" si="1"/>
        <v>3</v>
      </c>
      <c r="AN149" s="34" t="str">
        <f t="shared" si="2"/>
        <v>Not Started</v>
      </c>
      <c r="AO149" s="35" t="str">
        <f t="array" ref="AO149">IFERROR(INDEX(INDIRECT("'"&amp;VLOOKUP($C149,ModMap!$A$2:$B$21,2,FALSE)&amp;"'!AO:AO"),MATCH($K149,INDIRECT("'"&amp;VLOOKUP($C149,ModMap!$A$2:$B$21,2,FALSE)&amp;"'!$K:$K"),0)),"")</f>
        <v/>
      </c>
      <c r="AP149" s="53" t="str">
        <f t="array" ref="AP149">IFERROR(HYPERLINK("#'"&amp;VLOOKUP($C149,ModMap!$A$2:$B$21,2,FALSE)&amp;"'!V"&amp;MATCH($K149,INDIRECT("'"&amp;VLOOKUP($C149,ModMap!$A$2:$B$21,2,FALSE)&amp;"'!$K:$K"),0),"Edit on module sheet"),"")</f>
        <v>Edit on module sheet</v>
      </c>
    </row>
    <row r="150" ht="42.0" customHeight="1">
      <c r="A150" s="54">
        <v>148.0</v>
      </c>
      <c r="B150" s="54">
        <v>148.0</v>
      </c>
      <c r="C150" s="54" t="s">
        <v>90</v>
      </c>
      <c r="D150" s="55" t="s">
        <v>91</v>
      </c>
      <c r="E150" s="36" t="s">
        <v>48</v>
      </c>
      <c r="F150" s="65" t="s">
        <v>276</v>
      </c>
      <c r="G150" s="55" t="s">
        <v>277</v>
      </c>
      <c r="H150" s="54" t="s">
        <v>1405</v>
      </c>
      <c r="I150" s="54" t="s">
        <v>1406</v>
      </c>
      <c r="J150" s="55" t="s">
        <v>1407</v>
      </c>
      <c r="K150" s="54" t="s">
        <v>1408</v>
      </c>
      <c r="L150" s="55" t="s">
        <v>1409</v>
      </c>
      <c r="M150" s="66" t="s">
        <v>211</v>
      </c>
      <c r="N150" s="54" t="s">
        <v>283</v>
      </c>
      <c r="O150" s="54" t="s">
        <v>284</v>
      </c>
      <c r="P150" s="55" t="s">
        <v>1410</v>
      </c>
      <c r="Q150" s="55" t="s">
        <v>1411</v>
      </c>
      <c r="R150" s="54" t="s">
        <v>287</v>
      </c>
      <c r="S150" s="54" t="s">
        <v>218</v>
      </c>
      <c r="T150" s="54" t="str">
        <f t="array" ref="T150">IFERROR(INDEX(INDIRECT("'"&amp;VLOOKUP($C150,ModMap!$A$2:$B$21,2,FALSE)&amp;"'!T:T"),MATCH($K150,INDIRECT("'"&amp;VLOOKUP($C150,ModMap!$A$2:$B$21,2,FALSE)&amp;"'!$K:$K"),0)),"")</f>
        <v>Unassigned</v>
      </c>
      <c r="U150" s="58" t="s">
        <v>33</v>
      </c>
      <c r="V150" s="54" t="str">
        <f t="array" ref="V150">IFERROR(INDEX(INDIRECT("'"&amp;VLOOKUP($C150,ModMap!$A$2:$B$21,2,FALSE)&amp;"'!V:V"),MATCH($K150,INDIRECT("'"&amp;VLOOKUP($C150,ModMap!$A$2:$B$21,2,FALSE)&amp;"'!$K:$K"),0)),"")</f>
        <v>Not Started</v>
      </c>
      <c r="W150" s="54" t="str">
        <f t="array" ref="W150">IFERROR(INDEX(INDIRECT("'"&amp;VLOOKUP($C150,ModMap!$A$2:$B$21,2,FALSE)&amp;"'!W:W"),MATCH($K150,INDIRECT("'"&amp;VLOOKUP($C150,ModMap!$A$2:$B$21,2,FALSE)&amp;"'!$K:$K"),0)),"")</f>
        <v>Unassigned</v>
      </c>
      <c r="X150" s="58" t="s">
        <v>33</v>
      </c>
      <c r="Y150" s="54" t="str">
        <f t="array" ref="Y150">IFERROR(INDEX(INDIRECT("'"&amp;VLOOKUP($C150,ModMap!$A$2:$B$21,2,FALSE)&amp;"'!Y:Y"),MATCH($K150,INDIRECT("'"&amp;VLOOKUP($C150,ModMap!$A$2:$B$21,2,FALSE)&amp;"'!$K:$K"),0)),"")</f>
        <v>Not Started</v>
      </c>
      <c r="Z150" s="54" t="str">
        <f t="array" ref="Z150">IFERROR(INDEX(INDIRECT("'"&amp;VLOOKUP($C150,ModMap!$A$2:$B$21,2,FALSE)&amp;"'!Z:Z"),MATCH($K150,INDIRECT("'"&amp;VLOOKUP($C150,ModMap!$A$2:$B$21,2,FALSE)&amp;"'!$K:$K"),0)),"")</f>
        <v>Unassigned</v>
      </c>
      <c r="AA150" s="45" t="s">
        <v>36</v>
      </c>
      <c r="AB150" s="54" t="str">
        <f t="array" ref="AB150">IFERROR(INDEX(INDIRECT("'"&amp;VLOOKUP($C150,ModMap!$A$2:$B$21,2,FALSE)&amp;"'!AB:AB"),MATCH($K150,INDIRECT("'"&amp;VLOOKUP($C150,ModMap!$A$2:$B$21,2,FALSE)&amp;"'!$K:$K"),0)),"")</f>
        <v>N/A</v>
      </c>
      <c r="AC150" s="54" t="str">
        <f t="array" ref="AC150">IFERROR(INDEX(INDIRECT("'"&amp;VLOOKUP($C150,ModMap!$A$2:$B$21,2,FALSE)&amp;"'!AC:AC"),MATCH($K150,INDIRECT("'"&amp;VLOOKUP($C150,ModMap!$A$2:$B$21,2,FALSE)&amp;"'!$K:$K"),0)),"")</f>
        <v/>
      </c>
      <c r="AD150" s="58" t="s">
        <v>33</v>
      </c>
      <c r="AE150" s="54" t="str">
        <f t="array" ref="AE150">IFERROR(INDEX(INDIRECT("'"&amp;VLOOKUP($C150,ModMap!$A$2:$B$21,2,FALSE)&amp;"'!AE:AE"),MATCH($K150,INDIRECT("'"&amp;VLOOKUP($C150,ModMap!$A$2:$B$21,2,FALSE)&amp;"'!$K:$K"),0)),"")</f>
        <v>Not Started</v>
      </c>
      <c r="AF150" s="54" t="str">
        <f t="array" ref="AF150">IFERROR(INDEX(INDIRECT("'"&amp;VLOOKUP($C150,ModMap!$A$2:$B$21,2,FALSE)&amp;"'!AF:AF"),MATCH($K150,INDIRECT("'"&amp;VLOOKUP($C150,ModMap!$A$2:$B$21,2,FALSE)&amp;"'!$K:$K"),0)),"")</f>
        <v>Unassigned</v>
      </c>
      <c r="AG150" s="45" t="s">
        <v>36</v>
      </c>
      <c r="AH150" s="54" t="str">
        <f t="array" ref="AH150">IFERROR(INDEX(INDIRECT("'"&amp;VLOOKUP($C150,ModMap!$A$2:$B$21,2,FALSE)&amp;"'!AH:AH"),MATCH($K150,INDIRECT("'"&amp;VLOOKUP($C150,ModMap!$A$2:$B$21,2,FALSE)&amp;"'!$K:$K"),0)),"")</f>
        <v>N/A</v>
      </c>
      <c r="AI150" s="54" t="str">
        <f t="array" ref="AI150">IFERROR(INDEX(INDIRECT("'"&amp;VLOOKUP($C150,ModMap!$A$2:$B$21,2,FALSE)&amp;"'!AI:AI"),MATCH($K150,INDIRECT("'"&amp;VLOOKUP($C150,ModMap!$A$2:$B$21,2,FALSE)&amp;"'!$K:$K"),0)),"")</f>
        <v/>
      </c>
      <c r="AJ150" s="45" t="s">
        <v>36</v>
      </c>
      <c r="AK150" s="54" t="str">
        <f t="array" ref="AK150">IFERROR(INDEX(INDIRECT("'"&amp;VLOOKUP($C150,ModMap!$A$2:$B$21,2,FALSE)&amp;"'!AK:AK"),MATCH($K150,INDIRECT("'"&amp;VLOOKUP($C150,ModMap!$A$2:$B$21,2,FALSE)&amp;"'!$K:$K"),0)),"")</f>
        <v>N/A</v>
      </c>
      <c r="AL150" s="54" t="str">
        <f t="array" ref="AL150">IFERROR(INDEX(INDIRECT("'"&amp;VLOOKUP($C150,ModMap!$A$2:$B$21,2,FALSE)&amp;"'!AL:AL"),MATCH($K150,INDIRECT("'"&amp;VLOOKUP($C150,ModMap!$A$2:$B$21,2,FALSE)&amp;"'!$K:$K"),0)),"")</f>
        <v/>
      </c>
      <c r="AM150" s="54">
        <f t="shared" si="1"/>
        <v>3</v>
      </c>
      <c r="AN150" s="54" t="str">
        <f t="shared" si="2"/>
        <v>Not Started</v>
      </c>
      <c r="AO150" s="55" t="str">
        <f t="array" ref="AO150">IFERROR(INDEX(INDIRECT("'"&amp;VLOOKUP($C150,ModMap!$A$2:$B$21,2,FALSE)&amp;"'!AO:AO"),MATCH($K150,INDIRECT("'"&amp;VLOOKUP($C150,ModMap!$A$2:$B$21,2,FALSE)&amp;"'!$K:$K"),0)),"")</f>
        <v/>
      </c>
      <c r="AP150" s="53" t="str">
        <f t="array" ref="AP150">IFERROR(HYPERLINK("#'"&amp;VLOOKUP($C150,ModMap!$A$2:$B$21,2,FALSE)&amp;"'!V"&amp;MATCH($K150,INDIRECT("'"&amp;VLOOKUP($C150,ModMap!$A$2:$B$21,2,FALSE)&amp;"'!$K:$K"),0),"Edit on module sheet"),"")</f>
        <v>Edit on module sheet</v>
      </c>
    </row>
    <row r="151" ht="42.0" customHeight="1">
      <c r="A151" s="34">
        <v>149.0</v>
      </c>
      <c r="B151" s="34">
        <v>149.0</v>
      </c>
      <c r="C151" s="34" t="s">
        <v>90</v>
      </c>
      <c r="D151" s="35" t="s">
        <v>91</v>
      </c>
      <c r="E151" s="36" t="s">
        <v>48</v>
      </c>
      <c r="F151" s="65" t="s">
        <v>276</v>
      </c>
      <c r="G151" s="35" t="s">
        <v>277</v>
      </c>
      <c r="H151" s="34" t="s">
        <v>1405</v>
      </c>
      <c r="I151" s="34" t="s">
        <v>1406</v>
      </c>
      <c r="J151" s="35" t="s">
        <v>1407</v>
      </c>
      <c r="K151" s="34" t="s">
        <v>1423</v>
      </c>
      <c r="L151" s="35" t="s">
        <v>1386</v>
      </c>
      <c r="M151" s="58" t="s">
        <v>613</v>
      </c>
      <c r="N151" s="34" t="s">
        <v>283</v>
      </c>
      <c r="O151" s="34" t="s">
        <v>284</v>
      </c>
      <c r="P151" s="35" t="s">
        <v>1410</v>
      </c>
      <c r="Q151" s="35" t="s">
        <v>1411</v>
      </c>
      <c r="R151" s="34" t="s">
        <v>287</v>
      </c>
      <c r="S151" s="34" t="s">
        <v>614</v>
      </c>
      <c r="T151" s="34" t="str">
        <f t="array" ref="T151">IFERROR(INDEX(INDIRECT("'"&amp;VLOOKUP($C151,ModMap!$A$2:$B$21,2,FALSE)&amp;"'!T:T"),MATCH($K151,INDIRECT("'"&amp;VLOOKUP($C151,ModMap!$A$2:$B$21,2,FALSE)&amp;"'!$K:$K"),0)),"")</f>
        <v>Unassigned</v>
      </c>
      <c r="U151" s="45" t="s">
        <v>36</v>
      </c>
      <c r="V151" s="34" t="str">
        <f t="array" ref="V151">IFERROR(INDEX(INDIRECT("'"&amp;VLOOKUP($C151,ModMap!$A$2:$B$21,2,FALSE)&amp;"'!V:V"),MATCH($K151,INDIRECT("'"&amp;VLOOKUP($C151,ModMap!$A$2:$B$21,2,FALSE)&amp;"'!$K:$K"),0)),"")</f>
        <v>N/A</v>
      </c>
      <c r="W151" s="34" t="str">
        <f t="array" ref="W151">IFERROR(INDEX(INDIRECT("'"&amp;VLOOKUP($C151,ModMap!$A$2:$B$21,2,FALSE)&amp;"'!W:W"),MATCH($K151,INDIRECT("'"&amp;VLOOKUP($C151,ModMap!$A$2:$B$21,2,FALSE)&amp;"'!$K:$K"),0)),"")</f>
        <v/>
      </c>
      <c r="X151" s="58" t="s">
        <v>33</v>
      </c>
      <c r="Y151" s="34" t="str">
        <f t="array" ref="Y151">IFERROR(INDEX(INDIRECT("'"&amp;VLOOKUP($C151,ModMap!$A$2:$B$21,2,FALSE)&amp;"'!Y:Y"),MATCH($K151,INDIRECT("'"&amp;VLOOKUP($C151,ModMap!$A$2:$B$21,2,FALSE)&amp;"'!$K:$K"),0)),"")</f>
        <v>Not Started</v>
      </c>
      <c r="Z151" s="34" t="str">
        <f t="array" ref="Z151">IFERROR(INDEX(INDIRECT("'"&amp;VLOOKUP($C151,ModMap!$A$2:$B$21,2,FALSE)&amp;"'!Z:Z"),MATCH($K151,INDIRECT("'"&amp;VLOOKUP($C151,ModMap!$A$2:$B$21,2,FALSE)&amp;"'!$K:$K"),0)),"")</f>
        <v>Unassigned</v>
      </c>
      <c r="AA151" s="45" t="s">
        <v>36</v>
      </c>
      <c r="AB151" s="34" t="str">
        <f t="array" ref="AB151">IFERROR(INDEX(INDIRECT("'"&amp;VLOOKUP($C151,ModMap!$A$2:$B$21,2,FALSE)&amp;"'!AB:AB"),MATCH($K151,INDIRECT("'"&amp;VLOOKUP($C151,ModMap!$A$2:$B$21,2,FALSE)&amp;"'!$K:$K"),0)),"")</f>
        <v>N/A</v>
      </c>
      <c r="AC151" s="34" t="str">
        <f t="array" ref="AC151">IFERROR(INDEX(INDIRECT("'"&amp;VLOOKUP($C151,ModMap!$A$2:$B$21,2,FALSE)&amp;"'!AC:AC"),MATCH($K151,INDIRECT("'"&amp;VLOOKUP($C151,ModMap!$A$2:$B$21,2,FALSE)&amp;"'!$K:$K"),0)),"")</f>
        <v/>
      </c>
      <c r="AD151" s="58" t="s">
        <v>33</v>
      </c>
      <c r="AE151" s="34" t="str">
        <f t="array" ref="AE151">IFERROR(INDEX(INDIRECT("'"&amp;VLOOKUP($C151,ModMap!$A$2:$B$21,2,FALSE)&amp;"'!AE:AE"),MATCH($K151,INDIRECT("'"&amp;VLOOKUP($C151,ModMap!$A$2:$B$21,2,FALSE)&amp;"'!$K:$K"),0)),"")</f>
        <v>Not Started</v>
      </c>
      <c r="AF151" s="34" t="str">
        <f t="array" ref="AF151">IFERROR(INDEX(INDIRECT("'"&amp;VLOOKUP($C151,ModMap!$A$2:$B$21,2,FALSE)&amp;"'!AF:AF"),MATCH($K151,INDIRECT("'"&amp;VLOOKUP($C151,ModMap!$A$2:$B$21,2,FALSE)&amp;"'!$K:$K"),0)),"")</f>
        <v>Unassigned</v>
      </c>
      <c r="AG151" s="45" t="s">
        <v>36</v>
      </c>
      <c r="AH151" s="34" t="str">
        <f t="array" ref="AH151">IFERROR(INDEX(INDIRECT("'"&amp;VLOOKUP($C151,ModMap!$A$2:$B$21,2,FALSE)&amp;"'!AH:AH"),MATCH($K151,INDIRECT("'"&amp;VLOOKUP($C151,ModMap!$A$2:$B$21,2,FALSE)&amp;"'!$K:$K"),0)),"")</f>
        <v>N/A</v>
      </c>
      <c r="AI151" s="34" t="str">
        <f t="array" ref="AI151">IFERROR(INDEX(INDIRECT("'"&amp;VLOOKUP($C151,ModMap!$A$2:$B$21,2,FALSE)&amp;"'!AI:AI"),MATCH($K151,INDIRECT("'"&amp;VLOOKUP($C151,ModMap!$A$2:$B$21,2,FALSE)&amp;"'!$K:$K"),0)),"")</f>
        <v/>
      </c>
      <c r="AJ151" s="45" t="s">
        <v>36</v>
      </c>
      <c r="AK151" s="34" t="str">
        <f t="array" ref="AK151">IFERROR(INDEX(INDIRECT("'"&amp;VLOOKUP($C151,ModMap!$A$2:$B$21,2,FALSE)&amp;"'!AK:AK"),MATCH($K151,INDIRECT("'"&amp;VLOOKUP($C151,ModMap!$A$2:$B$21,2,FALSE)&amp;"'!$K:$K"),0)),"")</f>
        <v>N/A</v>
      </c>
      <c r="AL151" s="34" t="str">
        <f t="array" ref="AL151">IFERROR(INDEX(INDIRECT("'"&amp;VLOOKUP($C151,ModMap!$A$2:$B$21,2,FALSE)&amp;"'!AL:AL"),MATCH($K151,INDIRECT("'"&amp;VLOOKUP($C151,ModMap!$A$2:$B$21,2,FALSE)&amp;"'!$K:$K"),0)),"")</f>
        <v/>
      </c>
      <c r="AM151" s="34">
        <f t="shared" si="1"/>
        <v>2</v>
      </c>
      <c r="AN151" s="34" t="str">
        <f t="shared" si="2"/>
        <v>Not Started</v>
      </c>
      <c r="AO151" s="35" t="str">
        <f t="array" ref="AO151">IFERROR(INDEX(INDIRECT("'"&amp;VLOOKUP($C151,ModMap!$A$2:$B$21,2,FALSE)&amp;"'!AO:AO"),MATCH($K151,INDIRECT("'"&amp;VLOOKUP($C151,ModMap!$A$2:$B$21,2,FALSE)&amp;"'!$K:$K"),0)),"")</f>
        <v/>
      </c>
      <c r="AP151" s="53" t="str">
        <f t="array" ref="AP151">IFERROR(HYPERLINK("#'"&amp;VLOOKUP($C151,ModMap!$A$2:$B$21,2,FALSE)&amp;"'!V"&amp;MATCH($K151,INDIRECT("'"&amp;VLOOKUP($C151,ModMap!$A$2:$B$21,2,FALSE)&amp;"'!$K:$K"),0),"Edit on module sheet"),"")</f>
        <v>Edit on module sheet</v>
      </c>
    </row>
    <row r="152" ht="42.0" customHeight="1">
      <c r="A152" s="54">
        <v>150.0</v>
      </c>
      <c r="B152" s="54">
        <v>150.0</v>
      </c>
      <c r="C152" s="54" t="s">
        <v>90</v>
      </c>
      <c r="D152" s="55" t="s">
        <v>91</v>
      </c>
      <c r="E152" s="64" t="s">
        <v>69</v>
      </c>
      <c r="F152" s="65" t="s">
        <v>276</v>
      </c>
      <c r="G152" s="55" t="s">
        <v>277</v>
      </c>
      <c r="H152" s="54" t="s">
        <v>1431</v>
      </c>
      <c r="I152" s="54" t="s">
        <v>1432</v>
      </c>
      <c r="J152" s="55" t="s">
        <v>1433</v>
      </c>
      <c r="K152" s="54" t="s">
        <v>2061</v>
      </c>
      <c r="L152" s="55" t="s">
        <v>2062</v>
      </c>
      <c r="M152" s="58" t="s">
        <v>613</v>
      </c>
      <c r="N152" s="54" t="s">
        <v>283</v>
      </c>
      <c r="O152" s="54" t="s">
        <v>284</v>
      </c>
      <c r="P152" s="55" t="s">
        <v>1435</v>
      </c>
      <c r="Q152" s="55" t="s">
        <v>1436</v>
      </c>
      <c r="R152" s="54" t="s">
        <v>287</v>
      </c>
      <c r="S152" s="54" t="s">
        <v>69</v>
      </c>
      <c r="T152" s="54" t="str">
        <f t="array" ref="T152">IFERROR(INDEX(INDIRECT("'"&amp;VLOOKUP($C152,ModMap!$A$2:$B$21,2,FALSE)&amp;"'!T:T"),MATCH($K152,INDIRECT("'"&amp;VLOOKUP($C152,ModMap!$A$2:$B$21,2,FALSE)&amp;"'!$K:$K"),0)),"")</f>
        <v>Unassigned</v>
      </c>
      <c r="U152" s="58" t="s">
        <v>33</v>
      </c>
      <c r="V152" s="54" t="str">
        <f t="array" ref="V152">IFERROR(INDEX(INDIRECT("'"&amp;VLOOKUP($C152,ModMap!$A$2:$B$21,2,FALSE)&amp;"'!V:V"),MATCH($K152,INDIRECT("'"&amp;VLOOKUP($C152,ModMap!$A$2:$B$21,2,FALSE)&amp;"'!$K:$K"),0)),"")</f>
        <v>Not Started</v>
      </c>
      <c r="W152" s="54" t="str">
        <f t="array" ref="W152">IFERROR(INDEX(INDIRECT("'"&amp;VLOOKUP($C152,ModMap!$A$2:$B$21,2,FALSE)&amp;"'!W:W"),MATCH($K152,INDIRECT("'"&amp;VLOOKUP($C152,ModMap!$A$2:$B$21,2,FALSE)&amp;"'!$K:$K"),0)),"")</f>
        <v>Unassigned</v>
      </c>
      <c r="X152" s="58" t="s">
        <v>33</v>
      </c>
      <c r="Y152" s="54" t="str">
        <f t="array" ref="Y152">IFERROR(INDEX(INDIRECT("'"&amp;VLOOKUP($C152,ModMap!$A$2:$B$21,2,FALSE)&amp;"'!Y:Y"),MATCH($K152,INDIRECT("'"&amp;VLOOKUP($C152,ModMap!$A$2:$B$21,2,FALSE)&amp;"'!$K:$K"),0)),"")</f>
        <v>Not Started</v>
      </c>
      <c r="Z152" s="54" t="str">
        <f t="array" ref="Z152">IFERROR(INDEX(INDIRECT("'"&amp;VLOOKUP($C152,ModMap!$A$2:$B$21,2,FALSE)&amp;"'!Z:Z"),MATCH($K152,INDIRECT("'"&amp;VLOOKUP($C152,ModMap!$A$2:$B$21,2,FALSE)&amp;"'!$K:$K"),0)),"")</f>
        <v>Unassigned</v>
      </c>
      <c r="AA152" s="45" t="s">
        <v>36</v>
      </c>
      <c r="AB152" s="54" t="str">
        <f t="array" ref="AB152">IFERROR(INDEX(INDIRECT("'"&amp;VLOOKUP($C152,ModMap!$A$2:$B$21,2,FALSE)&amp;"'!AB:AB"),MATCH($K152,INDIRECT("'"&amp;VLOOKUP($C152,ModMap!$A$2:$B$21,2,FALSE)&amp;"'!$K:$K"),0)),"")</f>
        <v>N/A</v>
      </c>
      <c r="AC152" s="54" t="str">
        <f t="array" ref="AC152">IFERROR(INDEX(INDIRECT("'"&amp;VLOOKUP($C152,ModMap!$A$2:$B$21,2,FALSE)&amp;"'!AC:AC"),MATCH($K152,INDIRECT("'"&amp;VLOOKUP($C152,ModMap!$A$2:$B$21,2,FALSE)&amp;"'!$K:$K"),0)),"")</f>
        <v/>
      </c>
      <c r="AD152" s="58" t="s">
        <v>33</v>
      </c>
      <c r="AE152" s="54" t="str">
        <f t="array" ref="AE152">IFERROR(INDEX(INDIRECT("'"&amp;VLOOKUP($C152,ModMap!$A$2:$B$21,2,FALSE)&amp;"'!AE:AE"),MATCH($K152,INDIRECT("'"&amp;VLOOKUP($C152,ModMap!$A$2:$B$21,2,FALSE)&amp;"'!$K:$K"),0)),"")</f>
        <v>Not Started</v>
      </c>
      <c r="AF152" s="54" t="str">
        <f t="array" ref="AF152">IFERROR(INDEX(INDIRECT("'"&amp;VLOOKUP($C152,ModMap!$A$2:$B$21,2,FALSE)&amp;"'!AF:AF"),MATCH($K152,INDIRECT("'"&amp;VLOOKUP($C152,ModMap!$A$2:$B$21,2,FALSE)&amp;"'!$K:$K"),0)),"")</f>
        <v>Unassigned</v>
      </c>
      <c r="AG152" s="45" t="s">
        <v>36</v>
      </c>
      <c r="AH152" s="54" t="str">
        <f t="array" ref="AH152">IFERROR(INDEX(INDIRECT("'"&amp;VLOOKUP($C152,ModMap!$A$2:$B$21,2,FALSE)&amp;"'!AH:AH"),MATCH($K152,INDIRECT("'"&amp;VLOOKUP($C152,ModMap!$A$2:$B$21,2,FALSE)&amp;"'!$K:$K"),0)),"")</f>
        <v>N/A</v>
      </c>
      <c r="AI152" s="54" t="str">
        <f t="array" ref="AI152">IFERROR(INDEX(INDIRECT("'"&amp;VLOOKUP($C152,ModMap!$A$2:$B$21,2,FALSE)&amp;"'!AI:AI"),MATCH($K152,INDIRECT("'"&amp;VLOOKUP($C152,ModMap!$A$2:$B$21,2,FALSE)&amp;"'!$K:$K"),0)),"")</f>
        <v/>
      </c>
      <c r="AJ152" s="45" t="s">
        <v>36</v>
      </c>
      <c r="AK152" s="54" t="str">
        <f t="array" ref="AK152">IFERROR(INDEX(INDIRECT("'"&amp;VLOOKUP($C152,ModMap!$A$2:$B$21,2,FALSE)&amp;"'!AK:AK"),MATCH($K152,INDIRECT("'"&amp;VLOOKUP($C152,ModMap!$A$2:$B$21,2,FALSE)&amp;"'!$K:$K"),0)),"")</f>
        <v>N/A</v>
      </c>
      <c r="AL152" s="54" t="str">
        <f t="array" ref="AL152">IFERROR(INDEX(INDIRECT("'"&amp;VLOOKUP($C152,ModMap!$A$2:$B$21,2,FALSE)&amp;"'!AL:AL"),MATCH($K152,INDIRECT("'"&amp;VLOOKUP($C152,ModMap!$A$2:$B$21,2,FALSE)&amp;"'!$K:$K"),0)),"")</f>
        <v/>
      </c>
      <c r="AM152" s="54">
        <f t="shared" si="1"/>
        <v>3</v>
      </c>
      <c r="AN152" s="54" t="str">
        <f t="shared" si="2"/>
        <v>Not Started</v>
      </c>
      <c r="AO152" s="55" t="str">
        <f t="array" ref="AO152">IFERROR(INDEX(INDIRECT("'"&amp;VLOOKUP($C152,ModMap!$A$2:$B$21,2,FALSE)&amp;"'!AO:AO"),MATCH($K152,INDIRECT("'"&amp;VLOOKUP($C152,ModMap!$A$2:$B$21,2,FALSE)&amp;"'!$K:$K"),0)),"")</f>
        <v/>
      </c>
      <c r="AP152" s="53" t="str">
        <f t="array" ref="AP152">IFERROR(HYPERLINK("#'"&amp;VLOOKUP($C152,ModMap!$A$2:$B$21,2,FALSE)&amp;"'!V"&amp;MATCH($K152,INDIRECT("'"&amp;VLOOKUP($C152,ModMap!$A$2:$B$21,2,FALSE)&amp;"'!$K:$K"),0),"Edit on module sheet"),"")</f>
        <v>Edit on module sheet</v>
      </c>
    </row>
    <row r="153" ht="42.0" customHeight="1">
      <c r="A153" s="34">
        <v>151.0</v>
      </c>
      <c r="B153" s="34">
        <v>151.0</v>
      </c>
      <c r="C153" s="34" t="s">
        <v>90</v>
      </c>
      <c r="D153" s="35" t="s">
        <v>91</v>
      </c>
      <c r="E153" s="36" t="s">
        <v>48</v>
      </c>
      <c r="F153" s="65" t="s">
        <v>276</v>
      </c>
      <c r="G153" s="35" t="s">
        <v>277</v>
      </c>
      <c r="H153" s="34" t="s">
        <v>1431</v>
      </c>
      <c r="I153" s="34" t="s">
        <v>1432</v>
      </c>
      <c r="J153" s="35" t="s">
        <v>1433</v>
      </c>
      <c r="K153" s="34" t="s">
        <v>1434</v>
      </c>
      <c r="L153" s="35" t="s">
        <v>1409</v>
      </c>
      <c r="M153" s="66" t="s">
        <v>211</v>
      </c>
      <c r="N153" s="34" t="s">
        <v>283</v>
      </c>
      <c r="O153" s="34" t="s">
        <v>284</v>
      </c>
      <c r="P153" s="35" t="s">
        <v>1435</v>
      </c>
      <c r="Q153" s="35" t="s">
        <v>1436</v>
      </c>
      <c r="R153" s="34" t="s">
        <v>287</v>
      </c>
      <c r="S153" s="34" t="s">
        <v>218</v>
      </c>
      <c r="T153" s="34" t="str">
        <f t="array" ref="T153">IFERROR(INDEX(INDIRECT("'"&amp;VLOOKUP($C153,ModMap!$A$2:$B$21,2,FALSE)&amp;"'!T:T"),MATCH($K153,INDIRECT("'"&amp;VLOOKUP($C153,ModMap!$A$2:$B$21,2,FALSE)&amp;"'!$K:$K"),0)),"")</f>
        <v>Unassigned</v>
      </c>
      <c r="U153" s="58" t="s">
        <v>33</v>
      </c>
      <c r="V153" s="34" t="str">
        <f t="array" ref="V153">IFERROR(INDEX(INDIRECT("'"&amp;VLOOKUP($C153,ModMap!$A$2:$B$21,2,FALSE)&amp;"'!V:V"),MATCH($K153,INDIRECT("'"&amp;VLOOKUP($C153,ModMap!$A$2:$B$21,2,FALSE)&amp;"'!$K:$K"),0)),"")</f>
        <v>Not Started</v>
      </c>
      <c r="W153" s="34" t="str">
        <f t="array" ref="W153">IFERROR(INDEX(INDIRECT("'"&amp;VLOOKUP($C153,ModMap!$A$2:$B$21,2,FALSE)&amp;"'!W:W"),MATCH($K153,INDIRECT("'"&amp;VLOOKUP($C153,ModMap!$A$2:$B$21,2,FALSE)&amp;"'!$K:$K"),0)),"")</f>
        <v>Unassigned</v>
      </c>
      <c r="X153" s="58" t="s">
        <v>33</v>
      </c>
      <c r="Y153" s="34" t="str">
        <f t="array" ref="Y153">IFERROR(INDEX(INDIRECT("'"&amp;VLOOKUP($C153,ModMap!$A$2:$B$21,2,FALSE)&amp;"'!Y:Y"),MATCH($K153,INDIRECT("'"&amp;VLOOKUP($C153,ModMap!$A$2:$B$21,2,FALSE)&amp;"'!$K:$K"),0)),"")</f>
        <v>Not Started</v>
      </c>
      <c r="Z153" s="34" t="str">
        <f t="array" ref="Z153">IFERROR(INDEX(INDIRECT("'"&amp;VLOOKUP($C153,ModMap!$A$2:$B$21,2,FALSE)&amp;"'!Z:Z"),MATCH($K153,INDIRECT("'"&amp;VLOOKUP($C153,ModMap!$A$2:$B$21,2,FALSE)&amp;"'!$K:$K"),0)),"")</f>
        <v>Unassigned</v>
      </c>
      <c r="AA153" s="45" t="s">
        <v>36</v>
      </c>
      <c r="AB153" s="34" t="str">
        <f t="array" ref="AB153">IFERROR(INDEX(INDIRECT("'"&amp;VLOOKUP($C153,ModMap!$A$2:$B$21,2,FALSE)&amp;"'!AB:AB"),MATCH($K153,INDIRECT("'"&amp;VLOOKUP($C153,ModMap!$A$2:$B$21,2,FALSE)&amp;"'!$K:$K"),0)),"")</f>
        <v>N/A</v>
      </c>
      <c r="AC153" s="34" t="str">
        <f t="array" ref="AC153">IFERROR(INDEX(INDIRECT("'"&amp;VLOOKUP($C153,ModMap!$A$2:$B$21,2,FALSE)&amp;"'!AC:AC"),MATCH($K153,INDIRECT("'"&amp;VLOOKUP($C153,ModMap!$A$2:$B$21,2,FALSE)&amp;"'!$K:$K"),0)),"")</f>
        <v/>
      </c>
      <c r="AD153" s="58" t="s">
        <v>33</v>
      </c>
      <c r="AE153" s="34" t="str">
        <f t="array" ref="AE153">IFERROR(INDEX(INDIRECT("'"&amp;VLOOKUP($C153,ModMap!$A$2:$B$21,2,FALSE)&amp;"'!AE:AE"),MATCH($K153,INDIRECT("'"&amp;VLOOKUP($C153,ModMap!$A$2:$B$21,2,FALSE)&amp;"'!$K:$K"),0)),"")</f>
        <v>Not Started</v>
      </c>
      <c r="AF153" s="34" t="str">
        <f t="array" ref="AF153">IFERROR(INDEX(INDIRECT("'"&amp;VLOOKUP($C153,ModMap!$A$2:$B$21,2,FALSE)&amp;"'!AF:AF"),MATCH($K153,INDIRECT("'"&amp;VLOOKUP($C153,ModMap!$A$2:$B$21,2,FALSE)&amp;"'!$K:$K"),0)),"")</f>
        <v>Unassigned</v>
      </c>
      <c r="AG153" s="45" t="s">
        <v>36</v>
      </c>
      <c r="AH153" s="34" t="str">
        <f t="array" ref="AH153">IFERROR(INDEX(INDIRECT("'"&amp;VLOOKUP($C153,ModMap!$A$2:$B$21,2,FALSE)&amp;"'!AH:AH"),MATCH($K153,INDIRECT("'"&amp;VLOOKUP($C153,ModMap!$A$2:$B$21,2,FALSE)&amp;"'!$K:$K"),0)),"")</f>
        <v>N/A</v>
      </c>
      <c r="AI153" s="34" t="str">
        <f t="array" ref="AI153">IFERROR(INDEX(INDIRECT("'"&amp;VLOOKUP($C153,ModMap!$A$2:$B$21,2,FALSE)&amp;"'!AI:AI"),MATCH($K153,INDIRECT("'"&amp;VLOOKUP($C153,ModMap!$A$2:$B$21,2,FALSE)&amp;"'!$K:$K"),0)),"")</f>
        <v/>
      </c>
      <c r="AJ153" s="45" t="s">
        <v>36</v>
      </c>
      <c r="AK153" s="34" t="str">
        <f t="array" ref="AK153">IFERROR(INDEX(INDIRECT("'"&amp;VLOOKUP($C153,ModMap!$A$2:$B$21,2,FALSE)&amp;"'!AK:AK"),MATCH($K153,INDIRECT("'"&amp;VLOOKUP($C153,ModMap!$A$2:$B$21,2,FALSE)&amp;"'!$K:$K"),0)),"")</f>
        <v>N/A</v>
      </c>
      <c r="AL153" s="34" t="str">
        <f t="array" ref="AL153">IFERROR(INDEX(INDIRECT("'"&amp;VLOOKUP($C153,ModMap!$A$2:$B$21,2,FALSE)&amp;"'!AL:AL"),MATCH($K153,INDIRECT("'"&amp;VLOOKUP($C153,ModMap!$A$2:$B$21,2,FALSE)&amp;"'!$K:$K"),0)),"")</f>
        <v/>
      </c>
      <c r="AM153" s="34">
        <f t="shared" si="1"/>
        <v>3</v>
      </c>
      <c r="AN153" s="34" t="str">
        <f t="shared" si="2"/>
        <v>Not Started</v>
      </c>
      <c r="AO153" s="35" t="str">
        <f t="array" ref="AO153">IFERROR(INDEX(INDIRECT("'"&amp;VLOOKUP($C153,ModMap!$A$2:$B$21,2,FALSE)&amp;"'!AO:AO"),MATCH($K153,INDIRECT("'"&amp;VLOOKUP($C153,ModMap!$A$2:$B$21,2,FALSE)&amp;"'!$K:$K"),0)),"")</f>
        <v/>
      </c>
      <c r="AP153" s="53" t="str">
        <f t="array" ref="AP153">IFERROR(HYPERLINK("#'"&amp;VLOOKUP($C153,ModMap!$A$2:$B$21,2,FALSE)&amp;"'!V"&amp;MATCH($K153,INDIRECT("'"&amp;VLOOKUP($C153,ModMap!$A$2:$B$21,2,FALSE)&amp;"'!$K:$K"),0),"Edit on module sheet"),"")</f>
        <v>Edit on module sheet</v>
      </c>
    </row>
    <row r="154" ht="42.0" customHeight="1">
      <c r="A154" s="54">
        <v>152.0</v>
      </c>
      <c r="B154" s="54">
        <v>152.0</v>
      </c>
      <c r="C154" s="54" t="s">
        <v>90</v>
      </c>
      <c r="D154" s="55" t="s">
        <v>91</v>
      </c>
      <c r="E154" s="36" t="s">
        <v>48</v>
      </c>
      <c r="F154" s="65" t="s">
        <v>276</v>
      </c>
      <c r="G154" s="55" t="s">
        <v>277</v>
      </c>
      <c r="H154" s="54" t="s">
        <v>1431</v>
      </c>
      <c r="I154" s="54" t="s">
        <v>1432</v>
      </c>
      <c r="J154" s="55" t="s">
        <v>1433</v>
      </c>
      <c r="K154" s="54" t="s">
        <v>1458</v>
      </c>
      <c r="L154" s="55" t="s">
        <v>1386</v>
      </c>
      <c r="M154" s="58" t="s">
        <v>613</v>
      </c>
      <c r="N154" s="54" t="s">
        <v>283</v>
      </c>
      <c r="O154" s="54" t="s">
        <v>284</v>
      </c>
      <c r="P154" s="55" t="s">
        <v>1435</v>
      </c>
      <c r="Q154" s="55" t="s">
        <v>1436</v>
      </c>
      <c r="R154" s="54" t="s">
        <v>287</v>
      </c>
      <c r="S154" s="54" t="s">
        <v>614</v>
      </c>
      <c r="T154" s="54" t="str">
        <f t="array" ref="T154">IFERROR(INDEX(INDIRECT("'"&amp;VLOOKUP($C154,ModMap!$A$2:$B$21,2,FALSE)&amp;"'!T:T"),MATCH($K154,INDIRECT("'"&amp;VLOOKUP($C154,ModMap!$A$2:$B$21,2,FALSE)&amp;"'!$K:$K"),0)),"")</f>
        <v>Unassigned</v>
      </c>
      <c r="U154" s="45" t="s">
        <v>36</v>
      </c>
      <c r="V154" s="54" t="str">
        <f t="array" ref="V154">IFERROR(INDEX(INDIRECT("'"&amp;VLOOKUP($C154,ModMap!$A$2:$B$21,2,FALSE)&amp;"'!V:V"),MATCH($K154,INDIRECT("'"&amp;VLOOKUP($C154,ModMap!$A$2:$B$21,2,FALSE)&amp;"'!$K:$K"),0)),"")</f>
        <v>N/A</v>
      </c>
      <c r="W154" s="54" t="str">
        <f t="array" ref="W154">IFERROR(INDEX(INDIRECT("'"&amp;VLOOKUP($C154,ModMap!$A$2:$B$21,2,FALSE)&amp;"'!W:W"),MATCH($K154,INDIRECT("'"&amp;VLOOKUP($C154,ModMap!$A$2:$B$21,2,FALSE)&amp;"'!$K:$K"),0)),"")</f>
        <v/>
      </c>
      <c r="X154" s="58" t="s">
        <v>33</v>
      </c>
      <c r="Y154" s="54" t="str">
        <f t="array" ref="Y154">IFERROR(INDEX(INDIRECT("'"&amp;VLOOKUP($C154,ModMap!$A$2:$B$21,2,FALSE)&amp;"'!Y:Y"),MATCH($K154,INDIRECT("'"&amp;VLOOKUP($C154,ModMap!$A$2:$B$21,2,FALSE)&amp;"'!$K:$K"),0)),"")</f>
        <v>Not Started</v>
      </c>
      <c r="Z154" s="54" t="str">
        <f t="array" ref="Z154">IFERROR(INDEX(INDIRECT("'"&amp;VLOOKUP($C154,ModMap!$A$2:$B$21,2,FALSE)&amp;"'!Z:Z"),MATCH($K154,INDIRECT("'"&amp;VLOOKUP($C154,ModMap!$A$2:$B$21,2,FALSE)&amp;"'!$K:$K"),0)),"")</f>
        <v>Unassigned</v>
      </c>
      <c r="AA154" s="45" t="s">
        <v>36</v>
      </c>
      <c r="AB154" s="54" t="str">
        <f t="array" ref="AB154">IFERROR(INDEX(INDIRECT("'"&amp;VLOOKUP($C154,ModMap!$A$2:$B$21,2,FALSE)&amp;"'!AB:AB"),MATCH($K154,INDIRECT("'"&amp;VLOOKUP($C154,ModMap!$A$2:$B$21,2,FALSE)&amp;"'!$K:$K"),0)),"")</f>
        <v>N/A</v>
      </c>
      <c r="AC154" s="54" t="str">
        <f t="array" ref="AC154">IFERROR(INDEX(INDIRECT("'"&amp;VLOOKUP($C154,ModMap!$A$2:$B$21,2,FALSE)&amp;"'!AC:AC"),MATCH($K154,INDIRECT("'"&amp;VLOOKUP($C154,ModMap!$A$2:$B$21,2,FALSE)&amp;"'!$K:$K"),0)),"")</f>
        <v/>
      </c>
      <c r="AD154" s="58" t="s">
        <v>33</v>
      </c>
      <c r="AE154" s="54" t="str">
        <f t="array" ref="AE154">IFERROR(INDEX(INDIRECT("'"&amp;VLOOKUP($C154,ModMap!$A$2:$B$21,2,FALSE)&amp;"'!AE:AE"),MATCH($K154,INDIRECT("'"&amp;VLOOKUP($C154,ModMap!$A$2:$B$21,2,FALSE)&amp;"'!$K:$K"),0)),"")</f>
        <v>Not Started</v>
      </c>
      <c r="AF154" s="54" t="str">
        <f t="array" ref="AF154">IFERROR(INDEX(INDIRECT("'"&amp;VLOOKUP($C154,ModMap!$A$2:$B$21,2,FALSE)&amp;"'!AF:AF"),MATCH($K154,INDIRECT("'"&amp;VLOOKUP($C154,ModMap!$A$2:$B$21,2,FALSE)&amp;"'!$K:$K"),0)),"")</f>
        <v>Unassigned</v>
      </c>
      <c r="AG154" s="45" t="s">
        <v>36</v>
      </c>
      <c r="AH154" s="54" t="str">
        <f t="array" ref="AH154">IFERROR(INDEX(INDIRECT("'"&amp;VLOOKUP($C154,ModMap!$A$2:$B$21,2,FALSE)&amp;"'!AH:AH"),MATCH($K154,INDIRECT("'"&amp;VLOOKUP($C154,ModMap!$A$2:$B$21,2,FALSE)&amp;"'!$K:$K"),0)),"")</f>
        <v>N/A</v>
      </c>
      <c r="AI154" s="54" t="str">
        <f t="array" ref="AI154">IFERROR(INDEX(INDIRECT("'"&amp;VLOOKUP($C154,ModMap!$A$2:$B$21,2,FALSE)&amp;"'!AI:AI"),MATCH($K154,INDIRECT("'"&amp;VLOOKUP($C154,ModMap!$A$2:$B$21,2,FALSE)&amp;"'!$K:$K"),0)),"")</f>
        <v/>
      </c>
      <c r="AJ154" s="45" t="s">
        <v>36</v>
      </c>
      <c r="AK154" s="54" t="str">
        <f t="array" ref="AK154">IFERROR(INDEX(INDIRECT("'"&amp;VLOOKUP($C154,ModMap!$A$2:$B$21,2,FALSE)&amp;"'!AK:AK"),MATCH($K154,INDIRECT("'"&amp;VLOOKUP($C154,ModMap!$A$2:$B$21,2,FALSE)&amp;"'!$K:$K"),0)),"")</f>
        <v>N/A</v>
      </c>
      <c r="AL154" s="54" t="str">
        <f t="array" ref="AL154">IFERROR(INDEX(INDIRECT("'"&amp;VLOOKUP($C154,ModMap!$A$2:$B$21,2,FALSE)&amp;"'!AL:AL"),MATCH($K154,INDIRECT("'"&amp;VLOOKUP($C154,ModMap!$A$2:$B$21,2,FALSE)&amp;"'!$K:$K"),0)),"")</f>
        <v/>
      </c>
      <c r="AM154" s="54">
        <f t="shared" si="1"/>
        <v>2</v>
      </c>
      <c r="AN154" s="54" t="str">
        <f t="shared" si="2"/>
        <v>Not Started</v>
      </c>
      <c r="AO154" s="55" t="str">
        <f t="array" ref="AO154">IFERROR(INDEX(INDIRECT("'"&amp;VLOOKUP($C154,ModMap!$A$2:$B$21,2,FALSE)&amp;"'!AO:AO"),MATCH($K154,INDIRECT("'"&amp;VLOOKUP($C154,ModMap!$A$2:$B$21,2,FALSE)&amp;"'!$K:$K"),0)),"")</f>
        <v/>
      </c>
      <c r="AP154" s="53" t="str">
        <f t="array" ref="AP154">IFERROR(HYPERLINK("#'"&amp;VLOOKUP($C154,ModMap!$A$2:$B$21,2,FALSE)&amp;"'!V"&amp;MATCH($K154,INDIRECT("'"&amp;VLOOKUP($C154,ModMap!$A$2:$B$21,2,FALSE)&amp;"'!$K:$K"),0),"Edit on module sheet"),"")</f>
        <v>Edit on module sheet</v>
      </c>
    </row>
    <row r="155" ht="42.0" customHeight="1">
      <c r="A155" s="34">
        <v>153.0</v>
      </c>
      <c r="B155" s="34">
        <v>153.0</v>
      </c>
      <c r="C155" s="34" t="s">
        <v>90</v>
      </c>
      <c r="D155" s="35" t="s">
        <v>91</v>
      </c>
      <c r="E155" s="64" t="s">
        <v>69</v>
      </c>
      <c r="F155" s="65" t="s">
        <v>276</v>
      </c>
      <c r="G155" s="35" t="s">
        <v>277</v>
      </c>
      <c r="H155" s="34" t="s">
        <v>1469</v>
      </c>
      <c r="I155" s="34" t="s">
        <v>1470</v>
      </c>
      <c r="J155" s="35" t="s">
        <v>1471</v>
      </c>
      <c r="K155" s="34" t="s">
        <v>2084</v>
      </c>
      <c r="L155" s="35" t="s">
        <v>2085</v>
      </c>
      <c r="M155" s="58" t="s">
        <v>613</v>
      </c>
      <c r="N155" s="34" t="s">
        <v>283</v>
      </c>
      <c r="O155" s="34" t="s">
        <v>284</v>
      </c>
      <c r="P155" s="35" t="s">
        <v>1473</v>
      </c>
      <c r="Q155" s="35" t="s">
        <v>1474</v>
      </c>
      <c r="R155" s="34" t="s">
        <v>287</v>
      </c>
      <c r="S155" s="34" t="s">
        <v>69</v>
      </c>
      <c r="T155" s="34" t="str">
        <f t="array" ref="T155">IFERROR(INDEX(INDIRECT("'"&amp;VLOOKUP($C155,ModMap!$A$2:$B$21,2,FALSE)&amp;"'!T:T"),MATCH($K155,INDIRECT("'"&amp;VLOOKUP($C155,ModMap!$A$2:$B$21,2,FALSE)&amp;"'!$K:$K"),0)),"")</f>
        <v>Unassigned</v>
      </c>
      <c r="U155" s="58" t="s">
        <v>33</v>
      </c>
      <c r="V155" s="34" t="str">
        <f t="array" ref="V155">IFERROR(INDEX(INDIRECT("'"&amp;VLOOKUP($C155,ModMap!$A$2:$B$21,2,FALSE)&amp;"'!V:V"),MATCH($K155,INDIRECT("'"&amp;VLOOKUP($C155,ModMap!$A$2:$B$21,2,FALSE)&amp;"'!$K:$K"),0)),"")</f>
        <v>Not Started</v>
      </c>
      <c r="W155" s="34" t="str">
        <f t="array" ref="W155">IFERROR(INDEX(INDIRECT("'"&amp;VLOOKUP($C155,ModMap!$A$2:$B$21,2,FALSE)&amp;"'!W:W"),MATCH($K155,INDIRECT("'"&amp;VLOOKUP($C155,ModMap!$A$2:$B$21,2,FALSE)&amp;"'!$K:$K"),0)),"")</f>
        <v>Unassigned</v>
      </c>
      <c r="X155" s="58" t="s">
        <v>33</v>
      </c>
      <c r="Y155" s="34" t="str">
        <f t="array" ref="Y155">IFERROR(INDEX(INDIRECT("'"&amp;VLOOKUP($C155,ModMap!$A$2:$B$21,2,FALSE)&amp;"'!Y:Y"),MATCH($K155,INDIRECT("'"&amp;VLOOKUP($C155,ModMap!$A$2:$B$21,2,FALSE)&amp;"'!$K:$K"),0)),"")</f>
        <v>Not Started</v>
      </c>
      <c r="Z155" s="34" t="str">
        <f t="array" ref="Z155">IFERROR(INDEX(INDIRECT("'"&amp;VLOOKUP($C155,ModMap!$A$2:$B$21,2,FALSE)&amp;"'!Z:Z"),MATCH($K155,INDIRECT("'"&amp;VLOOKUP($C155,ModMap!$A$2:$B$21,2,FALSE)&amp;"'!$K:$K"),0)),"")</f>
        <v>Unassigned</v>
      </c>
      <c r="AA155" s="45" t="s">
        <v>36</v>
      </c>
      <c r="AB155" s="34" t="str">
        <f t="array" ref="AB155">IFERROR(INDEX(INDIRECT("'"&amp;VLOOKUP($C155,ModMap!$A$2:$B$21,2,FALSE)&amp;"'!AB:AB"),MATCH($K155,INDIRECT("'"&amp;VLOOKUP($C155,ModMap!$A$2:$B$21,2,FALSE)&amp;"'!$K:$K"),0)),"")</f>
        <v>N/A</v>
      </c>
      <c r="AC155" s="34" t="str">
        <f t="array" ref="AC155">IFERROR(INDEX(INDIRECT("'"&amp;VLOOKUP($C155,ModMap!$A$2:$B$21,2,FALSE)&amp;"'!AC:AC"),MATCH($K155,INDIRECT("'"&amp;VLOOKUP($C155,ModMap!$A$2:$B$21,2,FALSE)&amp;"'!$K:$K"),0)),"")</f>
        <v/>
      </c>
      <c r="AD155" s="58" t="s">
        <v>33</v>
      </c>
      <c r="AE155" s="34" t="str">
        <f t="array" ref="AE155">IFERROR(INDEX(INDIRECT("'"&amp;VLOOKUP($C155,ModMap!$A$2:$B$21,2,FALSE)&amp;"'!AE:AE"),MATCH($K155,INDIRECT("'"&amp;VLOOKUP($C155,ModMap!$A$2:$B$21,2,FALSE)&amp;"'!$K:$K"),0)),"")</f>
        <v>Not Started</v>
      </c>
      <c r="AF155" s="34" t="str">
        <f t="array" ref="AF155">IFERROR(INDEX(INDIRECT("'"&amp;VLOOKUP($C155,ModMap!$A$2:$B$21,2,FALSE)&amp;"'!AF:AF"),MATCH($K155,INDIRECT("'"&amp;VLOOKUP($C155,ModMap!$A$2:$B$21,2,FALSE)&amp;"'!$K:$K"),0)),"")</f>
        <v>Unassigned</v>
      </c>
      <c r="AG155" s="45" t="s">
        <v>36</v>
      </c>
      <c r="AH155" s="34" t="str">
        <f t="array" ref="AH155">IFERROR(INDEX(INDIRECT("'"&amp;VLOOKUP($C155,ModMap!$A$2:$B$21,2,FALSE)&amp;"'!AH:AH"),MATCH($K155,INDIRECT("'"&amp;VLOOKUP($C155,ModMap!$A$2:$B$21,2,FALSE)&amp;"'!$K:$K"),0)),"")</f>
        <v>N/A</v>
      </c>
      <c r="AI155" s="34" t="str">
        <f t="array" ref="AI155">IFERROR(INDEX(INDIRECT("'"&amp;VLOOKUP($C155,ModMap!$A$2:$B$21,2,FALSE)&amp;"'!AI:AI"),MATCH($K155,INDIRECT("'"&amp;VLOOKUP($C155,ModMap!$A$2:$B$21,2,FALSE)&amp;"'!$K:$K"),0)),"")</f>
        <v/>
      </c>
      <c r="AJ155" s="45" t="s">
        <v>36</v>
      </c>
      <c r="AK155" s="34" t="str">
        <f t="array" ref="AK155">IFERROR(INDEX(INDIRECT("'"&amp;VLOOKUP($C155,ModMap!$A$2:$B$21,2,FALSE)&amp;"'!AK:AK"),MATCH($K155,INDIRECT("'"&amp;VLOOKUP($C155,ModMap!$A$2:$B$21,2,FALSE)&amp;"'!$K:$K"),0)),"")</f>
        <v>N/A</v>
      </c>
      <c r="AL155" s="34" t="str">
        <f t="array" ref="AL155">IFERROR(INDEX(INDIRECT("'"&amp;VLOOKUP($C155,ModMap!$A$2:$B$21,2,FALSE)&amp;"'!AL:AL"),MATCH($K155,INDIRECT("'"&amp;VLOOKUP($C155,ModMap!$A$2:$B$21,2,FALSE)&amp;"'!$K:$K"),0)),"")</f>
        <v/>
      </c>
      <c r="AM155" s="34">
        <f t="shared" si="1"/>
        <v>3</v>
      </c>
      <c r="AN155" s="34" t="str">
        <f t="shared" si="2"/>
        <v>Not Started</v>
      </c>
      <c r="AO155" s="35" t="str">
        <f t="array" ref="AO155">IFERROR(INDEX(INDIRECT("'"&amp;VLOOKUP($C155,ModMap!$A$2:$B$21,2,FALSE)&amp;"'!AO:AO"),MATCH($K155,INDIRECT("'"&amp;VLOOKUP($C155,ModMap!$A$2:$B$21,2,FALSE)&amp;"'!$K:$K"),0)),"")</f>
        <v/>
      </c>
      <c r="AP155" s="53" t="str">
        <f t="array" ref="AP155">IFERROR(HYPERLINK("#'"&amp;VLOOKUP($C155,ModMap!$A$2:$B$21,2,FALSE)&amp;"'!V"&amp;MATCH($K155,INDIRECT("'"&amp;VLOOKUP($C155,ModMap!$A$2:$B$21,2,FALSE)&amp;"'!$K:$K"),0),"Edit on module sheet"),"")</f>
        <v>Edit on module sheet</v>
      </c>
    </row>
    <row r="156" ht="42.0" customHeight="1">
      <c r="A156" s="54">
        <v>154.0</v>
      </c>
      <c r="B156" s="54">
        <v>154.0</v>
      </c>
      <c r="C156" s="54" t="s">
        <v>90</v>
      </c>
      <c r="D156" s="55" t="s">
        <v>91</v>
      </c>
      <c r="E156" s="36" t="s">
        <v>48</v>
      </c>
      <c r="F156" s="65" t="s">
        <v>276</v>
      </c>
      <c r="G156" s="55" t="s">
        <v>277</v>
      </c>
      <c r="H156" s="54" t="s">
        <v>1469</v>
      </c>
      <c r="I156" s="54" t="s">
        <v>1470</v>
      </c>
      <c r="J156" s="55" t="s">
        <v>1471</v>
      </c>
      <c r="K156" s="54" t="s">
        <v>1472</v>
      </c>
      <c r="L156" s="55" t="s">
        <v>1409</v>
      </c>
      <c r="M156" s="66" t="s">
        <v>211</v>
      </c>
      <c r="N156" s="54" t="s">
        <v>283</v>
      </c>
      <c r="O156" s="54" t="s">
        <v>284</v>
      </c>
      <c r="P156" s="55" t="s">
        <v>1473</v>
      </c>
      <c r="Q156" s="55" t="s">
        <v>1474</v>
      </c>
      <c r="R156" s="54" t="s">
        <v>287</v>
      </c>
      <c r="S156" s="54" t="s">
        <v>218</v>
      </c>
      <c r="T156" s="54" t="str">
        <f t="array" ref="T156">IFERROR(INDEX(INDIRECT("'"&amp;VLOOKUP($C156,ModMap!$A$2:$B$21,2,FALSE)&amp;"'!T:T"),MATCH($K156,INDIRECT("'"&amp;VLOOKUP($C156,ModMap!$A$2:$B$21,2,FALSE)&amp;"'!$K:$K"),0)),"")</f>
        <v>Unassigned</v>
      </c>
      <c r="U156" s="58" t="s">
        <v>33</v>
      </c>
      <c r="V156" s="54" t="str">
        <f t="array" ref="V156">IFERROR(INDEX(INDIRECT("'"&amp;VLOOKUP($C156,ModMap!$A$2:$B$21,2,FALSE)&amp;"'!V:V"),MATCH($K156,INDIRECT("'"&amp;VLOOKUP($C156,ModMap!$A$2:$B$21,2,FALSE)&amp;"'!$K:$K"),0)),"")</f>
        <v>Not Started</v>
      </c>
      <c r="W156" s="54" t="str">
        <f t="array" ref="W156">IFERROR(INDEX(INDIRECT("'"&amp;VLOOKUP($C156,ModMap!$A$2:$B$21,2,FALSE)&amp;"'!W:W"),MATCH($K156,INDIRECT("'"&amp;VLOOKUP($C156,ModMap!$A$2:$B$21,2,FALSE)&amp;"'!$K:$K"),0)),"")</f>
        <v>Unassigned</v>
      </c>
      <c r="X156" s="58" t="s">
        <v>33</v>
      </c>
      <c r="Y156" s="54" t="str">
        <f t="array" ref="Y156">IFERROR(INDEX(INDIRECT("'"&amp;VLOOKUP($C156,ModMap!$A$2:$B$21,2,FALSE)&amp;"'!Y:Y"),MATCH($K156,INDIRECT("'"&amp;VLOOKUP($C156,ModMap!$A$2:$B$21,2,FALSE)&amp;"'!$K:$K"),0)),"")</f>
        <v>Not Started</v>
      </c>
      <c r="Z156" s="54" t="str">
        <f t="array" ref="Z156">IFERROR(INDEX(INDIRECT("'"&amp;VLOOKUP($C156,ModMap!$A$2:$B$21,2,FALSE)&amp;"'!Z:Z"),MATCH($K156,INDIRECT("'"&amp;VLOOKUP($C156,ModMap!$A$2:$B$21,2,FALSE)&amp;"'!$K:$K"),0)),"")</f>
        <v>Unassigned</v>
      </c>
      <c r="AA156" s="45" t="s">
        <v>36</v>
      </c>
      <c r="AB156" s="54" t="str">
        <f t="array" ref="AB156">IFERROR(INDEX(INDIRECT("'"&amp;VLOOKUP($C156,ModMap!$A$2:$B$21,2,FALSE)&amp;"'!AB:AB"),MATCH($K156,INDIRECT("'"&amp;VLOOKUP($C156,ModMap!$A$2:$B$21,2,FALSE)&amp;"'!$K:$K"),0)),"")</f>
        <v>N/A</v>
      </c>
      <c r="AC156" s="54" t="str">
        <f t="array" ref="AC156">IFERROR(INDEX(INDIRECT("'"&amp;VLOOKUP($C156,ModMap!$A$2:$B$21,2,FALSE)&amp;"'!AC:AC"),MATCH($K156,INDIRECT("'"&amp;VLOOKUP($C156,ModMap!$A$2:$B$21,2,FALSE)&amp;"'!$K:$K"),0)),"")</f>
        <v/>
      </c>
      <c r="AD156" s="58" t="s">
        <v>33</v>
      </c>
      <c r="AE156" s="54" t="str">
        <f t="array" ref="AE156">IFERROR(INDEX(INDIRECT("'"&amp;VLOOKUP($C156,ModMap!$A$2:$B$21,2,FALSE)&amp;"'!AE:AE"),MATCH($K156,INDIRECT("'"&amp;VLOOKUP($C156,ModMap!$A$2:$B$21,2,FALSE)&amp;"'!$K:$K"),0)),"")</f>
        <v>Not Started</v>
      </c>
      <c r="AF156" s="54" t="str">
        <f t="array" ref="AF156">IFERROR(INDEX(INDIRECT("'"&amp;VLOOKUP($C156,ModMap!$A$2:$B$21,2,FALSE)&amp;"'!AF:AF"),MATCH($K156,INDIRECT("'"&amp;VLOOKUP($C156,ModMap!$A$2:$B$21,2,FALSE)&amp;"'!$K:$K"),0)),"")</f>
        <v>Unassigned</v>
      </c>
      <c r="AG156" s="45" t="s">
        <v>36</v>
      </c>
      <c r="AH156" s="54" t="str">
        <f t="array" ref="AH156">IFERROR(INDEX(INDIRECT("'"&amp;VLOOKUP($C156,ModMap!$A$2:$B$21,2,FALSE)&amp;"'!AH:AH"),MATCH($K156,INDIRECT("'"&amp;VLOOKUP($C156,ModMap!$A$2:$B$21,2,FALSE)&amp;"'!$K:$K"),0)),"")</f>
        <v>N/A</v>
      </c>
      <c r="AI156" s="54" t="str">
        <f t="array" ref="AI156">IFERROR(INDEX(INDIRECT("'"&amp;VLOOKUP($C156,ModMap!$A$2:$B$21,2,FALSE)&amp;"'!AI:AI"),MATCH($K156,INDIRECT("'"&amp;VLOOKUP($C156,ModMap!$A$2:$B$21,2,FALSE)&amp;"'!$K:$K"),0)),"")</f>
        <v/>
      </c>
      <c r="AJ156" s="45" t="s">
        <v>36</v>
      </c>
      <c r="AK156" s="54" t="str">
        <f t="array" ref="AK156">IFERROR(INDEX(INDIRECT("'"&amp;VLOOKUP($C156,ModMap!$A$2:$B$21,2,FALSE)&amp;"'!AK:AK"),MATCH($K156,INDIRECT("'"&amp;VLOOKUP($C156,ModMap!$A$2:$B$21,2,FALSE)&amp;"'!$K:$K"),0)),"")</f>
        <v>N/A</v>
      </c>
      <c r="AL156" s="54" t="str">
        <f t="array" ref="AL156">IFERROR(INDEX(INDIRECT("'"&amp;VLOOKUP($C156,ModMap!$A$2:$B$21,2,FALSE)&amp;"'!AL:AL"),MATCH($K156,INDIRECT("'"&amp;VLOOKUP($C156,ModMap!$A$2:$B$21,2,FALSE)&amp;"'!$K:$K"),0)),"")</f>
        <v/>
      </c>
      <c r="AM156" s="54">
        <f t="shared" si="1"/>
        <v>3</v>
      </c>
      <c r="AN156" s="54" t="str">
        <f t="shared" si="2"/>
        <v>Not Started</v>
      </c>
      <c r="AO156" s="55" t="str">
        <f t="array" ref="AO156">IFERROR(INDEX(INDIRECT("'"&amp;VLOOKUP($C156,ModMap!$A$2:$B$21,2,FALSE)&amp;"'!AO:AO"),MATCH($K156,INDIRECT("'"&amp;VLOOKUP($C156,ModMap!$A$2:$B$21,2,FALSE)&amp;"'!$K:$K"),0)),"")</f>
        <v/>
      </c>
      <c r="AP156" s="53" t="str">
        <f t="array" ref="AP156">IFERROR(HYPERLINK("#'"&amp;VLOOKUP($C156,ModMap!$A$2:$B$21,2,FALSE)&amp;"'!V"&amp;MATCH($K156,INDIRECT("'"&amp;VLOOKUP($C156,ModMap!$A$2:$B$21,2,FALSE)&amp;"'!$K:$K"),0),"Edit on module sheet"),"")</f>
        <v>Edit on module sheet</v>
      </c>
    </row>
    <row r="157" ht="42.0" customHeight="1">
      <c r="A157" s="34">
        <v>155.0</v>
      </c>
      <c r="B157" s="34">
        <v>155.0</v>
      </c>
      <c r="C157" s="34" t="s">
        <v>90</v>
      </c>
      <c r="D157" s="35" t="s">
        <v>91</v>
      </c>
      <c r="E157" s="36" t="s">
        <v>48</v>
      </c>
      <c r="F157" s="65" t="s">
        <v>276</v>
      </c>
      <c r="G157" s="35" t="s">
        <v>277</v>
      </c>
      <c r="H157" s="34" t="s">
        <v>1469</v>
      </c>
      <c r="I157" s="34" t="s">
        <v>1470</v>
      </c>
      <c r="J157" s="35" t="s">
        <v>1471</v>
      </c>
      <c r="K157" s="34" t="s">
        <v>1485</v>
      </c>
      <c r="L157" s="35" t="s">
        <v>1486</v>
      </c>
      <c r="M157" s="58" t="s">
        <v>613</v>
      </c>
      <c r="N157" s="34" t="s">
        <v>283</v>
      </c>
      <c r="O157" s="34" t="s">
        <v>284</v>
      </c>
      <c r="P157" s="35" t="s">
        <v>1473</v>
      </c>
      <c r="Q157" s="35" t="s">
        <v>1474</v>
      </c>
      <c r="R157" s="34" t="s">
        <v>287</v>
      </c>
      <c r="S157" s="34" t="s">
        <v>614</v>
      </c>
      <c r="T157" s="34" t="str">
        <f t="array" ref="T157">IFERROR(INDEX(INDIRECT("'"&amp;VLOOKUP($C157,ModMap!$A$2:$B$21,2,FALSE)&amp;"'!T:T"),MATCH($K157,INDIRECT("'"&amp;VLOOKUP($C157,ModMap!$A$2:$B$21,2,FALSE)&amp;"'!$K:$K"),0)),"")</f>
        <v>Unassigned</v>
      </c>
      <c r="U157" s="45" t="s">
        <v>36</v>
      </c>
      <c r="V157" s="34" t="str">
        <f t="array" ref="V157">IFERROR(INDEX(INDIRECT("'"&amp;VLOOKUP($C157,ModMap!$A$2:$B$21,2,FALSE)&amp;"'!V:V"),MATCH($K157,INDIRECT("'"&amp;VLOOKUP($C157,ModMap!$A$2:$B$21,2,FALSE)&amp;"'!$K:$K"),0)),"")</f>
        <v>N/A</v>
      </c>
      <c r="W157" s="34" t="str">
        <f t="array" ref="W157">IFERROR(INDEX(INDIRECT("'"&amp;VLOOKUP($C157,ModMap!$A$2:$B$21,2,FALSE)&amp;"'!W:W"),MATCH($K157,INDIRECT("'"&amp;VLOOKUP($C157,ModMap!$A$2:$B$21,2,FALSE)&amp;"'!$K:$K"),0)),"")</f>
        <v/>
      </c>
      <c r="X157" s="58" t="s">
        <v>33</v>
      </c>
      <c r="Y157" s="34" t="str">
        <f t="array" ref="Y157">IFERROR(INDEX(INDIRECT("'"&amp;VLOOKUP($C157,ModMap!$A$2:$B$21,2,FALSE)&amp;"'!Y:Y"),MATCH($K157,INDIRECT("'"&amp;VLOOKUP($C157,ModMap!$A$2:$B$21,2,FALSE)&amp;"'!$K:$K"),0)),"")</f>
        <v>Not Started</v>
      </c>
      <c r="Z157" s="34" t="str">
        <f t="array" ref="Z157">IFERROR(INDEX(INDIRECT("'"&amp;VLOOKUP($C157,ModMap!$A$2:$B$21,2,FALSE)&amp;"'!Z:Z"),MATCH($K157,INDIRECT("'"&amp;VLOOKUP($C157,ModMap!$A$2:$B$21,2,FALSE)&amp;"'!$K:$K"),0)),"")</f>
        <v>Unassigned</v>
      </c>
      <c r="AA157" s="45" t="s">
        <v>36</v>
      </c>
      <c r="AB157" s="34" t="str">
        <f t="array" ref="AB157">IFERROR(INDEX(INDIRECT("'"&amp;VLOOKUP($C157,ModMap!$A$2:$B$21,2,FALSE)&amp;"'!AB:AB"),MATCH($K157,INDIRECT("'"&amp;VLOOKUP($C157,ModMap!$A$2:$B$21,2,FALSE)&amp;"'!$K:$K"),0)),"")</f>
        <v>N/A</v>
      </c>
      <c r="AC157" s="34" t="str">
        <f t="array" ref="AC157">IFERROR(INDEX(INDIRECT("'"&amp;VLOOKUP($C157,ModMap!$A$2:$B$21,2,FALSE)&amp;"'!AC:AC"),MATCH($K157,INDIRECT("'"&amp;VLOOKUP($C157,ModMap!$A$2:$B$21,2,FALSE)&amp;"'!$K:$K"),0)),"")</f>
        <v/>
      </c>
      <c r="AD157" s="58" t="s">
        <v>33</v>
      </c>
      <c r="AE157" s="34" t="str">
        <f t="array" ref="AE157">IFERROR(INDEX(INDIRECT("'"&amp;VLOOKUP($C157,ModMap!$A$2:$B$21,2,FALSE)&amp;"'!AE:AE"),MATCH($K157,INDIRECT("'"&amp;VLOOKUP($C157,ModMap!$A$2:$B$21,2,FALSE)&amp;"'!$K:$K"),0)),"")</f>
        <v>Not Started</v>
      </c>
      <c r="AF157" s="34" t="str">
        <f t="array" ref="AF157">IFERROR(INDEX(INDIRECT("'"&amp;VLOOKUP($C157,ModMap!$A$2:$B$21,2,FALSE)&amp;"'!AF:AF"),MATCH($K157,INDIRECT("'"&amp;VLOOKUP($C157,ModMap!$A$2:$B$21,2,FALSE)&amp;"'!$K:$K"),0)),"")</f>
        <v>Unassigned</v>
      </c>
      <c r="AG157" s="45" t="s">
        <v>36</v>
      </c>
      <c r="AH157" s="34" t="str">
        <f t="array" ref="AH157">IFERROR(INDEX(INDIRECT("'"&amp;VLOOKUP($C157,ModMap!$A$2:$B$21,2,FALSE)&amp;"'!AH:AH"),MATCH($K157,INDIRECT("'"&amp;VLOOKUP($C157,ModMap!$A$2:$B$21,2,FALSE)&amp;"'!$K:$K"),0)),"")</f>
        <v>N/A</v>
      </c>
      <c r="AI157" s="34" t="str">
        <f t="array" ref="AI157">IFERROR(INDEX(INDIRECT("'"&amp;VLOOKUP($C157,ModMap!$A$2:$B$21,2,FALSE)&amp;"'!AI:AI"),MATCH($K157,INDIRECT("'"&amp;VLOOKUP($C157,ModMap!$A$2:$B$21,2,FALSE)&amp;"'!$K:$K"),0)),"")</f>
        <v/>
      </c>
      <c r="AJ157" s="45" t="s">
        <v>36</v>
      </c>
      <c r="AK157" s="34" t="str">
        <f t="array" ref="AK157">IFERROR(INDEX(INDIRECT("'"&amp;VLOOKUP($C157,ModMap!$A$2:$B$21,2,FALSE)&amp;"'!AK:AK"),MATCH($K157,INDIRECT("'"&amp;VLOOKUP($C157,ModMap!$A$2:$B$21,2,FALSE)&amp;"'!$K:$K"),0)),"")</f>
        <v>N/A</v>
      </c>
      <c r="AL157" s="34" t="str">
        <f t="array" ref="AL157">IFERROR(INDEX(INDIRECT("'"&amp;VLOOKUP($C157,ModMap!$A$2:$B$21,2,FALSE)&amp;"'!AL:AL"),MATCH($K157,INDIRECT("'"&amp;VLOOKUP($C157,ModMap!$A$2:$B$21,2,FALSE)&amp;"'!$K:$K"),0)),"")</f>
        <v/>
      </c>
      <c r="AM157" s="34">
        <f t="shared" si="1"/>
        <v>2</v>
      </c>
      <c r="AN157" s="34" t="str">
        <f t="shared" si="2"/>
        <v>Not Started</v>
      </c>
      <c r="AO157" s="35" t="str">
        <f t="array" ref="AO157">IFERROR(INDEX(INDIRECT("'"&amp;VLOOKUP($C157,ModMap!$A$2:$B$21,2,FALSE)&amp;"'!AO:AO"),MATCH($K157,INDIRECT("'"&amp;VLOOKUP($C157,ModMap!$A$2:$B$21,2,FALSE)&amp;"'!$K:$K"),0)),"")</f>
        <v/>
      </c>
      <c r="AP157" s="53" t="str">
        <f t="array" ref="AP157">IFERROR(HYPERLINK("#'"&amp;VLOOKUP($C157,ModMap!$A$2:$B$21,2,FALSE)&amp;"'!V"&amp;MATCH($K157,INDIRECT("'"&amp;VLOOKUP($C157,ModMap!$A$2:$B$21,2,FALSE)&amp;"'!$K:$K"),0),"Edit on module sheet"),"")</f>
        <v>Edit on module sheet</v>
      </c>
    </row>
    <row r="158" ht="42.0" customHeight="1">
      <c r="A158" s="54">
        <v>156.0</v>
      </c>
      <c r="B158" s="54">
        <v>156.0</v>
      </c>
      <c r="C158" s="54" t="s">
        <v>90</v>
      </c>
      <c r="D158" s="55" t="s">
        <v>91</v>
      </c>
      <c r="E158" s="36" t="s">
        <v>48</v>
      </c>
      <c r="F158" s="65" t="s">
        <v>276</v>
      </c>
      <c r="G158" s="55" t="s">
        <v>277</v>
      </c>
      <c r="H158" s="54" t="s">
        <v>298</v>
      </c>
      <c r="I158" s="54" t="s">
        <v>299</v>
      </c>
      <c r="J158" s="55" t="s">
        <v>300</v>
      </c>
      <c r="K158" s="54" t="s">
        <v>1495</v>
      </c>
      <c r="L158" s="55" t="s">
        <v>1496</v>
      </c>
      <c r="M158" s="66" t="s">
        <v>211</v>
      </c>
      <c r="N158" s="54" t="s">
        <v>283</v>
      </c>
      <c r="O158" s="54" t="s">
        <v>284</v>
      </c>
      <c r="P158" s="55" t="s">
        <v>303</v>
      </c>
      <c r="Q158" s="55" t="s">
        <v>304</v>
      </c>
      <c r="R158" s="54" t="s">
        <v>287</v>
      </c>
      <c r="S158" s="54" t="s">
        <v>53</v>
      </c>
      <c r="T158" s="54" t="str">
        <f t="array" ref="T158">IFERROR(INDEX(INDIRECT("'"&amp;VLOOKUP($C158,ModMap!$A$2:$B$21,2,FALSE)&amp;"'!T:T"),MATCH($K158,INDIRECT("'"&amp;VLOOKUP($C158,ModMap!$A$2:$B$21,2,FALSE)&amp;"'!$K:$K"),0)),"")</f>
        <v>Unassigned</v>
      </c>
      <c r="U158" s="45" t="s">
        <v>36</v>
      </c>
      <c r="V158" s="54" t="str">
        <f t="array" ref="V158">IFERROR(INDEX(INDIRECT("'"&amp;VLOOKUP($C158,ModMap!$A$2:$B$21,2,FALSE)&amp;"'!V:V"),MATCH($K158,INDIRECT("'"&amp;VLOOKUP($C158,ModMap!$A$2:$B$21,2,FALSE)&amp;"'!$K:$K"),0)),"")</f>
        <v>N/A</v>
      </c>
      <c r="W158" s="54" t="str">
        <f t="array" ref="W158">IFERROR(INDEX(INDIRECT("'"&amp;VLOOKUP($C158,ModMap!$A$2:$B$21,2,FALSE)&amp;"'!W:W"),MATCH($K158,INDIRECT("'"&amp;VLOOKUP($C158,ModMap!$A$2:$B$21,2,FALSE)&amp;"'!$K:$K"),0)),"")</f>
        <v/>
      </c>
      <c r="X158" s="58" t="s">
        <v>33</v>
      </c>
      <c r="Y158" s="54" t="str">
        <f t="array" ref="Y158">IFERROR(INDEX(INDIRECT("'"&amp;VLOOKUP($C158,ModMap!$A$2:$B$21,2,FALSE)&amp;"'!Y:Y"),MATCH($K158,INDIRECT("'"&amp;VLOOKUP($C158,ModMap!$A$2:$B$21,2,FALSE)&amp;"'!$K:$K"),0)),"")</f>
        <v>Not Started</v>
      </c>
      <c r="Z158" s="54" t="str">
        <f t="array" ref="Z158">IFERROR(INDEX(INDIRECT("'"&amp;VLOOKUP($C158,ModMap!$A$2:$B$21,2,FALSE)&amp;"'!Z:Z"),MATCH($K158,INDIRECT("'"&amp;VLOOKUP($C158,ModMap!$A$2:$B$21,2,FALSE)&amp;"'!$K:$K"),0)),"")</f>
        <v>Unassigned</v>
      </c>
      <c r="AA158" s="58" t="s">
        <v>33</v>
      </c>
      <c r="AB158" s="54" t="str">
        <f t="array" ref="AB158">IFERROR(INDEX(INDIRECT("'"&amp;VLOOKUP($C158,ModMap!$A$2:$B$21,2,FALSE)&amp;"'!AB:AB"),MATCH($K158,INDIRECT("'"&amp;VLOOKUP($C158,ModMap!$A$2:$B$21,2,FALSE)&amp;"'!$K:$K"),0)),"")</f>
        <v>Not Started</v>
      </c>
      <c r="AC158" s="54" t="str">
        <f t="array" ref="AC158">IFERROR(INDEX(INDIRECT("'"&amp;VLOOKUP($C158,ModMap!$A$2:$B$21,2,FALSE)&amp;"'!AC:AC"),MATCH($K158,INDIRECT("'"&amp;VLOOKUP($C158,ModMap!$A$2:$B$21,2,FALSE)&amp;"'!$K:$K"),0)),"")</f>
        <v>Unassigned</v>
      </c>
      <c r="AD158" s="45" t="s">
        <v>36</v>
      </c>
      <c r="AE158" s="54" t="str">
        <f t="array" ref="AE158">IFERROR(INDEX(INDIRECT("'"&amp;VLOOKUP($C158,ModMap!$A$2:$B$21,2,FALSE)&amp;"'!AE:AE"),MATCH($K158,INDIRECT("'"&amp;VLOOKUP($C158,ModMap!$A$2:$B$21,2,FALSE)&amp;"'!$K:$K"),0)),"")</f>
        <v>N/A</v>
      </c>
      <c r="AF158" s="54" t="str">
        <f t="array" ref="AF158">IFERROR(INDEX(INDIRECT("'"&amp;VLOOKUP($C158,ModMap!$A$2:$B$21,2,FALSE)&amp;"'!AF:AF"),MATCH($K158,INDIRECT("'"&amp;VLOOKUP($C158,ModMap!$A$2:$B$21,2,FALSE)&amp;"'!$K:$K"),0)),"")</f>
        <v/>
      </c>
      <c r="AG158" s="45" t="s">
        <v>36</v>
      </c>
      <c r="AH158" s="54" t="str">
        <f t="array" ref="AH158">IFERROR(INDEX(INDIRECT("'"&amp;VLOOKUP($C158,ModMap!$A$2:$B$21,2,FALSE)&amp;"'!AH:AH"),MATCH($K158,INDIRECT("'"&amp;VLOOKUP($C158,ModMap!$A$2:$B$21,2,FALSE)&amp;"'!$K:$K"),0)),"")</f>
        <v>N/A</v>
      </c>
      <c r="AI158" s="54" t="str">
        <f t="array" ref="AI158">IFERROR(INDEX(INDIRECT("'"&amp;VLOOKUP($C158,ModMap!$A$2:$B$21,2,FALSE)&amp;"'!AI:AI"),MATCH($K158,INDIRECT("'"&amp;VLOOKUP($C158,ModMap!$A$2:$B$21,2,FALSE)&amp;"'!$K:$K"),0)),"")</f>
        <v/>
      </c>
      <c r="AJ158" s="45" t="s">
        <v>36</v>
      </c>
      <c r="AK158" s="54" t="str">
        <f t="array" ref="AK158">IFERROR(INDEX(INDIRECT("'"&amp;VLOOKUP($C158,ModMap!$A$2:$B$21,2,FALSE)&amp;"'!AK:AK"),MATCH($K158,INDIRECT("'"&amp;VLOOKUP($C158,ModMap!$A$2:$B$21,2,FALSE)&amp;"'!$K:$K"),0)),"")</f>
        <v>N/A</v>
      </c>
      <c r="AL158" s="54" t="str">
        <f t="array" ref="AL158">IFERROR(INDEX(INDIRECT("'"&amp;VLOOKUP($C158,ModMap!$A$2:$B$21,2,FALSE)&amp;"'!AL:AL"),MATCH($K158,INDIRECT("'"&amp;VLOOKUP($C158,ModMap!$A$2:$B$21,2,FALSE)&amp;"'!$K:$K"),0)),"")</f>
        <v/>
      </c>
      <c r="AM158" s="54">
        <f t="shared" si="1"/>
        <v>2</v>
      </c>
      <c r="AN158" s="54" t="str">
        <f t="shared" si="2"/>
        <v>Not Started</v>
      </c>
      <c r="AO158" s="55" t="str">
        <f t="array" ref="AO158">IFERROR(INDEX(INDIRECT("'"&amp;VLOOKUP($C158,ModMap!$A$2:$B$21,2,FALSE)&amp;"'!AO:AO"),MATCH($K158,INDIRECT("'"&amp;VLOOKUP($C158,ModMap!$A$2:$B$21,2,FALSE)&amp;"'!$K:$K"),0)),"")</f>
        <v/>
      </c>
      <c r="AP158" s="53" t="str">
        <f t="array" ref="AP158">IFERROR(HYPERLINK("#'"&amp;VLOOKUP($C158,ModMap!$A$2:$B$21,2,FALSE)&amp;"'!V"&amp;MATCH($K158,INDIRECT("'"&amp;VLOOKUP($C158,ModMap!$A$2:$B$21,2,FALSE)&amp;"'!$K:$K"),0),"Edit on module sheet"),"")</f>
        <v>Edit on module sheet</v>
      </c>
    </row>
    <row r="159" ht="42.0" customHeight="1">
      <c r="A159" s="34">
        <v>157.0</v>
      </c>
      <c r="B159" s="34">
        <v>157.0</v>
      </c>
      <c r="C159" s="34" t="s">
        <v>90</v>
      </c>
      <c r="D159" s="35" t="s">
        <v>91</v>
      </c>
      <c r="E159" s="36" t="s">
        <v>48</v>
      </c>
      <c r="F159" s="65" t="s">
        <v>276</v>
      </c>
      <c r="G159" s="35" t="s">
        <v>277</v>
      </c>
      <c r="H159" s="34" t="s">
        <v>298</v>
      </c>
      <c r="I159" s="34" t="s">
        <v>299</v>
      </c>
      <c r="J159" s="35" t="s">
        <v>300</v>
      </c>
      <c r="K159" s="34" t="s">
        <v>1507</v>
      </c>
      <c r="L159" s="35" t="s">
        <v>1508</v>
      </c>
      <c r="M159" s="66" t="s">
        <v>211</v>
      </c>
      <c r="N159" s="34" t="s">
        <v>283</v>
      </c>
      <c r="O159" s="34" t="s">
        <v>284</v>
      </c>
      <c r="P159" s="35" t="s">
        <v>303</v>
      </c>
      <c r="Q159" s="35" t="s">
        <v>304</v>
      </c>
      <c r="R159" s="34" t="s">
        <v>287</v>
      </c>
      <c r="S159" s="34" t="s">
        <v>56</v>
      </c>
      <c r="T159" s="34" t="str">
        <f t="array" ref="T159">IFERROR(INDEX(INDIRECT("'"&amp;VLOOKUP($C159,ModMap!$A$2:$B$21,2,FALSE)&amp;"'!T:T"),MATCH($K159,INDIRECT("'"&amp;VLOOKUP($C159,ModMap!$A$2:$B$21,2,FALSE)&amp;"'!$K:$K"),0)),"")</f>
        <v>Unassigned</v>
      </c>
      <c r="U159" s="45" t="s">
        <v>36</v>
      </c>
      <c r="V159" s="34" t="str">
        <f t="array" ref="V159">IFERROR(INDEX(INDIRECT("'"&amp;VLOOKUP($C159,ModMap!$A$2:$B$21,2,FALSE)&amp;"'!V:V"),MATCH($K159,INDIRECT("'"&amp;VLOOKUP($C159,ModMap!$A$2:$B$21,2,FALSE)&amp;"'!$K:$K"),0)),"")</f>
        <v>N/A</v>
      </c>
      <c r="W159" s="34" t="str">
        <f t="array" ref="W159">IFERROR(INDEX(INDIRECT("'"&amp;VLOOKUP($C159,ModMap!$A$2:$B$21,2,FALSE)&amp;"'!W:W"),MATCH($K159,INDIRECT("'"&amp;VLOOKUP($C159,ModMap!$A$2:$B$21,2,FALSE)&amp;"'!$K:$K"),0)),"")</f>
        <v/>
      </c>
      <c r="X159" s="58" t="s">
        <v>33</v>
      </c>
      <c r="Y159" s="34" t="str">
        <f t="array" ref="Y159">IFERROR(INDEX(INDIRECT("'"&amp;VLOOKUP($C159,ModMap!$A$2:$B$21,2,FALSE)&amp;"'!Y:Y"),MATCH($K159,INDIRECT("'"&amp;VLOOKUP($C159,ModMap!$A$2:$B$21,2,FALSE)&amp;"'!$K:$K"),0)),"")</f>
        <v>Not Started</v>
      </c>
      <c r="Z159" s="34" t="str">
        <f t="array" ref="Z159">IFERROR(INDEX(INDIRECT("'"&amp;VLOOKUP($C159,ModMap!$A$2:$B$21,2,FALSE)&amp;"'!Z:Z"),MATCH($K159,INDIRECT("'"&amp;VLOOKUP($C159,ModMap!$A$2:$B$21,2,FALSE)&amp;"'!$K:$K"),0)),"")</f>
        <v>Unassigned</v>
      </c>
      <c r="AA159" s="58" t="s">
        <v>33</v>
      </c>
      <c r="AB159" s="34" t="str">
        <f t="array" ref="AB159">IFERROR(INDEX(INDIRECT("'"&amp;VLOOKUP($C159,ModMap!$A$2:$B$21,2,FALSE)&amp;"'!AB:AB"),MATCH($K159,INDIRECT("'"&amp;VLOOKUP($C159,ModMap!$A$2:$B$21,2,FALSE)&amp;"'!$K:$K"),0)),"")</f>
        <v>Not Started</v>
      </c>
      <c r="AC159" s="34" t="str">
        <f t="array" ref="AC159">IFERROR(INDEX(INDIRECT("'"&amp;VLOOKUP($C159,ModMap!$A$2:$B$21,2,FALSE)&amp;"'!AC:AC"),MATCH($K159,INDIRECT("'"&amp;VLOOKUP($C159,ModMap!$A$2:$B$21,2,FALSE)&amp;"'!$K:$K"),0)),"")</f>
        <v>Unassigned</v>
      </c>
      <c r="AD159" s="58" t="s">
        <v>33</v>
      </c>
      <c r="AE159" s="34" t="str">
        <f t="array" ref="AE159">IFERROR(INDEX(INDIRECT("'"&amp;VLOOKUP($C159,ModMap!$A$2:$B$21,2,FALSE)&amp;"'!AE:AE"),MATCH($K159,INDIRECT("'"&amp;VLOOKUP($C159,ModMap!$A$2:$B$21,2,FALSE)&amp;"'!$K:$K"),0)),"")</f>
        <v>Not Started</v>
      </c>
      <c r="AF159" s="34" t="str">
        <f t="array" ref="AF159">IFERROR(INDEX(INDIRECT("'"&amp;VLOOKUP($C159,ModMap!$A$2:$B$21,2,FALSE)&amp;"'!AF:AF"),MATCH($K159,INDIRECT("'"&amp;VLOOKUP($C159,ModMap!$A$2:$B$21,2,FALSE)&amp;"'!$K:$K"),0)),"")</f>
        <v>Unassigned</v>
      </c>
      <c r="AG159" s="45" t="s">
        <v>36</v>
      </c>
      <c r="AH159" s="34" t="str">
        <f t="array" ref="AH159">IFERROR(INDEX(INDIRECT("'"&amp;VLOOKUP($C159,ModMap!$A$2:$B$21,2,FALSE)&amp;"'!AH:AH"),MATCH($K159,INDIRECT("'"&amp;VLOOKUP($C159,ModMap!$A$2:$B$21,2,FALSE)&amp;"'!$K:$K"),0)),"")</f>
        <v>N/A</v>
      </c>
      <c r="AI159" s="34" t="str">
        <f t="array" ref="AI159">IFERROR(INDEX(INDIRECT("'"&amp;VLOOKUP($C159,ModMap!$A$2:$B$21,2,FALSE)&amp;"'!AI:AI"),MATCH($K159,INDIRECT("'"&amp;VLOOKUP($C159,ModMap!$A$2:$B$21,2,FALSE)&amp;"'!$K:$K"),0)),"")</f>
        <v/>
      </c>
      <c r="AJ159" s="45" t="s">
        <v>36</v>
      </c>
      <c r="AK159" s="34" t="str">
        <f t="array" ref="AK159">IFERROR(INDEX(INDIRECT("'"&amp;VLOOKUP($C159,ModMap!$A$2:$B$21,2,FALSE)&amp;"'!AK:AK"),MATCH($K159,INDIRECT("'"&amp;VLOOKUP($C159,ModMap!$A$2:$B$21,2,FALSE)&amp;"'!$K:$K"),0)),"")</f>
        <v>N/A</v>
      </c>
      <c r="AL159" s="34" t="str">
        <f t="array" ref="AL159">IFERROR(INDEX(INDIRECT("'"&amp;VLOOKUP($C159,ModMap!$A$2:$B$21,2,FALSE)&amp;"'!AL:AL"),MATCH($K159,INDIRECT("'"&amp;VLOOKUP($C159,ModMap!$A$2:$B$21,2,FALSE)&amp;"'!$K:$K"),0)),"")</f>
        <v/>
      </c>
      <c r="AM159" s="34">
        <f t="shared" si="1"/>
        <v>3</v>
      </c>
      <c r="AN159" s="34" t="str">
        <f t="shared" si="2"/>
        <v>Not Started</v>
      </c>
      <c r="AO159" s="35" t="str">
        <f t="array" ref="AO159">IFERROR(INDEX(INDIRECT("'"&amp;VLOOKUP($C159,ModMap!$A$2:$B$21,2,FALSE)&amp;"'!AO:AO"),MATCH($K159,INDIRECT("'"&amp;VLOOKUP($C159,ModMap!$A$2:$B$21,2,FALSE)&amp;"'!$K:$K"),0)),"")</f>
        <v/>
      </c>
      <c r="AP159" s="53" t="str">
        <f t="array" ref="AP159">IFERROR(HYPERLINK("#'"&amp;VLOOKUP($C159,ModMap!$A$2:$B$21,2,FALSE)&amp;"'!V"&amp;MATCH($K159,INDIRECT("'"&amp;VLOOKUP($C159,ModMap!$A$2:$B$21,2,FALSE)&amp;"'!$K:$K"),0),"Edit on module sheet"),"")</f>
        <v>Edit on module sheet</v>
      </c>
    </row>
    <row r="160" ht="42.0" customHeight="1">
      <c r="A160" s="54">
        <v>158.0</v>
      </c>
      <c r="B160" s="54">
        <v>158.0</v>
      </c>
      <c r="C160" s="54" t="s">
        <v>90</v>
      </c>
      <c r="D160" s="55" t="s">
        <v>91</v>
      </c>
      <c r="E160" s="65" t="s">
        <v>41</v>
      </c>
      <c r="F160" s="65" t="s">
        <v>276</v>
      </c>
      <c r="G160" s="55" t="s">
        <v>277</v>
      </c>
      <c r="H160" s="54" t="s">
        <v>298</v>
      </c>
      <c r="I160" s="54" t="s">
        <v>299</v>
      </c>
      <c r="J160" s="55" t="s">
        <v>300</v>
      </c>
      <c r="K160" s="54" t="s">
        <v>301</v>
      </c>
      <c r="L160" s="55" t="s">
        <v>302</v>
      </c>
      <c r="M160" s="66" t="s">
        <v>211</v>
      </c>
      <c r="N160" s="54" t="s">
        <v>283</v>
      </c>
      <c r="O160" s="54" t="s">
        <v>284</v>
      </c>
      <c r="P160" s="55" t="s">
        <v>303</v>
      </c>
      <c r="Q160" s="55" t="s">
        <v>304</v>
      </c>
      <c r="R160" s="54" t="s">
        <v>287</v>
      </c>
      <c r="S160" s="54" t="s">
        <v>206</v>
      </c>
      <c r="T160" s="54" t="str">
        <f t="array" ref="T160">IFERROR(INDEX(INDIRECT("'"&amp;VLOOKUP($C160,ModMap!$A$2:$B$21,2,FALSE)&amp;"'!T:T"),MATCH($K160,INDIRECT("'"&amp;VLOOKUP($C160,ModMap!$A$2:$B$21,2,FALSE)&amp;"'!$K:$K"),0)),"")</f>
        <v>Unassigned</v>
      </c>
      <c r="U160" s="58" t="s">
        <v>33</v>
      </c>
      <c r="V160" s="54" t="str">
        <f t="array" ref="V160">IFERROR(INDEX(INDIRECT("'"&amp;VLOOKUP($C160,ModMap!$A$2:$B$21,2,FALSE)&amp;"'!V:V"),MATCH($K160,INDIRECT("'"&amp;VLOOKUP($C160,ModMap!$A$2:$B$21,2,FALSE)&amp;"'!$K:$K"),0)),"")</f>
        <v>Not Started</v>
      </c>
      <c r="W160" s="54" t="str">
        <f t="array" ref="W160">IFERROR(INDEX(INDIRECT("'"&amp;VLOOKUP($C160,ModMap!$A$2:$B$21,2,FALSE)&amp;"'!W:W"),MATCH($K160,INDIRECT("'"&amp;VLOOKUP($C160,ModMap!$A$2:$B$21,2,FALSE)&amp;"'!$K:$K"),0)),"")</f>
        <v>Unassigned</v>
      </c>
      <c r="X160" s="45" t="s">
        <v>36</v>
      </c>
      <c r="Y160" s="54" t="str">
        <f t="array" ref="Y160">IFERROR(INDEX(INDIRECT("'"&amp;VLOOKUP($C160,ModMap!$A$2:$B$21,2,FALSE)&amp;"'!Y:Y"),MATCH($K160,INDIRECT("'"&amp;VLOOKUP($C160,ModMap!$A$2:$B$21,2,FALSE)&amp;"'!$K:$K"),0)),"")</f>
        <v>N/A</v>
      </c>
      <c r="Z160" s="54" t="str">
        <f t="array" ref="Z160">IFERROR(INDEX(INDIRECT("'"&amp;VLOOKUP($C160,ModMap!$A$2:$B$21,2,FALSE)&amp;"'!Z:Z"),MATCH($K160,INDIRECT("'"&amp;VLOOKUP($C160,ModMap!$A$2:$B$21,2,FALSE)&amp;"'!$K:$K"),0)),"")</f>
        <v/>
      </c>
      <c r="AA160" s="45" t="s">
        <v>36</v>
      </c>
      <c r="AB160" s="54" t="str">
        <f t="array" ref="AB160">IFERROR(INDEX(INDIRECT("'"&amp;VLOOKUP($C160,ModMap!$A$2:$B$21,2,FALSE)&amp;"'!AB:AB"),MATCH($K160,INDIRECT("'"&amp;VLOOKUP($C160,ModMap!$A$2:$B$21,2,FALSE)&amp;"'!$K:$K"),0)),"")</f>
        <v>N/A</v>
      </c>
      <c r="AC160" s="54" t="str">
        <f t="array" ref="AC160">IFERROR(INDEX(INDIRECT("'"&amp;VLOOKUP($C160,ModMap!$A$2:$B$21,2,FALSE)&amp;"'!AC:AC"),MATCH($K160,INDIRECT("'"&amp;VLOOKUP($C160,ModMap!$A$2:$B$21,2,FALSE)&amp;"'!$K:$K"),0)),"")</f>
        <v/>
      </c>
      <c r="AD160" s="58" t="s">
        <v>33</v>
      </c>
      <c r="AE160" s="54" t="str">
        <f t="array" ref="AE160">IFERROR(INDEX(INDIRECT("'"&amp;VLOOKUP($C160,ModMap!$A$2:$B$21,2,FALSE)&amp;"'!AE:AE"),MATCH($K160,INDIRECT("'"&amp;VLOOKUP($C160,ModMap!$A$2:$B$21,2,FALSE)&amp;"'!$K:$K"),0)),"")</f>
        <v>Not Started</v>
      </c>
      <c r="AF160" s="54" t="str">
        <f t="array" ref="AF160">IFERROR(INDEX(INDIRECT("'"&amp;VLOOKUP($C160,ModMap!$A$2:$B$21,2,FALSE)&amp;"'!AF:AF"),MATCH($K160,INDIRECT("'"&amp;VLOOKUP($C160,ModMap!$A$2:$B$21,2,FALSE)&amp;"'!$K:$K"),0)),"")</f>
        <v>Unassigned</v>
      </c>
      <c r="AG160" s="45" t="s">
        <v>36</v>
      </c>
      <c r="AH160" s="54" t="str">
        <f t="array" ref="AH160">IFERROR(INDEX(INDIRECT("'"&amp;VLOOKUP($C160,ModMap!$A$2:$B$21,2,FALSE)&amp;"'!AH:AH"),MATCH($K160,INDIRECT("'"&amp;VLOOKUP($C160,ModMap!$A$2:$B$21,2,FALSE)&amp;"'!$K:$K"),0)),"")</f>
        <v>N/A</v>
      </c>
      <c r="AI160" s="54" t="str">
        <f t="array" ref="AI160">IFERROR(INDEX(INDIRECT("'"&amp;VLOOKUP($C160,ModMap!$A$2:$B$21,2,FALSE)&amp;"'!AI:AI"),MATCH($K160,INDIRECT("'"&amp;VLOOKUP($C160,ModMap!$A$2:$B$21,2,FALSE)&amp;"'!$K:$K"),0)),"")</f>
        <v/>
      </c>
      <c r="AJ160" s="45" t="s">
        <v>36</v>
      </c>
      <c r="AK160" s="54" t="str">
        <f t="array" ref="AK160">IFERROR(INDEX(INDIRECT("'"&amp;VLOOKUP($C160,ModMap!$A$2:$B$21,2,FALSE)&amp;"'!AK:AK"),MATCH($K160,INDIRECT("'"&amp;VLOOKUP($C160,ModMap!$A$2:$B$21,2,FALSE)&amp;"'!$K:$K"),0)),"")</f>
        <v>N/A</v>
      </c>
      <c r="AL160" s="54" t="str">
        <f t="array" ref="AL160">IFERROR(INDEX(INDIRECT("'"&amp;VLOOKUP($C160,ModMap!$A$2:$B$21,2,FALSE)&amp;"'!AL:AL"),MATCH($K160,INDIRECT("'"&amp;VLOOKUP($C160,ModMap!$A$2:$B$21,2,FALSE)&amp;"'!$K:$K"),0)),"")</f>
        <v/>
      </c>
      <c r="AM160" s="54">
        <f t="shared" si="1"/>
        <v>2</v>
      </c>
      <c r="AN160" s="54" t="str">
        <f t="shared" si="2"/>
        <v>Not Started</v>
      </c>
      <c r="AO160" s="55" t="str">
        <f t="array" ref="AO160">IFERROR(INDEX(INDIRECT("'"&amp;VLOOKUP($C160,ModMap!$A$2:$B$21,2,FALSE)&amp;"'!AO:AO"),MATCH($K160,INDIRECT("'"&amp;VLOOKUP($C160,ModMap!$A$2:$B$21,2,FALSE)&amp;"'!$K:$K"),0)),"")</f>
        <v/>
      </c>
      <c r="AP160" s="53" t="str">
        <f t="array" ref="AP160">IFERROR(HYPERLINK("#'"&amp;VLOOKUP($C160,ModMap!$A$2:$B$21,2,FALSE)&amp;"'!V"&amp;MATCH($K160,INDIRECT("'"&amp;VLOOKUP($C160,ModMap!$A$2:$B$21,2,FALSE)&amp;"'!$K:$K"),0),"Edit on module sheet"),"")</f>
        <v>Edit on module sheet</v>
      </c>
    </row>
    <row r="161" ht="42.0" customHeight="1">
      <c r="A161" s="34">
        <v>159.0</v>
      </c>
      <c r="B161" s="34">
        <v>159.0</v>
      </c>
      <c r="C161" s="34" t="s">
        <v>90</v>
      </c>
      <c r="D161" s="35" t="s">
        <v>91</v>
      </c>
      <c r="E161" s="64" t="s">
        <v>69</v>
      </c>
      <c r="F161" s="65" t="s">
        <v>276</v>
      </c>
      <c r="G161" s="35" t="s">
        <v>277</v>
      </c>
      <c r="H161" s="34" t="s">
        <v>298</v>
      </c>
      <c r="I161" s="34" t="s">
        <v>299</v>
      </c>
      <c r="J161" s="35" t="s">
        <v>300</v>
      </c>
      <c r="K161" s="34" t="s">
        <v>2125</v>
      </c>
      <c r="L161" s="35" t="s">
        <v>2126</v>
      </c>
      <c r="M161" s="58" t="s">
        <v>434</v>
      </c>
      <c r="N161" s="34" t="s">
        <v>283</v>
      </c>
      <c r="O161" s="34" t="s">
        <v>284</v>
      </c>
      <c r="P161" s="35" t="s">
        <v>303</v>
      </c>
      <c r="Q161" s="35" t="s">
        <v>304</v>
      </c>
      <c r="R161" s="34" t="s">
        <v>287</v>
      </c>
      <c r="S161" s="34" t="s">
        <v>69</v>
      </c>
      <c r="T161" s="34" t="str">
        <f t="array" ref="T161">IFERROR(INDEX(INDIRECT("'"&amp;VLOOKUP($C161,ModMap!$A$2:$B$21,2,FALSE)&amp;"'!T:T"),MATCH($K161,INDIRECT("'"&amp;VLOOKUP($C161,ModMap!$A$2:$B$21,2,FALSE)&amp;"'!$K:$K"),0)),"")</f>
        <v>Unassigned</v>
      </c>
      <c r="U161" s="58" t="s">
        <v>33</v>
      </c>
      <c r="V161" s="34" t="str">
        <f t="array" ref="V161">IFERROR(INDEX(INDIRECT("'"&amp;VLOOKUP($C161,ModMap!$A$2:$B$21,2,FALSE)&amp;"'!V:V"),MATCH($K161,INDIRECT("'"&amp;VLOOKUP($C161,ModMap!$A$2:$B$21,2,FALSE)&amp;"'!$K:$K"),0)),"")</f>
        <v>Not Started</v>
      </c>
      <c r="W161" s="34" t="str">
        <f t="array" ref="W161">IFERROR(INDEX(INDIRECT("'"&amp;VLOOKUP($C161,ModMap!$A$2:$B$21,2,FALSE)&amp;"'!W:W"),MATCH($K161,INDIRECT("'"&amp;VLOOKUP($C161,ModMap!$A$2:$B$21,2,FALSE)&amp;"'!$K:$K"),0)),"")</f>
        <v>Unassigned</v>
      </c>
      <c r="X161" s="58" t="s">
        <v>33</v>
      </c>
      <c r="Y161" s="34" t="str">
        <f t="array" ref="Y161">IFERROR(INDEX(INDIRECT("'"&amp;VLOOKUP($C161,ModMap!$A$2:$B$21,2,FALSE)&amp;"'!Y:Y"),MATCH($K161,INDIRECT("'"&amp;VLOOKUP($C161,ModMap!$A$2:$B$21,2,FALSE)&amp;"'!$K:$K"),0)),"")</f>
        <v>Not Started</v>
      </c>
      <c r="Z161" s="34" t="str">
        <f t="array" ref="Z161">IFERROR(INDEX(INDIRECT("'"&amp;VLOOKUP($C161,ModMap!$A$2:$B$21,2,FALSE)&amp;"'!Z:Z"),MATCH($K161,INDIRECT("'"&amp;VLOOKUP($C161,ModMap!$A$2:$B$21,2,FALSE)&amp;"'!$K:$K"),0)),"")</f>
        <v>Unassigned</v>
      </c>
      <c r="AA161" s="45" t="s">
        <v>36</v>
      </c>
      <c r="AB161" s="34" t="str">
        <f t="array" ref="AB161">IFERROR(INDEX(INDIRECT("'"&amp;VLOOKUP($C161,ModMap!$A$2:$B$21,2,FALSE)&amp;"'!AB:AB"),MATCH($K161,INDIRECT("'"&amp;VLOOKUP($C161,ModMap!$A$2:$B$21,2,FALSE)&amp;"'!$K:$K"),0)),"")</f>
        <v>N/A</v>
      </c>
      <c r="AC161" s="34" t="str">
        <f t="array" ref="AC161">IFERROR(INDEX(INDIRECT("'"&amp;VLOOKUP($C161,ModMap!$A$2:$B$21,2,FALSE)&amp;"'!AC:AC"),MATCH($K161,INDIRECT("'"&amp;VLOOKUP($C161,ModMap!$A$2:$B$21,2,FALSE)&amp;"'!$K:$K"),0)),"")</f>
        <v/>
      </c>
      <c r="AD161" s="58" t="s">
        <v>33</v>
      </c>
      <c r="AE161" s="34" t="str">
        <f t="array" ref="AE161">IFERROR(INDEX(INDIRECT("'"&amp;VLOOKUP($C161,ModMap!$A$2:$B$21,2,FALSE)&amp;"'!AE:AE"),MATCH($K161,INDIRECT("'"&amp;VLOOKUP($C161,ModMap!$A$2:$B$21,2,FALSE)&amp;"'!$K:$K"),0)),"")</f>
        <v>Not Started</v>
      </c>
      <c r="AF161" s="34" t="str">
        <f t="array" ref="AF161">IFERROR(INDEX(INDIRECT("'"&amp;VLOOKUP($C161,ModMap!$A$2:$B$21,2,FALSE)&amp;"'!AF:AF"),MATCH($K161,INDIRECT("'"&amp;VLOOKUP($C161,ModMap!$A$2:$B$21,2,FALSE)&amp;"'!$K:$K"),0)),"")</f>
        <v>Unassigned</v>
      </c>
      <c r="AG161" s="45" t="s">
        <v>36</v>
      </c>
      <c r="AH161" s="34" t="str">
        <f t="array" ref="AH161">IFERROR(INDEX(INDIRECT("'"&amp;VLOOKUP($C161,ModMap!$A$2:$B$21,2,FALSE)&amp;"'!AH:AH"),MATCH($K161,INDIRECT("'"&amp;VLOOKUP($C161,ModMap!$A$2:$B$21,2,FALSE)&amp;"'!$K:$K"),0)),"")</f>
        <v>N/A</v>
      </c>
      <c r="AI161" s="34" t="str">
        <f t="array" ref="AI161">IFERROR(INDEX(INDIRECT("'"&amp;VLOOKUP($C161,ModMap!$A$2:$B$21,2,FALSE)&amp;"'!AI:AI"),MATCH($K161,INDIRECT("'"&amp;VLOOKUP($C161,ModMap!$A$2:$B$21,2,FALSE)&amp;"'!$K:$K"),0)),"")</f>
        <v/>
      </c>
      <c r="AJ161" s="45" t="s">
        <v>36</v>
      </c>
      <c r="AK161" s="34" t="str">
        <f t="array" ref="AK161">IFERROR(INDEX(INDIRECT("'"&amp;VLOOKUP($C161,ModMap!$A$2:$B$21,2,FALSE)&amp;"'!AK:AK"),MATCH($K161,INDIRECT("'"&amp;VLOOKUP($C161,ModMap!$A$2:$B$21,2,FALSE)&amp;"'!$K:$K"),0)),"")</f>
        <v>N/A</v>
      </c>
      <c r="AL161" s="34" t="str">
        <f t="array" ref="AL161">IFERROR(INDEX(INDIRECT("'"&amp;VLOOKUP($C161,ModMap!$A$2:$B$21,2,FALSE)&amp;"'!AL:AL"),MATCH($K161,INDIRECT("'"&amp;VLOOKUP($C161,ModMap!$A$2:$B$21,2,FALSE)&amp;"'!$K:$K"),0)),"")</f>
        <v/>
      </c>
      <c r="AM161" s="34">
        <f t="shared" si="1"/>
        <v>3</v>
      </c>
      <c r="AN161" s="34" t="str">
        <f t="shared" si="2"/>
        <v>Not Started</v>
      </c>
      <c r="AO161" s="35" t="str">
        <f t="array" ref="AO161">IFERROR(INDEX(INDIRECT("'"&amp;VLOOKUP($C161,ModMap!$A$2:$B$21,2,FALSE)&amp;"'!AO:AO"),MATCH($K161,INDIRECT("'"&amp;VLOOKUP($C161,ModMap!$A$2:$B$21,2,FALSE)&amp;"'!$K:$K"),0)),"")</f>
        <v/>
      </c>
      <c r="AP161" s="53" t="str">
        <f t="array" ref="AP161">IFERROR(HYPERLINK("#'"&amp;VLOOKUP($C161,ModMap!$A$2:$B$21,2,FALSE)&amp;"'!V"&amp;MATCH($K161,INDIRECT("'"&amp;VLOOKUP($C161,ModMap!$A$2:$B$21,2,FALSE)&amp;"'!$K:$K"),0),"Edit on module sheet"),"")</f>
        <v>Edit on module sheet</v>
      </c>
    </row>
    <row r="162" ht="42.0" customHeight="1">
      <c r="A162" s="54">
        <v>160.0</v>
      </c>
      <c r="B162" s="54">
        <v>160.0</v>
      </c>
      <c r="C162" s="54" t="s">
        <v>90</v>
      </c>
      <c r="D162" s="55" t="s">
        <v>91</v>
      </c>
      <c r="E162" s="64" t="s">
        <v>69</v>
      </c>
      <c r="F162" s="65" t="s">
        <v>276</v>
      </c>
      <c r="G162" s="55" t="s">
        <v>277</v>
      </c>
      <c r="H162" s="54" t="s">
        <v>1524</v>
      </c>
      <c r="I162" s="54" t="s">
        <v>1525</v>
      </c>
      <c r="J162" s="55" t="s">
        <v>1526</v>
      </c>
      <c r="K162" s="54" t="s">
        <v>2129</v>
      </c>
      <c r="L162" s="55" t="s">
        <v>2130</v>
      </c>
      <c r="M162" s="58" t="s">
        <v>613</v>
      </c>
      <c r="N162" s="54" t="s">
        <v>313</v>
      </c>
      <c r="O162" s="54" t="s">
        <v>284</v>
      </c>
      <c r="P162" s="55" t="s">
        <v>1529</v>
      </c>
      <c r="Q162" s="55" t="s">
        <v>1530</v>
      </c>
      <c r="R162" s="54" t="s">
        <v>287</v>
      </c>
      <c r="S162" s="54" t="s">
        <v>69</v>
      </c>
      <c r="T162" s="54" t="str">
        <f t="array" ref="T162">IFERROR(INDEX(INDIRECT("'"&amp;VLOOKUP($C162,ModMap!$A$2:$B$21,2,FALSE)&amp;"'!T:T"),MATCH($K162,INDIRECT("'"&amp;VLOOKUP($C162,ModMap!$A$2:$B$21,2,FALSE)&amp;"'!$K:$K"),0)),"")</f>
        <v>Unassigned</v>
      </c>
      <c r="U162" s="58" t="s">
        <v>33</v>
      </c>
      <c r="V162" s="54" t="str">
        <f t="array" ref="V162">IFERROR(INDEX(INDIRECT("'"&amp;VLOOKUP($C162,ModMap!$A$2:$B$21,2,FALSE)&amp;"'!V:V"),MATCH($K162,INDIRECT("'"&amp;VLOOKUP($C162,ModMap!$A$2:$B$21,2,FALSE)&amp;"'!$K:$K"),0)),"")</f>
        <v>Not Started</v>
      </c>
      <c r="W162" s="54" t="str">
        <f t="array" ref="W162">IFERROR(INDEX(INDIRECT("'"&amp;VLOOKUP($C162,ModMap!$A$2:$B$21,2,FALSE)&amp;"'!W:W"),MATCH($K162,INDIRECT("'"&amp;VLOOKUP($C162,ModMap!$A$2:$B$21,2,FALSE)&amp;"'!$K:$K"),0)),"")</f>
        <v>Unassigned</v>
      </c>
      <c r="X162" s="58" t="s">
        <v>33</v>
      </c>
      <c r="Y162" s="54" t="str">
        <f t="array" ref="Y162">IFERROR(INDEX(INDIRECT("'"&amp;VLOOKUP($C162,ModMap!$A$2:$B$21,2,FALSE)&amp;"'!Y:Y"),MATCH($K162,INDIRECT("'"&amp;VLOOKUP($C162,ModMap!$A$2:$B$21,2,FALSE)&amp;"'!$K:$K"),0)),"")</f>
        <v>Not Started</v>
      </c>
      <c r="Z162" s="54" t="str">
        <f t="array" ref="Z162">IFERROR(INDEX(INDIRECT("'"&amp;VLOOKUP($C162,ModMap!$A$2:$B$21,2,FALSE)&amp;"'!Z:Z"),MATCH($K162,INDIRECT("'"&amp;VLOOKUP($C162,ModMap!$A$2:$B$21,2,FALSE)&amp;"'!$K:$K"),0)),"")</f>
        <v>Unassigned</v>
      </c>
      <c r="AA162" s="45" t="s">
        <v>36</v>
      </c>
      <c r="AB162" s="54" t="str">
        <f t="array" ref="AB162">IFERROR(INDEX(INDIRECT("'"&amp;VLOOKUP($C162,ModMap!$A$2:$B$21,2,FALSE)&amp;"'!AB:AB"),MATCH($K162,INDIRECT("'"&amp;VLOOKUP($C162,ModMap!$A$2:$B$21,2,FALSE)&amp;"'!$K:$K"),0)),"")</f>
        <v>N/A</v>
      </c>
      <c r="AC162" s="54" t="str">
        <f t="array" ref="AC162">IFERROR(INDEX(INDIRECT("'"&amp;VLOOKUP($C162,ModMap!$A$2:$B$21,2,FALSE)&amp;"'!AC:AC"),MATCH($K162,INDIRECT("'"&amp;VLOOKUP($C162,ModMap!$A$2:$B$21,2,FALSE)&amp;"'!$K:$K"),0)),"")</f>
        <v/>
      </c>
      <c r="AD162" s="58" t="s">
        <v>33</v>
      </c>
      <c r="AE162" s="54" t="str">
        <f t="array" ref="AE162">IFERROR(INDEX(INDIRECT("'"&amp;VLOOKUP($C162,ModMap!$A$2:$B$21,2,FALSE)&amp;"'!AE:AE"),MATCH($K162,INDIRECT("'"&amp;VLOOKUP($C162,ModMap!$A$2:$B$21,2,FALSE)&amp;"'!$K:$K"),0)),"")</f>
        <v>Not Started</v>
      </c>
      <c r="AF162" s="54" t="str">
        <f t="array" ref="AF162">IFERROR(INDEX(INDIRECT("'"&amp;VLOOKUP($C162,ModMap!$A$2:$B$21,2,FALSE)&amp;"'!AF:AF"),MATCH($K162,INDIRECT("'"&amp;VLOOKUP($C162,ModMap!$A$2:$B$21,2,FALSE)&amp;"'!$K:$K"),0)),"")</f>
        <v>Unassigned</v>
      </c>
      <c r="AG162" s="45" t="s">
        <v>36</v>
      </c>
      <c r="AH162" s="54" t="str">
        <f t="array" ref="AH162">IFERROR(INDEX(INDIRECT("'"&amp;VLOOKUP($C162,ModMap!$A$2:$B$21,2,FALSE)&amp;"'!AH:AH"),MATCH($K162,INDIRECT("'"&amp;VLOOKUP($C162,ModMap!$A$2:$B$21,2,FALSE)&amp;"'!$K:$K"),0)),"")</f>
        <v>N/A</v>
      </c>
      <c r="AI162" s="54" t="str">
        <f t="array" ref="AI162">IFERROR(INDEX(INDIRECT("'"&amp;VLOOKUP($C162,ModMap!$A$2:$B$21,2,FALSE)&amp;"'!AI:AI"),MATCH($K162,INDIRECT("'"&amp;VLOOKUP($C162,ModMap!$A$2:$B$21,2,FALSE)&amp;"'!$K:$K"),0)),"")</f>
        <v/>
      </c>
      <c r="AJ162" s="45" t="s">
        <v>36</v>
      </c>
      <c r="AK162" s="54" t="str">
        <f t="array" ref="AK162">IFERROR(INDEX(INDIRECT("'"&amp;VLOOKUP($C162,ModMap!$A$2:$B$21,2,FALSE)&amp;"'!AK:AK"),MATCH($K162,INDIRECT("'"&amp;VLOOKUP($C162,ModMap!$A$2:$B$21,2,FALSE)&amp;"'!$K:$K"),0)),"")</f>
        <v>N/A</v>
      </c>
      <c r="AL162" s="54" t="str">
        <f t="array" ref="AL162">IFERROR(INDEX(INDIRECT("'"&amp;VLOOKUP($C162,ModMap!$A$2:$B$21,2,FALSE)&amp;"'!AL:AL"),MATCH($K162,INDIRECT("'"&amp;VLOOKUP($C162,ModMap!$A$2:$B$21,2,FALSE)&amp;"'!$K:$K"),0)),"")</f>
        <v/>
      </c>
      <c r="AM162" s="54">
        <f t="shared" si="1"/>
        <v>3</v>
      </c>
      <c r="AN162" s="54" t="str">
        <f t="shared" si="2"/>
        <v>Not Started</v>
      </c>
      <c r="AO162" s="55" t="str">
        <f t="array" ref="AO162">IFERROR(INDEX(INDIRECT("'"&amp;VLOOKUP($C162,ModMap!$A$2:$B$21,2,FALSE)&amp;"'!AO:AO"),MATCH($K162,INDIRECT("'"&amp;VLOOKUP($C162,ModMap!$A$2:$B$21,2,FALSE)&amp;"'!$K:$K"),0)),"")</f>
        <v/>
      </c>
      <c r="AP162" s="53" t="str">
        <f t="array" ref="AP162">IFERROR(HYPERLINK("#'"&amp;VLOOKUP($C162,ModMap!$A$2:$B$21,2,FALSE)&amp;"'!V"&amp;MATCH($K162,INDIRECT("'"&amp;VLOOKUP($C162,ModMap!$A$2:$B$21,2,FALSE)&amp;"'!$K:$K"),0),"Edit on module sheet"),"")</f>
        <v>Edit on module sheet</v>
      </c>
    </row>
    <row r="163" ht="42.0" customHeight="1">
      <c r="A163" s="34">
        <v>161.0</v>
      </c>
      <c r="B163" s="34">
        <v>161.0</v>
      </c>
      <c r="C163" s="34" t="s">
        <v>90</v>
      </c>
      <c r="D163" s="35" t="s">
        <v>91</v>
      </c>
      <c r="E163" s="36" t="s">
        <v>48</v>
      </c>
      <c r="F163" s="65" t="s">
        <v>276</v>
      </c>
      <c r="G163" s="35" t="s">
        <v>277</v>
      </c>
      <c r="H163" s="34" t="s">
        <v>1524</v>
      </c>
      <c r="I163" s="34" t="s">
        <v>1525</v>
      </c>
      <c r="J163" s="35" t="s">
        <v>1526</v>
      </c>
      <c r="K163" s="34" t="s">
        <v>1527</v>
      </c>
      <c r="L163" s="35" t="s">
        <v>1528</v>
      </c>
      <c r="M163" s="66" t="s">
        <v>211</v>
      </c>
      <c r="N163" s="34" t="s">
        <v>313</v>
      </c>
      <c r="O163" s="34" t="s">
        <v>284</v>
      </c>
      <c r="P163" s="35" t="s">
        <v>1529</v>
      </c>
      <c r="Q163" s="35" t="s">
        <v>1530</v>
      </c>
      <c r="R163" s="34" t="s">
        <v>287</v>
      </c>
      <c r="S163" s="34" t="s">
        <v>218</v>
      </c>
      <c r="T163" s="34" t="str">
        <f t="array" ref="T163">IFERROR(INDEX(INDIRECT("'"&amp;VLOOKUP($C163,ModMap!$A$2:$B$21,2,FALSE)&amp;"'!T:T"),MATCH($K163,INDIRECT("'"&amp;VLOOKUP($C163,ModMap!$A$2:$B$21,2,FALSE)&amp;"'!$K:$K"),0)),"")</f>
        <v>Unassigned</v>
      </c>
      <c r="U163" s="58" t="s">
        <v>33</v>
      </c>
      <c r="V163" s="34" t="str">
        <f t="array" ref="V163">IFERROR(INDEX(INDIRECT("'"&amp;VLOOKUP($C163,ModMap!$A$2:$B$21,2,FALSE)&amp;"'!V:V"),MATCH($K163,INDIRECT("'"&amp;VLOOKUP($C163,ModMap!$A$2:$B$21,2,FALSE)&amp;"'!$K:$K"),0)),"")</f>
        <v>Not Started</v>
      </c>
      <c r="W163" s="34" t="str">
        <f t="array" ref="W163">IFERROR(INDEX(INDIRECT("'"&amp;VLOOKUP($C163,ModMap!$A$2:$B$21,2,FALSE)&amp;"'!W:W"),MATCH($K163,INDIRECT("'"&amp;VLOOKUP($C163,ModMap!$A$2:$B$21,2,FALSE)&amp;"'!$K:$K"),0)),"")</f>
        <v>Unassigned</v>
      </c>
      <c r="X163" s="58" t="s">
        <v>33</v>
      </c>
      <c r="Y163" s="34" t="str">
        <f t="array" ref="Y163">IFERROR(INDEX(INDIRECT("'"&amp;VLOOKUP($C163,ModMap!$A$2:$B$21,2,FALSE)&amp;"'!Y:Y"),MATCH($K163,INDIRECT("'"&amp;VLOOKUP($C163,ModMap!$A$2:$B$21,2,FALSE)&amp;"'!$K:$K"),0)),"")</f>
        <v>Not Started</v>
      </c>
      <c r="Z163" s="34" t="str">
        <f t="array" ref="Z163">IFERROR(INDEX(INDIRECT("'"&amp;VLOOKUP($C163,ModMap!$A$2:$B$21,2,FALSE)&amp;"'!Z:Z"),MATCH($K163,INDIRECT("'"&amp;VLOOKUP($C163,ModMap!$A$2:$B$21,2,FALSE)&amp;"'!$K:$K"),0)),"")</f>
        <v>Unassigned</v>
      </c>
      <c r="AA163" s="45" t="s">
        <v>36</v>
      </c>
      <c r="AB163" s="34" t="str">
        <f t="array" ref="AB163">IFERROR(INDEX(INDIRECT("'"&amp;VLOOKUP($C163,ModMap!$A$2:$B$21,2,FALSE)&amp;"'!AB:AB"),MATCH($K163,INDIRECT("'"&amp;VLOOKUP($C163,ModMap!$A$2:$B$21,2,FALSE)&amp;"'!$K:$K"),0)),"")</f>
        <v>N/A</v>
      </c>
      <c r="AC163" s="34" t="str">
        <f t="array" ref="AC163">IFERROR(INDEX(INDIRECT("'"&amp;VLOOKUP($C163,ModMap!$A$2:$B$21,2,FALSE)&amp;"'!AC:AC"),MATCH($K163,INDIRECT("'"&amp;VLOOKUP($C163,ModMap!$A$2:$B$21,2,FALSE)&amp;"'!$K:$K"),0)),"")</f>
        <v/>
      </c>
      <c r="AD163" s="58" t="s">
        <v>33</v>
      </c>
      <c r="AE163" s="34" t="str">
        <f t="array" ref="AE163">IFERROR(INDEX(INDIRECT("'"&amp;VLOOKUP($C163,ModMap!$A$2:$B$21,2,FALSE)&amp;"'!AE:AE"),MATCH($K163,INDIRECT("'"&amp;VLOOKUP($C163,ModMap!$A$2:$B$21,2,FALSE)&amp;"'!$K:$K"),0)),"")</f>
        <v>Not Started</v>
      </c>
      <c r="AF163" s="34" t="str">
        <f t="array" ref="AF163">IFERROR(INDEX(INDIRECT("'"&amp;VLOOKUP($C163,ModMap!$A$2:$B$21,2,FALSE)&amp;"'!AF:AF"),MATCH($K163,INDIRECT("'"&amp;VLOOKUP($C163,ModMap!$A$2:$B$21,2,FALSE)&amp;"'!$K:$K"),0)),"")</f>
        <v>Unassigned</v>
      </c>
      <c r="AG163" s="45" t="s">
        <v>36</v>
      </c>
      <c r="AH163" s="34" t="str">
        <f t="array" ref="AH163">IFERROR(INDEX(INDIRECT("'"&amp;VLOOKUP($C163,ModMap!$A$2:$B$21,2,FALSE)&amp;"'!AH:AH"),MATCH($K163,INDIRECT("'"&amp;VLOOKUP($C163,ModMap!$A$2:$B$21,2,FALSE)&amp;"'!$K:$K"),0)),"")</f>
        <v>N/A</v>
      </c>
      <c r="AI163" s="34" t="str">
        <f t="array" ref="AI163">IFERROR(INDEX(INDIRECT("'"&amp;VLOOKUP($C163,ModMap!$A$2:$B$21,2,FALSE)&amp;"'!AI:AI"),MATCH($K163,INDIRECT("'"&amp;VLOOKUP($C163,ModMap!$A$2:$B$21,2,FALSE)&amp;"'!$K:$K"),0)),"")</f>
        <v/>
      </c>
      <c r="AJ163" s="45" t="s">
        <v>36</v>
      </c>
      <c r="AK163" s="34" t="str">
        <f t="array" ref="AK163">IFERROR(INDEX(INDIRECT("'"&amp;VLOOKUP($C163,ModMap!$A$2:$B$21,2,FALSE)&amp;"'!AK:AK"),MATCH($K163,INDIRECT("'"&amp;VLOOKUP($C163,ModMap!$A$2:$B$21,2,FALSE)&amp;"'!$K:$K"),0)),"")</f>
        <v>N/A</v>
      </c>
      <c r="AL163" s="34" t="str">
        <f t="array" ref="AL163">IFERROR(INDEX(INDIRECT("'"&amp;VLOOKUP($C163,ModMap!$A$2:$B$21,2,FALSE)&amp;"'!AL:AL"),MATCH($K163,INDIRECT("'"&amp;VLOOKUP($C163,ModMap!$A$2:$B$21,2,FALSE)&amp;"'!$K:$K"),0)),"")</f>
        <v/>
      </c>
      <c r="AM163" s="34">
        <f t="shared" si="1"/>
        <v>3</v>
      </c>
      <c r="AN163" s="34" t="str">
        <f t="shared" si="2"/>
        <v>Not Started</v>
      </c>
      <c r="AO163" s="35" t="str">
        <f t="array" ref="AO163">IFERROR(INDEX(INDIRECT("'"&amp;VLOOKUP($C163,ModMap!$A$2:$B$21,2,FALSE)&amp;"'!AO:AO"),MATCH($K163,INDIRECT("'"&amp;VLOOKUP($C163,ModMap!$A$2:$B$21,2,FALSE)&amp;"'!$K:$K"),0)),"")</f>
        <v/>
      </c>
      <c r="AP163" s="53" t="str">
        <f t="array" ref="AP163">IFERROR(HYPERLINK("#'"&amp;VLOOKUP($C163,ModMap!$A$2:$B$21,2,FALSE)&amp;"'!V"&amp;MATCH($K163,INDIRECT("'"&amp;VLOOKUP($C163,ModMap!$A$2:$B$21,2,FALSE)&amp;"'!$K:$K"),0),"Edit on module sheet"),"")</f>
        <v>Edit on module sheet</v>
      </c>
    </row>
    <row r="164" ht="42.0" customHeight="1">
      <c r="A164" s="54">
        <v>162.0</v>
      </c>
      <c r="B164" s="54">
        <v>162.0</v>
      </c>
      <c r="C164" s="54" t="s">
        <v>90</v>
      </c>
      <c r="D164" s="55" t="s">
        <v>91</v>
      </c>
      <c r="E164" s="36" t="s">
        <v>48</v>
      </c>
      <c r="F164" s="65" t="s">
        <v>276</v>
      </c>
      <c r="G164" s="55" t="s">
        <v>277</v>
      </c>
      <c r="H164" s="54" t="s">
        <v>1524</v>
      </c>
      <c r="I164" s="54" t="s">
        <v>1525</v>
      </c>
      <c r="J164" s="55" t="s">
        <v>1526</v>
      </c>
      <c r="K164" s="54" t="s">
        <v>1544</v>
      </c>
      <c r="L164" s="55" t="s">
        <v>1545</v>
      </c>
      <c r="M164" s="58" t="s">
        <v>613</v>
      </c>
      <c r="N164" s="54" t="s">
        <v>313</v>
      </c>
      <c r="O164" s="54" t="s">
        <v>284</v>
      </c>
      <c r="P164" s="55" t="s">
        <v>1529</v>
      </c>
      <c r="Q164" s="55" t="s">
        <v>1530</v>
      </c>
      <c r="R164" s="54" t="s">
        <v>287</v>
      </c>
      <c r="S164" s="54" t="s">
        <v>614</v>
      </c>
      <c r="T164" s="54" t="str">
        <f t="array" ref="T164">IFERROR(INDEX(INDIRECT("'"&amp;VLOOKUP($C164,ModMap!$A$2:$B$21,2,FALSE)&amp;"'!T:T"),MATCH($K164,INDIRECT("'"&amp;VLOOKUP($C164,ModMap!$A$2:$B$21,2,FALSE)&amp;"'!$K:$K"),0)),"")</f>
        <v>Unassigned</v>
      </c>
      <c r="U164" s="45" t="s">
        <v>36</v>
      </c>
      <c r="V164" s="54" t="str">
        <f t="array" ref="V164">IFERROR(INDEX(INDIRECT("'"&amp;VLOOKUP($C164,ModMap!$A$2:$B$21,2,FALSE)&amp;"'!V:V"),MATCH($K164,INDIRECT("'"&amp;VLOOKUP($C164,ModMap!$A$2:$B$21,2,FALSE)&amp;"'!$K:$K"),0)),"")</f>
        <v>N/A</v>
      </c>
      <c r="W164" s="54" t="str">
        <f t="array" ref="W164">IFERROR(INDEX(INDIRECT("'"&amp;VLOOKUP($C164,ModMap!$A$2:$B$21,2,FALSE)&amp;"'!W:W"),MATCH($K164,INDIRECT("'"&amp;VLOOKUP($C164,ModMap!$A$2:$B$21,2,FALSE)&amp;"'!$K:$K"),0)),"")</f>
        <v/>
      </c>
      <c r="X164" s="58" t="s">
        <v>33</v>
      </c>
      <c r="Y164" s="54" t="str">
        <f t="array" ref="Y164">IFERROR(INDEX(INDIRECT("'"&amp;VLOOKUP($C164,ModMap!$A$2:$B$21,2,FALSE)&amp;"'!Y:Y"),MATCH($K164,INDIRECT("'"&amp;VLOOKUP($C164,ModMap!$A$2:$B$21,2,FALSE)&amp;"'!$K:$K"),0)),"")</f>
        <v>Not Started</v>
      </c>
      <c r="Z164" s="54" t="str">
        <f t="array" ref="Z164">IFERROR(INDEX(INDIRECT("'"&amp;VLOOKUP($C164,ModMap!$A$2:$B$21,2,FALSE)&amp;"'!Z:Z"),MATCH($K164,INDIRECT("'"&amp;VLOOKUP($C164,ModMap!$A$2:$B$21,2,FALSE)&amp;"'!$K:$K"),0)),"")</f>
        <v>Unassigned</v>
      </c>
      <c r="AA164" s="45" t="s">
        <v>36</v>
      </c>
      <c r="AB164" s="54" t="str">
        <f t="array" ref="AB164">IFERROR(INDEX(INDIRECT("'"&amp;VLOOKUP($C164,ModMap!$A$2:$B$21,2,FALSE)&amp;"'!AB:AB"),MATCH($K164,INDIRECT("'"&amp;VLOOKUP($C164,ModMap!$A$2:$B$21,2,FALSE)&amp;"'!$K:$K"),0)),"")</f>
        <v>N/A</v>
      </c>
      <c r="AC164" s="54" t="str">
        <f t="array" ref="AC164">IFERROR(INDEX(INDIRECT("'"&amp;VLOOKUP($C164,ModMap!$A$2:$B$21,2,FALSE)&amp;"'!AC:AC"),MATCH($K164,INDIRECT("'"&amp;VLOOKUP($C164,ModMap!$A$2:$B$21,2,FALSE)&amp;"'!$K:$K"),0)),"")</f>
        <v/>
      </c>
      <c r="AD164" s="58" t="s">
        <v>33</v>
      </c>
      <c r="AE164" s="54" t="str">
        <f t="array" ref="AE164">IFERROR(INDEX(INDIRECT("'"&amp;VLOOKUP($C164,ModMap!$A$2:$B$21,2,FALSE)&amp;"'!AE:AE"),MATCH($K164,INDIRECT("'"&amp;VLOOKUP($C164,ModMap!$A$2:$B$21,2,FALSE)&amp;"'!$K:$K"),0)),"")</f>
        <v>Not Started</v>
      </c>
      <c r="AF164" s="54" t="str">
        <f t="array" ref="AF164">IFERROR(INDEX(INDIRECT("'"&amp;VLOOKUP($C164,ModMap!$A$2:$B$21,2,FALSE)&amp;"'!AF:AF"),MATCH($K164,INDIRECT("'"&amp;VLOOKUP($C164,ModMap!$A$2:$B$21,2,FALSE)&amp;"'!$K:$K"),0)),"")</f>
        <v>Unassigned</v>
      </c>
      <c r="AG164" s="45" t="s">
        <v>36</v>
      </c>
      <c r="AH164" s="54" t="str">
        <f t="array" ref="AH164">IFERROR(INDEX(INDIRECT("'"&amp;VLOOKUP($C164,ModMap!$A$2:$B$21,2,FALSE)&amp;"'!AH:AH"),MATCH($K164,INDIRECT("'"&amp;VLOOKUP($C164,ModMap!$A$2:$B$21,2,FALSE)&amp;"'!$K:$K"),0)),"")</f>
        <v>N/A</v>
      </c>
      <c r="AI164" s="54" t="str">
        <f t="array" ref="AI164">IFERROR(INDEX(INDIRECT("'"&amp;VLOOKUP($C164,ModMap!$A$2:$B$21,2,FALSE)&amp;"'!AI:AI"),MATCH($K164,INDIRECT("'"&amp;VLOOKUP($C164,ModMap!$A$2:$B$21,2,FALSE)&amp;"'!$K:$K"),0)),"")</f>
        <v/>
      </c>
      <c r="AJ164" s="45" t="s">
        <v>36</v>
      </c>
      <c r="AK164" s="54" t="str">
        <f t="array" ref="AK164">IFERROR(INDEX(INDIRECT("'"&amp;VLOOKUP($C164,ModMap!$A$2:$B$21,2,FALSE)&amp;"'!AK:AK"),MATCH($K164,INDIRECT("'"&amp;VLOOKUP($C164,ModMap!$A$2:$B$21,2,FALSE)&amp;"'!$K:$K"),0)),"")</f>
        <v>N/A</v>
      </c>
      <c r="AL164" s="54" t="str">
        <f t="array" ref="AL164">IFERROR(INDEX(INDIRECT("'"&amp;VLOOKUP($C164,ModMap!$A$2:$B$21,2,FALSE)&amp;"'!AL:AL"),MATCH($K164,INDIRECT("'"&amp;VLOOKUP($C164,ModMap!$A$2:$B$21,2,FALSE)&amp;"'!$K:$K"),0)),"")</f>
        <v/>
      </c>
      <c r="AM164" s="54">
        <f t="shared" si="1"/>
        <v>2</v>
      </c>
      <c r="AN164" s="54" t="str">
        <f t="shared" si="2"/>
        <v>Not Started</v>
      </c>
      <c r="AO164" s="55" t="str">
        <f t="array" ref="AO164">IFERROR(INDEX(INDIRECT("'"&amp;VLOOKUP($C164,ModMap!$A$2:$B$21,2,FALSE)&amp;"'!AO:AO"),MATCH($K164,INDIRECT("'"&amp;VLOOKUP($C164,ModMap!$A$2:$B$21,2,FALSE)&amp;"'!$K:$K"),0)),"")</f>
        <v/>
      </c>
      <c r="AP164" s="53" t="str">
        <f t="array" ref="AP164">IFERROR(HYPERLINK("#'"&amp;VLOOKUP($C164,ModMap!$A$2:$B$21,2,FALSE)&amp;"'!V"&amp;MATCH($K164,INDIRECT("'"&amp;VLOOKUP($C164,ModMap!$A$2:$B$21,2,FALSE)&amp;"'!$K:$K"),0),"Edit on module sheet"),"")</f>
        <v>Edit on module sheet</v>
      </c>
    </row>
    <row r="165" ht="42.0" customHeight="1">
      <c r="A165" s="34">
        <v>163.0</v>
      </c>
      <c r="B165" s="34">
        <v>163.0</v>
      </c>
      <c r="C165" s="34" t="s">
        <v>90</v>
      </c>
      <c r="D165" s="35" t="s">
        <v>91</v>
      </c>
      <c r="E165" s="36" t="s">
        <v>48</v>
      </c>
      <c r="F165" s="65" t="s">
        <v>276</v>
      </c>
      <c r="G165" s="35" t="s">
        <v>277</v>
      </c>
      <c r="H165" s="34" t="s">
        <v>308</v>
      </c>
      <c r="I165" s="34" t="s">
        <v>309</v>
      </c>
      <c r="J165" s="35" t="s">
        <v>310</v>
      </c>
      <c r="K165" s="34" t="s">
        <v>1562</v>
      </c>
      <c r="L165" s="35" t="s">
        <v>1563</v>
      </c>
      <c r="M165" s="66" t="s">
        <v>211</v>
      </c>
      <c r="N165" s="34" t="s">
        <v>313</v>
      </c>
      <c r="O165" s="34" t="s">
        <v>284</v>
      </c>
      <c r="P165" s="35" t="s">
        <v>314</v>
      </c>
      <c r="Q165" s="35" t="s">
        <v>315</v>
      </c>
      <c r="R165" s="34" t="s">
        <v>316</v>
      </c>
      <c r="S165" s="34" t="s">
        <v>47</v>
      </c>
      <c r="T165" s="34" t="str">
        <f t="array" ref="T165">IFERROR(INDEX(INDIRECT("'"&amp;VLOOKUP($C165,ModMap!$A$2:$B$21,2,FALSE)&amp;"'!T:T"),MATCH($K165,INDIRECT("'"&amp;VLOOKUP($C165,ModMap!$A$2:$B$21,2,FALSE)&amp;"'!$K:$K"),0)),"")</f>
        <v>Unassigned</v>
      </c>
      <c r="U165" s="45" t="s">
        <v>36</v>
      </c>
      <c r="V165" s="34" t="str">
        <f t="array" ref="V165">IFERROR(INDEX(INDIRECT("'"&amp;VLOOKUP($C165,ModMap!$A$2:$B$21,2,FALSE)&amp;"'!V:V"),MATCH($K165,INDIRECT("'"&amp;VLOOKUP($C165,ModMap!$A$2:$B$21,2,FALSE)&amp;"'!$K:$K"),0)),"")</f>
        <v>N/A</v>
      </c>
      <c r="W165" s="34" t="str">
        <f t="array" ref="W165">IFERROR(INDEX(INDIRECT("'"&amp;VLOOKUP($C165,ModMap!$A$2:$B$21,2,FALSE)&amp;"'!W:W"),MATCH($K165,INDIRECT("'"&amp;VLOOKUP($C165,ModMap!$A$2:$B$21,2,FALSE)&amp;"'!$K:$K"),0)),"")</f>
        <v/>
      </c>
      <c r="X165" s="58" t="s">
        <v>33</v>
      </c>
      <c r="Y165" s="34" t="str">
        <f t="array" ref="Y165">IFERROR(INDEX(INDIRECT("'"&amp;VLOOKUP($C165,ModMap!$A$2:$B$21,2,FALSE)&amp;"'!Y:Y"),MATCH($K165,INDIRECT("'"&amp;VLOOKUP($C165,ModMap!$A$2:$B$21,2,FALSE)&amp;"'!$K:$K"),0)),"")</f>
        <v>Not Started</v>
      </c>
      <c r="Z165" s="34" t="str">
        <f t="array" ref="Z165">IFERROR(INDEX(INDIRECT("'"&amp;VLOOKUP($C165,ModMap!$A$2:$B$21,2,FALSE)&amp;"'!Z:Z"),MATCH($K165,INDIRECT("'"&amp;VLOOKUP($C165,ModMap!$A$2:$B$21,2,FALSE)&amp;"'!$K:$K"),0)),"")</f>
        <v>Unassigned</v>
      </c>
      <c r="AA165" s="45" t="s">
        <v>36</v>
      </c>
      <c r="AB165" s="34" t="str">
        <f t="array" ref="AB165">IFERROR(INDEX(INDIRECT("'"&amp;VLOOKUP($C165,ModMap!$A$2:$B$21,2,FALSE)&amp;"'!AB:AB"),MATCH($K165,INDIRECT("'"&amp;VLOOKUP($C165,ModMap!$A$2:$B$21,2,FALSE)&amp;"'!$K:$K"),0)),"")</f>
        <v>N/A</v>
      </c>
      <c r="AC165" s="34" t="str">
        <f t="array" ref="AC165">IFERROR(INDEX(INDIRECT("'"&amp;VLOOKUP($C165,ModMap!$A$2:$B$21,2,FALSE)&amp;"'!AC:AC"),MATCH($K165,INDIRECT("'"&amp;VLOOKUP($C165,ModMap!$A$2:$B$21,2,FALSE)&amp;"'!$K:$K"),0)),"")</f>
        <v/>
      </c>
      <c r="AD165" s="45" t="s">
        <v>36</v>
      </c>
      <c r="AE165" s="34" t="str">
        <f t="array" ref="AE165">IFERROR(INDEX(INDIRECT("'"&amp;VLOOKUP($C165,ModMap!$A$2:$B$21,2,FALSE)&amp;"'!AE:AE"),MATCH($K165,INDIRECT("'"&amp;VLOOKUP($C165,ModMap!$A$2:$B$21,2,FALSE)&amp;"'!$K:$K"),0)),"")</f>
        <v>N/A</v>
      </c>
      <c r="AF165" s="34" t="str">
        <f t="array" ref="AF165">IFERROR(INDEX(INDIRECT("'"&amp;VLOOKUP($C165,ModMap!$A$2:$B$21,2,FALSE)&amp;"'!AF:AF"),MATCH($K165,INDIRECT("'"&amp;VLOOKUP($C165,ModMap!$A$2:$B$21,2,FALSE)&amp;"'!$K:$K"),0)),"")</f>
        <v/>
      </c>
      <c r="AG165" s="45" t="s">
        <v>36</v>
      </c>
      <c r="AH165" s="34" t="str">
        <f t="array" ref="AH165">IFERROR(INDEX(INDIRECT("'"&amp;VLOOKUP($C165,ModMap!$A$2:$B$21,2,FALSE)&amp;"'!AH:AH"),MATCH($K165,INDIRECT("'"&amp;VLOOKUP($C165,ModMap!$A$2:$B$21,2,FALSE)&amp;"'!$K:$K"),0)),"")</f>
        <v>N/A</v>
      </c>
      <c r="AI165" s="34" t="str">
        <f t="array" ref="AI165">IFERROR(INDEX(INDIRECT("'"&amp;VLOOKUP($C165,ModMap!$A$2:$B$21,2,FALSE)&amp;"'!AI:AI"),MATCH($K165,INDIRECT("'"&amp;VLOOKUP($C165,ModMap!$A$2:$B$21,2,FALSE)&amp;"'!$K:$K"),0)),"")</f>
        <v/>
      </c>
      <c r="AJ165" s="45" t="s">
        <v>36</v>
      </c>
      <c r="AK165" s="34" t="str">
        <f t="array" ref="AK165">IFERROR(INDEX(INDIRECT("'"&amp;VLOOKUP($C165,ModMap!$A$2:$B$21,2,FALSE)&amp;"'!AK:AK"),MATCH($K165,INDIRECT("'"&amp;VLOOKUP($C165,ModMap!$A$2:$B$21,2,FALSE)&amp;"'!$K:$K"),0)),"")</f>
        <v>N/A</v>
      </c>
      <c r="AL165" s="34" t="str">
        <f t="array" ref="AL165">IFERROR(INDEX(INDIRECT("'"&amp;VLOOKUP($C165,ModMap!$A$2:$B$21,2,FALSE)&amp;"'!AL:AL"),MATCH($K165,INDIRECT("'"&amp;VLOOKUP($C165,ModMap!$A$2:$B$21,2,FALSE)&amp;"'!$K:$K"),0)),"")</f>
        <v/>
      </c>
      <c r="AM165" s="34">
        <f t="shared" si="1"/>
        <v>1</v>
      </c>
      <c r="AN165" s="34" t="str">
        <f t="shared" si="2"/>
        <v>Not Started</v>
      </c>
      <c r="AO165" s="35" t="str">
        <f t="array" ref="AO165">IFERROR(INDEX(INDIRECT("'"&amp;VLOOKUP($C165,ModMap!$A$2:$B$21,2,FALSE)&amp;"'!AO:AO"),MATCH($K165,INDIRECT("'"&amp;VLOOKUP($C165,ModMap!$A$2:$B$21,2,FALSE)&amp;"'!$K:$K"),0)),"")</f>
        <v/>
      </c>
      <c r="AP165" s="53" t="str">
        <f t="array" ref="AP165">IFERROR(HYPERLINK("#'"&amp;VLOOKUP($C165,ModMap!$A$2:$B$21,2,FALSE)&amp;"'!V"&amp;MATCH($K165,INDIRECT("'"&amp;VLOOKUP($C165,ModMap!$A$2:$B$21,2,FALSE)&amp;"'!$K:$K"),0),"Edit on module sheet"),"")</f>
        <v>Edit on module sheet</v>
      </c>
    </row>
    <row r="166" ht="42.0" customHeight="1">
      <c r="A166" s="54">
        <v>164.0</v>
      </c>
      <c r="B166" s="54">
        <v>164.0</v>
      </c>
      <c r="C166" s="54" t="s">
        <v>90</v>
      </c>
      <c r="D166" s="55" t="s">
        <v>91</v>
      </c>
      <c r="E166" s="65" t="s">
        <v>41</v>
      </c>
      <c r="F166" s="65" t="s">
        <v>276</v>
      </c>
      <c r="G166" s="55" t="s">
        <v>277</v>
      </c>
      <c r="H166" s="54" t="s">
        <v>308</v>
      </c>
      <c r="I166" s="54" t="s">
        <v>309</v>
      </c>
      <c r="J166" s="55" t="s">
        <v>310</v>
      </c>
      <c r="K166" s="54" t="s">
        <v>311</v>
      </c>
      <c r="L166" s="55" t="s">
        <v>312</v>
      </c>
      <c r="M166" s="66" t="s">
        <v>211</v>
      </c>
      <c r="N166" s="54" t="s">
        <v>313</v>
      </c>
      <c r="O166" s="54" t="s">
        <v>284</v>
      </c>
      <c r="P166" s="55" t="s">
        <v>314</v>
      </c>
      <c r="Q166" s="55" t="s">
        <v>315</v>
      </c>
      <c r="R166" s="54" t="s">
        <v>316</v>
      </c>
      <c r="S166" s="54" t="s">
        <v>206</v>
      </c>
      <c r="T166" s="54" t="str">
        <f t="array" ref="T166">IFERROR(INDEX(INDIRECT("'"&amp;VLOOKUP($C166,ModMap!$A$2:$B$21,2,FALSE)&amp;"'!T:T"),MATCH($K166,INDIRECT("'"&amp;VLOOKUP($C166,ModMap!$A$2:$B$21,2,FALSE)&amp;"'!$K:$K"),0)),"")</f>
        <v>Unassigned</v>
      </c>
      <c r="U166" s="58" t="s">
        <v>33</v>
      </c>
      <c r="V166" s="54" t="str">
        <f t="array" ref="V166">IFERROR(INDEX(INDIRECT("'"&amp;VLOOKUP($C166,ModMap!$A$2:$B$21,2,FALSE)&amp;"'!V:V"),MATCH($K166,INDIRECT("'"&amp;VLOOKUP($C166,ModMap!$A$2:$B$21,2,FALSE)&amp;"'!$K:$K"),0)),"")</f>
        <v>Not Started</v>
      </c>
      <c r="W166" s="54" t="str">
        <f t="array" ref="W166">IFERROR(INDEX(INDIRECT("'"&amp;VLOOKUP($C166,ModMap!$A$2:$B$21,2,FALSE)&amp;"'!W:W"),MATCH($K166,INDIRECT("'"&amp;VLOOKUP($C166,ModMap!$A$2:$B$21,2,FALSE)&amp;"'!$K:$K"),0)),"")</f>
        <v>Unassigned</v>
      </c>
      <c r="X166" s="45" t="s">
        <v>36</v>
      </c>
      <c r="Y166" s="54" t="str">
        <f t="array" ref="Y166">IFERROR(INDEX(INDIRECT("'"&amp;VLOOKUP($C166,ModMap!$A$2:$B$21,2,FALSE)&amp;"'!Y:Y"),MATCH($K166,INDIRECT("'"&amp;VLOOKUP($C166,ModMap!$A$2:$B$21,2,FALSE)&amp;"'!$K:$K"),0)),"")</f>
        <v>N/A</v>
      </c>
      <c r="Z166" s="54" t="str">
        <f t="array" ref="Z166">IFERROR(INDEX(INDIRECT("'"&amp;VLOOKUP($C166,ModMap!$A$2:$B$21,2,FALSE)&amp;"'!Z:Z"),MATCH($K166,INDIRECT("'"&amp;VLOOKUP($C166,ModMap!$A$2:$B$21,2,FALSE)&amp;"'!$K:$K"),0)),"")</f>
        <v/>
      </c>
      <c r="AA166" s="45" t="s">
        <v>36</v>
      </c>
      <c r="AB166" s="54" t="str">
        <f t="array" ref="AB166">IFERROR(INDEX(INDIRECT("'"&amp;VLOOKUP($C166,ModMap!$A$2:$B$21,2,FALSE)&amp;"'!AB:AB"),MATCH($K166,INDIRECT("'"&amp;VLOOKUP($C166,ModMap!$A$2:$B$21,2,FALSE)&amp;"'!$K:$K"),0)),"")</f>
        <v>N/A</v>
      </c>
      <c r="AC166" s="54" t="str">
        <f t="array" ref="AC166">IFERROR(INDEX(INDIRECT("'"&amp;VLOOKUP($C166,ModMap!$A$2:$B$21,2,FALSE)&amp;"'!AC:AC"),MATCH($K166,INDIRECT("'"&amp;VLOOKUP($C166,ModMap!$A$2:$B$21,2,FALSE)&amp;"'!$K:$K"),0)),"")</f>
        <v/>
      </c>
      <c r="AD166" s="58" t="s">
        <v>33</v>
      </c>
      <c r="AE166" s="54" t="str">
        <f t="array" ref="AE166">IFERROR(INDEX(INDIRECT("'"&amp;VLOOKUP($C166,ModMap!$A$2:$B$21,2,FALSE)&amp;"'!AE:AE"),MATCH($K166,INDIRECT("'"&amp;VLOOKUP($C166,ModMap!$A$2:$B$21,2,FALSE)&amp;"'!$K:$K"),0)),"")</f>
        <v>Not Started</v>
      </c>
      <c r="AF166" s="54" t="str">
        <f t="array" ref="AF166">IFERROR(INDEX(INDIRECT("'"&amp;VLOOKUP($C166,ModMap!$A$2:$B$21,2,FALSE)&amp;"'!AF:AF"),MATCH($K166,INDIRECT("'"&amp;VLOOKUP($C166,ModMap!$A$2:$B$21,2,FALSE)&amp;"'!$K:$K"),0)),"")</f>
        <v>Unassigned</v>
      </c>
      <c r="AG166" s="45" t="s">
        <v>36</v>
      </c>
      <c r="AH166" s="54" t="str">
        <f t="array" ref="AH166">IFERROR(INDEX(INDIRECT("'"&amp;VLOOKUP($C166,ModMap!$A$2:$B$21,2,FALSE)&amp;"'!AH:AH"),MATCH($K166,INDIRECT("'"&amp;VLOOKUP($C166,ModMap!$A$2:$B$21,2,FALSE)&amp;"'!$K:$K"),0)),"")</f>
        <v>N/A</v>
      </c>
      <c r="AI166" s="54" t="str">
        <f t="array" ref="AI166">IFERROR(INDEX(INDIRECT("'"&amp;VLOOKUP($C166,ModMap!$A$2:$B$21,2,FALSE)&amp;"'!AI:AI"),MATCH($K166,INDIRECT("'"&amp;VLOOKUP($C166,ModMap!$A$2:$B$21,2,FALSE)&amp;"'!$K:$K"),0)),"")</f>
        <v/>
      </c>
      <c r="AJ166" s="45" t="s">
        <v>36</v>
      </c>
      <c r="AK166" s="54" t="str">
        <f t="array" ref="AK166">IFERROR(INDEX(INDIRECT("'"&amp;VLOOKUP($C166,ModMap!$A$2:$B$21,2,FALSE)&amp;"'!AK:AK"),MATCH($K166,INDIRECT("'"&amp;VLOOKUP($C166,ModMap!$A$2:$B$21,2,FALSE)&amp;"'!$K:$K"),0)),"")</f>
        <v>N/A</v>
      </c>
      <c r="AL166" s="54" t="str">
        <f t="array" ref="AL166">IFERROR(INDEX(INDIRECT("'"&amp;VLOOKUP($C166,ModMap!$A$2:$B$21,2,FALSE)&amp;"'!AL:AL"),MATCH($K166,INDIRECT("'"&amp;VLOOKUP($C166,ModMap!$A$2:$B$21,2,FALSE)&amp;"'!$K:$K"),0)),"")</f>
        <v/>
      </c>
      <c r="AM166" s="54">
        <f t="shared" si="1"/>
        <v>2</v>
      </c>
      <c r="AN166" s="54" t="str">
        <f t="shared" si="2"/>
        <v>Not Started</v>
      </c>
      <c r="AO166" s="55" t="str">
        <f t="array" ref="AO166">IFERROR(INDEX(INDIRECT("'"&amp;VLOOKUP($C166,ModMap!$A$2:$B$21,2,FALSE)&amp;"'!AO:AO"),MATCH($K166,INDIRECT("'"&amp;VLOOKUP($C166,ModMap!$A$2:$B$21,2,FALSE)&amp;"'!$K:$K"),0)),"")</f>
        <v/>
      </c>
      <c r="AP166" s="53" t="str">
        <f t="array" ref="AP166">IFERROR(HYPERLINK("#'"&amp;VLOOKUP($C166,ModMap!$A$2:$B$21,2,FALSE)&amp;"'!V"&amp;MATCH($K166,INDIRECT("'"&amp;VLOOKUP($C166,ModMap!$A$2:$B$21,2,FALSE)&amp;"'!$K:$K"),0),"Edit on module sheet"),"")</f>
        <v>Edit on module sheet</v>
      </c>
    </row>
    <row r="167" ht="42.0" customHeight="1">
      <c r="A167" s="34">
        <v>165.0</v>
      </c>
      <c r="B167" s="34">
        <v>165.0</v>
      </c>
      <c r="C167" s="34" t="s">
        <v>90</v>
      </c>
      <c r="D167" s="35" t="s">
        <v>91</v>
      </c>
      <c r="E167" s="64" t="s">
        <v>69</v>
      </c>
      <c r="F167" s="65" t="s">
        <v>276</v>
      </c>
      <c r="G167" s="35" t="s">
        <v>277</v>
      </c>
      <c r="H167" s="34" t="s">
        <v>308</v>
      </c>
      <c r="I167" s="34" t="s">
        <v>309</v>
      </c>
      <c r="J167" s="35" t="s">
        <v>310</v>
      </c>
      <c r="K167" s="34" t="s">
        <v>2160</v>
      </c>
      <c r="L167" s="35" t="s">
        <v>2161</v>
      </c>
      <c r="M167" s="58" t="s">
        <v>434</v>
      </c>
      <c r="N167" s="34" t="s">
        <v>313</v>
      </c>
      <c r="O167" s="34" t="s">
        <v>284</v>
      </c>
      <c r="P167" s="35" t="s">
        <v>314</v>
      </c>
      <c r="Q167" s="35" t="s">
        <v>315</v>
      </c>
      <c r="R167" s="34" t="s">
        <v>316</v>
      </c>
      <c r="S167" s="34" t="s">
        <v>69</v>
      </c>
      <c r="T167" s="34" t="str">
        <f t="array" ref="T167">IFERROR(INDEX(INDIRECT("'"&amp;VLOOKUP($C167,ModMap!$A$2:$B$21,2,FALSE)&amp;"'!T:T"),MATCH($K167,INDIRECT("'"&amp;VLOOKUP($C167,ModMap!$A$2:$B$21,2,FALSE)&amp;"'!$K:$K"),0)),"")</f>
        <v>Unassigned</v>
      </c>
      <c r="U167" s="45" t="s">
        <v>36</v>
      </c>
      <c r="V167" s="34" t="str">
        <f t="array" ref="V167">IFERROR(INDEX(INDIRECT("'"&amp;VLOOKUP($C167,ModMap!$A$2:$B$21,2,FALSE)&amp;"'!V:V"),MATCH($K167,INDIRECT("'"&amp;VLOOKUP($C167,ModMap!$A$2:$B$21,2,FALSE)&amp;"'!$K:$K"),0)),"")</f>
        <v>N/A</v>
      </c>
      <c r="W167" s="34" t="str">
        <f t="array" ref="W167">IFERROR(INDEX(INDIRECT("'"&amp;VLOOKUP($C167,ModMap!$A$2:$B$21,2,FALSE)&amp;"'!W:W"),MATCH($K167,INDIRECT("'"&amp;VLOOKUP($C167,ModMap!$A$2:$B$21,2,FALSE)&amp;"'!$K:$K"),0)),"")</f>
        <v/>
      </c>
      <c r="X167" s="58" t="s">
        <v>33</v>
      </c>
      <c r="Y167" s="34" t="str">
        <f t="array" ref="Y167">IFERROR(INDEX(INDIRECT("'"&amp;VLOOKUP($C167,ModMap!$A$2:$B$21,2,FALSE)&amp;"'!Y:Y"),MATCH($K167,INDIRECT("'"&amp;VLOOKUP($C167,ModMap!$A$2:$B$21,2,FALSE)&amp;"'!$K:$K"),0)),"")</f>
        <v>Not Started</v>
      </c>
      <c r="Z167" s="34" t="str">
        <f t="array" ref="Z167">IFERROR(INDEX(INDIRECT("'"&amp;VLOOKUP($C167,ModMap!$A$2:$B$21,2,FALSE)&amp;"'!Z:Z"),MATCH($K167,INDIRECT("'"&amp;VLOOKUP($C167,ModMap!$A$2:$B$21,2,FALSE)&amp;"'!$K:$K"),0)),"")</f>
        <v>Unassigned</v>
      </c>
      <c r="AA167" s="45" t="s">
        <v>36</v>
      </c>
      <c r="AB167" s="34" t="str">
        <f t="array" ref="AB167">IFERROR(INDEX(INDIRECT("'"&amp;VLOOKUP($C167,ModMap!$A$2:$B$21,2,FALSE)&amp;"'!AB:AB"),MATCH($K167,INDIRECT("'"&amp;VLOOKUP($C167,ModMap!$A$2:$B$21,2,FALSE)&amp;"'!$K:$K"),0)),"")</f>
        <v>N/A</v>
      </c>
      <c r="AC167" s="34" t="str">
        <f t="array" ref="AC167">IFERROR(INDEX(INDIRECT("'"&amp;VLOOKUP($C167,ModMap!$A$2:$B$21,2,FALSE)&amp;"'!AC:AC"),MATCH($K167,INDIRECT("'"&amp;VLOOKUP($C167,ModMap!$A$2:$B$21,2,FALSE)&amp;"'!$K:$K"),0)),"")</f>
        <v/>
      </c>
      <c r="AD167" s="45" t="s">
        <v>36</v>
      </c>
      <c r="AE167" s="34" t="str">
        <f t="array" ref="AE167">IFERROR(INDEX(INDIRECT("'"&amp;VLOOKUP($C167,ModMap!$A$2:$B$21,2,FALSE)&amp;"'!AE:AE"),MATCH($K167,INDIRECT("'"&amp;VLOOKUP($C167,ModMap!$A$2:$B$21,2,FALSE)&amp;"'!$K:$K"),0)),"")</f>
        <v>N/A</v>
      </c>
      <c r="AF167" s="34" t="str">
        <f t="array" ref="AF167">IFERROR(INDEX(INDIRECT("'"&amp;VLOOKUP($C167,ModMap!$A$2:$B$21,2,FALSE)&amp;"'!AF:AF"),MATCH($K167,INDIRECT("'"&amp;VLOOKUP($C167,ModMap!$A$2:$B$21,2,FALSE)&amp;"'!$K:$K"),0)),"")</f>
        <v/>
      </c>
      <c r="AG167" s="45" t="s">
        <v>36</v>
      </c>
      <c r="AH167" s="34" t="str">
        <f t="array" ref="AH167">IFERROR(INDEX(INDIRECT("'"&amp;VLOOKUP($C167,ModMap!$A$2:$B$21,2,FALSE)&amp;"'!AH:AH"),MATCH($K167,INDIRECT("'"&amp;VLOOKUP($C167,ModMap!$A$2:$B$21,2,FALSE)&amp;"'!$K:$K"),0)),"")</f>
        <v>N/A</v>
      </c>
      <c r="AI167" s="34" t="str">
        <f t="array" ref="AI167">IFERROR(INDEX(INDIRECT("'"&amp;VLOOKUP($C167,ModMap!$A$2:$B$21,2,FALSE)&amp;"'!AI:AI"),MATCH($K167,INDIRECT("'"&amp;VLOOKUP($C167,ModMap!$A$2:$B$21,2,FALSE)&amp;"'!$K:$K"),0)),"")</f>
        <v/>
      </c>
      <c r="AJ167" s="45" t="s">
        <v>36</v>
      </c>
      <c r="AK167" s="34" t="str">
        <f t="array" ref="AK167">IFERROR(INDEX(INDIRECT("'"&amp;VLOOKUP($C167,ModMap!$A$2:$B$21,2,FALSE)&amp;"'!AK:AK"),MATCH($K167,INDIRECT("'"&amp;VLOOKUP($C167,ModMap!$A$2:$B$21,2,FALSE)&amp;"'!$K:$K"),0)),"")</f>
        <v>N/A</v>
      </c>
      <c r="AL167" s="34" t="str">
        <f t="array" ref="AL167">IFERROR(INDEX(INDIRECT("'"&amp;VLOOKUP($C167,ModMap!$A$2:$B$21,2,FALSE)&amp;"'!AL:AL"),MATCH($K167,INDIRECT("'"&amp;VLOOKUP($C167,ModMap!$A$2:$B$21,2,FALSE)&amp;"'!$K:$K"),0)),"")</f>
        <v/>
      </c>
      <c r="AM167" s="34">
        <f t="shared" si="1"/>
        <v>1</v>
      </c>
      <c r="AN167" s="34" t="str">
        <f t="shared" si="2"/>
        <v>Not Started</v>
      </c>
      <c r="AO167" s="35" t="str">
        <f t="array" ref="AO167">IFERROR(INDEX(INDIRECT("'"&amp;VLOOKUP($C167,ModMap!$A$2:$B$21,2,FALSE)&amp;"'!AO:AO"),MATCH($K167,INDIRECT("'"&amp;VLOOKUP($C167,ModMap!$A$2:$B$21,2,FALSE)&amp;"'!$K:$K"),0)),"")</f>
        <v/>
      </c>
      <c r="AP167" s="53" t="str">
        <f t="array" ref="AP167">IFERROR(HYPERLINK("#'"&amp;VLOOKUP($C167,ModMap!$A$2:$B$21,2,FALSE)&amp;"'!V"&amp;MATCH($K167,INDIRECT("'"&amp;VLOOKUP($C167,ModMap!$A$2:$B$21,2,FALSE)&amp;"'!$K:$K"),0),"Edit on module sheet"),"")</f>
        <v>Edit on module sheet</v>
      </c>
    </row>
    <row r="168" ht="42.0" customHeight="1">
      <c r="A168" s="54">
        <v>166.0</v>
      </c>
      <c r="B168" s="54">
        <v>166.0</v>
      </c>
      <c r="C168" s="54" t="s">
        <v>90</v>
      </c>
      <c r="D168" s="55" t="s">
        <v>91</v>
      </c>
      <c r="E168" s="36" t="s">
        <v>48</v>
      </c>
      <c r="F168" s="65" t="s">
        <v>276</v>
      </c>
      <c r="G168" s="55" t="s">
        <v>277</v>
      </c>
      <c r="H168" s="54" t="s">
        <v>319</v>
      </c>
      <c r="I168" s="54" t="s">
        <v>320</v>
      </c>
      <c r="J168" s="55" t="s">
        <v>321</v>
      </c>
      <c r="K168" s="54" t="s">
        <v>1572</v>
      </c>
      <c r="L168" s="55" t="s">
        <v>1573</v>
      </c>
      <c r="M168" s="66" t="s">
        <v>211</v>
      </c>
      <c r="N168" s="54" t="s">
        <v>283</v>
      </c>
      <c r="O168" s="54" t="s">
        <v>284</v>
      </c>
      <c r="P168" s="55" t="s">
        <v>324</v>
      </c>
      <c r="Q168" s="55" t="s">
        <v>325</v>
      </c>
      <c r="R168" s="54" t="s">
        <v>287</v>
      </c>
      <c r="S168" s="54" t="s">
        <v>53</v>
      </c>
      <c r="T168" s="54" t="str">
        <f t="array" ref="T168">IFERROR(INDEX(INDIRECT("'"&amp;VLOOKUP($C168,ModMap!$A$2:$B$21,2,FALSE)&amp;"'!T:T"),MATCH($K168,INDIRECT("'"&amp;VLOOKUP($C168,ModMap!$A$2:$B$21,2,FALSE)&amp;"'!$K:$K"),0)),"")</f>
        <v>Unassigned</v>
      </c>
      <c r="U168" s="45" t="s">
        <v>36</v>
      </c>
      <c r="V168" s="54" t="str">
        <f t="array" ref="V168">IFERROR(INDEX(INDIRECT("'"&amp;VLOOKUP($C168,ModMap!$A$2:$B$21,2,FALSE)&amp;"'!V:V"),MATCH($K168,INDIRECT("'"&amp;VLOOKUP($C168,ModMap!$A$2:$B$21,2,FALSE)&amp;"'!$K:$K"),0)),"")</f>
        <v>N/A</v>
      </c>
      <c r="W168" s="54" t="str">
        <f t="array" ref="W168">IFERROR(INDEX(INDIRECT("'"&amp;VLOOKUP($C168,ModMap!$A$2:$B$21,2,FALSE)&amp;"'!W:W"),MATCH($K168,INDIRECT("'"&amp;VLOOKUP($C168,ModMap!$A$2:$B$21,2,FALSE)&amp;"'!$K:$K"),0)),"")</f>
        <v/>
      </c>
      <c r="X168" s="58" t="s">
        <v>33</v>
      </c>
      <c r="Y168" s="54" t="str">
        <f t="array" ref="Y168">IFERROR(INDEX(INDIRECT("'"&amp;VLOOKUP($C168,ModMap!$A$2:$B$21,2,FALSE)&amp;"'!Y:Y"),MATCH($K168,INDIRECT("'"&amp;VLOOKUP($C168,ModMap!$A$2:$B$21,2,FALSE)&amp;"'!$K:$K"),0)),"")</f>
        <v>Not Started</v>
      </c>
      <c r="Z168" s="54" t="str">
        <f t="array" ref="Z168">IFERROR(INDEX(INDIRECT("'"&amp;VLOOKUP($C168,ModMap!$A$2:$B$21,2,FALSE)&amp;"'!Z:Z"),MATCH($K168,INDIRECT("'"&amp;VLOOKUP($C168,ModMap!$A$2:$B$21,2,FALSE)&amp;"'!$K:$K"),0)),"")</f>
        <v>Unassigned</v>
      </c>
      <c r="AA168" s="58" t="s">
        <v>33</v>
      </c>
      <c r="AB168" s="54" t="str">
        <f t="array" ref="AB168">IFERROR(INDEX(INDIRECT("'"&amp;VLOOKUP($C168,ModMap!$A$2:$B$21,2,FALSE)&amp;"'!AB:AB"),MATCH($K168,INDIRECT("'"&amp;VLOOKUP($C168,ModMap!$A$2:$B$21,2,FALSE)&amp;"'!$K:$K"),0)),"")</f>
        <v>Not Started</v>
      </c>
      <c r="AC168" s="54" t="str">
        <f t="array" ref="AC168">IFERROR(INDEX(INDIRECT("'"&amp;VLOOKUP($C168,ModMap!$A$2:$B$21,2,FALSE)&amp;"'!AC:AC"),MATCH($K168,INDIRECT("'"&amp;VLOOKUP($C168,ModMap!$A$2:$B$21,2,FALSE)&amp;"'!$K:$K"),0)),"")</f>
        <v>Unassigned</v>
      </c>
      <c r="AD168" s="45" t="s">
        <v>36</v>
      </c>
      <c r="AE168" s="54" t="str">
        <f t="array" ref="AE168">IFERROR(INDEX(INDIRECT("'"&amp;VLOOKUP($C168,ModMap!$A$2:$B$21,2,FALSE)&amp;"'!AE:AE"),MATCH($K168,INDIRECT("'"&amp;VLOOKUP($C168,ModMap!$A$2:$B$21,2,FALSE)&amp;"'!$K:$K"),0)),"")</f>
        <v>N/A</v>
      </c>
      <c r="AF168" s="54" t="str">
        <f t="array" ref="AF168">IFERROR(INDEX(INDIRECT("'"&amp;VLOOKUP($C168,ModMap!$A$2:$B$21,2,FALSE)&amp;"'!AF:AF"),MATCH($K168,INDIRECT("'"&amp;VLOOKUP($C168,ModMap!$A$2:$B$21,2,FALSE)&amp;"'!$K:$K"),0)),"")</f>
        <v/>
      </c>
      <c r="AG168" s="45" t="s">
        <v>36</v>
      </c>
      <c r="AH168" s="54" t="str">
        <f t="array" ref="AH168">IFERROR(INDEX(INDIRECT("'"&amp;VLOOKUP($C168,ModMap!$A$2:$B$21,2,FALSE)&amp;"'!AH:AH"),MATCH($K168,INDIRECT("'"&amp;VLOOKUP($C168,ModMap!$A$2:$B$21,2,FALSE)&amp;"'!$K:$K"),0)),"")</f>
        <v>N/A</v>
      </c>
      <c r="AI168" s="54" t="str">
        <f t="array" ref="AI168">IFERROR(INDEX(INDIRECT("'"&amp;VLOOKUP($C168,ModMap!$A$2:$B$21,2,FALSE)&amp;"'!AI:AI"),MATCH($K168,INDIRECT("'"&amp;VLOOKUP($C168,ModMap!$A$2:$B$21,2,FALSE)&amp;"'!$K:$K"),0)),"")</f>
        <v/>
      </c>
      <c r="AJ168" s="45" t="s">
        <v>36</v>
      </c>
      <c r="AK168" s="54" t="str">
        <f t="array" ref="AK168">IFERROR(INDEX(INDIRECT("'"&amp;VLOOKUP($C168,ModMap!$A$2:$B$21,2,FALSE)&amp;"'!AK:AK"),MATCH($K168,INDIRECT("'"&amp;VLOOKUP($C168,ModMap!$A$2:$B$21,2,FALSE)&amp;"'!$K:$K"),0)),"")</f>
        <v>N/A</v>
      </c>
      <c r="AL168" s="54" t="str">
        <f t="array" ref="AL168">IFERROR(INDEX(INDIRECT("'"&amp;VLOOKUP($C168,ModMap!$A$2:$B$21,2,FALSE)&amp;"'!AL:AL"),MATCH($K168,INDIRECT("'"&amp;VLOOKUP($C168,ModMap!$A$2:$B$21,2,FALSE)&amp;"'!$K:$K"),0)),"")</f>
        <v/>
      </c>
      <c r="AM168" s="54">
        <f t="shared" si="1"/>
        <v>2</v>
      </c>
      <c r="AN168" s="54" t="str">
        <f t="shared" si="2"/>
        <v>Not Started</v>
      </c>
      <c r="AO168" s="55" t="str">
        <f t="array" ref="AO168">IFERROR(INDEX(INDIRECT("'"&amp;VLOOKUP($C168,ModMap!$A$2:$B$21,2,FALSE)&amp;"'!AO:AO"),MATCH($K168,INDIRECT("'"&amp;VLOOKUP($C168,ModMap!$A$2:$B$21,2,FALSE)&amp;"'!$K:$K"),0)),"")</f>
        <v/>
      </c>
      <c r="AP168" s="53" t="str">
        <f t="array" ref="AP168">IFERROR(HYPERLINK("#'"&amp;VLOOKUP($C168,ModMap!$A$2:$B$21,2,FALSE)&amp;"'!V"&amp;MATCH($K168,INDIRECT("'"&amp;VLOOKUP($C168,ModMap!$A$2:$B$21,2,FALSE)&amp;"'!$K:$K"),0),"Edit on module sheet"),"")</f>
        <v>Edit on module sheet</v>
      </c>
    </row>
    <row r="169" ht="42.0" customHeight="1">
      <c r="A169" s="34">
        <v>167.0</v>
      </c>
      <c r="B169" s="34">
        <v>167.0</v>
      </c>
      <c r="C169" s="34" t="s">
        <v>90</v>
      </c>
      <c r="D169" s="35" t="s">
        <v>91</v>
      </c>
      <c r="E169" s="36" t="s">
        <v>48</v>
      </c>
      <c r="F169" s="65" t="s">
        <v>276</v>
      </c>
      <c r="G169" s="35" t="s">
        <v>277</v>
      </c>
      <c r="H169" s="34" t="s">
        <v>319</v>
      </c>
      <c r="I169" s="34" t="s">
        <v>320</v>
      </c>
      <c r="J169" s="35" t="s">
        <v>321</v>
      </c>
      <c r="K169" s="34" t="s">
        <v>1589</v>
      </c>
      <c r="L169" s="35" t="s">
        <v>1590</v>
      </c>
      <c r="M169" s="66" t="s">
        <v>211</v>
      </c>
      <c r="N169" s="34" t="s">
        <v>283</v>
      </c>
      <c r="O169" s="34" t="s">
        <v>284</v>
      </c>
      <c r="P169" s="35" t="s">
        <v>324</v>
      </c>
      <c r="Q169" s="35" t="s">
        <v>325</v>
      </c>
      <c r="R169" s="34" t="s">
        <v>287</v>
      </c>
      <c r="S169" s="34" t="s">
        <v>56</v>
      </c>
      <c r="T169" s="34" t="str">
        <f t="array" ref="T169">IFERROR(INDEX(INDIRECT("'"&amp;VLOOKUP($C169,ModMap!$A$2:$B$21,2,FALSE)&amp;"'!T:T"),MATCH($K169,INDIRECT("'"&amp;VLOOKUP($C169,ModMap!$A$2:$B$21,2,FALSE)&amp;"'!$K:$K"),0)),"")</f>
        <v>Unassigned</v>
      </c>
      <c r="U169" s="45" t="s">
        <v>36</v>
      </c>
      <c r="V169" s="34" t="str">
        <f t="array" ref="V169">IFERROR(INDEX(INDIRECT("'"&amp;VLOOKUP($C169,ModMap!$A$2:$B$21,2,FALSE)&amp;"'!V:V"),MATCH($K169,INDIRECT("'"&amp;VLOOKUP($C169,ModMap!$A$2:$B$21,2,FALSE)&amp;"'!$K:$K"),0)),"")</f>
        <v>N/A</v>
      </c>
      <c r="W169" s="34" t="str">
        <f t="array" ref="W169">IFERROR(INDEX(INDIRECT("'"&amp;VLOOKUP($C169,ModMap!$A$2:$B$21,2,FALSE)&amp;"'!W:W"),MATCH($K169,INDIRECT("'"&amp;VLOOKUP($C169,ModMap!$A$2:$B$21,2,FALSE)&amp;"'!$K:$K"),0)),"")</f>
        <v/>
      </c>
      <c r="X169" s="58" t="s">
        <v>33</v>
      </c>
      <c r="Y169" s="34" t="str">
        <f t="array" ref="Y169">IFERROR(INDEX(INDIRECT("'"&amp;VLOOKUP($C169,ModMap!$A$2:$B$21,2,FALSE)&amp;"'!Y:Y"),MATCH($K169,INDIRECT("'"&amp;VLOOKUP($C169,ModMap!$A$2:$B$21,2,FALSE)&amp;"'!$K:$K"),0)),"")</f>
        <v>Not Started</v>
      </c>
      <c r="Z169" s="34" t="str">
        <f t="array" ref="Z169">IFERROR(INDEX(INDIRECT("'"&amp;VLOOKUP($C169,ModMap!$A$2:$B$21,2,FALSE)&amp;"'!Z:Z"),MATCH($K169,INDIRECT("'"&amp;VLOOKUP($C169,ModMap!$A$2:$B$21,2,FALSE)&amp;"'!$K:$K"),0)),"")</f>
        <v>Unassigned</v>
      </c>
      <c r="AA169" s="58" t="s">
        <v>33</v>
      </c>
      <c r="AB169" s="34" t="str">
        <f t="array" ref="AB169">IFERROR(INDEX(INDIRECT("'"&amp;VLOOKUP($C169,ModMap!$A$2:$B$21,2,FALSE)&amp;"'!AB:AB"),MATCH($K169,INDIRECT("'"&amp;VLOOKUP($C169,ModMap!$A$2:$B$21,2,FALSE)&amp;"'!$K:$K"),0)),"")</f>
        <v>Not Started</v>
      </c>
      <c r="AC169" s="34" t="str">
        <f t="array" ref="AC169">IFERROR(INDEX(INDIRECT("'"&amp;VLOOKUP($C169,ModMap!$A$2:$B$21,2,FALSE)&amp;"'!AC:AC"),MATCH($K169,INDIRECT("'"&amp;VLOOKUP($C169,ModMap!$A$2:$B$21,2,FALSE)&amp;"'!$K:$K"),0)),"")</f>
        <v>Unassigned</v>
      </c>
      <c r="AD169" s="58" t="s">
        <v>33</v>
      </c>
      <c r="AE169" s="34" t="str">
        <f t="array" ref="AE169">IFERROR(INDEX(INDIRECT("'"&amp;VLOOKUP($C169,ModMap!$A$2:$B$21,2,FALSE)&amp;"'!AE:AE"),MATCH($K169,INDIRECT("'"&amp;VLOOKUP($C169,ModMap!$A$2:$B$21,2,FALSE)&amp;"'!$K:$K"),0)),"")</f>
        <v>Not Started</v>
      </c>
      <c r="AF169" s="34" t="str">
        <f t="array" ref="AF169">IFERROR(INDEX(INDIRECT("'"&amp;VLOOKUP($C169,ModMap!$A$2:$B$21,2,FALSE)&amp;"'!AF:AF"),MATCH($K169,INDIRECT("'"&amp;VLOOKUP($C169,ModMap!$A$2:$B$21,2,FALSE)&amp;"'!$K:$K"),0)),"")</f>
        <v>Unassigned</v>
      </c>
      <c r="AG169" s="45" t="s">
        <v>36</v>
      </c>
      <c r="AH169" s="34" t="str">
        <f t="array" ref="AH169">IFERROR(INDEX(INDIRECT("'"&amp;VLOOKUP($C169,ModMap!$A$2:$B$21,2,FALSE)&amp;"'!AH:AH"),MATCH($K169,INDIRECT("'"&amp;VLOOKUP($C169,ModMap!$A$2:$B$21,2,FALSE)&amp;"'!$K:$K"),0)),"")</f>
        <v>N/A</v>
      </c>
      <c r="AI169" s="34" t="str">
        <f t="array" ref="AI169">IFERROR(INDEX(INDIRECT("'"&amp;VLOOKUP($C169,ModMap!$A$2:$B$21,2,FALSE)&amp;"'!AI:AI"),MATCH($K169,INDIRECT("'"&amp;VLOOKUP($C169,ModMap!$A$2:$B$21,2,FALSE)&amp;"'!$K:$K"),0)),"")</f>
        <v/>
      </c>
      <c r="AJ169" s="45" t="s">
        <v>36</v>
      </c>
      <c r="AK169" s="34" t="str">
        <f t="array" ref="AK169">IFERROR(INDEX(INDIRECT("'"&amp;VLOOKUP($C169,ModMap!$A$2:$B$21,2,FALSE)&amp;"'!AK:AK"),MATCH($K169,INDIRECT("'"&amp;VLOOKUP($C169,ModMap!$A$2:$B$21,2,FALSE)&amp;"'!$K:$K"),0)),"")</f>
        <v>N/A</v>
      </c>
      <c r="AL169" s="34" t="str">
        <f t="array" ref="AL169">IFERROR(INDEX(INDIRECT("'"&amp;VLOOKUP($C169,ModMap!$A$2:$B$21,2,FALSE)&amp;"'!AL:AL"),MATCH($K169,INDIRECT("'"&amp;VLOOKUP($C169,ModMap!$A$2:$B$21,2,FALSE)&amp;"'!$K:$K"),0)),"")</f>
        <v/>
      </c>
      <c r="AM169" s="34">
        <f t="shared" si="1"/>
        <v>3</v>
      </c>
      <c r="AN169" s="34" t="str">
        <f t="shared" si="2"/>
        <v>Not Started</v>
      </c>
      <c r="AO169" s="35" t="str">
        <f t="array" ref="AO169">IFERROR(INDEX(INDIRECT("'"&amp;VLOOKUP($C169,ModMap!$A$2:$B$21,2,FALSE)&amp;"'!AO:AO"),MATCH($K169,INDIRECT("'"&amp;VLOOKUP($C169,ModMap!$A$2:$B$21,2,FALSE)&amp;"'!$K:$K"),0)),"")</f>
        <v/>
      </c>
      <c r="AP169" s="53" t="str">
        <f t="array" ref="AP169">IFERROR(HYPERLINK("#'"&amp;VLOOKUP($C169,ModMap!$A$2:$B$21,2,FALSE)&amp;"'!V"&amp;MATCH($K169,INDIRECT("'"&amp;VLOOKUP($C169,ModMap!$A$2:$B$21,2,FALSE)&amp;"'!$K:$K"),0),"Edit on module sheet"),"")</f>
        <v>Edit on module sheet</v>
      </c>
    </row>
    <row r="170" ht="42.0" customHeight="1">
      <c r="A170" s="54">
        <v>168.0</v>
      </c>
      <c r="B170" s="54">
        <v>168.0</v>
      </c>
      <c r="C170" s="54" t="s">
        <v>90</v>
      </c>
      <c r="D170" s="55" t="s">
        <v>91</v>
      </c>
      <c r="E170" s="65" t="s">
        <v>41</v>
      </c>
      <c r="F170" s="65" t="s">
        <v>276</v>
      </c>
      <c r="G170" s="55" t="s">
        <v>277</v>
      </c>
      <c r="H170" s="54" t="s">
        <v>319</v>
      </c>
      <c r="I170" s="54" t="s">
        <v>320</v>
      </c>
      <c r="J170" s="55" t="s">
        <v>321</v>
      </c>
      <c r="K170" s="54" t="s">
        <v>322</v>
      </c>
      <c r="L170" s="55" t="s">
        <v>323</v>
      </c>
      <c r="M170" s="66" t="s">
        <v>211</v>
      </c>
      <c r="N170" s="54" t="s">
        <v>283</v>
      </c>
      <c r="O170" s="54" t="s">
        <v>284</v>
      </c>
      <c r="P170" s="55" t="s">
        <v>324</v>
      </c>
      <c r="Q170" s="55" t="s">
        <v>325</v>
      </c>
      <c r="R170" s="54" t="s">
        <v>287</v>
      </c>
      <c r="S170" s="54" t="s">
        <v>206</v>
      </c>
      <c r="T170" s="54" t="str">
        <f t="array" ref="T170">IFERROR(INDEX(INDIRECT("'"&amp;VLOOKUP($C170,ModMap!$A$2:$B$21,2,FALSE)&amp;"'!T:T"),MATCH($K170,INDIRECT("'"&amp;VLOOKUP($C170,ModMap!$A$2:$B$21,2,FALSE)&amp;"'!$K:$K"),0)),"")</f>
        <v>Unassigned</v>
      </c>
      <c r="U170" s="58" t="s">
        <v>33</v>
      </c>
      <c r="V170" s="54" t="str">
        <f t="array" ref="V170">IFERROR(INDEX(INDIRECT("'"&amp;VLOOKUP($C170,ModMap!$A$2:$B$21,2,FALSE)&amp;"'!V:V"),MATCH($K170,INDIRECT("'"&amp;VLOOKUP($C170,ModMap!$A$2:$B$21,2,FALSE)&amp;"'!$K:$K"),0)),"")</f>
        <v>Not Started</v>
      </c>
      <c r="W170" s="54" t="str">
        <f t="array" ref="W170">IFERROR(INDEX(INDIRECT("'"&amp;VLOOKUP($C170,ModMap!$A$2:$B$21,2,FALSE)&amp;"'!W:W"),MATCH($K170,INDIRECT("'"&amp;VLOOKUP($C170,ModMap!$A$2:$B$21,2,FALSE)&amp;"'!$K:$K"),0)),"")</f>
        <v>Unassigned</v>
      </c>
      <c r="X170" s="45" t="s">
        <v>36</v>
      </c>
      <c r="Y170" s="54" t="str">
        <f t="array" ref="Y170">IFERROR(INDEX(INDIRECT("'"&amp;VLOOKUP($C170,ModMap!$A$2:$B$21,2,FALSE)&amp;"'!Y:Y"),MATCH($K170,INDIRECT("'"&amp;VLOOKUP($C170,ModMap!$A$2:$B$21,2,FALSE)&amp;"'!$K:$K"),0)),"")</f>
        <v>N/A</v>
      </c>
      <c r="Z170" s="54" t="str">
        <f t="array" ref="Z170">IFERROR(INDEX(INDIRECT("'"&amp;VLOOKUP($C170,ModMap!$A$2:$B$21,2,FALSE)&amp;"'!Z:Z"),MATCH($K170,INDIRECT("'"&amp;VLOOKUP($C170,ModMap!$A$2:$B$21,2,FALSE)&amp;"'!$K:$K"),0)),"")</f>
        <v/>
      </c>
      <c r="AA170" s="45" t="s">
        <v>36</v>
      </c>
      <c r="AB170" s="54" t="str">
        <f t="array" ref="AB170">IFERROR(INDEX(INDIRECT("'"&amp;VLOOKUP($C170,ModMap!$A$2:$B$21,2,FALSE)&amp;"'!AB:AB"),MATCH($K170,INDIRECT("'"&amp;VLOOKUP($C170,ModMap!$A$2:$B$21,2,FALSE)&amp;"'!$K:$K"),0)),"")</f>
        <v>N/A</v>
      </c>
      <c r="AC170" s="54" t="str">
        <f t="array" ref="AC170">IFERROR(INDEX(INDIRECT("'"&amp;VLOOKUP($C170,ModMap!$A$2:$B$21,2,FALSE)&amp;"'!AC:AC"),MATCH($K170,INDIRECT("'"&amp;VLOOKUP($C170,ModMap!$A$2:$B$21,2,FALSE)&amp;"'!$K:$K"),0)),"")</f>
        <v/>
      </c>
      <c r="AD170" s="58" t="s">
        <v>33</v>
      </c>
      <c r="AE170" s="54" t="str">
        <f t="array" ref="AE170">IFERROR(INDEX(INDIRECT("'"&amp;VLOOKUP($C170,ModMap!$A$2:$B$21,2,FALSE)&amp;"'!AE:AE"),MATCH($K170,INDIRECT("'"&amp;VLOOKUP($C170,ModMap!$A$2:$B$21,2,FALSE)&amp;"'!$K:$K"),0)),"")</f>
        <v>Not Started</v>
      </c>
      <c r="AF170" s="54" t="str">
        <f t="array" ref="AF170">IFERROR(INDEX(INDIRECT("'"&amp;VLOOKUP($C170,ModMap!$A$2:$B$21,2,FALSE)&amp;"'!AF:AF"),MATCH($K170,INDIRECT("'"&amp;VLOOKUP($C170,ModMap!$A$2:$B$21,2,FALSE)&amp;"'!$K:$K"),0)),"")</f>
        <v>Unassigned</v>
      </c>
      <c r="AG170" s="45" t="s">
        <v>36</v>
      </c>
      <c r="AH170" s="54" t="str">
        <f t="array" ref="AH170">IFERROR(INDEX(INDIRECT("'"&amp;VLOOKUP($C170,ModMap!$A$2:$B$21,2,FALSE)&amp;"'!AH:AH"),MATCH($K170,INDIRECT("'"&amp;VLOOKUP($C170,ModMap!$A$2:$B$21,2,FALSE)&amp;"'!$K:$K"),0)),"")</f>
        <v>N/A</v>
      </c>
      <c r="AI170" s="54" t="str">
        <f t="array" ref="AI170">IFERROR(INDEX(INDIRECT("'"&amp;VLOOKUP($C170,ModMap!$A$2:$B$21,2,FALSE)&amp;"'!AI:AI"),MATCH($K170,INDIRECT("'"&amp;VLOOKUP($C170,ModMap!$A$2:$B$21,2,FALSE)&amp;"'!$K:$K"),0)),"")</f>
        <v/>
      </c>
      <c r="AJ170" s="45" t="s">
        <v>36</v>
      </c>
      <c r="AK170" s="54" t="str">
        <f t="array" ref="AK170">IFERROR(INDEX(INDIRECT("'"&amp;VLOOKUP($C170,ModMap!$A$2:$B$21,2,FALSE)&amp;"'!AK:AK"),MATCH($K170,INDIRECT("'"&amp;VLOOKUP($C170,ModMap!$A$2:$B$21,2,FALSE)&amp;"'!$K:$K"),0)),"")</f>
        <v>N/A</v>
      </c>
      <c r="AL170" s="54" t="str">
        <f t="array" ref="AL170">IFERROR(INDEX(INDIRECT("'"&amp;VLOOKUP($C170,ModMap!$A$2:$B$21,2,FALSE)&amp;"'!AL:AL"),MATCH($K170,INDIRECT("'"&amp;VLOOKUP($C170,ModMap!$A$2:$B$21,2,FALSE)&amp;"'!$K:$K"),0)),"")</f>
        <v/>
      </c>
      <c r="AM170" s="54">
        <f t="shared" si="1"/>
        <v>2</v>
      </c>
      <c r="AN170" s="54" t="str">
        <f t="shared" si="2"/>
        <v>Not Started</v>
      </c>
      <c r="AO170" s="55" t="str">
        <f t="array" ref="AO170">IFERROR(INDEX(INDIRECT("'"&amp;VLOOKUP($C170,ModMap!$A$2:$B$21,2,FALSE)&amp;"'!AO:AO"),MATCH($K170,INDIRECT("'"&amp;VLOOKUP($C170,ModMap!$A$2:$B$21,2,FALSE)&amp;"'!$K:$K"),0)),"")</f>
        <v/>
      </c>
      <c r="AP170" s="53" t="str">
        <f t="array" ref="AP170">IFERROR(HYPERLINK("#'"&amp;VLOOKUP($C170,ModMap!$A$2:$B$21,2,FALSE)&amp;"'!V"&amp;MATCH($K170,INDIRECT("'"&amp;VLOOKUP($C170,ModMap!$A$2:$B$21,2,FALSE)&amp;"'!$K:$K"),0),"Edit on module sheet"),"")</f>
        <v>Edit on module sheet</v>
      </c>
    </row>
    <row r="171" ht="42.0" customHeight="1">
      <c r="A171" s="34">
        <v>169.0</v>
      </c>
      <c r="B171" s="34">
        <v>169.0</v>
      </c>
      <c r="C171" s="34" t="s">
        <v>90</v>
      </c>
      <c r="D171" s="35" t="s">
        <v>91</v>
      </c>
      <c r="E171" s="64" t="s">
        <v>69</v>
      </c>
      <c r="F171" s="65" t="s">
        <v>276</v>
      </c>
      <c r="G171" s="35" t="s">
        <v>277</v>
      </c>
      <c r="H171" s="34" t="s">
        <v>319</v>
      </c>
      <c r="I171" s="34" t="s">
        <v>320</v>
      </c>
      <c r="J171" s="35" t="s">
        <v>321</v>
      </c>
      <c r="K171" s="34" t="s">
        <v>2187</v>
      </c>
      <c r="L171" s="35" t="s">
        <v>2188</v>
      </c>
      <c r="M171" s="58" t="s">
        <v>434</v>
      </c>
      <c r="N171" s="34" t="s">
        <v>283</v>
      </c>
      <c r="O171" s="34" t="s">
        <v>284</v>
      </c>
      <c r="P171" s="35" t="s">
        <v>324</v>
      </c>
      <c r="Q171" s="35" t="s">
        <v>325</v>
      </c>
      <c r="R171" s="34" t="s">
        <v>287</v>
      </c>
      <c r="S171" s="34" t="s">
        <v>69</v>
      </c>
      <c r="T171" s="34" t="str">
        <f t="array" ref="T171">IFERROR(INDEX(INDIRECT("'"&amp;VLOOKUP($C171,ModMap!$A$2:$B$21,2,FALSE)&amp;"'!T:T"),MATCH($K171,INDIRECT("'"&amp;VLOOKUP($C171,ModMap!$A$2:$B$21,2,FALSE)&amp;"'!$K:$K"),0)),"")</f>
        <v>Unassigned</v>
      </c>
      <c r="U171" s="58" t="s">
        <v>33</v>
      </c>
      <c r="V171" s="34" t="str">
        <f t="array" ref="V171">IFERROR(INDEX(INDIRECT("'"&amp;VLOOKUP($C171,ModMap!$A$2:$B$21,2,FALSE)&amp;"'!V:V"),MATCH($K171,INDIRECT("'"&amp;VLOOKUP($C171,ModMap!$A$2:$B$21,2,FALSE)&amp;"'!$K:$K"),0)),"")</f>
        <v>Not Started</v>
      </c>
      <c r="W171" s="34" t="str">
        <f t="array" ref="W171">IFERROR(INDEX(INDIRECT("'"&amp;VLOOKUP($C171,ModMap!$A$2:$B$21,2,FALSE)&amp;"'!W:W"),MATCH($K171,INDIRECT("'"&amp;VLOOKUP($C171,ModMap!$A$2:$B$21,2,FALSE)&amp;"'!$K:$K"),0)),"")</f>
        <v>Unassigned</v>
      </c>
      <c r="X171" s="58" t="s">
        <v>33</v>
      </c>
      <c r="Y171" s="34" t="str">
        <f t="array" ref="Y171">IFERROR(INDEX(INDIRECT("'"&amp;VLOOKUP($C171,ModMap!$A$2:$B$21,2,FALSE)&amp;"'!Y:Y"),MATCH($K171,INDIRECT("'"&amp;VLOOKUP($C171,ModMap!$A$2:$B$21,2,FALSE)&amp;"'!$K:$K"),0)),"")</f>
        <v>Not Started</v>
      </c>
      <c r="Z171" s="34" t="str">
        <f t="array" ref="Z171">IFERROR(INDEX(INDIRECT("'"&amp;VLOOKUP($C171,ModMap!$A$2:$B$21,2,FALSE)&amp;"'!Z:Z"),MATCH($K171,INDIRECT("'"&amp;VLOOKUP($C171,ModMap!$A$2:$B$21,2,FALSE)&amp;"'!$K:$K"),0)),"")</f>
        <v>Unassigned</v>
      </c>
      <c r="AA171" s="45" t="s">
        <v>36</v>
      </c>
      <c r="AB171" s="34" t="str">
        <f t="array" ref="AB171">IFERROR(INDEX(INDIRECT("'"&amp;VLOOKUP($C171,ModMap!$A$2:$B$21,2,FALSE)&amp;"'!AB:AB"),MATCH($K171,INDIRECT("'"&amp;VLOOKUP($C171,ModMap!$A$2:$B$21,2,FALSE)&amp;"'!$K:$K"),0)),"")</f>
        <v>N/A</v>
      </c>
      <c r="AC171" s="34" t="str">
        <f t="array" ref="AC171">IFERROR(INDEX(INDIRECT("'"&amp;VLOOKUP($C171,ModMap!$A$2:$B$21,2,FALSE)&amp;"'!AC:AC"),MATCH($K171,INDIRECT("'"&amp;VLOOKUP($C171,ModMap!$A$2:$B$21,2,FALSE)&amp;"'!$K:$K"),0)),"")</f>
        <v/>
      </c>
      <c r="AD171" s="58" t="s">
        <v>33</v>
      </c>
      <c r="AE171" s="34" t="str">
        <f t="array" ref="AE171">IFERROR(INDEX(INDIRECT("'"&amp;VLOOKUP($C171,ModMap!$A$2:$B$21,2,FALSE)&amp;"'!AE:AE"),MATCH($K171,INDIRECT("'"&amp;VLOOKUP($C171,ModMap!$A$2:$B$21,2,FALSE)&amp;"'!$K:$K"),0)),"")</f>
        <v>Not Started</v>
      </c>
      <c r="AF171" s="34" t="str">
        <f t="array" ref="AF171">IFERROR(INDEX(INDIRECT("'"&amp;VLOOKUP($C171,ModMap!$A$2:$B$21,2,FALSE)&amp;"'!AF:AF"),MATCH($K171,INDIRECT("'"&amp;VLOOKUP($C171,ModMap!$A$2:$B$21,2,FALSE)&amp;"'!$K:$K"),0)),"")</f>
        <v>Unassigned</v>
      </c>
      <c r="AG171" s="45" t="s">
        <v>36</v>
      </c>
      <c r="AH171" s="34" t="str">
        <f t="array" ref="AH171">IFERROR(INDEX(INDIRECT("'"&amp;VLOOKUP($C171,ModMap!$A$2:$B$21,2,FALSE)&amp;"'!AH:AH"),MATCH($K171,INDIRECT("'"&amp;VLOOKUP($C171,ModMap!$A$2:$B$21,2,FALSE)&amp;"'!$K:$K"),0)),"")</f>
        <v>N/A</v>
      </c>
      <c r="AI171" s="34" t="str">
        <f t="array" ref="AI171">IFERROR(INDEX(INDIRECT("'"&amp;VLOOKUP($C171,ModMap!$A$2:$B$21,2,FALSE)&amp;"'!AI:AI"),MATCH($K171,INDIRECT("'"&amp;VLOOKUP($C171,ModMap!$A$2:$B$21,2,FALSE)&amp;"'!$K:$K"),0)),"")</f>
        <v/>
      </c>
      <c r="AJ171" s="45" t="s">
        <v>36</v>
      </c>
      <c r="AK171" s="34" t="str">
        <f t="array" ref="AK171">IFERROR(INDEX(INDIRECT("'"&amp;VLOOKUP($C171,ModMap!$A$2:$B$21,2,FALSE)&amp;"'!AK:AK"),MATCH($K171,INDIRECT("'"&amp;VLOOKUP($C171,ModMap!$A$2:$B$21,2,FALSE)&amp;"'!$K:$K"),0)),"")</f>
        <v>N/A</v>
      </c>
      <c r="AL171" s="34" t="str">
        <f t="array" ref="AL171">IFERROR(INDEX(INDIRECT("'"&amp;VLOOKUP($C171,ModMap!$A$2:$B$21,2,FALSE)&amp;"'!AL:AL"),MATCH($K171,INDIRECT("'"&amp;VLOOKUP($C171,ModMap!$A$2:$B$21,2,FALSE)&amp;"'!$K:$K"),0)),"")</f>
        <v/>
      </c>
      <c r="AM171" s="34">
        <f t="shared" si="1"/>
        <v>3</v>
      </c>
      <c r="AN171" s="34" t="str">
        <f t="shared" si="2"/>
        <v>Not Started</v>
      </c>
      <c r="AO171" s="35" t="str">
        <f t="array" ref="AO171">IFERROR(INDEX(INDIRECT("'"&amp;VLOOKUP($C171,ModMap!$A$2:$B$21,2,FALSE)&amp;"'!AO:AO"),MATCH($K171,INDIRECT("'"&amp;VLOOKUP($C171,ModMap!$A$2:$B$21,2,FALSE)&amp;"'!$K:$K"),0)),"")</f>
        <v/>
      </c>
      <c r="AP171" s="53" t="str">
        <f t="array" ref="AP171">IFERROR(HYPERLINK("#'"&amp;VLOOKUP($C171,ModMap!$A$2:$B$21,2,FALSE)&amp;"'!V"&amp;MATCH($K171,INDIRECT("'"&amp;VLOOKUP($C171,ModMap!$A$2:$B$21,2,FALSE)&amp;"'!$K:$K"),0),"Edit on module sheet"),"")</f>
        <v>Edit on module sheet</v>
      </c>
    </row>
    <row r="172" ht="42.0" customHeight="1">
      <c r="A172" s="54">
        <v>170.0</v>
      </c>
      <c r="B172" s="54">
        <v>170.0</v>
      </c>
      <c r="C172" s="54" t="s">
        <v>90</v>
      </c>
      <c r="D172" s="55" t="s">
        <v>91</v>
      </c>
      <c r="E172" s="64" t="s">
        <v>69</v>
      </c>
      <c r="F172" s="65" t="s">
        <v>276</v>
      </c>
      <c r="G172" s="55" t="s">
        <v>277</v>
      </c>
      <c r="H172" s="54" t="s">
        <v>1599</v>
      </c>
      <c r="I172" s="54" t="s">
        <v>1600</v>
      </c>
      <c r="J172" s="55" t="s">
        <v>1601</v>
      </c>
      <c r="K172" s="54" t="s">
        <v>2190</v>
      </c>
      <c r="L172" s="55" t="s">
        <v>2191</v>
      </c>
      <c r="M172" s="58" t="s">
        <v>613</v>
      </c>
      <c r="N172" s="54" t="s">
        <v>283</v>
      </c>
      <c r="O172" s="54" t="s">
        <v>284</v>
      </c>
      <c r="P172" s="55" t="s">
        <v>1603</v>
      </c>
      <c r="Q172" s="55" t="s">
        <v>1604</v>
      </c>
      <c r="R172" s="54" t="s">
        <v>287</v>
      </c>
      <c r="S172" s="54" t="s">
        <v>69</v>
      </c>
      <c r="T172" s="54" t="str">
        <f t="array" ref="T172">IFERROR(INDEX(INDIRECT("'"&amp;VLOOKUP($C172,ModMap!$A$2:$B$21,2,FALSE)&amp;"'!T:T"),MATCH($K172,INDIRECT("'"&amp;VLOOKUP($C172,ModMap!$A$2:$B$21,2,FALSE)&amp;"'!$K:$K"),0)),"")</f>
        <v>Unassigned</v>
      </c>
      <c r="U172" s="58" t="s">
        <v>33</v>
      </c>
      <c r="V172" s="54" t="str">
        <f t="array" ref="V172">IFERROR(INDEX(INDIRECT("'"&amp;VLOOKUP($C172,ModMap!$A$2:$B$21,2,FALSE)&amp;"'!V:V"),MATCH($K172,INDIRECT("'"&amp;VLOOKUP($C172,ModMap!$A$2:$B$21,2,FALSE)&amp;"'!$K:$K"),0)),"")</f>
        <v>Not Started</v>
      </c>
      <c r="W172" s="54" t="str">
        <f t="array" ref="W172">IFERROR(INDEX(INDIRECT("'"&amp;VLOOKUP($C172,ModMap!$A$2:$B$21,2,FALSE)&amp;"'!W:W"),MATCH($K172,INDIRECT("'"&amp;VLOOKUP($C172,ModMap!$A$2:$B$21,2,FALSE)&amp;"'!$K:$K"),0)),"")</f>
        <v>Unassigned</v>
      </c>
      <c r="X172" s="58" t="s">
        <v>33</v>
      </c>
      <c r="Y172" s="54" t="str">
        <f t="array" ref="Y172">IFERROR(INDEX(INDIRECT("'"&amp;VLOOKUP($C172,ModMap!$A$2:$B$21,2,FALSE)&amp;"'!Y:Y"),MATCH($K172,INDIRECT("'"&amp;VLOOKUP($C172,ModMap!$A$2:$B$21,2,FALSE)&amp;"'!$K:$K"),0)),"")</f>
        <v>Not Started</v>
      </c>
      <c r="Z172" s="54" t="str">
        <f t="array" ref="Z172">IFERROR(INDEX(INDIRECT("'"&amp;VLOOKUP($C172,ModMap!$A$2:$B$21,2,FALSE)&amp;"'!Z:Z"),MATCH($K172,INDIRECT("'"&amp;VLOOKUP($C172,ModMap!$A$2:$B$21,2,FALSE)&amp;"'!$K:$K"),0)),"")</f>
        <v>Unassigned</v>
      </c>
      <c r="AA172" s="45" t="s">
        <v>36</v>
      </c>
      <c r="AB172" s="54" t="str">
        <f t="array" ref="AB172">IFERROR(INDEX(INDIRECT("'"&amp;VLOOKUP($C172,ModMap!$A$2:$B$21,2,FALSE)&amp;"'!AB:AB"),MATCH($K172,INDIRECT("'"&amp;VLOOKUP($C172,ModMap!$A$2:$B$21,2,FALSE)&amp;"'!$K:$K"),0)),"")</f>
        <v>N/A</v>
      </c>
      <c r="AC172" s="54" t="str">
        <f t="array" ref="AC172">IFERROR(INDEX(INDIRECT("'"&amp;VLOOKUP($C172,ModMap!$A$2:$B$21,2,FALSE)&amp;"'!AC:AC"),MATCH($K172,INDIRECT("'"&amp;VLOOKUP($C172,ModMap!$A$2:$B$21,2,FALSE)&amp;"'!$K:$K"),0)),"")</f>
        <v/>
      </c>
      <c r="AD172" s="58" t="s">
        <v>33</v>
      </c>
      <c r="AE172" s="54" t="str">
        <f t="array" ref="AE172">IFERROR(INDEX(INDIRECT("'"&amp;VLOOKUP($C172,ModMap!$A$2:$B$21,2,FALSE)&amp;"'!AE:AE"),MATCH($K172,INDIRECT("'"&amp;VLOOKUP($C172,ModMap!$A$2:$B$21,2,FALSE)&amp;"'!$K:$K"),0)),"")</f>
        <v>Not Started</v>
      </c>
      <c r="AF172" s="54" t="str">
        <f t="array" ref="AF172">IFERROR(INDEX(INDIRECT("'"&amp;VLOOKUP($C172,ModMap!$A$2:$B$21,2,FALSE)&amp;"'!AF:AF"),MATCH($K172,INDIRECT("'"&amp;VLOOKUP($C172,ModMap!$A$2:$B$21,2,FALSE)&amp;"'!$K:$K"),0)),"")</f>
        <v>Unassigned</v>
      </c>
      <c r="AG172" s="45" t="s">
        <v>36</v>
      </c>
      <c r="AH172" s="54" t="str">
        <f t="array" ref="AH172">IFERROR(INDEX(INDIRECT("'"&amp;VLOOKUP($C172,ModMap!$A$2:$B$21,2,FALSE)&amp;"'!AH:AH"),MATCH($K172,INDIRECT("'"&amp;VLOOKUP($C172,ModMap!$A$2:$B$21,2,FALSE)&amp;"'!$K:$K"),0)),"")</f>
        <v>N/A</v>
      </c>
      <c r="AI172" s="54" t="str">
        <f t="array" ref="AI172">IFERROR(INDEX(INDIRECT("'"&amp;VLOOKUP($C172,ModMap!$A$2:$B$21,2,FALSE)&amp;"'!AI:AI"),MATCH($K172,INDIRECT("'"&amp;VLOOKUP($C172,ModMap!$A$2:$B$21,2,FALSE)&amp;"'!$K:$K"),0)),"")</f>
        <v/>
      </c>
      <c r="AJ172" s="45" t="s">
        <v>36</v>
      </c>
      <c r="AK172" s="54" t="str">
        <f t="array" ref="AK172">IFERROR(INDEX(INDIRECT("'"&amp;VLOOKUP($C172,ModMap!$A$2:$B$21,2,FALSE)&amp;"'!AK:AK"),MATCH($K172,INDIRECT("'"&amp;VLOOKUP($C172,ModMap!$A$2:$B$21,2,FALSE)&amp;"'!$K:$K"),0)),"")</f>
        <v>N/A</v>
      </c>
      <c r="AL172" s="54" t="str">
        <f t="array" ref="AL172">IFERROR(INDEX(INDIRECT("'"&amp;VLOOKUP($C172,ModMap!$A$2:$B$21,2,FALSE)&amp;"'!AL:AL"),MATCH($K172,INDIRECT("'"&amp;VLOOKUP($C172,ModMap!$A$2:$B$21,2,FALSE)&amp;"'!$K:$K"),0)),"")</f>
        <v/>
      </c>
      <c r="AM172" s="54">
        <f t="shared" si="1"/>
        <v>3</v>
      </c>
      <c r="AN172" s="54" t="str">
        <f t="shared" si="2"/>
        <v>Not Started</v>
      </c>
      <c r="AO172" s="55" t="str">
        <f t="array" ref="AO172">IFERROR(INDEX(INDIRECT("'"&amp;VLOOKUP($C172,ModMap!$A$2:$B$21,2,FALSE)&amp;"'!AO:AO"),MATCH($K172,INDIRECT("'"&amp;VLOOKUP($C172,ModMap!$A$2:$B$21,2,FALSE)&amp;"'!$K:$K"),0)),"")</f>
        <v/>
      </c>
      <c r="AP172" s="53" t="str">
        <f t="array" ref="AP172">IFERROR(HYPERLINK("#'"&amp;VLOOKUP($C172,ModMap!$A$2:$B$21,2,FALSE)&amp;"'!V"&amp;MATCH($K172,INDIRECT("'"&amp;VLOOKUP($C172,ModMap!$A$2:$B$21,2,FALSE)&amp;"'!$K:$K"),0),"Edit on module sheet"),"")</f>
        <v>Edit on module sheet</v>
      </c>
    </row>
    <row r="173" ht="42.0" customHeight="1">
      <c r="A173" s="34">
        <v>171.0</v>
      </c>
      <c r="B173" s="34">
        <v>171.0</v>
      </c>
      <c r="C173" s="34" t="s">
        <v>90</v>
      </c>
      <c r="D173" s="35" t="s">
        <v>91</v>
      </c>
      <c r="E173" s="36" t="s">
        <v>48</v>
      </c>
      <c r="F173" s="65" t="s">
        <v>276</v>
      </c>
      <c r="G173" s="35" t="s">
        <v>277</v>
      </c>
      <c r="H173" s="34" t="s">
        <v>1599</v>
      </c>
      <c r="I173" s="34" t="s">
        <v>1600</v>
      </c>
      <c r="J173" s="35" t="s">
        <v>1601</v>
      </c>
      <c r="K173" s="34" t="s">
        <v>1602</v>
      </c>
      <c r="L173" s="35" t="s">
        <v>1409</v>
      </c>
      <c r="M173" s="66" t="s">
        <v>211</v>
      </c>
      <c r="N173" s="34" t="s">
        <v>283</v>
      </c>
      <c r="O173" s="34" t="s">
        <v>284</v>
      </c>
      <c r="P173" s="35" t="s">
        <v>1603</v>
      </c>
      <c r="Q173" s="35" t="s">
        <v>1604</v>
      </c>
      <c r="R173" s="34" t="s">
        <v>287</v>
      </c>
      <c r="S173" s="34" t="s">
        <v>218</v>
      </c>
      <c r="T173" s="34" t="str">
        <f t="array" ref="T173">IFERROR(INDEX(INDIRECT("'"&amp;VLOOKUP($C173,ModMap!$A$2:$B$21,2,FALSE)&amp;"'!T:T"),MATCH($K173,INDIRECT("'"&amp;VLOOKUP($C173,ModMap!$A$2:$B$21,2,FALSE)&amp;"'!$K:$K"),0)),"")</f>
        <v>Unassigned</v>
      </c>
      <c r="U173" s="58" t="s">
        <v>33</v>
      </c>
      <c r="V173" s="34" t="str">
        <f t="array" ref="V173">IFERROR(INDEX(INDIRECT("'"&amp;VLOOKUP($C173,ModMap!$A$2:$B$21,2,FALSE)&amp;"'!V:V"),MATCH($K173,INDIRECT("'"&amp;VLOOKUP($C173,ModMap!$A$2:$B$21,2,FALSE)&amp;"'!$K:$K"),0)),"")</f>
        <v>Not Started</v>
      </c>
      <c r="W173" s="34" t="str">
        <f t="array" ref="W173">IFERROR(INDEX(INDIRECT("'"&amp;VLOOKUP($C173,ModMap!$A$2:$B$21,2,FALSE)&amp;"'!W:W"),MATCH($K173,INDIRECT("'"&amp;VLOOKUP($C173,ModMap!$A$2:$B$21,2,FALSE)&amp;"'!$K:$K"),0)),"")</f>
        <v>Unassigned</v>
      </c>
      <c r="X173" s="58" t="s">
        <v>33</v>
      </c>
      <c r="Y173" s="34" t="str">
        <f t="array" ref="Y173">IFERROR(INDEX(INDIRECT("'"&amp;VLOOKUP($C173,ModMap!$A$2:$B$21,2,FALSE)&amp;"'!Y:Y"),MATCH($K173,INDIRECT("'"&amp;VLOOKUP($C173,ModMap!$A$2:$B$21,2,FALSE)&amp;"'!$K:$K"),0)),"")</f>
        <v>Not Started</v>
      </c>
      <c r="Z173" s="34" t="str">
        <f t="array" ref="Z173">IFERROR(INDEX(INDIRECT("'"&amp;VLOOKUP($C173,ModMap!$A$2:$B$21,2,FALSE)&amp;"'!Z:Z"),MATCH($K173,INDIRECT("'"&amp;VLOOKUP($C173,ModMap!$A$2:$B$21,2,FALSE)&amp;"'!$K:$K"),0)),"")</f>
        <v>Unassigned</v>
      </c>
      <c r="AA173" s="45" t="s">
        <v>36</v>
      </c>
      <c r="AB173" s="34" t="str">
        <f t="array" ref="AB173">IFERROR(INDEX(INDIRECT("'"&amp;VLOOKUP($C173,ModMap!$A$2:$B$21,2,FALSE)&amp;"'!AB:AB"),MATCH($K173,INDIRECT("'"&amp;VLOOKUP($C173,ModMap!$A$2:$B$21,2,FALSE)&amp;"'!$K:$K"),0)),"")</f>
        <v>N/A</v>
      </c>
      <c r="AC173" s="34" t="str">
        <f t="array" ref="AC173">IFERROR(INDEX(INDIRECT("'"&amp;VLOOKUP($C173,ModMap!$A$2:$B$21,2,FALSE)&amp;"'!AC:AC"),MATCH($K173,INDIRECT("'"&amp;VLOOKUP($C173,ModMap!$A$2:$B$21,2,FALSE)&amp;"'!$K:$K"),0)),"")</f>
        <v/>
      </c>
      <c r="AD173" s="58" t="s">
        <v>33</v>
      </c>
      <c r="AE173" s="34" t="str">
        <f t="array" ref="AE173">IFERROR(INDEX(INDIRECT("'"&amp;VLOOKUP($C173,ModMap!$A$2:$B$21,2,FALSE)&amp;"'!AE:AE"),MATCH($K173,INDIRECT("'"&amp;VLOOKUP($C173,ModMap!$A$2:$B$21,2,FALSE)&amp;"'!$K:$K"),0)),"")</f>
        <v>Not Started</v>
      </c>
      <c r="AF173" s="34" t="str">
        <f t="array" ref="AF173">IFERROR(INDEX(INDIRECT("'"&amp;VLOOKUP($C173,ModMap!$A$2:$B$21,2,FALSE)&amp;"'!AF:AF"),MATCH($K173,INDIRECT("'"&amp;VLOOKUP($C173,ModMap!$A$2:$B$21,2,FALSE)&amp;"'!$K:$K"),0)),"")</f>
        <v>Unassigned</v>
      </c>
      <c r="AG173" s="45" t="s">
        <v>36</v>
      </c>
      <c r="AH173" s="34" t="str">
        <f t="array" ref="AH173">IFERROR(INDEX(INDIRECT("'"&amp;VLOOKUP($C173,ModMap!$A$2:$B$21,2,FALSE)&amp;"'!AH:AH"),MATCH($K173,INDIRECT("'"&amp;VLOOKUP($C173,ModMap!$A$2:$B$21,2,FALSE)&amp;"'!$K:$K"),0)),"")</f>
        <v>N/A</v>
      </c>
      <c r="AI173" s="34" t="str">
        <f t="array" ref="AI173">IFERROR(INDEX(INDIRECT("'"&amp;VLOOKUP($C173,ModMap!$A$2:$B$21,2,FALSE)&amp;"'!AI:AI"),MATCH($K173,INDIRECT("'"&amp;VLOOKUP($C173,ModMap!$A$2:$B$21,2,FALSE)&amp;"'!$K:$K"),0)),"")</f>
        <v/>
      </c>
      <c r="AJ173" s="45" t="s">
        <v>36</v>
      </c>
      <c r="AK173" s="34" t="str">
        <f t="array" ref="AK173">IFERROR(INDEX(INDIRECT("'"&amp;VLOOKUP($C173,ModMap!$A$2:$B$21,2,FALSE)&amp;"'!AK:AK"),MATCH($K173,INDIRECT("'"&amp;VLOOKUP($C173,ModMap!$A$2:$B$21,2,FALSE)&amp;"'!$K:$K"),0)),"")</f>
        <v>N/A</v>
      </c>
      <c r="AL173" s="34" t="str">
        <f t="array" ref="AL173">IFERROR(INDEX(INDIRECT("'"&amp;VLOOKUP($C173,ModMap!$A$2:$B$21,2,FALSE)&amp;"'!AL:AL"),MATCH($K173,INDIRECT("'"&amp;VLOOKUP($C173,ModMap!$A$2:$B$21,2,FALSE)&amp;"'!$K:$K"),0)),"")</f>
        <v/>
      </c>
      <c r="AM173" s="34">
        <f t="shared" si="1"/>
        <v>3</v>
      </c>
      <c r="AN173" s="34" t="str">
        <f t="shared" si="2"/>
        <v>Not Started</v>
      </c>
      <c r="AO173" s="35" t="str">
        <f t="array" ref="AO173">IFERROR(INDEX(INDIRECT("'"&amp;VLOOKUP($C173,ModMap!$A$2:$B$21,2,FALSE)&amp;"'!AO:AO"),MATCH($K173,INDIRECT("'"&amp;VLOOKUP($C173,ModMap!$A$2:$B$21,2,FALSE)&amp;"'!$K:$K"),0)),"")</f>
        <v/>
      </c>
      <c r="AP173" s="53" t="str">
        <f t="array" ref="AP173">IFERROR(HYPERLINK("#'"&amp;VLOOKUP($C173,ModMap!$A$2:$B$21,2,FALSE)&amp;"'!V"&amp;MATCH($K173,INDIRECT("'"&amp;VLOOKUP($C173,ModMap!$A$2:$B$21,2,FALSE)&amp;"'!$K:$K"),0),"Edit on module sheet"),"")</f>
        <v>Edit on module sheet</v>
      </c>
    </row>
    <row r="174" ht="42.0" customHeight="1">
      <c r="A174" s="54">
        <v>172.0</v>
      </c>
      <c r="B174" s="54">
        <v>172.0</v>
      </c>
      <c r="C174" s="54" t="s">
        <v>90</v>
      </c>
      <c r="D174" s="55" t="s">
        <v>91</v>
      </c>
      <c r="E174" s="36" t="s">
        <v>48</v>
      </c>
      <c r="F174" s="65" t="s">
        <v>276</v>
      </c>
      <c r="G174" s="55" t="s">
        <v>277</v>
      </c>
      <c r="H174" s="54" t="s">
        <v>1599</v>
      </c>
      <c r="I174" s="54" t="s">
        <v>1600</v>
      </c>
      <c r="J174" s="55" t="s">
        <v>1601</v>
      </c>
      <c r="K174" s="54" t="s">
        <v>1612</v>
      </c>
      <c r="L174" s="55" t="s">
        <v>1386</v>
      </c>
      <c r="M174" s="58" t="s">
        <v>613</v>
      </c>
      <c r="N174" s="54" t="s">
        <v>283</v>
      </c>
      <c r="O174" s="54" t="s">
        <v>284</v>
      </c>
      <c r="P174" s="55" t="s">
        <v>1603</v>
      </c>
      <c r="Q174" s="55" t="s">
        <v>1604</v>
      </c>
      <c r="R174" s="54" t="s">
        <v>287</v>
      </c>
      <c r="S174" s="54" t="s">
        <v>614</v>
      </c>
      <c r="T174" s="54" t="str">
        <f t="array" ref="T174">IFERROR(INDEX(INDIRECT("'"&amp;VLOOKUP($C174,ModMap!$A$2:$B$21,2,FALSE)&amp;"'!T:T"),MATCH($K174,INDIRECT("'"&amp;VLOOKUP($C174,ModMap!$A$2:$B$21,2,FALSE)&amp;"'!$K:$K"),0)),"")</f>
        <v>Unassigned</v>
      </c>
      <c r="U174" s="45" t="s">
        <v>36</v>
      </c>
      <c r="V174" s="54" t="str">
        <f t="array" ref="V174">IFERROR(INDEX(INDIRECT("'"&amp;VLOOKUP($C174,ModMap!$A$2:$B$21,2,FALSE)&amp;"'!V:V"),MATCH($K174,INDIRECT("'"&amp;VLOOKUP($C174,ModMap!$A$2:$B$21,2,FALSE)&amp;"'!$K:$K"),0)),"")</f>
        <v>N/A</v>
      </c>
      <c r="W174" s="54" t="str">
        <f t="array" ref="W174">IFERROR(INDEX(INDIRECT("'"&amp;VLOOKUP($C174,ModMap!$A$2:$B$21,2,FALSE)&amp;"'!W:W"),MATCH($K174,INDIRECT("'"&amp;VLOOKUP($C174,ModMap!$A$2:$B$21,2,FALSE)&amp;"'!$K:$K"),0)),"")</f>
        <v/>
      </c>
      <c r="X174" s="58" t="s">
        <v>33</v>
      </c>
      <c r="Y174" s="54" t="str">
        <f t="array" ref="Y174">IFERROR(INDEX(INDIRECT("'"&amp;VLOOKUP($C174,ModMap!$A$2:$B$21,2,FALSE)&amp;"'!Y:Y"),MATCH($K174,INDIRECT("'"&amp;VLOOKUP($C174,ModMap!$A$2:$B$21,2,FALSE)&amp;"'!$K:$K"),0)),"")</f>
        <v>Not Started</v>
      </c>
      <c r="Z174" s="54" t="str">
        <f t="array" ref="Z174">IFERROR(INDEX(INDIRECT("'"&amp;VLOOKUP($C174,ModMap!$A$2:$B$21,2,FALSE)&amp;"'!Z:Z"),MATCH($K174,INDIRECT("'"&amp;VLOOKUP($C174,ModMap!$A$2:$B$21,2,FALSE)&amp;"'!$K:$K"),0)),"")</f>
        <v>Unassigned</v>
      </c>
      <c r="AA174" s="45" t="s">
        <v>36</v>
      </c>
      <c r="AB174" s="54" t="str">
        <f t="array" ref="AB174">IFERROR(INDEX(INDIRECT("'"&amp;VLOOKUP($C174,ModMap!$A$2:$B$21,2,FALSE)&amp;"'!AB:AB"),MATCH($K174,INDIRECT("'"&amp;VLOOKUP($C174,ModMap!$A$2:$B$21,2,FALSE)&amp;"'!$K:$K"),0)),"")</f>
        <v>N/A</v>
      </c>
      <c r="AC174" s="54" t="str">
        <f t="array" ref="AC174">IFERROR(INDEX(INDIRECT("'"&amp;VLOOKUP($C174,ModMap!$A$2:$B$21,2,FALSE)&amp;"'!AC:AC"),MATCH($K174,INDIRECT("'"&amp;VLOOKUP($C174,ModMap!$A$2:$B$21,2,FALSE)&amp;"'!$K:$K"),0)),"")</f>
        <v/>
      </c>
      <c r="AD174" s="58" t="s">
        <v>33</v>
      </c>
      <c r="AE174" s="54" t="str">
        <f t="array" ref="AE174">IFERROR(INDEX(INDIRECT("'"&amp;VLOOKUP($C174,ModMap!$A$2:$B$21,2,FALSE)&amp;"'!AE:AE"),MATCH($K174,INDIRECT("'"&amp;VLOOKUP($C174,ModMap!$A$2:$B$21,2,FALSE)&amp;"'!$K:$K"),0)),"")</f>
        <v>Not Started</v>
      </c>
      <c r="AF174" s="54" t="str">
        <f t="array" ref="AF174">IFERROR(INDEX(INDIRECT("'"&amp;VLOOKUP($C174,ModMap!$A$2:$B$21,2,FALSE)&amp;"'!AF:AF"),MATCH($K174,INDIRECT("'"&amp;VLOOKUP($C174,ModMap!$A$2:$B$21,2,FALSE)&amp;"'!$K:$K"),0)),"")</f>
        <v>Unassigned</v>
      </c>
      <c r="AG174" s="45" t="s">
        <v>36</v>
      </c>
      <c r="AH174" s="54" t="str">
        <f t="array" ref="AH174">IFERROR(INDEX(INDIRECT("'"&amp;VLOOKUP($C174,ModMap!$A$2:$B$21,2,FALSE)&amp;"'!AH:AH"),MATCH($K174,INDIRECT("'"&amp;VLOOKUP($C174,ModMap!$A$2:$B$21,2,FALSE)&amp;"'!$K:$K"),0)),"")</f>
        <v>N/A</v>
      </c>
      <c r="AI174" s="54" t="str">
        <f t="array" ref="AI174">IFERROR(INDEX(INDIRECT("'"&amp;VLOOKUP($C174,ModMap!$A$2:$B$21,2,FALSE)&amp;"'!AI:AI"),MATCH($K174,INDIRECT("'"&amp;VLOOKUP($C174,ModMap!$A$2:$B$21,2,FALSE)&amp;"'!$K:$K"),0)),"")</f>
        <v/>
      </c>
      <c r="AJ174" s="45" t="s">
        <v>36</v>
      </c>
      <c r="AK174" s="54" t="str">
        <f t="array" ref="AK174">IFERROR(INDEX(INDIRECT("'"&amp;VLOOKUP($C174,ModMap!$A$2:$B$21,2,FALSE)&amp;"'!AK:AK"),MATCH($K174,INDIRECT("'"&amp;VLOOKUP($C174,ModMap!$A$2:$B$21,2,FALSE)&amp;"'!$K:$K"),0)),"")</f>
        <v>N/A</v>
      </c>
      <c r="AL174" s="54" t="str">
        <f t="array" ref="AL174">IFERROR(INDEX(INDIRECT("'"&amp;VLOOKUP($C174,ModMap!$A$2:$B$21,2,FALSE)&amp;"'!AL:AL"),MATCH($K174,INDIRECT("'"&amp;VLOOKUP($C174,ModMap!$A$2:$B$21,2,FALSE)&amp;"'!$K:$K"),0)),"")</f>
        <v/>
      </c>
      <c r="AM174" s="54">
        <f t="shared" si="1"/>
        <v>2</v>
      </c>
      <c r="AN174" s="54" t="str">
        <f t="shared" si="2"/>
        <v>Not Started</v>
      </c>
      <c r="AO174" s="55" t="str">
        <f t="array" ref="AO174">IFERROR(INDEX(INDIRECT("'"&amp;VLOOKUP($C174,ModMap!$A$2:$B$21,2,FALSE)&amp;"'!AO:AO"),MATCH($K174,INDIRECT("'"&amp;VLOOKUP($C174,ModMap!$A$2:$B$21,2,FALSE)&amp;"'!$K:$K"),0)),"")</f>
        <v/>
      </c>
      <c r="AP174" s="53" t="str">
        <f t="array" ref="AP174">IFERROR(HYPERLINK("#'"&amp;VLOOKUP($C174,ModMap!$A$2:$B$21,2,FALSE)&amp;"'!V"&amp;MATCH($K174,INDIRECT("'"&amp;VLOOKUP($C174,ModMap!$A$2:$B$21,2,FALSE)&amp;"'!$K:$K"),0),"Edit on module sheet"),"")</f>
        <v>Edit on module sheet</v>
      </c>
    </row>
    <row r="175" ht="42.0" customHeight="1">
      <c r="A175" s="34">
        <v>173.0</v>
      </c>
      <c r="B175" s="34">
        <v>173.0</v>
      </c>
      <c r="C175" s="34" t="s">
        <v>90</v>
      </c>
      <c r="D175" s="35" t="s">
        <v>91</v>
      </c>
      <c r="E175" s="36" t="s">
        <v>48</v>
      </c>
      <c r="F175" s="65" t="s">
        <v>276</v>
      </c>
      <c r="G175" s="35" t="s">
        <v>277</v>
      </c>
      <c r="H175" s="34" t="s">
        <v>328</v>
      </c>
      <c r="I175" s="34" t="s">
        <v>329</v>
      </c>
      <c r="J175" s="35" t="s">
        <v>330</v>
      </c>
      <c r="K175" s="34" t="s">
        <v>1630</v>
      </c>
      <c r="L175" s="35" t="s">
        <v>1573</v>
      </c>
      <c r="M175" s="66" t="s">
        <v>211</v>
      </c>
      <c r="N175" s="34" t="s">
        <v>283</v>
      </c>
      <c r="O175" s="34" t="s">
        <v>284</v>
      </c>
      <c r="P175" s="35" t="s">
        <v>333</v>
      </c>
      <c r="Q175" s="35" t="s">
        <v>334</v>
      </c>
      <c r="R175" s="34" t="s">
        <v>287</v>
      </c>
      <c r="S175" s="34" t="s">
        <v>53</v>
      </c>
      <c r="T175" s="34" t="str">
        <f t="array" ref="T175">IFERROR(INDEX(INDIRECT("'"&amp;VLOOKUP($C175,ModMap!$A$2:$B$21,2,FALSE)&amp;"'!T:T"),MATCH($K175,INDIRECT("'"&amp;VLOOKUP($C175,ModMap!$A$2:$B$21,2,FALSE)&amp;"'!$K:$K"),0)),"")</f>
        <v>Unassigned</v>
      </c>
      <c r="U175" s="45" t="s">
        <v>36</v>
      </c>
      <c r="V175" s="34" t="str">
        <f t="array" ref="V175">IFERROR(INDEX(INDIRECT("'"&amp;VLOOKUP($C175,ModMap!$A$2:$B$21,2,FALSE)&amp;"'!V:V"),MATCH($K175,INDIRECT("'"&amp;VLOOKUP($C175,ModMap!$A$2:$B$21,2,FALSE)&amp;"'!$K:$K"),0)),"")</f>
        <v>N/A</v>
      </c>
      <c r="W175" s="34" t="str">
        <f t="array" ref="W175">IFERROR(INDEX(INDIRECT("'"&amp;VLOOKUP($C175,ModMap!$A$2:$B$21,2,FALSE)&amp;"'!W:W"),MATCH($K175,INDIRECT("'"&amp;VLOOKUP($C175,ModMap!$A$2:$B$21,2,FALSE)&amp;"'!$K:$K"),0)),"")</f>
        <v/>
      </c>
      <c r="X175" s="58" t="s">
        <v>33</v>
      </c>
      <c r="Y175" s="34" t="str">
        <f t="array" ref="Y175">IFERROR(INDEX(INDIRECT("'"&amp;VLOOKUP($C175,ModMap!$A$2:$B$21,2,FALSE)&amp;"'!Y:Y"),MATCH($K175,INDIRECT("'"&amp;VLOOKUP($C175,ModMap!$A$2:$B$21,2,FALSE)&amp;"'!$K:$K"),0)),"")</f>
        <v>Not Started</v>
      </c>
      <c r="Z175" s="34" t="str">
        <f t="array" ref="Z175">IFERROR(INDEX(INDIRECT("'"&amp;VLOOKUP($C175,ModMap!$A$2:$B$21,2,FALSE)&amp;"'!Z:Z"),MATCH($K175,INDIRECT("'"&amp;VLOOKUP($C175,ModMap!$A$2:$B$21,2,FALSE)&amp;"'!$K:$K"),0)),"")</f>
        <v>Unassigned</v>
      </c>
      <c r="AA175" s="58" t="s">
        <v>33</v>
      </c>
      <c r="AB175" s="34" t="str">
        <f t="array" ref="AB175">IFERROR(INDEX(INDIRECT("'"&amp;VLOOKUP($C175,ModMap!$A$2:$B$21,2,FALSE)&amp;"'!AB:AB"),MATCH($K175,INDIRECT("'"&amp;VLOOKUP($C175,ModMap!$A$2:$B$21,2,FALSE)&amp;"'!$K:$K"),0)),"")</f>
        <v>Not Started</v>
      </c>
      <c r="AC175" s="34" t="str">
        <f t="array" ref="AC175">IFERROR(INDEX(INDIRECT("'"&amp;VLOOKUP($C175,ModMap!$A$2:$B$21,2,FALSE)&amp;"'!AC:AC"),MATCH($K175,INDIRECT("'"&amp;VLOOKUP($C175,ModMap!$A$2:$B$21,2,FALSE)&amp;"'!$K:$K"),0)),"")</f>
        <v>Unassigned</v>
      </c>
      <c r="AD175" s="45" t="s">
        <v>36</v>
      </c>
      <c r="AE175" s="34" t="str">
        <f t="array" ref="AE175">IFERROR(INDEX(INDIRECT("'"&amp;VLOOKUP($C175,ModMap!$A$2:$B$21,2,FALSE)&amp;"'!AE:AE"),MATCH($K175,INDIRECT("'"&amp;VLOOKUP($C175,ModMap!$A$2:$B$21,2,FALSE)&amp;"'!$K:$K"),0)),"")</f>
        <v>N/A</v>
      </c>
      <c r="AF175" s="34" t="str">
        <f t="array" ref="AF175">IFERROR(INDEX(INDIRECT("'"&amp;VLOOKUP($C175,ModMap!$A$2:$B$21,2,FALSE)&amp;"'!AF:AF"),MATCH($K175,INDIRECT("'"&amp;VLOOKUP($C175,ModMap!$A$2:$B$21,2,FALSE)&amp;"'!$K:$K"),0)),"")</f>
        <v/>
      </c>
      <c r="AG175" s="45" t="s">
        <v>36</v>
      </c>
      <c r="AH175" s="34" t="str">
        <f t="array" ref="AH175">IFERROR(INDEX(INDIRECT("'"&amp;VLOOKUP($C175,ModMap!$A$2:$B$21,2,FALSE)&amp;"'!AH:AH"),MATCH($K175,INDIRECT("'"&amp;VLOOKUP($C175,ModMap!$A$2:$B$21,2,FALSE)&amp;"'!$K:$K"),0)),"")</f>
        <v>N/A</v>
      </c>
      <c r="AI175" s="34" t="str">
        <f t="array" ref="AI175">IFERROR(INDEX(INDIRECT("'"&amp;VLOOKUP($C175,ModMap!$A$2:$B$21,2,FALSE)&amp;"'!AI:AI"),MATCH($K175,INDIRECT("'"&amp;VLOOKUP($C175,ModMap!$A$2:$B$21,2,FALSE)&amp;"'!$K:$K"),0)),"")</f>
        <v/>
      </c>
      <c r="AJ175" s="45" t="s">
        <v>36</v>
      </c>
      <c r="AK175" s="34" t="str">
        <f t="array" ref="AK175">IFERROR(INDEX(INDIRECT("'"&amp;VLOOKUP($C175,ModMap!$A$2:$B$21,2,FALSE)&amp;"'!AK:AK"),MATCH($K175,INDIRECT("'"&amp;VLOOKUP($C175,ModMap!$A$2:$B$21,2,FALSE)&amp;"'!$K:$K"),0)),"")</f>
        <v>N/A</v>
      </c>
      <c r="AL175" s="34" t="str">
        <f t="array" ref="AL175">IFERROR(INDEX(INDIRECT("'"&amp;VLOOKUP($C175,ModMap!$A$2:$B$21,2,FALSE)&amp;"'!AL:AL"),MATCH($K175,INDIRECT("'"&amp;VLOOKUP($C175,ModMap!$A$2:$B$21,2,FALSE)&amp;"'!$K:$K"),0)),"")</f>
        <v/>
      </c>
      <c r="AM175" s="34">
        <f t="shared" si="1"/>
        <v>2</v>
      </c>
      <c r="AN175" s="34" t="str">
        <f t="shared" si="2"/>
        <v>Not Started</v>
      </c>
      <c r="AO175" s="35" t="str">
        <f t="array" ref="AO175">IFERROR(INDEX(INDIRECT("'"&amp;VLOOKUP($C175,ModMap!$A$2:$B$21,2,FALSE)&amp;"'!AO:AO"),MATCH($K175,INDIRECT("'"&amp;VLOOKUP($C175,ModMap!$A$2:$B$21,2,FALSE)&amp;"'!$K:$K"),0)),"")</f>
        <v/>
      </c>
      <c r="AP175" s="53" t="str">
        <f t="array" ref="AP175">IFERROR(HYPERLINK("#'"&amp;VLOOKUP($C175,ModMap!$A$2:$B$21,2,FALSE)&amp;"'!V"&amp;MATCH($K175,INDIRECT("'"&amp;VLOOKUP($C175,ModMap!$A$2:$B$21,2,FALSE)&amp;"'!$K:$K"),0),"Edit on module sheet"),"")</f>
        <v>Edit on module sheet</v>
      </c>
    </row>
    <row r="176" ht="42.0" customHeight="1">
      <c r="A176" s="54">
        <v>174.0</v>
      </c>
      <c r="B176" s="54">
        <v>174.0</v>
      </c>
      <c r="C176" s="54" t="s">
        <v>90</v>
      </c>
      <c r="D176" s="55" t="s">
        <v>91</v>
      </c>
      <c r="E176" s="36" t="s">
        <v>48</v>
      </c>
      <c r="F176" s="65" t="s">
        <v>276</v>
      </c>
      <c r="G176" s="55" t="s">
        <v>277</v>
      </c>
      <c r="H176" s="54" t="s">
        <v>328</v>
      </c>
      <c r="I176" s="54" t="s">
        <v>329</v>
      </c>
      <c r="J176" s="55" t="s">
        <v>330</v>
      </c>
      <c r="K176" s="54" t="s">
        <v>1639</v>
      </c>
      <c r="L176" s="55" t="s">
        <v>1640</v>
      </c>
      <c r="M176" s="66" t="s">
        <v>211</v>
      </c>
      <c r="N176" s="54" t="s">
        <v>283</v>
      </c>
      <c r="O176" s="54" t="s">
        <v>284</v>
      </c>
      <c r="P176" s="55" t="s">
        <v>333</v>
      </c>
      <c r="Q176" s="55" t="s">
        <v>334</v>
      </c>
      <c r="R176" s="54" t="s">
        <v>287</v>
      </c>
      <c r="S176" s="54" t="s">
        <v>56</v>
      </c>
      <c r="T176" s="54" t="str">
        <f t="array" ref="T176">IFERROR(INDEX(INDIRECT("'"&amp;VLOOKUP($C176,ModMap!$A$2:$B$21,2,FALSE)&amp;"'!T:T"),MATCH($K176,INDIRECT("'"&amp;VLOOKUP($C176,ModMap!$A$2:$B$21,2,FALSE)&amp;"'!$K:$K"),0)),"")</f>
        <v>Unassigned</v>
      </c>
      <c r="U176" s="45" t="s">
        <v>36</v>
      </c>
      <c r="V176" s="54" t="str">
        <f t="array" ref="V176">IFERROR(INDEX(INDIRECT("'"&amp;VLOOKUP($C176,ModMap!$A$2:$B$21,2,FALSE)&amp;"'!V:V"),MATCH($K176,INDIRECT("'"&amp;VLOOKUP($C176,ModMap!$A$2:$B$21,2,FALSE)&amp;"'!$K:$K"),0)),"")</f>
        <v>N/A</v>
      </c>
      <c r="W176" s="54" t="str">
        <f t="array" ref="W176">IFERROR(INDEX(INDIRECT("'"&amp;VLOOKUP($C176,ModMap!$A$2:$B$21,2,FALSE)&amp;"'!W:W"),MATCH($K176,INDIRECT("'"&amp;VLOOKUP($C176,ModMap!$A$2:$B$21,2,FALSE)&amp;"'!$K:$K"),0)),"")</f>
        <v/>
      </c>
      <c r="X176" s="58" t="s">
        <v>33</v>
      </c>
      <c r="Y176" s="54" t="str">
        <f t="array" ref="Y176">IFERROR(INDEX(INDIRECT("'"&amp;VLOOKUP($C176,ModMap!$A$2:$B$21,2,FALSE)&amp;"'!Y:Y"),MATCH($K176,INDIRECT("'"&amp;VLOOKUP($C176,ModMap!$A$2:$B$21,2,FALSE)&amp;"'!$K:$K"),0)),"")</f>
        <v>Not Started</v>
      </c>
      <c r="Z176" s="54" t="str">
        <f t="array" ref="Z176">IFERROR(INDEX(INDIRECT("'"&amp;VLOOKUP($C176,ModMap!$A$2:$B$21,2,FALSE)&amp;"'!Z:Z"),MATCH($K176,INDIRECT("'"&amp;VLOOKUP($C176,ModMap!$A$2:$B$21,2,FALSE)&amp;"'!$K:$K"),0)),"")</f>
        <v>Unassigned</v>
      </c>
      <c r="AA176" s="58" t="s">
        <v>33</v>
      </c>
      <c r="AB176" s="54" t="str">
        <f t="array" ref="AB176">IFERROR(INDEX(INDIRECT("'"&amp;VLOOKUP($C176,ModMap!$A$2:$B$21,2,FALSE)&amp;"'!AB:AB"),MATCH($K176,INDIRECT("'"&amp;VLOOKUP($C176,ModMap!$A$2:$B$21,2,FALSE)&amp;"'!$K:$K"),0)),"")</f>
        <v>Not Started</v>
      </c>
      <c r="AC176" s="54" t="str">
        <f t="array" ref="AC176">IFERROR(INDEX(INDIRECT("'"&amp;VLOOKUP($C176,ModMap!$A$2:$B$21,2,FALSE)&amp;"'!AC:AC"),MATCH($K176,INDIRECT("'"&amp;VLOOKUP($C176,ModMap!$A$2:$B$21,2,FALSE)&amp;"'!$K:$K"),0)),"")</f>
        <v>Unassigned</v>
      </c>
      <c r="AD176" s="58" t="s">
        <v>33</v>
      </c>
      <c r="AE176" s="54" t="str">
        <f t="array" ref="AE176">IFERROR(INDEX(INDIRECT("'"&amp;VLOOKUP($C176,ModMap!$A$2:$B$21,2,FALSE)&amp;"'!AE:AE"),MATCH($K176,INDIRECT("'"&amp;VLOOKUP($C176,ModMap!$A$2:$B$21,2,FALSE)&amp;"'!$K:$K"),0)),"")</f>
        <v>Not Started</v>
      </c>
      <c r="AF176" s="54" t="str">
        <f t="array" ref="AF176">IFERROR(INDEX(INDIRECT("'"&amp;VLOOKUP($C176,ModMap!$A$2:$B$21,2,FALSE)&amp;"'!AF:AF"),MATCH($K176,INDIRECT("'"&amp;VLOOKUP($C176,ModMap!$A$2:$B$21,2,FALSE)&amp;"'!$K:$K"),0)),"")</f>
        <v>Unassigned</v>
      </c>
      <c r="AG176" s="45" t="s">
        <v>36</v>
      </c>
      <c r="AH176" s="54" t="str">
        <f t="array" ref="AH176">IFERROR(INDEX(INDIRECT("'"&amp;VLOOKUP($C176,ModMap!$A$2:$B$21,2,FALSE)&amp;"'!AH:AH"),MATCH($K176,INDIRECT("'"&amp;VLOOKUP($C176,ModMap!$A$2:$B$21,2,FALSE)&amp;"'!$K:$K"),0)),"")</f>
        <v>N/A</v>
      </c>
      <c r="AI176" s="54" t="str">
        <f t="array" ref="AI176">IFERROR(INDEX(INDIRECT("'"&amp;VLOOKUP($C176,ModMap!$A$2:$B$21,2,FALSE)&amp;"'!AI:AI"),MATCH($K176,INDIRECT("'"&amp;VLOOKUP($C176,ModMap!$A$2:$B$21,2,FALSE)&amp;"'!$K:$K"),0)),"")</f>
        <v/>
      </c>
      <c r="AJ176" s="45" t="s">
        <v>36</v>
      </c>
      <c r="AK176" s="54" t="str">
        <f t="array" ref="AK176">IFERROR(INDEX(INDIRECT("'"&amp;VLOOKUP($C176,ModMap!$A$2:$B$21,2,FALSE)&amp;"'!AK:AK"),MATCH($K176,INDIRECT("'"&amp;VLOOKUP($C176,ModMap!$A$2:$B$21,2,FALSE)&amp;"'!$K:$K"),0)),"")</f>
        <v>N/A</v>
      </c>
      <c r="AL176" s="54" t="str">
        <f t="array" ref="AL176">IFERROR(INDEX(INDIRECT("'"&amp;VLOOKUP($C176,ModMap!$A$2:$B$21,2,FALSE)&amp;"'!AL:AL"),MATCH($K176,INDIRECT("'"&amp;VLOOKUP($C176,ModMap!$A$2:$B$21,2,FALSE)&amp;"'!$K:$K"),0)),"")</f>
        <v/>
      </c>
      <c r="AM176" s="54">
        <f t="shared" si="1"/>
        <v>3</v>
      </c>
      <c r="AN176" s="54" t="str">
        <f t="shared" si="2"/>
        <v>Not Started</v>
      </c>
      <c r="AO176" s="55" t="str">
        <f t="array" ref="AO176">IFERROR(INDEX(INDIRECT("'"&amp;VLOOKUP($C176,ModMap!$A$2:$B$21,2,FALSE)&amp;"'!AO:AO"),MATCH($K176,INDIRECT("'"&amp;VLOOKUP($C176,ModMap!$A$2:$B$21,2,FALSE)&amp;"'!$K:$K"),0)),"")</f>
        <v/>
      </c>
      <c r="AP176" s="53" t="str">
        <f t="array" ref="AP176">IFERROR(HYPERLINK("#'"&amp;VLOOKUP($C176,ModMap!$A$2:$B$21,2,FALSE)&amp;"'!V"&amp;MATCH($K176,INDIRECT("'"&amp;VLOOKUP($C176,ModMap!$A$2:$B$21,2,FALSE)&amp;"'!$K:$K"),0),"Edit on module sheet"),"")</f>
        <v>Edit on module sheet</v>
      </c>
    </row>
    <row r="177" ht="42.0" customHeight="1">
      <c r="A177" s="34">
        <v>175.0</v>
      </c>
      <c r="B177" s="34">
        <v>175.0</v>
      </c>
      <c r="C177" s="34" t="s">
        <v>90</v>
      </c>
      <c r="D177" s="35" t="s">
        <v>91</v>
      </c>
      <c r="E177" s="65" t="s">
        <v>41</v>
      </c>
      <c r="F177" s="65" t="s">
        <v>276</v>
      </c>
      <c r="G177" s="35" t="s">
        <v>277</v>
      </c>
      <c r="H177" s="34" t="s">
        <v>328</v>
      </c>
      <c r="I177" s="34" t="s">
        <v>329</v>
      </c>
      <c r="J177" s="35" t="s">
        <v>330</v>
      </c>
      <c r="K177" s="34" t="s">
        <v>331</v>
      </c>
      <c r="L177" s="35" t="s">
        <v>332</v>
      </c>
      <c r="M177" s="66" t="s">
        <v>211</v>
      </c>
      <c r="N177" s="34" t="s">
        <v>283</v>
      </c>
      <c r="O177" s="34" t="s">
        <v>284</v>
      </c>
      <c r="P177" s="35" t="s">
        <v>333</v>
      </c>
      <c r="Q177" s="35" t="s">
        <v>334</v>
      </c>
      <c r="R177" s="34" t="s">
        <v>287</v>
      </c>
      <c r="S177" s="34" t="s">
        <v>206</v>
      </c>
      <c r="T177" s="34" t="str">
        <f t="array" ref="T177">IFERROR(INDEX(INDIRECT("'"&amp;VLOOKUP($C177,ModMap!$A$2:$B$21,2,FALSE)&amp;"'!T:T"),MATCH($K177,INDIRECT("'"&amp;VLOOKUP($C177,ModMap!$A$2:$B$21,2,FALSE)&amp;"'!$K:$K"),0)),"")</f>
        <v>Unassigned</v>
      </c>
      <c r="U177" s="58" t="s">
        <v>33</v>
      </c>
      <c r="V177" s="34" t="str">
        <f t="array" ref="V177">IFERROR(INDEX(INDIRECT("'"&amp;VLOOKUP($C177,ModMap!$A$2:$B$21,2,FALSE)&amp;"'!V:V"),MATCH($K177,INDIRECT("'"&amp;VLOOKUP($C177,ModMap!$A$2:$B$21,2,FALSE)&amp;"'!$K:$K"),0)),"")</f>
        <v>Not Started</v>
      </c>
      <c r="W177" s="34" t="str">
        <f t="array" ref="W177">IFERROR(INDEX(INDIRECT("'"&amp;VLOOKUP($C177,ModMap!$A$2:$B$21,2,FALSE)&amp;"'!W:W"),MATCH($K177,INDIRECT("'"&amp;VLOOKUP($C177,ModMap!$A$2:$B$21,2,FALSE)&amp;"'!$K:$K"),0)),"")</f>
        <v>Unassigned</v>
      </c>
      <c r="X177" s="45" t="s">
        <v>36</v>
      </c>
      <c r="Y177" s="34" t="str">
        <f t="array" ref="Y177">IFERROR(INDEX(INDIRECT("'"&amp;VLOOKUP($C177,ModMap!$A$2:$B$21,2,FALSE)&amp;"'!Y:Y"),MATCH($K177,INDIRECT("'"&amp;VLOOKUP($C177,ModMap!$A$2:$B$21,2,FALSE)&amp;"'!$K:$K"),0)),"")</f>
        <v>N/A</v>
      </c>
      <c r="Z177" s="34" t="str">
        <f t="array" ref="Z177">IFERROR(INDEX(INDIRECT("'"&amp;VLOOKUP($C177,ModMap!$A$2:$B$21,2,FALSE)&amp;"'!Z:Z"),MATCH($K177,INDIRECT("'"&amp;VLOOKUP($C177,ModMap!$A$2:$B$21,2,FALSE)&amp;"'!$K:$K"),0)),"")</f>
        <v/>
      </c>
      <c r="AA177" s="45" t="s">
        <v>36</v>
      </c>
      <c r="AB177" s="34" t="str">
        <f t="array" ref="AB177">IFERROR(INDEX(INDIRECT("'"&amp;VLOOKUP($C177,ModMap!$A$2:$B$21,2,FALSE)&amp;"'!AB:AB"),MATCH($K177,INDIRECT("'"&amp;VLOOKUP($C177,ModMap!$A$2:$B$21,2,FALSE)&amp;"'!$K:$K"),0)),"")</f>
        <v>N/A</v>
      </c>
      <c r="AC177" s="34" t="str">
        <f t="array" ref="AC177">IFERROR(INDEX(INDIRECT("'"&amp;VLOOKUP($C177,ModMap!$A$2:$B$21,2,FALSE)&amp;"'!AC:AC"),MATCH($K177,INDIRECT("'"&amp;VLOOKUP($C177,ModMap!$A$2:$B$21,2,FALSE)&amp;"'!$K:$K"),0)),"")</f>
        <v/>
      </c>
      <c r="AD177" s="58" t="s">
        <v>33</v>
      </c>
      <c r="AE177" s="34" t="str">
        <f t="array" ref="AE177">IFERROR(INDEX(INDIRECT("'"&amp;VLOOKUP($C177,ModMap!$A$2:$B$21,2,FALSE)&amp;"'!AE:AE"),MATCH($K177,INDIRECT("'"&amp;VLOOKUP($C177,ModMap!$A$2:$B$21,2,FALSE)&amp;"'!$K:$K"),0)),"")</f>
        <v>Not Started</v>
      </c>
      <c r="AF177" s="34" t="str">
        <f t="array" ref="AF177">IFERROR(INDEX(INDIRECT("'"&amp;VLOOKUP($C177,ModMap!$A$2:$B$21,2,FALSE)&amp;"'!AF:AF"),MATCH($K177,INDIRECT("'"&amp;VLOOKUP($C177,ModMap!$A$2:$B$21,2,FALSE)&amp;"'!$K:$K"),0)),"")</f>
        <v>Unassigned</v>
      </c>
      <c r="AG177" s="45" t="s">
        <v>36</v>
      </c>
      <c r="AH177" s="34" t="str">
        <f t="array" ref="AH177">IFERROR(INDEX(INDIRECT("'"&amp;VLOOKUP($C177,ModMap!$A$2:$B$21,2,FALSE)&amp;"'!AH:AH"),MATCH($K177,INDIRECT("'"&amp;VLOOKUP($C177,ModMap!$A$2:$B$21,2,FALSE)&amp;"'!$K:$K"),0)),"")</f>
        <v>N/A</v>
      </c>
      <c r="AI177" s="34" t="str">
        <f t="array" ref="AI177">IFERROR(INDEX(INDIRECT("'"&amp;VLOOKUP($C177,ModMap!$A$2:$B$21,2,FALSE)&amp;"'!AI:AI"),MATCH($K177,INDIRECT("'"&amp;VLOOKUP($C177,ModMap!$A$2:$B$21,2,FALSE)&amp;"'!$K:$K"),0)),"")</f>
        <v/>
      </c>
      <c r="AJ177" s="45" t="s">
        <v>36</v>
      </c>
      <c r="AK177" s="34" t="str">
        <f t="array" ref="AK177">IFERROR(INDEX(INDIRECT("'"&amp;VLOOKUP($C177,ModMap!$A$2:$B$21,2,FALSE)&amp;"'!AK:AK"),MATCH($K177,INDIRECT("'"&amp;VLOOKUP($C177,ModMap!$A$2:$B$21,2,FALSE)&amp;"'!$K:$K"),0)),"")</f>
        <v>N/A</v>
      </c>
      <c r="AL177" s="34" t="str">
        <f t="array" ref="AL177">IFERROR(INDEX(INDIRECT("'"&amp;VLOOKUP($C177,ModMap!$A$2:$B$21,2,FALSE)&amp;"'!AL:AL"),MATCH($K177,INDIRECT("'"&amp;VLOOKUP($C177,ModMap!$A$2:$B$21,2,FALSE)&amp;"'!$K:$K"),0)),"")</f>
        <v/>
      </c>
      <c r="AM177" s="34">
        <f t="shared" si="1"/>
        <v>2</v>
      </c>
      <c r="AN177" s="34" t="str">
        <f t="shared" si="2"/>
        <v>Not Started</v>
      </c>
      <c r="AO177" s="35" t="str">
        <f t="array" ref="AO177">IFERROR(INDEX(INDIRECT("'"&amp;VLOOKUP($C177,ModMap!$A$2:$B$21,2,FALSE)&amp;"'!AO:AO"),MATCH($K177,INDIRECT("'"&amp;VLOOKUP($C177,ModMap!$A$2:$B$21,2,FALSE)&amp;"'!$K:$K"),0)),"")</f>
        <v/>
      </c>
      <c r="AP177" s="53" t="str">
        <f t="array" ref="AP177">IFERROR(HYPERLINK("#'"&amp;VLOOKUP($C177,ModMap!$A$2:$B$21,2,FALSE)&amp;"'!V"&amp;MATCH($K177,INDIRECT("'"&amp;VLOOKUP($C177,ModMap!$A$2:$B$21,2,FALSE)&amp;"'!$K:$K"),0),"Edit on module sheet"),"")</f>
        <v>Edit on module sheet</v>
      </c>
    </row>
    <row r="178" ht="42.0" customHeight="1">
      <c r="A178" s="54">
        <v>176.0</v>
      </c>
      <c r="B178" s="54">
        <v>176.0</v>
      </c>
      <c r="C178" s="54" t="s">
        <v>90</v>
      </c>
      <c r="D178" s="55" t="s">
        <v>91</v>
      </c>
      <c r="E178" s="64" t="s">
        <v>69</v>
      </c>
      <c r="F178" s="65" t="s">
        <v>276</v>
      </c>
      <c r="G178" s="55" t="s">
        <v>277</v>
      </c>
      <c r="H178" s="54" t="s">
        <v>328</v>
      </c>
      <c r="I178" s="54" t="s">
        <v>329</v>
      </c>
      <c r="J178" s="55" t="s">
        <v>330</v>
      </c>
      <c r="K178" s="54" t="s">
        <v>2228</v>
      </c>
      <c r="L178" s="55" t="s">
        <v>2229</v>
      </c>
      <c r="M178" s="58" t="s">
        <v>434</v>
      </c>
      <c r="N178" s="54" t="s">
        <v>283</v>
      </c>
      <c r="O178" s="54" t="s">
        <v>284</v>
      </c>
      <c r="P178" s="55" t="s">
        <v>333</v>
      </c>
      <c r="Q178" s="55" t="s">
        <v>334</v>
      </c>
      <c r="R178" s="54" t="s">
        <v>287</v>
      </c>
      <c r="S178" s="54" t="s">
        <v>69</v>
      </c>
      <c r="T178" s="54" t="str">
        <f t="array" ref="T178">IFERROR(INDEX(INDIRECT("'"&amp;VLOOKUP($C178,ModMap!$A$2:$B$21,2,FALSE)&amp;"'!T:T"),MATCH($K178,INDIRECT("'"&amp;VLOOKUP($C178,ModMap!$A$2:$B$21,2,FALSE)&amp;"'!$K:$K"),0)),"")</f>
        <v>Unassigned</v>
      </c>
      <c r="U178" s="58" t="s">
        <v>33</v>
      </c>
      <c r="V178" s="54" t="str">
        <f t="array" ref="V178">IFERROR(INDEX(INDIRECT("'"&amp;VLOOKUP($C178,ModMap!$A$2:$B$21,2,FALSE)&amp;"'!V:V"),MATCH($K178,INDIRECT("'"&amp;VLOOKUP($C178,ModMap!$A$2:$B$21,2,FALSE)&amp;"'!$K:$K"),0)),"")</f>
        <v>Not Started</v>
      </c>
      <c r="W178" s="54" t="str">
        <f t="array" ref="W178">IFERROR(INDEX(INDIRECT("'"&amp;VLOOKUP($C178,ModMap!$A$2:$B$21,2,FALSE)&amp;"'!W:W"),MATCH($K178,INDIRECT("'"&amp;VLOOKUP($C178,ModMap!$A$2:$B$21,2,FALSE)&amp;"'!$K:$K"),0)),"")</f>
        <v>Unassigned</v>
      </c>
      <c r="X178" s="58" t="s">
        <v>33</v>
      </c>
      <c r="Y178" s="54" t="str">
        <f t="array" ref="Y178">IFERROR(INDEX(INDIRECT("'"&amp;VLOOKUP($C178,ModMap!$A$2:$B$21,2,FALSE)&amp;"'!Y:Y"),MATCH($K178,INDIRECT("'"&amp;VLOOKUP($C178,ModMap!$A$2:$B$21,2,FALSE)&amp;"'!$K:$K"),0)),"")</f>
        <v>Not Started</v>
      </c>
      <c r="Z178" s="54" t="str">
        <f t="array" ref="Z178">IFERROR(INDEX(INDIRECT("'"&amp;VLOOKUP($C178,ModMap!$A$2:$B$21,2,FALSE)&amp;"'!Z:Z"),MATCH($K178,INDIRECT("'"&amp;VLOOKUP($C178,ModMap!$A$2:$B$21,2,FALSE)&amp;"'!$K:$K"),0)),"")</f>
        <v>Unassigned</v>
      </c>
      <c r="AA178" s="45" t="s">
        <v>36</v>
      </c>
      <c r="AB178" s="54" t="str">
        <f t="array" ref="AB178">IFERROR(INDEX(INDIRECT("'"&amp;VLOOKUP($C178,ModMap!$A$2:$B$21,2,FALSE)&amp;"'!AB:AB"),MATCH($K178,INDIRECT("'"&amp;VLOOKUP($C178,ModMap!$A$2:$B$21,2,FALSE)&amp;"'!$K:$K"),0)),"")</f>
        <v>N/A</v>
      </c>
      <c r="AC178" s="54" t="str">
        <f t="array" ref="AC178">IFERROR(INDEX(INDIRECT("'"&amp;VLOOKUP($C178,ModMap!$A$2:$B$21,2,FALSE)&amp;"'!AC:AC"),MATCH($K178,INDIRECT("'"&amp;VLOOKUP($C178,ModMap!$A$2:$B$21,2,FALSE)&amp;"'!$K:$K"),0)),"")</f>
        <v/>
      </c>
      <c r="AD178" s="58" t="s">
        <v>33</v>
      </c>
      <c r="AE178" s="54" t="str">
        <f t="array" ref="AE178">IFERROR(INDEX(INDIRECT("'"&amp;VLOOKUP($C178,ModMap!$A$2:$B$21,2,FALSE)&amp;"'!AE:AE"),MATCH($K178,INDIRECT("'"&amp;VLOOKUP($C178,ModMap!$A$2:$B$21,2,FALSE)&amp;"'!$K:$K"),0)),"")</f>
        <v>Not Started</v>
      </c>
      <c r="AF178" s="54" t="str">
        <f t="array" ref="AF178">IFERROR(INDEX(INDIRECT("'"&amp;VLOOKUP($C178,ModMap!$A$2:$B$21,2,FALSE)&amp;"'!AF:AF"),MATCH($K178,INDIRECT("'"&amp;VLOOKUP($C178,ModMap!$A$2:$B$21,2,FALSE)&amp;"'!$K:$K"),0)),"")</f>
        <v>Unassigned</v>
      </c>
      <c r="AG178" s="45" t="s">
        <v>36</v>
      </c>
      <c r="AH178" s="54" t="str">
        <f t="array" ref="AH178">IFERROR(INDEX(INDIRECT("'"&amp;VLOOKUP($C178,ModMap!$A$2:$B$21,2,FALSE)&amp;"'!AH:AH"),MATCH($K178,INDIRECT("'"&amp;VLOOKUP($C178,ModMap!$A$2:$B$21,2,FALSE)&amp;"'!$K:$K"),0)),"")</f>
        <v>N/A</v>
      </c>
      <c r="AI178" s="54" t="str">
        <f t="array" ref="AI178">IFERROR(INDEX(INDIRECT("'"&amp;VLOOKUP($C178,ModMap!$A$2:$B$21,2,FALSE)&amp;"'!AI:AI"),MATCH($K178,INDIRECT("'"&amp;VLOOKUP($C178,ModMap!$A$2:$B$21,2,FALSE)&amp;"'!$K:$K"),0)),"")</f>
        <v/>
      </c>
      <c r="AJ178" s="45" t="s">
        <v>36</v>
      </c>
      <c r="AK178" s="54" t="str">
        <f t="array" ref="AK178">IFERROR(INDEX(INDIRECT("'"&amp;VLOOKUP($C178,ModMap!$A$2:$B$21,2,FALSE)&amp;"'!AK:AK"),MATCH($K178,INDIRECT("'"&amp;VLOOKUP($C178,ModMap!$A$2:$B$21,2,FALSE)&amp;"'!$K:$K"),0)),"")</f>
        <v>N/A</v>
      </c>
      <c r="AL178" s="54" t="str">
        <f t="array" ref="AL178">IFERROR(INDEX(INDIRECT("'"&amp;VLOOKUP($C178,ModMap!$A$2:$B$21,2,FALSE)&amp;"'!AL:AL"),MATCH($K178,INDIRECT("'"&amp;VLOOKUP($C178,ModMap!$A$2:$B$21,2,FALSE)&amp;"'!$K:$K"),0)),"")</f>
        <v/>
      </c>
      <c r="AM178" s="54">
        <f t="shared" si="1"/>
        <v>3</v>
      </c>
      <c r="AN178" s="54" t="str">
        <f t="shared" si="2"/>
        <v>Not Started</v>
      </c>
      <c r="AO178" s="55" t="str">
        <f t="array" ref="AO178">IFERROR(INDEX(INDIRECT("'"&amp;VLOOKUP($C178,ModMap!$A$2:$B$21,2,FALSE)&amp;"'!AO:AO"),MATCH($K178,INDIRECT("'"&amp;VLOOKUP($C178,ModMap!$A$2:$B$21,2,FALSE)&amp;"'!$K:$K"),0)),"")</f>
        <v/>
      </c>
      <c r="AP178" s="53" t="str">
        <f t="array" ref="AP178">IFERROR(HYPERLINK("#'"&amp;VLOOKUP($C178,ModMap!$A$2:$B$21,2,FALSE)&amp;"'!V"&amp;MATCH($K178,INDIRECT("'"&amp;VLOOKUP($C178,ModMap!$A$2:$B$21,2,FALSE)&amp;"'!$K:$K"),0),"Edit on module sheet"),"")</f>
        <v>Edit on module sheet</v>
      </c>
    </row>
    <row r="179" ht="42.0" customHeight="1">
      <c r="A179" s="34">
        <v>177.0</v>
      </c>
      <c r="B179" s="34">
        <v>177.0</v>
      </c>
      <c r="C179" s="34" t="s">
        <v>90</v>
      </c>
      <c r="D179" s="35" t="s">
        <v>91</v>
      </c>
      <c r="E179" s="36" t="s">
        <v>48</v>
      </c>
      <c r="F179" s="65" t="s">
        <v>276</v>
      </c>
      <c r="G179" s="35" t="s">
        <v>277</v>
      </c>
      <c r="H179" s="34" t="s">
        <v>343</v>
      </c>
      <c r="I179" s="34" t="s">
        <v>344</v>
      </c>
      <c r="J179" s="35" t="s">
        <v>345</v>
      </c>
      <c r="K179" s="34" t="s">
        <v>1649</v>
      </c>
      <c r="L179" s="35" t="s">
        <v>1650</v>
      </c>
      <c r="M179" s="62" t="s">
        <v>200</v>
      </c>
      <c r="N179" s="34" t="s">
        <v>348</v>
      </c>
      <c r="O179" s="34" t="s">
        <v>284</v>
      </c>
      <c r="P179" s="35" t="s">
        <v>349</v>
      </c>
      <c r="Q179" s="35" t="s">
        <v>350</v>
      </c>
      <c r="R179" s="34" t="s">
        <v>287</v>
      </c>
      <c r="S179" s="34" t="s">
        <v>53</v>
      </c>
      <c r="T179" s="34" t="str">
        <f t="array" ref="T179">IFERROR(INDEX(INDIRECT("'"&amp;VLOOKUP($C179,ModMap!$A$2:$B$21,2,FALSE)&amp;"'!T:T"),MATCH($K179,INDIRECT("'"&amp;VLOOKUP($C179,ModMap!$A$2:$B$21,2,FALSE)&amp;"'!$K:$K"),0)),"")</f>
        <v>Unassigned</v>
      </c>
      <c r="U179" s="45" t="s">
        <v>36</v>
      </c>
      <c r="V179" s="34" t="str">
        <f t="array" ref="V179">IFERROR(INDEX(INDIRECT("'"&amp;VLOOKUP($C179,ModMap!$A$2:$B$21,2,FALSE)&amp;"'!V:V"),MATCH($K179,INDIRECT("'"&amp;VLOOKUP($C179,ModMap!$A$2:$B$21,2,FALSE)&amp;"'!$K:$K"),0)),"")</f>
        <v>N/A</v>
      </c>
      <c r="W179" s="34" t="str">
        <f t="array" ref="W179">IFERROR(INDEX(INDIRECT("'"&amp;VLOOKUP($C179,ModMap!$A$2:$B$21,2,FALSE)&amp;"'!W:W"),MATCH($K179,INDIRECT("'"&amp;VLOOKUP($C179,ModMap!$A$2:$B$21,2,FALSE)&amp;"'!$K:$K"),0)),"")</f>
        <v/>
      </c>
      <c r="X179" s="58" t="s">
        <v>33</v>
      </c>
      <c r="Y179" s="34" t="str">
        <f t="array" ref="Y179">IFERROR(INDEX(INDIRECT("'"&amp;VLOOKUP($C179,ModMap!$A$2:$B$21,2,FALSE)&amp;"'!Y:Y"),MATCH($K179,INDIRECT("'"&amp;VLOOKUP($C179,ModMap!$A$2:$B$21,2,FALSE)&amp;"'!$K:$K"),0)),"")</f>
        <v>Not Started</v>
      </c>
      <c r="Z179" s="34" t="str">
        <f t="array" ref="Z179">IFERROR(INDEX(INDIRECT("'"&amp;VLOOKUP($C179,ModMap!$A$2:$B$21,2,FALSE)&amp;"'!Z:Z"),MATCH($K179,INDIRECT("'"&amp;VLOOKUP($C179,ModMap!$A$2:$B$21,2,FALSE)&amp;"'!$K:$K"),0)),"")</f>
        <v>Unassigned</v>
      </c>
      <c r="AA179" s="58" t="s">
        <v>33</v>
      </c>
      <c r="AB179" s="34" t="str">
        <f t="array" ref="AB179">IFERROR(INDEX(INDIRECT("'"&amp;VLOOKUP($C179,ModMap!$A$2:$B$21,2,FALSE)&amp;"'!AB:AB"),MATCH($K179,INDIRECT("'"&amp;VLOOKUP($C179,ModMap!$A$2:$B$21,2,FALSE)&amp;"'!$K:$K"),0)),"")</f>
        <v>Not Started</v>
      </c>
      <c r="AC179" s="34" t="str">
        <f t="array" ref="AC179">IFERROR(INDEX(INDIRECT("'"&amp;VLOOKUP($C179,ModMap!$A$2:$B$21,2,FALSE)&amp;"'!AC:AC"),MATCH($K179,INDIRECT("'"&amp;VLOOKUP($C179,ModMap!$A$2:$B$21,2,FALSE)&amp;"'!$K:$K"),0)),"")</f>
        <v>Unassigned</v>
      </c>
      <c r="AD179" s="45" t="s">
        <v>36</v>
      </c>
      <c r="AE179" s="34" t="str">
        <f t="array" ref="AE179">IFERROR(INDEX(INDIRECT("'"&amp;VLOOKUP($C179,ModMap!$A$2:$B$21,2,FALSE)&amp;"'!AE:AE"),MATCH($K179,INDIRECT("'"&amp;VLOOKUP($C179,ModMap!$A$2:$B$21,2,FALSE)&amp;"'!$K:$K"),0)),"")</f>
        <v>N/A</v>
      </c>
      <c r="AF179" s="34" t="str">
        <f t="array" ref="AF179">IFERROR(INDEX(INDIRECT("'"&amp;VLOOKUP($C179,ModMap!$A$2:$B$21,2,FALSE)&amp;"'!AF:AF"),MATCH($K179,INDIRECT("'"&amp;VLOOKUP($C179,ModMap!$A$2:$B$21,2,FALSE)&amp;"'!$K:$K"),0)),"")</f>
        <v/>
      </c>
      <c r="AG179" s="45" t="s">
        <v>36</v>
      </c>
      <c r="AH179" s="34" t="str">
        <f t="array" ref="AH179">IFERROR(INDEX(INDIRECT("'"&amp;VLOOKUP($C179,ModMap!$A$2:$B$21,2,FALSE)&amp;"'!AH:AH"),MATCH($K179,INDIRECT("'"&amp;VLOOKUP($C179,ModMap!$A$2:$B$21,2,FALSE)&amp;"'!$K:$K"),0)),"")</f>
        <v>N/A</v>
      </c>
      <c r="AI179" s="34" t="str">
        <f t="array" ref="AI179">IFERROR(INDEX(INDIRECT("'"&amp;VLOOKUP($C179,ModMap!$A$2:$B$21,2,FALSE)&amp;"'!AI:AI"),MATCH($K179,INDIRECT("'"&amp;VLOOKUP($C179,ModMap!$A$2:$B$21,2,FALSE)&amp;"'!$K:$K"),0)),"")</f>
        <v/>
      </c>
      <c r="AJ179" s="45" t="s">
        <v>36</v>
      </c>
      <c r="AK179" s="34" t="str">
        <f t="array" ref="AK179">IFERROR(INDEX(INDIRECT("'"&amp;VLOOKUP($C179,ModMap!$A$2:$B$21,2,FALSE)&amp;"'!AK:AK"),MATCH($K179,INDIRECT("'"&amp;VLOOKUP($C179,ModMap!$A$2:$B$21,2,FALSE)&amp;"'!$K:$K"),0)),"")</f>
        <v>N/A</v>
      </c>
      <c r="AL179" s="34" t="str">
        <f t="array" ref="AL179">IFERROR(INDEX(INDIRECT("'"&amp;VLOOKUP($C179,ModMap!$A$2:$B$21,2,FALSE)&amp;"'!AL:AL"),MATCH($K179,INDIRECT("'"&amp;VLOOKUP($C179,ModMap!$A$2:$B$21,2,FALSE)&amp;"'!$K:$K"),0)),"")</f>
        <v/>
      </c>
      <c r="AM179" s="34">
        <f t="shared" si="1"/>
        <v>2</v>
      </c>
      <c r="AN179" s="34" t="str">
        <f t="shared" si="2"/>
        <v>Not Started</v>
      </c>
      <c r="AO179" s="35" t="str">
        <f t="array" ref="AO179">IFERROR(INDEX(INDIRECT("'"&amp;VLOOKUP($C179,ModMap!$A$2:$B$21,2,FALSE)&amp;"'!AO:AO"),MATCH($K179,INDIRECT("'"&amp;VLOOKUP($C179,ModMap!$A$2:$B$21,2,FALSE)&amp;"'!$K:$K"),0)),"")</f>
        <v/>
      </c>
      <c r="AP179" s="53" t="str">
        <f t="array" ref="AP179">IFERROR(HYPERLINK("#'"&amp;VLOOKUP($C179,ModMap!$A$2:$B$21,2,FALSE)&amp;"'!V"&amp;MATCH($K179,INDIRECT("'"&amp;VLOOKUP($C179,ModMap!$A$2:$B$21,2,FALSE)&amp;"'!$K:$K"),0),"Edit on module sheet"),"")</f>
        <v>Edit on module sheet</v>
      </c>
    </row>
    <row r="180" ht="42.0" customHeight="1">
      <c r="A180" s="54">
        <v>178.0</v>
      </c>
      <c r="B180" s="54">
        <v>178.0</v>
      </c>
      <c r="C180" s="54" t="s">
        <v>90</v>
      </c>
      <c r="D180" s="55" t="s">
        <v>91</v>
      </c>
      <c r="E180" s="36" t="s">
        <v>48</v>
      </c>
      <c r="F180" s="65" t="s">
        <v>276</v>
      </c>
      <c r="G180" s="55" t="s">
        <v>277</v>
      </c>
      <c r="H180" s="54" t="s">
        <v>343</v>
      </c>
      <c r="I180" s="54" t="s">
        <v>344</v>
      </c>
      <c r="J180" s="55" t="s">
        <v>345</v>
      </c>
      <c r="K180" s="54" t="s">
        <v>1659</v>
      </c>
      <c r="L180" s="55" t="s">
        <v>1660</v>
      </c>
      <c r="M180" s="62" t="s">
        <v>200</v>
      </c>
      <c r="N180" s="54" t="s">
        <v>348</v>
      </c>
      <c r="O180" s="54" t="s">
        <v>284</v>
      </c>
      <c r="P180" s="55" t="s">
        <v>349</v>
      </c>
      <c r="Q180" s="55" t="s">
        <v>350</v>
      </c>
      <c r="R180" s="54" t="s">
        <v>287</v>
      </c>
      <c r="S180" s="54" t="s">
        <v>56</v>
      </c>
      <c r="T180" s="54" t="str">
        <f t="array" ref="T180">IFERROR(INDEX(INDIRECT("'"&amp;VLOOKUP($C180,ModMap!$A$2:$B$21,2,FALSE)&amp;"'!T:T"),MATCH($K180,INDIRECT("'"&amp;VLOOKUP($C180,ModMap!$A$2:$B$21,2,FALSE)&amp;"'!$K:$K"),0)),"")</f>
        <v>Unassigned</v>
      </c>
      <c r="U180" s="45" t="s">
        <v>36</v>
      </c>
      <c r="V180" s="54" t="str">
        <f t="array" ref="V180">IFERROR(INDEX(INDIRECT("'"&amp;VLOOKUP($C180,ModMap!$A$2:$B$21,2,FALSE)&amp;"'!V:V"),MATCH($K180,INDIRECT("'"&amp;VLOOKUP($C180,ModMap!$A$2:$B$21,2,FALSE)&amp;"'!$K:$K"),0)),"")</f>
        <v>N/A</v>
      </c>
      <c r="W180" s="54" t="str">
        <f t="array" ref="W180">IFERROR(INDEX(INDIRECT("'"&amp;VLOOKUP($C180,ModMap!$A$2:$B$21,2,FALSE)&amp;"'!W:W"),MATCH($K180,INDIRECT("'"&amp;VLOOKUP($C180,ModMap!$A$2:$B$21,2,FALSE)&amp;"'!$K:$K"),0)),"")</f>
        <v/>
      </c>
      <c r="X180" s="58" t="s">
        <v>33</v>
      </c>
      <c r="Y180" s="54" t="str">
        <f t="array" ref="Y180">IFERROR(INDEX(INDIRECT("'"&amp;VLOOKUP($C180,ModMap!$A$2:$B$21,2,FALSE)&amp;"'!Y:Y"),MATCH($K180,INDIRECT("'"&amp;VLOOKUP($C180,ModMap!$A$2:$B$21,2,FALSE)&amp;"'!$K:$K"),0)),"")</f>
        <v>Not Started</v>
      </c>
      <c r="Z180" s="54" t="str">
        <f t="array" ref="Z180">IFERROR(INDEX(INDIRECT("'"&amp;VLOOKUP($C180,ModMap!$A$2:$B$21,2,FALSE)&amp;"'!Z:Z"),MATCH($K180,INDIRECT("'"&amp;VLOOKUP($C180,ModMap!$A$2:$B$21,2,FALSE)&amp;"'!$K:$K"),0)),"")</f>
        <v>Unassigned</v>
      </c>
      <c r="AA180" s="58" t="s">
        <v>33</v>
      </c>
      <c r="AB180" s="54" t="str">
        <f t="array" ref="AB180">IFERROR(INDEX(INDIRECT("'"&amp;VLOOKUP($C180,ModMap!$A$2:$B$21,2,FALSE)&amp;"'!AB:AB"),MATCH($K180,INDIRECT("'"&amp;VLOOKUP($C180,ModMap!$A$2:$B$21,2,FALSE)&amp;"'!$K:$K"),0)),"")</f>
        <v>Not Started</v>
      </c>
      <c r="AC180" s="54" t="str">
        <f t="array" ref="AC180">IFERROR(INDEX(INDIRECT("'"&amp;VLOOKUP($C180,ModMap!$A$2:$B$21,2,FALSE)&amp;"'!AC:AC"),MATCH($K180,INDIRECT("'"&amp;VLOOKUP($C180,ModMap!$A$2:$B$21,2,FALSE)&amp;"'!$K:$K"),0)),"")</f>
        <v>Unassigned</v>
      </c>
      <c r="AD180" s="58" t="s">
        <v>33</v>
      </c>
      <c r="AE180" s="54" t="str">
        <f t="array" ref="AE180">IFERROR(INDEX(INDIRECT("'"&amp;VLOOKUP($C180,ModMap!$A$2:$B$21,2,FALSE)&amp;"'!AE:AE"),MATCH($K180,INDIRECT("'"&amp;VLOOKUP($C180,ModMap!$A$2:$B$21,2,FALSE)&amp;"'!$K:$K"),0)),"")</f>
        <v>Not Started</v>
      </c>
      <c r="AF180" s="54" t="str">
        <f t="array" ref="AF180">IFERROR(INDEX(INDIRECT("'"&amp;VLOOKUP($C180,ModMap!$A$2:$B$21,2,FALSE)&amp;"'!AF:AF"),MATCH($K180,INDIRECT("'"&amp;VLOOKUP($C180,ModMap!$A$2:$B$21,2,FALSE)&amp;"'!$K:$K"),0)),"")</f>
        <v>Unassigned</v>
      </c>
      <c r="AG180" s="45" t="s">
        <v>36</v>
      </c>
      <c r="AH180" s="54" t="str">
        <f t="array" ref="AH180">IFERROR(INDEX(INDIRECT("'"&amp;VLOOKUP($C180,ModMap!$A$2:$B$21,2,FALSE)&amp;"'!AH:AH"),MATCH($K180,INDIRECT("'"&amp;VLOOKUP($C180,ModMap!$A$2:$B$21,2,FALSE)&amp;"'!$K:$K"),0)),"")</f>
        <v>N/A</v>
      </c>
      <c r="AI180" s="54" t="str">
        <f t="array" ref="AI180">IFERROR(INDEX(INDIRECT("'"&amp;VLOOKUP($C180,ModMap!$A$2:$B$21,2,FALSE)&amp;"'!AI:AI"),MATCH($K180,INDIRECT("'"&amp;VLOOKUP($C180,ModMap!$A$2:$B$21,2,FALSE)&amp;"'!$K:$K"),0)),"")</f>
        <v/>
      </c>
      <c r="AJ180" s="45" t="s">
        <v>36</v>
      </c>
      <c r="AK180" s="54" t="str">
        <f t="array" ref="AK180">IFERROR(INDEX(INDIRECT("'"&amp;VLOOKUP($C180,ModMap!$A$2:$B$21,2,FALSE)&amp;"'!AK:AK"),MATCH($K180,INDIRECT("'"&amp;VLOOKUP($C180,ModMap!$A$2:$B$21,2,FALSE)&amp;"'!$K:$K"),0)),"")</f>
        <v>N/A</v>
      </c>
      <c r="AL180" s="54" t="str">
        <f t="array" ref="AL180">IFERROR(INDEX(INDIRECT("'"&amp;VLOOKUP($C180,ModMap!$A$2:$B$21,2,FALSE)&amp;"'!AL:AL"),MATCH($K180,INDIRECT("'"&amp;VLOOKUP($C180,ModMap!$A$2:$B$21,2,FALSE)&amp;"'!$K:$K"),0)),"")</f>
        <v/>
      </c>
      <c r="AM180" s="54">
        <f t="shared" si="1"/>
        <v>3</v>
      </c>
      <c r="AN180" s="54" t="str">
        <f t="shared" si="2"/>
        <v>Not Started</v>
      </c>
      <c r="AO180" s="55" t="str">
        <f t="array" ref="AO180">IFERROR(INDEX(INDIRECT("'"&amp;VLOOKUP($C180,ModMap!$A$2:$B$21,2,FALSE)&amp;"'!AO:AO"),MATCH($K180,INDIRECT("'"&amp;VLOOKUP($C180,ModMap!$A$2:$B$21,2,FALSE)&amp;"'!$K:$K"),0)),"")</f>
        <v/>
      </c>
      <c r="AP180" s="53" t="str">
        <f t="array" ref="AP180">IFERROR(HYPERLINK("#'"&amp;VLOOKUP($C180,ModMap!$A$2:$B$21,2,FALSE)&amp;"'!V"&amp;MATCH($K180,INDIRECT("'"&amp;VLOOKUP($C180,ModMap!$A$2:$B$21,2,FALSE)&amp;"'!$K:$K"),0),"Edit on module sheet"),"")</f>
        <v>Edit on module sheet</v>
      </c>
    </row>
    <row r="181" ht="42.0" customHeight="1">
      <c r="A181" s="34">
        <v>179.0</v>
      </c>
      <c r="B181" s="34">
        <v>179.0</v>
      </c>
      <c r="C181" s="34" t="s">
        <v>90</v>
      </c>
      <c r="D181" s="35" t="s">
        <v>91</v>
      </c>
      <c r="E181" s="65" t="s">
        <v>41</v>
      </c>
      <c r="F181" s="65" t="s">
        <v>276</v>
      </c>
      <c r="G181" s="35" t="s">
        <v>277</v>
      </c>
      <c r="H181" s="34" t="s">
        <v>343</v>
      </c>
      <c r="I181" s="34" t="s">
        <v>344</v>
      </c>
      <c r="J181" s="35" t="s">
        <v>345</v>
      </c>
      <c r="K181" s="34" t="s">
        <v>346</v>
      </c>
      <c r="L181" s="35" t="s">
        <v>347</v>
      </c>
      <c r="M181" s="62" t="s">
        <v>200</v>
      </c>
      <c r="N181" s="34" t="s">
        <v>348</v>
      </c>
      <c r="O181" s="34" t="s">
        <v>284</v>
      </c>
      <c r="P181" s="35" t="s">
        <v>349</v>
      </c>
      <c r="Q181" s="35" t="s">
        <v>350</v>
      </c>
      <c r="R181" s="34" t="s">
        <v>287</v>
      </c>
      <c r="S181" s="34" t="s">
        <v>206</v>
      </c>
      <c r="T181" s="34" t="str">
        <f t="array" ref="T181">IFERROR(INDEX(INDIRECT("'"&amp;VLOOKUP($C181,ModMap!$A$2:$B$21,2,FALSE)&amp;"'!T:T"),MATCH($K181,INDIRECT("'"&amp;VLOOKUP($C181,ModMap!$A$2:$B$21,2,FALSE)&amp;"'!$K:$K"),0)),"")</f>
        <v>Unassigned</v>
      </c>
      <c r="U181" s="58" t="s">
        <v>33</v>
      </c>
      <c r="V181" s="34" t="str">
        <f t="array" ref="V181">IFERROR(INDEX(INDIRECT("'"&amp;VLOOKUP($C181,ModMap!$A$2:$B$21,2,FALSE)&amp;"'!V:V"),MATCH($K181,INDIRECT("'"&amp;VLOOKUP($C181,ModMap!$A$2:$B$21,2,FALSE)&amp;"'!$K:$K"),0)),"")</f>
        <v>Not Started</v>
      </c>
      <c r="W181" s="34" t="str">
        <f t="array" ref="W181">IFERROR(INDEX(INDIRECT("'"&amp;VLOOKUP($C181,ModMap!$A$2:$B$21,2,FALSE)&amp;"'!W:W"),MATCH($K181,INDIRECT("'"&amp;VLOOKUP($C181,ModMap!$A$2:$B$21,2,FALSE)&amp;"'!$K:$K"),0)),"")</f>
        <v>Unassigned</v>
      </c>
      <c r="X181" s="45" t="s">
        <v>36</v>
      </c>
      <c r="Y181" s="34" t="str">
        <f t="array" ref="Y181">IFERROR(INDEX(INDIRECT("'"&amp;VLOOKUP($C181,ModMap!$A$2:$B$21,2,FALSE)&amp;"'!Y:Y"),MATCH($K181,INDIRECT("'"&amp;VLOOKUP($C181,ModMap!$A$2:$B$21,2,FALSE)&amp;"'!$K:$K"),0)),"")</f>
        <v>N/A</v>
      </c>
      <c r="Z181" s="34" t="str">
        <f t="array" ref="Z181">IFERROR(INDEX(INDIRECT("'"&amp;VLOOKUP($C181,ModMap!$A$2:$B$21,2,FALSE)&amp;"'!Z:Z"),MATCH($K181,INDIRECT("'"&amp;VLOOKUP($C181,ModMap!$A$2:$B$21,2,FALSE)&amp;"'!$K:$K"),0)),"")</f>
        <v/>
      </c>
      <c r="AA181" s="45" t="s">
        <v>36</v>
      </c>
      <c r="AB181" s="34" t="str">
        <f t="array" ref="AB181">IFERROR(INDEX(INDIRECT("'"&amp;VLOOKUP($C181,ModMap!$A$2:$B$21,2,FALSE)&amp;"'!AB:AB"),MATCH($K181,INDIRECT("'"&amp;VLOOKUP($C181,ModMap!$A$2:$B$21,2,FALSE)&amp;"'!$K:$K"),0)),"")</f>
        <v>N/A</v>
      </c>
      <c r="AC181" s="34" t="str">
        <f t="array" ref="AC181">IFERROR(INDEX(INDIRECT("'"&amp;VLOOKUP($C181,ModMap!$A$2:$B$21,2,FALSE)&amp;"'!AC:AC"),MATCH($K181,INDIRECT("'"&amp;VLOOKUP($C181,ModMap!$A$2:$B$21,2,FALSE)&amp;"'!$K:$K"),0)),"")</f>
        <v/>
      </c>
      <c r="AD181" s="58" t="s">
        <v>33</v>
      </c>
      <c r="AE181" s="34" t="str">
        <f t="array" ref="AE181">IFERROR(INDEX(INDIRECT("'"&amp;VLOOKUP($C181,ModMap!$A$2:$B$21,2,FALSE)&amp;"'!AE:AE"),MATCH($K181,INDIRECT("'"&amp;VLOOKUP($C181,ModMap!$A$2:$B$21,2,FALSE)&amp;"'!$K:$K"),0)),"")</f>
        <v>Not Started</v>
      </c>
      <c r="AF181" s="34" t="str">
        <f t="array" ref="AF181">IFERROR(INDEX(INDIRECT("'"&amp;VLOOKUP($C181,ModMap!$A$2:$B$21,2,FALSE)&amp;"'!AF:AF"),MATCH($K181,INDIRECT("'"&amp;VLOOKUP($C181,ModMap!$A$2:$B$21,2,FALSE)&amp;"'!$K:$K"),0)),"")</f>
        <v>Unassigned</v>
      </c>
      <c r="AG181" s="45" t="s">
        <v>36</v>
      </c>
      <c r="AH181" s="34" t="str">
        <f t="array" ref="AH181">IFERROR(INDEX(INDIRECT("'"&amp;VLOOKUP($C181,ModMap!$A$2:$B$21,2,FALSE)&amp;"'!AH:AH"),MATCH($K181,INDIRECT("'"&amp;VLOOKUP($C181,ModMap!$A$2:$B$21,2,FALSE)&amp;"'!$K:$K"),0)),"")</f>
        <v>N/A</v>
      </c>
      <c r="AI181" s="34" t="str">
        <f t="array" ref="AI181">IFERROR(INDEX(INDIRECT("'"&amp;VLOOKUP($C181,ModMap!$A$2:$B$21,2,FALSE)&amp;"'!AI:AI"),MATCH($K181,INDIRECT("'"&amp;VLOOKUP($C181,ModMap!$A$2:$B$21,2,FALSE)&amp;"'!$K:$K"),0)),"")</f>
        <v/>
      </c>
      <c r="AJ181" s="45" t="s">
        <v>36</v>
      </c>
      <c r="AK181" s="34" t="str">
        <f t="array" ref="AK181">IFERROR(INDEX(INDIRECT("'"&amp;VLOOKUP($C181,ModMap!$A$2:$B$21,2,FALSE)&amp;"'!AK:AK"),MATCH($K181,INDIRECT("'"&amp;VLOOKUP($C181,ModMap!$A$2:$B$21,2,FALSE)&amp;"'!$K:$K"),0)),"")</f>
        <v>N/A</v>
      </c>
      <c r="AL181" s="34" t="str">
        <f t="array" ref="AL181">IFERROR(INDEX(INDIRECT("'"&amp;VLOOKUP($C181,ModMap!$A$2:$B$21,2,FALSE)&amp;"'!AL:AL"),MATCH($K181,INDIRECT("'"&amp;VLOOKUP($C181,ModMap!$A$2:$B$21,2,FALSE)&amp;"'!$K:$K"),0)),"")</f>
        <v/>
      </c>
      <c r="AM181" s="34">
        <f t="shared" si="1"/>
        <v>2</v>
      </c>
      <c r="AN181" s="34" t="str">
        <f t="shared" si="2"/>
        <v>Not Started</v>
      </c>
      <c r="AO181" s="35" t="str">
        <f t="array" ref="AO181">IFERROR(INDEX(INDIRECT("'"&amp;VLOOKUP($C181,ModMap!$A$2:$B$21,2,FALSE)&amp;"'!AO:AO"),MATCH($K181,INDIRECT("'"&amp;VLOOKUP($C181,ModMap!$A$2:$B$21,2,FALSE)&amp;"'!$K:$K"),0)),"")</f>
        <v/>
      </c>
      <c r="AP181" s="53" t="str">
        <f t="array" ref="AP181">IFERROR(HYPERLINK("#'"&amp;VLOOKUP($C181,ModMap!$A$2:$B$21,2,FALSE)&amp;"'!V"&amp;MATCH($K181,INDIRECT("'"&amp;VLOOKUP($C181,ModMap!$A$2:$B$21,2,FALSE)&amp;"'!$K:$K"),0),"Edit on module sheet"),"")</f>
        <v>Edit on module sheet</v>
      </c>
    </row>
    <row r="182" ht="42.0" customHeight="1">
      <c r="A182" s="54">
        <v>180.0</v>
      </c>
      <c r="B182" s="54">
        <v>180.0</v>
      </c>
      <c r="C182" s="54" t="s">
        <v>90</v>
      </c>
      <c r="D182" s="55" t="s">
        <v>91</v>
      </c>
      <c r="E182" s="64" t="s">
        <v>69</v>
      </c>
      <c r="F182" s="65" t="s">
        <v>276</v>
      </c>
      <c r="G182" s="55" t="s">
        <v>277</v>
      </c>
      <c r="H182" s="54" t="s">
        <v>343</v>
      </c>
      <c r="I182" s="54" t="s">
        <v>344</v>
      </c>
      <c r="J182" s="55" t="s">
        <v>345</v>
      </c>
      <c r="K182" s="54" t="s">
        <v>2251</v>
      </c>
      <c r="L182" s="55" t="s">
        <v>2252</v>
      </c>
      <c r="M182" s="58" t="s">
        <v>434</v>
      </c>
      <c r="N182" s="54" t="s">
        <v>348</v>
      </c>
      <c r="O182" s="54" t="s">
        <v>284</v>
      </c>
      <c r="P182" s="55" t="s">
        <v>349</v>
      </c>
      <c r="Q182" s="55" t="s">
        <v>350</v>
      </c>
      <c r="R182" s="54" t="s">
        <v>287</v>
      </c>
      <c r="S182" s="54" t="s">
        <v>69</v>
      </c>
      <c r="T182" s="54" t="str">
        <f t="array" ref="T182">IFERROR(INDEX(INDIRECT("'"&amp;VLOOKUP($C182,ModMap!$A$2:$B$21,2,FALSE)&amp;"'!T:T"),MATCH($K182,INDIRECT("'"&amp;VLOOKUP($C182,ModMap!$A$2:$B$21,2,FALSE)&amp;"'!$K:$K"),0)),"")</f>
        <v>Unassigned</v>
      </c>
      <c r="U182" s="58" t="s">
        <v>33</v>
      </c>
      <c r="V182" s="54" t="str">
        <f t="array" ref="V182">IFERROR(INDEX(INDIRECT("'"&amp;VLOOKUP($C182,ModMap!$A$2:$B$21,2,FALSE)&amp;"'!V:V"),MATCH($K182,INDIRECT("'"&amp;VLOOKUP($C182,ModMap!$A$2:$B$21,2,FALSE)&amp;"'!$K:$K"),0)),"")</f>
        <v>Not Started</v>
      </c>
      <c r="W182" s="54" t="str">
        <f t="array" ref="W182">IFERROR(INDEX(INDIRECT("'"&amp;VLOOKUP($C182,ModMap!$A$2:$B$21,2,FALSE)&amp;"'!W:W"),MATCH($K182,INDIRECT("'"&amp;VLOOKUP($C182,ModMap!$A$2:$B$21,2,FALSE)&amp;"'!$K:$K"),0)),"")</f>
        <v>Unassigned</v>
      </c>
      <c r="X182" s="58" t="s">
        <v>33</v>
      </c>
      <c r="Y182" s="54" t="str">
        <f t="array" ref="Y182">IFERROR(INDEX(INDIRECT("'"&amp;VLOOKUP($C182,ModMap!$A$2:$B$21,2,FALSE)&amp;"'!Y:Y"),MATCH($K182,INDIRECT("'"&amp;VLOOKUP($C182,ModMap!$A$2:$B$21,2,FALSE)&amp;"'!$K:$K"),0)),"")</f>
        <v>Not Started</v>
      </c>
      <c r="Z182" s="54" t="str">
        <f t="array" ref="Z182">IFERROR(INDEX(INDIRECT("'"&amp;VLOOKUP($C182,ModMap!$A$2:$B$21,2,FALSE)&amp;"'!Z:Z"),MATCH($K182,INDIRECT("'"&amp;VLOOKUP($C182,ModMap!$A$2:$B$21,2,FALSE)&amp;"'!$K:$K"),0)),"")</f>
        <v>Unassigned</v>
      </c>
      <c r="AA182" s="45" t="s">
        <v>36</v>
      </c>
      <c r="AB182" s="54" t="str">
        <f t="array" ref="AB182">IFERROR(INDEX(INDIRECT("'"&amp;VLOOKUP($C182,ModMap!$A$2:$B$21,2,FALSE)&amp;"'!AB:AB"),MATCH($K182,INDIRECT("'"&amp;VLOOKUP($C182,ModMap!$A$2:$B$21,2,FALSE)&amp;"'!$K:$K"),0)),"")</f>
        <v>N/A</v>
      </c>
      <c r="AC182" s="54" t="str">
        <f t="array" ref="AC182">IFERROR(INDEX(INDIRECT("'"&amp;VLOOKUP($C182,ModMap!$A$2:$B$21,2,FALSE)&amp;"'!AC:AC"),MATCH($K182,INDIRECT("'"&amp;VLOOKUP($C182,ModMap!$A$2:$B$21,2,FALSE)&amp;"'!$K:$K"),0)),"")</f>
        <v/>
      </c>
      <c r="AD182" s="58" t="s">
        <v>33</v>
      </c>
      <c r="AE182" s="54" t="str">
        <f t="array" ref="AE182">IFERROR(INDEX(INDIRECT("'"&amp;VLOOKUP($C182,ModMap!$A$2:$B$21,2,FALSE)&amp;"'!AE:AE"),MATCH($K182,INDIRECT("'"&amp;VLOOKUP($C182,ModMap!$A$2:$B$21,2,FALSE)&amp;"'!$K:$K"),0)),"")</f>
        <v>Not Started</v>
      </c>
      <c r="AF182" s="54" t="str">
        <f t="array" ref="AF182">IFERROR(INDEX(INDIRECT("'"&amp;VLOOKUP($C182,ModMap!$A$2:$B$21,2,FALSE)&amp;"'!AF:AF"),MATCH($K182,INDIRECT("'"&amp;VLOOKUP($C182,ModMap!$A$2:$B$21,2,FALSE)&amp;"'!$K:$K"),0)),"")</f>
        <v>Unassigned</v>
      </c>
      <c r="AG182" s="45" t="s">
        <v>36</v>
      </c>
      <c r="AH182" s="54" t="str">
        <f t="array" ref="AH182">IFERROR(INDEX(INDIRECT("'"&amp;VLOOKUP($C182,ModMap!$A$2:$B$21,2,FALSE)&amp;"'!AH:AH"),MATCH($K182,INDIRECT("'"&amp;VLOOKUP($C182,ModMap!$A$2:$B$21,2,FALSE)&amp;"'!$K:$K"),0)),"")</f>
        <v>N/A</v>
      </c>
      <c r="AI182" s="54" t="str">
        <f t="array" ref="AI182">IFERROR(INDEX(INDIRECT("'"&amp;VLOOKUP($C182,ModMap!$A$2:$B$21,2,FALSE)&amp;"'!AI:AI"),MATCH($K182,INDIRECT("'"&amp;VLOOKUP($C182,ModMap!$A$2:$B$21,2,FALSE)&amp;"'!$K:$K"),0)),"")</f>
        <v/>
      </c>
      <c r="AJ182" s="45" t="s">
        <v>36</v>
      </c>
      <c r="AK182" s="54" t="str">
        <f t="array" ref="AK182">IFERROR(INDEX(INDIRECT("'"&amp;VLOOKUP($C182,ModMap!$A$2:$B$21,2,FALSE)&amp;"'!AK:AK"),MATCH($K182,INDIRECT("'"&amp;VLOOKUP($C182,ModMap!$A$2:$B$21,2,FALSE)&amp;"'!$K:$K"),0)),"")</f>
        <v>N/A</v>
      </c>
      <c r="AL182" s="54" t="str">
        <f t="array" ref="AL182">IFERROR(INDEX(INDIRECT("'"&amp;VLOOKUP($C182,ModMap!$A$2:$B$21,2,FALSE)&amp;"'!AL:AL"),MATCH($K182,INDIRECT("'"&amp;VLOOKUP($C182,ModMap!$A$2:$B$21,2,FALSE)&amp;"'!$K:$K"),0)),"")</f>
        <v/>
      </c>
      <c r="AM182" s="54">
        <f t="shared" si="1"/>
        <v>3</v>
      </c>
      <c r="AN182" s="54" t="str">
        <f t="shared" si="2"/>
        <v>Not Started</v>
      </c>
      <c r="AO182" s="55" t="str">
        <f t="array" ref="AO182">IFERROR(INDEX(INDIRECT("'"&amp;VLOOKUP($C182,ModMap!$A$2:$B$21,2,FALSE)&amp;"'!AO:AO"),MATCH($K182,INDIRECT("'"&amp;VLOOKUP($C182,ModMap!$A$2:$B$21,2,FALSE)&amp;"'!$K:$K"),0)),"")</f>
        <v/>
      </c>
      <c r="AP182" s="53" t="str">
        <f t="array" ref="AP182">IFERROR(HYPERLINK("#'"&amp;VLOOKUP($C182,ModMap!$A$2:$B$21,2,FALSE)&amp;"'!V"&amp;MATCH($K182,INDIRECT("'"&amp;VLOOKUP($C182,ModMap!$A$2:$B$21,2,FALSE)&amp;"'!$K:$K"),0),"Edit on module sheet"),"")</f>
        <v>Edit on module sheet</v>
      </c>
    </row>
    <row r="183" ht="42.0" customHeight="1">
      <c r="A183" s="34">
        <v>181.0</v>
      </c>
      <c r="B183" s="34">
        <v>181.0</v>
      </c>
      <c r="C183" s="34" t="s">
        <v>90</v>
      </c>
      <c r="D183" s="35" t="s">
        <v>91</v>
      </c>
      <c r="E183" s="64" t="s">
        <v>69</v>
      </c>
      <c r="F183" s="65" t="s">
        <v>276</v>
      </c>
      <c r="G183" s="35" t="s">
        <v>277</v>
      </c>
      <c r="H183" s="34" t="s">
        <v>1670</v>
      </c>
      <c r="I183" s="34" t="s">
        <v>1671</v>
      </c>
      <c r="J183" s="35" t="s">
        <v>1672</v>
      </c>
      <c r="K183" s="34" t="s">
        <v>2262</v>
      </c>
      <c r="L183" s="35" t="s">
        <v>2263</v>
      </c>
      <c r="M183" s="58" t="s">
        <v>613</v>
      </c>
      <c r="N183" s="34" t="s">
        <v>283</v>
      </c>
      <c r="O183" s="34" t="s">
        <v>1674</v>
      </c>
      <c r="P183" s="35" t="s">
        <v>1675</v>
      </c>
      <c r="Q183" s="35" t="s">
        <v>1676</v>
      </c>
      <c r="R183" s="34" t="s">
        <v>287</v>
      </c>
      <c r="S183" s="34" t="s">
        <v>69</v>
      </c>
      <c r="T183" s="34" t="str">
        <f t="array" ref="T183">IFERROR(INDEX(INDIRECT("'"&amp;VLOOKUP($C183,ModMap!$A$2:$B$21,2,FALSE)&amp;"'!T:T"),MATCH($K183,INDIRECT("'"&amp;VLOOKUP($C183,ModMap!$A$2:$B$21,2,FALSE)&amp;"'!$K:$K"),0)),"")</f>
        <v>Unassigned</v>
      </c>
      <c r="U183" s="58" t="s">
        <v>33</v>
      </c>
      <c r="V183" s="34" t="str">
        <f t="array" ref="V183">IFERROR(INDEX(INDIRECT("'"&amp;VLOOKUP($C183,ModMap!$A$2:$B$21,2,FALSE)&amp;"'!V:V"),MATCH($K183,INDIRECT("'"&amp;VLOOKUP($C183,ModMap!$A$2:$B$21,2,FALSE)&amp;"'!$K:$K"),0)),"")</f>
        <v>Not Started</v>
      </c>
      <c r="W183" s="34" t="str">
        <f t="array" ref="W183">IFERROR(INDEX(INDIRECT("'"&amp;VLOOKUP($C183,ModMap!$A$2:$B$21,2,FALSE)&amp;"'!W:W"),MATCH($K183,INDIRECT("'"&amp;VLOOKUP($C183,ModMap!$A$2:$B$21,2,FALSE)&amp;"'!$K:$K"),0)),"")</f>
        <v>Unassigned</v>
      </c>
      <c r="X183" s="58" t="s">
        <v>33</v>
      </c>
      <c r="Y183" s="34" t="str">
        <f t="array" ref="Y183">IFERROR(INDEX(INDIRECT("'"&amp;VLOOKUP($C183,ModMap!$A$2:$B$21,2,FALSE)&amp;"'!Y:Y"),MATCH($K183,INDIRECT("'"&amp;VLOOKUP($C183,ModMap!$A$2:$B$21,2,FALSE)&amp;"'!$K:$K"),0)),"")</f>
        <v>Not Started</v>
      </c>
      <c r="Z183" s="34" t="str">
        <f t="array" ref="Z183">IFERROR(INDEX(INDIRECT("'"&amp;VLOOKUP($C183,ModMap!$A$2:$B$21,2,FALSE)&amp;"'!Z:Z"),MATCH($K183,INDIRECT("'"&amp;VLOOKUP($C183,ModMap!$A$2:$B$21,2,FALSE)&amp;"'!$K:$K"),0)),"")</f>
        <v>Unassigned</v>
      </c>
      <c r="AA183" s="45" t="s">
        <v>36</v>
      </c>
      <c r="AB183" s="34" t="str">
        <f t="array" ref="AB183">IFERROR(INDEX(INDIRECT("'"&amp;VLOOKUP($C183,ModMap!$A$2:$B$21,2,FALSE)&amp;"'!AB:AB"),MATCH($K183,INDIRECT("'"&amp;VLOOKUP($C183,ModMap!$A$2:$B$21,2,FALSE)&amp;"'!$K:$K"),0)),"")</f>
        <v>N/A</v>
      </c>
      <c r="AC183" s="34" t="str">
        <f t="array" ref="AC183">IFERROR(INDEX(INDIRECT("'"&amp;VLOOKUP($C183,ModMap!$A$2:$B$21,2,FALSE)&amp;"'!AC:AC"),MATCH($K183,INDIRECT("'"&amp;VLOOKUP($C183,ModMap!$A$2:$B$21,2,FALSE)&amp;"'!$K:$K"),0)),"")</f>
        <v/>
      </c>
      <c r="AD183" s="58" t="s">
        <v>33</v>
      </c>
      <c r="AE183" s="34" t="str">
        <f t="array" ref="AE183">IFERROR(INDEX(INDIRECT("'"&amp;VLOOKUP($C183,ModMap!$A$2:$B$21,2,FALSE)&amp;"'!AE:AE"),MATCH($K183,INDIRECT("'"&amp;VLOOKUP($C183,ModMap!$A$2:$B$21,2,FALSE)&amp;"'!$K:$K"),0)),"")</f>
        <v>Not Started</v>
      </c>
      <c r="AF183" s="34" t="str">
        <f t="array" ref="AF183">IFERROR(INDEX(INDIRECT("'"&amp;VLOOKUP($C183,ModMap!$A$2:$B$21,2,FALSE)&amp;"'!AF:AF"),MATCH($K183,INDIRECT("'"&amp;VLOOKUP($C183,ModMap!$A$2:$B$21,2,FALSE)&amp;"'!$K:$K"),0)),"")</f>
        <v>Unassigned</v>
      </c>
      <c r="AG183" s="45" t="s">
        <v>36</v>
      </c>
      <c r="AH183" s="34" t="str">
        <f t="array" ref="AH183">IFERROR(INDEX(INDIRECT("'"&amp;VLOOKUP($C183,ModMap!$A$2:$B$21,2,FALSE)&amp;"'!AH:AH"),MATCH($K183,INDIRECT("'"&amp;VLOOKUP($C183,ModMap!$A$2:$B$21,2,FALSE)&amp;"'!$K:$K"),0)),"")</f>
        <v>N/A</v>
      </c>
      <c r="AI183" s="34" t="str">
        <f t="array" ref="AI183">IFERROR(INDEX(INDIRECT("'"&amp;VLOOKUP($C183,ModMap!$A$2:$B$21,2,FALSE)&amp;"'!AI:AI"),MATCH($K183,INDIRECT("'"&amp;VLOOKUP($C183,ModMap!$A$2:$B$21,2,FALSE)&amp;"'!$K:$K"),0)),"")</f>
        <v/>
      </c>
      <c r="AJ183" s="45" t="s">
        <v>36</v>
      </c>
      <c r="AK183" s="34" t="str">
        <f t="array" ref="AK183">IFERROR(INDEX(INDIRECT("'"&amp;VLOOKUP($C183,ModMap!$A$2:$B$21,2,FALSE)&amp;"'!AK:AK"),MATCH($K183,INDIRECT("'"&amp;VLOOKUP($C183,ModMap!$A$2:$B$21,2,FALSE)&amp;"'!$K:$K"),0)),"")</f>
        <v>N/A</v>
      </c>
      <c r="AL183" s="34" t="str">
        <f t="array" ref="AL183">IFERROR(INDEX(INDIRECT("'"&amp;VLOOKUP($C183,ModMap!$A$2:$B$21,2,FALSE)&amp;"'!AL:AL"),MATCH($K183,INDIRECT("'"&amp;VLOOKUP($C183,ModMap!$A$2:$B$21,2,FALSE)&amp;"'!$K:$K"),0)),"")</f>
        <v/>
      </c>
      <c r="AM183" s="34">
        <f t="shared" si="1"/>
        <v>3</v>
      </c>
      <c r="AN183" s="34" t="str">
        <f t="shared" si="2"/>
        <v>Not Started</v>
      </c>
      <c r="AO183" s="35" t="str">
        <f t="array" ref="AO183">IFERROR(INDEX(INDIRECT("'"&amp;VLOOKUP($C183,ModMap!$A$2:$B$21,2,FALSE)&amp;"'!AO:AO"),MATCH($K183,INDIRECT("'"&amp;VLOOKUP($C183,ModMap!$A$2:$B$21,2,FALSE)&amp;"'!$K:$K"),0)),"")</f>
        <v/>
      </c>
      <c r="AP183" s="53" t="str">
        <f t="array" ref="AP183">IFERROR(HYPERLINK("#'"&amp;VLOOKUP($C183,ModMap!$A$2:$B$21,2,FALSE)&amp;"'!V"&amp;MATCH($K183,INDIRECT("'"&amp;VLOOKUP($C183,ModMap!$A$2:$B$21,2,FALSE)&amp;"'!$K:$K"),0),"Edit on module sheet"),"")</f>
        <v>Edit on module sheet</v>
      </c>
    </row>
    <row r="184" ht="42.0" customHeight="1">
      <c r="A184" s="54">
        <v>182.0</v>
      </c>
      <c r="B184" s="54">
        <v>182.0</v>
      </c>
      <c r="C184" s="54" t="s">
        <v>90</v>
      </c>
      <c r="D184" s="55" t="s">
        <v>91</v>
      </c>
      <c r="E184" s="36" t="s">
        <v>48</v>
      </c>
      <c r="F184" s="65" t="s">
        <v>276</v>
      </c>
      <c r="G184" s="55" t="s">
        <v>277</v>
      </c>
      <c r="H184" s="54" t="s">
        <v>1670</v>
      </c>
      <c r="I184" s="54" t="s">
        <v>1671</v>
      </c>
      <c r="J184" s="55" t="s">
        <v>1672</v>
      </c>
      <c r="K184" s="54" t="s">
        <v>1673</v>
      </c>
      <c r="L184" s="55" t="s">
        <v>1409</v>
      </c>
      <c r="M184" s="66" t="s">
        <v>211</v>
      </c>
      <c r="N184" s="54" t="s">
        <v>283</v>
      </c>
      <c r="O184" s="54" t="s">
        <v>1674</v>
      </c>
      <c r="P184" s="55" t="s">
        <v>1675</v>
      </c>
      <c r="Q184" s="55" t="s">
        <v>1676</v>
      </c>
      <c r="R184" s="54" t="s">
        <v>287</v>
      </c>
      <c r="S184" s="54" t="s">
        <v>218</v>
      </c>
      <c r="T184" s="54" t="str">
        <f t="array" ref="T184">IFERROR(INDEX(INDIRECT("'"&amp;VLOOKUP($C184,ModMap!$A$2:$B$21,2,FALSE)&amp;"'!T:T"),MATCH($K184,INDIRECT("'"&amp;VLOOKUP($C184,ModMap!$A$2:$B$21,2,FALSE)&amp;"'!$K:$K"),0)),"")</f>
        <v>Unassigned</v>
      </c>
      <c r="U184" s="58" t="s">
        <v>33</v>
      </c>
      <c r="V184" s="54" t="str">
        <f t="array" ref="V184">IFERROR(INDEX(INDIRECT("'"&amp;VLOOKUP($C184,ModMap!$A$2:$B$21,2,FALSE)&amp;"'!V:V"),MATCH($K184,INDIRECT("'"&amp;VLOOKUP($C184,ModMap!$A$2:$B$21,2,FALSE)&amp;"'!$K:$K"),0)),"")</f>
        <v>Not Started</v>
      </c>
      <c r="W184" s="54" t="str">
        <f t="array" ref="W184">IFERROR(INDEX(INDIRECT("'"&amp;VLOOKUP($C184,ModMap!$A$2:$B$21,2,FALSE)&amp;"'!W:W"),MATCH($K184,INDIRECT("'"&amp;VLOOKUP($C184,ModMap!$A$2:$B$21,2,FALSE)&amp;"'!$K:$K"),0)),"")</f>
        <v>Unassigned</v>
      </c>
      <c r="X184" s="58" t="s">
        <v>33</v>
      </c>
      <c r="Y184" s="54" t="str">
        <f t="array" ref="Y184">IFERROR(INDEX(INDIRECT("'"&amp;VLOOKUP($C184,ModMap!$A$2:$B$21,2,FALSE)&amp;"'!Y:Y"),MATCH($K184,INDIRECT("'"&amp;VLOOKUP($C184,ModMap!$A$2:$B$21,2,FALSE)&amp;"'!$K:$K"),0)),"")</f>
        <v>Not Started</v>
      </c>
      <c r="Z184" s="54" t="str">
        <f t="array" ref="Z184">IFERROR(INDEX(INDIRECT("'"&amp;VLOOKUP($C184,ModMap!$A$2:$B$21,2,FALSE)&amp;"'!Z:Z"),MATCH($K184,INDIRECT("'"&amp;VLOOKUP($C184,ModMap!$A$2:$B$21,2,FALSE)&amp;"'!$K:$K"),0)),"")</f>
        <v>Unassigned</v>
      </c>
      <c r="AA184" s="45" t="s">
        <v>36</v>
      </c>
      <c r="AB184" s="54" t="str">
        <f t="array" ref="AB184">IFERROR(INDEX(INDIRECT("'"&amp;VLOOKUP($C184,ModMap!$A$2:$B$21,2,FALSE)&amp;"'!AB:AB"),MATCH($K184,INDIRECT("'"&amp;VLOOKUP($C184,ModMap!$A$2:$B$21,2,FALSE)&amp;"'!$K:$K"),0)),"")</f>
        <v>N/A</v>
      </c>
      <c r="AC184" s="54" t="str">
        <f t="array" ref="AC184">IFERROR(INDEX(INDIRECT("'"&amp;VLOOKUP($C184,ModMap!$A$2:$B$21,2,FALSE)&amp;"'!AC:AC"),MATCH($K184,INDIRECT("'"&amp;VLOOKUP($C184,ModMap!$A$2:$B$21,2,FALSE)&amp;"'!$K:$K"),0)),"")</f>
        <v/>
      </c>
      <c r="AD184" s="58" t="s">
        <v>33</v>
      </c>
      <c r="AE184" s="54" t="str">
        <f t="array" ref="AE184">IFERROR(INDEX(INDIRECT("'"&amp;VLOOKUP($C184,ModMap!$A$2:$B$21,2,FALSE)&amp;"'!AE:AE"),MATCH($K184,INDIRECT("'"&amp;VLOOKUP($C184,ModMap!$A$2:$B$21,2,FALSE)&amp;"'!$K:$K"),0)),"")</f>
        <v>Not Started</v>
      </c>
      <c r="AF184" s="54" t="str">
        <f t="array" ref="AF184">IFERROR(INDEX(INDIRECT("'"&amp;VLOOKUP($C184,ModMap!$A$2:$B$21,2,FALSE)&amp;"'!AF:AF"),MATCH($K184,INDIRECT("'"&amp;VLOOKUP($C184,ModMap!$A$2:$B$21,2,FALSE)&amp;"'!$K:$K"),0)),"")</f>
        <v>Unassigned</v>
      </c>
      <c r="AG184" s="45" t="s">
        <v>36</v>
      </c>
      <c r="AH184" s="54" t="str">
        <f t="array" ref="AH184">IFERROR(INDEX(INDIRECT("'"&amp;VLOOKUP($C184,ModMap!$A$2:$B$21,2,FALSE)&amp;"'!AH:AH"),MATCH($K184,INDIRECT("'"&amp;VLOOKUP($C184,ModMap!$A$2:$B$21,2,FALSE)&amp;"'!$K:$K"),0)),"")</f>
        <v>N/A</v>
      </c>
      <c r="AI184" s="54" t="str">
        <f t="array" ref="AI184">IFERROR(INDEX(INDIRECT("'"&amp;VLOOKUP($C184,ModMap!$A$2:$B$21,2,FALSE)&amp;"'!AI:AI"),MATCH($K184,INDIRECT("'"&amp;VLOOKUP($C184,ModMap!$A$2:$B$21,2,FALSE)&amp;"'!$K:$K"),0)),"")</f>
        <v/>
      </c>
      <c r="AJ184" s="45" t="s">
        <v>36</v>
      </c>
      <c r="AK184" s="54" t="str">
        <f t="array" ref="AK184">IFERROR(INDEX(INDIRECT("'"&amp;VLOOKUP($C184,ModMap!$A$2:$B$21,2,FALSE)&amp;"'!AK:AK"),MATCH($K184,INDIRECT("'"&amp;VLOOKUP($C184,ModMap!$A$2:$B$21,2,FALSE)&amp;"'!$K:$K"),0)),"")</f>
        <v>N/A</v>
      </c>
      <c r="AL184" s="54" t="str">
        <f t="array" ref="AL184">IFERROR(INDEX(INDIRECT("'"&amp;VLOOKUP($C184,ModMap!$A$2:$B$21,2,FALSE)&amp;"'!AL:AL"),MATCH($K184,INDIRECT("'"&amp;VLOOKUP($C184,ModMap!$A$2:$B$21,2,FALSE)&amp;"'!$K:$K"),0)),"")</f>
        <v/>
      </c>
      <c r="AM184" s="54">
        <f t="shared" si="1"/>
        <v>3</v>
      </c>
      <c r="AN184" s="54" t="str">
        <f t="shared" si="2"/>
        <v>Not Started</v>
      </c>
      <c r="AO184" s="55" t="str">
        <f t="array" ref="AO184">IFERROR(INDEX(INDIRECT("'"&amp;VLOOKUP($C184,ModMap!$A$2:$B$21,2,FALSE)&amp;"'!AO:AO"),MATCH($K184,INDIRECT("'"&amp;VLOOKUP($C184,ModMap!$A$2:$B$21,2,FALSE)&amp;"'!$K:$K"),0)),"")</f>
        <v/>
      </c>
      <c r="AP184" s="53" t="str">
        <f t="array" ref="AP184">IFERROR(HYPERLINK("#'"&amp;VLOOKUP($C184,ModMap!$A$2:$B$21,2,FALSE)&amp;"'!V"&amp;MATCH($K184,INDIRECT("'"&amp;VLOOKUP($C184,ModMap!$A$2:$B$21,2,FALSE)&amp;"'!$K:$K"),0),"Edit on module sheet"),"")</f>
        <v>Edit on module sheet</v>
      </c>
    </row>
    <row r="185" ht="42.0" customHeight="1">
      <c r="A185" s="34">
        <v>183.0</v>
      </c>
      <c r="B185" s="34">
        <v>183.0</v>
      </c>
      <c r="C185" s="34" t="s">
        <v>90</v>
      </c>
      <c r="D185" s="35" t="s">
        <v>91</v>
      </c>
      <c r="E185" s="36" t="s">
        <v>48</v>
      </c>
      <c r="F185" s="65" t="s">
        <v>276</v>
      </c>
      <c r="G185" s="35" t="s">
        <v>277</v>
      </c>
      <c r="H185" s="34" t="s">
        <v>1670</v>
      </c>
      <c r="I185" s="34" t="s">
        <v>1671</v>
      </c>
      <c r="J185" s="35" t="s">
        <v>1672</v>
      </c>
      <c r="K185" s="34" t="s">
        <v>1689</v>
      </c>
      <c r="L185" s="35" t="s">
        <v>1690</v>
      </c>
      <c r="M185" s="58" t="s">
        <v>613</v>
      </c>
      <c r="N185" s="34" t="s">
        <v>283</v>
      </c>
      <c r="O185" s="34" t="s">
        <v>1674</v>
      </c>
      <c r="P185" s="35" t="s">
        <v>1675</v>
      </c>
      <c r="Q185" s="35" t="s">
        <v>1676</v>
      </c>
      <c r="R185" s="34" t="s">
        <v>287</v>
      </c>
      <c r="S185" s="34" t="s">
        <v>614</v>
      </c>
      <c r="T185" s="34" t="str">
        <f t="array" ref="T185">IFERROR(INDEX(INDIRECT("'"&amp;VLOOKUP($C185,ModMap!$A$2:$B$21,2,FALSE)&amp;"'!T:T"),MATCH($K185,INDIRECT("'"&amp;VLOOKUP($C185,ModMap!$A$2:$B$21,2,FALSE)&amp;"'!$K:$K"),0)),"")</f>
        <v>Unassigned</v>
      </c>
      <c r="U185" s="45" t="s">
        <v>36</v>
      </c>
      <c r="V185" s="34" t="str">
        <f t="array" ref="V185">IFERROR(INDEX(INDIRECT("'"&amp;VLOOKUP($C185,ModMap!$A$2:$B$21,2,FALSE)&amp;"'!V:V"),MATCH($K185,INDIRECT("'"&amp;VLOOKUP($C185,ModMap!$A$2:$B$21,2,FALSE)&amp;"'!$K:$K"),0)),"")</f>
        <v>N/A</v>
      </c>
      <c r="W185" s="34" t="str">
        <f t="array" ref="W185">IFERROR(INDEX(INDIRECT("'"&amp;VLOOKUP($C185,ModMap!$A$2:$B$21,2,FALSE)&amp;"'!W:W"),MATCH($K185,INDIRECT("'"&amp;VLOOKUP($C185,ModMap!$A$2:$B$21,2,FALSE)&amp;"'!$K:$K"),0)),"")</f>
        <v/>
      </c>
      <c r="X185" s="58" t="s">
        <v>33</v>
      </c>
      <c r="Y185" s="34" t="str">
        <f t="array" ref="Y185">IFERROR(INDEX(INDIRECT("'"&amp;VLOOKUP($C185,ModMap!$A$2:$B$21,2,FALSE)&amp;"'!Y:Y"),MATCH($K185,INDIRECT("'"&amp;VLOOKUP($C185,ModMap!$A$2:$B$21,2,FALSE)&amp;"'!$K:$K"),0)),"")</f>
        <v>Not Started</v>
      </c>
      <c r="Z185" s="34" t="str">
        <f t="array" ref="Z185">IFERROR(INDEX(INDIRECT("'"&amp;VLOOKUP($C185,ModMap!$A$2:$B$21,2,FALSE)&amp;"'!Z:Z"),MATCH($K185,INDIRECT("'"&amp;VLOOKUP($C185,ModMap!$A$2:$B$21,2,FALSE)&amp;"'!$K:$K"),0)),"")</f>
        <v>Unassigned</v>
      </c>
      <c r="AA185" s="45" t="s">
        <v>36</v>
      </c>
      <c r="AB185" s="34" t="str">
        <f t="array" ref="AB185">IFERROR(INDEX(INDIRECT("'"&amp;VLOOKUP($C185,ModMap!$A$2:$B$21,2,FALSE)&amp;"'!AB:AB"),MATCH($K185,INDIRECT("'"&amp;VLOOKUP($C185,ModMap!$A$2:$B$21,2,FALSE)&amp;"'!$K:$K"),0)),"")</f>
        <v>N/A</v>
      </c>
      <c r="AC185" s="34" t="str">
        <f t="array" ref="AC185">IFERROR(INDEX(INDIRECT("'"&amp;VLOOKUP($C185,ModMap!$A$2:$B$21,2,FALSE)&amp;"'!AC:AC"),MATCH($K185,INDIRECT("'"&amp;VLOOKUP($C185,ModMap!$A$2:$B$21,2,FALSE)&amp;"'!$K:$K"),0)),"")</f>
        <v/>
      </c>
      <c r="AD185" s="58" t="s">
        <v>33</v>
      </c>
      <c r="AE185" s="34" t="str">
        <f t="array" ref="AE185">IFERROR(INDEX(INDIRECT("'"&amp;VLOOKUP($C185,ModMap!$A$2:$B$21,2,FALSE)&amp;"'!AE:AE"),MATCH($K185,INDIRECT("'"&amp;VLOOKUP($C185,ModMap!$A$2:$B$21,2,FALSE)&amp;"'!$K:$K"),0)),"")</f>
        <v>Not Started</v>
      </c>
      <c r="AF185" s="34" t="str">
        <f t="array" ref="AF185">IFERROR(INDEX(INDIRECT("'"&amp;VLOOKUP($C185,ModMap!$A$2:$B$21,2,FALSE)&amp;"'!AF:AF"),MATCH($K185,INDIRECT("'"&amp;VLOOKUP($C185,ModMap!$A$2:$B$21,2,FALSE)&amp;"'!$K:$K"),0)),"")</f>
        <v>Unassigned</v>
      </c>
      <c r="AG185" s="45" t="s">
        <v>36</v>
      </c>
      <c r="AH185" s="34" t="str">
        <f t="array" ref="AH185">IFERROR(INDEX(INDIRECT("'"&amp;VLOOKUP($C185,ModMap!$A$2:$B$21,2,FALSE)&amp;"'!AH:AH"),MATCH($K185,INDIRECT("'"&amp;VLOOKUP($C185,ModMap!$A$2:$B$21,2,FALSE)&amp;"'!$K:$K"),0)),"")</f>
        <v>N/A</v>
      </c>
      <c r="AI185" s="34" t="str">
        <f t="array" ref="AI185">IFERROR(INDEX(INDIRECT("'"&amp;VLOOKUP($C185,ModMap!$A$2:$B$21,2,FALSE)&amp;"'!AI:AI"),MATCH($K185,INDIRECT("'"&amp;VLOOKUP($C185,ModMap!$A$2:$B$21,2,FALSE)&amp;"'!$K:$K"),0)),"")</f>
        <v/>
      </c>
      <c r="AJ185" s="45" t="s">
        <v>36</v>
      </c>
      <c r="AK185" s="34" t="str">
        <f t="array" ref="AK185">IFERROR(INDEX(INDIRECT("'"&amp;VLOOKUP($C185,ModMap!$A$2:$B$21,2,FALSE)&amp;"'!AK:AK"),MATCH($K185,INDIRECT("'"&amp;VLOOKUP($C185,ModMap!$A$2:$B$21,2,FALSE)&amp;"'!$K:$K"),0)),"")</f>
        <v>N/A</v>
      </c>
      <c r="AL185" s="34" t="str">
        <f t="array" ref="AL185">IFERROR(INDEX(INDIRECT("'"&amp;VLOOKUP($C185,ModMap!$A$2:$B$21,2,FALSE)&amp;"'!AL:AL"),MATCH($K185,INDIRECT("'"&amp;VLOOKUP($C185,ModMap!$A$2:$B$21,2,FALSE)&amp;"'!$K:$K"),0)),"")</f>
        <v/>
      </c>
      <c r="AM185" s="34">
        <f t="shared" si="1"/>
        <v>2</v>
      </c>
      <c r="AN185" s="34" t="str">
        <f t="shared" si="2"/>
        <v>Not Started</v>
      </c>
      <c r="AO185" s="35" t="str">
        <f t="array" ref="AO185">IFERROR(INDEX(INDIRECT("'"&amp;VLOOKUP($C185,ModMap!$A$2:$B$21,2,FALSE)&amp;"'!AO:AO"),MATCH($K185,INDIRECT("'"&amp;VLOOKUP($C185,ModMap!$A$2:$B$21,2,FALSE)&amp;"'!$K:$K"),0)),"")</f>
        <v/>
      </c>
      <c r="AP185" s="53" t="str">
        <f t="array" ref="AP185">IFERROR(HYPERLINK("#'"&amp;VLOOKUP($C185,ModMap!$A$2:$B$21,2,FALSE)&amp;"'!V"&amp;MATCH($K185,INDIRECT("'"&amp;VLOOKUP($C185,ModMap!$A$2:$B$21,2,FALSE)&amp;"'!$K:$K"),0),"Edit on module sheet"),"")</f>
        <v>Edit on module sheet</v>
      </c>
    </row>
    <row r="186" ht="42.0" customHeight="1">
      <c r="A186" s="54">
        <v>184.0</v>
      </c>
      <c r="B186" s="54">
        <v>184.0</v>
      </c>
      <c r="C186" s="54" t="s">
        <v>90</v>
      </c>
      <c r="D186" s="55" t="s">
        <v>91</v>
      </c>
      <c r="E186" s="64" t="s">
        <v>69</v>
      </c>
      <c r="F186" s="65" t="s">
        <v>276</v>
      </c>
      <c r="G186" s="55" t="s">
        <v>277</v>
      </c>
      <c r="H186" s="54" t="s">
        <v>1697</v>
      </c>
      <c r="I186" s="54" t="s">
        <v>1698</v>
      </c>
      <c r="J186" s="55" t="s">
        <v>1699</v>
      </c>
      <c r="K186" s="54" t="s">
        <v>2269</v>
      </c>
      <c r="L186" s="55" t="s">
        <v>2270</v>
      </c>
      <c r="M186" s="58" t="s">
        <v>613</v>
      </c>
      <c r="N186" s="54" t="s">
        <v>283</v>
      </c>
      <c r="O186" s="54" t="s">
        <v>284</v>
      </c>
      <c r="P186" s="55" t="s">
        <v>1701</v>
      </c>
      <c r="Q186" s="55" t="s">
        <v>1702</v>
      </c>
      <c r="R186" s="54" t="s">
        <v>287</v>
      </c>
      <c r="S186" s="54" t="s">
        <v>69</v>
      </c>
      <c r="T186" s="54" t="str">
        <f t="array" ref="T186">IFERROR(INDEX(INDIRECT("'"&amp;VLOOKUP($C186,ModMap!$A$2:$B$21,2,FALSE)&amp;"'!T:T"),MATCH($K186,INDIRECT("'"&amp;VLOOKUP($C186,ModMap!$A$2:$B$21,2,FALSE)&amp;"'!$K:$K"),0)),"")</f>
        <v>Unassigned</v>
      </c>
      <c r="U186" s="58" t="s">
        <v>33</v>
      </c>
      <c r="V186" s="54" t="str">
        <f t="array" ref="V186">IFERROR(INDEX(INDIRECT("'"&amp;VLOOKUP($C186,ModMap!$A$2:$B$21,2,FALSE)&amp;"'!V:V"),MATCH($K186,INDIRECT("'"&amp;VLOOKUP($C186,ModMap!$A$2:$B$21,2,FALSE)&amp;"'!$K:$K"),0)),"")</f>
        <v>Not Started</v>
      </c>
      <c r="W186" s="54" t="str">
        <f t="array" ref="W186">IFERROR(INDEX(INDIRECT("'"&amp;VLOOKUP($C186,ModMap!$A$2:$B$21,2,FALSE)&amp;"'!W:W"),MATCH($K186,INDIRECT("'"&amp;VLOOKUP($C186,ModMap!$A$2:$B$21,2,FALSE)&amp;"'!$K:$K"),0)),"")</f>
        <v>Unassigned</v>
      </c>
      <c r="X186" s="58" t="s">
        <v>33</v>
      </c>
      <c r="Y186" s="54" t="str">
        <f t="array" ref="Y186">IFERROR(INDEX(INDIRECT("'"&amp;VLOOKUP($C186,ModMap!$A$2:$B$21,2,FALSE)&amp;"'!Y:Y"),MATCH($K186,INDIRECT("'"&amp;VLOOKUP($C186,ModMap!$A$2:$B$21,2,FALSE)&amp;"'!$K:$K"),0)),"")</f>
        <v>Not Started</v>
      </c>
      <c r="Z186" s="54" t="str">
        <f t="array" ref="Z186">IFERROR(INDEX(INDIRECT("'"&amp;VLOOKUP($C186,ModMap!$A$2:$B$21,2,FALSE)&amp;"'!Z:Z"),MATCH($K186,INDIRECT("'"&amp;VLOOKUP($C186,ModMap!$A$2:$B$21,2,FALSE)&amp;"'!$K:$K"),0)),"")</f>
        <v>Unassigned</v>
      </c>
      <c r="AA186" s="45" t="s">
        <v>36</v>
      </c>
      <c r="AB186" s="54" t="str">
        <f t="array" ref="AB186">IFERROR(INDEX(INDIRECT("'"&amp;VLOOKUP($C186,ModMap!$A$2:$B$21,2,FALSE)&amp;"'!AB:AB"),MATCH($K186,INDIRECT("'"&amp;VLOOKUP($C186,ModMap!$A$2:$B$21,2,FALSE)&amp;"'!$K:$K"),0)),"")</f>
        <v>N/A</v>
      </c>
      <c r="AC186" s="54" t="str">
        <f t="array" ref="AC186">IFERROR(INDEX(INDIRECT("'"&amp;VLOOKUP($C186,ModMap!$A$2:$B$21,2,FALSE)&amp;"'!AC:AC"),MATCH($K186,INDIRECT("'"&amp;VLOOKUP($C186,ModMap!$A$2:$B$21,2,FALSE)&amp;"'!$K:$K"),0)),"")</f>
        <v/>
      </c>
      <c r="AD186" s="58" t="s">
        <v>33</v>
      </c>
      <c r="AE186" s="54" t="str">
        <f t="array" ref="AE186">IFERROR(INDEX(INDIRECT("'"&amp;VLOOKUP($C186,ModMap!$A$2:$B$21,2,FALSE)&amp;"'!AE:AE"),MATCH($K186,INDIRECT("'"&amp;VLOOKUP($C186,ModMap!$A$2:$B$21,2,FALSE)&amp;"'!$K:$K"),0)),"")</f>
        <v>Not Started</v>
      </c>
      <c r="AF186" s="54" t="str">
        <f t="array" ref="AF186">IFERROR(INDEX(INDIRECT("'"&amp;VLOOKUP($C186,ModMap!$A$2:$B$21,2,FALSE)&amp;"'!AF:AF"),MATCH($K186,INDIRECT("'"&amp;VLOOKUP($C186,ModMap!$A$2:$B$21,2,FALSE)&amp;"'!$K:$K"),0)),"")</f>
        <v>Unassigned</v>
      </c>
      <c r="AG186" s="45" t="s">
        <v>36</v>
      </c>
      <c r="AH186" s="54" t="str">
        <f t="array" ref="AH186">IFERROR(INDEX(INDIRECT("'"&amp;VLOOKUP($C186,ModMap!$A$2:$B$21,2,FALSE)&amp;"'!AH:AH"),MATCH($K186,INDIRECT("'"&amp;VLOOKUP($C186,ModMap!$A$2:$B$21,2,FALSE)&amp;"'!$K:$K"),0)),"")</f>
        <v>N/A</v>
      </c>
      <c r="AI186" s="54" t="str">
        <f t="array" ref="AI186">IFERROR(INDEX(INDIRECT("'"&amp;VLOOKUP($C186,ModMap!$A$2:$B$21,2,FALSE)&amp;"'!AI:AI"),MATCH($K186,INDIRECT("'"&amp;VLOOKUP($C186,ModMap!$A$2:$B$21,2,FALSE)&amp;"'!$K:$K"),0)),"")</f>
        <v/>
      </c>
      <c r="AJ186" s="45" t="s">
        <v>36</v>
      </c>
      <c r="AK186" s="54" t="str">
        <f t="array" ref="AK186">IFERROR(INDEX(INDIRECT("'"&amp;VLOOKUP($C186,ModMap!$A$2:$B$21,2,FALSE)&amp;"'!AK:AK"),MATCH($K186,INDIRECT("'"&amp;VLOOKUP($C186,ModMap!$A$2:$B$21,2,FALSE)&amp;"'!$K:$K"),0)),"")</f>
        <v>N/A</v>
      </c>
      <c r="AL186" s="54" t="str">
        <f t="array" ref="AL186">IFERROR(INDEX(INDIRECT("'"&amp;VLOOKUP($C186,ModMap!$A$2:$B$21,2,FALSE)&amp;"'!AL:AL"),MATCH($K186,INDIRECT("'"&amp;VLOOKUP($C186,ModMap!$A$2:$B$21,2,FALSE)&amp;"'!$K:$K"),0)),"")</f>
        <v/>
      </c>
      <c r="AM186" s="54">
        <f t="shared" si="1"/>
        <v>3</v>
      </c>
      <c r="AN186" s="54" t="str">
        <f t="shared" si="2"/>
        <v>Not Started</v>
      </c>
      <c r="AO186" s="55" t="str">
        <f t="array" ref="AO186">IFERROR(INDEX(INDIRECT("'"&amp;VLOOKUP($C186,ModMap!$A$2:$B$21,2,FALSE)&amp;"'!AO:AO"),MATCH($K186,INDIRECT("'"&amp;VLOOKUP($C186,ModMap!$A$2:$B$21,2,FALSE)&amp;"'!$K:$K"),0)),"")</f>
        <v/>
      </c>
      <c r="AP186" s="53" t="str">
        <f t="array" ref="AP186">IFERROR(HYPERLINK("#'"&amp;VLOOKUP($C186,ModMap!$A$2:$B$21,2,FALSE)&amp;"'!V"&amp;MATCH($K186,INDIRECT("'"&amp;VLOOKUP($C186,ModMap!$A$2:$B$21,2,FALSE)&amp;"'!$K:$K"),0),"Edit on module sheet"),"")</f>
        <v>Edit on module sheet</v>
      </c>
    </row>
    <row r="187" ht="42.0" customHeight="1">
      <c r="A187" s="34">
        <v>185.0</v>
      </c>
      <c r="B187" s="34">
        <v>185.0</v>
      </c>
      <c r="C187" s="34" t="s">
        <v>90</v>
      </c>
      <c r="D187" s="35" t="s">
        <v>91</v>
      </c>
      <c r="E187" s="36" t="s">
        <v>48</v>
      </c>
      <c r="F187" s="65" t="s">
        <v>276</v>
      </c>
      <c r="G187" s="35" t="s">
        <v>277</v>
      </c>
      <c r="H187" s="34" t="s">
        <v>1697</v>
      </c>
      <c r="I187" s="34" t="s">
        <v>1698</v>
      </c>
      <c r="J187" s="35" t="s">
        <v>1699</v>
      </c>
      <c r="K187" s="34" t="s">
        <v>1700</v>
      </c>
      <c r="L187" s="35" t="s">
        <v>1409</v>
      </c>
      <c r="M187" s="66" t="s">
        <v>211</v>
      </c>
      <c r="N187" s="34" t="s">
        <v>283</v>
      </c>
      <c r="O187" s="34" t="s">
        <v>284</v>
      </c>
      <c r="P187" s="35" t="s">
        <v>1701</v>
      </c>
      <c r="Q187" s="35" t="s">
        <v>1702</v>
      </c>
      <c r="R187" s="34" t="s">
        <v>287</v>
      </c>
      <c r="S187" s="34" t="s">
        <v>218</v>
      </c>
      <c r="T187" s="34" t="str">
        <f t="array" ref="T187">IFERROR(INDEX(INDIRECT("'"&amp;VLOOKUP($C187,ModMap!$A$2:$B$21,2,FALSE)&amp;"'!T:T"),MATCH($K187,INDIRECT("'"&amp;VLOOKUP($C187,ModMap!$A$2:$B$21,2,FALSE)&amp;"'!$K:$K"),0)),"")</f>
        <v>Unassigned</v>
      </c>
      <c r="U187" s="58" t="s">
        <v>33</v>
      </c>
      <c r="V187" s="34" t="str">
        <f t="array" ref="V187">IFERROR(INDEX(INDIRECT("'"&amp;VLOOKUP($C187,ModMap!$A$2:$B$21,2,FALSE)&amp;"'!V:V"),MATCH($K187,INDIRECT("'"&amp;VLOOKUP($C187,ModMap!$A$2:$B$21,2,FALSE)&amp;"'!$K:$K"),0)),"")</f>
        <v>Not Started</v>
      </c>
      <c r="W187" s="34" t="str">
        <f t="array" ref="W187">IFERROR(INDEX(INDIRECT("'"&amp;VLOOKUP($C187,ModMap!$A$2:$B$21,2,FALSE)&amp;"'!W:W"),MATCH($K187,INDIRECT("'"&amp;VLOOKUP($C187,ModMap!$A$2:$B$21,2,FALSE)&amp;"'!$K:$K"),0)),"")</f>
        <v>Unassigned</v>
      </c>
      <c r="X187" s="58" t="s">
        <v>33</v>
      </c>
      <c r="Y187" s="34" t="str">
        <f t="array" ref="Y187">IFERROR(INDEX(INDIRECT("'"&amp;VLOOKUP($C187,ModMap!$A$2:$B$21,2,FALSE)&amp;"'!Y:Y"),MATCH($K187,INDIRECT("'"&amp;VLOOKUP($C187,ModMap!$A$2:$B$21,2,FALSE)&amp;"'!$K:$K"),0)),"")</f>
        <v>Not Started</v>
      </c>
      <c r="Z187" s="34" t="str">
        <f t="array" ref="Z187">IFERROR(INDEX(INDIRECT("'"&amp;VLOOKUP($C187,ModMap!$A$2:$B$21,2,FALSE)&amp;"'!Z:Z"),MATCH($K187,INDIRECT("'"&amp;VLOOKUP($C187,ModMap!$A$2:$B$21,2,FALSE)&amp;"'!$K:$K"),0)),"")</f>
        <v>Unassigned</v>
      </c>
      <c r="AA187" s="45" t="s">
        <v>36</v>
      </c>
      <c r="AB187" s="34" t="str">
        <f t="array" ref="AB187">IFERROR(INDEX(INDIRECT("'"&amp;VLOOKUP($C187,ModMap!$A$2:$B$21,2,FALSE)&amp;"'!AB:AB"),MATCH($K187,INDIRECT("'"&amp;VLOOKUP($C187,ModMap!$A$2:$B$21,2,FALSE)&amp;"'!$K:$K"),0)),"")</f>
        <v>N/A</v>
      </c>
      <c r="AC187" s="34" t="str">
        <f t="array" ref="AC187">IFERROR(INDEX(INDIRECT("'"&amp;VLOOKUP($C187,ModMap!$A$2:$B$21,2,FALSE)&amp;"'!AC:AC"),MATCH($K187,INDIRECT("'"&amp;VLOOKUP($C187,ModMap!$A$2:$B$21,2,FALSE)&amp;"'!$K:$K"),0)),"")</f>
        <v/>
      </c>
      <c r="AD187" s="58" t="s">
        <v>33</v>
      </c>
      <c r="AE187" s="34" t="str">
        <f t="array" ref="AE187">IFERROR(INDEX(INDIRECT("'"&amp;VLOOKUP($C187,ModMap!$A$2:$B$21,2,FALSE)&amp;"'!AE:AE"),MATCH($K187,INDIRECT("'"&amp;VLOOKUP($C187,ModMap!$A$2:$B$21,2,FALSE)&amp;"'!$K:$K"),0)),"")</f>
        <v>Not Started</v>
      </c>
      <c r="AF187" s="34" t="str">
        <f t="array" ref="AF187">IFERROR(INDEX(INDIRECT("'"&amp;VLOOKUP($C187,ModMap!$A$2:$B$21,2,FALSE)&amp;"'!AF:AF"),MATCH($K187,INDIRECT("'"&amp;VLOOKUP($C187,ModMap!$A$2:$B$21,2,FALSE)&amp;"'!$K:$K"),0)),"")</f>
        <v>Unassigned</v>
      </c>
      <c r="AG187" s="45" t="s">
        <v>36</v>
      </c>
      <c r="AH187" s="34" t="str">
        <f t="array" ref="AH187">IFERROR(INDEX(INDIRECT("'"&amp;VLOOKUP($C187,ModMap!$A$2:$B$21,2,FALSE)&amp;"'!AH:AH"),MATCH($K187,INDIRECT("'"&amp;VLOOKUP($C187,ModMap!$A$2:$B$21,2,FALSE)&amp;"'!$K:$K"),0)),"")</f>
        <v>N/A</v>
      </c>
      <c r="AI187" s="34" t="str">
        <f t="array" ref="AI187">IFERROR(INDEX(INDIRECT("'"&amp;VLOOKUP($C187,ModMap!$A$2:$B$21,2,FALSE)&amp;"'!AI:AI"),MATCH($K187,INDIRECT("'"&amp;VLOOKUP($C187,ModMap!$A$2:$B$21,2,FALSE)&amp;"'!$K:$K"),0)),"")</f>
        <v/>
      </c>
      <c r="AJ187" s="45" t="s">
        <v>36</v>
      </c>
      <c r="AK187" s="34" t="str">
        <f t="array" ref="AK187">IFERROR(INDEX(INDIRECT("'"&amp;VLOOKUP($C187,ModMap!$A$2:$B$21,2,FALSE)&amp;"'!AK:AK"),MATCH($K187,INDIRECT("'"&amp;VLOOKUP($C187,ModMap!$A$2:$B$21,2,FALSE)&amp;"'!$K:$K"),0)),"")</f>
        <v>N/A</v>
      </c>
      <c r="AL187" s="34" t="str">
        <f t="array" ref="AL187">IFERROR(INDEX(INDIRECT("'"&amp;VLOOKUP($C187,ModMap!$A$2:$B$21,2,FALSE)&amp;"'!AL:AL"),MATCH($K187,INDIRECT("'"&amp;VLOOKUP($C187,ModMap!$A$2:$B$21,2,FALSE)&amp;"'!$K:$K"),0)),"")</f>
        <v/>
      </c>
      <c r="AM187" s="34">
        <f t="shared" si="1"/>
        <v>3</v>
      </c>
      <c r="AN187" s="34" t="str">
        <f t="shared" si="2"/>
        <v>Not Started</v>
      </c>
      <c r="AO187" s="35" t="str">
        <f t="array" ref="AO187">IFERROR(INDEX(INDIRECT("'"&amp;VLOOKUP($C187,ModMap!$A$2:$B$21,2,FALSE)&amp;"'!AO:AO"),MATCH($K187,INDIRECT("'"&amp;VLOOKUP($C187,ModMap!$A$2:$B$21,2,FALSE)&amp;"'!$K:$K"),0)),"")</f>
        <v/>
      </c>
      <c r="AP187" s="53" t="str">
        <f t="array" ref="AP187">IFERROR(HYPERLINK("#'"&amp;VLOOKUP($C187,ModMap!$A$2:$B$21,2,FALSE)&amp;"'!V"&amp;MATCH($K187,INDIRECT("'"&amp;VLOOKUP($C187,ModMap!$A$2:$B$21,2,FALSE)&amp;"'!$K:$K"),0),"Edit on module sheet"),"")</f>
        <v>Edit on module sheet</v>
      </c>
    </row>
    <row r="188" ht="42.0" customHeight="1">
      <c r="A188" s="54">
        <v>186.0</v>
      </c>
      <c r="B188" s="54">
        <v>186.0</v>
      </c>
      <c r="C188" s="54" t="s">
        <v>90</v>
      </c>
      <c r="D188" s="55" t="s">
        <v>91</v>
      </c>
      <c r="E188" s="36" t="s">
        <v>48</v>
      </c>
      <c r="F188" s="65" t="s">
        <v>276</v>
      </c>
      <c r="G188" s="55" t="s">
        <v>277</v>
      </c>
      <c r="H188" s="54" t="s">
        <v>1697</v>
      </c>
      <c r="I188" s="54" t="s">
        <v>1698</v>
      </c>
      <c r="J188" s="55" t="s">
        <v>1699</v>
      </c>
      <c r="K188" s="54" t="s">
        <v>1711</v>
      </c>
      <c r="L188" s="55" t="s">
        <v>1712</v>
      </c>
      <c r="M188" s="58" t="s">
        <v>613</v>
      </c>
      <c r="N188" s="54" t="s">
        <v>283</v>
      </c>
      <c r="O188" s="54" t="s">
        <v>284</v>
      </c>
      <c r="P188" s="55" t="s">
        <v>1701</v>
      </c>
      <c r="Q188" s="55" t="s">
        <v>1702</v>
      </c>
      <c r="R188" s="54" t="s">
        <v>287</v>
      </c>
      <c r="S188" s="54" t="s">
        <v>614</v>
      </c>
      <c r="T188" s="54" t="str">
        <f t="array" ref="T188">IFERROR(INDEX(INDIRECT("'"&amp;VLOOKUP($C188,ModMap!$A$2:$B$21,2,FALSE)&amp;"'!T:T"),MATCH($K188,INDIRECT("'"&amp;VLOOKUP($C188,ModMap!$A$2:$B$21,2,FALSE)&amp;"'!$K:$K"),0)),"")</f>
        <v>Unassigned</v>
      </c>
      <c r="U188" s="45" t="s">
        <v>36</v>
      </c>
      <c r="V188" s="54" t="str">
        <f t="array" ref="V188">IFERROR(INDEX(INDIRECT("'"&amp;VLOOKUP($C188,ModMap!$A$2:$B$21,2,FALSE)&amp;"'!V:V"),MATCH($K188,INDIRECT("'"&amp;VLOOKUP($C188,ModMap!$A$2:$B$21,2,FALSE)&amp;"'!$K:$K"),0)),"")</f>
        <v>N/A</v>
      </c>
      <c r="W188" s="54" t="str">
        <f t="array" ref="W188">IFERROR(INDEX(INDIRECT("'"&amp;VLOOKUP($C188,ModMap!$A$2:$B$21,2,FALSE)&amp;"'!W:W"),MATCH($K188,INDIRECT("'"&amp;VLOOKUP($C188,ModMap!$A$2:$B$21,2,FALSE)&amp;"'!$K:$K"),0)),"")</f>
        <v/>
      </c>
      <c r="X188" s="58" t="s">
        <v>33</v>
      </c>
      <c r="Y188" s="54" t="str">
        <f t="array" ref="Y188">IFERROR(INDEX(INDIRECT("'"&amp;VLOOKUP($C188,ModMap!$A$2:$B$21,2,FALSE)&amp;"'!Y:Y"),MATCH($K188,INDIRECT("'"&amp;VLOOKUP($C188,ModMap!$A$2:$B$21,2,FALSE)&amp;"'!$K:$K"),0)),"")</f>
        <v>Not Started</v>
      </c>
      <c r="Z188" s="54" t="str">
        <f t="array" ref="Z188">IFERROR(INDEX(INDIRECT("'"&amp;VLOOKUP($C188,ModMap!$A$2:$B$21,2,FALSE)&amp;"'!Z:Z"),MATCH($K188,INDIRECT("'"&amp;VLOOKUP($C188,ModMap!$A$2:$B$21,2,FALSE)&amp;"'!$K:$K"),0)),"")</f>
        <v>Unassigned</v>
      </c>
      <c r="AA188" s="45" t="s">
        <v>36</v>
      </c>
      <c r="AB188" s="54" t="str">
        <f t="array" ref="AB188">IFERROR(INDEX(INDIRECT("'"&amp;VLOOKUP($C188,ModMap!$A$2:$B$21,2,FALSE)&amp;"'!AB:AB"),MATCH($K188,INDIRECT("'"&amp;VLOOKUP($C188,ModMap!$A$2:$B$21,2,FALSE)&amp;"'!$K:$K"),0)),"")</f>
        <v>N/A</v>
      </c>
      <c r="AC188" s="54" t="str">
        <f t="array" ref="AC188">IFERROR(INDEX(INDIRECT("'"&amp;VLOOKUP($C188,ModMap!$A$2:$B$21,2,FALSE)&amp;"'!AC:AC"),MATCH($K188,INDIRECT("'"&amp;VLOOKUP($C188,ModMap!$A$2:$B$21,2,FALSE)&amp;"'!$K:$K"),0)),"")</f>
        <v/>
      </c>
      <c r="AD188" s="58" t="s">
        <v>33</v>
      </c>
      <c r="AE188" s="54" t="str">
        <f t="array" ref="AE188">IFERROR(INDEX(INDIRECT("'"&amp;VLOOKUP($C188,ModMap!$A$2:$B$21,2,FALSE)&amp;"'!AE:AE"),MATCH($K188,INDIRECT("'"&amp;VLOOKUP($C188,ModMap!$A$2:$B$21,2,FALSE)&amp;"'!$K:$K"),0)),"")</f>
        <v>Not Started</v>
      </c>
      <c r="AF188" s="54" t="str">
        <f t="array" ref="AF188">IFERROR(INDEX(INDIRECT("'"&amp;VLOOKUP($C188,ModMap!$A$2:$B$21,2,FALSE)&amp;"'!AF:AF"),MATCH($K188,INDIRECT("'"&amp;VLOOKUP($C188,ModMap!$A$2:$B$21,2,FALSE)&amp;"'!$K:$K"),0)),"")</f>
        <v>Unassigned</v>
      </c>
      <c r="AG188" s="45" t="s">
        <v>36</v>
      </c>
      <c r="AH188" s="54" t="str">
        <f t="array" ref="AH188">IFERROR(INDEX(INDIRECT("'"&amp;VLOOKUP($C188,ModMap!$A$2:$B$21,2,FALSE)&amp;"'!AH:AH"),MATCH($K188,INDIRECT("'"&amp;VLOOKUP($C188,ModMap!$A$2:$B$21,2,FALSE)&amp;"'!$K:$K"),0)),"")</f>
        <v>N/A</v>
      </c>
      <c r="AI188" s="54" t="str">
        <f t="array" ref="AI188">IFERROR(INDEX(INDIRECT("'"&amp;VLOOKUP($C188,ModMap!$A$2:$B$21,2,FALSE)&amp;"'!AI:AI"),MATCH($K188,INDIRECT("'"&amp;VLOOKUP($C188,ModMap!$A$2:$B$21,2,FALSE)&amp;"'!$K:$K"),0)),"")</f>
        <v/>
      </c>
      <c r="AJ188" s="45" t="s">
        <v>36</v>
      </c>
      <c r="AK188" s="54" t="str">
        <f t="array" ref="AK188">IFERROR(INDEX(INDIRECT("'"&amp;VLOOKUP($C188,ModMap!$A$2:$B$21,2,FALSE)&amp;"'!AK:AK"),MATCH($K188,INDIRECT("'"&amp;VLOOKUP($C188,ModMap!$A$2:$B$21,2,FALSE)&amp;"'!$K:$K"),0)),"")</f>
        <v>N/A</v>
      </c>
      <c r="AL188" s="54" t="str">
        <f t="array" ref="AL188">IFERROR(INDEX(INDIRECT("'"&amp;VLOOKUP($C188,ModMap!$A$2:$B$21,2,FALSE)&amp;"'!AL:AL"),MATCH($K188,INDIRECT("'"&amp;VLOOKUP($C188,ModMap!$A$2:$B$21,2,FALSE)&amp;"'!$K:$K"),0)),"")</f>
        <v/>
      </c>
      <c r="AM188" s="54">
        <f t="shared" si="1"/>
        <v>2</v>
      </c>
      <c r="AN188" s="54" t="str">
        <f t="shared" si="2"/>
        <v>Not Started</v>
      </c>
      <c r="AO188" s="55" t="str">
        <f t="array" ref="AO188">IFERROR(INDEX(INDIRECT("'"&amp;VLOOKUP($C188,ModMap!$A$2:$B$21,2,FALSE)&amp;"'!AO:AO"),MATCH($K188,INDIRECT("'"&amp;VLOOKUP($C188,ModMap!$A$2:$B$21,2,FALSE)&amp;"'!$K:$K"),0)),"")</f>
        <v/>
      </c>
      <c r="AP188" s="53" t="str">
        <f t="array" ref="AP188">IFERROR(HYPERLINK("#'"&amp;VLOOKUP($C188,ModMap!$A$2:$B$21,2,FALSE)&amp;"'!V"&amp;MATCH($K188,INDIRECT("'"&amp;VLOOKUP($C188,ModMap!$A$2:$B$21,2,FALSE)&amp;"'!$K:$K"),0),"Edit on module sheet"),"")</f>
        <v>Edit on module sheet</v>
      </c>
    </row>
    <row r="189" ht="42.0" customHeight="1">
      <c r="A189" s="34">
        <v>187.0</v>
      </c>
      <c r="B189" s="34">
        <v>187.0</v>
      </c>
      <c r="C189" s="34" t="s">
        <v>90</v>
      </c>
      <c r="D189" s="35" t="s">
        <v>91</v>
      </c>
      <c r="E189" s="36" t="s">
        <v>48</v>
      </c>
      <c r="F189" s="65" t="s">
        <v>276</v>
      </c>
      <c r="G189" s="35" t="s">
        <v>277</v>
      </c>
      <c r="H189" s="34" t="s">
        <v>354</v>
      </c>
      <c r="I189" s="34" t="s">
        <v>355</v>
      </c>
      <c r="J189" s="35" t="s">
        <v>356</v>
      </c>
      <c r="K189" s="34" t="s">
        <v>1713</v>
      </c>
      <c r="L189" s="35" t="s">
        <v>1714</v>
      </c>
      <c r="M189" s="66" t="s">
        <v>211</v>
      </c>
      <c r="N189" s="34" t="s">
        <v>283</v>
      </c>
      <c r="O189" s="34" t="s">
        <v>284</v>
      </c>
      <c r="P189" s="35" t="s">
        <v>359</v>
      </c>
      <c r="Q189" s="35" t="s">
        <v>360</v>
      </c>
      <c r="R189" s="34" t="s">
        <v>287</v>
      </c>
      <c r="S189" s="34" t="s">
        <v>53</v>
      </c>
      <c r="T189" s="34" t="str">
        <f t="array" ref="T189">IFERROR(INDEX(INDIRECT("'"&amp;VLOOKUP($C189,ModMap!$A$2:$B$21,2,FALSE)&amp;"'!T:T"),MATCH($K189,INDIRECT("'"&amp;VLOOKUP($C189,ModMap!$A$2:$B$21,2,FALSE)&amp;"'!$K:$K"),0)),"")</f>
        <v>Unassigned</v>
      </c>
      <c r="U189" s="45" t="s">
        <v>36</v>
      </c>
      <c r="V189" s="34" t="str">
        <f t="array" ref="V189">IFERROR(INDEX(INDIRECT("'"&amp;VLOOKUP($C189,ModMap!$A$2:$B$21,2,FALSE)&amp;"'!V:V"),MATCH($K189,INDIRECT("'"&amp;VLOOKUP($C189,ModMap!$A$2:$B$21,2,FALSE)&amp;"'!$K:$K"),0)),"")</f>
        <v>N/A</v>
      </c>
      <c r="W189" s="34" t="str">
        <f t="array" ref="W189">IFERROR(INDEX(INDIRECT("'"&amp;VLOOKUP($C189,ModMap!$A$2:$B$21,2,FALSE)&amp;"'!W:W"),MATCH($K189,INDIRECT("'"&amp;VLOOKUP($C189,ModMap!$A$2:$B$21,2,FALSE)&amp;"'!$K:$K"),0)),"")</f>
        <v/>
      </c>
      <c r="X189" s="58" t="s">
        <v>33</v>
      </c>
      <c r="Y189" s="34" t="str">
        <f t="array" ref="Y189">IFERROR(INDEX(INDIRECT("'"&amp;VLOOKUP($C189,ModMap!$A$2:$B$21,2,FALSE)&amp;"'!Y:Y"),MATCH($K189,INDIRECT("'"&amp;VLOOKUP($C189,ModMap!$A$2:$B$21,2,FALSE)&amp;"'!$K:$K"),0)),"")</f>
        <v>Not Started</v>
      </c>
      <c r="Z189" s="34" t="str">
        <f t="array" ref="Z189">IFERROR(INDEX(INDIRECT("'"&amp;VLOOKUP($C189,ModMap!$A$2:$B$21,2,FALSE)&amp;"'!Z:Z"),MATCH($K189,INDIRECT("'"&amp;VLOOKUP($C189,ModMap!$A$2:$B$21,2,FALSE)&amp;"'!$K:$K"),0)),"")</f>
        <v>Unassigned</v>
      </c>
      <c r="AA189" s="58" t="s">
        <v>33</v>
      </c>
      <c r="AB189" s="34" t="str">
        <f t="array" ref="AB189">IFERROR(INDEX(INDIRECT("'"&amp;VLOOKUP($C189,ModMap!$A$2:$B$21,2,FALSE)&amp;"'!AB:AB"),MATCH($K189,INDIRECT("'"&amp;VLOOKUP($C189,ModMap!$A$2:$B$21,2,FALSE)&amp;"'!$K:$K"),0)),"")</f>
        <v>Not Started</v>
      </c>
      <c r="AC189" s="34" t="str">
        <f t="array" ref="AC189">IFERROR(INDEX(INDIRECT("'"&amp;VLOOKUP($C189,ModMap!$A$2:$B$21,2,FALSE)&amp;"'!AC:AC"),MATCH($K189,INDIRECT("'"&amp;VLOOKUP($C189,ModMap!$A$2:$B$21,2,FALSE)&amp;"'!$K:$K"),0)),"")</f>
        <v>Unassigned</v>
      </c>
      <c r="AD189" s="45" t="s">
        <v>36</v>
      </c>
      <c r="AE189" s="34" t="str">
        <f t="array" ref="AE189">IFERROR(INDEX(INDIRECT("'"&amp;VLOOKUP($C189,ModMap!$A$2:$B$21,2,FALSE)&amp;"'!AE:AE"),MATCH($K189,INDIRECT("'"&amp;VLOOKUP($C189,ModMap!$A$2:$B$21,2,FALSE)&amp;"'!$K:$K"),0)),"")</f>
        <v>N/A</v>
      </c>
      <c r="AF189" s="34" t="str">
        <f t="array" ref="AF189">IFERROR(INDEX(INDIRECT("'"&amp;VLOOKUP($C189,ModMap!$A$2:$B$21,2,FALSE)&amp;"'!AF:AF"),MATCH($K189,INDIRECT("'"&amp;VLOOKUP($C189,ModMap!$A$2:$B$21,2,FALSE)&amp;"'!$K:$K"),0)),"")</f>
        <v/>
      </c>
      <c r="AG189" s="45" t="s">
        <v>36</v>
      </c>
      <c r="AH189" s="34" t="str">
        <f t="array" ref="AH189">IFERROR(INDEX(INDIRECT("'"&amp;VLOOKUP($C189,ModMap!$A$2:$B$21,2,FALSE)&amp;"'!AH:AH"),MATCH($K189,INDIRECT("'"&amp;VLOOKUP($C189,ModMap!$A$2:$B$21,2,FALSE)&amp;"'!$K:$K"),0)),"")</f>
        <v>N/A</v>
      </c>
      <c r="AI189" s="34" t="str">
        <f t="array" ref="AI189">IFERROR(INDEX(INDIRECT("'"&amp;VLOOKUP($C189,ModMap!$A$2:$B$21,2,FALSE)&amp;"'!AI:AI"),MATCH($K189,INDIRECT("'"&amp;VLOOKUP($C189,ModMap!$A$2:$B$21,2,FALSE)&amp;"'!$K:$K"),0)),"")</f>
        <v/>
      </c>
      <c r="AJ189" s="45" t="s">
        <v>36</v>
      </c>
      <c r="AK189" s="34" t="str">
        <f t="array" ref="AK189">IFERROR(INDEX(INDIRECT("'"&amp;VLOOKUP($C189,ModMap!$A$2:$B$21,2,FALSE)&amp;"'!AK:AK"),MATCH($K189,INDIRECT("'"&amp;VLOOKUP($C189,ModMap!$A$2:$B$21,2,FALSE)&amp;"'!$K:$K"),0)),"")</f>
        <v>N/A</v>
      </c>
      <c r="AL189" s="34" t="str">
        <f t="array" ref="AL189">IFERROR(INDEX(INDIRECT("'"&amp;VLOOKUP($C189,ModMap!$A$2:$B$21,2,FALSE)&amp;"'!AL:AL"),MATCH($K189,INDIRECT("'"&amp;VLOOKUP($C189,ModMap!$A$2:$B$21,2,FALSE)&amp;"'!$K:$K"),0)),"")</f>
        <v/>
      </c>
      <c r="AM189" s="34">
        <f t="shared" si="1"/>
        <v>2</v>
      </c>
      <c r="AN189" s="34" t="str">
        <f t="shared" si="2"/>
        <v>Not Started</v>
      </c>
      <c r="AO189" s="35" t="str">
        <f t="array" ref="AO189">IFERROR(INDEX(INDIRECT("'"&amp;VLOOKUP($C189,ModMap!$A$2:$B$21,2,FALSE)&amp;"'!AO:AO"),MATCH($K189,INDIRECT("'"&amp;VLOOKUP($C189,ModMap!$A$2:$B$21,2,FALSE)&amp;"'!$K:$K"),0)),"")</f>
        <v/>
      </c>
      <c r="AP189" s="53" t="str">
        <f t="array" ref="AP189">IFERROR(HYPERLINK("#'"&amp;VLOOKUP($C189,ModMap!$A$2:$B$21,2,FALSE)&amp;"'!V"&amp;MATCH($K189,INDIRECT("'"&amp;VLOOKUP($C189,ModMap!$A$2:$B$21,2,FALSE)&amp;"'!$K:$K"),0),"Edit on module sheet"),"")</f>
        <v>Edit on module sheet</v>
      </c>
    </row>
    <row r="190" ht="42.0" customHeight="1">
      <c r="A190" s="54">
        <v>188.0</v>
      </c>
      <c r="B190" s="54">
        <v>188.0</v>
      </c>
      <c r="C190" s="54" t="s">
        <v>90</v>
      </c>
      <c r="D190" s="55" t="s">
        <v>91</v>
      </c>
      <c r="E190" s="36" t="s">
        <v>48</v>
      </c>
      <c r="F190" s="65" t="s">
        <v>276</v>
      </c>
      <c r="G190" s="55" t="s">
        <v>277</v>
      </c>
      <c r="H190" s="54" t="s">
        <v>354</v>
      </c>
      <c r="I190" s="54" t="s">
        <v>355</v>
      </c>
      <c r="J190" s="55" t="s">
        <v>356</v>
      </c>
      <c r="K190" s="54" t="s">
        <v>1726</v>
      </c>
      <c r="L190" s="55" t="s">
        <v>1727</v>
      </c>
      <c r="M190" s="66" t="s">
        <v>211</v>
      </c>
      <c r="N190" s="54" t="s">
        <v>283</v>
      </c>
      <c r="O190" s="54" t="s">
        <v>284</v>
      </c>
      <c r="P190" s="55" t="s">
        <v>359</v>
      </c>
      <c r="Q190" s="55" t="s">
        <v>360</v>
      </c>
      <c r="R190" s="54" t="s">
        <v>287</v>
      </c>
      <c r="S190" s="54" t="s">
        <v>56</v>
      </c>
      <c r="T190" s="54" t="str">
        <f t="array" ref="T190">IFERROR(INDEX(INDIRECT("'"&amp;VLOOKUP($C190,ModMap!$A$2:$B$21,2,FALSE)&amp;"'!T:T"),MATCH($K190,INDIRECT("'"&amp;VLOOKUP($C190,ModMap!$A$2:$B$21,2,FALSE)&amp;"'!$K:$K"),0)),"")</f>
        <v>Unassigned</v>
      </c>
      <c r="U190" s="45" t="s">
        <v>36</v>
      </c>
      <c r="V190" s="54" t="str">
        <f t="array" ref="V190">IFERROR(INDEX(INDIRECT("'"&amp;VLOOKUP($C190,ModMap!$A$2:$B$21,2,FALSE)&amp;"'!V:V"),MATCH($K190,INDIRECT("'"&amp;VLOOKUP($C190,ModMap!$A$2:$B$21,2,FALSE)&amp;"'!$K:$K"),0)),"")</f>
        <v>N/A</v>
      </c>
      <c r="W190" s="54" t="str">
        <f t="array" ref="W190">IFERROR(INDEX(INDIRECT("'"&amp;VLOOKUP($C190,ModMap!$A$2:$B$21,2,FALSE)&amp;"'!W:W"),MATCH($K190,INDIRECT("'"&amp;VLOOKUP($C190,ModMap!$A$2:$B$21,2,FALSE)&amp;"'!$K:$K"),0)),"")</f>
        <v/>
      </c>
      <c r="X190" s="58" t="s">
        <v>33</v>
      </c>
      <c r="Y190" s="54" t="str">
        <f t="array" ref="Y190">IFERROR(INDEX(INDIRECT("'"&amp;VLOOKUP($C190,ModMap!$A$2:$B$21,2,FALSE)&amp;"'!Y:Y"),MATCH($K190,INDIRECT("'"&amp;VLOOKUP($C190,ModMap!$A$2:$B$21,2,FALSE)&amp;"'!$K:$K"),0)),"")</f>
        <v>Not Started</v>
      </c>
      <c r="Z190" s="54" t="str">
        <f t="array" ref="Z190">IFERROR(INDEX(INDIRECT("'"&amp;VLOOKUP($C190,ModMap!$A$2:$B$21,2,FALSE)&amp;"'!Z:Z"),MATCH($K190,INDIRECT("'"&amp;VLOOKUP($C190,ModMap!$A$2:$B$21,2,FALSE)&amp;"'!$K:$K"),0)),"")</f>
        <v>Unassigned</v>
      </c>
      <c r="AA190" s="58" t="s">
        <v>33</v>
      </c>
      <c r="AB190" s="54" t="str">
        <f t="array" ref="AB190">IFERROR(INDEX(INDIRECT("'"&amp;VLOOKUP($C190,ModMap!$A$2:$B$21,2,FALSE)&amp;"'!AB:AB"),MATCH($K190,INDIRECT("'"&amp;VLOOKUP($C190,ModMap!$A$2:$B$21,2,FALSE)&amp;"'!$K:$K"),0)),"")</f>
        <v>Not Started</v>
      </c>
      <c r="AC190" s="54" t="str">
        <f t="array" ref="AC190">IFERROR(INDEX(INDIRECT("'"&amp;VLOOKUP($C190,ModMap!$A$2:$B$21,2,FALSE)&amp;"'!AC:AC"),MATCH($K190,INDIRECT("'"&amp;VLOOKUP($C190,ModMap!$A$2:$B$21,2,FALSE)&amp;"'!$K:$K"),0)),"")</f>
        <v>Unassigned</v>
      </c>
      <c r="AD190" s="58" t="s">
        <v>33</v>
      </c>
      <c r="AE190" s="54" t="str">
        <f t="array" ref="AE190">IFERROR(INDEX(INDIRECT("'"&amp;VLOOKUP($C190,ModMap!$A$2:$B$21,2,FALSE)&amp;"'!AE:AE"),MATCH($K190,INDIRECT("'"&amp;VLOOKUP($C190,ModMap!$A$2:$B$21,2,FALSE)&amp;"'!$K:$K"),0)),"")</f>
        <v>Not Started</v>
      </c>
      <c r="AF190" s="54" t="str">
        <f t="array" ref="AF190">IFERROR(INDEX(INDIRECT("'"&amp;VLOOKUP($C190,ModMap!$A$2:$B$21,2,FALSE)&amp;"'!AF:AF"),MATCH($K190,INDIRECT("'"&amp;VLOOKUP($C190,ModMap!$A$2:$B$21,2,FALSE)&amp;"'!$K:$K"),0)),"")</f>
        <v>Unassigned</v>
      </c>
      <c r="AG190" s="45" t="s">
        <v>36</v>
      </c>
      <c r="AH190" s="54" t="str">
        <f t="array" ref="AH190">IFERROR(INDEX(INDIRECT("'"&amp;VLOOKUP($C190,ModMap!$A$2:$B$21,2,FALSE)&amp;"'!AH:AH"),MATCH($K190,INDIRECT("'"&amp;VLOOKUP($C190,ModMap!$A$2:$B$21,2,FALSE)&amp;"'!$K:$K"),0)),"")</f>
        <v>N/A</v>
      </c>
      <c r="AI190" s="54" t="str">
        <f t="array" ref="AI190">IFERROR(INDEX(INDIRECT("'"&amp;VLOOKUP($C190,ModMap!$A$2:$B$21,2,FALSE)&amp;"'!AI:AI"),MATCH($K190,INDIRECT("'"&amp;VLOOKUP($C190,ModMap!$A$2:$B$21,2,FALSE)&amp;"'!$K:$K"),0)),"")</f>
        <v/>
      </c>
      <c r="AJ190" s="45" t="s">
        <v>36</v>
      </c>
      <c r="AK190" s="54" t="str">
        <f t="array" ref="AK190">IFERROR(INDEX(INDIRECT("'"&amp;VLOOKUP($C190,ModMap!$A$2:$B$21,2,FALSE)&amp;"'!AK:AK"),MATCH($K190,INDIRECT("'"&amp;VLOOKUP($C190,ModMap!$A$2:$B$21,2,FALSE)&amp;"'!$K:$K"),0)),"")</f>
        <v>N/A</v>
      </c>
      <c r="AL190" s="54" t="str">
        <f t="array" ref="AL190">IFERROR(INDEX(INDIRECT("'"&amp;VLOOKUP($C190,ModMap!$A$2:$B$21,2,FALSE)&amp;"'!AL:AL"),MATCH($K190,INDIRECT("'"&amp;VLOOKUP($C190,ModMap!$A$2:$B$21,2,FALSE)&amp;"'!$K:$K"),0)),"")</f>
        <v/>
      </c>
      <c r="AM190" s="54">
        <f t="shared" si="1"/>
        <v>3</v>
      </c>
      <c r="AN190" s="54" t="str">
        <f t="shared" si="2"/>
        <v>Not Started</v>
      </c>
      <c r="AO190" s="55" t="str">
        <f t="array" ref="AO190">IFERROR(INDEX(INDIRECT("'"&amp;VLOOKUP($C190,ModMap!$A$2:$B$21,2,FALSE)&amp;"'!AO:AO"),MATCH($K190,INDIRECT("'"&amp;VLOOKUP($C190,ModMap!$A$2:$B$21,2,FALSE)&amp;"'!$K:$K"),0)),"")</f>
        <v/>
      </c>
      <c r="AP190" s="53" t="str">
        <f t="array" ref="AP190">IFERROR(HYPERLINK("#'"&amp;VLOOKUP($C190,ModMap!$A$2:$B$21,2,FALSE)&amp;"'!V"&amp;MATCH($K190,INDIRECT("'"&amp;VLOOKUP($C190,ModMap!$A$2:$B$21,2,FALSE)&amp;"'!$K:$K"),0),"Edit on module sheet"),"")</f>
        <v>Edit on module sheet</v>
      </c>
    </row>
    <row r="191" ht="42.0" customHeight="1">
      <c r="A191" s="34">
        <v>189.0</v>
      </c>
      <c r="B191" s="34">
        <v>189.0</v>
      </c>
      <c r="C191" s="34" t="s">
        <v>90</v>
      </c>
      <c r="D191" s="35" t="s">
        <v>91</v>
      </c>
      <c r="E191" s="65" t="s">
        <v>41</v>
      </c>
      <c r="F191" s="65" t="s">
        <v>276</v>
      </c>
      <c r="G191" s="35" t="s">
        <v>277</v>
      </c>
      <c r="H191" s="34" t="s">
        <v>354</v>
      </c>
      <c r="I191" s="34" t="s">
        <v>355</v>
      </c>
      <c r="J191" s="35" t="s">
        <v>356</v>
      </c>
      <c r="K191" s="34" t="s">
        <v>357</v>
      </c>
      <c r="L191" s="35" t="s">
        <v>358</v>
      </c>
      <c r="M191" s="66" t="s">
        <v>211</v>
      </c>
      <c r="N191" s="34" t="s">
        <v>283</v>
      </c>
      <c r="O191" s="34" t="s">
        <v>284</v>
      </c>
      <c r="P191" s="35" t="s">
        <v>359</v>
      </c>
      <c r="Q191" s="35" t="s">
        <v>360</v>
      </c>
      <c r="R191" s="34" t="s">
        <v>287</v>
      </c>
      <c r="S191" s="34" t="s">
        <v>206</v>
      </c>
      <c r="T191" s="34" t="str">
        <f t="array" ref="T191">IFERROR(INDEX(INDIRECT("'"&amp;VLOOKUP($C191,ModMap!$A$2:$B$21,2,FALSE)&amp;"'!T:T"),MATCH($K191,INDIRECT("'"&amp;VLOOKUP($C191,ModMap!$A$2:$B$21,2,FALSE)&amp;"'!$K:$K"),0)),"")</f>
        <v>Unassigned</v>
      </c>
      <c r="U191" s="58" t="s">
        <v>33</v>
      </c>
      <c r="V191" s="34" t="str">
        <f t="array" ref="V191">IFERROR(INDEX(INDIRECT("'"&amp;VLOOKUP($C191,ModMap!$A$2:$B$21,2,FALSE)&amp;"'!V:V"),MATCH($K191,INDIRECT("'"&amp;VLOOKUP($C191,ModMap!$A$2:$B$21,2,FALSE)&amp;"'!$K:$K"),0)),"")</f>
        <v>Not Started</v>
      </c>
      <c r="W191" s="34" t="str">
        <f t="array" ref="W191">IFERROR(INDEX(INDIRECT("'"&amp;VLOOKUP($C191,ModMap!$A$2:$B$21,2,FALSE)&amp;"'!W:W"),MATCH($K191,INDIRECT("'"&amp;VLOOKUP($C191,ModMap!$A$2:$B$21,2,FALSE)&amp;"'!$K:$K"),0)),"")</f>
        <v>Unassigned</v>
      </c>
      <c r="X191" s="45" t="s">
        <v>36</v>
      </c>
      <c r="Y191" s="34" t="str">
        <f t="array" ref="Y191">IFERROR(INDEX(INDIRECT("'"&amp;VLOOKUP($C191,ModMap!$A$2:$B$21,2,FALSE)&amp;"'!Y:Y"),MATCH($K191,INDIRECT("'"&amp;VLOOKUP($C191,ModMap!$A$2:$B$21,2,FALSE)&amp;"'!$K:$K"),0)),"")</f>
        <v>N/A</v>
      </c>
      <c r="Z191" s="34" t="str">
        <f t="array" ref="Z191">IFERROR(INDEX(INDIRECT("'"&amp;VLOOKUP($C191,ModMap!$A$2:$B$21,2,FALSE)&amp;"'!Z:Z"),MATCH($K191,INDIRECT("'"&amp;VLOOKUP($C191,ModMap!$A$2:$B$21,2,FALSE)&amp;"'!$K:$K"),0)),"")</f>
        <v/>
      </c>
      <c r="AA191" s="45" t="s">
        <v>36</v>
      </c>
      <c r="AB191" s="34" t="str">
        <f t="array" ref="AB191">IFERROR(INDEX(INDIRECT("'"&amp;VLOOKUP($C191,ModMap!$A$2:$B$21,2,FALSE)&amp;"'!AB:AB"),MATCH($K191,INDIRECT("'"&amp;VLOOKUP($C191,ModMap!$A$2:$B$21,2,FALSE)&amp;"'!$K:$K"),0)),"")</f>
        <v>N/A</v>
      </c>
      <c r="AC191" s="34" t="str">
        <f t="array" ref="AC191">IFERROR(INDEX(INDIRECT("'"&amp;VLOOKUP($C191,ModMap!$A$2:$B$21,2,FALSE)&amp;"'!AC:AC"),MATCH($K191,INDIRECT("'"&amp;VLOOKUP($C191,ModMap!$A$2:$B$21,2,FALSE)&amp;"'!$K:$K"),0)),"")</f>
        <v/>
      </c>
      <c r="AD191" s="58" t="s">
        <v>33</v>
      </c>
      <c r="AE191" s="34" t="str">
        <f t="array" ref="AE191">IFERROR(INDEX(INDIRECT("'"&amp;VLOOKUP($C191,ModMap!$A$2:$B$21,2,FALSE)&amp;"'!AE:AE"),MATCH($K191,INDIRECT("'"&amp;VLOOKUP($C191,ModMap!$A$2:$B$21,2,FALSE)&amp;"'!$K:$K"),0)),"")</f>
        <v>Not Started</v>
      </c>
      <c r="AF191" s="34" t="str">
        <f t="array" ref="AF191">IFERROR(INDEX(INDIRECT("'"&amp;VLOOKUP($C191,ModMap!$A$2:$B$21,2,FALSE)&amp;"'!AF:AF"),MATCH($K191,INDIRECT("'"&amp;VLOOKUP($C191,ModMap!$A$2:$B$21,2,FALSE)&amp;"'!$K:$K"),0)),"")</f>
        <v>Unassigned</v>
      </c>
      <c r="AG191" s="45" t="s">
        <v>36</v>
      </c>
      <c r="AH191" s="34" t="str">
        <f t="array" ref="AH191">IFERROR(INDEX(INDIRECT("'"&amp;VLOOKUP($C191,ModMap!$A$2:$B$21,2,FALSE)&amp;"'!AH:AH"),MATCH($K191,INDIRECT("'"&amp;VLOOKUP($C191,ModMap!$A$2:$B$21,2,FALSE)&amp;"'!$K:$K"),0)),"")</f>
        <v>N/A</v>
      </c>
      <c r="AI191" s="34" t="str">
        <f t="array" ref="AI191">IFERROR(INDEX(INDIRECT("'"&amp;VLOOKUP($C191,ModMap!$A$2:$B$21,2,FALSE)&amp;"'!AI:AI"),MATCH($K191,INDIRECT("'"&amp;VLOOKUP($C191,ModMap!$A$2:$B$21,2,FALSE)&amp;"'!$K:$K"),0)),"")</f>
        <v/>
      </c>
      <c r="AJ191" s="45" t="s">
        <v>36</v>
      </c>
      <c r="AK191" s="34" t="str">
        <f t="array" ref="AK191">IFERROR(INDEX(INDIRECT("'"&amp;VLOOKUP($C191,ModMap!$A$2:$B$21,2,FALSE)&amp;"'!AK:AK"),MATCH($K191,INDIRECT("'"&amp;VLOOKUP($C191,ModMap!$A$2:$B$21,2,FALSE)&amp;"'!$K:$K"),0)),"")</f>
        <v>N/A</v>
      </c>
      <c r="AL191" s="34" t="str">
        <f t="array" ref="AL191">IFERROR(INDEX(INDIRECT("'"&amp;VLOOKUP($C191,ModMap!$A$2:$B$21,2,FALSE)&amp;"'!AL:AL"),MATCH($K191,INDIRECT("'"&amp;VLOOKUP($C191,ModMap!$A$2:$B$21,2,FALSE)&amp;"'!$K:$K"),0)),"")</f>
        <v/>
      </c>
      <c r="AM191" s="34">
        <f t="shared" si="1"/>
        <v>2</v>
      </c>
      <c r="AN191" s="34" t="str">
        <f t="shared" si="2"/>
        <v>Not Started</v>
      </c>
      <c r="AO191" s="35" t="str">
        <f t="array" ref="AO191">IFERROR(INDEX(INDIRECT("'"&amp;VLOOKUP($C191,ModMap!$A$2:$B$21,2,FALSE)&amp;"'!AO:AO"),MATCH($K191,INDIRECT("'"&amp;VLOOKUP($C191,ModMap!$A$2:$B$21,2,FALSE)&amp;"'!$K:$K"),0)),"")</f>
        <v/>
      </c>
      <c r="AP191" s="53" t="str">
        <f t="array" ref="AP191">IFERROR(HYPERLINK("#'"&amp;VLOOKUP($C191,ModMap!$A$2:$B$21,2,FALSE)&amp;"'!V"&amp;MATCH($K191,INDIRECT("'"&amp;VLOOKUP($C191,ModMap!$A$2:$B$21,2,FALSE)&amp;"'!$K:$K"),0),"Edit on module sheet"),"")</f>
        <v>Edit on module sheet</v>
      </c>
    </row>
    <row r="192" ht="42.0" customHeight="1">
      <c r="A192" s="54">
        <v>190.0</v>
      </c>
      <c r="B192" s="54">
        <v>190.0</v>
      </c>
      <c r="C192" s="54" t="s">
        <v>90</v>
      </c>
      <c r="D192" s="55" t="s">
        <v>91</v>
      </c>
      <c r="E192" s="64" t="s">
        <v>69</v>
      </c>
      <c r="F192" s="65" t="s">
        <v>276</v>
      </c>
      <c r="G192" s="55" t="s">
        <v>277</v>
      </c>
      <c r="H192" s="54" t="s">
        <v>354</v>
      </c>
      <c r="I192" s="54" t="s">
        <v>355</v>
      </c>
      <c r="J192" s="55" t="s">
        <v>356</v>
      </c>
      <c r="K192" s="54" t="s">
        <v>2319</v>
      </c>
      <c r="L192" s="55" t="s">
        <v>2320</v>
      </c>
      <c r="M192" s="58" t="s">
        <v>434</v>
      </c>
      <c r="N192" s="54" t="s">
        <v>283</v>
      </c>
      <c r="O192" s="54" t="s">
        <v>284</v>
      </c>
      <c r="P192" s="55" t="s">
        <v>359</v>
      </c>
      <c r="Q192" s="55" t="s">
        <v>360</v>
      </c>
      <c r="R192" s="54" t="s">
        <v>287</v>
      </c>
      <c r="S192" s="54" t="s">
        <v>69</v>
      </c>
      <c r="T192" s="54" t="str">
        <f t="array" ref="T192">IFERROR(INDEX(INDIRECT("'"&amp;VLOOKUP($C192,ModMap!$A$2:$B$21,2,FALSE)&amp;"'!T:T"),MATCH($K192,INDIRECT("'"&amp;VLOOKUP($C192,ModMap!$A$2:$B$21,2,FALSE)&amp;"'!$K:$K"),0)),"")</f>
        <v>Unassigned</v>
      </c>
      <c r="U192" s="58" t="s">
        <v>33</v>
      </c>
      <c r="V192" s="54" t="str">
        <f t="array" ref="V192">IFERROR(INDEX(INDIRECT("'"&amp;VLOOKUP($C192,ModMap!$A$2:$B$21,2,FALSE)&amp;"'!V:V"),MATCH($K192,INDIRECT("'"&amp;VLOOKUP($C192,ModMap!$A$2:$B$21,2,FALSE)&amp;"'!$K:$K"),0)),"")</f>
        <v>Not Started</v>
      </c>
      <c r="W192" s="54" t="str">
        <f t="array" ref="W192">IFERROR(INDEX(INDIRECT("'"&amp;VLOOKUP($C192,ModMap!$A$2:$B$21,2,FALSE)&amp;"'!W:W"),MATCH($K192,INDIRECT("'"&amp;VLOOKUP($C192,ModMap!$A$2:$B$21,2,FALSE)&amp;"'!$K:$K"),0)),"")</f>
        <v>Unassigned</v>
      </c>
      <c r="X192" s="58" t="s">
        <v>33</v>
      </c>
      <c r="Y192" s="54" t="str">
        <f t="array" ref="Y192">IFERROR(INDEX(INDIRECT("'"&amp;VLOOKUP($C192,ModMap!$A$2:$B$21,2,FALSE)&amp;"'!Y:Y"),MATCH($K192,INDIRECT("'"&amp;VLOOKUP($C192,ModMap!$A$2:$B$21,2,FALSE)&amp;"'!$K:$K"),0)),"")</f>
        <v>Not Started</v>
      </c>
      <c r="Z192" s="54" t="str">
        <f t="array" ref="Z192">IFERROR(INDEX(INDIRECT("'"&amp;VLOOKUP($C192,ModMap!$A$2:$B$21,2,FALSE)&amp;"'!Z:Z"),MATCH($K192,INDIRECT("'"&amp;VLOOKUP($C192,ModMap!$A$2:$B$21,2,FALSE)&amp;"'!$K:$K"),0)),"")</f>
        <v>Unassigned</v>
      </c>
      <c r="AA192" s="45" t="s">
        <v>36</v>
      </c>
      <c r="AB192" s="54" t="str">
        <f t="array" ref="AB192">IFERROR(INDEX(INDIRECT("'"&amp;VLOOKUP($C192,ModMap!$A$2:$B$21,2,FALSE)&amp;"'!AB:AB"),MATCH($K192,INDIRECT("'"&amp;VLOOKUP($C192,ModMap!$A$2:$B$21,2,FALSE)&amp;"'!$K:$K"),0)),"")</f>
        <v>N/A</v>
      </c>
      <c r="AC192" s="54" t="str">
        <f t="array" ref="AC192">IFERROR(INDEX(INDIRECT("'"&amp;VLOOKUP($C192,ModMap!$A$2:$B$21,2,FALSE)&amp;"'!AC:AC"),MATCH($K192,INDIRECT("'"&amp;VLOOKUP($C192,ModMap!$A$2:$B$21,2,FALSE)&amp;"'!$K:$K"),0)),"")</f>
        <v/>
      </c>
      <c r="AD192" s="58" t="s">
        <v>33</v>
      </c>
      <c r="AE192" s="54" t="str">
        <f t="array" ref="AE192">IFERROR(INDEX(INDIRECT("'"&amp;VLOOKUP($C192,ModMap!$A$2:$B$21,2,FALSE)&amp;"'!AE:AE"),MATCH($K192,INDIRECT("'"&amp;VLOOKUP($C192,ModMap!$A$2:$B$21,2,FALSE)&amp;"'!$K:$K"),0)),"")</f>
        <v>Not Started</v>
      </c>
      <c r="AF192" s="54" t="str">
        <f t="array" ref="AF192">IFERROR(INDEX(INDIRECT("'"&amp;VLOOKUP($C192,ModMap!$A$2:$B$21,2,FALSE)&amp;"'!AF:AF"),MATCH($K192,INDIRECT("'"&amp;VLOOKUP($C192,ModMap!$A$2:$B$21,2,FALSE)&amp;"'!$K:$K"),0)),"")</f>
        <v>Unassigned</v>
      </c>
      <c r="AG192" s="45" t="s">
        <v>36</v>
      </c>
      <c r="AH192" s="54" t="str">
        <f t="array" ref="AH192">IFERROR(INDEX(INDIRECT("'"&amp;VLOOKUP($C192,ModMap!$A$2:$B$21,2,FALSE)&amp;"'!AH:AH"),MATCH($K192,INDIRECT("'"&amp;VLOOKUP($C192,ModMap!$A$2:$B$21,2,FALSE)&amp;"'!$K:$K"),0)),"")</f>
        <v>N/A</v>
      </c>
      <c r="AI192" s="54" t="str">
        <f t="array" ref="AI192">IFERROR(INDEX(INDIRECT("'"&amp;VLOOKUP($C192,ModMap!$A$2:$B$21,2,FALSE)&amp;"'!AI:AI"),MATCH($K192,INDIRECT("'"&amp;VLOOKUP($C192,ModMap!$A$2:$B$21,2,FALSE)&amp;"'!$K:$K"),0)),"")</f>
        <v/>
      </c>
      <c r="AJ192" s="45" t="s">
        <v>36</v>
      </c>
      <c r="AK192" s="54" t="str">
        <f t="array" ref="AK192">IFERROR(INDEX(INDIRECT("'"&amp;VLOOKUP($C192,ModMap!$A$2:$B$21,2,FALSE)&amp;"'!AK:AK"),MATCH($K192,INDIRECT("'"&amp;VLOOKUP($C192,ModMap!$A$2:$B$21,2,FALSE)&amp;"'!$K:$K"),0)),"")</f>
        <v>N/A</v>
      </c>
      <c r="AL192" s="54" t="str">
        <f t="array" ref="AL192">IFERROR(INDEX(INDIRECT("'"&amp;VLOOKUP($C192,ModMap!$A$2:$B$21,2,FALSE)&amp;"'!AL:AL"),MATCH($K192,INDIRECT("'"&amp;VLOOKUP($C192,ModMap!$A$2:$B$21,2,FALSE)&amp;"'!$K:$K"),0)),"")</f>
        <v/>
      </c>
      <c r="AM192" s="54">
        <f t="shared" si="1"/>
        <v>3</v>
      </c>
      <c r="AN192" s="54" t="str">
        <f t="shared" si="2"/>
        <v>Not Started</v>
      </c>
      <c r="AO192" s="55" t="str">
        <f t="array" ref="AO192">IFERROR(INDEX(INDIRECT("'"&amp;VLOOKUP($C192,ModMap!$A$2:$B$21,2,FALSE)&amp;"'!AO:AO"),MATCH($K192,INDIRECT("'"&amp;VLOOKUP($C192,ModMap!$A$2:$B$21,2,FALSE)&amp;"'!$K:$K"),0)),"")</f>
        <v/>
      </c>
      <c r="AP192" s="53" t="str">
        <f t="array" ref="AP192">IFERROR(HYPERLINK("#'"&amp;VLOOKUP($C192,ModMap!$A$2:$B$21,2,FALSE)&amp;"'!V"&amp;MATCH($K192,INDIRECT("'"&amp;VLOOKUP($C192,ModMap!$A$2:$B$21,2,FALSE)&amp;"'!$K:$K"),0),"Edit on module sheet"),"")</f>
        <v>Edit on module sheet</v>
      </c>
    </row>
    <row r="193" ht="42.0" customHeight="1">
      <c r="A193" s="34">
        <v>191.0</v>
      </c>
      <c r="B193" s="34">
        <v>191.0</v>
      </c>
      <c r="C193" s="34" t="s">
        <v>90</v>
      </c>
      <c r="D193" s="35" t="s">
        <v>91</v>
      </c>
      <c r="E193" s="36" t="s">
        <v>48</v>
      </c>
      <c r="F193" s="65" t="s">
        <v>276</v>
      </c>
      <c r="G193" s="35" t="s">
        <v>277</v>
      </c>
      <c r="H193" s="34" t="s">
        <v>363</v>
      </c>
      <c r="I193" s="34" t="s">
        <v>364</v>
      </c>
      <c r="J193" s="35" t="s">
        <v>365</v>
      </c>
      <c r="K193" s="34" t="s">
        <v>1735</v>
      </c>
      <c r="L193" s="35" t="s">
        <v>1736</v>
      </c>
      <c r="M193" s="66" t="s">
        <v>211</v>
      </c>
      <c r="N193" s="34" t="s">
        <v>283</v>
      </c>
      <c r="O193" s="34" t="s">
        <v>284</v>
      </c>
      <c r="P193" s="35" t="s">
        <v>368</v>
      </c>
      <c r="Q193" s="35" t="s">
        <v>369</v>
      </c>
      <c r="R193" s="34" t="s">
        <v>287</v>
      </c>
      <c r="S193" s="34" t="s">
        <v>53</v>
      </c>
      <c r="T193" s="34" t="str">
        <f t="array" ref="T193">IFERROR(INDEX(INDIRECT("'"&amp;VLOOKUP($C193,ModMap!$A$2:$B$21,2,FALSE)&amp;"'!T:T"),MATCH($K193,INDIRECT("'"&amp;VLOOKUP($C193,ModMap!$A$2:$B$21,2,FALSE)&amp;"'!$K:$K"),0)),"")</f>
        <v>Unassigned</v>
      </c>
      <c r="U193" s="45" t="s">
        <v>36</v>
      </c>
      <c r="V193" s="34" t="str">
        <f t="array" ref="V193">IFERROR(INDEX(INDIRECT("'"&amp;VLOOKUP($C193,ModMap!$A$2:$B$21,2,FALSE)&amp;"'!V:V"),MATCH($K193,INDIRECT("'"&amp;VLOOKUP($C193,ModMap!$A$2:$B$21,2,FALSE)&amp;"'!$K:$K"),0)),"")</f>
        <v>N/A</v>
      </c>
      <c r="W193" s="34" t="str">
        <f t="array" ref="W193">IFERROR(INDEX(INDIRECT("'"&amp;VLOOKUP($C193,ModMap!$A$2:$B$21,2,FALSE)&amp;"'!W:W"),MATCH($K193,INDIRECT("'"&amp;VLOOKUP($C193,ModMap!$A$2:$B$21,2,FALSE)&amp;"'!$K:$K"),0)),"")</f>
        <v/>
      </c>
      <c r="X193" s="58" t="s">
        <v>33</v>
      </c>
      <c r="Y193" s="34" t="str">
        <f t="array" ref="Y193">IFERROR(INDEX(INDIRECT("'"&amp;VLOOKUP($C193,ModMap!$A$2:$B$21,2,FALSE)&amp;"'!Y:Y"),MATCH($K193,INDIRECT("'"&amp;VLOOKUP($C193,ModMap!$A$2:$B$21,2,FALSE)&amp;"'!$K:$K"),0)),"")</f>
        <v>Not Started</v>
      </c>
      <c r="Z193" s="34" t="str">
        <f t="array" ref="Z193">IFERROR(INDEX(INDIRECT("'"&amp;VLOOKUP($C193,ModMap!$A$2:$B$21,2,FALSE)&amp;"'!Z:Z"),MATCH($K193,INDIRECT("'"&amp;VLOOKUP($C193,ModMap!$A$2:$B$21,2,FALSE)&amp;"'!$K:$K"),0)),"")</f>
        <v>Unassigned</v>
      </c>
      <c r="AA193" s="58" t="s">
        <v>33</v>
      </c>
      <c r="AB193" s="34" t="str">
        <f t="array" ref="AB193">IFERROR(INDEX(INDIRECT("'"&amp;VLOOKUP($C193,ModMap!$A$2:$B$21,2,FALSE)&amp;"'!AB:AB"),MATCH($K193,INDIRECT("'"&amp;VLOOKUP($C193,ModMap!$A$2:$B$21,2,FALSE)&amp;"'!$K:$K"),0)),"")</f>
        <v>Not Started</v>
      </c>
      <c r="AC193" s="34" t="str">
        <f t="array" ref="AC193">IFERROR(INDEX(INDIRECT("'"&amp;VLOOKUP($C193,ModMap!$A$2:$B$21,2,FALSE)&amp;"'!AC:AC"),MATCH($K193,INDIRECT("'"&amp;VLOOKUP($C193,ModMap!$A$2:$B$21,2,FALSE)&amp;"'!$K:$K"),0)),"")</f>
        <v>Unassigned</v>
      </c>
      <c r="AD193" s="45" t="s">
        <v>36</v>
      </c>
      <c r="AE193" s="34" t="str">
        <f t="array" ref="AE193">IFERROR(INDEX(INDIRECT("'"&amp;VLOOKUP($C193,ModMap!$A$2:$B$21,2,FALSE)&amp;"'!AE:AE"),MATCH($K193,INDIRECT("'"&amp;VLOOKUP($C193,ModMap!$A$2:$B$21,2,FALSE)&amp;"'!$K:$K"),0)),"")</f>
        <v>N/A</v>
      </c>
      <c r="AF193" s="34" t="str">
        <f t="array" ref="AF193">IFERROR(INDEX(INDIRECT("'"&amp;VLOOKUP($C193,ModMap!$A$2:$B$21,2,FALSE)&amp;"'!AF:AF"),MATCH($K193,INDIRECT("'"&amp;VLOOKUP($C193,ModMap!$A$2:$B$21,2,FALSE)&amp;"'!$K:$K"),0)),"")</f>
        <v/>
      </c>
      <c r="AG193" s="45" t="s">
        <v>36</v>
      </c>
      <c r="AH193" s="34" t="str">
        <f t="array" ref="AH193">IFERROR(INDEX(INDIRECT("'"&amp;VLOOKUP($C193,ModMap!$A$2:$B$21,2,FALSE)&amp;"'!AH:AH"),MATCH($K193,INDIRECT("'"&amp;VLOOKUP($C193,ModMap!$A$2:$B$21,2,FALSE)&amp;"'!$K:$K"),0)),"")</f>
        <v>N/A</v>
      </c>
      <c r="AI193" s="34" t="str">
        <f t="array" ref="AI193">IFERROR(INDEX(INDIRECT("'"&amp;VLOOKUP($C193,ModMap!$A$2:$B$21,2,FALSE)&amp;"'!AI:AI"),MATCH($K193,INDIRECT("'"&amp;VLOOKUP($C193,ModMap!$A$2:$B$21,2,FALSE)&amp;"'!$K:$K"),0)),"")</f>
        <v/>
      </c>
      <c r="AJ193" s="45" t="s">
        <v>36</v>
      </c>
      <c r="AK193" s="34" t="str">
        <f t="array" ref="AK193">IFERROR(INDEX(INDIRECT("'"&amp;VLOOKUP($C193,ModMap!$A$2:$B$21,2,FALSE)&amp;"'!AK:AK"),MATCH($K193,INDIRECT("'"&amp;VLOOKUP($C193,ModMap!$A$2:$B$21,2,FALSE)&amp;"'!$K:$K"),0)),"")</f>
        <v>N/A</v>
      </c>
      <c r="AL193" s="34" t="str">
        <f t="array" ref="AL193">IFERROR(INDEX(INDIRECT("'"&amp;VLOOKUP($C193,ModMap!$A$2:$B$21,2,FALSE)&amp;"'!AL:AL"),MATCH($K193,INDIRECT("'"&amp;VLOOKUP($C193,ModMap!$A$2:$B$21,2,FALSE)&amp;"'!$K:$K"),0)),"")</f>
        <v/>
      </c>
      <c r="AM193" s="34">
        <f t="shared" si="1"/>
        <v>2</v>
      </c>
      <c r="AN193" s="34" t="str">
        <f t="shared" si="2"/>
        <v>Not Started</v>
      </c>
      <c r="AO193" s="35" t="str">
        <f t="array" ref="AO193">IFERROR(INDEX(INDIRECT("'"&amp;VLOOKUP($C193,ModMap!$A$2:$B$21,2,FALSE)&amp;"'!AO:AO"),MATCH($K193,INDIRECT("'"&amp;VLOOKUP($C193,ModMap!$A$2:$B$21,2,FALSE)&amp;"'!$K:$K"),0)),"")</f>
        <v/>
      </c>
      <c r="AP193" s="53" t="str">
        <f t="array" ref="AP193">IFERROR(HYPERLINK("#'"&amp;VLOOKUP($C193,ModMap!$A$2:$B$21,2,FALSE)&amp;"'!V"&amp;MATCH($K193,INDIRECT("'"&amp;VLOOKUP($C193,ModMap!$A$2:$B$21,2,FALSE)&amp;"'!$K:$K"),0),"Edit on module sheet"),"")</f>
        <v>Edit on module sheet</v>
      </c>
    </row>
    <row r="194" ht="42.0" customHeight="1">
      <c r="A194" s="54">
        <v>192.0</v>
      </c>
      <c r="B194" s="54">
        <v>192.0</v>
      </c>
      <c r="C194" s="54" t="s">
        <v>90</v>
      </c>
      <c r="D194" s="55" t="s">
        <v>91</v>
      </c>
      <c r="E194" s="36" t="s">
        <v>48</v>
      </c>
      <c r="F194" s="65" t="s">
        <v>276</v>
      </c>
      <c r="G194" s="55" t="s">
        <v>277</v>
      </c>
      <c r="H194" s="54" t="s">
        <v>363</v>
      </c>
      <c r="I194" s="54" t="s">
        <v>364</v>
      </c>
      <c r="J194" s="55" t="s">
        <v>365</v>
      </c>
      <c r="K194" s="54" t="s">
        <v>1743</v>
      </c>
      <c r="L194" s="55" t="s">
        <v>1744</v>
      </c>
      <c r="M194" s="66" t="s">
        <v>211</v>
      </c>
      <c r="N194" s="54" t="s">
        <v>283</v>
      </c>
      <c r="O194" s="54" t="s">
        <v>284</v>
      </c>
      <c r="P194" s="55" t="s">
        <v>368</v>
      </c>
      <c r="Q194" s="55" t="s">
        <v>369</v>
      </c>
      <c r="R194" s="54" t="s">
        <v>287</v>
      </c>
      <c r="S194" s="54" t="s">
        <v>56</v>
      </c>
      <c r="T194" s="54" t="str">
        <f t="array" ref="T194">IFERROR(INDEX(INDIRECT("'"&amp;VLOOKUP($C194,ModMap!$A$2:$B$21,2,FALSE)&amp;"'!T:T"),MATCH($K194,INDIRECT("'"&amp;VLOOKUP($C194,ModMap!$A$2:$B$21,2,FALSE)&amp;"'!$K:$K"),0)),"")</f>
        <v>Unassigned</v>
      </c>
      <c r="U194" s="45" t="s">
        <v>36</v>
      </c>
      <c r="V194" s="54" t="str">
        <f t="array" ref="V194">IFERROR(INDEX(INDIRECT("'"&amp;VLOOKUP($C194,ModMap!$A$2:$B$21,2,FALSE)&amp;"'!V:V"),MATCH($K194,INDIRECT("'"&amp;VLOOKUP($C194,ModMap!$A$2:$B$21,2,FALSE)&amp;"'!$K:$K"),0)),"")</f>
        <v>N/A</v>
      </c>
      <c r="W194" s="54" t="str">
        <f t="array" ref="W194">IFERROR(INDEX(INDIRECT("'"&amp;VLOOKUP($C194,ModMap!$A$2:$B$21,2,FALSE)&amp;"'!W:W"),MATCH($K194,INDIRECT("'"&amp;VLOOKUP($C194,ModMap!$A$2:$B$21,2,FALSE)&amp;"'!$K:$K"),0)),"")</f>
        <v/>
      </c>
      <c r="X194" s="58" t="s">
        <v>33</v>
      </c>
      <c r="Y194" s="54" t="str">
        <f t="array" ref="Y194">IFERROR(INDEX(INDIRECT("'"&amp;VLOOKUP($C194,ModMap!$A$2:$B$21,2,FALSE)&amp;"'!Y:Y"),MATCH($K194,INDIRECT("'"&amp;VLOOKUP($C194,ModMap!$A$2:$B$21,2,FALSE)&amp;"'!$K:$K"),0)),"")</f>
        <v>Not Started</v>
      </c>
      <c r="Z194" s="54" t="str">
        <f t="array" ref="Z194">IFERROR(INDEX(INDIRECT("'"&amp;VLOOKUP($C194,ModMap!$A$2:$B$21,2,FALSE)&amp;"'!Z:Z"),MATCH($K194,INDIRECT("'"&amp;VLOOKUP($C194,ModMap!$A$2:$B$21,2,FALSE)&amp;"'!$K:$K"),0)),"")</f>
        <v>Unassigned</v>
      </c>
      <c r="AA194" s="58" t="s">
        <v>33</v>
      </c>
      <c r="AB194" s="54" t="str">
        <f t="array" ref="AB194">IFERROR(INDEX(INDIRECT("'"&amp;VLOOKUP($C194,ModMap!$A$2:$B$21,2,FALSE)&amp;"'!AB:AB"),MATCH($K194,INDIRECT("'"&amp;VLOOKUP($C194,ModMap!$A$2:$B$21,2,FALSE)&amp;"'!$K:$K"),0)),"")</f>
        <v>Not Started</v>
      </c>
      <c r="AC194" s="54" t="str">
        <f t="array" ref="AC194">IFERROR(INDEX(INDIRECT("'"&amp;VLOOKUP($C194,ModMap!$A$2:$B$21,2,FALSE)&amp;"'!AC:AC"),MATCH($K194,INDIRECT("'"&amp;VLOOKUP($C194,ModMap!$A$2:$B$21,2,FALSE)&amp;"'!$K:$K"),0)),"")</f>
        <v>Unassigned</v>
      </c>
      <c r="AD194" s="58" t="s">
        <v>33</v>
      </c>
      <c r="AE194" s="54" t="str">
        <f t="array" ref="AE194">IFERROR(INDEX(INDIRECT("'"&amp;VLOOKUP($C194,ModMap!$A$2:$B$21,2,FALSE)&amp;"'!AE:AE"),MATCH($K194,INDIRECT("'"&amp;VLOOKUP($C194,ModMap!$A$2:$B$21,2,FALSE)&amp;"'!$K:$K"),0)),"")</f>
        <v>Not Started</v>
      </c>
      <c r="AF194" s="54" t="str">
        <f t="array" ref="AF194">IFERROR(INDEX(INDIRECT("'"&amp;VLOOKUP($C194,ModMap!$A$2:$B$21,2,FALSE)&amp;"'!AF:AF"),MATCH($K194,INDIRECT("'"&amp;VLOOKUP($C194,ModMap!$A$2:$B$21,2,FALSE)&amp;"'!$K:$K"),0)),"")</f>
        <v>Unassigned</v>
      </c>
      <c r="AG194" s="45" t="s">
        <v>36</v>
      </c>
      <c r="AH194" s="54" t="str">
        <f t="array" ref="AH194">IFERROR(INDEX(INDIRECT("'"&amp;VLOOKUP($C194,ModMap!$A$2:$B$21,2,FALSE)&amp;"'!AH:AH"),MATCH($K194,INDIRECT("'"&amp;VLOOKUP($C194,ModMap!$A$2:$B$21,2,FALSE)&amp;"'!$K:$K"),0)),"")</f>
        <v>N/A</v>
      </c>
      <c r="AI194" s="54" t="str">
        <f t="array" ref="AI194">IFERROR(INDEX(INDIRECT("'"&amp;VLOOKUP($C194,ModMap!$A$2:$B$21,2,FALSE)&amp;"'!AI:AI"),MATCH($K194,INDIRECT("'"&amp;VLOOKUP($C194,ModMap!$A$2:$B$21,2,FALSE)&amp;"'!$K:$K"),0)),"")</f>
        <v/>
      </c>
      <c r="AJ194" s="45" t="s">
        <v>36</v>
      </c>
      <c r="AK194" s="54" t="str">
        <f t="array" ref="AK194">IFERROR(INDEX(INDIRECT("'"&amp;VLOOKUP($C194,ModMap!$A$2:$B$21,2,FALSE)&amp;"'!AK:AK"),MATCH($K194,INDIRECT("'"&amp;VLOOKUP($C194,ModMap!$A$2:$B$21,2,FALSE)&amp;"'!$K:$K"),0)),"")</f>
        <v>N/A</v>
      </c>
      <c r="AL194" s="54" t="str">
        <f t="array" ref="AL194">IFERROR(INDEX(INDIRECT("'"&amp;VLOOKUP($C194,ModMap!$A$2:$B$21,2,FALSE)&amp;"'!AL:AL"),MATCH($K194,INDIRECT("'"&amp;VLOOKUP($C194,ModMap!$A$2:$B$21,2,FALSE)&amp;"'!$K:$K"),0)),"")</f>
        <v/>
      </c>
      <c r="AM194" s="54">
        <f t="shared" si="1"/>
        <v>3</v>
      </c>
      <c r="AN194" s="54" t="str">
        <f t="shared" si="2"/>
        <v>Not Started</v>
      </c>
      <c r="AO194" s="55" t="str">
        <f t="array" ref="AO194">IFERROR(INDEX(INDIRECT("'"&amp;VLOOKUP($C194,ModMap!$A$2:$B$21,2,FALSE)&amp;"'!AO:AO"),MATCH($K194,INDIRECT("'"&amp;VLOOKUP($C194,ModMap!$A$2:$B$21,2,FALSE)&amp;"'!$K:$K"),0)),"")</f>
        <v/>
      </c>
      <c r="AP194" s="53" t="str">
        <f t="array" ref="AP194">IFERROR(HYPERLINK("#'"&amp;VLOOKUP($C194,ModMap!$A$2:$B$21,2,FALSE)&amp;"'!V"&amp;MATCH($K194,INDIRECT("'"&amp;VLOOKUP($C194,ModMap!$A$2:$B$21,2,FALSE)&amp;"'!$K:$K"),0),"Edit on module sheet"),"")</f>
        <v>Edit on module sheet</v>
      </c>
    </row>
    <row r="195" ht="42.0" customHeight="1">
      <c r="A195" s="34">
        <v>193.0</v>
      </c>
      <c r="B195" s="34">
        <v>193.0</v>
      </c>
      <c r="C195" s="34" t="s">
        <v>90</v>
      </c>
      <c r="D195" s="35" t="s">
        <v>91</v>
      </c>
      <c r="E195" s="65" t="s">
        <v>41</v>
      </c>
      <c r="F195" s="65" t="s">
        <v>276</v>
      </c>
      <c r="G195" s="35" t="s">
        <v>277</v>
      </c>
      <c r="H195" s="34" t="s">
        <v>363</v>
      </c>
      <c r="I195" s="34" t="s">
        <v>364</v>
      </c>
      <c r="J195" s="35" t="s">
        <v>365</v>
      </c>
      <c r="K195" s="34" t="s">
        <v>366</v>
      </c>
      <c r="L195" s="35" t="s">
        <v>367</v>
      </c>
      <c r="M195" s="66" t="s">
        <v>211</v>
      </c>
      <c r="N195" s="34" t="s">
        <v>283</v>
      </c>
      <c r="O195" s="34" t="s">
        <v>284</v>
      </c>
      <c r="P195" s="35" t="s">
        <v>368</v>
      </c>
      <c r="Q195" s="35" t="s">
        <v>369</v>
      </c>
      <c r="R195" s="34" t="s">
        <v>287</v>
      </c>
      <c r="S195" s="34" t="s">
        <v>206</v>
      </c>
      <c r="T195" s="34" t="str">
        <f t="array" ref="T195">IFERROR(INDEX(INDIRECT("'"&amp;VLOOKUP($C195,ModMap!$A$2:$B$21,2,FALSE)&amp;"'!T:T"),MATCH($K195,INDIRECT("'"&amp;VLOOKUP($C195,ModMap!$A$2:$B$21,2,FALSE)&amp;"'!$K:$K"),0)),"")</f>
        <v>Unassigned</v>
      </c>
      <c r="U195" s="58" t="s">
        <v>33</v>
      </c>
      <c r="V195" s="34" t="str">
        <f t="array" ref="V195">IFERROR(INDEX(INDIRECT("'"&amp;VLOOKUP($C195,ModMap!$A$2:$B$21,2,FALSE)&amp;"'!V:V"),MATCH($K195,INDIRECT("'"&amp;VLOOKUP($C195,ModMap!$A$2:$B$21,2,FALSE)&amp;"'!$K:$K"),0)),"")</f>
        <v>Not Started</v>
      </c>
      <c r="W195" s="34" t="str">
        <f t="array" ref="W195">IFERROR(INDEX(INDIRECT("'"&amp;VLOOKUP($C195,ModMap!$A$2:$B$21,2,FALSE)&amp;"'!W:W"),MATCH($K195,INDIRECT("'"&amp;VLOOKUP($C195,ModMap!$A$2:$B$21,2,FALSE)&amp;"'!$K:$K"),0)),"")</f>
        <v>Unassigned</v>
      </c>
      <c r="X195" s="45" t="s">
        <v>36</v>
      </c>
      <c r="Y195" s="34" t="str">
        <f t="array" ref="Y195">IFERROR(INDEX(INDIRECT("'"&amp;VLOOKUP($C195,ModMap!$A$2:$B$21,2,FALSE)&amp;"'!Y:Y"),MATCH($K195,INDIRECT("'"&amp;VLOOKUP($C195,ModMap!$A$2:$B$21,2,FALSE)&amp;"'!$K:$K"),0)),"")</f>
        <v>N/A</v>
      </c>
      <c r="Z195" s="34" t="str">
        <f t="array" ref="Z195">IFERROR(INDEX(INDIRECT("'"&amp;VLOOKUP($C195,ModMap!$A$2:$B$21,2,FALSE)&amp;"'!Z:Z"),MATCH($K195,INDIRECT("'"&amp;VLOOKUP($C195,ModMap!$A$2:$B$21,2,FALSE)&amp;"'!$K:$K"),0)),"")</f>
        <v/>
      </c>
      <c r="AA195" s="45" t="s">
        <v>36</v>
      </c>
      <c r="AB195" s="34" t="str">
        <f t="array" ref="AB195">IFERROR(INDEX(INDIRECT("'"&amp;VLOOKUP($C195,ModMap!$A$2:$B$21,2,FALSE)&amp;"'!AB:AB"),MATCH($K195,INDIRECT("'"&amp;VLOOKUP($C195,ModMap!$A$2:$B$21,2,FALSE)&amp;"'!$K:$K"),0)),"")</f>
        <v>N/A</v>
      </c>
      <c r="AC195" s="34" t="str">
        <f t="array" ref="AC195">IFERROR(INDEX(INDIRECT("'"&amp;VLOOKUP($C195,ModMap!$A$2:$B$21,2,FALSE)&amp;"'!AC:AC"),MATCH($K195,INDIRECT("'"&amp;VLOOKUP($C195,ModMap!$A$2:$B$21,2,FALSE)&amp;"'!$K:$K"),0)),"")</f>
        <v/>
      </c>
      <c r="AD195" s="58" t="s">
        <v>33</v>
      </c>
      <c r="AE195" s="34" t="str">
        <f t="array" ref="AE195">IFERROR(INDEX(INDIRECT("'"&amp;VLOOKUP($C195,ModMap!$A$2:$B$21,2,FALSE)&amp;"'!AE:AE"),MATCH($K195,INDIRECT("'"&amp;VLOOKUP($C195,ModMap!$A$2:$B$21,2,FALSE)&amp;"'!$K:$K"),0)),"")</f>
        <v>Not Started</v>
      </c>
      <c r="AF195" s="34" t="str">
        <f t="array" ref="AF195">IFERROR(INDEX(INDIRECT("'"&amp;VLOOKUP($C195,ModMap!$A$2:$B$21,2,FALSE)&amp;"'!AF:AF"),MATCH($K195,INDIRECT("'"&amp;VLOOKUP($C195,ModMap!$A$2:$B$21,2,FALSE)&amp;"'!$K:$K"),0)),"")</f>
        <v>Unassigned</v>
      </c>
      <c r="AG195" s="45" t="s">
        <v>36</v>
      </c>
      <c r="AH195" s="34" t="str">
        <f t="array" ref="AH195">IFERROR(INDEX(INDIRECT("'"&amp;VLOOKUP($C195,ModMap!$A$2:$B$21,2,FALSE)&amp;"'!AH:AH"),MATCH($K195,INDIRECT("'"&amp;VLOOKUP($C195,ModMap!$A$2:$B$21,2,FALSE)&amp;"'!$K:$K"),0)),"")</f>
        <v>N/A</v>
      </c>
      <c r="AI195" s="34" t="str">
        <f t="array" ref="AI195">IFERROR(INDEX(INDIRECT("'"&amp;VLOOKUP($C195,ModMap!$A$2:$B$21,2,FALSE)&amp;"'!AI:AI"),MATCH($K195,INDIRECT("'"&amp;VLOOKUP($C195,ModMap!$A$2:$B$21,2,FALSE)&amp;"'!$K:$K"),0)),"")</f>
        <v/>
      </c>
      <c r="AJ195" s="45" t="s">
        <v>36</v>
      </c>
      <c r="AK195" s="34" t="str">
        <f t="array" ref="AK195">IFERROR(INDEX(INDIRECT("'"&amp;VLOOKUP($C195,ModMap!$A$2:$B$21,2,FALSE)&amp;"'!AK:AK"),MATCH($K195,INDIRECT("'"&amp;VLOOKUP($C195,ModMap!$A$2:$B$21,2,FALSE)&amp;"'!$K:$K"),0)),"")</f>
        <v>N/A</v>
      </c>
      <c r="AL195" s="34" t="str">
        <f t="array" ref="AL195">IFERROR(INDEX(INDIRECT("'"&amp;VLOOKUP($C195,ModMap!$A$2:$B$21,2,FALSE)&amp;"'!AL:AL"),MATCH($K195,INDIRECT("'"&amp;VLOOKUP($C195,ModMap!$A$2:$B$21,2,FALSE)&amp;"'!$K:$K"),0)),"")</f>
        <v/>
      </c>
      <c r="AM195" s="34">
        <f t="shared" si="1"/>
        <v>2</v>
      </c>
      <c r="AN195" s="34" t="str">
        <f t="shared" si="2"/>
        <v>Not Started</v>
      </c>
      <c r="AO195" s="35" t="str">
        <f t="array" ref="AO195">IFERROR(INDEX(INDIRECT("'"&amp;VLOOKUP($C195,ModMap!$A$2:$B$21,2,FALSE)&amp;"'!AO:AO"),MATCH($K195,INDIRECT("'"&amp;VLOOKUP($C195,ModMap!$A$2:$B$21,2,FALSE)&amp;"'!$K:$K"),0)),"")</f>
        <v/>
      </c>
      <c r="AP195" s="53" t="str">
        <f t="array" ref="AP195">IFERROR(HYPERLINK("#'"&amp;VLOOKUP($C195,ModMap!$A$2:$B$21,2,FALSE)&amp;"'!V"&amp;MATCH($K195,INDIRECT("'"&amp;VLOOKUP($C195,ModMap!$A$2:$B$21,2,FALSE)&amp;"'!$K:$K"),0),"Edit on module sheet"),"")</f>
        <v>Edit on module sheet</v>
      </c>
    </row>
    <row r="196" ht="42.0" customHeight="1">
      <c r="A196" s="54">
        <v>194.0</v>
      </c>
      <c r="B196" s="54">
        <v>194.0</v>
      </c>
      <c r="C196" s="54" t="s">
        <v>90</v>
      </c>
      <c r="D196" s="55" t="s">
        <v>91</v>
      </c>
      <c r="E196" s="64" t="s">
        <v>69</v>
      </c>
      <c r="F196" s="65" t="s">
        <v>276</v>
      </c>
      <c r="G196" s="55" t="s">
        <v>277</v>
      </c>
      <c r="H196" s="54" t="s">
        <v>363</v>
      </c>
      <c r="I196" s="54" t="s">
        <v>364</v>
      </c>
      <c r="J196" s="55" t="s">
        <v>365</v>
      </c>
      <c r="K196" s="54" t="s">
        <v>2348</v>
      </c>
      <c r="L196" s="55" t="s">
        <v>2349</v>
      </c>
      <c r="M196" s="58" t="s">
        <v>434</v>
      </c>
      <c r="N196" s="54" t="s">
        <v>283</v>
      </c>
      <c r="O196" s="54" t="s">
        <v>284</v>
      </c>
      <c r="P196" s="55" t="s">
        <v>368</v>
      </c>
      <c r="Q196" s="55" t="s">
        <v>369</v>
      </c>
      <c r="R196" s="54" t="s">
        <v>287</v>
      </c>
      <c r="S196" s="54" t="s">
        <v>69</v>
      </c>
      <c r="T196" s="54" t="str">
        <f t="array" ref="T196">IFERROR(INDEX(INDIRECT("'"&amp;VLOOKUP($C196,ModMap!$A$2:$B$21,2,FALSE)&amp;"'!T:T"),MATCH($K196,INDIRECT("'"&amp;VLOOKUP($C196,ModMap!$A$2:$B$21,2,FALSE)&amp;"'!$K:$K"),0)),"")</f>
        <v>Unassigned</v>
      </c>
      <c r="U196" s="58" t="s">
        <v>33</v>
      </c>
      <c r="V196" s="54" t="str">
        <f t="array" ref="V196">IFERROR(INDEX(INDIRECT("'"&amp;VLOOKUP($C196,ModMap!$A$2:$B$21,2,FALSE)&amp;"'!V:V"),MATCH($K196,INDIRECT("'"&amp;VLOOKUP($C196,ModMap!$A$2:$B$21,2,FALSE)&amp;"'!$K:$K"),0)),"")</f>
        <v>Not Started</v>
      </c>
      <c r="W196" s="54" t="str">
        <f t="array" ref="W196">IFERROR(INDEX(INDIRECT("'"&amp;VLOOKUP($C196,ModMap!$A$2:$B$21,2,FALSE)&amp;"'!W:W"),MATCH($K196,INDIRECT("'"&amp;VLOOKUP($C196,ModMap!$A$2:$B$21,2,FALSE)&amp;"'!$K:$K"),0)),"")</f>
        <v>Unassigned</v>
      </c>
      <c r="X196" s="58" t="s">
        <v>33</v>
      </c>
      <c r="Y196" s="54" t="str">
        <f t="array" ref="Y196">IFERROR(INDEX(INDIRECT("'"&amp;VLOOKUP($C196,ModMap!$A$2:$B$21,2,FALSE)&amp;"'!Y:Y"),MATCH($K196,INDIRECT("'"&amp;VLOOKUP($C196,ModMap!$A$2:$B$21,2,FALSE)&amp;"'!$K:$K"),0)),"")</f>
        <v>Not Started</v>
      </c>
      <c r="Z196" s="54" t="str">
        <f t="array" ref="Z196">IFERROR(INDEX(INDIRECT("'"&amp;VLOOKUP($C196,ModMap!$A$2:$B$21,2,FALSE)&amp;"'!Z:Z"),MATCH($K196,INDIRECT("'"&amp;VLOOKUP($C196,ModMap!$A$2:$B$21,2,FALSE)&amp;"'!$K:$K"),0)),"")</f>
        <v>Unassigned</v>
      </c>
      <c r="AA196" s="45" t="s">
        <v>36</v>
      </c>
      <c r="AB196" s="54" t="str">
        <f t="array" ref="AB196">IFERROR(INDEX(INDIRECT("'"&amp;VLOOKUP($C196,ModMap!$A$2:$B$21,2,FALSE)&amp;"'!AB:AB"),MATCH($K196,INDIRECT("'"&amp;VLOOKUP($C196,ModMap!$A$2:$B$21,2,FALSE)&amp;"'!$K:$K"),0)),"")</f>
        <v>N/A</v>
      </c>
      <c r="AC196" s="54" t="str">
        <f t="array" ref="AC196">IFERROR(INDEX(INDIRECT("'"&amp;VLOOKUP($C196,ModMap!$A$2:$B$21,2,FALSE)&amp;"'!AC:AC"),MATCH($K196,INDIRECT("'"&amp;VLOOKUP($C196,ModMap!$A$2:$B$21,2,FALSE)&amp;"'!$K:$K"),0)),"")</f>
        <v/>
      </c>
      <c r="AD196" s="58" t="s">
        <v>33</v>
      </c>
      <c r="AE196" s="54" t="str">
        <f t="array" ref="AE196">IFERROR(INDEX(INDIRECT("'"&amp;VLOOKUP($C196,ModMap!$A$2:$B$21,2,FALSE)&amp;"'!AE:AE"),MATCH($K196,INDIRECT("'"&amp;VLOOKUP($C196,ModMap!$A$2:$B$21,2,FALSE)&amp;"'!$K:$K"),0)),"")</f>
        <v>Not Started</v>
      </c>
      <c r="AF196" s="54" t="str">
        <f t="array" ref="AF196">IFERROR(INDEX(INDIRECT("'"&amp;VLOOKUP($C196,ModMap!$A$2:$B$21,2,FALSE)&amp;"'!AF:AF"),MATCH($K196,INDIRECT("'"&amp;VLOOKUP($C196,ModMap!$A$2:$B$21,2,FALSE)&amp;"'!$K:$K"),0)),"")</f>
        <v>Unassigned</v>
      </c>
      <c r="AG196" s="45" t="s">
        <v>36</v>
      </c>
      <c r="AH196" s="54" t="str">
        <f t="array" ref="AH196">IFERROR(INDEX(INDIRECT("'"&amp;VLOOKUP($C196,ModMap!$A$2:$B$21,2,FALSE)&amp;"'!AH:AH"),MATCH($K196,INDIRECT("'"&amp;VLOOKUP($C196,ModMap!$A$2:$B$21,2,FALSE)&amp;"'!$K:$K"),0)),"")</f>
        <v>N/A</v>
      </c>
      <c r="AI196" s="54" t="str">
        <f t="array" ref="AI196">IFERROR(INDEX(INDIRECT("'"&amp;VLOOKUP($C196,ModMap!$A$2:$B$21,2,FALSE)&amp;"'!AI:AI"),MATCH($K196,INDIRECT("'"&amp;VLOOKUP($C196,ModMap!$A$2:$B$21,2,FALSE)&amp;"'!$K:$K"),0)),"")</f>
        <v/>
      </c>
      <c r="AJ196" s="45" t="s">
        <v>36</v>
      </c>
      <c r="AK196" s="54" t="str">
        <f t="array" ref="AK196">IFERROR(INDEX(INDIRECT("'"&amp;VLOOKUP($C196,ModMap!$A$2:$B$21,2,FALSE)&amp;"'!AK:AK"),MATCH($K196,INDIRECT("'"&amp;VLOOKUP($C196,ModMap!$A$2:$B$21,2,FALSE)&amp;"'!$K:$K"),0)),"")</f>
        <v>N/A</v>
      </c>
      <c r="AL196" s="54" t="str">
        <f t="array" ref="AL196">IFERROR(INDEX(INDIRECT("'"&amp;VLOOKUP($C196,ModMap!$A$2:$B$21,2,FALSE)&amp;"'!AL:AL"),MATCH($K196,INDIRECT("'"&amp;VLOOKUP($C196,ModMap!$A$2:$B$21,2,FALSE)&amp;"'!$K:$K"),0)),"")</f>
        <v/>
      </c>
      <c r="AM196" s="54">
        <f t="shared" si="1"/>
        <v>3</v>
      </c>
      <c r="AN196" s="54" t="str">
        <f t="shared" si="2"/>
        <v>Not Started</v>
      </c>
      <c r="AO196" s="55" t="str">
        <f t="array" ref="AO196">IFERROR(INDEX(INDIRECT("'"&amp;VLOOKUP($C196,ModMap!$A$2:$B$21,2,FALSE)&amp;"'!AO:AO"),MATCH($K196,INDIRECT("'"&amp;VLOOKUP($C196,ModMap!$A$2:$B$21,2,FALSE)&amp;"'!$K:$K"),0)),"")</f>
        <v/>
      </c>
      <c r="AP196" s="53" t="str">
        <f t="array" ref="AP196">IFERROR(HYPERLINK("#'"&amp;VLOOKUP($C196,ModMap!$A$2:$B$21,2,FALSE)&amp;"'!V"&amp;MATCH($K196,INDIRECT("'"&amp;VLOOKUP($C196,ModMap!$A$2:$B$21,2,FALSE)&amp;"'!$K:$K"),0),"Edit on module sheet"),"")</f>
        <v>Edit on module sheet</v>
      </c>
    </row>
    <row r="197" ht="42.0" customHeight="1">
      <c r="A197" s="34">
        <v>195.0</v>
      </c>
      <c r="B197" s="34">
        <v>195.0</v>
      </c>
      <c r="C197" s="34" t="s">
        <v>90</v>
      </c>
      <c r="D197" s="35" t="s">
        <v>91</v>
      </c>
      <c r="E197" s="36" t="s">
        <v>48</v>
      </c>
      <c r="F197" s="65" t="s">
        <v>276</v>
      </c>
      <c r="G197" s="35" t="s">
        <v>277</v>
      </c>
      <c r="H197" s="34" t="s">
        <v>370</v>
      </c>
      <c r="I197" s="34" t="s">
        <v>371</v>
      </c>
      <c r="J197" s="35" t="s">
        <v>372</v>
      </c>
      <c r="K197" s="34" t="s">
        <v>1753</v>
      </c>
      <c r="L197" s="35" t="s">
        <v>1754</v>
      </c>
      <c r="M197" s="66" t="s">
        <v>211</v>
      </c>
      <c r="N197" s="34" t="s">
        <v>283</v>
      </c>
      <c r="O197" s="34" t="s">
        <v>284</v>
      </c>
      <c r="P197" s="35" t="s">
        <v>375</v>
      </c>
      <c r="Q197" s="35" t="s">
        <v>376</v>
      </c>
      <c r="R197" s="34" t="s">
        <v>287</v>
      </c>
      <c r="S197" s="34" t="s">
        <v>56</v>
      </c>
      <c r="T197" s="34" t="str">
        <f t="array" ref="T197">IFERROR(INDEX(INDIRECT("'"&amp;VLOOKUP($C197,ModMap!$A$2:$B$21,2,FALSE)&amp;"'!T:T"),MATCH($K197,INDIRECT("'"&amp;VLOOKUP($C197,ModMap!$A$2:$B$21,2,FALSE)&amp;"'!$K:$K"),0)),"")</f>
        <v>Unassigned</v>
      </c>
      <c r="U197" s="45" t="s">
        <v>36</v>
      </c>
      <c r="V197" s="34" t="str">
        <f t="array" ref="V197">IFERROR(INDEX(INDIRECT("'"&amp;VLOOKUP($C197,ModMap!$A$2:$B$21,2,FALSE)&amp;"'!V:V"),MATCH($K197,INDIRECT("'"&amp;VLOOKUP($C197,ModMap!$A$2:$B$21,2,FALSE)&amp;"'!$K:$K"),0)),"")</f>
        <v>N/A</v>
      </c>
      <c r="W197" s="34" t="str">
        <f t="array" ref="W197">IFERROR(INDEX(INDIRECT("'"&amp;VLOOKUP($C197,ModMap!$A$2:$B$21,2,FALSE)&amp;"'!W:W"),MATCH($K197,INDIRECT("'"&amp;VLOOKUP($C197,ModMap!$A$2:$B$21,2,FALSE)&amp;"'!$K:$K"),0)),"")</f>
        <v/>
      </c>
      <c r="X197" s="58" t="s">
        <v>33</v>
      </c>
      <c r="Y197" s="34" t="str">
        <f t="array" ref="Y197">IFERROR(INDEX(INDIRECT("'"&amp;VLOOKUP($C197,ModMap!$A$2:$B$21,2,FALSE)&amp;"'!Y:Y"),MATCH($K197,INDIRECT("'"&amp;VLOOKUP($C197,ModMap!$A$2:$B$21,2,FALSE)&amp;"'!$K:$K"),0)),"")</f>
        <v>Not Started</v>
      </c>
      <c r="Z197" s="34" t="str">
        <f t="array" ref="Z197">IFERROR(INDEX(INDIRECT("'"&amp;VLOOKUP($C197,ModMap!$A$2:$B$21,2,FALSE)&amp;"'!Z:Z"),MATCH($K197,INDIRECT("'"&amp;VLOOKUP($C197,ModMap!$A$2:$B$21,2,FALSE)&amp;"'!$K:$K"),0)),"")</f>
        <v>Unassigned</v>
      </c>
      <c r="AA197" s="45" t="s">
        <v>36</v>
      </c>
      <c r="AB197" s="34" t="str">
        <f t="array" ref="AB197">IFERROR(INDEX(INDIRECT("'"&amp;VLOOKUP($C197,ModMap!$A$2:$B$21,2,FALSE)&amp;"'!AB:AB"),MATCH($K197,INDIRECT("'"&amp;VLOOKUP($C197,ModMap!$A$2:$B$21,2,FALSE)&amp;"'!$K:$K"),0)),"")</f>
        <v>N/A</v>
      </c>
      <c r="AC197" s="34" t="str">
        <f t="array" ref="AC197">IFERROR(INDEX(INDIRECT("'"&amp;VLOOKUP($C197,ModMap!$A$2:$B$21,2,FALSE)&amp;"'!AC:AC"),MATCH($K197,INDIRECT("'"&amp;VLOOKUP($C197,ModMap!$A$2:$B$21,2,FALSE)&amp;"'!$K:$K"),0)),"")</f>
        <v/>
      </c>
      <c r="AD197" s="58" t="s">
        <v>33</v>
      </c>
      <c r="AE197" s="34" t="str">
        <f t="array" ref="AE197">IFERROR(INDEX(INDIRECT("'"&amp;VLOOKUP($C197,ModMap!$A$2:$B$21,2,FALSE)&amp;"'!AE:AE"),MATCH($K197,INDIRECT("'"&amp;VLOOKUP($C197,ModMap!$A$2:$B$21,2,FALSE)&amp;"'!$K:$K"),0)),"")</f>
        <v>Not Started</v>
      </c>
      <c r="AF197" s="34" t="str">
        <f t="array" ref="AF197">IFERROR(INDEX(INDIRECT("'"&amp;VLOOKUP($C197,ModMap!$A$2:$B$21,2,FALSE)&amp;"'!AF:AF"),MATCH($K197,INDIRECT("'"&amp;VLOOKUP($C197,ModMap!$A$2:$B$21,2,FALSE)&amp;"'!$K:$K"),0)),"")</f>
        <v>Unassigned</v>
      </c>
      <c r="AG197" s="45" t="s">
        <v>36</v>
      </c>
      <c r="AH197" s="34" t="str">
        <f t="array" ref="AH197">IFERROR(INDEX(INDIRECT("'"&amp;VLOOKUP($C197,ModMap!$A$2:$B$21,2,FALSE)&amp;"'!AH:AH"),MATCH($K197,INDIRECT("'"&amp;VLOOKUP($C197,ModMap!$A$2:$B$21,2,FALSE)&amp;"'!$K:$K"),0)),"")</f>
        <v>N/A</v>
      </c>
      <c r="AI197" s="34" t="str">
        <f t="array" ref="AI197">IFERROR(INDEX(INDIRECT("'"&amp;VLOOKUP($C197,ModMap!$A$2:$B$21,2,FALSE)&amp;"'!AI:AI"),MATCH($K197,INDIRECT("'"&amp;VLOOKUP($C197,ModMap!$A$2:$B$21,2,FALSE)&amp;"'!$K:$K"),0)),"")</f>
        <v/>
      </c>
      <c r="AJ197" s="45" t="s">
        <v>36</v>
      </c>
      <c r="AK197" s="34" t="str">
        <f t="array" ref="AK197">IFERROR(INDEX(INDIRECT("'"&amp;VLOOKUP($C197,ModMap!$A$2:$B$21,2,FALSE)&amp;"'!AK:AK"),MATCH($K197,INDIRECT("'"&amp;VLOOKUP($C197,ModMap!$A$2:$B$21,2,FALSE)&amp;"'!$K:$K"),0)),"")</f>
        <v>N/A</v>
      </c>
      <c r="AL197" s="34" t="str">
        <f t="array" ref="AL197">IFERROR(INDEX(INDIRECT("'"&amp;VLOOKUP($C197,ModMap!$A$2:$B$21,2,FALSE)&amp;"'!AL:AL"),MATCH($K197,INDIRECT("'"&amp;VLOOKUP($C197,ModMap!$A$2:$B$21,2,FALSE)&amp;"'!$K:$K"),0)),"")</f>
        <v/>
      </c>
      <c r="AM197" s="34">
        <f t="shared" si="1"/>
        <v>2</v>
      </c>
      <c r="AN197" s="34" t="str">
        <f t="shared" si="2"/>
        <v>Not Started</v>
      </c>
      <c r="AO197" s="35" t="str">
        <f t="array" ref="AO197">IFERROR(INDEX(INDIRECT("'"&amp;VLOOKUP($C197,ModMap!$A$2:$B$21,2,FALSE)&amp;"'!AO:AO"),MATCH($K197,INDIRECT("'"&amp;VLOOKUP($C197,ModMap!$A$2:$B$21,2,FALSE)&amp;"'!$K:$K"),0)),"")</f>
        <v/>
      </c>
      <c r="AP197" s="53" t="str">
        <f t="array" ref="AP197">IFERROR(HYPERLINK("#'"&amp;VLOOKUP($C197,ModMap!$A$2:$B$21,2,FALSE)&amp;"'!V"&amp;MATCH($K197,INDIRECT("'"&amp;VLOOKUP($C197,ModMap!$A$2:$B$21,2,FALSE)&amp;"'!$K:$K"),0),"Edit on module sheet"),"")</f>
        <v>Edit on module sheet</v>
      </c>
    </row>
    <row r="198" ht="42.0" customHeight="1">
      <c r="A198" s="54">
        <v>196.0</v>
      </c>
      <c r="B198" s="54">
        <v>196.0</v>
      </c>
      <c r="C198" s="54" t="s">
        <v>90</v>
      </c>
      <c r="D198" s="55" t="s">
        <v>91</v>
      </c>
      <c r="E198" s="65" t="s">
        <v>41</v>
      </c>
      <c r="F198" s="65" t="s">
        <v>276</v>
      </c>
      <c r="G198" s="55" t="s">
        <v>277</v>
      </c>
      <c r="H198" s="54" t="s">
        <v>370</v>
      </c>
      <c r="I198" s="54" t="s">
        <v>371</v>
      </c>
      <c r="J198" s="55" t="s">
        <v>372</v>
      </c>
      <c r="K198" s="54" t="s">
        <v>373</v>
      </c>
      <c r="L198" s="55" t="s">
        <v>374</v>
      </c>
      <c r="M198" s="62" t="s">
        <v>200</v>
      </c>
      <c r="N198" s="54" t="s">
        <v>283</v>
      </c>
      <c r="O198" s="54" t="s">
        <v>284</v>
      </c>
      <c r="P198" s="55" t="s">
        <v>375</v>
      </c>
      <c r="Q198" s="55" t="s">
        <v>376</v>
      </c>
      <c r="R198" s="54" t="s">
        <v>287</v>
      </c>
      <c r="S198" s="54" t="s">
        <v>206</v>
      </c>
      <c r="T198" s="54" t="str">
        <f t="array" ref="T198">IFERROR(INDEX(INDIRECT("'"&amp;VLOOKUP($C198,ModMap!$A$2:$B$21,2,FALSE)&amp;"'!T:T"),MATCH($K198,INDIRECT("'"&amp;VLOOKUP($C198,ModMap!$A$2:$B$21,2,FALSE)&amp;"'!$K:$K"),0)),"")</f>
        <v>Unassigned</v>
      </c>
      <c r="U198" s="58" t="s">
        <v>33</v>
      </c>
      <c r="V198" s="54" t="str">
        <f t="array" ref="V198">IFERROR(INDEX(INDIRECT("'"&amp;VLOOKUP($C198,ModMap!$A$2:$B$21,2,FALSE)&amp;"'!V:V"),MATCH($K198,INDIRECT("'"&amp;VLOOKUP($C198,ModMap!$A$2:$B$21,2,FALSE)&amp;"'!$K:$K"),0)),"")</f>
        <v>Not Started</v>
      </c>
      <c r="W198" s="54" t="str">
        <f t="array" ref="W198">IFERROR(INDEX(INDIRECT("'"&amp;VLOOKUP($C198,ModMap!$A$2:$B$21,2,FALSE)&amp;"'!W:W"),MATCH($K198,INDIRECT("'"&amp;VLOOKUP($C198,ModMap!$A$2:$B$21,2,FALSE)&amp;"'!$K:$K"),0)),"")</f>
        <v>Unassigned</v>
      </c>
      <c r="X198" s="45" t="s">
        <v>36</v>
      </c>
      <c r="Y198" s="54" t="str">
        <f t="array" ref="Y198">IFERROR(INDEX(INDIRECT("'"&amp;VLOOKUP($C198,ModMap!$A$2:$B$21,2,FALSE)&amp;"'!Y:Y"),MATCH($K198,INDIRECT("'"&amp;VLOOKUP($C198,ModMap!$A$2:$B$21,2,FALSE)&amp;"'!$K:$K"),0)),"")</f>
        <v>N/A</v>
      </c>
      <c r="Z198" s="54" t="str">
        <f t="array" ref="Z198">IFERROR(INDEX(INDIRECT("'"&amp;VLOOKUP($C198,ModMap!$A$2:$B$21,2,FALSE)&amp;"'!Z:Z"),MATCH($K198,INDIRECT("'"&amp;VLOOKUP($C198,ModMap!$A$2:$B$21,2,FALSE)&amp;"'!$K:$K"),0)),"")</f>
        <v/>
      </c>
      <c r="AA198" s="45" t="s">
        <v>36</v>
      </c>
      <c r="AB198" s="54" t="str">
        <f t="array" ref="AB198">IFERROR(INDEX(INDIRECT("'"&amp;VLOOKUP($C198,ModMap!$A$2:$B$21,2,FALSE)&amp;"'!AB:AB"),MATCH($K198,INDIRECT("'"&amp;VLOOKUP($C198,ModMap!$A$2:$B$21,2,FALSE)&amp;"'!$K:$K"),0)),"")</f>
        <v>N/A</v>
      </c>
      <c r="AC198" s="54" t="str">
        <f t="array" ref="AC198">IFERROR(INDEX(INDIRECT("'"&amp;VLOOKUP($C198,ModMap!$A$2:$B$21,2,FALSE)&amp;"'!AC:AC"),MATCH($K198,INDIRECT("'"&amp;VLOOKUP($C198,ModMap!$A$2:$B$21,2,FALSE)&amp;"'!$K:$K"),0)),"")</f>
        <v/>
      </c>
      <c r="AD198" s="58" t="s">
        <v>33</v>
      </c>
      <c r="AE198" s="54" t="str">
        <f t="array" ref="AE198">IFERROR(INDEX(INDIRECT("'"&amp;VLOOKUP($C198,ModMap!$A$2:$B$21,2,FALSE)&amp;"'!AE:AE"),MATCH($K198,INDIRECT("'"&amp;VLOOKUP($C198,ModMap!$A$2:$B$21,2,FALSE)&amp;"'!$K:$K"),0)),"")</f>
        <v>Not Started</v>
      </c>
      <c r="AF198" s="54" t="str">
        <f t="array" ref="AF198">IFERROR(INDEX(INDIRECT("'"&amp;VLOOKUP($C198,ModMap!$A$2:$B$21,2,FALSE)&amp;"'!AF:AF"),MATCH($K198,INDIRECT("'"&amp;VLOOKUP($C198,ModMap!$A$2:$B$21,2,FALSE)&amp;"'!$K:$K"),0)),"")</f>
        <v>Unassigned</v>
      </c>
      <c r="AG198" s="45" t="s">
        <v>36</v>
      </c>
      <c r="AH198" s="54" t="str">
        <f t="array" ref="AH198">IFERROR(INDEX(INDIRECT("'"&amp;VLOOKUP($C198,ModMap!$A$2:$B$21,2,FALSE)&amp;"'!AH:AH"),MATCH($K198,INDIRECT("'"&amp;VLOOKUP($C198,ModMap!$A$2:$B$21,2,FALSE)&amp;"'!$K:$K"),0)),"")</f>
        <v>N/A</v>
      </c>
      <c r="AI198" s="54" t="str">
        <f t="array" ref="AI198">IFERROR(INDEX(INDIRECT("'"&amp;VLOOKUP($C198,ModMap!$A$2:$B$21,2,FALSE)&amp;"'!AI:AI"),MATCH($K198,INDIRECT("'"&amp;VLOOKUP($C198,ModMap!$A$2:$B$21,2,FALSE)&amp;"'!$K:$K"),0)),"")</f>
        <v/>
      </c>
      <c r="AJ198" s="45" t="s">
        <v>36</v>
      </c>
      <c r="AK198" s="54" t="str">
        <f t="array" ref="AK198">IFERROR(INDEX(INDIRECT("'"&amp;VLOOKUP($C198,ModMap!$A$2:$B$21,2,FALSE)&amp;"'!AK:AK"),MATCH($K198,INDIRECT("'"&amp;VLOOKUP($C198,ModMap!$A$2:$B$21,2,FALSE)&amp;"'!$K:$K"),0)),"")</f>
        <v>N/A</v>
      </c>
      <c r="AL198" s="54" t="str">
        <f t="array" ref="AL198">IFERROR(INDEX(INDIRECT("'"&amp;VLOOKUP($C198,ModMap!$A$2:$B$21,2,FALSE)&amp;"'!AL:AL"),MATCH($K198,INDIRECT("'"&amp;VLOOKUP($C198,ModMap!$A$2:$B$21,2,FALSE)&amp;"'!$K:$K"),0)),"")</f>
        <v/>
      </c>
      <c r="AM198" s="54">
        <f t="shared" si="1"/>
        <v>2</v>
      </c>
      <c r="AN198" s="54" t="str">
        <f t="shared" si="2"/>
        <v>Not Started</v>
      </c>
      <c r="AO198" s="55" t="str">
        <f t="array" ref="AO198">IFERROR(INDEX(INDIRECT("'"&amp;VLOOKUP($C198,ModMap!$A$2:$B$21,2,FALSE)&amp;"'!AO:AO"),MATCH($K198,INDIRECT("'"&amp;VLOOKUP($C198,ModMap!$A$2:$B$21,2,FALSE)&amp;"'!$K:$K"),0)),"")</f>
        <v/>
      </c>
      <c r="AP198" s="53" t="str">
        <f t="array" ref="AP198">IFERROR(HYPERLINK("#'"&amp;VLOOKUP($C198,ModMap!$A$2:$B$21,2,FALSE)&amp;"'!V"&amp;MATCH($K198,INDIRECT("'"&amp;VLOOKUP($C198,ModMap!$A$2:$B$21,2,FALSE)&amp;"'!$K:$K"),0),"Edit on module sheet"),"")</f>
        <v>Edit on module sheet</v>
      </c>
    </row>
    <row r="199" ht="42.0" customHeight="1">
      <c r="A199" s="34">
        <v>197.0</v>
      </c>
      <c r="B199" s="34">
        <v>197.0</v>
      </c>
      <c r="C199" s="34" t="s">
        <v>90</v>
      </c>
      <c r="D199" s="35" t="s">
        <v>91</v>
      </c>
      <c r="E199" s="64" t="s">
        <v>69</v>
      </c>
      <c r="F199" s="65" t="s">
        <v>276</v>
      </c>
      <c r="G199" s="35" t="s">
        <v>277</v>
      </c>
      <c r="H199" s="34" t="s">
        <v>370</v>
      </c>
      <c r="I199" s="34" t="s">
        <v>371</v>
      </c>
      <c r="J199" s="35" t="s">
        <v>372</v>
      </c>
      <c r="K199" s="34" t="s">
        <v>2366</v>
      </c>
      <c r="L199" s="35" t="s">
        <v>2367</v>
      </c>
      <c r="M199" s="58" t="s">
        <v>434</v>
      </c>
      <c r="N199" s="34" t="s">
        <v>283</v>
      </c>
      <c r="O199" s="34" t="s">
        <v>284</v>
      </c>
      <c r="P199" s="35" t="s">
        <v>375</v>
      </c>
      <c r="Q199" s="35" t="s">
        <v>376</v>
      </c>
      <c r="R199" s="34" t="s">
        <v>287</v>
      </c>
      <c r="S199" s="34" t="s">
        <v>69</v>
      </c>
      <c r="T199" s="34" t="str">
        <f t="array" ref="T199">IFERROR(INDEX(INDIRECT("'"&amp;VLOOKUP($C199,ModMap!$A$2:$B$21,2,FALSE)&amp;"'!T:T"),MATCH($K199,INDIRECT("'"&amp;VLOOKUP($C199,ModMap!$A$2:$B$21,2,FALSE)&amp;"'!$K:$K"),0)),"")</f>
        <v>Unassigned</v>
      </c>
      <c r="U199" s="58" t="s">
        <v>33</v>
      </c>
      <c r="V199" s="34" t="str">
        <f t="array" ref="V199">IFERROR(INDEX(INDIRECT("'"&amp;VLOOKUP($C199,ModMap!$A$2:$B$21,2,FALSE)&amp;"'!V:V"),MATCH($K199,INDIRECT("'"&amp;VLOOKUP($C199,ModMap!$A$2:$B$21,2,FALSE)&amp;"'!$K:$K"),0)),"")</f>
        <v>Not Started</v>
      </c>
      <c r="W199" s="34" t="str">
        <f t="array" ref="W199">IFERROR(INDEX(INDIRECT("'"&amp;VLOOKUP($C199,ModMap!$A$2:$B$21,2,FALSE)&amp;"'!W:W"),MATCH($K199,INDIRECT("'"&amp;VLOOKUP($C199,ModMap!$A$2:$B$21,2,FALSE)&amp;"'!$K:$K"),0)),"")</f>
        <v>Unassigned</v>
      </c>
      <c r="X199" s="58" t="s">
        <v>33</v>
      </c>
      <c r="Y199" s="34" t="str">
        <f t="array" ref="Y199">IFERROR(INDEX(INDIRECT("'"&amp;VLOOKUP($C199,ModMap!$A$2:$B$21,2,FALSE)&amp;"'!Y:Y"),MATCH($K199,INDIRECT("'"&amp;VLOOKUP($C199,ModMap!$A$2:$B$21,2,FALSE)&amp;"'!$K:$K"),0)),"")</f>
        <v>Not Started</v>
      </c>
      <c r="Z199" s="34" t="str">
        <f t="array" ref="Z199">IFERROR(INDEX(INDIRECT("'"&amp;VLOOKUP($C199,ModMap!$A$2:$B$21,2,FALSE)&amp;"'!Z:Z"),MATCH($K199,INDIRECT("'"&amp;VLOOKUP($C199,ModMap!$A$2:$B$21,2,FALSE)&amp;"'!$K:$K"),0)),"")</f>
        <v>Unassigned</v>
      </c>
      <c r="AA199" s="45" t="s">
        <v>36</v>
      </c>
      <c r="AB199" s="34" t="str">
        <f t="array" ref="AB199">IFERROR(INDEX(INDIRECT("'"&amp;VLOOKUP($C199,ModMap!$A$2:$B$21,2,FALSE)&amp;"'!AB:AB"),MATCH($K199,INDIRECT("'"&amp;VLOOKUP($C199,ModMap!$A$2:$B$21,2,FALSE)&amp;"'!$K:$K"),0)),"")</f>
        <v>N/A</v>
      </c>
      <c r="AC199" s="34" t="str">
        <f t="array" ref="AC199">IFERROR(INDEX(INDIRECT("'"&amp;VLOOKUP($C199,ModMap!$A$2:$B$21,2,FALSE)&amp;"'!AC:AC"),MATCH($K199,INDIRECT("'"&amp;VLOOKUP($C199,ModMap!$A$2:$B$21,2,FALSE)&amp;"'!$K:$K"),0)),"")</f>
        <v/>
      </c>
      <c r="AD199" s="45" t="s">
        <v>36</v>
      </c>
      <c r="AE199" s="34" t="str">
        <f t="array" ref="AE199">IFERROR(INDEX(INDIRECT("'"&amp;VLOOKUP($C199,ModMap!$A$2:$B$21,2,FALSE)&amp;"'!AE:AE"),MATCH($K199,INDIRECT("'"&amp;VLOOKUP($C199,ModMap!$A$2:$B$21,2,FALSE)&amp;"'!$K:$K"),0)),"")</f>
        <v>N/A</v>
      </c>
      <c r="AF199" s="34" t="str">
        <f t="array" ref="AF199">IFERROR(INDEX(INDIRECT("'"&amp;VLOOKUP($C199,ModMap!$A$2:$B$21,2,FALSE)&amp;"'!AF:AF"),MATCH($K199,INDIRECT("'"&amp;VLOOKUP($C199,ModMap!$A$2:$B$21,2,FALSE)&amp;"'!$K:$K"),0)),"")</f>
        <v/>
      </c>
      <c r="AG199" s="45" t="s">
        <v>36</v>
      </c>
      <c r="AH199" s="34" t="str">
        <f t="array" ref="AH199">IFERROR(INDEX(INDIRECT("'"&amp;VLOOKUP($C199,ModMap!$A$2:$B$21,2,FALSE)&amp;"'!AH:AH"),MATCH($K199,INDIRECT("'"&amp;VLOOKUP($C199,ModMap!$A$2:$B$21,2,FALSE)&amp;"'!$K:$K"),0)),"")</f>
        <v>N/A</v>
      </c>
      <c r="AI199" s="34" t="str">
        <f t="array" ref="AI199">IFERROR(INDEX(INDIRECT("'"&amp;VLOOKUP($C199,ModMap!$A$2:$B$21,2,FALSE)&amp;"'!AI:AI"),MATCH($K199,INDIRECT("'"&amp;VLOOKUP($C199,ModMap!$A$2:$B$21,2,FALSE)&amp;"'!$K:$K"),0)),"")</f>
        <v/>
      </c>
      <c r="AJ199" s="45" t="s">
        <v>36</v>
      </c>
      <c r="AK199" s="34" t="str">
        <f t="array" ref="AK199">IFERROR(INDEX(INDIRECT("'"&amp;VLOOKUP($C199,ModMap!$A$2:$B$21,2,FALSE)&amp;"'!AK:AK"),MATCH($K199,INDIRECT("'"&amp;VLOOKUP($C199,ModMap!$A$2:$B$21,2,FALSE)&amp;"'!$K:$K"),0)),"")</f>
        <v>N/A</v>
      </c>
      <c r="AL199" s="34" t="str">
        <f t="array" ref="AL199">IFERROR(INDEX(INDIRECT("'"&amp;VLOOKUP($C199,ModMap!$A$2:$B$21,2,FALSE)&amp;"'!AL:AL"),MATCH($K199,INDIRECT("'"&amp;VLOOKUP($C199,ModMap!$A$2:$B$21,2,FALSE)&amp;"'!$K:$K"),0)),"")</f>
        <v/>
      </c>
      <c r="AM199" s="34">
        <f t="shared" si="1"/>
        <v>2</v>
      </c>
      <c r="AN199" s="34" t="str">
        <f t="shared" si="2"/>
        <v>Not Started</v>
      </c>
      <c r="AO199" s="35" t="str">
        <f t="array" ref="AO199">IFERROR(INDEX(INDIRECT("'"&amp;VLOOKUP($C199,ModMap!$A$2:$B$21,2,FALSE)&amp;"'!AO:AO"),MATCH($K199,INDIRECT("'"&amp;VLOOKUP($C199,ModMap!$A$2:$B$21,2,FALSE)&amp;"'!$K:$K"),0)),"")</f>
        <v/>
      </c>
      <c r="AP199" s="53" t="str">
        <f t="array" ref="AP199">IFERROR(HYPERLINK("#'"&amp;VLOOKUP($C199,ModMap!$A$2:$B$21,2,FALSE)&amp;"'!V"&amp;MATCH($K199,INDIRECT("'"&amp;VLOOKUP($C199,ModMap!$A$2:$B$21,2,FALSE)&amp;"'!$K:$K"),0),"Edit on module sheet"),"")</f>
        <v>Edit on module sheet</v>
      </c>
    </row>
    <row r="200" ht="42.0" customHeight="1">
      <c r="A200" s="54">
        <v>198.0</v>
      </c>
      <c r="B200" s="54">
        <v>198.0</v>
      </c>
      <c r="C200" s="54" t="s">
        <v>90</v>
      </c>
      <c r="D200" s="55" t="s">
        <v>91</v>
      </c>
      <c r="E200" s="64" t="s">
        <v>69</v>
      </c>
      <c r="F200" s="65" t="s">
        <v>276</v>
      </c>
      <c r="G200" s="55" t="s">
        <v>277</v>
      </c>
      <c r="H200" s="54" t="s">
        <v>1761</v>
      </c>
      <c r="I200" s="54" t="s">
        <v>1762</v>
      </c>
      <c r="J200" s="55" t="s">
        <v>1763</v>
      </c>
      <c r="K200" s="54" t="s">
        <v>2377</v>
      </c>
      <c r="L200" s="55" t="s">
        <v>2378</v>
      </c>
      <c r="M200" s="58" t="s">
        <v>613</v>
      </c>
      <c r="N200" s="54" t="s">
        <v>283</v>
      </c>
      <c r="O200" s="54" t="s">
        <v>284</v>
      </c>
      <c r="P200" s="55" t="s">
        <v>1766</v>
      </c>
      <c r="Q200" s="55" t="s">
        <v>1767</v>
      </c>
      <c r="R200" s="54" t="s">
        <v>287</v>
      </c>
      <c r="S200" s="54" t="s">
        <v>69</v>
      </c>
      <c r="T200" s="54" t="str">
        <f t="array" ref="T200">IFERROR(INDEX(INDIRECT("'"&amp;VLOOKUP($C200,ModMap!$A$2:$B$21,2,FALSE)&amp;"'!T:T"),MATCH($K200,INDIRECT("'"&amp;VLOOKUP($C200,ModMap!$A$2:$B$21,2,FALSE)&amp;"'!$K:$K"),0)),"")</f>
        <v>Unassigned</v>
      </c>
      <c r="U200" s="58" t="s">
        <v>33</v>
      </c>
      <c r="V200" s="54" t="str">
        <f t="array" ref="V200">IFERROR(INDEX(INDIRECT("'"&amp;VLOOKUP($C200,ModMap!$A$2:$B$21,2,FALSE)&amp;"'!V:V"),MATCH($K200,INDIRECT("'"&amp;VLOOKUP($C200,ModMap!$A$2:$B$21,2,FALSE)&amp;"'!$K:$K"),0)),"")</f>
        <v>Not Started</v>
      </c>
      <c r="W200" s="54" t="str">
        <f t="array" ref="W200">IFERROR(INDEX(INDIRECT("'"&amp;VLOOKUP($C200,ModMap!$A$2:$B$21,2,FALSE)&amp;"'!W:W"),MATCH($K200,INDIRECT("'"&amp;VLOOKUP($C200,ModMap!$A$2:$B$21,2,FALSE)&amp;"'!$K:$K"),0)),"")</f>
        <v>Unassigned</v>
      </c>
      <c r="X200" s="58" t="s">
        <v>33</v>
      </c>
      <c r="Y200" s="54" t="str">
        <f t="array" ref="Y200">IFERROR(INDEX(INDIRECT("'"&amp;VLOOKUP($C200,ModMap!$A$2:$B$21,2,FALSE)&amp;"'!Y:Y"),MATCH($K200,INDIRECT("'"&amp;VLOOKUP($C200,ModMap!$A$2:$B$21,2,FALSE)&amp;"'!$K:$K"),0)),"")</f>
        <v>Not Started</v>
      </c>
      <c r="Z200" s="54" t="str">
        <f t="array" ref="Z200">IFERROR(INDEX(INDIRECT("'"&amp;VLOOKUP($C200,ModMap!$A$2:$B$21,2,FALSE)&amp;"'!Z:Z"),MATCH($K200,INDIRECT("'"&amp;VLOOKUP($C200,ModMap!$A$2:$B$21,2,FALSE)&amp;"'!$K:$K"),0)),"")</f>
        <v>Unassigned</v>
      </c>
      <c r="AA200" s="45" t="s">
        <v>36</v>
      </c>
      <c r="AB200" s="54" t="str">
        <f t="array" ref="AB200">IFERROR(INDEX(INDIRECT("'"&amp;VLOOKUP($C200,ModMap!$A$2:$B$21,2,FALSE)&amp;"'!AB:AB"),MATCH($K200,INDIRECT("'"&amp;VLOOKUP($C200,ModMap!$A$2:$B$21,2,FALSE)&amp;"'!$K:$K"),0)),"")</f>
        <v>N/A</v>
      </c>
      <c r="AC200" s="54" t="str">
        <f t="array" ref="AC200">IFERROR(INDEX(INDIRECT("'"&amp;VLOOKUP($C200,ModMap!$A$2:$B$21,2,FALSE)&amp;"'!AC:AC"),MATCH($K200,INDIRECT("'"&amp;VLOOKUP($C200,ModMap!$A$2:$B$21,2,FALSE)&amp;"'!$K:$K"),0)),"")</f>
        <v/>
      </c>
      <c r="AD200" s="58" t="s">
        <v>33</v>
      </c>
      <c r="AE200" s="54" t="str">
        <f t="array" ref="AE200">IFERROR(INDEX(INDIRECT("'"&amp;VLOOKUP($C200,ModMap!$A$2:$B$21,2,FALSE)&amp;"'!AE:AE"),MATCH($K200,INDIRECT("'"&amp;VLOOKUP($C200,ModMap!$A$2:$B$21,2,FALSE)&amp;"'!$K:$K"),0)),"")</f>
        <v>Not Started</v>
      </c>
      <c r="AF200" s="54" t="str">
        <f t="array" ref="AF200">IFERROR(INDEX(INDIRECT("'"&amp;VLOOKUP($C200,ModMap!$A$2:$B$21,2,FALSE)&amp;"'!AF:AF"),MATCH($K200,INDIRECT("'"&amp;VLOOKUP($C200,ModMap!$A$2:$B$21,2,FALSE)&amp;"'!$K:$K"),0)),"")</f>
        <v>Unassigned</v>
      </c>
      <c r="AG200" s="45" t="s">
        <v>36</v>
      </c>
      <c r="AH200" s="54" t="str">
        <f t="array" ref="AH200">IFERROR(INDEX(INDIRECT("'"&amp;VLOOKUP($C200,ModMap!$A$2:$B$21,2,FALSE)&amp;"'!AH:AH"),MATCH($K200,INDIRECT("'"&amp;VLOOKUP($C200,ModMap!$A$2:$B$21,2,FALSE)&amp;"'!$K:$K"),0)),"")</f>
        <v>N/A</v>
      </c>
      <c r="AI200" s="54" t="str">
        <f t="array" ref="AI200">IFERROR(INDEX(INDIRECT("'"&amp;VLOOKUP($C200,ModMap!$A$2:$B$21,2,FALSE)&amp;"'!AI:AI"),MATCH($K200,INDIRECT("'"&amp;VLOOKUP($C200,ModMap!$A$2:$B$21,2,FALSE)&amp;"'!$K:$K"),0)),"")</f>
        <v/>
      </c>
      <c r="AJ200" s="45" t="s">
        <v>36</v>
      </c>
      <c r="AK200" s="54" t="str">
        <f t="array" ref="AK200">IFERROR(INDEX(INDIRECT("'"&amp;VLOOKUP($C200,ModMap!$A$2:$B$21,2,FALSE)&amp;"'!AK:AK"),MATCH($K200,INDIRECT("'"&amp;VLOOKUP($C200,ModMap!$A$2:$B$21,2,FALSE)&amp;"'!$K:$K"),0)),"")</f>
        <v>N/A</v>
      </c>
      <c r="AL200" s="54" t="str">
        <f t="array" ref="AL200">IFERROR(INDEX(INDIRECT("'"&amp;VLOOKUP($C200,ModMap!$A$2:$B$21,2,FALSE)&amp;"'!AL:AL"),MATCH($K200,INDIRECT("'"&amp;VLOOKUP($C200,ModMap!$A$2:$B$21,2,FALSE)&amp;"'!$K:$K"),0)),"")</f>
        <v/>
      </c>
      <c r="AM200" s="54">
        <f t="shared" si="1"/>
        <v>3</v>
      </c>
      <c r="AN200" s="54" t="str">
        <f t="shared" si="2"/>
        <v>Not Started</v>
      </c>
      <c r="AO200" s="55" t="str">
        <f t="array" ref="AO200">IFERROR(INDEX(INDIRECT("'"&amp;VLOOKUP($C200,ModMap!$A$2:$B$21,2,FALSE)&amp;"'!AO:AO"),MATCH($K200,INDIRECT("'"&amp;VLOOKUP($C200,ModMap!$A$2:$B$21,2,FALSE)&amp;"'!$K:$K"),0)),"")</f>
        <v/>
      </c>
      <c r="AP200" s="53" t="str">
        <f t="array" ref="AP200">IFERROR(HYPERLINK("#'"&amp;VLOOKUP($C200,ModMap!$A$2:$B$21,2,FALSE)&amp;"'!V"&amp;MATCH($K200,INDIRECT("'"&amp;VLOOKUP($C200,ModMap!$A$2:$B$21,2,FALSE)&amp;"'!$K:$K"),0),"Edit on module sheet"),"")</f>
        <v>Edit on module sheet</v>
      </c>
    </row>
    <row r="201" ht="42.0" customHeight="1">
      <c r="A201" s="34">
        <v>199.0</v>
      </c>
      <c r="B201" s="34">
        <v>199.0</v>
      </c>
      <c r="C201" s="34" t="s">
        <v>90</v>
      </c>
      <c r="D201" s="35" t="s">
        <v>91</v>
      </c>
      <c r="E201" s="36" t="s">
        <v>48</v>
      </c>
      <c r="F201" s="65" t="s">
        <v>276</v>
      </c>
      <c r="G201" s="35" t="s">
        <v>277</v>
      </c>
      <c r="H201" s="34" t="s">
        <v>1761</v>
      </c>
      <c r="I201" s="34" t="s">
        <v>1762</v>
      </c>
      <c r="J201" s="35" t="s">
        <v>1763</v>
      </c>
      <c r="K201" s="34" t="s">
        <v>1764</v>
      </c>
      <c r="L201" s="35" t="s">
        <v>1765</v>
      </c>
      <c r="M201" s="66" t="s">
        <v>211</v>
      </c>
      <c r="N201" s="34" t="s">
        <v>283</v>
      </c>
      <c r="O201" s="34" t="s">
        <v>284</v>
      </c>
      <c r="P201" s="35" t="s">
        <v>1766</v>
      </c>
      <c r="Q201" s="35" t="s">
        <v>1767</v>
      </c>
      <c r="R201" s="34" t="s">
        <v>287</v>
      </c>
      <c r="S201" s="34" t="s">
        <v>218</v>
      </c>
      <c r="T201" s="34" t="str">
        <f t="array" ref="T201">IFERROR(INDEX(INDIRECT("'"&amp;VLOOKUP($C201,ModMap!$A$2:$B$21,2,FALSE)&amp;"'!T:T"),MATCH($K201,INDIRECT("'"&amp;VLOOKUP($C201,ModMap!$A$2:$B$21,2,FALSE)&amp;"'!$K:$K"),0)),"")</f>
        <v>Unassigned</v>
      </c>
      <c r="U201" s="58" t="s">
        <v>33</v>
      </c>
      <c r="V201" s="34" t="str">
        <f t="array" ref="V201">IFERROR(INDEX(INDIRECT("'"&amp;VLOOKUP($C201,ModMap!$A$2:$B$21,2,FALSE)&amp;"'!V:V"),MATCH($K201,INDIRECT("'"&amp;VLOOKUP($C201,ModMap!$A$2:$B$21,2,FALSE)&amp;"'!$K:$K"),0)),"")</f>
        <v>Not Started</v>
      </c>
      <c r="W201" s="34" t="str">
        <f t="array" ref="W201">IFERROR(INDEX(INDIRECT("'"&amp;VLOOKUP($C201,ModMap!$A$2:$B$21,2,FALSE)&amp;"'!W:W"),MATCH($K201,INDIRECT("'"&amp;VLOOKUP($C201,ModMap!$A$2:$B$21,2,FALSE)&amp;"'!$K:$K"),0)),"")</f>
        <v>Unassigned</v>
      </c>
      <c r="X201" s="58" t="s">
        <v>33</v>
      </c>
      <c r="Y201" s="34" t="str">
        <f t="array" ref="Y201">IFERROR(INDEX(INDIRECT("'"&amp;VLOOKUP($C201,ModMap!$A$2:$B$21,2,FALSE)&amp;"'!Y:Y"),MATCH($K201,INDIRECT("'"&amp;VLOOKUP($C201,ModMap!$A$2:$B$21,2,FALSE)&amp;"'!$K:$K"),0)),"")</f>
        <v>Not Started</v>
      </c>
      <c r="Z201" s="34" t="str">
        <f t="array" ref="Z201">IFERROR(INDEX(INDIRECT("'"&amp;VLOOKUP($C201,ModMap!$A$2:$B$21,2,FALSE)&amp;"'!Z:Z"),MATCH($K201,INDIRECT("'"&amp;VLOOKUP($C201,ModMap!$A$2:$B$21,2,FALSE)&amp;"'!$K:$K"),0)),"")</f>
        <v>Unassigned</v>
      </c>
      <c r="AA201" s="45" t="s">
        <v>36</v>
      </c>
      <c r="AB201" s="34" t="str">
        <f t="array" ref="AB201">IFERROR(INDEX(INDIRECT("'"&amp;VLOOKUP($C201,ModMap!$A$2:$B$21,2,FALSE)&amp;"'!AB:AB"),MATCH($K201,INDIRECT("'"&amp;VLOOKUP($C201,ModMap!$A$2:$B$21,2,FALSE)&amp;"'!$K:$K"),0)),"")</f>
        <v>N/A</v>
      </c>
      <c r="AC201" s="34" t="str">
        <f t="array" ref="AC201">IFERROR(INDEX(INDIRECT("'"&amp;VLOOKUP($C201,ModMap!$A$2:$B$21,2,FALSE)&amp;"'!AC:AC"),MATCH($K201,INDIRECT("'"&amp;VLOOKUP($C201,ModMap!$A$2:$B$21,2,FALSE)&amp;"'!$K:$K"),0)),"")</f>
        <v/>
      </c>
      <c r="AD201" s="58" t="s">
        <v>33</v>
      </c>
      <c r="AE201" s="34" t="str">
        <f t="array" ref="AE201">IFERROR(INDEX(INDIRECT("'"&amp;VLOOKUP($C201,ModMap!$A$2:$B$21,2,FALSE)&amp;"'!AE:AE"),MATCH($K201,INDIRECT("'"&amp;VLOOKUP($C201,ModMap!$A$2:$B$21,2,FALSE)&amp;"'!$K:$K"),0)),"")</f>
        <v>Not Started</v>
      </c>
      <c r="AF201" s="34" t="str">
        <f t="array" ref="AF201">IFERROR(INDEX(INDIRECT("'"&amp;VLOOKUP($C201,ModMap!$A$2:$B$21,2,FALSE)&amp;"'!AF:AF"),MATCH($K201,INDIRECT("'"&amp;VLOOKUP($C201,ModMap!$A$2:$B$21,2,FALSE)&amp;"'!$K:$K"),0)),"")</f>
        <v>Unassigned</v>
      </c>
      <c r="AG201" s="45" t="s">
        <v>36</v>
      </c>
      <c r="AH201" s="34" t="str">
        <f t="array" ref="AH201">IFERROR(INDEX(INDIRECT("'"&amp;VLOOKUP($C201,ModMap!$A$2:$B$21,2,FALSE)&amp;"'!AH:AH"),MATCH($K201,INDIRECT("'"&amp;VLOOKUP($C201,ModMap!$A$2:$B$21,2,FALSE)&amp;"'!$K:$K"),0)),"")</f>
        <v>N/A</v>
      </c>
      <c r="AI201" s="34" t="str">
        <f t="array" ref="AI201">IFERROR(INDEX(INDIRECT("'"&amp;VLOOKUP($C201,ModMap!$A$2:$B$21,2,FALSE)&amp;"'!AI:AI"),MATCH($K201,INDIRECT("'"&amp;VLOOKUP($C201,ModMap!$A$2:$B$21,2,FALSE)&amp;"'!$K:$K"),0)),"")</f>
        <v/>
      </c>
      <c r="AJ201" s="45" t="s">
        <v>36</v>
      </c>
      <c r="AK201" s="34" t="str">
        <f t="array" ref="AK201">IFERROR(INDEX(INDIRECT("'"&amp;VLOOKUP($C201,ModMap!$A$2:$B$21,2,FALSE)&amp;"'!AK:AK"),MATCH($K201,INDIRECT("'"&amp;VLOOKUP($C201,ModMap!$A$2:$B$21,2,FALSE)&amp;"'!$K:$K"),0)),"")</f>
        <v>N/A</v>
      </c>
      <c r="AL201" s="34" t="str">
        <f t="array" ref="AL201">IFERROR(INDEX(INDIRECT("'"&amp;VLOOKUP($C201,ModMap!$A$2:$B$21,2,FALSE)&amp;"'!AL:AL"),MATCH($K201,INDIRECT("'"&amp;VLOOKUP($C201,ModMap!$A$2:$B$21,2,FALSE)&amp;"'!$K:$K"),0)),"")</f>
        <v/>
      </c>
      <c r="AM201" s="34">
        <f t="shared" si="1"/>
        <v>3</v>
      </c>
      <c r="AN201" s="34" t="str">
        <f t="shared" si="2"/>
        <v>Not Started</v>
      </c>
      <c r="AO201" s="35" t="str">
        <f t="array" ref="AO201">IFERROR(INDEX(INDIRECT("'"&amp;VLOOKUP($C201,ModMap!$A$2:$B$21,2,FALSE)&amp;"'!AO:AO"),MATCH($K201,INDIRECT("'"&amp;VLOOKUP($C201,ModMap!$A$2:$B$21,2,FALSE)&amp;"'!$K:$K"),0)),"")</f>
        <v/>
      </c>
      <c r="AP201" s="53" t="str">
        <f t="array" ref="AP201">IFERROR(HYPERLINK("#'"&amp;VLOOKUP($C201,ModMap!$A$2:$B$21,2,FALSE)&amp;"'!V"&amp;MATCH($K201,INDIRECT("'"&amp;VLOOKUP($C201,ModMap!$A$2:$B$21,2,FALSE)&amp;"'!$K:$K"),0),"Edit on module sheet"),"")</f>
        <v>Edit on module sheet</v>
      </c>
    </row>
    <row r="202" ht="42.0" customHeight="1">
      <c r="A202" s="54">
        <v>200.0</v>
      </c>
      <c r="B202" s="54">
        <v>200.0</v>
      </c>
      <c r="C202" s="54" t="s">
        <v>90</v>
      </c>
      <c r="D202" s="55" t="s">
        <v>91</v>
      </c>
      <c r="E202" s="36" t="s">
        <v>48</v>
      </c>
      <c r="F202" s="65" t="s">
        <v>276</v>
      </c>
      <c r="G202" s="55" t="s">
        <v>277</v>
      </c>
      <c r="H202" s="54" t="s">
        <v>1761</v>
      </c>
      <c r="I202" s="54" t="s">
        <v>1762</v>
      </c>
      <c r="J202" s="55" t="s">
        <v>1763</v>
      </c>
      <c r="K202" s="54" t="s">
        <v>1779</v>
      </c>
      <c r="L202" s="55" t="s">
        <v>1780</v>
      </c>
      <c r="M202" s="58" t="s">
        <v>613</v>
      </c>
      <c r="N202" s="54" t="s">
        <v>283</v>
      </c>
      <c r="O202" s="54" t="s">
        <v>284</v>
      </c>
      <c r="P202" s="55" t="s">
        <v>1766</v>
      </c>
      <c r="Q202" s="55" t="s">
        <v>1767</v>
      </c>
      <c r="R202" s="54" t="s">
        <v>287</v>
      </c>
      <c r="S202" s="54" t="s">
        <v>614</v>
      </c>
      <c r="T202" s="54" t="str">
        <f t="array" ref="T202">IFERROR(INDEX(INDIRECT("'"&amp;VLOOKUP($C202,ModMap!$A$2:$B$21,2,FALSE)&amp;"'!T:T"),MATCH($K202,INDIRECT("'"&amp;VLOOKUP($C202,ModMap!$A$2:$B$21,2,FALSE)&amp;"'!$K:$K"),0)),"")</f>
        <v>Unassigned</v>
      </c>
      <c r="U202" s="45" t="s">
        <v>36</v>
      </c>
      <c r="V202" s="54" t="str">
        <f t="array" ref="V202">IFERROR(INDEX(INDIRECT("'"&amp;VLOOKUP($C202,ModMap!$A$2:$B$21,2,FALSE)&amp;"'!V:V"),MATCH($K202,INDIRECT("'"&amp;VLOOKUP($C202,ModMap!$A$2:$B$21,2,FALSE)&amp;"'!$K:$K"),0)),"")</f>
        <v>N/A</v>
      </c>
      <c r="W202" s="54" t="str">
        <f t="array" ref="W202">IFERROR(INDEX(INDIRECT("'"&amp;VLOOKUP($C202,ModMap!$A$2:$B$21,2,FALSE)&amp;"'!W:W"),MATCH($K202,INDIRECT("'"&amp;VLOOKUP($C202,ModMap!$A$2:$B$21,2,FALSE)&amp;"'!$K:$K"),0)),"")</f>
        <v/>
      </c>
      <c r="X202" s="58" t="s">
        <v>33</v>
      </c>
      <c r="Y202" s="54" t="str">
        <f t="array" ref="Y202">IFERROR(INDEX(INDIRECT("'"&amp;VLOOKUP($C202,ModMap!$A$2:$B$21,2,FALSE)&amp;"'!Y:Y"),MATCH($K202,INDIRECT("'"&amp;VLOOKUP($C202,ModMap!$A$2:$B$21,2,FALSE)&amp;"'!$K:$K"),0)),"")</f>
        <v>Not Started</v>
      </c>
      <c r="Z202" s="54" t="str">
        <f t="array" ref="Z202">IFERROR(INDEX(INDIRECT("'"&amp;VLOOKUP($C202,ModMap!$A$2:$B$21,2,FALSE)&amp;"'!Z:Z"),MATCH($K202,INDIRECT("'"&amp;VLOOKUP($C202,ModMap!$A$2:$B$21,2,FALSE)&amp;"'!$K:$K"),0)),"")</f>
        <v>Unassigned</v>
      </c>
      <c r="AA202" s="45" t="s">
        <v>36</v>
      </c>
      <c r="AB202" s="54" t="str">
        <f t="array" ref="AB202">IFERROR(INDEX(INDIRECT("'"&amp;VLOOKUP($C202,ModMap!$A$2:$B$21,2,FALSE)&amp;"'!AB:AB"),MATCH($K202,INDIRECT("'"&amp;VLOOKUP($C202,ModMap!$A$2:$B$21,2,FALSE)&amp;"'!$K:$K"),0)),"")</f>
        <v>N/A</v>
      </c>
      <c r="AC202" s="54" t="str">
        <f t="array" ref="AC202">IFERROR(INDEX(INDIRECT("'"&amp;VLOOKUP($C202,ModMap!$A$2:$B$21,2,FALSE)&amp;"'!AC:AC"),MATCH($K202,INDIRECT("'"&amp;VLOOKUP($C202,ModMap!$A$2:$B$21,2,FALSE)&amp;"'!$K:$K"),0)),"")</f>
        <v/>
      </c>
      <c r="AD202" s="58" t="s">
        <v>33</v>
      </c>
      <c r="AE202" s="54" t="str">
        <f t="array" ref="AE202">IFERROR(INDEX(INDIRECT("'"&amp;VLOOKUP($C202,ModMap!$A$2:$B$21,2,FALSE)&amp;"'!AE:AE"),MATCH($K202,INDIRECT("'"&amp;VLOOKUP($C202,ModMap!$A$2:$B$21,2,FALSE)&amp;"'!$K:$K"),0)),"")</f>
        <v>Not Started</v>
      </c>
      <c r="AF202" s="54" t="str">
        <f t="array" ref="AF202">IFERROR(INDEX(INDIRECT("'"&amp;VLOOKUP($C202,ModMap!$A$2:$B$21,2,FALSE)&amp;"'!AF:AF"),MATCH($K202,INDIRECT("'"&amp;VLOOKUP($C202,ModMap!$A$2:$B$21,2,FALSE)&amp;"'!$K:$K"),0)),"")</f>
        <v>Unassigned</v>
      </c>
      <c r="AG202" s="45" t="s">
        <v>36</v>
      </c>
      <c r="AH202" s="54" t="str">
        <f t="array" ref="AH202">IFERROR(INDEX(INDIRECT("'"&amp;VLOOKUP($C202,ModMap!$A$2:$B$21,2,FALSE)&amp;"'!AH:AH"),MATCH($K202,INDIRECT("'"&amp;VLOOKUP($C202,ModMap!$A$2:$B$21,2,FALSE)&amp;"'!$K:$K"),0)),"")</f>
        <v>N/A</v>
      </c>
      <c r="AI202" s="54" t="str">
        <f t="array" ref="AI202">IFERROR(INDEX(INDIRECT("'"&amp;VLOOKUP($C202,ModMap!$A$2:$B$21,2,FALSE)&amp;"'!AI:AI"),MATCH($K202,INDIRECT("'"&amp;VLOOKUP($C202,ModMap!$A$2:$B$21,2,FALSE)&amp;"'!$K:$K"),0)),"")</f>
        <v/>
      </c>
      <c r="AJ202" s="45" t="s">
        <v>36</v>
      </c>
      <c r="AK202" s="54" t="str">
        <f t="array" ref="AK202">IFERROR(INDEX(INDIRECT("'"&amp;VLOOKUP($C202,ModMap!$A$2:$B$21,2,FALSE)&amp;"'!AK:AK"),MATCH($K202,INDIRECT("'"&amp;VLOOKUP($C202,ModMap!$A$2:$B$21,2,FALSE)&amp;"'!$K:$K"),0)),"")</f>
        <v>N/A</v>
      </c>
      <c r="AL202" s="54" t="str">
        <f t="array" ref="AL202">IFERROR(INDEX(INDIRECT("'"&amp;VLOOKUP($C202,ModMap!$A$2:$B$21,2,FALSE)&amp;"'!AL:AL"),MATCH($K202,INDIRECT("'"&amp;VLOOKUP($C202,ModMap!$A$2:$B$21,2,FALSE)&amp;"'!$K:$K"),0)),"")</f>
        <v/>
      </c>
      <c r="AM202" s="54">
        <f t="shared" si="1"/>
        <v>2</v>
      </c>
      <c r="AN202" s="54" t="str">
        <f t="shared" si="2"/>
        <v>Not Started</v>
      </c>
      <c r="AO202" s="55" t="str">
        <f t="array" ref="AO202">IFERROR(INDEX(INDIRECT("'"&amp;VLOOKUP($C202,ModMap!$A$2:$B$21,2,FALSE)&amp;"'!AO:AO"),MATCH($K202,INDIRECT("'"&amp;VLOOKUP($C202,ModMap!$A$2:$B$21,2,FALSE)&amp;"'!$K:$K"),0)),"")</f>
        <v/>
      </c>
      <c r="AP202" s="53" t="str">
        <f t="array" ref="AP202">IFERROR(HYPERLINK("#'"&amp;VLOOKUP($C202,ModMap!$A$2:$B$21,2,FALSE)&amp;"'!V"&amp;MATCH($K202,INDIRECT("'"&amp;VLOOKUP($C202,ModMap!$A$2:$B$21,2,FALSE)&amp;"'!$K:$K"),0),"Edit on module sheet"),"")</f>
        <v>Edit on module sheet</v>
      </c>
    </row>
    <row r="203" ht="42.0" customHeight="1">
      <c r="A203" s="34">
        <v>201.0</v>
      </c>
      <c r="B203" s="34">
        <v>201.0</v>
      </c>
      <c r="C203" s="34" t="s">
        <v>90</v>
      </c>
      <c r="D203" s="35" t="s">
        <v>91</v>
      </c>
      <c r="E203" s="36" t="s">
        <v>48</v>
      </c>
      <c r="F203" s="65" t="s">
        <v>276</v>
      </c>
      <c r="G203" s="35" t="s">
        <v>277</v>
      </c>
      <c r="H203" s="34" t="s">
        <v>379</v>
      </c>
      <c r="I203" s="34" t="s">
        <v>380</v>
      </c>
      <c r="J203" s="35" t="s">
        <v>381</v>
      </c>
      <c r="K203" s="34" t="s">
        <v>1791</v>
      </c>
      <c r="L203" s="35" t="s">
        <v>1792</v>
      </c>
      <c r="M203" s="66" t="s">
        <v>211</v>
      </c>
      <c r="N203" s="34" t="s">
        <v>384</v>
      </c>
      <c r="O203" s="34" t="s">
        <v>284</v>
      </c>
      <c r="P203" s="35" t="s">
        <v>385</v>
      </c>
      <c r="Q203" s="35" t="s">
        <v>386</v>
      </c>
      <c r="R203" s="34" t="s">
        <v>287</v>
      </c>
      <c r="S203" s="34" t="s">
        <v>53</v>
      </c>
      <c r="T203" s="34" t="str">
        <f t="array" ref="T203">IFERROR(INDEX(INDIRECT("'"&amp;VLOOKUP($C203,ModMap!$A$2:$B$21,2,FALSE)&amp;"'!T:T"),MATCH($K203,INDIRECT("'"&amp;VLOOKUP($C203,ModMap!$A$2:$B$21,2,FALSE)&amp;"'!$K:$K"),0)),"")</f>
        <v>Unassigned</v>
      </c>
      <c r="U203" s="45" t="s">
        <v>36</v>
      </c>
      <c r="V203" s="34" t="str">
        <f t="array" ref="V203">IFERROR(INDEX(INDIRECT("'"&amp;VLOOKUP($C203,ModMap!$A$2:$B$21,2,FALSE)&amp;"'!V:V"),MATCH($K203,INDIRECT("'"&amp;VLOOKUP($C203,ModMap!$A$2:$B$21,2,FALSE)&amp;"'!$K:$K"),0)),"")</f>
        <v>N/A</v>
      </c>
      <c r="W203" s="34" t="str">
        <f t="array" ref="W203">IFERROR(INDEX(INDIRECT("'"&amp;VLOOKUP($C203,ModMap!$A$2:$B$21,2,FALSE)&amp;"'!W:W"),MATCH($K203,INDIRECT("'"&amp;VLOOKUP($C203,ModMap!$A$2:$B$21,2,FALSE)&amp;"'!$K:$K"),0)),"")</f>
        <v/>
      </c>
      <c r="X203" s="58" t="s">
        <v>33</v>
      </c>
      <c r="Y203" s="34" t="str">
        <f t="array" ref="Y203">IFERROR(INDEX(INDIRECT("'"&amp;VLOOKUP($C203,ModMap!$A$2:$B$21,2,FALSE)&amp;"'!Y:Y"),MATCH($K203,INDIRECT("'"&amp;VLOOKUP($C203,ModMap!$A$2:$B$21,2,FALSE)&amp;"'!$K:$K"),0)),"")</f>
        <v>Not Started</v>
      </c>
      <c r="Z203" s="34" t="str">
        <f t="array" ref="Z203">IFERROR(INDEX(INDIRECT("'"&amp;VLOOKUP($C203,ModMap!$A$2:$B$21,2,FALSE)&amp;"'!Z:Z"),MATCH($K203,INDIRECT("'"&amp;VLOOKUP($C203,ModMap!$A$2:$B$21,2,FALSE)&amp;"'!$K:$K"),0)),"")</f>
        <v>Unassigned</v>
      </c>
      <c r="AA203" s="58" t="s">
        <v>33</v>
      </c>
      <c r="AB203" s="34" t="str">
        <f t="array" ref="AB203">IFERROR(INDEX(INDIRECT("'"&amp;VLOOKUP($C203,ModMap!$A$2:$B$21,2,FALSE)&amp;"'!AB:AB"),MATCH($K203,INDIRECT("'"&amp;VLOOKUP($C203,ModMap!$A$2:$B$21,2,FALSE)&amp;"'!$K:$K"),0)),"")</f>
        <v>Not Started</v>
      </c>
      <c r="AC203" s="34" t="str">
        <f t="array" ref="AC203">IFERROR(INDEX(INDIRECT("'"&amp;VLOOKUP($C203,ModMap!$A$2:$B$21,2,FALSE)&amp;"'!AC:AC"),MATCH($K203,INDIRECT("'"&amp;VLOOKUP($C203,ModMap!$A$2:$B$21,2,FALSE)&amp;"'!$K:$K"),0)),"")</f>
        <v>Unassigned</v>
      </c>
      <c r="AD203" s="45" t="s">
        <v>36</v>
      </c>
      <c r="AE203" s="34" t="str">
        <f t="array" ref="AE203">IFERROR(INDEX(INDIRECT("'"&amp;VLOOKUP($C203,ModMap!$A$2:$B$21,2,FALSE)&amp;"'!AE:AE"),MATCH($K203,INDIRECT("'"&amp;VLOOKUP($C203,ModMap!$A$2:$B$21,2,FALSE)&amp;"'!$K:$K"),0)),"")</f>
        <v>N/A</v>
      </c>
      <c r="AF203" s="34" t="str">
        <f t="array" ref="AF203">IFERROR(INDEX(INDIRECT("'"&amp;VLOOKUP($C203,ModMap!$A$2:$B$21,2,FALSE)&amp;"'!AF:AF"),MATCH($K203,INDIRECT("'"&amp;VLOOKUP($C203,ModMap!$A$2:$B$21,2,FALSE)&amp;"'!$K:$K"),0)),"")</f>
        <v/>
      </c>
      <c r="AG203" s="45" t="s">
        <v>36</v>
      </c>
      <c r="AH203" s="34" t="str">
        <f t="array" ref="AH203">IFERROR(INDEX(INDIRECT("'"&amp;VLOOKUP($C203,ModMap!$A$2:$B$21,2,FALSE)&amp;"'!AH:AH"),MATCH($K203,INDIRECT("'"&amp;VLOOKUP($C203,ModMap!$A$2:$B$21,2,FALSE)&amp;"'!$K:$K"),0)),"")</f>
        <v>N/A</v>
      </c>
      <c r="AI203" s="34" t="str">
        <f t="array" ref="AI203">IFERROR(INDEX(INDIRECT("'"&amp;VLOOKUP($C203,ModMap!$A$2:$B$21,2,FALSE)&amp;"'!AI:AI"),MATCH($K203,INDIRECT("'"&amp;VLOOKUP($C203,ModMap!$A$2:$B$21,2,FALSE)&amp;"'!$K:$K"),0)),"")</f>
        <v/>
      </c>
      <c r="AJ203" s="45" t="s">
        <v>36</v>
      </c>
      <c r="AK203" s="34" t="str">
        <f t="array" ref="AK203">IFERROR(INDEX(INDIRECT("'"&amp;VLOOKUP($C203,ModMap!$A$2:$B$21,2,FALSE)&amp;"'!AK:AK"),MATCH($K203,INDIRECT("'"&amp;VLOOKUP($C203,ModMap!$A$2:$B$21,2,FALSE)&amp;"'!$K:$K"),0)),"")</f>
        <v>N/A</v>
      </c>
      <c r="AL203" s="34" t="str">
        <f t="array" ref="AL203">IFERROR(INDEX(INDIRECT("'"&amp;VLOOKUP($C203,ModMap!$A$2:$B$21,2,FALSE)&amp;"'!AL:AL"),MATCH($K203,INDIRECT("'"&amp;VLOOKUP($C203,ModMap!$A$2:$B$21,2,FALSE)&amp;"'!$K:$K"),0)),"")</f>
        <v/>
      </c>
      <c r="AM203" s="34">
        <f t="shared" si="1"/>
        <v>2</v>
      </c>
      <c r="AN203" s="34" t="str">
        <f t="shared" si="2"/>
        <v>Not Started</v>
      </c>
      <c r="AO203" s="35" t="str">
        <f t="array" ref="AO203">IFERROR(INDEX(INDIRECT("'"&amp;VLOOKUP($C203,ModMap!$A$2:$B$21,2,FALSE)&amp;"'!AO:AO"),MATCH($K203,INDIRECT("'"&amp;VLOOKUP($C203,ModMap!$A$2:$B$21,2,FALSE)&amp;"'!$K:$K"),0)),"")</f>
        <v/>
      </c>
      <c r="AP203" s="53" t="str">
        <f t="array" ref="AP203">IFERROR(HYPERLINK("#'"&amp;VLOOKUP($C203,ModMap!$A$2:$B$21,2,FALSE)&amp;"'!V"&amp;MATCH($K203,INDIRECT("'"&amp;VLOOKUP($C203,ModMap!$A$2:$B$21,2,FALSE)&amp;"'!$K:$K"),0),"Edit on module sheet"),"")</f>
        <v>Edit on module sheet</v>
      </c>
    </row>
    <row r="204" ht="42.0" customHeight="1">
      <c r="A204" s="54">
        <v>202.0</v>
      </c>
      <c r="B204" s="54">
        <v>202.0</v>
      </c>
      <c r="C204" s="54" t="s">
        <v>90</v>
      </c>
      <c r="D204" s="55" t="s">
        <v>91</v>
      </c>
      <c r="E204" s="36" t="s">
        <v>48</v>
      </c>
      <c r="F204" s="65" t="s">
        <v>276</v>
      </c>
      <c r="G204" s="55" t="s">
        <v>277</v>
      </c>
      <c r="H204" s="54" t="s">
        <v>379</v>
      </c>
      <c r="I204" s="54" t="s">
        <v>380</v>
      </c>
      <c r="J204" s="55" t="s">
        <v>381</v>
      </c>
      <c r="K204" s="54" t="s">
        <v>1801</v>
      </c>
      <c r="L204" s="55" t="s">
        <v>1802</v>
      </c>
      <c r="M204" s="66" t="s">
        <v>211</v>
      </c>
      <c r="N204" s="54" t="s">
        <v>384</v>
      </c>
      <c r="O204" s="54" t="s">
        <v>284</v>
      </c>
      <c r="P204" s="55" t="s">
        <v>385</v>
      </c>
      <c r="Q204" s="55" t="s">
        <v>386</v>
      </c>
      <c r="R204" s="54" t="s">
        <v>287</v>
      </c>
      <c r="S204" s="54" t="s">
        <v>56</v>
      </c>
      <c r="T204" s="54" t="str">
        <f t="array" ref="T204">IFERROR(INDEX(INDIRECT("'"&amp;VLOOKUP($C204,ModMap!$A$2:$B$21,2,FALSE)&amp;"'!T:T"),MATCH($K204,INDIRECT("'"&amp;VLOOKUP($C204,ModMap!$A$2:$B$21,2,FALSE)&amp;"'!$K:$K"),0)),"")</f>
        <v>Unassigned</v>
      </c>
      <c r="U204" s="45" t="s">
        <v>36</v>
      </c>
      <c r="V204" s="54" t="str">
        <f t="array" ref="V204">IFERROR(INDEX(INDIRECT("'"&amp;VLOOKUP($C204,ModMap!$A$2:$B$21,2,FALSE)&amp;"'!V:V"),MATCH($K204,INDIRECT("'"&amp;VLOOKUP($C204,ModMap!$A$2:$B$21,2,FALSE)&amp;"'!$K:$K"),0)),"")</f>
        <v>N/A</v>
      </c>
      <c r="W204" s="54" t="str">
        <f t="array" ref="W204">IFERROR(INDEX(INDIRECT("'"&amp;VLOOKUP($C204,ModMap!$A$2:$B$21,2,FALSE)&amp;"'!W:W"),MATCH($K204,INDIRECT("'"&amp;VLOOKUP($C204,ModMap!$A$2:$B$21,2,FALSE)&amp;"'!$K:$K"),0)),"")</f>
        <v/>
      </c>
      <c r="X204" s="58" t="s">
        <v>33</v>
      </c>
      <c r="Y204" s="54" t="str">
        <f t="array" ref="Y204">IFERROR(INDEX(INDIRECT("'"&amp;VLOOKUP($C204,ModMap!$A$2:$B$21,2,FALSE)&amp;"'!Y:Y"),MATCH($K204,INDIRECT("'"&amp;VLOOKUP($C204,ModMap!$A$2:$B$21,2,FALSE)&amp;"'!$K:$K"),0)),"")</f>
        <v>Not Started</v>
      </c>
      <c r="Z204" s="54" t="str">
        <f t="array" ref="Z204">IFERROR(INDEX(INDIRECT("'"&amp;VLOOKUP($C204,ModMap!$A$2:$B$21,2,FALSE)&amp;"'!Z:Z"),MATCH($K204,INDIRECT("'"&amp;VLOOKUP($C204,ModMap!$A$2:$B$21,2,FALSE)&amp;"'!$K:$K"),0)),"")</f>
        <v>Unassigned</v>
      </c>
      <c r="AA204" s="58" t="s">
        <v>33</v>
      </c>
      <c r="AB204" s="54" t="str">
        <f t="array" ref="AB204">IFERROR(INDEX(INDIRECT("'"&amp;VLOOKUP($C204,ModMap!$A$2:$B$21,2,FALSE)&amp;"'!AB:AB"),MATCH($K204,INDIRECT("'"&amp;VLOOKUP($C204,ModMap!$A$2:$B$21,2,FALSE)&amp;"'!$K:$K"),0)),"")</f>
        <v>Not Started</v>
      </c>
      <c r="AC204" s="54" t="str">
        <f t="array" ref="AC204">IFERROR(INDEX(INDIRECT("'"&amp;VLOOKUP($C204,ModMap!$A$2:$B$21,2,FALSE)&amp;"'!AC:AC"),MATCH($K204,INDIRECT("'"&amp;VLOOKUP($C204,ModMap!$A$2:$B$21,2,FALSE)&amp;"'!$K:$K"),0)),"")</f>
        <v>Unassigned</v>
      </c>
      <c r="AD204" s="58" t="s">
        <v>33</v>
      </c>
      <c r="AE204" s="54" t="str">
        <f t="array" ref="AE204">IFERROR(INDEX(INDIRECT("'"&amp;VLOOKUP($C204,ModMap!$A$2:$B$21,2,FALSE)&amp;"'!AE:AE"),MATCH($K204,INDIRECT("'"&amp;VLOOKUP($C204,ModMap!$A$2:$B$21,2,FALSE)&amp;"'!$K:$K"),0)),"")</f>
        <v>Not Started</v>
      </c>
      <c r="AF204" s="54" t="str">
        <f t="array" ref="AF204">IFERROR(INDEX(INDIRECT("'"&amp;VLOOKUP($C204,ModMap!$A$2:$B$21,2,FALSE)&amp;"'!AF:AF"),MATCH($K204,INDIRECT("'"&amp;VLOOKUP($C204,ModMap!$A$2:$B$21,2,FALSE)&amp;"'!$K:$K"),0)),"")</f>
        <v>Unassigned</v>
      </c>
      <c r="AG204" s="45" t="s">
        <v>36</v>
      </c>
      <c r="AH204" s="54" t="str">
        <f t="array" ref="AH204">IFERROR(INDEX(INDIRECT("'"&amp;VLOOKUP($C204,ModMap!$A$2:$B$21,2,FALSE)&amp;"'!AH:AH"),MATCH($K204,INDIRECT("'"&amp;VLOOKUP($C204,ModMap!$A$2:$B$21,2,FALSE)&amp;"'!$K:$K"),0)),"")</f>
        <v>N/A</v>
      </c>
      <c r="AI204" s="54" t="str">
        <f t="array" ref="AI204">IFERROR(INDEX(INDIRECT("'"&amp;VLOOKUP($C204,ModMap!$A$2:$B$21,2,FALSE)&amp;"'!AI:AI"),MATCH($K204,INDIRECT("'"&amp;VLOOKUP($C204,ModMap!$A$2:$B$21,2,FALSE)&amp;"'!$K:$K"),0)),"")</f>
        <v/>
      </c>
      <c r="AJ204" s="45" t="s">
        <v>36</v>
      </c>
      <c r="AK204" s="54" t="str">
        <f t="array" ref="AK204">IFERROR(INDEX(INDIRECT("'"&amp;VLOOKUP($C204,ModMap!$A$2:$B$21,2,FALSE)&amp;"'!AK:AK"),MATCH($K204,INDIRECT("'"&amp;VLOOKUP($C204,ModMap!$A$2:$B$21,2,FALSE)&amp;"'!$K:$K"),0)),"")</f>
        <v>N/A</v>
      </c>
      <c r="AL204" s="54" t="str">
        <f t="array" ref="AL204">IFERROR(INDEX(INDIRECT("'"&amp;VLOOKUP($C204,ModMap!$A$2:$B$21,2,FALSE)&amp;"'!AL:AL"),MATCH($K204,INDIRECT("'"&amp;VLOOKUP($C204,ModMap!$A$2:$B$21,2,FALSE)&amp;"'!$K:$K"),0)),"")</f>
        <v/>
      </c>
      <c r="AM204" s="54">
        <f t="shared" si="1"/>
        <v>3</v>
      </c>
      <c r="AN204" s="54" t="str">
        <f t="shared" si="2"/>
        <v>Not Started</v>
      </c>
      <c r="AO204" s="55" t="str">
        <f t="array" ref="AO204">IFERROR(INDEX(INDIRECT("'"&amp;VLOOKUP($C204,ModMap!$A$2:$B$21,2,FALSE)&amp;"'!AO:AO"),MATCH($K204,INDIRECT("'"&amp;VLOOKUP($C204,ModMap!$A$2:$B$21,2,FALSE)&amp;"'!$K:$K"),0)),"")</f>
        <v/>
      </c>
      <c r="AP204" s="53" t="str">
        <f t="array" ref="AP204">IFERROR(HYPERLINK("#'"&amp;VLOOKUP($C204,ModMap!$A$2:$B$21,2,FALSE)&amp;"'!V"&amp;MATCH($K204,INDIRECT("'"&amp;VLOOKUP($C204,ModMap!$A$2:$B$21,2,FALSE)&amp;"'!$K:$K"),0),"Edit on module sheet"),"")</f>
        <v>Edit on module sheet</v>
      </c>
    </row>
    <row r="205" ht="42.0" customHeight="1">
      <c r="A205" s="34">
        <v>203.0</v>
      </c>
      <c r="B205" s="34">
        <v>203.0</v>
      </c>
      <c r="C205" s="34" t="s">
        <v>90</v>
      </c>
      <c r="D205" s="35" t="s">
        <v>91</v>
      </c>
      <c r="E205" s="65" t="s">
        <v>41</v>
      </c>
      <c r="F205" s="65" t="s">
        <v>276</v>
      </c>
      <c r="G205" s="35" t="s">
        <v>277</v>
      </c>
      <c r="H205" s="34" t="s">
        <v>379</v>
      </c>
      <c r="I205" s="34" t="s">
        <v>380</v>
      </c>
      <c r="J205" s="35" t="s">
        <v>381</v>
      </c>
      <c r="K205" s="34" t="s">
        <v>382</v>
      </c>
      <c r="L205" s="35" t="s">
        <v>383</v>
      </c>
      <c r="M205" s="66" t="s">
        <v>211</v>
      </c>
      <c r="N205" s="34" t="s">
        <v>384</v>
      </c>
      <c r="O205" s="34" t="s">
        <v>284</v>
      </c>
      <c r="P205" s="35" t="s">
        <v>385</v>
      </c>
      <c r="Q205" s="35" t="s">
        <v>386</v>
      </c>
      <c r="R205" s="34" t="s">
        <v>287</v>
      </c>
      <c r="S205" s="34" t="s">
        <v>206</v>
      </c>
      <c r="T205" s="34" t="str">
        <f t="array" ref="T205">IFERROR(INDEX(INDIRECT("'"&amp;VLOOKUP($C205,ModMap!$A$2:$B$21,2,FALSE)&amp;"'!T:T"),MATCH($K205,INDIRECT("'"&amp;VLOOKUP($C205,ModMap!$A$2:$B$21,2,FALSE)&amp;"'!$K:$K"),0)),"")</f>
        <v>Unassigned</v>
      </c>
      <c r="U205" s="58" t="s">
        <v>33</v>
      </c>
      <c r="V205" s="34" t="str">
        <f t="array" ref="V205">IFERROR(INDEX(INDIRECT("'"&amp;VLOOKUP($C205,ModMap!$A$2:$B$21,2,FALSE)&amp;"'!V:V"),MATCH($K205,INDIRECT("'"&amp;VLOOKUP($C205,ModMap!$A$2:$B$21,2,FALSE)&amp;"'!$K:$K"),0)),"")</f>
        <v>Not Started</v>
      </c>
      <c r="W205" s="34" t="str">
        <f t="array" ref="W205">IFERROR(INDEX(INDIRECT("'"&amp;VLOOKUP($C205,ModMap!$A$2:$B$21,2,FALSE)&amp;"'!W:W"),MATCH($K205,INDIRECT("'"&amp;VLOOKUP($C205,ModMap!$A$2:$B$21,2,FALSE)&amp;"'!$K:$K"),0)),"")</f>
        <v>Unassigned</v>
      </c>
      <c r="X205" s="45" t="s">
        <v>36</v>
      </c>
      <c r="Y205" s="34" t="str">
        <f t="array" ref="Y205">IFERROR(INDEX(INDIRECT("'"&amp;VLOOKUP($C205,ModMap!$A$2:$B$21,2,FALSE)&amp;"'!Y:Y"),MATCH($K205,INDIRECT("'"&amp;VLOOKUP($C205,ModMap!$A$2:$B$21,2,FALSE)&amp;"'!$K:$K"),0)),"")</f>
        <v>N/A</v>
      </c>
      <c r="Z205" s="34" t="str">
        <f t="array" ref="Z205">IFERROR(INDEX(INDIRECT("'"&amp;VLOOKUP($C205,ModMap!$A$2:$B$21,2,FALSE)&amp;"'!Z:Z"),MATCH($K205,INDIRECT("'"&amp;VLOOKUP($C205,ModMap!$A$2:$B$21,2,FALSE)&amp;"'!$K:$K"),0)),"")</f>
        <v/>
      </c>
      <c r="AA205" s="45" t="s">
        <v>36</v>
      </c>
      <c r="AB205" s="34" t="str">
        <f t="array" ref="AB205">IFERROR(INDEX(INDIRECT("'"&amp;VLOOKUP($C205,ModMap!$A$2:$B$21,2,FALSE)&amp;"'!AB:AB"),MATCH($K205,INDIRECT("'"&amp;VLOOKUP($C205,ModMap!$A$2:$B$21,2,FALSE)&amp;"'!$K:$K"),0)),"")</f>
        <v>N/A</v>
      </c>
      <c r="AC205" s="34" t="str">
        <f t="array" ref="AC205">IFERROR(INDEX(INDIRECT("'"&amp;VLOOKUP($C205,ModMap!$A$2:$B$21,2,FALSE)&amp;"'!AC:AC"),MATCH($K205,INDIRECT("'"&amp;VLOOKUP($C205,ModMap!$A$2:$B$21,2,FALSE)&amp;"'!$K:$K"),0)),"")</f>
        <v/>
      </c>
      <c r="AD205" s="58" t="s">
        <v>33</v>
      </c>
      <c r="AE205" s="34" t="str">
        <f t="array" ref="AE205">IFERROR(INDEX(INDIRECT("'"&amp;VLOOKUP($C205,ModMap!$A$2:$B$21,2,FALSE)&amp;"'!AE:AE"),MATCH($K205,INDIRECT("'"&amp;VLOOKUP($C205,ModMap!$A$2:$B$21,2,FALSE)&amp;"'!$K:$K"),0)),"")</f>
        <v>Not Started</v>
      </c>
      <c r="AF205" s="34" t="str">
        <f t="array" ref="AF205">IFERROR(INDEX(INDIRECT("'"&amp;VLOOKUP($C205,ModMap!$A$2:$B$21,2,FALSE)&amp;"'!AF:AF"),MATCH($K205,INDIRECT("'"&amp;VLOOKUP($C205,ModMap!$A$2:$B$21,2,FALSE)&amp;"'!$K:$K"),0)),"")</f>
        <v>Unassigned</v>
      </c>
      <c r="AG205" s="45" t="s">
        <v>36</v>
      </c>
      <c r="AH205" s="34" t="str">
        <f t="array" ref="AH205">IFERROR(INDEX(INDIRECT("'"&amp;VLOOKUP($C205,ModMap!$A$2:$B$21,2,FALSE)&amp;"'!AH:AH"),MATCH($K205,INDIRECT("'"&amp;VLOOKUP($C205,ModMap!$A$2:$B$21,2,FALSE)&amp;"'!$K:$K"),0)),"")</f>
        <v>N/A</v>
      </c>
      <c r="AI205" s="34" t="str">
        <f t="array" ref="AI205">IFERROR(INDEX(INDIRECT("'"&amp;VLOOKUP($C205,ModMap!$A$2:$B$21,2,FALSE)&amp;"'!AI:AI"),MATCH($K205,INDIRECT("'"&amp;VLOOKUP($C205,ModMap!$A$2:$B$21,2,FALSE)&amp;"'!$K:$K"),0)),"")</f>
        <v/>
      </c>
      <c r="AJ205" s="45" t="s">
        <v>36</v>
      </c>
      <c r="AK205" s="34" t="str">
        <f t="array" ref="AK205">IFERROR(INDEX(INDIRECT("'"&amp;VLOOKUP($C205,ModMap!$A$2:$B$21,2,FALSE)&amp;"'!AK:AK"),MATCH($K205,INDIRECT("'"&amp;VLOOKUP($C205,ModMap!$A$2:$B$21,2,FALSE)&amp;"'!$K:$K"),0)),"")</f>
        <v>N/A</v>
      </c>
      <c r="AL205" s="34" t="str">
        <f t="array" ref="AL205">IFERROR(INDEX(INDIRECT("'"&amp;VLOOKUP($C205,ModMap!$A$2:$B$21,2,FALSE)&amp;"'!AL:AL"),MATCH($K205,INDIRECT("'"&amp;VLOOKUP($C205,ModMap!$A$2:$B$21,2,FALSE)&amp;"'!$K:$K"),0)),"")</f>
        <v/>
      </c>
      <c r="AM205" s="34">
        <f t="shared" si="1"/>
        <v>2</v>
      </c>
      <c r="AN205" s="34" t="str">
        <f t="shared" si="2"/>
        <v>Not Started</v>
      </c>
      <c r="AO205" s="35" t="str">
        <f t="array" ref="AO205">IFERROR(INDEX(INDIRECT("'"&amp;VLOOKUP($C205,ModMap!$A$2:$B$21,2,FALSE)&amp;"'!AO:AO"),MATCH($K205,INDIRECT("'"&amp;VLOOKUP($C205,ModMap!$A$2:$B$21,2,FALSE)&amp;"'!$K:$K"),0)),"")</f>
        <v/>
      </c>
      <c r="AP205" s="53" t="str">
        <f t="array" ref="AP205">IFERROR(HYPERLINK("#'"&amp;VLOOKUP($C205,ModMap!$A$2:$B$21,2,FALSE)&amp;"'!V"&amp;MATCH($K205,INDIRECT("'"&amp;VLOOKUP($C205,ModMap!$A$2:$B$21,2,FALSE)&amp;"'!$K:$K"),0),"Edit on module sheet"),"")</f>
        <v>Edit on module sheet</v>
      </c>
    </row>
    <row r="206" ht="42.0" customHeight="1">
      <c r="A206" s="54">
        <v>204.0</v>
      </c>
      <c r="B206" s="54">
        <v>204.0</v>
      </c>
      <c r="C206" s="54" t="s">
        <v>90</v>
      </c>
      <c r="D206" s="55" t="s">
        <v>91</v>
      </c>
      <c r="E206" s="64" t="s">
        <v>69</v>
      </c>
      <c r="F206" s="65" t="s">
        <v>276</v>
      </c>
      <c r="G206" s="55" t="s">
        <v>277</v>
      </c>
      <c r="H206" s="54" t="s">
        <v>379</v>
      </c>
      <c r="I206" s="54" t="s">
        <v>380</v>
      </c>
      <c r="J206" s="55" t="s">
        <v>381</v>
      </c>
      <c r="K206" s="54" t="s">
        <v>2415</v>
      </c>
      <c r="L206" s="55" t="s">
        <v>2416</v>
      </c>
      <c r="M206" s="58" t="s">
        <v>434</v>
      </c>
      <c r="N206" s="54" t="s">
        <v>384</v>
      </c>
      <c r="O206" s="54" t="s">
        <v>284</v>
      </c>
      <c r="P206" s="55" t="s">
        <v>385</v>
      </c>
      <c r="Q206" s="55" t="s">
        <v>386</v>
      </c>
      <c r="R206" s="54" t="s">
        <v>287</v>
      </c>
      <c r="S206" s="54" t="s">
        <v>69</v>
      </c>
      <c r="T206" s="54" t="str">
        <f t="array" ref="T206">IFERROR(INDEX(INDIRECT("'"&amp;VLOOKUP($C206,ModMap!$A$2:$B$21,2,FALSE)&amp;"'!T:T"),MATCH($K206,INDIRECT("'"&amp;VLOOKUP($C206,ModMap!$A$2:$B$21,2,FALSE)&amp;"'!$K:$K"),0)),"")</f>
        <v>Unassigned</v>
      </c>
      <c r="U206" s="58" t="s">
        <v>33</v>
      </c>
      <c r="V206" s="54" t="str">
        <f t="array" ref="V206">IFERROR(INDEX(INDIRECT("'"&amp;VLOOKUP($C206,ModMap!$A$2:$B$21,2,FALSE)&amp;"'!V:V"),MATCH($K206,INDIRECT("'"&amp;VLOOKUP($C206,ModMap!$A$2:$B$21,2,FALSE)&amp;"'!$K:$K"),0)),"")</f>
        <v>Not Started</v>
      </c>
      <c r="W206" s="54" t="str">
        <f t="array" ref="W206">IFERROR(INDEX(INDIRECT("'"&amp;VLOOKUP($C206,ModMap!$A$2:$B$21,2,FALSE)&amp;"'!W:W"),MATCH($K206,INDIRECT("'"&amp;VLOOKUP($C206,ModMap!$A$2:$B$21,2,FALSE)&amp;"'!$K:$K"),0)),"")</f>
        <v>Unassigned</v>
      </c>
      <c r="X206" s="58" t="s">
        <v>33</v>
      </c>
      <c r="Y206" s="54" t="str">
        <f t="array" ref="Y206">IFERROR(INDEX(INDIRECT("'"&amp;VLOOKUP($C206,ModMap!$A$2:$B$21,2,FALSE)&amp;"'!Y:Y"),MATCH($K206,INDIRECT("'"&amp;VLOOKUP($C206,ModMap!$A$2:$B$21,2,FALSE)&amp;"'!$K:$K"),0)),"")</f>
        <v>Not Started</v>
      </c>
      <c r="Z206" s="54" t="str">
        <f t="array" ref="Z206">IFERROR(INDEX(INDIRECT("'"&amp;VLOOKUP($C206,ModMap!$A$2:$B$21,2,FALSE)&amp;"'!Z:Z"),MATCH($K206,INDIRECT("'"&amp;VLOOKUP($C206,ModMap!$A$2:$B$21,2,FALSE)&amp;"'!$K:$K"),0)),"")</f>
        <v>Unassigned</v>
      </c>
      <c r="AA206" s="45" t="s">
        <v>36</v>
      </c>
      <c r="AB206" s="54" t="str">
        <f t="array" ref="AB206">IFERROR(INDEX(INDIRECT("'"&amp;VLOOKUP($C206,ModMap!$A$2:$B$21,2,FALSE)&amp;"'!AB:AB"),MATCH($K206,INDIRECT("'"&amp;VLOOKUP($C206,ModMap!$A$2:$B$21,2,FALSE)&amp;"'!$K:$K"),0)),"")</f>
        <v>N/A</v>
      </c>
      <c r="AC206" s="54" t="str">
        <f t="array" ref="AC206">IFERROR(INDEX(INDIRECT("'"&amp;VLOOKUP($C206,ModMap!$A$2:$B$21,2,FALSE)&amp;"'!AC:AC"),MATCH($K206,INDIRECT("'"&amp;VLOOKUP($C206,ModMap!$A$2:$B$21,2,FALSE)&amp;"'!$K:$K"),0)),"")</f>
        <v/>
      </c>
      <c r="AD206" s="58" t="s">
        <v>33</v>
      </c>
      <c r="AE206" s="54" t="str">
        <f t="array" ref="AE206">IFERROR(INDEX(INDIRECT("'"&amp;VLOOKUP($C206,ModMap!$A$2:$B$21,2,FALSE)&amp;"'!AE:AE"),MATCH($K206,INDIRECT("'"&amp;VLOOKUP($C206,ModMap!$A$2:$B$21,2,FALSE)&amp;"'!$K:$K"),0)),"")</f>
        <v>Not Started</v>
      </c>
      <c r="AF206" s="54" t="str">
        <f t="array" ref="AF206">IFERROR(INDEX(INDIRECT("'"&amp;VLOOKUP($C206,ModMap!$A$2:$B$21,2,FALSE)&amp;"'!AF:AF"),MATCH($K206,INDIRECT("'"&amp;VLOOKUP($C206,ModMap!$A$2:$B$21,2,FALSE)&amp;"'!$K:$K"),0)),"")</f>
        <v>Unassigned</v>
      </c>
      <c r="AG206" s="45" t="s">
        <v>36</v>
      </c>
      <c r="AH206" s="54" t="str">
        <f t="array" ref="AH206">IFERROR(INDEX(INDIRECT("'"&amp;VLOOKUP($C206,ModMap!$A$2:$B$21,2,FALSE)&amp;"'!AH:AH"),MATCH($K206,INDIRECT("'"&amp;VLOOKUP($C206,ModMap!$A$2:$B$21,2,FALSE)&amp;"'!$K:$K"),0)),"")</f>
        <v>N/A</v>
      </c>
      <c r="AI206" s="54" t="str">
        <f t="array" ref="AI206">IFERROR(INDEX(INDIRECT("'"&amp;VLOOKUP($C206,ModMap!$A$2:$B$21,2,FALSE)&amp;"'!AI:AI"),MATCH($K206,INDIRECT("'"&amp;VLOOKUP($C206,ModMap!$A$2:$B$21,2,FALSE)&amp;"'!$K:$K"),0)),"")</f>
        <v/>
      </c>
      <c r="AJ206" s="45" t="s">
        <v>36</v>
      </c>
      <c r="AK206" s="54" t="str">
        <f t="array" ref="AK206">IFERROR(INDEX(INDIRECT("'"&amp;VLOOKUP($C206,ModMap!$A$2:$B$21,2,FALSE)&amp;"'!AK:AK"),MATCH($K206,INDIRECT("'"&amp;VLOOKUP($C206,ModMap!$A$2:$B$21,2,FALSE)&amp;"'!$K:$K"),0)),"")</f>
        <v>N/A</v>
      </c>
      <c r="AL206" s="54" t="str">
        <f t="array" ref="AL206">IFERROR(INDEX(INDIRECT("'"&amp;VLOOKUP($C206,ModMap!$A$2:$B$21,2,FALSE)&amp;"'!AL:AL"),MATCH($K206,INDIRECT("'"&amp;VLOOKUP($C206,ModMap!$A$2:$B$21,2,FALSE)&amp;"'!$K:$K"),0)),"")</f>
        <v/>
      </c>
      <c r="AM206" s="54">
        <f t="shared" si="1"/>
        <v>3</v>
      </c>
      <c r="AN206" s="54" t="str">
        <f t="shared" si="2"/>
        <v>Not Started</v>
      </c>
      <c r="AO206" s="55" t="str">
        <f t="array" ref="AO206">IFERROR(INDEX(INDIRECT("'"&amp;VLOOKUP($C206,ModMap!$A$2:$B$21,2,FALSE)&amp;"'!AO:AO"),MATCH($K206,INDIRECT("'"&amp;VLOOKUP($C206,ModMap!$A$2:$B$21,2,FALSE)&amp;"'!$K:$K"),0)),"")</f>
        <v/>
      </c>
      <c r="AP206" s="53" t="str">
        <f t="array" ref="AP206">IFERROR(HYPERLINK("#'"&amp;VLOOKUP($C206,ModMap!$A$2:$B$21,2,FALSE)&amp;"'!V"&amp;MATCH($K206,INDIRECT("'"&amp;VLOOKUP($C206,ModMap!$A$2:$B$21,2,FALSE)&amp;"'!$K:$K"),0),"Edit on module sheet"),"")</f>
        <v>Edit on module sheet</v>
      </c>
    </row>
    <row r="207" ht="42.0" customHeight="1">
      <c r="A207" s="34">
        <v>205.0</v>
      </c>
      <c r="B207" s="34">
        <v>205.0</v>
      </c>
      <c r="C207" s="34" t="s">
        <v>93</v>
      </c>
      <c r="D207" s="35" t="s">
        <v>94</v>
      </c>
      <c r="E207" s="36" t="s">
        <v>48</v>
      </c>
      <c r="F207" s="67" t="s">
        <v>390</v>
      </c>
      <c r="G207" s="35" t="s">
        <v>391</v>
      </c>
      <c r="H207" s="34" t="s">
        <v>392</v>
      </c>
      <c r="I207" s="34" t="s">
        <v>393</v>
      </c>
      <c r="J207" s="35" t="s">
        <v>394</v>
      </c>
      <c r="K207" s="34" t="s">
        <v>1810</v>
      </c>
      <c r="L207" s="35" t="s">
        <v>1811</v>
      </c>
      <c r="M207" s="66" t="s">
        <v>211</v>
      </c>
      <c r="N207" s="34" t="s">
        <v>397</v>
      </c>
      <c r="O207" s="34" t="s">
        <v>398</v>
      </c>
      <c r="P207" s="35" t="s">
        <v>399</v>
      </c>
      <c r="Q207" s="35" t="s">
        <v>400</v>
      </c>
      <c r="R207" s="34" t="s">
        <v>287</v>
      </c>
      <c r="S207" s="34" t="s">
        <v>53</v>
      </c>
      <c r="T207" s="34" t="str">
        <f t="array" ref="T207">IFERROR(INDEX(INDIRECT("'"&amp;VLOOKUP($C207,ModMap!$A$2:$B$21,2,FALSE)&amp;"'!T:T"),MATCH($K207,INDIRECT("'"&amp;VLOOKUP($C207,ModMap!$A$2:$B$21,2,FALSE)&amp;"'!$K:$K"),0)),"")</f>
        <v>Unassigned</v>
      </c>
      <c r="U207" s="45" t="s">
        <v>36</v>
      </c>
      <c r="V207" s="34" t="str">
        <f t="array" ref="V207">IFERROR(INDEX(INDIRECT("'"&amp;VLOOKUP($C207,ModMap!$A$2:$B$21,2,FALSE)&amp;"'!V:V"),MATCH($K207,INDIRECT("'"&amp;VLOOKUP($C207,ModMap!$A$2:$B$21,2,FALSE)&amp;"'!$K:$K"),0)),"")</f>
        <v>N/A</v>
      </c>
      <c r="W207" s="34" t="str">
        <f t="array" ref="W207">IFERROR(INDEX(INDIRECT("'"&amp;VLOOKUP($C207,ModMap!$A$2:$B$21,2,FALSE)&amp;"'!W:W"),MATCH($K207,INDIRECT("'"&amp;VLOOKUP($C207,ModMap!$A$2:$B$21,2,FALSE)&amp;"'!$K:$K"),0)),"")</f>
        <v/>
      </c>
      <c r="X207" s="58" t="s">
        <v>33</v>
      </c>
      <c r="Y207" s="34" t="str">
        <f t="array" ref="Y207">IFERROR(INDEX(INDIRECT("'"&amp;VLOOKUP($C207,ModMap!$A$2:$B$21,2,FALSE)&amp;"'!Y:Y"),MATCH($K207,INDIRECT("'"&amp;VLOOKUP($C207,ModMap!$A$2:$B$21,2,FALSE)&amp;"'!$K:$K"),0)),"")</f>
        <v>Not Started</v>
      </c>
      <c r="Z207" s="34" t="str">
        <f t="array" ref="Z207">IFERROR(INDEX(INDIRECT("'"&amp;VLOOKUP($C207,ModMap!$A$2:$B$21,2,FALSE)&amp;"'!Z:Z"),MATCH($K207,INDIRECT("'"&amp;VLOOKUP($C207,ModMap!$A$2:$B$21,2,FALSE)&amp;"'!$K:$K"),0)),"")</f>
        <v>Unassigned</v>
      </c>
      <c r="AA207" s="58" t="s">
        <v>33</v>
      </c>
      <c r="AB207" s="34" t="str">
        <f t="array" ref="AB207">IFERROR(INDEX(INDIRECT("'"&amp;VLOOKUP($C207,ModMap!$A$2:$B$21,2,FALSE)&amp;"'!AB:AB"),MATCH($K207,INDIRECT("'"&amp;VLOOKUP($C207,ModMap!$A$2:$B$21,2,FALSE)&amp;"'!$K:$K"),0)),"")</f>
        <v>Not Started</v>
      </c>
      <c r="AC207" s="34" t="str">
        <f t="array" ref="AC207">IFERROR(INDEX(INDIRECT("'"&amp;VLOOKUP($C207,ModMap!$A$2:$B$21,2,FALSE)&amp;"'!AC:AC"),MATCH($K207,INDIRECT("'"&amp;VLOOKUP($C207,ModMap!$A$2:$B$21,2,FALSE)&amp;"'!$K:$K"),0)),"")</f>
        <v>Unassigned</v>
      </c>
      <c r="AD207" s="45" t="s">
        <v>36</v>
      </c>
      <c r="AE207" s="34" t="str">
        <f t="array" ref="AE207">IFERROR(INDEX(INDIRECT("'"&amp;VLOOKUP($C207,ModMap!$A$2:$B$21,2,FALSE)&amp;"'!AE:AE"),MATCH($K207,INDIRECT("'"&amp;VLOOKUP($C207,ModMap!$A$2:$B$21,2,FALSE)&amp;"'!$K:$K"),0)),"")</f>
        <v>N/A</v>
      </c>
      <c r="AF207" s="34" t="str">
        <f t="array" ref="AF207">IFERROR(INDEX(INDIRECT("'"&amp;VLOOKUP($C207,ModMap!$A$2:$B$21,2,FALSE)&amp;"'!AF:AF"),MATCH($K207,INDIRECT("'"&amp;VLOOKUP($C207,ModMap!$A$2:$B$21,2,FALSE)&amp;"'!$K:$K"),0)),"")</f>
        <v/>
      </c>
      <c r="AG207" s="45" t="s">
        <v>36</v>
      </c>
      <c r="AH207" s="34" t="str">
        <f t="array" ref="AH207">IFERROR(INDEX(INDIRECT("'"&amp;VLOOKUP($C207,ModMap!$A$2:$B$21,2,FALSE)&amp;"'!AH:AH"),MATCH($K207,INDIRECT("'"&amp;VLOOKUP($C207,ModMap!$A$2:$B$21,2,FALSE)&amp;"'!$K:$K"),0)),"")</f>
        <v>N/A</v>
      </c>
      <c r="AI207" s="34" t="str">
        <f t="array" ref="AI207">IFERROR(INDEX(INDIRECT("'"&amp;VLOOKUP($C207,ModMap!$A$2:$B$21,2,FALSE)&amp;"'!AI:AI"),MATCH($K207,INDIRECT("'"&amp;VLOOKUP($C207,ModMap!$A$2:$B$21,2,FALSE)&amp;"'!$K:$K"),0)),"")</f>
        <v/>
      </c>
      <c r="AJ207" s="45" t="s">
        <v>36</v>
      </c>
      <c r="AK207" s="34" t="str">
        <f t="array" ref="AK207">IFERROR(INDEX(INDIRECT("'"&amp;VLOOKUP($C207,ModMap!$A$2:$B$21,2,FALSE)&amp;"'!AK:AK"),MATCH($K207,INDIRECT("'"&amp;VLOOKUP($C207,ModMap!$A$2:$B$21,2,FALSE)&amp;"'!$K:$K"),0)),"")</f>
        <v>N/A</v>
      </c>
      <c r="AL207" s="34" t="str">
        <f t="array" ref="AL207">IFERROR(INDEX(INDIRECT("'"&amp;VLOOKUP($C207,ModMap!$A$2:$B$21,2,FALSE)&amp;"'!AL:AL"),MATCH($K207,INDIRECT("'"&amp;VLOOKUP($C207,ModMap!$A$2:$B$21,2,FALSE)&amp;"'!$K:$K"),0)),"")</f>
        <v/>
      </c>
      <c r="AM207" s="34">
        <f t="shared" si="1"/>
        <v>2</v>
      </c>
      <c r="AN207" s="34" t="str">
        <f t="shared" si="2"/>
        <v>Not Started</v>
      </c>
      <c r="AO207" s="35" t="str">
        <f t="array" ref="AO207">IFERROR(INDEX(INDIRECT("'"&amp;VLOOKUP($C207,ModMap!$A$2:$B$21,2,FALSE)&amp;"'!AO:AO"),MATCH($K207,INDIRECT("'"&amp;VLOOKUP($C207,ModMap!$A$2:$B$21,2,FALSE)&amp;"'!$K:$K"),0)),"")</f>
        <v/>
      </c>
      <c r="AP207" s="53" t="str">
        <f t="array" ref="AP207">IFERROR(HYPERLINK("#'"&amp;VLOOKUP($C207,ModMap!$A$2:$B$21,2,FALSE)&amp;"'!V"&amp;MATCH($K207,INDIRECT("'"&amp;VLOOKUP($C207,ModMap!$A$2:$B$21,2,FALSE)&amp;"'!$K:$K"),0),"Edit on module sheet"),"")</f>
        <v>Edit on module sheet</v>
      </c>
    </row>
    <row r="208" ht="42.0" customHeight="1">
      <c r="A208" s="54">
        <v>206.0</v>
      </c>
      <c r="B208" s="54">
        <v>206.0</v>
      </c>
      <c r="C208" s="54" t="s">
        <v>93</v>
      </c>
      <c r="D208" s="55" t="s">
        <v>94</v>
      </c>
      <c r="E208" s="36" t="s">
        <v>48</v>
      </c>
      <c r="F208" s="67" t="s">
        <v>390</v>
      </c>
      <c r="G208" s="55" t="s">
        <v>391</v>
      </c>
      <c r="H208" s="54" t="s">
        <v>392</v>
      </c>
      <c r="I208" s="54" t="s">
        <v>393</v>
      </c>
      <c r="J208" s="55" t="s">
        <v>394</v>
      </c>
      <c r="K208" s="54" t="s">
        <v>1812</v>
      </c>
      <c r="L208" s="55" t="s">
        <v>1813</v>
      </c>
      <c r="M208" s="66" t="s">
        <v>211</v>
      </c>
      <c r="N208" s="54" t="s">
        <v>397</v>
      </c>
      <c r="O208" s="54" t="s">
        <v>398</v>
      </c>
      <c r="P208" s="55" t="s">
        <v>399</v>
      </c>
      <c r="Q208" s="55" t="s">
        <v>400</v>
      </c>
      <c r="R208" s="54" t="s">
        <v>287</v>
      </c>
      <c r="S208" s="54" t="s">
        <v>56</v>
      </c>
      <c r="T208" s="54" t="str">
        <f t="array" ref="T208">IFERROR(INDEX(INDIRECT("'"&amp;VLOOKUP($C208,ModMap!$A$2:$B$21,2,FALSE)&amp;"'!T:T"),MATCH($K208,INDIRECT("'"&amp;VLOOKUP($C208,ModMap!$A$2:$B$21,2,FALSE)&amp;"'!$K:$K"),0)),"")</f>
        <v>Unassigned</v>
      </c>
      <c r="U208" s="45" t="s">
        <v>36</v>
      </c>
      <c r="V208" s="54" t="str">
        <f t="array" ref="V208">IFERROR(INDEX(INDIRECT("'"&amp;VLOOKUP($C208,ModMap!$A$2:$B$21,2,FALSE)&amp;"'!V:V"),MATCH($K208,INDIRECT("'"&amp;VLOOKUP($C208,ModMap!$A$2:$B$21,2,FALSE)&amp;"'!$K:$K"),0)),"")</f>
        <v>N/A</v>
      </c>
      <c r="W208" s="54" t="str">
        <f t="array" ref="W208">IFERROR(INDEX(INDIRECT("'"&amp;VLOOKUP($C208,ModMap!$A$2:$B$21,2,FALSE)&amp;"'!W:W"),MATCH($K208,INDIRECT("'"&amp;VLOOKUP($C208,ModMap!$A$2:$B$21,2,FALSE)&amp;"'!$K:$K"),0)),"")</f>
        <v/>
      </c>
      <c r="X208" s="58" t="s">
        <v>33</v>
      </c>
      <c r="Y208" s="54" t="str">
        <f t="array" ref="Y208">IFERROR(INDEX(INDIRECT("'"&amp;VLOOKUP($C208,ModMap!$A$2:$B$21,2,FALSE)&amp;"'!Y:Y"),MATCH($K208,INDIRECT("'"&amp;VLOOKUP($C208,ModMap!$A$2:$B$21,2,FALSE)&amp;"'!$K:$K"),0)),"")</f>
        <v>Not Started</v>
      </c>
      <c r="Z208" s="54" t="str">
        <f t="array" ref="Z208">IFERROR(INDEX(INDIRECT("'"&amp;VLOOKUP($C208,ModMap!$A$2:$B$21,2,FALSE)&amp;"'!Z:Z"),MATCH($K208,INDIRECT("'"&amp;VLOOKUP($C208,ModMap!$A$2:$B$21,2,FALSE)&amp;"'!$K:$K"),0)),"")</f>
        <v>Unassigned</v>
      </c>
      <c r="AA208" s="58" t="s">
        <v>33</v>
      </c>
      <c r="AB208" s="54" t="str">
        <f t="array" ref="AB208">IFERROR(INDEX(INDIRECT("'"&amp;VLOOKUP($C208,ModMap!$A$2:$B$21,2,FALSE)&amp;"'!AB:AB"),MATCH($K208,INDIRECT("'"&amp;VLOOKUP($C208,ModMap!$A$2:$B$21,2,FALSE)&amp;"'!$K:$K"),0)),"")</f>
        <v>Not Started</v>
      </c>
      <c r="AC208" s="54" t="str">
        <f t="array" ref="AC208">IFERROR(INDEX(INDIRECT("'"&amp;VLOOKUP($C208,ModMap!$A$2:$B$21,2,FALSE)&amp;"'!AC:AC"),MATCH($K208,INDIRECT("'"&amp;VLOOKUP($C208,ModMap!$A$2:$B$21,2,FALSE)&amp;"'!$K:$K"),0)),"")</f>
        <v>Unassigned</v>
      </c>
      <c r="AD208" s="58" t="s">
        <v>33</v>
      </c>
      <c r="AE208" s="54" t="str">
        <f t="array" ref="AE208">IFERROR(INDEX(INDIRECT("'"&amp;VLOOKUP($C208,ModMap!$A$2:$B$21,2,FALSE)&amp;"'!AE:AE"),MATCH($K208,INDIRECT("'"&amp;VLOOKUP($C208,ModMap!$A$2:$B$21,2,FALSE)&amp;"'!$K:$K"),0)),"")</f>
        <v>Not Started</v>
      </c>
      <c r="AF208" s="54" t="str">
        <f t="array" ref="AF208">IFERROR(INDEX(INDIRECT("'"&amp;VLOOKUP($C208,ModMap!$A$2:$B$21,2,FALSE)&amp;"'!AF:AF"),MATCH($K208,INDIRECT("'"&amp;VLOOKUP($C208,ModMap!$A$2:$B$21,2,FALSE)&amp;"'!$K:$K"),0)),"")</f>
        <v>Unassigned</v>
      </c>
      <c r="AG208" s="45" t="s">
        <v>36</v>
      </c>
      <c r="AH208" s="54" t="str">
        <f t="array" ref="AH208">IFERROR(INDEX(INDIRECT("'"&amp;VLOOKUP($C208,ModMap!$A$2:$B$21,2,FALSE)&amp;"'!AH:AH"),MATCH($K208,INDIRECT("'"&amp;VLOOKUP($C208,ModMap!$A$2:$B$21,2,FALSE)&amp;"'!$K:$K"),0)),"")</f>
        <v>N/A</v>
      </c>
      <c r="AI208" s="54" t="str">
        <f t="array" ref="AI208">IFERROR(INDEX(INDIRECT("'"&amp;VLOOKUP($C208,ModMap!$A$2:$B$21,2,FALSE)&amp;"'!AI:AI"),MATCH($K208,INDIRECT("'"&amp;VLOOKUP($C208,ModMap!$A$2:$B$21,2,FALSE)&amp;"'!$K:$K"),0)),"")</f>
        <v/>
      </c>
      <c r="AJ208" s="45" t="s">
        <v>36</v>
      </c>
      <c r="AK208" s="54" t="str">
        <f t="array" ref="AK208">IFERROR(INDEX(INDIRECT("'"&amp;VLOOKUP($C208,ModMap!$A$2:$B$21,2,FALSE)&amp;"'!AK:AK"),MATCH($K208,INDIRECT("'"&amp;VLOOKUP($C208,ModMap!$A$2:$B$21,2,FALSE)&amp;"'!$K:$K"),0)),"")</f>
        <v>N/A</v>
      </c>
      <c r="AL208" s="54" t="str">
        <f t="array" ref="AL208">IFERROR(INDEX(INDIRECT("'"&amp;VLOOKUP($C208,ModMap!$A$2:$B$21,2,FALSE)&amp;"'!AL:AL"),MATCH($K208,INDIRECT("'"&amp;VLOOKUP($C208,ModMap!$A$2:$B$21,2,FALSE)&amp;"'!$K:$K"),0)),"")</f>
        <v/>
      </c>
      <c r="AM208" s="54">
        <f t="shared" si="1"/>
        <v>3</v>
      </c>
      <c r="AN208" s="54" t="str">
        <f t="shared" si="2"/>
        <v>Not Started</v>
      </c>
      <c r="AO208" s="55" t="str">
        <f t="array" ref="AO208">IFERROR(INDEX(INDIRECT("'"&amp;VLOOKUP($C208,ModMap!$A$2:$B$21,2,FALSE)&amp;"'!AO:AO"),MATCH($K208,INDIRECT("'"&amp;VLOOKUP($C208,ModMap!$A$2:$B$21,2,FALSE)&amp;"'!$K:$K"),0)),"")</f>
        <v/>
      </c>
      <c r="AP208" s="53" t="str">
        <f t="array" ref="AP208">IFERROR(HYPERLINK("#'"&amp;VLOOKUP($C208,ModMap!$A$2:$B$21,2,FALSE)&amp;"'!V"&amp;MATCH($K208,INDIRECT("'"&amp;VLOOKUP($C208,ModMap!$A$2:$B$21,2,FALSE)&amp;"'!$K:$K"),0),"Edit on module sheet"),"")</f>
        <v>Edit on module sheet</v>
      </c>
    </row>
    <row r="209" ht="42.0" customHeight="1">
      <c r="A209" s="34">
        <v>207.0</v>
      </c>
      <c r="B209" s="34">
        <v>207.0</v>
      </c>
      <c r="C209" s="34" t="s">
        <v>93</v>
      </c>
      <c r="D209" s="35" t="s">
        <v>94</v>
      </c>
      <c r="E209" s="65" t="s">
        <v>41</v>
      </c>
      <c r="F209" s="67" t="s">
        <v>390</v>
      </c>
      <c r="G209" s="35" t="s">
        <v>391</v>
      </c>
      <c r="H209" s="34" t="s">
        <v>392</v>
      </c>
      <c r="I209" s="34" t="s">
        <v>393</v>
      </c>
      <c r="J209" s="35" t="s">
        <v>394</v>
      </c>
      <c r="K209" s="34" t="s">
        <v>395</v>
      </c>
      <c r="L209" s="35" t="s">
        <v>396</v>
      </c>
      <c r="M209" s="66" t="s">
        <v>211</v>
      </c>
      <c r="N209" s="34" t="s">
        <v>397</v>
      </c>
      <c r="O209" s="34" t="s">
        <v>398</v>
      </c>
      <c r="P209" s="35" t="s">
        <v>399</v>
      </c>
      <c r="Q209" s="35" t="s">
        <v>400</v>
      </c>
      <c r="R209" s="34" t="s">
        <v>287</v>
      </c>
      <c r="S209" s="34" t="s">
        <v>206</v>
      </c>
      <c r="T209" s="34" t="str">
        <f t="array" ref="T209">IFERROR(INDEX(INDIRECT("'"&amp;VLOOKUP($C209,ModMap!$A$2:$B$21,2,FALSE)&amp;"'!T:T"),MATCH($K209,INDIRECT("'"&amp;VLOOKUP($C209,ModMap!$A$2:$B$21,2,FALSE)&amp;"'!$K:$K"),0)),"")</f>
        <v>Unassigned</v>
      </c>
      <c r="U209" s="58" t="s">
        <v>33</v>
      </c>
      <c r="V209" s="34" t="str">
        <f t="array" ref="V209">IFERROR(INDEX(INDIRECT("'"&amp;VLOOKUP($C209,ModMap!$A$2:$B$21,2,FALSE)&amp;"'!V:V"),MATCH($K209,INDIRECT("'"&amp;VLOOKUP($C209,ModMap!$A$2:$B$21,2,FALSE)&amp;"'!$K:$K"),0)),"")</f>
        <v>Not Started</v>
      </c>
      <c r="W209" s="34" t="str">
        <f t="array" ref="W209">IFERROR(INDEX(INDIRECT("'"&amp;VLOOKUP($C209,ModMap!$A$2:$B$21,2,FALSE)&amp;"'!W:W"),MATCH($K209,INDIRECT("'"&amp;VLOOKUP($C209,ModMap!$A$2:$B$21,2,FALSE)&amp;"'!$K:$K"),0)),"")</f>
        <v>Unassigned</v>
      </c>
      <c r="X209" s="45" t="s">
        <v>36</v>
      </c>
      <c r="Y209" s="34" t="str">
        <f t="array" ref="Y209">IFERROR(INDEX(INDIRECT("'"&amp;VLOOKUP($C209,ModMap!$A$2:$B$21,2,FALSE)&amp;"'!Y:Y"),MATCH($K209,INDIRECT("'"&amp;VLOOKUP($C209,ModMap!$A$2:$B$21,2,FALSE)&amp;"'!$K:$K"),0)),"")</f>
        <v>N/A</v>
      </c>
      <c r="Z209" s="34" t="str">
        <f t="array" ref="Z209">IFERROR(INDEX(INDIRECT("'"&amp;VLOOKUP($C209,ModMap!$A$2:$B$21,2,FALSE)&amp;"'!Z:Z"),MATCH($K209,INDIRECT("'"&amp;VLOOKUP($C209,ModMap!$A$2:$B$21,2,FALSE)&amp;"'!$K:$K"),0)),"")</f>
        <v/>
      </c>
      <c r="AA209" s="45" t="s">
        <v>36</v>
      </c>
      <c r="AB209" s="34" t="str">
        <f t="array" ref="AB209">IFERROR(INDEX(INDIRECT("'"&amp;VLOOKUP($C209,ModMap!$A$2:$B$21,2,FALSE)&amp;"'!AB:AB"),MATCH($K209,INDIRECT("'"&amp;VLOOKUP($C209,ModMap!$A$2:$B$21,2,FALSE)&amp;"'!$K:$K"),0)),"")</f>
        <v>N/A</v>
      </c>
      <c r="AC209" s="34" t="str">
        <f t="array" ref="AC209">IFERROR(INDEX(INDIRECT("'"&amp;VLOOKUP($C209,ModMap!$A$2:$B$21,2,FALSE)&amp;"'!AC:AC"),MATCH($K209,INDIRECT("'"&amp;VLOOKUP($C209,ModMap!$A$2:$B$21,2,FALSE)&amp;"'!$K:$K"),0)),"")</f>
        <v/>
      </c>
      <c r="AD209" s="58" t="s">
        <v>33</v>
      </c>
      <c r="AE209" s="34" t="str">
        <f t="array" ref="AE209">IFERROR(INDEX(INDIRECT("'"&amp;VLOOKUP($C209,ModMap!$A$2:$B$21,2,FALSE)&amp;"'!AE:AE"),MATCH($K209,INDIRECT("'"&amp;VLOOKUP($C209,ModMap!$A$2:$B$21,2,FALSE)&amp;"'!$K:$K"),0)),"")</f>
        <v>Not Started</v>
      </c>
      <c r="AF209" s="34" t="str">
        <f t="array" ref="AF209">IFERROR(INDEX(INDIRECT("'"&amp;VLOOKUP($C209,ModMap!$A$2:$B$21,2,FALSE)&amp;"'!AF:AF"),MATCH($K209,INDIRECT("'"&amp;VLOOKUP($C209,ModMap!$A$2:$B$21,2,FALSE)&amp;"'!$K:$K"),0)),"")</f>
        <v>Unassigned</v>
      </c>
      <c r="AG209" s="45" t="s">
        <v>36</v>
      </c>
      <c r="AH209" s="34" t="str">
        <f t="array" ref="AH209">IFERROR(INDEX(INDIRECT("'"&amp;VLOOKUP($C209,ModMap!$A$2:$B$21,2,FALSE)&amp;"'!AH:AH"),MATCH($K209,INDIRECT("'"&amp;VLOOKUP($C209,ModMap!$A$2:$B$21,2,FALSE)&amp;"'!$K:$K"),0)),"")</f>
        <v>N/A</v>
      </c>
      <c r="AI209" s="34" t="str">
        <f t="array" ref="AI209">IFERROR(INDEX(INDIRECT("'"&amp;VLOOKUP($C209,ModMap!$A$2:$B$21,2,FALSE)&amp;"'!AI:AI"),MATCH($K209,INDIRECT("'"&amp;VLOOKUP($C209,ModMap!$A$2:$B$21,2,FALSE)&amp;"'!$K:$K"),0)),"")</f>
        <v/>
      </c>
      <c r="AJ209" s="45" t="s">
        <v>36</v>
      </c>
      <c r="AK209" s="34" t="str">
        <f t="array" ref="AK209">IFERROR(INDEX(INDIRECT("'"&amp;VLOOKUP($C209,ModMap!$A$2:$B$21,2,FALSE)&amp;"'!AK:AK"),MATCH($K209,INDIRECT("'"&amp;VLOOKUP($C209,ModMap!$A$2:$B$21,2,FALSE)&amp;"'!$K:$K"),0)),"")</f>
        <v>N/A</v>
      </c>
      <c r="AL209" s="34" t="str">
        <f t="array" ref="AL209">IFERROR(INDEX(INDIRECT("'"&amp;VLOOKUP($C209,ModMap!$A$2:$B$21,2,FALSE)&amp;"'!AL:AL"),MATCH($K209,INDIRECT("'"&amp;VLOOKUP($C209,ModMap!$A$2:$B$21,2,FALSE)&amp;"'!$K:$K"),0)),"")</f>
        <v/>
      </c>
      <c r="AM209" s="34">
        <f t="shared" si="1"/>
        <v>2</v>
      </c>
      <c r="AN209" s="34" t="str">
        <f t="shared" si="2"/>
        <v>Not Started</v>
      </c>
      <c r="AO209" s="35" t="str">
        <f t="array" ref="AO209">IFERROR(INDEX(INDIRECT("'"&amp;VLOOKUP($C209,ModMap!$A$2:$B$21,2,FALSE)&amp;"'!AO:AO"),MATCH($K209,INDIRECT("'"&amp;VLOOKUP($C209,ModMap!$A$2:$B$21,2,FALSE)&amp;"'!$K:$K"),0)),"")</f>
        <v/>
      </c>
      <c r="AP209" s="53" t="str">
        <f t="array" ref="AP209">IFERROR(HYPERLINK("#'"&amp;VLOOKUP($C209,ModMap!$A$2:$B$21,2,FALSE)&amp;"'!V"&amp;MATCH($K209,INDIRECT("'"&amp;VLOOKUP($C209,ModMap!$A$2:$B$21,2,FALSE)&amp;"'!$K:$K"),0),"Edit on module sheet"),"")</f>
        <v>Edit on module sheet</v>
      </c>
    </row>
    <row r="210" ht="42.0" customHeight="1">
      <c r="A210" s="54">
        <v>208.0</v>
      </c>
      <c r="B210" s="54">
        <v>208.0</v>
      </c>
      <c r="C210" s="54" t="s">
        <v>93</v>
      </c>
      <c r="D210" s="55" t="s">
        <v>94</v>
      </c>
      <c r="E210" s="64" t="s">
        <v>69</v>
      </c>
      <c r="F210" s="67" t="s">
        <v>390</v>
      </c>
      <c r="G210" s="55" t="s">
        <v>391</v>
      </c>
      <c r="H210" s="54" t="s">
        <v>392</v>
      </c>
      <c r="I210" s="54" t="s">
        <v>393</v>
      </c>
      <c r="J210" s="55" t="s">
        <v>394</v>
      </c>
      <c r="K210" s="54" t="s">
        <v>2448</v>
      </c>
      <c r="L210" s="55" t="s">
        <v>2449</v>
      </c>
      <c r="M210" s="58" t="s">
        <v>434</v>
      </c>
      <c r="N210" s="54" t="s">
        <v>397</v>
      </c>
      <c r="O210" s="54" t="s">
        <v>398</v>
      </c>
      <c r="P210" s="55" t="s">
        <v>399</v>
      </c>
      <c r="Q210" s="55" t="s">
        <v>400</v>
      </c>
      <c r="R210" s="54" t="s">
        <v>287</v>
      </c>
      <c r="S210" s="54" t="s">
        <v>69</v>
      </c>
      <c r="T210" s="54" t="str">
        <f t="array" ref="T210">IFERROR(INDEX(INDIRECT("'"&amp;VLOOKUP($C210,ModMap!$A$2:$B$21,2,FALSE)&amp;"'!T:T"),MATCH($K210,INDIRECT("'"&amp;VLOOKUP($C210,ModMap!$A$2:$B$21,2,FALSE)&amp;"'!$K:$K"),0)),"")</f>
        <v>Unassigned</v>
      </c>
      <c r="U210" s="58" t="s">
        <v>33</v>
      </c>
      <c r="V210" s="54" t="str">
        <f t="array" ref="V210">IFERROR(INDEX(INDIRECT("'"&amp;VLOOKUP($C210,ModMap!$A$2:$B$21,2,FALSE)&amp;"'!V:V"),MATCH($K210,INDIRECT("'"&amp;VLOOKUP($C210,ModMap!$A$2:$B$21,2,FALSE)&amp;"'!$K:$K"),0)),"")</f>
        <v>Not Started</v>
      </c>
      <c r="W210" s="54" t="str">
        <f t="array" ref="W210">IFERROR(INDEX(INDIRECT("'"&amp;VLOOKUP($C210,ModMap!$A$2:$B$21,2,FALSE)&amp;"'!W:W"),MATCH($K210,INDIRECT("'"&amp;VLOOKUP($C210,ModMap!$A$2:$B$21,2,FALSE)&amp;"'!$K:$K"),0)),"")</f>
        <v>Unassigned</v>
      </c>
      <c r="X210" s="58" t="s">
        <v>33</v>
      </c>
      <c r="Y210" s="54" t="str">
        <f t="array" ref="Y210">IFERROR(INDEX(INDIRECT("'"&amp;VLOOKUP($C210,ModMap!$A$2:$B$21,2,FALSE)&amp;"'!Y:Y"),MATCH($K210,INDIRECT("'"&amp;VLOOKUP($C210,ModMap!$A$2:$B$21,2,FALSE)&amp;"'!$K:$K"),0)),"")</f>
        <v>Not Started</v>
      </c>
      <c r="Z210" s="54" t="str">
        <f t="array" ref="Z210">IFERROR(INDEX(INDIRECT("'"&amp;VLOOKUP($C210,ModMap!$A$2:$B$21,2,FALSE)&amp;"'!Z:Z"),MATCH($K210,INDIRECT("'"&amp;VLOOKUP($C210,ModMap!$A$2:$B$21,2,FALSE)&amp;"'!$K:$K"),0)),"")</f>
        <v>Unassigned</v>
      </c>
      <c r="AA210" s="45" t="s">
        <v>36</v>
      </c>
      <c r="AB210" s="54" t="str">
        <f t="array" ref="AB210">IFERROR(INDEX(INDIRECT("'"&amp;VLOOKUP($C210,ModMap!$A$2:$B$21,2,FALSE)&amp;"'!AB:AB"),MATCH($K210,INDIRECT("'"&amp;VLOOKUP($C210,ModMap!$A$2:$B$21,2,FALSE)&amp;"'!$K:$K"),0)),"")</f>
        <v>N/A</v>
      </c>
      <c r="AC210" s="54" t="str">
        <f t="array" ref="AC210">IFERROR(INDEX(INDIRECT("'"&amp;VLOOKUP($C210,ModMap!$A$2:$B$21,2,FALSE)&amp;"'!AC:AC"),MATCH($K210,INDIRECT("'"&amp;VLOOKUP($C210,ModMap!$A$2:$B$21,2,FALSE)&amp;"'!$K:$K"),0)),"")</f>
        <v/>
      </c>
      <c r="AD210" s="58" t="s">
        <v>33</v>
      </c>
      <c r="AE210" s="54" t="str">
        <f t="array" ref="AE210">IFERROR(INDEX(INDIRECT("'"&amp;VLOOKUP($C210,ModMap!$A$2:$B$21,2,FALSE)&amp;"'!AE:AE"),MATCH($K210,INDIRECT("'"&amp;VLOOKUP($C210,ModMap!$A$2:$B$21,2,FALSE)&amp;"'!$K:$K"),0)),"")</f>
        <v>Not Started</v>
      </c>
      <c r="AF210" s="54" t="str">
        <f t="array" ref="AF210">IFERROR(INDEX(INDIRECT("'"&amp;VLOOKUP($C210,ModMap!$A$2:$B$21,2,FALSE)&amp;"'!AF:AF"),MATCH($K210,INDIRECT("'"&amp;VLOOKUP($C210,ModMap!$A$2:$B$21,2,FALSE)&amp;"'!$K:$K"),0)),"")</f>
        <v>Unassigned</v>
      </c>
      <c r="AG210" s="45" t="s">
        <v>36</v>
      </c>
      <c r="AH210" s="54" t="str">
        <f t="array" ref="AH210">IFERROR(INDEX(INDIRECT("'"&amp;VLOOKUP($C210,ModMap!$A$2:$B$21,2,FALSE)&amp;"'!AH:AH"),MATCH($K210,INDIRECT("'"&amp;VLOOKUP($C210,ModMap!$A$2:$B$21,2,FALSE)&amp;"'!$K:$K"),0)),"")</f>
        <v>N/A</v>
      </c>
      <c r="AI210" s="54" t="str">
        <f t="array" ref="AI210">IFERROR(INDEX(INDIRECT("'"&amp;VLOOKUP($C210,ModMap!$A$2:$B$21,2,FALSE)&amp;"'!AI:AI"),MATCH($K210,INDIRECT("'"&amp;VLOOKUP($C210,ModMap!$A$2:$B$21,2,FALSE)&amp;"'!$K:$K"),0)),"")</f>
        <v/>
      </c>
      <c r="AJ210" s="45" t="s">
        <v>36</v>
      </c>
      <c r="AK210" s="54" t="str">
        <f t="array" ref="AK210">IFERROR(INDEX(INDIRECT("'"&amp;VLOOKUP($C210,ModMap!$A$2:$B$21,2,FALSE)&amp;"'!AK:AK"),MATCH($K210,INDIRECT("'"&amp;VLOOKUP($C210,ModMap!$A$2:$B$21,2,FALSE)&amp;"'!$K:$K"),0)),"")</f>
        <v>N/A</v>
      </c>
      <c r="AL210" s="54" t="str">
        <f t="array" ref="AL210">IFERROR(INDEX(INDIRECT("'"&amp;VLOOKUP($C210,ModMap!$A$2:$B$21,2,FALSE)&amp;"'!AL:AL"),MATCH($K210,INDIRECT("'"&amp;VLOOKUP($C210,ModMap!$A$2:$B$21,2,FALSE)&amp;"'!$K:$K"),0)),"")</f>
        <v/>
      </c>
      <c r="AM210" s="54">
        <f t="shared" si="1"/>
        <v>3</v>
      </c>
      <c r="AN210" s="54" t="str">
        <f t="shared" si="2"/>
        <v>Not Started</v>
      </c>
      <c r="AO210" s="55" t="str">
        <f t="array" ref="AO210">IFERROR(INDEX(INDIRECT("'"&amp;VLOOKUP($C210,ModMap!$A$2:$B$21,2,FALSE)&amp;"'!AO:AO"),MATCH($K210,INDIRECT("'"&amp;VLOOKUP($C210,ModMap!$A$2:$B$21,2,FALSE)&amp;"'!$K:$K"),0)),"")</f>
        <v/>
      </c>
      <c r="AP210" s="53" t="str">
        <f t="array" ref="AP210">IFERROR(HYPERLINK("#'"&amp;VLOOKUP($C210,ModMap!$A$2:$B$21,2,FALSE)&amp;"'!V"&amp;MATCH($K210,INDIRECT("'"&amp;VLOOKUP($C210,ModMap!$A$2:$B$21,2,FALSE)&amp;"'!$K:$K"),0),"Edit on module sheet"),"")</f>
        <v>Edit on module sheet</v>
      </c>
    </row>
    <row r="211" ht="42.0" customHeight="1">
      <c r="A211" s="34">
        <v>209.0</v>
      </c>
      <c r="B211" s="34">
        <v>209.0</v>
      </c>
      <c r="C211" s="34" t="s">
        <v>93</v>
      </c>
      <c r="D211" s="35" t="s">
        <v>94</v>
      </c>
      <c r="E211" s="64" t="s">
        <v>69</v>
      </c>
      <c r="F211" s="67" t="s">
        <v>390</v>
      </c>
      <c r="G211" s="35" t="s">
        <v>391</v>
      </c>
      <c r="H211" s="34" t="s">
        <v>1823</v>
      </c>
      <c r="I211" s="34" t="s">
        <v>1824</v>
      </c>
      <c r="J211" s="35" t="s">
        <v>1825</v>
      </c>
      <c r="K211" s="34" t="s">
        <v>2461</v>
      </c>
      <c r="L211" s="35" t="s">
        <v>2462</v>
      </c>
      <c r="M211" s="58" t="s">
        <v>613</v>
      </c>
      <c r="N211" s="34" t="s">
        <v>397</v>
      </c>
      <c r="O211" s="34" t="s">
        <v>398</v>
      </c>
      <c r="P211" s="35" t="s">
        <v>1828</v>
      </c>
      <c r="Q211" s="35" t="s">
        <v>1829</v>
      </c>
      <c r="R211" s="34" t="s">
        <v>287</v>
      </c>
      <c r="S211" s="34" t="s">
        <v>69</v>
      </c>
      <c r="T211" s="34" t="str">
        <f t="array" ref="T211">IFERROR(INDEX(INDIRECT("'"&amp;VLOOKUP($C211,ModMap!$A$2:$B$21,2,FALSE)&amp;"'!T:T"),MATCH($K211,INDIRECT("'"&amp;VLOOKUP($C211,ModMap!$A$2:$B$21,2,FALSE)&amp;"'!$K:$K"),0)),"")</f>
        <v>Unassigned</v>
      </c>
      <c r="U211" s="58" t="s">
        <v>33</v>
      </c>
      <c r="V211" s="34" t="str">
        <f t="array" ref="V211">IFERROR(INDEX(INDIRECT("'"&amp;VLOOKUP($C211,ModMap!$A$2:$B$21,2,FALSE)&amp;"'!V:V"),MATCH($K211,INDIRECT("'"&amp;VLOOKUP($C211,ModMap!$A$2:$B$21,2,FALSE)&amp;"'!$K:$K"),0)),"")</f>
        <v>Not Started</v>
      </c>
      <c r="W211" s="34" t="str">
        <f t="array" ref="W211">IFERROR(INDEX(INDIRECT("'"&amp;VLOOKUP($C211,ModMap!$A$2:$B$21,2,FALSE)&amp;"'!W:W"),MATCH($K211,INDIRECT("'"&amp;VLOOKUP($C211,ModMap!$A$2:$B$21,2,FALSE)&amp;"'!$K:$K"),0)),"")</f>
        <v>Unassigned</v>
      </c>
      <c r="X211" s="58" t="s">
        <v>33</v>
      </c>
      <c r="Y211" s="34" t="str">
        <f t="array" ref="Y211">IFERROR(INDEX(INDIRECT("'"&amp;VLOOKUP($C211,ModMap!$A$2:$B$21,2,FALSE)&amp;"'!Y:Y"),MATCH($K211,INDIRECT("'"&amp;VLOOKUP($C211,ModMap!$A$2:$B$21,2,FALSE)&amp;"'!$K:$K"),0)),"")</f>
        <v>Not Started</v>
      </c>
      <c r="Z211" s="34" t="str">
        <f t="array" ref="Z211">IFERROR(INDEX(INDIRECT("'"&amp;VLOOKUP($C211,ModMap!$A$2:$B$21,2,FALSE)&amp;"'!Z:Z"),MATCH($K211,INDIRECT("'"&amp;VLOOKUP($C211,ModMap!$A$2:$B$21,2,FALSE)&amp;"'!$K:$K"),0)),"")</f>
        <v>Unassigned</v>
      </c>
      <c r="AA211" s="45" t="s">
        <v>36</v>
      </c>
      <c r="AB211" s="34" t="str">
        <f t="array" ref="AB211">IFERROR(INDEX(INDIRECT("'"&amp;VLOOKUP($C211,ModMap!$A$2:$B$21,2,FALSE)&amp;"'!AB:AB"),MATCH($K211,INDIRECT("'"&amp;VLOOKUP($C211,ModMap!$A$2:$B$21,2,FALSE)&amp;"'!$K:$K"),0)),"")</f>
        <v>N/A</v>
      </c>
      <c r="AC211" s="34" t="str">
        <f t="array" ref="AC211">IFERROR(INDEX(INDIRECT("'"&amp;VLOOKUP($C211,ModMap!$A$2:$B$21,2,FALSE)&amp;"'!AC:AC"),MATCH($K211,INDIRECT("'"&amp;VLOOKUP($C211,ModMap!$A$2:$B$21,2,FALSE)&amp;"'!$K:$K"),0)),"")</f>
        <v/>
      </c>
      <c r="AD211" s="58" t="s">
        <v>33</v>
      </c>
      <c r="AE211" s="34" t="str">
        <f t="array" ref="AE211">IFERROR(INDEX(INDIRECT("'"&amp;VLOOKUP($C211,ModMap!$A$2:$B$21,2,FALSE)&amp;"'!AE:AE"),MATCH($K211,INDIRECT("'"&amp;VLOOKUP($C211,ModMap!$A$2:$B$21,2,FALSE)&amp;"'!$K:$K"),0)),"")</f>
        <v>Not Started</v>
      </c>
      <c r="AF211" s="34" t="str">
        <f t="array" ref="AF211">IFERROR(INDEX(INDIRECT("'"&amp;VLOOKUP($C211,ModMap!$A$2:$B$21,2,FALSE)&amp;"'!AF:AF"),MATCH($K211,INDIRECT("'"&amp;VLOOKUP($C211,ModMap!$A$2:$B$21,2,FALSE)&amp;"'!$K:$K"),0)),"")</f>
        <v>Unassigned</v>
      </c>
      <c r="AG211" s="45" t="s">
        <v>36</v>
      </c>
      <c r="AH211" s="34" t="str">
        <f t="array" ref="AH211">IFERROR(INDEX(INDIRECT("'"&amp;VLOOKUP($C211,ModMap!$A$2:$B$21,2,FALSE)&amp;"'!AH:AH"),MATCH($K211,INDIRECT("'"&amp;VLOOKUP($C211,ModMap!$A$2:$B$21,2,FALSE)&amp;"'!$K:$K"),0)),"")</f>
        <v>N/A</v>
      </c>
      <c r="AI211" s="34" t="str">
        <f t="array" ref="AI211">IFERROR(INDEX(INDIRECT("'"&amp;VLOOKUP($C211,ModMap!$A$2:$B$21,2,FALSE)&amp;"'!AI:AI"),MATCH($K211,INDIRECT("'"&amp;VLOOKUP($C211,ModMap!$A$2:$B$21,2,FALSE)&amp;"'!$K:$K"),0)),"")</f>
        <v/>
      </c>
      <c r="AJ211" s="45" t="s">
        <v>36</v>
      </c>
      <c r="AK211" s="34" t="str">
        <f t="array" ref="AK211">IFERROR(INDEX(INDIRECT("'"&amp;VLOOKUP($C211,ModMap!$A$2:$B$21,2,FALSE)&amp;"'!AK:AK"),MATCH($K211,INDIRECT("'"&amp;VLOOKUP($C211,ModMap!$A$2:$B$21,2,FALSE)&amp;"'!$K:$K"),0)),"")</f>
        <v>N/A</v>
      </c>
      <c r="AL211" s="34" t="str">
        <f t="array" ref="AL211">IFERROR(INDEX(INDIRECT("'"&amp;VLOOKUP($C211,ModMap!$A$2:$B$21,2,FALSE)&amp;"'!AL:AL"),MATCH($K211,INDIRECT("'"&amp;VLOOKUP($C211,ModMap!$A$2:$B$21,2,FALSE)&amp;"'!$K:$K"),0)),"")</f>
        <v/>
      </c>
      <c r="AM211" s="34">
        <f t="shared" si="1"/>
        <v>3</v>
      </c>
      <c r="AN211" s="34" t="str">
        <f t="shared" si="2"/>
        <v>Not Started</v>
      </c>
      <c r="AO211" s="35" t="str">
        <f t="array" ref="AO211">IFERROR(INDEX(INDIRECT("'"&amp;VLOOKUP($C211,ModMap!$A$2:$B$21,2,FALSE)&amp;"'!AO:AO"),MATCH($K211,INDIRECT("'"&amp;VLOOKUP($C211,ModMap!$A$2:$B$21,2,FALSE)&amp;"'!$K:$K"),0)),"")</f>
        <v/>
      </c>
      <c r="AP211" s="53" t="str">
        <f t="array" ref="AP211">IFERROR(HYPERLINK("#'"&amp;VLOOKUP($C211,ModMap!$A$2:$B$21,2,FALSE)&amp;"'!V"&amp;MATCH($K211,INDIRECT("'"&amp;VLOOKUP($C211,ModMap!$A$2:$B$21,2,FALSE)&amp;"'!$K:$K"),0),"Edit on module sheet"),"")</f>
        <v>Edit on module sheet</v>
      </c>
    </row>
    <row r="212" ht="42.0" customHeight="1">
      <c r="A212" s="54">
        <v>210.0</v>
      </c>
      <c r="B212" s="54">
        <v>210.0</v>
      </c>
      <c r="C212" s="54" t="s">
        <v>93</v>
      </c>
      <c r="D212" s="55" t="s">
        <v>94</v>
      </c>
      <c r="E212" s="36" t="s">
        <v>48</v>
      </c>
      <c r="F212" s="67" t="s">
        <v>390</v>
      </c>
      <c r="G212" s="55" t="s">
        <v>391</v>
      </c>
      <c r="H212" s="54" t="s">
        <v>1823</v>
      </c>
      <c r="I212" s="54" t="s">
        <v>1824</v>
      </c>
      <c r="J212" s="55" t="s">
        <v>1825</v>
      </c>
      <c r="K212" s="54" t="s">
        <v>1826</v>
      </c>
      <c r="L212" s="55" t="s">
        <v>1827</v>
      </c>
      <c r="M212" s="66" t="s">
        <v>211</v>
      </c>
      <c r="N212" s="54" t="s">
        <v>397</v>
      </c>
      <c r="O212" s="54" t="s">
        <v>398</v>
      </c>
      <c r="P212" s="55" t="s">
        <v>1828</v>
      </c>
      <c r="Q212" s="55" t="s">
        <v>1829</v>
      </c>
      <c r="R212" s="54" t="s">
        <v>287</v>
      </c>
      <c r="S212" s="54" t="s">
        <v>218</v>
      </c>
      <c r="T212" s="54" t="str">
        <f t="array" ref="T212">IFERROR(INDEX(INDIRECT("'"&amp;VLOOKUP($C212,ModMap!$A$2:$B$21,2,FALSE)&amp;"'!T:T"),MATCH($K212,INDIRECT("'"&amp;VLOOKUP($C212,ModMap!$A$2:$B$21,2,FALSE)&amp;"'!$K:$K"),0)),"")</f>
        <v>Unassigned</v>
      </c>
      <c r="U212" s="58" t="s">
        <v>33</v>
      </c>
      <c r="V212" s="54" t="str">
        <f t="array" ref="V212">IFERROR(INDEX(INDIRECT("'"&amp;VLOOKUP($C212,ModMap!$A$2:$B$21,2,FALSE)&amp;"'!V:V"),MATCH($K212,INDIRECT("'"&amp;VLOOKUP($C212,ModMap!$A$2:$B$21,2,FALSE)&amp;"'!$K:$K"),0)),"")</f>
        <v>Not Started</v>
      </c>
      <c r="W212" s="54" t="str">
        <f t="array" ref="W212">IFERROR(INDEX(INDIRECT("'"&amp;VLOOKUP($C212,ModMap!$A$2:$B$21,2,FALSE)&amp;"'!W:W"),MATCH($K212,INDIRECT("'"&amp;VLOOKUP($C212,ModMap!$A$2:$B$21,2,FALSE)&amp;"'!$K:$K"),0)),"")</f>
        <v>Unassigned</v>
      </c>
      <c r="X212" s="58" t="s">
        <v>33</v>
      </c>
      <c r="Y212" s="54" t="str">
        <f t="array" ref="Y212">IFERROR(INDEX(INDIRECT("'"&amp;VLOOKUP($C212,ModMap!$A$2:$B$21,2,FALSE)&amp;"'!Y:Y"),MATCH($K212,INDIRECT("'"&amp;VLOOKUP($C212,ModMap!$A$2:$B$21,2,FALSE)&amp;"'!$K:$K"),0)),"")</f>
        <v>Not Started</v>
      </c>
      <c r="Z212" s="54" t="str">
        <f t="array" ref="Z212">IFERROR(INDEX(INDIRECT("'"&amp;VLOOKUP($C212,ModMap!$A$2:$B$21,2,FALSE)&amp;"'!Z:Z"),MATCH($K212,INDIRECT("'"&amp;VLOOKUP($C212,ModMap!$A$2:$B$21,2,FALSE)&amp;"'!$K:$K"),0)),"")</f>
        <v>Unassigned</v>
      </c>
      <c r="AA212" s="45" t="s">
        <v>36</v>
      </c>
      <c r="AB212" s="54" t="str">
        <f t="array" ref="AB212">IFERROR(INDEX(INDIRECT("'"&amp;VLOOKUP($C212,ModMap!$A$2:$B$21,2,FALSE)&amp;"'!AB:AB"),MATCH($K212,INDIRECT("'"&amp;VLOOKUP($C212,ModMap!$A$2:$B$21,2,FALSE)&amp;"'!$K:$K"),0)),"")</f>
        <v>N/A</v>
      </c>
      <c r="AC212" s="54" t="str">
        <f t="array" ref="AC212">IFERROR(INDEX(INDIRECT("'"&amp;VLOOKUP($C212,ModMap!$A$2:$B$21,2,FALSE)&amp;"'!AC:AC"),MATCH($K212,INDIRECT("'"&amp;VLOOKUP($C212,ModMap!$A$2:$B$21,2,FALSE)&amp;"'!$K:$K"),0)),"")</f>
        <v/>
      </c>
      <c r="AD212" s="58" t="s">
        <v>33</v>
      </c>
      <c r="AE212" s="54" t="str">
        <f t="array" ref="AE212">IFERROR(INDEX(INDIRECT("'"&amp;VLOOKUP($C212,ModMap!$A$2:$B$21,2,FALSE)&amp;"'!AE:AE"),MATCH($K212,INDIRECT("'"&amp;VLOOKUP($C212,ModMap!$A$2:$B$21,2,FALSE)&amp;"'!$K:$K"),0)),"")</f>
        <v>Not Started</v>
      </c>
      <c r="AF212" s="54" t="str">
        <f t="array" ref="AF212">IFERROR(INDEX(INDIRECT("'"&amp;VLOOKUP($C212,ModMap!$A$2:$B$21,2,FALSE)&amp;"'!AF:AF"),MATCH($K212,INDIRECT("'"&amp;VLOOKUP($C212,ModMap!$A$2:$B$21,2,FALSE)&amp;"'!$K:$K"),0)),"")</f>
        <v>Unassigned</v>
      </c>
      <c r="AG212" s="45" t="s">
        <v>36</v>
      </c>
      <c r="AH212" s="54" t="str">
        <f t="array" ref="AH212">IFERROR(INDEX(INDIRECT("'"&amp;VLOOKUP($C212,ModMap!$A$2:$B$21,2,FALSE)&amp;"'!AH:AH"),MATCH($K212,INDIRECT("'"&amp;VLOOKUP($C212,ModMap!$A$2:$B$21,2,FALSE)&amp;"'!$K:$K"),0)),"")</f>
        <v>N/A</v>
      </c>
      <c r="AI212" s="54" t="str">
        <f t="array" ref="AI212">IFERROR(INDEX(INDIRECT("'"&amp;VLOOKUP($C212,ModMap!$A$2:$B$21,2,FALSE)&amp;"'!AI:AI"),MATCH($K212,INDIRECT("'"&amp;VLOOKUP($C212,ModMap!$A$2:$B$21,2,FALSE)&amp;"'!$K:$K"),0)),"")</f>
        <v/>
      </c>
      <c r="AJ212" s="45" t="s">
        <v>36</v>
      </c>
      <c r="AK212" s="54" t="str">
        <f t="array" ref="AK212">IFERROR(INDEX(INDIRECT("'"&amp;VLOOKUP($C212,ModMap!$A$2:$B$21,2,FALSE)&amp;"'!AK:AK"),MATCH($K212,INDIRECT("'"&amp;VLOOKUP($C212,ModMap!$A$2:$B$21,2,FALSE)&amp;"'!$K:$K"),0)),"")</f>
        <v>N/A</v>
      </c>
      <c r="AL212" s="54" t="str">
        <f t="array" ref="AL212">IFERROR(INDEX(INDIRECT("'"&amp;VLOOKUP($C212,ModMap!$A$2:$B$21,2,FALSE)&amp;"'!AL:AL"),MATCH($K212,INDIRECT("'"&amp;VLOOKUP($C212,ModMap!$A$2:$B$21,2,FALSE)&amp;"'!$K:$K"),0)),"")</f>
        <v/>
      </c>
      <c r="AM212" s="54">
        <f t="shared" si="1"/>
        <v>3</v>
      </c>
      <c r="AN212" s="54" t="str">
        <f t="shared" si="2"/>
        <v>Not Started</v>
      </c>
      <c r="AO212" s="55" t="str">
        <f t="array" ref="AO212">IFERROR(INDEX(INDIRECT("'"&amp;VLOOKUP($C212,ModMap!$A$2:$B$21,2,FALSE)&amp;"'!AO:AO"),MATCH($K212,INDIRECT("'"&amp;VLOOKUP($C212,ModMap!$A$2:$B$21,2,FALSE)&amp;"'!$K:$K"),0)),"")</f>
        <v/>
      </c>
      <c r="AP212" s="53" t="str">
        <f t="array" ref="AP212">IFERROR(HYPERLINK("#'"&amp;VLOOKUP($C212,ModMap!$A$2:$B$21,2,FALSE)&amp;"'!V"&amp;MATCH($K212,INDIRECT("'"&amp;VLOOKUP($C212,ModMap!$A$2:$B$21,2,FALSE)&amp;"'!$K:$K"),0),"Edit on module sheet"),"")</f>
        <v>Edit on module sheet</v>
      </c>
    </row>
    <row r="213" ht="42.0" customHeight="1">
      <c r="A213" s="34">
        <v>211.0</v>
      </c>
      <c r="B213" s="34">
        <v>211.0</v>
      </c>
      <c r="C213" s="34" t="s">
        <v>93</v>
      </c>
      <c r="D213" s="35" t="s">
        <v>94</v>
      </c>
      <c r="E213" s="36" t="s">
        <v>48</v>
      </c>
      <c r="F213" s="67" t="s">
        <v>390</v>
      </c>
      <c r="G213" s="35" t="s">
        <v>391</v>
      </c>
      <c r="H213" s="34" t="s">
        <v>1823</v>
      </c>
      <c r="I213" s="34" t="s">
        <v>1824</v>
      </c>
      <c r="J213" s="35" t="s">
        <v>1825</v>
      </c>
      <c r="K213" s="34" t="s">
        <v>1838</v>
      </c>
      <c r="L213" s="35" t="s">
        <v>1839</v>
      </c>
      <c r="M213" s="58" t="s">
        <v>613</v>
      </c>
      <c r="N213" s="34" t="s">
        <v>397</v>
      </c>
      <c r="O213" s="34" t="s">
        <v>398</v>
      </c>
      <c r="P213" s="35" t="s">
        <v>1828</v>
      </c>
      <c r="Q213" s="35" t="s">
        <v>1829</v>
      </c>
      <c r="R213" s="34" t="s">
        <v>287</v>
      </c>
      <c r="S213" s="34" t="s">
        <v>614</v>
      </c>
      <c r="T213" s="34" t="str">
        <f t="array" ref="T213">IFERROR(INDEX(INDIRECT("'"&amp;VLOOKUP($C213,ModMap!$A$2:$B$21,2,FALSE)&amp;"'!T:T"),MATCH($K213,INDIRECT("'"&amp;VLOOKUP($C213,ModMap!$A$2:$B$21,2,FALSE)&amp;"'!$K:$K"),0)),"")</f>
        <v>Unassigned</v>
      </c>
      <c r="U213" s="45" t="s">
        <v>36</v>
      </c>
      <c r="V213" s="34" t="str">
        <f t="array" ref="V213">IFERROR(INDEX(INDIRECT("'"&amp;VLOOKUP($C213,ModMap!$A$2:$B$21,2,FALSE)&amp;"'!V:V"),MATCH($K213,INDIRECT("'"&amp;VLOOKUP($C213,ModMap!$A$2:$B$21,2,FALSE)&amp;"'!$K:$K"),0)),"")</f>
        <v>N/A</v>
      </c>
      <c r="W213" s="34" t="str">
        <f t="array" ref="W213">IFERROR(INDEX(INDIRECT("'"&amp;VLOOKUP($C213,ModMap!$A$2:$B$21,2,FALSE)&amp;"'!W:W"),MATCH($K213,INDIRECT("'"&amp;VLOOKUP($C213,ModMap!$A$2:$B$21,2,FALSE)&amp;"'!$K:$K"),0)),"")</f>
        <v/>
      </c>
      <c r="X213" s="58" t="s">
        <v>33</v>
      </c>
      <c r="Y213" s="34" t="str">
        <f t="array" ref="Y213">IFERROR(INDEX(INDIRECT("'"&amp;VLOOKUP($C213,ModMap!$A$2:$B$21,2,FALSE)&amp;"'!Y:Y"),MATCH($K213,INDIRECT("'"&amp;VLOOKUP($C213,ModMap!$A$2:$B$21,2,FALSE)&amp;"'!$K:$K"),0)),"")</f>
        <v>Not Started</v>
      </c>
      <c r="Z213" s="34" t="str">
        <f t="array" ref="Z213">IFERROR(INDEX(INDIRECT("'"&amp;VLOOKUP($C213,ModMap!$A$2:$B$21,2,FALSE)&amp;"'!Z:Z"),MATCH($K213,INDIRECT("'"&amp;VLOOKUP($C213,ModMap!$A$2:$B$21,2,FALSE)&amp;"'!$K:$K"),0)),"")</f>
        <v>Unassigned</v>
      </c>
      <c r="AA213" s="45" t="s">
        <v>36</v>
      </c>
      <c r="AB213" s="34" t="str">
        <f t="array" ref="AB213">IFERROR(INDEX(INDIRECT("'"&amp;VLOOKUP($C213,ModMap!$A$2:$B$21,2,FALSE)&amp;"'!AB:AB"),MATCH($K213,INDIRECT("'"&amp;VLOOKUP($C213,ModMap!$A$2:$B$21,2,FALSE)&amp;"'!$K:$K"),0)),"")</f>
        <v>N/A</v>
      </c>
      <c r="AC213" s="34" t="str">
        <f t="array" ref="AC213">IFERROR(INDEX(INDIRECT("'"&amp;VLOOKUP($C213,ModMap!$A$2:$B$21,2,FALSE)&amp;"'!AC:AC"),MATCH($K213,INDIRECT("'"&amp;VLOOKUP($C213,ModMap!$A$2:$B$21,2,FALSE)&amp;"'!$K:$K"),0)),"")</f>
        <v/>
      </c>
      <c r="AD213" s="58" t="s">
        <v>33</v>
      </c>
      <c r="AE213" s="34" t="str">
        <f t="array" ref="AE213">IFERROR(INDEX(INDIRECT("'"&amp;VLOOKUP($C213,ModMap!$A$2:$B$21,2,FALSE)&amp;"'!AE:AE"),MATCH($K213,INDIRECT("'"&amp;VLOOKUP($C213,ModMap!$A$2:$B$21,2,FALSE)&amp;"'!$K:$K"),0)),"")</f>
        <v>Not Started</v>
      </c>
      <c r="AF213" s="34" t="str">
        <f t="array" ref="AF213">IFERROR(INDEX(INDIRECT("'"&amp;VLOOKUP($C213,ModMap!$A$2:$B$21,2,FALSE)&amp;"'!AF:AF"),MATCH($K213,INDIRECT("'"&amp;VLOOKUP($C213,ModMap!$A$2:$B$21,2,FALSE)&amp;"'!$K:$K"),0)),"")</f>
        <v>Unassigned</v>
      </c>
      <c r="AG213" s="45" t="s">
        <v>36</v>
      </c>
      <c r="AH213" s="34" t="str">
        <f t="array" ref="AH213">IFERROR(INDEX(INDIRECT("'"&amp;VLOOKUP($C213,ModMap!$A$2:$B$21,2,FALSE)&amp;"'!AH:AH"),MATCH($K213,INDIRECT("'"&amp;VLOOKUP($C213,ModMap!$A$2:$B$21,2,FALSE)&amp;"'!$K:$K"),0)),"")</f>
        <v>N/A</v>
      </c>
      <c r="AI213" s="34" t="str">
        <f t="array" ref="AI213">IFERROR(INDEX(INDIRECT("'"&amp;VLOOKUP($C213,ModMap!$A$2:$B$21,2,FALSE)&amp;"'!AI:AI"),MATCH($K213,INDIRECT("'"&amp;VLOOKUP($C213,ModMap!$A$2:$B$21,2,FALSE)&amp;"'!$K:$K"),0)),"")</f>
        <v/>
      </c>
      <c r="AJ213" s="45" t="s">
        <v>36</v>
      </c>
      <c r="AK213" s="34" t="str">
        <f t="array" ref="AK213">IFERROR(INDEX(INDIRECT("'"&amp;VLOOKUP($C213,ModMap!$A$2:$B$21,2,FALSE)&amp;"'!AK:AK"),MATCH($K213,INDIRECT("'"&amp;VLOOKUP($C213,ModMap!$A$2:$B$21,2,FALSE)&amp;"'!$K:$K"),0)),"")</f>
        <v>N/A</v>
      </c>
      <c r="AL213" s="34" t="str">
        <f t="array" ref="AL213">IFERROR(INDEX(INDIRECT("'"&amp;VLOOKUP($C213,ModMap!$A$2:$B$21,2,FALSE)&amp;"'!AL:AL"),MATCH($K213,INDIRECT("'"&amp;VLOOKUP($C213,ModMap!$A$2:$B$21,2,FALSE)&amp;"'!$K:$K"),0)),"")</f>
        <v/>
      </c>
      <c r="AM213" s="34">
        <f t="shared" si="1"/>
        <v>2</v>
      </c>
      <c r="AN213" s="34" t="str">
        <f t="shared" si="2"/>
        <v>Not Started</v>
      </c>
      <c r="AO213" s="35" t="str">
        <f t="array" ref="AO213">IFERROR(INDEX(INDIRECT("'"&amp;VLOOKUP($C213,ModMap!$A$2:$B$21,2,FALSE)&amp;"'!AO:AO"),MATCH($K213,INDIRECT("'"&amp;VLOOKUP($C213,ModMap!$A$2:$B$21,2,FALSE)&amp;"'!$K:$K"),0)),"")</f>
        <v/>
      </c>
      <c r="AP213" s="53" t="str">
        <f t="array" ref="AP213">IFERROR(HYPERLINK("#'"&amp;VLOOKUP($C213,ModMap!$A$2:$B$21,2,FALSE)&amp;"'!V"&amp;MATCH($K213,INDIRECT("'"&amp;VLOOKUP($C213,ModMap!$A$2:$B$21,2,FALSE)&amp;"'!$K:$K"),0),"Edit on module sheet"),"")</f>
        <v>Edit on module sheet</v>
      </c>
    </row>
    <row r="214" ht="42.0" customHeight="1">
      <c r="A214" s="54">
        <v>212.0</v>
      </c>
      <c r="B214" s="54">
        <v>212.0</v>
      </c>
      <c r="C214" s="54" t="s">
        <v>93</v>
      </c>
      <c r="D214" s="55" t="s">
        <v>94</v>
      </c>
      <c r="E214" s="36" t="s">
        <v>48</v>
      </c>
      <c r="F214" s="67" t="s">
        <v>390</v>
      </c>
      <c r="G214" s="55" t="s">
        <v>391</v>
      </c>
      <c r="H214" s="54" t="s">
        <v>403</v>
      </c>
      <c r="I214" s="54" t="s">
        <v>404</v>
      </c>
      <c r="J214" s="55" t="s">
        <v>405</v>
      </c>
      <c r="K214" s="54" t="s">
        <v>1848</v>
      </c>
      <c r="L214" s="55" t="s">
        <v>1849</v>
      </c>
      <c r="M214" s="66" t="s">
        <v>211</v>
      </c>
      <c r="N214" s="54" t="s">
        <v>397</v>
      </c>
      <c r="O214" s="54" t="s">
        <v>398</v>
      </c>
      <c r="P214" s="55" t="s">
        <v>408</v>
      </c>
      <c r="Q214" s="55" t="s">
        <v>409</v>
      </c>
      <c r="R214" s="54" t="s">
        <v>287</v>
      </c>
      <c r="S214" s="54" t="s">
        <v>53</v>
      </c>
      <c r="T214" s="54" t="str">
        <f t="array" ref="T214">IFERROR(INDEX(INDIRECT("'"&amp;VLOOKUP($C214,ModMap!$A$2:$B$21,2,FALSE)&amp;"'!T:T"),MATCH($K214,INDIRECT("'"&amp;VLOOKUP($C214,ModMap!$A$2:$B$21,2,FALSE)&amp;"'!$K:$K"),0)),"")</f>
        <v>Unassigned</v>
      </c>
      <c r="U214" s="45" t="s">
        <v>36</v>
      </c>
      <c r="V214" s="54" t="str">
        <f t="array" ref="V214">IFERROR(INDEX(INDIRECT("'"&amp;VLOOKUP($C214,ModMap!$A$2:$B$21,2,FALSE)&amp;"'!V:V"),MATCH($K214,INDIRECT("'"&amp;VLOOKUP($C214,ModMap!$A$2:$B$21,2,FALSE)&amp;"'!$K:$K"),0)),"")</f>
        <v>N/A</v>
      </c>
      <c r="W214" s="54" t="str">
        <f t="array" ref="W214">IFERROR(INDEX(INDIRECT("'"&amp;VLOOKUP($C214,ModMap!$A$2:$B$21,2,FALSE)&amp;"'!W:W"),MATCH($K214,INDIRECT("'"&amp;VLOOKUP($C214,ModMap!$A$2:$B$21,2,FALSE)&amp;"'!$K:$K"),0)),"")</f>
        <v/>
      </c>
      <c r="X214" s="58" t="s">
        <v>33</v>
      </c>
      <c r="Y214" s="54" t="str">
        <f t="array" ref="Y214">IFERROR(INDEX(INDIRECT("'"&amp;VLOOKUP($C214,ModMap!$A$2:$B$21,2,FALSE)&amp;"'!Y:Y"),MATCH($K214,INDIRECT("'"&amp;VLOOKUP($C214,ModMap!$A$2:$B$21,2,FALSE)&amp;"'!$K:$K"),0)),"")</f>
        <v>Not Started</v>
      </c>
      <c r="Z214" s="54" t="str">
        <f t="array" ref="Z214">IFERROR(INDEX(INDIRECT("'"&amp;VLOOKUP($C214,ModMap!$A$2:$B$21,2,FALSE)&amp;"'!Z:Z"),MATCH($K214,INDIRECT("'"&amp;VLOOKUP($C214,ModMap!$A$2:$B$21,2,FALSE)&amp;"'!$K:$K"),0)),"")</f>
        <v>Unassigned</v>
      </c>
      <c r="AA214" s="58" t="s">
        <v>33</v>
      </c>
      <c r="AB214" s="54" t="str">
        <f t="array" ref="AB214">IFERROR(INDEX(INDIRECT("'"&amp;VLOOKUP($C214,ModMap!$A$2:$B$21,2,FALSE)&amp;"'!AB:AB"),MATCH($K214,INDIRECT("'"&amp;VLOOKUP($C214,ModMap!$A$2:$B$21,2,FALSE)&amp;"'!$K:$K"),0)),"")</f>
        <v>Not Started</v>
      </c>
      <c r="AC214" s="54" t="str">
        <f t="array" ref="AC214">IFERROR(INDEX(INDIRECT("'"&amp;VLOOKUP($C214,ModMap!$A$2:$B$21,2,FALSE)&amp;"'!AC:AC"),MATCH($K214,INDIRECT("'"&amp;VLOOKUP($C214,ModMap!$A$2:$B$21,2,FALSE)&amp;"'!$K:$K"),0)),"")</f>
        <v>Unassigned</v>
      </c>
      <c r="AD214" s="45" t="s">
        <v>36</v>
      </c>
      <c r="AE214" s="54" t="str">
        <f t="array" ref="AE214">IFERROR(INDEX(INDIRECT("'"&amp;VLOOKUP($C214,ModMap!$A$2:$B$21,2,FALSE)&amp;"'!AE:AE"),MATCH($K214,INDIRECT("'"&amp;VLOOKUP($C214,ModMap!$A$2:$B$21,2,FALSE)&amp;"'!$K:$K"),0)),"")</f>
        <v>N/A</v>
      </c>
      <c r="AF214" s="54" t="str">
        <f t="array" ref="AF214">IFERROR(INDEX(INDIRECT("'"&amp;VLOOKUP($C214,ModMap!$A$2:$B$21,2,FALSE)&amp;"'!AF:AF"),MATCH($K214,INDIRECT("'"&amp;VLOOKUP($C214,ModMap!$A$2:$B$21,2,FALSE)&amp;"'!$K:$K"),0)),"")</f>
        <v/>
      </c>
      <c r="AG214" s="45" t="s">
        <v>36</v>
      </c>
      <c r="AH214" s="54" t="str">
        <f t="array" ref="AH214">IFERROR(INDEX(INDIRECT("'"&amp;VLOOKUP($C214,ModMap!$A$2:$B$21,2,FALSE)&amp;"'!AH:AH"),MATCH($K214,INDIRECT("'"&amp;VLOOKUP($C214,ModMap!$A$2:$B$21,2,FALSE)&amp;"'!$K:$K"),0)),"")</f>
        <v>N/A</v>
      </c>
      <c r="AI214" s="54" t="str">
        <f t="array" ref="AI214">IFERROR(INDEX(INDIRECT("'"&amp;VLOOKUP($C214,ModMap!$A$2:$B$21,2,FALSE)&amp;"'!AI:AI"),MATCH($K214,INDIRECT("'"&amp;VLOOKUP($C214,ModMap!$A$2:$B$21,2,FALSE)&amp;"'!$K:$K"),0)),"")</f>
        <v/>
      </c>
      <c r="AJ214" s="45" t="s">
        <v>36</v>
      </c>
      <c r="AK214" s="54" t="str">
        <f t="array" ref="AK214">IFERROR(INDEX(INDIRECT("'"&amp;VLOOKUP($C214,ModMap!$A$2:$B$21,2,FALSE)&amp;"'!AK:AK"),MATCH($K214,INDIRECT("'"&amp;VLOOKUP($C214,ModMap!$A$2:$B$21,2,FALSE)&amp;"'!$K:$K"),0)),"")</f>
        <v>N/A</v>
      </c>
      <c r="AL214" s="54" t="str">
        <f t="array" ref="AL214">IFERROR(INDEX(INDIRECT("'"&amp;VLOOKUP($C214,ModMap!$A$2:$B$21,2,FALSE)&amp;"'!AL:AL"),MATCH($K214,INDIRECT("'"&amp;VLOOKUP($C214,ModMap!$A$2:$B$21,2,FALSE)&amp;"'!$K:$K"),0)),"")</f>
        <v/>
      </c>
      <c r="AM214" s="54">
        <f t="shared" si="1"/>
        <v>2</v>
      </c>
      <c r="AN214" s="54" t="str">
        <f t="shared" si="2"/>
        <v>Not Started</v>
      </c>
      <c r="AO214" s="55" t="str">
        <f t="array" ref="AO214">IFERROR(INDEX(INDIRECT("'"&amp;VLOOKUP($C214,ModMap!$A$2:$B$21,2,FALSE)&amp;"'!AO:AO"),MATCH($K214,INDIRECT("'"&amp;VLOOKUP($C214,ModMap!$A$2:$B$21,2,FALSE)&amp;"'!$K:$K"),0)),"")</f>
        <v/>
      </c>
      <c r="AP214" s="53" t="str">
        <f t="array" ref="AP214">IFERROR(HYPERLINK("#'"&amp;VLOOKUP($C214,ModMap!$A$2:$B$21,2,FALSE)&amp;"'!V"&amp;MATCH($K214,INDIRECT("'"&amp;VLOOKUP($C214,ModMap!$A$2:$B$21,2,FALSE)&amp;"'!$K:$K"),0),"Edit on module sheet"),"")</f>
        <v>Edit on module sheet</v>
      </c>
    </row>
    <row r="215" ht="42.0" customHeight="1">
      <c r="A215" s="34">
        <v>213.0</v>
      </c>
      <c r="B215" s="34">
        <v>213.0</v>
      </c>
      <c r="C215" s="34" t="s">
        <v>93</v>
      </c>
      <c r="D215" s="35" t="s">
        <v>94</v>
      </c>
      <c r="E215" s="36" t="s">
        <v>48</v>
      </c>
      <c r="F215" s="67" t="s">
        <v>390</v>
      </c>
      <c r="G215" s="35" t="s">
        <v>391</v>
      </c>
      <c r="H215" s="34" t="s">
        <v>403</v>
      </c>
      <c r="I215" s="34" t="s">
        <v>404</v>
      </c>
      <c r="J215" s="35" t="s">
        <v>405</v>
      </c>
      <c r="K215" s="34" t="s">
        <v>1858</v>
      </c>
      <c r="L215" s="35" t="s">
        <v>1859</v>
      </c>
      <c r="M215" s="66" t="s">
        <v>211</v>
      </c>
      <c r="N215" s="34" t="s">
        <v>397</v>
      </c>
      <c r="O215" s="34" t="s">
        <v>398</v>
      </c>
      <c r="P215" s="35" t="s">
        <v>408</v>
      </c>
      <c r="Q215" s="35" t="s">
        <v>409</v>
      </c>
      <c r="R215" s="34" t="s">
        <v>287</v>
      </c>
      <c r="S215" s="34" t="s">
        <v>56</v>
      </c>
      <c r="T215" s="34" t="str">
        <f t="array" ref="T215">IFERROR(INDEX(INDIRECT("'"&amp;VLOOKUP($C215,ModMap!$A$2:$B$21,2,FALSE)&amp;"'!T:T"),MATCH($K215,INDIRECT("'"&amp;VLOOKUP($C215,ModMap!$A$2:$B$21,2,FALSE)&amp;"'!$K:$K"),0)),"")</f>
        <v>Unassigned</v>
      </c>
      <c r="U215" s="45" t="s">
        <v>36</v>
      </c>
      <c r="V215" s="34" t="str">
        <f t="array" ref="V215">IFERROR(INDEX(INDIRECT("'"&amp;VLOOKUP($C215,ModMap!$A$2:$B$21,2,FALSE)&amp;"'!V:V"),MATCH($K215,INDIRECT("'"&amp;VLOOKUP($C215,ModMap!$A$2:$B$21,2,FALSE)&amp;"'!$K:$K"),0)),"")</f>
        <v>N/A</v>
      </c>
      <c r="W215" s="34" t="str">
        <f t="array" ref="W215">IFERROR(INDEX(INDIRECT("'"&amp;VLOOKUP($C215,ModMap!$A$2:$B$21,2,FALSE)&amp;"'!W:W"),MATCH($K215,INDIRECT("'"&amp;VLOOKUP($C215,ModMap!$A$2:$B$21,2,FALSE)&amp;"'!$K:$K"),0)),"")</f>
        <v/>
      </c>
      <c r="X215" s="58" t="s">
        <v>33</v>
      </c>
      <c r="Y215" s="34" t="str">
        <f t="array" ref="Y215">IFERROR(INDEX(INDIRECT("'"&amp;VLOOKUP($C215,ModMap!$A$2:$B$21,2,FALSE)&amp;"'!Y:Y"),MATCH($K215,INDIRECT("'"&amp;VLOOKUP($C215,ModMap!$A$2:$B$21,2,FALSE)&amp;"'!$K:$K"),0)),"")</f>
        <v>Not Started</v>
      </c>
      <c r="Z215" s="34" t="str">
        <f t="array" ref="Z215">IFERROR(INDEX(INDIRECT("'"&amp;VLOOKUP($C215,ModMap!$A$2:$B$21,2,FALSE)&amp;"'!Z:Z"),MATCH($K215,INDIRECT("'"&amp;VLOOKUP($C215,ModMap!$A$2:$B$21,2,FALSE)&amp;"'!$K:$K"),0)),"")</f>
        <v>Unassigned</v>
      </c>
      <c r="AA215" s="58" t="s">
        <v>33</v>
      </c>
      <c r="AB215" s="34" t="str">
        <f t="array" ref="AB215">IFERROR(INDEX(INDIRECT("'"&amp;VLOOKUP($C215,ModMap!$A$2:$B$21,2,FALSE)&amp;"'!AB:AB"),MATCH($K215,INDIRECT("'"&amp;VLOOKUP($C215,ModMap!$A$2:$B$21,2,FALSE)&amp;"'!$K:$K"),0)),"")</f>
        <v>Not Started</v>
      </c>
      <c r="AC215" s="34" t="str">
        <f t="array" ref="AC215">IFERROR(INDEX(INDIRECT("'"&amp;VLOOKUP($C215,ModMap!$A$2:$B$21,2,FALSE)&amp;"'!AC:AC"),MATCH($K215,INDIRECT("'"&amp;VLOOKUP($C215,ModMap!$A$2:$B$21,2,FALSE)&amp;"'!$K:$K"),0)),"")</f>
        <v>Unassigned</v>
      </c>
      <c r="AD215" s="58" t="s">
        <v>33</v>
      </c>
      <c r="AE215" s="34" t="str">
        <f t="array" ref="AE215">IFERROR(INDEX(INDIRECT("'"&amp;VLOOKUP($C215,ModMap!$A$2:$B$21,2,FALSE)&amp;"'!AE:AE"),MATCH($K215,INDIRECT("'"&amp;VLOOKUP($C215,ModMap!$A$2:$B$21,2,FALSE)&amp;"'!$K:$K"),0)),"")</f>
        <v>Not Started</v>
      </c>
      <c r="AF215" s="34" t="str">
        <f t="array" ref="AF215">IFERROR(INDEX(INDIRECT("'"&amp;VLOOKUP($C215,ModMap!$A$2:$B$21,2,FALSE)&amp;"'!AF:AF"),MATCH($K215,INDIRECT("'"&amp;VLOOKUP($C215,ModMap!$A$2:$B$21,2,FALSE)&amp;"'!$K:$K"),0)),"")</f>
        <v>Unassigned</v>
      </c>
      <c r="AG215" s="45" t="s">
        <v>36</v>
      </c>
      <c r="AH215" s="34" t="str">
        <f t="array" ref="AH215">IFERROR(INDEX(INDIRECT("'"&amp;VLOOKUP($C215,ModMap!$A$2:$B$21,2,FALSE)&amp;"'!AH:AH"),MATCH($K215,INDIRECT("'"&amp;VLOOKUP($C215,ModMap!$A$2:$B$21,2,FALSE)&amp;"'!$K:$K"),0)),"")</f>
        <v>N/A</v>
      </c>
      <c r="AI215" s="34" t="str">
        <f t="array" ref="AI215">IFERROR(INDEX(INDIRECT("'"&amp;VLOOKUP($C215,ModMap!$A$2:$B$21,2,FALSE)&amp;"'!AI:AI"),MATCH($K215,INDIRECT("'"&amp;VLOOKUP($C215,ModMap!$A$2:$B$21,2,FALSE)&amp;"'!$K:$K"),0)),"")</f>
        <v/>
      </c>
      <c r="AJ215" s="45" t="s">
        <v>36</v>
      </c>
      <c r="AK215" s="34" t="str">
        <f t="array" ref="AK215">IFERROR(INDEX(INDIRECT("'"&amp;VLOOKUP($C215,ModMap!$A$2:$B$21,2,FALSE)&amp;"'!AK:AK"),MATCH($K215,INDIRECT("'"&amp;VLOOKUP($C215,ModMap!$A$2:$B$21,2,FALSE)&amp;"'!$K:$K"),0)),"")</f>
        <v>N/A</v>
      </c>
      <c r="AL215" s="34" t="str">
        <f t="array" ref="AL215">IFERROR(INDEX(INDIRECT("'"&amp;VLOOKUP($C215,ModMap!$A$2:$B$21,2,FALSE)&amp;"'!AL:AL"),MATCH($K215,INDIRECT("'"&amp;VLOOKUP($C215,ModMap!$A$2:$B$21,2,FALSE)&amp;"'!$K:$K"),0)),"")</f>
        <v/>
      </c>
      <c r="AM215" s="34">
        <f t="shared" si="1"/>
        <v>3</v>
      </c>
      <c r="AN215" s="34" t="str">
        <f t="shared" si="2"/>
        <v>Not Started</v>
      </c>
      <c r="AO215" s="35" t="str">
        <f t="array" ref="AO215">IFERROR(INDEX(INDIRECT("'"&amp;VLOOKUP($C215,ModMap!$A$2:$B$21,2,FALSE)&amp;"'!AO:AO"),MATCH($K215,INDIRECT("'"&amp;VLOOKUP($C215,ModMap!$A$2:$B$21,2,FALSE)&amp;"'!$K:$K"),0)),"")</f>
        <v/>
      </c>
      <c r="AP215" s="53" t="str">
        <f t="array" ref="AP215">IFERROR(HYPERLINK("#'"&amp;VLOOKUP($C215,ModMap!$A$2:$B$21,2,FALSE)&amp;"'!V"&amp;MATCH($K215,INDIRECT("'"&amp;VLOOKUP($C215,ModMap!$A$2:$B$21,2,FALSE)&amp;"'!$K:$K"),0),"Edit on module sheet"),"")</f>
        <v>Edit on module sheet</v>
      </c>
    </row>
    <row r="216" ht="42.0" customHeight="1">
      <c r="A216" s="54">
        <v>214.0</v>
      </c>
      <c r="B216" s="54">
        <v>214.0</v>
      </c>
      <c r="C216" s="54" t="s">
        <v>93</v>
      </c>
      <c r="D216" s="55" t="s">
        <v>94</v>
      </c>
      <c r="E216" s="65" t="s">
        <v>41</v>
      </c>
      <c r="F216" s="67" t="s">
        <v>390</v>
      </c>
      <c r="G216" s="55" t="s">
        <v>391</v>
      </c>
      <c r="H216" s="54" t="s">
        <v>403</v>
      </c>
      <c r="I216" s="54" t="s">
        <v>404</v>
      </c>
      <c r="J216" s="55" t="s">
        <v>405</v>
      </c>
      <c r="K216" s="54" t="s">
        <v>406</v>
      </c>
      <c r="L216" s="55" t="s">
        <v>407</v>
      </c>
      <c r="M216" s="66" t="s">
        <v>211</v>
      </c>
      <c r="N216" s="54" t="s">
        <v>397</v>
      </c>
      <c r="O216" s="54" t="s">
        <v>398</v>
      </c>
      <c r="P216" s="55" t="s">
        <v>408</v>
      </c>
      <c r="Q216" s="55" t="s">
        <v>409</v>
      </c>
      <c r="R216" s="54" t="s">
        <v>287</v>
      </c>
      <c r="S216" s="54" t="s">
        <v>206</v>
      </c>
      <c r="T216" s="54" t="str">
        <f t="array" ref="T216">IFERROR(INDEX(INDIRECT("'"&amp;VLOOKUP($C216,ModMap!$A$2:$B$21,2,FALSE)&amp;"'!T:T"),MATCH($K216,INDIRECT("'"&amp;VLOOKUP($C216,ModMap!$A$2:$B$21,2,FALSE)&amp;"'!$K:$K"),0)),"")</f>
        <v>Unassigned</v>
      </c>
      <c r="U216" s="58" t="s">
        <v>33</v>
      </c>
      <c r="V216" s="54" t="str">
        <f t="array" ref="V216">IFERROR(INDEX(INDIRECT("'"&amp;VLOOKUP($C216,ModMap!$A$2:$B$21,2,FALSE)&amp;"'!V:V"),MATCH($K216,INDIRECT("'"&amp;VLOOKUP($C216,ModMap!$A$2:$B$21,2,FALSE)&amp;"'!$K:$K"),0)),"")</f>
        <v>Not Started</v>
      </c>
      <c r="W216" s="54" t="str">
        <f t="array" ref="W216">IFERROR(INDEX(INDIRECT("'"&amp;VLOOKUP($C216,ModMap!$A$2:$B$21,2,FALSE)&amp;"'!W:W"),MATCH($K216,INDIRECT("'"&amp;VLOOKUP($C216,ModMap!$A$2:$B$21,2,FALSE)&amp;"'!$K:$K"),0)),"")</f>
        <v>Unassigned</v>
      </c>
      <c r="X216" s="45" t="s">
        <v>36</v>
      </c>
      <c r="Y216" s="54" t="str">
        <f t="array" ref="Y216">IFERROR(INDEX(INDIRECT("'"&amp;VLOOKUP($C216,ModMap!$A$2:$B$21,2,FALSE)&amp;"'!Y:Y"),MATCH($K216,INDIRECT("'"&amp;VLOOKUP($C216,ModMap!$A$2:$B$21,2,FALSE)&amp;"'!$K:$K"),0)),"")</f>
        <v>N/A</v>
      </c>
      <c r="Z216" s="54" t="str">
        <f t="array" ref="Z216">IFERROR(INDEX(INDIRECT("'"&amp;VLOOKUP($C216,ModMap!$A$2:$B$21,2,FALSE)&amp;"'!Z:Z"),MATCH($K216,INDIRECT("'"&amp;VLOOKUP($C216,ModMap!$A$2:$B$21,2,FALSE)&amp;"'!$K:$K"),0)),"")</f>
        <v/>
      </c>
      <c r="AA216" s="45" t="s">
        <v>36</v>
      </c>
      <c r="AB216" s="54" t="str">
        <f t="array" ref="AB216">IFERROR(INDEX(INDIRECT("'"&amp;VLOOKUP($C216,ModMap!$A$2:$B$21,2,FALSE)&amp;"'!AB:AB"),MATCH($K216,INDIRECT("'"&amp;VLOOKUP($C216,ModMap!$A$2:$B$21,2,FALSE)&amp;"'!$K:$K"),0)),"")</f>
        <v>N/A</v>
      </c>
      <c r="AC216" s="54" t="str">
        <f t="array" ref="AC216">IFERROR(INDEX(INDIRECT("'"&amp;VLOOKUP($C216,ModMap!$A$2:$B$21,2,FALSE)&amp;"'!AC:AC"),MATCH($K216,INDIRECT("'"&amp;VLOOKUP($C216,ModMap!$A$2:$B$21,2,FALSE)&amp;"'!$K:$K"),0)),"")</f>
        <v/>
      </c>
      <c r="AD216" s="58" t="s">
        <v>33</v>
      </c>
      <c r="AE216" s="54" t="str">
        <f t="array" ref="AE216">IFERROR(INDEX(INDIRECT("'"&amp;VLOOKUP($C216,ModMap!$A$2:$B$21,2,FALSE)&amp;"'!AE:AE"),MATCH($K216,INDIRECT("'"&amp;VLOOKUP($C216,ModMap!$A$2:$B$21,2,FALSE)&amp;"'!$K:$K"),0)),"")</f>
        <v>Not Started</v>
      </c>
      <c r="AF216" s="54" t="str">
        <f t="array" ref="AF216">IFERROR(INDEX(INDIRECT("'"&amp;VLOOKUP($C216,ModMap!$A$2:$B$21,2,FALSE)&amp;"'!AF:AF"),MATCH($K216,INDIRECT("'"&amp;VLOOKUP($C216,ModMap!$A$2:$B$21,2,FALSE)&amp;"'!$K:$K"),0)),"")</f>
        <v>Unassigned</v>
      </c>
      <c r="AG216" s="45" t="s">
        <v>36</v>
      </c>
      <c r="AH216" s="54" t="str">
        <f t="array" ref="AH216">IFERROR(INDEX(INDIRECT("'"&amp;VLOOKUP($C216,ModMap!$A$2:$B$21,2,FALSE)&amp;"'!AH:AH"),MATCH($K216,INDIRECT("'"&amp;VLOOKUP($C216,ModMap!$A$2:$B$21,2,FALSE)&amp;"'!$K:$K"),0)),"")</f>
        <v>N/A</v>
      </c>
      <c r="AI216" s="54" t="str">
        <f t="array" ref="AI216">IFERROR(INDEX(INDIRECT("'"&amp;VLOOKUP($C216,ModMap!$A$2:$B$21,2,FALSE)&amp;"'!AI:AI"),MATCH($K216,INDIRECT("'"&amp;VLOOKUP($C216,ModMap!$A$2:$B$21,2,FALSE)&amp;"'!$K:$K"),0)),"")</f>
        <v/>
      </c>
      <c r="AJ216" s="45" t="s">
        <v>36</v>
      </c>
      <c r="AK216" s="54" t="str">
        <f t="array" ref="AK216">IFERROR(INDEX(INDIRECT("'"&amp;VLOOKUP($C216,ModMap!$A$2:$B$21,2,FALSE)&amp;"'!AK:AK"),MATCH($K216,INDIRECT("'"&amp;VLOOKUP($C216,ModMap!$A$2:$B$21,2,FALSE)&amp;"'!$K:$K"),0)),"")</f>
        <v>N/A</v>
      </c>
      <c r="AL216" s="54" t="str">
        <f t="array" ref="AL216">IFERROR(INDEX(INDIRECT("'"&amp;VLOOKUP($C216,ModMap!$A$2:$B$21,2,FALSE)&amp;"'!AL:AL"),MATCH($K216,INDIRECT("'"&amp;VLOOKUP($C216,ModMap!$A$2:$B$21,2,FALSE)&amp;"'!$K:$K"),0)),"")</f>
        <v/>
      </c>
      <c r="AM216" s="54">
        <f t="shared" si="1"/>
        <v>2</v>
      </c>
      <c r="AN216" s="54" t="str">
        <f t="shared" si="2"/>
        <v>Not Started</v>
      </c>
      <c r="AO216" s="55" t="str">
        <f t="array" ref="AO216">IFERROR(INDEX(INDIRECT("'"&amp;VLOOKUP($C216,ModMap!$A$2:$B$21,2,FALSE)&amp;"'!AO:AO"),MATCH($K216,INDIRECT("'"&amp;VLOOKUP($C216,ModMap!$A$2:$B$21,2,FALSE)&amp;"'!$K:$K"),0)),"")</f>
        <v/>
      </c>
      <c r="AP216" s="53" t="str">
        <f t="array" ref="AP216">IFERROR(HYPERLINK("#'"&amp;VLOOKUP($C216,ModMap!$A$2:$B$21,2,FALSE)&amp;"'!V"&amp;MATCH($K216,INDIRECT("'"&amp;VLOOKUP($C216,ModMap!$A$2:$B$21,2,FALSE)&amp;"'!$K:$K"),0),"Edit on module sheet"),"")</f>
        <v>Edit on module sheet</v>
      </c>
    </row>
    <row r="217" ht="42.0" customHeight="1">
      <c r="A217" s="34">
        <v>215.0</v>
      </c>
      <c r="B217" s="34">
        <v>215.0</v>
      </c>
      <c r="C217" s="34" t="s">
        <v>93</v>
      </c>
      <c r="D217" s="35" t="s">
        <v>94</v>
      </c>
      <c r="E217" s="64" t="s">
        <v>69</v>
      </c>
      <c r="F217" s="67" t="s">
        <v>390</v>
      </c>
      <c r="G217" s="35" t="s">
        <v>391</v>
      </c>
      <c r="H217" s="34" t="s">
        <v>403</v>
      </c>
      <c r="I217" s="34" t="s">
        <v>404</v>
      </c>
      <c r="J217" s="35" t="s">
        <v>405</v>
      </c>
      <c r="K217" s="34" t="s">
        <v>2505</v>
      </c>
      <c r="L217" s="35" t="s">
        <v>2506</v>
      </c>
      <c r="M217" s="58" t="s">
        <v>434</v>
      </c>
      <c r="N217" s="34" t="s">
        <v>397</v>
      </c>
      <c r="O217" s="34" t="s">
        <v>398</v>
      </c>
      <c r="P217" s="35" t="s">
        <v>408</v>
      </c>
      <c r="Q217" s="35" t="s">
        <v>409</v>
      </c>
      <c r="R217" s="34" t="s">
        <v>287</v>
      </c>
      <c r="S217" s="34" t="s">
        <v>69</v>
      </c>
      <c r="T217" s="34" t="str">
        <f t="array" ref="T217">IFERROR(INDEX(INDIRECT("'"&amp;VLOOKUP($C217,ModMap!$A$2:$B$21,2,FALSE)&amp;"'!T:T"),MATCH($K217,INDIRECT("'"&amp;VLOOKUP($C217,ModMap!$A$2:$B$21,2,FALSE)&amp;"'!$K:$K"),0)),"")</f>
        <v>Unassigned</v>
      </c>
      <c r="U217" s="58" t="s">
        <v>33</v>
      </c>
      <c r="V217" s="34" t="str">
        <f t="array" ref="V217">IFERROR(INDEX(INDIRECT("'"&amp;VLOOKUP($C217,ModMap!$A$2:$B$21,2,FALSE)&amp;"'!V:V"),MATCH($K217,INDIRECT("'"&amp;VLOOKUP($C217,ModMap!$A$2:$B$21,2,FALSE)&amp;"'!$K:$K"),0)),"")</f>
        <v>Not Started</v>
      </c>
      <c r="W217" s="34" t="str">
        <f t="array" ref="W217">IFERROR(INDEX(INDIRECT("'"&amp;VLOOKUP($C217,ModMap!$A$2:$B$21,2,FALSE)&amp;"'!W:W"),MATCH($K217,INDIRECT("'"&amp;VLOOKUP($C217,ModMap!$A$2:$B$21,2,FALSE)&amp;"'!$K:$K"),0)),"")</f>
        <v>Unassigned</v>
      </c>
      <c r="X217" s="58" t="s">
        <v>33</v>
      </c>
      <c r="Y217" s="34" t="str">
        <f t="array" ref="Y217">IFERROR(INDEX(INDIRECT("'"&amp;VLOOKUP($C217,ModMap!$A$2:$B$21,2,FALSE)&amp;"'!Y:Y"),MATCH($K217,INDIRECT("'"&amp;VLOOKUP($C217,ModMap!$A$2:$B$21,2,FALSE)&amp;"'!$K:$K"),0)),"")</f>
        <v>Not Started</v>
      </c>
      <c r="Z217" s="34" t="str">
        <f t="array" ref="Z217">IFERROR(INDEX(INDIRECT("'"&amp;VLOOKUP($C217,ModMap!$A$2:$B$21,2,FALSE)&amp;"'!Z:Z"),MATCH($K217,INDIRECT("'"&amp;VLOOKUP($C217,ModMap!$A$2:$B$21,2,FALSE)&amp;"'!$K:$K"),0)),"")</f>
        <v>Unassigned</v>
      </c>
      <c r="AA217" s="45" t="s">
        <v>36</v>
      </c>
      <c r="AB217" s="34" t="str">
        <f t="array" ref="AB217">IFERROR(INDEX(INDIRECT("'"&amp;VLOOKUP($C217,ModMap!$A$2:$B$21,2,FALSE)&amp;"'!AB:AB"),MATCH($K217,INDIRECT("'"&amp;VLOOKUP($C217,ModMap!$A$2:$B$21,2,FALSE)&amp;"'!$K:$K"),0)),"")</f>
        <v>N/A</v>
      </c>
      <c r="AC217" s="34" t="str">
        <f t="array" ref="AC217">IFERROR(INDEX(INDIRECT("'"&amp;VLOOKUP($C217,ModMap!$A$2:$B$21,2,FALSE)&amp;"'!AC:AC"),MATCH($K217,INDIRECT("'"&amp;VLOOKUP($C217,ModMap!$A$2:$B$21,2,FALSE)&amp;"'!$K:$K"),0)),"")</f>
        <v/>
      </c>
      <c r="AD217" s="58" t="s">
        <v>33</v>
      </c>
      <c r="AE217" s="34" t="str">
        <f t="array" ref="AE217">IFERROR(INDEX(INDIRECT("'"&amp;VLOOKUP($C217,ModMap!$A$2:$B$21,2,FALSE)&amp;"'!AE:AE"),MATCH($K217,INDIRECT("'"&amp;VLOOKUP($C217,ModMap!$A$2:$B$21,2,FALSE)&amp;"'!$K:$K"),0)),"")</f>
        <v>Not Started</v>
      </c>
      <c r="AF217" s="34" t="str">
        <f t="array" ref="AF217">IFERROR(INDEX(INDIRECT("'"&amp;VLOOKUP($C217,ModMap!$A$2:$B$21,2,FALSE)&amp;"'!AF:AF"),MATCH($K217,INDIRECT("'"&amp;VLOOKUP($C217,ModMap!$A$2:$B$21,2,FALSE)&amp;"'!$K:$K"),0)),"")</f>
        <v>Unassigned</v>
      </c>
      <c r="AG217" s="45" t="s">
        <v>36</v>
      </c>
      <c r="AH217" s="34" t="str">
        <f t="array" ref="AH217">IFERROR(INDEX(INDIRECT("'"&amp;VLOOKUP($C217,ModMap!$A$2:$B$21,2,FALSE)&amp;"'!AH:AH"),MATCH($K217,INDIRECT("'"&amp;VLOOKUP($C217,ModMap!$A$2:$B$21,2,FALSE)&amp;"'!$K:$K"),0)),"")</f>
        <v>N/A</v>
      </c>
      <c r="AI217" s="34" t="str">
        <f t="array" ref="AI217">IFERROR(INDEX(INDIRECT("'"&amp;VLOOKUP($C217,ModMap!$A$2:$B$21,2,FALSE)&amp;"'!AI:AI"),MATCH($K217,INDIRECT("'"&amp;VLOOKUP($C217,ModMap!$A$2:$B$21,2,FALSE)&amp;"'!$K:$K"),0)),"")</f>
        <v/>
      </c>
      <c r="AJ217" s="45" t="s">
        <v>36</v>
      </c>
      <c r="AK217" s="34" t="str">
        <f t="array" ref="AK217">IFERROR(INDEX(INDIRECT("'"&amp;VLOOKUP($C217,ModMap!$A$2:$B$21,2,FALSE)&amp;"'!AK:AK"),MATCH($K217,INDIRECT("'"&amp;VLOOKUP($C217,ModMap!$A$2:$B$21,2,FALSE)&amp;"'!$K:$K"),0)),"")</f>
        <v>N/A</v>
      </c>
      <c r="AL217" s="34" t="str">
        <f t="array" ref="AL217">IFERROR(INDEX(INDIRECT("'"&amp;VLOOKUP($C217,ModMap!$A$2:$B$21,2,FALSE)&amp;"'!AL:AL"),MATCH($K217,INDIRECT("'"&amp;VLOOKUP($C217,ModMap!$A$2:$B$21,2,FALSE)&amp;"'!$K:$K"),0)),"")</f>
        <v/>
      </c>
      <c r="AM217" s="34">
        <f t="shared" si="1"/>
        <v>3</v>
      </c>
      <c r="AN217" s="34" t="str">
        <f t="shared" si="2"/>
        <v>Not Started</v>
      </c>
      <c r="AO217" s="35" t="str">
        <f t="array" ref="AO217">IFERROR(INDEX(INDIRECT("'"&amp;VLOOKUP($C217,ModMap!$A$2:$B$21,2,FALSE)&amp;"'!AO:AO"),MATCH($K217,INDIRECT("'"&amp;VLOOKUP($C217,ModMap!$A$2:$B$21,2,FALSE)&amp;"'!$K:$K"),0)),"")</f>
        <v/>
      </c>
      <c r="AP217" s="53" t="str">
        <f t="array" ref="AP217">IFERROR(HYPERLINK("#'"&amp;VLOOKUP($C217,ModMap!$A$2:$B$21,2,FALSE)&amp;"'!V"&amp;MATCH($K217,INDIRECT("'"&amp;VLOOKUP($C217,ModMap!$A$2:$B$21,2,FALSE)&amp;"'!$K:$K"),0),"Edit on module sheet"),"")</f>
        <v>Edit on module sheet</v>
      </c>
    </row>
    <row r="218" ht="42.0" customHeight="1">
      <c r="A218" s="54">
        <v>216.0</v>
      </c>
      <c r="B218" s="54">
        <v>216.0</v>
      </c>
      <c r="C218" s="54" t="s">
        <v>93</v>
      </c>
      <c r="D218" s="55" t="s">
        <v>94</v>
      </c>
      <c r="E218" s="64" t="s">
        <v>69</v>
      </c>
      <c r="F218" s="67" t="s">
        <v>390</v>
      </c>
      <c r="G218" s="55" t="s">
        <v>391</v>
      </c>
      <c r="H218" s="54" t="s">
        <v>1868</v>
      </c>
      <c r="I218" s="54" t="s">
        <v>1869</v>
      </c>
      <c r="J218" s="55" t="s">
        <v>1870</v>
      </c>
      <c r="K218" s="54" t="s">
        <v>2509</v>
      </c>
      <c r="L218" s="55" t="s">
        <v>2510</v>
      </c>
      <c r="M218" s="58" t="s">
        <v>613</v>
      </c>
      <c r="N218" s="54" t="s">
        <v>419</v>
      </c>
      <c r="O218" s="54" t="s">
        <v>398</v>
      </c>
      <c r="P218" s="55" t="s">
        <v>1873</v>
      </c>
      <c r="Q218" s="55" t="s">
        <v>1874</v>
      </c>
      <c r="R218" s="54" t="s">
        <v>287</v>
      </c>
      <c r="S218" s="54" t="s">
        <v>69</v>
      </c>
      <c r="T218" s="54" t="str">
        <f t="array" ref="T218">IFERROR(INDEX(INDIRECT("'"&amp;VLOOKUP($C218,ModMap!$A$2:$B$21,2,FALSE)&amp;"'!T:T"),MATCH($K218,INDIRECT("'"&amp;VLOOKUP($C218,ModMap!$A$2:$B$21,2,FALSE)&amp;"'!$K:$K"),0)),"")</f>
        <v>Unassigned</v>
      </c>
      <c r="U218" s="58" t="s">
        <v>33</v>
      </c>
      <c r="V218" s="54" t="str">
        <f t="array" ref="V218">IFERROR(INDEX(INDIRECT("'"&amp;VLOOKUP($C218,ModMap!$A$2:$B$21,2,FALSE)&amp;"'!V:V"),MATCH($K218,INDIRECT("'"&amp;VLOOKUP($C218,ModMap!$A$2:$B$21,2,FALSE)&amp;"'!$K:$K"),0)),"")</f>
        <v>Not Started</v>
      </c>
      <c r="W218" s="54" t="str">
        <f t="array" ref="W218">IFERROR(INDEX(INDIRECT("'"&amp;VLOOKUP($C218,ModMap!$A$2:$B$21,2,FALSE)&amp;"'!W:W"),MATCH($K218,INDIRECT("'"&amp;VLOOKUP($C218,ModMap!$A$2:$B$21,2,FALSE)&amp;"'!$K:$K"),0)),"")</f>
        <v>Unassigned</v>
      </c>
      <c r="X218" s="58" t="s">
        <v>33</v>
      </c>
      <c r="Y218" s="54" t="str">
        <f t="array" ref="Y218">IFERROR(INDEX(INDIRECT("'"&amp;VLOOKUP($C218,ModMap!$A$2:$B$21,2,FALSE)&amp;"'!Y:Y"),MATCH($K218,INDIRECT("'"&amp;VLOOKUP($C218,ModMap!$A$2:$B$21,2,FALSE)&amp;"'!$K:$K"),0)),"")</f>
        <v>Not Started</v>
      </c>
      <c r="Z218" s="54" t="str">
        <f t="array" ref="Z218">IFERROR(INDEX(INDIRECT("'"&amp;VLOOKUP($C218,ModMap!$A$2:$B$21,2,FALSE)&amp;"'!Z:Z"),MATCH($K218,INDIRECT("'"&amp;VLOOKUP($C218,ModMap!$A$2:$B$21,2,FALSE)&amp;"'!$K:$K"),0)),"")</f>
        <v>Unassigned</v>
      </c>
      <c r="AA218" s="45" t="s">
        <v>36</v>
      </c>
      <c r="AB218" s="54" t="str">
        <f t="array" ref="AB218">IFERROR(INDEX(INDIRECT("'"&amp;VLOOKUP($C218,ModMap!$A$2:$B$21,2,FALSE)&amp;"'!AB:AB"),MATCH($K218,INDIRECT("'"&amp;VLOOKUP($C218,ModMap!$A$2:$B$21,2,FALSE)&amp;"'!$K:$K"),0)),"")</f>
        <v>N/A</v>
      </c>
      <c r="AC218" s="54" t="str">
        <f t="array" ref="AC218">IFERROR(INDEX(INDIRECT("'"&amp;VLOOKUP($C218,ModMap!$A$2:$B$21,2,FALSE)&amp;"'!AC:AC"),MATCH($K218,INDIRECT("'"&amp;VLOOKUP($C218,ModMap!$A$2:$B$21,2,FALSE)&amp;"'!$K:$K"),0)),"")</f>
        <v/>
      </c>
      <c r="AD218" s="58" t="s">
        <v>33</v>
      </c>
      <c r="AE218" s="54" t="str">
        <f t="array" ref="AE218">IFERROR(INDEX(INDIRECT("'"&amp;VLOOKUP($C218,ModMap!$A$2:$B$21,2,FALSE)&amp;"'!AE:AE"),MATCH($K218,INDIRECT("'"&amp;VLOOKUP($C218,ModMap!$A$2:$B$21,2,FALSE)&amp;"'!$K:$K"),0)),"")</f>
        <v>Not Started</v>
      </c>
      <c r="AF218" s="54" t="str">
        <f t="array" ref="AF218">IFERROR(INDEX(INDIRECT("'"&amp;VLOOKUP($C218,ModMap!$A$2:$B$21,2,FALSE)&amp;"'!AF:AF"),MATCH($K218,INDIRECT("'"&amp;VLOOKUP($C218,ModMap!$A$2:$B$21,2,FALSE)&amp;"'!$K:$K"),0)),"")</f>
        <v>Unassigned</v>
      </c>
      <c r="AG218" s="45" t="s">
        <v>36</v>
      </c>
      <c r="AH218" s="54" t="str">
        <f t="array" ref="AH218">IFERROR(INDEX(INDIRECT("'"&amp;VLOOKUP($C218,ModMap!$A$2:$B$21,2,FALSE)&amp;"'!AH:AH"),MATCH($K218,INDIRECT("'"&amp;VLOOKUP($C218,ModMap!$A$2:$B$21,2,FALSE)&amp;"'!$K:$K"),0)),"")</f>
        <v>N/A</v>
      </c>
      <c r="AI218" s="54" t="str">
        <f t="array" ref="AI218">IFERROR(INDEX(INDIRECT("'"&amp;VLOOKUP($C218,ModMap!$A$2:$B$21,2,FALSE)&amp;"'!AI:AI"),MATCH($K218,INDIRECT("'"&amp;VLOOKUP($C218,ModMap!$A$2:$B$21,2,FALSE)&amp;"'!$K:$K"),0)),"")</f>
        <v/>
      </c>
      <c r="AJ218" s="45" t="s">
        <v>36</v>
      </c>
      <c r="AK218" s="54" t="str">
        <f t="array" ref="AK218">IFERROR(INDEX(INDIRECT("'"&amp;VLOOKUP($C218,ModMap!$A$2:$B$21,2,FALSE)&amp;"'!AK:AK"),MATCH($K218,INDIRECT("'"&amp;VLOOKUP($C218,ModMap!$A$2:$B$21,2,FALSE)&amp;"'!$K:$K"),0)),"")</f>
        <v>N/A</v>
      </c>
      <c r="AL218" s="54" t="str">
        <f t="array" ref="AL218">IFERROR(INDEX(INDIRECT("'"&amp;VLOOKUP($C218,ModMap!$A$2:$B$21,2,FALSE)&amp;"'!AL:AL"),MATCH($K218,INDIRECT("'"&amp;VLOOKUP($C218,ModMap!$A$2:$B$21,2,FALSE)&amp;"'!$K:$K"),0)),"")</f>
        <v/>
      </c>
      <c r="AM218" s="54">
        <f t="shared" si="1"/>
        <v>3</v>
      </c>
      <c r="AN218" s="54" t="str">
        <f t="shared" si="2"/>
        <v>Not Started</v>
      </c>
      <c r="AO218" s="55" t="str">
        <f t="array" ref="AO218">IFERROR(INDEX(INDIRECT("'"&amp;VLOOKUP($C218,ModMap!$A$2:$B$21,2,FALSE)&amp;"'!AO:AO"),MATCH($K218,INDIRECT("'"&amp;VLOOKUP($C218,ModMap!$A$2:$B$21,2,FALSE)&amp;"'!$K:$K"),0)),"")</f>
        <v/>
      </c>
      <c r="AP218" s="53" t="str">
        <f t="array" ref="AP218">IFERROR(HYPERLINK("#'"&amp;VLOOKUP($C218,ModMap!$A$2:$B$21,2,FALSE)&amp;"'!V"&amp;MATCH($K218,INDIRECT("'"&amp;VLOOKUP($C218,ModMap!$A$2:$B$21,2,FALSE)&amp;"'!$K:$K"),0),"Edit on module sheet"),"")</f>
        <v>Edit on module sheet</v>
      </c>
    </row>
    <row r="219" ht="42.0" customHeight="1">
      <c r="A219" s="34">
        <v>217.0</v>
      </c>
      <c r="B219" s="34">
        <v>217.0</v>
      </c>
      <c r="C219" s="34" t="s">
        <v>93</v>
      </c>
      <c r="D219" s="35" t="s">
        <v>94</v>
      </c>
      <c r="E219" s="36" t="s">
        <v>48</v>
      </c>
      <c r="F219" s="67" t="s">
        <v>390</v>
      </c>
      <c r="G219" s="35" t="s">
        <v>391</v>
      </c>
      <c r="H219" s="34" t="s">
        <v>1868</v>
      </c>
      <c r="I219" s="34" t="s">
        <v>1869</v>
      </c>
      <c r="J219" s="35" t="s">
        <v>1870</v>
      </c>
      <c r="K219" s="34" t="s">
        <v>1871</v>
      </c>
      <c r="L219" s="35" t="s">
        <v>1872</v>
      </c>
      <c r="M219" s="66" t="s">
        <v>211</v>
      </c>
      <c r="N219" s="34" t="s">
        <v>419</v>
      </c>
      <c r="O219" s="34" t="s">
        <v>398</v>
      </c>
      <c r="P219" s="35" t="s">
        <v>1873</v>
      </c>
      <c r="Q219" s="35" t="s">
        <v>1874</v>
      </c>
      <c r="R219" s="34" t="s">
        <v>287</v>
      </c>
      <c r="S219" s="34" t="s">
        <v>218</v>
      </c>
      <c r="T219" s="34" t="str">
        <f t="array" ref="T219">IFERROR(INDEX(INDIRECT("'"&amp;VLOOKUP($C219,ModMap!$A$2:$B$21,2,FALSE)&amp;"'!T:T"),MATCH($K219,INDIRECT("'"&amp;VLOOKUP($C219,ModMap!$A$2:$B$21,2,FALSE)&amp;"'!$K:$K"),0)),"")</f>
        <v>Unassigned</v>
      </c>
      <c r="U219" s="58" t="s">
        <v>33</v>
      </c>
      <c r="V219" s="34" t="str">
        <f t="array" ref="V219">IFERROR(INDEX(INDIRECT("'"&amp;VLOOKUP($C219,ModMap!$A$2:$B$21,2,FALSE)&amp;"'!V:V"),MATCH($K219,INDIRECT("'"&amp;VLOOKUP($C219,ModMap!$A$2:$B$21,2,FALSE)&amp;"'!$K:$K"),0)),"")</f>
        <v>Not Started</v>
      </c>
      <c r="W219" s="34" t="str">
        <f t="array" ref="W219">IFERROR(INDEX(INDIRECT("'"&amp;VLOOKUP($C219,ModMap!$A$2:$B$21,2,FALSE)&amp;"'!W:W"),MATCH($K219,INDIRECT("'"&amp;VLOOKUP($C219,ModMap!$A$2:$B$21,2,FALSE)&amp;"'!$K:$K"),0)),"")</f>
        <v>Unassigned</v>
      </c>
      <c r="X219" s="58" t="s">
        <v>33</v>
      </c>
      <c r="Y219" s="34" t="str">
        <f t="array" ref="Y219">IFERROR(INDEX(INDIRECT("'"&amp;VLOOKUP($C219,ModMap!$A$2:$B$21,2,FALSE)&amp;"'!Y:Y"),MATCH($K219,INDIRECT("'"&amp;VLOOKUP($C219,ModMap!$A$2:$B$21,2,FALSE)&amp;"'!$K:$K"),0)),"")</f>
        <v>Not Started</v>
      </c>
      <c r="Z219" s="34" t="str">
        <f t="array" ref="Z219">IFERROR(INDEX(INDIRECT("'"&amp;VLOOKUP($C219,ModMap!$A$2:$B$21,2,FALSE)&amp;"'!Z:Z"),MATCH($K219,INDIRECT("'"&amp;VLOOKUP($C219,ModMap!$A$2:$B$21,2,FALSE)&amp;"'!$K:$K"),0)),"")</f>
        <v>Unassigned</v>
      </c>
      <c r="AA219" s="45" t="s">
        <v>36</v>
      </c>
      <c r="AB219" s="34" t="str">
        <f t="array" ref="AB219">IFERROR(INDEX(INDIRECT("'"&amp;VLOOKUP($C219,ModMap!$A$2:$B$21,2,FALSE)&amp;"'!AB:AB"),MATCH($K219,INDIRECT("'"&amp;VLOOKUP($C219,ModMap!$A$2:$B$21,2,FALSE)&amp;"'!$K:$K"),0)),"")</f>
        <v>N/A</v>
      </c>
      <c r="AC219" s="34" t="str">
        <f t="array" ref="AC219">IFERROR(INDEX(INDIRECT("'"&amp;VLOOKUP($C219,ModMap!$A$2:$B$21,2,FALSE)&amp;"'!AC:AC"),MATCH($K219,INDIRECT("'"&amp;VLOOKUP($C219,ModMap!$A$2:$B$21,2,FALSE)&amp;"'!$K:$K"),0)),"")</f>
        <v/>
      </c>
      <c r="AD219" s="58" t="s">
        <v>33</v>
      </c>
      <c r="AE219" s="34" t="str">
        <f t="array" ref="AE219">IFERROR(INDEX(INDIRECT("'"&amp;VLOOKUP($C219,ModMap!$A$2:$B$21,2,FALSE)&amp;"'!AE:AE"),MATCH($K219,INDIRECT("'"&amp;VLOOKUP($C219,ModMap!$A$2:$B$21,2,FALSE)&amp;"'!$K:$K"),0)),"")</f>
        <v>Not Started</v>
      </c>
      <c r="AF219" s="34" t="str">
        <f t="array" ref="AF219">IFERROR(INDEX(INDIRECT("'"&amp;VLOOKUP($C219,ModMap!$A$2:$B$21,2,FALSE)&amp;"'!AF:AF"),MATCH($K219,INDIRECT("'"&amp;VLOOKUP($C219,ModMap!$A$2:$B$21,2,FALSE)&amp;"'!$K:$K"),0)),"")</f>
        <v>Unassigned</v>
      </c>
      <c r="AG219" s="45" t="s">
        <v>36</v>
      </c>
      <c r="AH219" s="34" t="str">
        <f t="array" ref="AH219">IFERROR(INDEX(INDIRECT("'"&amp;VLOOKUP($C219,ModMap!$A$2:$B$21,2,FALSE)&amp;"'!AH:AH"),MATCH($K219,INDIRECT("'"&amp;VLOOKUP($C219,ModMap!$A$2:$B$21,2,FALSE)&amp;"'!$K:$K"),0)),"")</f>
        <v>N/A</v>
      </c>
      <c r="AI219" s="34" t="str">
        <f t="array" ref="AI219">IFERROR(INDEX(INDIRECT("'"&amp;VLOOKUP($C219,ModMap!$A$2:$B$21,2,FALSE)&amp;"'!AI:AI"),MATCH($K219,INDIRECT("'"&amp;VLOOKUP($C219,ModMap!$A$2:$B$21,2,FALSE)&amp;"'!$K:$K"),0)),"")</f>
        <v/>
      </c>
      <c r="AJ219" s="45" t="s">
        <v>36</v>
      </c>
      <c r="AK219" s="34" t="str">
        <f t="array" ref="AK219">IFERROR(INDEX(INDIRECT("'"&amp;VLOOKUP($C219,ModMap!$A$2:$B$21,2,FALSE)&amp;"'!AK:AK"),MATCH($K219,INDIRECT("'"&amp;VLOOKUP($C219,ModMap!$A$2:$B$21,2,FALSE)&amp;"'!$K:$K"),0)),"")</f>
        <v>N/A</v>
      </c>
      <c r="AL219" s="34" t="str">
        <f t="array" ref="AL219">IFERROR(INDEX(INDIRECT("'"&amp;VLOOKUP($C219,ModMap!$A$2:$B$21,2,FALSE)&amp;"'!AL:AL"),MATCH($K219,INDIRECT("'"&amp;VLOOKUP($C219,ModMap!$A$2:$B$21,2,FALSE)&amp;"'!$K:$K"),0)),"")</f>
        <v/>
      </c>
      <c r="AM219" s="34">
        <f t="shared" si="1"/>
        <v>3</v>
      </c>
      <c r="AN219" s="34" t="str">
        <f t="shared" si="2"/>
        <v>Not Started</v>
      </c>
      <c r="AO219" s="35" t="str">
        <f t="array" ref="AO219">IFERROR(INDEX(INDIRECT("'"&amp;VLOOKUP($C219,ModMap!$A$2:$B$21,2,FALSE)&amp;"'!AO:AO"),MATCH($K219,INDIRECT("'"&amp;VLOOKUP($C219,ModMap!$A$2:$B$21,2,FALSE)&amp;"'!$K:$K"),0)),"")</f>
        <v/>
      </c>
      <c r="AP219" s="53" t="str">
        <f t="array" ref="AP219">IFERROR(HYPERLINK("#'"&amp;VLOOKUP($C219,ModMap!$A$2:$B$21,2,FALSE)&amp;"'!V"&amp;MATCH($K219,INDIRECT("'"&amp;VLOOKUP($C219,ModMap!$A$2:$B$21,2,FALSE)&amp;"'!$K:$K"),0),"Edit on module sheet"),"")</f>
        <v>Edit on module sheet</v>
      </c>
    </row>
    <row r="220" ht="42.0" customHeight="1">
      <c r="A220" s="54">
        <v>218.0</v>
      </c>
      <c r="B220" s="54">
        <v>218.0</v>
      </c>
      <c r="C220" s="54" t="s">
        <v>93</v>
      </c>
      <c r="D220" s="55" t="s">
        <v>94</v>
      </c>
      <c r="E220" s="36" t="s">
        <v>48</v>
      </c>
      <c r="F220" s="67" t="s">
        <v>390</v>
      </c>
      <c r="G220" s="55" t="s">
        <v>391</v>
      </c>
      <c r="H220" s="54" t="s">
        <v>1868</v>
      </c>
      <c r="I220" s="54" t="s">
        <v>1869</v>
      </c>
      <c r="J220" s="55" t="s">
        <v>1870</v>
      </c>
      <c r="K220" s="54" t="s">
        <v>1877</v>
      </c>
      <c r="L220" s="55" t="s">
        <v>1878</v>
      </c>
      <c r="M220" s="58" t="s">
        <v>613</v>
      </c>
      <c r="N220" s="54" t="s">
        <v>419</v>
      </c>
      <c r="O220" s="54" t="s">
        <v>398</v>
      </c>
      <c r="P220" s="55" t="s">
        <v>1873</v>
      </c>
      <c r="Q220" s="55" t="s">
        <v>1874</v>
      </c>
      <c r="R220" s="54" t="s">
        <v>287</v>
      </c>
      <c r="S220" s="54" t="s">
        <v>614</v>
      </c>
      <c r="T220" s="54" t="str">
        <f t="array" ref="T220">IFERROR(INDEX(INDIRECT("'"&amp;VLOOKUP($C220,ModMap!$A$2:$B$21,2,FALSE)&amp;"'!T:T"),MATCH($K220,INDIRECT("'"&amp;VLOOKUP($C220,ModMap!$A$2:$B$21,2,FALSE)&amp;"'!$K:$K"),0)),"")</f>
        <v>Unassigned</v>
      </c>
      <c r="U220" s="45" t="s">
        <v>36</v>
      </c>
      <c r="V220" s="54" t="str">
        <f t="array" ref="V220">IFERROR(INDEX(INDIRECT("'"&amp;VLOOKUP($C220,ModMap!$A$2:$B$21,2,FALSE)&amp;"'!V:V"),MATCH($K220,INDIRECT("'"&amp;VLOOKUP($C220,ModMap!$A$2:$B$21,2,FALSE)&amp;"'!$K:$K"),0)),"")</f>
        <v>N/A</v>
      </c>
      <c r="W220" s="54" t="str">
        <f t="array" ref="W220">IFERROR(INDEX(INDIRECT("'"&amp;VLOOKUP($C220,ModMap!$A$2:$B$21,2,FALSE)&amp;"'!W:W"),MATCH($K220,INDIRECT("'"&amp;VLOOKUP($C220,ModMap!$A$2:$B$21,2,FALSE)&amp;"'!$K:$K"),0)),"")</f>
        <v/>
      </c>
      <c r="X220" s="58" t="s">
        <v>33</v>
      </c>
      <c r="Y220" s="54" t="str">
        <f t="array" ref="Y220">IFERROR(INDEX(INDIRECT("'"&amp;VLOOKUP($C220,ModMap!$A$2:$B$21,2,FALSE)&amp;"'!Y:Y"),MATCH($K220,INDIRECT("'"&amp;VLOOKUP($C220,ModMap!$A$2:$B$21,2,FALSE)&amp;"'!$K:$K"),0)),"")</f>
        <v>Not Started</v>
      </c>
      <c r="Z220" s="54" t="str">
        <f t="array" ref="Z220">IFERROR(INDEX(INDIRECT("'"&amp;VLOOKUP($C220,ModMap!$A$2:$B$21,2,FALSE)&amp;"'!Z:Z"),MATCH($K220,INDIRECT("'"&amp;VLOOKUP($C220,ModMap!$A$2:$B$21,2,FALSE)&amp;"'!$K:$K"),0)),"")</f>
        <v>Unassigned</v>
      </c>
      <c r="AA220" s="45" t="s">
        <v>36</v>
      </c>
      <c r="AB220" s="54" t="str">
        <f t="array" ref="AB220">IFERROR(INDEX(INDIRECT("'"&amp;VLOOKUP($C220,ModMap!$A$2:$B$21,2,FALSE)&amp;"'!AB:AB"),MATCH($K220,INDIRECT("'"&amp;VLOOKUP($C220,ModMap!$A$2:$B$21,2,FALSE)&amp;"'!$K:$K"),0)),"")</f>
        <v>N/A</v>
      </c>
      <c r="AC220" s="54" t="str">
        <f t="array" ref="AC220">IFERROR(INDEX(INDIRECT("'"&amp;VLOOKUP($C220,ModMap!$A$2:$B$21,2,FALSE)&amp;"'!AC:AC"),MATCH($K220,INDIRECT("'"&amp;VLOOKUP($C220,ModMap!$A$2:$B$21,2,FALSE)&amp;"'!$K:$K"),0)),"")</f>
        <v/>
      </c>
      <c r="AD220" s="58" t="s">
        <v>33</v>
      </c>
      <c r="AE220" s="54" t="str">
        <f t="array" ref="AE220">IFERROR(INDEX(INDIRECT("'"&amp;VLOOKUP($C220,ModMap!$A$2:$B$21,2,FALSE)&amp;"'!AE:AE"),MATCH($K220,INDIRECT("'"&amp;VLOOKUP($C220,ModMap!$A$2:$B$21,2,FALSE)&amp;"'!$K:$K"),0)),"")</f>
        <v>Not Started</v>
      </c>
      <c r="AF220" s="54" t="str">
        <f t="array" ref="AF220">IFERROR(INDEX(INDIRECT("'"&amp;VLOOKUP($C220,ModMap!$A$2:$B$21,2,FALSE)&amp;"'!AF:AF"),MATCH($K220,INDIRECT("'"&amp;VLOOKUP($C220,ModMap!$A$2:$B$21,2,FALSE)&amp;"'!$K:$K"),0)),"")</f>
        <v>Unassigned</v>
      </c>
      <c r="AG220" s="45" t="s">
        <v>36</v>
      </c>
      <c r="AH220" s="54" t="str">
        <f t="array" ref="AH220">IFERROR(INDEX(INDIRECT("'"&amp;VLOOKUP($C220,ModMap!$A$2:$B$21,2,FALSE)&amp;"'!AH:AH"),MATCH($K220,INDIRECT("'"&amp;VLOOKUP($C220,ModMap!$A$2:$B$21,2,FALSE)&amp;"'!$K:$K"),0)),"")</f>
        <v>N/A</v>
      </c>
      <c r="AI220" s="54" t="str">
        <f t="array" ref="AI220">IFERROR(INDEX(INDIRECT("'"&amp;VLOOKUP($C220,ModMap!$A$2:$B$21,2,FALSE)&amp;"'!AI:AI"),MATCH($K220,INDIRECT("'"&amp;VLOOKUP($C220,ModMap!$A$2:$B$21,2,FALSE)&amp;"'!$K:$K"),0)),"")</f>
        <v/>
      </c>
      <c r="AJ220" s="45" t="s">
        <v>36</v>
      </c>
      <c r="AK220" s="54" t="str">
        <f t="array" ref="AK220">IFERROR(INDEX(INDIRECT("'"&amp;VLOOKUP($C220,ModMap!$A$2:$B$21,2,FALSE)&amp;"'!AK:AK"),MATCH($K220,INDIRECT("'"&amp;VLOOKUP($C220,ModMap!$A$2:$B$21,2,FALSE)&amp;"'!$K:$K"),0)),"")</f>
        <v>N/A</v>
      </c>
      <c r="AL220" s="54" t="str">
        <f t="array" ref="AL220">IFERROR(INDEX(INDIRECT("'"&amp;VLOOKUP($C220,ModMap!$A$2:$B$21,2,FALSE)&amp;"'!AL:AL"),MATCH($K220,INDIRECT("'"&amp;VLOOKUP($C220,ModMap!$A$2:$B$21,2,FALSE)&amp;"'!$K:$K"),0)),"")</f>
        <v/>
      </c>
      <c r="AM220" s="54">
        <f t="shared" si="1"/>
        <v>2</v>
      </c>
      <c r="AN220" s="54" t="str">
        <f t="shared" si="2"/>
        <v>Not Started</v>
      </c>
      <c r="AO220" s="55" t="str">
        <f t="array" ref="AO220">IFERROR(INDEX(INDIRECT("'"&amp;VLOOKUP($C220,ModMap!$A$2:$B$21,2,FALSE)&amp;"'!AO:AO"),MATCH($K220,INDIRECT("'"&amp;VLOOKUP($C220,ModMap!$A$2:$B$21,2,FALSE)&amp;"'!$K:$K"),0)),"")</f>
        <v/>
      </c>
      <c r="AP220" s="53" t="str">
        <f t="array" ref="AP220">IFERROR(HYPERLINK("#'"&amp;VLOOKUP($C220,ModMap!$A$2:$B$21,2,FALSE)&amp;"'!V"&amp;MATCH($K220,INDIRECT("'"&amp;VLOOKUP($C220,ModMap!$A$2:$B$21,2,FALSE)&amp;"'!$K:$K"),0),"Edit on module sheet"),"")</f>
        <v>Edit on module sheet</v>
      </c>
    </row>
    <row r="221" ht="42.0" customHeight="1">
      <c r="A221" s="34">
        <v>219.0</v>
      </c>
      <c r="B221" s="34">
        <v>219.0</v>
      </c>
      <c r="C221" s="34" t="s">
        <v>93</v>
      </c>
      <c r="D221" s="35" t="s">
        <v>94</v>
      </c>
      <c r="E221" s="64" t="s">
        <v>69</v>
      </c>
      <c r="F221" s="67" t="s">
        <v>390</v>
      </c>
      <c r="G221" s="35" t="s">
        <v>391</v>
      </c>
      <c r="H221" s="34" t="s">
        <v>1879</v>
      </c>
      <c r="I221" s="34" t="s">
        <v>1880</v>
      </c>
      <c r="J221" s="35" t="s">
        <v>1881</v>
      </c>
      <c r="K221" s="34" t="s">
        <v>2528</v>
      </c>
      <c r="L221" s="35" t="s">
        <v>2529</v>
      </c>
      <c r="M221" s="58" t="s">
        <v>613</v>
      </c>
      <c r="N221" s="34" t="s">
        <v>419</v>
      </c>
      <c r="O221" s="34" t="s">
        <v>398</v>
      </c>
      <c r="P221" s="35" t="s">
        <v>1884</v>
      </c>
      <c r="Q221" s="35" t="s">
        <v>1885</v>
      </c>
      <c r="R221" s="34" t="s">
        <v>287</v>
      </c>
      <c r="S221" s="34" t="s">
        <v>69</v>
      </c>
      <c r="T221" s="34" t="str">
        <f t="array" ref="T221">IFERROR(INDEX(INDIRECT("'"&amp;VLOOKUP($C221,ModMap!$A$2:$B$21,2,FALSE)&amp;"'!T:T"),MATCH($K221,INDIRECT("'"&amp;VLOOKUP($C221,ModMap!$A$2:$B$21,2,FALSE)&amp;"'!$K:$K"),0)),"")</f>
        <v>Unassigned</v>
      </c>
      <c r="U221" s="58" t="s">
        <v>33</v>
      </c>
      <c r="V221" s="34" t="str">
        <f t="array" ref="V221">IFERROR(INDEX(INDIRECT("'"&amp;VLOOKUP($C221,ModMap!$A$2:$B$21,2,FALSE)&amp;"'!V:V"),MATCH($K221,INDIRECT("'"&amp;VLOOKUP($C221,ModMap!$A$2:$B$21,2,FALSE)&amp;"'!$K:$K"),0)),"")</f>
        <v>Not Started</v>
      </c>
      <c r="W221" s="34" t="str">
        <f t="array" ref="W221">IFERROR(INDEX(INDIRECT("'"&amp;VLOOKUP($C221,ModMap!$A$2:$B$21,2,FALSE)&amp;"'!W:W"),MATCH($K221,INDIRECT("'"&amp;VLOOKUP($C221,ModMap!$A$2:$B$21,2,FALSE)&amp;"'!$K:$K"),0)),"")</f>
        <v>Unassigned</v>
      </c>
      <c r="X221" s="58" t="s">
        <v>33</v>
      </c>
      <c r="Y221" s="34" t="str">
        <f t="array" ref="Y221">IFERROR(INDEX(INDIRECT("'"&amp;VLOOKUP($C221,ModMap!$A$2:$B$21,2,FALSE)&amp;"'!Y:Y"),MATCH($K221,INDIRECT("'"&amp;VLOOKUP($C221,ModMap!$A$2:$B$21,2,FALSE)&amp;"'!$K:$K"),0)),"")</f>
        <v>Not Started</v>
      </c>
      <c r="Z221" s="34" t="str">
        <f t="array" ref="Z221">IFERROR(INDEX(INDIRECT("'"&amp;VLOOKUP($C221,ModMap!$A$2:$B$21,2,FALSE)&amp;"'!Z:Z"),MATCH($K221,INDIRECT("'"&amp;VLOOKUP($C221,ModMap!$A$2:$B$21,2,FALSE)&amp;"'!$K:$K"),0)),"")</f>
        <v>Unassigned</v>
      </c>
      <c r="AA221" s="45" t="s">
        <v>36</v>
      </c>
      <c r="AB221" s="34" t="str">
        <f t="array" ref="AB221">IFERROR(INDEX(INDIRECT("'"&amp;VLOOKUP($C221,ModMap!$A$2:$B$21,2,FALSE)&amp;"'!AB:AB"),MATCH($K221,INDIRECT("'"&amp;VLOOKUP($C221,ModMap!$A$2:$B$21,2,FALSE)&amp;"'!$K:$K"),0)),"")</f>
        <v>N/A</v>
      </c>
      <c r="AC221" s="34" t="str">
        <f t="array" ref="AC221">IFERROR(INDEX(INDIRECT("'"&amp;VLOOKUP($C221,ModMap!$A$2:$B$21,2,FALSE)&amp;"'!AC:AC"),MATCH($K221,INDIRECT("'"&amp;VLOOKUP($C221,ModMap!$A$2:$B$21,2,FALSE)&amp;"'!$K:$K"),0)),"")</f>
        <v/>
      </c>
      <c r="AD221" s="58" t="s">
        <v>33</v>
      </c>
      <c r="AE221" s="34" t="str">
        <f t="array" ref="AE221">IFERROR(INDEX(INDIRECT("'"&amp;VLOOKUP($C221,ModMap!$A$2:$B$21,2,FALSE)&amp;"'!AE:AE"),MATCH($K221,INDIRECT("'"&amp;VLOOKUP($C221,ModMap!$A$2:$B$21,2,FALSE)&amp;"'!$K:$K"),0)),"")</f>
        <v>Not Started</v>
      </c>
      <c r="AF221" s="34" t="str">
        <f t="array" ref="AF221">IFERROR(INDEX(INDIRECT("'"&amp;VLOOKUP($C221,ModMap!$A$2:$B$21,2,FALSE)&amp;"'!AF:AF"),MATCH($K221,INDIRECT("'"&amp;VLOOKUP($C221,ModMap!$A$2:$B$21,2,FALSE)&amp;"'!$K:$K"),0)),"")</f>
        <v>Unassigned</v>
      </c>
      <c r="AG221" s="45" t="s">
        <v>36</v>
      </c>
      <c r="AH221" s="34" t="str">
        <f t="array" ref="AH221">IFERROR(INDEX(INDIRECT("'"&amp;VLOOKUP($C221,ModMap!$A$2:$B$21,2,FALSE)&amp;"'!AH:AH"),MATCH($K221,INDIRECT("'"&amp;VLOOKUP($C221,ModMap!$A$2:$B$21,2,FALSE)&amp;"'!$K:$K"),0)),"")</f>
        <v>N/A</v>
      </c>
      <c r="AI221" s="34" t="str">
        <f t="array" ref="AI221">IFERROR(INDEX(INDIRECT("'"&amp;VLOOKUP($C221,ModMap!$A$2:$B$21,2,FALSE)&amp;"'!AI:AI"),MATCH($K221,INDIRECT("'"&amp;VLOOKUP($C221,ModMap!$A$2:$B$21,2,FALSE)&amp;"'!$K:$K"),0)),"")</f>
        <v/>
      </c>
      <c r="AJ221" s="45" t="s">
        <v>36</v>
      </c>
      <c r="AK221" s="34" t="str">
        <f t="array" ref="AK221">IFERROR(INDEX(INDIRECT("'"&amp;VLOOKUP($C221,ModMap!$A$2:$B$21,2,FALSE)&amp;"'!AK:AK"),MATCH($K221,INDIRECT("'"&amp;VLOOKUP($C221,ModMap!$A$2:$B$21,2,FALSE)&amp;"'!$K:$K"),0)),"")</f>
        <v>N/A</v>
      </c>
      <c r="AL221" s="34" t="str">
        <f t="array" ref="AL221">IFERROR(INDEX(INDIRECT("'"&amp;VLOOKUP($C221,ModMap!$A$2:$B$21,2,FALSE)&amp;"'!AL:AL"),MATCH($K221,INDIRECT("'"&amp;VLOOKUP($C221,ModMap!$A$2:$B$21,2,FALSE)&amp;"'!$K:$K"),0)),"")</f>
        <v/>
      </c>
      <c r="AM221" s="34">
        <f t="shared" si="1"/>
        <v>3</v>
      </c>
      <c r="AN221" s="34" t="str">
        <f t="shared" si="2"/>
        <v>Not Started</v>
      </c>
      <c r="AO221" s="35" t="str">
        <f t="array" ref="AO221">IFERROR(INDEX(INDIRECT("'"&amp;VLOOKUP($C221,ModMap!$A$2:$B$21,2,FALSE)&amp;"'!AO:AO"),MATCH($K221,INDIRECT("'"&amp;VLOOKUP($C221,ModMap!$A$2:$B$21,2,FALSE)&amp;"'!$K:$K"),0)),"")</f>
        <v/>
      </c>
      <c r="AP221" s="53" t="str">
        <f t="array" ref="AP221">IFERROR(HYPERLINK("#'"&amp;VLOOKUP($C221,ModMap!$A$2:$B$21,2,FALSE)&amp;"'!V"&amp;MATCH($K221,INDIRECT("'"&amp;VLOOKUP($C221,ModMap!$A$2:$B$21,2,FALSE)&amp;"'!$K:$K"),0),"Edit on module sheet"),"")</f>
        <v>Edit on module sheet</v>
      </c>
    </row>
    <row r="222" ht="42.0" customHeight="1">
      <c r="A222" s="54">
        <v>220.0</v>
      </c>
      <c r="B222" s="54">
        <v>220.0</v>
      </c>
      <c r="C222" s="54" t="s">
        <v>93</v>
      </c>
      <c r="D222" s="55" t="s">
        <v>94</v>
      </c>
      <c r="E222" s="36" t="s">
        <v>48</v>
      </c>
      <c r="F222" s="67" t="s">
        <v>390</v>
      </c>
      <c r="G222" s="55" t="s">
        <v>391</v>
      </c>
      <c r="H222" s="54" t="s">
        <v>1879</v>
      </c>
      <c r="I222" s="54" t="s">
        <v>1880</v>
      </c>
      <c r="J222" s="55" t="s">
        <v>1881</v>
      </c>
      <c r="K222" s="54" t="s">
        <v>1882</v>
      </c>
      <c r="L222" s="55" t="s">
        <v>1883</v>
      </c>
      <c r="M222" s="66" t="s">
        <v>211</v>
      </c>
      <c r="N222" s="54" t="s">
        <v>419</v>
      </c>
      <c r="O222" s="54" t="s">
        <v>398</v>
      </c>
      <c r="P222" s="55" t="s">
        <v>1884</v>
      </c>
      <c r="Q222" s="55" t="s">
        <v>1885</v>
      </c>
      <c r="R222" s="54" t="s">
        <v>287</v>
      </c>
      <c r="S222" s="54" t="s">
        <v>218</v>
      </c>
      <c r="T222" s="54" t="str">
        <f t="array" ref="T222">IFERROR(INDEX(INDIRECT("'"&amp;VLOOKUP($C222,ModMap!$A$2:$B$21,2,FALSE)&amp;"'!T:T"),MATCH($K222,INDIRECT("'"&amp;VLOOKUP($C222,ModMap!$A$2:$B$21,2,FALSE)&amp;"'!$K:$K"),0)),"")</f>
        <v>Unassigned</v>
      </c>
      <c r="U222" s="58" t="s">
        <v>33</v>
      </c>
      <c r="V222" s="54" t="str">
        <f t="array" ref="V222">IFERROR(INDEX(INDIRECT("'"&amp;VLOOKUP($C222,ModMap!$A$2:$B$21,2,FALSE)&amp;"'!V:V"),MATCH($K222,INDIRECT("'"&amp;VLOOKUP($C222,ModMap!$A$2:$B$21,2,FALSE)&amp;"'!$K:$K"),0)),"")</f>
        <v>Not Started</v>
      </c>
      <c r="W222" s="54" t="str">
        <f t="array" ref="W222">IFERROR(INDEX(INDIRECT("'"&amp;VLOOKUP($C222,ModMap!$A$2:$B$21,2,FALSE)&amp;"'!W:W"),MATCH($K222,INDIRECT("'"&amp;VLOOKUP($C222,ModMap!$A$2:$B$21,2,FALSE)&amp;"'!$K:$K"),0)),"")</f>
        <v>Unassigned</v>
      </c>
      <c r="X222" s="58" t="s">
        <v>33</v>
      </c>
      <c r="Y222" s="54" t="str">
        <f t="array" ref="Y222">IFERROR(INDEX(INDIRECT("'"&amp;VLOOKUP($C222,ModMap!$A$2:$B$21,2,FALSE)&amp;"'!Y:Y"),MATCH($K222,INDIRECT("'"&amp;VLOOKUP($C222,ModMap!$A$2:$B$21,2,FALSE)&amp;"'!$K:$K"),0)),"")</f>
        <v>Not Started</v>
      </c>
      <c r="Z222" s="54" t="str">
        <f t="array" ref="Z222">IFERROR(INDEX(INDIRECT("'"&amp;VLOOKUP($C222,ModMap!$A$2:$B$21,2,FALSE)&amp;"'!Z:Z"),MATCH($K222,INDIRECT("'"&amp;VLOOKUP($C222,ModMap!$A$2:$B$21,2,FALSE)&amp;"'!$K:$K"),0)),"")</f>
        <v>Unassigned</v>
      </c>
      <c r="AA222" s="45" t="s">
        <v>36</v>
      </c>
      <c r="AB222" s="54" t="str">
        <f t="array" ref="AB222">IFERROR(INDEX(INDIRECT("'"&amp;VLOOKUP($C222,ModMap!$A$2:$B$21,2,FALSE)&amp;"'!AB:AB"),MATCH($K222,INDIRECT("'"&amp;VLOOKUP($C222,ModMap!$A$2:$B$21,2,FALSE)&amp;"'!$K:$K"),0)),"")</f>
        <v>N/A</v>
      </c>
      <c r="AC222" s="54" t="str">
        <f t="array" ref="AC222">IFERROR(INDEX(INDIRECT("'"&amp;VLOOKUP($C222,ModMap!$A$2:$B$21,2,FALSE)&amp;"'!AC:AC"),MATCH($K222,INDIRECT("'"&amp;VLOOKUP($C222,ModMap!$A$2:$B$21,2,FALSE)&amp;"'!$K:$K"),0)),"")</f>
        <v/>
      </c>
      <c r="AD222" s="58" t="s">
        <v>33</v>
      </c>
      <c r="AE222" s="54" t="str">
        <f t="array" ref="AE222">IFERROR(INDEX(INDIRECT("'"&amp;VLOOKUP($C222,ModMap!$A$2:$B$21,2,FALSE)&amp;"'!AE:AE"),MATCH($K222,INDIRECT("'"&amp;VLOOKUP($C222,ModMap!$A$2:$B$21,2,FALSE)&amp;"'!$K:$K"),0)),"")</f>
        <v>Not Started</v>
      </c>
      <c r="AF222" s="54" t="str">
        <f t="array" ref="AF222">IFERROR(INDEX(INDIRECT("'"&amp;VLOOKUP($C222,ModMap!$A$2:$B$21,2,FALSE)&amp;"'!AF:AF"),MATCH($K222,INDIRECT("'"&amp;VLOOKUP($C222,ModMap!$A$2:$B$21,2,FALSE)&amp;"'!$K:$K"),0)),"")</f>
        <v>Unassigned</v>
      </c>
      <c r="AG222" s="45" t="s">
        <v>36</v>
      </c>
      <c r="AH222" s="54" t="str">
        <f t="array" ref="AH222">IFERROR(INDEX(INDIRECT("'"&amp;VLOOKUP($C222,ModMap!$A$2:$B$21,2,FALSE)&amp;"'!AH:AH"),MATCH($K222,INDIRECT("'"&amp;VLOOKUP($C222,ModMap!$A$2:$B$21,2,FALSE)&amp;"'!$K:$K"),0)),"")</f>
        <v>N/A</v>
      </c>
      <c r="AI222" s="54" t="str">
        <f t="array" ref="AI222">IFERROR(INDEX(INDIRECT("'"&amp;VLOOKUP($C222,ModMap!$A$2:$B$21,2,FALSE)&amp;"'!AI:AI"),MATCH($K222,INDIRECT("'"&amp;VLOOKUP($C222,ModMap!$A$2:$B$21,2,FALSE)&amp;"'!$K:$K"),0)),"")</f>
        <v/>
      </c>
      <c r="AJ222" s="45" t="s">
        <v>36</v>
      </c>
      <c r="AK222" s="54" t="str">
        <f t="array" ref="AK222">IFERROR(INDEX(INDIRECT("'"&amp;VLOOKUP($C222,ModMap!$A$2:$B$21,2,FALSE)&amp;"'!AK:AK"),MATCH($K222,INDIRECT("'"&amp;VLOOKUP($C222,ModMap!$A$2:$B$21,2,FALSE)&amp;"'!$K:$K"),0)),"")</f>
        <v>N/A</v>
      </c>
      <c r="AL222" s="54" t="str">
        <f t="array" ref="AL222">IFERROR(INDEX(INDIRECT("'"&amp;VLOOKUP($C222,ModMap!$A$2:$B$21,2,FALSE)&amp;"'!AL:AL"),MATCH($K222,INDIRECT("'"&amp;VLOOKUP($C222,ModMap!$A$2:$B$21,2,FALSE)&amp;"'!$K:$K"),0)),"")</f>
        <v/>
      </c>
      <c r="AM222" s="54">
        <f t="shared" si="1"/>
        <v>3</v>
      </c>
      <c r="AN222" s="54" t="str">
        <f t="shared" si="2"/>
        <v>Not Started</v>
      </c>
      <c r="AO222" s="55" t="str">
        <f t="array" ref="AO222">IFERROR(INDEX(INDIRECT("'"&amp;VLOOKUP($C222,ModMap!$A$2:$B$21,2,FALSE)&amp;"'!AO:AO"),MATCH($K222,INDIRECT("'"&amp;VLOOKUP($C222,ModMap!$A$2:$B$21,2,FALSE)&amp;"'!$K:$K"),0)),"")</f>
        <v/>
      </c>
      <c r="AP222" s="53" t="str">
        <f t="array" ref="AP222">IFERROR(HYPERLINK("#'"&amp;VLOOKUP($C222,ModMap!$A$2:$B$21,2,FALSE)&amp;"'!V"&amp;MATCH($K222,INDIRECT("'"&amp;VLOOKUP($C222,ModMap!$A$2:$B$21,2,FALSE)&amp;"'!$K:$K"),0),"Edit on module sheet"),"")</f>
        <v>Edit on module sheet</v>
      </c>
    </row>
    <row r="223" ht="42.0" customHeight="1">
      <c r="A223" s="34">
        <v>221.0</v>
      </c>
      <c r="B223" s="34">
        <v>221.0</v>
      </c>
      <c r="C223" s="34" t="s">
        <v>93</v>
      </c>
      <c r="D223" s="35" t="s">
        <v>94</v>
      </c>
      <c r="E223" s="36" t="s">
        <v>48</v>
      </c>
      <c r="F223" s="67" t="s">
        <v>390</v>
      </c>
      <c r="G223" s="35" t="s">
        <v>391</v>
      </c>
      <c r="H223" s="34" t="s">
        <v>1879</v>
      </c>
      <c r="I223" s="34" t="s">
        <v>1880</v>
      </c>
      <c r="J223" s="35" t="s">
        <v>1881</v>
      </c>
      <c r="K223" s="34" t="s">
        <v>1886</v>
      </c>
      <c r="L223" s="35" t="s">
        <v>1878</v>
      </c>
      <c r="M223" s="58" t="s">
        <v>613</v>
      </c>
      <c r="N223" s="34" t="s">
        <v>419</v>
      </c>
      <c r="O223" s="34" t="s">
        <v>398</v>
      </c>
      <c r="P223" s="35" t="s">
        <v>1884</v>
      </c>
      <c r="Q223" s="35" t="s">
        <v>1885</v>
      </c>
      <c r="R223" s="34" t="s">
        <v>287</v>
      </c>
      <c r="S223" s="34" t="s">
        <v>614</v>
      </c>
      <c r="T223" s="34" t="str">
        <f t="array" ref="T223">IFERROR(INDEX(INDIRECT("'"&amp;VLOOKUP($C223,ModMap!$A$2:$B$21,2,FALSE)&amp;"'!T:T"),MATCH($K223,INDIRECT("'"&amp;VLOOKUP($C223,ModMap!$A$2:$B$21,2,FALSE)&amp;"'!$K:$K"),0)),"")</f>
        <v>Unassigned</v>
      </c>
      <c r="U223" s="45" t="s">
        <v>36</v>
      </c>
      <c r="V223" s="34" t="str">
        <f t="array" ref="V223">IFERROR(INDEX(INDIRECT("'"&amp;VLOOKUP($C223,ModMap!$A$2:$B$21,2,FALSE)&amp;"'!V:V"),MATCH($K223,INDIRECT("'"&amp;VLOOKUP($C223,ModMap!$A$2:$B$21,2,FALSE)&amp;"'!$K:$K"),0)),"")</f>
        <v>N/A</v>
      </c>
      <c r="W223" s="34" t="str">
        <f t="array" ref="W223">IFERROR(INDEX(INDIRECT("'"&amp;VLOOKUP($C223,ModMap!$A$2:$B$21,2,FALSE)&amp;"'!W:W"),MATCH($K223,INDIRECT("'"&amp;VLOOKUP($C223,ModMap!$A$2:$B$21,2,FALSE)&amp;"'!$K:$K"),0)),"")</f>
        <v/>
      </c>
      <c r="X223" s="58" t="s">
        <v>33</v>
      </c>
      <c r="Y223" s="34" t="str">
        <f t="array" ref="Y223">IFERROR(INDEX(INDIRECT("'"&amp;VLOOKUP($C223,ModMap!$A$2:$B$21,2,FALSE)&amp;"'!Y:Y"),MATCH($K223,INDIRECT("'"&amp;VLOOKUP($C223,ModMap!$A$2:$B$21,2,FALSE)&amp;"'!$K:$K"),0)),"")</f>
        <v>Not Started</v>
      </c>
      <c r="Z223" s="34" t="str">
        <f t="array" ref="Z223">IFERROR(INDEX(INDIRECT("'"&amp;VLOOKUP($C223,ModMap!$A$2:$B$21,2,FALSE)&amp;"'!Z:Z"),MATCH($K223,INDIRECT("'"&amp;VLOOKUP($C223,ModMap!$A$2:$B$21,2,FALSE)&amp;"'!$K:$K"),0)),"")</f>
        <v>Unassigned</v>
      </c>
      <c r="AA223" s="45" t="s">
        <v>36</v>
      </c>
      <c r="AB223" s="34" t="str">
        <f t="array" ref="AB223">IFERROR(INDEX(INDIRECT("'"&amp;VLOOKUP($C223,ModMap!$A$2:$B$21,2,FALSE)&amp;"'!AB:AB"),MATCH($K223,INDIRECT("'"&amp;VLOOKUP($C223,ModMap!$A$2:$B$21,2,FALSE)&amp;"'!$K:$K"),0)),"")</f>
        <v>N/A</v>
      </c>
      <c r="AC223" s="34" t="str">
        <f t="array" ref="AC223">IFERROR(INDEX(INDIRECT("'"&amp;VLOOKUP($C223,ModMap!$A$2:$B$21,2,FALSE)&amp;"'!AC:AC"),MATCH($K223,INDIRECT("'"&amp;VLOOKUP($C223,ModMap!$A$2:$B$21,2,FALSE)&amp;"'!$K:$K"),0)),"")</f>
        <v/>
      </c>
      <c r="AD223" s="58" t="s">
        <v>33</v>
      </c>
      <c r="AE223" s="34" t="str">
        <f t="array" ref="AE223">IFERROR(INDEX(INDIRECT("'"&amp;VLOOKUP($C223,ModMap!$A$2:$B$21,2,FALSE)&amp;"'!AE:AE"),MATCH($K223,INDIRECT("'"&amp;VLOOKUP($C223,ModMap!$A$2:$B$21,2,FALSE)&amp;"'!$K:$K"),0)),"")</f>
        <v>Not Started</v>
      </c>
      <c r="AF223" s="34" t="str">
        <f t="array" ref="AF223">IFERROR(INDEX(INDIRECT("'"&amp;VLOOKUP($C223,ModMap!$A$2:$B$21,2,FALSE)&amp;"'!AF:AF"),MATCH($K223,INDIRECT("'"&amp;VLOOKUP($C223,ModMap!$A$2:$B$21,2,FALSE)&amp;"'!$K:$K"),0)),"")</f>
        <v>Unassigned</v>
      </c>
      <c r="AG223" s="45" t="s">
        <v>36</v>
      </c>
      <c r="AH223" s="34" t="str">
        <f t="array" ref="AH223">IFERROR(INDEX(INDIRECT("'"&amp;VLOOKUP($C223,ModMap!$A$2:$B$21,2,FALSE)&amp;"'!AH:AH"),MATCH($K223,INDIRECT("'"&amp;VLOOKUP($C223,ModMap!$A$2:$B$21,2,FALSE)&amp;"'!$K:$K"),0)),"")</f>
        <v>N/A</v>
      </c>
      <c r="AI223" s="34" t="str">
        <f t="array" ref="AI223">IFERROR(INDEX(INDIRECT("'"&amp;VLOOKUP($C223,ModMap!$A$2:$B$21,2,FALSE)&amp;"'!AI:AI"),MATCH($K223,INDIRECT("'"&amp;VLOOKUP($C223,ModMap!$A$2:$B$21,2,FALSE)&amp;"'!$K:$K"),0)),"")</f>
        <v/>
      </c>
      <c r="AJ223" s="45" t="s">
        <v>36</v>
      </c>
      <c r="AK223" s="34" t="str">
        <f t="array" ref="AK223">IFERROR(INDEX(INDIRECT("'"&amp;VLOOKUP($C223,ModMap!$A$2:$B$21,2,FALSE)&amp;"'!AK:AK"),MATCH($K223,INDIRECT("'"&amp;VLOOKUP($C223,ModMap!$A$2:$B$21,2,FALSE)&amp;"'!$K:$K"),0)),"")</f>
        <v>N/A</v>
      </c>
      <c r="AL223" s="34" t="str">
        <f t="array" ref="AL223">IFERROR(INDEX(INDIRECT("'"&amp;VLOOKUP($C223,ModMap!$A$2:$B$21,2,FALSE)&amp;"'!AL:AL"),MATCH($K223,INDIRECT("'"&amp;VLOOKUP($C223,ModMap!$A$2:$B$21,2,FALSE)&amp;"'!$K:$K"),0)),"")</f>
        <v/>
      </c>
      <c r="AM223" s="34">
        <f t="shared" si="1"/>
        <v>2</v>
      </c>
      <c r="AN223" s="34" t="str">
        <f t="shared" si="2"/>
        <v>Not Started</v>
      </c>
      <c r="AO223" s="35" t="str">
        <f t="array" ref="AO223">IFERROR(INDEX(INDIRECT("'"&amp;VLOOKUP($C223,ModMap!$A$2:$B$21,2,FALSE)&amp;"'!AO:AO"),MATCH($K223,INDIRECT("'"&amp;VLOOKUP($C223,ModMap!$A$2:$B$21,2,FALSE)&amp;"'!$K:$K"),0)),"")</f>
        <v/>
      </c>
      <c r="AP223" s="53" t="str">
        <f t="array" ref="AP223">IFERROR(HYPERLINK("#'"&amp;VLOOKUP($C223,ModMap!$A$2:$B$21,2,FALSE)&amp;"'!V"&amp;MATCH($K223,INDIRECT("'"&amp;VLOOKUP($C223,ModMap!$A$2:$B$21,2,FALSE)&amp;"'!$K:$K"),0),"Edit on module sheet"),"")</f>
        <v>Edit on module sheet</v>
      </c>
    </row>
    <row r="224" ht="42.0" customHeight="1">
      <c r="A224" s="54">
        <v>222.0</v>
      </c>
      <c r="B224" s="54">
        <v>222.0</v>
      </c>
      <c r="C224" s="54" t="s">
        <v>93</v>
      </c>
      <c r="D224" s="55" t="s">
        <v>94</v>
      </c>
      <c r="E224" s="36" t="s">
        <v>48</v>
      </c>
      <c r="F224" s="67" t="s">
        <v>390</v>
      </c>
      <c r="G224" s="55" t="s">
        <v>391</v>
      </c>
      <c r="H224" s="54" t="s">
        <v>413</v>
      </c>
      <c r="I224" s="54" t="s">
        <v>415</v>
      </c>
      <c r="J224" s="55" t="s">
        <v>416</v>
      </c>
      <c r="K224" s="54" t="s">
        <v>1887</v>
      </c>
      <c r="L224" s="55" t="s">
        <v>1888</v>
      </c>
      <c r="M224" s="66" t="s">
        <v>211</v>
      </c>
      <c r="N224" s="54" t="s">
        <v>419</v>
      </c>
      <c r="O224" s="54" t="s">
        <v>398</v>
      </c>
      <c r="P224" s="55" t="s">
        <v>420</v>
      </c>
      <c r="Q224" s="55" t="s">
        <v>421</v>
      </c>
      <c r="R224" s="54" t="s">
        <v>287</v>
      </c>
      <c r="S224" s="54" t="s">
        <v>56</v>
      </c>
      <c r="T224" s="54" t="str">
        <f t="array" ref="T224">IFERROR(INDEX(INDIRECT("'"&amp;VLOOKUP($C224,ModMap!$A$2:$B$21,2,FALSE)&amp;"'!T:T"),MATCH($K224,INDIRECT("'"&amp;VLOOKUP($C224,ModMap!$A$2:$B$21,2,FALSE)&amp;"'!$K:$K"),0)),"")</f>
        <v>Unassigned</v>
      </c>
      <c r="U224" s="45" t="s">
        <v>36</v>
      </c>
      <c r="V224" s="54" t="str">
        <f t="array" ref="V224">IFERROR(INDEX(INDIRECT("'"&amp;VLOOKUP($C224,ModMap!$A$2:$B$21,2,FALSE)&amp;"'!V:V"),MATCH($K224,INDIRECT("'"&amp;VLOOKUP($C224,ModMap!$A$2:$B$21,2,FALSE)&amp;"'!$K:$K"),0)),"")</f>
        <v>N/A</v>
      </c>
      <c r="W224" s="54" t="str">
        <f t="array" ref="W224">IFERROR(INDEX(INDIRECT("'"&amp;VLOOKUP($C224,ModMap!$A$2:$B$21,2,FALSE)&amp;"'!W:W"),MATCH($K224,INDIRECT("'"&amp;VLOOKUP($C224,ModMap!$A$2:$B$21,2,FALSE)&amp;"'!$K:$K"),0)),"")</f>
        <v/>
      </c>
      <c r="X224" s="58" t="s">
        <v>33</v>
      </c>
      <c r="Y224" s="54" t="str">
        <f t="array" ref="Y224">IFERROR(INDEX(INDIRECT("'"&amp;VLOOKUP($C224,ModMap!$A$2:$B$21,2,FALSE)&amp;"'!Y:Y"),MATCH($K224,INDIRECT("'"&amp;VLOOKUP($C224,ModMap!$A$2:$B$21,2,FALSE)&amp;"'!$K:$K"),0)),"")</f>
        <v>Not Started</v>
      </c>
      <c r="Z224" s="54" t="str">
        <f t="array" ref="Z224">IFERROR(INDEX(INDIRECT("'"&amp;VLOOKUP($C224,ModMap!$A$2:$B$21,2,FALSE)&amp;"'!Z:Z"),MATCH($K224,INDIRECT("'"&amp;VLOOKUP($C224,ModMap!$A$2:$B$21,2,FALSE)&amp;"'!$K:$K"),0)),"")</f>
        <v>Unassigned</v>
      </c>
      <c r="AA224" s="45" t="s">
        <v>36</v>
      </c>
      <c r="AB224" s="54" t="str">
        <f t="array" ref="AB224">IFERROR(INDEX(INDIRECT("'"&amp;VLOOKUP($C224,ModMap!$A$2:$B$21,2,FALSE)&amp;"'!AB:AB"),MATCH($K224,INDIRECT("'"&amp;VLOOKUP($C224,ModMap!$A$2:$B$21,2,FALSE)&amp;"'!$K:$K"),0)),"")</f>
        <v>N/A</v>
      </c>
      <c r="AC224" s="54" t="str">
        <f t="array" ref="AC224">IFERROR(INDEX(INDIRECT("'"&amp;VLOOKUP($C224,ModMap!$A$2:$B$21,2,FALSE)&amp;"'!AC:AC"),MATCH($K224,INDIRECT("'"&amp;VLOOKUP($C224,ModMap!$A$2:$B$21,2,FALSE)&amp;"'!$K:$K"),0)),"")</f>
        <v/>
      </c>
      <c r="AD224" s="58" t="s">
        <v>33</v>
      </c>
      <c r="AE224" s="54" t="str">
        <f t="array" ref="AE224">IFERROR(INDEX(INDIRECT("'"&amp;VLOOKUP($C224,ModMap!$A$2:$B$21,2,FALSE)&amp;"'!AE:AE"),MATCH($K224,INDIRECT("'"&amp;VLOOKUP($C224,ModMap!$A$2:$B$21,2,FALSE)&amp;"'!$K:$K"),0)),"")</f>
        <v>Not Started</v>
      </c>
      <c r="AF224" s="54" t="str">
        <f t="array" ref="AF224">IFERROR(INDEX(INDIRECT("'"&amp;VLOOKUP($C224,ModMap!$A$2:$B$21,2,FALSE)&amp;"'!AF:AF"),MATCH($K224,INDIRECT("'"&amp;VLOOKUP($C224,ModMap!$A$2:$B$21,2,FALSE)&amp;"'!$K:$K"),0)),"")</f>
        <v>Unassigned</v>
      </c>
      <c r="AG224" s="45" t="s">
        <v>36</v>
      </c>
      <c r="AH224" s="54" t="str">
        <f t="array" ref="AH224">IFERROR(INDEX(INDIRECT("'"&amp;VLOOKUP($C224,ModMap!$A$2:$B$21,2,FALSE)&amp;"'!AH:AH"),MATCH($K224,INDIRECT("'"&amp;VLOOKUP($C224,ModMap!$A$2:$B$21,2,FALSE)&amp;"'!$K:$K"),0)),"")</f>
        <v>N/A</v>
      </c>
      <c r="AI224" s="54" t="str">
        <f t="array" ref="AI224">IFERROR(INDEX(INDIRECT("'"&amp;VLOOKUP($C224,ModMap!$A$2:$B$21,2,FALSE)&amp;"'!AI:AI"),MATCH($K224,INDIRECT("'"&amp;VLOOKUP($C224,ModMap!$A$2:$B$21,2,FALSE)&amp;"'!$K:$K"),0)),"")</f>
        <v/>
      </c>
      <c r="AJ224" s="45" t="s">
        <v>36</v>
      </c>
      <c r="AK224" s="54" t="str">
        <f t="array" ref="AK224">IFERROR(INDEX(INDIRECT("'"&amp;VLOOKUP($C224,ModMap!$A$2:$B$21,2,FALSE)&amp;"'!AK:AK"),MATCH($K224,INDIRECT("'"&amp;VLOOKUP($C224,ModMap!$A$2:$B$21,2,FALSE)&amp;"'!$K:$K"),0)),"")</f>
        <v>N/A</v>
      </c>
      <c r="AL224" s="54" t="str">
        <f t="array" ref="AL224">IFERROR(INDEX(INDIRECT("'"&amp;VLOOKUP($C224,ModMap!$A$2:$B$21,2,FALSE)&amp;"'!AL:AL"),MATCH($K224,INDIRECT("'"&amp;VLOOKUP($C224,ModMap!$A$2:$B$21,2,FALSE)&amp;"'!$K:$K"),0)),"")</f>
        <v/>
      </c>
      <c r="AM224" s="54">
        <f t="shared" si="1"/>
        <v>2</v>
      </c>
      <c r="AN224" s="54" t="str">
        <f t="shared" si="2"/>
        <v>Not Started</v>
      </c>
      <c r="AO224" s="55" t="str">
        <f t="array" ref="AO224">IFERROR(INDEX(INDIRECT("'"&amp;VLOOKUP($C224,ModMap!$A$2:$B$21,2,FALSE)&amp;"'!AO:AO"),MATCH($K224,INDIRECT("'"&amp;VLOOKUP($C224,ModMap!$A$2:$B$21,2,FALSE)&amp;"'!$K:$K"),0)),"")</f>
        <v/>
      </c>
      <c r="AP224" s="53" t="str">
        <f t="array" ref="AP224">IFERROR(HYPERLINK("#'"&amp;VLOOKUP($C224,ModMap!$A$2:$B$21,2,FALSE)&amp;"'!V"&amp;MATCH($K224,INDIRECT("'"&amp;VLOOKUP($C224,ModMap!$A$2:$B$21,2,FALSE)&amp;"'!$K:$K"),0),"Edit on module sheet"),"")</f>
        <v>Edit on module sheet</v>
      </c>
    </row>
    <row r="225" ht="42.0" customHeight="1">
      <c r="A225" s="34">
        <v>223.0</v>
      </c>
      <c r="B225" s="34">
        <v>223.0</v>
      </c>
      <c r="C225" s="34" t="s">
        <v>93</v>
      </c>
      <c r="D225" s="35" t="s">
        <v>94</v>
      </c>
      <c r="E225" s="65" t="s">
        <v>41</v>
      </c>
      <c r="F225" s="67" t="s">
        <v>390</v>
      </c>
      <c r="G225" s="35" t="s">
        <v>391</v>
      </c>
      <c r="H225" s="34" t="s">
        <v>413</v>
      </c>
      <c r="I225" s="34" t="s">
        <v>415</v>
      </c>
      <c r="J225" s="35" t="s">
        <v>416</v>
      </c>
      <c r="K225" s="34" t="s">
        <v>417</v>
      </c>
      <c r="L225" s="35" t="s">
        <v>418</v>
      </c>
      <c r="M225" s="66" t="s">
        <v>211</v>
      </c>
      <c r="N225" s="34" t="s">
        <v>419</v>
      </c>
      <c r="O225" s="34" t="s">
        <v>398</v>
      </c>
      <c r="P225" s="35" t="s">
        <v>420</v>
      </c>
      <c r="Q225" s="35" t="s">
        <v>421</v>
      </c>
      <c r="R225" s="34" t="s">
        <v>287</v>
      </c>
      <c r="S225" s="34" t="s">
        <v>206</v>
      </c>
      <c r="T225" s="34" t="str">
        <f t="array" ref="T225">IFERROR(INDEX(INDIRECT("'"&amp;VLOOKUP($C225,ModMap!$A$2:$B$21,2,FALSE)&amp;"'!T:T"),MATCH($K225,INDIRECT("'"&amp;VLOOKUP($C225,ModMap!$A$2:$B$21,2,FALSE)&amp;"'!$K:$K"),0)),"")</f>
        <v>Unassigned</v>
      </c>
      <c r="U225" s="58" t="s">
        <v>33</v>
      </c>
      <c r="V225" s="34" t="str">
        <f t="array" ref="V225">IFERROR(INDEX(INDIRECT("'"&amp;VLOOKUP($C225,ModMap!$A$2:$B$21,2,FALSE)&amp;"'!V:V"),MATCH($K225,INDIRECT("'"&amp;VLOOKUP($C225,ModMap!$A$2:$B$21,2,FALSE)&amp;"'!$K:$K"),0)),"")</f>
        <v>Not Started</v>
      </c>
      <c r="W225" s="34" t="str">
        <f t="array" ref="W225">IFERROR(INDEX(INDIRECT("'"&amp;VLOOKUP($C225,ModMap!$A$2:$B$21,2,FALSE)&amp;"'!W:W"),MATCH($K225,INDIRECT("'"&amp;VLOOKUP($C225,ModMap!$A$2:$B$21,2,FALSE)&amp;"'!$K:$K"),0)),"")</f>
        <v>Unassigned</v>
      </c>
      <c r="X225" s="45" t="s">
        <v>36</v>
      </c>
      <c r="Y225" s="34" t="str">
        <f t="array" ref="Y225">IFERROR(INDEX(INDIRECT("'"&amp;VLOOKUP($C225,ModMap!$A$2:$B$21,2,FALSE)&amp;"'!Y:Y"),MATCH($K225,INDIRECT("'"&amp;VLOOKUP($C225,ModMap!$A$2:$B$21,2,FALSE)&amp;"'!$K:$K"),0)),"")</f>
        <v>N/A</v>
      </c>
      <c r="Z225" s="34" t="str">
        <f t="array" ref="Z225">IFERROR(INDEX(INDIRECT("'"&amp;VLOOKUP($C225,ModMap!$A$2:$B$21,2,FALSE)&amp;"'!Z:Z"),MATCH($K225,INDIRECT("'"&amp;VLOOKUP($C225,ModMap!$A$2:$B$21,2,FALSE)&amp;"'!$K:$K"),0)),"")</f>
        <v/>
      </c>
      <c r="AA225" s="45" t="s">
        <v>36</v>
      </c>
      <c r="AB225" s="34" t="str">
        <f t="array" ref="AB225">IFERROR(INDEX(INDIRECT("'"&amp;VLOOKUP($C225,ModMap!$A$2:$B$21,2,FALSE)&amp;"'!AB:AB"),MATCH($K225,INDIRECT("'"&amp;VLOOKUP($C225,ModMap!$A$2:$B$21,2,FALSE)&amp;"'!$K:$K"),0)),"")</f>
        <v>N/A</v>
      </c>
      <c r="AC225" s="34" t="str">
        <f t="array" ref="AC225">IFERROR(INDEX(INDIRECT("'"&amp;VLOOKUP($C225,ModMap!$A$2:$B$21,2,FALSE)&amp;"'!AC:AC"),MATCH($K225,INDIRECT("'"&amp;VLOOKUP($C225,ModMap!$A$2:$B$21,2,FALSE)&amp;"'!$K:$K"),0)),"")</f>
        <v/>
      </c>
      <c r="AD225" s="45" t="s">
        <v>36</v>
      </c>
      <c r="AE225" s="34" t="str">
        <f t="array" ref="AE225">IFERROR(INDEX(INDIRECT("'"&amp;VLOOKUP($C225,ModMap!$A$2:$B$21,2,FALSE)&amp;"'!AE:AE"),MATCH($K225,INDIRECT("'"&amp;VLOOKUP($C225,ModMap!$A$2:$B$21,2,FALSE)&amp;"'!$K:$K"),0)),"")</f>
        <v>N/A</v>
      </c>
      <c r="AF225" s="34" t="str">
        <f t="array" ref="AF225">IFERROR(INDEX(INDIRECT("'"&amp;VLOOKUP($C225,ModMap!$A$2:$B$21,2,FALSE)&amp;"'!AF:AF"),MATCH($K225,INDIRECT("'"&amp;VLOOKUP($C225,ModMap!$A$2:$B$21,2,FALSE)&amp;"'!$K:$K"),0)),"")</f>
        <v/>
      </c>
      <c r="AG225" s="45" t="s">
        <v>36</v>
      </c>
      <c r="AH225" s="34" t="str">
        <f t="array" ref="AH225">IFERROR(INDEX(INDIRECT("'"&amp;VLOOKUP($C225,ModMap!$A$2:$B$21,2,FALSE)&amp;"'!AH:AH"),MATCH($K225,INDIRECT("'"&amp;VLOOKUP($C225,ModMap!$A$2:$B$21,2,FALSE)&amp;"'!$K:$K"),0)),"")</f>
        <v>N/A</v>
      </c>
      <c r="AI225" s="34" t="str">
        <f t="array" ref="AI225">IFERROR(INDEX(INDIRECT("'"&amp;VLOOKUP($C225,ModMap!$A$2:$B$21,2,FALSE)&amp;"'!AI:AI"),MATCH($K225,INDIRECT("'"&amp;VLOOKUP($C225,ModMap!$A$2:$B$21,2,FALSE)&amp;"'!$K:$K"),0)),"")</f>
        <v/>
      </c>
      <c r="AJ225" s="45" t="s">
        <v>36</v>
      </c>
      <c r="AK225" s="34" t="str">
        <f t="array" ref="AK225">IFERROR(INDEX(INDIRECT("'"&amp;VLOOKUP($C225,ModMap!$A$2:$B$21,2,FALSE)&amp;"'!AK:AK"),MATCH($K225,INDIRECT("'"&amp;VLOOKUP($C225,ModMap!$A$2:$B$21,2,FALSE)&amp;"'!$K:$K"),0)),"")</f>
        <v>N/A</v>
      </c>
      <c r="AL225" s="34" t="str">
        <f t="array" ref="AL225">IFERROR(INDEX(INDIRECT("'"&amp;VLOOKUP($C225,ModMap!$A$2:$B$21,2,FALSE)&amp;"'!AL:AL"),MATCH($K225,INDIRECT("'"&amp;VLOOKUP($C225,ModMap!$A$2:$B$21,2,FALSE)&amp;"'!$K:$K"),0)),"")</f>
        <v/>
      </c>
      <c r="AM225" s="34">
        <f t="shared" si="1"/>
        <v>1</v>
      </c>
      <c r="AN225" s="34" t="str">
        <f t="shared" si="2"/>
        <v>Not Started</v>
      </c>
      <c r="AO225" s="35" t="str">
        <f t="array" ref="AO225">IFERROR(INDEX(INDIRECT("'"&amp;VLOOKUP($C225,ModMap!$A$2:$B$21,2,FALSE)&amp;"'!AO:AO"),MATCH($K225,INDIRECT("'"&amp;VLOOKUP($C225,ModMap!$A$2:$B$21,2,FALSE)&amp;"'!$K:$K"),0)),"")</f>
        <v/>
      </c>
      <c r="AP225" s="53" t="str">
        <f t="array" ref="AP225">IFERROR(HYPERLINK("#'"&amp;VLOOKUP($C225,ModMap!$A$2:$B$21,2,FALSE)&amp;"'!V"&amp;MATCH($K225,INDIRECT("'"&amp;VLOOKUP($C225,ModMap!$A$2:$B$21,2,FALSE)&amp;"'!$K:$K"),0),"Edit on module sheet"),"")</f>
        <v>Edit on module sheet</v>
      </c>
    </row>
    <row r="226" ht="42.0" customHeight="1">
      <c r="A226" s="54">
        <v>224.0</v>
      </c>
      <c r="B226" s="54">
        <v>224.0</v>
      </c>
      <c r="C226" s="54" t="s">
        <v>93</v>
      </c>
      <c r="D226" s="55" t="s">
        <v>94</v>
      </c>
      <c r="E226" s="64" t="s">
        <v>69</v>
      </c>
      <c r="F226" s="67" t="s">
        <v>390</v>
      </c>
      <c r="G226" s="55" t="s">
        <v>391</v>
      </c>
      <c r="H226" s="54" t="s">
        <v>413</v>
      </c>
      <c r="I226" s="54" t="s">
        <v>415</v>
      </c>
      <c r="J226" s="55" t="s">
        <v>416</v>
      </c>
      <c r="K226" s="54" t="s">
        <v>2549</v>
      </c>
      <c r="L226" s="55" t="s">
        <v>2550</v>
      </c>
      <c r="M226" s="58" t="s">
        <v>434</v>
      </c>
      <c r="N226" s="54" t="s">
        <v>419</v>
      </c>
      <c r="O226" s="54" t="s">
        <v>398</v>
      </c>
      <c r="P226" s="55" t="s">
        <v>420</v>
      </c>
      <c r="Q226" s="55" t="s">
        <v>421</v>
      </c>
      <c r="R226" s="54" t="s">
        <v>287</v>
      </c>
      <c r="S226" s="54" t="s">
        <v>69</v>
      </c>
      <c r="T226" s="54" t="str">
        <f t="array" ref="T226">IFERROR(INDEX(INDIRECT("'"&amp;VLOOKUP($C226,ModMap!$A$2:$B$21,2,FALSE)&amp;"'!T:T"),MATCH($K226,INDIRECT("'"&amp;VLOOKUP($C226,ModMap!$A$2:$B$21,2,FALSE)&amp;"'!$K:$K"),0)),"")</f>
        <v>Unassigned</v>
      </c>
      <c r="U226" s="58" t="s">
        <v>33</v>
      </c>
      <c r="V226" s="54" t="str">
        <f t="array" ref="V226">IFERROR(INDEX(INDIRECT("'"&amp;VLOOKUP($C226,ModMap!$A$2:$B$21,2,FALSE)&amp;"'!V:V"),MATCH($K226,INDIRECT("'"&amp;VLOOKUP($C226,ModMap!$A$2:$B$21,2,FALSE)&amp;"'!$K:$K"),0)),"")</f>
        <v>Not Started</v>
      </c>
      <c r="W226" s="54" t="str">
        <f t="array" ref="W226">IFERROR(INDEX(INDIRECT("'"&amp;VLOOKUP($C226,ModMap!$A$2:$B$21,2,FALSE)&amp;"'!W:W"),MATCH($K226,INDIRECT("'"&amp;VLOOKUP($C226,ModMap!$A$2:$B$21,2,FALSE)&amp;"'!$K:$K"),0)),"")</f>
        <v>Unassigned</v>
      </c>
      <c r="X226" s="58" t="s">
        <v>33</v>
      </c>
      <c r="Y226" s="54" t="str">
        <f t="array" ref="Y226">IFERROR(INDEX(INDIRECT("'"&amp;VLOOKUP($C226,ModMap!$A$2:$B$21,2,FALSE)&amp;"'!Y:Y"),MATCH($K226,INDIRECT("'"&amp;VLOOKUP($C226,ModMap!$A$2:$B$21,2,FALSE)&amp;"'!$K:$K"),0)),"")</f>
        <v>Not Started</v>
      </c>
      <c r="Z226" s="54" t="str">
        <f t="array" ref="Z226">IFERROR(INDEX(INDIRECT("'"&amp;VLOOKUP($C226,ModMap!$A$2:$B$21,2,FALSE)&amp;"'!Z:Z"),MATCH($K226,INDIRECT("'"&amp;VLOOKUP($C226,ModMap!$A$2:$B$21,2,FALSE)&amp;"'!$K:$K"),0)),"")</f>
        <v>Unassigned</v>
      </c>
      <c r="AA226" s="45" t="s">
        <v>36</v>
      </c>
      <c r="AB226" s="54" t="str">
        <f t="array" ref="AB226">IFERROR(INDEX(INDIRECT("'"&amp;VLOOKUP($C226,ModMap!$A$2:$B$21,2,FALSE)&amp;"'!AB:AB"),MATCH($K226,INDIRECT("'"&amp;VLOOKUP($C226,ModMap!$A$2:$B$21,2,FALSE)&amp;"'!$K:$K"),0)),"")</f>
        <v>N/A</v>
      </c>
      <c r="AC226" s="54" t="str">
        <f t="array" ref="AC226">IFERROR(INDEX(INDIRECT("'"&amp;VLOOKUP($C226,ModMap!$A$2:$B$21,2,FALSE)&amp;"'!AC:AC"),MATCH($K226,INDIRECT("'"&amp;VLOOKUP($C226,ModMap!$A$2:$B$21,2,FALSE)&amp;"'!$K:$K"),0)),"")</f>
        <v/>
      </c>
      <c r="AD226" s="45" t="s">
        <v>36</v>
      </c>
      <c r="AE226" s="54" t="str">
        <f t="array" ref="AE226">IFERROR(INDEX(INDIRECT("'"&amp;VLOOKUP($C226,ModMap!$A$2:$B$21,2,FALSE)&amp;"'!AE:AE"),MATCH($K226,INDIRECT("'"&amp;VLOOKUP($C226,ModMap!$A$2:$B$21,2,FALSE)&amp;"'!$K:$K"),0)),"")</f>
        <v>N/A</v>
      </c>
      <c r="AF226" s="54" t="str">
        <f t="array" ref="AF226">IFERROR(INDEX(INDIRECT("'"&amp;VLOOKUP($C226,ModMap!$A$2:$B$21,2,FALSE)&amp;"'!AF:AF"),MATCH($K226,INDIRECT("'"&amp;VLOOKUP($C226,ModMap!$A$2:$B$21,2,FALSE)&amp;"'!$K:$K"),0)),"")</f>
        <v/>
      </c>
      <c r="AG226" s="45" t="s">
        <v>36</v>
      </c>
      <c r="AH226" s="54" t="str">
        <f t="array" ref="AH226">IFERROR(INDEX(INDIRECT("'"&amp;VLOOKUP($C226,ModMap!$A$2:$B$21,2,FALSE)&amp;"'!AH:AH"),MATCH($K226,INDIRECT("'"&amp;VLOOKUP($C226,ModMap!$A$2:$B$21,2,FALSE)&amp;"'!$K:$K"),0)),"")</f>
        <v>N/A</v>
      </c>
      <c r="AI226" s="54" t="str">
        <f t="array" ref="AI226">IFERROR(INDEX(INDIRECT("'"&amp;VLOOKUP($C226,ModMap!$A$2:$B$21,2,FALSE)&amp;"'!AI:AI"),MATCH($K226,INDIRECT("'"&amp;VLOOKUP($C226,ModMap!$A$2:$B$21,2,FALSE)&amp;"'!$K:$K"),0)),"")</f>
        <v/>
      </c>
      <c r="AJ226" s="45" t="s">
        <v>36</v>
      </c>
      <c r="AK226" s="54" t="str">
        <f t="array" ref="AK226">IFERROR(INDEX(INDIRECT("'"&amp;VLOOKUP($C226,ModMap!$A$2:$B$21,2,FALSE)&amp;"'!AK:AK"),MATCH($K226,INDIRECT("'"&amp;VLOOKUP($C226,ModMap!$A$2:$B$21,2,FALSE)&amp;"'!$K:$K"),0)),"")</f>
        <v>N/A</v>
      </c>
      <c r="AL226" s="54" t="str">
        <f t="array" ref="AL226">IFERROR(INDEX(INDIRECT("'"&amp;VLOOKUP($C226,ModMap!$A$2:$B$21,2,FALSE)&amp;"'!AL:AL"),MATCH($K226,INDIRECT("'"&amp;VLOOKUP($C226,ModMap!$A$2:$B$21,2,FALSE)&amp;"'!$K:$K"),0)),"")</f>
        <v/>
      </c>
      <c r="AM226" s="54">
        <f t="shared" si="1"/>
        <v>2</v>
      </c>
      <c r="AN226" s="54" t="str">
        <f t="shared" si="2"/>
        <v>Not Started</v>
      </c>
      <c r="AO226" s="55" t="str">
        <f t="array" ref="AO226">IFERROR(INDEX(INDIRECT("'"&amp;VLOOKUP($C226,ModMap!$A$2:$B$21,2,FALSE)&amp;"'!AO:AO"),MATCH($K226,INDIRECT("'"&amp;VLOOKUP($C226,ModMap!$A$2:$B$21,2,FALSE)&amp;"'!$K:$K"),0)),"")</f>
        <v/>
      </c>
      <c r="AP226" s="53" t="str">
        <f t="array" ref="AP226">IFERROR(HYPERLINK("#'"&amp;VLOOKUP($C226,ModMap!$A$2:$B$21,2,FALSE)&amp;"'!V"&amp;MATCH($K226,INDIRECT("'"&amp;VLOOKUP($C226,ModMap!$A$2:$B$21,2,FALSE)&amp;"'!$K:$K"),0),"Edit on module sheet"),"")</f>
        <v>Edit on module sheet</v>
      </c>
    </row>
    <row r="227" ht="42.0" customHeight="1">
      <c r="A227" s="34">
        <v>225.0</v>
      </c>
      <c r="B227" s="34">
        <v>225.0</v>
      </c>
      <c r="C227" s="34" t="s">
        <v>93</v>
      </c>
      <c r="D227" s="35" t="s">
        <v>94</v>
      </c>
      <c r="E227" s="64" t="s">
        <v>69</v>
      </c>
      <c r="F227" s="67" t="s">
        <v>390</v>
      </c>
      <c r="G227" s="35" t="s">
        <v>391</v>
      </c>
      <c r="H227" s="34" t="s">
        <v>1891</v>
      </c>
      <c r="I227" s="34" t="s">
        <v>1892</v>
      </c>
      <c r="J227" s="35" t="s">
        <v>1893</v>
      </c>
      <c r="K227" s="34" t="s">
        <v>2555</v>
      </c>
      <c r="L227" s="35" t="s">
        <v>2556</v>
      </c>
      <c r="M227" s="58" t="s">
        <v>613</v>
      </c>
      <c r="N227" s="34" t="s">
        <v>397</v>
      </c>
      <c r="O227" s="34" t="s">
        <v>398</v>
      </c>
      <c r="P227" s="35" t="s">
        <v>1896</v>
      </c>
      <c r="Q227" s="35" t="s">
        <v>1897</v>
      </c>
      <c r="R227" s="34" t="s">
        <v>287</v>
      </c>
      <c r="S227" s="34" t="s">
        <v>69</v>
      </c>
      <c r="T227" s="34" t="str">
        <f t="array" ref="T227">IFERROR(INDEX(INDIRECT("'"&amp;VLOOKUP($C227,ModMap!$A$2:$B$21,2,FALSE)&amp;"'!T:T"),MATCH($K227,INDIRECT("'"&amp;VLOOKUP($C227,ModMap!$A$2:$B$21,2,FALSE)&amp;"'!$K:$K"),0)),"")</f>
        <v>Unassigned</v>
      </c>
      <c r="U227" s="58" t="s">
        <v>33</v>
      </c>
      <c r="V227" s="34" t="str">
        <f t="array" ref="V227">IFERROR(INDEX(INDIRECT("'"&amp;VLOOKUP($C227,ModMap!$A$2:$B$21,2,FALSE)&amp;"'!V:V"),MATCH($K227,INDIRECT("'"&amp;VLOOKUP($C227,ModMap!$A$2:$B$21,2,FALSE)&amp;"'!$K:$K"),0)),"")</f>
        <v>Not Started</v>
      </c>
      <c r="W227" s="34" t="str">
        <f t="array" ref="W227">IFERROR(INDEX(INDIRECT("'"&amp;VLOOKUP($C227,ModMap!$A$2:$B$21,2,FALSE)&amp;"'!W:W"),MATCH($K227,INDIRECT("'"&amp;VLOOKUP($C227,ModMap!$A$2:$B$21,2,FALSE)&amp;"'!$K:$K"),0)),"")</f>
        <v>Unassigned</v>
      </c>
      <c r="X227" s="58" t="s">
        <v>33</v>
      </c>
      <c r="Y227" s="34" t="str">
        <f t="array" ref="Y227">IFERROR(INDEX(INDIRECT("'"&amp;VLOOKUP($C227,ModMap!$A$2:$B$21,2,FALSE)&amp;"'!Y:Y"),MATCH($K227,INDIRECT("'"&amp;VLOOKUP($C227,ModMap!$A$2:$B$21,2,FALSE)&amp;"'!$K:$K"),0)),"")</f>
        <v>Not Started</v>
      </c>
      <c r="Z227" s="34" t="str">
        <f t="array" ref="Z227">IFERROR(INDEX(INDIRECT("'"&amp;VLOOKUP($C227,ModMap!$A$2:$B$21,2,FALSE)&amp;"'!Z:Z"),MATCH($K227,INDIRECT("'"&amp;VLOOKUP($C227,ModMap!$A$2:$B$21,2,FALSE)&amp;"'!$K:$K"),0)),"")</f>
        <v>Unassigned</v>
      </c>
      <c r="AA227" s="45" t="s">
        <v>36</v>
      </c>
      <c r="AB227" s="34" t="str">
        <f t="array" ref="AB227">IFERROR(INDEX(INDIRECT("'"&amp;VLOOKUP($C227,ModMap!$A$2:$B$21,2,FALSE)&amp;"'!AB:AB"),MATCH($K227,INDIRECT("'"&amp;VLOOKUP($C227,ModMap!$A$2:$B$21,2,FALSE)&amp;"'!$K:$K"),0)),"")</f>
        <v>N/A</v>
      </c>
      <c r="AC227" s="34" t="str">
        <f t="array" ref="AC227">IFERROR(INDEX(INDIRECT("'"&amp;VLOOKUP($C227,ModMap!$A$2:$B$21,2,FALSE)&amp;"'!AC:AC"),MATCH($K227,INDIRECT("'"&amp;VLOOKUP($C227,ModMap!$A$2:$B$21,2,FALSE)&amp;"'!$K:$K"),0)),"")</f>
        <v/>
      </c>
      <c r="AD227" s="58" t="s">
        <v>33</v>
      </c>
      <c r="AE227" s="34" t="str">
        <f t="array" ref="AE227">IFERROR(INDEX(INDIRECT("'"&amp;VLOOKUP($C227,ModMap!$A$2:$B$21,2,FALSE)&amp;"'!AE:AE"),MATCH($K227,INDIRECT("'"&amp;VLOOKUP($C227,ModMap!$A$2:$B$21,2,FALSE)&amp;"'!$K:$K"),0)),"")</f>
        <v>Not Started</v>
      </c>
      <c r="AF227" s="34" t="str">
        <f t="array" ref="AF227">IFERROR(INDEX(INDIRECT("'"&amp;VLOOKUP($C227,ModMap!$A$2:$B$21,2,FALSE)&amp;"'!AF:AF"),MATCH($K227,INDIRECT("'"&amp;VLOOKUP($C227,ModMap!$A$2:$B$21,2,FALSE)&amp;"'!$K:$K"),0)),"")</f>
        <v>Unassigned</v>
      </c>
      <c r="AG227" s="45" t="s">
        <v>36</v>
      </c>
      <c r="AH227" s="34" t="str">
        <f t="array" ref="AH227">IFERROR(INDEX(INDIRECT("'"&amp;VLOOKUP($C227,ModMap!$A$2:$B$21,2,FALSE)&amp;"'!AH:AH"),MATCH($K227,INDIRECT("'"&amp;VLOOKUP($C227,ModMap!$A$2:$B$21,2,FALSE)&amp;"'!$K:$K"),0)),"")</f>
        <v>N/A</v>
      </c>
      <c r="AI227" s="34" t="str">
        <f t="array" ref="AI227">IFERROR(INDEX(INDIRECT("'"&amp;VLOOKUP($C227,ModMap!$A$2:$B$21,2,FALSE)&amp;"'!AI:AI"),MATCH($K227,INDIRECT("'"&amp;VLOOKUP($C227,ModMap!$A$2:$B$21,2,FALSE)&amp;"'!$K:$K"),0)),"")</f>
        <v/>
      </c>
      <c r="AJ227" s="45" t="s">
        <v>36</v>
      </c>
      <c r="AK227" s="34" t="str">
        <f t="array" ref="AK227">IFERROR(INDEX(INDIRECT("'"&amp;VLOOKUP($C227,ModMap!$A$2:$B$21,2,FALSE)&amp;"'!AK:AK"),MATCH($K227,INDIRECT("'"&amp;VLOOKUP($C227,ModMap!$A$2:$B$21,2,FALSE)&amp;"'!$K:$K"),0)),"")</f>
        <v>N/A</v>
      </c>
      <c r="AL227" s="34" t="str">
        <f t="array" ref="AL227">IFERROR(INDEX(INDIRECT("'"&amp;VLOOKUP($C227,ModMap!$A$2:$B$21,2,FALSE)&amp;"'!AL:AL"),MATCH($K227,INDIRECT("'"&amp;VLOOKUP($C227,ModMap!$A$2:$B$21,2,FALSE)&amp;"'!$K:$K"),0)),"")</f>
        <v/>
      </c>
      <c r="AM227" s="34">
        <f t="shared" si="1"/>
        <v>3</v>
      </c>
      <c r="AN227" s="34" t="str">
        <f t="shared" si="2"/>
        <v>Not Started</v>
      </c>
      <c r="AO227" s="35" t="str">
        <f t="array" ref="AO227">IFERROR(INDEX(INDIRECT("'"&amp;VLOOKUP($C227,ModMap!$A$2:$B$21,2,FALSE)&amp;"'!AO:AO"),MATCH($K227,INDIRECT("'"&amp;VLOOKUP($C227,ModMap!$A$2:$B$21,2,FALSE)&amp;"'!$K:$K"),0)),"")</f>
        <v/>
      </c>
      <c r="AP227" s="53" t="str">
        <f t="array" ref="AP227">IFERROR(HYPERLINK("#'"&amp;VLOOKUP($C227,ModMap!$A$2:$B$21,2,FALSE)&amp;"'!V"&amp;MATCH($K227,INDIRECT("'"&amp;VLOOKUP($C227,ModMap!$A$2:$B$21,2,FALSE)&amp;"'!$K:$K"),0),"Edit on module sheet"),"")</f>
        <v>Edit on module sheet</v>
      </c>
    </row>
    <row r="228" ht="42.0" customHeight="1">
      <c r="A228" s="54">
        <v>226.0</v>
      </c>
      <c r="B228" s="54">
        <v>226.0</v>
      </c>
      <c r="C228" s="54" t="s">
        <v>93</v>
      </c>
      <c r="D228" s="55" t="s">
        <v>94</v>
      </c>
      <c r="E228" s="36" t="s">
        <v>48</v>
      </c>
      <c r="F228" s="67" t="s">
        <v>390</v>
      </c>
      <c r="G228" s="55" t="s">
        <v>391</v>
      </c>
      <c r="H228" s="54" t="s">
        <v>1891</v>
      </c>
      <c r="I228" s="54" t="s">
        <v>1892</v>
      </c>
      <c r="J228" s="55" t="s">
        <v>1893</v>
      </c>
      <c r="K228" s="54" t="s">
        <v>1894</v>
      </c>
      <c r="L228" s="55" t="s">
        <v>1895</v>
      </c>
      <c r="M228" s="66" t="s">
        <v>211</v>
      </c>
      <c r="N228" s="54" t="s">
        <v>397</v>
      </c>
      <c r="O228" s="54" t="s">
        <v>398</v>
      </c>
      <c r="P228" s="55" t="s">
        <v>1896</v>
      </c>
      <c r="Q228" s="55" t="s">
        <v>1897</v>
      </c>
      <c r="R228" s="54" t="s">
        <v>287</v>
      </c>
      <c r="S228" s="54" t="s">
        <v>218</v>
      </c>
      <c r="T228" s="54" t="str">
        <f t="array" ref="T228">IFERROR(INDEX(INDIRECT("'"&amp;VLOOKUP($C228,ModMap!$A$2:$B$21,2,FALSE)&amp;"'!T:T"),MATCH($K228,INDIRECT("'"&amp;VLOOKUP($C228,ModMap!$A$2:$B$21,2,FALSE)&amp;"'!$K:$K"),0)),"")</f>
        <v>Unassigned</v>
      </c>
      <c r="U228" s="58" t="s">
        <v>33</v>
      </c>
      <c r="V228" s="54" t="str">
        <f t="array" ref="V228">IFERROR(INDEX(INDIRECT("'"&amp;VLOOKUP($C228,ModMap!$A$2:$B$21,2,FALSE)&amp;"'!V:V"),MATCH($K228,INDIRECT("'"&amp;VLOOKUP($C228,ModMap!$A$2:$B$21,2,FALSE)&amp;"'!$K:$K"),0)),"")</f>
        <v>Not Started</v>
      </c>
      <c r="W228" s="54" t="str">
        <f t="array" ref="W228">IFERROR(INDEX(INDIRECT("'"&amp;VLOOKUP($C228,ModMap!$A$2:$B$21,2,FALSE)&amp;"'!W:W"),MATCH($K228,INDIRECT("'"&amp;VLOOKUP($C228,ModMap!$A$2:$B$21,2,FALSE)&amp;"'!$K:$K"),0)),"")</f>
        <v>Unassigned</v>
      </c>
      <c r="X228" s="58" t="s">
        <v>33</v>
      </c>
      <c r="Y228" s="54" t="str">
        <f t="array" ref="Y228">IFERROR(INDEX(INDIRECT("'"&amp;VLOOKUP($C228,ModMap!$A$2:$B$21,2,FALSE)&amp;"'!Y:Y"),MATCH($K228,INDIRECT("'"&amp;VLOOKUP($C228,ModMap!$A$2:$B$21,2,FALSE)&amp;"'!$K:$K"),0)),"")</f>
        <v>Not Started</v>
      </c>
      <c r="Z228" s="54" t="str">
        <f t="array" ref="Z228">IFERROR(INDEX(INDIRECT("'"&amp;VLOOKUP($C228,ModMap!$A$2:$B$21,2,FALSE)&amp;"'!Z:Z"),MATCH($K228,INDIRECT("'"&amp;VLOOKUP($C228,ModMap!$A$2:$B$21,2,FALSE)&amp;"'!$K:$K"),0)),"")</f>
        <v>Unassigned</v>
      </c>
      <c r="AA228" s="45" t="s">
        <v>36</v>
      </c>
      <c r="AB228" s="54" t="str">
        <f t="array" ref="AB228">IFERROR(INDEX(INDIRECT("'"&amp;VLOOKUP($C228,ModMap!$A$2:$B$21,2,FALSE)&amp;"'!AB:AB"),MATCH($K228,INDIRECT("'"&amp;VLOOKUP($C228,ModMap!$A$2:$B$21,2,FALSE)&amp;"'!$K:$K"),0)),"")</f>
        <v>N/A</v>
      </c>
      <c r="AC228" s="54" t="str">
        <f t="array" ref="AC228">IFERROR(INDEX(INDIRECT("'"&amp;VLOOKUP($C228,ModMap!$A$2:$B$21,2,FALSE)&amp;"'!AC:AC"),MATCH($K228,INDIRECT("'"&amp;VLOOKUP($C228,ModMap!$A$2:$B$21,2,FALSE)&amp;"'!$K:$K"),0)),"")</f>
        <v/>
      </c>
      <c r="AD228" s="58" t="s">
        <v>33</v>
      </c>
      <c r="AE228" s="54" t="str">
        <f t="array" ref="AE228">IFERROR(INDEX(INDIRECT("'"&amp;VLOOKUP($C228,ModMap!$A$2:$B$21,2,FALSE)&amp;"'!AE:AE"),MATCH($K228,INDIRECT("'"&amp;VLOOKUP($C228,ModMap!$A$2:$B$21,2,FALSE)&amp;"'!$K:$K"),0)),"")</f>
        <v>Not Started</v>
      </c>
      <c r="AF228" s="54" t="str">
        <f t="array" ref="AF228">IFERROR(INDEX(INDIRECT("'"&amp;VLOOKUP($C228,ModMap!$A$2:$B$21,2,FALSE)&amp;"'!AF:AF"),MATCH($K228,INDIRECT("'"&amp;VLOOKUP($C228,ModMap!$A$2:$B$21,2,FALSE)&amp;"'!$K:$K"),0)),"")</f>
        <v>Unassigned</v>
      </c>
      <c r="AG228" s="45" t="s">
        <v>36</v>
      </c>
      <c r="AH228" s="54" t="str">
        <f t="array" ref="AH228">IFERROR(INDEX(INDIRECT("'"&amp;VLOOKUP($C228,ModMap!$A$2:$B$21,2,FALSE)&amp;"'!AH:AH"),MATCH($K228,INDIRECT("'"&amp;VLOOKUP($C228,ModMap!$A$2:$B$21,2,FALSE)&amp;"'!$K:$K"),0)),"")</f>
        <v>N/A</v>
      </c>
      <c r="AI228" s="54" t="str">
        <f t="array" ref="AI228">IFERROR(INDEX(INDIRECT("'"&amp;VLOOKUP($C228,ModMap!$A$2:$B$21,2,FALSE)&amp;"'!AI:AI"),MATCH($K228,INDIRECT("'"&amp;VLOOKUP($C228,ModMap!$A$2:$B$21,2,FALSE)&amp;"'!$K:$K"),0)),"")</f>
        <v/>
      </c>
      <c r="AJ228" s="45" t="s">
        <v>36</v>
      </c>
      <c r="AK228" s="54" t="str">
        <f t="array" ref="AK228">IFERROR(INDEX(INDIRECT("'"&amp;VLOOKUP($C228,ModMap!$A$2:$B$21,2,FALSE)&amp;"'!AK:AK"),MATCH($K228,INDIRECT("'"&amp;VLOOKUP($C228,ModMap!$A$2:$B$21,2,FALSE)&amp;"'!$K:$K"),0)),"")</f>
        <v>N/A</v>
      </c>
      <c r="AL228" s="54" t="str">
        <f t="array" ref="AL228">IFERROR(INDEX(INDIRECT("'"&amp;VLOOKUP($C228,ModMap!$A$2:$B$21,2,FALSE)&amp;"'!AL:AL"),MATCH($K228,INDIRECT("'"&amp;VLOOKUP($C228,ModMap!$A$2:$B$21,2,FALSE)&amp;"'!$K:$K"),0)),"")</f>
        <v/>
      </c>
      <c r="AM228" s="54">
        <f t="shared" si="1"/>
        <v>3</v>
      </c>
      <c r="AN228" s="54" t="str">
        <f t="shared" si="2"/>
        <v>Not Started</v>
      </c>
      <c r="AO228" s="55" t="str">
        <f t="array" ref="AO228">IFERROR(INDEX(INDIRECT("'"&amp;VLOOKUP($C228,ModMap!$A$2:$B$21,2,FALSE)&amp;"'!AO:AO"),MATCH($K228,INDIRECT("'"&amp;VLOOKUP($C228,ModMap!$A$2:$B$21,2,FALSE)&amp;"'!$K:$K"),0)),"")</f>
        <v/>
      </c>
      <c r="AP228" s="53" t="str">
        <f t="array" ref="AP228">IFERROR(HYPERLINK("#'"&amp;VLOOKUP($C228,ModMap!$A$2:$B$21,2,FALSE)&amp;"'!V"&amp;MATCH($K228,INDIRECT("'"&amp;VLOOKUP($C228,ModMap!$A$2:$B$21,2,FALSE)&amp;"'!$K:$K"),0),"Edit on module sheet"),"")</f>
        <v>Edit on module sheet</v>
      </c>
    </row>
    <row r="229" ht="42.0" customHeight="1">
      <c r="A229" s="34">
        <v>227.0</v>
      </c>
      <c r="B229" s="34">
        <v>227.0</v>
      </c>
      <c r="C229" s="34" t="s">
        <v>93</v>
      </c>
      <c r="D229" s="35" t="s">
        <v>94</v>
      </c>
      <c r="E229" s="36" t="s">
        <v>48</v>
      </c>
      <c r="F229" s="67" t="s">
        <v>390</v>
      </c>
      <c r="G229" s="35" t="s">
        <v>391</v>
      </c>
      <c r="H229" s="34" t="s">
        <v>1891</v>
      </c>
      <c r="I229" s="34" t="s">
        <v>1892</v>
      </c>
      <c r="J229" s="35" t="s">
        <v>1893</v>
      </c>
      <c r="K229" s="34" t="s">
        <v>1899</v>
      </c>
      <c r="L229" s="35" t="s">
        <v>1878</v>
      </c>
      <c r="M229" s="58" t="s">
        <v>613</v>
      </c>
      <c r="N229" s="34" t="s">
        <v>397</v>
      </c>
      <c r="O229" s="34" t="s">
        <v>398</v>
      </c>
      <c r="P229" s="35" t="s">
        <v>1896</v>
      </c>
      <c r="Q229" s="35" t="s">
        <v>1897</v>
      </c>
      <c r="R229" s="34" t="s">
        <v>287</v>
      </c>
      <c r="S229" s="34" t="s">
        <v>614</v>
      </c>
      <c r="T229" s="34" t="str">
        <f t="array" ref="T229">IFERROR(INDEX(INDIRECT("'"&amp;VLOOKUP($C229,ModMap!$A$2:$B$21,2,FALSE)&amp;"'!T:T"),MATCH($K229,INDIRECT("'"&amp;VLOOKUP($C229,ModMap!$A$2:$B$21,2,FALSE)&amp;"'!$K:$K"),0)),"")</f>
        <v>Unassigned</v>
      </c>
      <c r="U229" s="45" t="s">
        <v>36</v>
      </c>
      <c r="V229" s="34" t="str">
        <f t="array" ref="V229">IFERROR(INDEX(INDIRECT("'"&amp;VLOOKUP($C229,ModMap!$A$2:$B$21,2,FALSE)&amp;"'!V:V"),MATCH($K229,INDIRECT("'"&amp;VLOOKUP($C229,ModMap!$A$2:$B$21,2,FALSE)&amp;"'!$K:$K"),0)),"")</f>
        <v>N/A</v>
      </c>
      <c r="W229" s="34" t="str">
        <f t="array" ref="W229">IFERROR(INDEX(INDIRECT("'"&amp;VLOOKUP($C229,ModMap!$A$2:$B$21,2,FALSE)&amp;"'!W:W"),MATCH($K229,INDIRECT("'"&amp;VLOOKUP($C229,ModMap!$A$2:$B$21,2,FALSE)&amp;"'!$K:$K"),0)),"")</f>
        <v/>
      </c>
      <c r="X229" s="58" t="s">
        <v>33</v>
      </c>
      <c r="Y229" s="34" t="str">
        <f t="array" ref="Y229">IFERROR(INDEX(INDIRECT("'"&amp;VLOOKUP($C229,ModMap!$A$2:$B$21,2,FALSE)&amp;"'!Y:Y"),MATCH($K229,INDIRECT("'"&amp;VLOOKUP($C229,ModMap!$A$2:$B$21,2,FALSE)&amp;"'!$K:$K"),0)),"")</f>
        <v>Not Started</v>
      </c>
      <c r="Z229" s="34" t="str">
        <f t="array" ref="Z229">IFERROR(INDEX(INDIRECT("'"&amp;VLOOKUP($C229,ModMap!$A$2:$B$21,2,FALSE)&amp;"'!Z:Z"),MATCH($K229,INDIRECT("'"&amp;VLOOKUP($C229,ModMap!$A$2:$B$21,2,FALSE)&amp;"'!$K:$K"),0)),"")</f>
        <v>Unassigned</v>
      </c>
      <c r="AA229" s="45" t="s">
        <v>36</v>
      </c>
      <c r="AB229" s="34" t="str">
        <f t="array" ref="AB229">IFERROR(INDEX(INDIRECT("'"&amp;VLOOKUP($C229,ModMap!$A$2:$B$21,2,FALSE)&amp;"'!AB:AB"),MATCH($K229,INDIRECT("'"&amp;VLOOKUP($C229,ModMap!$A$2:$B$21,2,FALSE)&amp;"'!$K:$K"),0)),"")</f>
        <v>N/A</v>
      </c>
      <c r="AC229" s="34" t="str">
        <f t="array" ref="AC229">IFERROR(INDEX(INDIRECT("'"&amp;VLOOKUP($C229,ModMap!$A$2:$B$21,2,FALSE)&amp;"'!AC:AC"),MATCH($K229,INDIRECT("'"&amp;VLOOKUP($C229,ModMap!$A$2:$B$21,2,FALSE)&amp;"'!$K:$K"),0)),"")</f>
        <v/>
      </c>
      <c r="AD229" s="58" t="s">
        <v>33</v>
      </c>
      <c r="AE229" s="34" t="str">
        <f t="array" ref="AE229">IFERROR(INDEX(INDIRECT("'"&amp;VLOOKUP($C229,ModMap!$A$2:$B$21,2,FALSE)&amp;"'!AE:AE"),MATCH($K229,INDIRECT("'"&amp;VLOOKUP($C229,ModMap!$A$2:$B$21,2,FALSE)&amp;"'!$K:$K"),0)),"")</f>
        <v>Not Started</v>
      </c>
      <c r="AF229" s="34" t="str">
        <f t="array" ref="AF229">IFERROR(INDEX(INDIRECT("'"&amp;VLOOKUP($C229,ModMap!$A$2:$B$21,2,FALSE)&amp;"'!AF:AF"),MATCH($K229,INDIRECT("'"&amp;VLOOKUP($C229,ModMap!$A$2:$B$21,2,FALSE)&amp;"'!$K:$K"),0)),"")</f>
        <v>Unassigned</v>
      </c>
      <c r="AG229" s="45" t="s">
        <v>36</v>
      </c>
      <c r="AH229" s="34" t="str">
        <f t="array" ref="AH229">IFERROR(INDEX(INDIRECT("'"&amp;VLOOKUP($C229,ModMap!$A$2:$B$21,2,FALSE)&amp;"'!AH:AH"),MATCH($K229,INDIRECT("'"&amp;VLOOKUP($C229,ModMap!$A$2:$B$21,2,FALSE)&amp;"'!$K:$K"),0)),"")</f>
        <v>N/A</v>
      </c>
      <c r="AI229" s="34" t="str">
        <f t="array" ref="AI229">IFERROR(INDEX(INDIRECT("'"&amp;VLOOKUP($C229,ModMap!$A$2:$B$21,2,FALSE)&amp;"'!AI:AI"),MATCH($K229,INDIRECT("'"&amp;VLOOKUP($C229,ModMap!$A$2:$B$21,2,FALSE)&amp;"'!$K:$K"),0)),"")</f>
        <v/>
      </c>
      <c r="AJ229" s="45" t="s">
        <v>36</v>
      </c>
      <c r="AK229" s="34" t="str">
        <f t="array" ref="AK229">IFERROR(INDEX(INDIRECT("'"&amp;VLOOKUP($C229,ModMap!$A$2:$B$21,2,FALSE)&amp;"'!AK:AK"),MATCH($K229,INDIRECT("'"&amp;VLOOKUP($C229,ModMap!$A$2:$B$21,2,FALSE)&amp;"'!$K:$K"),0)),"")</f>
        <v>N/A</v>
      </c>
      <c r="AL229" s="34" t="str">
        <f t="array" ref="AL229">IFERROR(INDEX(INDIRECT("'"&amp;VLOOKUP($C229,ModMap!$A$2:$B$21,2,FALSE)&amp;"'!AL:AL"),MATCH($K229,INDIRECT("'"&amp;VLOOKUP($C229,ModMap!$A$2:$B$21,2,FALSE)&amp;"'!$K:$K"),0)),"")</f>
        <v/>
      </c>
      <c r="AM229" s="34">
        <f t="shared" si="1"/>
        <v>2</v>
      </c>
      <c r="AN229" s="34" t="str">
        <f t="shared" si="2"/>
        <v>Not Started</v>
      </c>
      <c r="AO229" s="35" t="str">
        <f t="array" ref="AO229">IFERROR(INDEX(INDIRECT("'"&amp;VLOOKUP($C229,ModMap!$A$2:$B$21,2,FALSE)&amp;"'!AO:AO"),MATCH($K229,INDIRECT("'"&amp;VLOOKUP($C229,ModMap!$A$2:$B$21,2,FALSE)&amp;"'!$K:$K"),0)),"")</f>
        <v/>
      </c>
      <c r="AP229" s="53" t="str">
        <f t="array" ref="AP229">IFERROR(HYPERLINK("#'"&amp;VLOOKUP($C229,ModMap!$A$2:$B$21,2,FALSE)&amp;"'!V"&amp;MATCH($K229,INDIRECT("'"&amp;VLOOKUP($C229,ModMap!$A$2:$B$21,2,FALSE)&amp;"'!$K:$K"),0),"Edit on module sheet"),"")</f>
        <v>Edit on module sheet</v>
      </c>
    </row>
    <row r="230" ht="42.0" customHeight="1">
      <c r="A230" s="54">
        <v>228.0</v>
      </c>
      <c r="B230" s="54">
        <v>228.0</v>
      </c>
      <c r="C230" s="54" t="s">
        <v>93</v>
      </c>
      <c r="D230" s="55" t="s">
        <v>94</v>
      </c>
      <c r="E230" s="64" t="s">
        <v>69</v>
      </c>
      <c r="F230" s="67" t="s">
        <v>390</v>
      </c>
      <c r="G230" s="55" t="s">
        <v>391</v>
      </c>
      <c r="H230" s="54" t="s">
        <v>1912</v>
      </c>
      <c r="I230" s="54" t="s">
        <v>1913</v>
      </c>
      <c r="J230" s="55" t="s">
        <v>1914</v>
      </c>
      <c r="K230" s="54" t="s">
        <v>2570</v>
      </c>
      <c r="L230" s="55" t="s">
        <v>2571</v>
      </c>
      <c r="M230" s="58" t="s">
        <v>613</v>
      </c>
      <c r="N230" s="54" t="s">
        <v>397</v>
      </c>
      <c r="O230" s="54" t="s">
        <v>398</v>
      </c>
      <c r="P230" s="55" t="s">
        <v>1916</v>
      </c>
      <c r="Q230" s="55" t="s">
        <v>1917</v>
      </c>
      <c r="R230" s="54" t="s">
        <v>287</v>
      </c>
      <c r="S230" s="54" t="s">
        <v>69</v>
      </c>
      <c r="T230" s="54" t="str">
        <f t="array" ref="T230">IFERROR(INDEX(INDIRECT("'"&amp;VLOOKUP($C230,ModMap!$A$2:$B$21,2,FALSE)&amp;"'!T:T"),MATCH($K230,INDIRECT("'"&amp;VLOOKUP($C230,ModMap!$A$2:$B$21,2,FALSE)&amp;"'!$K:$K"),0)),"")</f>
        <v>Unassigned</v>
      </c>
      <c r="U230" s="58" t="s">
        <v>33</v>
      </c>
      <c r="V230" s="54" t="str">
        <f t="array" ref="V230">IFERROR(INDEX(INDIRECT("'"&amp;VLOOKUP($C230,ModMap!$A$2:$B$21,2,FALSE)&amp;"'!V:V"),MATCH($K230,INDIRECT("'"&amp;VLOOKUP($C230,ModMap!$A$2:$B$21,2,FALSE)&amp;"'!$K:$K"),0)),"")</f>
        <v>Not Started</v>
      </c>
      <c r="W230" s="54" t="str">
        <f t="array" ref="W230">IFERROR(INDEX(INDIRECT("'"&amp;VLOOKUP($C230,ModMap!$A$2:$B$21,2,FALSE)&amp;"'!W:W"),MATCH($K230,INDIRECT("'"&amp;VLOOKUP($C230,ModMap!$A$2:$B$21,2,FALSE)&amp;"'!$K:$K"),0)),"")</f>
        <v>Unassigned</v>
      </c>
      <c r="X230" s="58" t="s">
        <v>33</v>
      </c>
      <c r="Y230" s="54" t="str">
        <f t="array" ref="Y230">IFERROR(INDEX(INDIRECT("'"&amp;VLOOKUP($C230,ModMap!$A$2:$B$21,2,FALSE)&amp;"'!Y:Y"),MATCH($K230,INDIRECT("'"&amp;VLOOKUP($C230,ModMap!$A$2:$B$21,2,FALSE)&amp;"'!$K:$K"),0)),"")</f>
        <v>Not Started</v>
      </c>
      <c r="Z230" s="54" t="str">
        <f t="array" ref="Z230">IFERROR(INDEX(INDIRECT("'"&amp;VLOOKUP($C230,ModMap!$A$2:$B$21,2,FALSE)&amp;"'!Z:Z"),MATCH($K230,INDIRECT("'"&amp;VLOOKUP($C230,ModMap!$A$2:$B$21,2,FALSE)&amp;"'!$K:$K"),0)),"")</f>
        <v>Unassigned</v>
      </c>
      <c r="AA230" s="45" t="s">
        <v>36</v>
      </c>
      <c r="AB230" s="54" t="str">
        <f t="array" ref="AB230">IFERROR(INDEX(INDIRECT("'"&amp;VLOOKUP($C230,ModMap!$A$2:$B$21,2,FALSE)&amp;"'!AB:AB"),MATCH($K230,INDIRECT("'"&amp;VLOOKUP($C230,ModMap!$A$2:$B$21,2,FALSE)&amp;"'!$K:$K"),0)),"")</f>
        <v>N/A</v>
      </c>
      <c r="AC230" s="54" t="str">
        <f t="array" ref="AC230">IFERROR(INDEX(INDIRECT("'"&amp;VLOOKUP($C230,ModMap!$A$2:$B$21,2,FALSE)&amp;"'!AC:AC"),MATCH($K230,INDIRECT("'"&amp;VLOOKUP($C230,ModMap!$A$2:$B$21,2,FALSE)&amp;"'!$K:$K"),0)),"")</f>
        <v/>
      </c>
      <c r="AD230" s="58" t="s">
        <v>33</v>
      </c>
      <c r="AE230" s="54" t="str">
        <f t="array" ref="AE230">IFERROR(INDEX(INDIRECT("'"&amp;VLOOKUP($C230,ModMap!$A$2:$B$21,2,FALSE)&amp;"'!AE:AE"),MATCH($K230,INDIRECT("'"&amp;VLOOKUP($C230,ModMap!$A$2:$B$21,2,FALSE)&amp;"'!$K:$K"),0)),"")</f>
        <v>Not Started</v>
      </c>
      <c r="AF230" s="54" t="str">
        <f t="array" ref="AF230">IFERROR(INDEX(INDIRECT("'"&amp;VLOOKUP($C230,ModMap!$A$2:$B$21,2,FALSE)&amp;"'!AF:AF"),MATCH($K230,INDIRECT("'"&amp;VLOOKUP($C230,ModMap!$A$2:$B$21,2,FALSE)&amp;"'!$K:$K"),0)),"")</f>
        <v>Unassigned</v>
      </c>
      <c r="AG230" s="45" t="s">
        <v>36</v>
      </c>
      <c r="AH230" s="54" t="str">
        <f t="array" ref="AH230">IFERROR(INDEX(INDIRECT("'"&amp;VLOOKUP($C230,ModMap!$A$2:$B$21,2,FALSE)&amp;"'!AH:AH"),MATCH($K230,INDIRECT("'"&amp;VLOOKUP($C230,ModMap!$A$2:$B$21,2,FALSE)&amp;"'!$K:$K"),0)),"")</f>
        <v>N/A</v>
      </c>
      <c r="AI230" s="54" t="str">
        <f t="array" ref="AI230">IFERROR(INDEX(INDIRECT("'"&amp;VLOOKUP($C230,ModMap!$A$2:$B$21,2,FALSE)&amp;"'!AI:AI"),MATCH($K230,INDIRECT("'"&amp;VLOOKUP($C230,ModMap!$A$2:$B$21,2,FALSE)&amp;"'!$K:$K"),0)),"")</f>
        <v/>
      </c>
      <c r="AJ230" s="45" t="s">
        <v>36</v>
      </c>
      <c r="AK230" s="54" t="str">
        <f t="array" ref="AK230">IFERROR(INDEX(INDIRECT("'"&amp;VLOOKUP($C230,ModMap!$A$2:$B$21,2,FALSE)&amp;"'!AK:AK"),MATCH($K230,INDIRECT("'"&amp;VLOOKUP($C230,ModMap!$A$2:$B$21,2,FALSE)&amp;"'!$K:$K"),0)),"")</f>
        <v>N/A</v>
      </c>
      <c r="AL230" s="54" t="str">
        <f t="array" ref="AL230">IFERROR(INDEX(INDIRECT("'"&amp;VLOOKUP($C230,ModMap!$A$2:$B$21,2,FALSE)&amp;"'!AL:AL"),MATCH($K230,INDIRECT("'"&amp;VLOOKUP($C230,ModMap!$A$2:$B$21,2,FALSE)&amp;"'!$K:$K"),0)),"")</f>
        <v/>
      </c>
      <c r="AM230" s="54">
        <f t="shared" si="1"/>
        <v>3</v>
      </c>
      <c r="AN230" s="54" t="str">
        <f t="shared" si="2"/>
        <v>Not Started</v>
      </c>
      <c r="AO230" s="55" t="str">
        <f t="array" ref="AO230">IFERROR(INDEX(INDIRECT("'"&amp;VLOOKUP($C230,ModMap!$A$2:$B$21,2,FALSE)&amp;"'!AO:AO"),MATCH($K230,INDIRECT("'"&amp;VLOOKUP($C230,ModMap!$A$2:$B$21,2,FALSE)&amp;"'!$K:$K"),0)),"")</f>
        <v/>
      </c>
      <c r="AP230" s="53" t="str">
        <f t="array" ref="AP230">IFERROR(HYPERLINK("#'"&amp;VLOOKUP($C230,ModMap!$A$2:$B$21,2,FALSE)&amp;"'!V"&amp;MATCH($K230,INDIRECT("'"&amp;VLOOKUP($C230,ModMap!$A$2:$B$21,2,FALSE)&amp;"'!$K:$K"),0),"Edit on module sheet"),"")</f>
        <v>Edit on module sheet</v>
      </c>
    </row>
    <row r="231" ht="42.0" customHeight="1">
      <c r="A231" s="34">
        <v>229.0</v>
      </c>
      <c r="B231" s="34">
        <v>229.0</v>
      </c>
      <c r="C231" s="34" t="s">
        <v>93</v>
      </c>
      <c r="D231" s="35" t="s">
        <v>94</v>
      </c>
      <c r="E231" s="36" t="s">
        <v>48</v>
      </c>
      <c r="F231" s="67" t="s">
        <v>390</v>
      </c>
      <c r="G231" s="35" t="s">
        <v>391</v>
      </c>
      <c r="H231" s="34" t="s">
        <v>1912</v>
      </c>
      <c r="I231" s="34" t="s">
        <v>1913</v>
      </c>
      <c r="J231" s="35" t="s">
        <v>1914</v>
      </c>
      <c r="K231" s="34" t="s">
        <v>1915</v>
      </c>
      <c r="L231" s="35" t="s">
        <v>1409</v>
      </c>
      <c r="M231" s="66" t="s">
        <v>211</v>
      </c>
      <c r="N231" s="34" t="s">
        <v>397</v>
      </c>
      <c r="O231" s="34" t="s">
        <v>398</v>
      </c>
      <c r="P231" s="35" t="s">
        <v>1916</v>
      </c>
      <c r="Q231" s="35" t="s">
        <v>1917</v>
      </c>
      <c r="R231" s="34" t="s">
        <v>287</v>
      </c>
      <c r="S231" s="34" t="s">
        <v>218</v>
      </c>
      <c r="T231" s="34" t="str">
        <f t="array" ref="T231">IFERROR(INDEX(INDIRECT("'"&amp;VLOOKUP($C231,ModMap!$A$2:$B$21,2,FALSE)&amp;"'!T:T"),MATCH($K231,INDIRECT("'"&amp;VLOOKUP($C231,ModMap!$A$2:$B$21,2,FALSE)&amp;"'!$K:$K"),0)),"")</f>
        <v>Unassigned</v>
      </c>
      <c r="U231" s="58" t="s">
        <v>33</v>
      </c>
      <c r="V231" s="34" t="str">
        <f t="array" ref="V231">IFERROR(INDEX(INDIRECT("'"&amp;VLOOKUP($C231,ModMap!$A$2:$B$21,2,FALSE)&amp;"'!V:V"),MATCH($K231,INDIRECT("'"&amp;VLOOKUP($C231,ModMap!$A$2:$B$21,2,FALSE)&amp;"'!$K:$K"),0)),"")</f>
        <v>Not Started</v>
      </c>
      <c r="W231" s="34" t="str">
        <f t="array" ref="W231">IFERROR(INDEX(INDIRECT("'"&amp;VLOOKUP($C231,ModMap!$A$2:$B$21,2,FALSE)&amp;"'!W:W"),MATCH($K231,INDIRECT("'"&amp;VLOOKUP($C231,ModMap!$A$2:$B$21,2,FALSE)&amp;"'!$K:$K"),0)),"")</f>
        <v>Unassigned</v>
      </c>
      <c r="X231" s="58" t="s">
        <v>33</v>
      </c>
      <c r="Y231" s="34" t="str">
        <f t="array" ref="Y231">IFERROR(INDEX(INDIRECT("'"&amp;VLOOKUP($C231,ModMap!$A$2:$B$21,2,FALSE)&amp;"'!Y:Y"),MATCH($K231,INDIRECT("'"&amp;VLOOKUP($C231,ModMap!$A$2:$B$21,2,FALSE)&amp;"'!$K:$K"),0)),"")</f>
        <v>Not Started</v>
      </c>
      <c r="Z231" s="34" t="str">
        <f t="array" ref="Z231">IFERROR(INDEX(INDIRECT("'"&amp;VLOOKUP($C231,ModMap!$A$2:$B$21,2,FALSE)&amp;"'!Z:Z"),MATCH($K231,INDIRECT("'"&amp;VLOOKUP($C231,ModMap!$A$2:$B$21,2,FALSE)&amp;"'!$K:$K"),0)),"")</f>
        <v>Unassigned</v>
      </c>
      <c r="AA231" s="45" t="s">
        <v>36</v>
      </c>
      <c r="AB231" s="34" t="str">
        <f t="array" ref="AB231">IFERROR(INDEX(INDIRECT("'"&amp;VLOOKUP($C231,ModMap!$A$2:$B$21,2,FALSE)&amp;"'!AB:AB"),MATCH($K231,INDIRECT("'"&amp;VLOOKUP($C231,ModMap!$A$2:$B$21,2,FALSE)&amp;"'!$K:$K"),0)),"")</f>
        <v>N/A</v>
      </c>
      <c r="AC231" s="34" t="str">
        <f t="array" ref="AC231">IFERROR(INDEX(INDIRECT("'"&amp;VLOOKUP($C231,ModMap!$A$2:$B$21,2,FALSE)&amp;"'!AC:AC"),MATCH($K231,INDIRECT("'"&amp;VLOOKUP($C231,ModMap!$A$2:$B$21,2,FALSE)&amp;"'!$K:$K"),0)),"")</f>
        <v/>
      </c>
      <c r="AD231" s="58" t="s">
        <v>33</v>
      </c>
      <c r="AE231" s="34" t="str">
        <f t="array" ref="AE231">IFERROR(INDEX(INDIRECT("'"&amp;VLOOKUP($C231,ModMap!$A$2:$B$21,2,FALSE)&amp;"'!AE:AE"),MATCH($K231,INDIRECT("'"&amp;VLOOKUP($C231,ModMap!$A$2:$B$21,2,FALSE)&amp;"'!$K:$K"),0)),"")</f>
        <v>Not Started</v>
      </c>
      <c r="AF231" s="34" t="str">
        <f t="array" ref="AF231">IFERROR(INDEX(INDIRECT("'"&amp;VLOOKUP($C231,ModMap!$A$2:$B$21,2,FALSE)&amp;"'!AF:AF"),MATCH($K231,INDIRECT("'"&amp;VLOOKUP($C231,ModMap!$A$2:$B$21,2,FALSE)&amp;"'!$K:$K"),0)),"")</f>
        <v>Unassigned</v>
      </c>
      <c r="AG231" s="45" t="s">
        <v>36</v>
      </c>
      <c r="AH231" s="34" t="str">
        <f t="array" ref="AH231">IFERROR(INDEX(INDIRECT("'"&amp;VLOOKUP($C231,ModMap!$A$2:$B$21,2,FALSE)&amp;"'!AH:AH"),MATCH($K231,INDIRECT("'"&amp;VLOOKUP($C231,ModMap!$A$2:$B$21,2,FALSE)&amp;"'!$K:$K"),0)),"")</f>
        <v>N/A</v>
      </c>
      <c r="AI231" s="34" t="str">
        <f t="array" ref="AI231">IFERROR(INDEX(INDIRECT("'"&amp;VLOOKUP($C231,ModMap!$A$2:$B$21,2,FALSE)&amp;"'!AI:AI"),MATCH($K231,INDIRECT("'"&amp;VLOOKUP($C231,ModMap!$A$2:$B$21,2,FALSE)&amp;"'!$K:$K"),0)),"")</f>
        <v/>
      </c>
      <c r="AJ231" s="45" t="s">
        <v>36</v>
      </c>
      <c r="AK231" s="34" t="str">
        <f t="array" ref="AK231">IFERROR(INDEX(INDIRECT("'"&amp;VLOOKUP($C231,ModMap!$A$2:$B$21,2,FALSE)&amp;"'!AK:AK"),MATCH($K231,INDIRECT("'"&amp;VLOOKUP($C231,ModMap!$A$2:$B$21,2,FALSE)&amp;"'!$K:$K"),0)),"")</f>
        <v>N/A</v>
      </c>
      <c r="AL231" s="34" t="str">
        <f t="array" ref="AL231">IFERROR(INDEX(INDIRECT("'"&amp;VLOOKUP($C231,ModMap!$A$2:$B$21,2,FALSE)&amp;"'!AL:AL"),MATCH($K231,INDIRECT("'"&amp;VLOOKUP($C231,ModMap!$A$2:$B$21,2,FALSE)&amp;"'!$K:$K"),0)),"")</f>
        <v/>
      </c>
      <c r="AM231" s="34">
        <f t="shared" si="1"/>
        <v>3</v>
      </c>
      <c r="AN231" s="34" t="str">
        <f t="shared" si="2"/>
        <v>Not Started</v>
      </c>
      <c r="AO231" s="35" t="str">
        <f t="array" ref="AO231">IFERROR(INDEX(INDIRECT("'"&amp;VLOOKUP($C231,ModMap!$A$2:$B$21,2,FALSE)&amp;"'!AO:AO"),MATCH($K231,INDIRECT("'"&amp;VLOOKUP($C231,ModMap!$A$2:$B$21,2,FALSE)&amp;"'!$K:$K"),0)),"")</f>
        <v/>
      </c>
      <c r="AP231" s="53" t="str">
        <f t="array" ref="AP231">IFERROR(HYPERLINK("#'"&amp;VLOOKUP($C231,ModMap!$A$2:$B$21,2,FALSE)&amp;"'!V"&amp;MATCH($K231,INDIRECT("'"&amp;VLOOKUP($C231,ModMap!$A$2:$B$21,2,FALSE)&amp;"'!$K:$K"),0),"Edit on module sheet"),"")</f>
        <v>Edit on module sheet</v>
      </c>
    </row>
    <row r="232" ht="42.0" customHeight="1">
      <c r="A232" s="54">
        <v>230.0</v>
      </c>
      <c r="B232" s="54">
        <v>230.0</v>
      </c>
      <c r="C232" s="54" t="s">
        <v>93</v>
      </c>
      <c r="D232" s="55" t="s">
        <v>94</v>
      </c>
      <c r="E232" s="36" t="s">
        <v>48</v>
      </c>
      <c r="F232" s="67" t="s">
        <v>390</v>
      </c>
      <c r="G232" s="55" t="s">
        <v>391</v>
      </c>
      <c r="H232" s="54" t="s">
        <v>1912</v>
      </c>
      <c r="I232" s="54" t="s">
        <v>1913</v>
      </c>
      <c r="J232" s="55" t="s">
        <v>1914</v>
      </c>
      <c r="K232" s="54" t="s">
        <v>1921</v>
      </c>
      <c r="L232" s="55" t="s">
        <v>1878</v>
      </c>
      <c r="M232" s="58" t="s">
        <v>613</v>
      </c>
      <c r="N232" s="54" t="s">
        <v>397</v>
      </c>
      <c r="O232" s="54" t="s">
        <v>398</v>
      </c>
      <c r="P232" s="55" t="s">
        <v>1916</v>
      </c>
      <c r="Q232" s="55" t="s">
        <v>1917</v>
      </c>
      <c r="R232" s="54" t="s">
        <v>287</v>
      </c>
      <c r="S232" s="54" t="s">
        <v>614</v>
      </c>
      <c r="T232" s="54" t="str">
        <f t="array" ref="T232">IFERROR(INDEX(INDIRECT("'"&amp;VLOOKUP($C232,ModMap!$A$2:$B$21,2,FALSE)&amp;"'!T:T"),MATCH($K232,INDIRECT("'"&amp;VLOOKUP($C232,ModMap!$A$2:$B$21,2,FALSE)&amp;"'!$K:$K"),0)),"")</f>
        <v>Unassigned</v>
      </c>
      <c r="U232" s="45" t="s">
        <v>36</v>
      </c>
      <c r="V232" s="54" t="str">
        <f t="array" ref="V232">IFERROR(INDEX(INDIRECT("'"&amp;VLOOKUP($C232,ModMap!$A$2:$B$21,2,FALSE)&amp;"'!V:V"),MATCH($K232,INDIRECT("'"&amp;VLOOKUP($C232,ModMap!$A$2:$B$21,2,FALSE)&amp;"'!$K:$K"),0)),"")</f>
        <v>N/A</v>
      </c>
      <c r="W232" s="54" t="str">
        <f t="array" ref="W232">IFERROR(INDEX(INDIRECT("'"&amp;VLOOKUP($C232,ModMap!$A$2:$B$21,2,FALSE)&amp;"'!W:W"),MATCH($K232,INDIRECT("'"&amp;VLOOKUP($C232,ModMap!$A$2:$B$21,2,FALSE)&amp;"'!$K:$K"),0)),"")</f>
        <v/>
      </c>
      <c r="X232" s="58" t="s">
        <v>33</v>
      </c>
      <c r="Y232" s="54" t="str">
        <f t="array" ref="Y232">IFERROR(INDEX(INDIRECT("'"&amp;VLOOKUP($C232,ModMap!$A$2:$B$21,2,FALSE)&amp;"'!Y:Y"),MATCH($K232,INDIRECT("'"&amp;VLOOKUP($C232,ModMap!$A$2:$B$21,2,FALSE)&amp;"'!$K:$K"),0)),"")</f>
        <v>Not Started</v>
      </c>
      <c r="Z232" s="54" t="str">
        <f t="array" ref="Z232">IFERROR(INDEX(INDIRECT("'"&amp;VLOOKUP($C232,ModMap!$A$2:$B$21,2,FALSE)&amp;"'!Z:Z"),MATCH($K232,INDIRECT("'"&amp;VLOOKUP($C232,ModMap!$A$2:$B$21,2,FALSE)&amp;"'!$K:$K"),0)),"")</f>
        <v>Unassigned</v>
      </c>
      <c r="AA232" s="45" t="s">
        <v>36</v>
      </c>
      <c r="AB232" s="54" t="str">
        <f t="array" ref="AB232">IFERROR(INDEX(INDIRECT("'"&amp;VLOOKUP($C232,ModMap!$A$2:$B$21,2,FALSE)&amp;"'!AB:AB"),MATCH($K232,INDIRECT("'"&amp;VLOOKUP($C232,ModMap!$A$2:$B$21,2,FALSE)&amp;"'!$K:$K"),0)),"")</f>
        <v>N/A</v>
      </c>
      <c r="AC232" s="54" t="str">
        <f t="array" ref="AC232">IFERROR(INDEX(INDIRECT("'"&amp;VLOOKUP($C232,ModMap!$A$2:$B$21,2,FALSE)&amp;"'!AC:AC"),MATCH($K232,INDIRECT("'"&amp;VLOOKUP($C232,ModMap!$A$2:$B$21,2,FALSE)&amp;"'!$K:$K"),0)),"")</f>
        <v/>
      </c>
      <c r="AD232" s="58" t="s">
        <v>33</v>
      </c>
      <c r="AE232" s="54" t="str">
        <f t="array" ref="AE232">IFERROR(INDEX(INDIRECT("'"&amp;VLOOKUP($C232,ModMap!$A$2:$B$21,2,FALSE)&amp;"'!AE:AE"),MATCH($K232,INDIRECT("'"&amp;VLOOKUP($C232,ModMap!$A$2:$B$21,2,FALSE)&amp;"'!$K:$K"),0)),"")</f>
        <v>Not Started</v>
      </c>
      <c r="AF232" s="54" t="str">
        <f t="array" ref="AF232">IFERROR(INDEX(INDIRECT("'"&amp;VLOOKUP($C232,ModMap!$A$2:$B$21,2,FALSE)&amp;"'!AF:AF"),MATCH($K232,INDIRECT("'"&amp;VLOOKUP($C232,ModMap!$A$2:$B$21,2,FALSE)&amp;"'!$K:$K"),0)),"")</f>
        <v>Unassigned</v>
      </c>
      <c r="AG232" s="45" t="s">
        <v>36</v>
      </c>
      <c r="AH232" s="54" t="str">
        <f t="array" ref="AH232">IFERROR(INDEX(INDIRECT("'"&amp;VLOOKUP($C232,ModMap!$A$2:$B$21,2,FALSE)&amp;"'!AH:AH"),MATCH($K232,INDIRECT("'"&amp;VLOOKUP($C232,ModMap!$A$2:$B$21,2,FALSE)&amp;"'!$K:$K"),0)),"")</f>
        <v>N/A</v>
      </c>
      <c r="AI232" s="54" t="str">
        <f t="array" ref="AI232">IFERROR(INDEX(INDIRECT("'"&amp;VLOOKUP($C232,ModMap!$A$2:$B$21,2,FALSE)&amp;"'!AI:AI"),MATCH($K232,INDIRECT("'"&amp;VLOOKUP($C232,ModMap!$A$2:$B$21,2,FALSE)&amp;"'!$K:$K"),0)),"")</f>
        <v/>
      </c>
      <c r="AJ232" s="45" t="s">
        <v>36</v>
      </c>
      <c r="AK232" s="54" t="str">
        <f t="array" ref="AK232">IFERROR(INDEX(INDIRECT("'"&amp;VLOOKUP($C232,ModMap!$A$2:$B$21,2,FALSE)&amp;"'!AK:AK"),MATCH($K232,INDIRECT("'"&amp;VLOOKUP($C232,ModMap!$A$2:$B$21,2,FALSE)&amp;"'!$K:$K"),0)),"")</f>
        <v>N/A</v>
      </c>
      <c r="AL232" s="54" t="str">
        <f t="array" ref="AL232">IFERROR(INDEX(INDIRECT("'"&amp;VLOOKUP($C232,ModMap!$A$2:$B$21,2,FALSE)&amp;"'!AL:AL"),MATCH($K232,INDIRECT("'"&amp;VLOOKUP($C232,ModMap!$A$2:$B$21,2,FALSE)&amp;"'!$K:$K"),0)),"")</f>
        <v/>
      </c>
      <c r="AM232" s="54">
        <f t="shared" si="1"/>
        <v>2</v>
      </c>
      <c r="AN232" s="54" t="str">
        <f t="shared" si="2"/>
        <v>Not Started</v>
      </c>
      <c r="AO232" s="55" t="str">
        <f t="array" ref="AO232">IFERROR(INDEX(INDIRECT("'"&amp;VLOOKUP($C232,ModMap!$A$2:$B$21,2,FALSE)&amp;"'!AO:AO"),MATCH($K232,INDIRECT("'"&amp;VLOOKUP($C232,ModMap!$A$2:$B$21,2,FALSE)&amp;"'!$K:$K"),0)),"")</f>
        <v/>
      </c>
      <c r="AP232" s="53" t="str">
        <f t="array" ref="AP232">IFERROR(HYPERLINK("#'"&amp;VLOOKUP($C232,ModMap!$A$2:$B$21,2,FALSE)&amp;"'!V"&amp;MATCH($K232,INDIRECT("'"&amp;VLOOKUP($C232,ModMap!$A$2:$B$21,2,FALSE)&amp;"'!$K:$K"),0),"Edit on module sheet"),"")</f>
        <v>Edit on module sheet</v>
      </c>
    </row>
    <row r="233" ht="42.0" customHeight="1">
      <c r="A233" s="34">
        <v>231.0</v>
      </c>
      <c r="B233" s="34">
        <v>231.0</v>
      </c>
      <c r="C233" s="34" t="s">
        <v>93</v>
      </c>
      <c r="D233" s="35" t="s">
        <v>94</v>
      </c>
      <c r="E233" s="36" t="s">
        <v>48</v>
      </c>
      <c r="F233" s="67" t="s">
        <v>390</v>
      </c>
      <c r="G233" s="35" t="s">
        <v>391</v>
      </c>
      <c r="H233" s="34" t="s">
        <v>424</v>
      </c>
      <c r="I233" s="34" t="s">
        <v>425</v>
      </c>
      <c r="J233" s="35" t="s">
        <v>426</v>
      </c>
      <c r="K233" s="34" t="s">
        <v>1926</v>
      </c>
      <c r="L233" s="35" t="s">
        <v>1927</v>
      </c>
      <c r="M233" s="66" t="s">
        <v>211</v>
      </c>
      <c r="N233" s="34" t="s">
        <v>429</v>
      </c>
      <c r="O233" s="34" t="s">
        <v>398</v>
      </c>
      <c r="P233" s="35" t="s">
        <v>430</v>
      </c>
      <c r="Q233" s="35" t="s">
        <v>431</v>
      </c>
      <c r="R233" s="34" t="s">
        <v>287</v>
      </c>
      <c r="S233" s="34" t="s">
        <v>56</v>
      </c>
      <c r="T233" s="34" t="str">
        <f t="array" ref="T233">IFERROR(INDEX(INDIRECT("'"&amp;VLOOKUP($C233,ModMap!$A$2:$B$21,2,FALSE)&amp;"'!T:T"),MATCH($K233,INDIRECT("'"&amp;VLOOKUP($C233,ModMap!$A$2:$B$21,2,FALSE)&amp;"'!$K:$K"),0)),"")</f>
        <v>Unassigned</v>
      </c>
      <c r="U233" s="45" t="s">
        <v>36</v>
      </c>
      <c r="V233" s="34" t="str">
        <f t="array" ref="V233">IFERROR(INDEX(INDIRECT("'"&amp;VLOOKUP($C233,ModMap!$A$2:$B$21,2,FALSE)&amp;"'!V:V"),MATCH($K233,INDIRECT("'"&amp;VLOOKUP($C233,ModMap!$A$2:$B$21,2,FALSE)&amp;"'!$K:$K"),0)),"")</f>
        <v>N/A</v>
      </c>
      <c r="W233" s="34" t="str">
        <f t="array" ref="W233">IFERROR(INDEX(INDIRECT("'"&amp;VLOOKUP($C233,ModMap!$A$2:$B$21,2,FALSE)&amp;"'!W:W"),MATCH($K233,INDIRECT("'"&amp;VLOOKUP($C233,ModMap!$A$2:$B$21,2,FALSE)&amp;"'!$K:$K"),0)),"")</f>
        <v/>
      </c>
      <c r="X233" s="58" t="s">
        <v>33</v>
      </c>
      <c r="Y233" s="34" t="str">
        <f t="array" ref="Y233">IFERROR(INDEX(INDIRECT("'"&amp;VLOOKUP($C233,ModMap!$A$2:$B$21,2,FALSE)&amp;"'!Y:Y"),MATCH($K233,INDIRECT("'"&amp;VLOOKUP($C233,ModMap!$A$2:$B$21,2,FALSE)&amp;"'!$K:$K"),0)),"")</f>
        <v>Not Started</v>
      </c>
      <c r="Z233" s="34" t="str">
        <f t="array" ref="Z233">IFERROR(INDEX(INDIRECT("'"&amp;VLOOKUP($C233,ModMap!$A$2:$B$21,2,FALSE)&amp;"'!Z:Z"),MATCH($K233,INDIRECT("'"&amp;VLOOKUP($C233,ModMap!$A$2:$B$21,2,FALSE)&amp;"'!$K:$K"),0)),"")</f>
        <v>Unassigned</v>
      </c>
      <c r="AA233" s="45" t="s">
        <v>36</v>
      </c>
      <c r="AB233" s="34" t="str">
        <f t="array" ref="AB233">IFERROR(INDEX(INDIRECT("'"&amp;VLOOKUP($C233,ModMap!$A$2:$B$21,2,FALSE)&amp;"'!AB:AB"),MATCH($K233,INDIRECT("'"&amp;VLOOKUP($C233,ModMap!$A$2:$B$21,2,FALSE)&amp;"'!$K:$K"),0)),"")</f>
        <v>N/A</v>
      </c>
      <c r="AC233" s="34" t="str">
        <f t="array" ref="AC233">IFERROR(INDEX(INDIRECT("'"&amp;VLOOKUP($C233,ModMap!$A$2:$B$21,2,FALSE)&amp;"'!AC:AC"),MATCH($K233,INDIRECT("'"&amp;VLOOKUP($C233,ModMap!$A$2:$B$21,2,FALSE)&amp;"'!$K:$K"),0)),"")</f>
        <v/>
      </c>
      <c r="AD233" s="58" t="s">
        <v>33</v>
      </c>
      <c r="AE233" s="34" t="str">
        <f t="array" ref="AE233">IFERROR(INDEX(INDIRECT("'"&amp;VLOOKUP($C233,ModMap!$A$2:$B$21,2,FALSE)&amp;"'!AE:AE"),MATCH($K233,INDIRECT("'"&amp;VLOOKUP($C233,ModMap!$A$2:$B$21,2,FALSE)&amp;"'!$K:$K"),0)),"")</f>
        <v>Not Started</v>
      </c>
      <c r="AF233" s="34" t="str">
        <f t="array" ref="AF233">IFERROR(INDEX(INDIRECT("'"&amp;VLOOKUP($C233,ModMap!$A$2:$B$21,2,FALSE)&amp;"'!AF:AF"),MATCH($K233,INDIRECT("'"&amp;VLOOKUP($C233,ModMap!$A$2:$B$21,2,FALSE)&amp;"'!$K:$K"),0)),"")</f>
        <v>Unassigned</v>
      </c>
      <c r="AG233" s="45" t="s">
        <v>36</v>
      </c>
      <c r="AH233" s="34" t="str">
        <f t="array" ref="AH233">IFERROR(INDEX(INDIRECT("'"&amp;VLOOKUP($C233,ModMap!$A$2:$B$21,2,FALSE)&amp;"'!AH:AH"),MATCH($K233,INDIRECT("'"&amp;VLOOKUP($C233,ModMap!$A$2:$B$21,2,FALSE)&amp;"'!$K:$K"),0)),"")</f>
        <v>N/A</v>
      </c>
      <c r="AI233" s="34" t="str">
        <f t="array" ref="AI233">IFERROR(INDEX(INDIRECT("'"&amp;VLOOKUP($C233,ModMap!$A$2:$B$21,2,FALSE)&amp;"'!AI:AI"),MATCH($K233,INDIRECT("'"&amp;VLOOKUP($C233,ModMap!$A$2:$B$21,2,FALSE)&amp;"'!$K:$K"),0)),"")</f>
        <v/>
      </c>
      <c r="AJ233" s="45" t="s">
        <v>36</v>
      </c>
      <c r="AK233" s="34" t="str">
        <f t="array" ref="AK233">IFERROR(INDEX(INDIRECT("'"&amp;VLOOKUP($C233,ModMap!$A$2:$B$21,2,FALSE)&amp;"'!AK:AK"),MATCH($K233,INDIRECT("'"&amp;VLOOKUP($C233,ModMap!$A$2:$B$21,2,FALSE)&amp;"'!$K:$K"),0)),"")</f>
        <v>N/A</v>
      </c>
      <c r="AL233" s="34" t="str">
        <f t="array" ref="AL233">IFERROR(INDEX(INDIRECT("'"&amp;VLOOKUP($C233,ModMap!$A$2:$B$21,2,FALSE)&amp;"'!AL:AL"),MATCH($K233,INDIRECT("'"&amp;VLOOKUP($C233,ModMap!$A$2:$B$21,2,FALSE)&amp;"'!$K:$K"),0)),"")</f>
        <v/>
      </c>
      <c r="AM233" s="34">
        <f t="shared" si="1"/>
        <v>2</v>
      </c>
      <c r="AN233" s="34" t="str">
        <f t="shared" si="2"/>
        <v>Not Started</v>
      </c>
      <c r="AO233" s="35" t="str">
        <f t="array" ref="AO233">IFERROR(INDEX(INDIRECT("'"&amp;VLOOKUP($C233,ModMap!$A$2:$B$21,2,FALSE)&amp;"'!AO:AO"),MATCH($K233,INDIRECT("'"&amp;VLOOKUP($C233,ModMap!$A$2:$B$21,2,FALSE)&amp;"'!$K:$K"),0)),"")</f>
        <v/>
      </c>
      <c r="AP233" s="53" t="str">
        <f t="array" ref="AP233">IFERROR(HYPERLINK("#'"&amp;VLOOKUP($C233,ModMap!$A$2:$B$21,2,FALSE)&amp;"'!V"&amp;MATCH($K233,INDIRECT("'"&amp;VLOOKUP($C233,ModMap!$A$2:$B$21,2,FALSE)&amp;"'!$K:$K"),0),"Edit on module sheet"),"")</f>
        <v>Edit on module sheet</v>
      </c>
    </row>
    <row r="234" ht="42.0" customHeight="1">
      <c r="A234" s="54">
        <v>232.0</v>
      </c>
      <c r="B234" s="54">
        <v>232.0</v>
      </c>
      <c r="C234" s="54" t="s">
        <v>93</v>
      </c>
      <c r="D234" s="55" t="s">
        <v>94</v>
      </c>
      <c r="E234" s="65" t="s">
        <v>41</v>
      </c>
      <c r="F234" s="67" t="s">
        <v>390</v>
      </c>
      <c r="G234" s="55" t="s">
        <v>391</v>
      </c>
      <c r="H234" s="54" t="s">
        <v>424</v>
      </c>
      <c r="I234" s="54" t="s">
        <v>425</v>
      </c>
      <c r="J234" s="55" t="s">
        <v>426</v>
      </c>
      <c r="K234" s="54" t="s">
        <v>427</v>
      </c>
      <c r="L234" s="55" t="s">
        <v>428</v>
      </c>
      <c r="M234" s="66" t="s">
        <v>211</v>
      </c>
      <c r="N234" s="54" t="s">
        <v>429</v>
      </c>
      <c r="O234" s="54" t="s">
        <v>398</v>
      </c>
      <c r="P234" s="55" t="s">
        <v>430</v>
      </c>
      <c r="Q234" s="55" t="s">
        <v>431</v>
      </c>
      <c r="R234" s="54" t="s">
        <v>287</v>
      </c>
      <c r="S234" s="54" t="s">
        <v>206</v>
      </c>
      <c r="T234" s="54" t="str">
        <f t="array" ref="T234">IFERROR(INDEX(INDIRECT("'"&amp;VLOOKUP($C234,ModMap!$A$2:$B$21,2,FALSE)&amp;"'!T:T"),MATCH($K234,INDIRECT("'"&amp;VLOOKUP($C234,ModMap!$A$2:$B$21,2,FALSE)&amp;"'!$K:$K"),0)),"")</f>
        <v>Unassigned</v>
      </c>
      <c r="U234" s="58" t="s">
        <v>33</v>
      </c>
      <c r="V234" s="54" t="str">
        <f t="array" ref="V234">IFERROR(INDEX(INDIRECT("'"&amp;VLOOKUP($C234,ModMap!$A$2:$B$21,2,FALSE)&amp;"'!V:V"),MATCH($K234,INDIRECT("'"&amp;VLOOKUP($C234,ModMap!$A$2:$B$21,2,FALSE)&amp;"'!$K:$K"),0)),"")</f>
        <v>Not Started</v>
      </c>
      <c r="W234" s="54" t="str">
        <f t="array" ref="W234">IFERROR(INDEX(INDIRECT("'"&amp;VLOOKUP($C234,ModMap!$A$2:$B$21,2,FALSE)&amp;"'!W:W"),MATCH($K234,INDIRECT("'"&amp;VLOOKUP($C234,ModMap!$A$2:$B$21,2,FALSE)&amp;"'!$K:$K"),0)),"")</f>
        <v>Unassigned</v>
      </c>
      <c r="X234" s="45" t="s">
        <v>36</v>
      </c>
      <c r="Y234" s="54" t="str">
        <f t="array" ref="Y234">IFERROR(INDEX(INDIRECT("'"&amp;VLOOKUP($C234,ModMap!$A$2:$B$21,2,FALSE)&amp;"'!Y:Y"),MATCH($K234,INDIRECT("'"&amp;VLOOKUP($C234,ModMap!$A$2:$B$21,2,FALSE)&amp;"'!$K:$K"),0)),"")</f>
        <v>N/A</v>
      </c>
      <c r="Z234" s="54" t="str">
        <f t="array" ref="Z234">IFERROR(INDEX(INDIRECT("'"&amp;VLOOKUP($C234,ModMap!$A$2:$B$21,2,FALSE)&amp;"'!Z:Z"),MATCH($K234,INDIRECT("'"&amp;VLOOKUP($C234,ModMap!$A$2:$B$21,2,FALSE)&amp;"'!$K:$K"),0)),"")</f>
        <v/>
      </c>
      <c r="AA234" s="45" t="s">
        <v>36</v>
      </c>
      <c r="AB234" s="54" t="str">
        <f t="array" ref="AB234">IFERROR(INDEX(INDIRECT("'"&amp;VLOOKUP($C234,ModMap!$A$2:$B$21,2,FALSE)&amp;"'!AB:AB"),MATCH($K234,INDIRECT("'"&amp;VLOOKUP($C234,ModMap!$A$2:$B$21,2,FALSE)&amp;"'!$K:$K"),0)),"")</f>
        <v>N/A</v>
      </c>
      <c r="AC234" s="54" t="str">
        <f t="array" ref="AC234">IFERROR(INDEX(INDIRECT("'"&amp;VLOOKUP($C234,ModMap!$A$2:$B$21,2,FALSE)&amp;"'!AC:AC"),MATCH($K234,INDIRECT("'"&amp;VLOOKUP($C234,ModMap!$A$2:$B$21,2,FALSE)&amp;"'!$K:$K"),0)),"")</f>
        <v/>
      </c>
      <c r="AD234" s="58" t="s">
        <v>33</v>
      </c>
      <c r="AE234" s="54" t="str">
        <f t="array" ref="AE234">IFERROR(INDEX(INDIRECT("'"&amp;VLOOKUP($C234,ModMap!$A$2:$B$21,2,FALSE)&amp;"'!AE:AE"),MATCH($K234,INDIRECT("'"&amp;VLOOKUP($C234,ModMap!$A$2:$B$21,2,FALSE)&amp;"'!$K:$K"),0)),"")</f>
        <v>Not Started</v>
      </c>
      <c r="AF234" s="54" t="str">
        <f t="array" ref="AF234">IFERROR(INDEX(INDIRECT("'"&amp;VLOOKUP($C234,ModMap!$A$2:$B$21,2,FALSE)&amp;"'!AF:AF"),MATCH($K234,INDIRECT("'"&amp;VLOOKUP($C234,ModMap!$A$2:$B$21,2,FALSE)&amp;"'!$K:$K"),0)),"")</f>
        <v>Unassigned</v>
      </c>
      <c r="AG234" s="45" t="s">
        <v>36</v>
      </c>
      <c r="AH234" s="54" t="str">
        <f t="array" ref="AH234">IFERROR(INDEX(INDIRECT("'"&amp;VLOOKUP($C234,ModMap!$A$2:$B$21,2,FALSE)&amp;"'!AH:AH"),MATCH($K234,INDIRECT("'"&amp;VLOOKUP($C234,ModMap!$A$2:$B$21,2,FALSE)&amp;"'!$K:$K"),0)),"")</f>
        <v>N/A</v>
      </c>
      <c r="AI234" s="54" t="str">
        <f t="array" ref="AI234">IFERROR(INDEX(INDIRECT("'"&amp;VLOOKUP($C234,ModMap!$A$2:$B$21,2,FALSE)&amp;"'!AI:AI"),MATCH($K234,INDIRECT("'"&amp;VLOOKUP($C234,ModMap!$A$2:$B$21,2,FALSE)&amp;"'!$K:$K"),0)),"")</f>
        <v/>
      </c>
      <c r="AJ234" s="45" t="s">
        <v>36</v>
      </c>
      <c r="AK234" s="54" t="str">
        <f t="array" ref="AK234">IFERROR(INDEX(INDIRECT("'"&amp;VLOOKUP($C234,ModMap!$A$2:$B$21,2,FALSE)&amp;"'!AK:AK"),MATCH($K234,INDIRECT("'"&amp;VLOOKUP($C234,ModMap!$A$2:$B$21,2,FALSE)&amp;"'!$K:$K"),0)),"")</f>
        <v>N/A</v>
      </c>
      <c r="AL234" s="54" t="str">
        <f t="array" ref="AL234">IFERROR(INDEX(INDIRECT("'"&amp;VLOOKUP($C234,ModMap!$A$2:$B$21,2,FALSE)&amp;"'!AL:AL"),MATCH($K234,INDIRECT("'"&amp;VLOOKUP($C234,ModMap!$A$2:$B$21,2,FALSE)&amp;"'!$K:$K"),0)),"")</f>
        <v/>
      </c>
      <c r="AM234" s="54">
        <f t="shared" si="1"/>
        <v>2</v>
      </c>
      <c r="AN234" s="54" t="str">
        <f t="shared" si="2"/>
        <v>Not Started</v>
      </c>
      <c r="AO234" s="55" t="str">
        <f t="array" ref="AO234">IFERROR(INDEX(INDIRECT("'"&amp;VLOOKUP($C234,ModMap!$A$2:$B$21,2,FALSE)&amp;"'!AO:AO"),MATCH($K234,INDIRECT("'"&amp;VLOOKUP($C234,ModMap!$A$2:$B$21,2,FALSE)&amp;"'!$K:$K"),0)),"")</f>
        <v/>
      </c>
      <c r="AP234" s="53" t="str">
        <f t="array" ref="AP234">IFERROR(HYPERLINK("#'"&amp;VLOOKUP($C234,ModMap!$A$2:$B$21,2,FALSE)&amp;"'!V"&amp;MATCH($K234,INDIRECT("'"&amp;VLOOKUP($C234,ModMap!$A$2:$B$21,2,FALSE)&amp;"'!$K:$K"),0),"Edit on module sheet"),"")</f>
        <v>Edit on module sheet</v>
      </c>
    </row>
    <row r="235" ht="42.0" customHeight="1">
      <c r="A235" s="34">
        <v>233.0</v>
      </c>
      <c r="B235" s="34">
        <v>233.0</v>
      </c>
      <c r="C235" s="34" t="s">
        <v>93</v>
      </c>
      <c r="D235" s="35" t="s">
        <v>94</v>
      </c>
      <c r="E235" s="64" t="s">
        <v>69</v>
      </c>
      <c r="F235" s="67" t="s">
        <v>390</v>
      </c>
      <c r="G235" s="35" t="s">
        <v>391</v>
      </c>
      <c r="H235" s="34" t="s">
        <v>424</v>
      </c>
      <c r="I235" s="34" t="s">
        <v>425</v>
      </c>
      <c r="J235" s="35" t="s">
        <v>426</v>
      </c>
      <c r="K235" s="34" t="s">
        <v>2592</v>
      </c>
      <c r="L235" s="35" t="s">
        <v>2593</v>
      </c>
      <c r="M235" s="58" t="s">
        <v>434</v>
      </c>
      <c r="N235" s="34" t="s">
        <v>429</v>
      </c>
      <c r="O235" s="34" t="s">
        <v>398</v>
      </c>
      <c r="P235" s="35" t="s">
        <v>430</v>
      </c>
      <c r="Q235" s="35" t="s">
        <v>431</v>
      </c>
      <c r="R235" s="34" t="s">
        <v>287</v>
      </c>
      <c r="S235" s="34" t="s">
        <v>69</v>
      </c>
      <c r="T235" s="34" t="str">
        <f t="array" ref="T235">IFERROR(INDEX(INDIRECT("'"&amp;VLOOKUP($C235,ModMap!$A$2:$B$21,2,FALSE)&amp;"'!T:T"),MATCH($K235,INDIRECT("'"&amp;VLOOKUP($C235,ModMap!$A$2:$B$21,2,FALSE)&amp;"'!$K:$K"),0)),"")</f>
        <v>Unassigned</v>
      </c>
      <c r="U235" s="58" t="s">
        <v>33</v>
      </c>
      <c r="V235" s="34" t="str">
        <f t="array" ref="V235">IFERROR(INDEX(INDIRECT("'"&amp;VLOOKUP($C235,ModMap!$A$2:$B$21,2,FALSE)&amp;"'!V:V"),MATCH($K235,INDIRECT("'"&amp;VLOOKUP($C235,ModMap!$A$2:$B$21,2,FALSE)&amp;"'!$K:$K"),0)),"")</f>
        <v>Not Started</v>
      </c>
      <c r="W235" s="34" t="str">
        <f t="array" ref="W235">IFERROR(INDEX(INDIRECT("'"&amp;VLOOKUP($C235,ModMap!$A$2:$B$21,2,FALSE)&amp;"'!W:W"),MATCH($K235,INDIRECT("'"&amp;VLOOKUP($C235,ModMap!$A$2:$B$21,2,FALSE)&amp;"'!$K:$K"),0)),"")</f>
        <v>Unassigned</v>
      </c>
      <c r="X235" s="58" t="s">
        <v>33</v>
      </c>
      <c r="Y235" s="34" t="str">
        <f t="array" ref="Y235">IFERROR(INDEX(INDIRECT("'"&amp;VLOOKUP($C235,ModMap!$A$2:$B$21,2,FALSE)&amp;"'!Y:Y"),MATCH($K235,INDIRECT("'"&amp;VLOOKUP($C235,ModMap!$A$2:$B$21,2,FALSE)&amp;"'!$K:$K"),0)),"")</f>
        <v>Not Started</v>
      </c>
      <c r="Z235" s="34" t="str">
        <f t="array" ref="Z235">IFERROR(INDEX(INDIRECT("'"&amp;VLOOKUP($C235,ModMap!$A$2:$B$21,2,FALSE)&amp;"'!Z:Z"),MATCH($K235,INDIRECT("'"&amp;VLOOKUP($C235,ModMap!$A$2:$B$21,2,FALSE)&amp;"'!$K:$K"),0)),"")</f>
        <v>Unassigned</v>
      </c>
      <c r="AA235" s="45" t="s">
        <v>36</v>
      </c>
      <c r="AB235" s="34" t="str">
        <f t="array" ref="AB235">IFERROR(INDEX(INDIRECT("'"&amp;VLOOKUP($C235,ModMap!$A$2:$B$21,2,FALSE)&amp;"'!AB:AB"),MATCH($K235,INDIRECT("'"&amp;VLOOKUP($C235,ModMap!$A$2:$B$21,2,FALSE)&amp;"'!$K:$K"),0)),"")</f>
        <v>N/A</v>
      </c>
      <c r="AC235" s="34" t="str">
        <f t="array" ref="AC235">IFERROR(INDEX(INDIRECT("'"&amp;VLOOKUP($C235,ModMap!$A$2:$B$21,2,FALSE)&amp;"'!AC:AC"),MATCH($K235,INDIRECT("'"&amp;VLOOKUP($C235,ModMap!$A$2:$B$21,2,FALSE)&amp;"'!$K:$K"),0)),"")</f>
        <v/>
      </c>
      <c r="AD235" s="45" t="s">
        <v>36</v>
      </c>
      <c r="AE235" s="34" t="str">
        <f t="array" ref="AE235">IFERROR(INDEX(INDIRECT("'"&amp;VLOOKUP($C235,ModMap!$A$2:$B$21,2,FALSE)&amp;"'!AE:AE"),MATCH($K235,INDIRECT("'"&amp;VLOOKUP($C235,ModMap!$A$2:$B$21,2,FALSE)&amp;"'!$K:$K"),0)),"")</f>
        <v>N/A</v>
      </c>
      <c r="AF235" s="34" t="str">
        <f t="array" ref="AF235">IFERROR(INDEX(INDIRECT("'"&amp;VLOOKUP($C235,ModMap!$A$2:$B$21,2,FALSE)&amp;"'!AF:AF"),MATCH($K235,INDIRECT("'"&amp;VLOOKUP($C235,ModMap!$A$2:$B$21,2,FALSE)&amp;"'!$K:$K"),0)),"")</f>
        <v/>
      </c>
      <c r="AG235" s="45" t="s">
        <v>36</v>
      </c>
      <c r="AH235" s="34" t="str">
        <f t="array" ref="AH235">IFERROR(INDEX(INDIRECT("'"&amp;VLOOKUP($C235,ModMap!$A$2:$B$21,2,FALSE)&amp;"'!AH:AH"),MATCH($K235,INDIRECT("'"&amp;VLOOKUP($C235,ModMap!$A$2:$B$21,2,FALSE)&amp;"'!$K:$K"),0)),"")</f>
        <v>N/A</v>
      </c>
      <c r="AI235" s="34" t="str">
        <f t="array" ref="AI235">IFERROR(INDEX(INDIRECT("'"&amp;VLOOKUP($C235,ModMap!$A$2:$B$21,2,FALSE)&amp;"'!AI:AI"),MATCH($K235,INDIRECT("'"&amp;VLOOKUP($C235,ModMap!$A$2:$B$21,2,FALSE)&amp;"'!$K:$K"),0)),"")</f>
        <v/>
      </c>
      <c r="AJ235" s="45" t="s">
        <v>36</v>
      </c>
      <c r="AK235" s="34" t="str">
        <f t="array" ref="AK235">IFERROR(INDEX(INDIRECT("'"&amp;VLOOKUP($C235,ModMap!$A$2:$B$21,2,FALSE)&amp;"'!AK:AK"),MATCH($K235,INDIRECT("'"&amp;VLOOKUP($C235,ModMap!$A$2:$B$21,2,FALSE)&amp;"'!$K:$K"),0)),"")</f>
        <v>N/A</v>
      </c>
      <c r="AL235" s="34" t="str">
        <f t="array" ref="AL235">IFERROR(INDEX(INDIRECT("'"&amp;VLOOKUP($C235,ModMap!$A$2:$B$21,2,FALSE)&amp;"'!AL:AL"),MATCH($K235,INDIRECT("'"&amp;VLOOKUP($C235,ModMap!$A$2:$B$21,2,FALSE)&amp;"'!$K:$K"),0)),"")</f>
        <v/>
      </c>
      <c r="AM235" s="34">
        <f t="shared" si="1"/>
        <v>2</v>
      </c>
      <c r="AN235" s="34" t="str">
        <f t="shared" si="2"/>
        <v>Not Started</v>
      </c>
      <c r="AO235" s="35" t="str">
        <f t="array" ref="AO235">IFERROR(INDEX(INDIRECT("'"&amp;VLOOKUP($C235,ModMap!$A$2:$B$21,2,FALSE)&amp;"'!AO:AO"),MATCH($K235,INDIRECT("'"&amp;VLOOKUP($C235,ModMap!$A$2:$B$21,2,FALSE)&amp;"'!$K:$K"),0)),"")</f>
        <v/>
      </c>
      <c r="AP235" s="53" t="str">
        <f t="array" ref="AP235">IFERROR(HYPERLINK("#'"&amp;VLOOKUP($C235,ModMap!$A$2:$B$21,2,FALSE)&amp;"'!V"&amp;MATCH($K235,INDIRECT("'"&amp;VLOOKUP($C235,ModMap!$A$2:$B$21,2,FALSE)&amp;"'!$K:$K"),0),"Edit on module sheet"),"")</f>
        <v>Edit on module sheet</v>
      </c>
    </row>
    <row r="236" ht="42.0" customHeight="1">
      <c r="A236" s="54">
        <v>234.0</v>
      </c>
      <c r="B236" s="54">
        <v>234.0</v>
      </c>
      <c r="C236" s="54" t="s">
        <v>93</v>
      </c>
      <c r="D236" s="55" t="s">
        <v>94</v>
      </c>
      <c r="E236" s="36" t="s">
        <v>48</v>
      </c>
      <c r="F236" s="67" t="s">
        <v>390</v>
      </c>
      <c r="G236" s="55" t="s">
        <v>391</v>
      </c>
      <c r="H236" s="54" t="s">
        <v>438</v>
      </c>
      <c r="I236" s="54" t="s">
        <v>439</v>
      </c>
      <c r="J236" s="55" t="s">
        <v>440</v>
      </c>
      <c r="K236" s="54" t="s">
        <v>1934</v>
      </c>
      <c r="L236" s="55" t="s">
        <v>1937</v>
      </c>
      <c r="M236" s="66" t="s">
        <v>211</v>
      </c>
      <c r="N236" s="54" t="s">
        <v>443</v>
      </c>
      <c r="O236" s="54" t="s">
        <v>398</v>
      </c>
      <c r="P236" s="55" t="s">
        <v>444</v>
      </c>
      <c r="Q236" s="55" t="s">
        <v>445</v>
      </c>
      <c r="R236" s="54" t="s">
        <v>287</v>
      </c>
      <c r="S236" s="54" t="s">
        <v>53</v>
      </c>
      <c r="T236" s="54" t="str">
        <f t="array" ref="T236">IFERROR(INDEX(INDIRECT("'"&amp;VLOOKUP($C236,ModMap!$A$2:$B$21,2,FALSE)&amp;"'!T:T"),MATCH($K236,INDIRECT("'"&amp;VLOOKUP($C236,ModMap!$A$2:$B$21,2,FALSE)&amp;"'!$K:$K"),0)),"")</f>
        <v>Unassigned</v>
      </c>
      <c r="U236" s="45" t="s">
        <v>36</v>
      </c>
      <c r="V236" s="54" t="str">
        <f t="array" ref="V236">IFERROR(INDEX(INDIRECT("'"&amp;VLOOKUP($C236,ModMap!$A$2:$B$21,2,FALSE)&amp;"'!V:V"),MATCH($K236,INDIRECT("'"&amp;VLOOKUP($C236,ModMap!$A$2:$B$21,2,FALSE)&amp;"'!$K:$K"),0)),"")</f>
        <v>N/A</v>
      </c>
      <c r="W236" s="54" t="str">
        <f t="array" ref="W236">IFERROR(INDEX(INDIRECT("'"&amp;VLOOKUP($C236,ModMap!$A$2:$B$21,2,FALSE)&amp;"'!W:W"),MATCH($K236,INDIRECT("'"&amp;VLOOKUP($C236,ModMap!$A$2:$B$21,2,FALSE)&amp;"'!$K:$K"),0)),"")</f>
        <v/>
      </c>
      <c r="X236" s="58" t="s">
        <v>33</v>
      </c>
      <c r="Y236" s="54" t="str">
        <f t="array" ref="Y236">IFERROR(INDEX(INDIRECT("'"&amp;VLOOKUP($C236,ModMap!$A$2:$B$21,2,FALSE)&amp;"'!Y:Y"),MATCH($K236,INDIRECT("'"&amp;VLOOKUP($C236,ModMap!$A$2:$B$21,2,FALSE)&amp;"'!$K:$K"),0)),"")</f>
        <v>Not Started</v>
      </c>
      <c r="Z236" s="54" t="str">
        <f t="array" ref="Z236">IFERROR(INDEX(INDIRECT("'"&amp;VLOOKUP($C236,ModMap!$A$2:$B$21,2,FALSE)&amp;"'!Z:Z"),MATCH($K236,INDIRECT("'"&amp;VLOOKUP($C236,ModMap!$A$2:$B$21,2,FALSE)&amp;"'!$K:$K"),0)),"")</f>
        <v>Unassigned</v>
      </c>
      <c r="AA236" s="58" t="s">
        <v>33</v>
      </c>
      <c r="AB236" s="54" t="str">
        <f t="array" ref="AB236">IFERROR(INDEX(INDIRECT("'"&amp;VLOOKUP($C236,ModMap!$A$2:$B$21,2,FALSE)&amp;"'!AB:AB"),MATCH($K236,INDIRECT("'"&amp;VLOOKUP($C236,ModMap!$A$2:$B$21,2,FALSE)&amp;"'!$K:$K"),0)),"")</f>
        <v>Not Started</v>
      </c>
      <c r="AC236" s="54" t="str">
        <f t="array" ref="AC236">IFERROR(INDEX(INDIRECT("'"&amp;VLOOKUP($C236,ModMap!$A$2:$B$21,2,FALSE)&amp;"'!AC:AC"),MATCH($K236,INDIRECT("'"&amp;VLOOKUP($C236,ModMap!$A$2:$B$21,2,FALSE)&amp;"'!$K:$K"),0)),"")</f>
        <v>Unassigned</v>
      </c>
      <c r="AD236" s="45" t="s">
        <v>36</v>
      </c>
      <c r="AE236" s="54" t="str">
        <f t="array" ref="AE236">IFERROR(INDEX(INDIRECT("'"&amp;VLOOKUP($C236,ModMap!$A$2:$B$21,2,FALSE)&amp;"'!AE:AE"),MATCH($K236,INDIRECT("'"&amp;VLOOKUP($C236,ModMap!$A$2:$B$21,2,FALSE)&amp;"'!$K:$K"),0)),"")</f>
        <v>N/A</v>
      </c>
      <c r="AF236" s="54" t="str">
        <f t="array" ref="AF236">IFERROR(INDEX(INDIRECT("'"&amp;VLOOKUP($C236,ModMap!$A$2:$B$21,2,FALSE)&amp;"'!AF:AF"),MATCH($K236,INDIRECT("'"&amp;VLOOKUP($C236,ModMap!$A$2:$B$21,2,FALSE)&amp;"'!$K:$K"),0)),"")</f>
        <v/>
      </c>
      <c r="AG236" s="45" t="s">
        <v>36</v>
      </c>
      <c r="AH236" s="54" t="str">
        <f t="array" ref="AH236">IFERROR(INDEX(INDIRECT("'"&amp;VLOOKUP($C236,ModMap!$A$2:$B$21,2,FALSE)&amp;"'!AH:AH"),MATCH($K236,INDIRECT("'"&amp;VLOOKUP($C236,ModMap!$A$2:$B$21,2,FALSE)&amp;"'!$K:$K"),0)),"")</f>
        <v>N/A</v>
      </c>
      <c r="AI236" s="54" t="str">
        <f t="array" ref="AI236">IFERROR(INDEX(INDIRECT("'"&amp;VLOOKUP($C236,ModMap!$A$2:$B$21,2,FALSE)&amp;"'!AI:AI"),MATCH($K236,INDIRECT("'"&amp;VLOOKUP($C236,ModMap!$A$2:$B$21,2,FALSE)&amp;"'!$K:$K"),0)),"")</f>
        <v/>
      </c>
      <c r="AJ236" s="45" t="s">
        <v>36</v>
      </c>
      <c r="AK236" s="54" t="str">
        <f t="array" ref="AK236">IFERROR(INDEX(INDIRECT("'"&amp;VLOOKUP($C236,ModMap!$A$2:$B$21,2,FALSE)&amp;"'!AK:AK"),MATCH($K236,INDIRECT("'"&amp;VLOOKUP($C236,ModMap!$A$2:$B$21,2,FALSE)&amp;"'!$K:$K"),0)),"")</f>
        <v>N/A</v>
      </c>
      <c r="AL236" s="54" t="str">
        <f t="array" ref="AL236">IFERROR(INDEX(INDIRECT("'"&amp;VLOOKUP($C236,ModMap!$A$2:$B$21,2,FALSE)&amp;"'!AL:AL"),MATCH($K236,INDIRECT("'"&amp;VLOOKUP($C236,ModMap!$A$2:$B$21,2,FALSE)&amp;"'!$K:$K"),0)),"")</f>
        <v/>
      </c>
      <c r="AM236" s="54">
        <f t="shared" si="1"/>
        <v>2</v>
      </c>
      <c r="AN236" s="54" t="str">
        <f t="shared" si="2"/>
        <v>Not Started</v>
      </c>
      <c r="AO236" s="55" t="str">
        <f t="array" ref="AO236">IFERROR(INDEX(INDIRECT("'"&amp;VLOOKUP($C236,ModMap!$A$2:$B$21,2,FALSE)&amp;"'!AO:AO"),MATCH($K236,INDIRECT("'"&amp;VLOOKUP($C236,ModMap!$A$2:$B$21,2,FALSE)&amp;"'!$K:$K"),0)),"")</f>
        <v/>
      </c>
      <c r="AP236" s="53" t="str">
        <f t="array" ref="AP236">IFERROR(HYPERLINK("#'"&amp;VLOOKUP($C236,ModMap!$A$2:$B$21,2,FALSE)&amp;"'!V"&amp;MATCH($K236,INDIRECT("'"&amp;VLOOKUP($C236,ModMap!$A$2:$B$21,2,FALSE)&amp;"'!$K:$K"),0),"Edit on module sheet"),"")</f>
        <v>Edit on module sheet</v>
      </c>
    </row>
    <row r="237" ht="42.0" customHeight="1">
      <c r="A237" s="34">
        <v>235.0</v>
      </c>
      <c r="B237" s="34">
        <v>235.0</v>
      </c>
      <c r="C237" s="34" t="s">
        <v>93</v>
      </c>
      <c r="D237" s="35" t="s">
        <v>94</v>
      </c>
      <c r="E237" s="36" t="s">
        <v>48</v>
      </c>
      <c r="F237" s="67" t="s">
        <v>390</v>
      </c>
      <c r="G237" s="35" t="s">
        <v>391</v>
      </c>
      <c r="H237" s="34" t="s">
        <v>438</v>
      </c>
      <c r="I237" s="34" t="s">
        <v>439</v>
      </c>
      <c r="J237" s="35" t="s">
        <v>440</v>
      </c>
      <c r="K237" s="34" t="s">
        <v>1940</v>
      </c>
      <c r="L237" s="35" t="s">
        <v>1941</v>
      </c>
      <c r="M237" s="66" t="s">
        <v>211</v>
      </c>
      <c r="N237" s="34" t="s">
        <v>443</v>
      </c>
      <c r="O237" s="34" t="s">
        <v>398</v>
      </c>
      <c r="P237" s="35" t="s">
        <v>444</v>
      </c>
      <c r="Q237" s="35" t="s">
        <v>445</v>
      </c>
      <c r="R237" s="34" t="s">
        <v>287</v>
      </c>
      <c r="S237" s="34" t="s">
        <v>56</v>
      </c>
      <c r="T237" s="34" t="str">
        <f t="array" ref="T237">IFERROR(INDEX(INDIRECT("'"&amp;VLOOKUP($C237,ModMap!$A$2:$B$21,2,FALSE)&amp;"'!T:T"),MATCH($K237,INDIRECT("'"&amp;VLOOKUP($C237,ModMap!$A$2:$B$21,2,FALSE)&amp;"'!$K:$K"),0)),"")</f>
        <v>Unassigned</v>
      </c>
      <c r="U237" s="45" t="s">
        <v>36</v>
      </c>
      <c r="V237" s="34" t="str">
        <f t="array" ref="V237">IFERROR(INDEX(INDIRECT("'"&amp;VLOOKUP($C237,ModMap!$A$2:$B$21,2,FALSE)&amp;"'!V:V"),MATCH($K237,INDIRECT("'"&amp;VLOOKUP($C237,ModMap!$A$2:$B$21,2,FALSE)&amp;"'!$K:$K"),0)),"")</f>
        <v>N/A</v>
      </c>
      <c r="W237" s="34" t="str">
        <f t="array" ref="W237">IFERROR(INDEX(INDIRECT("'"&amp;VLOOKUP($C237,ModMap!$A$2:$B$21,2,FALSE)&amp;"'!W:W"),MATCH($K237,INDIRECT("'"&amp;VLOOKUP($C237,ModMap!$A$2:$B$21,2,FALSE)&amp;"'!$K:$K"),0)),"")</f>
        <v/>
      </c>
      <c r="X237" s="58" t="s">
        <v>33</v>
      </c>
      <c r="Y237" s="34" t="str">
        <f t="array" ref="Y237">IFERROR(INDEX(INDIRECT("'"&amp;VLOOKUP($C237,ModMap!$A$2:$B$21,2,FALSE)&amp;"'!Y:Y"),MATCH($K237,INDIRECT("'"&amp;VLOOKUP($C237,ModMap!$A$2:$B$21,2,FALSE)&amp;"'!$K:$K"),0)),"")</f>
        <v>Not Started</v>
      </c>
      <c r="Z237" s="34" t="str">
        <f t="array" ref="Z237">IFERROR(INDEX(INDIRECT("'"&amp;VLOOKUP($C237,ModMap!$A$2:$B$21,2,FALSE)&amp;"'!Z:Z"),MATCH($K237,INDIRECT("'"&amp;VLOOKUP($C237,ModMap!$A$2:$B$21,2,FALSE)&amp;"'!$K:$K"),0)),"")</f>
        <v>Unassigned</v>
      </c>
      <c r="AA237" s="58" t="s">
        <v>33</v>
      </c>
      <c r="AB237" s="34" t="str">
        <f t="array" ref="AB237">IFERROR(INDEX(INDIRECT("'"&amp;VLOOKUP($C237,ModMap!$A$2:$B$21,2,FALSE)&amp;"'!AB:AB"),MATCH($K237,INDIRECT("'"&amp;VLOOKUP($C237,ModMap!$A$2:$B$21,2,FALSE)&amp;"'!$K:$K"),0)),"")</f>
        <v>Not Started</v>
      </c>
      <c r="AC237" s="34" t="str">
        <f t="array" ref="AC237">IFERROR(INDEX(INDIRECT("'"&amp;VLOOKUP($C237,ModMap!$A$2:$B$21,2,FALSE)&amp;"'!AC:AC"),MATCH($K237,INDIRECT("'"&amp;VLOOKUP($C237,ModMap!$A$2:$B$21,2,FALSE)&amp;"'!$K:$K"),0)),"")</f>
        <v>Unassigned</v>
      </c>
      <c r="AD237" s="58" t="s">
        <v>33</v>
      </c>
      <c r="AE237" s="34" t="str">
        <f t="array" ref="AE237">IFERROR(INDEX(INDIRECT("'"&amp;VLOOKUP($C237,ModMap!$A$2:$B$21,2,FALSE)&amp;"'!AE:AE"),MATCH($K237,INDIRECT("'"&amp;VLOOKUP($C237,ModMap!$A$2:$B$21,2,FALSE)&amp;"'!$K:$K"),0)),"")</f>
        <v>Not Started</v>
      </c>
      <c r="AF237" s="34" t="str">
        <f t="array" ref="AF237">IFERROR(INDEX(INDIRECT("'"&amp;VLOOKUP($C237,ModMap!$A$2:$B$21,2,FALSE)&amp;"'!AF:AF"),MATCH($K237,INDIRECT("'"&amp;VLOOKUP($C237,ModMap!$A$2:$B$21,2,FALSE)&amp;"'!$K:$K"),0)),"")</f>
        <v>Unassigned</v>
      </c>
      <c r="AG237" s="45" t="s">
        <v>36</v>
      </c>
      <c r="AH237" s="34" t="str">
        <f t="array" ref="AH237">IFERROR(INDEX(INDIRECT("'"&amp;VLOOKUP($C237,ModMap!$A$2:$B$21,2,FALSE)&amp;"'!AH:AH"),MATCH($K237,INDIRECT("'"&amp;VLOOKUP($C237,ModMap!$A$2:$B$21,2,FALSE)&amp;"'!$K:$K"),0)),"")</f>
        <v>N/A</v>
      </c>
      <c r="AI237" s="34" t="str">
        <f t="array" ref="AI237">IFERROR(INDEX(INDIRECT("'"&amp;VLOOKUP($C237,ModMap!$A$2:$B$21,2,FALSE)&amp;"'!AI:AI"),MATCH($K237,INDIRECT("'"&amp;VLOOKUP($C237,ModMap!$A$2:$B$21,2,FALSE)&amp;"'!$K:$K"),0)),"")</f>
        <v/>
      </c>
      <c r="AJ237" s="45" t="s">
        <v>36</v>
      </c>
      <c r="AK237" s="34" t="str">
        <f t="array" ref="AK237">IFERROR(INDEX(INDIRECT("'"&amp;VLOOKUP($C237,ModMap!$A$2:$B$21,2,FALSE)&amp;"'!AK:AK"),MATCH($K237,INDIRECT("'"&amp;VLOOKUP($C237,ModMap!$A$2:$B$21,2,FALSE)&amp;"'!$K:$K"),0)),"")</f>
        <v>N/A</v>
      </c>
      <c r="AL237" s="34" t="str">
        <f t="array" ref="AL237">IFERROR(INDEX(INDIRECT("'"&amp;VLOOKUP($C237,ModMap!$A$2:$B$21,2,FALSE)&amp;"'!AL:AL"),MATCH($K237,INDIRECT("'"&amp;VLOOKUP($C237,ModMap!$A$2:$B$21,2,FALSE)&amp;"'!$K:$K"),0)),"")</f>
        <v/>
      </c>
      <c r="AM237" s="34">
        <f t="shared" si="1"/>
        <v>3</v>
      </c>
      <c r="AN237" s="34" t="str">
        <f t="shared" si="2"/>
        <v>Not Started</v>
      </c>
      <c r="AO237" s="35" t="str">
        <f t="array" ref="AO237">IFERROR(INDEX(INDIRECT("'"&amp;VLOOKUP($C237,ModMap!$A$2:$B$21,2,FALSE)&amp;"'!AO:AO"),MATCH($K237,INDIRECT("'"&amp;VLOOKUP($C237,ModMap!$A$2:$B$21,2,FALSE)&amp;"'!$K:$K"),0)),"")</f>
        <v/>
      </c>
      <c r="AP237" s="53" t="str">
        <f t="array" ref="AP237">IFERROR(HYPERLINK("#'"&amp;VLOOKUP($C237,ModMap!$A$2:$B$21,2,FALSE)&amp;"'!V"&amp;MATCH($K237,INDIRECT("'"&amp;VLOOKUP($C237,ModMap!$A$2:$B$21,2,FALSE)&amp;"'!$K:$K"),0),"Edit on module sheet"),"")</f>
        <v>Edit on module sheet</v>
      </c>
    </row>
    <row r="238" ht="42.0" customHeight="1">
      <c r="A238" s="54">
        <v>236.0</v>
      </c>
      <c r="B238" s="54">
        <v>236.0</v>
      </c>
      <c r="C238" s="54" t="s">
        <v>93</v>
      </c>
      <c r="D238" s="55" t="s">
        <v>94</v>
      </c>
      <c r="E238" s="65" t="s">
        <v>41</v>
      </c>
      <c r="F238" s="67" t="s">
        <v>390</v>
      </c>
      <c r="G238" s="55" t="s">
        <v>391</v>
      </c>
      <c r="H238" s="54" t="s">
        <v>438</v>
      </c>
      <c r="I238" s="54" t="s">
        <v>439</v>
      </c>
      <c r="J238" s="55" t="s">
        <v>440</v>
      </c>
      <c r="K238" s="54" t="s">
        <v>441</v>
      </c>
      <c r="L238" s="55" t="s">
        <v>442</v>
      </c>
      <c r="M238" s="66" t="s">
        <v>211</v>
      </c>
      <c r="N238" s="54" t="s">
        <v>443</v>
      </c>
      <c r="O238" s="54" t="s">
        <v>398</v>
      </c>
      <c r="P238" s="55" t="s">
        <v>444</v>
      </c>
      <c r="Q238" s="55" t="s">
        <v>445</v>
      </c>
      <c r="R238" s="54" t="s">
        <v>287</v>
      </c>
      <c r="S238" s="54" t="s">
        <v>206</v>
      </c>
      <c r="T238" s="54" t="str">
        <f t="array" ref="T238">IFERROR(INDEX(INDIRECT("'"&amp;VLOOKUP($C238,ModMap!$A$2:$B$21,2,FALSE)&amp;"'!T:T"),MATCH($K238,INDIRECT("'"&amp;VLOOKUP($C238,ModMap!$A$2:$B$21,2,FALSE)&amp;"'!$K:$K"),0)),"")</f>
        <v>Unassigned</v>
      </c>
      <c r="U238" s="58" t="s">
        <v>33</v>
      </c>
      <c r="V238" s="54" t="str">
        <f t="array" ref="V238">IFERROR(INDEX(INDIRECT("'"&amp;VLOOKUP($C238,ModMap!$A$2:$B$21,2,FALSE)&amp;"'!V:V"),MATCH($K238,INDIRECT("'"&amp;VLOOKUP($C238,ModMap!$A$2:$B$21,2,FALSE)&amp;"'!$K:$K"),0)),"")</f>
        <v>Not Started</v>
      </c>
      <c r="W238" s="54" t="str">
        <f t="array" ref="W238">IFERROR(INDEX(INDIRECT("'"&amp;VLOOKUP($C238,ModMap!$A$2:$B$21,2,FALSE)&amp;"'!W:W"),MATCH($K238,INDIRECT("'"&amp;VLOOKUP($C238,ModMap!$A$2:$B$21,2,FALSE)&amp;"'!$K:$K"),0)),"")</f>
        <v>Unassigned</v>
      </c>
      <c r="X238" s="45" t="s">
        <v>36</v>
      </c>
      <c r="Y238" s="54" t="str">
        <f t="array" ref="Y238">IFERROR(INDEX(INDIRECT("'"&amp;VLOOKUP($C238,ModMap!$A$2:$B$21,2,FALSE)&amp;"'!Y:Y"),MATCH($K238,INDIRECT("'"&amp;VLOOKUP($C238,ModMap!$A$2:$B$21,2,FALSE)&amp;"'!$K:$K"),0)),"")</f>
        <v>N/A</v>
      </c>
      <c r="Z238" s="54" t="str">
        <f t="array" ref="Z238">IFERROR(INDEX(INDIRECT("'"&amp;VLOOKUP($C238,ModMap!$A$2:$B$21,2,FALSE)&amp;"'!Z:Z"),MATCH($K238,INDIRECT("'"&amp;VLOOKUP($C238,ModMap!$A$2:$B$21,2,FALSE)&amp;"'!$K:$K"),0)),"")</f>
        <v/>
      </c>
      <c r="AA238" s="45" t="s">
        <v>36</v>
      </c>
      <c r="AB238" s="54" t="str">
        <f t="array" ref="AB238">IFERROR(INDEX(INDIRECT("'"&amp;VLOOKUP($C238,ModMap!$A$2:$B$21,2,FALSE)&amp;"'!AB:AB"),MATCH($K238,INDIRECT("'"&amp;VLOOKUP($C238,ModMap!$A$2:$B$21,2,FALSE)&amp;"'!$K:$K"),0)),"")</f>
        <v>N/A</v>
      </c>
      <c r="AC238" s="54" t="str">
        <f t="array" ref="AC238">IFERROR(INDEX(INDIRECT("'"&amp;VLOOKUP($C238,ModMap!$A$2:$B$21,2,FALSE)&amp;"'!AC:AC"),MATCH($K238,INDIRECT("'"&amp;VLOOKUP($C238,ModMap!$A$2:$B$21,2,FALSE)&amp;"'!$K:$K"),0)),"")</f>
        <v/>
      </c>
      <c r="AD238" s="58" t="s">
        <v>33</v>
      </c>
      <c r="AE238" s="54" t="str">
        <f t="array" ref="AE238">IFERROR(INDEX(INDIRECT("'"&amp;VLOOKUP($C238,ModMap!$A$2:$B$21,2,FALSE)&amp;"'!AE:AE"),MATCH($K238,INDIRECT("'"&amp;VLOOKUP($C238,ModMap!$A$2:$B$21,2,FALSE)&amp;"'!$K:$K"),0)),"")</f>
        <v>Not Started</v>
      </c>
      <c r="AF238" s="54" t="str">
        <f t="array" ref="AF238">IFERROR(INDEX(INDIRECT("'"&amp;VLOOKUP($C238,ModMap!$A$2:$B$21,2,FALSE)&amp;"'!AF:AF"),MATCH($K238,INDIRECT("'"&amp;VLOOKUP($C238,ModMap!$A$2:$B$21,2,FALSE)&amp;"'!$K:$K"),0)),"")</f>
        <v>Unassigned</v>
      </c>
      <c r="AG238" s="45" t="s">
        <v>36</v>
      </c>
      <c r="AH238" s="54" t="str">
        <f t="array" ref="AH238">IFERROR(INDEX(INDIRECT("'"&amp;VLOOKUP($C238,ModMap!$A$2:$B$21,2,FALSE)&amp;"'!AH:AH"),MATCH($K238,INDIRECT("'"&amp;VLOOKUP($C238,ModMap!$A$2:$B$21,2,FALSE)&amp;"'!$K:$K"),0)),"")</f>
        <v>N/A</v>
      </c>
      <c r="AI238" s="54" t="str">
        <f t="array" ref="AI238">IFERROR(INDEX(INDIRECT("'"&amp;VLOOKUP($C238,ModMap!$A$2:$B$21,2,FALSE)&amp;"'!AI:AI"),MATCH($K238,INDIRECT("'"&amp;VLOOKUP($C238,ModMap!$A$2:$B$21,2,FALSE)&amp;"'!$K:$K"),0)),"")</f>
        <v/>
      </c>
      <c r="AJ238" s="45" t="s">
        <v>36</v>
      </c>
      <c r="AK238" s="54" t="str">
        <f t="array" ref="AK238">IFERROR(INDEX(INDIRECT("'"&amp;VLOOKUP($C238,ModMap!$A$2:$B$21,2,FALSE)&amp;"'!AK:AK"),MATCH($K238,INDIRECT("'"&amp;VLOOKUP($C238,ModMap!$A$2:$B$21,2,FALSE)&amp;"'!$K:$K"),0)),"")</f>
        <v>N/A</v>
      </c>
      <c r="AL238" s="54" t="str">
        <f t="array" ref="AL238">IFERROR(INDEX(INDIRECT("'"&amp;VLOOKUP($C238,ModMap!$A$2:$B$21,2,FALSE)&amp;"'!AL:AL"),MATCH($K238,INDIRECT("'"&amp;VLOOKUP($C238,ModMap!$A$2:$B$21,2,FALSE)&amp;"'!$K:$K"),0)),"")</f>
        <v/>
      </c>
      <c r="AM238" s="54">
        <f t="shared" si="1"/>
        <v>2</v>
      </c>
      <c r="AN238" s="54" t="str">
        <f t="shared" si="2"/>
        <v>Not Started</v>
      </c>
      <c r="AO238" s="55" t="str">
        <f t="array" ref="AO238">IFERROR(INDEX(INDIRECT("'"&amp;VLOOKUP($C238,ModMap!$A$2:$B$21,2,FALSE)&amp;"'!AO:AO"),MATCH($K238,INDIRECT("'"&amp;VLOOKUP($C238,ModMap!$A$2:$B$21,2,FALSE)&amp;"'!$K:$K"),0)),"")</f>
        <v/>
      </c>
      <c r="AP238" s="53" t="str">
        <f t="array" ref="AP238">IFERROR(HYPERLINK("#'"&amp;VLOOKUP($C238,ModMap!$A$2:$B$21,2,FALSE)&amp;"'!V"&amp;MATCH($K238,INDIRECT("'"&amp;VLOOKUP($C238,ModMap!$A$2:$B$21,2,FALSE)&amp;"'!$K:$K"),0),"Edit on module sheet"),"")</f>
        <v>Edit on module sheet</v>
      </c>
    </row>
    <row r="239" ht="42.0" customHeight="1">
      <c r="A239" s="34">
        <v>237.0</v>
      </c>
      <c r="B239" s="34">
        <v>237.0</v>
      </c>
      <c r="C239" s="34" t="s">
        <v>93</v>
      </c>
      <c r="D239" s="35" t="s">
        <v>94</v>
      </c>
      <c r="E239" s="64" t="s">
        <v>69</v>
      </c>
      <c r="F239" s="67" t="s">
        <v>390</v>
      </c>
      <c r="G239" s="35" t="s">
        <v>391</v>
      </c>
      <c r="H239" s="34" t="s">
        <v>438</v>
      </c>
      <c r="I239" s="34" t="s">
        <v>439</v>
      </c>
      <c r="J239" s="35" t="s">
        <v>440</v>
      </c>
      <c r="K239" s="34" t="s">
        <v>2606</v>
      </c>
      <c r="L239" s="35" t="s">
        <v>2607</v>
      </c>
      <c r="M239" s="58" t="s">
        <v>434</v>
      </c>
      <c r="N239" s="34" t="s">
        <v>443</v>
      </c>
      <c r="O239" s="34" t="s">
        <v>398</v>
      </c>
      <c r="P239" s="35" t="s">
        <v>444</v>
      </c>
      <c r="Q239" s="35" t="s">
        <v>445</v>
      </c>
      <c r="R239" s="34" t="s">
        <v>287</v>
      </c>
      <c r="S239" s="34" t="s">
        <v>69</v>
      </c>
      <c r="T239" s="34" t="str">
        <f t="array" ref="T239">IFERROR(INDEX(INDIRECT("'"&amp;VLOOKUP($C239,ModMap!$A$2:$B$21,2,FALSE)&amp;"'!T:T"),MATCH($K239,INDIRECT("'"&amp;VLOOKUP($C239,ModMap!$A$2:$B$21,2,FALSE)&amp;"'!$K:$K"),0)),"")</f>
        <v>Unassigned</v>
      </c>
      <c r="U239" s="58" t="s">
        <v>33</v>
      </c>
      <c r="V239" s="34" t="str">
        <f t="array" ref="V239">IFERROR(INDEX(INDIRECT("'"&amp;VLOOKUP($C239,ModMap!$A$2:$B$21,2,FALSE)&amp;"'!V:V"),MATCH($K239,INDIRECT("'"&amp;VLOOKUP($C239,ModMap!$A$2:$B$21,2,FALSE)&amp;"'!$K:$K"),0)),"")</f>
        <v>Not Started</v>
      </c>
      <c r="W239" s="34" t="str">
        <f t="array" ref="W239">IFERROR(INDEX(INDIRECT("'"&amp;VLOOKUP($C239,ModMap!$A$2:$B$21,2,FALSE)&amp;"'!W:W"),MATCH($K239,INDIRECT("'"&amp;VLOOKUP($C239,ModMap!$A$2:$B$21,2,FALSE)&amp;"'!$K:$K"),0)),"")</f>
        <v>Unassigned</v>
      </c>
      <c r="X239" s="58" t="s">
        <v>33</v>
      </c>
      <c r="Y239" s="34" t="str">
        <f t="array" ref="Y239">IFERROR(INDEX(INDIRECT("'"&amp;VLOOKUP($C239,ModMap!$A$2:$B$21,2,FALSE)&amp;"'!Y:Y"),MATCH($K239,INDIRECT("'"&amp;VLOOKUP($C239,ModMap!$A$2:$B$21,2,FALSE)&amp;"'!$K:$K"),0)),"")</f>
        <v>Not Started</v>
      </c>
      <c r="Z239" s="34" t="str">
        <f t="array" ref="Z239">IFERROR(INDEX(INDIRECT("'"&amp;VLOOKUP($C239,ModMap!$A$2:$B$21,2,FALSE)&amp;"'!Z:Z"),MATCH($K239,INDIRECT("'"&amp;VLOOKUP($C239,ModMap!$A$2:$B$21,2,FALSE)&amp;"'!$K:$K"),0)),"")</f>
        <v>Unassigned</v>
      </c>
      <c r="AA239" s="45" t="s">
        <v>36</v>
      </c>
      <c r="AB239" s="34" t="str">
        <f t="array" ref="AB239">IFERROR(INDEX(INDIRECT("'"&amp;VLOOKUP($C239,ModMap!$A$2:$B$21,2,FALSE)&amp;"'!AB:AB"),MATCH($K239,INDIRECT("'"&amp;VLOOKUP($C239,ModMap!$A$2:$B$21,2,FALSE)&amp;"'!$K:$K"),0)),"")</f>
        <v>N/A</v>
      </c>
      <c r="AC239" s="34" t="str">
        <f t="array" ref="AC239">IFERROR(INDEX(INDIRECT("'"&amp;VLOOKUP($C239,ModMap!$A$2:$B$21,2,FALSE)&amp;"'!AC:AC"),MATCH($K239,INDIRECT("'"&amp;VLOOKUP($C239,ModMap!$A$2:$B$21,2,FALSE)&amp;"'!$K:$K"),0)),"")</f>
        <v/>
      </c>
      <c r="AD239" s="58" t="s">
        <v>33</v>
      </c>
      <c r="AE239" s="34" t="str">
        <f t="array" ref="AE239">IFERROR(INDEX(INDIRECT("'"&amp;VLOOKUP($C239,ModMap!$A$2:$B$21,2,FALSE)&amp;"'!AE:AE"),MATCH($K239,INDIRECT("'"&amp;VLOOKUP($C239,ModMap!$A$2:$B$21,2,FALSE)&amp;"'!$K:$K"),0)),"")</f>
        <v>Not Started</v>
      </c>
      <c r="AF239" s="34" t="str">
        <f t="array" ref="AF239">IFERROR(INDEX(INDIRECT("'"&amp;VLOOKUP($C239,ModMap!$A$2:$B$21,2,FALSE)&amp;"'!AF:AF"),MATCH($K239,INDIRECT("'"&amp;VLOOKUP($C239,ModMap!$A$2:$B$21,2,FALSE)&amp;"'!$K:$K"),0)),"")</f>
        <v>Unassigned</v>
      </c>
      <c r="AG239" s="45" t="s">
        <v>36</v>
      </c>
      <c r="AH239" s="34" t="str">
        <f t="array" ref="AH239">IFERROR(INDEX(INDIRECT("'"&amp;VLOOKUP($C239,ModMap!$A$2:$B$21,2,FALSE)&amp;"'!AH:AH"),MATCH($K239,INDIRECT("'"&amp;VLOOKUP($C239,ModMap!$A$2:$B$21,2,FALSE)&amp;"'!$K:$K"),0)),"")</f>
        <v>N/A</v>
      </c>
      <c r="AI239" s="34" t="str">
        <f t="array" ref="AI239">IFERROR(INDEX(INDIRECT("'"&amp;VLOOKUP($C239,ModMap!$A$2:$B$21,2,FALSE)&amp;"'!AI:AI"),MATCH($K239,INDIRECT("'"&amp;VLOOKUP($C239,ModMap!$A$2:$B$21,2,FALSE)&amp;"'!$K:$K"),0)),"")</f>
        <v/>
      </c>
      <c r="AJ239" s="45" t="s">
        <v>36</v>
      </c>
      <c r="AK239" s="34" t="str">
        <f t="array" ref="AK239">IFERROR(INDEX(INDIRECT("'"&amp;VLOOKUP($C239,ModMap!$A$2:$B$21,2,FALSE)&amp;"'!AK:AK"),MATCH($K239,INDIRECT("'"&amp;VLOOKUP($C239,ModMap!$A$2:$B$21,2,FALSE)&amp;"'!$K:$K"),0)),"")</f>
        <v>N/A</v>
      </c>
      <c r="AL239" s="34" t="str">
        <f t="array" ref="AL239">IFERROR(INDEX(INDIRECT("'"&amp;VLOOKUP($C239,ModMap!$A$2:$B$21,2,FALSE)&amp;"'!AL:AL"),MATCH($K239,INDIRECT("'"&amp;VLOOKUP($C239,ModMap!$A$2:$B$21,2,FALSE)&amp;"'!$K:$K"),0)),"")</f>
        <v/>
      </c>
      <c r="AM239" s="34">
        <f t="shared" si="1"/>
        <v>3</v>
      </c>
      <c r="AN239" s="34" t="str">
        <f t="shared" si="2"/>
        <v>Not Started</v>
      </c>
      <c r="AO239" s="35" t="str">
        <f t="array" ref="AO239">IFERROR(INDEX(INDIRECT("'"&amp;VLOOKUP($C239,ModMap!$A$2:$B$21,2,FALSE)&amp;"'!AO:AO"),MATCH($K239,INDIRECT("'"&amp;VLOOKUP($C239,ModMap!$A$2:$B$21,2,FALSE)&amp;"'!$K:$K"),0)),"")</f>
        <v/>
      </c>
      <c r="AP239" s="53" t="str">
        <f t="array" ref="AP239">IFERROR(HYPERLINK("#'"&amp;VLOOKUP($C239,ModMap!$A$2:$B$21,2,FALSE)&amp;"'!V"&amp;MATCH($K239,INDIRECT("'"&amp;VLOOKUP($C239,ModMap!$A$2:$B$21,2,FALSE)&amp;"'!$K:$K"),0),"Edit on module sheet"),"")</f>
        <v>Edit on module sheet</v>
      </c>
    </row>
    <row r="240" ht="42.0" customHeight="1">
      <c r="A240" s="54">
        <v>238.0</v>
      </c>
      <c r="B240" s="54">
        <v>238.0</v>
      </c>
      <c r="C240" s="54" t="s">
        <v>96</v>
      </c>
      <c r="D240" s="55" t="s">
        <v>97</v>
      </c>
      <c r="E240" s="64" t="s">
        <v>69</v>
      </c>
      <c r="F240" s="64" t="s">
        <v>448</v>
      </c>
      <c r="G240" s="55" t="s">
        <v>449</v>
      </c>
      <c r="H240" s="54" t="s">
        <v>1943</v>
      </c>
      <c r="I240" s="54" t="s">
        <v>1944</v>
      </c>
      <c r="J240" s="55" t="s">
        <v>1945</v>
      </c>
      <c r="K240" s="54" t="s">
        <v>2610</v>
      </c>
      <c r="L240" s="55" t="s">
        <v>2611</v>
      </c>
      <c r="M240" s="58" t="s">
        <v>613</v>
      </c>
      <c r="N240" s="54" t="s">
        <v>455</v>
      </c>
      <c r="O240" s="54" t="s">
        <v>456</v>
      </c>
      <c r="P240" s="55" t="s">
        <v>1948</v>
      </c>
      <c r="Q240" s="55" t="s">
        <v>1949</v>
      </c>
      <c r="R240" s="54" t="s">
        <v>287</v>
      </c>
      <c r="S240" s="54" t="s">
        <v>69</v>
      </c>
      <c r="T240" s="54" t="str">
        <f t="array" ref="T240">IFERROR(INDEX(INDIRECT("'"&amp;VLOOKUP($C240,ModMap!$A$2:$B$21,2,FALSE)&amp;"'!T:T"),MATCH($K240,INDIRECT("'"&amp;VLOOKUP($C240,ModMap!$A$2:$B$21,2,FALSE)&amp;"'!$K:$K"),0)),"")</f>
        <v>Unassigned</v>
      </c>
      <c r="U240" s="58" t="s">
        <v>33</v>
      </c>
      <c r="V240" s="54" t="str">
        <f t="array" ref="V240">IFERROR(INDEX(INDIRECT("'"&amp;VLOOKUP($C240,ModMap!$A$2:$B$21,2,FALSE)&amp;"'!V:V"),MATCH($K240,INDIRECT("'"&amp;VLOOKUP($C240,ModMap!$A$2:$B$21,2,FALSE)&amp;"'!$K:$K"),0)),"")</f>
        <v>Not Started</v>
      </c>
      <c r="W240" s="54" t="str">
        <f t="array" ref="W240">IFERROR(INDEX(INDIRECT("'"&amp;VLOOKUP($C240,ModMap!$A$2:$B$21,2,FALSE)&amp;"'!W:W"),MATCH($K240,INDIRECT("'"&amp;VLOOKUP($C240,ModMap!$A$2:$B$21,2,FALSE)&amp;"'!$K:$K"),0)),"")</f>
        <v>Unassigned</v>
      </c>
      <c r="X240" s="58" t="s">
        <v>33</v>
      </c>
      <c r="Y240" s="54" t="str">
        <f t="array" ref="Y240">IFERROR(INDEX(INDIRECT("'"&amp;VLOOKUP($C240,ModMap!$A$2:$B$21,2,FALSE)&amp;"'!Y:Y"),MATCH($K240,INDIRECT("'"&amp;VLOOKUP($C240,ModMap!$A$2:$B$21,2,FALSE)&amp;"'!$K:$K"),0)),"")</f>
        <v>Not Started</v>
      </c>
      <c r="Z240" s="54" t="str">
        <f t="array" ref="Z240">IFERROR(INDEX(INDIRECT("'"&amp;VLOOKUP($C240,ModMap!$A$2:$B$21,2,FALSE)&amp;"'!Z:Z"),MATCH($K240,INDIRECT("'"&amp;VLOOKUP($C240,ModMap!$A$2:$B$21,2,FALSE)&amp;"'!$K:$K"),0)),"")</f>
        <v>Unassigned</v>
      </c>
      <c r="AA240" s="45" t="s">
        <v>36</v>
      </c>
      <c r="AB240" s="54" t="str">
        <f t="array" ref="AB240">IFERROR(INDEX(INDIRECT("'"&amp;VLOOKUP($C240,ModMap!$A$2:$B$21,2,FALSE)&amp;"'!AB:AB"),MATCH($K240,INDIRECT("'"&amp;VLOOKUP($C240,ModMap!$A$2:$B$21,2,FALSE)&amp;"'!$K:$K"),0)),"")</f>
        <v>N/A</v>
      </c>
      <c r="AC240" s="54" t="str">
        <f t="array" ref="AC240">IFERROR(INDEX(INDIRECT("'"&amp;VLOOKUP($C240,ModMap!$A$2:$B$21,2,FALSE)&amp;"'!AC:AC"),MATCH($K240,INDIRECT("'"&amp;VLOOKUP($C240,ModMap!$A$2:$B$21,2,FALSE)&amp;"'!$K:$K"),0)),"")</f>
        <v/>
      </c>
      <c r="AD240" s="58" t="s">
        <v>33</v>
      </c>
      <c r="AE240" s="54" t="str">
        <f t="array" ref="AE240">IFERROR(INDEX(INDIRECT("'"&amp;VLOOKUP($C240,ModMap!$A$2:$B$21,2,FALSE)&amp;"'!AE:AE"),MATCH($K240,INDIRECT("'"&amp;VLOOKUP($C240,ModMap!$A$2:$B$21,2,FALSE)&amp;"'!$K:$K"),0)),"")</f>
        <v>Not Started</v>
      </c>
      <c r="AF240" s="54" t="str">
        <f t="array" ref="AF240">IFERROR(INDEX(INDIRECT("'"&amp;VLOOKUP($C240,ModMap!$A$2:$B$21,2,FALSE)&amp;"'!AF:AF"),MATCH($K240,INDIRECT("'"&amp;VLOOKUP($C240,ModMap!$A$2:$B$21,2,FALSE)&amp;"'!$K:$K"),0)),"")</f>
        <v>Unassigned</v>
      </c>
      <c r="AG240" s="45" t="s">
        <v>36</v>
      </c>
      <c r="AH240" s="54" t="str">
        <f t="array" ref="AH240">IFERROR(INDEX(INDIRECT("'"&amp;VLOOKUP($C240,ModMap!$A$2:$B$21,2,FALSE)&amp;"'!AH:AH"),MATCH($K240,INDIRECT("'"&amp;VLOOKUP($C240,ModMap!$A$2:$B$21,2,FALSE)&amp;"'!$K:$K"),0)),"")</f>
        <v>N/A</v>
      </c>
      <c r="AI240" s="54" t="str">
        <f t="array" ref="AI240">IFERROR(INDEX(INDIRECT("'"&amp;VLOOKUP($C240,ModMap!$A$2:$B$21,2,FALSE)&amp;"'!AI:AI"),MATCH($K240,INDIRECT("'"&amp;VLOOKUP($C240,ModMap!$A$2:$B$21,2,FALSE)&amp;"'!$K:$K"),0)),"")</f>
        <v/>
      </c>
      <c r="AJ240" s="45" t="s">
        <v>36</v>
      </c>
      <c r="AK240" s="54" t="str">
        <f t="array" ref="AK240">IFERROR(INDEX(INDIRECT("'"&amp;VLOOKUP($C240,ModMap!$A$2:$B$21,2,FALSE)&amp;"'!AK:AK"),MATCH($K240,INDIRECT("'"&amp;VLOOKUP($C240,ModMap!$A$2:$B$21,2,FALSE)&amp;"'!$K:$K"),0)),"")</f>
        <v>N/A</v>
      </c>
      <c r="AL240" s="54" t="str">
        <f t="array" ref="AL240">IFERROR(INDEX(INDIRECT("'"&amp;VLOOKUP($C240,ModMap!$A$2:$B$21,2,FALSE)&amp;"'!AL:AL"),MATCH($K240,INDIRECT("'"&amp;VLOOKUP($C240,ModMap!$A$2:$B$21,2,FALSE)&amp;"'!$K:$K"),0)),"")</f>
        <v/>
      </c>
      <c r="AM240" s="54">
        <f t="shared" si="1"/>
        <v>3</v>
      </c>
      <c r="AN240" s="54" t="str">
        <f t="shared" si="2"/>
        <v>Not Started</v>
      </c>
      <c r="AO240" s="55" t="str">
        <f t="array" ref="AO240">IFERROR(INDEX(INDIRECT("'"&amp;VLOOKUP($C240,ModMap!$A$2:$B$21,2,FALSE)&amp;"'!AO:AO"),MATCH($K240,INDIRECT("'"&amp;VLOOKUP($C240,ModMap!$A$2:$B$21,2,FALSE)&amp;"'!$K:$K"),0)),"")</f>
        <v/>
      </c>
      <c r="AP240" s="53" t="str">
        <f t="array" ref="AP240">IFERROR(HYPERLINK("#'"&amp;VLOOKUP($C240,ModMap!$A$2:$B$21,2,FALSE)&amp;"'!V"&amp;MATCH($K240,INDIRECT("'"&amp;VLOOKUP($C240,ModMap!$A$2:$B$21,2,FALSE)&amp;"'!$K:$K"),0),"Edit on module sheet"),"")</f>
        <v>Edit on module sheet</v>
      </c>
    </row>
    <row r="241" ht="42.0" customHeight="1">
      <c r="A241" s="34">
        <v>239.0</v>
      </c>
      <c r="B241" s="34">
        <v>239.0</v>
      </c>
      <c r="C241" s="34" t="s">
        <v>96</v>
      </c>
      <c r="D241" s="35" t="s">
        <v>97</v>
      </c>
      <c r="E241" s="36" t="s">
        <v>48</v>
      </c>
      <c r="F241" s="64" t="s">
        <v>448</v>
      </c>
      <c r="G241" s="35" t="s">
        <v>449</v>
      </c>
      <c r="H241" s="34" t="s">
        <v>1943</v>
      </c>
      <c r="I241" s="34" t="s">
        <v>1944</v>
      </c>
      <c r="J241" s="35" t="s">
        <v>1945</v>
      </c>
      <c r="K241" s="34" t="s">
        <v>1946</v>
      </c>
      <c r="L241" s="35" t="s">
        <v>1947</v>
      </c>
      <c r="M241" s="66" t="s">
        <v>211</v>
      </c>
      <c r="N241" s="34" t="s">
        <v>455</v>
      </c>
      <c r="O241" s="34" t="s">
        <v>456</v>
      </c>
      <c r="P241" s="35" t="s">
        <v>1948</v>
      </c>
      <c r="Q241" s="35" t="s">
        <v>1949</v>
      </c>
      <c r="R241" s="34" t="s">
        <v>287</v>
      </c>
      <c r="S241" s="34" t="s">
        <v>218</v>
      </c>
      <c r="T241" s="34" t="str">
        <f t="array" ref="T241">IFERROR(INDEX(INDIRECT("'"&amp;VLOOKUP($C241,ModMap!$A$2:$B$21,2,FALSE)&amp;"'!T:T"),MATCH($K241,INDIRECT("'"&amp;VLOOKUP($C241,ModMap!$A$2:$B$21,2,FALSE)&amp;"'!$K:$K"),0)),"")</f>
        <v>Unassigned</v>
      </c>
      <c r="U241" s="58" t="s">
        <v>33</v>
      </c>
      <c r="V241" s="34" t="str">
        <f t="array" ref="V241">IFERROR(INDEX(INDIRECT("'"&amp;VLOOKUP($C241,ModMap!$A$2:$B$21,2,FALSE)&amp;"'!V:V"),MATCH($K241,INDIRECT("'"&amp;VLOOKUP($C241,ModMap!$A$2:$B$21,2,FALSE)&amp;"'!$K:$K"),0)),"")</f>
        <v>Not Started</v>
      </c>
      <c r="W241" s="34" t="str">
        <f t="array" ref="W241">IFERROR(INDEX(INDIRECT("'"&amp;VLOOKUP($C241,ModMap!$A$2:$B$21,2,FALSE)&amp;"'!W:W"),MATCH($K241,INDIRECT("'"&amp;VLOOKUP($C241,ModMap!$A$2:$B$21,2,FALSE)&amp;"'!$K:$K"),0)),"")</f>
        <v>Unassigned</v>
      </c>
      <c r="X241" s="58" t="s">
        <v>33</v>
      </c>
      <c r="Y241" s="34" t="str">
        <f t="array" ref="Y241">IFERROR(INDEX(INDIRECT("'"&amp;VLOOKUP($C241,ModMap!$A$2:$B$21,2,FALSE)&amp;"'!Y:Y"),MATCH($K241,INDIRECT("'"&amp;VLOOKUP($C241,ModMap!$A$2:$B$21,2,FALSE)&amp;"'!$K:$K"),0)),"")</f>
        <v>Not Started</v>
      </c>
      <c r="Z241" s="34" t="str">
        <f t="array" ref="Z241">IFERROR(INDEX(INDIRECT("'"&amp;VLOOKUP($C241,ModMap!$A$2:$B$21,2,FALSE)&amp;"'!Z:Z"),MATCH($K241,INDIRECT("'"&amp;VLOOKUP($C241,ModMap!$A$2:$B$21,2,FALSE)&amp;"'!$K:$K"),0)),"")</f>
        <v>Unassigned</v>
      </c>
      <c r="AA241" s="45" t="s">
        <v>36</v>
      </c>
      <c r="AB241" s="34" t="str">
        <f t="array" ref="AB241">IFERROR(INDEX(INDIRECT("'"&amp;VLOOKUP($C241,ModMap!$A$2:$B$21,2,FALSE)&amp;"'!AB:AB"),MATCH($K241,INDIRECT("'"&amp;VLOOKUP($C241,ModMap!$A$2:$B$21,2,FALSE)&amp;"'!$K:$K"),0)),"")</f>
        <v>N/A</v>
      </c>
      <c r="AC241" s="34" t="str">
        <f t="array" ref="AC241">IFERROR(INDEX(INDIRECT("'"&amp;VLOOKUP($C241,ModMap!$A$2:$B$21,2,FALSE)&amp;"'!AC:AC"),MATCH($K241,INDIRECT("'"&amp;VLOOKUP($C241,ModMap!$A$2:$B$21,2,FALSE)&amp;"'!$K:$K"),0)),"")</f>
        <v/>
      </c>
      <c r="AD241" s="58" t="s">
        <v>33</v>
      </c>
      <c r="AE241" s="34" t="str">
        <f t="array" ref="AE241">IFERROR(INDEX(INDIRECT("'"&amp;VLOOKUP($C241,ModMap!$A$2:$B$21,2,FALSE)&amp;"'!AE:AE"),MATCH($K241,INDIRECT("'"&amp;VLOOKUP($C241,ModMap!$A$2:$B$21,2,FALSE)&amp;"'!$K:$K"),0)),"")</f>
        <v>Not Started</v>
      </c>
      <c r="AF241" s="34" t="str">
        <f t="array" ref="AF241">IFERROR(INDEX(INDIRECT("'"&amp;VLOOKUP($C241,ModMap!$A$2:$B$21,2,FALSE)&amp;"'!AF:AF"),MATCH($K241,INDIRECT("'"&amp;VLOOKUP($C241,ModMap!$A$2:$B$21,2,FALSE)&amp;"'!$K:$K"),0)),"")</f>
        <v>Unassigned</v>
      </c>
      <c r="AG241" s="45" t="s">
        <v>36</v>
      </c>
      <c r="AH241" s="34" t="str">
        <f t="array" ref="AH241">IFERROR(INDEX(INDIRECT("'"&amp;VLOOKUP($C241,ModMap!$A$2:$B$21,2,FALSE)&amp;"'!AH:AH"),MATCH($K241,INDIRECT("'"&amp;VLOOKUP($C241,ModMap!$A$2:$B$21,2,FALSE)&amp;"'!$K:$K"),0)),"")</f>
        <v>N/A</v>
      </c>
      <c r="AI241" s="34" t="str">
        <f t="array" ref="AI241">IFERROR(INDEX(INDIRECT("'"&amp;VLOOKUP($C241,ModMap!$A$2:$B$21,2,FALSE)&amp;"'!AI:AI"),MATCH($K241,INDIRECT("'"&amp;VLOOKUP($C241,ModMap!$A$2:$B$21,2,FALSE)&amp;"'!$K:$K"),0)),"")</f>
        <v/>
      </c>
      <c r="AJ241" s="45" t="s">
        <v>36</v>
      </c>
      <c r="AK241" s="34" t="str">
        <f t="array" ref="AK241">IFERROR(INDEX(INDIRECT("'"&amp;VLOOKUP($C241,ModMap!$A$2:$B$21,2,FALSE)&amp;"'!AK:AK"),MATCH($K241,INDIRECT("'"&amp;VLOOKUP($C241,ModMap!$A$2:$B$21,2,FALSE)&amp;"'!$K:$K"),0)),"")</f>
        <v>N/A</v>
      </c>
      <c r="AL241" s="34" t="str">
        <f t="array" ref="AL241">IFERROR(INDEX(INDIRECT("'"&amp;VLOOKUP($C241,ModMap!$A$2:$B$21,2,FALSE)&amp;"'!AL:AL"),MATCH($K241,INDIRECT("'"&amp;VLOOKUP($C241,ModMap!$A$2:$B$21,2,FALSE)&amp;"'!$K:$K"),0)),"")</f>
        <v/>
      </c>
      <c r="AM241" s="34">
        <f t="shared" si="1"/>
        <v>3</v>
      </c>
      <c r="AN241" s="34" t="str">
        <f t="shared" si="2"/>
        <v>Not Started</v>
      </c>
      <c r="AO241" s="35" t="str">
        <f t="array" ref="AO241">IFERROR(INDEX(INDIRECT("'"&amp;VLOOKUP($C241,ModMap!$A$2:$B$21,2,FALSE)&amp;"'!AO:AO"),MATCH($K241,INDIRECT("'"&amp;VLOOKUP($C241,ModMap!$A$2:$B$21,2,FALSE)&amp;"'!$K:$K"),0)),"")</f>
        <v/>
      </c>
      <c r="AP241" s="53" t="str">
        <f t="array" ref="AP241">IFERROR(HYPERLINK("#'"&amp;VLOOKUP($C241,ModMap!$A$2:$B$21,2,FALSE)&amp;"'!V"&amp;MATCH($K241,INDIRECT("'"&amp;VLOOKUP($C241,ModMap!$A$2:$B$21,2,FALSE)&amp;"'!$K:$K"),0),"Edit on module sheet"),"")</f>
        <v>Edit on module sheet</v>
      </c>
    </row>
    <row r="242" ht="42.0" customHeight="1">
      <c r="A242" s="54">
        <v>240.0</v>
      </c>
      <c r="B242" s="54">
        <v>240.0</v>
      </c>
      <c r="C242" s="54" t="s">
        <v>96</v>
      </c>
      <c r="D242" s="55" t="s">
        <v>97</v>
      </c>
      <c r="E242" s="36" t="s">
        <v>48</v>
      </c>
      <c r="F242" s="64" t="s">
        <v>448</v>
      </c>
      <c r="G242" s="55" t="s">
        <v>449</v>
      </c>
      <c r="H242" s="54" t="s">
        <v>1943</v>
      </c>
      <c r="I242" s="54" t="s">
        <v>1944</v>
      </c>
      <c r="J242" s="55" t="s">
        <v>1945</v>
      </c>
      <c r="K242" s="54" t="s">
        <v>1957</v>
      </c>
      <c r="L242" s="55" t="s">
        <v>1878</v>
      </c>
      <c r="M242" s="58" t="s">
        <v>613</v>
      </c>
      <c r="N242" s="54" t="s">
        <v>455</v>
      </c>
      <c r="O242" s="54" t="s">
        <v>456</v>
      </c>
      <c r="P242" s="55" t="s">
        <v>1948</v>
      </c>
      <c r="Q242" s="55" t="s">
        <v>1949</v>
      </c>
      <c r="R242" s="54" t="s">
        <v>287</v>
      </c>
      <c r="S242" s="54" t="s">
        <v>614</v>
      </c>
      <c r="T242" s="54" t="str">
        <f t="array" ref="T242">IFERROR(INDEX(INDIRECT("'"&amp;VLOOKUP($C242,ModMap!$A$2:$B$21,2,FALSE)&amp;"'!T:T"),MATCH($K242,INDIRECT("'"&amp;VLOOKUP($C242,ModMap!$A$2:$B$21,2,FALSE)&amp;"'!$K:$K"),0)),"")</f>
        <v>Unassigned</v>
      </c>
      <c r="U242" s="45" t="s">
        <v>36</v>
      </c>
      <c r="V242" s="54" t="str">
        <f t="array" ref="V242">IFERROR(INDEX(INDIRECT("'"&amp;VLOOKUP($C242,ModMap!$A$2:$B$21,2,FALSE)&amp;"'!V:V"),MATCH($K242,INDIRECT("'"&amp;VLOOKUP($C242,ModMap!$A$2:$B$21,2,FALSE)&amp;"'!$K:$K"),0)),"")</f>
        <v>N/A</v>
      </c>
      <c r="W242" s="54" t="str">
        <f t="array" ref="W242">IFERROR(INDEX(INDIRECT("'"&amp;VLOOKUP($C242,ModMap!$A$2:$B$21,2,FALSE)&amp;"'!W:W"),MATCH($K242,INDIRECT("'"&amp;VLOOKUP($C242,ModMap!$A$2:$B$21,2,FALSE)&amp;"'!$K:$K"),0)),"")</f>
        <v/>
      </c>
      <c r="X242" s="58" t="s">
        <v>33</v>
      </c>
      <c r="Y242" s="54" t="str">
        <f t="array" ref="Y242">IFERROR(INDEX(INDIRECT("'"&amp;VLOOKUP($C242,ModMap!$A$2:$B$21,2,FALSE)&amp;"'!Y:Y"),MATCH($K242,INDIRECT("'"&amp;VLOOKUP($C242,ModMap!$A$2:$B$21,2,FALSE)&amp;"'!$K:$K"),0)),"")</f>
        <v>Not Started</v>
      </c>
      <c r="Z242" s="54" t="str">
        <f t="array" ref="Z242">IFERROR(INDEX(INDIRECT("'"&amp;VLOOKUP($C242,ModMap!$A$2:$B$21,2,FALSE)&amp;"'!Z:Z"),MATCH($K242,INDIRECT("'"&amp;VLOOKUP($C242,ModMap!$A$2:$B$21,2,FALSE)&amp;"'!$K:$K"),0)),"")</f>
        <v>Unassigned</v>
      </c>
      <c r="AA242" s="45" t="s">
        <v>36</v>
      </c>
      <c r="AB242" s="54" t="str">
        <f t="array" ref="AB242">IFERROR(INDEX(INDIRECT("'"&amp;VLOOKUP($C242,ModMap!$A$2:$B$21,2,FALSE)&amp;"'!AB:AB"),MATCH($K242,INDIRECT("'"&amp;VLOOKUP($C242,ModMap!$A$2:$B$21,2,FALSE)&amp;"'!$K:$K"),0)),"")</f>
        <v>N/A</v>
      </c>
      <c r="AC242" s="54" t="str">
        <f t="array" ref="AC242">IFERROR(INDEX(INDIRECT("'"&amp;VLOOKUP($C242,ModMap!$A$2:$B$21,2,FALSE)&amp;"'!AC:AC"),MATCH($K242,INDIRECT("'"&amp;VLOOKUP($C242,ModMap!$A$2:$B$21,2,FALSE)&amp;"'!$K:$K"),0)),"")</f>
        <v/>
      </c>
      <c r="AD242" s="58" t="s">
        <v>33</v>
      </c>
      <c r="AE242" s="54" t="str">
        <f t="array" ref="AE242">IFERROR(INDEX(INDIRECT("'"&amp;VLOOKUP($C242,ModMap!$A$2:$B$21,2,FALSE)&amp;"'!AE:AE"),MATCH($K242,INDIRECT("'"&amp;VLOOKUP($C242,ModMap!$A$2:$B$21,2,FALSE)&amp;"'!$K:$K"),0)),"")</f>
        <v>Not Started</v>
      </c>
      <c r="AF242" s="54" t="str">
        <f t="array" ref="AF242">IFERROR(INDEX(INDIRECT("'"&amp;VLOOKUP($C242,ModMap!$A$2:$B$21,2,FALSE)&amp;"'!AF:AF"),MATCH($K242,INDIRECT("'"&amp;VLOOKUP($C242,ModMap!$A$2:$B$21,2,FALSE)&amp;"'!$K:$K"),0)),"")</f>
        <v>Unassigned</v>
      </c>
      <c r="AG242" s="45" t="s">
        <v>36</v>
      </c>
      <c r="AH242" s="54" t="str">
        <f t="array" ref="AH242">IFERROR(INDEX(INDIRECT("'"&amp;VLOOKUP($C242,ModMap!$A$2:$B$21,2,FALSE)&amp;"'!AH:AH"),MATCH($K242,INDIRECT("'"&amp;VLOOKUP($C242,ModMap!$A$2:$B$21,2,FALSE)&amp;"'!$K:$K"),0)),"")</f>
        <v>N/A</v>
      </c>
      <c r="AI242" s="54" t="str">
        <f t="array" ref="AI242">IFERROR(INDEX(INDIRECT("'"&amp;VLOOKUP($C242,ModMap!$A$2:$B$21,2,FALSE)&amp;"'!AI:AI"),MATCH($K242,INDIRECT("'"&amp;VLOOKUP($C242,ModMap!$A$2:$B$21,2,FALSE)&amp;"'!$K:$K"),0)),"")</f>
        <v/>
      </c>
      <c r="AJ242" s="45" t="s">
        <v>36</v>
      </c>
      <c r="AK242" s="54" t="str">
        <f t="array" ref="AK242">IFERROR(INDEX(INDIRECT("'"&amp;VLOOKUP($C242,ModMap!$A$2:$B$21,2,FALSE)&amp;"'!AK:AK"),MATCH($K242,INDIRECT("'"&amp;VLOOKUP($C242,ModMap!$A$2:$B$21,2,FALSE)&amp;"'!$K:$K"),0)),"")</f>
        <v>N/A</v>
      </c>
      <c r="AL242" s="54" t="str">
        <f t="array" ref="AL242">IFERROR(INDEX(INDIRECT("'"&amp;VLOOKUP($C242,ModMap!$A$2:$B$21,2,FALSE)&amp;"'!AL:AL"),MATCH($K242,INDIRECT("'"&amp;VLOOKUP($C242,ModMap!$A$2:$B$21,2,FALSE)&amp;"'!$K:$K"),0)),"")</f>
        <v/>
      </c>
      <c r="AM242" s="54">
        <f t="shared" si="1"/>
        <v>2</v>
      </c>
      <c r="AN242" s="54" t="str">
        <f t="shared" si="2"/>
        <v>Not Started</v>
      </c>
      <c r="AO242" s="55" t="str">
        <f t="array" ref="AO242">IFERROR(INDEX(INDIRECT("'"&amp;VLOOKUP($C242,ModMap!$A$2:$B$21,2,FALSE)&amp;"'!AO:AO"),MATCH($K242,INDIRECT("'"&amp;VLOOKUP($C242,ModMap!$A$2:$B$21,2,FALSE)&amp;"'!$K:$K"),0)),"")</f>
        <v/>
      </c>
      <c r="AP242" s="53" t="str">
        <f t="array" ref="AP242">IFERROR(HYPERLINK("#'"&amp;VLOOKUP($C242,ModMap!$A$2:$B$21,2,FALSE)&amp;"'!V"&amp;MATCH($K242,INDIRECT("'"&amp;VLOOKUP($C242,ModMap!$A$2:$B$21,2,FALSE)&amp;"'!$K:$K"),0),"Edit on module sheet"),"")</f>
        <v>Edit on module sheet</v>
      </c>
    </row>
    <row r="243" ht="42.0" customHeight="1">
      <c r="A243" s="34">
        <v>241.0</v>
      </c>
      <c r="B243" s="34">
        <v>241.0</v>
      </c>
      <c r="C243" s="34" t="s">
        <v>96</v>
      </c>
      <c r="D243" s="35" t="s">
        <v>97</v>
      </c>
      <c r="E243" s="36" t="s">
        <v>48</v>
      </c>
      <c r="F243" s="64" t="s">
        <v>448</v>
      </c>
      <c r="G243" s="35" t="s">
        <v>449</v>
      </c>
      <c r="H243" s="34" t="s">
        <v>450</v>
      </c>
      <c r="I243" s="34" t="s">
        <v>451</v>
      </c>
      <c r="J243" s="35" t="s">
        <v>452</v>
      </c>
      <c r="K243" s="34" t="s">
        <v>1961</v>
      </c>
      <c r="L243" s="35" t="s">
        <v>1962</v>
      </c>
      <c r="M243" s="66" t="s">
        <v>211</v>
      </c>
      <c r="N243" s="34" t="s">
        <v>455</v>
      </c>
      <c r="O243" s="34" t="s">
        <v>456</v>
      </c>
      <c r="P243" s="35" t="s">
        <v>457</v>
      </c>
      <c r="Q243" s="35" t="s">
        <v>458</v>
      </c>
      <c r="R243" s="34" t="s">
        <v>287</v>
      </c>
      <c r="S243" s="34" t="s">
        <v>53</v>
      </c>
      <c r="T243" s="34" t="str">
        <f t="array" ref="T243">IFERROR(INDEX(INDIRECT("'"&amp;VLOOKUP($C243,ModMap!$A$2:$B$21,2,FALSE)&amp;"'!T:T"),MATCH($K243,INDIRECT("'"&amp;VLOOKUP($C243,ModMap!$A$2:$B$21,2,FALSE)&amp;"'!$K:$K"),0)),"")</f>
        <v>Unassigned</v>
      </c>
      <c r="U243" s="45" t="s">
        <v>36</v>
      </c>
      <c r="V243" s="34" t="str">
        <f t="array" ref="V243">IFERROR(INDEX(INDIRECT("'"&amp;VLOOKUP($C243,ModMap!$A$2:$B$21,2,FALSE)&amp;"'!V:V"),MATCH($K243,INDIRECT("'"&amp;VLOOKUP($C243,ModMap!$A$2:$B$21,2,FALSE)&amp;"'!$K:$K"),0)),"")</f>
        <v>N/A</v>
      </c>
      <c r="W243" s="34" t="str">
        <f t="array" ref="W243">IFERROR(INDEX(INDIRECT("'"&amp;VLOOKUP($C243,ModMap!$A$2:$B$21,2,FALSE)&amp;"'!W:W"),MATCH($K243,INDIRECT("'"&amp;VLOOKUP($C243,ModMap!$A$2:$B$21,2,FALSE)&amp;"'!$K:$K"),0)),"")</f>
        <v/>
      </c>
      <c r="X243" s="58" t="s">
        <v>33</v>
      </c>
      <c r="Y243" s="34" t="str">
        <f t="array" ref="Y243">IFERROR(INDEX(INDIRECT("'"&amp;VLOOKUP($C243,ModMap!$A$2:$B$21,2,FALSE)&amp;"'!Y:Y"),MATCH($K243,INDIRECT("'"&amp;VLOOKUP($C243,ModMap!$A$2:$B$21,2,FALSE)&amp;"'!$K:$K"),0)),"")</f>
        <v>Not Started</v>
      </c>
      <c r="Z243" s="34" t="str">
        <f t="array" ref="Z243">IFERROR(INDEX(INDIRECT("'"&amp;VLOOKUP($C243,ModMap!$A$2:$B$21,2,FALSE)&amp;"'!Z:Z"),MATCH($K243,INDIRECT("'"&amp;VLOOKUP($C243,ModMap!$A$2:$B$21,2,FALSE)&amp;"'!$K:$K"),0)),"")</f>
        <v>Unassigned</v>
      </c>
      <c r="AA243" s="58" t="s">
        <v>33</v>
      </c>
      <c r="AB243" s="34" t="str">
        <f t="array" ref="AB243">IFERROR(INDEX(INDIRECT("'"&amp;VLOOKUP($C243,ModMap!$A$2:$B$21,2,FALSE)&amp;"'!AB:AB"),MATCH($K243,INDIRECT("'"&amp;VLOOKUP($C243,ModMap!$A$2:$B$21,2,FALSE)&amp;"'!$K:$K"),0)),"")</f>
        <v>Not Started</v>
      </c>
      <c r="AC243" s="34" t="str">
        <f t="array" ref="AC243">IFERROR(INDEX(INDIRECT("'"&amp;VLOOKUP($C243,ModMap!$A$2:$B$21,2,FALSE)&amp;"'!AC:AC"),MATCH($K243,INDIRECT("'"&amp;VLOOKUP($C243,ModMap!$A$2:$B$21,2,FALSE)&amp;"'!$K:$K"),0)),"")</f>
        <v>Unassigned</v>
      </c>
      <c r="AD243" s="45" t="s">
        <v>36</v>
      </c>
      <c r="AE243" s="34" t="str">
        <f t="array" ref="AE243">IFERROR(INDEX(INDIRECT("'"&amp;VLOOKUP($C243,ModMap!$A$2:$B$21,2,FALSE)&amp;"'!AE:AE"),MATCH($K243,INDIRECT("'"&amp;VLOOKUP($C243,ModMap!$A$2:$B$21,2,FALSE)&amp;"'!$K:$K"),0)),"")</f>
        <v>N/A</v>
      </c>
      <c r="AF243" s="34" t="str">
        <f t="array" ref="AF243">IFERROR(INDEX(INDIRECT("'"&amp;VLOOKUP($C243,ModMap!$A$2:$B$21,2,FALSE)&amp;"'!AF:AF"),MATCH($K243,INDIRECT("'"&amp;VLOOKUP($C243,ModMap!$A$2:$B$21,2,FALSE)&amp;"'!$K:$K"),0)),"")</f>
        <v/>
      </c>
      <c r="AG243" s="45" t="s">
        <v>36</v>
      </c>
      <c r="AH243" s="34" t="str">
        <f t="array" ref="AH243">IFERROR(INDEX(INDIRECT("'"&amp;VLOOKUP($C243,ModMap!$A$2:$B$21,2,FALSE)&amp;"'!AH:AH"),MATCH($K243,INDIRECT("'"&amp;VLOOKUP($C243,ModMap!$A$2:$B$21,2,FALSE)&amp;"'!$K:$K"),0)),"")</f>
        <v>N/A</v>
      </c>
      <c r="AI243" s="34" t="str">
        <f t="array" ref="AI243">IFERROR(INDEX(INDIRECT("'"&amp;VLOOKUP($C243,ModMap!$A$2:$B$21,2,FALSE)&amp;"'!AI:AI"),MATCH($K243,INDIRECT("'"&amp;VLOOKUP($C243,ModMap!$A$2:$B$21,2,FALSE)&amp;"'!$K:$K"),0)),"")</f>
        <v/>
      </c>
      <c r="AJ243" s="45" t="s">
        <v>36</v>
      </c>
      <c r="AK243" s="34" t="str">
        <f t="array" ref="AK243">IFERROR(INDEX(INDIRECT("'"&amp;VLOOKUP($C243,ModMap!$A$2:$B$21,2,FALSE)&amp;"'!AK:AK"),MATCH($K243,INDIRECT("'"&amp;VLOOKUP($C243,ModMap!$A$2:$B$21,2,FALSE)&amp;"'!$K:$K"),0)),"")</f>
        <v>N/A</v>
      </c>
      <c r="AL243" s="34" t="str">
        <f t="array" ref="AL243">IFERROR(INDEX(INDIRECT("'"&amp;VLOOKUP($C243,ModMap!$A$2:$B$21,2,FALSE)&amp;"'!AL:AL"),MATCH($K243,INDIRECT("'"&amp;VLOOKUP($C243,ModMap!$A$2:$B$21,2,FALSE)&amp;"'!$K:$K"),0)),"")</f>
        <v/>
      </c>
      <c r="AM243" s="34">
        <f t="shared" si="1"/>
        <v>2</v>
      </c>
      <c r="AN243" s="34" t="str">
        <f t="shared" si="2"/>
        <v>Not Started</v>
      </c>
      <c r="AO243" s="35" t="str">
        <f t="array" ref="AO243">IFERROR(INDEX(INDIRECT("'"&amp;VLOOKUP($C243,ModMap!$A$2:$B$21,2,FALSE)&amp;"'!AO:AO"),MATCH($K243,INDIRECT("'"&amp;VLOOKUP($C243,ModMap!$A$2:$B$21,2,FALSE)&amp;"'!$K:$K"),0)),"")</f>
        <v/>
      </c>
      <c r="AP243" s="53" t="str">
        <f t="array" ref="AP243">IFERROR(HYPERLINK("#'"&amp;VLOOKUP($C243,ModMap!$A$2:$B$21,2,FALSE)&amp;"'!V"&amp;MATCH($K243,INDIRECT("'"&amp;VLOOKUP($C243,ModMap!$A$2:$B$21,2,FALSE)&amp;"'!$K:$K"),0),"Edit on module sheet"),"")</f>
        <v>Edit on module sheet</v>
      </c>
    </row>
    <row r="244" ht="42.0" customHeight="1">
      <c r="A244" s="54">
        <v>242.0</v>
      </c>
      <c r="B244" s="54">
        <v>242.0</v>
      </c>
      <c r="C244" s="54" t="s">
        <v>96</v>
      </c>
      <c r="D244" s="55" t="s">
        <v>97</v>
      </c>
      <c r="E244" s="36" t="s">
        <v>48</v>
      </c>
      <c r="F244" s="64" t="s">
        <v>448</v>
      </c>
      <c r="G244" s="55" t="s">
        <v>449</v>
      </c>
      <c r="H244" s="54" t="s">
        <v>450</v>
      </c>
      <c r="I244" s="54" t="s">
        <v>451</v>
      </c>
      <c r="J244" s="55" t="s">
        <v>452</v>
      </c>
      <c r="K244" s="54" t="s">
        <v>1968</v>
      </c>
      <c r="L244" s="55" t="s">
        <v>1969</v>
      </c>
      <c r="M244" s="66" t="s">
        <v>211</v>
      </c>
      <c r="N244" s="54" t="s">
        <v>455</v>
      </c>
      <c r="O244" s="54" t="s">
        <v>456</v>
      </c>
      <c r="P244" s="55" t="s">
        <v>457</v>
      </c>
      <c r="Q244" s="55" t="s">
        <v>458</v>
      </c>
      <c r="R244" s="54" t="s">
        <v>287</v>
      </c>
      <c r="S244" s="54" t="s">
        <v>56</v>
      </c>
      <c r="T244" s="54" t="str">
        <f t="array" ref="T244">IFERROR(INDEX(INDIRECT("'"&amp;VLOOKUP($C244,ModMap!$A$2:$B$21,2,FALSE)&amp;"'!T:T"),MATCH($K244,INDIRECT("'"&amp;VLOOKUP($C244,ModMap!$A$2:$B$21,2,FALSE)&amp;"'!$K:$K"),0)),"")</f>
        <v>Unassigned</v>
      </c>
      <c r="U244" s="45" t="s">
        <v>36</v>
      </c>
      <c r="V244" s="54" t="str">
        <f t="array" ref="V244">IFERROR(INDEX(INDIRECT("'"&amp;VLOOKUP($C244,ModMap!$A$2:$B$21,2,FALSE)&amp;"'!V:V"),MATCH($K244,INDIRECT("'"&amp;VLOOKUP($C244,ModMap!$A$2:$B$21,2,FALSE)&amp;"'!$K:$K"),0)),"")</f>
        <v>N/A</v>
      </c>
      <c r="W244" s="54" t="str">
        <f t="array" ref="W244">IFERROR(INDEX(INDIRECT("'"&amp;VLOOKUP($C244,ModMap!$A$2:$B$21,2,FALSE)&amp;"'!W:W"),MATCH($K244,INDIRECT("'"&amp;VLOOKUP($C244,ModMap!$A$2:$B$21,2,FALSE)&amp;"'!$K:$K"),0)),"")</f>
        <v/>
      </c>
      <c r="X244" s="58" t="s">
        <v>33</v>
      </c>
      <c r="Y244" s="54" t="str">
        <f t="array" ref="Y244">IFERROR(INDEX(INDIRECT("'"&amp;VLOOKUP($C244,ModMap!$A$2:$B$21,2,FALSE)&amp;"'!Y:Y"),MATCH($K244,INDIRECT("'"&amp;VLOOKUP($C244,ModMap!$A$2:$B$21,2,FALSE)&amp;"'!$K:$K"),0)),"")</f>
        <v>Not Started</v>
      </c>
      <c r="Z244" s="54" t="str">
        <f t="array" ref="Z244">IFERROR(INDEX(INDIRECT("'"&amp;VLOOKUP($C244,ModMap!$A$2:$B$21,2,FALSE)&amp;"'!Z:Z"),MATCH($K244,INDIRECT("'"&amp;VLOOKUP($C244,ModMap!$A$2:$B$21,2,FALSE)&amp;"'!$K:$K"),0)),"")</f>
        <v>Unassigned</v>
      </c>
      <c r="AA244" s="58" t="s">
        <v>33</v>
      </c>
      <c r="AB244" s="54" t="str">
        <f t="array" ref="AB244">IFERROR(INDEX(INDIRECT("'"&amp;VLOOKUP($C244,ModMap!$A$2:$B$21,2,FALSE)&amp;"'!AB:AB"),MATCH($K244,INDIRECT("'"&amp;VLOOKUP($C244,ModMap!$A$2:$B$21,2,FALSE)&amp;"'!$K:$K"),0)),"")</f>
        <v>Not Started</v>
      </c>
      <c r="AC244" s="54" t="str">
        <f t="array" ref="AC244">IFERROR(INDEX(INDIRECT("'"&amp;VLOOKUP($C244,ModMap!$A$2:$B$21,2,FALSE)&amp;"'!AC:AC"),MATCH($K244,INDIRECT("'"&amp;VLOOKUP($C244,ModMap!$A$2:$B$21,2,FALSE)&amp;"'!$K:$K"),0)),"")</f>
        <v>Unassigned</v>
      </c>
      <c r="AD244" s="58" t="s">
        <v>33</v>
      </c>
      <c r="AE244" s="54" t="str">
        <f t="array" ref="AE244">IFERROR(INDEX(INDIRECT("'"&amp;VLOOKUP($C244,ModMap!$A$2:$B$21,2,FALSE)&amp;"'!AE:AE"),MATCH($K244,INDIRECT("'"&amp;VLOOKUP($C244,ModMap!$A$2:$B$21,2,FALSE)&amp;"'!$K:$K"),0)),"")</f>
        <v>Not Started</v>
      </c>
      <c r="AF244" s="54" t="str">
        <f t="array" ref="AF244">IFERROR(INDEX(INDIRECT("'"&amp;VLOOKUP($C244,ModMap!$A$2:$B$21,2,FALSE)&amp;"'!AF:AF"),MATCH($K244,INDIRECT("'"&amp;VLOOKUP($C244,ModMap!$A$2:$B$21,2,FALSE)&amp;"'!$K:$K"),0)),"")</f>
        <v>Unassigned</v>
      </c>
      <c r="AG244" s="45" t="s">
        <v>36</v>
      </c>
      <c r="AH244" s="54" t="str">
        <f t="array" ref="AH244">IFERROR(INDEX(INDIRECT("'"&amp;VLOOKUP($C244,ModMap!$A$2:$B$21,2,FALSE)&amp;"'!AH:AH"),MATCH($K244,INDIRECT("'"&amp;VLOOKUP($C244,ModMap!$A$2:$B$21,2,FALSE)&amp;"'!$K:$K"),0)),"")</f>
        <v>N/A</v>
      </c>
      <c r="AI244" s="54" t="str">
        <f t="array" ref="AI244">IFERROR(INDEX(INDIRECT("'"&amp;VLOOKUP($C244,ModMap!$A$2:$B$21,2,FALSE)&amp;"'!AI:AI"),MATCH($K244,INDIRECT("'"&amp;VLOOKUP($C244,ModMap!$A$2:$B$21,2,FALSE)&amp;"'!$K:$K"),0)),"")</f>
        <v/>
      </c>
      <c r="AJ244" s="45" t="s">
        <v>36</v>
      </c>
      <c r="AK244" s="54" t="str">
        <f t="array" ref="AK244">IFERROR(INDEX(INDIRECT("'"&amp;VLOOKUP($C244,ModMap!$A$2:$B$21,2,FALSE)&amp;"'!AK:AK"),MATCH($K244,INDIRECT("'"&amp;VLOOKUP($C244,ModMap!$A$2:$B$21,2,FALSE)&amp;"'!$K:$K"),0)),"")</f>
        <v>N/A</v>
      </c>
      <c r="AL244" s="54" t="str">
        <f t="array" ref="AL244">IFERROR(INDEX(INDIRECT("'"&amp;VLOOKUP($C244,ModMap!$A$2:$B$21,2,FALSE)&amp;"'!AL:AL"),MATCH($K244,INDIRECT("'"&amp;VLOOKUP($C244,ModMap!$A$2:$B$21,2,FALSE)&amp;"'!$K:$K"),0)),"")</f>
        <v/>
      </c>
      <c r="AM244" s="54">
        <f t="shared" si="1"/>
        <v>3</v>
      </c>
      <c r="AN244" s="54" t="str">
        <f t="shared" si="2"/>
        <v>Not Started</v>
      </c>
      <c r="AO244" s="55" t="str">
        <f t="array" ref="AO244">IFERROR(INDEX(INDIRECT("'"&amp;VLOOKUP($C244,ModMap!$A$2:$B$21,2,FALSE)&amp;"'!AO:AO"),MATCH($K244,INDIRECT("'"&amp;VLOOKUP($C244,ModMap!$A$2:$B$21,2,FALSE)&amp;"'!$K:$K"),0)),"")</f>
        <v/>
      </c>
      <c r="AP244" s="53" t="str">
        <f t="array" ref="AP244">IFERROR(HYPERLINK("#'"&amp;VLOOKUP($C244,ModMap!$A$2:$B$21,2,FALSE)&amp;"'!V"&amp;MATCH($K244,INDIRECT("'"&amp;VLOOKUP($C244,ModMap!$A$2:$B$21,2,FALSE)&amp;"'!$K:$K"),0),"Edit on module sheet"),"")</f>
        <v>Edit on module sheet</v>
      </c>
    </row>
    <row r="245" ht="42.0" customHeight="1">
      <c r="A245" s="34">
        <v>243.0</v>
      </c>
      <c r="B245" s="34">
        <v>243.0</v>
      </c>
      <c r="C245" s="34" t="s">
        <v>96</v>
      </c>
      <c r="D245" s="35" t="s">
        <v>97</v>
      </c>
      <c r="E245" s="65" t="s">
        <v>41</v>
      </c>
      <c r="F245" s="64" t="s">
        <v>448</v>
      </c>
      <c r="G245" s="35" t="s">
        <v>449</v>
      </c>
      <c r="H245" s="34" t="s">
        <v>450</v>
      </c>
      <c r="I245" s="34" t="s">
        <v>451</v>
      </c>
      <c r="J245" s="35" t="s">
        <v>452</v>
      </c>
      <c r="K245" s="34" t="s">
        <v>453</v>
      </c>
      <c r="L245" s="35" t="s">
        <v>454</v>
      </c>
      <c r="M245" s="66" t="s">
        <v>211</v>
      </c>
      <c r="N245" s="34" t="s">
        <v>455</v>
      </c>
      <c r="O245" s="34" t="s">
        <v>456</v>
      </c>
      <c r="P245" s="35" t="s">
        <v>457</v>
      </c>
      <c r="Q245" s="35" t="s">
        <v>458</v>
      </c>
      <c r="R245" s="34" t="s">
        <v>287</v>
      </c>
      <c r="S245" s="34" t="s">
        <v>206</v>
      </c>
      <c r="T245" s="34" t="str">
        <f t="array" ref="T245">IFERROR(INDEX(INDIRECT("'"&amp;VLOOKUP($C245,ModMap!$A$2:$B$21,2,FALSE)&amp;"'!T:T"),MATCH($K245,INDIRECT("'"&amp;VLOOKUP($C245,ModMap!$A$2:$B$21,2,FALSE)&amp;"'!$K:$K"),0)),"")</f>
        <v>Unassigned</v>
      </c>
      <c r="U245" s="58" t="s">
        <v>33</v>
      </c>
      <c r="V245" s="34" t="str">
        <f t="array" ref="V245">IFERROR(INDEX(INDIRECT("'"&amp;VLOOKUP($C245,ModMap!$A$2:$B$21,2,FALSE)&amp;"'!V:V"),MATCH($K245,INDIRECT("'"&amp;VLOOKUP($C245,ModMap!$A$2:$B$21,2,FALSE)&amp;"'!$K:$K"),0)),"")</f>
        <v>Not Started</v>
      </c>
      <c r="W245" s="34" t="str">
        <f t="array" ref="W245">IFERROR(INDEX(INDIRECT("'"&amp;VLOOKUP($C245,ModMap!$A$2:$B$21,2,FALSE)&amp;"'!W:W"),MATCH($K245,INDIRECT("'"&amp;VLOOKUP($C245,ModMap!$A$2:$B$21,2,FALSE)&amp;"'!$K:$K"),0)),"")</f>
        <v>Unassigned</v>
      </c>
      <c r="X245" s="45" t="s">
        <v>36</v>
      </c>
      <c r="Y245" s="34" t="str">
        <f t="array" ref="Y245">IFERROR(INDEX(INDIRECT("'"&amp;VLOOKUP($C245,ModMap!$A$2:$B$21,2,FALSE)&amp;"'!Y:Y"),MATCH($K245,INDIRECT("'"&amp;VLOOKUP($C245,ModMap!$A$2:$B$21,2,FALSE)&amp;"'!$K:$K"),0)),"")</f>
        <v>N/A</v>
      </c>
      <c r="Z245" s="34" t="str">
        <f t="array" ref="Z245">IFERROR(INDEX(INDIRECT("'"&amp;VLOOKUP($C245,ModMap!$A$2:$B$21,2,FALSE)&amp;"'!Z:Z"),MATCH($K245,INDIRECT("'"&amp;VLOOKUP($C245,ModMap!$A$2:$B$21,2,FALSE)&amp;"'!$K:$K"),0)),"")</f>
        <v/>
      </c>
      <c r="AA245" s="45" t="s">
        <v>36</v>
      </c>
      <c r="AB245" s="34" t="str">
        <f t="array" ref="AB245">IFERROR(INDEX(INDIRECT("'"&amp;VLOOKUP($C245,ModMap!$A$2:$B$21,2,FALSE)&amp;"'!AB:AB"),MATCH($K245,INDIRECT("'"&amp;VLOOKUP($C245,ModMap!$A$2:$B$21,2,FALSE)&amp;"'!$K:$K"),0)),"")</f>
        <v>N/A</v>
      </c>
      <c r="AC245" s="34" t="str">
        <f t="array" ref="AC245">IFERROR(INDEX(INDIRECT("'"&amp;VLOOKUP($C245,ModMap!$A$2:$B$21,2,FALSE)&amp;"'!AC:AC"),MATCH($K245,INDIRECT("'"&amp;VLOOKUP($C245,ModMap!$A$2:$B$21,2,FALSE)&amp;"'!$K:$K"),0)),"")</f>
        <v/>
      </c>
      <c r="AD245" s="58" t="s">
        <v>33</v>
      </c>
      <c r="AE245" s="34" t="str">
        <f t="array" ref="AE245">IFERROR(INDEX(INDIRECT("'"&amp;VLOOKUP($C245,ModMap!$A$2:$B$21,2,FALSE)&amp;"'!AE:AE"),MATCH($K245,INDIRECT("'"&amp;VLOOKUP($C245,ModMap!$A$2:$B$21,2,FALSE)&amp;"'!$K:$K"),0)),"")</f>
        <v>Not Started</v>
      </c>
      <c r="AF245" s="34" t="str">
        <f t="array" ref="AF245">IFERROR(INDEX(INDIRECT("'"&amp;VLOOKUP($C245,ModMap!$A$2:$B$21,2,FALSE)&amp;"'!AF:AF"),MATCH($K245,INDIRECT("'"&amp;VLOOKUP($C245,ModMap!$A$2:$B$21,2,FALSE)&amp;"'!$K:$K"),0)),"")</f>
        <v>Unassigned</v>
      </c>
      <c r="AG245" s="45" t="s">
        <v>36</v>
      </c>
      <c r="AH245" s="34" t="str">
        <f t="array" ref="AH245">IFERROR(INDEX(INDIRECT("'"&amp;VLOOKUP($C245,ModMap!$A$2:$B$21,2,FALSE)&amp;"'!AH:AH"),MATCH($K245,INDIRECT("'"&amp;VLOOKUP($C245,ModMap!$A$2:$B$21,2,FALSE)&amp;"'!$K:$K"),0)),"")</f>
        <v>N/A</v>
      </c>
      <c r="AI245" s="34" t="str">
        <f t="array" ref="AI245">IFERROR(INDEX(INDIRECT("'"&amp;VLOOKUP($C245,ModMap!$A$2:$B$21,2,FALSE)&amp;"'!AI:AI"),MATCH($K245,INDIRECT("'"&amp;VLOOKUP($C245,ModMap!$A$2:$B$21,2,FALSE)&amp;"'!$K:$K"),0)),"")</f>
        <v/>
      </c>
      <c r="AJ245" s="45" t="s">
        <v>36</v>
      </c>
      <c r="AK245" s="34" t="str">
        <f t="array" ref="AK245">IFERROR(INDEX(INDIRECT("'"&amp;VLOOKUP($C245,ModMap!$A$2:$B$21,2,FALSE)&amp;"'!AK:AK"),MATCH($K245,INDIRECT("'"&amp;VLOOKUP($C245,ModMap!$A$2:$B$21,2,FALSE)&amp;"'!$K:$K"),0)),"")</f>
        <v>N/A</v>
      </c>
      <c r="AL245" s="34" t="str">
        <f t="array" ref="AL245">IFERROR(INDEX(INDIRECT("'"&amp;VLOOKUP($C245,ModMap!$A$2:$B$21,2,FALSE)&amp;"'!AL:AL"),MATCH($K245,INDIRECT("'"&amp;VLOOKUP($C245,ModMap!$A$2:$B$21,2,FALSE)&amp;"'!$K:$K"),0)),"")</f>
        <v/>
      </c>
      <c r="AM245" s="34">
        <f t="shared" si="1"/>
        <v>2</v>
      </c>
      <c r="AN245" s="34" t="str">
        <f t="shared" si="2"/>
        <v>Not Started</v>
      </c>
      <c r="AO245" s="35" t="str">
        <f t="array" ref="AO245">IFERROR(INDEX(INDIRECT("'"&amp;VLOOKUP($C245,ModMap!$A$2:$B$21,2,FALSE)&amp;"'!AO:AO"),MATCH($K245,INDIRECT("'"&amp;VLOOKUP($C245,ModMap!$A$2:$B$21,2,FALSE)&amp;"'!$K:$K"),0)),"")</f>
        <v/>
      </c>
      <c r="AP245" s="53" t="str">
        <f t="array" ref="AP245">IFERROR(HYPERLINK("#'"&amp;VLOOKUP($C245,ModMap!$A$2:$B$21,2,FALSE)&amp;"'!V"&amp;MATCH($K245,INDIRECT("'"&amp;VLOOKUP($C245,ModMap!$A$2:$B$21,2,FALSE)&amp;"'!$K:$K"),0),"Edit on module sheet"),"")</f>
        <v>Edit on module sheet</v>
      </c>
    </row>
    <row r="246" ht="42.0" customHeight="1">
      <c r="A246" s="54">
        <v>244.0</v>
      </c>
      <c r="B246" s="54">
        <v>244.0</v>
      </c>
      <c r="C246" s="54" t="s">
        <v>96</v>
      </c>
      <c r="D246" s="55" t="s">
        <v>97</v>
      </c>
      <c r="E246" s="64" t="s">
        <v>69</v>
      </c>
      <c r="F246" s="64" t="s">
        <v>448</v>
      </c>
      <c r="G246" s="55" t="s">
        <v>449</v>
      </c>
      <c r="H246" s="54" t="s">
        <v>450</v>
      </c>
      <c r="I246" s="54" t="s">
        <v>451</v>
      </c>
      <c r="J246" s="55" t="s">
        <v>452</v>
      </c>
      <c r="K246" s="54" t="s">
        <v>2648</v>
      </c>
      <c r="L246" s="55" t="s">
        <v>2649</v>
      </c>
      <c r="M246" s="58" t="s">
        <v>434</v>
      </c>
      <c r="N246" s="54" t="s">
        <v>455</v>
      </c>
      <c r="O246" s="54" t="s">
        <v>456</v>
      </c>
      <c r="P246" s="55" t="s">
        <v>457</v>
      </c>
      <c r="Q246" s="55" t="s">
        <v>458</v>
      </c>
      <c r="R246" s="54" t="s">
        <v>287</v>
      </c>
      <c r="S246" s="54" t="s">
        <v>69</v>
      </c>
      <c r="T246" s="54" t="str">
        <f t="array" ref="T246">IFERROR(INDEX(INDIRECT("'"&amp;VLOOKUP($C246,ModMap!$A$2:$B$21,2,FALSE)&amp;"'!T:T"),MATCH($K246,INDIRECT("'"&amp;VLOOKUP($C246,ModMap!$A$2:$B$21,2,FALSE)&amp;"'!$K:$K"),0)),"")</f>
        <v>Unassigned</v>
      </c>
      <c r="U246" s="58" t="s">
        <v>33</v>
      </c>
      <c r="V246" s="54" t="str">
        <f t="array" ref="V246">IFERROR(INDEX(INDIRECT("'"&amp;VLOOKUP($C246,ModMap!$A$2:$B$21,2,FALSE)&amp;"'!V:V"),MATCH($K246,INDIRECT("'"&amp;VLOOKUP($C246,ModMap!$A$2:$B$21,2,FALSE)&amp;"'!$K:$K"),0)),"")</f>
        <v>Not Started</v>
      </c>
      <c r="W246" s="54" t="str">
        <f t="array" ref="W246">IFERROR(INDEX(INDIRECT("'"&amp;VLOOKUP($C246,ModMap!$A$2:$B$21,2,FALSE)&amp;"'!W:W"),MATCH($K246,INDIRECT("'"&amp;VLOOKUP($C246,ModMap!$A$2:$B$21,2,FALSE)&amp;"'!$K:$K"),0)),"")</f>
        <v>Unassigned</v>
      </c>
      <c r="X246" s="58" t="s">
        <v>33</v>
      </c>
      <c r="Y246" s="54" t="str">
        <f t="array" ref="Y246">IFERROR(INDEX(INDIRECT("'"&amp;VLOOKUP($C246,ModMap!$A$2:$B$21,2,FALSE)&amp;"'!Y:Y"),MATCH($K246,INDIRECT("'"&amp;VLOOKUP($C246,ModMap!$A$2:$B$21,2,FALSE)&amp;"'!$K:$K"),0)),"")</f>
        <v>Not Started</v>
      </c>
      <c r="Z246" s="54" t="str">
        <f t="array" ref="Z246">IFERROR(INDEX(INDIRECT("'"&amp;VLOOKUP($C246,ModMap!$A$2:$B$21,2,FALSE)&amp;"'!Z:Z"),MATCH($K246,INDIRECT("'"&amp;VLOOKUP($C246,ModMap!$A$2:$B$21,2,FALSE)&amp;"'!$K:$K"),0)),"")</f>
        <v>Unassigned</v>
      </c>
      <c r="AA246" s="45" t="s">
        <v>36</v>
      </c>
      <c r="AB246" s="54" t="str">
        <f t="array" ref="AB246">IFERROR(INDEX(INDIRECT("'"&amp;VLOOKUP($C246,ModMap!$A$2:$B$21,2,FALSE)&amp;"'!AB:AB"),MATCH($K246,INDIRECT("'"&amp;VLOOKUP($C246,ModMap!$A$2:$B$21,2,FALSE)&amp;"'!$K:$K"),0)),"")</f>
        <v>N/A</v>
      </c>
      <c r="AC246" s="54" t="str">
        <f t="array" ref="AC246">IFERROR(INDEX(INDIRECT("'"&amp;VLOOKUP($C246,ModMap!$A$2:$B$21,2,FALSE)&amp;"'!AC:AC"),MATCH($K246,INDIRECT("'"&amp;VLOOKUP($C246,ModMap!$A$2:$B$21,2,FALSE)&amp;"'!$K:$K"),0)),"")</f>
        <v/>
      </c>
      <c r="AD246" s="58" t="s">
        <v>33</v>
      </c>
      <c r="AE246" s="54" t="str">
        <f t="array" ref="AE246">IFERROR(INDEX(INDIRECT("'"&amp;VLOOKUP($C246,ModMap!$A$2:$B$21,2,FALSE)&amp;"'!AE:AE"),MATCH($K246,INDIRECT("'"&amp;VLOOKUP($C246,ModMap!$A$2:$B$21,2,FALSE)&amp;"'!$K:$K"),0)),"")</f>
        <v>Not Started</v>
      </c>
      <c r="AF246" s="54" t="str">
        <f t="array" ref="AF246">IFERROR(INDEX(INDIRECT("'"&amp;VLOOKUP($C246,ModMap!$A$2:$B$21,2,FALSE)&amp;"'!AF:AF"),MATCH($K246,INDIRECT("'"&amp;VLOOKUP($C246,ModMap!$A$2:$B$21,2,FALSE)&amp;"'!$K:$K"),0)),"")</f>
        <v>Unassigned</v>
      </c>
      <c r="AG246" s="45" t="s">
        <v>36</v>
      </c>
      <c r="AH246" s="54" t="str">
        <f t="array" ref="AH246">IFERROR(INDEX(INDIRECT("'"&amp;VLOOKUP($C246,ModMap!$A$2:$B$21,2,FALSE)&amp;"'!AH:AH"),MATCH($K246,INDIRECT("'"&amp;VLOOKUP($C246,ModMap!$A$2:$B$21,2,FALSE)&amp;"'!$K:$K"),0)),"")</f>
        <v>N/A</v>
      </c>
      <c r="AI246" s="54" t="str">
        <f t="array" ref="AI246">IFERROR(INDEX(INDIRECT("'"&amp;VLOOKUP($C246,ModMap!$A$2:$B$21,2,FALSE)&amp;"'!AI:AI"),MATCH($K246,INDIRECT("'"&amp;VLOOKUP($C246,ModMap!$A$2:$B$21,2,FALSE)&amp;"'!$K:$K"),0)),"")</f>
        <v/>
      </c>
      <c r="AJ246" s="45" t="s">
        <v>36</v>
      </c>
      <c r="AK246" s="54" t="str">
        <f t="array" ref="AK246">IFERROR(INDEX(INDIRECT("'"&amp;VLOOKUP($C246,ModMap!$A$2:$B$21,2,FALSE)&amp;"'!AK:AK"),MATCH($K246,INDIRECT("'"&amp;VLOOKUP($C246,ModMap!$A$2:$B$21,2,FALSE)&amp;"'!$K:$K"),0)),"")</f>
        <v>N/A</v>
      </c>
      <c r="AL246" s="54" t="str">
        <f t="array" ref="AL246">IFERROR(INDEX(INDIRECT("'"&amp;VLOOKUP($C246,ModMap!$A$2:$B$21,2,FALSE)&amp;"'!AL:AL"),MATCH($K246,INDIRECT("'"&amp;VLOOKUP($C246,ModMap!$A$2:$B$21,2,FALSE)&amp;"'!$K:$K"),0)),"")</f>
        <v/>
      </c>
      <c r="AM246" s="54">
        <f t="shared" si="1"/>
        <v>3</v>
      </c>
      <c r="AN246" s="54" t="str">
        <f t="shared" si="2"/>
        <v>Not Started</v>
      </c>
      <c r="AO246" s="55" t="str">
        <f t="array" ref="AO246">IFERROR(INDEX(INDIRECT("'"&amp;VLOOKUP($C246,ModMap!$A$2:$B$21,2,FALSE)&amp;"'!AO:AO"),MATCH($K246,INDIRECT("'"&amp;VLOOKUP($C246,ModMap!$A$2:$B$21,2,FALSE)&amp;"'!$K:$K"),0)),"")</f>
        <v/>
      </c>
      <c r="AP246" s="53" t="str">
        <f t="array" ref="AP246">IFERROR(HYPERLINK("#'"&amp;VLOOKUP($C246,ModMap!$A$2:$B$21,2,FALSE)&amp;"'!V"&amp;MATCH($K246,INDIRECT("'"&amp;VLOOKUP($C246,ModMap!$A$2:$B$21,2,FALSE)&amp;"'!$K:$K"),0),"Edit on module sheet"),"")</f>
        <v>Edit on module sheet</v>
      </c>
    </row>
    <row r="247" ht="42.0" customHeight="1">
      <c r="A247" s="34">
        <v>245.0</v>
      </c>
      <c r="B247" s="34">
        <v>245.0</v>
      </c>
      <c r="C247" s="34" t="s">
        <v>96</v>
      </c>
      <c r="D247" s="35" t="s">
        <v>97</v>
      </c>
      <c r="E247" s="64" t="s">
        <v>69</v>
      </c>
      <c r="F247" s="64" t="s">
        <v>448</v>
      </c>
      <c r="G247" s="35" t="s">
        <v>449</v>
      </c>
      <c r="H247" s="34" t="s">
        <v>1974</v>
      </c>
      <c r="I247" s="34" t="s">
        <v>1975</v>
      </c>
      <c r="J247" s="35" t="s">
        <v>1976</v>
      </c>
      <c r="K247" s="34" t="s">
        <v>2652</v>
      </c>
      <c r="L247" s="35" t="s">
        <v>2653</v>
      </c>
      <c r="M247" s="58" t="s">
        <v>613</v>
      </c>
      <c r="N247" s="34" t="s">
        <v>455</v>
      </c>
      <c r="O247" s="34" t="s">
        <v>456</v>
      </c>
      <c r="P247" s="35" t="s">
        <v>1979</v>
      </c>
      <c r="Q247" s="35" t="s">
        <v>1980</v>
      </c>
      <c r="R247" s="34" t="s">
        <v>287</v>
      </c>
      <c r="S247" s="34" t="s">
        <v>69</v>
      </c>
      <c r="T247" s="34" t="str">
        <f t="array" ref="T247">IFERROR(INDEX(INDIRECT("'"&amp;VLOOKUP($C247,ModMap!$A$2:$B$21,2,FALSE)&amp;"'!T:T"),MATCH($K247,INDIRECT("'"&amp;VLOOKUP($C247,ModMap!$A$2:$B$21,2,FALSE)&amp;"'!$K:$K"),0)),"")</f>
        <v>Unassigned</v>
      </c>
      <c r="U247" s="58" t="s">
        <v>33</v>
      </c>
      <c r="V247" s="34" t="str">
        <f t="array" ref="V247">IFERROR(INDEX(INDIRECT("'"&amp;VLOOKUP($C247,ModMap!$A$2:$B$21,2,FALSE)&amp;"'!V:V"),MATCH($K247,INDIRECT("'"&amp;VLOOKUP($C247,ModMap!$A$2:$B$21,2,FALSE)&amp;"'!$K:$K"),0)),"")</f>
        <v>Not Started</v>
      </c>
      <c r="W247" s="34" t="str">
        <f t="array" ref="W247">IFERROR(INDEX(INDIRECT("'"&amp;VLOOKUP($C247,ModMap!$A$2:$B$21,2,FALSE)&amp;"'!W:W"),MATCH($K247,INDIRECT("'"&amp;VLOOKUP($C247,ModMap!$A$2:$B$21,2,FALSE)&amp;"'!$K:$K"),0)),"")</f>
        <v>Unassigned</v>
      </c>
      <c r="X247" s="58" t="s">
        <v>33</v>
      </c>
      <c r="Y247" s="34" t="str">
        <f t="array" ref="Y247">IFERROR(INDEX(INDIRECT("'"&amp;VLOOKUP($C247,ModMap!$A$2:$B$21,2,FALSE)&amp;"'!Y:Y"),MATCH($K247,INDIRECT("'"&amp;VLOOKUP($C247,ModMap!$A$2:$B$21,2,FALSE)&amp;"'!$K:$K"),0)),"")</f>
        <v>Not Started</v>
      </c>
      <c r="Z247" s="34" t="str">
        <f t="array" ref="Z247">IFERROR(INDEX(INDIRECT("'"&amp;VLOOKUP($C247,ModMap!$A$2:$B$21,2,FALSE)&amp;"'!Z:Z"),MATCH($K247,INDIRECT("'"&amp;VLOOKUP($C247,ModMap!$A$2:$B$21,2,FALSE)&amp;"'!$K:$K"),0)),"")</f>
        <v>Unassigned</v>
      </c>
      <c r="AA247" s="45" t="s">
        <v>36</v>
      </c>
      <c r="AB247" s="34" t="str">
        <f t="array" ref="AB247">IFERROR(INDEX(INDIRECT("'"&amp;VLOOKUP($C247,ModMap!$A$2:$B$21,2,FALSE)&amp;"'!AB:AB"),MATCH($K247,INDIRECT("'"&amp;VLOOKUP($C247,ModMap!$A$2:$B$21,2,FALSE)&amp;"'!$K:$K"),0)),"")</f>
        <v>N/A</v>
      </c>
      <c r="AC247" s="34" t="str">
        <f t="array" ref="AC247">IFERROR(INDEX(INDIRECT("'"&amp;VLOOKUP($C247,ModMap!$A$2:$B$21,2,FALSE)&amp;"'!AC:AC"),MATCH($K247,INDIRECT("'"&amp;VLOOKUP($C247,ModMap!$A$2:$B$21,2,FALSE)&amp;"'!$K:$K"),0)),"")</f>
        <v/>
      </c>
      <c r="AD247" s="58" t="s">
        <v>33</v>
      </c>
      <c r="AE247" s="34" t="str">
        <f t="array" ref="AE247">IFERROR(INDEX(INDIRECT("'"&amp;VLOOKUP($C247,ModMap!$A$2:$B$21,2,FALSE)&amp;"'!AE:AE"),MATCH($K247,INDIRECT("'"&amp;VLOOKUP($C247,ModMap!$A$2:$B$21,2,FALSE)&amp;"'!$K:$K"),0)),"")</f>
        <v>Not Started</v>
      </c>
      <c r="AF247" s="34" t="str">
        <f t="array" ref="AF247">IFERROR(INDEX(INDIRECT("'"&amp;VLOOKUP($C247,ModMap!$A$2:$B$21,2,FALSE)&amp;"'!AF:AF"),MATCH($K247,INDIRECT("'"&amp;VLOOKUP($C247,ModMap!$A$2:$B$21,2,FALSE)&amp;"'!$K:$K"),0)),"")</f>
        <v>Unassigned</v>
      </c>
      <c r="AG247" s="45" t="s">
        <v>36</v>
      </c>
      <c r="AH247" s="34" t="str">
        <f t="array" ref="AH247">IFERROR(INDEX(INDIRECT("'"&amp;VLOOKUP($C247,ModMap!$A$2:$B$21,2,FALSE)&amp;"'!AH:AH"),MATCH($K247,INDIRECT("'"&amp;VLOOKUP($C247,ModMap!$A$2:$B$21,2,FALSE)&amp;"'!$K:$K"),0)),"")</f>
        <v>N/A</v>
      </c>
      <c r="AI247" s="34" t="str">
        <f t="array" ref="AI247">IFERROR(INDEX(INDIRECT("'"&amp;VLOOKUP($C247,ModMap!$A$2:$B$21,2,FALSE)&amp;"'!AI:AI"),MATCH($K247,INDIRECT("'"&amp;VLOOKUP($C247,ModMap!$A$2:$B$21,2,FALSE)&amp;"'!$K:$K"),0)),"")</f>
        <v/>
      </c>
      <c r="AJ247" s="45" t="s">
        <v>36</v>
      </c>
      <c r="AK247" s="34" t="str">
        <f t="array" ref="AK247">IFERROR(INDEX(INDIRECT("'"&amp;VLOOKUP($C247,ModMap!$A$2:$B$21,2,FALSE)&amp;"'!AK:AK"),MATCH($K247,INDIRECT("'"&amp;VLOOKUP($C247,ModMap!$A$2:$B$21,2,FALSE)&amp;"'!$K:$K"),0)),"")</f>
        <v>N/A</v>
      </c>
      <c r="AL247" s="34" t="str">
        <f t="array" ref="AL247">IFERROR(INDEX(INDIRECT("'"&amp;VLOOKUP($C247,ModMap!$A$2:$B$21,2,FALSE)&amp;"'!AL:AL"),MATCH($K247,INDIRECT("'"&amp;VLOOKUP($C247,ModMap!$A$2:$B$21,2,FALSE)&amp;"'!$K:$K"),0)),"")</f>
        <v/>
      </c>
      <c r="AM247" s="34">
        <f t="shared" si="1"/>
        <v>3</v>
      </c>
      <c r="AN247" s="34" t="str">
        <f t="shared" si="2"/>
        <v>Not Started</v>
      </c>
      <c r="AO247" s="35" t="str">
        <f t="array" ref="AO247">IFERROR(INDEX(INDIRECT("'"&amp;VLOOKUP($C247,ModMap!$A$2:$B$21,2,FALSE)&amp;"'!AO:AO"),MATCH($K247,INDIRECT("'"&amp;VLOOKUP($C247,ModMap!$A$2:$B$21,2,FALSE)&amp;"'!$K:$K"),0)),"")</f>
        <v/>
      </c>
      <c r="AP247" s="53" t="str">
        <f t="array" ref="AP247">IFERROR(HYPERLINK("#'"&amp;VLOOKUP($C247,ModMap!$A$2:$B$21,2,FALSE)&amp;"'!V"&amp;MATCH($K247,INDIRECT("'"&amp;VLOOKUP($C247,ModMap!$A$2:$B$21,2,FALSE)&amp;"'!$K:$K"),0),"Edit on module sheet"),"")</f>
        <v>Edit on module sheet</v>
      </c>
    </row>
    <row r="248" ht="42.0" customHeight="1">
      <c r="A248" s="54">
        <v>246.0</v>
      </c>
      <c r="B248" s="54">
        <v>246.0</v>
      </c>
      <c r="C248" s="54" t="s">
        <v>96</v>
      </c>
      <c r="D248" s="55" t="s">
        <v>97</v>
      </c>
      <c r="E248" s="36" t="s">
        <v>48</v>
      </c>
      <c r="F248" s="64" t="s">
        <v>448</v>
      </c>
      <c r="G248" s="55" t="s">
        <v>449</v>
      </c>
      <c r="H248" s="54" t="s">
        <v>1974</v>
      </c>
      <c r="I248" s="54" t="s">
        <v>1975</v>
      </c>
      <c r="J248" s="55" t="s">
        <v>1976</v>
      </c>
      <c r="K248" s="54" t="s">
        <v>1977</v>
      </c>
      <c r="L248" s="55" t="s">
        <v>1978</v>
      </c>
      <c r="M248" s="66" t="s">
        <v>211</v>
      </c>
      <c r="N248" s="54" t="s">
        <v>455</v>
      </c>
      <c r="O248" s="54" t="s">
        <v>456</v>
      </c>
      <c r="P248" s="55" t="s">
        <v>1979</v>
      </c>
      <c r="Q248" s="55" t="s">
        <v>1980</v>
      </c>
      <c r="R248" s="54" t="s">
        <v>287</v>
      </c>
      <c r="S248" s="54" t="s">
        <v>218</v>
      </c>
      <c r="T248" s="54" t="str">
        <f t="array" ref="T248">IFERROR(INDEX(INDIRECT("'"&amp;VLOOKUP($C248,ModMap!$A$2:$B$21,2,FALSE)&amp;"'!T:T"),MATCH($K248,INDIRECT("'"&amp;VLOOKUP($C248,ModMap!$A$2:$B$21,2,FALSE)&amp;"'!$K:$K"),0)),"")</f>
        <v>Unassigned</v>
      </c>
      <c r="U248" s="58" t="s">
        <v>33</v>
      </c>
      <c r="V248" s="54" t="str">
        <f t="array" ref="V248">IFERROR(INDEX(INDIRECT("'"&amp;VLOOKUP($C248,ModMap!$A$2:$B$21,2,FALSE)&amp;"'!V:V"),MATCH($K248,INDIRECT("'"&amp;VLOOKUP($C248,ModMap!$A$2:$B$21,2,FALSE)&amp;"'!$K:$K"),0)),"")</f>
        <v>Not Started</v>
      </c>
      <c r="W248" s="54" t="str">
        <f t="array" ref="W248">IFERROR(INDEX(INDIRECT("'"&amp;VLOOKUP($C248,ModMap!$A$2:$B$21,2,FALSE)&amp;"'!W:W"),MATCH($K248,INDIRECT("'"&amp;VLOOKUP($C248,ModMap!$A$2:$B$21,2,FALSE)&amp;"'!$K:$K"),0)),"")</f>
        <v>Unassigned</v>
      </c>
      <c r="X248" s="58" t="s">
        <v>33</v>
      </c>
      <c r="Y248" s="54" t="str">
        <f t="array" ref="Y248">IFERROR(INDEX(INDIRECT("'"&amp;VLOOKUP($C248,ModMap!$A$2:$B$21,2,FALSE)&amp;"'!Y:Y"),MATCH($K248,INDIRECT("'"&amp;VLOOKUP($C248,ModMap!$A$2:$B$21,2,FALSE)&amp;"'!$K:$K"),0)),"")</f>
        <v>Not Started</v>
      </c>
      <c r="Z248" s="54" t="str">
        <f t="array" ref="Z248">IFERROR(INDEX(INDIRECT("'"&amp;VLOOKUP($C248,ModMap!$A$2:$B$21,2,FALSE)&amp;"'!Z:Z"),MATCH($K248,INDIRECT("'"&amp;VLOOKUP($C248,ModMap!$A$2:$B$21,2,FALSE)&amp;"'!$K:$K"),0)),"")</f>
        <v>Unassigned</v>
      </c>
      <c r="AA248" s="45" t="s">
        <v>36</v>
      </c>
      <c r="AB248" s="54" t="str">
        <f t="array" ref="AB248">IFERROR(INDEX(INDIRECT("'"&amp;VLOOKUP($C248,ModMap!$A$2:$B$21,2,FALSE)&amp;"'!AB:AB"),MATCH($K248,INDIRECT("'"&amp;VLOOKUP($C248,ModMap!$A$2:$B$21,2,FALSE)&amp;"'!$K:$K"),0)),"")</f>
        <v>N/A</v>
      </c>
      <c r="AC248" s="54" t="str">
        <f t="array" ref="AC248">IFERROR(INDEX(INDIRECT("'"&amp;VLOOKUP($C248,ModMap!$A$2:$B$21,2,FALSE)&amp;"'!AC:AC"),MATCH($K248,INDIRECT("'"&amp;VLOOKUP($C248,ModMap!$A$2:$B$21,2,FALSE)&amp;"'!$K:$K"),0)),"")</f>
        <v/>
      </c>
      <c r="AD248" s="58" t="s">
        <v>33</v>
      </c>
      <c r="AE248" s="54" t="str">
        <f t="array" ref="AE248">IFERROR(INDEX(INDIRECT("'"&amp;VLOOKUP($C248,ModMap!$A$2:$B$21,2,FALSE)&amp;"'!AE:AE"),MATCH($K248,INDIRECT("'"&amp;VLOOKUP($C248,ModMap!$A$2:$B$21,2,FALSE)&amp;"'!$K:$K"),0)),"")</f>
        <v>Not Started</v>
      </c>
      <c r="AF248" s="54" t="str">
        <f t="array" ref="AF248">IFERROR(INDEX(INDIRECT("'"&amp;VLOOKUP($C248,ModMap!$A$2:$B$21,2,FALSE)&amp;"'!AF:AF"),MATCH($K248,INDIRECT("'"&amp;VLOOKUP($C248,ModMap!$A$2:$B$21,2,FALSE)&amp;"'!$K:$K"),0)),"")</f>
        <v>Unassigned</v>
      </c>
      <c r="AG248" s="45" t="s">
        <v>36</v>
      </c>
      <c r="AH248" s="54" t="str">
        <f t="array" ref="AH248">IFERROR(INDEX(INDIRECT("'"&amp;VLOOKUP($C248,ModMap!$A$2:$B$21,2,FALSE)&amp;"'!AH:AH"),MATCH($K248,INDIRECT("'"&amp;VLOOKUP($C248,ModMap!$A$2:$B$21,2,FALSE)&amp;"'!$K:$K"),0)),"")</f>
        <v>N/A</v>
      </c>
      <c r="AI248" s="54" t="str">
        <f t="array" ref="AI248">IFERROR(INDEX(INDIRECT("'"&amp;VLOOKUP($C248,ModMap!$A$2:$B$21,2,FALSE)&amp;"'!AI:AI"),MATCH($K248,INDIRECT("'"&amp;VLOOKUP($C248,ModMap!$A$2:$B$21,2,FALSE)&amp;"'!$K:$K"),0)),"")</f>
        <v/>
      </c>
      <c r="AJ248" s="45" t="s">
        <v>36</v>
      </c>
      <c r="AK248" s="54" t="str">
        <f t="array" ref="AK248">IFERROR(INDEX(INDIRECT("'"&amp;VLOOKUP($C248,ModMap!$A$2:$B$21,2,FALSE)&amp;"'!AK:AK"),MATCH($K248,INDIRECT("'"&amp;VLOOKUP($C248,ModMap!$A$2:$B$21,2,FALSE)&amp;"'!$K:$K"),0)),"")</f>
        <v>N/A</v>
      </c>
      <c r="AL248" s="54" t="str">
        <f t="array" ref="AL248">IFERROR(INDEX(INDIRECT("'"&amp;VLOOKUP($C248,ModMap!$A$2:$B$21,2,FALSE)&amp;"'!AL:AL"),MATCH($K248,INDIRECT("'"&amp;VLOOKUP($C248,ModMap!$A$2:$B$21,2,FALSE)&amp;"'!$K:$K"),0)),"")</f>
        <v/>
      </c>
      <c r="AM248" s="54">
        <f t="shared" si="1"/>
        <v>3</v>
      </c>
      <c r="AN248" s="54" t="str">
        <f t="shared" si="2"/>
        <v>Not Started</v>
      </c>
      <c r="AO248" s="55" t="str">
        <f t="array" ref="AO248">IFERROR(INDEX(INDIRECT("'"&amp;VLOOKUP($C248,ModMap!$A$2:$B$21,2,FALSE)&amp;"'!AO:AO"),MATCH($K248,INDIRECT("'"&amp;VLOOKUP($C248,ModMap!$A$2:$B$21,2,FALSE)&amp;"'!$K:$K"),0)),"")</f>
        <v/>
      </c>
      <c r="AP248" s="53" t="str">
        <f t="array" ref="AP248">IFERROR(HYPERLINK("#'"&amp;VLOOKUP($C248,ModMap!$A$2:$B$21,2,FALSE)&amp;"'!V"&amp;MATCH($K248,INDIRECT("'"&amp;VLOOKUP($C248,ModMap!$A$2:$B$21,2,FALSE)&amp;"'!$K:$K"),0),"Edit on module sheet"),"")</f>
        <v>Edit on module sheet</v>
      </c>
    </row>
    <row r="249" ht="42.0" customHeight="1">
      <c r="A249" s="34">
        <v>247.0</v>
      </c>
      <c r="B249" s="34">
        <v>247.0</v>
      </c>
      <c r="C249" s="34" t="s">
        <v>96</v>
      </c>
      <c r="D249" s="35" t="s">
        <v>97</v>
      </c>
      <c r="E249" s="36" t="s">
        <v>48</v>
      </c>
      <c r="F249" s="64" t="s">
        <v>448</v>
      </c>
      <c r="G249" s="35" t="s">
        <v>449</v>
      </c>
      <c r="H249" s="34" t="s">
        <v>1974</v>
      </c>
      <c r="I249" s="34" t="s">
        <v>1975</v>
      </c>
      <c r="J249" s="35" t="s">
        <v>1976</v>
      </c>
      <c r="K249" s="34" t="s">
        <v>1981</v>
      </c>
      <c r="L249" s="35" t="s">
        <v>1878</v>
      </c>
      <c r="M249" s="58" t="s">
        <v>613</v>
      </c>
      <c r="N249" s="34" t="s">
        <v>455</v>
      </c>
      <c r="O249" s="34" t="s">
        <v>456</v>
      </c>
      <c r="P249" s="35" t="s">
        <v>1979</v>
      </c>
      <c r="Q249" s="35" t="s">
        <v>1980</v>
      </c>
      <c r="R249" s="34" t="s">
        <v>287</v>
      </c>
      <c r="S249" s="34" t="s">
        <v>614</v>
      </c>
      <c r="T249" s="34" t="str">
        <f t="array" ref="T249">IFERROR(INDEX(INDIRECT("'"&amp;VLOOKUP($C249,ModMap!$A$2:$B$21,2,FALSE)&amp;"'!T:T"),MATCH($K249,INDIRECT("'"&amp;VLOOKUP($C249,ModMap!$A$2:$B$21,2,FALSE)&amp;"'!$K:$K"),0)),"")</f>
        <v>Unassigned</v>
      </c>
      <c r="U249" s="45" t="s">
        <v>36</v>
      </c>
      <c r="V249" s="34" t="str">
        <f t="array" ref="V249">IFERROR(INDEX(INDIRECT("'"&amp;VLOOKUP($C249,ModMap!$A$2:$B$21,2,FALSE)&amp;"'!V:V"),MATCH($K249,INDIRECT("'"&amp;VLOOKUP($C249,ModMap!$A$2:$B$21,2,FALSE)&amp;"'!$K:$K"),0)),"")</f>
        <v>N/A</v>
      </c>
      <c r="W249" s="34" t="str">
        <f t="array" ref="W249">IFERROR(INDEX(INDIRECT("'"&amp;VLOOKUP($C249,ModMap!$A$2:$B$21,2,FALSE)&amp;"'!W:W"),MATCH($K249,INDIRECT("'"&amp;VLOOKUP($C249,ModMap!$A$2:$B$21,2,FALSE)&amp;"'!$K:$K"),0)),"")</f>
        <v/>
      </c>
      <c r="X249" s="58" t="s">
        <v>33</v>
      </c>
      <c r="Y249" s="34" t="str">
        <f t="array" ref="Y249">IFERROR(INDEX(INDIRECT("'"&amp;VLOOKUP($C249,ModMap!$A$2:$B$21,2,FALSE)&amp;"'!Y:Y"),MATCH($K249,INDIRECT("'"&amp;VLOOKUP($C249,ModMap!$A$2:$B$21,2,FALSE)&amp;"'!$K:$K"),0)),"")</f>
        <v>Not Started</v>
      </c>
      <c r="Z249" s="34" t="str">
        <f t="array" ref="Z249">IFERROR(INDEX(INDIRECT("'"&amp;VLOOKUP($C249,ModMap!$A$2:$B$21,2,FALSE)&amp;"'!Z:Z"),MATCH($K249,INDIRECT("'"&amp;VLOOKUP($C249,ModMap!$A$2:$B$21,2,FALSE)&amp;"'!$K:$K"),0)),"")</f>
        <v>Unassigned</v>
      </c>
      <c r="AA249" s="45" t="s">
        <v>36</v>
      </c>
      <c r="AB249" s="34" t="str">
        <f t="array" ref="AB249">IFERROR(INDEX(INDIRECT("'"&amp;VLOOKUP($C249,ModMap!$A$2:$B$21,2,FALSE)&amp;"'!AB:AB"),MATCH($K249,INDIRECT("'"&amp;VLOOKUP($C249,ModMap!$A$2:$B$21,2,FALSE)&amp;"'!$K:$K"),0)),"")</f>
        <v>N/A</v>
      </c>
      <c r="AC249" s="34" t="str">
        <f t="array" ref="AC249">IFERROR(INDEX(INDIRECT("'"&amp;VLOOKUP($C249,ModMap!$A$2:$B$21,2,FALSE)&amp;"'!AC:AC"),MATCH($K249,INDIRECT("'"&amp;VLOOKUP($C249,ModMap!$A$2:$B$21,2,FALSE)&amp;"'!$K:$K"),0)),"")</f>
        <v/>
      </c>
      <c r="AD249" s="58" t="s">
        <v>33</v>
      </c>
      <c r="AE249" s="34" t="str">
        <f t="array" ref="AE249">IFERROR(INDEX(INDIRECT("'"&amp;VLOOKUP($C249,ModMap!$A$2:$B$21,2,FALSE)&amp;"'!AE:AE"),MATCH($K249,INDIRECT("'"&amp;VLOOKUP($C249,ModMap!$A$2:$B$21,2,FALSE)&amp;"'!$K:$K"),0)),"")</f>
        <v>Not Started</v>
      </c>
      <c r="AF249" s="34" t="str">
        <f t="array" ref="AF249">IFERROR(INDEX(INDIRECT("'"&amp;VLOOKUP($C249,ModMap!$A$2:$B$21,2,FALSE)&amp;"'!AF:AF"),MATCH($K249,INDIRECT("'"&amp;VLOOKUP($C249,ModMap!$A$2:$B$21,2,FALSE)&amp;"'!$K:$K"),0)),"")</f>
        <v>Unassigned</v>
      </c>
      <c r="AG249" s="45" t="s">
        <v>36</v>
      </c>
      <c r="AH249" s="34" t="str">
        <f t="array" ref="AH249">IFERROR(INDEX(INDIRECT("'"&amp;VLOOKUP($C249,ModMap!$A$2:$B$21,2,FALSE)&amp;"'!AH:AH"),MATCH($K249,INDIRECT("'"&amp;VLOOKUP($C249,ModMap!$A$2:$B$21,2,FALSE)&amp;"'!$K:$K"),0)),"")</f>
        <v>N/A</v>
      </c>
      <c r="AI249" s="34" t="str">
        <f t="array" ref="AI249">IFERROR(INDEX(INDIRECT("'"&amp;VLOOKUP($C249,ModMap!$A$2:$B$21,2,FALSE)&amp;"'!AI:AI"),MATCH($K249,INDIRECT("'"&amp;VLOOKUP($C249,ModMap!$A$2:$B$21,2,FALSE)&amp;"'!$K:$K"),0)),"")</f>
        <v/>
      </c>
      <c r="AJ249" s="45" t="s">
        <v>36</v>
      </c>
      <c r="AK249" s="34" t="str">
        <f t="array" ref="AK249">IFERROR(INDEX(INDIRECT("'"&amp;VLOOKUP($C249,ModMap!$A$2:$B$21,2,FALSE)&amp;"'!AK:AK"),MATCH($K249,INDIRECT("'"&amp;VLOOKUP($C249,ModMap!$A$2:$B$21,2,FALSE)&amp;"'!$K:$K"),0)),"")</f>
        <v>N/A</v>
      </c>
      <c r="AL249" s="34" t="str">
        <f t="array" ref="AL249">IFERROR(INDEX(INDIRECT("'"&amp;VLOOKUP($C249,ModMap!$A$2:$B$21,2,FALSE)&amp;"'!AL:AL"),MATCH($K249,INDIRECT("'"&amp;VLOOKUP($C249,ModMap!$A$2:$B$21,2,FALSE)&amp;"'!$K:$K"),0)),"")</f>
        <v/>
      </c>
      <c r="AM249" s="34">
        <f t="shared" si="1"/>
        <v>2</v>
      </c>
      <c r="AN249" s="34" t="str">
        <f t="shared" si="2"/>
        <v>Not Started</v>
      </c>
      <c r="AO249" s="35" t="str">
        <f t="array" ref="AO249">IFERROR(INDEX(INDIRECT("'"&amp;VLOOKUP($C249,ModMap!$A$2:$B$21,2,FALSE)&amp;"'!AO:AO"),MATCH($K249,INDIRECT("'"&amp;VLOOKUP($C249,ModMap!$A$2:$B$21,2,FALSE)&amp;"'!$K:$K"),0)),"")</f>
        <v/>
      </c>
      <c r="AP249" s="53" t="str">
        <f t="array" ref="AP249">IFERROR(HYPERLINK("#'"&amp;VLOOKUP($C249,ModMap!$A$2:$B$21,2,FALSE)&amp;"'!V"&amp;MATCH($K249,INDIRECT("'"&amp;VLOOKUP($C249,ModMap!$A$2:$B$21,2,FALSE)&amp;"'!$K:$K"),0),"Edit on module sheet"),"")</f>
        <v>Edit on module sheet</v>
      </c>
    </row>
    <row r="250" ht="42.0" customHeight="1">
      <c r="A250" s="54">
        <v>248.0</v>
      </c>
      <c r="B250" s="54">
        <v>248.0</v>
      </c>
      <c r="C250" s="54" t="s">
        <v>96</v>
      </c>
      <c r="D250" s="55" t="s">
        <v>97</v>
      </c>
      <c r="E250" s="64" t="s">
        <v>69</v>
      </c>
      <c r="F250" s="64" t="s">
        <v>448</v>
      </c>
      <c r="G250" s="55" t="s">
        <v>449</v>
      </c>
      <c r="H250" s="54" t="s">
        <v>1990</v>
      </c>
      <c r="I250" s="54" t="s">
        <v>1991</v>
      </c>
      <c r="J250" s="55" t="s">
        <v>1992</v>
      </c>
      <c r="K250" s="54" t="s">
        <v>2673</v>
      </c>
      <c r="L250" s="55" t="s">
        <v>2674</v>
      </c>
      <c r="M250" s="58" t="s">
        <v>613</v>
      </c>
      <c r="N250" s="54" t="s">
        <v>455</v>
      </c>
      <c r="O250" s="54" t="s">
        <v>456</v>
      </c>
      <c r="P250" s="55" t="s">
        <v>1995</v>
      </c>
      <c r="Q250" s="55" t="s">
        <v>1996</v>
      </c>
      <c r="R250" s="54" t="s">
        <v>287</v>
      </c>
      <c r="S250" s="54" t="s">
        <v>69</v>
      </c>
      <c r="T250" s="54" t="str">
        <f t="array" ref="T250">IFERROR(INDEX(INDIRECT("'"&amp;VLOOKUP($C250,ModMap!$A$2:$B$21,2,FALSE)&amp;"'!T:T"),MATCH($K250,INDIRECT("'"&amp;VLOOKUP($C250,ModMap!$A$2:$B$21,2,FALSE)&amp;"'!$K:$K"),0)),"")</f>
        <v>Unassigned</v>
      </c>
      <c r="U250" s="58" t="s">
        <v>33</v>
      </c>
      <c r="V250" s="54" t="str">
        <f t="array" ref="V250">IFERROR(INDEX(INDIRECT("'"&amp;VLOOKUP($C250,ModMap!$A$2:$B$21,2,FALSE)&amp;"'!V:V"),MATCH($K250,INDIRECT("'"&amp;VLOOKUP($C250,ModMap!$A$2:$B$21,2,FALSE)&amp;"'!$K:$K"),0)),"")</f>
        <v>Not Started</v>
      </c>
      <c r="W250" s="54" t="str">
        <f t="array" ref="W250">IFERROR(INDEX(INDIRECT("'"&amp;VLOOKUP($C250,ModMap!$A$2:$B$21,2,FALSE)&amp;"'!W:W"),MATCH($K250,INDIRECT("'"&amp;VLOOKUP($C250,ModMap!$A$2:$B$21,2,FALSE)&amp;"'!$K:$K"),0)),"")</f>
        <v>Unassigned</v>
      </c>
      <c r="X250" s="58" t="s">
        <v>33</v>
      </c>
      <c r="Y250" s="54" t="str">
        <f t="array" ref="Y250">IFERROR(INDEX(INDIRECT("'"&amp;VLOOKUP($C250,ModMap!$A$2:$B$21,2,FALSE)&amp;"'!Y:Y"),MATCH($K250,INDIRECT("'"&amp;VLOOKUP($C250,ModMap!$A$2:$B$21,2,FALSE)&amp;"'!$K:$K"),0)),"")</f>
        <v>Not Started</v>
      </c>
      <c r="Z250" s="54" t="str">
        <f t="array" ref="Z250">IFERROR(INDEX(INDIRECT("'"&amp;VLOOKUP($C250,ModMap!$A$2:$B$21,2,FALSE)&amp;"'!Z:Z"),MATCH($K250,INDIRECT("'"&amp;VLOOKUP($C250,ModMap!$A$2:$B$21,2,FALSE)&amp;"'!$K:$K"),0)),"")</f>
        <v>Unassigned</v>
      </c>
      <c r="AA250" s="45" t="s">
        <v>36</v>
      </c>
      <c r="AB250" s="54" t="str">
        <f t="array" ref="AB250">IFERROR(INDEX(INDIRECT("'"&amp;VLOOKUP($C250,ModMap!$A$2:$B$21,2,FALSE)&amp;"'!AB:AB"),MATCH($K250,INDIRECT("'"&amp;VLOOKUP($C250,ModMap!$A$2:$B$21,2,FALSE)&amp;"'!$K:$K"),0)),"")</f>
        <v>N/A</v>
      </c>
      <c r="AC250" s="54" t="str">
        <f t="array" ref="AC250">IFERROR(INDEX(INDIRECT("'"&amp;VLOOKUP($C250,ModMap!$A$2:$B$21,2,FALSE)&amp;"'!AC:AC"),MATCH($K250,INDIRECT("'"&amp;VLOOKUP($C250,ModMap!$A$2:$B$21,2,FALSE)&amp;"'!$K:$K"),0)),"")</f>
        <v/>
      </c>
      <c r="AD250" s="58" t="s">
        <v>33</v>
      </c>
      <c r="AE250" s="54" t="str">
        <f t="array" ref="AE250">IFERROR(INDEX(INDIRECT("'"&amp;VLOOKUP($C250,ModMap!$A$2:$B$21,2,FALSE)&amp;"'!AE:AE"),MATCH($K250,INDIRECT("'"&amp;VLOOKUP($C250,ModMap!$A$2:$B$21,2,FALSE)&amp;"'!$K:$K"),0)),"")</f>
        <v>Not Started</v>
      </c>
      <c r="AF250" s="54" t="str">
        <f t="array" ref="AF250">IFERROR(INDEX(INDIRECT("'"&amp;VLOOKUP($C250,ModMap!$A$2:$B$21,2,FALSE)&amp;"'!AF:AF"),MATCH($K250,INDIRECT("'"&amp;VLOOKUP($C250,ModMap!$A$2:$B$21,2,FALSE)&amp;"'!$K:$K"),0)),"")</f>
        <v>Unassigned</v>
      </c>
      <c r="AG250" s="45" t="s">
        <v>36</v>
      </c>
      <c r="AH250" s="54" t="str">
        <f t="array" ref="AH250">IFERROR(INDEX(INDIRECT("'"&amp;VLOOKUP($C250,ModMap!$A$2:$B$21,2,FALSE)&amp;"'!AH:AH"),MATCH($K250,INDIRECT("'"&amp;VLOOKUP($C250,ModMap!$A$2:$B$21,2,FALSE)&amp;"'!$K:$K"),0)),"")</f>
        <v>N/A</v>
      </c>
      <c r="AI250" s="54" t="str">
        <f t="array" ref="AI250">IFERROR(INDEX(INDIRECT("'"&amp;VLOOKUP($C250,ModMap!$A$2:$B$21,2,FALSE)&amp;"'!AI:AI"),MATCH($K250,INDIRECT("'"&amp;VLOOKUP($C250,ModMap!$A$2:$B$21,2,FALSE)&amp;"'!$K:$K"),0)),"")</f>
        <v/>
      </c>
      <c r="AJ250" s="45" t="s">
        <v>36</v>
      </c>
      <c r="AK250" s="54" t="str">
        <f t="array" ref="AK250">IFERROR(INDEX(INDIRECT("'"&amp;VLOOKUP($C250,ModMap!$A$2:$B$21,2,FALSE)&amp;"'!AK:AK"),MATCH($K250,INDIRECT("'"&amp;VLOOKUP($C250,ModMap!$A$2:$B$21,2,FALSE)&amp;"'!$K:$K"),0)),"")</f>
        <v>N/A</v>
      </c>
      <c r="AL250" s="54" t="str">
        <f t="array" ref="AL250">IFERROR(INDEX(INDIRECT("'"&amp;VLOOKUP($C250,ModMap!$A$2:$B$21,2,FALSE)&amp;"'!AL:AL"),MATCH($K250,INDIRECT("'"&amp;VLOOKUP($C250,ModMap!$A$2:$B$21,2,FALSE)&amp;"'!$K:$K"),0)),"")</f>
        <v/>
      </c>
      <c r="AM250" s="54">
        <f t="shared" si="1"/>
        <v>3</v>
      </c>
      <c r="AN250" s="54" t="str">
        <f t="shared" si="2"/>
        <v>Not Started</v>
      </c>
      <c r="AO250" s="55" t="str">
        <f t="array" ref="AO250">IFERROR(INDEX(INDIRECT("'"&amp;VLOOKUP($C250,ModMap!$A$2:$B$21,2,FALSE)&amp;"'!AO:AO"),MATCH($K250,INDIRECT("'"&amp;VLOOKUP($C250,ModMap!$A$2:$B$21,2,FALSE)&amp;"'!$K:$K"),0)),"")</f>
        <v/>
      </c>
      <c r="AP250" s="53" t="str">
        <f t="array" ref="AP250">IFERROR(HYPERLINK("#'"&amp;VLOOKUP($C250,ModMap!$A$2:$B$21,2,FALSE)&amp;"'!V"&amp;MATCH($K250,INDIRECT("'"&amp;VLOOKUP($C250,ModMap!$A$2:$B$21,2,FALSE)&amp;"'!$K:$K"),0),"Edit on module sheet"),"")</f>
        <v>Edit on module sheet</v>
      </c>
    </row>
    <row r="251" ht="42.0" customHeight="1">
      <c r="A251" s="34">
        <v>249.0</v>
      </c>
      <c r="B251" s="34">
        <v>249.0</v>
      </c>
      <c r="C251" s="34" t="s">
        <v>96</v>
      </c>
      <c r="D251" s="35" t="s">
        <v>97</v>
      </c>
      <c r="E251" s="36" t="s">
        <v>48</v>
      </c>
      <c r="F251" s="64" t="s">
        <v>448</v>
      </c>
      <c r="G251" s="35" t="s">
        <v>449</v>
      </c>
      <c r="H251" s="34" t="s">
        <v>1990</v>
      </c>
      <c r="I251" s="34" t="s">
        <v>1991</v>
      </c>
      <c r="J251" s="35" t="s">
        <v>1992</v>
      </c>
      <c r="K251" s="34" t="s">
        <v>1993</v>
      </c>
      <c r="L251" s="35" t="s">
        <v>1994</v>
      </c>
      <c r="M251" s="66" t="s">
        <v>211</v>
      </c>
      <c r="N251" s="34" t="s">
        <v>455</v>
      </c>
      <c r="O251" s="34" t="s">
        <v>456</v>
      </c>
      <c r="P251" s="35" t="s">
        <v>1995</v>
      </c>
      <c r="Q251" s="35" t="s">
        <v>1996</v>
      </c>
      <c r="R251" s="34" t="s">
        <v>287</v>
      </c>
      <c r="S251" s="34" t="s">
        <v>218</v>
      </c>
      <c r="T251" s="34" t="str">
        <f t="array" ref="T251">IFERROR(INDEX(INDIRECT("'"&amp;VLOOKUP($C251,ModMap!$A$2:$B$21,2,FALSE)&amp;"'!T:T"),MATCH($K251,INDIRECT("'"&amp;VLOOKUP($C251,ModMap!$A$2:$B$21,2,FALSE)&amp;"'!$K:$K"),0)),"")</f>
        <v>Unassigned</v>
      </c>
      <c r="U251" s="58" t="s">
        <v>33</v>
      </c>
      <c r="V251" s="34" t="str">
        <f t="array" ref="V251">IFERROR(INDEX(INDIRECT("'"&amp;VLOOKUP($C251,ModMap!$A$2:$B$21,2,FALSE)&amp;"'!V:V"),MATCH($K251,INDIRECT("'"&amp;VLOOKUP($C251,ModMap!$A$2:$B$21,2,FALSE)&amp;"'!$K:$K"),0)),"")</f>
        <v>Not Started</v>
      </c>
      <c r="W251" s="34" t="str">
        <f t="array" ref="W251">IFERROR(INDEX(INDIRECT("'"&amp;VLOOKUP($C251,ModMap!$A$2:$B$21,2,FALSE)&amp;"'!W:W"),MATCH($K251,INDIRECT("'"&amp;VLOOKUP($C251,ModMap!$A$2:$B$21,2,FALSE)&amp;"'!$K:$K"),0)),"")</f>
        <v>Unassigned</v>
      </c>
      <c r="X251" s="58" t="s">
        <v>33</v>
      </c>
      <c r="Y251" s="34" t="str">
        <f t="array" ref="Y251">IFERROR(INDEX(INDIRECT("'"&amp;VLOOKUP($C251,ModMap!$A$2:$B$21,2,FALSE)&amp;"'!Y:Y"),MATCH($K251,INDIRECT("'"&amp;VLOOKUP($C251,ModMap!$A$2:$B$21,2,FALSE)&amp;"'!$K:$K"),0)),"")</f>
        <v>Not Started</v>
      </c>
      <c r="Z251" s="34" t="str">
        <f t="array" ref="Z251">IFERROR(INDEX(INDIRECT("'"&amp;VLOOKUP($C251,ModMap!$A$2:$B$21,2,FALSE)&amp;"'!Z:Z"),MATCH($K251,INDIRECT("'"&amp;VLOOKUP($C251,ModMap!$A$2:$B$21,2,FALSE)&amp;"'!$K:$K"),0)),"")</f>
        <v>Unassigned</v>
      </c>
      <c r="AA251" s="45" t="s">
        <v>36</v>
      </c>
      <c r="AB251" s="34" t="str">
        <f t="array" ref="AB251">IFERROR(INDEX(INDIRECT("'"&amp;VLOOKUP($C251,ModMap!$A$2:$B$21,2,FALSE)&amp;"'!AB:AB"),MATCH($K251,INDIRECT("'"&amp;VLOOKUP($C251,ModMap!$A$2:$B$21,2,FALSE)&amp;"'!$K:$K"),0)),"")</f>
        <v>N/A</v>
      </c>
      <c r="AC251" s="34" t="str">
        <f t="array" ref="AC251">IFERROR(INDEX(INDIRECT("'"&amp;VLOOKUP($C251,ModMap!$A$2:$B$21,2,FALSE)&amp;"'!AC:AC"),MATCH($K251,INDIRECT("'"&amp;VLOOKUP($C251,ModMap!$A$2:$B$21,2,FALSE)&amp;"'!$K:$K"),0)),"")</f>
        <v/>
      </c>
      <c r="AD251" s="58" t="s">
        <v>33</v>
      </c>
      <c r="AE251" s="34" t="str">
        <f t="array" ref="AE251">IFERROR(INDEX(INDIRECT("'"&amp;VLOOKUP($C251,ModMap!$A$2:$B$21,2,FALSE)&amp;"'!AE:AE"),MATCH($K251,INDIRECT("'"&amp;VLOOKUP($C251,ModMap!$A$2:$B$21,2,FALSE)&amp;"'!$K:$K"),0)),"")</f>
        <v>Not Started</v>
      </c>
      <c r="AF251" s="34" t="str">
        <f t="array" ref="AF251">IFERROR(INDEX(INDIRECT("'"&amp;VLOOKUP($C251,ModMap!$A$2:$B$21,2,FALSE)&amp;"'!AF:AF"),MATCH($K251,INDIRECT("'"&amp;VLOOKUP($C251,ModMap!$A$2:$B$21,2,FALSE)&amp;"'!$K:$K"),0)),"")</f>
        <v>Unassigned</v>
      </c>
      <c r="AG251" s="45" t="s">
        <v>36</v>
      </c>
      <c r="AH251" s="34" t="str">
        <f t="array" ref="AH251">IFERROR(INDEX(INDIRECT("'"&amp;VLOOKUP($C251,ModMap!$A$2:$B$21,2,FALSE)&amp;"'!AH:AH"),MATCH($K251,INDIRECT("'"&amp;VLOOKUP($C251,ModMap!$A$2:$B$21,2,FALSE)&amp;"'!$K:$K"),0)),"")</f>
        <v>N/A</v>
      </c>
      <c r="AI251" s="34" t="str">
        <f t="array" ref="AI251">IFERROR(INDEX(INDIRECT("'"&amp;VLOOKUP($C251,ModMap!$A$2:$B$21,2,FALSE)&amp;"'!AI:AI"),MATCH($K251,INDIRECT("'"&amp;VLOOKUP($C251,ModMap!$A$2:$B$21,2,FALSE)&amp;"'!$K:$K"),0)),"")</f>
        <v/>
      </c>
      <c r="AJ251" s="45" t="s">
        <v>36</v>
      </c>
      <c r="AK251" s="34" t="str">
        <f t="array" ref="AK251">IFERROR(INDEX(INDIRECT("'"&amp;VLOOKUP($C251,ModMap!$A$2:$B$21,2,FALSE)&amp;"'!AK:AK"),MATCH($K251,INDIRECT("'"&amp;VLOOKUP($C251,ModMap!$A$2:$B$21,2,FALSE)&amp;"'!$K:$K"),0)),"")</f>
        <v>N/A</v>
      </c>
      <c r="AL251" s="34" t="str">
        <f t="array" ref="AL251">IFERROR(INDEX(INDIRECT("'"&amp;VLOOKUP($C251,ModMap!$A$2:$B$21,2,FALSE)&amp;"'!AL:AL"),MATCH($K251,INDIRECT("'"&amp;VLOOKUP($C251,ModMap!$A$2:$B$21,2,FALSE)&amp;"'!$K:$K"),0)),"")</f>
        <v/>
      </c>
      <c r="AM251" s="34">
        <f t="shared" si="1"/>
        <v>3</v>
      </c>
      <c r="AN251" s="34" t="str">
        <f t="shared" si="2"/>
        <v>Not Started</v>
      </c>
      <c r="AO251" s="35" t="str">
        <f t="array" ref="AO251">IFERROR(INDEX(INDIRECT("'"&amp;VLOOKUP($C251,ModMap!$A$2:$B$21,2,FALSE)&amp;"'!AO:AO"),MATCH($K251,INDIRECT("'"&amp;VLOOKUP($C251,ModMap!$A$2:$B$21,2,FALSE)&amp;"'!$K:$K"),0)),"")</f>
        <v/>
      </c>
      <c r="AP251" s="53" t="str">
        <f t="array" ref="AP251">IFERROR(HYPERLINK("#'"&amp;VLOOKUP($C251,ModMap!$A$2:$B$21,2,FALSE)&amp;"'!V"&amp;MATCH($K251,INDIRECT("'"&amp;VLOOKUP($C251,ModMap!$A$2:$B$21,2,FALSE)&amp;"'!$K:$K"),0),"Edit on module sheet"),"")</f>
        <v>Edit on module sheet</v>
      </c>
    </row>
    <row r="252" ht="42.0" customHeight="1">
      <c r="A252" s="54">
        <v>250.0</v>
      </c>
      <c r="B252" s="54">
        <v>250.0</v>
      </c>
      <c r="C252" s="54" t="s">
        <v>96</v>
      </c>
      <c r="D252" s="55" t="s">
        <v>97</v>
      </c>
      <c r="E252" s="36" t="s">
        <v>48</v>
      </c>
      <c r="F252" s="64" t="s">
        <v>448</v>
      </c>
      <c r="G252" s="55" t="s">
        <v>449</v>
      </c>
      <c r="H252" s="54" t="s">
        <v>1990</v>
      </c>
      <c r="I252" s="54" t="s">
        <v>1991</v>
      </c>
      <c r="J252" s="55" t="s">
        <v>1992</v>
      </c>
      <c r="K252" s="54" t="s">
        <v>1999</v>
      </c>
      <c r="L252" s="55" t="s">
        <v>2000</v>
      </c>
      <c r="M252" s="58" t="s">
        <v>613</v>
      </c>
      <c r="N252" s="54" t="s">
        <v>455</v>
      </c>
      <c r="O252" s="54" t="s">
        <v>456</v>
      </c>
      <c r="P252" s="55" t="s">
        <v>1995</v>
      </c>
      <c r="Q252" s="55" t="s">
        <v>1996</v>
      </c>
      <c r="R252" s="54" t="s">
        <v>287</v>
      </c>
      <c r="S252" s="54" t="s">
        <v>614</v>
      </c>
      <c r="T252" s="54" t="str">
        <f t="array" ref="T252">IFERROR(INDEX(INDIRECT("'"&amp;VLOOKUP($C252,ModMap!$A$2:$B$21,2,FALSE)&amp;"'!T:T"),MATCH($K252,INDIRECT("'"&amp;VLOOKUP($C252,ModMap!$A$2:$B$21,2,FALSE)&amp;"'!$K:$K"),0)),"")</f>
        <v>Unassigned</v>
      </c>
      <c r="U252" s="45" t="s">
        <v>36</v>
      </c>
      <c r="V252" s="54" t="str">
        <f t="array" ref="V252">IFERROR(INDEX(INDIRECT("'"&amp;VLOOKUP($C252,ModMap!$A$2:$B$21,2,FALSE)&amp;"'!V:V"),MATCH($K252,INDIRECT("'"&amp;VLOOKUP($C252,ModMap!$A$2:$B$21,2,FALSE)&amp;"'!$K:$K"),0)),"")</f>
        <v>N/A</v>
      </c>
      <c r="W252" s="54" t="str">
        <f t="array" ref="W252">IFERROR(INDEX(INDIRECT("'"&amp;VLOOKUP($C252,ModMap!$A$2:$B$21,2,FALSE)&amp;"'!W:W"),MATCH($K252,INDIRECT("'"&amp;VLOOKUP($C252,ModMap!$A$2:$B$21,2,FALSE)&amp;"'!$K:$K"),0)),"")</f>
        <v/>
      </c>
      <c r="X252" s="58" t="s">
        <v>33</v>
      </c>
      <c r="Y252" s="54" t="str">
        <f t="array" ref="Y252">IFERROR(INDEX(INDIRECT("'"&amp;VLOOKUP($C252,ModMap!$A$2:$B$21,2,FALSE)&amp;"'!Y:Y"),MATCH($K252,INDIRECT("'"&amp;VLOOKUP($C252,ModMap!$A$2:$B$21,2,FALSE)&amp;"'!$K:$K"),0)),"")</f>
        <v>Not Started</v>
      </c>
      <c r="Z252" s="54" t="str">
        <f t="array" ref="Z252">IFERROR(INDEX(INDIRECT("'"&amp;VLOOKUP($C252,ModMap!$A$2:$B$21,2,FALSE)&amp;"'!Z:Z"),MATCH($K252,INDIRECT("'"&amp;VLOOKUP($C252,ModMap!$A$2:$B$21,2,FALSE)&amp;"'!$K:$K"),0)),"")</f>
        <v>Unassigned</v>
      </c>
      <c r="AA252" s="45" t="s">
        <v>36</v>
      </c>
      <c r="AB252" s="54" t="str">
        <f t="array" ref="AB252">IFERROR(INDEX(INDIRECT("'"&amp;VLOOKUP($C252,ModMap!$A$2:$B$21,2,FALSE)&amp;"'!AB:AB"),MATCH($K252,INDIRECT("'"&amp;VLOOKUP($C252,ModMap!$A$2:$B$21,2,FALSE)&amp;"'!$K:$K"),0)),"")</f>
        <v>N/A</v>
      </c>
      <c r="AC252" s="54" t="str">
        <f t="array" ref="AC252">IFERROR(INDEX(INDIRECT("'"&amp;VLOOKUP($C252,ModMap!$A$2:$B$21,2,FALSE)&amp;"'!AC:AC"),MATCH($K252,INDIRECT("'"&amp;VLOOKUP($C252,ModMap!$A$2:$B$21,2,FALSE)&amp;"'!$K:$K"),0)),"")</f>
        <v/>
      </c>
      <c r="AD252" s="58" t="s">
        <v>33</v>
      </c>
      <c r="AE252" s="54" t="str">
        <f t="array" ref="AE252">IFERROR(INDEX(INDIRECT("'"&amp;VLOOKUP($C252,ModMap!$A$2:$B$21,2,FALSE)&amp;"'!AE:AE"),MATCH($K252,INDIRECT("'"&amp;VLOOKUP($C252,ModMap!$A$2:$B$21,2,FALSE)&amp;"'!$K:$K"),0)),"")</f>
        <v>Not Started</v>
      </c>
      <c r="AF252" s="54" t="str">
        <f t="array" ref="AF252">IFERROR(INDEX(INDIRECT("'"&amp;VLOOKUP($C252,ModMap!$A$2:$B$21,2,FALSE)&amp;"'!AF:AF"),MATCH($K252,INDIRECT("'"&amp;VLOOKUP($C252,ModMap!$A$2:$B$21,2,FALSE)&amp;"'!$K:$K"),0)),"")</f>
        <v>Unassigned</v>
      </c>
      <c r="AG252" s="45" t="s">
        <v>36</v>
      </c>
      <c r="AH252" s="54" t="str">
        <f t="array" ref="AH252">IFERROR(INDEX(INDIRECT("'"&amp;VLOOKUP($C252,ModMap!$A$2:$B$21,2,FALSE)&amp;"'!AH:AH"),MATCH($K252,INDIRECT("'"&amp;VLOOKUP($C252,ModMap!$A$2:$B$21,2,FALSE)&amp;"'!$K:$K"),0)),"")</f>
        <v>N/A</v>
      </c>
      <c r="AI252" s="54" t="str">
        <f t="array" ref="AI252">IFERROR(INDEX(INDIRECT("'"&amp;VLOOKUP($C252,ModMap!$A$2:$B$21,2,FALSE)&amp;"'!AI:AI"),MATCH($K252,INDIRECT("'"&amp;VLOOKUP($C252,ModMap!$A$2:$B$21,2,FALSE)&amp;"'!$K:$K"),0)),"")</f>
        <v/>
      </c>
      <c r="AJ252" s="45" t="s">
        <v>36</v>
      </c>
      <c r="AK252" s="54" t="str">
        <f t="array" ref="AK252">IFERROR(INDEX(INDIRECT("'"&amp;VLOOKUP($C252,ModMap!$A$2:$B$21,2,FALSE)&amp;"'!AK:AK"),MATCH($K252,INDIRECT("'"&amp;VLOOKUP($C252,ModMap!$A$2:$B$21,2,FALSE)&amp;"'!$K:$K"),0)),"")</f>
        <v>N/A</v>
      </c>
      <c r="AL252" s="54" t="str">
        <f t="array" ref="AL252">IFERROR(INDEX(INDIRECT("'"&amp;VLOOKUP($C252,ModMap!$A$2:$B$21,2,FALSE)&amp;"'!AL:AL"),MATCH($K252,INDIRECT("'"&amp;VLOOKUP($C252,ModMap!$A$2:$B$21,2,FALSE)&amp;"'!$K:$K"),0)),"")</f>
        <v/>
      </c>
      <c r="AM252" s="54">
        <f t="shared" si="1"/>
        <v>2</v>
      </c>
      <c r="AN252" s="54" t="str">
        <f t="shared" si="2"/>
        <v>Not Started</v>
      </c>
      <c r="AO252" s="55" t="str">
        <f t="array" ref="AO252">IFERROR(INDEX(INDIRECT("'"&amp;VLOOKUP($C252,ModMap!$A$2:$B$21,2,FALSE)&amp;"'!AO:AO"),MATCH($K252,INDIRECT("'"&amp;VLOOKUP($C252,ModMap!$A$2:$B$21,2,FALSE)&amp;"'!$K:$K"),0)),"")</f>
        <v/>
      </c>
      <c r="AP252" s="53" t="str">
        <f t="array" ref="AP252">IFERROR(HYPERLINK("#'"&amp;VLOOKUP($C252,ModMap!$A$2:$B$21,2,FALSE)&amp;"'!V"&amp;MATCH($K252,INDIRECT("'"&amp;VLOOKUP($C252,ModMap!$A$2:$B$21,2,FALSE)&amp;"'!$K:$K"),0),"Edit on module sheet"),"")</f>
        <v>Edit on module sheet</v>
      </c>
    </row>
    <row r="253" ht="42.0" customHeight="1">
      <c r="A253" s="34">
        <v>251.0</v>
      </c>
      <c r="B253" s="34">
        <v>251.0</v>
      </c>
      <c r="C253" s="34" t="s">
        <v>96</v>
      </c>
      <c r="D253" s="35" t="s">
        <v>97</v>
      </c>
      <c r="E253" s="36" t="s">
        <v>48</v>
      </c>
      <c r="F253" s="64" t="s">
        <v>448</v>
      </c>
      <c r="G253" s="35" t="s">
        <v>449</v>
      </c>
      <c r="H253" s="34" t="s">
        <v>461</v>
      </c>
      <c r="I253" s="34" t="s">
        <v>462</v>
      </c>
      <c r="J253" s="35" t="s">
        <v>463</v>
      </c>
      <c r="K253" s="34" t="s">
        <v>2006</v>
      </c>
      <c r="L253" s="35" t="s">
        <v>2007</v>
      </c>
      <c r="M253" s="62" t="s">
        <v>200</v>
      </c>
      <c r="N253" s="34" t="s">
        <v>455</v>
      </c>
      <c r="O253" s="34" t="s">
        <v>466</v>
      </c>
      <c r="P253" s="35" t="s">
        <v>467</v>
      </c>
      <c r="Q253" s="35" t="s">
        <v>468</v>
      </c>
      <c r="R253" s="34" t="s">
        <v>469</v>
      </c>
      <c r="S253" s="34" t="s">
        <v>53</v>
      </c>
      <c r="T253" s="34" t="str">
        <f t="array" ref="T253">IFERROR(INDEX(INDIRECT("'"&amp;VLOOKUP($C253,ModMap!$A$2:$B$21,2,FALSE)&amp;"'!T:T"),MATCH($K253,INDIRECT("'"&amp;VLOOKUP($C253,ModMap!$A$2:$B$21,2,FALSE)&amp;"'!$K:$K"),0)),"")</f>
        <v>Unassigned</v>
      </c>
      <c r="U253" s="45" t="s">
        <v>36</v>
      </c>
      <c r="V253" s="34" t="str">
        <f t="array" ref="V253">IFERROR(INDEX(INDIRECT("'"&amp;VLOOKUP($C253,ModMap!$A$2:$B$21,2,FALSE)&amp;"'!V:V"),MATCH($K253,INDIRECT("'"&amp;VLOOKUP($C253,ModMap!$A$2:$B$21,2,FALSE)&amp;"'!$K:$K"),0)),"")</f>
        <v>N/A</v>
      </c>
      <c r="W253" s="34" t="str">
        <f t="array" ref="W253">IFERROR(INDEX(INDIRECT("'"&amp;VLOOKUP($C253,ModMap!$A$2:$B$21,2,FALSE)&amp;"'!W:W"),MATCH($K253,INDIRECT("'"&amp;VLOOKUP($C253,ModMap!$A$2:$B$21,2,FALSE)&amp;"'!$K:$K"),0)),"")</f>
        <v/>
      </c>
      <c r="X253" s="58" t="s">
        <v>33</v>
      </c>
      <c r="Y253" s="34" t="str">
        <f t="array" ref="Y253">IFERROR(INDEX(INDIRECT("'"&amp;VLOOKUP($C253,ModMap!$A$2:$B$21,2,FALSE)&amp;"'!Y:Y"),MATCH($K253,INDIRECT("'"&amp;VLOOKUP($C253,ModMap!$A$2:$B$21,2,FALSE)&amp;"'!$K:$K"),0)),"")</f>
        <v>Not Started</v>
      </c>
      <c r="Z253" s="34" t="str">
        <f t="array" ref="Z253">IFERROR(INDEX(INDIRECT("'"&amp;VLOOKUP($C253,ModMap!$A$2:$B$21,2,FALSE)&amp;"'!Z:Z"),MATCH($K253,INDIRECT("'"&amp;VLOOKUP($C253,ModMap!$A$2:$B$21,2,FALSE)&amp;"'!$K:$K"),0)),"")</f>
        <v>Unassigned</v>
      </c>
      <c r="AA253" s="58" t="s">
        <v>33</v>
      </c>
      <c r="AB253" s="34" t="str">
        <f t="array" ref="AB253">IFERROR(INDEX(INDIRECT("'"&amp;VLOOKUP($C253,ModMap!$A$2:$B$21,2,FALSE)&amp;"'!AB:AB"),MATCH($K253,INDIRECT("'"&amp;VLOOKUP($C253,ModMap!$A$2:$B$21,2,FALSE)&amp;"'!$K:$K"),0)),"")</f>
        <v>Not Started</v>
      </c>
      <c r="AC253" s="34" t="str">
        <f t="array" ref="AC253">IFERROR(INDEX(INDIRECT("'"&amp;VLOOKUP($C253,ModMap!$A$2:$B$21,2,FALSE)&amp;"'!AC:AC"),MATCH($K253,INDIRECT("'"&amp;VLOOKUP($C253,ModMap!$A$2:$B$21,2,FALSE)&amp;"'!$K:$K"),0)),"")</f>
        <v>Unassigned</v>
      </c>
      <c r="AD253" s="45" t="s">
        <v>36</v>
      </c>
      <c r="AE253" s="34" t="str">
        <f t="array" ref="AE253">IFERROR(INDEX(INDIRECT("'"&amp;VLOOKUP($C253,ModMap!$A$2:$B$21,2,FALSE)&amp;"'!AE:AE"),MATCH($K253,INDIRECT("'"&amp;VLOOKUP($C253,ModMap!$A$2:$B$21,2,FALSE)&amp;"'!$K:$K"),0)),"")</f>
        <v>N/A</v>
      </c>
      <c r="AF253" s="34" t="str">
        <f t="array" ref="AF253">IFERROR(INDEX(INDIRECT("'"&amp;VLOOKUP($C253,ModMap!$A$2:$B$21,2,FALSE)&amp;"'!AF:AF"),MATCH($K253,INDIRECT("'"&amp;VLOOKUP($C253,ModMap!$A$2:$B$21,2,FALSE)&amp;"'!$K:$K"),0)),"")</f>
        <v/>
      </c>
      <c r="AG253" s="45" t="s">
        <v>36</v>
      </c>
      <c r="AH253" s="34" t="str">
        <f t="array" ref="AH253">IFERROR(INDEX(INDIRECT("'"&amp;VLOOKUP($C253,ModMap!$A$2:$B$21,2,FALSE)&amp;"'!AH:AH"),MATCH($K253,INDIRECT("'"&amp;VLOOKUP($C253,ModMap!$A$2:$B$21,2,FALSE)&amp;"'!$K:$K"),0)),"")</f>
        <v>N/A</v>
      </c>
      <c r="AI253" s="34" t="str">
        <f t="array" ref="AI253">IFERROR(INDEX(INDIRECT("'"&amp;VLOOKUP($C253,ModMap!$A$2:$B$21,2,FALSE)&amp;"'!AI:AI"),MATCH($K253,INDIRECT("'"&amp;VLOOKUP($C253,ModMap!$A$2:$B$21,2,FALSE)&amp;"'!$K:$K"),0)),"")</f>
        <v/>
      </c>
      <c r="AJ253" s="45" t="s">
        <v>36</v>
      </c>
      <c r="AK253" s="34" t="str">
        <f t="array" ref="AK253">IFERROR(INDEX(INDIRECT("'"&amp;VLOOKUP($C253,ModMap!$A$2:$B$21,2,FALSE)&amp;"'!AK:AK"),MATCH($K253,INDIRECT("'"&amp;VLOOKUP($C253,ModMap!$A$2:$B$21,2,FALSE)&amp;"'!$K:$K"),0)),"")</f>
        <v>N/A</v>
      </c>
      <c r="AL253" s="34" t="str">
        <f t="array" ref="AL253">IFERROR(INDEX(INDIRECT("'"&amp;VLOOKUP($C253,ModMap!$A$2:$B$21,2,FALSE)&amp;"'!AL:AL"),MATCH($K253,INDIRECT("'"&amp;VLOOKUP($C253,ModMap!$A$2:$B$21,2,FALSE)&amp;"'!$K:$K"),0)),"")</f>
        <v/>
      </c>
      <c r="AM253" s="34">
        <f t="shared" si="1"/>
        <v>2</v>
      </c>
      <c r="AN253" s="34" t="str">
        <f t="shared" si="2"/>
        <v>Not Started</v>
      </c>
      <c r="AO253" s="35" t="str">
        <f t="array" ref="AO253">IFERROR(INDEX(INDIRECT("'"&amp;VLOOKUP($C253,ModMap!$A$2:$B$21,2,FALSE)&amp;"'!AO:AO"),MATCH($K253,INDIRECT("'"&amp;VLOOKUP($C253,ModMap!$A$2:$B$21,2,FALSE)&amp;"'!$K:$K"),0)),"")</f>
        <v/>
      </c>
      <c r="AP253" s="53" t="str">
        <f t="array" ref="AP253">IFERROR(HYPERLINK("#'"&amp;VLOOKUP($C253,ModMap!$A$2:$B$21,2,FALSE)&amp;"'!V"&amp;MATCH($K253,INDIRECT("'"&amp;VLOOKUP($C253,ModMap!$A$2:$B$21,2,FALSE)&amp;"'!$K:$K"),0),"Edit on module sheet"),"")</f>
        <v>Edit on module sheet</v>
      </c>
    </row>
    <row r="254" ht="42.0" customHeight="1">
      <c r="A254" s="54">
        <v>252.0</v>
      </c>
      <c r="B254" s="54">
        <v>252.0</v>
      </c>
      <c r="C254" s="54" t="s">
        <v>96</v>
      </c>
      <c r="D254" s="55" t="s">
        <v>97</v>
      </c>
      <c r="E254" s="36" t="s">
        <v>48</v>
      </c>
      <c r="F254" s="64" t="s">
        <v>448</v>
      </c>
      <c r="G254" s="55" t="s">
        <v>449</v>
      </c>
      <c r="H254" s="54" t="s">
        <v>461</v>
      </c>
      <c r="I254" s="54" t="s">
        <v>462</v>
      </c>
      <c r="J254" s="55" t="s">
        <v>463</v>
      </c>
      <c r="K254" s="54" t="s">
        <v>2013</v>
      </c>
      <c r="L254" s="55" t="s">
        <v>2014</v>
      </c>
      <c r="M254" s="62" t="s">
        <v>200</v>
      </c>
      <c r="N254" s="54" t="s">
        <v>455</v>
      </c>
      <c r="O254" s="54" t="s">
        <v>466</v>
      </c>
      <c r="P254" s="55" t="s">
        <v>467</v>
      </c>
      <c r="Q254" s="55" t="s">
        <v>468</v>
      </c>
      <c r="R254" s="54" t="s">
        <v>469</v>
      </c>
      <c r="S254" s="54" t="s">
        <v>56</v>
      </c>
      <c r="T254" s="54" t="str">
        <f t="array" ref="T254">IFERROR(INDEX(INDIRECT("'"&amp;VLOOKUP($C254,ModMap!$A$2:$B$21,2,FALSE)&amp;"'!T:T"),MATCH($K254,INDIRECT("'"&amp;VLOOKUP($C254,ModMap!$A$2:$B$21,2,FALSE)&amp;"'!$K:$K"),0)),"")</f>
        <v>Unassigned</v>
      </c>
      <c r="U254" s="45" t="s">
        <v>36</v>
      </c>
      <c r="V254" s="54" t="str">
        <f t="array" ref="V254">IFERROR(INDEX(INDIRECT("'"&amp;VLOOKUP($C254,ModMap!$A$2:$B$21,2,FALSE)&amp;"'!V:V"),MATCH($K254,INDIRECT("'"&amp;VLOOKUP($C254,ModMap!$A$2:$B$21,2,FALSE)&amp;"'!$K:$K"),0)),"")</f>
        <v>N/A</v>
      </c>
      <c r="W254" s="54" t="str">
        <f t="array" ref="W254">IFERROR(INDEX(INDIRECT("'"&amp;VLOOKUP($C254,ModMap!$A$2:$B$21,2,FALSE)&amp;"'!W:W"),MATCH($K254,INDIRECT("'"&amp;VLOOKUP($C254,ModMap!$A$2:$B$21,2,FALSE)&amp;"'!$K:$K"),0)),"")</f>
        <v/>
      </c>
      <c r="X254" s="58" t="s">
        <v>33</v>
      </c>
      <c r="Y254" s="54" t="str">
        <f t="array" ref="Y254">IFERROR(INDEX(INDIRECT("'"&amp;VLOOKUP($C254,ModMap!$A$2:$B$21,2,FALSE)&amp;"'!Y:Y"),MATCH($K254,INDIRECT("'"&amp;VLOOKUP($C254,ModMap!$A$2:$B$21,2,FALSE)&amp;"'!$K:$K"),0)),"")</f>
        <v>Not Started</v>
      </c>
      <c r="Z254" s="54" t="str">
        <f t="array" ref="Z254">IFERROR(INDEX(INDIRECT("'"&amp;VLOOKUP($C254,ModMap!$A$2:$B$21,2,FALSE)&amp;"'!Z:Z"),MATCH($K254,INDIRECT("'"&amp;VLOOKUP($C254,ModMap!$A$2:$B$21,2,FALSE)&amp;"'!$K:$K"),0)),"")</f>
        <v>Unassigned</v>
      </c>
      <c r="AA254" s="58" t="s">
        <v>33</v>
      </c>
      <c r="AB254" s="54" t="str">
        <f t="array" ref="AB254">IFERROR(INDEX(INDIRECT("'"&amp;VLOOKUP($C254,ModMap!$A$2:$B$21,2,FALSE)&amp;"'!AB:AB"),MATCH($K254,INDIRECT("'"&amp;VLOOKUP($C254,ModMap!$A$2:$B$21,2,FALSE)&amp;"'!$K:$K"),0)),"")</f>
        <v>Not Started</v>
      </c>
      <c r="AC254" s="54" t="str">
        <f t="array" ref="AC254">IFERROR(INDEX(INDIRECT("'"&amp;VLOOKUP($C254,ModMap!$A$2:$B$21,2,FALSE)&amp;"'!AC:AC"),MATCH($K254,INDIRECT("'"&amp;VLOOKUP($C254,ModMap!$A$2:$B$21,2,FALSE)&amp;"'!$K:$K"),0)),"")</f>
        <v>Unassigned</v>
      </c>
      <c r="AD254" s="58" t="s">
        <v>33</v>
      </c>
      <c r="AE254" s="54" t="str">
        <f t="array" ref="AE254">IFERROR(INDEX(INDIRECT("'"&amp;VLOOKUP($C254,ModMap!$A$2:$B$21,2,FALSE)&amp;"'!AE:AE"),MATCH($K254,INDIRECT("'"&amp;VLOOKUP($C254,ModMap!$A$2:$B$21,2,FALSE)&amp;"'!$K:$K"),0)),"")</f>
        <v>Not Started</v>
      </c>
      <c r="AF254" s="54" t="str">
        <f t="array" ref="AF254">IFERROR(INDEX(INDIRECT("'"&amp;VLOOKUP($C254,ModMap!$A$2:$B$21,2,FALSE)&amp;"'!AF:AF"),MATCH($K254,INDIRECT("'"&amp;VLOOKUP($C254,ModMap!$A$2:$B$21,2,FALSE)&amp;"'!$K:$K"),0)),"")</f>
        <v>Unassigned</v>
      </c>
      <c r="AG254" s="45" t="s">
        <v>36</v>
      </c>
      <c r="AH254" s="54" t="str">
        <f t="array" ref="AH254">IFERROR(INDEX(INDIRECT("'"&amp;VLOOKUP($C254,ModMap!$A$2:$B$21,2,FALSE)&amp;"'!AH:AH"),MATCH($K254,INDIRECT("'"&amp;VLOOKUP($C254,ModMap!$A$2:$B$21,2,FALSE)&amp;"'!$K:$K"),0)),"")</f>
        <v>N/A</v>
      </c>
      <c r="AI254" s="54" t="str">
        <f t="array" ref="AI254">IFERROR(INDEX(INDIRECT("'"&amp;VLOOKUP($C254,ModMap!$A$2:$B$21,2,FALSE)&amp;"'!AI:AI"),MATCH($K254,INDIRECT("'"&amp;VLOOKUP($C254,ModMap!$A$2:$B$21,2,FALSE)&amp;"'!$K:$K"),0)),"")</f>
        <v/>
      </c>
      <c r="AJ254" s="45" t="s">
        <v>36</v>
      </c>
      <c r="AK254" s="54" t="str">
        <f t="array" ref="AK254">IFERROR(INDEX(INDIRECT("'"&amp;VLOOKUP($C254,ModMap!$A$2:$B$21,2,FALSE)&amp;"'!AK:AK"),MATCH($K254,INDIRECT("'"&amp;VLOOKUP($C254,ModMap!$A$2:$B$21,2,FALSE)&amp;"'!$K:$K"),0)),"")</f>
        <v>N/A</v>
      </c>
      <c r="AL254" s="54" t="str">
        <f t="array" ref="AL254">IFERROR(INDEX(INDIRECT("'"&amp;VLOOKUP($C254,ModMap!$A$2:$B$21,2,FALSE)&amp;"'!AL:AL"),MATCH($K254,INDIRECT("'"&amp;VLOOKUP($C254,ModMap!$A$2:$B$21,2,FALSE)&amp;"'!$K:$K"),0)),"")</f>
        <v/>
      </c>
      <c r="AM254" s="54">
        <f t="shared" si="1"/>
        <v>3</v>
      </c>
      <c r="AN254" s="54" t="str">
        <f t="shared" si="2"/>
        <v>Not Started</v>
      </c>
      <c r="AO254" s="55" t="str">
        <f t="array" ref="AO254">IFERROR(INDEX(INDIRECT("'"&amp;VLOOKUP($C254,ModMap!$A$2:$B$21,2,FALSE)&amp;"'!AO:AO"),MATCH($K254,INDIRECT("'"&amp;VLOOKUP($C254,ModMap!$A$2:$B$21,2,FALSE)&amp;"'!$K:$K"),0)),"")</f>
        <v/>
      </c>
      <c r="AP254" s="53" t="str">
        <f t="array" ref="AP254">IFERROR(HYPERLINK("#'"&amp;VLOOKUP($C254,ModMap!$A$2:$B$21,2,FALSE)&amp;"'!V"&amp;MATCH($K254,INDIRECT("'"&amp;VLOOKUP($C254,ModMap!$A$2:$B$21,2,FALSE)&amp;"'!$K:$K"),0),"Edit on module sheet"),"")</f>
        <v>Edit on module sheet</v>
      </c>
    </row>
    <row r="255" ht="42.0" customHeight="1">
      <c r="A255" s="34">
        <v>253.0</v>
      </c>
      <c r="B255" s="34">
        <v>253.0</v>
      </c>
      <c r="C255" s="34" t="s">
        <v>96</v>
      </c>
      <c r="D255" s="35" t="s">
        <v>97</v>
      </c>
      <c r="E255" s="65" t="s">
        <v>41</v>
      </c>
      <c r="F255" s="64" t="s">
        <v>448</v>
      </c>
      <c r="G255" s="35" t="s">
        <v>449</v>
      </c>
      <c r="H255" s="34" t="s">
        <v>461</v>
      </c>
      <c r="I255" s="34" t="s">
        <v>462</v>
      </c>
      <c r="J255" s="35" t="s">
        <v>463</v>
      </c>
      <c r="K255" s="34" t="s">
        <v>464</v>
      </c>
      <c r="L255" s="35" t="s">
        <v>465</v>
      </c>
      <c r="M255" s="62" t="s">
        <v>200</v>
      </c>
      <c r="N255" s="34" t="s">
        <v>455</v>
      </c>
      <c r="O255" s="34" t="s">
        <v>466</v>
      </c>
      <c r="P255" s="35" t="s">
        <v>467</v>
      </c>
      <c r="Q255" s="35" t="s">
        <v>468</v>
      </c>
      <c r="R255" s="34" t="s">
        <v>469</v>
      </c>
      <c r="S255" s="34" t="s">
        <v>206</v>
      </c>
      <c r="T255" s="34" t="str">
        <f t="array" ref="T255">IFERROR(INDEX(INDIRECT("'"&amp;VLOOKUP($C255,ModMap!$A$2:$B$21,2,FALSE)&amp;"'!T:T"),MATCH($K255,INDIRECT("'"&amp;VLOOKUP($C255,ModMap!$A$2:$B$21,2,FALSE)&amp;"'!$K:$K"),0)),"")</f>
        <v>Unassigned</v>
      </c>
      <c r="U255" s="58" t="s">
        <v>33</v>
      </c>
      <c r="V255" s="34" t="str">
        <f t="array" ref="V255">IFERROR(INDEX(INDIRECT("'"&amp;VLOOKUP($C255,ModMap!$A$2:$B$21,2,FALSE)&amp;"'!V:V"),MATCH($K255,INDIRECT("'"&amp;VLOOKUP($C255,ModMap!$A$2:$B$21,2,FALSE)&amp;"'!$K:$K"),0)),"")</f>
        <v>Not Started</v>
      </c>
      <c r="W255" s="34" t="str">
        <f t="array" ref="W255">IFERROR(INDEX(INDIRECT("'"&amp;VLOOKUP($C255,ModMap!$A$2:$B$21,2,FALSE)&amp;"'!W:W"),MATCH($K255,INDIRECT("'"&amp;VLOOKUP($C255,ModMap!$A$2:$B$21,2,FALSE)&amp;"'!$K:$K"),0)),"")</f>
        <v>Unassigned</v>
      </c>
      <c r="X255" s="45" t="s">
        <v>36</v>
      </c>
      <c r="Y255" s="34" t="str">
        <f t="array" ref="Y255">IFERROR(INDEX(INDIRECT("'"&amp;VLOOKUP($C255,ModMap!$A$2:$B$21,2,FALSE)&amp;"'!Y:Y"),MATCH($K255,INDIRECT("'"&amp;VLOOKUP($C255,ModMap!$A$2:$B$21,2,FALSE)&amp;"'!$K:$K"),0)),"")</f>
        <v>N/A</v>
      </c>
      <c r="Z255" s="34" t="str">
        <f t="array" ref="Z255">IFERROR(INDEX(INDIRECT("'"&amp;VLOOKUP($C255,ModMap!$A$2:$B$21,2,FALSE)&amp;"'!Z:Z"),MATCH($K255,INDIRECT("'"&amp;VLOOKUP($C255,ModMap!$A$2:$B$21,2,FALSE)&amp;"'!$K:$K"),0)),"")</f>
        <v/>
      </c>
      <c r="AA255" s="45" t="s">
        <v>36</v>
      </c>
      <c r="AB255" s="34" t="str">
        <f t="array" ref="AB255">IFERROR(INDEX(INDIRECT("'"&amp;VLOOKUP($C255,ModMap!$A$2:$B$21,2,FALSE)&amp;"'!AB:AB"),MATCH($K255,INDIRECT("'"&amp;VLOOKUP($C255,ModMap!$A$2:$B$21,2,FALSE)&amp;"'!$K:$K"),0)),"")</f>
        <v>N/A</v>
      </c>
      <c r="AC255" s="34" t="str">
        <f t="array" ref="AC255">IFERROR(INDEX(INDIRECT("'"&amp;VLOOKUP($C255,ModMap!$A$2:$B$21,2,FALSE)&amp;"'!AC:AC"),MATCH($K255,INDIRECT("'"&amp;VLOOKUP($C255,ModMap!$A$2:$B$21,2,FALSE)&amp;"'!$K:$K"),0)),"")</f>
        <v/>
      </c>
      <c r="AD255" s="58" t="s">
        <v>33</v>
      </c>
      <c r="AE255" s="34" t="str">
        <f t="array" ref="AE255">IFERROR(INDEX(INDIRECT("'"&amp;VLOOKUP($C255,ModMap!$A$2:$B$21,2,FALSE)&amp;"'!AE:AE"),MATCH($K255,INDIRECT("'"&amp;VLOOKUP($C255,ModMap!$A$2:$B$21,2,FALSE)&amp;"'!$K:$K"),0)),"")</f>
        <v>Not Started</v>
      </c>
      <c r="AF255" s="34" t="str">
        <f t="array" ref="AF255">IFERROR(INDEX(INDIRECT("'"&amp;VLOOKUP($C255,ModMap!$A$2:$B$21,2,FALSE)&amp;"'!AF:AF"),MATCH($K255,INDIRECT("'"&amp;VLOOKUP($C255,ModMap!$A$2:$B$21,2,FALSE)&amp;"'!$K:$K"),0)),"")</f>
        <v>Unassigned</v>
      </c>
      <c r="AG255" s="45" t="s">
        <v>36</v>
      </c>
      <c r="AH255" s="34" t="str">
        <f t="array" ref="AH255">IFERROR(INDEX(INDIRECT("'"&amp;VLOOKUP($C255,ModMap!$A$2:$B$21,2,FALSE)&amp;"'!AH:AH"),MATCH($K255,INDIRECT("'"&amp;VLOOKUP($C255,ModMap!$A$2:$B$21,2,FALSE)&amp;"'!$K:$K"),0)),"")</f>
        <v>N/A</v>
      </c>
      <c r="AI255" s="34" t="str">
        <f t="array" ref="AI255">IFERROR(INDEX(INDIRECT("'"&amp;VLOOKUP($C255,ModMap!$A$2:$B$21,2,FALSE)&amp;"'!AI:AI"),MATCH($K255,INDIRECT("'"&amp;VLOOKUP($C255,ModMap!$A$2:$B$21,2,FALSE)&amp;"'!$K:$K"),0)),"")</f>
        <v/>
      </c>
      <c r="AJ255" s="45" t="s">
        <v>36</v>
      </c>
      <c r="AK255" s="34" t="str">
        <f t="array" ref="AK255">IFERROR(INDEX(INDIRECT("'"&amp;VLOOKUP($C255,ModMap!$A$2:$B$21,2,FALSE)&amp;"'!AK:AK"),MATCH($K255,INDIRECT("'"&amp;VLOOKUP($C255,ModMap!$A$2:$B$21,2,FALSE)&amp;"'!$K:$K"),0)),"")</f>
        <v>N/A</v>
      </c>
      <c r="AL255" s="34" t="str">
        <f t="array" ref="AL255">IFERROR(INDEX(INDIRECT("'"&amp;VLOOKUP($C255,ModMap!$A$2:$B$21,2,FALSE)&amp;"'!AL:AL"),MATCH($K255,INDIRECT("'"&amp;VLOOKUP($C255,ModMap!$A$2:$B$21,2,FALSE)&amp;"'!$K:$K"),0)),"")</f>
        <v/>
      </c>
      <c r="AM255" s="34">
        <f t="shared" si="1"/>
        <v>2</v>
      </c>
      <c r="AN255" s="34" t="str">
        <f t="shared" si="2"/>
        <v>Not Started</v>
      </c>
      <c r="AO255" s="35" t="str">
        <f t="array" ref="AO255">IFERROR(INDEX(INDIRECT("'"&amp;VLOOKUP($C255,ModMap!$A$2:$B$21,2,FALSE)&amp;"'!AO:AO"),MATCH($K255,INDIRECT("'"&amp;VLOOKUP($C255,ModMap!$A$2:$B$21,2,FALSE)&amp;"'!$K:$K"),0)),"")</f>
        <v/>
      </c>
      <c r="AP255" s="53" t="str">
        <f t="array" ref="AP255">IFERROR(HYPERLINK("#'"&amp;VLOOKUP($C255,ModMap!$A$2:$B$21,2,FALSE)&amp;"'!V"&amp;MATCH($K255,INDIRECT("'"&amp;VLOOKUP($C255,ModMap!$A$2:$B$21,2,FALSE)&amp;"'!$K:$K"),0),"Edit on module sheet"),"")</f>
        <v>Edit on module sheet</v>
      </c>
    </row>
    <row r="256" ht="42.0" customHeight="1">
      <c r="A256" s="54">
        <v>254.0</v>
      </c>
      <c r="B256" s="54">
        <v>254.0</v>
      </c>
      <c r="C256" s="54" t="s">
        <v>96</v>
      </c>
      <c r="D256" s="55" t="s">
        <v>97</v>
      </c>
      <c r="E256" s="36" t="s">
        <v>48</v>
      </c>
      <c r="F256" s="64" t="s">
        <v>448</v>
      </c>
      <c r="G256" s="55" t="s">
        <v>449</v>
      </c>
      <c r="H256" s="54" t="s">
        <v>461</v>
      </c>
      <c r="I256" s="54" t="s">
        <v>462</v>
      </c>
      <c r="J256" s="55" t="s">
        <v>463</v>
      </c>
      <c r="K256" s="54" t="s">
        <v>2017</v>
      </c>
      <c r="L256" s="55" t="s">
        <v>2018</v>
      </c>
      <c r="M256" s="83" t="s">
        <v>2019</v>
      </c>
      <c r="N256" s="54" t="s">
        <v>455</v>
      </c>
      <c r="O256" s="54" t="s">
        <v>466</v>
      </c>
      <c r="P256" s="55" t="s">
        <v>467</v>
      </c>
      <c r="Q256" s="55" t="s">
        <v>468</v>
      </c>
      <c r="R256" s="54" t="s">
        <v>469</v>
      </c>
      <c r="S256" s="54" t="s">
        <v>66</v>
      </c>
      <c r="T256" s="54" t="str">
        <f t="array" ref="T256">IFERROR(INDEX(INDIRECT("'"&amp;VLOOKUP($C256,ModMap!$A$2:$B$21,2,FALSE)&amp;"'!T:T"),MATCH($K256,INDIRECT("'"&amp;VLOOKUP($C256,ModMap!$A$2:$B$21,2,FALSE)&amp;"'!$K:$K"),0)),"")</f>
        <v>Unassigned</v>
      </c>
      <c r="U256" s="45" t="s">
        <v>36</v>
      </c>
      <c r="V256" s="54" t="str">
        <f t="array" ref="V256">IFERROR(INDEX(INDIRECT("'"&amp;VLOOKUP($C256,ModMap!$A$2:$B$21,2,FALSE)&amp;"'!V:V"),MATCH($K256,INDIRECT("'"&amp;VLOOKUP($C256,ModMap!$A$2:$B$21,2,FALSE)&amp;"'!$K:$K"),0)),"")</f>
        <v>N/A</v>
      </c>
      <c r="W256" s="54" t="str">
        <f t="array" ref="W256">IFERROR(INDEX(INDIRECT("'"&amp;VLOOKUP($C256,ModMap!$A$2:$B$21,2,FALSE)&amp;"'!W:W"),MATCH($K256,INDIRECT("'"&amp;VLOOKUP($C256,ModMap!$A$2:$B$21,2,FALSE)&amp;"'!$K:$K"),0)),"")</f>
        <v/>
      </c>
      <c r="X256" s="58" t="s">
        <v>33</v>
      </c>
      <c r="Y256" s="54" t="str">
        <f t="array" ref="Y256">IFERROR(INDEX(INDIRECT("'"&amp;VLOOKUP($C256,ModMap!$A$2:$B$21,2,FALSE)&amp;"'!Y:Y"),MATCH($K256,INDIRECT("'"&amp;VLOOKUP($C256,ModMap!$A$2:$B$21,2,FALSE)&amp;"'!$K:$K"),0)),"")</f>
        <v>Not Started</v>
      </c>
      <c r="Z256" s="54" t="str">
        <f t="array" ref="Z256">IFERROR(INDEX(INDIRECT("'"&amp;VLOOKUP($C256,ModMap!$A$2:$B$21,2,FALSE)&amp;"'!Z:Z"),MATCH($K256,INDIRECT("'"&amp;VLOOKUP($C256,ModMap!$A$2:$B$21,2,FALSE)&amp;"'!$K:$K"),0)),"")</f>
        <v>Unassigned</v>
      </c>
      <c r="AA256" s="45" t="s">
        <v>36</v>
      </c>
      <c r="AB256" s="54" t="str">
        <f t="array" ref="AB256">IFERROR(INDEX(INDIRECT("'"&amp;VLOOKUP($C256,ModMap!$A$2:$B$21,2,FALSE)&amp;"'!AB:AB"),MATCH($K256,INDIRECT("'"&amp;VLOOKUP($C256,ModMap!$A$2:$B$21,2,FALSE)&amp;"'!$K:$K"),0)),"")</f>
        <v>N/A</v>
      </c>
      <c r="AC256" s="54" t="str">
        <f t="array" ref="AC256">IFERROR(INDEX(INDIRECT("'"&amp;VLOOKUP($C256,ModMap!$A$2:$B$21,2,FALSE)&amp;"'!AC:AC"),MATCH($K256,INDIRECT("'"&amp;VLOOKUP($C256,ModMap!$A$2:$B$21,2,FALSE)&amp;"'!$K:$K"),0)),"")</f>
        <v/>
      </c>
      <c r="AD256" s="58" t="s">
        <v>33</v>
      </c>
      <c r="AE256" s="54" t="str">
        <f t="array" ref="AE256">IFERROR(INDEX(INDIRECT("'"&amp;VLOOKUP($C256,ModMap!$A$2:$B$21,2,FALSE)&amp;"'!AE:AE"),MATCH($K256,INDIRECT("'"&amp;VLOOKUP($C256,ModMap!$A$2:$B$21,2,FALSE)&amp;"'!$K:$K"),0)),"")</f>
        <v>Not Started</v>
      </c>
      <c r="AF256" s="54" t="str">
        <f t="array" ref="AF256">IFERROR(INDEX(INDIRECT("'"&amp;VLOOKUP($C256,ModMap!$A$2:$B$21,2,FALSE)&amp;"'!AF:AF"),MATCH($K256,INDIRECT("'"&amp;VLOOKUP($C256,ModMap!$A$2:$B$21,2,FALSE)&amp;"'!$K:$K"),0)),"")</f>
        <v>Unassigned</v>
      </c>
      <c r="AG256" s="45" t="s">
        <v>36</v>
      </c>
      <c r="AH256" s="54" t="str">
        <f t="array" ref="AH256">IFERROR(INDEX(INDIRECT("'"&amp;VLOOKUP($C256,ModMap!$A$2:$B$21,2,FALSE)&amp;"'!AH:AH"),MATCH($K256,INDIRECT("'"&amp;VLOOKUP($C256,ModMap!$A$2:$B$21,2,FALSE)&amp;"'!$K:$K"),0)),"")</f>
        <v>N/A</v>
      </c>
      <c r="AI256" s="54" t="str">
        <f t="array" ref="AI256">IFERROR(INDEX(INDIRECT("'"&amp;VLOOKUP($C256,ModMap!$A$2:$B$21,2,FALSE)&amp;"'!AI:AI"),MATCH($K256,INDIRECT("'"&amp;VLOOKUP($C256,ModMap!$A$2:$B$21,2,FALSE)&amp;"'!$K:$K"),0)),"")</f>
        <v/>
      </c>
      <c r="AJ256" s="58" t="s">
        <v>33</v>
      </c>
      <c r="AK256" s="54" t="str">
        <f t="array" ref="AK256">IFERROR(INDEX(INDIRECT("'"&amp;VLOOKUP($C256,ModMap!$A$2:$B$21,2,FALSE)&amp;"'!AK:AK"),MATCH($K256,INDIRECT("'"&amp;VLOOKUP($C256,ModMap!$A$2:$B$21,2,FALSE)&amp;"'!$K:$K"),0)),"")</f>
        <v>Not Started</v>
      </c>
      <c r="AL256" s="54" t="str">
        <f t="array" ref="AL256">IFERROR(INDEX(INDIRECT("'"&amp;VLOOKUP($C256,ModMap!$A$2:$B$21,2,FALSE)&amp;"'!AL:AL"),MATCH($K256,INDIRECT("'"&amp;VLOOKUP($C256,ModMap!$A$2:$B$21,2,FALSE)&amp;"'!$K:$K"),0)),"")</f>
        <v>Unassigned</v>
      </c>
      <c r="AM256" s="54">
        <f t="shared" si="1"/>
        <v>3</v>
      </c>
      <c r="AN256" s="54" t="str">
        <f t="shared" si="2"/>
        <v>Not Started</v>
      </c>
      <c r="AO256" s="55" t="str">
        <f t="array" ref="AO256">IFERROR(INDEX(INDIRECT("'"&amp;VLOOKUP($C256,ModMap!$A$2:$B$21,2,FALSE)&amp;"'!AO:AO"),MATCH($K256,INDIRECT("'"&amp;VLOOKUP($C256,ModMap!$A$2:$B$21,2,FALSE)&amp;"'!$K:$K"),0)),"")</f>
        <v/>
      </c>
      <c r="AP256" s="53" t="str">
        <f t="array" ref="AP256">IFERROR(HYPERLINK("#'"&amp;VLOOKUP($C256,ModMap!$A$2:$B$21,2,FALSE)&amp;"'!V"&amp;MATCH($K256,INDIRECT("'"&amp;VLOOKUP($C256,ModMap!$A$2:$B$21,2,FALSE)&amp;"'!$K:$K"),0),"Edit on module sheet"),"")</f>
        <v>Edit on module sheet</v>
      </c>
    </row>
    <row r="257" ht="42.0" customHeight="1">
      <c r="A257" s="34">
        <v>255.0</v>
      </c>
      <c r="B257" s="34">
        <v>255.0</v>
      </c>
      <c r="C257" s="34" t="s">
        <v>96</v>
      </c>
      <c r="D257" s="35" t="s">
        <v>97</v>
      </c>
      <c r="E257" s="64" t="s">
        <v>69</v>
      </c>
      <c r="F257" s="64" t="s">
        <v>448</v>
      </c>
      <c r="G257" s="35" t="s">
        <v>449</v>
      </c>
      <c r="H257" s="34" t="s">
        <v>461</v>
      </c>
      <c r="I257" s="34" t="s">
        <v>462</v>
      </c>
      <c r="J257" s="35" t="s">
        <v>463</v>
      </c>
      <c r="K257" s="34" t="s">
        <v>2713</v>
      </c>
      <c r="L257" s="35" t="s">
        <v>2714</v>
      </c>
      <c r="M257" s="58" t="s">
        <v>434</v>
      </c>
      <c r="N257" s="34" t="s">
        <v>455</v>
      </c>
      <c r="O257" s="34" t="s">
        <v>466</v>
      </c>
      <c r="P257" s="35" t="s">
        <v>467</v>
      </c>
      <c r="Q257" s="35" t="s">
        <v>468</v>
      </c>
      <c r="R257" s="34" t="s">
        <v>469</v>
      </c>
      <c r="S257" s="34" t="s">
        <v>69</v>
      </c>
      <c r="T257" s="34" t="str">
        <f t="array" ref="T257">IFERROR(INDEX(INDIRECT("'"&amp;VLOOKUP($C257,ModMap!$A$2:$B$21,2,FALSE)&amp;"'!T:T"),MATCH($K257,INDIRECT("'"&amp;VLOOKUP($C257,ModMap!$A$2:$B$21,2,FALSE)&amp;"'!$K:$K"),0)),"")</f>
        <v>Unassigned</v>
      </c>
      <c r="U257" s="58" t="s">
        <v>33</v>
      </c>
      <c r="V257" s="34" t="str">
        <f t="array" ref="V257">IFERROR(INDEX(INDIRECT("'"&amp;VLOOKUP($C257,ModMap!$A$2:$B$21,2,FALSE)&amp;"'!V:V"),MATCH($K257,INDIRECT("'"&amp;VLOOKUP($C257,ModMap!$A$2:$B$21,2,FALSE)&amp;"'!$K:$K"),0)),"")</f>
        <v>Not Started</v>
      </c>
      <c r="W257" s="34" t="str">
        <f t="array" ref="W257">IFERROR(INDEX(INDIRECT("'"&amp;VLOOKUP($C257,ModMap!$A$2:$B$21,2,FALSE)&amp;"'!W:W"),MATCH($K257,INDIRECT("'"&amp;VLOOKUP($C257,ModMap!$A$2:$B$21,2,FALSE)&amp;"'!$K:$K"),0)),"")</f>
        <v>Unassigned</v>
      </c>
      <c r="X257" s="58" t="s">
        <v>33</v>
      </c>
      <c r="Y257" s="34" t="str">
        <f t="array" ref="Y257">IFERROR(INDEX(INDIRECT("'"&amp;VLOOKUP($C257,ModMap!$A$2:$B$21,2,FALSE)&amp;"'!Y:Y"),MATCH($K257,INDIRECT("'"&amp;VLOOKUP($C257,ModMap!$A$2:$B$21,2,FALSE)&amp;"'!$K:$K"),0)),"")</f>
        <v>Not Started</v>
      </c>
      <c r="Z257" s="34" t="str">
        <f t="array" ref="Z257">IFERROR(INDEX(INDIRECT("'"&amp;VLOOKUP($C257,ModMap!$A$2:$B$21,2,FALSE)&amp;"'!Z:Z"),MATCH($K257,INDIRECT("'"&amp;VLOOKUP($C257,ModMap!$A$2:$B$21,2,FALSE)&amp;"'!$K:$K"),0)),"")</f>
        <v>Unassigned</v>
      </c>
      <c r="AA257" s="45" t="s">
        <v>36</v>
      </c>
      <c r="AB257" s="34" t="str">
        <f t="array" ref="AB257">IFERROR(INDEX(INDIRECT("'"&amp;VLOOKUP($C257,ModMap!$A$2:$B$21,2,FALSE)&amp;"'!AB:AB"),MATCH($K257,INDIRECT("'"&amp;VLOOKUP($C257,ModMap!$A$2:$B$21,2,FALSE)&amp;"'!$K:$K"),0)),"")</f>
        <v>N/A</v>
      </c>
      <c r="AC257" s="34" t="str">
        <f t="array" ref="AC257">IFERROR(INDEX(INDIRECT("'"&amp;VLOOKUP($C257,ModMap!$A$2:$B$21,2,FALSE)&amp;"'!AC:AC"),MATCH($K257,INDIRECT("'"&amp;VLOOKUP($C257,ModMap!$A$2:$B$21,2,FALSE)&amp;"'!$K:$K"),0)),"")</f>
        <v/>
      </c>
      <c r="AD257" s="58" t="s">
        <v>33</v>
      </c>
      <c r="AE257" s="34" t="str">
        <f t="array" ref="AE257">IFERROR(INDEX(INDIRECT("'"&amp;VLOOKUP($C257,ModMap!$A$2:$B$21,2,FALSE)&amp;"'!AE:AE"),MATCH($K257,INDIRECT("'"&amp;VLOOKUP($C257,ModMap!$A$2:$B$21,2,FALSE)&amp;"'!$K:$K"),0)),"")</f>
        <v>Not Started</v>
      </c>
      <c r="AF257" s="34" t="str">
        <f t="array" ref="AF257">IFERROR(INDEX(INDIRECT("'"&amp;VLOOKUP($C257,ModMap!$A$2:$B$21,2,FALSE)&amp;"'!AF:AF"),MATCH($K257,INDIRECT("'"&amp;VLOOKUP($C257,ModMap!$A$2:$B$21,2,FALSE)&amp;"'!$K:$K"),0)),"")</f>
        <v>Unassigned</v>
      </c>
      <c r="AG257" s="45" t="s">
        <v>36</v>
      </c>
      <c r="AH257" s="34" t="str">
        <f t="array" ref="AH257">IFERROR(INDEX(INDIRECT("'"&amp;VLOOKUP($C257,ModMap!$A$2:$B$21,2,FALSE)&amp;"'!AH:AH"),MATCH($K257,INDIRECT("'"&amp;VLOOKUP($C257,ModMap!$A$2:$B$21,2,FALSE)&amp;"'!$K:$K"),0)),"")</f>
        <v>N/A</v>
      </c>
      <c r="AI257" s="34" t="str">
        <f t="array" ref="AI257">IFERROR(INDEX(INDIRECT("'"&amp;VLOOKUP($C257,ModMap!$A$2:$B$21,2,FALSE)&amp;"'!AI:AI"),MATCH($K257,INDIRECT("'"&amp;VLOOKUP($C257,ModMap!$A$2:$B$21,2,FALSE)&amp;"'!$K:$K"),0)),"")</f>
        <v/>
      </c>
      <c r="AJ257" s="45" t="s">
        <v>36</v>
      </c>
      <c r="AK257" s="34" t="str">
        <f t="array" ref="AK257">IFERROR(INDEX(INDIRECT("'"&amp;VLOOKUP($C257,ModMap!$A$2:$B$21,2,FALSE)&amp;"'!AK:AK"),MATCH($K257,INDIRECT("'"&amp;VLOOKUP($C257,ModMap!$A$2:$B$21,2,FALSE)&amp;"'!$K:$K"),0)),"")</f>
        <v>N/A</v>
      </c>
      <c r="AL257" s="34" t="str">
        <f t="array" ref="AL257">IFERROR(INDEX(INDIRECT("'"&amp;VLOOKUP($C257,ModMap!$A$2:$B$21,2,FALSE)&amp;"'!AL:AL"),MATCH($K257,INDIRECT("'"&amp;VLOOKUP($C257,ModMap!$A$2:$B$21,2,FALSE)&amp;"'!$K:$K"),0)),"")</f>
        <v/>
      </c>
      <c r="AM257" s="34">
        <f t="shared" si="1"/>
        <v>3</v>
      </c>
      <c r="AN257" s="34" t="str">
        <f t="shared" si="2"/>
        <v>Not Started</v>
      </c>
      <c r="AO257" s="35" t="str">
        <f t="array" ref="AO257">IFERROR(INDEX(INDIRECT("'"&amp;VLOOKUP($C257,ModMap!$A$2:$B$21,2,FALSE)&amp;"'!AO:AO"),MATCH($K257,INDIRECT("'"&amp;VLOOKUP($C257,ModMap!$A$2:$B$21,2,FALSE)&amp;"'!$K:$K"),0)),"")</f>
        <v/>
      </c>
      <c r="AP257" s="53" t="str">
        <f t="array" ref="AP257">IFERROR(HYPERLINK("#'"&amp;VLOOKUP($C257,ModMap!$A$2:$B$21,2,FALSE)&amp;"'!V"&amp;MATCH($K257,INDIRECT("'"&amp;VLOOKUP($C257,ModMap!$A$2:$B$21,2,FALSE)&amp;"'!$K:$K"),0),"Edit on module sheet"),"")</f>
        <v>Edit on module sheet</v>
      </c>
    </row>
    <row r="258" ht="42.0" customHeight="1">
      <c r="A258" s="54">
        <v>256.0</v>
      </c>
      <c r="B258" s="54">
        <v>256.0</v>
      </c>
      <c r="C258" s="54" t="s">
        <v>96</v>
      </c>
      <c r="D258" s="55" t="s">
        <v>97</v>
      </c>
      <c r="E258" s="36" t="s">
        <v>48</v>
      </c>
      <c r="F258" s="64" t="s">
        <v>448</v>
      </c>
      <c r="G258" s="55" t="s">
        <v>449</v>
      </c>
      <c r="H258" s="54" t="s">
        <v>479</v>
      </c>
      <c r="I258" s="54" t="s">
        <v>480</v>
      </c>
      <c r="J258" s="55" t="s">
        <v>481</v>
      </c>
      <c r="K258" s="54" t="s">
        <v>2023</v>
      </c>
      <c r="L258" s="55" t="s">
        <v>2024</v>
      </c>
      <c r="M258" s="62" t="s">
        <v>200</v>
      </c>
      <c r="N258" s="54" t="s">
        <v>455</v>
      </c>
      <c r="O258" s="54" t="s">
        <v>466</v>
      </c>
      <c r="P258" s="55" t="s">
        <v>484</v>
      </c>
      <c r="Q258" s="55" t="s">
        <v>485</v>
      </c>
      <c r="R258" s="54" t="s">
        <v>469</v>
      </c>
      <c r="S258" s="54" t="s">
        <v>53</v>
      </c>
      <c r="T258" s="54" t="str">
        <f t="array" ref="T258">IFERROR(INDEX(INDIRECT("'"&amp;VLOOKUP($C258,ModMap!$A$2:$B$21,2,FALSE)&amp;"'!T:T"),MATCH($K258,INDIRECT("'"&amp;VLOOKUP($C258,ModMap!$A$2:$B$21,2,FALSE)&amp;"'!$K:$K"),0)),"")</f>
        <v>Unassigned</v>
      </c>
      <c r="U258" s="45" t="s">
        <v>36</v>
      </c>
      <c r="V258" s="54" t="str">
        <f t="array" ref="V258">IFERROR(INDEX(INDIRECT("'"&amp;VLOOKUP($C258,ModMap!$A$2:$B$21,2,FALSE)&amp;"'!V:V"),MATCH($K258,INDIRECT("'"&amp;VLOOKUP($C258,ModMap!$A$2:$B$21,2,FALSE)&amp;"'!$K:$K"),0)),"")</f>
        <v>N/A</v>
      </c>
      <c r="W258" s="54" t="str">
        <f t="array" ref="W258">IFERROR(INDEX(INDIRECT("'"&amp;VLOOKUP($C258,ModMap!$A$2:$B$21,2,FALSE)&amp;"'!W:W"),MATCH($K258,INDIRECT("'"&amp;VLOOKUP($C258,ModMap!$A$2:$B$21,2,FALSE)&amp;"'!$K:$K"),0)),"")</f>
        <v/>
      </c>
      <c r="X258" s="58" t="s">
        <v>33</v>
      </c>
      <c r="Y258" s="54" t="str">
        <f t="array" ref="Y258">IFERROR(INDEX(INDIRECT("'"&amp;VLOOKUP($C258,ModMap!$A$2:$B$21,2,FALSE)&amp;"'!Y:Y"),MATCH($K258,INDIRECT("'"&amp;VLOOKUP($C258,ModMap!$A$2:$B$21,2,FALSE)&amp;"'!$K:$K"),0)),"")</f>
        <v>Not Started</v>
      </c>
      <c r="Z258" s="54" t="str">
        <f t="array" ref="Z258">IFERROR(INDEX(INDIRECT("'"&amp;VLOOKUP($C258,ModMap!$A$2:$B$21,2,FALSE)&amp;"'!Z:Z"),MATCH($K258,INDIRECT("'"&amp;VLOOKUP($C258,ModMap!$A$2:$B$21,2,FALSE)&amp;"'!$K:$K"),0)),"")</f>
        <v>Unassigned</v>
      </c>
      <c r="AA258" s="58" t="s">
        <v>33</v>
      </c>
      <c r="AB258" s="54" t="str">
        <f t="array" ref="AB258">IFERROR(INDEX(INDIRECT("'"&amp;VLOOKUP($C258,ModMap!$A$2:$B$21,2,FALSE)&amp;"'!AB:AB"),MATCH($K258,INDIRECT("'"&amp;VLOOKUP($C258,ModMap!$A$2:$B$21,2,FALSE)&amp;"'!$K:$K"),0)),"")</f>
        <v>Not Started</v>
      </c>
      <c r="AC258" s="54" t="str">
        <f t="array" ref="AC258">IFERROR(INDEX(INDIRECT("'"&amp;VLOOKUP($C258,ModMap!$A$2:$B$21,2,FALSE)&amp;"'!AC:AC"),MATCH($K258,INDIRECT("'"&amp;VLOOKUP($C258,ModMap!$A$2:$B$21,2,FALSE)&amp;"'!$K:$K"),0)),"")</f>
        <v>Unassigned</v>
      </c>
      <c r="AD258" s="45" t="s">
        <v>36</v>
      </c>
      <c r="AE258" s="54" t="str">
        <f t="array" ref="AE258">IFERROR(INDEX(INDIRECT("'"&amp;VLOOKUP($C258,ModMap!$A$2:$B$21,2,FALSE)&amp;"'!AE:AE"),MATCH($K258,INDIRECT("'"&amp;VLOOKUP($C258,ModMap!$A$2:$B$21,2,FALSE)&amp;"'!$K:$K"),0)),"")</f>
        <v>N/A</v>
      </c>
      <c r="AF258" s="54" t="str">
        <f t="array" ref="AF258">IFERROR(INDEX(INDIRECT("'"&amp;VLOOKUP($C258,ModMap!$A$2:$B$21,2,FALSE)&amp;"'!AF:AF"),MATCH($K258,INDIRECT("'"&amp;VLOOKUP($C258,ModMap!$A$2:$B$21,2,FALSE)&amp;"'!$K:$K"),0)),"")</f>
        <v/>
      </c>
      <c r="AG258" s="45" t="s">
        <v>36</v>
      </c>
      <c r="AH258" s="54" t="str">
        <f t="array" ref="AH258">IFERROR(INDEX(INDIRECT("'"&amp;VLOOKUP($C258,ModMap!$A$2:$B$21,2,FALSE)&amp;"'!AH:AH"),MATCH($K258,INDIRECT("'"&amp;VLOOKUP($C258,ModMap!$A$2:$B$21,2,FALSE)&amp;"'!$K:$K"),0)),"")</f>
        <v>N/A</v>
      </c>
      <c r="AI258" s="54" t="str">
        <f t="array" ref="AI258">IFERROR(INDEX(INDIRECT("'"&amp;VLOOKUP($C258,ModMap!$A$2:$B$21,2,FALSE)&amp;"'!AI:AI"),MATCH($K258,INDIRECT("'"&amp;VLOOKUP($C258,ModMap!$A$2:$B$21,2,FALSE)&amp;"'!$K:$K"),0)),"")</f>
        <v/>
      </c>
      <c r="AJ258" s="45" t="s">
        <v>36</v>
      </c>
      <c r="AK258" s="54" t="str">
        <f t="array" ref="AK258">IFERROR(INDEX(INDIRECT("'"&amp;VLOOKUP($C258,ModMap!$A$2:$B$21,2,FALSE)&amp;"'!AK:AK"),MATCH($K258,INDIRECT("'"&amp;VLOOKUP($C258,ModMap!$A$2:$B$21,2,FALSE)&amp;"'!$K:$K"),0)),"")</f>
        <v>N/A</v>
      </c>
      <c r="AL258" s="54" t="str">
        <f t="array" ref="AL258">IFERROR(INDEX(INDIRECT("'"&amp;VLOOKUP($C258,ModMap!$A$2:$B$21,2,FALSE)&amp;"'!AL:AL"),MATCH($K258,INDIRECT("'"&amp;VLOOKUP($C258,ModMap!$A$2:$B$21,2,FALSE)&amp;"'!$K:$K"),0)),"")</f>
        <v/>
      </c>
      <c r="AM258" s="54">
        <f t="shared" si="1"/>
        <v>2</v>
      </c>
      <c r="AN258" s="54" t="str">
        <f t="shared" si="2"/>
        <v>Not Started</v>
      </c>
      <c r="AO258" s="55" t="str">
        <f t="array" ref="AO258">IFERROR(INDEX(INDIRECT("'"&amp;VLOOKUP($C258,ModMap!$A$2:$B$21,2,FALSE)&amp;"'!AO:AO"),MATCH($K258,INDIRECT("'"&amp;VLOOKUP($C258,ModMap!$A$2:$B$21,2,FALSE)&amp;"'!$K:$K"),0)),"")</f>
        <v/>
      </c>
      <c r="AP258" s="53" t="str">
        <f t="array" ref="AP258">IFERROR(HYPERLINK("#'"&amp;VLOOKUP($C258,ModMap!$A$2:$B$21,2,FALSE)&amp;"'!V"&amp;MATCH($K258,INDIRECT("'"&amp;VLOOKUP($C258,ModMap!$A$2:$B$21,2,FALSE)&amp;"'!$K:$K"),0),"Edit on module sheet"),"")</f>
        <v>Edit on module sheet</v>
      </c>
    </row>
    <row r="259" ht="42.0" customHeight="1">
      <c r="A259" s="34">
        <v>257.0</v>
      </c>
      <c r="B259" s="34">
        <v>257.0</v>
      </c>
      <c r="C259" s="34" t="s">
        <v>96</v>
      </c>
      <c r="D259" s="35" t="s">
        <v>97</v>
      </c>
      <c r="E259" s="36" t="s">
        <v>48</v>
      </c>
      <c r="F259" s="64" t="s">
        <v>448</v>
      </c>
      <c r="G259" s="35" t="s">
        <v>449</v>
      </c>
      <c r="H259" s="34" t="s">
        <v>479</v>
      </c>
      <c r="I259" s="34" t="s">
        <v>480</v>
      </c>
      <c r="J259" s="35" t="s">
        <v>481</v>
      </c>
      <c r="K259" s="34" t="s">
        <v>2030</v>
      </c>
      <c r="L259" s="35" t="s">
        <v>2031</v>
      </c>
      <c r="M259" s="62" t="s">
        <v>200</v>
      </c>
      <c r="N259" s="34" t="s">
        <v>455</v>
      </c>
      <c r="O259" s="34" t="s">
        <v>466</v>
      </c>
      <c r="P259" s="35" t="s">
        <v>484</v>
      </c>
      <c r="Q259" s="35" t="s">
        <v>485</v>
      </c>
      <c r="R259" s="34" t="s">
        <v>469</v>
      </c>
      <c r="S259" s="34" t="s">
        <v>56</v>
      </c>
      <c r="T259" s="34" t="str">
        <f t="array" ref="T259">IFERROR(INDEX(INDIRECT("'"&amp;VLOOKUP($C259,ModMap!$A$2:$B$21,2,FALSE)&amp;"'!T:T"),MATCH($K259,INDIRECT("'"&amp;VLOOKUP($C259,ModMap!$A$2:$B$21,2,FALSE)&amp;"'!$K:$K"),0)),"")</f>
        <v>Unassigned</v>
      </c>
      <c r="U259" s="45" t="s">
        <v>36</v>
      </c>
      <c r="V259" s="34" t="str">
        <f t="array" ref="V259">IFERROR(INDEX(INDIRECT("'"&amp;VLOOKUP($C259,ModMap!$A$2:$B$21,2,FALSE)&amp;"'!V:V"),MATCH($K259,INDIRECT("'"&amp;VLOOKUP($C259,ModMap!$A$2:$B$21,2,FALSE)&amp;"'!$K:$K"),0)),"")</f>
        <v>N/A</v>
      </c>
      <c r="W259" s="34" t="str">
        <f t="array" ref="W259">IFERROR(INDEX(INDIRECT("'"&amp;VLOOKUP($C259,ModMap!$A$2:$B$21,2,FALSE)&amp;"'!W:W"),MATCH($K259,INDIRECT("'"&amp;VLOOKUP($C259,ModMap!$A$2:$B$21,2,FALSE)&amp;"'!$K:$K"),0)),"")</f>
        <v/>
      </c>
      <c r="X259" s="58" t="s">
        <v>33</v>
      </c>
      <c r="Y259" s="34" t="str">
        <f t="array" ref="Y259">IFERROR(INDEX(INDIRECT("'"&amp;VLOOKUP($C259,ModMap!$A$2:$B$21,2,FALSE)&amp;"'!Y:Y"),MATCH($K259,INDIRECT("'"&amp;VLOOKUP($C259,ModMap!$A$2:$B$21,2,FALSE)&amp;"'!$K:$K"),0)),"")</f>
        <v>Not Started</v>
      </c>
      <c r="Z259" s="34" t="str">
        <f t="array" ref="Z259">IFERROR(INDEX(INDIRECT("'"&amp;VLOOKUP($C259,ModMap!$A$2:$B$21,2,FALSE)&amp;"'!Z:Z"),MATCH($K259,INDIRECT("'"&amp;VLOOKUP($C259,ModMap!$A$2:$B$21,2,FALSE)&amp;"'!$K:$K"),0)),"")</f>
        <v>Unassigned</v>
      </c>
      <c r="AA259" s="58" t="s">
        <v>33</v>
      </c>
      <c r="AB259" s="34" t="str">
        <f t="array" ref="AB259">IFERROR(INDEX(INDIRECT("'"&amp;VLOOKUP($C259,ModMap!$A$2:$B$21,2,FALSE)&amp;"'!AB:AB"),MATCH($K259,INDIRECT("'"&amp;VLOOKUP($C259,ModMap!$A$2:$B$21,2,FALSE)&amp;"'!$K:$K"),0)),"")</f>
        <v>Not Started</v>
      </c>
      <c r="AC259" s="34" t="str">
        <f t="array" ref="AC259">IFERROR(INDEX(INDIRECT("'"&amp;VLOOKUP($C259,ModMap!$A$2:$B$21,2,FALSE)&amp;"'!AC:AC"),MATCH($K259,INDIRECT("'"&amp;VLOOKUP($C259,ModMap!$A$2:$B$21,2,FALSE)&amp;"'!$K:$K"),0)),"")</f>
        <v>Unassigned</v>
      </c>
      <c r="AD259" s="58" t="s">
        <v>33</v>
      </c>
      <c r="AE259" s="34" t="str">
        <f t="array" ref="AE259">IFERROR(INDEX(INDIRECT("'"&amp;VLOOKUP($C259,ModMap!$A$2:$B$21,2,FALSE)&amp;"'!AE:AE"),MATCH($K259,INDIRECT("'"&amp;VLOOKUP($C259,ModMap!$A$2:$B$21,2,FALSE)&amp;"'!$K:$K"),0)),"")</f>
        <v>Not Started</v>
      </c>
      <c r="AF259" s="34" t="str">
        <f t="array" ref="AF259">IFERROR(INDEX(INDIRECT("'"&amp;VLOOKUP($C259,ModMap!$A$2:$B$21,2,FALSE)&amp;"'!AF:AF"),MATCH($K259,INDIRECT("'"&amp;VLOOKUP($C259,ModMap!$A$2:$B$21,2,FALSE)&amp;"'!$K:$K"),0)),"")</f>
        <v>Unassigned</v>
      </c>
      <c r="AG259" s="45" t="s">
        <v>36</v>
      </c>
      <c r="AH259" s="34" t="str">
        <f t="array" ref="AH259">IFERROR(INDEX(INDIRECT("'"&amp;VLOOKUP($C259,ModMap!$A$2:$B$21,2,FALSE)&amp;"'!AH:AH"),MATCH($K259,INDIRECT("'"&amp;VLOOKUP($C259,ModMap!$A$2:$B$21,2,FALSE)&amp;"'!$K:$K"),0)),"")</f>
        <v>N/A</v>
      </c>
      <c r="AI259" s="34" t="str">
        <f t="array" ref="AI259">IFERROR(INDEX(INDIRECT("'"&amp;VLOOKUP($C259,ModMap!$A$2:$B$21,2,FALSE)&amp;"'!AI:AI"),MATCH($K259,INDIRECT("'"&amp;VLOOKUP($C259,ModMap!$A$2:$B$21,2,FALSE)&amp;"'!$K:$K"),0)),"")</f>
        <v/>
      </c>
      <c r="AJ259" s="45" t="s">
        <v>36</v>
      </c>
      <c r="AK259" s="34" t="str">
        <f t="array" ref="AK259">IFERROR(INDEX(INDIRECT("'"&amp;VLOOKUP($C259,ModMap!$A$2:$B$21,2,FALSE)&amp;"'!AK:AK"),MATCH($K259,INDIRECT("'"&amp;VLOOKUP($C259,ModMap!$A$2:$B$21,2,FALSE)&amp;"'!$K:$K"),0)),"")</f>
        <v>N/A</v>
      </c>
      <c r="AL259" s="34" t="str">
        <f t="array" ref="AL259">IFERROR(INDEX(INDIRECT("'"&amp;VLOOKUP($C259,ModMap!$A$2:$B$21,2,FALSE)&amp;"'!AL:AL"),MATCH($K259,INDIRECT("'"&amp;VLOOKUP($C259,ModMap!$A$2:$B$21,2,FALSE)&amp;"'!$K:$K"),0)),"")</f>
        <v/>
      </c>
      <c r="AM259" s="34">
        <f t="shared" si="1"/>
        <v>3</v>
      </c>
      <c r="AN259" s="34" t="str">
        <f t="shared" si="2"/>
        <v>Not Started</v>
      </c>
      <c r="AO259" s="35" t="str">
        <f t="array" ref="AO259">IFERROR(INDEX(INDIRECT("'"&amp;VLOOKUP($C259,ModMap!$A$2:$B$21,2,FALSE)&amp;"'!AO:AO"),MATCH($K259,INDIRECT("'"&amp;VLOOKUP($C259,ModMap!$A$2:$B$21,2,FALSE)&amp;"'!$K:$K"),0)),"")</f>
        <v/>
      </c>
      <c r="AP259" s="53" t="str">
        <f t="array" ref="AP259">IFERROR(HYPERLINK("#'"&amp;VLOOKUP($C259,ModMap!$A$2:$B$21,2,FALSE)&amp;"'!V"&amp;MATCH($K259,INDIRECT("'"&amp;VLOOKUP($C259,ModMap!$A$2:$B$21,2,FALSE)&amp;"'!$K:$K"),0),"Edit on module sheet"),"")</f>
        <v>Edit on module sheet</v>
      </c>
    </row>
    <row r="260" ht="42.0" customHeight="1">
      <c r="A260" s="54">
        <v>258.0</v>
      </c>
      <c r="B260" s="54">
        <v>258.0</v>
      </c>
      <c r="C260" s="54" t="s">
        <v>96</v>
      </c>
      <c r="D260" s="55" t="s">
        <v>97</v>
      </c>
      <c r="E260" s="65" t="s">
        <v>41</v>
      </c>
      <c r="F260" s="64" t="s">
        <v>448</v>
      </c>
      <c r="G260" s="55" t="s">
        <v>449</v>
      </c>
      <c r="H260" s="54" t="s">
        <v>479</v>
      </c>
      <c r="I260" s="54" t="s">
        <v>480</v>
      </c>
      <c r="J260" s="55" t="s">
        <v>481</v>
      </c>
      <c r="K260" s="54" t="s">
        <v>482</v>
      </c>
      <c r="L260" s="55" t="s">
        <v>483</v>
      </c>
      <c r="M260" s="62" t="s">
        <v>200</v>
      </c>
      <c r="N260" s="54" t="s">
        <v>455</v>
      </c>
      <c r="O260" s="54" t="s">
        <v>466</v>
      </c>
      <c r="P260" s="55" t="s">
        <v>484</v>
      </c>
      <c r="Q260" s="55" t="s">
        <v>485</v>
      </c>
      <c r="R260" s="54" t="s">
        <v>469</v>
      </c>
      <c r="S260" s="54" t="s">
        <v>206</v>
      </c>
      <c r="T260" s="54" t="str">
        <f t="array" ref="T260">IFERROR(INDEX(INDIRECT("'"&amp;VLOOKUP($C260,ModMap!$A$2:$B$21,2,FALSE)&amp;"'!T:T"),MATCH($K260,INDIRECT("'"&amp;VLOOKUP($C260,ModMap!$A$2:$B$21,2,FALSE)&amp;"'!$K:$K"),0)),"")</f>
        <v>Unassigned</v>
      </c>
      <c r="U260" s="58" t="s">
        <v>33</v>
      </c>
      <c r="V260" s="54" t="str">
        <f t="array" ref="V260">IFERROR(INDEX(INDIRECT("'"&amp;VLOOKUP($C260,ModMap!$A$2:$B$21,2,FALSE)&amp;"'!V:V"),MATCH($K260,INDIRECT("'"&amp;VLOOKUP($C260,ModMap!$A$2:$B$21,2,FALSE)&amp;"'!$K:$K"),0)),"")</f>
        <v>Not Started</v>
      </c>
      <c r="W260" s="54" t="str">
        <f t="array" ref="W260">IFERROR(INDEX(INDIRECT("'"&amp;VLOOKUP($C260,ModMap!$A$2:$B$21,2,FALSE)&amp;"'!W:W"),MATCH($K260,INDIRECT("'"&amp;VLOOKUP($C260,ModMap!$A$2:$B$21,2,FALSE)&amp;"'!$K:$K"),0)),"")</f>
        <v>Unassigned</v>
      </c>
      <c r="X260" s="45" t="s">
        <v>36</v>
      </c>
      <c r="Y260" s="54" t="str">
        <f t="array" ref="Y260">IFERROR(INDEX(INDIRECT("'"&amp;VLOOKUP($C260,ModMap!$A$2:$B$21,2,FALSE)&amp;"'!Y:Y"),MATCH($K260,INDIRECT("'"&amp;VLOOKUP($C260,ModMap!$A$2:$B$21,2,FALSE)&amp;"'!$K:$K"),0)),"")</f>
        <v>N/A</v>
      </c>
      <c r="Z260" s="54" t="str">
        <f t="array" ref="Z260">IFERROR(INDEX(INDIRECT("'"&amp;VLOOKUP($C260,ModMap!$A$2:$B$21,2,FALSE)&amp;"'!Z:Z"),MATCH($K260,INDIRECT("'"&amp;VLOOKUP($C260,ModMap!$A$2:$B$21,2,FALSE)&amp;"'!$K:$K"),0)),"")</f>
        <v/>
      </c>
      <c r="AA260" s="45" t="s">
        <v>36</v>
      </c>
      <c r="AB260" s="54" t="str">
        <f t="array" ref="AB260">IFERROR(INDEX(INDIRECT("'"&amp;VLOOKUP($C260,ModMap!$A$2:$B$21,2,FALSE)&amp;"'!AB:AB"),MATCH($K260,INDIRECT("'"&amp;VLOOKUP($C260,ModMap!$A$2:$B$21,2,FALSE)&amp;"'!$K:$K"),0)),"")</f>
        <v>N/A</v>
      </c>
      <c r="AC260" s="54" t="str">
        <f t="array" ref="AC260">IFERROR(INDEX(INDIRECT("'"&amp;VLOOKUP($C260,ModMap!$A$2:$B$21,2,FALSE)&amp;"'!AC:AC"),MATCH($K260,INDIRECT("'"&amp;VLOOKUP($C260,ModMap!$A$2:$B$21,2,FALSE)&amp;"'!$K:$K"),0)),"")</f>
        <v/>
      </c>
      <c r="AD260" s="58" t="s">
        <v>33</v>
      </c>
      <c r="AE260" s="54" t="str">
        <f t="array" ref="AE260">IFERROR(INDEX(INDIRECT("'"&amp;VLOOKUP($C260,ModMap!$A$2:$B$21,2,FALSE)&amp;"'!AE:AE"),MATCH($K260,INDIRECT("'"&amp;VLOOKUP($C260,ModMap!$A$2:$B$21,2,FALSE)&amp;"'!$K:$K"),0)),"")</f>
        <v>Not Started</v>
      </c>
      <c r="AF260" s="54" t="str">
        <f t="array" ref="AF260">IFERROR(INDEX(INDIRECT("'"&amp;VLOOKUP($C260,ModMap!$A$2:$B$21,2,FALSE)&amp;"'!AF:AF"),MATCH($K260,INDIRECT("'"&amp;VLOOKUP($C260,ModMap!$A$2:$B$21,2,FALSE)&amp;"'!$K:$K"),0)),"")</f>
        <v>Unassigned</v>
      </c>
      <c r="AG260" s="45" t="s">
        <v>36</v>
      </c>
      <c r="AH260" s="54" t="str">
        <f t="array" ref="AH260">IFERROR(INDEX(INDIRECT("'"&amp;VLOOKUP($C260,ModMap!$A$2:$B$21,2,FALSE)&amp;"'!AH:AH"),MATCH($K260,INDIRECT("'"&amp;VLOOKUP($C260,ModMap!$A$2:$B$21,2,FALSE)&amp;"'!$K:$K"),0)),"")</f>
        <v>N/A</v>
      </c>
      <c r="AI260" s="54" t="str">
        <f t="array" ref="AI260">IFERROR(INDEX(INDIRECT("'"&amp;VLOOKUP($C260,ModMap!$A$2:$B$21,2,FALSE)&amp;"'!AI:AI"),MATCH($K260,INDIRECT("'"&amp;VLOOKUP($C260,ModMap!$A$2:$B$21,2,FALSE)&amp;"'!$K:$K"),0)),"")</f>
        <v/>
      </c>
      <c r="AJ260" s="45" t="s">
        <v>36</v>
      </c>
      <c r="AK260" s="54" t="str">
        <f t="array" ref="AK260">IFERROR(INDEX(INDIRECT("'"&amp;VLOOKUP($C260,ModMap!$A$2:$B$21,2,FALSE)&amp;"'!AK:AK"),MATCH($K260,INDIRECT("'"&amp;VLOOKUP($C260,ModMap!$A$2:$B$21,2,FALSE)&amp;"'!$K:$K"),0)),"")</f>
        <v>N/A</v>
      </c>
      <c r="AL260" s="54" t="str">
        <f t="array" ref="AL260">IFERROR(INDEX(INDIRECT("'"&amp;VLOOKUP($C260,ModMap!$A$2:$B$21,2,FALSE)&amp;"'!AL:AL"),MATCH($K260,INDIRECT("'"&amp;VLOOKUP($C260,ModMap!$A$2:$B$21,2,FALSE)&amp;"'!$K:$K"),0)),"")</f>
        <v/>
      </c>
      <c r="AM260" s="54">
        <f t="shared" si="1"/>
        <v>2</v>
      </c>
      <c r="AN260" s="54" t="str">
        <f t="shared" si="2"/>
        <v>Not Started</v>
      </c>
      <c r="AO260" s="55" t="str">
        <f t="array" ref="AO260">IFERROR(INDEX(INDIRECT("'"&amp;VLOOKUP($C260,ModMap!$A$2:$B$21,2,FALSE)&amp;"'!AO:AO"),MATCH($K260,INDIRECT("'"&amp;VLOOKUP($C260,ModMap!$A$2:$B$21,2,FALSE)&amp;"'!$K:$K"),0)),"")</f>
        <v/>
      </c>
      <c r="AP260" s="53" t="str">
        <f t="array" ref="AP260">IFERROR(HYPERLINK("#'"&amp;VLOOKUP($C260,ModMap!$A$2:$B$21,2,FALSE)&amp;"'!V"&amp;MATCH($K260,INDIRECT("'"&amp;VLOOKUP($C260,ModMap!$A$2:$B$21,2,FALSE)&amp;"'!$K:$K"),0),"Edit on module sheet"),"")</f>
        <v>Edit on module sheet</v>
      </c>
    </row>
    <row r="261" ht="42.0" customHeight="1">
      <c r="A261" s="34">
        <v>259.0</v>
      </c>
      <c r="B261" s="34">
        <v>259.0</v>
      </c>
      <c r="C261" s="34" t="s">
        <v>96</v>
      </c>
      <c r="D261" s="35" t="s">
        <v>97</v>
      </c>
      <c r="E261" s="36" t="s">
        <v>48</v>
      </c>
      <c r="F261" s="64" t="s">
        <v>448</v>
      </c>
      <c r="G261" s="35" t="s">
        <v>449</v>
      </c>
      <c r="H261" s="34" t="s">
        <v>479</v>
      </c>
      <c r="I261" s="34" t="s">
        <v>480</v>
      </c>
      <c r="J261" s="35" t="s">
        <v>481</v>
      </c>
      <c r="K261" s="34" t="s">
        <v>2034</v>
      </c>
      <c r="L261" s="35" t="s">
        <v>2035</v>
      </c>
      <c r="M261" s="83" t="s">
        <v>2019</v>
      </c>
      <c r="N261" s="34" t="s">
        <v>455</v>
      </c>
      <c r="O261" s="34" t="s">
        <v>466</v>
      </c>
      <c r="P261" s="35" t="s">
        <v>484</v>
      </c>
      <c r="Q261" s="35" t="s">
        <v>485</v>
      </c>
      <c r="R261" s="34" t="s">
        <v>469</v>
      </c>
      <c r="S261" s="34" t="s">
        <v>66</v>
      </c>
      <c r="T261" s="34" t="str">
        <f t="array" ref="T261">IFERROR(INDEX(INDIRECT("'"&amp;VLOOKUP($C261,ModMap!$A$2:$B$21,2,FALSE)&amp;"'!T:T"),MATCH($K261,INDIRECT("'"&amp;VLOOKUP($C261,ModMap!$A$2:$B$21,2,FALSE)&amp;"'!$K:$K"),0)),"")</f>
        <v>Unassigned</v>
      </c>
      <c r="U261" s="45" t="s">
        <v>36</v>
      </c>
      <c r="V261" s="34" t="str">
        <f t="array" ref="V261">IFERROR(INDEX(INDIRECT("'"&amp;VLOOKUP($C261,ModMap!$A$2:$B$21,2,FALSE)&amp;"'!V:V"),MATCH($K261,INDIRECT("'"&amp;VLOOKUP($C261,ModMap!$A$2:$B$21,2,FALSE)&amp;"'!$K:$K"),0)),"")</f>
        <v>N/A</v>
      </c>
      <c r="W261" s="34" t="str">
        <f t="array" ref="W261">IFERROR(INDEX(INDIRECT("'"&amp;VLOOKUP($C261,ModMap!$A$2:$B$21,2,FALSE)&amp;"'!W:W"),MATCH($K261,INDIRECT("'"&amp;VLOOKUP($C261,ModMap!$A$2:$B$21,2,FALSE)&amp;"'!$K:$K"),0)),"")</f>
        <v/>
      </c>
      <c r="X261" s="58" t="s">
        <v>33</v>
      </c>
      <c r="Y261" s="34" t="str">
        <f t="array" ref="Y261">IFERROR(INDEX(INDIRECT("'"&amp;VLOOKUP($C261,ModMap!$A$2:$B$21,2,FALSE)&amp;"'!Y:Y"),MATCH($K261,INDIRECT("'"&amp;VLOOKUP($C261,ModMap!$A$2:$B$21,2,FALSE)&amp;"'!$K:$K"),0)),"")</f>
        <v>Not Started</v>
      </c>
      <c r="Z261" s="34" t="str">
        <f t="array" ref="Z261">IFERROR(INDEX(INDIRECT("'"&amp;VLOOKUP($C261,ModMap!$A$2:$B$21,2,FALSE)&amp;"'!Z:Z"),MATCH($K261,INDIRECT("'"&amp;VLOOKUP($C261,ModMap!$A$2:$B$21,2,FALSE)&amp;"'!$K:$K"),0)),"")</f>
        <v>Unassigned</v>
      </c>
      <c r="AA261" s="45" t="s">
        <v>36</v>
      </c>
      <c r="AB261" s="34" t="str">
        <f t="array" ref="AB261">IFERROR(INDEX(INDIRECT("'"&amp;VLOOKUP($C261,ModMap!$A$2:$B$21,2,FALSE)&amp;"'!AB:AB"),MATCH($K261,INDIRECT("'"&amp;VLOOKUP($C261,ModMap!$A$2:$B$21,2,FALSE)&amp;"'!$K:$K"),0)),"")</f>
        <v>N/A</v>
      </c>
      <c r="AC261" s="34" t="str">
        <f t="array" ref="AC261">IFERROR(INDEX(INDIRECT("'"&amp;VLOOKUP($C261,ModMap!$A$2:$B$21,2,FALSE)&amp;"'!AC:AC"),MATCH($K261,INDIRECT("'"&amp;VLOOKUP($C261,ModMap!$A$2:$B$21,2,FALSE)&amp;"'!$K:$K"),0)),"")</f>
        <v/>
      </c>
      <c r="AD261" s="58" t="s">
        <v>33</v>
      </c>
      <c r="AE261" s="34" t="str">
        <f t="array" ref="AE261">IFERROR(INDEX(INDIRECT("'"&amp;VLOOKUP($C261,ModMap!$A$2:$B$21,2,FALSE)&amp;"'!AE:AE"),MATCH($K261,INDIRECT("'"&amp;VLOOKUP($C261,ModMap!$A$2:$B$21,2,FALSE)&amp;"'!$K:$K"),0)),"")</f>
        <v>Not Started</v>
      </c>
      <c r="AF261" s="34" t="str">
        <f t="array" ref="AF261">IFERROR(INDEX(INDIRECT("'"&amp;VLOOKUP($C261,ModMap!$A$2:$B$21,2,FALSE)&amp;"'!AF:AF"),MATCH($K261,INDIRECT("'"&amp;VLOOKUP($C261,ModMap!$A$2:$B$21,2,FALSE)&amp;"'!$K:$K"),0)),"")</f>
        <v>Unassigned</v>
      </c>
      <c r="AG261" s="45" t="s">
        <v>36</v>
      </c>
      <c r="AH261" s="34" t="str">
        <f t="array" ref="AH261">IFERROR(INDEX(INDIRECT("'"&amp;VLOOKUP($C261,ModMap!$A$2:$B$21,2,FALSE)&amp;"'!AH:AH"),MATCH($K261,INDIRECT("'"&amp;VLOOKUP($C261,ModMap!$A$2:$B$21,2,FALSE)&amp;"'!$K:$K"),0)),"")</f>
        <v>N/A</v>
      </c>
      <c r="AI261" s="34" t="str">
        <f t="array" ref="AI261">IFERROR(INDEX(INDIRECT("'"&amp;VLOOKUP($C261,ModMap!$A$2:$B$21,2,FALSE)&amp;"'!AI:AI"),MATCH($K261,INDIRECT("'"&amp;VLOOKUP($C261,ModMap!$A$2:$B$21,2,FALSE)&amp;"'!$K:$K"),0)),"")</f>
        <v/>
      </c>
      <c r="AJ261" s="58" t="s">
        <v>33</v>
      </c>
      <c r="AK261" s="34" t="str">
        <f t="array" ref="AK261">IFERROR(INDEX(INDIRECT("'"&amp;VLOOKUP($C261,ModMap!$A$2:$B$21,2,FALSE)&amp;"'!AK:AK"),MATCH($K261,INDIRECT("'"&amp;VLOOKUP($C261,ModMap!$A$2:$B$21,2,FALSE)&amp;"'!$K:$K"),0)),"")</f>
        <v>Not Started</v>
      </c>
      <c r="AL261" s="34" t="str">
        <f t="array" ref="AL261">IFERROR(INDEX(INDIRECT("'"&amp;VLOOKUP($C261,ModMap!$A$2:$B$21,2,FALSE)&amp;"'!AL:AL"),MATCH($K261,INDIRECT("'"&amp;VLOOKUP($C261,ModMap!$A$2:$B$21,2,FALSE)&amp;"'!$K:$K"),0)),"")</f>
        <v>Unassigned</v>
      </c>
      <c r="AM261" s="34">
        <f t="shared" si="1"/>
        <v>3</v>
      </c>
      <c r="AN261" s="34" t="str">
        <f t="shared" si="2"/>
        <v>Not Started</v>
      </c>
      <c r="AO261" s="35" t="str">
        <f t="array" ref="AO261">IFERROR(INDEX(INDIRECT("'"&amp;VLOOKUP($C261,ModMap!$A$2:$B$21,2,FALSE)&amp;"'!AO:AO"),MATCH($K261,INDIRECT("'"&amp;VLOOKUP($C261,ModMap!$A$2:$B$21,2,FALSE)&amp;"'!$K:$K"),0)),"")</f>
        <v/>
      </c>
      <c r="AP261" s="53" t="str">
        <f t="array" ref="AP261">IFERROR(HYPERLINK("#'"&amp;VLOOKUP($C261,ModMap!$A$2:$B$21,2,FALSE)&amp;"'!V"&amp;MATCH($K261,INDIRECT("'"&amp;VLOOKUP($C261,ModMap!$A$2:$B$21,2,FALSE)&amp;"'!$K:$K"),0),"Edit on module sheet"),"")</f>
        <v>Edit on module sheet</v>
      </c>
    </row>
    <row r="262" ht="42.0" customHeight="1">
      <c r="A262" s="54">
        <v>260.0</v>
      </c>
      <c r="B262" s="54">
        <v>260.0</v>
      </c>
      <c r="C262" s="54" t="s">
        <v>96</v>
      </c>
      <c r="D262" s="55" t="s">
        <v>97</v>
      </c>
      <c r="E262" s="64" t="s">
        <v>69</v>
      </c>
      <c r="F262" s="64" t="s">
        <v>448</v>
      </c>
      <c r="G262" s="55" t="s">
        <v>449</v>
      </c>
      <c r="H262" s="54" t="s">
        <v>479</v>
      </c>
      <c r="I262" s="54" t="s">
        <v>480</v>
      </c>
      <c r="J262" s="55" t="s">
        <v>481</v>
      </c>
      <c r="K262" s="54" t="s">
        <v>2733</v>
      </c>
      <c r="L262" s="55" t="s">
        <v>2734</v>
      </c>
      <c r="M262" s="58" t="s">
        <v>434</v>
      </c>
      <c r="N262" s="54" t="s">
        <v>455</v>
      </c>
      <c r="O262" s="54" t="s">
        <v>466</v>
      </c>
      <c r="P262" s="55" t="s">
        <v>484</v>
      </c>
      <c r="Q262" s="55" t="s">
        <v>485</v>
      </c>
      <c r="R262" s="54" t="s">
        <v>469</v>
      </c>
      <c r="S262" s="54" t="s">
        <v>69</v>
      </c>
      <c r="T262" s="54" t="str">
        <f t="array" ref="T262">IFERROR(INDEX(INDIRECT("'"&amp;VLOOKUP($C262,ModMap!$A$2:$B$21,2,FALSE)&amp;"'!T:T"),MATCH($K262,INDIRECT("'"&amp;VLOOKUP($C262,ModMap!$A$2:$B$21,2,FALSE)&amp;"'!$K:$K"),0)),"")</f>
        <v>Unassigned</v>
      </c>
      <c r="U262" s="58" t="s">
        <v>33</v>
      </c>
      <c r="V262" s="54" t="str">
        <f t="array" ref="V262">IFERROR(INDEX(INDIRECT("'"&amp;VLOOKUP($C262,ModMap!$A$2:$B$21,2,FALSE)&amp;"'!V:V"),MATCH($K262,INDIRECT("'"&amp;VLOOKUP($C262,ModMap!$A$2:$B$21,2,FALSE)&amp;"'!$K:$K"),0)),"")</f>
        <v>Not Started</v>
      </c>
      <c r="W262" s="54" t="str">
        <f t="array" ref="W262">IFERROR(INDEX(INDIRECT("'"&amp;VLOOKUP($C262,ModMap!$A$2:$B$21,2,FALSE)&amp;"'!W:W"),MATCH($K262,INDIRECT("'"&amp;VLOOKUP($C262,ModMap!$A$2:$B$21,2,FALSE)&amp;"'!$K:$K"),0)),"")</f>
        <v>Unassigned</v>
      </c>
      <c r="X262" s="58" t="s">
        <v>33</v>
      </c>
      <c r="Y262" s="54" t="str">
        <f t="array" ref="Y262">IFERROR(INDEX(INDIRECT("'"&amp;VLOOKUP($C262,ModMap!$A$2:$B$21,2,FALSE)&amp;"'!Y:Y"),MATCH($K262,INDIRECT("'"&amp;VLOOKUP($C262,ModMap!$A$2:$B$21,2,FALSE)&amp;"'!$K:$K"),0)),"")</f>
        <v>Not Started</v>
      </c>
      <c r="Z262" s="54" t="str">
        <f t="array" ref="Z262">IFERROR(INDEX(INDIRECT("'"&amp;VLOOKUP($C262,ModMap!$A$2:$B$21,2,FALSE)&amp;"'!Z:Z"),MATCH($K262,INDIRECT("'"&amp;VLOOKUP($C262,ModMap!$A$2:$B$21,2,FALSE)&amp;"'!$K:$K"),0)),"")</f>
        <v>Unassigned</v>
      </c>
      <c r="AA262" s="45" t="s">
        <v>36</v>
      </c>
      <c r="AB262" s="54" t="str">
        <f t="array" ref="AB262">IFERROR(INDEX(INDIRECT("'"&amp;VLOOKUP($C262,ModMap!$A$2:$B$21,2,FALSE)&amp;"'!AB:AB"),MATCH($K262,INDIRECT("'"&amp;VLOOKUP($C262,ModMap!$A$2:$B$21,2,FALSE)&amp;"'!$K:$K"),0)),"")</f>
        <v>N/A</v>
      </c>
      <c r="AC262" s="54" t="str">
        <f t="array" ref="AC262">IFERROR(INDEX(INDIRECT("'"&amp;VLOOKUP($C262,ModMap!$A$2:$B$21,2,FALSE)&amp;"'!AC:AC"),MATCH($K262,INDIRECT("'"&amp;VLOOKUP($C262,ModMap!$A$2:$B$21,2,FALSE)&amp;"'!$K:$K"),0)),"")</f>
        <v/>
      </c>
      <c r="AD262" s="58" t="s">
        <v>33</v>
      </c>
      <c r="AE262" s="54" t="str">
        <f t="array" ref="AE262">IFERROR(INDEX(INDIRECT("'"&amp;VLOOKUP($C262,ModMap!$A$2:$B$21,2,FALSE)&amp;"'!AE:AE"),MATCH($K262,INDIRECT("'"&amp;VLOOKUP($C262,ModMap!$A$2:$B$21,2,FALSE)&amp;"'!$K:$K"),0)),"")</f>
        <v>Not Started</v>
      </c>
      <c r="AF262" s="54" t="str">
        <f t="array" ref="AF262">IFERROR(INDEX(INDIRECT("'"&amp;VLOOKUP($C262,ModMap!$A$2:$B$21,2,FALSE)&amp;"'!AF:AF"),MATCH($K262,INDIRECT("'"&amp;VLOOKUP($C262,ModMap!$A$2:$B$21,2,FALSE)&amp;"'!$K:$K"),0)),"")</f>
        <v>Unassigned</v>
      </c>
      <c r="AG262" s="45" t="s">
        <v>36</v>
      </c>
      <c r="AH262" s="54" t="str">
        <f t="array" ref="AH262">IFERROR(INDEX(INDIRECT("'"&amp;VLOOKUP($C262,ModMap!$A$2:$B$21,2,FALSE)&amp;"'!AH:AH"),MATCH($K262,INDIRECT("'"&amp;VLOOKUP($C262,ModMap!$A$2:$B$21,2,FALSE)&amp;"'!$K:$K"),0)),"")</f>
        <v>N/A</v>
      </c>
      <c r="AI262" s="54" t="str">
        <f t="array" ref="AI262">IFERROR(INDEX(INDIRECT("'"&amp;VLOOKUP($C262,ModMap!$A$2:$B$21,2,FALSE)&amp;"'!AI:AI"),MATCH($K262,INDIRECT("'"&amp;VLOOKUP($C262,ModMap!$A$2:$B$21,2,FALSE)&amp;"'!$K:$K"),0)),"")</f>
        <v/>
      </c>
      <c r="AJ262" s="45" t="s">
        <v>36</v>
      </c>
      <c r="AK262" s="54" t="str">
        <f t="array" ref="AK262">IFERROR(INDEX(INDIRECT("'"&amp;VLOOKUP($C262,ModMap!$A$2:$B$21,2,FALSE)&amp;"'!AK:AK"),MATCH($K262,INDIRECT("'"&amp;VLOOKUP($C262,ModMap!$A$2:$B$21,2,FALSE)&amp;"'!$K:$K"),0)),"")</f>
        <v>N/A</v>
      </c>
      <c r="AL262" s="54" t="str">
        <f t="array" ref="AL262">IFERROR(INDEX(INDIRECT("'"&amp;VLOOKUP($C262,ModMap!$A$2:$B$21,2,FALSE)&amp;"'!AL:AL"),MATCH($K262,INDIRECT("'"&amp;VLOOKUP($C262,ModMap!$A$2:$B$21,2,FALSE)&amp;"'!$K:$K"),0)),"")</f>
        <v/>
      </c>
      <c r="AM262" s="54">
        <f t="shared" si="1"/>
        <v>3</v>
      </c>
      <c r="AN262" s="54" t="str">
        <f t="shared" si="2"/>
        <v>Not Started</v>
      </c>
      <c r="AO262" s="55" t="str">
        <f t="array" ref="AO262">IFERROR(INDEX(INDIRECT("'"&amp;VLOOKUP($C262,ModMap!$A$2:$B$21,2,FALSE)&amp;"'!AO:AO"),MATCH($K262,INDIRECT("'"&amp;VLOOKUP($C262,ModMap!$A$2:$B$21,2,FALSE)&amp;"'!$K:$K"),0)),"")</f>
        <v/>
      </c>
      <c r="AP262" s="53" t="str">
        <f t="array" ref="AP262">IFERROR(HYPERLINK("#'"&amp;VLOOKUP($C262,ModMap!$A$2:$B$21,2,FALSE)&amp;"'!V"&amp;MATCH($K262,INDIRECT("'"&amp;VLOOKUP($C262,ModMap!$A$2:$B$21,2,FALSE)&amp;"'!$K:$K"),0),"Edit on module sheet"),"")</f>
        <v>Edit on module sheet</v>
      </c>
    </row>
    <row r="263" ht="42.0" customHeight="1">
      <c r="A263" s="34">
        <v>261.0</v>
      </c>
      <c r="B263" s="34">
        <v>261.0</v>
      </c>
      <c r="C263" s="34" t="s">
        <v>96</v>
      </c>
      <c r="D263" s="35" t="s">
        <v>97</v>
      </c>
      <c r="E263" s="65" t="s">
        <v>41</v>
      </c>
      <c r="F263" s="64" t="s">
        <v>448</v>
      </c>
      <c r="G263" s="35" t="s">
        <v>449</v>
      </c>
      <c r="H263" s="34" t="s">
        <v>496</v>
      </c>
      <c r="I263" s="34" t="s">
        <v>497</v>
      </c>
      <c r="J263" s="35" t="s">
        <v>498</v>
      </c>
      <c r="K263" s="34" t="s">
        <v>499</v>
      </c>
      <c r="L263" s="35" t="s">
        <v>500</v>
      </c>
      <c r="M263" s="66" t="s">
        <v>211</v>
      </c>
      <c r="N263" s="34" t="s">
        <v>501</v>
      </c>
      <c r="O263" s="34" t="s">
        <v>456</v>
      </c>
      <c r="P263" s="35" t="s">
        <v>502</v>
      </c>
      <c r="Q263" s="35" t="s">
        <v>503</v>
      </c>
      <c r="R263" s="34" t="s">
        <v>287</v>
      </c>
      <c r="S263" s="34" t="s">
        <v>206</v>
      </c>
      <c r="T263" s="34" t="str">
        <f t="array" ref="T263">IFERROR(INDEX(INDIRECT("'"&amp;VLOOKUP($C263,ModMap!$A$2:$B$21,2,FALSE)&amp;"'!T:T"),MATCH($K263,INDIRECT("'"&amp;VLOOKUP($C263,ModMap!$A$2:$B$21,2,FALSE)&amp;"'!$K:$K"),0)),"")</f>
        <v>Unassigned</v>
      </c>
      <c r="U263" s="58" t="s">
        <v>33</v>
      </c>
      <c r="V263" s="34" t="str">
        <f t="array" ref="V263">IFERROR(INDEX(INDIRECT("'"&amp;VLOOKUP($C263,ModMap!$A$2:$B$21,2,FALSE)&amp;"'!V:V"),MATCH($K263,INDIRECT("'"&amp;VLOOKUP($C263,ModMap!$A$2:$B$21,2,FALSE)&amp;"'!$K:$K"),0)),"")</f>
        <v>Not Started</v>
      </c>
      <c r="W263" s="34" t="str">
        <f t="array" ref="W263">IFERROR(INDEX(INDIRECT("'"&amp;VLOOKUP($C263,ModMap!$A$2:$B$21,2,FALSE)&amp;"'!W:W"),MATCH($K263,INDIRECT("'"&amp;VLOOKUP($C263,ModMap!$A$2:$B$21,2,FALSE)&amp;"'!$K:$K"),0)),"")</f>
        <v>Unassigned</v>
      </c>
      <c r="X263" s="45" t="s">
        <v>36</v>
      </c>
      <c r="Y263" s="34" t="str">
        <f t="array" ref="Y263">IFERROR(INDEX(INDIRECT("'"&amp;VLOOKUP($C263,ModMap!$A$2:$B$21,2,FALSE)&amp;"'!Y:Y"),MATCH($K263,INDIRECT("'"&amp;VLOOKUP($C263,ModMap!$A$2:$B$21,2,FALSE)&amp;"'!$K:$K"),0)),"")</f>
        <v>N/A</v>
      </c>
      <c r="Z263" s="34" t="str">
        <f t="array" ref="Z263">IFERROR(INDEX(INDIRECT("'"&amp;VLOOKUP($C263,ModMap!$A$2:$B$21,2,FALSE)&amp;"'!Z:Z"),MATCH($K263,INDIRECT("'"&amp;VLOOKUP($C263,ModMap!$A$2:$B$21,2,FALSE)&amp;"'!$K:$K"),0)),"")</f>
        <v/>
      </c>
      <c r="AA263" s="45" t="s">
        <v>36</v>
      </c>
      <c r="AB263" s="34" t="str">
        <f t="array" ref="AB263">IFERROR(INDEX(INDIRECT("'"&amp;VLOOKUP($C263,ModMap!$A$2:$B$21,2,FALSE)&amp;"'!AB:AB"),MATCH($K263,INDIRECT("'"&amp;VLOOKUP($C263,ModMap!$A$2:$B$21,2,FALSE)&amp;"'!$K:$K"),0)),"")</f>
        <v>N/A</v>
      </c>
      <c r="AC263" s="34" t="str">
        <f t="array" ref="AC263">IFERROR(INDEX(INDIRECT("'"&amp;VLOOKUP($C263,ModMap!$A$2:$B$21,2,FALSE)&amp;"'!AC:AC"),MATCH($K263,INDIRECT("'"&amp;VLOOKUP($C263,ModMap!$A$2:$B$21,2,FALSE)&amp;"'!$K:$K"),0)),"")</f>
        <v/>
      </c>
      <c r="AD263" s="58" t="s">
        <v>33</v>
      </c>
      <c r="AE263" s="34" t="str">
        <f t="array" ref="AE263">IFERROR(INDEX(INDIRECT("'"&amp;VLOOKUP($C263,ModMap!$A$2:$B$21,2,FALSE)&amp;"'!AE:AE"),MATCH($K263,INDIRECT("'"&amp;VLOOKUP($C263,ModMap!$A$2:$B$21,2,FALSE)&amp;"'!$K:$K"),0)),"")</f>
        <v>Not Started</v>
      </c>
      <c r="AF263" s="34" t="str">
        <f t="array" ref="AF263">IFERROR(INDEX(INDIRECT("'"&amp;VLOOKUP($C263,ModMap!$A$2:$B$21,2,FALSE)&amp;"'!AF:AF"),MATCH($K263,INDIRECT("'"&amp;VLOOKUP($C263,ModMap!$A$2:$B$21,2,FALSE)&amp;"'!$K:$K"),0)),"")</f>
        <v>Unassigned</v>
      </c>
      <c r="AG263" s="45" t="s">
        <v>36</v>
      </c>
      <c r="AH263" s="34" t="str">
        <f t="array" ref="AH263">IFERROR(INDEX(INDIRECT("'"&amp;VLOOKUP($C263,ModMap!$A$2:$B$21,2,FALSE)&amp;"'!AH:AH"),MATCH($K263,INDIRECT("'"&amp;VLOOKUP($C263,ModMap!$A$2:$B$21,2,FALSE)&amp;"'!$K:$K"),0)),"")</f>
        <v>N/A</v>
      </c>
      <c r="AI263" s="34" t="str">
        <f t="array" ref="AI263">IFERROR(INDEX(INDIRECT("'"&amp;VLOOKUP($C263,ModMap!$A$2:$B$21,2,FALSE)&amp;"'!AI:AI"),MATCH($K263,INDIRECT("'"&amp;VLOOKUP($C263,ModMap!$A$2:$B$21,2,FALSE)&amp;"'!$K:$K"),0)),"")</f>
        <v/>
      </c>
      <c r="AJ263" s="45" t="s">
        <v>36</v>
      </c>
      <c r="AK263" s="34" t="str">
        <f t="array" ref="AK263">IFERROR(INDEX(INDIRECT("'"&amp;VLOOKUP($C263,ModMap!$A$2:$B$21,2,FALSE)&amp;"'!AK:AK"),MATCH($K263,INDIRECT("'"&amp;VLOOKUP($C263,ModMap!$A$2:$B$21,2,FALSE)&amp;"'!$K:$K"),0)),"")</f>
        <v>N/A</v>
      </c>
      <c r="AL263" s="34" t="str">
        <f t="array" ref="AL263">IFERROR(INDEX(INDIRECT("'"&amp;VLOOKUP($C263,ModMap!$A$2:$B$21,2,FALSE)&amp;"'!AL:AL"),MATCH($K263,INDIRECT("'"&amp;VLOOKUP($C263,ModMap!$A$2:$B$21,2,FALSE)&amp;"'!$K:$K"),0)),"")</f>
        <v/>
      </c>
      <c r="AM263" s="34">
        <f t="shared" si="1"/>
        <v>2</v>
      </c>
      <c r="AN263" s="34" t="str">
        <f t="shared" si="2"/>
        <v>Not Started</v>
      </c>
      <c r="AO263" s="35" t="str">
        <f t="array" ref="AO263">IFERROR(INDEX(INDIRECT("'"&amp;VLOOKUP($C263,ModMap!$A$2:$B$21,2,FALSE)&amp;"'!AO:AO"),MATCH($K263,INDIRECT("'"&amp;VLOOKUP($C263,ModMap!$A$2:$B$21,2,FALSE)&amp;"'!$K:$K"),0)),"")</f>
        <v/>
      </c>
      <c r="AP263" s="53" t="str">
        <f t="array" ref="AP263">IFERROR(HYPERLINK("#'"&amp;VLOOKUP($C263,ModMap!$A$2:$B$21,2,FALSE)&amp;"'!V"&amp;MATCH($K263,INDIRECT("'"&amp;VLOOKUP($C263,ModMap!$A$2:$B$21,2,FALSE)&amp;"'!$K:$K"),0),"Edit on module sheet"),"")</f>
        <v>Edit on module sheet</v>
      </c>
    </row>
    <row r="264" ht="42.0" customHeight="1">
      <c r="A264" s="54">
        <v>262.0</v>
      </c>
      <c r="B264" s="54">
        <v>262.0</v>
      </c>
      <c r="C264" s="54" t="s">
        <v>96</v>
      </c>
      <c r="D264" s="55" t="s">
        <v>97</v>
      </c>
      <c r="E264" s="36" t="s">
        <v>48</v>
      </c>
      <c r="F264" s="64" t="s">
        <v>448</v>
      </c>
      <c r="G264" s="55" t="s">
        <v>449</v>
      </c>
      <c r="H264" s="54" t="s">
        <v>496</v>
      </c>
      <c r="I264" s="54" t="s">
        <v>497</v>
      </c>
      <c r="J264" s="55" t="s">
        <v>498</v>
      </c>
      <c r="K264" s="54" t="s">
        <v>2037</v>
      </c>
      <c r="L264" s="55" t="s">
        <v>2038</v>
      </c>
      <c r="M264" s="66" t="s">
        <v>211</v>
      </c>
      <c r="N264" s="54" t="s">
        <v>501</v>
      </c>
      <c r="O264" s="54" t="s">
        <v>456</v>
      </c>
      <c r="P264" s="55" t="s">
        <v>502</v>
      </c>
      <c r="Q264" s="55" t="s">
        <v>503</v>
      </c>
      <c r="R264" s="54" t="s">
        <v>287</v>
      </c>
      <c r="S264" s="54" t="s">
        <v>56</v>
      </c>
      <c r="T264" s="54" t="str">
        <f t="array" ref="T264">IFERROR(INDEX(INDIRECT("'"&amp;VLOOKUP($C264,ModMap!$A$2:$B$21,2,FALSE)&amp;"'!T:T"),MATCH($K264,INDIRECT("'"&amp;VLOOKUP($C264,ModMap!$A$2:$B$21,2,FALSE)&amp;"'!$K:$K"),0)),"")</f>
        <v>Unassigned</v>
      </c>
      <c r="U264" s="45" t="s">
        <v>36</v>
      </c>
      <c r="V264" s="54" t="str">
        <f t="array" ref="V264">IFERROR(INDEX(INDIRECT("'"&amp;VLOOKUP($C264,ModMap!$A$2:$B$21,2,FALSE)&amp;"'!V:V"),MATCH($K264,INDIRECT("'"&amp;VLOOKUP($C264,ModMap!$A$2:$B$21,2,FALSE)&amp;"'!$K:$K"),0)),"")</f>
        <v>N/A</v>
      </c>
      <c r="W264" s="54" t="str">
        <f t="array" ref="W264">IFERROR(INDEX(INDIRECT("'"&amp;VLOOKUP($C264,ModMap!$A$2:$B$21,2,FALSE)&amp;"'!W:W"),MATCH($K264,INDIRECT("'"&amp;VLOOKUP($C264,ModMap!$A$2:$B$21,2,FALSE)&amp;"'!$K:$K"),0)),"")</f>
        <v/>
      </c>
      <c r="X264" s="58" t="s">
        <v>33</v>
      </c>
      <c r="Y264" s="54" t="str">
        <f t="array" ref="Y264">IFERROR(INDEX(INDIRECT("'"&amp;VLOOKUP($C264,ModMap!$A$2:$B$21,2,FALSE)&amp;"'!Y:Y"),MATCH($K264,INDIRECT("'"&amp;VLOOKUP($C264,ModMap!$A$2:$B$21,2,FALSE)&amp;"'!$K:$K"),0)),"")</f>
        <v>Not Started</v>
      </c>
      <c r="Z264" s="54" t="str">
        <f t="array" ref="Z264">IFERROR(INDEX(INDIRECT("'"&amp;VLOOKUP($C264,ModMap!$A$2:$B$21,2,FALSE)&amp;"'!Z:Z"),MATCH($K264,INDIRECT("'"&amp;VLOOKUP($C264,ModMap!$A$2:$B$21,2,FALSE)&amp;"'!$K:$K"),0)),"")</f>
        <v>Unassigned</v>
      </c>
      <c r="AA264" s="45" t="s">
        <v>36</v>
      </c>
      <c r="AB264" s="54" t="str">
        <f t="array" ref="AB264">IFERROR(INDEX(INDIRECT("'"&amp;VLOOKUP($C264,ModMap!$A$2:$B$21,2,FALSE)&amp;"'!AB:AB"),MATCH($K264,INDIRECT("'"&amp;VLOOKUP($C264,ModMap!$A$2:$B$21,2,FALSE)&amp;"'!$K:$K"),0)),"")</f>
        <v>N/A</v>
      </c>
      <c r="AC264" s="54" t="str">
        <f t="array" ref="AC264">IFERROR(INDEX(INDIRECT("'"&amp;VLOOKUP($C264,ModMap!$A$2:$B$21,2,FALSE)&amp;"'!AC:AC"),MATCH($K264,INDIRECT("'"&amp;VLOOKUP($C264,ModMap!$A$2:$B$21,2,FALSE)&amp;"'!$K:$K"),0)),"")</f>
        <v/>
      </c>
      <c r="AD264" s="58" t="s">
        <v>33</v>
      </c>
      <c r="AE264" s="54" t="str">
        <f t="array" ref="AE264">IFERROR(INDEX(INDIRECT("'"&amp;VLOOKUP($C264,ModMap!$A$2:$B$21,2,FALSE)&amp;"'!AE:AE"),MATCH($K264,INDIRECT("'"&amp;VLOOKUP($C264,ModMap!$A$2:$B$21,2,FALSE)&amp;"'!$K:$K"),0)),"")</f>
        <v>Not Started</v>
      </c>
      <c r="AF264" s="54" t="str">
        <f t="array" ref="AF264">IFERROR(INDEX(INDIRECT("'"&amp;VLOOKUP($C264,ModMap!$A$2:$B$21,2,FALSE)&amp;"'!AF:AF"),MATCH($K264,INDIRECT("'"&amp;VLOOKUP($C264,ModMap!$A$2:$B$21,2,FALSE)&amp;"'!$K:$K"),0)),"")</f>
        <v>Unassigned</v>
      </c>
      <c r="AG264" s="45" t="s">
        <v>36</v>
      </c>
      <c r="AH264" s="54" t="str">
        <f t="array" ref="AH264">IFERROR(INDEX(INDIRECT("'"&amp;VLOOKUP($C264,ModMap!$A$2:$B$21,2,FALSE)&amp;"'!AH:AH"),MATCH($K264,INDIRECT("'"&amp;VLOOKUP($C264,ModMap!$A$2:$B$21,2,FALSE)&amp;"'!$K:$K"),0)),"")</f>
        <v>N/A</v>
      </c>
      <c r="AI264" s="54" t="str">
        <f t="array" ref="AI264">IFERROR(INDEX(INDIRECT("'"&amp;VLOOKUP($C264,ModMap!$A$2:$B$21,2,FALSE)&amp;"'!AI:AI"),MATCH($K264,INDIRECT("'"&amp;VLOOKUP($C264,ModMap!$A$2:$B$21,2,FALSE)&amp;"'!$K:$K"),0)),"")</f>
        <v/>
      </c>
      <c r="AJ264" s="45" t="s">
        <v>36</v>
      </c>
      <c r="AK264" s="54" t="str">
        <f t="array" ref="AK264">IFERROR(INDEX(INDIRECT("'"&amp;VLOOKUP($C264,ModMap!$A$2:$B$21,2,FALSE)&amp;"'!AK:AK"),MATCH($K264,INDIRECT("'"&amp;VLOOKUP($C264,ModMap!$A$2:$B$21,2,FALSE)&amp;"'!$K:$K"),0)),"")</f>
        <v>N/A</v>
      </c>
      <c r="AL264" s="54" t="str">
        <f t="array" ref="AL264">IFERROR(INDEX(INDIRECT("'"&amp;VLOOKUP($C264,ModMap!$A$2:$B$21,2,FALSE)&amp;"'!AL:AL"),MATCH($K264,INDIRECT("'"&amp;VLOOKUP($C264,ModMap!$A$2:$B$21,2,FALSE)&amp;"'!$K:$K"),0)),"")</f>
        <v/>
      </c>
      <c r="AM264" s="54">
        <f t="shared" si="1"/>
        <v>2</v>
      </c>
      <c r="AN264" s="54" t="str">
        <f t="shared" si="2"/>
        <v>Not Started</v>
      </c>
      <c r="AO264" s="55" t="str">
        <f t="array" ref="AO264">IFERROR(INDEX(INDIRECT("'"&amp;VLOOKUP($C264,ModMap!$A$2:$B$21,2,FALSE)&amp;"'!AO:AO"),MATCH($K264,INDIRECT("'"&amp;VLOOKUP($C264,ModMap!$A$2:$B$21,2,FALSE)&amp;"'!$K:$K"),0)),"")</f>
        <v/>
      </c>
      <c r="AP264" s="53" t="str">
        <f t="array" ref="AP264">IFERROR(HYPERLINK("#'"&amp;VLOOKUP($C264,ModMap!$A$2:$B$21,2,FALSE)&amp;"'!V"&amp;MATCH($K264,INDIRECT("'"&amp;VLOOKUP($C264,ModMap!$A$2:$B$21,2,FALSE)&amp;"'!$K:$K"),0),"Edit on module sheet"),"")</f>
        <v>Edit on module sheet</v>
      </c>
    </row>
    <row r="265" ht="42.0" customHeight="1">
      <c r="A265" s="34">
        <v>263.0</v>
      </c>
      <c r="B265" s="34">
        <v>263.0</v>
      </c>
      <c r="C265" s="34" t="s">
        <v>96</v>
      </c>
      <c r="D265" s="35" t="s">
        <v>97</v>
      </c>
      <c r="E265" s="64" t="s">
        <v>69</v>
      </c>
      <c r="F265" s="64" t="s">
        <v>448</v>
      </c>
      <c r="G265" s="35" t="s">
        <v>449</v>
      </c>
      <c r="H265" s="34" t="s">
        <v>496</v>
      </c>
      <c r="I265" s="34" t="s">
        <v>497</v>
      </c>
      <c r="J265" s="35" t="s">
        <v>498</v>
      </c>
      <c r="K265" s="34" t="s">
        <v>2747</v>
      </c>
      <c r="L265" s="35" t="s">
        <v>2748</v>
      </c>
      <c r="M265" s="58" t="s">
        <v>434</v>
      </c>
      <c r="N265" s="34" t="s">
        <v>501</v>
      </c>
      <c r="O265" s="34" t="s">
        <v>456</v>
      </c>
      <c r="P265" s="35" t="s">
        <v>502</v>
      </c>
      <c r="Q265" s="35" t="s">
        <v>503</v>
      </c>
      <c r="R265" s="34" t="s">
        <v>287</v>
      </c>
      <c r="S265" s="34" t="s">
        <v>69</v>
      </c>
      <c r="T265" s="34" t="str">
        <f t="array" ref="T265">IFERROR(INDEX(INDIRECT("'"&amp;VLOOKUP($C265,ModMap!$A$2:$B$21,2,FALSE)&amp;"'!T:T"),MATCH($K265,INDIRECT("'"&amp;VLOOKUP($C265,ModMap!$A$2:$B$21,2,FALSE)&amp;"'!$K:$K"),0)),"")</f>
        <v>Unassigned</v>
      </c>
      <c r="U265" s="58" t="s">
        <v>33</v>
      </c>
      <c r="V265" s="34" t="str">
        <f t="array" ref="V265">IFERROR(INDEX(INDIRECT("'"&amp;VLOOKUP($C265,ModMap!$A$2:$B$21,2,FALSE)&amp;"'!V:V"),MATCH($K265,INDIRECT("'"&amp;VLOOKUP($C265,ModMap!$A$2:$B$21,2,FALSE)&amp;"'!$K:$K"),0)),"")</f>
        <v>Not Started</v>
      </c>
      <c r="W265" s="34" t="str">
        <f t="array" ref="W265">IFERROR(INDEX(INDIRECT("'"&amp;VLOOKUP($C265,ModMap!$A$2:$B$21,2,FALSE)&amp;"'!W:W"),MATCH($K265,INDIRECT("'"&amp;VLOOKUP($C265,ModMap!$A$2:$B$21,2,FALSE)&amp;"'!$K:$K"),0)),"")</f>
        <v>Unassigned</v>
      </c>
      <c r="X265" s="58" t="s">
        <v>33</v>
      </c>
      <c r="Y265" s="34" t="str">
        <f t="array" ref="Y265">IFERROR(INDEX(INDIRECT("'"&amp;VLOOKUP($C265,ModMap!$A$2:$B$21,2,FALSE)&amp;"'!Y:Y"),MATCH($K265,INDIRECT("'"&amp;VLOOKUP($C265,ModMap!$A$2:$B$21,2,FALSE)&amp;"'!$K:$K"),0)),"")</f>
        <v>Not Started</v>
      </c>
      <c r="Z265" s="34" t="str">
        <f t="array" ref="Z265">IFERROR(INDEX(INDIRECT("'"&amp;VLOOKUP($C265,ModMap!$A$2:$B$21,2,FALSE)&amp;"'!Z:Z"),MATCH($K265,INDIRECT("'"&amp;VLOOKUP($C265,ModMap!$A$2:$B$21,2,FALSE)&amp;"'!$K:$K"),0)),"")</f>
        <v>Unassigned</v>
      </c>
      <c r="AA265" s="45" t="s">
        <v>36</v>
      </c>
      <c r="AB265" s="34" t="str">
        <f t="array" ref="AB265">IFERROR(INDEX(INDIRECT("'"&amp;VLOOKUP($C265,ModMap!$A$2:$B$21,2,FALSE)&amp;"'!AB:AB"),MATCH($K265,INDIRECT("'"&amp;VLOOKUP($C265,ModMap!$A$2:$B$21,2,FALSE)&amp;"'!$K:$K"),0)),"")</f>
        <v>N/A</v>
      </c>
      <c r="AC265" s="34" t="str">
        <f t="array" ref="AC265">IFERROR(INDEX(INDIRECT("'"&amp;VLOOKUP($C265,ModMap!$A$2:$B$21,2,FALSE)&amp;"'!AC:AC"),MATCH($K265,INDIRECT("'"&amp;VLOOKUP($C265,ModMap!$A$2:$B$21,2,FALSE)&amp;"'!$K:$K"),0)),"")</f>
        <v/>
      </c>
      <c r="AD265" s="45" t="s">
        <v>36</v>
      </c>
      <c r="AE265" s="34" t="str">
        <f t="array" ref="AE265">IFERROR(INDEX(INDIRECT("'"&amp;VLOOKUP($C265,ModMap!$A$2:$B$21,2,FALSE)&amp;"'!AE:AE"),MATCH($K265,INDIRECT("'"&amp;VLOOKUP($C265,ModMap!$A$2:$B$21,2,FALSE)&amp;"'!$K:$K"),0)),"")</f>
        <v>N/A</v>
      </c>
      <c r="AF265" s="34" t="str">
        <f t="array" ref="AF265">IFERROR(INDEX(INDIRECT("'"&amp;VLOOKUP($C265,ModMap!$A$2:$B$21,2,FALSE)&amp;"'!AF:AF"),MATCH($K265,INDIRECT("'"&amp;VLOOKUP($C265,ModMap!$A$2:$B$21,2,FALSE)&amp;"'!$K:$K"),0)),"")</f>
        <v/>
      </c>
      <c r="AG265" s="45" t="s">
        <v>36</v>
      </c>
      <c r="AH265" s="34" t="str">
        <f t="array" ref="AH265">IFERROR(INDEX(INDIRECT("'"&amp;VLOOKUP($C265,ModMap!$A$2:$B$21,2,FALSE)&amp;"'!AH:AH"),MATCH($K265,INDIRECT("'"&amp;VLOOKUP($C265,ModMap!$A$2:$B$21,2,FALSE)&amp;"'!$K:$K"),0)),"")</f>
        <v>N/A</v>
      </c>
      <c r="AI265" s="34" t="str">
        <f t="array" ref="AI265">IFERROR(INDEX(INDIRECT("'"&amp;VLOOKUP($C265,ModMap!$A$2:$B$21,2,FALSE)&amp;"'!AI:AI"),MATCH($K265,INDIRECT("'"&amp;VLOOKUP($C265,ModMap!$A$2:$B$21,2,FALSE)&amp;"'!$K:$K"),0)),"")</f>
        <v/>
      </c>
      <c r="AJ265" s="45" t="s">
        <v>36</v>
      </c>
      <c r="AK265" s="34" t="str">
        <f t="array" ref="AK265">IFERROR(INDEX(INDIRECT("'"&amp;VLOOKUP($C265,ModMap!$A$2:$B$21,2,FALSE)&amp;"'!AK:AK"),MATCH($K265,INDIRECT("'"&amp;VLOOKUP($C265,ModMap!$A$2:$B$21,2,FALSE)&amp;"'!$K:$K"),0)),"")</f>
        <v>N/A</v>
      </c>
      <c r="AL265" s="34" t="str">
        <f t="array" ref="AL265">IFERROR(INDEX(INDIRECT("'"&amp;VLOOKUP($C265,ModMap!$A$2:$B$21,2,FALSE)&amp;"'!AL:AL"),MATCH($K265,INDIRECT("'"&amp;VLOOKUP($C265,ModMap!$A$2:$B$21,2,FALSE)&amp;"'!$K:$K"),0)),"")</f>
        <v/>
      </c>
      <c r="AM265" s="34">
        <f t="shared" si="1"/>
        <v>2</v>
      </c>
      <c r="AN265" s="34" t="str">
        <f t="shared" si="2"/>
        <v>Not Started</v>
      </c>
      <c r="AO265" s="35" t="str">
        <f t="array" ref="AO265">IFERROR(INDEX(INDIRECT("'"&amp;VLOOKUP($C265,ModMap!$A$2:$B$21,2,FALSE)&amp;"'!AO:AO"),MATCH($K265,INDIRECT("'"&amp;VLOOKUP($C265,ModMap!$A$2:$B$21,2,FALSE)&amp;"'!$K:$K"),0)),"")</f>
        <v/>
      </c>
      <c r="AP265" s="53" t="str">
        <f t="array" ref="AP265">IFERROR(HYPERLINK("#'"&amp;VLOOKUP($C265,ModMap!$A$2:$B$21,2,FALSE)&amp;"'!V"&amp;MATCH($K265,INDIRECT("'"&amp;VLOOKUP($C265,ModMap!$A$2:$B$21,2,FALSE)&amp;"'!$K:$K"),0),"Edit on module sheet"),"")</f>
        <v>Edit on module sheet</v>
      </c>
    </row>
    <row r="266" ht="42.0" customHeight="1">
      <c r="A266" s="54">
        <v>264.0</v>
      </c>
      <c r="B266" s="54">
        <v>264.0</v>
      </c>
      <c r="C266" s="54" t="s">
        <v>96</v>
      </c>
      <c r="D266" s="55" t="s">
        <v>97</v>
      </c>
      <c r="E266" s="64" t="s">
        <v>69</v>
      </c>
      <c r="F266" s="64" t="s">
        <v>448</v>
      </c>
      <c r="G266" s="55" t="s">
        <v>449</v>
      </c>
      <c r="H266" s="54" t="s">
        <v>2048</v>
      </c>
      <c r="I266" s="54" t="s">
        <v>2049</v>
      </c>
      <c r="J266" s="55" t="s">
        <v>2050</v>
      </c>
      <c r="K266" s="54" t="s">
        <v>2752</v>
      </c>
      <c r="L266" s="55" t="s">
        <v>2753</v>
      </c>
      <c r="M266" s="58" t="s">
        <v>613</v>
      </c>
      <c r="N266" s="54" t="s">
        <v>501</v>
      </c>
      <c r="O266" s="54" t="s">
        <v>456</v>
      </c>
      <c r="P266" s="55" t="s">
        <v>2052</v>
      </c>
      <c r="Q266" s="55" t="s">
        <v>2053</v>
      </c>
      <c r="R266" s="54" t="s">
        <v>287</v>
      </c>
      <c r="S266" s="54" t="s">
        <v>69</v>
      </c>
      <c r="T266" s="54" t="str">
        <f t="array" ref="T266">IFERROR(INDEX(INDIRECT("'"&amp;VLOOKUP($C266,ModMap!$A$2:$B$21,2,FALSE)&amp;"'!T:T"),MATCH($K266,INDIRECT("'"&amp;VLOOKUP($C266,ModMap!$A$2:$B$21,2,FALSE)&amp;"'!$K:$K"),0)),"")</f>
        <v>Unassigned</v>
      </c>
      <c r="U266" s="58" t="s">
        <v>33</v>
      </c>
      <c r="V266" s="54" t="str">
        <f t="array" ref="V266">IFERROR(INDEX(INDIRECT("'"&amp;VLOOKUP($C266,ModMap!$A$2:$B$21,2,FALSE)&amp;"'!V:V"),MATCH($K266,INDIRECT("'"&amp;VLOOKUP($C266,ModMap!$A$2:$B$21,2,FALSE)&amp;"'!$K:$K"),0)),"")</f>
        <v>Not Started</v>
      </c>
      <c r="W266" s="54" t="str">
        <f t="array" ref="W266">IFERROR(INDEX(INDIRECT("'"&amp;VLOOKUP($C266,ModMap!$A$2:$B$21,2,FALSE)&amp;"'!W:W"),MATCH($K266,INDIRECT("'"&amp;VLOOKUP($C266,ModMap!$A$2:$B$21,2,FALSE)&amp;"'!$K:$K"),0)),"")</f>
        <v>Unassigned</v>
      </c>
      <c r="X266" s="58" t="s">
        <v>33</v>
      </c>
      <c r="Y266" s="54" t="str">
        <f t="array" ref="Y266">IFERROR(INDEX(INDIRECT("'"&amp;VLOOKUP($C266,ModMap!$A$2:$B$21,2,FALSE)&amp;"'!Y:Y"),MATCH($K266,INDIRECT("'"&amp;VLOOKUP($C266,ModMap!$A$2:$B$21,2,FALSE)&amp;"'!$K:$K"),0)),"")</f>
        <v>Not Started</v>
      </c>
      <c r="Z266" s="54" t="str">
        <f t="array" ref="Z266">IFERROR(INDEX(INDIRECT("'"&amp;VLOOKUP($C266,ModMap!$A$2:$B$21,2,FALSE)&amp;"'!Z:Z"),MATCH($K266,INDIRECT("'"&amp;VLOOKUP($C266,ModMap!$A$2:$B$21,2,FALSE)&amp;"'!$K:$K"),0)),"")</f>
        <v>Unassigned</v>
      </c>
      <c r="AA266" s="45" t="s">
        <v>36</v>
      </c>
      <c r="AB266" s="54" t="str">
        <f t="array" ref="AB266">IFERROR(INDEX(INDIRECT("'"&amp;VLOOKUP($C266,ModMap!$A$2:$B$21,2,FALSE)&amp;"'!AB:AB"),MATCH($K266,INDIRECT("'"&amp;VLOOKUP($C266,ModMap!$A$2:$B$21,2,FALSE)&amp;"'!$K:$K"),0)),"")</f>
        <v>N/A</v>
      </c>
      <c r="AC266" s="54" t="str">
        <f t="array" ref="AC266">IFERROR(INDEX(INDIRECT("'"&amp;VLOOKUP($C266,ModMap!$A$2:$B$21,2,FALSE)&amp;"'!AC:AC"),MATCH($K266,INDIRECT("'"&amp;VLOOKUP($C266,ModMap!$A$2:$B$21,2,FALSE)&amp;"'!$K:$K"),0)),"")</f>
        <v/>
      </c>
      <c r="AD266" s="58" t="s">
        <v>33</v>
      </c>
      <c r="AE266" s="54" t="str">
        <f t="array" ref="AE266">IFERROR(INDEX(INDIRECT("'"&amp;VLOOKUP($C266,ModMap!$A$2:$B$21,2,FALSE)&amp;"'!AE:AE"),MATCH($K266,INDIRECT("'"&amp;VLOOKUP($C266,ModMap!$A$2:$B$21,2,FALSE)&amp;"'!$K:$K"),0)),"")</f>
        <v>Not Started</v>
      </c>
      <c r="AF266" s="54" t="str">
        <f t="array" ref="AF266">IFERROR(INDEX(INDIRECT("'"&amp;VLOOKUP($C266,ModMap!$A$2:$B$21,2,FALSE)&amp;"'!AF:AF"),MATCH($K266,INDIRECT("'"&amp;VLOOKUP($C266,ModMap!$A$2:$B$21,2,FALSE)&amp;"'!$K:$K"),0)),"")</f>
        <v>Unassigned</v>
      </c>
      <c r="AG266" s="45" t="s">
        <v>36</v>
      </c>
      <c r="AH266" s="54" t="str">
        <f t="array" ref="AH266">IFERROR(INDEX(INDIRECT("'"&amp;VLOOKUP($C266,ModMap!$A$2:$B$21,2,FALSE)&amp;"'!AH:AH"),MATCH($K266,INDIRECT("'"&amp;VLOOKUP($C266,ModMap!$A$2:$B$21,2,FALSE)&amp;"'!$K:$K"),0)),"")</f>
        <v>N/A</v>
      </c>
      <c r="AI266" s="54" t="str">
        <f t="array" ref="AI266">IFERROR(INDEX(INDIRECT("'"&amp;VLOOKUP($C266,ModMap!$A$2:$B$21,2,FALSE)&amp;"'!AI:AI"),MATCH($K266,INDIRECT("'"&amp;VLOOKUP($C266,ModMap!$A$2:$B$21,2,FALSE)&amp;"'!$K:$K"),0)),"")</f>
        <v/>
      </c>
      <c r="AJ266" s="45" t="s">
        <v>36</v>
      </c>
      <c r="AK266" s="54" t="str">
        <f t="array" ref="AK266">IFERROR(INDEX(INDIRECT("'"&amp;VLOOKUP($C266,ModMap!$A$2:$B$21,2,FALSE)&amp;"'!AK:AK"),MATCH($K266,INDIRECT("'"&amp;VLOOKUP($C266,ModMap!$A$2:$B$21,2,FALSE)&amp;"'!$K:$K"),0)),"")</f>
        <v>N/A</v>
      </c>
      <c r="AL266" s="54" t="str">
        <f t="array" ref="AL266">IFERROR(INDEX(INDIRECT("'"&amp;VLOOKUP($C266,ModMap!$A$2:$B$21,2,FALSE)&amp;"'!AL:AL"),MATCH($K266,INDIRECT("'"&amp;VLOOKUP($C266,ModMap!$A$2:$B$21,2,FALSE)&amp;"'!$K:$K"),0)),"")</f>
        <v/>
      </c>
      <c r="AM266" s="54">
        <f t="shared" si="1"/>
        <v>3</v>
      </c>
      <c r="AN266" s="54" t="str">
        <f t="shared" si="2"/>
        <v>Not Started</v>
      </c>
      <c r="AO266" s="55" t="str">
        <f t="array" ref="AO266">IFERROR(INDEX(INDIRECT("'"&amp;VLOOKUP($C266,ModMap!$A$2:$B$21,2,FALSE)&amp;"'!AO:AO"),MATCH($K266,INDIRECT("'"&amp;VLOOKUP($C266,ModMap!$A$2:$B$21,2,FALSE)&amp;"'!$K:$K"),0)),"")</f>
        <v/>
      </c>
      <c r="AP266" s="53" t="str">
        <f t="array" ref="AP266">IFERROR(HYPERLINK("#'"&amp;VLOOKUP($C266,ModMap!$A$2:$B$21,2,FALSE)&amp;"'!V"&amp;MATCH($K266,INDIRECT("'"&amp;VLOOKUP($C266,ModMap!$A$2:$B$21,2,FALSE)&amp;"'!$K:$K"),0),"Edit on module sheet"),"")</f>
        <v>Edit on module sheet</v>
      </c>
    </row>
    <row r="267" ht="42.0" customHeight="1">
      <c r="A267" s="34">
        <v>265.0</v>
      </c>
      <c r="B267" s="34">
        <v>265.0</v>
      </c>
      <c r="C267" s="34" t="s">
        <v>96</v>
      </c>
      <c r="D267" s="35" t="s">
        <v>97</v>
      </c>
      <c r="E267" s="36" t="s">
        <v>48</v>
      </c>
      <c r="F267" s="64" t="s">
        <v>448</v>
      </c>
      <c r="G267" s="35" t="s">
        <v>449</v>
      </c>
      <c r="H267" s="34" t="s">
        <v>2048</v>
      </c>
      <c r="I267" s="34" t="s">
        <v>2049</v>
      </c>
      <c r="J267" s="35" t="s">
        <v>2050</v>
      </c>
      <c r="K267" s="34" t="s">
        <v>2051</v>
      </c>
      <c r="L267" s="35" t="s">
        <v>1978</v>
      </c>
      <c r="M267" s="66" t="s">
        <v>211</v>
      </c>
      <c r="N267" s="34" t="s">
        <v>501</v>
      </c>
      <c r="O267" s="34" t="s">
        <v>456</v>
      </c>
      <c r="P267" s="35" t="s">
        <v>2052</v>
      </c>
      <c r="Q267" s="35" t="s">
        <v>2053</v>
      </c>
      <c r="R267" s="34" t="s">
        <v>287</v>
      </c>
      <c r="S267" s="34" t="s">
        <v>218</v>
      </c>
      <c r="T267" s="34" t="str">
        <f t="array" ref="T267">IFERROR(INDEX(INDIRECT("'"&amp;VLOOKUP($C267,ModMap!$A$2:$B$21,2,FALSE)&amp;"'!T:T"),MATCH($K267,INDIRECT("'"&amp;VLOOKUP($C267,ModMap!$A$2:$B$21,2,FALSE)&amp;"'!$K:$K"),0)),"")</f>
        <v>Unassigned</v>
      </c>
      <c r="U267" s="58" t="s">
        <v>33</v>
      </c>
      <c r="V267" s="34" t="str">
        <f t="array" ref="V267">IFERROR(INDEX(INDIRECT("'"&amp;VLOOKUP($C267,ModMap!$A$2:$B$21,2,FALSE)&amp;"'!V:V"),MATCH($K267,INDIRECT("'"&amp;VLOOKUP($C267,ModMap!$A$2:$B$21,2,FALSE)&amp;"'!$K:$K"),0)),"")</f>
        <v>Not Started</v>
      </c>
      <c r="W267" s="34" t="str">
        <f t="array" ref="W267">IFERROR(INDEX(INDIRECT("'"&amp;VLOOKUP($C267,ModMap!$A$2:$B$21,2,FALSE)&amp;"'!W:W"),MATCH($K267,INDIRECT("'"&amp;VLOOKUP($C267,ModMap!$A$2:$B$21,2,FALSE)&amp;"'!$K:$K"),0)),"")</f>
        <v>Unassigned</v>
      </c>
      <c r="X267" s="58" t="s">
        <v>33</v>
      </c>
      <c r="Y267" s="34" t="str">
        <f t="array" ref="Y267">IFERROR(INDEX(INDIRECT("'"&amp;VLOOKUP($C267,ModMap!$A$2:$B$21,2,FALSE)&amp;"'!Y:Y"),MATCH($K267,INDIRECT("'"&amp;VLOOKUP($C267,ModMap!$A$2:$B$21,2,FALSE)&amp;"'!$K:$K"),0)),"")</f>
        <v>Not Started</v>
      </c>
      <c r="Z267" s="34" t="str">
        <f t="array" ref="Z267">IFERROR(INDEX(INDIRECT("'"&amp;VLOOKUP($C267,ModMap!$A$2:$B$21,2,FALSE)&amp;"'!Z:Z"),MATCH($K267,INDIRECT("'"&amp;VLOOKUP($C267,ModMap!$A$2:$B$21,2,FALSE)&amp;"'!$K:$K"),0)),"")</f>
        <v>Unassigned</v>
      </c>
      <c r="AA267" s="45" t="s">
        <v>36</v>
      </c>
      <c r="AB267" s="34" t="str">
        <f t="array" ref="AB267">IFERROR(INDEX(INDIRECT("'"&amp;VLOOKUP($C267,ModMap!$A$2:$B$21,2,FALSE)&amp;"'!AB:AB"),MATCH($K267,INDIRECT("'"&amp;VLOOKUP($C267,ModMap!$A$2:$B$21,2,FALSE)&amp;"'!$K:$K"),0)),"")</f>
        <v>N/A</v>
      </c>
      <c r="AC267" s="34" t="str">
        <f t="array" ref="AC267">IFERROR(INDEX(INDIRECT("'"&amp;VLOOKUP($C267,ModMap!$A$2:$B$21,2,FALSE)&amp;"'!AC:AC"),MATCH($K267,INDIRECT("'"&amp;VLOOKUP($C267,ModMap!$A$2:$B$21,2,FALSE)&amp;"'!$K:$K"),0)),"")</f>
        <v/>
      </c>
      <c r="AD267" s="58" t="s">
        <v>33</v>
      </c>
      <c r="AE267" s="34" t="str">
        <f t="array" ref="AE267">IFERROR(INDEX(INDIRECT("'"&amp;VLOOKUP($C267,ModMap!$A$2:$B$21,2,FALSE)&amp;"'!AE:AE"),MATCH($K267,INDIRECT("'"&amp;VLOOKUP($C267,ModMap!$A$2:$B$21,2,FALSE)&amp;"'!$K:$K"),0)),"")</f>
        <v>Not Started</v>
      </c>
      <c r="AF267" s="34" t="str">
        <f t="array" ref="AF267">IFERROR(INDEX(INDIRECT("'"&amp;VLOOKUP($C267,ModMap!$A$2:$B$21,2,FALSE)&amp;"'!AF:AF"),MATCH($K267,INDIRECT("'"&amp;VLOOKUP($C267,ModMap!$A$2:$B$21,2,FALSE)&amp;"'!$K:$K"),0)),"")</f>
        <v>Unassigned</v>
      </c>
      <c r="AG267" s="45" t="s">
        <v>36</v>
      </c>
      <c r="AH267" s="34" t="str">
        <f t="array" ref="AH267">IFERROR(INDEX(INDIRECT("'"&amp;VLOOKUP($C267,ModMap!$A$2:$B$21,2,FALSE)&amp;"'!AH:AH"),MATCH($K267,INDIRECT("'"&amp;VLOOKUP($C267,ModMap!$A$2:$B$21,2,FALSE)&amp;"'!$K:$K"),0)),"")</f>
        <v>N/A</v>
      </c>
      <c r="AI267" s="34" t="str">
        <f t="array" ref="AI267">IFERROR(INDEX(INDIRECT("'"&amp;VLOOKUP($C267,ModMap!$A$2:$B$21,2,FALSE)&amp;"'!AI:AI"),MATCH($K267,INDIRECT("'"&amp;VLOOKUP($C267,ModMap!$A$2:$B$21,2,FALSE)&amp;"'!$K:$K"),0)),"")</f>
        <v/>
      </c>
      <c r="AJ267" s="45" t="s">
        <v>36</v>
      </c>
      <c r="AK267" s="34" t="str">
        <f t="array" ref="AK267">IFERROR(INDEX(INDIRECT("'"&amp;VLOOKUP($C267,ModMap!$A$2:$B$21,2,FALSE)&amp;"'!AK:AK"),MATCH($K267,INDIRECT("'"&amp;VLOOKUP($C267,ModMap!$A$2:$B$21,2,FALSE)&amp;"'!$K:$K"),0)),"")</f>
        <v>N/A</v>
      </c>
      <c r="AL267" s="34" t="str">
        <f t="array" ref="AL267">IFERROR(INDEX(INDIRECT("'"&amp;VLOOKUP($C267,ModMap!$A$2:$B$21,2,FALSE)&amp;"'!AL:AL"),MATCH($K267,INDIRECT("'"&amp;VLOOKUP($C267,ModMap!$A$2:$B$21,2,FALSE)&amp;"'!$K:$K"),0)),"")</f>
        <v/>
      </c>
      <c r="AM267" s="34">
        <f t="shared" si="1"/>
        <v>3</v>
      </c>
      <c r="AN267" s="34" t="str">
        <f t="shared" si="2"/>
        <v>Not Started</v>
      </c>
      <c r="AO267" s="35" t="str">
        <f t="array" ref="AO267">IFERROR(INDEX(INDIRECT("'"&amp;VLOOKUP($C267,ModMap!$A$2:$B$21,2,FALSE)&amp;"'!AO:AO"),MATCH($K267,INDIRECT("'"&amp;VLOOKUP($C267,ModMap!$A$2:$B$21,2,FALSE)&amp;"'!$K:$K"),0)),"")</f>
        <v/>
      </c>
      <c r="AP267" s="53" t="str">
        <f t="array" ref="AP267">IFERROR(HYPERLINK("#'"&amp;VLOOKUP($C267,ModMap!$A$2:$B$21,2,FALSE)&amp;"'!V"&amp;MATCH($K267,INDIRECT("'"&amp;VLOOKUP($C267,ModMap!$A$2:$B$21,2,FALSE)&amp;"'!$K:$K"),0),"Edit on module sheet"),"")</f>
        <v>Edit on module sheet</v>
      </c>
    </row>
    <row r="268" ht="42.0" customHeight="1">
      <c r="A268" s="54">
        <v>266.0</v>
      </c>
      <c r="B268" s="54">
        <v>266.0</v>
      </c>
      <c r="C268" s="54" t="s">
        <v>96</v>
      </c>
      <c r="D268" s="55" t="s">
        <v>97</v>
      </c>
      <c r="E268" s="36" t="s">
        <v>48</v>
      </c>
      <c r="F268" s="64" t="s">
        <v>448</v>
      </c>
      <c r="G268" s="55" t="s">
        <v>449</v>
      </c>
      <c r="H268" s="54" t="s">
        <v>2048</v>
      </c>
      <c r="I268" s="54" t="s">
        <v>2049</v>
      </c>
      <c r="J268" s="55" t="s">
        <v>2050</v>
      </c>
      <c r="K268" s="54" t="s">
        <v>2056</v>
      </c>
      <c r="L268" s="55" t="s">
        <v>2057</v>
      </c>
      <c r="M268" s="58" t="s">
        <v>613</v>
      </c>
      <c r="N268" s="54" t="s">
        <v>501</v>
      </c>
      <c r="O268" s="54" t="s">
        <v>456</v>
      </c>
      <c r="P268" s="55" t="s">
        <v>2052</v>
      </c>
      <c r="Q268" s="55" t="s">
        <v>2053</v>
      </c>
      <c r="R268" s="54" t="s">
        <v>287</v>
      </c>
      <c r="S268" s="54" t="s">
        <v>614</v>
      </c>
      <c r="T268" s="54" t="str">
        <f t="array" ref="T268">IFERROR(INDEX(INDIRECT("'"&amp;VLOOKUP($C268,ModMap!$A$2:$B$21,2,FALSE)&amp;"'!T:T"),MATCH($K268,INDIRECT("'"&amp;VLOOKUP($C268,ModMap!$A$2:$B$21,2,FALSE)&amp;"'!$K:$K"),0)),"")</f>
        <v>Unassigned</v>
      </c>
      <c r="U268" s="45" t="s">
        <v>36</v>
      </c>
      <c r="V268" s="54" t="str">
        <f t="array" ref="V268">IFERROR(INDEX(INDIRECT("'"&amp;VLOOKUP($C268,ModMap!$A$2:$B$21,2,FALSE)&amp;"'!V:V"),MATCH($K268,INDIRECT("'"&amp;VLOOKUP($C268,ModMap!$A$2:$B$21,2,FALSE)&amp;"'!$K:$K"),0)),"")</f>
        <v>N/A</v>
      </c>
      <c r="W268" s="54" t="str">
        <f t="array" ref="W268">IFERROR(INDEX(INDIRECT("'"&amp;VLOOKUP($C268,ModMap!$A$2:$B$21,2,FALSE)&amp;"'!W:W"),MATCH($K268,INDIRECT("'"&amp;VLOOKUP($C268,ModMap!$A$2:$B$21,2,FALSE)&amp;"'!$K:$K"),0)),"")</f>
        <v/>
      </c>
      <c r="X268" s="58" t="s">
        <v>33</v>
      </c>
      <c r="Y268" s="54" t="str">
        <f t="array" ref="Y268">IFERROR(INDEX(INDIRECT("'"&amp;VLOOKUP($C268,ModMap!$A$2:$B$21,2,FALSE)&amp;"'!Y:Y"),MATCH($K268,INDIRECT("'"&amp;VLOOKUP($C268,ModMap!$A$2:$B$21,2,FALSE)&amp;"'!$K:$K"),0)),"")</f>
        <v>Not Started</v>
      </c>
      <c r="Z268" s="54" t="str">
        <f t="array" ref="Z268">IFERROR(INDEX(INDIRECT("'"&amp;VLOOKUP($C268,ModMap!$A$2:$B$21,2,FALSE)&amp;"'!Z:Z"),MATCH($K268,INDIRECT("'"&amp;VLOOKUP($C268,ModMap!$A$2:$B$21,2,FALSE)&amp;"'!$K:$K"),0)),"")</f>
        <v>Unassigned</v>
      </c>
      <c r="AA268" s="45" t="s">
        <v>36</v>
      </c>
      <c r="AB268" s="54" t="str">
        <f t="array" ref="AB268">IFERROR(INDEX(INDIRECT("'"&amp;VLOOKUP($C268,ModMap!$A$2:$B$21,2,FALSE)&amp;"'!AB:AB"),MATCH($K268,INDIRECT("'"&amp;VLOOKUP($C268,ModMap!$A$2:$B$21,2,FALSE)&amp;"'!$K:$K"),0)),"")</f>
        <v>N/A</v>
      </c>
      <c r="AC268" s="54" t="str">
        <f t="array" ref="AC268">IFERROR(INDEX(INDIRECT("'"&amp;VLOOKUP($C268,ModMap!$A$2:$B$21,2,FALSE)&amp;"'!AC:AC"),MATCH($K268,INDIRECT("'"&amp;VLOOKUP($C268,ModMap!$A$2:$B$21,2,FALSE)&amp;"'!$K:$K"),0)),"")</f>
        <v/>
      </c>
      <c r="AD268" s="58" t="s">
        <v>33</v>
      </c>
      <c r="AE268" s="54" t="str">
        <f t="array" ref="AE268">IFERROR(INDEX(INDIRECT("'"&amp;VLOOKUP($C268,ModMap!$A$2:$B$21,2,FALSE)&amp;"'!AE:AE"),MATCH($K268,INDIRECT("'"&amp;VLOOKUP($C268,ModMap!$A$2:$B$21,2,FALSE)&amp;"'!$K:$K"),0)),"")</f>
        <v>Not Started</v>
      </c>
      <c r="AF268" s="54" t="str">
        <f t="array" ref="AF268">IFERROR(INDEX(INDIRECT("'"&amp;VLOOKUP($C268,ModMap!$A$2:$B$21,2,FALSE)&amp;"'!AF:AF"),MATCH($K268,INDIRECT("'"&amp;VLOOKUP($C268,ModMap!$A$2:$B$21,2,FALSE)&amp;"'!$K:$K"),0)),"")</f>
        <v>Unassigned</v>
      </c>
      <c r="AG268" s="45" t="s">
        <v>36</v>
      </c>
      <c r="AH268" s="54" t="str">
        <f t="array" ref="AH268">IFERROR(INDEX(INDIRECT("'"&amp;VLOOKUP($C268,ModMap!$A$2:$B$21,2,FALSE)&amp;"'!AH:AH"),MATCH($K268,INDIRECT("'"&amp;VLOOKUP($C268,ModMap!$A$2:$B$21,2,FALSE)&amp;"'!$K:$K"),0)),"")</f>
        <v>N/A</v>
      </c>
      <c r="AI268" s="54" t="str">
        <f t="array" ref="AI268">IFERROR(INDEX(INDIRECT("'"&amp;VLOOKUP($C268,ModMap!$A$2:$B$21,2,FALSE)&amp;"'!AI:AI"),MATCH($K268,INDIRECT("'"&amp;VLOOKUP($C268,ModMap!$A$2:$B$21,2,FALSE)&amp;"'!$K:$K"),0)),"")</f>
        <v/>
      </c>
      <c r="AJ268" s="45" t="s">
        <v>36</v>
      </c>
      <c r="AK268" s="54" t="str">
        <f t="array" ref="AK268">IFERROR(INDEX(INDIRECT("'"&amp;VLOOKUP($C268,ModMap!$A$2:$B$21,2,FALSE)&amp;"'!AK:AK"),MATCH($K268,INDIRECT("'"&amp;VLOOKUP($C268,ModMap!$A$2:$B$21,2,FALSE)&amp;"'!$K:$K"),0)),"")</f>
        <v>N/A</v>
      </c>
      <c r="AL268" s="54" t="str">
        <f t="array" ref="AL268">IFERROR(INDEX(INDIRECT("'"&amp;VLOOKUP($C268,ModMap!$A$2:$B$21,2,FALSE)&amp;"'!AL:AL"),MATCH($K268,INDIRECT("'"&amp;VLOOKUP($C268,ModMap!$A$2:$B$21,2,FALSE)&amp;"'!$K:$K"),0)),"")</f>
        <v/>
      </c>
      <c r="AM268" s="54">
        <f t="shared" si="1"/>
        <v>2</v>
      </c>
      <c r="AN268" s="54" t="str">
        <f t="shared" si="2"/>
        <v>Not Started</v>
      </c>
      <c r="AO268" s="55" t="str">
        <f t="array" ref="AO268">IFERROR(INDEX(INDIRECT("'"&amp;VLOOKUP($C268,ModMap!$A$2:$B$21,2,FALSE)&amp;"'!AO:AO"),MATCH($K268,INDIRECT("'"&amp;VLOOKUP($C268,ModMap!$A$2:$B$21,2,FALSE)&amp;"'!$K:$K"),0)),"")</f>
        <v/>
      </c>
      <c r="AP268" s="53" t="str">
        <f t="array" ref="AP268">IFERROR(HYPERLINK("#'"&amp;VLOOKUP($C268,ModMap!$A$2:$B$21,2,FALSE)&amp;"'!V"&amp;MATCH($K268,INDIRECT("'"&amp;VLOOKUP($C268,ModMap!$A$2:$B$21,2,FALSE)&amp;"'!$K:$K"),0),"Edit on module sheet"),"")</f>
        <v>Edit on module sheet</v>
      </c>
    </row>
    <row r="269" ht="42.0" customHeight="1">
      <c r="A269" s="34">
        <v>267.0</v>
      </c>
      <c r="B269" s="34">
        <v>267.0</v>
      </c>
      <c r="C269" s="34" t="s">
        <v>96</v>
      </c>
      <c r="D269" s="35" t="s">
        <v>97</v>
      </c>
      <c r="E269" s="36" t="s">
        <v>48</v>
      </c>
      <c r="F269" s="64" t="s">
        <v>448</v>
      </c>
      <c r="G269" s="35" t="s">
        <v>449</v>
      </c>
      <c r="H269" s="34" t="s">
        <v>506</v>
      </c>
      <c r="I269" s="34" t="s">
        <v>507</v>
      </c>
      <c r="J269" s="35" t="s">
        <v>508</v>
      </c>
      <c r="K269" s="34" t="s">
        <v>2059</v>
      </c>
      <c r="L269" s="35" t="s">
        <v>2060</v>
      </c>
      <c r="M269" s="62" t="s">
        <v>200</v>
      </c>
      <c r="N269" s="34" t="s">
        <v>455</v>
      </c>
      <c r="O269" s="34" t="s">
        <v>511</v>
      </c>
      <c r="P269" s="35" t="s">
        <v>512</v>
      </c>
      <c r="Q269" s="35" t="s">
        <v>513</v>
      </c>
      <c r="R269" s="34" t="s">
        <v>287</v>
      </c>
      <c r="S269" s="34" t="s">
        <v>53</v>
      </c>
      <c r="T269" s="34" t="str">
        <f t="array" ref="T269">IFERROR(INDEX(INDIRECT("'"&amp;VLOOKUP($C269,ModMap!$A$2:$B$21,2,FALSE)&amp;"'!T:T"),MATCH($K269,INDIRECT("'"&amp;VLOOKUP($C269,ModMap!$A$2:$B$21,2,FALSE)&amp;"'!$K:$K"),0)),"")</f>
        <v>Unassigned</v>
      </c>
      <c r="U269" s="45" t="s">
        <v>36</v>
      </c>
      <c r="V269" s="34" t="str">
        <f t="array" ref="V269">IFERROR(INDEX(INDIRECT("'"&amp;VLOOKUP($C269,ModMap!$A$2:$B$21,2,FALSE)&amp;"'!V:V"),MATCH($K269,INDIRECT("'"&amp;VLOOKUP($C269,ModMap!$A$2:$B$21,2,FALSE)&amp;"'!$K:$K"),0)),"")</f>
        <v>N/A</v>
      </c>
      <c r="W269" s="34" t="str">
        <f t="array" ref="W269">IFERROR(INDEX(INDIRECT("'"&amp;VLOOKUP($C269,ModMap!$A$2:$B$21,2,FALSE)&amp;"'!W:W"),MATCH($K269,INDIRECT("'"&amp;VLOOKUP($C269,ModMap!$A$2:$B$21,2,FALSE)&amp;"'!$K:$K"),0)),"")</f>
        <v/>
      </c>
      <c r="X269" s="58" t="s">
        <v>33</v>
      </c>
      <c r="Y269" s="34" t="str">
        <f t="array" ref="Y269">IFERROR(INDEX(INDIRECT("'"&amp;VLOOKUP($C269,ModMap!$A$2:$B$21,2,FALSE)&amp;"'!Y:Y"),MATCH($K269,INDIRECT("'"&amp;VLOOKUP($C269,ModMap!$A$2:$B$21,2,FALSE)&amp;"'!$K:$K"),0)),"")</f>
        <v>Not Started</v>
      </c>
      <c r="Z269" s="34" t="str">
        <f t="array" ref="Z269">IFERROR(INDEX(INDIRECT("'"&amp;VLOOKUP($C269,ModMap!$A$2:$B$21,2,FALSE)&amp;"'!Z:Z"),MATCH($K269,INDIRECT("'"&amp;VLOOKUP($C269,ModMap!$A$2:$B$21,2,FALSE)&amp;"'!$K:$K"),0)),"")</f>
        <v>Unassigned</v>
      </c>
      <c r="AA269" s="58" t="s">
        <v>33</v>
      </c>
      <c r="AB269" s="34" t="str">
        <f t="array" ref="AB269">IFERROR(INDEX(INDIRECT("'"&amp;VLOOKUP($C269,ModMap!$A$2:$B$21,2,FALSE)&amp;"'!AB:AB"),MATCH($K269,INDIRECT("'"&amp;VLOOKUP($C269,ModMap!$A$2:$B$21,2,FALSE)&amp;"'!$K:$K"),0)),"")</f>
        <v>Not Started</v>
      </c>
      <c r="AC269" s="34" t="str">
        <f t="array" ref="AC269">IFERROR(INDEX(INDIRECT("'"&amp;VLOOKUP($C269,ModMap!$A$2:$B$21,2,FALSE)&amp;"'!AC:AC"),MATCH($K269,INDIRECT("'"&amp;VLOOKUP($C269,ModMap!$A$2:$B$21,2,FALSE)&amp;"'!$K:$K"),0)),"")</f>
        <v>Unassigned</v>
      </c>
      <c r="AD269" s="45" t="s">
        <v>36</v>
      </c>
      <c r="AE269" s="34" t="str">
        <f t="array" ref="AE269">IFERROR(INDEX(INDIRECT("'"&amp;VLOOKUP($C269,ModMap!$A$2:$B$21,2,FALSE)&amp;"'!AE:AE"),MATCH($K269,INDIRECT("'"&amp;VLOOKUP($C269,ModMap!$A$2:$B$21,2,FALSE)&amp;"'!$K:$K"),0)),"")</f>
        <v>N/A</v>
      </c>
      <c r="AF269" s="34" t="str">
        <f t="array" ref="AF269">IFERROR(INDEX(INDIRECT("'"&amp;VLOOKUP($C269,ModMap!$A$2:$B$21,2,FALSE)&amp;"'!AF:AF"),MATCH($K269,INDIRECT("'"&amp;VLOOKUP($C269,ModMap!$A$2:$B$21,2,FALSE)&amp;"'!$K:$K"),0)),"")</f>
        <v/>
      </c>
      <c r="AG269" s="45" t="s">
        <v>36</v>
      </c>
      <c r="AH269" s="34" t="str">
        <f t="array" ref="AH269">IFERROR(INDEX(INDIRECT("'"&amp;VLOOKUP($C269,ModMap!$A$2:$B$21,2,FALSE)&amp;"'!AH:AH"),MATCH($K269,INDIRECT("'"&amp;VLOOKUP($C269,ModMap!$A$2:$B$21,2,FALSE)&amp;"'!$K:$K"),0)),"")</f>
        <v>N/A</v>
      </c>
      <c r="AI269" s="34" t="str">
        <f t="array" ref="AI269">IFERROR(INDEX(INDIRECT("'"&amp;VLOOKUP($C269,ModMap!$A$2:$B$21,2,FALSE)&amp;"'!AI:AI"),MATCH($K269,INDIRECT("'"&amp;VLOOKUP($C269,ModMap!$A$2:$B$21,2,FALSE)&amp;"'!$K:$K"),0)),"")</f>
        <v/>
      </c>
      <c r="AJ269" s="45" t="s">
        <v>36</v>
      </c>
      <c r="AK269" s="34" t="str">
        <f t="array" ref="AK269">IFERROR(INDEX(INDIRECT("'"&amp;VLOOKUP($C269,ModMap!$A$2:$B$21,2,FALSE)&amp;"'!AK:AK"),MATCH($K269,INDIRECT("'"&amp;VLOOKUP($C269,ModMap!$A$2:$B$21,2,FALSE)&amp;"'!$K:$K"),0)),"")</f>
        <v>N/A</v>
      </c>
      <c r="AL269" s="34" t="str">
        <f t="array" ref="AL269">IFERROR(INDEX(INDIRECT("'"&amp;VLOOKUP($C269,ModMap!$A$2:$B$21,2,FALSE)&amp;"'!AL:AL"),MATCH($K269,INDIRECT("'"&amp;VLOOKUP($C269,ModMap!$A$2:$B$21,2,FALSE)&amp;"'!$K:$K"),0)),"")</f>
        <v/>
      </c>
      <c r="AM269" s="34">
        <f t="shared" si="1"/>
        <v>2</v>
      </c>
      <c r="AN269" s="34" t="str">
        <f t="shared" si="2"/>
        <v>Not Started</v>
      </c>
      <c r="AO269" s="35" t="str">
        <f t="array" ref="AO269">IFERROR(INDEX(INDIRECT("'"&amp;VLOOKUP($C269,ModMap!$A$2:$B$21,2,FALSE)&amp;"'!AO:AO"),MATCH($K269,INDIRECT("'"&amp;VLOOKUP($C269,ModMap!$A$2:$B$21,2,FALSE)&amp;"'!$K:$K"),0)),"")</f>
        <v/>
      </c>
      <c r="AP269" s="53" t="str">
        <f t="array" ref="AP269">IFERROR(HYPERLINK("#'"&amp;VLOOKUP($C269,ModMap!$A$2:$B$21,2,FALSE)&amp;"'!V"&amp;MATCH($K269,INDIRECT("'"&amp;VLOOKUP($C269,ModMap!$A$2:$B$21,2,FALSE)&amp;"'!$K:$K"),0),"Edit on module sheet"),"")</f>
        <v>Edit on module sheet</v>
      </c>
    </row>
    <row r="270" ht="42.0" customHeight="1">
      <c r="A270" s="54">
        <v>268.0</v>
      </c>
      <c r="B270" s="54">
        <v>268.0</v>
      </c>
      <c r="C270" s="54" t="s">
        <v>96</v>
      </c>
      <c r="D270" s="55" t="s">
        <v>97</v>
      </c>
      <c r="E270" s="36" t="s">
        <v>48</v>
      </c>
      <c r="F270" s="64" t="s">
        <v>448</v>
      </c>
      <c r="G270" s="55" t="s">
        <v>449</v>
      </c>
      <c r="H270" s="54" t="s">
        <v>506</v>
      </c>
      <c r="I270" s="54" t="s">
        <v>507</v>
      </c>
      <c r="J270" s="55" t="s">
        <v>508</v>
      </c>
      <c r="K270" s="54" t="s">
        <v>2070</v>
      </c>
      <c r="L270" s="55" t="s">
        <v>2071</v>
      </c>
      <c r="M270" s="62" t="s">
        <v>200</v>
      </c>
      <c r="N270" s="54" t="s">
        <v>455</v>
      </c>
      <c r="O270" s="54" t="s">
        <v>511</v>
      </c>
      <c r="P270" s="55" t="s">
        <v>512</v>
      </c>
      <c r="Q270" s="55" t="s">
        <v>513</v>
      </c>
      <c r="R270" s="54" t="s">
        <v>287</v>
      </c>
      <c r="S270" s="54" t="s">
        <v>56</v>
      </c>
      <c r="T270" s="54" t="str">
        <f t="array" ref="T270">IFERROR(INDEX(INDIRECT("'"&amp;VLOOKUP($C270,ModMap!$A$2:$B$21,2,FALSE)&amp;"'!T:T"),MATCH($K270,INDIRECT("'"&amp;VLOOKUP($C270,ModMap!$A$2:$B$21,2,FALSE)&amp;"'!$K:$K"),0)),"")</f>
        <v>Unassigned</v>
      </c>
      <c r="U270" s="45" t="s">
        <v>36</v>
      </c>
      <c r="V270" s="54" t="str">
        <f t="array" ref="V270">IFERROR(INDEX(INDIRECT("'"&amp;VLOOKUP($C270,ModMap!$A$2:$B$21,2,FALSE)&amp;"'!V:V"),MATCH($K270,INDIRECT("'"&amp;VLOOKUP($C270,ModMap!$A$2:$B$21,2,FALSE)&amp;"'!$K:$K"),0)),"")</f>
        <v>N/A</v>
      </c>
      <c r="W270" s="54" t="str">
        <f t="array" ref="W270">IFERROR(INDEX(INDIRECT("'"&amp;VLOOKUP($C270,ModMap!$A$2:$B$21,2,FALSE)&amp;"'!W:W"),MATCH($K270,INDIRECT("'"&amp;VLOOKUP($C270,ModMap!$A$2:$B$21,2,FALSE)&amp;"'!$K:$K"),0)),"")</f>
        <v/>
      </c>
      <c r="X270" s="58" t="s">
        <v>33</v>
      </c>
      <c r="Y270" s="54" t="str">
        <f t="array" ref="Y270">IFERROR(INDEX(INDIRECT("'"&amp;VLOOKUP($C270,ModMap!$A$2:$B$21,2,FALSE)&amp;"'!Y:Y"),MATCH($K270,INDIRECT("'"&amp;VLOOKUP($C270,ModMap!$A$2:$B$21,2,FALSE)&amp;"'!$K:$K"),0)),"")</f>
        <v>Not Started</v>
      </c>
      <c r="Z270" s="54" t="str">
        <f t="array" ref="Z270">IFERROR(INDEX(INDIRECT("'"&amp;VLOOKUP($C270,ModMap!$A$2:$B$21,2,FALSE)&amp;"'!Z:Z"),MATCH($K270,INDIRECT("'"&amp;VLOOKUP($C270,ModMap!$A$2:$B$21,2,FALSE)&amp;"'!$K:$K"),0)),"")</f>
        <v>Unassigned</v>
      </c>
      <c r="AA270" s="45" t="s">
        <v>36</v>
      </c>
      <c r="AB270" s="54" t="str">
        <f t="array" ref="AB270">IFERROR(INDEX(INDIRECT("'"&amp;VLOOKUP($C270,ModMap!$A$2:$B$21,2,FALSE)&amp;"'!AB:AB"),MATCH($K270,INDIRECT("'"&amp;VLOOKUP($C270,ModMap!$A$2:$B$21,2,FALSE)&amp;"'!$K:$K"),0)),"")</f>
        <v>N/A</v>
      </c>
      <c r="AC270" s="54" t="str">
        <f t="array" ref="AC270">IFERROR(INDEX(INDIRECT("'"&amp;VLOOKUP($C270,ModMap!$A$2:$B$21,2,FALSE)&amp;"'!AC:AC"),MATCH($K270,INDIRECT("'"&amp;VLOOKUP($C270,ModMap!$A$2:$B$21,2,FALSE)&amp;"'!$K:$K"),0)),"")</f>
        <v/>
      </c>
      <c r="AD270" s="58" t="s">
        <v>33</v>
      </c>
      <c r="AE270" s="54" t="str">
        <f t="array" ref="AE270">IFERROR(INDEX(INDIRECT("'"&amp;VLOOKUP($C270,ModMap!$A$2:$B$21,2,FALSE)&amp;"'!AE:AE"),MATCH($K270,INDIRECT("'"&amp;VLOOKUP($C270,ModMap!$A$2:$B$21,2,FALSE)&amp;"'!$K:$K"),0)),"")</f>
        <v>Not Started</v>
      </c>
      <c r="AF270" s="54" t="str">
        <f t="array" ref="AF270">IFERROR(INDEX(INDIRECT("'"&amp;VLOOKUP($C270,ModMap!$A$2:$B$21,2,FALSE)&amp;"'!AF:AF"),MATCH($K270,INDIRECT("'"&amp;VLOOKUP($C270,ModMap!$A$2:$B$21,2,FALSE)&amp;"'!$K:$K"),0)),"")</f>
        <v>Unassigned</v>
      </c>
      <c r="AG270" s="45" t="s">
        <v>36</v>
      </c>
      <c r="AH270" s="54" t="str">
        <f t="array" ref="AH270">IFERROR(INDEX(INDIRECT("'"&amp;VLOOKUP($C270,ModMap!$A$2:$B$21,2,FALSE)&amp;"'!AH:AH"),MATCH($K270,INDIRECT("'"&amp;VLOOKUP($C270,ModMap!$A$2:$B$21,2,FALSE)&amp;"'!$K:$K"),0)),"")</f>
        <v>N/A</v>
      </c>
      <c r="AI270" s="54" t="str">
        <f t="array" ref="AI270">IFERROR(INDEX(INDIRECT("'"&amp;VLOOKUP($C270,ModMap!$A$2:$B$21,2,FALSE)&amp;"'!AI:AI"),MATCH($K270,INDIRECT("'"&amp;VLOOKUP($C270,ModMap!$A$2:$B$21,2,FALSE)&amp;"'!$K:$K"),0)),"")</f>
        <v/>
      </c>
      <c r="AJ270" s="45" t="s">
        <v>36</v>
      </c>
      <c r="AK270" s="54" t="str">
        <f t="array" ref="AK270">IFERROR(INDEX(INDIRECT("'"&amp;VLOOKUP($C270,ModMap!$A$2:$B$21,2,FALSE)&amp;"'!AK:AK"),MATCH($K270,INDIRECT("'"&amp;VLOOKUP($C270,ModMap!$A$2:$B$21,2,FALSE)&amp;"'!$K:$K"),0)),"")</f>
        <v>N/A</v>
      </c>
      <c r="AL270" s="54" t="str">
        <f t="array" ref="AL270">IFERROR(INDEX(INDIRECT("'"&amp;VLOOKUP($C270,ModMap!$A$2:$B$21,2,FALSE)&amp;"'!AL:AL"),MATCH($K270,INDIRECT("'"&amp;VLOOKUP($C270,ModMap!$A$2:$B$21,2,FALSE)&amp;"'!$K:$K"),0)),"")</f>
        <v/>
      </c>
      <c r="AM270" s="54">
        <f t="shared" si="1"/>
        <v>2</v>
      </c>
      <c r="AN270" s="54" t="str">
        <f t="shared" si="2"/>
        <v>Not Started</v>
      </c>
      <c r="AO270" s="55" t="str">
        <f t="array" ref="AO270">IFERROR(INDEX(INDIRECT("'"&amp;VLOOKUP($C270,ModMap!$A$2:$B$21,2,FALSE)&amp;"'!AO:AO"),MATCH($K270,INDIRECT("'"&amp;VLOOKUP($C270,ModMap!$A$2:$B$21,2,FALSE)&amp;"'!$K:$K"),0)),"")</f>
        <v/>
      </c>
      <c r="AP270" s="53" t="str">
        <f t="array" ref="AP270">IFERROR(HYPERLINK("#'"&amp;VLOOKUP($C270,ModMap!$A$2:$B$21,2,FALSE)&amp;"'!V"&amp;MATCH($K270,INDIRECT("'"&amp;VLOOKUP($C270,ModMap!$A$2:$B$21,2,FALSE)&amp;"'!$K:$K"),0),"Edit on module sheet"),"")</f>
        <v>Edit on module sheet</v>
      </c>
    </row>
    <row r="271" ht="42.0" customHeight="1">
      <c r="A271" s="34">
        <v>269.0</v>
      </c>
      <c r="B271" s="34">
        <v>269.0</v>
      </c>
      <c r="C271" s="34" t="s">
        <v>96</v>
      </c>
      <c r="D271" s="35" t="s">
        <v>97</v>
      </c>
      <c r="E271" s="65" t="s">
        <v>41</v>
      </c>
      <c r="F271" s="64" t="s">
        <v>448</v>
      </c>
      <c r="G271" s="35" t="s">
        <v>449</v>
      </c>
      <c r="H271" s="34" t="s">
        <v>506</v>
      </c>
      <c r="I271" s="34" t="s">
        <v>507</v>
      </c>
      <c r="J271" s="35" t="s">
        <v>508</v>
      </c>
      <c r="K271" s="34" t="s">
        <v>509</v>
      </c>
      <c r="L271" s="35" t="s">
        <v>510</v>
      </c>
      <c r="M271" s="62" t="s">
        <v>200</v>
      </c>
      <c r="N271" s="34" t="s">
        <v>455</v>
      </c>
      <c r="O271" s="34" t="s">
        <v>511</v>
      </c>
      <c r="P271" s="35" t="s">
        <v>512</v>
      </c>
      <c r="Q271" s="35" t="s">
        <v>513</v>
      </c>
      <c r="R271" s="34" t="s">
        <v>287</v>
      </c>
      <c r="S271" s="34" t="s">
        <v>206</v>
      </c>
      <c r="T271" s="34" t="str">
        <f t="array" ref="T271">IFERROR(INDEX(INDIRECT("'"&amp;VLOOKUP($C271,ModMap!$A$2:$B$21,2,FALSE)&amp;"'!T:T"),MATCH($K271,INDIRECT("'"&amp;VLOOKUP($C271,ModMap!$A$2:$B$21,2,FALSE)&amp;"'!$K:$K"),0)),"")</f>
        <v>Unassigned</v>
      </c>
      <c r="U271" s="58" t="s">
        <v>33</v>
      </c>
      <c r="V271" s="34" t="str">
        <f t="array" ref="V271">IFERROR(INDEX(INDIRECT("'"&amp;VLOOKUP($C271,ModMap!$A$2:$B$21,2,FALSE)&amp;"'!V:V"),MATCH($K271,INDIRECT("'"&amp;VLOOKUP($C271,ModMap!$A$2:$B$21,2,FALSE)&amp;"'!$K:$K"),0)),"")</f>
        <v>Not Started</v>
      </c>
      <c r="W271" s="34" t="str">
        <f t="array" ref="W271">IFERROR(INDEX(INDIRECT("'"&amp;VLOOKUP($C271,ModMap!$A$2:$B$21,2,FALSE)&amp;"'!W:W"),MATCH($K271,INDIRECT("'"&amp;VLOOKUP($C271,ModMap!$A$2:$B$21,2,FALSE)&amp;"'!$K:$K"),0)),"")</f>
        <v>Unassigned</v>
      </c>
      <c r="X271" s="45" t="s">
        <v>36</v>
      </c>
      <c r="Y271" s="34" t="str">
        <f t="array" ref="Y271">IFERROR(INDEX(INDIRECT("'"&amp;VLOOKUP($C271,ModMap!$A$2:$B$21,2,FALSE)&amp;"'!Y:Y"),MATCH($K271,INDIRECT("'"&amp;VLOOKUP($C271,ModMap!$A$2:$B$21,2,FALSE)&amp;"'!$K:$K"),0)),"")</f>
        <v>N/A</v>
      </c>
      <c r="Z271" s="34" t="str">
        <f t="array" ref="Z271">IFERROR(INDEX(INDIRECT("'"&amp;VLOOKUP($C271,ModMap!$A$2:$B$21,2,FALSE)&amp;"'!Z:Z"),MATCH($K271,INDIRECT("'"&amp;VLOOKUP($C271,ModMap!$A$2:$B$21,2,FALSE)&amp;"'!$K:$K"),0)),"")</f>
        <v/>
      </c>
      <c r="AA271" s="45" t="s">
        <v>36</v>
      </c>
      <c r="AB271" s="34" t="str">
        <f t="array" ref="AB271">IFERROR(INDEX(INDIRECT("'"&amp;VLOOKUP($C271,ModMap!$A$2:$B$21,2,FALSE)&amp;"'!AB:AB"),MATCH($K271,INDIRECT("'"&amp;VLOOKUP($C271,ModMap!$A$2:$B$21,2,FALSE)&amp;"'!$K:$K"),0)),"")</f>
        <v>N/A</v>
      </c>
      <c r="AC271" s="34" t="str">
        <f t="array" ref="AC271">IFERROR(INDEX(INDIRECT("'"&amp;VLOOKUP($C271,ModMap!$A$2:$B$21,2,FALSE)&amp;"'!AC:AC"),MATCH($K271,INDIRECT("'"&amp;VLOOKUP($C271,ModMap!$A$2:$B$21,2,FALSE)&amp;"'!$K:$K"),0)),"")</f>
        <v/>
      </c>
      <c r="AD271" s="45" t="s">
        <v>36</v>
      </c>
      <c r="AE271" s="34" t="str">
        <f t="array" ref="AE271">IFERROR(INDEX(INDIRECT("'"&amp;VLOOKUP($C271,ModMap!$A$2:$B$21,2,FALSE)&amp;"'!AE:AE"),MATCH($K271,INDIRECT("'"&amp;VLOOKUP($C271,ModMap!$A$2:$B$21,2,FALSE)&amp;"'!$K:$K"),0)),"")</f>
        <v>N/A</v>
      </c>
      <c r="AF271" s="34" t="str">
        <f t="array" ref="AF271">IFERROR(INDEX(INDIRECT("'"&amp;VLOOKUP($C271,ModMap!$A$2:$B$21,2,FALSE)&amp;"'!AF:AF"),MATCH($K271,INDIRECT("'"&amp;VLOOKUP($C271,ModMap!$A$2:$B$21,2,FALSE)&amp;"'!$K:$K"),0)),"")</f>
        <v/>
      </c>
      <c r="AG271" s="45" t="s">
        <v>36</v>
      </c>
      <c r="AH271" s="34" t="str">
        <f t="array" ref="AH271">IFERROR(INDEX(INDIRECT("'"&amp;VLOOKUP($C271,ModMap!$A$2:$B$21,2,FALSE)&amp;"'!AH:AH"),MATCH($K271,INDIRECT("'"&amp;VLOOKUP($C271,ModMap!$A$2:$B$21,2,FALSE)&amp;"'!$K:$K"),0)),"")</f>
        <v>N/A</v>
      </c>
      <c r="AI271" s="34" t="str">
        <f t="array" ref="AI271">IFERROR(INDEX(INDIRECT("'"&amp;VLOOKUP($C271,ModMap!$A$2:$B$21,2,FALSE)&amp;"'!AI:AI"),MATCH($K271,INDIRECT("'"&amp;VLOOKUP($C271,ModMap!$A$2:$B$21,2,FALSE)&amp;"'!$K:$K"),0)),"")</f>
        <v/>
      </c>
      <c r="AJ271" s="45" t="s">
        <v>36</v>
      </c>
      <c r="AK271" s="34" t="str">
        <f t="array" ref="AK271">IFERROR(INDEX(INDIRECT("'"&amp;VLOOKUP($C271,ModMap!$A$2:$B$21,2,FALSE)&amp;"'!AK:AK"),MATCH($K271,INDIRECT("'"&amp;VLOOKUP($C271,ModMap!$A$2:$B$21,2,FALSE)&amp;"'!$K:$K"),0)),"")</f>
        <v>N/A</v>
      </c>
      <c r="AL271" s="34" t="str">
        <f t="array" ref="AL271">IFERROR(INDEX(INDIRECT("'"&amp;VLOOKUP($C271,ModMap!$A$2:$B$21,2,FALSE)&amp;"'!AL:AL"),MATCH($K271,INDIRECT("'"&amp;VLOOKUP($C271,ModMap!$A$2:$B$21,2,FALSE)&amp;"'!$K:$K"),0)),"")</f>
        <v/>
      </c>
      <c r="AM271" s="34">
        <f t="shared" si="1"/>
        <v>1</v>
      </c>
      <c r="AN271" s="34" t="str">
        <f t="shared" si="2"/>
        <v>Not Started</v>
      </c>
      <c r="AO271" s="35" t="str">
        <f t="array" ref="AO271">IFERROR(INDEX(INDIRECT("'"&amp;VLOOKUP($C271,ModMap!$A$2:$B$21,2,FALSE)&amp;"'!AO:AO"),MATCH($K271,INDIRECT("'"&amp;VLOOKUP($C271,ModMap!$A$2:$B$21,2,FALSE)&amp;"'!$K:$K"),0)),"")</f>
        <v/>
      </c>
      <c r="AP271" s="53" t="str">
        <f t="array" ref="AP271">IFERROR(HYPERLINK("#'"&amp;VLOOKUP($C271,ModMap!$A$2:$B$21,2,FALSE)&amp;"'!V"&amp;MATCH($K271,INDIRECT("'"&amp;VLOOKUP($C271,ModMap!$A$2:$B$21,2,FALSE)&amp;"'!$K:$K"),0),"Edit on module sheet"),"")</f>
        <v>Edit on module sheet</v>
      </c>
    </row>
    <row r="272" ht="42.0" customHeight="1">
      <c r="A272" s="54">
        <v>270.0</v>
      </c>
      <c r="B272" s="54">
        <v>270.0</v>
      </c>
      <c r="C272" s="54" t="s">
        <v>96</v>
      </c>
      <c r="D272" s="55" t="s">
        <v>97</v>
      </c>
      <c r="E272" s="64" t="s">
        <v>69</v>
      </c>
      <c r="F272" s="64" t="s">
        <v>448</v>
      </c>
      <c r="G272" s="55" t="s">
        <v>449</v>
      </c>
      <c r="H272" s="54" t="s">
        <v>506</v>
      </c>
      <c r="I272" s="54" t="s">
        <v>507</v>
      </c>
      <c r="J272" s="55" t="s">
        <v>508</v>
      </c>
      <c r="K272" s="54" t="s">
        <v>2785</v>
      </c>
      <c r="L272" s="55" t="s">
        <v>2786</v>
      </c>
      <c r="M272" s="58" t="s">
        <v>434</v>
      </c>
      <c r="N272" s="54" t="s">
        <v>455</v>
      </c>
      <c r="O272" s="54" t="s">
        <v>511</v>
      </c>
      <c r="P272" s="55" t="s">
        <v>512</v>
      </c>
      <c r="Q272" s="55" t="s">
        <v>513</v>
      </c>
      <c r="R272" s="54" t="s">
        <v>287</v>
      </c>
      <c r="S272" s="54" t="s">
        <v>69</v>
      </c>
      <c r="T272" s="54" t="str">
        <f t="array" ref="T272">IFERROR(INDEX(INDIRECT("'"&amp;VLOOKUP($C272,ModMap!$A$2:$B$21,2,FALSE)&amp;"'!T:T"),MATCH($K272,INDIRECT("'"&amp;VLOOKUP($C272,ModMap!$A$2:$B$21,2,FALSE)&amp;"'!$K:$K"),0)),"")</f>
        <v>Unassigned</v>
      </c>
      <c r="U272" s="58" t="s">
        <v>33</v>
      </c>
      <c r="V272" s="54" t="str">
        <f t="array" ref="V272">IFERROR(INDEX(INDIRECT("'"&amp;VLOOKUP($C272,ModMap!$A$2:$B$21,2,FALSE)&amp;"'!V:V"),MATCH($K272,INDIRECT("'"&amp;VLOOKUP($C272,ModMap!$A$2:$B$21,2,FALSE)&amp;"'!$K:$K"),0)),"")</f>
        <v>Not Started</v>
      </c>
      <c r="W272" s="54" t="str">
        <f t="array" ref="W272">IFERROR(INDEX(INDIRECT("'"&amp;VLOOKUP($C272,ModMap!$A$2:$B$21,2,FALSE)&amp;"'!W:W"),MATCH($K272,INDIRECT("'"&amp;VLOOKUP($C272,ModMap!$A$2:$B$21,2,FALSE)&amp;"'!$K:$K"),0)),"")</f>
        <v>Unassigned</v>
      </c>
      <c r="X272" s="45" t="s">
        <v>36</v>
      </c>
      <c r="Y272" s="54" t="str">
        <f t="array" ref="Y272">IFERROR(INDEX(INDIRECT("'"&amp;VLOOKUP($C272,ModMap!$A$2:$B$21,2,FALSE)&amp;"'!Y:Y"),MATCH($K272,INDIRECT("'"&amp;VLOOKUP($C272,ModMap!$A$2:$B$21,2,FALSE)&amp;"'!$K:$K"),0)),"")</f>
        <v>N/A</v>
      </c>
      <c r="Z272" s="54" t="str">
        <f t="array" ref="Z272">IFERROR(INDEX(INDIRECT("'"&amp;VLOOKUP($C272,ModMap!$A$2:$B$21,2,FALSE)&amp;"'!Z:Z"),MATCH($K272,INDIRECT("'"&amp;VLOOKUP($C272,ModMap!$A$2:$B$21,2,FALSE)&amp;"'!$K:$K"),0)),"")</f>
        <v/>
      </c>
      <c r="AA272" s="45" t="s">
        <v>36</v>
      </c>
      <c r="AB272" s="54" t="str">
        <f t="array" ref="AB272">IFERROR(INDEX(INDIRECT("'"&amp;VLOOKUP($C272,ModMap!$A$2:$B$21,2,FALSE)&amp;"'!AB:AB"),MATCH($K272,INDIRECT("'"&amp;VLOOKUP($C272,ModMap!$A$2:$B$21,2,FALSE)&amp;"'!$K:$K"),0)),"")</f>
        <v>N/A</v>
      </c>
      <c r="AC272" s="54" t="str">
        <f t="array" ref="AC272">IFERROR(INDEX(INDIRECT("'"&amp;VLOOKUP($C272,ModMap!$A$2:$B$21,2,FALSE)&amp;"'!AC:AC"),MATCH($K272,INDIRECT("'"&amp;VLOOKUP($C272,ModMap!$A$2:$B$21,2,FALSE)&amp;"'!$K:$K"),0)),"")</f>
        <v/>
      </c>
      <c r="AD272" s="45" t="s">
        <v>36</v>
      </c>
      <c r="AE272" s="54" t="str">
        <f t="array" ref="AE272">IFERROR(INDEX(INDIRECT("'"&amp;VLOOKUP($C272,ModMap!$A$2:$B$21,2,FALSE)&amp;"'!AE:AE"),MATCH($K272,INDIRECT("'"&amp;VLOOKUP($C272,ModMap!$A$2:$B$21,2,FALSE)&amp;"'!$K:$K"),0)),"")</f>
        <v>N/A</v>
      </c>
      <c r="AF272" s="54" t="str">
        <f t="array" ref="AF272">IFERROR(INDEX(INDIRECT("'"&amp;VLOOKUP($C272,ModMap!$A$2:$B$21,2,FALSE)&amp;"'!AF:AF"),MATCH($K272,INDIRECT("'"&amp;VLOOKUP($C272,ModMap!$A$2:$B$21,2,FALSE)&amp;"'!$K:$K"),0)),"")</f>
        <v/>
      </c>
      <c r="AG272" s="45" t="s">
        <v>36</v>
      </c>
      <c r="AH272" s="54" t="str">
        <f t="array" ref="AH272">IFERROR(INDEX(INDIRECT("'"&amp;VLOOKUP($C272,ModMap!$A$2:$B$21,2,FALSE)&amp;"'!AH:AH"),MATCH($K272,INDIRECT("'"&amp;VLOOKUP($C272,ModMap!$A$2:$B$21,2,FALSE)&amp;"'!$K:$K"),0)),"")</f>
        <v>N/A</v>
      </c>
      <c r="AI272" s="54" t="str">
        <f t="array" ref="AI272">IFERROR(INDEX(INDIRECT("'"&amp;VLOOKUP($C272,ModMap!$A$2:$B$21,2,FALSE)&amp;"'!AI:AI"),MATCH($K272,INDIRECT("'"&amp;VLOOKUP($C272,ModMap!$A$2:$B$21,2,FALSE)&amp;"'!$K:$K"),0)),"")</f>
        <v/>
      </c>
      <c r="AJ272" s="45" t="s">
        <v>36</v>
      </c>
      <c r="AK272" s="54" t="str">
        <f t="array" ref="AK272">IFERROR(INDEX(INDIRECT("'"&amp;VLOOKUP($C272,ModMap!$A$2:$B$21,2,FALSE)&amp;"'!AK:AK"),MATCH($K272,INDIRECT("'"&amp;VLOOKUP($C272,ModMap!$A$2:$B$21,2,FALSE)&amp;"'!$K:$K"),0)),"")</f>
        <v>N/A</v>
      </c>
      <c r="AL272" s="54" t="str">
        <f t="array" ref="AL272">IFERROR(INDEX(INDIRECT("'"&amp;VLOOKUP($C272,ModMap!$A$2:$B$21,2,FALSE)&amp;"'!AL:AL"),MATCH($K272,INDIRECT("'"&amp;VLOOKUP($C272,ModMap!$A$2:$B$21,2,FALSE)&amp;"'!$K:$K"),0)),"")</f>
        <v/>
      </c>
      <c r="AM272" s="54">
        <f t="shared" si="1"/>
        <v>1</v>
      </c>
      <c r="AN272" s="54" t="str">
        <f t="shared" si="2"/>
        <v>Not Started</v>
      </c>
      <c r="AO272" s="55" t="str">
        <f t="array" ref="AO272">IFERROR(INDEX(INDIRECT("'"&amp;VLOOKUP($C272,ModMap!$A$2:$B$21,2,FALSE)&amp;"'!AO:AO"),MATCH($K272,INDIRECT("'"&amp;VLOOKUP($C272,ModMap!$A$2:$B$21,2,FALSE)&amp;"'!$K:$K"),0)),"")</f>
        <v/>
      </c>
      <c r="AP272" s="53" t="str">
        <f t="array" ref="AP272">IFERROR(HYPERLINK("#'"&amp;VLOOKUP($C272,ModMap!$A$2:$B$21,2,FALSE)&amp;"'!V"&amp;MATCH($K272,INDIRECT("'"&amp;VLOOKUP($C272,ModMap!$A$2:$B$21,2,FALSE)&amp;"'!$K:$K"),0),"Edit on module sheet"),"")</f>
        <v>Edit on module sheet</v>
      </c>
    </row>
    <row r="273" ht="42.0" customHeight="1">
      <c r="A273" s="34">
        <v>271.0</v>
      </c>
      <c r="B273" s="34">
        <v>271.0</v>
      </c>
      <c r="C273" s="34" t="s">
        <v>99</v>
      </c>
      <c r="D273" s="35" t="s">
        <v>100</v>
      </c>
      <c r="E273" s="64" t="s">
        <v>69</v>
      </c>
      <c r="F273" s="85" t="s">
        <v>516</v>
      </c>
      <c r="G273" s="35" t="s">
        <v>517</v>
      </c>
      <c r="H273" s="34" t="s">
        <v>2074</v>
      </c>
      <c r="I273" s="34" t="s">
        <v>2075</v>
      </c>
      <c r="J273" s="35" t="s">
        <v>2076</v>
      </c>
      <c r="K273" s="34" t="s">
        <v>2830</v>
      </c>
      <c r="L273" s="35" t="s">
        <v>2831</v>
      </c>
      <c r="M273" s="58" t="s">
        <v>613</v>
      </c>
      <c r="N273" s="34" t="s">
        <v>525</v>
      </c>
      <c r="O273" s="34" t="s">
        <v>526</v>
      </c>
      <c r="P273" s="35" t="s">
        <v>2079</v>
      </c>
      <c r="Q273" s="35" t="s">
        <v>2080</v>
      </c>
      <c r="R273" s="34" t="s">
        <v>529</v>
      </c>
      <c r="S273" s="34" t="s">
        <v>69</v>
      </c>
      <c r="T273" s="34" t="str">
        <f t="array" ref="T273">IFERROR(INDEX(INDIRECT("'"&amp;VLOOKUP($C273,ModMap!$A$2:$B$21,2,FALSE)&amp;"'!T:T"),MATCH($K273,INDIRECT("'"&amp;VLOOKUP($C273,ModMap!$A$2:$B$21,2,FALSE)&amp;"'!$K:$K"),0)),"")</f>
        <v>Unassigned</v>
      </c>
      <c r="U273" s="58" t="s">
        <v>33</v>
      </c>
      <c r="V273" s="34" t="str">
        <f t="array" ref="V273">IFERROR(INDEX(INDIRECT("'"&amp;VLOOKUP($C273,ModMap!$A$2:$B$21,2,FALSE)&amp;"'!V:V"),MATCH($K273,INDIRECT("'"&amp;VLOOKUP($C273,ModMap!$A$2:$B$21,2,FALSE)&amp;"'!$K:$K"),0)),"")</f>
        <v>Not Started</v>
      </c>
      <c r="W273" s="34" t="str">
        <f t="array" ref="W273">IFERROR(INDEX(INDIRECT("'"&amp;VLOOKUP($C273,ModMap!$A$2:$B$21,2,FALSE)&amp;"'!W:W"),MATCH($K273,INDIRECT("'"&amp;VLOOKUP($C273,ModMap!$A$2:$B$21,2,FALSE)&amp;"'!$K:$K"),0)),"")</f>
        <v>Unassigned</v>
      </c>
      <c r="X273" s="58" t="s">
        <v>33</v>
      </c>
      <c r="Y273" s="34" t="str">
        <f t="array" ref="Y273">IFERROR(INDEX(INDIRECT("'"&amp;VLOOKUP($C273,ModMap!$A$2:$B$21,2,FALSE)&amp;"'!Y:Y"),MATCH($K273,INDIRECT("'"&amp;VLOOKUP($C273,ModMap!$A$2:$B$21,2,FALSE)&amp;"'!$K:$K"),0)),"")</f>
        <v>Not Started</v>
      </c>
      <c r="Z273" s="34" t="str">
        <f t="array" ref="Z273">IFERROR(INDEX(INDIRECT("'"&amp;VLOOKUP($C273,ModMap!$A$2:$B$21,2,FALSE)&amp;"'!Z:Z"),MATCH($K273,INDIRECT("'"&amp;VLOOKUP($C273,ModMap!$A$2:$B$21,2,FALSE)&amp;"'!$K:$K"),0)),"")</f>
        <v>Unassigned</v>
      </c>
      <c r="AA273" s="45" t="s">
        <v>36</v>
      </c>
      <c r="AB273" s="34" t="str">
        <f t="array" ref="AB273">IFERROR(INDEX(INDIRECT("'"&amp;VLOOKUP($C273,ModMap!$A$2:$B$21,2,FALSE)&amp;"'!AB:AB"),MATCH($K273,INDIRECT("'"&amp;VLOOKUP($C273,ModMap!$A$2:$B$21,2,FALSE)&amp;"'!$K:$K"),0)),"")</f>
        <v>N/A</v>
      </c>
      <c r="AC273" s="34" t="str">
        <f t="array" ref="AC273">IFERROR(INDEX(INDIRECT("'"&amp;VLOOKUP($C273,ModMap!$A$2:$B$21,2,FALSE)&amp;"'!AC:AC"),MATCH($K273,INDIRECT("'"&amp;VLOOKUP($C273,ModMap!$A$2:$B$21,2,FALSE)&amp;"'!$K:$K"),0)),"")</f>
        <v/>
      </c>
      <c r="AD273" s="58" t="s">
        <v>33</v>
      </c>
      <c r="AE273" s="34" t="str">
        <f t="array" ref="AE273">IFERROR(INDEX(INDIRECT("'"&amp;VLOOKUP($C273,ModMap!$A$2:$B$21,2,FALSE)&amp;"'!AE:AE"),MATCH($K273,INDIRECT("'"&amp;VLOOKUP($C273,ModMap!$A$2:$B$21,2,FALSE)&amp;"'!$K:$K"),0)),"")</f>
        <v>Not Started</v>
      </c>
      <c r="AF273" s="34" t="str">
        <f t="array" ref="AF273">IFERROR(INDEX(INDIRECT("'"&amp;VLOOKUP($C273,ModMap!$A$2:$B$21,2,FALSE)&amp;"'!AF:AF"),MATCH($K273,INDIRECT("'"&amp;VLOOKUP($C273,ModMap!$A$2:$B$21,2,FALSE)&amp;"'!$K:$K"),0)),"")</f>
        <v>Unassigned</v>
      </c>
      <c r="AG273" s="45" t="s">
        <v>36</v>
      </c>
      <c r="AH273" s="34" t="str">
        <f t="array" ref="AH273">IFERROR(INDEX(INDIRECT("'"&amp;VLOOKUP($C273,ModMap!$A$2:$B$21,2,FALSE)&amp;"'!AH:AH"),MATCH($K273,INDIRECT("'"&amp;VLOOKUP($C273,ModMap!$A$2:$B$21,2,FALSE)&amp;"'!$K:$K"),0)),"")</f>
        <v>N/A</v>
      </c>
      <c r="AI273" s="34" t="str">
        <f t="array" ref="AI273">IFERROR(INDEX(INDIRECT("'"&amp;VLOOKUP($C273,ModMap!$A$2:$B$21,2,FALSE)&amp;"'!AI:AI"),MATCH($K273,INDIRECT("'"&amp;VLOOKUP($C273,ModMap!$A$2:$B$21,2,FALSE)&amp;"'!$K:$K"),0)),"")</f>
        <v/>
      </c>
      <c r="AJ273" s="45" t="s">
        <v>36</v>
      </c>
      <c r="AK273" s="34" t="str">
        <f t="array" ref="AK273">IFERROR(INDEX(INDIRECT("'"&amp;VLOOKUP($C273,ModMap!$A$2:$B$21,2,FALSE)&amp;"'!AK:AK"),MATCH($K273,INDIRECT("'"&amp;VLOOKUP($C273,ModMap!$A$2:$B$21,2,FALSE)&amp;"'!$K:$K"),0)),"")</f>
        <v>N/A</v>
      </c>
      <c r="AL273" s="34" t="str">
        <f t="array" ref="AL273">IFERROR(INDEX(INDIRECT("'"&amp;VLOOKUP($C273,ModMap!$A$2:$B$21,2,FALSE)&amp;"'!AL:AL"),MATCH($K273,INDIRECT("'"&amp;VLOOKUP($C273,ModMap!$A$2:$B$21,2,FALSE)&amp;"'!$K:$K"),0)),"")</f>
        <v/>
      </c>
      <c r="AM273" s="34">
        <f t="shared" si="1"/>
        <v>3</v>
      </c>
      <c r="AN273" s="34" t="str">
        <f t="shared" si="2"/>
        <v>Not Started</v>
      </c>
      <c r="AO273" s="35" t="str">
        <f t="array" ref="AO273">IFERROR(INDEX(INDIRECT("'"&amp;VLOOKUP($C273,ModMap!$A$2:$B$21,2,FALSE)&amp;"'!AO:AO"),MATCH($K273,INDIRECT("'"&amp;VLOOKUP($C273,ModMap!$A$2:$B$21,2,FALSE)&amp;"'!$K:$K"),0)),"")</f>
        <v/>
      </c>
      <c r="AP273" s="53" t="str">
        <f t="array" ref="AP273">IFERROR(HYPERLINK("#'"&amp;VLOOKUP($C273,ModMap!$A$2:$B$21,2,FALSE)&amp;"'!V"&amp;MATCH($K273,INDIRECT("'"&amp;VLOOKUP($C273,ModMap!$A$2:$B$21,2,FALSE)&amp;"'!$K:$K"),0),"Edit on module sheet"),"")</f>
        <v>Edit on module sheet</v>
      </c>
    </row>
    <row r="274" ht="42.0" customHeight="1">
      <c r="A274" s="54">
        <v>272.0</v>
      </c>
      <c r="B274" s="54">
        <v>272.0</v>
      </c>
      <c r="C274" s="54" t="s">
        <v>99</v>
      </c>
      <c r="D274" s="55" t="s">
        <v>100</v>
      </c>
      <c r="E274" s="36" t="s">
        <v>48</v>
      </c>
      <c r="F274" s="85" t="s">
        <v>516</v>
      </c>
      <c r="G274" s="55" t="s">
        <v>517</v>
      </c>
      <c r="H274" s="54" t="s">
        <v>2074</v>
      </c>
      <c r="I274" s="54" t="s">
        <v>2075</v>
      </c>
      <c r="J274" s="55" t="s">
        <v>2076</v>
      </c>
      <c r="K274" s="54" t="s">
        <v>2077</v>
      </c>
      <c r="L274" s="55" t="s">
        <v>2078</v>
      </c>
      <c r="M274" s="66" t="s">
        <v>211</v>
      </c>
      <c r="N274" s="54" t="s">
        <v>525</v>
      </c>
      <c r="O274" s="54" t="s">
        <v>526</v>
      </c>
      <c r="P274" s="55" t="s">
        <v>2079</v>
      </c>
      <c r="Q274" s="55" t="s">
        <v>2080</v>
      </c>
      <c r="R274" s="54" t="s">
        <v>529</v>
      </c>
      <c r="S274" s="54" t="s">
        <v>218</v>
      </c>
      <c r="T274" s="54" t="str">
        <f t="array" ref="T274">IFERROR(INDEX(INDIRECT("'"&amp;VLOOKUP($C274,ModMap!$A$2:$B$21,2,FALSE)&amp;"'!T:T"),MATCH($K274,INDIRECT("'"&amp;VLOOKUP($C274,ModMap!$A$2:$B$21,2,FALSE)&amp;"'!$K:$K"),0)),"")</f>
        <v>Unassigned</v>
      </c>
      <c r="U274" s="58" t="s">
        <v>33</v>
      </c>
      <c r="V274" s="54" t="str">
        <f t="array" ref="V274">IFERROR(INDEX(INDIRECT("'"&amp;VLOOKUP($C274,ModMap!$A$2:$B$21,2,FALSE)&amp;"'!V:V"),MATCH($K274,INDIRECT("'"&amp;VLOOKUP($C274,ModMap!$A$2:$B$21,2,FALSE)&amp;"'!$K:$K"),0)),"")</f>
        <v>Not Started</v>
      </c>
      <c r="W274" s="54" t="str">
        <f t="array" ref="W274">IFERROR(INDEX(INDIRECT("'"&amp;VLOOKUP($C274,ModMap!$A$2:$B$21,2,FALSE)&amp;"'!W:W"),MATCH($K274,INDIRECT("'"&amp;VLOOKUP($C274,ModMap!$A$2:$B$21,2,FALSE)&amp;"'!$K:$K"),0)),"")</f>
        <v>Unassigned</v>
      </c>
      <c r="X274" s="58" t="s">
        <v>33</v>
      </c>
      <c r="Y274" s="54" t="str">
        <f t="array" ref="Y274">IFERROR(INDEX(INDIRECT("'"&amp;VLOOKUP($C274,ModMap!$A$2:$B$21,2,FALSE)&amp;"'!Y:Y"),MATCH($K274,INDIRECT("'"&amp;VLOOKUP($C274,ModMap!$A$2:$B$21,2,FALSE)&amp;"'!$K:$K"),0)),"")</f>
        <v>Not Started</v>
      </c>
      <c r="Z274" s="54" t="str">
        <f t="array" ref="Z274">IFERROR(INDEX(INDIRECT("'"&amp;VLOOKUP($C274,ModMap!$A$2:$B$21,2,FALSE)&amp;"'!Z:Z"),MATCH($K274,INDIRECT("'"&amp;VLOOKUP($C274,ModMap!$A$2:$B$21,2,FALSE)&amp;"'!$K:$K"),0)),"")</f>
        <v>Unassigned</v>
      </c>
      <c r="AA274" s="45" t="s">
        <v>36</v>
      </c>
      <c r="AB274" s="54" t="str">
        <f t="array" ref="AB274">IFERROR(INDEX(INDIRECT("'"&amp;VLOOKUP($C274,ModMap!$A$2:$B$21,2,FALSE)&amp;"'!AB:AB"),MATCH($K274,INDIRECT("'"&amp;VLOOKUP($C274,ModMap!$A$2:$B$21,2,FALSE)&amp;"'!$K:$K"),0)),"")</f>
        <v>N/A</v>
      </c>
      <c r="AC274" s="54" t="str">
        <f t="array" ref="AC274">IFERROR(INDEX(INDIRECT("'"&amp;VLOOKUP($C274,ModMap!$A$2:$B$21,2,FALSE)&amp;"'!AC:AC"),MATCH($K274,INDIRECT("'"&amp;VLOOKUP($C274,ModMap!$A$2:$B$21,2,FALSE)&amp;"'!$K:$K"),0)),"")</f>
        <v/>
      </c>
      <c r="AD274" s="58" t="s">
        <v>33</v>
      </c>
      <c r="AE274" s="54" t="str">
        <f t="array" ref="AE274">IFERROR(INDEX(INDIRECT("'"&amp;VLOOKUP($C274,ModMap!$A$2:$B$21,2,FALSE)&amp;"'!AE:AE"),MATCH($K274,INDIRECT("'"&amp;VLOOKUP($C274,ModMap!$A$2:$B$21,2,FALSE)&amp;"'!$K:$K"),0)),"")</f>
        <v>Not Started</v>
      </c>
      <c r="AF274" s="54" t="str">
        <f t="array" ref="AF274">IFERROR(INDEX(INDIRECT("'"&amp;VLOOKUP($C274,ModMap!$A$2:$B$21,2,FALSE)&amp;"'!AF:AF"),MATCH($K274,INDIRECT("'"&amp;VLOOKUP($C274,ModMap!$A$2:$B$21,2,FALSE)&amp;"'!$K:$K"),0)),"")</f>
        <v>Unassigned</v>
      </c>
      <c r="AG274" s="45" t="s">
        <v>36</v>
      </c>
      <c r="AH274" s="54" t="str">
        <f t="array" ref="AH274">IFERROR(INDEX(INDIRECT("'"&amp;VLOOKUP($C274,ModMap!$A$2:$B$21,2,FALSE)&amp;"'!AH:AH"),MATCH($K274,INDIRECT("'"&amp;VLOOKUP($C274,ModMap!$A$2:$B$21,2,FALSE)&amp;"'!$K:$K"),0)),"")</f>
        <v>N/A</v>
      </c>
      <c r="AI274" s="54" t="str">
        <f t="array" ref="AI274">IFERROR(INDEX(INDIRECT("'"&amp;VLOOKUP($C274,ModMap!$A$2:$B$21,2,FALSE)&amp;"'!AI:AI"),MATCH($K274,INDIRECT("'"&amp;VLOOKUP($C274,ModMap!$A$2:$B$21,2,FALSE)&amp;"'!$K:$K"),0)),"")</f>
        <v/>
      </c>
      <c r="AJ274" s="45" t="s">
        <v>36</v>
      </c>
      <c r="AK274" s="54" t="str">
        <f t="array" ref="AK274">IFERROR(INDEX(INDIRECT("'"&amp;VLOOKUP($C274,ModMap!$A$2:$B$21,2,FALSE)&amp;"'!AK:AK"),MATCH($K274,INDIRECT("'"&amp;VLOOKUP($C274,ModMap!$A$2:$B$21,2,FALSE)&amp;"'!$K:$K"),0)),"")</f>
        <v>N/A</v>
      </c>
      <c r="AL274" s="54" t="str">
        <f t="array" ref="AL274">IFERROR(INDEX(INDIRECT("'"&amp;VLOOKUP($C274,ModMap!$A$2:$B$21,2,FALSE)&amp;"'!AL:AL"),MATCH($K274,INDIRECT("'"&amp;VLOOKUP($C274,ModMap!$A$2:$B$21,2,FALSE)&amp;"'!$K:$K"),0)),"")</f>
        <v/>
      </c>
      <c r="AM274" s="54">
        <f t="shared" si="1"/>
        <v>3</v>
      </c>
      <c r="AN274" s="54" t="str">
        <f t="shared" si="2"/>
        <v>Not Started</v>
      </c>
      <c r="AO274" s="55" t="str">
        <f t="array" ref="AO274">IFERROR(INDEX(INDIRECT("'"&amp;VLOOKUP($C274,ModMap!$A$2:$B$21,2,FALSE)&amp;"'!AO:AO"),MATCH($K274,INDIRECT("'"&amp;VLOOKUP($C274,ModMap!$A$2:$B$21,2,FALSE)&amp;"'!$K:$K"),0)),"")</f>
        <v/>
      </c>
      <c r="AP274" s="53" t="str">
        <f t="array" ref="AP274">IFERROR(HYPERLINK("#'"&amp;VLOOKUP($C274,ModMap!$A$2:$B$21,2,FALSE)&amp;"'!V"&amp;MATCH($K274,INDIRECT("'"&amp;VLOOKUP($C274,ModMap!$A$2:$B$21,2,FALSE)&amp;"'!$K:$K"),0),"Edit on module sheet"),"")</f>
        <v>Edit on module sheet</v>
      </c>
    </row>
    <row r="275" ht="42.0" customHeight="1">
      <c r="A275" s="34">
        <v>273.0</v>
      </c>
      <c r="B275" s="34">
        <v>273.0</v>
      </c>
      <c r="C275" s="34" t="s">
        <v>99</v>
      </c>
      <c r="D275" s="35" t="s">
        <v>100</v>
      </c>
      <c r="E275" s="36" t="s">
        <v>48</v>
      </c>
      <c r="F275" s="85" t="s">
        <v>516</v>
      </c>
      <c r="G275" s="35" t="s">
        <v>517</v>
      </c>
      <c r="H275" s="34" t="s">
        <v>2074</v>
      </c>
      <c r="I275" s="34" t="s">
        <v>2075</v>
      </c>
      <c r="J275" s="35" t="s">
        <v>2076</v>
      </c>
      <c r="K275" s="34" t="s">
        <v>2082</v>
      </c>
      <c r="L275" s="35" t="s">
        <v>2083</v>
      </c>
      <c r="M275" s="58" t="s">
        <v>613</v>
      </c>
      <c r="N275" s="34" t="s">
        <v>525</v>
      </c>
      <c r="O275" s="34" t="s">
        <v>526</v>
      </c>
      <c r="P275" s="35" t="s">
        <v>2079</v>
      </c>
      <c r="Q275" s="35" t="s">
        <v>2080</v>
      </c>
      <c r="R275" s="34" t="s">
        <v>529</v>
      </c>
      <c r="S275" s="34" t="s">
        <v>614</v>
      </c>
      <c r="T275" s="34" t="str">
        <f t="array" ref="T275">IFERROR(INDEX(INDIRECT("'"&amp;VLOOKUP($C275,ModMap!$A$2:$B$21,2,FALSE)&amp;"'!T:T"),MATCH($K275,INDIRECT("'"&amp;VLOOKUP($C275,ModMap!$A$2:$B$21,2,FALSE)&amp;"'!$K:$K"),0)),"")</f>
        <v>Unassigned</v>
      </c>
      <c r="U275" s="45" t="s">
        <v>36</v>
      </c>
      <c r="V275" s="34" t="str">
        <f t="array" ref="V275">IFERROR(INDEX(INDIRECT("'"&amp;VLOOKUP($C275,ModMap!$A$2:$B$21,2,FALSE)&amp;"'!V:V"),MATCH($K275,INDIRECT("'"&amp;VLOOKUP($C275,ModMap!$A$2:$B$21,2,FALSE)&amp;"'!$K:$K"),0)),"")</f>
        <v>N/A</v>
      </c>
      <c r="W275" s="34" t="str">
        <f t="array" ref="W275">IFERROR(INDEX(INDIRECT("'"&amp;VLOOKUP($C275,ModMap!$A$2:$B$21,2,FALSE)&amp;"'!W:W"),MATCH($K275,INDIRECT("'"&amp;VLOOKUP($C275,ModMap!$A$2:$B$21,2,FALSE)&amp;"'!$K:$K"),0)),"")</f>
        <v/>
      </c>
      <c r="X275" s="58" t="s">
        <v>33</v>
      </c>
      <c r="Y275" s="34" t="str">
        <f t="array" ref="Y275">IFERROR(INDEX(INDIRECT("'"&amp;VLOOKUP($C275,ModMap!$A$2:$B$21,2,FALSE)&amp;"'!Y:Y"),MATCH($K275,INDIRECT("'"&amp;VLOOKUP($C275,ModMap!$A$2:$B$21,2,FALSE)&amp;"'!$K:$K"),0)),"")</f>
        <v>Not Started</v>
      </c>
      <c r="Z275" s="34" t="str">
        <f t="array" ref="Z275">IFERROR(INDEX(INDIRECT("'"&amp;VLOOKUP($C275,ModMap!$A$2:$B$21,2,FALSE)&amp;"'!Z:Z"),MATCH($K275,INDIRECT("'"&amp;VLOOKUP($C275,ModMap!$A$2:$B$21,2,FALSE)&amp;"'!$K:$K"),0)),"")</f>
        <v>Unassigned</v>
      </c>
      <c r="AA275" s="45" t="s">
        <v>36</v>
      </c>
      <c r="AB275" s="34" t="str">
        <f t="array" ref="AB275">IFERROR(INDEX(INDIRECT("'"&amp;VLOOKUP($C275,ModMap!$A$2:$B$21,2,FALSE)&amp;"'!AB:AB"),MATCH($K275,INDIRECT("'"&amp;VLOOKUP($C275,ModMap!$A$2:$B$21,2,FALSE)&amp;"'!$K:$K"),0)),"")</f>
        <v>N/A</v>
      </c>
      <c r="AC275" s="34" t="str">
        <f t="array" ref="AC275">IFERROR(INDEX(INDIRECT("'"&amp;VLOOKUP($C275,ModMap!$A$2:$B$21,2,FALSE)&amp;"'!AC:AC"),MATCH($K275,INDIRECT("'"&amp;VLOOKUP($C275,ModMap!$A$2:$B$21,2,FALSE)&amp;"'!$K:$K"),0)),"")</f>
        <v/>
      </c>
      <c r="AD275" s="58" t="s">
        <v>33</v>
      </c>
      <c r="AE275" s="34" t="str">
        <f t="array" ref="AE275">IFERROR(INDEX(INDIRECT("'"&amp;VLOOKUP($C275,ModMap!$A$2:$B$21,2,FALSE)&amp;"'!AE:AE"),MATCH($K275,INDIRECT("'"&amp;VLOOKUP($C275,ModMap!$A$2:$B$21,2,FALSE)&amp;"'!$K:$K"),0)),"")</f>
        <v>Not Started</v>
      </c>
      <c r="AF275" s="34" t="str">
        <f t="array" ref="AF275">IFERROR(INDEX(INDIRECT("'"&amp;VLOOKUP($C275,ModMap!$A$2:$B$21,2,FALSE)&amp;"'!AF:AF"),MATCH($K275,INDIRECT("'"&amp;VLOOKUP($C275,ModMap!$A$2:$B$21,2,FALSE)&amp;"'!$K:$K"),0)),"")</f>
        <v>Unassigned</v>
      </c>
      <c r="AG275" s="45" t="s">
        <v>36</v>
      </c>
      <c r="AH275" s="34" t="str">
        <f t="array" ref="AH275">IFERROR(INDEX(INDIRECT("'"&amp;VLOOKUP($C275,ModMap!$A$2:$B$21,2,FALSE)&amp;"'!AH:AH"),MATCH($K275,INDIRECT("'"&amp;VLOOKUP($C275,ModMap!$A$2:$B$21,2,FALSE)&amp;"'!$K:$K"),0)),"")</f>
        <v>N/A</v>
      </c>
      <c r="AI275" s="34" t="str">
        <f t="array" ref="AI275">IFERROR(INDEX(INDIRECT("'"&amp;VLOOKUP($C275,ModMap!$A$2:$B$21,2,FALSE)&amp;"'!AI:AI"),MATCH($K275,INDIRECT("'"&amp;VLOOKUP($C275,ModMap!$A$2:$B$21,2,FALSE)&amp;"'!$K:$K"),0)),"")</f>
        <v/>
      </c>
      <c r="AJ275" s="45" t="s">
        <v>36</v>
      </c>
      <c r="AK275" s="34" t="str">
        <f t="array" ref="AK275">IFERROR(INDEX(INDIRECT("'"&amp;VLOOKUP($C275,ModMap!$A$2:$B$21,2,FALSE)&amp;"'!AK:AK"),MATCH($K275,INDIRECT("'"&amp;VLOOKUP($C275,ModMap!$A$2:$B$21,2,FALSE)&amp;"'!$K:$K"),0)),"")</f>
        <v>N/A</v>
      </c>
      <c r="AL275" s="34" t="str">
        <f t="array" ref="AL275">IFERROR(INDEX(INDIRECT("'"&amp;VLOOKUP($C275,ModMap!$A$2:$B$21,2,FALSE)&amp;"'!AL:AL"),MATCH($K275,INDIRECT("'"&amp;VLOOKUP($C275,ModMap!$A$2:$B$21,2,FALSE)&amp;"'!$K:$K"),0)),"")</f>
        <v/>
      </c>
      <c r="AM275" s="34">
        <f t="shared" si="1"/>
        <v>2</v>
      </c>
      <c r="AN275" s="34" t="str">
        <f t="shared" si="2"/>
        <v>Not Started</v>
      </c>
      <c r="AO275" s="35" t="str">
        <f t="array" ref="AO275">IFERROR(INDEX(INDIRECT("'"&amp;VLOOKUP($C275,ModMap!$A$2:$B$21,2,FALSE)&amp;"'!AO:AO"),MATCH($K275,INDIRECT("'"&amp;VLOOKUP($C275,ModMap!$A$2:$B$21,2,FALSE)&amp;"'!$K:$K"),0)),"")</f>
        <v/>
      </c>
      <c r="AP275" s="53" t="str">
        <f t="array" ref="AP275">IFERROR(HYPERLINK("#'"&amp;VLOOKUP($C275,ModMap!$A$2:$B$21,2,FALSE)&amp;"'!V"&amp;MATCH($K275,INDIRECT("'"&amp;VLOOKUP($C275,ModMap!$A$2:$B$21,2,FALSE)&amp;"'!$K:$K"),0),"Edit on module sheet"),"")</f>
        <v>Edit on module sheet</v>
      </c>
    </row>
    <row r="276" ht="42.0" customHeight="1">
      <c r="A276" s="54">
        <v>274.0</v>
      </c>
      <c r="B276" s="54">
        <v>274.0</v>
      </c>
      <c r="C276" s="54" t="s">
        <v>99</v>
      </c>
      <c r="D276" s="55" t="s">
        <v>100</v>
      </c>
      <c r="E276" s="36" t="s">
        <v>48</v>
      </c>
      <c r="F276" s="85" t="s">
        <v>516</v>
      </c>
      <c r="G276" s="55" t="s">
        <v>517</v>
      </c>
      <c r="H276" s="54" t="s">
        <v>518</v>
      </c>
      <c r="I276" s="54" t="s">
        <v>519</v>
      </c>
      <c r="J276" s="55" t="s">
        <v>521</v>
      </c>
      <c r="K276" s="54" t="s">
        <v>2093</v>
      </c>
      <c r="L276" s="55" t="s">
        <v>2094</v>
      </c>
      <c r="M276" s="62" t="s">
        <v>200</v>
      </c>
      <c r="N276" s="54" t="s">
        <v>525</v>
      </c>
      <c r="O276" s="54" t="s">
        <v>526</v>
      </c>
      <c r="P276" s="55" t="s">
        <v>527</v>
      </c>
      <c r="Q276" s="55" t="s">
        <v>528</v>
      </c>
      <c r="R276" s="54" t="s">
        <v>529</v>
      </c>
      <c r="S276" s="54" t="s">
        <v>53</v>
      </c>
      <c r="T276" s="54" t="str">
        <f t="array" ref="T276">IFERROR(INDEX(INDIRECT("'"&amp;VLOOKUP($C276,ModMap!$A$2:$B$21,2,FALSE)&amp;"'!T:T"),MATCH($K276,INDIRECT("'"&amp;VLOOKUP($C276,ModMap!$A$2:$B$21,2,FALSE)&amp;"'!$K:$K"),0)),"")</f>
        <v>Unassigned</v>
      </c>
      <c r="U276" s="45" t="s">
        <v>36</v>
      </c>
      <c r="V276" s="54" t="str">
        <f t="array" ref="V276">IFERROR(INDEX(INDIRECT("'"&amp;VLOOKUP($C276,ModMap!$A$2:$B$21,2,FALSE)&amp;"'!V:V"),MATCH($K276,INDIRECT("'"&amp;VLOOKUP($C276,ModMap!$A$2:$B$21,2,FALSE)&amp;"'!$K:$K"),0)),"")</f>
        <v>N/A</v>
      </c>
      <c r="W276" s="54" t="str">
        <f t="array" ref="W276">IFERROR(INDEX(INDIRECT("'"&amp;VLOOKUP($C276,ModMap!$A$2:$B$21,2,FALSE)&amp;"'!W:W"),MATCH($K276,INDIRECT("'"&amp;VLOOKUP($C276,ModMap!$A$2:$B$21,2,FALSE)&amp;"'!$K:$K"),0)),"")</f>
        <v/>
      </c>
      <c r="X276" s="58" t="s">
        <v>33</v>
      </c>
      <c r="Y276" s="54" t="str">
        <f t="array" ref="Y276">IFERROR(INDEX(INDIRECT("'"&amp;VLOOKUP($C276,ModMap!$A$2:$B$21,2,FALSE)&amp;"'!Y:Y"),MATCH($K276,INDIRECT("'"&amp;VLOOKUP($C276,ModMap!$A$2:$B$21,2,FALSE)&amp;"'!$K:$K"),0)),"")</f>
        <v>Not Started</v>
      </c>
      <c r="Z276" s="54" t="str">
        <f t="array" ref="Z276">IFERROR(INDEX(INDIRECT("'"&amp;VLOOKUP($C276,ModMap!$A$2:$B$21,2,FALSE)&amp;"'!Z:Z"),MATCH($K276,INDIRECT("'"&amp;VLOOKUP($C276,ModMap!$A$2:$B$21,2,FALSE)&amp;"'!$K:$K"),0)),"")</f>
        <v>Unassigned</v>
      </c>
      <c r="AA276" s="58" t="s">
        <v>33</v>
      </c>
      <c r="AB276" s="54" t="str">
        <f t="array" ref="AB276">IFERROR(INDEX(INDIRECT("'"&amp;VLOOKUP($C276,ModMap!$A$2:$B$21,2,FALSE)&amp;"'!AB:AB"),MATCH($K276,INDIRECT("'"&amp;VLOOKUP($C276,ModMap!$A$2:$B$21,2,FALSE)&amp;"'!$K:$K"),0)),"")</f>
        <v>Not Started</v>
      </c>
      <c r="AC276" s="54" t="str">
        <f t="array" ref="AC276">IFERROR(INDEX(INDIRECT("'"&amp;VLOOKUP($C276,ModMap!$A$2:$B$21,2,FALSE)&amp;"'!AC:AC"),MATCH($K276,INDIRECT("'"&amp;VLOOKUP($C276,ModMap!$A$2:$B$21,2,FALSE)&amp;"'!$K:$K"),0)),"")</f>
        <v>Unassigned</v>
      </c>
      <c r="AD276" s="45" t="s">
        <v>36</v>
      </c>
      <c r="AE276" s="54" t="str">
        <f t="array" ref="AE276">IFERROR(INDEX(INDIRECT("'"&amp;VLOOKUP($C276,ModMap!$A$2:$B$21,2,FALSE)&amp;"'!AE:AE"),MATCH($K276,INDIRECT("'"&amp;VLOOKUP($C276,ModMap!$A$2:$B$21,2,FALSE)&amp;"'!$K:$K"),0)),"")</f>
        <v>N/A</v>
      </c>
      <c r="AF276" s="54" t="str">
        <f t="array" ref="AF276">IFERROR(INDEX(INDIRECT("'"&amp;VLOOKUP($C276,ModMap!$A$2:$B$21,2,FALSE)&amp;"'!AF:AF"),MATCH($K276,INDIRECT("'"&amp;VLOOKUP($C276,ModMap!$A$2:$B$21,2,FALSE)&amp;"'!$K:$K"),0)),"")</f>
        <v/>
      </c>
      <c r="AG276" s="45" t="s">
        <v>36</v>
      </c>
      <c r="AH276" s="54" t="str">
        <f t="array" ref="AH276">IFERROR(INDEX(INDIRECT("'"&amp;VLOOKUP($C276,ModMap!$A$2:$B$21,2,FALSE)&amp;"'!AH:AH"),MATCH($K276,INDIRECT("'"&amp;VLOOKUP($C276,ModMap!$A$2:$B$21,2,FALSE)&amp;"'!$K:$K"),0)),"")</f>
        <v>N/A</v>
      </c>
      <c r="AI276" s="54" t="str">
        <f t="array" ref="AI276">IFERROR(INDEX(INDIRECT("'"&amp;VLOOKUP($C276,ModMap!$A$2:$B$21,2,FALSE)&amp;"'!AI:AI"),MATCH($K276,INDIRECT("'"&amp;VLOOKUP($C276,ModMap!$A$2:$B$21,2,FALSE)&amp;"'!$K:$K"),0)),"")</f>
        <v/>
      </c>
      <c r="AJ276" s="45" t="s">
        <v>36</v>
      </c>
      <c r="AK276" s="54" t="str">
        <f t="array" ref="AK276">IFERROR(INDEX(INDIRECT("'"&amp;VLOOKUP($C276,ModMap!$A$2:$B$21,2,FALSE)&amp;"'!AK:AK"),MATCH($K276,INDIRECT("'"&amp;VLOOKUP($C276,ModMap!$A$2:$B$21,2,FALSE)&amp;"'!$K:$K"),0)),"")</f>
        <v>N/A</v>
      </c>
      <c r="AL276" s="54" t="str">
        <f t="array" ref="AL276">IFERROR(INDEX(INDIRECT("'"&amp;VLOOKUP($C276,ModMap!$A$2:$B$21,2,FALSE)&amp;"'!AL:AL"),MATCH($K276,INDIRECT("'"&amp;VLOOKUP($C276,ModMap!$A$2:$B$21,2,FALSE)&amp;"'!$K:$K"),0)),"")</f>
        <v/>
      </c>
      <c r="AM276" s="54">
        <f t="shared" si="1"/>
        <v>2</v>
      </c>
      <c r="AN276" s="54" t="str">
        <f t="shared" si="2"/>
        <v>Not Started</v>
      </c>
      <c r="AO276" s="55" t="str">
        <f t="array" ref="AO276">IFERROR(INDEX(INDIRECT("'"&amp;VLOOKUP($C276,ModMap!$A$2:$B$21,2,FALSE)&amp;"'!AO:AO"),MATCH($K276,INDIRECT("'"&amp;VLOOKUP($C276,ModMap!$A$2:$B$21,2,FALSE)&amp;"'!$K:$K"),0)),"")</f>
        <v/>
      </c>
      <c r="AP276" s="53" t="str">
        <f t="array" ref="AP276">IFERROR(HYPERLINK("#'"&amp;VLOOKUP($C276,ModMap!$A$2:$B$21,2,FALSE)&amp;"'!V"&amp;MATCH($K276,INDIRECT("'"&amp;VLOOKUP($C276,ModMap!$A$2:$B$21,2,FALSE)&amp;"'!$K:$K"),0),"Edit on module sheet"),"")</f>
        <v>Edit on module sheet</v>
      </c>
    </row>
    <row r="277" ht="42.0" customHeight="1">
      <c r="A277" s="34">
        <v>275.0</v>
      </c>
      <c r="B277" s="34">
        <v>275.0</v>
      </c>
      <c r="C277" s="34" t="s">
        <v>99</v>
      </c>
      <c r="D277" s="35" t="s">
        <v>100</v>
      </c>
      <c r="E277" s="36" t="s">
        <v>48</v>
      </c>
      <c r="F277" s="85" t="s">
        <v>516</v>
      </c>
      <c r="G277" s="35" t="s">
        <v>517</v>
      </c>
      <c r="H277" s="34" t="s">
        <v>518</v>
      </c>
      <c r="I277" s="34" t="s">
        <v>519</v>
      </c>
      <c r="J277" s="35" t="s">
        <v>521</v>
      </c>
      <c r="K277" s="34" t="s">
        <v>2097</v>
      </c>
      <c r="L277" s="35" t="s">
        <v>2098</v>
      </c>
      <c r="M277" s="62" t="s">
        <v>200</v>
      </c>
      <c r="N277" s="34" t="s">
        <v>525</v>
      </c>
      <c r="O277" s="34" t="s">
        <v>526</v>
      </c>
      <c r="P277" s="35" t="s">
        <v>527</v>
      </c>
      <c r="Q277" s="35" t="s">
        <v>528</v>
      </c>
      <c r="R277" s="34" t="s">
        <v>529</v>
      </c>
      <c r="S277" s="34" t="s">
        <v>56</v>
      </c>
      <c r="T277" s="34" t="str">
        <f t="array" ref="T277">IFERROR(INDEX(INDIRECT("'"&amp;VLOOKUP($C277,ModMap!$A$2:$B$21,2,FALSE)&amp;"'!T:T"),MATCH($K277,INDIRECT("'"&amp;VLOOKUP($C277,ModMap!$A$2:$B$21,2,FALSE)&amp;"'!$K:$K"),0)),"")</f>
        <v>Unassigned</v>
      </c>
      <c r="U277" s="45" t="s">
        <v>36</v>
      </c>
      <c r="V277" s="34" t="str">
        <f t="array" ref="V277">IFERROR(INDEX(INDIRECT("'"&amp;VLOOKUP($C277,ModMap!$A$2:$B$21,2,FALSE)&amp;"'!V:V"),MATCH($K277,INDIRECT("'"&amp;VLOOKUP($C277,ModMap!$A$2:$B$21,2,FALSE)&amp;"'!$K:$K"),0)),"")</f>
        <v>N/A</v>
      </c>
      <c r="W277" s="34" t="str">
        <f t="array" ref="W277">IFERROR(INDEX(INDIRECT("'"&amp;VLOOKUP($C277,ModMap!$A$2:$B$21,2,FALSE)&amp;"'!W:W"),MATCH($K277,INDIRECT("'"&amp;VLOOKUP($C277,ModMap!$A$2:$B$21,2,FALSE)&amp;"'!$K:$K"),0)),"")</f>
        <v/>
      </c>
      <c r="X277" s="58" t="s">
        <v>33</v>
      </c>
      <c r="Y277" s="34" t="str">
        <f t="array" ref="Y277">IFERROR(INDEX(INDIRECT("'"&amp;VLOOKUP($C277,ModMap!$A$2:$B$21,2,FALSE)&amp;"'!Y:Y"),MATCH($K277,INDIRECT("'"&amp;VLOOKUP($C277,ModMap!$A$2:$B$21,2,FALSE)&amp;"'!$K:$K"),0)),"")</f>
        <v>Not Started</v>
      </c>
      <c r="Z277" s="34" t="str">
        <f t="array" ref="Z277">IFERROR(INDEX(INDIRECT("'"&amp;VLOOKUP($C277,ModMap!$A$2:$B$21,2,FALSE)&amp;"'!Z:Z"),MATCH($K277,INDIRECT("'"&amp;VLOOKUP($C277,ModMap!$A$2:$B$21,2,FALSE)&amp;"'!$K:$K"),0)),"")</f>
        <v>Unassigned</v>
      </c>
      <c r="AA277" s="58" t="s">
        <v>33</v>
      </c>
      <c r="AB277" s="34" t="str">
        <f t="array" ref="AB277">IFERROR(INDEX(INDIRECT("'"&amp;VLOOKUP($C277,ModMap!$A$2:$B$21,2,FALSE)&amp;"'!AB:AB"),MATCH($K277,INDIRECT("'"&amp;VLOOKUP($C277,ModMap!$A$2:$B$21,2,FALSE)&amp;"'!$K:$K"),0)),"")</f>
        <v>Not Started</v>
      </c>
      <c r="AC277" s="34" t="str">
        <f t="array" ref="AC277">IFERROR(INDEX(INDIRECT("'"&amp;VLOOKUP($C277,ModMap!$A$2:$B$21,2,FALSE)&amp;"'!AC:AC"),MATCH($K277,INDIRECT("'"&amp;VLOOKUP($C277,ModMap!$A$2:$B$21,2,FALSE)&amp;"'!$K:$K"),0)),"")</f>
        <v>Unassigned</v>
      </c>
      <c r="AD277" s="58" t="s">
        <v>33</v>
      </c>
      <c r="AE277" s="34" t="str">
        <f t="array" ref="AE277">IFERROR(INDEX(INDIRECT("'"&amp;VLOOKUP($C277,ModMap!$A$2:$B$21,2,FALSE)&amp;"'!AE:AE"),MATCH($K277,INDIRECT("'"&amp;VLOOKUP($C277,ModMap!$A$2:$B$21,2,FALSE)&amp;"'!$K:$K"),0)),"")</f>
        <v>Not Started</v>
      </c>
      <c r="AF277" s="34" t="str">
        <f t="array" ref="AF277">IFERROR(INDEX(INDIRECT("'"&amp;VLOOKUP($C277,ModMap!$A$2:$B$21,2,FALSE)&amp;"'!AF:AF"),MATCH($K277,INDIRECT("'"&amp;VLOOKUP($C277,ModMap!$A$2:$B$21,2,FALSE)&amp;"'!$K:$K"),0)),"")</f>
        <v>Unassigned</v>
      </c>
      <c r="AG277" s="45" t="s">
        <v>36</v>
      </c>
      <c r="AH277" s="34" t="str">
        <f t="array" ref="AH277">IFERROR(INDEX(INDIRECT("'"&amp;VLOOKUP($C277,ModMap!$A$2:$B$21,2,FALSE)&amp;"'!AH:AH"),MATCH($K277,INDIRECT("'"&amp;VLOOKUP($C277,ModMap!$A$2:$B$21,2,FALSE)&amp;"'!$K:$K"),0)),"")</f>
        <v>N/A</v>
      </c>
      <c r="AI277" s="34" t="str">
        <f t="array" ref="AI277">IFERROR(INDEX(INDIRECT("'"&amp;VLOOKUP($C277,ModMap!$A$2:$B$21,2,FALSE)&amp;"'!AI:AI"),MATCH($K277,INDIRECT("'"&amp;VLOOKUP($C277,ModMap!$A$2:$B$21,2,FALSE)&amp;"'!$K:$K"),0)),"")</f>
        <v/>
      </c>
      <c r="AJ277" s="45" t="s">
        <v>36</v>
      </c>
      <c r="AK277" s="34" t="str">
        <f t="array" ref="AK277">IFERROR(INDEX(INDIRECT("'"&amp;VLOOKUP($C277,ModMap!$A$2:$B$21,2,FALSE)&amp;"'!AK:AK"),MATCH($K277,INDIRECT("'"&amp;VLOOKUP($C277,ModMap!$A$2:$B$21,2,FALSE)&amp;"'!$K:$K"),0)),"")</f>
        <v>N/A</v>
      </c>
      <c r="AL277" s="34" t="str">
        <f t="array" ref="AL277">IFERROR(INDEX(INDIRECT("'"&amp;VLOOKUP($C277,ModMap!$A$2:$B$21,2,FALSE)&amp;"'!AL:AL"),MATCH($K277,INDIRECT("'"&amp;VLOOKUP($C277,ModMap!$A$2:$B$21,2,FALSE)&amp;"'!$K:$K"),0)),"")</f>
        <v/>
      </c>
      <c r="AM277" s="34">
        <f t="shared" si="1"/>
        <v>3</v>
      </c>
      <c r="AN277" s="34" t="str">
        <f t="shared" si="2"/>
        <v>Not Started</v>
      </c>
      <c r="AO277" s="35" t="str">
        <f t="array" ref="AO277">IFERROR(INDEX(INDIRECT("'"&amp;VLOOKUP($C277,ModMap!$A$2:$B$21,2,FALSE)&amp;"'!AO:AO"),MATCH($K277,INDIRECT("'"&amp;VLOOKUP($C277,ModMap!$A$2:$B$21,2,FALSE)&amp;"'!$K:$K"),0)),"")</f>
        <v/>
      </c>
      <c r="AP277" s="53" t="str">
        <f t="array" ref="AP277">IFERROR(HYPERLINK("#'"&amp;VLOOKUP($C277,ModMap!$A$2:$B$21,2,FALSE)&amp;"'!V"&amp;MATCH($K277,INDIRECT("'"&amp;VLOOKUP($C277,ModMap!$A$2:$B$21,2,FALSE)&amp;"'!$K:$K"),0),"Edit on module sheet"),"")</f>
        <v>Edit on module sheet</v>
      </c>
    </row>
    <row r="278" ht="42.0" customHeight="1">
      <c r="A278" s="54">
        <v>276.0</v>
      </c>
      <c r="B278" s="54">
        <v>276.0</v>
      </c>
      <c r="C278" s="54" t="s">
        <v>99</v>
      </c>
      <c r="D278" s="55" t="s">
        <v>100</v>
      </c>
      <c r="E278" s="65" t="s">
        <v>41</v>
      </c>
      <c r="F278" s="85" t="s">
        <v>516</v>
      </c>
      <c r="G278" s="55" t="s">
        <v>517</v>
      </c>
      <c r="H278" s="54" t="s">
        <v>518</v>
      </c>
      <c r="I278" s="54" t="s">
        <v>519</v>
      </c>
      <c r="J278" s="55" t="s">
        <v>521</v>
      </c>
      <c r="K278" s="54" t="s">
        <v>523</v>
      </c>
      <c r="L278" s="55" t="s">
        <v>524</v>
      </c>
      <c r="M278" s="62" t="s">
        <v>200</v>
      </c>
      <c r="N278" s="54" t="s">
        <v>525</v>
      </c>
      <c r="O278" s="54" t="s">
        <v>526</v>
      </c>
      <c r="P278" s="55" t="s">
        <v>527</v>
      </c>
      <c r="Q278" s="55" t="s">
        <v>528</v>
      </c>
      <c r="R278" s="54" t="s">
        <v>529</v>
      </c>
      <c r="S278" s="54" t="s">
        <v>206</v>
      </c>
      <c r="T278" s="54" t="str">
        <f t="array" ref="T278">IFERROR(INDEX(INDIRECT("'"&amp;VLOOKUP($C278,ModMap!$A$2:$B$21,2,FALSE)&amp;"'!T:T"),MATCH($K278,INDIRECT("'"&amp;VLOOKUP($C278,ModMap!$A$2:$B$21,2,FALSE)&amp;"'!$K:$K"),0)),"")</f>
        <v>Unassigned</v>
      </c>
      <c r="U278" s="58" t="s">
        <v>33</v>
      </c>
      <c r="V278" s="54" t="str">
        <f t="array" ref="V278">IFERROR(INDEX(INDIRECT("'"&amp;VLOOKUP($C278,ModMap!$A$2:$B$21,2,FALSE)&amp;"'!V:V"),MATCH($K278,INDIRECT("'"&amp;VLOOKUP($C278,ModMap!$A$2:$B$21,2,FALSE)&amp;"'!$K:$K"),0)),"")</f>
        <v>Not Started</v>
      </c>
      <c r="W278" s="54" t="str">
        <f t="array" ref="W278">IFERROR(INDEX(INDIRECT("'"&amp;VLOOKUP($C278,ModMap!$A$2:$B$21,2,FALSE)&amp;"'!W:W"),MATCH($K278,INDIRECT("'"&amp;VLOOKUP($C278,ModMap!$A$2:$B$21,2,FALSE)&amp;"'!$K:$K"),0)),"")</f>
        <v>Unassigned</v>
      </c>
      <c r="X278" s="45" t="s">
        <v>36</v>
      </c>
      <c r="Y278" s="54" t="str">
        <f t="array" ref="Y278">IFERROR(INDEX(INDIRECT("'"&amp;VLOOKUP($C278,ModMap!$A$2:$B$21,2,FALSE)&amp;"'!Y:Y"),MATCH($K278,INDIRECT("'"&amp;VLOOKUP($C278,ModMap!$A$2:$B$21,2,FALSE)&amp;"'!$K:$K"),0)),"")</f>
        <v>N/A</v>
      </c>
      <c r="Z278" s="54" t="str">
        <f t="array" ref="Z278">IFERROR(INDEX(INDIRECT("'"&amp;VLOOKUP($C278,ModMap!$A$2:$B$21,2,FALSE)&amp;"'!Z:Z"),MATCH($K278,INDIRECT("'"&amp;VLOOKUP($C278,ModMap!$A$2:$B$21,2,FALSE)&amp;"'!$K:$K"),0)),"")</f>
        <v/>
      </c>
      <c r="AA278" s="45" t="s">
        <v>36</v>
      </c>
      <c r="AB278" s="54" t="str">
        <f t="array" ref="AB278">IFERROR(INDEX(INDIRECT("'"&amp;VLOOKUP($C278,ModMap!$A$2:$B$21,2,FALSE)&amp;"'!AB:AB"),MATCH($K278,INDIRECT("'"&amp;VLOOKUP($C278,ModMap!$A$2:$B$21,2,FALSE)&amp;"'!$K:$K"),0)),"")</f>
        <v>N/A</v>
      </c>
      <c r="AC278" s="54" t="str">
        <f t="array" ref="AC278">IFERROR(INDEX(INDIRECT("'"&amp;VLOOKUP($C278,ModMap!$A$2:$B$21,2,FALSE)&amp;"'!AC:AC"),MATCH($K278,INDIRECT("'"&amp;VLOOKUP($C278,ModMap!$A$2:$B$21,2,FALSE)&amp;"'!$K:$K"),0)),"")</f>
        <v/>
      </c>
      <c r="AD278" s="58" t="s">
        <v>33</v>
      </c>
      <c r="AE278" s="54" t="str">
        <f t="array" ref="AE278">IFERROR(INDEX(INDIRECT("'"&amp;VLOOKUP($C278,ModMap!$A$2:$B$21,2,FALSE)&amp;"'!AE:AE"),MATCH($K278,INDIRECT("'"&amp;VLOOKUP($C278,ModMap!$A$2:$B$21,2,FALSE)&amp;"'!$K:$K"),0)),"")</f>
        <v>Not Started</v>
      </c>
      <c r="AF278" s="54" t="str">
        <f t="array" ref="AF278">IFERROR(INDEX(INDIRECT("'"&amp;VLOOKUP($C278,ModMap!$A$2:$B$21,2,FALSE)&amp;"'!AF:AF"),MATCH($K278,INDIRECT("'"&amp;VLOOKUP($C278,ModMap!$A$2:$B$21,2,FALSE)&amp;"'!$K:$K"),0)),"")</f>
        <v>Unassigned</v>
      </c>
      <c r="AG278" s="45" t="s">
        <v>36</v>
      </c>
      <c r="AH278" s="54" t="str">
        <f t="array" ref="AH278">IFERROR(INDEX(INDIRECT("'"&amp;VLOOKUP($C278,ModMap!$A$2:$B$21,2,FALSE)&amp;"'!AH:AH"),MATCH($K278,INDIRECT("'"&amp;VLOOKUP($C278,ModMap!$A$2:$B$21,2,FALSE)&amp;"'!$K:$K"),0)),"")</f>
        <v>N/A</v>
      </c>
      <c r="AI278" s="54" t="str">
        <f t="array" ref="AI278">IFERROR(INDEX(INDIRECT("'"&amp;VLOOKUP($C278,ModMap!$A$2:$B$21,2,FALSE)&amp;"'!AI:AI"),MATCH($K278,INDIRECT("'"&amp;VLOOKUP($C278,ModMap!$A$2:$B$21,2,FALSE)&amp;"'!$K:$K"),0)),"")</f>
        <v/>
      </c>
      <c r="AJ278" s="45" t="s">
        <v>36</v>
      </c>
      <c r="AK278" s="54" t="str">
        <f t="array" ref="AK278">IFERROR(INDEX(INDIRECT("'"&amp;VLOOKUP($C278,ModMap!$A$2:$B$21,2,FALSE)&amp;"'!AK:AK"),MATCH($K278,INDIRECT("'"&amp;VLOOKUP($C278,ModMap!$A$2:$B$21,2,FALSE)&amp;"'!$K:$K"),0)),"")</f>
        <v>N/A</v>
      </c>
      <c r="AL278" s="54" t="str">
        <f t="array" ref="AL278">IFERROR(INDEX(INDIRECT("'"&amp;VLOOKUP($C278,ModMap!$A$2:$B$21,2,FALSE)&amp;"'!AL:AL"),MATCH($K278,INDIRECT("'"&amp;VLOOKUP($C278,ModMap!$A$2:$B$21,2,FALSE)&amp;"'!$K:$K"),0)),"")</f>
        <v/>
      </c>
      <c r="AM278" s="54">
        <f t="shared" si="1"/>
        <v>2</v>
      </c>
      <c r="AN278" s="54" t="str">
        <f t="shared" si="2"/>
        <v>Not Started</v>
      </c>
      <c r="AO278" s="55" t="str">
        <f t="array" ref="AO278">IFERROR(INDEX(INDIRECT("'"&amp;VLOOKUP($C278,ModMap!$A$2:$B$21,2,FALSE)&amp;"'!AO:AO"),MATCH($K278,INDIRECT("'"&amp;VLOOKUP($C278,ModMap!$A$2:$B$21,2,FALSE)&amp;"'!$K:$K"),0)),"")</f>
        <v/>
      </c>
      <c r="AP278" s="53" t="str">
        <f t="array" ref="AP278">IFERROR(HYPERLINK("#'"&amp;VLOOKUP($C278,ModMap!$A$2:$B$21,2,FALSE)&amp;"'!V"&amp;MATCH($K278,INDIRECT("'"&amp;VLOOKUP($C278,ModMap!$A$2:$B$21,2,FALSE)&amp;"'!$K:$K"),0),"Edit on module sheet"),"")</f>
        <v>Edit on module sheet</v>
      </c>
    </row>
    <row r="279" ht="42.0" customHeight="1">
      <c r="A279" s="34">
        <v>277.0</v>
      </c>
      <c r="B279" s="34">
        <v>277.0</v>
      </c>
      <c r="C279" s="34" t="s">
        <v>99</v>
      </c>
      <c r="D279" s="35" t="s">
        <v>100</v>
      </c>
      <c r="E279" s="64" t="s">
        <v>69</v>
      </c>
      <c r="F279" s="85" t="s">
        <v>516</v>
      </c>
      <c r="G279" s="35" t="s">
        <v>517</v>
      </c>
      <c r="H279" s="34" t="s">
        <v>518</v>
      </c>
      <c r="I279" s="34" t="s">
        <v>519</v>
      </c>
      <c r="J279" s="35" t="s">
        <v>521</v>
      </c>
      <c r="K279" s="34" t="s">
        <v>2851</v>
      </c>
      <c r="L279" s="35" t="s">
        <v>2852</v>
      </c>
      <c r="M279" s="58" t="s">
        <v>434</v>
      </c>
      <c r="N279" s="34" t="s">
        <v>525</v>
      </c>
      <c r="O279" s="34" t="s">
        <v>526</v>
      </c>
      <c r="P279" s="35" t="s">
        <v>527</v>
      </c>
      <c r="Q279" s="35" t="s">
        <v>528</v>
      </c>
      <c r="R279" s="34" t="s">
        <v>529</v>
      </c>
      <c r="S279" s="34" t="s">
        <v>69</v>
      </c>
      <c r="T279" s="34" t="str">
        <f t="array" ref="T279">IFERROR(INDEX(INDIRECT("'"&amp;VLOOKUP($C279,ModMap!$A$2:$B$21,2,FALSE)&amp;"'!T:T"),MATCH($K279,INDIRECT("'"&amp;VLOOKUP($C279,ModMap!$A$2:$B$21,2,FALSE)&amp;"'!$K:$K"),0)),"")</f>
        <v>Unassigned</v>
      </c>
      <c r="U279" s="58" t="s">
        <v>33</v>
      </c>
      <c r="V279" s="34" t="str">
        <f t="array" ref="V279">IFERROR(INDEX(INDIRECT("'"&amp;VLOOKUP($C279,ModMap!$A$2:$B$21,2,FALSE)&amp;"'!V:V"),MATCH($K279,INDIRECT("'"&amp;VLOOKUP($C279,ModMap!$A$2:$B$21,2,FALSE)&amp;"'!$K:$K"),0)),"")</f>
        <v>Not Started</v>
      </c>
      <c r="W279" s="34" t="str">
        <f t="array" ref="W279">IFERROR(INDEX(INDIRECT("'"&amp;VLOOKUP($C279,ModMap!$A$2:$B$21,2,FALSE)&amp;"'!W:W"),MATCH($K279,INDIRECT("'"&amp;VLOOKUP($C279,ModMap!$A$2:$B$21,2,FALSE)&amp;"'!$K:$K"),0)),"")</f>
        <v>Unassigned</v>
      </c>
      <c r="X279" s="58" t="s">
        <v>33</v>
      </c>
      <c r="Y279" s="34" t="str">
        <f t="array" ref="Y279">IFERROR(INDEX(INDIRECT("'"&amp;VLOOKUP($C279,ModMap!$A$2:$B$21,2,FALSE)&amp;"'!Y:Y"),MATCH($K279,INDIRECT("'"&amp;VLOOKUP($C279,ModMap!$A$2:$B$21,2,FALSE)&amp;"'!$K:$K"),0)),"")</f>
        <v>Not Started</v>
      </c>
      <c r="Z279" s="34" t="str">
        <f t="array" ref="Z279">IFERROR(INDEX(INDIRECT("'"&amp;VLOOKUP($C279,ModMap!$A$2:$B$21,2,FALSE)&amp;"'!Z:Z"),MATCH($K279,INDIRECT("'"&amp;VLOOKUP($C279,ModMap!$A$2:$B$21,2,FALSE)&amp;"'!$K:$K"),0)),"")</f>
        <v>Unassigned</v>
      </c>
      <c r="AA279" s="45" t="s">
        <v>36</v>
      </c>
      <c r="AB279" s="34" t="str">
        <f t="array" ref="AB279">IFERROR(INDEX(INDIRECT("'"&amp;VLOOKUP($C279,ModMap!$A$2:$B$21,2,FALSE)&amp;"'!AB:AB"),MATCH($K279,INDIRECT("'"&amp;VLOOKUP($C279,ModMap!$A$2:$B$21,2,FALSE)&amp;"'!$K:$K"),0)),"")</f>
        <v>N/A</v>
      </c>
      <c r="AC279" s="34" t="str">
        <f t="array" ref="AC279">IFERROR(INDEX(INDIRECT("'"&amp;VLOOKUP($C279,ModMap!$A$2:$B$21,2,FALSE)&amp;"'!AC:AC"),MATCH($K279,INDIRECT("'"&amp;VLOOKUP($C279,ModMap!$A$2:$B$21,2,FALSE)&amp;"'!$K:$K"),0)),"")</f>
        <v/>
      </c>
      <c r="AD279" s="58" t="s">
        <v>33</v>
      </c>
      <c r="AE279" s="34" t="str">
        <f t="array" ref="AE279">IFERROR(INDEX(INDIRECT("'"&amp;VLOOKUP($C279,ModMap!$A$2:$B$21,2,FALSE)&amp;"'!AE:AE"),MATCH($K279,INDIRECT("'"&amp;VLOOKUP($C279,ModMap!$A$2:$B$21,2,FALSE)&amp;"'!$K:$K"),0)),"")</f>
        <v>Not Started</v>
      </c>
      <c r="AF279" s="34" t="str">
        <f t="array" ref="AF279">IFERROR(INDEX(INDIRECT("'"&amp;VLOOKUP($C279,ModMap!$A$2:$B$21,2,FALSE)&amp;"'!AF:AF"),MATCH($K279,INDIRECT("'"&amp;VLOOKUP($C279,ModMap!$A$2:$B$21,2,FALSE)&amp;"'!$K:$K"),0)),"")</f>
        <v>Unassigned</v>
      </c>
      <c r="AG279" s="45" t="s">
        <v>36</v>
      </c>
      <c r="AH279" s="34" t="str">
        <f t="array" ref="AH279">IFERROR(INDEX(INDIRECT("'"&amp;VLOOKUP($C279,ModMap!$A$2:$B$21,2,FALSE)&amp;"'!AH:AH"),MATCH($K279,INDIRECT("'"&amp;VLOOKUP($C279,ModMap!$A$2:$B$21,2,FALSE)&amp;"'!$K:$K"),0)),"")</f>
        <v>N/A</v>
      </c>
      <c r="AI279" s="34" t="str">
        <f t="array" ref="AI279">IFERROR(INDEX(INDIRECT("'"&amp;VLOOKUP($C279,ModMap!$A$2:$B$21,2,FALSE)&amp;"'!AI:AI"),MATCH($K279,INDIRECT("'"&amp;VLOOKUP($C279,ModMap!$A$2:$B$21,2,FALSE)&amp;"'!$K:$K"),0)),"")</f>
        <v/>
      </c>
      <c r="AJ279" s="45" t="s">
        <v>36</v>
      </c>
      <c r="AK279" s="34" t="str">
        <f t="array" ref="AK279">IFERROR(INDEX(INDIRECT("'"&amp;VLOOKUP($C279,ModMap!$A$2:$B$21,2,FALSE)&amp;"'!AK:AK"),MATCH($K279,INDIRECT("'"&amp;VLOOKUP($C279,ModMap!$A$2:$B$21,2,FALSE)&amp;"'!$K:$K"),0)),"")</f>
        <v>N/A</v>
      </c>
      <c r="AL279" s="34" t="str">
        <f t="array" ref="AL279">IFERROR(INDEX(INDIRECT("'"&amp;VLOOKUP($C279,ModMap!$A$2:$B$21,2,FALSE)&amp;"'!AL:AL"),MATCH($K279,INDIRECT("'"&amp;VLOOKUP($C279,ModMap!$A$2:$B$21,2,FALSE)&amp;"'!$K:$K"),0)),"")</f>
        <v/>
      </c>
      <c r="AM279" s="34">
        <f t="shared" si="1"/>
        <v>3</v>
      </c>
      <c r="AN279" s="34" t="str">
        <f t="shared" si="2"/>
        <v>Not Started</v>
      </c>
      <c r="AO279" s="35" t="str">
        <f t="array" ref="AO279">IFERROR(INDEX(INDIRECT("'"&amp;VLOOKUP($C279,ModMap!$A$2:$B$21,2,FALSE)&amp;"'!AO:AO"),MATCH($K279,INDIRECT("'"&amp;VLOOKUP($C279,ModMap!$A$2:$B$21,2,FALSE)&amp;"'!$K:$K"),0)),"")</f>
        <v/>
      </c>
      <c r="AP279" s="53" t="str">
        <f t="array" ref="AP279">IFERROR(HYPERLINK("#'"&amp;VLOOKUP($C279,ModMap!$A$2:$B$21,2,FALSE)&amp;"'!V"&amp;MATCH($K279,INDIRECT("'"&amp;VLOOKUP($C279,ModMap!$A$2:$B$21,2,FALSE)&amp;"'!$K:$K"),0),"Edit on module sheet"),"")</f>
        <v>Edit on module sheet</v>
      </c>
    </row>
    <row r="280" ht="42.0" customHeight="1">
      <c r="A280" s="54">
        <v>278.0</v>
      </c>
      <c r="B280" s="54">
        <v>278.0</v>
      </c>
      <c r="C280" s="54" t="s">
        <v>99</v>
      </c>
      <c r="D280" s="55" t="s">
        <v>100</v>
      </c>
      <c r="E280" s="65" t="s">
        <v>41</v>
      </c>
      <c r="F280" s="85" t="s">
        <v>516</v>
      </c>
      <c r="G280" s="55" t="s">
        <v>517</v>
      </c>
      <c r="H280" s="54" t="s">
        <v>538</v>
      </c>
      <c r="I280" s="54" t="s">
        <v>539</v>
      </c>
      <c r="J280" s="55" t="s">
        <v>540</v>
      </c>
      <c r="K280" s="54" t="s">
        <v>541</v>
      </c>
      <c r="L280" s="55" t="s">
        <v>542</v>
      </c>
      <c r="M280" s="66" t="s">
        <v>211</v>
      </c>
      <c r="N280" s="54" t="s">
        <v>525</v>
      </c>
      <c r="O280" s="54" t="s">
        <v>526</v>
      </c>
      <c r="P280" s="55" t="s">
        <v>543</v>
      </c>
      <c r="Q280" s="55" t="s">
        <v>544</v>
      </c>
      <c r="R280" s="54" t="s">
        <v>529</v>
      </c>
      <c r="S280" s="54" t="s">
        <v>206</v>
      </c>
      <c r="T280" s="54" t="str">
        <f t="array" ref="T280">IFERROR(INDEX(INDIRECT("'"&amp;VLOOKUP($C280,ModMap!$A$2:$B$21,2,FALSE)&amp;"'!T:T"),MATCH($K280,INDIRECT("'"&amp;VLOOKUP($C280,ModMap!$A$2:$B$21,2,FALSE)&amp;"'!$K:$K"),0)),"")</f>
        <v>Unassigned</v>
      </c>
      <c r="U280" s="58" t="s">
        <v>33</v>
      </c>
      <c r="V280" s="54" t="str">
        <f t="array" ref="V280">IFERROR(INDEX(INDIRECT("'"&amp;VLOOKUP($C280,ModMap!$A$2:$B$21,2,FALSE)&amp;"'!V:V"),MATCH($K280,INDIRECT("'"&amp;VLOOKUP($C280,ModMap!$A$2:$B$21,2,FALSE)&amp;"'!$K:$K"),0)),"")</f>
        <v>Not Started</v>
      </c>
      <c r="W280" s="54" t="str">
        <f t="array" ref="W280">IFERROR(INDEX(INDIRECT("'"&amp;VLOOKUP($C280,ModMap!$A$2:$B$21,2,FALSE)&amp;"'!W:W"),MATCH($K280,INDIRECT("'"&amp;VLOOKUP($C280,ModMap!$A$2:$B$21,2,FALSE)&amp;"'!$K:$K"),0)),"")</f>
        <v>Unassigned</v>
      </c>
      <c r="X280" s="45" t="s">
        <v>36</v>
      </c>
      <c r="Y280" s="54" t="str">
        <f t="array" ref="Y280">IFERROR(INDEX(INDIRECT("'"&amp;VLOOKUP($C280,ModMap!$A$2:$B$21,2,FALSE)&amp;"'!Y:Y"),MATCH($K280,INDIRECT("'"&amp;VLOOKUP($C280,ModMap!$A$2:$B$21,2,FALSE)&amp;"'!$K:$K"),0)),"")</f>
        <v>N/A</v>
      </c>
      <c r="Z280" s="54" t="str">
        <f t="array" ref="Z280">IFERROR(INDEX(INDIRECT("'"&amp;VLOOKUP($C280,ModMap!$A$2:$B$21,2,FALSE)&amp;"'!Z:Z"),MATCH($K280,INDIRECT("'"&amp;VLOOKUP($C280,ModMap!$A$2:$B$21,2,FALSE)&amp;"'!$K:$K"),0)),"")</f>
        <v/>
      </c>
      <c r="AA280" s="45" t="s">
        <v>36</v>
      </c>
      <c r="AB280" s="54" t="str">
        <f t="array" ref="AB280">IFERROR(INDEX(INDIRECT("'"&amp;VLOOKUP($C280,ModMap!$A$2:$B$21,2,FALSE)&amp;"'!AB:AB"),MATCH($K280,INDIRECT("'"&amp;VLOOKUP($C280,ModMap!$A$2:$B$21,2,FALSE)&amp;"'!$K:$K"),0)),"")</f>
        <v>N/A</v>
      </c>
      <c r="AC280" s="54" t="str">
        <f t="array" ref="AC280">IFERROR(INDEX(INDIRECT("'"&amp;VLOOKUP($C280,ModMap!$A$2:$B$21,2,FALSE)&amp;"'!AC:AC"),MATCH($K280,INDIRECT("'"&amp;VLOOKUP($C280,ModMap!$A$2:$B$21,2,FALSE)&amp;"'!$K:$K"),0)),"")</f>
        <v/>
      </c>
      <c r="AD280" s="45" t="s">
        <v>36</v>
      </c>
      <c r="AE280" s="54" t="str">
        <f t="array" ref="AE280">IFERROR(INDEX(INDIRECT("'"&amp;VLOOKUP($C280,ModMap!$A$2:$B$21,2,FALSE)&amp;"'!AE:AE"),MATCH($K280,INDIRECT("'"&amp;VLOOKUP($C280,ModMap!$A$2:$B$21,2,FALSE)&amp;"'!$K:$K"),0)),"")</f>
        <v>N/A</v>
      </c>
      <c r="AF280" s="54" t="str">
        <f t="array" ref="AF280">IFERROR(INDEX(INDIRECT("'"&amp;VLOOKUP($C280,ModMap!$A$2:$B$21,2,FALSE)&amp;"'!AF:AF"),MATCH($K280,INDIRECT("'"&amp;VLOOKUP($C280,ModMap!$A$2:$B$21,2,FALSE)&amp;"'!$K:$K"),0)),"")</f>
        <v/>
      </c>
      <c r="AG280" s="45" t="s">
        <v>36</v>
      </c>
      <c r="AH280" s="54" t="str">
        <f t="array" ref="AH280">IFERROR(INDEX(INDIRECT("'"&amp;VLOOKUP($C280,ModMap!$A$2:$B$21,2,FALSE)&amp;"'!AH:AH"),MATCH($K280,INDIRECT("'"&amp;VLOOKUP($C280,ModMap!$A$2:$B$21,2,FALSE)&amp;"'!$K:$K"),0)),"")</f>
        <v>N/A</v>
      </c>
      <c r="AI280" s="54" t="str">
        <f t="array" ref="AI280">IFERROR(INDEX(INDIRECT("'"&amp;VLOOKUP($C280,ModMap!$A$2:$B$21,2,FALSE)&amp;"'!AI:AI"),MATCH($K280,INDIRECT("'"&amp;VLOOKUP($C280,ModMap!$A$2:$B$21,2,FALSE)&amp;"'!$K:$K"),0)),"")</f>
        <v/>
      </c>
      <c r="AJ280" s="45" t="s">
        <v>36</v>
      </c>
      <c r="AK280" s="54" t="str">
        <f t="array" ref="AK280">IFERROR(INDEX(INDIRECT("'"&amp;VLOOKUP($C280,ModMap!$A$2:$B$21,2,FALSE)&amp;"'!AK:AK"),MATCH($K280,INDIRECT("'"&amp;VLOOKUP($C280,ModMap!$A$2:$B$21,2,FALSE)&amp;"'!$K:$K"),0)),"")</f>
        <v>N/A</v>
      </c>
      <c r="AL280" s="54" t="str">
        <f t="array" ref="AL280">IFERROR(INDEX(INDIRECT("'"&amp;VLOOKUP($C280,ModMap!$A$2:$B$21,2,FALSE)&amp;"'!AL:AL"),MATCH($K280,INDIRECT("'"&amp;VLOOKUP($C280,ModMap!$A$2:$B$21,2,FALSE)&amp;"'!$K:$K"),0)),"")</f>
        <v/>
      </c>
      <c r="AM280" s="54">
        <f t="shared" si="1"/>
        <v>1</v>
      </c>
      <c r="AN280" s="54" t="str">
        <f t="shared" si="2"/>
        <v>Not Started</v>
      </c>
      <c r="AO280" s="55" t="str">
        <f t="array" ref="AO280">IFERROR(INDEX(INDIRECT("'"&amp;VLOOKUP($C280,ModMap!$A$2:$B$21,2,FALSE)&amp;"'!AO:AO"),MATCH($K280,INDIRECT("'"&amp;VLOOKUP($C280,ModMap!$A$2:$B$21,2,FALSE)&amp;"'!$K:$K"),0)),"")</f>
        <v/>
      </c>
      <c r="AP280" s="53" t="str">
        <f t="array" ref="AP280">IFERROR(HYPERLINK("#'"&amp;VLOOKUP($C280,ModMap!$A$2:$B$21,2,FALSE)&amp;"'!V"&amp;MATCH($K280,INDIRECT("'"&amp;VLOOKUP($C280,ModMap!$A$2:$B$21,2,FALSE)&amp;"'!$K:$K"),0),"Edit on module sheet"),"")</f>
        <v>Edit on module sheet</v>
      </c>
    </row>
    <row r="281" ht="42.0" customHeight="1">
      <c r="A281" s="34">
        <v>279.0</v>
      </c>
      <c r="B281" s="34">
        <v>279.0</v>
      </c>
      <c r="C281" s="34" t="s">
        <v>99</v>
      </c>
      <c r="D281" s="35" t="s">
        <v>100</v>
      </c>
      <c r="E281" s="65" t="s">
        <v>41</v>
      </c>
      <c r="F281" s="85" t="s">
        <v>516</v>
      </c>
      <c r="G281" s="35" t="s">
        <v>517</v>
      </c>
      <c r="H281" s="34" t="s">
        <v>538</v>
      </c>
      <c r="I281" s="34" t="s">
        <v>539</v>
      </c>
      <c r="J281" s="35" t="s">
        <v>540</v>
      </c>
      <c r="K281" s="34" t="s">
        <v>549</v>
      </c>
      <c r="L281" s="35" t="s">
        <v>550</v>
      </c>
      <c r="M281" s="66" t="s">
        <v>211</v>
      </c>
      <c r="N281" s="34" t="s">
        <v>525</v>
      </c>
      <c r="O281" s="34" t="s">
        <v>526</v>
      </c>
      <c r="P281" s="35" t="s">
        <v>543</v>
      </c>
      <c r="Q281" s="35" t="s">
        <v>544</v>
      </c>
      <c r="R281" s="34" t="s">
        <v>529</v>
      </c>
      <c r="S281" s="34" t="s">
        <v>206</v>
      </c>
      <c r="T281" s="34" t="str">
        <f t="array" ref="T281">IFERROR(INDEX(INDIRECT("'"&amp;VLOOKUP($C281,ModMap!$A$2:$B$21,2,FALSE)&amp;"'!T:T"),MATCH($K281,INDIRECT("'"&amp;VLOOKUP($C281,ModMap!$A$2:$B$21,2,FALSE)&amp;"'!$K:$K"),0)),"")</f>
        <v>Unassigned</v>
      </c>
      <c r="U281" s="58" t="s">
        <v>33</v>
      </c>
      <c r="V281" s="34" t="str">
        <f t="array" ref="V281">IFERROR(INDEX(INDIRECT("'"&amp;VLOOKUP($C281,ModMap!$A$2:$B$21,2,FALSE)&amp;"'!V:V"),MATCH($K281,INDIRECT("'"&amp;VLOOKUP($C281,ModMap!$A$2:$B$21,2,FALSE)&amp;"'!$K:$K"),0)),"")</f>
        <v>Not Started</v>
      </c>
      <c r="W281" s="34" t="str">
        <f t="array" ref="W281">IFERROR(INDEX(INDIRECT("'"&amp;VLOOKUP($C281,ModMap!$A$2:$B$21,2,FALSE)&amp;"'!W:W"),MATCH($K281,INDIRECT("'"&amp;VLOOKUP($C281,ModMap!$A$2:$B$21,2,FALSE)&amp;"'!$K:$K"),0)),"")</f>
        <v>Unassigned</v>
      </c>
      <c r="X281" s="45" t="s">
        <v>36</v>
      </c>
      <c r="Y281" s="34" t="str">
        <f t="array" ref="Y281">IFERROR(INDEX(INDIRECT("'"&amp;VLOOKUP($C281,ModMap!$A$2:$B$21,2,FALSE)&amp;"'!Y:Y"),MATCH($K281,INDIRECT("'"&amp;VLOOKUP($C281,ModMap!$A$2:$B$21,2,FALSE)&amp;"'!$K:$K"),0)),"")</f>
        <v>N/A</v>
      </c>
      <c r="Z281" s="34" t="str">
        <f t="array" ref="Z281">IFERROR(INDEX(INDIRECT("'"&amp;VLOOKUP($C281,ModMap!$A$2:$B$21,2,FALSE)&amp;"'!Z:Z"),MATCH($K281,INDIRECT("'"&amp;VLOOKUP($C281,ModMap!$A$2:$B$21,2,FALSE)&amp;"'!$K:$K"),0)),"")</f>
        <v/>
      </c>
      <c r="AA281" s="45" t="s">
        <v>36</v>
      </c>
      <c r="AB281" s="34" t="str">
        <f t="array" ref="AB281">IFERROR(INDEX(INDIRECT("'"&amp;VLOOKUP($C281,ModMap!$A$2:$B$21,2,FALSE)&amp;"'!AB:AB"),MATCH($K281,INDIRECT("'"&amp;VLOOKUP($C281,ModMap!$A$2:$B$21,2,FALSE)&amp;"'!$K:$K"),0)),"")</f>
        <v>N/A</v>
      </c>
      <c r="AC281" s="34" t="str">
        <f t="array" ref="AC281">IFERROR(INDEX(INDIRECT("'"&amp;VLOOKUP($C281,ModMap!$A$2:$B$21,2,FALSE)&amp;"'!AC:AC"),MATCH($K281,INDIRECT("'"&amp;VLOOKUP($C281,ModMap!$A$2:$B$21,2,FALSE)&amp;"'!$K:$K"),0)),"")</f>
        <v/>
      </c>
      <c r="AD281" s="45" t="s">
        <v>36</v>
      </c>
      <c r="AE281" s="34" t="str">
        <f t="array" ref="AE281">IFERROR(INDEX(INDIRECT("'"&amp;VLOOKUP($C281,ModMap!$A$2:$B$21,2,FALSE)&amp;"'!AE:AE"),MATCH($K281,INDIRECT("'"&amp;VLOOKUP($C281,ModMap!$A$2:$B$21,2,FALSE)&amp;"'!$K:$K"),0)),"")</f>
        <v>N/A</v>
      </c>
      <c r="AF281" s="34" t="str">
        <f t="array" ref="AF281">IFERROR(INDEX(INDIRECT("'"&amp;VLOOKUP($C281,ModMap!$A$2:$B$21,2,FALSE)&amp;"'!AF:AF"),MATCH($K281,INDIRECT("'"&amp;VLOOKUP($C281,ModMap!$A$2:$B$21,2,FALSE)&amp;"'!$K:$K"),0)),"")</f>
        <v/>
      </c>
      <c r="AG281" s="45" t="s">
        <v>36</v>
      </c>
      <c r="AH281" s="34" t="str">
        <f t="array" ref="AH281">IFERROR(INDEX(INDIRECT("'"&amp;VLOOKUP($C281,ModMap!$A$2:$B$21,2,FALSE)&amp;"'!AH:AH"),MATCH($K281,INDIRECT("'"&amp;VLOOKUP($C281,ModMap!$A$2:$B$21,2,FALSE)&amp;"'!$K:$K"),0)),"")</f>
        <v>N/A</v>
      </c>
      <c r="AI281" s="34" t="str">
        <f t="array" ref="AI281">IFERROR(INDEX(INDIRECT("'"&amp;VLOOKUP($C281,ModMap!$A$2:$B$21,2,FALSE)&amp;"'!AI:AI"),MATCH($K281,INDIRECT("'"&amp;VLOOKUP($C281,ModMap!$A$2:$B$21,2,FALSE)&amp;"'!$K:$K"),0)),"")</f>
        <v/>
      </c>
      <c r="AJ281" s="45" t="s">
        <v>36</v>
      </c>
      <c r="AK281" s="34" t="str">
        <f t="array" ref="AK281">IFERROR(INDEX(INDIRECT("'"&amp;VLOOKUP($C281,ModMap!$A$2:$B$21,2,FALSE)&amp;"'!AK:AK"),MATCH($K281,INDIRECT("'"&amp;VLOOKUP($C281,ModMap!$A$2:$B$21,2,FALSE)&amp;"'!$K:$K"),0)),"")</f>
        <v>N/A</v>
      </c>
      <c r="AL281" s="34" t="str">
        <f t="array" ref="AL281">IFERROR(INDEX(INDIRECT("'"&amp;VLOOKUP($C281,ModMap!$A$2:$B$21,2,FALSE)&amp;"'!AL:AL"),MATCH($K281,INDIRECT("'"&amp;VLOOKUP($C281,ModMap!$A$2:$B$21,2,FALSE)&amp;"'!$K:$K"),0)),"")</f>
        <v/>
      </c>
      <c r="AM281" s="34">
        <f t="shared" si="1"/>
        <v>1</v>
      </c>
      <c r="AN281" s="34" t="str">
        <f t="shared" si="2"/>
        <v>Not Started</v>
      </c>
      <c r="AO281" s="35" t="str">
        <f t="array" ref="AO281">IFERROR(INDEX(INDIRECT("'"&amp;VLOOKUP($C281,ModMap!$A$2:$B$21,2,FALSE)&amp;"'!AO:AO"),MATCH($K281,INDIRECT("'"&amp;VLOOKUP($C281,ModMap!$A$2:$B$21,2,FALSE)&amp;"'!$K:$K"),0)),"")</f>
        <v/>
      </c>
      <c r="AP281" s="53" t="str">
        <f t="array" ref="AP281">IFERROR(HYPERLINK("#'"&amp;VLOOKUP($C281,ModMap!$A$2:$B$21,2,FALSE)&amp;"'!V"&amp;MATCH($K281,INDIRECT("'"&amp;VLOOKUP($C281,ModMap!$A$2:$B$21,2,FALSE)&amp;"'!$K:$K"),0),"Edit on module sheet"),"")</f>
        <v>Edit on module sheet</v>
      </c>
    </row>
    <row r="282" ht="42.0" customHeight="1">
      <c r="A282" s="54">
        <v>280.0</v>
      </c>
      <c r="B282" s="54">
        <v>280.0</v>
      </c>
      <c r="C282" s="54" t="s">
        <v>99</v>
      </c>
      <c r="D282" s="55" t="s">
        <v>100</v>
      </c>
      <c r="E282" s="64" t="s">
        <v>69</v>
      </c>
      <c r="F282" s="85" t="s">
        <v>516</v>
      </c>
      <c r="G282" s="55" t="s">
        <v>517</v>
      </c>
      <c r="H282" s="54" t="s">
        <v>538</v>
      </c>
      <c r="I282" s="54" t="s">
        <v>539</v>
      </c>
      <c r="J282" s="55" t="s">
        <v>540</v>
      </c>
      <c r="K282" s="54" t="s">
        <v>2867</v>
      </c>
      <c r="L282" s="55" t="s">
        <v>2868</v>
      </c>
      <c r="M282" s="58" t="s">
        <v>434</v>
      </c>
      <c r="N282" s="54" t="s">
        <v>525</v>
      </c>
      <c r="O282" s="54" t="s">
        <v>526</v>
      </c>
      <c r="P282" s="55" t="s">
        <v>543</v>
      </c>
      <c r="Q282" s="55" t="s">
        <v>544</v>
      </c>
      <c r="R282" s="54" t="s">
        <v>529</v>
      </c>
      <c r="S282" s="54" t="s">
        <v>69</v>
      </c>
      <c r="T282" s="54" t="str">
        <f t="array" ref="T282">IFERROR(INDEX(INDIRECT("'"&amp;VLOOKUP($C282,ModMap!$A$2:$B$21,2,FALSE)&amp;"'!T:T"),MATCH($K282,INDIRECT("'"&amp;VLOOKUP($C282,ModMap!$A$2:$B$21,2,FALSE)&amp;"'!$K:$K"),0)),"")</f>
        <v>Unassigned</v>
      </c>
      <c r="U282" s="58" t="s">
        <v>33</v>
      </c>
      <c r="V282" s="54" t="str">
        <f t="array" ref="V282">IFERROR(INDEX(INDIRECT("'"&amp;VLOOKUP($C282,ModMap!$A$2:$B$21,2,FALSE)&amp;"'!V:V"),MATCH($K282,INDIRECT("'"&amp;VLOOKUP($C282,ModMap!$A$2:$B$21,2,FALSE)&amp;"'!$K:$K"),0)),"")</f>
        <v>Not Started</v>
      </c>
      <c r="W282" s="54" t="str">
        <f t="array" ref="W282">IFERROR(INDEX(INDIRECT("'"&amp;VLOOKUP($C282,ModMap!$A$2:$B$21,2,FALSE)&amp;"'!W:W"),MATCH($K282,INDIRECT("'"&amp;VLOOKUP($C282,ModMap!$A$2:$B$21,2,FALSE)&amp;"'!$K:$K"),0)),"")</f>
        <v>Unassigned</v>
      </c>
      <c r="X282" s="58" t="s">
        <v>33</v>
      </c>
      <c r="Y282" s="54" t="str">
        <f t="array" ref="Y282">IFERROR(INDEX(INDIRECT("'"&amp;VLOOKUP($C282,ModMap!$A$2:$B$21,2,FALSE)&amp;"'!Y:Y"),MATCH($K282,INDIRECT("'"&amp;VLOOKUP($C282,ModMap!$A$2:$B$21,2,FALSE)&amp;"'!$K:$K"),0)),"")</f>
        <v>Not Started</v>
      </c>
      <c r="Z282" s="54" t="str">
        <f t="array" ref="Z282">IFERROR(INDEX(INDIRECT("'"&amp;VLOOKUP($C282,ModMap!$A$2:$B$21,2,FALSE)&amp;"'!Z:Z"),MATCH($K282,INDIRECT("'"&amp;VLOOKUP($C282,ModMap!$A$2:$B$21,2,FALSE)&amp;"'!$K:$K"),0)),"")</f>
        <v>Unassigned</v>
      </c>
      <c r="AA282" s="45" t="s">
        <v>36</v>
      </c>
      <c r="AB282" s="54" t="str">
        <f t="array" ref="AB282">IFERROR(INDEX(INDIRECT("'"&amp;VLOOKUP($C282,ModMap!$A$2:$B$21,2,FALSE)&amp;"'!AB:AB"),MATCH($K282,INDIRECT("'"&amp;VLOOKUP($C282,ModMap!$A$2:$B$21,2,FALSE)&amp;"'!$K:$K"),0)),"")</f>
        <v>N/A</v>
      </c>
      <c r="AC282" s="54" t="str">
        <f t="array" ref="AC282">IFERROR(INDEX(INDIRECT("'"&amp;VLOOKUP($C282,ModMap!$A$2:$B$21,2,FALSE)&amp;"'!AC:AC"),MATCH($K282,INDIRECT("'"&amp;VLOOKUP($C282,ModMap!$A$2:$B$21,2,FALSE)&amp;"'!$K:$K"),0)),"")</f>
        <v/>
      </c>
      <c r="AD282" s="45" t="s">
        <v>36</v>
      </c>
      <c r="AE282" s="54" t="str">
        <f t="array" ref="AE282">IFERROR(INDEX(INDIRECT("'"&amp;VLOOKUP($C282,ModMap!$A$2:$B$21,2,FALSE)&amp;"'!AE:AE"),MATCH($K282,INDIRECT("'"&amp;VLOOKUP($C282,ModMap!$A$2:$B$21,2,FALSE)&amp;"'!$K:$K"),0)),"")</f>
        <v>N/A</v>
      </c>
      <c r="AF282" s="54" t="str">
        <f t="array" ref="AF282">IFERROR(INDEX(INDIRECT("'"&amp;VLOOKUP($C282,ModMap!$A$2:$B$21,2,FALSE)&amp;"'!AF:AF"),MATCH($K282,INDIRECT("'"&amp;VLOOKUP($C282,ModMap!$A$2:$B$21,2,FALSE)&amp;"'!$K:$K"),0)),"")</f>
        <v/>
      </c>
      <c r="AG282" s="45" t="s">
        <v>36</v>
      </c>
      <c r="AH282" s="54" t="str">
        <f t="array" ref="AH282">IFERROR(INDEX(INDIRECT("'"&amp;VLOOKUP($C282,ModMap!$A$2:$B$21,2,FALSE)&amp;"'!AH:AH"),MATCH($K282,INDIRECT("'"&amp;VLOOKUP($C282,ModMap!$A$2:$B$21,2,FALSE)&amp;"'!$K:$K"),0)),"")</f>
        <v>N/A</v>
      </c>
      <c r="AI282" s="54" t="str">
        <f t="array" ref="AI282">IFERROR(INDEX(INDIRECT("'"&amp;VLOOKUP($C282,ModMap!$A$2:$B$21,2,FALSE)&amp;"'!AI:AI"),MATCH($K282,INDIRECT("'"&amp;VLOOKUP($C282,ModMap!$A$2:$B$21,2,FALSE)&amp;"'!$K:$K"),0)),"")</f>
        <v/>
      </c>
      <c r="AJ282" s="45" t="s">
        <v>36</v>
      </c>
      <c r="AK282" s="54" t="str">
        <f t="array" ref="AK282">IFERROR(INDEX(INDIRECT("'"&amp;VLOOKUP($C282,ModMap!$A$2:$B$21,2,FALSE)&amp;"'!AK:AK"),MATCH($K282,INDIRECT("'"&amp;VLOOKUP($C282,ModMap!$A$2:$B$21,2,FALSE)&amp;"'!$K:$K"),0)),"")</f>
        <v>N/A</v>
      </c>
      <c r="AL282" s="54" t="str">
        <f t="array" ref="AL282">IFERROR(INDEX(INDIRECT("'"&amp;VLOOKUP($C282,ModMap!$A$2:$B$21,2,FALSE)&amp;"'!AL:AL"),MATCH($K282,INDIRECT("'"&amp;VLOOKUP($C282,ModMap!$A$2:$B$21,2,FALSE)&amp;"'!$K:$K"),0)),"")</f>
        <v/>
      </c>
      <c r="AM282" s="54">
        <f t="shared" si="1"/>
        <v>2</v>
      </c>
      <c r="AN282" s="54" t="str">
        <f t="shared" si="2"/>
        <v>Not Started</v>
      </c>
      <c r="AO282" s="55" t="str">
        <f t="array" ref="AO282">IFERROR(INDEX(INDIRECT("'"&amp;VLOOKUP($C282,ModMap!$A$2:$B$21,2,FALSE)&amp;"'!AO:AO"),MATCH($K282,INDIRECT("'"&amp;VLOOKUP($C282,ModMap!$A$2:$B$21,2,FALSE)&amp;"'!$K:$K"),0)),"")</f>
        <v/>
      </c>
      <c r="AP282" s="53" t="str">
        <f t="array" ref="AP282">IFERROR(HYPERLINK("#'"&amp;VLOOKUP($C282,ModMap!$A$2:$B$21,2,FALSE)&amp;"'!V"&amp;MATCH($K282,INDIRECT("'"&amp;VLOOKUP($C282,ModMap!$A$2:$B$21,2,FALSE)&amp;"'!$K:$K"),0),"Edit on module sheet"),"")</f>
        <v>Edit on module sheet</v>
      </c>
    </row>
    <row r="283" ht="42.0" customHeight="1">
      <c r="A283" s="34">
        <v>281.0</v>
      </c>
      <c r="B283" s="34">
        <v>281.0</v>
      </c>
      <c r="C283" s="34" t="s">
        <v>99</v>
      </c>
      <c r="D283" s="35" t="s">
        <v>100</v>
      </c>
      <c r="E283" s="64" t="s">
        <v>69</v>
      </c>
      <c r="F283" s="85" t="s">
        <v>516</v>
      </c>
      <c r="G283" s="35" t="s">
        <v>517</v>
      </c>
      <c r="H283" s="34" t="s">
        <v>2100</v>
      </c>
      <c r="I283" s="34" t="s">
        <v>2101</v>
      </c>
      <c r="J283" s="35" t="s">
        <v>2102</v>
      </c>
      <c r="K283" s="34" t="s">
        <v>2872</v>
      </c>
      <c r="L283" s="35" t="s">
        <v>2873</v>
      </c>
      <c r="M283" s="58" t="s">
        <v>613</v>
      </c>
      <c r="N283" s="34" t="s">
        <v>525</v>
      </c>
      <c r="O283" s="34" t="s">
        <v>526</v>
      </c>
      <c r="P283" s="35" t="s">
        <v>2105</v>
      </c>
      <c r="Q283" s="35" t="s">
        <v>2106</v>
      </c>
      <c r="R283" s="34" t="s">
        <v>529</v>
      </c>
      <c r="S283" s="34" t="s">
        <v>69</v>
      </c>
      <c r="T283" s="34" t="str">
        <f t="array" ref="T283">IFERROR(INDEX(INDIRECT("'"&amp;VLOOKUP($C283,ModMap!$A$2:$B$21,2,FALSE)&amp;"'!T:T"),MATCH($K283,INDIRECT("'"&amp;VLOOKUP($C283,ModMap!$A$2:$B$21,2,FALSE)&amp;"'!$K:$K"),0)),"")</f>
        <v>Unassigned</v>
      </c>
      <c r="U283" s="58" t="s">
        <v>33</v>
      </c>
      <c r="V283" s="34" t="str">
        <f t="array" ref="V283">IFERROR(INDEX(INDIRECT("'"&amp;VLOOKUP($C283,ModMap!$A$2:$B$21,2,FALSE)&amp;"'!V:V"),MATCH($K283,INDIRECT("'"&amp;VLOOKUP($C283,ModMap!$A$2:$B$21,2,FALSE)&amp;"'!$K:$K"),0)),"")</f>
        <v>Not Started</v>
      </c>
      <c r="W283" s="34" t="str">
        <f t="array" ref="W283">IFERROR(INDEX(INDIRECT("'"&amp;VLOOKUP($C283,ModMap!$A$2:$B$21,2,FALSE)&amp;"'!W:W"),MATCH($K283,INDIRECT("'"&amp;VLOOKUP($C283,ModMap!$A$2:$B$21,2,FALSE)&amp;"'!$K:$K"),0)),"")</f>
        <v>Unassigned</v>
      </c>
      <c r="X283" s="58" t="s">
        <v>33</v>
      </c>
      <c r="Y283" s="34" t="str">
        <f t="array" ref="Y283">IFERROR(INDEX(INDIRECT("'"&amp;VLOOKUP($C283,ModMap!$A$2:$B$21,2,FALSE)&amp;"'!Y:Y"),MATCH($K283,INDIRECT("'"&amp;VLOOKUP($C283,ModMap!$A$2:$B$21,2,FALSE)&amp;"'!$K:$K"),0)),"")</f>
        <v>Not Started</v>
      </c>
      <c r="Z283" s="34" t="str">
        <f t="array" ref="Z283">IFERROR(INDEX(INDIRECT("'"&amp;VLOOKUP($C283,ModMap!$A$2:$B$21,2,FALSE)&amp;"'!Z:Z"),MATCH($K283,INDIRECT("'"&amp;VLOOKUP($C283,ModMap!$A$2:$B$21,2,FALSE)&amp;"'!$K:$K"),0)),"")</f>
        <v>Unassigned</v>
      </c>
      <c r="AA283" s="45" t="s">
        <v>36</v>
      </c>
      <c r="AB283" s="34" t="str">
        <f t="array" ref="AB283">IFERROR(INDEX(INDIRECT("'"&amp;VLOOKUP($C283,ModMap!$A$2:$B$21,2,FALSE)&amp;"'!AB:AB"),MATCH($K283,INDIRECT("'"&amp;VLOOKUP($C283,ModMap!$A$2:$B$21,2,FALSE)&amp;"'!$K:$K"),0)),"")</f>
        <v>N/A</v>
      </c>
      <c r="AC283" s="34" t="str">
        <f t="array" ref="AC283">IFERROR(INDEX(INDIRECT("'"&amp;VLOOKUP($C283,ModMap!$A$2:$B$21,2,FALSE)&amp;"'!AC:AC"),MATCH($K283,INDIRECT("'"&amp;VLOOKUP($C283,ModMap!$A$2:$B$21,2,FALSE)&amp;"'!$K:$K"),0)),"")</f>
        <v/>
      </c>
      <c r="AD283" s="58" t="s">
        <v>33</v>
      </c>
      <c r="AE283" s="34" t="str">
        <f t="array" ref="AE283">IFERROR(INDEX(INDIRECT("'"&amp;VLOOKUP($C283,ModMap!$A$2:$B$21,2,FALSE)&amp;"'!AE:AE"),MATCH($K283,INDIRECT("'"&amp;VLOOKUP($C283,ModMap!$A$2:$B$21,2,FALSE)&amp;"'!$K:$K"),0)),"")</f>
        <v>Not Started</v>
      </c>
      <c r="AF283" s="34" t="str">
        <f t="array" ref="AF283">IFERROR(INDEX(INDIRECT("'"&amp;VLOOKUP($C283,ModMap!$A$2:$B$21,2,FALSE)&amp;"'!AF:AF"),MATCH($K283,INDIRECT("'"&amp;VLOOKUP($C283,ModMap!$A$2:$B$21,2,FALSE)&amp;"'!$K:$K"),0)),"")</f>
        <v>Unassigned</v>
      </c>
      <c r="AG283" s="45" t="s">
        <v>36</v>
      </c>
      <c r="AH283" s="34" t="str">
        <f t="array" ref="AH283">IFERROR(INDEX(INDIRECT("'"&amp;VLOOKUP($C283,ModMap!$A$2:$B$21,2,FALSE)&amp;"'!AH:AH"),MATCH($K283,INDIRECT("'"&amp;VLOOKUP($C283,ModMap!$A$2:$B$21,2,FALSE)&amp;"'!$K:$K"),0)),"")</f>
        <v>N/A</v>
      </c>
      <c r="AI283" s="34" t="str">
        <f t="array" ref="AI283">IFERROR(INDEX(INDIRECT("'"&amp;VLOOKUP($C283,ModMap!$A$2:$B$21,2,FALSE)&amp;"'!AI:AI"),MATCH($K283,INDIRECT("'"&amp;VLOOKUP($C283,ModMap!$A$2:$B$21,2,FALSE)&amp;"'!$K:$K"),0)),"")</f>
        <v/>
      </c>
      <c r="AJ283" s="45" t="s">
        <v>36</v>
      </c>
      <c r="AK283" s="34" t="str">
        <f t="array" ref="AK283">IFERROR(INDEX(INDIRECT("'"&amp;VLOOKUP($C283,ModMap!$A$2:$B$21,2,FALSE)&amp;"'!AK:AK"),MATCH($K283,INDIRECT("'"&amp;VLOOKUP($C283,ModMap!$A$2:$B$21,2,FALSE)&amp;"'!$K:$K"),0)),"")</f>
        <v>N/A</v>
      </c>
      <c r="AL283" s="34" t="str">
        <f t="array" ref="AL283">IFERROR(INDEX(INDIRECT("'"&amp;VLOOKUP($C283,ModMap!$A$2:$B$21,2,FALSE)&amp;"'!AL:AL"),MATCH($K283,INDIRECT("'"&amp;VLOOKUP($C283,ModMap!$A$2:$B$21,2,FALSE)&amp;"'!$K:$K"),0)),"")</f>
        <v/>
      </c>
      <c r="AM283" s="34">
        <f t="shared" si="1"/>
        <v>3</v>
      </c>
      <c r="AN283" s="34" t="str">
        <f t="shared" si="2"/>
        <v>Not Started</v>
      </c>
      <c r="AO283" s="35" t="str">
        <f t="array" ref="AO283">IFERROR(INDEX(INDIRECT("'"&amp;VLOOKUP($C283,ModMap!$A$2:$B$21,2,FALSE)&amp;"'!AO:AO"),MATCH($K283,INDIRECT("'"&amp;VLOOKUP($C283,ModMap!$A$2:$B$21,2,FALSE)&amp;"'!$K:$K"),0)),"")</f>
        <v/>
      </c>
      <c r="AP283" s="53" t="str">
        <f t="array" ref="AP283">IFERROR(HYPERLINK("#'"&amp;VLOOKUP($C283,ModMap!$A$2:$B$21,2,FALSE)&amp;"'!V"&amp;MATCH($K283,INDIRECT("'"&amp;VLOOKUP($C283,ModMap!$A$2:$B$21,2,FALSE)&amp;"'!$K:$K"),0),"Edit on module sheet"),"")</f>
        <v>Edit on module sheet</v>
      </c>
    </row>
    <row r="284" ht="42.0" customHeight="1">
      <c r="A284" s="54">
        <v>282.0</v>
      </c>
      <c r="B284" s="54">
        <v>282.0</v>
      </c>
      <c r="C284" s="54" t="s">
        <v>99</v>
      </c>
      <c r="D284" s="55" t="s">
        <v>100</v>
      </c>
      <c r="E284" s="36" t="s">
        <v>48</v>
      </c>
      <c r="F284" s="85" t="s">
        <v>516</v>
      </c>
      <c r="G284" s="55" t="s">
        <v>517</v>
      </c>
      <c r="H284" s="54" t="s">
        <v>2100</v>
      </c>
      <c r="I284" s="54" t="s">
        <v>2101</v>
      </c>
      <c r="J284" s="55" t="s">
        <v>2102</v>
      </c>
      <c r="K284" s="54" t="s">
        <v>2103</v>
      </c>
      <c r="L284" s="55" t="s">
        <v>2104</v>
      </c>
      <c r="M284" s="66" t="s">
        <v>211</v>
      </c>
      <c r="N284" s="54" t="s">
        <v>525</v>
      </c>
      <c r="O284" s="54" t="s">
        <v>526</v>
      </c>
      <c r="P284" s="55" t="s">
        <v>2105</v>
      </c>
      <c r="Q284" s="55" t="s">
        <v>2106</v>
      </c>
      <c r="R284" s="54" t="s">
        <v>529</v>
      </c>
      <c r="S284" s="54" t="s">
        <v>218</v>
      </c>
      <c r="T284" s="54" t="str">
        <f t="array" ref="T284">IFERROR(INDEX(INDIRECT("'"&amp;VLOOKUP($C284,ModMap!$A$2:$B$21,2,FALSE)&amp;"'!T:T"),MATCH($K284,INDIRECT("'"&amp;VLOOKUP($C284,ModMap!$A$2:$B$21,2,FALSE)&amp;"'!$K:$K"),0)),"")</f>
        <v>Unassigned</v>
      </c>
      <c r="U284" s="58" t="s">
        <v>33</v>
      </c>
      <c r="V284" s="54" t="str">
        <f t="array" ref="V284">IFERROR(INDEX(INDIRECT("'"&amp;VLOOKUP($C284,ModMap!$A$2:$B$21,2,FALSE)&amp;"'!V:V"),MATCH($K284,INDIRECT("'"&amp;VLOOKUP($C284,ModMap!$A$2:$B$21,2,FALSE)&amp;"'!$K:$K"),0)),"")</f>
        <v>Not Started</v>
      </c>
      <c r="W284" s="54" t="str">
        <f t="array" ref="W284">IFERROR(INDEX(INDIRECT("'"&amp;VLOOKUP($C284,ModMap!$A$2:$B$21,2,FALSE)&amp;"'!W:W"),MATCH($K284,INDIRECT("'"&amp;VLOOKUP($C284,ModMap!$A$2:$B$21,2,FALSE)&amp;"'!$K:$K"),0)),"")</f>
        <v>Unassigned</v>
      </c>
      <c r="X284" s="58" t="s">
        <v>33</v>
      </c>
      <c r="Y284" s="54" t="str">
        <f t="array" ref="Y284">IFERROR(INDEX(INDIRECT("'"&amp;VLOOKUP($C284,ModMap!$A$2:$B$21,2,FALSE)&amp;"'!Y:Y"),MATCH($K284,INDIRECT("'"&amp;VLOOKUP($C284,ModMap!$A$2:$B$21,2,FALSE)&amp;"'!$K:$K"),0)),"")</f>
        <v>Not Started</v>
      </c>
      <c r="Z284" s="54" t="str">
        <f t="array" ref="Z284">IFERROR(INDEX(INDIRECT("'"&amp;VLOOKUP($C284,ModMap!$A$2:$B$21,2,FALSE)&amp;"'!Z:Z"),MATCH($K284,INDIRECT("'"&amp;VLOOKUP($C284,ModMap!$A$2:$B$21,2,FALSE)&amp;"'!$K:$K"),0)),"")</f>
        <v>Unassigned</v>
      </c>
      <c r="AA284" s="45" t="s">
        <v>36</v>
      </c>
      <c r="AB284" s="54" t="str">
        <f t="array" ref="AB284">IFERROR(INDEX(INDIRECT("'"&amp;VLOOKUP($C284,ModMap!$A$2:$B$21,2,FALSE)&amp;"'!AB:AB"),MATCH($K284,INDIRECT("'"&amp;VLOOKUP($C284,ModMap!$A$2:$B$21,2,FALSE)&amp;"'!$K:$K"),0)),"")</f>
        <v>N/A</v>
      </c>
      <c r="AC284" s="54" t="str">
        <f t="array" ref="AC284">IFERROR(INDEX(INDIRECT("'"&amp;VLOOKUP($C284,ModMap!$A$2:$B$21,2,FALSE)&amp;"'!AC:AC"),MATCH($K284,INDIRECT("'"&amp;VLOOKUP($C284,ModMap!$A$2:$B$21,2,FALSE)&amp;"'!$K:$K"),0)),"")</f>
        <v/>
      </c>
      <c r="AD284" s="58" t="s">
        <v>33</v>
      </c>
      <c r="AE284" s="54" t="str">
        <f t="array" ref="AE284">IFERROR(INDEX(INDIRECT("'"&amp;VLOOKUP($C284,ModMap!$A$2:$B$21,2,FALSE)&amp;"'!AE:AE"),MATCH($K284,INDIRECT("'"&amp;VLOOKUP($C284,ModMap!$A$2:$B$21,2,FALSE)&amp;"'!$K:$K"),0)),"")</f>
        <v>Not Started</v>
      </c>
      <c r="AF284" s="54" t="str">
        <f t="array" ref="AF284">IFERROR(INDEX(INDIRECT("'"&amp;VLOOKUP($C284,ModMap!$A$2:$B$21,2,FALSE)&amp;"'!AF:AF"),MATCH($K284,INDIRECT("'"&amp;VLOOKUP($C284,ModMap!$A$2:$B$21,2,FALSE)&amp;"'!$K:$K"),0)),"")</f>
        <v>Unassigned</v>
      </c>
      <c r="AG284" s="45" t="s">
        <v>36</v>
      </c>
      <c r="AH284" s="54" t="str">
        <f t="array" ref="AH284">IFERROR(INDEX(INDIRECT("'"&amp;VLOOKUP($C284,ModMap!$A$2:$B$21,2,FALSE)&amp;"'!AH:AH"),MATCH($K284,INDIRECT("'"&amp;VLOOKUP($C284,ModMap!$A$2:$B$21,2,FALSE)&amp;"'!$K:$K"),0)),"")</f>
        <v>N/A</v>
      </c>
      <c r="AI284" s="54" t="str">
        <f t="array" ref="AI284">IFERROR(INDEX(INDIRECT("'"&amp;VLOOKUP($C284,ModMap!$A$2:$B$21,2,FALSE)&amp;"'!AI:AI"),MATCH($K284,INDIRECT("'"&amp;VLOOKUP($C284,ModMap!$A$2:$B$21,2,FALSE)&amp;"'!$K:$K"),0)),"")</f>
        <v/>
      </c>
      <c r="AJ284" s="45" t="s">
        <v>36</v>
      </c>
      <c r="AK284" s="54" t="str">
        <f t="array" ref="AK284">IFERROR(INDEX(INDIRECT("'"&amp;VLOOKUP($C284,ModMap!$A$2:$B$21,2,FALSE)&amp;"'!AK:AK"),MATCH($K284,INDIRECT("'"&amp;VLOOKUP($C284,ModMap!$A$2:$B$21,2,FALSE)&amp;"'!$K:$K"),0)),"")</f>
        <v>N/A</v>
      </c>
      <c r="AL284" s="54" t="str">
        <f t="array" ref="AL284">IFERROR(INDEX(INDIRECT("'"&amp;VLOOKUP($C284,ModMap!$A$2:$B$21,2,FALSE)&amp;"'!AL:AL"),MATCH($K284,INDIRECT("'"&amp;VLOOKUP($C284,ModMap!$A$2:$B$21,2,FALSE)&amp;"'!$K:$K"),0)),"")</f>
        <v/>
      </c>
      <c r="AM284" s="54">
        <f t="shared" si="1"/>
        <v>3</v>
      </c>
      <c r="AN284" s="54" t="str">
        <f t="shared" si="2"/>
        <v>Not Started</v>
      </c>
      <c r="AO284" s="55" t="str">
        <f t="array" ref="AO284">IFERROR(INDEX(INDIRECT("'"&amp;VLOOKUP($C284,ModMap!$A$2:$B$21,2,FALSE)&amp;"'!AO:AO"),MATCH($K284,INDIRECT("'"&amp;VLOOKUP($C284,ModMap!$A$2:$B$21,2,FALSE)&amp;"'!$K:$K"),0)),"")</f>
        <v/>
      </c>
      <c r="AP284" s="53" t="str">
        <f t="array" ref="AP284">IFERROR(HYPERLINK("#'"&amp;VLOOKUP($C284,ModMap!$A$2:$B$21,2,FALSE)&amp;"'!V"&amp;MATCH($K284,INDIRECT("'"&amp;VLOOKUP($C284,ModMap!$A$2:$B$21,2,FALSE)&amp;"'!$K:$K"),0),"Edit on module sheet"),"")</f>
        <v>Edit on module sheet</v>
      </c>
    </row>
    <row r="285" ht="42.0" customHeight="1">
      <c r="A285" s="34">
        <v>283.0</v>
      </c>
      <c r="B285" s="34">
        <v>283.0</v>
      </c>
      <c r="C285" s="34" t="s">
        <v>99</v>
      </c>
      <c r="D285" s="35" t="s">
        <v>100</v>
      </c>
      <c r="E285" s="36" t="s">
        <v>48</v>
      </c>
      <c r="F285" s="85" t="s">
        <v>516</v>
      </c>
      <c r="G285" s="35" t="s">
        <v>517</v>
      </c>
      <c r="H285" s="34" t="s">
        <v>2100</v>
      </c>
      <c r="I285" s="34" t="s">
        <v>2101</v>
      </c>
      <c r="J285" s="35" t="s">
        <v>2102</v>
      </c>
      <c r="K285" s="34" t="s">
        <v>2114</v>
      </c>
      <c r="L285" s="35" t="s">
        <v>2115</v>
      </c>
      <c r="M285" s="58" t="s">
        <v>613</v>
      </c>
      <c r="N285" s="34" t="s">
        <v>525</v>
      </c>
      <c r="O285" s="34" t="s">
        <v>526</v>
      </c>
      <c r="P285" s="35" t="s">
        <v>2105</v>
      </c>
      <c r="Q285" s="35" t="s">
        <v>2106</v>
      </c>
      <c r="R285" s="34" t="s">
        <v>529</v>
      </c>
      <c r="S285" s="34" t="s">
        <v>614</v>
      </c>
      <c r="T285" s="34" t="str">
        <f t="array" ref="T285">IFERROR(INDEX(INDIRECT("'"&amp;VLOOKUP($C285,ModMap!$A$2:$B$21,2,FALSE)&amp;"'!T:T"),MATCH($K285,INDIRECT("'"&amp;VLOOKUP($C285,ModMap!$A$2:$B$21,2,FALSE)&amp;"'!$K:$K"),0)),"")</f>
        <v>Unassigned</v>
      </c>
      <c r="U285" s="45" t="s">
        <v>36</v>
      </c>
      <c r="V285" s="34" t="str">
        <f t="array" ref="V285">IFERROR(INDEX(INDIRECT("'"&amp;VLOOKUP($C285,ModMap!$A$2:$B$21,2,FALSE)&amp;"'!V:V"),MATCH($K285,INDIRECT("'"&amp;VLOOKUP($C285,ModMap!$A$2:$B$21,2,FALSE)&amp;"'!$K:$K"),0)),"")</f>
        <v>N/A</v>
      </c>
      <c r="W285" s="34" t="str">
        <f t="array" ref="W285">IFERROR(INDEX(INDIRECT("'"&amp;VLOOKUP($C285,ModMap!$A$2:$B$21,2,FALSE)&amp;"'!W:W"),MATCH($K285,INDIRECT("'"&amp;VLOOKUP($C285,ModMap!$A$2:$B$21,2,FALSE)&amp;"'!$K:$K"),0)),"")</f>
        <v/>
      </c>
      <c r="X285" s="58" t="s">
        <v>33</v>
      </c>
      <c r="Y285" s="34" t="str">
        <f t="array" ref="Y285">IFERROR(INDEX(INDIRECT("'"&amp;VLOOKUP($C285,ModMap!$A$2:$B$21,2,FALSE)&amp;"'!Y:Y"),MATCH($K285,INDIRECT("'"&amp;VLOOKUP($C285,ModMap!$A$2:$B$21,2,FALSE)&amp;"'!$K:$K"),0)),"")</f>
        <v>Not Started</v>
      </c>
      <c r="Z285" s="34" t="str">
        <f t="array" ref="Z285">IFERROR(INDEX(INDIRECT("'"&amp;VLOOKUP($C285,ModMap!$A$2:$B$21,2,FALSE)&amp;"'!Z:Z"),MATCH($K285,INDIRECT("'"&amp;VLOOKUP($C285,ModMap!$A$2:$B$21,2,FALSE)&amp;"'!$K:$K"),0)),"")</f>
        <v>Unassigned</v>
      </c>
      <c r="AA285" s="45" t="s">
        <v>36</v>
      </c>
      <c r="AB285" s="34" t="str">
        <f t="array" ref="AB285">IFERROR(INDEX(INDIRECT("'"&amp;VLOOKUP($C285,ModMap!$A$2:$B$21,2,FALSE)&amp;"'!AB:AB"),MATCH($K285,INDIRECT("'"&amp;VLOOKUP($C285,ModMap!$A$2:$B$21,2,FALSE)&amp;"'!$K:$K"),0)),"")</f>
        <v>N/A</v>
      </c>
      <c r="AC285" s="34" t="str">
        <f t="array" ref="AC285">IFERROR(INDEX(INDIRECT("'"&amp;VLOOKUP($C285,ModMap!$A$2:$B$21,2,FALSE)&amp;"'!AC:AC"),MATCH($K285,INDIRECT("'"&amp;VLOOKUP($C285,ModMap!$A$2:$B$21,2,FALSE)&amp;"'!$K:$K"),0)),"")</f>
        <v/>
      </c>
      <c r="AD285" s="58" t="s">
        <v>33</v>
      </c>
      <c r="AE285" s="34" t="str">
        <f t="array" ref="AE285">IFERROR(INDEX(INDIRECT("'"&amp;VLOOKUP($C285,ModMap!$A$2:$B$21,2,FALSE)&amp;"'!AE:AE"),MATCH($K285,INDIRECT("'"&amp;VLOOKUP($C285,ModMap!$A$2:$B$21,2,FALSE)&amp;"'!$K:$K"),0)),"")</f>
        <v>Not Started</v>
      </c>
      <c r="AF285" s="34" t="str">
        <f t="array" ref="AF285">IFERROR(INDEX(INDIRECT("'"&amp;VLOOKUP($C285,ModMap!$A$2:$B$21,2,FALSE)&amp;"'!AF:AF"),MATCH($K285,INDIRECT("'"&amp;VLOOKUP($C285,ModMap!$A$2:$B$21,2,FALSE)&amp;"'!$K:$K"),0)),"")</f>
        <v>Unassigned</v>
      </c>
      <c r="AG285" s="45" t="s">
        <v>36</v>
      </c>
      <c r="AH285" s="34" t="str">
        <f t="array" ref="AH285">IFERROR(INDEX(INDIRECT("'"&amp;VLOOKUP($C285,ModMap!$A$2:$B$21,2,FALSE)&amp;"'!AH:AH"),MATCH($K285,INDIRECT("'"&amp;VLOOKUP($C285,ModMap!$A$2:$B$21,2,FALSE)&amp;"'!$K:$K"),0)),"")</f>
        <v>N/A</v>
      </c>
      <c r="AI285" s="34" t="str">
        <f t="array" ref="AI285">IFERROR(INDEX(INDIRECT("'"&amp;VLOOKUP($C285,ModMap!$A$2:$B$21,2,FALSE)&amp;"'!AI:AI"),MATCH($K285,INDIRECT("'"&amp;VLOOKUP($C285,ModMap!$A$2:$B$21,2,FALSE)&amp;"'!$K:$K"),0)),"")</f>
        <v/>
      </c>
      <c r="AJ285" s="45" t="s">
        <v>36</v>
      </c>
      <c r="AK285" s="34" t="str">
        <f t="array" ref="AK285">IFERROR(INDEX(INDIRECT("'"&amp;VLOOKUP($C285,ModMap!$A$2:$B$21,2,FALSE)&amp;"'!AK:AK"),MATCH($K285,INDIRECT("'"&amp;VLOOKUP($C285,ModMap!$A$2:$B$21,2,FALSE)&amp;"'!$K:$K"),0)),"")</f>
        <v>N/A</v>
      </c>
      <c r="AL285" s="34" t="str">
        <f t="array" ref="AL285">IFERROR(INDEX(INDIRECT("'"&amp;VLOOKUP($C285,ModMap!$A$2:$B$21,2,FALSE)&amp;"'!AL:AL"),MATCH($K285,INDIRECT("'"&amp;VLOOKUP($C285,ModMap!$A$2:$B$21,2,FALSE)&amp;"'!$K:$K"),0)),"")</f>
        <v/>
      </c>
      <c r="AM285" s="34">
        <f t="shared" si="1"/>
        <v>2</v>
      </c>
      <c r="AN285" s="34" t="str">
        <f t="shared" si="2"/>
        <v>Not Started</v>
      </c>
      <c r="AO285" s="35" t="str">
        <f t="array" ref="AO285">IFERROR(INDEX(INDIRECT("'"&amp;VLOOKUP($C285,ModMap!$A$2:$B$21,2,FALSE)&amp;"'!AO:AO"),MATCH($K285,INDIRECT("'"&amp;VLOOKUP($C285,ModMap!$A$2:$B$21,2,FALSE)&amp;"'!$K:$K"),0)),"")</f>
        <v/>
      </c>
      <c r="AP285" s="53" t="str">
        <f t="array" ref="AP285">IFERROR(HYPERLINK("#'"&amp;VLOOKUP($C285,ModMap!$A$2:$B$21,2,FALSE)&amp;"'!V"&amp;MATCH($K285,INDIRECT("'"&amp;VLOOKUP($C285,ModMap!$A$2:$B$21,2,FALSE)&amp;"'!$K:$K"),0),"Edit on module sheet"),"")</f>
        <v>Edit on module sheet</v>
      </c>
    </row>
    <row r="286" ht="42.0" customHeight="1">
      <c r="A286" s="54">
        <v>284.0</v>
      </c>
      <c r="B286" s="54">
        <v>284.0</v>
      </c>
      <c r="C286" s="54" t="s">
        <v>99</v>
      </c>
      <c r="D286" s="55" t="s">
        <v>100</v>
      </c>
      <c r="E286" s="64" t="s">
        <v>69</v>
      </c>
      <c r="F286" s="85" t="s">
        <v>516</v>
      </c>
      <c r="G286" s="55" t="s">
        <v>517</v>
      </c>
      <c r="H286" s="54" t="s">
        <v>2118</v>
      </c>
      <c r="I286" s="54" t="s">
        <v>2119</v>
      </c>
      <c r="J286" s="55" t="s">
        <v>2120</v>
      </c>
      <c r="K286" s="54" t="s">
        <v>2895</v>
      </c>
      <c r="L286" s="55" t="s">
        <v>2896</v>
      </c>
      <c r="M286" s="58" t="s">
        <v>613</v>
      </c>
      <c r="N286" s="54" t="s">
        <v>525</v>
      </c>
      <c r="O286" s="54" t="s">
        <v>526</v>
      </c>
      <c r="P286" s="55" t="s">
        <v>2123</v>
      </c>
      <c r="Q286" s="55" t="s">
        <v>2124</v>
      </c>
      <c r="R286" s="54" t="s">
        <v>529</v>
      </c>
      <c r="S286" s="54" t="s">
        <v>69</v>
      </c>
      <c r="T286" s="54" t="str">
        <f t="array" ref="T286">IFERROR(INDEX(INDIRECT("'"&amp;VLOOKUP($C286,ModMap!$A$2:$B$21,2,FALSE)&amp;"'!T:T"),MATCH($K286,INDIRECT("'"&amp;VLOOKUP($C286,ModMap!$A$2:$B$21,2,FALSE)&amp;"'!$K:$K"),0)),"")</f>
        <v>Unassigned</v>
      </c>
      <c r="U286" s="58" t="s">
        <v>33</v>
      </c>
      <c r="V286" s="54" t="str">
        <f t="array" ref="V286">IFERROR(INDEX(INDIRECT("'"&amp;VLOOKUP($C286,ModMap!$A$2:$B$21,2,FALSE)&amp;"'!V:V"),MATCH($K286,INDIRECT("'"&amp;VLOOKUP($C286,ModMap!$A$2:$B$21,2,FALSE)&amp;"'!$K:$K"),0)),"")</f>
        <v>Not Started</v>
      </c>
      <c r="W286" s="54" t="str">
        <f t="array" ref="W286">IFERROR(INDEX(INDIRECT("'"&amp;VLOOKUP($C286,ModMap!$A$2:$B$21,2,FALSE)&amp;"'!W:W"),MATCH($K286,INDIRECT("'"&amp;VLOOKUP($C286,ModMap!$A$2:$B$21,2,FALSE)&amp;"'!$K:$K"),0)),"")</f>
        <v>Unassigned</v>
      </c>
      <c r="X286" s="58" t="s">
        <v>33</v>
      </c>
      <c r="Y286" s="54" t="str">
        <f t="array" ref="Y286">IFERROR(INDEX(INDIRECT("'"&amp;VLOOKUP($C286,ModMap!$A$2:$B$21,2,FALSE)&amp;"'!Y:Y"),MATCH($K286,INDIRECT("'"&amp;VLOOKUP($C286,ModMap!$A$2:$B$21,2,FALSE)&amp;"'!$K:$K"),0)),"")</f>
        <v>Not Started</v>
      </c>
      <c r="Z286" s="54" t="str">
        <f t="array" ref="Z286">IFERROR(INDEX(INDIRECT("'"&amp;VLOOKUP($C286,ModMap!$A$2:$B$21,2,FALSE)&amp;"'!Z:Z"),MATCH($K286,INDIRECT("'"&amp;VLOOKUP($C286,ModMap!$A$2:$B$21,2,FALSE)&amp;"'!$K:$K"),0)),"")</f>
        <v>Unassigned</v>
      </c>
      <c r="AA286" s="45" t="s">
        <v>36</v>
      </c>
      <c r="AB286" s="54" t="str">
        <f t="array" ref="AB286">IFERROR(INDEX(INDIRECT("'"&amp;VLOOKUP($C286,ModMap!$A$2:$B$21,2,FALSE)&amp;"'!AB:AB"),MATCH($K286,INDIRECT("'"&amp;VLOOKUP($C286,ModMap!$A$2:$B$21,2,FALSE)&amp;"'!$K:$K"),0)),"")</f>
        <v>N/A</v>
      </c>
      <c r="AC286" s="54" t="str">
        <f t="array" ref="AC286">IFERROR(INDEX(INDIRECT("'"&amp;VLOOKUP($C286,ModMap!$A$2:$B$21,2,FALSE)&amp;"'!AC:AC"),MATCH($K286,INDIRECT("'"&amp;VLOOKUP($C286,ModMap!$A$2:$B$21,2,FALSE)&amp;"'!$K:$K"),0)),"")</f>
        <v/>
      </c>
      <c r="AD286" s="58" t="s">
        <v>33</v>
      </c>
      <c r="AE286" s="54" t="str">
        <f t="array" ref="AE286">IFERROR(INDEX(INDIRECT("'"&amp;VLOOKUP($C286,ModMap!$A$2:$B$21,2,FALSE)&amp;"'!AE:AE"),MATCH($K286,INDIRECT("'"&amp;VLOOKUP($C286,ModMap!$A$2:$B$21,2,FALSE)&amp;"'!$K:$K"),0)),"")</f>
        <v>Not Started</v>
      </c>
      <c r="AF286" s="54" t="str">
        <f t="array" ref="AF286">IFERROR(INDEX(INDIRECT("'"&amp;VLOOKUP($C286,ModMap!$A$2:$B$21,2,FALSE)&amp;"'!AF:AF"),MATCH($K286,INDIRECT("'"&amp;VLOOKUP($C286,ModMap!$A$2:$B$21,2,FALSE)&amp;"'!$K:$K"),0)),"")</f>
        <v>Unassigned</v>
      </c>
      <c r="AG286" s="45" t="s">
        <v>36</v>
      </c>
      <c r="AH286" s="54" t="str">
        <f t="array" ref="AH286">IFERROR(INDEX(INDIRECT("'"&amp;VLOOKUP($C286,ModMap!$A$2:$B$21,2,FALSE)&amp;"'!AH:AH"),MATCH($K286,INDIRECT("'"&amp;VLOOKUP($C286,ModMap!$A$2:$B$21,2,FALSE)&amp;"'!$K:$K"),0)),"")</f>
        <v>N/A</v>
      </c>
      <c r="AI286" s="54" t="str">
        <f t="array" ref="AI286">IFERROR(INDEX(INDIRECT("'"&amp;VLOOKUP($C286,ModMap!$A$2:$B$21,2,FALSE)&amp;"'!AI:AI"),MATCH($K286,INDIRECT("'"&amp;VLOOKUP($C286,ModMap!$A$2:$B$21,2,FALSE)&amp;"'!$K:$K"),0)),"")</f>
        <v/>
      </c>
      <c r="AJ286" s="45" t="s">
        <v>36</v>
      </c>
      <c r="AK286" s="54" t="str">
        <f t="array" ref="AK286">IFERROR(INDEX(INDIRECT("'"&amp;VLOOKUP($C286,ModMap!$A$2:$B$21,2,FALSE)&amp;"'!AK:AK"),MATCH($K286,INDIRECT("'"&amp;VLOOKUP($C286,ModMap!$A$2:$B$21,2,FALSE)&amp;"'!$K:$K"),0)),"")</f>
        <v>N/A</v>
      </c>
      <c r="AL286" s="54" t="str">
        <f t="array" ref="AL286">IFERROR(INDEX(INDIRECT("'"&amp;VLOOKUP($C286,ModMap!$A$2:$B$21,2,FALSE)&amp;"'!AL:AL"),MATCH($K286,INDIRECT("'"&amp;VLOOKUP($C286,ModMap!$A$2:$B$21,2,FALSE)&amp;"'!$K:$K"),0)),"")</f>
        <v/>
      </c>
      <c r="AM286" s="54">
        <f t="shared" si="1"/>
        <v>3</v>
      </c>
      <c r="AN286" s="54" t="str">
        <f t="shared" si="2"/>
        <v>Not Started</v>
      </c>
      <c r="AO286" s="55" t="str">
        <f t="array" ref="AO286">IFERROR(INDEX(INDIRECT("'"&amp;VLOOKUP($C286,ModMap!$A$2:$B$21,2,FALSE)&amp;"'!AO:AO"),MATCH($K286,INDIRECT("'"&amp;VLOOKUP($C286,ModMap!$A$2:$B$21,2,FALSE)&amp;"'!$K:$K"),0)),"")</f>
        <v/>
      </c>
      <c r="AP286" s="53" t="str">
        <f t="array" ref="AP286">IFERROR(HYPERLINK("#'"&amp;VLOOKUP($C286,ModMap!$A$2:$B$21,2,FALSE)&amp;"'!V"&amp;MATCH($K286,INDIRECT("'"&amp;VLOOKUP($C286,ModMap!$A$2:$B$21,2,FALSE)&amp;"'!$K:$K"),0),"Edit on module sheet"),"")</f>
        <v>Edit on module sheet</v>
      </c>
    </row>
    <row r="287" ht="42.0" customHeight="1">
      <c r="A287" s="34">
        <v>285.0</v>
      </c>
      <c r="B287" s="34">
        <v>285.0</v>
      </c>
      <c r="C287" s="34" t="s">
        <v>99</v>
      </c>
      <c r="D287" s="35" t="s">
        <v>100</v>
      </c>
      <c r="E287" s="36" t="s">
        <v>48</v>
      </c>
      <c r="F287" s="85" t="s">
        <v>516</v>
      </c>
      <c r="G287" s="35" t="s">
        <v>517</v>
      </c>
      <c r="H287" s="34" t="s">
        <v>2118</v>
      </c>
      <c r="I287" s="34" t="s">
        <v>2119</v>
      </c>
      <c r="J287" s="35" t="s">
        <v>2120</v>
      </c>
      <c r="K287" s="34" t="s">
        <v>2121</v>
      </c>
      <c r="L287" s="35" t="s">
        <v>2122</v>
      </c>
      <c r="M287" s="66" t="s">
        <v>211</v>
      </c>
      <c r="N287" s="34" t="s">
        <v>525</v>
      </c>
      <c r="O287" s="34" t="s">
        <v>526</v>
      </c>
      <c r="P287" s="35" t="s">
        <v>2123</v>
      </c>
      <c r="Q287" s="35" t="s">
        <v>2124</v>
      </c>
      <c r="R287" s="34" t="s">
        <v>529</v>
      </c>
      <c r="S287" s="34" t="s">
        <v>218</v>
      </c>
      <c r="T287" s="34" t="str">
        <f t="array" ref="T287">IFERROR(INDEX(INDIRECT("'"&amp;VLOOKUP($C287,ModMap!$A$2:$B$21,2,FALSE)&amp;"'!T:T"),MATCH($K287,INDIRECT("'"&amp;VLOOKUP($C287,ModMap!$A$2:$B$21,2,FALSE)&amp;"'!$K:$K"),0)),"")</f>
        <v>Unassigned</v>
      </c>
      <c r="U287" s="58" t="s">
        <v>33</v>
      </c>
      <c r="V287" s="34" t="str">
        <f t="array" ref="V287">IFERROR(INDEX(INDIRECT("'"&amp;VLOOKUP($C287,ModMap!$A$2:$B$21,2,FALSE)&amp;"'!V:V"),MATCH($K287,INDIRECT("'"&amp;VLOOKUP($C287,ModMap!$A$2:$B$21,2,FALSE)&amp;"'!$K:$K"),0)),"")</f>
        <v>Not Started</v>
      </c>
      <c r="W287" s="34" t="str">
        <f t="array" ref="W287">IFERROR(INDEX(INDIRECT("'"&amp;VLOOKUP($C287,ModMap!$A$2:$B$21,2,FALSE)&amp;"'!W:W"),MATCH($K287,INDIRECT("'"&amp;VLOOKUP($C287,ModMap!$A$2:$B$21,2,FALSE)&amp;"'!$K:$K"),0)),"")</f>
        <v>Unassigned</v>
      </c>
      <c r="X287" s="58" t="s">
        <v>33</v>
      </c>
      <c r="Y287" s="34" t="str">
        <f t="array" ref="Y287">IFERROR(INDEX(INDIRECT("'"&amp;VLOOKUP($C287,ModMap!$A$2:$B$21,2,FALSE)&amp;"'!Y:Y"),MATCH($K287,INDIRECT("'"&amp;VLOOKUP($C287,ModMap!$A$2:$B$21,2,FALSE)&amp;"'!$K:$K"),0)),"")</f>
        <v>Not Started</v>
      </c>
      <c r="Z287" s="34" t="str">
        <f t="array" ref="Z287">IFERROR(INDEX(INDIRECT("'"&amp;VLOOKUP($C287,ModMap!$A$2:$B$21,2,FALSE)&amp;"'!Z:Z"),MATCH($K287,INDIRECT("'"&amp;VLOOKUP($C287,ModMap!$A$2:$B$21,2,FALSE)&amp;"'!$K:$K"),0)),"")</f>
        <v>Unassigned</v>
      </c>
      <c r="AA287" s="45" t="s">
        <v>36</v>
      </c>
      <c r="AB287" s="34" t="str">
        <f t="array" ref="AB287">IFERROR(INDEX(INDIRECT("'"&amp;VLOOKUP($C287,ModMap!$A$2:$B$21,2,FALSE)&amp;"'!AB:AB"),MATCH($K287,INDIRECT("'"&amp;VLOOKUP($C287,ModMap!$A$2:$B$21,2,FALSE)&amp;"'!$K:$K"),0)),"")</f>
        <v>N/A</v>
      </c>
      <c r="AC287" s="34" t="str">
        <f t="array" ref="AC287">IFERROR(INDEX(INDIRECT("'"&amp;VLOOKUP($C287,ModMap!$A$2:$B$21,2,FALSE)&amp;"'!AC:AC"),MATCH($K287,INDIRECT("'"&amp;VLOOKUP($C287,ModMap!$A$2:$B$21,2,FALSE)&amp;"'!$K:$K"),0)),"")</f>
        <v/>
      </c>
      <c r="AD287" s="58" t="s">
        <v>33</v>
      </c>
      <c r="AE287" s="34" t="str">
        <f t="array" ref="AE287">IFERROR(INDEX(INDIRECT("'"&amp;VLOOKUP($C287,ModMap!$A$2:$B$21,2,FALSE)&amp;"'!AE:AE"),MATCH($K287,INDIRECT("'"&amp;VLOOKUP($C287,ModMap!$A$2:$B$21,2,FALSE)&amp;"'!$K:$K"),0)),"")</f>
        <v>Not Started</v>
      </c>
      <c r="AF287" s="34" t="str">
        <f t="array" ref="AF287">IFERROR(INDEX(INDIRECT("'"&amp;VLOOKUP($C287,ModMap!$A$2:$B$21,2,FALSE)&amp;"'!AF:AF"),MATCH($K287,INDIRECT("'"&amp;VLOOKUP($C287,ModMap!$A$2:$B$21,2,FALSE)&amp;"'!$K:$K"),0)),"")</f>
        <v>Unassigned</v>
      </c>
      <c r="AG287" s="45" t="s">
        <v>36</v>
      </c>
      <c r="AH287" s="34" t="str">
        <f t="array" ref="AH287">IFERROR(INDEX(INDIRECT("'"&amp;VLOOKUP($C287,ModMap!$A$2:$B$21,2,FALSE)&amp;"'!AH:AH"),MATCH($K287,INDIRECT("'"&amp;VLOOKUP($C287,ModMap!$A$2:$B$21,2,FALSE)&amp;"'!$K:$K"),0)),"")</f>
        <v>N/A</v>
      </c>
      <c r="AI287" s="34" t="str">
        <f t="array" ref="AI287">IFERROR(INDEX(INDIRECT("'"&amp;VLOOKUP($C287,ModMap!$A$2:$B$21,2,FALSE)&amp;"'!AI:AI"),MATCH($K287,INDIRECT("'"&amp;VLOOKUP($C287,ModMap!$A$2:$B$21,2,FALSE)&amp;"'!$K:$K"),0)),"")</f>
        <v/>
      </c>
      <c r="AJ287" s="45" t="s">
        <v>36</v>
      </c>
      <c r="AK287" s="34" t="str">
        <f t="array" ref="AK287">IFERROR(INDEX(INDIRECT("'"&amp;VLOOKUP($C287,ModMap!$A$2:$B$21,2,FALSE)&amp;"'!AK:AK"),MATCH($K287,INDIRECT("'"&amp;VLOOKUP($C287,ModMap!$A$2:$B$21,2,FALSE)&amp;"'!$K:$K"),0)),"")</f>
        <v>N/A</v>
      </c>
      <c r="AL287" s="34" t="str">
        <f t="array" ref="AL287">IFERROR(INDEX(INDIRECT("'"&amp;VLOOKUP($C287,ModMap!$A$2:$B$21,2,FALSE)&amp;"'!AL:AL"),MATCH($K287,INDIRECT("'"&amp;VLOOKUP($C287,ModMap!$A$2:$B$21,2,FALSE)&amp;"'!$K:$K"),0)),"")</f>
        <v/>
      </c>
      <c r="AM287" s="34">
        <f t="shared" si="1"/>
        <v>3</v>
      </c>
      <c r="AN287" s="34" t="str">
        <f t="shared" si="2"/>
        <v>Not Started</v>
      </c>
      <c r="AO287" s="35" t="str">
        <f t="array" ref="AO287">IFERROR(INDEX(INDIRECT("'"&amp;VLOOKUP($C287,ModMap!$A$2:$B$21,2,FALSE)&amp;"'!AO:AO"),MATCH($K287,INDIRECT("'"&amp;VLOOKUP($C287,ModMap!$A$2:$B$21,2,FALSE)&amp;"'!$K:$K"),0)),"")</f>
        <v/>
      </c>
      <c r="AP287" s="53" t="str">
        <f t="array" ref="AP287">IFERROR(HYPERLINK("#'"&amp;VLOOKUP($C287,ModMap!$A$2:$B$21,2,FALSE)&amp;"'!V"&amp;MATCH($K287,INDIRECT("'"&amp;VLOOKUP($C287,ModMap!$A$2:$B$21,2,FALSE)&amp;"'!$K:$K"),0),"Edit on module sheet"),"")</f>
        <v>Edit on module sheet</v>
      </c>
    </row>
    <row r="288" ht="42.0" customHeight="1">
      <c r="A288" s="54">
        <v>286.0</v>
      </c>
      <c r="B288" s="54">
        <v>286.0</v>
      </c>
      <c r="C288" s="54" t="s">
        <v>99</v>
      </c>
      <c r="D288" s="55" t="s">
        <v>100</v>
      </c>
      <c r="E288" s="36" t="s">
        <v>48</v>
      </c>
      <c r="F288" s="85" t="s">
        <v>516</v>
      </c>
      <c r="G288" s="55" t="s">
        <v>517</v>
      </c>
      <c r="H288" s="54" t="s">
        <v>2118</v>
      </c>
      <c r="I288" s="54" t="s">
        <v>2119</v>
      </c>
      <c r="J288" s="55" t="s">
        <v>2120</v>
      </c>
      <c r="K288" s="54" t="s">
        <v>2128</v>
      </c>
      <c r="L288" s="55" t="s">
        <v>1878</v>
      </c>
      <c r="M288" s="58" t="s">
        <v>613</v>
      </c>
      <c r="N288" s="54" t="s">
        <v>525</v>
      </c>
      <c r="O288" s="54" t="s">
        <v>526</v>
      </c>
      <c r="P288" s="55" t="s">
        <v>2123</v>
      </c>
      <c r="Q288" s="55" t="s">
        <v>2124</v>
      </c>
      <c r="R288" s="54" t="s">
        <v>529</v>
      </c>
      <c r="S288" s="54" t="s">
        <v>614</v>
      </c>
      <c r="T288" s="54" t="str">
        <f t="array" ref="T288">IFERROR(INDEX(INDIRECT("'"&amp;VLOOKUP($C288,ModMap!$A$2:$B$21,2,FALSE)&amp;"'!T:T"),MATCH($K288,INDIRECT("'"&amp;VLOOKUP($C288,ModMap!$A$2:$B$21,2,FALSE)&amp;"'!$K:$K"),0)),"")</f>
        <v>Unassigned</v>
      </c>
      <c r="U288" s="45" t="s">
        <v>36</v>
      </c>
      <c r="V288" s="54" t="str">
        <f t="array" ref="V288">IFERROR(INDEX(INDIRECT("'"&amp;VLOOKUP($C288,ModMap!$A$2:$B$21,2,FALSE)&amp;"'!V:V"),MATCH($K288,INDIRECT("'"&amp;VLOOKUP($C288,ModMap!$A$2:$B$21,2,FALSE)&amp;"'!$K:$K"),0)),"")</f>
        <v>N/A</v>
      </c>
      <c r="W288" s="54" t="str">
        <f t="array" ref="W288">IFERROR(INDEX(INDIRECT("'"&amp;VLOOKUP($C288,ModMap!$A$2:$B$21,2,FALSE)&amp;"'!W:W"),MATCH($K288,INDIRECT("'"&amp;VLOOKUP($C288,ModMap!$A$2:$B$21,2,FALSE)&amp;"'!$K:$K"),0)),"")</f>
        <v/>
      </c>
      <c r="X288" s="58" t="s">
        <v>33</v>
      </c>
      <c r="Y288" s="54" t="str">
        <f t="array" ref="Y288">IFERROR(INDEX(INDIRECT("'"&amp;VLOOKUP($C288,ModMap!$A$2:$B$21,2,FALSE)&amp;"'!Y:Y"),MATCH($K288,INDIRECT("'"&amp;VLOOKUP($C288,ModMap!$A$2:$B$21,2,FALSE)&amp;"'!$K:$K"),0)),"")</f>
        <v>Not Started</v>
      </c>
      <c r="Z288" s="54" t="str">
        <f t="array" ref="Z288">IFERROR(INDEX(INDIRECT("'"&amp;VLOOKUP($C288,ModMap!$A$2:$B$21,2,FALSE)&amp;"'!Z:Z"),MATCH($K288,INDIRECT("'"&amp;VLOOKUP($C288,ModMap!$A$2:$B$21,2,FALSE)&amp;"'!$K:$K"),0)),"")</f>
        <v>Unassigned</v>
      </c>
      <c r="AA288" s="45" t="s">
        <v>36</v>
      </c>
      <c r="AB288" s="54" t="str">
        <f t="array" ref="AB288">IFERROR(INDEX(INDIRECT("'"&amp;VLOOKUP($C288,ModMap!$A$2:$B$21,2,FALSE)&amp;"'!AB:AB"),MATCH($K288,INDIRECT("'"&amp;VLOOKUP($C288,ModMap!$A$2:$B$21,2,FALSE)&amp;"'!$K:$K"),0)),"")</f>
        <v>N/A</v>
      </c>
      <c r="AC288" s="54" t="str">
        <f t="array" ref="AC288">IFERROR(INDEX(INDIRECT("'"&amp;VLOOKUP($C288,ModMap!$A$2:$B$21,2,FALSE)&amp;"'!AC:AC"),MATCH($K288,INDIRECT("'"&amp;VLOOKUP($C288,ModMap!$A$2:$B$21,2,FALSE)&amp;"'!$K:$K"),0)),"")</f>
        <v/>
      </c>
      <c r="AD288" s="58" t="s">
        <v>33</v>
      </c>
      <c r="AE288" s="54" t="str">
        <f t="array" ref="AE288">IFERROR(INDEX(INDIRECT("'"&amp;VLOOKUP($C288,ModMap!$A$2:$B$21,2,FALSE)&amp;"'!AE:AE"),MATCH($K288,INDIRECT("'"&amp;VLOOKUP($C288,ModMap!$A$2:$B$21,2,FALSE)&amp;"'!$K:$K"),0)),"")</f>
        <v>Not Started</v>
      </c>
      <c r="AF288" s="54" t="str">
        <f t="array" ref="AF288">IFERROR(INDEX(INDIRECT("'"&amp;VLOOKUP($C288,ModMap!$A$2:$B$21,2,FALSE)&amp;"'!AF:AF"),MATCH($K288,INDIRECT("'"&amp;VLOOKUP($C288,ModMap!$A$2:$B$21,2,FALSE)&amp;"'!$K:$K"),0)),"")</f>
        <v>Unassigned</v>
      </c>
      <c r="AG288" s="45" t="s">
        <v>36</v>
      </c>
      <c r="AH288" s="54" t="str">
        <f t="array" ref="AH288">IFERROR(INDEX(INDIRECT("'"&amp;VLOOKUP($C288,ModMap!$A$2:$B$21,2,FALSE)&amp;"'!AH:AH"),MATCH($K288,INDIRECT("'"&amp;VLOOKUP($C288,ModMap!$A$2:$B$21,2,FALSE)&amp;"'!$K:$K"),0)),"")</f>
        <v>N/A</v>
      </c>
      <c r="AI288" s="54" t="str">
        <f t="array" ref="AI288">IFERROR(INDEX(INDIRECT("'"&amp;VLOOKUP($C288,ModMap!$A$2:$B$21,2,FALSE)&amp;"'!AI:AI"),MATCH($K288,INDIRECT("'"&amp;VLOOKUP($C288,ModMap!$A$2:$B$21,2,FALSE)&amp;"'!$K:$K"),0)),"")</f>
        <v/>
      </c>
      <c r="AJ288" s="45" t="s">
        <v>36</v>
      </c>
      <c r="AK288" s="54" t="str">
        <f t="array" ref="AK288">IFERROR(INDEX(INDIRECT("'"&amp;VLOOKUP($C288,ModMap!$A$2:$B$21,2,FALSE)&amp;"'!AK:AK"),MATCH($K288,INDIRECT("'"&amp;VLOOKUP($C288,ModMap!$A$2:$B$21,2,FALSE)&amp;"'!$K:$K"),0)),"")</f>
        <v>N/A</v>
      </c>
      <c r="AL288" s="54" t="str">
        <f t="array" ref="AL288">IFERROR(INDEX(INDIRECT("'"&amp;VLOOKUP($C288,ModMap!$A$2:$B$21,2,FALSE)&amp;"'!AL:AL"),MATCH($K288,INDIRECT("'"&amp;VLOOKUP($C288,ModMap!$A$2:$B$21,2,FALSE)&amp;"'!$K:$K"),0)),"")</f>
        <v/>
      </c>
      <c r="AM288" s="54">
        <f t="shared" si="1"/>
        <v>2</v>
      </c>
      <c r="AN288" s="54" t="str">
        <f t="shared" si="2"/>
        <v>Not Started</v>
      </c>
      <c r="AO288" s="55" t="str">
        <f t="array" ref="AO288">IFERROR(INDEX(INDIRECT("'"&amp;VLOOKUP($C288,ModMap!$A$2:$B$21,2,FALSE)&amp;"'!AO:AO"),MATCH($K288,INDIRECT("'"&amp;VLOOKUP($C288,ModMap!$A$2:$B$21,2,FALSE)&amp;"'!$K:$K"),0)),"")</f>
        <v/>
      </c>
      <c r="AP288" s="53" t="str">
        <f t="array" ref="AP288">IFERROR(HYPERLINK("#'"&amp;VLOOKUP($C288,ModMap!$A$2:$B$21,2,FALSE)&amp;"'!V"&amp;MATCH($K288,INDIRECT("'"&amp;VLOOKUP($C288,ModMap!$A$2:$B$21,2,FALSE)&amp;"'!$K:$K"),0),"Edit on module sheet"),"")</f>
        <v>Edit on module sheet</v>
      </c>
    </row>
    <row r="289" ht="42.0" customHeight="1">
      <c r="A289" s="34">
        <v>287.0</v>
      </c>
      <c r="B289" s="34">
        <v>287.0</v>
      </c>
      <c r="C289" s="34" t="s">
        <v>99</v>
      </c>
      <c r="D289" s="35" t="s">
        <v>100</v>
      </c>
      <c r="E289" s="36" t="s">
        <v>48</v>
      </c>
      <c r="F289" s="85" t="s">
        <v>516</v>
      </c>
      <c r="G289" s="35" t="s">
        <v>517</v>
      </c>
      <c r="H289" s="34" t="s">
        <v>561</v>
      </c>
      <c r="I289" s="34" t="s">
        <v>562</v>
      </c>
      <c r="J289" s="35" t="s">
        <v>563</v>
      </c>
      <c r="K289" s="34" t="s">
        <v>2135</v>
      </c>
      <c r="L289" s="35" t="s">
        <v>2137</v>
      </c>
      <c r="M289" s="62" t="s">
        <v>200</v>
      </c>
      <c r="N289" s="34" t="s">
        <v>525</v>
      </c>
      <c r="O289" s="34" t="s">
        <v>526</v>
      </c>
      <c r="P289" s="35" t="s">
        <v>566</v>
      </c>
      <c r="Q289" s="35" t="s">
        <v>567</v>
      </c>
      <c r="R289" s="34" t="s">
        <v>529</v>
      </c>
      <c r="S289" s="34" t="s">
        <v>2139</v>
      </c>
      <c r="T289" s="34" t="str">
        <f t="array" ref="T289">IFERROR(INDEX(INDIRECT("'"&amp;VLOOKUP($C289,ModMap!$A$2:$B$21,2,FALSE)&amp;"'!T:T"),MATCH($K289,INDIRECT("'"&amp;VLOOKUP($C289,ModMap!$A$2:$B$21,2,FALSE)&amp;"'!$K:$K"),0)),"")</f>
        <v>Unassigned</v>
      </c>
      <c r="U289" s="58" t="s">
        <v>33</v>
      </c>
      <c r="V289" s="34" t="str">
        <f t="array" ref="V289">IFERROR(INDEX(INDIRECT("'"&amp;VLOOKUP($C289,ModMap!$A$2:$B$21,2,FALSE)&amp;"'!V:V"),MATCH($K289,INDIRECT("'"&amp;VLOOKUP($C289,ModMap!$A$2:$B$21,2,FALSE)&amp;"'!$K:$K"),0)),"")</f>
        <v>Not Started</v>
      </c>
      <c r="W289" s="34" t="str">
        <f t="array" ref="W289">IFERROR(INDEX(INDIRECT("'"&amp;VLOOKUP($C289,ModMap!$A$2:$B$21,2,FALSE)&amp;"'!W:W"),MATCH($K289,INDIRECT("'"&amp;VLOOKUP($C289,ModMap!$A$2:$B$21,2,FALSE)&amp;"'!$K:$K"),0)),"")</f>
        <v>Unassigned</v>
      </c>
      <c r="X289" s="58" t="s">
        <v>33</v>
      </c>
      <c r="Y289" s="34" t="str">
        <f t="array" ref="Y289">IFERROR(INDEX(INDIRECT("'"&amp;VLOOKUP($C289,ModMap!$A$2:$B$21,2,FALSE)&amp;"'!Y:Y"),MATCH($K289,INDIRECT("'"&amp;VLOOKUP($C289,ModMap!$A$2:$B$21,2,FALSE)&amp;"'!$K:$K"),0)),"")</f>
        <v>Not Started</v>
      </c>
      <c r="Z289" s="34" t="str">
        <f t="array" ref="Z289">IFERROR(INDEX(INDIRECT("'"&amp;VLOOKUP($C289,ModMap!$A$2:$B$21,2,FALSE)&amp;"'!Z:Z"),MATCH($K289,INDIRECT("'"&amp;VLOOKUP($C289,ModMap!$A$2:$B$21,2,FALSE)&amp;"'!$K:$K"),0)),"")</f>
        <v>Unassigned</v>
      </c>
      <c r="AA289" s="45" t="s">
        <v>36</v>
      </c>
      <c r="AB289" s="34" t="str">
        <f t="array" ref="AB289">IFERROR(INDEX(INDIRECT("'"&amp;VLOOKUP($C289,ModMap!$A$2:$B$21,2,FALSE)&amp;"'!AB:AB"),MATCH($K289,INDIRECT("'"&amp;VLOOKUP($C289,ModMap!$A$2:$B$21,2,FALSE)&amp;"'!$K:$K"),0)),"")</f>
        <v>N/A</v>
      </c>
      <c r="AC289" s="34" t="str">
        <f t="array" ref="AC289">IFERROR(INDEX(INDIRECT("'"&amp;VLOOKUP($C289,ModMap!$A$2:$B$21,2,FALSE)&amp;"'!AC:AC"),MATCH($K289,INDIRECT("'"&amp;VLOOKUP($C289,ModMap!$A$2:$B$21,2,FALSE)&amp;"'!$K:$K"),0)),"")</f>
        <v/>
      </c>
      <c r="AD289" s="58" t="s">
        <v>33</v>
      </c>
      <c r="AE289" s="34" t="str">
        <f t="array" ref="AE289">IFERROR(INDEX(INDIRECT("'"&amp;VLOOKUP($C289,ModMap!$A$2:$B$21,2,FALSE)&amp;"'!AE:AE"),MATCH($K289,INDIRECT("'"&amp;VLOOKUP($C289,ModMap!$A$2:$B$21,2,FALSE)&amp;"'!$K:$K"),0)),"")</f>
        <v>Not Started</v>
      </c>
      <c r="AF289" s="34" t="str">
        <f t="array" ref="AF289">IFERROR(INDEX(INDIRECT("'"&amp;VLOOKUP($C289,ModMap!$A$2:$B$21,2,FALSE)&amp;"'!AF:AF"),MATCH($K289,INDIRECT("'"&amp;VLOOKUP($C289,ModMap!$A$2:$B$21,2,FALSE)&amp;"'!$K:$K"),0)),"")</f>
        <v>Unassigned</v>
      </c>
      <c r="AG289" s="45" t="s">
        <v>36</v>
      </c>
      <c r="AH289" s="34" t="str">
        <f t="array" ref="AH289">IFERROR(INDEX(INDIRECT("'"&amp;VLOOKUP($C289,ModMap!$A$2:$B$21,2,FALSE)&amp;"'!AH:AH"),MATCH($K289,INDIRECT("'"&amp;VLOOKUP($C289,ModMap!$A$2:$B$21,2,FALSE)&amp;"'!$K:$K"),0)),"")</f>
        <v>N/A</v>
      </c>
      <c r="AI289" s="34" t="str">
        <f t="array" ref="AI289">IFERROR(INDEX(INDIRECT("'"&amp;VLOOKUP($C289,ModMap!$A$2:$B$21,2,FALSE)&amp;"'!AI:AI"),MATCH($K289,INDIRECT("'"&amp;VLOOKUP($C289,ModMap!$A$2:$B$21,2,FALSE)&amp;"'!$K:$K"),0)),"")</f>
        <v/>
      </c>
      <c r="AJ289" s="45" t="s">
        <v>36</v>
      </c>
      <c r="AK289" s="34" t="str">
        <f t="array" ref="AK289">IFERROR(INDEX(INDIRECT("'"&amp;VLOOKUP($C289,ModMap!$A$2:$B$21,2,FALSE)&amp;"'!AK:AK"),MATCH($K289,INDIRECT("'"&amp;VLOOKUP($C289,ModMap!$A$2:$B$21,2,FALSE)&amp;"'!$K:$K"),0)),"")</f>
        <v>N/A</v>
      </c>
      <c r="AL289" s="34" t="str">
        <f t="array" ref="AL289">IFERROR(INDEX(INDIRECT("'"&amp;VLOOKUP($C289,ModMap!$A$2:$B$21,2,FALSE)&amp;"'!AL:AL"),MATCH($K289,INDIRECT("'"&amp;VLOOKUP($C289,ModMap!$A$2:$B$21,2,FALSE)&amp;"'!$K:$K"),0)),"")</f>
        <v/>
      </c>
      <c r="AM289" s="34">
        <f t="shared" si="1"/>
        <v>3</v>
      </c>
      <c r="AN289" s="34" t="str">
        <f t="shared" si="2"/>
        <v>Not Started</v>
      </c>
      <c r="AO289" s="35" t="str">
        <f t="array" ref="AO289">IFERROR(INDEX(INDIRECT("'"&amp;VLOOKUP($C289,ModMap!$A$2:$B$21,2,FALSE)&amp;"'!AO:AO"),MATCH($K289,INDIRECT("'"&amp;VLOOKUP($C289,ModMap!$A$2:$B$21,2,FALSE)&amp;"'!$K:$K"),0)),"")</f>
        <v/>
      </c>
      <c r="AP289" s="53" t="str">
        <f t="array" ref="AP289">IFERROR(HYPERLINK("#'"&amp;VLOOKUP($C289,ModMap!$A$2:$B$21,2,FALSE)&amp;"'!V"&amp;MATCH($K289,INDIRECT("'"&amp;VLOOKUP($C289,ModMap!$A$2:$B$21,2,FALSE)&amp;"'!$K:$K"),0),"Edit on module sheet"),"")</f>
        <v>Edit on module sheet</v>
      </c>
    </row>
    <row r="290" ht="42.0" customHeight="1">
      <c r="A290" s="54">
        <v>288.0</v>
      </c>
      <c r="B290" s="54">
        <v>288.0</v>
      </c>
      <c r="C290" s="54" t="s">
        <v>99</v>
      </c>
      <c r="D290" s="55" t="s">
        <v>100</v>
      </c>
      <c r="E290" s="65" t="s">
        <v>41</v>
      </c>
      <c r="F290" s="85" t="s">
        <v>516</v>
      </c>
      <c r="G290" s="55" t="s">
        <v>517</v>
      </c>
      <c r="H290" s="54" t="s">
        <v>561</v>
      </c>
      <c r="I290" s="54" t="s">
        <v>562</v>
      </c>
      <c r="J290" s="55" t="s">
        <v>563</v>
      </c>
      <c r="K290" s="54" t="s">
        <v>564</v>
      </c>
      <c r="L290" s="55" t="s">
        <v>565</v>
      </c>
      <c r="M290" s="62" t="s">
        <v>200</v>
      </c>
      <c r="N290" s="54" t="s">
        <v>525</v>
      </c>
      <c r="O290" s="54" t="s">
        <v>526</v>
      </c>
      <c r="P290" s="55" t="s">
        <v>566</v>
      </c>
      <c r="Q290" s="55" t="s">
        <v>567</v>
      </c>
      <c r="R290" s="54" t="s">
        <v>529</v>
      </c>
      <c r="S290" s="54" t="s">
        <v>206</v>
      </c>
      <c r="T290" s="54" t="str">
        <f t="array" ref="T290">IFERROR(INDEX(INDIRECT("'"&amp;VLOOKUP($C290,ModMap!$A$2:$B$21,2,FALSE)&amp;"'!T:T"),MATCH($K290,INDIRECT("'"&amp;VLOOKUP($C290,ModMap!$A$2:$B$21,2,FALSE)&amp;"'!$K:$K"),0)),"")</f>
        <v>Unassigned</v>
      </c>
      <c r="U290" s="58" t="s">
        <v>33</v>
      </c>
      <c r="V290" s="54" t="str">
        <f t="array" ref="V290">IFERROR(INDEX(INDIRECT("'"&amp;VLOOKUP($C290,ModMap!$A$2:$B$21,2,FALSE)&amp;"'!V:V"),MATCH($K290,INDIRECT("'"&amp;VLOOKUP($C290,ModMap!$A$2:$B$21,2,FALSE)&amp;"'!$K:$K"),0)),"")</f>
        <v>Not Started</v>
      </c>
      <c r="W290" s="54" t="str">
        <f t="array" ref="W290">IFERROR(INDEX(INDIRECT("'"&amp;VLOOKUP($C290,ModMap!$A$2:$B$21,2,FALSE)&amp;"'!W:W"),MATCH($K290,INDIRECT("'"&amp;VLOOKUP($C290,ModMap!$A$2:$B$21,2,FALSE)&amp;"'!$K:$K"),0)),"")</f>
        <v>Unassigned</v>
      </c>
      <c r="X290" s="45" t="s">
        <v>36</v>
      </c>
      <c r="Y290" s="54" t="str">
        <f t="array" ref="Y290">IFERROR(INDEX(INDIRECT("'"&amp;VLOOKUP($C290,ModMap!$A$2:$B$21,2,FALSE)&amp;"'!Y:Y"),MATCH($K290,INDIRECT("'"&amp;VLOOKUP($C290,ModMap!$A$2:$B$21,2,FALSE)&amp;"'!$K:$K"),0)),"")</f>
        <v>N/A</v>
      </c>
      <c r="Z290" s="54" t="str">
        <f t="array" ref="Z290">IFERROR(INDEX(INDIRECT("'"&amp;VLOOKUP($C290,ModMap!$A$2:$B$21,2,FALSE)&amp;"'!Z:Z"),MATCH($K290,INDIRECT("'"&amp;VLOOKUP($C290,ModMap!$A$2:$B$21,2,FALSE)&amp;"'!$K:$K"),0)),"")</f>
        <v/>
      </c>
      <c r="AA290" s="45" t="s">
        <v>36</v>
      </c>
      <c r="AB290" s="54" t="str">
        <f t="array" ref="AB290">IFERROR(INDEX(INDIRECT("'"&amp;VLOOKUP($C290,ModMap!$A$2:$B$21,2,FALSE)&amp;"'!AB:AB"),MATCH($K290,INDIRECT("'"&amp;VLOOKUP($C290,ModMap!$A$2:$B$21,2,FALSE)&amp;"'!$K:$K"),0)),"")</f>
        <v>N/A</v>
      </c>
      <c r="AC290" s="54" t="str">
        <f t="array" ref="AC290">IFERROR(INDEX(INDIRECT("'"&amp;VLOOKUP($C290,ModMap!$A$2:$B$21,2,FALSE)&amp;"'!AC:AC"),MATCH($K290,INDIRECT("'"&amp;VLOOKUP($C290,ModMap!$A$2:$B$21,2,FALSE)&amp;"'!$K:$K"),0)),"")</f>
        <v/>
      </c>
      <c r="AD290" s="45" t="s">
        <v>36</v>
      </c>
      <c r="AE290" s="54" t="str">
        <f t="array" ref="AE290">IFERROR(INDEX(INDIRECT("'"&amp;VLOOKUP($C290,ModMap!$A$2:$B$21,2,FALSE)&amp;"'!AE:AE"),MATCH($K290,INDIRECT("'"&amp;VLOOKUP($C290,ModMap!$A$2:$B$21,2,FALSE)&amp;"'!$K:$K"),0)),"")</f>
        <v>N/A</v>
      </c>
      <c r="AF290" s="54" t="str">
        <f t="array" ref="AF290">IFERROR(INDEX(INDIRECT("'"&amp;VLOOKUP($C290,ModMap!$A$2:$B$21,2,FALSE)&amp;"'!AF:AF"),MATCH($K290,INDIRECT("'"&amp;VLOOKUP($C290,ModMap!$A$2:$B$21,2,FALSE)&amp;"'!$K:$K"),0)),"")</f>
        <v/>
      </c>
      <c r="AG290" s="45" t="s">
        <v>36</v>
      </c>
      <c r="AH290" s="54" t="str">
        <f t="array" ref="AH290">IFERROR(INDEX(INDIRECT("'"&amp;VLOOKUP($C290,ModMap!$A$2:$B$21,2,FALSE)&amp;"'!AH:AH"),MATCH($K290,INDIRECT("'"&amp;VLOOKUP($C290,ModMap!$A$2:$B$21,2,FALSE)&amp;"'!$K:$K"),0)),"")</f>
        <v>N/A</v>
      </c>
      <c r="AI290" s="54" t="str">
        <f t="array" ref="AI290">IFERROR(INDEX(INDIRECT("'"&amp;VLOOKUP($C290,ModMap!$A$2:$B$21,2,FALSE)&amp;"'!AI:AI"),MATCH($K290,INDIRECT("'"&amp;VLOOKUP($C290,ModMap!$A$2:$B$21,2,FALSE)&amp;"'!$K:$K"),0)),"")</f>
        <v/>
      </c>
      <c r="AJ290" s="45" t="s">
        <v>36</v>
      </c>
      <c r="AK290" s="54" t="str">
        <f t="array" ref="AK290">IFERROR(INDEX(INDIRECT("'"&amp;VLOOKUP($C290,ModMap!$A$2:$B$21,2,FALSE)&amp;"'!AK:AK"),MATCH($K290,INDIRECT("'"&amp;VLOOKUP($C290,ModMap!$A$2:$B$21,2,FALSE)&amp;"'!$K:$K"),0)),"")</f>
        <v>N/A</v>
      </c>
      <c r="AL290" s="54" t="str">
        <f t="array" ref="AL290">IFERROR(INDEX(INDIRECT("'"&amp;VLOOKUP($C290,ModMap!$A$2:$B$21,2,FALSE)&amp;"'!AL:AL"),MATCH($K290,INDIRECT("'"&amp;VLOOKUP($C290,ModMap!$A$2:$B$21,2,FALSE)&amp;"'!$K:$K"),0)),"")</f>
        <v/>
      </c>
      <c r="AM290" s="54">
        <f t="shared" si="1"/>
        <v>1</v>
      </c>
      <c r="AN290" s="54" t="str">
        <f t="shared" si="2"/>
        <v>Not Started</v>
      </c>
      <c r="AO290" s="55" t="str">
        <f t="array" ref="AO290">IFERROR(INDEX(INDIRECT("'"&amp;VLOOKUP($C290,ModMap!$A$2:$B$21,2,FALSE)&amp;"'!AO:AO"),MATCH($K290,INDIRECT("'"&amp;VLOOKUP($C290,ModMap!$A$2:$B$21,2,FALSE)&amp;"'!$K:$K"),0)),"")</f>
        <v/>
      </c>
      <c r="AP290" s="53" t="str">
        <f t="array" ref="AP290">IFERROR(HYPERLINK("#'"&amp;VLOOKUP($C290,ModMap!$A$2:$B$21,2,FALSE)&amp;"'!V"&amp;MATCH($K290,INDIRECT("'"&amp;VLOOKUP($C290,ModMap!$A$2:$B$21,2,FALSE)&amp;"'!$K:$K"),0),"Edit on module sheet"),"")</f>
        <v>Edit on module sheet</v>
      </c>
    </row>
    <row r="291" ht="42.0" customHeight="1">
      <c r="A291" s="34">
        <v>289.0</v>
      </c>
      <c r="B291" s="34">
        <v>289.0</v>
      </c>
      <c r="C291" s="34" t="s">
        <v>99</v>
      </c>
      <c r="D291" s="35" t="s">
        <v>100</v>
      </c>
      <c r="E291" s="64" t="s">
        <v>69</v>
      </c>
      <c r="F291" s="85" t="s">
        <v>516</v>
      </c>
      <c r="G291" s="35" t="s">
        <v>517</v>
      </c>
      <c r="H291" s="34" t="s">
        <v>561</v>
      </c>
      <c r="I291" s="34" t="s">
        <v>562</v>
      </c>
      <c r="J291" s="35" t="s">
        <v>563</v>
      </c>
      <c r="K291" s="34" t="s">
        <v>2920</v>
      </c>
      <c r="L291" s="35" t="s">
        <v>2921</v>
      </c>
      <c r="M291" s="58" t="s">
        <v>434</v>
      </c>
      <c r="N291" s="34" t="s">
        <v>525</v>
      </c>
      <c r="O291" s="34" t="s">
        <v>526</v>
      </c>
      <c r="P291" s="35" t="s">
        <v>566</v>
      </c>
      <c r="Q291" s="35" t="s">
        <v>567</v>
      </c>
      <c r="R291" s="34" t="s">
        <v>529</v>
      </c>
      <c r="S291" s="34" t="s">
        <v>69</v>
      </c>
      <c r="T291" s="34" t="str">
        <f t="array" ref="T291">IFERROR(INDEX(INDIRECT("'"&amp;VLOOKUP($C291,ModMap!$A$2:$B$21,2,FALSE)&amp;"'!T:T"),MATCH($K291,INDIRECT("'"&amp;VLOOKUP($C291,ModMap!$A$2:$B$21,2,FALSE)&amp;"'!$K:$K"),0)),"")</f>
        <v>Unassigned</v>
      </c>
      <c r="U291" s="58" t="s">
        <v>33</v>
      </c>
      <c r="V291" s="34" t="str">
        <f t="array" ref="V291">IFERROR(INDEX(INDIRECT("'"&amp;VLOOKUP($C291,ModMap!$A$2:$B$21,2,FALSE)&amp;"'!V:V"),MATCH($K291,INDIRECT("'"&amp;VLOOKUP($C291,ModMap!$A$2:$B$21,2,FALSE)&amp;"'!$K:$K"),0)),"")</f>
        <v>Not Started</v>
      </c>
      <c r="W291" s="34" t="str">
        <f t="array" ref="W291">IFERROR(INDEX(INDIRECT("'"&amp;VLOOKUP($C291,ModMap!$A$2:$B$21,2,FALSE)&amp;"'!W:W"),MATCH($K291,INDIRECT("'"&amp;VLOOKUP($C291,ModMap!$A$2:$B$21,2,FALSE)&amp;"'!$K:$K"),0)),"")</f>
        <v>Unassigned</v>
      </c>
      <c r="X291" s="58" t="s">
        <v>33</v>
      </c>
      <c r="Y291" s="34" t="str">
        <f t="array" ref="Y291">IFERROR(INDEX(INDIRECT("'"&amp;VLOOKUP($C291,ModMap!$A$2:$B$21,2,FALSE)&amp;"'!Y:Y"),MATCH($K291,INDIRECT("'"&amp;VLOOKUP($C291,ModMap!$A$2:$B$21,2,FALSE)&amp;"'!$K:$K"),0)),"")</f>
        <v>Not Started</v>
      </c>
      <c r="Z291" s="34" t="str">
        <f t="array" ref="Z291">IFERROR(INDEX(INDIRECT("'"&amp;VLOOKUP($C291,ModMap!$A$2:$B$21,2,FALSE)&amp;"'!Z:Z"),MATCH($K291,INDIRECT("'"&amp;VLOOKUP($C291,ModMap!$A$2:$B$21,2,FALSE)&amp;"'!$K:$K"),0)),"")</f>
        <v>Unassigned</v>
      </c>
      <c r="AA291" s="45" t="s">
        <v>36</v>
      </c>
      <c r="AB291" s="34" t="str">
        <f t="array" ref="AB291">IFERROR(INDEX(INDIRECT("'"&amp;VLOOKUP($C291,ModMap!$A$2:$B$21,2,FALSE)&amp;"'!AB:AB"),MATCH($K291,INDIRECT("'"&amp;VLOOKUP($C291,ModMap!$A$2:$B$21,2,FALSE)&amp;"'!$K:$K"),0)),"")</f>
        <v>N/A</v>
      </c>
      <c r="AC291" s="34" t="str">
        <f t="array" ref="AC291">IFERROR(INDEX(INDIRECT("'"&amp;VLOOKUP($C291,ModMap!$A$2:$B$21,2,FALSE)&amp;"'!AC:AC"),MATCH($K291,INDIRECT("'"&amp;VLOOKUP($C291,ModMap!$A$2:$B$21,2,FALSE)&amp;"'!$K:$K"),0)),"")</f>
        <v/>
      </c>
      <c r="AD291" s="45" t="s">
        <v>36</v>
      </c>
      <c r="AE291" s="34" t="str">
        <f t="array" ref="AE291">IFERROR(INDEX(INDIRECT("'"&amp;VLOOKUP($C291,ModMap!$A$2:$B$21,2,FALSE)&amp;"'!AE:AE"),MATCH($K291,INDIRECT("'"&amp;VLOOKUP($C291,ModMap!$A$2:$B$21,2,FALSE)&amp;"'!$K:$K"),0)),"")</f>
        <v>N/A</v>
      </c>
      <c r="AF291" s="34" t="str">
        <f t="array" ref="AF291">IFERROR(INDEX(INDIRECT("'"&amp;VLOOKUP($C291,ModMap!$A$2:$B$21,2,FALSE)&amp;"'!AF:AF"),MATCH($K291,INDIRECT("'"&amp;VLOOKUP($C291,ModMap!$A$2:$B$21,2,FALSE)&amp;"'!$K:$K"),0)),"")</f>
        <v/>
      </c>
      <c r="AG291" s="45" t="s">
        <v>36</v>
      </c>
      <c r="AH291" s="34" t="str">
        <f t="array" ref="AH291">IFERROR(INDEX(INDIRECT("'"&amp;VLOOKUP($C291,ModMap!$A$2:$B$21,2,FALSE)&amp;"'!AH:AH"),MATCH($K291,INDIRECT("'"&amp;VLOOKUP($C291,ModMap!$A$2:$B$21,2,FALSE)&amp;"'!$K:$K"),0)),"")</f>
        <v>N/A</v>
      </c>
      <c r="AI291" s="34" t="str">
        <f t="array" ref="AI291">IFERROR(INDEX(INDIRECT("'"&amp;VLOOKUP($C291,ModMap!$A$2:$B$21,2,FALSE)&amp;"'!AI:AI"),MATCH($K291,INDIRECT("'"&amp;VLOOKUP($C291,ModMap!$A$2:$B$21,2,FALSE)&amp;"'!$K:$K"),0)),"")</f>
        <v/>
      </c>
      <c r="AJ291" s="45" t="s">
        <v>36</v>
      </c>
      <c r="AK291" s="34" t="str">
        <f t="array" ref="AK291">IFERROR(INDEX(INDIRECT("'"&amp;VLOOKUP($C291,ModMap!$A$2:$B$21,2,FALSE)&amp;"'!AK:AK"),MATCH($K291,INDIRECT("'"&amp;VLOOKUP($C291,ModMap!$A$2:$B$21,2,FALSE)&amp;"'!$K:$K"),0)),"")</f>
        <v>N/A</v>
      </c>
      <c r="AL291" s="34" t="str">
        <f t="array" ref="AL291">IFERROR(INDEX(INDIRECT("'"&amp;VLOOKUP($C291,ModMap!$A$2:$B$21,2,FALSE)&amp;"'!AL:AL"),MATCH($K291,INDIRECT("'"&amp;VLOOKUP($C291,ModMap!$A$2:$B$21,2,FALSE)&amp;"'!$K:$K"),0)),"")</f>
        <v/>
      </c>
      <c r="AM291" s="34">
        <f t="shared" si="1"/>
        <v>2</v>
      </c>
      <c r="AN291" s="34" t="str">
        <f t="shared" si="2"/>
        <v>Not Started</v>
      </c>
      <c r="AO291" s="35" t="str">
        <f t="array" ref="AO291">IFERROR(INDEX(INDIRECT("'"&amp;VLOOKUP($C291,ModMap!$A$2:$B$21,2,FALSE)&amp;"'!AO:AO"),MATCH($K291,INDIRECT("'"&amp;VLOOKUP($C291,ModMap!$A$2:$B$21,2,FALSE)&amp;"'!$K:$K"),0)),"")</f>
        <v/>
      </c>
      <c r="AP291" s="53" t="str">
        <f t="array" ref="AP291">IFERROR(HYPERLINK("#'"&amp;VLOOKUP($C291,ModMap!$A$2:$B$21,2,FALSE)&amp;"'!V"&amp;MATCH($K291,INDIRECT("'"&amp;VLOOKUP($C291,ModMap!$A$2:$B$21,2,FALSE)&amp;"'!$K:$K"),0),"Edit on module sheet"),"")</f>
        <v>Edit on module sheet</v>
      </c>
    </row>
    <row r="292" ht="42.0" customHeight="1">
      <c r="A292" s="54">
        <v>290.0</v>
      </c>
      <c r="B292" s="54">
        <v>290.0</v>
      </c>
      <c r="C292" s="54" t="s">
        <v>99</v>
      </c>
      <c r="D292" s="55" t="s">
        <v>100</v>
      </c>
      <c r="E292" s="65" t="s">
        <v>41</v>
      </c>
      <c r="F292" s="85" t="s">
        <v>516</v>
      </c>
      <c r="G292" s="55" t="s">
        <v>517</v>
      </c>
      <c r="H292" s="54" t="s">
        <v>577</v>
      </c>
      <c r="I292" s="54" t="s">
        <v>578</v>
      </c>
      <c r="J292" s="55" t="s">
        <v>579</v>
      </c>
      <c r="K292" s="54" t="s">
        <v>580</v>
      </c>
      <c r="L292" s="55" t="s">
        <v>581</v>
      </c>
      <c r="M292" s="66" t="s">
        <v>211</v>
      </c>
      <c r="N292" s="54" t="s">
        <v>525</v>
      </c>
      <c r="O292" s="54" t="s">
        <v>526</v>
      </c>
      <c r="P292" s="55" t="s">
        <v>582</v>
      </c>
      <c r="Q292" s="55" t="s">
        <v>583</v>
      </c>
      <c r="R292" s="54" t="s">
        <v>529</v>
      </c>
      <c r="S292" s="54" t="s">
        <v>206</v>
      </c>
      <c r="T292" s="54" t="str">
        <f t="array" ref="T292">IFERROR(INDEX(INDIRECT("'"&amp;VLOOKUP($C292,ModMap!$A$2:$B$21,2,FALSE)&amp;"'!T:T"),MATCH($K292,INDIRECT("'"&amp;VLOOKUP($C292,ModMap!$A$2:$B$21,2,FALSE)&amp;"'!$K:$K"),0)),"")</f>
        <v>Unassigned</v>
      </c>
      <c r="U292" s="58" t="s">
        <v>33</v>
      </c>
      <c r="V292" s="54" t="str">
        <f t="array" ref="V292">IFERROR(INDEX(INDIRECT("'"&amp;VLOOKUP($C292,ModMap!$A$2:$B$21,2,FALSE)&amp;"'!V:V"),MATCH($K292,INDIRECT("'"&amp;VLOOKUP($C292,ModMap!$A$2:$B$21,2,FALSE)&amp;"'!$K:$K"),0)),"")</f>
        <v>Not Started</v>
      </c>
      <c r="W292" s="54" t="str">
        <f t="array" ref="W292">IFERROR(INDEX(INDIRECT("'"&amp;VLOOKUP($C292,ModMap!$A$2:$B$21,2,FALSE)&amp;"'!W:W"),MATCH($K292,INDIRECT("'"&amp;VLOOKUP($C292,ModMap!$A$2:$B$21,2,FALSE)&amp;"'!$K:$K"),0)),"")</f>
        <v>Unassigned</v>
      </c>
      <c r="X292" s="45" t="s">
        <v>36</v>
      </c>
      <c r="Y292" s="54" t="str">
        <f t="array" ref="Y292">IFERROR(INDEX(INDIRECT("'"&amp;VLOOKUP($C292,ModMap!$A$2:$B$21,2,FALSE)&amp;"'!Y:Y"),MATCH($K292,INDIRECT("'"&amp;VLOOKUP($C292,ModMap!$A$2:$B$21,2,FALSE)&amp;"'!$K:$K"),0)),"")</f>
        <v>N/A</v>
      </c>
      <c r="Z292" s="54" t="str">
        <f t="array" ref="Z292">IFERROR(INDEX(INDIRECT("'"&amp;VLOOKUP($C292,ModMap!$A$2:$B$21,2,FALSE)&amp;"'!Z:Z"),MATCH($K292,INDIRECT("'"&amp;VLOOKUP($C292,ModMap!$A$2:$B$21,2,FALSE)&amp;"'!$K:$K"),0)),"")</f>
        <v/>
      </c>
      <c r="AA292" s="45" t="s">
        <v>36</v>
      </c>
      <c r="AB292" s="54" t="str">
        <f t="array" ref="AB292">IFERROR(INDEX(INDIRECT("'"&amp;VLOOKUP($C292,ModMap!$A$2:$B$21,2,FALSE)&amp;"'!AB:AB"),MATCH($K292,INDIRECT("'"&amp;VLOOKUP($C292,ModMap!$A$2:$B$21,2,FALSE)&amp;"'!$K:$K"),0)),"")</f>
        <v>N/A</v>
      </c>
      <c r="AC292" s="54" t="str">
        <f t="array" ref="AC292">IFERROR(INDEX(INDIRECT("'"&amp;VLOOKUP($C292,ModMap!$A$2:$B$21,2,FALSE)&amp;"'!AC:AC"),MATCH($K292,INDIRECT("'"&amp;VLOOKUP($C292,ModMap!$A$2:$B$21,2,FALSE)&amp;"'!$K:$K"),0)),"")</f>
        <v/>
      </c>
      <c r="AD292" s="45" t="s">
        <v>36</v>
      </c>
      <c r="AE292" s="54" t="str">
        <f t="array" ref="AE292">IFERROR(INDEX(INDIRECT("'"&amp;VLOOKUP($C292,ModMap!$A$2:$B$21,2,FALSE)&amp;"'!AE:AE"),MATCH($K292,INDIRECT("'"&amp;VLOOKUP($C292,ModMap!$A$2:$B$21,2,FALSE)&amp;"'!$K:$K"),0)),"")</f>
        <v>N/A</v>
      </c>
      <c r="AF292" s="54" t="str">
        <f t="array" ref="AF292">IFERROR(INDEX(INDIRECT("'"&amp;VLOOKUP($C292,ModMap!$A$2:$B$21,2,FALSE)&amp;"'!AF:AF"),MATCH($K292,INDIRECT("'"&amp;VLOOKUP($C292,ModMap!$A$2:$B$21,2,FALSE)&amp;"'!$K:$K"),0)),"")</f>
        <v/>
      </c>
      <c r="AG292" s="45" t="s">
        <v>36</v>
      </c>
      <c r="AH292" s="54" t="str">
        <f t="array" ref="AH292">IFERROR(INDEX(INDIRECT("'"&amp;VLOOKUP($C292,ModMap!$A$2:$B$21,2,FALSE)&amp;"'!AH:AH"),MATCH($K292,INDIRECT("'"&amp;VLOOKUP($C292,ModMap!$A$2:$B$21,2,FALSE)&amp;"'!$K:$K"),0)),"")</f>
        <v>N/A</v>
      </c>
      <c r="AI292" s="54" t="str">
        <f t="array" ref="AI292">IFERROR(INDEX(INDIRECT("'"&amp;VLOOKUP($C292,ModMap!$A$2:$B$21,2,FALSE)&amp;"'!AI:AI"),MATCH($K292,INDIRECT("'"&amp;VLOOKUP($C292,ModMap!$A$2:$B$21,2,FALSE)&amp;"'!$K:$K"),0)),"")</f>
        <v/>
      </c>
      <c r="AJ292" s="45" t="s">
        <v>36</v>
      </c>
      <c r="AK292" s="54" t="str">
        <f t="array" ref="AK292">IFERROR(INDEX(INDIRECT("'"&amp;VLOOKUP($C292,ModMap!$A$2:$B$21,2,FALSE)&amp;"'!AK:AK"),MATCH($K292,INDIRECT("'"&amp;VLOOKUP($C292,ModMap!$A$2:$B$21,2,FALSE)&amp;"'!$K:$K"),0)),"")</f>
        <v>N/A</v>
      </c>
      <c r="AL292" s="54" t="str">
        <f t="array" ref="AL292">IFERROR(INDEX(INDIRECT("'"&amp;VLOOKUP($C292,ModMap!$A$2:$B$21,2,FALSE)&amp;"'!AL:AL"),MATCH($K292,INDIRECT("'"&amp;VLOOKUP($C292,ModMap!$A$2:$B$21,2,FALSE)&amp;"'!$K:$K"),0)),"")</f>
        <v/>
      </c>
      <c r="AM292" s="54">
        <f t="shared" si="1"/>
        <v>1</v>
      </c>
      <c r="AN292" s="54" t="str">
        <f t="shared" si="2"/>
        <v>Not Started</v>
      </c>
      <c r="AO292" s="55" t="str">
        <f t="array" ref="AO292">IFERROR(INDEX(INDIRECT("'"&amp;VLOOKUP($C292,ModMap!$A$2:$B$21,2,FALSE)&amp;"'!AO:AO"),MATCH($K292,INDIRECT("'"&amp;VLOOKUP($C292,ModMap!$A$2:$B$21,2,FALSE)&amp;"'!$K:$K"),0)),"")</f>
        <v/>
      </c>
      <c r="AP292" s="53" t="str">
        <f t="array" ref="AP292">IFERROR(HYPERLINK("#'"&amp;VLOOKUP($C292,ModMap!$A$2:$B$21,2,FALSE)&amp;"'!V"&amp;MATCH($K292,INDIRECT("'"&amp;VLOOKUP($C292,ModMap!$A$2:$B$21,2,FALSE)&amp;"'!$K:$K"),0),"Edit on module sheet"),"")</f>
        <v>Edit on module sheet</v>
      </c>
    </row>
    <row r="293" ht="42.0" customHeight="1">
      <c r="A293" s="34">
        <v>291.0</v>
      </c>
      <c r="B293" s="34">
        <v>291.0</v>
      </c>
      <c r="C293" s="34" t="s">
        <v>99</v>
      </c>
      <c r="D293" s="35" t="s">
        <v>100</v>
      </c>
      <c r="E293" s="64" t="s">
        <v>69</v>
      </c>
      <c r="F293" s="85" t="s">
        <v>516</v>
      </c>
      <c r="G293" s="35" t="s">
        <v>517</v>
      </c>
      <c r="H293" s="34" t="s">
        <v>577</v>
      </c>
      <c r="I293" s="34" t="s">
        <v>578</v>
      </c>
      <c r="J293" s="35" t="s">
        <v>579</v>
      </c>
      <c r="K293" s="34" t="s">
        <v>2932</v>
      </c>
      <c r="L293" s="35" t="s">
        <v>2933</v>
      </c>
      <c r="M293" s="58" t="s">
        <v>434</v>
      </c>
      <c r="N293" s="34" t="s">
        <v>525</v>
      </c>
      <c r="O293" s="34" t="s">
        <v>526</v>
      </c>
      <c r="P293" s="35" t="s">
        <v>582</v>
      </c>
      <c r="Q293" s="35" t="s">
        <v>583</v>
      </c>
      <c r="R293" s="34" t="s">
        <v>529</v>
      </c>
      <c r="S293" s="34" t="s">
        <v>69</v>
      </c>
      <c r="T293" s="34" t="str">
        <f t="array" ref="T293">IFERROR(INDEX(INDIRECT("'"&amp;VLOOKUP($C293,ModMap!$A$2:$B$21,2,FALSE)&amp;"'!T:T"),MATCH($K293,INDIRECT("'"&amp;VLOOKUP($C293,ModMap!$A$2:$B$21,2,FALSE)&amp;"'!$K:$K"),0)),"")</f>
        <v>Unassigned</v>
      </c>
      <c r="U293" s="58" t="s">
        <v>33</v>
      </c>
      <c r="V293" s="34" t="str">
        <f t="array" ref="V293">IFERROR(INDEX(INDIRECT("'"&amp;VLOOKUP($C293,ModMap!$A$2:$B$21,2,FALSE)&amp;"'!V:V"),MATCH($K293,INDIRECT("'"&amp;VLOOKUP($C293,ModMap!$A$2:$B$21,2,FALSE)&amp;"'!$K:$K"),0)),"")</f>
        <v>Not Started</v>
      </c>
      <c r="W293" s="34" t="str">
        <f t="array" ref="W293">IFERROR(INDEX(INDIRECT("'"&amp;VLOOKUP($C293,ModMap!$A$2:$B$21,2,FALSE)&amp;"'!W:W"),MATCH($K293,INDIRECT("'"&amp;VLOOKUP($C293,ModMap!$A$2:$B$21,2,FALSE)&amp;"'!$K:$K"),0)),"")</f>
        <v>Unassigned</v>
      </c>
      <c r="X293" s="45" t="s">
        <v>36</v>
      </c>
      <c r="Y293" s="34" t="str">
        <f t="array" ref="Y293">IFERROR(INDEX(INDIRECT("'"&amp;VLOOKUP($C293,ModMap!$A$2:$B$21,2,FALSE)&amp;"'!Y:Y"),MATCH($K293,INDIRECT("'"&amp;VLOOKUP($C293,ModMap!$A$2:$B$21,2,FALSE)&amp;"'!$K:$K"),0)),"")</f>
        <v>N/A</v>
      </c>
      <c r="Z293" s="34" t="str">
        <f t="array" ref="Z293">IFERROR(INDEX(INDIRECT("'"&amp;VLOOKUP($C293,ModMap!$A$2:$B$21,2,FALSE)&amp;"'!Z:Z"),MATCH($K293,INDIRECT("'"&amp;VLOOKUP($C293,ModMap!$A$2:$B$21,2,FALSE)&amp;"'!$K:$K"),0)),"")</f>
        <v/>
      </c>
      <c r="AA293" s="45" t="s">
        <v>36</v>
      </c>
      <c r="AB293" s="34" t="str">
        <f t="array" ref="AB293">IFERROR(INDEX(INDIRECT("'"&amp;VLOOKUP($C293,ModMap!$A$2:$B$21,2,FALSE)&amp;"'!AB:AB"),MATCH($K293,INDIRECT("'"&amp;VLOOKUP($C293,ModMap!$A$2:$B$21,2,FALSE)&amp;"'!$K:$K"),0)),"")</f>
        <v>N/A</v>
      </c>
      <c r="AC293" s="34" t="str">
        <f t="array" ref="AC293">IFERROR(INDEX(INDIRECT("'"&amp;VLOOKUP($C293,ModMap!$A$2:$B$21,2,FALSE)&amp;"'!AC:AC"),MATCH($K293,INDIRECT("'"&amp;VLOOKUP($C293,ModMap!$A$2:$B$21,2,FALSE)&amp;"'!$K:$K"),0)),"")</f>
        <v/>
      </c>
      <c r="AD293" s="45" t="s">
        <v>36</v>
      </c>
      <c r="AE293" s="34" t="str">
        <f t="array" ref="AE293">IFERROR(INDEX(INDIRECT("'"&amp;VLOOKUP($C293,ModMap!$A$2:$B$21,2,FALSE)&amp;"'!AE:AE"),MATCH($K293,INDIRECT("'"&amp;VLOOKUP($C293,ModMap!$A$2:$B$21,2,FALSE)&amp;"'!$K:$K"),0)),"")</f>
        <v>N/A</v>
      </c>
      <c r="AF293" s="34" t="str">
        <f t="array" ref="AF293">IFERROR(INDEX(INDIRECT("'"&amp;VLOOKUP($C293,ModMap!$A$2:$B$21,2,FALSE)&amp;"'!AF:AF"),MATCH($K293,INDIRECT("'"&amp;VLOOKUP($C293,ModMap!$A$2:$B$21,2,FALSE)&amp;"'!$K:$K"),0)),"")</f>
        <v/>
      </c>
      <c r="AG293" s="45" t="s">
        <v>36</v>
      </c>
      <c r="AH293" s="34" t="str">
        <f t="array" ref="AH293">IFERROR(INDEX(INDIRECT("'"&amp;VLOOKUP($C293,ModMap!$A$2:$B$21,2,FALSE)&amp;"'!AH:AH"),MATCH($K293,INDIRECT("'"&amp;VLOOKUP($C293,ModMap!$A$2:$B$21,2,FALSE)&amp;"'!$K:$K"),0)),"")</f>
        <v>N/A</v>
      </c>
      <c r="AI293" s="34" t="str">
        <f t="array" ref="AI293">IFERROR(INDEX(INDIRECT("'"&amp;VLOOKUP($C293,ModMap!$A$2:$B$21,2,FALSE)&amp;"'!AI:AI"),MATCH($K293,INDIRECT("'"&amp;VLOOKUP($C293,ModMap!$A$2:$B$21,2,FALSE)&amp;"'!$K:$K"),0)),"")</f>
        <v/>
      </c>
      <c r="AJ293" s="45" t="s">
        <v>36</v>
      </c>
      <c r="AK293" s="34" t="str">
        <f t="array" ref="AK293">IFERROR(INDEX(INDIRECT("'"&amp;VLOOKUP($C293,ModMap!$A$2:$B$21,2,FALSE)&amp;"'!AK:AK"),MATCH($K293,INDIRECT("'"&amp;VLOOKUP($C293,ModMap!$A$2:$B$21,2,FALSE)&amp;"'!$K:$K"),0)),"")</f>
        <v>N/A</v>
      </c>
      <c r="AL293" s="34" t="str">
        <f t="array" ref="AL293">IFERROR(INDEX(INDIRECT("'"&amp;VLOOKUP($C293,ModMap!$A$2:$B$21,2,FALSE)&amp;"'!AL:AL"),MATCH($K293,INDIRECT("'"&amp;VLOOKUP($C293,ModMap!$A$2:$B$21,2,FALSE)&amp;"'!$K:$K"),0)),"")</f>
        <v/>
      </c>
      <c r="AM293" s="34">
        <f t="shared" si="1"/>
        <v>1</v>
      </c>
      <c r="AN293" s="34" t="str">
        <f t="shared" si="2"/>
        <v>Not Started</v>
      </c>
      <c r="AO293" s="35" t="str">
        <f t="array" ref="AO293">IFERROR(INDEX(INDIRECT("'"&amp;VLOOKUP($C293,ModMap!$A$2:$B$21,2,FALSE)&amp;"'!AO:AO"),MATCH($K293,INDIRECT("'"&amp;VLOOKUP($C293,ModMap!$A$2:$B$21,2,FALSE)&amp;"'!$K:$K"),0)),"")</f>
        <v/>
      </c>
      <c r="AP293" s="53" t="str">
        <f t="array" ref="AP293">IFERROR(HYPERLINK("#'"&amp;VLOOKUP($C293,ModMap!$A$2:$B$21,2,FALSE)&amp;"'!V"&amp;MATCH($K293,INDIRECT("'"&amp;VLOOKUP($C293,ModMap!$A$2:$B$21,2,FALSE)&amp;"'!$K:$K"),0),"Edit on module sheet"),"")</f>
        <v>Edit on module sheet</v>
      </c>
    </row>
    <row r="294" ht="42.0" customHeight="1">
      <c r="A294" s="54">
        <v>292.0</v>
      </c>
      <c r="B294" s="54">
        <v>292.0</v>
      </c>
      <c r="C294" s="54" t="s">
        <v>99</v>
      </c>
      <c r="D294" s="55" t="s">
        <v>100</v>
      </c>
      <c r="E294" s="36" t="s">
        <v>48</v>
      </c>
      <c r="F294" s="85" t="s">
        <v>516</v>
      </c>
      <c r="G294" s="55" t="s">
        <v>517</v>
      </c>
      <c r="H294" s="54" t="s">
        <v>586</v>
      </c>
      <c r="I294" s="54" t="s">
        <v>587</v>
      </c>
      <c r="J294" s="55" t="s">
        <v>588</v>
      </c>
      <c r="K294" s="54" t="s">
        <v>2142</v>
      </c>
      <c r="L294" s="55" t="s">
        <v>2143</v>
      </c>
      <c r="M294" s="66" t="s">
        <v>211</v>
      </c>
      <c r="N294" s="54" t="s">
        <v>525</v>
      </c>
      <c r="O294" s="54" t="s">
        <v>526</v>
      </c>
      <c r="P294" s="55" t="s">
        <v>591</v>
      </c>
      <c r="Q294" s="55" t="s">
        <v>592</v>
      </c>
      <c r="R294" s="54" t="s">
        <v>529</v>
      </c>
      <c r="S294" s="54" t="s">
        <v>53</v>
      </c>
      <c r="T294" s="54" t="str">
        <f t="array" ref="T294">IFERROR(INDEX(INDIRECT("'"&amp;VLOOKUP($C294,ModMap!$A$2:$B$21,2,FALSE)&amp;"'!T:T"),MATCH($K294,INDIRECT("'"&amp;VLOOKUP($C294,ModMap!$A$2:$B$21,2,FALSE)&amp;"'!$K:$K"),0)),"")</f>
        <v>Unassigned</v>
      </c>
      <c r="U294" s="45" t="s">
        <v>36</v>
      </c>
      <c r="V294" s="54" t="str">
        <f t="array" ref="V294">IFERROR(INDEX(INDIRECT("'"&amp;VLOOKUP($C294,ModMap!$A$2:$B$21,2,FALSE)&amp;"'!V:V"),MATCH($K294,INDIRECT("'"&amp;VLOOKUP($C294,ModMap!$A$2:$B$21,2,FALSE)&amp;"'!$K:$K"),0)),"")</f>
        <v>N/A</v>
      </c>
      <c r="W294" s="54" t="str">
        <f t="array" ref="W294">IFERROR(INDEX(INDIRECT("'"&amp;VLOOKUP($C294,ModMap!$A$2:$B$21,2,FALSE)&amp;"'!W:W"),MATCH($K294,INDIRECT("'"&amp;VLOOKUP($C294,ModMap!$A$2:$B$21,2,FALSE)&amp;"'!$K:$K"),0)),"")</f>
        <v/>
      </c>
      <c r="X294" s="58" t="s">
        <v>33</v>
      </c>
      <c r="Y294" s="54" t="str">
        <f t="array" ref="Y294">IFERROR(INDEX(INDIRECT("'"&amp;VLOOKUP($C294,ModMap!$A$2:$B$21,2,FALSE)&amp;"'!Y:Y"),MATCH($K294,INDIRECT("'"&amp;VLOOKUP($C294,ModMap!$A$2:$B$21,2,FALSE)&amp;"'!$K:$K"),0)),"")</f>
        <v>Not Started</v>
      </c>
      <c r="Z294" s="54" t="str">
        <f t="array" ref="Z294">IFERROR(INDEX(INDIRECT("'"&amp;VLOOKUP($C294,ModMap!$A$2:$B$21,2,FALSE)&amp;"'!Z:Z"),MATCH($K294,INDIRECT("'"&amp;VLOOKUP($C294,ModMap!$A$2:$B$21,2,FALSE)&amp;"'!$K:$K"),0)),"")</f>
        <v>Unassigned</v>
      </c>
      <c r="AA294" s="58" t="s">
        <v>33</v>
      </c>
      <c r="AB294" s="54" t="str">
        <f t="array" ref="AB294">IFERROR(INDEX(INDIRECT("'"&amp;VLOOKUP($C294,ModMap!$A$2:$B$21,2,FALSE)&amp;"'!AB:AB"),MATCH($K294,INDIRECT("'"&amp;VLOOKUP($C294,ModMap!$A$2:$B$21,2,FALSE)&amp;"'!$K:$K"),0)),"")</f>
        <v>Not Started</v>
      </c>
      <c r="AC294" s="54" t="str">
        <f t="array" ref="AC294">IFERROR(INDEX(INDIRECT("'"&amp;VLOOKUP($C294,ModMap!$A$2:$B$21,2,FALSE)&amp;"'!AC:AC"),MATCH($K294,INDIRECT("'"&amp;VLOOKUP($C294,ModMap!$A$2:$B$21,2,FALSE)&amp;"'!$K:$K"),0)),"")</f>
        <v>Unassigned</v>
      </c>
      <c r="AD294" s="45" t="s">
        <v>36</v>
      </c>
      <c r="AE294" s="54" t="str">
        <f t="array" ref="AE294">IFERROR(INDEX(INDIRECT("'"&amp;VLOOKUP($C294,ModMap!$A$2:$B$21,2,FALSE)&amp;"'!AE:AE"),MATCH($K294,INDIRECT("'"&amp;VLOOKUP($C294,ModMap!$A$2:$B$21,2,FALSE)&amp;"'!$K:$K"),0)),"")</f>
        <v>N/A</v>
      </c>
      <c r="AF294" s="54" t="str">
        <f t="array" ref="AF294">IFERROR(INDEX(INDIRECT("'"&amp;VLOOKUP($C294,ModMap!$A$2:$B$21,2,FALSE)&amp;"'!AF:AF"),MATCH($K294,INDIRECT("'"&amp;VLOOKUP($C294,ModMap!$A$2:$B$21,2,FALSE)&amp;"'!$K:$K"),0)),"")</f>
        <v/>
      </c>
      <c r="AG294" s="45" t="s">
        <v>36</v>
      </c>
      <c r="AH294" s="54" t="str">
        <f t="array" ref="AH294">IFERROR(INDEX(INDIRECT("'"&amp;VLOOKUP($C294,ModMap!$A$2:$B$21,2,FALSE)&amp;"'!AH:AH"),MATCH($K294,INDIRECT("'"&amp;VLOOKUP($C294,ModMap!$A$2:$B$21,2,FALSE)&amp;"'!$K:$K"),0)),"")</f>
        <v>N/A</v>
      </c>
      <c r="AI294" s="54" t="str">
        <f t="array" ref="AI294">IFERROR(INDEX(INDIRECT("'"&amp;VLOOKUP($C294,ModMap!$A$2:$B$21,2,FALSE)&amp;"'!AI:AI"),MATCH($K294,INDIRECT("'"&amp;VLOOKUP($C294,ModMap!$A$2:$B$21,2,FALSE)&amp;"'!$K:$K"),0)),"")</f>
        <v/>
      </c>
      <c r="AJ294" s="45" t="s">
        <v>36</v>
      </c>
      <c r="AK294" s="54" t="str">
        <f t="array" ref="AK294">IFERROR(INDEX(INDIRECT("'"&amp;VLOOKUP($C294,ModMap!$A$2:$B$21,2,FALSE)&amp;"'!AK:AK"),MATCH($K294,INDIRECT("'"&amp;VLOOKUP($C294,ModMap!$A$2:$B$21,2,FALSE)&amp;"'!$K:$K"),0)),"")</f>
        <v>N/A</v>
      </c>
      <c r="AL294" s="54" t="str">
        <f t="array" ref="AL294">IFERROR(INDEX(INDIRECT("'"&amp;VLOOKUP($C294,ModMap!$A$2:$B$21,2,FALSE)&amp;"'!AL:AL"),MATCH($K294,INDIRECT("'"&amp;VLOOKUP($C294,ModMap!$A$2:$B$21,2,FALSE)&amp;"'!$K:$K"),0)),"")</f>
        <v/>
      </c>
      <c r="AM294" s="54">
        <f t="shared" si="1"/>
        <v>2</v>
      </c>
      <c r="AN294" s="54" t="str">
        <f t="shared" si="2"/>
        <v>Not Started</v>
      </c>
      <c r="AO294" s="55" t="str">
        <f t="array" ref="AO294">IFERROR(INDEX(INDIRECT("'"&amp;VLOOKUP($C294,ModMap!$A$2:$B$21,2,FALSE)&amp;"'!AO:AO"),MATCH($K294,INDIRECT("'"&amp;VLOOKUP($C294,ModMap!$A$2:$B$21,2,FALSE)&amp;"'!$K:$K"),0)),"")</f>
        <v/>
      </c>
      <c r="AP294" s="53" t="str">
        <f t="array" ref="AP294">IFERROR(HYPERLINK("#'"&amp;VLOOKUP($C294,ModMap!$A$2:$B$21,2,FALSE)&amp;"'!V"&amp;MATCH($K294,INDIRECT("'"&amp;VLOOKUP($C294,ModMap!$A$2:$B$21,2,FALSE)&amp;"'!$K:$K"),0),"Edit on module sheet"),"")</f>
        <v>Edit on module sheet</v>
      </c>
    </row>
    <row r="295" ht="42.0" customHeight="1">
      <c r="A295" s="34">
        <v>293.0</v>
      </c>
      <c r="B295" s="34">
        <v>293.0</v>
      </c>
      <c r="C295" s="34" t="s">
        <v>99</v>
      </c>
      <c r="D295" s="35" t="s">
        <v>100</v>
      </c>
      <c r="E295" s="36" t="s">
        <v>48</v>
      </c>
      <c r="F295" s="85" t="s">
        <v>516</v>
      </c>
      <c r="G295" s="35" t="s">
        <v>517</v>
      </c>
      <c r="H295" s="34" t="s">
        <v>586</v>
      </c>
      <c r="I295" s="34" t="s">
        <v>587</v>
      </c>
      <c r="J295" s="35" t="s">
        <v>588</v>
      </c>
      <c r="K295" s="34" t="s">
        <v>2145</v>
      </c>
      <c r="L295" s="35" t="s">
        <v>2146</v>
      </c>
      <c r="M295" s="66" t="s">
        <v>211</v>
      </c>
      <c r="N295" s="34" t="s">
        <v>525</v>
      </c>
      <c r="O295" s="34" t="s">
        <v>526</v>
      </c>
      <c r="P295" s="35" t="s">
        <v>591</v>
      </c>
      <c r="Q295" s="35" t="s">
        <v>592</v>
      </c>
      <c r="R295" s="34" t="s">
        <v>529</v>
      </c>
      <c r="S295" s="34" t="s">
        <v>56</v>
      </c>
      <c r="T295" s="34" t="str">
        <f t="array" ref="T295">IFERROR(INDEX(INDIRECT("'"&amp;VLOOKUP($C295,ModMap!$A$2:$B$21,2,FALSE)&amp;"'!T:T"),MATCH($K295,INDIRECT("'"&amp;VLOOKUP($C295,ModMap!$A$2:$B$21,2,FALSE)&amp;"'!$K:$K"),0)),"")</f>
        <v>Unassigned</v>
      </c>
      <c r="U295" s="45" t="s">
        <v>36</v>
      </c>
      <c r="V295" s="34" t="str">
        <f t="array" ref="V295">IFERROR(INDEX(INDIRECT("'"&amp;VLOOKUP($C295,ModMap!$A$2:$B$21,2,FALSE)&amp;"'!V:V"),MATCH($K295,INDIRECT("'"&amp;VLOOKUP($C295,ModMap!$A$2:$B$21,2,FALSE)&amp;"'!$K:$K"),0)),"")</f>
        <v>N/A</v>
      </c>
      <c r="W295" s="34" t="str">
        <f t="array" ref="W295">IFERROR(INDEX(INDIRECT("'"&amp;VLOOKUP($C295,ModMap!$A$2:$B$21,2,FALSE)&amp;"'!W:W"),MATCH($K295,INDIRECT("'"&amp;VLOOKUP($C295,ModMap!$A$2:$B$21,2,FALSE)&amp;"'!$K:$K"),0)),"")</f>
        <v/>
      </c>
      <c r="X295" s="58" t="s">
        <v>33</v>
      </c>
      <c r="Y295" s="34" t="str">
        <f t="array" ref="Y295">IFERROR(INDEX(INDIRECT("'"&amp;VLOOKUP($C295,ModMap!$A$2:$B$21,2,FALSE)&amp;"'!Y:Y"),MATCH($K295,INDIRECT("'"&amp;VLOOKUP($C295,ModMap!$A$2:$B$21,2,FALSE)&amp;"'!$K:$K"),0)),"")</f>
        <v>Not Started</v>
      </c>
      <c r="Z295" s="34" t="str">
        <f t="array" ref="Z295">IFERROR(INDEX(INDIRECT("'"&amp;VLOOKUP($C295,ModMap!$A$2:$B$21,2,FALSE)&amp;"'!Z:Z"),MATCH($K295,INDIRECT("'"&amp;VLOOKUP($C295,ModMap!$A$2:$B$21,2,FALSE)&amp;"'!$K:$K"),0)),"")</f>
        <v>Unassigned</v>
      </c>
      <c r="AA295" s="58" t="s">
        <v>33</v>
      </c>
      <c r="AB295" s="34" t="str">
        <f t="array" ref="AB295">IFERROR(INDEX(INDIRECT("'"&amp;VLOOKUP($C295,ModMap!$A$2:$B$21,2,FALSE)&amp;"'!AB:AB"),MATCH($K295,INDIRECT("'"&amp;VLOOKUP($C295,ModMap!$A$2:$B$21,2,FALSE)&amp;"'!$K:$K"),0)),"")</f>
        <v>Not Started</v>
      </c>
      <c r="AC295" s="34" t="str">
        <f t="array" ref="AC295">IFERROR(INDEX(INDIRECT("'"&amp;VLOOKUP($C295,ModMap!$A$2:$B$21,2,FALSE)&amp;"'!AC:AC"),MATCH($K295,INDIRECT("'"&amp;VLOOKUP($C295,ModMap!$A$2:$B$21,2,FALSE)&amp;"'!$K:$K"),0)),"")</f>
        <v>Unassigned</v>
      </c>
      <c r="AD295" s="58" t="s">
        <v>33</v>
      </c>
      <c r="AE295" s="34" t="str">
        <f t="array" ref="AE295">IFERROR(INDEX(INDIRECT("'"&amp;VLOOKUP($C295,ModMap!$A$2:$B$21,2,FALSE)&amp;"'!AE:AE"),MATCH($K295,INDIRECT("'"&amp;VLOOKUP($C295,ModMap!$A$2:$B$21,2,FALSE)&amp;"'!$K:$K"),0)),"")</f>
        <v>Not Started</v>
      </c>
      <c r="AF295" s="34" t="str">
        <f t="array" ref="AF295">IFERROR(INDEX(INDIRECT("'"&amp;VLOOKUP($C295,ModMap!$A$2:$B$21,2,FALSE)&amp;"'!AF:AF"),MATCH($K295,INDIRECT("'"&amp;VLOOKUP($C295,ModMap!$A$2:$B$21,2,FALSE)&amp;"'!$K:$K"),0)),"")</f>
        <v>Unassigned</v>
      </c>
      <c r="AG295" s="45" t="s">
        <v>36</v>
      </c>
      <c r="AH295" s="34" t="str">
        <f t="array" ref="AH295">IFERROR(INDEX(INDIRECT("'"&amp;VLOOKUP($C295,ModMap!$A$2:$B$21,2,FALSE)&amp;"'!AH:AH"),MATCH($K295,INDIRECT("'"&amp;VLOOKUP($C295,ModMap!$A$2:$B$21,2,FALSE)&amp;"'!$K:$K"),0)),"")</f>
        <v>N/A</v>
      </c>
      <c r="AI295" s="34" t="str">
        <f t="array" ref="AI295">IFERROR(INDEX(INDIRECT("'"&amp;VLOOKUP($C295,ModMap!$A$2:$B$21,2,FALSE)&amp;"'!AI:AI"),MATCH($K295,INDIRECT("'"&amp;VLOOKUP($C295,ModMap!$A$2:$B$21,2,FALSE)&amp;"'!$K:$K"),0)),"")</f>
        <v/>
      </c>
      <c r="AJ295" s="45" t="s">
        <v>36</v>
      </c>
      <c r="AK295" s="34" t="str">
        <f t="array" ref="AK295">IFERROR(INDEX(INDIRECT("'"&amp;VLOOKUP($C295,ModMap!$A$2:$B$21,2,FALSE)&amp;"'!AK:AK"),MATCH($K295,INDIRECT("'"&amp;VLOOKUP($C295,ModMap!$A$2:$B$21,2,FALSE)&amp;"'!$K:$K"),0)),"")</f>
        <v>N/A</v>
      </c>
      <c r="AL295" s="34" t="str">
        <f t="array" ref="AL295">IFERROR(INDEX(INDIRECT("'"&amp;VLOOKUP($C295,ModMap!$A$2:$B$21,2,FALSE)&amp;"'!AL:AL"),MATCH($K295,INDIRECT("'"&amp;VLOOKUP($C295,ModMap!$A$2:$B$21,2,FALSE)&amp;"'!$K:$K"),0)),"")</f>
        <v/>
      </c>
      <c r="AM295" s="34">
        <f t="shared" si="1"/>
        <v>3</v>
      </c>
      <c r="AN295" s="34" t="str">
        <f t="shared" si="2"/>
        <v>Not Started</v>
      </c>
      <c r="AO295" s="35" t="str">
        <f t="array" ref="AO295">IFERROR(INDEX(INDIRECT("'"&amp;VLOOKUP($C295,ModMap!$A$2:$B$21,2,FALSE)&amp;"'!AO:AO"),MATCH($K295,INDIRECT("'"&amp;VLOOKUP($C295,ModMap!$A$2:$B$21,2,FALSE)&amp;"'!$K:$K"),0)),"")</f>
        <v/>
      </c>
      <c r="AP295" s="53" t="str">
        <f t="array" ref="AP295">IFERROR(HYPERLINK("#'"&amp;VLOOKUP($C295,ModMap!$A$2:$B$21,2,FALSE)&amp;"'!V"&amp;MATCH($K295,INDIRECT("'"&amp;VLOOKUP($C295,ModMap!$A$2:$B$21,2,FALSE)&amp;"'!$K:$K"),0),"Edit on module sheet"),"")</f>
        <v>Edit on module sheet</v>
      </c>
    </row>
    <row r="296" ht="42.0" customHeight="1">
      <c r="A296" s="54">
        <v>294.0</v>
      </c>
      <c r="B296" s="54">
        <v>294.0</v>
      </c>
      <c r="C296" s="54" t="s">
        <v>99</v>
      </c>
      <c r="D296" s="55" t="s">
        <v>100</v>
      </c>
      <c r="E296" s="65" t="s">
        <v>41</v>
      </c>
      <c r="F296" s="85" t="s">
        <v>516</v>
      </c>
      <c r="G296" s="55" t="s">
        <v>517</v>
      </c>
      <c r="H296" s="54" t="s">
        <v>586</v>
      </c>
      <c r="I296" s="54" t="s">
        <v>587</v>
      </c>
      <c r="J296" s="55" t="s">
        <v>588</v>
      </c>
      <c r="K296" s="54" t="s">
        <v>589</v>
      </c>
      <c r="L296" s="55" t="s">
        <v>590</v>
      </c>
      <c r="M296" s="66" t="s">
        <v>211</v>
      </c>
      <c r="N296" s="54" t="s">
        <v>525</v>
      </c>
      <c r="O296" s="54" t="s">
        <v>526</v>
      </c>
      <c r="P296" s="55" t="s">
        <v>591</v>
      </c>
      <c r="Q296" s="55" t="s">
        <v>592</v>
      </c>
      <c r="R296" s="54" t="s">
        <v>529</v>
      </c>
      <c r="S296" s="54" t="s">
        <v>206</v>
      </c>
      <c r="T296" s="54" t="str">
        <f t="array" ref="T296">IFERROR(INDEX(INDIRECT("'"&amp;VLOOKUP($C296,ModMap!$A$2:$B$21,2,FALSE)&amp;"'!T:T"),MATCH($K296,INDIRECT("'"&amp;VLOOKUP($C296,ModMap!$A$2:$B$21,2,FALSE)&amp;"'!$K:$K"),0)),"")</f>
        <v>Unassigned</v>
      </c>
      <c r="U296" s="58" t="s">
        <v>33</v>
      </c>
      <c r="V296" s="54" t="str">
        <f t="array" ref="V296">IFERROR(INDEX(INDIRECT("'"&amp;VLOOKUP($C296,ModMap!$A$2:$B$21,2,FALSE)&amp;"'!V:V"),MATCH($K296,INDIRECT("'"&amp;VLOOKUP($C296,ModMap!$A$2:$B$21,2,FALSE)&amp;"'!$K:$K"),0)),"")</f>
        <v>Not Started</v>
      </c>
      <c r="W296" s="54" t="str">
        <f t="array" ref="W296">IFERROR(INDEX(INDIRECT("'"&amp;VLOOKUP($C296,ModMap!$A$2:$B$21,2,FALSE)&amp;"'!W:W"),MATCH($K296,INDIRECT("'"&amp;VLOOKUP($C296,ModMap!$A$2:$B$21,2,FALSE)&amp;"'!$K:$K"),0)),"")</f>
        <v>Unassigned</v>
      </c>
      <c r="X296" s="45" t="s">
        <v>36</v>
      </c>
      <c r="Y296" s="54" t="str">
        <f t="array" ref="Y296">IFERROR(INDEX(INDIRECT("'"&amp;VLOOKUP($C296,ModMap!$A$2:$B$21,2,FALSE)&amp;"'!Y:Y"),MATCH($K296,INDIRECT("'"&amp;VLOOKUP($C296,ModMap!$A$2:$B$21,2,FALSE)&amp;"'!$K:$K"),0)),"")</f>
        <v>N/A</v>
      </c>
      <c r="Z296" s="54" t="str">
        <f t="array" ref="Z296">IFERROR(INDEX(INDIRECT("'"&amp;VLOOKUP($C296,ModMap!$A$2:$B$21,2,FALSE)&amp;"'!Z:Z"),MATCH($K296,INDIRECT("'"&amp;VLOOKUP($C296,ModMap!$A$2:$B$21,2,FALSE)&amp;"'!$K:$K"),0)),"")</f>
        <v/>
      </c>
      <c r="AA296" s="45" t="s">
        <v>36</v>
      </c>
      <c r="AB296" s="54" t="str">
        <f t="array" ref="AB296">IFERROR(INDEX(INDIRECT("'"&amp;VLOOKUP($C296,ModMap!$A$2:$B$21,2,FALSE)&amp;"'!AB:AB"),MATCH($K296,INDIRECT("'"&amp;VLOOKUP($C296,ModMap!$A$2:$B$21,2,FALSE)&amp;"'!$K:$K"),0)),"")</f>
        <v>N/A</v>
      </c>
      <c r="AC296" s="54" t="str">
        <f t="array" ref="AC296">IFERROR(INDEX(INDIRECT("'"&amp;VLOOKUP($C296,ModMap!$A$2:$B$21,2,FALSE)&amp;"'!AC:AC"),MATCH($K296,INDIRECT("'"&amp;VLOOKUP($C296,ModMap!$A$2:$B$21,2,FALSE)&amp;"'!$K:$K"),0)),"")</f>
        <v/>
      </c>
      <c r="AD296" s="58" t="s">
        <v>33</v>
      </c>
      <c r="AE296" s="54" t="str">
        <f t="array" ref="AE296">IFERROR(INDEX(INDIRECT("'"&amp;VLOOKUP($C296,ModMap!$A$2:$B$21,2,FALSE)&amp;"'!AE:AE"),MATCH($K296,INDIRECT("'"&amp;VLOOKUP($C296,ModMap!$A$2:$B$21,2,FALSE)&amp;"'!$K:$K"),0)),"")</f>
        <v>Not Started</v>
      </c>
      <c r="AF296" s="54" t="str">
        <f t="array" ref="AF296">IFERROR(INDEX(INDIRECT("'"&amp;VLOOKUP($C296,ModMap!$A$2:$B$21,2,FALSE)&amp;"'!AF:AF"),MATCH($K296,INDIRECT("'"&amp;VLOOKUP($C296,ModMap!$A$2:$B$21,2,FALSE)&amp;"'!$K:$K"),0)),"")</f>
        <v>Unassigned</v>
      </c>
      <c r="AG296" s="45" t="s">
        <v>36</v>
      </c>
      <c r="AH296" s="54" t="str">
        <f t="array" ref="AH296">IFERROR(INDEX(INDIRECT("'"&amp;VLOOKUP($C296,ModMap!$A$2:$B$21,2,FALSE)&amp;"'!AH:AH"),MATCH($K296,INDIRECT("'"&amp;VLOOKUP($C296,ModMap!$A$2:$B$21,2,FALSE)&amp;"'!$K:$K"),0)),"")</f>
        <v>N/A</v>
      </c>
      <c r="AI296" s="54" t="str">
        <f t="array" ref="AI296">IFERROR(INDEX(INDIRECT("'"&amp;VLOOKUP($C296,ModMap!$A$2:$B$21,2,FALSE)&amp;"'!AI:AI"),MATCH($K296,INDIRECT("'"&amp;VLOOKUP($C296,ModMap!$A$2:$B$21,2,FALSE)&amp;"'!$K:$K"),0)),"")</f>
        <v/>
      </c>
      <c r="AJ296" s="45" t="s">
        <v>36</v>
      </c>
      <c r="AK296" s="54" t="str">
        <f t="array" ref="AK296">IFERROR(INDEX(INDIRECT("'"&amp;VLOOKUP($C296,ModMap!$A$2:$B$21,2,FALSE)&amp;"'!AK:AK"),MATCH($K296,INDIRECT("'"&amp;VLOOKUP($C296,ModMap!$A$2:$B$21,2,FALSE)&amp;"'!$K:$K"),0)),"")</f>
        <v>N/A</v>
      </c>
      <c r="AL296" s="54" t="str">
        <f t="array" ref="AL296">IFERROR(INDEX(INDIRECT("'"&amp;VLOOKUP($C296,ModMap!$A$2:$B$21,2,FALSE)&amp;"'!AL:AL"),MATCH($K296,INDIRECT("'"&amp;VLOOKUP($C296,ModMap!$A$2:$B$21,2,FALSE)&amp;"'!$K:$K"),0)),"")</f>
        <v/>
      </c>
      <c r="AM296" s="54">
        <f t="shared" si="1"/>
        <v>2</v>
      </c>
      <c r="AN296" s="54" t="str">
        <f t="shared" si="2"/>
        <v>Not Started</v>
      </c>
      <c r="AO296" s="55" t="str">
        <f t="array" ref="AO296">IFERROR(INDEX(INDIRECT("'"&amp;VLOOKUP($C296,ModMap!$A$2:$B$21,2,FALSE)&amp;"'!AO:AO"),MATCH($K296,INDIRECT("'"&amp;VLOOKUP($C296,ModMap!$A$2:$B$21,2,FALSE)&amp;"'!$K:$K"),0)),"")</f>
        <v/>
      </c>
      <c r="AP296" s="53" t="str">
        <f t="array" ref="AP296">IFERROR(HYPERLINK("#'"&amp;VLOOKUP($C296,ModMap!$A$2:$B$21,2,FALSE)&amp;"'!V"&amp;MATCH($K296,INDIRECT("'"&amp;VLOOKUP($C296,ModMap!$A$2:$B$21,2,FALSE)&amp;"'!$K:$K"),0),"Edit on module sheet"),"")</f>
        <v>Edit on module sheet</v>
      </c>
    </row>
    <row r="297" ht="42.0" customHeight="1">
      <c r="A297" s="34">
        <v>295.0</v>
      </c>
      <c r="B297" s="34">
        <v>295.0</v>
      </c>
      <c r="C297" s="34" t="s">
        <v>99</v>
      </c>
      <c r="D297" s="35" t="s">
        <v>100</v>
      </c>
      <c r="E297" s="64" t="s">
        <v>69</v>
      </c>
      <c r="F297" s="85" t="s">
        <v>516</v>
      </c>
      <c r="G297" s="35" t="s">
        <v>517</v>
      </c>
      <c r="H297" s="34" t="s">
        <v>586</v>
      </c>
      <c r="I297" s="34" t="s">
        <v>587</v>
      </c>
      <c r="J297" s="35" t="s">
        <v>588</v>
      </c>
      <c r="K297" s="34" t="s">
        <v>2959</v>
      </c>
      <c r="L297" s="35" t="s">
        <v>2960</v>
      </c>
      <c r="M297" s="58" t="s">
        <v>434</v>
      </c>
      <c r="N297" s="34" t="s">
        <v>525</v>
      </c>
      <c r="O297" s="34" t="s">
        <v>526</v>
      </c>
      <c r="P297" s="35" t="s">
        <v>591</v>
      </c>
      <c r="Q297" s="35" t="s">
        <v>592</v>
      </c>
      <c r="R297" s="34" t="s">
        <v>529</v>
      </c>
      <c r="S297" s="34" t="s">
        <v>69</v>
      </c>
      <c r="T297" s="34" t="str">
        <f t="array" ref="T297">IFERROR(INDEX(INDIRECT("'"&amp;VLOOKUP($C297,ModMap!$A$2:$B$21,2,FALSE)&amp;"'!T:T"),MATCH($K297,INDIRECT("'"&amp;VLOOKUP($C297,ModMap!$A$2:$B$21,2,FALSE)&amp;"'!$K:$K"),0)),"")</f>
        <v>Unassigned</v>
      </c>
      <c r="U297" s="58" t="s">
        <v>33</v>
      </c>
      <c r="V297" s="34" t="str">
        <f t="array" ref="V297">IFERROR(INDEX(INDIRECT("'"&amp;VLOOKUP($C297,ModMap!$A$2:$B$21,2,FALSE)&amp;"'!V:V"),MATCH($K297,INDIRECT("'"&amp;VLOOKUP($C297,ModMap!$A$2:$B$21,2,FALSE)&amp;"'!$K:$K"),0)),"")</f>
        <v>Not Started</v>
      </c>
      <c r="W297" s="34" t="str">
        <f t="array" ref="W297">IFERROR(INDEX(INDIRECT("'"&amp;VLOOKUP($C297,ModMap!$A$2:$B$21,2,FALSE)&amp;"'!W:W"),MATCH($K297,INDIRECT("'"&amp;VLOOKUP($C297,ModMap!$A$2:$B$21,2,FALSE)&amp;"'!$K:$K"),0)),"")</f>
        <v>Unassigned</v>
      </c>
      <c r="X297" s="58" t="s">
        <v>33</v>
      </c>
      <c r="Y297" s="34" t="str">
        <f t="array" ref="Y297">IFERROR(INDEX(INDIRECT("'"&amp;VLOOKUP($C297,ModMap!$A$2:$B$21,2,FALSE)&amp;"'!Y:Y"),MATCH($K297,INDIRECT("'"&amp;VLOOKUP($C297,ModMap!$A$2:$B$21,2,FALSE)&amp;"'!$K:$K"),0)),"")</f>
        <v>Not Started</v>
      </c>
      <c r="Z297" s="34" t="str">
        <f t="array" ref="Z297">IFERROR(INDEX(INDIRECT("'"&amp;VLOOKUP($C297,ModMap!$A$2:$B$21,2,FALSE)&amp;"'!Z:Z"),MATCH($K297,INDIRECT("'"&amp;VLOOKUP($C297,ModMap!$A$2:$B$21,2,FALSE)&amp;"'!$K:$K"),0)),"")</f>
        <v>Unassigned</v>
      </c>
      <c r="AA297" s="45" t="s">
        <v>36</v>
      </c>
      <c r="AB297" s="34" t="str">
        <f t="array" ref="AB297">IFERROR(INDEX(INDIRECT("'"&amp;VLOOKUP($C297,ModMap!$A$2:$B$21,2,FALSE)&amp;"'!AB:AB"),MATCH($K297,INDIRECT("'"&amp;VLOOKUP($C297,ModMap!$A$2:$B$21,2,FALSE)&amp;"'!$K:$K"),0)),"")</f>
        <v>N/A</v>
      </c>
      <c r="AC297" s="34" t="str">
        <f t="array" ref="AC297">IFERROR(INDEX(INDIRECT("'"&amp;VLOOKUP($C297,ModMap!$A$2:$B$21,2,FALSE)&amp;"'!AC:AC"),MATCH($K297,INDIRECT("'"&amp;VLOOKUP($C297,ModMap!$A$2:$B$21,2,FALSE)&amp;"'!$K:$K"),0)),"")</f>
        <v/>
      </c>
      <c r="AD297" s="58" t="s">
        <v>33</v>
      </c>
      <c r="AE297" s="34" t="str">
        <f t="array" ref="AE297">IFERROR(INDEX(INDIRECT("'"&amp;VLOOKUP($C297,ModMap!$A$2:$B$21,2,FALSE)&amp;"'!AE:AE"),MATCH($K297,INDIRECT("'"&amp;VLOOKUP($C297,ModMap!$A$2:$B$21,2,FALSE)&amp;"'!$K:$K"),0)),"")</f>
        <v>Not Started</v>
      </c>
      <c r="AF297" s="34" t="str">
        <f t="array" ref="AF297">IFERROR(INDEX(INDIRECT("'"&amp;VLOOKUP($C297,ModMap!$A$2:$B$21,2,FALSE)&amp;"'!AF:AF"),MATCH($K297,INDIRECT("'"&amp;VLOOKUP($C297,ModMap!$A$2:$B$21,2,FALSE)&amp;"'!$K:$K"),0)),"")</f>
        <v>Unassigned</v>
      </c>
      <c r="AG297" s="45" t="s">
        <v>36</v>
      </c>
      <c r="AH297" s="34" t="str">
        <f t="array" ref="AH297">IFERROR(INDEX(INDIRECT("'"&amp;VLOOKUP($C297,ModMap!$A$2:$B$21,2,FALSE)&amp;"'!AH:AH"),MATCH($K297,INDIRECT("'"&amp;VLOOKUP($C297,ModMap!$A$2:$B$21,2,FALSE)&amp;"'!$K:$K"),0)),"")</f>
        <v>N/A</v>
      </c>
      <c r="AI297" s="34" t="str">
        <f t="array" ref="AI297">IFERROR(INDEX(INDIRECT("'"&amp;VLOOKUP($C297,ModMap!$A$2:$B$21,2,FALSE)&amp;"'!AI:AI"),MATCH($K297,INDIRECT("'"&amp;VLOOKUP($C297,ModMap!$A$2:$B$21,2,FALSE)&amp;"'!$K:$K"),0)),"")</f>
        <v/>
      </c>
      <c r="AJ297" s="45" t="s">
        <v>36</v>
      </c>
      <c r="AK297" s="34" t="str">
        <f t="array" ref="AK297">IFERROR(INDEX(INDIRECT("'"&amp;VLOOKUP($C297,ModMap!$A$2:$B$21,2,FALSE)&amp;"'!AK:AK"),MATCH($K297,INDIRECT("'"&amp;VLOOKUP($C297,ModMap!$A$2:$B$21,2,FALSE)&amp;"'!$K:$K"),0)),"")</f>
        <v>N/A</v>
      </c>
      <c r="AL297" s="34" t="str">
        <f t="array" ref="AL297">IFERROR(INDEX(INDIRECT("'"&amp;VLOOKUP($C297,ModMap!$A$2:$B$21,2,FALSE)&amp;"'!AL:AL"),MATCH($K297,INDIRECT("'"&amp;VLOOKUP($C297,ModMap!$A$2:$B$21,2,FALSE)&amp;"'!$K:$K"),0)),"")</f>
        <v/>
      </c>
      <c r="AM297" s="34">
        <f t="shared" si="1"/>
        <v>3</v>
      </c>
      <c r="AN297" s="34" t="str">
        <f t="shared" si="2"/>
        <v>Not Started</v>
      </c>
      <c r="AO297" s="35" t="str">
        <f t="array" ref="AO297">IFERROR(INDEX(INDIRECT("'"&amp;VLOOKUP($C297,ModMap!$A$2:$B$21,2,FALSE)&amp;"'!AO:AO"),MATCH($K297,INDIRECT("'"&amp;VLOOKUP($C297,ModMap!$A$2:$B$21,2,FALSE)&amp;"'!$K:$K"),0)),"")</f>
        <v/>
      </c>
      <c r="AP297" s="53" t="str">
        <f t="array" ref="AP297">IFERROR(HYPERLINK("#'"&amp;VLOOKUP($C297,ModMap!$A$2:$B$21,2,FALSE)&amp;"'!V"&amp;MATCH($K297,INDIRECT("'"&amp;VLOOKUP($C297,ModMap!$A$2:$B$21,2,FALSE)&amp;"'!$K:$K"),0),"Edit on module sheet"),"")</f>
        <v>Edit on module sheet</v>
      </c>
    </row>
    <row r="298" ht="42.0" customHeight="1">
      <c r="A298" s="54">
        <v>296.0</v>
      </c>
      <c r="B298" s="54">
        <v>296.0</v>
      </c>
      <c r="C298" s="54" t="s">
        <v>99</v>
      </c>
      <c r="D298" s="55" t="s">
        <v>100</v>
      </c>
      <c r="E298" s="64" t="s">
        <v>69</v>
      </c>
      <c r="F298" s="85" t="s">
        <v>516</v>
      </c>
      <c r="G298" s="55" t="s">
        <v>517</v>
      </c>
      <c r="H298" s="54" t="s">
        <v>2154</v>
      </c>
      <c r="I298" s="54" t="s">
        <v>2155</v>
      </c>
      <c r="J298" s="55" t="s">
        <v>2156</v>
      </c>
      <c r="K298" s="54" t="s">
        <v>2963</v>
      </c>
      <c r="L298" s="55" t="s">
        <v>2964</v>
      </c>
      <c r="M298" s="58" t="s">
        <v>613</v>
      </c>
      <c r="N298" s="54" t="s">
        <v>525</v>
      </c>
      <c r="O298" s="54" t="s">
        <v>526</v>
      </c>
      <c r="P298" s="55" t="s">
        <v>1979</v>
      </c>
      <c r="Q298" s="55" t="s">
        <v>2159</v>
      </c>
      <c r="R298" s="54" t="s">
        <v>529</v>
      </c>
      <c r="S298" s="54" t="s">
        <v>69</v>
      </c>
      <c r="T298" s="54" t="str">
        <f t="array" ref="T298">IFERROR(INDEX(INDIRECT("'"&amp;VLOOKUP($C298,ModMap!$A$2:$B$21,2,FALSE)&amp;"'!T:T"),MATCH($K298,INDIRECT("'"&amp;VLOOKUP($C298,ModMap!$A$2:$B$21,2,FALSE)&amp;"'!$K:$K"),0)),"")</f>
        <v>Unassigned</v>
      </c>
      <c r="U298" s="58" t="s">
        <v>33</v>
      </c>
      <c r="V298" s="54" t="str">
        <f t="array" ref="V298">IFERROR(INDEX(INDIRECT("'"&amp;VLOOKUP($C298,ModMap!$A$2:$B$21,2,FALSE)&amp;"'!V:V"),MATCH($K298,INDIRECT("'"&amp;VLOOKUP($C298,ModMap!$A$2:$B$21,2,FALSE)&amp;"'!$K:$K"),0)),"")</f>
        <v>Not Started</v>
      </c>
      <c r="W298" s="54" t="str">
        <f t="array" ref="W298">IFERROR(INDEX(INDIRECT("'"&amp;VLOOKUP($C298,ModMap!$A$2:$B$21,2,FALSE)&amp;"'!W:W"),MATCH($K298,INDIRECT("'"&amp;VLOOKUP($C298,ModMap!$A$2:$B$21,2,FALSE)&amp;"'!$K:$K"),0)),"")</f>
        <v>Unassigned</v>
      </c>
      <c r="X298" s="58" t="s">
        <v>33</v>
      </c>
      <c r="Y298" s="54" t="str">
        <f t="array" ref="Y298">IFERROR(INDEX(INDIRECT("'"&amp;VLOOKUP($C298,ModMap!$A$2:$B$21,2,FALSE)&amp;"'!Y:Y"),MATCH($K298,INDIRECT("'"&amp;VLOOKUP($C298,ModMap!$A$2:$B$21,2,FALSE)&amp;"'!$K:$K"),0)),"")</f>
        <v>Not Started</v>
      </c>
      <c r="Z298" s="54" t="str">
        <f t="array" ref="Z298">IFERROR(INDEX(INDIRECT("'"&amp;VLOOKUP($C298,ModMap!$A$2:$B$21,2,FALSE)&amp;"'!Z:Z"),MATCH($K298,INDIRECT("'"&amp;VLOOKUP($C298,ModMap!$A$2:$B$21,2,FALSE)&amp;"'!$K:$K"),0)),"")</f>
        <v>Unassigned</v>
      </c>
      <c r="AA298" s="45" t="s">
        <v>36</v>
      </c>
      <c r="AB298" s="54" t="str">
        <f t="array" ref="AB298">IFERROR(INDEX(INDIRECT("'"&amp;VLOOKUP($C298,ModMap!$A$2:$B$21,2,FALSE)&amp;"'!AB:AB"),MATCH($K298,INDIRECT("'"&amp;VLOOKUP($C298,ModMap!$A$2:$B$21,2,FALSE)&amp;"'!$K:$K"),0)),"")</f>
        <v>N/A</v>
      </c>
      <c r="AC298" s="54" t="str">
        <f t="array" ref="AC298">IFERROR(INDEX(INDIRECT("'"&amp;VLOOKUP($C298,ModMap!$A$2:$B$21,2,FALSE)&amp;"'!AC:AC"),MATCH($K298,INDIRECT("'"&amp;VLOOKUP($C298,ModMap!$A$2:$B$21,2,FALSE)&amp;"'!$K:$K"),0)),"")</f>
        <v/>
      </c>
      <c r="AD298" s="58" t="s">
        <v>33</v>
      </c>
      <c r="AE298" s="54" t="str">
        <f t="array" ref="AE298">IFERROR(INDEX(INDIRECT("'"&amp;VLOOKUP($C298,ModMap!$A$2:$B$21,2,FALSE)&amp;"'!AE:AE"),MATCH($K298,INDIRECT("'"&amp;VLOOKUP($C298,ModMap!$A$2:$B$21,2,FALSE)&amp;"'!$K:$K"),0)),"")</f>
        <v>Not Started</v>
      </c>
      <c r="AF298" s="54" t="str">
        <f t="array" ref="AF298">IFERROR(INDEX(INDIRECT("'"&amp;VLOOKUP($C298,ModMap!$A$2:$B$21,2,FALSE)&amp;"'!AF:AF"),MATCH($K298,INDIRECT("'"&amp;VLOOKUP($C298,ModMap!$A$2:$B$21,2,FALSE)&amp;"'!$K:$K"),0)),"")</f>
        <v>Unassigned</v>
      </c>
      <c r="AG298" s="45" t="s">
        <v>36</v>
      </c>
      <c r="AH298" s="54" t="str">
        <f t="array" ref="AH298">IFERROR(INDEX(INDIRECT("'"&amp;VLOOKUP($C298,ModMap!$A$2:$B$21,2,FALSE)&amp;"'!AH:AH"),MATCH($K298,INDIRECT("'"&amp;VLOOKUP($C298,ModMap!$A$2:$B$21,2,FALSE)&amp;"'!$K:$K"),0)),"")</f>
        <v>N/A</v>
      </c>
      <c r="AI298" s="54" t="str">
        <f t="array" ref="AI298">IFERROR(INDEX(INDIRECT("'"&amp;VLOOKUP($C298,ModMap!$A$2:$B$21,2,FALSE)&amp;"'!AI:AI"),MATCH($K298,INDIRECT("'"&amp;VLOOKUP($C298,ModMap!$A$2:$B$21,2,FALSE)&amp;"'!$K:$K"),0)),"")</f>
        <v/>
      </c>
      <c r="AJ298" s="45" t="s">
        <v>36</v>
      </c>
      <c r="AK298" s="54" t="str">
        <f t="array" ref="AK298">IFERROR(INDEX(INDIRECT("'"&amp;VLOOKUP($C298,ModMap!$A$2:$B$21,2,FALSE)&amp;"'!AK:AK"),MATCH($K298,INDIRECT("'"&amp;VLOOKUP($C298,ModMap!$A$2:$B$21,2,FALSE)&amp;"'!$K:$K"),0)),"")</f>
        <v>N/A</v>
      </c>
      <c r="AL298" s="54" t="str">
        <f t="array" ref="AL298">IFERROR(INDEX(INDIRECT("'"&amp;VLOOKUP($C298,ModMap!$A$2:$B$21,2,FALSE)&amp;"'!AL:AL"),MATCH($K298,INDIRECT("'"&amp;VLOOKUP($C298,ModMap!$A$2:$B$21,2,FALSE)&amp;"'!$K:$K"),0)),"")</f>
        <v/>
      </c>
      <c r="AM298" s="54">
        <f t="shared" si="1"/>
        <v>3</v>
      </c>
      <c r="AN298" s="54" t="str">
        <f t="shared" si="2"/>
        <v>Not Started</v>
      </c>
      <c r="AO298" s="55" t="str">
        <f t="array" ref="AO298">IFERROR(INDEX(INDIRECT("'"&amp;VLOOKUP($C298,ModMap!$A$2:$B$21,2,FALSE)&amp;"'!AO:AO"),MATCH($K298,INDIRECT("'"&amp;VLOOKUP($C298,ModMap!$A$2:$B$21,2,FALSE)&amp;"'!$K:$K"),0)),"")</f>
        <v/>
      </c>
      <c r="AP298" s="53" t="str">
        <f t="array" ref="AP298">IFERROR(HYPERLINK("#'"&amp;VLOOKUP($C298,ModMap!$A$2:$B$21,2,FALSE)&amp;"'!V"&amp;MATCH($K298,INDIRECT("'"&amp;VLOOKUP($C298,ModMap!$A$2:$B$21,2,FALSE)&amp;"'!$K:$K"),0),"Edit on module sheet"),"")</f>
        <v>Edit on module sheet</v>
      </c>
    </row>
    <row r="299" ht="42.0" customHeight="1">
      <c r="A299" s="34">
        <v>297.0</v>
      </c>
      <c r="B299" s="34">
        <v>297.0</v>
      </c>
      <c r="C299" s="34" t="s">
        <v>99</v>
      </c>
      <c r="D299" s="35" t="s">
        <v>100</v>
      </c>
      <c r="E299" s="36" t="s">
        <v>48</v>
      </c>
      <c r="F299" s="85" t="s">
        <v>516</v>
      </c>
      <c r="G299" s="35" t="s">
        <v>517</v>
      </c>
      <c r="H299" s="34" t="s">
        <v>2154</v>
      </c>
      <c r="I299" s="34" t="s">
        <v>2155</v>
      </c>
      <c r="J299" s="35" t="s">
        <v>2156</v>
      </c>
      <c r="K299" s="34" t="s">
        <v>2157</v>
      </c>
      <c r="L299" s="35" t="s">
        <v>2158</v>
      </c>
      <c r="M299" s="66" t="s">
        <v>211</v>
      </c>
      <c r="N299" s="34" t="s">
        <v>525</v>
      </c>
      <c r="O299" s="34" t="s">
        <v>526</v>
      </c>
      <c r="P299" s="35" t="s">
        <v>1979</v>
      </c>
      <c r="Q299" s="35" t="s">
        <v>2159</v>
      </c>
      <c r="R299" s="34" t="s">
        <v>529</v>
      </c>
      <c r="S299" s="34" t="s">
        <v>218</v>
      </c>
      <c r="T299" s="34" t="str">
        <f t="array" ref="T299">IFERROR(INDEX(INDIRECT("'"&amp;VLOOKUP($C299,ModMap!$A$2:$B$21,2,FALSE)&amp;"'!T:T"),MATCH($K299,INDIRECT("'"&amp;VLOOKUP($C299,ModMap!$A$2:$B$21,2,FALSE)&amp;"'!$K:$K"),0)),"")</f>
        <v>Unassigned</v>
      </c>
      <c r="U299" s="58" t="s">
        <v>33</v>
      </c>
      <c r="V299" s="34" t="str">
        <f t="array" ref="V299">IFERROR(INDEX(INDIRECT("'"&amp;VLOOKUP($C299,ModMap!$A$2:$B$21,2,FALSE)&amp;"'!V:V"),MATCH($K299,INDIRECT("'"&amp;VLOOKUP($C299,ModMap!$A$2:$B$21,2,FALSE)&amp;"'!$K:$K"),0)),"")</f>
        <v>Not Started</v>
      </c>
      <c r="W299" s="34" t="str">
        <f t="array" ref="W299">IFERROR(INDEX(INDIRECT("'"&amp;VLOOKUP($C299,ModMap!$A$2:$B$21,2,FALSE)&amp;"'!W:W"),MATCH($K299,INDIRECT("'"&amp;VLOOKUP($C299,ModMap!$A$2:$B$21,2,FALSE)&amp;"'!$K:$K"),0)),"")</f>
        <v>Unassigned</v>
      </c>
      <c r="X299" s="58" t="s">
        <v>33</v>
      </c>
      <c r="Y299" s="34" t="str">
        <f t="array" ref="Y299">IFERROR(INDEX(INDIRECT("'"&amp;VLOOKUP($C299,ModMap!$A$2:$B$21,2,FALSE)&amp;"'!Y:Y"),MATCH($K299,INDIRECT("'"&amp;VLOOKUP($C299,ModMap!$A$2:$B$21,2,FALSE)&amp;"'!$K:$K"),0)),"")</f>
        <v>Not Started</v>
      </c>
      <c r="Z299" s="34" t="str">
        <f t="array" ref="Z299">IFERROR(INDEX(INDIRECT("'"&amp;VLOOKUP($C299,ModMap!$A$2:$B$21,2,FALSE)&amp;"'!Z:Z"),MATCH($K299,INDIRECT("'"&amp;VLOOKUP($C299,ModMap!$A$2:$B$21,2,FALSE)&amp;"'!$K:$K"),0)),"")</f>
        <v>Unassigned</v>
      </c>
      <c r="AA299" s="45" t="s">
        <v>36</v>
      </c>
      <c r="AB299" s="34" t="str">
        <f t="array" ref="AB299">IFERROR(INDEX(INDIRECT("'"&amp;VLOOKUP($C299,ModMap!$A$2:$B$21,2,FALSE)&amp;"'!AB:AB"),MATCH($K299,INDIRECT("'"&amp;VLOOKUP($C299,ModMap!$A$2:$B$21,2,FALSE)&amp;"'!$K:$K"),0)),"")</f>
        <v>N/A</v>
      </c>
      <c r="AC299" s="34" t="str">
        <f t="array" ref="AC299">IFERROR(INDEX(INDIRECT("'"&amp;VLOOKUP($C299,ModMap!$A$2:$B$21,2,FALSE)&amp;"'!AC:AC"),MATCH($K299,INDIRECT("'"&amp;VLOOKUP($C299,ModMap!$A$2:$B$21,2,FALSE)&amp;"'!$K:$K"),0)),"")</f>
        <v/>
      </c>
      <c r="AD299" s="58" t="s">
        <v>33</v>
      </c>
      <c r="AE299" s="34" t="str">
        <f t="array" ref="AE299">IFERROR(INDEX(INDIRECT("'"&amp;VLOOKUP($C299,ModMap!$A$2:$B$21,2,FALSE)&amp;"'!AE:AE"),MATCH($K299,INDIRECT("'"&amp;VLOOKUP($C299,ModMap!$A$2:$B$21,2,FALSE)&amp;"'!$K:$K"),0)),"")</f>
        <v>Not Started</v>
      </c>
      <c r="AF299" s="34" t="str">
        <f t="array" ref="AF299">IFERROR(INDEX(INDIRECT("'"&amp;VLOOKUP($C299,ModMap!$A$2:$B$21,2,FALSE)&amp;"'!AF:AF"),MATCH($K299,INDIRECT("'"&amp;VLOOKUP($C299,ModMap!$A$2:$B$21,2,FALSE)&amp;"'!$K:$K"),0)),"")</f>
        <v>Unassigned</v>
      </c>
      <c r="AG299" s="45" t="s">
        <v>36</v>
      </c>
      <c r="AH299" s="34" t="str">
        <f t="array" ref="AH299">IFERROR(INDEX(INDIRECT("'"&amp;VLOOKUP($C299,ModMap!$A$2:$B$21,2,FALSE)&amp;"'!AH:AH"),MATCH($K299,INDIRECT("'"&amp;VLOOKUP($C299,ModMap!$A$2:$B$21,2,FALSE)&amp;"'!$K:$K"),0)),"")</f>
        <v>N/A</v>
      </c>
      <c r="AI299" s="34" t="str">
        <f t="array" ref="AI299">IFERROR(INDEX(INDIRECT("'"&amp;VLOOKUP($C299,ModMap!$A$2:$B$21,2,FALSE)&amp;"'!AI:AI"),MATCH($K299,INDIRECT("'"&amp;VLOOKUP($C299,ModMap!$A$2:$B$21,2,FALSE)&amp;"'!$K:$K"),0)),"")</f>
        <v/>
      </c>
      <c r="AJ299" s="45" t="s">
        <v>36</v>
      </c>
      <c r="AK299" s="34" t="str">
        <f t="array" ref="AK299">IFERROR(INDEX(INDIRECT("'"&amp;VLOOKUP($C299,ModMap!$A$2:$B$21,2,FALSE)&amp;"'!AK:AK"),MATCH($K299,INDIRECT("'"&amp;VLOOKUP($C299,ModMap!$A$2:$B$21,2,FALSE)&amp;"'!$K:$K"),0)),"")</f>
        <v>N/A</v>
      </c>
      <c r="AL299" s="34" t="str">
        <f t="array" ref="AL299">IFERROR(INDEX(INDIRECT("'"&amp;VLOOKUP($C299,ModMap!$A$2:$B$21,2,FALSE)&amp;"'!AL:AL"),MATCH($K299,INDIRECT("'"&amp;VLOOKUP($C299,ModMap!$A$2:$B$21,2,FALSE)&amp;"'!$K:$K"),0)),"")</f>
        <v/>
      </c>
      <c r="AM299" s="34">
        <f t="shared" si="1"/>
        <v>3</v>
      </c>
      <c r="AN299" s="34" t="str">
        <f t="shared" si="2"/>
        <v>Not Started</v>
      </c>
      <c r="AO299" s="35" t="str">
        <f t="array" ref="AO299">IFERROR(INDEX(INDIRECT("'"&amp;VLOOKUP($C299,ModMap!$A$2:$B$21,2,FALSE)&amp;"'!AO:AO"),MATCH($K299,INDIRECT("'"&amp;VLOOKUP($C299,ModMap!$A$2:$B$21,2,FALSE)&amp;"'!$K:$K"),0)),"")</f>
        <v/>
      </c>
      <c r="AP299" s="53" t="str">
        <f t="array" ref="AP299">IFERROR(HYPERLINK("#'"&amp;VLOOKUP($C299,ModMap!$A$2:$B$21,2,FALSE)&amp;"'!V"&amp;MATCH($K299,INDIRECT("'"&amp;VLOOKUP($C299,ModMap!$A$2:$B$21,2,FALSE)&amp;"'!$K:$K"),0),"Edit on module sheet"),"")</f>
        <v>Edit on module sheet</v>
      </c>
    </row>
    <row r="300" ht="42.0" customHeight="1">
      <c r="A300" s="54">
        <v>298.0</v>
      </c>
      <c r="B300" s="54">
        <v>298.0</v>
      </c>
      <c r="C300" s="54" t="s">
        <v>99</v>
      </c>
      <c r="D300" s="55" t="s">
        <v>100</v>
      </c>
      <c r="E300" s="36" t="s">
        <v>48</v>
      </c>
      <c r="F300" s="85" t="s">
        <v>516</v>
      </c>
      <c r="G300" s="55" t="s">
        <v>517</v>
      </c>
      <c r="H300" s="54" t="s">
        <v>2154</v>
      </c>
      <c r="I300" s="54" t="s">
        <v>2155</v>
      </c>
      <c r="J300" s="55" t="s">
        <v>2156</v>
      </c>
      <c r="K300" s="54" t="s">
        <v>2164</v>
      </c>
      <c r="L300" s="55" t="s">
        <v>2165</v>
      </c>
      <c r="M300" s="58" t="s">
        <v>613</v>
      </c>
      <c r="N300" s="54" t="s">
        <v>525</v>
      </c>
      <c r="O300" s="54" t="s">
        <v>526</v>
      </c>
      <c r="P300" s="55" t="s">
        <v>1979</v>
      </c>
      <c r="Q300" s="55" t="s">
        <v>2159</v>
      </c>
      <c r="R300" s="54" t="s">
        <v>529</v>
      </c>
      <c r="S300" s="54" t="s">
        <v>614</v>
      </c>
      <c r="T300" s="54" t="str">
        <f t="array" ref="T300">IFERROR(INDEX(INDIRECT("'"&amp;VLOOKUP($C300,ModMap!$A$2:$B$21,2,FALSE)&amp;"'!T:T"),MATCH($K300,INDIRECT("'"&amp;VLOOKUP($C300,ModMap!$A$2:$B$21,2,FALSE)&amp;"'!$K:$K"),0)),"")</f>
        <v>Unassigned</v>
      </c>
      <c r="U300" s="45" t="s">
        <v>36</v>
      </c>
      <c r="V300" s="54" t="str">
        <f t="array" ref="V300">IFERROR(INDEX(INDIRECT("'"&amp;VLOOKUP($C300,ModMap!$A$2:$B$21,2,FALSE)&amp;"'!V:V"),MATCH($K300,INDIRECT("'"&amp;VLOOKUP($C300,ModMap!$A$2:$B$21,2,FALSE)&amp;"'!$K:$K"),0)),"")</f>
        <v>N/A</v>
      </c>
      <c r="W300" s="54" t="str">
        <f t="array" ref="W300">IFERROR(INDEX(INDIRECT("'"&amp;VLOOKUP($C300,ModMap!$A$2:$B$21,2,FALSE)&amp;"'!W:W"),MATCH($K300,INDIRECT("'"&amp;VLOOKUP($C300,ModMap!$A$2:$B$21,2,FALSE)&amp;"'!$K:$K"),0)),"")</f>
        <v/>
      </c>
      <c r="X300" s="58" t="s">
        <v>33</v>
      </c>
      <c r="Y300" s="54" t="str">
        <f t="array" ref="Y300">IFERROR(INDEX(INDIRECT("'"&amp;VLOOKUP($C300,ModMap!$A$2:$B$21,2,FALSE)&amp;"'!Y:Y"),MATCH($K300,INDIRECT("'"&amp;VLOOKUP($C300,ModMap!$A$2:$B$21,2,FALSE)&amp;"'!$K:$K"),0)),"")</f>
        <v>Not Started</v>
      </c>
      <c r="Z300" s="54" t="str">
        <f t="array" ref="Z300">IFERROR(INDEX(INDIRECT("'"&amp;VLOOKUP($C300,ModMap!$A$2:$B$21,2,FALSE)&amp;"'!Z:Z"),MATCH($K300,INDIRECT("'"&amp;VLOOKUP($C300,ModMap!$A$2:$B$21,2,FALSE)&amp;"'!$K:$K"),0)),"")</f>
        <v>Unassigned</v>
      </c>
      <c r="AA300" s="45" t="s">
        <v>36</v>
      </c>
      <c r="AB300" s="54" t="str">
        <f t="array" ref="AB300">IFERROR(INDEX(INDIRECT("'"&amp;VLOOKUP($C300,ModMap!$A$2:$B$21,2,FALSE)&amp;"'!AB:AB"),MATCH($K300,INDIRECT("'"&amp;VLOOKUP($C300,ModMap!$A$2:$B$21,2,FALSE)&amp;"'!$K:$K"),0)),"")</f>
        <v>N/A</v>
      </c>
      <c r="AC300" s="54" t="str">
        <f t="array" ref="AC300">IFERROR(INDEX(INDIRECT("'"&amp;VLOOKUP($C300,ModMap!$A$2:$B$21,2,FALSE)&amp;"'!AC:AC"),MATCH($K300,INDIRECT("'"&amp;VLOOKUP($C300,ModMap!$A$2:$B$21,2,FALSE)&amp;"'!$K:$K"),0)),"")</f>
        <v/>
      </c>
      <c r="AD300" s="58" t="s">
        <v>33</v>
      </c>
      <c r="AE300" s="54" t="str">
        <f t="array" ref="AE300">IFERROR(INDEX(INDIRECT("'"&amp;VLOOKUP($C300,ModMap!$A$2:$B$21,2,FALSE)&amp;"'!AE:AE"),MATCH($K300,INDIRECT("'"&amp;VLOOKUP($C300,ModMap!$A$2:$B$21,2,FALSE)&amp;"'!$K:$K"),0)),"")</f>
        <v>Not Started</v>
      </c>
      <c r="AF300" s="54" t="str">
        <f t="array" ref="AF300">IFERROR(INDEX(INDIRECT("'"&amp;VLOOKUP($C300,ModMap!$A$2:$B$21,2,FALSE)&amp;"'!AF:AF"),MATCH($K300,INDIRECT("'"&amp;VLOOKUP($C300,ModMap!$A$2:$B$21,2,FALSE)&amp;"'!$K:$K"),0)),"")</f>
        <v>Unassigned</v>
      </c>
      <c r="AG300" s="45" t="s">
        <v>36</v>
      </c>
      <c r="AH300" s="54" t="str">
        <f t="array" ref="AH300">IFERROR(INDEX(INDIRECT("'"&amp;VLOOKUP($C300,ModMap!$A$2:$B$21,2,FALSE)&amp;"'!AH:AH"),MATCH($K300,INDIRECT("'"&amp;VLOOKUP($C300,ModMap!$A$2:$B$21,2,FALSE)&amp;"'!$K:$K"),0)),"")</f>
        <v>N/A</v>
      </c>
      <c r="AI300" s="54" t="str">
        <f t="array" ref="AI300">IFERROR(INDEX(INDIRECT("'"&amp;VLOOKUP($C300,ModMap!$A$2:$B$21,2,FALSE)&amp;"'!AI:AI"),MATCH($K300,INDIRECT("'"&amp;VLOOKUP($C300,ModMap!$A$2:$B$21,2,FALSE)&amp;"'!$K:$K"),0)),"")</f>
        <v/>
      </c>
      <c r="AJ300" s="45" t="s">
        <v>36</v>
      </c>
      <c r="AK300" s="54" t="str">
        <f t="array" ref="AK300">IFERROR(INDEX(INDIRECT("'"&amp;VLOOKUP($C300,ModMap!$A$2:$B$21,2,FALSE)&amp;"'!AK:AK"),MATCH($K300,INDIRECT("'"&amp;VLOOKUP($C300,ModMap!$A$2:$B$21,2,FALSE)&amp;"'!$K:$K"),0)),"")</f>
        <v>N/A</v>
      </c>
      <c r="AL300" s="54" t="str">
        <f t="array" ref="AL300">IFERROR(INDEX(INDIRECT("'"&amp;VLOOKUP($C300,ModMap!$A$2:$B$21,2,FALSE)&amp;"'!AL:AL"),MATCH($K300,INDIRECT("'"&amp;VLOOKUP($C300,ModMap!$A$2:$B$21,2,FALSE)&amp;"'!$K:$K"),0)),"")</f>
        <v/>
      </c>
      <c r="AM300" s="54">
        <f t="shared" si="1"/>
        <v>2</v>
      </c>
      <c r="AN300" s="54" t="str">
        <f t="shared" si="2"/>
        <v>Not Started</v>
      </c>
      <c r="AO300" s="55" t="str">
        <f t="array" ref="AO300">IFERROR(INDEX(INDIRECT("'"&amp;VLOOKUP($C300,ModMap!$A$2:$B$21,2,FALSE)&amp;"'!AO:AO"),MATCH($K300,INDIRECT("'"&amp;VLOOKUP($C300,ModMap!$A$2:$B$21,2,FALSE)&amp;"'!$K:$K"),0)),"")</f>
        <v/>
      </c>
      <c r="AP300" s="53" t="str">
        <f t="array" ref="AP300">IFERROR(HYPERLINK("#'"&amp;VLOOKUP($C300,ModMap!$A$2:$B$21,2,FALSE)&amp;"'!V"&amp;MATCH($K300,INDIRECT("'"&amp;VLOOKUP($C300,ModMap!$A$2:$B$21,2,FALSE)&amp;"'!$K:$K"),0),"Edit on module sheet"),"")</f>
        <v>Edit on module sheet</v>
      </c>
    </row>
    <row r="301" ht="42.0" customHeight="1">
      <c r="A301" s="34">
        <v>299.0</v>
      </c>
      <c r="B301" s="34">
        <v>299.0</v>
      </c>
      <c r="C301" s="34" t="s">
        <v>99</v>
      </c>
      <c r="D301" s="35" t="s">
        <v>100</v>
      </c>
      <c r="E301" s="64" t="s">
        <v>69</v>
      </c>
      <c r="F301" s="85" t="s">
        <v>516</v>
      </c>
      <c r="G301" s="35" t="s">
        <v>517</v>
      </c>
      <c r="H301" s="34" t="s">
        <v>2166</v>
      </c>
      <c r="I301" s="34" t="s">
        <v>2167</v>
      </c>
      <c r="J301" s="35" t="s">
        <v>2168</v>
      </c>
      <c r="K301" s="34" t="s">
        <v>2977</v>
      </c>
      <c r="L301" s="35" t="s">
        <v>2978</v>
      </c>
      <c r="M301" s="58" t="s">
        <v>613</v>
      </c>
      <c r="N301" s="34" t="s">
        <v>525</v>
      </c>
      <c r="O301" s="34" t="s">
        <v>526</v>
      </c>
      <c r="P301" s="35" t="s">
        <v>1995</v>
      </c>
      <c r="Q301" s="35" t="s">
        <v>2171</v>
      </c>
      <c r="R301" s="34" t="s">
        <v>529</v>
      </c>
      <c r="S301" s="34" t="s">
        <v>69</v>
      </c>
      <c r="T301" s="34" t="str">
        <f t="array" ref="T301">IFERROR(INDEX(INDIRECT("'"&amp;VLOOKUP($C301,ModMap!$A$2:$B$21,2,FALSE)&amp;"'!T:T"),MATCH($K301,INDIRECT("'"&amp;VLOOKUP($C301,ModMap!$A$2:$B$21,2,FALSE)&amp;"'!$K:$K"),0)),"")</f>
        <v>Unassigned</v>
      </c>
      <c r="U301" s="58" t="s">
        <v>33</v>
      </c>
      <c r="V301" s="34" t="str">
        <f t="array" ref="V301">IFERROR(INDEX(INDIRECT("'"&amp;VLOOKUP($C301,ModMap!$A$2:$B$21,2,FALSE)&amp;"'!V:V"),MATCH($K301,INDIRECT("'"&amp;VLOOKUP($C301,ModMap!$A$2:$B$21,2,FALSE)&amp;"'!$K:$K"),0)),"")</f>
        <v>Not Started</v>
      </c>
      <c r="W301" s="34" t="str">
        <f t="array" ref="W301">IFERROR(INDEX(INDIRECT("'"&amp;VLOOKUP($C301,ModMap!$A$2:$B$21,2,FALSE)&amp;"'!W:W"),MATCH($K301,INDIRECT("'"&amp;VLOOKUP($C301,ModMap!$A$2:$B$21,2,FALSE)&amp;"'!$K:$K"),0)),"")</f>
        <v>Unassigned</v>
      </c>
      <c r="X301" s="58" t="s">
        <v>33</v>
      </c>
      <c r="Y301" s="34" t="str">
        <f t="array" ref="Y301">IFERROR(INDEX(INDIRECT("'"&amp;VLOOKUP($C301,ModMap!$A$2:$B$21,2,FALSE)&amp;"'!Y:Y"),MATCH($K301,INDIRECT("'"&amp;VLOOKUP($C301,ModMap!$A$2:$B$21,2,FALSE)&amp;"'!$K:$K"),0)),"")</f>
        <v>Not Started</v>
      </c>
      <c r="Z301" s="34" t="str">
        <f t="array" ref="Z301">IFERROR(INDEX(INDIRECT("'"&amp;VLOOKUP($C301,ModMap!$A$2:$B$21,2,FALSE)&amp;"'!Z:Z"),MATCH($K301,INDIRECT("'"&amp;VLOOKUP($C301,ModMap!$A$2:$B$21,2,FALSE)&amp;"'!$K:$K"),0)),"")</f>
        <v>Unassigned</v>
      </c>
      <c r="AA301" s="45" t="s">
        <v>36</v>
      </c>
      <c r="AB301" s="34" t="str">
        <f t="array" ref="AB301">IFERROR(INDEX(INDIRECT("'"&amp;VLOOKUP($C301,ModMap!$A$2:$B$21,2,FALSE)&amp;"'!AB:AB"),MATCH($K301,INDIRECT("'"&amp;VLOOKUP($C301,ModMap!$A$2:$B$21,2,FALSE)&amp;"'!$K:$K"),0)),"")</f>
        <v>N/A</v>
      </c>
      <c r="AC301" s="34" t="str">
        <f t="array" ref="AC301">IFERROR(INDEX(INDIRECT("'"&amp;VLOOKUP($C301,ModMap!$A$2:$B$21,2,FALSE)&amp;"'!AC:AC"),MATCH($K301,INDIRECT("'"&amp;VLOOKUP($C301,ModMap!$A$2:$B$21,2,FALSE)&amp;"'!$K:$K"),0)),"")</f>
        <v/>
      </c>
      <c r="AD301" s="58" t="s">
        <v>33</v>
      </c>
      <c r="AE301" s="34" t="str">
        <f t="array" ref="AE301">IFERROR(INDEX(INDIRECT("'"&amp;VLOOKUP($C301,ModMap!$A$2:$B$21,2,FALSE)&amp;"'!AE:AE"),MATCH($K301,INDIRECT("'"&amp;VLOOKUP($C301,ModMap!$A$2:$B$21,2,FALSE)&amp;"'!$K:$K"),0)),"")</f>
        <v>Not Started</v>
      </c>
      <c r="AF301" s="34" t="str">
        <f t="array" ref="AF301">IFERROR(INDEX(INDIRECT("'"&amp;VLOOKUP($C301,ModMap!$A$2:$B$21,2,FALSE)&amp;"'!AF:AF"),MATCH($K301,INDIRECT("'"&amp;VLOOKUP($C301,ModMap!$A$2:$B$21,2,FALSE)&amp;"'!$K:$K"),0)),"")</f>
        <v>Unassigned</v>
      </c>
      <c r="AG301" s="45" t="s">
        <v>36</v>
      </c>
      <c r="AH301" s="34" t="str">
        <f t="array" ref="AH301">IFERROR(INDEX(INDIRECT("'"&amp;VLOOKUP($C301,ModMap!$A$2:$B$21,2,FALSE)&amp;"'!AH:AH"),MATCH($K301,INDIRECT("'"&amp;VLOOKUP($C301,ModMap!$A$2:$B$21,2,FALSE)&amp;"'!$K:$K"),0)),"")</f>
        <v>N/A</v>
      </c>
      <c r="AI301" s="34" t="str">
        <f t="array" ref="AI301">IFERROR(INDEX(INDIRECT("'"&amp;VLOOKUP($C301,ModMap!$A$2:$B$21,2,FALSE)&amp;"'!AI:AI"),MATCH($K301,INDIRECT("'"&amp;VLOOKUP($C301,ModMap!$A$2:$B$21,2,FALSE)&amp;"'!$K:$K"),0)),"")</f>
        <v/>
      </c>
      <c r="AJ301" s="45" t="s">
        <v>36</v>
      </c>
      <c r="AK301" s="34" t="str">
        <f t="array" ref="AK301">IFERROR(INDEX(INDIRECT("'"&amp;VLOOKUP($C301,ModMap!$A$2:$B$21,2,FALSE)&amp;"'!AK:AK"),MATCH($K301,INDIRECT("'"&amp;VLOOKUP($C301,ModMap!$A$2:$B$21,2,FALSE)&amp;"'!$K:$K"),0)),"")</f>
        <v>N/A</v>
      </c>
      <c r="AL301" s="34" t="str">
        <f t="array" ref="AL301">IFERROR(INDEX(INDIRECT("'"&amp;VLOOKUP($C301,ModMap!$A$2:$B$21,2,FALSE)&amp;"'!AL:AL"),MATCH($K301,INDIRECT("'"&amp;VLOOKUP($C301,ModMap!$A$2:$B$21,2,FALSE)&amp;"'!$K:$K"),0)),"")</f>
        <v/>
      </c>
      <c r="AM301" s="34">
        <f t="shared" si="1"/>
        <v>3</v>
      </c>
      <c r="AN301" s="34" t="str">
        <f t="shared" si="2"/>
        <v>Not Started</v>
      </c>
      <c r="AO301" s="35" t="str">
        <f t="array" ref="AO301">IFERROR(INDEX(INDIRECT("'"&amp;VLOOKUP($C301,ModMap!$A$2:$B$21,2,FALSE)&amp;"'!AO:AO"),MATCH($K301,INDIRECT("'"&amp;VLOOKUP($C301,ModMap!$A$2:$B$21,2,FALSE)&amp;"'!$K:$K"),0)),"")</f>
        <v/>
      </c>
      <c r="AP301" s="53" t="str">
        <f t="array" ref="AP301">IFERROR(HYPERLINK("#'"&amp;VLOOKUP($C301,ModMap!$A$2:$B$21,2,FALSE)&amp;"'!V"&amp;MATCH($K301,INDIRECT("'"&amp;VLOOKUP($C301,ModMap!$A$2:$B$21,2,FALSE)&amp;"'!$K:$K"),0),"Edit on module sheet"),"")</f>
        <v>Edit on module sheet</v>
      </c>
    </row>
    <row r="302" ht="42.0" customHeight="1">
      <c r="A302" s="54">
        <v>300.0</v>
      </c>
      <c r="B302" s="54">
        <v>300.0</v>
      </c>
      <c r="C302" s="54" t="s">
        <v>99</v>
      </c>
      <c r="D302" s="55" t="s">
        <v>100</v>
      </c>
      <c r="E302" s="36" t="s">
        <v>48</v>
      </c>
      <c r="F302" s="85" t="s">
        <v>516</v>
      </c>
      <c r="G302" s="55" t="s">
        <v>517</v>
      </c>
      <c r="H302" s="54" t="s">
        <v>2166</v>
      </c>
      <c r="I302" s="54" t="s">
        <v>2167</v>
      </c>
      <c r="J302" s="55" t="s">
        <v>2168</v>
      </c>
      <c r="K302" s="54" t="s">
        <v>2169</v>
      </c>
      <c r="L302" s="55" t="s">
        <v>2158</v>
      </c>
      <c r="M302" s="66" t="s">
        <v>211</v>
      </c>
      <c r="N302" s="54" t="s">
        <v>525</v>
      </c>
      <c r="O302" s="54" t="s">
        <v>526</v>
      </c>
      <c r="P302" s="55" t="s">
        <v>1995</v>
      </c>
      <c r="Q302" s="55" t="s">
        <v>2171</v>
      </c>
      <c r="R302" s="54" t="s">
        <v>529</v>
      </c>
      <c r="S302" s="54" t="s">
        <v>218</v>
      </c>
      <c r="T302" s="54" t="str">
        <f t="array" ref="T302">IFERROR(INDEX(INDIRECT("'"&amp;VLOOKUP($C302,ModMap!$A$2:$B$21,2,FALSE)&amp;"'!T:T"),MATCH($K302,INDIRECT("'"&amp;VLOOKUP($C302,ModMap!$A$2:$B$21,2,FALSE)&amp;"'!$K:$K"),0)),"")</f>
        <v>Unassigned</v>
      </c>
      <c r="U302" s="58" t="s">
        <v>33</v>
      </c>
      <c r="V302" s="54" t="str">
        <f t="array" ref="V302">IFERROR(INDEX(INDIRECT("'"&amp;VLOOKUP($C302,ModMap!$A$2:$B$21,2,FALSE)&amp;"'!V:V"),MATCH($K302,INDIRECT("'"&amp;VLOOKUP($C302,ModMap!$A$2:$B$21,2,FALSE)&amp;"'!$K:$K"),0)),"")</f>
        <v>Not Started</v>
      </c>
      <c r="W302" s="54" t="str">
        <f t="array" ref="W302">IFERROR(INDEX(INDIRECT("'"&amp;VLOOKUP($C302,ModMap!$A$2:$B$21,2,FALSE)&amp;"'!W:W"),MATCH($K302,INDIRECT("'"&amp;VLOOKUP($C302,ModMap!$A$2:$B$21,2,FALSE)&amp;"'!$K:$K"),0)),"")</f>
        <v>Unassigned</v>
      </c>
      <c r="X302" s="58" t="s">
        <v>33</v>
      </c>
      <c r="Y302" s="54" t="str">
        <f t="array" ref="Y302">IFERROR(INDEX(INDIRECT("'"&amp;VLOOKUP($C302,ModMap!$A$2:$B$21,2,FALSE)&amp;"'!Y:Y"),MATCH($K302,INDIRECT("'"&amp;VLOOKUP($C302,ModMap!$A$2:$B$21,2,FALSE)&amp;"'!$K:$K"),0)),"")</f>
        <v>Not Started</v>
      </c>
      <c r="Z302" s="54" t="str">
        <f t="array" ref="Z302">IFERROR(INDEX(INDIRECT("'"&amp;VLOOKUP($C302,ModMap!$A$2:$B$21,2,FALSE)&amp;"'!Z:Z"),MATCH($K302,INDIRECT("'"&amp;VLOOKUP($C302,ModMap!$A$2:$B$21,2,FALSE)&amp;"'!$K:$K"),0)),"")</f>
        <v>Unassigned</v>
      </c>
      <c r="AA302" s="45" t="s">
        <v>36</v>
      </c>
      <c r="AB302" s="54" t="str">
        <f t="array" ref="AB302">IFERROR(INDEX(INDIRECT("'"&amp;VLOOKUP($C302,ModMap!$A$2:$B$21,2,FALSE)&amp;"'!AB:AB"),MATCH($K302,INDIRECT("'"&amp;VLOOKUP($C302,ModMap!$A$2:$B$21,2,FALSE)&amp;"'!$K:$K"),0)),"")</f>
        <v>N/A</v>
      </c>
      <c r="AC302" s="54" t="str">
        <f t="array" ref="AC302">IFERROR(INDEX(INDIRECT("'"&amp;VLOOKUP($C302,ModMap!$A$2:$B$21,2,FALSE)&amp;"'!AC:AC"),MATCH($K302,INDIRECT("'"&amp;VLOOKUP($C302,ModMap!$A$2:$B$21,2,FALSE)&amp;"'!$K:$K"),0)),"")</f>
        <v/>
      </c>
      <c r="AD302" s="58" t="s">
        <v>33</v>
      </c>
      <c r="AE302" s="54" t="str">
        <f t="array" ref="AE302">IFERROR(INDEX(INDIRECT("'"&amp;VLOOKUP($C302,ModMap!$A$2:$B$21,2,FALSE)&amp;"'!AE:AE"),MATCH($K302,INDIRECT("'"&amp;VLOOKUP($C302,ModMap!$A$2:$B$21,2,FALSE)&amp;"'!$K:$K"),0)),"")</f>
        <v>Not Started</v>
      </c>
      <c r="AF302" s="54" t="str">
        <f t="array" ref="AF302">IFERROR(INDEX(INDIRECT("'"&amp;VLOOKUP($C302,ModMap!$A$2:$B$21,2,FALSE)&amp;"'!AF:AF"),MATCH($K302,INDIRECT("'"&amp;VLOOKUP($C302,ModMap!$A$2:$B$21,2,FALSE)&amp;"'!$K:$K"),0)),"")</f>
        <v>Unassigned</v>
      </c>
      <c r="AG302" s="45" t="s">
        <v>36</v>
      </c>
      <c r="AH302" s="54" t="str">
        <f t="array" ref="AH302">IFERROR(INDEX(INDIRECT("'"&amp;VLOOKUP($C302,ModMap!$A$2:$B$21,2,FALSE)&amp;"'!AH:AH"),MATCH($K302,INDIRECT("'"&amp;VLOOKUP($C302,ModMap!$A$2:$B$21,2,FALSE)&amp;"'!$K:$K"),0)),"")</f>
        <v>N/A</v>
      </c>
      <c r="AI302" s="54" t="str">
        <f t="array" ref="AI302">IFERROR(INDEX(INDIRECT("'"&amp;VLOOKUP($C302,ModMap!$A$2:$B$21,2,FALSE)&amp;"'!AI:AI"),MATCH($K302,INDIRECT("'"&amp;VLOOKUP($C302,ModMap!$A$2:$B$21,2,FALSE)&amp;"'!$K:$K"),0)),"")</f>
        <v/>
      </c>
      <c r="AJ302" s="45" t="s">
        <v>36</v>
      </c>
      <c r="AK302" s="54" t="str">
        <f t="array" ref="AK302">IFERROR(INDEX(INDIRECT("'"&amp;VLOOKUP($C302,ModMap!$A$2:$B$21,2,FALSE)&amp;"'!AK:AK"),MATCH($K302,INDIRECT("'"&amp;VLOOKUP($C302,ModMap!$A$2:$B$21,2,FALSE)&amp;"'!$K:$K"),0)),"")</f>
        <v>N/A</v>
      </c>
      <c r="AL302" s="54" t="str">
        <f t="array" ref="AL302">IFERROR(INDEX(INDIRECT("'"&amp;VLOOKUP($C302,ModMap!$A$2:$B$21,2,FALSE)&amp;"'!AL:AL"),MATCH($K302,INDIRECT("'"&amp;VLOOKUP($C302,ModMap!$A$2:$B$21,2,FALSE)&amp;"'!$K:$K"),0)),"")</f>
        <v/>
      </c>
      <c r="AM302" s="54">
        <f t="shared" si="1"/>
        <v>3</v>
      </c>
      <c r="AN302" s="54" t="str">
        <f t="shared" si="2"/>
        <v>Not Started</v>
      </c>
      <c r="AO302" s="55" t="str">
        <f t="array" ref="AO302">IFERROR(INDEX(INDIRECT("'"&amp;VLOOKUP($C302,ModMap!$A$2:$B$21,2,FALSE)&amp;"'!AO:AO"),MATCH($K302,INDIRECT("'"&amp;VLOOKUP($C302,ModMap!$A$2:$B$21,2,FALSE)&amp;"'!$K:$K"),0)),"")</f>
        <v/>
      </c>
      <c r="AP302" s="53" t="str">
        <f t="array" ref="AP302">IFERROR(HYPERLINK("#'"&amp;VLOOKUP($C302,ModMap!$A$2:$B$21,2,FALSE)&amp;"'!V"&amp;MATCH($K302,INDIRECT("'"&amp;VLOOKUP($C302,ModMap!$A$2:$B$21,2,FALSE)&amp;"'!$K:$K"),0),"Edit on module sheet"),"")</f>
        <v>Edit on module sheet</v>
      </c>
    </row>
    <row r="303" ht="42.0" customHeight="1">
      <c r="A303" s="34">
        <v>301.0</v>
      </c>
      <c r="B303" s="34">
        <v>301.0</v>
      </c>
      <c r="C303" s="34" t="s">
        <v>99</v>
      </c>
      <c r="D303" s="35" t="s">
        <v>100</v>
      </c>
      <c r="E303" s="36" t="s">
        <v>48</v>
      </c>
      <c r="F303" s="85" t="s">
        <v>516</v>
      </c>
      <c r="G303" s="35" t="s">
        <v>517</v>
      </c>
      <c r="H303" s="34" t="s">
        <v>2166</v>
      </c>
      <c r="I303" s="34" t="s">
        <v>2167</v>
      </c>
      <c r="J303" s="35" t="s">
        <v>2168</v>
      </c>
      <c r="K303" s="34" t="s">
        <v>2172</v>
      </c>
      <c r="L303" s="35" t="s">
        <v>2173</v>
      </c>
      <c r="M303" s="58" t="s">
        <v>613</v>
      </c>
      <c r="N303" s="34" t="s">
        <v>525</v>
      </c>
      <c r="O303" s="34" t="s">
        <v>526</v>
      </c>
      <c r="P303" s="35" t="s">
        <v>1995</v>
      </c>
      <c r="Q303" s="35" t="s">
        <v>2171</v>
      </c>
      <c r="R303" s="34" t="s">
        <v>529</v>
      </c>
      <c r="S303" s="34" t="s">
        <v>614</v>
      </c>
      <c r="T303" s="34" t="str">
        <f t="array" ref="T303">IFERROR(INDEX(INDIRECT("'"&amp;VLOOKUP($C303,ModMap!$A$2:$B$21,2,FALSE)&amp;"'!T:T"),MATCH($K303,INDIRECT("'"&amp;VLOOKUP($C303,ModMap!$A$2:$B$21,2,FALSE)&amp;"'!$K:$K"),0)),"")</f>
        <v>Unassigned</v>
      </c>
      <c r="U303" s="45" t="s">
        <v>36</v>
      </c>
      <c r="V303" s="34" t="str">
        <f t="array" ref="V303">IFERROR(INDEX(INDIRECT("'"&amp;VLOOKUP($C303,ModMap!$A$2:$B$21,2,FALSE)&amp;"'!V:V"),MATCH($K303,INDIRECT("'"&amp;VLOOKUP($C303,ModMap!$A$2:$B$21,2,FALSE)&amp;"'!$K:$K"),0)),"")</f>
        <v>N/A</v>
      </c>
      <c r="W303" s="34" t="str">
        <f t="array" ref="W303">IFERROR(INDEX(INDIRECT("'"&amp;VLOOKUP($C303,ModMap!$A$2:$B$21,2,FALSE)&amp;"'!W:W"),MATCH($K303,INDIRECT("'"&amp;VLOOKUP($C303,ModMap!$A$2:$B$21,2,FALSE)&amp;"'!$K:$K"),0)),"")</f>
        <v/>
      </c>
      <c r="X303" s="58" t="s">
        <v>33</v>
      </c>
      <c r="Y303" s="34" t="str">
        <f t="array" ref="Y303">IFERROR(INDEX(INDIRECT("'"&amp;VLOOKUP($C303,ModMap!$A$2:$B$21,2,FALSE)&amp;"'!Y:Y"),MATCH($K303,INDIRECT("'"&amp;VLOOKUP($C303,ModMap!$A$2:$B$21,2,FALSE)&amp;"'!$K:$K"),0)),"")</f>
        <v>Not Started</v>
      </c>
      <c r="Z303" s="34" t="str">
        <f t="array" ref="Z303">IFERROR(INDEX(INDIRECT("'"&amp;VLOOKUP($C303,ModMap!$A$2:$B$21,2,FALSE)&amp;"'!Z:Z"),MATCH($K303,INDIRECT("'"&amp;VLOOKUP($C303,ModMap!$A$2:$B$21,2,FALSE)&amp;"'!$K:$K"),0)),"")</f>
        <v>Unassigned</v>
      </c>
      <c r="AA303" s="45" t="s">
        <v>36</v>
      </c>
      <c r="AB303" s="34" t="str">
        <f t="array" ref="AB303">IFERROR(INDEX(INDIRECT("'"&amp;VLOOKUP($C303,ModMap!$A$2:$B$21,2,FALSE)&amp;"'!AB:AB"),MATCH($K303,INDIRECT("'"&amp;VLOOKUP($C303,ModMap!$A$2:$B$21,2,FALSE)&amp;"'!$K:$K"),0)),"")</f>
        <v>N/A</v>
      </c>
      <c r="AC303" s="34" t="str">
        <f t="array" ref="AC303">IFERROR(INDEX(INDIRECT("'"&amp;VLOOKUP($C303,ModMap!$A$2:$B$21,2,FALSE)&amp;"'!AC:AC"),MATCH($K303,INDIRECT("'"&amp;VLOOKUP($C303,ModMap!$A$2:$B$21,2,FALSE)&amp;"'!$K:$K"),0)),"")</f>
        <v/>
      </c>
      <c r="AD303" s="58" t="s">
        <v>33</v>
      </c>
      <c r="AE303" s="34" t="str">
        <f t="array" ref="AE303">IFERROR(INDEX(INDIRECT("'"&amp;VLOOKUP($C303,ModMap!$A$2:$B$21,2,FALSE)&amp;"'!AE:AE"),MATCH($K303,INDIRECT("'"&amp;VLOOKUP($C303,ModMap!$A$2:$B$21,2,FALSE)&amp;"'!$K:$K"),0)),"")</f>
        <v>Not Started</v>
      </c>
      <c r="AF303" s="34" t="str">
        <f t="array" ref="AF303">IFERROR(INDEX(INDIRECT("'"&amp;VLOOKUP($C303,ModMap!$A$2:$B$21,2,FALSE)&amp;"'!AF:AF"),MATCH($K303,INDIRECT("'"&amp;VLOOKUP($C303,ModMap!$A$2:$B$21,2,FALSE)&amp;"'!$K:$K"),0)),"")</f>
        <v>Unassigned</v>
      </c>
      <c r="AG303" s="45" t="s">
        <v>36</v>
      </c>
      <c r="AH303" s="34" t="str">
        <f t="array" ref="AH303">IFERROR(INDEX(INDIRECT("'"&amp;VLOOKUP($C303,ModMap!$A$2:$B$21,2,FALSE)&amp;"'!AH:AH"),MATCH($K303,INDIRECT("'"&amp;VLOOKUP($C303,ModMap!$A$2:$B$21,2,FALSE)&amp;"'!$K:$K"),0)),"")</f>
        <v>N/A</v>
      </c>
      <c r="AI303" s="34" t="str">
        <f t="array" ref="AI303">IFERROR(INDEX(INDIRECT("'"&amp;VLOOKUP($C303,ModMap!$A$2:$B$21,2,FALSE)&amp;"'!AI:AI"),MATCH($K303,INDIRECT("'"&amp;VLOOKUP($C303,ModMap!$A$2:$B$21,2,FALSE)&amp;"'!$K:$K"),0)),"")</f>
        <v/>
      </c>
      <c r="AJ303" s="45" t="s">
        <v>36</v>
      </c>
      <c r="AK303" s="34" t="str">
        <f t="array" ref="AK303">IFERROR(INDEX(INDIRECT("'"&amp;VLOOKUP($C303,ModMap!$A$2:$B$21,2,FALSE)&amp;"'!AK:AK"),MATCH($K303,INDIRECT("'"&amp;VLOOKUP($C303,ModMap!$A$2:$B$21,2,FALSE)&amp;"'!$K:$K"),0)),"")</f>
        <v>N/A</v>
      </c>
      <c r="AL303" s="34" t="str">
        <f t="array" ref="AL303">IFERROR(INDEX(INDIRECT("'"&amp;VLOOKUP($C303,ModMap!$A$2:$B$21,2,FALSE)&amp;"'!AL:AL"),MATCH($K303,INDIRECT("'"&amp;VLOOKUP($C303,ModMap!$A$2:$B$21,2,FALSE)&amp;"'!$K:$K"),0)),"")</f>
        <v/>
      </c>
      <c r="AM303" s="34">
        <f t="shared" si="1"/>
        <v>2</v>
      </c>
      <c r="AN303" s="34" t="str">
        <f t="shared" si="2"/>
        <v>Not Started</v>
      </c>
      <c r="AO303" s="35" t="str">
        <f t="array" ref="AO303">IFERROR(INDEX(INDIRECT("'"&amp;VLOOKUP($C303,ModMap!$A$2:$B$21,2,FALSE)&amp;"'!AO:AO"),MATCH($K303,INDIRECT("'"&amp;VLOOKUP($C303,ModMap!$A$2:$B$21,2,FALSE)&amp;"'!$K:$K"),0)),"")</f>
        <v/>
      </c>
      <c r="AP303" s="53" t="str">
        <f t="array" ref="AP303">IFERROR(HYPERLINK("#'"&amp;VLOOKUP($C303,ModMap!$A$2:$B$21,2,FALSE)&amp;"'!V"&amp;MATCH($K303,INDIRECT("'"&amp;VLOOKUP($C303,ModMap!$A$2:$B$21,2,FALSE)&amp;"'!$K:$K"),0),"Edit on module sheet"),"")</f>
        <v>Edit on module sheet</v>
      </c>
    </row>
    <row r="304" ht="42.0" customHeight="1">
      <c r="A304" s="54">
        <v>302.0</v>
      </c>
      <c r="B304" s="54">
        <v>302.0</v>
      </c>
      <c r="C304" s="54" t="s">
        <v>99</v>
      </c>
      <c r="D304" s="55" t="s">
        <v>100</v>
      </c>
      <c r="E304" s="65" t="s">
        <v>41</v>
      </c>
      <c r="F304" s="85" t="s">
        <v>516</v>
      </c>
      <c r="G304" s="55" t="s">
        <v>517</v>
      </c>
      <c r="H304" s="54" t="s">
        <v>604</v>
      </c>
      <c r="I304" s="54" t="s">
        <v>605</v>
      </c>
      <c r="J304" s="55" t="s">
        <v>606</v>
      </c>
      <c r="K304" s="54" t="s">
        <v>607</v>
      </c>
      <c r="L304" s="55" t="s">
        <v>608</v>
      </c>
      <c r="M304" s="62" t="s">
        <v>200</v>
      </c>
      <c r="N304" s="54" t="s">
        <v>525</v>
      </c>
      <c r="O304" s="54" t="s">
        <v>526</v>
      </c>
      <c r="P304" s="55" t="s">
        <v>609</v>
      </c>
      <c r="Q304" s="55" t="s">
        <v>610</v>
      </c>
      <c r="R304" s="54" t="s">
        <v>529</v>
      </c>
      <c r="S304" s="54" t="s">
        <v>206</v>
      </c>
      <c r="T304" s="54" t="str">
        <f t="array" ref="T304">IFERROR(INDEX(INDIRECT("'"&amp;VLOOKUP($C304,ModMap!$A$2:$B$21,2,FALSE)&amp;"'!T:T"),MATCH($K304,INDIRECT("'"&amp;VLOOKUP($C304,ModMap!$A$2:$B$21,2,FALSE)&amp;"'!$K:$K"),0)),"")</f>
        <v>Unassigned</v>
      </c>
      <c r="U304" s="58" t="s">
        <v>33</v>
      </c>
      <c r="V304" s="54" t="str">
        <f t="array" ref="V304">IFERROR(INDEX(INDIRECT("'"&amp;VLOOKUP($C304,ModMap!$A$2:$B$21,2,FALSE)&amp;"'!V:V"),MATCH($K304,INDIRECT("'"&amp;VLOOKUP($C304,ModMap!$A$2:$B$21,2,FALSE)&amp;"'!$K:$K"),0)),"")</f>
        <v>Not Started</v>
      </c>
      <c r="W304" s="54" t="str">
        <f t="array" ref="W304">IFERROR(INDEX(INDIRECT("'"&amp;VLOOKUP($C304,ModMap!$A$2:$B$21,2,FALSE)&amp;"'!W:W"),MATCH($K304,INDIRECT("'"&amp;VLOOKUP($C304,ModMap!$A$2:$B$21,2,FALSE)&amp;"'!$K:$K"),0)),"")</f>
        <v>Unassigned</v>
      </c>
      <c r="X304" s="45" t="s">
        <v>36</v>
      </c>
      <c r="Y304" s="54" t="str">
        <f t="array" ref="Y304">IFERROR(INDEX(INDIRECT("'"&amp;VLOOKUP($C304,ModMap!$A$2:$B$21,2,FALSE)&amp;"'!Y:Y"),MATCH($K304,INDIRECT("'"&amp;VLOOKUP($C304,ModMap!$A$2:$B$21,2,FALSE)&amp;"'!$K:$K"),0)),"")</f>
        <v>N/A</v>
      </c>
      <c r="Z304" s="54" t="str">
        <f t="array" ref="Z304">IFERROR(INDEX(INDIRECT("'"&amp;VLOOKUP($C304,ModMap!$A$2:$B$21,2,FALSE)&amp;"'!Z:Z"),MATCH($K304,INDIRECT("'"&amp;VLOOKUP($C304,ModMap!$A$2:$B$21,2,FALSE)&amp;"'!$K:$K"),0)),"")</f>
        <v/>
      </c>
      <c r="AA304" s="45" t="s">
        <v>36</v>
      </c>
      <c r="AB304" s="54" t="str">
        <f t="array" ref="AB304">IFERROR(INDEX(INDIRECT("'"&amp;VLOOKUP($C304,ModMap!$A$2:$B$21,2,FALSE)&amp;"'!AB:AB"),MATCH($K304,INDIRECT("'"&amp;VLOOKUP($C304,ModMap!$A$2:$B$21,2,FALSE)&amp;"'!$K:$K"),0)),"")</f>
        <v>N/A</v>
      </c>
      <c r="AC304" s="54" t="str">
        <f t="array" ref="AC304">IFERROR(INDEX(INDIRECT("'"&amp;VLOOKUP($C304,ModMap!$A$2:$B$21,2,FALSE)&amp;"'!AC:AC"),MATCH($K304,INDIRECT("'"&amp;VLOOKUP($C304,ModMap!$A$2:$B$21,2,FALSE)&amp;"'!$K:$K"),0)),"")</f>
        <v/>
      </c>
      <c r="AD304" s="58" t="s">
        <v>33</v>
      </c>
      <c r="AE304" s="54" t="str">
        <f t="array" ref="AE304">IFERROR(INDEX(INDIRECT("'"&amp;VLOOKUP($C304,ModMap!$A$2:$B$21,2,FALSE)&amp;"'!AE:AE"),MATCH($K304,INDIRECT("'"&amp;VLOOKUP($C304,ModMap!$A$2:$B$21,2,FALSE)&amp;"'!$K:$K"),0)),"")</f>
        <v>Not Started</v>
      </c>
      <c r="AF304" s="54" t="str">
        <f t="array" ref="AF304">IFERROR(INDEX(INDIRECT("'"&amp;VLOOKUP($C304,ModMap!$A$2:$B$21,2,FALSE)&amp;"'!AF:AF"),MATCH($K304,INDIRECT("'"&amp;VLOOKUP($C304,ModMap!$A$2:$B$21,2,FALSE)&amp;"'!$K:$K"),0)),"")</f>
        <v>Unassigned</v>
      </c>
      <c r="AG304" s="45" t="s">
        <v>36</v>
      </c>
      <c r="AH304" s="54" t="str">
        <f t="array" ref="AH304">IFERROR(INDEX(INDIRECT("'"&amp;VLOOKUP($C304,ModMap!$A$2:$B$21,2,FALSE)&amp;"'!AH:AH"),MATCH($K304,INDIRECT("'"&amp;VLOOKUP($C304,ModMap!$A$2:$B$21,2,FALSE)&amp;"'!$K:$K"),0)),"")</f>
        <v>N/A</v>
      </c>
      <c r="AI304" s="54" t="str">
        <f t="array" ref="AI304">IFERROR(INDEX(INDIRECT("'"&amp;VLOOKUP($C304,ModMap!$A$2:$B$21,2,FALSE)&amp;"'!AI:AI"),MATCH($K304,INDIRECT("'"&amp;VLOOKUP($C304,ModMap!$A$2:$B$21,2,FALSE)&amp;"'!$K:$K"),0)),"")</f>
        <v/>
      </c>
      <c r="AJ304" s="45" t="s">
        <v>36</v>
      </c>
      <c r="AK304" s="54" t="str">
        <f t="array" ref="AK304">IFERROR(INDEX(INDIRECT("'"&amp;VLOOKUP($C304,ModMap!$A$2:$B$21,2,FALSE)&amp;"'!AK:AK"),MATCH($K304,INDIRECT("'"&amp;VLOOKUP($C304,ModMap!$A$2:$B$21,2,FALSE)&amp;"'!$K:$K"),0)),"")</f>
        <v>N/A</v>
      </c>
      <c r="AL304" s="54" t="str">
        <f t="array" ref="AL304">IFERROR(INDEX(INDIRECT("'"&amp;VLOOKUP($C304,ModMap!$A$2:$B$21,2,FALSE)&amp;"'!AL:AL"),MATCH($K304,INDIRECT("'"&amp;VLOOKUP($C304,ModMap!$A$2:$B$21,2,FALSE)&amp;"'!$K:$K"),0)),"")</f>
        <v/>
      </c>
      <c r="AM304" s="54">
        <f t="shared" si="1"/>
        <v>2</v>
      </c>
      <c r="AN304" s="54" t="str">
        <f t="shared" si="2"/>
        <v>Not Started</v>
      </c>
      <c r="AO304" s="55" t="str">
        <f t="array" ref="AO304">IFERROR(INDEX(INDIRECT("'"&amp;VLOOKUP($C304,ModMap!$A$2:$B$21,2,FALSE)&amp;"'!AO:AO"),MATCH($K304,INDIRECT("'"&amp;VLOOKUP($C304,ModMap!$A$2:$B$21,2,FALSE)&amp;"'!$K:$K"),0)),"")</f>
        <v/>
      </c>
      <c r="AP304" s="53" t="str">
        <f t="array" ref="AP304">IFERROR(HYPERLINK("#'"&amp;VLOOKUP($C304,ModMap!$A$2:$B$21,2,FALSE)&amp;"'!V"&amp;MATCH($K304,INDIRECT("'"&amp;VLOOKUP($C304,ModMap!$A$2:$B$21,2,FALSE)&amp;"'!$K:$K"),0),"Edit on module sheet"),"")</f>
        <v>Edit on module sheet</v>
      </c>
    </row>
    <row r="305" ht="42.0" customHeight="1">
      <c r="A305" s="34">
        <v>303.0</v>
      </c>
      <c r="B305" s="34">
        <v>303.0</v>
      </c>
      <c r="C305" s="34" t="s">
        <v>99</v>
      </c>
      <c r="D305" s="35" t="s">
        <v>100</v>
      </c>
      <c r="E305" s="64" t="s">
        <v>69</v>
      </c>
      <c r="F305" s="85" t="s">
        <v>516</v>
      </c>
      <c r="G305" s="35" t="s">
        <v>517</v>
      </c>
      <c r="H305" s="34" t="s">
        <v>604</v>
      </c>
      <c r="I305" s="34" t="s">
        <v>605</v>
      </c>
      <c r="J305" s="35" t="s">
        <v>606</v>
      </c>
      <c r="K305" s="34" t="s">
        <v>2996</v>
      </c>
      <c r="L305" s="35" t="s">
        <v>2997</v>
      </c>
      <c r="M305" s="58" t="s">
        <v>434</v>
      </c>
      <c r="N305" s="34" t="s">
        <v>525</v>
      </c>
      <c r="O305" s="34" t="s">
        <v>526</v>
      </c>
      <c r="P305" s="35" t="s">
        <v>609</v>
      </c>
      <c r="Q305" s="35" t="s">
        <v>610</v>
      </c>
      <c r="R305" s="34" t="s">
        <v>529</v>
      </c>
      <c r="S305" s="34" t="s">
        <v>69</v>
      </c>
      <c r="T305" s="34" t="str">
        <f t="array" ref="T305">IFERROR(INDEX(INDIRECT("'"&amp;VLOOKUP($C305,ModMap!$A$2:$B$21,2,FALSE)&amp;"'!T:T"),MATCH($K305,INDIRECT("'"&amp;VLOOKUP($C305,ModMap!$A$2:$B$21,2,FALSE)&amp;"'!$K:$K"),0)),"")</f>
        <v>Unassigned</v>
      </c>
      <c r="U305" s="58" t="s">
        <v>33</v>
      </c>
      <c r="V305" s="34" t="str">
        <f t="array" ref="V305">IFERROR(INDEX(INDIRECT("'"&amp;VLOOKUP($C305,ModMap!$A$2:$B$21,2,FALSE)&amp;"'!V:V"),MATCH($K305,INDIRECT("'"&amp;VLOOKUP($C305,ModMap!$A$2:$B$21,2,FALSE)&amp;"'!$K:$K"),0)),"")</f>
        <v>Not Started</v>
      </c>
      <c r="W305" s="34" t="str">
        <f t="array" ref="W305">IFERROR(INDEX(INDIRECT("'"&amp;VLOOKUP($C305,ModMap!$A$2:$B$21,2,FALSE)&amp;"'!W:W"),MATCH($K305,INDIRECT("'"&amp;VLOOKUP($C305,ModMap!$A$2:$B$21,2,FALSE)&amp;"'!$K:$K"),0)),"")</f>
        <v>Unassigned</v>
      </c>
      <c r="X305" s="45" t="s">
        <v>36</v>
      </c>
      <c r="Y305" s="34" t="str">
        <f t="array" ref="Y305">IFERROR(INDEX(INDIRECT("'"&amp;VLOOKUP($C305,ModMap!$A$2:$B$21,2,FALSE)&amp;"'!Y:Y"),MATCH($K305,INDIRECT("'"&amp;VLOOKUP($C305,ModMap!$A$2:$B$21,2,FALSE)&amp;"'!$K:$K"),0)),"")</f>
        <v>N/A</v>
      </c>
      <c r="Z305" s="34" t="str">
        <f t="array" ref="Z305">IFERROR(INDEX(INDIRECT("'"&amp;VLOOKUP($C305,ModMap!$A$2:$B$21,2,FALSE)&amp;"'!Z:Z"),MATCH($K305,INDIRECT("'"&amp;VLOOKUP($C305,ModMap!$A$2:$B$21,2,FALSE)&amp;"'!$K:$K"),0)),"")</f>
        <v/>
      </c>
      <c r="AA305" s="45" t="s">
        <v>36</v>
      </c>
      <c r="AB305" s="34" t="str">
        <f t="array" ref="AB305">IFERROR(INDEX(INDIRECT("'"&amp;VLOOKUP($C305,ModMap!$A$2:$B$21,2,FALSE)&amp;"'!AB:AB"),MATCH($K305,INDIRECT("'"&amp;VLOOKUP($C305,ModMap!$A$2:$B$21,2,FALSE)&amp;"'!$K:$K"),0)),"")</f>
        <v>N/A</v>
      </c>
      <c r="AC305" s="34" t="str">
        <f t="array" ref="AC305">IFERROR(INDEX(INDIRECT("'"&amp;VLOOKUP($C305,ModMap!$A$2:$B$21,2,FALSE)&amp;"'!AC:AC"),MATCH($K305,INDIRECT("'"&amp;VLOOKUP($C305,ModMap!$A$2:$B$21,2,FALSE)&amp;"'!$K:$K"),0)),"")</f>
        <v/>
      </c>
      <c r="AD305" s="45" t="s">
        <v>36</v>
      </c>
      <c r="AE305" s="34" t="str">
        <f t="array" ref="AE305">IFERROR(INDEX(INDIRECT("'"&amp;VLOOKUP($C305,ModMap!$A$2:$B$21,2,FALSE)&amp;"'!AE:AE"),MATCH($K305,INDIRECT("'"&amp;VLOOKUP($C305,ModMap!$A$2:$B$21,2,FALSE)&amp;"'!$K:$K"),0)),"")</f>
        <v>N/A</v>
      </c>
      <c r="AF305" s="34" t="str">
        <f t="array" ref="AF305">IFERROR(INDEX(INDIRECT("'"&amp;VLOOKUP($C305,ModMap!$A$2:$B$21,2,FALSE)&amp;"'!AF:AF"),MATCH($K305,INDIRECT("'"&amp;VLOOKUP($C305,ModMap!$A$2:$B$21,2,FALSE)&amp;"'!$K:$K"),0)),"")</f>
        <v/>
      </c>
      <c r="AG305" s="45" t="s">
        <v>36</v>
      </c>
      <c r="AH305" s="34" t="str">
        <f t="array" ref="AH305">IFERROR(INDEX(INDIRECT("'"&amp;VLOOKUP($C305,ModMap!$A$2:$B$21,2,FALSE)&amp;"'!AH:AH"),MATCH($K305,INDIRECT("'"&amp;VLOOKUP($C305,ModMap!$A$2:$B$21,2,FALSE)&amp;"'!$K:$K"),0)),"")</f>
        <v>N/A</v>
      </c>
      <c r="AI305" s="34" t="str">
        <f t="array" ref="AI305">IFERROR(INDEX(INDIRECT("'"&amp;VLOOKUP($C305,ModMap!$A$2:$B$21,2,FALSE)&amp;"'!AI:AI"),MATCH($K305,INDIRECT("'"&amp;VLOOKUP($C305,ModMap!$A$2:$B$21,2,FALSE)&amp;"'!$K:$K"),0)),"")</f>
        <v/>
      </c>
      <c r="AJ305" s="45" t="s">
        <v>36</v>
      </c>
      <c r="AK305" s="34" t="str">
        <f t="array" ref="AK305">IFERROR(INDEX(INDIRECT("'"&amp;VLOOKUP($C305,ModMap!$A$2:$B$21,2,FALSE)&amp;"'!AK:AK"),MATCH($K305,INDIRECT("'"&amp;VLOOKUP($C305,ModMap!$A$2:$B$21,2,FALSE)&amp;"'!$K:$K"),0)),"")</f>
        <v>N/A</v>
      </c>
      <c r="AL305" s="34" t="str">
        <f t="array" ref="AL305">IFERROR(INDEX(INDIRECT("'"&amp;VLOOKUP($C305,ModMap!$A$2:$B$21,2,FALSE)&amp;"'!AL:AL"),MATCH($K305,INDIRECT("'"&amp;VLOOKUP($C305,ModMap!$A$2:$B$21,2,FALSE)&amp;"'!$K:$K"),0)),"")</f>
        <v/>
      </c>
      <c r="AM305" s="34">
        <f t="shared" si="1"/>
        <v>1</v>
      </c>
      <c r="AN305" s="34" t="str">
        <f t="shared" si="2"/>
        <v>Not Started</v>
      </c>
      <c r="AO305" s="35" t="str">
        <f t="array" ref="AO305">IFERROR(INDEX(INDIRECT("'"&amp;VLOOKUP($C305,ModMap!$A$2:$B$21,2,FALSE)&amp;"'!AO:AO"),MATCH($K305,INDIRECT("'"&amp;VLOOKUP($C305,ModMap!$A$2:$B$21,2,FALSE)&amp;"'!$K:$K"),0)),"")</f>
        <v/>
      </c>
      <c r="AP305" s="53" t="str">
        <f t="array" ref="AP305">IFERROR(HYPERLINK("#'"&amp;VLOOKUP($C305,ModMap!$A$2:$B$21,2,FALSE)&amp;"'!V"&amp;MATCH($K305,INDIRECT("'"&amp;VLOOKUP($C305,ModMap!$A$2:$B$21,2,FALSE)&amp;"'!$K:$K"),0),"Edit on module sheet"),"")</f>
        <v>Edit on module sheet</v>
      </c>
    </row>
    <row r="306" ht="42.0" customHeight="1">
      <c r="A306" s="54">
        <v>304.0</v>
      </c>
      <c r="B306" s="54">
        <v>304.0</v>
      </c>
      <c r="C306" s="54" t="s">
        <v>99</v>
      </c>
      <c r="D306" s="55" t="s">
        <v>100</v>
      </c>
      <c r="E306" s="36" t="s">
        <v>48</v>
      </c>
      <c r="F306" s="85" t="s">
        <v>516</v>
      </c>
      <c r="G306" s="55" t="s">
        <v>517</v>
      </c>
      <c r="H306" s="54" t="s">
        <v>619</v>
      </c>
      <c r="I306" s="54" t="s">
        <v>621</v>
      </c>
      <c r="J306" s="55" t="s">
        <v>622</v>
      </c>
      <c r="K306" s="54" t="s">
        <v>2181</v>
      </c>
      <c r="L306" s="55" t="s">
        <v>2182</v>
      </c>
      <c r="M306" s="62" t="s">
        <v>200</v>
      </c>
      <c r="N306" s="54" t="s">
        <v>525</v>
      </c>
      <c r="O306" s="54" t="s">
        <v>526</v>
      </c>
      <c r="P306" s="55" t="s">
        <v>627</v>
      </c>
      <c r="Q306" s="55" t="s">
        <v>628</v>
      </c>
      <c r="R306" s="54" t="s">
        <v>529</v>
      </c>
      <c r="S306" s="54" t="s">
        <v>53</v>
      </c>
      <c r="T306" s="54" t="str">
        <f t="array" ref="T306">IFERROR(INDEX(INDIRECT("'"&amp;VLOOKUP($C306,ModMap!$A$2:$B$21,2,FALSE)&amp;"'!T:T"),MATCH($K306,INDIRECT("'"&amp;VLOOKUP($C306,ModMap!$A$2:$B$21,2,FALSE)&amp;"'!$K:$K"),0)),"")</f>
        <v>Unassigned</v>
      </c>
      <c r="U306" s="45" t="s">
        <v>36</v>
      </c>
      <c r="V306" s="54" t="str">
        <f t="array" ref="V306">IFERROR(INDEX(INDIRECT("'"&amp;VLOOKUP($C306,ModMap!$A$2:$B$21,2,FALSE)&amp;"'!V:V"),MATCH($K306,INDIRECT("'"&amp;VLOOKUP($C306,ModMap!$A$2:$B$21,2,FALSE)&amp;"'!$K:$K"),0)),"")</f>
        <v>N/A</v>
      </c>
      <c r="W306" s="54" t="str">
        <f t="array" ref="W306">IFERROR(INDEX(INDIRECT("'"&amp;VLOOKUP($C306,ModMap!$A$2:$B$21,2,FALSE)&amp;"'!W:W"),MATCH($K306,INDIRECT("'"&amp;VLOOKUP($C306,ModMap!$A$2:$B$21,2,FALSE)&amp;"'!$K:$K"),0)),"")</f>
        <v/>
      </c>
      <c r="X306" s="58" t="s">
        <v>33</v>
      </c>
      <c r="Y306" s="54" t="str">
        <f t="array" ref="Y306">IFERROR(INDEX(INDIRECT("'"&amp;VLOOKUP($C306,ModMap!$A$2:$B$21,2,FALSE)&amp;"'!Y:Y"),MATCH($K306,INDIRECT("'"&amp;VLOOKUP($C306,ModMap!$A$2:$B$21,2,FALSE)&amp;"'!$K:$K"),0)),"")</f>
        <v>Not Started</v>
      </c>
      <c r="Z306" s="54" t="str">
        <f t="array" ref="Z306">IFERROR(INDEX(INDIRECT("'"&amp;VLOOKUP($C306,ModMap!$A$2:$B$21,2,FALSE)&amp;"'!Z:Z"),MATCH($K306,INDIRECT("'"&amp;VLOOKUP($C306,ModMap!$A$2:$B$21,2,FALSE)&amp;"'!$K:$K"),0)),"")</f>
        <v>Unassigned</v>
      </c>
      <c r="AA306" s="58" t="s">
        <v>33</v>
      </c>
      <c r="AB306" s="54" t="str">
        <f t="array" ref="AB306">IFERROR(INDEX(INDIRECT("'"&amp;VLOOKUP($C306,ModMap!$A$2:$B$21,2,FALSE)&amp;"'!AB:AB"),MATCH($K306,INDIRECT("'"&amp;VLOOKUP($C306,ModMap!$A$2:$B$21,2,FALSE)&amp;"'!$K:$K"),0)),"")</f>
        <v>Not Started</v>
      </c>
      <c r="AC306" s="54" t="str">
        <f t="array" ref="AC306">IFERROR(INDEX(INDIRECT("'"&amp;VLOOKUP($C306,ModMap!$A$2:$B$21,2,FALSE)&amp;"'!AC:AC"),MATCH($K306,INDIRECT("'"&amp;VLOOKUP($C306,ModMap!$A$2:$B$21,2,FALSE)&amp;"'!$K:$K"),0)),"")</f>
        <v>Unassigned</v>
      </c>
      <c r="AD306" s="45" t="s">
        <v>36</v>
      </c>
      <c r="AE306" s="54" t="str">
        <f t="array" ref="AE306">IFERROR(INDEX(INDIRECT("'"&amp;VLOOKUP($C306,ModMap!$A$2:$B$21,2,FALSE)&amp;"'!AE:AE"),MATCH($K306,INDIRECT("'"&amp;VLOOKUP($C306,ModMap!$A$2:$B$21,2,FALSE)&amp;"'!$K:$K"),0)),"")</f>
        <v>N/A</v>
      </c>
      <c r="AF306" s="54" t="str">
        <f t="array" ref="AF306">IFERROR(INDEX(INDIRECT("'"&amp;VLOOKUP($C306,ModMap!$A$2:$B$21,2,FALSE)&amp;"'!AF:AF"),MATCH($K306,INDIRECT("'"&amp;VLOOKUP($C306,ModMap!$A$2:$B$21,2,FALSE)&amp;"'!$K:$K"),0)),"")</f>
        <v/>
      </c>
      <c r="AG306" s="45" t="s">
        <v>36</v>
      </c>
      <c r="AH306" s="54" t="str">
        <f t="array" ref="AH306">IFERROR(INDEX(INDIRECT("'"&amp;VLOOKUP($C306,ModMap!$A$2:$B$21,2,FALSE)&amp;"'!AH:AH"),MATCH($K306,INDIRECT("'"&amp;VLOOKUP($C306,ModMap!$A$2:$B$21,2,FALSE)&amp;"'!$K:$K"),0)),"")</f>
        <v>N/A</v>
      </c>
      <c r="AI306" s="54" t="str">
        <f t="array" ref="AI306">IFERROR(INDEX(INDIRECT("'"&amp;VLOOKUP($C306,ModMap!$A$2:$B$21,2,FALSE)&amp;"'!AI:AI"),MATCH($K306,INDIRECT("'"&amp;VLOOKUP($C306,ModMap!$A$2:$B$21,2,FALSE)&amp;"'!$K:$K"),0)),"")</f>
        <v/>
      </c>
      <c r="AJ306" s="45" t="s">
        <v>36</v>
      </c>
      <c r="AK306" s="54" t="str">
        <f t="array" ref="AK306">IFERROR(INDEX(INDIRECT("'"&amp;VLOOKUP($C306,ModMap!$A$2:$B$21,2,FALSE)&amp;"'!AK:AK"),MATCH($K306,INDIRECT("'"&amp;VLOOKUP($C306,ModMap!$A$2:$B$21,2,FALSE)&amp;"'!$K:$K"),0)),"")</f>
        <v>N/A</v>
      </c>
      <c r="AL306" s="54" t="str">
        <f t="array" ref="AL306">IFERROR(INDEX(INDIRECT("'"&amp;VLOOKUP($C306,ModMap!$A$2:$B$21,2,FALSE)&amp;"'!AL:AL"),MATCH($K306,INDIRECT("'"&amp;VLOOKUP($C306,ModMap!$A$2:$B$21,2,FALSE)&amp;"'!$K:$K"),0)),"")</f>
        <v/>
      </c>
      <c r="AM306" s="54">
        <f t="shared" si="1"/>
        <v>2</v>
      </c>
      <c r="AN306" s="54" t="str">
        <f t="shared" si="2"/>
        <v>Not Started</v>
      </c>
      <c r="AO306" s="55" t="str">
        <f t="array" ref="AO306">IFERROR(INDEX(INDIRECT("'"&amp;VLOOKUP($C306,ModMap!$A$2:$B$21,2,FALSE)&amp;"'!AO:AO"),MATCH($K306,INDIRECT("'"&amp;VLOOKUP($C306,ModMap!$A$2:$B$21,2,FALSE)&amp;"'!$K:$K"),0)),"")</f>
        <v/>
      </c>
      <c r="AP306" s="53" t="str">
        <f t="array" ref="AP306">IFERROR(HYPERLINK("#'"&amp;VLOOKUP($C306,ModMap!$A$2:$B$21,2,FALSE)&amp;"'!V"&amp;MATCH($K306,INDIRECT("'"&amp;VLOOKUP($C306,ModMap!$A$2:$B$21,2,FALSE)&amp;"'!$K:$K"),0),"Edit on module sheet"),"")</f>
        <v>Edit on module sheet</v>
      </c>
    </row>
    <row r="307" ht="42.0" customHeight="1">
      <c r="A307" s="34">
        <v>305.0</v>
      </c>
      <c r="B307" s="34">
        <v>305.0</v>
      </c>
      <c r="C307" s="34" t="s">
        <v>99</v>
      </c>
      <c r="D307" s="35" t="s">
        <v>100</v>
      </c>
      <c r="E307" s="36" t="s">
        <v>48</v>
      </c>
      <c r="F307" s="85" t="s">
        <v>516</v>
      </c>
      <c r="G307" s="35" t="s">
        <v>517</v>
      </c>
      <c r="H307" s="34" t="s">
        <v>619</v>
      </c>
      <c r="I307" s="34" t="s">
        <v>621</v>
      </c>
      <c r="J307" s="35" t="s">
        <v>622</v>
      </c>
      <c r="K307" s="34" t="s">
        <v>2185</v>
      </c>
      <c r="L307" s="35" t="s">
        <v>2186</v>
      </c>
      <c r="M307" s="62" t="s">
        <v>200</v>
      </c>
      <c r="N307" s="34" t="s">
        <v>525</v>
      </c>
      <c r="O307" s="34" t="s">
        <v>526</v>
      </c>
      <c r="P307" s="35" t="s">
        <v>627</v>
      </c>
      <c r="Q307" s="35" t="s">
        <v>628</v>
      </c>
      <c r="R307" s="34" t="s">
        <v>529</v>
      </c>
      <c r="S307" s="34" t="s">
        <v>56</v>
      </c>
      <c r="T307" s="34" t="str">
        <f t="array" ref="T307">IFERROR(INDEX(INDIRECT("'"&amp;VLOOKUP($C307,ModMap!$A$2:$B$21,2,FALSE)&amp;"'!T:T"),MATCH($K307,INDIRECT("'"&amp;VLOOKUP($C307,ModMap!$A$2:$B$21,2,FALSE)&amp;"'!$K:$K"),0)),"")</f>
        <v>Unassigned</v>
      </c>
      <c r="U307" s="45" t="s">
        <v>36</v>
      </c>
      <c r="V307" s="34" t="str">
        <f t="array" ref="V307">IFERROR(INDEX(INDIRECT("'"&amp;VLOOKUP($C307,ModMap!$A$2:$B$21,2,FALSE)&amp;"'!V:V"),MATCH($K307,INDIRECT("'"&amp;VLOOKUP($C307,ModMap!$A$2:$B$21,2,FALSE)&amp;"'!$K:$K"),0)),"")</f>
        <v>N/A</v>
      </c>
      <c r="W307" s="34" t="str">
        <f t="array" ref="W307">IFERROR(INDEX(INDIRECT("'"&amp;VLOOKUP($C307,ModMap!$A$2:$B$21,2,FALSE)&amp;"'!W:W"),MATCH($K307,INDIRECT("'"&amp;VLOOKUP($C307,ModMap!$A$2:$B$21,2,FALSE)&amp;"'!$K:$K"),0)),"")</f>
        <v/>
      </c>
      <c r="X307" s="58" t="s">
        <v>33</v>
      </c>
      <c r="Y307" s="34" t="str">
        <f t="array" ref="Y307">IFERROR(INDEX(INDIRECT("'"&amp;VLOOKUP($C307,ModMap!$A$2:$B$21,2,FALSE)&amp;"'!Y:Y"),MATCH($K307,INDIRECT("'"&amp;VLOOKUP($C307,ModMap!$A$2:$B$21,2,FALSE)&amp;"'!$K:$K"),0)),"")</f>
        <v>Not Started</v>
      </c>
      <c r="Z307" s="34" t="str">
        <f t="array" ref="Z307">IFERROR(INDEX(INDIRECT("'"&amp;VLOOKUP($C307,ModMap!$A$2:$B$21,2,FALSE)&amp;"'!Z:Z"),MATCH($K307,INDIRECT("'"&amp;VLOOKUP($C307,ModMap!$A$2:$B$21,2,FALSE)&amp;"'!$K:$K"),0)),"")</f>
        <v>Unassigned</v>
      </c>
      <c r="AA307" s="58" t="s">
        <v>33</v>
      </c>
      <c r="AB307" s="34" t="str">
        <f t="array" ref="AB307">IFERROR(INDEX(INDIRECT("'"&amp;VLOOKUP($C307,ModMap!$A$2:$B$21,2,FALSE)&amp;"'!AB:AB"),MATCH($K307,INDIRECT("'"&amp;VLOOKUP($C307,ModMap!$A$2:$B$21,2,FALSE)&amp;"'!$K:$K"),0)),"")</f>
        <v>Not Started</v>
      </c>
      <c r="AC307" s="34" t="str">
        <f t="array" ref="AC307">IFERROR(INDEX(INDIRECT("'"&amp;VLOOKUP($C307,ModMap!$A$2:$B$21,2,FALSE)&amp;"'!AC:AC"),MATCH($K307,INDIRECT("'"&amp;VLOOKUP($C307,ModMap!$A$2:$B$21,2,FALSE)&amp;"'!$K:$K"),0)),"")</f>
        <v>Unassigned</v>
      </c>
      <c r="AD307" s="58" t="s">
        <v>33</v>
      </c>
      <c r="AE307" s="34" t="str">
        <f t="array" ref="AE307">IFERROR(INDEX(INDIRECT("'"&amp;VLOOKUP($C307,ModMap!$A$2:$B$21,2,FALSE)&amp;"'!AE:AE"),MATCH($K307,INDIRECT("'"&amp;VLOOKUP($C307,ModMap!$A$2:$B$21,2,FALSE)&amp;"'!$K:$K"),0)),"")</f>
        <v>Not Started</v>
      </c>
      <c r="AF307" s="34" t="str">
        <f t="array" ref="AF307">IFERROR(INDEX(INDIRECT("'"&amp;VLOOKUP($C307,ModMap!$A$2:$B$21,2,FALSE)&amp;"'!AF:AF"),MATCH($K307,INDIRECT("'"&amp;VLOOKUP($C307,ModMap!$A$2:$B$21,2,FALSE)&amp;"'!$K:$K"),0)),"")</f>
        <v>Unassigned</v>
      </c>
      <c r="AG307" s="45" t="s">
        <v>36</v>
      </c>
      <c r="AH307" s="34" t="str">
        <f t="array" ref="AH307">IFERROR(INDEX(INDIRECT("'"&amp;VLOOKUP($C307,ModMap!$A$2:$B$21,2,FALSE)&amp;"'!AH:AH"),MATCH($K307,INDIRECT("'"&amp;VLOOKUP($C307,ModMap!$A$2:$B$21,2,FALSE)&amp;"'!$K:$K"),0)),"")</f>
        <v>N/A</v>
      </c>
      <c r="AI307" s="34" t="str">
        <f t="array" ref="AI307">IFERROR(INDEX(INDIRECT("'"&amp;VLOOKUP($C307,ModMap!$A$2:$B$21,2,FALSE)&amp;"'!AI:AI"),MATCH($K307,INDIRECT("'"&amp;VLOOKUP($C307,ModMap!$A$2:$B$21,2,FALSE)&amp;"'!$K:$K"),0)),"")</f>
        <v/>
      </c>
      <c r="AJ307" s="45" t="s">
        <v>36</v>
      </c>
      <c r="AK307" s="34" t="str">
        <f t="array" ref="AK307">IFERROR(INDEX(INDIRECT("'"&amp;VLOOKUP($C307,ModMap!$A$2:$B$21,2,FALSE)&amp;"'!AK:AK"),MATCH($K307,INDIRECT("'"&amp;VLOOKUP($C307,ModMap!$A$2:$B$21,2,FALSE)&amp;"'!$K:$K"),0)),"")</f>
        <v>N/A</v>
      </c>
      <c r="AL307" s="34" t="str">
        <f t="array" ref="AL307">IFERROR(INDEX(INDIRECT("'"&amp;VLOOKUP($C307,ModMap!$A$2:$B$21,2,FALSE)&amp;"'!AL:AL"),MATCH($K307,INDIRECT("'"&amp;VLOOKUP($C307,ModMap!$A$2:$B$21,2,FALSE)&amp;"'!$K:$K"),0)),"")</f>
        <v/>
      </c>
      <c r="AM307" s="34">
        <f t="shared" si="1"/>
        <v>3</v>
      </c>
      <c r="AN307" s="34" t="str">
        <f t="shared" si="2"/>
        <v>Not Started</v>
      </c>
      <c r="AO307" s="35" t="str">
        <f t="array" ref="AO307">IFERROR(INDEX(INDIRECT("'"&amp;VLOOKUP($C307,ModMap!$A$2:$B$21,2,FALSE)&amp;"'!AO:AO"),MATCH($K307,INDIRECT("'"&amp;VLOOKUP($C307,ModMap!$A$2:$B$21,2,FALSE)&amp;"'!$K:$K"),0)),"")</f>
        <v/>
      </c>
      <c r="AP307" s="53" t="str">
        <f t="array" ref="AP307">IFERROR(HYPERLINK("#'"&amp;VLOOKUP($C307,ModMap!$A$2:$B$21,2,FALSE)&amp;"'!V"&amp;MATCH($K307,INDIRECT("'"&amp;VLOOKUP($C307,ModMap!$A$2:$B$21,2,FALSE)&amp;"'!$K:$K"),0),"Edit on module sheet"),"")</f>
        <v>Edit on module sheet</v>
      </c>
    </row>
    <row r="308" ht="42.0" customHeight="1">
      <c r="A308" s="54">
        <v>306.0</v>
      </c>
      <c r="B308" s="54">
        <v>306.0</v>
      </c>
      <c r="C308" s="54" t="s">
        <v>99</v>
      </c>
      <c r="D308" s="55" t="s">
        <v>100</v>
      </c>
      <c r="E308" s="65" t="s">
        <v>41</v>
      </c>
      <c r="F308" s="85" t="s">
        <v>516</v>
      </c>
      <c r="G308" s="55" t="s">
        <v>517</v>
      </c>
      <c r="H308" s="54" t="s">
        <v>619</v>
      </c>
      <c r="I308" s="54" t="s">
        <v>621</v>
      </c>
      <c r="J308" s="55" t="s">
        <v>622</v>
      </c>
      <c r="K308" s="54" t="s">
        <v>624</v>
      </c>
      <c r="L308" s="55" t="s">
        <v>626</v>
      </c>
      <c r="M308" s="62" t="s">
        <v>200</v>
      </c>
      <c r="N308" s="54" t="s">
        <v>525</v>
      </c>
      <c r="O308" s="54" t="s">
        <v>526</v>
      </c>
      <c r="P308" s="55" t="s">
        <v>627</v>
      </c>
      <c r="Q308" s="55" t="s">
        <v>628</v>
      </c>
      <c r="R308" s="54" t="s">
        <v>529</v>
      </c>
      <c r="S308" s="54" t="s">
        <v>206</v>
      </c>
      <c r="T308" s="54" t="str">
        <f t="array" ref="T308">IFERROR(INDEX(INDIRECT("'"&amp;VLOOKUP($C308,ModMap!$A$2:$B$21,2,FALSE)&amp;"'!T:T"),MATCH($K308,INDIRECT("'"&amp;VLOOKUP($C308,ModMap!$A$2:$B$21,2,FALSE)&amp;"'!$K:$K"),0)),"")</f>
        <v>Unassigned</v>
      </c>
      <c r="U308" s="58" t="s">
        <v>33</v>
      </c>
      <c r="V308" s="54" t="str">
        <f t="array" ref="V308">IFERROR(INDEX(INDIRECT("'"&amp;VLOOKUP($C308,ModMap!$A$2:$B$21,2,FALSE)&amp;"'!V:V"),MATCH($K308,INDIRECT("'"&amp;VLOOKUP($C308,ModMap!$A$2:$B$21,2,FALSE)&amp;"'!$K:$K"),0)),"")</f>
        <v>Not Started</v>
      </c>
      <c r="W308" s="54" t="str">
        <f t="array" ref="W308">IFERROR(INDEX(INDIRECT("'"&amp;VLOOKUP($C308,ModMap!$A$2:$B$21,2,FALSE)&amp;"'!W:W"),MATCH($K308,INDIRECT("'"&amp;VLOOKUP($C308,ModMap!$A$2:$B$21,2,FALSE)&amp;"'!$K:$K"),0)),"")</f>
        <v>Unassigned</v>
      </c>
      <c r="X308" s="45" t="s">
        <v>36</v>
      </c>
      <c r="Y308" s="54" t="str">
        <f t="array" ref="Y308">IFERROR(INDEX(INDIRECT("'"&amp;VLOOKUP($C308,ModMap!$A$2:$B$21,2,FALSE)&amp;"'!Y:Y"),MATCH($K308,INDIRECT("'"&amp;VLOOKUP($C308,ModMap!$A$2:$B$21,2,FALSE)&amp;"'!$K:$K"),0)),"")</f>
        <v>N/A</v>
      </c>
      <c r="Z308" s="54" t="str">
        <f t="array" ref="Z308">IFERROR(INDEX(INDIRECT("'"&amp;VLOOKUP($C308,ModMap!$A$2:$B$21,2,FALSE)&amp;"'!Z:Z"),MATCH($K308,INDIRECT("'"&amp;VLOOKUP($C308,ModMap!$A$2:$B$21,2,FALSE)&amp;"'!$K:$K"),0)),"")</f>
        <v/>
      </c>
      <c r="AA308" s="45" t="s">
        <v>36</v>
      </c>
      <c r="AB308" s="54" t="str">
        <f t="array" ref="AB308">IFERROR(INDEX(INDIRECT("'"&amp;VLOOKUP($C308,ModMap!$A$2:$B$21,2,FALSE)&amp;"'!AB:AB"),MATCH($K308,INDIRECT("'"&amp;VLOOKUP($C308,ModMap!$A$2:$B$21,2,FALSE)&amp;"'!$K:$K"),0)),"")</f>
        <v>N/A</v>
      </c>
      <c r="AC308" s="54" t="str">
        <f t="array" ref="AC308">IFERROR(INDEX(INDIRECT("'"&amp;VLOOKUP($C308,ModMap!$A$2:$B$21,2,FALSE)&amp;"'!AC:AC"),MATCH($K308,INDIRECT("'"&amp;VLOOKUP($C308,ModMap!$A$2:$B$21,2,FALSE)&amp;"'!$K:$K"),0)),"")</f>
        <v/>
      </c>
      <c r="AD308" s="58" t="s">
        <v>33</v>
      </c>
      <c r="AE308" s="54" t="str">
        <f t="array" ref="AE308">IFERROR(INDEX(INDIRECT("'"&amp;VLOOKUP($C308,ModMap!$A$2:$B$21,2,FALSE)&amp;"'!AE:AE"),MATCH($K308,INDIRECT("'"&amp;VLOOKUP($C308,ModMap!$A$2:$B$21,2,FALSE)&amp;"'!$K:$K"),0)),"")</f>
        <v>Not Started</v>
      </c>
      <c r="AF308" s="54" t="str">
        <f t="array" ref="AF308">IFERROR(INDEX(INDIRECT("'"&amp;VLOOKUP($C308,ModMap!$A$2:$B$21,2,FALSE)&amp;"'!AF:AF"),MATCH($K308,INDIRECT("'"&amp;VLOOKUP($C308,ModMap!$A$2:$B$21,2,FALSE)&amp;"'!$K:$K"),0)),"")</f>
        <v>Unassigned</v>
      </c>
      <c r="AG308" s="45" t="s">
        <v>36</v>
      </c>
      <c r="AH308" s="54" t="str">
        <f t="array" ref="AH308">IFERROR(INDEX(INDIRECT("'"&amp;VLOOKUP($C308,ModMap!$A$2:$B$21,2,FALSE)&amp;"'!AH:AH"),MATCH($K308,INDIRECT("'"&amp;VLOOKUP($C308,ModMap!$A$2:$B$21,2,FALSE)&amp;"'!$K:$K"),0)),"")</f>
        <v>N/A</v>
      </c>
      <c r="AI308" s="54" t="str">
        <f t="array" ref="AI308">IFERROR(INDEX(INDIRECT("'"&amp;VLOOKUP($C308,ModMap!$A$2:$B$21,2,FALSE)&amp;"'!AI:AI"),MATCH($K308,INDIRECT("'"&amp;VLOOKUP($C308,ModMap!$A$2:$B$21,2,FALSE)&amp;"'!$K:$K"),0)),"")</f>
        <v/>
      </c>
      <c r="AJ308" s="45" t="s">
        <v>36</v>
      </c>
      <c r="AK308" s="54" t="str">
        <f t="array" ref="AK308">IFERROR(INDEX(INDIRECT("'"&amp;VLOOKUP($C308,ModMap!$A$2:$B$21,2,FALSE)&amp;"'!AK:AK"),MATCH($K308,INDIRECT("'"&amp;VLOOKUP($C308,ModMap!$A$2:$B$21,2,FALSE)&amp;"'!$K:$K"),0)),"")</f>
        <v>N/A</v>
      </c>
      <c r="AL308" s="54" t="str">
        <f t="array" ref="AL308">IFERROR(INDEX(INDIRECT("'"&amp;VLOOKUP($C308,ModMap!$A$2:$B$21,2,FALSE)&amp;"'!AL:AL"),MATCH($K308,INDIRECT("'"&amp;VLOOKUP($C308,ModMap!$A$2:$B$21,2,FALSE)&amp;"'!$K:$K"),0)),"")</f>
        <v/>
      </c>
      <c r="AM308" s="54">
        <f t="shared" si="1"/>
        <v>2</v>
      </c>
      <c r="AN308" s="54" t="str">
        <f t="shared" si="2"/>
        <v>Not Started</v>
      </c>
      <c r="AO308" s="55" t="str">
        <f t="array" ref="AO308">IFERROR(INDEX(INDIRECT("'"&amp;VLOOKUP($C308,ModMap!$A$2:$B$21,2,FALSE)&amp;"'!AO:AO"),MATCH($K308,INDIRECT("'"&amp;VLOOKUP($C308,ModMap!$A$2:$B$21,2,FALSE)&amp;"'!$K:$K"),0)),"")</f>
        <v/>
      </c>
      <c r="AP308" s="53" t="str">
        <f t="array" ref="AP308">IFERROR(HYPERLINK("#'"&amp;VLOOKUP($C308,ModMap!$A$2:$B$21,2,FALSE)&amp;"'!V"&amp;MATCH($K308,INDIRECT("'"&amp;VLOOKUP($C308,ModMap!$A$2:$B$21,2,FALSE)&amp;"'!$K:$K"),0),"Edit on module sheet"),"")</f>
        <v>Edit on module sheet</v>
      </c>
    </row>
    <row r="309" ht="42.0" customHeight="1">
      <c r="A309" s="34">
        <v>307.0</v>
      </c>
      <c r="B309" s="34">
        <v>307.0</v>
      </c>
      <c r="C309" s="34" t="s">
        <v>99</v>
      </c>
      <c r="D309" s="35" t="s">
        <v>100</v>
      </c>
      <c r="E309" s="64" t="s">
        <v>69</v>
      </c>
      <c r="F309" s="85" t="s">
        <v>516</v>
      </c>
      <c r="G309" s="35" t="s">
        <v>517</v>
      </c>
      <c r="H309" s="34" t="s">
        <v>619</v>
      </c>
      <c r="I309" s="34" t="s">
        <v>621</v>
      </c>
      <c r="J309" s="35" t="s">
        <v>622</v>
      </c>
      <c r="K309" s="34" t="s">
        <v>3013</v>
      </c>
      <c r="L309" s="35" t="s">
        <v>3014</v>
      </c>
      <c r="M309" s="58" t="s">
        <v>434</v>
      </c>
      <c r="N309" s="34" t="s">
        <v>525</v>
      </c>
      <c r="O309" s="34" t="s">
        <v>526</v>
      </c>
      <c r="P309" s="35" t="s">
        <v>627</v>
      </c>
      <c r="Q309" s="35" t="s">
        <v>628</v>
      </c>
      <c r="R309" s="34" t="s">
        <v>529</v>
      </c>
      <c r="S309" s="34" t="s">
        <v>69</v>
      </c>
      <c r="T309" s="34" t="str">
        <f t="array" ref="T309">IFERROR(INDEX(INDIRECT("'"&amp;VLOOKUP($C309,ModMap!$A$2:$B$21,2,FALSE)&amp;"'!T:T"),MATCH($K309,INDIRECT("'"&amp;VLOOKUP($C309,ModMap!$A$2:$B$21,2,FALSE)&amp;"'!$K:$K"),0)),"")</f>
        <v>Unassigned</v>
      </c>
      <c r="U309" s="58" t="s">
        <v>33</v>
      </c>
      <c r="V309" s="34" t="str">
        <f t="array" ref="V309">IFERROR(INDEX(INDIRECT("'"&amp;VLOOKUP($C309,ModMap!$A$2:$B$21,2,FALSE)&amp;"'!V:V"),MATCH($K309,INDIRECT("'"&amp;VLOOKUP($C309,ModMap!$A$2:$B$21,2,FALSE)&amp;"'!$K:$K"),0)),"")</f>
        <v>Not Started</v>
      </c>
      <c r="W309" s="34" t="str">
        <f t="array" ref="W309">IFERROR(INDEX(INDIRECT("'"&amp;VLOOKUP($C309,ModMap!$A$2:$B$21,2,FALSE)&amp;"'!W:W"),MATCH($K309,INDIRECT("'"&amp;VLOOKUP($C309,ModMap!$A$2:$B$21,2,FALSE)&amp;"'!$K:$K"),0)),"")</f>
        <v>Unassigned</v>
      </c>
      <c r="X309" s="58" t="s">
        <v>33</v>
      </c>
      <c r="Y309" s="34" t="str">
        <f t="array" ref="Y309">IFERROR(INDEX(INDIRECT("'"&amp;VLOOKUP($C309,ModMap!$A$2:$B$21,2,FALSE)&amp;"'!Y:Y"),MATCH($K309,INDIRECT("'"&amp;VLOOKUP($C309,ModMap!$A$2:$B$21,2,FALSE)&amp;"'!$K:$K"),0)),"")</f>
        <v>Not Started</v>
      </c>
      <c r="Z309" s="34" t="str">
        <f t="array" ref="Z309">IFERROR(INDEX(INDIRECT("'"&amp;VLOOKUP($C309,ModMap!$A$2:$B$21,2,FALSE)&amp;"'!Z:Z"),MATCH($K309,INDIRECT("'"&amp;VLOOKUP($C309,ModMap!$A$2:$B$21,2,FALSE)&amp;"'!$K:$K"),0)),"")</f>
        <v>Unassigned</v>
      </c>
      <c r="AA309" s="45" t="s">
        <v>36</v>
      </c>
      <c r="AB309" s="34" t="str">
        <f t="array" ref="AB309">IFERROR(INDEX(INDIRECT("'"&amp;VLOOKUP($C309,ModMap!$A$2:$B$21,2,FALSE)&amp;"'!AB:AB"),MATCH($K309,INDIRECT("'"&amp;VLOOKUP($C309,ModMap!$A$2:$B$21,2,FALSE)&amp;"'!$K:$K"),0)),"")</f>
        <v>N/A</v>
      </c>
      <c r="AC309" s="34" t="str">
        <f t="array" ref="AC309">IFERROR(INDEX(INDIRECT("'"&amp;VLOOKUP($C309,ModMap!$A$2:$B$21,2,FALSE)&amp;"'!AC:AC"),MATCH($K309,INDIRECT("'"&amp;VLOOKUP($C309,ModMap!$A$2:$B$21,2,FALSE)&amp;"'!$K:$K"),0)),"")</f>
        <v/>
      </c>
      <c r="AD309" s="58" t="s">
        <v>33</v>
      </c>
      <c r="AE309" s="34" t="str">
        <f t="array" ref="AE309">IFERROR(INDEX(INDIRECT("'"&amp;VLOOKUP($C309,ModMap!$A$2:$B$21,2,FALSE)&amp;"'!AE:AE"),MATCH($K309,INDIRECT("'"&amp;VLOOKUP($C309,ModMap!$A$2:$B$21,2,FALSE)&amp;"'!$K:$K"),0)),"")</f>
        <v>Not Started</v>
      </c>
      <c r="AF309" s="34" t="str">
        <f t="array" ref="AF309">IFERROR(INDEX(INDIRECT("'"&amp;VLOOKUP($C309,ModMap!$A$2:$B$21,2,FALSE)&amp;"'!AF:AF"),MATCH($K309,INDIRECT("'"&amp;VLOOKUP($C309,ModMap!$A$2:$B$21,2,FALSE)&amp;"'!$K:$K"),0)),"")</f>
        <v>Unassigned</v>
      </c>
      <c r="AG309" s="45" t="s">
        <v>36</v>
      </c>
      <c r="AH309" s="34" t="str">
        <f t="array" ref="AH309">IFERROR(INDEX(INDIRECT("'"&amp;VLOOKUP($C309,ModMap!$A$2:$B$21,2,FALSE)&amp;"'!AH:AH"),MATCH($K309,INDIRECT("'"&amp;VLOOKUP($C309,ModMap!$A$2:$B$21,2,FALSE)&amp;"'!$K:$K"),0)),"")</f>
        <v>N/A</v>
      </c>
      <c r="AI309" s="34" t="str">
        <f t="array" ref="AI309">IFERROR(INDEX(INDIRECT("'"&amp;VLOOKUP($C309,ModMap!$A$2:$B$21,2,FALSE)&amp;"'!AI:AI"),MATCH($K309,INDIRECT("'"&amp;VLOOKUP($C309,ModMap!$A$2:$B$21,2,FALSE)&amp;"'!$K:$K"),0)),"")</f>
        <v/>
      </c>
      <c r="AJ309" s="45" t="s">
        <v>36</v>
      </c>
      <c r="AK309" s="34" t="str">
        <f t="array" ref="AK309">IFERROR(INDEX(INDIRECT("'"&amp;VLOOKUP($C309,ModMap!$A$2:$B$21,2,FALSE)&amp;"'!AK:AK"),MATCH($K309,INDIRECT("'"&amp;VLOOKUP($C309,ModMap!$A$2:$B$21,2,FALSE)&amp;"'!$K:$K"),0)),"")</f>
        <v>N/A</v>
      </c>
      <c r="AL309" s="34" t="str">
        <f t="array" ref="AL309">IFERROR(INDEX(INDIRECT("'"&amp;VLOOKUP($C309,ModMap!$A$2:$B$21,2,FALSE)&amp;"'!AL:AL"),MATCH($K309,INDIRECT("'"&amp;VLOOKUP($C309,ModMap!$A$2:$B$21,2,FALSE)&amp;"'!$K:$K"),0)),"")</f>
        <v/>
      </c>
      <c r="AM309" s="34">
        <f t="shared" si="1"/>
        <v>3</v>
      </c>
      <c r="AN309" s="34" t="str">
        <f t="shared" si="2"/>
        <v>Not Started</v>
      </c>
      <c r="AO309" s="35" t="str">
        <f t="array" ref="AO309">IFERROR(INDEX(INDIRECT("'"&amp;VLOOKUP($C309,ModMap!$A$2:$B$21,2,FALSE)&amp;"'!AO:AO"),MATCH($K309,INDIRECT("'"&amp;VLOOKUP($C309,ModMap!$A$2:$B$21,2,FALSE)&amp;"'!$K:$K"),0)),"")</f>
        <v/>
      </c>
      <c r="AP309" s="53" t="str">
        <f t="array" ref="AP309">IFERROR(HYPERLINK("#'"&amp;VLOOKUP($C309,ModMap!$A$2:$B$21,2,FALSE)&amp;"'!V"&amp;MATCH($K309,INDIRECT("'"&amp;VLOOKUP($C309,ModMap!$A$2:$B$21,2,FALSE)&amp;"'!$K:$K"),0),"Edit on module sheet"),"")</f>
        <v>Edit on module sheet</v>
      </c>
    </row>
    <row r="310" ht="42.0" customHeight="1">
      <c r="A310" s="54">
        <v>308.0</v>
      </c>
      <c r="B310" s="54">
        <v>308.0</v>
      </c>
      <c r="C310" s="54" t="s">
        <v>99</v>
      </c>
      <c r="D310" s="55" t="s">
        <v>100</v>
      </c>
      <c r="E310" s="65" t="s">
        <v>41</v>
      </c>
      <c r="F310" s="85" t="s">
        <v>516</v>
      </c>
      <c r="G310" s="55" t="s">
        <v>517</v>
      </c>
      <c r="H310" s="54" t="s">
        <v>631</v>
      </c>
      <c r="I310" s="54" t="s">
        <v>632</v>
      </c>
      <c r="J310" s="55" t="s">
        <v>633</v>
      </c>
      <c r="K310" s="54" t="s">
        <v>634</v>
      </c>
      <c r="L310" s="55" t="s">
        <v>635</v>
      </c>
      <c r="M310" s="62" t="s">
        <v>200</v>
      </c>
      <c r="N310" s="54" t="s">
        <v>525</v>
      </c>
      <c r="O310" s="54" t="s">
        <v>636</v>
      </c>
      <c r="P310" s="55" t="s">
        <v>637</v>
      </c>
      <c r="Q310" s="55" t="s">
        <v>638</v>
      </c>
      <c r="R310" s="54" t="s">
        <v>529</v>
      </c>
      <c r="S310" s="54" t="s">
        <v>639</v>
      </c>
      <c r="T310" s="54" t="str">
        <f t="array" ref="T310">IFERROR(INDEX(INDIRECT("'"&amp;VLOOKUP($C310,ModMap!$A$2:$B$21,2,FALSE)&amp;"'!T:T"),MATCH($K310,INDIRECT("'"&amp;VLOOKUP($C310,ModMap!$A$2:$B$21,2,FALSE)&amp;"'!$K:$K"),0)),"")</f>
        <v>Unassigned</v>
      </c>
      <c r="U310" s="58" t="s">
        <v>33</v>
      </c>
      <c r="V310" s="54" t="str">
        <f t="array" ref="V310">IFERROR(INDEX(INDIRECT("'"&amp;VLOOKUP($C310,ModMap!$A$2:$B$21,2,FALSE)&amp;"'!V:V"),MATCH($K310,INDIRECT("'"&amp;VLOOKUP($C310,ModMap!$A$2:$B$21,2,FALSE)&amp;"'!$K:$K"),0)),"")</f>
        <v>Not Started</v>
      </c>
      <c r="W310" s="54" t="str">
        <f t="array" ref="W310">IFERROR(INDEX(INDIRECT("'"&amp;VLOOKUP($C310,ModMap!$A$2:$B$21,2,FALSE)&amp;"'!W:W"),MATCH($K310,INDIRECT("'"&amp;VLOOKUP($C310,ModMap!$A$2:$B$21,2,FALSE)&amp;"'!$K:$K"),0)),"")</f>
        <v>Unassigned</v>
      </c>
      <c r="X310" s="45" t="s">
        <v>36</v>
      </c>
      <c r="Y310" s="54" t="str">
        <f t="array" ref="Y310">IFERROR(INDEX(INDIRECT("'"&amp;VLOOKUP($C310,ModMap!$A$2:$B$21,2,FALSE)&amp;"'!Y:Y"),MATCH($K310,INDIRECT("'"&amp;VLOOKUP($C310,ModMap!$A$2:$B$21,2,FALSE)&amp;"'!$K:$K"),0)),"")</f>
        <v>N/A</v>
      </c>
      <c r="Z310" s="54" t="str">
        <f t="array" ref="Z310">IFERROR(INDEX(INDIRECT("'"&amp;VLOOKUP($C310,ModMap!$A$2:$B$21,2,FALSE)&amp;"'!Z:Z"),MATCH($K310,INDIRECT("'"&amp;VLOOKUP($C310,ModMap!$A$2:$B$21,2,FALSE)&amp;"'!$K:$K"),0)),"")</f>
        <v/>
      </c>
      <c r="AA310" s="45" t="s">
        <v>36</v>
      </c>
      <c r="AB310" s="54" t="str">
        <f t="array" ref="AB310">IFERROR(INDEX(INDIRECT("'"&amp;VLOOKUP($C310,ModMap!$A$2:$B$21,2,FALSE)&amp;"'!AB:AB"),MATCH($K310,INDIRECT("'"&amp;VLOOKUP($C310,ModMap!$A$2:$B$21,2,FALSE)&amp;"'!$K:$K"),0)),"")</f>
        <v>N/A</v>
      </c>
      <c r="AC310" s="54" t="str">
        <f t="array" ref="AC310">IFERROR(INDEX(INDIRECT("'"&amp;VLOOKUP($C310,ModMap!$A$2:$B$21,2,FALSE)&amp;"'!AC:AC"),MATCH($K310,INDIRECT("'"&amp;VLOOKUP($C310,ModMap!$A$2:$B$21,2,FALSE)&amp;"'!$K:$K"),0)),"")</f>
        <v/>
      </c>
      <c r="AD310" s="45" t="s">
        <v>36</v>
      </c>
      <c r="AE310" s="54" t="str">
        <f t="array" ref="AE310">IFERROR(INDEX(INDIRECT("'"&amp;VLOOKUP($C310,ModMap!$A$2:$B$21,2,FALSE)&amp;"'!AE:AE"),MATCH($K310,INDIRECT("'"&amp;VLOOKUP($C310,ModMap!$A$2:$B$21,2,FALSE)&amp;"'!$K:$K"),0)),"")</f>
        <v>N/A</v>
      </c>
      <c r="AF310" s="54" t="str">
        <f t="array" ref="AF310">IFERROR(INDEX(INDIRECT("'"&amp;VLOOKUP($C310,ModMap!$A$2:$B$21,2,FALSE)&amp;"'!AF:AF"),MATCH($K310,INDIRECT("'"&amp;VLOOKUP($C310,ModMap!$A$2:$B$21,2,FALSE)&amp;"'!$K:$K"),0)),"")</f>
        <v/>
      </c>
      <c r="AG310" s="45" t="s">
        <v>36</v>
      </c>
      <c r="AH310" s="54" t="str">
        <f t="array" ref="AH310">IFERROR(INDEX(INDIRECT("'"&amp;VLOOKUP($C310,ModMap!$A$2:$B$21,2,FALSE)&amp;"'!AH:AH"),MATCH($K310,INDIRECT("'"&amp;VLOOKUP($C310,ModMap!$A$2:$B$21,2,FALSE)&amp;"'!$K:$K"),0)),"")</f>
        <v>N/A</v>
      </c>
      <c r="AI310" s="54" t="str">
        <f t="array" ref="AI310">IFERROR(INDEX(INDIRECT("'"&amp;VLOOKUP($C310,ModMap!$A$2:$B$21,2,FALSE)&amp;"'!AI:AI"),MATCH($K310,INDIRECT("'"&amp;VLOOKUP($C310,ModMap!$A$2:$B$21,2,FALSE)&amp;"'!$K:$K"),0)),"")</f>
        <v/>
      </c>
      <c r="AJ310" s="45" t="s">
        <v>36</v>
      </c>
      <c r="AK310" s="54" t="str">
        <f t="array" ref="AK310">IFERROR(INDEX(INDIRECT("'"&amp;VLOOKUP($C310,ModMap!$A$2:$B$21,2,FALSE)&amp;"'!AK:AK"),MATCH($K310,INDIRECT("'"&amp;VLOOKUP($C310,ModMap!$A$2:$B$21,2,FALSE)&amp;"'!$K:$K"),0)),"")</f>
        <v>N/A</v>
      </c>
      <c r="AL310" s="54" t="str">
        <f t="array" ref="AL310">IFERROR(INDEX(INDIRECT("'"&amp;VLOOKUP($C310,ModMap!$A$2:$B$21,2,FALSE)&amp;"'!AL:AL"),MATCH($K310,INDIRECT("'"&amp;VLOOKUP($C310,ModMap!$A$2:$B$21,2,FALSE)&amp;"'!$K:$K"),0)),"")</f>
        <v/>
      </c>
      <c r="AM310" s="54">
        <f t="shared" si="1"/>
        <v>1</v>
      </c>
      <c r="AN310" s="54" t="str">
        <f t="shared" si="2"/>
        <v>Not Started</v>
      </c>
      <c r="AO310" s="55" t="str">
        <f t="array" ref="AO310">IFERROR(INDEX(INDIRECT("'"&amp;VLOOKUP($C310,ModMap!$A$2:$B$21,2,FALSE)&amp;"'!AO:AO"),MATCH($K310,INDIRECT("'"&amp;VLOOKUP($C310,ModMap!$A$2:$B$21,2,FALSE)&amp;"'!$K:$K"),0)),"")</f>
        <v/>
      </c>
      <c r="AP310" s="53" t="str">
        <f t="array" ref="AP310">IFERROR(HYPERLINK("#'"&amp;VLOOKUP($C310,ModMap!$A$2:$B$21,2,FALSE)&amp;"'!V"&amp;MATCH($K310,INDIRECT("'"&amp;VLOOKUP($C310,ModMap!$A$2:$B$21,2,FALSE)&amp;"'!$K:$K"),0),"Edit on module sheet"),"")</f>
        <v>Edit on module sheet</v>
      </c>
    </row>
    <row r="311" ht="42.0" customHeight="1">
      <c r="A311" s="34">
        <v>309.0</v>
      </c>
      <c r="B311" s="34">
        <v>309.0</v>
      </c>
      <c r="C311" s="34" t="s">
        <v>99</v>
      </c>
      <c r="D311" s="35" t="s">
        <v>100</v>
      </c>
      <c r="E311" s="36" t="s">
        <v>48</v>
      </c>
      <c r="F311" s="85" t="s">
        <v>516</v>
      </c>
      <c r="G311" s="35" t="s">
        <v>517</v>
      </c>
      <c r="H311" s="34" t="s">
        <v>631</v>
      </c>
      <c r="I311" s="34" t="s">
        <v>632</v>
      </c>
      <c r="J311" s="35" t="s">
        <v>633</v>
      </c>
      <c r="K311" s="34" t="s">
        <v>2192</v>
      </c>
      <c r="L311" s="35" t="s">
        <v>2193</v>
      </c>
      <c r="M311" s="62" t="s">
        <v>200</v>
      </c>
      <c r="N311" s="34" t="s">
        <v>525</v>
      </c>
      <c r="O311" s="34" t="s">
        <v>636</v>
      </c>
      <c r="P311" s="35" t="s">
        <v>637</v>
      </c>
      <c r="Q311" s="35" t="s">
        <v>638</v>
      </c>
      <c r="R311" s="34" t="s">
        <v>529</v>
      </c>
      <c r="S311" s="34" t="s">
        <v>342</v>
      </c>
      <c r="T311" s="34" t="str">
        <f t="array" ref="T311">IFERROR(INDEX(INDIRECT("'"&amp;VLOOKUP($C311,ModMap!$A$2:$B$21,2,FALSE)&amp;"'!T:T"),MATCH($K311,INDIRECT("'"&amp;VLOOKUP($C311,ModMap!$A$2:$B$21,2,FALSE)&amp;"'!$K:$K"),0)),"")</f>
        <v>Unassigned</v>
      </c>
      <c r="U311" s="45" t="s">
        <v>36</v>
      </c>
      <c r="V311" s="34" t="str">
        <f t="array" ref="V311">IFERROR(INDEX(INDIRECT("'"&amp;VLOOKUP($C311,ModMap!$A$2:$B$21,2,FALSE)&amp;"'!V:V"),MATCH($K311,INDIRECT("'"&amp;VLOOKUP($C311,ModMap!$A$2:$B$21,2,FALSE)&amp;"'!$K:$K"),0)),"")</f>
        <v>N/A</v>
      </c>
      <c r="W311" s="34" t="str">
        <f t="array" ref="W311">IFERROR(INDEX(INDIRECT("'"&amp;VLOOKUP($C311,ModMap!$A$2:$B$21,2,FALSE)&amp;"'!W:W"),MATCH($K311,INDIRECT("'"&amp;VLOOKUP($C311,ModMap!$A$2:$B$21,2,FALSE)&amp;"'!$K:$K"),0)),"")</f>
        <v/>
      </c>
      <c r="X311" s="58" t="s">
        <v>33</v>
      </c>
      <c r="Y311" s="34" t="str">
        <f t="array" ref="Y311">IFERROR(INDEX(INDIRECT("'"&amp;VLOOKUP($C311,ModMap!$A$2:$B$21,2,FALSE)&amp;"'!Y:Y"),MATCH($K311,INDIRECT("'"&amp;VLOOKUP($C311,ModMap!$A$2:$B$21,2,FALSE)&amp;"'!$K:$K"),0)),"")</f>
        <v>Not Started</v>
      </c>
      <c r="Z311" s="34" t="str">
        <f t="array" ref="Z311">IFERROR(INDEX(INDIRECT("'"&amp;VLOOKUP($C311,ModMap!$A$2:$B$21,2,FALSE)&amp;"'!Z:Z"),MATCH($K311,INDIRECT("'"&amp;VLOOKUP($C311,ModMap!$A$2:$B$21,2,FALSE)&amp;"'!$K:$K"),0)),"")</f>
        <v>Unassigned</v>
      </c>
      <c r="AA311" s="45" t="s">
        <v>36</v>
      </c>
      <c r="AB311" s="34" t="str">
        <f t="array" ref="AB311">IFERROR(INDEX(INDIRECT("'"&amp;VLOOKUP($C311,ModMap!$A$2:$B$21,2,FALSE)&amp;"'!AB:AB"),MATCH($K311,INDIRECT("'"&amp;VLOOKUP($C311,ModMap!$A$2:$B$21,2,FALSE)&amp;"'!$K:$K"),0)),"")</f>
        <v>N/A</v>
      </c>
      <c r="AC311" s="34" t="str">
        <f t="array" ref="AC311">IFERROR(INDEX(INDIRECT("'"&amp;VLOOKUP($C311,ModMap!$A$2:$B$21,2,FALSE)&amp;"'!AC:AC"),MATCH($K311,INDIRECT("'"&amp;VLOOKUP($C311,ModMap!$A$2:$B$21,2,FALSE)&amp;"'!$K:$K"),0)),"")</f>
        <v/>
      </c>
      <c r="AD311" s="45" t="s">
        <v>36</v>
      </c>
      <c r="AE311" s="34" t="str">
        <f t="array" ref="AE311">IFERROR(INDEX(INDIRECT("'"&amp;VLOOKUP($C311,ModMap!$A$2:$B$21,2,FALSE)&amp;"'!AE:AE"),MATCH($K311,INDIRECT("'"&amp;VLOOKUP($C311,ModMap!$A$2:$B$21,2,FALSE)&amp;"'!$K:$K"),0)),"")</f>
        <v>N/A</v>
      </c>
      <c r="AF311" s="34" t="str">
        <f t="array" ref="AF311">IFERROR(INDEX(INDIRECT("'"&amp;VLOOKUP($C311,ModMap!$A$2:$B$21,2,FALSE)&amp;"'!AF:AF"),MATCH($K311,INDIRECT("'"&amp;VLOOKUP($C311,ModMap!$A$2:$B$21,2,FALSE)&amp;"'!$K:$K"),0)),"")</f>
        <v/>
      </c>
      <c r="AG311" s="45" t="s">
        <v>36</v>
      </c>
      <c r="AH311" s="34" t="str">
        <f t="array" ref="AH311">IFERROR(INDEX(INDIRECT("'"&amp;VLOOKUP($C311,ModMap!$A$2:$B$21,2,FALSE)&amp;"'!AH:AH"),MATCH($K311,INDIRECT("'"&amp;VLOOKUP($C311,ModMap!$A$2:$B$21,2,FALSE)&amp;"'!$K:$K"),0)),"")</f>
        <v>N/A</v>
      </c>
      <c r="AI311" s="34" t="str">
        <f t="array" ref="AI311">IFERROR(INDEX(INDIRECT("'"&amp;VLOOKUP($C311,ModMap!$A$2:$B$21,2,FALSE)&amp;"'!AI:AI"),MATCH($K311,INDIRECT("'"&amp;VLOOKUP($C311,ModMap!$A$2:$B$21,2,FALSE)&amp;"'!$K:$K"),0)),"")</f>
        <v/>
      </c>
      <c r="AJ311" s="45" t="s">
        <v>36</v>
      </c>
      <c r="AK311" s="34" t="str">
        <f t="array" ref="AK311">IFERROR(INDEX(INDIRECT("'"&amp;VLOOKUP($C311,ModMap!$A$2:$B$21,2,FALSE)&amp;"'!AK:AK"),MATCH($K311,INDIRECT("'"&amp;VLOOKUP($C311,ModMap!$A$2:$B$21,2,FALSE)&amp;"'!$K:$K"),0)),"")</f>
        <v>N/A</v>
      </c>
      <c r="AL311" s="34" t="str">
        <f t="array" ref="AL311">IFERROR(INDEX(INDIRECT("'"&amp;VLOOKUP($C311,ModMap!$A$2:$B$21,2,FALSE)&amp;"'!AL:AL"),MATCH($K311,INDIRECT("'"&amp;VLOOKUP($C311,ModMap!$A$2:$B$21,2,FALSE)&amp;"'!$K:$K"),0)),"")</f>
        <v/>
      </c>
      <c r="AM311" s="34">
        <f t="shared" si="1"/>
        <v>1</v>
      </c>
      <c r="AN311" s="34" t="str">
        <f t="shared" si="2"/>
        <v>Not Started</v>
      </c>
      <c r="AO311" s="35" t="str">
        <f t="array" ref="AO311">IFERROR(INDEX(INDIRECT("'"&amp;VLOOKUP($C311,ModMap!$A$2:$B$21,2,FALSE)&amp;"'!AO:AO"),MATCH($K311,INDIRECT("'"&amp;VLOOKUP($C311,ModMap!$A$2:$B$21,2,FALSE)&amp;"'!$K:$K"),0)),"")</f>
        <v/>
      </c>
      <c r="AP311" s="53" t="str">
        <f t="array" ref="AP311">IFERROR(HYPERLINK("#'"&amp;VLOOKUP($C311,ModMap!$A$2:$B$21,2,FALSE)&amp;"'!V"&amp;MATCH($K311,INDIRECT("'"&amp;VLOOKUP($C311,ModMap!$A$2:$B$21,2,FALSE)&amp;"'!$K:$K"),0),"Edit on module sheet"),"")</f>
        <v>Edit on module sheet</v>
      </c>
    </row>
    <row r="312" ht="42.0" customHeight="1">
      <c r="A312" s="54">
        <v>310.0</v>
      </c>
      <c r="B312" s="54">
        <v>310.0</v>
      </c>
      <c r="C312" s="54" t="s">
        <v>102</v>
      </c>
      <c r="D312" s="55" t="s">
        <v>103</v>
      </c>
      <c r="E312" s="36" t="s">
        <v>48</v>
      </c>
      <c r="F312" s="93" t="s">
        <v>642</v>
      </c>
      <c r="G312" s="55" t="s">
        <v>643</v>
      </c>
      <c r="H312" s="54" t="s">
        <v>644</v>
      </c>
      <c r="I312" s="54" t="s">
        <v>645</v>
      </c>
      <c r="J312" s="55" t="s">
        <v>646</v>
      </c>
      <c r="K312" s="54" t="s">
        <v>2199</v>
      </c>
      <c r="L312" s="55" t="s">
        <v>2200</v>
      </c>
      <c r="M312" s="62" t="s">
        <v>200</v>
      </c>
      <c r="N312" s="54" t="s">
        <v>649</v>
      </c>
      <c r="O312" s="54" t="s">
        <v>240</v>
      </c>
      <c r="P312" s="55" t="s">
        <v>650</v>
      </c>
      <c r="Q312" s="55" t="s">
        <v>651</v>
      </c>
      <c r="R312" s="54" t="s">
        <v>652</v>
      </c>
      <c r="S312" s="54" t="s">
        <v>53</v>
      </c>
      <c r="T312" s="54" t="str">
        <f t="array" ref="T312">IFERROR(INDEX(INDIRECT("'"&amp;VLOOKUP($C312,ModMap!$A$2:$B$21,2,FALSE)&amp;"'!T:T"),MATCH($K312,INDIRECT("'"&amp;VLOOKUP($C312,ModMap!$A$2:$B$21,2,FALSE)&amp;"'!$K:$K"),0)),"")</f>
        <v>Unassigned</v>
      </c>
      <c r="U312" s="45" t="s">
        <v>36</v>
      </c>
      <c r="V312" s="54" t="str">
        <f t="array" ref="V312">IFERROR(INDEX(INDIRECT("'"&amp;VLOOKUP($C312,ModMap!$A$2:$B$21,2,FALSE)&amp;"'!V:V"),MATCH($K312,INDIRECT("'"&amp;VLOOKUP($C312,ModMap!$A$2:$B$21,2,FALSE)&amp;"'!$K:$K"),0)),"")</f>
        <v>N/A</v>
      </c>
      <c r="W312" s="54" t="str">
        <f t="array" ref="W312">IFERROR(INDEX(INDIRECT("'"&amp;VLOOKUP($C312,ModMap!$A$2:$B$21,2,FALSE)&amp;"'!W:W"),MATCH($K312,INDIRECT("'"&amp;VLOOKUP($C312,ModMap!$A$2:$B$21,2,FALSE)&amp;"'!$K:$K"),0)),"")</f>
        <v/>
      </c>
      <c r="X312" s="58" t="s">
        <v>33</v>
      </c>
      <c r="Y312" s="54" t="str">
        <f t="array" ref="Y312">IFERROR(INDEX(INDIRECT("'"&amp;VLOOKUP($C312,ModMap!$A$2:$B$21,2,FALSE)&amp;"'!Y:Y"),MATCH($K312,INDIRECT("'"&amp;VLOOKUP($C312,ModMap!$A$2:$B$21,2,FALSE)&amp;"'!$K:$K"),0)),"")</f>
        <v>Not Started</v>
      </c>
      <c r="Z312" s="54" t="str">
        <f t="array" ref="Z312">IFERROR(INDEX(INDIRECT("'"&amp;VLOOKUP($C312,ModMap!$A$2:$B$21,2,FALSE)&amp;"'!Z:Z"),MATCH($K312,INDIRECT("'"&amp;VLOOKUP($C312,ModMap!$A$2:$B$21,2,FALSE)&amp;"'!$K:$K"),0)),"")</f>
        <v>Unassigned</v>
      </c>
      <c r="AA312" s="58" t="s">
        <v>33</v>
      </c>
      <c r="AB312" s="54" t="str">
        <f t="array" ref="AB312">IFERROR(INDEX(INDIRECT("'"&amp;VLOOKUP($C312,ModMap!$A$2:$B$21,2,FALSE)&amp;"'!AB:AB"),MATCH($K312,INDIRECT("'"&amp;VLOOKUP($C312,ModMap!$A$2:$B$21,2,FALSE)&amp;"'!$K:$K"),0)),"")</f>
        <v>Not Started</v>
      </c>
      <c r="AC312" s="54" t="str">
        <f t="array" ref="AC312">IFERROR(INDEX(INDIRECT("'"&amp;VLOOKUP($C312,ModMap!$A$2:$B$21,2,FALSE)&amp;"'!AC:AC"),MATCH($K312,INDIRECT("'"&amp;VLOOKUP($C312,ModMap!$A$2:$B$21,2,FALSE)&amp;"'!$K:$K"),0)),"")</f>
        <v>Unassigned</v>
      </c>
      <c r="AD312" s="45" t="s">
        <v>36</v>
      </c>
      <c r="AE312" s="54" t="str">
        <f t="array" ref="AE312">IFERROR(INDEX(INDIRECT("'"&amp;VLOOKUP($C312,ModMap!$A$2:$B$21,2,FALSE)&amp;"'!AE:AE"),MATCH($K312,INDIRECT("'"&amp;VLOOKUP($C312,ModMap!$A$2:$B$21,2,FALSE)&amp;"'!$K:$K"),0)),"")</f>
        <v>N/A</v>
      </c>
      <c r="AF312" s="54" t="str">
        <f t="array" ref="AF312">IFERROR(INDEX(INDIRECT("'"&amp;VLOOKUP($C312,ModMap!$A$2:$B$21,2,FALSE)&amp;"'!AF:AF"),MATCH($K312,INDIRECT("'"&amp;VLOOKUP($C312,ModMap!$A$2:$B$21,2,FALSE)&amp;"'!$K:$K"),0)),"")</f>
        <v/>
      </c>
      <c r="AG312" s="45" t="s">
        <v>36</v>
      </c>
      <c r="AH312" s="54" t="str">
        <f t="array" ref="AH312">IFERROR(INDEX(INDIRECT("'"&amp;VLOOKUP($C312,ModMap!$A$2:$B$21,2,FALSE)&amp;"'!AH:AH"),MATCH($K312,INDIRECT("'"&amp;VLOOKUP($C312,ModMap!$A$2:$B$21,2,FALSE)&amp;"'!$K:$K"),0)),"")</f>
        <v>N/A</v>
      </c>
      <c r="AI312" s="54" t="str">
        <f t="array" ref="AI312">IFERROR(INDEX(INDIRECT("'"&amp;VLOOKUP($C312,ModMap!$A$2:$B$21,2,FALSE)&amp;"'!AI:AI"),MATCH($K312,INDIRECT("'"&amp;VLOOKUP($C312,ModMap!$A$2:$B$21,2,FALSE)&amp;"'!$K:$K"),0)),"")</f>
        <v/>
      </c>
      <c r="AJ312" s="45" t="s">
        <v>36</v>
      </c>
      <c r="AK312" s="54" t="str">
        <f t="array" ref="AK312">IFERROR(INDEX(INDIRECT("'"&amp;VLOOKUP($C312,ModMap!$A$2:$B$21,2,FALSE)&amp;"'!AK:AK"),MATCH($K312,INDIRECT("'"&amp;VLOOKUP($C312,ModMap!$A$2:$B$21,2,FALSE)&amp;"'!$K:$K"),0)),"")</f>
        <v>N/A</v>
      </c>
      <c r="AL312" s="54" t="str">
        <f t="array" ref="AL312">IFERROR(INDEX(INDIRECT("'"&amp;VLOOKUP($C312,ModMap!$A$2:$B$21,2,FALSE)&amp;"'!AL:AL"),MATCH($K312,INDIRECT("'"&amp;VLOOKUP($C312,ModMap!$A$2:$B$21,2,FALSE)&amp;"'!$K:$K"),0)),"")</f>
        <v/>
      </c>
      <c r="AM312" s="54">
        <f t="shared" si="1"/>
        <v>2</v>
      </c>
      <c r="AN312" s="54" t="str">
        <f t="shared" si="2"/>
        <v>Not Started</v>
      </c>
      <c r="AO312" s="55" t="str">
        <f t="array" ref="AO312">IFERROR(INDEX(INDIRECT("'"&amp;VLOOKUP($C312,ModMap!$A$2:$B$21,2,FALSE)&amp;"'!AO:AO"),MATCH($K312,INDIRECT("'"&amp;VLOOKUP($C312,ModMap!$A$2:$B$21,2,FALSE)&amp;"'!$K:$K"),0)),"")</f>
        <v/>
      </c>
      <c r="AP312" s="53" t="str">
        <f t="array" ref="AP312">IFERROR(HYPERLINK("#'"&amp;VLOOKUP($C312,ModMap!$A$2:$B$21,2,FALSE)&amp;"'!V"&amp;MATCH($K312,INDIRECT("'"&amp;VLOOKUP($C312,ModMap!$A$2:$B$21,2,FALSE)&amp;"'!$K:$K"),0),"Edit on module sheet"),"")</f>
        <v>Edit on module sheet</v>
      </c>
    </row>
    <row r="313" ht="42.0" customHeight="1">
      <c r="A313" s="34">
        <v>311.0</v>
      </c>
      <c r="B313" s="34">
        <v>311.0</v>
      </c>
      <c r="C313" s="34" t="s">
        <v>102</v>
      </c>
      <c r="D313" s="35" t="s">
        <v>103</v>
      </c>
      <c r="E313" s="36" t="s">
        <v>48</v>
      </c>
      <c r="F313" s="93" t="s">
        <v>642</v>
      </c>
      <c r="G313" s="35" t="s">
        <v>643</v>
      </c>
      <c r="H313" s="34" t="s">
        <v>644</v>
      </c>
      <c r="I313" s="34" t="s">
        <v>645</v>
      </c>
      <c r="J313" s="35" t="s">
        <v>646</v>
      </c>
      <c r="K313" s="34" t="s">
        <v>2201</v>
      </c>
      <c r="L313" s="35" t="s">
        <v>2202</v>
      </c>
      <c r="M313" s="62" t="s">
        <v>200</v>
      </c>
      <c r="N313" s="34" t="s">
        <v>649</v>
      </c>
      <c r="O313" s="34" t="s">
        <v>240</v>
      </c>
      <c r="P313" s="35" t="s">
        <v>650</v>
      </c>
      <c r="Q313" s="35" t="s">
        <v>651</v>
      </c>
      <c r="R313" s="34" t="s">
        <v>652</v>
      </c>
      <c r="S313" s="34" t="s">
        <v>56</v>
      </c>
      <c r="T313" s="34" t="str">
        <f t="array" ref="T313">IFERROR(INDEX(INDIRECT("'"&amp;VLOOKUP($C313,ModMap!$A$2:$B$21,2,FALSE)&amp;"'!T:T"),MATCH($K313,INDIRECT("'"&amp;VLOOKUP($C313,ModMap!$A$2:$B$21,2,FALSE)&amp;"'!$K:$K"),0)),"")</f>
        <v>Unassigned</v>
      </c>
      <c r="U313" s="45" t="s">
        <v>36</v>
      </c>
      <c r="V313" s="34" t="str">
        <f t="array" ref="V313">IFERROR(INDEX(INDIRECT("'"&amp;VLOOKUP($C313,ModMap!$A$2:$B$21,2,FALSE)&amp;"'!V:V"),MATCH($K313,INDIRECT("'"&amp;VLOOKUP($C313,ModMap!$A$2:$B$21,2,FALSE)&amp;"'!$K:$K"),0)),"")</f>
        <v>N/A</v>
      </c>
      <c r="W313" s="34" t="str">
        <f t="array" ref="W313">IFERROR(INDEX(INDIRECT("'"&amp;VLOOKUP($C313,ModMap!$A$2:$B$21,2,FALSE)&amp;"'!W:W"),MATCH($K313,INDIRECT("'"&amp;VLOOKUP($C313,ModMap!$A$2:$B$21,2,FALSE)&amp;"'!$K:$K"),0)),"")</f>
        <v/>
      </c>
      <c r="X313" s="58" t="s">
        <v>33</v>
      </c>
      <c r="Y313" s="34" t="str">
        <f t="array" ref="Y313">IFERROR(INDEX(INDIRECT("'"&amp;VLOOKUP($C313,ModMap!$A$2:$B$21,2,FALSE)&amp;"'!Y:Y"),MATCH($K313,INDIRECT("'"&amp;VLOOKUP($C313,ModMap!$A$2:$B$21,2,FALSE)&amp;"'!$K:$K"),0)),"")</f>
        <v>Not Started</v>
      </c>
      <c r="Z313" s="34" t="str">
        <f t="array" ref="Z313">IFERROR(INDEX(INDIRECT("'"&amp;VLOOKUP($C313,ModMap!$A$2:$B$21,2,FALSE)&amp;"'!Z:Z"),MATCH($K313,INDIRECT("'"&amp;VLOOKUP($C313,ModMap!$A$2:$B$21,2,FALSE)&amp;"'!$K:$K"),0)),"")</f>
        <v>Unassigned</v>
      </c>
      <c r="AA313" s="58" t="s">
        <v>33</v>
      </c>
      <c r="AB313" s="34" t="str">
        <f t="array" ref="AB313">IFERROR(INDEX(INDIRECT("'"&amp;VLOOKUP($C313,ModMap!$A$2:$B$21,2,FALSE)&amp;"'!AB:AB"),MATCH($K313,INDIRECT("'"&amp;VLOOKUP($C313,ModMap!$A$2:$B$21,2,FALSE)&amp;"'!$K:$K"),0)),"")</f>
        <v>Not Started</v>
      </c>
      <c r="AC313" s="34" t="str">
        <f t="array" ref="AC313">IFERROR(INDEX(INDIRECT("'"&amp;VLOOKUP($C313,ModMap!$A$2:$B$21,2,FALSE)&amp;"'!AC:AC"),MATCH($K313,INDIRECT("'"&amp;VLOOKUP($C313,ModMap!$A$2:$B$21,2,FALSE)&amp;"'!$K:$K"),0)),"")</f>
        <v>Unassigned</v>
      </c>
      <c r="AD313" s="58" t="s">
        <v>33</v>
      </c>
      <c r="AE313" s="34" t="str">
        <f t="array" ref="AE313">IFERROR(INDEX(INDIRECT("'"&amp;VLOOKUP($C313,ModMap!$A$2:$B$21,2,FALSE)&amp;"'!AE:AE"),MATCH($K313,INDIRECT("'"&amp;VLOOKUP($C313,ModMap!$A$2:$B$21,2,FALSE)&amp;"'!$K:$K"),0)),"")</f>
        <v>Not Started</v>
      </c>
      <c r="AF313" s="34" t="str">
        <f t="array" ref="AF313">IFERROR(INDEX(INDIRECT("'"&amp;VLOOKUP($C313,ModMap!$A$2:$B$21,2,FALSE)&amp;"'!AF:AF"),MATCH($K313,INDIRECT("'"&amp;VLOOKUP($C313,ModMap!$A$2:$B$21,2,FALSE)&amp;"'!$K:$K"),0)),"")</f>
        <v>Unassigned</v>
      </c>
      <c r="AG313" s="45" t="s">
        <v>36</v>
      </c>
      <c r="AH313" s="34" t="str">
        <f t="array" ref="AH313">IFERROR(INDEX(INDIRECT("'"&amp;VLOOKUP($C313,ModMap!$A$2:$B$21,2,FALSE)&amp;"'!AH:AH"),MATCH($K313,INDIRECT("'"&amp;VLOOKUP($C313,ModMap!$A$2:$B$21,2,FALSE)&amp;"'!$K:$K"),0)),"")</f>
        <v>N/A</v>
      </c>
      <c r="AI313" s="34" t="str">
        <f t="array" ref="AI313">IFERROR(INDEX(INDIRECT("'"&amp;VLOOKUP($C313,ModMap!$A$2:$B$21,2,FALSE)&amp;"'!AI:AI"),MATCH($K313,INDIRECT("'"&amp;VLOOKUP($C313,ModMap!$A$2:$B$21,2,FALSE)&amp;"'!$K:$K"),0)),"")</f>
        <v/>
      </c>
      <c r="AJ313" s="45" t="s">
        <v>36</v>
      </c>
      <c r="AK313" s="34" t="str">
        <f t="array" ref="AK313">IFERROR(INDEX(INDIRECT("'"&amp;VLOOKUP($C313,ModMap!$A$2:$B$21,2,FALSE)&amp;"'!AK:AK"),MATCH($K313,INDIRECT("'"&amp;VLOOKUP($C313,ModMap!$A$2:$B$21,2,FALSE)&amp;"'!$K:$K"),0)),"")</f>
        <v>N/A</v>
      </c>
      <c r="AL313" s="34" t="str">
        <f t="array" ref="AL313">IFERROR(INDEX(INDIRECT("'"&amp;VLOOKUP($C313,ModMap!$A$2:$B$21,2,FALSE)&amp;"'!AL:AL"),MATCH($K313,INDIRECT("'"&amp;VLOOKUP($C313,ModMap!$A$2:$B$21,2,FALSE)&amp;"'!$K:$K"),0)),"")</f>
        <v/>
      </c>
      <c r="AM313" s="34">
        <f t="shared" si="1"/>
        <v>3</v>
      </c>
      <c r="AN313" s="34" t="str">
        <f t="shared" si="2"/>
        <v>Not Started</v>
      </c>
      <c r="AO313" s="35" t="str">
        <f t="array" ref="AO313">IFERROR(INDEX(INDIRECT("'"&amp;VLOOKUP($C313,ModMap!$A$2:$B$21,2,FALSE)&amp;"'!AO:AO"),MATCH($K313,INDIRECT("'"&amp;VLOOKUP($C313,ModMap!$A$2:$B$21,2,FALSE)&amp;"'!$K:$K"),0)),"")</f>
        <v/>
      </c>
      <c r="AP313" s="53" t="str">
        <f t="array" ref="AP313">IFERROR(HYPERLINK("#'"&amp;VLOOKUP($C313,ModMap!$A$2:$B$21,2,FALSE)&amp;"'!V"&amp;MATCH($K313,INDIRECT("'"&amp;VLOOKUP($C313,ModMap!$A$2:$B$21,2,FALSE)&amp;"'!$K:$K"),0),"Edit on module sheet"),"")</f>
        <v>Edit on module sheet</v>
      </c>
    </row>
    <row r="314" ht="42.0" customHeight="1">
      <c r="A314" s="54">
        <v>312.0</v>
      </c>
      <c r="B314" s="54">
        <v>312.0</v>
      </c>
      <c r="C314" s="54" t="s">
        <v>102</v>
      </c>
      <c r="D314" s="55" t="s">
        <v>103</v>
      </c>
      <c r="E314" s="65" t="s">
        <v>41</v>
      </c>
      <c r="F314" s="93" t="s">
        <v>642</v>
      </c>
      <c r="G314" s="55" t="s">
        <v>643</v>
      </c>
      <c r="H314" s="54" t="s">
        <v>644</v>
      </c>
      <c r="I314" s="54" t="s">
        <v>645</v>
      </c>
      <c r="J314" s="55" t="s">
        <v>646</v>
      </c>
      <c r="K314" s="54" t="s">
        <v>647</v>
      </c>
      <c r="L314" s="55" t="s">
        <v>648</v>
      </c>
      <c r="M314" s="62" t="s">
        <v>200</v>
      </c>
      <c r="N314" s="54" t="s">
        <v>649</v>
      </c>
      <c r="O314" s="54" t="s">
        <v>240</v>
      </c>
      <c r="P314" s="55" t="s">
        <v>650</v>
      </c>
      <c r="Q314" s="55" t="s">
        <v>651</v>
      </c>
      <c r="R314" s="54" t="s">
        <v>652</v>
      </c>
      <c r="S314" s="54" t="s">
        <v>206</v>
      </c>
      <c r="T314" s="54" t="str">
        <f t="array" ref="T314">IFERROR(INDEX(INDIRECT("'"&amp;VLOOKUP($C314,ModMap!$A$2:$B$21,2,FALSE)&amp;"'!T:T"),MATCH($K314,INDIRECT("'"&amp;VLOOKUP($C314,ModMap!$A$2:$B$21,2,FALSE)&amp;"'!$K:$K"),0)),"")</f>
        <v>Unassigned</v>
      </c>
      <c r="U314" s="58" t="s">
        <v>33</v>
      </c>
      <c r="V314" s="54" t="str">
        <f t="array" ref="V314">IFERROR(INDEX(INDIRECT("'"&amp;VLOOKUP($C314,ModMap!$A$2:$B$21,2,FALSE)&amp;"'!V:V"),MATCH($K314,INDIRECT("'"&amp;VLOOKUP($C314,ModMap!$A$2:$B$21,2,FALSE)&amp;"'!$K:$K"),0)),"")</f>
        <v>Not Started</v>
      </c>
      <c r="W314" s="54" t="str">
        <f t="array" ref="W314">IFERROR(INDEX(INDIRECT("'"&amp;VLOOKUP($C314,ModMap!$A$2:$B$21,2,FALSE)&amp;"'!W:W"),MATCH($K314,INDIRECT("'"&amp;VLOOKUP($C314,ModMap!$A$2:$B$21,2,FALSE)&amp;"'!$K:$K"),0)),"")</f>
        <v>Unassigned</v>
      </c>
      <c r="X314" s="45" t="s">
        <v>36</v>
      </c>
      <c r="Y314" s="54" t="str">
        <f t="array" ref="Y314">IFERROR(INDEX(INDIRECT("'"&amp;VLOOKUP($C314,ModMap!$A$2:$B$21,2,FALSE)&amp;"'!Y:Y"),MATCH($K314,INDIRECT("'"&amp;VLOOKUP($C314,ModMap!$A$2:$B$21,2,FALSE)&amp;"'!$K:$K"),0)),"")</f>
        <v>N/A</v>
      </c>
      <c r="Z314" s="54" t="str">
        <f t="array" ref="Z314">IFERROR(INDEX(INDIRECT("'"&amp;VLOOKUP($C314,ModMap!$A$2:$B$21,2,FALSE)&amp;"'!Z:Z"),MATCH($K314,INDIRECT("'"&amp;VLOOKUP($C314,ModMap!$A$2:$B$21,2,FALSE)&amp;"'!$K:$K"),0)),"")</f>
        <v/>
      </c>
      <c r="AA314" s="45" t="s">
        <v>36</v>
      </c>
      <c r="AB314" s="54" t="str">
        <f t="array" ref="AB314">IFERROR(INDEX(INDIRECT("'"&amp;VLOOKUP($C314,ModMap!$A$2:$B$21,2,FALSE)&amp;"'!AB:AB"),MATCH($K314,INDIRECT("'"&amp;VLOOKUP($C314,ModMap!$A$2:$B$21,2,FALSE)&amp;"'!$K:$K"),0)),"")</f>
        <v>N/A</v>
      </c>
      <c r="AC314" s="54" t="str">
        <f t="array" ref="AC314">IFERROR(INDEX(INDIRECT("'"&amp;VLOOKUP($C314,ModMap!$A$2:$B$21,2,FALSE)&amp;"'!AC:AC"),MATCH($K314,INDIRECT("'"&amp;VLOOKUP($C314,ModMap!$A$2:$B$21,2,FALSE)&amp;"'!$K:$K"),0)),"")</f>
        <v/>
      </c>
      <c r="AD314" s="58" t="s">
        <v>33</v>
      </c>
      <c r="AE314" s="54" t="str">
        <f t="array" ref="AE314">IFERROR(INDEX(INDIRECT("'"&amp;VLOOKUP($C314,ModMap!$A$2:$B$21,2,FALSE)&amp;"'!AE:AE"),MATCH($K314,INDIRECT("'"&amp;VLOOKUP($C314,ModMap!$A$2:$B$21,2,FALSE)&amp;"'!$K:$K"),0)),"")</f>
        <v>Not Started</v>
      </c>
      <c r="AF314" s="54" t="str">
        <f t="array" ref="AF314">IFERROR(INDEX(INDIRECT("'"&amp;VLOOKUP($C314,ModMap!$A$2:$B$21,2,FALSE)&amp;"'!AF:AF"),MATCH($K314,INDIRECT("'"&amp;VLOOKUP($C314,ModMap!$A$2:$B$21,2,FALSE)&amp;"'!$K:$K"),0)),"")</f>
        <v>Unassigned</v>
      </c>
      <c r="AG314" s="45" t="s">
        <v>36</v>
      </c>
      <c r="AH314" s="54" t="str">
        <f t="array" ref="AH314">IFERROR(INDEX(INDIRECT("'"&amp;VLOOKUP($C314,ModMap!$A$2:$B$21,2,FALSE)&amp;"'!AH:AH"),MATCH($K314,INDIRECT("'"&amp;VLOOKUP($C314,ModMap!$A$2:$B$21,2,FALSE)&amp;"'!$K:$K"),0)),"")</f>
        <v>N/A</v>
      </c>
      <c r="AI314" s="54" t="str">
        <f t="array" ref="AI314">IFERROR(INDEX(INDIRECT("'"&amp;VLOOKUP($C314,ModMap!$A$2:$B$21,2,FALSE)&amp;"'!AI:AI"),MATCH($K314,INDIRECT("'"&amp;VLOOKUP($C314,ModMap!$A$2:$B$21,2,FALSE)&amp;"'!$K:$K"),0)),"")</f>
        <v/>
      </c>
      <c r="AJ314" s="45" t="s">
        <v>36</v>
      </c>
      <c r="AK314" s="54" t="str">
        <f t="array" ref="AK314">IFERROR(INDEX(INDIRECT("'"&amp;VLOOKUP($C314,ModMap!$A$2:$B$21,2,FALSE)&amp;"'!AK:AK"),MATCH($K314,INDIRECT("'"&amp;VLOOKUP($C314,ModMap!$A$2:$B$21,2,FALSE)&amp;"'!$K:$K"),0)),"")</f>
        <v>N/A</v>
      </c>
      <c r="AL314" s="54" t="str">
        <f t="array" ref="AL314">IFERROR(INDEX(INDIRECT("'"&amp;VLOOKUP($C314,ModMap!$A$2:$B$21,2,FALSE)&amp;"'!AL:AL"),MATCH($K314,INDIRECT("'"&amp;VLOOKUP($C314,ModMap!$A$2:$B$21,2,FALSE)&amp;"'!$K:$K"),0)),"")</f>
        <v/>
      </c>
      <c r="AM314" s="54">
        <f t="shared" si="1"/>
        <v>2</v>
      </c>
      <c r="AN314" s="54" t="str">
        <f t="shared" si="2"/>
        <v>Not Started</v>
      </c>
      <c r="AO314" s="55" t="str">
        <f t="array" ref="AO314">IFERROR(INDEX(INDIRECT("'"&amp;VLOOKUP($C314,ModMap!$A$2:$B$21,2,FALSE)&amp;"'!AO:AO"),MATCH($K314,INDIRECT("'"&amp;VLOOKUP($C314,ModMap!$A$2:$B$21,2,FALSE)&amp;"'!$K:$K"),0)),"")</f>
        <v/>
      </c>
      <c r="AP314" s="53" t="str">
        <f t="array" ref="AP314">IFERROR(HYPERLINK("#'"&amp;VLOOKUP($C314,ModMap!$A$2:$B$21,2,FALSE)&amp;"'!V"&amp;MATCH($K314,INDIRECT("'"&amp;VLOOKUP($C314,ModMap!$A$2:$B$21,2,FALSE)&amp;"'!$K:$K"),0),"Edit on module sheet"),"")</f>
        <v>Edit on module sheet</v>
      </c>
    </row>
    <row r="315" ht="42.0" customHeight="1">
      <c r="A315" s="34">
        <v>313.0</v>
      </c>
      <c r="B315" s="34">
        <v>313.0</v>
      </c>
      <c r="C315" s="34" t="s">
        <v>102</v>
      </c>
      <c r="D315" s="35" t="s">
        <v>103</v>
      </c>
      <c r="E315" s="64" t="s">
        <v>69</v>
      </c>
      <c r="F315" s="93" t="s">
        <v>642</v>
      </c>
      <c r="G315" s="35" t="s">
        <v>643</v>
      </c>
      <c r="H315" s="34" t="s">
        <v>644</v>
      </c>
      <c r="I315" s="34" t="s">
        <v>645</v>
      </c>
      <c r="J315" s="35" t="s">
        <v>646</v>
      </c>
      <c r="K315" s="34" t="s">
        <v>3060</v>
      </c>
      <c r="L315" s="35" t="s">
        <v>3061</v>
      </c>
      <c r="M315" s="58" t="s">
        <v>434</v>
      </c>
      <c r="N315" s="34" t="s">
        <v>649</v>
      </c>
      <c r="O315" s="34" t="s">
        <v>240</v>
      </c>
      <c r="P315" s="35" t="s">
        <v>650</v>
      </c>
      <c r="Q315" s="35" t="s">
        <v>651</v>
      </c>
      <c r="R315" s="34" t="s">
        <v>652</v>
      </c>
      <c r="S315" s="34" t="s">
        <v>69</v>
      </c>
      <c r="T315" s="34" t="str">
        <f t="array" ref="T315">IFERROR(INDEX(INDIRECT("'"&amp;VLOOKUP($C315,ModMap!$A$2:$B$21,2,FALSE)&amp;"'!T:T"),MATCH($K315,INDIRECT("'"&amp;VLOOKUP($C315,ModMap!$A$2:$B$21,2,FALSE)&amp;"'!$K:$K"),0)),"")</f>
        <v>Unassigned</v>
      </c>
      <c r="U315" s="58" t="s">
        <v>33</v>
      </c>
      <c r="V315" s="34" t="str">
        <f t="array" ref="V315">IFERROR(INDEX(INDIRECT("'"&amp;VLOOKUP($C315,ModMap!$A$2:$B$21,2,FALSE)&amp;"'!V:V"),MATCH($K315,INDIRECT("'"&amp;VLOOKUP($C315,ModMap!$A$2:$B$21,2,FALSE)&amp;"'!$K:$K"),0)),"")</f>
        <v>Not Started</v>
      </c>
      <c r="W315" s="34" t="str">
        <f t="array" ref="W315">IFERROR(INDEX(INDIRECT("'"&amp;VLOOKUP($C315,ModMap!$A$2:$B$21,2,FALSE)&amp;"'!W:W"),MATCH($K315,INDIRECT("'"&amp;VLOOKUP($C315,ModMap!$A$2:$B$21,2,FALSE)&amp;"'!$K:$K"),0)),"")</f>
        <v>Unassigned</v>
      </c>
      <c r="X315" s="58" t="s">
        <v>33</v>
      </c>
      <c r="Y315" s="34" t="str">
        <f t="array" ref="Y315">IFERROR(INDEX(INDIRECT("'"&amp;VLOOKUP($C315,ModMap!$A$2:$B$21,2,FALSE)&amp;"'!Y:Y"),MATCH($K315,INDIRECT("'"&amp;VLOOKUP($C315,ModMap!$A$2:$B$21,2,FALSE)&amp;"'!$K:$K"),0)),"")</f>
        <v>Not Started</v>
      </c>
      <c r="Z315" s="34" t="str">
        <f t="array" ref="Z315">IFERROR(INDEX(INDIRECT("'"&amp;VLOOKUP($C315,ModMap!$A$2:$B$21,2,FALSE)&amp;"'!Z:Z"),MATCH($K315,INDIRECT("'"&amp;VLOOKUP($C315,ModMap!$A$2:$B$21,2,FALSE)&amp;"'!$K:$K"),0)),"")</f>
        <v>Unassigned</v>
      </c>
      <c r="AA315" s="45" t="s">
        <v>36</v>
      </c>
      <c r="AB315" s="34" t="str">
        <f t="array" ref="AB315">IFERROR(INDEX(INDIRECT("'"&amp;VLOOKUP($C315,ModMap!$A$2:$B$21,2,FALSE)&amp;"'!AB:AB"),MATCH($K315,INDIRECT("'"&amp;VLOOKUP($C315,ModMap!$A$2:$B$21,2,FALSE)&amp;"'!$K:$K"),0)),"")</f>
        <v>N/A</v>
      </c>
      <c r="AC315" s="34" t="str">
        <f t="array" ref="AC315">IFERROR(INDEX(INDIRECT("'"&amp;VLOOKUP($C315,ModMap!$A$2:$B$21,2,FALSE)&amp;"'!AC:AC"),MATCH($K315,INDIRECT("'"&amp;VLOOKUP($C315,ModMap!$A$2:$B$21,2,FALSE)&amp;"'!$K:$K"),0)),"")</f>
        <v/>
      </c>
      <c r="AD315" s="58" t="s">
        <v>33</v>
      </c>
      <c r="AE315" s="34" t="str">
        <f t="array" ref="AE315">IFERROR(INDEX(INDIRECT("'"&amp;VLOOKUP($C315,ModMap!$A$2:$B$21,2,FALSE)&amp;"'!AE:AE"),MATCH($K315,INDIRECT("'"&amp;VLOOKUP($C315,ModMap!$A$2:$B$21,2,FALSE)&amp;"'!$K:$K"),0)),"")</f>
        <v>Not Started</v>
      </c>
      <c r="AF315" s="34" t="str">
        <f t="array" ref="AF315">IFERROR(INDEX(INDIRECT("'"&amp;VLOOKUP($C315,ModMap!$A$2:$B$21,2,FALSE)&amp;"'!AF:AF"),MATCH($K315,INDIRECT("'"&amp;VLOOKUP($C315,ModMap!$A$2:$B$21,2,FALSE)&amp;"'!$K:$K"),0)),"")</f>
        <v>Unassigned</v>
      </c>
      <c r="AG315" s="45" t="s">
        <v>36</v>
      </c>
      <c r="AH315" s="34" t="str">
        <f t="array" ref="AH315">IFERROR(INDEX(INDIRECT("'"&amp;VLOOKUP($C315,ModMap!$A$2:$B$21,2,FALSE)&amp;"'!AH:AH"),MATCH($K315,INDIRECT("'"&amp;VLOOKUP($C315,ModMap!$A$2:$B$21,2,FALSE)&amp;"'!$K:$K"),0)),"")</f>
        <v>N/A</v>
      </c>
      <c r="AI315" s="34" t="str">
        <f t="array" ref="AI315">IFERROR(INDEX(INDIRECT("'"&amp;VLOOKUP($C315,ModMap!$A$2:$B$21,2,FALSE)&amp;"'!AI:AI"),MATCH($K315,INDIRECT("'"&amp;VLOOKUP($C315,ModMap!$A$2:$B$21,2,FALSE)&amp;"'!$K:$K"),0)),"")</f>
        <v/>
      </c>
      <c r="AJ315" s="45" t="s">
        <v>36</v>
      </c>
      <c r="AK315" s="34" t="str">
        <f t="array" ref="AK315">IFERROR(INDEX(INDIRECT("'"&amp;VLOOKUP($C315,ModMap!$A$2:$B$21,2,FALSE)&amp;"'!AK:AK"),MATCH($K315,INDIRECT("'"&amp;VLOOKUP($C315,ModMap!$A$2:$B$21,2,FALSE)&amp;"'!$K:$K"),0)),"")</f>
        <v>N/A</v>
      </c>
      <c r="AL315" s="34" t="str">
        <f t="array" ref="AL315">IFERROR(INDEX(INDIRECT("'"&amp;VLOOKUP($C315,ModMap!$A$2:$B$21,2,FALSE)&amp;"'!AL:AL"),MATCH($K315,INDIRECT("'"&amp;VLOOKUP($C315,ModMap!$A$2:$B$21,2,FALSE)&amp;"'!$K:$K"),0)),"")</f>
        <v/>
      </c>
      <c r="AM315" s="34">
        <f t="shared" si="1"/>
        <v>3</v>
      </c>
      <c r="AN315" s="34" t="str">
        <f t="shared" si="2"/>
        <v>Not Started</v>
      </c>
      <c r="AO315" s="35" t="str">
        <f t="array" ref="AO315">IFERROR(INDEX(INDIRECT("'"&amp;VLOOKUP($C315,ModMap!$A$2:$B$21,2,FALSE)&amp;"'!AO:AO"),MATCH($K315,INDIRECT("'"&amp;VLOOKUP($C315,ModMap!$A$2:$B$21,2,FALSE)&amp;"'!$K:$K"),0)),"")</f>
        <v/>
      </c>
      <c r="AP315" s="53" t="str">
        <f t="array" ref="AP315">IFERROR(HYPERLINK("#'"&amp;VLOOKUP($C315,ModMap!$A$2:$B$21,2,FALSE)&amp;"'!V"&amp;MATCH($K315,INDIRECT("'"&amp;VLOOKUP($C315,ModMap!$A$2:$B$21,2,FALSE)&amp;"'!$K:$K"),0),"Edit on module sheet"),"")</f>
        <v>Edit on module sheet</v>
      </c>
    </row>
    <row r="316" ht="42.0" customHeight="1">
      <c r="A316" s="54">
        <v>314.0</v>
      </c>
      <c r="B316" s="54">
        <v>314.0</v>
      </c>
      <c r="C316" s="54" t="s">
        <v>102</v>
      </c>
      <c r="D316" s="55" t="s">
        <v>103</v>
      </c>
      <c r="E316" s="36" t="s">
        <v>48</v>
      </c>
      <c r="F316" s="93" t="s">
        <v>642</v>
      </c>
      <c r="G316" s="55" t="s">
        <v>643</v>
      </c>
      <c r="H316" s="54" t="s">
        <v>2205</v>
      </c>
      <c r="I316" s="54" t="s">
        <v>2206</v>
      </c>
      <c r="J316" s="55" t="s">
        <v>2207</v>
      </c>
      <c r="K316" s="54" t="s">
        <v>2208</v>
      </c>
      <c r="L316" s="55" t="s">
        <v>2209</v>
      </c>
      <c r="M316" s="62" t="s">
        <v>200</v>
      </c>
      <c r="N316" s="54" t="s">
        <v>649</v>
      </c>
      <c r="O316" s="54" t="s">
        <v>240</v>
      </c>
      <c r="P316" s="55" t="s">
        <v>2210</v>
      </c>
      <c r="Q316" s="55" t="s">
        <v>2211</v>
      </c>
      <c r="R316" s="54" t="s">
        <v>205</v>
      </c>
      <c r="S316" s="54" t="s">
        <v>53</v>
      </c>
      <c r="T316" s="54" t="str">
        <f t="array" ref="T316">IFERROR(INDEX(INDIRECT("'"&amp;VLOOKUP($C316,ModMap!$A$2:$B$21,2,FALSE)&amp;"'!T:T"),MATCH($K316,INDIRECT("'"&amp;VLOOKUP($C316,ModMap!$A$2:$B$21,2,FALSE)&amp;"'!$K:$K"),0)),"")</f>
        <v>Unassigned</v>
      </c>
      <c r="U316" s="45" t="s">
        <v>36</v>
      </c>
      <c r="V316" s="54" t="str">
        <f t="array" ref="V316">IFERROR(INDEX(INDIRECT("'"&amp;VLOOKUP($C316,ModMap!$A$2:$B$21,2,FALSE)&amp;"'!V:V"),MATCH($K316,INDIRECT("'"&amp;VLOOKUP($C316,ModMap!$A$2:$B$21,2,FALSE)&amp;"'!$K:$K"),0)),"")</f>
        <v>N/A</v>
      </c>
      <c r="W316" s="54" t="str">
        <f t="array" ref="W316">IFERROR(INDEX(INDIRECT("'"&amp;VLOOKUP($C316,ModMap!$A$2:$B$21,2,FALSE)&amp;"'!W:W"),MATCH($K316,INDIRECT("'"&amp;VLOOKUP($C316,ModMap!$A$2:$B$21,2,FALSE)&amp;"'!$K:$K"),0)),"")</f>
        <v/>
      </c>
      <c r="X316" s="58" t="s">
        <v>33</v>
      </c>
      <c r="Y316" s="54" t="str">
        <f t="array" ref="Y316">IFERROR(INDEX(INDIRECT("'"&amp;VLOOKUP($C316,ModMap!$A$2:$B$21,2,FALSE)&amp;"'!Y:Y"),MATCH($K316,INDIRECT("'"&amp;VLOOKUP($C316,ModMap!$A$2:$B$21,2,FALSE)&amp;"'!$K:$K"),0)),"")</f>
        <v>Not Started</v>
      </c>
      <c r="Z316" s="54" t="str">
        <f t="array" ref="Z316">IFERROR(INDEX(INDIRECT("'"&amp;VLOOKUP($C316,ModMap!$A$2:$B$21,2,FALSE)&amp;"'!Z:Z"),MATCH($K316,INDIRECT("'"&amp;VLOOKUP($C316,ModMap!$A$2:$B$21,2,FALSE)&amp;"'!$K:$K"),0)),"")</f>
        <v>Unassigned</v>
      </c>
      <c r="AA316" s="58" t="s">
        <v>33</v>
      </c>
      <c r="AB316" s="54" t="str">
        <f t="array" ref="AB316">IFERROR(INDEX(INDIRECT("'"&amp;VLOOKUP($C316,ModMap!$A$2:$B$21,2,FALSE)&amp;"'!AB:AB"),MATCH($K316,INDIRECT("'"&amp;VLOOKUP($C316,ModMap!$A$2:$B$21,2,FALSE)&amp;"'!$K:$K"),0)),"")</f>
        <v>Not Started</v>
      </c>
      <c r="AC316" s="54" t="str">
        <f t="array" ref="AC316">IFERROR(INDEX(INDIRECT("'"&amp;VLOOKUP($C316,ModMap!$A$2:$B$21,2,FALSE)&amp;"'!AC:AC"),MATCH($K316,INDIRECT("'"&amp;VLOOKUP($C316,ModMap!$A$2:$B$21,2,FALSE)&amp;"'!$K:$K"),0)),"")</f>
        <v>Unassigned</v>
      </c>
      <c r="AD316" s="45" t="s">
        <v>36</v>
      </c>
      <c r="AE316" s="54" t="str">
        <f t="array" ref="AE316">IFERROR(INDEX(INDIRECT("'"&amp;VLOOKUP($C316,ModMap!$A$2:$B$21,2,FALSE)&amp;"'!AE:AE"),MATCH($K316,INDIRECT("'"&amp;VLOOKUP($C316,ModMap!$A$2:$B$21,2,FALSE)&amp;"'!$K:$K"),0)),"")</f>
        <v>N/A</v>
      </c>
      <c r="AF316" s="54" t="str">
        <f t="array" ref="AF316">IFERROR(INDEX(INDIRECT("'"&amp;VLOOKUP($C316,ModMap!$A$2:$B$21,2,FALSE)&amp;"'!AF:AF"),MATCH($K316,INDIRECT("'"&amp;VLOOKUP($C316,ModMap!$A$2:$B$21,2,FALSE)&amp;"'!$K:$K"),0)),"")</f>
        <v/>
      </c>
      <c r="AG316" s="45" t="s">
        <v>36</v>
      </c>
      <c r="AH316" s="54" t="str">
        <f t="array" ref="AH316">IFERROR(INDEX(INDIRECT("'"&amp;VLOOKUP($C316,ModMap!$A$2:$B$21,2,FALSE)&amp;"'!AH:AH"),MATCH($K316,INDIRECT("'"&amp;VLOOKUP($C316,ModMap!$A$2:$B$21,2,FALSE)&amp;"'!$K:$K"),0)),"")</f>
        <v>N/A</v>
      </c>
      <c r="AI316" s="54" t="str">
        <f t="array" ref="AI316">IFERROR(INDEX(INDIRECT("'"&amp;VLOOKUP($C316,ModMap!$A$2:$B$21,2,FALSE)&amp;"'!AI:AI"),MATCH($K316,INDIRECT("'"&amp;VLOOKUP($C316,ModMap!$A$2:$B$21,2,FALSE)&amp;"'!$K:$K"),0)),"")</f>
        <v/>
      </c>
      <c r="AJ316" s="45" t="s">
        <v>36</v>
      </c>
      <c r="AK316" s="54" t="str">
        <f t="array" ref="AK316">IFERROR(INDEX(INDIRECT("'"&amp;VLOOKUP($C316,ModMap!$A$2:$B$21,2,FALSE)&amp;"'!AK:AK"),MATCH($K316,INDIRECT("'"&amp;VLOOKUP($C316,ModMap!$A$2:$B$21,2,FALSE)&amp;"'!$K:$K"),0)),"")</f>
        <v>N/A</v>
      </c>
      <c r="AL316" s="54" t="str">
        <f t="array" ref="AL316">IFERROR(INDEX(INDIRECT("'"&amp;VLOOKUP($C316,ModMap!$A$2:$B$21,2,FALSE)&amp;"'!AL:AL"),MATCH($K316,INDIRECT("'"&amp;VLOOKUP($C316,ModMap!$A$2:$B$21,2,FALSE)&amp;"'!$K:$K"),0)),"")</f>
        <v/>
      </c>
      <c r="AM316" s="54">
        <f t="shared" si="1"/>
        <v>2</v>
      </c>
      <c r="AN316" s="54" t="str">
        <f t="shared" si="2"/>
        <v>Not Started</v>
      </c>
      <c r="AO316" s="55" t="str">
        <f t="array" ref="AO316">IFERROR(INDEX(INDIRECT("'"&amp;VLOOKUP($C316,ModMap!$A$2:$B$21,2,FALSE)&amp;"'!AO:AO"),MATCH($K316,INDIRECT("'"&amp;VLOOKUP($C316,ModMap!$A$2:$B$21,2,FALSE)&amp;"'!$K:$K"),0)),"")</f>
        <v/>
      </c>
      <c r="AP316" s="53" t="str">
        <f t="array" ref="AP316">IFERROR(HYPERLINK("#'"&amp;VLOOKUP($C316,ModMap!$A$2:$B$21,2,FALSE)&amp;"'!V"&amp;MATCH($K316,INDIRECT("'"&amp;VLOOKUP($C316,ModMap!$A$2:$B$21,2,FALSE)&amp;"'!$K:$K"),0),"Edit on module sheet"),"")</f>
        <v>Edit on module sheet</v>
      </c>
    </row>
    <row r="317" ht="42.0" customHeight="1">
      <c r="A317" s="34">
        <v>315.0</v>
      </c>
      <c r="B317" s="34">
        <v>315.0</v>
      </c>
      <c r="C317" s="34" t="s">
        <v>102</v>
      </c>
      <c r="D317" s="35" t="s">
        <v>103</v>
      </c>
      <c r="E317" s="36" t="s">
        <v>48</v>
      </c>
      <c r="F317" s="93" t="s">
        <v>642</v>
      </c>
      <c r="G317" s="35" t="s">
        <v>643</v>
      </c>
      <c r="H317" s="34" t="s">
        <v>2205</v>
      </c>
      <c r="I317" s="34" t="s">
        <v>2206</v>
      </c>
      <c r="J317" s="35" t="s">
        <v>2207</v>
      </c>
      <c r="K317" s="34" t="s">
        <v>2213</v>
      </c>
      <c r="L317" s="35" t="s">
        <v>2214</v>
      </c>
      <c r="M317" s="83" t="s">
        <v>2019</v>
      </c>
      <c r="N317" s="34" t="s">
        <v>649</v>
      </c>
      <c r="O317" s="34" t="s">
        <v>240</v>
      </c>
      <c r="P317" s="35" t="s">
        <v>2210</v>
      </c>
      <c r="Q317" s="35" t="s">
        <v>2211</v>
      </c>
      <c r="R317" s="34" t="s">
        <v>205</v>
      </c>
      <c r="S317" s="34" t="s">
        <v>56</v>
      </c>
      <c r="T317" s="34" t="str">
        <f t="array" ref="T317">IFERROR(INDEX(INDIRECT("'"&amp;VLOOKUP($C317,ModMap!$A$2:$B$21,2,FALSE)&amp;"'!T:T"),MATCH($K317,INDIRECT("'"&amp;VLOOKUP($C317,ModMap!$A$2:$B$21,2,FALSE)&amp;"'!$K:$K"),0)),"")</f>
        <v>Unassigned</v>
      </c>
      <c r="U317" s="45" t="s">
        <v>36</v>
      </c>
      <c r="V317" s="34" t="str">
        <f t="array" ref="V317">IFERROR(INDEX(INDIRECT("'"&amp;VLOOKUP($C317,ModMap!$A$2:$B$21,2,FALSE)&amp;"'!V:V"),MATCH($K317,INDIRECT("'"&amp;VLOOKUP($C317,ModMap!$A$2:$B$21,2,FALSE)&amp;"'!$K:$K"),0)),"")</f>
        <v>N/A</v>
      </c>
      <c r="W317" s="34" t="str">
        <f t="array" ref="W317">IFERROR(INDEX(INDIRECT("'"&amp;VLOOKUP($C317,ModMap!$A$2:$B$21,2,FALSE)&amp;"'!W:W"),MATCH($K317,INDIRECT("'"&amp;VLOOKUP($C317,ModMap!$A$2:$B$21,2,FALSE)&amp;"'!$K:$K"),0)),"")</f>
        <v/>
      </c>
      <c r="X317" s="58" t="s">
        <v>33</v>
      </c>
      <c r="Y317" s="34" t="str">
        <f t="array" ref="Y317">IFERROR(INDEX(INDIRECT("'"&amp;VLOOKUP($C317,ModMap!$A$2:$B$21,2,FALSE)&amp;"'!Y:Y"),MATCH($K317,INDIRECT("'"&amp;VLOOKUP($C317,ModMap!$A$2:$B$21,2,FALSE)&amp;"'!$K:$K"),0)),"")</f>
        <v>Not Started</v>
      </c>
      <c r="Z317" s="34" t="str">
        <f t="array" ref="Z317">IFERROR(INDEX(INDIRECT("'"&amp;VLOOKUP($C317,ModMap!$A$2:$B$21,2,FALSE)&amp;"'!Z:Z"),MATCH($K317,INDIRECT("'"&amp;VLOOKUP($C317,ModMap!$A$2:$B$21,2,FALSE)&amp;"'!$K:$K"),0)),"")</f>
        <v>Unassigned</v>
      </c>
      <c r="AA317" s="45" t="s">
        <v>36</v>
      </c>
      <c r="AB317" s="34" t="str">
        <f t="array" ref="AB317">IFERROR(INDEX(INDIRECT("'"&amp;VLOOKUP($C317,ModMap!$A$2:$B$21,2,FALSE)&amp;"'!AB:AB"),MATCH($K317,INDIRECT("'"&amp;VLOOKUP($C317,ModMap!$A$2:$B$21,2,FALSE)&amp;"'!$K:$K"),0)),"")</f>
        <v>N/A</v>
      </c>
      <c r="AC317" s="34" t="str">
        <f t="array" ref="AC317">IFERROR(INDEX(INDIRECT("'"&amp;VLOOKUP($C317,ModMap!$A$2:$B$21,2,FALSE)&amp;"'!AC:AC"),MATCH($K317,INDIRECT("'"&amp;VLOOKUP($C317,ModMap!$A$2:$B$21,2,FALSE)&amp;"'!$K:$K"),0)),"")</f>
        <v/>
      </c>
      <c r="AD317" s="58" t="s">
        <v>33</v>
      </c>
      <c r="AE317" s="34" t="str">
        <f t="array" ref="AE317">IFERROR(INDEX(INDIRECT("'"&amp;VLOOKUP($C317,ModMap!$A$2:$B$21,2,FALSE)&amp;"'!AE:AE"),MATCH($K317,INDIRECT("'"&amp;VLOOKUP($C317,ModMap!$A$2:$B$21,2,FALSE)&amp;"'!$K:$K"),0)),"")</f>
        <v>Not Started</v>
      </c>
      <c r="AF317" s="34" t="str">
        <f t="array" ref="AF317">IFERROR(INDEX(INDIRECT("'"&amp;VLOOKUP($C317,ModMap!$A$2:$B$21,2,FALSE)&amp;"'!AF:AF"),MATCH($K317,INDIRECT("'"&amp;VLOOKUP($C317,ModMap!$A$2:$B$21,2,FALSE)&amp;"'!$K:$K"),0)),"")</f>
        <v>Unassigned</v>
      </c>
      <c r="AG317" s="45" t="s">
        <v>36</v>
      </c>
      <c r="AH317" s="34" t="str">
        <f t="array" ref="AH317">IFERROR(INDEX(INDIRECT("'"&amp;VLOOKUP($C317,ModMap!$A$2:$B$21,2,FALSE)&amp;"'!AH:AH"),MATCH($K317,INDIRECT("'"&amp;VLOOKUP($C317,ModMap!$A$2:$B$21,2,FALSE)&amp;"'!$K:$K"),0)),"")</f>
        <v>N/A</v>
      </c>
      <c r="AI317" s="34" t="str">
        <f t="array" ref="AI317">IFERROR(INDEX(INDIRECT("'"&amp;VLOOKUP($C317,ModMap!$A$2:$B$21,2,FALSE)&amp;"'!AI:AI"),MATCH($K317,INDIRECT("'"&amp;VLOOKUP($C317,ModMap!$A$2:$B$21,2,FALSE)&amp;"'!$K:$K"),0)),"")</f>
        <v/>
      </c>
      <c r="AJ317" s="58" t="s">
        <v>33</v>
      </c>
      <c r="AK317" s="34" t="str">
        <f t="array" ref="AK317">IFERROR(INDEX(INDIRECT("'"&amp;VLOOKUP($C317,ModMap!$A$2:$B$21,2,FALSE)&amp;"'!AK:AK"),MATCH($K317,INDIRECT("'"&amp;VLOOKUP($C317,ModMap!$A$2:$B$21,2,FALSE)&amp;"'!$K:$K"),0)),"")</f>
        <v>Not Started</v>
      </c>
      <c r="AL317" s="34" t="str">
        <f t="array" ref="AL317">IFERROR(INDEX(INDIRECT("'"&amp;VLOOKUP($C317,ModMap!$A$2:$B$21,2,FALSE)&amp;"'!AL:AL"),MATCH($K317,INDIRECT("'"&amp;VLOOKUP($C317,ModMap!$A$2:$B$21,2,FALSE)&amp;"'!$K:$K"),0)),"")</f>
        <v>Unassigned</v>
      </c>
      <c r="AM317" s="34">
        <f t="shared" si="1"/>
        <v>3</v>
      </c>
      <c r="AN317" s="34" t="str">
        <f t="shared" si="2"/>
        <v>Not Started</v>
      </c>
      <c r="AO317" s="35" t="str">
        <f t="array" ref="AO317">IFERROR(INDEX(INDIRECT("'"&amp;VLOOKUP($C317,ModMap!$A$2:$B$21,2,FALSE)&amp;"'!AO:AO"),MATCH($K317,INDIRECT("'"&amp;VLOOKUP($C317,ModMap!$A$2:$B$21,2,FALSE)&amp;"'!$K:$K"),0)),"")</f>
        <v/>
      </c>
      <c r="AP317" s="53" t="str">
        <f t="array" ref="AP317">IFERROR(HYPERLINK("#'"&amp;VLOOKUP($C317,ModMap!$A$2:$B$21,2,FALSE)&amp;"'!V"&amp;MATCH($K317,INDIRECT("'"&amp;VLOOKUP($C317,ModMap!$A$2:$B$21,2,FALSE)&amp;"'!$K:$K"),0),"Edit on module sheet"),"")</f>
        <v>Edit on module sheet</v>
      </c>
    </row>
    <row r="318" ht="42.0" customHeight="1">
      <c r="A318" s="54">
        <v>316.0</v>
      </c>
      <c r="B318" s="54">
        <v>316.0</v>
      </c>
      <c r="C318" s="54" t="s">
        <v>102</v>
      </c>
      <c r="D318" s="55" t="s">
        <v>103</v>
      </c>
      <c r="E318" s="36" t="s">
        <v>48</v>
      </c>
      <c r="F318" s="93" t="s">
        <v>642</v>
      </c>
      <c r="G318" s="55" t="s">
        <v>643</v>
      </c>
      <c r="H318" s="54" t="s">
        <v>2205</v>
      </c>
      <c r="I318" s="54" t="s">
        <v>2206</v>
      </c>
      <c r="J318" s="55" t="s">
        <v>2207</v>
      </c>
      <c r="K318" s="54" t="s">
        <v>2215</v>
      </c>
      <c r="L318" s="55" t="s">
        <v>2216</v>
      </c>
      <c r="M318" s="83" t="s">
        <v>2019</v>
      </c>
      <c r="N318" s="54" t="s">
        <v>649</v>
      </c>
      <c r="O318" s="54" t="s">
        <v>240</v>
      </c>
      <c r="P318" s="55" t="s">
        <v>2210</v>
      </c>
      <c r="Q318" s="55" t="s">
        <v>2211</v>
      </c>
      <c r="R318" s="54" t="s">
        <v>205</v>
      </c>
      <c r="S318" s="54" t="s">
        <v>56</v>
      </c>
      <c r="T318" s="54" t="str">
        <f t="array" ref="T318">IFERROR(INDEX(INDIRECT("'"&amp;VLOOKUP($C318,ModMap!$A$2:$B$21,2,FALSE)&amp;"'!T:T"),MATCH($K318,INDIRECT("'"&amp;VLOOKUP($C318,ModMap!$A$2:$B$21,2,FALSE)&amp;"'!$K:$K"),0)),"")</f>
        <v>Unassigned</v>
      </c>
      <c r="U318" s="45" t="s">
        <v>36</v>
      </c>
      <c r="V318" s="54" t="str">
        <f t="array" ref="V318">IFERROR(INDEX(INDIRECT("'"&amp;VLOOKUP($C318,ModMap!$A$2:$B$21,2,FALSE)&amp;"'!V:V"),MATCH($K318,INDIRECT("'"&amp;VLOOKUP($C318,ModMap!$A$2:$B$21,2,FALSE)&amp;"'!$K:$K"),0)),"")</f>
        <v>N/A</v>
      </c>
      <c r="W318" s="54" t="str">
        <f t="array" ref="W318">IFERROR(INDEX(INDIRECT("'"&amp;VLOOKUP($C318,ModMap!$A$2:$B$21,2,FALSE)&amp;"'!W:W"),MATCH($K318,INDIRECT("'"&amp;VLOOKUP($C318,ModMap!$A$2:$B$21,2,FALSE)&amp;"'!$K:$K"),0)),"")</f>
        <v/>
      </c>
      <c r="X318" s="58" t="s">
        <v>33</v>
      </c>
      <c r="Y318" s="54" t="str">
        <f t="array" ref="Y318">IFERROR(INDEX(INDIRECT("'"&amp;VLOOKUP($C318,ModMap!$A$2:$B$21,2,FALSE)&amp;"'!Y:Y"),MATCH($K318,INDIRECT("'"&amp;VLOOKUP($C318,ModMap!$A$2:$B$21,2,FALSE)&amp;"'!$K:$K"),0)),"")</f>
        <v>Not Started</v>
      </c>
      <c r="Z318" s="54" t="str">
        <f t="array" ref="Z318">IFERROR(INDEX(INDIRECT("'"&amp;VLOOKUP($C318,ModMap!$A$2:$B$21,2,FALSE)&amp;"'!Z:Z"),MATCH($K318,INDIRECT("'"&amp;VLOOKUP($C318,ModMap!$A$2:$B$21,2,FALSE)&amp;"'!$K:$K"),0)),"")</f>
        <v>Unassigned</v>
      </c>
      <c r="AA318" s="45" t="s">
        <v>36</v>
      </c>
      <c r="AB318" s="54" t="str">
        <f t="array" ref="AB318">IFERROR(INDEX(INDIRECT("'"&amp;VLOOKUP($C318,ModMap!$A$2:$B$21,2,FALSE)&amp;"'!AB:AB"),MATCH($K318,INDIRECT("'"&amp;VLOOKUP($C318,ModMap!$A$2:$B$21,2,FALSE)&amp;"'!$K:$K"),0)),"")</f>
        <v>N/A</v>
      </c>
      <c r="AC318" s="54" t="str">
        <f t="array" ref="AC318">IFERROR(INDEX(INDIRECT("'"&amp;VLOOKUP($C318,ModMap!$A$2:$B$21,2,FALSE)&amp;"'!AC:AC"),MATCH($K318,INDIRECT("'"&amp;VLOOKUP($C318,ModMap!$A$2:$B$21,2,FALSE)&amp;"'!$K:$K"),0)),"")</f>
        <v/>
      </c>
      <c r="AD318" s="58" t="s">
        <v>33</v>
      </c>
      <c r="AE318" s="54" t="str">
        <f t="array" ref="AE318">IFERROR(INDEX(INDIRECT("'"&amp;VLOOKUP($C318,ModMap!$A$2:$B$21,2,FALSE)&amp;"'!AE:AE"),MATCH($K318,INDIRECT("'"&amp;VLOOKUP($C318,ModMap!$A$2:$B$21,2,FALSE)&amp;"'!$K:$K"),0)),"")</f>
        <v>Not Started</v>
      </c>
      <c r="AF318" s="54" t="str">
        <f t="array" ref="AF318">IFERROR(INDEX(INDIRECT("'"&amp;VLOOKUP($C318,ModMap!$A$2:$B$21,2,FALSE)&amp;"'!AF:AF"),MATCH($K318,INDIRECT("'"&amp;VLOOKUP($C318,ModMap!$A$2:$B$21,2,FALSE)&amp;"'!$K:$K"),0)),"")</f>
        <v>Unassigned</v>
      </c>
      <c r="AG318" s="45" t="s">
        <v>36</v>
      </c>
      <c r="AH318" s="54" t="str">
        <f t="array" ref="AH318">IFERROR(INDEX(INDIRECT("'"&amp;VLOOKUP($C318,ModMap!$A$2:$B$21,2,FALSE)&amp;"'!AH:AH"),MATCH($K318,INDIRECT("'"&amp;VLOOKUP($C318,ModMap!$A$2:$B$21,2,FALSE)&amp;"'!$K:$K"),0)),"")</f>
        <v>N/A</v>
      </c>
      <c r="AI318" s="54" t="str">
        <f t="array" ref="AI318">IFERROR(INDEX(INDIRECT("'"&amp;VLOOKUP($C318,ModMap!$A$2:$B$21,2,FALSE)&amp;"'!AI:AI"),MATCH($K318,INDIRECT("'"&amp;VLOOKUP($C318,ModMap!$A$2:$B$21,2,FALSE)&amp;"'!$K:$K"),0)),"")</f>
        <v/>
      </c>
      <c r="AJ318" s="58" t="s">
        <v>33</v>
      </c>
      <c r="AK318" s="54" t="str">
        <f t="array" ref="AK318">IFERROR(INDEX(INDIRECT("'"&amp;VLOOKUP($C318,ModMap!$A$2:$B$21,2,FALSE)&amp;"'!AK:AK"),MATCH($K318,INDIRECT("'"&amp;VLOOKUP($C318,ModMap!$A$2:$B$21,2,FALSE)&amp;"'!$K:$K"),0)),"")</f>
        <v>Not Started</v>
      </c>
      <c r="AL318" s="54" t="str">
        <f t="array" ref="AL318">IFERROR(INDEX(INDIRECT("'"&amp;VLOOKUP($C318,ModMap!$A$2:$B$21,2,FALSE)&amp;"'!AL:AL"),MATCH($K318,INDIRECT("'"&amp;VLOOKUP($C318,ModMap!$A$2:$B$21,2,FALSE)&amp;"'!$K:$K"),0)),"")</f>
        <v>Unassigned</v>
      </c>
      <c r="AM318" s="54">
        <f t="shared" si="1"/>
        <v>3</v>
      </c>
      <c r="AN318" s="54" t="str">
        <f t="shared" si="2"/>
        <v>Not Started</v>
      </c>
      <c r="AO318" s="55" t="str">
        <f t="array" ref="AO318">IFERROR(INDEX(INDIRECT("'"&amp;VLOOKUP($C318,ModMap!$A$2:$B$21,2,FALSE)&amp;"'!AO:AO"),MATCH($K318,INDIRECT("'"&amp;VLOOKUP($C318,ModMap!$A$2:$B$21,2,FALSE)&amp;"'!$K:$K"),0)),"")</f>
        <v/>
      </c>
      <c r="AP318" s="53" t="str">
        <f t="array" ref="AP318">IFERROR(HYPERLINK("#'"&amp;VLOOKUP($C318,ModMap!$A$2:$B$21,2,FALSE)&amp;"'!V"&amp;MATCH($K318,INDIRECT("'"&amp;VLOOKUP($C318,ModMap!$A$2:$B$21,2,FALSE)&amp;"'!$K:$K"),0),"Edit on module sheet"),"")</f>
        <v>Edit on module sheet</v>
      </c>
    </row>
    <row r="319" ht="42.0" customHeight="1">
      <c r="A319" s="34">
        <v>317.0</v>
      </c>
      <c r="B319" s="34">
        <v>317.0</v>
      </c>
      <c r="C319" s="34" t="s">
        <v>102</v>
      </c>
      <c r="D319" s="35" t="s">
        <v>103</v>
      </c>
      <c r="E319" s="64" t="s">
        <v>69</v>
      </c>
      <c r="F319" s="93" t="s">
        <v>642</v>
      </c>
      <c r="G319" s="35" t="s">
        <v>643</v>
      </c>
      <c r="H319" s="34" t="s">
        <v>2205</v>
      </c>
      <c r="I319" s="34" t="s">
        <v>2206</v>
      </c>
      <c r="J319" s="35" t="s">
        <v>2207</v>
      </c>
      <c r="K319" s="34" t="s">
        <v>3090</v>
      </c>
      <c r="L319" s="35" t="s">
        <v>3091</v>
      </c>
      <c r="M319" s="58" t="s">
        <v>434</v>
      </c>
      <c r="N319" s="34" t="s">
        <v>649</v>
      </c>
      <c r="O319" s="34" t="s">
        <v>240</v>
      </c>
      <c r="P319" s="35" t="s">
        <v>2210</v>
      </c>
      <c r="Q319" s="35" t="s">
        <v>2211</v>
      </c>
      <c r="R319" s="34" t="s">
        <v>205</v>
      </c>
      <c r="S319" s="34" t="s">
        <v>69</v>
      </c>
      <c r="T319" s="34" t="str">
        <f t="array" ref="T319">IFERROR(INDEX(INDIRECT("'"&amp;VLOOKUP($C319,ModMap!$A$2:$B$21,2,FALSE)&amp;"'!T:T"),MATCH($K319,INDIRECT("'"&amp;VLOOKUP($C319,ModMap!$A$2:$B$21,2,FALSE)&amp;"'!$K:$K"),0)),"")</f>
        <v>Unassigned</v>
      </c>
      <c r="U319" s="45" t="s">
        <v>36</v>
      </c>
      <c r="V319" s="34" t="str">
        <f t="array" ref="V319">IFERROR(INDEX(INDIRECT("'"&amp;VLOOKUP($C319,ModMap!$A$2:$B$21,2,FALSE)&amp;"'!V:V"),MATCH($K319,INDIRECT("'"&amp;VLOOKUP($C319,ModMap!$A$2:$B$21,2,FALSE)&amp;"'!$K:$K"),0)),"")</f>
        <v>N/A</v>
      </c>
      <c r="W319" s="34" t="str">
        <f t="array" ref="W319">IFERROR(INDEX(INDIRECT("'"&amp;VLOOKUP($C319,ModMap!$A$2:$B$21,2,FALSE)&amp;"'!W:W"),MATCH($K319,INDIRECT("'"&amp;VLOOKUP($C319,ModMap!$A$2:$B$21,2,FALSE)&amp;"'!$K:$K"),0)),"")</f>
        <v/>
      </c>
      <c r="X319" s="58" t="s">
        <v>33</v>
      </c>
      <c r="Y319" s="34" t="str">
        <f t="array" ref="Y319">IFERROR(INDEX(INDIRECT("'"&amp;VLOOKUP($C319,ModMap!$A$2:$B$21,2,FALSE)&amp;"'!Y:Y"),MATCH($K319,INDIRECT("'"&amp;VLOOKUP($C319,ModMap!$A$2:$B$21,2,FALSE)&amp;"'!$K:$K"),0)),"")</f>
        <v>Not Started</v>
      </c>
      <c r="Z319" s="34" t="str">
        <f t="array" ref="Z319">IFERROR(INDEX(INDIRECT("'"&amp;VLOOKUP($C319,ModMap!$A$2:$B$21,2,FALSE)&amp;"'!Z:Z"),MATCH($K319,INDIRECT("'"&amp;VLOOKUP($C319,ModMap!$A$2:$B$21,2,FALSE)&amp;"'!$K:$K"),0)),"")</f>
        <v>Unassigned</v>
      </c>
      <c r="AA319" s="45" t="s">
        <v>36</v>
      </c>
      <c r="AB319" s="34" t="str">
        <f t="array" ref="AB319">IFERROR(INDEX(INDIRECT("'"&amp;VLOOKUP($C319,ModMap!$A$2:$B$21,2,FALSE)&amp;"'!AB:AB"),MATCH($K319,INDIRECT("'"&amp;VLOOKUP($C319,ModMap!$A$2:$B$21,2,FALSE)&amp;"'!$K:$K"),0)),"")</f>
        <v>N/A</v>
      </c>
      <c r="AC319" s="34" t="str">
        <f t="array" ref="AC319">IFERROR(INDEX(INDIRECT("'"&amp;VLOOKUP($C319,ModMap!$A$2:$B$21,2,FALSE)&amp;"'!AC:AC"),MATCH($K319,INDIRECT("'"&amp;VLOOKUP($C319,ModMap!$A$2:$B$21,2,FALSE)&amp;"'!$K:$K"),0)),"")</f>
        <v/>
      </c>
      <c r="AD319" s="45" t="s">
        <v>36</v>
      </c>
      <c r="AE319" s="34" t="str">
        <f t="array" ref="AE319">IFERROR(INDEX(INDIRECT("'"&amp;VLOOKUP($C319,ModMap!$A$2:$B$21,2,FALSE)&amp;"'!AE:AE"),MATCH($K319,INDIRECT("'"&amp;VLOOKUP($C319,ModMap!$A$2:$B$21,2,FALSE)&amp;"'!$K:$K"),0)),"")</f>
        <v>N/A</v>
      </c>
      <c r="AF319" s="34" t="str">
        <f t="array" ref="AF319">IFERROR(INDEX(INDIRECT("'"&amp;VLOOKUP($C319,ModMap!$A$2:$B$21,2,FALSE)&amp;"'!AF:AF"),MATCH($K319,INDIRECT("'"&amp;VLOOKUP($C319,ModMap!$A$2:$B$21,2,FALSE)&amp;"'!$K:$K"),0)),"")</f>
        <v/>
      </c>
      <c r="AG319" s="45" t="s">
        <v>36</v>
      </c>
      <c r="AH319" s="34" t="str">
        <f t="array" ref="AH319">IFERROR(INDEX(INDIRECT("'"&amp;VLOOKUP($C319,ModMap!$A$2:$B$21,2,FALSE)&amp;"'!AH:AH"),MATCH($K319,INDIRECT("'"&amp;VLOOKUP($C319,ModMap!$A$2:$B$21,2,FALSE)&amp;"'!$K:$K"),0)),"")</f>
        <v>N/A</v>
      </c>
      <c r="AI319" s="34" t="str">
        <f t="array" ref="AI319">IFERROR(INDEX(INDIRECT("'"&amp;VLOOKUP($C319,ModMap!$A$2:$B$21,2,FALSE)&amp;"'!AI:AI"),MATCH($K319,INDIRECT("'"&amp;VLOOKUP($C319,ModMap!$A$2:$B$21,2,FALSE)&amp;"'!$K:$K"),0)),"")</f>
        <v/>
      </c>
      <c r="AJ319" s="58" t="s">
        <v>33</v>
      </c>
      <c r="AK319" s="34" t="str">
        <f t="array" ref="AK319">IFERROR(INDEX(INDIRECT("'"&amp;VLOOKUP($C319,ModMap!$A$2:$B$21,2,FALSE)&amp;"'!AK:AK"),MATCH($K319,INDIRECT("'"&amp;VLOOKUP($C319,ModMap!$A$2:$B$21,2,FALSE)&amp;"'!$K:$K"),0)),"")</f>
        <v>Not Started</v>
      </c>
      <c r="AL319" s="34" t="str">
        <f t="array" ref="AL319">IFERROR(INDEX(INDIRECT("'"&amp;VLOOKUP($C319,ModMap!$A$2:$B$21,2,FALSE)&amp;"'!AL:AL"),MATCH($K319,INDIRECT("'"&amp;VLOOKUP($C319,ModMap!$A$2:$B$21,2,FALSE)&amp;"'!$K:$K"),0)),"")</f>
        <v>Unassigned</v>
      </c>
      <c r="AM319" s="34">
        <f t="shared" si="1"/>
        <v>2</v>
      </c>
      <c r="AN319" s="34" t="str">
        <f t="shared" si="2"/>
        <v>Not Started</v>
      </c>
      <c r="AO319" s="35" t="str">
        <f t="array" ref="AO319">IFERROR(INDEX(INDIRECT("'"&amp;VLOOKUP($C319,ModMap!$A$2:$B$21,2,FALSE)&amp;"'!AO:AO"),MATCH($K319,INDIRECT("'"&amp;VLOOKUP($C319,ModMap!$A$2:$B$21,2,FALSE)&amp;"'!$K:$K"),0)),"")</f>
        <v/>
      </c>
      <c r="AP319" s="53" t="str">
        <f t="array" ref="AP319">IFERROR(HYPERLINK("#'"&amp;VLOOKUP($C319,ModMap!$A$2:$B$21,2,FALSE)&amp;"'!V"&amp;MATCH($K319,INDIRECT("'"&amp;VLOOKUP($C319,ModMap!$A$2:$B$21,2,FALSE)&amp;"'!$K:$K"),0),"Edit on module sheet"),"")</f>
        <v>Edit on module sheet</v>
      </c>
    </row>
    <row r="320" ht="42.0" customHeight="1">
      <c r="A320" s="54">
        <v>318.0</v>
      </c>
      <c r="B320" s="54">
        <v>318.0</v>
      </c>
      <c r="C320" s="54" t="s">
        <v>102</v>
      </c>
      <c r="D320" s="55" t="s">
        <v>103</v>
      </c>
      <c r="E320" s="36" t="s">
        <v>48</v>
      </c>
      <c r="F320" s="93" t="s">
        <v>642</v>
      </c>
      <c r="G320" s="55" t="s">
        <v>643</v>
      </c>
      <c r="H320" s="54" t="s">
        <v>660</v>
      </c>
      <c r="I320" s="54" t="s">
        <v>661</v>
      </c>
      <c r="J320" s="55" t="s">
        <v>662</v>
      </c>
      <c r="K320" s="54" t="s">
        <v>2224</v>
      </c>
      <c r="L320" s="55" t="s">
        <v>2225</v>
      </c>
      <c r="M320" s="62" t="s">
        <v>200</v>
      </c>
      <c r="N320" s="54" t="s">
        <v>649</v>
      </c>
      <c r="O320" s="54" t="s">
        <v>665</v>
      </c>
      <c r="P320" s="55" t="s">
        <v>666</v>
      </c>
      <c r="Q320" s="55" t="s">
        <v>667</v>
      </c>
      <c r="R320" s="54" t="s">
        <v>668</v>
      </c>
      <c r="S320" s="54" t="s">
        <v>53</v>
      </c>
      <c r="T320" s="54" t="str">
        <f t="array" ref="T320">IFERROR(INDEX(INDIRECT("'"&amp;VLOOKUP($C320,ModMap!$A$2:$B$21,2,FALSE)&amp;"'!T:T"),MATCH($K320,INDIRECT("'"&amp;VLOOKUP($C320,ModMap!$A$2:$B$21,2,FALSE)&amp;"'!$K:$K"),0)),"")</f>
        <v>Unassigned</v>
      </c>
      <c r="U320" s="45" t="s">
        <v>36</v>
      </c>
      <c r="V320" s="54" t="str">
        <f t="array" ref="V320">IFERROR(INDEX(INDIRECT("'"&amp;VLOOKUP($C320,ModMap!$A$2:$B$21,2,FALSE)&amp;"'!V:V"),MATCH($K320,INDIRECT("'"&amp;VLOOKUP($C320,ModMap!$A$2:$B$21,2,FALSE)&amp;"'!$K:$K"),0)),"")</f>
        <v>N/A</v>
      </c>
      <c r="W320" s="54" t="str">
        <f t="array" ref="W320">IFERROR(INDEX(INDIRECT("'"&amp;VLOOKUP($C320,ModMap!$A$2:$B$21,2,FALSE)&amp;"'!W:W"),MATCH($K320,INDIRECT("'"&amp;VLOOKUP($C320,ModMap!$A$2:$B$21,2,FALSE)&amp;"'!$K:$K"),0)),"")</f>
        <v/>
      </c>
      <c r="X320" s="58" t="s">
        <v>33</v>
      </c>
      <c r="Y320" s="54" t="str">
        <f t="array" ref="Y320">IFERROR(INDEX(INDIRECT("'"&amp;VLOOKUP($C320,ModMap!$A$2:$B$21,2,FALSE)&amp;"'!Y:Y"),MATCH($K320,INDIRECT("'"&amp;VLOOKUP($C320,ModMap!$A$2:$B$21,2,FALSE)&amp;"'!$K:$K"),0)),"")</f>
        <v>Not Started</v>
      </c>
      <c r="Z320" s="54" t="str">
        <f t="array" ref="Z320">IFERROR(INDEX(INDIRECT("'"&amp;VLOOKUP($C320,ModMap!$A$2:$B$21,2,FALSE)&amp;"'!Z:Z"),MATCH($K320,INDIRECT("'"&amp;VLOOKUP($C320,ModMap!$A$2:$B$21,2,FALSE)&amp;"'!$K:$K"),0)),"")</f>
        <v>Unassigned</v>
      </c>
      <c r="AA320" s="58" t="s">
        <v>33</v>
      </c>
      <c r="AB320" s="54" t="str">
        <f t="array" ref="AB320">IFERROR(INDEX(INDIRECT("'"&amp;VLOOKUP($C320,ModMap!$A$2:$B$21,2,FALSE)&amp;"'!AB:AB"),MATCH($K320,INDIRECT("'"&amp;VLOOKUP($C320,ModMap!$A$2:$B$21,2,FALSE)&amp;"'!$K:$K"),0)),"")</f>
        <v>Not Started</v>
      </c>
      <c r="AC320" s="54" t="str">
        <f t="array" ref="AC320">IFERROR(INDEX(INDIRECT("'"&amp;VLOOKUP($C320,ModMap!$A$2:$B$21,2,FALSE)&amp;"'!AC:AC"),MATCH($K320,INDIRECT("'"&amp;VLOOKUP($C320,ModMap!$A$2:$B$21,2,FALSE)&amp;"'!$K:$K"),0)),"")</f>
        <v>Unassigned</v>
      </c>
      <c r="AD320" s="45" t="s">
        <v>36</v>
      </c>
      <c r="AE320" s="54" t="str">
        <f t="array" ref="AE320">IFERROR(INDEX(INDIRECT("'"&amp;VLOOKUP($C320,ModMap!$A$2:$B$21,2,FALSE)&amp;"'!AE:AE"),MATCH($K320,INDIRECT("'"&amp;VLOOKUP($C320,ModMap!$A$2:$B$21,2,FALSE)&amp;"'!$K:$K"),0)),"")</f>
        <v>N/A</v>
      </c>
      <c r="AF320" s="54" t="str">
        <f t="array" ref="AF320">IFERROR(INDEX(INDIRECT("'"&amp;VLOOKUP($C320,ModMap!$A$2:$B$21,2,FALSE)&amp;"'!AF:AF"),MATCH($K320,INDIRECT("'"&amp;VLOOKUP($C320,ModMap!$A$2:$B$21,2,FALSE)&amp;"'!$K:$K"),0)),"")</f>
        <v/>
      </c>
      <c r="AG320" s="45" t="s">
        <v>36</v>
      </c>
      <c r="AH320" s="54" t="str">
        <f t="array" ref="AH320">IFERROR(INDEX(INDIRECT("'"&amp;VLOOKUP($C320,ModMap!$A$2:$B$21,2,FALSE)&amp;"'!AH:AH"),MATCH($K320,INDIRECT("'"&amp;VLOOKUP($C320,ModMap!$A$2:$B$21,2,FALSE)&amp;"'!$K:$K"),0)),"")</f>
        <v>N/A</v>
      </c>
      <c r="AI320" s="54" t="str">
        <f t="array" ref="AI320">IFERROR(INDEX(INDIRECT("'"&amp;VLOOKUP($C320,ModMap!$A$2:$B$21,2,FALSE)&amp;"'!AI:AI"),MATCH($K320,INDIRECT("'"&amp;VLOOKUP($C320,ModMap!$A$2:$B$21,2,FALSE)&amp;"'!$K:$K"),0)),"")</f>
        <v/>
      </c>
      <c r="AJ320" s="45" t="s">
        <v>36</v>
      </c>
      <c r="AK320" s="54" t="str">
        <f t="array" ref="AK320">IFERROR(INDEX(INDIRECT("'"&amp;VLOOKUP($C320,ModMap!$A$2:$B$21,2,FALSE)&amp;"'!AK:AK"),MATCH($K320,INDIRECT("'"&amp;VLOOKUP($C320,ModMap!$A$2:$B$21,2,FALSE)&amp;"'!$K:$K"),0)),"")</f>
        <v>N/A</v>
      </c>
      <c r="AL320" s="54" t="str">
        <f t="array" ref="AL320">IFERROR(INDEX(INDIRECT("'"&amp;VLOOKUP($C320,ModMap!$A$2:$B$21,2,FALSE)&amp;"'!AL:AL"),MATCH($K320,INDIRECT("'"&amp;VLOOKUP($C320,ModMap!$A$2:$B$21,2,FALSE)&amp;"'!$K:$K"),0)),"")</f>
        <v/>
      </c>
      <c r="AM320" s="54">
        <f t="shared" si="1"/>
        <v>2</v>
      </c>
      <c r="AN320" s="54" t="str">
        <f t="shared" si="2"/>
        <v>Not Started</v>
      </c>
      <c r="AO320" s="55" t="str">
        <f t="array" ref="AO320">IFERROR(INDEX(INDIRECT("'"&amp;VLOOKUP($C320,ModMap!$A$2:$B$21,2,FALSE)&amp;"'!AO:AO"),MATCH($K320,INDIRECT("'"&amp;VLOOKUP($C320,ModMap!$A$2:$B$21,2,FALSE)&amp;"'!$K:$K"),0)),"")</f>
        <v/>
      </c>
      <c r="AP320" s="53" t="str">
        <f t="array" ref="AP320">IFERROR(HYPERLINK("#'"&amp;VLOOKUP($C320,ModMap!$A$2:$B$21,2,FALSE)&amp;"'!V"&amp;MATCH($K320,INDIRECT("'"&amp;VLOOKUP($C320,ModMap!$A$2:$B$21,2,FALSE)&amp;"'!$K:$K"),0),"Edit on module sheet"),"")</f>
        <v>Edit on module sheet</v>
      </c>
    </row>
    <row r="321" ht="42.0" customHeight="1">
      <c r="A321" s="34">
        <v>319.0</v>
      </c>
      <c r="B321" s="34">
        <v>319.0</v>
      </c>
      <c r="C321" s="34" t="s">
        <v>102</v>
      </c>
      <c r="D321" s="35" t="s">
        <v>103</v>
      </c>
      <c r="E321" s="36" t="s">
        <v>48</v>
      </c>
      <c r="F321" s="93" t="s">
        <v>642</v>
      </c>
      <c r="G321" s="35" t="s">
        <v>643</v>
      </c>
      <c r="H321" s="34" t="s">
        <v>660</v>
      </c>
      <c r="I321" s="34" t="s">
        <v>661</v>
      </c>
      <c r="J321" s="35" t="s">
        <v>662</v>
      </c>
      <c r="K321" s="34" t="s">
        <v>2230</v>
      </c>
      <c r="L321" s="35" t="s">
        <v>2231</v>
      </c>
      <c r="M321" s="62" t="s">
        <v>200</v>
      </c>
      <c r="N321" s="34" t="s">
        <v>649</v>
      </c>
      <c r="O321" s="34" t="s">
        <v>665</v>
      </c>
      <c r="P321" s="35" t="s">
        <v>666</v>
      </c>
      <c r="Q321" s="35" t="s">
        <v>667</v>
      </c>
      <c r="R321" s="34" t="s">
        <v>668</v>
      </c>
      <c r="S321" s="34" t="s">
        <v>56</v>
      </c>
      <c r="T321" s="34" t="str">
        <f t="array" ref="T321">IFERROR(INDEX(INDIRECT("'"&amp;VLOOKUP($C321,ModMap!$A$2:$B$21,2,FALSE)&amp;"'!T:T"),MATCH($K321,INDIRECT("'"&amp;VLOOKUP($C321,ModMap!$A$2:$B$21,2,FALSE)&amp;"'!$K:$K"),0)),"")</f>
        <v>Unassigned</v>
      </c>
      <c r="U321" s="45" t="s">
        <v>36</v>
      </c>
      <c r="V321" s="34" t="str">
        <f t="array" ref="V321">IFERROR(INDEX(INDIRECT("'"&amp;VLOOKUP($C321,ModMap!$A$2:$B$21,2,FALSE)&amp;"'!V:V"),MATCH($K321,INDIRECT("'"&amp;VLOOKUP($C321,ModMap!$A$2:$B$21,2,FALSE)&amp;"'!$K:$K"),0)),"")</f>
        <v>N/A</v>
      </c>
      <c r="W321" s="34" t="str">
        <f t="array" ref="W321">IFERROR(INDEX(INDIRECT("'"&amp;VLOOKUP($C321,ModMap!$A$2:$B$21,2,FALSE)&amp;"'!W:W"),MATCH($K321,INDIRECT("'"&amp;VLOOKUP($C321,ModMap!$A$2:$B$21,2,FALSE)&amp;"'!$K:$K"),0)),"")</f>
        <v/>
      </c>
      <c r="X321" s="58" t="s">
        <v>33</v>
      </c>
      <c r="Y321" s="34" t="str">
        <f t="array" ref="Y321">IFERROR(INDEX(INDIRECT("'"&amp;VLOOKUP($C321,ModMap!$A$2:$B$21,2,FALSE)&amp;"'!Y:Y"),MATCH($K321,INDIRECT("'"&amp;VLOOKUP($C321,ModMap!$A$2:$B$21,2,FALSE)&amp;"'!$K:$K"),0)),"")</f>
        <v>Not Started</v>
      </c>
      <c r="Z321" s="34" t="str">
        <f t="array" ref="Z321">IFERROR(INDEX(INDIRECT("'"&amp;VLOOKUP($C321,ModMap!$A$2:$B$21,2,FALSE)&amp;"'!Z:Z"),MATCH($K321,INDIRECT("'"&amp;VLOOKUP($C321,ModMap!$A$2:$B$21,2,FALSE)&amp;"'!$K:$K"),0)),"")</f>
        <v>Unassigned</v>
      </c>
      <c r="AA321" s="58" t="s">
        <v>33</v>
      </c>
      <c r="AB321" s="34" t="str">
        <f t="array" ref="AB321">IFERROR(INDEX(INDIRECT("'"&amp;VLOOKUP($C321,ModMap!$A$2:$B$21,2,FALSE)&amp;"'!AB:AB"),MATCH($K321,INDIRECT("'"&amp;VLOOKUP($C321,ModMap!$A$2:$B$21,2,FALSE)&amp;"'!$K:$K"),0)),"")</f>
        <v>Not Started</v>
      </c>
      <c r="AC321" s="34" t="str">
        <f t="array" ref="AC321">IFERROR(INDEX(INDIRECT("'"&amp;VLOOKUP($C321,ModMap!$A$2:$B$21,2,FALSE)&amp;"'!AC:AC"),MATCH($K321,INDIRECT("'"&amp;VLOOKUP($C321,ModMap!$A$2:$B$21,2,FALSE)&amp;"'!$K:$K"),0)),"")</f>
        <v>Unassigned</v>
      </c>
      <c r="AD321" s="58" t="s">
        <v>33</v>
      </c>
      <c r="AE321" s="34" t="str">
        <f t="array" ref="AE321">IFERROR(INDEX(INDIRECT("'"&amp;VLOOKUP($C321,ModMap!$A$2:$B$21,2,FALSE)&amp;"'!AE:AE"),MATCH($K321,INDIRECT("'"&amp;VLOOKUP($C321,ModMap!$A$2:$B$21,2,FALSE)&amp;"'!$K:$K"),0)),"")</f>
        <v>Not Started</v>
      </c>
      <c r="AF321" s="34" t="str">
        <f t="array" ref="AF321">IFERROR(INDEX(INDIRECT("'"&amp;VLOOKUP($C321,ModMap!$A$2:$B$21,2,FALSE)&amp;"'!AF:AF"),MATCH($K321,INDIRECT("'"&amp;VLOOKUP($C321,ModMap!$A$2:$B$21,2,FALSE)&amp;"'!$K:$K"),0)),"")</f>
        <v>Unassigned</v>
      </c>
      <c r="AG321" s="45" t="s">
        <v>36</v>
      </c>
      <c r="AH321" s="34" t="str">
        <f t="array" ref="AH321">IFERROR(INDEX(INDIRECT("'"&amp;VLOOKUP($C321,ModMap!$A$2:$B$21,2,FALSE)&amp;"'!AH:AH"),MATCH($K321,INDIRECT("'"&amp;VLOOKUP($C321,ModMap!$A$2:$B$21,2,FALSE)&amp;"'!$K:$K"),0)),"")</f>
        <v>N/A</v>
      </c>
      <c r="AI321" s="34" t="str">
        <f t="array" ref="AI321">IFERROR(INDEX(INDIRECT("'"&amp;VLOOKUP($C321,ModMap!$A$2:$B$21,2,FALSE)&amp;"'!AI:AI"),MATCH($K321,INDIRECT("'"&amp;VLOOKUP($C321,ModMap!$A$2:$B$21,2,FALSE)&amp;"'!$K:$K"),0)),"")</f>
        <v/>
      </c>
      <c r="AJ321" s="45" t="s">
        <v>36</v>
      </c>
      <c r="AK321" s="34" t="str">
        <f t="array" ref="AK321">IFERROR(INDEX(INDIRECT("'"&amp;VLOOKUP($C321,ModMap!$A$2:$B$21,2,FALSE)&amp;"'!AK:AK"),MATCH($K321,INDIRECT("'"&amp;VLOOKUP($C321,ModMap!$A$2:$B$21,2,FALSE)&amp;"'!$K:$K"),0)),"")</f>
        <v>N/A</v>
      </c>
      <c r="AL321" s="34" t="str">
        <f t="array" ref="AL321">IFERROR(INDEX(INDIRECT("'"&amp;VLOOKUP($C321,ModMap!$A$2:$B$21,2,FALSE)&amp;"'!AL:AL"),MATCH($K321,INDIRECT("'"&amp;VLOOKUP($C321,ModMap!$A$2:$B$21,2,FALSE)&amp;"'!$K:$K"),0)),"")</f>
        <v/>
      </c>
      <c r="AM321" s="34">
        <f t="shared" si="1"/>
        <v>3</v>
      </c>
      <c r="AN321" s="34" t="str">
        <f t="shared" si="2"/>
        <v>Not Started</v>
      </c>
      <c r="AO321" s="35" t="str">
        <f t="array" ref="AO321">IFERROR(INDEX(INDIRECT("'"&amp;VLOOKUP($C321,ModMap!$A$2:$B$21,2,FALSE)&amp;"'!AO:AO"),MATCH($K321,INDIRECT("'"&amp;VLOOKUP($C321,ModMap!$A$2:$B$21,2,FALSE)&amp;"'!$K:$K"),0)),"")</f>
        <v/>
      </c>
      <c r="AP321" s="53" t="str">
        <f t="array" ref="AP321">IFERROR(HYPERLINK("#'"&amp;VLOOKUP($C321,ModMap!$A$2:$B$21,2,FALSE)&amp;"'!V"&amp;MATCH($K321,INDIRECT("'"&amp;VLOOKUP($C321,ModMap!$A$2:$B$21,2,FALSE)&amp;"'!$K:$K"),0),"Edit on module sheet"),"")</f>
        <v>Edit on module sheet</v>
      </c>
    </row>
    <row r="322" ht="42.0" customHeight="1">
      <c r="A322" s="54">
        <v>320.0</v>
      </c>
      <c r="B322" s="54">
        <v>320.0</v>
      </c>
      <c r="C322" s="54" t="s">
        <v>102</v>
      </c>
      <c r="D322" s="55" t="s">
        <v>103</v>
      </c>
      <c r="E322" s="65" t="s">
        <v>41</v>
      </c>
      <c r="F322" s="93" t="s">
        <v>642</v>
      </c>
      <c r="G322" s="55" t="s">
        <v>643</v>
      </c>
      <c r="H322" s="54" t="s">
        <v>660</v>
      </c>
      <c r="I322" s="54" t="s">
        <v>661</v>
      </c>
      <c r="J322" s="55" t="s">
        <v>662</v>
      </c>
      <c r="K322" s="54" t="s">
        <v>663</v>
      </c>
      <c r="L322" s="55" t="s">
        <v>664</v>
      </c>
      <c r="M322" s="62" t="s">
        <v>200</v>
      </c>
      <c r="N322" s="54" t="s">
        <v>649</v>
      </c>
      <c r="O322" s="54" t="s">
        <v>665</v>
      </c>
      <c r="P322" s="55" t="s">
        <v>666</v>
      </c>
      <c r="Q322" s="55" t="s">
        <v>667</v>
      </c>
      <c r="R322" s="54" t="s">
        <v>668</v>
      </c>
      <c r="S322" s="54" t="s">
        <v>206</v>
      </c>
      <c r="T322" s="54" t="str">
        <f t="array" ref="T322">IFERROR(INDEX(INDIRECT("'"&amp;VLOOKUP($C322,ModMap!$A$2:$B$21,2,FALSE)&amp;"'!T:T"),MATCH($K322,INDIRECT("'"&amp;VLOOKUP($C322,ModMap!$A$2:$B$21,2,FALSE)&amp;"'!$K:$K"),0)),"")</f>
        <v>Unassigned</v>
      </c>
      <c r="U322" s="58" t="s">
        <v>33</v>
      </c>
      <c r="V322" s="54" t="str">
        <f t="array" ref="V322">IFERROR(INDEX(INDIRECT("'"&amp;VLOOKUP($C322,ModMap!$A$2:$B$21,2,FALSE)&amp;"'!V:V"),MATCH($K322,INDIRECT("'"&amp;VLOOKUP($C322,ModMap!$A$2:$B$21,2,FALSE)&amp;"'!$K:$K"),0)),"")</f>
        <v>Not Started</v>
      </c>
      <c r="W322" s="54" t="str">
        <f t="array" ref="W322">IFERROR(INDEX(INDIRECT("'"&amp;VLOOKUP($C322,ModMap!$A$2:$B$21,2,FALSE)&amp;"'!W:W"),MATCH($K322,INDIRECT("'"&amp;VLOOKUP($C322,ModMap!$A$2:$B$21,2,FALSE)&amp;"'!$K:$K"),0)),"")</f>
        <v>Unassigned</v>
      </c>
      <c r="X322" s="45" t="s">
        <v>36</v>
      </c>
      <c r="Y322" s="54" t="str">
        <f t="array" ref="Y322">IFERROR(INDEX(INDIRECT("'"&amp;VLOOKUP($C322,ModMap!$A$2:$B$21,2,FALSE)&amp;"'!Y:Y"),MATCH($K322,INDIRECT("'"&amp;VLOOKUP($C322,ModMap!$A$2:$B$21,2,FALSE)&amp;"'!$K:$K"),0)),"")</f>
        <v>N/A</v>
      </c>
      <c r="Z322" s="54" t="str">
        <f t="array" ref="Z322">IFERROR(INDEX(INDIRECT("'"&amp;VLOOKUP($C322,ModMap!$A$2:$B$21,2,FALSE)&amp;"'!Z:Z"),MATCH($K322,INDIRECT("'"&amp;VLOOKUP($C322,ModMap!$A$2:$B$21,2,FALSE)&amp;"'!$K:$K"),0)),"")</f>
        <v/>
      </c>
      <c r="AA322" s="45" t="s">
        <v>36</v>
      </c>
      <c r="AB322" s="54" t="str">
        <f t="array" ref="AB322">IFERROR(INDEX(INDIRECT("'"&amp;VLOOKUP($C322,ModMap!$A$2:$B$21,2,FALSE)&amp;"'!AB:AB"),MATCH($K322,INDIRECT("'"&amp;VLOOKUP($C322,ModMap!$A$2:$B$21,2,FALSE)&amp;"'!$K:$K"),0)),"")</f>
        <v>N/A</v>
      </c>
      <c r="AC322" s="54" t="str">
        <f t="array" ref="AC322">IFERROR(INDEX(INDIRECT("'"&amp;VLOOKUP($C322,ModMap!$A$2:$B$21,2,FALSE)&amp;"'!AC:AC"),MATCH($K322,INDIRECT("'"&amp;VLOOKUP($C322,ModMap!$A$2:$B$21,2,FALSE)&amp;"'!$K:$K"),0)),"")</f>
        <v/>
      </c>
      <c r="AD322" s="58" t="s">
        <v>33</v>
      </c>
      <c r="AE322" s="54" t="str">
        <f t="array" ref="AE322">IFERROR(INDEX(INDIRECT("'"&amp;VLOOKUP($C322,ModMap!$A$2:$B$21,2,FALSE)&amp;"'!AE:AE"),MATCH($K322,INDIRECT("'"&amp;VLOOKUP($C322,ModMap!$A$2:$B$21,2,FALSE)&amp;"'!$K:$K"),0)),"")</f>
        <v>Not Started</v>
      </c>
      <c r="AF322" s="54" t="str">
        <f t="array" ref="AF322">IFERROR(INDEX(INDIRECT("'"&amp;VLOOKUP($C322,ModMap!$A$2:$B$21,2,FALSE)&amp;"'!AF:AF"),MATCH($K322,INDIRECT("'"&amp;VLOOKUP($C322,ModMap!$A$2:$B$21,2,FALSE)&amp;"'!$K:$K"),0)),"")</f>
        <v>Unassigned</v>
      </c>
      <c r="AG322" s="45" t="s">
        <v>36</v>
      </c>
      <c r="AH322" s="54" t="str">
        <f t="array" ref="AH322">IFERROR(INDEX(INDIRECT("'"&amp;VLOOKUP($C322,ModMap!$A$2:$B$21,2,FALSE)&amp;"'!AH:AH"),MATCH($K322,INDIRECT("'"&amp;VLOOKUP($C322,ModMap!$A$2:$B$21,2,FALSE)&amp;"'!$K:$K"),0)),"")</f>
        <v>N/A</v>
      </c>
      <c r="AI322" s="54" t="str">
        <f t="array" ref="AI322">IFERROR(INDEX(INDIRECT("'"&amp;VLOOKUP($C322,ModMap!$A$2:$B$21,2,FALSE)&amp;"'!AI:AI"),MATCH($K322,INDIRECT("'"&amp;VLOOKUP($C322,ModMap!$A$2:$B$21,2,FALSE)&amp;"'!$K:$K"),0)),"")</f>
        <v/>
      </c>
      <c r="AJ322" s="45" t="s">
        <v>36</v>
      </c>
      <c r="AK322" s="54" t="str">
        <f t="array" ref="AK322">IFERROR(INDEX(INDIRECT("'"&amp;VLOOKUP($C322,ModMap!$A$2:$B$21,2,FALSE)&amp;"'!AK:AK"),MATCH($K322,INDIRECT("'"&amp;VLOOKUP($C322,ModMap!$A$2:$B$21,2,FALSE)&amp;"'!$K:$K"),0)),"")</f>
        <v>N/A</v>
      </c>
      <c r="AL322" s="54" t="str">
        <f t="array" ref="AL322">IFERROR(INDEX(INDIRECT("'"&amp;VLOOKUP($C322,ModMap!$A$2:$B$21,2,FALSE)&amp;"'!AL:AL"),MATCH($K322,INDIRECT("'"&amp;VLOOKUP($C322,ModMap!$A$2:$B$21,2,FALSE)&amp;"'!$K:$K"),0)),"")</f>
        <v/>
      </c>
      <c r="AM322" s="54">
        <f t="shared" si="1"/>
        <v>2</v>
      </c>
      <c r="AN322" s="54" t="str">
        <f t="shared" si="2"/>
        <v>Not Started</v>
      </c>
      <c r="AO322" s="55" t="str">
        <f t="array" ref="AO322">IFERROR(INDEX(INDIRECT("'"&amp;VLOOKUP($C322,ModMap!$A$2:$B$21,2,FALSE)&amp;"'!AO:AO"),MATCH($K322,INDIRECT("'"&amp;VLOOKUP($C322,ModMap!$A$2:$B$21,2,FALSE)&amp;"'!$K:$K"),0)),"")</f>
        <v/>
      </c>
      <c r="AP322" s="53" t="str">
        <f t="array" ref="AP322">IFERROR(HYPERLINK("#'"&amp;VLOOKUP($C322,ModMap!$A$2:$B$21,2,FALSE)&amp;"'!V"&amp;MATCH($K322,INDIRECT("'"&amp;VLOOKUP($C322,ModMap!$A$2:$B$21,2,FALSE)&amp;"'!$K:$K"),0),"Edit on module sheet"),"")</f>
        <v>Edit on module sheet</v>
      </c>
    </row>
    <row r="323" ht="42.0" customHeight="1">
      <c r="A323" s="34">
        <v>321.0</v>
      </c>
      <c r="B323" s="34">
        <v>321.0</v>
      </c>
      <c r="C323" s="34" t="s">
        <v>102</v>
      </c>
      <c r="D323" s="35" t="s">
        <v>103</v>
      </c>
      <c r="E323" s="36" t="s">
        <v>48</v>
      </c>
      <c r="F323" s="93" t="s">
        <v>642</v>
      </c>
      <c r="G323" s="35" t="s">
        <v>643</v>
      </c>
      <c r="H323" s="34" t="s">
        <v>660</v>
      </c>
      <c r="I323" s="34" t="s">
        <v>661</v>
      </c>
      <c r="J323" s="35" t="s">
        <v>662</v>
      </c>
      <c r="K323" s="34" t="s">
        <v>2233</v>
      </c>
      <c r="L323" s="35" t="s">
        <v>2234</v>
      </c>
      <c r="M323" s="83" t="s">
        <v>2019</v>
      </c>
      <c r="N323" s="34" t="s">
        <v>649</v>
      </c>
      <c r="O323" s="34" t="s">
        <v>665</v>
      </c>
      <c r="P323" s="35" t="s">
        <v>666</v>
      </c>
      <c r="Q323" s="35" t="s">
        <v>667</v>
      </c>
      <c r="R323" s="34" t="s">
        <v>668</v>
      </c>
      <c r="S323" s="34" t="s">
        <v>66</v>
      </c>
      <c r="T323" s="34" t="str">
        <f t="array" ref="T323">IFERROR(INDEX(INDIRECT("'"&amp;VLOOKUP($C323,ModMap!$A$2:$B$21,2,FALSE)&amp;"'!T:T"),MATCH($K323,INDIRECT("'"&amp;VLOOKUP($C323,ModMap!$A$2:$B$21,2,FALSE)&amp;"'!$K:$K"),0)),"")</f>
        <v>Unassigned</v>
      </c>
      <c r="U323" s="45" t="s">
        <v>36</v>
      </c>
      <c r="V323" s="34" t="str">
        <f t="array" ref="V323">IFERROR(INDEX(INDIRECT("'"&amp;VLOOKUP($C323,ModMap!$A$2:$B$21,2,FALSE)&amp;"'!V:V"),MATCH($K323,INDIRECT("'"&amp;VLOOKUP($C323,ModMap!$A$2:$B$21,2,FALSE)&amp;"'!$K:$K"),0)),"")</f>
        <v>N/A</v>
      </c>
      <c r="W323" s="34" t="str">
        <f t="array" ref="W323">IFERROR(INDEX(INDIRECT("'"&amp;VLOOKUP($C323,ModMap!$A$2:$B$21,2,FALSE)&amp;"'!W:W"),MATCH($K323,INDIRECT("'"&amp;VLOOKUP($C323,ModMap!$A$2:$B$21,2,FALSE)&amp;"'!$K:$K"),0)),"")</f>
        <v/>
      </c>
      <c r="X323" s="58" t="s">
        <v>33</v>
      </c>
      <c r="Y323" s="34" t="str">
        <f t="array" ref="Y323">IFERROR(INDEX(INDIRECT("'"&amp;VLOOKUP($C323,ModMap!$A$2:$B$21,2,FALSE)&amp;"'!Y:Y"),MATCH($K323,INDIRECT("'"&amp;VLOOKUP($C323,ModMap!$A$2:$B$21,2,FALSE)&amp;"'!$K:$K"),0)),"")</f>
        <v>Not Started</v>
      </c>
      <c r="Z323" s="34" t="str">
        <f t="array" ref="Z323">IFERROR(INDEX(INDIRECT("'"&amp;VLOOKUP($C323,ModMap!$A$2:$B$21,2,FALSE)&amp;"'!Z:Z"),MATCH($K323,INDIRECT("'"&amp;VLOOKUP($C323,ModMap!$A$2:$B$21,2,FALSE)&amp;"'!$K:$K"),0)),"")</f>
        <v>Unassigned</v>
      </c>
      <c r="AA323" s="45" t="s">
        <v>36</v>
      </c>
      <c r="AB323" s="34" t="str">
        <f t="array" ref="AB323">IFERROR(INDEX(INDIRECT("'"&amp;VLOOKUP($C323,ModMap!$A$2:$B$21,2,FALSE)&amp;"'!AB:AB"),MATCH($K323,INDIRECT("'"&amp;VLOOKUP($C323,ModMap!$A$2:$B$21,2,FALSE)&amp;"'!$K:$K"),0)),"")</f>
        <v>N/A</v>
      </c>
      <c r="AC323" s="34" t="str">
        <f t="array" ref="AC323">IFERROR(INDEX(INDIRECT("'"&amp;VLOOKUP($C323,ModMap!$A$2:$B$21,2,FALSE)&amp;"'!AC:AC"),MATCH($K323,INDIRECT("'"&amp;VLOOKUP($C323,ModMap!$A$2:$B$21,2,FALSE)&amp;"'!$K:$K"),0)),"")</f>
        <v/>
      </c>
      <c r="AD323" s="58" t="s">
        <v>33</v>
      </c>
      <c r="AE323" s="34" t="str">
        <f t="array" ref="AE323">IFERROR(INDEX(INDIRECT("'"&amp;VLOOKUP($C323,ModMap!$A$2:$B$21,2,FALSE)&amp;"'!AE:AE"),MATCH($K323,INDIRECT("'"&amp;VLOOKUP($C323,ModMap!$A$2:$B$21,2,FALSE)&amp;"'!$K:$K"),0)),"")</f>
        <v>Not Started</v>
      </c>
      <c r="AF323" s="34" t="str">
        <f t="array" ref="AF323">IFERROR(INDEX(INDIRECT("'"&amp;VLOOKUP($C323,ModMap!$A$2:$B$21,2,FALSE)&amp;"'!AF:AF"),MATCH($K323,INDIRECT("'"&amp;VLOOKUP($C323,ModMap!$A$2:$B$21,2,FALSE)&amp;"'!$K:$K"),0)),"")</f>
        <v>Unassigned</v>
      </c>
      <c r="AG323" s="45" t="s">
        <v>36</v>
      </c>
      <c r="AH323" s="34" t="str">
        <f t="array" ref="AH323">IFERROR(INDEX(INDIRECT("'"&amp;VLOOKUP($C323,ModMap!$A$2:$B$21,2,FALSE)&amp;"'!AH:AH"),MATCH($K323,INDIRECT("'"&amp;VLOOKUP($C323,ModMap!$A$2:$B$21,2,FALSE)&amp;"'!$K:$K"),0)),"")</f>
        <v>N/A</v>
      </c>
      <c r="AI323" s="34" t="str">
        <f t="array" ref="AI323">IFERROR(INDEX(INDIRECT("'"&amp;VLOOKUP($C323,ModMap!$A$2:$B$21,2,FALSE)&amp;"'!AI:AI"),MATCH($K323,INDIRECT("'"&amp;VLOOKUP($C323,ModMap!$A$2:$B$21,2,FALSE)&amp;"'!$K:$K"),0)),"")</f>
        <v/>
      </c>
      <c r="AJ323" s="58" t="s">
        <v>33</v>
      </c>
      <c r="AK323" s="34" t="str">
        <f t="array" ref="AK323">IFERROR(INDEX(INDIRECT("'"&amp;VLOOKUP($C323,ModMap!$A$2:$B$21,2,FALSE)&amp;"'!AK:AK"),MATCH($K323,INDIRECT("'"&amp;VLOOKUP($C323,ModMap!$A$2:$B$21,2,FALSE)&amp;"'!$K:$K"),0)),"")</f>
        <v>Not Started</v>
      </c>
      <c r="AL323" s="34" t="str">
        <f t="array" ref="AL323">IFERROR(INDEX(INDIRECT("'"&amp;VLOOKUP($C323,ModMap!$A$2:$B$21,2,FALSE)&amp;"'!AL:AL"),MATCH($K323,INDIRECT("'"&amp;VLOOKUP($C323,ModMap!$A$2:$B$21,2,FALSE)&amp;"'!$K:$K"),0)),"")</f>
        <v>Unassigned</v>
      </c>
      <c r="AM323" s="34">
        <f t="shared" si="1"/>
        <v>3</v>
      </c>
      <c r="AN323" s="34" t="str">
        <f t="shared" si="2"/>
        <v>Not Started</v>
      </c>
      <c r="AO323" s="35" t="str">
        <f t="array" ref="AO323">IFERROR(INDEX(INDIRECT("'"&amp;VLOOKUP($C323,ModMap!$A$2:$B$21,2,FALSE)&amp;"'!AO:AO"),MATCH($K323,INDIRECT("'"&amp;VLOOKUP($C323,ModMap!$A$2:$B$21,2,FALSE)&amp;"'!$K:$K"),0)),"")</f>
        <v/>
      </c>
      <c r="AP323" s="53" t="str">
        <f t="array" ref="AP323">IFERROR(HYPERLINK("#'"&amp;VLOOKUP($C323,ModMap!$A$2:$B$21,2,FALSE)&amp;"'!V"&amp;MATCH($K323,INDIRECT("'"&amp;VLOOKUP($C323,ModMap!$A$2:$B$21,2,FALSE)&amp;"'!$K:$K"),0),"Edit on module sheet"),"")</f>
        <v>Edit on module sheet</v>
      </c>
    </row>
    <row r="324" ht="42.0" customHeight="1">
      <c r="A324" s="54">
        <v>322.0</v>
      </c>
      <c r="B324" s="54">
        <v>322.0</v>
      </c>
      <c r="C324" s="54" t="s">
        <v>102</v>
      </c>
      <c r="D324" s="55" t="s">
        <v>103</v>
      </c>
      <c r="E324" s="64" t="s">
        <v>69</v>
      </c>
      <c r="F324" s="93" t="s">
        <v>642</v>
      </c>
      <c r="G324" s="55" t="s">
        <v>643</v>
      </c>
      <c r="H324" s="54" t="s">
        <v>660</v>
      </c>
      <c r="I324" s="54" t="s">
        <v>661</v>
      </c>
      <c r="J324" s="55" t="s">
        <v>662</v>
      </c>
      <c r="K324" s="54" t="s">
        <v>3145</v>
      </c>
      <c r="L324" s="55" t="s">
        <v>3146</v>
      </c>
      <c r="M324" s="58" t="s">
        <v>434</v>
      </c>
      <c r="N324" s="54" t="s">
        <v>649</v>
      </c>
      <c r="O324" s="54" t="s">
        <v>665</v>
      </c>
      <c r="P324" s="55" t="s">
        <v>666</v>
      </c>
      <c r="Q324" s="55" t="s">
        <v>667</v>
      </c>
      <c r="R324" s="54" t="s">
        <v>668</v>
      </c>
      <c r="S324" s="54" t="s">
        <v>69</v>
      </c>
      <c r="T324" s="54" t="str">
        <f t="array" ref="T324">IFERROR(INDEX(INDIRECT("'"&amp;VLOOKUP($C324,ModMap!$A$2:$B$21,2,FALSE)&amp;"'!T:T"),MATCH($K324,INDIRECT("'"&amp;VLOOKUP($C324,ModMap!$A$2:$B$21,2,FALSE)&amp;"'!$K:$K"),0)),"")</f>
        <v>Unassigned</v>
      </c>
      <c r="U324" s="58" t="s">
        <v>33</v>
      </c>
      <c r="V324" s="54" t="str">
        <f t="array" ref="V324">IFERROR(INDEX(INDIRECT("'"&amp;VLOOKUP($C324,ModMap!$A$2:$B$21,2,FALSE)&amp;"'!V:V"),MATCH($K324,INDIRECT("'"&amp;VLOOKUP($C324,ModMap!$A$2:$B$21,2,FALSE)&amp;"'!$K:$K"),0)),"")</f>
        <v>Not Started</v>
      </c>
      <c r="W324" s="54" t="str">
        <f t="array" ref="W324">IFERROR(INDEX(INDIRECT("'"&amp;VLOOKUP($C324,ModMap!$A$2:$B$21,2,FALSE)&amp;"'!W:W"),MATCH($K324,INDIRECT("'"&amp;VLOOKUP($C324,ModMap!$A$2:$B$21,2,FALSE)&amp;"'!$K:$K"),0)),"")</f>
        <v>Unassigned</v>
      </c>
      <c r="X324" s="58" t="s">
        <v>33</v>
      </c>
      <c r="Y324" s="54" t="str">
        <f t="array" ref="Y324">IFERROR(INDEX(INDIRECT("'"&amp;VLOOKUP($C324,ModMap!$A$2:$B$21,2,FALSE)&amp;"'!Y:Y"),MATCH($K324,INDIRECT("'"&amp;VLOOKUP($C324,ModMap!$A$2:$B$21,2,FALSE)&amp;"'!$K:$K"),0)),"")</f>
        <v>Not Started</v>
      </c>
      <c r="Z324" s="54" t="str">
        <f t="array" ref="Z324">IFERROR(INDEX(INDIRECT("'"&amp;VLOOKUP($C324,ModMap!$A$2:$B$21,2,FALSE)&amp;"'!Z:Z"),MATCH($K324,INDIRECT("'"&amp;VLOOKUP($C324,ModMap!$A$2:$B$21,2,FALSE)&amp;"'!$K:$K"),0)),"")</f>
        <v>Unassigned</v>
      </c>
      <c r="AA324" s="45" t="s">
        <v>36</v>
      </c>
      <c r="AB324" s="54" t="str">
        <f t="array" ref="AB324">IFERROR(INDEX(INDIRECT("'"&amp;VLOOKUP($C324,ModMap!$A$2:$B$21,2,FALSE)&amp;"'!AB:AB"),MATCH($K324,INDIRECT("'"&amp;VLOOKUP($C324,ModMap!$A$2:$B$21,2,FALSE)&amp;"'!$K:$K"),0)),"")</f>
        <v>N/A</v>
      </c>
      <c r="AC324" s="54" t="str">
        <f t="array" ref="AC324">IFERROR(INDEX(INDIRECT("'"&amp;VLOOKUP($C324,ModMap!$A$2:$B$21,2,FALSE)&amp;"'!AC:AC"),MATCH($K324,INDIRECT("'"&amp;VLOOKUP($C324,ModMap!$A$2:$B$21,2,FALSE)&amp;"'!$K:$K"),0)),"")</f>
        <v/>
      </c>
      <c r="AD324" s="58" t="s">
        <v>33</v>
      </c>
      <c r="AE324" s="54" t="str">
        <f t="array" ref="AE324">IFERROR(INDEX(INDIRECT("'"&amp;VLOOKUP($C324,ModMap!$A$2:$B$21,2,FALSE)&amp;"'!AE:AE"),MATCH($K324,INDIRECT("'"&amp;VLOOKUP($C324,ModMap!$A$2:$B$21,2,FALSE)&amp;"'!$K:$K"),0)),"")</f>
        <v>Not Started</v>
      </c>
      <c r="AF324" s="54" t="str">
        <f t="array" ref="AF324">IFERROR(INDEX(INDIRECT("'"&amp;VLOOKUP($C324,ModMap!$A$2:$B$21,2,FALSE)&amp;"'!AF:AF"),MATCH($K324,INDIRECT("'"&amp;VLOOKUP($C324,ModMap!$A$2:$B$21,2,FALSE)&amp;"'!$K:$K"),0)),"")</f>
        <v>Unassigned</v>
      </c>
      <c r="AG324" s="45" t="s">
        <v>36</v>
      </c>
      <c r="AH324" s="54" t="str">
        <f t="array" ref="AH324">IFERROR(INDEX(INDIRECT("'"&amp;VLOOKUP($C324,ModMap!$A$2:$B$21,2,FALSE)&amp;"'!AH:AH"),MATCH($K324,INDIRECT("'"&amp;VLOOKUP($C324,ModMap!$A$2:$B$21,2,FALSE)&amp;"'!$K:$K"),0)),"")</f>
        <v>N/A</v>
      </c>
      <c r="AI324" s="54" t="str">
        <f t="array" ref="AI324">IFERROR(INDEX(INDIRECT("'"&amp;VLOOKUP($C324,ModMap!$A$2:$B$21,2,FALSE)&amp;"'!AI:AI"),MATCH($K324,INDIRECT("'"&amp;VLOOKUP($C324,ModMap!$A$2:$B$21,2,FALSE)&amp;"'!$K:$K"),0)),"")</f>
        <v/>
      </c>
      <c r="AJ324" s="45" t="s">
        <v>36</v>
      </c>
      <c r="AK324" s="54" t="str">
        <f t="array" ref="AK324">IFERROR(INDEX(INDIRECT("'"&amp;VLOOKUP($C324,ModMap!$A$2:$B$21,2,FALSE)&amp;"'!AK:AK"),MATCH($K324,INDIRECT("'"&amp;VLOOKUP($C324,ModMap!$A$2:$B$21,2,FALSE)&amp;"'!$K:$K"),0)),"")</f>
        <v>N/A</v>
      </c>
      <c r="AL324" s="54" t="str">
        <f t="array" ref="AL324">IFERROR(INDEX(INDIRECT("'"&amp;VLOOKUP($C324,ModMap!$A$2:$B$21,2,FALSE)&amp;"'!AL:AL"),MATCH($K324,INDIRECT("'"&amp;VLOOKUP($C324,ModMap!$A$2:$B$21,2,FALSE)&amp;"'!$K:$K"),0)),"")</f>
        <v/>
      </c>
      <c r="AM324" s="54">
        <f t="shared" si="1"/>
        <v>3</v>
      </c>
      <c r="AN324" s="54" t="str">
        <f t="shared" si="2"/>
        <v>Not Started</v>
      </c>
      <c r="AO324" s="55" t="str">
        <f t="array" ref="AO324">IFERROR(INDEX(INDIRECT("'"&amp;VLOOKUP($C324,ModMap!$A$2:$B$21,2,FALSE)&amp;"'!AO:AO"),MATCH($K324,INDIRECT("'"&amp;VLOOKUP($C324,ModMap!$A$2:$B$21,2,FALSE)&amp;"'!$K:$K"),0)),"")</f>
        <v/>
      </c>
      <c r="AP324" s="53" t="str">
        <f t="array" ref="AP324">IFERROR(HYPERLINK("#'"&amp;VLOOKUP($C324,ModMap!$A$2:$B$21,2,FALSE)&amp;"'!V"&amp;MATCH($K324,INDIRECT("'"&amp;VLOOKUP($C324,ModMap!$A$2:$B$21,2,FALSE)&amp;"'!$K:$K"),0),"Edit on module sheet"),"")</f>
        <v>Edit on module sheet</v>
      </c>
    </row>
    <row r="325" ht="42.0" customHeight="1">
      <c r="A325" s="34">
        <v>323.0</v>
      </c>
      <c r="B325" s="34">
        <v>323.0</v>
      </c>
      <c r="C325" s="34" t="s">
        <v>102</v>
      </c>
      <c r="D325" s="35" t="s">
        <v>103</v>
      </c>
      <c r="E325" s="36" t="s">
        <v>48</v>
      </c>
      <c r="F325" s="93" t="s">
        <v>642</v>
      </c>
      <c r="G325" s="35" t="s">
        <v>643</v>
      </c>
      <c r="H325" s="34" t="s">
        <v>673</v>
      </c>
      <c r="I325" s="34" t="s">
        <v>674</v>
      </c>
      <c r="J325" s="35" t="s">
        <v>675</v>
      </c>
      <c r="K325" s="34" t="s">
        <v>2242</v>
      </c>
      <c r="L325" s="35" t="s">
        <v>2243</v>
      </c>
      <c r="M325" s="62" t="s">
        <v>200</v>
      </c>
      <c r="N325" s="34" t="s">
        <v>649</v>
      </c>
      <c r="O325" s="34" t="s">
        <v>678</v>
      </c>
      <c r="P325" s="35" t="s">
        <v>241</v>
      </c>
      <c r="Q325" s="35" t="s">
        <v>242</v>
      </c>
      <c r="R325" s="34" t="s">
        <v>529</v>
      </c>
      <c r="S325" s="34" t="s">
        <v>53</v>
      </c>
      <c r="T325" s="34" t="str">
        <f t="array" ref="T325">IFERROR(INDEX(INDIRECT("'"&amp;VLOOKUP($C325,ModMap!$A$2:$B$21,2,FALSE)&amp;"'!T:T"),MATCH($K325,INDIRECT("'"&amp;VLOOKUP($C325,ModMap!$A$2:$B$21,2,FALSE)&amp;"'!$K:$K"),0)),"")</f>
        <v>Unassigned</v>
      </c>
      <c r="U325" s="45" t="s">
        <v>36</v>
      </c>
      <c r="V325" s="34" t="str">
        <f t="array" ref="V325">IFERROR(INDEX(INDIRECT("'"&amp;VLOOKUP($C325,ModMap!$A$2:$B$21,2,FALSE)&amp;"'!V:V"),MATCH($K325,INDIRECT("'"&amp;VLOOKUP($C325,ModMap!$A$2:$B$21,2,FALSE)&amp;"'!$K:$K"),0)),"")</f>
        <v>N/A</v>
      </c>
      <c r="W325" s="34" t="str">
        <f t="array" ref="W325">IFERROR(INDEX(INDIRECT("'"&amp;VLOOKUP($C325,ModMap!$A$2:$B$21,2,FALSE)&amp;"'!W:W"),MATCH($K325,INDIRECT("'"&amp;VLOOKUP($C325,ModMap!$A$2:$B$21,2,FALSE)&amp;"'!$K:$K"),0)),"")</f>
        <v/>
      </c>
      <c r="X325" s="58" t="s">
        <v>33</v>
      </c>
      <c r="Y325" s="34" t="str">
        <f t="array" ref="Y325">IFERROR(INDEX(INDIRECT("'"&amp;VLOOKUP($C325,ModMap!$A$2:$B$21,2,FALSE)&amp;"'!Y:Y"),MATCH($K325,INDIRECT("'"&amp;VLOOKUP($C325,ModMap!$A$2:$B$21,2,FALSE)&amp;"'!$K:$K"),0)),"")</f>
        <v>Not Started</v>
      </c>
      <c r="Z325" s="34" t="str">
        <f t="array" ref="Z325">IFERROR(INDEX(INDIRECT("'"&amp;VLOOKUP($C325,ModMap!$A$2:$B$21,2,FALSE)&amp;"'!Z:Z"),MATCH($K325,INDIRECT("'"&amp;VLOOKUP($C325,ModMap!$A$2:$B$21,2,FALSE)&amp;"'!$K:$K"),0)),"")</f>
        <v>Unassigned</v>
      </c>
      <c r="AA325" s="58" t="s">
        <v>33</v>
      </c>
      <c r="AB325" s="34" t="str">
        <f t="array" ref="AB325">IFERROR(INDEX(INDIRECT("'"&amp;VLOOKUP($C325,ModMap!$A$2:$B$21,2,FALSE)&amp;"'!AB:AB"),MATCH($K325,INDIRECT("'"&amp;VLOOKUP($C325,ModMap!$A$2:$B$21,2,FALSE)&amp;"'!$K:$K"),0)),"")</f>
        <v>Not Started</v>
      </c>
      <c r="AC325" s="34" t="str">
        <f t="array" ref="AC325">IFERROR(INDEX(INDIRECT("'"&amp;VLOOKUP($C325,ModMap!$A$2:$B$21,2,FALSE)&amp;"'!AC:AC"),MATCH($K325,INDIRECT("'"&amp;VLOOKUP($C325,ModMap!$A$2:$B$21,2,FALSE)&amp;"'!$K:$K"),0)),"")</f>
        <v>Unassigned</v>
      </c>
      <c r="AD325" s="45" t="s">
        <v>36</v>
      </c>
      <c r="AE325" s="34" t="str">
        <f t="array" ref="AE325">IFERROR(INDEX(INDIRECT("'"&amp;VLOOKUP($C325,ModMap!$A$2:$B$21,2,FALSE)&amp;"'!AE:AE"),MATCH($K325,INDIRECT("'"&amp;VLOOKUP($C325,ModMap!$A$2:$B$21,2,FALSE)&amp;"'!$K:$K"),0)),"")</f>
        <v>N/A</v>
      </c>
      <c r="AF325" s="34" t="str">
        <f t="array" ref="AF325">IFERROR(INDEX(INDIRECT("'"&amp;VLOOKUP($C325,ModMap!$A$2:$B$21,2,FALSE)&amp;"'!AF:AF"),MATCH($K325,INDIRECT("'"&amp;VLOOKUP($C325,ModMap!$A$2:$B$21,2,FALSE)&amp;"'!$K:$K"),0)),"")</f>
        <v/>
      </c>
      <c r="AG325" s="45" t="s">
        <v>36</v>
      </c>
      <c r="AH325" s="34" t="str">
        <f t="array" ref="AH325">IFERROR(INDEX(INDIRECT("'"&amp;VLOOKUP($C325,ModMap!$A$2:$B$21,2,FALSE)&amp;"'!AH:AH"),MATCH($K325,INDIRECT("'"&amp;VLOOKUP($C325,ModMap!$A$2:$B$21,2,FALSE)&amp;"'!$K:$K"),0)),"")</f>
        <v>N/A</v>
      </c>
      <c r="AI325" s="34" t="str">
        <f t="array" ref="AI325">IFERROR(INDEX(INDIRECT("'"&amp;VLOOKUP($C325,ModMap!$A$2:$B$21,2,FALSE)&amp;"'!AI:AI"),MATCH($K325,INDIRECT("'"&amp;VLOOKUP($C325,ModMap!$A$2:$B$21,2,FALSE)&amp;"'!$K:$K"),0)),"")</f>
        <v/>
      </c>
      <c r="AJ325" s="45" t="s">
        <v>36</v>
      </c>
      <c r="AK325" s="34" t="str">
        <f t="array" ref="AK325">IFERROR(INDEX(INDIRECT("'"&amp;VLOOKUP($C325,ModMap!$A$2:$B$21,2,FALSE)&amp;"'!AK:AK"),MATCH($K325,INDIRECT("'"&amp;VLOOKUP($C325,ModMap!$A$2:$B$21,2,FALSE)&amp;"'!$K:$K"),0)),"")</f>
        <v>N/A</v>
      </c>
      <c r="AL325" s="34" t="str">
        <f t="array" ref="AL325">IFERROR(INDEX(INDIRECT("'"&amp;VLOOKUP($C325,ModMap!$A$2:$B$21,2,FALSE)&amp;"'!AL:AL"),MATCH($K325,INDIRECT("'"&amp;VLOOKUP($C325,ModMap!$A$2:$B$21,2,FALSE)&amp;"'!$K:$K"),0)),"")</f>
        <v/>
      </c>
      <c r="AM325" s="34">
        <f t="shared" si="1"/>
        <v>2</v>
      </c>
      <c r="AN325" s="34" t="str">
        <f t="shared" si="2"/>
        <v>Not Started</v>
      </c>
      <c r="AO325" s="35" t="str">
        <f t="array" ref="AO325">IFERROR(INDEX(INDIRECT("'"&amp;VLOOKUP($C325,ModMap!$A$2:$B$21,2,FALSE)&amp;"'!AO:AO"),MATCH($K325,INDIRECT("'"&amp;VLOOKUP($C325,ModMap!$A$2:$B$21,2,FALSE)&amp;"'!$K:$K"),0)),"")</f>
        <v/>
      </c>
      <c r="AP325" s="53" t="str">
        <f t="array" ref="AP325">IFERROR(HYPERLINK("#'"&amp;VLOOKUP($C325,ModMap!$A$2:$B$21,2,FALSE)&amp;"'!V"&amp;MATCH($K325,INDIRECT("'"&amp;VLOOKUP($C325,ModMap!$A$2:$B$21,2,FALSE)&amp;"'!$K:$K"),0),"Edit on module sheet"),"")</f>
        <v>Edit on module sheet</v>
      </c>
    </row>
    <row r="326" ht="42.0" customHeight="1">
      <c r="A326" s="54">
        <v>324.0</v>
      </c>
      <c r="B326" s="54">
        <v>324.0</v>
      </c>
      <c r="C326" s="54" t="s">
        <v>102</v>
      </c>
      <c r="D326" s="55" t="s">
        <v>103</v>
      </c>
      <c r="E326" s="36" t="s">
        <v>48</v>
      </c>
      <c r="F326" s="93" t="s">
        <v>642</v>
      </c>
      <c r="G326" s="55" t="s">
        <v>643</v>
      </c>
      <c r="H326" s="54" t="s">
        <v>673</v>
      </c>
      <c r="I326" s="54" t="s">
        <v>674</v>
      </c>
      <c r="J326" s="55" t="s">
        <v>675</v>
      </c>
      <c r="K326" s="54" t="s">
        <v>2247</v>
      </c>
      <c r="L326" s="55" t="s">
        <v>2248</v>
      </c>
      <c r="M326" s="62" t="s">
        <v>200</v>
      </c>
      <c r="N326" s="54" t="s">
        <v>649</v>
      </c>
      <c r="O326" s="54" t="s">
        <v>678</v>
      </c>
      <c r="P326" s="55" t="s">
        <v>241</v>
      </c>
      <c r="Q326" s="55" t="s">
        <v>242</v>
      </c>
      <c r="R326" s="54" t="s">
        <v>529</v>
      </c>
      <c r="S326" s="54" t="s">
        <v>56</v>
      </c>
      <c r="T326" s="54" t="str">
        <f t="array" ref="T326">IFERROR(INDEX(INDIRECT("'"&amp;VLOOKUP($C326,ModMap!$A$2:$B$21,2,FALSE)&amp;"'!T:T"),MATCH($K326,INDIRECT("'"&amp;VLOOKUP($C326,ModMap!$A$2:$B$21,2,FALSE)&amp;"'!$K:$K"),0)),"")</f>
        <v>Unassigned</v>
      </c>
      <c r="U326" s="45" t="s">
        <v>36</v>
      </c>
      <c r="V326" s="54" t="str">
        <f t="array" ref="V326">IFERROR(INDEX(INDIRECT("'"&amp;VLOOKUP($C326,ModMap!$A$2:$B$21,2,FALSE)&amp;"'!V:V"),MATCH($K326,INDIRECT("'"&amp;VLOOKUP($C326,ModMap!$A$2:$B$21,2,FALSE)&amp;"'!$K:$K"),0)),"")</f>
        <v>N/A</v>
      </c>
      <c r="W326" s="54" t="str">
        <f t="array" ref="W326">IFERROR(INDEX(INDIRECT("'"&amp;VLOOKUP($C326,ModMap!$A$2:$B$21,2,FALSE)&amp;"'!W:W"),MATCH($K326,INDIRECT("'"&amp;VLOOKUP($C326,ModMap!$A$2:$B$21,2,FALSE)&amp;"'!$K:$K"),0)),"")</f>
        <v/>
      </c>
      <c r="X326" s="58" t="s">
        <v>33</v>
      </c>
      <c r="Y326" s="54" t="str">
        <f t="array" ref="Y326">IFERROR(INDEX(INDIRECT("'"&amp;VLOOKUP($C326,ModMap!$A$2:$B$21,2,FALSE)&amp;"'!Y:Y"),MATCH($K326,INDIRECT("'"&amp;VLOOKUP($C326,ModMap!$A$2:$B$21,2,FALSE)&amp;"'!$K:$K"),0)),"")</f>
        <v>Not Started</v>
      </c>
      <c r="Z326" s="54" t="str">
        <f t="array" ref="Z326">IFERROR(INDEX(INDIRECT("'"&amp;VLOOKUP($C326,ModMap!$A$2:$B$21,2,FALSE)&amp;"'!Z:Z"),MATCH($K326,INDIRECT("'"&amp;VLOOKUP($C326,ModMap!$A$2:$B$21,2,FALSE)&amp;"'!$K:$K"),0)),"")</f>
        <v>Unassigned</v>
      </c>
      <c r="AA326" s="58" t="s">
        <v>33</v>
      </c>
      <c r="AB326" s="54" t="str">
        <f t="array" ref="AB326">IFERROR(INDEX(INDIRECT("'"&amp;VLOOKUP($C326,ModMap!$A$2:$B$21,2,FALSE)&amp;"'!AB:AB"),MATCH($K326,INDIRECT("'"&amp;VLOOKUP($C326,ModMap!$A$2:$B$21,2,FALSE)&amp;"'!$K:$K"),0)),"")</f>
        <v>Not Started</v>
      </c>
      <c r="AC326" s="54" t="str">
        <f t="array" ref="AC326">IFERROR(INDEX(INDIRECT("'"&amp;VLOOKUP($C326,ModMap!$A$2:$B$21,2,FALSE)&amp;"'!AC:AC"),MATCH($K326,INDIRECT("'"&amp;VLOOKUP($C326,ModMap!$A$2:$B$21,2,FALSE)&amp;"'!$K:$K"),0)),"")</f>
        <v>Unassigned</v>
      </c>
      <c r="AD326" s="58" t="s">
        <v>33</v>
      </c>
      <c r="AE326" s="54" t="str">
        <f t="array" ref="AE326">IFERROR(INDEX(INDIRECT("'"&amp;VLOOKUP($C326,ModMap!$A$2:$B$21,2,FALSE)&amp;"'!AE:AE"),MATCH($K326,INDIRECT("'"&amp;VLOOKUP($C326,ModMap!$A$2:$B$21,2,FALSE)&amp;"'!$K:$K"),0)),"")</f>
        <v>Not Started</v>
      </c>
      <c r="AF326" s="54" t="str">
        <f t="array" ref="AF326">IFERROR(INDEX(INDIRECT("'"&amp;VLOOKUP($C326,ModMap!$A$2:$B$21,2,FALSE)&amp;"'!AF:AF"),MATCH($K326,INDIRECT("'"&amp;VLOOKUP($C326,ModMap!$A$2:$B$21,2,FALSE)&amp;"'!$K:$K"),0)),"")</f>
        <v>Unassigned</v>
      </c>
      <c r="AG326" s="45" t="s">
        <v>36</v>
      </c>
      <c r="AH326" s="54" t="str">
        <f t="array" ref="AH326">IFERROR(INDEX(INDIRECT("'"&amp;VLOOKUP($C326,ModMap!$A$2:$B$21,2,FALSE)&amp;"'!AH:AH"),MATCH($K326,INDIRECT("'"&amp;VLOOKUP($C326,ModMap!$A$2:$B$21,2,FALSE)&amp;"'!$K:$K"),0)),"")</f>
        <v>N/A</v>
      </c>
      <c r="AI326" s="54" t="str">
        <f t="array" ref="AI326">IFERROR(INDEX(INDIRECT("'"&amp;VLOOKUP($C326,ModMap!$A$2:$B$21,2,FALSE)&amp;"'!AI:AI"),MATCH($K326,INDIRECT("'"&amp;VLOOKUP($C326,ModMap!$A$2:$B$21,2,FALSE)&amp;"'!$K:$K"),0)),"")</f>
        <v/>
      </c>
      <c r="AJ326" s="45" t="s">
        <v>36</v>
      </c>
      <c r="AK326" s="54" t="str">
        <f t="array" ref="AK326">IFERROR(INDEX(INDIRECT("'"&amp;VLOOKUP($C326,ModMap!$A$2:$B$21,2,FALSE)&amp;"'!AK:AK"),MATCH($K326,INDIRECT("'"&amp;VLOOKUP($C326,ModMap!$A$2:$B$21,2,FALSE)&amp;"'!$K:$K"),0)),"")</f>
        <v>N/A</v>
      </c>
      <c r="AL326" s="54" t="str">
        <f t="array" ref="AL326">IFERROR(INDEX(INDIRECT("'"&amp;VLOOKUP($C326,ModMap!$A$2:$B$21,2,FALSE)&amp;"'!AL:AL"),MATCH($K326,INDIRECT("'"&amp;VLOOKUP($C326,ModMap!$A$2:$B$21,2,FALSE)&amp;"'!$K:$K"),0)),"")</f>
        <v/>
      </c>
      <c r="AM326" s="54">
        <f t="shared" si="1"/>
        <v>3</v>
      </c>
      <c r="AN326" s="54" t="str">
        <f t="shared" si="2"/>
        <v>Not Started</v>
      </c>
      <c r="AO326" s="55" t="str">
        <f t="array" ref="AO326">IFERROR(INDEX(INDIRECT("'"&amp;VLOOKUP($C326,ModMap!$A$2:$B$21,2,FALSE)&amp;"'!AO:AO"),MATCH($K326,INDIRECT("'"&amp;VLOOKUP($C326,ModMap!$A$2:$B$21,2,FALSE)&amp;"'!$K:$K"),0)),"")</f>
        <v/>
      </c>
      <c r="AP326" s="53" t="str">
        <f t="array" ref="AP326">IFERROR(HYPERLINK("#'"&amp;VLOOKUP($C326,ModMap!$A$2:$B$21,2,FALSE)&amp;"'!V"&amp;MATCH($K326,INDIRECT("'"&amp;VLOOKUP($C326,ModMap!$A$2:$B$21,2,FALSE)&amp;"'!$K:$K"),0),"Edit on module sheet"),"")</f>
        <v>Edit on module sheet</v>
      </c>
    </row>
    <row r="327" ht="42.0" customHeight="1">
      <c r="A327" s="34">
        <v>325.0</v>
      </c>
      <c r="B327" s="34">
        <v>325.0</v>
      </c>
      <c r="C327" s="34" t="s">
        <v>102</v>
      </c>
      <c r="D327" s="35" t="s">
        <v>103</v>
      </c>
      <c r="E327" s="65" t="s">
        <v>41</v>
      </c>
      <c r="F327" s="93" t="s">
        <v>642</v>
      </c>
      <c r="G327" s="35" t="s">
        <v>643</v>
      </c>
      <c r="H327" s="34" t="s">
        <v>673</v>
      </c>
      <c r="I327" s="34" t="s">
        <v>674</v>
      </c>
      <c r="J327" s="35" t="s">
        <v>675</v>
      </c>
      <c r="K327" s="34" t="s">
        <v>676</v>
      </c>
      <c r="L327" s="35" t="s">
        <v>677</v>
      </c>
      <c r="M327" s="62" t="s">
        <v>200</v>
      </c>
      <c r="N327" s="34" t="s">
        <v>649</v>
      </c>
      <c r="O327" s="34" t="s">
        <v>678</v>
      </c>
      <c r="P327" s="35" t="s">
        <v>241</v>
      </c>
      <c r="Q327" s="35" t="s">
        <v>242</v>
      </c>
      <c r="R327" s="34" t="s">
        <v>529</v>
      </c>
      <c r="S327" s="34" t="s">
        <v>206</v>
      </c>
      <c r="T327" s="34" t="str">
        <f t="array" ref="T327">IFERROR(INDEX(INDIRECT("'"&amp;VLOOKUP($C327,ModMap!$A$2:$B$21,2,FALSE)&amp;"'!T:T"),MATCH($K327,INDIRECT("'"&amp;VLOOKUP($C327,ModMap!$A$2:$B$21,2,FALSE)&amp;"'!$K:$K"),0)),"")</f>
        <v>Unassigned</v>
      </c>
      <c r="U327" s="58" t="s">
        <v>33</v>
      </c>
      <c r="V327" s="34" t="str">
        <f t="array" ref="V327">IFERROR(INDEX(INDIRECT("'"&amp;VLOOKUP($C327,ModMap!$A$2:$B$21,2,FALSE)&amp;"'!V:V"),MATCH($K327,INDIRECT("'"&amp;VLOOKUP($C327,ModMap!$A$2:$B$21,2,FALSE)&amp;"'!$K:$K"),0)),"")</f>
        <v>Not Started</v>
      </c>
      <c r="W327" s="34" t="str">
        <f t="array" ref="W327">IFERROR(INDEX(INDIRECT("'"&amp;VLOOKUP($C327,ModMap!$A$2:$B$21,2,FALSE)&amp;"'!W:W"),MATCH($K327,INDIRECT("'"&amp;VLOOKUP($C327,ModMap!$A$2:$B$21,2,FALSE)&amp;"'!$K:$K"),0)),"")</f>
        <v>Unassigned</v>
      </c>
      <c r="X327" s="45" t="s">
        <v>36</v>
      </c>
      <c r="Y327" s="34" t="str">
        <f t="array" ref="Y327">IFERROR(INDEX(INDIRECT("'"&amp;VLOOKUP($C327,ModMap!$A$2:$B$21,2,FALSE)&amp;"'!Y:Y"),MATCH($K327,INDIRECT("'"&amp;VLOOKUP($C327,ModMap!$A$2:$B$21,2,FALSE)&amp;"'!$K:$K"),0)),"")</f>
        <v>N/A</v>
      </c>
      <c r="Z327" s="34" t="str">
        <f t="array" ref="Z327">IFERROR(INDEX(INDIRECT("'"&amp;VLOOKUP($C327,ModMap!$A$2:$B$21,2,FALSE)&amp;"'!Z:Z"),MATCH($K327,INDIRECT("'"&amp;VLOOKUP($C327,ModMap!$A$2:$B$21,2,FALSE)&amp;"'!$K:$K"),0)),"")</f>
        <v/>
      </c>
      <c r="AA327" s="45" t="s">
        <v>36</v>
      </c>
      <c r="AB327" s="34" t="str">
        <f t="array" ref="AB327">IFERROR(INDEX(INDIRECT("'"&amp;VLOOKUP($C327,ModMap!$A$2:$B$21,2,FALSE)&amp;"'!AB:AB"),MATCH($K327,INDIRECT("'"&amp;VLOOKUP($C327,ModMap!$A$2:$B$21,2,FALSE)&amp;"'!$K:$K"),0)),"")</f>
        <v>N/A</v>
      </c>
      <c r="AC327" s="34" t="str">
        <f t="array" ref="AC327">IFERROR(INDEX(INDIRECT("'"&amp;VLOOKUP($C327,ModMap!$A$2:$B$21,2,FALSE)&amp;"'!AC:AC"),MATCH($K327,INDIRECT("'"&amp;VLOOKUP($C327,ModMap!$A$2:$B$21,2,FALSE)&amp;"'!$K:$K"),0)),"")</f>
        <v/>
      </c>
      <c r="AD327" s="58" t="s">
        <v>33</v>
      </c>
      <c r="AE327" s="34" t="str">
        <f t="array" ref="AE327">IFERROR(INDEX(INDIRECT("'"&amp;VLOOKUP($C327,ModMap!$A$2:$B$21,2,FALSE)&amp;"'!AE:AE"),MATCH($K327,INDIRECT("'"&amp;VLOOKUP($C327,ModMap!$A$2:$B$21,2,FALSE)&amp;"'!$K:$K"),0)),"")</f>
        <v>Not Started</v>
      </c>
      <c r="AF327" s="34" t="str">
        <f t="array" ref="AF327">IFERROR(INDEX(INDIRECT("'"&amp;VLOOKUP($C327,ModMap!$A$2:$B$21,2,FALSE)&amp;"'!AF:AF"),MATCH($K327,INDIRECT("'"&amp;VLOOKUP($C327,ModMap!$A$2:$B$21,2,FALSE)&amp;"'!$K:$K"),0)),"")</f>
        <v>Unassigned</v>
      </c>
      <c r="AG327" s="45" t="s">
        <v>36</v>
      </c>
      <c r="AH327" s="34" t="str">
        <f t="array" ref="AH327">IFERROR(INDEX(INDIRECT("'"&amp;VLOOKUP($C327,ModMap!$A$2:$B$21,2,FALSE)&amp;"'!AH:AH"),MATCH($K327,INDIRECT("'"&amp;VLOOKUP($C327,ModMap!$A$2:$B$21,2,FALSE)&amp;"'!$K:$K"),0)),"")</f>
        <v>N/A</v>
      </c>
      <c r="AI327" s="34" t="str">
        <f t="array" ref="AI327">IFERROR(INDEX(INDIRECT("'"&amp;VLOOKUP($C327,ModMap!$A$2:$B$21,2,FALSE)&amp;"'!AI:AI"),MATCH($K327,INDIRECT("'"&amp;VLOOKUP($C327,ModMap!$A$2:$B$21,2,FALSE)&amp;"'!$K:$K"),0)),"")</f>
        <v/>
      </c>
      <c r="AJ327" s="45" t="s">
        <v>36</v>
      </c>
      <c r="AK327" s="34" t="str">
        <f t="array" ref="AK327">IFERROR(INDEX(INDIRECT("'"&amp;VLOOKUP($C327,ModMap!$A$2:$B$21,2,FALSE)&amp;"'!AK:AK"),MATCH($K327,INDIRECT("'"&amp;VLOOKUP($C327,ModMap!$A$2:$B$21,2,FALSE)&amp;"'!$K:$K"),0)),"")</f>
        <v>N/A</v>
      </c>
      <c r="AL327" s="34" t="str">
        <f t="array" ref="AL327">IFERROR(INDEX(INDIRECT("'"&amp;VLOOKUP($C327,ModMap!$A$2:$B$21,2,FALSE)&amp;"'!AL:AL"),MATCH($K327,INDIRECT("'"&amp;VLOOKUP($C327,ModMap!$A$2:$B$21,2,FALSE)&amp;"'!$K:$K"),0)),"")</f>
        <v/>
      </c>
      <c r="AM327" s="34">
        <f t="shared" si="1"/>
        <v>2</v>
      </c>
      <c r="AN327" s="34" t="str">
        <f t="shared" si="2"/>
        <v>Not Started</v>
      </c>
      <c r="AO327" s="35" t="str">
        <f t="array" ref="AO327">IFERROR(INDEX(INDIRECT("'"&amp;VLOOKUP($C327,ModMap!$A$2:$B$21,2,FALSE)&amp;"'!AO:AO"),MATCH($K327,INDIRECT("'"&amp;VLOOKUP($C327,ModMap!$A$2:$B$21,2,FALSE)&amp;"'!$K:$K"),0)),"")</f>
        <v/>
      </c>
      <c r="AP327" s="53" t="str">
        <f t="array" ref="AP327">IFERROR(HYPERLINK("#'"&amp;VLOOKUP($C327,ModMap!$A$2:$B$21,2,FALSE)&amp;"'!V"&amp;MATCH($K327,INDIRECT("'"&amp;VLOOKUP($C327,ModMap!$A$2:$B$21,2,FALSE)&amp;"'!$K:$K"),0),"Edit on module sheet"),"")</f>
        <v>Edit on module sheet</v>
      </c>
    </row>
    <row r="328" ht="42.0" customHeight="1">
      <c r="A328" s="54">
        <v>326.0</v>
      </c>
      <c r="B328" s="54">
        <v>326.0</v>
      </c>
      <c r="C328" s="54" t="s">
        <v>102</v>
      </c>
      <c r="D328" s="55" t="s">
        <v>103</v>
      </c>
      <c r="E328" s="36" t="s">
        <v>48</v>
      </c>
      <c r="F328" s="93" t="s">
        <v>642</v>
      </c>
      <c r="G328" s="55" t="s">
        <v>643</v>
      </c>
      <c r="H328" s="54" t="s">
        <v>673</v>
      </c>
      <c r="I328" s="54" t="s">
        <v>674</v>
      </c>
      <c r="J328" s="55" t="s">
        <v>675</v>
      </c>
      <c r="K328" s="54" t="s">
        <v>2249</v>
      </c>
      <c r="L328" s="55" t="s">
        <v>2250</v>
      </c>
      <c r="M328" s="83" t="s">
        <v>2019</v>
      </c>
      <c r="N328" s="54" t="s">
        <v>649</v>
      </c>
      <c r="O328" s="54" t="s">
        <v>678</v>
      </c>
      <c r="P328" s="55" t="s">
        <v>241</v>
      </c>
      <c r="Q328" s="55" t="s">
        <v>242</v>
      </c>
      <c r="R328" s="54" t="s">
        <v>529</v>
      </c>
      <c r="S328" s="54" t="s">
        <v>66</v>
      </c>
      <c r="T328" s="54" t="str">
        <f t="array" ref="T328">IFERROR(INDEX(INDIRECT("'"&amp;VLOOKUP($C328,ModMap!$A$2:$B$21,2,FALSE)&amp;"'!T:T"),MATCH($K328,INDIRECT("'"&amp;VLOOKUP($C328,ModMap!$A$2:$B$21,2,FALSE)&amp;"'!$K:$K"),0)),"")</f>
        <v>Unassigned</v>
      </c>
      <c r="U328" s="45" t="s">
        <v>36</v>
      </c>
      <c r="V328" s="54" t="str">
        <f t="array" ref="V328">IFERROR(INDEX(INDIRECT("'"&amp;VLOOKUP($C328,ModMap!$A$2:$B$21,2,FALSE)&amp;"'!V:V"),MATCH($K328,INDIRECT("'"&amp;VLOOKUP($C328,ModMap!$A$2:$B$21,2,FALSE)&amp;"'!$K:$K"),0)),"")</f>
        <v>N/A</v>
      </c>
      <c r="W328" s="54" t="str">
        <f t="array" ref="W328">IFERROR(INDEX(INDIRECT("'"&amp;VLOOKUP($C328,ModMap!$A$2:$B$21,2,FALSE)&amp;"'!W:W"),MATCH($K328,INDIRECT("'"&amp;VLOOKUP($C328,ModMap!$A$2:$B$21,2,FALSE)&amp;"'!$K:$K"),0)),"")</f>
        <v/>
      </c>
      <c r="X328" s="58" t="s">
        <v>33</v>
      </c>
      <c r="Y328" s="54" t="str">
        <f t="array" ref="Y328">IFERROR(INDEX(INDIRECT("'"&amp;VLOOKUP($C328,ModMap!$A$2:$B$21,2,FALSE)&amp;"'!Y:Y"),MATCH($K328,INDIRECT("'"&amp;VLOOKUP($C328,ModMap!$A$2:$B$21,2,FALSE)&amp;"'!$K:$K"),0)),"")</f>
        <v>Not Started</v>
      </c>
      <c r="Z328" s="54" t="str">
        <f t="array" ref="Z328">IFERROR(INDEX(INDIRECT("'"&amp;VLOOKUP($C328,ModMap!$A$2:$B$21,2,FALSE)&amp;"'!Z:Z"),MATCH($K328,INDIRECT("'"&amp;VLOOKUP($C328,ModMap!$A$2:$B$21,2,FALSE)&amp;"'!$K:$K"),0)),"")</f>
        <v>Unassigned</v>
      </c>
      <c r="AA328" s="45" t="s">
        <v>36</v>
      </c>
      <c r="AB328" s="54" t="str">
        <f t="array" ref="AB328">IFERROR(INDEX(INDIRECT("'"&amp;VLOOKUP($C328,ModMap!$A$2:$B$21,2,FALSE)&amp;"'!AB:AB"),MATCH($K328,INDIRECT("'"&amp;VLOOKUP($C328,ModMap!$A$2:$B$21,2,FALSE)&amp;"'!$K:$K"),0)),"")</f>
        <v>N/A</v>
      </c>
      <c r="AC328" s="54" t="str">
        <f t="array" ref="AC328">IFERROR(INDEX(INDIRECT("'"&amp;VLOOKUP($C328,ModMap!$A$2:$B$21,2,FALSE)&amp;"'!AC:AC"),MATCH($K328,INDIRECT("'"&amp;VLOOKUP($C328,ModMap!$A$2:$B$21,2,FALSE)&amp;"'!$K:$K"),0)),"")</f>
        <v/>
      </c>
      <c r="AD328" s="58" t="s">
        <v>33</v>
      </c>
      <c r="AE328" s="54" t="str">
        <f t="array" ref="AE328">IFERROR(INDEX(INDIRECT("'"&amp;VLOOKUP($C328,ModMap!$A$2:$B$21,2,FALSE)&amp;"'!AE:AE"),MATCH($K328,INDIRECT("'"&amp;VLOOKUP($C328,ModMap!$A$2:$B$21,2,FALSE)&amp;"'!$K:$K"),0)),"")</f>
        <v>Not Started</v>
      </c>
      <c r="AF328" s="54" t="str">
        <f t="array" ref="AF328">IFERROR(INDEX(INDIRECT("'"&amp;VLOOKUP($C328,ModMap!$A$2:$B$21,2,FALSE)&amp;"'!AF:AF"),MATCH($K328,INDIRECT("'"&amp;VLOOKUP($C328,ModMap!$A$2:$B$21,2,FALSE)&amp;"'!$K:$K"),0)),"")</f>
        <v>Unassigned</v>
      </c>
      <c r="AG328" s="45" t="s">
        <v>36</v>
      </c>
      <c r="AH328" s="54" t="str">
        <f t="array" ref="AH328">IFERROR(INDEX(INDIRECT("'"&amp;VLOOKUP($C328,ModMap!$A$2:$B$21,2,FALSE)&amp;"'!AH:AH"),MATCH($K328,INDIRECT("'"&amp;VLOOKUP($C328,ModMap!$A$2:$B$21,2,FALSE)&amp;"'!$K:$K"),0)),"")</f>
        <v>N/A</v>
      </c>
      <c r="AI328" s="54" t="str">
        <f t="array" ref="AI328">IFERROR(INDEX(INDIRECT("'"&amp;VLOOKUP($C328,ModMap!$A$2:$B$21,2,FALSE)&amp;"'!AI:AI"),MATCH($K328,INDIRECT("'"&amp;VLOOKUP($C328,ModMap!$A$2:$B$21,2,FALSE)&amp;"'!$K:$K"),0)),"")</f>
        <v/>
      </c>
      <c r="AJ328" s="58" t="s">
        <v>33</v>
      </c>
      <c r="AK328" s="54" t="str">
        <f t="array" ref="AK328">IFERROR(INDEX(INDIRECT("'"&amp;VLOOKUP($C328,ModMap!$A$2:$B$21,2,FALSE)&amp;"'!AK:AK"),MATCH($K328,INDIRECT("'"&amp;VLOOKUP($C328,ModMap!$A$2:$B$21,2,FALSE)&amp;"'!$K:$K"),0)),"")</f>
        <v>Not Started</v>
      </c>
      <c r="AL328" s="54" t="str">
        <f t="array" ref="AL328">IFERROR(INDEX(INDIRECT("'"&amp;VLOOKUP($C328,ModMap!$A$2:$B$21,2,FALSE)&amp;"'!AL:AL"),MATCH($K328,INDIRECT("'"&amp;VLOOKUP($C328,ModMap!$A$2:$B$21,2,FALSE)&amp;"'!$K:$K"),0)),"")</f>
        <v>Unassigned</v>
      </c>
      <c r="AM328" s="54">
        <f t="shared" si="1"/>
        <v>3</v>
      </c>
      <c r="AN328" s="54" t="str">
        <f t="shared" si="2"/>
        <v>Not Started</v>
      </c>
      <c r="AO328" s="55" t="str">
        <f t="array" ref="AO328">IFERROR(INDEX(INDIRECT("'"&amp;VLOOKUP($C328,ModMap!$A$2:$B$21,2,FALSE)&amp;"'!AO:AO"),MATCH($K328,INDIRECT("'"&amp;VLOOKUP($C328,ModMap!$A$2:$B$21,2,FALSE)&amp;"'!$K:$K"),0)),"")</f>
        <v/>
      </c>
      <c r="AP328" s="53" t="str">
        <f t="array" ref="AP328">IFERROR(HYPERLINK("#'"&amp;VLOOKUP($C328,ModMap!$A$2:$B$21,2,FALSE)&amp;"'!V"&amp;MATCH($K328,INDIRECT("'"&amp;VLOOKUP($C328,ModMap!$A$2:$B$21,2,FALSE)&amp;"'!$K:$K"),0),"Edit on module sheet"),"")</f>
        <v>Edit on module sheet</v>
      </c>
    </row>
    <row r="329" ht="42.0" customHeight="1">
      <c r="A329" s="34">
        <v>327.0</v>
      </c>
      <c r="B329" s="34">
        <v>327.0</v>
      </c>
      <c r="C329" s="34" t="s">
        <v>102</v>
      </c>
      <c r="D329" s="35" t="s">
        <v>103</v>
      </c>
      <c r="E329" s="64" t="s">
        <v>69</v>
      </c>
      <c r="F329" s="93" t="s">
        <v>642</v>
      </c>
      <c r="G329" s="35" t="s">
        <v>643</v>
      </c>
      <c r="H329" s="34" t="s">
        <v>673</v>
      </c>
      <c r="I329" s="34" t="s">
        <v>674</v>
      </c>
      <c r="J329" s="35" t="s">
        <v>675</v>
      </c>
      <c r="K329" s="34" t="s">
        <v>3180</v>
      </c>
      <c r="L329" s="35" t="s">
        <v>3181</v>
      </c>
      <c r="M329" s="58" t="s">
        <v>434</v>
      </c>
      <c r="N329" s="34" t="s">
        <v>649</v>
      </c>
      <c r="O329" s="34" t="s">
        <v>678</v>
      </c>
      <c r="P329" s="35" t="s">
        <v>241</v>
      </c>
      <c r="Q329" s="35" t="s">
        <v>242</v>
      </c>
      <c r="R329" s="34" t="s">
        <v>529</v>
      </c>
      <c r="S329" s="34" t="s">
        <v>69</v>
      </c>
      <c r="T329" s="34" t="str">
        <f t="array" ref="T329">IFERROR(INDEX(INDIRECT("'"&amp;VLOOKUP($C329,ModMap!$A$2:$B$21,2,FALSE)&amp;"'!T:T"),MATCH($K329,INDIRECT("'"&amp;VLOOKUP($C329,ModMap!$A$2:$B$21,2,FALSE)&amp;"'!$K:$K"),0)),"")</f>
        <v>Unassigned</v>
      </c>
      <c r="U329" s="58" t="s">
        <v>33</v>
      </c>
      <c r="V329" s="34" t="str">
        <f t="array" ref="V329">IFERROR(INDEX(INDIRECT("'"&amp;VLOOKUP($C329,ModMap!$A$2:$B$21,2,FALSE)&amp;"'!V:V"),MATCH($K329,INDIRECT("'"&amp;VLOOKUP($C329,ModMap!$A$2:$B$21,2,FALSE)&amp;"'!$K:$K"),0)),"")</f>
        <v>Not Started</v>
      </c>
      <c r="W329" s="34" t="str">
        <f t="array" ref="W329">IFERROR(INDEX(INDIRECT("'"&amp;VLOOKUP($C329,ModMap!$A$2:$B$21,2,FALSE)&amp;"'!W:W"),MATCH($K329,INDIRECT("'"&amp;VLOOKUP($C329,ModMap!$A$2:$B$21,2,FALSE)&amp;"'!$K:$K"),0)),"")</f>
        <v>Unassigned</v>
      </c>
      <c r="X329" s="58" t="s">
        <v>33</v>
      </c>
      <c r="Y329" s="34" t="str">
        <f t="array" ref="Y329">IFERROR(INDEX(INDIRECT("'"&amp;VLOOKUP($C329,ModMap!$A$2:$B$21,2,FALSE)&amp;"'!Y:Y"),MATCH($K329,INDIRECT("'"&amp;VLOOKUP($C329,ModMap!$A$2:$B$21,2,FALSE)&amp;"'!$K:$K"),0)),"")</f>
        <v>Not Started</v>
      </c>
      <c r="Z329" s="34" t="str">
        <f t="array" ref="Z329">IFERROR(INDEX(INDIRECT("'"&amp;VLOOKUP($C329,ModMap!$A$2:$B$21,2,FALSE)&amp;"'!Z:Z"),MATCH($K329,INDIRECT("'"&amp;VLOOKUP($C329,ModMap!$A$2:$B$21,2,FALSE)&amp;"'!$K:$K"),0)),"")</f>
        <v>Unassigned</v>
      </c>
      <c r="AA329" s="45" t="s">
        <v>36</v>
      </c>
      <c r="AB329" s="34" t="str">
        <f t="array" ref="AB329">IFERROR(INDEX(INDIRECT("'"&amp;VLOOKUP($C329,ModMap!$A$2:$B$21,2,FALSE)&amp;"'!AB:AB"),MATCH($K329,INDIRECT("'"&amp;VLOOKUP($C329,ModMap!$A$2:$B$21,2,FALSE)&amp;"'!$K:$K"),0)),"")</f>
        <v>N/A</v>
      </c>
      <c r="AC329" s="34" t="str">
        <f t="array" ref="AC329">IFERROR(INDEX(INDIRECT("'"&amp;VLOOKUP($C329,ModMap!$A$2:$B$21,2,FALSE)&amp;"'!AC:AC"),MATCH($K329,INDIRECT("'"&amp;VLOOKUP($C329,ModMap!$A$2:$B$21,2,FALSE)&amp;"'!$K:$K"),0)),"")</f>
        <v/>
      </c>
      <c r="AD329" s="58" t="s">
        <v>33</v>
      </c>
      <c r="AE329" s="34" t="str">
        <f t="array" ref="AE329">IFERROR(INDEX(INDIRECT("'"&amp;VLOOKUP($C329,ModMap!$A$2:$B$21,2,FALSE)&amp;"'!AE:AE"),MATCH($K329,INDIRECT("'"&amp;VLOOKUP($C329,ModMap!$A$2:$B$21,2,FALSE)&amp;"'!$K:$K"),0)),"")</f>
        <v>Not Started</v>
      </c>
      <c r="AF329" s="34" t="str">
        <f t="array" ref="AF329">IFERROR(INDEX(INDIRECT("'"&amp;VLOOKUP($C329,ModMap!$A$2:$B$21,2,FALSE)&amp;"'!AF:AF"),MATCH($K329,INDIRECT("'"&amp;VLOOKUP($C329,ModMap!$A$2:$B$21,2,FALSE)&amp;"'!$K:$K"),0)),"")</f>
        <v>Unassigned</v>
      </c>
      <c r="AG329" s="45" t="s">
        <v>36</v>
      </c>
      <c r="AH329" s="34" t="str">
        <f t="array" ref="AH329">IFERROR(INDEX(INDIRECT("'"&amp;VLOOKUP($C329,ModMap!$A$2:$B$21,2,FALSE)&amp;"'!AH:AH"),MATCH($K329,INDIRECT("'"&amp;VLOOKUP($C329,ModMap!$A$2:$B$21,2,FALSE)&amp;"'!$K:$K"),0)),"")</f>
        <v>N/A</v>
      </c>
      <c r="AI329" s="34" t="str">
        <f t="array" ref="AI329">IFERROR(INDEX(INDIRECT("'"&amp;VLOOKUP($C329,ModMap!$A$2:$B$21,2,FALSE)&amp;"'!AI:AI"),MATCH($K329,INDIRECT("'"&amp;VLOOKUP($C329,ModMap!$A$2:$B$21,2,FALSE)&amp;"'!$K:$K"),0)),"")</f>
        <v/>
      </c>
      <c r="AJ329" s="45" t="s">
        <v>36</v>
      </c>
      <c r="AK329" s="34" t="str">
        <f t="array" ref="AK329">IFERROR(INDEX(INDIRECT("'"&amp;VLOOKUP($C329,ModMap!$A$2:$B$21,2,FALSE)&amp;"'!AK:AK"),MATCH($K329,INDIRECT("'"&amp;VLOOKUP($C329,ModMap!$A$2:$B$21,2,FALSE)&amp;"'!$K:$K"),0)),"")</f>
        <v>N/A</v>
      </c>
      <c r="AL329" s="34" t="str">
        <f t="array" ref="AL329">IFERROR(INDEX(INDIRECT("'"&amp;VLOOKUP($C329,ModMap!$A$2:$B$21,2,FALSE)&amp;"'!AL:AL"),MATCH($K329,INDIRECT("'"&amp;VLOOKUP($C329,ModMap!$A$2:$B$21,2,FALSE)&amp;"'!$K:$K"),0)),"")</f>
        <v/>
      </c>
      <c r="AM329" s="34">
        <f t="shared" si="1"/>
        <v>3</v>
      </c>
      <c r="AN329" s="34" t="str">
        <f t="shared" si="2"/>
        <v>Not Started</v>
      </c>
      <c r="AO329" s="35" t="str">
        <f t="array" ref="AO329">IFERROR(INDEX(INDIRECT("'"&amp;VLOOKUP($C329,ModMap!$A$2:$B$21,2,FALSE)&amp;"'!AO:AO"),MATCH($K329,INDIRECT("'"&amp;VLOOKUP($C329,ModMap!$A$2:$B$21,2,FALSE)&amp;"'!$K:$K"),0)),"")</f>
        <v/>
      </c>
      <c r="AP329" s="53" t="str">
        <f t="array" ref="AP329">IFERROR(HYPERLINK("#'"&amp;VLOOKUP($C329,ModMap!$A$2:$B$21,2,FALSE)&amp;"'!V"&amp;MATCH($K329,INDIRECT("'"&amp;VLOOKUP($C329,ModMap!$A$2:$B$21,2,FALSE)&amp;"'!$K:$K"),0),"Edit on module sheet"),"")</f>
        <v>Edit on module sheet</v>
      </c>
    </row>
    <row r="330" ht="42.0" customHeight="1">
      <c r="A330" s="54">
        <v>328.0</v>
      </c>
      <c r="B330" s="54">
        <v>328.0</v>
      </c>
      <c r="C330" s="54" t="s">
        <v>102</v>
      </c>
      <c r="D330" s="55" t="s">
        <v>103</v>
      </c>
      <c r="E330" s="36" t="s">
        <v>48</v>
      </c>
      <c r="F330" s="93" t="s">
        <v>642</v>
      </c>
      <c r="G330" s="55" t="s">
        <v>643</v>
      </c>
      <c r="H330" s="54" t="s">
        <v>688</v>
      </c>
      <c r="I330" s="54" t="s">
        <v>689</v>
      </c>
      <c r="J330" s="55" t="s">
        <v>690</v>
      </c>
      <c r="K330" s="54" t="s">
        <v>2260</v>
      </c>
      <c r="L330" s="55" t="s">
        <v>2261</v>
      </c>
      <c r="M330" s="62" t="s">
        <v>200</v>
      </c>
      <c r="N330" s="54" t="s">
        <v>649</v>
      </c>
      <c r="O330" s="54" t="s">
        <v>240</v>
      </c>
      <c r="P330" s="55" t="s">
        <v>693</v>
      </c>
      <c r="Q330" s="55" t="s">
        <v>694</v>
      </c>
      <c r="R330" s="54" t="s">
        <v>695</v>
      </c>
      <c r="S330" s="54" t="s">
        <v>56</v>
      </c>
      <c r="T330" s="54" t="str">
        <f t="array" ref="T330">IFERROR(INDEX(INDIRECT("'"&amp;VLOOKUP($C330,ModMap!$A$2:$B$21,2,FALSE)&amp;"'!T:T"),MATCH($K330,INDIRECT("'"&amp;VLOOKUP($C330,ModMap!$A$2:$B$21,2,FALSE)&amp;"'!$K:$K"),0)),"")</f>
        <v>Unassigned</v>
      </c>
      <c r="U330" s="45" t="s">
        <v>36</v>
      </c>
      <c r="V330" s="54" t="str">
        <f t="array" ref="V330">IFERROR(INDEX(INDIRECT("'"&amp;VLOOKUP($C330,ModMap!$A$2:$B$21,2,FALSE)&amp;"'!V:V"),MATCH($K330,INDIRECT("'"&amp;VLOOKUP($C330,ModMap!$A$2:$B$21,2,FALSE)&amp;"'!$K:$K"),0)),"")</f>
        <v>N/A</v>
      </c>
      <c r="W330" s="54" t="str">
        <f t="array" ref="W330">IFERROR(INDEX(INDIRECT("'"&amp;VLOOKUP($C330,ModMap!$A$2:$B$21,2,FALSE)&amp;"'!W:W"),MATCH($K330,INDIRECT("'"&amp;VLOOKUP($C330,ModMap!$A$2:$B$21,2,FALSE)&amp;"'!$K:$K"),0)),"")</f>
        <v/>
      </c>
      <c r="X330" s="58" t="s">
        <v>33</v>
      </c>
      <c r="Y330" s="54" t="str">
        <f t="array" ref="Y330">IFERROR(INDEX(INDIRECT("'"&amp;VLOOKUP($C330,ModMap!$A$2:$B$21,2,FALSE)&amp;"'!Y:Y"),MATCH($K330,INDIRECT("'"&amp;VLOOKUP($C330,ModMap!$A$2:$B$21,2,FALSE)&amp;"'!$K:$K"),0)),"")</f>
        <v>Not Started</v>
      </c>
      <c r="Z330" s="54" t="str">
        <f t="array" ref="Z330">IFERROR(INDEX(INDIRECT("'"&amp;VLOOKUP($C330,ModMap!$A$2:$B$21,2,FALSE)&amp;"'!Z:Z"),MATCH($K330,INDIRECT("'"&amp;VLOOKUP($C330,ModMap!$A$2:$B$21,2,FALSE)&amp;"'!$K:$K"),0)),"")</f>
        <v>Unassigned</v>
      </c>
      <c r="AA330" s="45" t="s">
        <v>36</v>
      </c>
      <c r="AB330" s="54" t="str">
        <f t="array" ref="AB330">IFERROR(INDEX(INDIRECT("'"&amp;VLOOKUP($C330,ModMap!$A$2:$B$21,2,FALSE)&amp;"'!AB:AB"),MATCH($K330,INDIRECT("'"&amp;VLOOKUP($C330,ModMap!$A$2:$B$21,2,FALSE)&amp;"'!$K:$K"),0)),"")</f>
        <v>N/A</v>
      </c>
      <c r="AC330" s="54" t="str">
        <f t="array" ref="AC330">IFERROR(INDEX(INDIRECT("'"&amp;VLOOKUP($C330,ModMap!$A$2:$B$21,2,FALSE)&amp;"'!AC:AC"),MATCH($K330,INDIRECT("'"&amp;VLOOKUP($C330,ModMap!$A$2:$B$21,2,FALSE)&amp;"'!$K:$K"),0)),"")</f>
        <v/>
      </c>
      <c r="AD330" s="58" t="s">
        <v>33</v>
      </c>
      <c r="AE330" s="54" t="str">
        <f t="array" ref="AE330">IFERROR(INDEX(INDIRECT("'"&amp;VLOOKUP($C330,ModMap!$A$2:$B$21,2,FALSE)&amp;"'!AE:AE"),MATCH($K330,INDIRECT("'"&amp;VLOOKUP($C330,ModMap!$A$2:$B$21,2,FALSE)&amp;"'!$K:$K"),0)),"")</f>
        <v>Not Started</v>
      </c>
      <c r="AF330" s="54" t="str">
        <f t="array" ref="AF330">IFERROR(INDEX(INDIRECT("'"&amp;VLOOKUP($C330,ModMap!$A$2:$B$21,2,FALSE)&amp;"'!AF:AF"),MATCH($K330,INDIRECT("'"&amp;VLOOKUP($C330,ModMap!$A$2:$B$21,2,FALSE)&amp;"'!$K:$K"),0)),"")</f>
        <v>Unassigned</v>
      </c>
      <c r="AG330" s="45" t="s">
        <v>36</v>
      </c>
      <c r="AH330" s="54" t="str">
        <f t="array" ref="AH330">IFERROR(INDEX(INDIRECT("'"&amp;VLOOKUP($C330,ModMap!$A$2:$B$21,2,FALSE)&amp;"'!AH:AH"),MATCH($K330,INDIRECT("'"&amp;VLOOKUP($C330,ModMap!$A$2:$B$21,2,FALSE)&amp;"'!$K:$K"),0)),"")</f>
        <v>N/A</v>
      </c>
      <c r="AI330" s="54" t="str">
        <f t="array" ref="AI330">IFERROR(INDEX(INDIRECT("'"&amp;VLOOKUP($C330,ModMap!$A$2:$B$21,2,FALSE)&amp;"'!AI:AI"),MATCH($K330,INDIRECT("'"&amp;VLOOKUP($C330,ModMap!$A$2:$B$21,2,FALSE)&amp;"'!$K:$K"),0)),"")</f>
        <v/>
      </c>
      <c r="AJ330" s="45" t="s">
        <v>36</v>
      </c>
      <c r="AK330" s="54" t="str">
        <f t="array" ref="AK330">IFERROR(INDEX(INDIRECT("'"&amp;VLOOKUP($C330,ModMap!$A$2:$B$21,2,FALSE)&amp;"'!AK:AK"),MATCH($K330,INDIRECT("'"&amp;VLOOKUP($C330,ModMap!$A$2:$B$21,2,FALSE)&amp;"'!$K:$K"),0)),"")</f>
        <v>N/A</v>
      </c>
      <c r="AL330" s="54" t="str">
        <f t="array" ref="AL330">IFERROR(INDEX(INDIRECT("'"&amp;VLOOKUP($C330,ModMap!$A$2:$B$21,2,FALSE)&amp;"'!AL:AL"),MATCH($K330,INDIRECT("'"&amp;VLOOKUP($C330,ModMap!$A$2:$B$21,2,FALSE)&amp;"'!$K:$K"),0)),"")</f>
        <v/>
      </c>
      <c r="AM330" s="54">
        <f t="shared" si="1"/>
        <v>2</v>
      </c>
      <c r="AN330" s="54" t="str">
        <f t="shared" si="2"/>
        <v>Not Started</v>
      </c>
      <c r="AO330" s="55" t="str">
        <f t="array" ref="AO330">IFERROR(INDEX(INDIRECT("'"&amp;VLOOKUP($C330,ModMap!$A$2:$B$21,2,FALSE)&amp;"'!AO:AO"),MATCH($K330,INDIRECT("'"&amp;VLOOKUP($C330,ModMap!$A$2:$B$21,2,FALSE)&amp;"'!$K:$K"),0)),"")</f>
        <v/>
      </c>
      <c r="AP330" s="53" t="str">
        <f t="array" ref="AP330">IFERROR(HYPERLINK("#'"&amp;VLOOKUP($C330,ModMap!$A$2:$B$21,2,FALSE)&amp;"'!V"&amp;MATCH($K330,INDIRECT("'"&amp;VLOOKUP($C330,ModMap!$A$2:$B$21,2,FALSE)&amp;"'!$K:$K"),0),"Edit on module sheet"),"")</f>
        <v>Edit on module sheet</v>
      </c>
    </row>
    <row r="331" ht="42.0" customHeight="1">
      <c r="A331" s="34">
        <v>329.0</v>
      </c>
      <c r="B331" s="34">
        <v>329.0</v>
      </c>
      <c r="C331" s="34" t="s">
        <v>102</v>
      </c>
      <c r="D331" s="35" t="s">
        <v>103</v>
      </c>
      <c r="E331" s="65" t="s">
        <v>41</v>
      </c>
      <c r="F331" s="93" t="s">
        <v>642</v>
      </c>
      <c r="G331" s="35" t="s">
        <v>643</v>
      </c>
      <c r="H331" s="34" t="s">
        <v>688</v>
      </c>
      <c r="I331" s="34" t="s">
        <v>689</v>
      </c>
      <c r="J331" s="35" t="s">
        <v>690</v>
      </c>
      <c r="K331" s="34" t="s">
        <v>691</v>
      </c>
      <c r="L331" s="35" t="s">
        <v>692</v>
      </c>
      <c r="M331" s="62" t="s">
        <v>200</v>
      </c>
      <c r="N331" s="34" t="s">
        <v>649</v>
      </c>
      <c r="O331" s="34" t="s">
        <v>240</v>
      </c>
      <c r="P331" s="35" t="s">
        <v>693</v>
      </c>
      <c r="Q331" s="35" t="s">
        <v>694</v>
      </c>
      <c r="R331" s="34" t="s">
        <v>695</v>
      </c>
      <c r="S331" s="34" t="s">
        <v>206</v>
      </c>
      <c r="T331" s="34" t="str">
        <f t="array" ref="T331">IFERROR(INDEX(INDIRECT("'"&amp;VLOOKUP($C331,ModMap!$A$2:$B$21,2,FALSE)&amp;"'!T:T"),MATCH($K331,INDIRECT("'"&amp;VLOOKUP($C331,ModMap!$A$2:$B$21,2,FALSE)&amp;"'!$K:$K"),0)),"")</f>
        <v>Unassigned</v>
      </c>
      <c r="U331" s="58" t="s">
        <v>33</v>
      </c>
      <c r="V331" s="34" t="str">
        <f t="array" ref="V331">IFERROR(INDEX(INDIRECT("'"&amp;VLOOKUP($C331,ModMap!$A$2:$B$21,2,FALSE)&amp;"'!V:V"),MATCH($K331,INDIRECT("'"&amp;VLOOKUP($C331,ModMap!$A$2:$B$21,2,FALSE)&amp;"'!$K:$K"),0)),"")</f>
        <v>Not Started</v>
      </c>
      <c r="W331" s="34" t="str">
        <f t="array" ref="W331">IFERROR(INDEX(INDIRECT("'"&amp;VLOOKUP($C331,ModMap!$A$2:$B$21,2,FALSE)&amp;"'!W:W"),MATCH($K331,INDIRECT("'"&amp;VLOOKUP($C331,ModMap!$A$2:$B$21,2,FALSE)&amp;"'!$K:$K"),0)),"")</f>
        <v>Unassigned</v>
      </c>
      <c r="X331" s="45" t="s">
        <v>36</v>
      </c>
      <c r="Y331" s="34" t="str">
        <f t="array" ref="Y331">IFERROR(INDEX(INDIRECT("'"&amp;VLOOKUP($C331,ModMap!$A$2:$B$21,2,FALSE)&amp;"'!Y:Y"),MATCH($K331,INDIRECT("'"&amp;VLOOKUP($C331,ModMap!$A$2:$B$21,2,FALSE)&amp;"'!$K:$K"),0)),"")</f>
        <v>N/A</v>
      </c>
      <c r="Z331" s="34" t="str">
        <f t="array" ref="Z331">IFERROR(INDEX(INDIRECT("'"&amp;VLOOKUP($C331,ModMap!$A$2:$B$21,2,FALSE)&amp;"'!Z:Z"),MATCH($K331,INDIRECT("'"&amp;VLOOKUP($C331,ModMap!$A$2:$B$21,2,FALSE)&amp;"'!$K:$K"),0)),"")</f>
        <v/>
      </c>
      <c r="AA331" s="45" t="s">
        <v>36</v>
      </c>
      <c r="AB331" s="34" t="str">
        <f t="array" ref="AB331">IFERROR(INDEX(INDIRECT("'"&amp;VLOOKUP($C331,ModMap!$A$2:$B$21,2,FALSE)&amp;"'!AB:AB"),MATCH($K331,INDIRECT("'"&amp;VLOOKUP($C331,ModMap!$A$2:$B$21,2,FALSE)&amp;"'!$K:$K"),0)),"")</f>
        <v>N/A</v>
      </c>
      <c r="AC331" s="34" t="str">
        <f t="array" ref="AC331">IFERROR(INDEX(INDIRECT("'"&amp;VLOOKUP($C331,ModMap!$A$2:$B$21,2,FALSE)&amp;"'!AC:AC"),MATCH($K331,INDIRECT("'"&amp;VLOOKUP($C331,ModMap!$A$2:$B$21,2,FALSE)&amp;"'!$K:$K"),0)),"")</f>
        <v/>
      </c>
      <c r="AD331" s="45" t="s">
        <v>36</v>
      </c>
      <c r="AE331" s="34" t="str">
        <f t="array" ref="AE331">IFERROR(INDEX(INDIRECT("'"&amp;VLOOKUP($C331,ModMap!$A$2:$B$21,2,FALSE)&amp;"'!AE:AE"),MATCH($K331,INDIRECT("'"&amp;VLOOKUP($C331,ModMap!$A$2:$B$21,2,FALSE)&amp;"'!$K:$K"),0)),"")</f>
        <v>N/A</v>
      </c>
      <c r="AF331" s="34" t="str">
        <f t="array" ref="AF331">IFERROR(INDEX(INDIRECT("'"&amp;VLOOKUP($C331,ModMap!$A$2:$B$21,2,FALSE)&amp;"'!AF:AF"),MATCH($K331,INDIRECT("'"&amp;VLOOKUP($C331,ModMap!$A$2:$B$21,2,FALSE)&amp;"'!$K:$K"),0)),"")</f>
        <v/>
      </c>
      <c r="AG331" s="45" t="s">
        <v>36</v>
      </c>
      <c r="AH331" s="34" t="str">
        <f t="array" ref="AH331">IFERROR(INDEX(INDIRECT("'"&amp;VLOOKUP($C331,ModMap!$A$2:$B$21,2,FALSE)&amp;"'!AH:AH"),MATCH($K331,INDIRECT("'"&amp;VLOOKUP($C331,ModMap!$A$2:$B$21,2,FALSE)&amp;"'!$K:$K"),0)),"")</f>
        <v>N/A</v>
      </c>
      <c r="AI331" s="34" t="str">
        <f t="array" ref="AI331">IFERROR(INDEX(INDIRECT("'"&amp;VLOOKUP($C331,ModMap!$A$2:$B$21,2,FALSE)&amp;"'!AI:AI"),MATCH($K331,INDIRECT("'"&amp;VLOOKUP($C331,ModMap!$A$2:$B$21,2,FALSE)&amp;"'!$K:$K"),0)),"")</f>
        <v/>
      </c>
      <c r="AJ331" s="45" t="s">
        <v>36</v>
      </c>
      <c r="AK331" s="34" t="str">
        <f t="array" ref="AK331">IFERROR(INDEX(INDIRECT("'"&amp;VLOOKUP($C331,ModMap!$A$2:$B$21,2,FALSE)&amp;"'!AK:AK"),MATCH($K331,INDIRECT("'"&amp;VLOOKUP($C331,ModMap!$A$2:$B$21,2,FALSE)&amp;"'!$K:$K"),0)),"")</f>
        <v>N/A</v>
      </c>
      <c r="AL331" s="34" t="str">
        <f t="array" ref="AL331">IFERROR(INDEX(INDIRECT("'"&amp;VLOOKUP($C331,ModMap!$A$2:$B$21,2,FALSE)&amp;"'!AL:AL"),MATCH($K331,INDIRECT("'"&amp;VLOOKUP($C331,ModMap!$A$2:$B$21,2,FALSE)&amp;"'!$K:$K"),0)),"")</f>
        <v/>
      </c>
      <c r="AM331" s="34">
        <f t="shared" si="1"/>
        <v>1</v>
      </c>
      <c r="AN331" s="34" t="str">
        <f t="shared" si="2"/>
        <v>Not Started</v>
      </c>
      <c r="AO331" s="35" t="str">
        <f t="array" ref="AO331">IFERROR(INDEX(INDIRECT("'"&amp;VLOOKUP($C331,ModMap!$A$2:$B$21,2,FALSE)&amp;"'!AO:AO"),MATCH($K331,INDIRECT("'"&amp;VLOOKUP($C331,ModMap!$A$2:$B$21,2,FALSE)&amp;"'!$K:$K"),0)),"")</f>
        <v/>
      </c>
      <c r="AP331" s="53" t="str">
        <f t="array" ref="AP331">IFERROR(HYPERLINK("#'"&amp;VLOOKUP($C331,ModMap!$A$2:$B$21,2,FALSE)&amp;"'!V"&amp;MATCH($K331,INDIRECT("'"&amp;VLOOKUP($C331,ModMap!$A$2:$B$21,2,FALSE)&amp;"'!$K:$K"),0),"Edit on module sheet"),"")</f>
        <v>Edit on module sheet</v>
      </c>
    </row>
    <row r="332" ht="42.0" customHeight="1">
      <c r="A332" s="54">
        <v>330.0</v>
      </c>
      <c r="B332" s="54">
        <v>330.0</v>
      </c>
      <c r="C332" s="54" t="s">
        <v>102</v>
      </c>
      <c r="D332" s="55" t="s">
        <v>103</v>
      </c>
      <c r="E332" s="64" t="s">
        <v>69</v>
      </c>
      <c r="F332" s="93" t="s">
        <v>642</v>
      </c>
      <c r="G332" s="55" t="s">
        <v>643</v>
      </c>
      <c r="H332" s="54" t="s">
        <v>688</v>
      </c>
      <c r="I332" s="54" t="s">
        <v>689</v>
      </c>
      <c r="J332" s="55" t="s">
        <v>690</v>
      </c>
      <c r="K332" s="54" t="s">
        <v>3202</v>
      </c>
      <c r="L332" s="55" t="s">
        <v>3203</v>
      </c>
      <c r="M332" s="58" t="s">
        <v>434</v>
      </c>
      <c r="N332" s="54" t="s">
        <v>649</v>
      </c>
      <c r="O332" s="54" t="s">
        <v>240</v>
      </c>
      <c r="P332" s="55" t="s">
        <v>693</v>
      </c>
      <c r="Q332" s="55" t="s">
        <v>694</v>
      </c>
      <c r="R332" s="54" t="s">
        <v>695</v>
      </c>
      <c r="S332" s="54" t="s">
        <v>69</v>
      </c>
      <c r="T332" s="54" t="str">
        <f t="array" ref="T332">IFERROR(INDEX(INDIRECT("'"&amp;VLOOKUP($C332,ModMap!$A$2:$B$21,2,FALSE)&amp;"'!T:T"),MATCH($K332,INDIRECT("'"&amp;VLOOKUP($C332,ModMap!$A$2:$B$21,2,FALSE)&amp;"'!$K:$K"),0)),"")</f>
        <v>Unassigned</v>
      </c>
      <c r="U332" s="58" t="s">
        <v>33</v>
      </c>
      <c r="V332" s="54" t="str">
        <f t="array" ref="V332">IFERROR(INDEX(INDIRECT("'"&amp;VLOOKUP($C332,ModMap!$A$2:$B$21,2,FALSE)&amp;"'!V:V"),MATCH($K332,INDIRECT("'"&amp;VLOOKUP($C332,ModMap!$A$2:$B$21,2,FALSE)&amp;"'!$K:$K"),0)),"")</f>
        <v>Not Started</v>
      </c>
      <c r="W332" s="54" t="str">
        <f t="array" ref="W332">IFERROR(INDEX(INDIRECT("'"&amp;VLOOKUP($C332,ModMap!$A$2:$B$21,2,FALSE)&amp;"'!W:W"),MATCH($K332,INDIRECT("'"&amp;VLOOKUP($C332,ModMap!$A$2:$B$21,2,FALSE)&amp;"'!$K:$K"),0)),"")</f>
        <v>Unassigned</v>
      </c>
      <c r="X332" s="58" t="s">
        <v>33</v>
      </c>
      <c r="Y332" s="54" t="str">
        <f t="array" ref="Y332">IFERROR(INDEX(INDIRECT("'"&amp;VLOOKUP($C332,ModMap!$A$2:$B$21,2,FALSE)&amp;"'!Y:Y"),MATCH($K332,INDIRECT("'"&amp;VLOOKUP($C332,ModMap!$A$2:$B$21,2,FALSE)&amp;"'!$K:$K"),0)),"")</f>
        <v>Not Started</v>
      </c>
      <c r="Z332" s="54" t="str">
        <f t="array" ref="Z332">IFERROR(INDEX(INDIRECT("'"&amp;VLOOKUP($C332,ModMap!$A$2:$B$21,2,FALSE)&amp;"'!Z:Z"),MATCH($K332,INDIRECT("'"&amp;VLOOKUP($C332,ModMap!$A$2:$B$21,2,FALSE)&amp;"'!$K:$K"),0)),"")</f>
        <v>Unassigned</v>
      </c>
      <c r="AA332" s="45" t="s">
        <v>36</v>
      </c>
      <c r="AB332" s="54" t="str">
        <f t="array" ref="AB332">IFERROR(INDEX(INDIRECT("'"&amp;VLOOKUP($C332,ModMap!$A$2:$B$21,2,FALSE)&amp;"'!AB:AB"),MATCH($K332,INDIRECT("'"&amp;VLOOKUP($C332,ModMap!$A$2:$B$21,2,FALSE)&amp;"'!$K:$K"),0)),"")</f>
        <v>N/A</v>
      </c>
      <c r="AC332" s="54" t="str">
        <f t="array" ref="AC332">IFERROR(INDEX(INDIRECT("'"&amp;VLOOKUP($C332,ModMap!$A$2:$B$21,2,FALSE)&amp;"'!AC:AC"),MATCH($K332,INDIRECT("'"&amp;VLOOKUP($C332,ModMap!$A$2:$B$21,2,FALSE)&amp;"'!$K:$K"),0)),"")</f>
        <v/>
      </c>
      <c r="AD332" s="45" t="s">
        <v>36</v>
      </c>
      <c r="AE332" s="54" t="str">
        <f t="array" ref="AE332">IFERROR(INDEX(INDIRECT("'"&amp;VLOOKUP($C332,ModMap!$A$2:$B$21,2,FALSE)&amp;"'!AE:AE"),MATCH($K332,INDIRECT("'"&amp;VLOOKUP($C332,ModMap!$A$2:$B$21,2,FALSE)&amp;"'!$K:$K"),0)),"")</f>
        <v>N/A</v>
      </c>
      <c r="AF332" s="54" t="str">
        <f t="array" ref="AF332">IFERROR(INDEX(INDIRECT("'"&amp;VLOOKUP($C332,ModMap!$A$2:$B$21,2,FALSE)&amp;"'!AF:AF"),MATCH($K332,INDIRECT("'"&amp;VLOOKUP($C332,ModMap!$A$2:$B$21,2,FALSE)&amp;"'!$K:$K"),0)),"")</f>
        <v/>
      </c>
      <c r="AG332" s="45" t="s">
        <v>36</v>
      </c>
      <c r="AH332" s="54" t="str">
        <f t="array" ref="AH332">IFERROR(INDEX(INDIRECT("'"&amp;VLOOKUP($C332,ModMap!$A$2:$B$21,2,FALSE)&amp;"'!AH:AH"),MATCH($K332,INDIRECT("'"&amp;VLOOKUP($C332,ModMap!$A$2:$B$21,2,FALSE)&amp;"'!$K:$K"),0)),"")</f>
        <v>N/A</v>
      </c>
      <c r="AI332" s="54" t="str">
        <f t="array" ref="AI332">IFERROR(INDEX(INDIRECT("'"&amp;VLOOKUP($C332,ModMap!$A$2:$B$21,2,FALSE)&amp;"'!AI:AI"),MATCH($K332,INDIRECT("'"&amp;VLOOKUP($C332,ModMap!$A$2:$B$21,2,FALSE)&amp;"'!$K:$K"),0)),"")</f>
        <v/>
      </c>
      <c r="AJ332" s="45" t="s">
        <v>36</v>
      </c>
      <c r="AK332" s="54" t="str">
        <f t="array" ref="AK332">IFERROR(INDEX(INDIRECT("'"&amp;VLOOKUP($C332,ModMap!$A$2:$B$21,2,FALSE)&amp;"'!AK:AK"),MATCH($K332,INDIRECT("'"&amp;VLOOKUP($C332,ModMap!$A$2:$B$21,2,FALSE)&amp;"'!$K:$K"),0)),"")</f>
        <v>N/A</v>
      </c>
      <c r="AL332" s="54" t="str">
        <f t="array" ref="AL332">IFERROR(INDEX(INDIRECT("'"&amp;VLOOKUP($C332,ModMap!$A$2:$B$21,2,FALSE)&amp;"'!AL:AL"),MATCH($K332,INDIRECT("'"&amp;VLOOKUP($C332,ModMap!$A$2:$B$21,2,FALSE)&amp;"'!$K:$K"),0)),"")</f>
        <v/>
      </c>
      <c r="AM332" s="54">
        <f t="shared" si="1"/>
        <v>2</v>
      </c>
      <c r="AN332" s="54" t="str">
        <f t="shared" si="2"/>
        <v>Not Started</v>
      </c>
      <c r="AO332" s="55" t="str">
        <f t="array" ref="AO332">IFERROR(INDEX(INDIRECT("'"&amp;VLOOKUP($C332,ModMap!$A$2:$B$21,2,FALSE)&amp;"'!AO:AO"),MATCH($K332,INDIRECT("'"&amp;VLOOKUP($C332,ModMap!$A$2:$B$21,2,FALSE)&amp;"'!$K:$K"),0)),"")</f>
        <v/>
      </c>
      <c r="AP332" s="53" t="str">
        <f t="array" ref="AP332">IFERROR(HYPERLINK("#'"&amp;VLOOKUP($C332,ModMap!$A$2:$B$21,2,FALSE)&amp;"'!V"&amp;MATCH($K332,INDIRECT("'"&amp;VLOOKUP($C332,ModMap!$A$2:$B$21,2,FALSE)&amp;"'!$K:$K"),0),"Edit on module sheet"),"")</f>
        <v>Edit on module sheet</v>
      </c>
    </row>
    <row r="333" ht="42.0" customHeight="1">
      <c r="A333" s="34">
        <v>331.0</v>
      </c>
      <c r="B333" s="34">
        <v>331.0</v>
      </c>
      <c r="C333" s="34" t="s">
        <v>102</v>
      </c>
      <c r="D333" s="35" t="s">
        <v>103</v>
      </c>
      <c r="E333" s="36" t="s">
        <v>48</v>
      </c>
      <c r="F333" s="93" t="s">
        <v>642</v>
      </c>
      <c r="G333" s="35" t="s">
        <v>643</v>
      </c>
      <c r="H333" s="34" t="s">
        <v>703</v>
      </c>
      <c r="I333" s="34" t="s">
        <v>704</v>
      </c>
      <c r="J333" s="35" t="s">
        <v>705</v>
      </c>
      <c r="K333" s="34" t="s">
        <v>2266</v>
      </c>
      <c r="L333" s="35" t="s">
        <v>2267</v>
      </c>
      <c r="M333" s="66" t="s">
        <v>211</v>
      </c>
      <c r="N333" s="34" t="s">
        <v>649</v>
      </c>
      <c r="O333" s="34" t="s">
        <v>240</v>
      </c>
      <c r="P333" s="35" t="s">
        <v>708</v>
      </c>
      <c r="Q333" s="35" t="s">
        <v>709</v>
      </c>
      <c r="R333" s="34" t="s">
        <v>287</v>
      </c>
      <c r="S333" s="34" t="s">
        <v>56</v>
      </c>
      <c r="T333" s="34" t="str">
        <f t="array" ref="T333">IFERROR(INDEX(INDIRECT("'"&amp;VLOOKUP($C333,ModMap!$A$2:$B$21,2,FALSE)&amp;"'!T:T"),MATCH($K333,INDIRECT("'"&amp;VLOOKUP($C333,ModMap!$A$2:$B$21,2,FALSE)&amp;"'!$K:$K"),0)),"")</f>
        <v>Unassigned</v>
      </c>
      <c r="U333" s="45" t="s">
        <v>36</v>
      </c>
      <c r="V333" s="34" t="str">
        <f t="array" ref="V333">IFERROR(INDEX(INDIRECT("'"&amp;VLOOKUP($C333,ModMap!$A$2:$B$21,2,FALSE)&amp;"'!V:V"),MATCH($K333,INDIRECT("'"&amp;VLOOKUP($C333,ModMap!$A$2:$B$21,2,FALSE)&amp;"'!$K:$K"),0)),"")</f>
        <v>N/A</v>
      </c>
      <c r="W333" s="34" t="str">
        <f t="array" ref="W333">IFERROR(INDEX(INDIRECT("'"&amp;VLOOKUP($C333,ModMap!$A$2:$B$21,2,FALSE)&amp;"'!W:W"),MATCH($K333,INDIRECT("'"&amp;VLOOKUP($C333,ModMap!$A$2:$B$21,2,FALSE)&amp;"'!$K:$K"),0)),"")</f>
        <v/>
      </c>
      <c r="X333" s="58" t="s">
        <v>33</v>
      </c>
      <c r="Y333" s="34" t="str">
        <f t="array" ref="Y333">IFERROR(INDEX(INDIRECT("'"&amp;VLOOKUP($C333,ModMap!$A$2:$B$21,2,FALSE)&amp;"'!Y:Y"),MATCH($K333,INDIRECT("'"&amp;VLOOKUP($C333,ModMap!$A$2:$B$21,2,FALSE)&amp;"'!$K:$K"),0)),"")</f>
        <v>Not Started</v>
      </c>
      <c r="Z333" s="34" t="str">
        <f t="array" ref="Z333">IFERROR(INDEX(INDIRECT("'"&amp;VLOOKUP($C333,ModMap!$A$2:$B$21,2,FALSE)&amp;"'!Z:Z"),MATCH($K333,INDIRECT("'"&amp;VLOOKUP($C333,ModMap!$A$2:$B$21,2,FALSE)&amp;"'!$K:$K"),0)),"")</f>
        <v>Unassigned</v>
      </c>
      <c r="AA333" s="45" t="s">
        <v>36</v>
      </c>
      <c r="AB333" s="34" t="str">
        <f t="array" ref="AB333">IFERROR(INDEX(INDIRECT("'"&amp;VLOOKUP($C333,ModMap!$A$2:$B$21,2,FALSE)&amp;"'!AB:AB"),MATCH($K333,INDIRECT("'"&amp;VLOOKUP($C333,ModMap!$A$2:$B$21,2,FALSE)&amp;"'!$K:$K"),0)),"")</f>
        <v>N/A</v>
      </c>
      <c r="AC333" s="34" t="str">
        <f t="array" ref="AC333">IFERROR(INDEX(INDIRECT("'"&amp;VLOOKUP($C333,ModMap!$A$2:$B$21,2,FALSE)&amp;"'!AC:AC"),MATCH($K333,INDIRECT("'"&amp;VLOOKUP($C333,ModMap!$A$2:$B$21,2,FALSE)&amp;"'!$K:$K"),0)),"")</f>
        <v/>
      </c>
      <c r="AD333" s="45" t="s">
        <v>36</v>
      </c>
      <c r="AE333" s="34" t="str">
        <f t="array" ref="AE333">IFERROR(INDEX(INDIRECT("'"&amp;VLOOKUP($C333,ModMap!$A$2:$B$21,2,FALSE)&amp;"'!AE:AE"),MATCH($K333,INDIRECT("'"&amp;VLOOKUP($C333,ModMap!$A$2:$B$21,2,FALSE)&amp;"'!$K:$K"),0)),"")</f>
        <v>N/A</v>
      </c>
      <c r="AF333" s="34" t="str">
        <f t="array" ref="AF333">IFERROR(INDEX(INDIRECT("'"&amp;VLOOKUP($C333,ModMap!$A$2:$B$21,2,FALSE)&amp;"'!AF:AF"),MATCH($K333,INDIRECT("'"&amp;VLOOKUP($C333,ModMap!$A$2:$B$21,2,FALSE)&amp;"'!$K:$K"),0)),"")</f>
        <v/>
      </c>
      <c r="AG333" s="45" t="s">
        <v>36</v>
      </c>
      <c r="AH333" s="34" t="str">
        <f t="array" ref="AH333">IFERROR(INDEX(INDIRECT("'"&amp;VLOOKUP($C333,ModMap!$A$2:$B$21,2,FALSE)&amp;"'!AH:AH"),MATCH($K333,INDIRECT("'"&amp;VLOOKUP($C333,ModMap!$A$2:$B$21,2,FALSE)&amp;"'!$K:$K"),0)),"")</f>
        <v>N/A</v>
      </c>
      <c r="AI333" s="34" t="str">
        <f t="array" ref="AI333">IFERROR(INDEX(INDIRECT("'"&amp;VLOOKUP($C333,ModMap!$A$2:$B$21,2,FALSE)&amp;"'!AI:AI"),MATCH($K333,INDIRECT("'"&amp;VLOOKUP($C333,ModMap!$A$2:$B$21,2,FALSE)&amp;"'!$K:$K"),0)),"")</f>
        <v/>
      </c>
      <c r="AJ333" s="58" t="s">
        <v>33</v>
      </c>
      <c r="AK333" s="34" t="str">
        <f t="array" ref="AK333">IFERROR(INDEX(INDIRECT("'"&amp;VLOOKUP($C333,ModMap!$A$2:$B$21,2,FALSE)&amp;"'!AK:AK"),MATCH($K333,INDIRECT("'"&amp;VLOOKUP($C333,ModMap!$A$2:$B$21,2,FALSE)&amp;"'!$K:$K"),0)),"")</f>
        <v>Not Started</v>
      </c>
      <c r="AL333" s="34" t="str">
        <f t="array" ref="AL333">IFERROR(INDEX(INDIRECT("'"&amp;VLOOKUP($C333,ModMap!$A$2:$B$21,2,FALSE)&amp;"'!AL:AL"),MATCH($K333,INDIRECT("'"&amp;VLOOKUP($C333,ModMap!$A$2:$B$21,2,FALSE)&amp;"'!$K:$K"),0)),"")</f>
        <v>Unassigned</v>
      </c>
      <c r="AM333" s="34">
        <f t="shared" si="1"/>
        <v>2</v>
      </c>
      <c r="AN333" s="34" t="str">
        <f t="shared" si="2"/>
        <v>Not Started</v>
      </c>
      <c r="AO333" s="35" t="str">
        <f t="array" ref="AO333">IFERROR(INDEX(INDIRECT("'"&amp;VLOOKUP($C333,ModMap!$A$2:$B$21,2,FALSE)&amp;"'!AO:AO"),MATCH($K333,INDIRECT("'"&amp;VLOOKUP($C333,ModMap!$A$2:$B$21,2,FALSE)&amp;"'!$K:$K"),0)),"")</f>
        <v/>
      </c>
      <c r="AP333" s="53" t="str">
        <f t="array" ref="AP333">IFERROR(HYPERLINK("#'"&amp;VLOOKUP($C333,ModMap!$A$2:$B$21,2,FALSE)&amp;"'!V"&amp;MATCH($K333,INDIRECT("'"&amp;VLOOKUP($C333,ModMap!$A$2:$B$21,2,FALSE)&amp;"'!$K:$K"),0),"Edit on module sheet"),"")</f>
        <v>Edit on module sheet</v>
      </c>
    </row>
    <row r="334" ht="42.0" customHeight="1">
      <c r="A334" s="54">
        <v>332.0</v>
      </c>
      <c r="B334" s="54">
        <v>332.0</v>
      </c>
      <c r="C334" s="54" t="s">
        <v>102</v>
      </c>
      <c r="D334" s="55" t="s">
        <v>103</v>
      </c>
      <c r="E334" s="65" t="s">
        <v>41</v>
      </c>
      <c r="F334" s="93" t="s">
        <v>642</v>
      </c>
      <c r="G334" s="55" t="s">
        <v>643</v>
      </c>
      <c r="H334" s="54" t="s">
        <v>703</v>
      </c>
      <c r="I334" s="54" t="s">
        <v>704</v>
      </c>
      <c r="J334" s="55" t="s">
        <v>705</v>
      </c>
      <c r="K334" s="54" t="s">
        <v>706</v>
      </c>
      <c r="L334" s="55" t="s">
        <v>707</v>
      </c>
      <c r="M334" s="66" t="s">
        <v>211</v>
      </c>
      <c r="N334" s="54" t="s">
        <v>649</v>
      </c>
      <c r="O334" s="54" t="s">
        <v>240</v>
      </c>
      <c r="P334" s="55" t="s">
        <v>708</v>
      </c>
      <c r="Q334" s="55" t="s">
        <v>709</v>
      </c>
      <c r="R334" s="54" t="s">
        <v>287</v>
      </c>
      <c r="S334" s="54" t="s">
        <v>206</v>
      </c>
      <c r="T334" s="54" t="str">
        <f t="array" ref="T334">IFERROR(INDEX(INDIRECT("'"&amp;VLOOKUP($C334,ModMap!$A$2:$B$21,2,FALSE)&amp;"'!T:T"),MATCH($K334,INDIRECT("'"&amp;VLOOKUP($C334,ModMap!$A$2:$B$21,2,FALSE)&amp;"'!$K:$K"),0)),"")</f>
        <v>Unassigned</v>
      </c>
      <c r="U334" s="58" t="s">
        <v>33</v>
      </c>
      <c r="V334" s="54" t="str">
        <f t="array" ref="V334">IFERROR(INDEX(INDIRECT("'"&amp;VLOOKUP($C334,ModMap!$A$2:$B$21,2,FALSE)&amp;"'!V:V"),MATCH($K334,INDIRECT("'"&amp;VLOOKUP($C334,ModMap!$A$2:$B$21,2,FALSE)&amp;"'!$K:$K"),0)),"")</f>
        <v>Not Started</v>
      </c>
      <c r="W334" s="54" t="str">
        <f t="array" ref="W334">IFERROR(INDEX(INDIRECT("'"&amp;VLOOKUP($C334,ModMap!$A$2:$B$21,2,FALSE)&amp;"'!W:W"),MATCH($K334,INDIRECT("'"&amp;VLOOKUP($C334,ModMap!$A$2:$B$21,2,FALSE)&amp;"'!$K:$K"),0)),"")</f>
        <v>Unassigned</v>
      </c>
      <c r="X334" s="45" t="s">
        <v>36</v>
      </c>
      <c r="Y334" s="54" t="str">
        <f t="array" ref="Y334">IFERROR(INDEX(INDIRECT("'"&amp;VLOOKUP($C334,ModMap!$A$2:$B$21,2,FALSE)&amp;"'!Y:Y"),MATCH($K334,INDIRECT("'"&amp;VLOOKUP($C334,ModMap!$A$2:$B$21,2,FALSE)&amp;"'!$K:$K"),0)),"")</f>
        <v>N/A</v>
      </c>
      <c r="Z334" s="54" t="str">
        <f t="array" ref="Z334">IFERROR(INDEX(INDIRECT("'"&amp;VLOOKUP($C334,ModMap!$A$2:$B$21,2,FALSE)&amp;"'!Z:Z"),MATCH($K334,INDIRECT("'"&amp;VLOOKUP($C334,ModMap!$A$2:$B$21,2,FALSE)&amp;"'!$K:$K"),0)),"")</f>
        <v/>
      </c>
      <c r="AA334" s="45" t="s">
        <v>36</v>
      </c>
      <c r="AB334" s="54" t="str">
        <f t="array" ref="AB334">IFERROR(INDEX(INDIRECT("'"&amp;VLOOKUP($C334,ModMap!$A$2:$B$21,2,FALSE)&amp;"'!AB:AB"),MATCH($K334,INDIRECT("'"&amp;VLOOKUP($C334,ModMap!$A$2:$B$21,2,FALSE)&amp;"'!$K:$K"),0)),"")</f>
        <v>N/A</v>
      </c>
      <c r="AC334" s="54" t="str">
        <f t="array" ref="AC334">IFERROR(INDEX(INDIRECT("'"&amp;VLOOKUP($C334,ModMap!$A$2:$B$21,2,FALSE)&amp;"'!AC:AC"),MATCH($K334,INDIRECT("'"&amp;VLOOKUP($C334,ModMap!$A$2:$B$21,2,FALSE)&amp;"'!$K:$K"),0)),"")</f>
        <v/>
      </c>
      <c r="AD334" s="45" t="s">
        <v>36</v>
      </c>
      <c r="AE334" s="54" t="str">
        <f t="array" ref="AE334">IFERROR(INDEX(INDIRECT("'"&amp;VLOOKUP($C334,ModMap!$A$2:$B$21,2,FALSE)&amp;"'!AE:AE"),MATCH($K334,INDIRECT("'"&amp;VLOOKUP($C334,ModMap!$A$2:$B$21,2,FALSE)&amp;"'!$K:$K"),0)),"")</f>
        <v>N/A</v>
      </c>
      <c r="AF334" s="54" t="str">
        <f t="array" ref="AF334">IFERROR(INDEX(INDIRECT("'"&amp;VLOOKUP($C334,ModMap!$A$2:$B$21,2,FALSE)&amp;"'!AF:AF"),MATCH($K334,INDIRECT("'"&amp;VLOOKUP($C334,ModMap!$A$2:$B$21,2,FALSE)&amp;"'!$K:$K"),0)),"")</f>
        <v/>
      </c>
      <c r="AG334" s="45" t="s">
        <v>36</v>
      </c>
      <c r="AH334" s="54" t="str">
        <f t="array" ref="AH334">IFERROR(INDEX(INDIRECT("'"&amp;VLOOKUP($C334,ModMap!$A$2:$B$21,2,FALSE)&amp;"'!AH:AH"),MATCH($K334,INDIRECT("'"&amp;VLOOKUP($C334,ModMap!$A$2:$B$21,2,FALSE)&amp;"'!$K:$K"),0)),"")</f>
        <v>N/A</v>
      </c>
      <c r="AI334" s="54" t="str">
        <f t="array" ref="AI334">IFERROR(INDEX(INDIRECT("'"&amp;VLOOKUP($C334,ModMap!$A$2:$B$21,2,FALSE)&amp;"'!AI:AI"),MATCH($K334,INDIRECT("'"&amp;VLOOKUP($C334,ModMap!$A$2:$B$21,2,FALSE)&amp;"'!$K:$K"),0)),"")</f>
        <v/>
      </c>
      <c r="AJ334" s="45" t="s">
        <v>36</v>
      </c>
      <c r="AK334" s="54" t="str">
        <f t="array" ref="AK334">IFERROR(INDEX(INDIRECT("'"&amp;VLOOKUP($C334,ModMap!$A$2:$B$21,2,FALSE)&amp;"'!AK:AK"),MATCH($K334,INDIRECT("'"&amp;VLOOKUP($C334,ModMap!$A$2:$B$21,2,FALSE)&amp;"'!$K:$K"),0)),"")</f>
        <v>N/A</v>
      </c>
      <c r="AL334" s="54" t="str">
        <f t="array" ref="AL334">IFERROR(INDEX(INDIRECT("'"&amp;VLOOKUP($C334,ModMap!$A$2:$B$21,2,FALSE)&amp;"'!AL:AL"),MATCH($K334,INDIRECT("'"&amp;VLOOKUP($C334,ModMap!$A$2:$B$21,2,FALSE)&amp;"'!$K:$K"),0)),"")</f>
        <v/>
      </c>
      <c r="AM334" s="54">
        <f t="shared" si="1"/>
        <v>1</v>
      </c>
      <c r="AN334" s="54" t="str">
        <f t="shared" si="2"/>
        <v>Not Started</v>
      </c>
      <c r="AO334" s="55" t="str">
        <f t="array" ref="AO334">IFERROR(INDEX(INDIRECT("'"&amp;VLOOKUP($C334,ModMap!$A$2:$B$21,2,FALSE)&amp;"'!AO:AO"),MATCH($K334,INDIRECT("'"&amp;VLOOKUP($C334,ModMap!$A$2:$B$21,2,FALSE)&amp;"'!$K:$K"),0)),"")</f>
        <v/>
      </c>
      <c r="AP334" s="53" t="str">
        <f t="array" ref="AP334">IFERROR(HYPERLINK("#'"&amp;VLOOKUP($C334,ModMap!$A$2:$B$21,2,FALSE)&amp;"'!V"&amp;MATCH($K334,INDIRECT("'"&amp;VLOOKUP($C334,ModMap!$A$2:$B$21,2,FALSE)&amp;"'!$K:$K"),0),"Edit on module sheet"),"")</f>
        <v>Edit on module sheet</v>
      </c>
    </row>
    <row r="335" ht="42.0" customHeight="1">
      <c r="A335" s="34">
        <v>333.0</v>
      </c>
      <c r="B335" s="34">
        <v>333.0</v>
      </c>
      <c r="C335" s="34" t="s">
        <v>102</v>
      </c>
      <c r="D335" s="35" t="s">
        <v>103</v>
      </c>
      <c r="E335" s="64" t="s">
        <v>69</v>
      </c>
      <c r="F335" s="93" t="s">
        <v>642</v>
      </c>
      <c r="G335" s="35" t="s">
        <v>643</v>
      </c>
      <c r="H335" s="34" t="s">
        <v>703</v>
      </c>
      <c r="I335" s="34" t="s">
        <v>704</v>
      </c>
      <c r="J335" s="35" t="s">
        <v>705</v>
      </c>
      <c r="K335" s="34" t="s">
        <v>3229</v>
      </c>
      <c r="L335" s="35" t="s">
        <v>3230</v>
      </c>
      <c r="M335" s="58" t="s">
        <v>434</v>
      </c>
      <c r="N335" s="34" t="s">
        <v>649</v>
      </c>
      <c r="O335" s="34" t="s">
        <v>240</v>
      </c>
      <c r="P335" s="35" t="s">
        <v>708</v>
      </c>
      <c r="Q335" s="35" t="s">
        <v>709</v>
      </c>
      <c r="R335" s="34" t="s">
        <v>287</v>
      </c>
      <c r="S335" s="34" t="s">
        <v>69</v>
      </c>
      <c r="T335" s="34" t="str">
        <f t="array" ref="T335">IFERROR(INDEX(INDIRECT("'"&amp;VLOOKUP($C335,ModMap!$A$2:$B$21,2,FALSE)&amp;"'!T:T"),MATCH($K335,INDIRECT("'"&amp;VLOOKUP($C335,ModMap!$A$2:$B$21,2,FALSE)&amp;"'!$K:$K"),0)),"")</f>
        <v>Unassigned</v>
      </c>
      <c r="U335" s="58" t="s">
        <v>33</v>
      </c>
      <c r="V335" s="34" t="str">
        <f t="array" ref="V335">IFERROR(INDEX(INDIRECT("'"&amp;VLOOKUP($C335,ModMap!$A$2:$B$21,2,FALSE)&amp;"'!V:V"),MATCH($K335,INDIRECT("'"&amp;VLOOKUP($C335,ModMap!$A$2:$B$21,2,FALSE)&amp;"'!$K:$K"),0)),"")</f>
        <v>Not Started</v>
      </c>
      <c r="W335" s="34" t="str">
        <f t="array" ref="W335">IFERROR(INDEX(INDIRECT("'"&amp;VLOOKUP($C335,ModMap!$A$2:$B$21,2,FALSE)&amp;"'!W:W"),MATCH($K335,INDIRECT("'"&amp;VLOOKUP($C335,ModMap!$A$2:$B$21,2,FALSE)&amp;"'!$K:$K"),0)),"")</f>
        <v>Unassigned</v>
      </c>
      <c r="X335" s="58" t="s">
        <v>33</v>
      </c>
      <c r="Y335" s="34" t="str">
        <f t="array" ref="Y335">IFERROR(INDEX(INDIRECT("'"&amp;VLOOKUP($C335,ModMap!$A$2:$B$21,2,FALSE)&amp;"'!Y:Y"),MATCH($K335,INDIRECT("'"&amp;VLOOKUP($C335,ModMap!$A$2:$B$21,2,FALSE)&amp;"'!$K:$K"),0)),"")</f>
        <v>Not Started</v>
      </c>
      <c r="Z335" s="34" t="str">
        <f t="array" ref="Z335">IFERROR(INDEX(INDIRECT("'"&amp;VLOOKUP($C335,ModMap!$A$2:$B$21,2,FALSE)&amp;"'!Z:Z"),MATCH($K335,INDIRECT("'"&amp;VLOOKUP($C335,ModMap!$A$2:$B$21,2,FALSE)&amp;"'!$K:$K"),0)),"")</f>
        <v>Unassigned</v>
      </c>
      <c r="AA335" s="45" t="s">
        <v>36</v>
      </c>
      <c r="AB335" s="34" t="str">
        <f t="array" ref="AB335">IFERROR(INDEX(INDIRECT("'"&amp;VLOOKUP($C335,ModMap!$A$2:$B$21,2,FALSE)&amp;"'!AB:AB"),MATCH($K335,INDIRECT("'"&amp;VLOOKUP($C335,ModMap!$A$2:$B$21,2,FALSE)&amp;"'!$K:$K"),0)),"")</f>
        <v>N/A</v>
      </c>
      <c r="AC335" s="34" t="str">
        <f t="array" ref="AC335">IFERROR(INDEX(INDIRECT("'"&amp;VLOOKUP($C335,ModMap!$A$2:$B$21,2,FALSE)&amp;"'!AC:AC"),MATCH($K335,INDIRECT("'"&amp;VLOOKUP($C335,ModMap!$A$2:$B$21,2,FALSE)&amp;"'!$K:$K"),0)),"")</f>
        <v/>
      </c>
      <c r="AD335" s="45" t="s">
        <v>36</v>
      </c>
      <c r="AE335" s="34" t="str">
        <f t="array" ref="AE335">IFERROR(INDEX(INDIRECT("'"&amp;VLOOKUP($C335,ModMap!$A$2:$B$21,2,FALSE)&amp;"'!AE:AE"),MATCH($K335,INDIRECT("'"&amp;VLOOKUP($C335,ModMap!$A$2:$B$21,2,FALSE)&amp;"'!$K:$K"),0)),"")</f>
        <v>N/A</v>
      </c>
      <c r="AF335" s="34" t="str">
        <f t="array" ref="AF335">IFERROR(INDEX(INDIRECT("'"&amp;VLOOKUP($C335,ModMap!$A$2:$B$21,2,FALSE)&amp;"'!AF:AF"),MATCH($K335,INDIRECT("'"&amp;VLOOKUP($C335,ModMap!$A$2:$B$21,2,FALSE)&amp;"'!$K:$K"),0)),"")</f>
        <v/>
      </c>
      <c r="AG335" s="45" t="s">
        <v>36</v>
      </c>
      <c r="AH335" s="34" t="str">
        <f t="array" ref="AH335">IFERROR(INDEX(INDIRECT("'"&amp;VLOOKUP($C335,ModMap!$A$2:$B$21,2,FALSE)&amp;"'!AH:AH"),MATCH($K335,INDIRECT("'"&amp;VLOOKUP($C335,ModMap!$A$2:$B$21,2,FALSE)&amp;"'!$K:$K"),0)),"")</f>
        <v>N/A</v>
      </c>
      <c r="AI335" s="34" t="str">
        <f t="array" ref="AI335">IFERROR(INDEX(INDIRECT("'"&amp;VLOOKUP($C335,ModMap!$A$2:$B$21,2,FALSE)&amp;"'!AI:AI"),MATCH($K335,INDIRECT("'"&amp;VLOOKUP($C335,ModMap!$A$2:$B$21,2,FALSE)&amp;"'!$K:$K"),0)),"")</f>
        <v/>
      </c>
      <c r="AJ335" s="45" t="s">
        <v>36</v>
      </c>
      <c r="AK335" s="34" t="str">
        <f t="array" ref="AK335">IFERROR(INDEX(INDIRECT("'"&amp;VLOOKUP($C335,ModMap!$A$2:$B$21,2,FALSE)&amp;"'!AK:AK"),MATCH($K335,INDIRECT("'"&amp;VLOOKUP($C335,ModMap!$A$2:$B$21,2,FALSE)&amp;"'!$K:$K"),0)),"")</f>
        <v>N/A</v>
      </c>
      <c r="AL335" s="34" t="str">
        <f t="array" ref="AL335">IFERROR(INDEX(INDIRECT("'"&amp;VLOOKUP($C335,ModMap!$A$2:$B$21,2,FALSE)&amp;"'!AL:AL"),MATCH($K335,INDIRECT("'"&amp;VLOOKUP($C335,ModMap!$A$2:$B$21,2,FALSE)&amp;"'!$K:$K"),0)),"")</f>
        <v/>
      </c>
      <c r="AM335" s="34">
        <f t="shared" si="1"/>
        <v>2</v>
      </c>
      <c r="AN335" s="34" t="str">
        <f t="shared" si="2"/>
        <v>Not Started</v>
      </c>
      <c r="AO335" s="35" t="str">
        <f t="array" ref="AO335">IFERROR(INDEX(INDIRECT("'"&amp;VLOOKUP($C335,ModMap!$A$2:$B$21,2,FALSE)&amp;"'!AO:AO"),MATCH($K335,INDIRECT("'"&amp;VLOOKUP($C335,ModMap!$A$2:$B$21,2,FALSE)&amp;"'!$K:$K"),0)),"")</f>
        <v/>
      </c>
      <c r="AP335" s="53" t="str">
        <f t="array" ref="AP335">IFERROR(HYPERLINK("#'"&amp;VLOOKUP($C335,ModMap!$A$2:$B$21,2,FALSE)&amp;"'!V"&amp;MATCH($K335,INDIRECT("'"&amp;VLOOKUP($C335,ModMap!$A$2:$B$21,2,FALSE)&amp;"'!$K:$K"),0),"Edit on module sheet"),"")</f>
        <v>Edit on module sheet</v>
      </c>
    </row>
    <row r="336" ht="42.0" customHeight="1">
      <c r="A336" s="54">
        <v>334.0</v>
      </c>
      <c r="B336" s="54">
        <v>334.0</v>
      </c>
      <c r="C336" s="54" t="s">
        <v>102</v>
      </c>
      <c r="D336" s="55" t="s">
        <v>103</v>
      </c>
      <c r="E336" s="36" t="s">
        <v>48</v>
      </c>
      <c r="F336" s="93" t="s">
        <v>642</v>
      </c>
      <c r="G336" s="55" t="s">
        <v>643</v>
      </c>
      <c r="H336" s="54" t="s">
        <v>2271</v>
      </c>
      <c r="I336" s="54" t="s">
        <v>2272</v>
      </c>
      <c r="J336" s="55" t="s">
        <v>2273</v>
      </c>
      <c r="K336" s="54" t="s">
        <v>2274</v>
      </c>
      <c r="L336" s="55" t="s">
        <v>2275</v>
      </c>
      <c r="M336" s="62" t="s">
        <v>200</v>
      </c>
      <c r="N336" s="54" t="s">
        <v>649</v>
      </c>
      <c r="O336" s="54" t="s">
        <v>2276</v>
      </c>
      <c r="P336" s="55" t="s">
        <v>2277</v>
      </c>
      <c r="Q336" s="55" t="s">
        <v>2278</v>
      </c>
      <c r="R336" s="54" t="s">
        <v>205</v>
      </c>
      <c r="S336" s="54" t="s">
        <v>53</v>
      </c>
      <c r="T336" s="54" t="str">
        <f t="array" ref="T336">IFERROR(INDEX(INDIRECT("'"&amp;VLOOKUP($C336,ModMap!$A$2:$B$21,2,FALSE)&amp;"'!T:T"),MATCH($K336,INDIRECT("'"&amp;VLOOKUP($C336,ModMap!$A$2:$B$21,2,FALSE)&amp;"'!$K:$K"),0)),"")</f>
        <v>Unassigned</v>
      </c>
      <c r="U336" s="45" t="s">
        <v>36</v>
      </c>
      <c r="V336" s="54" t="str">
        <f t="array" ref="V336">IFERROR(INDEX(INDIRECT("'"&amp;VLOOKUP($C336,ModMap!$A$2:$B$21,2,FALSE)&amp;"'!V:V"),MATCH($K336,INDIRECT("'"&amp;VLOOKUP($C336,ModMap!$A$2:$B$21,2,FALSE)&amp;"'!$K:$K"),0)),"")</f>
        <v>N/A</v>
      </c>
      <c r="W336" s="54" t="str">
        <f t="array" ref="W336">IFERROR(INDEX(INDIRECT("'"&amp;VLOOKUP($C336,ModMap!$A$2:$B$21,2,FALSE)&amp;"'!W:W"),MATCH($K336,INDIRECT("'"&amp;VLOOKUP($C336,ModMap!$A$2:$B$21,2,FALSE)&amp;"'!$K:$K"),0)),"")</f>
        <v/>
      </c>
      <c r="X336" s="58" t="s">
        <v>33</v>
      </c>
      <c r="Y336" s="54" t="str">
        <f t="array" ref="Y336">IFERROR(INDEX(INDIRECT("'"&amp;VLOOKUP($C336,ModMap!$A$2:$B$21,2,FALSE)&amp;"'!Y:Y"),MATCH($K336,INDIRECT("'"&amp;VLOOKUP($C336,ModMap!$A$2:$B$21,2,FALSE)&amp;"'!$K:$K"),0)),"")</f>
        <v>Not Started</v>
      </c>
      <c r="Z336" s="54" t="str">
        <f t="array" ref="Z336">IFERROR(INDEX(INDIRECT("'"&amp;VLOOKUP($C336,ModMap!$A$2:$B$21,2,FALSE)&amp;"'!Z:Z"),MATCH($K336,INDIRECT("'"&amp;VLOOKUP($C336,ModMap!$A$2:$B$21,2,FALSE)&amp;"'!$K:$K"),0)),"")</f>
        <v>Unassigned</v>
      </c>
      <c r="AA336" s="58" t="s">
        <v>33</v>
      </c>
      <c r="AB336" s="54" t="str">
        <f t="array" ref="AB336">IFERROR(INDEX(INDIRECT("'"&amp;VLOOKUP($C336,ModMap!$A$2:$B$21,2,FALSE)&amp;"'!AB:AB"),MATCH($K336,INDIRECT("'"&amp;VLOOKUP($C336,ModMap!$A$2:$B$21,2,FALSE)&amp;"'!$K:$K"),0)),"")</f>
        <v>Not Started</v>
      </c>
      <c r="AC336" s="54" t="str">
        <f t="array" ref="AC336">IFERROR(INDEX(INDIRECT("'"&amp;VLOOKUP($C336,ModMap!$A$2:$B$21,2,FALSE)&amp;"'!AC:AC"),MATCH($K336,INDIRECT("'"&amp;VLOOKUP($C336,ModMap!$A$2:$B$21,2,FALSE)&amp;"'!$K:$K"),0)),"")</f>
        <v>Unassigned</v>
      </c>
      <c r="AD336" s="45" t="s">
        <v>36</v>
      </c>
      <c r="AE336" s="54" t="str">
        <f t="array" ref="AE336">IFERROR(INDEX(INDIRECT("'"&amp;VLOOKUP($C336,ModMap!$A$2:$B$21,2,FALSE)&amp;"'!AE:AE"),MATCH($K336,INDIRECT("'"&amp;VLOOKUP($C336,ModMap!$A$2:$B$21,2,FALSE)&amp;"'!$K:$K"),0)),"")</f>
        <v>N/A</v>
      </c>
      <c r="AF336" s="54" t="str">
        <f t="array" ref="AF336">IFERROR(INDEX(INDIRECT("'"&amp;VLOOKUP($C336,ModMap!$A$2:$B$21,2,FALSE)&amp;"'!AF:AF"),MATCH($K336,INDIRECT("'"&amp;VLOOKUP($C336,ModMap!$A$2:$B$21,2,FALSE)&amp;"'!$K:$K"),0)),"")</f>
        <v/>
      </c>
      <c r="AG336" s="45" t="s">
        <v>36</v>
      </c>
      <c r="AH336" s="54" t="str">
        <f t="array" ref="AH336">IFERROR(INDEX(INDIRECT("'"&amp;VLOOKUP($C336,ModMap!$A$2:$B$21,2,FALSE)&amp;"'!AH:AH"),MATCH($K336,INDIRECT("'"&amp;VLOOKUP($C336,ModMap!$A$2:$B$21,2,FALSE)&amp;"'!$K:$K"),0)),"")</f>
        <v>N/A</v>
      </c>
      <c r="AI336" s="54" t="str">
        <f t="array" ref="AI336">IFERROR(INDEX(INDIRECT("'"&amp;VLOOKUP($C336,ModMap!$A$2:$B$21,2,FALSE)&amp;"'!AI:AI"),MATCH($K336,INDIRECT("'"&amp;VLOOKUP($C336,ModMap!$A$2:$B$21,2,FALSE)&amp;"'!$K:$K"),0)),"")</f>
        <v/>
      </c>
      <c r="AJ336" s="45" t="s">
        <v>36</v>
      </c>
      <c r="AK336" s="54" t="str">
        <f t="array" ref="AK336">IFERROR(INDEX(INDIRECT("'"&amp;VLOOKUP($C336,ModMap!$A$2:$B$21,2,FALSE)&amp;"'!AK:AK"),MATCH($K336,INDIRECT("'"&amp;VLOOKUP($C336,ModMap!$A$2:$B$21,2,FALSE)&amp;"'!$K:$K"),0)),"")</f>
        <v>N/A</v>
      </c>
      <c r="AL336" s="54" t="str">
        <f t="array" ref="AL336">IFERROR(INDEX(INDIRECT("'"&amp;VLOOKUP($C336,ModMap!$A$2:$B$21,2,FALSE)&amp;"'!AL:AL"),MATCH($K336,INDIRECT("'"&amp;VLOOKUP($C336,ModMap!$A$2:$B$21,2,FALSE)&amp;"'!$K:$K"),0)),"")</f>
        <v/>
      </c>
      <c r="AM336" s="54">
        <f t="shared" si="1"/>
        <v>2</v>
      </c>
      <c r="AN336" s="54" t="str">
        <f t="shared" si="2"/>
        <v>Not Started</v>
      </c>
      <c r="AO336" s="55" t="str">
        <f t="array" ref="AO336">IFERROR(INDEX(INDIRECT("'"&amp;VLOOKUP($C336,ModMap!$A$2:$B$21,2,FALSE)&amp;"'!AO:AO"),MATCH($K336,INDIRECT("'"&amp;VLOOKUP($C336,ModMap!$A$2:$B$21,2,FALSE)&amp;"'!$K:$K"),0)),"")</f>
        <v/>
      </c>
      <c r="AP336" s="53" t="str">
        <f t="array" ref="AP336">IFERROR(HYPERLINK("#'"&amp;VLOOKUP($C336,ModMap!$A$2:$B$21,2,FALSE)&amp;"'!V"&amp;MATCH($K336,INDIRECT("'"&amp;VLOOKUP($C336,ModMap!$A$2:$B$21,2,FALSE)&amp;"'!$K:$K"),0),"Edit on module sheet"),"")</f>
        <v>Edit on module sheet</v>
      </c>
    </row>
    <row r="337" ht="42.0" customHeight="1">
      <c r="A337" s="34">
        <v>335.0</v>
      </c>
      <c r="B337" s="34">
        <v>335.0</v>
      </c>
      <c r="C337" s="34" t="s">
        <v>102</v>
      </c>
      <c r="D337" s="35" t="s">
        <v>103</v>
      </c>
      <c r="E337" s="36" t="s">
        <v>48</v>
      </c>
      <c r="F337" s="93" t="s">
        <v>642</v>
      </c>
      <c r="G337" s="35" t="s">
        <v>643</v>
      </c>
      <c r="H337" s="34" t="s">
        <v>2271</v>
      </c>
      <c r="I337" s="34" t="s">
        <v>2272</v>
      </c>
      <c r="J337" s="35" t="s">
        <v>2273</v>
      </c>
      <c r="K337" s="34" t="s">
        <v>2286</v>
      </c>
      <c r="L337" s="35" t="s">
        <v>2287</v>
      </c>
      <c r="M337" s="62" t="s">
        <v>200</v>
      </c>
      <c r="N337" s="34" t="s">
        <v>649</v>
      </c>
      <c r="O337" s="34" t="s">
        <v>2276</v>
      </c>
      <c r="P337" s="35" t="s">
        <v>2277</v>
      </c>
      <c r="Q337" s="35" t="s">
        <v>2278</v>
      </c>
      <c r="R337" s="34" t="s">
        <v>205</v>
      </c>
      <c r="S337" s="34" t="s">
        <v>56</v>
      </c>
      <c r="T337" s="34" t="str">
        <f t="array" ref="T337">IFERROR(INDEX(INDIRECT("'"&amp;VLOOKUP($C337,ModMap!$A$2:$B$21,2,FALSE)&amp;"'!T:T"),MATCH($K337,INDIRECT("'"&amp;VLOOKUP($C337,ModMap!$A$2:$B$21,2,FALSE)&amp;"'!$K:$K"),0)),"")</f>
        <v>Unassigned</v>
      </c>
      <c r="U337" s="45" t="s">
        <v>36</v>
      </c>
      <c r="V337" s="34" t="str">
        <f t="array" ref="V337">IFERROR(INDEX(INDIRECT("'"&amp;VLOOKUP($C337,ModMap!$A$2:$B$21,2,FALSE)&amp;"'!V:V"),MATCH($K337,INDIRECT("'"&amp;VLOOKUP($C337,ModMap!$A$2:$B$21,2,FALSE)&amp;"'!$K:$K"),0)),"")</f>
        <v>N/A</v>
      </c>
      <c r="W337" s="34" t="str">
        <f t="array" ref="W337">IFERROR(INDEX(INDIRECT("'"&amp;VLOOKUP($C337,ModMap!$A$2:$B$21,2,FALSE)&amp;"'!W:W"),MATCH($K337,INDIRECT("'"&amp;VLOOKUP($C337,ModMap!$A$2:$B$21,2,FALSE)&amp;"'!$K:$K"),0)),"")</f>
        <v/>
      </c>
      <c r="X337" s="58" t="s">
        <v>33</v>
      </c>
      <c r="Y337" s="34" t="str">
        <f t="array" ref="Y337">IFERROR(INDEX(INDIRECT("'"&amp;VLOOKUP($C337,ModMap!$A$2:$B$21,2,FALSE)&amp;"'!Y:Y"),MATCH($K337,INDIRECT("'"&amp;VLOOKUP($C337,ModMap!$A$2:$B$21,2,FALSE)&amp;"'!$K:$K"),0)),"")</f>
        <v>Not Started</v>
      </c>
      <c r="Z337" s="34" t="str">
        <f t="array" ref="Z337">IFERROR(INDEX(INDIRECT("'"&amp;VLOOKUP($C337,ModMap!$A$2:$B$21,2,FALSE)&amp;"'!Z:Z"),MATCH($K337,INDIRECT("'"&amp;VLOOKUP($C337,ModMap!$A$2:$B$21,2,FALSE)&amp;"'!$K:$K"),0)),"")</f>
        <v>Unassigned</v>
      </c>
      <c r="AA337" s="45" t="s">
        <v>36</v>
      </c>
      <c r="AB337" s="34" t="str">
        <f t="array" ref="AB337">IFERROR(INDEX(INDIRECT("'"&amp;VLOOKUP($C337,ModMap!$A$2:$B$21,2,FALSE)&amp;"'!AB:AB"),MATCH($K337,INDIRECT("'"&amp;VLOOKUP($C337,ModMap!$A$2:$B$21,2,FALSE)&amp;"'!$K:$K"),0)),"")</f>
        <v>N/A</v>
      </c>
      <c r="AC337" s="34" t="str">
        <f t="array" ref="AC337">IFERROR(INDEX(INDIRECT("'"&amp;VLOOKUP($C337,ModMap!$A$2:$B$21,2,FALSE)&amp;"'!AC:AC"),MATCH($K337,INDIRECT("'"&amp;VLOOKUP($C337,ModMap!$A$2:$B$21,2,FALSE)&amp;"'!$K:$K"),0)),"")</f>
        <v/>
      </c>
      <c r="AD337" s="58" t="s">
        <v>33</v>
      </c>
      <c r="AE337" s="34" t="str">
        <f t="array" ref="AE337">IFERROR(INDEX(INDIRECT("'"&amp;VLOOKUP($C337,ModMap!$A$2:$B$21,2,FALSE)&amp;"'!AE:AE"),MATCH($K337,INDIRECT("'"&amp;VLOOKUP($C337,ModMap!$A$2:$B$21,2,FALSE)&amp;"'!$K:$K"),0)),"")</f>
        <v>Not Started</v>
      </c>
      <c r="AF337" s="34" t="str">
        <f t="array" ref="AF337">IFERROR(INDEX(INDIRECT("'"&amp;VLOOKUP($C337,ModMap!$A$2:$B$21,2,FALSE)&amp;"'!AF:AF"),MATCH($K337,INDIRECT("'"&amp;VLOOKUP($C337,ModMap!$A$2:$B$21,2,FALSE)&amp;"'!$K:$K"),0)),"")</f>
        <v>Unassigned</v>
      </c>
      <c r="AG337" s="45" t="s">
        <v>36</v>
      </c>
      <c r="AH337" s="34" t="str">
        <f t="array" ref="AH337">IFERROR(INDEX(INDIRECT("'"&amp;VLOOKUP($C337,ModMap!$A$2:$B$21,2,FALSE)&amp;"'!AH:AH"),MATCH($K337,INDIRECT("'"&amp;VLOOKUP($C337,ModMap!$A$2:$B$21,2,FALSE)&amp;"'!$K:$K"),0)),"")</f>
        <v>N/A</v>
      </c>
      <c r="AI337" s="34" t="str">
        <f t="array" ref="AI337">IFERROR(INDEX(INDIRECT("'"&amp;VLOOKUP($C337,ModMap!$A$2:$B$21,2,FALSE)&amp;"'!AI:AI"),MATCH($K337,INDIRECT("'"&amp;VLOOKUP($C337,ModMap!$A$2:$B$21,2,FALSE)&amp;"'!$K:$K"),0)),"")</f>
        <v/>
      </c>
      <c r="AJ337" s="45" t="s">
        <v>36</v>
      </c>
      <c r="AK337" s="34" t="str">
        <f t="array" ref="AK337">IFERROR(INDEX(INDIRECT("'"&amp;VLOOKUP($C337,ModMap!$A$2:$B$21,2,FALSE)&amp;"'!AK:AK"),MATCH($K337,INDIRECT("'"&amp;VLOOKUP($C337,ModMap!$A$2:$B$21,2,FALSE)&amp;"'!$K:$K"),0)),"")</f>
        <v>N/A</v>
      </c>
      <c r="AL337" s="34" t="str">
        <f t="array" ref="AL337">IFERROR(INDEX(INDIRECT("'"&amp;VLOOKUP($C337,ModMap!$A$2:$B$21,2,FALSE)&amp;"'!AL:AL"),MATCH($K337,INDIRECT("'"&amp;VLOOKUP($C337,ModMap!$A$2:$B$21,2,FALSE)&amp;"'!$K:$K"),0)),"")</f>
        <v/>
      </c>
      <c r="AM337" s="34">
        <f t="shared" si="1"/>
        <v>2</v>
      </c>
      <c r="AN337" s="34" t="str">
        <f t="shared" si="2"/>
        <v>Not Started</v>
      </c>
      <c r="AO337" s="35" t="str">
        <f t="array" ref="AO337">IFERROR(INDEX(INDIRECT("'"&amp;VLOOKUP($C337,ModMap!$A$2:$B$21,2,FALSE)&amp;"'!AO:AO"),MATCH($K337,INDIRECT("'"&amp;VLOOKUP($C337,ModMap!$A$2:$B$21,2,FALSE)&amp;"'!$K:$K"),0)),"")</f>
        <v/>
      </c>
      <c r="AP337" s="53" t="str">
        <f t="array" ref="AP337">IFERROR(HYPERLINK("#'"&amp;VLOOKUP($C337,ModMap!$A$2:$B$21,2,FALSE)&amp;"'!V"&amp;MATCH($K337,INDIRECT("'"&amp;VLOOKUP($C337,ModMap!$A$2:$B$21,2,FALSE)&amp;"'!$K:$K"),0),"Edit on module sheet"),"")</f>
        <v>Edit on module sheet</v>
      </c>
    </row>
    <row r="338" ht="42.0" customHeight="1">
      <c r="A338" s="54">
        <v>336.0</v>
      </c>
      <c r="B338" s="54">
        <v>336.0</v>
      </c>
      <c r="C338" s="54" t="s">
        <v>102</v>
      </c>
      <c r="D338" s="55" t="s">
        <v>103</v>
      </c>
      <c r="E338" s="64" t="s">
        <v>69</v>
      </c>
      <c r="F338" s="93" t="s">
        <v>642</v>
      </c>
      <c r="G338" s="55" t="s">
        <v>643</v>
      </c>
      <c r="H338" s="54" t="s">
        <v>2271</v>
      </c>
      <c r="I338" s="54" t="s">
        <v>2272</v>
      </c>
      <c r="J338" s="55" t="s">
        <v>2273</v>
      </c>
      <c r="K338" s="54" t="s">
        <v>3246</v>
      </c>
      <c r="L338" s="55" t="s">
        <v>3247</v>
      </c>
      <c r="M338" s="58" t="s">
        <v>434</v>
      </c>
      <c r="N338" s="54" t="s">
        <v>649</v>
      </c>
      <c r="O338" s="54" t="s">
        <v>2276</v>
      </c>
      <c r="P338" s="55" t="s">
        <v>2277</v>
      </c>
      <c r="Q338" s="55" t="s">
        <v>2278</v>
      </c>
      <c r="R338" s="54" t="s">
        <v>205</v>
      </c>
      <c r="S338" s="54" t="s">
        <v>69</v>
      </c>
      <c r="T338" s="54" t="str">
        <f t="array" ref="T338">IFERROR(INDEX(INDIRECT("'"&amp;VLOOKUP($C338,ModMap!$A$2:$B$21,2,FALSE)&amp;"'!T:T"),MATCH($K338,INDIRECT("'"&amp;VLOOKUP($C338,ModMap!$A$2:$B$21,2,FALSE)&amp;"'!$K:$K"),0)),"")</f>
        <v>Unassigned</v>
      </c>
      <c r="U338" s="45" t="s">
        <v>36</v>
      </c>
      <c r="V338" s="54" t="str">
        <f t="array" ref="V338">IFERROR(INDEX(INDIRECT("'"&amp;VLOOKUP($C338,ModMap!$A$2:$B$21,2,FALSE)&amp;"'!V:V"),MATCH($K338,INDIRECT("'"&amp;VLOOKUP($C338,ModMap!$A$2:$B$21,2,FALSE)&amp;"'!$K:$K"),0)),"")</f>
        <v>N/A</v>
      </c>
      <c r="W338" s="54" t="str">
        <f t="array" ref="W338">IFERROR(INDEX(INDIRECT("'"&amp;VLOOKUP($C338,ModMap!$A$2:$B$21,2,FALSE)&amp;"'!W:W"),MATCH($K338,INDIRECT("'"&amp;VLOOKUP($C338,ModMap!$A$2:$B$21,2,FALSE)&amp;"'!$K:$K"),0)),"")</f>
        <v/>
      </c>
      <c r="X338" s="58" t="s">
        <v>33</v>
      </c>
      <c r="Y338" s="54" t="str">
        <f t="array" ref="Y338">IFERROR(INDEX(INDIRECT("'"&amp;VLOOKUP($C338,ModMap!$A$2:$B$21,2,FALSE)&amp;"'!Y:Y"),MATCH($K338,INDIRECT("'"&amp;VLOOKUP($C338,ModMap!$A$2:$B$21,2,FALSE)&amp;"'!$K:$K"),0)),"")</f>
        <v>Not Started</v>
      </c>
      <c r="Z338" s="54" t="str">
        <f t="array" ref="Z338">IFERROR(INDEX(INDIRECT("'"&amp;VLOOKUP($C338,ModMap!$A$2:$B$21,2,FALSE)&amp;"'!Z:Z"),MATCH($K338,INDIRECT("'"&amp;VLOOKUP($C338,ModMap!$A$2:$B$21,2,FALSE)&amp;"'!$K:$K"),0)),"")</f>
        <v>Unassigned</v>
      </c>
      <c r="AA338" s="45" t="s">
        <v>36</v>
      </c>
      <c r="AB338" s="54" t="str">
        <f t="array" ref="AB338">IFERROR(INDEX(INDIRECT("'"&amp;VLOOKUP($C338,ModMap!$A$2:$B$21,2,FALSE)&amp;"'!AB:AB"),MATCH($K338,INDIRECT("'"&amp;VLOOKUP($C338,ModMap!$A$2:$B$21,2,FALSE)&amp;"'!$K:$K"),0)),"")</f>
        <v>N/A</v>
      </c>
      <c r="AC338" s="54" t="str">
        <f t="array" ref="AC338">IFERROR(INDEX(INDIRECT("'"&amp;VLOOKUP($C338,ModMap!$A$2:$B$21,2,FALSE)&amp;"'!AC:AC"),MATCH($K338,INDIRECT("'"&amp;VLOOKUP($C338,ModMap!$A$2:$B$21,2,FALSE)&amp;"'!$K:$K"),0)),"")</f>
        <v/>
      </c>
      <c r="AD338" s="45" t="s">
        <v>36</v>
      </c>
      <c r="AE338" s="54" t="str">
        <f t="array" ref="AE338">IFERROR(INDEX(INDIRECT("'"&amp;VLOOKUP($C338,ModMap!$A$2:$B$21,2,FALSE)&amp;"'!AE:AE"),MATCH($K338,INDIRECT("'"&amp;VLOOKUP($C338,ModMap!$A$2:$B$21,2,FALSE)&amp;"'!$K:$K"),0)),"")</f>
        <v>N/A</v>
      </c>
      <c r="AF338" s="54" t="str">
        <f t="array" ref="AF338">IFERROR(INDEX(INDIRECT("'"&amp;VLOOKUP($C338,ModMap!$A$2:$B$21,2,FALSE)&amp;"'!AF:AF"),MATCH($K338,INDIRECT("'"&amp;VLOOKUP($C338,ModMap!$A$2:$B$21,2,FALSE)&amp;"'!$K:$K"),0)),"")</f>
        <v/>
      </c>
      <c r="AG338" s="45" t="s">
        <v>36</v>
      </c>
      <c r="AH338" s="54" t="str">
        <f t="array" ref="AH338">IFERROR(INDEX(INDIRECT("'"&amp;VLOOKUP($C338,ModMap!$A$2:$B$21,2,FALSE)&amp;"'!AH:AH"),MATCH($K338,INDIRECT("'"&amp;VLOOKUP($C338,ModMap!$A$2:$B$21,2,FALSE)&amp;"'!$K:$K"),0)),"")</f>
        <v>N/A</v>
      </c>
      <c r="AI338" s="54" t="str">
        <f t="array" ref="AI338">IFERROR(INDEX(INDIRECT("'"&amp;VLOOKUP($C338,ModMap!$A$2:$B$21,2,FALSE)&amp;"'!AI:AI"),MATCH($K338,INDIRECT("'"&amp;VLOOKUP($C338,ModMap!$A$2:$B$21,2,FALSE)&amp;"'!$K:$K"),0)),"")</f>
        <v/>
      </c>
      <c r="AJ338" s="45" t="s">
        <v>36</v>
      </c>
      <c r="AK338" s="54" t="str">
        <f t="array" ref="AK338">IFERROR(INDEX(INDIRECT("'"&amp;VLOOKUP($C338,ModMap!$A$2:$B$21,2,FALSE)&amp;"'!AK:AK"),MATCH($K338,INDIRECT("'"&amp;VLOOKUP($C338,ModMap!$A$2:$B$21,2,FALSE)&amp;"'!$K:$K"),0)),"")</f>
        <v>N/A</v>
      </c>
      <c r="AL338" s="54" t="str">
        <f t="array" ref="AL338">IFERROR(INDEX(INDIRECT("'"&amp;VLOOKUP($C338,ModMap!$A$2:$B$21,2,FALSE)&amp;"'!AL:AL"),MATCH($K338,INDIRECT("'"&amp;VLOOKUP($C338,ModMap!$A$2:$B$21,2,FALSE)&amp;"'!$K:$K"),0)),"")</f>
        <v/>
      </c>
      <c r="AM338" s="54">
        <f t="shared" si="1"/>
        <v>1</v>
      </c>
      <c r="AN338" s="54" t="str">
        <f t="shared" si="2"/>
        <v>Not Started</v>
      </c>
      <c r="AO338" s="55" t="str">
        <f t="array" ref="AO338">IFERROR(INDEX(INDIRECT("'"&amp;VLOOKUP($C338,ModMap!$A$2:$B$21,2,FALSE)&amp;"'!AO:AO"),MATCH($K338,INDIRECT("'"&amp;VLOOKUP($C338,ModMap!$A$2:$B$21,2,FALSE)&amp;"'!$K:$K"),0)),"")</f>
        <v/>
      </c>
      <c r="AP338" s="53" t="str">
        <f t="array" ref="AP338">IFERROR(HYPERLINK("#'"&amp;VLOOKUP($C338,ModMap!$A$2:$B$21,2,FALSE)&amp;"'!V"&amp;MATCH($K338,INDIRECT("'"&amp;VLOOKUP($C338,ModMap!$A$2:$B$21,2,FALSE)&amp;"'!$K:$K"),0),"Edit on module sheet"),"")</f>
        <v>Edit on module sheet</v>
      </c>
    </row>
    <row r="339" ht="42.0" customHeight="1">
      <c r="A339" s="34">
        <v>337.0</v>
      </c>
      <c r="B339" s="34">
        <v>337.0</v>
      </c>
      <c r="C339" s="34" t="s">
        <v>102</v>
      </c>
      <c r="D339" s="35" t="s">
        <v>103</v>
      </c>
      <c r="E339" s="36" t="s">
        <v>48</v>
      </c>
      <c r="F339" s="93" t="s">
        <v>642</v>
      </c>
      <c r="G339" s="35" t="s">
        <v>643</v>
      </c>
      <c r="H339" s="34" t="s">
        <v>714</v>
      </c>
      <c r="I339" s="34" t="s">
        <v>715</v>
      </c>
      <c r="J339" s="35" t="s">
        <v>716</v>
      </c>
      <c r="K339" s="34" t="s">
        <v>2290</v>
      </c>
      <c r="L339" s="35" t="s">
        <v>2291</v>
      </c>
      <c r="M339" s="62" t="s">
        <v>200</v>
      </c>
      <c r="N339" s="34" t="s">
        <v>649</v>
      </c>
      <c r="O339" s="34" t="s">
        <v>240</v>
      </c>
      <c r="P339" s="35" t="s">
        <v>719</v>
      </c>
      <c r="Q339" s="35" t="s">
        <v>720</v>
      </c>
      <c r="R339" s="34" t="s">
        <v>251</v>
      </c>
      <c r="S339" s="34" t="s">
        <v>56</v>
      </c>
      <c r="T339" s="34" t="str">
        <f t="array" ref="T339">IFERROR(INDEX(INDIRECT("'"&amp;VLOOKUP($C339,ModMap!$A$2:$B$21,2,FALSE)&amp;"'!T:T"),MATCH($K339,INDIRECT("'"&amp;VLOOKUP($C339,ModMap!$A$2:$B$21,2,FALSE)&amp;"'!$K:$K"),0)),"")</f>
        <v>Unassigned</v>
      </c>
      <c r="U339" s="45" t="s">
        <v>36</v>
      </c>
      <c r="V339" s="34" t="str">
        <f t="array" ref="V339">IFERROR(INDEX(INDIRECT("'"&amp;VLOOKUP($C339,ModMap!$A$2:$B$21,2,FALSE)&amp;"'!V:V"),MATCH($K339,INDIRECT("'"&amp;VLOOKUP($C339,ModMap!$A$2:$B$21,2,FALSE)&amp;"'!$K:$K"),0)),"")</f>
        <v>N/A</v>
      </c>
      <c r="W339" s="34" t="str">
        <f t="array" ref="W339">IFERROR(INDEX(INDIRECT("'"&amp;VLOOKUP($C339,ModMap!$A$2:$B$21,2,FALSE)&amp;"'!W:W"),MATCH($K339,INDIRECT("'"&amp;VLOOKUP($C339,ModMap!$A$2:$B$21,2,FALSE)&amp;"'!$K:$K"),0)),"")</f>
        <v/>
      </c>
      <c r="X339" s="58" t="s">
        <v>33</v>
      </c>
      <c r="Y339" s="34" t="str">
        <f t="array" ref="Y339">IFERROR(INDEX(INDIRECT("'"&amp;VLOOKUP($C339,ModMap!$A$2:$B$21,2,FALSE)&amp;"'!Y:Y"),MATCH($K339,INDIRECT("'"&amp;VLOOKUP($C339,ModMap!$A$2:$B$21,2,FALSE)&amp;"'!$K:$K"),0)),"")</f>
        <v>Not Started</v>
      </c>
      <c r="Z339" s="34" t="str">
        <f t="array" ref="Z339">IFERROR(INDEX(INDIRECT("'"&amp;VLOOKUP($C339,ModMap!$A$2:$B$21,2,FALSE)&amp;"'!Z:Z"),MATCH($K339,INDIRECT("'"&amp;VLOOKUP($C339,ModMap!$A$2:$B$21,2,FALSE)&amp;"'!$K:$K"),0)),"")</f>
        <v>Unassigned</v>
      </c>
      <c r="AA339" s="45" t="s">
        <v>36</v>
      </c>
      <c r="AB339" s="34" t="str">
        <f t="array" ref="AB339">IFERROR(INDEX(INDIRECT("'"&amp;VLOOKUP($C339,ModMap!$A$2:$B$21,2,FALSE)&amp;"'!AB:AB"),MATCH($K339,INDIRECT("'"&amp;VLOOKUP($C339,ModMap!$A$2:$B$21,2,FALSE)&amp;"'!$K:$K"),0)),"")</f>
        <v>N/A</v>
      </c>
      <c r="AC339" s="34" t="str">
        <f t="array" ref="AC339">IFERROR(INDEX(INDIRECT("'"&amp;VLOOKUP($C339,ModMap!$A$2:$B$21,2,FALSE)&amp;"'!AC:AC"),MATCH($K339,INDIRECT("'"&amp;VLOOKUP($C339,ModMap!$A$2:$B$21,2,FALSE)&amp;"'!$K:$K"),0)),"")</f>
        <v/>
      </c>
      <c r="AD339" s="45" t="s">
        <v>36</v>
      </c>
      <c r="AE339" s="34" t="str">
        <f t="array" ref="AE339">IFERROR(INDEX(INDIRECT("'"&amp;VLOOKUP($C339,ModMap!$A$2:$B$21,2,FALSE)&amp;"'!AE:AE"),MATCH($K339,INDIRECT("'"&amp;VLOOKUP($C339,ModMap!$A$2:$B$21,2,FALSE)&amp;"'!$K:$K"),0)),"")</f>
        <v>N/A</v>
      </c>
      <c r="AF339" s="34" t="str">
        <f t="array" ref="AF339">IFERROR(INDEX(INDIRECT("'"&amp;VLOOKUP($C339,ModMap!$A$2:$B$21,2,FALSE)&amp;"'!AF:AF"),MATCH($K339,INDIRECT("'"&amp;VLOOKUP($C339,ModMap!$A$2:$B$21,2,FALSE)&amp;"'!$K:$K"),0)),"")</f>
        <v/>
      </c>
      <c r="AG339" s="45" t="s">
        <v>36</v>
      </c>
      <c r="AH339" s="34" t="str">
        <f t="array" ref="AH339">IFERROR(INDEX(INDIRECT("'"&amp;VLOOKUP($C339,ModMap!$A$2:$B$21,2,FALSE)&amp;"'!AH:AH"),MATCH($K339,INDIRECT("'"&amp;VLOOKUP($C339,ModMap!$A$2:$B$21,2,FALSE)&amp;"'!$K:$K"),0)),"")</f>
        <v>N/A</v>
      </c>
      <c r="AI339" s="34" t="str">
        <f t="array" ref="AI339">IFERROR(INDEX(INDIRECT("'"&amp;VLOOKUP($C339,ModMap!$A$2:$B$21,2,FALSE)&amp;"'!AI:AI"),MATCH($K339,INDIRECT("'"&amp;VLOOKUP($C339,ModMap!$A$2:$B$21,2,FALSE)&amp;"'!$K:$K"),0)),"")</f>
        <v/>
      </c>
      <c r="AJ339" s="45" t="s">
        <v>36</v>
      </c>
      <c r="AK339" s="34" t="str">
        <f t="array" ref="AK339">IFERROR(INDEX(INDIRECT("'"&amp;VLOOKUP($C339,ModMap!$A$2:$B$21,2,FALSE)&amp;"'!AK:AK"),MATCH($K339,INDIRECT("'"&amp;VLOOKUP($C339,ModMap!$A$2:$B$21,2,FALSE)&amp;"'!$K:$K"),0)),"")</f>
        <v>N/A</v>
      </c>
      <c r="AL339" s="34" t="str">
        <f t="array" ref="AL339">IFERROR(INDEX(INDIRECT("'"&amp;VLOOKUP($C339,ModMap!$A$2:$B$21,2,FALSE)&amp;"'!AL:AL"),MATCH($K339,INDIRECT("'"&amp;VLOOKUP($C339,ModMap!$A$2:$B$21,2,FALSE)&amp;"'!$K:$K"),0)),"")</f>
        <v/>
      </c>
      <c r="AM339" s="34">
        <f t="shared" si="1"/>
        <v>1</v>
      </c>
      <c r="AN339" s="34" t="str">
        <f t="shared" si="2"/>
        <v>Not Started</v>
      </c>
      <c r="AO339" s="35" t="str">
        <f t="array" ref="AO339">IFERROR(INDEX(INDIRECT("'"&amp;VLOOKUP($C339,ModMap!$A$2:$B$21,2,FALSE)&amp;"'!AO:AO"),MATCH($K339,INDIRECT("'"&amp;VLOOKUP($C339,ModMap!$A$2:$B$21,2,FALSE)&amp;"'!$K:$K"),0)),"")</f>
        <v/>
      </c>
      <c r="AP339" s="53" t="str">
        <f t="array" ref="AP339">IFERROR(HYPERLINK("#'"&amp;VLOOKUP($C339,ModMap!$A$2:$B$21,2,FALSE)&amp;"'!V"&amp;MATCH($K339,INDIRECT("'"&amp;VLOOKUP($C339,ModMap!$A$2:$B$21,2,FALSE)&amp;"'!$K:$K"),0),"Edit on module sheet"),"")</f>
        <v>Edit on module sheet</v>
      </c>
    </row>
    <row r="340" ht="42.0" customHeight="1">
      <c r="A340" s="54">
        <v>338.0</v>
      </c>
      <c r="B340" s="54">
        <v>338.0</v>
      </c>
      <c r="C340" s="54" t="s">
        <v>102</v>
      </c>
      <c r="D340" s="55" t="s">
        <v>103</v>
      </c>
      <c r="E340" s="65" t="s">
        <v>41</v>
      </c>
      <c r="F340" s="93" t="s">
        <v>642</v>
      </c>
      <c r="G340" s="55" t="s">
        <v>643</v>
      </c>
      <c r="H340" s="54" t="s">
        <v>714</v>
      </c>
      <c r="I340" s="54" t="s">
        <v>715</v>
      </c>
      <c r="J340" s="55" t="s">
        <v>716</v>
      </c>
      <c r="K340" s="54" t="s">
        <v>717</v>
      </c>
      <c r="L340" s="55" t="s">
        <v>718</v>
      </c>
      <c r="M340" s="62" t="s">
        <v>200</v>
      </c>
      <c r="N340" s="54" t="s">
        <v>649</v>
      </c>
      <c r="O340" s="54" t="s">
        <v>240</v>
      </c>
      <c r="P340" s="55" t="s">
        <v>719</v>
      </c>
      <c r="Q340" s="55" t="s">
        <v>720</v>
      </c>
      <c r="R340" s="54" t="s">
        <v>251</v>
      </c>
      <c r="S340" s="54" t="s">
        <v>206</v>
      </c>
      <c r="T340" s="54" t="str">
        <f t="array" ref="T340">IFERROR(INDEX(INDIRECT("'"&amp;VLOOKUP($C340,ModMap!$A$2:$B$21,2,FALSE)&amp;"'!T:T"),MATCH($K340,INDIRECT("'"&amp;VLOOKUP($C340,ModMap!$A$2:$B$21,2,FALSE)&amp;"'!$K:$K"),0)),"")</f>
        <v>Unassigned</v>
      </c>
      <c r="U340" s="58" t="s">
        <v>33</v>
      </c>
      <c r="V340" s="54" t="str">
        <f t="array" ref="V340">IFERROR(INDEX(INDIRECT("'"&amp;VLOOKUP($C340,ModMap!$A$2:$B$21,2,FALSE)&amp;"'!V:V"),MATCH($K340,INDIRECT("'"&amp;VLOOKUP($C340,ModMap!$A$2:$B$21,2,FALSE)&amp;"'!$K:$K"),0)),"")</f>
        <v>Not Started</v>
      </c>
      <c r="W340" s="54" t="str">
        <f t="array" ref="W340">IFERROR(INDEX(INDIRECT("'"&amp;VLOOKUP($C340,ModMap!$A$2:$B$21,2,FALSE)&amp;"'!W:W"),MATCH($K340,INDIRECT("'"&amp;VLOOKUP($C340,ModMap!$A$2:$B$21,2,FALSE)&amp;"'!$K:$K"),0)),"")</f>
        <v>Unassigned</v>
      </c>
      <c r="X340" s="45" t="s">
        <v>36</v>
      </c>
      <c r="Y340" s="54" t="str">
        <f t="array" ref="Y340">IFERROR(INDEX(INDIRECT("'"&amp;VLOOKUP($C340,ModMap!$A$2:$B$21,2,FALSE)&amp;"'!Y:Y"),MATCH($K340,INDIRECT("'"&amp;VLOOKUP($C340,ModMap!$A$2:$B$21,2,FALSE)&amp;"'!$K:$K"),0)),"")</f>
        <v>N/A</v>
      </c>
      <c r="Z340" s="54" t="str">
        <f t="array" ref="Z340">IFERROR(INDEX(INDIRECT("'"&amp;VLOOKUP($C340,ModMap!$A$2:$B$21,2,FALSE)&amp;"'!Z:Z"),MATCH($K340,INDIRECT("'"&amp;VLOOKUP($C340,ModMap!$A$2:$B$21,2,FALSE)&amp;"'!$K:$K"),0)),"")</f>
        <v/>
      </c>
      <c r="AA340" s="45" t="s">
        <v>36</v>
      </c>
      <c r="AB340" s="54" t="str">
        <f t="array" ref="AB340">IFERROR(INDEX(INDIRECT("'"&amp;VLOOKUP($C340,ModMap!$A$2:$B$21,2,FALSE)&amp;"'!AB:AB"),MATCH($K340,INDIRECT("'"&amp;VLOOKUP($C340,ModMap!$A$2:$B$21,2,FALSE)&amp;"'!$K:$K"),0)),"")</f>
        <v>N/A</v>
      </c>
      <c r="AC340" s="54" t="str">
        <f t="array" ref="AC340">IFERROR(INDEX(INDIRECT("'"&amp;VLOOKUP($C340,ModMap!$A$2:$B$21,2,FALSE)&amp;"'!AC:AC"),MATCH($K340,INDIRECT("'"&amp;VLOOKUP($C340,ModMap!$A$2:$B$21,2,FALSE)&amp;"'!$K:$K"),0)),"")</f>
        <v/>
      </c>
      <c r="AD340" s="45" t="s">
        <v>36</v>
      </c>
      <c r="AE340" s="54" t="str">
        <f t="array" ref="AE340">IFERROR(INDEX(INDIRECT("'"&amp;VLOOKUP($C340,ModMap!$A$2:$B$21,2,FALSE)&amp;"'!AE:AE"),MATCH($K340,INDIRECT("'"&amp;VLOOKUP($C340,ModMap!$A$2:$B$21,2,FALSE)&amp;"'!$K:$K"),0)),"")</f>
        <v>N/A</v>
      </c>
      <c r="AF340" s="54" t="str">
        <f t="array" ref="AF340">IFERROR(INDEX(INDIRECT("'"&amp;VLOOKUP($C340,ModMap!$A$2:$B$21,2,FALSE)&amp;"'!AF:AF"),MATCH($K340,INDIRECT("'"&amp;VLOOKUP($C340,ModMap!$A$2:$B$21,2,FALSE)&amp;"'!$K:$K"),0)),"")</f>
        <v/>
      </c>
      <c r="AG340" s="45" t="s">
        <v>36</v>
      </c>
      <c r="AH340" s="54" t="str">
        <f t="array" ref="AH340">IFERROR(INDEX(INDIRECT("'"&amp;VLOOKUP($C340,ModMap!$A$2:$B$21,2,FALSE)&amp;"'!AH:AH"),MATCH($K340,INDIRECT("'"&amp;VLOOKUP($C340,ModMap!$A$2:$B$21,2,FALSE)&amp;"'!$K:$K"),0)),"")</f>
        <v>N/A</v>
      </c>
      <c r="AI340" s="54" t="str">
        <f t="array" ref="AI340">IFERROR(INDEX(INDIRECT("'"&amp;VLOOKUP($C340,ModMap!$A$2:$B$21,2,FALSE)&amp;"'!AI:AI"),MATCH($K340,INDIRECT("'"&amp;VLOOKUP($C340,ModMap!$A$2:$B$21,2,FALSE)&amp;"'!$K:$K"),0)),"")</f>
        <v/>
      </c>
      <c r="AJ340" s="45" t="s">
        <v>36</v>
      </c>
      <c r="AK340" s="54" t="str">
        <f t="array" ref="AK340">IFERROR(INDEX(INDIRECT("'"&amp;VLOOKUP($C340,ModMap!$A$2:$B$21,2,FALSE)&amp;"'!AK:AK"),MATCH($K340,INDIRECT("'"&amp;VLOOKUP($C340,ModMap!$A$2:$B$21,2,FALSE)&amp;"'!$K:$K"),0)),"")</f>
        <v>N/A</v>
      </c>
      <c r="AL340" s="54" t="str">
        <f t="array" ref="AL340">IFERROR(INDEX(INDIRECT("'"&amp;VLOOKUP($C340,ModMap!$A$2:$B$21,2,FALSE)&amp;"'!AL:AL"),MATCH($K340,INDIRECT("'"&amp;VLOOKUP($C340,ModMap!$A$2:$B$21,2,FALSE)&amp;"'!$K:$K"),0)),"")</f>
        <v/>
      </c>
      <c r="AM340" s="54">
        <f t="shared" si="1"/>
        <v>1</v>
      </c>
      <c r="AN340" s="54" t="str">
        <f t="shared" si="2"/>
        <v>Not Started</v>
      </c>
      <c r="AO340" s="55" t="str">
        <f t="array" ref="AO340">IFERROR(INDEX(INDIRECT("'"&amp;VLOOKUP($C340,ModMap!$A$2:$B$21,2,FALSE)&amp;"'!AO:AO"),MATCH($K340,INDIRECT("'"&amp;VLOOKUP($C340,ModMap!$A$2:$B$21,2,FALSE)&amp;"'!$K:$K"),0)),"")</f>
        <v/>
      </c>
      <c r="AP340" s="53" t="str">
        <f t="array" ref="AP340">IFERROR(HYPERLINK("#'"&amp;VLOOKUP($C340,ModMap!$A$2:$B$21,2,FALSE)&amp;"'!V"&amp;MATCH($K340,INDIRECT("'"&amp;VLOOKUP($C340,ModMap!$A$2:$B$21,2,FALSE)&amp;"'!$K:$K"),0),"Edit on module sheet"),"")</f>
        <v>Edit on module sheet</v>
      </c>
    </row>
    <row r="341" ht="42.0" customHeight="1">
      <c r="A341" s="34">
        <v>339.0</v>
      </c>
      <c r="B341" s="34">
        <v>339.0</v>
      </c>
      <c r="C341" s="34" t="s">
        <v>102</v>
      </c>
      <c r="D341" s="35" t="s">
        <v>103</v>
      </c>
      <c r="E341" s="64" t="s">
        <v>69</v>
      </c>
      <c r="F341" s="93" t="s">
        <v>642</v>
      </c>
      <c r="G341" s="35" t="s">
        <v>643</v>
      </c>
      <c r="H341" s="34" t="s">
        <v>714</v>
      </c>
      <c r="I341" s="34" t="s">
        <v>715</v>
      </c>
      <c r="J341" s="35" t="s">
        <v>716</v>
      </c>
      <c r="K341" s="34" t="s">
        <v>3260</v>
      </c>
      <c r="L341" s="35" t="s">
        <v>3261</v>
      </c>
      <c r="M341" s="58" t="s">
        <v>434</v>
      </c>
      <c r="N341" s="34" t="s">
        <v>649</v>
      </c>
      <c r="O341" s="34" t="s">
        <v>240</v>
      </c>
      <c r="P341" s="35" t="s">
        <v>719</v>
      </c>
      <c r="Q341" s="35" t="s">
        <v>720</v>
      </c>
      <c r="R341" s="34" t="s">
        <v>251</v>
      </c>
      <c r="S341" s="34" t="s">
        <v>69</v>
      </c>
      <c r="T341" s="34" t="str">
        <f t="array" ref="T341">IFERROR(INDEX(INDIRECT("'"&amp;VLOOKUP($C341,ModMap!$A$2:$B$21,2,FALSE)&amp;"'!T:T"),MATCH($K341,INDIRECT("'"&amp;VLOOKUP($C341,ModMap!$A$2:$B$21,2,FALSE)&amp;"'!$K:$K"),0)),"")</f>
        <v>Unassigned</v>
      </c>
      <c r="U341" s="58" t="s">
        <v>33</v>
      </c>
      <c r="V341" s="34" t="str">
        <f t="array" ref="V341">IFERROR(INDEX(INDIRECT("'"&amp;VLOOKUP($C341,ModMap!$A$2:$B$21,2,FALSE)&amp;"'!V:V"),MATCH($K341,INDIRECT("'"&amp;VLOOKUP($C341,ModMap!$A$2:$B$21,2,FALSE)&amp;"'!$K:$K"),0)),"")</f>
        <v>Not Started</v>
      </c>
      <c r="W341" s="34" t="str">
        <f t="array" ref="W341">IFERROR(INDEX(INDIRECT("'"&amp;VLOOKUP($C341,ModMap!$A$2:$B$21,2,FALSE)&amp;"'!W:W"),MATCH($K341,INDIRECT("'"&amp;VLOOKUP($C341,ModMap!$A$2:$B$21,2,FALSE)&amp;"'!$K:$K"),0)),"")</f>
        <v>Unassigned</v>
      </c>
      <c r="X341" s="58" t="s">
        <v>33</v>
      </c>
      <c r="Y341" s="34" t="str">
        <f t="array" ref="Y341">IFERROR(INDEX(INDIRECT("'"&amp;VLOOKUP($C341,ModMap!$A$2:$B$21,2,FALSE)&amp;"'!Y:Y"),MATCH($K341,INDIRECT("'"&amp;VLOOKUP($C341,ModMap!$A$2:$B$21,2,FALSE)&amp;"'!$K:$K"),0)),"")</f>
        <v>Not Started</v>
      </c>
      <c r="Z341" s="34" t="str">
        <f t="array" ref="Z341">IFERROR(INDEX(INDIRECT("'"&amp;VLOOKUP($C341,ModMap!$A$2:$B$21,2,FALSE)&amp;"'!Z:Z"),MATCH($K341,INDIRECT("'"&amp;VLOOKUP($C341,ModMap!$A$2:$B$21,2,FALSE)&amp;"'!$K:$K"),0)),"")</f>
        <v>Unassigned</v>
      </c>
      <c r="AA341" s="45" t="s">
        <v>36</v>
      </c>
      <c r="AB341" s="34" t="str">
        <f t="array" ref="AB341">IFERROR(INDEX(INDIRECT("'"&amp;VLOOKUP($C341,ModMap!$A$2:$B$21,2,FALSE)&amp;"'!AB:AB"),MATCH($K341,INDIRECT("'"&amp;VLOOKUP($C341,ModMap!$A$2:$B$21,2,FALSE)&amp;"'!$K:$K"),0)),"")</f>
        <v>N/A</v>
      </c>
      <c r="AC341" s="34" t="str">
        <f t="array" ref="AC341">IFERROR(INDEX(INDIRECT("'"&amp;VLOOKUP($C341,ModMap!$A$2:$B$21,2,FALSE)&amp;"'!AC:AC"),MATCH($K341,INDIRECT("'"&amp;VLOOKUP($C341,ModMap!$A$2:$B$21,2,FALSE)&amp;"'!$K:$K"),0)),"")</f>
        <v/>
      </c>
      <c r="AD341" s="45" t="s">
        <v>36</v>
      </c>
      <c r="AE341" s="34" t="str">
        <f t="array" ref="AE341">IFERROR(INDEX(INDIRECT("'"&amp;VLOOKUP($C341,ModMap!$A$2:$B$21,2,FALSE)&amp;"'!AE:AE"),MATCH($K341,INDIRECT("'"&amp;VLOOKUP($C341,ModMap!$A$2:$B$21,2,FALSE)&amp;"'!$K:$K"),0)),"")</f>
        <v>N/A</v>
      </c>
      <c r="AF341" s="34" t="str">
        <f t="array" ref="AF341">IFERROR(INDEX(INDIRECT("'"&amp;VLOOKUP($C341,ModMap!$A$2:$B$21,2,FALSE)&amp;"'!AF:AF"),MATCH($K341,INDIRECT("'"&amp;VLOOKUP($C341,ModMap!$A$2:$B$21,2,FALSE)&amp;"'!$K:$K"),0)),"")</f>
        <v/>
      </c>
      <c r="AG341" s="45" t="s">
        <v>36</v>
      </c>
      <c r="AH341" s="34" t="str">
        <f t="array" ref="AH341">IFERROR(INDEX(INDIRECT("'"&amp;VLOOKUP($C341,ModMap!$A$2:$B$21,2,FALSE)&amp;"'!AH:AH"),MATCH($K341,INDIRECT("'"&amp;VLOOKUP($C341,ModMap!$A$2:$B$21,2,FALSE)&amp;"'!$K:$K"),0)),"")</f>
        <v>N/A</v>
      </c>
      <c r="AI341" s="34" t="str">
        <f t="array" ref="AI341">IFERROR(INDEX(INDIRECT("'"&amp;VLOOKUP($C341,ModMap!$A$2:$B$21,2,FALSE)&amp;"'!AI:AI"),MATCH($K341,INDIRECT("'"&amp;VLOOKUP($C341,ModMap!$A$2:$B$21,2,FALSE)&amp;"'!$K:$K"),0)),"")</f>
        <v/>
      </c>
      <c r="AJ341" s="45" t="s">
        <v>36</v>
      </c>
      <c r="AK341" s="34" t="str">
        <f t="array" ref="AK341">IFERROR(INDEX(INDIRECT("'"&amp;VLOOKUP($C341,ModMap!$A$2:$B$21,2,FALSE)&amp;"'!AK:AK"),MATCH($K341,INDIRECT("'"&amp;VLOOKUP($C341,ModMap!$A$2:$B$21,2,FALSE)&amp;"'!$K:$K"),0)),"")</f>
        <v>N/A</v>
      </c>
      <c r="AL341" s="34" t="str">
        <f t="array" ref="AL341">IFERROR(INDEX(INDIRECT("'"&amp;VLOOKUP($C341,ModMap!$A$2:$B$21,2,FALSE)&amp;"'!AL:AL"),MATCH($K341,INDIRECT("'"&amp;VLOOKUP($C341,ModMap!$A$2:$B$21,2,FALSE)&amp;"'!$K:$K"),0)),"")</f>
        <v/>
      </c>
      <c r="AM341" s="34">
        <f t="shared" si="1"/>
        <v>2</v>
      </c>
      <c r="AN341" s="34" t="str">
        <f t="shared" si="2"/>
        <v>Not Started</v>
      </c>
      <c r="AO341" s="35" t="str">
        <f t="array" ref="AO341">IFERROR(INDEX(INDIRECT("'"&amp;VLOOKUP($C341,ModMap!$A$2:$B$21,2,FALSE)&amp;"'!AO:AO"),MATCH($K341,INDIRECT("'"&amp;VLOOKUP($C341,ModMap!$A$2:$B$21,2,FALSE)&amp;"'!$K:$K"),0)),"")</f>
        <v/>
      </c>
      <c r="AP341" s="53" t="str">
        <f t="array" ref="AP341">IFERROR(HYPERLINK("#'"&amp;VLOOKUP($C341,ModMap!$A$2:$B$21,2,FALSE)&amp;"'!V"&amp;MATCH($K341,INDIRECT("'"&amp;VLOOKUP($C341,ModMap!$A$2:$B$21,2,FALSE)&amp;"'!$K:$K"),0),"Edit on module sheet"),"")</f>
        <v>Edit on module sheet</v>
      </c>
    </row>
    <row r="342" ht="42.0" customHeight="1">
      <c r="A342" s="54">
        <v>340.0</v>
      </c>
      <c r="B342" s="54">
        <v>340.0</v>
      </c>
      <c r="C342" s="54" t="s">
        <v>102</v>
      </c>
      <c r="D342" s="55" t="s">
        <v>103</v>
      </c>
      <c r="E342" s="36" t="s">
        <v>48</v>
      </c>
      <c r="F342" s="93" t="s">
        <v>642</v>
      </c>
      <c r="G342" s="55" t="s">
        <v>643</v>
      </c>
      <c r="H342" s="54" t="s">
        <v>728</v>
      </c>
      <c r="I342" s="54" t="s">
        <v>729</v>
      </c>
      <c r="J342" s="55" t="s">
        <v>730</v>
      </c>
      <c r="K342" s="54" t="s">
        <v>2293</v>
      </c>
      <c r="L342" s="55" t="s">
        <v>2294</v>
      </c>
      <c r="M342" s="62" t="s">
        <v>200</v>
      </c>
      <c r="N342" s="54" t="s">
        <v>649</v>
      </c>
      <c r="O342" s="54" t="s">
        <v>733</v>
      </c>
      <c r="P342" s="55" t="s">
        <v>734</v>
      </c>
      <c r="Q342" s="55" t="s">
        <v>735</v>
      </c>
      <c r="R342" s="54" t="s">
        <v>736</v>
      </c>
      <c r="S342" s="54" t="s">
        <v>53</v>
      </c>
      <c r="T342" s="54" t="str">
        <f t="array" ref="T342">IFERROR(INDEX(INDIRECT("'"&amp;VLOOKUP($C342,ModMap!$A$2:$B$21,2,FALSE)&amp;"'!T:T"),MATCH($K342,INDIRECT("'"&amp;VLOOKUP($C342,ModMap!$A$2:$B$21,2,FALSE)&amp;"'!$K:$K"),0)),"")</f>
        <v>Unassigned</v>
      </c>
      <c r="U342" s="45" t="s">
        <v>36</v>
      </c>
      <c r="V342" s="54" t="str">
        <f t="array" ref="V342">IFERROR(INDEX(INDIRECT("'"&amp;VLOOKUP($C342,ModMap!$A$2:$B$21,2,FALSE)&amp;"'!V:V"),MATCH($K342,INDIRECT("'"&amp;VLOOKUP($C342,ModMap!$A$2:$B$21,2,FALSE)&amp;"'!$K:$K"),0)),"")</f>
        <v>N/A</v>
      </c>
      <c r="W342" s="54" t="str">
        <f t="array" ref="W342">IFERROR(INDEX(INDIRECT("'"&amp;VLOOKUP($C342,ModMap!$A$2:$B$21,2,FALSE)&amp;"'!W:W"),MATCH($K342,INDIRECT("'"&amp;VLOOKUP($C342,ModMap!$A$2:$B$21,2,FALSE)&amp;"'!$K:$K"),0)),"")</f>
        <v/>
      </c>
      <c r="X342" s="58" t="s">
        <v>33</v>
      </c>
      <c r="Y342" s="54" t="str">
        <f t="array" ref="Y342">IFERROR(INDEX(INDIRECT("'"&amp;VLOOKUP($C342,ModMap!$A$2:$B$21,2,FALSE)&amp;"'!Y:Y"),MATCH($K342,INDIRECT("'"&amp;VLOOKUP($C342,ModMap!$A$2:$B$21,2,FALSE)&amp;"'!$K:$K"),0)),"")</f>
        <v>Not Started</v>
      </c>
      <c r="Z342" s="54" t="str">
        <f t="array" ref="Z342">IFERROR(INDEX(INDIRECT("'"&amp;VLOOKUP($C342,ModMap!$A$2:$B$21,2,FALSE)&amp;"'!Z:Z"),MATCH($K342,INDIRECT("'"&amp;VLOOKUP($C342,ModMap!$A$2:$B$21,2,FALSE)&amp;"'!$K:$K"),0)),"")</f>
        <v>Unassigned</v>
      </c>
      <c r="AA342" s="58" t="s">
        <v>33</v>
      </c>
      <c r="AB342" s="54" t="str">
        <f t="array" ref="AB342">IFERROR(INDEX(INDIRECT("'"&amp;VLOOKUP($C342,ModMap!$A$2:$B$21,2,FALSE)&amp;"'!AB:AB"),MATCH($K342,INDIRECT("'"&amp;VLOOKUP($C342,ModMap!$A$2:$B$21,2,FALSE)&amp;"'!$K:$K"),0)),"")</f>
        <v>Not Started</v>
      </c>
      <c r="AC342" s="54" t="str">
        <f t="array" ref="AC342">IFERROR(INDEX(INDIRECT("'"&amp;VLOOKUP($C342,ModMap!$A$2:$B$21,2,FALSE)&amp;"'!AC:AC"),MATCH($K342,INDIRECT("'"&amp;VLOOKUP($C342,ModMap!$A$2:$B$21,2,FALSE)&amp;"'!$K:$K"),0)),"")</f>
        <v>Unassigned</v>
      </c>
      <c r="AD342" s="45" t="s">
        <v>36</v>
      </c>
      <c r="AE342" s="54" t="str">
        <f t="array" ref="AE342">IFERROR(INDEX(INDIRECT("'"&amp;VLOOKUP($C342,ModMap!$A$2:$B$21,2,FALSE)&amp;"'!AE:AE"),MATCH($K342,INDIRECT("'"&amp;VLOOKUP($C342,ModMap!$A$2:$B$21,2,FALSE)&amp;"'!$K:$K"),0)),"")</f>
        <v>N/A</v>
      </c>
      <c r="AF342" s="54" t="str">
        <f t="array" ref="AF342">IFERROR(INDEX(INDIRECT("'"&amp;VLOOKUP($C342,ModMap!$A$2:$B$21,2,FALSE)&amp;"'!AF:AF"),MATCH($K342,INDIRECT("'"&amp;VLOOKUP($C342,ModMap!$A$2:$B$21,2,FALSE)&amp;"'!$K:$K"),0)),"")</f>
        <v/>
      </c>
      <c r="AG342" s="45" t="s">
        <v>36</v>
      </c>
      <c r="AH342" s="54" t="str">
        <f t="array" ref="AH342">IFERROR(INDEX(INDIRECT("'"&amp;VLOOKUP($C342,ModMap!$A$2:$B$21,2,FALSE)&amp;"'!AH:AH"),MATCH($K342,INDIRECT("'"&amp;VLOOKUP($C342,ModMap!$A$2:$B$21,2,FALSE)&amp;"'!$K:$K"),0)),"")</f>
        <v>N/A</v>
      </c>
      <c r="AI342" s="54" t="str">
        <f t="array" ref="AI342">IFERROR(INDEX(INDIRECT("'"&amp;VLOOKUP($C342,ModMap!$A$2:$B$21,2,FALSE)&amp;"'!AI:AI"),MATCH($K342,INDIRECT("'"&amp;VLOOKUP($C342,ModMap!$A$2:$B$21,2,FALSE)&amp;"'!$K:$K"),0)),"")</f>
        <v/>
      </c>
      <c r="AJ342" s="45" t="s">
        <v>36</v>
      </c>
      <c r="AK342" s="54" t="str">
        <f t="array" ref="AK342">IFERROR(INDEX(INDIRECT("'"&amp;VLOOKUP($C342,ModMap!$A$2:$B$21,2,FALSE)&amp;"'!AK:AK"),MATCH($K342,INDIRECT("'"&amp;VLOOKUP($C342,ModMap!$A$2:$B$21,2,FALSE)&amp;"'!$K:$K"),0)),"")</f>
        <v>N/A</v>
      </c>
      <c r="AL342" s="54" t="str">
        <f t="array" ref="AL342">IFERROR(INDEX(INDIRECT("'"&amp;VLOOKUP($C342,ModMap!$A$2:$B$21,2,FALSE)&amp;"'!AL:AL"),MATCH($K342,INDIRECT("'"&amp;VLOOKUP($C342,ModMap!$A$2:$B$21,2,FALSE)&amp;"'!$K:$K"),0)),"")</f>
        <v/>
      </c>
      <c r="AM342" s="54">
        <f t="shared" si="1"/>
        <v>2</v>
      </c>
      <c r="AN342" s="54" t="str">
        <f t="shared" si="2"/>
        <v>Not Started</v>
      </c>
      <c r="AO342" s="55" t="str">
        <f t="array" ref="AO342">IFERROR(INDEX(INDIRECT("'"&amp;VLOOKUP($C342,ModMap!$A$2:$B$21,2,FALSE)&amp;"'!AO:AO"),MATCH($K342,INDIRECT("'"&amp;VLOOKUP($C342,ModMap!$A$2:$B$21,2,FALSE)&amp;"'!$K:$K"),0)),"")</f>
        <v/>
      </c>
      <c r="AP342" s="53" t="str">
        <f t="array" ref="AP342">IFERROR(HYPERLINK("#'"&amp;VLOOKUP($C342,ModMap!$A$2:$B$21,2,FALSE)&amp;"'!V"&amp;MATCH($K342,INDIRECT("'"&amp;VLOOKUP($C342,ModMap!$A$2:$B$21,2,FALSE)&amp;"'!$K:$K"),0),"Edit on module sheet"),"")</f>
        <v>Edit on module sheet</v>
      </c>
    </row>
    <row r="343" ht="42.0" customHeight="1">
      <c r="A343" s="34">
        <v>341.0</v>
      </c>
      <c r="B343" s="34">
        <v>341.0</v>
      </c>
      <c r="C343" s="34" t="s">
        <v>102</v>
      </c>
      <c r="D343" s="35" t="s">
        <v>103</v>
      </c>
      <c r="E343" s="36" t="s">
        <v>48</v>
      </c>
      <c r="F343" s="93" t="s">
        <v>642</v>
      </c>
      <c r="G343" s="35" t="s">
        <v>643</v>
      </c>
      <c r="H343" s="34" t="s">
        <v>728</v>
      </c>
      <c r="I343" s="34" t="s">
        <v>729</v>
      </c>
      <c r="J343" s="35" t="s">
        <v>730</v>
      </c>
      <c r="K343" s="34" t="s">
        <v>2302</v>
      </c>
      <c r="L343" s="35" t="s">
        <v>2303</v>
      </c>
      <c r="M343" s="62" t="s">
        <v>200</v>
      </c>
      <c r="N343" s="34" t="s">
        <v>649</v>
      </c>
      <c r="O343" s="34" t="s">
        <v>733</v>
      </c>
      <c r="P343" s="35" t="s">
        <v>734</v>
      </c>
      <c r="Q343" s="35" t="s">
        <v>735</v>
      </c>
      <c r="R343" s="34" t="s">
        <v>736</v>
      </c>
      <c r="S343" s="34" t="s">
        <v>56</v>
      </c>
      <c r="T343" s="34" t="str">
        <f t="array" ref="T343">IFERROR(INDEX(INDIRECT("'"&amp;VLOOKUP($C343,ModMap!$A$2:$B$21,2,FALSE)&amp;"'!T:T"),MATCH($K343,INDIRECT("'"&amp;VLOOKUP($C343,ModMap!$A$2:$B$21,2,FALSE)&amp;"'!$K:$K"),0)),"")</f>
        <v>Unassigned</v>
      </c>
      <c r="U343" s="45" t="s">
        <v>36</v>
      </c>
      <c r="V343" s="34" t="str">
        <f t="array" ref="V343">IFERROR(INDEX(INDIRECT("'"&amp;VLOOKUP($C343,ModMap!$A$2:$B$21,2,FALSE)&amp;"'!V:V"),MATCH($K343,INDIRECT("'"&amp;VLOOKUP($C343,ModMap!$A$2:$B$21,2,FALSE)&amp;"'!$K:$K"),0)),"")</f>
        <v>N/A</v>
      </c>
      <c r="W343" s="34" t="str">
        <f t="array" ref="W343">IFERROR(INDEX(INDIRECT("'"&amp;VLOOKUP($C343,ModMap!$A$2:$B$21,2,FALSE)&amp;"'!W:W"),MATCH($K343,INDIRECT("'"&amp;VLOOKUP($C343,ModMap!$A$2:$B$21,2,FALSE)&amp;"'!$K:$K"),0)),"")</f>
        <v/>
      </c>
      <c r="X343" s="58" t="s">
        <v>33</v>
      </c>
      <c r="Y343" s="34" t="str">
        <f t="array" ref="Y343">IFERROR(INDEX(INDIRECT("'"&amp;VLOOKUP($C343,ModMap!$A$2:$B$21,2,FALSE)&amp;"'!Y:Y"),MATCH($K343,INDIRECT("'"&amp;VLOOKUP($C343,ModMap!$A$2:$B$21,2,FALSE)&amp;"'!$K:$K"),0)),"")</f>
        <v>Not Started</v>
      </c>
      <c r="Z343" s="34" t="str">
        <f t="array" ref="Z343">IFERROR(INDEX(INDIRECT("'"&amp;VLOOKUP($C343,ModMap!$A$2:$B$21,2,FALSE)&amp;"'!Z:Z"),MATCH($K343,INDIRECT("'"&amp;VLOOKUP($C343,ModMap!$A$2:$B$21,2,FALSE)&amp;"'!$K:$K"),0)),"")</f>
        <v>Unassigned</v>
      </c>
      <c r="AA343" s="58" t="s">
        <v>33</v>
      </c>
      <c r="AB343" s="34" t="str">
        <f t="array" ref="AB343">IFERROR(INDEX(INDIRECT("'"&amp;VLOOKUP($C343,ModMap!$A$2:$B$21,2,FALSE)&amp;"'!AB:AB"),MATCH($K343,INDIRECT("'"&amp;VLOOKUP($C343,ModMap!$A$2:$B$21,2,FALSE)&amp;"'!$K:$K"),0)),"")</f>
        <v>Not Started</v>
      </c>
      <c r="AC343" s="34" t="str">
        <f t="array" ref="AC343">IFERROR(INDEX(INDIRECT("'"&amp;VLOOKUP($C343,ModMap!$A$2:$B$21,2,FALSE)&amp;"'!AC:AC"),MATCH($K343,INDIRECT("'"&amp;VLOOKUP($C343,ModMap!$A$2:$B$21,2,FALSE)&amp;"'!$K:$K"),0)),"")</f>
        <v>Unassigned</v>
      </c>
      <c r="AD343" s="58" t="s">
        <v>33</v>
      </c>
      <c r="AE343" s="34" t="str">
        <f t="array" ref="AE343">IFERROR(INDEX(INDIRECT("'"&amp;VLOOKUP($C343,ModMap!$A$2:$B$21,2,FALSE)&amp;"'!AE:AE"),MATCH($K343,INDIRECT("'"&amp;VLOOKUP($C343,ModMap!$A$2:$B$21,2,FALSE)&amp;"'!$K:$K"),0)),"")</f>
        <v>Not Started</v>
      </c>
      <c r="AF343" s="34" t="str">
        <f t="array" ref="AF343">IFERROR(INDEX(INDIRECT("'"&amp;VLOOKUP($C343,ModMap!$A$2:$B$21,2,FALSE)&amp;"'!AF:AF"),MATCH($K343,INDIRECT("'"&amp;VLOOKUP($C343,ModMap!$A$2:$B$21,2,FALSE)&amp;"'!$K:$K"),0)),"")</f>
        <v>Unassigned</v>
      </c>
      <c r="AG343" s="45" t="s">
        <v>36</v>
      </c>
      <c r="AH343" s="34" t="str">
        <f t="array" ref="AH343">IFERROR(INDEX(INDIRECT("'"&amp;VLOOKUP($C343,ModMap!$A$2:$B$21,2,FALSE)&amp;"'!AH:AH"),MATCH($K343,INDIRECT("'"&amp;VLOOKUP($C343,ModMap!$A$2:$B$21,2,FALSE)&amp;"'!$K:$K"),0)),"")</f>
        <v>N/A</v>
      </c>
      <c r="AI343" s="34" t="str">
        <f t="array" ref="AI343">IFERROR(INDEX(INDIRECT("'"&amp;VLOOKUP($C343,ModMap!$A$2:$B$21,2,FALSE)&amp;"'!AI:AI"),MATCH($K343,INDIRECT("'"&amp;VLOOKUP($C343,ModMap!$A$2:$B$21,2,FALSE)&amp;"'!$K:$K"),0)),"")</f>
        <v/>
      </c>
      <c r="AJ343" s="45" t="s">
        <v>36</v>
      </c>
      <c r="AK343" s="34" t="str">
        <f t="array" ref="AK343">IFERROR(INDEX(INDIRECT("'"&amp;VLOOKUP($C343,ModMap!$A$2:$B$21,2,FALSE)&amp;"'!AK:AK"),MATCH($K343,INDIRECT("'"&amp;VLOOKUP($C343,ModMap!$A$2:$B$21,2,FALSE)&amp;"'!$K:$K"),0)),"")</f>
        <v>N/A</v>
      </c>
      <c r="AL343" s="34" t="str">
        <f t="array" ref="AL343">IFERROR(INDEX(INDIRECT("'"&amp;VLOOKUP($C343,ModMap!$A$2:$B$21,2,FALSE)&amp;"'!AL:AL"),MATCH($K343,INDIRECT("'"&amp;VLOOKUP($C343,ModMap!$A$2:$B$21,2,FALSE)&amp;"'!$K:$K"),0)),"")</f>
        <v/>
      </c>
      <c r="AM343" s="34">
        <f t="shared" si="1"/>
        <v>3</v>
      </c>
      <c r="AN343" s="34" t="str">
        <f t="shared" si="2"/>
        <v>Not Started</v>
      </c>
      <c r="AO343" s="35" t="str">
        <f t="array" ref="AO343">IFERROR(INDEX(INDIRECT("'"&amp;VLOOKUP($C343,ModMap!$A$2:$B$21,2,FALSE)&amp;"'!AO:AO"),MATCH($K343,INDIRECT("'"&amp;VLOOKUP($C343,ModMap!$A$2:$B$21,2,FALSE)&amp;"'!$K:$K"),0)),"")</f>
        <v/>
      </c>
      <c r="AP343" s="53" t="str">
        <f t="array" ref="AP343">IFERROR(HYPERLINK("#'"&amp;VLOOKUP($C343,ModMap!$A$2:$B$21,2,FALSE)&amp;"'!V"&amp;MATCH($K343,INDIRECT("'"&amp;VLOOKUP($C343,ModMap!$A$2:$B$21,2,FALSE)&amp;"'!$K:$K"),0),"Edit on module sheet"),"")</f>
        <v>Edit on module sheet</v>
      </c>
    </row>
    <row r="344" ht="42.0" customHeight="1">
      <c r="A344" s="54">
        <v>342.0</v>
      </c>
      <c r="B344" s="54">
        <v>342.0</v>
      </c>
      <c r="C344" s="54" t="s">
        <v>102</v>
      </c>
      <c r="D344" s="55" t="s">
        <v>103</v>
      </c>
      <c r="E344" s="65" t="s">
        <v>41</v>
      </c>
      <c r="F344" s="93" t="s">
        <v>642</v>
      </c>
      <c r="G344" s="55" t="s">
        <v>643</v>
      </c>
      <c r="H344" s="54" t="s">
        <v>728</v>
      </c>
      <c r="I344" s="54" t="s">
        <v>729</v>
      </c>
      <c r="J344" s="55" t="s">
        <v>730</v>
      </c>
      <c r="K344" s="54" t="s">
        <v>731</v>
      </c>
      <c r="L344" s="55" t="s">
        <v>732</v>
      </c>
      <c r="M344" s="62" t="s">
        <v>200</v>
      </c>
      <c r="N344" s="54" t="s">
        <v>649</v>
      </c>
      <c r="O344" s="54" t="s">
        <v>733</v>
      </c>
      <c r="P344" s="55" t="s">
        <v>734</v>
      </c>
      <c r="Q344" s="55" t="s">
        <v>735</v>
      </c>
      <c r="R344" s="54" t="s">
        <v>736</v>
      </c>
      <c r="S344" s="54" t="s">
        <v>206</v>
      </c>
      <c r="T344" s="54" t="str">
        <f t="array" ref="T344">IFERROR(INDEX(INDIRECT("'"&amp;VLOOKUP($C344,ModMap!$A$2:$B$21,2,FALSE)&amp;"'!T:T"),MATCH($K344,INDIRECT("'"&amp;VLOOKUP($C344,ModMap!$A$2:$B$21,2,FALSE)&amp;"'!$K:$K"),0)),"")</f>
        <v>Unassigned</v>
      </c>
      <c r="U344" s="58" t="s">
        <v>33</v>
      </c>
      <c r="V344" s="54" t="str">
        <f t="array" ref="V344">IFERROR(INDEX(INDIRECT("'"&amp;VLOOKUP($C344,ModMap!$A$2:$B$21,2,FALSE)&amp;"'!V:V"),MATCH($K344,INDIRECT("'"&amp;VLOOKUP($C344,ModMap!$A$2:$B$21,2,FALSE)&amp;"'!$K:$K"),0)),"")</f>
        <v>Not Started</v>
      </c>
      <c r="W344" s="54" t="str">
        <f t="array" ref="W344">IFERROR(INDEX(INDIRECT("'"&amp;VLOOKUP($C344,ModMap!$A$2:$B$21,2,FALSE)&amp;"'!W:W"),MATCH($K344,INDIRECT("'"&amp;VLOOKUP($C344,ModMap!$A$2:$B$21,2,FALSE)&amp;"'!$K:$K"),0)),"")</f>
        <v>Unassigned</v>
      </c>
      <c r="X344" s="45" t="s">
        <v>36</v>
      </c>
      <c r="Y344" s="54" t="str">
        <f t="array" ref="Y344">IFERROR(INDEX(INDIRECT("'"&amp;VLOOKUP($C344,ModMap!$A$2:$B$21,2,FALSE)&amp;"'!Y:Y"),MATCH($K344,INDIRECT("'"&amp;VLOOKUP($C344,ModMap!$A$2:$B$21,2,FALSE)&amp;"'!$K:$K"),0)),"")</f>
        <v>N/A</v>
      </c>
      <c r="Z344" s="54" t="str">
        <f t="array" ref="Z344">IFERROR(INDEX(INDIRECT("'"&amp;VLOOKUP($C344,ModMap!$A$2:$B$21,2,FALSE)&amp;"'!Z:Z"),MATCH($K344,INDIRECT("'"&amp;VLOOKUP($C344,ModMap!$A$2:$B$21,2,FALSE)&amp;"'!$K:$K"),0)),"")</f>
        <v/>
      </c>
      <c r="AA344" s="45" t="s">
        <v>36</v>
      </c>
      <c r="AB344" s="54" t="str">
        <f t="array" ref="AB344">IFERROR(INDEX(INDIRECT("'"&amp;VLOOKUP($C344,ModMap!$A$2:$B$21,2,FALSE)&amp;"'!AB:AB"),MATCH($K344,INDIRECT("'"&amp;VLOOKUP($C344,ModMap!$A$2:$B$21,2,FALSE)&amp;"'!$K:$K"),0)),"")</f>
        <v>N/A</v>
      </c>
      <c r="AC344" s="54" t="str">
        <f t="array" ref="AC344">IFERROR(INDEX(INDIRECT("'"&amp;VLOOKUP($C344,ModMap!$A$2:$B$21,2,FALSE)&amp;"'!AC:AC"),MATCH($K344,INDIRECT("'"&amp;VLOOKUP($C344,ModMap!$A$2:$B$21,2,FALSE)&amp;"'!$K:$K"),0)),"")</f>
        <v/>
      </c>
      <c r="AD344" s="58" t="s">
        <v>33</v>
      </c>
      <c r="AE344" s="54" t="str">
        <f t="array" ref="AE344">IFERROR(INDEX(INDIRECT("'"&amp;VLOOKUP($C344,ModMap!$A$2:$B$21,2,FALSE)&amp;"'!AE:AE"),MATCH($K344,INDIRECT("'"&amp;VLOOKUP($C344,ModMap!$A$2:$B$21,2,FALSE)&amp;"'!$K:$K"),0)),"")</f>
        <v>Not Started</v>
      </c>
      <c r="AF344" s="54" t="str">
        <f t="array" ref="AF344">IFERROR(INDEX(INDIRECT("'"&amp;VLOOKUP($C344,ModMap!$A$2:$B$21,2,FALSE)&amp;"'!AF:AF"),MATCH($K344,INDIRECT("'"&amp;VLOOKUP($C344,ModMap!$A$2:$B$21,2,FALSE)&amp;"'!$K:$K"),0)),"")</f>
        <v>Unassigned</v>
      </c>
      <c r="AG344" s="45" t="s">
        <v>36</v>
      </c>
      <c r="AH344" s="54" t="str">
        <f t="array" ref="AH344">IFERROR(INDEX(INDIRECT("'"&amp;VLOOKUP($C344,ModMap!$A$2:$B$21,2,FALSE)&amp;"'!AH:AH"),MATCH($K344,INDIRECT("'"&amp;VLOOKUP($C344,ModMap!$A$2:$B$21,2,FALSE)&amp;"'!$K:$K"),0)),"")</f>
        <v>N/A</v>
      </c>
      <c r="AI344" s="54" t="str">
        <f t="array" ref="AI344">IFERROR(INDEX(INDIRECT("'"&amp;VLOOKUP($C344,ModMap!$A$2:$B$21,2,FALSE)&amp;"'!AI:AI"),MATCH($K344,INDIRECT("'"&amp;VLOOKUP($C344,ModMap!$A$2:$B$21,2,FALSE)&amp;"'!$K:$K"),0)),"")</f>
        <v/>
      </c>
      <c r="AJ344" s="45" t="s">
        <v>36</v>
      </c>
      <c r="AK344" s="54" t="str">
        <f t="array" ref="AK344">IFERROR(INDEX(INDIRECT("'"&amp;VLOOKUP($C344,ModMap!$A$2:$B$21,2,FALSE)&amp;"'!AK:AK"),MATCH($K344,INDIRECT("'"&amp;VLOOKUP($C344,ModMap!$A$2:$B$21,2,FALSE)&amp;"'!$K:$K"),0)),"")</f>
        <v>N/A</v>
      </c>
      <c r="AL344" s="54" t="str">
        <f t="array" ref="AL344">IFERROR(INDEX(INDIRECT("'"&amp;VLOOKUP($C344,ModMap!$A$2:$B$21,2,FALSE)&amp;"'!AL:AL"),MATCH($K344,INDIRECT("'"&amp;VLOOKUP($C344,ModMap!$A$2:$B$21,2,FALSE)&amp;"'!$K:$K"),0)),"")</f>
        <v/>
      </c>
      <c r="AM344" s="54">
        <f t="shared" si="1"/>
        <v>2</v>
      </c>
      <c r="AN344" s="54" t="str">
        <f t="shared" si="2"/>
        <v>Not Started</v>
      </c>
      <c r="AO344" s="55" t="str">
        <f t="array" ref="AO344">IFERROR(INDEX(INDIRECT("'"&amp;VLOOKUP($C344,ModMap!$A$2:$B$21,2,FALSE)&amp;"'!AO:AO"),MATCH($K344,INDIRECT("'"&amp;VLOOKUP($C344,ModMap!$A$2:$B$21,2,FALSE)&amp;"'!$K:$K"),0)),"")</f>
        <v/>
      </c>
      <c r="AP344" s="53" t="str">
        <f t="array" ref="AP344">IFERROR(HYPERLINK("#'"&amp;VLOOKUP($C344,ModMap!$A$2:$B$21,2,FALSE)&amp;"'!V"&amp;MATCH($K344,INDIRECT("'"&amp;VLOOKUP($C344,ModMap!$A$2:$B$21,2,FALSE)&amp;"'!$K:$K"),0),"Edit on module sheet"),"")</f>
        <v>Edit on module sheet</v>
      </c>
    </row>
    <row r="345" ht="42.0" customHeight="1">
      <c r="A345" s="34">
        <v>343.0</v>
      </c>
      <c r="B345" s="34">
        <v>343.0</v>
      </c>
      <c r="C345" s="34" t="s">
        <v>102</v>
      </c>
      <c r="D345" s="35" t="s">
        <v>103</v>
      </c>
      <c r="E345" s="36" t="s">
        <v>48</v>
      </c>
      <c r="F345" s="93" t="s">
        <v>642</v>
      </c>
      <c r="G345" s="35" t="s">
        <v>643</v>
      </c>
      <c r="H345" s="34" t="s">
        <v>728</v>
      </c>
      <c r="I345" s="34" t="s">
        <v>729</v>
      </c>
      <c r="J345" s="35" t="s">
        <v>730</v>
      </c>
      <c r="K345" s="34" t="s">
        <v>2306</v>
      </c>
      <c r="L345" s="35" t="s">
        <v>2307</v>
      </c>
      <c r="M345" s="83" t="s">
        <v>2019</v>
      </c>
      <c r="N345" s="34" t="s">
        <v>649</v>
      </c>
      <c r="O345" s="34" t="s">
        <v>733</v>
      </c>
      <c r="P345" s="35" t="s">
        <v>734</v>
      </c>
      <c r="Q345" s="35" t="s">
        <v>735</v>
      </c>
      <c r="R345" s="34" t="s">
        <v>736</v>
      </c>
      <c r="S345" s="34" t="s">
        <v>66</v>
      </c>
      <c r="T345" s="34" t="str">
        <f t="array" ref="T345">IFERROR(INDEX(INDIRECT("'"&amp;VLOOKUP($C345,ModMap!$A$2:$B$21,2,FALSE)&amp;"'!T:T"),MATCH($K345,INDIRECT("'"&amp;VLOOKUP($C345,ModMap!$A$2:$B$21,2,FALSE)&amp;"'!$K:$K"),0)),"")</f>
        <v>Unassigned</v>
      </c>
      <c r="U345" s="45" t="s">
        <v>36</v>
      </c>
      <c r="V345" s="34" t="str">
        <f t="array" ref="V345">IFERROR(INDEX(INDIRECT("'"&amp;VLOOKUP($C345,ModMap!$A$2:$B$21,2,FALSE)&amp;"'!V:V"),MATCH($K345,INDIRECT("'"&amp;VLOOKUP($C345,ModMap!$A$2:$B$21,2,FALSE)&amp;"'!$K:$K"),0)),"")</f>
        <v>N/A</v>
      </c>
      <c r="W345" s="34" t="str">
        <f t="array" ref="W345">IFERROR(INDEX(INDIRECT("'"&amp;VLOOKUP($C345,ModMap!$A$2:$B$21,2,FALSE)&amp;"'!W:W"),MATCH($K345,INDIRECT("'"&amp;VLOOKUP($C345,ModMap!$A$2:$B$21,2,FALSE)&amp;"'!$K:$K"),0)),"")</f>
        <v/>
      </c>
      <c r="X345" s="58" t="s">
        <v>33</v>
      </c>
      <c r="Y345" s="34" t="str">
        <f t="array" ref="Y345">IFERROR(INDEX(INDIRECT("'"&amp;VLOOKUP($C345,ModMap!$A$2:$B$21,2,FALSE)&amp;"'!Y:Y"),MATCH($K345,INDIRECT("'"&amp;VLOOKUP($C345,ModMap!$A$2:$B$21,2,FALSE)&amp;"'!$K:$K"),0)),"")</f>
        <v>Not Started</v>
      </c>
      <c r="Z345" s="34" t="str">
        <f t="array" ref="Z345">IFERROR(INDEX(INDIRECT("'"&amp;VLOOKUP($C345,ModMap!$A$2:$B$21,2,FALSE)&amp;"'!Z:Z"),MATCH($K345,INDIRECT("'"&amp;VLOOKUP($C345,ModMap!$A$2:$B$21,2,FALSE)&amp;"'!$K:$K"),0)),"")</f>
        <v>Unassigned</v>
      </c>
      <c r="AA345" s="45" t="s">
        <v>36</v>
      </c>
      <c r="AB345" s="34" t="str">
        <f t="array" ref="AB345">IFERROR(INDEX(INDIRECT("'"&amp;VLOOKUP($C345,ModMap!$A$2:$B$21,2,FALSE)&amp;"'!AB:AB"),MATCH($K345,INDIRECT("'"&amp;VLOOKUP($C345,ModMap!$A$2:$B$21,2,FALSE)&amp;"'!$K:$K"),0)),"")</f>
        <v>N/A</v>
      </c>
      <c r="AC345" s="34" t="str">
        <f t="array" ref="AC345">IFERROR(INDEX(INDIRECT("'"&amp;VLOOKUP($C345,ModMap!$A$2:$B$21,2,FALSE)&amp;"'!AC:AC"),MATCH($K345,INDIRECT("'"&amp;VLOOKUP($C345,ModMap!$A$2:$B$21,2,FALSE)&amp;"'!$K:$K"),0)),"")</f>
        <v/>
      </c>
      <c r="AD345" s="58" t="s">
        <v>33</v>
      </c>
      <c r="AE345" s="34" t="str">
        <f t="array" ref="AE345">IFERROR(INDEX(INDIRECT("'"&amp;VLOOKUP($C345,ModMap!$A$2:$B$21,2,FALSE)&amp;"'!AE:AE"),MATCH($K345,INDIRECT("'"&amp;VLOOKUP($C345,ModMap!$A$2:$B$21,2,FALSE)&amp;"'!$K:$K"),0)),"")</f>
        <v>Not Started</v>
      </c>
      <c r="AF345" s="34" t="str">
        <f t="array" ref="AF345">IFERROR(INDEX(INDIRECT("'"&amp;VLOOKUP($C345,ModMap!$A$2:$B$21,2,FALSE)&amp;"'!AF:AF"),MATCH($K345,INDIRECT("'"&amp;VLOOKUP($C345,ModMap!$A$2:$B$21,2,FALSE)&amp;"'!$K:$K"),0)),"")</f>
        <v>Unassigned</v>
      </c>
      <c r="AG345" s="45" t="s">
        <v>36</v>
      </c>
      <c r="AH345" s="34" t="str">
        <f t="array" ref="AH345">IFERROR(INDEX(INDIRECT("'"&amp;VLOOKUP($C345,ModMap!$A$2:$B$21,2,FALSE)&amp;"'!AH:AH"),MATCH($K345,INDIRECT("'"&amp;VLOOKUP($C345,ModMap!$A$2:$B$21,2,FALSE)&amp;"'!$K:$K"),0)),"")</f>
        <v>N/A</v>
      </c>
      <c r="AI345" s="34" t="str">
        <f t="array" ref="AI345">IFERROR(INDEX(INDIRECT("'"&amp;VLOOKUP($C345,ModMap!$A$2:$B$21,2,FALSE)&amp;"'!AI:AI"),MATCH($K345,INDIRECT("'"&amp;VLOOKUP($C345,ModMap!$A$2:$B$21,2,FALSE)&amp;"'!$K:$K"),0)),"")</f>
        <v/>
      </c>
      <c r="AJ345" s="58" t="s">
        <v>33</v>
      </c>
      <c r="AK345" s="34" t="str">
        <f t="array" ref="AK345">IFERROR(INDEX(INDIRECT("'"&amp;VLOOKUP($C345,ModMap!$A$2:$B$21,2,FALSE)&amp;"'!AK:AK"),MATCH($K345,INDIRECT("'"&amp;VLOOKUP($C345,ModMap!$A$2:$B$21,2,FALSE)&amp;"'!$K:$K"),0)),"")</f>
        <v>Not Started</v>
      </c>
      <c r="AL345" s="34" t="str">
        <f t="array" ref="AL345">IFERROR(INDEX(INDIRECT("'"&amp;VLOOKUP($C345,ModMap!$A$2:$B$21,2,FALSE)&amp;"'!AL:AL"),MATCH($K345,INDIRECT("'"&amp;VLOOKUP($C345,ModMap!$A$2:$B$21,2,FALSE)&amp;"'!$K:$K"),0)),"")</f>
        <v>Unassigned</v>
      </c>
      <c r="AM345" s="34">
        <f t="shared" si="1"/>
        <v>3</v>
      </c>
      <c r="AN345" s="34" t="str">
        <f t="shared" si="2"/>
        <v>Not Started</v>
      </c>
      <c r="AO345" s="35" t="str">
        <f t="array" ref="AO345">IFERROR(INDEX(INDIRECT("'"&amp;VLOOKUP($C345,ModMap!$A$2:$B$21,2,FALSE)&amp;"'!AO:AO"),MATCH($K345,INDIRECT("'"&amp;VLOOKUP($C345,ModMap!$A$2:$B$21,2,FALSE)&amp;"'!$K:$K"),0)),"")</f>
        <v/>
      </c>
      <c r="AP345" s="53" t="str">
        <f t="array" ref="AP345">IFERROR(HYPERLINK("#'"&amp;VLOOKUP($C345,ModMap!$A$2:$B$21,2,FALSE)&amp;"'!V"&amp;MATCH($K345,INDIRECT("'"&amp;VLOOKUP($C345,ModMap!$A$2:$B$21,2,FALSE)&amp;"'!$K:$K"),0),"Edit on module sheet"),"")</f>
        <v>Edit on module sheet</v>
      </c>
    </row>
    <row r="346" ht="42.0" customHeight="1">
      <c r="A346" s="54">
        <v>344.0</v>
      </c>
      <c r="B346" s="54">
        <v>344.0</v>
      </c>
      <c r="C346" s="54" t="s">
        <v>102</v>
      </c>
      <c r="D346" s="55" t="s">
        <v>103</v>
      </c>
      <c r="E346" s="64" t="s">
        <v>69</v>
      </c>
      <c r="F346" s="93" t="s">
        <v>642</v>
      </c>
      <c r="G346" s="55" t="s">
        <v>643</v>
      </c>
      <c r="H346" s="54" t="s">
        <v>728</v>
      </c>
      <c r="I346" s="54" t="s">
        <v>729</v>
      </c>
      <c r="J346" s="55" t="s">
        <v>730</v>
      </c>
      <c r="K346" s="54" t="s">
        <v>3273</v>
      </c>
      <c r="L346" s="55" t="s">
        <v>3274</v>
      </c>
      <c r="M346" s="58" t="s">
        <v>434</v>
      </c>
      <c r="N346" s="54" t="s">
        <v>649</v>
      </c>
      <c r="O346" s="54" t="s">
        <v>733</v>
      </c>
      <c r="P346" s="55" t="s">
        <v>734</v>
      </c>
      <c r="Q346" s="55" t="s">
        <v>735</v>
      </c>
      <c r="R346" s="54" t="s">
        <v>736</v>
      </c>
      <c r="S346" s="54" t="s">
        <v>69</v>
      </c>
      <c r="T346" s="54" t="str">
        <f t="array" ref="T346">IFERROR(INDEX(INDIRECT("'"&amp;VLOOKUP($C346,ModMap!$A$2:$B$21,2,FALSE)&amp;"'!T:T"),MATCH($K346,INDIRECT("'"&amp;VLOOKUP($C346,ModMap!$A$2:$B$21,2,FALSE)&amp;"'!$K:$K"),0)),"")</f>
        <v>Unassigned</v>
      </c>
      <c r="U346" s="58" t="s">
        <v>33</v>
      </c>
      <c r="V346" s="54" t="str">
        <f t="array" ref="V346">IFERROR(INDEX(INDIRECT("'"&amp;VLOOKUP($C346,ModMap!$A$2:$B$21,2,FALSE)&amp;"'!V:V"),MATCH($K346,INDIRECT("'"&amp;VLOOKUP($C346,ModMap!$A$2:$B$21,2,FALSE)&amp;"'!$K:$K"),0)),"")</f>
        <v>Not Started</v>
      </c>
      <c r="W346" s="54" t="str">
        <f t="array" ref="W346">IFERROR(INDEX(INDIRECT("'"&amp;VLOOKUP($C346,ModMap!$A$2:$B$21,2,FALSE)&amp;"'!W:W"),MATCH($K346,INDIRECT("'"&amp;VLOOKUP($C346,ModMap!$A$2:$B$21,2,FALSE)&amp;"'!$K:$K"),0)),"")</f>
        <v>Unassigned</v>
      </c>
      <c r="X346" s="58" t="s">
        <v>33</v>
      </c>
      <c r="Y346" s="54" t="str">
        <f t="array" ref="Y346">IFERROR(INDEX(INDIRECT("'"&amp;VLOOKUP($C346,ModMap!$A$2:$B$21,2,FALSE)&amp;"'!Y:Y"),MATCH($K346,INDIRECT("'"&amp;VLOOKUP($C346,ModMap!$A$2:$B$21,2,FALSE)&amp;"'!$K:$K"),0)),"")</f>
        <v>Not Started</v>
      </c>
      <c r="Z346" s="54" t="str">
        <f t="array" ref="Z346">IFERROR(INDEX(INDIRECT("'"&amp;VLOOKUP($C346,ModMap!$A$2:$B$21,2,FALSE)&amp;"'!Z:Z"),MATCH($K346,INDIRECT("'"&amp;VLOOKUP($C346,ModMap!$A$2:$B$21,2,FALSE)&amp;"'!$K:$K"),0)),"")</f>
        <v>Unassigned</v>
      </c>
      <c r="AA346" s="45" t="s">
        <v>36</v>
      </c>
      <c r="AB346" s="54" t="str">
        <f t="array" ref="AB346">IFERROR(INDEX(INDIRECT("'"&amp;VLOOKUP($C346,ModMap!$A$2:$B$21,2,FALSE)&amp;"'!AB:AB"),MATCH($K346,INDIRECT("'"&amp;VLOOKUP($C346,ModMap!$A$2:$B$21,2,FALSE)&amp;"'!$K:$K"),0)),"")</f>
        <v>N/A</v>
      </c>
      <c r="AC346" s="54" t="str">
        <f t="array" ref="AC346">IFERROR(INDEX(INDIRECT("'"&amp;VLOOKUP($C346,ModMap!$A$2:$B$21,2,FALSE)&amp;"'!AC:AC"),MATCH($K346,INDIRECT("'"&amp;VLOOKUP($C346,ModMap!$A$2:$B$21,2,FALSE)&amp;"'!$K:$K"),0)),"")</f>
        <v/>
      </c>
      <c r="AD346" s="58" t="s">
        <v>33</v>
      </c>
      <c r="AE346" s="54" t="str">
        <f t="array" ref="AE346">IFERROR(INDEX(INDIRECT("'"&amp;VLOOKUP($C346,ModMap!$A$2:$B$21,2,FALSE)&amp;"'!AE:AE"),MATCH($K346,INDIRECT("'"&amp;VLOOKUP($C346,ModMap!$A$2:$B$21,2,FALSE)&amp;"'!$K:$K"),0)),"")</f>
        <v>Not Started</v>
      </c>
      <c r="AF346" s="54" t="str">
        <f t="array" ref="AF346">IFERROR(INDEX(INDIRECT("'"&amp;VLOOKUP($C346,ModMap!$A$2:$B$21,2,FALSE)&amp;"'!AF:AF"),MATCH($K346,INDIRECT("'"&amp;VLOOKUP($C346,ModMap!$A$2:$B$21,2,FALSE)&amp;"'!$K:$K"),0)),"")</f>
        <v>Unassigned</v>
      </c>
      <c r="AG346" s="45" t="s">
        <v>36</v>
      </c>
      <c r="AH346" s="54" t="str">
        <f t="array" ref="AH346">IFERROR(INDEX(INDIRECT("'"&amp;VLOOKUP($C346,ModMap!$A$2:$B$21,2,FALSE)&amp;"'!AH:AH"),MATCH($K346,INDIRECT("'"&amp;VLOOKUP($C346,ModMap!$A$2:$B$21,2,FALSE)&amp;"'!$K:$K"),0)),"")</f>
        <v>N/A</v>
      </c>
      <c r="AI346" s="54" t="str">
        <f t="array" ref="AI346">IFERROR(INDEX(INDIRECT("'"&amp;VLOOKUP($C346,ModMap!$A$2:$B$21,2,FALSE)&amp;"'!AI:AI"),MATCH($K346,INDIRECT("'"&amp;VLOOKUP($C346,ModMap!$A$2:$B$21,2,FALSE)&amp;"'!$K:$K"),0)),"")</f>
        <v/>
      </c>
      <c r="AJ346" s="45" t="s">
        <v>36</v>
      </c>
      <c r="AK346" s="54" t="str">
        <f t="array" ref="AK346">IFERROR(INDEX(INDIRECT("'"&amp;VLOOKUP($C346,ModMap!$A$2:$B$21,2,FALSE)&amp;"'!AK:AK"),MATCH($K346,INDIRECT("'"&amp;VLOOKUP($C346,ModMap!$A$2:$B$21,2,FALSE)&amp;"'!$K:$K"),0)),"")</f>
        <v>N/A</v>
      </c>
      <c r="AL346" s="54" t="str">
        <f t="array" ref="AL346">IFERROR(INDEX(INDIRECT("'"&amp;VLOOKUP($C346,ModMap!$A$2:$B$21,2,FALSE)&amp;"'!AL:AL"),MATCH($K346,INDIRECT("'"&amp;VLOOKUP($C346,ModMap!$A$2:$B$21,2,FALSE)&amp;"'!$K:$K"),0)),"")</f>
        <v/>
      </c>
      <c r="AM346" s="54">
        <f t="shared" si="1"/>
        <v>3</v>
      </c>
      <c r="AN346" s="54" t="str">
        <f t="shared" si="2"/>
        <v>Not Started</v>
      </c>
      <c r="AO346" s="55" t="str">
        <f t="array" ref="AO346">IFERROR(INDEX(INDIRECT("'"&amp;VLOOKUP($C346,ModMap!$A$2:$B$21,2,FALSE)&amp;"'!AO:AO"),MATCH($K346,INDIRECT("'"&amp;VLOOKUP($C346,ModMap!$A$2:$B$21,2,FALSE)&amp;"'!$K:$K"),0)),"")</f>
        <v/>
      </c>
      <c r="AP346" s="53" t="str">
        <f t="array" ref="AP346">IFERROR(HYPERLINK("#'"&amp;VLOOKUP($C346,ModMap!$A$2:$B$21,2,FALSE)&amp;"'!V"&amp;MATCH($K346,INDIRECT("'"&amp;VLOOKUP($C346,ModMap!$A$2:$B$21,2,FALSE)&amp;"'!$K:$K"),0),"Edit on module sheet"),"")</f>
        <v>Edit on module sheet</v>
      </c>
    </row>
    <row r="347" ht="42.0" customHeight="1">
      <c r="A347" s="34">
        <v>345.0</v>
      </c>
      <c r="B347" s="34">
        <v>345.0</v>
      </c>
      <c r="C347" s="34" t="s">
        <v>102</v>
      </c>
      <c r="D347" s="35" t="s">
        <v>103</v>
      </c>
      <c r="E347" s="36" t="s">
        <v>48</v>
      </c>
      <c r="F347" s="93" t="s">
        <v>642</v>
      </c>
      <c r="G347" s="35" t="s">
        <v>643</v>
      </c>
      <c r="H347" s="34" t="s">
        <v>741</v>
      </c>
      <c r="I347" s="34" t="s">
        <v>742</v>
      </c>
      <c r="J347" s="35" t="s">
        <v>743</v>
      </c>
      <c r="K347" s="34" t="s">
        <v>2309</v>
      </c>
      <c r="L347" s="35" t="s">
        <v>2310</v>
      </c>
      <c r="M347" s="62" t="s">
        <v>200</v>
      </c>
      <c r="N347" s="34" t="s">
        <v>649</v>
      </c>
      <c r="O347" s="34" t="s">
        <v>186</v>
      </c>
      <c r="P347" s="35" t="s">
        <v>746</v>
      </c>
      <c r="Q347" s="35" t="s">
        <v>747</v>
      </c>
      <c r="R347" s="34" t="s">
        <v>251</v>
      </c>
      <c r="S347" s="34" t="s">
        <v>53</v>
      </c>
      <c r="T347" s="34" t="str">
        <f t="array" ref="T347">IFERROR(INDEX(INDIRECT("'"&amp;VLOOKUP($C347,ModMap!$A$2:$B$21,2,FALSE)&amp;"'!T:T"),MATCH($K347,INDIRECT("'"&amp;VLOOKUP($C347,ModMap!$A$2:$B$21,2,FALSE)&amp;"'!$K:$K"),0)),"")</f>
        <v>Unassigned</v>
      </c>
      <c r="U347" s="45" t="s">
        <v>36</v>
      </c>
      <c r="V347" s="34" t="str">
        <f t="array" ref="V347">IFERROR(INDEX(INDIRECT("'"&amp;VLOOKUP($C347,ModMap!$A$2:$B$21,2,FALSE)&amp;"'!V:V"),MATCH($K347,INDIRECT("'"&amp;VLOOKUP($C347,ModMap!$A$2:$B$21,2,FALSE)&amp;"'!$K:$K"),0)),"")</f>
        <v>N/A</v>
      </c>
      <c r="W347" s="34" t="str">
        <f t="array" ref="W347">IFERROR(INDEX(INDIRECT("'"&amp;VLOOKUP($C347,ModMap!$A$2:$B$21,2,FALSE)&amp;"'!W:W"),MATCH($K347,INDIRECT("'"&amp;VLOOKUP($C347,ModMap!$A$2:$B$21,2,FALSE)&amp;"'!$K:$K"),0)),"")</f>
        <v/>
      </c>
      <c r="X347" s="58" t="s">
        <v>33</v>
      </c>
      <c r="Y347" s="34" t="str">
        <f t="array" ref="Y347">IFERROR(INDEX(INDIRECT("'"&amp;VLOOKUP($C347,ModMap!$A$2:$B$21,2,FALSE)&amp;"'!Y:Y"),MATCH($K347,INDIRECT("'"&amp;VLOOKUP($C347,ModMap!$A$2:$B$21,2,FALSE)&amp;"'!$K:$K"),0)),"")</f>
        <v>Not Started</v>
      </c>
      <c r="Z347" s="34" t="str">
        <f t="array" ref="Z347">IFERROR(INDEX(INDIRECT("'"&amp;VLOOKUP($C347,ModMap!$A$2:$B$21,2,FALSE)&amp;"'!Z:Z"),MATCH($K347,INDIRECT("'"&amp;VLOOKUP($C347,ModMap!$A$2:$B$21,2,FALSE)&amp;"'!$K:$K"),0)),"")</f>
        <v>Unassigned</v>
      </c>
      <c r="AA347" s="58" t="s">
        <v>33</v>
      </c>
      <c r="AB347" s="34" t="str">
        <f t="array" ref="AB347">IFERROR(INDEX(INDIRECT("'"&amp;VLOOKUP($C347,ModMap!$A$2:$B$21,2,FALSE)&amp;"'!AB:AB"),MATCH($K347,INDIRECT("'"&amp;VLOOKUP($C347,ModMap!$A$2:$B$21,2,FALSE)&amp;"'!$K:$K"),0)),"")</f>
        <v>Not Started</v>
      </c>
      <c r="AC347" s="34" t="str">
        <f t="array" ref="AC347">IFERROR(INDEX(INDIRECT("'"&amp;VLOOKUP($C347,ModMap!$A$2:$B$21,2,FALSE)&amp;"'!AC:AC"),MATCH($K347,INDIRECT("'"&amp;VLOOKUP($C347,ModMap!$A$2:$B$21,2,FALSE)&amp;"'!$K:$K"),0)),"")</f>
        <v>Unassigned</v>
      </c>
      <c r="AD347" s="45" t="s">
        <v>36</v>
      </c>
      <c r="AE347" s="34" t="str">
        <f t="array" ref="AE347">IFERROR(INDEX(INDIRECT("'"&amp;VLOOKUP($C347,ModMap!$A$2:$B$21,2,FALSE)&amp;"'!AE:AE"),MATCH($K347,INDIRECT("'"&amp;VLOOKUP($C347,ModMap!$A$2:$B$21,2,FALSE)&amp;"'!$K:$K"),0)),"")</f>
        <v>N/A</v>
      </c>
      <c r="AF347" s="34" t="str">
        <f t="array" ref="AF347">IFERROR(INDEX(INDIRECT("'"&amp;VLOOKUP($C347,ModMap!$A$2:$B$21,2,FALSE)&amp;"'!AF:AF"),MATCH($K347,INDIRECT("'"&amp;VLOOKUP($C347,ModMap!$A$2:$B$21,2,FALSE)&amp;"'!$K:$K"),0)),"")</f>
        <v/>
      </c>
      <c r="AG347" s="45" t="s">
        <v>36</v>
      </c>
      <c r="AH347" s="34" t="str">
        <f t="array" ref="AH347">IFERROR(INDEX(INDIRECT("'"&amp;VLOOKUP($C347,ModMap!$A$2:$B$21,2,FALSE)&amp;"'!AH:AH"),MATCH($K347,INDIRECT("'"&amp;VLOOKUP($C347,ModMap!$A$2:$B$21,2,FALSE)&amp;"'!$K:$K"),0)),"")</f>
        <v>N/A</v>
      </c>
      <c r="AI347" s="34" t="str">
        <f t="array" ref="AI347">IFERROR(INDEX(INDIRECT("'"&amp;VLOOKUP($C347,ModMap!$A$2:$B$21,2,FALSE)&amp;"'!AI:AI"),MATCH($K347,INDIRECT("'"&amp;VLOOKUP($C347,ModMap!$A$2:$B$21,2,FALSE)&amp;"'!$K:$K"),0)),"")</f>
        <v/>
      </c>
      <c r="AJ347" s="45" t="s">
        <v>36</v>
      </c>
      <c r="AK347" s="34" t="str">
        <f t="array" ref="AK347">IFERROR(INDEX(INDIRECT("'"&amp;VLOOKUP($C347,ModMap!$A$2:$B$21,2,FALSE)&amp;"'!AK:AK"),MATCH($K347,INDIRECT("'"&amp;VLOOKUP($C347,ModMap!$A$2:$B$21,2,FALSE)&amp;"'!$K:$K"),0)),"")</f>
        <v>N/A</v>
      </c>
      <c r="AL347" s="34" t="str">
        <f t="array" ref="AL347">IFERROR(INDEX(INDIRECT("'"&amp;VLOOKUP($C347,ModMap!$A$2:$B$21,2,FALSE)&amp;"'!AL:AL"),MATCH($K347,INDIRECT("'"&amp;VLOOKUP($C347,ModMap!$A$2:$B$21,2,FALSE)&amp;"'!$K:$K"),0)),"")</f>
        <v/>
      </c>
      <c r="AM347" s="34">
        <f t="shared" si="1"/>
        <v>2</v>
      </c>
      <c r="AN347" s="34" t="str">
        <f t="shared" si="2"/>
        <v>Not Started</v>
      </c>
      <c r="AO347" s="35" t="str">
        <f t="array" ref="AO347">IFERROR(INDEX(INDIRECT("'"&amp;VLOOKUP($C347,ModMap!$A$2:$B$21,2,FALSE)&amp;"'!AO:AO"),MATCH($K347,INDIRECT("'"&amp;VLOOKUP($C347,ModMap!$A$2:$B$21,2,FALSE)&amp;"'!$K:$K"),0)),"")</f>
        <v/>
      </c>
      <c r="AP347" s="53" t="str">
        <f t="array" ref="AP347">IFERROR(HYPERLINK("#'"&amp;VLOOKUP($C347,ModMap!$A$2:$B$21,2,FALSE)&amp;"'!V"&amp;MATCH($K347,INDIRECT("'"&amp;VLOOKUP($C347,ModMap!$A$2:$B$21,2,FALSE)&amp;"'!$K:$K"),0),"Edit on module sheet"),"")</f>
        <v>Edit on module sheet</v>
      </c>
    </row>
    <row r="348" ht="42.0" customHeight="1">
      <c r="A348" s="54">
        <v>346.0</v>
      </c>
      <c r="B348" s="54">
        <v>346.0</v>
      </c>
      <c r="C348" s="54" t="s">
        <v>102</v>
      </c>
      <c r="D348" s="55" t="s">
        <v>103</v>
      </c>
      <c r="E348" s="36" t="s">
        <v>48</v>
      </c>
      <c r="F348" s="93" t="s">
        <v>642</v>
      </c>
      <c r="G348" s="55" t="s">
        <v>643</v>
      </c>
      <c r="H348" s="54" t="s">
        <v>741</v>
      </c>
      <c r="I348" s="54" t="s">
        <v>742</v>
      </c>
      <c r="J348" s="55" t="s">
        <v>743</v>
      </c>
      <c r="K348" s="54" t="s">
        <v>2317</v>
      </c>
      <c r="L348" s="55" t="s">
        <v>2318</v>
      </c>
      <c r="M348" s="62" t="s">
        <v>200</v>
      </c>
      <c r="N348" s="54" t="s">
        <v>649</v>
      </c>
      <c r="O348" s="54" t="s">
        <v>186</v>
      </c>
      <c r="P348" s="55" t="s">
        <v>746</v>
      </c>
      <c r="Q348" s="55" t="s">
        <v>747</v>
      </c>
      <c r="R348" s="54" t="s">
        <v>251</v>
      </c>
      <c r="S348" s="54" t="s">
        <v>56</v>
      </c>
      <c r="T348" s="54" t="str">
        <f t="array" ref="T348">IFERROR(INDEX(INDIRECT("'"&amp;VLOOKUP($C348,ModMap!$A$2:$B$21,2,FALSE)&amp;"'!T:T"),MATCH($K348,INDIRECT("'"&amp;VLOOKUP($C348,ModMap!$A$2:$B$21,2,FALSE)&amp;"'!$K:$K"),0)),"")</f>
        <v>Unassigned</v>
      </c>
      <c r="U348" s="45" t="s">
        <v>36</v>
      </c>
      <c r="V348" s="54" t="str">
        <f t="array" ref="V348">IFERROR(INDEX(INDIRECT("'"&amp;VLOOKUP($C348,ModMap!$A$2:$B$21,2,FALSE)&amp;"'!V:V"),MATCH($K348,INDIRECT("'"&amp;VLOOKUP($C348,ModMap!$A$2:$B$21,2,FALSE)&amp;"'!$K:$K"),0)),"")</f>
        <v>N/A</v>
      </c>
      <c r="W348" s="54" t="str">
        <f t="array" ref="W348">IFERROR(INDEX(INDIRECT("'"&amp;VLOOKUP($C348,ModMap!$A$2:$B$21,2,FALSE)&amp;"'!W:W"),MATCH($K348,INDIRECT("'"&amp;VLOOKUP($C348,ModMap!$A$2:$B$21,2,FALSE)&amp;"'!$K:$K"),0)),"")</f>
        <v/>
      </c>
      <c r="X348" s="58" t="s">
        <v>33</v>
      </c>
      <c r="Y348" s="54" t="str">
        <f t="array" ref="Y348">IFERROR(INDEX(INDIRECT("'"&amp;VLOOKUP($C348,ModMap!$A$2:$B$21,2,FALSE)&amp;"'!Y:Y"),MATCH($K348,INDIRECT("'"&amp;VLOOKUP($C348,ModMap!$A$2:$B$21,2,FALSE)&amp;"'!$K:$K"),0)),"")</f>
        <v>Not Started</v>
      </c>
      <c r="Z348" s="54" t="str">
        <f t="array" ref="Z348">IFERROR(INDEX(INDIRECT("'"&amp;VLOOKUP($C348,ModMap!$A$2:$B$21,2,FALSE)&amp;"'!Z:Z"),MATCH($K348,INDIRECT("'"&amp;VLOOKUP($C348,ModMap!$A$2:$B$21,2,FALSE)&amp;"'!$K:$K"),0)),"")</f>
        <v>Unassigned</v>
      </c>
      <c r="AA348" s="58" t="s">
        <v>33</v>
      </c>
      <c r="AB348" s="54" t="str">
        <f t="array" ref="AB348">IFERROR(INDEX(INDIRECT("'"&amp;VLOOKUP($C348,ModMap!$A$2:$B$21,2,FALSE)&amp;"'!AB:AB"),MATCH($K348,INDIRECT("'"&amp;VLOOKUP($C348,ModMap!$A$2:$B$21,2,FALSE)&amp;"'!$K:$K"),0)),"")</f>
        <v>Not Started</v>
      </c>
      <c r="AC348" s="54" t="str">
        <f t="array" ref="AC348">IFERROR(INDEX(INDIRECT("'"&amp;VLOOKUP($C348,ModMap!$A$2:$B$21,2,FALSE)&amp;"'!AC:AC"),MATCH($K348,INDIRECT("'"&amp;VLOOKUP($C348,ModMap!$A$2:$B$21,2,FALSE)&amp;"'!$K:$K"),0)),"")</f>
        <v>Unassigned</v>
      </c>
      <c r="AD348" s="58" t="s">
        <v>33</v>
      </c>
      <c r="AE348" s="54" t="str">
        <f t="array" ref="AE348">IFERROR(INDEX(INDIRECT("'"&amp;VLOOKUP($C348,ModMap!$A$2:$B$21,2,FALSE)&amp;"'!AE:AE"),MATCH($K348,INDIRECT("'"&amp;VLOOKUP($C348,ModMap!$A$2:$B$21,2,FALSE)&amp;"'!$K:$K"),0)),"")</f>
        <v>Not Started</v>
      </c>
      <c r="AF348" s="54" t="str">
        <f t="array" ref="AF348">IFERROR(INDEX(INDIRECT("'"&amp;VLOOKUP($C348,ModMap!$A$2:$B$21,2,FALSE)&amp;"'!AF:AF"),MATCH($K348,INDIRECT("'"&amp;VLOOKUP($C348,ModMap!$A$2:$B$21,2,FALSE)&amp;"'!$K:$K"),0)),"")</f>
        <v>Unassigned</v>
      </c>
      <c r="AG348" s="45" t="s">
        <v>36</v>
      </c>
      <c r="AH348" s="54" t="str">
        <f t="array" ref="AH348">IFERROR(INDEX(INDIRECT("'"&amp;VLOOKUP($C348,ModMap!$A$2:$B$21,2,FALSE)&amp;"'!AH:AH"),MATCH($K348,INDIRECT("'"&amp;VLOOKUP($C348,ModMap!$A$2:$B$21,2,FALSE)&amp;"'!$K:$K"),0)),"")</f>
        <v>N/A</v>
      </c>
      <c r="AI348" s="54" t="str">
        <f t="array" ref="AI348">IFERROR(INDEX(INDIRECT("'"&amp;VLOOKUP($C348,ModMap!$A$2:$B$21,2,FALSE)&amp;"'!AI:AI"),MATCH($K348,INDIRECT("'"&amp;VLOOKUP($C348,ModMap!$A$2:$B$21,2,FALSE)&amp;"'!$K:$K"),0)),"")</f>
        <v/>
      </c>
      <c r="AJ348" s="45" t="s">
        <v>36</v>
      </c>
      <c r="AK348" s="54" t="str">
        <f t="array" ref="AK348">IFERROR(INDEX(INDIRECT("'"&amp;VLOOKUP($C348,ModMap!$A$2:$B$21,2,FALSE)&amp;"'!AK:AK"),MATCH($K348,INDIRECT("'"&amp;VLOOKUP($C348,ModMap!$A$2:$B$21,2,FALSE)&amp;"'!$K:$K"),0)),"")</f>
        <v>N/A</v>
      </c>
      <c r="AL348" s="54" t="str">
        <f t="array" ref="AL348">IFERROR(INDEX(INDIRECT("'"&amp;VLOOKUP($C348,ModMap!$A$2:$B$21,2,FALSE)&amp;"'!AL:AL"),MATCH($K348,INDIRECT("'"&amp;VLOOKUP($C348,ModMap!$A$2:$B$21,2,FALSE)&amp;"'!$K:$K"),0)),"")</f>
        <v/>
      </c>
      <c r="AM348" s="54">
        <f t="shared" si="1"/>
        <v>3</v>
      </c>
      <c r="AN348" s="54" t="str">
        <f t="shared" si="2"/>
        <v>Not Started</v>
      </c>
      <c r="AO348" s="55" t="str">
        <f t="array" ref="AO348">IFERROR(INDEX(INDIRECT("'"&amp;VLOOKUP($C348,ModMap!$A$2:$B$21,2,FALSE)&amp;"'!AO:AO"),MATCH($K348,INDIRECT("'"&amp;VLOOKUP($C348,ModMap!$A$2:$B$21,2,FALSE)&amp;"'!$K:$K"),0)),"")</f>
        <v/>
      </c>
      <c r="AP348" s="53" t="str">
        <f t="array" ref="AP348">IFERROR(HYPERLINK("#'"&amp;VLOOKUP($C348,ModMap!$A$2:$B$21,2,FALSE)&amp;"'!V"&amp;MATCH($K348,INDIRECT("'"&amp;VLOOKUP($C348,ModMap!$A$2:$B$21,2,FALSE)&amp;"'!$K:$K"),0),"Edit on module sheet"),"")</f>
        <v>Edit on module sheet</v>
      </c>
    </row>
    <row r="349" ht="42.0" customHeight="1">
      <c r="A349" s="34">
        <v>347.0</v>
      </c>
      <c r="B349" s="34">
        <v>347.0</v>
      </c>
      <c r="C349" s="34" t="s">
        <v>102</v>
      </c>
      <c r="D349" s="35" t="s">
        <v>103</v>
      </c>
      <c r="E349" s="65" t="s">
        <v>41</v>
      </c>
      <c r="F349" s="93" t="s">
        <v>642</v>
      </c>
      <c r="G349" s="35" t="s">
        <v>643</v>
      </c>
      <c r="H349" s="34" t="s">
        <v>741</v>
      </c>
      <c r="I349" s="34" t="s">
        <v>742</v>
      </c>
      <c r="J349" s="35" t="s">
        <v>743</v>
      </c>
      <c r="K349" s="34" t="s">
        <v>744</v>
      </c>
      <c r="L349" s="35" t="s">
        <v>745</v>
      </c>
      <c r="M349" s="62" t="s">
        <v>200</v>
      </c>
      <c r="N349" s="34" t="s">
        <v>649</v>
      </c>
      <c r="O349" s="34" t="s">
        <v>186</v>
      </c>
      <c r="P349" s="35" t="s">
        <v>746</v>
      </c>
      <c r="Q349" s="35" t="s">
        <v>747</v>
      </c>
      <c r="R349" s="34" t="s">
        <v>251</v>
      </c>
      <c r="S349" s="34" t="s">
        <v>206</v>
      </c>
      <c r="T349" s="34" t="str">
        <f t="array" ref="T349">IFERROR(INDEX(INDIRECT("'"&amp;VLOOKUP($C349,ModMap!$A$2:$B$21,2,FALSE)&amp;"'!T:T"),MATCH($K349,INDIRECT("'"&amp;VLOOKUP($C349,ModMap!$A$2:$B$21,2,FALSE)&amp;"'!$K:$K"),0)),"")</f>
        <v>Unassigned</v>
      </c>
      <c r="U349" s="58" t="s">
        <v>33</v>
      </c>
      <c r="V349" s="34" t="str">
        <f t="array" ref="V349">IFERROR(INDEX(INDIRECT("'"&amp;VLOOKUP($C349,ModMap!$A$2:$B$21,2,FALSE)&amp;"'!V:V"),MATCH($K349,INDIRECT("'"&amp;VLOOKUP($C349,ModMap!$A$2:$B$21,2,FALSE)&amp;"'!$K:$K"),0)),"")</f>
        <v>Not Started</v>
      </c>
      <c r="W349" s="34" t="str">
        <f t="array" ref="W349">IFERROR(INDEX(INDIRECT("'"&amp;VLOOKUP($C349,ModMap!$A$2:$B$21,2,FALSE)&amp;"'!W:W"),MATCH($K349,INDIRECT("'"&amp;VLOOKUP($C349,ModMap!$A$2:$B$21,2,FALSE)&amp;"'!$K:$K"),0)),"")</f>
        <v>Unassigned</v>
      </c>
      <c r="X349" s="45" t="s">
        <v>36</v>
      </c>
      <c r="Y349" s="34" t="str">
        <f t="array" ref="Y349">IFERROR(INDEX(INDIRECT("'"&amp;VLOOKUP($C349,ModMap!$A$2:$B$21,2,FALSE)&amp;"'!Y:Y"),MATCH($K349,INDIRECT("'"&amp;VLOOKUP($C349,ModMap!$A$2:$B$21,2,FALSE)&amp;"'!$K:$K"),0)),"")</f>
        <v>N/A</v>
      </c>
      <c r="Z349" s="34" t="str">
        <f t="array" ref="Z349">IFERROR(INDEX(INDIRECT("'"&amp;VLOOKUP($C349,ModMap!$A$2:$B$21,2,FALSE)&amp;"'!Z:Z"),MATCH($K349,INDIRECT("'"&amp;VLOOKUP($C349,ModMap!$A$2:$B$21,2,FALSE)&amp;"'!$K:$K"),0)),"")</f>
        <v/>
      </c>
      <c r="AA349" s="45" t="s">
        <v>36</v>
      </c>
      <c r="AB349" s="34" t="str">
        <f t="array" ref="AB349">IFERROR(INDEX(INDIRECT("'"&amp;VLOOKUP($C349,ModMap!$A$2:$B$21,2,FALSE)&amp;"'!AB:AB"),MATCH($K349,INDIRECT("'"&amp;VLOOKUP($C349,ModMap!$A$2:$B$21,2,FALSE)&amp;"'!$K:$K"),0)),"")</f>
        <v>N/A</v>
      </c>
      <c r="AC349" s="34" t="str">
        <f t="array" ref="AC349">IFERROR(INDEX(INDIRECT("'"&amp;VLOOKUP($C349,ModMap!$A$2:$B$21,2,FALSE)&amp;"'!AC:AC"),MATCH($K349,INDIRECT("'"&amp;VLOOKUP($C349,ModMap!$A$2:$B$21,2,FALSE)&amp;"'!$K:$K"),0)),"")</f>
        <v/>
      </c>
      <c r="AD349" s="58" t="s">
        <v>33</v>
      </c>
      <c r="AE349" s="34" t="str">
        <f t="array" ref="AE349">IFERROR(INDEX(INDIRECT("'"&amp;VLOOKUP($C349,ModMap!$A$2:$B$21,2,FALSE)&amp;"'!AE:AE"),MATCH($K349,INDIRECT("'"&amp;VLOOKUP($C349,ModMap!$A$2:$B$21,2,FALSE)&amp;"'!$K:$K"),0)),"")</f>
        <v>Not Started</v>
      </c>
      <c r="AF349" s="34" t="str">
        <f t="array" ref="AF349">IFERROR(INDEX(INDIRECT("'"&amp;VLOOKUP($C349,ModMap!$A$2:$B$21,2,FALSE)&amp;"'!AF:AF"),MATCH($K349,INDIRECT("'"&amp;VLOOKUP($C349,ModMap!$A$2:$B$21,2,FALSE)&amp;"'!$K:$K"),0)),"")</f>
        <v>Unassigned</v>
      </c>
      <c r="AG349" s="45" t="s">
        <v>36</v>
      </c>
      <c r="AH349" s="34" t="str">
        <f t="array" ref="AH349">IFERROR(INDEX(INDIRECT("'"&amp;VLOOKUP($C349,ModMap!$A$2:$B$21,2,FALSE)&amp;"'!AH:AH"),MATCH($K349,INDIRECT("'"&amp;VLOOKUP($C349,ModMap!$A$2:$B$21,2,FALSE)&amp;"'!$K:$K"),0)),"")</f>
        <v>N/A</v>
      </c>
      <c r="AI349" s="34" t="str">
        <f t="array" ref="AI349">IFERROR(INDEX(INDIRECT("'"&amp;VLOOKUP($C349,ModMap!$A$2:$B$21,2,FALSE)&amp;"'!AI:AI"),MATCH($K349,INDIRECT("'"&amp;VLOOKUP($C349,ModMap!$A$2:$B$21,2,FALSE)&amp;"'!$K:$K"),0)),"")</f>
        <v/>
      </c>
      <c r="AJ349" s="45" t="s">
        <v>36</v>
      </c>
      <c r="AK349" s="34" t="str">
        <f t="array" ref="AK349">IFERROR(INDEX(INDIRECT("'"&amp;VLOOKUP($C349,ModMap!$A$2:$B$21,2,FALSE)&amp;"'!AK:AK"),MATCH($K349,INDIRECT("'"&amp;VLOOKUP($C349,ModMap!$A$2:$B$21,2,FALSE)&amp;"'!$K:$K"),0)),"")</f>
        <v>N/A</v>
      </c>
      <c r="AL349" s="34" t="str">
        <f t="array" ref="AL349">IFERROR(INDEX(INDIRECT("'"&amp;VLOOKUP($C349,ModMap!$A$2:$B$21,2,FALSE)&amp;"'!AL:AL"),MATCH($K349,INDIRECT("'"&amp;VLOOKUP($C349,ModMap!$A$2:$B$21,2,FALSE)&amp;"'!$K:$K"),0)),"")</f>
        <v/>
      </c>
      <c r="AM349" s="34">
        <f t="shared" si="1"/>
        <v>2</v>
      </c>
      <c r="AN349" s="34" t="str">
        <f t="shared" si="2"/>
        <v>Not Started</v>
      </c>
      <c r="AO349" s="35" t="str">
        <f t="array" ref="AO349">IFERROR(INDEX(INDIRECT("'"&amp;VLOOKUP($C349,ModMap!$A$2:$B$21,2,FALSE)&amp;"'!AO:AO"),MATCH($K349,INDIRECT("'"&amp;VLOOKUP($C349,ModMap!$A$2:$B$21,2,FALSE)&amp;"'!$K:$K"),0)),"")</f>
        <v/>
      </c>
      <c r="AP349" s="53" t="str">
        <f t="array" ref="AP349">IFERROR(HYPERLINK("#'"&amp;VLOOKUP($C349,ModMap!$A$2:$B$21,2,FALSE)&amp;"'!V"&amp;MATCH($K349,INDIRECT("'"&amp;VLOOKUP($C349,ModMap!$A$2:$B$21,2,FALSE)&amp;"'!$K:$K"),0),"Edit on module sheet"),"")</f>
        <v>Edit on module sheet</v>
      </c>
    </row>
    <row r="350" ht="42.0" customHeight="1">
      <c r="A350" s="54">
        <v>348.0</v>
      </c>
      <c r="B350" s="54">
        <v>348.0</v>
      </c>
      <c r="C350" s="54" t="s">
        <v>102</v>
      </c>
      <c r="D350" s="55" t="s">
        <v>103</v>
      </c>
      <c r="E350" s="64" t="s">
        <v>69</v>
      </c>
      <c r="F350" s="93" t="s">
        <v>642</v>
      </c>
      <c r="G350" s="55" t="s">
        <v>643</v>
      </c>
      <c r="H350" s="54" t="s">
        <v>741</v>
      </c>
      <c r="I350" s="54" t="s">
        <v>742</v>
      </c>
      <c r="J350" s="55" t="s">
        <v>743</v>
      </c>
      <c r="K350" s="54" t="s">
        <v>3279</v>
      </c>
      <c r="L350" s="55" t="s">
        <v>3280</v>
      </c>
      <c r="M350" s="58" t="s">
        <v>434</v>
      </c>
      <c r="N350" s="54" t="s">
        <v>649</v>
      </c>
      <c r="O350" s="54" t="s">
        <v>186</v>
      </c>
      <c r="P350" s="55" t="s">
        <v>746</v>
      </c>
      <c r="Q350" s="55" t="s">
        <v>747</v>
      </c>
      <c r="R350" s="54" t="s">
        <v>251</v>
      </c>
      <c r="S350" s="54" t="s">
        <v>69</v>
      </c>
      <c r="T350" s="54" t="str">
        <f t="array" ref="T350">IFERROR(INDEX(INDIRECT("'"&amp;VLOOKUP($C350,ModMap!$A$2:$B$21,2,FALSE)&amp;"'!T:T"),MATCH($K350,INDIRECT("'"&amp;VLOOKUP($C350,ModMap!$A$2:$B$21,2,FALSE)&amp;"'!$K:$K"),0)),"")</f>
        <v>Unassigned</v>
      </c>
      <c r="U350" s="58" t="s">
        <v>33</v>
      </c>
      <c r="V350" s="54" t="str">
        <f t="array" ref="V350">IFERROR(INDEX(INDIRECT("'"&amp;VLOOKUP($C350,ModMap!$A$2:$B$21,2,FALSE)&amp;"'!V:V"),MATCH($K350,INDIRECT("'"&amp;VLOOKUP($C350,ModMap!$A$2:$B$21,2,FALSE)&amp;"'!$K:$K"),0)),"")</f>
        <v>Not Started</v>
      </c>
      <c r="W350" s="54" t="str">
        <f t="array" ref="W350">IFERROR(INDEX(INDIRECT("'"&amp;VLOOKUP($C350,ModMap!$A$2:$B$21,2,FALSE)&amp;"'!W:W"),MATCH($K350,INDIRECT("'"&amp;VLOOKUP($C350,ModMap!$A$2:$B$21,2,FALSE)&amp;"'!$K:$K"),0)),"")</f>
        <v>Unassigned</v>
      </c>
      <c r="X350" s="58" t="s">
        <v>33</v>
      </c>
      <c r="Y350" s="54" t="str">
        <f t="array" ref="Y350">IFERROR(INDEX(INDIRECT("'"&amp;VLOOKUP($C350,ModMap!$A$2:$B$21,2,FALSE)&amp;"'!Y:Y"),MATCH($K350,INDIRECT("'"&amp;VLOOKUP($C350,ModMap!$A$2:$B$21,2,FALSE)&amp;"'!$K:$K"),0)),"")</f>
        <v>Not Started</v>
      </c>
      <c r="Z350" s="54" t="str">
        <f t="array" ref="Z350">IFERROR(INDEX(INDIRECT("'"&amp;VLOOKUP($C350,ModMap!$A$2:$B$21,2,FALSE)&amp;"'!Z:Z"),MATCH($K350,INDIRECT("'"&amp;VLOOKUP($C350,ModMap!$A$2:$B$21,2,FALSE)&amp;"'!$K:$K"),0)),"")</f>
        <v>Unassigned</v>
      </c>
      <c r="AA350" s="45" t="s">
        <v>36</v>
      </c>
      <c r="AB350" s="54" t="str">
        <f t="array" ref="AB350">IFERROR(INDEX(INDIRECT("'"&amp;VLOOKUP($C350,ModMap!$A$2:$B$21,2,FALSE)&amp;"'!AB:AB"),MATCH($K350,INDIRECT("'"&amp;VLOOKUP($C350,ModMap!$A$2:$B$21,2,FALSE)&amp;"'!$K:$K"),0)),"")</f>
        <v>N/A</v>
      </c>
      <c r="AC350" s="54" t="str">
        <f t="array" ref="AC350">IFERROR(INDEX(INDIRECT("'"&amp;VLOOKUP($C350,ModMap!$A$2:$B$21,2,FALSE)&amp;"'!AC:AC"),MATCH($K350,INDIRECT("'"&amp;VLOOKUP($C350,ModMap!$A$2:$B$21,2,FALSE)&amp;"'!$K:$K"),0)),"")</f>
        <v/>
      </c>
      <c r="AD350" s="58" t="s">
        <v>33</v>
      </c>
      <c r="AE350" s="54" t="str">
        <f t="array" ref="AE350">IFERROR(INDEX(INDIRECT("'"&amp;VLOOKUP($C350,ModMap!$A$2:$B$21,2,FALSE)&amp;"'!AE:AE"),MATCH($K350,INDIRECT("'"&amp;VLOOKUP($C350,ModMap!$A$2:$B$21,2,FALSE)&amp;"'!$K:$K"),0)),"")</f>
        <v>Not Started</v>
      </c>
      <c r="AF350" s="54" t="str">
        <f t="array" ref="AF350">IFERROR(INDEX(INDIRECT("'"&amp;VLOOKUP($C350,ModMap!$A$2:$B$21,2,FALSE)&amp;"'!AF:AF"),MATCH($K350,INDIRECT("'"&amp;VLOOKUP($C350,ModMap!$A$2:$B$21,2,FALSE)&amp;"'!$K:$K"),0)),"")</f>
        <v>Unassigned</v>
      </c>
      <c r="AG350" s="45" t="s">
        <v>36</v>
      </c>
      <c r="AH350" s="54" t="str">
        <f t="array" ref="AH350">IFERROR(INDEX(INDIRECT("'"&amp;VLOOKUP($C350,ModMap!$A$2:$B$21,2,FALSE)&amp;"'!AH:AH"),MATCH($K350,INDIRECT("'"&amp;VLOOKUP($C350,ModMap!$A$2:$B$21,2,FALSE)&amp;"'!$K:$K"),0)),"")</f>
        <v>N/A</v>
      </c>
      <c r="AI350" s="54" t="str">
        <f t="array" ref="AI350">IFERROR(INDEX(INDIRECT("'"&amp;VLOOKUP($C350,ModMap!$A$2:$B$21,2,FALSE)&amp;"'!AI:AI"),MATCH($K350,INDIRECT("'"&amp;VLOOKUP($C350,ModMap!$A$2:$B$21,2,FALSE)&amp;"'!$K:$K"),0)),"")</f>
        <v/>
      </c>
      <c r="AJ350" s="45" t="s">
        <v>36</v>
      </c>
      <c r="AK350" s="54" t="str">
        <f t="array" ref="AK350">IFERROR(INDEX(INDIRECT("'"&amp;VLOOKUP($C350,ModMap!$A$2:$B$21,2,FALSE)&amp;"'!AK:AK"),MATCH($K350,INDIRECT("'"&amp;VLOOKUP($C350,ModMap!$A$2:$B$21,2,FALSE)&amp;"'!$K:$K"),0)),"")</f>
        <v>N/A</v>
      </c>
      <c r="AL350" s="54" t="str">
        <f t="array" ref="AL350">IFERROR(INDEX(INDIRECT("'"&amp;VLOOKUP($C350,ModMap!$A$2:$B$21,2,FALSE)&amp;"'!AL:AL"),MATCH($K350,INDIRECT("'"&amp;VLOOKUP($C350,ModMap!$A$2:$B$21,2,FALSE)&amp;"'!$K:$K"),0)),"")</f>
        <v/>
      </c>
      <c r="AM350" s="54">
        <f t="shared" si="1"/>
        <v>3</v>
      </c>
      <c r="AN350" s="54" t="str">
        <f t="shared" si="2"/>
        <v>Not Started</v>
      </c>
      <c r="AO350" s="55" t="str">
        <f t="array" ref="AO350">IFERROR(INDEX(INDIRECT("'"&amp;VLOOKUP($C350,ModMap!$A$2:$B$21,2,FALSE)&amp;"'!AO:AO"),MATCH($K350,INDIRECT("'"&amp;VLOOKUP($C350,ModMap!$A$2:$B$21,2,FALSE)&amp;"'!$K:$K"),0)),"")</f>
        <v/>
      </c>
      <c r="AP350" s="53" t="str">
        <f t="array" ref="AP350">IFERROR(HYPERLINK("#'"&amp;VLOOKUP($C350,ModMap!$A$2:$B$21,2,FALSE)&amp;"'!V"&amp;MATCH($K350,INDIRECT("'"&amp;VLOOKUP($C350,ModMap!$A$2:$B$21,2,FALSE)&amp;"'!$K:$K"),0),"Edit on module sheet"),"")</f>
        <v>Edit on module sheet</v>
      </c>
    </row>
    <row r="351" ht="42.0" customHeight="1">
      <c r="A351" s="34">
        <v>349.0</v>
      </c>
      <c r="B351" s="34">
        <v>349.0</v>
      </c>
      <c r="C351" s="34" t="s">
        <v>102</v>
      </c>
      <c r="D351" s="35" t="s">
        <v>103</v>
      </c>
      <c r="E351" s="36" t="s">
        <v>48</v>
      </c>
      <c r="F351" s="93" t="s">
        <v>642</v>
      </c>
      <c r="G351" s="35" t="s">
        <v>643</v>
      </c>
      <c r="H351" s="34" t="s">
        <v>2323</v>
      </c>
      <c r="I351" s="34" t="s">
        <v>2324</v>
      </c>
      <c r="J351" s="35" t="s">
        <v>2325</v>
      </c>
      <c r="K351" s="34" t="s">
        <v>2326</v>
      </c>
      <c r="L351" s="35" t="s">
        <v>2327</v>
      </c>
      <c r="M351" s="62" t="s">
        <v>200</v>
      </c>
      <c r="N351" s="34" t="s">
        <v>649</v>
      </c>
      <c r="O351" s="34" t="s">
        <v>2328</v>
      </c>
      <c r="P351" s="35" t="s">
        <v>557</v>
      </c>
      <c r="Q351" s="35" t="s">
        <v>2329</v>
      </c>
      <c r="R351" s="34" t="s">
        <v>762</v>
      </c>
      <c r="S351" s="34" t="s">
        <v>53</v>
      </c>
      <c r="T351" s="34" t="str">
        <f t="array" ref="T351">IFERROR(INDEX(INDIRECT("'"&amp;VLOOKUP($C351,ModMap!$A$2:$B$21,2,FALSE)&amp;"'!T:T"),MATCH($K351,INDIRECT("'"&amp;VLOOKUP($C351,ModMap!$A$2:$B$21,2,FALSE)&amp;"'!$K:$K"),0)),"")</f>
        <v>Unassigned</v>
      </c>
      <c r="U351" s="45" t="s">
        <v>36</v>
      </c>
      <c r="V351" s="34" t="str">
        <f t="array" ref="V351">IFERROR(INDEX(INDIRECT("'"&amp;VLOOKUP($C351,ModMap!$A$2:$B$21,2,FALSE)&amp;"'!V:V"),MATCH($K351,INDIRECT("'"&amp;VLOOKUP($C351,ModMap!$A$2:$B$21,2,FALSE)&amp;"'!$K:$K"),0)),"")</f>
        <v>N/A</v>
      </c>
      <c r="W351" s="34" t="str">
        <f t="array" ref="W351">IFERROR(INDEX(INDIRECT("'"&amp;VLOOKUP($C351,ModMap!$A$2:$B$21,2,FALSE)&amp;"'!W:W"),MATCH($K351,INDIRECT("'"&amp;VLOOKUP($C351,ModMap!$A$2:$B$21,2,FALSE)&amp;"'!$K:$K"),0)),"")</f>
        <v/>
      </c>
      <c r="X351" s="58" t="s">
        <v>33</v>
      </c>
      <c r="Y351" s="34" t="str">
        <f t="array" ref="Y351">IFERROR(INDEX(INDIRECT("'"&amp;VLOOKUP($C351,ModMap!$A$2:$B$21,2,FALSE)&amp;"'!Y:Y"),MATCH($K351,INDIRECT("'"&amp;VLOOKUP($C351,ModMap!$A$2:$B$21,2,FALSE)&amp;"'!$K:$K"),0)),"")</f>
        <v>Not Started</v>
      </c>
      <c r="Z351" s="34" t="str">
        <f t="array" ref="Z351">IFERROR(INDEX(INDIRECT("'"&amp;VLOOKUP($C351,ModMap!$A$2:$B$21,2,FALSE)&amp;"'!Z:Z"),MATCH($K351,INDIRECT("'"&amp;VLOOKUP($C351,ModMap!$A$2:$B$21,2,FALSE)&amp;"'!$K:$K"),0)),"")</f>
        <v>Unassigned</v>
      </c>
      <c r="AA351" s="58" t="s">
        <v>33</v>
      </c>
      <c r="AB351" s="34" t="str">
        <f t="array" ref="AB351">IFERROR(INDEX(INDIRECT("'"&amp;VLOOKUP($C351,ModMap!$A$2:$B$21,2,FALSE)&amp;"'!AB:AB"),MATCH($K351,INDIRECT("'"&amp;VLOOKUP($C351,ModMap!$A$2:$B$21,2,FALSE)&amp;"'!$K:$K"),0)),"")</f>
        <v>Not Started</v>
      </c>
      <c r="AC351" s="34" t="str">
        <f t="array" ref="AC351">IFERROR(INDEX(INDIRECT("'"&amp;VLOOKUP($C351,ModMap!$A$2:$B$21,2,FALSE)&amp;"'!AC:AC"),MATCH($K351,INDIRECT("'"&amp;VLOOKUP($C351,ModMap!$A$2:$B$21,2,FALSE)&amp;"'!$K:$K"),0)),"")</f>
        <v>Unassigned</v>
      </c>
      <c r="AD351" s="45" t="s">
        <v>36</v>
      </c>
      <c r="AE351" s="34" t="str">
        <f t="array" ref="AE351">IFERROR(INDEX(INDIRECT("'"&amp;VLOOKUP($C351,ModMap!$A$2:$B$21,2,FALSE)&amp;"'!AE:AE"),MATCH($K351,INDIRECT("'"&amp;VLOOKUP($C351,ModMap!$A$2:$B$21,2,FALSE)&amp;"'!$K:$K"),0)),"")</f>
        <v>N/A</v>
      </c>
      <c r="AF351" s="34" t="str">
        <f t="array" ref="AF351">IFERROR(INDEX(INDIRECT("'"&amp;VLOOKUP($C351,ModMap!$A$2:$B$21,2,FALSE)&amp;"'!AF:AF"),MATCH($K351,INDIRECT("'"&amp;VLOOKUP($C351,ModMap!$A$2:$B$21,2,FALSE)&amp;"'!$K:$K"),0)),"")</f>
        <v/>
      </c>
      <c r="AG351" s="45" t="s">
        <v>36</v>
      </c>
      <c r="AH351" s="34" t="str">
        <f t="array" ref="AH351">IFERROR(INDEX(INDIRECT("'"&amp;VLOOKUP($C351,ModMap!$A$2:$B$21,2,FALSE)&amp;"'!AH:AH"),MATCH($K351,INDIRECT("'"&amp;VLOOKUP($C351,ModMap!$A$2:$B$21,2,FALSE)&amp;"'!$K:$K"),0)),"")</f>
        <v>N/A</v>
      </c>
      <c r="AI351" s="34" t="str">
        <f t="array" ref="AI351">IFERROR(INDEX(INDIRECT("'"&amp;VLOOKUP($C351,ModMap!$A$2:$B$21,2,FALSE)&amp;"'!AI:AI"),MATCH($K351,INDIRECT("'"&amp;VLOOKUP($C351,ModMap!$A$2:$B$21,2,FALSE)&amp;"'!$K:$K"),0)),"")</f>
        <v/>
      </c>
      <c r="AJ351" s="45" t="s">
        <v>36</v>
      </c>
      <c r="AK351" s="34" t="str">
        <f t="array" ref="AK351">IFERROR(INDEX(INDIRECT("'"&amp;VLOOKUP($C351,ModMap!$A$2:$B$21,2,FALSE)&amp;"'!AK:AK"),MATCH($K351,INDIRECT("'"&amp;VLOOKUP($C351,ModMap!$A$2:$B$21,2,FALSE)&amp;"'!$K:$K"),0)),"")</f>
        <v>N/A</v>
      </c>
      <c r="AL351" s="34" t="str">
        <f t="array" ref="AL351">IFERROR(INDEX(INDIRECT("'"&amp;VLOOKUP($C351,ModMap!$A$2:$B$21,2,FALSE)&amp;"'!AL:AL"),MATCH($K351,INDIRECT("'"&amp;VLOOKUP($C351,ModMap!$A$2:$B$21,2,FALSE)&amp;"'!$K:$K"),0)),"")</f>
        <v/>
      </c>
      <c r="AM351" s="34">
        <f t="shared" si="1"/>
        <v>2</v>
      </c>
      <c r="AN351" s="34" t="str">
        <f t="shared" si="2"/>
        <v>Not Started</v>
      </c>
      <c r="AO351" s="35" t="str">
        <f t="array" ref="AO351">IFERROR(INDEX(INDIRECT("'"&amp;VLOOKUP($C351,ModMap!$A$2:$B$21,2,FALSE)&amp;"'!AO:AO"),MATCH($K351,INDIRECT("'"&amp;VLOOKUP($C351,ModMap!$A$2:$B$21,2,FALSE)&amp;"'!$K:$K"),0)),"")</f>
        <v/>
      </c>
      <c r="AP351" s="53" t="str">
        <f t="array" ref="AP351">IFERROR(HYPERLINK("#'"&amp;VLOOKUP($C351,ModMap!$A$2:$B$21,2,FALSE)&amp;"'!V"&amp;MATCH($K351,INDIRECT("'"&amp;VLOOKUP($C351,ModMap!$A$2:$B$21,2,FALSE)&amp;"'!$K:$K"),0),"Edit on module sheet"),"")</f>
        <v>Edit on module sheet</v>
      </c>
    </row>
    <row r="352" ht="42.0" customHeight="1">
      <c r="A352" s="54">
        <v>350.0</v>
      </c>
      <c r="B352" s="54">
        <v>350.0</v>
      </c>
      <c r="C352" s="54" t="s">
        <v>102</v>
      </c>
      <c r="D352" s="55" t="s">
        <v>103</v>
      </c>
      <c r="E352" s="36" t="s">
        <v>48</v>
      </c>
      <c r="F352" s="93" t="s">
        <v>642</v>
      </c>
      <c r="G352" s="55" t="s">
        <v>643</v>
      </c>
      <c r="H352" s="54" t="s">
        <v>2323</v>
      </c>
      <c r="I352" s="54" t="s">
        <v>2324</v>
      </c>
      <c r="J352" s="55" t="s">
        <v>2325</v>
      </c>
      <c r="K352" s="54" t="s">
        <v>2331</v>
      </c>
      <c r="L352" s="55" t="s">
        <v>2332</v>
      </c>
      <c r="M352" s="62" t="s">
        <v>200</v>
      </c>
      <c r="N352" s="54" t="s">
        <v>649</v>
      </c>
      <c r="O352" s="54" t="s">
        <v>2328</v>
      </c>
      <c r="P352" s="55" t="s">
        <v>557</v>
      </c>
      <c r="Q352" s="55" t="s">
        <v>2329</v>
      </c>
      <c r="R352" s="54" t="s">
        <v>762</v>
      </c>
      <c r="S352" s="54" t="s">
        <v>56</v>
      </c>
      <c r="T352" s="54" t="str">
        <f t="array" ref="T352">IFERROR(INDEX(INDIRECT("'"&amp;VLOOKUP($C352,ModMap!$A$2:$B$21,2,FALSE)&amp;"'!T:T"),MATCH($K352,INDIRECT("'"&amp;VLOOKUP($C352,ModMap!$A$2:$B$21,2,FALSE)&amp;"'!$K:$K"),0)),"")</f>
        <v>Unassigned</v>
      </c>
      <c r="U352" s="45" t="s">
        <v>36</v>
      </c>
      <c r="V352" s="54" t="str">
        <f t="array" ref="V352">IFERROR(INDEX(INDIRECT("'"&amp;VLOOKUP($C352,ModMap!$A$2:$B$21,2,FALSE)&amp;"'!V:V"),MATCH($K352,INDIRECT("'"&amp;VLOOKUP($C352,ModMap!$A$2:$B$21,2,FALSE)&amp;"'!$K:$K"),0)),"")</f>
        <v>N/A</v>
      </c>
      <c r="W352" s="54" t="str">
        <f t="array" ref="W352">IFERROR(INDEX(INDIRECT("'"&amp;VLOOKUP($C352,ModMap!$A$2:$B$21,2,FALSE)&amp;"'!W:W"),MATCH($K352,INDIRECT("'"&amp;VLOOKUP($C352,ModMap!$A$2:$B$21,2,FALSE)&amp;"'!$K:$K"),0)),"")</f>
        <v/>
      </c>
      <c r="X352" s="58" t="s">
        <v>33</v>
      </c>
      <c r="Y352" s="54" t="str">
        <f t="array" ref="Y352">IFERROR(INDEX(INDIRECT("'"&amp;VLOOKUP($C352,ModMap!$A$2:$B$21,2,FALSE)&amp;"'!Y:Y"),MATCH($K352,INDIRECT("'"&amp;VLOOKUP($C352,ModMap!$A$2:$B$21,2,FALSE)&amp;"'!$K:$K"),0)),"")</f>
        <v>Not Started</v>
      </c>
      <c r="Z352" s="54" t="str">
        <f t="array" ref="Z352">IFERROR(INDEX(INDIRECT("'"&amp;VLOOKUP($C352,ModMap!$A$2:$B$21,2,FALSE)&amp;"'!Z:Z"),MATCH($K352,INDIRECT("'"&amp;VLOOKUP($C352,ModMap!$A$2:$B$21,2,FALSE)&amp;"'!$K:$K"),0)),"")</f>
        <v>Unassigned</v>
      </c>
      <c r="AA352" s="45" t="s">
        <v>36</v>
      </c>
      <c r="AB352" s="54" t="str">
        <f t="array" ref="AB352">IFERROR(INDEX(INDIRECT("'"&amp;VLOOKUP($C352,ModMap!$A$2:$B$21,2,FALSE)&amp;"'!AB:AB"),MATCH($K352,INDIRECT("'"&amp;VLOOKUP($C352,ModMap!$A$2:$B$21,2,FALSE)&amp;"'!$K:$K"),0)),"")</f>
        <v>N/A</v>
      </c>
      <c r="AC352" s="54" t="str">
        <f t="array" ref="AC352">IFERROR(INDEX(INDIRECT("'"&amp;VLOOKUP($C352,ModMap!$A$2:$B$21,2,FALSE)&amp;"'!AC:AC"),MATCH($K352,INDIRECT("'"&amp;VLOOKUP($C352,ModMap!$A$2:$B$21,2,FALSE)&amp;"'!$K:$K"),0)),"")</f>
        <v/>
      </c>
      <c r="AD352" s="58" t="s">
        <v>33</v>
      </c>
      <c r="AE352" s="54" t="str">
        <f t="array" ref="AE352">IFERROR(INDEX(INDIRECT("'"&amp;VLOOKUP($C352,ModMap!$A$2:$B$21,2,FALSE)&amp;"'!AE:AE"),MATCH($K352,INDIRECT("'"&amp;VLOOKUP($C352,ModMap!$A$2:$B$21,2,FALSE)&amp;"'!$K:$K"),0)),"")</f>
        <v>Not Started</v>
      </c>
      <c r="AF352" s="54" t="str">
        <f t="array" ref="AF352">IFERROR(INDEX(INDIRECT("'"&amp;VLOOKUP($C352,ModMap!$A$2:$B$21,2,FALSE)&amp;"'!AF:AF"),MATCH($K352,INDIRECT("'"&amp;VLOOKUP($C352,ModMap!$A$2:$B$21,2,FALSE)&amp;"'!$K:$K"),0)),"")</f>
        <v>Unassigned</v>
      </c>
      <c r="AG352" s="45" t="s">
        <v>36</v>
      </c>
      <c r="AH352" s="54" t="str">
        <f t="array" ref="AH352">IFERROR(INDEX(INDIRECT("'"&amp;VLOOKUP($C352,ModMap!$A$2:$B$21,2,FALSE)&amp;"'!AH:AH"),MATCH($K352,INDIRECT("'"&amp;VLOOKUP($C352,ModMap!$A$2:$B$21,2,FALSE)&amp;"'!$K:$K"),0)),"")</f>
        <v>N/A</v>
      </c>
      <c r="AI352" s="54" t="str">
        <f t="array" ref="AI352">IFERROR(INDEX(INDIRECT("'"&amp;VLOOKUP($C352,ModMap!$A$2:$B$21,2,FALSE)&amp;"'!AI:AI"),MATCH($K352,INDIRECT("'"&amp;VLOOKUP($C352,ModMap!$A$2:$B$21,2,FALSE)&amp;"'!$K:$K"),0)),"")</f>
        <v/>
      </c>
      <c r="AJ352" s="45" t="s">
        <v>36</v>
      </c>
      <c r="AK352" s="54" t="str">
        <f t="array" ref="AK352">IFERROR(INDEX(INDIRECT("'"&amp;VLOOKUP($C352,ModMap!$A$2:$B$21,2,FALSE)&amp;"'!AK:AK"),MATCH($K352,INDIRECT("'"&amp;VLOOKUP($C352,ModMap!$A$2:$B$21,2,FALSE)&amp;"'!$K:$K"),0)),"")</f>
        <v>N/A</v>
      </c>
      <c r="AL352" s="54" t="str">
        <f t="array" ref="AL352">IFERROR(INDEX(INDIRECT("'"&amp;VLOOKUP($C352,ModMap!$A$2:$B$21,2,FALSE)&amp;"'!AL:AL"),MATCH($K352,INDIRECT("'"&amp;VLOOKUP($C352,ModMap!$A$2:$B$21,2,FALSE)&amp;"'!$K:$K"),0)),"")</f>
        <v/>
      </c>
      <c r="AM352" s="54">
        <f t="shared" si="1"/>
        <v>2</v>
      </c>
      <c r="AN352" s="54" t="str">
        <f t="shared" si="2"/>
        <v>Not Started</v>
      </c>
      <c r="AO352" s="55" t="str">
        <f t="array" ref="AO352">IFERROR(INDEX(INDIRECT("'"&amp;VLOOKUP($C352,ModMap!$A$2:$B$21,2,FALSE)&amp;"'!AO:AO"),MATCH($K352,INDIRECT("'"&amp;VLOOKUP($C352,ModMap!$A$2:$B$21,2,FALSE)&amp;"'!$K:$K"),0)),"")</f>
        <v/>
      </c>
      <c r="AP352" s="53" t="str">
        <f t="array" ref="AP352">IFERROR(HYPERLINK("#'"&amp;VLOOKUP($C352,ModMap!$A$2:$B$21,2,FALSE)&amp;"'!V"&amp;MATCH($K352,INDIRECT("'"&amp;VLOOKUP($C352,ModMap!$A$2:$B$21,2,FALSE)&amp;"'!$K:$K"),0),"Edit on module sheet"),"")</f>
        <v>Edit on module sheet</v>
      </c>
    </row>
    <row r="353" ht="42.0" customHeight="1">
      <c r="A353" s="34">
        <v>351.0</v>
      </c>
      <c r="B353" s="34">
        <v>351.0</v>
      </c>
      <c r="C353" s="34" t="s">
        <v>102</v>
      </c>
      <c r="D353" s="35" t="s">
        <v>103</v>
      </c>
      <c r="E353" s="64" t="s">
        <v>69</v>
      </c>
      <c r="F353" s="93" t="s">
        <v>642</v>
      </c>
      <c r="G353" s="35" t="s">
        <v>643</v>
      </c>
      <c r="H353" s="34" t="s">
        <v>2323</v>
      </c>
      <c r="I353" s="34" t="s">
        <v>2324</v>
      </c>
      <c r="J353" s="35" t="s">
        <v>2325</v>
      </c>
      <c r="K353" s="34" t="s">
        <v>3285</v>
      </c>
      <c r="L353" s="35" t="s">
        <v>3286</v>
      </c>
      <c r="M353" s="58" t="s">
        <v>434</v>
      </c>
      <c r="N353" s="34" t="s">
        <v>649</v>
      </c>
      <c r="O353" s="34" t="s">
        <v>2328</v>
      </c>
      <c r="P353" s="35" t="s">
        <v>557</v>
      </c>
      <c r="Q353" s="35" t="s">
        <v>2329</v>
      </c>
      <c r="R353" s="34" t="s">
        <v>762</v>
      </c>
      <c r="S353" s="34" t="s">
        <v>69</v>
      </c>
      <c r="T353" s="34" t="str">
        <f t="array" ref="T353">IFERROR(INDEX(INDIRECT("'"&amp;VLOOKUP($C353,ModMap!$A$2:$B$21,2,FALSE)&amp;"'!T:T"),MATCH($K353,INDIRECT("'"&amp;VLOOKUP($C353,ModMap!$A$2:$B$21,2,FALSE)&amp;"'!$K:$K"),0)),"")</f>
        <v>Unassigned</v>
      </c>
      <c r="U353" s="45" t="s">
        <v>36</v>
      </c>
      <c r="V353" s="34" t="str">
        <f t="array" ref="V353">IFERROR(INDEX(INDIRECT("'"&amp;VLOOKUP($C353,ModMap!$A$2:$B$21,2,FALSE)&amp;"'!V:V"),MATCH($K353,INDIRECT("'"&amp;VLOOKUP($C353,ModMap!$A$2:$B$21,2,FALSE)&amp;"'!$K:$K"),0)),"")</f>
        <v>N/A</v>
      </c>
      <c r="W353" s="34" t="str">
        <f t="array" ref="W353">IFERROR(INDEX(INDIRECT("'"&amp;VLOOKUP($C353,ModMap!$A$2:$B$21,2,FALSE)&amp;"'!W:W"),MATCH($K353,INDIRECT("'"&amp;VLOOKUP($C353,ModMap!$A$2:$B$21,2,FALSE)&amp;"'!$K:$K"),0)),"")</f>
        <v/>
      </c>
      <c r="X353" s="58" t="s">
        <v>33</v>
      </c>
      <c r="Y353" s="34" t="str">
        <f t="array" ref="Y353">IFERROR(INDEX(INDIRECT("'"&amp;VLOOKUP($C353,ModMap!$A$2:$B$21,2,FALSE)&amp;"'!Y:Y"),MATCH($K353,INDIRECT("'"&amp;VLOOKUP($C353,ModMap!$A$2:$B$21,2,FALSE)&amp;"'!$K:$K"),0)),"")</f>
        <v>Not Started</v>
      </c>
      <c r="Z353" s="34" t="str">
        <f t="array" ref="Z353">IFERROR(INDEX(INDIRECT("'"&amp;VLOOKUP($C353,ModMap!$A$2:$B$21,2,FALSE)&amp;"'!Z:Z"),MATCH($K353,INDIRECT("'"&amp;VLOOKUP($C353,ModMap!$A$2:$B$21,2,FALSE)&amp;"'!$K:$K"),0)),"")</f>
        <v>Unassigned</v>
      </c>
      <c r="AA353" s="45" t="s">
        <v>36</v>
      </c>
      <c r="AB353" s="34" t="str">
        <f t="array" ref="AB353">IFERROR(INDEX(INDIRECT("'"&amp;VLOOKUP($C353,ModMap!$A$2:$B$21,2,FALSE)&amp;"'!AB:AB"),MATCH($K353,INDIRECT("'"&amp;VLOOKUP($C353,ModMap!$A$2:$B$21,2,FALSE)&amp;"'!$K:$K"),0)),"")</f>
        <v>N/A</v>
      </c>
      <c r="AC353" s="34" t="str">
        <f t="array" ref="AC353">IFERROR(INDEX(INDIRECT("'"&amp;VLOOKUP($C353,ModMap!$A$2:$B$21,2,FALSE)&amp;"'!AC:AC"),MATCH($K353,INDIRECT("'"&amp;VLOOKUP($C353,ModMap!$A$2:$B$21,2,FALSE)&amp;"'!$K:$K"),0)),"")</f>
        <v/>
      </c>
      <c r="AD353" s="45" t="s">
        <v>36</v>
      </c>
      <c r="AE353" s="34" t="str">
        <f t="array" ref="AE353">IFERROR(INDEX(INDIRECT("'"&amp;VLOOKUP($C353,ModMap!$A$2:$B$21,2,FALSE)&amp;"'!AE:AE"),MATCH($K353,INDIRECT("'"&amp;VLOOKUP($C353,ModMap!$A$2:$B$21,2,FALSE)&amp;"'!$K:$K"),0)),"")</f>
        <v>N/A</v>
      </c>
      <c r="AF353" s="34" t="str">
        <f t="array" ref="AF353">IFERROR(INDEX(INDIRECT("'"&amp;VLOOKUP($C353,ModMap!$A$2:$B$21,2,FALSE)&amp;"'!AF:AF"),MATCH($K353,INDIRECT("'"&amp;VLOOKUP($C353,ModMap!$A$2:$B$21,2,FALSE)&amp;"'!$K:$K"),0)),"")</f>
        <v/>
      </c>
      <c r="AG353" s="45" t="s">
        <v>36</v>
      </c>
      <c r="AH353" s="34" t="str">
        <f t="array" ref="AH353">IFERROR(INDEX(INDIRECT("'"&amp;VLOOKUP($C353,ModMap!$A$2:$B$21,2,FALSE)&amp;"'!AH:AH"),MATCH($K353,INDIRECT("'"&amp;VLOOKUP($C353,ModMap!$A$2:$B$21,2,FALSE)&amp;"'!$K:$K"),0)),"")</f>
        <v>N/A</v>
      </c>
      <c r="AI353" s="34" t="str">
        <f t="array" ref="AI353">IFERROR(INDEX(INDIRECT("'"&amp;VLOOKUP($C353,ModMap!$A$2:$B$21,2,FALSE)&amp;"'!AI:AI"),MATCH($K353,INDIRECT("'"&amp;VLOOKUP($C353,ModMap!$A$2:$B$21,2,FALSE)&amp;"'!$K:$K"),0)),"")</f>
        <v/>
      </c>
      <c r="AJ353" s="45" t="s">
        <v>36</v>
      </c>
      <c r="AK353" s="34" t="str">
        <f t="array" ref="AK353">IFERROR(INDEX(INDIRECT("'"&amp;VLOOKUP($C353,ModMap!$A$2:$B$21,2,FALSE)&amp;"'!AK:AK"),MATCH($K353,INDIRECT("'"&amp;VLOOKUP($C353,ModMap!$A$2:$B$21,2,FALSE)&amp;"'!$K:$K"),0)),"")</f>
        <v>N/A</v>
      </c>
      <c r="AL353" s="34" t="str">
        <f t="array" ref="AL353">IFERROR(INDEX(INDIRECT("'"&amp;VLOOKUP($C353,ModMap!$A$2:$B$21,2,FALSE)&amp;"'!AL:AL"),MATCH($K353,INDIRECT("'"&amp;VLOOKUP($C353,ModMap!$A$2:$B$21,2,FALSE)&amp;"'!$K:$K"),0)),"")</f>
        <v/>
      </c>
      <c r="AM353" s="34">
        <f t="shared" si="1"/>
        <v>1</v>
      </c>
      <c r="AN353" s="34" t="str">
        <f t="shared" si="2"/>
        <v>Not Started</v>
      </c>
      <c r="AO353" s="35" t="str">
        <f t="array" ref="AO353">IFERROR(INDEX(INDIRECT("'"&amp;VLOOKUP($C353,ModMap!$A$2:$B$21,2,FALSE)&amp;"'!AO:AO"),MATCH($K353,INDIRECT("'"&amp;VLOOKUP($C353,ModMap!$A$2:$B$21,2,FALSE)&amp;"'!$K:$K"),0)),"")</f>
        <v/>
      </c>
      <c r="AP353" s="53" t="str">
        <f t="array" ref="AP353">IFERROR(HYPERLINK("#'"&amp;VLOOKUP($C353,ModMap!$A$2:$B$21,2,FALSE)&amp;"'!V"&amp;MATCH($K353,INDIRECT("'"&amp;VLOOKUP($C353,ModMap!$A$2:$B$21,2,FALSE)&amp;"'!$K:$K"),0),"Edit on module sheet"),"")</f>
        <v>Edit on module sheet</v>
      </c>
    </row>
    <row r="354" ht="42.0" customHeight="1">
      <c r="A354" s="54">
        <v>352.0</v>
      </c>
      <c r="B354" s="54">
        <v>352.0</v>
      </c>
      <c r="C354" s="54" t="s">
        <v>105</v>
      </c>
      <c r="D354" s="55" t="s">
        <v>106</v>
      </c>
      <c r="E354" s="36" t="s">
        <v>48</v>
      </c>
      <c r="F354" s="102" t="s">
        <v>755</v>
      </c>
      <c r="G354" s="55" t="s">
        <v>756</v>
      </c>
      <c r="H354" s="54" t="s">
        <v>757</v>
      </c>
      <c r="I354" s="54" t="s">
        <v>758</v>
      </c>
      <c r="J354" s="55" t="s">
        <v>759</v>
      </c>
      <c r="K354" s="54" t="s">
        <v>2339</v>
      </c>
      <c r="L354" s="55" t="s">
        <v>2340</v>
      </c>
      <c r="M354" s="62" t="s">
        <v>200</v>
      </c>
      <c r="N354" s="54" t="s">
        <v>762</v>
      </c>
      <c r="O354" s="54" t="s">
        <v>763</v>
      </c>
      <c r="P354" s="55" t="s">
        <v>764</v>
      </c>
      <c r="Q354" s="55" t="s">
        <v>765</v>
      </c>
      <c r="R354" s="54" t="s">
        <v>766</v>
      </c>
      <c r="S354" s="54" t="s">
        <v>53</v>
      </c>
      <c r="T354" s="54" t="str">
        <f t="array" ref="T354">IFERROR(INDEX(INDIRECT("'"&amp;VLOOKUP($C354,ModMap!$A$2:$B$21,2,FALSE)&amp;"'!T:T"),MATCH($K354,INDIRECT("'"&amp;VLOOKUP($C354,ModMap!$A$2:$B$21,2,FALSE)&amp;"'!$K:$K"),0)),"")</f>
        <v>Unassigned</v>
      </c>
      <c r="U354" s="45" t="s">
        <v>36</v>
      </c>
      <c r="V354" s="54" t="str">
        <f t="array" ref="V354">IFERROR(INDEX(INDIRECT("'"&amp;VLOOKUP($C354,ModMap!$A$2:$B$21,2,FALSE)&amp;"'!V:V"),MATCH($K354,INDIRECT("'"&amp;VLOOKUP($C354,ModMap!$A$2:$B$21,2,FALSE)&amp;"'!$K:$K"),0)),"")</f>
        <v>N/A</v>
      </c>
      <c r="W354" s="54" t="str">
        <f t="array" ref="W354">IFERROR(INDEX(INDIRECT("'"&amp;VLOOKUP($C354,ModMap!$A$2:$B$21,2,FALSE)&amp;"'!W:W"),MATCH($K354,INDIRECT("'"&amp;VLOOKUP($C354,ModMap!$A$2:$B$21,2,FALSE)&amp;"'!$K:$K"),0)),"")</f>
        <v/>
      </c>
      <c r="X354" s="58" t="s">
        <v>33</v>
      </c>
      <c r="Y354" s="54" t="str">
        <f t="array" ref="Y354">IFERROR(INDEX(INDIRECT("'"&amp;VLOOKUP($C354,ModMap!$A$2:$B$21,2,FALSE)&amp;"'!Y:Y"),MATCH($K354,INDIRECT("'"&amp;VLOOKUP($C354,ModMap!$A$2:$B$21,2,FALSE)&amp;"'!$K:$K"),0)),"")</f>
        <v>Not Started</v>
      </c>
      <c r="Z354" s="54" t="str">
        <f t="array" ref="Z354">IFERROR(INDEX(INDIRECT("'"&amp;VLOOKUP($C354,ModMap!$A$2:$B$21,2,FALSE)&amp;"'!Z:Z"),MATCH($K354,INDIRECT("'"&amp;VLOOKUP($C354,ModMap!$A$2:$B$21,2,FALSE)&amp;"'!$K:$K"),0)),"")</f>
        <v>Unassigned</v>
      </c>
      <c r="AA354" s="58" t="s">
        <v>33</v>
      </c>
      <c r="AB354" s="54" t="str">
        <f t="array" ref="AB354">IFERROR(INDEX(INDIRECT("'"&amp;VLOOKUP($C354,ModMap!$A$2:$B$21,2,FALSE)&amp;"'!AB:AB"),MATCH($K354,INDIRECT("'"&amp;VLOOKUP($C354,ModMap!$A$2:$B$21,2,FALSE)&amp;"'!$K:$K"),0)),"")</f>
        <v>Not Started</v>
      </c>
      <c r="AC354" s="54" t="str">
        <f t="array" ref="AC354">IFERROR(INDEX(INDIRECT("'"&amp;VLOOKUP($C354,ModMap!$A$2:$B$21,2,FALSE)&amp;"'!AC:AC"),MATCH($K354,INDIRECT("'"&amp;VLOOKUP($C354,ModMap!$A$2:$B$21,2,FALSE)&amp;"'!$K:$K"),0)),"")</f>
        <v>Unassigned</v>
      </c>
      <c r="AD354" s="45" t="s">
        <v>36</v>
      </c>
      <c r="AE354" s="54" t="str">
        <f t="array" ref="AE354">IFERROR(INDEX(INDIRECT("'"&amp;VLOOKUP($C354,ModMap!$A$2:$B$21,2,FALSE)&amp;"'!AE:AE"),MATCH($K354,INDIRECT("'"&amp;VLOOKUP($C354,ModMap!$A$2:$B$21,2,FALSE)&amp;"'!$K:$K"),0)),"")</f>
        <v>N/A</v>
      </c>
      <c r="AF354" s="54" t="str">
        <f t="array" ref="AF354">IFERROR(INDEX(INDIRECT("'"&amp;VLOOKUP($C354,ModMap!$A$2:$B$21,2,FALSE)&amp;"'!AF:AF"),MATCH($K354,INDIRECT("'"&amp;VLOOKUP($C354,ModMap!$A$2:$B$21,2,FALSE)&amp;"'!$K:$K"),0)),"")</f>
        <v/>
      </c>
      <c r="AG354" s="45" t="s">
        <v>36</v>
      </c>
      <c r="AH354" s="54" t="str">
        <f t="array" ref="AH354">IFERROR(INDEX(INDIRECT("'"&amp;VLOOKUP($C354,ModMap!$A$2:$B$21,2,FALSE)&amp;"'!AH:AH"),MATCH($K354,INDIRECT("'"&amp;VLOOKUP($C354,ModMap!$A$2:$B$21,2,FALSE)&amp;"'!$K:$K"),0)),"")</f>
        <v>N/A</v>
      </c>
      <c r="AI354" s="54" t="str">
        <f t="array" ref="AI354">IFERROR(INDEX(INDIRECT("'"&amp;VLOOKUP($C354,ModMap!$A$2:$B$21,2,FALSE)&amp;"'!AI:AI"),MATCH($K354,INDIRECT("'"&amp;VLOOKUP($C354,ModMap!$A$2:$B$21,2,FALSE)&amp;"'!$K:$K"),0)),"")</f>
        <v/>
      </c>
      <c r="AJ354" s="45" t="s">
        <v>36</v>
      </c>
      <c r="AK354" s="54" t="str">
        <f t="array" ref="AK354">IFERROR(INDEX(INDIRECT("'"&amp;VLOOKUP($C354,ModMap!$A$2:$B$21,2,FALSE)&amp;"'!AK:AK"),MATCH($K354,INDIRECT("'"&amp;VLOOKUP($C354,ModMap!$A$2:$B$21,2,FALSE)&amp;"'!$K:$K"),0)),"")</f>
        <v>N/A</v>
      </c>
      <c r="AL354" s="54" t="str">
        <f t="array" ref="AL354">IFERROR(INDEX(INDIRECT("'"&amp;VLOOKUP($C354,ModMap!$A$2:$B$21,2,FALSE)&amp;"'!AL:AL"),MATCH($K354,INDIRECT("'"&amp;VLOOKUP($C354,ModMap!$A$2:$B$21,2,FALSE)&amp;"'!$K:$K"),0)),"")</f>
        <v/>
      </c>
      <c r="AM354" s="54">
        <f t="shared" si="1"/>
        <v>2</v>
      </c>
      <c r="AN354" s="54" t="str">
        <f t="shared" si="2"/>
        <v>Not Started</v>
      </c>
      <c r="AO354" s="55" t="str">
        <f t="array" ref="AO354">IFERROR(INDEX(INDIRECT("'"&amp;VLOOKUP($C354,ModMap!$A$2:$B$21,2,FALSE)&amp;"'!AO:AO"),MATCH($K354,INDIRECT("'"&amp;VLOOKUP($C354,ModMap!$A$2:$B$21,2,FALSE)&amp;"'!$K:$K"),0)),"")</f>
        <v/>
      </c>
      <c r="AP354" s="53" t="str">
        <f t="array" ref="AP354">IFERROR(HYPERLINK("#'"&amp;VLOOKUP($C354,ModMap!$A$2:$B$21,2,FALSE)&amp;"'!V"&amp;MATCH($K354,INDIRECT("'"&amp;VLOOKUP($C354,ModMap!$A$2:$B$21,2,FALSE)&amp;"'!$K:$K"),0),"Edit on module sheet"),"")</f>
        <v>Edit on module sheet</v>
      </c>
    </row>
    <row r="355" ht="42.0" customHeight="1">
      <c r="A355" s="34">
        <v>353.0</v>
      </c>
      <c r="B355" s="34">
        <v>353.0</v>
      </c>
      <c r="C355" s="34" t="s">
        <v>105</v>
      </c>
      <c r="D355" s="35" t="s">
        <v>106</v>
      </c>
      <c r="E355" s="36" t="s">
        <v>48</v>
      </c>
      <c r="F355" s="102" t="s">
        <v>755</v>
      </c>
      <c r="G355" s="35" t="s">
        <v>756</v>
      </c>
      <c r="H355" s="34" t="s">
        <v>757</v>
      </c>
      <c r="I355" s="34" t="s">
        <v>758</v>
      </c>
      <c r="J355" s="35" t="s">
        <v>759</v>
      </c>
      <c r="K355" s="34" t="s">
        <v>2343</v>
      </c>
      <c r="L355" s="35" t="s">
        <v>2344</v>
      </c>
      <c r="M355" s="62" t="s">
        <v>200</v>
      </c>
      <c r="N355" s="34" t="s">
        <v>762</v>
      </c>
      <c r="O355" s="34" t="s">
        <v>763</v>
      </c>
      <c r="P355" s="35" t="s">
        <v>764</v>
      </c>
      <c r="Q355" s="35" t="s">
        <v>765</v>
      </c>
      <c r="R355" s="34" t="s">
        <v>766</v>
      </c>
      <c r="S355" s="34" t="s">
        <v>56</v>
      </c>
      <c r="T355" s="34" t="str">
        <f t="array" ref="T355">IFERROR(INDEX(INDIRECT("'"&amp;VLOOKUP($C355,ModMap!$A$2:$B$21,2,FALSE)&amp;"'!T:T"),MATCH($K355,INDIRECT("'"&amp;VLOOKUP($C355,ModMap!$A$2:$B$21,2,FALSE)&amp;"'!$K:$K"),0)),"")</f>
        <v>Unassigned</v>
      </c>
      <c r="U355" s="45" t="s">
        <v>36</v>
      </c>
      <c r="V355" s="34" t="str">
        <f t="array" ref="V355">IFERROR(INDEX(INDIRECT("'"&amp;VLOOKUP($C355,ModMap!$A$2:$B$21,2,FALSE)&amp;"'!V:V"),MATCH($K355,INDIRECT("'"&amp;VLOOKUP($C355,ModMap!$A$2:$B$21,2,FALSE)&amp;"'!$K:$K"),0)),"")</f>
        <v>N/A</v>
      </c>
      <c r="W355" s="34" t="str">
        <f t="array" ref="W355">IFERROR(INDEX(INDIRECT("'"&amp;VLOOKUP($C355,ModMap!$A$2:$B$21,2,FALSE)&amp;"'!W:W"),MATCH($K355,INDIRECT("'"&amp;VLOOKUP($C355,ModMap!$A$2:$B$21,2,FALSE)&amp;"'!$K:$K"),0)),"")</f>
        <v/>
      </c>
      <c r="X355" s="58" t="s">
        <v>33</v>
      </c>
      <c r="Y355" s="34" t="str">
        <f t="array" ref="Y355">IFERROR(INDEX(INDIRECT("'"&amp;VLOOKUP($C355,ModMap!$A$2:$B$21,2,FALSE)&amp;"'!Y:Y"),MATCH($K355,INDIRECT("'"&amp;VLOOKUP($C355,ModMap!$A$2:$B$21,2,FALSE)&amp;"'!$K:$K"),0)),"")</f>
        <v>Not Started</v>
      </c>
      <c r="Z355" s="34" t="str">
        <f t="array" ref="Z355">IFERROR(INDEX(INDIRECT("'"&amp;VLOOKUP($C355,ModMap!$A$2:$B$21,2,FALSE)&amp;"'!Z:Z"),MATCH($K355,INDIRECT("'"&amp;VLOOKUP($C355,ModMap!$A$2:$B$21,2,FALSE)&amp;"'!$K:$K"),0)),"")</f>
        <v>Unassigned</v>
      </c>
      <c r="AA355" s="58" t="s">
        <v>33</v>
      </c>
      <c r="AB355" s="34" t="str">
        <f t="array" ref="AB355">IFERROR(INDEX(INDIRECT("'"&amp;VLOOKUP($C355,ModMap!$A$2:$B$21,2,FALSE)&amp;"'!AB:AB"),MATCH($K355,INDIRECT("'"&amp;VLOOKUP($C355,ModMap!$A$2:$B$21,2,FALSE)&amp;"'!$K:$K"),0)),"")</f>
        <v>Not Started</v>
      </c>
      <c r="AC355" s="34" t="str">
        <f t="array" ref="AC355">IFERROR(INDEX(INDIRECT("'"&amp;VLOOKUP($C355,ModMap!$A$2:$B$21,2,FALSE)&amp;"'!AC:AC"),MATCH($K355,INDIRECT("'"&amp;VLOOKUP($C355,ModMap!$A$2:$B$21,2,FALSE)&amp;"'!$K:$K"),0)),"")</f>
        <v>Unassigned</v>
      </c>
      <c r="AD355" s="58" t="s">
        <v>33</v>
      </c>
      <c r="AE355" s="34" t="str">
        <f t="array" ref="AE355">IFERROR(INDEX(INDIRECT("'"&amp;VLOOKUP($C355,ModMap!$A$2:$B$21,2,FALSE)&amp;"'!AE:AE"),MATCH($K355,INDIRECT("'"&amp;VLOOKUP($C355,ModMap!$A$2:$B$21,2,FALSE)&amp;"'!$K:$K"),0)),"")</f>
        <v>Not Started</v>
      </c>
      <c r="AF355" s="34" t="str">
        <f t="array" ref="AF355">IFERROR(INDEX(INDIRECT("'"&amp;VLOOKUP($C355,ModMap!$A$2:$B$21,2,FALSE)&amp;"'!AF:AF"),MATCH($K355,INDIRECT("'"&amp;VLOOKUP($C355,ModMap!$A$2:$B$21,2,FALSE)&amp;"'!$K:$K"),0)),"")</f>
        <v>Unassigned</v>
      </c>
      <c r="AG355" s="45" t="s">
        <v>36</v>
      </c>
      <c r="AH355" s="34" t="str">
        <f t="array" ref="AH355">IFERROR(INDEX(INDIRECT("'"&amp;VLOOKUP($C355,ModMap!$A$2:$B$21,2,FALSE)&amp;"'!AH:AH"),MATCH($K355,INDIRECT("'"&amp;VLOOKUP($C355,ModMap!$A$2:$B$21,2,FALSE)&amp;"'!$K:$K"),0)),"")</f>
        <v>N/A</v>
      </c>
      <c r="AI355" s="34" t="str">
        <f t="array" ref="AI355">IFERROR(INDEX(INDIRECT("'"&amp;VLOOKUP($C355,ModMap!$A$2:$B$21,2,FALSE)&amp;"'!AI:AI"),MATCH($K355,INDIRECT("'"&amp;VLOOKUP($C355,ModMap!$A$2:$B$21,2,FALSE)&amp;"'!$K:$K"),0)),"")</f>
        <v/>
      </c>
      <c r="AJ355" s="45" t="s">
        <v>36</v>
      </c>
      <c r="AK355" s="34" t="str">
        <f t="array" ref="AK355">IFERROR(INDEX(INDIRECT("'"&amp;VLOOKUP($C355,ModMap!$A$2:$B$21,2,FALSE)&amp;"'!AK:AK"),MATCH($K355,INDIRECT("'"&amp;VLOOKUP($C355,ModMap!$A$2:$B$21,2,FALSE)&amp;"'!$K:$K"),0)),"")</f>
        <v>N/A</v>
      </c>
      <c r="AL355" s="34" t="str">
        <f t="array" ref="AL355">IFERROR(INDEX(INDIRECT("'"&amp;VLOOKUP($C355,ModMap!$A$2:$B$21,2,FALSE)&amp;"'!AL:AL"),MATCH($K355,INDIRECT("'"&amp;VLOOKUP($C355,ModMap!$A$2:$B$21,2,FALSE)&amp;"'!$K:$K"),0)),"")</f>
        <v/>
      </c>
      <c r="AM355" s="34">
        <f t="shared" si="1"/>
        <v>3</v>
      </c>
      <c r="AN355" s="34" t="str">
        <f t="shared" si="2"/>
        <v>Not Started</v>
      </c>
      <c r="AO355" s="35" t="str">
        <f t="array" ref="AO355">IFERROR(INDEX(INDIRECT("'"&amp;VLOOKUP($C355,ModMap!$A$2:$B$21,2,FALSE)&amp;"'!AO:AO"),MATCH($K355,INDIRECT("'"&amp;VLOOKUP($C355,ModMap!$A$2:$B$21,2,FALSE)&amp;"'!$K:$K"),0)),"")</f>
        <v/>
      </c>
      <c r="AP355" s="53" t="str">
        <f t="array" ref="AP355">IFERROR(HYPERLINK("#'"&amp;VLOOKUP($C355,ModMap!$A$2:$B$21,2,FALSE)&amp;"'!V"&amp;MATCH($K355,INDIRECT("'"&amp;VLOOKUP($C355,ModMap!$A$2:$B$21,2,FALSE)&amp;"'!$K:$K"),0),"Edit on module sheet"),"")</f>
        <v>Edit on module sheet</v>
      </c>
    </row>
    <row r="356" ht="42.0" customHeight="1">
      <c r="A356" s="54">
        <v>354.0</v>
      </c>
      <c r="B356" s="54">
        <v>354.0</v>
      </c>
      <c r="C356" s="54" t="s">
        <v>105</v>
      </c>
      <c r="D356" s="55" t="s">
        <v>106</v>
      </c>
      <c r="E356" s="65" t="s">
        <v>41</v>
      </c>
      <c r="F356" s="102" t="s">
        <v>755</v>
      </c>
      <c r="G356" s="55" t="s">
        <v>756</v>
      </c>
      <c r="H356" s="54" t="s">
        <v>757</v>
      </c>
      <c r="I356" s="54" t="s">
        <v>758</v>
      </c>
      <c r="J356" s="55" t="s">
        <v>759</v>
      </c>
      <c r="K356" s="54" t="s">
        <v>760</v>
      </c>
      <c r="L356" s="55" t="s">
        <v>761</v>
      </c>
      <c r="M356" s="62" t="s">
        <v>200</v>
      </c>
      <c r="N356" s="54" t="s">
        <v>762</v>
      </c>
      <c r="O356" s="54" t="s">
        <v>763</v>
      </c>
      <c r="P356" s="55" t="s">
        <v>764</v>
      </c>
      <c r="Q356" s="55" t="s">
        <v>765</v>
      </c>
      <c r="R356" s="54" t="s">
        <v>766</v>
      </c>
      <c r="S356" s="54" t="s">
        <v>206</v>
      </c>
      <c r="T356" s="54" t="str">
        <f t="array" ref="T356">IFERROR(INDEX(INDIRECT("'"&amp;VLOOKUP($C356,ModMap!$A$2:$B$21,2,FALSE)&amp;"'!T:T"),MATCH($K356,INDIRECT("'"&amp;VLOOKUP($C356,ModMap!$A$2:$B$21,2,FALSE)&amp;"'!$K:$K"),0)),"")</f>
        <v>Unassigned</v>
      </c>
      <c r="U356" s="58" t="s">
        <v>33</v>
      </c>
      <c r="V356" s="54" t="str">
        <f t="array" ref="V356">IFERROR(INDEX(INDIRECT("'"&amp;VLOOKUP($C356,ModMap!$A$2:$B$21,2,FALSE)&amp;"'!V:V"),MATCH($K356,INDIRECT("'"&amp;VLOOKUP($C356,ModMap!$A$2:$B$21,2,FALSE)&amp;"'!$K:$K"),0)),"")</f>
        <v>Not Started</v>
      </c>
      <c r="W356" s="54" t="str">
        <f t="array" ref="W356">IFERROR(INDEX(INDIRECT("'"&amp;VLOOKUP($C356,ModMap!$A$2:$B$21,2,FALSE)&amp;"'!W:W"),MATCH($K356,INDIRECT("'"&amp;VLOOKUP($C356,ModMap!$A$2:$B$21,2,FALSE)&amp;"'!$K:$K"),0)),"")</f>
        <v>Unassigned</v>
      </c>
      <c r="X356" s="45" t="s">
        <v>36</v>
      </c>
      <c r="Y356" s="54" t="str">
        <f t="array" ref="Y356">IFERROR(INDEX(INDIRECT("'"&amp;VLOOKUP($C356,ModMap!$A$2:$B$21,2,FALSE)&amp;"'!Y:Y"),MATCH($K356,INDIRECT("'"&amp;VLOOKUP($C356,ModMap!$A$2:$B$21,2,FALSE)&amp;"'!$K:$K"),0)),"")</f>
        <v>N/A</v>
      </c>
      <c r="Z356" s="54" t="str">
        <f t="array" ref="Z356">IFERROR(INDEX(INDIRECT("'"&amp;VLOOKUP($C356,ModMap!$A$2:$B$21,2,FALSE)&amp;"'!Z:Z"),MATCH($K356,INDIRECT("'"&amp;VLOOKUP($C356,ModMap!$A$2:$B$21,2,FALSE)&amp;"'!$K:$K"),0)),"")</f>
        <v/>
      </c>
      <c r="AA356" s="45" t="s">
        <v>36</v>
      </c>
      <c r="AB356" s="54" t="str">
        <f t="array" ref="AB356">IFERROR(INDEX(INDIRECT("'"&amp;VLOOKUP($C356,ModMap!$A$2:$B$21,2,FALSE)&amp;"'!AB:AB"),MATCH($K356,INDIRECT("'"&amp;VLOOKUP($C356,ModMap!$A$2:$B$21,2,FALSE)&amp;"'!$K:$K"),0)),"")</f>
        <v>N/A</v>
      </c>
      <c r="AC356" s="54" t="str">
        <f t="array" ref="AC356">IFERROR(INDEX(INDIRECT("'"&amp;VLOOKUP($C356,ModMap!$A$2:$B$21,2,FALSE)&amp;"'!AC:AC"),MATCH($K356,INDIRECT("'"&amp;VLOOKUP($C356,ModMap!$A$2:$B$21,2,FALSE)&amp;"'!$K:$K"),0)),"")</f>
        <v/>
      </c>
      <c r="AD356" s="58" t="s">
        <v>33</v>
      </c>
      <c r="AE356" s="54" t="str">
        <f t="array" ref="AE356">IFERROR(INDEX(INDIRECT("'"&amp;VLOOKUP($C356,ModMap!$A$2:$B$21,2,FALSE)&amp;"'!AE:AE"),MATCH($K356,INDIRECT("'"&amp;VLOOKUP($C356,ModMap!$A$2:$B$21,2,FALSE)&amp;"'!$K:$K"),0)),"")</f>
        <v>Not Started</v>
      </c>
      <c r="AF356" s="54" t="str">
        <f t="array" ref="AF356">IFERROR(INDEX(INDIRECT("'"&amp;VLOOKUP($C356,ModMap!$A$2:$B$21,2,FALSE)&amp;"'!AF:AF"),MATCH($K356,INDIRECT("'"&amp;VLOOKUP($C356,ModMap!$A$2:$B$21,2,FALSE)&amp;"'!$K:$K"),0)),"")</f>
        <v>Unassigned</v>
      </c>
      <c r="AG356" s="45" t="s">
        <v>36</v>
      </c>
      <c r="AH356" s="54" t="str">
        <f t="array" ref="AH356">IFERROR(INDEX(INDIRECT("'"&amp;VLOOKUP($C356,ModMap!$A$2:$B$21,2,FALSE)&amp;"'!AH:AH"),MATCH($K356,INDIRECT("'"&amp;VLOOKUP($C356,ModMap!$A$2:$B$21,2,FALSE)&amp;"'!$K:$K"),0)),"")</f>
        <v>N/A</v>
      </c>
      <c r="AI356" s="54" t="str">
        <f t="array" ref="AI356">IFERROR(INDEX(INDIRECT("'"&amp;VLOOKUP($C356,ModMap!$A$2:$B$21,2,FALSE)&amp;"'!AI:AI"),MATCH($K356,INDIRECT("'"&amp;VLOOKUP($C356,ModMap!$A$2:$B$21,2,FALSE)&amp;"'!$K:$K"),0)),"")</f>
        <v/>
      </c>
      <c r="AJ356" s="45" t="s">
        <v>36</v>
      </c>
      <c r="AK356" s="54" t="str">
        <f t="array" ref="AK356">IFERROR(INDEX(INDIRECT("'"&amp;VLOOKUP($C356,ModMap!$A$2:$B$21,2,FALSE)&amp;"'!AK:AK"),MATCH($K356,INDIRECT("'"&amp;VLOOKUP($C356,ModMap!$A$2:$B$21,2,FALSE)&amp;"'!$K:$K"),0)),"")</f>
        <v>N/A</v>
      </c>
      <c r="AL356" s="54" t="str">
        <f t="array" ref="AL356">IFERROR(INDEX(INDIRECT("'"&amp;VLOOKUP($C356,ModMap!$A$2:$B$21,2,FALSE)&amp;"'!AL:AL"),MATCH($K356,INDIRECT("'"&amp;VLOOKUP($C356,ModMap!$A$2:$B$21,2,FALSE)&amp;"'!$K:$K"),0)),"")</f>
        <v/>
      </c>
      <c r="AM356" s="54">
        <f t="shared" si="1"/>
        <v>2</v>
      </c>
      <c r="AN356" s="54" t="str">
        <f t="shared" si="2"/>
        <v>Not Started</v>
      </c>
      <c r="AO356" s="55" t="str">
        <f t="array" ref="AO356">IFERROR(INDEX(INDIRECT("'"&amp;VLOOKUP($C356,ModMap!$A$2:$B$21,2,FALSE)&amp;"'!AO:AO"),MATCH($K356,INDIRECT("'"&amp;VLOOKUP($C356,ModMap!$A$2:$B$21,2,FALSE)&amp;"'!$K:$K"),0)),"")</f>
        <v/>
      </c>
      <c r="AP356" s="53" t="str">
        <f t="array" ref="AP356">IFERROR(HYPERLINK("#'"&amp;VLOOKUP($C356,ModMap!$A$2:$B$21,2,FALSE)&amp;"'!V"&amp;MATCH($K356,INDIRECT("'"&amp;VLOOKUP($C356,ModMap!$A$2:$B$21,2,FALSE)&amp;"'!$K:$K"),0),"Edit on module sheet"),"")</f>
        <v>Edit on module sheet</v>
      </c>
    </row>
    <row r="357" ht="42.0" customHeight="1">
      <c r="A357" s="34">
        <v>355.0</v>
      </c>
      <c r="B357" s="34">
        <v>355.0</v>
      </c>
      <c r="C357" s="34" t="s">
        <v>105</v>
      </c>
      <c r="D357" s="35" t="s">
        <v>106</v>
      </c>
      <c r="E357" s="64" t="s">
        <v>69</v>
      </c>
      <c r="F357" s="102" t="s">
        <v>755</v>
      </c>
      <c r="G357" s="35" t="s">
        <v>756</v>
      </c>
      <c r="H357" s="34" t="s">
        <v>757</v>
      </c>
      <c r="I357" s="34" t="s">
        <v>758</v>
      </c>
      <c r="J357" s="35" t="s">
        <v>759</v>
      </c>
      <c r="K357" s="34" t="s">
        <v>3291</v>
      </c>
      <c r="L357" s="35" t="s">
        <v>3292</v>
      </c>
      <c r="M357" s="58" t="s">
        <v>434</v>
      </c>
      <c r="N357" s="34" t="s">
        <v>762</v>
      </c>
      <c r="O357" s="34" t="s">
        <v>763</v>
      </c>
      <c r="P357" s="35" t="s">
        <v>764</v>
      </c>
      <c r="Q357" s="35" t="s">
        <v>765</v>
      </c>
      <c r="R357" s="34" t="s">
        <v>766</v>
      </c>
      <c r="S357" s="34" t="s">
        <v>69</v>
      </c>
      <c r="T357" s="34" t="str">
        <f t="array" ref="T357">IFERROR(INDEX(INDIRECT("'"&amp;VLOOKUP($C357,ModMap!$A$2:$B$21,2,FALSE)&amp;"'!T:T"),MATCH($K357,INDIRECT("'"&amp;VLOOKUP($C357,ModMap!$A$2:$B$21,2,FALSE)&amp;"'!$K:$K"),0)),"")</f>
        <v>Unassigned</v>
      </c>
      <c r="U357" s="58" t="s">
        <v>33</v>
      </c>
      <c r="V357" s="34" t="str">
        <f t="array" ref="V357">IFERROR(INDEX(INDIRECT("'"&amp;VLOOKUP($C357,ModMap!$A$2:$B$21,2,FALSE)&amp;"'!V:V"),MATCH($K357,INDIRECT("'"&amp;VLOOKUP($C357,ModMap!$A$2:$B$21,2,FALSE)&amp;"'!$K:$K"),0)),"")</f>
        <v>Not Started</v>
      </c>
      <c r="W357" s="34" t="str">
        <f t="array" ref="W357">IFERROR(INDEX(INDIRECT("'"&amp;VLOOKUP($C357,ModMap!$A$2:$B$21,2,FALSE)&amp;"'!W:W"),MATCH($K357,INDIRECT("'"&amp;VLOOKUP($C357,ModMap!$A$2:$B$21,2,FALSE)&amp;"'!$K:$K"),0)),"")</f>
        <v>Unassigned</v>
      </c>
      <c r="X357" s="58" t="s">
        <v>33</v>
      </c>
      <c r="Y357" s="34" t="str">
        <f t="array" ref="Y357">IFERROR(INDEX(INDIRECT("'"&amp;VLOOKUP($C357,ModMap!$A$2:$B$21,2,FALSE)&amp;"'!Y:Y"),MATCH($K357,INDIRECT("'"&amp;VLOOKUP($C357,ModMap!$A$2:$B$21,2,FALSE)&amp;"'!$K:$K"),0)),"")</f>
        <v>Not Started</v>
      </c>
      <c r="Z357" s="34" t="str">
        <f t="array" ref="Z357">IFERROR(INDEX(INDIRECT("'"&amp;VLOOKUP($C357,ModMap!$A$2:$B$21,2,FALSE)&amp;"'!Z:Z"),MATCH($K357,INDIRECT("'"&amp;VLOOKUP($C357,ModMap!$A$2:$B$21,2,FALSE)&amp;"'!$K:$K"),0)),"")</f>
        <v>Unassigned</v>
      </c>
      <c r="AA357" s="45" t="s">
        <v>36</v>
      </c>
      <c r="AB357" s="34" t="str">
        <f t="array" ref="AB357">IFERROR(INDEX(INDIRECT("'"&amp;VLOOKUP($C357,ModMap!$A$2:$B$21,2,FALSE)&amp;"'!AB:AB"),MATCH($K357,INDIRECT("'"&amp;VLOOKUP($C357,ModMap!$A$2:$B$21,2,FALSE)&amp;"'!$K:$K"),0)),"")</f>
        <v>N/A</v>
      </c>
      <c r="AC357" s="34" t="str">
        <f t="array" ref="AC357">IFERROR(INDEX(INDIRECT("'"&amp;VLOOKUP($C357,ModMap!$A$2:$B$21,2,FALSE)&amp;"'!AC:AC"),MATCH($K357,INDIRECT("'"&amp;VLOOKUP($C357,ModMap!$A$2:$B$21,2,FALSE)&amp;"'!$K:$K"),0)),"")</f>
        <v/>
      </c>
      <c r="AD357" s="58" t="s">
        <v>33</v>
      </c>
      <c r="AE357" s="34" t="str">
        <f t="array" ref="AE357">IFERROR(INDEX(INDIRECT("'"&amp;VLOOKUP($C357,ModMap!$A$2:$B$21,2,FALSE)&amp;"'!AE:AE"),MATCH($K357,INDIRECT("'"&amp;VLOOKUP($C357,ModMap!$A$2:$B$21,2,FALSE)&amp;"'!$K:$K"),0)),"")</f>
        <v>Not Started</v>
      </c>
      <c r="AF357" s="34" t="str">
        <f t="array" ref="AF357">IFERROR(INDEX(INDIRECT("'"&amp;VLOOKUP($C357,ModMap!$A$2:$B$21,2,FALSE)&amp;"'!AF:AF"),MATCH($K357,INDIRECT("'"&amp;VLOOKUP($C357,ModMap!$A$2:$B$21,2,FALSE)&amp;"'!$K:$K"),0)),"")</f>
        <v>Unassigned</v>
      </c>
      <c r="AG357" s="45" t="s">
        <v>36</v>
      </c>
      <c r="AH357" s="34" t="str">
        <f t="array" ref="AH357">IFERROR(INDEX(INDIRECT("'"&amp;VLOOKUP($C357,ModMap!$A$2:$B$21,2,FALSE)&amp;"'!AH:AH"),MATCH($K357,INDIRECT("'"&amp;VLOOKUP($C357,ModMap!$A$2:$B$21,2,FALSE)&amp;"'!$K:$K"),0)),"")</f>
        <v>N/A</v>
      </c>
      <c r="AI357" s="34" t="str">
        <f t="array" ref="AI357">IFERROR(INDEX(INDIRECT("'"&amp;VLOOKUP($C357,ModMap!$A$2:$B$21,2,FALSE)&amp;"'!AI:AI"),MATCH($K357,INDIRECT("'"&amp;VLOOKUP($C357,ModMap!$A$2:$B$21,2,FALSE)&amp;"'!$K:$K"),0)),"")</f>
        <v/>
      </c>
      <c r="AJ357" s="45" t="s">
        <v>36</v>
      </c>
      <c r="AK357" s="34" t="str">
        <f t="array" ref="AK357">IFERROR(INDEX(INDIRECT("'"&amp;VLOOKUP($C357,ModMap!$A$2:$B$21,2,FALSE)&amp;"'!AK:AK"),MATCH($K357,INDIRECT("'"&amp;VLOOKUP($C357,ModMap!$A$2:$B$21,2,FALSE)&amp;"'!$K:$K"),0)),"")</f>
        <v>N/A</v>
      </c>
      <c r="AL357" s="34" t="str">
        <f t="array" ref="AL357">IFERROR(INDEX(INDIRECT("'"&amp;VLOOKUP($C357,ModMap!$A$2:$B$21,2,FALSE)&amp;"'!AL:AL"),MATCH($K357,INDIRECT("'"&amp;VLOOKUP($C357,ModMap!$A$2:$B$21,2,FALSE)&amp;"'!$K:$K"),0)),"")</f>
        <v/>
      </c>
      <c r="AM357" s="34">
        <f t="shared" si="1"/>
        <v>3</v>
      </c>
      <c r="AN357" s="34" t="str">
        <f t="shared" si="2"/>
        <v>Not Started</v>
      </c>
      <c r="AO357" s="35" t="str">
        <f t="array" ref="AO357">IFERROR(INDEX(INDIRECT("'"&amp;VLOOKUP($C357,ModMap!$A$2:$B$21,2,FALSE)&amp;"'!AO:AO"),MATCH($K357,INDIRECT("'"&amp;VLOOKUP($C357,ModMap!$A$2:$B$21,2,FALSE)&amp;"'!$K:$K"),0)),"")</f>
        <v/>
      </c>
      <c r="AP357" s="53" t="str">
        <f t="array" ref="AP357">IFERROR(HYPERLINK("#'"&amp;VLOOKUP($C357,ModMap!$A$2:$B$21,2,FALSE)&amp;"'!V"&amp;MATCH($K357,INDIRECT("'"&amp;VLOOKUP($C357,ModMap!$A$2:$B$21,2,FALSE)&amp;"'!$K:$K"),0),"Edit on module sheet"),"")</f>
        <v>Edit on module sheet</v>
      </c>
    </row>
    <row r="358" ht="42.0" customHeight="1">
      <c r="A358" s="54">
        <v>356.0</v>
      </c>
      <c r="B358" s="54">
        <v>356.0</v>
      </c>
      <c r="C358" s="54" t="s">
        <v>105</v>
      </c>
      <c r="D358" s="55" t="s">
        <v>106</v>
      </c>
      <c r="E358" s="36" t="s">
        <v>48</v>
      </c>
      <c r="F358" s="102" t="s">
        <v>755</v>
      </c>
      <c r="G358" s="55" t="s">
        <v>756</v>
      </c>
      <c r="H358" s="54" t="s">
        <v>778</v>
      </c>
      <c r="I358" s="54" t="s">
        <v>779</v>
      </c>
      <c r="J358" s="55" t="s">
        <v>780</v>
      </c>
      <c r="K358" s="54" t="s">
        <v>2346</v>
      </c>
      <c r="L358" s="55" t="s">
        <v>2347</v>
      </c>
      <c r="M358" s="62" t="s">
        <v>200</v>
      </c>
      <c r="N358" s="54" t="s">
        <v>762</v>
      </c>
      <c r="O358" s="54" t="s">
        <v>783</v>
      </c>
      <c r="P358" s="55" t="s">
        <v>784</v>
      </c>
      <c r="Q358" s="55" t="s">
        <v>785</v>
      </c>
      <c r="R358" s="54" t="s">
        <v>786</v>
      </c>
      <c r="S358" s="54" t="s">
        <v>53</v>
      </c>
      <c r="T358" s="54" t="str">
        <f t="array" ref="T358">IFERROR(INDEX(INDIRECT("'"&amp;VLOOKUP($C358,ModMap!$A$2:$B$21,2,FALSE)&amp;"'!T:T"),MATCH($K358,INDIRECT("'"&amp;VLOOKUP($C358,ModMap!$A$2:$B$21,2,FALSE)&amp;"'!$K:$K"),0)),"")</f>
        <v>Unassigned</v>
      </c>
      <c r="U358" s="45" t="s">
        <v>36</v>
      </c>
      <c r="V358" s="54" t="str">
        <f t="array" ref="V358">IFERROR(INDEX(INDIRECT("'"&amp;VLOOKUP($C358,ModMap!$A$2:$B$21,2,FALSE)&amp;"'!V:V"),MATCH($K358,INDIRECT("'"&amp;VLOOKUP($C358,ModMap!$A$2:$B$21,2,FALSE)&amp;"'!$K:$K"),0)),"")</f>
        <v>N/A</v>
      </c>
      <c r="W358" s="54" t="str">
        <f t="array" ref="W358">IFERROR(INDEX(INDIRECT("'"&amp;VLOOKUP($C358,ModMap!$A$2:$B$21,2,FALSE)&amp;"'!W:W"),MATCH($K358,INDIRECT("'"&amp;VLOOKUP($C358,ModMap!$A$2:$B$21,2,FALSE)&amp;"'!$K:$K"),0)),"")</f>
        <v/>
      </c>
      <c r="X358" s="58" t="s">
        <v>33</v>
      </c>
      <c r="Y358" s="54" t="str">
        <f t="array" ref="Y358">IFERROR(INDEX(INDIRECT("'"&amp;VLOOKUP($C358,ModMap!$A$2:$B$21,2,FALSE)&amp;"'!Y:Y"),MATCH($K358,INDIRECT("'"&amp;VLOOKUP($C358,ModMap!$A$2:$B$21,2,FALSE)&amp;"'!$K:$K"),0)),"")</f>
        <v>Not Started</v>
      </c>
      <c r="Z358" s="54" t="str">
        <f t="array" ref="Z358">IFERROR(INDEX(INDIRECT("'"&amp;VLOOKUP($C358,ModMap!$A$2:$B$21,2,FALSE)&amp;"'!Z:Z"),MATCH($K358,INDIRECT("'"&amp;VLOOKUP($C358,ModMap!$A$2:$B$21,2,FALSE)&amp;"'!$K:$K"),0)),"")</f>
        <v>Unassigned</v>
      </c>
      <c r="AA358" s="58" t="s">
        <v>33</v>
      </c>
      <c r="AB358" s="54" t="str">
        <f t="array" ref="AB358">IFERROR(INDEX(INDIRECT("'"&amp;VLOOKUP($C358,ModMap!$A$2:$B$21,2,FALSE)&amp;"'!AB:AB"),MATCH($K358,INDIRECT("'"&amp;VLOOKUP($C358,ModMap!$A$2:$B$21,2,FALSE)&amp;"'!$K:$K"),0)),"")</f>
        <v>Not Started</v>
      </c>
      <c r="AC358" s="54" t="str">
        <f t="array" ref="AC358">IFERROR(INDEX(INDIRECT("'"&amp;VLOOKUP($C358,ModMap!$A$2:$B$21,2,FALSE)&amp;"'!AC:AC"),MATCH($K358,INDIRECT("'"&amp;VLOOKUP($C358,ModMap!$A$2:$B$21,2,FALSE)&amp;"'!$K:$K"),0)),"")</f>
        <v>Unassigned</v>
      </c>
      <c r="AD358" s="45" t="s">
        <v>36</v>
      </c>
      <c r="AE358" s="54" t="str">
        <f t="array" ref="AE358">IFERROR(INDEX(INDIRECT("'"&amp;VLOOKUP($C358,ModMap!$A$2:$B$21,2,FALSE)&amp;"'!AE:AE"),MATCH($K358,INDIRECT("'"&amp;VLOOKUP($C358,ModMap!$A$2:$B$21,2,FALSE)&amp;"'!$K:$K"),0)),"")</f>
        <v>N/A</v>
      </c>
      <c r="AF358" s="54" t="str">
        <f t="array" ref="AF358">IFERROR(INDEX(INDIRECT("'"&amp;VLOOKUP($C358,ModMap!$A$2:$B$21,2,FALSE)&amp;"'!AF:AF"),MATCH($K358,INDIRECT("'"&amp;VLOOKUP($C358,ModMap!$A$2:$B$21,2,FALSE)&amp;"'!$K:$K"),0)),"")</f>
        <v/>
      </c>
      <c r="AG358" s="45" t="s">
        <v>36</v>
      </c>
      <c r="AH358" s="54" t="str">
        <f t="array" ref="AH358">IFERROR(INDEX(INDIRECT("'"&amp;VLOOKUP($C358,ModMap!$A$2:$B$21,2,FALSE)&amp;"'!AH:AH"),MATCH($K358,INDIRECT("'"&amp;VLOOKUP($C358,ModMap!$A$2:$B$21,2,FALSE)&amp;"'!$K:$K"),0)),"")</f>
        <v>N/A</v>
      </c>
      <c r="AI358" s="54" t="str">
        <f t="array" ref="AI358">IFERROR(INDEX(INDIRECT("'"&amp;VLOOKUP($C358,ModMap!$A$2:$B$21,2,FALSE)&amp;"'!AI:AI"),MATCH($K358,INDIRECT("'"&amp;VLOOKUP($C358,ModMap!$A$2:$B$21,2,FALSE)&amp;"'!$K:$K"),0)),"")</f>
        <v/>
      </c>
      <c r="AJ358" s="45" t="s">
        <v>36</v>
      </c>
      <c r="AK358" s="54" t="str">
        <f t="array" ref="AK358">IFERROR(INDEX(INDIRECT("'"&amp;VLOOKUP($C358,ModMap!$A$2:$B$21,2,FALSE)&amp;"'!AK:AK"),MATCH($K358,INDIRECT("'"&amp;VLOOKUP($C358,ModMap!$A$2:$B$21,2,FALSE)&amp;"'!$K:$K"),0)),"")</f>
        <v>N/A</v>
      </c>
      <c r="AL358" s="54" t="str">
        <f t="array" ref="AL358">IFERROR(INDEX(INDIRECT("'"&amp;VLOOKUP($C358,ModMap!$A$2:$B$21,2,FALSE)&amp;"'!AL:AL"),MATCH($K358,INDIRECT("'"&amp;VLOOKUP($C358,ModMap!$A$2:$B$21,2,FALSE)&amp;"'!$K:$K"),0)),"")</f>
        <v/>
      </c>
      <c r="AM358" s="54">
        <f t="shared" si="1"/>
        <v>2</v>
      </c>
      <c r="AN358" s="54" t="str">
        <f t="shared" si="2"/>
        <v>Not Started</v>
      </c>
      <c r="AO358" s="55" t="str">
        <f t="array" ref="AO358">IFERROR(INDEX(INDIRECT("'"&amp;VLOOKUP($C358,ModMap!$A$2:$B$21,2,FALSE)&amp;"'!AO:AO"),MATCH($K358,INDIRECT("'"&amp;VLOOKUP($C358,ModMap!$A$2:$B$21,2,FALSE)&amp;"'!$K:$K"),0)),"")</f>
        <v/>
      </c>
      <c r="AP358" s="53" t="str">
        <f t="array" ref="AP358">IFERROR(HYPERLINK("#'"&amp;VLOOKUP($C358,ModMap!$A$2:$B$21,2,FALSE)&amp;"'!V"&amp;MATCH($K358,INDIRECT("'"&amp;VLOOKUP($C358,ModMap!$A$2:$B$21,2,FALSE)&amp;"'!$K:$K"),0),"Edit on module sheet"),"")</f>
        <v>Edit on module sheet</v>
      </c>
    </row>
    <row r="359" ht="42.0" customHeight="1">
      <c r="A359" s="34">
        <v>357.0</v>
      </c>
      <c r="B359" s="34">
        <v>357.0</v>
      </c>
      <c r="C359" s="34" t="s">
        <v>105</v>
      </c>
      <c r="D359" s="35" t="s">
        <v>106</v>
      </c>
      <c r="E359" s="36" t="s">
        <v>48</v>
      </c>
      <c r="F359" s="102" t="s">
        <v>755</v>
      </c>
      <c r="G359" s="35" t="s">
        <v>756</v>
      </c>
      <c r="H359" s="34" t="s">
        <v>778</v>
      </c>
      <c r="I359" s="34" t="s">
        <v>779</v>
      </c>
      <c r="J359" s="35" t="s">
        <v>780</v>
      </c>
      <c r="K359" s="34" t="s">
        <v>2355</v>
      </c>
      <c r="L359" s="35" t="s">
        <v>2356</v>
      </c>
      <c r="M359" s="62" t="s">
        <v>200</v>
      </c>
      <c r="N359" s="34" t="s">
        <v>762</v>
      </c>
      <c r="O359" s="34" t="s">
        <v>783</v>
      </c>
      <c r="P359" s="35" t="s">
        <v>784</v>
      </c>
      <c r="Q359" s="35" t="s">
        <v>785</v>
      </c>
      <c r="R359" s="34" t="s">
        <v>786</v>
      </c>
      <c r="S359" s="34" t="s">
        <v>56</v>
      </c>
      <c r="T359" s="34" t="str">
        <f t="array" ref="T359">IFERROR(INDEX(INDIRECT("'"&amp;VLOOKUP($C359,ModMap!$A$2:$B$21,2,FALSE)&amp;"'!T:T"),MATCH($K359,INDIRECT("'"&amp;VLOOKUP($C359,ModMap!$A$2:$B$21,2,FALSE)&amp;"'!$K:$K"),0)),"")</f>
        <v>Unassigned</v>
      </c>
      <c r="U359" s="45" t="s">
        <v>36</v>
      </c>
      <c r="V359" s="34" t="str">
        <f t="array" ref="V359">IFERROR(INDEX(INDIRECT("'"&amp;VLOOKUP($C359,ModMap!$A$2:$B$21,2,FALSE)&amp;"'!V:V"),MATCH($K359,INDIRECT("'"&amp;VLOOKUP($C359,ModMap!$A$2:$B$21,2,FALSE)&amp;"'!$K:$K"),0)),"")</f>
        <v>N/A</v>
      </c>
      <c r="W359" s="34" t="str">
        <f t="array" ref="W359">IFERROR(INDEX(INDIRECT("'"&amp;VLOOKUP($C359,ModMap!$A$2:$B$21,2,FALSE)&amp;"'!W:W"),MATCH($K359,INDIRECT("'"&amp;VLOOKUP($C359,ModMap!$A$2:$B$21,2,FALSE)&amp;"'!$K:$K"),0)),"")</f>
        <v/>
      </c>
      <c r="X359" s="58" t="s">
        <v>33</v>
      </c>
      <c r="Y359" s="34" t="str">
        <f t="array" ref="Y359">IFERROR(INDEX(INDIRECT("'"&amp;VLOOKUP($C359,ModMap!$A$2:$B$21,2,FALSE)&amp;"'!Y:Y"),MATCH($K359,INDIRECT("'"&amp;VLOOKUP($C359,ModMap!$A$2:$B$21,2,FALSE)&amp;"'!$K:$K"),0)),"")</f>
        <v>Not Started</v>
      </c>
      <c r="Z359" s="34" t="str">
        <f t="array" ref="Z359">IFERROR(INDEX(INDIRECT("'"&amp;VLOOKUP($C359,ModMap!$A$2:$B$21,2,FALSE)&amp;"'!Z:Z"),MATCH($K359,INDIRECT("'"&amp;VLOOKUP($C359,ModMap!$A$2:$B$21,2,FALSE)&amp;"'!$K:$K"),0)),"")</f>
        <v>Unassigned</v>
      </c>
      <c r="AA359" s="58" t="s">
        <v>33</v>
      </c>
      <c r="AB359" s="34" t="str">
        <f t="array" ref="AB359">IFERROR(INDEX(INDIRECT("'"&amp;VLOOKUP($C359,ModMap!$A$2:$B$21,2,FALSE)&amp;"'!AB:AB"),MATCH($K359,INDIRECT("'"&amp;VLOOKUP($C359,ModMap!$A$2:$B$21,2,FALSE)&amp;"'!$K:$K"),0)),"")</f>
        <v>Not Started</v>
      </c>
      <c r="AC359" s="34" t="str">
        <f t="array" ref="AC359">IFERROR(INDEX(INDIRECT("'"&amp;VLOOKUP($C359,ModMap!$A$2:$B$21,2,FALSE)&amp;"'!AC:AC"),MATCH($K359,INDIRECT("'"&amp;VLOOKUP($C359,ModMap!$A$2:$B$21,2,FALSE)&amp;"'!$K:$K"),0)),"")</f>
        <v>Unassigned</v>
      </c>
      <c r="AD359" s="58" t="s">
        <v>33</v>
      </c>
      <c r="AE359" s="34" t="str">
        <f t="array" ref="AE359">IFERROR(INDEX(INDIRECT("'"&amp;VLOOKUP($C359,ModMap!$A$2:$B$21,2,FALSE)&amp;"'!AE:AE"),MATCH($K359,INDIRECT("'"&amp;VLOOKUP($C359,ModMap!$A$2:$B$21,2,FALSE)&amp;"'!$K:$K"),0)),"")</f>
        <v>Not Started</v>
      </c>
      <c r="AF359" s="34" t="str">
        <f t="array" ref="AF359">IFERROR(INDEX(INDIRECT("'"&amp;VLOOKUP($C359,ModMap!$A$2:$B$21,2,FALSE)&amp;"'!AF:AF"),MATCH($K359,INDIRECT("'"&amp;VLOOKUP($C359,ModMap!$A$2:$B$21,2,FALSE)&amp;"'!$K:$K"),0)),"")</f>
        <v>Unassigned</v>
      </c>
      <c r="AG359" s="45" t="s">
        <v>36</v>
      </c>
      <c r="AH359" s="34" t="str">
        <f t="array" ref="AH359">IFERROR(INDEX(INDIRECT("'"&amp;VLOOKUP($C359,ModMap!$A$2:$B$21,2,FALSE)&amp;"'!AH:AH"),MATCH($K359,INDIRECT("'"&amp;VLOOKUP($C359,ModMap!$A$2:$B$21,2,FALSE)&amp;"'!$K:$K"),0)),"")</f>
        <v>N/A</v>
      </c>
      <c r="AI359" s="34" t="str">
        <f t="array" ref="AI359">IFERROR(INDEX(INDIRECT("'"&amp;VLOOKUP($C359,ModMap!$A$2:$B$21,2,FALSE)&amp;"'!AI:AI"),MATCH($K359,INDIRECT("'"&amp;VLOOKUP($C359,ModMap!$A$2:$B$21,2,FALSE)&amp;"'!$K:$K"),0)),"")</f>
        <v/>
      </c>
      <c r="AJ359" s="45" t="s">
        <v>36</v>
      </c>
      <c r="AK359" s="34" t="str">
        <f t="array" ref="AK359">IFERROR(INDEX(INDIRECT("'"&amp;VLOOKUP($C359,ModMap!$A$2:$B$21,2,FALSE)&amp;"'!AK:AK"),MATCH($K359,INDIRECT("'"&amp;VLOOKUP($C359,ModMap!$A$2:$B$21,2,FALSE)&amp;"'!$K:$K"),0)),"")</f>
        <v>N/A</v>
      </c>
      <c r="AL359" s="34" t="str">
        <f t="array" ref="AL359">IFERROR(INDEX(INDIRECT("'"&amp;VLOOKUP($C359,ModMap!$A$2:$B$21,2,FALSE)&amp;"'!AL:AL"),MATCH($K359,INDIRECT("'"&amp;VLOOKUP($C359,ModMap!$A$2:$B$21,2,FALSE)&amp;"'!$K:$K"),0)),"")</f>
        <v/>
      </c>
      <c r="AM359" s="34">
        <f t="shared" si="1"/>
        <v>3</v>
      </c>
      <c r="AN359" s="34" t="str">
        <f t="shared" si="2"/>
        <v>Not Started</v>
      </c>
      <c r="AO359" s="35" t="str">
        <f t="array" ref="AO359">IFERROR(INDEX(INDIRECT("'"&amp;VLOOKUP($C359,ModMap!$A$2:$B$21,2,FALSE)&amp;"'!AO:AO"),MATCH($K359,INDIRECT("'"&amp;VLOOKUP($C359,ModMap!$A$2:$B$21,2,FALSE)&amp;"'!$K:$K"),0)),"")</f>
        <v/>
      </c>
      <c r="AP359" s="53" t="str">
        <f t="array" ref="AP359">IFERROR(HYPERLINK("#'"&amp;VLOOKUP($C359,ModMap!$A$2:$B$21,2,FALSE)&amp;"'!V"&amp;MATCH($K359,INDIRECT("'"&amp;VLOOKUP($C359,ModMap!$A$2:$B$21,2,FALSE)&amp;"'!$K:$K"),0),"Edit on module sheet"),"")</f>
        <v>Edit on module sheet</v>
      </c>
    </row>
    <row r="360" ht="42.0" customHeight="1">
      <c r="A360" s="54">
        <v>358.0</v>
      </c>
      <c r="B360" s="54">
        <v>358.0</v>
      </c>
      <c r="C360" s="54" t="s">
        <v>105</v>
      </c>
      <c r="D360" s="55" t="s">
        <v>106</v>
      </c>
      <c r="E360" s="65" t="s">
        <v>41</v>
      </c>
      <c r="F360" s="102" t="s">
        <v>755</v>
      </c>
      <c r="G360" s="55" t="s">
        <v>756</v>
      </c>
      <c r="H360" s="54" t="s">
        <v>778</v>
      </c>
      <c r="I360" s="54" t="s">
        <v>779</v>
      </c>
      <c r="J360" s="55" t="s">
        <v>780</v>
      </c>
      <c r="K360" s="54" t="s">
        <v>781</v>
      </c>
      <c r="L360" s="55" t="s">
        <v>782</v>
      </c>
      <c r="M360" s="62" t="s">
        <v>200</v>
      </c>
      <c r="N360" s="54" t="s">
        <v>762</v>
      </c>
      <c r="O360" s="54" t="s">
        <v>783</v>
      </c>
      <c r="P360" s="55" t="s">
        <v>784</v>
      </c>
      <c r="Q360" s="55" t="s">
        <v>785</v>
      </c>
      <c r="R360" s="54" t="s">
        <v>786</v>
      </c>
      <c r="S360" s="54" t="s">
        <v>206</v>
      </c>
      <c r="T360" s="54" t="str">
        <f t="array" ref="T360">IFERROR(INDEX(INDIRECT("'"&amp;VLOOKUP($C360,ModMap!$A$2:$B$21,2,FALSE)&amp;"'!T:T"),MATCH($K360,INDIRECT("'"&amp;VLOOKUP($C360,ModMap!$A$2:$B$21,2,FALSE)&amp;"'!$K:$K"),0)),"")</f>
        <v>Unassigned</v>
      </c>
      <c r="U360" s="58" t="s">
        <v>33</v>
      </c>
      <c r="V360" s="54" t="str">
        <f t="array" ref="V360">IFERROR(INDEX(INDIRECT("'"&amp;VLOOKUP($C360,ModMap!$A$2:$B$21,2,FALSE)&amp;"'!V:V"),MATCH($K360,INDIRECT("'"&amp;VLOOKUP($C360,ModMap!$A$2:$B$21,2,FALSE)&amp;"'!$K:$K"),0)),"")</f>
        <v>Not Started</v>
      </c>
      <c r="W360" s="54" t="str">
        <f t="array" ref="W360">IFERROR(INDEX(INDIRECT("'"&amp;VLOOKUP($C360,ModMap!$A$2:$B$21,2,FALSE)&amp;"'!W:W"),MATCH($K360,INDIRECT("'"&amp;VLOOKUP($C360,ModMap!$A$2:$B$21,2,FALSE)&amp;"'!$K:$K"),0)),"")</f>
        <v>Unassigned</v>
      </c>
      <c r="X360" s="45" t="s">
        <v>36</v>
      </c>
      <c r="Y360" s="54" t="str">
        <f t="array" ref="Y360">IFERROR(INDEX(INDIRECT("'"&amp;VLOOKUP($C360,ModMap!$A$2:$B$21,2,FALSE)&amp;"'!Y:Y"),MATCH($K360,INDIRECT("'"&amp;VLOOKUP($C360,ModMap!$A$2:$B$21,2,FALSE)&amp;"'!$K:$K"),0)),"")</f>
        <v>N/A</v>
      </c>
      <c r="Z360" s="54" t="str">
        <f t="array" ref="Z360">IFERROR(INDEX(INDIRECT("'"&amp;VLOOKUP($C360,ModMap!$A$2:$B$21,2,FALSE)&amp;"'!Z:Z"),MATCH($K360,INDIRECT("'"&amp;VLOOKUP($C360,ModMap!$A$2:$B$21,2,FALSE)&amp;"'!$K:$K"),0)),"")</f>
        <v/>
      </c>
      <c r="AA360" s="45" t="s">
        <v>36</v>
      </c>
      <c r="AB360" s="54" t="str">
        <f t="array" ref="AB360">IFERROR(INDEX(INDIRECT("'"&amp;VLOOKUP($C360,ModMap!$A$2:$B$21,2,FALSE)&amp;"'!AB:AB"),MATCH($K360,INDIRECT("'"&amp;VLOOKUP($C360,ModMap!$A$2:$B$21,2,FALSE)&amp;"'!$K:$K"),0)),"")</f>
        <v>N/A</v>
      </c>
      <c r="AC360" s="54" t="str">
        <f t="array" ref="AC360">IFERROR(INDEX(INDIRECT("'"&amp;VLOOKUP($C360,ModMap!$A$2:$B$21,2,FALSE)&amp;"'!AC:AC"),MATCH($K360,INDIRECT("'"&amp;VLOOKUP($C360,ModMap!$A$2:$B$21,2,FALSE)&amp;"'!$K:$K"),0)),"")</f>
        <v/>
      </c>
      <c r="AD360" s="58" t="s">
        <v>33</v>
      </c>
      <c r="AE360" s="54" t="str">
        <f t="array" ref="AE360">IFERROR(INDEX(INDIRECT("'"&amp;VLOOKUP($C360,ModMap!$A$2:$B$21,2,FALSE)&amp;"'!AE:AE"),MATCH($K360,INDIRECT("'"&amp;VLOOKUP($C360,ModMap!$A$2:$B$21,2,FALSE)&amp;"'!$K:$K"),0)),"")</f>
        <v>Not Started</v>
      </c>
      <c r="AF360" s="54" t="str">
        <f t="array" ref="AF360">IFERROR(INDEX(INDIRECT("'"&amp;VLOOKUP($C360,ModMap!$A$2:$B$21,2,FALSE)&amp;"'!AF:AF"),MATCH($K360,INDIRECT("'"&amp;VLOOKUP($C360,ModMap!$A$2:$B$21,2,FALSE)&amp;"'!$K:$K"),0)),"")</f>
        <v>Unassigned</v>
      </c>
      <c r="AG360" s="45" t="s">
        <v>36</v>
      </c>
      <c r="AH360" s="54" t="str">
        <f t="array" ref="AH360">IFERROR(INDEX(INDIRECT("'"&amp;VLOOKUP($C360,ModMap!$A$2:$B$21,2,FALSE)&amp;"'!AH:AH"),MATCH($K360,INDIRECT("'"&amp;VLOOKUP($C360,ModMap!$A$2:$B$21,2,FALSE)&amp;"'!$K:$K"),0)),"")</f>
        <v>N/A</v>
      </c>
      <c r="AI360" s="54" t="str">
        <f t="array" ref="AI360">IFERROR(INDEX(INDIRECT("'"&amp;VLOOKUP($C360,ModMap!$A$2:$B$21,2,FALSE)&amp;"'!AI:AI"),MATCH($K360,INDIRECT("'"&amp;VLOOKUP($C360,ModMap!$A$2:$B$21,2,FALSE)&amp;"'!$K:$K"),0)),"")</f>
        <v/>
      </c>
      <c r="AJ360" s="45" t="s">
        <v>36</v>
      </c>
      <c r="AK360" s="54" t="str">
        <f t="array" ref="AK360">IFERROR(INDEX(INDIRECT("'"&amp;VLOOKUP($C360,ModMap!$A$2:$B$21,2,FALSE)&amp;"'!AK:AK"),MATCH($K360,INDIRECT("'"&amp;VLOOKUP($C360,ModMap!$A$2:$B$21,2,FALSE)&amp;"'!$K:$K"),0)),"")</f>
        <v>N/A</v>
      </c>
      <c r="AL360" s="54" t="str">
        <f t="array" ref="AL360">IFERROR(INDEX(INDIRECT("'"&amp;VLOOKUP($C360,ModMap!$A$2:$B$21,2,FALSE)&amp;"'!AL:AL"),MATCH($K360,INDIRECT("'"&amp;VLOOKUP($C360,ModMap!$A$2:$B$21,2,FALSE)&amp;"'!$K:$K"),0)),"")</f>
        <v/>
      </c>
      <c r="AM360" s="54">
        <f t="shared" si="1"/>
        <v>2</v>
      </c>
      <c r="AN360" s="54" t="str">
        <f t="shared" si="2"/>
        <v>Not Started</v>
      </c>
      <c r="AO360" s="55" t="str">
        <f t="array" ref="AO360">IFERROR(INDEX(INDIRECT("'"&amp;VLOOKUP($C360,ModMap!$A$2:$B$21,2,FALSE)&amp;"'!AO:AO"),MATCH($K360,INDIRECT("'"&amp;VLOOKUP($C360,ModMap!$A$2:$B$21,2,FALSE)&amp;"'!$K:$K"),0)),"")</f>
        <v/>
      </c>
      <c r="AP360" s="53" t="str">
        <f t="array" ref="AP360">IFERROR(HYPERLINK("#'"&amp;VLOOKUP($C360,ModMap!$A$2:$B$21,2,FALSE)&amp;"'!V"&amp;MATCH($K360,INDIRECT("'"&amp;VLOOKUP($C360,ModMap!$A$2:$B$21,2,FALSE)&amp;"'!$K:$K"),0),"Edit on module sheet"),"")</f>
        <v>Edit on module sheet</v>
      </c>
    </row>
    <row r="361" ht="42.0" customHeight="1">
      <c r="A361" s="34">
        <v>359.0</v>
      </c>
      <c r="B361" s="34">
        <v>359.0</v>
      </c>
      <c r="C361" s="34" t="s">
        <v>105</v>
      </c>
      <c r="D361" s="35" t="s">
        <v>106</v>
      </c>
      <c r="E361" s="64" t="s">
        <v>69</v>
      </c>
      <c r="F361" s="102" t="s">
        <v>755</v>
      </c>
      <c r="G361" s="35" t="s">
        <v>756</v>
      </c>
      <c r="H361" s="34" t="s">
        <v>778</v>
      </c>
      <c r="I361" s="34" t="s">
        <v>779</v>
      </c>
      <c r="J361" s="35" t="s">
        <v>780</v>
      </c>
      <c r="K361" s="34" t="s">
        <v>3297</v>
      </c>
      <c r="L361" s="35" t="s">
        <v>3298</v>
      </c>
      <c r="M361" s="58" t="s">
        <v>434</v>
      </c>
      <c r="N361" s="34" t="s">
        <v>762</v>
      </c>
      <c r="O361" s="34" t="s">
        <v>783</v>
      </c>
      <c r="P361" s="35" t="s">
        <v>784</v>
      </c>
      <c r="Q361" s="35" t="s">
        <v>785</v>
      </c>
      <c r="R361" s="34" t="s">
        <v>786</v>
      </c>
      <c r="S361" s="34" t="s">
        <v>69</v>
      </c>
      <c r="T361" s="34" t="str">
        <f t="array" ref="T361">IFERROR(INDEX(INDIRECT("'"&amp;VLOOKUP($C361,ModMap!$A$2:$B$21,2,FALSE)&amp;"'!T:T"),MATCH($K361,INDIRECT("'"&amp;VLOOKUP($C361,ModMap!$A$2:$B$21,2,FALSE)&amp;"'!$K:$K"),0)),"")</f>
        <v>Unassigned</v>
      </c>
      <c r="U361" s="58" t="s">
        <v>33</v>
      </c>
      <c r="V361" s="34" t="str">
        <f t="array" ref="V361">IFERROR(INDEX(INDIRECT("'"&amp;VLOOKUP($C361,ModMap!$A$2:$B$21,2,FALSE)&amp;"'!V:V"),MATCH($K361,INDIRECT("'"&amp;VLOOKUP($C361,ModMap!$A$2:$B$21,2,FALSE)&amp;"'!$K:$K"),0)),"")</f>
        <v>Not Started</v>
      </c>
      <c r="W361" s="34" t="str">
        <f t="array" ref="W361">IFERROR(INDEX(INDIRECT("'"&amp;VLOOKUP($C361,ModMap!$A$2:$B$21,2,FALSE)&amp;"'!W:W"),MATCH($K361,INDIRECT("'"&amp;VLOOKUP($C361,ModMap!$A$2:$B$21,2,FALSE)&amp;"'!$K:$K"),0)),"")</f>
        <v>Unassigned</v>
      </c>
      <c r="X361" s="58" t="s">
        <v>33</v>
      </c>
      <c r="Y361" s="34" t="str">
        <f t="array" ref="Y361">IFERROR(INDEX(INDIRECT("'"&amp;VLOOKUP($C361,ModMap!$A$2:$B$21,2,FALSE)&amp;"'!Y:Y"),MATCH($K361,INDIRECT("'"&amp;VLOOKUP($C361,ModMap!$A$2:$B$21,2,FALSE)&amp;"'!$K:$K"),0)),"")</f>
        <v>Not Started</v>
      </c>
      <c r="Z361" s="34" t="str">
        <f t="array" ref="Z361">IFERROR(INDEX(INDIRECT("'"&amp;VLOOKUP($C361,ModMap!$A$2:$B$21,2,FALSE)&amp;"'!Z:Z"),MATCH($K361,INDIRECT("'"&amp;VLOOKUP($C361,ModMap!$A$2:$B$21,2,FALSE)&amp;"'!$K:$K"),0)),"")</f>
        <v>Unassigned</v>
      </c>
      <c r="AA361" s="45" t="s">
        <v>36</v>
      </c>
      <c r="AB361" s="34" t="str">
        <f t="array" ref="AB361">IFERROR(INDEX(INDIRECT("'"&amp;VLOOKUP($C361,ModMap!$A$2:$B$21,2,FALSE)&amp;"'!AB:AB"),MATCH($K361,INDIRECT("'"&amp;VLOOKUP($C361,ModMap!$A$2:$B$21,2,FALSE)&amp;"'!$K:$K"),0)),"")</f>
        <v>N/A</v>
      </c>
      <c r="AC361" s="34" t="str">
        <f t="array" ref="AC361">IFERROR(INDEX(INDIRECT("'"&amp;VLOOKUP($C361,ModMap!$A$2:$B$21,2,FALSE)&amp;"'!AC:AC"),MATCH($K361,INDIRECT("'"&amp;VLOOKUP($C361,ModMap!$A$2:$B$21,2,FALSE)&amp;"'!$K:$K"),0)),"")</f>
        <v/>
      </c>
      <c r="AD361" s="58" t="s">
        <v>33</v>
      </c>
      <c r="AE361" s="34" t="str">
        <f t="array" ref="AE361">IFERROR(INDEX(INDIRECT("'"&amp;VLOOKUP($C361,ModMap!$A$2:$B$21,2,FALSE)&amp;"'!AE:AE"),MATCH($K361,INDIRECT("'"&amp;VLOOKUP($C361,ModMap!$A$2:$B$21,2,FALSE)&amp;"'!$K:$K"),0)),"")</f>
        <v>Not Started</v>
      </c>
      <c r="AF361" s="34" t="str">
        <f t="array" ref="AF361">IFERROR(INDEX(INDIRECT("'"&amp;VLOOKUP($C361,ModMap!$A$2:$B$21,2,FALSE)&amp;"'!AF:AF"),MATCH($K361,INDIRECT("'"&amp;VLOOKUP($C361,ModMap!$A$2:$B$21,2,FALSE)&amp;"'!$K:$K"),0)),"")</f>
        <v>Unassigned</v>
      </c>
      <c r="AG361" s="45" t="s">
        <v>36</v>
      </c>
      <c r="AH361" s="34" t="str">
        <f t="array" ref="AH361">IFERROR(INDEX(INDIRECT("'"&amp;VLOOKUP($C361,ModMap!$A$2:$B$21,2,FALSE)&amp;"'!AH:AH"),MATCH($K361,INDIRECT("'"&amp;VLOOKUP($C361,ModMap!$A$2:$B$21,2,FALSE)&amp;"'!$K:$K"),0)),"")</f>
        <v>N/A</v>
      </c>
      <c r="AI361" s="34" t="str">
        <f t="array" ref="AI361">IFERROR(INDEX(INDIRECT("'"&amp;VLOOKUP($C361,ModMap!$A$2:$B$21,2,FALSE)&amp;"'!AI:AI"),MATCH($K361,INDIRECT("'"&amp;VLOOKUP($C361,ModMap!$A$2:$B$21,2,FALSE)&amp;"'!$K:$K"),0)),"")</f>
        <v/>
      </c>
      <c r="AJ361" s="45" t="s">
        <v>36</v>
      </c>
      <c r="AK361" s="34" t="str">
        <f t="array" ref="AK361">IFERROR(INDEX(INDIRECT("'"&amp;VLOOKUP($C361,ModMap!$A$2:$B$21,2,FALSE)&amp;"'!AK:AK"),MATCH($K361,INDIRECT("'"&amp;VLOOKUP($C361,ModMap!$A$2:$B$21,2,FALSE)&amp;"'!$K:$K"),0)),"")</f>
        <v>N/A</v>
      </c>
      <c r="AL361" s="34" t="str">
        <f t="array" ref="AL361">IFERROR(INDEX(INDIRECT("'"&amp;VLOOKUP($C361,ModMap!$A$2:$B$21,2,FALSE)&amp;"'!AL:AL"),MATCH($K361,INDIRECT("'"&amp;VLOOKUP($C361,ModMap!$A$2:$B$21,2,FALSE)&amp;"'!$K:$K"),0)),"")</f>
        <v/>
      </c>
      <c r="AM361" s="34">
        <f t="shared" si="1"/>
        <v>3</v>
      </c>
      <c r="AN361" s="34" t="str">
        <f t="shared" si="2"/>
        <v>Not Started</v>
      </c>
      <c r="AO361" s="35" t="str">
        <f t="array" ref="AO361">IFERROR(INDEX(INDIRECT("'"&amp;VLOOKUP($C361,ModMap!$A$2:$B$21,2,FALSE)&amp;"'!AO:AO"),MATCH($K361,INDIRECT("'"&amp;VLOOKUP($C361,ModMap!$A$2:$B$21,2,FALSE)&amp;"'!$K:$K"),0)),"")</f>
        <v/>
      </c>
      <c r="AP361" s="53" t="str">
        <f t="array" ref="AP361">IFERROR(HYPERLINK("#'"&amp;VLOOKUP($C361,ModMap!$A$2:$B$21,2,FALSE)&amp;"'!V"&amp;MATCH($K361,INDIRECT("'"&amp;VLOOKUP($C361,ModMap!$A$2:$B$21,2,FALSE)&amp;"'!$K:$K"),0),"Edit on module sheet"),"")</f>
        <v>Edit on module sheet</v>
      </c>
    </row>
    <row r="362" ht="42.0" customHeight="1">
      <c r="A362" s="54">
        <v>360.0</v>
      </c>
      <c r="B362" s="54">
        <v>360.0</v>
      </c>
      <c r="C362" s="54" t="s">
        <v>105</v>
      </c>
      <c r="D362" s="55" t="s">
        <v>106</v>
      </c>
      <c r="E362" s="36" t="s">
        <v>48</v>
      </c>
      <c r="F362" s="102" t="s">
        <v>755</v>
      </c>
      <c r="G362" s="55" t="s">
        <v>756</v>
      </c>
      <c r="H362" s="54" t="s">
        <v>789</v>
      </c>
      <c r="I362" s="54" t="s">
        <v>790</v>
      </c>
      <c r="J362" s="55" t="s">
        <v>791</v>
      </c>
      <c r="K362" s="54" t="s">
        <v>2357</v>
      </c>
      <c r="L362" s="55" t="s">
        <v>2358</v>
      </c>
      <c r="M362" s="62" t="s">
        <v>200</v>
      </c>
      <c r="N362" s="54" t="s">
        <v>762</v>
      </c>
      <c r="O362" s="54" t="s">
        <v>794</v>
      </c>
      <c r="P362" s="55" t="s">
        <v>795</v>
      </c>
      <c r="Q362" s="55" t="s">
        <v>796</v>
      </c>
      <c r="R362" s="54" t="s">
        <v>766</v>
      </c>
      <c r="S362" s="54" t="s">
        <v>53</v>
      </c>
      <c r="T362" s="54" t="str">
        <f t="array" ref="T362">IFERROR(INDEX(INDIRECT("'"&amp;VLOOKUP($C362,ModMap!$A$2:$B$21,2,FALSE)&amp;"'!T:T"),MATCH($K362,INDIRECT("'"&amp;VLOOKUP($C362,ModMap!$A$2:$B$21,2,FALSE)&amp;"'!$K:$K"),0)),"")</f>
        <v>Unassigned</v>
      </c>
      <c r="U362" s="45" t="s">
        <v>36</v>
      </c>
      <c r="V362" s="54" t="str">
        <f t="array" ref="V362">IFERROR(INDEX(INDIRECT("'"&amp;VLOOKUP($C362,ModMap!$A$2:$B$21,2,FALSE)&amp;"'!V:V"),MATCH($K362,INDIRECT("'"&amp;VLOOKUP($C362,ModMap!$A$2:$B$21,2,FALSE)&amp;"'!$K:$K"),0)),"")</f>
        <v>N/A</v>
      </c>
      <c r="W362" s="54" t="str">
        <f t="array" ref="W362">IFERROR(INDEX(INDIRECT("'"&amp;VLOOKUP($C362,ModMap!$A$2:$B$21,2,FALSE)&amp;"'!W:W"),MATCH($K362,INDIRECT("'"&amp;VLOOKUP($C362,ModMap!$A$2:$B$21,2,FALSE)&amp;"'!$K:$K"),0)),"")</f>
        <v/>
      </c>
      <c r="X362" s="58" t="s">
        <v>33</v>
      </c>
      <c r="Y362" s="54" t="str">
        <f t="array" ref="Y362">IFERROR(INDEX(INDIRECT("'"&amp;VLOOKUP($C362,ModMap!$A$2:$B$21,2,FALSE)&amp;"'!Y:Y"),MATCH($K362,INDIRECT("'"&amp;VLOOKUP($C362,ModMap!$A$2:$B$21,2,FALSE)&amp;"'!$K:$K"),0)),"")</f>
        <v>Not Started</v>
      </c>
      <c r="Z362" s="54" t="str">
        <f t="array" ref="Z362">IFERROR(INDEX(INDIRECT("'"&amp;VLOOKUP($C362,ModMap!$A$2:$B$21,2,FALSE)&amp;"'!Z:Z"),MATCH($K362,INDIRECT("'"&amp;VLOOKUP($C362,ModMap!$A$2:$B$21,2,FALSE)&amp;"'!$K:$K"),0)),"")</f>
        <v>Unassigned</v>
      </c>
      <c r="AA362" s="58" t="s">
        <v>33</v>
      </c>
      <c r="AB362" s="54" t="str">
        <f t="array" ref="AB362">IFERROR(INDEX(INDIRECT("'"&amp;VLOOKUP($C362,ModMap!$A$2:$B$21,2,FALSE)&amp;"'!AB:AB"),MATCH($K362,INDIRECT("'"&amp;VLOOKUP($C362,ModMap!$A$2:$B$21,2,FALSE)&amp;"'!$K:$K"),0)),"")</f>
        <v>Not Started</v>
      </c>
      <c r="AC362" s="54" t="str">
        <f t="array" ref="AC362">IFERROR(INDEX(INDIRECT("'"&amp;VLOOKUP($C362,ModMap!$A$2:$B$21,2,FALSE)&amp;"'!AC:AC"),MATCH($K362,INDIRECT("'"&amp;VLOOKUP($C362,ModMap!$A$2:$B$21,2,FALSE)&amp;"'!$K:$K"),0)),"")</f>
        <v>Unassigned</v>
      </c>
      <c r="AD362" s="45" t="s">
        <v>36</v>
      </c>
      <c r="AE362" s="54" t="str">
        <f t="array" ref="AE362">IFERROR(INDEX(INDIRECT("'"&amp;VLOOKUP($C362,ModMap!$A$2:$B$21,2,FALSE)&amp;"'!AE:AE"),MATCH($K362,INDIRECT("'"&amp;VLOOKUP($C362,ModMap!$A$2:$B$21,2,FALSE)&amp;"'!$K:$K"),0)),"")</f>
        <v>N/A</v>
      </c>
      <c r="AF362" s="54" t="str">
        <f t="array" ref="AF362">IFERROR(INDEX(INDIRECT("'"&amp;VLOOKUP($C362,ModMap!$A$2:$B$21,2,FALSE)&amp;"'!AF:AF"),MATCH($K362,INDIRECT("'"&amp;VLOOKUP($C362,ModMap!$A$2:$B$21,2,FALSE)&amp;"'!$K:$K"),0)),"")</f>
        <v/>
      </c>
      <c r="AG362" s="45" t="s">
        <v>36</v>
      </c>
      <c r="AH362" s="54" t="str">
        <f t="array" ref="AH362">IFERROR(INDEX(INDIRECT("'"&amp;VLOOKUP($C362,ModMap!$A$2:$B$21,2,FALSE)&amp;"'!AH:AH"),MATCH($K362,INDIRECT("'"&amp;VLOOKUP($C362,ModMap!$A$2:$B$21,2,FALSE)&amp;"'!$K:$K"),0)),"")</f>
        <v>N/A</v>
      </c>
      <c r="AI362" s="54" t="str">
        <f t="array" ref="AI362">IFERROR(INDEX(INDIRECT("'"&amp;VLOOKUP($C362,ModMap!$A$2:$B$21,2,FALSE)&amp;"'!AI:AI"),MATCH($K362,INDIRECT("'"&amp;VLOOKUP($C362,ModMap!$A$2:$B$21,2,FALSE)&amp;"'!$K:$K"),0)),"")</f>
        <v/>
      </c>
      <c r="AJ362" s="45" t="s">
        <v>36</v>
      </c>
      <c r="AK362" s="54" t="str">
        <f t="array" ref="AK362">IFERROR(INDEX(INDIRECT("'"&amp;VLOOKUP($C362,ModMap!$A$2:$B$21,2,FALSE)&amp;"'!AK:AK"),MATCH($K362,INDIRECT("'"&amp;VLOOKUP($C362,ModMap!$A$2:$B$21,2,FALSE)&amp;"'!$K:$K"),0)),"")</f>
        <v>N/A</v>
      </c>
      <c r="AL362" s="54" t="str">
        <f t="array" ref="AL362">IFERROR(INDEX(INDIRECT("'"&amp;VLOOKUP($C362,ModMap!$A$2:$B$21,2,FALSE)&amp;"'!AL:AL"),MATCH($K362,INDIRECT("'"&amp;VLOOKUP($C362,ModMap!$A$2:$B$21,2,FALSE)&amp;"'!$K:$K"),0)),"")</f>
        <v/>
      </c>
      <c r="AM362" s="54">
        <f t="shared" si="1"/>
        <v>2</v>
      </c>
      <c r="AN362" s="54" t="str">
        <f t="shared" si="2"/>
        <v>Not Started</v>
      </c>
      <c r="AO362" s="55" t="str">
        <f t="array" ref="AO362">IFERROR(INDEX(INDIRECT("'"&amp;VLOOKUP($C362,ModMap!$A$2:$B$21,2,FALSE)&amp;"'!AO:AO"),MATCH($K362,INDIRECT("'"&amp;VLOOKUP($C362,ModMap!$A$2:$B$21,2,FALSE)&amp;"'!$K:$K"),0)),"")</f>
        <v/>
      </c>
      <c r="AP362" s="53" t="str">
        <f t="array" ref="AP362">IFERROR(HYPERLINK("#'"&amp;VLOOKUP($C362,ModMap!$A$2:$B$21,2,FALSE)&amp;"'!V"&amp;MATCH($K362,INDIRECT("'"&amp;VLOOKUP($C362,ModMap!$A$2:$B$21,2,FALSE)&amp;"'!$K:$K"),0),"Edit on module sheet"),"")</f>
        <v>Edit on module sheet</v>
      </c>
    </row>
    <row r="363" ht="42.0" customHeight="1">
      <c r="A363" s="34">
        <v>361.0</v>
      </c>
      <c r="B363" s="34">
        <v>361.0</v>
      </c>
      <c r="C363" s="34" t="s">
        <v>105</v>
      </c>
      <c r="D363" s="35" t="s">
        <v>106</v>
      </c>
      <c r="E363" s="36" t="s">
        <v>48</v>
      </c>
      <c r="F363" s="102" t="s">
        <v>755</v>
      </c>
      <c r="G363" s="35" t="s">
        <v>756</v>
      </c>
      <c r="H363" s="34" t="s">
        <v>789</v>
      </c>
      <c r="I363" s="34" t="s">
        <v>790</v>
      </c>
      <c r="J363" s="35" t="s">
        <v>791</v>
      </c>
      <c r="K363" s="34" t="s">
        <v>2361</v>
      </c>
      <c r="L363" s="35" t="s">
        <v>2362</v>
      </c>
      <c r="M363" s="62" t="s">
        <v>200</v>
      </c>
      <c r="N363" s="34" t="s">
        <v>762</v>
      </c>
      <c r="O363" s="34" t="s">
        <v>794</v>
      </c>
      <c r="P363" s="35" t="s">
        <v>795</v>
      </c>
      <c r="Q363" s="35" t="s">
        <v>796</v>
      </c>
      <c r="R363" s="34" t="s">
        <v>766</v>
      </c>
      <c r="S363" s="34" t="s">
        <v>56</v>
      </c>
      <c r="T363" s="34" t="str">
        <f t="array" ref="T363">IFERROR(INDEX(INDIRECT("'"&amp;VLOOKUP($C363,ModMap!$A$2:$B$21,2,FALSE)&amp;"'!T:T"),MATCH($K363,INDIRECT("'"&amp;VLOOKUP($C363,ModMap!$A$2:$B$21,2,FALSE)&amp;"'!$K:$K"),0)),"")</f>
        <v>Unassigned</v>
      </c>
      <c r="U363" s="45" t="s">
        <v>36</v>
      </c>
      <c r="V363" s="34" t="str">
        <f t="array" ref="V363">IFERROR(INDEX(INDIRECT("'"&amp;VLOOKUP($C363,ModMap!$A$2:$B$21,2,FALSE)&amp;"'!V:V"),MATCH($K363,INDIRECT("'"&amp;VLOOKUP($C363,ModMap!$A$2:$B$21,2,FALSE)&amp;"'!$K:$K"),0)),"")</f>
        <v>N/A</v>
      </c>
      <c r="W363" s="34" t="str">
        <f t="array" ref="W363">IFERROR(INDEX(INDIRECT("'"&amp;VLOOKUP($C363,ModMap!$A$2:$B$21,2,FALSE)&amp;"'!W:W"),MATCH($K363,INDIRECT("'"&amp;VLOOKUP($C363,ModMap!$A$2:$B$21,2,FALSE)&amp;"'!$K:$K"),0)),"")</f>
        <v/>
      </c>
      <c r="X363" s="58" t="s">
        <v>33</v>
      </c>
      <c r="Y363" s="34" t="str">
        <f t="array" ref="Y363">IFERROR(INDEX(INDIRECT("'"&amp;VLOOKUP($C363,ModMap!$A$2:$B$21,2,FALSE)&amp;"'!Y:Y"),MATCH($K363,INDIRECT("'"&amp;VLOOKUP($C363,ModMap!$A$2:$B$21,2,FALSE)&amp;"'!$K:$K"),0)),"")</f>
        <v>Not Started</v>
      </c>
      <c r="Z363" s="34" t="str">
        <f t="array" ref="Z363">IFERROR(INDEX(INDIRECT("'"&amp;VLOOKUP($C363,ModMap!$A$2:$B$21,2,FALSE)&amp;"'!Z:Z"),MATCH($K363,INDIRECT("'"&amp;VLOOKUP($C363,ModMap!$A$2:$B$21,2,FALSE)&amp;"'!$K:$K"),0)),"")</f>
        <v>Unassigned</v>
      </c>
      <c r="AA363" s="58" t="s">
        <v>33</v>
      </c>
      <c r="AB363" s="34" t="str">
        <f t="array" ref="AB363">IFERROR(INDEX(INDIRECT("'"&amp;VLOOKUP($C363,ModMap!$A$2:$B$21,2,FALSE)&amp;"'!AB:AB"),MATCH($K363,INDIRECT("'"&amp;VLOOKUP($C363,ModMap!$A$2:$B$21,2,FALSE)&amp;"'!$K:$K"),0)),"")</f>
        <v>Not Started</v>
      </c>
      <c r="AC363" s="34" t="str">
        <f t="array" ref="AC363">IFERROR(INDEX(INDIRECT("'"&amp;VLOOKUP($C363,ModMap!$A$2:$B$21,2,FALSE)&amp;"'!AC:AC"),MATCH($K363,INDIRECT("'"&amp;VLOOKUP($C363,ModMap!$A$2:$B$21,2,FALSE)&amp;"'!$K:$K"),0)),"")</f>
        <v>Unassigned</v>
      </c>
      <c r="AD363" s="58" t="s">
        <v>33</v>
      </c>
      <c r="AE363" s="34" t="str">
        <f t="array" ref="AE363">IFERROR(INDEX(INDIRECT("'"&amp;VLOOKUP($C363,ModMap!$A$2:$B$21,2,FALSE)&amp;"'!AE:AE"),MATCH($K363,INDIRECT("'"&amp;VLOOKUP($C363,ModMap!$A$2:$B$21,2,FALSE)&amp;"'!$K:$K"),0)),"")</f>
        <v>Not Started</v>
      </c>
      <c r="AF363" s="34" t="str">
        <f t="array" ref="AF363">IFERROR(INDEX(INDIRECT("'"&amp;VLOOKUP($C363,ModMap!$A$2:$B$21,2,FALSE)&amp;"'!AF:AF"),MATCH($K363,INDIRECT("'"&amp;VLOOKUP($C363,ModMap!$A$2:$B$21,2,FALSE)&amp;"'!$K:$K"),0)),"")</f>
        <v>Unassigned</v>
      </c>
      <c r="AG363" s="45" t="s">
        <v>36</v>
      </c>
      <c r="AH363" s="34" t="str">
        <f t="array" ref="AH363">IFERROR(INDEX(INDIRECT("'"&amp;VLOOKUP($C363,ModMap!$A$2:$B$21,2,FALSE)&amp;"'!AH:AH"),MATCH($K363,INDIRECT("'"&amp;VLOOKUP($C363,ModMap!$A$2:$B$21,2,FALSE)&amp;"'!$K:$K"),0)),"")</f>
        <v>N/A</v>
      </c>
      <c r="AI363" s="34" t="str">
        <f t="array" ref="AI363">IFERROR(INDEX(INDIRECT("'"&amp;VLOOKUP($C363,ModMap!$A$2:$B$21,2,FALSE)&amp;"'!AI:AI"),MATCH($K363,INDIRECT("'"&amp;VLOOKUP($C363,ModMap!$A$2:$B$21,2,FALSE)&amp;"'!$K:$K"),0)),"")</f>
        <v/>
      </c>
      <c r="AJ363" s="45" t="s">
        <v>36</v>
      </c>
      <c r="AK363" s="34" t="str">
        <f t="array" ref="AK363">IFERROR(INDEX(INDIRECT("'"&amp;VLOOKUP($C363,ModMap!$A$2:$B$21,2,FALSE)&amp;"'!AK:AK"),MATCH($K363,INDIRECT("'"&amp;VLOOKUP($C363,ModMap!$A$2:$B$21,2,FALSE)&amp;"'!$K:$K"),0)),"")</f>
        <v>N/A</v>
      </c>
      <c r="AL363" s="34" t="str">
        <f t="array" ref="AL363">IFERROR(INDEX(INDIRECT("'"&amp;VLOOKUP($C363,ModMap!$A$2:$B$21,2,FALSE)&amp;"'!AL:AL"),MATCH($K363,INDIRECT("'"&amp;VLOOKUP($C363,ModMap!$A$2:$B$21,2,FALSE)&amp;"'!$K:$K"),0)),"")</f>
        <v/>
      </c>
      <c r="AM363" s="34">
        <f t="shared" si="1"/>
        <v>3</v>
      </c>
      <c r="AN363" s="34" t="str">
        <f t="shared" si="2"/>
        <v>Not Started</v>
      </c>
      <c r="AO363" s="35" t="str">
        <f t="array" ref="AO363">IFERROR(INDEX(INDIRECT("'"&amp;VLOOKUP($C363,ModMap!$A$2:$B$21,2,FALSE)&amp;"'!AO:AO"),MATCH($K363,INDIRECT("'"&amp;VLOOKUP($C363,ModMap!$A$2:$B$21,2,FALSE)&amp;"'!$K:$K"),0)),"")</f>
        <v/>
      </c>
      <c r="AP363" s="53" t="str">
        <f t="array" ref="AP363">IFERROR(HYPERLINK("#'"&amp;VLOOKUP($C363,ModMap!$A$2:$B$21,2,FALSE)&amp;"'!V"&amp;MATCH($K363,INDIRECT("'"&amp;VLOOKUP($C363,ModMap!$A$2:$B$21,2,FALSE)&amp;"'!$K:$K"),0),"Edit on module sheet"),"")</f>
        <v>Edit on module sheet</v>
      </c>
    </row>
    <row r="364" ht="42.0" customHeight="1">
      <c r="A364" s="54">
        <v>362.0</v>
      </c>
      <c r="B364" s="54">
        <v>362.0</v>
      </c>
      <c r="C364" s="54" t="s">
        <v>105</v>
      </c>
      <c r="D364" s="55" t="s">
        <v>106</v>
      </c>
      <c r="E364" s="65" t="s">
        <v>41</v>
      </c>
      <c r="F364" s="102" t="s">
        <v>755</v>
      </c>
      <c r="G364" s="55" t="s">
        <v>756</v>
      </c>
      <c r="H364" s="54" t="s">
        <v>789</v>
      </c>
      <c r="I364" s="54" t="s">
        <v>790</v>
      </c>
      <c r="J364" s="55" t="s">
        <v>791</v>
      </c>
      <c r="K364" s="54" t="s">
        <v>792</v>
      </c>
      <c r="L364" s="55" t="s">
        <v>793</v>
      </c>
      <c r="M364" s="62" t="s">
        <v>200</v>
      </c>
      <c r="N364" s="54" t="s">
        <v>762</v>
      </c>
      <c r="O364" s="54" t="s">
        <v>794</v>
      </c>
      <c r="P364" s="55" t="s">
        <v>795</v>
      </c>
      <c r="Q364" s="55" t="s">
        <v>796</v>
      </c>
      <c r="R364" s="54" t="s">
        <v>766</v>
      </c>
      <c r="S364" s="54" t="s">
        <v>206</v>
      </c>
      <c r="T364" s="54" t="str">
        <f t="array" ref="T364">IFERROR(INDEX(INDIRECT("'"&amp;VLOOKUP($C364,ModMap!$A$2:$B$21,2,FALSE)&amp;"'!T:T"),MATCH($K364,INDIRECT("'"&amp;VLOOKUP($C364,ModMap!$A$2:$B$21,2,FALSE)&amp;"'!$K:$K"),0)),"")</f>
        <v>Unassigned</v>
      </c>
      <c r="U364" s="58" t="s">
        <v>33</v>
      </c>
      <c r="V364" s="54" t="str">
        <f t="array" ref="V364">IFERROR(INDEX(INDIRECT("'"&amp;VLOOKUP($C364,ModMap!$A$2:$B$21,2,FALSE)&amp;"'!V:V"),MATCH($K364,INDIRECT("'"&amp;VLOOKUP($C364,ModMap!$A$2:$B$21,2,FALSE)&amp;"'!$K:$K"),0)),"")</f>
        <v>Not Started</v>
      </c>
      <c r="W364" s="54" t="str">
        <f t="array" ref="W364">IFERROR(INDEX(INDIRECT("'"&amp;VLOOKUP($C364,ModMap!$A$2:$B$21,2,FALSE)&amp;"'!W:W"),MATCH($K364,INDIRECT("'"&amp;VLOOKUP($C364,ModMap!$A$2:$B$21,2,FALSE)&amp;"'!$K:$K"),0)),"")</f>
        <v>Unassigned</v>
      </c>
      <c r="X364" s="45" t="s">
        <v>36</v>
      </c>
      <c r="Y364" s="54" t="str">
        <f t="array" ref="Y364">IFERROR(INDEX(INDIRECT("'"&amp;VLOOKUP($C364,ModMap!$A$2:$B$21,2,FALSE)&amp;"'!Y:Y"),MATCH($K364,INDIRECT("'"&amp;VLOOKUP($C364,ModMap!$A$2:$B$21,2,FALSE)&amp;"'!$K:$K"),0)),"")</f>
        <v>N/A</v>
      </c>
      <c r="Z364" s="54" t="str">
        <f t="array" ref="Z364">IFERROR(INDEX(INDIRECT("'"&amp;VLOOKUP($C364,ModMap!$A$2:$B$21,2,FALSE)&amp;"'!Z:Z"),MATCH($K364,INDIRECT("'"&amp;VLOOKUP($C364,ModMap!$A$2:$B$21,2,FALSE)&amp;"'!$K:$K"),0)),"")</f>
        <v/>
      </c>
      <c r="AA364" s="45" t="s">
        <v>36</v>
      </c>
      <c r="AB364" s="54" t="str">
        <f t="array" ref="AB364">IFERROR(INDEX(INDIRECT("'"&amp;VLOOKUP($C364,ModMap!$A$2:$B$21,2,FALSE)&amp;"'!AB:AB"),MATCH($K364,INDIRECT("'"&amp;VLOOKUP($C364,ModMap!$A$2:$B$21,2,FALSE)&amp;"'!$K:$K"),0)),"")</f>
        <v>N/A</v>
      </c>
      <c r="AC364" s="54" t="str">
        <f t="array" ref="AC364">IFERROR(INDEX(INDIRECT("'"&amp;VLOOKUP($C364,ModMap!$A$2:$B$21,2,FALSE)&amp;"'!AC:AC"),MATCH($K364,INDIRECT("'"&amp;VLOOKUP($C364,ModMap!$A$2:$B$21,2,FALSE)&amp;"'!$K:$K"),0)),"")</f>
        <v/>
      </c>
      <c r="AD364" s="58" t="s">
        <v>33</v>
      </c>
      <c r="AE364" s="54" t="str">
        <f t="array" ref="AE364">IFERROR(INDEX(INDIRECT("'"&amp;VLOOKUP($C364,ModMap!$A$2:$B$21,2,FALSE)&amp;"'!AE:AE"),MATCH($K364,INDIRECT("'"&amp;VLOOKUP($C364,ModMap!$A$2:$B$21,2,FALSE)&amp;"'!$K:$K"),0)),"")</f>
        <v>Not Started</v>
      </c>
      <c r="AF364" s="54" t="str">
        <f t="array" ref="AF364">IFERROR(INDEX(INDIRECT("'"&amp;VLOOKUP($C364,ModMap!$A$2:$B$21,2,FALSE)&amp;"'!AF:AF"),MATCH($K364,INDIRECT("'"&amp;VLOOKUP($C364,ModMap!$A$2:$B$21,2,FALSE)&amp;"'!$K:$K"),0)),"")</f>
        <v>Unassigned</v>
      </c>
      <c r="AG364" s="45" t="s">
        <v>36</v>
      </c>
      <c r="AH364" s="54" t="str">
        <f t="array" ref="AH364">IFERROR(INDEX(INDIRECT("'"&amp;VLOOKUP($C364,ModMap!$A$2:$B$21,2,FALSE)&amp;"'!AH:AH"),MATCH($K364,INDIRECT("'"&amp;VLOOKUP($C364,ModMap!$A$2:$B$21,2,FALSE)&amp;"'!$K:$K"),0)),"")</f>
        <v>N/A</v>
      </c>
      <c r="AI364" s="54" t="str">
        <f t="array" ref="AI364">IFERROR(INDEX(INDIRECT("'"&amp;VLOOKUP($C364,ModMap!$A$2:$B$21,2,FALSE)&amp;"'!AI:AI"),MATCH($K364,INDIRECT("'"&amp;VLOOKUP($C364,ModMap!$A$2:$B$21,2,FALSE)&amp;"'!$K:$K"),0)),"")</f>
        <v/>
      </c>
      <c r="AJ364" s="45" t="s">
        <v>36</v>
      </c>
      <c r="AK364" s="54" t="str">
        <f t="array" ref="AK364">IFERROR(INDEX(INDIRECT("'"&amp;VLOOKUP($C364,ModMap!$A$2:$B$21,2,FALSE)&amp;"'!AK:AK"),MATCH($K364,INDIRECT("'"&amp;VLOOKUP($C364,ModMap!$A$2:$B$21,2,FALSE)&amp;"'!$K:$K"),0)),"")</f>
        <v>N/A</v>
      </c>
      <c r="AL364" s="54" t="str">
        <f t="array" ref="AL364">IFERROR(INDEX(INDIRECT("'"&amp;VLOOKUP($C364,ModMap!$A$2:$B$21,2,FALSE)&amp;"'!AL:AL"),MATCH($K364,INDIRECT("'"&amp;VLOOKUP($C364,ModMap!$A$2:$B$21,2,FALSE)&amp;"'!$K:$K"),0)),"")</f>
        <v/>
      </c>
      <c r="AM364" s="54">
        <f t="shared" si="1"/>
        <v>2</v>
      </c>
      <c r="AN364" s="54" t="str">
        <f t="shared" si="2"/>
        <v>Not Started</v>
      </c>
      <c r="AO364" s="55" t="str">
        <f t="array" ref="AO364">IFERROR(INDEX(INDIRECT("'"&amp;VLOOKUP($C364,ModMap!$A$2:$B$21,2,FALSE)&amp;"'!AO:AO"),MATCH($K364,INDIRECT("'"&amp;VLOOKUP($C364,ModMap!$A$2:$B$21,2,FALSE)&amp;"'!$K:$K"),0)),"")</f>
        <v/>
      </c>
      <c r="AP364" s="53" t="str">
        <f t="array" ref="AP364">IFERROR(HYPERLINK("#'"&amp;VLOOKUP($C364,ModMap!$A$2:$B$21,2,FALSE)&amp;"'!V"&amp;MATCH($K364,INDIRECT("'"&amp;VLOOKUP($C364,ModMap!$A$2:$B$21,2,FALSE)&amp;"'!$K:$K"),0),"Edit on module sheet"),"")</f>
        <v>Edit on module sheet</v>
      </c>
    </row>
    <row r="365" ht="42.0" customHeight="1">
      <c r="A365" s="34">
        <v>363.0</v>
      </c>
      <c r="B365" s="34">
        <v>363.0</v>
      </c>
      <c r="C365" s="34" t="s">
        <v>105</v>
      </c>
      <c r="D365" s="35" t="s">
        <v>106</v>
      </c>
      <c r="E365" s="64" t="s">
        <v>69</v>
      </c>
      <c r="F365" s="102" t="s">
        <v>755</v>
      </c>
      <c r="G365" s="35" t="s">
        <v>756</v>
      </c>
      <c r="H365" s="34" t="s">
        <v>789</v>
      </c>
      <c r="I365" s="34" t="s">
        <v>790</v>
      </c>
      <c r="J365" s="35" t="s">
        <v>791</v>
      </c>
      <c r="K365" s="34" t="s">
        <v>3305</v>
      </c>
      <c r="L365" s="35" t="s">
        <v>3306</v>
      </c>
      <c r="M365" s="58" t="s">
        <v>434</v>
      </c>
      <c r="N365" s="34" t="s">
        <v>762</v>
      </c>
      <c r="O365" s="34" t="s">
        <v>794</v>
      </c>
      <c r="P365" s="35" t="s">
        <v>795</v>
      </c>
      <c r="Q365" s="35" t="s">
        <v>796</v>
      </c>
      <c r="R365" s="34" t="s">
        <v>766</v>
      </c>
      <c r="S365" s="34" t="s">
        <v>69</v>
      </c>
      <c r="T365" s="34" t="str">
        <f t="array" ref="T365">IFERROR(INDEX(INDIRECT("'"&amp;VLOOKUP($C365,ModMap!$A$2:$B$21,2,FALSE)&amp;"'!T:T"),MATCH($K365,INDIRECT("'"&amp;VLOOKUP($C365,ModMap!$A$2:$B$21,2,FALSE)&amp;"'!$K:$K"),0)),"")</f>
        <v>Unassigned</v>
      </c>
      <c r="U365" s="58" t="s">
        <v>33</v>
      </c>
      <c r="V365" s="34" t="str">
        <f t="array" ref="V365">IFERROR(INDEX(INDIRECT("'"&amp;VLOOKUP($C365,ModMap!$A$2:$B$21,2,FALSE)&amp;"'!V:V"),MATCH($K365,INDIRECT("'"&amp;VLOOKUP($C365,ModMap!$A$2:$B$21,2,FALSE)&amp;"'!$K:$K"),0)),"")</f>
        <v>Not Started</v>
      </c>
      <c r="W365" s="34" t="str">
        <f t="array" ref="W365">IFERROR(INDEX(INDIRECT("'"&amp;VLOOKUP($C365,ModMap!$A$2:$B$21,2,FALSE)&amp;"'!W:W"),MATCH($K365,INDIRECT("'"&amp;VLOOKUP($C365,ModMap!$A$2:$B$21,2,FALSE)&amp;"'!$K:$K"),0)),"")</f>
        <v>Unassigned</v>
      </c>
      <c r="X365" s="58" t="s">
        <v>33</v>
      </c>
      <c r="Y365" s="34" t="str">
        <f t="array" ref="Y365">IFERROR(INDEX(INDIRECT("'"&amp;VLOOKUP($C365,ModMap!$A$2:$B$21,2,FALSE)&amp;"'!Y:Y"),MATCH($K365,INDIRECT("'"&amp;VLOOKUP($C365,ModMap!$A$2:$B$21,2,FALSE)&amp;"'!$K:$K"),0)),"")</f>
        <v>Not Started</v>
      </c>
      <c r="Z365" s="34" t="str">
        <f t="array" ref="Z365">IFERROR(INDEX(INDIRECT("'"&amp;VLOOKUP($C365,ModMap!$A$2:$B$21,2,FALSE)&amp;"'!Z:Z"),MATCH($K365,INDIRECT("'"&amp;VLOOKUP($C365,ModMap!$A$2:$B$21,2,FALSE)&amp;"'!$K:$K"),0)),"")</f>
        <v>Unassigned</v>
      </c>
      <c r="AA365" s="45" t="s">
        <v>36</v>
      </c>
      <c r="AB365" s="34" t="str">
        <f t="array" ref="AB365">IFERROR(INDEX(INDIRECT("'"&amp;VLOOKUP($C365,ModMap!$A$2:$B$21,2,FALSE)&amp;"'!AB:AB"),MATCH($K365,INDIRECT("'"&amp;VLOOKUP($C365,ModMap!$A$2:$B$21,2,FALSE)&amp;"'!$K:$K"),0)),"")</f>
        <v>N/A</v>
      </c>
      <c r="AC365" s="34" t="str">
        <f t="array" ref="AC365">IFERROR(INDEX(INDIRECT("'"&amp;VLOOKUP($C365,ModMap!$A$2:$B$21,2,FALSE)&amp;"'!AC:AC"),MATCH($K365,INDIRECT("'"&amp;VLOOKUP($C365,ModMap!$A$2:$B$21,2,FALSE)&amp;"'!$K:$K"),0)),"")</f>
        <v/>
      </c>
      <c r="AD365" s="58" t="s">
        <v>33</v>
      </c>
      <c r="AE365" s="34" t="str">
        <f t="array" ref="AE365">IFERROR(INDEX(INDIRECT("'"&amp;VLOOKUP($C365,ModMap!$A$2:$B$21,2,FALSE)&amp;"'!AE:AE"),MATCH($K365,INDIRECT("'"&amp;VLOOKUP($C365,ModMap!$A$2:$B$21,2,FALSE)&amp;"'!$K:$K"),0)),"")</f>
        <v>Not Started</v>
      </c>
      <c r="AF365" s="34" t="str">
        <f t="array" ref="AF365">IFERROR(INDEX(INDIRECT("'"&amp;VLOOKUP($C365,ModMap!$A$2:$B$21,2,FALSE)&amp;"'!AF:AF"),MATCH($K365,INDIRECT("'"&amp;VLOOKUP($C365,ModMap!$A$2:$B$21,2,FALSE)&amp;"'!$K:$K"),0)),"")</f>
        <v>Unassigned</v>
      </c>
      <c r="AG365" s="45" t="s">
        <v>36</v>
      </c>
      <c r="AH365" s="34" t="str">
        <f t="array" ref="AH365">IFERROR(INDEX(INDIRECT("'"&amp;VLOOKUP($C365,ModMap!$A$2:$B$21,2,FALSE)&amp;"'!AH:AH"),MATCH($K365,INDIRECT("'"&amp;VLOOKUP($C365,ModMap!$A$2:$B$21,2,FALSE)&amp;"'!$K:$K"),0)),"")</f>
        <v>N/A</v>
      </c>
      <c r="AI365" s="34" t="str">
        <f t="array" ref="AI365">IFERROR(INDEX(INDIRECT("'"&amp;VLOOKUP($C365,ModMap!$A$2:$B$21,2,FALSE)&amp;"'!AI:AI"),MATCH($K365,INDIRECT("'"&amp;VLOOKUP($C365,ModMap!$A$2:$B$21,2,FALSE)&amp;"'!$K:$K"),0)),"")</f>
        <v/>
      </c>
      <c r="AJ365" s="45" t="s">
        <v>36</v>
      </c>
      <c r="AK365" s="34" t="str">
        <f t="array" ref="AK365">IFERROR(INDEX(INDIRECT("'"&amp;VLOOKUP($C365,ModMap!$A$2:$B$21,2,FALSE)&amp;"'!AK:AK"),MATCH($K365,INDIRECT("'"&amp;VLOOKUP($C365,ModMap!$A$2:$B$21,2,FALSE)&amp;"'!$K:$K"),0)),"")</f>
        <v>N/A</v>
      </c>
      <c r="AL365" s="34" t="str">
        <f t="array" ref="AL365">IFERROR(INDEX(INDIRECT("'"&amp;VLOOKUP($C365,ModMap!$A$2:$B$21,2,FALSE)&amp;"'!AL:AL"),MATCH($K365,INDIRECT("'"&amp;VLOOKUP($C365,ModMap!$A$2:$B$21,2,FALSE)&amp;"'!$K:$K"),0)),"")</f>
        <v/>
      </c>
      <c r="AM365" s="34">
        <f t="shared" si="1"/>
        <v>3</v>
      </c>
      <c r="AN365" s="34" t="str">
        <f t="shared" si="2"/>
        <v>Not Started</v>
      </c>
      <c r="AO365" s="35" t="str">
        <f t="array" ref="AO365">IFERROR(INDEX(INDIRECT("'"&amp;VLOOKUP($C365,ModMap!$A$2:$B$21,2,FALSE)&amp;"'!AO:AO"),MATCH($K365,INDIRECT("'"&amp;VLOOKUP($C365,ModMap!$A$2:$B$21,2,FALSE)&amp;"'!$K:$K"),0)),"")</f>
        <v/>
      </c>
      <c r="AP365" s="53" t="str">
        <f t="array" ref="AP365">IFERROR(HYPERLINK("#'"&amp;VLOOKUP($C365,ModMap!$A$2:$B$21,2,FALSE)&amp;"'!V"&amp;MATCH($K365,INDIRECT("'"&amp;VLOOKUP($C365,ModMap!$A$2:$B$21,2,FALSE)&amp;"'!$K:$K"),0),"Edit on module sheet"),"")</f>
        <v>Edit on module sheet</v>
      </c>
    </row>
    <row r="366" ht="42.0" customHeight="1">
      <c r="A366" s="54">
        <v>364.0</v>
      </c>
      <c r="B366" s="54">
        <v>364.0</v>
      </c>
      <c r="C366" s="54" t="s">
        <v>105</v>
      </c>
      <c r="D366" s="55" t="s">
        <v>106</v>
      </c>
      <c r="E366" s="36" t="s">
        <v>48</v>
      </c>
      <c r="F366" s="102" t="s">
        <v>755</v>
      </c>
      <c r="G366" s="55" t="s">
        <v>756</v>
      </c>
      <c r="H366" s="54" t="s">
        <v>806</v>
      </c>
      <c r="I366" s="54" t="s">
        <v>807</v>
      </c>
      <c r="J366" s="55" t="s">
        <v>808</v>
      </c>
      <c r="K366" s="54" t="s">
        <v>2364</v>
      </c>
      <c r="L366" s="55" t="s">
        <v>2365</v>
      </c>
      <c r="M366" s="62" t="s">
        <v>200</v>
      </c>
      <c r="N366" s="54" t="s">
        <v>762</v>
      </c>
      <c r="O366" s="54" t="s">
        <v>811</v>
      </c>
      <c r="P366" s="55" t="s">
        <v>812</v>
      </c>
      <c r="Q366" s="55" t="s">
        <v>813</v>
      </c>
      <c r="R366" s="54" t="s">
        <v>766</v>
      </c>
      <c r="S366" s="54" t="s">
        <v>53</v>
      </c>
      <c r="T366" s="54" t="str">
        <f t="array" ref="T366">IFERROR(INDEX(INDIRECT("'"&amp;VLOOKUP($C366,ModMap!$A$2:$B$21,2,FALSE)&amp;"'!T:T"),MATCH($K366,INDIRECT("'"&amp;VLOOKUP($C366,ModMap!$A$2:$B$21,2,FALSE)&amp;"'!$K:$K"),0)),"")</f>
        <v>Unassigned</v>
      </c>
      <c r="U366" s="45" t="s">
        <v>36</v>
      </c>
      <c r="V366" s="54" t="str">
        <f t="array" ref="V366">IFERROR(INDEX(INDIRECT("'"&amp;VLOOKUP($C366,ModMap!$A$2:$B$21,2,FALSE)&amp;"'!V:V"),MATCH($K366,INDIRECT("'"&amp;VLOOKUP($C366,ModMap!$A$2:$B$21,2,FALSE)&amp;"'!$K:$K"),0)),"")</f>
        <v>N/A</v>
      </c>
      <c r="W366" s="54" t="str">
        <f t="array" ref="W366">IFERROR(INDEX(INDIRECT("'"&amp;VLOOKUP($C366,ModMap!$A$2:$B$21,2,FALSE)&amp;"'!W:W"),MATCH($K366,INDIRECT("'"&amp;VLOOKUP($C366,ModMap!$A$2:$B$21,2,FALSE)&amp;"'!$K:$K"),0)),"")</f>
        <v/>
      </c>
      <c r="X366" s="58" t="s">
        <v>33</v>
      </c>
      <c r="Y366" s="54" t="str">
        <f t="array" ref="Y366">IFERROR(INDEX(INDIRECT("'"&amp;VLOOKUP($C366,ModMap!$A$2:$B$21,2,FALSE)&amp;"'!Y:Y"),MATCH($K366,INDIRECT("'"&amp;VLOOKUP($C366,ModMap!$A$2:$B$21,2,FALSE)&amp;"'!$K:$K"),0)),"")</f>
        <v>Not Started</v>
      </c>
      <c r="Z366" s="54" t="str">
        <f t="array" ref="Z366">IFERROR(INDEX(INDIRECT("'"&amp;VLOOKUP($C366,ModMap!$A$2:$B$21,2,FALSE)&amp;"'!Z:Z"),MATCH($K366,INDIRECT("'"&amp;VLOOKUP($C366,ModMap!$A$2:$B$21,2,FALSE)&amp;"'!$K:$K"),0)),"")</f>
        <v>Unassigned</v>
      </c>
      <c r="AA366" s="58" t="s">
        <v>33</v>
      </c>
      <c r="AB366" s="54" t="str">
        <f t="array" ref="AB366">IFERROR(INDEX(INDIRECT("'"&amp;VLOOKUP($C366,ModMap!$A$2:$B$21,2,FALSE)&amp;"'!AB:AB"),MATCH($K366,INDIRECT("'"&amp;VLOOKUP($C366,ModMap!$A$2:$B$21,2,FALSE)&amp;"'!$K:$K"),0)),"")</f>
        <v>Not Started</v>
      </c>
      <c r="AC366" s="54" t="str">
        <f t="array" ref="AC366">IFERROR(INDEX(INDIRECT("'"&amp;VLOOKUP($C366,ModMap!$A$2:$B$21,2,FALSE)&amp;"'!AC:AC"),MATCH($K366,INDIRECT("'"&amp;VLOOKUP($C366,ModMap!$A$2:$B$21,2,FALSE)&amp;"'!$K:$K"),0)),"")</f>
        <v>Unassigned</v>
      </c>
      <c r="AD366" s="45" t="s">
        <v>36</v>
      </c>
      <c r="AE366" s="54" t="str">
        <f t="array" ref="AE366">IFERROR(INDEX(INDIRECT("'"&amp;VLOOKUP($C366,ModMap!$A$2:$B$21,2,FALSE)&amp;"'!AE:AE"),MATCH($K366,INDIRECT("'"&amp;VLOOKUP($C366,ModMap!$A$2:$B$21,2,FALSE)&amp;"'!$K:$K"),0)),"")</f>
        <v>N/A</v>
      </c>
      <c r="AF366" s="54" t="str">
        <f t="array" ref="AF366">IFERROR(INDEX(INDIRECT("'"&amp;VLOOKUP($C366,ModMap!$A$2:$B$21,2,FALSE)&amp;"'!AF:AF"),MATCH($K366,INDIRECT("'"&amp;VLOOKUP($C366,ModMap!$A$2:$B$21,2,FALSE)&amp;"'!$K:$K"),0)),"")</f>
        <v/>
      </c>
      <c r="AG366" s="45" t="s">
        <v>36</v>
      </c>
      <c r="AH366" s="54" t="str">
        <f t="array" ref="AH366">IFERROR(INDEX(INDIRECT("'"&amp;VLOOKUP($C366,ModMap!$A$2:$B$21,2,FALSE)&amp;"'!AH:AH"),MATCH($K366,INDIRECT("'"&amp;VLOOKUP($C366,ModMap!$A$2:$B$21,2,FALSE)&amp;"'!$K:$K"),0)),"")</f>
        <v>N/A</v>
      </c>
      <c r="AI366" s="54" t="str">
        <f t="array" ref="AI366">IFERROR(INDEX(INDIRECT("'"&amp;VLOOKUP($C366,ModMap!$A$2:$B$21,2,FALSE)&amp;"'!AI:AI"),MATCH($K366,INDIRECT("'"&amp;VLOOKUP($C366,ModMap!$A$2:$B$21,2,FALSE)&amp;"'!$K:$K"),0)),"")</f>
        <v/>
      </c>
      <c r="AJ366" s="45" t="s">
        <v>36</v>
      </c>
      <c r="AK366" s="54" t="str">
        <f t="array" ref="AK366">IFERROR(INDEX(INDIRECT("'"&amp;VLOOKUP($C366,ModMap!$A$2:$B$21,2,FALSE)&amp;"'!AK:AK"),MATCH($K366,INDIRECT("'"&amp;VLOOKUP($C366,ModMap!$A$2:$B$21,2,FALSE)&amp;"'!$K:$K"),0)),"")</f>
        <v>N/A</v>
      </c>
      <c r="AL366" s="54" t="str">
        <f t="array" ref="AL366">IFERROR(INDEX(INDIRECT("'"&amp;VLOOKUP($C366,ModMap!$A$2:$B$21,2,FALSE)&amp;"'!AL:AL"),MATCH($K366,INDIRECT("'"&amp;VLOOKUP($C366,ModMap!$A$2:$B$21,2,FALSE)&amp;"'!$K:$K"),0)),"")</f>
        <v/>
      </c>
      <c r="AM366" s="54">
        <f t="shared" si="1"/>
        <v>2</v>
      </c>
      <c r="AN366" s="54" t="str">
        <f t="shared" si="2"/>
        <v>Not Started</v>
      </c>
      <c r="AO366" s="55" t="str">
        <f t="array" ref="AO366">IFERROR(INDEX(INDIRECT("'"&amp;VLOOKUP($C366,ModMap!$A$2:$B$21,2,FALSE)&amp;"'!AO:AO"),MATCH($K366,INDIRECT("'"&amp;VLOOKUP($C366,ModMap!$A$2:$B$21,2,FALSE)&amp;"'!$K:$K"),0)),"")</f>
        <v/>
      </c>
      <c r="AP366" s="53" t="str">
        <f t="array" ref="AP366">IFERROR(HYPERLINK("#'"&amp;VLOOKUP($C366,ModMap!$A$2:$B$21,2,FALSE)&amp;"'!V"&amp;MATCH($K366,INDIRECT("'"&amp;VLOOKUP($C366,ModMap!$A$2:$B$21,2,FALSE)&amp;"'!$K:$K"),0),"Edit on module sheet"),"")</f>
        <v>Edit on module sheet</v>
      </c>
    </row>
    <row r="367" ht="42.0" customHeight="1">
      <c r="A367" s="34">
        <v>365.0</v>
      </c>
      <c r="B367" s="34">
        <v>365.0</v>
      </c>
      <c r="C367" s="34" t="s">
        <v>105</v>
      </c>
      <c r="D367" s="35" t="s">
        <v>106</v>
      </c>
      <c r="E367" s="36" t="s">
        <v>48</v>
      </c>
      <c r="F367" s="102" t="s">
        <v>755</v>
      </c>
      <c r="G367" s="35" t="s">
        <v>756</v>
      </c>
      <c r="H367" s="34" t="s">
        <v>806</v>
      </c>
      <c r="I367" s="34" t="s">
        <v>807</v>
      </c>
      <c r="J367" s="35" t="s">
        <v>808</v>
      </c>
      <c r="K367" s="34" t="s">
        <v>2368</v>
      </c>
      <c r="L367" s="35" t="s">
        <v>2369</v>
      </c>
      <c r="M367" s="62" t="s">
        <v>200</v>
      </c>
      <c r="N367" s="34" t="s">
        <v>762</v>
      </c>
      <c r="O367" s="34" t="s">
        <v>811</v>
      </c>
      <c r="P367" s="35" t="s">
        <v>812</v>
      </c>
      <c r="Q367" s="35" t="s">
        <v>813</v>
      </c>
      <c r="R367" s="34" t="s">
        <v>766</v>
      </c>
      <c r="S367" s="34" t="s">
        <v>56</v>
      </c>
      <c r="T367" s="34" t="str">
        <f t="array" ref="T367">IFERROR(INDEX(INDIRECT("'"&amp;VLOOKUP($C367,ModMap!$A$2:$B$21,2,FALSE)&amp;"'!T:T"),MATCH($K367,INDIRECT("'"&amp;VLOOKUP($C367,ModMap!$A$2:$B$21,2,FALSE)&amp;"'!$K:$K"),0)),"")</f>
        <v>Unassigned</v>
      </c>
      <c r="U367" s="45" t="s">
        <v>36</v>
      </c>
      <c r="V367" s="34" t="str">
        <f t="array" ref="V367">IFERROR(INDEX(INDIRECT("'"&amp;VLOOKUP($C367,ModMap!$A$2:$B$21,2,FALSE)&amp;"'!V:V"),MATCH($K367,INDIRECT("'"&amp;VLOOKUP($C367,ModMap!$A$2:$B$21,2,FALSE)&amp;"'!$K:$K"),0)),"")</f>
        <v>N/A</v>
      </c>
      <c r="W367" s="34" t="str">
        <f t="array" ref="W367">IFERROR(INDEX(INDIRECT("'"&amp;VLOOKUP($C367,ModMap!$A$2:$B$21,2,FALSE)&amp;"'!W:W"),MATCH($K367,INDIRECT("'"&amp;VLOOKUP($C367,ModMap!$A$2:$B$21,2,FALSE)&amp;"'!$K:$K"),0)),"")</f>
        <v/>
      </c>
      <c r="X367" s="58" t="s">
        <v>33</v>
      </c>
      <c r="Y367" s="34" t="str">
        <f t="array" ref="Y367">IFERROR(INDEX(INDIRECT("'"&amp;VLOOKUP($C367,ModMap!$A$2:$B$21,2,FALSE)&amp;"'!Y:Y"),MATCH($K367,INDIRECT("'"&amp;VLOOKUP($C367,ModMap!$A$2:$B$21,2,FALSE)&amp;"'!$K:$K"),0)),"")</f>
        <v>Not Started</v>
      </c>
      <c r="Z367" s="34" t="str">
        <f t="array" ref="Z367">IFERROR(INDEX(INDIRECT("'"&amp;VLOOKUP($C367,ModMap!$A$2:$B$21,2,FALSE)&amp;"'!Z:Z"),MATCH($K367,INDIRECT("'"&amp;VLOOKUP($C367,ModMap!$A$2:$B$21,2,FALSE)&amp;"'!$K:$K"),0)),"")</f>
        <v>Unassigned</v>
      </c>
      <c r="AA367" s="58" t="s">
        <v>33</v>
      </c>
      <c r="AB367" s="34" t="str">
        <f t="array" ref="AB367">IFERROR(INDEX(INDIRECT("'"&amp;VLOOKUP($C367,ModMap!$A$2:$B$21,2,FALSE)&amp;"'!AB:AB"),MATCH($K367,INDIRECT("'"&amp;VLOOKUP($C367,ModMap!$A$2:$B$21,2,FALSE)&amp;"'!$K:$K"),0)),"")</f>
        <v>Not Started</v>
      </c>
      <c r="AC367" s="34" t="str">
        <f t="array" ref="AC367">IFERROR(INDEX(INDIRECT("'"&amp;VLOOKUP($C367,ModMap!$A$2:$B$21,2,FALSE)&amp;"'!AC:AC"),MATCH($K367,INDIRECT("'"&amp;VLOOKUP($C367,ModMap!$A$2:$B$21,2,FALSE)&amp;"'!$K:$K"),0)),"")</f>
        <v>Unassigned</v>
      </c>
      <c r="AD367" s="58" t="s">
        <v>33</v>
      </c>
      <c r="AE367" s="34" t="str">
        <f t="array" ref="AE367">IFERROR(INDEX(INDIRECT("'"&amp;VLOOKUP($C367,ModMap!$A$2:$B$21,2,FALSE)&amp;"'!AE:AE"),MATCH($K367,INDIRECT("'"&amp;VLOOKUP($C367,ModMap!$A$2:$B$21,2,FALSE)&amp;"'!$K:$K"),0)),"")</f>
        <v>Not Started</v>
      </c>
      <c r="AF367" s="34" t="str">
        <f t="array" ref="AF367">IFERROR(INDEX(INDIRECT("'"&amp;VLOOKUP($C367,ModMap!$A$2:$B$21,2,FALSE)&amp;"'!AF:AF"),MATCH($K367,INDIRECT("'"&amp;VLOOKUP($C367,ModMap!$A$2:$B$21,2,FALSE)&amp;"'!$K:$K"),0)),"")</f>
        <v>Unassigned</v>
      </c>
      <c r="AG367" s="45" t="s">
        <v>36</v>
      </c>
      <c r="AH367" s="34" t="str">
        <f t="array" ref="AH367">IFERROR(INDEX(INDIRECT("'"&amp;VLOOKUP($C367,ModMap!$A$2:$B$21,2,FALSE)&amp;"'!AH:AH"),MATCH($K367,INDIRECT("'"&amp;VLOOKUP($C367,ModMap!$A$2:$B$21,2,FALSE)&amp;"'!$K:$K"),0)),"")</f>
        <v>N/A</v>
      </c>
      <c r="AI367" s="34" t="str">
        <f t="array" ref="AI367">IFERROR(INDEX(INDIRECT("'"&amp;VLOOKUP($C367,ModMap!$A$2:$B$21,2,FALSE)&amp;"'!AI:AI"),MATCH($K367,INDIRECT("'"&amp;VLOOKUP($C367,ModMap!$A$2:$B$21,2,FALSE)&amp;"'!$K:$K"),0)),"")</f>
        <v/>
      </c>
      <c r="AJ367" s="45" t="s">
        <v>36</v>
      </c>
      <c r="AK367" s="34" t="str">
        <f t="array" ref="AK367">IFERROR(INDEX(INDIRECT("'"&amp;VLOOKUP($C367,ModMap!$A$2:$B$21,2,FALSE)&amp;"'!AK:AK"),MATCH($K367,INDIRECT("'"&amp;VLOOKUP($C367,ModMap!$A$2:$B$21,2,FALSE)&amp;"'!$K:$K"),0)),"")</f>
        <v>N/A</v>
      </c>
      <c r="AL367" s="34" t="str">
        <f t="array" ref="AL367">IFERROR(INDEX(INDIRECT("'"&amp;VLOOKUP($C367,ModMap!$A$2:$B$21,2,FALSE)&amp;"'!AL:AL"),MATCH($K367,INDIRECT("'"&amp;VLOOKUP($C367,ModMap!$A$2:$B$21,2,FALSE)&amp;"'!$K:$K"),0)),"")</f>
        <v/>
      </c>
      <c r="AM367" s="34">
        <f t="shared" si="1"/>
        <v>3</v>
      </c>
      <c r="AN367" s="34" t="str">
        <f t="shared" si="2"/>
        <v>Not Started</v>
      </c>
      <c r="AO367" s="35" t="str">
        <f t="array" ref="AO367">IFERROR(INDEX(INDIRECT("'"&amp;VLOOKUP($C367,ModMap!$A$2:$B$21,2,FALSE)&amp;"'!AO:AO"),MATCH($K367,INDIRECT("'"&amp;VLOOKUP($C367,ModMap!$A$2:$B$21,2,FALSE)&amp;"'!$K:$K"),0)),"")</f>
        <v/>
      </c>
      <c r="AP367" s="53" t="str">
        <f t="array" ref="AP367">IFERROR(HYPERLINK("#'"&amp;VLOOKUP($C367,ModMap!$A$2:$B$21,2,FALSE)&amp;"'!V"&amp;MATCH($K367,INDIRECT("'"&amp;VLOOKUP($C367,ModMap!$A$2:$B$21,2,FALSE)&amp;"'!$K:$K"),0),"Edit on module sheet"),"")</f>
        <v>Edit on module sheet</v>
      </c>
    </row>
    <row r="368" ht="42.0" customHeight="1">
      <c r="A368" s="54">
        <v>366.0</v>
      </c>
      <c r="B368" s="54">
        <v>366.0</v>
      </c>
      <c r="C368" s="54" t="s">
        <v>105</v>
      </c>
      <c r="D368" s="55" t="s">
        <v>106</v>
      </c>
      <c r="E368" s="65" t="s">
        <v>41</v>
      </c>
      <c r="F368" s="102" t="s">
        <v>755</v>
      </c>
      <c r="G368" s="55" t="s">
        <v>756</v>
      </c>
      <c r="H368" s="54" t="s">
        <v>806</v>
      </c>
      <c r="I368" s="54" t="s">
        <v>807</v>
      </c>
      <c r="J368" s="55" t="s">
        <v>808</v>
      </c>
      <c r="K368" s="54" t="s">
        <v>809</v>
      </c>
      <c r="L368" s="55" t="s">
        <v>810</v>
      </c>
      <c r="M368" s="62" t="s">
        <v>200</v>
      </c>
      <c r="N368" s="54" t="s">
        <v>762</v>
      </c>
      <c r="O368" s="54" t="s">
        <v>811</v>
      </c>
      <c r="P368" s="55" t="s">
        <v>812</v>
      </c>
      <c r="Q368" s="55" t="s">
        <v>813</v>
      </c>
      <c r="R368" s="54" t="s">
        <v>766</v>
      </c>
      <c r="S368" s="54" t="s">
        <v>206</v>
      </c>
      <c r="T368" s="54" t="str">
        <f t="array" ref="T368">IFERROR(INDEX(INDIRECT("'"&amp;VLOOKUP($C368,ModMap!$A$2:$B$21,2,FALSE)&amp;"'!T:T"),MATCH($K368,INDIRECT("'"&amp;VLOOKUP($C368,ModMap!$A$2:$B$21,2,FALSE)&amp;"'!$K:$K"),0)),"")</f>
        <v>Unassigned</v>
      </c>
      <c r="U368" s="58" t="s">
        <v>33</v>
      </c>
      <c r="V368" s="54" t="str">
        <f t="array" ref="V368">IFERROR(INDEX(INDIRECT("'"&amp;VLOOKUP($C368,ModMap!$A$2:$B$21,2,FALSE)&amp;"'!V:V"),MATCH($K368,INDIRECT("'"&amp;VLOOKUP($C368,ModMap!$A$2:$B$21,2,FALSE)&amp;"'!$K:$K"),0)),"")</f>
        <v>Not Started</v>
      </c>
      <c r="W368" s="54" t="str">
        <f t="array" ref="W368">IFERROR(INDEX(INDIRECT("'"&amp;VLOOKUP($C368,ModMap!$A$2:$B$21,2,FALSE)&amp;"'!W:W"),MATCH($K368,INDIRECT("'"&amp;VLOOKUP($C368,ModMap!$A$2:$B$21,2,FALSE)&amp;"'!$K:$K"),0)),"")</f>
        <v>Unassigned</v>
      </c>
      <c r="X368" s="45" t="s">
        <v>36</v>
      </c>
      <c r="Y368" s="54" t="str">
        <f t="array" ref="Y368">IFERROR(INDEX(INDIRECT("'"&amp;VLOOKUP($C368,ModMap!$A$2:$B$21,2,FALSE)&amp;"'!Y:Y"),MATCH($K368,INDIRECT("'"&amp;VLOOKUP($C368,ModMap!$A$2:$B$21,2,FALSE)&amp;"'!$K:$K"),0)),"")</f>
        <v>N/A</v>
      </c>
      <c r="Z368" s="54" t="str">
        <f t="array" ref="Z368">IFERROR(INDEX(INDIRECT("'"&amp;VLOOKUP($C368,ModMap!$A$2:$B$21,2,FALSE)&amp;"'!Z:Z"),MATCH($K368,INDIRECT("'"&amp;VLOOKUP($C368,ModMap!$A$2:$B$21,2,FALSE)&amp;"'!$K:$K"),0)),"")</f>
        <v/>
      </c>
      <c r="AA368" s="45" t="s">
        <v>36</v>
      </c>
      <c r="AB368" s="54" t="str">
        <f t="array" ref="AB368">IFERROR(INDEX(INDIRECT("'"&amp;VLOOKUP($C368,ModMap!$A$2:$B$21,2,FALSE)&amp;"'!AB:AB"),MATCH($K368,INDIRECT("'"&amp;VLOOKUP($C368,ModMap!$A$2:$B$21,2,FALSE)&amp;"'!$K:$K"),0)),"")</f>
        <v>N/A</v>
      </c>
      <c r="AC368" s="54" t="str">
        <f t="array" ref="AC368">IFERROR(INDEX(INDIRECT("'"&amp;VLOOKUP($C368,ModMap!$A$2:$B$21,2,FALSE)&amp;"'!AC:AC"),MATCH($K368,INDIRECT("'"&amp;VLOOKUP($C368,ModMap!$A$2:$B$21,2,FALSE)&amp;"'!$K:$K"),0)),"")</f>
        <v/>
      </c>
      <c r="AD368" s="58" t="s">
        <v>33</v>
      </c>
      <c r="AE368" s="54" t="str">
        <f t="array" ref="AE368">IFERROR(INDEX(INDIRECT("'"&amp;VLOOKUP($C368,ModMap!$A$2:$B$21,2,FALSE)&amp;"'!AE:AE"),MATCH($K368,INDIRECT("'"&amp;VLOOKUP($C368,ModMap!$A$2:$B$21,2,FALSE)&amp;"'!$K:$K"),0)),"")</f>
        <v>Not Started</v>
      </c>
      <c r="AF368" s="54" t="str">
        <f t="array" ref="AF368">IFERROR(INDEX(INDIRECT("'"&amp;VLOOKUP($C368,ModMap!$A$2:$B$21,2,FALSE)&amp;"'!AF:AF"),MATCH($K368,INDIRECT("'"&amp;VLOOKUP($C368,ModMap!$A$2:$B$21,2,FALSE)&amp;"'!$K:$K"),0)),"")</f>
        <v>Unassigned</v>
      </c>
      <c r="AG368" s="45" t="s">
        <v>36</v>
      </c>
      <c r="AH368" s="54" t="str">
        <f t="array" ref="AH368">IFERROR(INDEX(INDIRECT("'"&amp;VLOOKUP($C368,ModMap!$A$2:$B$21,2,FALSE)&amp;"'!AH:AH"),MATCH($K368,INDIRECT("'"&amp;VLOOKUP($C368,ModMap!$A$2:$B$21,2,FALSE)&amp;"'!$K:$K"),0)),"")</f>
        <v>N/A</v>
      </c>
      <c r="AI368" s="54" t="str">
        <f t="array" ref="AI368">IFERROR(INDEX(INDIRECT("'"&amp;VLOOKUP($C368,ModMap!$A$2:$B$21,2,FALSE)&amp;"'!AI:AI"),MATCH($K368,INDIRECT("'"&amp;VLOOKUP($C368,ModMap!$A$2:$B$21,2,FALSE)&amp;"'!$K:$K"),0)),"")</f>
        <v/>
      </c>
      <c r="AJ368" s="45" t="s">
        <v>36</v>
      </c>
      <c r="AK368" s="54" t="str">
        <f t="array" ref="AK368">IFERROR(INDEX(INDIRECT("'"&amp;VLOOKUP($C368,ModMap!$A$2:$B$21,2,FALSE)&amp;"'!AK:AK"),MATCH($K368,INDIRECT("'"&amp;VLOOKUP($C368,ModMap!$A$2:$B$21,2,FALSE)&amp;"'!$K:$K"),0)),"")</f>
        <v>N/A</v>
      </c>
      <c r="AL368" s="54" t="str">
        <f t="array" ref="AL368">IFERROR(INDEX(INDIRECT("'"&amp;VLOOKUP($C368,ModMap!$A$2:$B$21,2,FALSE)&amp;"'!AL:AL"),MATCH($K368,INDIRECT("'"&amp;VLOOKUP($C368,ModMap!$A$2:$B$21,2,FALSE)&amp;"'!$K:$K"),0)),"")</f>
        <v/>
      </c>
      <c r="AM368" s="54">
        <f t="shared" si="1"/>
        <v>2</v>
      </c>
      <c r="AN368" s="54" t="str">
        <f t="shared" si="2"/>
        <v>Not Started</v>
      </c>
      <c r="AO368" s="55" t="str">
        <f t="array" ref="AO368">IFERROR(INDEX(INDIRECT("'"&amp;VLOOKUP($C368,ModMap!$A$2:$B$21,2,FALSE)&amp;"'!AO:AO"),MATCH($K368,INDIRECT("'"&amp;VLOOKUP($C368,ModMap!$A$2:$B$21,2,FALSE)&amp;"'!$K:$K"),0)),"")</f>
        <v/>
      </c>
      <c r="AP368" s="53" t="str">
        <f t="array" ref="AP368">IFERROR(HYPERLINK("#'"&amp;VLOOKUP($C368,ModMap!$A$2:$B$21,2,FALSE)&amp;"'!V"&amp;MATCH($K368,INDIRECT("'"&amp;VLOOKUP($C368,ModMap!$A$2:$B$21,2,FALSE)&amp;"'!$K:$K"),0),"Edit on module sheet"),"")</f>
        <v>Edit on module sheet</v>
      </c>
    </row>
    <row r="369" ht="42.0" customHeight="1">
      <c r="A369" s="34">
        <v>367.0</v>
      </c>
      <c r="B369" s="34">
        <v>367.0</v>
      </c>
      <c r="C369" s="34" t="s">
        <v>105</v>
      </c>
      <c r="D369" s="35" t="s">
        <v>106</v>
      </c>
      <c r="E369" s="64" t="s">
        <v>69</v>
      </c>
      <c r="F369" s="102" t="s">
        <v>755</v>
      </c>
      <c r="G369" s="35" t="s">
        <v>756</v>
      </c>
      <c r="H369" s="34" t="s">
        <v>806</v>
      </c>
      <c r="I369" s="34" t="s">
        <v>807</v>
      </c>
      <c r="J369" s="35" t="s">
        <v>808</v>
      </c>
      <c r="K369" s="34" t="s">
        <v>3317</v>
      </c>
      <c r="L369" s="35" t="s">
        <v>3318</v>
      </c>
      <c r="M369" s="58" t="s">
        <v>434</v>
      </c>
      <c r="N369" s="34" t="s">
        <v>762</v>
      </c>
      <c r="O369" s="34" t="s">
        <v>811</v>
      </c>
      <c r="P369" s="35" t="s">
        <v>812</v>
      </c>
      <c r="Q369" s="35" t="s">
        <v>813</v>
      </c>
      <c r="R369" s="34" t="s">
        <v>766</v>
      </c>
      <c r="S369" s="34" t="s">
        <v>69</v>
      </c>
      <c r="T369" s="34" t="str">
        <f t="array" ref="T369">IFERROR(INDEX(INDIRECT("'"&amp;VLOOKUP($C369,ModMap!$A$2:$B$21,2,FALSE)&amp;"'!T:T"),MATCH($K369,INDIRECT("'"&amp;VLOOKUP($C369,ModMap!$A$2:$B$21,2,FALSE)&amp;"'!$K:$K"),0)),"")</f>
        <v>Unassigned</v>
      </c>
      <c r="U369" s="58" t="s">
        <v>33</v>
      </c>
      <c r="V369" s="34" t="str">
        <f t="array" ref="V369">IFERROR(INDEX(INDIRECT("'"&amp;VLOOKUP($C369,ModMap!$A$2:$B$21,2,FALSE)&amp;"'!V:V"),MATCH($K369,INDIRECT("'"&amp;VLOOKUP($C369,ModMap!$A$2:$B$21,2,FALSE)&amp;"'!$K:$K"),0)),"")</f>
        <v>Not Started</v>
      </c>
      <c r="W369" s="34" t="str">
        <f t="array" ref="W369">IFERROR(INDEX(INDIRECT("'"&amp;VLOOKUP($C369,ModMap!$A$2:$B$21,2,FALSE)&amp;"'!W:W"),MATCH($K369,INDIRECT("'"&amp;VLOOKUP($C369,ModMap!$A$2:$B$21,2,FALSE)&amp;"'!$K:$K"),0)),"")</f>
        <v>Unassigned</v>
      </c>
      <c r="X369" s="58" t="s">
        <v>33</v>
      </c>
      <c r="Y369" s="34" t="str">
        <f t="array" ref="Y369">IFERROR(INDEX(INDIRECT("'"&amp;VLOOKUP($C369,ModMap!$A$2:$B$21,2,FALSE)&amp;"'!Y:Y"),MATCH($K369,INDIRECT("'"&amp;VLOOKUP($C369,ModMap!$A$2:$B$21,2,FALSE)&amp;"'!$K:$K"),0)),"")</f>
        <v>Not Started</v>
      </c>
      <c r="Z369" s="34" t="str">
        <f t="array" ref="Z369">IFERROR(INDEX(INDIRECT("'"&amp;VLOOKUP($C369,ModMap!$A$2:$B$21,2,FALSE)&amp;"'!Z:Z"),MATCH($K369,INDIRECT("'"&amp;VLOOKUP($C369,ModMap!$A$2:$B$21,2,FALSE)&amp;"'!$K:$K"),0)),"")</f>
        <v>Unassigned</v>
      </c>
      <c r="AA369" s="45" t="s">
        <v>36</v>
      </c>
      <c r="AB369" s="34" t="str">
        <f t="array" ref="AB369">IFERROR(INDEX(INDIRECT("'"&amp;VLOOKUP($C369,ModMap!$A$2:$B$21,2,FALSE)&amp;"'!AB:AB"),MATCH($K369,INDIRECT("'"&amp;VLOOKUP($C369,ModMap!$A$2:$B$21,2,FALSE)&amp;"'!$K:$K"),0)),"")</f>
        <v>N/A</v>
      </c>
      <c r="AC369" s="34" t="str">
        <f t="array" ref="AC369">IFERROR(INDEX(INDIRECT("'"&amp;VLOOKUP($C369,ModMap!$A$2:$B$21,2,FALSE)&amp;"'!AC:AC"),MATCH($K369,INDIRECT("'"&amp;VLOOKUP($C369,ModMap!$A$2:$B$21,2,FALSE)&amp;"'!$K:$K"),0)),"")</f>
        <v/>
      </c>
      <c r="AD369" s="58" t="s">
        <v>33</v>
      </c>
      <c r="AE369" s="34" t="str">
        <f t="array" ref="AE369">IFERROR(INDEX(INDIRECT("'"&amp;VLOOKUP($C369,ModMap!$A$2:$B$21,2,FALSE)&amp;"'!AE:AE"),MATCH($K369,INDIRECT("'"&amp;VLOOKUP($C369,ModMap!$A$2:$B$21,2,FALSE)&amp;"'!$K:$K"),0)),"")</f>
        <v>Not Started</v>
      </c>
      <c r="AF369" s="34" t="str">
        <f t="array" ref="AF369">IFERROR(INDEX(INDIRECT("'"&amp;VLOOKUP($C369,ModMap!$A$2:$B$21,2,FALSE)&amp;"'!AF:AF"),MATCH($K369,INDIRECT("'"&amp;VLOOKUP($C369,ModMap!$A$2:$B$21,2,FALSE)&amp;"'!$K:$K"),0)),"")</f>
        <v>Unassigned</v>
      </c>
      <c r="AG369" s="45" t="s">
        <v>36</v>
      </c>
      <c r="AH369" s="34" t="str">
        <f t="array" ref="AH369">IFERROR(INDEX(INDIRECT("'"&amp;VLOOKUP($C369,ModMap!$A$2:$B$21,2,FALSE)&amp;"'!AH:AH"),MATCH($K369,INDIRECT("'"&amp;VLOOKUP($C369,ModMap!$A$2:$B$21,2,FALSE)&amp;"'!$K:$K"),0)),"")</f>
        <v>N/A</v>
      </c>
      <c r="AI369" s="34" t="str">
        <f t="array" ref="AI369">IFERROR(INDEX(INDIRECT("'"&amp;VLOOKUP($C369,ModMap!$A$2:$B$21,2,FALSE)&amp;"'!AI:AI"),MATCH($K369,INDIRECT("'"&amp;VLOOKUP($C369,ModMap!$A$2:$B$21,2,FALSE)&amp;"'!$K:$K"),0)),"")</f>
        <v/>
      </c>
      <c r="AJ369" s="45" t="s">
        <v>36</v>
      </c>
      <c r="AK369" s="34" t="str">
        <f t="array" ref="AK369">IFERROR(INDEX(INDIRECT("'"&amp;VLOOKUP($C369,ModMap!$A$2:$B$21,2,FALSE)&amp;"'!AK:AK"),MATCH($K369,INDIRECT("'"&amp;VLOOKUP($C369,ModMap!$A$2:$B$21,2,FALSE)&amp;"'!$K:$K"),0)),"")</f>
        <v>N/A</v>
      </c>
      <c r="AL369" s="34" t="str">
        <f t="array" ref="AL369">IFERROR(INDEX(INDIRECT("'"&amp;VLOOKUP($C369,ModMap!$A$2:$B$21,2,FALSE)&amp;"'!AL:AL"),MATCH($K369,INDIRECT("'"&amp;VLOOKUP($C369,ModMap!$A$2:$B$21,2,FALSE)&amp;"'!$K:$K"),0)),"")</f>
        <v/>
      </c>
      <c r="AM369" s="34">
        <f t="shared" si="1"/>
        <v>3</v>
      </c>
      <c r="AN369" s="34" t="str">
        <f t="shared" si="2"/>
        <v>Not Started</v>
      </c>
      <c r="AO369" s="35" t="str">
        <f t="array" ref="AO369">IFERROR(INDEX(INDIRECT("'"&amp;VLOOKUP($C369,ModMap!$A$2:$B$21,2,FALSE)&amp;"'!AO:AO"),MATCH($K369,INDIRECT("'"&amp;VLOOKUP($C369,ModMap!$A$2:$B$21,2,FALSE)&amp;"'!$K:$K"),0)),"")</f>
        <v/>
      </c>
      <c r="AP369" s="53" t="str">
        <f t="array" ref="AP369">IFERROR(HYPERLINK("#'"&amp;VLOOKUP($C369,ModMap!$A$2:$B$21,2,FALSE)&amp;"'!V"&amp;MATCH($K369,INDIRECT("'"&amp;VLOOKUP($C369,ModMap!$A$2:$B$21,2,FALSE)&amp;"'!$K:$K"),0),"Edit on module sheet"),"")</f>
        <v>Edit on module sheet</v>
      </c>
    </row>
    <row r="370" ht="42.0" customHeight="1">
      <c r="A370" s="54">
        <v>368.0</v>
      </c>
      <c r="B370" s="54">
        <v>368.0</v>
      </c>
      <c r="C370" s="54" t="s">
        <v>105</v>
      </c>
      <c r="D370" s="55" t="s">
        <v>106</v>
      </c>
      <c r="E370" s="36" t="s">
        <v>48</v>
      </c>
      <c r="F370" s="102" t="s">
        <v>755</v>
      </c>
      <c r="G370" s="55" t="s">
        <v>756</v>
      </c>
      <c r="H370" s="54" t="s">
        <v>818</v>
      </c>
      <c r="I370" s="54" t="s">
        <v>819</v>
      </c>
      <c r="J370" s="55" t="s">
        <v>820</v>
      </c>
      <c r="K370" s="54" t="s">
        <v>2379</v>
      </c>
      <c r="L370" s="55" t="s">
        <v>2380</v>
      </c>
      <c r="M370" s="62" t="s">
        <v>200</v>
      </c>
      <c r="N370" s="54" t="s">
        <v>762</v>
      </c>
      <c r="O370" s="54" t="s">
        <v>823</v>
      </c>
      <c r="P370" s="55" t="s">
        <v>824</v>
      </c>
      <c r="Q370" s="55" t="s">
        <v>825</v>
      </c>
      <c r="R370" s="54" t="s">
        <v>766</v>
      </c>
      <c r="S370" s="54" t="s">
        <v>53</v>
      </c>
      <c r="T370" s="54" t="str">
        <f t="array" ref="T370">IFERROR(INDEX(INDIRECT("'"&amp;VLOOKUP($C370,ModMap!$A$2:$B$21,2,FALSE)&amp;"'!T:T"),MATCH($K370,INDIRECT("'"&amp;VLOOKUP($C370,ModMap!$A$2:$B$21,2,FALSE)&amp;"'!$K:$K"),0)),"")</f>
        <v>Unassigned</v>
      </c>
      <c r="U370" s="45" t="s">
        <v>36</v>
      </c>
      <c r="V370" s="54" t="str">
        <f t="array" ref="V370">IFERROR(INDEX(INDIRECT("'"&amp;VLOOKUP($C370,ModMap!$A$2:$B$21,2,FALSE)&amp;"'!V:V"),MATCH($K370,INDIRECT("'"&amp;VLOOKUP($C370,ModMap!$A$2:$B$21,2,FALSE)&amp;"'!$K:$K"),0)),"")</f>
        <v>N/A</v>
      </c>
      <c r="W370" s="54" t="str">
        <f t="array" ref="W370">IFERROR(INDEX(INDIRECT("'"&amp;VLOOKUP($C370,ModMap!$A$2:$B$21,2,FALSE)&amp;"'!W:W"),MATCH($K370,INDIRECT("'"&amp;VLOOKUP($C370,ModMap!$A$2:$B$21,2,FALSE)&amp;"'!$K:$K"),0)),"")</f>
        <v/>
      </c>
      <c r="X370" s="58" t="s">
        <v>33</v>
      </c>
      <c r="Y370" s="54" t="str">
        <f t="array" ref="Y370">IFERROR(INDEX(INDIRECT("'"&amp;VLOOKUP($C370,ModMap!$A$2:$B$21,2,FALSE)&amp;"'!Y:Y"),MATCH($K370,INDIRECT("'"&amp;VLOOKUP($C370,ModMap!$A$2:$B$21,2,FALSE)&amp;"'!$K:$K"),0)),"")</f>
        <v>Not Started</v>
      </c>
      <c r="Z370" s="54" t="str">
        <f t="array" ref="Z370">IFERROR(INDEX(INDIRECT("'"&amp;VLOOKUP($C370,ModMap!$A$2:$B$21,2,FALSE)&amp;"'!Z:Z"),MATCH($K370,INDIRECT("'"&amp;VLOOKUP($C370,ModMap!$A$2:$B$21,2,FALSE)&amp;"'!$K:$K"),0)),"")</f>
        <v>Unassigned</v>
      </c>
      <c r="AA370" s="58" t="s">
        <v>33</v>
      </c>
      <c r="AB370" s="54" t="str">
        <f t="array" ref="AB370">IFERROR(INDEX(INDIRECT("'"&amp;VLOOKUP($C370,ModMap!$A$2:$B$21,2,FALSE)&amp;"'!AB:AB"),MATCH($K370,INDIRECT("'"&amp;VLOOKUP($C370,ModMap!$A$2:$B$21,2,FALSE)&amp;"'!$K:$K"),0)),"")</f>
        <v>Not Started</v>
      </c>
      <c r="AC370" s="54" t="str">
        <f t="array" ref="AC370">IFERROR(INDEX(INDIRECT("'"&amp;VLOOKUP($C370,ModMap!$A$2:$B$21,2,FALSE)&amp;"'!AC:AC"),MATCH($K370,INDIRECT("'"&amp;VLOOKUP($C370,ModMap!$A$2:$B$21,2,FALSE)&amp;"'!$K:$K"),0)),"")</f>
        <v>Unassigned</v>
      </c>
      <c r="AD370" s="45" t="s">
        <v>36</v>
      </c>
      <c r="AE370" s="54" t="str">
        <f t="array" ref="AE370">IFERROR(INDEX(INDIRECT("'"&amp;VLOOKUP($C370,ModMap!$A$2:$B$21,2,FALSE)&amp;"'!AE:AE"),MATCH($K370,INDIRECT("'"&amp;VLOOKUP($C370,ModMap!$A$2:$B$21,2,FALSE)&amp;"'!$K:$K"),0)),"")</f>
        <v>N/A</v>
      </c>
      <c r="AF370" s="54" t="str">
        <f t="array" ref="AF370">IFERROR(INDEX(INDIRECT("'"&amp;VLOOKUP($C370,ModMap!$A$2:$B$21,2,FALSE)&amp;"'!AF:AF"),MATCH($K370,INDIRECT("'"&amp;VLOOKUP($C370,ModMap!$A$2:$B$21,2,FALSE)&amp;"'!$K:$K"),0)),"")</f>
        <v/>
      </c>
      <c r="AG370" s="45" t="s">
        <v>36</v>
      </c>
      <c r="AH370" s="54" t="str">
        <f t="array" ref="AH370">IFERROR(INDEX(INDIRECT("'"&amp;VLOOKUP($C370,ModMap!$A$2:$B$21,2,FALSE)&amp;"'!AH:AH"),MATCH($K370,INDIRECT("'"&amp;VLOOKUP($C370,ModMap!$A$2:$B$21,2,FALSE)&amp;"'!$K:$K"),0)),"")</f>
        <v>N/A</v>
      </c>
      <c r="AI370" s="54" t="str">
        <f t="array" ref="AI370">IFERROR(INDEX(INDIRECT("'"&amp;VLOOKUP($C370,ModMap!$A$2:$B$21,2,FALSE)&amp;"'!AI:AI"),MATCH($K370,INDIRECT("'"&amp;VLOOKUP($C370,ModMap!$A$2:$B$21,2,FALSE)&amp;"'!$K:$K"),0)),"")</f>
        <v/>
      </c>
      <c r="AJ370" s="45" t="s">
        <v>36</v>
      </c>
      <c r="AK370" s="54" t="str">
        <f t="array" ref="AK370">IFERROR(INDEX(INDIRECT("'"&amp;VLOOKUP($C370,ModMap!$A$2:$B$21,2,FALSE)&amp;"'!AK:AK"),MATCH($K370,INDIRECT("'"&amp;VLOOKUP($C370,ModMap!$A$2:$B$21,2,FALSE)&amp;"'!$K:$K"),0)),"")</f>
        <v>N/A</v>
      </c>
      <c r="AL370" s="54" t="str">
        <f t="array" ref="AL370">IFERROR(INDEX(INDIRECT("'"&amp;VLOOKUP($C370,ModMap!$A$2:$B$21,2,FALSE)&amp;"'!AL:AL"),MATCH($K370,INDIRECT("'"&amp;VLOOKUP($C370,ModMap!$A$2:$B$21,2,FALSE)&amp;"'!$K:$K"),0)),"")</f>
        <v/>
      </c>
      <c r="AM370" s="54">
        <f t="shared" si="1"/>
        <v>2</v>
      </c>
      <c r="AN370" s="54" t="str">
        <f t="shared" si="2"/>
        <v>Not Started</v>
      </c>
      <c r="AO370" s="55" t="str">
        <f t="array" ref="AO370">IFERROR(INDEX(INDIRECT("'"&amp;VLOOKUP($C370,ModMap!$A$2:$B$21,2,FALSE)&amp;"'!AO:AO"),MATCH($K370,INDIRECT("'"&amp;VLOOKUP($C370,ModMap!$A$2:$B$21,2,FALSE)&amp;"'!$K:$K"),0)),"")</f>
        <v/>
      </c>
      <c r="AP370" s="53" t="str">
        <f t="array" ref="AP370">IFERROR(HYPERLINK("#'"&amp;VLOOKUP($C370,ModMap!$A$2:$B$21,2,FALSE)&amp;"'!V"&amp;MATCH($K370,INDIRECT("'"&amp;VLOOKUP($C370,ModMap!$A$2:$B$21,2,FALSE)&amp;"'!$K:$K"),0),"Edit on module sheet"),"")</f>
        <v>Edit on module sheet</v>
      </c>
    </row>
    <row r="371" ht="42.0" customHeight="1">
      <c r="A371" s="34">
        <v>369.0</v>
      </c>
      <c r="B371" s="34">
        <v>369.0</v>
      </c>
      <c r="C371" s="34" t="s">
        <v>105</v>
      </c>
      <c r="D371" s="35" t="s">
        <v>106</v>
      </c>
      <c r="E371" s="36" t="s">
        <v>48</v>
      </c>
      <c r="F371" s="102" t="s">
        <v>755</v>
      </c>
      <c r="G371" s="35" t="s">
        <v>756</v>
      </c>
      <c r="H371" s="34" t="s">
        <v>818</v>
      </c>
      <c r="I371" s="34" t="s">
        <v>819</v>
      </c>
      <c r="J371" s="35" t="s">
        <v>820</v>
      </c>
      <c r="K371" s="34" t="s">
        <v>2381</v>
      </c>
      <c r="L371" s="35" t="s">
        <v>2382</v>
      </c>
      <c r="M371" s="62" t="s">
        <v>200</v>
      </c>
      <c r="N371" s="34" t="s">
        <v>762</v>
      </c>
      <c r="O371" s="34" t="s">
        <v>823</v>
      </c>
      <c r="P371" s="35" t="s">
        <v>824</v>
      </c>
      <c r="Q371" s="35" t="s">
        <v>825</v>
      </c>
      <c r="R371" s="34" t="s">
        <v>766</v>
      </c>
      <c r="S371" s="34" t="s">
        <v>56</v>
      </c>
      <c r="T371" s="34" t="str">
        <f t="array" ref="T371">IFERROR(INDEX(INDIRECT("'"&amp;VLOOKUP($C371,ModMap!$A$2:$B$21,2,FALSE)&amp;"'!T:T"),MATCH($K371,INDIRECT("'"&amp;VLOOKUP($C371,ModMap!$A$2:$B$21,2,FALSE)&amp;"'!$K:$K"),0)),"")</f>
        <v>Unassigned</v>
      </c>
      <c r="U371" s="45" t="s">
        <v>36</v>
      </c>
      <c r="V371" s="34" t="str">
        <f t="array" ref="V371">IFERROR(INDEX(INDIRECT("'"&amp;VLOOKUP($C371,ModMap!$A$2:$B$21,2,FALSE)&amp;"'!V:V"),MATCH($K371,INDIRECT("'"&amp;VLOOKUP($C371,ModMap!$A$2:$B$21,2,FALSE)&amp;"'!$K:$K"),0)),"")</f>
        <v>N/A</v>
      </c>
      <c r="W371" s="34" t="str">
        <f t="array" ref="W371">IFERROR(INDEX(INDIRECT("'"&amp;VLOOKUP($C371,ModMap!$A$2:$B$21,2,FALSE)&amp;"'!W:W"),MATCH($K371,INDIRECT("'"&amp;VLOOKUP($C371,ModMap!$A$2:$B$21,2,FALSE)&amp;"'!$K:$K"),0)),"")</f>
        <v/>
      </c>
      <c r="X371" s="58" t="s">
        <v>33</v>
      </c>
      <c r="Y371" s="34" t="str">
        <f t="array" ref="Y371">IFERROR(INDEX(INDIRECT("'"&amp;VLOOKUP($C371,ModMap!$A$2:$B$21,2,FALSE)&amp;"'!Y:Y"),MATCH($K371,INDIRECT("'"&amp;VLOOKUP($C371,ModMap!$A$2:$B$21,2,FALSE)&amp;"'!$K:$K"),0)),"")</f>
        <v>Not Started</v>
      </c>
      <c r="Z371" s="34" t="str">
        <f t="array" ref="Z371">IFERROR(INDEX(INDIRECT("'"&amp;VLOOKUP($C371,ModMap!$A$2:$B$21,2,FALSE)&amp;"'!Z:Z"),MATCH($K371,INDIRECT("'"&amp;VLOOKUP($C371,ModMap!$A$2:$B$21,2,FALSE)&amp;"'!$K:$K"),0)),"")</f>
        <v>Unassigned</v>
      </c>
      <c r="AA371" s="58" t="s">
        <v>33</v>
      </c>
      <c r="AB371" s="34" t="str">
        <f t="array" ref="AB371">IFERROR(INDEX(INDIRECT("'"&amp;VLOOKUP($C371,ModMap!$A$2:$B$21,2,FALSE)&amp;"'!AB:AB"),MATCH($K371,INDIRECT("'"&amp;VLOOKUP($C371,ModMap!$A$2:$B$21,2,FALSE)&amp;"'!$K:$K"),0)),"")</f>
        <v>Not Started</v>
      </c>
      <c r="AC371" s="34" t="str">
        <f t="array" ref="AC371">IFERROR(INDEX(INDIRECT("'"&amp;VLOOKUP($C371,ModMap!$A$2:$B$21,2,FALSE)&amp;"'!AC:AC"),MATCH($K371,INDIRECT("'"&amp;VLOOKUP($C371,ModMap!$A$2:$B$21,2,FALSE)&amp;"'!$K:$K"),0)),"")</f>
        <v>Unassigned</v>
      </c>
      <c r="AD371" s="58" t="s">
        <v>33</v>
      </c>
      <c r="AE371" s="34" t="str">
        <f t="array" ref="AE371">IFERROR(INDEX(INDIRECT("'"&amp;VLOOKUP($C371,ModMap!$A$2:$B$21,2,FALSE)&amp;"'!AE:AE"),MATCH($K371,INDIRECT("'"&amp;VLOOKUP($C371,ModMap!$A$2:$B$21,2,FALSE)&amp;"'!$K:$K"),0)),"")</f>
        <v>Not Started</v>
      </c>
      <c r="AF371" s="34" t="str">
        <f t="array" ref="AF371">IFERROR(INDEX(INDIRECT("'"&amp;VLOOKUP($C371,ModMap!$A$2:$B$21,2,FALSE)&amp;"'!AF:AF"),MATCH($K371,INDIRECT("'"&amp;VLOOKUP($C371,ModMap!$A$2:$B$21,2,FALSE)&amp;"'!$K:$K"),0)),"")</f>
        <v>Unassigned</v>
      </c>
      <c r="AG371" s="45" t="s">
        <v>36</v>
      </c>
      <c r="AH371" s="34" t="str">
        <f t="array" ref="AH371">IFERROR(INDEX(INDIRECT("'"&amp;VLOOKUP($C371,ModMap!$A$2:$B$21,2,FALSE)&amp;"'!AH:AH"),MATCH($K371,INDIRECT("'"&amp;VLOOKUP($C371,ModMap!$A$2:$B$21,2,FALSE)&amp;"'!$K:$K"),0)),"")</f>
        <v>N/A</v>
      </c>
      <c r="AI371" s="34" t="str">
        <f t="array" ref="AI371">IFERROR(INDEX(INDIRECT("'"&amp;VLOOKUP($C371,ModMap!$A$2:$B$21,2,FALSE)&amp;"'!AI:AI"),MATCH($K371,INDIRECT("'"&amp;VLOOKUP($C371,ModMap!$A$2:$B$21,2,FALSE)&amp;"'!$K:$K"),0)),"")</f>
        <v/>
      </c>
      <c r="AJ371" s="45" t="s">
        <v>36</v>
      </c>
      <c r="AK371" s="34" t="str">
        <f t="array" ref="AK371">IFERROR(INDEX(INDIRECT("'"&amp;VLOOKUP($C371,ModMap!$A$2:$B$21,2,FALSE)&amp;"'!AK:AK"),MATCH($K371,INDIRECT("'"&amp;VLOOKUP($C371,ModMap!$A$2:$B$21,2,FALSE)&amp;"'!$K:$K"),0)),"")</f>
        <v>N/A</v>
      </c>
      <c r="AL371" s="34" t="str">
        <f t="array" ref="AL371">IFERROR(INDEX(INDIRECT("'"&amp;VLOOKUP($C371,ModMap!$A$2:$B$21,2,FALSE)&amp;"'!AL:AL"),MATCH($K371,INDIRECT("'"&amp;VLOOKUP($C371,ModMap!$A$2:$B$21,2,FALSE)&amp;"'!$K:$K"),0)),"")</f>
        <v/>
      </c>
      <c r="AM371" s="34">
        <f t="shared" si="1"/>
        <v>3</v>
      </c>
      <c r="AN371" s="34" t="str">
        <f t="shared" si="2"/>
        <v>Not Started</v>
      </c>
      <c r="AO371" s="35" t="str">
        <f t="array" ref="AO371">IFERROR(INDEX(INDIRECT("'"&amp;VLOOKUP($C371,ModMap!$A$2:$B$21,2,FALSE)&amp;"'!AO:AO"),MATCH($K371,INDIRECT("'"&amp;VLOOKUP($C371,ModMap!$A$2:$B$21,2,FALSE)&amp;"'!$K:$K"),0)),"")</f>
        <v/>
      </c>
      <c r="AP371" s="53" t="str">
        <f t="array" ref="AP371">IFERROR(HYPERLINK("#'"&amp;VLOOKUP($C371,ModMap!$A$2:$B$21,2,FALSE)&amp;"'!V"&amp;MATCH($K371,INDIRECT("'"&amp;VLOOKUP($C371,ModMap!$A$2:$B$21,2,FALSE)&amp;"'!$K:$K"),0),"Edit on module sheet"),"")</f>
        <v>Edit on module sheet</v>
      </c>
    </row>
    <row r="372" ht="42.0" customHeight="1">
      <c r="A372" s="54">
        <v>370.0</v>
      </c>
      <c r="B372" s="54">
        <v>370.0</v>
      </c>
      <c r="C372" s="54" t="s">
        <v>105</v>
      </c>
      <c r="D372" s="55" t="s">
        <v>106</v>
      </c>
      <c r="E372" s="65" t="s">
        <v>41</v>
      </c>
      <c r="F372" s="102" t="s">
        <v>755</v>
      </c>
      <c r="G372" s="55" t="s">
        <v>756</v>
      </c>
      <c r="H372" s="54" t="s">
        <v>818</v>
      </c>
      <c r="I372" s="54" t="s">
        <v>819</v>
      </c>
      <c r="J372" s="55" t="s">
        <v>820</v>
      </c>
      <c r="K372" s="54" t="s">
        <v>821</v>
      </c>
      <c r="L372" s="55" t="s">
        <v>822</v>
      </c>
      <c r="M372" s="62" t="s">
        <v>200</v>
      </c>
      <c r="N372" s="54" t="s">
        <v>762</v>
      </c>
      <c r="O372" s="54" t="s">
        <v>823</v>
      </c>
      <c r="P372" s="55" t="s">
        <v>824</v>
      </c>
      <c r="Q372" s="55" t="s">
        <v>825</v>
      </c>
      <c r="R372" s="54" t="s">
        <v>766</v>
      </c>
      <c r="S372" s="54" t="s">
        <v>206</v>
      </c>
      <c r="T372" s="54" t="str">
        <f t="array" ref="T372">IFERROR(INDEX(INDIRECT("'"&amp;VLOOKUP($C372,ModMap!$A$2:$B$21,2,FALSE)&amp;"'!T:T"),MATCH($K372,INDIRECT("'"&amp;VLOOKUP($C372,ModMap!$A$2:$B$21,2,FALSE)&amp;"'!$K:$K"),0)),"")</f>
        <v>Unassigned</v>
      </c>
      <c r="U372" s="58" t="s">
        <v>33</v>
      </c>
      <c r="V372" s="54" t="str">
        <f t="array" ref="V372">IFERROR(INDEX(INDIRECT("'"&amp;VLOOKUP($C372,ModMap!$A$2:$B$21,2,FALSE)&amp;"'!V:V"),MATCH($K372,INDIRECT("'"&amp;VLOOKUP($C372,ModMap!$A$2:$B$21,2,FALSE)&amp;"'!$K:$K"),0)),"")</f>
        <v>Not Started</v>
      </c>
      <c r="W372" s="54" t="str">
        <f t="array" ref="W372">IFERROR(INDEX(INDIRECT("'"&amp;VLOOKUP($C372,ModMap!$A$2:$B$21,2,FALSE)&amp;"'!W:W"),MATCH($K372,INDIRECT("'"&amp;VLOOKUP($C372,ModMap!$A$2:$B$21,2,FALSE)&amp;"'!$K:$K"),0)),"")</f>
        <v>Unassigned</v>
      </c>
      <c r="X372" s="45" t="s">
        <v>36</v>
      </c>
      <c r="Y372" s="54" t="str">
        <f t="array" ref="Y372">IFERROR(INDEX(INDIRECT("'"&amp;VLOOKUP($C372,ModMap!$A$2:$B$21,2,FALSE)&amp;"'!Y:Y"),MATCH($K372,INDIRECT("'"&amp;VLOOKUP($C372,ModMap!$A$2:$B$21,2,FALSE)&amp;"'!$K:$K"),0)),"")</f>
        <v>N/A</v>
      </c>
      <c r="Z372" s="54" t="str">
        <f t="array" ref="Z372">IFERROR(INDEX(INDIRECT("'"&amp;VLOOKUP($C372,ModMap!$A$2:$B$21,2,FALSE)&amp;"'!Z:Z"),MATCH($K372,INDIRECT("'"&amp;VLOOKUP($C372,ModMap!$A$2:$B$21,2,FALSE)&amp;"'!$K:$K"),0)),"")</f>
        <v/>
      </c>
      <c r="AA372" s="45" t="s">
        <v>36</v>
      </c>
      <c r="AB372" s="54" t="str">
        <f t="array" ref="AB372">IFERROR(INDEX(INDIRECT("'"&amp;VLOOKUP($C372,ModMap!$A$2:$B$21,2,FALSE)&amp;"'!AB:AB"),MATCH($K372,INDIRECT("'"&amp;VLOOKUP($C372,ModMap!$A$2:$B$21,2,FALSE)&amp;"'!$K:$K"),0)),"")</f>
        <v>N/A</v>
      </c>
      <c r="AC372" s="54" t="str">
        <f t="array" ref="AC372">IFERROR(INDEX(INDIRECT("'"&amp;VLOOKUP($C372,ModMap!$A$2:$B$21,2,FALSE)&amp;"'!AC:AC"),MATCH($K372,INDIRECT("'"&amp;VLOOKUP($C372,ModMap!$A$2:$B$21,2,FALSE)&amp;"'!$K:$K"),0)),"")</f>
        <v/>
      </c>
      <c r="AD372" s="58" t="s">
        <v>33</v>
      </c>
      <c r="AE372" s="54" t="str">
        <f t="array" ref="AE372">IFERROR(INDEX(INDIRECT("'"&amp;VLOOKUP($C372,ModMap!$A$2:$B$21,2,FALSE)&amp;"'!AE:AE"),MATCH($K372,INDIRECT("'"&amp;VLOOKUP($C372,ModMap!$A$2:$B$21,2,FALSE)&amp;"'!$K:$K"),0)),"")</f>
        <v>Not Started</v>
      </c>
      <c r="AF372" s="54" t="str">
        <f t="array" ref="AF372">IFERROR(INDEX(INDIRECT("'"&amp;VLOOKUP($C372,ModMap!$A$2:$B$21,2,FALSE)&amp;"'!AF:AF"),MATCH($K372,INDIRECT("'"&amp;VLOOKUP($C372,ModMap!$A$2:$B$21,2,FALSE)&amp;"'!$K:$K"),0)),"")</f>
        <v>Unassigned</v>
      </c>
      <c r="AG372" s="45" t="s">
        <v>36</v>
      </c>
      <c r="AH372" s="54" t="str">
        <f t="array" ref="AH372">IFERROR(INDEX(INDIRECT("'"&amp;VLOOKUP($C372,ModMap!$A$2:$B$21,2,FALSE)&amp;"'!AH:AH"),MATCH($K372,INDIRECT("'"&amp;VLOOKUP($C372,ModMap!$A$2:$B$21,2,FALSE)&amp;"'!$K:$K"),0)),"")</f>
        <v>N/A</v>
      </c>
      <c r="AI372" s="54" t="str">
        <f t="array" ref="AI372">IFERROR(INDEX(INDIRECT("'"&amp;VLOOKUP($C372,ModMap!$A$2:$B$21,2,FALSE)&amp;"'!AI:AI"),MATCH($K372,INDIRECT("'"&amp;VLOOKUP($C372,ModMap!$A$2:$B$21,2,FALSE)&amp;"'!$K:$K"),0)),"")</f>
        <v/>
      </c>
      <c r="AJ372" s="45" t="s">
        <v>36</v>
      </c>
      <c r="AK372" s="54" t="str">
        <f t="array" ref="AK372">IFERROR(INDEX(INDIRECT("'"&amp;VLOOKUP($C372,ModMap!$A$2:$B$21,2,FALSE)&amp;"'!AK:AK"),MATCH($K372,INDIRECT("'"&amp;VLOOKUP($C372,ModMap!$A$2:$B$21,2,FALSE)&amp;"'!$K:$K"),0)),"")</f>
        <v>N/A</v>
      </c>
      <c r="AL372" s="54" t="str">
        <f t="array" ref="AL372">IFERROR(INDEX(INDIRECT("'"&amp;VLOOKUP($C372,ModMap!$A$2:$B$21,2,FALSE)&amp;"'!AL:AL"),MATCH($K372,INDIRECT("'"&amp;VLOOKUP($C372,ModMap!$A$2:$B$21,2,FALSE)&amp;"'!$K:$K"),0)),"")</f>
        <v/>
      </c>
      <c r="AM372" s="54">
        <f t="shared" si="1"/>
        <v>2</v>
      </c>
      <c r="AN372" s="54" t="str">
        <f t="shared" si="2"/>
        <v>Not Started</v>
      </c>
      <c r="AO372" s="55" t="str">
        <f t="array" ref="AO372">IFERROR(INDEX(INDIRECT("'"&amp;VLOOKUP($C372,ModMap!$A$2:$B$21,2,FALSE)&amp;"'!AO:AO"),MATCH($K372,INDIRECT("'"&amp;VLOOKUP($C372,ModMap!$A$2:$B$21,2,FALSE)&amp;"'!$K:$K"),0)),"")</f>
        <v/>
      </c>
      <c r="AP372" s="53" t="str">
        <f t="array" ref="AP372">IFERROR(HYPERLINK("#'"&amp;VLOOKUP($C372,ModMap!$A$2:$B$21,2,FALSE)&amp;"'!V"&amp;MATCH($K372,INDIRECT("'"&amp;VLOOKUP($C372,ModMap!$A$2:$B$21,2,FALSE)&amp;"'!$K:$K"),0),"Edit on module sheet"),"")</f>
        <v>Edit on module sheet</v>
      </c>
    </row>
    <row r="373" ht="42.0" customHeight="1">
      <c r="A373" s="34">
        <v>371.0</v>
      </c>
      <c r="B373" s="34">
        <v>371.0</v>
      </c>
      <c r="C373" s="34" t="s">
        <v>105</v>
      </c>
      <c r="D373" s="35" t="s">
        <v>106</v>
      </c>
      <c r="E373" s="36" t="s">
        <v>48</v>
      </c>
      <c r="F373" s="102" t="s">
        <v>755</v>
      </c>
      <c r="G373" s="35" t="s">
        <v>756</v>
      </c>
      <c r="H373" s="34" t="s">
        <v>818</v>
      </c>
      <c r="I373" s="34" t="s">
        <v>819</v>
      </c>
      <c r="J373" s="35" t="s">
        <v>820</v>
      </c>
      <c r="K373" s="34" t="s">
        <v>2385</v>
      </c>
      <c r="L373" s="35" t="s">
        <v>2386</v>
      </c>
      <c r="M373" s="83" t="s">
        <v>2019</v>
      </c>
      <c r="N373" s="34" t="s">
        <v>762</v>
      </c>
      <c r="O373" s="34" t="s">
        <v>823</v>
      </c>
      <c r="P373" s="35" t="s">
        <v>824</v>
      </c>
      <c r="Q373" s="35" t="s">
        <v>825</v>
      </c>
      <c r="R373" s="34" t="s">
        <v>766</v>
      </c>
      <c r="S373" s="34" t="s">
        <v>66</v>
      </c>
      <c r="T373" s="34" t="str">
        <f t="array" ref="T373">IFERROR(INDEX(INDIRECT("'"&amp;VLOOKUP($C373,ModMap!$A$2:$B$21,2,FALSE)&amp;"'!T:T"),MATCH($K373,INDIRECT("'"&amp;VLOOKUP($C373,ModMap!$A$2:$B$21,2,FALSE)&amp;"'!$K:$K"),0)),"")</f>
        <v>Unassigned</v>
      </c>
      <c r="U373" s="45" t="s">
        <v>36</v>
      </c>
      <c r="V373" s="34" t="str">
        <f t="array" ref="V373">IFERROR(INDEX(INDIRECT("'"&amp;VLOOKUP($C373,ModMap!$A$2:$B$21,2,FALSE)&amp;"'!V:V"),MATCH($K373,INDIRECT("'"&amp;VLOOKUP($C373,ModMap!$A$2:$B$21,2,FALSE)&amp;"'!$K:$K"),0)),"")</f>
        <v>N/A</v>
      </c>
      <c r="W373" s="34" t="str">
        <f t="array" ref="W373">IFERROR(INDEX(INDIRECT("'"&amp;VLOOKUP($C373,ModMap!$A$2:$B$21,2,FALSE)&amp;"'!W:W"),MATCH($K373,INDIRECT("'"&amp;VLOOKUP($C373,ModMap!$A$2:$B$21,2,FALSE)&amp;"'!$K:$K"),0)),"")</f>
        <v/>
      </c>
      <c r="X373" s="58" t="s">
        <v>33</v>
      </c>
      <c r="Y373" s="34" t="str">
        <f t="array" ref="Y373">IFERROR(INDEX(INDIRECT("'"&amp;VLOOKUP($C373,ModMap!$A$2:$B$21,2,FALSE)&amp;"'!Y:Y"),MATCH($K373,INDIRECT("'"&amp;VLOOKUP($C373,ModMap!$A$2:$B$21,2,FALSE)&amp;"'!$K:$K"),0)),"")</f>
        <v>Not Started</v>
      </c>
      <c r="Z373" s="34" t="str">
        <f t="array" ref="Z373">IFERROR(INDEX(INDIRECT("'"&amp;VLOOKUP($C373,ModMap!$A$2:$B$21,2,FALSE)&amp;"'!Z:Z"),MATCH($K373,INDIRECT("'"&amp;VLOOKUP($C373,ModMap!$A$2:$B$21,2,FALSE)&amp;"'!$K:$K"),0)),"")</f>
        <v>Unassigned</v>
      </c>
      <c r="AA373" s="45" t="s">
        <v>36</v>
      </c>
      <c r="AB373" s="34" t="str">
        <f t="array" ref="AB373">IFERROR(INDEX(INDIRECT("'"&amp;VLOOKUP($C373,ModMap!$A$2:$B$21,2,FALSE)&amp;"'!AB:AB"),MATCH($K373,INDIRECT("'"&amp;VLOOKUP($C373,ModMap!$A$2:$B$21,2,FALSE)&amp;"'!$K:$K"),0)),"")</f>
        <v>N/A</v>
      </c>
      <c r="AC373" s="34" t="str">
        <f t="array" ref="AC373">IFERROR(INDEX(INDIRECT("'"&amp;VLOOKUP($C373,ModMap!$A$2:$B$21,2,FALSE)&amp;"'!AC:AC"),MATCH($K373,INDIRECT("'"&amp;VLOOKUP($C373,ModMap!$A$2:$B$21,2,FALSE)&amp;"'!$K:$K"),0)),"")</f>
        <v/>
      </c>
      <c r="AD373" s="58" t="s">
        <v>33</v>
      </c>
      <c r="AE373" s="34" t="str">
        <f t="array" ref="AE373">IFERROR(INDEX(INDIRECT("'"&amp;VLOOKUP($C373,ModMap!$A$2:$B$21,2,FALSE)&amp;"'!AE:AE"),MATCH($K373,INDIRECT("'"&amp;VLOOKUP($C373,ModMap!$A$2:$B$21,2,FALSE)&amp;"'!$K:$K"),0)),"")</f>
        <v>Not Started</v>
      </c>
      <c r="AF373" s="34" t="str">
        <f t="array" ref="AF373">IFERROR(INDEX(INDIRECT("'"&amp;VLOOKUP($C373,ModMap!$A$2:$B$21,2,FALSE)&amp;"'!AF:AF"),MATCH($K373,INDIRECT("'"&amp;VLOOKUP($C373,ModMap!$A$2:$B$21,2,FALSE)&amp;"'!$K:$K"),0)),"")</f>
        <v>Unassigned</v>
      </c>
      <c r="AG373" s="45" t="s">
        <v>36</v>
      </c>
      <c r="AH373" s="34" t="str">
        <f t="array" ref="AH373">IFERROR(INDEX(INDIRECT("'"&amp;VLOOKUP($C373,ModMap!$A$2:$B$21,2,FALSE)&amp;"'!AH:AH"),MATCH($K373,INDIRECT("'"&amp;VLOOKUP($C373,ModMap!$A$2:$B$21,2,FALSE)&amp;"'!$K:$K"),0)),"")</f>
        <v>N/A</v>
      </c>
      <c r="AI373" s="34" t="str">
        <f t="array" ref="AI373">IFERROR(INDEX(INDIRECT("'"&amp;VLOOKUP($C373,ModMap!$A$2:$B$21,2,FALSE)&amp;"'!AI:AI"),MATCH($K373,INDIRECT("'"&amp;VLOOKUP($C373,ModMap!$A$2:$B$21,2,FALSE)&amp;"'!$K:$K"),0)),"")</f>
        <v/>
      </c>
      <c r="AJ373" s="58" t="s">
        <v>33</v>
      </c>
      <c r="AK373" s="34" t="str">
        <f t="array" ref="AK373">IFERROR(INDEX(INDIRECT("'"&amp;VLOOKUP($C373,ModMap!$A$2:$B$21,2,FALSE)&amp;"'!AK:AK"),MATCH($K373,INDIRECT("'"&amp;VLOOKUP($C373,ModMap!$A$2:$B$21,2,FALSE)&amp;"'!$K:$K"),0)),"")</f>
        <v>Not Started</v>
      </c>
      <c r="AL373" s="34" t="str">
        <f t="array" ref="AL373">IFERROR(INDEX(INDIRECT("'"&amp;VLOOKUP($C373,ModMap!$A$2:$B$21,2,FALSE)&amp;"'!AL:AL"),MATCH($K373,INDIRECT("'"&amp;VLOOKUP($C373,ModMap!$A$2:$B$21,2,FALSE)&amp;"'!$K:$K"),0)),"")</f>
        <v>Unassigned</v>
      </c>
      <c r="AM373" s="34">
        <f t="shared" si="1"/>
        <v>3</v>
      </c>
      <c r="AN373" s="34" t="str">
        <f t="shared" si="2"/>
        <v>Not Started</v>
      </c>
      <c r="AO373" s="35" t="str">
        <f t="array" ref="AO373">IFERROR(INDEX(INDIRECT("'"&amp;VLOOKUP($C373,ModMap!$A$2:$B$21,2,FALSE)&amp;"'!AO:AO"),MATCH($K373,INDIRECT("'"&amp;VLOOKUP($C373,ModMap!$A$2:$B$21,2,FALSE)&amp;"'!$K:$K"),0)),"")</f>
        <v/>
      </c>
      <c r="AP373" s="53" t="str">
        <f t="array" ref="AP373">IFERROR(HYPERLINK("#'"&amp;VLOOKUP($C373,ModMap!$A$2:$B$21,2,FALSE)&amp;"'!V"&amp;MATCH($K373,INDIRECT("'"&amp;VLOOKUP($C373,ModMap!$A$2:$B$21,2,FALSE)&amp;"'!$K:$K"),0),"Edit on module sheet"),"")</f>
        <v>Edit on module sheet</v>
      </c>
    </row>
    <row r="374" ht="42.0" customHeight="1">
      <c r="A374" s="54">
        <v>372.0</v>
      </c>
      <c r="B374" s="54">
        <v>372.0</v>
      </c>
      <c r="C374" s="54" t="s">
        <v>105</v>
      </c>
      <c r="D374" s="55" t="s">
        <v>106</v>
      </c>
      <c r="E374" s="64" t="s">
        <v>69</v>
      </c>
      <c r="F374" s="102" t="s">
        <v>755</v>
      </c>
      <c r="G374" s="55" t="s">
        <v>756</v>
      </c>
      <c r="H374" s="54" t="s">
        <v>818</v>
      </c>
      <c r="I374" s="54" t="s">
        <v>819</v>
      </c>
      <c r="J374" s="55" t="s">
        <v>820</v>
      </c>
      <c r="K374" s="54" t="s">
        <v>3325</v>
      </c>
      <c r="L374" s="55" t="s">
        <v>3326</v>
      </c>
      <c r="M374" s="58" t="s">
        <v>434</v>
      </c>
      <c r="N374" s="54" t="s">
        <v>762</v>
      </c>
      <c r="O374" s="54" t="s">
        <v>823</v>
      </c>
      <c r="P374" s="55" t="s">
        <v>824</v>
      </c>
      <c r="Q374" s="55" t="s">
        <v>825</v>
      </c>
      <c r="R374" s="54" t="s">
        <v>766</v>
      </c>
      <c r="S374" s="54" t="s">
        <v>69</v>
      </c>
      <c r="T374" s="54" t="str">
        <f t="array" ref="T374">IFERROR(INDEX(INDIRECT("'"&amp;VLOOKUP($C374,ModMap!$A$2:$B$21,2,FALSE)&amp;"'!T:T"),MATCH($K374,INDIRECT("'"&amp;VLOOKUP($C374,ModMap!$A$2:$B$21,2,FALSE)&amp;"'!$K:$K"),0)),"")</f>
        <v>Unassigned</v>
      </c>
      <c r="U374" s="58" t="s">
        <v>33</v>
      </c>
      <c r="V374" s="54" t="str">
        <f t="array" ref="V374">IFERROR(INDEX(INDIRECT("'"&amp;VLOOKUP($C374,ModMap!$A$2:$B$21,2,FALSE)&amp;"'!V:V"),MATCH($K374,INDIRECT("'"&amp;VLOOKUP($C374,ModMap!$A$2:$B$21,2,FALSE)&amp;"'!$K:$K"),0)),"")</f>
        <v>Not Started</v>
      </c>
      <c r="W374" s="54" t="str">
        <f t="array" ref="W374">IFERROR(INDEX(INDIRECT("'"&amp;VLOOKUP($C374,ModMap!$A$2:$B$21,2,FALSE)&amp;"'!W:W"),MATCH($K374,INDIRECT("'"&amp;VLOOKUP($C374,ModMap!$A$2:$B$21,2,FALSE)&amp;"'!$K:$K"),0)),"")</f>
        <v>Unassigned</v>
      </c>
      <c r="X374" s="58" t="s">
        <v>33</v>
      </c>
      <c r="Y374" s="54" t="str">
        <f t="array" ref="Y374">IFERROR(INDEX(INDIRECT("'"&amp;VLOOKUP($C374,ModMap!$A$2:$B$21,2,FALSE)&amp;"'!Y:Y"),MATCH($K374,INDIRECT("'"&amp;VLOOKUP($C374,ModMap!$A$2:$B$21,2,FALSE)&amp;"'!$K:$K"),0)),"")</f>
        <v>Not Started</v>
      </c>
      <c r="Z374" s="54" t="str">
        <f t="array" ref="Z374">IFERROR(INDEX(INDIRECT("'"&amp;VLOOKUP($C374,ModMap!$A$2:$B$21,2,FALSE)&amp;"'!Z:Z"),MATCH($K374,INDIRECT("'"&amp;VLOOKUP($C374,ModMap!$A$2:$B$21,2,FALSE)&amp;"'!$K:$K"),0)),"")</f>
        <v>Unassigned</v>
      </c>
      <c r="AA374" s="45" t="s">
        <v>36</v>
      </c>
      <c r="AB374" s="54" t="str">
        <f t="array" ref="AB374">IFERROR(INDEX(INDIRECT("'"&amp;VLOOKUP($C374,ModMap!$A$2:$B$21,2,FALSE)&amp;"'!AB:AB"),MATCH($K374,INDIRECT("'"&amp;VLOOKUP($C374,ModMap!$A$2:$B$21,2,FALSE)&amp;"'!$K:$K"),0)),"")</f>
        <v>N/A</v>
      </c>
      <c r="AC374" s="54" t="str">
        <f t="array" ref="AC374">IFERROR(INDEX(INDIRECT("'"&amp;VLOOKUP($C374,ModMap!$A$2:$B$21,2,FALSE)&amp;"'!AC:AC"),MATCH($K374,INDIRECT("'"&amp;VLOOKUP($C374,ModMap!$A$2:$B$21,2,FALSE)&amp;"'!$K:$K"),0)),"")</f>
        <v/>
      </c>
      <c r="AD374" s="58" t="s">
        <v>33</v>
      </c>
      <c r="AE374" s="54" t="str">
        <f t="array" ref="AE374">IFERROR(INDEX(INDIRECT("'"&amp;VLOOKUP($C374,ModMap!$A$2:$B$21,2,FALSE)&amp;"'!AE:AE"),MATCH($K374,INDIRECT("'"&amp;VLOOKUP($C374,ModMap!$A$2:$B$21,2,FALSE)&amp;"'!$K:$K"),0)),"")</f>
        <v>Not Started</v>
      </c>
      <c r="AF374" s="54" t="str">
        <f t="array" ref="AF374">IFERROR(INDEX(INDIRECT("'"&amp;VLOOKUP($C374,ModMap!$A$2:$B$21,2,FALSE)&amp;"'!AF:AF"),MATCH($K374,INDIRECT("'"&amp;VLOOKUP($C374,ModMap!$A$2:$B$21,2,FALSE)&amp;"'!$K:$K"),0)),"")</f>
        <v>Unassigned</v>
      </c>
      <c r="AG374" s="45" t="s">
        <v>36</v>
      </c>
      <c r="AH374" s="54" t="str">
        <f t="array" ref="AH374">IFERROR(INDEX(INDIRECT("'"&amp;VLOOKUP($C374,ModMap!$A$2:$B$21,2,FALSE)&amp;"'!AH:AH"),MATCH($K374,INDIRECT("'"&amp;VLOOKUP($C374,ModMap!$A$2:$B$21,2,FALSE)&amp;"'!$K:$K"),0)),"")</f>
        <v>N/A</v>
      </c>
      <c r="AI374" s="54" t="str">
        <f t="array" ref="AI374">IFERROR(INDEX(INDIRECT("'"&amp;VLOOKUP($C374,ModMap!$A$2:$B$21,2,FALSE)&amp;"'!AI:AI"),MATCH($K374,INDIRECT("'"&amp;VLOOKUP($C374,ModMap!$A$2:$B$21,2,FALSE)&amp;"'!$K:$K"),0)),"")</f>
        <v/>
      </c>
      <c r="AJ374" s="45" t="s">
        <v>36</v>
      </c>
      <c r="AK374" s="54" t="str">
        <f t="array" ref="AK374">IFERROR(INDEX(INDIRECT("'"&amp;VLOOKUP($C374,ModMap!$A$2:$B$21,2,FALSE)&amp;"'!AK:AK"),MATCH($K374,INDIRECT("'"&amp;VLOOKUP($C374,ModMap!$A$2:$B$21,2,FALSE)&amp;"'!$K:$K"),0)),"")</f>
        <v>N/A</v>
      </c>
      <c r="AL374" s="54" t="str">
        <f t="array" ref="AL374">IFERROR(INDEX(INDIRECT("'"&amp;VLOOKUP($C374,ModMap!$A$2:$B$21,2,FALSE)&amp;"'!AL:AL"),MATCH($K374,INDIRECT("'"&amp;VLOOKUP($C374,ModMap!$A$2:$B$21,2,FALSE)&amp;"'!$K:$K"),0)),"")</f>
        <v/>
      </c>
      <c r="AM374" s="54">
        <f t="shared" si="1"/>
        <v>3</v>
      </c>
      <c r="AN374" s="54" t="str">
        <f t="shared" si="2"/>
        <v>Not Started</v>
      </c>
      <c r="AO374" s="55" t="str">
        <f t="array" ref="AO374">IFERROR(INDEX(INDIRECT("'"&amp;VLOOKUP($C374,ModMap!$A$2:$B$21,2,FALSE)&amp;"'!AO:AO"),MATCH($K374,INDIRECT("'"&amp;VLOOKUP($C374,ModMap!$A$2:$B$21,2,FALSE)&amp;"'!$K:$K"),0)),"")</f>
        <v/>
      </c>
      <c r="AP374" s="53" t="str">
        <f t="array" ref="AP374">IFERROR(HYPERLINK("#'"&amp;VLOOKUP($C374,ModMap!$A$2:$B$21,2,FALSE)&amp;"'!V"&amp;MATCH($K374,INDIRECT("'"&amp;VLOOKUP($C374,ModMap!$A$2:$B$21,2,FALSE)&amp;"'!$K:$K"),0),"Edit on module sheet"),"")</f>
        <v>Edit on module sheet</v>
      </c>
    </row>
    <row r="375" ht="42.0" customHeight="1">
      <c r="A375" s="34">
        <v>373.0</v>
      </c>
      <c r="B375" s="34">
        <v>373.0</v>
      </c>
      <c r="C375" s="34" t="s">
        <v>105</v>
      </c>
      <c r="D375" s="35" t="s">
        <v>106</v>
      </c>
      <c r="E375" s="65" t="s">
        <v>41</v>
      </c>
      <c r="F375" s="102" t="s">
        <v>755</v>
      </c>
      <c r="G375" s="35" t="s">
        <v>756</v>
      </c>
      <c r="H375" s="34" t="s">
        <v>834</v>
      </c>
      <c r="I375" s="34" t="s">
        <v>835</v>
      </c>
      <c r="J375" s="35" t="s">
        <v>836</v>
      </c>
      <c r="K375" s="34" t="s">
        <v>837</v>
      </c>
      <c r="L375" s="35" t="s">
        <v>838</v>
      </c>
      <c r="M375" s="62" t="s">
        <v>200</v>
      </c>
      <c r="N375" s="34" t="s">
        <v>762</v>
      </c>
      <c r="O375" s="34" t="s">
        <v>763</v>
      </c>
      <c r="P375" s="35" t="s">
        <v>839</v>
      </c>
      <c r="Q375" s="35" t="s">
        <v>840</v>
      </c>
      <c r="R375" s="34" t="s">
        <v>766</v>
      </c>
      <c r="S375" s="34" t="s">
        <v>206</v>
      </c>
      <c r="T375" s="34" t="str">
        <f t="array" ref="T375">IFERROR(INDEX(INDIRECT("'"&amp;VLOOKUP($C375,ModMap!$A$2:$B$21,2,FALSE)&amp;"'!T:T"),MATCH($K375,INDIRECT("'"&amp;VLOOKUP($C375,ModMap!$A$2:$B$21,2,FALSE)&amp;"'!$K:$K"),0)),"")</f>
        <v>Unassigned</v>
      </c>
      <c r="U375" s="58" t="s">
        <v>33</v>
      </c>
      <c r="V375" s="34" t="str">
        <f t="array" ref="V375">IFERROR(INDEX(INDIRECT("'"&amp;VLOOKUP($C375,ModMap!$A$2:$B$21,2,FALSE)&amp;"'!V:V"),MATCH($K375,INDIRECT("'"&amp;VLOOKUP($C375,ModMap!$A$2:$B$21,2,FALSE)&amp;"'!$K:$K"),0)),"")</f>
        <v>Not Started</v>
      </c>
      <c r="W375" s="34" t="str">
        <f t="array" ref="W375">IFERROR(INDEX(INDIRECT("'"&amp;VLOOKUP($C375,ModMap!$A$2:$B$21,2,FALSE)&amp;"'!W:W"),MATCH($K375,INDIRECT("'"&amp;VLOOKUP($C375,ModMap!$A$2:$B$21,2,FALSE)&amp;"'!$K:$K"),0)),"")</f>
        <v>Unassigned</v>
      </c>
      <c r="X375" s="45" t="s">
        <v>36</v>
      </c>
      <c r="Y375" s="34" t="str">
        <f t="array" ref="Y375">IFERROR(INDEX(INDIRECT("'"&amp;VLOOKUP($C375,ModMap!$A$2:$B$21,2,FALSE)&amp;"'!Y:Y"),MATCH($K375,INDIRECT("'"&amp;VLOOKUP($C375,ModMap!$A$2:$B$21,2,FALSE)&amp;"'!$K:$K"),0)),"")</f>
        <v>N/A</v>
      </c>
      <c r="Z375" s="34" t="str">
        <f t="array" ref="Z375">IFERROR(INDEX(INDIRECT("'"&amp;VLOOKUP($C375,ModMap!$A$2:$B$21,2,FALSE)&amp;"'!Z:Z"),MATCH($K375,INDIRECT("'"&amp;VLOOKUP($C375,ModMap!$A$2:$B$21,2,FALSE)&amp;"'!$K:$K"),0)),"")</f>
        <v/>
      </c>
      <c r="AA375" s="45" t="s">
        <v>36</v>
      </c>
      <c r="AB375" s="34" t="str">
        <f t="array" ref="AB375">IFERROR(INDEX(INDIRECT("'"&amp;VLOOKUP($C375,ModMap!$A$2:$B$21,2,FALSE)&amp;"'!AB:AB"),MATCH($K375,INDIRECT("'"&amp;VLOOKUP($C375,ModMap!$A$2:$B$21,2,FALSE)&amp;"'!$K:$K"),0)),"")</f>
        <v>N/A</v>
      </c>
      <c r="AC375" s="34" t="str">
        <f t="array" ref="AC375">IFERROR(INDEX(INDIRECT("'"&amp;VLOOKUP($C375,ModMap!$A$2:$B$21,2,FALSE)&amp;"'!AC:AC"),MATCH($K375,INDIRECT("'"&amp;VLOOKUP($C375,ModMap!$A$2:$B$21,2,FALSE)&amp;"'!$K:$K"),0)),"")</f>
        <v/>
      </c>
      <c r="AD375" s="58" t="s">
        <v>33</v>
      </c>
      <c r="AE375" s="34" t="str">
        <f t="array" ref="AE375">IFERROR(INDEX(INDIRECT("'"&amp;VLOOKUP($C375,ModMap!$A$2:$B$21,2,FALSE)&amp;"'!AE:AE"),MATCH($K375,INDIRECT("'"&amp;VLOOKUP($C375,ModMap!$A$2:$B$21,2,FALSE)&amp;"'!$K:$K"),0)),"")</f>
        <v>Not Started</v>
      </c>
      <c r="AF375" s="34" t="str">
        <f t="array" ref="AF375">IFERROR(INDEX(INDIRECT("'"&amp;VLOOKUP($C375,ModMap!$A$2:$B$21,2,FALSE)&amp;"'!AF:AF"),MATCH($K375,INDIRECT("'"&amp;VLOOKUP($C375,ModMap!$A$2:$B$21,2,FALSE)&amp;"'!$K:$K"),0)),"")</f>
        <v>Unassigned</v>
      </c>
      <c r="AG375" s="45" t="s">
        <v>36</v>
      </c>
      <c r="AH375" s="34" t="str">
        <f t="array" ref="AH375">IFERROR(INDEX(INDIRECT("'"&amp;VLOOKUP($C375,ModMap!$A$2:$B$21,2,FALSE)&amp;"'!AH:AH"),MATCH($K375,INDIRECT("'"&amp;VLOOKUP($C375,ModMap!$A$2:$B$21,2,FALSE)&amp;"'!$K:$K"),0)),"")</f>
        <v>N/A</v>
      </c>
      <c r="AI375" s="34" t="str">
        <f t="array" ref="AI375">IFERROR(INDEX(INDIRECT("'"&amp;VLOOKUP($C375,ModMap!$A$2:$B$21,2,FALSE)&amp;"'!AI:AI"),MATCH($K375,INDIRECT("'"&amp;VLOOKUP($C375,ModMap!$A$2:$B$21,2,FALSE)&amp;"'!$K:$K"),0)),"")</f>
        <v/>
      </c>
      <c r="AJ375" s="45" t="s">
        <v>36</v>
      </c>
      <c r="AK375" s="34" t="str">
        <f t="array" ref="AK375">IFERROR(INDEX(INDIRECT("'"&amp;VLOOKUP($C375,ModMap!$A$2:$B$21,2,FALSE)&amp;"'!AK:AK"),MATCH($K375,INDIRECT("'"&amp;VLOOKUP($C375,ModMap!$A$2:$B$21,2,FALSE)&amp;"'!$K:$K"),0)),"")</f>
        <v>N/A</v>
      </c>
      <c r="AL375" s="34" t="str">
        <f t="array" ref="AL375">IFERROR(INDEX(INDIRECT("'"&amp;VLOOKUP($C375,ModMap!$A$2:$B$21,2,FALSE)&amp;"'!AL:AL"),MATCH($K375,INDIRECT("'"&amp;VLOOKUP($C375,ModMap!$A$2:$B$21,2,FALSE)&amp;"'!$K:$K"),0)),"")</f>
        <v/>
      </c>
      <c r="AM375" s="34">
        <f t="shared" si="1"/>
        <v>2</v>
      </c>
      <c r="AN375" s="34" t="str">
        <f t="shared" si="2"/>
        <v>Not Started</v>
      </c>
      <c r="AO375" s="35" t="str">
        <f t="array" ref="AO375">IFERROR(INDEX(INDIRECT("'"&amp;VLOOKUP($C375,ModMap!$A$2:$B$21,2,FALSE)&amp;"'!AO:AO"),MATCH($K375,INDIRECT("'"&amp;VLOOKUP($C375,ModMap!$A$2:$B$21,2,FALSE)&amp;"'!$K:$K"),0)),"")</f>
        <v/>
      </c>
      <c r="AP375" s="53" t="str">
        <f t="array" ref="AP375">IFERROR(HYPERLINK("#'"&amp;VLOOKUP($C375,ModMap!$A$2:$B$21,2,FALSE)&amp;"'!V"&amp;MATCH($K375,INDIRECT("'"&amp;VLOOKUP($C375,ModMap!$A$2:$B$21,2,FALSE)&amp;"'!$K:$K"),0),"Edit on module sheet"),"")</f>
        <v>Edit on module sheet</v>
      </c>
    </row>
    <row r="376" ht="42.0" customHeight="1">
      <c r="A376" s="54">
        <v>374.0</v>
      </c>
      <c r="B376" s="54">
        <v>374.0</v>
      </c>
      <c r="C376" s="54" t="s">
        <v>105</v>
      </c>
      <c r="D376" s="55" t="s">
        <v>106</v>
      </c>
      <c r="E376" s="36" t="s">
        <v>48</v>
      </c>
      <c r="F376" s="102" t="s">
        <v>755</v>
      </c>
      <c r="G376" s="55" t="s">
        <v>756</v>
      </c>
      <c r="H376" s="54" t="s">
        <v>834</v>
      </c>
      <c r="I376" s="54" t="s">
        <v>835</v>
      </c>
      <c r="J376" s="55" t="s">
        <v>836</v>
      </c>
      <c r="K376" s="54" t="s">
        <v>2388</v>
      </c>
      <c r="L376" s="55" t="s">
        <v>2389</v>
      </c>
      <c r="M376" s="62" t="s">
        <v>200</v>
      </c>
      <c r="N376" s="54" t="s">
        <v>762</v>
      </c>
      <c r="O376" s="54" t="s">
        <v>763</v>
      </c>
      <c r="P376" s="55" t="s">
        <v>839</v>
      </c>
      <c r="Q376" s="55" t="s">
        <v>840</v>
      </c>
      <c r="R376" s="54" t="s">
        <v>766</v>
      </c>
      <c r="S376" s="54" t="s">
        <v>56</v>
      </c>
      <c r="T376" s="54" t="str">
        <f t="array" ref="T376">IFERROR(INDEX(INDIRECT("'"&amp;VLOOKUP($C376,ModMap!$A$2:$B$21,2,FALSE)&amp;"'!T:T"),MATCH($K376,INDIRECT("'"&amp;VLOOKUP($C376,ModMap!$A$2:$B$21,2,FALSE)&amp;"'!$K:$K"),0)),"")</f>
        <v>Unassigned</v>
      </c>
      <c r="U376" s="45" t="s">
        <v>36</v>
      </c>
      <c r="V376" s="54" t="str">
        <f t="array" ref="V376">IFERROR(INDEX(INDIRECT("'"&amp;VLOOKUP($C376,ModMap!$A$2:$B$21,2,FALSE)&amp;"'!V:V"),MATCH($K376,INDIRECT("'"&amp;VLOOKUP($C376,ModMap!$A$2:$B$21,2,FALSE)&amp;"'!$K:$K"),0)),"")</f>
        <v>N/A</v>
      </c>
      <c r="W376" s="54" t="str">
        <f t="array" ref="W376">IFERROR(INDEX(INDIRECT("'"&amp;VLOOKUP($C376,ModMap!$A$2:$B$21,2,FALSE)&amp;"'!W:W"),MATCH($K376,INDIRECT("'"&amp;VLOOKUP($C376,ModMap!$A$2:$B$21,2,FALSE)&amp;"'!$K:$K"),0)),"")</f>
        <v/>
      </c>
      <c r="X376" s="58" t="s">
        <v>33</v>
      </c>
      <c r="Y376" s="54" t="str">
        <f t="array" ref="Y376">IFERROR(INDEX(INDIRECT("'"&amp;VLOOKUP($C376,ModMap!$A$2:$B$21,2,FALSE)&amp;"'!Y:Y"),MATCH($K376,INDIRECT("'"&amp;VLOOKUP($C376,ModMap!$A$2:$B$21,2,FALSE)&amp;"'!$K:$K"),0)),"")</f>
        <v>Not Started</v>
      </c>
      <c r="Z376" s="54" t="str">
        <f t="array" ref="Z376">IFERROR(INDEX(INDIRECT("'"&amp;VLOOKUP($C376,ModMap!$A$2:$B$21,2,FALSE)&amp;"'!Z:Z"),MATCH($K376,INDIRECT("'"&amp;VLOOKUP($C376,ModMap!$A$2:$B$21,2,FALSE)&amp;"'!$K:$K"),0)),"")</f>
        <v>Unassigned</v>
      </c>
      <c r="AA376" s="45" t="s">
        <v>36</v>
      </c>
      <c r="AB376" s="54" t="str">
        <f t="array" ref="AB376">IFERROR(INDEX(INDIRECT("'"&amp;VLOOKUP($C376,ModMap!$A$2:$B$21,2,FALSE)&amp;"'!AB:AB"),MATCH($K376,INDIRECT("'"&amp;VLOOKUP($C376,ModMap!$A$2:$B$21,2,FALSE)&amp;"'!$K:$K"),0)),"")</f>
        <v>N/A</v>
      </c>
      <c r="AC376" s="54" t="str">
        <f t="array" ref="AC376">IFERROR(INDEX(INDIRECT("'"&amp;VLOOKUP($C376,ModMap!$A$2:$B$21,2,FALSE)&amp;"'!AC:AC"),MATCH($K376,INDIRECT("'"&amp;VLOOKUP($C376,ModMap!$A$2:$B$21,2,FALSE)&amp;"'!$K:$K"),0)),"")</f>
        <v/>
      </c>
      <c r="AD376" s="45" t="s">
        <v>36</v>
      </c>
      <c r="AE376" s="54" t="str">
        <f t="array" ref="AE376">IFERROR(INDEX(INDIRECT("'"&amp;VLOOKUP($C376,ModMap!$A$2:$B$21,2,FALSE)&amp;"'!AE:AE"),MATCH($K376,INDIRECT("'"&amp;VLOOKUP($C376,ModMap!$A$2:$B$21,2,FALSE)&amp;"'!$K:$K"),0)),"")</f>
        <v>N/A</v>
      </c>
      <c r="AF376" s="54" t="str">
        <f t="array" ref="AF376">IFERROR(INDEX(INDIRECT("'"&amp;VLOOKUP($C376,ModMap!$A$2:$B$21,2,FALSE)&amp;"'!AF:AF"),MATCH($K376,INDIRECT("'"&amp;VLOOKUP($C376,ModMap!$A$2:$B$21,2,FALSE)&amp;"'!$K:$K"),0)),"")</f>
        <v/>
      </c>
      <c r="AG376" s="45" t="s">
        <v>36</v>
      </c>
      <c r="AH376" s="54" t="str">
        <f t="array" ref="AH376">IFERROR(INDEX(INDIRECT("'"&amp;VLOOKUP($C376,ModMap!$A$2:$B$21,2,FALSE)&amp;"'!AH:AH"),MATCH($K376,INDIRECT("'"&amp;VLOOKUP($C376,ModMap!$A$2:$B$21,2,FALSE)&amp;"'!$K:$K"),0)),"")</f>
        <v>N/A</v>
      </c>
      <c r="AI376" s="54" t="str">
        <f t="array" ref="AI376">IFERROR(INDEX(INDIRECT("'"&amp;VLOOKUP($C376,ModMap!$A$2:$B$21,2,FALSE)&amp;"'!AI:AI"),MATCH($K376,INDIRECT("'"&amp;VLOOKUP($C376,ModMap!$A$2:$B$21,2,FALSE)&amp;"'!$K:$K"),0)),"")</f>
        <v/>
      </c>
      <c r="AJ376" s="45" t="s">
        <v>36</v>
      </c>
      <c r="AK376" s="54" t="str">
        <f t="array" ref="AK376">IFERROR(INDEX(INDIRECT("'"&amp;VLOOKUP($C376,ModMap!$A$2:$B$21,2,FALSE)&amp;"'!AK:AK"),MATCH($K376,INDIRECT("'"&amp;VLOOKUP($C376,ModMap!$A$2:$B$21,2,FALSE)&amp;"'!$K:$K"),0)),"")</f>
        <v>N/A</v>
      </c>
      <c r="AL376" s="54" t="str">
        <f t="array" ref="AL376">IFERROR(INDEX(INDIRECT("'"&amp;VLOOKUP($C376,ModMap!$A$2:$B$21,2,FALSE)&amp;"'!AL:AL"),MATCH($K376,INDIRECT("'"&amp;VLOOKUP($C376,ModMap!$A$2:$B$21,2,FALSE)&amp;"'!$K:$K"),0)),"")</f>
        <v/>
      </c>
      <c r="AM376" s="54">
        <f t="shared" si="1"/>
        <v>1</v>
      </c>
      <c r="AN376" s="54" t="str">
        <f t="shared" si="2"/>
        <v>Not Started</v>
      </c>
      <c r="AO376" s="55" t="str">
        <f t="array" ref="AO376">IFERROR(INDEX(INDIRECT("'"&amp;VLOOKUP($C376,ModMap!$A$2:$B$21,2,FALSE)&amp;"'!AO:AO"),MATCH($K376,INDIRECT("'"&amp;VLOOKUP($C376,ModMap!$A$2:$B$21,2,FALSE)&amp;"'!$K:$K"),0)),"")</f>
        <v/>
      </c>
      <c r="AP376" s="53" t="str">
        <f t="array" ref="AP376">IFERROR(HYPERLINK("#'"&amp;VLOOKUP($C376,ModMap!$A$2:$B$21,2,FALSE)&amp;"'!V"&amp;MATCH($K376,INDIRECT("'"&amp;VLOOKUP($C376,ModMap!$A$2:$B$21,2,FALSE)&amp;"'!$K:$K"),0),"Edit on module sheet"),"")</f>
        <v>Edit on module sheet</v>
      </c>
    </row>
    <row r="377" ht="42.0" customHeight="1">
      <c r="A377" s="34">
        <v>375.0</v>
      </c>
      <c r="B377" s="34">
        <v>375.0</v>
      </c>
      <c r="C377" s="34" t="s">
        <v>105</v>
      </c>
      <c r="D377" s="35" t="s">
        <v>106</v>
      </c>
      <c r="E377" s="64" t="s">
        <v>69</v>
      </c>
      <c r="F377" s="102" t="s">
        <v>755</v>
      </c>
      <c r="G377" s="35" t="s">
        <v>756</v>
      </c>
      <c r="H377" s="34" t="s">
        <v>834</v>
      </c>
      <c r="I377" s="34" t="s">
        <v>835</v>
      </c>
      <c r="J377" s="35" t="s">
        <v>836</v>
      </c>
      <c r="K377" s="34" t="s">
        <v>3332</v>
      </c>
      <c r="L377" s="35" t="s">
        <v>3333</v>
      </c>
      <c r="M377" s="58" t="s">
        <v>434</v>
      </c>
      <c r="N377" s="34" t="s">
        <v>762</v>
      </c>
      <c r="O377" s="34" t="s">
        <v>763</v>
      </c>
      <c r="P377" s="35" t="s">
        <v>839</v>
      </c>
      <c r="Q377" s="35" t="s">
        <v>840</v>
      </c>
      <c r="R377" s="34" t="s">
        <v>766</v>
      </c>
      <c r="S377" s="34" t="s">
        <v>69</v>
      </c>
      <c r="T377" s="34" t="str">
        <f t="array" ref="T377">IFERROR(INDEX(INDIRECT("'"&amp;VLOOKUP($C377,ModMap!$A$2:$B$21,2,FALSE)&amp;"'!T:T"),MATCH($K377,INDIRECT("'"&amp;VLOOKUP($C377,ModMap!$A$2:$B$21,2,FALSE)&amp;"'!$K:$K"),0)),"")</f>
        <v>Unassigned</v>
      </c>
      <c r="U377" s="58" t="s">
        <v>33</v>
      </c>
      <c r="V377" s="34" t="str">
        <f t="array" ref="V377">IFERROR(INDEX(INDIRECT("'"&amp;VLOOKUP($C377,ModMap!$A$2:$B$21,2,FALSE)&amp;"'!V:V"),MATCH($K377,INDIRECT("'"&amp;VLOOKUP($C377,ModMap!$A$2:$B$21,2,FALSE)&amp;"'!$K:$K"),0)),"")</f>
        <v>Not Started</v>
      </c>
      <c r="W377" s="34" t="str">
        <f t="array" ref="W377">IFERROR(INDEX(INDIRECT("'"&amp;VLOOKUP($C377,ModMap!$A$2:$B$21,2,FALSE)&amp;"'!W:W"),MATCH($K377,INDIRECT("'"&amp;VLOOKUP($C377,ModMap!$A$2:$B$21,2,FALSE)&amp;"'!$K:$K"),0)),"")</f>
        <v>Unassigned</v>
      </c>
      <c r="X377" s="58" t="s">
        <v>33</v>
      </c>
      <c r="Y377" s="34" t="str">
        <f t="array" ref="Y377">IFERROR(INDEX(INDIRECT("'"&amp;VLOOKUP($C377,ModMap!$A$2:$B$21,2,FALSE)&amp;"'!Y:Y"),MATCH($K377,INDIRECT("'"&amp;VLOOKUP($C377,ModMap!$A$2:$B$21,2,FALSE)&amp;"'!$K:$K"),0)),"")</f>
        <v>Not Started</v>
      </c>
      <c r="Z377" s="34" t="str">
        <f t="array" ref="Z377">IFERROR(INDEX(INDIRECT("'"&amp;VLOOKUP($C377,ModMap!$A$2:$B$21,2,FALSE)&amp;"'!Z:Z"),MATCH($K377,INDIRECT("'"&amp;VLOOKUP($C377,ModMap!$A$2:$B$21,2,FALSE)&amp;"'!$K:$K"),0)),"")</f>
        <v>Unassigned</v>
      </c>
      <c r="AA377" s="45" t="s">
        <v>36</v>
      </c>
      <c r="AB377" s="34" t="str">
        <f t="array" ref="AB377">IFERROR(INDEX(INDIRECT("'"&amp;VLOOKUP($C377,ModMap!$A$2:$B$21,2,FALSE)&amp;"'!AB:AB"),MATCH($K377,INDIRECT("'"&amp;VLOOKUP($C377,ModMap!$A$2:$B$21,2,FALSE)&amp;"'!$K:$K"),0)),"")</f>
        <v>N/A</v>
      </c>
      <c r="AC377" s="34" t="str">
        <f t="array" ref="AC377">IFERROR(INDEX(INDIRECT("'"&amp;VLOOKUP($C377,ModMap!$A$2:$B$21,2,FALSE)&amp;"'!AC:AC"),MATCH($K377,INDIRECT("'"&amp;VLOOKUP($C377,ModMap!$A$2:$B$21,2,FALSE)&amp;"'!$K:$K"),0)),"")</f>
        <v/>
      </c>
      <c r="AD377" s="45" t="s">
        <v>36</v>
      </c>
      <c r="AE377" s="34" t="str">
        <f t="array" ref="AE377">IFERROR(INDEX(INDIRECT("'"&amp;VLOOKUP($C377,ModMap!$A$2:$B$21,2,FALSE)&amp;"'!AE:AE"),MATCH($K377,INDIRECT("'"&amp;VLOOKUP($C377,ModMap!$A$2:$B$21,2,FALSE)&amp;"'!$K:$K"),0)),"")</f>
        <v>N/A</v>
      </c>
      <c r="AF377" s="34" t="str">
        <f t="array" ref="AF377">IFERROR(INDEX(INDIRECT("'"&amp;VLOOKUP($C377,ModMap!$A$2:$B$21,2,FALSE)&amp;"'!AF:AF"),MATCH($K377,INDIRECT("'"&amp;VLOOKUP($C377,ModMap!$A$2:$B$21,2,FALSE)&amp;"'!$K:$K"),0)),"")</f>
        <v/>
      </c>
      <c r="AG377" s="45" t="s">
        <v>36</v>
      </c>
      <c r="AH377" s="34" t="str">
        <f t="array" ref="AH377">IFERROR(INDEX(INDIRECT("'"&amp;VLOOKUP($C377,ModMap!$A$2:$B$21,2,FALSE)&amp;"'!AH:AH"),MATCH($K377,INDIRECT("'"&amp;VLOOKUP($C377,ModMap!$A$2:$B$21,2,FALSE)&amp;"'!$K:$K"),0)),"")</f>
        <v>N/A</v>
      </c>
      <c r="AI377" s="34" t="str">
        <f t="array" ref="AI377">IFERROR(INDEX(INDIRECT("'"&amp;VLOOKUP($C377,ModMap!$A$2:$B$21,2,FALSE)&amp;"'!AI:AI"),MATCH($K377,INDIRECT("'"&amp;VLOOKUP($C377,ModMap!$A$2:$B$21,2,FALSE)&amp;"'!$K:$K"),0)),"")</f>
        <v/>
      </c>
      <c r="AJ377" s="45" t="s">
        <v>36</v>
      </c>
      <c r="AK377" s="34" t="str">
        <f t="array" ref="AK377">IFERROR(INDEX(INDIRECT("'"&amp;VLOOKUP($C377,ModMap!$A$2:$B$21,2,FALSE)&amp;"'!AK:AK"),MATCH($K377,INDIRECT("'"&amp;VLOOKUP($C377,ModMap!$A$2:$B$21,2,FALSE)&amp;"'!$K:$K"),0)),"")</f>
        <v>N/A</v>
      </c>
      <c r="AL377" s="34" t="str">
        <f t="array" ref="AL377">IFERROR(INDEX(INDIRECT("'"&amp;VLOOKUP($C377,ModMap!$A$2:$B$21,2,FALSE)&amp;"'!AL:AL"),MATCH($K377,INDIRECT("'"&amp;VLOOKUP($C377,ModMap!$A$2:$B$21,2,FALSE)&amp;"'!$K:$K"),0)),"")</f>
        <v/>
      </c>
      <c r="AM377" s="34">
        <f t="shared" si="1"/>
        <v>2</v>
      </c>
      <c r="AN377" s="34" t="str">
        <f t="shared" si="2"/>
        <v>Not Started</v>
      </c>
      <c r="AO377" s="35" t="str">
        <f t="array" ref="AO377">IFERROR(INDEX(INDIRECT("'"&amp;VLOOKUP($C377,ModMap!$A$2:$B$21,2,FALSE)&amp;"'!AO:AO"),MATCH($K377,INDIRECT("'"&amp;VLOOKUP($C377,ModMap!$A$2:$B$21,2,FALSE)&amp;"'!$K:$K"),0)),"")</f>
        <v/>
      </c>
      <c r="AP377" s="53" t="str">
        <f t="array" ref="AP377">IFERROR(HYPERLINK("#'"&amp;VLOOKUP($C377,ModMap!$A$2:$B$21,2,FALSE)&amp;"'!V"&amp;MATCH($K377,INDIRECT("'"&amp;VLOOKUP($C377,ModMap!$A$2:$B$21,2,FALSE)&amp;"'!$K:$K"),0),"Edit on module sheet"),"")</f>
        <v>Edit on module sheet</v>
      </c>
    </row>
    <row r="378" ht="42.0" customHeight="1">
      <c r="A378" s="54">
        <v>376.0</v>
      </c>
      <c r="B378" s="54">
        <v>376.0</v>
      </c>
      <c r="C378" s="54" t="s">
        <v>105</v>
      </c>
      <c r="D378" s="55" t="s">
        <v>106</v>
      </c>
      <c r="E378" s="36" t="s">
        <v>48</v>
      </c>
      <c r="F378" s="102" t="s">
        <v>755</v>
      </c>
      <c r="G378" s="55" t="s">
        <v>756</v>
      </c>
      <c r="H378" s="54" t="s">
        <v>845</v>
      </c>
      <c r="I378" s="54" t="s">
        <v>846</v>
      </c>
      <c r="J378" s="55" t="s">
        <v>847</v>
      </c>
      <c r="K378" s="54" t="s">
        <v>2390</v>
      </c>
      <c r="L378" s="55" t="s">
        <v>2391</v>
      </c>
      <c r="M378" s="62" t="s">
        <v>200</v>
      </c>
      <c r="N378" s="54" t="s">
        <v>762</v>
      </c>
      <c r="O378" s="54" t="s">
        <v>850</v>
      </c>
      <c r="P378" s="55" t="s">
        <v>851</v>
      </c>
      <c r="Q378" s="55" t="s">
        <v>852</v>
      </c>
      <c r="R378" s="54" t="s">
        <v>786</v>
      </c>
      <c r="S378" s="54" t="s">
        <v>53</v>
      </c>
      <c r="T378" s="54" t="str">
        <f t="array" ref="T378">IFERROR(INDEX(INDIRECT("'"&amp;VLOOKUP($C378,ModMap!$A$2:$B$21,2,FALSE)&amp;"'!T:T"),MATCH($K378,INDIRECT("'"&amp;VLOOKUP($C378,ModMap!$A$2:$B$21,2,FALSE)&amp;"'!$K:$K"),0)),"")</f>
        <v>Unassigned</v>
      </c>
      <c r="U378" s="45" t="s">
        <v>36</v>
      </c>
      <c r="V378" s="54" t="str">
        <f t="array" ref="V378">IFERROR(INDEX(INDIRECT("'"&amp;VLOOKUP($C378,ModMap!$A$2:$B$21,2,FALSE)&amp;"'!V:V"),MATCH($K378,INDIRECT("'"&amp;VLOOKUP($C378,ModMap!$A$2:$B$21,2,FALSE)&amp;"'!$K:$K"),0)),"")</f>
        <v>N/A</v>
      </c>
      <c r="W378" s="54" t="str">
        <f t="array" ref="W378">IFERROR(INDEX(INDIRECT("'"&amp;VLOOKUP($C378,ModMap!$A$2:$B$21,2,FALSE)&amp;"'!W:W"),MATCH($K378,INDIRECT("'"&amp;VLOOKUP($C378,ModMap!$A$2:$B$21,2,FALSE)&amp;"'!$K:$K"),0)),"")</f>
        <v/>
      </c>
      <c r="X378" s="58" t="s">
        <v>33</v>
      </c>
      <c r="Y378" s="54" t="str">
        <f t="array" ref="Y378">IFERROR(INDEX(INDIRECT("'"&amp;VLOOKUP($C378,ModMap!$A$2:$B$21,2,FALSE)&amp;"'!Y:Y"),MATCH($K378,INDIRECT("'"&amp;VLOOKUP($C378,ModMap!$A$2:$B$21,2,FALSE)&amp;"'!$K:$K"),0)),"")</f>
        <v>Not Started</v>
      </c>
      <c r="Z378" s="54" t="str">
        <f t="array" ref="Z378">IFERROR(INDEX(INDIRECT("'"&amp;VLOOKUP($C378,ModMap!$A$2:$B$21,2,FALSE)&amp;"'!Z:Z"),MATCH($K378,INDIRECT("'"&amp;VLOOKUP($C378,ModMap!$A$2:$B$21,2,FALSE)&amp;"'!$K:$K"),0)),"")</f>
        <v>Unassigned</v>
      </c>
      <c r="AA378" s="58" t="s">
        <v>33</v>
      </c>
      <c r="AB378" s="54" t="str">
        <f t="array" ref="AB378">IFERROR(INDEX(INDIRECT("'"&amp;VLOOKUP($C378,ModMap!$A$2:$B$21,2,FALSE)&amp;"'!AB:AB"),MATCH($K378,INDIRECT("'"&amp;VLOOKUP($C378,ModMap!$A$2:$B$21,2,FALSE)&amp;"'!$K:$K"),0)),"")</f>
        <v>Not Started</v>
      </c>
      <c r="AC378" s="54" t="str">
        <f t="array" ref="AC378">IFERROR(INDEX(INDIRECT("'"&amp;VLOOKUP($C378,ModMap!$A$2:$B$21,2,FALSE)&amp;"'!AC:AC"),MATCH($K378,INDIRECT("'"&amp;VLOOKUP($C378,ModMap!$A$2:$B$21,2,FALSE)&amp;"'!$K:$K"),0)),"")</f>
        <v>Unassigned</v>
      </c>
      <c r="AD378" s="45" t="s">
        <v>36</v>
      </c>
      <c r="AE378" s="54" t="str">
        <f t="array" ref="AE378">IFERROR(INDEX(INDIRECT("'"&amp;VLOOKUP($C378,ModMap!$A$2:$B$21,2,FALSE)&amp;"'!AE:AE"),MATCH($K378,INDIRECT("'"&amp;VLOOKUP($C378,ModMap!$A$2:$B$21,2,FALSE)&amp;"'!$K:$K"),0)),"")</f>
        <v>N/A</v>
      </c>
      <c r="AF378" s="54" t="str">
        <f t="array" ref="AF378">IFERROR(INDEX(INDIRECT("'"&amp;VLOOKUP($C378,ModMap!$A$2:$B$21,2,FALSE)&amp;"'!AF:AF"),MATCH($K378,INDIRECT("'"&amp;VLOOKUP($C378,ModMap!$A$2:$B$21,2,FALSE)&amp;"'!$K:$K"),0)),"")</f>
        <v/>
      </c>
      <c r="AG378" s="45" t="s">
        <v>36</v>
      </c>
      <c r="AH378" s="54" t="str">
        <f t="array" ref="AH378">IFERROR(INDEX(INDIRECT("'"&amp;VLOOKUP($C378,ModMap!$A$2:$B$21,2,FALSE)&amp;"'!AH:AH"),MATCH($K378,INDIRECT("'"&amp;VLOOKUP($C378,ModMap!$A$2:$B$21,2,FALSE)&amp;"'!$K:$K"),0)),"")</f>
        <v>N/A</v>
      </c>
      <c r="AI378" s="54" t="str">
        <f t="array" ref="AI378">IFERROR(INDEX(INDIRECT("'"&amp;VLOOKUP($C378,ModMap!$A$2:$B$21,2,FALSE)&amp;"'!AI:AI"),MATCH($K378,INDIRECT("'"&amp;VLOOKUP($C378,ModMap!$A$2:$B$21,2,FALSE)&amp;"'!$K:$K"),0)),"")</f>
        <v/>
      </c>
      <c r="AJ378" s="45" t="s">
        <v>36</v>
      </c>
      <c r="AK378" s="54" t="str">
        <f t="array" ref="AK378">IFERROR(INDEX(INDIRECT("'"&amp;VLOOKUP($C378,ModMap!$A$2:$B$21,2,FALSE)&amp;"'!AK:AK"),MATCH($K378,INDIRECT("'"&amp;VLOOKUP($C378,ModMap!$A$2:$B$21,2,FALSE)&amp;"'!$K:$K"),0)),"")</f>
        <v>N/A</v>
      </c>
      <c r="AL378" s="54" t="str">
        <f t="array" ref="AL378">IFERROR(INDEX(INDIRECT("'"&amp;VLOOKUP($C378,ModMap!$A$2:$B$21,2,FALSE)&amp;"'!AL:AL"),MATCH($K378,INDIRECT("'"&amp;VLOOKUP($C378,ModMap!$A$2:$B$21,2,FALSE)&amp;"'!$K:$K"),0)),"")</f>
        <v/>
      </c>
      <c r="AM378" s="54">
        <f t="shared" si="1"/>
        <v>2</v>
      </c>
      <c r="AN378" s="54" t="str">
        <f t="shared" si="2"/>
        <v>Not Started</v>
      </c>
      <c r="AO378" s="55" t="str">
        <f t="array" ref="AO378">IFERROR(INDEX(INDIRECT("'"&amp;VLOOKUP($C378,ModMap!$A$2:$B$21,2,FALSE)&amp;"'!AO:AO"),MATCH($K378,INDIRECT("'"&amp;VLOOKUP($C378,ModMap!$A$2:$B$21,2,FALSE)&amp;"'!$K:$K"),0)),"")</f>
        <v/>
      </c>
      <c r="AP378" s="53" t="str">
        <f t="array" ref="AP378">IFERROR(HYPERLINK("#'"&amp;VLOOKUP($C378,ModMap!$A$2:$B$21,2,FALSE)&amp;"'!V"&amp;MATCH($K378,INDIRECT("'"&amp;VLOOKUP($C378,ModMap!$A$2:$B$21,2,FALSE)&amp;"'!$K:$K"),0),"Edit on module sheet"),"")</f>
        <v>Edit on module sheet</v>
      </c>
    </row>
    <row r="379" ht="42.0" customHeight="1">
      <c r="A379" s="34">
        <v>377.0</v>
      </c>
      <c r="B379" s="34">
        <v>377.0</v>
      </c>
      <c r="C379" s="34" t="s">
        <v>105</v>
      </c>
      <c r="D379" s="35" t="s">
        <v>106</v>
      </c>
      <c r="E379" s="36" t="s">
        <v>48</v>
      </c>
      <c r="F379" s="102" t="s">
        <v>755</v>
      </c>
      <c r="G379" s="35" t="s">
        <v>756</v>
      </c>
      <c r="H379" s="34" t="s">
        <v>845</v>
      </c>
      <c r="I379" s="34" t="s">
        <v>846</v>
      </c>
      <c r="J379" s="35" t="s">
        <v>847</v>
      </c>
      <c r="K379" s="34" t="s">
        <v>2401</v>
      </c>
      <c r="L379" s="35" t="s">
        <v>2402</v>
      </c>
      <c r="M379" s="62" t="s">
        <v>200</v>
      </c>
      <c r="N379" s="34" t="s">
        <v>762</v>
      </c>
      <c r="O379" s="34" t="s">
        <v>850</v>
      </c>
      <c r="P379" s="35" t="s">
        <v>851</v>
      </c>
      <c r="Q379" s="35" t="s">
        <v>852</v>
      </c>
      <c r="R379" s="34" t="s">
        <v>786</v>
      </c>
      <c r="S379" s="34" t="s">
        <v>56</v>
      </c>
      <c r="T379" s="34" t="str">
        <f t="array" ref="T379">IFERROR(INDEX(INDIRECT("'"&amp;VLOOKUP($C379,ModMap!$A$2:$B$21,2,FALSE)&amp;"'!T:T"),MATCH($K379,INDIRECT("'"&amp;VLOOKUP($C379,ModMap!$A$2:$B$21,2,FALSE)&amp;"'!$K:$K"),0)),"")</f>
        <v>Unassigned</v>
      </c>
      <c r="U379" s="45" t="s">
        <v>36</v>
      </c>
      <c r="V379" s="34" t="str">
        <f t="array" ref="V379">IFERROR(INDEX(INDIRECT("'"&amp;VLOOKUP($C379,ModMap!$A$2:$B$21,2,FALSE)&amp;"'!V:V"),MATCH($K379,INDIRECT("'"&amp;VLOOKUP($C379,ModMap!$A$2:$B$21,2,FALSE)&amp;"'!$K:$K"),0)),"")</f>
        <v>N/A</v>
      </c>
      <c r="W379" s="34" t="str">
        <f t="array" ref="W379">IFERROR(INDEX(INDIRECT("'"&amp;VLOOKUP($C379,ModMap!$A$2:$B$21,2,FALSE)&amp;"'!W:W"),MATCH($K379,INDIRECT("'"&amp;VLOOKUP($C379,ModMap!$A$2:$B$21,2,FALSE)&amp;"'!$K:$K"),0)),"")</f>
        <v/>
      </c>
      <c r="X379" s="58" t="s">
        <v>33</v>
      </c>
      <c r="Y379" s="34" t="str">
        <f t="array" ref="Y379">IFERROR(INDEX(INDIRECT("'"&amp;VLOOKUP($C379,ModMap!$A$2:$B$21,2,FALSE)&amp;"'!Y:Y"),MATCH($K379,INDIRECT("'"&amp;VLOOKUP($C379,ModMap!$A$2:$B$21,2,FALSE)&amp;"'!$K:$K"),0)),"")</f>
        <v>Not Started</v>
      </c>
      <c r="Z379" s="34" t="str">
        <f t="array" ref="Z379">IFERROR(INDEX(INDIRECT("'"&amp;VLOOKUP($C379,ModMap!$A$2:$B$21,2,FALSE)&amp;"'!Z:Z"),MATCH($K379,INDIRECT("'"&amp;VLOOKUP($C379,ModMap!$A$2:$B$21,2,FALSE)&amp;"'!$K:$K"),0)),"")</f>
        <v>Unassigned</v>
      </c>
      <c r="AA379" s="58" t="s">
        <v>33</v>
      </c>
      <c r="AB379" s="34" t="str">
        <f t="array" ref="AB379">IFERROR(INDEX(INDIRECT("'"&amp;VLOOKUP($C379,ModMap!$A$2:$B$21,2,FALSE)&amp;"'!AB:AB"),MATCH($K379,INDIRECT("'"&amp;VLOOKUP($C379,ModMap!$A$2:$B$21,2,FALSE)&amp;"'!$K:$K"),0)),"")</f>
        <v>Not Started</v>
      </c>
      <c r="AC379" s="34" t="str">
        <f t="array" ref="AC379">IFERROR(INDEX(INDIRECT("'"&amp;VLOOKUP($C379,ModMap!$A$2:$B$21,2,FALSE)&amp;"'!AC:AC"),MATCH($K379,INDIRECT("'"&amp;VLOOKUP($C379,ModMap!$A$2:$B$21,2,FALSE)&amp;"'!$K:$K"),0)),"")</f>
        <v>Unassigned</v>
      </c>
      <c r="AD379" s="58" t="s">
        <v>33</v>
      </c>
      <c r="AE379" s="34" t="str">
        <f t="array" ref="AE379">IFERROR(INDEX(INDIRECT("'"&amp;VLOOKUP($C379,ModMap!$A$2:$B$21,2,FALSE)&amp;"'!AE:AE"),MATCH($K379,INDIRECT("'"&amp;VLOOKUP($C379,ModMap!$A$2:$B$21,2,FALSE)&amp;"'!$K:$K"),0)),"")</f>
        <v>Not Started</v>
      </c>
      <c r="AF379" s="34" t="str">
        <f t="array" ref="AF379">IFERROR(INDEX(INDIRECT("'"&amp;VLOOKUP($C379,ModMap!$A$2:$B$21,2,FALSE)&amp;"'!AF:AF"),MATCH($K379,INDIRECT("'"&amp;VLOOKUP($C379,ModMap!$A$2:$B$21,2,FALSE)&amp;"'!$K:$K"),0)),"")</f>
        <v>Unassigned</v>
      </c>
      <c r="AG379" s="45" t="s">
        <v>36</v>
      </c>
      <c r="AH379" s="34" t="str">
        <f t="array" ref="AH379">IFERROR(INDEX(INDIRECT("'"&amp;VLOOKUP($C379,ModMap!$A$2:$B$21,2,FALSE)&amp;"'!AH:AH"),MATCH($K379,INDIRECT("'"&amp;VLOOKUP($C379,ModMap!$A$2:$B$21,2,FALSE)&amp;"'!$K:$K"),0)),"")</f>
        <v>N/A</v>
      </c>
      <c r="AI379" s="34" t="str">
        <f t="array" ref="AI379">IFERROR(INDEX(INDIRECT("'"&amp;VLOOKUP($C379,ModMap!$A$2:$B$21,2,FALSE)&amp;"'!AI:AI"),MATCH($K379,INDIRECT("'"&amp;VLOOKUP($C379,ModMap!$A$2:$B$21,2,FALSE)&amp;"'!$K:$K"),0)),"")</f>
        <v/>
      </c>
      <c r="AJ379" s="45" t="s">
        <v>36</v>
      </c>
      <c r="AK379" s="34" t="str">
        <f t="array" ref="AK379">IFERROR(INDEX(INDIRECT("'"&amp;VLOOKUP($C379,ModMap!$A$2:$B$21,2,FALSE)&amp;"'!AK:AK"),MATCH($K379,INDIRECT("'"&amp;VLOOKUP($C379,ModMap!$A$2:$B$21,2,FALSE)&amp;"'!$K:$K"),0)),"")</f>
        <v>N/A</v>
      </c>
      <c r="AL379" s="34" t="str">
        <f t="array" ref="AL379">IFERROR(INDEX(INDIRECT("'"&amp;VLOOKUP($C379,ModMap!$A$2:$B$21,2,FALSE)&amp;"'!AL:AL"),MATCH($K379,INDIRECT("'"&amp;VLOOKUP($C379,ModMap!$A$2:$B$21,2,FALSE)&amp;"'!$K:$K"),0)),"")</f>
        <v/>
      </c>
      <c r="AM379" s="34">
        <f t="shared" si="1"/>
        <v>3</v>
      </c>
      <c r="AN379" s="34" t="str">
        <f t="shared" si="2"/>
        <v>Not Started</v>
      </c>
      <c r="AO379" s="35" t="str">
        <f t="array" ref="AO379">IFERROR(INDEX(INDIRECT("'"&amp;VLOOKUP($C379,ModMap!$A$2:$B$21,2,FALSE)&amp;"'!AO:AO"),MATCH($K379,INDIRECT("'"&amp;VLOOKUP($C379,ModMap!$A$2:$B$21,2,FALSE)&amp;"'!$K:$K"),0)),"")</f>
        <v/>
      </c>
      <c r="AP379" s="53" t="str">
        <f t="array" ref="AP379">IFERROR(HYPERLINK("#'"&amp;VLOOKUP($C379,ModMap!$A$2:$B$21,2,FALSE)&amp;"'!V"&amp;MATCH($K379,INDIRECT("'"&amp;VLOOKUP($C379,ModMap!$A$2:$B$21,2,FALSE)&amp;"'!$K:$K"),0),"Edit on module sheet"),"")</f>
        <v>Edit on module sheet</v>
      </c>
    </row>
    <row r="380" ht="42.0" customHeight="1">
      <c r="A380" s="54">
        <v>378.0</v>
      </c>
      <c r="B380" s="54">
        <v>378.0</v>
      </c>
      <c r="C380" s="54" t="s">
        <v>105</v>
      </c>
      <c r="D380" s="55" t="s">
        <v>106</v>
      </c>
      <c r="E380" s="65" t="s">
        <v>41</v>
      </c>
      <c r="F380" s="102" t="s">
        <v>755</v>
      </c>
      <c r="G380" s="55" t="s">
        <v>756</v>
      </c>
      <c r="H380" s="54" t="s">
        <v>845</v>
      </c>
      <c r="I380" s="54" t="s">
        <v>846</v>
      </c>
      <c r="J380" s="55" t="s">
        <v>847</v>
      </c>
      <c r="K380" s="54" t="s">
        <v>848</v>
      </c>
      <c r="L380" s="55" t="s">
        <v>849</v>
      </c>
      <c r="M380" s="62" t="s">
        <v>200</v>
      </c>
      <c r="N380" s="54" t="s">
        <v>762</v>
      </c>
      <c r="O380" s="54" t="s">
        <v>850</v>
      </c>
      <c r="P380" s="55" t="s">
        <v>851</v>
      </c>
      <c r="Q380" s="55" t="s">
        <v>852</v>
      </c>
      <c r="R380" s="54" t="s">
        <v>786</v>
      </c>
      <c r="S380" s="54" t="s">
        <v>206</v>
      </c>
      <c r="T380" s="54" t="str">
        <f t="array" ref="T380">IFERROR(INDEX(INDIRECT("'"&amp;VLOOKUP($C380,ModMap!$A$2:$B$21,2,FALSE)&amp;"'!T:T"),MATCH($K380,INDIRECT("'"&amp;VLOOKUP($C380,ModMap!$A$2:$B$21,2,FALSE)&amp;"'!$K:$K"),0)),"")</f>
        <v>Unassigned</v>
      </c>
      <c r="U380" s="58" t="s">
        <v>33</v>
      </c>
      <c r="V380" s="54" t="str">
        <f t="array" ref="V380">IFERROR(INDEX(INDIRECT("'"&amp;VLOOKUP($C380,ModMap!$A$2:$B$21,2,FALSE)&amp;"'!V:V"),MATCH($K380,INDIRECT("'"&amp;VLOOKUP($C380,ModMap!$A$2:$B$21,2,FALSE)&amp;"'!$K:$K"),0)),"")</f>
        <v>Not Started</v>
      </c>
      <c r="W380" s="54" t="str">
        <f t="array" ref="W380">IFERROR(INDEX(INDIRECT("'"&amp;VLOOKUP($C380,ModMap!$A$2:$B$21,2,FALSE)&amp;"'!W:W"),MATCH($K380,INDIRECT("'"&amp;VLOOKUP($C380,ModMap!$A$2:$B$21,2,FALSE)&amp;"'!$K:$K"),0)),"")</f>
        <v>Unassigned</v>
      </c>
      <c r="X380" s="45" t="s">
        <v>36</v>
      </c>
      <c r="Y380" s="54" t="str">
        <f t="array" ref="Y380">IFERROR(INDEX(INDIRECT("'"&amp;VLOOKUP($C380,ModMap!$A$2:$B$21,2,FALSE)&amp;"'!Y:Y"),MATCH($K380,INDIRECT("'"&amp;VLOOKUP($C380,ModMap!$A$2:$B$21,2,FALSE)&amp;"'!$K:$K"),0)),"")</f>
        <v>N/A</v>
      </c>
      <c r="Z380" s="54" t="str">
        <f t="array" ref="Z380">IFERROR(INDEX(INDIRECT("'"&amp;VLOOKUP($C380,ModMap!$A$2:$B$21,2,FALSE)&amp;"'!Z:Z"),MATCH($K380,INDIRECT("'"&amp;VLOOKUP($C380,ModMap!$A$2:$B$21,2,FALSE)&amp;"'!$K:$K"),0)),"")</f>
        <v/>
      </c>
      <c r="AA380" s="45" t="s">
        <v>36</v>
      </c>
      <c r="AB380" s="54" t="str">
        <f t="array" ref="AB380">IFERROR(INDEX(INDIRECT("'"&amp;VLOOKUP($C380,ModMap!$A$2:$B$21,2,FALSE)&amp;"'!AB:AB"),MATCH($K380,INDIRECT("'"&amp;VLOOKUP($C380,ModMap!$A$2:$B$21,2,FALSE)&amp;"'!$K:$K"),0)),"")</f>
        <v>N/A</v>
      </c>
      <c r="AC380" s="54" t="str">
        <f t="array" ref="AC380">IFERROR(INDEX(INDIRECT("'"&amp;VLOOKUP($C380,ModMap!$A$2:$B$21,2,FALSE)&amp;"'!AC:AC"),MATCH($K380,INDIRECT("'"&amp;VLOOKUP($C380,ModMap!$A$2:$B$21,2,FALSE)&amp;"'!$K:$K"),0)),"")</f>
        <v/>
      </c>
      <c r="AD380" s="58" t="s">
        <v>33</v>
      </c>
      <c r="AE380" s="54" t="str">
        <f t="array" ref="AE380">IFERROR(INDEX(INDIRECT("'"&amp;VLOOKUP($C380,ModMap!$A$2:$B$21,2,FALSE)&amp;"'!AE:AE"),MATCH($K380,INDIRECT("'"&amp;VLOOKUP($C380,ModMap!$A$2:$B$21,2,FALSE)&amp;"'!$K:$K"),0)),"")</f>
        <v>Not Started</v>
      </c>
      <c r="AF380" s="54" t="str">
        <f t="array" ref="AF380">IFERROR(INDEX(INDIRECT("'"&amp;VLOOKUP($C380,ModMap!$A$2:$B$21,2,FALSE)&amp;"'!AF:AF"),MATCH($K380,INDIRECT("'"&amp;VLOOKUP($C380,ModMap!$A$2:$B$21,2,FALSE)&amp;"'!$K:$K"),0)),"")</f>
        <v>Unassigned</v>
      </c>
      <c r="AG380" s="45" t="s">
        <v>36</v>
      </c>
      <c r="AH380" s="54" t="str">
        <f t="array" ref="AH380">IFERROR(INDEX(INDIRECT("'"&amp;VLOOKUP($C380,ModMap!$A$2:$B$21,2,FALSE)&amp;"'!AH:AH"),MATCH($K380,INDIRECT("'"&amp;VLOOKUP($C380,ModMap!$A$2:$B$21,2,FALSE)&amp;"'!$K:$K"),0)),"")</f>
        <v>N/A</v>
      </c>
      <c r="AI380" s="54" t="str">
        <f t="array" ref="AI380">IFERROR(INDEX(INDIRECT("'"&amp;VLOOKUP($C380,ModMap!$A$2:$B$21,2,FALSE)&amp;"'!AI:AI"),MATCH($K380,INDIRECT("'"&amp;VLOOKUP($C380,ModMap!$A$2:$B$21,2,FALSE)&amp;"'!$K:$K"),0)),"")</f>
        <v/>
      </c>
      <c r="AJ380" s="45" t="s">
        <v>36</v>
      </c>
      <c r="AK380" s="54" t="str">
        <f t="array" ref="AK380">IFERROR(INDEX(INDIRECT("'"&amp;VLOOKUP($C380,ModMap!$A$2:$B$21,2,FALSE)&amp;"'!AK:AK"),MATCH($K380,INDIRECT("'"&amp;VLOOKUP($C380,ModMap!$A$2:$B$21,2,FALSE)&amp;"'!$K:$K"),0)),"")</f>
        <v>N/A</v>
      </c>
      <c r="AL380" s="54" t="str">
        <f t="array" ref="AL380">IFERROR(INDEX(INDIRECT("'"&amp;VLOOKUP($C380,ModMap!$A$2:$B$21,2,FALSE)&amp;"'!AL:AL"),MATCH($K380,INDIRECT("'"&amp;VLOOKUP($C380,ModMap!$A$2:$B$21,2,FALSE)&amp;"'!$K:$K"),0)),"")</f>
        <v/>
      </c>
      <c r="AM380" s="54">
        <f t="shared" si="1"/>
        <v>2</v>
      </c>
      <c r="AN380" s="54" t="str">
        <f t="shared" si="2"/>
        <v>Not Started</v>
      </c>
      <c r="AO380" s="55" t="str">
        <f t="array" ref="AO380">IFERROR(INDEX(INDIRECT("'"&amp;VLOOKUP($C380,ModMap!$A$2:$B$21,2,FALSE)&amp;"'!AO:AO"),MATCH($K380,INDIRECT("'"&amp;VLOOKUP($C380,ModMap!$A$2:$B$21,2,FALSE)&amp;"'!$K:$K"),0)),"")</f>
        <v/>
      </c>
      <c r="AP380" s="53" t="str">
        <f t="array" ref="AP380">IFERROR(HYPERLINK("#'"&amp;VLOOKUP($C380,ModMap!$A$2:$B$21,2,FALSE)&amp;"'!V"&amp;MATCH($K380,INDIRECT("'"&amp;VLOOKUP($C380,ModMap!$A$2:$B$21,2,FALSE)&amp;"'!$K:$K"),0),"Edit on module sheet"),"")</f>
        <v>Edit on module sheet</v>
      </c>
    </row>
    <row r="381" ht="42.0" customHeight="1">
      <c r="A381" s="34">
        <v>379.0</v>
      </c>
      <c r="B381" s="34">
        <v>379.0</v>
      </c>
      <c r="C381" s="34" t="s">
        <v>105</v>
      </c>
      <c r="D381" s="35" t="s">
        <v>106</v>
      </c>
      <c r="E381" s="64" t="s">
        <v>69</v>
      </c>
      <c r="F381" s="102" t="s">
        <v>755</v>
      </c>
      <c r="G381" s="35" t="s">
        <v>756</v>
      </c>
      <c r="H381" s="34" t="s">
        <v>845</v>
      </c>
      <c r="I381" s="34" t="s">
        <v>846</v>
      </c>
      <c r="J381" s="35" t="s">
        <v>847</v>
      </c>
      <c r="K381" s="34" t="s">
        <v>3344</v>
      </c>
      <c r="L381" s="35" t="s">
        <v>3345</v>
      </c>
      <c r="M381" s="58" t="s">
        <v>434</v>
      </c>
      <c r="N381" s="34" t="s">
        <v>762</v>
      </c>
      <c r="O381" s="34" t="s">
        <v>850</v>
      </c>
      <c r="P381" s="35" t="s">
        <v>851</v>
      </c>
      <c r="Q381" s="35" t="s">
        <v>852</v>
      </c>
      <c r="R381" s="34" t="s">
        <v>786</v>
      </c>
      <c r="S381" s="34" t="s">
        <v>69</v>
      </c>
      <c r="T381" s="34" t="str">
        <f t="array" ref="T381">IFERROR(INDEX(INDIRECT("'"&amp;VLOOKUP($C381,ModMap!$A$2:$B$21,2,FALSE)&amp;"'!T:T"),MATCH($K381,INDIRECT("'"&amp;VLOOKUP($C381,ModMap!$A$2:$B$21,2,FALSE)&amp;"'!$K:$K"),0)),"")</f>
        <v>Unassigned</v>
      </c>
      <c r="U381" s="58" t="s">
        <v>33</v>
      </c>
      <c r="V381" s="34" t="str">
        <f t="array" ref="V381">IFERROR(INDEX(INDIRECT("'"&amp;VLOOKUP($C381,ModMap!$A$2:$B$21,2,FALSE)&amp;"'!V:V"),MATCH($K381,INDIRECT("'"&amp;VLOOKUP($C381,ModMap!$A$2:$B$21,2,FALSE)&amp;"'!$K:$K"),0)),"")</f>
        <v>Not Started</v>
      </c>
      <c r="W381" s="34" t="str">
        <f t="array" ref="W381">IFERROR(INDEX(INDIRECT("'"&amp;VLOOKUP($C381,ModMap!$A$2:$B$21,2,FALSE)&amp;"'!W:W"),MATCH($K381,INDIRECT("'"&amp;VLOOKUP($C381,ModMap!$A$2:$B$21,2,FALSE)&amp;"'!$K:$K"),0)),"")</f>
        <v>Unassigned</v>
      </c>
      <c r="X381" s="58" t="s">
        <v>33</v>
      </c>
      <c r="Y381" s="34" t="str">
        <f t="array" ref="Y381">IFERROR(INDEX(INDIRECT("'"&amp;VLOOKUP($C381,ModMap!$A$2:$B$21,2,FALSE)&amp;"'!Y:Y"),MATCH($K381,INDIRECT("'"&amp;VLOOKUP($C381,ModMap!$A$2:$B$21,2,FALSE)&amp;"'!$K:$K"),0)),"")</f>
        <v>Not Started</v>
      </c>
      <c r="Z381" s="34" t="str">
        <f t="array" ref="Z381">IFERROR(INDEX(INDIRECT("'"&amp;VLOOKUP($C381,ModMap!$A$2:$B$21,2,FALSE)&amp;"'!Z:Z"),MATCH($K381,INDIRECT("'"&amp;VLOOKUP($C381,ModMap!$A$2:$B$21,2,FALSE)&amp;"'!$K:$K"),0)),"")</f>
        <v>Unassigned</v>
      </c>
      <c r="AA381" s="45" t="s">
        <v>36</v>
      </c>
      <c r="AB381" s="34" t="str">
        <f t="array" ref="AB381">IFERROR(INDEX(INDIRECT("'"&amp;VLOOKUP($C381,ModMap!$A$2:$B$21,2,FALSE)&amp;"'!AB:AB"),MATCH($K381,INDIRECT("'"&amp;VLOOKUP($C381,ModMap!$A$2:$B$21,2,FALSE)&amp;"'!$K:$K"),0)),"")</f>
        <v>N/A</v>
      </c>
      <c r="AC381" s="34" t="str">
        <f t="array" ref="AC381">IFERROR(INDEX(INDIRECT("'"&amp;VLOOKUP($C381,ModMap!$A$2:$B$21,2,FALSE)&amp;"'!AC:AC"),MATCH($K381,INDIRECT("'"&amp;VLOOKUP($C381,ModMap!$A$2:$B$21,2,FALSE)&amp;"'!$K:$K"),0)),"")</f>
        <v/>
      </c>
      <c r="AD381" s="58" t="s">
        <v>33</v>
      </c>
      <c r="AE381" s="34" t="str">
        <f t="array" ref="AE381">IFERROR(INDEX(INDIRECT("'"&amp;VLOOKUP($C381,ModMap!$A$2:$B$21,2,FALSE)&amp;"'!AE:AE"),MATCH($K381,INDIRECT("'"&amp;VLOOKUP($C381,ModMap!$A$2:$B$21,2,FALSE)&amp;"'!$K:$K"),0)),"")</f>
        <v>Not Started</v>
      </c>
      <c r="AF381" s="34" t="str">
        <f t="array" ref="AF381">IFERROR(INDEX(INDIRECT("'"&amp;VLOOKUP($C381,ModMap!$A$2:$B$21,2,FALSE)&amp;"'!AF:AF"),MATCH($K381,INDIRECT("'"&amp;VLOOKUP($C381,ModMap!$A$2:$B$21,2,FALSE)&amp;"'!$K:$K"),0)),"")</f>
        <v>Unassigned</v>
      </c>
      <c r="AG381" s="45" t="s">
        <v>36</v>
      </c>
      <c r="AH381" s="34" t="str">
        <f t="array" ref="AH381">IFERROR(INDEX(INDIRECT("'"&amp;VLOOKUP($C381,ModMap!$A$2:$B$21,2,FALSE)&amp;"'!AH:AH"),MATCH($K381,INDIRECT("'"&amp;VLOOKUP($C381,ModMap!$A$2:$B$21,2,FALSE)&amp;"'!$K:$K"),0)),"")</f>
        <v>N/A</v>
      </c>
      <c r="AI381" s="34" t="str">
        <f t="array" ref="AI381">IFERROR(INDEX(INDIRECT("'"&amp;VLOOKUP($C381,ModMap!$A$2:$B$21,2,FALSE)&amp;"'!AI:AI"),MATCH($K381,INDIRECT("'"&amp;VLOOKUP($C381,ModMap!$A$2:$B$21,2,FALSE)&amp;"'!$K:$K"),0)),"")</f>
        <v/>
      </c>
      <c r="AJ381" s="45" t="s">
        <v>36</v>
      </c>
      <c r="AK381" s="34" t="str">
        <f t="array" ref="AK381">IFERROR(INDEX(INDIRECT("'"&amp;VLOOKUP($C381,ModMap!$A$2:$B$21,2,FALSE)&amp;"'!AK:AK"),MATCH($K381,INDIRECT("'"&amp;VLOOKUP($C381,ModMap!$A$2:$B$21,2,FALSE)&amp;"'!$K:$K"),0)),"")</f>
        <v>N/A</v>
      </c>
      <c r="AL381" s="34" t="str">
        <f t="array" ref="AL381">IFERROR(INDEX(INDIRECT("'"&amp;VLOOKUP($C381,ModMap!$A$2:$B$21,2,FALSE)&amp;"'!AL:AL"),MATCH($K381,INDIRECT("'"&amp;VLOOKUP($C381,ModMap!$A$2:$B$21,2,FALSE)&amp;"'!$K:$K"),0)),"")</f>
        <v/>
      </c>
      <c r="AM381" s="34">
        <f t="shared" si="1"/>
        <v>3</v>
      </c>
      <c r="AN381" s="34" t="str">
        <f t="shared" si="2"/>
        <v>Not Started</v>
      </c>
      <c r="AO381" s="35" t="str">
        <f t="array" ref="AO381">IFERROR(INDEX(INDIRECT("'"&amp;VLOOKUP($C381,ModMap!$A$2:$B$21,2,FALSE)&amp;"'!AO:AO"),MATCH($K381,INDIRECT("'"&amp;VLOOKUP($C381,ModMap!$A$2:$B$21,2,FALSE)&amp;"'!$K:$K"),0)),"")</f>
        <v/>
      </c>
      <c r="AP381" s="53" t="str">
        <f t="array" ref="AP381">IFERROR(HYPERLINK("#'"&amp;VLOOKUP($C381,ModMap!$A$2:$B$21,2,FALSE)&amp;"'!V"&amp;MATCH($K381,INDIRECT("'"&amp;VLOOKUP($C381,ModMap!$A$2:$B$21,2,FALSE)&amp;"'!$K:$K"),0),"Edit on module sheet"),"")</f>
        <v>Edit on module sheet</v>
      </c>
    </row>
    <row r="382" ht="42.0" customHeight="1">
      <c r="A382" s="54">
        <v>380.0</v>
      </c>
      <c r="B382" s="54">
        <v>380.0</v>
      </c>
      <c r="C382" s="54" t="s">
        <v>105</v>
      </c>
      <c r="D382" s="55" t="s">
        <v>106</v>
      </c>
      <c r="E382" s="36" t="s">
        <v>48</v>
      </c>
      <c r="F382" s="102" t="s">
        <v>755</v>
      </c>
      <c r="G382" s="55" t="s">
        <v>756</v>
      </c>
      <c r="H382" s="54" t="s">
        <v>860</v>
      </c>
      <c r="I382" s="54" t="s">
        <v>861</v>
      </c>
      <c r="J382" s="55" t="s">
        <v>862</v>
      </c>
      <c r="K382" s="54" t="s">
        <v>2403</v>
      </c>
      <c r="L382" s="55" t="s">
        <v>2404</v>
      </c>
      <c r="M382" s="62" t="s">
        <v>200</v>
      </c>
      <c r="N382" s="54" t="s">
        <v>762</v>
      </c>
      <c r="O382" s="54" t="s">
        <v>811</v>
      </c>
      <c r="P382" s="55" t="s">
        <v>865</v>
      </c>
      <c r="Q382" s="55" t="s">
        <v>866</v>
      </c>
      <c r="R382" s="54" t="s">
        <v>766</v>
      </c>
      <c r="S382" s="54" t="s">
        <v>53</v>
      </c>
      <c r="T382" s="54" t="str">
        <f t="array" ref="T382">IFERROR(INDEX(INDIRECT("'"&amp;VLOOKUP($C382,ModMap!$A$2:$B$21,2,FALSE)&amp;"'!T:T"),MATCH($K382,INDIRECT("'"&amp;VLOOKUP($C382,ModMap!$A$2:$B$21,2,FALSE)&amp;"'!$K:$K"),0)),"")</f>
        <v>Unassigned</v>
      </c>
      <c r="U382" s="45" t="s">
        <v>36</v>
      </c>
      <c r="V382" s="54" t="str">
        <f t="array" ref="V382">IFERROR(INDEX(INDIRECT("'"&amp;VLOOKUP($C382,ModMap!$A$2:$B$21,2,FALSE)&amp;"'!V:V"),MATCH($K382,INDIRECT("'"&amp;VLOOKUP($C382,ModMap!$A$2:$B$21,2,FALSE)&amp;"'!$K:$K"),0)),"")</f>
        <v>N/A</v>
      </c>
      <c r="W382" s="54" t="str">
        <f t="array" ref="W382">IFERROR(INDEX(INDIRECT("'"&amp;VLOOKUP($C382,ModMap!$A$2:$B$21,2,FALSE)&amp;"'!W:W"),MATCH($K382,INDIRECT("'"&amp;VLOOKUP($C382,ModMap!$A$2:$B$21,2,FALSE)&amp;"'!$K:$K"),0)),"")</f>
        <v/>
      </c>
      <c r="X382" s="58" t="s">
        <v>33</v>
      </c>
      <c r="Y382" s="54" t="str">
        <f t="array" ref="Y382">IFERROR(INDEX(INDIRECT("'"&amp;VLOOKUP($C382,ModMap!$A$2:$B$21,2,FALSE)&amp;"'!Y:Y"),MATCH($K382,INDIRECT("'"&amp;VLOOKUP($C382,ModMap!$A$2:$B$21,2,FALSE)&amp;"'!$K:$K"),0)),"")</f>
        <v>Not Started</v>
      </c>
      <c r="Z382" s="54" t="str">
        <f t="array" ref="Z382">IFERROR(INDEX(INDIRECT("'"&amp;VLOOKUP($C382,ModMap!$A$2:$B$21,2,FALSE)&amp;"'!Z:Z"),MATCH($K382,INDIRECT("'"&amp;VLOOKUP($C382,ModMap!$A$2:$B$21,2,FALSE)&amp;"'!$K:$K"),0)),"")</f>
        <v>Unassigned</v>
      </c>
      <c r="AA382" s="58" t="s">
        <v>33</v>
      </c>
      <c r="AB382" s="54" t="str">
        <f t="array" ref="AB382">IFERROR(INDEX(INDIRECT("'"&amp;VLOOKUP($C382,ModMap!$A$2:$B$21,2,FALSE)&amp;"'!AB:AB"),MATCH($K382,INDIRECT("'"&amp;VLOOKUP($C382,ModMap!$A$2:$B$21,2,FALSE)&amp;"'!$K:$K"),0)),"")</f>
        <v>Not Started</v>
      </c>
      <c r="AC382" s="54" t="str">
        <f t="array" ref="AC382">IFERROR(INDEX(INDIRECT("'"&amp;VLOOKUP($C382,ModMap!$A$2:$B$21,2,FALSE)&amp;"'!AC:AC"),MATCH($K382,INDIRECT("'"&amp;VLOOKUP($C382,ModMap!$A$2:$B$21,2,FALSE)&amp;"'!$K:$K"),0)),"")</f>
        <v>Unassigned</v>
      </c>
      <c r="AD382" s="45" t="s">
        <v>36</v>
      </c>
      <c r="AE382" s="54" t="str">
        <f t="array" ref="AE382">IFERROR(INDEX(INDIRECT("'"&amp;VLOOKUP($C382,ModMap!$A$2:$B$21,2,FALSE)&amp;"'!AE:AE"),MATCH($K382,INDIRECT("'"&amp;VLOOKUP($C382,ModMap!$A$2:$B$21,2,FALSE)&amp;"'!$K:$K"),0)),"")</f>
        <v>N/A</v>
      </c>
      <c r="AF382" s="54" t="str">
        <f t="array" ref="AF382">IFERROR(INDEX(INDIRECT("'"&amp;VLOOKUP($C382,ModMap!$A$2:$B$21,2,FALSE)&amp;"'!AF:AF"),MATCH($K382,INDIRECT("'"&amp;VLOOKUP($C382,ModMap!$A$2:$B$21,2,FALSE)&amp;"'!$K:$K"),0)),"")</f>
        <v/>
      </c>
      <c r="AG382" s="45" t="s">
        <v>36</v>
      </c>
      <c r="AH382" s="54" t="str">
        <f t="array" ref="AH382">IFERROR(INDEX(INDIRECT("'"&amp;VLOOKUP($C382,ModMap!$A$2:$B$21,2,FALSE)&amp;"'!AH:AH"),MATCH($K382,INDIRECT("'"&amp;VLOOKUP($C382,ModMap!$A$2:$B$21,2,FALSE)&amp;"'!$K:$K"),0)),"")</f>
        <v>N/A</v>
      </c>
      <c r="AI382" s="54" t="str">
        <f t="array" ref="AI382">IFERROR(INDEX(INDIRECT("'"&amp;VLOOKUP($C382,ModMap!$A$2:$B$21,2,FALSE)&amp;"'!AI:AI"),MATCH($K382,INDIRECT("'"&amp;VLOOKUP($C382,ModMap!$A$2:$B$21,2,FALSE)&amp;"'!$K:$K"),0)),"")</f>
        <v/>
      </c>
      <c r="AJ382" s="45" t="s">
        <v>36</v>
      </c>
      <c r="AK382" s="54" t="str">
        <f t="array" ref="AK382">IFERROR(INDEX(INDIRECT("'"&amp;VLOOKUP($C382,ModMap!$A$2:$B$21,2,FALSE)&amp;"'!AK:AK"),MATCH($K382,INDIRECT("'"&amp;VLOOKUP($C382,ModMap!$A$2:$B$21,2,FALSE)&amp;"'!$K:$K"),0)),"")</f>
        <v>N/A</v>
      </c>
      <c r="AL382" s="54" t="str">
        <f t="array" ref="AL382">IFERROR(INDEX(INDIRECT("'"&amp;VLOOKUP($C382,ModMap!$A$2:$B$21,2,FALSE)&amp;"'!AL:AL"),MATCH($K382,INDIRECT("'"&amp;VLOOKUP($C382,ModMap!$A$2:$B$21,2,FALSE)&amp;"'!$K:$K"),0)),"")</f>
        <v/>
      </c>
      <c r="AM382" s="54">
        <f t="shared" si="1"/>
        <v>2</v>
      </c>
      <c r="AN382" s="54" t="str">
        <f t="shared" si="2"/>
        <v>Not Started</v>
      </c>
      <c r="AO382" s="55" t="str">
        <f t="array" ref="AO382">IFERROR(INDEX(INDIRECT("'"&amp;VLOOKUP($C382,ModMap!$A$2:$B$21,2,FALSE)&amp;"'!AO:AO"),MATCH($K382,INDIRECT("'"&amp;VLOOKUP($C382,ModMap!$A$2:$B$21,2,FALSE)&amp;"'!$K:$K"),0)),"")</f>
        <v/>
      </c>
      <c r="AP382" s="53" t="str">
        <f t="array" ref="AP382">IFERROR(HYPERLINK("#'"&amp;VLOOKUP($C382,ModMap!$A$2:$B$21,2,FALSE)&amp;"'!V"&amp;MATCH($K382,INDIRECT("'"&amp;VLOOKUP($C382,ModMap!$A$2:$B$21,2,FALSE)&amp;"'!$K:$K"),0),"Edit on module sheet"),"")</f>
        <v>Edit on module sheet</v>
      </c>
    </row>
    <row r="383" ht="42.0" customHeight="1">
      <c r="A383" s="34">
        <v>381.0</v>
      </c>
      <c r="B383" s="34">
        <v>381.0</v>
      </c>
      <c r="C383" s="34" t="s">
        <v>105</v>
      </c>
      <c r="D383" s="35" t="s">
        <v>106</v>
      </c>
      <c r="E383" s="36" t="s">
        <v>48</v>
      </c>
      <c r="F383" s="102" t="s">
        <v>755</v>
      </c>
      <c r="G383" s="35" t="s">
        <v>756</v>
      </c>
      <c r="H383" s="34" t="s">
        <v>860</v>
      </c>
      <c r="I383" s="34" t="s">
        <v>861</v>
      </c>
      <c r="J383" s="35" t="s">
        <v>862</v>
      </c>
      <c r="K383" s="34" t="s">
        <v>2406</v>
      </c>
      <c r="L383" s="35" t="s">
        <v>2407</v>
      </c>
      <c r="M383" s="62" t="s">
        <v>200</v>
      </c>
      <c r="N383" s="34" t="s">
        <v>762</v>
      </c>
      <c r="O383" s="34" t="s">
        <v>811</v>
      </c>
      <c r="P383" s="35" t="s">
        <v>865</v>
      </c>
      <c r="Q383" s="35" t="s">
        <v>866</v>
      </c>
      <c r="R383" s="34" t="s">
        <v>766</v>
      </c>
      <c r="S383" s="34" t="s">
        <v>56</v>
      </c>
      <c r="T383" s="34" t="str">
        <f t="array" ref="T383">IFERROR(INDEX(INDIRECT("'"&amp;VLOOKUP($C383,ModMap!$A$2:$B$21,2,FALSE)&amp;"'!T:T"),MATCH($K383,INDIRECT("'"&amp;VLOOKUP($C383,ModMap!$A$2:$B$21,2,FALSE)&amp;"'!$K:$K"),0)),"")</f>
        <v>Unassigned</v>
      </c>
      <c r="U383" s="45" t="s">
        <v>36</v>
      </c>
      <c r="V383" s="34" t="str">
        <f t="array" ref="V383">IFERROR(INDEX(INDIRECT("'"&amp;VLOOKUP($C383,ModMap!$A$2:$B$21,2,FALSE)&amp;"'!V:V"),MATCH($K383,INDIRECT("'"&amp;VLOOKUP($C383,ModMap!$A$2:$B$21,2,FALSE)&amp;"'!$K:$K"),0)),"")</f>
        <v>N/A</v>
      </c>
      <c r="W383" s="34" t="str">
        <f t="array" ref="W383">IFERROR(INDEX(INDIRECT("'"&amp;VLOOKUP($C383,ModMap!$A$2:$B$21,2,FALSE)&amp;"'!W:W"),MATCH($K383,INDIRECT("'"&amp;VLOOKUP($C383,ModMap!$A$2:$B$21,2,FALSE)&amp;"'!$K:$K"),0)),"")</f>
        <v/>
      </c>
      <c r="X383" s="58" t="s">
        <v>33</v>
      </c>
      <c r="Y383" s="34" t="str">
        <f t="array" ref="Y383">IFERROR(INDEX(INDIRECT("'"&amp;VLOOKUP($C383,ModMap!$A$2:$B$21,2,FALSE)&amp;"'!Y:Y"),MATCH($K383,INDIRECT("'"&amp;VLOOKUP($C383,ModMap!$A$2:$B$21,2,FALSE)&amp;"'!$K:$K"),0)),"")</f>
        <v>Not Started</v>
      </c>
      <c r="Z383" s="34" t="str">
        <f t="array" ref="Z383">IFERROR(INDEX(INDIRECT("'"&amp;VLOOKUP($C383,ModMap!$A$2:$B$21,2,FALSE)&amp;"'!Z:Z"),MATCH($K383,INDIRECT("'"&amp;VLOOKUP($C383,ModMap!$A$2:$B$21,2,FALSE)&amp;"'!$K:$K"),0)),"")</f>
        <v>Unassigned</v>
      </c>
      <c r="AA383" s="58" t="s">
        <v>33</v>
      </c>
      <c r="AB383" s="34" t="str">
        <f t="array" ref="AB383">IFERROR(INDEX(INDIRECT("'"&amp;VLOOKUP($C383,ModMap!$A$2:$B$21,2,FALSE)&amp;"'!AB:AB"),MATCH($K383,INDIRECT("'"&amp;VLOOKUP($C383,ModMap!$A$2:$B$21,2,FALSE)&amp;"'!$K:$K"),0)),"")</f>
        <v>Not Started</v>
      </c>
      <c r="AC383" s="34" t="str">
        <f t="array" ref="AC383">IFERROR(INDEX(INDIRECT("'"&amp;VLOOKUP($C383,ModMap!$A$2:$B$21,2,FALSE)&amp;"'!AC:AC"),MATCH($K383,INDIRECT("'"&amp;VLOOKUP($C383,ModMap!$A$2:$B$21,2,FALSE)&amp;"'!$K:$K"),0)),"")</f>
        <v>Unassigned</v>
      </c>
      <c r="AD383" s="58" t="s">
        <v>33</v>
      </c>
      <c r="AE383" s="34" t="str">
        <f t="array" ref="AE383">IFERROR(INDEX(INDIRECT("'"&amp;VLOOKUP($C383,ModMap!$A$2:$B$21,2,FALSE)&amp;"'!AE:AE"),MATCH($K383,INDIRECT("'"&amp;VLOOKUP($C383,ModMap!$A$2:$B$21,2,FALSE)&amp;"'!$K:$K"),0)),"")</f>
        <v>Not Started</v>
      </c>
      <c r="AF383" s="34" t="str">
        <f t="array" ref="AF383">IFERROR(INDEX(INDIRECT("'"&amp;VLOOKUP($C383,ModMap!$A$2:$B$21,2,FALSE)&amp;"'!AF:AF"),MATCH($K383,INDIRECT("'"&amp;VLOOKUP($C383,ModMap!$A$2:$B$21,2,FALSE)&amp;"'!$K:$K"),0)),"")</f>
        <v>Unassigned</v>
      </c>
      <c r="AG383" s="45" t="s">
        <v>36</v>
      </c>
      <c r="AH383" s="34" t="str">
        <f t="array" ref="AH383">IFERROR(INDEX(INDIRECT("'"&amp;VLOOKUP($C383,ModMap!$A$2:$B$21,2,FALSE)&amp;"'!AH:AH"),MATCH($K383,INDIRECT("'"&amp;VLOOKUP($C383,ModMap!$A$2:$B$21,2,FALSE)&amp;"'!$K:$K"),0)),"")</f>
        <v>N/A</v>
      </c>
      <c r="AI383" s="34" t="str">
        <f t="array" ref="AI383">IFERROR(INDEX(INDIRECT("'"&amp;VLOOKUP($C383,ModMap!$A$2:$B$21,2,FALSE)&amp;"'!AI:AI"),MATCH($K383,INDIRECT("'"&amp;VLOOKUP($C383,ModMap!$A$2:$B$21,2,FALSE)&amp;"'!$K:$K"),0)),"")</f>
        <v/>
      </c>
      <c r="AJ383" s="45" t="s">
        <v>36</v>
      </c>
      <c r="AK383" s="34" t="str">
        <f t="array" ref="AK383">IFERROR(INDEX(INDIRECT("'"&amp;VLOOKUP($C383,ModMap!$A$2:$B$21,2,FALSE)&amp;"'!AK:AK"),MATCH($K383,INDIRECT("'"&amp;VLOOKUP($C383,ModMap!$A$2:$B$21,2,FALSE)&amp;"'!$K:$K"),0)),"")</f>
        <v>N/A</v>
      </c>
      <c r="AL383" s="34" t="str">
        <f t="array" ref="AL383">IFERROR(INDEX(INDIRECT("'"&amp;VLOOKUP($C383,ModMap!$A$2:$B$21,2,FALSE)&amp;"'!AL:AL"),MATCH($K383,INDIRECT("'"&amp;VLOOKUP($C383,ModMap!$A$2:$B$21,2,FALSE)&amp;"'!$K:$K"),0)),"")</f>
        <v/>
      </c>
      <c r="AM383" s="34">
        <f t="shared" si="1"/>
        <v>3</v>
      </c>
      <c r="AN383" s="34" t="str">
        <f t="shared" si="2"/>
        <v>Not Started</v>
      </c>
      <c r="AO383" s="35" t="str">
        <f t="array" ref="AO383">IFERROR(INDEX(INDIRECT("'"&amp;VLOOKUP($C383,ModMap!$A$2:$B$21,2,FALSE)&amp;"'!AO:AO"),MATCH($K383,INDIRECT("'"&amp;VLOOKUP($C383,ModMap!$A$2:$B$21,2,FALSE)&amp;"'!$K:$K"),0)),"")</f>
        <v/>
      </c>
      <c r="AP383" s="53" t="str">
        <f t="array" ref="AP383">IFERROR(HYPERLINK("#'"&amp;VLOOKUP($C383,ModMap!$A$2:$B$21,2,FALSE)&amp;"'!V"&amp;MATCH($K383,INDIRECT("'"&amp;VLOOKUP($C383,ModMap!$A$2:$B$21,2,FALSE)&amp;"'!$K:$K"),0),"Edit on module sheet"),"")</f>
        <v>Edit on module sheet</v>
      </c>
    </row>
    <row r="384" ht="42.0" customHeight="1">
      <c r="A384" s="54">
        <v>382.0</v>
      </c>
      <c r="B384" s="54">
        <v>382.0</v>
      </c>
      <c r="C384" s="54" t="s">
        <v>105</v>
      </c>
      <c r="D384" s="55" t="s">
        <v>106</v>
      </c>
      <c r="E384" s="65" t="s">
        <v>41</v>
      </c>
      <c r="F384" s="102" t="s">
        <v>755</v>
      </c>
      <c r="G384" s="55" t="s">
        <v>756</v>
      </c>
      <c r="H384" s="54" t="s">
        <v>860</v>
      </c>
      <c r="I384" s="54" t="s">
        <v>861</v>
      </c>
      <c r="J384" s="55" t="s">
        <v>862</v>
      </c>
      <c r="K384" s="54" t="s">
        <v>863</v>
      </c>
      <c r="L384" s="55" t="s">
        <v>864</v>
      </c>
      <c r="M384" s="62" t="s">
        <v>200</v>
      </c>
      <c r="N384" s="54" t="s">
        <v>762</v>
      </c>
      <c r="O384" s="54" t="s">
        <v>811</v>
      </c>
      <c r="P384" s="55" t="s">
        <v>865</v>
      </c>
      <c r="Q384" s="55" t="s">
        <v>866</v>
      </c>
      <c r="R384" s="54" t="s">
        <v>766</v>
      </c>
      <c r="S384" s="54" t="s">
        <v>206</v>
      </c>
      <c r="T384" s="54" t="str">
        <f t="array" ref="T384">IFERROR(INDEX(INDIRECT("'"&amp;VLOOKUP($C384,ModMap!$A$2:$B$21,2,FALSE)&amp;"'!T:T"),MATCH($K384,INDIRECT("'"&amp;VLOOKUP($C384,ModMap!$A$2:$B$21,2,FALSE)&amp;"'!$K:$K"),0)),"")</f>
        <v>Unassigned</v>
      </c>
      <c r="U384" s="58" t="s">
        <v>33</v>
      </c>
      <c r="V384" s="54" t="str">
        <f t="array" ref="V384">IFERROR(INDEX(INDIRECT("'"&amp;VLOOKUP($C384,ModMap!$A$2:$B$21,2,FALSE)&amp;"'!V:V"),MATCH($K384,INDIRECT("'"&amp;VLOOKUP($C384,ModMap!$A$2:$B$21,2,FALSE)&amp;"'!$K:$K"),0)),"")</f>
        <v>Not Started</v>
      </c>
      <c r="W384" s="54" t="str">
        <f t="array" ref="W384">IFERROR(INDEX(INDIRECT("'"&amp;VLOOKUP($C384,ModMap!$A$2:$B$21,2,FALSE)&amp;"'!W:W"),MATCH($K384,INDIRECT("'"&amp;VLOOKUP($C384,ModMap!$A$2:$B$21,2,FALSE)&amp;"'!$K:$K"),0)),"")</f>
        <v>Unassigned</v>
      </c>
      <c r="X384" s="45" t="s">
        <v>36</v>
      </c>
      <c r="Y384" s="54" t="str">
        <f t="array" ref="Y384">IFERROR(INDEX(INDIRECT("'"&amp;VLOOKUP($C384,ModMap!$A$2:$B$21,2,FALSE)&amp;"'!Y:Y"),MATCH($K384,INDIRECT("'"&amp;VLOOKUP($C384,ModMap!$A$2:$B$21,2,FALSE)&amp;"'!$K:$K"),0)),"")</f>
        <v>N/A</v>
      </c>
      <c r="Z384" s="54" t="str">
        <f t="array" ref="Z384">IFERROR(INDEX(INDIRECT("'"&amp;VLOOKUP($C384,ModMap!$A$2:$B$21,2,FALSE)&amp;"'!Z:Z"),MATCH($K384,INDIRECT("'"&amp;VLOOKUP($C384,ModMap!$A$2:$B$21,2,FALSE)&amp;"'!$K:$K"),0)),"")</f>
        <v/>
      </c>
      <c r="AA384" s="45" t="s">
        <v>36</v>
      </c>
      <c r="AB384" s="54" t="str">
        <f t="array" ref="AB384">IFERROR(INDEX(INDIRECT("'"&amp;VLOOKUP($C384,ModMap!$A$2:$B$21,2,FALSE)&amp;"'!AB:AB"),MATCH($K384,INDIRECT("'"&amp;VLOOKUP($C384,ModMap!$A$2:$B$21,2,FALSE)&amp;"'!$K:$K"),0)),"")</f>
        <v>N/A</v>
      </c>
      <c r="AC384" s="54" t="str">
        <f t="array" ref="AC384">IFERROR(INDEX(INDIRECT("'"&amp;VLOOKUP($C384,ModMap!$A$2:$B$21,2,FALSE)&amp;"'!AC:AC"),MATCH($K384,INDIRECT("'"&amp;VLOOKUP($C384,ModMap!$A$2:$B$21,2,FALSE)&amp;"'!$K:$K"),0)),"")</f>
        <v/>
      </c>
      <c r="AD384" s="58" t="s">
        <v>33</v>
      </c>
      <c r="AE384" s="54" t="str">
        <f t="array" ref="AE384">IFERROR(INDEX(INDIRECT("'"&amp;VLOOKUP($C384,ModMap!$A$2:$B$21,2,FALSE)&amp;"'!AE:AE"),MATCH($K384,INDIRECT("'"&amp;VLOOKUP($C384,ModMap!$A$2:$B$21,2,FALSE)&amp;"'!$K:$K"),0)),"")</f>
        <v>Not Started</v>
      </c>
      <c r="AF384" s="54" t="str">
        <f t="array" ref="AF384">IFERROR(INDEX(INDIRECT("'"&amp;VLOOKUP($C384,ModMap!$A$2:$B$21,2,FALSE)&amp;"'!AF:AF"),MATCH($K384,INDIRECT("'"&amp;VLOOKUP($C384,ModMap!$A$2:$B$21,2,FALSE)&amp;"'!$K:$K"),0)),"")</f>
        <v>Unassigned</v>
      </c>
      <c r="AG384" s="45" t="s">
        <v>36</v>
      </c>
      <c r="AH384" s="54" t="str">
        <f t="array" ref="AH384">IFERROR(INDEX(INDIRECT("'"&amp;VLOOKUP($C384,ModMap!$A$2:$B$21,2,FALSE)&amp;"'!AH:AH"),MATCH($K384,INDIRECT("'"&amp;VLOOKUP($C384,ModMap!$A$2:$B$21,2,FALSE)&amp;"'!$K:$K"),0)),"")</f>
        <v>N/A</v>
      </c>
      <c r="AI384" s="54" t="str">
        <f t="array" ref="AI384">IFERROR(INDEX(INDIRECT("'"&amp;VLOOKUP($C384,ModMap!$A$2:$B$21,2,FALSE)&amp;"'!AI:AI"),MATCH($K384,INDIRECT("'"&amp;VLOOKUP($C384,ModMap!$A$2:$B$21,2,FALSE)&amp;"'!$K:$K"),0)),"")</f>
        <v/>
      </c>
      <c r="AJ384" s="45" t="s">
        <v>36</v>
      </c>
      <c r="AK384" s="54" t="str">
        <f t="array" ref="AK384">IFERROR(INDEX(INDIRECT("'"&amp;VLOOKUP($C384,ModMap!$A$2:$B$21,2,FALSE)&amp;"'!AK:AK"),MATCH($K384,INDIRECT("'"&amp;VLOOKUP($C384,ModMap!$A$2:$B$21,2,FALSE)&amp;"'!$K:$K"),0)),"")</f>
        <v>N/A</v>
      </c>
      <c r="AL384" s="54" t="str">
        <f t="array" ref="AL384">IFERROR(INDEX(INDIRECT("'"&amp;VLOOKUP($C384,ModMap!$A$2:$B$21,2,FALSE)&amp;"'!AL:AL"),MATCH($K384,INDIRECT("'"&amp;VLOOKUP($C384,ModMap!$A$2:$B$21,2,FALSE)&amp;"'!$K:$K"),0)),"")</f>
        <v/>
      </c>
      <c r="AM384" s="54">
        <f t="shared" si="1"/>
        <v>2</v>
      </c>
      <c r="AN384" s="54" t="str">
        <f t="shared" si="2"/>
        <v>Not Started</v>
      </c>
      <c r="AO384" s="55" t="str">
        <f t="array" ref="AO384">IFERROR(INDEX(INDIRECT("'"&amp;VLOOKUP($C384,ModMap!$A$2:$B$21,2,FALSE)&amp;"'!AO:AO"),MATCH($K384,INDIRECT("'"&amp;VLOOKUP($C384,ModMap!$A$2:$B$21,2,FALSE)&amp;"'!$K:$K"),0)),"")</f>
        <v/>
      </c>
      <c r="AP384" s="53" t="str">
        <f t="array" ref="AP384">IFERROR(HYPERLINK("#'"&amp;VLOOKUP($C384,ModMap!$A$2:$B$21,2,FALSE)&amp;"'!V"&amp;MATCH($K384,INDIRECT("'"&amp;VLOOKUP($C384,ModMap!$A$2:$B$21,2,FALSE)&amp;"'!$K:$K"),0),"Edit on module sheet"),"")</f>
        <v>Edit on module sheet</v>
      </c>
    </row>
    <row r="385" ht="42.0" customHeight="1">
      <c r="A385" s="34">
        <v>383.0</v>
      </c>
      <c r="B385" s="34">
        <v>383.0</v>
      </c>
      <c r="C385" s="34" t="s">
        <v>105</v>
      </c>
      <c r="D385" s="35" t="s">
        <v>106</v>
      </c>
      <c r="E385" s="64" t="s">
        <v>69</v>
      </c>
      <c r="F385" s="102" t="s">
        <v>755</v>
      </c>
      <c r="G385" s="35" t="s">
        <v>756</v>
      </c>
      <c r="H385" s="34" t="s">
        <v>860</v>
      </c>
      <c r="I385" s="34" t="s">
        <v>861</v>
      </c>
      <c r="J385" s="35" t="s">
        <v>862</v>
      </c>
      <c r="K385" s="34" t="s">
        <v>3346</v>
      </c>
      <c r="L385" s="35" t="s">
        <v>3347</v>
      </c>
      <c r="M385" s="58" t="s">
        <v>434</v>
      </c>
      <c r="N385" s="34" t="s">
        <v>762</v>
      </c>
      <c r="O385" s="34" t="s">
        <v>811</v>
      </c>
      <c r="P385" s="35" t="s">
        <v>865</v>
      </c>
      <c r="Q385" s="35" t="s">
        <v>866</v>
      </c>
      <c r="R385" s="34" t="s">
        <v>766</v>
      </c>
      <c r="S385" s="34" t="s">
        <v>69</v>
      </c>
      <c r="T385" s="34" t="str">
        <f t="array" ref="T385">IFERROR(INDEX(INDIRECT("'"&amp;VLOOKUP($C385,ModMap!$A$2:$B$21,2,FALSE)&amp;"'!T:T"),MATCH($K385,INDIRECT("'"&amp;VLOOKUP($C385,ModMap!$A$2:$B$21,2,FALSE)&amp;"'!$K:$K"),0)),"")</f>
        <v>Unassigned</v>
      </c>
      <c r="U385" s="58" t="s">
        <v>33</v>
      </c>
      <c r="V385" s="34" t="str">
        <f t="array" ref="V385">IFERROR(INDEX(INDIRECT("'"&amp;VLOOKUP($C385,ModMap!$A$2:$B$21,2,FALSE)&amp;"'!V:V"),MATCH($K385,INDIRECT("'"&amp;VLOOKUP($C385,ModMap!$A$2:$B$21,2,FALSE)&amp;"'!$K:$K"),0)),"")</f>
        <v>Not Started</v>
      </c>
      <c r="W385" s="34" t="str">
        <f t="array" ref="W385">IFERROR(INDEX(INDIRECT("'"&amp;VLOOKUP($C385,ModMap!$A$2:$B$21,2,FALSE)&amp;"'!W:W"),MATCH($K385,INDIRECT("'"&amp;VLOOKUP($C385,ModMap!$A$2:$B$21,2,FALSE)&amp;"'!$K:$K"),0)),"")</f>
        <v>Unassigned</v>
      </c>
      <c r="X385" s="58" t="s">
        <v>33</v>
      </c>
      <c r="Y385" s="34" t="str">
        <f t="array" ref="Y385">IFERROR(INDEX(INDIRECT("'"&amp;VLOOKUP($C385,ModMap!$A$2:$B$21,2,FALSE)&amp;"'!Y:Y"),MATCH($K385,INDIRECT("'"&amp;VLOOKUP($C385,ModMap!$A$2:$B$21,2,FALSE)&amp;"'!$K:$K"),0)),"")</f>
        <v>Not Started</v>
      </c>
      <c r="Z385" s="34" t="str">
        <f t="array" ref="Z385">IFERROR(INDEX(INDIRECT("'"&amp;VLOOKUP($C385,ModMap!$A$2:$B$21,2,FALSE)&amp;"'!Z:Z"),MATCH($K385,INDIRECT("'"&amp;VLOOKUP($C385,ModMap!$A$2:$B$21,2,FALSE)&amp;"'!$K:$K"),0)),"")</f>
        <v>Unassigned</v>
      </c>
      <c r="AA385" s="45" t="s">
        <v>36</v>
      </c>
      <c r="AB385" s="34" t="str">
        <f t="array" ref="AB385">IFERROR(INDEX(INDIRECT("'"&amp;VLOOKUP($C385,ModMap!$A$2:$B$21,2,FALSE)&amp;"'!AB:AB"),MATCH($K385,INDIRECT("'"&amp;VLOOKUP($C385,ModMap!$A$2:$B$21,2,FALSE)&amp;"'!$K:$K"),0)),"")</f>
        <v>N/A</v>
      </c>
      <c r="AC385" s="34" t="str">
        <f t="array" ref="AC385">IFERROR(INDEX(INDIRECT("'"&amp;VLOOKUP($C385,ModMap!$A$2:$B$21,2,FALSE)&amp;"'!AC:AC"),MATCH($K385,INDIRECT("'"&amp;VLOOKUP($C385,ModMap!$A$2:$B$21,2,FALSE)&amp;"'!$K:$K"),0)),"")</f>
        <v/>
      </c>
      <c r="AD385" s="58" t="s">
        <v>33</v>
      </c>
      <c r="AE385" s="34" t="str">
        <f t="array" ref="AE385">IFERROR(INDEX(INDIRECT("'"&amp;VLOOKUP($C385,ModMap!$A$2:$B$21,2,FALSE)&amp;"'!AE:AE"),MATCH($K385,INDIRECT("'"&amp;VLOOKUP($C385,ModMap!$A$2:$B$21,2,FALSE)&amp;"'!$K:$K"),0)),"")</f>
        <v>Not Started</v>
      </c>
      <c r="AF385" s="34" t="str">
        <f t="array" ref="AF385">IFERROR(INDEX(INDIRECT("'"&amp;VLOOKUP($C385,ModMap!$A$2:$B$21,2,FALSE)&amp;"'!AF:AF"),MATCH($K385,INDIRECT("'"&amp;VLOOKUP($C385,ModMap!$A$2:$B$21,2,FALSE)&amp;"'!$K:$K"),0)),"")</f>
        <v>Unassigned</v>
      </c>
      <c r="AG385" s="45" t="s">
        <v>36</v>
      </c>
      <c r="AH385" s="34" t="str">
        <f t="array" ref="AH385">IFERROR(INDEX(INDIRECT("'"&amp;VLOOKUP($C385,ModMap!$A$2:$B$21,2,FALSE)&amp;"'!AH:AH"),MATCH($K385,INDIRECT("'"&amp;VLOOKUP($C385,ModMap!$A$2:$B$21,2,FALSE)&amp;"'!$K:$K"),0)),"")</f>
        <v>N/A</v>
      </c>
      <c r="AI385" s="34" t="str">
        <f t="array" ref="AI385">IFERROR(INDEX(INDIRECT("'"&amp;VLOOKUP($C385,ModMap!$A$2:$B$21,2,FALSE)&amp;"'!AI:AI"),MATCH($K385,INDIRECT("'"&amp;VLOOKUP($C385,ModMap!$A$2:$B$21,2,FALSE)&amp;"'!$K:$K"),0)),"")</f>
        <v/>
      </c>
      <c r="AJ385" s="45" t="s">
        <v>36</v>
      </c>
      <c r="AK385" s="34" t="str">
        <f t="array" ref="AK385">IFERROR(INDEX(INDIRECT("'"&amp;VLOOKUP($C385,ModMap!$A$2:$B$21,2,FALSE)&amp;"'!AK:AK"),MATCH($K385,INDIRECT("'"&amp;VLOOKUP($C385,ModMap!$A$2:$B$21,2,FALSE)&amp;"'!$K:$K"),0)),"")</f>
        <v>N/A</v>
      </c>
      <c r="AL385" s="34" t="str">
        <f t="array" ref="AL385">IFERROR(INDEX(INDIRECT("'"&amp;VLOOKUP($C385,ModMap!$A$2:$B$21,2,FALSE)&amp;"'!AL:AL"),MATCH($K385,INDIRECT("'"&amp;VLOOKUP($C385,ModMap!$A$2:$B$21,2,FALSE)&amp;"'!$K:$K"),0)),"")</f>
        <v/>
      </c>
      <c r="AM385" s="34">
        <f t="shared" si="1"/>
        <v>3</v>
      </c>
      <c r="AN385" s="34" t="str">
        <f t="shared" si="2"/>
        <v>Not Started</v>
      </c>
      <c r="AO385" s="35" t="str">
        <f t="array" ref="AO385">IFERROR(INDEX(INDIRECT("'"&amp;VLOOKUP($C385,ModMap!$A$2:$B$21,2,FALSE)&amp;"'!AO:AO"),MATCH($K385,INDIRECT("'"&amp;VLOOKUP($C385,ModMap!$A$2:$B$21,2,FALSE)&amp;"'!$K:$K"),0)),"")</f>
        <v/>
      </c>
      <c r="AP385" s="53" t="str">
        <f t="array" ref="AP385">IFERROR(HYPERLINK("#'"&amp;VLOOKUP($C385,ModMap!$A$2:$B$21,2,FALSE)&amp;"'!V"&amp;MATCH($K385,INDIRECT("'"&amp;VLOOKUP($C385,ModMap!$A$2:$B$21,2,FALSE)&amp;"'!$K:$K"),0),"Edit on module sheet"),"")</f>
        <v>Edit on module sheet</v>
      </c>
    </row>
    <row r="386" ht="42.0" customHeight="1">
      <c r="A386" s="54">
        <v>384.0</v>
      </c>
      <c r="B386" s="54">
        <v>384.0</v>
      </c>
      <c r="C386" s="54" t="s">
        <v>105</v>
      </c>
      <c r="D386" s="55" t="s">
        <v>106</v>
      </c>
      <c r="E386" s="36" t="s">
        <v>48</v>
      </c>
      <c r="F386" s="102" t="s">
        <v>755</v>
      </c>
      <c r="G386" s="55" t="s">
        <v>756</v>
      </c>
      <c r="H386" s="54" t="s">
        <v>871</v>
      </c>
      <c r="I386" s="54" t="s">
        <v>872</v>
      </c>
      <c r="J386" s="55" t="s">
        <v>873</v>
      </c>
      <c r="K386" s="54" t="s">
        <v>2417</v>
      </c>
      <c r="L386" s="55" t="s">
        <v>2418</v>
      </c>
      <c r="M386" s="62" t="s">
        <v>200</v>
      </c>
      <c r="N386" s="54" t="s">
        <v>762</v>
      </c>
      <c r="O386" s="54" t="s">
        <v>763</v>
      </c>
      <c r="P386" s="55" t="s">
        <v>876</v>
      </c>
      <c r="Q386" s="55" t="s">
        <v>877</v>
      </c>
      <c r="R386" s="54" t="s">
        <v>766</v>
      </c>
      <c r="S386" s="54" t="s">
        <v>53</v>
      </c>
      <c r="T386" s="54" t="str">
        <f t="array" ref="T386">IFERROR(INDEX(INDIRECT("'"&amp;VLOOKUP($C386,ModMap!$A$2:$B$21,2,FALSE)&amp;"'!T:T"),MATCH($K386,INDIRECT("'"&amp;VLOOKUP($C386,ModMap!$A$2:$B$21,2,FALSE)&amp;"'!$K:$K"),0)),"")</f>
        <v>Unassigned</v>
      </c>
      <c r="U386" s="45" t="s">
        <v>36</v>
      </c>
      <c r="V386" s="54" t="str">
        <f t="array" ref="V386">IFERROR(INDEX(INDIRECT("'"&amp;VLOOKUP($C386,ModMap!$A$2:$B$21,2,FALSE)&amp;"'!V:V"),MATCH($K386,INDIRECT("'"&amp;VLOOKUP($C386,ModMap!$A$2:$B$21,2,FALSE)&amp;"'!$K:$K"),0)),"")</f>
        <v>N/A</v>
      </c>
      <c r="W386" s="54" t="str">
        <f t="array" ref="W386">IFERROR(INDEX(INDIRECT("'"&amp;VLOOKUP($C386,ModMap!$A$2:$B$21,2,FALSE)&amp;"'!W:W"),MATCH($K386,INDIRECT("'"&amp;VLOOKUP($C386,ModMap!$A$2:$B$21,2,FALSE)&amp;"'!$K:$K"),0)),"")</f>
        <v/>
      </c>
      <c r="X386" s="58" t="s">
        <v>33</v>
      </c>
      <c r="Y386" s="54" t="str">
        <f t="array" ref="Y386">IFERROR(INDEX(INDIRECT("'"&amp;VLOOKUP($C386,ModMap!$A$2:$B$21,2,FALSE)&amp;"'!Y:Y"),MATCH($K386,INDIRECT("'"&amp;VLOOKUP($C386,ModMap!$A$2:$B$21,2,FALSE)&amp;"'!$K:$K"),0)),"")</f>
        <v>Not Started</v>
      </c>
      <c r="Z386" s="54" t="str">
        <f t="array" ref="Z386">IFERROR(INDEX(INDIRECT("'"&amp;VLOOKUP($C386,ModMap!$A$2:$B$21,2,FALSE)&amp;"'!Z:Z"),MATCH($K386,INDIRECT("'"&amp;VLOOKUP($C386,ModMap!$A$2:$B$21,2,FALSE)&amp;"'!$K:$K"),0)),"")</f>
        <v>Unassigned</v>
      </c>
      <c r="AA386" s="58" t="s">
        <v>33</v>
      </c>
      <c r="AB386" s="54" t="str">
        <f t="array" ref="AB386">IFERROR(INDEX(INDIRECT("'"&amp;VLOOKUP($C386,ModMap!$A$2:$B$21,2,FALSE)&amp;"'!AB:AB"),MATCH($K386,INDIRECT("'"&amp;VLOOKUP($C386,ModMap!$A$2:$B$21,2,FALSE)&amp;"'!$K:$K"),0)),"")</f>
        <v>Not Started</v>
      </c>
      <c r="AC386" s="54" t="str">
        <f t="array" ref="AC386">IFERROR(INDEX(INDIRECT("'"&amp;VLOOKUP($C386,ModMap!$A$2:$B$21,2,FALSE)&amp;"'!AC:AC"),MATCH($K386,INDIRECT("'"&amp;VLOOKUP($C386,ModMap!$A$2:$B$21,2,FALSE)&amp;"'!$K:$K"),0)),"")</f>
        <v>Unassigned</v>
      </c>
      <c r="AD386" s="45" t="s">
        <v>36</v>
      </c>
      <c r="AE386" s="54" t="str">
        <f t="array" ref="AE386">IFERROR(INDEX(INDIRECT("'"&amp;VLOOKUP($C386,ModMap!$A$2:$B$21,2,FALSE)&amp;"'!AE:AE"),MATCH($K386,INDIRECT("'"&amp;VLOOKUP($C386,ModMap!$A$2:$B$21,2,FALSE)&amp;"'!$K:$K"),0)),"")</f>
        <v>N/A</v>
      </c>
      <c r="AF386" s="54" t="str">
        <f t="array" ref="AF386">IFERROR(INDEX(INDIRECT("'"&amp;VLOOKUP($C386,ModMap!$A$2:$B$21,2,FALSE)&amp;"'!AF:AF"),MATCH($K386,INDIRECT("'"&amp;VLOOKUP($C386,ModMap!$A$2:$B$21,2,FALSE)&amp;"'!$K:$K"),0)),"")</f>
        <v/>
      </c>
      <c r="AG386" s="45" t="s">
        <v>36</v>
      </c>
      <c r="AH386" s="54" t="str">
        <f t="array" ref="AH386">IFERROR(INDEX(INDIRECT("'"&amp;VLOOKUP($C386,ModMap!$A$2:$B$21,2,FALSE)&amp;"'!AH:AH"),MATCH($K386,INDIRECT("'"&amp;VLOOKUP($C386,ModMap!$A$2:$B$21,2,FALSE)&amp;"'!$K:$K"),0)),"")</f>
        <v>N/A</v>
      </c>
      <c r="AI386" s="54" t="str">
        <f t="array" ref="AI386">IFERROR(INDEX(INDIRECT("'"&amp;VLOOKUP($C386,ModMap!$A$2:$B$21,2,FALSE)&amp;"'!AI:AI"),MATCH($K386,INDIRECT("'"&amp;VLOOKUP($C386,ModMap!$A$2:$B$21,2,FALSE)&amp;"'!$K:$K"),0)),"")</f>
        <v/>
      </c>
      <c r="AJ386" s="45" t="s">
        <v>36</v>
      </c>
      <c r="AK386" s="54" t="str">
        <f t="array" ref="AK386">IFERROR(INDEX(INDIRECT("'"&amp;VLOOKUP($C386,ModMap!$A$2:$B$21,2,FALSE)&amp;"'!AK:AK"),MATCH($K386,INDIRECT("'"&amp;VLOOKUP($C386,ModMap!$A$2:$B$21,2,FALSE)&amp;"'!$K:$K"),0)),"")</f>
        <v>N/A</v>
      </c>
      <c r="AL386" s="54" t="str">
        <f t="array" ref="AL386">IFERROR(INDEX(INDIRECT("'"&amp;VLOOKUP($C386,ModMap!$A$2:$B$21,2,FALSE)&amp;"'!AL:AL"),MATCH($K386,INDIRECT("'"&amp;VLOOKUP($C386,ModMap!$A$2:$B$21,2,FALSE)&amp;"'!$K:$K"),0)),"")</f>
        <v/>
      </c>
      <c r="AM386" s="54">
        <f t="shared" si="1"/>
        <v>2</v>
      </c>
      <c r="AN386" s="54" t="str">
        <f t="shared" si="2"/>
        <v>Not Started</v>
      </c>
      <c r="AO386" s="55" t="str">
        <f t="array" ref="AO386">IFERROR(INDEX(INDIRECT("'"&amp;VLOOKUP($C386,ModMap!$A$2:$B$21,2,FALSE)&amp;"'!AO:AO"),MATCH($K386,INDIRECT("'"&amp;VLOOKUP($C386,ModMap!$A$2:$B$21,2,FALSE)&amp;"'!$K:$K"),0)),"")</f>
        <v/>
      </c>
      <c r="AP386" s="53" t="str">
        <f t="array" ref="AP386">IFERROR(HYPERLINK("#'"&amp;VLOOKUP($C386,ModMap!$A$2:$B$21,2,FALSE)&amp;"'!V"&amp;MATCH($K386,INDIRECT("'"&amp;VLOOKUP($C386,ModMap!$A$2:$B$21,2,FALSE)&amp;"'!$K:$K"),0),"Edit on module sheet"),"")</f>
        <v>Edit on module sheet</v>
      </c>
    </row>
    <row r="387" ht="42.0" customHeight="1">
      <c r="A387" s="34">
        <v>385.0</v>
      </c>
      <c r="B387" s="34">
        <v>385.0</v>
      </c>
      <c r="C387" s="34" t="s">
        <v>105</v>
      </c>
      <c r="D387" s="35" t="s">
        <v>106</v>
      </c>
      <c r="E387" s="36" t="s">
        <v>48</v>
      </c>
      <c r="F387" s="102" t="s">
        <v>755</v>
      </c>
      <c r="G387" s="35" t="s">
        <v>756</v>
      </c>
      <c r="H387" s="34" t="s">
        <v>871</v>
      </c>
      <c r="I387" s="34" t="s">
        <v>872</v>
      </c>
      <c r="J387" s="35" t="s">
        <v>873</v>
      </c>
      <c r="K387" s="34" t="s">
        <v>2421</v>
      </c>
      <c r="L387" s="35" t="s">
        <v>2422</v>
      </c>
      <c r="M387" s="62" t="s">
        <v>200</v>
      </c>
      <c r="N387" s="34" t="s">
        <v>762</v>
      </c>
      <c r="O387" s="34" t="s">
        <v>763</v>
      </c>
      <c r="P387" s="35" t="s">
        <v>876</v>
      </c>
      <c r="Q387" s="35" t="s">
        <v>877</v>
      </c>
      <c r="R387" s="34" t="s">
        <v>766</v>
      </c>
      <c r="S387" s="34" t="s">
        <v>56</v>
      </c>
      <c r="T387" s="34" t="str">
        <f t="array" ref="T387">IFERROR(INDEX(INDIRECT("'"&amp;VLOOKUP($C387,ModMap!$A$2:$B$21,2,FALSE)&amp;"'!T:T"),MATCH($K387,INDIRECT("'"&amp;VLOOKUP($C387,ModMap!$A$2:$B$21,2,FALSE)&amp;"'!$K:$K"),0)),"")</f>
        <v>Unassigned</v>
      </c>
      <c r="U387" s="45" t="s">
        <v>36</v>
      </c>
      <c r="V387" s="34" t="str">
        <f t="array" ref="V387">IFERROR(INDEX(INDIRECT("'"&amp;VLOOKUP($C387,ModMap!$A$2:$B$21,2,FALSE)&amp;"'!V:V"),MATCH($K387,INDIRECT("'"&amp;VLOOKUP($C387,ModMap!$A$2:$B$21,2,FALSE)&amp;"'!$K:$K"),0)),"")</f>
        <v>N/A</v>
      </c>
      <c r="W387" s="34" t="str">
        <f t="array" ref="W387">IFERROR(INDEX(INDIRECT("'"&amp;VLOOKUP($C387,ModMap!$A$2:$B$21,2,FALSE)&amp;"'!W:W"),MATCH($K387,INDIRECT("'"&amp;VLOOKUP($C387,ModMap!$A$2:$B$21,2,FALSE)&amp;"'!$K:$K"),0)),"")</f>
        <v/>
      </c>
      <c r="X387" s="58" t="s">
        <v>33</v>
      </c>
      <c r="Y387" s="34" t="str">
        <f t="array" ref="Y387">IFERROR(INDEX(INDIRECT("'"&amp;VLOOKUP($C387,ModMap!$A$2:$B$21,2,FALSE)&amp;"'!Y:Y"),MATCH($K387,INDIRECT("'"&amp;VLOOKUP($C387,ModMap!$A$2:$B$21,2,FALSE)&amp;"'!$K:$K"),0)),"")</f>
        <v>Not Started</v>
      </c>
      <c r="Z387" s="34" t="str">
        <f t="array" ref="Z387">IFERROR(INDEX(INDIRECT("'"&amp;VLOOKUP($C387,ModMap!$A$2:$B$21,2,FALSE)&amp;"'!Z:Z"),MATCH($K387,INDIRECT("'"&amp;VLOOKUP($C387,ModMap!$A$2:$B$21,2,FALSE)&amp;"'!$K:$K"),0)),"")</f>
        <v>Unassigned</v>
      </c>
      <c r="AA387" s="58" t="s">
        <v>33</v>
      </c>
      <c r="AB387" s="34" t="str">
        <f t="array" ref="AB387">IFERROR(INDEX(INDIRECT("'"&amp;VLOOKUP($C387,ModMap!$A$2:$B$21,2,FALSE)&amp;"'!AB:AB"),MATCH($K387,INDIRECT("'"&amp;VLOOKUP($C387,ModMap!$A$2:$B$21,2,FALSE)&amp;"'!$K:$K"),0)),"")</f>
        <v>Not Started</v>
      </c>
      <c r="AC387" s="34" t="str">
        <f t="array" ref="AC387">IFERROR(INDEX(INDIRECT("'"&amp;VLOOKUP($C387,ModMap!$A$2:$B$21,2,FALSE)&amp;"'!AC:AC"),MATCH($K387,INDIRECT("'"&amp;VLOOKUP($C387,ModMap!$A$2:$B$21,2,FALSE)&amp;"'!$K:$K"),0)),"")</f>
        <v>Unassigned</v>
      </c>
      <c r="AD387" s="58" t="s">
        <v>33</v>
      </c>
      <c r="AE387" s="34" t="str">
        <f t="array" ref="AE387">IFERROR(INDEX(INDIRECT("'"&amp;VLOOKUP($C387,ModMap!$A$2:$B$21,2,FALSE)&amp;"'!AE:AE"),MATCH($K387,INDIRECT("'"&amp;VLOOKUP($C387,ModMap!$A$2:$B$21,2,FALSE)&amp;"'!$K:$K"),0)),"")</f>
        <v>Not Started</v>
      </c>
      <c r="AF387" s="34" t="str">
        <f t="array" ref="AF387">IFERROR(INDEX(INDIRECT("'"&amp;VLOOKUP($C387,ModMap!$A$2:$B$21,2,FALSE)&amp;"'!AF:AF"),MATCH($K387,INDIRECT("'"&amp;VLOOKUP($C387,ModMap!$A$2:$B$21,2,FALSE)&amp;"'!$K:$K"),0)),"")</f>
        <v>Unassigned</v>
      </c>
      <c r="AG387" s="45" t="s">
        <v>36</v>
      </c>
      <c r="AH387" s="34" t="str">
        <f t="array" ref="AH387">IFERROR(INDEX(INDIRECT("'"&amp;VLOOKUP($C387,ModMap!$A$2:$B$21,2,FALSE)&amp;"'!AH:AH"),MATCH($K387,INDIRECT("'"&amp;VLOOKUP($C387,ModMap!$A$2:$B$21,2,FALSE)&amp;"'!$K:$K"),0)),"")</f>
        <v>N/A</v>
      </c>
      <c r="AI387" s="34" t="str">
        <f t="array" ref="AI387">IFERROR(INDEX(INDIRECT("'"&amp;VLOOKUP($C387,ModMap!$A$2:$B$21,2,FALSE)&amp;"'!AI:AI"),MATCH($K387,INDIRECT("'"&amp;VLOOKUP($C387,ModMap!$A$2:$B$21,2,FALSE)&amp;"'!$K:$K"),0)),"")</f>
        <v/>
      </c>
      <c r="AJ387" s="45" t="s">
        <v>36</v>
      </c>
      <c r="AK387" s="34" t="str">
        <f t="array" ref="AK387">IFERROR(INDEX(INDIRECT("'"&amp;VLOOKUP($C387,ModMap!$A$2:$B$21,2,FALSE)&amp;"'!AK:AK"),MATCH($K387,INDIRECT("'"&amp;VLOOKUP($C387,ModMap!$A$2:$B$21,2,FALSE)&amp;"'!$K:$K"),0)),"")</f>
        <v>N/A</v>
      </c>
      <c r="AL387" s="34" t="str">
        <f t="array" ref="AL387">IFERROR(INDEX(INDIRECT("'"&amp;VLOOKUP($C387,ModMap!$A$2:$B$21,2,FALSE)&amp;"'!AL:AL"),MATCH($K387,INDIRECT("'"&amp;VLOOKUP($C387,ModMap!$A$2:$B$21,2,FALSE)&amp;"'!$K:$K"),0)),"")</f>
        <v/>
      </c>
      <c r="AM387" s="34">
        <f t="shared" si="1"/>
        <v>3</v>
      </c>
      <c r="AN387" s="34" t="str">
        <f t="shared" si="2"/>
        <v>Not Started</v>
      </c>
      <c r="AO387" s="35" t="str">
        <f t="array" ref="AO387">IFERROR(INDEX(INDIRECT("'"&amp;VLOOKUP($C387,ModMap!$A$2:$B$21,2,FALSE)&amp;"'!AO:AO"),MATCH($K387,INDIRECT("'"&amp;VLOOKUP($C387,ModMap!$A$2:$B$21,2,FALSE)&amp;"'!$K:$K"),0)),"")</f>
        <v/>
      </c>
      <c r="AP387" s="53" t="str">
        <f t="array" ref="AP387">IFERROR(HYPERLINK("#'"&amp;VLOOKUP($C387,ModMap!$A$2:$B$21,2,FALSE)&amp;"'!V"&amp;MATCH($K387,INDIRECT("'"&amp;VLOOKUP($C387,ModMap!$A$2:$B$21,2,FALSE)&amp;"'!$K:$K"),0),"Edit on module sheet"),"")</f>
        <v>Edit on module sheet</v>
      </c>
    </row>
    <row r="388" ht="42.0" customHeight="1">
      <c r="A388" s="54">
        <v>386.0</v>
      </c>
      <c r="B388" s="54">
        <v>386.0</v>
      </c>
      <c r="C388" s="54" t="s">
        <v>105</v>
      </c>
      <c r="D388" s="55" t="s">
        <v>106</v>
      </c>
      <c r="E388" s="65" t="s">
        <v>41</v>
      </c>
      <c r="F388" s="102" t="s">
        <v>755</v>
      </c>
      <c r="G388" s="55" t="s">
        <v>756</v>
      </c>
      <c r="H388" s="54" t="s">
        <v>871</v>
      </c>
      <c r="I388" s="54" t="s">
        <v>872</v>
      </c>
      <c r="J388" s="55" t="s">
        <v>873</v>
      </c>
      <c r="K388" s="54" t="s">
        <v>874</v>
      </c>
      <c r="L388" s="55" t="s">
        <v>875</v>
      </c>
      <c r="M388" s="62" t="s">
        <v>200</v>
      </c>
      <c r="N388" s="54" t="s">
        <v>762</v>
      </c>
      <c r="O388" s="54" t="s">
        <v>763</v>
      </c>
      <c r="P388" s="55" t="s">
        <v>876</v>
      </c>
      <c r="Q388" s="55" t="s">
        <v>877</v>
      </c>
      <c r="R388" s="54" t="s">
        <v>766</v>
      </c>
      <c r="S388" s="54" t="s">
        <v>206</v>
      </c>
      <c r="T388" s="54" t="str">
        <f t="array" ref="T388">IFERROR(INDEX(INDIRECT("'"&amp;VLOOKUP($C388,ModMap!$A$2:$B$21,2,FALSE)&amp;"'!T:T"),MATCH($K388,INDIRECT("'"&amp;VLOOKUP($C388,ModMap!$A$2:$B$21,2,FALSE)&amp;"'!$K:$K"),0)),"")</f>
        <v>Unassigned</v>
      </c>
      <c r="U388" s="58" t="s">
        <v>33</v>
      </c>
      <c r="V388" s="54" t="str">
        <f t="array" ref="V388">IFERROR(INDEX(INDIRECT("'"&amp;VLOOKUP($C388,ModMap!$A$2:$B$21,2,FALSE)&amp;"'!V:V"),MATCH($K388,INDIRECT("'"&amp;VLOOKUP($C388,ModMap!$A$2:$B$21,2,FALSE)&amp;"'!$K:$K"),0)),"")</f>
        <v>Not Started</v>
      </c>
      <c r="W388" s="54" t="str">
        <f t="array" ref="W388">IFERROR(INDEX(INDIRECT("'"&amp;VLOOKUP($C388,ModMap!$A$2:$B$21,2,FALSE)&amp;"'!W:W"),MATCH($K388,INDIRECT("'"&amp;VLOOKUP($C388,ModMap!$A$2:$B$21,2,FALSE)&amp;"'!$K:$K"),0)),"")</f>
        <v>Unassigned</v>
      </c>
      <c r="X388" s="45" t="s">
        <v>36</v>
      </c>
      <c r="Y388" s="54" t="str">
        <f t="array" ref="Y388">IFERROR(INDEX(INDIRECT("'"&amp;VLOOKUP($C388,ModMap!$A$2:$B$21,2,FALSE)&amp;"'!Y:Y"),MATCH($K388,INDIRECT("'"&amp;VLOOKUP($C388,ModMap!$A$2:$B$21,2,FALSE)&amp;"'!$K:$K"),0)),"")</f>
        <v>N/A</v>
      </c>
      <c r="Z388" s="54" t="str">
        <f t="array" ref="Z388">IFERROR(INDEX(INDIRECT("'"&amp;VLOOKUP($C388,ModMap!$A$2:$B$21,2,FALSE)&amp;"'!Z:Z"),MATCH($K388,INDIRECT("'"&amp;VLOOKUP($C388,ModMap!$A$2:$B$21,2,FALSE)&amp;"'!$K:$K"),0)),"")</f>
        <v/>
      </c>
      <c r="AA388" s="45" t="s">
        <v>36</v>
      </c>
      <c r="AB388" s="54" t="str">
        <f t="array" ref="AB388">IFERROR(INDEX(INDIRECT("'"&amp;VLOOKUP($C388,ModMap!$A$2:$B$21,2,FALSE)&amp;"'!AB:AB"),MATCH($K388,INDIRECT("'"&amp;VLOOKUP($C388,ModMap!$A$2:$B$21,2,FALSE)&amp;"'!$K:$K"),0)),"")</f>
        <v>N/A</v>
      </c>
      <c r="AC388" s="54" t="str">
        <f t="array" ref="AC388">IFERROR(INDEX(INDIRECT("'"&amp;VLOOKUP($C388,ModMap!$A$2:$B$21,2,FALSE)&amp;"'!AC:AC"),MATCH($K388,INDIRECT("'"&amp;VLOOKUP($C388,ModMap!$A$2:$B$21,2,FALSE)&amp;"'!$K:$K"),0)),"")</f>
        <v/>
      </c>
      <c r="AD388" s="58" t="s">
        <v>33</v>
      </c>
      <c r="AE388" s="54" t="str">
        <f t="array" ref="AE388">IFERROR(INDEX(INDIRECT("'"&amp;VLOOKUP($C388,ModMap!$A$2:$B$21,2,FALSE)&amp;"'!AE:AE"),MATCH($K388,INDIRECT("'"&amp;VLOOKUP($C388,ModMap!$A$2:$B$21,2,FALSE)&amp;"'!$K:$K"),0)),"")</f>
        <v>Not Started</v>
      </c>
      <c r="AF388" s="54" t="str">
        <f t="array" ref="AF388">IFERROR(INDEX(INDIRECT("'"&amp;VLOOKUP($C388,ModMap!$A$2:$B$21,2,FALSE)&amp;"'!AF:AF"),MATCH($K388,INDIRECT("'"&amp;VLOOKUP($C388,ModMap!$A$2:$B$21,2,FALSE)&amp;"'!$K:$K"),0)),"")</f>
        <v>Unassigned</v>
      </c>
      <c r="AG388" s="45" t="s">
        <v>36</v>
      </c>
      <c r="AH388" s="54" t="str">
        <f t="array" ref="AH388">IFERROR(INDEX(INDIRECT("'"&amp;VLOOKUP($C388,ModMap!$A$2:$B$21,2,FALSE)&amp;"'!AH:AH"),MATCH($K388,INDIRECT("'"&amp;VLOOKUP($C388,ModMap!$A$2:$B$21,2,FALSE)&amp;"'!$K:$K"),0)),"")</f>
        <v>N/A</v>
      </c>
      <c r="AI388" s="54" t="str">
        <f t="array" ref="AI388">IFERROR(INDEX(INDIRECT("'"&amp;VLOOKUP($C388,ModMap!$A$2:$B$21,2,FALSE)&amp;"'!AI:AI"),MATCH($K388,INDIRECT("'"&amp;VLOOKUP($C388,ModMap!$A$2:$B$21,2,FALSE)&amp;"'!$K:$K"),0)),"")</f>
        <v/>
      </c>
      <c r="AJ388" s="45" t="s">
        <v>36</v>
      </c>
      <c r="AK388" s="54" t="str">
        <f t="array" ref="AK388">IFERROR(INDEX(INDIRECT("'"&amp;VLOOKUP($C388,ModMap!$A$2:$B$21,2,FALSE)&amp;"'!AK:AK"),MATCH($K388,INDIRECT("'"&amp;VLOOKUP($C388,ModMap!$A$2:$B$21,2,FALSE)&amp;"'!$K:$K"),0)),"")</f>
        <v>N/A</v>
      </c>
      <c r="AL388" s="54" t="str">
        <f t="array" ref="AL388">IFERROR(INDEX(INDIRECT("'"&amp;VLOOKUP($C388,ModMap!$A$2:$B$21,2,FALSE)&amp;"'!AL:AL"),MATCH($K388,INDIRECT("'"&amp;VLOOKUP($C388,ModMap!$A$2:$B$21,2,FALSE)&amp;"'!$K:$K"),0)),"")</f>
        <v/>
      </c>
      <c r="AM388" s="54">
        <f t="shared" si="1"/>
        <v>2</v>
      </c>
      <c r="AN388" s="54" t="str">
        <f t="shared" si="2"/>
        <v>Not Started</v>
      </c>
      <c r="AO388" s="55" t="str">
        <f t="array" ref="AO388">IFERROR(INDEX(INDIRECT("'"&amp;VLOOKUP($C388,ModMap!$A$2:$B$21,2,FALSE)&amp;"'!AO:AO"),MATCH($K388,INDIRECT("'"&amp;VLOOKUP($C388,ModMap!$A$2:$B$21,2,FALSE)&amp;"'!$K:$K"),0)),"")</f>
        <v/>
      </c>
      <c r="AP388" s="53" t="str">
        <f t="array" ref="AP388">IFERROR(HYPERLINK("#'"&amp;VLOOKUP($C388,ModMap!$A$2:$B$21,2,FALSE)&amp;"'!V"&amp;MATCH($K388,INDIRECT("'"&amp;VLOOKUP($C388,ModMap!$A$2:$B$21,2,FALSE)&amp;"'!$K:$K"),0),"Edit on module sheet"),"")</f>
        <v>Edit on module sheet</v>
      </c>
    </row>
    <row r="389" ht="42.0" customHeight="1">
      <c r="A389" s="34">
        <v>387.0</v>
      </c>
      <c r="B389" s="34">
        <v>387.0</v>
      </c>
      <c r="C389" s="34" t="s">
        <v>105</v>
      </c>
      <c r="D389" s="35" t="s">
        <v>106</v>
      </c>
      <c r="E389" s="64" t="s">
        <v>69</v>
      </c>
      <c r="F389" s="102" t="s">
        <v>755</v>
      </c>
      <c r="G389" s="35" t="s">
        <v>756</v>
      </c>
      <c r="H389" s="34" t="s">
        <v>871</v>
      </c>
      <c r="I389" s="34" t="s">
        <v>872</v>
      </c>
      <c r="J389" s="35" t="s">
        <v>873</v>
      </c>
      <c r="K389" s="34" t="s">
        <v>3388</v>
      </c>
      <c r="L389" s="35" t="s">
        <v>3389</v>
      </c>
      <c r="M389" s="58" t="s">
        <v>434</v>
      </c>
      <c r="N389" s="34" t="s">
        <v>762</v>
      </c>
      <c r="O389" s="34" t="s">
        <v>763</v>
      </c>
      <c r="P389" s="35" t="s">
        <v>876</v>
      </c>
      <c r="Q389" s="35" t="s">
        <v>877</v>
      </c>
      <c r="R389" s="34" t="s">
        <v>766</v>
      </c>
      <c r="S389" s="34" t="s">
        <v>69</v>
      </c>
      <c r="T389" s="34" t="str">
        <f t="array" ref="T389">IFERROR(INDEX(INDIRECT("'"&amp;VLOOKUP($C389,ModMap!$A$2:$B$21,2,FALSE)&amp;"'!T:T"),MATCH($K389,INDIRECT("'"&amp;VLOOKUP($C389,ModMap!$A$2:$B$21,2,FALSE)&amp;"'!$K:$K"),0)),"")</f>
        <v>Unassigned</v>
      </c>
      <c r="U389" s="58" t="s">
        <v>33</v>
      </c>
      <c r="V389" s="34" t="str">
        <f t="array" ref="V389">IFERROR(INDEX(INDIRECT("'"&amp;VLOOKUP($C389,ModMap!$A$2:$B$21,2,FALSE)&amp;"'!V:V"),MATCH($K389,INDIRECT("'"&amp;VLOOKUP($C389,ModMap!$A$2:$B$21,2,FALSE)&amp;"'!$K:$K"),0)),"")</f>
        <v>Not Started</v>
      </c>
      <c r="W389" s="34" t="str">
        <f t="array" ref="W389">IFERROR(INDEX(INDIRECT("'"&amp;VLOOKUP($C389,ModMap!$A$2:$B$21,2,FALSE)&amp;"'!W:W"),MATCH($K389,INDIRECT("'"&amp;VLOOKUP($C389,ModMap!$A$2:$B$21,2,FALSE)&amp;"'!$K:$K"),0)),"")</f>
        <v>Unassigned</v>
      </c>
      <c r="X389" s="58" t="s">
        <v>33</v>
      </c>
      <c r="Y389" s="34" t="str">
        <f t="array" ref="Y389">IFERROR(INDEX(INDIRECT("'"&amp;VLOOKUP($C389,ModMap!$A$2:$B$21,2,FALSE)&amp;"'!Y:Y"),MATCH($K389,INDIRECT("'"&amp;VLOOKUP($C389,ModMap!$A$2:$B$21,2,FALSE)&amp;"'!$K:$K"),0)),"")</f>
        <v>Not Started</v>
      </c>
      <c r="Z389" s="34" t="str">
        <f t="array" ref="Z389">IFERROR(INDEX(INDIRECT("'"&amp;VLOOKUP($C389,ModMap!$A$2:$B$21,2,FALSE)&amp;"'!Z:Z"),MATCH($K389,INDIRECT("'"&amp;VLOOKUP($C389,ModMap!$A$2:$B$21,2,FALSE)&amp;"'!$K:$K"),0)),"")</f>
        <v>Unassigned</v>
      </c>
      <c r="AA389" s="45" t="s">
        <v>36</v>
      </c>
      <c r="AB389" s="34" t="str">
        <f t="array" ref="AB389">IFERROR(INDEX(INDIRECT("'"&amp;VLOOKUP($C389,ModMap!$A$2:$B$21,2,FALSE)&amp;"'!AB:AB"),MATCH($K389,INDIRECT("'"&amp;VLOOKUP($C389,ModMap!$A$2:$B$21,2,FALSE)&amp;"'!$K:$K"),0)),"")</f>
        <v>N/A</v>
      </c>
      <c r="AC389" s="34" t="str">
        <f t="array" ref="AC389">IFERROR(INDEX(INDIRECT("'"&amp;VLOOKUP($C389,ModMap!$A$2:$B$21,2,FALSE)&amp;"'!AC:AC"),MATCH($K389,INDIRECT("'"&amp;VLOOKUP($C389,ModMap!$A$2:$B$21,2,FALSE)&amp;"'!$K:$K"),0)),"")</f>
        <v/>
      </c>
      <c r="AD389" s="58" t="s">
        <v>33</v>
      </c>
      <c r="AE389" s="34" t="str">
        <f t="array" ref="AE389">IFERROR(INDEX(INDIRECT("'"&amp;VLOOKUP($C389,ModMap!$A$2:$B$21,2,FALSE)&amp;"'!AE:AE"),MATCH($K389,INDIRECT("'"&amp;VLOOKUP($C389,ModMap!$A$2:$B$21,2,FALSE)&amp;"'!$K:$K"),0)),"")</f>
        <v>Not Started</v>
      </c>
      <c r="AF389" s="34" t="str">
        <f t="array" ref="AF389">IFERROR(INDEX(INDIRECT("'"&amp;VLOOKUP($C389,ModMap!$A$2:$B$21,2,FALSE)&amp;"'!AF:AF"),MATCH($K389,INDIRECT("'"&amp;VLOOKUP($C389,ModMap!$A$2:$B$21,2,FALSE)&amp;"'!$K:$K"),0)),"")</f>
        <v>Unassigned</v>
      </c>
      <c r="AG389" s="45" t="s">
        <v>36</v>
      </c>
      <c r="AH389" s="34" t="str">
        <f t="array" ref="AH389">IFERROR(INDEX(INDIRECT("'"&amp;VLOOKUP($C389,ModMap!$A$2:$B$21,2,FALSE)&amp;"'!AH:AH"),MATCH($K389,INDIRECT("'"&amp;VLOOKUP($C389,ModMap!$A$2:$B$21,2,FALSE)&amp;"'!$K:$K"),0)),"")</f>
        <v>N/A</v>
      </c>
      <c r="AI389" s="34" t="str">
        <f t="array" ref="AI389">IFERROR(INDEX(INDIRECT("'"&amp;VLOOKUP($C389,ModMap!$A$2:$B$21,2,FALSE)&amp;"'!AI:AI"),MATCH($K389,INDIRECT("'"&amp;VLOOKUP($C389,ModMap!$A$2:$B$21,2,FALSE)&amp;"'!$K:$K"),0)),"")</f>
        <v/>
      </c>
      <c r="AJ389" s="45" t="s">
        <v>36</v>
      </c>
      <c r="AK389" s="34" t="str">
        <f t="array" ref="AK389">IFERROR(INDEX(INDIRECT("'"&amp;VLOOKUP($C389,ModMap!$A$2:$B$21,2,FALSE)&amp;"'!AK:AK"),MATCH($K389,INDIRECT("'"&amp;VLOOKUP($C389,ModMap!$A$2:$B$21,2,FALSE)&amp;"'!$K:$K"),0)),"")</f>
        <v>N/A</v>
      </c>
      <c r="AL389" s="34" t="str">
        <f t="array" ref="AL389">IFERROR(INDEX(INDIRECT("'"&amp;VLOOKUP($C389,ModMap!$A$2:$B$21,2,FALSE)&amp;"'!AL:AL"),MATCH($K389,INDIRECT("'"&amp;VLOOKUP($C389,ModMap!$A$2:$B$21,2,FALSE)&amp;"'!$K:$K"),0)),"")</f>
        <v/>
      </c>
      <c r="AM389" s="34">
        <f t="shared" si="1"/>
        <v>3</v>
      </c>
      <c r="AN389" s="34" t="str">
        <f t="shared" si="2"/>
        <v>Not Started</v>
      </c>
      <c r="AO389" s="35" t="str">
        <f t="array" ref="AO389">IFERROR(INDEX(INDIRECT("'"&amp;VLOOKUP($C389,ModMap!$A$2:$B$21,2,FALSE)&amp;"'!AO:AO"),MATCH($K389,INDIRECT("'"&amp;VLOOKUP($C389,ModMap!$A$2:$B$21,2,FALSE)&amp;"'!$K:$K"),0)),"")</f>
        <v/>
      </c>
      <c r="AP389" s="53" t="str">
        <f t="array" ref="AP389">IFERROR(HYPERLINK("#'"&amp;VLOOKUP($C389,ModMap!$A$2:$B$21,2,FALSE)&amp;"'!V"&amp;MATCH($K389,INDIRECT("'"&amp;VLOOKUP($C389,ModMap!$A$2:$B$21,2,FALSE)&amp;"'!$K:$K"),0),"Edit on module sheet"),"")</f>
        <v>Edit on module sheet</v>
      </c>
    </row>
    <row r="390" ht="42.0" customHeight="1">
      <c r="A390" s="54">
        <v>388.0</v>
      </c>
      <c r="B390" s="54">
        <v>388.0</v>
      </c>
      <c r="C390" s="54" t="s">
        <v>105</v>
      </c>
      <c r="D390" s="55" t="s">
        <v>106</v>
      </c>
      <c r="E390" s="36" t="s">
        <v>48</v>
      </c>
      <c r="F390" s="102" t="s">
        <v>755</v>
      </c>
      <c r="G390" s="55" t="s">
        <v>756</v>
      </c>
      <c r="H390" s="54" t="s">
        <v>885</v>
      </c>
      <c r="I390" s="54" t="s">
        <v>886</v>
      </c>
      <c r="J390" s="55" t="s">
        <v>887</v>
      </c>
      <c r="K390" s="54" t="s">
        <v>2424</v>
      </c>
      <c r="L390" s="55" t="s">
        <v>2425</v>
      </c>
      <c r="M390" s="62" t="s">
        <v>200</v>
      </c>
      <c r="N390" s="54" t="s">
        <v>762</v>
      </c>
      <c r="O390" s="54" t="s">
        <v>763</v>
      </c>
      <c r="P390" s="55" t="s">
        <v>890</v>
      </c>
      <c r="Q390" s="55" t="s">
        <v>891</v>
      </c>
      <c r="R390" s="54" t="s">
        <v>766</v>
      </c>
      <c r="S390" s="54" t="s">
        <v>53</v>
      </c>
      <c r="T390" s="54" t="str">
        <f t="array" ref="T390">IFERROR(INDEX(INDIRECT("'"&amp;VLOOKUP($C390,ModMap!$A$2:$B$21,2,FALSE)&amp;"'!T:T"),MATCH($K390,INDIRECT("'"&amp;VLOOKUP($C390,ModMap!$A$2:$B$21,2,FALSE)&amp;"'!$K:$K"),0)),"")</f>
        <v>Unassigned</v>
      </c>
      <c r="U390" s="45" t="s">
        <v>36</v>
      </c>
      <c r="V390" s="54" t="str">
        <f t="array" ref="V390">IFERROR(INDEX(INDIRECT("'"&amp;VLOOKUP($C390,ModMap!$A$2:$B$21,2,FALSE)&amp;"'!V:V"),MATCH($K390,INDIRECT("'"&amp;VLOOKUP($C390,ModMap!$A$2:$B$21,2,FALSE)&amp;"'!$K:$K"),0)),"")</f>
        <v>N/A</v>
      </c>
      <c r="W390" s="54" t="str">
        <f t="array" ref="W390">IFERROR(INDEX(INDIRECT("'"&amp;VLOOKUP($C390,ModMap!$A$2:$B$21,2,FALSE)&amp;"'!W:W"),MATCH($K390,INDIRECT("'"&amp;VLOOKUP($C390,ModMap!$A$2:$B$21,2,FALSE)&amp;"'!$K:$K"),0)),"")</f>
        <v/>
      </c>
      <c r="X390" s="58" t="s">
        <v>33</v>
      </c>
      <c r="Y390" s="54" t="str">
        <f t="array" ref="Y390">IFERROR(INDEX(INDIRECT("'"&amp;VLOOKUP($C390,ModMap!$A$2:$B$21,2,FALSE)&amp;"'!Y:Y"),MATCH($K390,INDIRECT("'"&amp;VLOOKUP($C390,ModMap!$A$2:$B$21,2,FALSE)&amp;"'!$K:$K"),0)),"")</f>
        <v>Not Started</v>
      </c>
      <c r="Z390" s="54" t="str">
        <f t="array" ref="Z390">IFERROR(INDEX(INDIRECT("'"&amp;VLOOKUP($C390,ModMap!$A$2:$B$21,2,FALSE)&amp;"'!Z:Z"),MATCH($K390,INDIRECT("'"&amp;VLOOKUP($C390,ModMap!$A$2:$B$21,2,FALSE)&amp;"'!$K:$K"),0)),"")</f>
        <v>Unassigned</v>
      </c>
      <c r="AA390" s="58" t="s">
        <v>33</v>
      </c>
      <c r="AB390" s="54" t="str">
        <f t="array" ref="AB390">IFERROR(INDEX(INDIRECT("'"&amp;VLOOKUP($C390,ModMap!$A$2:$B$21,2,FALSE)&amp;"'!AB:AB"),MATCH($K390,INDIRECT("'"&amp;VLOOKUP($C390,ModMap!$A$2:$B$21,2,FALSE)&amp;"'!$K:$K"),0)),"")</f>
        <v>Not Started</v>
      </c>
      <c r="AC390" s="54" t="str">
        <f t="array" ref="AC390">IFERROR(INDEX(INDIRECT("'"&amp;VLOOKUP($C390,ModMap!$A$2:$B$21,2,FALSE)&amp;"'!AC:AC"),MATCH($K390,INDIRECT("'"&amp;VLOOKUP($C390,ModMap!$A$2:$B$21,2,FALSE)&amp;"'!$K:$K"),0)),"")</f>
        <v>Unassigned</v>
      </c>
      <c r="AD390" s="45" t="s">
        <v>36</v>
      </c>
      <c r="AE390" s="54" t="str">
        <f t="array" ref="AE390">IFERROR(INDEX(INDIRECT("'"&amp;VLOOKUP($C390,ModMap!$A$2:$B$21,2,FALSE)&amp;"'!AE:AE"),MATCH($K390,INDIRECT("'"&amp;VLOOKUP($C390,ModMap!$A$2:$B$21,2,FALSE)&amp;"'!$K:$K"),0)),"")</f>
        <v>N/A</v>
      </c>
      <c r="AF390" s="54" t="str">
        <f t="array" ref="AF390">IFERROR(INDEX(INDIRECT("'"&amp;VLOOKUP($C390,ModMap!$A$2:$B$21,2,FALSE)&amp;"'!AF:AF"),MATCH($K390,INDIRECT("'"&amp;VLOOKUP($C390,ModMap!$A$2:$B$21,2,FALSE)&amp;"'!$K:$K"),0)),"")</f>
        <v/>
      </c>
      <c r="AG390" s="45" t="s">
        <v>36</v>
      </c>
      <c r="AH390" s="54" t="str">
        <f t="array" ref="AH390">IFERROR(INDEX(INDIRECT("'"&amp;VLOOKUP($C390,ModMap!$A$2:$B$21,2,FALSE)&amp;"'!AH:AH"),MATCH($K390,INDIRECT("'"&amp;VLOOKUP($C390,ModMap!$A$2:$B$21,2,FALSE)&amp;"'!$K:$K"),0)),"")</f>
        <v>N/A</v>
      </c>
      <c r="AI390" s="54" t="str">
        <f t="array" ref="AI390">IFERROR(INDEX(INDIRECT("'"&amp;VLOOKUP($C390,ModMap!$A$2:$B$21,2,FALSE)&amp;"'!AI:AI"),MATCH($K390,INDIRECT("'"&amp;VLOOKUP($C390,ModMap!$A$2:$B$21,2,FALSE)&amp;"'!$K:$K"),0)),"")</f>
        <v/>
      </c>
      <c r="AJ390" s="45" t="s">
        <v>36</v>
      </c>
      <c r="AK390" s="54" t="str">
        <f t="array" ref="AK390">IFERROR(INDEX(INDIRECT("'"&amp;VLOOKUP($C390,ModMap!$A$2:$B$21,2,FALSE)&amp;"'!AK:AK"),MATCH($K390,INDIRECT("'"&amp;VLOOKUP($C390,ModMap!$A$2:$B$21,2,FALSE)&amp;"'!$K:$K"),0)),"")</f>
        <v>N/A</v>
      </c>
      <c r="AL390" s="54" t="str">
        <f t="array" ref="AL390">IFERROR(INDEX(INDIRECT("'"&amp;VLOOKUP($C390,ModMap!$A$2:$B$21,2,FALSE)&amp;"'!AL:AL"),MATCH($K390,INDIRECT("'"&amp;VLOOKUP($C390,ModMap!$A$2:$B$21,2,FALSE)&amp;"'!$K:$K"),0)),"")</f>
        <v/>
      </c>
      <c r="AM390" s="54">
        <f t="shared" si="1"/>
        <v>2</v>
      </c>
      <c r="AN390" s="54" t="str">
        <f t="shared" si="2"/>
        <v>Not Started</v>
      </c>
      <c r="AO390" s="55" t="str">
        <f t="array" ref="AO390">IFERROR(INDEX(INDIRECT("'"&amp;VLOOKUP($C390,ModMap!$A$2:$B$21,2,FALSE)&amp;"'!AO:AO"),MATCH($K390,INDIRECT("'"&amp;VLOOKUP($C390,ModMap!$A$2:$B$21,2,FALSE)&amp;"'!$K:$K"),0)),"")</f>
        <v/>
      </c>
      <c r="AP390" s="53" t="str">
        <f t="array" ref="AP390">IFERROR(HYPERLINK("#'"&amp;VLOOKUP($C390,ModMap!$A$2:$B$21,2,FALSE)&amp;"'!V"&amp;MATCH($K390,INDIRECT("'"&amp;VLOOKUP($C390,ModMap!$A$2:$B$21,2,FALSE)&amp;"'!$K:$K"),0),"Edit on module sheet"),"")</f>
        <v>Edit on module sheet</v>
      </c>
    </row>
    <row r="391" ht="42.0" customHeight="1">
      <c r="A391" s="34">
        <v>389.0</v>
      </c>
      <c r="B391" s="34">
        <v>389.0</v>
      </c>
      <c r="C391" s="34" t="s">
        <v>105</v>
      </c>
      <c r="D391" s="35" t="s">
        <v>106</v>
      </c>
      <c r="E391" s="36" t="s">
        <v>48</v>
      </c>
      <c r="F391" s="102" t="s">
        <v>755</v>
      </c>
      <c r="G391" s="35" t="s">
        <v>756</v>
      </c>
      <c r="H391" s="34" t="s">
        <v>885</v>
      </c>
      <c r="I391" s="34" t="s">
        <v>886</v>
      </c>
      <c r="J391" s="35" t="s">
        <v>887</v>
      </c>
      <c r="K391" s="34" t="s">
        <v>2426</v>
      </c>
      <c r="L391" s="35" t="s">
        <v>2427</v>
      </c>
      <c r="M391" s="62" t="s">
        <v>200</v>
      </c>
      <c r="N391" s="34" t="s">
        <v>762</v>
      </c>
      <c r="O391" s="34" t="s">
        <v>763</v>
      </c>
      <c r="P391" s="35" t="s">
        <v>890</v>
      </c>
      <c r="Q391" s="35" t="s">
        <v>891</v>
      </c>
      <c r="R391" s="34" t="s">
        <v>766</v>
      </c>
      <c r="S391" s="34" t="s">
        <v>56</v>
      </c>
      <c r="T391" s="34" t="str">
        <f t="array" ref="T391">IFERROR(INDEX(INDIRECT("'"&amp;VLOOKUP($C391,ModMap!$A$2:$B$21,2,FALSE)&amp;"'!T:T"),MATCH($K391,INDIRECT("'"&amp;VLOOKUP($C391,ModMap!$A$2:$B$21,2,FALSE)&amp;"'!$K:$K"),0)),"")</f>
        <v>Unassigned</v>
      </c>
      <c r="U391" s="45" t="s">
        <v>36</v>
      </c>
      <c r="V391" s="34" t="str">
        <f t="array" ref="V391">IFERROR(INDEX(INDIRECT("'"&amp;VLOOKUP($C391,ModMap!$A$2:$B$21,2,FALSE)&amp;"'!V:V"),MATCH($K391,INDIRECT("'"&amp;VLOOKUP($C391,ModMap!$A$2:$B$21,2,FALSE)&amp;"'!$K:$K"),0)),"")</f>
        <v>N/A</v>
      </c>
      <c r="W391" s="34" t="str">
        <f t="array" ref="W391">IFERROR(INDEX(INDIRECT("'"&amp;VLOOKUP($C391,ModMap!$A$2:$B$21,2,FALSE)&amp;"'!W:W"),MATCH($K391,INDIRECT("'"&amp;VLOOKUP($C391,ModMap!$A$2:$B$21,2,FALSE)&amp;"'!$K:$K"),0)),"")</f>
        <v/>
      </c>
      <c r="X391" s="58" t="s">
        <v>33</v>
      </c>
      <c r="Y391" s="34" t="str">
        <f t="array" ref="Y391">IFERROR(INDEX(INDIRECT("'"&amp;VLOOKUP($C391,ModMap!$A$2:$B$21,2,FALSE)&amp;"'!Y:Y"),MATCH($K391,INDIRECT("'"&amp;VLOOKUP($C391,ModMap!$A$2:$B$21,2,FALSE)&amp;"'!$K:$K"),0)),"")</f>
        <v>Not Started</v>
      </c>
      <c r="Z391" s="34" t="str">
        <f t="array" ref="Z391">IFERROR(INDEX(INDIRECT("'"&amp;VLOOKUP($C391,ModMap!$A$2:$B$21,2,FALSE)&amp;"'!Z:Z"),MATCH($K391,INDIRECT("'"&amp;VLOOKUP($C391,ModMap!$A$2:$B$21,2,FALSE)&amp;"'!$K:$K"),0)),"")</f>
        <v>Unassigned</v>
      </c>
      <c r="AA391" s="58" t="s">
        <v>33</v>
      </c>
      <c r="AB391" s="34" t="str">
        <f t="array" ref="AB391">IFERROR(INDEX(INDIRECT("'"&amp;VLOOKUP($C391,ModMap!$A$2:$B$21,2,FALSE)&amp;"'!AB:AB"),MATCH($K391,INDIRECT("'"&amp;VLOOKUP($C391,ModMap!$A$2:$B$21,2,FALSE)&amp;"'!$K:$K"),0)),"")</f>
        <v>Not Started</v>
      </c>
      <c r="AC391" s="34" t="str">
        <f t="array" ref="AC391">IFERROR(INDEX(INDIRECT("'"&amp;VLOOKUP($C391,ModMap!$A$2:$B$21,2,FALSE)&amp;"'!AC:AC"),MATCH($K391,INDIRECT("'"&amp;VLOOKUP($C391,ModMap!$A$2:$B$21,2,FALSE)&amp;"'!$K:$K"),0)),"")</f>
        <v>Unassigned</v>
      </c>
      <c r="AD391" s="58" t="s">
        <v>33</v>
      </c>
      <c r="AE391" s="34" t="str">
        <f t="array" ref="AE391">IFERROR(INDEX(INDIRECT("'"&amp;VLOOKUP($C391,ModMap!$A$2:$B$21,2,FALSE)&amp;"'!AE:AE"),MATCH($K391,INDIRECT("'"&amp;VLOOKUP($C391,ModMap!$A$2:$B$21,2,FALSE)&amp;"'!$K:$K"),0)),"")</f>
        <v>Not Started</v>
      </c>
      <c r="AF391" s="34" t="str">
        <f t="array" ref="AF391">IFERROR(INDEX(INDIRECT("'"&amp;VLOOKUP($C391,ModMap!$A$2:$B$21,2,FALSE)&amp;"'!AF:AF"),MATCH($K391,INDIRECT("'"&amp;VLOOKUP($C391,ModMap!$A$2:$B$21,2,FALSE)&amp;"'!$K:$K"),0)),"")</f>
        <v>Unassigned</v>
      </c>
      <c r="AG391" s="45" t="s">
        <v>36</v>
      </c>
      <c r="AH391" s="34" t="str">
        <f t="array" ref="AH391">IFERROR(INDEX(INDIRECT("'"&amp;VLOOKUP($C391,ModMap!$A$2:$B$21,2,FALSE)&amp;"'!AH:AH"),MATCH($K391,INDIRECT("'"&amp;VLOOKUP($C391,ModMap!$A$2:$B$21,2,FALSE)&amp;"'!$K:$K"),0)),"")</f>
        <v>N/A</v>
      </c>
      <c r="AI391" s="34" t="str">
        <f t="array" ref="AI391">IFERROR(INDEX(INDIRECT("'"&amp;VLOOKUP($C391,ModMap!$A$2:$B$21,2,FALSE)&amp;"'!AI:AI"),MATCH($K391,INDIRECT("'"&amp;VLOOKUP($C391,ModMap!$A$2:$B$21,2,FALSE)&amp;"'!$K:$K"),0)),"")</f>
        <v/>
      </c>
      <c r="AJ391" s="45" t="s">
        <v>36</v>
      </c>
      <c r="AK391" s="34" t="str">
        <f t="array" ref="AK391">IFERROR(INDEX(INDIRECT("'"&amp;VLOOKUP($C391,ModMap!$A$2:$B$21,2,FALSE)&amp;"'!AK:AK"),MATCH($K391,INDIRECT("'"&amp;VLOOKUP($C391,ModMap!$A$2:$B$21,2,FALSE)&amp;"'!$K:$K"),0)),"")</f>
        <v>N/A</v>
      </c>
      <c r="AL391" s="34" t="str">
        <f t="array" ref="AL391">IFERROR(INDEX(INDIRECT("'"&amp;VLOOKUP($C391,ModMap!$A$2:$B$21,2,FALSE)&amp;"'!AL:AL"),MATCH($K391,INDIRECT("'"&amp;VLOOKUP($C391,ModMap!$A$2:$B$21,2,FALSE)&amp;"'!$K:$K"),0)),"")</f>
        <v/>
      </c>
      <c r="AM391" s="34">
        <f t="shared" si="1"/>
        <v>3</v>
      </c>
      <c r="AN391" s="34" t="str">
        <f t="shared" si="2"/>
        <v>Not Started</v>
      </c>
      <c r="AO391" s="35" t="str">
        <f t="array" ref="AO391">IFERROR(INDEX(INDIRECT("'"&amp;VLOOKUP($C391,ModMap!$A$2:$B$21,2,FALSE)&amp;"'!AO:AO"),MATCH($K391,INDIRECT("'"&amp;VLOOKUP($C391,ModMap!$A$2:$B$21,2,FALSE)&amp;"'!$K:$K"),0)),"")</f>
        <v/>
      </c>
      <c r="AP391" s="53" t="str">
        <f t="array" ref="AP391">IFERROR(HYPERLINK("#'"&amp;VLOOKUP($C391,ModMap!$A$2:$B$21,2,FALSE)&amp;"'!V"&amp;MATCH($K391,INDIRECT("'"&amp;VLOOKUP($C391,ModMap!$A$2:$B$21,2,FALSE)&amp;"'!$K:$K"),0),"Edit on module sheet"),"")</f>
        <v>Edit on module sheet</v>
      </c>
    </row>
    <row r="392" ht="42.0" customHeight="1">
      <c r="A392" s="54">
        <v>390.0</v>
      </c>
      <c r="B392" s="54">
        <v>390.0</v>
      </c>
      <c r="C392" s="54" t="s">
        <v>105</v>
      </c>
      <c r="D392" s="55" t="s">
        <v>106</v>
      </c>
      <c r="E392" s="65" t="s">
        <v>41</v>
      </c>
      <c r="F392" s="102" t="s">
        <v>755</v>
      </c>
      <c r="G392" s="55" t="s">
        <v>756</v>
      </c>
      <c r="H392" s="54" t="s">
        <v>885</v>
      </c>
      <c r="I392" s="54" t="s">
        <v>886</v>
      </c>
      <c r="J392" s="55" t="s">
        <v>887</v>
      </c>
      <c r="K392" s="54" t="s">
        <v>888</v>
      </c>
      <c r="L392" s="55" t="s">
        <v>889</v>
      </c>
      <c r="M392" s="62" t="s">
        <v>200</v>
      </c>
      <c r="N392" s="54" t="s">
        <v>762</v>
      </c>
      <c r="O392" s="54" t="s">
        <v>763</v>
      </c>
      <c r="P392" s="55" t="s">
        <v>890</v>
      </c>
      <c r="Q392" s="55" t="s">
        <v>891</v>
      </c>
      <c r="R392" s="54" t="s">
        <v>766</v>
      </c>
      <c r="S392" s="54" t="s">
        <v>206</v>
      </c>
      <c r="T392" s="54" t="str">
        <f t="array" ref="T392">IFERROR(INDEX(INDIRECT("'"&amp;VLOOKUP($C392,ModMap!$A$2:$B$21,2,FALSE)&amp;"'!T:T"),MATCH($K392,INDIRECT("'"&amp;VLOOKUP($C392,ModMap!$A$2:$B$21,2,FALSE)&amp;"'!$K:$K"),0)),"")</f>
        <v>Unassigned</v>
      </c>
      <c r="U392" s="58" t="s">
        <v>33</v>
      </c>
      <c r="V392" s="54" t="str">
        <f t="array" ref="V392">IFERROR(INDEX(INDIRECT("'"&amp;VLOOKUP($C392,ModMap!$A$2:$B$21,2,FALSE)&amp;"'!V:V"),MATCH($K392,INDIRECT("'"&amp;VLOOKUP($C392,ModMap!$A$2:$B$21,2,FALSE)&amp;"'!$K:$K"),0)),"")</f>
        <v>Not Started</v>
      </c>
      <c r="W392" s="54" t="str">
        <f t="array" ref="W392">IFERROR(INDEX(INDIRECT("'"&amp;VLOOKUP($C392,ModMap!$A$2:$B$21,2,FALSE)&amp;"'!W:W"),MATCH($K392,INDIRECT("'"&amp;VLOOKUP($C392,ModMap!$A$2:$B$21,2,FALSE)&amp;"'!$K:$K"),0)),"")</f>
        <v>Unassigned</v>
      </c>
      <c r="X392" s="45" t="s">
        <v>36</v>
      </c>
      <c r="Y392" s="54" t="str">
        <f t="array" ref="Y392">IFERROR(INDEX(INDIRECT("'"&amp;VLOOKUP($C392,ModMap!$A$2:$B$21,2,FALSE)&amp;"'!Y:Y"),MATCH($K392,INDIRECT("'"&amp;VLOOKUP($C392,ModMap!$A$2:$B$21,2,FALSE)&amp;"'!$K:$K"),0)),"")</f>
        <v>N/A</v>
      </c>
      <c r="Z392" s="54" t="str">
        <f t="array" ref="Z392">IFERROR(INDEX(INDIRECT("'"&amp;VLOOKUP($C392,ModMap!$A$2:$B$21,2,FALSE)&amp;"'!Z:Z"),MATCH($K392,INDIRECT("'"&amp;VLOOKUP($C392,ModMap!$A$2:$B$21,2,FALSE)&amp;"'!$K:$K"),0)),"")</f>
        <v/>
      </c>
      <c r="AA392" s="45" t="s">
        <v>36</v>
      </c>
      <c r="AB392" s="54" t="str">
        <f t="array" ref="AB392">IFERROR(INDEX(INDIRECT("'"&amp;VLOOKUP($C392,ModMap!$A$2:$B$21,2,FALSE)&amp;"'!AB:AB"),MATCH($K392,INDIRECT("'"&amp;VLOOKUP($C392,ModMap!$A$2:$B$21,2,FALSE)&amp;"'!$K:$K"),0)),"")</f>
        <v>N/A</v>
      </c>
      <c r="AC392" s="54" t="str">
        <f t="array" ref="AC392">IFERROR(INDEX(INDIRECT("'"&amp;VLOOKUP($C392,ModMap!$A$2:$B$21,2,FALSE)&amp;"'!AC:AC"),MATCH($K392,INDIRECT("'"&amp;VLOOKUP($C392,ModMap!$A$2:$B$21,2,FALSE)&amp;"'!$K:$K"),0)),"")</f>
        <v/>
      </c>
      <c r="AD392" s="58" t="s">
        <v>33</v>
      </c>
      <c r="AE392" s="54" t="str">
        <f t="array" ref="AE392">IFERROR(INDEX(INDIRECT("'"&amp;VLOOKUP($C392,ModMap!$A$2:$B$21,2,FALSE)&amp;"'!AE:AE"),MATCH($K392,INDIRECT("'"&amp;VLOOKUP($C392,ModMap!$A$2:$B$21,2,FALSE)&amp;"'!$K:$K"),0)),"")</f>
        <v>Not Started</v>
      </c>
      <c r="AF392" s="54" t="str">
        <f t="array" ref="AF392">IFERROR(INDEX(INDIRECT("'"&amp;VLOOKUP($C392,ModMap!$A$2:$B$21,2,FALSE)&amp;"'!AF:AF"),MATCH($K392,INDIRECT("'"&amp;VLOOKUP($C392,ModMap!$A$2:$B$21,2,FALSE)&amp;"'!$K:$K"),0)),"")</f>
        <v>Unassigned</v>
      </c>
      <c r="AG392" s="45" t="s">
        <v>36</v>
      </c>
      <c r="AH392" s="54" t="str">
        <f t="array" ref="AH392">IFERROR(INDEX(INDIRECT("'"&amp;VLOOKUP($C392,ModMap!$A$2:$B$21,2,FALSE)&amp;"'!AH:AH"),MATCH($K392,INDIRECT("'"&amp;VLOOKUP($C392,ModMap!$A$2:$B$21,2,FALSE)&amp;"'!$K:$K"),0)),"")</f>
        <v>N/A</v>
      </c>
      <c r="AI392" s="54" t="str">
        <f t="array" ref="AI392">IFERROR(INDEX(INDIRECT("'"&amp;VLOOKUP($C392,ModMap!$A$2:$B$21,2,FALSE)&amp;"'!AI:AI"),MATCH($K392,INDIRECT("'"&amp;VLOOKUP($C392,ModMap!$A$2:$B$21,2,FALSE)&amp;"'!$K:$K"),0)),"")</f>
        <v/>
      </c>
      <c r="AJ392" s="45" t="s">
        <v>36</v>
      </c>
      <c r="AK392" s="54" t="str">
        <f t="array" ref="AK392">IFERROR(INDEX(INDIRECT("'"&amp;VLOOKUP($C392,ModMap!$A$2:$B$21,2,FALSE)&amp;"'!AK:AK"),MATCH($K392,INDIRECT("'"&amp;VLOOKUP($C392,ModMap!$A$2:$B$21,2,FALSE)&amp;"'!$K:$K"),0)),"")</f>
        <v>N/A</v>
      </c>
      <c r="AL392" s="54" t="str">
        <f t="array" ref="AL392">IFERROR(INDEX(INDIRECT("'"&amp;VLOOKUP($C392,ModMap!$A$2:$B$21,2,FALSE)&amp;"'!AL:AL"),MATCH($K392,INDIRECT("'"&amp;VLOOKUP($C392,ModMap!$A$2:$B$21,2,FALSE)&amp;"'!$K:$K"),0)),"")</f>
        <v/>
      </c>
      <c r="AM392" s="54">
        <f t="shared" si="1"/>
        <v>2</v>
      </c>
      <c r="AN392" s="54" t="str">
        <f t="shared" si="2"/>
        <v>Not Started</v>
      </c>
      <c r="AO392" s="55" t="str">
        <f t="array" ref="AO392">IFERROR(INDEX(INDIRECT("'"&amp;VLOOKUP($C392,ModMap!$A$2:$B$21,2,FALSE)&amp;"'!AO:AO"),MATCH($K392,INDIRECT("'"&amp;VLOOKUP($C392,ModMap!$A$2:$B$21,2,FALSE)&amp;"'!$K:$K"),0)),"")</f>
        <v/>
      </c>
      <c r="AP392" s="53" t="str">
        <f t="array" ref="AP392">IFERROR(HYPERLINK("#'"&amp;VLOOKUP($C392,ModMap!$A$2:$B$21,2,FALSE)&amp;"'!V"&amp;MATCH($K392,INDIRECT("'"&amp;VLOOKUP($C392,ModMap!$A$2:$B$21,2,FALSE)&amp;"'!$K:$K"),0),"Edit on module sheet"),"")</f>
        <v>Edit on module sheet</v>
      </c>
    </row>
    <row r="393" ht="42.0" customHeight="1">
      <c r="A393" s="34">
        <v>391.0</v>
      </c>
      <c r="B393" s="34">
        <v>391.0</v>
      </c>
      <c r="C393" s="34" t="s">
        <v>105</v>
      </c>
      <c r="D393" s="35" t="s">
        <v>106</v>
      </c>
      <c r="E393" s="64" t="s">
        <v>69</v>
      </c>
      <c r="F393" s="102" t="s">
        <v>755</v>
      </c>
      <c r="G393" s="35" t="s">
        <v>756</v>
      </c>
      <c r="H393" s="34" t="s">
        <v>885</v>
      </c>
      <c r="I393" s="34" t="s">
        <v>886</v>
      </c>
      <c r="J393" s="35" t="s">
        <v>887</v>
      </c>
      <c r="K393" s="34" t="s">
        <v>3410</v>
      </c>
      <c r="L393" s="35" t="s">
        <v>3411</v>
      </c>
      <c r="M393" s="58" t="s">
        <v>434</v>
      </c>
      <c r="N393" s="34" t="s">
        <v>762</v>
      </c>
      <c r="O393" s="34" t="s">
        <v>763</v>
      </c>
      <c r="P393" s="35" t="s">
        <v>890</v>
      </c>
      <c r="Q393" s="35" t="s">
        <v>891</v>
      </c>
      <c r="R393" s="34" t="s">
        <v>766</v>
      </c>
      <c r="S393" s="34" t="s">
        <v>69</v>
      </c>
      <c r="T393" s="34" t="str">
        <f t="array" ref="T393">IFERROR(INDEX(INDIRECT("'"&amp;VLOOKUP($C393,ModMap!$A$2:$B$21,2,FALSE)&amp;"'!T:T"),MATCH($K393,INDIRECT("'"&amp;VLOOKUP($C393,ModMap!$A$2:$B$21,2,FALSE)&amp;"'!$K:$K"),0)),"")</f>
        <v>Unassigned</v>
      </c>
      <c r="U393" s="58" t="s">
        <v>33</v>
      </c>
      <c r="V393" s="34" t="str">
        <f t="array" ref="V393">IFERROR(INDEX(INDIRECT("'"&amp;VLOOKUP($C393,ModMap!$A$2:$B$21,2,FALSE)&amp;"'!V:V"),MATCH($K393,INDIRECT("'"&amp;VLOOKUP($C393,ModMap!$A$2:$B$21,2,FALSE)&amp;"'!$K:$K"),0)),"")</f>
        <v>Not Started</v>
      </c>
      <c r="W393" s="34" t="str">
        <f t="array" ref="W393">IFERROR(INDEX(INDIRECT("'"&amp;VLOOKUP($C393,ModMap!$A$2:$B$21,2,FALSE)&amp;"'!W:W"),MATCH($K393,INDIRECT("'"&amp;VLOOKUP($C393,ModMap!$A$2:$B$21,2,FALSE)&amp;"'!$K:$K"),0)),"")</f>
        <v>Unassigned</v>
      </c>
      <c r="X393" s="58" t="s">
        <v>33</v>
      </c>
      <c r="Y393" s="34" t="str">
        <f t="array" ref="Y393">IFERROR(INDEX(INDIRECT("'"&amp;VLOOKUP($C393,ModMap!$A$2:$B$21,2,FALSE)&amp;"'!Y:Y"),MATCH($K393,INDIRECT("'"&amp;VLOOKUP($C393,ModMap!$A$2:$B$21,2,FALSE)&amp;"'!$K:$K"),0)),"")</f>
        <v>Not Started</v>
      </c>
      <c r="Z393" s="34" t="str">
        <f t="array" ref="Z393">IFERROR(INDEX(INDIRECT("'"&amp;VLOOKUP($C393,ModMap!$A$2:$B$21,2,FALSE)&amp;"'!Z:Z"),MATCH($K393,INDIRECT("'"&amp;VLOOKUP($C393,ModMap!$A$2:$B$21,2,FALSE)&amp;"'!$K:$K"),0)),"")</f>
        <v>Unassigned</v>
      </c>
      <c r="AA393" s="45" t="s">
        <v>36</v>
      </c>
      <c r="AB393" s="34" t="str">
        <f t="array" ref="AB393">IFERROR(INDEX(INDIRECT("'"&amp;VLOOKUP($C393,ModMap!$A$2:$B$21,2,FALSE)&amp;"'!AB:AB"),MATCH($K393,INDIRECT("'"&amp;VLOOKUP($C393,ModMap!$A$2:$B$21,2,FALSE)&amp;"'!$K:$K"),0)),"")</f>
        <v>N/A</v>
      </c>
      <c r="AC393" s="34" t="str">
        <f t="array" ref="AC393">IFERROR(INDEX(INDIRECT("'"&amp;VLOOKUP($C393,ModMap!$A$2:$B$21,2,FALSE)&amp;"'!AC:AC"),MATCH($K393,INDIRECT("'"&amp;VLOOKUP($C393,ModMap!$A$2:$B$21,2,FALSE)&amp;"'!$K:$K"),0)),"")</f>
        <v/>
      </c>
      <c r="AD393" s="58" t="s">
        <v>33</v>
      </c>
      <c r="AE393" s="34" t="str">
        <f t="array" ref="AE393">IFERROR(INDEX(INDIRECT("'"&amp;VLOOKUP($C393,ModMap!$A$2:$B$21,2,FALSE)&amp;"'!AE:AE"),MATCH($K393,INDIRECT("'"&amp;VLOOKUP($C393,ModMap!$A$2:$B$21,2,FALSE)&amp;"'!$K:$K"),0)),"")</f>
        <v>Not Started</v>
      </c>
      <c r="AF393" s="34" t="str">
        <f t="array" ref="AF393">IFERROR(INDEX(INDIRECT("'"&amp;VLOOKUP($C393,ModMap!$A$2:$B$21,2,FALSE)&amp;"'!AF:AF"),MATCH($K393,INDIRECT("'"&amp;VLOOKUP($C393,ModMap!$A$2:$B$21,2,FALSE)&amp;"'!$K:$K"),0)),"")</f>
        <v>Unassigned</v>
      </c>
      <c r="AG393" s="45" t="s">
        <v>36</v>
      </c>
      <c r="AH393" s="34" t="str">
        <f t="array" ref="AH393">IFERROR(INDEX(INDIRECT("'"&amp;VLOOKUP($C393,ModMap!$A$2:$B$21,2,FALSE)&amp;"'!AH:AH"),MATCH($K393,INDIRECT("'"&amp;VLOOKUP($C393,ModMap!$A$2:$B$21,2,FALSE)&amp;"'!$K:$K"),0)),"")</f>
        <v>N/A</v>
      </c>
      <c r="AI393" s="34" t="str">
        <f t="array" ref="AI393">IFERROR(INDEX(INDIRECT("'"&amp;VLOOKUP($C393,ModMap!$A$2:$B$21,2,FALSE)&amp;"'!AI:AI"),MATCH($K393,INDIRECT("'"&amp;VLOOKUP($C393,ModMap!$A$2:$B$21,2,FALSE)&amp;"'!$K:$K"),0)),"")</f>
        <v/>
      </c>
      <c r="AJ393" s="45" t="s">
        <v>36</v>
      </c>
      <c r="AK393" s="34" t="str">
        <f t="array" ref="AK393">IFERROR(INDEX(INDIRECT("'"&amp;VLOOKUP($C393,ModMap!$A$2:$B$21,2,FALSE)&amp;"'!AK:AK"),MATCH($K393,INDIRECT("'"&amp;VLOOKUP($C393,ModMap!$A$2:$B$21,2,FALSE)&amp;"'!$K:$K"),0)),"")</f>
        <v>N/A</v>
      </c>
      <c r="AL393" s="34" t="str">
        <f t="array" ref="AL393">IFERROR(INDEX(INDIRECT("'"&amp;VLOOKUP($C393,ModMap!$A$2:$B$21,2,FALSE)&amp;"'!AL:AL"),MATCH($K393,INDIRECT("'"&amp;VLOOKUP($C393,ModMap!$A$2:$B$21,2,FALSE)&amp;"'!$K:$K"),0)),"")</f>
        <v/>
      </c>
      <c r="AM393" s="34">
        <f t="shared" si="1"/>
        <v>3</v>
      </c>
      <c r="AN393" s="34" t="str">
        <f t="shared" si="2"/>
        <v>Not Started</v>
      </c>
      <c r="AO393" s="35" t="str">
        <f t="array" ref="AO393">IFERROR(INDEX(INDIRECT("'"&amp;VLOOKUP($C393,ModMap!$A$2:$B$21,2,FALSE)&amp;"'!AO:AO"),MATCH($K393,INDIRECT("'"&amp;VLOOKUP($C393,ModMap!$A$2:$B$21,2,FALSE)&amp;"'!$K:$K"),0)),"")</f>
        <v/>
      </c>
      <c r="AP393" s="53" t="str">
        <f t="array" ref="AP393">IFERROR(HYPERLINK("#'"&amp;VLOOKUP($C393,ModMap!$A$2:$B$21,2,FALSE)&amp;"'!V"&amp;MATCH($K393,INDIRECT("'"&amp;VLOOKUP($C393,ModMap!$A$2:$B$21,2,FALSE)&amp;"'!$K:$K"),0),"Edit on module sheet"),"")</f>
        <v>Edit on module sheet</v>
      </c>
    </row>
    <row r="394" ht="42.0" customHeight="1">
      <c r="A394" s="54">
        <v>392.0</v>
      </c>
      <c r="B394" s="54">
        <v>392.0</v>
      </c>
      <c r="C394" s="54" t="s">
        <v>105</v>
      </c>
      <c r="D394" s="55" t="s">
        <v>106</v>
      </c>
      <c r="E394" s="36" t="s">
        <v>48</v>
      </c>
      <c r="F394" s="102" t="s">
        <v>755</v>
      </c>
      <c r="G394" s="55" t="s">
        <v>756</v>
      </c>
      <c r="H394" s="54" t="s">
        <v>2434</v>
      </c>
      <c r="I394" s="54" t="s">
        <v>2435</v>
      </c>
      <c r="J394" s="55" t="s">
        <v>2436</v>
      </c>
      <c r="K394" s="54" t="s">
        <v>2437</v>
      </c>
      <c r="L394" s="55" t="s">
        <v>2438</v>
      </c>
      <c r="M394" s="62" t="s">
        <v>200</v>
      </c>
      <c r="N394" s="54" t="s">
        <v>762</v>
      </c>
      <c r="O394" s="54" t="s">
        <v>763</v>
      </c>
      <c r="P394" s="55" t="s">
        <v>2439</v>
      </c>
      <c r="Q394" s="55" t="s">
        <v>2440</v>
      </c>
      <c r="R394" s="54" t="s">
        <v>1638</v>
      </c>
      <c r="S394" s="54" t="s">
        <v>225</v>
      </c>
      <c r="T394" s="54" t="str">
        <f t="array" ref="T394">IFERROR(INDEX(INDIRECT("'"&amp;VLOOKUP($C394,ModMap!$A$2:$B$21,2,FALSE)&amp;"'!T:T"),MATCH($K394,INDIRECT("'"&amp;VLOOKUP($C394,ModMap!$A$2:$B$21,2,FALSE)&amp;"'!$K:$K"),0)),"")</f>
        <v>Unassigned</v>
      </c>
      <c r="U394" s="58" t="s">
        <v>33</v>
      </c>
      <c r="V394" s="54" t="str">
        <f t="array" ref="V394">IFERROR(INDEX(INDIRECT("'"&amp;VLOOKUP($C394,ModMap!$A$2:$B$21,2,FALSE)&amp;"'!V:V"),MATCH($K394,INDIRECT("'"&amp;VLOOKUP($C394,ModMap!$A$2:$B$21,2,FALSE)&amp;"'!$K:$K"),0)),"")</f>
        <v>Not Started</v>
      </c>
      <c r="W394" s="54" t="str">
        <f t="array" ref="W394">IFERROR(INDEX(INDIRECT("'"&amp;VLOOKUP($C394,ModMap!$A$2:$B$21,2,FALSE)&amp;"'!W:W"),MATCH($K394,INDIRECT("'"&amp;VLOOKUP($C394,ModMap!$A$2:$B$21,2,FALSE)&amp;"'!$K:$K"),0)),"")</f>
        <v>Unassigned</v>
      </c>
      <c r="X394" s="58" t="s">
        <v>33</v>
      </c>
      <c r="Y394" s="54" t="str">
        <f t="array" ref="Y394">IFERROR(INDEX(INDIRECT("'"&amp;VLOOKUP($C394,ModMap!$A$2:$B$21,2,FALSE)&amp;"'!Y:Y"),MATCH($K394,INDIRECT("'"&amp;VLOOKUP($C394,ModMap!$A$2:$B$21,2,FALSE)&amp;"'!$K:$K"),0)),"")</f>
        <v>Not Started</v>
      </c>
      <c r="Z394" s="54" t="str">
        <f t="array" ref="Z394">IFERROR(INDEX(INDIRECT("'"&amp;VLOOKUP($C394,ModMap!$A$2:$B$21,2,FALSE)&amp;"'!Z:Z"),MATCH($K394,INDIRECT("'"&amp;VLOOKUP($C394,ModMap!$A$2:$B$21,2,FALSE)&amp;"'!$K:$K"),0)),"")</f>
        <v>Unassigned</v>
      </c>
      <c r="AA394" s="58" t="s">
        <v>33</v>
      </c>
      <c r="AB394" s="54" t="str">
        <f t="array" ref="AB394">IFERROR(INDEX(INDIRECT("'"&amp;VLOOKUP($C394,ModMap!$A$2:$B$21,2,FALSE)&amp;"'!AB:AB"),MATCH($K394,INDIRECT("'"&amp;VLOOKUP($C394,ModMap!$A$2:$B$21,2,FALSE)&amp;"'!$K:$K"),0)),"")</f>
        <v>Not Started</v>
      </c>
      <c r="AC394" s="54" t="str">
        <f t="array" ref="AC394">IFERROR(INDEX(INDIRECT("'"&amp;VLOOKUP($C394,ModMap!$A$2:$B$21,2,FALSE)&amp;"'!AC:AC"),MATCH($K394,INDIRECT("'"&amp;VLOOKUP($C394,ModMap!$A$2:$B$21,2,FALSE)&amp;"'!$K:$K"),0)),"")</f>
        <v>Unassigned</v>
      </c>
      <c r="AD394" s="45" t="s">
        <v>36</v>
      </c>
      <c r="AE394" s="54" t="str">
        <f t="array" ref="AE394">IFERROR(INDEX(INDIRECT("'"&amp;VLOOKUP($C394,ModMap!$A$2:$B$21,2,FALSE)&amp;"'!AE:AE"),MATCH($K394,INDIRECT("'"&amp;VLOOKUP($C394,ModMap!$A$2:$B$21,2,FALSE)&amp;"'!$K:$K"),0)),"")</f>
        <v>N/A</v>
      </c>
      <c r="AF394" s="54" t="str">
        <f t="array" ref="AF394">IFERROR(INDEX(INDIRECT("'"&amp;VLOOKUP($C394,ModMap!$A$2:$B$21,2,FALSE)&amp;"'!AF:AF"),MATCH($K394,INDIRECT("'"&amp;VLOOKUP($C394,ModMap!$A$2:$B$21,2,FALSE)&amp;"'!$K:$K"),0)),"")</f>
        <v/>
      </c>
      <c r="AG394" s="45" t="s">
        <v>36</v>
      </c>
      <c r="AH394" s="54" t="str">
        <f t="array" ref="AH394">IFERROR(INDEX(INDIRECT("'"&amp;VLOOKUP($C394,ModMap!$A$2:$B$21,2,FALSE)&amp;"'!AH:AH"),MATCH($K394,INDIRECT("'"&amp;VLOOKUP($C394,ModMap!$A$2:$B$21,2,FALSE)&amp;"'!$K:$K"),0)),"")</f>
        <v>N/A</v>
      </c>
      <c r="AI394" s="54" t="str">
        <f t="array" ref="AI394">IFERROR(INDEX(INDIRECT("'"&amp;VLOOKUP($C394,ModMap!$A$2:$B$21,2,FALSE)&amp;"'!AI:AI"),MATCH($K394,INDIRECT("'"&amp;VLOOKUP($C394,ModMap!$A$2:$B$21,2,FALSE)&amp;"'!$K:$K"),0)),"")</f>
        <v/>
      </c>
      <c r="AJ394" s="45" t="s">
        <v>36</v>
      </c>
      <c r="AK394" s="54" t="str">
        <f t="array" ref="AK394">IFERROR(INDEX(INDIRECT("'"&amp;VLOOKUP($C394,ModMap!$A$2:$B$21,2,FALSE)&amp;"'!AK:AK"),MATCH($K394,INDIRECT("'"&amp;VLOOKUP($C394,ModMap!$A$2:$B$21,2,FALSE)&amp;"'!$K:$K"),0)),"")</f>
        <v>N/A</v>
      </c>
      <c r="AL394" s="54" t="str">
        <f t="array" ref="AL394">IFERROR(INDEX(INDIRECT("'"&amp;VLOOKUP($C394,ModMap!$A$2:$B$21,2,FALSE)&amp;"'!AL:AL"),MATCH($K394,INDIRECT("'"&amp;VLOOKUP($C394,ModMap!$A$2:$B$21,2,FALSE)&amp;"'!$K:$K"),0)),"")</f>
        <v/>
      </c>
      <c r="AM394" s="54">
        <f t="shared" si="1"/>
        <v>3</v>
      </c>
      <c r="AN394" s="54" t="str">
        <f t="shared" si="2"/>
        <v>Not Started</v>
      </c>
      <c r="AO394" s="55" t="str">
        <f t="array" ref="AO394">IFERROR(INDEX(INDIRECT("'"&amp;VLOOKUP($C394,ModMap!$A$2:$B$21,2,FALSE)&amp;"'!AO:AO"),MATCH($K394,INDIRECT("'"&amp;VLOOKUP($C394,ModMap!$A$2:$B$21,2,FALSE)&amp;"'!$K:$K"),0)),"")</f>
        <v/>
      </c>
      <c r="AP394" s="53" t="str">
        <f t="array" ref="AP394">IFERROR(HYPERLINK("#'"&amp;VLOOKUP($C394,ModMap!$A$2:$B$21,2,FALSE)&amp;"'!V"&amp;MATCH($K394,INDIRECT("'"&amp;VLOOKUP($C394,ModMap!$A$2:$B$21,2,FALSE)&amp;"'!$K:$K"),0),"Edit on module sheet"),"")</f>
        <v>Edit on module sheet</v>
      </c>
    </row>
    <row r="395" ht="42.0" customHeight="1">
      <c r="A395" s="34">
        <v>393.0</v>
      </c>
      <c r="B395" s="34">
        <v>393.0</v>
      </c>
      <c r="C395" s="34" t="s">
        <v>105</v>
      </c>
      <c r="D395" s="35" t="s">
        <v>106</v>
      </c>
      <c r="E395" s="64" t="s">
        <v>69</v>
      </c>
      <c r="F395" s="102" t="s">
        <v>755</v>
      </c>
      <c r="G395" s="35" t="s">
        <v>756</v>
      </c>
      <c r="H395" s="34" t="s">
        <v>2434</v>
      </c>
      <c r="I395" s="34" t="s">
        <v>2435</v>
      </c>
      <c r="J395" s="35" t="s">
        <v>2436</v>
      </c>
      <c r="K395" s="34" t="s">
        <v>3417</v>
      </c>
      <c r="L395" s="35" t="s">
        <v>3418</v>
      </c>
      <c r="M395" s="58" t="s">
        <v>434</v>
      </c>
      <c r="N395" s="34" t="s">
        <v>762</v>
      </c>
      <c r="O395" s="34" t="s">
        <v>763</v>
      </c>
      <c r="P395" s="35" t="s">
        <v>2439</v>
      </c>
      <c r="Q395" s="35" t="s">
        <v>2440</v>
      </c>
      <c r="R395" s="34" t="s">
        <v>1638</v>
      </c>
      <c r="S395" s="34" t="s">
        <v>69</v>
      </c>
      <c r="T395" s="34" t="str">
        <f t="array" ref="T395">IFERROR(INDEX(INDIRECT("'"&amp;VLOOKUP($C395,ModMap!$A$2:$B$21,2,FALSE)&amp;"'!T:T"),MATCH($K395,INDIRECT("'"&amp;VLOOKUP($C395,ModMap!$A$2:$B$21,2,FALSE)&amp;"'!$K:$K"),0)),"")</f>
        <v>Unassigned</v>
      </c>
      <c r="U395" s="45" t="s">
        <v>36</v>
      </c>
      <c r="V395" s="34" t="str">
        <f t="array" ref="V395">IFERROR(INDEX(INDIRECT("'"&amp;VLOOKUP($C395,ModMap!$A$2:$B$21,2,FALSE)&amp;"'!V:V"),MATCH($K395,INDIRECT("'"&amp;VLOOKUP($C395,ModMap!$A$2:$B$21,2,FALSE)&amp;"'!$K:$K"),0)),"")</f>
        <v>N/A</v>
      </c>
      <c r="W395" s="34" t="str">
        <f t="array" ref="W395">IFERROR(INDEX(INDIRECT("'"&amp;VLOOKUP($C395,ModMap!$A$2:$B$21,2,FALSE)&amp;"'!W:W"),MATCH($K395,INDIRECT("'"&amp;VLOOKUP($C395,ModMap!$A$2:$B$21,2,FALSE)&amp;"'!$K:$K"),0)),"")</f>
        <v/>
      </c>
      <c r="X395" s="58" t="s">
        <v>33</v>
      </c>
      <c r="Y395" s="34" t="str">
        <f t="array" ref="Y395">IFERROR(INDEX(INDIRECT("'"&amp;VLOOKUP($C395,ModMap!$A$2:$B$21,2,FALSE)&amp;"'!Y:Y"),MATCH($K395,INDIRECT("'"&amp;VLOOKUP($C395,ModMap!$A$2:$B$21,2,FALSE)&amp;"'!$K:$K"),0)),"")</f>
        <v>Not Started</v>
      </c>
      <c r="Z395" s="34" t="str">
        <f t="array" ref="Z395">IFERROR(INDEX(INDIRECT("'"&amp;VLOOKUP($C395,ModMap!$A$2:$B$21,2,FALSE)&amp;"'!Z:Z"),MATCH($K395,INDIRECT("'"&amp;VLOOKUP($C395,ModMap!$A$2:$B$21,2,FALSE)&amp;"'!$K:$K"),0)),"")</f>
        <v>Unassigned</v>
      </c>
      <c r="AA395" s="45" t="s">
        <v>36</v>
      </c>
      <c r="AB395" s="34" t="str">
        <f t="array" ref="AB395">IFERROR(INDEX(INDIRECT("'"&amp;VLOOKUP($C395,ModMap!$A$2:$B$21,2,FALSE)&amp;"'!AB:AB"),MATCH($K395,INDIRECT("'"&amp;VLOOKUP($C395,ModMap!$A$2:$B$21,2,FALSE)&amp;"'!$K:$K"),0)),"")</f>
        <v>N/A</v>
      </c>
      <c r="AC395" s="34" t="str">
        <f t="array" ref="AC395">IFERROR(INDEX(INDIRECT("'"&amp;VLOOKUP($C395,ModMap!$A$2:$B$21,2,FALSE)&amp;"'!AC:AC"),MATCH($K395,INDIRECT("'"&amp;VLOOKUP($C395,ModMap!$A$2:$B$21,2,FALSE)&amp;"'!$K:$K"),0)),"")</f>
        <v/>
      </c>
      <c r="AD395" s="58" t="s">
        <v>33</v>
      </c>
      <c r="AE395" s="34" t="str">
        <f t="array" ref="AE395">IFERROR(INDEX(INDIRECT("'"&amp;VLOOKUP($C395,ModMap!$A$2:$B$21,2,FALSE)&amp;"'!AE:AE"),MATCH($K395,INDIRECT("'"&amp;VLOOKUP($C395,ModMap!$A$2:$B$21,2,FALSE)&amp;"'!$K:$K"),0)),"")</f>
        <v>Not Started</v>
      </c>
      <c r="AF395" s="34" t="str">
        <f t="array" ref="AF395">IFERROR(INDEX(INDIRECT("'"&amp;VLOOKUP($C395,ModMap!$A$2:$B$21,2,FALSE)&amp;"'!AF:AF"),MATCH($K395,INDIRECT("'"&amp;VLOOKUP($C395,ModMap!$A$2:$B$21,2,FALSE)&amp;"'!$K:$K"),0)),"")</f>
        <v>Unassigned</v>
      </c>
      <c r="AG395" s="45" t="s">
        <v>36</v>
      </c>
      <c r="AH395" s="34" t="str">
        <f t="array" ref="AH395">IFERROR(INDEX(INDIRECT("'"&amp;VLOOKUP($C395,ModMap!$A$2:$B$21,2,FALSE)&amp;"'!AH:AH"),MATCH($K395,INDIRECT("'"&amp;VLOOKUP($C395,ModMap!$A$2:$B$21,2,FALSE)&amp;"'!$K:$K"),0)),"")</f>
        <v>N/A</v>
      </c>
      <c r="AI395" s="34" t="str">
        <f t="array" ref="AI395">IFERROR(INDEX(INDIRECT("'"&amp;VLOOKUP($C395,ModMap!$A$2:$B$21,2,FALSE)&amp;"'!AI:AI"),MATCH($K395,INDIRECT("'"&amp;VLOOKUP($C395,ModMap!$A$2:$B$21,2,FALSE)&amp;"'!$K:$K"),0)),"")</f>
        <v/>
      </c>
      <c r="AJ395" s="45" t="s">
        <v>36</v>
      </c>
      <c r="AK395" s="34" t="str">
        <f t="array" ref="AK395">IFERROR(INDEX(INDIRECT("'"&amp;VLOOKUP($C395,ModMap!$A$2:$B$21,2,FALSE)&amp;"'!AK:AK"),MATCH($K395,INDIRECT("'"&amp;VLOOKUP($C395,ModMap!$A$2:$B$21,2,FALSE)&amp;"'!$K:$K"),0)),"")</f>
        <v>N/A</v>
      </c>
      <c r="AL395" s="34" t="str">
        <f t="array" ref="AL395">IFERROR(INDEX(INDIRECT("'"&amp;VLOOKUP($C395,ModMap!$A$2:$B$21,2,FALSE)&amp;"'!AL:AL"),MATCH($K395,INDIRECT("'"&amp;VLOOKUP($C395,ModMap!$A$2:$B$21,2,FALSE)&amp;"'!$K:$K"),0)),"")</f>
        <v/>
      </c>
      <c r="AM395" s="34">
        <f t="shared" si="1"/>
        <v>2</v>
      </c>
      <c r="AN395" s="34" t="str">
        <f t="shared" si="2"/>
        <v>Not Started</v>
      </c>
      <c r="AO395" s="35" t="str">
        <f t="array" ref="AO395">IFERROR(INDEX(INDIRECT("'"&amp;VLOOKUP($C395,ModMap!$A$2:$B$21,2,FALSE)&amp;"'!AO:AO"),MATCH($K395,INDIRECT("'"&amp;VLOOKUP($C395,ModMap!$A$2:$B$21,2,FALSE)&amp;"'!$K:$K"),0)),"")</f>
        <v/>
      </c>
      <c r="AP395" s="53" t="str">
        <f t="array" ref="AP395">IFERROR(HYPERLINK("#'"&amp;VLOOKUP($C395,ModMap!$A$2:$B$21,2,FALSE)&amp;"'!V"&amp;MATCH($K395,INDIRECT("'"&amp;VLOOKUP($C395,ModMap!$A$2:$B$21,2,FALSE)&amp;"'!$K:$K"),0),"Edit on module sheet"),"")</f>
        <v>Edit on module sheet</v>
      </c>
    </row>
    <row r="396" ht="42.0" customHeight="1">
      <c r="A396" s="54">
        <v>394.0</v>
      </c>
      <c r="B396" s="54">
        <v>394.0</v>
      </c>
      <c r="C396" s="54" t="s">
        <v>108</v>
      </c>
      <c r="D396" s="55" t="s">
        <v>109</v>
      </c>
      <c r="E396" s="36" t="s">
        <v>48</v>
      </c>
      <c r="F396" s="103" t="s">
        <v>894</v>
      </c>
      <c r="G396" s="55" t="s">
        <v>895</v>
      </c>
      <c r="H396" s="54" t="s">
        <v>896</v>
      </c>
      <c r="I396" s="54" t="s">
        <v>897</v>
      </c>
      <c r="J396" s="55" t="s">
        <v>898</v>
      </c>
      <c r="K396" s="54" t="s">
        <v>2441</v>
      </c>
      <c r="L396" s="55" t="s">
        <v>2442</v>
      </c>
      <c r="M396" s="62" t="s">
        <v>200</v>
      </c>
      <c r="N396" s="54" t="s">
        <v>901</v>
      </c>
      <c r="O396" s="54" t="s">
        <v>902</v>
      </c>
      <c r="P396" s="55" t="s">
        <v>903</v>
      </c>
      <c r="Q396" s="55" t="s">
        <v>904</v>
      </c>
      <c r="R396" s="54" t="s">
        <v>905</v>
      </c>
      <c r="S396" s="54" t="s">
        <v>53</v>
      </c>
      <c r="T396" s="54" t="str">
        <f t="array" ref="T396">IFERROR(INDEX(INDIRECT("'"&amp;VLOOKUP($C396,ModMap!$A$2:$B$21,2,FALSE)&amp;"'!T:T"),MATCH($K396,INDIRECT("'"&amp;VLOOKUP($C396,ModMap!$A$2:$B$21,2,FALSE)&amp;"'!$K:$K"),0)),"")</f>
        <v>Unassigned</v>
      </c>
      <c r="U396" s="45" t="s">
        <v>36</v>
      </c>
      <c r="V396" s="54" t="str">
        <f t="array" ref="V396">IFERROR(INDEX(INDIRECT("'"&amp;VLOOKUP($C396,ModMap!$A$2:$B$21,2,FALSE)&amp;"'!V:V"),MATCH($K396,INDIRECT("'"&amp;VLOOKUP($C396,ModMap!$A$2:$B$21,2,FALSE)&amp;"'!$K:$K"),0)),"")</f>
        <v>N/A</v>
      </c>
      <c r="W396" s="54" t="str">
        <f t="array" ref="W396">IFERROR(INDEX(INDIRECT("'"&amp;VLOOKUP($C396,ModMap!$A$2:$B$21,2,FALSE)&amp;"'!W:W"),MATCH($K396,INDIRECT("'"&amp;VLOOKUP($C396,ModMap!$A$2:$B$21,2,FALSE)&amp;"'!$K:$K"),0)),"")</f>
        <v/>
      </c>
      <c r="X396" s="58" t="s">
        <v>33</v>
      </c>
      <c r="Y396" s="54" t="str">
        <f t="array" ref="Y396">IFERROR(INDEX(INDIRECT("'"&amp;VLOOKUP($C396,ModMap!$A$2:$B$21,2,FALSE)&amp;"'!Y:Y"),MATCH($K396,INDIRECT("'"&amp;VLOOKUP($C396,ModMap!$A$2:$B$21,2,FALSE)&amp;"'!$K:$K"),0)),"")</f>
        <v>Not Started</v>
      </c>
      <c r="Z396" s="54" t="str">
        <f t="array" ref="Z396">IFERROR(INDEX(INDIRECT("'"&amp;VLOOKUP($C396,ModMap!$A$2:$B$21,2,FALSE)&amp;"'!Z:Z"),MATCH($K396,INDIRECT("'"&amp;VLOOKUP($C396,ModMap!$A$2:$B$21,2,FALSE)&amp;"'!$K:$K"),0)),"")</f>
        <v>Unassigned</v>
      </c>
      <c r="AA396" s="58" t="s">
        <v>33</v>
      </c>
      <c r="AB396" s="54" t="str">
        <f t="array" ref="AB396">IFERROR(INDEX(INDIRECT("'"&amp;VLOOKUP($C396,ModMap!$A$2:$B$21,2,FALSE)&amp;"'!AB:AB"),MATCH($K396,INDIRECT("'"&amp;VLOOKUP($C396,ModMap!$A$2:$B$21,2,FALSE)&amp;"'!$K:$K"),0)),"")</f>
        <v>Not Started</v>
      </c>
      <c r="AC396" s="54" t="str">
        <f t="array" ref="AC396">IFERROR(INDEX(INDIRECT("'"&amp;VLOOKUP($C396,ModMap!$A$2:$B$21,2,FALSE)&amp;"'!AC:AC"),MATCH($K396,INDIRECT("'"&amp;VLOOKUP($C396,ModMap!$A$2:$B$21,2,FALSE)&amp;"'!$K:$K"),0)),"")</f>
        <v>Unassigned</v>
      </c>
      <c r="AD396" s="45" t="s">
        <v>36</v>
      </c>
      <c r="AE396" s="54" t="str">
        <f t="array" ref="AE396">IFERROR(INDEX(INDIRECT("'"&amp;VLOOKUP($C396,ModMap!$A$2:$B$21,2,FALSE)&amp;"'!AE:AE"),MATCH($K396,INDIRECT("'"&amp;VLOOKUP($C396,ModMap!$A$2:$B$21,2,FALSE)&amp;"'!$K:$K"),0)),"")</f>
        <v>N/A</v>
      </c>
      <c r="AF396" s="54" t="str">
        <f t="array" ref="AF396">IFERROR(INDEX(INDIRECT("'"&amp;VLOOKUP($C396,ModMap!$A$2:$B$21,2,FALSE)&amp;"'!AF:AF"),MATCH($K396,INDIRECT("'"&amp;VLOOKUP($C396,ModMap!$A$2:$B$21,2,FALSE)&amp;"'!$K:$K"),0)),"")</f>
        <v/>
      </c>
      <c r="AG396" s="45" t="s">
        <v>36</v>
      </c>
      <c r="AH396" s="54" t="str">
        <f t="array" ref="AH396">IFERROR(INDEX(INDIRECT("'"&amp;VLOOKUP($C396,ModMap!$A$2:$B$21,2,FALSE)&amp;"'!AH:AH"),MATCH($K396,INDIRECT("'"&amp;VLOOKUP($C396,ModMap!$A$2:$B$21,2,FALSE)&amp;"'!$K:$K"),0)),"")</f>
        <v>N/A</v>
      </c>
      <c r="AI396" s="54" t="str">
        <f t="array" ref="AI396">IFERROR(INDEX(INDIRECT("'"&amp;VLOOKUP($C396,ModMap!$A$2:$B$21,2,FALSE)&amp;"'!AI:AI"),MATCH($K396,INDIRECT("'"&amp;VLOOKUP($C396,ModMap!$A$2:$B$21,2,FALSE)&amp;"'!$K:$K"),0)),"")</f>
        <v/>
      </c>
      <c r="AJ396" s="45" t="s">
        <v>36</v>
      </c>
      <c r="AK396" s="54" t="str">
        <f t="array" ref="AK396">IFERROR(INDEX(INDIRECT("'"&amp;VLOOKUP($C396,ModMap!$A$2:$B$21,2,FALSE)&amp;"'!AK:AK"),MATCH($K396,INDIRECT("'"&amp;VLOOKUP($C396,ModMap!$A$2:$B$21,2,FALSE)&amp;"'!$K:$K"),0)),"")</f>
        <v>N/A</v>
      </c>
      <c r="AL396" s="54" t="str">
        <f t="array" ref="AL396">IFERROR(INDEX(INDIRECT("'"&amp;VLOOKUP($C396,ModMap!$A$2:$B$21,2,FALSE)&amp;"'!AL:AL"),MATCH($K396,INDIRECT("'"&amp;VLOOKUP($C396,ModMap!$A$2:$B$21,2,FALSE)&amp;"'!$K:$K"),0)),"")</f>
        <v/>
      </c>
      <c r="AM396" s="54">
        <f t="shared" si="1"/>
        <v>2</v>
      </c>
      <c r="AN396" s="54" t="str">
        <f t="shared" si="2"/>
        <v>Not Started</v>
      </c>
      <c r="AO396" s="55" t="str">
        <f t="array" ref="AO396">IFERROR(INDEX(INDIRECT("'"&amp;VLOOKUP($C396,ModMap!$A$2:$B$21,2,FALSE)&amp;"'!AO:AO"),MATCH($K396,INDIRECT("'"&amp;VLOOKUP($C396,ModMap!$A$2:$B$21,2,FALSE)&amp;"'!$K:$K"),0)),"")</f>
        <v/>
      </c>
      <c r="AP396" s="53" t="str">
        <f t="array" ref="AP396">IFERROR(HYPERLINK("#'"&amp;VLOOKUP($C396,ModMap!$A$2:$B$21,2,FALSE)&amp;"'!V"&amp;MATCH($K396,INDIRECT("'"&amp;VLOOKUP($C396,ModMap!$A$2:$B$21,2,FALSE)&amp;"'!$K:$K"),0),"Edit on module sheet"),"")</f>
        <v>Edit on module sheet</v>
      </c>
    </row>
    <row r="397" ht="42.0" customHeight="1">
      <c r="A397" s="34">
        <v>395.0</v>
      </c>
      <c r="B397" s="34">
        <v>395.0</v>
      </c>
      <c r="C397" s="34" t="s">
        <v>108</v>
      </c>
      <c r="D397" s="35" t="s">
        <v>109</v>
      </c>
      <c r="E397" s="36" t="s">
        <v>48</v>
      </c>
      <c r="F397" s="103" t="s">
        <v>894</v>
      </c>
      <c r="G397" s="35" t="s">
        <v>895</v>
      </c>
      <c r="H397" s="34" t="s">
        <v>896</v>
      </c>
      <c r="I397" s="34" t="s">
        <v>897</v>
      </c>
      <c r="J397" s="35" t="s">
        <v>898</v>
      </c>
      <c r="K397" s="34" t="s">
        <v>2445</v>
      </c>
      <c r="L397" s="35" t="s">
        <v>2446</v>
      </c>
      <c r="M397" s="62" t="s">
        <v>200</v>
      </c>
      <c r="N397" s="34" t="s">
        <v>901</v>
      </c>
      <c r="O397" s="34" t="s">
        <v>902</v>
      </c>
      <c r="P397" s="35" t="s">
        <v>903</v>
      </c>
      <c r="Q397" s="35" t="s">
        <v>904</v>
      </c>
      <c r="R397" s="34" t="s">
        <v>905</v>
      </c>
      <c r="S397" s="34" t="s">
        <v>56</v>
      </c>
      <c r="T397" s="34" t="str">
        <f t="array" ref="T397">IFERROR(INDEX(INDIRECT("'"&amp;VLOOKUP($C397,ModMap!$A$2:$B$21,2,FALSE)&amp;"'!T:T"),MATCH($K397,INDIRECT("'"&amp;VLOOKUP($C397,ModMap!$A$2:$B$21,2,FALSE)&amp;"'!$K:$K"),0)),"")</f>
        <v>Unassigned</v>
      </c>
      <c r="U397" s="45" t="s">
        <v>36</v>
      </c>
      <c r="V397" s="34" t="str">
        <f t="array" ref="V397">IFERROR(INDEX(INDIRECT("'"&amp;VLOOKUP($C397,ModMap!$A$2:$B$21,2,FALSE)&amp;"'!V:V"),MATCH($K397,INDIRECT("'"&amp;VLOOKUP($C397,ModMap!$A$2:$B$21,2,FALSE)&amp;"'!$K:$K"),0)),"")</f>
        <v>N/A</v>
      </c>
      <c r="W397" s="34" t="str">
        <f t="array" ref="W397">IFERROR(INDEX(INDIRECT("'"&amp;VLOOKUP($C397,ModMap!$A$2:$B$21,2,FALSE)&amp;"'!W:W"),MATCH($K397,INDIRECT("'"&amp;VLOOKUP($C397,ModMap!$A$2:$B$21,2,FALSE)&amp;"'!$K:$K"),0)),"")</f>
        <v/>
      </c>
      <c r="X397" s="58" t="s">
        <v>33</v>
      </c>
      <c r="Y397" s="34" t="str">
        <f t="array" ref="Y397">IFERROR(INDEX(INDIRECT("'"&amp;VLOOKUP($C397,ModMap!$A$2:$B$21,2,FALSE)&amp;"'!Y:Y"),MATCH($K397,INDIRECT("'"&amp;VLOOKUP($C397,ModMap!$A$2:$B$21,2,FALSE)&amp;"'!$K:$K"),0)),"")</f>
        <v>Not Started</v>
      </c>
      <c r="Z397" s="34" t="str">
        <f t="array" ref="Z397">IFERROR(INDEX(INDIRECT("'"&amp;VLOOKUP($C397,ModMap!$A$2:$B$21,2,FALSE)&amp;"'!Z:Z"),MATCH($K397,INDIRECT("'"&amp;VLOOKUP($C397,ModMap!$A$2:$B$21,2,FALSE)&amp;"'!$K:$K"),0)),"")</f>
        <v>Unassigned</v>
      </c>
      <c r="AA397" s="58" t="s">
        <v>33</v>
      </c>
      <c r="AB397" s="34" t="str">
        <f t="array" ref="AB397">IFERROR(INDEX(INDIRECT("'"&amp;VLOOKUP($C397,ModMap!$A$2:$B$21,2,FALSE)&amp;"'!AB:AB"),MATCH($K397,INDIRECT("'"&amp;VLOOKUP($C397,ModMap!$A$2:$B$21,2,FALSE)&amp;"'!$K:$K"),0)),"")</f>
        <v>Not Started</v>
      </c>
      <c r="AC397" s="34" t="str">
        <f t="array" ref="AC397">IFERROR(INDEX(INDIRECT("'"&amp;VLOOKUP($C397,ModMap!$A$2:$B$21,2,FALSE)&amp;"'!AC:AC"),MATCH($K397,INDIRECT("'"&amp;VLOOKUP($C397,ModMap!$A$2:$B$21,2,FALSE)&amp;"'!$K:$K"),0)),"")</f>
        <v>Unassigned</v>
      </c>
      <c r="AD397" s="58" t="s">
        <v>33</v>
      </c>
      <c r="AE397" s="34" t="str">
        <f t="array" ref="AE397">IFERROR(INDEX(INDIRECT("'"&amp;VLOOKUP($C397,ModMap!$A$2:$B$21,2,FALSE)&amp;"'!AE:AE"),MATCH($K397,INDIRECT("'"&amp;VLOOKUP($C397,ModMap!$A$2:$B$21,2,FALSE)&amp;"'!$K:$K"),0)),"")</f>
        <v>Not Started</v>
      </c>
      <c r="AF397" s="34" t="str">
        <f t="array" ref="AF397">IFERROR(INDEX(INDIRECT("'"&amp;VLOOKUP($C397,ModMap!$A$2:$B$21,2,FALSE)&amp;"'!AF:AF"),MATCH($K397,INDIRECT("'"&amp;VLOOKUP($C397,ModMap!$A$2:$B$21,2,FALSE)&amp;"'!$K:$K"),0)),"")</f>
        <v>Unassigned</v>
      </c>
      <c r="AG397" s="45" t="s">
        <v>36</v>
      </c>
      <c r="AH397" s="34" t="str">
        <f t="array" ref="AH397">IFERROR(INDEX(INDIRECT("'"&amp;VLOOKUP($C397,ModMap!$A$2:$B$21,2,FALSE)&amp;"'!AH:AH"),MATCH($K397,INDIRECT("'"&amp;VLOOKUP($C397,ModMap!$A$2:$B$21,2,FALSE)&amp;"'!$K:$K"),0)),"")</f>
        <v>N/A</v>
      </c>
      <c r="AI397" s="34" t="str">
        <f t="array" ref="AI397">IFERROR(INDEX(INDIRECT("'"&amp;VLOOKUP($C397,ModMap!$A$2:$B$21,2,FALSE)&amp;"'!AI:AI"),MATCH($K397,INDIRECT("'"&amp;VLOOKUP($C397,ModMap!$A$2:$B$21,2,FALSE)&amp;"'!$K:$K"),0)),"")</f>
        <v/>
      </c>
      <c r="AJ397" s="45" t="s">
        <v>36</v>
      </c>
      <c r="AK397" s="34" t="str">
        <f t="array" ref="AK397">IFERROR(INDEX(INDIRECT("'"&amp;VLOOKUP($C397,ModMap!$A$2:$B$21,2,FALSE)&amp;"'!AK:AK"),MATCH($K397,INDIRECT("'"&amp;VLOOKUP($C397,ModMap!$A$2:$B$21,2,FALSE)&amp;"'!$K:$K"),0)),"")</f>
        <v>N/A</v>
      </c>
      <c r="AL397" s="34" t="str">
        <f t="array" ref="AL397">IFERROR(INDEX(INDIRECT("'"&amp;VLOOKUP($C397,ModMap!$A$2:$B$21,2,FALSE)&amp;"'!AL:AL"),MATCH($K397,INDIRECT("'"&amp;VLOOKUP($C397,ModMap!$A$2:$B$21,2,FALSE)&amp;"'!$K:$K"),0)),"")</f>
        <v/>
      </c>
      <c r="AM397" s="34">
        <f t="shared" si="1"/>
        <v>3</v>
      </c>
      <c r="AN397" s="34" t="str">
        <f t="shared" si="2"/>
        <v>Not Started</v>
      </c>
      <c r="AO397" s="35" t="str">
        <f t="array" ref="AO397">IFERROR(INDEX(INDIRECT("'"&amp;VLOOKUP($C397,ModMap!$A$2:$B$21,2,FALSE)&amp;"'!AO:AO"),MATCH($K397,INDIRECT("'"&amp;VLOOKUP($C397,ModMap!$A$2:$B$21,2,FALSE)&amp;"'!$K:$K"),0)),"")</f>
        <v/>
      </c>
      <c r="AP397" s="53" t="str">
        <f t="array" ref="AP397">IFERROR(HYPERLINK("#'"&amp;VLOOKUP($C397,ModMap!$A$2:$B$21,2,FALSE)&amp;"'!V"&amp;MATCH($K397,INDIRECT("'"&amp;VLOOKUP($C397,ModMap!$A$2:$B$21,2,FALSE)&amp;"'!$K:$K"),0),"Edit on module sheet"),"")</f>
        <v>Edit on module sheet</v>
      </c>
    </row>
    <row r="398" ht="42.0" customHeight="1">
      <c r="A398" s="54">
        <v>396.0</v>
      </c>
      <c r="B398" s="54">
        <v>396.0</v>
      </c>
      <c r="C398" s="54" t="s">
        <v>108</v>
      </c>
      <c r="D398" s="55" t="s">
        <v>109</v>
      </c>
      <c r="E398" s="65" t="s">
        <v>41</v>
      </c>
      <c r="F398" s="103" t="s">
        <v>894</v>
      </c>
      <c r="G398" s="55" t="s">
        <v>895</v>
      </c>
      <c r="H398" s="54" t="s">
        <v>896</v>
      </c>
      <c r="I398" s="54" t="s">
        <v>897</v>
      </c>
      <c r="J398" s="55" t="s">
        <v>898</v>
      </c>
      <c r="K398" s="54" t="s">
        <v>899</v>
      </c>
      <c r="L398" s="55" t="s">
        <v>900</v>
      </c>
      <c r="M398" s="62" t="s">
        <v>200</v>
      </c>
      <c r="N398" s="54" t="s">
        <v>901</v>
      </c>
      <c r="O398" s="54" t="s">
        <v>902</v>
      </c>
      <c r="P398" s="55" t="s">
        <v>903</v>
      </c>
      <c r="Q398" s="55" t="s">
        <v>904</v>
      </c>
      <c r="R398" s="54" t="s">
        <v>905</v>
      </c>
      <c r="S398" s="54" t="s">
        <v>206</v>
      </c>
      <c r="T398" s="54" t="str">
        <f t="array" ref="T398">IFERROR(INDEX(INDIRECT("'"&amp;VLOOKUP($C398,ModMap!$A$2:$B$21,2,FALSE)&amp;"'!T:T"),MATCH($K398,INDIRECT("'"&amp;VLOOKUP($C398,ModMap!$A$2:$B$21,2,FALSE)&amp;"'!$K:$K"),0)),"")</f>
        <v>Unassigned</v>
      </c>
      <c r="U398" s="58" t="s">
        <v>33</v>
      </c>
      <c r="V398" s="54" t="str">
        <f t="array" ref="V398">IFERROR(INDEX(INDIRECT("'"&amp;VLOOKUP($C398,ModMap!$A$2:$B$21,2,FALSE)&amp;"'!V:V"),MATCH($K398,INDIRECT("'"&amp;VLOOKUP($C398,ModMap!$A$2:$B$21,2,FALSE)&amp;"'!$K:$K"),0)),"")</f>
        <v>Not Started</v>
      </c>
      <c r="W398" s="54" t="str">
        <f t="array" ref="W398">IFERROR(INDEX(INDIRECT("'"&amp;VLOOKUP($C398,ModMap!$A$2:$B$21,2,FALSE)&amp;"'!W:W"),MATCH($K398,INDIRECT("'"&amp;VLOOKUP($C398,ModMap!$A$2:$B$21,2,FALSE)&amp;"'!$K:$K"),0)),"")</f>
        <v>Unassigned</v>
      </c>
      <c r="X398" s="45" t="s">
        <v>36</v>
      </c>
      <c r="Y398" s="54" t="str">
        <f t="array" ref="Y398">IFERROR(INDEX(INDIRECT("'"&amp;VLOOKUP($C398,ModMap!$A$2:$B$21,2,FALSE)&amp;"'!Y:Y"),MATCH($K398,INDIRECT("'"&amp;VLOOKUP($C398,ModMap!$A$2:$B$21,2,FALSE)&amp;"'!$K:$K"),0)),"")</f>
        <v>N/A</v>
      </c>
      <c r="Z398" s="54" t="str">
        <f t="array" ref="Z398">IFERROR(INDEX(INDIRECT("'"&amp;VLOOKUP($C398,ModMap!$A$2:$B$21,2,FALSE)&amp;"'!Z:Z"),MATCH($K398,INDIRECT("'"&amp;VLOOKUP($C398,ModMap!$A$2:$B$21,2,FALSE)&amp;"'!$K:$K"),0)),"")</f>
        <v/>
      </c>
      <c r="AA398" s="45" t="s">
        <v>36</v>
      </c>
      <c r="AB398" s="54" t="str">
        <f t="array" ref="AB398">IFERROR(INDEX(INDIRECT("'"&amp;VLOOKUP($C398,ModMap!$A$2:$B$21,2,FALSE)&amp;"'!AB:AB"),MATCH($K398,INDIRECT("'"&amp;VLOOKUP($C398,ModMap!$A$2:$B$21,2,FALSE)&amp;"'!$K:$K"),0)),"")</f>
        <v>N/A</v>
      </c>
      <c r="AC398" s="54" t="str">
        <f t="array" ref="AC398">IFERROR(INDEX(INDIRECT("'"&amp;VLOOKUP($C398,ModMap!$A$2:$B$21,2,FALSE)&amp;"'!AC:AC"),MATCH($K398,INDIRECT("'"&amp;VLOOKUP($C398,ModMap!$A$2:$B$21,2,FALSE)&amp;"'!$K:$K"),0)),"")</f>
        <v/>
      </c>
      <c r="AD398" s="58" t="s">
        <v>33</v>
      </c>
      <c r="AE398" s="54" t="str">
        <f t="array" ref="AE398">IFERROR(INDEX(INDIRECT("'"&amp;VLOOKUP($C398,ModMap!$A$2:$B$21,2,FALSE)&amp;"'!AE:AE"),MATCH($K398,INDIRECT("'"&amp;VLOOKUP($C398,ModMap!$A$2:$B$21,2,FALSE)&amp;"'!$K:$K"),0)),"")</f>
        <v>Not Started</v>
      </c>
      <c r="AF398" s="54" t="str">
        <f t="array" ref="AF398">IFERROR(INDEX(INDIRECT("'"&amp;VLOOKUP($C398,ModMap!$A$2:$B$21,2,FALSE)&amp;"'!AF:AF"),MATCH($K398,INDIRECT("'"&amp;VLOOKUP($C398,ModMap!$A$2:$B$21,2,FALSE)&amp;"'!$K:$K"),0)),"")</f>
        <v>Unassigned</v>
      </c>
      <c r="AG398" s="45" t="s">
        <v>36</v>
      </c>
      <c r="AH398" s="54" t="str">
        <f t="array" ref="AH398">IFERROR(INDEX(INDIRECT("'"&amp;VLOOKUP($C398,ModMap!$A$2:$B$21,2,FALSE)&amp;"'!AH:AH"),MATCH($K398,INDIRECT("'"&amp;VLOOKUP($C398,ModMap!$A$2:$B$21,2,FALSE)&amp;"'!$K:$K"),0)),"")</f>
        <v>N/A</v>
      </c>
      <c r="AI398" s="54" t="str">
        <f t="array" ref="AI398">IFERROR(INDEX(INDIRECT("'"&amp;VLOOKUP($C398,ModMap!$A$2:$B$21,2,FALSE)&amp;"'!AI:AI"),MATCH($K398,INDIRECT("'"&amp;VLOOKUP($C398,ModMap!$A$2:$B$21,2,FALSE)&amp;"'!$K:$K"),0)),"")</f>
        <v/>
      </c>
      <c r="AJ398" s="45" t="s">
        <v>36</v>
      </c>
      <c r="AK398" s="54" t="str">
        <f t="array" ref="AK398">IFERROR(INDEX(INDIRECT("'"&amp;VLOOKUP($C398,ModMap!$A$2:$B$21,2,FALSE)&amp;"'!AK:AK"),MATCH($K398,INDIRECT("'"&amp;VLOOKUP($C398,ModMap!$A$2:$B$21,2,FALSE)&amp;"'!$K:$K"),0)),"")</f>
        <v>N/A</v>
      </c>
      <c r="AL398" s="54" t="str">
        <f t="array" ref="AL398">IFERROR(INDEX(INDIRECT("'"&amp;VLOOKUP($C398,ModMap!$A$2:$B$21,2,FALSE)&amp;"'!AL:AL"),MATCH($K398,INDIRECT("'"&amp;VLOOKUP($C398,ModMap!$A$2:$B$21,2,FALSE)&amp;"'!$K:$K"),0)),"")</f>
        <v/>
      </c>
      <c r="AM398" s="54">
        <f t="shared" si="1"/>
        <v>2</v>
      </c>
      <c r="AN398" s="54" t="str">
        <f t="shared" si="2"/>
        <v>Not Started</v>
      </c>
      <c r="AO398" s="55" t="str">
        <f t="array" ref="AO398">IFERROR(INDEX(INDIRECT("'"&amp;VLOOKUP($C398,ModMap!$A$2:$B$21,2,FALSE)&amp;"'!AO:AO"),MATCH($K398,INDIRECT("'"&amp;VLOOKUP($C398,ModMap!$A$2:$B$21,2,FALSE)&amp;"'!$K:$K"),0)),"")</f>
        <v/>
      </c>
      <c r="AP398" s="53" t="str">
        <f t="array" ref="AP398">IFERROR(HYPERLINK("#'"&amp;VLOOKUP($C398,ModMap!$A$2:$B$21,2,FALSE)&amp;"'!V"&amp;MATCH($K398,INDIRECT("'"&amp;VLOOKUP($C398,ModMap!$A$2:$B$21,2,FALSE)&amp;"'!$K:$K"),0),"Edit on module sheet"),"")</f>
        <v>Edit on module sheet</v>
      </c>
    </row>
    <row r="399" ht="42.0" customHeight="1">
      <c r="A399" s="34">
        <v>397.0</v>
      </c>
      <c r="B399" s="34">
        <v>397.0</v>
      </c>
      <c r="C399" s="34" t="s">
        <v>108</v>
      </c>
      <c r="D399" s="35" t="s">
        <v>109</v>
      </c>
      <c r="E399" s="64" t="s">
        <v>69</v>
      </c>
      <c r="F399" s="103" t="s">
        <v>894</v>
      </c>
      <c r="G399" s="35" t="s">
        <v>895</v>
      </c>
      <c r="H399" s="34" t="s">
        <v>896</v>
      </c>
      <c r="I399" s="34" t="s">
        <v>897</v>
      </c>
      <c r="J399" s="35" t="s">
        <v>898</v>
      </c>
      <c r="K399" s="34" t="s">
        <v>3438</v>
      </c>
      <c r="L399" s="35" t="s">
        <v>3439</v>
      </c>
      <c r="M399" s="58" t="s">
        <v>434</v>
      </c>
      <c r="N399" s="34" t="s">
        <v>901</v>
      </c>
      <c r="O399" s="34" t="s">
        <v>902</v>
      </c>
      <c r="P399" s="35" t="s">
        <v>903</v>
      </c>
      <c r="Q399" s="35" t="s">
        <v>904</v>
      </c>
      <c r="R399" s="34" t="s">
        <v>905</v>
      </c>
      <c r="S399" s="34" t="s">
        <v>69</v>
      </c>
      <c r="T399" s="34" t="str">
        <f t="array" ref="T399">IFERROR(INDEX(INDIRECT("'"&amp;VLOOKUP($C399,ModMap!$A$2:$B$21,2,FALSE)&amp;"'!T:T"),MATCH($K399,INDIRECT("'"&amp;VLOOKUP($C399,ModMap!$A$2:$B$21,2,FALSE)&amp;"'!$K:$K"),0)),"")</f>
        <v>Unassigned</v>
      </c>
      <c r="U399" s="58" t="s">
        <v>33</v>
      </c>
      <c r="V399" s="34" t="str">
        <f t="array" ref="V399">IFERROR(INDEX(INDIRECT("'"&amp;VLOOKUP($C399,ModMap!$A$2:$B$21,2,FALSE)&amp;"'!V:V"),MATCH($K399,INDIRECT("'"&amp;VLOOKUP($C399,ModMap!$A$2:$B$21,2,FALSE)&amp;"'!$K:$K"),0)),"")</f>
        <v>Not Started</v>
      </c>
      <c r="W399" s="34" t="str">
        <f t="array" ref="W399">IFERROR(INDEX(INDIRECT("'"&amp;VLOOKUP($C399,ModMap!$A$2:$B$21,2,FALSE)&amp;"'!W:W"),MATCH($K399,INDIRECT("'"&amp;VLOOKUP($C399,ModMap!$A$2:$B$21,2,FALSE)&amp;"'!$K:$K"),0)),"")</f>
        <v>Unassigned</v>
      </c>
      <c r="X399" s="58" t="s">
        <v>33</v>
      </c>
      <c r="Y399" s="34" t="str">
        <f t="array" ref="Y399">IFERROR(INDEX(INDIRECT("'"&amp;VLOOKUP($C399,ModMap!$A$2:$B$21,2,FALSE)&amp;"'!Y:Y"),MATCH($K399,INDIRECT("'"&amp;VLOOKUP($C399,ModMap!$A$2:$B$21,2,FALSE)&amp;"'!$K:$K"),0)),"")</f>
        <v>Not Started</v>
      </c>
      <c r="Z399" s="34" t="str">
        <f t="array" ref="Z399">IFERROR(INDEX(INDIRECT("'"&amp;VLOOKUP($C399,ModMap!$A$2:$B$21,2,FALSE)&amp;"'!Z:Z"),MATCH($K399,INDIRECT("'"&amp;VLOOKUP($C399,ModMap!$A$2:$B$21,2,FALSE)&amp;"'!$K:$K"),0)),"")</f>
        <v>Unassigned</v>
      </c>
      <c r="AA399" s="45" t="s">
        <v>36</v>
      </c>
      <c r="AB399" s="34" t="str">
        <f t="array" ref="AB399">IFERROR(INDEX(INDIRECT("'"&amp;VLOOKUP($C399,ModMap!$A$2:$B$21,2,FALSE)&amp;"'!AB:AB"),MATCH($K399,INDIRECT("'"&amp;VLOOKUP($C399,ModMap!$A$2:$B$21,2,FALSE)&amp;"'!$K:$K"),0)),"")</f>
        <v>N/A</v>
      </c>
      <c r="AC399" s="34" t="str">
        <f t="array" ref="AC399">IFERROR(INDEX(INDIRECT("'"&amp;VLOOKUP($C399,ModMap!$A$2:$B$21,2,FALSE)&amp;"'!AC:AC"),MATCH($K399,INDIRECT("'"&amp;VLOOKUP($C399,ModMap!$A$2:$B$21,2,FALSE)&amp;"'!$K:$K"),0)),"")</f>
        <v/>
      </c>
      <c r="AD399" s="58" t="s">
        <v>33</v>
      </c>
      <c r="AE399" s="34" t="str">
        <f t="array" ref="AE399">IFERROR(INDEX(INDIRECT("'"&amp;VLOOKUP($C399,ModMap!$A$2:$B$21,2,FALSE)&amp;"'!AE:AE"),MATCH($K399,INDIRECT("'"&amp;VLOOKUP($C399,ModMap!$A$2:$B$21,2,FALSE)&amp;"'!$K:$K"),0)),"")</f>
        <v>Not Started</v>
      </c>
      <c r="AF399" s="34" t="str">
        <f t="array" ref="AF399">IFERROR(INDEX(INDIRECT("'"&amp;VLOOKUP($C399,ModMap!$A$2:$B$21,2,FALSE)&amp;"'!AF:AF"),MATCH($K399,INDIRECT("'"&amp;VLOOKUP($C399,ModMap!$A$2:$B$21,2,FALSE)&amp;"'!$K:$K"),0)),"")</f>
        <v>Unassigned</v>
      </c>
      <c r="AG399" s="45" t="s">
        <v>36</v>
      </c>
      <c r="AH399" s="34" t="str">
        <f t="array" ref="AH399">IFERROR(INDEX(INDIRECT("'"&amp;VLOOKUP($C399,ModMap!$A$2:$B$21,2,FALSE)&amp;"'!AH:AH"),MATCH($K399,INDIRECT("'"&amp;VLOOKUP($C399,ModMap!$A$2:$B$21,2,FALSE)&amp;"'!$K:$K"),0)),"")</f>
        <v>N/A</v>
      </c>
      <c r="AI399" s="34" t="str">
        <f t="array" ref="AI399">IFERROR(INDEX(INDIRECT("'"&amp;VLOOKUP($C399,ModMap!$A$2:$B$21,2,FALSE)&amp;"'!AI:AI"),MATCH($K399,INDIRECT("'"&amp;VLOOKUP($C399,ModMap!$A$2:$B$21,2,FALSE)&amp;"'!$K:$K"),0)),"")</f>
        <v/>
      </c>
      <c r="AJ399" s="45" t="s">
        <v>36</v>
      </c>
      <c r="AK399" s="34" t="str">
        <f t="array" ref="AK399">IFERROR(INDEX(INDIRECT("'"&amp;VLOOKUP($C399,ModMap!$A$2:$B$21,2,FALSE)&amp;"'!AK:AK"),MATCH($K399,INDIRECT("'"&amp;VLOOKUP($C399,ModMap!$A$2:$B$21,2,FALSE)&amp;"'!$K:$K"),0)),"")</f>
        <v>N/A</v>
      </c>
      <c r="AL399" s="34" t="str">
        <f t="array" ref="AL399">IFERROR(INDEX(INDIRECT("'"&amp;VLOOKUP($C399,ModMap!$A$2:$B$21,2,FALSE)&amp;"'!AL:AL"),MATCH($K399,INDIRECT("'"&amp;VLOOKUP($C399,ModMap!$A$2:$B$21,2,FALSE)&amp;"'!$K:$K"),0)),"")</f>
        <v/>
      </c>
      <c r="AM399" s="34">
        <f t="shared" si="1"/>
        <v>3</v>
      </c>
      <c r="AN399" s="34" t="str">
        <f t="shared" si="2"/>
        <v>Not Started</v>
      </c>
      <c r="AO399" s="35" t="str">
        <f t="array" ref="AO399">IFERROR(INDEX(INDIRECT("'"&amp;VLOOKUP($C399,ModMap!$A$2:$B$21,2,FALSE)&amp;"'!AO:AO"),MATCH($K399,INDIRECT("'"&amp;VLOOKUP($C399,ModMap!$A$2:$B$21,2,FALSE)&amp;"'!$K:$K"),0)),"")</f>
        <v/>
      </c>
      <c r="AP399" s="53" t="str">
        <f t="array" ref="AP399">IFERROR(HYPERLINK("#'"&amp;VLOOKUP($C399,ModMap!$A$2:$B$21,2,FALSE)&amp;"'!V"&amp;MATCH($K399,INDIRECT("'"&amp;VLOOKUP($C399,ModMap!$A$2:$B$21,2,FALSE)&amp;"'!$K:$K"),0),"Edit on module sheet"),"")</f>
        <v>Edit on module sheet</v>
      </c>
    </row>
    <row r="400" ht="42.0" customHeight="1">
      <c r="A400" s="54">
        <v>398.0</v>
      </c>
      <c r="B400" s="54">
        <v>398.0</v>
      </c>
      <c r="C400" s="54" t="s">
        <v>108</v>
      </c>
      <c r="D400" s="55" t="s">
        <v>109</v>
      </c>
      <c r="E400" s="36" t="s">
        <v>48</v>
      </c>
      <c r="F400" s="103" t="s">
        <v>894</v>
      </c>
      <c r="G400" s="55" t="s">
        <v>895</v>
      </c>
      <c r="H400" s="54" t="s">
        <v>913</v>
      </c>
      <c r="I400" s="54" t="s">
        <v>914</v>
      </c>
      <c r="J400" s="55" t="s">
        <v>915</v>
      </c>
      <c r="K400" s="54" t="s">
        <v>2450</v>
      </c>
      <c r="L400" s="55" t="s">
        <v>2451</v>
      </c>
      <c r="M400" s="62" t="s">
        <v>200</v>
      </c>
      <c r="N400" s="54" t="s">
        <v>901</v>
      </c>
      <c r="O400" s="54" t="s">
        <v>902</v>
      </c>
      <c r="P400" s="55" t="s">
        <v>918</v>
      </c>
      <c r="Q400" s="55" t="s">
        <v>919</v>
      </c>
      <c r="R400" s="54" t="s">
        <v>273</v>
      </c>
      <c r="S400" s="54" t="s">
        <v>53</v>
      </c>
      <c r="T400" s="54" t="str">
        <f t="array" ref="T400">IFERROR(INDEX(INDIRECT("'"&amp;VLOOKUP($C400,ModMap!$A$2:$B$21,2,FALSE)&amp;"'!T:T"),MATCH($K400,INDIRECT("'"&amp;VLOOKUP($C400,ModMap!$A$2:$B$21,2,FALSE)&amp;"'!$K:$K"),0)),"")</f>
        <v>Unassigned</v>
      </c>
      <c r="U400" s="45" t="s">
        <v>36</v>
      </c>
      <c r="V400" s="54" t="str">
        <f t="array" ref="V400">IFERROR(INDEX(INDIRECT("'"&amp;VLOOKUP($C400,ModMap!$A$2:$B$21,2,FALSE)&amp;"'!V:V"),MATCH($K400,INDIRECT("'"&amp;VLOOKUP($C400,ModMap!$A$2:$B$21,2,FALSE)&amp;"'!$K:$K"),0)),"")</f>
        <v>N/A</v>
      </c>
      <c r="W400" s="54" t="str">
        <f t="array" ref="W400">IFERROR(INDEX(INDIRECT("'"&amp;VLOOKUP($C400,ModMap!$A$2:$B$21,2,FALSE)&amp;"'!W:W"),MATCH($K400,INDIRECT("'"&amp;VLOOKUP($C400,ModMap!$A$2:$B$21,2,FALSE)&amp;"'!$K:$K"),0)),"")</f>
        <v/>
      </c>
      <c r="X400" s="58" t="s">
        <v>33</v>
      </c>
      <c r="Y400" s="54" t="str">
        <f t="array" ref="Y400">IFERROR(INDEX(INDIRECT("'"&amp;VLOOKUP($C400,ModMap!$A$2:$B$21,2,FALSE)&amp;"'!Y:Y"),MATCH($K400,INDIRECT("'"&amp;VLOOKUP($C400,ModMap!$A$2:$B$21,2,FALSE)&amp;"'!$K:$K"),0)),"")</f>
        <v>Not Started</v>
      </c>
      <c r="Z400" s="54" t="str">
        <f t="array" ref="Z400">IFERROR(INDEX(INDIRECT("'"&amp;VLOOKUP($C400,ModMap!$A$2:$B$21,2,FALSE)&amp;"'!Z:Z"),MATCH($K400,INDIRECT("'"&amp;VLOOKUP($C400,ModMap!$A$2:$B$21,2,FALSE)&amp;"'!$K:$K"),0)),"")</f>
        <v>Unassigned</v>
      </c>
      <c r="AA400" s="58" t="s">
        <v>33</v>
      </c>
      <c r="AB400" s="54" t="str">
        <f t="array" ref="AB400">IFERROR(INDEX(INDIRECT("'"&amp;VLOOKUP($C400,ModMap!$A$2:$B$21,2,FALSE)&amp;"'!AB:AB"),MATCH($K400,INDIRECT("'"&amp;VLOOKUP($C400,ModMap!$A$2:$B$21,2,FALSE)&amp;"'!$K:$K"),0)),"")</f>
        <v>Not Started</v>
      </c>
      <c r="AC400" s="54" t="str">
        <f t="array" ref="AC400">IFERROR(INDEX(INDIRECT("'"&amp;VLOOKUP($C400,ModMap!$A$2:$B$21,2,FALSE)&amp;"'!AC:AC"),MATCH($K400,INDIRECT("'"&amp;VLOOKUP($C400,ModMap!$A$2:$B$21,2,FALSE)&amp;"'!$K:$K"),0)),"")</f>
        <v>Unassigned</v>
      </c>
      <c r="AD400" s="45" t="s">
        <v>36</v>
      </c>
      <c r="AE400" s="54" t="str">
        <f t="array" ref="AE400">IFERROR(INDEX(INDIRECT("'"&amp;VLOOKUP($C400,ModMap!$A$2:$B$21,2,FALSE)&amp;"'!AE:AE"),MATCH($K400,INDIRECT("'"&amp;VLOOKUP($C400,ModMap!$A$2:$B$21,2,FALSE)&amp;"'!$K:$K"),0)),"")</f>
        <v>N/A</v>
      </c>
      <c r="AF400" s="54" t="str">
        <f t="array" ref="AF400">IFERROR(INDEX(INDIRECT("'"&amp;VLOOKUP($C400,ModMap!$A$2:$B$21,2,FALSE)&amp;"'!AF:AF"),MATCH($K400,INDIRECT("'"&amp;VLOOKUP($C400,ModMap!$A$2:$B$21,2,FALSE)&amp;"'!$K:$K"),0)),"")</f>
        <v/>
      </c>
      <c r="AG400" s="45" t="s">
        <v>36</v>
      </c>
      <c r="AH400" s="54" t="str">
        <f t="array" ref="AH400">IFERROR(INDEX(INDIRECT("'"&amp;VLOOKUP($C400,ModMap!$A$2:$B$21,2,FALSE)&amp;"'!AH:AH"),MATCH($K400,INDIRECT("'"&amp;VLOOKUP($C400,ModMap!$A$2:$B$21,2,FALSE)&amp;"'!$K:$K"),0)),"")</f>
        <v>N/A</v>
      </c>
      <c r="AI400" s="54" t="str">
        <f t="array" ref="AI400">IFERROR(INDEX(INDIRECT("'"&amp;VLOOKUP($C400,ModMap!$A$2:$B$21,2,FALSE)&amp;"'!AI:AI"),MATCH($K400,INDIRECT("'"&amp;VLOOKUP($C400,ModMap!$A$2:$B$21,2,FALSE)&amp;"'!$K:$K"),0)),"")</f>
        <v/>
      </c>
      <c r="AJ400" s="45" t="s">
        <v>36</v>
      </c>
      <c r="AK400" s="54" t="str">
        <f t="array" ref="AK400">IFERROR(INDEX(INDIRECT("'"&amp;VLOOKUP($C400,ModMap!$A$2:$B$21,2,FALSE)&amp;"'!AK:AK"),MATCH($K400,INDIRECT("'"&amp;VLOOKUP($C400,ModMap!$A$2:$B$21,2,FALSE)&amp;"'!$K:$K"),0)),"")</f>
        <v>N/A</v>
      </c>
      <c r="AL400" s="54" t="str">
        <f t="array" ref="AL400">IFERROR(INDEX(INDIRECT("'"&amp;VLOOKUP($C400,ModMap!$A$2:$B$21,2,FALSE)&amp;"'!AL:AL"),MATCH($K400,INDIRECT("'"&amp;VLOOKUP($C400,ModMap!$A$2:$B$21,2,FALSE)&amp;"'!$K:$K"),0)),"")</f>
        <v/>
      </c>
      <c r="AM400" s="54">
        <f t="shared" si="1"/>
        <v>2</v>
      </c>
      <c r="AN400" s="54" t="str">
        <f t="shared" si="2"/>
        <v>Not Started</v>
      </c>
      <c r="AO400" s="55" t="str">
        <f t="array" ref="AO400">IFERROR(INDEX(INDIRECT("'"&amp;VLOOKUP($C400,ModMap!$A$2:$B$21,2,FALSE)&amp;"'!AO:AO"),MATCH($K400,INDIRECT("'"&amp;VLOOKUP($C400,ModMap!$A$2:$B$21,2,FALSE)&amp;"'!$K:$K"),0)),"")</f>
        <v/>
      </c>
      <c r="AP400" s="53" t="str">
        <f t="array" ref="AP400">IFERROR(HYPERLINK("#'"&amp;VLOOKUP($C400,ModMap!$A$2:$B$21,2,FALSE)&amp;"'!V"&amp;MATCH($K400,INDIRECT("'"&amp;VLOOKUP($C400,ModMap!$A$2:$B$21,2,FALSE)&amp;"'!$K:$K"),0),"Edit on module sheet"),"")</f>
        <v>Edit on module sheet</v>
      </c>
    </row>
    <row r="401" ht="42.0" customHeight="1">
      <c r="A401" s="34">
        <v>399.0</v>
      </c>
      <c r="B401" s="34">
        <v>399.0</v>
      </c>
      <c r="C401" s="34" t="s">
        <v>108</v>
      </c>
      <c r="D401" s="35" t="s">
        <v>109</v>
      </c>
      <c r="E401" s="36" t="s">
        <v>48</v>
      </c>
      <c r="F401" s="103" t="s">
        <v>894</v>
      </c>
      <c r="G401" s="35" t="s">
        <v>895</v>
      </c>
      <c r="H401" s="34" t="s">
        <v>913</v>
      </c>
      <c r="I401" s="34" t="s">
        <v>914</v>
      </c>
      <c r="J401" s="35" t="s">
        <v>915</v>
      </c>
      <c r="K401" s="34" t="s">
        <v>2452</v>
      </c>
      <c r="L401" s="35" t="s">
        <v>2453</v>
      </c>
      <c r="M401" s="62" t="s">
        <v>200</v>
      </c>
      <c r="N401" s="34" t="s">
        <v>901</v>
      </c>
      <c r="O401" s="34" t="s">
        <v>902</v>
      </c>
      <c r="P401" s="35" t="s">
        <v>918</v>
      </c>
      <c r="Q401" s="35" t="s">
        <v>919</v>
      </c>
      <c r="R401" s="34" t="s">
        <v>273</v>
      </c>
      <c r="S401" s="34" t="s">
        <v>56</v>
      </c>
      <c r="T401" s="34" t="str">
        <f t="array" ref="T401">IFERROR(INDEX(INDIRECT("'"&amp;VLOOKUP($C401,ModMap!$A$2:$B$21,2,FALSE)&amp;"'!T:T"),MATCH($K401,INDIRECT("'"&amp;VLOOKUP($C401,ModMap!$A$2:$B$21,2,FALSE)&amp;"'!$K:$K"),0)),"")</f>
        <v>Unassigned</v>
      </c>
      <c r="U401" s="45" t="s">
        <v>36</v>
      </c>
      <c r="V401" s="34" t="str">
        <f t="array" ref="V401">IFERROR(INDEX(INDIRECT("'"&amp;VLOOKUP($C401,ModMap!$A$2:$B$21,2,FALSE)&amp;"'!V:V"),MATCH($K401,INDIRECT("'"&amp;VLOOKUP($C401,ModMap!$A$2:$B$21,2,FALSE)&amp;"'!$K:$K"),0)),"")</f>
        <v>N/A</v>
      </c>
      <c r="W401" s="34" t="str">
        <f t="array" ref="W401">IFERROR(INDEX(INDIRECT("'"&amp;VLOOKUP($C401,ModMap!$A$2:$B$21,2,FALSE)&amp;"'!W:W"),MATCH($K401,INDIRECT("'"&amp;VLOOKUP($C401,ModMap!$A$2:$B$21,2,FALSE)&amp;"'!$K:$K"),0)),"")</f>
        <v/>
      </c>
      <c r="X401" s="58" t="s">
        <v>33</v>
      </c>
      <c r="Y401" s="34" t="str">
        <f t="array" ref="Y401">IFERROR(INDEX(INDIRECT("'"&amp;VLOOKUP($C401,ModMap!$A$2:$B$21,2,FALSE)&amp;"'!Y:Y"),MATCH($K401,INDIRECT("'"&amp;VLOOKUP($C401,ModMap!$A$2:$B$21,2,FALSE)&amp;"'!$K:$K"),0)),"")</f>
        <v>Not Started</v>
      </c>
      <c r="Z401" s="34" t="str">
        <f t="array" ref="Z401">IFERROR(INDEX(INDIRECT("'"&amp;VLOOKUP($C401,ModMap!$A$2:$B$21,2,FALSE)&amp;"'!Z:Z"),MATCH($K401,INDIRECT("'"&amp;VLOOKUP($C401,ModMap!$A$2:$B$21,2,FALSE)&amp;"'!$K:$K"),0)),"")</f>
        <v>Unassigned</v>
      </c>
      <c r="AA401" s="58" t="s">
        <v>33</v>
      </c>
      <c r="AB401" s="34" t="str">
        <f t="array" ref="AB401">IFERROR(INDEX(INDIRECT("'"&amp;VLOOKUP($C401,ModMap!$A$2:$B$21,2,FALSE)&amp;"'!AB:AB"),MATCH($K401,INDIRECT("'"&amp;VLOOKUP($C401,ModMap!$A$2:$B$21,2,FALSE)&amp;"'!$K:$K"),0)),"")</f>
        <v>Not Started</v>
      </c>
      <c r="AC401" s="34" t="str">
        <f t="array" ref="AC401">IFERROR(INDEX(INDIRECT("'"&amp;VLOOKUP($C401,ModMap!$A$2:$B$21,2,FALSE)&amp;"'!AC:AC"),MATCH($K401,INDIRECT("'"&amp;VLOOKUP($C401,ModMap!$A$2:$B$21,2,FALSE)&amp;"'!$K:$K"),0)),"")</f>
        <v>Unassigned</v>
      </c>
      <c r="AD401" s="58" t="s">
        <v>33</v>
      </c>
      <c r="AE401" s="34" t="str">
        <f t="array" ref="AE401">IFERROR(INDEX(INDIRECT("'"&amp;VLOOKUP($C401,ModMap!$A$2:$B$21,2,FALSE)&amp;"'!AE:AE"),MATCH($K401,INDIRECT("'"&amp;VLOOKUP($C401,ModMap!$A$2:$B$21,2,FALSE)&amp;"'!$K:$K"),0)),"")</f>
        <v>Not Started</v>
      </c>
      <c r="AF401" s="34" t="str">
        <f t="array" ref="AF401">IFERROR(INDEX(INDIRECT("'"&amp;VLOOKUP($C401,ModMap!$A$2:$B$21,2,FALSE)&amp;"'!AF:AF"),MATCH($K401,INDIRECT("'"&amp;VLOOKUP($C401,ModMap!$A$2:$B$21,2,FALSE)&amp;"'!$K:$K"),0)),"")</f>
        <v>Unassigned</v>
      </c>
      <c r="AG401" s="45" t="s">
        <v>36</v>
      </c>
      <c r="AH401" s="34" t="str">
        <f t="array" ref="AH401">IFERROR(INDEX(INDIRECT("'"&amp;VLOOKUP($C401,ModMap!$A$2:$B$21,2,FALSE)&amp;"'!AH:AH"),MATCH($K401,INDIRECT("'"&amp;VLOOKUP($C401,ModMap!$A$2:$B$21,2,FALSE)&amp;"'!$K:$K"),0)),"")</f>
        <v>N/A</v>
      </c>
      <c r="AI401" s="34" t="str">
        <f t="array" ref="AI401">IFERROR(INDEX(INDIRECT("'"&amp;VLOOKUP($C401,ModMap!$A$2:$B$21,2,FALSE)&amp;"'!AI:AI"),MATCH($K401,INDIRECT("'"&amp;VLOOKUP($C401,ModMap!$A$2:$B$21,2,FALSE)&amp;"'!$K:$K"),0)),"")</f>
        <v/>
      </c>
      <c r="AJ401" s="45" t="s">
        <v>36</v>
      </c>
      <c r="AK401" s="34" t="str">
        <f t="array" ref="AK401">IFERROR(INDEX(INDIRECT("'"&amp;VLOOKUP($C401,ModMap!$A$2:$B$21,2,FALSE)&amp;"'!AK:AK"),MATCH($K401,INDIRECT("'"&amp;VLOOKUP($C401,ModMap!$A$2:$B$21,2,FALSE)&amp;"'!$K:$K"),0)),"")</f>
        <v>N/A</v>
      </c>
      <c r="AL401" s="34" t="str">
        <f t="array" ref="AL401">IFERROR(INDEX(INDIRECT("'"&amp;VLOOKUP($C401,ModMap!$A$2:$B$21,2,FALSE)&amp;"'!AL:AL"),MATCH($K401,INDIRECT("'"&amp;VLOOKUP($C401,ModMap!$A$2:$B$21,2,FALSE)&amp;"'!$K:$K"),0)),"")</f>
        <v/>
      </c>
      <c r="AM401" s="34">
        <f t="shared" si="1"/>
        <v>3</v>
      </c>
      <c r="AN401" s="34" t="str">
        <f t="shared" si="2"/>
        <v>Not Started</v>
      </c>
      <c r="AO401" s="35" t="str">
        <f t="array" ref="AO401">IFERROR(INDEX(INDIRECT("'"&amp;VLOOKUP($C401,ModMap!$A$2:$B$21,2,FALSE)&amp;"'!AO:AO"),MATCH($K401,INDIRECT("'"&amp;VLOOKUP($C401,ModMap!$A$2:$B$21,2,FALSE)&amp;"'!$K:$K"),0)),"")</f>
        <v/>
      </c>
      <c r="AP401" s="53" t="str">
        <f t="array" ref="AP401">IFERROR(HYPERLINK("#'"&amp;VLOOKUP($C401,ModMap!$A$2:$B$21,2,FALSE)&amp;"'!V"&amp;MATCH($K401,INDIRECT("'"&amp;VLOOKUP($C401,ModMap!$A$2:$B$21,2,FALSE)&amp;"'!$K:$K"),0),"Edit on module sheet"),"")</f>
        <v>Edit on module sheet</v>
      </c>
    </row>
    <row r="402" ht="42.0" customHeight="1">
      <c r="A402" s="54">
        <v>400.0</v>
      </c>
      <c r="B402" s="54">
        <v>400.0</v>
      </c>
      <c r="C402" s="54" t="s">
        <v>108</v>
      </c>
      <c r="D402" s="55" t="s">
        <v>109</v>
      </c>
      <c r="E402" s="65" t="s">
        <v>41</v>
      </c>
      <c r="F402" s="103" t="s">
        <v>894</v>
      </c>
      <c r="G402" s="55" t="s">
        <v>895</v>
      </c>
      <c r="H402" s="54" t="s">
        <v>913</v>
      </c>
      <c r="I402" s="54" t="s">
        <v>914</v>
      </c>
      <c r="J402" s="55" t="s">
        <v>915</v>
      </c>
      <c r="K402" s="54" t="s">
        <v>916</v>
      </c>
      <c r="L402" s="55" t="s">
        <v>917</v>
      </c>
      <c r="M402" s="62" t="s">
        <v>200</v>
      </c>
      <c r="N402" s="54" t="s">
        <v>901</v>
      </c>
      <c r="O402" s="54" t="s">
        <v>902</v>
      </c>
      <c r="P402" s="55" t="s">
        <v>918</v>
      </c>
      <c r="Q402" s="55" t="s">
        <v>919</v>
      </c>
      <c r="R402" s="54" t="s">
        <v>273</v>
      </c>
      <c r="S402" s="54" t="s">
        <v>206</v>
      </c>
      <c r="T402" s="54" t="str">
        <f t="array" ref="T402">IFERROR(INDEX(INDIRECT("'"&amp;VLOOKUP($C402,ModMap!$A$2:$B$21,2,FALSE)&amp;"'!T:T"),MATCH($K402,INDIRECT("'"&amp;VLOOKUP($C402,ModMap!$A$2:$B$21,2,FALSE)&amp;"'!$K:$K"),0)),"")</f>
        <v>Unassigned</v>
      </c>
      <c r="U402" s="58" t="s">
        <v>33</v>
      </c>
      <c r="V402" s="54" t="str">
        <f t="array" ref="V402">IFERROR(INDEX(INDIRECT("'"&amp;VLOOKUP($C402,ModMap!$A$2:$B$21,2,FALSE)&amp;"'!V:V"),MATCH($K402,INDIRECT("'"&amp;VLOOKUP($C402,ModMap!$A$2:$B$21,2,FALSE)&amp;"'!$K:$K"),0)),"")</f>
        <v>Not Started</v>
      </c>
      <c r="W402" s="54" t="str">
        <f t="array" ref="W402">IFERROR(INDEX(INDIRECT("'"&amp;VLOOKUP($C402,ModMap!$A$2:$B$21,2,FALSE)&amp;"'!W:W"),MATCH($K402,INDIRECT("'"&amp;VLOOKUP($C402,ModMap!$A$2:$B$21,2,FALSE)&amp;"'!$K:$K"),0)),"")</f>
        <v>Unassigned</v>
      </c>
      <c r="X402" s="45" t="s">
        <v>36</v>
      </c>
      <c r="Y402" s="54" t="str">
        <f t="array" ref="Y402">IFERROR(INDEX(INDIRECT("'"&amp;VLOOKUP($C402,ModMap!$A$2:$B$21,2,FALSE)&amp;"'!Y:Y"),MATCH($K402,INDIRECT("'"&amp;VLOOKUP($C402,ModMap!$A$2:$B$21,2,FALSE)&amp;"'!$K:$K"),0)),"")</f>
        <v>N/A</v>
      </c>
      <c r="Z402" s="54" t="str">
        <f t="array" ref="Z402">IFERROR(INDEX(INDIRECT("'"&amp;VLOOKUP($C402,ModMap!$A$2:$B$21,2,FALSE)&amp;"'!Z:Z"),MATCH($K402,INDIRECT("'"&amp;VLOOKUP($C402,ModMap!$A$2:$B$21,2,FALSE)&amp;"'!$K:$K"),0)),"")</f>
        <v/>
      </c>
      <c r="AA402" s="45" t="s">
        <v>36</v>
      </c>
      <c r="AB402" s="54" t="str">
        <f t="array" ref="AB402">IFERROR(INDEX(INDIRECT("'"&amp;VLOOKUP($C402,ModMap!$A$2:$B$21,2,FALSE)&amp;"'!AB:AB"),MATCH($K402,INDIRECT("'"&amp;VLOOKUP($C402,ModMap!$A$2:$B$21,2,FALSE)&amp;"'!$K:$K"),0)),"")</f>
        <v>N/A</v>
      </c>
      <c r="AC402" s="54" t="str">
        <f t="array" ref="AC402">IFERROR(INDEX(INDIRECT("'"&amp;VLOOKUP($C402,ModMap!$A$2:$B$21,2,FALSE)&amp;"'!AC:AC"),MATCH($K402,INDIRECT("'"&amp;VLOOKUP($C402,ModMap!$A$2:$B$21,2,FALSE)&amp;"'!$K:$K"),0)),"")</f>
        <v/>
      </c>
      <c r="AD402" s="58" t="s">
        <v>33</v>
      </c>
      <c r="AE402" s="54" t="str">
        <f t="array" ref="AE402">IFERROR(INDEX(INDIRECT("'"&amp;VLOOKUP($C402,ModMap!$A$2:$B$21,2,FALSE)&amp;"'!AE:AE"),MATCH($K402,INDIRECT("'"&amp;VLOOKUP($C402,ModMap!$A$2:$B$21,2,FALSE)&amp;"'!$K:$K"),0)),"")</f>
        <v>Not Started</v>
      </c>
      <c r="AF402" s="54" t="str">
        <f t="array" ref="AF402">IFERROR(INDEX(INDIRECT("'"&amp;VLOOKUP($C402,ModMap!$A$2:$B$21,2,FALSE)&amp;"'!AF:AF"),MATCH($K402,INDIRECT("'"&amp;VLOOKUP($C402,ModMap!$A$2:$B$21,2,FALSE)&amp;"'!$K:$K"),0)),"")</f>
        <v>Unassigned</v>
      </c>
      <c r="AG402" s="45" t="s">
        <v>36</v>
      </c>
      <c r="AH402" s="54" t="str">
        <f t="array" ref="AH402">IFERROR(INDEX(INDIRECT("'"&amp;VLOOKUP($C402,ModMap!$A$2:$B$21,2,FALSE)&amp;"'!AH:AH"),MATCH($K402,INDIRECT("'"&amp;VLOOKUP($C402,ModMap!$A$2:$B$21,2,FALSE)&amp;"'!$K:$K"),0)),"")</f>
        <v>N/A</v>
      </c>
      <c r="AI402" s="54" t="str">
        <f t="array" ref="AI402">IFERROR(INDEX(INDIRECT("'"&amp;VLOOKUP($C402,ModMap!$A$2:$B$21,2,FALSE)&amp;"'!AI:AI"),MATCH($K402,INDIRECT("'"&amp;VLOOKUP($C402,ModMap!$A$2:$B$21,2,FALSE)&amp;"'!$K:$K"),0)),"")</f>
        <v/>
      </c>
      <c r="AJ402" s="45" t="s">
        <v>36</v>
      </c>
      <c r="AK402" s="54" t="str">
        <f t="array" ref="AK402">IFERROR(INDEX(INDIRECT("'"&amp;VLOOKUP($C402,ModMap!$A$2:$B$21,2,FALSE)&amp;"'!AK:AK"),MATCH($K402,INDIRECT("'"&amp;VLOOKUP($C402,ModMap!$A$2:$B$21,2,FALSE)&amp;"'!$K:$K"),0)),"")</f>
        <v>N/A</v>
      </c>
      <c r="AL402" s="54" t="str">
        <f t="array" ref="AL402">IFERROR(INDEX(INDIRECT("'"&amp;VLOOKUP($C402,ModMap!$A$2:$B$21,2,FALSE)&amp;"'!AL:AL"),MATCH($K402,INDIRECT("'"&amp;VLOOKUP($C402,ModMap!$A$2:$B$21,2,FALSE)&amp;"'!$K:$K"),0)),"")</f>
        <v/>
      </c>
      <c r="AM402" s="54">
        <f t="shared" si="1"/>
        <v>2</v>
      </c>
      <c r="AN402" s="54" t="str">
        <f t="shared" si="2"/>
        <v>Not Started</v>
      </c>
      <c r="AO402" s="55" t="str">
        <f t="array" ref="AO402">IFERROR(INDEX(INDIRECT("'"&amp;VLOOKUP($C402,ModMap!$A$2:$B$21,2,FALSE)&amp;"'!AO:AO"),MATCH($K402,INDIRECT("'"&amp;VLOOKUP($C402,ModMap!$A$2:$B$21,2,FALSE)&amp;"'!$K:$K"),0)),"")</f>
        <v/>
      </c>
      <c r="AP402" s="53" t="str">
        <f t="array" ref="AP402">IFERROR(HYPERLINK("#'"&amp;VLOOKUP($C402,ModMap!$A$2:$B$21,2,FALSE)&amp;"'!V"&amp;MATCH($K402,INDIRECT("'"&amp;VLOOKUP($C402,ModMap!$A$2:$B$21,2,FALSE)&amp;"'!$K:$K"),0),"Edit on module sheet"),"")</f>
        <v>Edit on module sheet</v>
      </c>
    </row>
    <row r="403" ht="42.0" customHeight="1">
      <c r="A403" s="34">
        <v>401.0</v>
      </c>
      <c r="B403" s="34">
        <v>401.0</v>
      </c>
      <c r="C403" s="34" t="s">
        <v>108</v>
      </c>
      <c r="D403" s="35" t="s">
        <v>109</v>
      </c>
      <c r="E403" s="36" t="s">
        <v>48</v>
      </c>
      <c r="F403" s="103" t="s">
        <v>894</v>
      </c>
      <c r="G403" s="35" t="s">
        <v>895</v>
      </c>
      <c r="H403" s="34" t="s">
        <v>913</v>
      </c>
      <c r="I403" s="34" t="s">
        <v>914</v>
      </c>
      <c r="J403" s="35" t="s">
        <v>915</v>
      </c>
      <c r="K403" s="34" t="s">
        <v>2463</v>
      </c>
      <c r="L403" s="35" t="s">
        <v>2464</v>
      </c>
      <c r="M403" s="83" t="s">
        <v>2019</v>
      </c>
      <c r="N403" s="34" t="s">
        <v>901</v>
      </c>
      <c r="O403" s="34" t="s">
        <v>902</v>
      </c>
      <c r="P403" s="35" t="s">
        <v>918</v>
      </c>
      <c r="Q403" s="35" t="s">
        <v>919</v>
      </c>
      <c r="R403" s="34" t="s">
        <v>273</v>
      </c>
      <c r="S403" s="34" t="s">
        <v>66</v>
      </c>
      <c r="T403" s="34" t="str">
        <f t="array" ref="T403">IFERROR(INDEX(INDIRECT("'"&amp;VLOOKUP($C403,ModMap!$A$2:$B$21,2,FALSE)&amp;"'!T:T"),MATCH($K403,INDIRECT("'"&amp;VLOOKUP($C403,ModMap!$A$2:$B$21,2,FALSE)&amp;"'!$K:$K"),0)),"")</f>
        <v>Unassigned</v>
      </c>
      <c r="U403" s="45" t="s">
        <v>36</v>
      </c>
      <c r="V403" s="34" t="str">
        <f t="array" ref="V403">IFERROR(INDEX(INDIRECT("'"&amp;VLOOKUP($C403,ModMap!$A$2:$B$21,2,FALSE)&amp;"'!V:V"),MATCH($K403,INDIRECT("'"&amp;VLOOKUP($C403,ModMap!$A$2:$B$21,2,FALSE)&amp;"'!$K:$K"),0)),"")</f>
        <v>N/A</v>
      </c>
      <c r="W403" s="34" t="str">
        <f t="array" ref="W403">IFERROR(INDEX(INDIRECT("'"&amp;VLOOKUP($C403,ModMap!$A$2:$B$21,2,FALSE)&amp;"'!W:W"),MATCH($K403,INDIRECT("'"&amp;VLOOKUP($C403,ModMap!$A$2:$B$21,2,FALSE)&amp;"'!$K:$K"),0)),"")</f>
        <v/>
      </c>
      <c r="X403" s="58" t="s">
        <v>33</v>
      </c>
      <c r="Y403" s="34" t="str">
        <f t="array" ref="Y403">IFERROR(INDEX(INDIRECT("'"&amp;VLOOKUP($C403,ModMap!$A$2:$B$21,2,FALSE)&amp;"'!Y:Y"),MATCH($K403,INDIRECT("'"&amp;VLOOKUP($C403,ModMap!$A$2:$B$21,2,FALSE)&amp;"'!$K:$K"),0)),"")</f>
        <v>Not Started</v>
      </c>
      <c r="Z403" s="34" t="str">
        <f t="array" ref="Z403">IFERROR(INDEX(INDIRECT("'"&amp;VLOOKUP($C403,ModMap!$A$2:$B$21,2,FALSE)&amp;"'!Z:Z"),MATCH($K403,INDIRECT("'"&amp;VLOOKUP($C403,ModMap!$A$2:$B$21,2,FALSE)&amp;"'!$K:$K"),0)),"")</f>
        <v>Unassigned</v>
      </c>
      <c r="AA403" s="45" t="s">
        <v>36</v>
      </c>
      <c r="AB403" s="34" t="str">
        <f t="array" ref="AB403">IFERROR(INDEX(INDIRECT("'"&amp;VLOOKUP($C403,ModMap!$A$2:$B$21,2,FALSE)&amp;"'!AB:AB"),MATCH($K403,INDIRECT("'"&amp;VLOOKUP($C403,ModMap!$A$2:$B$21,2,FALSE)&amp;"'!$K:$K"),0)),"")</f>
        <v>N/A</v>
      </c>
      <c r="AC403" s="34" t="str">
        <f t="array" ref="AC403">IFERROR(INDEX(INDIRECT("'"&amp;VLOOKUP($C403,ModMap!$A$2:$B$21,2,FALSE)&amp;"'!AC:AC"),MATCH($K403,INDIRECT("'"&amp;VLOOKUP($C403,ModMap!$A$2:$B$21,2,FALSE)&amp;"'!$K:$K"),0)),"")</f>
        <v/>
      </c>
      <c r="AD403" s="58" t="s">
        <v>33</v>
      </c>
      <c r="AE403" s="34" t="str">
        <f t="array" ref="AE403">IFERROR(INDEX(INDIRECT("'"&amp;VLOOKUP($C403,ModMap!$A$2:$B$21,2,FALSE)&amp;"'!AE:AE"),MATCH($K403,INDIRECT("'"&amp;VLOOKUP($C403,ModMap!$A$2:$B$21,2,FALSE)&amp;"'!$K:$K"),0)),"")</f>
        <v>Not Started</v>
      </c>
      <c r="AF403" s="34" t="str">
        <f t="array" ref="AF403">IFERROR(INDEX(INDIRECT("'"&amp;VLOOKUP($C403,ModMap!$A$2:$B$21,2,FALSE)&amp;"'!AF:AF"),MATCH($K403,INDIRECT("'"&amp;VLOOKUP($C403,ModMap!$A$2:$B$21,2,FALSE)&amp;"'!$K:$K"),0)),"")</f>
        <v>Unassigned</v>
      </c>
      <c r="AG403" s="45" t="s">
        <v>36</v>
      </c>
      <c r="AH403" s="34" t="str">
        <f t="array" ref="AH403">IFERROR(INDEX(INDIRECT("'"&amp;VLOOKUP($C403,ModMap!$A$2:$B$21,2,FALSE)&amp;"'!AH:AH"),MATCH($K403,INDIRECT("'"&amp;VLOOKUP($C403,ModMap!$A$2:$B$21,2,FALSE)&amp;"'!$K:$K"),0)),"")</f>
        <v>N/A</v>
      </c>
      <c r="AI403" s="34" t="str">
        <f t="array" ref="AI403">IFERROR(INDEX(INDIRECT("'"&amp;VLOOKUP($C403,ModMap!$A$2:$B$21,2,FALSE)&amp;"'!AI:AI"),MATCH($K403,INDIRECT("'"&amp;VLOOKUP($C403,ModMap!$A$2:$B$21,2,FALSE)&amp;"'!$K:$K"),0)),"")</f>
        <v/>
      </c>
      <c r="AJ403" s="58" t="s">
        <v>33</v>
      </c>
      <c r="AK403" s="34" t="str">
        <f t="array" ref="AK403">IFERROR(INDEX(INDIRECT("'"&amp;VLOOKUP($C403,ModMap!$A$2:$B$21,2,FALSE)&amp;"'!AK:AK"),MATCH($K403,INDIRECT("'"&amp;VLOOKUP($C403,ModMap!$A$2:$B$21,2,FALSE)&amp;"'!$K:$K"),0)),"")</f>
        <v>Not Started</v>
      </c>
      <c r="AL403" s="34" t="str">
        <f t="array" ref="AL403">IFERROR(INDEX(INDIRECT("'"&amp;VLOOKUP($C403,ModMap!$A$2:$B$21,2,FALSE)&amp;"'!AL:AL"),MATCH($K403,INDIRECT("'"&amp;VLOOKUP($C403,ModMap!$A$2:$B$21,2,FALSE)&amp;"'!$K:$K"),0)),"")</f>
        <v>Unassigned</v>
      </c>
      <c r="AM403" s="34">
        <f t="shared" si="1"/>
        <v>3</v>
      </c>
      <c r="AN403" s="34" t="str">
        <f t="shared" si="2"/>
        <v>Not Started</v>
      </c>
      <c r="AO403" s="35" t="str">
        <f t="array" ref="AO403">IFERROR(INDEX(INDIRECT("'"&amp;VLOOKUP($C403,ModMap!$A$2:$B$21,2,FALSE)&amp;"'!AO:AO"),MATCH($K403,INDIRECT("'"&amp;VLOOKUP($C403,ModMap!$A$2:$B$21,2,FALSE)&amp;"'!$K:$K"),0)),"")</f>
        <v/>
      </c>
      <c r="AP403" s="53" t="str">
        <f t="array" ref="AP403">IFERROR(HYPERLINK("#'"&amp;VLOOKUP($C403,ModMap!$A$2:$B$21,2,FALSE)&amp;"'!V"&amp;MATCH($K403,INDIRECT("'"&amp;VLOOKUP($C403,ModMap!$A$2:$B$21,2,FALSE)&amp;"'!$K:$K"),0),"Edit on module sheet"),"")</f>
        <v>Edit on module sheet</v>
      </c>
    </row>
    <row r="404" ht="42.0" customHeight="1">
      <c r="A404" s="54">
        <v>402.0</v>
      </c>
      <c r="B404" s="54">
        <v>402.0</v>
      </c>
      <c r="C404" s="54" t="s">
        <v>108</v>
      </c>
      <c r="D404" s="55" t="s">
        <v>109</v>
      </c>
      <c r="E404" s="64" t="s">
        <v>69</v>
      </c>
      <c r="F404" s="103" t="s">
        <v>894</v>
      </c>
      <c r="G404" s="55" t="s">
        <v>895</v>
      </c>
      <c r="H404" s="54" t="s">
        <v>913</v>
      </c>
      <c r="I404" s="54" t="s">
        <v>914</v>
      </c>
      <c r="J404" s="55" t="s">
        <v>915</v>
      </c>
      <c r="K404" s="54" t="s">
        <v>3473</v>
      </c>
      <c r="L404" s="55" t="s">
        <v>3474</v>
      </c>
      <c r="M404" s="58" t="s">
        <v>434</v>
      </c>
      <c r="N404" s="54" t="s">
        <v>901</v>
      </c>
      <c r="O404" s="54" t="s">
        <v>902</v>
      </c>
      <c r="P404" s="55" t="s">
        <v>918</v>
      </c>
      <c r="Q404" s="55" t="s">
        <v>919</v>
      </c>
      <c r="R404" s="54" t="s">
        <v>273</v>
      </c>
      <c r="S404" s="54" t="s">
        <v>69</v>
      </c>
      <c r="T404" s="54" t="str">
        <f t="array" ref="T404">IFERROR(INDEX(INDIRECT("'"&amp;VLOOKUP($C404,ModMap!$A$2:$B$21,2,FALSE)&amp;"'!T:T"),MATCH($K404,INDIRECT("'"&amp;VLOOKUP($C404,ModMap!$A$2:$B$21,2,FALSE)&amp;"'!$K:$K"),0)),"")</f>
        <v>Unassigned</v>
      </c>
      <c r="U404" s="58" t="s">
        <v>33</v>
      </c>
      <c r="V404" s="54" t="str">
        <f t="array" ref="V404">IFERROR(INDEX(INDIRECT("'"&amp;VLOOKUP($C404,ModMap!$A$2:$B$21,2,FALSE)&amp;"'!V:V"),MATCH($K404,INDIRECT("'"&amp;VLOOKUP($C404,ModMap!$A$2:$B$21,2,FALSE)&amp;"'!$K:$K"),0)),"")</f>
        <v>Not Started</v>
      </c>
      <c r="W404" s="54" t="str">
        <f t="array" ref="W404">IFERROR(INDEX(INDIRECT("'"&amp;VLOOKUP($C404,ModMap!$A$2:$B$21,2,FALSE)&amp;"'!W:W"),MATCH($K404,INDIRECT("'"&amp;VLOOKUP($C404,ModMap!$A$2:$B$21,2,FALSE)&amp;"'!$K:$K"),0)),"")</f>
        <v>Unassigned</v>
      </c>
      <c r="X404" s="58" t="s">
        <v>33</v>
      </c>
      <c r="Y404" s="54" t="str">
        <f t="array" ref="Y404">IFERROR(INDEX(INDIRECT("'"&amp;VLOOKUP($C404,ModMap!$A$2:$B$21,2,FALSE)&amp;"'!Y:Y"),MATCH($K404,INDIRECT("'"&amp;VLOOKUP($C404,ModMap!$A$2:$B$21,2,FALSE)&amp;"'!$K:$K"),0)),"")</f>
        <v>Not Started</v>
      </c>
      <c r="Z404" s="54" t="str">
        <f t="array" ref="Z404">IFERROR(INDEX(INDIRECT("'"&amp;VLOOKUP($C404,ModMap!$A$2:$B$21,2,FALSE)&amp;"'!Z:Z"),MATCH($K404,INDIRECT("'"&amp;VLOOKUP($C404,ModMap!$A$2:$B$21,2,FALSE)&amp;"'!$K:$K"),0)),"")</f>
        <v>Unassigned</v>
      </c>
      <c r="AA404" s="45" t="s">
        <v>36</v>
      </c>
      <c r="AB404" s="54" t="str">
        <f t="array" ref="AB404">IFERROR(INDEX(INDIRECT("'"&amp;VLOOKUP($C404,ModMap!$A$2:$B$21,2,FALSE)&amp;"'!AB:AB"),MATCH($K404,INDIRECT("'"&amp;VLOOKUP($C404,ModMap!$A$2:$B$21,2,FALSE)&amp;"'!$K:$K"),0)),"")</f>
        <v>N/A</v>
      </c>
      <c r="AC404" s="54" t="str">
        <f t="array" ref="AC404">IFERROR(INDEX(INDIRECT("'"&amp;VLOOKUP($C404,ModMap!$A$2:$B$21,2,FALSE)&amp;"'!AC:AC"),MATCH($K404,INDIRECT("'"&amp;VLOOKUP($C404,ModMap!$A$2:$B$21,2,FALSE)&amp;"'!$K:$K"),0)),"")</f>
        <v/>
      </c>
      <c r="AD404" s="58" t="s">
        <v>33</v>
      </c>
      <c r="AE404" s="54" t="str">
        <f t="array" ref="AE404">IFERROR(INDEX(INDIRECT("'"&amp;VLOOKUP($C404,ModMap!$A$2:$B$21,2,FALSE)&amp;"'!AE:AE"),MATCH($K404,INDIRECT("'"&amp;VLOOKUP($C404,ModMap!$A$2:$B$21,2,FALSE)&amp;"'!$K:$K"),0)),"")</f>
        <v>Not Started</v>
      </c>
      <c r="AF404" s="54" t="str">
        <f t="array" ref="AF404">IFERROR(INDEX(INDIRECT("'"&amp;VLOOKUP($C404,ModMap!$A$2:$B$21,2,FALSE)&amp;"'!AF:AF"),MATCH($K404,INDIRECT("'"&amp;VLOOKUP($C404,ModMap!$A$2:$B$21,2,FALSE)&amp;"'!$K:$K"),0)),"")</f>
        <v>Unassigned</v>
      </c>
      <c r="AG404" s="45" t="s">
        <v>36</v>
      </c>
      <c r="AH404" s="54" t="str">
        <f t="array" ref="AH404">IFERROR(INDEX(INDIRECT("'"&amp;VLOOKUP($C404,ModMap!$A$2:$B$21,2,FALSE)&amp;"'!AH:AH"),MATCH($K404,INDIRECT("'"&amp;VLOOKUP($C404,ModMap!$A$2:$B$21,2,FALSE)&amp;"'!$K:$K"),0)),"")</f>
        <v>N/A</v>
      </c>
      <c r="AI404" s="54" t="str">
        <f t="array" ref="AI404">IFERROR(INDEX(INDIRECT("'"&amp;VLOOKUP($C404,ModMap!$A$2:$B$21,2,FALSE)&amp;"'!AI:AI"),MATCH($K404,INDIRECT("'"&amp;VLOOKUP($C404,ModMap!$A$2:$B$21,2,FALSE)&amp;"'!$K:$K"),0)),"")</f>
        <v/>
      </c>
      <c r="AJ404" s="45" t="s">
        <v>36</v>
      </c>
      <c r="AK404" s="54" t="str">
        <f t="array" ref="AK404">IFERROR(INDEX(INDIRECT("'"&amp;VLOOKUP($C404,ModMap!$A$2:$B$21,2,FALSE)&amp;"'!AK:AK"),MATCH($K404,INDIRECT("'"&amp;VLOOKUP($C404,ModMap!$A$2:$B$21,2,FALSE)&amp;"'!$K:$K"),0)),"")</f>
        <v>N/A</v>
      </c>
      <c r="AL404" s="54" t="str">
        <f t="array" ref="AL404">IFERROR(INDEX(INDIRECT("'"&amp;VLOOKUP($C404,ModMap!$A$2:$B$21,2,FALSE)&amp;"'!AL:AL"),MATCH($K404,INDIRECT("'"&amp;VLOOKUP($C404,ModMap!$A$2:$B$21,2,FALSE)&amp;"'!$K:$K"),0)),"")</f>
        <v/>
      </c>
      <c r="AM404" s="54">
        <f t="shared" si="1"/>
        <v>3</v>
      </c>
      <c r="AN404" s="54" t="str">
        <f t="shared" si="2"/>
        <v>Not Started</v>
      </c>
      <c r="AO404" s="55" t="str">
        <f t="array" ref="AO404">IFERROR(INDEX(INDIRECT("'"&amp;VLOOKUP($C404,ModMap!$A$2:$B$21,2,FALSE)&amp;"'!AO:AO"),MATCH($K404,INDIRECT("'"&amp;VLOOKUP($C404,ModMap!$A$2:$B$21,2,FALSE)&amp;"'!$K:$K"),0)),"")</f>
        <v/>
      </c>
      <c r="AP404" s="53" t="str">
        <f t="array" ref="AP404">IFERROR(HYPERLINK("#'"&amp;VLOOKUP($C404,ModMap!$A$2:$B$21,2,FALSE)&amp;"'!V"&amp;MATCH($K404,INDIRECT("'"&amp;VLOOKUP($C404,ModMap!$A$2:$B$21,2,FALSE)&amp;"'!$K:$K"),0),"Edit on module sheet"),"")</f>
        <v>Edit on module sheet</v>
      </c>
    </row>
    <row r="405" ht="42.0" customHeight="1">
      <c r="A405" s="34">
        <v>403.0</v>
      </c>
      <c r="B405" s="34">
        <v>403.0</v>
      </c>
      <c r="C405" s="34" t="s">
        <v>108</v>
      </c>
      <c r="D405" s="35" t="s">
        <v>109</v>
      </c>
      <c r="E405" s="36" t="s">
        <v>48</v>
      </c>
      <c r="F405" s="103" t="s">
        <v>894</v>
      </c>
      <c r="G405" s="35" t="s">
        <v>895</v>
      </c>
      <c r="H405" s="34" t="s">
        <v>924</v>
      </c>
      <c r="I405" s="34" t="s">
        <v>925</v>
      </c>
      <c r="J405" s="35" t="s">
        <v>926</v>
      </c>
      <c r="K405" s="34" t="s">
        <v>2467</v>
      </c>
      <c r="L405" s="35" t="s">
        <v>2468</v>
      </c>
      <c r="M405" s="62" t="s">
        <v>200</v>
      </c>
      <c r="N405" s="34" t="s">
        <v>901</v>
      </c>
      <c r="O405" s="34" t="s">
        <v>929</v>
      </c>
      <c r="P405" s="35" t="s">
        <v>930</v>
      </c>
      <c r="Q405" s="35" t="s">
        <v>931</v>
      </c>
      <c r="R405" s="34" t="s">
        <v>932</v>
      </c>
      <c r="S405" s="34" t="s">
        <v>56</v>
      </c>
      <c r="T405" s="34" t="str">
        <f t="array" ref="T405">IFERROR(INDEX(INDIRECT("'"&amp;VLOOKUP($C405,ModMap!$A$2:$B$21,2,FALSE)&amp;"'!T:T"),MATCH($K405,INDIRECT("'"&amp;VLOOKUP($C405,ModMap!$A$2:$B$21,2,FALSE)&amp;"'!$K:$K"),0)),"")</f>
        <v>Unassigned</v>
      </c>
      <c r="U405" s="45" t="s">
        <v>36</v>
      </c>
      <c r="V405" s="34" t="str">
        <f t="array" ref="V405">IFERROR(INDEX(INDIRECT("'"&amp;VLOOKUP($C405,ModMap!$A$2:$B$21,2,FALSE)&amp;"'!V:V"),MATCH($K405,INDIRECT("'"&amp;VLOOKUP($C405,ModMap!$A$2:$B$21,2,FALSE)&amp;"'!$K:$K"),0)),"")</f>
        <v>N/A</v>
      </c>
      <c r="W405" s="34" t="str">
        <f t="array" ref="W405">IFERROR(INDEX(INDIRECT("'"&amp;VLOOKUP($C405,ModMap!$A$2:$B$21,2,FALSE)&amp;"'!W:W"),MATCH($K405,INDIRECT("'"&amp;VLOOKUP($C405,ModMap!$A$2:$B$21,2,FALSE)&amp;"'!$K:$K"),0)),"")</f>
        <v/>
      </c>
      <c r="X405" s="58" t="s">
        <v>33</v>
      </c>
      <c r="Y405" s="34" t="str">
        <f t="array" ref="Y405">IFERROR(INDEX(INDIRECT("'"&amp;VLOOKUP($C405,ModMap!$A$2:$B$21,2,FALSE)&amp;"'!Y:Y"),MATCH($K405,INDIRECT("'"&amp;VLOOKUP($C405,ModMap!$A$2:$B$21,2,FALSE)&amp;"'!$K:$K"),0)),"")</f>
        <v>Not Started</v>
      </c>
      <c r="Z405" s="34" t="str">
        <f t="array" ref="Z405">IFERROR(INDEX(INDIRECT("'"&amp;VLOOKUP($C405,ModMap!$A$2:$B$21,2,FALSE)&amp;"'!Z:Z"),MATCH($K405,INDIRECT("'"&amp;VLOOKUP($C405,ModMap!$A$2:$B$21,2,FALSE)&amp;"'!$K:$K"),0)),"")</f>
        <v>Unassigned</v>
      </c>
      <c r="AA405" s="45" t="s">
        <v>36</v>
      </c>
      <c r="AB405" s="34" t="str">
        <f t="array" ref="AB405">IFERROR(INDEX(INDIRECT("'"&amp;VLOOKUP($C405,ModMap!$A$2:$B$21,2,FALSE)&amp;"'!AB:AB"),MATCH($K405,INDIRECT("'"&amp;VLOOKUP($C405,ModMap!$A$2:$B$21,2,FALSE)&amp;"'!$K:$K"),0)),"")</f>
        <v>N/A</v>
      </c>
      <c r="AC405" s="34" t="str">
        <f t="array" ref="AC405">IFERROR(INDEX(INDIRECT("'"&amp;VLOOKUP($C405,ModMap!$A$2:$B$21,2,FALSE)&amp;"'!AC:AC"),MATCH($K405,INDIRECT("'"&amp;VLOOKUP($C405,ModMap!$A$2:$B$21,2,FALSE)&amp;"'!$K:$K"),0)),"")</f>
        <v/>
      </c>
      <c r="AD405" s="58" t="s">
        <v>33</v>
      </c>
      <c r="AE405" s="34" t="str">
        <f t="array" ref="AE405">IFERROR(INDEX(INDIRECT("'"&amp;VLOOKUP($C405,ModMap!$A$2:$B$21,2,FALSE)&amp;"'!AE:AE"),MATCH($K405,INDIRECT("'"&amp;VLOOKUP($C405,ModMap!$A$2:$B$21,2,FALSE)&amp;"'!$K:$K"),0)),"")</f>
        <v>Not Started</v>
      </c>
      <c r="AF405" s="34" t="str">
        <f t="array" ref="AF405">IFERROR(INDEX(INDIRECT("'"&amp;VLOOKUP($C405,ModMap!$A$2:$B$21,2,FALSE)&amp;"'!AF:AF"),MATCH($K405,INDIRECT("'"&amp;VLOOKUP($C405,ModMap!$A$2:$B$21,2,FALSE)&amp;"'!$K:$K"),0)),"")</f>
        <v>Unassigned</v>
      </c>
      <c r="AG405" s="45" t="s">
        <v>36</v>
      </c>
      <c r="AH405" s="34" t="str">
        <f t="array" ref="AH405">IFERROR(INDEX(INDIRECT("'"&amp;VLOOKUP($C405,ModMap!$A$2:$B$21,2,FALSE)&amp;"'!AH:AH"),MATCH($K405,INDIRECT("'"&amp;VLOOKUP($C405,ModMap!$A$2:$B$21,2,FALSE)&amp;"'!$K:$K"),0)),"")</f>
        <v>N/A</v>
      </c>
      <c r="AI405" s="34" t="str">
        <f t="array" ref="AI405">IFERROR(INDEX(INDIRECT("'"&amp;VLOOKUP($C405,ModMap!$A$2:$B$21,2,FALSE)&amp;"'!AI:AI"),MATCH($K405,INDIRECT("'"&amp;VLOOKUP($C405,ModMap!$A$2:$B$21,2,FALSE)&amp;"'!$K:$K"),0)),"")</f>
        <v/>
      </c>
      <c r="AJ405" s="45" t="s">
        <v>36</v>
      </c>
      <c r="AK405" s="34" t="str">
        <f t="array" ref="AK405">IFERROR(INDEX(INDIRECT("'"&amp;VLOOKUP($C405,ModMap!$A$2:$B$21,2,FALSE)&amp;"'!AK:AK"),MATCH($K405,INDIRECT("'"&amp;VLOOKUP($C405,ModMap!$A$2:$B$21,2,FALSE)&amp;"'!$K:$K"),0)),"")</f>
        <v>N/A</v>
      </c>
      <c r="AL405" s="34" t="str">
        <f t="array" ref="AL405">IFERROR(INDEX(INDIRECT("'"&amp;VLOOKUP($C405,ModMap!$A$2:$B$21,2,FALSE)&amp;"'!AL:AL"),MATCH($K405,INDIRECT("'"&amp;VLOOKUP($C405,ModMap!$A$2:$B$21,2,FALSE)&amp;"'!$K:$K"),0)),"")</f>
        <v/>
      </c>
      <c r="AM405" s="34">
        <f t="shared" si="1"/>
        <v>2</v>
      </c>
      <c r="AN405" s="34" t="str">
        <f t="shared" si="2"/>
        <v>Not Started</v>
      </c>
      <c r="AO405" s="35" t="str">
        <f t="array" ref="AO405">IFERROR(INDEX(INDIRECT("'"&amp;VLOOKUP($C405,ModMap!$A$2:$B$21,2,FALSE)&amp;"'!AO:AO"),MATCH($K405,INDIRECT("'"&amp;VLOOKUP($C405,ModMap!$A$2:$B$21,2,FALSE)&amp;"'!$K:$K"),0)),"")</f>
        <v/>
      </c>
      <c r="AP405" s="53" t="str">
        <f t="array" ref="AP405">IFERROR(HYPERLINK("#'"&amp;VLOOKUP($C405,ModMap!$A$2:$B$21,2,FALSE)&amp;"'!V"&amp;MATCH($K405,INDIRECT("'"&amp;VLOOKUP($C405,ModMap!$A$2:$B$21,2,FALSE)&amp;"'!$K:$K"),0),"Edit on module sheet"),"")</f>
        <v>Edit on module sheet</v>
      </c>
    </row>
    <row r="406" ht="42.0" customHeight="1">
      <c r="A406" s="54">
        <v>404.0</v>
      </c>
      <c r="B406" s="54">
        <v>404.0</v>
      </c>
      <c r="C406" s="54" t="s">
        <v>108</v>
      </c>
      <c r="D406" s="55" t="s">
        <v>109</v>
      </c>
      <c r="E406" s="65" t="s">
        <v>41</v>
      </c>
      <c r="F406" s="103" t="s">
        <v>894</v>
      </c>
      <c r="G406" s="55" t="s">
        <v>895</v>
      </c>
      <c r="H406" s="54" t="s">
        <v>924</v>
      </c>
      <c r="I406" s="54" t="s">
        <v>925</v>
      </c>
      <c r="J406" s="55" t="s">
        <v>926</v>
      </c>
      <c r="K406" s="54" t="s">
        <v>927</v>
      </c>
      <c r="L406" s="55" t="s">
        <v>928</v>
      </c>
      <c r="M406" s="62" t="s">
        <v>200</v>
      </c>
      <c r="N406" s="54" t="s">
        <v>901</v>
      </c>
      <c r="O406" s="54" t="s">
        <v>929</v>
      </c>
      <c r="P406" s="55" t="s">
        <v>930</v>
      </c>
      <c r="Q406" s="55" t="s">
        <v>931</v>
      </c>
      <c r="R406" s="54" t="s">
        <v>932</v>
      </c>
      <c r="S406" s="54" t="s">
        <v>206</v>
      </c>
      <c r="T406" s="54" t="str">
        <f t="array" ref="T406">IFERROR(INDEX(INDIRECT("'"&amp;VLOOKUP($C406,ModMap!$A$2:$B$21,2,FALSE)&amp;"'!T:T"),MATCH($K406,INDIRECT("'"&amp;VLOOKUP($C406,ModMap!$A$2:$B$21,2,FALSE)&amp;"'!$K:$K"),0)),"")</f>
        <v>Unassigned</v>
      </c>
      <c r="U406" s="58" t="s">
        <v>33</v>
      </c>
      <c r="V406" s="54" t="str">
        <f t="array" ref="V406">IFERROR(INDEX(INDIRECT("'"&amp;VLOOKUP($C406,ModMap!$A$2:$B$21,2,FALSE)&amp;"'!V:V"),MATCH($K406,INDIRECT("'"&amp;VLOOKUP($C406,ModMap!$A$2:$B$21,2,FALSE)&amp;"'!$K:$K"),0)),"")</f>
        <v>Not Started</v>
      </c>
      <c r="W406" s="54" t="str">
        <f t="array" ref="W406">IFERROR(INDEX(INDIRECT("'"&amp;VLOOKUP($C406,ModMap!$A$2:$B$21,2,FALSE)&amp;"'!W:W"),MATCH($K406,INDIRECT("'"&amp;VLOOKUP($C406,ModMap!$A$2:$B$21,2,FALSE)&amp;"'!$K:$K"),0)),"")</f>
        <v>Unassigned</v>
      </c>
      <c r="X406" s="45" t="s">
        <v>36</v>
      </c>
      <c r="Y406" s="54" t="str">
        <f t="array" ref="Y406">IFERROR(INDEX(INDIRECT("'"&amp;VLOOKUP($C406,ModMap!$A$2:$B$21,2,FALSE)&amp;"'!Y:Y"),MATCH($K406,INDIRECT("'"&amp;VLOOKUP($C406,ModMap!$A$2:$B$21,2,FALSE)&amp;"'!$K:$K"),0)),"")</f>
        <v>N/A</v>
      </c>
      <c r="Z406" s="54" t="str">
        <f t="array" ref="Z406">IFERROR(INDEX(INDIRECT("'"&amp;VLOOKUP($C406,ModMap!$A$2:$B$21,2,FALSE)&amp;"'!Z:Z"),MATCH($K406,INDIRECT("'"&amp;VLOOKUP($C406,ModMap!$A$2:$B$21,2,FALSE)&amp;"'!$K:$K"),0)),"")</f>
        <v/>
      </c>
      <c r="AA406" s="45" t="s">
        <v>36</v>
      </c>
      <c r="AB406" s="54" t="str">
        <f t="array" ref="AB406">IFERROR(INDEX(INDIRECT("'"&amp;VLOOKUP($C406,ModMap!$A$2:$B$21,2,FALSE)&amp;"'!AB:AB"),MATCH($K406,INDIRECT("'"&amp;VLOOKUP($C406,ModMap!$A$2:$B$21,2,FALSE)&amp;"'!$K:$K"),0)),"")</f>
        <v>N/A</v>
      </c>
      <c r="AC406" s="54" t="str">
        <f t="array" ref="AC406">IFERROR(INDEX(INDIRECT("'"&amp;VLOOKUP($C406,ModMap!$A$2:$B$21,2,FALSE)&amp;"'!AC:AC"),MATCH($K406,INDIRECT("'"&amp;VLOOKUP($C406,ModMap!$A$2:$B$21,2,FALSE)&amp;"'!$K:$K"),0)),"")</f>
        <v/>
      </c>
      <c r="AD406" s="45" t="s">
        <v>36</v>
      </c>
      <c r="AE406" s="54" t="str">
        <f t="array" ref="AE406">IFERROR(INDEX(INDIRECT("'"&amp;VLOOKUP($C406,ModMap!$A$2:$B$21,2,FALSE)&amp;"'!AE:AE"),MATCH($K406,INDIRECT("'"&amp;VLOOKUP($C406,ModMap!$A$2:$B$21,2,FALSE)&amp;"'!$K:$K"),0)),"")</f>
        <v>N/A</v>
      </c>
      <c r="AF406" s="54" t="str">
        <f t="array" ref="AF406">IFERROR(INDEX(INDIRECT("'"&amp;VLOOKUP($C406,ModMap!$A$2:$B$21,2,FALSE)&amp;"'!AF:AF"),MATCH($K406,INDIRECT("'"&amp;VLOOKUP($C406,ModMap!$A$2:$B$21,2,FALSE)&amp;"'!$K:$K"),0)),"")</f>
        <v/>
      </c>
      <c r="AG406" s="45" t="s">
        <v>36</v>
      </c>
      <c r="AH406" s="54" t="str">
        <f t="array" ref="AH406">IFERROR(INDEX(INDIRECT("'"&amp;VLOOKUP($C406,ModMap!$A$2:$B$21,2,FALSE)&amp;"'!AH:AH"),MATCH($K406,INDIRECT("'"&amp;VLOOKUP($C406,ModMap!$A$2:$B$21,2,FALSE)&amp;"'!$K:$K"),0)),"")</f>
        <v>N/A</v>
      </c>
      <c r="AI406" s="54" t="str">
        <f t="array" ref="AI406">IFERROR(INDEX(INDIRECT("'"&amp;VLOOKUP($C406,ModMap!$A$2:$B$21,2,FALSE)&amp;"'!AI:AI"),MATCH($K406,INDIRECT("'"&amp;VLOOKUP($C406,ModMap!$A$2:$B$21,2,FALSE)&amp;"'!$K:$K"),0)),"")</f>
        <v/>
      </c>
      <c r="AJ406" s="45" t="s">
        <v>36</v>
      </c>
      <c r="AK406" s="54" t="str">
        <f t="array" ref="AK406">IFERROR(INDEX(INDIRECT("'"&amp;VLOOKUP($C406,ModMap!$A$2:$B$21,2,FALSE)&amp;"'!AK:AK"),MATCH($K406,INDIRECT("'"&amp;VLOOKUP($C406,ModMap!$A$2:$B$21,2,FALSE)&amp;"'!$K:$K"),0)),"")</f>
        <v>N/A</v>
      </c>
      <c r="AL406" s="54" t="str">
        <f t="array" ref="AL406">IFERROR(INDEX(INDIRECT("'"&amp;VLOOKUP($C406,ModMap!$A$2:$B$21,2,FALSE)&amp;"'!AL:AL"),MATCH($K406,INDIRECT("'"&amp;VLOOKUP($C406,ModMap!$A$2:$B$21,2,FALSE)&amp;"'!$K:$K"),0)),"")</f>
        <v/>
      </c>
      <c r="AM406" s="54">
        <f t="shared" si="1"/>
        <v>1</v>
      </c>
      <c r="AN406" s="54" t="str">
        <f t="shared" si="2"/>
        <v>Not Started</v>
      </c>
      <c r="AO406" s="55" t="str">
        <f t="array" ref="AO406">IFERROR(INDEX(INDIRECT("'"&amp;VLOOKUP($C406,ModMap!$A$2:$B$21,2,FALSE)&amp;"'!AO:AO"),MATCH($K406,INDIRECT("'"&amp;VLOOKUP($C406,ModMap!$A$2:$B$21,2,FALSE)&amp;"'!$K:$K"),0)),"")</f>
        <v/>
      </c>
      <c r="AP406" s="53" t="str">
        <f t="array" ref="AP406">IFERROR(HYPERLINK("#'"&amp;VLOOKUP($C406,ModMap!$A$2:$B$21,2,FALSE)&amp;"'!V"&amp;MATCH($K406,INDIRECT("'"&amp;VLOOKUP($C406,ModMap!$A$2:$B$21,2,FALSE)&amp;"'!$K:$K"),0),"Edit on module sheet"),"")</f>
        <v>Edit on module sheet</v>
      </c>
    </row>
    <row r="407" ht="42.0" customHeight="1">
      <c r="A407" s="34">
        <v>405.0</v>
      </c>
      <c r="B407" s="34">
        <v>405.0</v>
      </c>
      <c r="C407" s="34" t="s">
        <v>108</v>
      </c>
      <c r="D407" s="35" t="s">
        <v>109</v>
      </c>
      <c r="E407" s="64" t="s">
        <v>69</v>
      </c>
      <c r="F407" s="103" t="s">
        <v>894</v>
      </c>
      <c r="G407" s="35" t="s">
        <v>895</v>
      </c>
      <c r="H407" s="34" t="s">
        <v>924</v>
      </c>
      <c r="I407" s="34" t="s">
        <v>925</v>
      </c>
      <c r="J407" s="35" t="s">
        <v>926</v>
      </c>
      <c r="K407" s="34" t="s">
        <v>3492</v>
      </c>
      <c r="L407" s="35" t="s">
        <v>3493</v>
      </c>
      <c r="M407" s="58" t="s">
        <v>434</v>
      </c>
      <c r="N407" s="34" t="s">
        <v>901</v>
      </c>
      <c r="O407" s="34" t="s">
        <v>929</v>
      </c>
      <c r="P407" s="35" t="s">
        <v>930</v>
      </c>
      <c r="Q407" s="35" t="s">
        <v>931</v>
      </c>
      <c r="R407" s="34" t="s">
        <v>932</v>
      </c>
      <c r="S407" s="34" t="s">
        <v>69</v>
      </c>
      <c r="T407" s="34" t="str">
        <f t="array" ref="T407">IFERROR(INDEX(INDIRECT("'"&amp;VLOOKUP($C407,ModMap!$A$2:$B$21,2,FALSE)&amp;"'!T:T"),MATCH($K407,INDIRECT("'"&amp;VLOOKUP($C407,ModMap!$A$2:$B$21,2,FALSE)&amp;"'!$K:$K"),0)),"")</f>
        <v>Unassigned</v>
      </c>
      <c r="U407" s="58" t="s">
        <v>33</v>
      </c>
      <c r="V407" s="34" t="str">
        <f t="array" ref="V407">IFERROR(INDEX(INDIRECT("'"&amp;VLOOKUP($C407,ModMap!$A$2:$B$21,2,FALSE)&amp;"'!V:V"),MATCH($K407,INDIRECT("'"&amp;VLOOKUP($C407,ModMap!$A$2:$B$21,2,FALSE)&amp;"'!$K:$K"),0)),"")</f>
        <v>Not Started</v>
      </c>
      <c r="W407" s="34" t="str">
        <f t="array" ref="W407">IFERROR(INDEX(INDIRECT("'"&amp;VLOOKUP($C407,ModMap!$A$2:$B$21,2,FALSE)&amp;"'!W:W"),MATCH($K407,INDIRECT("'"&amp;VLOOKUP($C407,ModMap!$A$2:$B$21,2,FALSE)&amp;"'!$K:$K"),0)),"")</f>
        <v>Unassigned</v>
      </c>
      <c r="X407" s="45" t="s">
        <v>36</v>
      </c>
      <c r="Y407" s="34" t="str">
        <f t="array" ref="Y407">IFERROR(INDEX(INDIRECT("'"&amp;VLOOKUP($C407,ModMap!$A$2:$B$21,2,FALSE)&amp;"'!Y:Y"),MATCH($K407,INDIRECT("'"&amp;VLOOKUP($C407,ModMap!$A$2:$B$21,2,FALSE)&amp;"'!$K:$K"),0)),"")</f>
        <v>N/A</v>
      </c>
      <c r="Z407" s="34" t="str">
        <f t="array" ref="Z407">IFERROR(INDEX(INDIRECT("'"&amp;VLOOKUP($C407,ModMap!$A$2:$B$21,2,FALSE)&amp;"'!Z:Z"),MATCH($K407,INDIRECT("'"&amp;VLOOKUP($C407,ModMap!$A$2:$B$21,2,FALSE)&amp;"'!$K:$K"),0)),"")</f>
        <v/>
      </c>
      <c r="AA407" s="45" t="s">
        <v>36</v>
      </c>
      <c r="AB407" s="34" t="str">
        <f t="array" ref="AB407">IFERROR(INDEX(INDIRECT("'"&amp;VLOOKUP($C407,ModMap!$A$2:$B$21,2,FALSE)&amp;"'!AB:AB"),MATCH($K407,INDIRECT("'"&amp;VLOOKUP($C407,ModMap!$A$2:$B$21,2,FALSE)&amp;"'!$K:$K"),0)),"")</f>
        <v>N/A</v>
      </c>
      <c r="AC407" s="34" t="str">
        <f t="array" ref="AC407">IFERROR(INDEX(INDIRECT("'"&amp;VLOOKUP($C407,ModMap!$A$2:$B$21,2,FALSE)&amp;"'!AC:AC"),MATCH($K407,INDIRECT("'"&amp;VLOOKUP($C407,ModMap!$A$2:$B$21,2,FALSE)&amp;"'!$K:$K"),0)),"")</f>
        <v/>
      </c>
      <c r="AD407" s="45" t="s">
        <v>36</v>
      </c>
      <c r="AE407" s="34" t="str">
        <f t="array" ref="AE407">IFERROR(INDEX(INDIRECT("'"&amp;VLOOKUP($C407,ModMap!$A$2:$B$21,2,FALSE)&amp;"'!AE:AE"),MATCH($K407,INDIRECT("'"&amp;VLOOKUP($C407,ModMap!$A$2:$B$21,2,FALSE)&amp;"'!$K:$K"),0)),"")</f>
        <v>N/A</v>
      </c>
      <c r="AF407" s="34" t="str">
        <f t="array" ref="AF407">IFERROR(INDEX(INDIRECT("'"&amp;VLOOKUP($C407,ModMap!$A$2:$B$21,2,FALSE)&amp;"'!AF:AF"),MATCH($K407,INDIRECT("'"&amp;VLOOKUP($C407,ModMap!$A$2:$B$21,2,FALSE)&amp;"'!$K:$K"),0)),"")</f>
        <v/>
      </c>
      <c r="AG407" s="45" t="s">
        <v>36</v>
      </c>
      <c r="AH407" s="34" t="str">
        <f t="array" ref="AH407">IFERROR(INDEX(INDIRECT("'"&amp;VLOOKUP($C407,ModMap!$A$2:$B$21,2,FALSE)&amp;"'!AH:AH"),MATCH($K407,INDIRECT("'"&amp;VLOOKUP($C407,ModMap!$A$2:$B$21,2,FALSE)&amp;"'!$K:$K"),0)),"")</f>
        <v>N/A</v>
      </c>
      <c r="AI407" s="34" t="str">
        <f t="array" ref="AI407">IFERROR(INDEX(INDIRECT("'"&amp;VLOOKUP($C407,ModMap!$A$2:$B$21,2,FALSE)&amp;"'!AI:AI"),MATCH($K407,INDIRECT("'"&amp;VLOOKUP($C407,ModMap!$A$2:$B$21,2,FALSE)&amp;"'!$K:$K"),0)),"")</f>
        <v/>
      </c>
      <c r="AJ407" s="45" t="s">
        <v>36</v>
      </c>
      <c r="AK407" s="34" t="str">
        <f t="array" ref="AK407">IFERROR(INDEX(INDIRECT("'"&amp;VLOOKUP($C407,ModMap!$A$2:$B$21,2,FALSE)&amp;"'!AK:AK"),MATCH($K407,INDIRECT("'"&amp;VLOOKUP($C407,ModMap!$A$2:$B$21,2,FALSE)&amp;"'!$K:$K"),0)),"")</f>
        <v>N/A</v>
      </c>
      <c r="AL407" s="34" t="str">
        <f t="array" ref="AL407">IFERROR(INDEX(INDIRECT("'"&amp;VLOOKUP($C407,ModMap!$A$2:$B$21,2,FALSE)&amp;"'!AL:AL"),MATCH($K407,INDIRECT("'"&amp;VLOOKUP($C407,ModMap!$A$2:$B$21,2,FALSE)&amp;"'!$K:$K"),0)),"")</f>
        <v/>
      </c>
      <c r="AM407" s="34">
        <f t="shared" si="1"/>
        <v>1</v>
      </c>
      <c r="AN407" s="34" t="str">
        <f t="shared" si="2"/>
        <v>Not Started</v>
      </c>
      <c r="AO407" s="35" t="str">
        <f t="array" ref="AO407">IFERROR(INDEX(INDIRECT("'"&amp;VLOOKUP($C407,ModMap!$A$2:$B$21,2,FALSE)&amp;"'!AO:AO"),MATCH($K407,INDIRECT("'"&amp;VLOOKUP($C407,ModMap!$A$2:$B$21,2,FALSE)&amp;"'!$K:$K"),0)),"")</f>
        <v/>
      </c>
      <c r="AP407" s="53" t="str">
        <f t="array" ref="AP407">IFERROR(HYPERLINK("#'"&amp;VLOOKUP($C407,ModMap!$A$2:$B$21,2,FALSE)&amp;"'!V"&amp;MATCH($K407,INDIRECT("'"&amp;VLOOKUP($C407,ModMap!$A$2:$B$21,2,FALSE)&amp;"'!$K:$K"),0),"Edit on module sheet"),"")</f>
        <v>Edit on module sheet</v>
      </c>
    </row>
    <row r="408" ht="42.0" customHeight="1">
      <c r="A408" s="54">
        <v>406.0</v>
      </c>
      <c r="B408" s="54">
        <v>406.0</v>
      </c>
      <c r="C408" s="54" t="s">
        <v>108</v>
      </c>
      <c r="D408" s="55" t="s">
        <v>109</v>
      </c>
      <c r="E408" s="36" t="s">
        <v>48</v>
      </c>
      <c r="F408" s="103" t="s">
        <v>894</v>
      </c>
      <c r="G408" s="55" t="s">
        <v>895</v>
      </c>
      <c r="H408" s="54" t="s">
        <v>2470</v>
      </c>
      <c r="I408" s="54" t="s">
        <v>2471</v>
      </c>
      <c r="J408" s="55" t="s">
        <v>2472</v>
      </c>
      <c r="K408" s="54" t="s">
        <v>2473</v>
      </c>
      <c r="L408" s="55" t="s">
        <v>2474</v>
      </c>
      <c r="M408" s="62" t="s">
        <v>200</v>
      </c>
      <c r="N408" s="54" t="s">
        <v>901</v>
      </c>
      <c r="O408" s="54" t="s">
        <v>2475</v>
      </c>
      <c r="P408" s="55" t="s">
        <v>2476</v>
      </c>
      <c r="Q408" s="55" t="s">
        <v>2477</v>
      </c>
      <c r="R408" s="54" t="s">
        <v>2478</v>
      </c>
      <c r="S408" s="54" t="s">
        <v>56</v>
      </c>
      <c r="T408" s="54" t="str">
        <f t="array" ref="T408">IFERROR(INDEX(INDIRECT("'"&amp;VLOOKUP($C408,ModMap!$A$2:$B$21,2,FALSE)&amp;"'!T:T"),MATCH($K408,INDIRECT("'"&amp;VLOOKUP($C408,ModMap!$A$2:$B$21,2,FALSE)&amp;"'!$K:$K"),0)),"")</f>
        <v>Unassigned</v>
      </c>
      <c r="U408" s="45" t="s">
        <v>36</v>
      </c>
      <c r="V408" s="54" t="str">
        <f t="array" ref="V408">IFERROR(INDEX(INDIRECT("'"&amp;VLOOKUP($C408,ModMap!$A$2:$B$21,2,FALSE)&amp;"'!V:V"),MATCH($K408,INDIRECT("'"&amp;VLOOKUP($C408,ModMap!$A$2:$B$21,2,FALSE)&amp;"'!$K:$K"),0)),"")</f>
        <v>N/A</v>
      </c>
      <c r="W408" s="54" t="str">
        <f t="array" ref="W408">IFERROR(INDEX(INDIRECT("'"&amp;VLOOKUP($C408,ModMap!$A$2:$B$21,2,FALSE)&amp;"'!W:W"),MATCH($K408,INDIRECT("'"&amp;VLOOKUP($C408,ModMap!$A$2:$B$21,2,FALSE)&amp;"'!$K:$K"),0)),"")</f>
        <v/>
      </c>
      <c r="X408" s="58" t="s">
        <v>33</v>
      </c>
      <c r="Y408" s="54" t="str">
        <f t="array" ref="Y408">IFERROR(INDEX(INDIRECT("'"&amp;VLOOKUP($C408,ModMap!$A$2:$B$21,2,FALSE)&amp;"'!Y:Y"),MATCH($K408,INDIRECT("'"&amp;VLOOKUP($C408,ModMap!$A$2:$B$21,2,FALSE)&amp;"'!$K:$K"),0)),"")</f>
        <v>Not Started</v>
      </c>
      <c r="Z408" s="54" t="str">
        <f t="array" ref="Z408">IFERROR(INDEX(INDIRECT("'"&amp;VLOOKUP($C408,ModMap!$A$2:$B$21,2,FALSE)&amp;"'!Z:Z"),MATCH($K408,INDIRECT("'"&amp;VLOOKUP($C408,ModMap!$A$2:$B$21,2,FALSE)&amp;"'!$K:$K"),0)),"")</f>
        <v>Unassigned</v>
      </c>
      <c r="AA408" s="45" t="s">
        <v>36</v>
      </c>
      <c r="AB408" s="54" t="str">
        <f t="array" ref="AB408">IFERROR(INDEX(INDIRECT("'"&amp;VLOOKUP($C408,ModMap!$A$2:$B$21,2,FALSE)&amp;"'!AB:AB"),MATCH($K408,INDIRECT("'"&amp;VLOOKUP($C408,ModMap!$A$2:$B$21,2,FALSE)&amp;"'!$K:$K"),0)),"")</f>
        <v>N/A</v>
      </c>
      <c r="AC408" s="54" t="str">
        <f t="array" ref="AC408">IFERROR(INDEX(INDIRECT("'"&amp;VLOOKUP($C408,ModMap!$A$2:$B$21,2,FALSE)&amp;"'!AC:AC"),MATCH($K408,INDIRECT("'"&amp;VLOOKUP($C408,ModMap!$A$2:$B$21,2,FALSE)&amp;"'!$K:$K"),0)),"")</f>
        <v/>
      </c>
      <c r="AD408" s="58" t="s">
        <v>33</v>
      </c>
      <c r="AE408" s="54" t="str">
        <f t="array" ref="AE408">IFERROR(INDEX(INDIRECT("'"&amp;VLOOKUP($C408,ModMap!$A$2:$B$21,2,FALSE)&amp;"'!AE:AE"),MATCH($K408,INDIRECT("'"&amp;VLOOKUP($C408,ModMap!$A$2:$B$21,2,FALSE)&amp;"'!$K:$K"),0)),"")</f>
        <v>Not Started</v>
      </c>
      <c r="AF408" s="54" t="str">
        <f t="array" ref="AF408">IFERROR(INDEX(INDIRECT("'"&amp;VLOOKUP($C408,ModMap!$A$2:$B$21,2,FALSE)&amp;"'!AF:AF"),MATCH($K408,INDIRECT("'"&amp;VLOOKUP($C408,ModMap!$A$2:$B$21,2,FALSE)&amp;"'!$K:$K"),0)),"")</f>
        <v>Unassigned</v>
      </c>
      <c r="AG408" s="45" t="s">
        <v>36</v>
      </c>
      <c r="AH408" s="54" t="str">
        <f t="array" ref="AH408">IFERROR(INDEX(INDIRECT("'"&amp;VLOOKUP($C408,ModMap!$A$2:$B$21,2,FALSE)&amp;"'!AH:AH"),MATCH($K408,INDIRECT("'"&amp;VLOOKUP($C408,ModMap!$A$2:$B$21,2,FALSE)&amp;"'!$K:$K"),0)),"")</f>
        <v>N/A</v>
      </c>
      <c r="AI408" s="54" t="str">
        <f t="array" ref="AI408">IFERROR(INDEX(INDIRECT("'"&amp;VLOOKUP($C408,ModMap!$A$2:$B$21,2,FALSE)&amp;"'!AI:AI"),MATCH($K408,INDIRECT("'"&amp;VLOOKUP($C408,ModMap!$A$2:$B$21,2,FALSE)&amp;"'!$K:$K"),0)),"")</f>
        <v/>
      </c>
      <c r="AJ408" s="45" t="s">
        <v>36</v>
      </c>
      <c r="AK408" s="54" t="str">
        <f t="array" ref="AK408">IFERROR(INDEX(INDIRECT("'"&amp;VLOOKUP($C408,ModMap!$A$2:$B$21,2,FALSE)&amp;"'!AK:AK"),MATCH($K408,INDIRECT("'"&amp;VLOOKUP($C408,ModMap!$A$2:$B$21,2,FALSE)&amp;"'!$K:$K"),0)),"")</f>
        <v>N/A</v>
      </c>
      <c r="AL408" s="54" t="str">
        <f t="array" ref="AL408">IFERROR(INDEX(INDIRECT("'"&amp;VLOOKUP($C408,ModMap!$A$2:$B$21,2,FALSE)&amp;"'!AL:AL"),MATCH($K408,INDIRECT("'"&amp;VLOOKUP($C408,ModMap!$A$2:$B$21,2,FALSE)&amp;"'!$K:$K"),0)),"")</f>
        <v/>
      </c>
      <c r="AM408" s="54">
        <f t="shared" si="1"/>
        <v>2</v>
      </c>
      <c r="AN408" s="54" t="str">
        <f t="shared" si="2"/>
        <v>Not Started</v>
      </c>
      <c r="AO408" s="55" t="str">
        <f t="array" ref="AO408">IFERROR(INDEX(INDIRECT("'"&amp;VLOOKUP($C408,ModMap!$A$2:$B$21,2,FALSE)&amp;"'!AO:AO"),MATCH($K408,INDIRECT("'"&amp;VLOOKUP($C408,ModMap!$A$2:$B$21,2,FALSE)&amp;"'!$K:$K"),0)),"")</f>
        <v/>
      </c>
      <c r="AP408" s="53" t="str">
        <f t="array" ref="AP408">IFERROR(HYPERLINK("#'"&amp;VLOOKUP($C408,ModMap!$A$2:$B$21,2,FALSE)&amp;"'!V"&amp;MATCH($K408,INDIRECT("'"&amp;VLOOKUP($C408,ModMap!$A$2:$B$21,2,FALSE)&amp;"'!$K:$K"),0),"Edit on module sheet"),"")</f>
        <v>Edit on module sheet</v>
      </c>
    </row>
    <row r="409" ht="42.0" customHeight="1">
      <c r="A409" s="34">
        <v>407.0</v>
      </c>
      <c r="B409" s="34">
        <v>407.0</v>
      </c>
      <c r="C409" s="34" t="s">
        <v>108</v>
      </c>
      <c r="D409" s="35" t="s">
        <v>109</v>
      </c>
      <c r="E409" s="36" t="s">
        <v>48</v>
      </c>
      <c r="F409" s="103" t="s">
        <v>894</v>
      </c>
      <c r="G409" s="35" t="s">
        <v>895</v>
      </c>
      <c r="H409" s="34" t="s">
        <v>2470</v>
      </c>
      <c r="I409" s="34" t="s">
        <v>2471</v>
      </c>
      <c r="J409" s="35" t="s">
        <v>2472</v>
      </c>
      <c r="K409" s="34" t="s">
        <v>2485</v>
      </c>
      <c r="L409" s="35" t="s">
        <v>2486</v>
      </c>
      <c r="M409" s="62" t="s">
        <v>200</v>
      </c>
      <c r="N409" s="34" t="s">
        <v>901</v>
      </c>
      <c r="O409" s="34" t="s">
        <v>2475</v>
      </c>
      <c r="P409" s="35" t="s">
        <v>2476</v>
      </c>
      <c r="Q409" s="35" t="s">
        <v>2477</v>
      </c>
      <c r="R409" s="34" t="s">
        <v>2478</v>
      </c>
      <c r="S409" s="34" t="s">
        <v>56</v>
      </c>
      <c r="T409" s="34" t="str">
        <f t="array" ref="T409">IFERROR(INDEX(INDIRECT("'"&amp;VLOOKUP($C409,ModMap!$A$2:$B$21,2,FALSE)&amp;"'!T:T"),MATCH($K409,INDIRECT("'"&amp;VLOOKUP($C409,ModMap!$A$2:$B$21,2,FALSE)&amp;"'!$K:$K"),0)),"")</f>
        <v>Unassigned</v>
      </c>
      <c r="U409" s="45" t="s">
        <v>36</v>
      </c>
      <c r="V409" s="34" t="str">
        <f t="array" ref="V409">IFERROR(INDEX(INDIRECT("'"&amp;VLOOKUP($C409,ModMap!$A$2:$B$21,2,FALSE)&amp;"'!V:V"),MATCH($K409,INDIRECT("'"&amp;VLOOKUP($C409,ModMap!$A$2:$B$21,2,FALSE)&amp;"'!$K:$K"),0)),"")</f>
        <v>N/A</v>
      </c>
      <c r="W409" s="34" t="str">
        <f t="array" ref="W409">IFERROR(INDEX(INDIRECT("'"&amp;VLOOKUP($C409,ModMap!$A$2:$B$21,2,FALSE)&amp;"'!W:W"),MATCH($K409,INDIRECT("'"&amp;VLOOKUP($C409,ModMap!$A$2:$B$21,2,FALSE)&amp;"'!$K:$K"),0)),"")</f>
        <v/>
      </c>
      <c r="X409" s="58" t="s">
        <v>33</v>
      </c>
      <c r="Y409" s="34" t="str">
        <f t="array" ref="Y409">IFERROR(INDEX(INDIRECT("'"&amp;VLOOKUP($C409,ModMap!$A$2:$B$21,2,FALSE)&amp;"'!Y:Y"),MATCH($K409,INDIRECT("'"&amp;VLOOKUP($C409,ModMap!$A$2:$B$21,2,FALSE)&amp;"'!$K:$K"),0)),"")</f>
        <v>Not Started</v>
      </c>
      <c r="Z409" s="34" t="str">
        <f t="array" ref="Z409">IFERROR(INDEX(INDIRECT("'"&amp;VLOOKUP($C409,ModMap!$A$2:$B$21,2,FALSE)&amp;"'!Z:Z"),MATCH($K409,INDIRECT("'"&amp;VLOOKUP($C409,ModMap!$A$2:$B$21,2,FALSE)&amp;"'!$K:$K"),0)),"")</f>
        <v>Unassigned</v>
      </c>
      <c r="AA409" s="45" t="s">
        <v>36</v>
      </c>
      <c r="AB409" s="34" t="str">
        <f t="array" ref="AB409">IFERROR(INDEX(INDIRECT("'"&amp;VLOOKUP($C409,ModMap!$A$2:$B$21,2,FALSE)&amp;"'!AB:AB"),MATCH($K409,INDIRECT("'"&amp;VLOOKUP($C409,ModMap!$A$2:$B$21,2,FALSE)&amp;"'!$K:$K"),0)),"")</f>
        <v>N/A</v>
      </c>
      <c r="AC409" s="34" t="str">
        <f t="array" ref="AC409">IFERROR(INDEX(INDIRECT("'"&amp;VLOOKUP($C409,ModMap!$A$2:$B$21,2,FALSE)&amp;"'!AC:AC"),MATCH($K409,INDIRECT("'"&amp;VLOOKUP($C409,ModMap!$A$2:$B$21,2,FALSE)&amp;"'!$K:$K"),0)),"")</f>
        <v/>
      </c>
      <c r="AD409" s="58" t="s">
        <v>33</v>
      </c>
      <c r="AE409" s="34" t="str">
        <f t="array" ref="AE409">IFERROR(INDEX(INDIRECT("'"&amp;VLOOKUP($C409,ModMap!$A$2:$B$21,2,FALSE)&amp;"'!AE:AE"),MATCH($K409,INDIRECT("'"&amp;VLOOKUP($C409,ModMap!$A$2:$B$21,2,FALSE)&amp;"'!$K:$K"),0)),"")</f>
        <v>Not Started</v>
      </c>
      <c r="AF409" s="34" t="str">
        <f t="array" ref="AF409">IFERROR(INDEX(INDIRECT("'"&amp;VLOOKUP($C409,ModMap!$A$2:$B$21,2,FALSE)&amp;"'!AF:AF"),MATCH($K409,INDIRECT("'"&amp;VLOOKUP($C409,ModMap!$A$2:$B$21,2,FALSE)&amp;"'!$K:$K"),0)),"")</f>
        <v>Unassigned</v>
      </c>
      <c r="AG409" s="45" t="s">
        <v>36</v>
      </c>
      <c r="AH409" s="34" t="str">
        <f t="array" ref="AH409">IFERROR(INDEX(INDIRECT("'"&amp;VLOOKUP($C409,ModMap!$A$2:$B$21,2,FALSE)&amp;"'!AH:AH"),MATCH($K409,INDIRECT("'"&amp;VLOOKUP($C409,ModMap!$A$2:$B$21,2,FALSE)&amp;"'!$K:$K"),0)),"")</f>
        <v>N/A</v>
      </c>
      <c r="AI409" s="34" t="str">
        <f t="array" ref="AI409">IFERROR(INDEX(INDIRECT("'"&amp;VLOOKUP($C409,ModMap!$A$2:$B$21,2,FALSE)&amp;"'!AI:AI"),MATCH($K409,INDIRECT("'"&amp;VLOOKUP($C409,ModMap!$A$2:$B$21,2,FALSE)&amp;"'!$K:$K"),0)),"")</f>
        <v/>
      </c>
      <c r="AJ409" s="45" t="s">
        <v>36</v>
      </c>
      <c r="AK409" s="34" t="str">
        <f t="array" ref="AK409">IFERROR(INDEX(INDIRECT("'"&amp;VLOOKUP($C409,ModMap!$A$2:$B$21,2,FALSE)&amp;"'!AK:AK"),MATCH($K409,INDIRECT("'"&amp;VLOOKUP($C409,ModMap!$A$2:$B$21,2,FALSE)&amp;"'!$K:$K"),0)),"")</f>
        <v>N/A</v>
      </c>
      <c r="AL409" s="34" t="str">
        <f t="array" ref="AL409">IFERROR(INDEX(INDIRECT("'"&amp;VLOOKUP($C409,ModMap!$A$2:$B$21,2,FALSE)&amp;"'!AL:AL"),MATCH($K409,INDIRECT("'"&amp;VLOOKUP($C409,ModMap!$A$2:$B$21,2,FALSE)&amp;"'!$K:$K"),0)),"")</f>
        <v/>
      </c>
      <c r="AM409" s="34">
        <f t="shared" si="1"/>
        <v>2</v>
      </c>
      <c r="AN409" s="34" t="str">
        <f t="shared" si="2"/>
        <v>Not Started</v>
      </c>
      <c r="AO409" s="35" t="str">
        <f t="array" ref="AO409">IFERROR(INDEX(INDIRECT("'"&amp;VLOOKUP($C409,ModMap!$A$2:$B$21,2,FALSE)&amp;"'!AO:AO"),MATCH($K409,INDIRECT("'"&amp;VLOOKUP($C409,ModMap!$A$2:$B$21,2,FALSE)&amp;"'!$K:$K"),0)),"")</f>
        <v/>
      </c>
      <c r="AP409" s="53" t="str">
        <f t="array" ref="AP409">IFERROR(HYPERLINK("#'"&amp;VLOOKUP($C409,ModMap!$A$2:$B$21,2,FALSE)&amp;"'!V"&amp;MATCH($K409,INDIRECT("'"&amp;VLOOKUP($C409,ModMap!$A$2:$B$21,2,FALSE)&amp;"'!$K:$K"),0),"Edit on module sheet"),"")</f>
        <v>Edit on module sheet</v>
      </c>
    </row>
    <row r="410" ht="42.0" customHeight="1">
      <c r="A410" s="54">
        <v>408.0</v>
      </c>
      <c r="B410" s="54">
        <v>408.0</v>
      </c>
      <c r="C410" s="54" t="s">
        <v>108</v>
      </c>
      <c r="D410" s="55" t="s">
        <v>109</v>
      </c>
      <c r="E410" s="64" t="s">
        <v>69</v>
      </c>
      <c r="F410" s="103" t="s">
        <v>894</v>
      </c>
      <c r="G410" s="55" t="s">
        <v>895</v>
      </c>
      <c r="H410" s="54" t="s">
        <v>2470</v>
      </c>
      <c r="I410" s="54" t="s">
        <v>2471</v>
      </c>
      <c r="J410" s="55" t="s">
        <v>2472</v>
      </c>
      <c r="K410" s="54" t="s">
        <v>3515</v>
      </c>
      <c r="L410" s="55" t="s">
        <v>3516</v>
      </c>
      <c r="M410" s="58" t="s">
        <v>434</v>
      </c>
      <c r="N410" s="54" t="s">
        <v>901</v>
      </c>
      <c r="O410" s="54" t="s">
        <v>2475</v>
      </c>
      <c r="P410" s="55" t="s">
        <v>2476</v>
      </c>
      <c r="Q410" s="55" t="s">
        <v>2477</v>
      </c>
      <c r="R410" s="54" t="s">
        <v>2478</v>
      </c>
      <c r="S410" s="54" t="s">
        <v>69</v>
      </c>
      <c r="T410" s="54" t="str">
        <f t="array" ref="T410">IFERROR(INDEX(INDIRECT("'"&amp;VLOOKUP($C410,ModMap!$A$2:$B$21,2,FALSE)&amp;"'!T:T"),MATCH($K410,INDIRECT("'"&amp;VLOOKUP($C410,ModMap!$A$2:$B$21,2,FALSE)&amp;"'!$K:$K"),0)),"")</f>
        <v>Unassigned</v>
      </c>
      <c r="U410" s="45" t="s">
        <v>36</v>
      </c>
      <c r="V410" s="54" t="str">
        <f t="array" ref="V410">IFERROR(INDEX(INDIRECT("'"&amp;VLOOKUP($C410,ModMap!$A$2:$B$21,2,FALSE)&amp;"'!V:V"),MATCH($K410,INDIRECT("'"&amp;VLOOKUP($C410,ModMap!$A$2:$B$21,2,FALSE)&amp;"'!$K:$K"),0)),"")</f>
        <v>N/A</v>
      </c>
      <c r="W410" s="54" t="str">
        <f t="array" ref="W410">IFERROR(INDEX(INDIRECT("'"&amp;VLOOKUP($C410,ModMap!$A$2:$B$21,2,FALSE)&amp;"'!W:W"),MATCH($K410,INDIRECT("'"&amp;VLOOKUP($C410,ModMap!$A$2:$B$21,2,FALSE)&amp;"'!$K:$K"),0)),"")</f>
        <v/>
      </c>
      <c r="X410" s="58" t="s">
        <v>33</v>
      </c>
      <c r="Y410" s="54" t="str">
        <f t="array" ref="Y410">IFERROR(INDEX(INDIRECT("'"&amp;VLOOKUP($C410,ModMap!$A$2:$B$21,2,FALSE)&amp;"'!Y:Y"),MATCH($K410,INDIRECT("'"&amp;VLOOKUP($C410,ModMap!$A$2:$B$21,2,FALSE)&amp;"'!$K:$K"),0)),"")</f>
        <v>Not Started</v>
      </c>
      <c r="Z410" s="54" t="str">
        <f t="array" ref="Z410">IFERROR(INDEX(INDIRECT("'"&amp;VLOOKUP($C410,ModMap!$A$2:$B$21,2,FALSE)&amp;"'!Z:Z"),MATCH($K410,INDIRECT("'"&amp;VLOOKUP($C410,ModMap!$A$2:$B$21,2,FALSE)&amp;"'!$K:$K"),0)),"")</f>
        <v>Unassigned</v>
      </c>
      <c r="AA410" s="45" t="s">
        <v>36</v>
      </c>
      <c r="AB410" s="54" t="str">
        <f t="array" ref="AB410">IFERROR(INDEX(INDIRECT("'"&amp;VLOOKUP($C410,ModMap!$A$2:$B$21,2,FALSE)&amp;"'!AB:AB"),MATCH($K410,INDIRECT("'"&amp;VLOOKUP($C410,ModMap!$A$2:$B$21,2,FALSE)&amp;"'!$K:$K"),0)),"")</f>
        <v>N/A</v>
      </c>
      <c r="AC410" s="54" t="str">
        <f t="array" ref="AC410">IFERROR(INDEX(INDIRECT("'"&amp;VLOOKUP($C410,ModMap!$A$2:$B$21,2,FALSE)&amp;"'!AC:AC"),MATCH($K410,INDIRECT("'"&amp;VLOOKUP($C410,ModMap!$A$2:$B$21,2,FALSE)&amp;"'!$K:$K"),0)),"")</f>
        <v/>
      </c>
      <c r="AD410" s="45" t="s">
        <v>36</v>
      </c>
      <c r="AE410" s="54" t="str">
        <f t="array" ref="AE410">IFERROR(INDEX(INDIRECT("'"&amp;VLOOKUP($C410,ModMap!$A$2:$B$21,2,FALSE)&amp;"'!AE:AE"),MATCH($K410,INDIRECT("'"&amp;VLOOKUP($C410,ModMap!$A$2:$B$21,2,FALSE)&amp;"'!$K:$K"),0)),"")</f>
        <v>N/A</v>
      </c>
      <c r="AF410" s="54" t="str">
        <f t="array" ref="AF410">IFERROR(INDEX(INDIRECT("'"&amp;VLOOKUP($C410,ModMap!$A$2:$B$21,2,FALSE)&amp;"'!AF:AF"),MATCH($K410,INDIRECT("'"&amp;VLOOKUP($C410,ModMap!$A$2:$B$21,2,FALSE)&amp;"'!$K:$K"),0)),"")</f>
        <v/>
      </c>
      <c r="AG410" s="45" t="s">
        <v>36</v>
      </c>
      <c r="AH410" s="54" t="str">
        <f t="array" ref="AH410">IFERROR(INDEX(INDIRECT("'"&amp;VLOOKUP($C410,ModMap!$A$2:$B$21,2,FALSE)&amp;"'!AH:AH"),MATCH($K410,INDIRECT("'"&amp;VLOOKUP($C410,ModMap!$A$2:$B$21,2,FALSE)&amp;"'!$K:$K"),0)),"")</f>
        <v>N/A</v>
      </c>
      <c r="AI410" s="54" t="str">
        <f t="array" ref="AI410">IFERROR(INDEX(INDIRECT("'"&amp;VLOOKUP($C410,ModMap!$A$2:$B$21,2,FALSE)&amp;"'!AI:AI"),MATCH($K410,INDIRECT("'"&amp;VLOOKUP($C410,ModMap!$A$2:$B$21,2,FALSE)&amp;"'!$K:$K"),0)),"")</f>
        <v/>
      </c>
      <c r="AJ410" s="45" t="s">
        <v>36</v>
      </c>
      <c r="AK410" s="54" t="str">
        <f t="array" ref="AK410">IFERROR(INDEX(INDIRECT("'"&amp;VLOOKUP($C410,ModMap!$A$2:$B$21,2,FALSE)&amp;"'!AK:AK"),MATCH($K410,INDIRECT("'"&amp;VLOOKUP($C410,ModMap!$A$2:$B$21,2,FALSE)&amp;"'!$K:$K"),0)),"")</f>
        <v>N/A</v>
      </c>
      <c r="AL410" s="54" t="str">
        <f t="array" ref="AL410">IFERROR(INDEX(INDIRECT("'"&amp;VLOOKUP($C410,ModMap!$A$2:$B$21,2,FALSE)&amp;"'!AL:AL"),MATCH($K410,INDIRECT("'"&amp;VLOOKUP($C410,ModMap!$A$2:$B$21,2,FALSE)&amp;"'!$K:$K"),0)),"")</f>
        <v/>
      </c>
      <c r="AM410" s="54">
        <f t="shared" si="1"/>
        <v>1</v>
      </c>
      <c r="AN410" s="54" t="str">
        <f t="shared" si="2"/>
        <v>Not Started</v>
      </c>
      <c r="AO410" s="55" t="str">
        <f t="array" ref="AO410">IFERROR(INDEX(INDIRECT("'"&amp;VLOOKUP($C410,ModMap!$A$2:$B$21,2,FALSE)&amp;"'!AO:AO"),MATCH($K410,INDIRECT("'"&amp;VLOOKUP($C410,ModMap!$A$2:$B$21,2,FALSE)&amp;"'!$K:$K"),0)),"")</f>
        <v/>
      </c>
      <c r="AP410" s="53" t="str">
        <f t="array" ref="AP410">IFERROR(HYPERLINK("#'"&amp;VLOOKUP($C410,ModMap!$A$2:$B$21,2,FALSE)&amp;"'!V"&amp;MATCH($K410,INDIRECT("'"&amp;VLOOKUP($C410,ModMap!$A$2:$B$21,2,FALSE)&amp;"'!$K:$K"),0),"Edit on module sheet"),"")</f>
        <v>Edit on module sheet</v>
      </c>
    </row>
    <row r="411" ht="42.0" customHeight="1">
      <c r="A411" s="34">
        <v>409.0</v>
      </c>
      <c r="B411" s="34">
        <v>409.0</v>
      </c>
      <c r="C411" s="34" t="s">
        <v>108</v>
      </c>
      <c r="D411" s="35" t="s">
        <v>109</v>
      </c>
      <c r="E411" s="36" t="s">
        <v>48</v>
      </c>
      <c r="F411" s="103" t="s">
        <v>894</v>
      </c>
      <c r="G411" s="35" t="s">
        <v>895</v>
      </c>
      <c r="H411" s="34" t="s">
        <v>941</v>
      </c>
      <c r="I411" s="34" t="s">
        <v>942</v>
      </c>
      <c r="J411" s="35" t="s">
        <v>943</v>
      </c>
      <c r="K411" s="34" t="s">
        <v>2489</v>
      </c>
      <c r="L411" s="35" t="s">
        <v>2490</v>
      </c>
      <c r="M411" s="62" t="s">
        <v>200</v>
      </c>
      <c r="N411" s="34" t="s">
        <v>901</v>
      </c>
      <c r="O411" s="34" t="s">
        <v>946</v>
      </c>
      <c r="P411" s="35" t="s">
        <v>947</v>
      </c>
      <c r="Q411" s="35" t="s">
        <v>948</v>
      </c>
      <c r="R411" s="34" t="s">
        <v>949</v>
      </c>
      <c r="S411" s="34" t="s">
        <v>53</v>
      </c>
      <c r="T411" s="34" t="str">
        <f t="array" ref="T411">IFERROR(INDEX(INDIRECT("'"&amp;VLOOKUP($C411,ModMap!$A$2:$B$21,2,FALSE)&amp;"'!T:T"),MATCH($K411,INDIRECT("'"&amp;VLOOKUP($C411,ModMap!$A$2:$B$21,2,FALSE)&amp;"'!$K:$K"),0)),"")</f>
        <v>Unassigned</v>
      </c>
      <c r="U411" s="45" t="s">
        <v>36</v>
      </c>
      <c r="V411" s="34" t="str">
        <f t="array" ref="V411">IFERROR(INDEX(INDIRECT("'"&amp;VLOOKUP($C411,ModMap!$A$2:$B$21,2,FALSE)&amp;"'!V:V"),MATCH($K411,INDIRECT("'"&amp;VLOOKUP($C411,ModMap!$A$2:$B$21,2,FALSE)&amp;"'!$K:$K"),0)),"")</f>
        <v>N/A</v>
      </c>
      <c r="W411" s="34" t="str">
        <f t="array" ref="W411">IFERROR(INDEX(INDIRECT("'"&amp;VLOOKUP($C411,ModMap!$A$2:$B$21,2,FALSE)&amp;"'!W:W"),MATCH($K411,INDIRECT("'"&amp;VLOOKUP($C411,ModMap!$A$2:$B$21,2,FALSE)&amp;"'!$K:$K"),0)),"")</f>
        <v/>
      </c>
      <c r="X411" s="58" t="s">
        <v>33</v>
      </c>
      <c r="Y411" s="34" t="str">
        <f t="array" ref="Y411">IFERROR(INDEX(INDIRECT("'"&amp;VLOOKUP($C411,ModMap!$A$2:$B$21,2,FALSE)&amp;"'!Y:Y"),MATCH($K411,INDIRECT("'"&amp;VLOOKUP($C411,ModMap!$A$2:$B$21,2,FALSE)&amp;"'!$K:$K"),0)),"")</f>
        <v>Not Started</v>
      </c>
      <c r="Z411" s="34" t="str">
        <f t="array" ref="Z411">IFERROR(INDEX(INDIRECT("'"&amp;VLOOKUP($C411,ModMap!$A$2:$B$21,2,FALSE)&amp;"'!Z:Z"),MATCH($K411,INDIRECT("'"&amp;VLOOKUP($C411,ModMap!$A$2:$B$21,2,FALSE)&amp;"'!$K:$K"),0)),"")</f>
        <v>Unassigned</v>
      </c>
      <c r="AA411" s="58" t="s">
        <v>33</v>
      </c>
      <c r="AB411" s="34" t="str">
        <f t="array" ref="AB411">IFERROR(INDEX(INDIRECT("'"&amp;VLOOKUP($C411,ModMap!$A$2:$B$21,2,FALSE)&amp;"'!AB:AB"),MATCH($K411,INDIRECT("'"&amp;VLOOKUP($C411,ModMap!$A$2:$B$21,2,FALSE)&amp;"'!$K:$K"),0)),"")</f>
        <v>Not Started</v>
      </c>
      <c r="AC411" s="34" t="str">
        <f t="array" ref="AC411">IFERROR(INDEX(INDIRECT("'"&amp;VLOOKUP($C411,ModMap!$A$2:$B$21,2,FALSE)&amp;"'!AC:AC"),MATCH($K411,INDIRECT("'"&amp;VLOOKUP($C411,ModMap!$A$2:$B$21,2,FALSE)&amp;"'!$K:$K"),0)),"")</f>
        <v>Unassigned</v>
      </c>
      <c r="AD411" s="45" t="s">
        <v>36</v>
      </c>
      <c r="AE411" s="34" t="str">
        <f t="array" ref="AE411">IFERROR(INDEX(INDIRECT("'"&amp;VLOOKUP($C411,ModMap!$A$2:$B$21,2,FALSE)&amp;"'!AE:AE"),MATCH($K411,INDIRECT("'"&amp;VLOOKUP($C411,ModMap!$A$2:$B$21,2,FALSE)&amp;"'!$K:$K"),0)),"")</f>
        <v>N/A</v>
      </c>
      <c r="AF411" s="34" t="str">
        <f t="array" ref="AF411">IFERROR(INDEX(INDIRECT("'"&amp;VLOOKUP($C411,ModMap!$A$2:$B$21,2,FALSE)&amp;"'!AF:AF"),MATCH($K411,INDIRECT("'"&amp;VLOOKUP($C411,ModMap!$A$2:$B$21,2,FALSE)&amp;"'!$K:$K"),0)),"")</f>
        <v/>
      </c>
      <c r="AG411" s="45" t="s">
        <v>36</v>
      </c>
      <c r="AH411" s="34" t="str">
        <f t="array" ref="AH411">IFERROR(INDEX(INDIRECT("'"&amp;VLOOKUP($C411,ModMap!$A$2:$B$21,2,FALSE)&amp;"'!AH:AH"),MATCH($K411,INDIRECT("'"&amp;VLOOKUP($C411,ModMap!$A$2:$B$21,2,FALSE)&amp;"'!$K:$K"),0)),"")</f>
        <v>N/A</v>
      </c>
      <c r="AI411" s="34" t="str">
        <f t="array" ref="AI411">IFERROR(INDEX(INDIRECT("'"&amp;VLOOKUP($C411,ModMap!$A$2:$B$21,2,FALSE)&amp;"'!AI:AI"),MATCH($K411,INDIRECT("'"&amp;VLOOKUP($C411,ModMap!$A$2:$B$21,2,FALSE)&amp;"'!$K:$K"),0)),"")</f>
        <v/>
      </c>
      <c r="AJ411" s="45" t="s">
        <v>36</v>
      </c>
      <c r="AK411" s="34" t="str">
        <f t="array" ref="AK411">IFERROR(INDEX(INDIRECT("'"&amp;VLOOKUP($C411,ModMap!$A$2:$B$21,2,FALSE)&amp;"'!AK:AK"),MATCH($K411,INDIRECT("'"&amp;VLOOKUP($C411,ModMap!$A$2:$B$21,2,FALSE)&amp;"'!$K:$K"),0)),"")</f>
        <v>N/A</v>
      </c>
      <c r="AL411" s="34" t="str">
        <f t="array" ref="AL411">IFERROR(INDEX(INDIRECT("'"&amp;VLOOKUP($C411,ModMap!$A$2:$B$21,2,FALSE)&amp;"'!AL:AL"),MATCH($K411,INDIRECT("'"&amp;VLOOKUP($C411,ModMap!$A$2:$B$21,2,FALSE)&amp;"'!$K:$K"),0)),"")</f>
        <v/>
      </c>
      <c r="AM411" s="34">
        <f t="shared" si="1"/>
        <v>2</v>
      </c>
      <c r="AN411" s="34" t="str">
        <f t="shared" si="2"/>
        <v>Not Started</v>
      </c>
      <c r="AO411" s="35" t="str">
        <f t="array" ref="AO411">IFERROR(INDEX(INDIRECT("'"&amp;VLOOKUP($C411,ModMap!$A$2:$B$21,2,FALSE)&amp;"'!AO:AO"),MATCH($K411,INDIRECT("'"&amp;VLOOKUP($C411,ModMap!$A$2:$B$21,2,FALSE)&amp;"'!$K:$K"),0)),"")</f>
        <v/>
      </c>
      <c r="AP411" s="53" t="str">
        <f t="array" ref="AP411">IFERROR(HYPERLINK("#'"&amp;VLOOKUP($C411,ModMap!$A$2:$B$21,2,FALSE)&amp;"'!V"&amp;MATCH($K411,INDIRECT("'"&amp;VLOOKUP($C411,ModMap!$A$2:$B$21,2,FALSE)&amp;"'!$K:$K"),0),"Edit on module sheet"),"")</f>
        <v>Edit on module sheet</v>
      </c>
    </row>
    <row r="412" ht="42.0" customHeight="1">
      <c r="A412" s="54">
        <v>410.0</v>
      </c>
      <c r="B412" s="54">
        <v>410.0</v>
      </c>
      <c r="C412" s="54" t="s">
        <v>108</v>
      </c>
      <c r="D412" s="55" t="s">
        <v>109</v>
      </c>
      <c r="E412" s="36" t="s">
        <v>48</v>
      </c>
      <c r="F412" s="103" t="s">
        <v>894</v>
      </c>
      <c r="G412" s="55" t="s">
        <v>895</v>
      </c>
      <c r="H412" s="54" t="s">
        <v>941</v>
      </c>
      <c r="I412" s="54" t="s">
        <v>942</v>
      </c>
      <c r="J412" s="55" t="s">
        <v>943</v>
      </c>
      <c r="K412" s="54" t="s">
        <v>2491</v>
      </c>
      <c r="L412" s="55" t="s">
        <v>2492</v>
      </c>
      <c r="M412" s="62" t="s">
        <v>200</v>
      </c>
      <c r="N412" s="54" t="s">
        <v>901</v>
      </c>
      <c r="O412" s="54" t="s">
        <v>946</v>
      </c>
      <c r="P412" s="55" t="s">
        <v>947</v>
      </c>
      <c r="Q412" s="55" t="s">
        <v>948</v>
      </c>
      <c r="R412" s="54" t="s">
        <v>949</v>
      </c>
      <c r="S412" s="54" t="s">
        <v>56</v>
      </c>
      <c r="T412" s="54" t="str">
        <f t="array" ref="T412">IFERROR(INDEX(INDIRECT("'"&amp;VLOOKUP($C412,ModMap!$A$2:$B$21,2,FALSE)&amp;"'!T:T"),MATCH($K412,INDIRECT("'"&amp;VLOOKUP($C412,ModMap!$A$2:$B$21,2,FALSE)&amp;"'!$K:$K"),0)),"")</f>
        <v>Unassigned</v>
      </c>
      <c r="U412" s="45" t="s">
        <v>36</v>
      </c>
      <c r="V412" s="54" t="str">
        <f t="array" ref="V412">IFERROR(INDEX(INDIRECT("'"&amp;VLOOKUP($C412,ModMap!$A$2:$B$21,2,FALSE)&amp;"'!V:V"),MATCH($K412,INDIRECT("'"&amp;VLOOKUP($C412,ModMap!$A$2:$B$21,2,FALSE)&amp;"'!$K:$K"),0)),"")</f>
        <v>N/A</v>
      </c>
      <c r="W412" s="54" t="str">
        <f t="array" ref="W412">IFERROR(INDEX(INDIRECT("'"&amp;VLOOKUP($C412,ModMap!$A$2:$B$21,2,FALSE)&amp;"'!W:W"),MATCH($K412,INDIRECT("'"&amp;VLOOKUP($C412,ModMap!$A$2:$B$21,2,FALSE)&amp;"'!$K:$K"),0)),"")</f>
        <v/>
      </c>
      <c r="X412" s="58" t="s">
        <v>33</v>
      </c>
      <c r="Y412" s="54" t="str">
        <f t="array" ref="Y412">IFERROR(INDEX(INDIRECT("'"&amp;VLOOKUP($C412,ModMap!$A$2:$B$21,2,FALSE)&amp;"'!Y:Y"),MATCH($K412,INDIRECT("'"&amp;VLOOKUP($C412,ModMap!$A$2:$B$21,2,FALSE)&amp;"'!$K:$K"),0)),"")</f>
        <v>Not Started</v>
      </c>
      <c r="Z412" s="54" t="str">
        <f t="array" ref="Z412">IFERROR(INDEX(INDIRECT("'"&amp;VLOOKUP($C412,ModMap!$A$2:$B$21,2,FALSE)&amp;"'!Z:Z"),MATCH($K412,INDIRECT("'"&amp;VLOOKUP($C412,ModMap!$A$2:$B$21,2,FALSE)&amp;"'!$K:$K"),0)),"")</f>
        <v>Unassigned</v>
      </c>
      <c r="AA412" s="58" t="s">
        <v>33</v>
      </c>
      <c r="AB412" s="54" t="str">
        <f t="array" ref="AB412">IFERROR(INDEX(INDIRECT("'"&amp;VLOOKUP($C412,ModMap!$A$2:$B$21,2,FALSE)&amp;"'!AB:AB"),MATCH($K412,INDIRECT("'"&amp;VLOOKUP($C412,ModMap!$A$2:$B$21,2,FALSE)&amp;"'!$K:$K"),0)),"")</f>
        <v>Not Started</v>
      </c>
      <c r="AC412" s="54" t="str">
        <f t="array" ref="AC412">IFERROR(INDEX(INDIRECT("'"&amp;VLOOKUP($C412,ModMap!$A$2:$B$21,2,FALSE)&amp;"'!AC:AC"),MATCH($K412,INDIRECT("'"&amp;VLOOKUP($C412,ModMap!$A$2:$B$21,2,FALSE)&amp;"'!$K:$K"),0)),"")</f>
        <v>Unassigned</v>
      </c>
      <c r="AD412" s="58" t="s">
        <v>33</v>
      </c>
      <c r="AE412" s="54" t="str">
        <f t="array" ref="AE412">IFERROR(INDEX(INDIRECT("'"&amp;VLOOKUP($C412,ModMap!$A$2:$B$21,2,FALSE)&amp;"'!AE:AE"),MATCH($K412,INDIRECT("'"&amp;VLOOKUP($C412,ModMap!$A$2:$B$21,2,FALSE)&amp;"'!$K:$K"),0)),"")</f>
        <v>Not Started</v>
      </c>
      <c r="AF412" s="54" t="str">
        <f t="array" ref="AF412">IFERROR(INDEX(INDIRECT("'"&amp;VLOOKUP($C412,ModMap!$A$2:$B$21,2,FALSE)&amp;"'!AF:AF"),MATCH($K412,INDIRECT("'"&amp;VLOOKUP($C412,ModMap!$A$2:$B$21,2,FALSE)&amp;"'!$K:$K"),0)),"")</f>
        <v>Unassigned</v>
      </c>
      <c r="AG412" s="45" t="s">
        <v>36</v>
      </c>
      <c r="AH412" s="54" t="str">
        <f t="array" ref="AH412">IFERROR(INDEX(INDIRECT("'"&amp;VLOOKUP($C412,ModMap!$A$2:$B$21,2,FALSE)&amp;"'!AH:AH"),MATCH($K412,INDIRECT("'"&amp;VLOOKUP($C412,ModMap!$A$2:$B$21,2,FALSE)&amp;"'!$K:$K"),0)),"")</f>
        <v>N/A</v>
      </c>
      <c r="AI412" s="54" t="str">
        <f t="array" ref="AI412">IFERROR(INDEX(INDIRECT("'"&amp;VLOOKUP($C412,ModMap!$A$2:$B$21,2,FALSE)&amp;"'!AI:AI"),MATCH($K412,INDIRECT("'"&amp;VLOOKUP($C412,ModMap!$A$2:$B$21,2,FALSE)&amp;"'!$K:$K"),0)),"")</f>
        <v/>
      </c>
      <c r="AJ412" s="45" t="s">
        <v>36</v>
      </c>
      <c r="AK412" s="54" t="str">
        <f t="array" ref="AK412">IFERROR(INDEX(INDIRECT("'"&amp;VLOOKUP($C412,ModMap!$A$2:$B$21,2,FALSE)&amp;"'!AK:AK"),MATCH($K412,INDIRECT("'"&amp;VLOOKUP($C412,ModMap!$A$2:$B$21,2,FALSE)&amp;"'!$K:$K"),0)),"")</f>
        <v>N/A</v>
      </c>
      <c r="AL412" s="54" t="str">
        <f t="array" ref="AL412">IFERROR(INDEX(INDIRECT("'"&amp;VLOOKUP($C412,ModMap!$A$2:$B$21,2,FALSE)&amp;"'!AL:AL"),MATCH($K412,INDIRECT("'"&amp;VLOOKUP($C412,ModMap!$A$2:$B$21,2,FALSE)&amp;"'!$K:$K"),0)),"")</f>
        <v/>
      </c>
      <c r="AM412" s="54">
        <f t="shared" si="1"/>
        <v>3</v>
      </c>
      <c r="AN412" s="54" t="str">
        <f t="shared" si="2"/>
        <v>Not Started</v>
      </c>
      <c r="AO412" s="55" t="str">
        <f t="array" ref="AO412">IFERROR(INDEX(INDIRECT("'"&amp;VLOOKUP($C412,ModMap!$A$2:$B$21,2,FALSE)&amp;"'!AO:AO"),MATCH($K412,INDIRECT("'"&amp;VLOOKUP($C412,ModMap!$A$2:$B$21,2,FALSE)&amp;"'!$K:$K"),0)),"")</f>
        <v/>
      </c>
      <c r="AP412" s="53" t="str">
        <f t="array" ref="AP412">IFERROR(HYPERLINK("#'"&amp;VLOOKUP($C412,ModMap!$A$2:$B$21,2,FALSE)&amp;"'!V"&amp;MATCH($K412,INDIRECT("'"&amp;VLOOKUP($C412,ModMap!$A$2:$B$21,2,FALSE)&amp;"'!$K:$K"),0),"Edit on module sheet"),"")</f>
        <v>Edit on module sheet</v>
      </c>
    </row>
    <row r="413" ht="42.0" customHeight="1">
      <c r="A413" s="34">
        <v>411.0</v>
      </c>
      <c r="B413" s="34">
        <v>411.0</v>
      </c>
      <c r="C413" s="34" t="s">
        <v>108</v>
      </c>
      <c r="D413" s="35" t="s">
        <v>109</v>
      </c>
      <c r="E413" s="65" t="s">
        <v>41</v>
      </c>
      <c r="F413" s="103" t="s">
        <v>894</v>
      </c>
      <c r="G413" s="35" t="s">
        <v>895</v>
      </c>
      <c r="H413" s="34" t="s">
        <v>941</v>
      </c>
      <c r="I413" s="34" t="s">
        <v>942</v>
      </c>
      <c r="J413" s="35" t="s">
        <v>943</v>
      </c>
      <c r="K413" s="34" t="s">
        <v>944</v>
      </c>
      <c r="L413" s="35" t="s">
        <v>945</v>
      </c>
      <c r="M413" s="62" t="s">
        <v>200</v>
      </c>
      <c r="N413" s="34" t="s">
        <v>901</v>
      </c>
      <c r="O413" s="34" t="s">
        <v>946</v>
      </c>
      <c r="P413" s="35" t="s">
        <v>947</v>
      </c>
      <c r="Q413" s="35" t="s">
        <v>948</v>
      </c>
      <c r="R413" s="34" t="s">
        <v>949</v>
      </c>
      <c r="S413" s="34" t="s">
        <v>206</v>
      </c>
      <c r="T413" s="34" t="str">
        <f t="array" ref="T413">IFERROR(INDEX(INDIRECT("'"&amp;VLOOKUP($C413,ModMap!$A$2:$B$21,2,FALSE)&amp;"'!T:T"),MATCH($K413,INDIRECT("'"&amp;VLOOKUP($C413,ModMap!$A$2:$B$21,2,FALSE)&amp;"'!$K:$K"),0)),"")</f>
        <v>Unassigned</v>
      </c>
      <c r="U413" s="58" t="s">
        <v>33</v>
      </c>
      <c r="V413" s="34" t="str">
        <f t="array" ref="V413">IFERROR(INDEX(INDIRECT("'"&amp;VLOOKUP($C413,ModMap!$A$2:$B$21,2,FALSE)&amp;"'!V:V"),MATCH($K413,INDIRECT("'"&amp;VLOOKUP($C413,ModMap!$A$2:$B$21,2,FALSE)&amp;"'!$K:$K"),0)),"")</f>
        <v>Not Started</v>
      </c>
      <c r="W413" s="34" t="str">
        <f t="array" ref="W413">IFERROR(INDEX(INDIRECT("'"&amp;VLOOKUP($C413,ModMap!$A$2:$B$21,2,FALSE)&amp;"'!W:W"),MATCH($K413,INDIRECT("'"&amp;VLOOKUP($C413,ModMap!$A$2:$B$21,2,FALSE)&amp;"'!$K:$K"),0)),"")</f>
        <v>Unassigned</v>
      </c>
      <c r="X413" s="45" t="s">
        <v>36</v>
      </c>
      <c r="Y413" s="34" t="str">
        <f t="array" ref="Y413">IFERROR(INDEX(INDIRECT("'"&amp;VLOOKUP($C413,ModMap!$A$2:$B$21,2,FALSE)&amp;"'!Y:Y"),MATCH($K413,INDIRECT("'"&amp;VLOOKUP($C413,ModMap!$A$2:$B$21,2,FALSE)&amp;"'!$K:$K"),0)),"")</f>
        <v>N/A</v>
      </c>
      <c r="Z413" s="34" t="str">
        <f t="array" ref="Z413">IFERROR(INDEX(INDIRECT("'"&amp;VLOOKUP($C413,ModMap!$A$2:$B$21,2,FALSE)&amp;"'!Z:Z"),MATCH($K413,INDIRECT("'"&amp;VLOOKUP($C413,ModMap!$A$2:$B$21,2,FALSE)&amp;"'!$K:$K"),0)),"")</f>
        <v/>
      </c>
      <c r="AA413" s="45" t="s">
        <v>36</v>
      </c>
      <c r="AB413" s="34" t="str">
        <f t="array" ref="AB413">IFERROR(INDEX(INDIRECT("'"&amp;VLOOKUP($C413,ModMap!$A$2:$B$21,2,FALSE)&amp;"'!AB:AB"),MATCH($K413,INDIRECT("'"&amp;VLOOKUP($C413,ModMap!$A$2:$B$21,2,FALSE)&amp;"'!$K:$K"),0)),"")</f>
        <v>N/A</v>
      </c>
      <c r="AC413" s="34" t="str">
        <f t="array" ref="AC413">IFERROR(INDEX(INDIRECT("'"&amp;VLOOKUP($C413,ModMap!$A$2:$B$21,2,FALSE)&amp;"'!AC:AC"),MATCH($K413,INDIRECT("'"&amp;VLOOKUP($C413,ModMap!$A$2:$B$21,2,FALSE)&amp;"'!$K:$K"),0)),"")</f>
        <v/>
      </c>
      <c r="AD413" s="58" t="s">
        <v>33</v>
      </c>
      <c r="AE413" s="34" t="str">
        <f t="array" ref="AE413">IFERROR(INDEX(INDIRECT("'"&amp;VLOOKUP($C413,ModMap!$A$2:$B$21,2,FALSE)&amp;"'!AE:AE"),MATCH($K413,INDIRECT("'"&amp;VLOOKUP($C413,ModMap!$A$2:$B$21,2,FALSE)&amp;"'!$K:$K"),0)),"")</f>
        <v>Not Started</v>
      </c>
      <c r="AF413" s="34" t="str">
        <f t="array" ref="AF413">IFERROR(INDEX(INDIRECT("'"&amp;VLOOKUP($C413,ModMap!$A$2:$B$21,2,FALSE)&amp;"'!AF:AF"),MATCH($K413,INDIRECT("'"&amp;VLOOKUP($C413,ModMap!$A$2:$B$21,2,FALSE)&amp;"'!$K:$K"),0)),"")</f>
        <v>Unassigned</v>
      </c>
      <c r="AG413" s="45" t="s">
        <v>36</v>
      </c>
      <c r="AH413" s="34" t="str">
        <f t="array" ref="AH413">IFERROR(INDEX(INDIRECT("'"&amp;VLOOKUP($C413,ModMap!$A$2:$B$21,2,FALSE)&amp;"'!AH:AH"),MATCH($K413,INDIRECT("'"&amp;VLOOKUP($C413,ModMap!$A$2:$B$21,2,FALSE)&amp;"'!$K:$K"),0)),"")</f>
        <v>N/A</v>
      </c>
      <c r="AI413" s="34" t="str">
        <f t="array" ref="AI413">IFERROR(INDEX(INDIRECT("'"&amp;VLOOKUP($C413,ModMap!$A$2:$B$21,2,FALSE)&amp;"'!AI:AI"),MATCH($K413,INDIRECT("'"&amp;VLOOKUP($C413,ModMap!$A$2:$B$21,2,FALSE)&amp;"'!$K:$K"),0)),"")</f>
        <v/>
      </c>
      <c r="AJ413" s="45" t="s">
        <v>36</v>
      </c>
      <c r="AK413" s="34" t="str">
        <f t="array" ref="AK413">IFERROR(INDEX(INDIRECT("'"&amp;VLOOKUP($C413,ModMap!$A$2:$B$21,2,FALSE)&amp;"'!AK:AK"),MATCH($K413,INDIRECT("'"&amp;VLOOKUP($C413,ModMap!$A$2:$B$21,2,FALSE)&amp;"'!$K:$K"),0)),"")</f>
        <v>N/A</v>
      </c>
      <c r="AL413" s="34" t="str">
        <f t="array" ref="AL413">IFERROR(INDEX(INDIRECT("'"&amp;VLOOKUP($C413,ModMap!$A$2:$B$21,2,FALSE)&amp;"'!AL:AL"),MATCH($K413,INDIRECT("'"&amp;VLOOKUP($C413,ModMap!$A$2:$B$21,2,FALSE)&amp;"'!$K:$K"),0)),"")</f>
        <v/>
      </c>
      <c r="AM413" s="34">
        <f t="shared" si="1"/>
        <v>2</v>
      </c>
      <c r="AN413" s="34" t="str">
        <f t="shared" si="2"/>
        <v>Not Started</v>
      </c>
      <c r="AO413" s="35" t="str">
        <f t="array" ref="AO413">IFERROR(INDEX(INDIRECT("'"&amp;VLOOKUP($C413,ModMap!$A$2:$B$21,2,FALSE)&amp;"'!AO:AO"),MATCH($K413,INDIRECT("'"&amp;VLOOKUP($C413,ModMap!$A$2:$B$21,2,FALSE)&amp;"'!$K:$K"),0)),"")</f>
        <v/>
      </c>
      <c r="AP413" s="53" t="str">
        <f t="array" ref="AP413">IFERROR(HYPERLINK("#'"&amp;VLOOKUP($C413,ModMap!$A$2:$B$21,2,FALSE)&amp;"'!V"&amp;MATCH($K413,INDIRECT("'"&amp;VLOOKUP($C413,ModMap!$A$2:$B$21,2,FALSE)&amp;"'!$K:$K"),0),"Edit on module sheet"),"")</f>
        <v>Edit on module sheet</v>
      </c>
    </row>
    <row r="414" ht="42.0" customHeight="1">
      <c r="A414" s="54">
        <v>412.0</v>
      </c>
      <c r="B414" s="54">
        <v>412.0</v>
      </c>
      <c r="C414" s="54" t="s">
        <v>108</v>
      </c>
      <c r="D414" s="55" t="s">
        <v>109</v>
      </c>
      <c r="E414" s="64" t="s">
        <v>69</v>
      </c>
      <c r="F414" s="103" t="s">
        <v>894</v>
      </c>
      <c r="G414" s="55" t="s">
        <v>895</v>
      </c>
      <c r="H414" s="54" t="s">
        <v>941</v>
      </c>
      <c r="I414" s="54" t="s">
        <v>942</v>
      </c>
      <c r="J414" s="55" t="s">
        <v>943</v>
      </c>
      <c r="K414" s="54" t="s">
        <v>3544</v>
      </c>
      <c r="L414" s="55" t="s">
        <v>3545</v>
      </c>
      <c r="M414" s="58" t="s">
        <v>434</v>
      </c>
      <c r="N414" s="54" t="s">
        <v>901</v>
      </c>
      <c r="O414" s="54" t="s">
        <v>946</v>
      </c>
      <c r="P414" s="55" t="s">
        <v>947</v>
      </c>
      <c r="Q414" s="55" t="s">
        <v>948</v>
      </c>
      <c r="R414" s="54" t="s">
        <v>949</v>
      </c>
      <c r="S414" s="54" t="s">
        <v>69</v>
      </c>
      <c r="T414" s="54" t="str">
        <f t="array" ref="T414">IFERROR(INDEX(INDIRECT("'"&amp;VLOOKUP($C414,ModMap!$A$2:$B$21,2,FALSE)&amp;"'!T:T"),MATCH($K414,INDIRECT("'"&amp;VLOOKUP($C414,ModMap!$A$2:$B$21,2,FALSE)&amp;"'!$K:$K"),0)),"")</f>
        <v>Unassigned</v>
      </c>
      <c r="U414" s="58" t="s">
        <v>33</v>
      </c>
      <c r="V414" s="54" t="str">
        <f t="array" ref="V414">IFERROR(INDEX(INDIRECT("'"&amp;VLOOKUP($C414,ModMap!$A$2:$B$21,2,FALSE)&amp;"'!V:V"),MATCH($K414,INDIRECT("'"&amp;VLOOKUP($C414,ModMap!$A$2:$B$21,2,FALSE)&amp;"'!$K:$K"),0)),"")</f>
        <v>Not Started</v>
      </c>
      <c r="W414" s="54" t="str">
        <f t="array" ref="W414">IFERROR(INDEX(INDIRECT("'"&amp;VLOOKUP($C414,ModMap!$A$2:$B$21,2,FALSE)&amp;"'!W:W"),MATCH($K414,INDIRECT("'"&amp;VLOOKUP($C414,ModMap!$A$2:$B$21,2,FALSE)&amp;"'!$K:$K"),0)),"")</f>
        <v>Unassigned</v>
      </c>
      <c r="X414" s="58" t="s">
        <v>33</v>
      </c>
      <c r="Y414" s="54" t="str">
        <f t="array" ref="Y414">IFERROR(INDEX(INDIRECT("'"&amp;VLOOKUP($C414,ModMap!$A$2:$B$21,2,FALSE)&amp;"'!Y:Y"),MATCH($K414,INDIRECT("'"&amp;VLOOKUP($C414,ModMap!$A$2:$B$21,2,FALSE)&amp;"'!$K:$K"),0)),"")</f>
        <v>Not Started</v>
      </c>
      <c r="Z414" s="54" t="str">
        <f t="array" ref="Z414">IFERROR(INDEX(INDIRECT("'"&amp;VLOOKUP($C414,ModMap!$A$2:$B$21,2,FALSE)&amp;"'!Z:Z"),MATCH($K414,INDIRECT("'"&amp;VLOOKUP($C414,ModMap!$A$2:$B$21,2,FALSE)&amp;"'!$K:$K"),0)),"")</f>
        <v>Unassigned</v>
      </c>
      <c r="AA414" s="45" t="s">
        <v>36</v>
      </c>
      <c r="AB414" s="54" t="str">
        <f t="array" ref="AB414">IFERROR(INDEX(INDIRECT("'"&amp;VLOOKUP($C414,ModMap!$A$2:$B$21,2,FALSE)&amp;"'!AB:AB"),MATCH($K414,INDIRECT("'"&amp;VLOOKUP($C414,ModMap!$A$2:$B$21,2,FALSE)&amp;"'!$K:$K"),0)),"")</f>
        <v>N/A</v>
      </c>
      <c r="AC414" s="54" t="str">
        <f t="array" ref="AC414">IFERROR(INDEX(INDIRECT("'"&amp;VLOOKUP($C414,ModMap!$A$2:$B$21,2,FALSE)&amp;"'!AC:AC"),MATCH($K414,INDIRECT("'"&amp;VLOOKUP($C414,ModMap!$A$2:$B$21,2,FALSE)&amp;"'!$K:$K"),0)),"")</f>
        <v/>
      </c>
      <c r="AD414" s="58" t="s">
        <v>33</v>
      </c>
      <c r="AE414" s="54" t="str">
        <f t="array" ref="AE414">IFERROR(INDEX(INDIRECT("'"&amp;VLOOKUP($C414,ModMap!$A$2:$B$21,2,FALSE)&amp;"'!AE:AE"),MATCH($K414,INDIRECT("'"&amp;VLOOKUP($C414,ModMap!$A$2:$B$21,2,FALSE)&amp;"'!$K:$K"),0)),"")</f>
        <v>Not Started</v>
      </c>
      <c r="AF414" s="54" t="str">
        <f t="array" ref="AF414">IFERROR(INDEX(INDIRECT("'"&amp;VLOOKUP($C414,ModMap!$A$2:$B$21,2,FALSE)&amp;"'!AF:AF"),MATCH($K414,INDIRECT("'"&amp;VLOOKUP($C414,ModMap!$A$2:$B$21,2,FALSE)&amp;"'!$K:$K"),0)),"")</f>
        <v>Unassigned</v>
      </c>
      <c r="AG414" s="45" t="s">
        <v>36</v>
      </c>
      <c r="AH414" s="54" t="str">
        <f t="array" ref="AH414">IFERROR(INDEX(INDIRECT("'"&amp;VLOOKUP($C414,ModMap!$A$2:$B$21,2,FALSE)&amp;"'!AH:AH"),MATCH($K414,INDIRECT("'"&amp;VLOOKUP($C414,ModMap!$A$2:$B$21,2,FALSE)&amp;"'!$K:$K"),0)),"")</f>
        <v>N/A</v>
      </c>
      <c r="AI414" s="54" t="str">
        <f t="array" ref="AI414">IFERROR(INDEX(INDIRECT("'"&amp;VLOOKUP($C414,ModMap!$A$2:$B$21,2,FALSE)&amp;"'!AI:AI"),MATCH($K414,INDIRECT("'"&amp;VLOOKUP($C414,ModMap!$A$2:$B$21,2,FALSE)&amp;"'!$K:$K"),0)),"")</f>
        <v/>
      </c>
      <c r="AJ414" s="45" t="s">
        <v>36</v>
      </c>
      <c r="AK414" s="54" t="str">
        <f t="array" ref="AK414">IFERROR(INDEX(INDIRECT("'"&amp;VLOOKUP($C414,ModMap!$A$2:$B$21,2,FALSE)&amp;"'!AK:AK"),MATCH($K414,INDIRECT("'"&amp;VLOOKUP($C414,ModMap!$A$2:$B$21,2,FALSE)&amp;"'!$K:$K"),0)),"")</f>
        <v>N/A</v>
      </c>
      <c r="AL414" s="54" t="str">
        <f t="array" ref="AL414">IFERROR(INDEX(INDIRECT("'"&amp;VLOOKUP($C414,ModMap!$A$2:$B$21,2,FALSE)&amp;"'!AL:AL"),MATCH($K414,INDIRECT("'"&amp;VLOOKUP($C414,ModMap!$A$2:$B$21,2,FALSE)&amp;"'!$K:$K"),0)),"")</f>
        <v/>
      </c>
      <c r="AM414" s="54">
        <f t="shared" si="1"/>
        <v>3</v>
      </c>
      <c r="AN414" s="54" t="str">
        <f t="shared" si="2"/>
        <v>Not Started</v>
      </c>
      <c r="AO414" s="55" t="str">
        <f t="array" ref="AO414">IFERROR(INDEX(INDIRECT("'"&amp;VLOOKUP($C414,ModMap!$A$2:$B$21,2,FALSE)&amp;"'!AO:AO"),MATCH($K414,INDIRECT("'"&amp;VLOOKUP($C414,ModMap!$A$2:$B$21,2,FALSE)&amp;"'!$K:$K"),0)),"")</f>
        <v/>
      </c>
      <c r="AP414" s="53" t="str">
        <f t="array" ref="AP414">IFERROR(HYPERLINK("#'"&amp;VLOOKUP($C414,ModMap!$A$2:$B$21,2,FALSE)&amp;"'!V"&amp;MATCH($K414,INDIRECT("'"&amp;VLOOKUP($C414,ModMap!$A$2:$B$21,2,FALSE)&amp;"'!$K:$K"),0),"Edit on module sheet"),"")</f>
        <v>Edit on module sheet</v>
      </c>
    </row>
    <row r="415" ht="42.0" customHeight="1">
      <c r="A415" s="34">
        <v>413.0</v>
      </c>
      <c r="B415" s="34">
        <v>413.0</v>
      </c>
      <c r="C415" s="34" t="s">
        <v>108</v>
      </c>
      <c r="D415" s="35" t="s">
        <v>109</v>
      </c>
      <c r="E415" s="36" t="s">
        <v>48</v>
      </c>
      <c r="F415" s="103" t="s">
        <v>894</v>
      </c>
      <c r="G415" s="35" t="s">
        <v>895</v>
      </c>
      <c r="H415" s="34" t="s">
        <v>952</v>
      </c>
      <c r="I415" s="34" t="s">
        <v>953</v>
      </c>
      <c r="J415" s="35" t="s">
        <v>954</v>
      </c>
      <c r="K415" s="34" t="s">
        <v>2494</v>
      </c>
      <c r="L415" s="35" t="s">
        <v>2495</v>
      </c>
      <c r="M415" s="62" t="s">
        <v>200</v>
      </c>
      <c r="N415" s="34" t="s">
        <v>901</v>
      </c>
      <c r="O415" s="34" t="s">
        <v>946</v>
      </c>
      <c r="P415" s="35" t="s">
        <v>957</v>
      </c>
      <c r="Q415" s="35" t="s">
        <v>958</v>
      </c>
      <c r="R415" s="34" t="s">
        <v>960</v>
      </c>
      <c r="S415" s="34" t="s">
        <v>53</v>
      </c>
      <c r="T415" s="34" t="str">
        <f t="array" ref="T415">IFERROR(INDEX(INDIRECT("'"&amp;VLOOKUP($C415,ModMap!$A$2:$B$21,2,FALSE)&amp;"'!T:T"),MATCH($K415,INDIRECT("'"&amp;VLOOKUP($C415,ModMap!$A$2:$B$21,2,FALSE)&amp;"'!$K:$K"),0)),"")</f>
        <v>Unassigned</v>
      </c>
      <c r="U415" s="45" t="s">
        <v>36</v>
      </c>
      <c r="V415" s="34" t="str">
        <f t="array" ref="V415">IFERROR(INDEX(INDIRECT("'"&amp;VLOOKUP($C415,ModMap!$A$2:$B$21,2,FALSE)&amp;"'!V:V"),MATCH($K415,INDIRECT("'"&amp;VLOOKUP($C415,ModMap!$A$2:$B$21,2,FALSE)&amp;"'!$K:$K"),0)),"")</f>
        <v>N/A</v>
      </c>
      <c r="W415" s="34" t="str">
        <f t="array" ref="W415">IFERROR(INDEX(INDIRECT("'"&amp;VLOOKUP($C415,ModMap!$A$2:$B$21,2,FALSE)&amp;"'!W:W"),MATCH($K415,INDIRECT("'"&amp;VLOOKUP($C415,ModMap!$A$2:$B$21,2,FALSE)&amp;"'!$K:$K"),0)),"")</f>
        <v/>
      </c>
      <c r="X415" s="58" t="s">
        <v>33</v>
      </c>
      <c r="Y415" s="34" t="str">
        <f t="array" ref="Y415">IFERROR(INDEX(INDIRECT("'"&amp;VLOOKUP($C415,ModMap!$A$2:$B$21,2,FALSE)&amp;"'!Y:Y"),MATCH($K415,INDIRECT("'"&amp;VLOOKUP($C415,ModMap!$A$2:$B$21,2,FALSE)&amp;"'!$K:$K"),0)),"")</f>
        <v>Not Started</v>
      </c>
      <c r="Z415" s="34" t="str">
        <f t="array" ref="Z415">IFERROR(INDEX(INDIRECT("'"&amp;VLOOKUP($C415,ModMap!$A$2:$B$21,2,FALSE)&amp;"'!Z:Z"),MATCH($K415,INDIRECT("'"&amp;VLOOKUP($C415,ModMap!$A$2:$B$21,2,FALSE)&amp;"'!$K:$K"),0)),"")</f>
        <v>Unassigned</v>
      </c>
      <c r="AA415" s="58" t="s">
        <v>33</v>
      </c>
      <c r="AB415" s="34" t="str">
        <f t="array" ref="AB415">IFERROR(INDEX(INDIRECT("'"&amp;VLOOKUP($C415,ModMap!$A$2:$B$21,2,FALSE)&amp;"'!AB:AB"),MATCH($K415,INDIRECT("'"&amp;VLOOKUP($C415,ModMap!$A$2:$B$21,2,FALSE)&amp;"'!$K:$K"),0)),"")</f>
        <v>Not Started</v>
      </c>
      <c r="AC415" s="34" t="str">
        <f t="array" ref="AC415">IFERROR(INDEX(INDIRECT("'"&amp;VLOOKUP($C415,ModMap!$A$2:$B$21,2,FALSE)&amp;"'!AC:AC"),MATCH($K415,INDIRECT("'"&amp;VLOOKUP($C415,ModMap!$A$2:$B$21,2,FALSE)&amp;"'!$K:$K"),0)),"")</f>
        <v>Unassigned</v>
      </c>
      <c r="AD415" s="45" t="s">
        <v>36</v>
      </c>
      <c r="AE415" s="34" t="str">
        <f t="array" ref="AE415">IFERROR(INDEX(INDIRECT("'"&amp;VLOOKUP($C415,ModMap!$A$2:$B$21,2,FALSE)&amp;"'!AE:AE"),MATCH($K415,INDIRECT("'"&amp;VLOOKUP($C415,ModMap!$A$2:$B$21,2,FALSE)&amp;"'!$K:$K"),0)),"")</f>
        <v>N/A</v>
      </c>
      <c r="AF415" s="34" t="str">
        <f t="array" ref="AF415">IFERROR(INDEX(INDIRECT("'"&amp;VLOOKUP($C415,ModMap!$A$2:$B$21,2,FALSE)&amp;"'!AF:AF"),MATCH($K415,INDIRECT("'"&amp;VLOOKUP($C415,ModMap!$A$2:$B$21,2,FALSE)&amp;"'!$K:$K"),0)),"")</f>
        <v/>
      </c>
      <c r="AG415" s="45" t="s">
        <v>36</v>
      </c>
      <c r="AH415" s="34" t="str">
        <f t="array" ref="AH415">IFERROR(INDEX(INDIRECT("'"&amp;VLOOKUP($C415,ModMap!$A$2:$B$21,2,FALSE)&amp;"'!AH:AH"),MATCH($K415,INDIRECT("'"&amp;VLOOKUP($C415,ModMap!$A$2:$B$21,2,FALSE)&amp;"'!$K:$K"),0)),"")</f>
        <v>N/A</v>
      </c>
      <c r="AI415" s="34" t="str">
        <f t="array" ref="AI415">IFERROR(INDEX(INDIRECT("'"&amp;VLOOKUP($C415,ModMap!$A$2:$B$21,2,FALSE)&amp;"'!AI:AI"),MATCH($K415,INDIRECT("'"&amp;VLOOKUP($C415,ModMap!$A$2:$B$21,2,FALSE)&amp;"'!$K:$K"),0)),"")</f>
        <v/>
      </c>
      <c r="AJ415" s="45" t="s">
        <v>36</v>
      </c>
      <c r="AK415" s="34" t="str">
        <f t="array" ref="AK415">IFERROR(INDEX(INDIRECT("'"&amp;VLOOKUP($C415,ModMap!$A$2:$B$21,2,FALSE)&amp;"'!AK:AK"),MATCH($K415,INDIRECT("'"&amp;VLOOKUP($C415,ModMap!$A$2:$B$21,2,FALSE)&amp;"'!$K:$K"),0)),"")</f>
        <v>N/A</v>
      </c>
      <c r="AL415" s="34" t="str">
        <f t="array" ref="AL415">IFERROR(INDEX(INDIRECT("'"&amp;VLOOKUP($C415,ModMap!$A$2:$B$21,2,FALSE)&amp;"'!AL:AL"),MATCH($K415,INDIRECT("'"&amp;VLOOKUP($C415,ModMap!$A$2:$B$21,2,FALSE)&amp;"'!$K:$K"),0)),"")</f>
        <v/>
      </c>
      <c r="AM415" s="34">
        <f t="shared" si="1"/>
        <v>2</v>
      </c>
      <c r="AN415" s="34" t="str">
        <f t="shared" si="2"/>
        <v>Not Started</v>
      </c>
      <c r="AO415" s="35" t="str">
        <f t="array" ref="AO415">IFERROR(INDEX(INDIRECT("'"&amp;VLOOKUP($C415,ModMap!$A$2:$B$21,2,FALSE)&amp;"'!AO:AO"),MATCH($K415,INDIRECT("'"&amp;VLOOKUP($C415,ModMap!$A$2:$B$21,2,FALSE)&amp;"'!$K:$K"),0)),"")</f>
        <v/>
      </c>
      <c r="AP415" s="53" t="str">
        <f t="array" ref="AP415">IFERROR(HYPERLINK("#'"&amp;VLOOKUP($C415,ModMap!$A$2:$B$21,2,FALSE)&amp;"'!V"&amp;MATCH($K415,INDIRECT("'"&amp;VLOOKUP($C415,ModMap!$A$2:$B$21,2,FALSE)&amp;"'!$K:$K"),0),"Edit on module sheet"),"")</f>
        <v>Edit on module sheet</v>
      </c>
    </row>
    <row r="416" ht="42.0" customHeight="1">
      <c r="A416" s="54">
        <v>414.0</v>
      </c>
      <c r="B416" s="54">
        <v>414.0</v>
      </c>
      <c r="C416" s="54" t="s">
        <v>108</v>
      </c>
      <c r="D416" s="55" t="s">
        <v>109</v>
      </c>
      <c r="E416" s="36" t="s">
        <v>48</v>
      </c>
      <c r="F416" s="103" t="s">
        <v>894</v>
      </c>
      <c r="G416" s="55" t="s">
        <v>895</v>
      </c>
      <c r="H416" s="54" t="s">
        <v>952</v>
      </c>
      <c r="I416" s="54" t="s">
        <v>953</v>
      </c>
      <c r="J416" s="55" t="s">
        <v>954</v>
      </c>
      <c r="K416" s="54" t="s">
        <v>2503</v>
      </c>
      <c r="L416" s="55" t="s">
        <v>2504</v>
      </c>
      <c r="M416" s="62" t="s">
        <v>200</v>
      </c>
      <c r="N416" s="54" t="s">
        <v>901</v>
      </c>
      <c r="O416" s="54" t="s">
        <v>946</v>
      </c>
      <c r="P416" s="55" t="s">
        <v>957</v>
      </c>
      <c r="Q416" s="55" t="s">
        <v>958</v>
      </c>
      <c r="R416" s="54" t="s">
        <v>960</v>
      </c>
      <c r="S416" s="54" t="s">
        <v>56</v>
      </c>
      <c r="T416" s="54" t="str">
        <f t="array" ref="T416">IFERROR(INDEX(INDIRECT("'"&amp;VLOOKUP($C416,ModMap!$A$2:$B$21,2,FALSE)&amp;"'!T:T"),MATCH($K416,INDIRECT("'"&amp;VLOOKUP($C416,ModMap!$A$2:$B$21,2,FALSE)&amp;"'!$K:$K"),0)),"")</f>
        <v>Unassigned</v>
      </c>
      <c r="U416" s="45" t="s">
        <v>36</v>
      </c>
      <c r="V416" s="54" t="str">
        <f t="array" ref="V416">IFERROR(INDEX(INDIRECT("'"&amp;VLOOKUP($C416,ModMap!$A$2:$B$21,2,FALSE)&amp;"'!V:V"),MATCH($K416,INDIRECT("'"&amp;VLOOKUP($C416,ModMap!$A$2:$B$21,2,FALSE)&amp;"'!$K:$K"),0)),"")</f>
        <v>N/A</v>
      </c>
      <c r="W416" s="54" t="str">
        <f t="array" ref="W416">IFERROR(INDEX(INDIRECT("'"&amp;VLOOKUP($C416,ModMap!$A$2:$B$21,2,FALSE)&amp;"'!W:W"),MATCH($K416,INDIRECT("'"&amp;VLOOKUP($C416,ModMap!$A$2:$B$21,2,FALSE)&amp;"'!$K:$K"),0)),"")</f>
        <v/>
      </c>
      <c r="X416" s="58" t="s">
        <v>33</v>
      </c>
      <c r="Y416" s="54" t="str">
        <f t="array" ref="Y416">IFERROR(INDEX(INDIRECT("'"&amp;VLOOKUP($C416,ModMap!$A$2:$B$21,2,FALSE)&amp;"'!Y:Y"),MATCH($K416,INDIRECT("'"&amp;VLOOKUP($C416,ModMap!$A$2:$B$21,2,FALSE)&amp;"'!$K:$K"),0)),"")</f>
        <v>Not Started</v>
      </c>
      <c r="Z416" s="54" t="str">
        <f t="array" ref="Z416">IFERROR(INDEX(INDIRECT("'"&amp;VLOOKUP($C416,ModMap!$A$2:$B$21,2,FALSE)&amp;"'!Z:Z"),MATCH($K416,INDIRECT("'"&amp;VLOOKUP($C416,ModMap!$A$2:$B$21,2,FALSE)&amp;"'!$K:$K"),0)),"")</f>
        <v>Unassigned</v>
      </c>
      <c r="AA416" s="58" t="s">
        <v>33</v>
      </c>
      <c r="AB416" s="54" t="str">
        <f t="array" ref="AB416">IFERROR(INDEX(INDIRECT("'"&amp;VLOOKUP($C416,ModMap!$A$2:$B$21,2,FALSE)&amp;"'!AB:AB"),MATCH($K416,INDIRECT("'"&amp;VLOOKUP($C416,ModMap!$A$2:$B$21,2,FALSE)&amp;"'!$K:$K"),0)),"")</f>
        <v>Not Started</v>
      </c>
      <c r="AC416" s="54" t="str">
        <f t="array" ref="AC416">IFERROR(INDEX(INDIRECT("'"&amp;VLOOKUP($C416,ModMap!$A$2:$B$21,2,FALSE)&amp;"'!AC:AC"),MATCH($K416,INDIRECT("'"&amp;VLOOKUP($C416,ModMap!$A$2:$B$21,2,FALSE)&amp;"'!$K:$K"),0)),"")</f>
        <v>Unassigned</v>
      </c>
      <c r="AD416" s="58" t="s">
        <v>33</v>
      </c>
      <c r="AE416" s="54" t="str">
        <f t="array" ref="AE416">IFERROR(INDEX(INDIRECT("'"&amp;VLOOKUP($C416,ModMap!$A$2:$B$21,2,FALSE)&amp;"'!AE:AE"),MATCH($K416,INDIRECT("'"&amp;VLOOKUP($C416,ModMap!$A$2:$B$21,2,FALSE)&amp;"'!$K:$K"),0)),"")</f>
        <v>Not Started</v>
      </c>
      <c r="AF416" s="54" t="str">
        <f t="array" ref="AF416">IFERROR(INDEX(INDIRECT("'"&amp;VLOOKUP($C416,ModMap!$A$2:$B$21,2,FALSE)&amp;"'!AF:AF"),MATCH($K416,INDIRECT("'"&amp;VLOOKUP($C416,ModMap!$A$2:$B$21,2,FALSE)&amp;"'!$K:$K"),0)),"")</f>
        <v>Unassigned</v>
      </c>
      <c r="AG416" s="45" t="s">
        <v>36</v>
      </c>
      <c r="AH416" s="54" t="str">
        <f t="array" ref="AH416">IFERROR(INDEX(INDIRECT("'"&amp;VLOOKUP($C416,ModMap!$A$2:$B$21,2,FALSE)&amp;"'!AH:AH"),MATCH($K416,INDIRECT("'"&amp;VLOOKUP($C416,ModMap!$A$2:$B$21,2,FALSE)&amp;"'!$K:$K"),0)),"")</f>
        <v>N/A</v>
      </c>
      <c r="AI416" s="54" t="str">
        <f t="array" ref="AI416">IFERROR(INDEX(INDIRECT("'"&amp;VLOOKUP($C416,ModMap!$A$2:$B$21,2,FALSE)&amp;"'!AI:AI"),MATCH($K416,INDIRECT("'"&amp;VLOOKUP($C416,ModMap!$A$2:$B$21,2,FALSE)&amp;"'!$K:$K"),0)),"")</f>
        <v/>
      </c>
      <c r="AJ416" s="45" t="s">
        <v>36</v>
      </c>
      <c r="AK416" s="54" t="str">
        <f t="array" ref="AK416">IFERROR(INDEX(INDIRECT("'"&amp;VLOOKUP($C416,ModMap!$A$2:$B$21,2,FALSE)&amp;"'!AK:AK"),MATCH($K416,INDIRECT("'"&amp;VLOOKUP($C416,ModMap!$A$2:$B$21,2,FALSE)&amp;"'!$K:$K"),0)),"")</f>
        <v>N/A</v>
      </c>
      <c r="AL416" s="54" t="str">
        <f t="array" ref="AL416">IFERROR(INDEX(INDIRECT("'"&amp;VLOOKUP($C416,ModMap!$A$2:$B$21,2,FALSE)&amp;"'!AL:AL"),MATCH($K416,INDIRECT("'"&amp;VLOOKUP($C416,ModMap!$A$2:$B$21,2,FALSE)&amp;"'!$K:$K"),0)),"")</f>
        <v/>
      </c>
      <c r="AM416" s="54">
        <f t="shared" si="1"/>
        <v>3</v>
      </c>
      <c r="AN416" s="54" t="str">
        <f t="shared" si="2"/>
        <v>Not Started</v>
      </c>
      <c r="AO416" s="55" t="str">
        <f t="array" ref="AO416">IFERROR(INDEX(INDIRECT("'"&amp;VLOOKUP($C416,ModMap!$A$2:$B$21,2,FALSE)&amp;"'!AO:AO"),MATCH($K416,INDIRECT("'"&amp;VLOOKUP($C416,ModMap!$A$2:$B$21,2,FALSE)&amp;"'!$K:$K"),0)),"")</f>
        <v/>
      </c>
      <c r="AP416" s="53" t="str">
        <f t="array" ref="AP416">IFERROR(HYPERLINK("#'"&amp;VLOOKUP($C416,ModMap!$A$2:$B$21,2,FALSE)&amp;"'!V"&amp;MATCH($K416,INDIRECT("'"&amp;VLOOKUP($C416,ModMap!$A$2:$B$21,2,FALSE)&amp;"'!$K:$K"),0),"Edit on module sheet"),"")</f>
        <v>Edit on module sheet</v>
      </c>
    </row>
    <row r="417" ht="42.0" customHeight="1">
      <c r="A417" s="34">
        <v>415.0</v>
      </c>
      <c r="B417" s="34">
        <v>415.0</v>
      </c>
      <c r="C417" s="34" t="s">
        <v>108</v>
      </c>
      <c r="D417" s="35" t="s">
        <v>109</v>
      </c>
      <c r="E417" s="65" t="s">
        <v>41</v>
      </c>
      <c r="F417" s="103" t="s">
        <v>894</v>
      </c>
      <c r="G417" s="35" t="s">
        <v>895</v>
      </c>
      <c r="H417" s="34" t="s">
        <v>952</v>
      </c>
      <c r="I417" s="34" t="s">
        <v>953</v>
      </c>
      <c r="J417" s="35" t="s">
        <v>954</v>
      </c>
      <c r="K417" s="34" t="s">
        <v>955</v>
      </c>
      <c r="L417" s="35" t="s">
        <v>956</v>
      </c>
      <c r="M417" s="62" t="s">
        <v>200</v>
      </c>
      <c r="N417" s="34" t="s">
        <v>901</v>
      </c>
      <c r="O417" s="34" t="s">
        <v>946</v>
      </c>
      <c r="P417" s="35" t="s">
        <v>957</v>
      </c>
      <c r="Q417" s="35" t="s">
        <v>958</v>
      </c>
      <c r="R417" s="34" t="s">
        <v>960</v>
      </c>
      <c r="S417" s="34" t="s">
        <v>206</v>
      </c>
      <c r="T417" s="34" t="str">
        <f t="array" ref="T417">IFERROR(INDEX(INDIRECT("'"&amp;VLOOKUP($C417,ModMap!$A$2:$B$21,2,FALSE)&amp;"'!T:T"),MATCH($K417,INDIRECT("'"&amp;VLOOKUP($C417,ModMap!$A$2:$B$21,2,FALSE)&amp;"'!$K:$K"),0)),"")</f>
        <v>Unassigned</v>
      </c>
      <c r="U417" s="58" t="s">
        <v>33</v>
      </c>
      <c r="V417" s="34" t="str">
        <f t="array" ref="V417">IFERROR(INDEX(INDIRECT("'"&amp;VLOOKUP($C417,ModMap!$A$2:$B$21,2,FALSE)&amp;"'!V:V"),MATCH($K417,INDIRECT("'"&amp;VLOOKUP($C417,ModMap!$A$2:$B$21,2,FALSE)&amp;"'!$K:$K"),0)),"")</f>
        <v>Not Started</v>
      </c>
      <c r="W417" s="34" t="str">
        <f t="array" ref="W417">IFERROR(INDEX(INDIRECT("'"&amp;VLOOKUP($C417,ModMap!$A$2:$B$21,2,FALSE)&amp;"'!W:W"),MATCH($K417,INDIRECT("'"&amp;VLOOKUP($C417,ModMap!$A$2:$B$21,2,FALSE)&amp;"'!$K:$K"),0)),"")</f>
        <v>Unassigned</v>
      </c>
      <c r="X417" s="45" t="s">
        <v>36</v>
      </c>
      <c r="Y417" s="34" t="str">
        <f t="array" ref="Y417">IFERROR(INDEX(INDIRECT("'"&amp;VLOOKUP($C417,ModMap!$A$2:$B$21,2,FALSE)&amp;"'!Y:Y"),MATCH($K417,INDIRECT("'"&amp;VLOOKUP($C417,ModMap!$A$2:$B$21,2,FALSE)&amp;"'!$K:$K"),0)),"")</f>
        <v>N/A</v>
      </c>
      <c r="Z417" s="34" t="str">
        <f t="array" ref="Z417">IFERROR(INDEX(INDIRECT("'"&amp;VLOOKUP($C417,ModMap!$A$2:$B$21,2,FALSE)&amp;"'!Z:Z"),MATCH($K417,INDIRECT("'"&amp;VLOOKUP($C417,ModMap!$A$2:$B$21,2,FALSE)&amp;"'!$K:$K"),0)),"")</f>
        <v/>
      </c>
      <c r="AA417" s="45" t="s">
        <v>36</v>
      </c>
      <c r="AB417" s="34" t="str">
        <f t="array" ref="AB417">IFERROR(INDEX(INDIRECT("'"&amp;VLOOKUP($C417,ModMap!$A$2:$B$21,2,FALSE)&amp;"'!AB:AB"),MATCH($K417,INDIRECT("'"&amp;VLOOKUP($C417,ModMap!$A$2:$B$21,2,FALSE)&amp;"'!$K:$K"),0)),"")</f>
        <v>N/A</v>
      </c>
      <c r="AC417" s="34" t="str">
        <f t="array" ref="AC417">IFERROR(INDEX(INDIRECT("'"&amp;VLOOKUP($C417,ModMap!$A$2:$B$21,2,FALSE)&amp;"'!AC:AC"),MATCH($K417,INDIRECT("'"&amp;VLOOKUP($C417,ModMap!$A$2:$B$21,2,FALSE)&amp;"'!$K:$K"),0)),"")</f>
        <v/>
      </c>
      <c r="AD417" s="58" t="s">
        <v>33</v>
      </c>
      <c r="AE417" s="34" t="str">
        <f t="array" ref="AE417">IFERROR(INDEX(INDIRECT("'"&amp;VLOOKUP($C417,ModMap!$A$2:$B$21,2,FALSE)&amp;"'!AE:AE"),MATCH($K417,INDIRECT("'"&amp;VLOOKUP($C417,ModMap!$A$2:$B$21,2,FALSE)&amp;"'!$K:$K"),0)),"")</f>
        <v>Not Started</v>
      </c>
      <c r="AF417" s="34" t="str">
        <f t="array" ref="AF417">IFERROR(INDEX(INDIRECT("'"&amp;VLOOKUP($C417,ModMap!$A$2:$B$21,2,FALSE)&amp;"'!AF:AF"),MATCH($K417,INDIRECT("'"&amp;VLOOKUP($C417,ModMap!$A$2:$B$21,2,FALSE)&amp;"'!$K:$K"),0)),"")</f>
        <v>Unassigned</v>
      </c>
      <c r="AG417" s="45" t="s">
        <v>36</v>
      </c>
      <c r="AH417" s="34" t="str">
        <f t="array" ref="AH417">IFERROR(INDEX(INDIRECT("'"&amp;VLOOKUP($C417,ModMap!$A$2:$B$21,2,FALSE)&amp;"'!AH:AH"),MATCH($K417,INDIRECT("'"&amp;VLOOKUP($C417,ModMap!$A$2:$B$21,2,FALSE)&amp;"'!$K:$K"),0)),"")</f>
        <v>N/A</v>
      </c>
      <c r="AI417" s="34" t="str">
        <f t="array" ref="AI417">IFERROR(INDEX(INDIRECT("'"&amp;VLOOKUP($C417,ModMap!$A$2:$B$21,2,FALSE)&amp;"'!AI:AI"),MATCH($K417,INDIRECT("'"&amp;VLOOKUP($C417,ModMap!$A$2:$B$21,2,FALSE)&amp;"'!$K:$K"),0)),"")</f>
        <v/>
      </c>
      <c r="AJ417" s="45" t="s">
        <v>36</v>
      </c>
      <c r="AK417" s="34" t="str">
        <f t="array" ref="AK417">IFERROR(INDEX(INDIRECT("'"&amp;VLOOKUP($C417,ModMap!$A$2:$B$21,2,FALSE)&amp;"'!AK:AK"),MATCH($K417,INDIRECT("'"&amp;VLOOKUP($C417,ModMap!$A$2:$B$21,2,FALSE)&amp;"'!$K:$K"),0)),"")</f>
        <v>N/A</v>
      </c>
      <c r="AL417" s="34" t="str">
        <f t="array" ref="AL417">IFERROR(INDEX(INDIRECT("'"&amp;VLOOKUP($C417,ModMap!$A$2:$B$21,2,FALSE)&amp;"'!AL:AL"),MATCH($K417,INDIRECT("'"&amp;VLOOKUP($C417,ModMap!$A$2:$B$21,2,FALSE)&amp;"'!$K:$K"),0)),"")</f>
        <v/>
      </c>
      <c r="AM417" s="34">
        <f t="shared" si="1"/>
        <v>2</v>
      </c>
      <c r="AN417" s="34" t="str">
        <f t="shared" si="2"/>
        <v>Not Started</v>
      </c>
      <c r="AO417" s="35" t="str">
        <f t="array" ref="AO417">IFERROR(INDEX(INDIRECT("'"&amp;VLOOKUP($C417,ModMap!$A$2:$B$21,2,FALSE)&amp;"'!AO:AO"),MATCH($K417,INDIRECT("'"&amp;VLOOKUP($C417,ModMap!$A$2:$B$21,2,FALSE)&amp;"'!$K:$K"),0)),"")</f>
        <v/>
      </c>
      <c r="AP417" s="53" t="str">
        <f t="array" ref="AP417">IFERROR(HYPERLINK("#'"&amp;VLOOKUP($C417,ModMap!$A$2:$B$21,2,FALSE)&amp;"'!V"&amp;MATCH($K417,INDIRECT("'"&amp;VLOOKUP($C417,ModMap!$A$2:$B$21,2,FALSE)&amp;"'!$K:$K"),0),"Edit on module sheet"),"")</f>
        <v>Edit on module sheet</v>
      </c>
    </row>
    <row r="418" ht="42.0" customHeight="1">
      <c r="A418" s="54">
        <v>416.0</v>
      </c>
      <c r="B418" s="54">
        <v>416.0</v>
      </c>
      <c r="C418" s="54" t="s">
        <v>108</v>
      </c>
      <c r="D418" s="55" t="s">
        <v>109</v>
      </c>
      <c r="E418" s="64" t="s">
        <v>69</v>
      </c>
      <c r="F418" s="103" t="s">
        <v>894</v>
      </c>
      <c r="G418" s="55" t="s">
        <v>895</v>
      </c>
      <c r="H418" s="54" t="s">
        <v>952</v>
      </c>
      <c r="I418" s="54" t="s">
        <v>953</v>
      </c>
      <c r="J418" s="55" t="s">
        <v>954</v>
      </c>
      <c r="K418" s="54" t="s">
        <v>3564</v>
      </c>
      <c r="L418" s="55" t="s">
        <v>3565</v>
      </c>
      <c r="M418" s="58" t="s">
        <v>434</v>
      </c>
      <c r="N418" s="54" t="s">
        <v>901</v>
      </c>
      <c r="O418" s="54" t="s">
        <v>946</v>
      </c>
      <c r="P418" s="55" t="s">
        <v>957</v>
      </c>
      <c r="Q418" s="55" t="s">
        <v>958</v>
      </c>
      <c r="R418" s="54" t="s">
        <v>960</v>
      </c>
      <c r="S418" s="54" t="s">
        <v>69</v>
      </c>
      <c r="T418" s="54" t="str">
        <f t="array" ref="T418">IFERROR(INDEX(INDIRECT("'"&amp;VLOOKUP($C418,ModMap!$A$2:$B$21,2,FALSE)&amp;"'!T:T"),MATCH($K418,INDIRECT("'"&amp;VLOOKUP($C418,ModMap!$A$2:$B$21,2,FALSE)&amp;"'!$K:$K"),0)),"")</f>
        <v>Unassigned</v>
      </c>
      <c r="U418" s="58" t="s">
        <v>33</v>
      </c>
      <c r="V418" s="54" t="str">
        <f t="array" ref="V418">IFERROR(INDEX(INDIRECT("'"&amp;VLOOKUP($C418,ModMap!$A$2:$B$21,2,FALSE)&amp;"'!V:V"),MATCH($K418,INDIRECT("'"&amp;VLOOKUP($C418,ModMap!$A$2:$B$21,2,FALSE)&amp;"'!$K:$K"),0)),"")</f>
        <v>Not Started</v>
      </c>
      <c r="W418" s="54" t="str">
        <f t="array" ref="W418">IFERROR(INDEX(INDIRECT("'"&amp;VLOOKUP($C418,ModMap!$A$2:$B$21,2,FALSE)&amp;"'!W:W"),MATCH($K418,INDIRECT("'"&amp;VLOOKUP($C418,ModMap!$A$2:$B$21,2,FALSE)&amp;"'!$K:$K"),0)),"")</f>
        <v>Unassigned</v>
      </c>
      <c r="X418" s="58" t="s">
        <v>33</v>
      </c>
      <c r="Y418" s="54" t="str">
        <f t="array" ref="Y418">IFERROR(INDEX(INDIRECT("'"&amp;VLOOKUP($C418,ModMap!$A$2:$B$21,2,FALSE)&amp;"'!Y:Y"),MATCH($K418,INDIRECT("'"&amp;VLOOKUP($C418,ModMap!$A$2:$B$21,2,FALSE)&amp;"'!$K:$K"),0)),"")</f>
        <v>Not Started</v>
      </c>
      <c r="Z418" s="54" t="str">
        <f t="array" ref="Z418">IFERROR(INDEX(INDIRECT("'"&amp;VLOOKUP($C418,ModMap!$A$2:$B$21,2,FALSE)&amp;"'!Z:Z"),MATCH($K418,INDIRECT("'"&amp;VLOOKUP($C418,ModMap!$A$2:$B$21,2,FALSE)&amp;"'!$K:$K"),0)),"")</f>
        <v>Unassigned</v>
      </c>
      <c r="AA418" s="45" t="s">
        <v>36</v>
      </c>
      <c r="AB418" s="54" t="str">
        <f t="array" ref="AB418">IFERROR(INDEX(INDIRECT("'"&amp;VLOOKUP($C418,ModMap!$A$2:$B$21,2,FALSE)&amp;"'!AB:AB"),MATCH($K418,INDIRECT("'"&amp;VLOOKUP($C418,ModMap!$A$2:$B$21,2,FALSE)&amp;"'!$K:$K"),0)),"")</f>
        <v>N/A</v>
      </c>
      <c r="AC418" s="54" t="str">
        <f t="array" ref="AC418">IFERROR(INDEX(INDIRECT("'"&amp;VLOOKUP($C418,ModMap!$A$2:$B$21,2,FALSE)&amp;"'!AC:AC"),MATCH($K418,INDIRECT("'"&amp;VLOOKUP($C418,ModMap!$A$2:$B$21,2,FALSE)&amp;"'!$K:$K"),0)),"")</f>
        <v/>
      </c>
      <c r="AD418" s="58" t="s">
        <v>33</v>
      </c>
      <c r="AE418" s="54" t="str">
        <f t="array" ref="AE418">IFERROR(INDEX(INDIRECT("'"&amp;VLOOKUP($C418,ModMap!$A$2:$B$21,2,FALSE)&amp;"'!AE:AE"),MATCH($K418,INDIRECT("'"&amp;VLOOKUP($C418,ModMap!$A$2:$B$21,2,FALSE)&amp;"'!$K:$K"),0)),"")</f>
        <v>Not Started</v>
      </c>
      <c r="AF418" s="54" t="str">
        <f t="array" ref="AF418">IFERROR(INDEX(INDIRECT("'"&amp;VLOOKUP($C418,ModMap!$A$2:$B$21,2,FALSE)&amp;"'!AF:AF"),MATCH($K418,INDIRECT("'"&amp;VLOOKUP($C418,ModMap!$A$2:$B$21,2,FALSE)&amp;"'!$K:$K"),0)),"")</f>
        <v>Unassigned</v>
      </c>
      <c r="AG418" s="45" t="s">
        <v>36</v>
      </c>
      <c r="AH418" s="54" t="str">
        <f t="array" ref="AH418">IFERROR(INDEX(INDIRECT("'"&amp;VLOOKUP($C418,ModMap!$A$2:$B$21,2,FALSE)&amp;"'!AH:AH"),MATCH($K418,INDIRECT("'"&amp;VLOOKUP($C418,ModMap!$A$2:$B$21,2,FALSE)&amp;"'!$K:$K"),0)),"")</f>
        <v>N/A</v>
      </c>
      <c r="AI418" s="54" t="str">
        <f t="array" ref="AI418">IFERROR(INDEX(INDIRECT("'"&amp;VLOOKUP($C418,ModMap!$A$2:$B$21,2,FALSE)&amp;"'!AI:AI"),MATCH($K418,INDIRECT("'"&amp;VLOOKUP($C418,ModMap!$A$2:$B$21,2,FALSE)&amp;"'!$K:$K"),0)),"")</f>
        <v/>
      </c>
      <c r="AJ418" s="45" t="s">
        <v>36</v>
      </c>
      <c r="AK418" s="54" t="str">
        <f t="array" ref="AK418">IFERROR(INDEX(INDIRECT("'"&amp;VLOOKUP($C418,ModMap!$A$2:$B$21,2,FALSE)&amp;"'!AK:AK"),MATCH($K418,INDIRECT("'"&amp;VLOOKUP($C418,ModMap!$A$2:$B$21,2,FALSE)&amp;"'!$K:$K"),0)),"")</f>
        <v>N/A</v>
      </c>
      <c r="AL418" s="54" t="str">
        <f t="array" ref="AL418">IFERROR(INDEX(INDIRECT("'"&amp;VLOOKUP($C418,ModMap!$A$2:$B$21,2,FALSE)&amp;"'!AL:AL"),MATCH($K418,INDIRECT("'"&amp;VLOOKUP($C418,ModMap!$A$2:$B$21,2,FALSE)&amp;"'!$K:$K"),0)),"")</f>
        <v/>
      </c>
      <c r="AM418" s="54">
        <f t="shared" si="1"/>
        <v>3</v>
      </c>
      <c r="AN418" s="54" t="str">
        <f t="shared" si="2"/>
        <v>Not Started</v>
      </c>
      <c r="AO418" s="55" t="str">
        <f t="array" ref="AO418">IFERROR(INDEX(INDIRECT("'"&amp;VLOOKUP($C418,ModMap!$A$2:$B$21,2,FALSE)&amp;"'!AO:AO"),MATCH($K418,INDIRECT("'"&amp;VLOOKUP($C418,ModMap!$A$2:$B$21,2,FALSE)&amp;"'!$K:$K"),0)),"")</f>
        <v/>
      </c>
      <c r="AP418" s="53" t="str">
        <f t="array" ref="AP418">IFERROR(HYPERLINK("#'"&amp;VLOOKUP($C418,ModMap!$A$2:$B$21,2,FALSE)&amp;"'!V"&amp;MATCH($K418,INDIRECT("'"&amp;VLOOKUP($C418,ModMap!$A$2:$B$21,2,FALSE)&amp;"'!$K:$K"),0),"Edit on module sheet"),"")</f>
        <v>Edit on module sheet</v>
      </c>
    </row>
    <row r="419" ht="42.0" customHeight="1">
      <c r="A419" s="34">
        <v>417.0</v>
      </c>
      <c r="B419" s="34">
        <v>417.0</v>
      </c>
      <c r="C419" s="34" t="s">
        <v>108</v>
      </c>
      <c r="D419" s="35" t="s">
        <v>109</v>
      </c>
      <c r="E419" s="36" t="s">
        <v>48</v>
      </c>
      <c r="F419" s="103" t="s">
        <v>894</v>
      </c>
      <c r="G419" s="35" t="s">
        <v>895</v>
      </c>
      <c r="H419" s="34" t="s">
        <v>978</v>
      </c>
      <c r="I419" s="34" t="s">
        <v>979</v>
      </c>
      <c r="J419" s="35" t="s">
        <v>980</v>
      </c>
      <c r="K419" s="34" t="s">
        <v>2507</v>
      </c>
      <c r="L419" s="35" t="s">
        <v>2508</v>
      </c>
      <c r="M419" s="62" t="s">
        <v>200</v>
      </c>
      <c r="N419" s="34" t="s">
        <v>901</v>
      </c>
      <c r="O419" s="34" t="s">
        <v>929</v>
      </c>
      <c r="P419" s="35" t="s">
        <v>983</v>
      </c>
      <c r="Q419" s="35" t="s">
        <v>984</v>
      </c>
      <c r="R419" s="34" t="s">
        <v>932</v>
      </c>
      <c r="S419" s="34" t="s">
        <v>53</v>
      </c>
      <c r="T419" s="34" t="str">
        <f t="array" ref="T419">IFERROR(INDEX(INDIRECT("'"&amp;VLOOKUP($C419,ModMap!$A$2:$B$21,2,FALSE)&amp;"'!T:T"),MATCH($K419,INDIRECT("'"&amp;VLOOKUP($C419,ModMap!$A$2:$B$21,2,FALSE)&amp;"'!$K:$K"),0)),"")</f>
        <v>Unassigned</v>
      </c>
      <c r="U419" s="45" t="s">
        <v>36</v>
      </c>
      <c r="V419" s="34" t="str">
        <f t="array" ref="V419">IFERROR(INDEX(INDIRECT("'"&amp;VLOOKUP($C419,ModMap!$A$2:$B$21,2,FALSE)&amp;"'!V:V"),MATCH($K419,INDIRECT("'"&amp;VLOOKUP($C419,ModMap!$A$2:$B$21,2,FALSE)&amp;"'!$K:$K"),0)),"")</f>
        <v>N/A</v>
      </c>
      <c r="W419" s="34" t="str">
        <f t="array" ref="W419">IFERROR(INDEX(INDIRECT("'"&amp;VLOOKUP($C419,ModMap!$A$2:$B$21,2,FALSE)&amp;"'!W:W"),MATCH($K419,INDIRECT("'"&amp;VLOOKUP($C419,ModMap!$A$2:$B$21,2,FALSE)&amp;"'!$K:$K"),0)),"")</f>
        <v/>
      </c>
      <c r="X419" s="58" t="s">
        <v>33</v>
      </c>
      <c r="Y419" s="34" t="str">
        <f t="array" ref="Y419">IFERROR(INDEX(INDIRECT("'"&amp;VLOOKUP($C419,ModMap!$A$2:$B$21,2,FALSE)&amp;"'!Y:Y"),MATCH($K419,INDIRECT("'"&amp;VLOOKUP($C419,ModMap!$A$2:$B$21,2,FALSE)&amp;"'!$K:$K"),0)),"")</f>
        <v>Not Started</v>
      </c>
      <c r="Z419" s="34" t="str">
        <f t="array" ref="Z419">IFERROR(INDEX(INDIRECT("'"&amp;VLOOKUP($C419,ModMap!$A$2:$B$21,2,FALSE)&amp;"'!Z:Z"),MATCH($K419,INDIRECT("'"&amp;VLOOKUP($C419,ModMap!$A$2:$B$21,2,FALSE)&amp;"'!$K:$K"),0)),"")</f>
        <v>Unassigned</v>
      </c>
      <c r="AA419" s="58" t="s">
        <v>33</v>
      </c>
      <c r="AB419" s="34" t="str">
        <f t="array" ref="AB419">IFERROR(INDEX(INDIRECT("'"&amp;VLOOKUP($C419,ModMap!$A$2:$B$21,2,FALSE)&amp;"'!AB:AB"),MATCH($K419,INDIRECT("'"&amp;VLOOKUP($C419,ModMap!$A$2:$B$21,2,FALSE)&amp;"'!$K:$K"),0)),"")</f>
        <v>Not Started</v>
      </c>
      <c r="AC419" s="34" t="str">
        <f t="array" ref="AC419">IFERROR(INDEX(INDIRECT("'"&amp;VLOOKUP($C419,ModMap!$A$2:$B$21,2,FALSE)&amp;"'!AC:AC"),MATCH($K419,INDIRECT("'"&amp;VLOOKUP($C419,ModMap!$A$2:$B$21,2,FALSE)&amp;"'!$K:$K"),0)),"")</f>
        <v>Unassigned</v>
      </c>
      <c r="AD419" s="45" t="s">
        <v>36</v>
      </c>
      <c r="AE419" s="34" t="str">
        <f t="array" ref="AE419">IFERROR(INDEX(INDIRECT("'"&amp;VLOOKUP($C419,ModMap!$A$2:$B$21,2,FALSE)&amp;"'!AE:AE"),MATCH($K419,INDIRECT("'"&amp;VLOOKUP($C419,ModMap!$A$2:$B$21,2,FALSE)&amp;"'!$K:$K"),0)),"")</f>
        <v>N/A</v>
      </c>
      <c r="AF419" s="34" t="str">
        <f t="array" ref="AF419">IFERROR(INDEX(INDIRECT("'"&amp;VLOOKUP($C419,ModMap!$A$2:$B$21,2,FALSE)&amp;"'!AF:AF"),MATCH($K419,INDIRECT("'"&amp;VLOOKUP($C419,ModMap!$A$2:$B$21,2,FALSE)&amp;"'!$K:$K"),0)),"")</f>
        <v/>
      </c>
      <c r="AG419" s="45" t="s">
        <v>36</v>
      </c>
      <c r="AH419" s="34" t="str">
        <f t="array" ref="AH419">IFERROR(INDEX(INDIRECT("'"&amp;VLOOKUP($C419,ModMap!$A$2:$B$21,2,FALSE)&amp;"'!AH:AH"),MATCH($K419,INDIRECT("'"&amp;VLOOKUP($C419,ModMap!$A$2:$B$21,2,FALSE)&amp;"'!$K:$K"),0)),"")</f>
        <v>N/A</v>
      </c>
      <c r="AI419" s="34" t="str">
        <f t="array" ref="AI419">IFERROR(INDEX(INDIRECT("'"&amp;VLOOKUP($C419,ModMap!$A$2:$B$21,2,FALSE)&amp;"'!AI:AI"),MATCH($K419,INDIRECT("'"&amp;VLOOKUP($C419,ModMap!$A$2:$B$21,2,FALSE)&amp;"'!$K:$K"),0)),"")</f>
        <v/>
      </c>
      <c r="AJ419" s="45" t="s">
        <v>36</v>
      </c>
      <c r="AK419" s="34" t="str">
        <f t="array" ref="AK419">IFERROR(INDEX(INDIRECT("'"&amp;VLOOKUP($C419,ModMap!$A$2:$B$21,2,FALSE)&amp;"'!AK:AK"),MATCH($K419,INDIRECT("'"&amp;VLOOKUP($C419,ModMap!$A$2:$B$21,2,FALSE)&amp;"'!$K:$K"),0)),"")</f>
        <v>N/A</v>
      </c>
      <c r="AL419" s="34" t="str">
        <f t="array" ref="AL419">IFERROR(INDEX(INDIRECT("'"&amp;VLOOKUP($C419,ModMap!$A$2:$B$21,2,FALSE)&amp;"'!AL:AL"),MATCH($K419,INDIRECT("'"&amp;VLOOKUP($C419,ModMap!$A$2:$B$21,2,FALSE)&amp;"'!$K:$K"),0)),"")</f>
        <v/>
      </c>
      <c r="AM419" s="34">
        <f t="shared" si="1"/>
        <v>2</v>
      </c>
      <c r="AN419" s="34" t="str">
        <f t="shared" si="2"/>
        <v>Not Started</v>
      </c>
      <c r="AO419" s="35" t="str">
        <f t="array" ref="AO419">IFERROR(INDEX(INDIRECT("'"&amp;VLOOKUP($C419,ModMap!$A$2:$B$21,2,FALSE)&amp;"'!AO:AO"),MATCH($K419,INDIRECT("'"&amp;VLOOKUP($C419,ModMap!$A$2:$B$21,2,FALSE)&amp;"'!$K:$K"),0)),"")</f>
        <v/>
      </c>
      <c r="AP419" s="53" t="str">
        <f t="array" ref="AP419">IFERROR(HYPERLINK("#'"&amp;VLOOKUP($C419,ModMap!$A$2:$B$21,2,FALSE)&amp;"'!V"&amp;MATCH($K419,INDIRECT("'"&amp;VLOOKUP($C419,ModMap!$A$2:$B$21,2,FALSE)&amp;"'!$K:$K"),0),"Edit on module sheet"),"")</f>
        <v>Edit on module sheet</v>
      </c>
    </row>
    <row r="420" ht="42.0" customHeight="1">
      <c r="A420" s="54">
        <v>418.0</v>
      </c>
      <c r="B420" s="54">
        <v>418.0</v>
      </c>
      <c r="C420" s="54" t="s">
        <v>108</v>
      </c>
      <c r="D420" s="55" t="s">
        <v>109</v>
      </c>
      <c r="E420" s="36" t="s">
        <v>48</v>
      </c>
      <c r="F420" s="103" t="s">
        <v>894</v>
      </c>
      <c r="G420" s="55" t="s">
        <v>895</v>
      </c>
      <c r="H420" s="54" t="s">
        <v>978</v>
      </c>
      <c r="I420" s="54" t="s">
        <v>979</v>
      </c>
      <c r="J420" s="55" t="s">
        <v>980</v>
      </c>
      <c r="K420" s="54" t="s">
        <v>2513</v>
      </c>
      <c r="L420" s="55" t="s">
        <v>2514</v>
      </c>
      <c r="M420" s="62" t="s">
        <v>200</v>
      </c>
      <c r="N420" s="54" t="s">
        <v>901</v>
      </c>
      <c r="O420" s="54" t="s">
        <v>929</v>
      </c>
      <c r="P420" s="55" t="s">
        <v>983</v>
      </c>
      <c r="Q420" s="55" t="s">
        <v>984</v>
      </c>
      <c r="R420" s="54" t="s">
        <v>932</v>
      </c>
      <c r="S420" s="54" t="s">
        <v>56</v>
      </c>
      <c r="T420" s="54" t="str">
        <f t="array" ref="T420">IFERROR(INDEX(INDIRECT("'"&amp;VLOOKUP($C420,ModMap!$A$2:$B$21,2,FALSE)&amp;"'!T:T"),MATCH($K420,INDIRECT("'"&amp;VLOOKUP($C420,ModMap!$A$2:$B$21,2,FALSE)&amp;"'!$K:$K"),0)),"")</f>
        <v>Unassigned</v>
      </c>
      <c r="U420" s="45" t="s">
        <v>36</v>
      </c>
      <c r="V420" s="54" t="str">
        <f t="array" ref="V420">IFERROR(INDEX(INDIRECT("'"&amp;VLOOKUP($C420,ModMap!$A$2:$B$21,2,FALSE)&amp;"'!V:V"),MATCH($K420,INDIRECT("'"&amp;VLOOKUP($C420,ModMap!$A$2:$B$21,2,FALSE)&amp;"'!$K:$K"),0)),"")</f>
        <v>N/A</v>
      </c>
      <c r="W420" s="54" t="str">
        <f t="array" ref="W420">IFERROR(INDEX(INDIRECT("'"&amp;VLOOKUP($C420,ModMap!$A$2:$B$21,2,FALSE)&amp;"'!W:W"),MATCH($K420,INDIRECT("'"&amp;VLOOKUP($C420,ModMap!$A$2:$B$21,2,FALSE)&amp;"'!$K:$K"),0)),"")</f>
        <v/>
      </c>
      <c r="X420" s="58" t="s">
        <v>33</v>
      </c>
      <c r="Y420" s="54" t="str">
        <f t="array" ref="Y420">IFERROR(INDEX(INDIRECT("'"&amp;VLOOKUP($C420,ModMap!$A$2:$B$21,2,FALSE)&amp;"'!Y:Y"),MATCH($K420,INDIRECT("'"&amp;VLOOKUP($C420,ModMap!$A$2:$B$21,2,FALSE)&amp;"'!$K:$K"),0)),"")</f>
        <v>Not Started</v>
      </c>
      <c r="Z420" s="54" t="str">
        <f t="array" ref="Z420">IFERROR(INDEX(INDIRECT("'"&amp;VLOOKUP($C420,ModMap!$A$2:$B$21,2,FALSE)&amp;"'!Z:Z"),MATCH($K420,INDIRECT("'"&amp;VLOOKUP($C420,ModMap!$A$2:$B$21,2,FALSE)&amp;"'!$K:$K"),0)),"")</f>
        <v>Unassigned</v>
      </c>
      <c r="AA420" s="58" t="s">
        <v>33</v>
      </c>
      <c r="AB420" s="54" t="str">
        <f t="array" ref="AB420">IFERROR(INDEX(INDIRECT("'"&amp;VLOOKUP($C420,ModMap!$A$2:$B$21,2,FALSE)&amp;"'!AB:AB"),MATCH($K420,INDIRECT("'"&amp;VLOOKUP($C420,ModMap!$A$2:$B$21,2,FALSE)&amp;"'!$K:$K"),0)),"")</f>
        <v>Not Started</v>
      </c>
      <c r="AC420" s="54" t="str">
        <f t="array" ref="AC420">IFERROR(INDEX(INDIRECT("'"&amp;VLOOKUP($C420,ModMap!$A$2:$B$21,2,FALSE)&amp;"'!AC:AC"),MATCH($K420,INDIRECT("'"&amp;VLOOKUP($C420,ModMap!$A$2:$B$21,2,FALSE)&amp;"'!$K:$K"),0)),"")</f>
        <v>Unassigned</v>
      </c>
      <c r="AD420" s="58" t="s">
        <v>33</v>
      </c>
      <c r="AE420" s="54" t="str">
        <f t="array" ref="AE420">IFERROR(INDEX(INDIRECT("'"&amp;VLOOKUP($C420,ModMap!$A$2:$B$21,2,FALSE)&amp;"'!AE:AE"),MATCH($K420,INDIRECT("'"&amp;VLOOKUP($C420,ModMap!$A$2:$B$21,2,FALSE)&amp;"'!$K:$K"),0)),"")</f>
        <v>Not Started</v>
      </c>
      <c r="AF420" s="54" t="str">
        <f t="array" ref="AF420">IFERROR(INDEX(INDIRECT("'"&amp;VLOOKUP($C420,ModMap!$A$2:$B$21,2,FALSE)&amp;"'!AF:AF"),MATCH($K420,INDIRECT("'"&amp;VLOOKUP($C420,ModMap!$A$2:$B$21,2,FALSE)&amp;"'!$K:$K"),0)),"")</f>
        <v>Unassigned</v>
      </c>
      <c r="AG420" s="45" t="s">
        <v>36</v>
      </c>
      <c r="AH420" s="54" t="str">
        <f t="array" ref="AH420">IFERROR(INDEX(INDIRECT("'"&amp;VLOOKUP($C420,ModMap!$A$2:$B$21,2,FALSE)&amp;"'!AH:AH"),MATCH($K420,INDIRECT("'"&amp;VLOOKUP($C420,ModMap!$A$2:$B$21,2,FALSE)&amp;"'!$K:$K"),0)),"")</f>
        <v>N/A</v>
      </c>
      <c r="AI420" s="54" t="str">
        <f t="array" ref="AI420">IFERROR(INDEX(INDIRECT("'"&amp;VLOOKUP($C420,ModMap!$A$2:$B$21,2,FALSE)&amp;"'!AI:AI"),MATCH($K420,INDIRECT("'"&amp;VLOOKUP($C420,ModMap!$A$2:$B$21,2,FALSE)&amp;"'!$K:$K"),0)),"")</f>
        <v/>
      </c>
      <c r="AJ420" s="45" t="s">
        <v>36</v>
      </c>
      <c r="AK420" s="54" t="str">
        <f t="array" ref="AK420">IFERROR(INDEX(INDIRECT("'"&amp;VLOOKUP($C420,ModMap!$A$2:$B$21,2,FALSE)&amp;"'!AK:AK"),MATCH($K420,INDIRECT("'"&amp;VLOOKUP($C420,ModMap!$A$2:$B$21,2,FALSE)&amp;"'!$K:$K"),0)),"")</f>
        <v>N/A</v>
      </c>
      <c r="AL420" s="54" t="str">
        <f t="array" ref="AL420">IFERROR(INDEX(INDIRECT("'"&amp;VLOOKUP($C420,ModMap!$A$2:$B$21,2,FALSE)&amp;"'!AL:AL"),MATCH($K420,INDIRECT("'"&amp;VLOOKUP($C420,ModMap!$A$2:$B$21,2,FALSE)&amp;"'!$K:$K"),0)),"")</f>
        <v/>
      </c>
      <c r="AM420" s="54">
        <f t="shared" si="1"/>
        <v>3</v>
      </c>
      <c r="AN420" s="54" t="str">
        <f t="shared" si="2"/>
        <v>Not Started</v>
      </c>
      <c r="AO420" s="55" t="str">
        <f t="array" ref="AO420">IFERROR(INDEX(INDIRECT("'"&amp;VLOOKUP($C420,ModMap!$A$2:$B$21,2,FALSE)&amp;"'!AO:AO"),MATCH($K420,INDIRECT("'"&amp;VLOOKUP($C420,ModMap!$A$2:$B$21,2,FALSE)&amp;"'!$K:$K"),0)),"")</f>
        <v/>
      </c>
      <c r="AP420" s="53" t="str">
        <f t="array" ref="AP420">IFERROR(HYPERLINK("#'"&amp;VLOOKUP($C420,ModMap!$A$2:$B$21,2,FALSE)&amp;"'!V"&amp;MATCH($K420,INDIRECT("'"&amp;VLOOKUP($C420,ModMap!$A$2:$B$21,2,FALSE)&amp;"'!$K:$K"),0),"Edit on module sheet"),"")</f>
        <v>Edit on module sheet</v>
      </c>
    </row>
    <row r="421" ht="42.0" customHeight="1">
      <c r="A421" s="34">
        <v>419.0</v>
      </c>
      <c r="B421" s="34">
        <v>419.0</v>
      </c>
      <c r="C421" s="34" t="s">
        <v>108</v>
      </c>
      <c r="D421" s="35" t="s">
        <v>109</v>
      </c>
      <c r="E421" s="65" t="s">
        <v>41</v>
      </c>
      <c r="F421" s="103" t="s">
        <v>894</v>
      </c>
      <c r="G421" s="35" t="s">
        <v>895</v>
      </c>
      <c r="H421" s="34" t="s">
        <v>978</v>
      </c>
      <c r="I421" s="34" t="s">
        <v>979</v>
      </c>
      <c r="J421" s="35" t="s">
        <v>980</v>
      </c>
      <c r="K421" s="34" t="s">
        <v>981</v>
      </c>
      <c r="L421" s="35" t="s">
        <v>982</v>
      </c>
      <c r="M421" s="62" t="s">
        <v>200</v>
      </c>
      <c r="N421" s="34" t="s">
        <v>901</v>
      </c>
      <c r="O421" s="34" t="s">
        <v>929</v>
      </c>
      <c r="P421" s="35" t="s">
        <v>983</v>
      </c>
      <c r="Q421" s="35" t="s">
        <v>984</v>
      </c>
      <c r="R421" s="34" t="s">
        <v>932</v>
      </c>
      <c r="S421" s="34" t="s">
        <v>206</v>
      </c>
      <c r="T421" s="34" t="str">
        <f t="array" ref="T421">IFERROR(INDEX(INDIRECT("'"&amp;VLOOKUP($C421,ModMap!$A$2:$B$21,2,FALSE)&amp;"'!T:T"),MATCH($K421,INDIRECT("'"&amp;VLOOKUP($C421,ModMap!$A$2:$B$21,2,FALSE)&amp;"'!$K:$K"),0)),"")</f>
        <v>Unassigned</v>
      </c>
      <c r="U421" s="58" t="s">
        <v>33</v>
      </c>
      <c r="V421" s="34" t="str">
        <f t="array" ref="V421">IFERROR(INDEX(INDIRECT("'"&amp;VLOOKUP($C421,ModMap!$A$2:$B$21,2,FALSE)&amp;"'!V:V"),MATCH($K421,INDIRECT("'"&amp;VLOOKUP($C421,ModMap!$A$2:$B$21,2,FALSE)&amp;"'!$K:$K"),0)),"")</f>
        <v>Not Started</v>
      </c>
      <c r="W421" s="34" t="str">
        <f t="array" ref="W421">IFERROR(INDEX(INDIRECT("'"&amp;VLOOKUP($C421,ModMap!$A$2:$B$21,2,FALSE)&amp;"'!W:W"),MATCH($K421,INDIRECT("'"&amp;VLOOKUP($C421,ModMap!$A$2:$B$21,2,FALSE)&amp;"'!$K:$K"),0)),"")</f>
        <v>Unassigned</v>
      </c>
      <c r="X421" s="45" t="s">
        <v>36</v>
      </c>
      <c r="Y421" s="34" t="str">
        <f t="array" ref="Y421">IFERROR(INDEX(INDIRECT("'"&amp;VLOOKUP($C421,ModMap!$A$2:$B$21,2,FALSE)&amp;"'!Y:Y"),MATCH($K421,INDIRECT("'"&amp;VLOOKUP($C421,ModMap!$A$2:$B$21,2,FALSE)&amp;"'!$K:$K"),0)),"")</f>
        <v>N/A</v>
      </c>
      <c r="Z421" s="34" t="str">
        <f t="array" ref="Z421">IFERROR(INDEX(INDIRECT("'"&amp;VLOOKUP($C421,ModMap!$A$2:$B$21,2,FALSE)&amp;"'!Z:Z"),MATCH($K421,INDIRECT("'"&amp;VLOOKUP($C421,ModMap!$A$2:$B$21,2,FALSE)&amp;"'!$K:$K"),0)),"")</f>
        <v/>
      </c>
      <c r="AA421" s="45" t="s">
        <v>36</v>
      </c>
      <c r="AB421" s="34" t="str">
        <f t="array" ref="AB421">IFERROR(INDEX(INDIRECT("'"&amp;VLOOKUP($C421,ModMap!$A$2:$B$21,2,FALSE)&amp;"'!AB:AB"),MATCH($K421,INDIRECT("'"&amp;VLOOKUP($C421,ModMap!$A$2:$B$21,2,FALSE)&amp;"'!$K:$K"),0)),"")</f>
        <v>N/A</v>
      </c>
      <c r="AC421" s="34" t="str">
        <f t="array" ref="AC421">IFERROR(INDEX(INDIRECT("'"&amp;VLOOKUP($C421,ModMap!$A$2:$B$21,2,FALSE)&amp;"'!AC:AC"),MATCH($K421,INDIRECT("'"&amp;VLOOKUP($C421,ModMap!$A$2:$B$21,2,FALSE)&amp;"'!$K:$K"),0)),"")</f>
        <v/>
      </c>
      <c r="AD421" s="58" t="s">
        <v>33</v>
      </c>
      <c r="AE421" s="34" t="str">
        <f t="array" ref="AE421">IFERROR(INDEX(INDIRECT("'"&amp;VLOOKUP($C421,ModMap!$A$2:$B$21,2,FALSE)&amp;"'!AE:AE"),MATCH($K421,INDIRECT("'"&amp;VLOOKUP($C421,ModMap!$A$2:$B$21,2,FALSE)&amp;"'!$K:$K"),0)),"")</f>
        <v>Not Started</v>
      </c>
      <c r="AF421" s="34" t="str">
        <f t="array" ref="AF421">IFERROR(INDEX(INDIRECT("'"&amp;VLOOKUP($C421,ModMap!$A$2:$B$21,2,FALSE)&amp;"'!AF:AF"),MATCH($K421,INDIRECT("'"&amp;VLOOKUP($C421,ModMap!$A$2:$B$21,2,FALSE)&amp;"'!$K:$K"),0)),"")</f>
        <v>Unassigned</v>
      </c>
      <c r="AG421" s="45" t="s">
        <v>36</v>
      </c>
      <c r="AH421" s="34" t="str">
        <f t="array" ref="AH421">IFERROR(INDEX(INDIRECT("'"&amp;VLOOKUP($C421,ModMap!$A$2:$B$21,2,FALSE)&amp;"'!AH:AH"),MATCH($K421,INDIRECT("'"&amp;VLOOKUP($C421,ModMap!$A$2:$B$21,2,FALSE)&amp;"'!$K:$K"),0)),"")</f>
        <v>N/A</v>
      </c>
      <c r="AI421" s="34" t="str">
        <f t="array" ref="AI421">IFERROR(INDEX(INDIRECT("'"&amp;VLOOKUP($C421,ModMap!$A$2:$B$21,2,FALSE)&amp;"'!AI:AI"),MATCH($K421,INDIRECT("'"&amp;VLOOKUP($C421,ModMap!$A$2:$B$21,2,FALSE)&amp;"'!$K:$K"),0)),"")</f>
        <v/>
      </c>
      <c r="AJ421" s="45" t="s">
        <v>36</v>
      </c>
      <c r="AK421" s="34" t="str">
        <f t="array" ref="AK421">IFERROR(INDEX(INDIRECT("'"&amp;VLOOKUP($C421,ModMap!$A$2:$B$21,2,FALSE)&amp;"'!AK:AK"),MATCH($K421,INDIRECT("'"&amp;VLOOKUP($C421,ModMap!$A$2:$B$21,2,FALSE)&amp;"'!$K:$K"),0)),"")</f>
        <v>N/A</v>
      </c>
      <c r="AL421" s="34" t="str">
        <f t="array" ref="AL421">IFERROR(INDEX(INDIRECT("'"&amp;VLOOKUP($C421,ModMap!$A$2:$B$21,2,FALSE)&amp;"'!AL:AL"),MATCH($K421,INDIRECT("'"&amp;VLOOKUP($C421,ModMap!$A$2:$B$21,2,FALSE)&amp;"'!$K:$K"),0)),"")</f>
        <v/>
      </c>
      <c r="AM421" s="34">
        <f t="shared" si="1"/>
        <v>2</v>
      </c>
      <c r="AN421" s="34" t="str">
        <f t="shared" si="2"/>
        <v>Not Started</v>
      </c>
      <c r="AO421" s="35" t="str">
        <f t="array" ref="AO421">IFERROR(INDEX(INDIRECT("'"&amp;VLOOKUP($C421,ModMap!$A$2:$B$21,2,FALSE)&amp;"'!AO:AO"),MATCH($K421,INDIRECT("'"&amp;VLOOKUP($C421,ModMap!$A$2:$B$21,2,FALSE)&amp;"'!$K:$K"),0)),"")</f>
        <v/>
      </c>
      <c r="AP421" s="53" t="str">
        <f t="array" ref="AP421">IFERROR(HYPERLINK("#'"&amp;VLOOKUP($C421,ModMap!$A$2:$B$21,2,FALSE)&amp;"'!V"&amp;MATCH($K421,INDIRECT("'"&amp;VLOOKUP($C421,ModMap!$A$2:$B$21,2,FALSE)&amp;"'!$K:$K"),0),"Edit on module sheet"),"")</f>
        <v>Edit on module sheet</v>
      </c>
    </row>
    <row r="422" ht="42.0" customHeight="1">
      <c r="A422" s="54">
        <v>420.0</v>
      </c>
      <c r="B422" s="54">
        <v>420.0</v>
      </c>
      <c r="C422" s="54" t="s">
        <v>108</v>
      </c>
      <c r="D422" s="55" t="s">
        <v>109</v>
      </c>
      <c r="E422" s="64" t="s">
        <v>69</v>
      </c>
      <c r="F422" s="103" t="s">
        <v>894</v>
      </c>
      <c r="G422" s="55" t="s">
        <v>895</v>
      </c>
      <c r="H422" s="54" t="s">
        <v>978</v>
      </c>
      <c r="I422" s="54" t="s">
        <v>979</v>
      </c>
      <c r="J422" s="55" t="s">
        <v>980</v>
      </c>
      <c r="K422" s="54" t="s">
        <v>3582</v>
      </c>
      <c r="L422" s="55" t="s">
        <v>3583</v>
      </c>
      <c r="M422" s="58" t="s">
        <v>434</v>
      </c>
      <c r="N422" s="54" t="s">
        <v>901</v>
      </c>
      <c r="O422" s="54" t="s">
        <v>929</v>
      </c>
      <c r="P422" s="55" t="s">
        <v>983</v>
      </c>
      <c r="Q422" s="55" t="s">
        <v>984</v>
      </c>
      <c r="R422" s="54" t="s">
        <v>932</v>
      </c>
      <c r="S422" s="54" t="s">
        <v>69</v>
      </c>
      <c r="T422" s="54" t="str">
        <f t="array" ref="T422">IFERROR(INDEX(INDIRECT("'"&amp;VLOOKUP($C422,ModMap!$A$2:$B$21,2,FALSE)&amp;"'!T:T"),MATCH($K422,INDIRECT("'"&amp;VLOOKUP($C422,ModMap!$A$2:$B$21,2,FALSE)&amp;"'!$K:$K"),0)),"")</f>
        <v>Unassigned</v>
      </c>
      <c r="U422" s="58" t="s">
        <v>33</v>
      </c>
      <c r="V422" s="54" t="str">
        <f t="array" ref="V422">IFERROR(INDEX(INDIRECT("'"&amp;VLOOKUP($C422,ModMap!$A$2:$B$21,2,FALSE)&amp;"'!V:V"),MATCH($K422,INDIRECT("'"&amp;VLOOKUP($C422,ModMap!$A$2:$B$21,2,FALSE)&amp;"'!$K:$K"),0)),"")</f>
        <v>Not Started</v>
      </c>
      <c r="W422" s="54" t="str">
        <f t="array" ref="W422">IFERROR(INDEX(INDIRECT("'"&amp;VLOOKUP($C422,ModMap!$A$2:$B$21,2,FALSE)&amp;"'!W:W"),MATCH($K422,INDIRECT("'"&amp;VLOOKUP($C422,ModMap!$A$2:$B$21,2,FALSE)&amp;"'!$K:$K"),0)),"")</f>
        <v>Unassigned</v>
      </c>
      <c r="X422" s="58" t="s">
        <v>33</v>
      </c>
      <c r="Y422" s="54" t="str">
        <f t="array" ref="Y422">IFERROR(INDEX(INDIRECT("'"&amp;VLOOKUP($C422,ModMap!$A$2:$B$21,2,FALSE)&amp;"'!Y:Y"),MATCH($K422,INDIRECT("'"&amp;VLOOKUP($C422,ModMap!$A$2:$B$21,2,FALSE)&amp;"'!$K:$K"),0)),"")</f>
        <v>Not Started</v>
      </c>
      <c r="Z422" s="54" t="str">
        <f t="array" ref="Z422">IFERROR(INDEX(INDIRECT("'"&amp;VLOOKUP($C422,ModMap!$A$2:$B$21,2,FALSE)&amp;"'!Z:Z"),MATCH($K422,INDIRECT("'"&amp;VLOOKUP($C422,ModMap!$A$2:$B$21,2,FALSE)&amp;"'!$K:$K"),0)),"")</f>
        <v>Unassigned</v>
      </c>
      <c r="AA422" s="45" t="s">
        <v>36</v>
      </c>
      <c r="AB422" s="54" t="str">
        <f t="array" ref="AB422">IFERROR(INDEX(INDIRECT("'"&amp;VLOOKUP($C422,ModMap!$A$2:$B$21,2,FALSE)&amp;"'!AB:AB"),MATCH($K422,INDIRECT("'"&amp;VLOOKUP($C422,ModMap!$A$2:$B$21,2,FALSE)&amp;"'!$K:$K"),0)),"")</f>
        <v>N/A</v>
      </c>
      <c r="AC422" s="54" t="str">
        <f t="array" ref="AC422">IFERROR(INDEX(INDIRECT("'"&amp;VLOOKUP($C422,ModMap!$A$2:$B$21,2,FALSE)&amp;"'!AC:AC"),MATCH($K422,INDIRECT("'"&amp;VLOOKUP($C422,ModMap!$A$2:$B$21,2,FALSE)&amp;"'!$K:$K"),0)),"")</f>
        <v/>
      </c>
      <c r="AD422" s="58" t="s">
        <v>33</v>
      </c>
      <c r="AE422" s="54" t="str">
        <f t="array" ref="AE422">IFERROR(INDEX(INDIRECT("'"&amp;VLOOKUP($C422,ModMap!$A$2:$B$21,2,FALSE)&amp;"'!AE:AE"),MATCH($K422,INDIRECT("'"&amp;VLOOKUP($C422,ModMap!$A$2:$B$21,2,FALSE)&amp;"'!$K:$K"),0)),"")</f>
        <v>Not Started</v>
      </c>
      <c r="AF422" s="54" t="str">
        <f t="array" ref="AF422">IFERROR(INDEX(INDIRECT("'"&amp;VLOOKUP($C422,ModMap!$A$2:$B$21,2,FALSE)&amp;"'!AF:AF"),MATCH($K422,INDIRECT("'"&amp;VLOOKUP($C422,ModMap!$A$2:$B$21,2,FALSE)&amp;"'!$K:$K"),0)),"")</f>
        <v>Unassigned</v>
      </c>
      <c r="AG422" s="45" t="s">
        <v>36</v>
      </c>
      <c r="AH422" s="54" t="str">
        <f t="array" ref="AH422">IFERROR(INDEX(INDIRECT("'"&amp;VLOOKUP($C422,ModMap!$A$2:$B$21,2,FALSE)&amp;"'!AH:AH"),MATCH($K422,INDIRECT("'"&amp;VLOOKUP($C422,ModMap!$A$2:$B$21,2,FALSE)&amp;"'!$K:$K"),0)),"")</f>
        <v>N/A</v>
      </c>
      <c r="AI422" s="54" t="str">
        <f t="array" ref="AI422">IFERROR(INDEX(INDIRECT("'"&amp;VLOOKUP($C422,ModMap!$A$2:$B$21,2,FALSE)&amp;"'!AI:AI"),MATCH($K422,INDIRECT("'"&amp;VLOOKUP($C422,ModMap!$A$2:$B$21,2,FALSE)&amp;"'!$K:$K"),0)),"")</f>
        <v/>
      </c>
      <c r="AJ422" s="45" t="s">
        <v>36</v>
      </c>
      <c r="AK422" s="54" t="str">
        <f t="array" ref="AK422">IFERROR(INDEX(INDIRECT("'"&amp;VLOOKUP($C422,ModMap!$A$2:$B$21,2,FALSE)&amp;"'!AK:AK"),MATCH($K422,INDIRECT("'"&amp;VLOOKUP($C422,ModMap!$A$2:$B$21,2,FALSE)&amp;"'!$K:$K"),0)),"")</f>
        <v>N/A</v>
      </c>
      <c r="AL422" s="54" t="str">
        <f t="array" ref="AL422">IFERROR(INDEX(INDIRECT("'"&amp;VLOOKUP($C422,ModMap!$A$2:$B$21,2,FALSE)&amp;"'!AL:AL"),MATCH($K422,INDIRECT("'"&amp;VLOOKUP($C422,ModMap!$A$2:$B$21,2,FALSE)&amp;"'!$K:$K"),0)),"")</f>
        <v/>
      </c>
      <c r="AM422" s="54">
        <f t="shared" si="1"/>
        <v>3</v>
      </c>
      <c r="AN422" s="54" t="str">
        <f t="shared" si="2"/>
        <v>Not Started</v>
      </c>
      <c r="AO422" s="55" t="str">
        <f t="array" ref="AO422">IFERROR(INDEX(INDIRECT("'"&amp;VLOOKUP($C422,ModMap!$A$2:$B$21,2,FALSE)&amp;"'!AO:AO"),MATCH($K422,INDIRECT("'"&amp;VLOOKUP($C422,ModMap!$A$2:$B$21,2,FALSE)&amp;"'!$K:$K"),0)),"")</f>
        <v/>
      </c>
      <c r="AP422" s="53" t="str">
        <f t="array" ref="AP422">IFERROR(HYPERLINK("#'"&amp;VLOOKUP($C422,ModMap!$A$2:$B$21,2,FALSE)&amp;"'!V"&amp;MATCH($K422,INDIRECT("'"&amp;VLOOKUP($C422,ModMap!$A$2:$B$21,2,FALSE)&amp;"'!$K:$K"),0),"Edit on module sheet"),"")</f>
        <v>Edit on module sheet</v>
      </c>
    </row>
    <row r="423" ht="42.0" customHeight="1">
      <c r="A423" s="34">
        <v>421.0</v>
      </c>
      <c r="B423" s="34">
        <v>421.0</v>
      </c>
      <c r="C423" s="34" t="s">
        <v>111</v>
      </c>
      <c r="D423" s="35" t="s">
        <v>112</v>
      </c>
      <c r="E423" s="36" t="s">
        <v>48</v>
      </c>
      <c r="F423" s="104" t="s">
        <v>987</v>
      </c>
      <c r="G423" s="35" t="s">
        <v>988</v>
      </c>
      <c r="H423" s="34" t="s">
        <v>989</v>
      </c>
      <c r="I423" s="34" t="s">
        <v>990</v>
      </c>
      <c r="J423" s="35" t="s">
        <v>991</v>
      </c>
      <c r="K423" s="34" t="s">
        <v>2515</v>
      </c>
      <c r="L423" s="35" t="s">
        <v>2516</v>
      </c>
      <c r="M423" s="66" t="s">
        <v>211</v>
      </c>
      <c r="N423" s="34" t="s">
        <v>994</v>
      </c>
      <c r="O423" s="34" t="s">
        <v>995</v>
      </c>
      <c r="P423" s="35" t="s">
        <v>996</v>
      </c>
      <c r="Q423" s="35" t="s">
        <v>997</v>
      </c>
      <c r="R423" s="34" t="s">
        <v>994</v>
      </c>
      <c r="S423" s="34" t="s">
        <v>53</v>
      </c>
      <c r="T423" s="34" t="str">
        <f t="array" ref="T423">IFERROR(INDEX(INDIRECT("'"&amp;VLOOKUP($C423,ModMap!$A$2:$B$21,2,FALSE)&amp;"'!T:T"),MATCH($K423,INDIRECT("'"&amp;VLOOKUP($C423,ModMap!$A$2:$B$21,2,FALSE)&amp;"'!$K:$K"),0)),"")</f>
        <v>Unassigned</v>
      </c>
      <c r="U423" s="45" t="s">
        <v>36</v>
      </c>
      <c r="V423" s="34" t="str">
        <f t="array" ref="V423">IFERROR(INDEX(INDIRECT("'"&amp;VLOOKUP($C423,ModMap!$A$2:$B$21,2,FALSE)&amp;"'!V:V"),MATCH($K423,INDIRECT("'"&amp;VLOOKUP($C423,ModMap!$A$2:$B$21,2,FALSE)&amp;"'!$K:$K"),0)),"")</f>
        <v>N/A</v>
      </c>
      <c r="W423" s="34" t="str">
        <f t="array" ref="W423">IFERROR(INDEX(INDIRECT("'"&amp;VLOOKUP($C423,ModMap!$A$2:$B$21,2,FALSE)&amp;"'!W:W"),MATCH($K423,INDIRECT("'"&amp;VLOOKUP($C423,ModMap!$A$2:$B$21,2,FALSE)&amp;"'!$K:$K"),0)),"")</f>
        <v/>
      </c>
      <c r="X423" s="58" t="s">
        <v>33</v>
      </c>
      <c r="Y423" s="34" t="str">
        <f t="array" ref="Y423">IFERROR(INDEX(INDIRECT("'"&amp;VLOOKUP($C423,ModMap!$A$2:$B$21,2,FALSE)&amp;"'!Y:Y"),MATCH($K423,INDIRECT("'"&amp;VLOOKUP($C423,ModMap!$A$2:$B$21,2,FALSE)&amp;"'!$K:$K"),0)),"")</f>
        <v>Not Started</v>
      </c>
      <c r="Z423" s="34" t="str">
        <f t="array" ref="Z423">IFERROR(INDEX(INDIRECT("'"&amp;VLOOKUP($C423,ModMap!$A$2:$B$21,2,FALSE)&amp;"'!Z:Z"),MATCH($K423,INDIRECT("'"&amp;VLOOKUP($C423,ModMap!$A$2:$B$21,2,FALSE)&amp;"'!$K:$K"),0)),"")</f>
        <v>Unassigned</v>
      </c>
      <c r="AA423" s="58" t="s">
        <v>33</v>
      </c>
      <c r="AB423" s="34" t="str">
        <f t="array" ref="AB423">IFERROR(INDEX(INDIRECT("'"&amp;VLOOKUP($C423,ModMap!$A$2:$B$21,2,FALSE)&amp;"'!AB:AB"),MATCH($K423,INDIRECT("'"&amp;VLOOKUP($C423,ModMap!$A$2:$B$21,2,FALSE)&amp;"'!$K:$K"),0)),"")</f>
        <v>Not Started</v>
      </c>
      <c r="AC423" s="34" t="str">
        <f t="array" ref="AC423">IFERROR(INDEX(INDIRECT("'"&amp;VLOOKUP($C423,ModMap!$A$2:$B$21,2,FALSE)&amp;"'!AC:AC"),MATCH($K423,INDIRECT("'"&amp;VLOOKUP($C423,ModMap!$A$2:$B$21,2,FALSE)&amp;"'!$K:$K"),0)),"")</f>
        <v>Unassigned</v>
      </c>
      <c r="AD423" s="45" t="s">
        <v>36</v>
      </c>
      <c r="AE423" s="34" t="str">
        <f t="array" ref="AE423">IFERROR(INDEX(INDIRECT("'"&amp;VLOOKUP($C423,ModMap!$A$2:$B$21,2,FALSE)&amp;"'!AE:AE"),MATCH($K423,INDIRECT("'"&amp;VLOOKUP($C423,ModMap!$A$2:$B$21,2,FALSE)&amp;"'!$K:$K"),0)),"")</f>
        <v>N/A</v>
      </c>
      <c r="AF423" s="34" t="str">
        <f t="array" ref="AF423">IFERROR(INDEX(INDIRECT("'"&amp;VLOOKUP($C423,ModMap!$A$2:$B$21,2,FALSE)&amp;"'!AF:AF"),MATCH($K423,INDIRECT("'"&amp;VLOOKUP($C423,ModMap!$A$2:$B$21,2,FALSE)&amp;"'!$K:$K"),0)),"")</f>
        <v/>
      </c>
      <c r="AG423" s="45" t="s">
        <v>36</v>
      </c>
      <c r="AH423" s="34" t="str">
        <f t="array" ref="AH423">IFERROR(INDEX(INDIRECT("'"&amp;VLOOKUP($C423,ModMap!$A$2:$B$21,2,FALSE)&amp;"'!AH:AH"),MATCH($K423,INDIRECT("'"&amp;VLOOKUP($C423,ModMap!$A$2:$B$21,2,FALSE)&amp;"'!$K:$K"),0)),"")</f>
        <v>N/A</v>
      </c>
      <c r="AI423" s="34" t="str">
        <f t="array" ref="AI423">IFERROR(INDEX(INDIRECT("'"&amp;VLOOKUP($C423,ModMap!$A$2:$B$21,2,FALSE)&amp;"'!AI:AI"),MATCH($K423,INDIRECT("'"&amp;VLOOKUP($C423,ModMap!$A$2:$B$21,2,FALSE)&amp;"'!$K:$K"),0)),"")</f>
        <v/>
      </c>
      <c r="AJ423" s="45" t="s">
        <v>36</v>
      </c>
      <c r="AK423" s="34" t="str">
        <f t="array" ref="AK423">IFERROR(INDEX(INDIRECT("'"&amp;VLOOKUP($C423,ModMap!$A$2:$B$21,2,FALSE)&amp;"'!AK:AK"),MATCH($K423,INDIRECT("'"&amp;VLOOKUP($C423,ModMap!$A$2:$B$21,2,FALSE)&amp;"'!$K:$K"),0)),"")</f>
        <v>N/A</v>
      </c>
      <c r="AL423" s="34" t="str">
        <f t="array" ref="AL423">IFERROR(INDEX(INDIRECT("'"&amp;VLOOKUP($C423,ModMap!$A$2:$B$21,2,FALSE)&amp;"'!AL:AL"),MATCH($K423,INDIRECT("'"&amp;VLOOKUP($C423,ModMap!$A$2:$B$21,2,FALSE)&amp;"'!$K:$K"),0)),"")</f>
        <v/>
      </c>
      <c r="AM423" s="34">
        <f t="shared" si="1"/>
        <v>2</v>
      </c>
      <c r="AN423" s="34" t="str">
        <f t="shared" si="2"/>
        <v>Not Started</v>
      </c>
      <c r="AO423" s="35" t="str">
        <f t="array" ref="AO423">IFERROR(INDEX(INDIRECT("'"&amp;VLOOKUP($C423,ModMap!$A$2:$B$21,2,FALSE)&amp;"'!AO:AO"),MATCH($K423,INDIRECT("'"&amp;VLOOKUP($C423,ModMap!$A$2:$B$21,2,FALSE)&amp;"'!$K:$K"),0)),"")</f>
        <v/>
      </c>
      <c r="AP423" s="53" t="str">
        <f t="array" ref="AP423">IFERROR(HYPERLINK("#'"&amp;VLOOKUP($C423,ModMap!$A$2:$B$21,2,FALSE)&amp;"'!V"&amp;MATCH($K423,INDIRECT("'"&amp;VLOOKUP($C423,ModMap!$A$2:$B$21,2,FALSE)&amp;"'!$K:$K"),0),"Edit on module sheet"),"")</f>
        <v>Edit on module sheet</v>
      </c>
    </row>
    <row r="424" ht="42.0" customHeight="1">
      <c r="A424" s="54">
        <v>422.0</v>
      </c>
      <c r="B424" s="54">
        <v>422.0</v>
      </c>
      <c r="C424" s="54" t="s">
        <v>111</v>
      </c>
      <c r="D424" s="55" t="s">
        <v>112</v>
      </c>
      <c r="E424" s="36" t="s">
        <v>48</v>
      </c>
      <c r="F424" s="104" t="s">
        <v>987</v>
      </c>
      <c r="G424" s="55" t="s">
        <v>988</v>
      </c>
      <c r="H424" s="54" t="s">
        <v>989</v>
      </c>
      <c r="I424" s="54" t="s">
        <v>990</v>
      </c>
      <c r="J424" s="55" t="s">
        <v>991</v>
      </c>
      <c r="K424" s="54" t="s">
        <v>2518</v>
      </c>
      <c r="L424" s="55" t="s">
        <v>2519</v>
      </c>
      <c r="M424" s="66" t="s">
        <v>211</v>
      </c>
      <c r="N424" s="54" t="s">
        <v>994</v>
      </c>
      <c r="O424" s="54" t="s">
        <v>995</v>
      </c>
      <c r="P424" s="55" t="s">
        <v>996</v>
      </c>
      <c r="Q424" s="55" t="s">
        <v>997</v>
      </c>
      <c r="R424" s="54" t="s">
        <v>994</v>
      </c>
      <c r="S424" s="54" t="s">
        <v>56</v>
      </c>
      <c r="T424" s="54" t="str">
        <f t="array" ref="T424">IFERROR(INDEX(INDIRECT("'"&amp;VLOOKUP($C424,ModMap!$A$2:$B$21,2,FALSE)&amp;"'!T:T"),MATCH($K424,INDIRECT("'"&amp;VLOOKUP($C424,ModMap!$A$2:$B$21,2,FALSE)&amp;"'!$K:$K"),0)),"")</f>
        <v>Unassigned</v>
      </c>
      <c r="U424" s="45" t="s">
        <v>36</v>
      </c>
      <c r="V424" s="54" t="str">
        <f t="array" ref="V424">IFERROR(INDEX(INDIRECT("'"&amp;VLOOKUP($C424,ModMap!$A$2:$B$21,2,FALSE)&amp;"'!V:V"),MATCH($K424,INDIRECT("'"&amp;VLOOKUP($C424,ModMap!$A$2:$B$21,2,FALSE)&amp;"'!$K:$K"),0)),"")</f>
        <v>N/A</v>
      </c>
      <c r="W424" s="54" t="str">
        <f t="array" ref="W424">IFERROR(INDEX(INDIRECT("'"&amp;VLOOKUP($C424,ModMap!$A$2:$B$21,2,FALSE)&amp;"'!W:W"),MATCH($K424,INDIRECT("'"&amp;VLOOKUP($C424,ModMap!$A$2:$B$21,2,FALSE)&amp;"'!$K:$K"),0)),"")</f>
        <v/>
      </c>
      <c r="X424" s="58" t="s">
        <v>33</v>
      </c>
      <c r="Y424" s="54" t="str">
        <f t="array" ref="Y424">IFERROR(INDEX(INDIRECT("'"&amp;VLOOKUP($C424,ModMap!$A$2:$B$21,2,FALSE)&amp;"'!Y:Y"),MATCH($K424,INDIRECT("'"&amp;VLOOKUP($C424,ModMap!$A$2:$B$21,2,FALSE)&amp;"'!$K:$K"),0)),"")</f>
        <v>Not Started</v>
      </c>
      <c r="Z424" s="54" t="str">
        <f t="array" ref="Z424">IFERROR(INDEX(INDIRECT("'"&amp;VLOOKUP($C424,ModMap!$A$2:$B$21,2,FALSE)&amp;"'!Z:Z"),MATCH($K424,INDIRECT("'"&amp;VLOOKUP($C424,ModMap!$A$2:$B$21,2,FALSE)&amp;"'!$K:$K"),0)),"")</f>
        <v>Unassigned</v>
      </c>
      <c r="AA424" s="58" t="s">
        <v>33</v>
      </c>
      <c r="AB424" s="54" t="str">
        <f t="array" ref="AB424">IFERROR(INDEX(INDIRECT("'"&amp;VLOOKUP($C424,ModMap!$A$2:$B$21,2,FALSE)&amp;"'!AB:AB"),MATCH($K424,INDIRECT("'"&amp;VLOOKUP($C424,ModMap!$A$2:$B$21,2,FALSE)&amp;"'!$K:$K"),0)),"")</f>
        <v>Not Started</v>
      </c>
      <c r="AC424" s="54" t="str">
        <f t="array" ref="AC424">IFERROR(INDEX(INDIRECT("'"&amp;VLOOKUP($C424,ModMap!$A$2:$B$21,2,FALSE)&amp;"'!AC:AC"),MATCH($K424,INDIRECT("'"&amp;VLOOKUP($C424,ModMap!$A$2:$B$21,2,FALSE)&amp;"'!$K:$K"),0)),"")</f>
        <v>Unassigned</v>
      </c>
      <c r="AD424" s="58" t="s">
        <v>33</v>
      </c>
      <c r="AE424" s="54" t="str">
        <f t="array" ref="AE424">IFERROR(INDEX(INDIRECT("'"&amp;VLOOKUP($C424,ModMap!$A$2:$B$21,2,FALSE)&amp;"'!AE:AE"),MATCH($K424,INDIRECT("'"&amp;VLOOKUP($C424,ModMap!$A$2:$B$21,2,FALSE)&amp;"'!$K:$K"),0)),"")</f>
        <v>Not Started</v>
      </c>
      <c r="AF424" s="54" t="str">
        <f t="array" ref="AF424">IFERROR(INDEX(INDIRECT("'"&amp;VLOOKUP($C424,ModMap!$A$2:$B$21,2,FALSE)&amp;"'!AF:AF"),MATCH($K424,INDIRECT("'"&amp;VLOOKUP($C424,ModMap!$A$2:$B$21,2,FALSE)&amp;"'!$K:$K"),0)),"")</f>
        <v>Unassigned</v>
      </c>
      <c r="AG424" s="45" t="s">
        <v>36</v>
      </c>
      <c r="AH424" s="54" t="str">
        <f t="array" ref="AH424">IFERROR(INDEX(INDIRECT("'"&amp;VLOOKUP($C424,ModMap!$A$2:$B$21,2,FALSE)&amp;"'!AH:AH"),MATCH($K424,INDIRECT("'"&amp;VLOOKUP($C424,ModMap!$A$2:$B$21,2,FALSE)&amp;"'!$K:$K"),0)),"")</f>
        <v>N/A</v>
      </c>
      <c r="AI424" s="54" t="str">
        <f t="array" ref="AI424">IFERROR(INDEX(INDIRECT("'"&amp;VLOOKUP($C424,ModMap!$A$2:$B$21,2,FALSE)&amp;"'!AI:AI"),MATCH($K424,INDIRECT("'"&amp;VLOOKUP($C424,ModMap!$A$2:$B$21,2,FALSE)&amp;"'!$K:$K"),0)),"")</f>
        <v/>
      </c>
      <c r="AJ424" s="45" t="s">
        <v>36</v>
      </c>
      <c r="AK424" s="54" t="str">
        <f t="array" ref="AK424">IFERROR(INDEX(INDIRECT("'"&amp;VLOOKUP($C424,ModMap!$A$2:$B$21,2,FALSE)&amp;"'!AK:AK"),MATCH($K424,INDIRECT("'"&amp;VLOOKUP($C424,ModMap!$A$2:$B$21,2,FALSE)&amp;"'!$K:$K"),0)),"")</f>
        <v>N/A</v>
      </c>
      <c r="AL424" s="54" t="str">
        <f t="array" ref="AL424">IFERROR(INDEX(INDIRECT("'"&amp;VLOOKUP($C424,ModMap!$A$2:$B$21,2,FALSE)&amp;"'!AL:AL"),MATCH($K424,INDIRECT("'"&amp;VLOOKUP($C424,ModMap!$A$2:$B$21,2,FALSE)&amp;"'!$K:$K"),0)),"")</f>
        <v/>
      </c>
      <c r="AM424" s="54">
        <f t="shared" si="1"/>
        <v>3</v>
      </c>
      <c r="AN424" s="54" t="str">
        <f t="shared" si="2"/>
        <v>Not Started</v>
      </c>
      <c r="AO424" s="55" t="str">
        <f t="array" ref="AO424">IFERROR(INDEX(INDIRECT("'"&amp;VLOOKUP($C424,ModMap!$A$2:$B$21,2,FALSE)&amp;"'!AO:AO"),MATCH($K424,INDIRECT("'"&amp;VLOOKUP($C424,ModMap!$A$2:$B$21,2,FALSE)&amp;"'!$K:$K"),0)),"")</f>
        <v/>
      </c>
      <c r="AP424" s="53" t="str">
        <f t="array" ref="AP424">IFERROR(HYPERLINK("#'"&amp;VLOOKUP($C424,ModMap!$A$2:$B$21,2,FALSE)&amp;"'!V"&amp;MATCH($K424,INDIRECT("'"&amp;VLOOKUP($C424,ModMap!$A$2:$B$21,2,FALSE)&amp;"'!$K:$K"),0),"Edit on module sheet"),"")</f>
        <v>Edit on module sheet</v>
      </c>
    </row>
    <row r="425" ht="42.0" customHeight="1">
      <c r="A425" s="34">
        <v>423.0</v>
      </c>
      <c r="B425" s="34">
        <v>423.0</v>
      </c>
      <c r="C425" s="34" t="s">
        <v>111</v>
      </c>
      <c r="D425" s="35" t="s">
        <v>112</v>
      </c>
      <c r="E425" s="65" t="s">
        <v>41</v>
      </c>
      <c r="F425" s="104" t="s">
        <v>987</v>
      </c>
      <c r="G425" s="35" t="s">
        <v>988</v>
      </c>
      <c r="H425" s="34" t="s">
        <v>989</v>
      </c>
      <c r="I425" s="34" t="s">
        <v>990</v>
      </c>
      <c r="J425" s="35" t="s">
        <v>991</v>
      </c>
      <c r="K425" s="34" t="s">
        <v>992</v>
      </c>
      <c r="L425" s="35" t="s">
        <v>993</v>
      </c>
      <c r="M425" s="66" t="s">
        <v>211</v>
      </c>
      <c r="N425" s="34" t="s">
        <v>994</v>
      </c>
      <c r="O425" s="34" t="s">
        <v>995</v>
      </c>
      <c r="P425" s="35" t="s">
        <v>996</v>
      </c>
      <c r="Q425" s="35" t="s">
        <v>997</v>
      </c>
      <c r="R425" s="34" t="s">
        <v>994</v>
      </c>
      <c r="S425" s="34" t="s">
        <v>206</v>
      </c>
      <c r="T425" s="34" t="str">
        <f t="array" ref="T425">IFERROR(INDEX(INDIRECT("'"&amp;VLOOKUP($C425,ModMap!$A$2:$B$21,2,FALSE)&amp;"'!T:T"),MATCH($K425,INDIRECT("'"&amp;VLOOKUP($C425,ModMap!$A$2:$B$21,2,FALSE)&amp;"'!$K:$K"),0)),"")</f>
        <v>Unassigned</v>
      </c>
      <c r="U425" s="58" t="s">
        <v>33</v>
      </c>
      <c r="V425" s="34" t="str">
        <f t="array" ref="V425">IFERROR(INDEX(INDIRECT("'"&amp;VLOOKUP($C425,ModMap!$A$2:$B$21,2,FALSE)&amp;"'!V:V"),MATCH($K425,INDIRECT("'"&amp;VLOOKUP($C425,ModMap!$A$2:$B$21,2,FALSE)&amp;"'!$K:$K"),0)),"")</f>
        <v>Not Started</v>
      </c>
      <c r="W425" s="34" t="str">
        <f t="array" ref="W425">IFERROR(INDEX(INDIRECT("'"&amp;VLOOKUP($C425,ModMap!$A$2:$B$21,2,FALSE)&amp;"'!W:W"),MATCH($K425,INDIRECT("'"&amp;VLOOKUP($C425,ModMap!$A$2:$B$21,2,FALSE)&amp;"'!$K:$K"),0)),"")</f>
        <v>Unassigned</v>
      </c>
      <c r="X425" s="45" t="s">
        <v>36</v>
      </c>
      <c r="Y425" s="34" t="str">
        <f t="array" ref="Y425">IFERROR(INDEX(INDIRECT("'"&amp;VLOOKUP($C425,ModMap!$A$2:$B$21,2,FALSE)&amp;"'!Y:Y"),MATCH($K425,INDIRECT("'"&amp;VLOOKUP($C425,ModMap!$A$2:$B$21,2,FALSE)&amp;"'!$K:$K"),0)),"")</f>
        <v>N/A</v>
      </c>
      <c r="Z425" s="34" t="str">
        <f t="array" ref="Z425">IFERROR(INDEX(INDIRECT("'"&amp;VLOOKUP($C425,ModMap!$A$2:$B$21,2,FALSE)&amp;"'!Z:Z"),MATCH($K425,INDIRECT("'"&amp;VLOOKUP($C425,ModMap!$A$2:$B$21,2,FALSE)&amp;"'!$K:$K"),0)),"")</f>
        <v/>
      </c>
      <c r="AA425" s="45" t="s">
        <v>36</v>
      </c>
      <c r="AB425" s="34" t="str">
        <f t="array" ref="AB425">IFERROR(INDEX(INDIRECT("'"&amp;VLOOKUP($C425,ModMap!$A$2:$B$21,2,FALSE)&amp;"'!AB:AB"),MATCH($K425,INDIRECT("'"&amp;VLOOKUP($C425,ModMap!$A$2:$B$21,2,FALSE)&amp;"'!$K:$K"),0)),"")</f>
        <v>N/A</v>
      </c>
      <c r="AC425" s="34" t="str">
        <f t="array" ref="AC425">IFERROR(INDEX(INDIRECT("'"&amp;VLOOKUP($C425,ModMap!$A$2:$B$21,2,FALSE)&amp;"'!AC:AC"),MATCH($K425,INDIRECT("'"&amp;VLOOKUP($C425,ModMap!$A$2:$B$21,2,FALSE)&amp;"'!$K:$K"),0)),"")</f>
        <v/>
      </c>
      <c r="AD425" s="58" t="s">
        <v>33</v>
      </c>
      <c r="AE425" s="34" t="str">
        <f t="array" ref="AE425">IFERROR(INDEX(INDIRECT("'"&amp;VLOOKUP($C425,ModMap!$A$2:$B$21,2,FALSE)&amp;"'!AE:AE"),MATCH($K425,INDIRECT("'"&amp;VLOOKUP($C425,ModMap!$A$2:$B$21,2,FALSE)&amp;"'!$K:$K"),0)),"")</f>
        <v>Not Started</v>
      </c>
      <c r="AF425" s="34" t="str">
        <f t="array" ref="AF425">IFERROR(INDEX(INDIRECT("'"&amp;VLOOKUP($C425,ModMap!$A$2:$B$21,2,FALSE)&amp;"'!AF:AF"),MATCH($K425,INDIRECT("'"&amp;VLOOKUP($C425,ModMap!$A$2:$B$21,2,FALSE)&amp;"'!$K:$K"),0)),"")</f>
        <v>Unassigned</v>
      </c>
      <c r="AG425" s="45" t="s">
        <v>36</v>
      </c>
      <c r="AH425" s="34" t="str">
        <f t="array" ref="AH425">IFERROR(INDEX(INDIRECT("'"&amp;VLOOKUP($C425,ModMap!$A$2:$B$21,2,FALSE)&amp;"'!AH:AH"),MATCH($K425,INDIRECT("'"&amp;VLOOKUP($C425,ModMap!$A$2:$B$21,2,FALSE)&amp;"'!$K:$K"),0)),"")</f>
        <v>N/A</v>
      </c>
      <c r="AI425" s="34" t="str">
        <f t="array" ref="AI425">IFERROR(INDEX(INDIRECT("'"&amp;VLOOKUP($C425,ModMap!$A$2:$B$21,2,FALSE)&amp;"'!AI:AI"),MATCH($K425,INDIRECT("'"&amp;VLOOKUP($C425,ModMap!$A$2:$B$21,2,FALSE)&amp;"'!$K:$K"),0)),"")</f>
        <v/>
      </c>
      <c r="AJ425" s="45" t="s">
        <v>36</v>
      </c>
      <c r="AK425" s="34" t="str">
        <f t="array" ref="AK425">IFERROR(INDEX(INDIRECT("'"&amp;VLOOKUP($C425,ModMap!$A$2:$B$21,2,FALSE)&amp;"'!AK:AK"),MATCH($K425,INDIRECT("'"&amp;VLOOKUP($C425,ModMap!$A$2:$B$21,2,FALSE)&amp;"'!$K:$K"),0)),"")</f>
        <v>N/A</v>
      </c>
      <c r="AL425" s="34" t="str">
        <f t="array" ref="AL425">IFERROR(INDEX(INDIRECT("'"&amp;VLOOKUP($C425,ModMap!$A$2:$B$21,2,FALSE)&amp;"'!AL:AL"),MATCH($K425,INDIRECT("'"&amp;VLOOKUP($C425,ModMap!$A$2:$B$21,2,FALSE)&amp;"'!$K:$K"),0)),"")</f>
        <v/>
      </c>
      <c r="AM425" s="34">
        <f t="shared" si="1"/>
        <v>2</v>
      </c>
      <c r="AN425" s="34" t="str">
        <f t="shared" si="2"/>
        <v>Not Started</v>
      </c>
      <c r="AO425" s="35" t="str">
        <f t="array" ref="AO425">IFERROR(INDEX(INDIRECT("'"&amp;VLOOKUP($C425,ModMap!$A$2:$B$21,2,FALSE)&amp;"'!AO:AO"),MATCH($K425,INDIRECT("'"&amp;VLOOKUP($C425,ModMap!$A$2:$B$21,2,FALSE)&amp;"'!$K:$K"),0)),"")</f>
        <v/>
      </c>
      <c r="AP425" s="53" t="str">
        <f t="array" ref="AP425">IFERROR(HYPERLINK("#'"&amp;VLOOKUP($C425,ModMap!$A$2:$B$21,2,FALSE)&amp;"'!V"&amp;MATCH($K425,INDIRECT("'"&amp;VLOOKUP($C425,ModMap!$A$2:$B$21,2,FALSE)&amp;"'!$K:$K"),0),"Edit on module sheet"),"")</f>
        <v>Edit on module sheet</v>
      </c>
    </row>
    <row r="426" ht="42.0" customHeight="1">
      <c r="A426" s="54">
        <v>424.0</v>
      </c>
      <c r="B426" s="54">
        <v>424.0</v>
      </c>
      <c r="C426" s="54" t="s">
        <v>111</v>
      </c>
      <c r="D426" s="55" t="s">
        <v>112</v>
      </c>
      <c r="E426" s="64" t="s">
        <v>69</v>
      </c>
      <c r="F426" s="104" t="s">
        <v>987</v>
      </c>
      <c r="G426" s="55" t="s">
        <v>988</v>
      </c>
      <c r="H426" s="54" t="s">
        <v>989</v>
      </c>
      <c r="I426" s="54" t="s">
        <v>990</v>
      </c>
      <c r="J426" s="55" t="s">
        <v>991</v>
      </c>
      <c r="K426" s="54" t="s">
        <v>3607</v>
      </c>
      <c r="L426" s="55" t="s">
        <v>3608</v>
      </c>
      <c r="M426" s="58" t="s">
        <v>434</v>
      </c>
      <c r="N426" s="54" t="s">
        <v>994</v>
      </c>
      <c r="O426" s="54" t="s">
        <v>995</v>
      </c>
      <c r="P426" s="55" t="s">
        <v>996</v>
      </c>
      <c r="Q426" s="55" t="s">
        <v>997</v>
      </c>
      <c r="R426" s="54" t="s">
        <v>994</v>
      </c>
      <c r="S426" s="54" t="s">
        <v>69</v>
      </c>
      <c r="T426" s="54" t="str">
        <f t="array" ref="T426">IFERROR(INDEX(INDIRECT("'"&amp;VLOOKUP($C426,ModMap!$A$2:$B$21,2,FALSE)&amp;"'!T:T"),MATCH($K426,INDIRECT("'"&amp;VLOOKUP($C426,ModMap!$A$2:$B$21,2,FALSE)&amp;"'!$K:$K"),0)),"")</f>
        <v>Unassigned</v>
      </c>
      <c r="U426" s="58" t="s">
        <v>33</v>
      </c>
      <c r="V426" s="54" t="str">
        <f t="array" ref="V426">IFERROR(INDEX(INDIRECT("'"&amp;VLOOKUP($C426,ModMap!$A$2:$B$21,2,FALSE)&amp;"'!V:V"),MATCH($K426,INDIRECT("'"&amp;VLOOKUP($C426,ModMap!$A$2:$B$21,2,FALSE)&amp;"'!$K:$K"),0)),"")</f>
        <v>Not Started</v>
      </c>
      <c r="W426" s="54" t="str">
        <f t="array" ref="W426">IFERROR(INDEX(INDIRECT("'"&amp;VLOOKUP($C426,ModMap!$A$2:$B$21,2,FALSE)&amp;"'!W:W"),MATCH($K426,INDIRECT("'"&amp;VLOOKUP($C426,ModMap!$A$2:$B$21,2,FALSE)&amp;"'!$K:$K"),0)),"")</f>
        <v>Unassigned</v>
      </c>
      <c r="X426" s="58" t="s">
        <v>33</v>
      </c>
      <c r="Y426" s="54" t="str">
        <f t="array" ref="Y426">IFERROR(INDEX(INDIRECT("'"&amp;VLOOKUP($C426,ModMap!$A$2:$B$21,2,FALSE)&amp;"'!Y:Y"),MATCH($K426,INDIRECT("'"&amp;VLOOKUP($C426,ModMap!$A$2:$B$21,2,FALSE)&amp;"'!$K:$K"),0)),"")</f>
        <v>Not Started</v>
      </c>
      <c r="Z426" s="54" t="str">
        <f t="array" ref="Z426">IFERROR(INDEX(INDIRECT("'"&amp;VLOOKUP($C426,ModMap!$A$2:$B$21,2,FALSE)&amp;"'!Z:Z"),MATCH($K426,INDIRECT("'"&amp;VLOOKUP($C426,ModMap!$A$2:$B$21,2,FALSE)&amp;"'!$K:$K"),0)),"")</f>
        <v>Unassigned</v>
      </c>
      <c r="AA426" s="45" t="s">
        <v>36</v>
      </c>
      <c r="AB426" s="54" t="str">
        <f t="array" ref="AB426">IFERROR(INDEX(INDIRECT("'"&amp;VLOOKUP($C426,ModMap!$A$2:$B$21,2,FALSE)&amp;"'!AB:AB"),MATCH($K426,INDIRECT("'"&amp;VLOOKUP($C426,ModMap!$A$2:$B$21,2,FALSE)&amp;"'!$K:$K"),0)),"")</f>
        <v>N/A</v>
      </c>
      <c r="AC426" s="54" t="str">
        <f t="array" ref="AC426">IFERROR(INDEX(INDIRECT("'"&amp;VLOOKUP($C426,ModMap!$A$2:$B$21,2,FALSE)&amp;"'!AC:AC"),MATCH($K426,INDIRECT("'"&amp;VLOOKUP($C426,ModMap!$A$2:$B$21,2,FALSE)&amp;"'!$K:$K"),0)),"")</f>
        <v/>
      </c>
      <c r="AD426" s="58" t="s">
        <v>33</v>
      </c>
      <c r="AE426" s="54" t="str">
        <f t="array" ref="AE426">IFERROR(INDEX(INDIRECT("'"&amp;VLOOKUP($C426,ModMap!$A$2:$B$21,2,FALSE)&amp;"'!AE:AE"),MATCH($K426,INDIRECT("'"&amp;VLOOKUP($C426,ModMap!$A$2:$B$21,2,FALSE)&amp;"'!$K:$K"),0)),"")</f>
        <v>Not Started</v>
      </c>
      <c r="AF426" s="54" t="str">
        <f t="array" ref="AF426">IFERROR(INDEX(INDIRECT("'"&amp;VLOOKUP($C426,ModMap!$A$2:$B$21,2,FALSE)&amp;"'!AF:AF"),MATCH($K426,INDIRECT("'"&amp;VLOOKUP($C426,ModMap!$A$2:$B$21,2,FALSE)&amp;"'!$K:$K"),0)),"")</f>
        <v>Unassigned</v>
      </c>
      <c r="AG426" s="45" t="s">
        <v>36</v>
      </c>
      <c r="AH426" s="54" t="str">
        <f t="array" ref="AH426">IFERROR(INDEX(INDIRECT("'"&amp;VLOOKUP($C426,ModMap!$A$2:$B$21,2,FALSE)&amp;"'!AH:AH"),MATCH($K426,INDIRECT("'"&amp;VLOOKUP($C426,ModMap!$A$2:$B$21,2,FALSE)&amp;"'!$K:$K"),0)),"")</f>
        <v>N/A</v>
      </c>
      <c r="AI426" s="54" t="str">
        <f t="array" ref="AI426">IFERROR(INDEX(INDIRECT("'"&amp;VLOOKUP($C426,ModMap!$A$2:$B$21,2,FALSE)&amp;"'!AI:AI"),MATCH($K426,INDIRECT("'"&amp;VLOOKUP($C426,ModMap!$A$2:$B$21,2,FALSE)&amp;"'!$K:$K"),0)),"")</f>
        <v/>
      </c>
      <c r="AJ426" s="45" t="s">
        <v>36</v>
      </c>
      <c r="AK426" s="54" t="str">
        <f t="array" ref="AK426">IFERROR(INDEX(INDIRECT("'"&amp;VLOOKUP($C426,ModMap!$A$2:$B$21,2,FALSE)&amp;"'!AK:AK"),MATCH($K426,INDIRECT("'"&amp;VLOOKUP($C426,ModMap!$A$2:$B$21,2,FALSE)&amp;"'!$K:$K"),0)),"")</f>
        <v>N/A</v>
      </c>
      <c r="AL426" s="54" t="str">
        <f t="array" ref="AL426">IFERROR(INDEX(INDIRECT("'"&amp;VLOOKUP($C426,ModMap!$A$2:$B$21,2,FALSE)&amp;"'!AL:AL"),MATCH($K426,INDIRECT("'"&amp;VLOOKUP($C426,ModMap!$A$2:$B$21,2,FALSE)&amp;"'!$K:$K"),0)),"")</f>
        <v/>
      </c>
      <c r="AM426" s="54">
        <f t="shared" si="1"/>
        <v>3</v>
      </c>
      <c r="AN426" s="54" t="str">
        <f t="shared" si="2"/>
        <v>Not Started</v>
      </c>
      <c r="AO426" s="55" t="str">
        <f t="array" ref="AO426">IFERROR(INDEX(INDIRECT("'"&amp;VLOOKUP($C426,ModMap!$A$2:$B$21,2,FALSE)&amp;"'!AO:AO"),MATCH($K426,INDIRECT("'"&amp;VLOOKUP($C426,ModMap!$A$2:$B$21,2,FALSE)&amp;"'!$K:$K"),0)),"")</f>
        <v/>
      </c>
      <c r="AP426" s="53" t="str">
        <f t="array" ref="AP426">IFERROR(HYPERLINK("#'"&amp;VLOOKUP($C426,ModMap!$A$2:$B$21,2,FALSE)&amp;"'!V"&amp;MATCH($K426,INDIRECT("'"&amp;VLOOKUP($C426,ModMap!$A$2:$B$21,2,FALSE)&amp;"'!$K:$K"),0),"Edit on module sheet"),"")</f>
        <v>Edit on module sheet</v>
      </c>
    </row>
    <row r="427" ht="42.0" customHeight="1">
      <c r="A427" s="34">
        <v>425.0</v>
      </c>
      <c r="B427" s="34">
        <v>425.0</v>
      </c>
      <c r="C427" s="34" t="s">
        <v>111</v>
      </c>
      <c r="D427" s="35" t="s">
        <v>112</v>
      </c>
      <c r="E427" s="65" t="s">
        <v>41</v>
      </c>
      <c r="F427" s="104" t="s">
        <v>987</v>
      </c>
      <c r="G427" s="35" t="s">
        <v>988</v>
      </c>
      <c r="H427" s="34" t="s">
        <v>1006</v>
      </c>
      <c r="I427" s="34" t="s">
        <v>1007</v>
      </c>
      <c r="J427" s="35" t="s">
        <v>1009</v>
      </c>
      <c r="K427" s="34" t="s">
        <v>1011</v>
      </c>
      <c r="L427" s="35" t="s">
        <v>1012</v>
      </c>
      <c r="M427" s="66" t="s">
        <v>211</v>
      </c>
      <c r="N427" s="34" t="s">
        <v>994</v>
      </c>
      <c r="O427" s="34" t="s">
        <v>995</v>
      </c>
      <c r="P427" s="35" t="s">
        <v>1013</v>
      </c>
      <c r="Q427" s="35" t="s">
        <v>1014</v>
      </c>
      <c r="R427" s="34" t="s">
        <v>994</v>
      </c>
      <c r="S427" s="34" t="s">
        <v>206</v>
      </c>
      <c r="T427" s="34" t="str">
        <f t="array" ref="T427">IFERROR(INDEX(INDIRECT("'"&amp;VLOOKUP($C427,ModMap!$A$2:$B$21,2,FALSE)&amp;"'!T:T"),MATCH($K427,INDIRECT("'"&amp;VLOOKUP($C427,ModMap!$A$2:$B$21,2,FALSE)&amp;"'!$K:$K"),0)),"")</f>
        <v>Unassigned</v>
      </c>
      <c r="U427" s="58" t="s">
        <v>33</v>
      </c>
      <c r="V427" s="34" t="str">
        <f t="array" ref="V427">IFERROR(INDEX(INDIRECT("'"&amp;VLOOKUP($C427,ModMap!$A$2:$B$21,2,FALSE)&amp;"'!V:V"),MATCH($K427,INDIRECT("'"&amp;VLOOKUP($C427,ModMap!$A$2:$B$21,2,FALSE)&amp;"'!$K:$K"),0)),"")</f>
        <v>Not Started</v>
      </c>
      <c r="W427" s="34" t="str">
        <f t="array" ref="W427">IFERROR(INDEX(INDIRECT("'"&amp;VLOOKUP($C427,ModMap!$A$2:$B$21,2,FALSE)&amp;"'!W:W"),MATCH($K427,INDIRECT("'"&amp;VLOOKUP($C427,ModMap!$A$2:$B$21,2,FALSE)&amp;"'!$K:$K"),0)),"")</f>
        <v>Unassigned</v>
      </c>
      <c r="X427" s="45" t="s">
        <v>36</v>
      </c>
      <c r="Y427" s="34" t="str">
        <f t="array" ref="Y427">IFERROR(INDEX(INDIRECT("'"&amp;VLOOKUP($C427,ModMap!$A$2:$B$21,2,FALSE)&amp;"'!Y:Y"),MATCH($K427,INDIRECT("'"&amp;VLOOKUP($C427,ModMap!$A$2:$B$21,2,FALSE)&amp;"'!$K:$K"),0)),"")</f>
        <v>N/A</v>
      </c>
      <c r="Z427" s="34" t="str">
        <f t="array" ref="Z427">IFERROR(INDEX(INDIRECT("'"&amp;VLOOKUP($C427,ModMap!$A$2:$B$21,2,FALSE)&amp;"'!Z:Z"),MATCH($K427,INDIRECT("'"&amp;VLOOKUP($C427,ModMap!$A$2:$B$21,2,FALSE)&amp;"'!$K:$K"),0)),"")</f>
        <v/>
      </c>
      <c r="AA427" s="45" t="s">
        <v>36</v>
      </c>
      <c r="AB427" s="34" t="str">
        <f t="array" ref="AB427">IFERROR(INDEX(INDIRECT("'"&amp;VLOOKUP($C427,ModMap!$A$2:$B$21,2,FALSE)&amp;"'!AB:AB"),MATCH($K427,INDIRECT("'"&amp;VLOOKUP($C427,ModMap!$A$2:$B$21,2,FALSE)&amp;"'!$K:$K"),0)),"")</f>
        <v>N/A</v>
      </c>
      <c r="AC427" s="34" t="str">
        <f t="array" ref="AC427">IFERROR(INDEX(INDIRECT("'"&amp;VLOOKUP($C427,ModMap!$A$2:$B$21,2,FALSE)&amp;"'!AC:AC"),MATCH($K427,INDIRECT("'"&amp;VLOOKUP($C427,ModMap!$A$2:$B$21,2,FALSE)&amp;"'!$K:$K"),0)),"")</f>
        <v/>
      </c>
      <c r="AD427" s="58" t="s">
        <v>33</v>
      </c>
      <c r="AE427" s="34" t="str">
        <f t="array" ref="AE427">IFERROR(INDEX(INDIRECT("'"&amp;VLOOKUP($C427,ModMap!$A$2:$B$21,2,FALSE)&amp;"'!AE:AE"),MATCH($K427,INDIRECT("'"&amp;VLOOKUP($C427,ModMap!$A$2:$B$21,2,FALSE)&amp;"'!$K:$K"),0)),"")</f>
        <v>Not Started</v>
      </c>
      <c r="AF427" s="34" t="str">
        <f t="array" ref="AF427">IFERROR(INDEX(INDIRECT("'"&amp;VLOOKUP($C427,ModMap!$A$2:$B$21,2,FALSE)&amp;"'!AF:AF"),MATCH($K427,INDIRECT("'"&amp;VLOOKUP($C427,ModMap!$A$2:$B$21,2,FALSE)&amp;"'!$K:$K"),0)),"")</f>
        <v>Unassigned</v>
      </c>
      <c r="AG427" s="45" t="s">
        <v>36</v>
      </c>
      <c r="AH427" s="34" t="str">
        <f t="array" ref="AH427">IFERROR(INDEX(INDIRECT("'"&amp;VLOOKUP($C427,ModMap!$A$2:$B$21,2,FALSE)&amp;"'!AH:AH"),MATCH($K427,INDIRECT("'"&amp;VLOOKUP($C427,ModMap!$A$2:$B$21,2,FALSE)&amp;"'!$K:$K"),0)),"")</f>
        <v>N/A</v>
      </c>
      <c r="AI427" s="34" t="str">
        <f t="array" ref="AI427">IFERROR(INDEX(INDIRECT("'"&amp;VLOOKUP($C427,ModMap!$A$2:$B$21,2,FALSE)&amp;"'!AI:AI"),MATCH($K427,INDIRECT("'"&amp;VLOOKUP($C427,ModMap!$A$2:$B$21,2,FALSE)&amp;"'!$K:$K"),0)),"")</f>
        <v/>
      </c>
      <c r="AJ427" s="45" t="s">
        <v>36</v>
      </c>
      <c r="AK427" s="34" t="str">
        <f t="array" ref="AK427">IFERROR(INDEX(INDIRECT("'"&amp;VLOOKUP($C427,ModMap!$A$2:$B$21,2,FALSE)&amp;"'!AK:AK"),MATCH($K427,INDIRECT("'"&amp;VLOOKUP($C427,ModMap!$A$2:$B$21,2,FALSE)&amp;"'!$K:$K"),0)),"")</f>
        <v>N/A</v>
      </c>
      <c r="AL427" s="34" t="str">
        <f t="array" ref="AL427">IFERROR(INDEX(INDIRECT("'"&amp;VLOOKUP($C427,ModMap!$A$2:$B$21,2,FALSE)&amp;"'!AL:AL"),MATCH($K427,INDIRECT("'"&amp;VLOOKUP($C427,ModMap!$A$2:$B$21,2,FALSE)&amp;"'!$K:$K"),0)),"")</f>
        <v/>
      </c>
      <c r="AM427" s="34">
        <f t="shared" si="1"/>
        <v>2</v>
      </c>
      <c r="AN427" s="34" t="str">
        <f t="shared" si="2"/>
        <v>Not Started</v>
      </c>
      <c r="AO427" s="35" t="str">
        <f t="array" ref="AO427">IFERROR(INDEX(INDIRECT("'"&amp;VLOOKUP($C427,ModMap!$A$2:$B$21,2,FALSE)&amp;"'!AO:AO"),MATCH($K427,INDIRECT("'"&amp;VLOOKUP($C427,ModMap!$A$2:$B$21,2,FALSE)&amp;"'!$K:$K"),0)),"")</f>
        <v/>
      </c>
      <c r="AP427" s="53" t="str">
        <f t="array" ref="AP427">IFERROR(HYPERLINK("#'"&amp;VLOOKUP($C427,ModMap!$A$2:$B$21,2,FALSE)&amp;"'!V"&amp;MATCH($K427,INDIRECT("'"&amp;VLOOKUP($C427,ModMap!$A$2:$B$21,2,FALSE)&amp;"'!$K:$K"),0),"Edit on module sheet"),"")</f>
        <v>Edit on module sheet</v>
      </c>
    </row>
    <row r="428" ht="42.0" customHeight="1">
      <c r="A428" s="54">
        <v>426.0</v>
      </c>
      <c r="B428" s="54">
        <v>426.0</v>
      </c>
      <c r="C428" s="54" t="s">
        <v>111</v>
      </c>
      <c r="D428" s="55" t="s">
        <v>112</v>
      </c>
      <c r="E428" s="65" t="s">
        <v>41</v>
      </c>
      <c r="F428" s="104" t="s">
        <v>987</v>
      </c>
      <c r="G428" s="55" t="s">
        <v>988</v>
      </c>
      <c r="H428" s="54" t="s">
        <v>1006</v>
      </c>
      <c r="I428" s="54" t="s">
        <v>1007</v>
      </c>
      <c r="J428" s="55" t="s">
        <v>1009</v>
      </c>
      <c r="K428" s="54" t="s">
        <v>1017</v>
      </c>
      <c r="L428" s="55" t="s">
        <v>1018</v>
      </c>
      <c r="M428" s="66" t="s">
        <v>211</v>
      </c>
      <c r="N428" s="54" t="s">
        <v>994</v>
      </c>
      <c r="O428" s="54" t="s">
        <v>995</v>
      </c>
      <c r="P428" s="55" t="s">
        <v>1013</v>
      </c>
      <c r="Q428" s="55" t="s">
        <v>1014</v>
      </c>
      <c r="R428" s="54" t="s">
        <v>994</v>
      </c>
      <c r="S428" s="54" t="s">
        <v>206</v>
      </c>
      <c r="T428" s="54" t="str">
        <f t="array" ref="T428">IFERROR(INDEX(INDIRECT("'"&amp;VLOOKUP($C428,ModMap!$A$2:$B$21,2,FALSE)&amp;"'!T:T"),MATCH($K428,INDIRECT("'"&amp;VLOOKUP($C428,ModMap!$A$2:$B$21,2,FALSE)&amp;"'!$K:$K"),0)),"")</f>
        <v>Unassigned</v>
      </c>
      <c r="U428" s="58" t="s">
        <v>33</v>
      </c>
      <c r="V428" s="54" t="str">
        <f t="array" ref="V428">IFERROR(INDEX(INDIRECT("'"&amp;VLOOKUP($C428,ModMap!$A$2:$B$21,2,FALSE)&amp;"'!V:V"),MATCH($K428,INDIRECT("'"&amp;VLOOKUP($C428,ModMap!$A$2:$B$21,2,FALSE)&amp;"'!$K:$K"),0)),"")</f>
        <v>Not Started</v>
      </c>
      <c r="W428" s="54" t="str">
        <f t="array" ref="W428">IFERROR(INDEX(INDIRECT("'"&amp;VLOOKUP($C428,ModMap!$A$2:$B$21,2,FALSE)&amp;"'!W:W"),MATCH($K428,INDIRECT("'"&amp;VLOOKUP($C428,ModMap!$A$2:$B$21,2,FALSE)&amp;"'!$K:$K"),0)),"")</f>
        <v>Unassigned</v>
      </c>
      <c r="X428" s="45" t="s">
        <v>36</v>
      </c>
      <c r="Y428" s="54" t="str">
        <f t="array" ref="Y428">IFERROR(INDEX(INDIRECT("'"&amp;VLOOKUP($C428,ModMap!$A$2:$B$21,2,FALSE)&amp;"'!Y:Y"),MATCH($K428,INDIRECT("'"&amp;VLOOKUP($C428,ModMap!$A$2:$B$21,2,FALSE)&amp;"'!$K:$K"),0)),"")</f>
        <v>N/A</v>
      </c>
      <c r="Z428" s="54" t="str">
        <f t="array" ref="Z428">IFERROR(INDEX(INDIRECT("'"&amp;VLOOKUP($C428,ModMap!$A$2:$B$21,2,FALSE)&amp;"'!Z:Z"),MATCH($K428,INDIRECT("'"&amp;VLOOKUP($C428,ModMap!$A$2:$B$21,2,FALSE)&amp;"'!$K:$K"),0)),"")</f>
        <v/>
      </c>
      <c r="AA428" s="45" t="s">
        <v>36</v>
      </c>
      <c r="AB428" s="54" t="str">
        <f t="array" ref="AB428">IFERROR(INDEX(INDIRECT("'"&amp;VLOOKUP($C428,ModMap!$A$2:$B$21,2,FALSE)&amp;"'!AB:AB"),MATCH($K428,INDIRECT("'"&amp;VLOOKUP($C428,ModMap!$A$2:$B$21,2,FALSE)&amp;"'!$K:$K"),0)),"")</f>
        <v>N/A</v>
      </c>
      <c r="AC428" s="54" t="str">
        <f t="array" ref="AC428">IFERROR(INDEX(INDIRECT("'"&amp;VLOOKUP($C428,ModMap!$A$2:$B$21,2,FALSE)&amp;"'!AC:AC"),MATCH($K428,INDIRECT("'"&amp;VLOOKUP($C428,ModMap!$A$2:$B$21,2,FALSE)&amp;"'!$K:$K"),0)),"")</f>
        <v/>
      </c>
      <c r="AD428" s="45" t="s">
        <v>36</v>
      </c>
      <c r="AE428" s="54" t="str">
        <f t="array" ref="AE428">IFERROR(INDEX(INDIRECT("'"&amp;VLOOKUP($C428,ModMap!$A$2:$B$21,2,FALSE)&amp;"'!AE:AE"),MATCH($K428,INDIRECT("'"&amp;VLOOKUP($C428,ModMap!$A$2:$B$21,2,FALSE)&amp;"'!$K:$K"),0)),"")</f>
        <v>N/A</v>
      </c>
      <c r="AF428" s="54" t="str">
        <f t="array" ref="AF428">IFERROR(INDEX(INDIRECT("'"&amp;VLOOKUP($C428,ModMap!$A$2:$B$21,2,FALSE)&amp;"'!AF:AF"),MATCH($K428,INDIRECT("'"&amp;VLOOKUP($C428,ModMap!$A$2:$B$21,2,FALSE)&amp;"'!$K:$K"),0)),"")</f>
        <v/>
      </c>
      <c r="AG428" s="45" t="s">
        <v>36</v>
      </c>
      <c r="AH428" s="54" t="str">
        <f t="array" ref="AH428">IFERROR(INDEX(INDIRECT("'"&amp;VLOOKUP($C428,ModMap!$A$2:$B$21,2,FALSE)&amp;"'!AH:AH"),MATCH($K428,INDIRECT("'"&amp;VLOOKUP($C428,ModMap!$A$2:$B$21,2,FALSE)&amp;"'!$K:$K"),0)),"")</f>
        <v>N/A</v>
      </c>
      <c r="AI428" s="54" t="str">
        <f t="array" ref="AI428">IFERROR(INDEX(INDIRECT("'"&amp;VLOOKUP($C428,ModMap!$A$2:$B$21,2,FALSE)&amp;"'!AI:AI"),MATCH($K428,INDIRECT("'"&amp;VLOOKUP($C428,ModMap!$A$2:$B$21,2,FALSE)&amp;"'!$K:$K"),0)),"")</f>
        <v/>
      </c>
      <c r="AJ428" s="45" t="s">
        <v>36</v>
      </c>
      <c r="AK428" s="54" t="str">
        <f t="array" ref="AK428">IFERROR(INDEX(INDIRECT("'"&amp;VLOOKUP($C428,ModMap!$A$2:$B$21,2,FALSE)&amp;"'!AK:AK"),MATCH($K428,INDIRECT("'"&amp;VLOOKUP($C428,ModMap!$A$2:$B$21,2,FALSE)&amp;"'!$K:$K"),0)),"")</f>
        <v>N/A</v>
      </c>
      <c r="AL428" s="54" t="str">
        <f t="array" ref="AL428">IFERROR(INDEX(INDIRECT("'"&amp;VLOOKUP($C428,ModMap!$A$2:$B$21,2,FALSE)&amp;"'!AL:AL"),MATCH($K428,INDIRECT("'"&amp;VLOOKUP($C428,ModMap!$A$2:$B$21,2,FALSE)&amp;"'!$K:$K"),0)),"")</f>
        <v/>
      </c>
      <c r="AM428" s="54">
        <f t="shared" si="1"/>
        <v>1</v>
      </c>
      <c r="AN428" s="54" t="str">
        <f t="shared" si="2"/>
        <v>Not Started</v>
      </c>
      <c r="AO428" s="55" t="str">
        <f t="array" ref="AO428">IFERROR(INDEX(INDIRECT("'"&amp;VLOOKUP($C428,ModMap!$A$2:$B$21,2,FALSE)&amp;"'!AO:AO"),MATCH($K428,INDIRECT("'"&amp;VLOOKUP($C428,ModMap!$A$2:$B$21,2,FALSE)&amp;"'!$K:$K"),0)),"")</f>
        <v/>
      </c>
      <c r="AP428" s="53" t="str">
        <f t="array" ref="AP428">IFERROR(HYPERLINK("#'"&amp;VLOOKUP($C428,ModMap!$A$2:$B$21,2,FALSE)&amp;"'!V"&amp;MATCH($K428,INDIRECT("'"&amp;VLOOKUP($C428,ModMap!$A$2:$B$21,2,FALSE)&amp;"'!$K:$K"),0),"Edit on module sheet"),"")</f>
        <v>Edit on module sheet</v>
      </c>
    </row>
    <row r="429" ht="42.0" customHeight="1">
      <c r="A429" s="34">
        <v>427.0</v>
      </c>
      <c r="B429" s="34">
        <v>427.0</v>
      </c>
      <c r="C429" s="34" t="s">
        <v>111</v>
      </c>
      <c r="D429" s="35" t="s">
        <v>112</v>
      </c>
      <c r="E429" s="64" t="s">
        <v>69</v>
      </c>
      <c r="F429" s="104" t="s">
        <v>987</v>
      </c>
      <c r="G429" s="35" t="s">
        <v>988</v>
      </c>
      <c r="H429" s="34" t="s">
        <v>1006</v>
      </c>
      <c r="I429" s="34" t="s">
        <v>1007</v>
      </c>
      <c r="J429" s="35" t="s">
        <v>1009</v>
      </c>
      <c r="K429" s="34" t="s">
        <v>3628</v>
      </c>
      <c r="L429" s="35" t="s">
        <v>3629</v>
      </c>
      <c r="M429" s="58" t="s">
        <v>434</v>
      </c>
      <c r="N429" s="34" t="s">
        <v>994</v>
      </c>
      <c r="O429" s="34" t="s">
        <v>995</v>
      </c>
      <c r="P429" s="35" t="s">
        <v>1013</v>
      </c>
      <c r="Q429" s="35" t="s">
        <v>1014</v>
      </c>
      <c r="R429" s="34" t="s">
        <v>994</v>
      </c>
      <c r="S429" s="34" t="s">
        <v>69</v>
      </c>
      <c r="T429" s="34" t="str">
        <f t="array" ref="T429">IFERROR(INDEX(INDIRECT("'"&amp;VLOOKUP($C429,ModMap!$A$2:$B$21,2,FALSE)&amp;"'!T:T"),MATCH($K429,INDIRECT("'"&amp;VLOOKUP($C429,ModMap!$A$2:$B$21,2,FALSE)&amp;"'!$K:$K"),0)),"")</f>
        <v>Unassigned</v>
      </c>
      <c r="U429" s="58" t="s">
        <v>33</v>
      </c>
      <c r="V429" s="34" t="str">
        <f t="array" ref="V429">IFERROR(INDEX(INDIRECT("'"&amp;VLOOKUP($C429,ModMap!$A$2:$B$21,2,FALSE)&amp;"'!V:V"),MATCH($K429,INDIRECT("'"&amp;VLOOKUP($C429,ModMap!$A$2:$B$21,2,FALSE)&amp;"'!$K:$K"),0)),"")</f>
        <v>Not Started</v>
      </c>
      <c r="W429" s="34" t="str">
        <f t="array" ref="W429">IFERROR(INDEX(INDIRECT("'"&amp;VLOOKUP($C429,ModMap!$A$2:$B$21,2,FALSE)&amp;"'!W:W"),MATCH($K429,INDIRECT("'"&amp;VLOOKUP($C429,ModMap!$A$2:$B$21,2,FALSE)&amp;"'!$K:$K"),0)),"")</f>
        <v>Unassigned</v>
      </c>
      <c r="X429" s="45" t="s">
        <v>36</v>
      </c>
      <c r="Y429" s="34" t="str">
        <f t="array" ref="Y429">IFERROR(INDEX(INDIRECT("'"&amp;VLOOKUP($C429,ModMap!$A$2:$B$21,2,FALSE)&amp;"'!Y:Y"),MATCH($K429,INDIRECT("'"&amp;VLOOKUP($C429,ModMap!$A$2:$B$21,2,FALSE)&amp;"'!$K:$K"),0)),"")</f>
        <v>N/A</v>
      </c>
      <c r="Z429" s="34" t="str">
        <f t="array" ref="Z429">IFERROR(INDEX(INDIRECT("'"&amp;VLOOKUP($C429,ModMap!$A$2:$B$21,2,FALSE)&amp;"'!Z:Z"),MATCH($K429,INDIRECT("'"&amp;VLOOKUP($C429,ModMap!$A$2:$B$21,2,FALSE)&amp;"'!$K:$K"),0)),"")</f>
        <v/>
      </c>
      <c r="AA429" s="45" t="s">
        <v>36</v>
      </c>
      <c r="AB429" s="34" t="str">
        <f t="array" ref="AB429">IFERROR(INDEX(INDIRECT("'"&amp;VLOOKUP($C429,ModMap!$A$2:$B$21,2,FALSE)&amp;"'!AB:AB"),MATCH($K429,INDIRECT("'"&amp;VLOOKUP($C429,ModMap!$A$2:$B$21,2,FALSE)&amp;"'!$K:$K"),0)),"")</f>
        <v>N/A</v>
      </c>
      <c r="AC429" s="34" t="str">
        <f t="array" ref="AC429">IFERROR(INDEX(INDIRECT("'"&amp;VLOOKUP($C429,ModMap!$A$2:$B$21,2,FALSE)&amp;"'!AC:AC"),MATCH($K429,INDIRECT("'"&amp;VLOOKUP($C429,ModMap!$A$2:$B$21,2,FALSE)&amp;"'!$K:$K"),0)),"")</f>
        <v/>
      </c>
      <c r="AD429" s="45" t="s">
        <v>36</v>
      </c>
      <c r="AE429" s="34" t="str">
        <f t="array" ref="AE429">IFERROR(INDEX(INDIRECT("'"&amp;VLOOKUP($C429,ModMap!$A$2:$B$21,2,FALSE)&amp;"'!AE:AE"),MATCH($K429,INDIRECT("'"&amp;VLOOKUP($C429,ModMap!$A$2:$B$21,2,FALSE)&amp;"'!$K:$K"),0)),"")</f>
        <v>N/A</v>
      </c>
      <c r="AF429" s="34" t="str">
        <f t="array" ref="AF429">IFERROR(INDEX(INDIRECT("'"&amp;VLOOKUP($C429,ModMap!$A$2:$B$21,2,FALSE)&amp;"'!AF:AF"),MATCH($K429,INDIRECT("'"&amp;VLOOKUP($C429,ModMap!$A$2:$B$21,2,FALSE)&amp;"'!$K:$K"),0)),"")</f>
        <v/>
      </c>
      <c r="AG429" s="45" t="s">
        <v>36</v>
      </c>
      <c r="AH429" s="34" t="str">
        <f t="array" ref="AH429">IFERROR(INDEX(INDIRECT("'"&amp;VLOOKUP($C429,ModMap!$A$2:$B$21,2,FALSE)&amp;"'!AH:AH"),MATCH($K429,INDIRECT("'"&amp;VLOOKUP($C429,ModMap!$A$2:$B$21,2,FALSE)&amp;"'!$K:$K"),0)),"")</f>
        <v>N/A</v>
      </c>
      <c r="AI429" s="34" t="str">
        <f t="array" ref="AI429">IFERROR(INDEX(INDIRECT("'"&amp;VLOOKUP($C429,ModMap!$A$2:$B$21,2,FALSE)&amp;"'!AI:AI"),MATCH($K429,INDIRECT("'"&amp;VLOOKUP($C429,ModMap!$A$2:$B$21,2,FALSE)&amp;"'!$K:$K"),0)),"")</f>
        <v/>
      </c>
      <c r="AJ429" s="45" t="s">
        <v>36</v>
      </c>
      <c r="AK429" s="34" t="str">
        <f t="array" ref="AK429">IFERROR(INDEX(INDIRECT("'"&amp;VLOOKUP($C429,ModMap!$A$2:$B$21,2,FALSE)&amp;"'!AK:AK"),MATCH($K429,INDIRECT("'"&amp;VLOOKUP($C429,ModMap!$A$2:$B$21,2,FALSE)&amp;"'!$K:$K"),0)),"")</f>
        <v>N/A</v>
      </c>
      <c r="AL429" s="34" t="str">
        <f t="array" ref="AL429">IFERROR(INDEX(INDIRECT("'"&amp;VLOOKUP($C429,ModMap!$A$2:$B$21,2,FALSE)&amp;"'!AL:AL"),MATCH($K429,INDIRECT("'"&amp;VLOOKUP($C429,ModMap!$A$2:$B$21,2,FALSE)&amp;"'!$K:$K"),0)),"")</f>
        <v/>
      </c>
      <c r="AM429" s="34">
        <f t="shared" si="1"/>
        <v>1</v>
      </c>
      <c r="AN429" s="34" t="str">
        <f t="shared" si="2"/>
        <v>Not Started</v>
      </c>
      <c r="AO429" s="35" t="str">
        <f t="array" ref="AO429">IFERROR(INDEX(INDIRECT("'"&amp;VLOOKUP($C429,ModMap!$A$2:$B$21,2,FALSE)&amp;"'!AO:AO"),MATCH($K429,INDIRECT("'"&amp;VLOOKUP($C429,ModMap!$A$2:$B$21,2,FALSE)&amp;"'!$K:$K"),0)),"")</f>
        <v/>
      </c>
      <c r="AP429" s="53" t="str">
        <f t="array" ref="AP429">IFERROR(HYPERLINK("#'"&amp;VLOOKUP($C429,ModMap!$A$2:$B$21,2,FALSE)&amp;"'!V"&amp;MATCH($K429,INDIRECT("'"&amp;VLOOKUP($C429,ModMap!$A$2:$B$21,2,FALSE)&amp;"'!$K:$K"),0),"Edit on module sheet"),"")</f>
        <v>Edit on module sheet</v>
      </c>
    </row>
    <row r="430" ht="42.0" customHeight="1">
      <c r="A430" s="54">
        <v>428.0</v>
      </c>
      <c r="B430" s="54">
        <v>428.0</v>
      </c>
      <c r="C430" s="54" t="s">
        <v>111</v>
      </c>
      <c r="D430" s="55" t="s">
        <v>112</v>
      </c>
      <c r="E430" s="36" t="s">
        <v>48</v>
      </c>
      <c r="F430" s="104" t="s">
        <v>987</v>
      </c>
      <c r="G430" s="55" t="s">
        <v>988</v>
      </c>
      <c r="H430" s="54" t="s">
        <v>1026</v>
      </c>
      <c r="I430" s="54" t="s">
        <v>1027</v>
      </c>
      <c r="J430" s="55" t="s">
        <v>1028</v>
      </c>
      <c r="K430" s="54" t="s">
        <v>2526</v>
      </c>
      <c r="L430" s="55" t="s">
        <v>2527</v>
      </c>
      <c r="M430" s="62" t="s">
        <v>200</v>
      </c>
      <c r="N430" s="54" t="s">
        <v>994</v>
      </c>
      <c r="O430" s="54" t="s">
        <v>1031</v>
      </c>
      <c r="P430" s="55" t="s">
        <v>1032</v>
      </c>
      <c r="Q430" s="55" t="s">
        <v>1033</v>
      </c>
      <c r="R430" s="54" t="s">
        <v>994</v>
      </c>
      <c r="S430" s="54" t="s">
        <v>53</v>
      </c>
      <c r="T430" s="54" t="str">
        <f t="array" ref="T430">IFERROR(INDEX(INDIRECT("'"&amp;VLOOKUP($C430,ModMap!$A$2:$B$21,2,FALSE)&amp;"'!T:T"),MATCH($K430,INDIRECT("'"&amp;VLOOKUP($C430,ModMap!$A$2:$B$21,2,FALSE)&amp;"'!$K:$K"),0)),"")</f>
        <v>Unassigned</v>
      </c>
      <c r="U430" s="45" t="s">
        <v>36</v>
      </c>
      <c r="V430" s="54" t="str">
        <f t="array" ref="V430">IFERROR(INDEX(INDIRECT("'"&amp;VLOOKUP($C430,ModMap!$A$2:$B$21,2,FALSE)&amp;"'!V:V"),MATCH($K430,INDIRECT("'"&amp;VLOOKUP($C430,ModMap!$A$2:$B$21,2,FALSE)&amp;"'!$K:$K"),0)),"")</f>
        <v>N/A</v>
      </c>
      <c r="W430" s="54" t="str">
        <f t="array" ref="W430">IFERROR(INDEX(INDIRECT("'"&amp;VLOOKUP($C430,ModMap!$A$2:$B$21,2,FALSE)&amp;"'!W:W"),MATCH($K430,INDIRECT("'"&amp;VLOOKUP($C430,ModMap!$A$2:$B$21,2,FALSE)&amp;"'!$K:$K"),0)),"")</f>
        <v/>
      </c>
      <c r="X430" s="58" t="s">
        <v>33</v>
      </c>
      <c r="Y430" s="54" t="str">
        <f t="array" ref="Y430">IFERROR(INDEX(INDIRECT("'"&amp;VLOOKUP($C430,ModMap!$A$2:$B$21,2,FALSE)&amp;"'!Y:Y"),MATCH($K430,INDIRECT("'"&amp;VLOOKUP($C430,ModMap!$A$2:$B$21,2,FALSE)&amp;"'!$K:$K"),0)),"")</f>
        <v>Not Started</v>
      </c>
      <c r="Z430" s="54" t="str">
        <f t="array" ref="Z430">IFERROR(INDEX(INDIRECT("'"&amp;VLOOKUP($C430,ModMap!$A$2:$B$21,2,FALSE)&amp;"'!Z:Z"),MATCH($K430,INDIRECT("'"&amp;VLOOKUP($C430,ModMap!$A$2:$B$21,2,FALSE)&amp;"'!$K:$K"),0)),"")</f>
        <v>Unassigned</v>
      </c>
      <c r="AA430" s="58" t="s">
        <v>33</v>
      </c>
      <c r="AB430" s="54" t="str">
        <f t="array" ref="AB430">IFERROR(INDEX(INDIRECT("'"&amp;VLOOKUP($C430,ModMap!$A$2:$B$21,2,FALSE)&amp;"'!AB:AB"),MATCH($K430,INDIRECT("'"&amp;VLOOKUP($C430,ModMap!$A$2:$B$21,2,FALSE)&amp;"'!$K:$K"),0)),"")</f>
        <v>Not Started</v>
      </c>
      <c r="AC430" s="54" t="str">
        <f t="array" ref="AC430">IFERROR(INDEX(INDIRECT("'"&amp;VLOOKUP($C430,ModMap!$A$2:$B$21,2,FALSE)&amp;"'!AC:AC"),MATCH($K430,INDIRECT("'"&amp;VLOOKUP($C430,ModMap!$A$2:$B$21,2,FALSE)&amp;"'!$K:$K"),0)),"")</f>
        <v>Unassigned</v>
      </c>
      <c r="AD430" s="45" t="s">
        <v>36</v>
      </c>
      <c r="AE430" s="54" t="str">
        <f t="array" ref="AE430">IFERROR(INDEX(INDIRECT("'"&amp;VLOOKUP($C430,ModMap!$A$2:$B$21,2,FALSE)&amp;"'!AE:AE"),MATCH($K430,INDIRECT("'"&amp;VLOOKUP($C430,ModMap!$A$2:$B$21,2,FALSE)&amp;"'!$K:$K"),0)),"")</f>
        <v>N/A</v>
      </c>
      <c r="AF430" s="54" t="str">
        <f t="array" ref="AF430">IFERROR(INDEX(INDIRECT("'"&amp;VLOOKUP($C430,ModMap!$A$2:$B$21,2,FALSE)&amp;"'!AF:AF"),MATCH($K430,INDIRECT("'"&amp;VLOOKUP($C430,ModMap!$A$2:$B$21,2,FALSE)&amp;"'!$K:$K"),0)),"")</f>
        <v/>
      </c>
      <c r="AG430" s="45" t="s">
        <v>36</v>
      </c>
      <c r="AH430" s="54" t="str">
        <f t="array" ref="AH430">IFERROR(INDEX(INDIRECT("'"&amp;VLOOKUP($C430,ModMap!$A$2:$B$21,2,FALSE)&amp;"'!AH:AH"),MATCH($K430,INDIRECT("'"&amp;VLOOKUP($C430,ModMap!$A$2:$B$21,2,FALSE)&amp;"'!$K:$K"),0)),"")</f>
        <v>N/A</v>
      </c>
      <c r="AI430" s="54" t="str">
        <f t="array" ref="AI430">IFERROR(INDEX(INDIRECT("'"&amp;VLOOKUP($C430,ModMap!$A$2:$B$21,2,FALSE)&amp;"'!AI:AI"),MATCH($K430,INDIRECT("'"&amp;VLOOKUP($C430,ModMap!$A$2:$B$21,2,FALSE)&amp;"'!$K:$K"),0)),"")</f>
        <v/>
      </c>
      <c r="AJ430" s="45" t="s">
        <v>36</v>
      </c>
      <c r="AK430" s="54" t="str">
        <f t="array" ref="AK430">IFERROR(INDEX(INDIRECT("'"&amp;VLOOKUP($C430,ModMap!$A$2:$B$21,2,FALSE)&amp;"'!AK:AK"),MATCH($K430,INDIRECT("'"&amp;VLOOKUP($C430,ModMap!$A$2:$B$21,2,FALSE)&amp;"'!$K:$K"),0)),"")</f>
        <v>N/A</v>
      </c>
      <c r="AL430" s="54" t="str">
        <f t="array" ref="AL430">IFERROR(INDEX(INDIRECT("'"&amp;VLOOKUP($C430,ModMap!$A$2:$B$21,2,FALSE)&amp;"'!AL:AL"),MATCH($K430,INDIRECT("'"&amp;VLOOKUP($C430,ModMap!$A$2:$B$21,2,FALSE)&amp;"'!$K:$K"),0)),"")</f>
        <v/>
      </c>
      <c r="AM430" s="54">
        <f t="shared" si="1"/>
        <v>2</v>
      </c>
      <c r="AN430" s="54" t="str">
        <f t="shared" si="2"/>
        <v>Not Started</v>
      </c>
      <c r="AO430" s="55" t="str">
        <f t="array" ref="AO430">IFERROR(INDEX(INDIRECT("'"&amp;VLOOKUP($C430,ModMap!$A$2:$B$21,2,FALSE)&amp;"'!AO:AO"),MATCH($K430,INDIRECT("'"&amp;VLOOKUP($C430,ModMap!$A$2:$B$21,2,FALSE)&amp;"'!$K:$K"),0)),"")</f>
        <v/>
      </c>
      <c r="AP430" s="53" t="str">
        <f t="array" ref="AP430">IFERROR(HYPERLINK("#'"&amp;VLOOKUP($C430,ModMap!$A$2:$B$21,2,FALSE)&amp;"'!V"&amp;MATCH($K430,INDIRECT("'"&amp;VLOOKUP($C430,ModMap!$A$2:$B$21,2,FALSE)&amp;"'!$K:$K"),0),"Edit on module sheet"),"")</f>
        <v>Edit on module sheet</v>
      </c>
    </row>
    <row r="431" ht="42.0" customHeight="1">
      <c r="A431" s="34">
        <v>429.0</v>
      </c>
      <c r="B431" s="34">
        <v>429.0</v>
      </c>
      <c r="C431" s="34" t="s">
        <v>111</v>
      </c>
      <c r="D431" s="35" t="s">
        <v>112</v>
      </c>
      <c r="E431" s="36" t="s">
        <v>48</v>
      </c>
      <c r="F431" s="104" t="s">
        <v>987</v>
      </c>
      <c r="G431" s="35" t="s">
        <v>988</v>
      </c>
      <c r="H431" s="34" t="s">
        <v>1026</v>
      </c>
      <c r="I431" s="34" t="s">
        <v>1027</v>
      </c>
      <c r="J431" s="35" t="s">
        <v>1028</v>
      </c>
      <c r="K431" s="34" t="s">
        <v>2532</v>
      </c>
      <c r="L431" s="35" t="s">
        <v>2533</v>
      </c>
      <c r="M431" s="62" t="s">
        <v>200</v>
      </c>
      <c r="N431" s="34" t="s">
        <v>994</v>
      </c>
      <c r="O431" s="34" t="s">
        <v>1031</v>
      </c>
      <c r="P431" s="35" t="s">
        <v>1032</v>
      </c>
      <c r="Q431" s="35" t="s">
        <v>1033</v>
      </c>
      <c r="R431" s="34" t="s">
        <v>994</v>
      </c>
      <c r="S431" s="34" t="s">
        <v>56</v>
      </c>
      <c r="T431" s="34" t="str">
        <f t="array" ref="T431">IFERROR(INDEX(INDIRECT("'"&amp;VLOOKUP($C431,ModMap!$A$2:$B$21,2,FALSE)&amp;"'!T:T"),MATCH($K431,INDIRECT("'"&amp;VLOOKUP($C431,ModMap!$A$2:$B$21,2,FALSE)&amp;"'!$K:$K"),0)),"")</f>
        <v>Unassigned</v>
      </c>
      <c r="U431" s="45" t="s">
        <v>36</v>
      </c>
      <c r="V431" s="34" t="str">
        <f t="array" ref="V431">IFERROR(INDEX(INDIRECT("'"&amp;VLOOKUP($C431,ModMap!$A$2:$B$21,2,FALSE)&amp;"'!V:V"),MATCH($K431,INDIRECT("'"&amp;VLOOKUP($C431,ModMap!$A$2:$B$21,2,FALSE)&amp;"'!$K:$K"),0)),"")</f>
        <v>N/A</v>
      </c>
      <c r="W431" s="34" t="str">
        <f t="array" ref="W431">IFERROR(INDEX(INDIRECT("'"&amp;VLOOKUP($C431,ModMap!$A$2:$B$21,2,FALSE)&amp;"'!W:W"),MATCH($K431,INDIRECT("'"&amp;VLOOKUP($C431,ModMap!$A$2:$B$21,2,FALSE)&amp;"'!$K:$K"),0)),"")</f>
        <v/>
      </c>
      <c r="X431" s="58" t="s">
        <v>33</v>
      </c>
      <c r="Y431" s="34" t="str">
        <f t="array" ref="Y431">IFERROR(INDEX(INDIRECT("'"&amp;VLOOKUP($C431,ModMap!$A$2:$B$21,2,FALSE)&amp;"'!Y:Y"),MATCH($K431,INDIRECT("'"&amp;VLOOKUP($C431,ModMap!$A$2:$B$21,2,FALSE)&amp;"'!$K:$K"),0)),"")</f>
        <v>Not Started</v>
      </c>
      <c r="Z431" s="34" t="str">
        <f t="array" ref="Z431">IFERROR(INDEX(INDIRECT("'"&amp;VLOOKUP($C431,ModMap!$A$2:$B$21,2,FALSE)&amp;"'!Z:Z"),MATCH($K431,INDIRECT("'"&amp;VLOOKUP($C431,ModMap!$A$2:$B$21,2,FALSE)&amp;"'!$K:$K"),0)),"")</f>
        <v>Unassigned</v>
      </c>
      <c r="AA431" s="58" t="s">
        <v>33</v>
      </c>
      <c r="AB431" s="34" t="str">
        <f t="array" ref="AB431">IFERROR(INDEX(INDIRECT("'"&amp;VLOOKUP($C431,ModMap!$A$2:$B$21,2,FALSE)&amp;"'!AB:AB"),MATCH($K431,INDIRECT("'"&amp;VLOOKUP($C431,ModMap!$A$2:$B$21,2,FALSE)&amp;"'!$K:$K"),0)),"")</f>
        <v>Not Started</v>
      </c>
      <c r="AC431" s="34" t="str">
        <f t="array" ref="AC431">IFERROR(INDEX(INDIRECT("'"&amp;VLOOKUP($C431,ModMap!$A$2:$B$21,2,FALSE)&amp;"'!AC:AC"),MATCH($K431,INDIRECT("'"&amp;VLOOKUP($C431,ModMap!$A$2:$B$21,2,FALSE)&amp;"'!$K:$K"),0)),"")</f>
        <v>Unassigned</v>
      </c>
      <c r="AD431" s="58" t="s">
        <v>33</v>
      </c>
      <c r="AE431" s="34" t="str">
        <f t="array" ref="AE431">IFERROR(INDEX(INDIRECT("'"&amp;VLOOKUP($C431,ModMap!$A$2:$B$21,2,FALSE)&amp;"'!AE:AE"),MATCH($K431,INDIRECT("'"&amp;VLOOKUP($C431,ModMap!$A$2:$B$21,2,FALSE)&amp;"'!$K:$K"),0)),"")</f>
        <v>Not Started</v>
      </c>
      <c r="AF431" s="34" t="str">
        <f t="array" ref="AF431">IFERROR(INDEX(INDIRECT("'"&amp;VLOOKUP($C431,ModMap!$A$2:$B$21,2,FALSE)&amp;"'!AF:AF"),MATCH($K431,INDIRECT("'"&amp;VLOOKUP($C431,ModMap!$A$2:$B$21,2,FALSE)&amp;"'!$K:$K"),0)),"")</f>
        <v>Unassigned</v>
      </c>
      <c r="AG431" s="45" t="s">
        <v>36</v>
      </c>
      <c r="AH431" s="34" t="str">
        <f t="array" ref="AH431">IFERROR(INDEX(INDIRECT("'"&amp;VLOOKUP($C431,ModMap!$A$2:$B$21,2,FALSE)&amp;"'!AH:AH"),MATCH($K431,INDIRECT("'"&amp;VLOOKUP($C431,ModMap!$A$2:$B$21,2,FALSE)&amp;"'!$K:$K"),0)),"")</f>
        <v>N/A</v>
      </c>
      <c r="AI431" s="34" t="str">
        <f t="array" ref="AI431">IFERROR(INDEX(INDIRECT("'"&amp;VLOOKUP($C431,ModMap!$A$2:$B$21,2,FALSE)&amp;"'!AI:AI"),MATCH($K431,INDIRECT("'"&amp;VLOOKUP($C431,ModMap!$A$2:$B$21,2,FALSE)&amp;"'!$K:$K"),0)),"")</f>
        <v/>
      </c>
      <c r="AJ431" s="45" t="s">
        <v>36</v>
      </c>
      <c r="AK431" s="34" t="str">
        <f t="array" ref="AK431">IFERROR(INDEX(INDIRECT("'"&amp;VLOOKUP($C431,ModMap!$A$2:$B$21,2,FALSE)&amp;"'!AK:AK"),MATCH($K431,INDIRECT("'"&amp;VLOOKUP($C431,ModMap!$A$2:$B$21,2,FALSE)&amp;"'!$K:$K"),0)),"")</f>
        <v>N/A</v>
      </c>
      <c r="AL431" s="34" t="str">
        <f t="array" ref="AL431">IFERROR(INDEX(INDIRECT("'"&amp;VLOOKUP($C431,ModMap!$A$2:$B$21,2,FALSE)&amp;"'!AL:AL"),MATCH($K431,INDIRECT("'"&amp;VLOOKUP($C431,ModMap!$A$2:$B$21,2,FALSE)&amp;"'!$K:$K"),0)),"")</f>
        <v/>
      </c>
      <c r="AM431" s="34">
        <f t="shared" si="1"/>
        <v>3</v>
      </c>
      <c r="AN431" s="34" t="str">
        <f t="shared" si="2"/>
        <v>Not Started</v>
      </c>
      <c r="AO431" s="35" t="str">
        <f t="array" ref="AO431">IFERROR(INDEX(INDIRECT("'"&amp;VLOOKUP($C431,ModMap!$A$2:$B$21,2,FALSE)&amp;"'!AO:AO"),MATCH($K431,INDIRECT("'"&amp;VLOOKUP($C431,ModMap!$A$2:$B$21,2,FALSE)&amp;"'!$K:$K"),0)),"")</f>
        <v/>
      </c>
      <c r="AP431" s="53" t="str">
        <f t="array" ref="AP431">IFERROR(HYPERLINK("#'"&amp;VLOOKUP($C431,ModMap!$A$2:$B$21,2,FALSE)&amp;"'!V"&amp;MATCH($K431,INDIRECT("'"&amp;VLOOKUP($C431,ModMap!$A$2:$B$21,2,FALSE)&amp;"'!$K:$K"),0),"Edit on module sheet"),"")</f>
        <v>Edit on module sheet</v>
      </c>
    </row>
    <row r="432" ht="42.0" customHeight="1">
      <c r="A432" s="54">
        <v>430.0</v>
      </c>
      <c r="B432" s="54">
        <v>430.0</v>
      </c>
      <c r="C432" s="54" t="s">
        <v>111</v>
      </c>
      <c r="D432" s="55" t="s">
        <v>112</v>
      </c>
      <c r="E432" s="65" t="s">
        <v>41</v>
      </c>
      <c r="F432" s="104" t="s">
        <v>987</v>
      </c>
      <c r="G432" s="55" t="s">
        <v>988</v>
      </c>
      <c r="H432" s="54" t="s">
        <v>1026</v>
      </c>
      <c r="I432" s="54" t="s">
        <v>1027</v>
      </c>
      <c r="J432" s="55" t="s">
        <v>1028</v>
      </c>
      <c r="K432" s="54" t="s">
        <v>1029</v>
      </c>
      <c r="L432" s="55" t="s">
        <v>1030</v>
      </c>
      <c r="M432" s="62" t="s">
        <v>200</v>
      </c>
      <c r="N432" s="54" t="s">
        <v>994</v>
      </c>
      <c r="O432" s="54" t="s">
        <v>1031</v>
      </c>
      <c r="P432" s="55" t="s">
        <v>1032</v>
      </c>
      <c r="Q432" s="55" t="s">
        <v>1033</v>
      </c>
      <c r="R432" s="54" t="s">
        <v>994</v>
      </c>
      <c r="S432" s="54" t="s">
        <v>206</v>
      </c>
      <c r="T432" s="54" t="str">
        <f t="array" ref="T432">IFERROR(INDEX(INDIRECT("'"&amp;VLOOKUP($C432,ModMap!$A$2:$B$21,2,FALSE)&amp;"'!T:T"),MATCH($K432,INDIRECT("'"&amp;VLOOKUP($C432,ModMap!$A$2:$B$21,2,FALSE)&amp;"'!$K:$K"),0)),"")</f>
        <v>Unassigned</v>
      </c>
      <c r="U432" s="58" t="s">
        <v>33</v>
      </c>
      <c r="V432" s="54" t="str">
        <f t="array" ref="V432">IFERROR(INDEX(INDIRECT("'"&amp;VLOOKUP($C432,ModMap!$A$2:$B$21,2,FALSE)&amp;"'!V:V"),MATCH($K432,INDIRECT("'"&amp;VLOOKUP($C432,ModMap!$A$2:$B$21,2,FALSE)&amp;"'!$K:$K"),0)),"")</f>
        <v>Not Started</v>
      </c>
      <c r="W432" s="54" t="str">
        <f t="array" ref="W432">IFERROR(INDEX(INDIRECT("'"&amp;VLOOKUP($C432,ModMap!$A$2:$B$21,2,FALSE)&amp;"'!W:W"),MATCH($K432,INDIRECT("'"&amp;VLOOKUP($C432,ModMap!$A$2:$B$21,2,FALSE)&amp;"'!$K:$K"),0)),"")</f>
        <v>Unassigned</v>
      </c>
      <c r="X432" s="45" t="s">
        <v>36</v>
      </c>
      <c r="Y432" s="54" t="str">
        <f t="array" ref="Y432">IFERROR(INDEX(INDIRECT("'"&amp;VLOOKUP($C432,ModMap!$A$2:$B$21,2,FALSE)&amp;"'!Y:Y"),MATCH($K432,INDIRECT("'"&amp;VLOOKUP($C432,ModMap!$A$2:$B$21,2,FALSE)&amp;"'!$K:$K"),0)),"")</f>
        <v>N/A</v>
      </c>
      <c r="Z432" s="54" t="str">
        <f t="array" ref="Z432">IFERROR(INDEX(INDIRECT("'"&amp;VLOOKUP($C432,ModMap!$A$2:$B$21,2,FALSE)&amp;"'!Z:Z"),MATCH($K432,INDIRECT("'"&amp;VLOOKUP($C432,ModMap!$A$2:$B$21,2,FALSE)&amp;"'!$K:$K"),0)),"")</f>
        <v/>
      </c>
      <c r="AA432" s="45" t="s">
        <v>36</v>
      </c>
      <c r="AB432" s="54" t="str">
        <f t="array" ref="AB432">IFERROR(INDEX(INDIRECT("'"&amp;VLOOKUP($C432,ModMap!$A$2:$B$21,2,FALSE)&amp;"'!AB:AB"),MATCH($K432,INDIRECT("'"&amp;VLOOKUP($C432,ModMap!$A$2:$B$21,2,FALSE)&amp;"'!$K:$K"),0)),"")</f>
        <v>N/A</v>
      </c>
      <c r="AC432" s="54" t="str">
        <f t="array" ref="AC432">IFERROR(INDEX(INDIRECT("'"&amp;VLOOKUP($C432,ModMap!$A$2:$B$21,2,FALSE)&amp;"'!AC:AC"),MATCH($K432,INDIRECT("'"&amp;VLOOKUP($C432,ModMap!$A$2:$B$21,2,FALSE)&amp;"'!$K:$K"),0)),"")</f>
        <v/>
      </c>
      <c r="AD432" s="58" t="s">
        <v>33</v>
      </c>
      <c r="AE432" s="54" t="str">
        <f t="array" ref="AE432">IFERROR(INDEX(INDIRECT("'"&amp;VLOOKUP($C432,ModMap!$A$2:$B$21,2,FALSE)&amp;"'!AE:AE"),MATCH($K432,INDIRECT("'"&amp;VLOOKUP($C432,ModMap!$A$2:$B$21,2,FALSE)&amp;"'!$K:$K"),0)),"")</f>
        <v>Not Started</v>
      </c>
      <c r="AF432" s="54" t="str">
        <f t="array" ref="AF432">IFERROR(INDEX(INDIRECT("'"&amp;VLOOKUP($C432,ModMap!$A$2:$B$21,2,FALSE)&amp;"'!AF:AF"),MATCH($K432,INDIRECT("'"&amp;VLOOKUP($C432,ModMap!$A$2:$B$21,2,FALSE)&amp;"'!$K:$K"),0)),"")</f>
        <v>Unassigned</v>
      </c>
      <c r="AG432" s="45" t="s">
        <v>36</v>
      </c>
      <c r="AH432" s="54" t="str">
        <f t="array" ref="AH432">IFERROR(INDEX(INDIRECT("'"&amp;VLOOKUP($C432,ModMap!$A$2:$B$21,2,FALSE)&amp;"'!AH:AH"),MATCH($K432,INDIRECT("'"&amp;VLOOKUP($C432,ModMap!$A$2:$B$21,2,FALSE)&amp;"'!$K:$K"),0)),"")</f>
        <v>N/A</v>
      </c>
      <c r="AI432" s="54" t="str">
        <f t="array" ref="AI432">IFERROR(INDEX(INDIRECT("'"&amp;VLOOKUP($C432,ModMap!$A$2:$B$21,2,FALSE)&amp;"'!AI:AI"),MATCH($K432,INDIRECT("'"&amp;VLOOKUP($C432,ModMap!$A$2:$B$21,2,FALSE)&amp;"'!$K:$K"),0)),"")</f>
        <v/>
      </c>
      <c r="AJ432" s="45" t="s">
        <v>36</v>
      </c>
      <c r="AK432" s="54" t="str">
        <f t="array" ref="AK432">IFERROR(INDEX(INDIRECT("'"&amp;VLOOKUP($C432,ModMap!$A$2:$B$21,2,FALSE)&amp;"'!AK:AK"),MATCH($K432,INDIRECT("'"&amp;VLOOKUP($C432,ModMap!$A$2:$B$21,2,FALSE)&amp;"'!$K:$K"),0)),"")</f>
        <v>N/A</v>
      </c>
      <c r="AL432" s="54" t="str">
        <f t="array" ref="AL432">IFERROR(INDEX(INDIRECT("'"&amp;VLOOKUP($C432,ModMap!$A$2:$B$21,2,FALSE)&amp;"'!AL:AL"),MATCH($K432,INDIRECT("'"&amp;VLOOKUP($C432,ModMap!$A$2:$B$21,2,FALSE)&amp;"'!$K:$K"),0)),"")</f>
        <v/>
      </c>
      <c r="AM432" s="54">
        <f t="shared" si="1"/>
        <v>2</v>
      </c>
      <c r="AN432" s="54" t="str">
        <f t="shared" si="2"/>
        <v>Not Started</v>
      </c>
      <c r="AO432" s="55" t="str">
        <f t="array" ref="AO432">IFERROR(INDEX(INDIRECT("'"&amp;VLOOKUP($C432,ModMap!$A$2:$B$21,2,FALSE)&amp;"'!AO:AO"),MATCH($K432,INDIRECT("'"&amp;VLOOKUP($C432,ModMap!$A$2:$B$21,2,FALSE)&amp;"'!$K:$K"),0)),"")</f>
        <v/>
      </c>
      <c r="AP432" s="53" t="str">
        <f t="array" ref="AP432">IFERROR(HYPERLINK("#'"&amp;VLOOKUP($C432,ModMap!$A$2:$B$21,2,FALSE)&amp;"'!V"&amp;MATCH($K432,INDIRECT("'"&amp;VLOOKUP($C432,ModMap!$A$2:$B$21,2,FALSE)&amp;"'!$K:$K"),0),"Edit on module sheet"),"")</f>
        <v>Edit on module sheet</v>
      </c>
    </row>
    <row r="433" ht="42.0" customHeight="1">
      <c r="A433" s="34">
        <v>431.0</v>
      </c>
      <c r="B433" s="34">
        <v>431.0</v>
      </c>
      <c r="C433" s="34" t="s">
        <v>111</v>
      </c>
      <c r="D433" s="35" t="s">
        <v>112</v>
      </c>
      <c r="E433" s="64" t="s">
        <v>69</v>
      </c>
      <c r="F433" s="104" t="s">
        <v>987</v>
      </c>
      <c r="G433" s="35" t="s">
        <v>988</v>
      </c>
      <c r="H433" s="34" t="s">
        <v>1026</v>
      </c>
      <c r="I433" s="34" t="s">
        <v>1027</v>
      </c>
      <c r="J433" s="35" t="s">
        <v>1028</v>
      </c>
      <c r="K433" s="34" t="s">
        <v>3651</v>
      </c>
      <c r="L433" s="35" t="s">
        <v>3652</v>
      </c>
      <c r="M433" s="58" t="s">
        <v>434</v>
      </c>
      <c r="N433" s="34" t="s">
        <v>994</v>
      </c>
      <c r="O433" s="34" t="s">
        <v>1031</v>
      </c>
      <c r="P433" s="35" t="s">
        <v>1032</v>
      </c>
      <c r="Q433" s="35" t="s">
        <v>1033</v>
      </c>
      <c r="R433" s="34" t="s">
        <v>994</v>
      </c>
      <c r="S433" s="34" t="s">
        <v>69</v>
      </c>
      <c r="T433" s="34" t="str">
        <f t="array" ref="T433">IFERROR(INDEX(INDIRECT("'"&amp;VLOOKUP($C433,ModMap!$A$2:$B$21,2,FALSE)&amp;"'!T:T"),MATCH($K433,INDIRECT("'"&amp;VLOOKUP($C433,ModMap!$A$2:$B$21,2,FALSE)&amp;"'!$K:$K"),0)),"")</f>
        <v>Unassigned</v>
      </c>
      <c r="U433" s="58" t="s">
        <v>33</v>
      </c>
      <c r="V433" s="34" t="str">
        <f t="array" ref="V433">IFERROR(INDEX(INDIRECT("'"&amp;VLOOKUP($C433,ModMap!$A$2:$B$21,2,FALSE)&amp;"'!V:V"),MATCH($K433,INDIRECT("'"&amp;VLOOKUP($C433,ModMap!$A$2:$B$21,2,FALSE)&amp;"'!$K:$K"),0)),"")</f>
        <v>Not Started</v>
      </c>
      <c r="W433" s="34" t="str">
        <f t="array" ref="W433">IFERROR(INDEX(INDIRECT("'"&amp;VLOOKUP($C433,ModMap!$A$2:$B$21,2,FALSE)&amp;"'!W:W"),MATCH($K433,INDIRECT("'"&amp;VLOOKUP($C433,ModMap!$A$2:$B$21,2,FALSE)&amp;"'!$K:$K"),0)),"")</f>
        <v>Unassigned</v>
      </c>
      <c r="X433" s="58" t="s">
        <v>33</v>
      </c>
      <c r="Y433" s="34" t="str">
        <f t="array" ref="Y433">IFERROR(INDEX(INDIRECT("'"&amp;VLOOKUP($C433,ModMap!$A$2:$B$21,2,FALSE)&amp;"'!Y:Y"),MATCH($K433,INDIRECT("'"&amp;VLOOKUP($C433,ModMap!$A$2:$B$21,2,FALSE)&amp;"'!$K:$K"),0)),"")</f>
        <v>Not Started</v>
      </c>
      <c r="Z433" s="34" t="str">
        <f t="array" ref="Z433">IFERROR(INDEX(INDIRECT("'"&amp;VLOOKUP($C433,ModMap!$A$2:$B$21,2,FALSE)&amp;"'!Z:Z"),MATCH($K433,INDIRECT("'"&amp;VLOOKUP($C433,ModMap!$A$2:$B$21,2,FALSE)&amp;"'!$K:$K"),0)),"")</f>
        <v>Unassigned</v>
      </c>
      <c r="AA433" s="45" t="s">
        <v>36</v>
      </c>
      <c r="AB433" s="34" t="str">
        <f t="array" ref="AB433">IFERROR(INDEX(INDIRECT("'"&amp;VLOOKUP($C433,ModMap!$A$2:$B$21,2,FALSE)&amp;"'!AB:AB"),MATCH($K433,INDIRECT("'"&amp;VLOOKUP($C433,ModMap!$A$2:$B$21,2,FALSE)&amp;"'!$K:$K"),0)),"")</f>
        <v>N/A</v>
      </c>
      <c r="AC433" s="34" t="str">
        <f t="array" ref="AC433">IFERROR(INDEX(INDIRECT("'"&amp;VLOOKUP($C433,ModMap!$A$2:$B$21,2,FALSE)&amp;"'!AC:AC"),MATCH($K433,INDIRECT("'"&amp;VLOOKUP($C433,ModMap!$A$2:$B$21,2,FALSE)&amp;"'!$K:$K"),0)),"")</f>
        <v/>
      </c>
      <c r="AD433" s="58" t="s">
        <v>33</v>
      </c>
      <c r="AE433" s="34" t="str">
        <f t="array" ref="AE433">IFERROR(INDEX(INDIRECT("'"&amp;VLOOKUP($C433,ModMap!$A$2:$B$21,2,FALSE)&amp;"'!AE:AE"),MATCH($K433,INDIRECT("'"&amp;VLOOKUP($C433,ModMap!$A$2:$B$21,2,FALSE)&amp;"'!$K:$K"),0)),"")</f>
        <v>Not Started</v>
      </c>
      <c r="AF433" s="34" t="str">
        <f t="array" ref="AF433">IFERROR(INDEX(INDIRECT("'"&amp;VLOOKUP($C433,ModMap!$A$2:$B$21,2,FALSE)&amp;"'!AF:AF"),MATCH($K433,INDIRECT("'"&amp;VLOOKUP($C433,ModMap!$A$2:$B$21,2,FALSE)&amp;"'!$K:$K"),0)),"")</f>
        <v>Unassigned</v>
      </c>
      <c r="AG433" s="45" t="s">
        <v>36</v>
      </c>
      <c r="AH433" s="34" t="str">
        <f t="array" ref="AH433">IFERROR(INDEX(INDIRECT("'"&amp;VLOOKUP($C433,ModMap!$A$2:$B$21,2,FALSE)&amp;"'!AH:AH"),MATCH($K433,INDIRECT("'"&amp;VLOOKUP($C433,ModMap!$A$2:$B$21,2,FALSE)&amp;"'!$K:$K"),0)),"")</f>
        <v>N/A</v>
      </c>
      <c r="AI433" s="34" t="str">
        <f t="array" ref="AI433">IFERROR(INDEX(INDIRECT("'"&amp;VLOOKUP($C433,ModMap!$A$2:$B$21,2,FALSE)&amp;"'!AI:AI"),MATCH($K433,INDIRECT("'"&amp;VLOOKUP($C433,ModMap!$A$2:$B$21,2,FALSE)&amp;"'!$K:$K"),0)),"")</f>
        <v/>
      </c>
      <c r="AJ433" s="45" t="s">
        <v>36</v>
      </c>
      <c r="AK433" s="34" t="str">
        <f t="array" ref="AK433">IFERROR(INDEX(INDIRECT("'"&amp;VLOOKUP($C433,ModMap!$A$2:$B$21,2,FALSE)&amp;"'!AK:AK"),MATCH($K433,INDIRECT("'"&amp;VLOOKUP($C433,ModMap!$A$2:$B$21,2,FALSE)&amp;"'!$K:$K"),0)),"")</f>
        <v>N/A</v>
      </c>
      <c r="AL433" s="34" t="str">
        <f t="array" ref="AL433">IFERROR(INDEX(INDIRECT("'"&amp;VLOOKUP($C433,ModMap!$A$2:$B$21,2,FALSE)&amp;"'!AL:AL"),MATCH($K433,INDIRECT("'"&amp;VLOOKUP($C433,ModMap!$A$2:$B$21,2,FALSE)&amp;"'!$K:$K"),0)),"")</f>
        <v/>
      </c>
      <c r="AM433" s="34">
        <f t="shared" si="1"/>
        <v>3</v>
      </c>
      <c r="AN433" s="34" t="str">
        <f t="shared" si="2"/>
        <v>Not Started</v>
      </c>
      <c r="AO433" s="35" t="str">
        <f t="array" ref="AO433">IFERROR(INDEX(INDIRECT("'"&amp;VLOOKUP($C433,ModMap!$A$2:$B$21,2,FALSE)&amp;"'!AO:AO"),MATCH($K433,INDIRECT("'"&amp;VLOOKUP($C433,ModMap!$A$2:$B$21,2,FALSE)&amp;"'!$K:$K"),0)),"")</f>
        <v/>
      </c>
      <c r="AP433" s="53" t="str">
        <f t="array" ref="AP433">IFERROR(HYPERLINK("#'"&amp;VLOOKUP($C433,ModMap!$A$2:$B$21,2,FALSE)&amp;"'!V"&amp;MATCH($K433,INDIRECT("'"&amp;VLOOKUP($C433,ModMap!$A$2:$B$21,2,FALSE)&amp;"'!$K:$K"),0),"Edit on module sheet"),"")</f>
        <v>Edit on module sheet</v>
      </c>
    </row>
    <row r="434" ht="42.0" customHeight="1">
      <c r="A434" s="54">
        <v>432.0</v>
      </c>
      <c r="B434" s="54">
        <v>432.0</v>
      </c>
      <c r="C434" s="54" t="s">
        <v>111</v>
      </c>
      <c r="D434" s="55" t="s">
        <v>112</v>
      </c>
      <c r="E434" s="36" t="s">
        <v>48</v>
      </c>
      <c r="F434" s="104" t="s">
        <v>987</v>
      </c>
      <c r="G434" s="55" t="s">
        <v>988</v>
      </c>
      <c r="H434" s="54" t="s">
        <v>1036</v>
      </c>
      <c r="I434" s="54" t="s">
        <v>1037</v>
      </c>
      <c r="J434" s="55" t="s">
        <v>1038</v>
      </c>
      <c r="K434" s="54" t="s">
        <v>2534</v>
      </c>
      <c r="L434" s="55" t="s">
        <v>2535</v>
      </c>
      <c r="M434" s="62" t="s">
        <v>200</v>
      </c>
      <c r="N434" s="54" t="s">
        <v>994</v>
      </c>
      <c r="O434" s="54" t="s">
        <v>1041</v>
      </c>
      <c r="P434" s="55" t="s">
        <v>1042</v>
      </c>
      <c r="Q434" s="55" t="s">
        <v>1043</v>
      </c>
      <c r="R434" s="54" t="s">
        <v>994</v>
      </c>
      <c r="S434" s="54" t="s">
        <v>53</v>
      </c>
      <c r="T434" s="54" t="str">
        <f t="array" ref="T434">IFERROR(INDEX(INDIRECT("'"&amp;VLOOKUP($C434,ModMap!$A$2:$B$21,2,FALSE)&amp;"'!T:T"),MATCH($K434,INDIRECT("'"&amp;VLOOKUP($C434,ModMap!$A$2:$B$21,2,FALSE)&amp;"'!$K:$K"),0)),"")</f>
        <v>Unassigned</v>
      </c>
      <c r="U434" s="45" t="s">
        <v>36</v>
      </c>
      <c r="V434" s="54" t="str">
        <f t="array" ref="V434">IFERROR(INDEX(INDIRECT("'"&amp;VLOOKUP($C434,ModMap!$A$2:$B$21,2,FALSE)&amp;"'!V:V"),MATCH($K434,INDIRECT("'"&amp;VLOOKUP($C434,ModMap!$A$2:$B$21,2,FALSE)&amp;"'!$K:$K"),0)),"")</f>
        <v>N/A</v>
      </c>
      <c r="W434" s="54" t="str">
        <f t="array" ref="W434">IFERROR(INDEX(INDIRECT("'"&amp;VLOOKUP($C434,ModMap!$A$2:$B$21,2,FALSE)&amp;"'!W:W"),MATCH($K434,INDIRECT("'"&amp;VLOOKUP($C434,ModMap!$A$2:$B$21,2,FALSE)&amp;"'!$K:$K"),0)),"")</f>
        <v/>
      </c>
      <c r="X434" s="58" t="s">
        <v>33</v>
      </c>
      <c r="Y434" s="54" t="str">
        <f t="array" ref="Y434">IFERROR(INDEX(INDIRECT("'"&amp;VLOOKUP($C434,ModMap!$A$2:$B$21,2,FALSE)&amp;"'!Y:Y"),MATCH($K434,INDIRECT("'"&amp;VLOOKUP($C434,ModMap!$A$2:$B$21,2,FALSE)&amp;"'!$K:$K"),0)),"")</f>
        <v>Not Started</v>
      </c>
      <c r="Z434" s="54" t="str">
        <f t="array" ref="Z434">IFERROR(INDEX(INDIRECT("'"&amp;VLOOKUP($C434,ModMap!$A$2:$B$21,2,FALSE)&amp;"'!Z:Z"),MATCH($K434,INDIRECT("'"&amp;VLOOKUP($C434,ModMap!$A$2:$B$21,2,FALSE)&amp;"'!$K:$K"),0)),"")</f>
        <v>Unassigned</v>
      </c>
      <c r="AA434" s="58" t="s">
        <v>33</v>
      </c>
      <c r="AB434" s="54" t="str">
        <f t="array" ref="AB434">IFERROR(INDEX(INDIRECT("'"&amp;VLOOKUP($C434,ModMap!$A$2:$B$21,2,FALSE)&amp;"'!AB:AB"),MATCH($K434,INDIRECT("'"&amp;VLOOKUP($C434,ModMap!$A$2:$B$21,2,FALSE)&amp;"'!$K:$K"),0)),"")</f>
        <v>Not Started</v>
      </c>
      <c r="AC434" s="54" t="str">
        <f t="array" ref="AC434">IFERROR(INDEX(INDIRECT("'"&amp;VLOOKUP($C434,ModMap!$A$2:$B$21,2,FALSE)&amp;"'!AC:AC"),MATCH($K434,INDIRECT("'"&amp;VLOOKUP($C434,ModMap!$A$2:$B$21,2,FALSE)&amp;"'!$K:$K"),0)),"")</f>
        <v>Unassigned</v>
      </c>
      <c r="AD434" s="45" t="s">
        <v>36</v>
      </c>
      <c r="AE434" s="54" t="str">
        <f t="array" ref="AE434">IFERROR(INDEX(INDIRECT("'"&amp;VLOOKUP($C434,ModMap!$A$2:$B$21,2,FALSE)&amp;"'!AE:AE"),MATCH($K434,INDIRECT("'"&amp;VLOOKUP($C434,ModMap!$A$2:$B$21,2,FALSE)&amp;"'!$K:$K"),0)),"")</f>
        <v>N/A</v>
      </c>
      <c r="AF434" s="54" t="str">
        <f t="array" ref="AF434">IFERROR(INDEX(INDIRECT("'"&amp;VLOOKUP($C434,ModMap!$A$2:$B$21,2,FALSE)&amp;"'!AF:AF"),MATCH($K434,INDIRECT("'"&amp;VLOOKUP($C434,ModMap!$A$2:$B$21,2,FALSE)&amp;"'!$K:$K"),0)),"")</f>
        <v/>
      </c>
      <c r="AG434" s="45" t="s">
        <v>36</v>
      </c>
      <c r="AH434" s="54" t="str">
        <f t="array" ref="AH434">IFERROR(INDEX(INDIRECT("'"&amp;VLOOKUP($C434,ModMap!$A$2:$B$21,2,FALSE)&amp;"'!AH:AH"),MATCH($K434,INDIRECT("'"&amp;VLOOKUP($C434,ModMap!$A$2:$B$21,2,FALSE)&amp;"'!$K:$K"),0)),"")</f>
        <v>N/A</v>
      </c>
      <c r="AI434" s="54" t="str">
        <f t="array" ref="AI434">IFERROR(INDEX(INDIRECT("'"&amp;VLOOKUP($C434,ModMap!$A$2:$B$21,2,FALSE)&amp;"'!AI:AI"),MATCH($K434,INDIRECT("'"&amp;VLOOKUP($C434,ModMap!$A$2:$B$21,2,FALSE)&amp;"'!$K:$K"),0)),"")</f>
        <v/>
      </c>
      <c r="AJ434" s="45" t="s">
        <v>36</v>
      </c>
      <c r="AK434" s="54" t="str">
        <f t="array" ref="AK434">IFERROR(INDEX(INDIRECT("'"&amp;VLOOKUP($C434,ModMap!$A$2:$B$21,2,FALSE)&amp;"'!AK:AK"),MATCH($K434,INDIRECT("'"&amp;VLOOKUP($C434,ModMap!$A$2:$B$21,2,FALSE)&amp;"'!$K:$K"),0)),"")</f>
        <v>N/A</v>
      </c>
      <c r="AL434" s="54" t="str">
        <f t="array" ref="AL434">IFERROR(INDEX(INDIRECT("'"&amp;VLOOKUP($C434,ModMap!$A$2:$B$21,2,FALSE)&amp;"'!AL:AL"),MATCH($K434,INDIRECT("'"&amp;VLOOKUP($C434,ModMap!$A$2:$B$21,2,FALSE)&amp;"'!$K:$K"),0)),"")</f>
        <v/>
      </c>
      <c r="AM434" s="54">
        <f t="shared" si="1"/>
        <v>2</v>
      </c>
      <c r="AN434" s="54" t="str">
        <f t="shared" si="2"/>
        <v>Not Started</v>
      </c>
      <c r="AO434" s="55" t="str">
        <f t="array" ref="AO434">IFERROR(INDEX(INDIRECT("'"&amp;VLOOKUP($C434,ModMap!$A$2:$B$21,2,FALSE)&amp;"'!AO:AO"),MATCH($K434,INDIRECT("'"&amp;VLOOKUP($C434,ModMap!$A$2:$B$21,2,FALSE)&amp;"'!$K:$K"),0)),"")</f>
        <v/>
      </c>
      <c r="AP434" s="53" t="str">
        <f t="array" ref="AP434">IFERROR(HYPERLINK("#'"&amp;VLOOKUP($C434,ModMap!$A$2:$B$21,2,FALSE)&amp;"'!V"&amp;MATCH($K434,INDIRECT("'"&amp;VLOOKUP($C434,ModMap!$A$2:$B$21,2,FALSE)&amp;"'!$K:$K"),0),"Edit on module sheet"),"")</f>
        <v>Edit on module sheet</v>
      </c>
    </row>
    <row r="435" ht="42.0" customHeight="1">
      <c r="A435" s="34">
        <v>433.0</v>
      </c>
      <c r="B435" s="34">
        <v>433.0</v>
      </c>
      <c r="C435" s="34" t="s">
        <v>111</v>
      </c>
      <c r="D435" s="35" t="s">
        <v>112</v>
      </c>
      <c r="E435" s="36" t="s">
        <v>48</v>
      </c>
      <c r="F435" s="104" t="s">
        <v>987</v>
      </c>
      <c r="G435" s="35" t="s">
        <v>988</v>
      </c>
      <c r="H435" s="34" t="s">
        <v>1036</v>
      </c>
      <c r="I435" s="34" t="s">
        <v>1037</v>
      </c>
      <c r="J435" s="35" t="s">
        <v>1038</v>
      </c>
      <c r="K435" s="34" t="s">
        <v>2537</v>
      </c>
      <c r="L435" s="35" t="s">
        <v>2538</v>
      </c>
      <c r="M435" s="62" t="s">
        <v>200</v>
      </c>
      <c r="N435" s="34" t="s">
        <v>994</v>
      </c>
      <c r="O435" s="34" t="s">
        <v>1041</v>
      </c>
      <c r="P435" s="35" t="s">
        <v>1042</v>
      </c>
      <c r="Q435" s="35" t="s">
        <v>1043</v>
      </c>
      <c r="R435" s="34" t="s">
        <v>994</v>
      </c>
      <c r="S435" s="34" t="s">
        <v>56</v>
      </c>
      <c r="T435" s="34" t="str">
        <f t="array" ref="T435">IFERROR(INDEX(INDIRECT("'"&amp;VLOOKUP($C435,ModMap!$A$2:$B$21,2,FALSE)&amp;"'!T:T"),MATCH($K435,INDIRECT("'"&amp;VLOOKUP($C435,ModMap!$A$2:$B$21,2,FALSE)&amp;"'!$K:$K"),0)),"")</f>
        <v>Unassigned</v>
      </c>
      <c r="U435" s="45" t="s">
        <v>36</v>
      </c>
      <c r="V435" s="34" t="str">
        <f t="array" ref="V435">IFERROR(INDEX(INDIRECT("'"&amp;VLOOKUP($C435,ModMap!$A$2:$B$21,2,FALSE)&amp;"'!V:V"),MATCH($K435,INDIRECT("'"&amp;VLOOKUP($C435,ModMap!$A$2:$B$21,2,FALSE)&amp;"'!$K:$K"),0)),"")</f>
        <v>N/A</v>
      </c>
      <c r="W435" s="34" t="str">
        <f t="array" ref="W435">IFERROR(INDEX(INDIRECT("'"&amp;VLOOKUP($C435,ModMap!$A$2:$B$21,2,FALSE)&amp;"'!W:W"),MATCH($K435,INDIRECT("'"&amp;VLOOKUP($C435,ModMap!$A$2:$B$21,2,FALSE)&amp;"'!$K:$K"),0)),"")</f>
        <v/>
      </c>
      <c r="X435" s="58" t="s">
        <v>33</v>
      </c>
      <c r="Y435" s="34" t="str">
        <f t="array" ref="Y435">IFERROR(INDEX(INDIRECT("'"&amp;VLOOKUP($C435,ModMap!$A$2:$B$21,2,FALSE)&amp;"'!Y:Y"),MATCH($K435,INDIRECT("'"&amp;VLOOKUP($C435,ModMap!$A$2:$B$21,2,FALSE)&amp;"'!$K:$K"),0)),"")</f>
        <v>Not Started</v>
      </c>
      <c r="Z435" s="34" t="str">
        <f t="array" ref="Z435">IFERROR(INDEX(INDIRECT("'"&amp;VLOOKUP($C435,ModMap!$A$2:$B$21,2,FALSE)&amp;"'!Z:Z"),MATCH($K435,INDIRECT("'"&amp;VLOOKUP($C435,ModMap!$A$2:$B$21,2,FALSE)&amp;"'!$K:$K"),0)),"")</f>
        <v>Unassigned</v>
      </c>
      <c r="AA435" s="58" t="s">
        <v>33</v>
      </c>
      <c r="AB435" s="34" t="str">
        <f t="array" ref="AB435">IFERROR(INDEX(INDIRECT("'"&amp;VLOOKUP($C435,ModMap!$A$2:$B$21,2,FALSE)&amp;"'!AB:AB"),MATCH($K435,INDIRECT("'"&amp;VLOOKUP($C435,ModMap!$A$2:$B$21,2,FALSE)&amp;"'!$K:$K"),0)),"")</f>
        <v>Not Started</v>
      </c>
      <c r="AC435" s="34" t="str">
        <f t="array" ref="AC435">IFERROR(INDEX(INDIRECT("'"&amp;VLOOKUP($C435,ModMap!$A$2:$B$21,2,FALSE)&amp;"'!AC:AC"),MATCH($K435,INDIRECT("'"&amp;VLOOKUP($C435,ModMap!$A$2:$B$21,2,FALSE)&amp;"'!$K:$K"),0)),"")</f>
        <v>Unassigned</v>
      </c>
      <c r="AD435" s="58" t="s">
        <v>33</v>
      </c>
      <c r="AE435" s="34" t="str">
        <f t="array" ref="AE435">IFERROR(INDEX(INDIRECT("'"&amp;VLOOKUP($C435,ModMap!$A$2:$B$21,2,FALSE)&amp;"'!AE:AE"),MATCH($K435,INDIRECT("'"&amp;VLOOKUP($C435,ModMap!$A$2:$B$21,2,FALSE)&amp;"'!$K:$K"),0)),"")</f>
        <v>Not Started</v>
      </c>
      <c r="AF435" s="34" t="str">
        <f t="array" ref="AF435">IFERROR(INDEX(INDIRECT("'"&amp;VLOOKUP($C435,ModMap!$A$2:$B$21,2,FALSE)&amp;"'!AF:AF"),MATCH($K435,INDIRECT("'"&amp;VLOOKUP($C435,ModMap!$A$2:$B$21,2,FALSE)&amp;"'!$K:$K"),0)),"")</f>
        <v>Unassigned</v>
      </c>
      <c r="AG435" s="45" t="s">
        <v>36</v>
      </c>
      <c r="AH435" s="34" t="str">
        <f t="array" ref="AH435">IFERROR(INDEX(INDIRECT("'"&amp;VLOOKUP($C435,ModMap!$A$2:$B$21,2,FALSE)&amp;"'!AH:AH"),MATCH($K435,INDIRECT("'"&amp;VLOOKUP($C435,ModMap!$A$2:$B$21,2,FALSE)&amp;"'!$K:$K"),0)),"")</f>
        <v>N/A</v>
      </c>
      <c r="AI435" s="34" t="str">
        <f t="array" ref="AI435">IFERROR(INDEX(INDIRECT("'"&amp;VLOOKUP($C435,ModMap!$A$2:$B$21,2,FALSE)&amp;"'!AI:AI"),MATCH($K435,INDIRECT("'"&amp;VLOOKUP($C435,ModMap!$A$2:$B$21,2,FALSE)&amp;"'!$K:$K"),0)),"")</f>
        <v/>
      </c>
      <c r="AJ435" s="45" t="s">
        <v>36</v>
      </c>
      <c r="AK435" s="34" t="str">
        <f t="array" ref="AK435">IFERROR(INDEX(INDIRECT("'"&amp;VLOOKUP($C435,ModMap!$A$2:$B$21,2,FALSE)&amp;"'!AK:AK"),MATCH($K435,INDIRECT("'"&amp;VLOOKUP($C435,ModMap!$A$2:$B$21,2,FALSE)&amp;"'!$K:$K"),0)),"")</f>
        <v>N/A</v>
      </c>
      <c r="AL435" s="34" t="str">
        <f t="array" ref="AL435">IFERROR(INDEX(INDIRECT("'"&amp;VLOOKUP($C435,ModMap!$A$2:$B$21,2,FALSE)&amp;"'!AL:AL"),MATCH($K435,INDIRECT("'"&amp;VLOOKUP($C435,ModMap!$A$2:$B$21,2,FALSE)&amp;"'!$K:$K"),0)),"")</f>
        <v/>
      </c>
      <c r="AM435" s="34">
        <f t="shared" si="1"/>
        <v>3</v>
      </c>
      <c r="AN435" s="34" t="str">
        <f t="shared" si="2"/>
        <v>Not Started</v>
      </c>
      <c r="AO435" s="35" t="str">
        <f t="array" ref="AO435">IFERROR(INDEX(INDIRECT("'"&amp;VLOOKUP($C435,ModMap!$A$2:$B$21,2,FALSE)&amp;"'!AO:AO"),MATCH($K435,INDIRECT("'"&amp;VLOOKUP($C435,ModMap!$A$2:$B$21,2,FALSE)&amp;"'!$K:$K"),0)),"")</f>
        <v/>
      </c>
      <c r="AP435" s="53" t="str">
        <f t="array" ref="AP435">IFERROR(HYPERLINK("#'"&amp;VLOOKUP($C435,ModMap!$A$2:$B$21,2,FALSE)&amp;"'!V"&amp;MATCH($K435,INDIRECT("'"&amp;VLOOKUP($C435,ModMap!$A$2:$B$21,2,FALSE)&amp;"'!$K:$K"),0),"Edit on module sheet"),"")</f>
        <v>Edit on module sheet</v>
      </c>
    </row>
    <row r="436" ht="42.0" customHeight="1">
      <c r="A436" s="54">
        <v>434.0</v>
      </c>
      <c r="B436" s="54">
        <v>434.0</v>
      </c>
      <c r="C436" s="54" t="s">
        <v>111</v>
      </c>
      <c r="D436" s="55" t="s">
        <v>112</v>
      </c>
      <c r="E436" s="65" t="s">
        <v>41</v>
      </c>
      <c r="F436" s="104" t="s">
        <v>987</v>
      </c>
      <c r="G436" s="55" t="s">
        <v>988</v>
      </c>
      <c r="H436" s="54" t="s">
        <v>1036</v>
      </c>
      <c r="I436" s="54" t="s">
        <v>1037</v>
      </c>
      <c r="J436" s="55" t="s">
        <v>1038</v>
      </c>
      <c r="K436" s="54" t="s">
        <v>1039</v>
      </c>
      <c r="L436" s="55" t="s">
        <v>1040</v>
      </c>
      <c r="M436" s="62" t="s">
        <v>200</v>
      </c>
      <c r="N436" s="54" t="s">
        <v>994</v>
      </c>
      <c r="O436" s="54" t="s">
        <v>1041</v>
      </c>
      <c r="P436" s="55" t="s">
        <v>1042</v>
      </c>
      <c r="Q436" s="55" t="s">
        <v>1043</v>
      </c>
      <c r="R436" s="54" t="s">
        <v>994</v>
      </c>
      <c r="S436" s="54" t="s">
        <v>206</v>
      </c>
      <c r="T436" s="54" t="str">
        <f t="array" ref="T436">IFERROR(INDEX(INDIRECT("'"&amp;VLOOKUP($C436,ModMap!$A$2:$B$21,2,FALSE)&amp;"'!T:T"),MATCH($K436,INDIRECT("'"&amp;VLOOKUP($C436,ModMap!$A$2:$B$21,2,FALSE)&amp;"'!$K:$K"),0)),"")</f>
        <v>Unassigned</v>
      </c>
      <c r="U436" s="58" t="s">
        <v>33</v>
      </c>
      <c r="V436" s="54" t="str">
        <f t="array" ref="V436">IFERROR(INDEX(INDIRECT("'"&amp;VLOOKUP($C436,ModMap!$A$2:$B$21,2,FALSE)&amp;"'!V:V"),MATCH($K436,INDIRECT("'"&amp;VLOOKUP($C436,ModMap!$A$2:$B$21,2,FALSE)&amp;"'!$K:$K"),0)),"")</f>
        <v>Not Started</v>
      </c>
      <c r="W436" s="54" t="str">
        <f t="array" ref="W436">IFERROR(INDEX(INDIRECT("'"&amp;VLOOKUP($C436,ModMap!$A$2:$B$21,2,FALSE)&amp;"'!W:W"),MATCH($K436,INDIRECT("'"&amp;VLOOKUP($C436,ModMap!$A$2:$B$21,2,FALSE)&amp;"'!$K:$K"),0)),"")</f>
        <v>Unassigned</v>
      </c>
      <c r="X436" s="45" t="s">
        <v>36</v>
      </c>
      <c r="Y436" s="54" t="str">
        <f t="array" ref="Y436">IFERROR(INDEX(INDIRECT("'"&amp;VLOOKUP($C436,ModMap!$A$2:$B$21,2,FALSE)&amp;"'!Y:Y"),MATCH($K436,INDIRECT("'"&amp;VLOOKUP($C436,ModMap!$A$2:$B$21,2,FALSE)&amp;"'!$K:$K"),0)),"")</f>
        <v>N/A</v>
      </c>
      <c r="Z436" s="54" t="str">
        <f t="array" ref="Z436">IFERROR(INDEX(INDIRECT("'"&amp;VLOOKUP($C436,ModMap!$A$2:$B$21,2,FALSE)&amp;"'!Z:Z"),MATCH($K436,INDIRECT("'"&amp;VLOOKUP($C436,ModMap!$A$2:$B$21,2,FALSE)&amp;"'!$K:$K"),0)),"")</f>
        <v/>
      </c>
      <c r="AA436" s="45" t="s">
        <v>36</v>
      </c>
      <c r="AB436" s="54" t="str">
        <f t="array" ref="AB436">IFERROR(INDEX(INDIRECT("'"&amp;VLOOKUP($C436,ModMap!$A$2:$B$21,2,FALSE)&amp;"'!AB:AB"),MATCH($K436,INDIRECT("'"&amp;VLOOKUP($C436,ModMap!$A$2:$B$21,2,FALSE)&amp;"'!$K:$K"),0)),"")</f>
        <v>N/A</v>
      </c>
      <c r="AC436" s="54" t="str">
        <f t="array" ref="AC436">IFERROR(INDEX(INDIRECT("'"&amp;VLOOKUP($C436,ModMap!$A$2:$B$21,2,FALSE)&amp;"'!AC:AC"),MATCH($K436,INDIRECT("'"&amp;VLOOKUP($C436,ModMap!$A$2:$B$21,2,FALSE)&amp;"'!$K:$K"),0)),"")</f>
        <v/>
      </c>
      <c r="AD436" s="58" t="s">
        <v>33</v>
      </c>
      <c r="AE436" s="54" t="str">
        <f t="array" ref="AE436">IFERROR(INDEX(INDIRECT("'"&amp;VLOOKUP($C436,ModMap!$A$2:$B$21,2,FALSE)&amp;"'!AE:AE"),MATCH($K436,INDIRECT("'"&amp;VLOOKUP($C436,ModMap!$A$2:$B$21,2,FALSE)&amp;"'!$K:$K"),0)),"")</f>
        <v>Not Started</v>
      </c>
      <c r="AF436" s="54" t="str">
        <f t="array" ref="AF436">IFERROR(INDEX(INDIRECT("'"&amp;VLOOKUP($C436,ModMap!$A$2:$B$21,2,FALSE)&amp;"'!AF:AF"),MATCH($K436,INDIRECT("'"&amp;VLOOKUP($C436,ModMap!$A$2:$B$21,2,FALSE)&amp;"'!$K:$K"),0)),"")</f>
        <v>Unassigned</v>
      </c>
      <c r="AG436" s="45" t="s">
        <v>36</v>
      </c>
      <c r="AH436" s="54" t="str">
        <f t="array" ref="AH436">IFERROR(INDEX(INDIRECT("'"&amp;VLOOKUP($C436,ModMap!$A$2:$B$21,2,FALSE)&amp;"'!AH:AH"),MATCH($K436,INDIRECT("'"&amp;VLOOKUP($C436,ModMap!$A$2:$B$21,2,FALSE)&amp;"'!$K:$K"),0)),"")</f>
        <v>N/A</v>
      </c>
      <c r="AI436" s="54" t="str">
        <f t="array" ref="AI436">IFERROR(INDEX(INDIRECT("'"&amp;VLOOKUP($C436,ModMap!$A$2:$B$21,2,FALSE)&amp;"'!AI:AI"),MATCH($K436,INDIRECT("'"&amp;VLOOKUP($C436,ModMap!$A$2:$B$21,2,FALSE)&amp;"'!$K:$K"),0)),"")</f>
        <v/>
      </c>
      <c r="AJ436" s="45" t="s">
        <v>36</v>
      </c>
      <c r="AK436" s="54" t="str">
        <f t="array" ref="AK436">IFERROR(INDEX(INDIRECT("'"&amp;VLOOKUP($C436,ModMap!$A$2:$B$21,2,FALSE)&amp;"'!AK:AK"),MATCH($K436,INDIRECT("'"&amp;VLOOKUP($C436,ModMap!$A$2:$B$21,2,FALSE)&amp;"'!$K:$K"),0)),"")</f>
        <v>N/A</v>
      </c>
      <c r="AL436" s="54" t="str">
        <f t="array" ref="AL436">IFERROR(INDEX(INDIRECT("'"&amp;VLOOKUP($C436,ModMap!$A$2:$B$21,2,FALSE)&amp;"'!AL:AL"),MATCH($K436,INDIRECT("'"&amp;VLOOKUP($C436,ModMap!$A$2:$B$21,2,FALSE)&amp;"'!$K:$K"),0)),"")</f>
        <v/>
      </c>
      <c r="AM436" s="54">
        <f t="shared" si="1"/>
        <v>2</v>
      </c>
      <c r="AN436" s="54" t="str">
        <f t="shared" si="2"/>
        <v>Not Started</v>
      </c>
      <c r="AO436" s="55" t="str">
        <f t="array" ref="AO436">IFERROR(INDEX(INDIRECT("'"&amp;VLOOKUP($C436,ModMap!$A$2:$B$21,2,FALSE)&amp;"'!AO:AO"),MATCH($K436,INDIRECT("'"&amp;VLOOKUP($C436,ModMap!$A$2:$B$21,2,FALSE)&amp;"'!$K:$K"),0)),"")</f>
        <v/>
      </c>
      <c r="AP436" s="53" t="str">
        <f t="array" ref="AP436">IFERROR(HYPERLINK("#'"&amp;VLOOKUP($C436,ModMap!$A$2:$B$21,2,FALSE)&amp;"'!V"&amp;MATCH($K436,INDIRECT("'"&amp;VLOOKUP($C436,ModMap!$A$2:$B$21,2,FALSE)&amp;"'!$K:$K"),0),"Edit on module sheet"),"")</f>
        <v>Edit on module sheet</v>
      </c>
    </row>
    <row r="437" ht="42.0" customHeight="1">
      <c r="A437" s="34">
        <v>435.0</v>
      </c>
      <c r="B437" s="34">
        <v>435.0</v>
      </c>
      <c r="C437" s="34" t="s">
        <v>111</v>
      </c>
      <c r="D437" s="35" t="s">
        <v>112</v>
      </c>
      <c r="E437" s="64" t="s">
        <v>69</v>
      </c>
      <c r="F437" s="104" t="s">
        <v>987</v>
      </c>
      <c r="G437" s="35" t="s">
        <v>988</v>
      </c>
      <c r="H437" s="34" t="s">
        <v>1036</v>
      </c>
      <c r="I437" s="34" t="s">
        <v>1037</v>
      </c>
      <c r="J437" s="35" t="s">
        <v>1038</v>
      </c>
      <c r="K437" s="34" t="s">
        <v>3671</v>
      </c>
      <c r="L437" s="35" t="s">
        <v>3673</v>
      </c>
      <c r="M437" s="58" t="s">
        <v>434</v>
      </c>
      <c r="N437" s="34" t="s">
        <v>994</v>
      </c>
      <c r="O437" s="34" t="s">
        <v>1041</v>
      </c>
      <c r="P437" s="35" t="s">
        <v>1042</v>
      </c>
      <c r="Q437" s="35" t="s">
        <v>1043</v>
      </c>
      <c r="R437" s="34" t="s">
        <v>994</v>
      </c>
      <c r="S437" s="34" t="s">
        <v>69</v>
      </c>
      <c r="T437" s="34" t="str">
        <f t="array" ref="T437">IFERROR(INDEX(INDIRECT("'"&amp;VLOOKUP($C437,ModMap!$A$2:$B$21,2,FALSE)&amp;"'!T:T"),MATCH($K437,INDIRECT("'"&amp;VLOOKUP($C437,ModMap!$A$2:$B$21,2,FALSE)&amp;"'!$K:$K"),0)),"")</f>
        <v>Unassigned</v>
      </c>
      <c r="U437" s="58" t="s">
        <v>33</v>
      </c>
      <c r="V437" s="34" t="str">
        <f t="array" ref="V437">IFERROR(INDEX(INDIRECT("'"&amp;VLOOKUP($C437,ModMap!$A$2:$B$21,2,FALSE)&amp;"'!V:V"),MATCH($K437,INDIRECT("'"&amp;VLOOKUP($C437,ModMap!$A$2:$B$21,2,FALSE)&amp;"'!$K:$K"),0)),"")</f>
        <v>Not Started</v>
      </c>
      <c r="W437" s="34" t="str">
        <f t="array" ref="W437">IFERROR(INDEX(INDIRECT("'"&amp;VLOOKUP($C437,ModMap!$A$2:$B$21,2,FALSE)&amp;"'!W:W"),MATCH($K437,INDIRECT("'"&amp;VLOOKUP($C437,ModMap!$A$2:$B$21,2,FALSE)&amp;"'!$K:$K"),0)),"")</f>
        <v>Unassigned</v>
      </c>
      <c r="X437" s="58" t="s">
        <v>33</v>
      </c>
      <c r="Y437" s="34" t="str">
        <f t="array" ref="Y437">IFERROR(INDEX(INDIRECT("'"&amp;VLOOKUP($C437,ModMap!$A$2:$B$21,2,FALSE)&amp;"'!Y:Y"),MATCH($K437,INDIRECT("'"&amp;VLOOKUP($C437,ModMap!$A$2:$B$21,2,FALSE)&amp;"'!$K:$K"),0)),"")</f>
        <v>Not Started</v>
      </c>
      <c r="Z437" s="34" t="str">
        <f t="array" ref="Z437">IFERROR(INDEX(INDIRECT("'"&amp;VLOOKUP($C437,ModMap!$A$2:$B$21,2,FALSE)&amp;"'!Z:Z"),MATCH($K437,INDIRECT("'"&amp;VLOOKUP($C437,ModMap!$A$2:$B$21,2,FALSE)&amp;"'!$K:$K"),0)),"")</f>
        <v>Unassigned</v>
      </c>
      <c r="AA437" s="45" t="s">
        <v>36</v>
      </c>
      <c r="AB437" s="34" t="str">
        <f t="array" ref="AB437">IFERROR(INDEX(INDIRECT("'"&amp;VLOOKUP($C437,ModMap!$A$2:$B$21,2,FALSE)&amp;"'!AB:AB"),MATCH($K437,INDIRECT("'"&amp;VLOOKUP($C437,ModMap!$A$2:$B$21,2,FALSE)&amp;"'!$K:$K"),0)),"")</f>
        <v>N/A</v>
      </c>
      <c r="AC437" s="34" t="str">
        <f t="array" ref="AC437">IFERROR(INDEX(INDIRECT("'"&amp;VLOOKUP($C437,ModMap!$A$2:$B$21,2,FALSE)&amp;"'!AC:AC"),MATCH($K437,INDIRECT("'"&amp;VLOOKUP($C437,ModMap!$A$2:$B$21,2,FALSE)&amp;"'!$K:$K"),0)),"")</f>
        <v/>
      </c>
      <c r="AD437" s="58" t="s">
        <v>33</v>
      </c>
      <c r="AE437" s="34" t="str">
        <f t="array" ref="AE437">IFERROR(INDEX(INDIRECT("'"&amp;VLOOKUP($C437,ModMap!$A$2:$B$21,2,FALSE)&amp;"'!AE:AE"),MATCH($K437,INDIRECT("'"&amp;VLOOKUP($C437,ModMap!$A$2:$B$21,2,FALSE)&amp;"'!$K:$K"),0)),"")</f>
        <v>Not Started</v>
      </c>
      <c r="AF437" s="34" t="str">
        <f t="array" ref="AF437">IFERROR(INDEX(INDIRECT("'"&amp;VLOOKUP($C437,ModMap!$A$2:$B$21,2,FALSE)&amp;"'!AF:AF"),MATCH($K437,INDIRECT("'"&amp;VLOOKUP($C437,ModMap!$A$2:$B$21,2,FALSE)&amp;"'!$K:$K"),0)),"")</f>
        <v>Unassigned</v>
      </c>
      <c r="AG437" s="45" t="s">
        <v>36</v>
      </c>
      <c r="AH437" s="34" t="str">
        <f t="array" ref="AH437">IFERROR(INDEX(INDIRECT("'"&amp;VLOOKUP($C437,ModMap!$A$2:$B$21,2,FALSE)&amp;"'!AH:AH"),MATCH($K437,INDIRECT("'"&amp;VLOOKUP($C437,ModMap!$A$2:$B$21,2,FALSE)&amp;"'!$K:$K"),0)),"")</f>
        <v>N/A</v>
      </c>
      <c r="AI437" s="34" t="str">
        <f t="array" ref="AI437">IFERROR(INDEX(INDIRECT("'"&amp;VLOOKUP($C437,ModMap!$A$2:$B$21,2,FALSE)&amp;"'!AI:AI"),MATCH($K437,INDIRECT("'"&amp;VLOOKUP($C437,ModMap!$A$2:$B$21,2,FALSE)&amp;"'!$K:$K"),0)),"")</f>
        <v/>
      </c>
      <c r="AJ437" s="45" t="s">
        <v>36</v>
      </c>
      <c r="AK437" s="34" t="str">
        <f t="array" ref="AK437">IFERROR(INDEX(INDIRECT("'"&amp;VLOOKUP($C437,ModMap!$A$2:$B$21,2,FALSE)&amp;"'!AK:AK"),MATCH($K437,INDIRECT("'"&amp;VLOOKUP($C437,ModMap!$A$2:$B$21,2,FALSE)&amp;"'!$K:$K"),0)),"")</f>
        <v>N/A</v>
      </c>
      <c r="AL437" s="34" t="str">
        <f t="array" ref="AL437">IFERROR(INDEX(INDIRECT("'"&amp;VLOOKUP($C437,ModMap!$A$2:$B$21,2,FALSE)&amp;"'!AL:AL"),MATCH($K437,INDIRECT("'"&amp;VLOOKUP($C437,ModMap!$A$2:$B$21,2,FALSE)&amp;"'!$K:$K"),0)),"")</f>
        <v/>
      </c>
      <c r="AM437" s="34">
        <f t="shared" si="1"/>
        <v>3</v>
      </c>
      <c r="AN437" s="34" t="str">
        <f t="shared" si="2"/>
        <v>Not Started</v>
      </c>
      <c r="AO437" s="35" t="str">
        <f t="array" ref="AO437">IFERROR(INDEX(INDIRECT("'"&amp;VLOOKUP($C437,ModMap!$A$2:$B$21,2,FALSE)&amp;"'!AO:AO"),MATCH($K437,INDIRECT("'"&amp;VLOOKUP($C437,ModMap!$A$2:$B$21,2,FALSE)&amp;"'!$K:$K"),0)),"")</f>
        <v/>
      </c>
      <c r="AP437" s="53" t="str">
        <f t="array" ref="AP437">IFERROR(HYPERLINK("#'"&amp;VLOOKUP($C437,ModMap!$A$2:$B$21,2,FALSE)&amp;"'!V"&amp;MATCH($K437,INDIRECT("'"&amp;VLOOKUP($C437,ModMap!$A$2:$B$21,2,FALSE)&amp;"'!$K:$K"),0),"Edit on module sheet"),"")</f>
        <v>Edit on module sheet</v>
      </c>
    </row>
    <row r="438" ht="42.0" customHeight="1">
      <c r="A438" s="54">
        <v>436.0</v>
      </c>
      <c r="B438" s="54">
        <v>436.0</v>
      </c>
      <c r="C438" s="54" t="s">
        <v>111</v>
      </c>
      <c r="D438" s="55" t="s">
        <v>112</v>
      </c>
      <c r="E438" s="65" t="s">
        <v>41</v>
      </c>
      <c r="F438" s="104" t="s">
        <v>987</v>
      </c>
      <c r="G438" s="55" t="s">
        <v>988</v>
      </c>
      <c r="H438" s="54" t="s">
        <v>1051</v>
      </c>
      <c r="I438" s="54" t="s">
        <v>1052</v>
      </c>
      <c r="J438" s="55" t="s">
        <v>1053</v>
      </c>
      <c r="K438" s="54" t="s">
        <v>1054</v>
      </c>
      <c r="L438" s="55" t="s">
        <v>1055</v>
      </c>
      <c r="M438" s="62" t="s">
        <v>200</v>
      </c>
      <c r="N438" s="54" t="s">
        <v>994</v>
      </c>
      <c r="O438" s="54" t="s">
        <v>1056</v>
      </c>
      <c r="P438" s="55" t="s">
        <v>666</v>
      </c>
      <c r="Q438" s="55" t="s">
        <v>1057</v>
      </c>
      <c r="R438" s="54" t="s">
        <v>994</v>
      </c>
      <c r="S438" s="54" t="s">
        <v>206</v>
      </c>
      <c r="T438" s="54" t="str">
        <f t="array" ref="T438">IFERROR(INDEX(INDIRECT("'"&amp;VLOOKUP($C438,ModMap!$A$2:$B$21,2,FALSE)&amp;"'!T:T"),MATCH($K438,INDIRECT("'"&amp;VLOOKUP($C438,ModMap!$A$2:$B$21,2,FALSE)&amp;"'!$K:$K"),0)),"")</f>
        <v>Unassigned</v>
      </c>
      <c r="U438" s="58" t="s">
        <v>33</v>
      </c>
      <c r="V438" s="54" t="str">
        <f t="array" ref="V438">IFERROR(INDEX(INDIRECT("'"&amp;VLOOKUP($C438,ModMap!$A$2:$B$21,2,FALSE)&amp;"'!V:V"),MATCH($K438,INDIRECT("'"&amp;VLOOKUP($C438,ModMap!$A$2:$B$21,2,FALSE)&amp;"'!$K:$K"),0)),"")</f>
        <v>Not Started</v>
      </c>
      <c r="W438" s="54" t="str">
        <f t="array" ref="W438">IFERROR(INDEX(INDIRECT("'"&amp;VLOOKUP($C438,ModMap!$A$2:$B$21,2,FALSE)&amp;"'!W:W"),MATCH($K438,INDIRECT("'"&amp;VLOOKUP($C438,ModMap!$A$2:$B$21,2,FALSE)&amp;"'!$K:$K"),0)),"")</f>
        <v>Unassigned</v>
      </c>
      <c r="X438" s="45" t="s">
        <v>36</v>
      </c>
      <c r="Y438" s="54" t="str">
        <f t="array" ref="Y438">IFERROR(INDEX(INDIRECT("'"&amp;VLOOKUP($C438,ModMap!$A$2:$B$21,2,FALSE)&amp;"'!Y:Y"),MATCH($K438,INDIRECT("'"&amp;VLOOKUP($C438,ModMap!$A$2:$B$21,2,FALSE)&amp;"'!$K:$K"),0)),"")</f>
        <v>N/A</v>
      </c>
      <c r="Z438" s="54" t="str">
        <f t="array" ref="Z438">IFERROR(INDEX(INDIRECT("'"&amp;VLOOKUP($C438,ModMap!$A$2:$B$21,2,FALSE)&amp;"'!Z:Z"),MATCH($K438,INDIRECT("'"&amp;VLOOKUP($C438,ModMap!$A$2:$B$21,2,FALSE)&amp;"'!$K:$K"),0)),"")</f>
        <v/>
      </c>
      <c r="AA438" s="45" t="s">
        <v>36</v>
      </c>
      <c r="AB438" s="54" t="str">
        <f t="array" ref="AB438">IFERROR(INDEX(INDIRECT("'"&amp;VLOOKUP($C438,ModMap!$A$2:$B$21,2,FALSE)&amp;"'!AB:AB"),MATCH($K438,INDIRECT("'"&amp;VLOOKUP($C438,ModMap!$A$2:$B$21,2,FALSE)&amp;"'!$K:$K"),0)),"")</f>
        <v>N/A</v>
      </c>
      <c r="AC438" s="54" t="str">
        <f t="array" ref="AC438">IFERROR(INDEX(INDIRECT("'"&amp;VLOOKUP($C438,ModMap!$A$2:$B$21,2,FALSE)&amp;"'!AC:AC"),MATCH($K438,INDIRECT("'"&amp;VLOOKUP($C438,ModMap!$A$2:$B$21,2,FALSE)&amp;"'!$K:$K"),0)),"")</f>
        <v/>
      </c>
      <c r="AD438" s="58" t="s">
        <v>33</v>
      </c>
      <c r="AE438" s="54" t="str">
        <f t="array" ref="AE438">IFERROR(INDEX(INDIRECT("'"&amp;VLOOKUP($C438,ModMap!$A$2:$B$21,2,FALSE)&amp;"'!AE:AE"),MATCH($K438,INDIRECT("'"&amp;VLOOKUP($C438,ModMap!$A$2:$B$21,2,FALSE)&amp;"'!$K:$K"),0)),"")</f>
        <v>Not Started</v>
      </c>
      <c r="AF438" s="54" t="str">
        <f t="array" ref="AF438">IFERROR(INDEX(INDIRECT("'"&amp;VLOOKUP($C438,ModMap!$A$2:$B$21,2,FALSE)&amp;"'!AF:AF"),MATCH($K438,INDIRECT("'"&amp;VLOOKUP($C438,ModMap!$A$2:$B$21,2,FALSE)&amp;"'!$K:$K"),0)),"")</f>
        <v>Unassigned</v>
      </c>
      <c r="AG438" s="45" t="s">
        <v>36</v>
      </c>
      <c r="AH438" s="54" t="str">
        <f t="array" ref="AH438">IFERROR(INDEX(INDIRECT("'"&amp;VLOOKUP($C438,ModMap!$A$2:$B$21,2,FALSE)&amp;"'!AH:AH"),MATCH($K438,INDIRECT("'"&amp;VLOOKUP($C438,ModMap!$A$2:$B$21,2,FALSE)&amp;"'!$K:$K"),0)),"")</f>
        <v>N/A</v>
      </c>
      <c r="AI438" s="54" t="str">
        <f t="array" ref="AI438">IFERROR(INDEX(INDIRECT("'"&amp;VLOOKUP($C438,ModMap!$A$2:$B$21,2,FALSE)&amp;"'!AI:AI"),MATCH($K438,INDIRECT("'"&amp;VLOOKUP($C438,ModMap!$A$2:$B$21,2,FALSE)&amp;"'!$K:$K"),0)),"")</f>
        <v/>
      </c>
      <c r="AJ438" s="58" t="s">
        <v>33</v>
      </c>
      <c r="AK438" s="54" t="str">
        <f t="array" ref="AK438">IFERROR(INDEX(INDIRECT("'"&amp;VLOOKUP($C438,ModMap!$A$2:$B$21,2,FALSE)&amp;"'!AK:AK"),MATCH($K438,INDIRECT("'"&amp;VLOOKUP($C438,ModMap!$A$2:$B$21,2,FALSE)&amp;"'!$K:$K"),0)),"")</f>
        <v>Not Started</v>
      </c>
      <c r="AL438" s="54" t="str">
        <f t="array" ref="AL438">IFERROR(INDEX(INDIRECT("'"&amp;VLOOKUP($C438,ModMap!$A$2:$B$21,2,FALSE)&amp;"'!AL:AL"),MATCH($K438,INDIRECT("'"&amp;VLOOKUP($C438,ModMap!$A$2:$B$21,2,FALSE)&amp;"'!$K:$K"),0)),"")</f>
        <v>Unassigned</v>
      </c>
      <c r="AM438" s="54">
        <f t="shared" si="1"/>
        <v>3</v>
      </c>
      <c r="AN438" s="54" t="str">
        <f t="shared" si="2"/>
        <v>Not Started</v>
      </c>
      <c r="AO438" s="55" t="str">
        <f t="array" ref="AO438">IFERROR(INDEX(INDIRECT("'"&amp;VLOOKUP($C438,ModMap!$A$2:$B$21,2,FALSE)&amp;"'!AO:AO"),MATCH($K438,INDIRECT("'"&amp;VLOOKUP($C438,ModMap!$A$2:$B$21,2,FALSE)&amp;"'!$K:$K"),0)),"")</f>
        <v/>
      </c>
      <c r="AP438" s="53" t="str">
        <f t="array" ref="AP438">IFERROR(HYPERLINK("#'"&amp;VLOOKUP($C438,ModMap!$A$2:$B$21,2,FALSE)&amp;"'!V"&amp;MATCH($K438,INDIRECT("'"&amp;VLOOKUP($C438,ModMap!$A$2:$B$21,2,FALSE)&amp;"'!$K:$K"),0),"Edit on module sheet"),"")</f>
        <v>Edit on module sheet</v>
      </c>
    </row>
    <row r="439" ht="42.0" customHeight="1">
      <c r="A439" s="34">
        <v>437.0</v>
      </c>
      <c r="B439" s="34">
        <v>437.0</v>
      </c>
      <c r="C439" s="34" t="s">
        <v>111</v>
      </c>
      <c r="D439" s="35" t="s">
        <v>112</v>
      </c>
      <c r="E439" s="64" t="s">
        <v>69</v>
      </c>
      <c r="F439" s="104" t="s">
        <v>987</v>
      </c>
      <c r="G439" s="35" t="s">
        <v>988</v>
      </c>
      <c r="H439" s="34" t="s">
        <v>1051</v>
      </c>
      <c r="I439" s="34" t="s">
        <v>1052</v>
      </c>
      <c r="J439" s="35" t="s">
        <v>1053</v>
      </c>
      <c r="K439" s="34" t="s">
        <v>3682</v>
      </c>
      <c r="L439" s="35" t="s">
        <v>3683</v>
      </c>
      <c r="M439" s="58" t="s">
        <v>434</v>
      </c>
      <c r="N439" s="34" t="s">
        <v>994</v>
      </c>
      <c r="O439" s="34" t="s">
        <v>1056</v>
      </c>
      <c r="P439" s="35" t="s">
        <v>666</v>
      </c>
      <c r="Q439" s="35" t="s">
        <v>1057</v>
      </c>
      <c r="R439" s="34" t="s">
        <v>994</v>
      </c>
      <c r="S439" s="34" t="s">
        <v>69</v>
      </c>
      <c r="T439" s="34" t="str">
        <f t="array" ref="T439">IFERROR(INDEX(INDIRECT("'"&amp;VLOOKUP($C439,ModMap!$A$2:$B$21,2,FALSE)&amp;"'!T:T"),MATCH($K439,INDIRECT("'"&amp;VLOOKUP($C439,ModMap!$A$2:$B$21,2,FALSE)&amp;"'!$K:$K"),0)),"")</f>
        <v>Unassigned</v>
      </c>
      <c r="U439" s="58" t="s">
        <v>33</v>
      </c>
      <c r="V439" s="34" t="str">
        <f t="array" ref="V439">IFERROR(INDEX(INDIRECT("'"&amp;VLOOKUP($C439,ModMap!$A$2:$B$21,2,FALSE)&amp;"'!V:V"),MATCH($K439,INDIRECT("'"&amp;VLOOKUP($C439,ModMap!$A$2:$B$21,2,FALSE)&amp;"'!$K:$K"),0)),"")</f>
        <v>Not Started</v>
      </c>
      <c r="W439" s="34" t="str">
        <f t="array" ref="W439">IFERROR(INDEX(INDIRECT("'"&amp;VLOOKUP($C439,ModMap!$A$2:$B$21,2,FALSE)&amp;"'!W:W"),MATCH($K439,INDIRECT("'"&amp;VLOOKUP($C439,ModMap!$A$2:$B$21,2,FALSE)&amp;"'!$K:$K"),0)),"")</f>
        <v>Unassigned</v>
      </c>
      <c r="X439" s="58" t="s">
        <v>33</v>
      </c>
      <c r="Y439" s="34" t="str">
        <f t="array" ref="Y439">IFERROR(INDEX(INDIRECT("'"&amp;VLOOKUP($C439,ModMap!$A$2:$B$21,2,FALSE)&amp;"'!Y:Y"),MATCH($K439,INDIRECT("'"&amp;VLOOKUP($C439,ModMap!$A$2:$B$21,2,FALSE)&amp;"'!$K:$K"),0)),"")</f>
        <v>Not Started</v>
      </c>
      <c r="Z439" s="34" t="str">
        <f t="array" ref="Z439">IFERROR(INDEX(INDIRECT("'"&amp;VLOOKUP($C439,ModMap!$A$2:$B$21,2,FALSE)&amp;"'!Z:Z"),MATCH($K439,INDIRECT("'"&amp;VLOOKUP($C439,ModMap!$A$2:$B$21,2,FALSE)&amp;"'!$K:$K"),0)),"")</f>
        <v>Unassigned</v>
      </c>
      <c r="AA439" s="45" t="s">
        <v>36</v>
      </c>
      <c r="AB439" s="34" t="str">
        <f t="array" ref="AB439">IFERROR(INDEX(INDIRECT("'"&amp;VLOOKUP($C439,ModMap!$A$2:$B$21,2,FALSE)&amp;"'!AB:AB"),MATCH($K439,INDIRECT("'"&amp;VLOOKUP($C439,ModMap!$A$2:$B$21,2,FALSE)&amp;"'!$K:$K"),0)),"")</f>
        <v>N/A</v>
      </c>
      <c r="AC439" s="34" t="str">
        <f t="array" ref="AC439">IFERROR(INDEX(INDIRECT("'"&amp;VLOOKUP($C439,ModMap!$A$2:$B$21,2,FALSE)&amp;"'!AC:AC"),MATCH($K439,INDIRECT("'"&amp;VLOOKUP($C439,ModMap!$A$2:$B$21,2,FALSE)&amp;"'!$K:$K"),0)),"")</f>
        <v/>
      </c>
      <c r="AD439" s="45" t="s">
        <v>36</v>
      </c>
      <c r="AE439" s="34" t="str">
        <f t="array" ref="AE439">IFERROR(INDEX(INDIRECT("'"&amp;VLOOKUP($C439,ModMap!$A$2:$B$21,2,FALSE)&amp;"'!AE:AE"),MATCH($K439,INDIRECT("'"&amp;VLOOKUP($C439,ModMap!$A$2:$B$21,2,FALSE)&amp;"'!$K:$K"),0)),"")</f>
        <v>N/A</v>
      </c>
      <c r="AF439" s="34" t="str">
        <f t="array" ref="AF439">IFERROR(INDEX(INDIRECT("'"&amp;VLOOKUP($C439,ModMap!$A$2:$B$21,2,FALSE)&amp;"'!AF:AF"),MATCH($K439,INDIRECT("'"&amp;VLOOKUP($C439,ModMap!$A$2:$B$21,2,FALSE)&amp;"'!$K:$K"),0)),"")</f>
        <v/>
      </c>
      <c r="AG439" s="45" t="s">
        <v>36</v>
      </c>
      <c r="AH439" s="34" t="str">
        <f t="array" ref="AH439">IFERROR(INDEX(INDIRECT("'"&amp;VLOOKUP($C439,ModMap!$A$2:$B$21,2,FALSE)&amp;"'!AH:AH"),MATCH($K439,INDIRECT("'"&amp;VLOOKUP($C439,ModMap!$A$2:$B$21,2,FALSE)&amp;"'!$K:$K"),0)),"")</f>
        <v>N/A</v>
      </c>
      <c r="AI439" s="34" t="str">
        <f t="array" ref="AI439">IFERROR(INDEX(INDIRECT("'"&amp;VLOOKUP($C439,ModMap!$A$2:$B$21,2,FALSE)&amp;"'!AI:AI"),MATCH($K439,INDIRECT("'"&amp;VLOOKUP($C439,ModMap!$A$2:$B$21,2,FALSE)&amp;"'!$K:$K"),0)),"")</f>
        <v/>
      </c>
      <c r="AJ439" s="45" t="s">
        <v>36</v>
      </c>
      <c r="AK439" s="34" t="str">
        <f t="array" ref="AK439">IFERROR(INDEX(INDIRECT("'"&amp;VLOOKUP($C439,ModMap!$A$2:$B$21,2,FALSE)&amp;"'!AK:AK"),MATCH($K439,INDIRECT("'"&amp;VLOOKUP($C439,ModMap!$A$2:$B$21,2,FALSE)&amp;"'!$K:$K"),0)),"")</f>
        <v>N/A</v>
      </c>
      <c r="AL439" s="34" t="str">
        <f t="array" ref="AL439">IFERROR(INDEX(INDIRECT("'"&amp;VLOOKUP($C439,ModMap!$A$2:$B$21,2,FALSE)&amp;"'!AL:AL"),MATCH($K439,INDIRECT("'"&amp;VLOOKUP($C439,ModMap!$A$2:$B$21,2,FALSE)&amp;"'!$K:$K"),0)),"")</f>
        <v/>
      </c>
      <c r="AM439" s="34">
        <f t="shared" si="1"/>
        <v>2</v>
      </c>
      <c r="AN439" s="34" t="str">
        <f t="shared" si="2"/>
        <v>Not Started</v>
      </c>
      <c r="AO439" s="35" t="str">
        <f t="array" ref="AO439">IFERROR(INDEX(INDIRECT("'"&amp;VLOOKUP($C439,ModMap!$A$2:$B$21,2,FALSE)&amp;"'!AO:AO"),MATCH($K439,INDIRECT("'"&amp;VLOOKUP($C439,ModMap!$A$2:$B$21,2,FALSE)&amp;"'!$K:$K"),0)),"")</f>
        <v/>
      </c>
      <c r="AP439" s="53" t="str">
        <f t="array" ref="AP439">IFERROR(HYPERLINK("#'"&amp;VLOOKUP($C439,ModMap!$A$2:$B$21,2,FALSE)&amp;"'!V"&amp;MATCH($K439,INDIRECT("'"&amp;VLOOKUP($C439,ModMap!$A$2:$B$21,2,FALSE)&amp;"'!$K:$K"),0),"Edit on module sheet"),"")</f>
        <v>Edit on module sheet</v>
      </c>
    </row>
    <row r="440" ht="42.0" customHeight="1">
      <c r="A440" s="54">
        <v>438.0</v>
      </c>
      <c r="B440" s="54">
        <v>438.0</v>
      </c>
      <c r="C440" s="54" t="s">
        <v>111</v>
      </c>
      <c r="D440" s="55" t="s">
        <v>112</v>
      </c>
      <c r="E440" s="36" t="s">
        <v>48</v>
      </c>
      <c r="F440" s="104" t="s">
        <v>987</v>
      </c>
      <c r="G440" s="55" t="s">
        <v>988</v>
      </c>
      <c r="H440" s="54" t="s">
        <v>1060</v>
      </c>
      <c r="I440" s="54" t="s">
        <v>1061</v>
      </c>
      <c r="J440" s="55" t="s">
        <v>1062</v>
      </c>
      <c r="K440" s="54" t="s">
        <v>2539</v>
      </c>
      <c r="L440" s="55" t="s">
        <v>2540</v>
      </c>
      <c r="M440" s="66" t="s">
        <v>211</v>
      </c>
      <c r="N440" s="54" t="s">
        <v>994</v>
      </c>
      <c r="O440" s="54" t="s">
        <v>1065</v>
      </c>
      <c r="P440" s="55" t="s">
        <v>1066</v>
      </c>
      <c r="Q440" s="55" t="s">
        <v>1067</v>
      </c>
      <c r="R440" s="54" t="s">
        <v>1068</v>
      </c>
      <c r="S440" s="54" t="s">
        <v>53</v>
      </c>
      <c r="T440" s="54" t="str">
        <f t="array" ref="T440">IFERROR(INDEX(INDIRECT("'"&amp;VLOOKUP($C440,ModMap!$A$2:$B$21,2,FALSE)&amp;"'!T:T"),MATCH($K440,INDIRECT("'"&amp;VLOOKUP($C440,ModMap!$A$2:$B$21,2,FALSE)&amp;"'!$K:$K"),0)),"")</f>
        <v>Unassigned</v>
      </c>
      <c r="U440" s="45" t="s">
        <v>36</v>
      </c>
      <c r="V440" s="54" t="str">
        <f t="array" ref="V440">IFERROR(INDEX(INDIRECT("'"&amp;VLOOKUP($C440,ModMap!$A$2:$B$21,2,FALSE)&amp;"'!V:V"),MATCH($K440,INDIRECT("'"&amp;VLOOKUP($C440,ModMap!$A$2:$B$21,2,FALSE)&amp;"'!$K:$K"),0)),"")</f>
        <v>N/A</v>
      </c>
      <c r="W440" s="54" t="str">
        <f t="array" ref="W440">IFERROR(INDEX(INDIRECT("'"&amp;VLOOKUP($C440,ModMap!$A$2:$B$21,2,FALSE)&amp;"'!W:W"),MATCH($K440,INDIRECT("'"&amp;VLOOKUP($C440,ModMap!$A$2:$B$21,2,FALSE)&amp;"'!$K:$K"),0)),"")</f>
        <v/>
      </c>
      <c r="X440" s="58" t="s">
        <v>33</v>
      </c>
      <c r="Y440" s="54" t="str">
        <f t="array" ref="Y440">IFERROR(INDEX(INDIRECT("'"&amp;VLOOKUP($C440,ModMap!$A$2:$B$21,2,FALSE)&amp;"'!Y:Y"),MATCH($K440,INDIRECT("'"&amp;VLOOKUP($C440,ModMap!$A$2:$B$21,2,FALSE)&amp;"'!$K:$K"),0)),"")</f>
        <v>Not Started</v>
      </c>
      <c r="Z440" s="54" t="str">
        <f t="array" ref="Z440">IFERROR(INDEX(INDIRECT("'"&amp;VLOOKUP($C440,ModMap!$A$2:$B$21,2,FALSE)&amp;"'!Z:Z"),MATCH($K440,INDIRECT("'"&amp;VLOOKUP($C440,ModMap!$A$2:$B$21,2,FALSE)&amp;"'!$K:$K"),0)),"")</f>
        <v>Unassigned</v>
      </c>
      <c r="AA440" s="58" t="s">
        <v>33</v>
      </c>
      <c r="AB440" s="54" t="str">
        <f t="array" ref="AB440">IFERROR(INDEX(INDIRECT("'"&amp;VLOOKUP($C440,ModMap!$A$2:$B$21,2,FALSE)&amp;"'!AB:AB"),MATCH($K440,INDIRECT("'"&amp;VLOOKUP($C440,ModMap!$A$2:$B$21,2,FALSE)&amp;"'!$K:$K"),0)),"")</f>
        <v>Not Started</v>
      </c>
      <c r="AC440" s="54" t="str">
        <f t="array" ref="AC440">IFERROR(INDEX(INDIRECT("'"&amp;VLOOKUP($C440,ModMap!$A$2:$B$21,2,FALSE)&amp;"'!AC:AC"),MATCH($K440,INDIRECT("'"&amp;VLOOKUP($C440,ModMap!$A$2:$B$21,2,FALSE)&amp;"'!$K:$K"),0)),"")</f>
        <v>Unassigned</v>
      </c>
      <c r="AD440" s="45" t="s">
        <v>36</v>
      </c>
      <c r="AE440" s="54" t="str">
        <f t="array" ref="AE440">IFERROR(INDEX(INDIRECT("'"&amp;VLOOKUP($C440,ModMap!$A$2:$B$21,2,FALSE)&amp;"'!AE:AE"),MATCH($K440,INDIRECT("'"&amp;VLOOKUP($C440,ModMap!$A$2:$B$21,2,FALSE)&amp;"'!$K:$K"),0)),"")</f>
        <v>N/A</v>
      </c>
      <c r="AF440" s="54" t="str">
        <f t="array" ref="AF440">IFERROR(INDEX(INDIRECT("'"&amp;VLOOKUP($C440,ModMap!$A$2:$B$21,2,FALSE)&amp;"'!AF:AF"),MATCH($K440,INDIRECT("'"&amp;VLOOKUP($C440,ModMap!$A$2:$B$21,2,FALSE)&amp;"'!$K:$K"),0)),"")</f>
        <v/>
      </c>
      <c r="AG440" s="45" t="s">
        <v>36</v>
      </c>
      <c r="AH440" s="54" t="str">
        <f t="array" ref="AH440">IFERROR(INDEX(INDIRECT("'"&amp;VLOOKUP($C440,ModMap!$A$2:$B$21,2,FALSE)&amp;"'!AH:AH"),MATCH($K440,INDIRECT("'"&amp;VLOOKUP($C440,ModMap!$A$2:$B$21,2,FALSE)&amp;"'!$K:$K"),0)),"")</f>
        <v>N/A</v>
      </c>
      <c r="AI440" s="54" t="str">
        <f t="array" ref="AI440">IFERROR(INDEX(INDIRECT("'"&amp;VLOOKUP($C440,ModMap!$A$2:$B$21,2,FALSE)&amp;"'!AI:AI"),MATCH($K440,INDIRECT("'"&amp;VLOOKUP($C440,ModMap!$A$2:$B$21,2,FALSE)&amp;"'!$K:$K"),0)),"")</f>
        <v/>
      </c>
      <c r="AJ440" s="45" t="s">
        <v>36</v>
      </c>
      <c r="AK440" s="54" t="str">
        <f t="array" ref="AK440">IFERROR(INDEX(INDIRECT("'"&amp;VLOOKUP($C440,ModMap!$A$2:$B$21,2,FALSE)&amp;"'!AK:AK"),MATCH($K440,INDIRECT("'"&amp;VLOOKUP($C440,ModMap!$A$2:$B$21,2,FALSE)&amp;"'!$K:$K"),0)),"")</f>
        <v>N/A</v>
      </c>
      <c r="AL440" s="54" t="str">
        <f t="array" ref="AL440">IFERROR(INDEX(INDIRECT("'"&amp;VLOOKUP($C440,ModMap!$A$2:$B$21,2,FALSE)&amp;"'!AL:AL"),MATCH($K440,INDIRECT("'"&amp;VLOOKUP($C440,ModMap!$A$2:$B$21,2,FALSE)&amp;"'!$K:$K"),0)),"")</f>
        <v/>
      </c>
      <c r="AM440" s="54">
        <f t="shared" si="1"/>
        <v>2</v>
      </c>
      <c r="AN440" s="54" t="str">
        <f t="shared" si="2"/>
        <v>Not Started</v>
      </c>
      <c r="AO440" s="55" t="str">
        <f t="array" ref="AO440">IFERROR(INDEX(INDIRECT("'"&amp;VLOOKUP($C440,ModMap!$A$2:$B$21,2,FALSE)&amp;"'!AO:AO"),MATCH($K440,INDIRECT("'"&amp;VLOOKUP($C440,ModMap!$A$2:$B$21,2,FALSE)&amp;"'!$K:$K"),0)),"")</f>
        <v/>
      </c>
      <c r="AP440" s="53" t="str">
        <f t="array" ref="AP440">IFERROR(HYPERLINK("#'"&amp;VLOOKUP($C440,ModMap!$A$2:$B$21,2,FALSE)&amp;"'!V"&amp;MATCH($K440,INDIRECT("'"&amp;VLOOKUP($C440,ModMap!$A$2:$B$21,2,FALSE)&amp;"'!$K:$K"),0),"Edit on module sheet"),"")</f>
        <v>Edit on module sheet</v>
      </c>
    </row>
    <row r="441" ht="42.0" customHeight="1">
      <c r="A441" s="34">
        <v>439.0</v>
      </c>
      <c r="B441" s="34">
        <v>439.0</v>
      </c>
      <c r="C441" s="34" t="s">
        <v>111</v>
      </c>
      <c r="D441" s="35" t="s">
        <v>112</v>
      </c>
      <c r="E441" s="36" t="s">
        <v>48</v>
      </c>
      <c r="F441" s="104" t="s">
        <v>987</v>
      </c>
      <c r="G441" s="35" t="s">
        <v>988</v>
      </c>
      <c r="H441" s="34" t="s">
        <v>1060</v>
      </c>
      <c r="I441" s="34" t="s">
        <v>1061</v>
      </c>
      <c r="J441" s="35" t="s">
        <v>1062</v>
      </c>
      <c r="K441" s="34" t="s">
        <v>2547</v>
      </c>
      <c r="L441" s="35" t="s">
        <v>2548</v>
      </c>
      <c r="M441" s="66" t="s">
        <v>211</v>
      </c>
      <c r="N441" s="34" t="s">
        <v>994</v>
      </c>
      <c r="O441" s="34" t="s">
        <v>1065</v>
      </c>
      <c r="P441" s="35" t="s">
        <v>1066</v>
      </c>
      <c r="Q441" s="35" t="s">
        <v>1067</v>
      </c>
      <c r="R441" s="34" t="s">
        <v>1068</v>
      </c>
      <c r="S441" s="34" t="s">
        <v>56</v>
      </c>
      <c r="T441" s="34" t="str">
        <f t="array" ref="T441">IFERROR(INDEX(INDIRECT("'"&amp;VLOOKUP($C441,ModMap!$A$2:$B$21,2,FALSE)&amp;"'!T:T"),MATCH($K441,INDIRECT("'"&amp;VLOOKUP($C441,ModMap!$A$2:$B$21,2,FALSE)&amp;"'!$K:$K"),0)),"")</f>
        <v>Unassigned</v>
      </c>
      <c r="U441" s="45" t="s">
        <v>36</v>
      </c>
      <c r="V441" s="34" t="str">
        <f t="array" ref="V441">IFERROR(INDEX(INDIRECT("'"&amp;VLOOKUP($C441,ModMap!$A$2:$B$21,2,FALSE)&amp;"'!V:V"),MATCH($K441,INDIRECT("'"&amp;VLOOKUP($C441,ModMap!$A$2:$B$21,2,FALSE)&amp;"'!$K:$K"),0)),"")</f>
        <v>N/A</v>
      </c>
      <c r="W441" s="34" t="str">
        <f t="array" ref="W441">IFERROR(INDEX(INDIRECT("'"&amp;VLOOKUP($C441,ModMap!$A$2:$B$21,2,FALSE)&amp;"'!W:W"),MATCH($K441,INDIRECT("'"&amp;VLOOKUP($C441,ModMap!$A$2:$B$21,2,FALSE)&amp;"'!$K:$K"),0)),"")</f>
        <v/>
      </c>
      <c r="X441" s="58" t="s">
        <v>33</v>
      </c>
      <c r="Y441" s="34" t="str">
        <f t="array" ref="Y441">IFERROR(INDEX(INDIRECT("'"&amp;VLOOKUP($C441,ModMap!$A$2:$B$21,2,FALSE)&amp;"'!Y:Y"),MATCH($K441,INDIRECT("'"&amp;VLOOKUP($C441,ModMap!$A$2:$B$21,2,FALSE)&amp;"'!$K:$K"),0)),"")</f>
        <v>Not Started</v>
      </c>
      <c r="Z441" s="34" t="str">
        <f t="array" ref="Z441">IFERROR(INDEX(INDIRECT("'"&amp;VLOOKUP($C441,ModMap!$A$2:$B$21,2,FALSE)&amp;"'!Z:Z"),MATCH($K441,INDIRECT("'"&amp;VLOOKUP($C441,ModMap!$A$2:$B$21,2,FALSE)&amp;"'!$K:$K"),0)),"")</f>
        <v>Unassigned</v>
      </c>
      <c r="AA441" s="58" t="s">
        <v>33</v>
      </c>
      <c r="AB441" s="34" t="str">
        <f t="array" ref="AB441">IFERROR(INDEX(INDIRECT("'"&amp;VLOOKUP($C441,ModMap!$A$2:$B$21,2,FALSE)&amp;"'!AB:AB"),MATCH($K441,INDIRECT("'"&amp;VLOOKUP($C441,ModMap!$A$2:$B$21,2,FALSE)&amp;"'!$K:$K"),0)),"")</f>
        <v>Not Started</v>
      </c>
      <c r="AC441" s="34" t="str">
        <f t="array" ref="AC441">IFERROR(INDEX(INDIRECT("'"&amp;VLOOKUP($C441,ModMap!$A$2:$B$21,2,FALSE)&amp;"'!AC:AC"),MATCH($K441,INDIRECT("'"&amp;VLOOKUP($C441,ModMap!$A$2:$B$21,2,FALSE)&amp;"'!$K:$K"),0)),"")</f>
        <v>Unassigned</v>
      </c>
      <c r="AD441" s="58" t="s">
        <v>33</v>
      </c>
      <c r="AE441" s="34" t="str">
        <f t="array" ref="AE441">IFERROR(INDEX(INDIRECT("'"&amp;VLOOKUP($C441,ModMap!$A$2:$B$21,2,FALSE)&amp;"'!AE:AE"),MATCH($K441,INDIRECT("'"&amp;VLOOKUP($C441,ModMap!$A$2:$B$21,2,FALSE)&amp;"'!$K:$K"),0)),"")</f>
        <v>Not Started</v>
      </c>
      <c r="AF441" s="34" t="str">
        <f t="array" ref="AF441">IFERROR(INDEX(INDIRECT("'"&amp;VLOOKUP($C441,ModMap!$A$2:$B$21,2,FALSE)&amp;"'!AF:AF"),MATCH($K441,INDIRECT("'"&amp;VLOOKUP($C441,ModMap!$A$2:$B$21,2,FALSE)&amp;"'!$K:$K"),0)),"")</f>
        <v>Unassigned</v>
      </c>
      <c r="AG441" s="45" t="s">
        <v>36</v>
      </c>
      <c r="AH441" s="34" t="str">
        <f t="array" ref="AH441">IFERROR(INDEX(INDIRECT("'"&amp;VLOOKUP($C441,ModMap!$A$2:$B$21,2,FALSE)&amp;"'!AH:AH"),MATCH($K441,INDIRECT("'"&amp;VLOOKUP($C441,ModMap!$A$2:$B$21,2,FALSE)&amp;"'!$K:$K"),0)),"")</f>
        <v>N/A</v>
      </c>
      <c r="AI441" s="34" t="str">
        <f t="array" ref="AI441">IFERROR(INDEX(INDIRECT("'"&amp;VLOOKUP($C441,ModMap!$A$2:$B$21,2,FALSE)&amp;"'!AI:AI"),MATCH($K441,INDIRECT("'"&amp;VLOOKUP($C441,ModMap!$A$2:$B$21,2,FALSE)&amp;"'!$K:$K"),0)),"")</f>
        <v/>
      </c>
      <c r="AJ441" s="45" t="s">
        <v>36</v>
      </c>
      <c r="AK441" s="34" t="str">
        <f t="array" ref="AK441">IFERROR(INDEX(INDIRECT("'"&amp;VLOOKUP($C441,ModMap!$A$2:$B$21,2,FALSE)&amp;"'!AK:AK"),MATCH($K441,INDIRECT("'"&amp;VLOOKUP($C441,ModMap!$A$2:$B$21,2,FALSE)&amp;"'!$K:$K"),0)),"")</f>
        <v>N/A</v>
      </c>
      <c r="AL441" s="34" t="str">
        <f t="array" ref="AL441">IFERROR(INDEX(INDIRECT("'"&amp;VLOOKUP($C441,ModMap!$A$2:$B$21,2,FALSE)&amp;"'!AL:AL"),MATCH($K441,INDIRECT("'"&amp;VLOOKUP($C441,ModMap!$A$2:$B$21,2,FALSE)&amp;"'!$K:$K"),0)),"")</f>
        <v/>
      </c>
      <c r="AM441" s="34">
        <f t="shared" si="1"/>
        <v>3</v>
      </c>
      <c r="AN441" s="34" t="str">
        <f t="shared" si="2"/>
        <v>Not Started</v>
      </c>
      <c r="AO441" s="35" t="str">
        <f t="array" ref="AO441">IFERROR(INDEX(INDIRECT("'"&amp;VLOOKUP($C441,ModMap!$A$2:$B$21,2,FALSE)&amp;"'!AO:AO"),MATCH($K441,INDIRECT("'"&amp;VLOOKUP($C441,ModMap!$A$2:$B$21,2,FALSE)&amp;"'!$K:$K"),0)),"")</f>
        <v/>
      </c>
      <c r="AP441" s="53" t="str">
        <f t="array" ref="AP441">IFERROR(HYPERLINK("#'"&amp;VLOOKUP($C441,ModMap!$A$2:$B$21,2,FALSE)&amp;"'!V"&amp;MATCH($K441,INDIRECT("'"&amp;VLOOKUP($C441,ModMap!$A$2:$B$21,2,FALSE)&amp;"'!$K:$K"),0),"Edit on module sheet"),"")</f>
        <v>Edit on module sheet</v>
      </c>
    </row>
    <row r="442" ht="42.0" customHeight="1">
      <c r="A442" s="54">
        <v>440.0</v>
      </c>
      <c r="B442" s="54">
        <v>440.0</v>
      </c>
      <c r="C442" s="54" t="s">
        <v>111</v>
      </c>
      <c r="D442" s="55" t="s">
        <v>112</v>
      </c>
      <c r="E442" s="65" t="s">
        <v>41</v>
      </c>
      <c r="F442" s="104" t="s">
        <v>987</v>
      </c>
      <c r="G442" s="55" t="s">
        <v>988</v>
      </c>
      <c r="H442" s="54" t="s">
        <v>1060</v>
      </c>
      <c r="I442" s="54" t="s">
        <v>1061</v>
      </c>
      <c r="J442" s="55" t="s">
        <v>1062</v>
      </c>
      <c r="K442" s="54" t="s">
        <v>1063</v>
      </c>
      <c r="L442" s="55" t="s">
        <v>1064</v>
      </c>
      <c r="M442" s="66" t="s">
        <v>211</v>
      </c>
      <c r="N442" s="54" t="s">
        <v>994</v>
      </c>
      <c r="O442" s="54" t="s">
        <v>1065</v>
      </c>
      <c r="P442" s="55" t="s">
        <v>1066</v>
      </c>
      <c r="Q442" s="55" t="s">
        <v>1067</v>
      </c>
      <c r="R442" s="54" t="s">
        <v>1068</v>
      </c>
      <c r="S442" s="54" t="s">
        <v>206</v>
      </c>
      <c r="T442" s="54" t="str">
        <f t="array" ref="T442">IFERROR(INDEX(INDIRECT("'"&amp;VLOOKUP($C442,ModMap!$A$2:$B$21,2,FALSE)&amp;"'!T:T"),MATCH($K442,INDIRECT("'"&amp;VLOOKUP($C442,ModMap!$A$2:$B$21,2,FALSE)&amp;"'!$K:$K"),0)),"")</f>
        <v>Unassigned</v>
      </c>
      <c r="U442" s="58" t="s">
        <v>33</v>
      </c>
      <c r="V442" s="54" t="str">
        <f t="array" ref="V442">IFERROR(INDEX(INDIRECT("'"&amp;VLOOKUP($C442,ModMap!$A$2:$B$21,2,FALSE)&amp;"'!V:V"),MATCH($K442,INDIRECT("'"&amp;VLOOKUP($C442,ModMap!$A$2:$B$21,2,FALSE)&amp;"'!$K:$K"),0)),"")</f>
        <v>Not Started</v>
      </c>
      <c r="W442" s="54" t="str">
        <f t="array" ref="W442">IFERROR(INDEX(INDIRECT("'"&amp;VLOOKUP($C442,ModMap!$A$2:$B$21,2,FALSE)&amp;"'!W:W"),MATCH($K442,INDIRECT("'"&amp;VLOOKUP($C442,ModMap!$A$2:$B$21,2,FALSE)&amp;"'!$K:$K"),0)),"")</f>
        <v>Unassigned</v>
      </c>
      <c r="X442" s="45" t="s">
        <v>36</v>
      </c>
      <c r="Y442" s="54" t="str">
        <f t="array" ref="Y442">IFERROR(INDEX(INDIRECT("'"&amp;VLOOKUP($C442,ModMap!$A$2:$B$21,2,FALSE)&amp;"'!Y:Y"),MATCH($K442,INDIRECT("'"&amp;VLOOKUP($C442,ModMap!$A$2:$B$21,2,FALSE)&amp;"'!$K:$K"),0)),"")</f>
        <v>N/A</v>
      </c>
      <c r="Z442" s="54" t="str">
        <f t="array" ref="Z442">IFERROR(INDEX(INDIRECT("'"&amp;VLOOKUP($C442,ModMap!$A$2:$B$21,2,FALSE)&amp;"'!Z:Z"),MATCH($K442,INDIRECT("'"&amp;VLOOKUP($C442,ModMap!$A$2:$B$21,2,FALSE)&amp;"'!$K:$K"),0)),"")</f>
        <v/>
      </c>
      <c r="AA442" s="45" t="s">
        <v>36</v>
      </c>
      <c r="AB442" s="54" t="str">
        <f t="array" ref="AB442">IFERROR(INDEX(INDIRECT("'"&amp;VLOOKUP($C442,ModMap!$A$2:$B$21,2,FALSE)&amp;"'!AB:AB"),MATCH($K442,INDIRECT("'"&amp;VLOOKUP($C442,ModMap!$A$2:$B$21,2,FALSE)&amp;"'!$K:$K"),0)),"")</f>
        <v>N/A</v>
      </c>
      <c r="AC442" s="54" t="str">
        <f t="array" ref="AC442">IFERROR(INDEX(INDIRECT("'"&amp;VLOOKUP($C442,ModMap!$A$2:$B$21,2,FALSE)&amp;"'!AC:AC"),MATCH($K442,INDIRECT("'"&amp;VLOOKUP($C442,ModMap!$A$2:$B$21,2,FALSE)&amp;"'!$K:$K"),0)),"")</f>
        <v/>
      </c>
      <c r="AD442" s="58" t="s">
        <v>33</v>
      </c>
      <c r="AE442" s="54" t="str">
        <f t="array" ref="AE442">IFERROR(INDEX(INDIRECT("'"&amp;VLOOKUP($C442,ModMap!$A$2:$B$21,2,FALSE)&amp;"'!AE:AE"),MATCH($K442,INDIRECT("'"&amp;VLOOKUP($C442,ModMap!$A$2:$B$21,2,FALSE)&amp;"'!$K:$K"),0)),"")</f>
        <v>Not Started</v>
      </c>
      <c r="AF442" s="54" t="str">
        <f t="array" ref="AF442">IFERROR(INDEX(INDIRECT("'"&amp;VLOOKUP($C442,ModMap!$A$2:$B$21,2,FALSE)&amp;"'!AF:AF"),MATCH($K442,INDIRECT("'"&amp;VLOOKUP($C442,ModMap!$A$2:$B$21,2,FALSE)&amp;"'!$K:$K"),0)),"")</f>
        <v>Unassigned</v>
      </c>
      <c r="AG442" s="45" t="s">
        <v>36</v>
      </c>
      <c r="AH442" s="54" t="str">
        <f t="array" ref="AH442">IFERROR(INDEX(INDIRECT("'"&amp;VLOOKUP($C442,ModMap!$A$2:$B$21,2,FALSE)&amp;"'!AH:AH"),MATCH($K442,INDIRECT("'"&amp;VLOOKUP($C442,ModMap!$A$2:$B$21,2,FALSE)&amp;"'!$K:$K"),0)),"")</f>
        <v>N/A</v>
      </c>
      <c r="AI442" s="54" t="str">
        <f t="array" ref="AI442">IFERROR(INDEX(INDIRECT("'"&amp;VLOOKUP($C442,ModMap!$A$2:$B$21,2,FALSE)&amp;"'!AI:AI"),MATCH($K442,INDIRECT("'"&amp;VLOOKUP($C442,ModMap!$A$2:$B$21,2,FALSE)&amp;"'!$K:$K"),0)),"")</f>
        <v/>
      </c>
      <c r="AJ442" s="45" t="s">
        <v>36</v>
      </c>
      <c r="AK442" s="54" t="str">
        <f t="array" ref="AK442">IFERROR(INDEX(INDIRECT("'"&amp;VLOOKUP($C442,ModMap!$A$2:$B$21,2,FALSE)&amp;"'!AK:AK"),MATCH($K442,INDIRECT("'"&amp;VLOOKUP($C442,ModMap!$A$2:$B$21,2,FALSE)&amp;"'!$K:$K"),0)),"")</f>
        <v>N/A</v>
      </c>
      <c r="AL442" s="54" t="str">
        <f t="array" ref="AL442">IFERROR(INDEX(INDIRECT("'"&amp;VLOOKUP($C442,ModMap!$A$2:$B$21,2,FALSE)&amp;"'!AL:AL"),MATCH($K442,INDIRECT("'"&amp;VLOOKUP($C442,ModMap!$A$2:$B$21,2,FALSE)&amp;"'!$K:$K"),0)),"")</f>
        <v/>
      </c>
      <c r="AM442" s="54">
        <f t="shared" si="1"/>
        <v>2</v>
      </c>
      <c r="AN442" s="54" t="str">
        <f t="shared" si="2"/>
        <v>Not Started</v>
      </c>
      <c r="AO442" s="55" t="str">
        <f t="array" ref="AO442">IFERROR(INDEX(INDIRECT("'"&amp;VLOOKUP($C442,ModMap!$A$2:$B$21,2,FALSE)&amp;"'!AO:AO"),MATCH($K442,INDIRECT("'"&amp;VLOOKUP($C442,ModMap!$A$2:$B$21,2,FALSE)&amp;"'!$K:$K"),0)),"")</f>
        <v/>
      </c>
      <c r="AP442" s="53" t="str">
        <f t="array" ref="AP442">IFERROR(HYPERLINK("#'"&amp;VLOOKUP($C442,ModMap!$A$2:$B$21,2,FALSE)&amp;"'!V"&amp;MATCH($K442,INDIRECT("'"&amp;VLOOKUP($C442,ModMap!$A$2:$B$21,2,FALSE)&amp;"'!$K:$K"),0),"Edit on module sheet"),"")</f>
        <v>Edit on module sheet</v>
      </c>
    </row>
    <row r="443" ht="42.0" customHeight="1">
      <c r="A443" s="34">
        <v>441.0</v>
      </c>
      <c r="B443" s="34">
        <v>441.0</v>
      </c>
      <c r="C443" s="34" t="s">
        <v>111</v>
      </c>
      <c r="D443" s="35" t="s">
        <v>112</v>
      </c>
      <c r="E443" s="64" t="s">
        <v>69</v>
      </c>
      <c r="F443" s="104" t="s">
        <v>987</v>
      </c>
      <c r="G443" s="35" t="s">
        <v>988</v>
      </c>
      <c r="H443" s="34" t="s">
        <v>1060</v>
      </c>
      <c r="I443" s="34" t="s">
        <v>1061</v>
      </c>
      <c r="J443" s="35" t="s">
        <v>1062</v>
      </c>
      <c r="K443" s="34" t="s">
        <v>3698</v>
      </c>
      <c r="L443" s="35" t="s">
        <v>3699</v>
      </c>
      <c r="M443" s="58" t="s">
        <v>434</v>
      </c>
      <c r="N443" s="34" t="s">
        <v>994</v>
      </c>
      <c r="O443" s="34" t="s">
        <v>1065</v>
      </c>
      <c r="P443" s="35" t="s">
        <v>1066</v>
      </c>
      <c r="Q443" s="35" t="s">
        <v>1067</v>
      </c>
      <c r="R443" s="34" t="s">
        <v>1068</v>
      </c>
      <c r="S443" s="34" t="s">
        <v>69</v>
      </c>
      <c r="T443" s="34" t="str">
        <f t="array" ref="T443">IFERROR(INDEX(INDIRECT("'"&amp;VLOOKUP($C443,ModMap!$A$2:$B$21,2,FALSE)&amp;"'!T:T"),MATCH($K443,INDIRECT("'"&amp;VLOOKUP($C443,ModMap!$A$2:$B$21,2,FALSE)&amp;"'!$K:$K"),0)),"")</f>
        <v>Unassigned</v>
      </c>
      <c r="U443" s="58" t="s">
        <v>33</v>
      </c>
      <c r="V443" s="34" t="str">
        <f t="array" ref="V443">IFERROR(INDEX(INDIRECT("'"&amp;VLOOKUP($C443,ModMap!$A$2:$B$21,2,FALSE)&amp;"'!V:V"),MATCH($K443,INDIRECT("'"&amp;VLOOKUP($C443,ModMap!$A$2:$B$21,2,FALSE)&amp;"'!$K:$K"),0)),"")</f>
        <v>Not Started</v>
      </c>
      <c r="W443" s="34" t="str">
        <f t="array" ref="W443">IFERROR(INDEX(INDIRECT("'"&amp;VLOOKUP($C443,ModMap!$A$2:$B$21,2,FALSE)&amp;"'!W:W"),MATCH($K443,INDIRECT("'"&amp;VLOOKUP($C443,ModMap!$A$2:$B$21,2,FALSE)&amp;"'!$K:$K"),0)),"")</f>
        <v>Unassigned</v>
      </c>
      <c r="X443" s="58" t="s">
        <v>33</v>
      </c>
      <c r="Y443" s="34" t="str">
        <f t="array" ref="Y443">IFERROR(INDEX(INDIRECT("'"&amp;VLOOKUP($C443,ModMap!$A$2:$B$21,2,FALSE)&amp;"'!Y:Y"),MATCH($K443,INDIRECT("'"&amp;VLOOKUP($C443,ModMap!$A$2:$B$21,2,FALSE)&amp;"'!$K:$K"),0)),"")</f>
        <v>Not Started</v>
      </c>
      <c r="Z443" s="34" t="str">
        <f t="array" ref="Z443">IFERROR(INDEX(INDIRECT("'"&amp;VLOOKUP($C443,ModMap!$A$2:$B$21,2,FALSE)&amp;"'!Z:Z"),MATCH($K443,INDIRECT("'"&amp;VLOOKUP($C443,ModMap!$A$2:$B$21,2,FALSE)&amp;"'!$K:$K"),0)),"")</f>
        <v>Unassigned</v>
      </c>
      <c r="AA443" s="45" t="s">
        <v>36</v>
      </c>
      <c r="AB443" s="34" t="str">
        <f t="array" ref="AB443">IFERROR(INDEX(INDIRECT("'"&amp;VLOOKUP($C443,ModMap!$A$2:$B$21,2,FALSE)&amp;"'!AB:AB"),MATCH($K443,INDIRECT("'"&amp;VLOOKUP($C443,ModMap!$A$2:$B$21,2,FALSE)&amp;"'!$K:$K"),0)),"")</f>
        <v>N/A</v>
      </c>
      <c r="AC443" s="34" t="str">
        <f t="array" ref="AC443">IFERROR(INDEX(INDIRECT("'"&amp;VLOOKUP($C443,ModMap!$A$2:$B$21,2,FALSE)&amp;"'!AC:AC"),MATCH($K443,INDIRECT("'"&amp;VLOOKUP($C443,ModMap!$A$2:$B$21,2,FALSE)&amp;"'!$K:$K"),0)),"")</f>
        <v/>
      </c>
      <c r="AD443" s="58" t="s">
        <v>33</v>
      </c>
      <c r="AE443" s="34" t="str">
        <f t="array" ref="AE443">IFERROR(INDEX(INDIRECT("'"&amp;VLOOKUP($C443,ModMap!$A$2:$B$21,2,FALSE)&amp;"'!AE:AE"),MATCH($K443,INDIRECT("'"&amp;VLOOKUP($C443,ModMap!$A$2:$B$21,2,FALSE)&amp;"'!$K:$K"),0)),"")</f>
        <v>Not Started</v>
      </c>
      <c r="AF443" s="34" t="str">
        <f t="array" ref="AF443">IFERROR(INDEX(INDIRECT("'"&amp;VLOOKUP($C443,ModMap!$A$2:$B$21,2,FALSE)&amp;"'!AF:AF"),MATCH($K443,INDIRECT("'"&amp;VLOOKUP($C443,ModMap!$A$2:$B$21,2,FALSE)&amp;"'!$K:$K"),0)),"")</f>
        <v>Unassigned</v>
      </c>
      <c r="AG443" s="45" t="s">
        <v>36</v>
      </c>
      <c r="AH443" s="34" t="str">
        <f t="array" ref="AH443">IFERROR(INDEX(INDIRECT("'"&amp;VLOOKUP($C443,ModMap!$A$2:$B$21,2,FALSE)&amp;"'!AH:AH"),MATCH($K443,INDIRECT("'"&amp;VLOOKUP($C443,ModMap!$A$2:$B$21,2,FALSE)&amp;"'!$K:$K"),0)),"")</f>
        <v>N/A</v>
      </c>
      <c r="AI443" s="34" t="str">
        <f t="array" ref="AI443">IFERROR(INDEX(INDIRECT("'"&amp;VLOOKUP($C443,ModMap!$A$2:$B$21,2,FALSE)&amp;"'!AI:AI"),MATCH($K443,INDIRECT("'"&amp;VLOOKUP($C443,ModMap!$A$2:$B$21,2,FALSE)&amp;"'!$K:$K"),0)),"")</f>
        <v/>
      </c>
      <c r="AJ443" s="45" t="s">
        <v>36</v>
      </c>
      <c r="AK443" s="34" t="str">
        <f t="array" ref="AK443">IFERROR(INDEX(INDIRECT("'"&amp;VLOOKUP($C443,ModMap!$A$2:$B$21,2,FALSE)&amp;"'!AK:AK"),MATCH($K443,INDIRECT("'"&amp;VLOOKUP($C443,ModMap!$A$2:$B$21,2,FALSE)&amp;"'!$K:$K"),0)),"")</f>
        <v>N/A</v>
      </c>
      <c r="AL443" s="34" t="str">
        <f t="array" ref="AL443">IFERROR(INDEX(INDIRECT("'"&amp;VLOOKUP($C443,ModMap!$A$2:$B$21,2,FALSE)&amp;"'!AL:AL"),MATCH($K443,INDIRECT("'"&amp;VLOOKUP($C443,ModMap!$A$2:$B$21,2,FALSE)&amp;"'!$K:$K"),0)),"")</f>
        <v/>
      </c>
      <c r="AM443" s="34">
        <f t="shared" si="1"/>
        <v>3</v>
      </c>
      <c r="AN443" s="34" t="str">
        <f t="shared" si="2"/>
        <v>Not Started</v>
      </c>
      <c r="AO443" s="35" t="str">
        <f t="array" ref="AO443">IFERROR(INDEX(INDIRECT("'"&amp;VLOOKUP($C443,ModMap!$A$2:$B$21,2,FALSE)&amp;"'!AO:AO"),MATCH($K443,INDIRECT("'"&amp;VLOOKUP($C443,ModMap!$A$2:$B$21,2,FALSE)&amp;"'!$K:$K"),0)),"")</f>
        <v/>
      </c>
      <c r="AP443" s="53" t="str">
        <f t="array" ref="AP443">IFERROR(HYPERLINK("#'"&amp;VLOOKUP($C443,ModMap!$A$2:$B$21,2,FALSE)&amp;"'!V"&amp;MATCH($K443,INDIRECT("'"&amp;VLOOKUP($C443,ModMap!$A$2:$B$21,2,FALSE)&amp;"'!$K:$K"),0),"Edit on module sheet"),"")</f>
        <v>Edit on module sheet</v>
      </c>
    </row>
    <row r="444" ht="42.0" customHeight="1">
      <c r="A444" s="54">
        <v>442.0</v>
      </c>
      <c r="B444" s="54">
        <v>442.0</v>
      </c>
      <c r="C444" s="54" t="s">
        <v>111</v>
      </c>
      <c r="D444" s="55" t="s">
        <v>112</v>
      </c>
      <c r="E444" s="65" t="s">
        <v>41</v>
      </c>
      <c r="F444" s="104" t="s">
        <v>987</v>
      </c>
      <c r="G444" s="55" t="s">
        <v>988</v>
      </c>
      <c r="H444" s="54" t="s">
        <v>1079</v>
      </c>
      <c r="I444" s="54" t="s">
        <v>1080</v>
      </c>
      <c r="J444" s="55" t="s">
        <v>1081</v>
      </c>
      <c r="K444" s="54" t="s">
        <v>1082</v>
      </c>
      <c r="L444" s="55" t="s">
        <v>1083</v>
      </c>
      <c r="M444" s="66" t="s">
        <v>211</v>
      </c>
      <c r="N444" s="54" t="s">
        <v>307</v>
      </c>
      <c r="O444" s="54" t="s">
        <v>1084</v>
      </c>
      <c r="P444" s="55" t="s">
        <v>1085</v>
      </c>
      <c r="Q444" s="55" t="s">
        <v>1086</v>
      </c>
      <c r="R444" s="54" t="s">
        <v>994</v>
      </c>
      <c r="S444" s="54" t="s">
        <v>206</v>
      </c>
      <c r="T444" s="54" t="str">
        <f t="array" ref="T444">IFERROR(INDEX(INDIRECT("'"&amp;VLOOKUP($C444,ModMap!$A$2:$B$21,2,FALSE)&amp;"'!T:T"),MATCH($K444,INDIRECT("'"&amp;VLOOKUP($C444,ModMap!$A$2:$B$21,2,FALSE)&amp;"'!$K:$K"),0)),"")</f>
        <v>Unassigned</v>
      </c>
      <c r="U444" s="58" t="s">
        <v>33</v>
      </c>
      <c r="V444" s="54" t="str">
        <f t="array" ref="V444">IFERROR(INDEX(INDIRECT("'"&amp;VLOOKUP($C444,ModMap!$A$2:$B$21,2,FALSE)&amp;"'!V:V"),MATCH($K444,INDIRECT("'"&amp;VLOOKUP($C444,ModMap!$A$2:$B$21,2,FALSE)&amp;"'!$K:$K"),0)),"")</f>
        <v>Not Started</v>
      </c>
      <c r="W444" s="54" t="str">
        <f t="array" ref="W444">IFERROR(INDEX(INDIRECT("'"&amp;VLOOKUP($C444,ModMap!$A$2:$B$21,2,FALSE)&amp;"'!W:W"),MATCH($K444,INDIRECT("'"&amp;VLOOKUP($C444,ModMap!$A$2:$B$21,2,FALSE)&amp;"'!$K:$K"),0)),"")</f>
        <v>Unassigned</v>
      </c>
      <c r="X444" s="45" t="s">
        <v>36</v>
      </c>
      <c r="Y444" s="54" t="str">
        <f t="array" ref="Y444">IFERROR(INDEX(INDIRECT("'"&amp;VLOOKUP($C444,ModMap!$A$2:$B$21,2,FALSE)&amp;"'!Y:Y"),MATCH($K444,INDIRECT("'"&amp;VLOOKUP($C444,ModMap!$A$2:$B$21,2,FALSE)&amp;"'!$K:$K"),0)),"")</f>
        <v>N/A</v>
      </c>
      <c r="Z444" s="54" t="str">
        <f t="array" ref="Z444">IFERROR(INDEX(INDIRECT("'"&amp;VLOOKUP($C444,ModMap!$A$2:$B$21,2,FALSE)&amp;"'!Z:Z"),MATCH($K444,INDIRECT("'"&amp;VLOOKUP($C444,ModMap!$A$2:$B$21,2,FALSE)&amp;"'!$K:$K"),0)),"")</f>
        <v/>
      </c>
      <c r="AA444" s="58" t="s">
        <v>33</v>
      </c>
      <c r="AB444" s="54" t="str">
        <f t="array" ref="AB444">IFERROR(INDEX(INDIRECT("'"&amp;VLOOKUP($C444,ModMap!$A$2:$B$21,2,FALSE)&amp;"'!AB:AB"),MATCH($K444,INDIRECT("'"&amp;VLOOKUP($C444,ModMap!$A$2:$B$21,2,FALSE)&amp;"'!$K:$K"),0)),"")</f>
        <v>Not Started</v>
      </c>
      <c r="AC444" s="54" t="str">
        <f t="array" ref="AC444">IFERROR(INDEX(INDIRECT("'"&amp;VLOOKUP($C444,ModMap!$A$2:$B$21,2,FALSE)&amp;"'!AC:AC"),MATCH($K444,INDIRECT("'"&amp;VLOOKUP($C444,ModMap!$A$2:$B$21,2,FALSE)&amp;"'!$K:$K"),0)),"")</f>
        <v>Unassigned</v>
      </c>
      <c r="AD444" s="45" t="s">
        <v>36</v>
      </c>
      <c r="AE444" s="54" t="str">
        <f t="array" ref="AE444">IFERROR(INDEX(INDIRECT("'"&amp;VLOOKUP($C444,ModMap!$A$2:$B$21,2,FALSE)&amp;"'!AE:AE"),MATCH($K444,INDIRECT("'"&amp;VLOOKUP($C444,ModMap!$A$2:$B$21,2,FALSE)&amp;"'!$K:$K"),0)),"")</f>
        <v>N/A</v>
      </c>
      <c r="AF444" s="54" t="str">
        <f t="array" ref="AF444">IFERROR(INDEX(INDIRECT("'"&amp;VLOOKUP($C444,ModMap!$A$2:$B$21,2,FALSE)&amp;"'!AF:AF"),MATCH($K444,INDIRECT("'"&amp;VLOOKUP($C444,ModMap!$A$2:$B$21,2,FALSE)&amp;"'!$K:$K"),0)),"")</f>
        <v/>
      </c>
      <c r="AG444" s="45" t="s">
        <v>36</v>
      </c>
      <c r="AH444" s="54" t="str">
        <f t="array" ref="AH444">IFERROR(INDEX(INDIRECT("'"&amp;VLOOKUP($C444,ModMap!$A$2:$B$21,2,FALSE)&amp;"'!AH:AH"),MATCH($K444,INDIRECT("'"&amp;VLOOKUP($C444,ModMap!$A$2:$B$21,2,FALSE)&amp;"'!$K:$K"),0)),"")</f>
        <v>N/A</v>
      </c>
      <c r="AI444" s="54" t="str">
        <f t="array" ref="AI444">IFERROR(INDEX(INDIRECT("'"&amp;VLOOKUP($C444,ModMap!$A$2:$B$21,2,FALSE)&amp;"'!AI:AI"),MATCH($K444,INDIRECT("'"&amp;VLOOKUP($C444,ModMap!$A$2:$B$21,2,FALSE)&amp;"'!$K:$K"),0)),"")</f>
        <v/>
      </c>
      <c r="AJ444" s="45" t="s">
        <v>36</v>
      </c>
      <c r="AK444" s="54" t="str">
        <f t="array" ref="AK444">IFERROR(INDEX(INDIRECT("'"&amp;VLOOKUP($C444,ModMap!$A$2:$B$21,2,FALSE)&amp;"'!AK:AK"),MATCH($K444,INDIRECT("'"&amp;VLOOKUP($C444,ModMap!$A$2:$B$21,2,FALSE)&amp;"'!$K:$K"),0)),"")</f>
        <v>N/A</v>
      </c>
      <c r="AL444" s="54" t="str">
        <f t="array" ref="AL444">IFERROR(INDEX(INDIRECT("'"&amp;VLOOKUP($C444,ModMap!$A$2:$B$21,2,FALSE)&amp;"'!AL:AL"),MATCH($K444,INDIRECT("'"&amp;VLOOKUP($C444,ModMap!$A$2:$B$21,2,FALSE)&amp;"'!$K:$K"),0)),"")</f>
        <v/>
      </c>
      <c r="AM444" s="54">
        <f t="shared" si="1"/>
        <v>2</v>
      </c>
      <c r="AN444" s="54" t="str">
        <f t="shared" si="2"/>
        <v>Not Started</v>
      </c>
      <c r="AO444" s="55" t="str">
        <f t="array" ref="AO444">IFERROR(INDEX(INDIRECT("'"&amp;VLOOKUP($C444,ModMap!$A$2:$B$21,2,FALSE)&amp;"'!AO:AO"),MATCH($K444,INDIRECT("'"&amp;VLOOKUP($C444,ModMap!$A$2:$B$21,2,FALSE)&amp;"'!$K:$K"),0)),"")</f>
        <v/>
      </c>
      <c r="AP444" s="53" t="str">
        <f t="array" ref="AP444">IFERROR(HYPERLINK("#'"&amp;VLOOKUP($C444,ModMap!$A$2:$B$21,2,FALSE)&amp;"'!V"&amp;MATCH($K444,INDIRECT("'"&amp;VLOOKUP($C444,ModMap!$A$2:$B$21,2,FALSE)&amp;"'!$K:$K"),0),"Edit on module sheet"),"")</f>
        <v>Edit on module sheet</v>
      </c>
    </row>
    <row r="445" ht="42.0" customHeight="1">
      <c r="A445" s="34">
        <v>443.0</v>
      </c>
      <c r="B445" s="34">
        <v>443.0</v>
      </c>
      <c r="C445" s="34" t="s">
        <v>111</v>
      </c>
      <c r="D445" s="35" t="s">
        <v>112</v>
      </c>
      <c r="E445" s="64" t="s">
        <v>69</v>
      </c>
      <c r="F445" s="104" t="s">
        <v>987</v>
      </c>
      <c r="G445" s="35" t="s">
        <v>988</v>
      </c>
      <c r="H445" s="34" t="s">
        <v>1079</v>
      </c>
      <c r="I445" s="34" t="s">
        <v>1080</v>
      </c>
      <c r="J445" s="35" t="s">
        <v>1081</v>
      </c>
      <c r="K445" s="34" t="s">
        <v>3711</v>
      </c>
      <c r="L445" s="35" t="s">
        <v>3712</v>
      </c>
      <c r="M445" s="58" t="s">
        <v>434</v>
      </c>
      <c r="N445" s="34" t="s">
        <v>307</v>
      </c>
      <c r="O445" s="34" t="s">
        <v>1084</v>
      </c>
      <c r="P445" s="35" t="s">
        <v>1085</v>
      </c>
      <c r="Q445" s="35" t="s">
        <v>1086</v>
      </c>
      <c r="R445" s="34" t="s">
        <v>994</v>
      </c>
      <c r="S445" s="34" t="s">
        <v>69</v>
      </c>
      <c r="T445" s="34" t="str">
        <f t="array" ref="T445">IFERROR(INDEX(INDIRECT("'"&amp;VLOOKUP($C445,ModMap!$A$2:$B$21,2,FALSE)&amp;"'!T:T"),MATCH($K445,INDIRECT("'"&amp;VLOOKUP($C445,ModMap!$A$2:$B$21,2,FALSE)&amp;"'!$K:$K"),0)),"")</f>
        <v>Unassigned</v>
      </c>
      <c r="U445" s="58" t="s">
        <v>33</v>
      </c>
      <c r="V445" s="34" t="str">
        <f t="array" ref="V445">IFERROR(INDEX(INDIRECT("'"&amp;VLOOKUP($C445,ModMap!$A$2:$B$21,2,FALSE)&amp;"'!V:V"),MATCH($K445,INDIRECT("'"&amp;VLOOKUP($C445,ModMap!$A$2:$B$21,2,FALSE)&amp;"'!$K:$K"),0)),"")</f>
        <v>Not Started</v>
      </c>
      <c r="W445" s="34" t="str">
        <f t="array" ref="W445">IFERROR(INDEX(INDIRECT("'"&amp;VLOOKUP($C445,ModMap!$A$2:$B$21,2,FALSE)&amp;"'!W:W"),MATCH($K445,INDIRECT("'"&amp;VLOOKUP($C445,ModMap!$A$2:$B$21,2,FALSE)&amp;"'!$K:$K"),0)),"")</f>
        <v>Unassigned</v>
      </c>
      <c r="X445" s="45" t="s">
        <v>36</v>
      </c>
      <c r="Y445" s="34" t="str">
        <f t="array" ref="Y445">IFERROR(INDEX(INDIRECT("'"&amp;VLOOKUP($C445,ModMap!$A$2:$B$21,2,FALSE)&amp;"'!Y:Y"),MATCH($K445,INDIRECT("'"&amp;VLOOKUP($C445,ModMap!$A$2:$B$21,2,FALSE)&amp;"'!$K:$K"),0)),"")</f>
        <v>N/A</v>
      </c>
      <c r="Z445" s="34" t="str">
        <f t="array" ref="Z445">IFERROR(INDEX(INDIRECT("'"&amp;VLOOKUP($C445,ModMap!$A$2:$B$21,2,FALSE)&amp;"'!Z:Z"),MATCH($K445,INDIRECT("'"&amp;VLOOKUP($C445,ModMap!$A$2:$B$21,2,FALSE)&amp;"'!$K:$K"),0)),"")</f>
        <v/>
      </c>
      <c r="AA445" s="45" t="s">
        <v>36</v>
      </c>
      <c r="AB445" s="34" t="str">
        <f t="array" ref="AB445">IFERROR(INDEX(INDIRECT("'"&amp;VLOOKUP($C445,ModMap!$A$2:$B$21,2,FALSE)&amp;"'!AB:AB"),MATCH($K445,INDIRECT("'"&amp;VLOOKUP($C445,ModMap!$A$2:$B$21,2,FALSE)&amp;"'!$K:$K"),0)),"")</f>
        <v>N/A</v>
      </c>
      <c r="AC445" s="34" t="str">
        <f t="array" ref="AC445">IFERROR(INDEX(INDIRECT("'"&amp;VLOOKUP($C445,ModMap!$A$2:$B$21,2,FALSE)&amp;"'!AC:AC"),MATCH($K445,INDIRECT("'"&amp;VLOOKUP($C445,ModMap!$A$2:$B$21,2,FALSE)&amp;"'!$K:$K"),0)),"")</f>
        <v/>
      </c>
      <c r="AD445" s="45" t="s">
        <v>36</v>
      </c>
      <c r="AE445" s="34" t="str">
        <f t="array" ref="AE445">IFERROR(INDEX(INDIRECT("'"&amp;VLOOKUP($C445,ModMap!$A$2:$B$21,2,FALSE)&amp;"'!AE:AE"),MATCH($K445,INDIRECT("'"&amp;VLOOKUP($C445,ModMap!$A$2:$B$21,2,FALSE)&amp;"'!$K:$K"),0)),"")</f>
        <v>N/A</v>
      </c>
      <c r="AF445" s="34" t="str">
        <f t="array" ref="AF445">IFERROR(INDEX(INDIRECT("'"&amp;VLOOKUP($C445,ModMap!$A$2:$B$21,2,FALSE)&amp;"'!AF:AF"),MATCH($K445,INDIRECT("'"&amp;VLOOKUP($C445,ModMap!$A$2:$B$21,2,FALSE)&amp;"'!$K:$K"),0)),"")</f>
        <v/>
      </c>
      <c r="AG445" s="45" t="s">
        <v>36</v>
      </c>
      <c r="AH445" s="34" t="str">
        <f t="array" ref="AH445">IFERROR(INDEX(INDIRECT("'"&amp;VLOOKUP($C445,ModMap!$A$2:$B$21,2,FALSE)&amp;"'!AH:AH"),MATCH($K445,INDIRECT("'"&amp;VLOOKUP($C445,ModMap!$A$2:$B$21,2,FALSE)&amp;"'!$K:$K"),0)),"")</f>
        <v>N/A</v>
      </c>
      <c r="AI445" s="34" t="str">
        <f t="array" ref="AI445">IFERROR(INDEX(INDIRECT("'"&amp;VLOOKUP($C445,ModMap!$A$2:$B$21,2,FALSE)&amp;"'!AI:AI"),MATCH($K445,INDIRECT("'"&amp;VLOOKUP($C445,ModMap!$A$2:$B$21,2,FALSE)&amp;"'!$K:$K"),0)),"")</f>
        <v/>
      </c>
      <c r="AJ445" s="45" t="s">
        <v>36</v>
      </c>
      <c r="AK445" s="34" t="str">
        <f t="array" ref="AK445">IFERROR(INDEX(INDIRECT("'"&amp;VLOOKUP($C445,ModMap!$A$2:$B$21,2,FALSE)&amp;"'!AK:AK"),MATCH($K445,INDIRECT("'"&amp;VLOOKUP($C445,ModMap!$A$2:$B$21,2,FALSE)&amp;"'!$K:$K"),0)),"")</f>
        <v>N/A</v>
      </c>
      <c r="AL445" s="34" t="str">
        <f t="array" ref="AL445">IFERROR(INDEX(INDIRECT("'"&amp;VLOOKUP($C445,ModMap!$A$2:$B$21,2,FALSE)&amp;"'!AL:AL"),MATCH($K445,INDIRECT("'"&amp;VLOOKUP($C445,ModMap!$A$2:$B$21,2,FALSE)&amp;"'!$K:$K"),0)),"")</f>
        <v/>
      </c>
      <c r="AM445" s="34">
        <f t="shared" si="1"/>
        <v>1</v>
      </c>
      <c r="AN445" s="34" t="str">
        <f t="shared" si="2"/>
        <v>Not Started</v>
      </c>
      <c r="AO445" s="35" t="str">
        <f t="array" ref="AO445">IFERROR(INDEX(INDIRECT("'"&amp;VLOOKUP($C445,ModMap!$A$2:$B$21,2,FALSE)&amp;"'!AO:AO"),MATCH($K445,INDIRECT("'"&amp;VLOOKUP($C445,ModMap!$A$2:$B$21,2,FALSE)&amp;"'!$K:$K"),0)),"")</f>
        <v/>
      </c>
      <c r="AP445" s="53" t="str">
        <f t="array" ref="AP445">IFERROR(HYPERLINK("#'"&amp;VLOOKUP($C445,ModMap!$A$2:$B$21,2,FALSE)&amp;"'!V"&amp;MATCH($K445,INDIRECT("'"&amp;VLOOKUP($C445,ModMap!$A$2:$B$21,2,FALSE)&amp;"'!$K:$K"),0),"Edit on module sheet"),"")</f>
        <v>Edit on module sheet</v>
      </c>
    </row>
    <row r="446" ht="42.0" customHeight="1">
      <c r="A446" s="54">
        <v>444.0</v>
      </c>
      <c r="B446" s="54">
        <v>444.0</v>
      </c>
      <c r="C446" s="54" t="s">
        <v>111</v>
      </c>
      <c r="D446" s="55" t="s">
        <v>112</v>
      </c>
      <c r="E446" s="65" t="s">
        <v>41</v>
      </c>
      <c r="F446" s="104" t="s">
        <v>987</v>
      </c>
      <c r="G446" s="55" t="s">
        <v>988</v>
      </c>
      <c r="H446" s="54" t="s">
        <v>1089</v>
      </c>
      <c r="I446" s="54" t="s">
        <v>1090</v>
      </c>
      <c r="J446" s="55" t="s">
        <v>1091</v>
      </c>
      <c r="K446" s="54" t="s">
        <v>1092</v>
      </c>
      <c r="L446" s="55" t="s">
        <v>1093</v>
      </c>
      <c r="M446" s="66" t="s">
        <v>211</v>
      </c>
      <c r="N446" s="54" t="s">
        <v>307</v>
      </c>
      <c r="O446" s="54" t="s">
        <v>995</v>
      </c>
      <c r="P446" s="55" t="s">
        <v>1094</v>
      </c>
      <c r="Q446" s="55" t="s">
        <v>1095</v>
      </c>
      <c r="R446" s="54" t="s">
        <v>994</v>
      </c>
      <c r="S446" s="54" t="s">
        <v>206</v>
      </c>
      <c r="T446" s="54" t="str">
        <f t="array" ref="T446">IFERROR(INDEX(INDIRECT("'"&amp;VLOOKUP($C446,ModMap!$A$2:$B$21,2,FALSE)&amp;"'!T:T"),MATCH($K446,INDIRECT("'"&amp;VLOOKUP($C446,ModMap!$A$2:$B$21,2,FALSE)&amp;"'!$K:$K"),0)),"")</f>
        <v>Unassigned</v>
      </c>
      <c r="U446" s="58" t="s">
        <v>33</v>
      </c>
      <c r="V446" s="54" t="str">
        <f t="array" ref="V446">IFERROR(INDEX(INDIRECT("'"&amp;VLOOKUP($C446,ModMap!$A$2:$B$21,2,FALSE)&amp;"'!V:V"),MATCH($K446,INDIRECT("'"&amp;VLOOKUP($C446,ModMap!$A$2:$B$21,2,FALSE)&amp;"'!$K:$K"),0)),"")</f>
        <v>Not Started</v>
      </c>
      <c r="W446" s="54" t="str">
        <f t="array" ref="W446">IFERROR(INDEX(INDIRECT("'"&amp;VLOOKUP($C446,ModMap!$A$2:$B$21,2,FALSE)&amp;"'!W:W"),MATCH($K446,INDIRECT("'"&amp;VLOOKUP($C446,ModMap!$A$2:$B$21,2,FALSE)&amp;"'!$K:$K"),0)),"")</f>
        <v>Unassigned</v>
      </c>
      <c r="X446" s="45" t="s">
        <v>36</v>
      </c>
      <c r="Y446" s="54" t="str">
        <f t="array" ref="Y446">IFERROR(INDEX(INDIRECT("'"&amp;VLOOKUP($C446,ModMap!$A$2:$B$21,2,FALSE)&amp;"'!Y:Y"),MATCH($K446,INDIRECT("'"&amp;VLOOKUP($C446,ModMap!$A$2:$B$21,2,FALSE)&amp;"'!$K:$K"),0)),"")</f>
        <v>N/A</v>
      </c>
      <c r="Z446" s="54" t="str">
        <f t="array" ref="Z446">IFERROR(INDEX(INDIRECT("'"&amp;VLOOKUP($C446,ModMap!$A$2:$B$21,2,FALSE)&amp;"'!Z:Z"),MATCH($K446,INDIRECT("'"&amp;VLOOKUP($C446,ModMap!$A$2:$B$21,2,FALSE)&amp;"'!$K:$K"),0)),"")</f>
        <v/>
      </c>
      <c r="AA446" s="58" t="s">
        <v>33</v>
      </c>
      <c r="AB446" s="54" t="str">
        <f t="array" ref="AB446">IFERROR(INDEX(INDIRECT("'"&amp;VLOOKUP($C446,ModMap!$A$2:$B$21,2,FALSE)&amp;"'!AB:AB"),MATCH($K446,INDIRECT("'"&amp;VLOOKUP($C446,ModMap!$A$2:$B$21,2,FALSE)&amp;"'!$K:$K"),0)),"")</f>
        <v>Not Started</v>
      </c>
      <c r="AC446" s="54" t="str">
        <f t="array" ref="AC446">IFERROR(INDEX(INDIRECT("'"&amp;VLOOKUP($C446,ModMap!$A$2:$B$21,2,FALSE)&amp;"'!AC:AC"),MATCH($K446,INDIRECT("'"&amp;VLOOKUP($C446,ModMap!$A$2:$B$21,2,FALSE)&amp;"'!$K:$K"),0)),"")</f>
        <v>Unassigned</v>
      </c>
      <c r="AD446" s="45" t="s">
        <v>36</v>
      </c>
      <c r="AE446" s="54" t="str">
        <f t="array" ref="AE446">IFERROR(INDEX(INDIRECT("'"&amp;VLOOKUP($C446,ModMap!$A$2:$B$21,2,FALSE)&amp;"'!AE:AE"),MATCH($K446,INDIRECT("'"&amp;VLOOKUP($C446,ModMap!$A$2:$B$21,2,FALSE)&amp;"'!$K:$K"),0)),"")</f>
        <v>N/A</v>
      </c>
      <c r="AF446" s="54" t="str">
        <f t="array" ref="AF446">IFERROR(INDEX(INDIRECT("'"&amp;VLOOKUP($C446,ModMap!$A$2:$B$21,2,FALSE)&amp;"'!AF:AF"),MATCH($K446,INDIRECT("'"&amp;VLOOKUP($C446,ModMap!$A$2:$B$21,2,FALSE)&amp;"'!$K:$K"),0)),"")</f>
        <v/>
      </c>
      <c r="AG446" s="45" t="s">
        <v>36</v>
      </c>
      <c r="AH446" s="54" t="str">
        <f t="array" ref="AH446">IFERROR(INDEX(INDIRECT("'"&amp;VLOOKUP($C446,ModMap!$A$2:$B$21,2,FALSE)&amp;"'!AH:AH"),MATCH($K446,INDIRECT("'"&amp;VLOOKUP($C446,ModMap!$A$2:$B$21,2,FALSE)&amp;"'!$K:$K"),0)),"")</f>
        <v>N/A</v>
      </c>
      <c r="AI446" s="54" t="str">
        <f t="array" ref="AI446">IFERROR(INDEX(INDIRECT("'"&amp;VLOOKUP($C446,ModMap!$A$2:$B$21,2,FALSE)&amp;"'!AI:AI"),MATCH($K446,INDIRECT("'"&amp;VLOOKUP($C446,ModMap!$A$2:$B$21,2,FALSE)&amp;"'!$K:$K"),0)),"")</f>
        <v/>
      </c>
      <c r="AJ446" s="45" t="s">
        <v>36</v>
      </c>
      <c r="AK446" s="54" t="str">
        <f t="array" ref="AK446">IFERROR(INDEX(INDIRECT("'"&amp;VLOOKUP($C446,ModMap!$A$2:$B$21,2,FALSE)&amp;"'!AK:AK"),MATCH($K446,INDIRECT("'"&amp;VLOOKUP($C446,ModMap!$A$2:$B$21,2,FALSE)&amp;"'!$K:$K"),0)),"")</f>
        <v>N/A</v>
      </c>
      <c r="AL446" s="54" t="str">
        <f t="array" ref="AL446">IFERROR(INDEX(INDIRECT("'"&amp;VLOOKUP($C446,ModMap!$A$2:$B$21,2,FALSE)&amp;"'!AL:AL"),MATCH($K446,INDIRECT("'"&amp;VLOOKUP($C446,ModMap!$A$2:$B$21,2,FALSE)&amp;"'!$K:$K"),0)),"")</f>
        <v/>
      </c>
      <c r="AM446" s="54">
        <f t="shared" si="1"/>
        <v>2</v>
      </c>
      <c r="AN446" s="54" t="str">
        <f t="shared" si="2"/>
        <v>Not Started</v>
      </c>
      <c r="AO446" s="55" t="str">
        <f t="array" ref="AO446">IFERROR(INDEX(INDIRECT("'"&amp;VLOOKUP($C446,ModMap!$A$2:$B$21,2,FALSE)&amp;"'!AO:AO"),MATCH($K446,INDIRECT("'"&amp;VLOOKUP($C446,ModMap!$A$2:$B$21,2,FALSE)&amp;"'!$K:$K"),0)),"")</f>
        <v/>
      </c>
      <c r="AP446" s="53" t="str">
        <f t="array" ref="AP446">IFERROR(HYPERLINK("#'"&amp;VLOOKUP($C446,ModMap!$A$2:$B$21,2,FALSE)&amp;"'!V"&amp;MATCH($K446,INDIRECT("'"&amp;VLOOKUP($C446,ModMap!$A$2:$B$21,2,FALSE)&amp;"'!$K:$K"),0),"Edit on module sheet"),"")</f>
        <v>Edit on module sheet</v>
      </c>
    </row>
    <row r="447" ht="42.0" customHeight="1">
      <c r="A447" s="34">
        <v>445.0</v>
      </c>
      <c r="B447" s="34">
        <v>445.0</v>
      </c>
      <c r="C447" s="34" t="s">
        <v>111</v>
      </c>
      <c r="D447" s="35" t="s">
        <v>112</v>
      </c>
      <c r="E447" s="64" t="s">
        <v>69</v>
      </c>
      <c r="F447" s="104" t="s">
        <v>987</v>
      </c>
      <c r="G447" s="35" t="s">
        <v>988</v>
      </c>
      <c r="H447" s="34" t="s">
        <v>1089</v>
      </c>
      <c r="I447" s="34" t="s">
        <v>1090</v>
      </c>
      <c r="J447" s="35" t="s">
        <v>1091</v>
      </c>
      <c r="K447" s="34" t="s">
        <v>3720</v>
      </c>
      <c r="L447" s="35" t="s">
        <v>3721</v>
      </c>
      <c r="M447" s="58" t="s">
        <v>434</v>
      </c>
      <c r="N447" s="34" t="s">
        <v>307</v>
      </c>
      <c r="O447" s="34" t="s">
        <v>995</v>
      </c>
      <c r="P447" s="35" t="s">
        <v>1094</v>
      </c>
      <c r="Q447" s="35" t="s">
        <v>1095</v>
      </c>
      <c r="R447" s="34" t="s">
        <v>994</v>
      </c>
      <c r="S447" s="34" t="s">
        <v>69</v>
      </c>
      <c r="T447" s="34" t="str">
        <f t="array" ref="T447">IFERROR(INDEX(INDIRECT("'"&amp;VLOOKUP($C447,ModMap!$A$2:$B$21,2,FALSE)&amp;"'!T:T"),MATCH($K447,INDIRECT("'"&amp;VLOOKUP($C447,ModMap!$A$2:$B$21,2,FALSE)&amp;"'!$K:$K"),0)),"")</f>
        <v>Unassigned</v>
      </c>
      <c r="U447" s="58" t="s">
        <v>33</v>
      </c>
      <c r="V447" s="34" t="str">
        <f t="array" ref="V447">IFERROR(INDEX(INDIRECT("'"&amp;VLOOKUP($C447,ModMap!$A$2:$B$21,2,FALSE)&amp;"'!V:V"),MATCH($K447,INDIRECT("'"&amp;VLOOKUP($C447,ModMap!$A$2:$B$21,2,FALSE)&amp;"'!$K:$K"),0)),"")</f>
        <v>Not Started</v>
      </c>
      <c r="W447" s="34" t="str">
        <f t="array" ref="W447">IFERROR(INDEX(INDIRECT("'"&amp;VLOOKUP($C447,ModMap!$A$2:$B$21,2,FALSE)&amp;"'!W:W"),MATCH($K447,INDIRECT("'"&amp;VLOOKUP($C447,ModMap!$A$2:$B$21,2,FALSE)&amp;"'!$K:$K"),0)),"")</f>
        <v>Unassigned</v>
      </c>
      <c r="X447" s="45" t="s">
        <v>36</v>
      </c>
      <c r="Y447" s="34" t="str">
        <f t="array" ref="Y447">IFERROR(INDEX(INDIRECT("'"&amp;VLOOKUP($C447,ModMap!$A$2:$B$21,2,FALSE)&amp;"'!Y:Y"),MATCH($K447,INDIRECT("'"&amp;VLOOKUP($C447,ModMap!$A$2:$B$21,2,FALSE)&amp;"'!$K:$K"),0)),"")</f>
        <v>N/A</v>
      </c>
      <c r="Z447" s="34" t="str">
        <f t="array" ref="Z447">IFERROR(INDEX(INDIRECT("'"&amp;VLOOKUP($C447,ModMap!$A$2:$B$21,2,FALSE)&amp;"'!Z:Z"),MATCH($K447,INDIRECT("'"&amp;VLOOKUP($C447,ModMap!$A$2:$B$21,2,FALSE)&amp;"'!$K:$K"),0)),"")</f>
        <v/>
      </c>
      <c r="AA447" s="45" t="s">
        <v>36</v>
      </c>
      <c r="AB447" s="34" t="str">
        <f t="array" ref="AB447">IFERROR(INDEX(INDIRECT("'"&amp;VLOOKUP($C447,ModMap!$A$2:$B$21,2,FALSE)&amp;"'!AB:AB"),MATCH($K447,INDIRECT("'"&amp;VLOOKUP($C447,ModMap!$A$2:$B$21,2,FALSE)&amp;"'!$K:$K"),0)),"")</f>
        <v>N/A</v>
      </c>
      <c r="AC447" s="34" t="str">
        <f t="array" ref="AC447">IFERROR(INDEX(INDIRECT("'"&amp;VLOOKUP($C447,ModMap!$A$2:$B$21,2,FALSE)&amp;"'!AC:AC"),MATCH($K447,INDIRECT("'"&amp;VLOOKUP($C447,ModMap!$A$2:$B$21,2,FALSE)&amp;"'!$K:$K"),0)),"")</f>
        <v/>
      </c>
      <c r="AD447" s="45" t="s">
        <v>36</v>
      </c>
      <c r="AE447" s="34" t="str">
        <f t="array" ref="AE447">IFERROR(INDEX(INDIRECT("'"&amp;VLOOKUP($C447,ModMap!$A$2:$B$21,2,FALSE)&amp;"'!AE:AE"),MATCH($K447,INDIRECT("'"&amp;VLOOKUP($C447,ModMap!$A$2:$B$21,2,FALSE)&amp;"'!$K:$K"),0)),"")</f>
        <v>N/A</v>
      </c>
      <c r="AF447" s="34" t="str">
        <f t="array" ref="AF447">IFERROR(INDEX(INDIRECT("'"&amp;VLOOKUP($C447,ModMap!$A$2:$B$21,2,FALSE)&amp;"'!AF:AF"),MATCH($K447,INDIRECT("'"&amp;VLOOKUP($C447,ModMap!$A$2:$B$21,2,FALSE)&amp;"'!$K:$K"),0)),"")</f>
        <v/>
      </c>
      <c r="AG447" s="45" t="s">
        <v>36</v>
      </c>
      <c r="AH447" s="34" t="str">
        <f t="array" ref="AH447">IFERROR(INDEX(INDIRECT("'"&amp;VLOOKUP($C447,ModMap!$A$2:$B$21,2,FALSE)&amp;"'!AH:AH"),MATCH($K447,INDIRECT("'"&amp;VLOOKUP($C447,ModMap!$A$2:$B$21,2,FALSE)&amp;"'!$K:$K"),0)),"")</f>
        <v>N/A</v>
      </c>
      <c r="AI447" s="34" t="str">
        <f t="array" ref="AI447">IFERROR(INDEX(INDIRECT("'"&amp;VLOOKUP($C447,ModMap!$A$2:$B$21,2,FALSE)&amp;"'!AI:AI"),MATCH($K447,INDIRECT("'"&amp;VLOOKUP($C447,ModMap!$A$2:$B$21,2,FALSE)&amp;"'!$K:$K"),0)),"")</f>
        <v/>
      </c>
      <c r="AJ447" s="45" t="s">
        <v>36</v>
      </c>
      <c r="AK447" s="34" t="str">
        <f t="array" ref="AK447">IFERROR(INDEX(INDIRECT("'"&amp;VLOOKUP($C447,ModMap!$A$2:$B$21,2,FALSE)&amp;"'!AK:AK"),MATCH($K447,INDIRECT("'"&amp;VLOOKUP($C447,ModMap!$A$2:$B$21,2,FALSE)&amp;"'!$K:$K"),0)),"")</f>
        <v>N/A</v>
      </c>
      <c r="AL447" s="34" t="str">
        <f t="array" ref="AL447">IFERROR(INDEX(INDIRECT("'"&amp;VLOOKUP($C447,ModMap!$A$2:$B$21,2,FALSE)&amp;"'!AL:AL"),MATCH($K447,INDIRECT("'"&amp;VLOOKUP($C447,ModMap!$A$2:$B$21,2,FALSE)&amp;"'!$K:$K"),0)),"")</f>
        <v/>
      </c>
      <c r="AM447" s="34">
        <f t="shared" si="1"/>
        <v>1</v>
      </c>
      <c r="AN447" s="34" t="str">
        <f t="shared" si="2"/>
        <v>Not Started</v>
      </c>
      <c r="AO447" s="35" t="str">
        <f t="array" ref="AO447">IFERROR(INDEX(INDIRECT("'"&amp;VLOOKUP($C447,ModMap!$A$2:$B$21,2,FALSE)&amp;"'!AO:AO"),MATCH($K447,INDIRECT("'"&amp;VLOOKUP($C447,ModMap!$A$2:$B$21,2,FALSE)&amp;"'!$K:$K"),0)),"")</f>
        <v/>
      </c>
      <c r="AP447" s="53" t="str">
        <f t="array" ref="AP447">IFERROR(HYPERLINK("#'"&amp;VLOOKUP($C447,ModMap!$A$2:$B$21,2,FALSE)&amp;"'!V"&amp;MATCH($K447,INDIRECT("'"&amp;VLOOKUP($C447,ModMap!$A$2:$B$21,2,FALSE)&amp;"'!$K:$K"),0),"Edit on module sheet"),"")</f>
        <v>Edit on module sheet</v>
      </c>
    </row>
    <row r="448" ht="42.0" customHeight="1">
      <c r="A448" s="54">
        <v>446.0</v>
      </c>
      <c r="B448" s="54">
        <v>446.0</v>
      </c>
      <c r="C448" s="54" t="s">
        <v>111</v>
      </c>
      <c r="D448" s="55" t="s">
        <v>112</v>
      </c>
      <c r="E448" s="36" t="s">
        <v>48</v>
      </c>
      <c r="F448" s="104" t="s">
        <v>987</v>
      </c>
      <c r="G448" s="55" t="s">
        <v>988</v>
      </c>
      <c r="H448" s="54" t="s">
        <v>1103</v>
      </c>
      <c r="I448" s="54" t="s">
        <v>1104</v>
      </c>
      <c r="J448" s="55" t="s">
        <v>1105</v>
      </c>
      <c r="K448" s="54" t="s">
        <v>2553</v>
      </c>
      <c r="L448" s="55" t="s">
        <v>2554</v>
      </c>
      <c r="M448" s="66" t="s">
        <v>211</v>
      </c>
      <c r="N448" s="54" t="s">
        <v>994</v>
      </c>
      <c r="O448" s="54" t="s">
        <v>995</v>
      </c>
      <c r="P448" s="55" t="s">
        <v>1108</v>
      </c>
      <c r="Q448" s="55" t="s">
        <v>1109</v>
      </c>
      <c r="R448" s="54" t="s">
        <v>1110</v>
      </c>
      <c r="S448" s="54" t="s">
        <v>53</v>
      </c>
      <c r="T448" s="54" t="str">
        <f t="array" ref="T448">IFERROR(INDEX(INDIRECT("'"&amp;VLOOKUP($C448,ModMap!$A$2:$B$21,2,FALSE)&amp;"'!T:T"),MATCH($K448,INDIRECT("'"&amp;VLOOKUP($C448,ModMap!$A$2:$B$21,2,FALSE)&amp;"'!$K:$K"),0)),"")</f>
        <v>Unassigned</v>
      </c>
      <c r="U448" s="45" t="s">
        <v>36</v>
      </c>
      <c r="V448" s="54" t="str">
        <f t="array" ref="V448">IFERROR(INDEX(INDIRECT("'"&amp;VLOOKUP($C448,ModMap!$A$2:$B$21,2,FALSE)&amp;"'!V:V"),MATCH($K448,INDIRECT("'"&amp;VLOOKUP($C448,ModMap!$A$2:$B$21,2,FALSE)&amp;"'!$K:$K"),0)),"")</f>
        <v>N/A</v>
      </c>
      <c r="W448" s="54" t="str">
        <f t="array" ref="W448">IFERROR(INDEX(INDIRECT("'"&amp;VLOOKUP($C448,ModMap!$A$2:$B$21,2,FALSE)&amp;"'!W:W"),MATCH($K448,INDIRECT("'"&amp;VLOOKUP($C448,ModMap!$A$2:$B$21,2,FALSE)&amp;"'!$K:$K"),0)),"")</f>
        <v/>
      </c>
      <c r="X448" s="58" t="s">
        <v>33</v>
      </c>
      <c r="Y448" s="54" t="str">
        <f t="array" ref="Y448">IFERROR(INDEX(INDIRECT("'"&amp;VLOOKUP($C448,ModMap!$A$2:$B$21,2,FALSE)&amp;"'!Y:Y"),MATCH($K448,INDIRECT("'"&amp;VLOOKUP($C448,ModMap!$A$2:$B$21,2,FALSE)&amp;"'!$K:$K"),0)),"")</f>
        <v>Not Started</v>
      </c>
      <c r="Z448" s="54" t="str">
        <f t="array" ref="Z448">IFERROR(INDEX(INDIRECT("'"&amp;VLOOKUP($C448,ModMap!$A$2:$B$21,2,FALSE)&amp;"'!Z:Z"),MATCH($K448,INDIRECT("'"&amp;VLOOKUP($C448,ModMap!$A$2:$B$21,2,FALSE)&amp;"'!$K:$K"),0)),"")</f>
        <v>Unassigned</v>
      </c>
      <c r="AA448" s="58" t="s">
        <v>33</v>
      </c>
      <c r="AB448" s="54" t="str">
        <f t="array" ref="AB448">IFERROR(INDEX(INDIRECT("'"&amp;VLOOKUP($C448,ModMap!$A$2:$B$21,2,FALSE)&amp;"'!AB:AB"),MATCH($K448,INDIRECT("'"&amp;VLOOKUP($C448,ModMap!$A$2:$B$21,2,FALSE)&amp;"'!$K:$K"),0)),"")</f>
        <v>Not Started</v>
      </c>
      <c r="AC448" s="54" t="str">
        <f t="array" ref="AC448">IFERROR(INDEX(INDIRECT("'"&amp;VLOOKUP($C448,ModMap!$A$2:$B$21,2,FALSE)&amp;"'!AC:AC"),MATCH($K448,INDIRECT("'"&amp;VLOOKUP($C448,ModMap!$A$2:$B$21,2,FALSE)&amp;"'!$K:$K"),0)),"")</f>
        <v>Unassigned</v>
      </c>
      <c r="AD448" s="45" t="s">
        <v>36</v>
      </c>
      <c r="AE448" s="54" t="str">
        <f t="array" ref="AE448">IFERROR(INDEX(INDIRECT("'"&amp;VLOOKUP($C448,ModMap!$A$2:$B$21,2,FALSE)&amp;"'!AE:AE"),MATCH($K448,INDIRECT("'"&amp;VLOOKUP($C448,ModMap!$A$2:$B$21,2,FALSE)&amp;"'!$K:$K"),0)),"")</f>
        <v>N/A</v>
      </c>
      <c r="AF448" s="54" t="str">
        <f t="array" ref="AF448">IFERROR(INDEX(INDIRECT("'"&amp;VLOOKUP($C448,ModMap!$A$2:$B$21,2,FALSE)&amp;"'!AF:AF"),MATCH($K448,INDIRECT("'"&amp;VLOOKUP($C448,ModMap!$A$2:$B$21,2,FALSE)&amp;"'!$K:$K"),0)),"")</f>
        <v/>
      </c>
      <c r="AG448" s="45" t="s">
        <v>36</v>
      </c>
      <c r="AH448" s="54" t="str">
        <f t="array" ref="AH448">IFERROR(INDEX(INDIRECT("'"&amp;VLOOKUP($C448,ModMap!$A$2:$B$21,2,FALSE)&amp;"'!AH:AH"),MATCH($K448,INDIRECT("'"&amp;VLOOKUP($C448,ModMap!$A$2:$B$21,2,FALSE)&amp;"'!$K:$K"),0)),"")</f>
        <v>N/A</v>
      </c>
      <c r="AI448" s="54" t="str">
        <f t="array" ref="AI448">IFERROR(INDEX(INDIRECT("'"&amp;VLOOKUP($C448,ModMap!$A$2:$B$21,2,FALSE)&amp;"'!AI:AI"),MATCH($K448,INDIRECT("'"&amp;VLOOKUP($C448,ModMap!$A$2:$B$21,2,FALSE)&amp;"'!$K:$K"),0)),"")</f>
        <v/>
      </c>
      <c r="AJ448" s="45" t="s">
        <v>36</v>
      </c>
      <c r="AK448" s="54" t="str">
        <f t="array" ref="AK448">IFERROR(INDEX(INDIRECT("'"&amp;VLOOKUP($C448,ModMap!$A$2:$B$21,2,FALSE)&amp;"'!AK:AK"),MATCH($K448,INDIRECT("'"&amp;VLOOKUP($C448,ModMap!$A$2:$B$21,2,FALSE)&amp;"'!$K:$K"),0)),"")</f>
        <v>N/A</v>
      </c>
      <c r="AL448" s="54" t="str">
        <f t="array" ref="AL448">IFERROR(INDEX(INDIRECT("'"&amp;VLOOKUP($C448,ModMap!$A$2:$B$21,2,FALSE)&amp;"'!AL:AL"),MATCH($K448,INDIRECT("'"&amp;VLOOKUP($C448,ModMap!$A$2:$B$21,2,FALSE)&amp;"'!$K:$K"),0)),"")</f>
        <v/>
      </c>
      <c r="AM448" s="54">
        <f t="shared" si="1"/>
        <v>2</v>
      </c>
      <c r="AN448" s="54" t="str">
        <f t="shared" si="2"/>
        <v>Not Started</v>
      </c>
      <c r="AO448" s="55" t="str">
        <f t="array" ref="AO448">IFERROR(INDEX(INDIRECT("'"&amp;VLOOKUP($C448,ModMap!$A$2:$B$21,2,FALSE)&amp;"'!AO:AO"),MATCH($K448,INDIRECT("'"&amp;VLOOKUP($C448,ModMap!$A$2:$B$21,2,FALSE)&amp;"'!$K:$K"),0)),"")</f>
        <v/>
      </c>
      <c r="AP448" s="53" t="str">
        <f t="array" ref="AP448">IFERROR(HYPERLINK("#'"&amp;VLOOKUP($C448,ModMap!$A$2:$B$21,2,FALSE)&amp;"'!V"&amp;MATCH($K448,INDIRECT("'"&amp;VLOOKUP($C448,ModMap!$A$2:$B$21,2,FALSE)&amp;"'!$K:$K"),0),"Edit on module sheet"),"")</f>
        <v>Edit on module sheet</v>
      </c>
    </row>
    <row r="449" ht="42.0" customHeight="1">
      <c r="A449" s="34">
        <v>447.0</v>
      </c>
      <c r="B449" s="34">
        <v>447.0</v>
      </c>
      <c r="C449" s="34" t="s">
        <v>111</v>
      </c>
      <c r="D449" s="35" t="s">
        <v>112</v>
      </c>
      <c r="E449" s="36" t="s">
        <v>48</v>
      </c>
      <c r="F449" s="104" t="s">
        <v>987</v>
      </c>
      <c r="G449" s="35" t="s">
        <v>988</v>
      </c>
      <c r="H449" s="34" t="s">
        <v>1103</v>
      </c>
      <c r="I449" s="34" t="s">
        <v>1104</v>
      </c>
      <c r="J449" s="35" t="s">
        <v>1105</v>
      </c>
      <c r="K449" s="34" t="s">
        <v>2557</v>
      </c>
      <c r="L449" s="35" t="s">
        <v>2558</v>
      </c>
      <c r="M449" s="66" t="s">
        <v>211</v>
      </c>
      <c r="N449" s="34" t="s">
        <v>994</v>
      </c>
      <c r="O449" s="34" t="s">
        <v>995</v>
      </c>
      <c r="P449" s="35" t="s">
        <v>1108</v>
      </c>
      <c r="Q449" s="35" t="s">
        <v>1109</v>
      </c>
      <c r="R449" s="34" t="s">
        <v>1110</v>
      </c>
      <c r="S449" s="34" t="s">
        <v>56</v>
      </c>
      <c r="T449" s="34" t="str">
        <f t="array" ref="T449">IFERROR(INDEX(INDIRECT("'"&amp;VLOOKUP($C449,ModMap!$A$2:$B$21,2,FALSE)&amp;"'!T:T"),MATCH($K449,INDIRECT("'"&amp;VLOOKUP($C449,ModMap!$A$2:$B$21,2,FALSE)&amp;"'!$K:$K"),0)),"")</f>
        <v>Unassigned</v>
      </c>
      <c r="U449" s="45" t="s">
        <v>36</v>
      </c>
      <c r="V449" s="34" t="str">
        <f t="array" ref="V449">IFERROR(INDEX(INDIRECT("'"&amp;VLOOKUP($C449,ModMap!$A$2:$B$21,2,FALSE)&amp;"'!V:V"),MATCH($K449,INDIRECT("'"&amp;VLOOKUP($C449,ModMap!$A$2:$B$21,2,FALSE)&amp;"'!$K:$K"),0)),"")</f>
        <v>N/A</v>
      </c>
      <c r="W449" s="34" t="str">
        <f t="array" ref="W449">IFERROR(INDEX(INDIRECT("'"&amp;VLOOKUP($C449,ModMap!$A$2:$B$21,2,FALSE)&amp;"'!W:W"),MATCH($K449,INDIRECT("'"&amp;VLOOKUP($C449,ModMap!$A$2:$B$21,2,FALSE)&amp;"'!$K:$K"),0)),"")</f>
        <v/>
      </c>
      <c r="X449" s="58" t="s">
        <v>33</v>
      </c>
      <c r="Y449" s="34" t="str">
        <f t="array" ref="Y449">IFERROR(INDEX(INDIRECT("'"&amp;VLOOKUP($C449,ModMap!$A$2:$B$21,2,FALSE)&amp;"'!Y:Y"),MATCH($K449,INDIRECT("'"&amp;VLOOKUP($C449,ModMap!$A$2:$B$21,2,FALSE)&amp;"'!$K:$K"),0)),"")</f>
        <v>Not Started</v>
      </c>
      <c r="Z449" s="34" t="str">
        <f t="array" ref="Z449">IFERROR(INDEX(INDIRECT("'"&amp;VLOOKUP($C449,ModMap!$A$2:$B$21,2,FALSE)&amp;"'!Z:Z"),MATCH($K449,INDIRECT("'"&amp;VLOOKUP($C449,ModMap!$A$2:$B$21,2,FALSE)&amp;"'!$K:$K"),0)),"")</f>
        <v>Unassigned</v>
      </c>
      <c r="AA449" s="58" t="s">
        <v>33</v>
      </c>
      <c r="AB449" s="34" t="str">
        <f t="array" ref="AB449">IFERROR(INDEX(INDIRECT("'"&amp;VLOOKUP($C449,ModMap!$A$2:$B$21,2,FALSE)&amp;"'!AB:AB"),MATCH($K449,INDIRECT("'"&amp;VLOOKUP($C449,ModMap!$A$2:$B$21,2,FALSE)&amp;"'!$K:$K"),0)),"")</f>
        <v>Not Started</v>
      </c>
      <c r="AC449" s="34" t="str">
        <f t="array" ref="AC449">IFERROR(INDEX(INDIRECT("'"&amp;VLOOKUP($C449,ModMap!$A$2:$B$21,2,FALSE)&amp;"'!AC:AC"),MATCH($K449,INDIRECT("'"&amp;VLOOKUP($C449,ModMap!$A$2:$B$21,2,FALSE)&amp;"'!$K:$K"),0)),"")</f>
        <v>Unassigned</v>
      </c>
      <c r="AD449" s="58" t="s">
        <v>33</v>
      </c>
      <c r="AE449" s="34" t="str">
        <f t="array" ref="AE449">IFERROR(INDEX(INDIRECT("'"&amp;VLOOKUP($C449,ModMap!$A$2:$B$21,2,FALSE)&amp;"'!AE:AE"),MATCH($K449,INDIRECT("'"&amp;VLOOKUP($C449,ModMap!$A$2:$B$21,2,FALSE)&amp;"'!$K:$K"),0)),"")</f>
        <v>Not Started</v>
      </c>
      <c r="AF449" s="34" t="str">
        <f t="array" ref="AF449">IFERROR(INDEX(INDIRECT("'"&amp;VLOOKUP($C449,ModMap!$A$2:$B$21,2,FALSE)&amp;"'!AF:AF"),MATCH($K449,INDIRECT("'"&amp;VLOOKUP($C449,ModMap!$A$2:$B$21,2,FALSE)&amp;"'!$K:$K"),0)),"")</f>
        <v>Unassigned</v>
      </c>
      <c r="AG449" s="45" t="s">
        <v>36</v>
      </c>
      <c r="AH449" s="34" t="str">
        <f t="array" ref="AH449">IFERROR(INDEX(INDIRECT("'"&amp;VLOOKUP($C449,ModMap!$A$2:$B$21,2,FALSE)&amp;"'!AH:AH"),MATCH($K449,INDIRECT("'"&amp;VLOOKUP($C449,ModMap!$A$2:$B$21,2,FALSE)&amp;"'!$K:$K"),0)),"")</f>
        <v>N/A</v>
      </c>
      <c r="AI449" s="34" t="str">
        <f t="array" ref="AI449">IFERROR(INDEX(INDIRECT("'"&amp;VLOOKUP($C449,ModMap!$A$2:$B$21,2,FALSE)&amp;"'!AI:AI"),MATCH($K449,INDIRECT("'"&amp;VLOOKUP($C449,ModMap!$A$2:$B$21,2,FALSE)&amp;"'!$K:$K"),0)),"")</f>
        <v/>
      </c>
      <c r="AJ449" s="45" t="s">
        <v>36</v>
      </c>
      <c r="AK449" s="34" t="str">
        <f t="array" ref="AK449">IFERROR(INDEX(INDIRECT("'"&amp;VLOOKUP($C449,ModMap!$A$2:$B$21,2,FALSE)&amp;"'!AK:AK"),MATCH($K449,INDIRECT("'"&amp;VLOOKUP($C449,ModMap!$A$2:$B$21,2,FALSE)&amp;"'!$K:$K"),0)),"")</f>
        <v>N/A</v>
      </c>
      <c r="AL449" s="34" t="str">
        <f t="array" ref="AL449">IFERROR(INDEX(INDIRECT("'"&amp;VLOOKUP($C449,ModMap!$A$2:$B$21,2,FALSE)&amp;"'!AL:AL"),MATCH($K449,INDIRECT("'"&amp;VLOOKUP($C449,ModMap!$A$2:$B$21,2,FALSE)&amp;"'!$K:$K"),0)),"")</f>
        <v/>
      </c>
      <c r="AM449" s="34">
        <f t="shared" si="1"/>
        <v>3</v>
      </c>
      <c r="AN449" s="34" t="str">
        <f t="shared" si="2"/>
        <v>Not Started</v>
      </c>
      <c r="AO449" s="35" t="str">
        <f t="array" ref="AO449">IFERROR(INDEX(INDIRECT("'"&amp;VLOOKUP($C449,ModMap!$A$2:$B$21,2,FALSE)&amp;"'!AO:AO"),MATCH($K449,INDIRECT("'"&amp;VLOOKUP($C449,ModMap!$A$2:$B$21,2,FALSE)&amp;"'!$K:$K"),0)),"")</f>
        <v/>
      </c>
      <c r="AP449" s="53" t="str">
        <f t="array" ref="AP449">IFERROR(HYPERLINK("#'"&amp;VLOOKUP($C449,ModMap!$A$2:$B$21,2,FALSE)&amp;"'!V"&amp;MATCH($K449,INDIRECT("'"&amp;VLOOKUP($C449,ModMap!$A$2:$B$21,2,FALSE)&amp;"'!$K:$K"),0),"Edit on module sheet"),"")</f>
        <v>Edit on module sheet</v>
      </c>
    </row>
    <row r="450" ht="42.0" customHeight="1">
      <c r="A450" s="54">
        <v>448.0</v>
      </c>
      <c r="B450" s="54">
        <v>448.0</v>
      </c>
      <c r="C450" s="54" t="s">
        <v>111</v>
      </c>
      <c r="D450" s="55" t="s">
        <v>112</v>
      </c>
      <c r="E450" s="65" t="s">
        <v>41</v>
      </c>
      <c r="F450" s="104" t="s">
        <v>987</v>
      </c>
      <c r="G450" s="55" t="s">
        <v>988</v>
      </c>
      <c r="H450" s="54" t="s">
        <v>1103</v>
      </c>
      <c r="I450" s="54" t="s">
        <v>1104</v>
      </c>
      <c r="J450" s="55" t="s">
        <v>1105</v>
      </c>
      <c r="K450" s="54" t="s">
        <v>1106</v>
      </c>
      <c r="L450" s="55" t="s">
        <v>1107</v>
      </c>
      <c r="M450" s="66" t="s">
        <v>211</v>
      </c>
      <c r="N450" s="54" t="s">
        <v>994</v>
      </c>
      <c r="O450" s="54" t="s">
        <v>995</v>
      </c>
      <c r="P450" s="55" t="s">
        <v>1108</v>
      </c>
      <c r="Q450" s="55" t="s">
        <v>1109</v>
      </c>
      <c r="R450" s="54" t="s">
        <v>1110</v>
      </c>
      <c r="S450" s="54" t="s">
        <v>206</v>
      </c>
      <c r="T450" s="54" t="str">
        <f t="array" ref="T450">IFERROR(INDEX(INDIRECT("'"&amp;VLOOKUP($C450,ModMap!$A$2:$B$21,2,FALSE)&amp;"'!T:T"),MATCH($K450,INDIRECT("'"&amp;VLOOKUP($C450,ModMap!$A$2:$B$21,2,FALSE)&amp;"'!$K:$K"),0)),"")</f>
        <v>Unassigned</v>
      </c>
      <c r="U450" s="58" t="s">
        <v>33</v>
      </c>
      <c r="V450" s="54" t="str">
        <f t="array" ref="V450">IFERROR(INDEX(INDIRECT("'"&amp;VLOOKUP($C450,ModMap!$A$2:$B$21,2,FALSE)&amp;"'!V:V"),MATCH($K450,INDIRECT("'"&amp;VLOOKUP($C450,ModMap!$A$2:$B$21,2,FALSE)&amp;"'!$K:$K"),0)),"")</f>
        <v>Not Started</v>
      </c>
      <c r="W450" s="54" t="str">
        <f t="array" ref="W450">IFERROR(INDEX(INDIRECT("'"&amp;VLOOKUP($C450,ModMap!$A$2:$B$21,2,FALSE)&amp;"'!W:W"),MATCH($K450,INDIRECT("'"&amp;VLOOKUP($C450,ModMap!$A$2:$B$21,2,FALSE)&amp;"'!$K:$K"),0)),"")</f>
        <v>Unassigned</v>
      </c>
      <c r="X450" s="45" t="s">
        <v>36</v>
      </c>
      <c r="Y450" s="54" t="str">
        <f t="array" ref="Y450">IFERROR(INDEX(INDIRECT("'"&amp;VLOOKUP($C450,ModMap!$A$2:$B$21,2,FALSE)&amp;"'!Y:Y"),MATCH($K450,INDIRECT("'"&amp;VLOOKUP($C450,ModMap!$A$2:$B$21,2,FALSE)&amp;"'!$K:$K"),0)),"")</f>
        <v>N/A</v>
      </c>
      <c r="Z450" s="54" t="str">
        <f t="array" ref="Z450">IFERROR(INDEX(INDIRECT("'"&amp;VLOOKUP($C450,ModMap!$A$2:$B$21,2,FALSE)&amp;"'!Z:Z"),MATCH($K450,INDIRECT("'"&amp;VLOOKUP($C450,ModMap!$A$2:$B$21,2,FALSE)&amp;"'!$K:$K"),0)),"")</f>
        <v/>
      </c>
      <c r="AA450" s="45" t="s">
        <v>36</v>
      </c>
      <c r="AB450" s="54" t="str">
        <f t="array" ref="AB450">IFERROR(INDEX(INDIRECT("'"&amp;VLOOKUP($C450,ModMap!$A$2:$B$21,2,FALSE)&amp;"'!AB:AB"),MATCH($K450,INDIRECT("'"&amp;VLOOKUP($C450,ModMap!$A$2:$B$21,2,FALSE)&amp;"'!$K:$K"),0)),"")</f>
        <v>N/A</v>
      </c>
      <c r="AC450" s="54" t="str">
        <f t="array" ref="AC450">IFERROR(INDEX(INDIRECT("'"&amp;VLOOKUP($C450,ModMap!$A$2:$B$21,2,FALSE)&amp;"'!AC:AC"),MATCH($K450,INDIRECT("'"&amp;VLOOKUP($C450,ModMap!$A$2:$B$21,2,FALSE)&amp;"'!$K:$K"),0)),"")</f>
        <v/>
      </c>
      <c r="AD450" s="58" t="s">
        <v>33</v>
      </c>
      <c r="AE450" s="54" t="str">
        <f t="array" ref="AE450">IFERROR(INDEX(INDIRECT("'"&amp;VLOOKUP($C450,ModMap!$A$2:$B$21,2,FALSE)&amp;"'!AE:AE"),MATCH($K450,INDIRECT("'"&amp;VLOOKUP($C450,ModMap!$A$2:$B$21,2,FALSE)&amp;"'!$K:$K"),0)),"")</f>
        <v>Not Started</v>
      </c>
      <c r="AF450" s="54" t="str">
        <f t="array" ref="AF450">IFERROR(INDEX(INDIRECT("'"&amp;VLOOKUP($C450,ModMap!$A$2:$B$21,2,FALSE)&amp;"'!AF:AF"),MATCH($K450,INDIRECT("'"&amp;VLOOKUP($C450,ModMap!$A$2:$B$21,2,FALSE)&amp;"'!$K:$K"),0)),"")</f>
        <v>Unassigned</v>
      </c>
      <c r="AG450" s="45" t="s">
        <v>36</v>
      </c>
      <c r="AH450" s="54" t="str">
        <f t="array" ref="AH450">IFERROR(INDEX(INDIRECT("'"&amp;VLOOKUP($C450,ModMap!$A$2:$B$21,2,FALSE)&amp;"'!AH:AH"),MATCH($K450,INDIRECT("'"&amp;VLOOKUP($C450,ModMap!$A$2:$B$21,2,FALSE)&amp;"'!$K:$K"),0)),"")</f>
        <v>N/A</v>
      </c>
      <c r="AI450" s="54" t="str">
        <f t="array" ref="AI450">IFERROR(INDEX(INDIRECT("'"&amp;VLOOKUP($C450,ModMap!$A$2:$B$21,2,FALSE)&amp;"'!AI:AI"),MATCH($K450,INDIRECT("'"&amp;VLOOKUP($C450,ModMap!$A$2:$B$21,2,FALSE)&amp;"'!$K:$K"),0)),"")</f>
        <v/>
      </c>
      <c r="AJ450" s="45" t="s">
        <v>36</v>
      </c>
      <c r="AK450" s="54" t="str">
        <f t="array" ref="AK450">IFERROR(INDEX(INDIRECT("'"&amp;VLOOKUP($C450,ModMap!$A$2:$B$21,2,FALSE)&amp;"'!AK:AK"),MATCH($K450,INDIRECT("'"&amp;VLOOKUP($C450,ModMap!$A$2:$B$21,2,FALSE)&amp;"'!$K:$K"),0)),"")</f>
        <v>N/A</v>
      </c>
      <c r="AL450" s="54" t="str">
        <f t="array" ref="AL450">IFERROR(INDEX(INDIRECT("'"&amp;VLOOKUP($C450,ModMap!$A$2:$B$21,2,FALSE)&amp;"'!AL:AL"),MATCH($K450,INDIRECT("'"&amp;VLOOKUP($C450,ModMap!$A$2:$B$21,2,FALSE)&amp;"'!$K:$K"),0)),"")</f>
        <v/>
      </c>
      <c r="AM450" s="54">
        <f t="shared" si="1"/>
        <v>2</v>
      </c>
      <c r="AN450" s="54" t="str">
        <f t="shared" si="2"/>
        <v>Not Started</v>
      </c>
      <c r="AO450" s="55" t="str">
        <f t="array" ref="AO450">IFERROR(INDEX(INDIRECT("'"&amp;VLOOKUP($C450,ModMap!$A$2:$B$21,2,FALSE)&amp;"'!AO:AO"),MATCH($K450,INDIRECT("'"&amp;VLOOKUP($C450,ModMap!$A$2:$B$21,2,FALSE)&amp;"'!$K:$K"),0)),"")</f>
        <v/>
      </c>
      <c r="AP450" s="53" t="str">
        <f t="array" ref="AP450">IFERROR(HYPERLINK("#'"&amp;VLOOKUP($C450,ModMap!$A$2:$B$21,2,FALSE)&amp;"'!V"&amp;MATCH($K450,INDIRECT("'"&amp;VLOOKUP($C450,ModMap!$A$2:$B$21,2,FALSE)&amp;"'!$K:$K"),0),"Edit on module sheet"),"")</f>
        <v>Edit on module sheet</v>
      </c>
    </row>
    <row r="451" ht="42.0" customHeight="1">
      <c r="A451" s="34">
        <v>449.0</v>
      </c>
      <c r="B451" s="34">
        <v>449.0</v>
      </c>
      <c r="C451" s="34" t="s">
        <v>111</v>
      </c>
      <c r="D451" s="35" t="s">
        <v>112</v>
      </c>
      <c r="E451" s="64" t="s">
        <v>69</v>
      </c>
      <c r="F451" s="104" t="s">
        <v>987</v>
      </c>
      <c r="G451" s="35" t="s">
        <v>988</v>
      </c>
      <c r="H451" s="34" t="s">
        <v>1103</v>
      </c>
      <c r="I451" s="34" t="s">
        <v>1104</v>
      </c>
      <c r="J451" s="35" t="s">
        <v>1105</v>
      </c>
      <c r="K451" s="34" t="s">
        <v>3730</v>
      </c>
      <c r="L451" s="35" t="s">
        <v>3731</v>
      </c>
      <c r="M451" s="58" t="s">
        <v>434</v>
      </c>
      <c r="N451" s="34" t="s">
        <v>994</v>
      </c>
      <c r="O451" s="34" t="s">
        <v>995</v>
      </c>
      <c r="P451" s="35" t="s">
        <v>1108</v>
      </c>
      <c r="Q451" s="35" t="s">
        <v>1109</v>
      </c>
      <c r="R451" s="34" t="s">
        <v>1110</v>
      </c>
      <c r="S451" s="34" t="s">
        <v>69</v>
      </c>
      <c r="T451" s="34" t="str">
        <f t="array" ref="T451">IFERROR(INDEX(INDIRECT("'"&amp;VLOOKUP($C451,ModMap!$A$2:$B$21,2,FALSE)&amp;"'!T:T"),MATCH($K451,INDIRECT("'"&amp;VLOOKUP($C451,ModMap!$A$2:$B$21,2,FALSE)&amp;"'!$K:$K"),0)),"")</f>
        <v>Unassigned</v>
      </c>
      <c r="U451" s="58" t="s">
        <v>33</v>
      </c>
      <c r="V451" s="34" t="str">
        <f t="array" ref="V451">IFERROR(INDEX(INDIRECT("'"&amp;VLOOKUP($C451,ModMap!$A$2:$B$21,2,FALSE)&amp;"'!V:V"),MATCH($K451,INDIRECT("'"&amp;VLOOKUP($C451,ModMap!$A$2:$B$21,2,FALSE)&amp;"'!$K:$K"),0)),"")</f>
        <v>Not Started</v>
      </c>
      <c r="W451" s="34" t="str">
        <f t="array" ref="W451">IFERROR(INDEX(INDIRECT("'"&amp;VLOOKUP($C451,ModMap!$A$2:$B$21,2,FALSE)&amp;"'!W:W"),MATCH($K451,INDIRECT("'"&amp;VLOOKUP($C451,ModMap!$A$2:$B$21,2,FALSE)&amp;"'!$K:$K"),0)),"")</f>
        <v>Unassigned</v>
      </c>
      <c r="X451" s="58" t="s">
        <v>33</v>
      </c>
      <c r="Y451" s="34" t="str">
        <f t="array" ref="Y451">IFERROR(INDEX(INDIRECT("'"&amp;VLOOKUP($C451,ModMap!$A$2:$B$21,2,FALSE)&amp;"'!Y:Y"),MATCH($K451,INDIRECT("'"&amp;VLOOKUP($C451,ModMap!$A$2:$B$21,2,FALSE)&amp;"'!$K:$K"),0)),"")</f>
        <v>Not Started</v>
      </c>
      <c r="Z451" s="34" t="str">
        <f t="array" ref="Z451">IFERROR(INDEX(INDIRECT("'"&amp;VLOOKUP($C451,ModMap!$A$2:$B$21,2,FALSE)&amp;"'!Z:Z"),MATCH($K451,INDIRECT("'"&amp;VLOOKUP($C451,ModMap!$A$2:$B$21,2,FALSE)&amp;"'!$K:$K"),0)),"")</f>
        <v>Unassigned</v>
      </c>
      <c r="AA451" s="45" t="s">
        <v>36</v>
      </c>
      <c r="AB451" s="34" t="str">
        <f t="array" ref="AB451">IFERROR(INDEX(INDIRECT("'"&amp;VLOOKUP($C451,ModMap!$A$2:$B$21,2,FALSE)&amp;"'!AB:AB"),MATCH($K451,INDIRECT("'"&amp;VLOOKUP($C451,ModMap!$A$2:$B$21,2,FALSE)&amp;"'!$K:$K"),0)),"")</f>
        <v>N/A</v>
      </c>
      <c r="AC451" s="34" t="str">
        <f t="array" ref="AC451">IFERROR(INDEX(INDIRECT("'"&amp;VLOOKUP($C451,ModMap!$A$2:$B$21,2,FALSE)&amp;"'!AC:AC"),MATCH($K451,INDIRECT("'"&amp;VLOOKUP($C451,ModMap!$A$2:$B$21,2,FALSE)&amp;"'!$K:$K"),0)),"")</f>
        <v/>
      </c>
      <c r="AD451" s="58" t="s">
        <v>33</v>
      </c>
      <c r="AE451" s="34" t="str">
        <f t="array" ref="AE451">IFERROR(INDEX(INDIRECT("'"&amp;VLOOKUP($C451,ModMap!$A$2:$B$21,2,FALSE)&amp;"'!AE:AE"),MATCH($K451,INDIRECT("'"&amp;VLOOKUP($C451,ModMap!$A$2:$B$21,2,FALSE)&amp;"'!$K:$K"),0)),"")</f>
        <v>Not Started</v>
      </c>
      <c r="AF451" s="34" t="str">
        <f t="array" ref="AF451">IFERROR(INDEX(INDIRECT("'"&amp;VLOOKUP($C451,ModMap!$A$2:$B$21,2,FALSE)&amp;"'!AF:AF"),MATCH($K451,INDIRECT("'"&amp;VLOOKUP($C451,ModMap!$A$2:$B$21,2,FALSE)&amp;"'!$K:$K"),0)),"")</f>
        <v>Unassigned</v>
      </c>
      <c r="AG451" s="45" t="s">
        <v>36</v>
      </c>
      <c r="AH451" s="34" t="str">
        <f t="array" ref="AH451">IFERROR(INDEX(INDIRECT("'"&amp;VLOOKUP($C451,ModMap!$A$2:$B$21,2,FALSE)&amp;"'!AH:AH"),MATCH($K451,INDIRECT("'"&amp;VLOOKUP($C451,ModMap!$A$2:$B$21,2,FALSE)&amp;"'!$K:$K"),0)),"")</f>
        <v>N/A</v>
      </c>
      <c r="AI451" s="34" t="str">
        <f t="array" ref="AI451">IFERROR(INDEX(INDIRECT("'"&amp;VLOOKUP($C451,ModMap!$A$2:$B$21,2,FALSE)&amp;"'!AI:AI"),MATCH($K451,INDIRECT("'"&amp;VLOOKUP($C451,ModMap!$A$2:$B$21,2,FALSE)&amp;"'!$K:$K"),0)),"")</f>
        <v/>
      </c>
      <c r="AJ451" s="45" t="s">
        <v>36</v>
      </c>
      <c r="AK451" s="34" t="str">
        <f t="array" ref="AK451">IFERROR(INDEX(INDIRECT("'"&amp;VLOOKUP($C451,ModMap!$A$2:$B$21,2,FALSE)&amp;"'!AK:AK"),MATCH($K451,INDIRECT("'"&amp;VLOOKUP($C451,ModMap!$A$2:$B$21,2,FALSE)&amp;"'!$K:$K"),0)),"")</f>
        <v>N/A</v>
      </c>
      <c r="AL451" s="34" t="str">
        <f t="array" ref="AL451">IFERROR(INDEX(INDIRECT("'"&amp;VLOOKUP($C451,ModMap!$A$2:$B$21,2,FALSE)&amp;"'!AL:AL"),MATCH($K451,INDIRECT("'"&amp;VLOOKUP($C451,ModMap!$A$2:$B$21,2,FALSE)&amp;"'!$K:$K"),0)),"")</f>
        <v/>
      </c>
      <c r="AM451" s="34">
        <f t="shared" si="1"/>
        <v>3</v>
      </c>
      <c r="AN451" s="34" t="str">
        <f t="shared" si="2"/>
        <v>Not Started</v>
      </c>
      <c r="AO451" s="35" t="str">
        <f t="array" ref="AO451">IFERROR(INDEX(INDIRECT("'"&amp;VLOOKUP($C451,ModMap!$A$2:$B$21,2,FALSE)&amp;"'!AO:AO"),MATCH($K451,INDIRECT("'"&amp;VLOOKUP($C451,ModMap!$A$2:$B$21,2,FALSE)&amp;"'!$K:$K"),0)),"")</f>
        <v/>
      </c>
      <c r="AP451" s="53" t="str">
        <f t="array" ref="AP451">IFERROR(HYPERLINK("#'"&amp;VLOOKUP($C451,ModMap!$A$2:$B$21,2,FALSE)&amp;"'!V"&amp;MATCH($K451,INDIRECT("'"&amp;VLOOKUP($C451,ModMap!$A$2:$B$21,2,FALSE)&amp;"'!$K:$K"),0),"Edit on module sheet"),"")</f>
        <v>Edit on module sheet</v>
      </c>
    </row>
    <row r="452" ht="42.0" customHeight="1">
      <c r="A452" s="54">
        <v>450.0</v>
      </c>
      <c r="B452" s="54">
        <v>450.0</v>
      </c>
      <c r="C452" s="54" t="s">
        <v>111</v>
      </c>
      <c r="D452" s="55" t="s">
        <v>112</v>
      </c>
      <c r="E452" s="36" t="s">
        <v>48</v>
      </c>
      <c r="F452" s="104" t="s">
        <v>987</v>
      </c>
      <c r="G452" s="55" t="s">
        <v>988</v>
      </c>
      <c r="H452" s="54" t="s">
        <v>1113</v>
      </c>
      <c r="I452" s="54" t="s">
        <v>1114</v>
      </c>
      <c r="J452" s="55" t="s">
        <v>1115</v>
      </c>
      <c r="K452" s="54" t="s">
        <v>2560</v>
      </c>
      <c r="L452" s="55" t="s">
        <v>2561</v>
      </c>
      <c r="M452" s="66" t="s">
        <v>211</v>
      </c>
      <c r="N452" s="54" t="s">
        <v>1118</v>
      </c>
      <c r="O452" s="54" t="s">
        <v>995</v>
      </c>
      <c r="P452" s="55" t="s">
        <v>1119</v>
      </c>
      <c r="Q452" s="55" t="s">
        <v>1120</v>
      </c>
      <c r="R452" s="54" t="s">
        <v>1110</v>
      </c>
      <c r="S452" s="54" t="s">
        <v>53</v>
      </c>
      <c r="T452" s="54" t="str">
        <f t="array" ref="T452">IFERROR(INDEX(INDIRECT("'"&amp;VLOOKUP($C452,ModMap!$A$2:$B$21,2,FALSE)&amp;"'!T:T"),MATCH($K452,INDIRECT("'"&amp;VLOOKUP($C452,ModMap!$A$2:$B$21,2,FALSE)&amp;"'!$K:$K"),0)),"")</f>
        <v>Unassigned</v>
      </c>
      <c r="U452" s="45" t="s">
        <v>36</v>
      </c>
      <c r="V452" s="54" t="str">
        <f t="array" ref="V452">IFERROR(INDEX(INDIRECT("'"&amp;VLOOKUP($C452,ModMap!$A$2:$B$21,2,FALSE)&amp;"'!V:V"),MATCH($K452,INDIRECT("'"&amp;VLOOKUP($C452,ModMap!$A$2:$B$21,2,FALSE)&amp;"'!$K:$K"),0)),"")</f>
        <v>N/A</v>
      </c>
      <c r="W452" s="54" t="str">
        <f t="array" ref="W452">IFERROR(INDEX(INDIRECT("'"&amp;VLOOKUP($C452,ModMap!$A$2:$B$21,2,FALSE)&amp;"'!W:W"),MATCH($K452,INDIRECT("'"&amp;VLOOKUP($C452,ModMap!$A$2:$B$21,2,FALSE)&amp;"'!$K:$K"),0)),"")</f>
        <v/>
      </c>
      <c r="X452" s="58" t="s">
        <v>33</v>
      </c>
      <c r="Y452" s="54" t="str">
        <f t="array" ref="Y452">IFERROR(INDEX(INDIRECT("'"&amp;VLOOKUP($C452,ModMap!$A$2:$B$21,2,FALSE)&amp;"'!Y:Y"),MATCH($K452,INDIRECT("'"&amp;VLOOKUP($C452,ModMap!$A$2:$B$21,2,FALSE)&amp;"'!$K:$K"),0)),"")</f>
        <v>Not Started</v>
      </c>
      <c r="Z452" s="54" t="str">
        <f t="array" ref="Z452">IFERROR(INDEX(INDIRECT("'"&amp;VLOOKUP($C452,ModMap!$A$2:$B$21,2,FALSE)&amp;"'!Z:Z"),MATCH($K452,INDIRECT("'"&amp;VLOOKUP($C452,ModMap!$A$2:$B$21,2,FALSE)&amp;"'!$K:$K"),0)),"")</f>
        <v>Unassigned</v>
      </c>
      <c r="AA452" s="58" t="s">
        <v>33</v>
      </c>
      <c r="AB452" s="54" t="str">
        <f t="array" ref="AB452">IFERROR(INDEX(INDIRECT("'"&amp;VLOOKUP($C452,ModMap!$A$2:$B$21,2,FALSE)&amp;"'!AB:AB"),MATCH($K452,INDIRECT("'"&amp;VLOOKUP($C452,ModMap!$A$2:$B$21,2,FALSE)&amp;"'!$K:$K"),0)),"")</f>
        <v>Not Started</v>
      </c>
      <c r="AC452" s="54" t="str">
        <f t="array" ref="AC452">IFERROR(INDEX(INDIRECT("'"&amp;VLOOKUP($C452,ModMap!$A$2:$B$21,2,FALSE)&amp;"'!AC:AC"),MATCH($K452,INDIRECT("'"&amp;VLOOKUP($C452,ModMap!$A$2:$B$21,2,FALSE)&amp;"'!$K:$K"),0)),"")</f>
        <v>Unassigned</v>
      </c>
      <c r="AD452" s="45" t="s">
        <v>36</v>
      </c>
      <c r="AE452" s="54" t="str">
        <f t="array" ref="AE452">IFERROR(INDEX(INDIRECT("'"&amp;VLOOKUP($C452,ModMap!$A$2:$B$21,2,FALSE)&amp;"'!AE:AE"),MATCH($K452,INDIRECT("'"&amp;VLOOKUP($C452,ModMap!$A$2:$B$21,2,FALSE)&amp;"'!$K:$K"),0)),"")</f>
        <v>N/A</v>
      </c>
      <c r="AF452" s="54" t="str">
        <f t="array" ref="AF452">IFERROR(INDEX(INDIRECT("'"&amp;VLOOKUP($C452,ModMap!$A$2:$B$21,2,FALSE)&amp;"'!AF:AF"),MATCH($K452,INDIRECT("'"&amp;VLOOKUP($C452,ModMap!$A$2:$B$21,2,FALSE)&amp;"'!$K:$K"),0)),"")</f>
        <v/>
      </c>
      <c r="AG452" s="45" t="s">
        <v>36</v>
      </c>
      <c r="AH452" s="54" t="str">
        <f t="array" ref="AH452">IFERROR(INDEX(INDIRECT("'"&amp;VLOOKUP($C452,ModMap!$A$2:$B$21,2,FALSE)&amp;"'!AH:AH"),MATCH($K452,INDIRECT("'"&amp;VLOOKUP($C452,ModMap!$A$2:$B$21,2,FALSE)&amp;"'!$K:$K"),0)),"")</f>
        <v>N/A</v>
      </c>
      <c r="AI452" s="54" t="str">
        <f t="array" ref="AI452">IFERROR(INDEX(INDIRECT("'"&amp;VLOOKUP($C452,ModMap!$A$2:$B$21,2,FALSE)&amp;"'!AI:AI"),MATCH($K452,INDIRECT("'"&amp;VLOOKUP($C452,ModMap!$A$2:$B$21,2,FALSE)&amp;"'!$K:$K"),0)),"")</f>
        <v/>
      </c>
      <c r="AJ452" s="45" t="s">
        <v>36</v>
      </c>
      <c r="AK452" s="54" t="str">
        <f t="array" ref="AK452">IFERROR(INDEX(INDIRECT("'"&amp;VLOOKUP($C452,ModMap!$A$2:$B$21,2,FALSE)&amp;"'!AK:AK"),MATCH($K452,INDIRECT("'"&amp;VLOOKUP($C452,ModMap!$A$2:$B$21,2,FALSE)&amp;"'!$K:$K"),0)),"")</f>
        <v>N/A</v>
      </c>
      <c r="AL452" s="54" t="str">
        <f t="array" ref="AL452">IFERROR(INDEX(INDIRECT("'"&amp;VLOOKUP($C452,ModMap!$A$2:$B$21,2,FALSE)&amp;"'!AL:AL"),MATCH($K452,INDIRECT("'"&amp;VLOOKUP($C452,ModMap!$A$2:$B$21,2,FALSE)&amp;"'!$K:$K"),0)),"")</f>
        <v/>
      </c>
      <c r="AM452" s="54">
        <f t="shared" si="1"/>
        <v>2</v>
      </c>
      <c r="AN452" s="54" t="str">
        <f t="shared" si="2"/>
        <v>Not Started</v>
      </c>
      <c r="AO452" s="55" t="str">
        <f t="array" ref="AO452">IFERROR(INDEX(INDIRECT("'"&amp;VLOOKUP($C452,ModMap!$A$2:$B$21,2,FALSE)&amp;"'!AO:AO"),MATCH($K452,INDIRECT("'"&amp;VLOOKUP($C452,ModMap!$A$2:$B$21,2,FALSE)&amp;"'!$K:$K"),0)),"")</f>
        <v/>
      </c>
      <c r="AP452" s="53" t="str">
        <f t="array" ref="AP452">IFERROR(HYPERLINK("#'"&amp;VLOOKUP($C452,ModMap!$A$2:$B$21,2,FALSE)&amp;"'!V"&amp;MATCH($K452,INDIRECT("'"&amp;VLOOKUP($C452,ModMap!$A$2:$B$21,2,FALSE)&amp;"'!$K:$K"),0),"Edit on module sheet"),"")</f>
        <v>Edit on module sheet</v>
      </c>
    </row>
    <row r="453" ht="42.0" customHeight="1">
      <c r="A453" s="34">
        <v>451.0</v>
      </c>
      <c r="B453" s="34">
        <v>451.0</v>
      </c>
      <c r="C453" s="34" t="s">
        <v>111</v>
      </c>
      <c r="D453" s="35" t="s">
        <v>112</v>
      </c>
      <c r="E453" s="36" t="s">
        <v>48</v>
      </c>
      <c r="F453" s="104" t="s">
        <v>987</v>
      </c>
      <c r="G453" s="35" t="s">
        <v>988</v>
      </c>
      <c r="H453" s="34" t="s">
        <v>1113</v>
      </c>
      <c r="I453" s="34" t="s">
        <v>1114</v>
      </c>
      <c r="J453" s="35" t="s">
        <v>1115</v>
      </c>
      <c r="K453" s="34" t="s">
        <v>2568</v>
      </c>
      <c r="L453" s="35" t="s">
        <v>2569</v>
      </c>
      <c r="M453" s="66" t="s">
        <v>211</v>
      </c>
      <c r="N453" s="34" t="s">
        <v>1118</v>
      </c>
      <c r="O453" s="34" t="s">
        <v>995</v>
      </c>
      <c r="P453" s="35" t="s">
        <v>1119</v>
      </c>
      <c r="Q453" s="35" t="s">
        <v>1120</v>
      </c>
      <c r="R453" s="34" t="s">
        <v>1110</v>
      </c>
      <c r="S453" s="34" t="s">
        <v>56</v>
      </c>
      <c r="T453" s="34" t="str">
        <f t="array" ref="T453">IFERROR(INDEX(INDIRECT("'"&amp;VLOOKUP($C453,ModMap!$A$2:$B$21,2,FALSE)&amp;"'!T:T"),MATCH($K453,INDIRECT("'"&amp;VLOOKUP($C453,ModMap!$A$2:$B$21,2,FALSE)&amp;"'!$K:$K"),0)),"")</f>
        <v>Unassigned</v>
      </c>
      <c r="U453" s="45" t="s">
        <v>36</v>
      </c>
      <c r="V453" s="34" t="str">
        <f t="array" ref="V453">IFERROR(INDEX(INDIRECT("'"&amp;VLOOKUP($C453,ModMap!$A$2:$B$21,2,FALSE)&amp;"'!V:V"),MATCH($K453,INDIRECT("'"&amp;VLOOKUP($C453,ModMap!$A$2:$B$21,2,FALSE)&amp;"'!$K:$K"),0)),"")</f>
        <v>N/A</v>
      </c>
      <c r="W453" s="34" t="str">
        <f t="array" ref="W453">IFERROR(INDEX(INDIRECT("'"&amp;VLOOKUP($C453,ModMap!$A$2:$B$21,2,FALSE)&amp;"'!W:W"),MATCH($K453,INDIRECT("'"&amp;VLOOKUP($C453,ModMap!$A$2:$B$21,2,FALSE)&amp;"'!$K:$K"),0)),"")</f>
        <v/>
      </c>
      <c r="X453" s="58" t="s">
        <v>33</v>
      </c>
      <c r="Y453" s="34" t="str">
        <f t="array" ref="Y453">IFERROR(INDEX(INDIRECT("'"&amp;VLOOKUP($C453,ModMap!$A$2:$B$21,2,FALSE)&amp;"'!Y:Y"),MATCH($K453,INDIRECT("'"&amp;VLOOKUP($C453,ModMap!$A$2:$B$21,2,FALSE)&amp;"'!$K:$K"),0)),"")</f>
        <v>Not Started</v>
      </c>
      <c r="Z453" s="34" t="str">
        <f t="array" ref="Z453">IFERROR(INDEX(INDIRECT("'"&amp;VLOOKUP($C453,ModMap!$A$2:$B$21,2,FALSE)&amp;"'!Z:Z"),MATCH($K453,INDIRECT("'"&amp;VLOOKUP($C453,ModMap!$A$2:$B$21,2,FALSE)&amp;"'!$K:$K"),0)),"")</f>
        <v>Unassigned</v>
      </c>
      <c r="AA453" s="58" t="s">
        <v>33</v>
      </c>
      <c r="AB453" s="34" t="str">
        <f t="array" ref="AB453">IFERROR(INDEX(INDIRECT("'"&amp;VLOOKUP($C453,ModMap!$A$2:$B$21,2,FALSE)&amp;"'!AB:AB"),MATCH($K453,INDIRECT("'"&amp;VLOOKUP($C453,ModMap!$A$2:$B$21,2,FALSE)&amp;"'!$K:$K"),0)),"")</f>
        <v>Not Started</v>
      </c>
      <c r="AC453" s="34" t="str">
        <f t="array" ref="AC453">IFERROR(INDEX(INDIRECT("'"&amp;VLOOKUP($C453,ModMap!$A$2:$B$21,2,FALSE)&amp;"'!AC:AC"),MATCH($K453,INDIRECT("'"&amp;VLOOKUP($C453,ModMap!$A$2:$B$21,2,FALSE)&amp;"'!$K:$K"),0)),"")</f>
        <v>Unassigned</v>
      </c>
      <c r="AD453" s="58" t="s">
        <v>33</v>
      </c>
      <c r="AE453" s="34" t="str">
        <f t="array" ref="AE453">IFERROR(INDEX(INDIRECT("'"&amp;VLOOKUP($C453,ModMap!$A$2:$B$21,2,FALSE)&amp;"'!AE:AE"),MATCH($K453,INDIRECT("'"&amp;VLOOKUP($C453,ModMap!$A$2:$B$21,2,FALSE)&amp;"'!$K:$K"),0)),"")</f>
        <v>Not Started</v>
      </c>
      <c r="AF453" s="34" t="str">
        <f t="array" ref="AF453">IFERROR(INDEX(INDIRECT("'"&amp;VLOOKUP($C453,ModMap!$A$2:$B$21,2,FALSE)&amp;"'!AF:AF"),MATCH($K453,INDIRECT("'"&amp;VLOOKUP($C453,ModMap!$A$2:$B$21,2,FALSE)&amp;"'!$K:$K"),0)),"")</f>
        <v>Unassigned</v>
      </c>
      <c r="AG453" s="45" t="s">
        <v>36</v>
      </c>
      <c r="AH453" s="34" t="str">
        <f t="array" ref="AH453">IFERROR(INDEX(INDIRECT("'"&amp;VLOOKUP($C453,ModMap!$A$2:$B$21,2,FALSE)&amp;"'!AH:AH"),MATCH($K453,INDIRECT("'"&amp;VLOOKUP($C453,ModMap!$A$2:$B$21,2,FALSE)&amp;"'!$K:$K"),0)),"")</f>
        <v>N/A</v>
      </c>
      <c r="AI453" s="34" t="str">
        <f t="array" ref="AI453">IFERROR(INDEX(INDIRECT("'"&amp;VLOOKUP($C453,ModMap!$A$2:$B$21,2,FALSE)&amp;"'!AI:AI"),MATCH($K453,INDIRECT("'"&amp;VLOOKUP($C453,ModMap!$A$2:$B$21,2,FALSE)&amp;"'!$K:$K"),0)),"")</f>
        <v/>
      </c>
      <c r="AJ453" s="45" t="s">
        <v>36</v>
      </c>
      <c r="AK453" s="34" t="str">
        <f t="array" ref="AK453">IFERROR(INDEX(INDIRECT("'"&amp;VLOOKUP($C453,ModMap!$A$2:$B$21,2,FALSE)&amp;"'!AK:AK"),MATCH($K453,INDIRECT("'"&amp;VLOOKUP($C453,ModMap!$A$2:$B$21,2,FALSE)&amp;"'!$K:$K"),0)),"")</f>
        <v>N/A</v>
      </c>
      <c r="AL453" s="34" t="str">
        <f t="array" ref="AL453">IFERROR(INDEX(INDIRECT("'"&amp;VLOOKUP($C453,ModMap!$A$2:$B$21,2,FALSE)&amp;"'!AL:AL"),MATCH($K453,INDIRECT("'"&amp;VLOOKUP($C453,ModMap!$A$2:$B$21,2,FALSE)&amp;"'!$K:$K"),0)),"")</f>
        <v/>
      </c>
      <c r="AM453" s="34">
        <f t="shared" si="1"/>
        <v>3</v>
      </c>
      <c r="AN453" s="34" t="str">
        <f t="shared" si="2"/>
        <v>Not Started</v>
      </c>
      <c r="AO453" s="35" t="str">
        <f t="array" ref="AO453">IFERROR(INDEX(INDIRECT("'"&amp;VLOOKUP($C453,ModMap!$A$2:$B$21,2,FALSE)&amp;"'!AO:AO"),MATCH($K453,INDIRECT("'"&amp;VLOOKUP($C453,ModMap!$A$2:$B$21,2,FALSE)&amp;"'!$K:$K"),0)),"")</f>
        <v/>
      </c>
      <c r="AP453" s="53" t="str">
        <f t="array" ref="AP453">IFERROR(HYPERLINK("#'"&amp;VLOOKUP($C453,ModMap!$A$2:$B$21,2,FALSE)&amp;"'!V"&amp;MATCH($K453,INDIRECT("'"&amp;VLOOKUP($C453,ModMap!$A$2:$B$21,2,FALSE)&amp;"'!$K:$K"),0),"Edit on module sheet"),"")</f>
        <v>Edit on module sheet</v>
      </c>
    </row>
    <row r="454" ht="42.0" customHeight="1">
      <c r="A454" s="54">
        <v>452.0</v>
      </c>
      <c r="B454" s="54">
        <v>452.0</v>
      </c>
      <c r="C454" s="54" t="s">
        <v>111</v>
      </c>
      <c r="D454" s="55" t="s">
        <v>112</v>
      </c>
      <c r="E454" s="65" t="s">
        <v>41</v>
      </c>
      <c r="F454" s="104" t="s">
        <v>987</v>
      </c>
      <c r="G454" s="55" t="s">
        <v>988</v>
      </c>
      <c r="H454" s="54" t="s">
        <v>1113</v>
      </c>
      <c r="I454" s="54" t="s">
        <v>1114</v>
      </c>
      <c r="J454" s="55" t="s">
        <v>1115</v>
      </c>
      <c r="K454" s="54" t="s">
        <v>1116</v>
      </c>
      <c r="L454" s="55" t="s">
        <v>1117</v>
      </c>
      <c r="M454" s="66" t="s">
        <v>211</v>
      </c>
      <c r="N454" s="54" t="s">
        <v>1118</v>
      </c>
      <c r="O454" s="54" t="s">
        <v>995</v>
      </c>
      <c r="P454" s="55" t="s">
        <v>1119</v>
      </c>
      <c r="Q454" s="55" t="s">
        <v>1120</v>
      </c>
      <c r="R454" s="54" t="s">
        <v>1110</v>
      </c>
      <c r="S454" s="54" t="s">
        <v>206</v>
      </c>
      <c r="T454" s="54" t="str">
        <f t="array" ref="T454">IFERROR(INDEX(INDIRECT("'"&amp;VLOOKUP($C454,ModMap!$A$2:$B$21,2,FALSE)&amp;"'!T:T"),MATCH($K454,INDIRECT("'"&amp;VLOOKUP($C454,ModMap!$A$2:$B$21,2,FALSE)&amp;"'!$K:$K"),0)),"")</f>
        <v>Unassigned</v>
      </c>
      <c r="U454" s="58" t="s">
        <v>33</v>
      </c>
      <c r="V454" s="54" t="str">
        <f t="array" ref="V454">IFERROR(INDEX(INDIRECT("'"&amp;VLOOKUP($C454,ModMap!$A$2:$B$21,2,FALSE)&amp;"'!V:V"),MATCH($K454,INDIRECT("'"&amp;VLOOKUP($C454,ModMap!$A$2:$B$21,2,FALSE)&amp;"'!$K:$K"),0)),"")</f>
        <v>Not Started</v>
      </c>
      <c r="W454" s="54" t="str">
        <f t="array" ref="W454">IFERROR(INDEX(INDIRECT("'"&amp;VLOOKUP($C454,ModMap!$A$2:$B$21,2,FALSE)&amp;"'!W:W"),MATCH($K454,INDIRECT("'"&amp;VLOOKUP($C454,ModMap!$A$2:$B$21,2,FALSE)&amp;"'!$K:$K"),0)),"")</f>
        <v>Unassigned</v>
      </c>
      <c r="X454" s="45" t="s">
        <v>36</v>
      </c>
      <c r="Y454" s="54" t="str">
        <f t="array" ref="Y454">IFERROR(INDEX(INDIRECT("'"&amp;VLOOKUP($C454,ModMap!$A$2:$B$21,2,FALSE)&amp;"'!Y:Y"),MATCH($K454,INDIRECT("'"&amp;VLOOKUP($C454,ModMap!$A$2:$B$21,2,FALSE)&amp;"'!$K:$K"),0)),"")</f>
        <v>N/A</v>
      </c>
      <c r="Z454" s="54" t="str">
        <f t="array" ref="Z454">IFERROR(INDEX(INDIRECT("'"&amp;VLOOKUP($C454,ModMap!$A$2:$B$21,2,FALSE)&amp;"'!Z:Z"),MATCH($K454,INDIRECT("'"&amp;VLOOKUP($C454,ModMap!$A$2:$B$21,2,FALSE)&amp;"'!$K:$K"),0)),"")</f>
        <v/>
      </c>
      <c r="AA454" s="45" t="s">
        <v>36</v>
      </c>
      <c r="AB454" s="54" t="str">
        <f t="array" ref="AB454">IFERROR(INDEX(INDIRECT("'"&amp;VLOOKUP($C454,ModMap!$A$2:$B$21,2,FALSE)&amp;"'!AB:AB"),MATCH($K454,INDIRECT("'"&amp;VLOOKUP($C454,ModMap!$A$2:$B$21,2,FALSE)&amp;"'!$K:$K"),0)),"")</f>
        <v>N/A</v>
      </c>
      <c r="AC454" s="54" t="str">
        <f t="array" ref="AC454">IFERROR(INDEX(INDIRECT("'"&amp;VLOOKUP($C454,ModMap!$A$2:$B$21,2,FALSE)&amp;"'!AC:AC"),MATCH($K454,INDIRECT("'"&amp;VLOOKUP($C454,ModMap!$A$2:$B$21,2,FALSE)&amp;"'!$K:$K"),0)),"")</f>
        <v/>
      </c>
      <c r="AD454" s="58" t="s">
        <v>33</v>
      </c>
      <c r="AE454" s="54" t="str">
        <f t="array" ref="AE454">IFERROR(INDEX(INDIRECT("'"&amp;VLOOKUP($C454,ModMap!$A$2:$B$21,2,FALSE)&amp;"'!AE:AE"),MATCH($K454,INDIRECT("'"&amp;VLOOKUP($C454,ModMap!$A$2:$B$21,2,FALSE)&amp;"'!$K:$K"),0)),"")</f>
        <v>Not Started</v>
      </c>
      <c r="AF454" s="54" t="str">
        <f t="array" ref="AF454">IFERROR(INDEX(INDIRECT("'"&amp;VLOOKUP($C454,ModMap!$A$2:$B$21,2,FALSE)&amp;"'!AF:AF"),MATCH($K454,INDIRECT("'"&amp;VLOOKUP($C454,ModMap!$A$2:$B$21,2,FALSE)&amp;"'!$K:$K"),0)),"")</f>
        <v>Unassigned</v>
      </c>
      <c r="AG454" s="45" t="s">
        <v>36</v>
      </c>
      <c r="AH454" s="54" t="str">
        <f t="array" ref="AH454">IFERROR(INDEX(INDIRECT("'"&amp;VLOOKUP($C454,ModMap!$A$2:$B$21,2,FALSE)&amp;"'!AH:AH"),MATCH($K454,INDIRECT("'"&amp;VLOOKUP($C454,ModMap!$A$2:$B$21,2,FALSE)&amp;"'!$K:$K"),0)),"")</f>
        <v>N/A</v>
      </c>
      <c r="AI454" s="54" t="str">
        <f t="array" ref="AI454">IFERROR(INDEX(INDIRECT("'"&amp;VLOOKUP($C454,ModMap!$A$2:$B$21,2,FALSE)&amp;"'!AI:AI"),MATCH($K454,INDIRECT("'"&amp;VLOOKUP($C454,ModMap!$A$2:$B$21,2,FALSE)&amp;"'!$K:$K"),0)),"")</f>
        <v/>
      </c>
      <c r="AJ454" s="45" t="s">
        <v>36</v>
      </c>
      <c r="AK454" s="54" t="str">
        <f t="array" ref="AK454">IFERROR(INDEX(INDIRECT("'"&amp;VLOOKUP($C454,ModMap!$A$2:$B$21,2,FALSE)&amp;"'!AK:AK"),MATCH($K454,INDIRECT("'"&amp;VLOOKUP($C454,ModMap!$A$2:$B$21,2,FALSE)&amp;"'!$K:$K"),0)),"")</f>
        <v>N/A</v>
      </c>
      <c r="AL454" s="54" t="str">
        <f t="array" ref="AL454">IFERROR(INDEX(INDIRECT("'"&amp;VLOOKUP($C454,ModMap!$A$2:$B$21,2,FALSE)&amp;"'!AL:AL"),MATCH($K454,INDIRECT("'"&amp;VLOOKUP($C454,ModMap!$A$2:$B$21,2,FALSE)&amp;"'!$K:$K"),0)),"")</f>
        <v/>
      </c>
      <c r="AM454" s="54">
        <f t="shared" si="1"/>
        <v>2</v>
      </c>
      <c r="AN454" s="54" t="str">
        <f t="shared" si="2"/>
        <v>Not Started</v>
      </c>
      <c r="AO454" s="55" t="str">
        <f t="array" ref="AO454">IFERROR(INDEX(INDIRECT("'"&amp;VLOOKUP($C454,ModMap!$A$2:$B$21,2,FALSE)&amp;"'!AO:AO"),MATCH($K454,INDIRECT("'"&amp;VLOOKUP($C454,ModMap!$A$2:$B$21,2,FALSE)&amp;"'!$K:$K"),0)),"")</f>
        <v/>
      </c>
      <c r="AP454" s="53" t="str">
        <f t="array" ref="AP454">IFERROR(HYPERLINK("#'"&amp;VLOOKUP($C454,ModMap!$A$2:$B$21,2,FALSE)&amp;"'!V"&amp;MATCH($K454,INDIRECT("'"&amp;VLOOKUP($C454,ModMap!$A$2:$B$21,2,FALSE)&amp;"'!$K:$K"),0),"Edit on module sheet"),"")</f>
        <v>Edit on module sheet</v>
      </c>
    </row>
    <row r="455" ht="42.0" customHeight="1">
      <c r="A455" s="34">
        <v>453.0</v>
      </c>
      <c r="B455" s="34">
        <v>453.0</v>
      </c>
      <c r="C455" s="34" t="s">
        <v>111</v>
      </c>
      <c r="D455" s="35" t="s">
        <v>112</v>
      </c>
      <c r="E455" s="64" t="s">
        <v>69</v>
      </c>
      <c r="F455" s="104" t="s">
        <v>987</v>
      </c>
      <c r="G455" s="35" t="s">
        <v>988</v>
      </c>
      <c r="H455" s="34" t="s">
        <v>1113</v>
      </c>
      <c r="I455" s="34" t="s">
        <v>1114</v>
      </c>
      <c r="J455" s="35" t="s">
        <v>1115</v>
      </c>
      <c r="K455" s="34" t="s">
        <v>3732</v>
      </c>
      <c r="L455" s="35" t="s">
        <v>3733</v>
      </c>
      <c r="M455" s="58" t="s">
        <v>434</v>
      </c>
      <c r="N455" s="34" t="s">
        <v>1118</v>
      </c>
      <c r="O455" s="34" t="s">
        <v>995</v>
      </c>
      <c r="P455" s="35" t="s">
        <v>1119</v>
      </c>
      <c r="Q455" s="35" t="s">
        <v>1120</v>
      </c>
      <c r="R455" s="34" t="s">
        <v>1110</v>
      </c>
      <c r="S455" s="34" t="s">
        <v>69</v>
      </c>
      <c r="T455" s="34" t="str">
        <f t="array" ref="T455">IFERROR(INDEX(INDIRECT("'"&amp;VLOOKUP($C455,ModMap!$A$2:$B$21,2,FALSE)&amp;"'!T:T"),MATCH($K455,INDIRECT("'"&amp;VLOOKUP($C455,ModMap!$A$2:$B$21,2,FALSE)&amp;"'!$K:$K"),0)),"")</f>
        <v>Unassigned</v>
      </c>
      <c r="U455" s="58" t="s">
        <v>33</v>
      </c>
      <c r="V455" s="34" t="str">
        <f t="array" ref="V455">IFERROR(INDEX(INDIRECT("'"&amp;VLOOKUP($C455,ModMap!$A$2:$B$21,2,FALSE)&amp;"'!V:V"),MATCH($K455,INDIRECT("'"&amp;VLOOKUP($C455,ModMap!$A$2:$B$21,2,FALSE)&amp;"'!$K:$K"),0)),"")</f>
        <v>Not Started</v>
      </c>
      <c r="W455" s="34" t="str">
        <f t="array" ref="W455">IFERROR(INDEX(INDIRECT("'"&amp;VLOOKUP($C455,ModMap!$A$2:$B$21,2,FALSE)&amp;"'!W:W"),MATCH($K455,INDIRECT("'"&amp;VLOOKUP($C455,ModMap!$A$2:$B$21,2,FALSE)&amp;"'!$K:$K"),0)),"")</f>
        <v>Unassigned</v>
      </c>
      <c r="X455" s="58" t="s">
        <v>33</v>
      </c>
      <c r="Y455" s="34" t="str">
        <f t="array" ref="Y455">IFERROR(INDEX(INDIRECT("'"&amp;VLOOKUP($C455,ModMap!$A$2:$B$21,2,FALSE)&amp;"'!Y:Y"),MATCH($K455,INDIRECT("'"&amp;VLOOKUP($C455,ModMap!$A$2:$B$21,2,FALSE)&amp;"'!$K:$K"),0)),"")</f>
        <v>Not Started</v>
      </c>
      <c r="Z455" s="34" t="str">
        <f t="array" ref="Z455">IFERROR(INDEX(INDIRECT("'"&amp;VLOOKUP($C455,ModMap!$A$2:$B$21,2,FALSE)&amp;"'!Z:Z"),MATCH($K455,INDIRECT("'"&amp;VLOOKUP($C455,ModMap!$A$2:$B$21,2,FALSE)&amp;"'!$K:$K"),0)),"")</f>
        <v>Unassigned</v>
      </c>
      <c r="AA455" s="45" t="s">
        <v>36</v>
      </c>
      <c r="AB455" s="34" t="str">
        <f t="array" ref="AB455">IFERROR(INDEX(INDIRECT("'"&amp;VLOOKUP($C455,ModMap!$A$2:$B$21,2,FALSE)&amp;"'!AB:AB"),MATCH($K455,INDIRECT("'"&amp;VLOOKUP($C455,ModMap!$A$2:$B$21,2,FALSE)&amp;"'!$K:$K"),0)),"")</f>
        <v>N/A</v>
      </c>
      <c r="AC455" s="34" t="str">
        <f t="array" ref="AC455">IFERROR(INDEX(INDIRECT("'"&amp;VLOOKUP($C455,ModMap!$A$2:$B$21,2,FALSE)&amp;"'!AC:AC"),MATCH($K455,INDIRECT("'"&amp;VLOOKUP($C455,ModMap!$A$2:$B$21,2,FALSE)&amp;"'!$K:$K"),0)),"")</f>
        <v/>
      </c>
      <c r="AD455" s="58" t="s">
        <v>33</v>
      </c>
      <c r="AE455" s="34" t="str">
        <f t="array" ref="AE455">IFERROR(INDEX(INDIRECT("'"&amp;VLOOKUP($C455,ModMap!$A$2:$B$21,2,FALSE)&amp;"'!AE:AE"),MATCH($K455,INDIRECT("'"&amp;VLOOKUP($C455,ModMap!$A$2:$B$21,2,FALSE)&amp;"'!$K:$K"),0)),"")</f>
        <v>Not Started</v>
      </c>
      <c r="AF455" s="34" t="str">
        <f t="array" ref="AF455">IFERROR(INDEX(INDIRECT("'"&amp;VLOOKUP($C455,ModMap!$A$2:$B$21,2,FALSE)&amp;"'!AF:AF"),MATCH($K455,INDIRECT("'"&amp;VLOOKUP($C455,ModMap!$A$2:$B$21,2,FALSE)&amp;"'!$K:$K"),0)),"")</f>
        <v>Unassigned</v>
      </c>
      <c r="AG455" s="45" t="s">
        <v>36</v>
      </c>
      <c r="AH455" s="34" t="str">
        <f t="array" ref="AH455">IFERROR(INDEX(INDIRECT("'"&amp;VLOOKUP($C455,ModMap!$A$2:$B$21,2,FALSE)&amp;"'!AH:AH"),MATCH($K455,INDIRECT("'"&amp;VLOOKUP($C455,ModMap!$A$2:$B$21,2,FALSE)&amp;"'!$K:$K"),0)),"")</f>
        <v>N/A</v>
      </c>
      <c r="AI455" s="34" t="str">
        <f t="array" ref="AI455">IFERROR(INDEX(INDIRECT("'"&amp;VLOOKUP($C455,ModMap!$A$2:$B$21,2,FALSE)&amp;"'!AI:AI"),MATCH($K455,INDIRECT("'"&amp;VLOOKUP($C455,ModMap!$A$2:$B$21,2,FALSE)&amp;"'!$K:$K"),0)),"")</f>
        <v/>
      </c>
      <c r="AJ455" s="45" t="s">
        <v>36</v>
      </c>
      <c r="AK455" s="34" t="str">
        <f t="array" ref="AK455">IFERROR(INDEX(INDIRECT("'"&amp;VLOOKUP($C455,ModMap!$A$2:$B$21,2,FALSE)&amp;"'!AK:AK"),MATCH($K455,INDIRECT("'"&amp;VLOOKUP($C455,ModMap!$A$2:$B$21,2,FALSE)&amp;"'!$K:$K"),0)),"")</f>
        <v>N/A</v>
      </c>
      <c r="AL455" s="34" t="str">
        <f t="array" ref="AL455">IFERROR(INDEX(INDIRECT("'"&amp;VLOOKUP($C455,ModMap!$A$2:$B$21,2,FALSE)&amp;"'!AL:AL"),MATCH($K455,INDIRECT("'"&amp;VLOOKUP($C455,ModMap!$A$2:$B$21,2,FALSE)&amp;"'!$K:$K"),0)),"")</f>
        <v/>
      </c>
      <c r="AM455" s="34">
        <f t="shared" si="1"/>
        <v>3</v>
      </c>
      <c r="AN455" s="34" t="str">
        <f t="shared" si="2"/>
        <v>Not Started</v>
      </c>
      <c r="AO455" s="35" t="str">
        <f t="array" ref="AO455">IFERROR(INDEX(INDIRECT("'"&amp;VLOOKUP($C455,ModMap!$A$2:$B$21,2,FALSE)&amp;"'!AO:AO"),MATCH($K455,INDIRECT("'"&amp;VLOOKUP($C455,ModMap!$A$2:$B$21,2,FALSE)&amp;"'!$K:$K"),0)),"")</f>
        <v/>
      </c>
      <c r="AP455" s="53" t="str">
        <f t="array" ref="AP455">IFERROR(HYPERLINK("#'"&amp;VLOOKUP($C455,ModMap!$A$2:$B$21,2,FALSE)&amp;"'!V"&amp;MATCH($K455,INDIRECT("'"&amp;VLOOKUP($C455,ModMap!$A$2:$B$21,2,FALSE)&amp;"'!$K:$K"),0),"Edit on module sheet"),"")</f>
        <v>Edit on module sheet</v>
      </c>
    </row>
    <row r="456" ht="42.0" customHeight="1">
      <c r="A456" s="54">
        <v>454.0</v>
      </c>
      <c r="B456" s="54">
        <v>454.0</v>
      </c>
      <c r="C456" s="54" t="s">
        <v>96</v>
      </c>
      <c r="D456" s="55" t="s">
        <v>97</v>
      </c>
      <c r="E456" s="36" t="s">
        <v>48</v>
      </c>
      <c r="F456" s="104" t="s">
        <v>987</v>
      </c>
      <c r="G456" s="55" t="s">
        <v>988</v>
      </c>
      <c r="H456" s="54" t="s">
        <v>1129</v>
      </c>
      <c r="I456" s="54" t="s">
        <v>1130</v>
      </c>
      <c r="J456" s="55" t="s">
        <v>1131</v>
      </c>
      <c r="K456" s="54" t="s">
        <v>2572</v>
      </c>
      <c r="L456" s="55" t="s">
        <v>2573</v>
      </c>
      <c r="M456" s="62" t="s">
        <v>200</v>
      </c>
      <c r="N456" s="54" t="s">
        <v>1134</v>
      </c>
      <c r="O456" s="54" t="s">
        <v>1135</v>
      </c>
      <c r="P456" s="55" t="s">
        <v>1136</v>
      </c>
      <c r="Q456" s="55" t="s">
        <v>1137</v>
      </c>
      <c r="R456" s="54" t="s">
        <v>1138</v>
      </c>
      <c r="S456" s="54" t="s">
        <v>53</v>
      </c>
      <c r="T456" s="54" t="str">
        <f t="array" ref="T456">IFERROR(INDEX(INDIRECT("'"&amp;VLOOKUP($C456,ModMap!$A$2:$B$21,2,FALSE)&amp;"'!T:T"),MATCH($K456,INDIRECT("'"&amp;VLOOKUP($C456,ModMap!$A$2:$B$21,2,FALSE)&amp;"'!$K:$K"),0)),"")</f>
        <v>Unassigned</v>
      </c>
      <c r="U456" s="45" t="s">
        <v>36</v>
      </c>
      <c r="V456" s="54" t="str">
        <f t="array" ref="V456">IFERROR(INDEX(INDIRECT("'"&amp;VLOOKUP($C456,ModMap!$A$2:$B$21,2,FALSE)&amp;"'!V:V"),MATCH($K456,INDIRECT("'"&amp;VLOOKUP($C456,ModMap!$A$2:$B$21,2,FALSE)&amp;"'!$K:$K"),0)),"")</f>
        <v>N/A</v>
      </c>
      <c r="W456" s="54" t="str">
        <f t="array" ref="W456">IFERROR(INDEX(INDIRECT("'"&amp;VLOOKUP($C456,ModMap!$A$2:$B$21,2,FALSE)&amp;"'!W:W"),MATCH($K456,INDIRECT("'"&amp;VLOOKUP($C456,ModMap!$A$2:$B$21,2,FALSE)&amp;"'!$K:$K"),0)),"")</f>
        <v/>
      </c>
      <c r="X456" s="58" t="s">
        <v>33</v>
      </c>
      <c r="Y456" s="54" t="str">
        <f t="array" ref="Y456">IFERROR(INDEX(INDIRECT("'"&amp;VLOOKUP($C456,ModMap!$A$2:$B$21,2,FALSE)&amp;"'!Y:Y"),MATCH($K456,INDIRECT("'"&amp;VLOOKUP($C456,ModMap!$A$2:$B$21,2,FALSE)&amp;"'!$K:$K"),0)),"")</f>
        <v>Not Started</v>
      </c>
      <c r="Z456" s="54" t="str">
        <f t="array" ref="Z456">IFERROR(INDEX(INDIRECT("'"&amp;VLOOKUP($C456,ModMap!$A$2:$B$21,2,FALSE)&amp;"'!Z:Z"),MATCH($K456,INDIRECT("'"&amp;VLOOKUP($C456,ModMap!$A$2:$B$21,2,FALSE)&amp;"'!$K:$K"),0)),"")</f>
        <v>Unassigned</v>
      </c>
      <c r="AA456" s="58" t="s">
        <v>33</v>
      </c>
      <c r="AB456" s="54" t="str">
        <f t="array" ref="AB456">IFERROR(INDEX(INDIRECT("'"&amp;VLOOKUP($C456,ModMap!$A$2:$B$21,2,FALSE)&amp;"'!AB:AB"),MATCH($K456,INDIRECT("'"&amp;VLOOKUP($C456,ModMap!$A$2:$B$21,2,FALSE)&amp;"'!$K:$K"),0)),"")</f>
        <v>Not Started</v>
      </c>
      <c r="AC456" s="54" t="str">
        <f t="array" ref="AC456">IFERROR(INDEX(INDIRECT("'"&amp;VLOOKUP($C456,ModMap!$A$2:$B$21,2,FALSE)&amp;"'!AC:AC"),MATCH($K456,INDIRECT("'"&amp;VLOOKUP($C456,ModMap!$A$2:$B$21,2,FALSE)&amp;"'!$K:$K"),0)),"")</f>
        <v>Unassigned</v>
      </c>
      <c r="AD456" s="45" t="s">
        <v>36</v>
      </c>
      <c r="AE456" s="54" t="str">
        <f t="array" ref="AE456">IFERROR(INDEX(INDIRECT("'"&amp;VLOOKUP($C456,ModMap!$A$2:$B$21,2,FALSE)&amp;"'!AE:AE"),MATCH($K456,INDIRECT("'"&amp;VLOOKUP($C456,ModMap!$A$2:$B$21,2,FALSE)&amp;"'!$K:$K"),0)),"")</f>
        <v>N/A</v>
      </c>
      <c r="AF456" s="54" t="str">
        <f t="array" ref="AF456">IFERROR(INDEX(INDIRECT("'"&amp;VLOOKUP($C456,ModMap!$A$2:$B$21,2,FALSE)&amp;"'!AF:AF"),MATCH($K456,INDIRECT("'"&amp;VLOOKUP($C456,ModMap!$A$2:$B$21,2,FALSE)&amp;"'!$K:$K"),0)),"")</f>
        <v/>
      </c>
      <c r="AG456" s="45" t="s">
        <v>36</v>
      </c>
      <c r="AH456" s="54" t="str">
        <f t="array" ref="AH456">IFERROR(INDEX(INDIRECT("'"&amp;VLOOKUP($C456,ModMap!$A$2:$B$21,2,FALSE)&amp;"'!AH:AH"),MATCH($K456,INDIRECT("'"&amp;VLOOKUP($C456,ModMap!$A$2:$B$21,2,FALSE)&amp;"'!$K:$K"),0)),"")</f>
        <v>N/A</v>
      </c>
      <c r="AI456" s="54" t="str">
        <f t="array" ref="AI456">IFERROR(INDEX(INDIRECT("'"&amp;VLOOKUP($C456,ModMap!$A$2:$B$21,2,FALSE)&amp;"'!AI:AI"),MATCH($K456,INDIRECT("'"&amp;VLOOKUP($C456,ModMap!$A$2:$B$21,2,FALSE)&amp;"'!$K:$K"),0)),"")</f>
        <v/>
      </c>
      <c r="AJ456" s="45" t="s">
        <v>36</v>
      </c>
      <c r="AK456" s="54" t="str">
        <f t="array" ref="AK456">IFERROR(INDEX(INDIRECT("'"&amp;VLOOKUP($C456,ModMap!$A$2:$B$21,2,FALSE)&amp;"'!AK:AK"),MATCH($K456,INDIRECT("'"&amp;VLOOKUP($C456,ModMap!$A$2:$B$21,2,FALSE)&amp;"'!$K:$K"),0)),"")</f>
        <v>N/A</v>
      </c>
      <c r="AL456" s="54" t="str">
        <f t="array" ref="AL456">IFERROR(INDEX(INDIRECT("'"&amp;VLOOKUP($C456,ModMap!$A$2:$B$21,2,FALSE)&amp;"'!AL:AL"),MATCH($K456,INDIRECT("'"&amp;VLOOKUP($C456,ModMap!$A$2:$B$21,2,FALSE)&amp;"'!$K:$K"),0)),"")</f>
        <v/>
      </c>
      <c r="AM456" s="54">
        <f t="shared" si="1"/>
        <v>2</v>
      </c>
      <c r="AN456" s="54" t="str">
        <f t="shared" si="2"/>
        <v>Not Started</v>
      </c>
      <c r="AO456" s="55" t="str">
        <f t="array" ref="AO456">IFERROR(INDEX(INDIRECT("'"&amp;VLOOKUP($C456,ModMap!$A$2:$B$21,2,FALSE)&amp;"'!AO:AO"),MATCH($K456,INDIRECT("'"&amp;VLOOKUP($C456,ModMap!$A$2:$B$21,2,FALSE)&amp;"'!$K:$K"),0)),"")</f>
        <v/>
      </c>
      <c r="AP456" s="53" t="str">
        <f t="array" ref="AP456">IFERROR(HYPERLINK("#'"&amp;VLOOKUP($C456,ModMap!$A$2:$B$21,2,FALSE)&amp;"'!V"&amp;MATCH($K456,INDIRECT("'"&amp;VLOOKUP($C456,ModMap!$A$2:$B$21,2,FALSE)&amp;"'!$K:$K"),0),"Edit on module sheet"),"")</f>
        <v>Edit on module sheet</v>
      </c>
    </row>
    <row r="457" ht="42.0" customHeight="1">
      <c r="A457" s="34">
        <v>455.0</v>
      </c>
      <c r="B457" s="34">
        <v>455.0</v>
      </c>
      <c r="C457" s="34" t="s">
        <v>96</v>
      </c>
      <c r="D457" s="35" t="s">
        <v>97</v>
      </c>
      <c r="E457" s="36" t="s">
        <v>48</v>
      </c>
      <c r="F457" s="104" t="s">
        <v>987</v>
      </c>
      <c r="G457" s="35" t="s">
        <v>988</v>
      </c>
      <c r="H457" s="34" t="s">
        <v>1129</v>
      </c>
      <c r="I457" s="34" t="s">
        <v>1130</v>
      </c>
      <c r="J457" s="35" t="s">
        <v>1131</v>
      </c>
      <c r="K457" s="34" t="s">
        <v>2576</v>
      </c>
      <c r="L457" s="35" t="s">
        <v>2577</v>
      </c>
      <c r="M457" s="62" t="s">
        <v>200</v>
      </c>
      <c r="N457" s="34" t="s">
        <v>1134</v>
      </c>
      <c r="O457" s="34" t="s">
        <v>1135</v>
      </c>
      <c r="P457" s="35" t="s">
        <v>1136</v>
      </c>
      <c r="Q457" s="35" t="s">
        <v>1137</v>
      </c>
      <c r="R457" s="34" t="s">
        <v>1138</v>
      </c>
      <c r="S457" s="34" t="s">
        <v>56</v>
      </c>
      <c r="T457" s="34" t="str">
        <f t="array" ref="T457">IFERROR(INDEX(INDIRECT("'"&amp;VLOOKUP($C457,ModMap!$A$2:$B$21,2,FALSE)&amp;"'!T:T"),MATCH($K457,INDIRECT("'"&amp;VLOOKUP($C457,ModMap!$A$2:$B$21,2,FALSE)&amp;"'!$K:$K"),0)),"")</f>
        <v>Unassigned</v>
      </c>
      <c r="U457" s="45" t="s">
        <v>36</v>
      </c>
      <c r="V457" s="34" t="str">
        <f t="array" ref="V457">IFERROR(INDEX(INDIRECT("'"&amp;VLOOKUP($C457,ModMap!$A$2:$B$21,2,FALSE)&amp;"'!V:V"),MATCH($K457,INDIRECT("'"&amp;VLOOKUP($C457,ModMap!$A$2:$B$21,2,FALSE)&amp;"'!$K:$K"),0)),"")</f>
        <v>N/A</v>
      </c>
      <c r="W457" s="34" t="str">
        <f t="array" ref="W457">IFERROR(INDEX(INDIRECT("'"&amp;VLOOKUP($C457,ModMap!$A$2:$B$21,2,FALSE)&amp;"'!W:W"),MATCH($K457,INDIRECT("'"&amp;VLOOKUP($C457,ModMap!$A$2:$B$21,2,FALSE)&amp;"'!$K:$K"),0)),"")</f>
        <v/>
      </c>
      <c r="X457" s="58" t="s">
        <v>33</v>
      </c>
      <c r="Y457" s="34" t="str">
        <f t="array" ref="Y457">IFERROR(INDEX(INDIRECT("'"&amp;VLOOKUP($C457,ModMap!$A$2:$B$21,2,FALSE)&amp;"'!Y:Y"),MATCH($K457,INDIRECT("'"&amp;VLOOKUP($C457,ModMap!$A$2:$B$21,2,FALSE)&amp;"'!$K:$K"),0)),"")</f>
        <v>Not Started</v>
      </c>
      <c r="Z457" s="34" t="str">
        <f t="array" ref="Z457">IFERROR(INDEX(INDIRECT("'"&amp;VLOOKUP($C457,ModMap!$A$2:$B$21,2,FALSE)&amp;"'!Z:Z"),MATCH($K457,INDIRECT("'"&amp;VLOOKUP($C457,ModMap!$A$2:$B$21,2,FALSE)&amp;"'!$K:$K"),0)),"")</f>
        <v>Unassigned</v>
      </c>
      <c r="AA457" s="58" t="s">
        <v>33</v>
      </c>
      <c r="AB457" s="34" t="str">
        <f t="array" ref="AB457">IFERROR(INDEX(INDIRECT("'"&amp;VLOOKUP($C457,ModMap!$A$2:$B$21,2,FALSE)&amp;"'!AB:AB"),MATCH($K457,INDIRECT("'"&amp;VLOOKUP($C457,ModMap!$A$2:$B$21,2,FALSE)&amp;"'!$K:$K"),0)),"")</f>
        <v>Not Started</v>
      </c>
      <c r="AC457" s="34" t="str">
        <f t="array" ref="AC457">IFERROR(INDEX(INDIRECT("'"&amp;VLOOKUP($C457,ModMap!$A$2:$B$21,2,FALSE)&amp;"'!AC:AC"),MATCH($K457,INDIRECT("'"&amp;VLOOKUP($C457,ModMap!$A$2:$B$21,2,FALSE)&amp;"'!$K:$K"),0)),"")</f>
        <v>Unassigned</v>
      </c>
      <c r="AD457" s="58" t="s">
        <v>33</v>
      </c>
      <c r="AE457" s="34" t="str">
        <f t="array" ref="AE457">IFERROR(INDEX(INDIRECT("'"&amp;VLOOKUP($C457,ModMap!$A$2:$B$21,2,FALSE)&amp;"'!AE:AE"),MATCH($K457,INDIRECT("'"&amp;VLOOKUP($C457,ModMap!$A$2:$B$21,2,FALSE)&amp;"'!$K:$K"),0)),"")</f>
        <v>Not Started</v>
      </c>
      <c r="AF457" s="34" t="str">
        <f t="array" ref="AF457">IFERROR(INDEX(INDIRECT("'"&amp;VLOOKUP($C457,ModMap!$A$2:$B$21,2,FALSE)&amp;"'!AF:AF"),MATCH($K457,INDIRECT("'"&amp;VLOOKUP($C457,ModMap!$A$2:$B$21,2,FALSE)&amp;"'!$K:$K"),0)),"")</f>
        <v>Unassigned</v>
      </c>
      <c r="AG457" s="45" t="s">
        <v>36</v>
      </c>
      <c r="AH457" s="34" t="str">
        <f t="array" ref="AH457">IFERROR(INDEX(INDIRECT("'"&amp;VLOOKUP($C457,ModMap!$A$2:$B$21,2,FALSE)&amp;"'!AH:AH"),MATCH($K457,INDIRECT("'"&amp;VLOOKUP($C457,ModMap!$A$2:$B$21,2,FALSE)&amp;"'!$K:$K"),0)),"")</f>
        <v>N/A</v>
      </c>
      <c r="AI457" s="34" t="str">
        <f t="array" ref="AI457">IFERROR(INDEX(INDIRECT("'"&amp;VLOOKUP($C457,ModMap!$A$2:$B$21,2,FALSE)&amp;"'!AI:AI"),MATCH($K457,INDIRECT("'"&amp;VLOOKUP($C457,ModMap!$A$2:$B$21,2,FALSE)&amp;"'!$K:$K"),0)),"")</f>
        <v/>
      </c>
      <c r="AJ457" s="45" t="s">
        <v>36</v>
      </c>
      <c r="AK457" s="34" t="str">
        <f t="array" ref="AK457">IFERROR(INDEX(INDIRECT("'"&amp;VLOOKUP($C457,ModMap!$A$2:$B$21,2,FALSE)&amp;"'!AK:AK"),MATCH($K457,INDIRECT("'"&amp;VLOOKUP($C457,ModMap!$A$2:$B$21,2,FALSE)&amp;"'!$K:$K"),0)),"")</f>
        <v>N/A</v>
      </c>
      <c r="AL457" s="34" t="str">
        <f t="array" ref="AL457">IFERROR(INDEX(INDIRECT("'"&amp;VLOOKUP($C457,ModMap!$A$2:$B$21,2,FALSE)&amp;"'!AL:AL"),MATCH($K457,INDIRECT("'"&amp;VLOOKUP($C457,ModMap!$A$2:$B$21,2,FALSE)&amp;"'!$K:$K"),0)),"")</f>
        <v/>
      </c>
      <c r="AM457" s="34">
        <f t="shared" si="1"/>
        <v>3</v>
      </c>
      <c r="AN457" s="34" t="str">
        <f t="shared" si="2"/>
        <v>Not Started</v>
      </c>
      <c r="AO457" s="35" t="str">
        <f t="array" ref="AO457">IFERROR(INDEX(INDIRECT("'"&amp;VLOOKUP($C457,ModMap!$A$2:$B$21,2,FALSE)&amp;"'!AO:AO"),MATCH($K457,INDIRECT("'"&amp;VLOOKUP($C457,ModMap!$A$2:$B$21,2,FALSE)&amp;"'!$K:$K"),0)),"")</f>
        <v/>
      </c>
      <c r="AP457" s="53" t="str">
        <f t="array" ref="AP457">IFERROR(HYPERLINK("#'"&amp;VLOOKUP($C457,ModMap!$A$2:$B$21,2,FALSE)&amp;"'!V"&amp;MATCH($K457,INDIRECT("'"&amp;VLOOKUP($C457,ModMap!$A$2:$B$21,2,FALSE)&amp;"'!$K:$K"),0),"Edit on module sheet"),"")</f>
        <v>Edit on module sheet</v>
      </c>
    </row>
    <row r="458" ht="42.0" customHeight="1">
      <c r="A458" s="54">
        <v>456.0</v>
      </c>
      <c r="B458" s="54">
        <v>456.0</v>
      </c>
      <c r="C458" s="54" t="s">
        <v>96</v>
      </c>
      <c r="D458" s="55" t="s">
        <v>97</v>
      </c>
      <c r="E458" s="65" t="s">
        <v>41</v>
      </c>
      <c r="F458" s="104" t="s">
        <v>987</v>
      </c>
      <c r="G458" s="55" t="s">
        <v>988</v>
      </c>
      <c r="H458" s="54" t="s">
        <v>1129</v>
      </c>
      <c r="I458" s="54" t="s">
        <v>1130</v>
      </c>
      <c r="J458" s="55" t="s">
        <v>1131</v>
      </c>
      <c r="K458" s="54" t="s">
        <v>1132</v>
      </c>
      <c r="L458" s="55" t="s">
        <v>1133</v>
      </c>
      <c r="M458" s="62" t="s">
        <v>200</v>
      </c>
      <c r="N458" s="54" t="s">
        <v>1134</v>
      </c>
      <c r="O458" s="54" t="s">
        <v>1135</v>
      </c>
      <c r="P458" s="55" t="s">
        <v>1136</v>
      </c>
      <c r="Q458" s="55" t="s">
        <v>1137</v>
      </c>
      <c r="R458" s="54" t="s">
        <v>1138</v>
      </c>
      <c r="S458" s="54" t="s">
        <v>206</v>
      </c>
      <c r="T458" s="54" t="str">
        <f t="array" ref="T458">IFERROR(INDEX(INDIRECT("'"&amp;VLOOKUP($C458,ModMap!$A$2:$B$21,2,FALSE)&amp;"'!T:T"),MATCH($K458,INDIRECT("'"&amp;VLOOKUP($C458,ModMap!$A$2:$B$21,2,FALSE)&amp;"'!$K:$K"),0)),"")</f>
        <v>Unassigned</v>
      </c>
      <c r="U458" s="58" t="s">
        <v>33</v>
      </c>
      <c r="V458" s="54" t="str">
        <f t="array" ref="V458">IFERROR(INDEX(INDIRECT("'"&amp;VLOOKUP($C458,ModMap!$A$2:$B$21,2,FALSE)&amp;"'!V:V"),MATCH($K458,INDIRECT("'"&amp;VLOOKUP($C458,ModMap!$A$2:$B$21,2,FALSE)&amp;"'!$K:$K"),0)),"")</f>
        <v>Not Started</v>
      </c>
      <c r="W458" s="54" t="str">
        <f t="array" ref="W458">IFERROR(INDEX(INDIRECT("'"&amp;VLOOKUP($C458,ModMap!$A$2:$B$21,2,FALSE)&amp;"'!W:W"),MATCH($K458,INDIRECT("'"&amp;VLOOKUP($C458,ModMap!$A$2:$B$21,2,FALSE)&amp;"'!$K:$K"),0)),"")</f>
        <v>Unassigned</v>
      </c>
      <c r="X458" s="45" t="s">
        <v>36</v>
      </c>
      <c r="Y458" s="54" t="str">
        <f t="array" ref="Y458">IFERROR(INDEX(INDIRECT("'"&amp;VLOOKUP($C458,ModMap!$A$2:$B$21,2,FALSE)&amp;"'!Y:Y"),MATCH($K458,INDIRECT("'"&amp;VLOOKUP($C458,ModMap!$A$2:$B$21,2,FALSE)&amp;"'!$K:$K"),0)),"")</f>
        <v>N/A</v>
      </c>
      <c r="Z458" s="54" t="str">
        <f t="array" ref="Z458">IFERROR(INDEX(INDIRECT("'"&amp;VLOOKUP($C458,ModMap!$A$2:$B$21,2,FALSE)&amp;"'!Z:Z"),MATCH($K458,INDIRECT("'"&amp;VLOOKUP($C458,ModMap!$A$2:$B$21,2,FALSE)&amp;"'!$K:$K"),0)),"")</f>
        <v/>
      </c>
      <c r="AA458" s="45" t="s">
        <v>36</v>
      </c>
      <c r="AB458" s="54" t="str">
        <f t="array" ref="AB458">IFERROR(INDEX(INDIRECT("'"&amp;VLOOKUP($C458,ModMap!$A$2:$B$21,2,FALSE)&amp;"'!AB:AB"),MATCH($K458,INDIRECT("'"&amp;VLOOKUP($C458,ModMap!$A$2:$B$21,2,FALSE)&amp;"'!$K:$K"),0)),"")</f>
        <v>N/A</v>
      </c>
      <c r="AC458" s="54" t="str">
        <f t="array" ref="AC458">IFERROR(INDEX(INDIRECT("'"&amp;VLOOKUP($C458,ModMap!$A$2:$B$21,2,FALSE)&amp;"'!AC:AC"),MATCH($K458,INDIRECT("'"&amp;VLOOKUP($C458,ModMap!$A$2:$B$21,2,FALSE)&amp;"'!$K:$K"),0)),"")</f>
        <v/>
      </c>
      <c r="AD458" s="58" t="s">
        <v>33</v>
      </c>
      <c r="AE458" s="54" t="str">
        <f t="array" ref="AE458">IFERROR(INDEX(INDIRECT("'"&amp;VLOOKUP($C458,ModMap!$A$2:$B$21,2,FALSE)&amp;"'!AE:AE"),MATCH($K458,INDIRECT("'"&amp;VLOOKUP($C458,ModMap!$A$2:$B$21,2,FALSE)&amp;"'!$K:$K"),0)),"")</f>
        <v>Not Started</v>
      </c>
      <c r="AF458" s="54" t="str">
        <f t="array" ref="AF458">IFERROR(INDEX(INDIRECT("'"&amp;VLOOKUP($C458,ModMap!$A$2:$B$21,2,FALSE)&amp;"'!AF:AF"),MATCH($K458,INDIRECT("'"&amp;VLOOKUP($C458,ModMap!$A$2:$B$21,2,FALSE)&amp;"'!$K:$K"),0)),"")</f>
        <v>Unassigned</v>
      </c>
      <c r="AG458" s="45" t="s">
        <v>36</v>
      </c>
      <c r="AH458" s="54" t="str">
        <f t="array" ref="AH458">IFERROR(INDEX(INDIRECT("'"&amp;VLOOKUP($C458,ModMap!$A$2:$B$21,2,FALSE)&amp;"'!AH:AH"),MATCH($K458,INDIRECT("'"&amp;VLOOKUP($C458,ModMap!$A$2:$B$21,2,FALSE)&amp;"'!$K:$K"),0)),"")</f>
        <v>N/A</v>
      </c>
      <c r="AI458" s="54" t="str">
        <f t="array" ref="AI458">IFERROR(INDEX(INDIRECT("'"&amp;VLOOKUP($C458,ModMap!$A$2:$B$21,2,FALSE)&amp;"'!AI:AI"),MATCH($K458,INDIRECT("'"&amp;VLOOKUP($C458,ModMap!$A$2:$B$21,2,FALSE)&amp;"'!$K:$K"),0)),"")</f>
        <v/>
      </c>
      <c r="AJ458" s="45" t="s">
        <v>36</v>
      </c>
      <c r="AK458" s="54" t="str">
        <f t="array" ref="AK458">IFERROR(INDEX(INDIRECT("'"&amp;VLOOKUP($C458,ModMap!$A$2:$B$21,2,FALSE)&amp;"'!AK:AK"),MATCH($K458,INDIRECT("'"&amp;VLOOKUP($C458,ModMap!$A$2:$B$21,2,FALSE)&amp;"'!$K:$K"),0)),"")</f>
        <v>N/A</v>
      </c>
      <c r="AL458" s="54" t="str">
        <f t="array" ref="AL458">IFERROR(INDEX(INDIRECT("'"&amp;VLOOKUP($C458,ModMap!$A$2:$B$21,2,FALSE)&amp;"'!AL:AL"),MATCH($K458,INDIRECT("'"&amp;VLOOKUP($C458,ModMap!$A$2:$B$21,2,FALSE)&amp;"'!$K:$K"),0)),"")</f>
        <v/>
      </c>
      <c r="AM458" s="54">
        <f t="shared" si="1"/>
        <v>2</v>
      </c>
      <c r="AN458" s="54" t="str">
        <f t="shared" si="2"/>
        <v>Not Started</v>
      </c>
      <c r="AO458" s="55" t="str">
        <f t="array" ref="AO458">IFERROR(INDEX(INDIRECT("'"&amp;VLOOKUP($C458,ModMap!$A$2:$B$21,2,FALSE)&amp;"'!AO:AO"),MATCH($K458,INDIRECT("'"&amp;VLOOKUP($C458,ModMap!$A$2:$B$21,2,FALSE)&amp;"'!$K:$K"),0)),"")</f>
        <v/>
      </c>
      <c r="AP458" s="53" t="str">
        <f t="array" ref="AP458">IFERROR(HYPERLINK("#'"&amp;VLOOKUP($C458,ModMap!$A$2:$B$21,2,FALSE)&amp;"'!V"&amp;MATCH($K458,INDIRECT("'"&amp;VLOOKUP($C458,ModMap!$A$2:$B$21,2,FALSE)&amp;"'!$K:$K"),0),"Edit on module sheet"),"")</f>
        <v>Edit on module sheet</v>
      </c>
    </row>
    <row r="459" ht="42.0" customHeight="1">
      <c r="A459" s="34">
        <v>457.0</v>
      </c>
      <c r="B459" s="34">
        <v>457.0</v>
      </c>
      <c r="C459" s="34" t="s">
        <v>96</v>
      </c>
      <c r="D459" s="35" t="s">
        <v>97</v>
      </c>
      <c r="E459" s="36" t="s">
        <v>48</v>
      </c>
      <c r="F459" s="104" t="s">
        <v>987</v>
      </c>
      <c r="G459" s="35" t="s">
        <v>988</v>
      </c>
      <c r="H459" s="34" t="s">
        <v>1129</v>
      </c>
      <c r="I459" s="34" t="s">
        <v>1130</v>
      </c>
      <c r="J459" s="35" t="s">
        <v>1131</v>
      </c>
      <c r="K459" s="34" t="s">
        <v>2579</v>
      </c>
      <c r="L459" s="35" t="s">
        <v>2580</v>
      </c>
      <c r="M459" s="83" t="s">
        <v>2019</v>
      </c>
      <c r="N459" s="34" t="s">
        <v>1134</v>
      </c>
      <c r="O459" s="34" t="s">
        <v>1135</v>
      </c>
      <c r="P459" s="35" t="s">
        <v>1136</v>
      </c>
      <c r="Q459" s="35" t="s">
        <v>1137</v>
      </c>
      <c r="R459" s="34" t="s">
        <v>1138</v>
      </c>
      <c r="S459" s="34" t="s">
        <v>66</v>
      </c>
      <c r="T459" s="34" t="str">
        <f t="array" ref="T459">IFERROR(INDEX(INDIRECT("'"&amp;VLOOKUP($C459,ModMap!$A$2:$B$21,2,FALSE)&amp;"'!T:T"),MATCH($K459,INDIRECT("'"&amp;VLOOKUP($C459,ModMap!$A$2:$B$21,2,FALSE)&amp;"'!$K:$K"),0)),"")</f>
        <v>Unassigned</v>
      </c>
      <c r="U459" s="45" t="s">
        <v>36</v>
      </c>
      <c r="V459" s="34" t="str">
        <f t="array" ref="V459">IFERROR(INDEX(INDIRECT("'"&amp;VLOOKUP($C459,ModMap!$A$2:$B$21,2,FALSE)&amp;"'!V:V"),MATCH($K459,INDIRECT("'"&amp;VLOOKUP($C459,ModMap!$A$2:$B$21,2,FALSE)&amp;"'!$K:$K"),0)),"")</f>
        <v>N/A</v>
      </c>
      <c r="W459" s="34" t="str">
        <f t="array" ref="W459">IFERROR(INDEX(INDIRECT("'"&amp;VLOOKUP($C459,ModMap!$A$2:$B$21,2,FALSE)&amp;"'!W:W"),MATCH($K459,INDIRECT("'"&amp;VLOOKUP($C459,ModMap!$A$2:$B$21,2,FALSE)&amp;"'!$K:$K"),0)),"")</f>
        <v/>
      </c>
      <c r="X459" s="58" t="s">
        <v>33</v>
      </c>
      <c r="Y459" s="34" t="str">
        <f t="array" ref="Y459">IFERROR(INDEX(INDIRECT("'"&amp;VLOOKUP($C459,ModMap!$A$2:$B$21,2,FALSE)&amp;"'!Y:Y"),MATCH($K459,INDIRECT("'"&amp;VLOOKUP($C459,ModMap!$A$2:$B$21,2,FALSE)&amp;"'!$K:$K"),0)),"")</f>
        <v>Not Started</v>
      </c>
      <c r="Z459" s="34" t="str">
        <f t="array" ref="Z459">IFERROR(INDEX(INDIRECT("'"&amp;VLOOKUP($C459,ModMap!$A$2:$B$21,2,FALSE)&amp;"'!Z:Z"),MATCH($K459,INDIRECT("'"&amp;VLOOKUP($C459,ModMap!$A$2:$B$21,2,FALSE)&amp;"'!$K:$K"),0)),"")</f>
        <v>Unassigned</v>
      </c>
      <c r="AA459" s="45" t="s">
        <v>36</v>
      </c>
      <c r="AB459" s="34" t="str">
        <f t="array" ref="AB459">IFERROR(INDEX(INDIRECT("'"&amp;VLOOKUP($C459,ModMap!$A$2:$B$21,2,FALSE)&amp;"'!AB:AB"),MATCH($K459,INDIRECT("'"&amp;VLOOKUP($C459,ModMap!$A$2:$B$21,2,FALSE)&amp;"'!$K:$K"),0)),"")</f>
        <v>N/A</v>
      </c>
      <c r="AC459" s="34" t="str">
        <f t="array" ref="AC459">IFERROR(INDEX(INDIRECT("'"&amp;VLOOKUP($C459,ModMap!$A$2:$B$21,2,FALSE)&amp;"'!AC:AC"),MATCH($K459,INDIRECT("'"&amp;VLOOKUP($C459,ModMap!$A$2:$B$21,2,FALSE)&amp;"'!$K:$K"),0)),"")</f>
        <v/>
      </c>
      <c r="AD459" s="58" t="s">
        <v>33</v>
      </c>
      <c r="AE459" s="34" t="str">
        <f t="array" ref="AE459">IFERROR(INDEX(INDIRECT("'"&amp;VLOOKUP($C459,ModMap!$A$2:$B$21,2,FALSE)&amp;"'!AE:AE"),MATCH($K459,INDIRECT("'"&amp;VLOOKUP($C459,ModMap!$A$2:$B$21,2,FALSE)&amp;"'!$K:$K"),0)),"")</f>
        <v>Not Started</v>
      </c>
      <c r="AF459" s="34" t="str">
        <f t="array" ref="AF459">IFERROR(INDEX(INDIRECT("'"&amp;VLOOKUP($C459,ModMap!$A$2:$B$21,2,FALSE)&amp;"'!AF:AF"),MATCH($K459,INDIRECT("'"&amp;VLOOKUP($C459,ModMap!$A$2:$B$21,2,FALSE)&amp;"'!$K:$K"),0)),"")</f>
        <v>Unassigned</v>
      </c>
      <c r="AG459" s="45" t="s">
        <v>36</v>
      </c>
      <c r="AH459" s="34" t="str">
        <f t="array" ref="AH459">IFERROR(INDEX(INDIRECT("'"&amp;VLOOKUP($C459,ModMap!$A$2:$B$21,2,FALSE)&amp;"'!AH:AH"),MATCH($K459,INDIRECT("'"&amp;VLOOKUP($C459,ModMap!$A$2:$B$21,2,FALSE)&amp;"'!$K:$K"),0)),"")</f>
        <v>N/A</v>
      </c>
      <c r="AI459" s="34" t="str">
        <f t="array" ref="AI459">IFERROR(INDEX(INDIRECT("'"&amp;VLOOKUP($C459,ModMap!$A$2:$B$21,2,FALSE)&amp;"'!AI:AI"),MATCH($K459,INDIRECT("'"&amp;VLOOKUP($C459,ModMap!$A$2:$B$21,2,FALSE)&amp;"'!$K:$K"),0)),"")</f>
        <v/>
      </c>
      <c r="AJ459" s="58" t="s">
        <v>33</v>
      </c>
      <c r="AK459" s="34" t="str">
        <f t="array" ref="AK459">IFERROR(INDEX(INDIRECT("'"&amp;VLOOKUP($C459,ModMap!$A$2:$B$21,2,FALSE)&amp;"'!AK:AK"),MATCH($K459,INDIRECT("'"&amp;VLOOKUP($C459,ModMap!$A$2:$B$21,2,FALSE)&amp;"'!$K:$K"),0)),"")</f>
        <v>Not Started</v>
      </c>
      <c r="AL459" s="34" t="str">
        <f t="array" ref="AL459">IFERROR(INDEX(INDIRECT("'"&amp;VLOOKUP($C459,ModMap!$A$2:$B$21,2,FALSE)&amp;"'!AL:AL"),MATCH($K459,INDIRECT("'"&amp;VLOOKUP($C459,ModMap!$A$2:$B$21,2,FALSE)&amp;"'!$K:$K"),0)),"")</f>
        <v>Unassigned</v>
      </c>
      <c r="AM459" s="34">
        <f t="shared" si="1"/>
        <v>3</v>
      </c>
      <c r="AN459" s="34" t="str">
        <f t="shared" si="2"/>
        <v>Not Started</v>
      </c>
      <c r="AO459" s="35" t="str">
        <f t="array" ref="AO459">IFERROR(INDEX(INDIRECT("'"&amp;VLOOKUP($C459,ModMap!$A$2:$B$21,2,FALSE)&amp;"'!AO:AO"),MATCH($K459,INDIRECT("'"&amp;VLOOKUP($C459,ModMap!$A$2:$B$21,2,FALSE)&amp;"'!$K:$K"),0)),"")</f>
        <v/>
      </c>
      <c r="AP459" s="53" t="str">
        <f t="array" ref="AP459">IFERROR(HYPERLINK("#'"&amp;VLOOKUP($C459,ModMap!$A$2:$B$21,2,FALSE)&amp;"'!V"&amp;MATCH($K459,INDIRECT("'"&amp;VLOOKUP($C459,ModMap!$A$2:$B$21,2,FALSE)&amp;"'!$K:$K"),0),"Edit on module sheet"),"")</f>
        <v>Edit on module sheet</v>
      </c>
    </row>
    <row r="460" ht="42.0" customHeight="1">
      <c r="A460" s="54">
        <v>458.0</v>
      </c>
      <c r="B460" s="54">
        <v>458.0</v>
      </c>
      <c r="C460" s="54" t="s">
        <v>96</v>
      </c>
      <c r="D460" s="55" t="s">
        <v>97</v>
      </c>
      <c r="E460" s="64" t="s">
        <v>69</v>
      </c>
      <c r="F460" s="104" t="s">
        <v>987</v>
      </c>
      <c r="G460" s="55" t="s">
        <v>988</v>
      </c>
      <c r="H460" s="54" t="s">
        <v>1129</v>
      </c>
      <c r="I460" s="54" t="s">
        <v>1130</v>
      </c>
      <c r="J460" s="55" t="s">
        <v>1131</v>
      </c>
      <c r="K460" s="54" t="s">
        <v>2806</v>
      </c>
      <c r="L460" s="55" t="s">
        <v>2807</v>
      </c>
      <c r="M460" s="58" t="s">
        <v>434</v>
      </c>
      <c r="N460" s="54" t="s">
        <v>1134</v>
      </c>
      <c r="O460" s="54" t="s">
        <v>1135</v>
      </c>
      <c r="P460" s="55" t="s">
        <v>1136</v>
      </c>
      <c r="Q460" s="55" t="s">
        <v>1137</v>
      </c>
      <c r="R460" s="54" t="s">
        <v>1138</v>
      </c>
      <c r="S460" s="54" t="s">
        <v>69</v>
      </c>
      <c r="T460" s="54" t="str">
        <f t="array" ref="T460">IFERROR(INDEX(INDIRECT("'"&amp;VLOOKUP($C460,ModMap!$A$2:$B$21,2,FALSE)&amp;"'!T:T"),MATCH($K460,INDIRECT("'"&amp;VLOOKUP($C460,ModMap!$A$2:$B$21,2,FALSE)&amp;"'!$K:$K"),0)),"")</f>
        <v>Unassigned</v>
      </c>
      <c r="U460" s="58" t="s">
        <v>33</v>
      </c>
      <c r="V460" s="54" t="str">
        <f t="array" ref="V460">IFERROR(INDEX(INDIRECT("'"&amp;VLOOKUP($C460,ModMap!$A$2:$B$21,2,FALSE)&amp;"'!V:V"),MATCH($K460,INDIRECT("'"&amp;VLOOKUP($C460,ModMap!$A$2:$B$21,2,FALSE)&amp;"'!$K:$K"),0)),"")</f>
        <v>Not Started</v>
      </c>
      <c r="W460" s="54" t="str">
        <f t="array" ref="W460">IFERROR(INDEX(INDIRECT("'"&amp;VLOOKUP($C460,ModMap!$A$2:$B$21,2,FALSE)&amp;"'!W:W"),MATCH($K460,INDIRECT("'"&amp;VLOOKUP($C460,ModMap!$A$2:$B$21,2,FALSE)&amp;"'!$K:$K"),0)),"")</f>
        <v>Unassigned</v>
      </c>
      <c r="X460" s="58" t="s">
        <v>33</v>
      </c>
      <c r="Y460" s="54" t="str">
        <f t="array" ref="Y460">IFERROR(INDEX(INDIRECT("'"&amp;VLOOKUP($C460,ModMap!$A$2:$B$21,2,FALSE)&amp;"'!Y:Y"),MATCH($K460,INDIRECT("'"&amp;VLOOKUP($C460,ModMap!$A$2:$B$21,2,FALSE)&amp;"'!$K:$K"),0)),"")</f>
        <v>Not Started</v>
      </c>
      <c r="Z460" s="54" t="str">
        <f t="array" ref="Z460">IFERROR(INDEX(INDIRECT("'"&amp;VLOOKUP($C460,ModMap!$A$2:$B$21,2,FALSE)&amp;"'!Z:Z"),MATCH($K460,INDIRECT("'"&amp;VLOOKUP($C460,ModMap!$A$2:$B$21,2,FALSE)&amp;"'!$K:$K"),0)),"")</f>
        <v>Unassigned</v>
      </c>
      <c r="AA460" s="45" t="s">
        <v>36</v>
      </c>
      <c r="AB460" s="54" t="str">
        <f t="array" ref="AB460">IFERROR(INDEX(INDIRECT("'"&amp;VLOOKUP($C460,ModMap!$A$2:$B$21,2,FALSE)&amp;"'!AB:AB"),MATCH($K460,INDIRECT("'"&amp;VLOOKUP($C460,ModMap!$A$2:$B$21,2,FALSE)&amp;"'!$K:$K"),0)),"")</f>
        <v>N/A</v>
      </c>
      <c r="AC460" s="54" t="str">
        <f t="array" ref="AC460">IFERROR(INDEX(INDIRECT("'"&amp;VLOOKUP($C460,ModMap!$A$2:$B$21,2,FALSE)&amp;"'!AC:AC"),MATCH($K460,INDIRECT("'"&amp;VLOOKUP($C460,ModMap!$A$2:$B$21,2,FALSE)&amp;"'!$K:$K"),0)),"")</f>
        <v/>
      </c>
      <c r="AD460" s="58" t="s">
        <v>33</v>
      </c>
      <c r="AE460" s="54" t="str">
        <f t="array" ref="AE460">IFERROR(INDEX(INDIRECT("'"&amp;VLOOKUP($C460,ModMap!$A$2:$B$21,2,FALSE)&amp;"'!AE:AE"),MATCH($K460,INDIRECT("'"&amp;VLOOKUP($C460,ModMap!$A$2:$B$21,2,FALSE)&amp;"'!$K:$K"),0)),"")</f>
        <v>Not Started</v>
      </c>
      <c r="AF460" s="54" t="str">
        <f t="array" ref="AF460">IFERROR(INDEX(INDIRECT("'"&amp;VLOOKUP($C460,ModMap!$A$2:$B$21,2,FALSE)&amp;"'!AF:AF"),MATCH($K460,INDIRECT("'"&amp;VLOOKUP($C460,ModMap!$A$2:$B$21,2,FALSE)&amp;"'!$K:$K"),0)),"")</f>
        <v>Unassigned</v>
      </c>
      <c r="AG460" s="45" t="s">
        <v>36</v>
      </c>
      <c r="AH460" s="54" t="str">
        <f t="array" ref="AH460">IFERROR(INDEX(INDIRECT("'"&amp;VLOOKUP($C460,ModMap!$A$2:$B$21,2,FALSE)&amp;"'!AH:AH"),MATCH($K460,INDIRECT("'"&amp;VLOOKUP($C460,ModMap!$A$2:$B$21,2,FALSE)&amp;"'!$K:$K"),0)),"")</f>
        <v>N/A</v>
      </c>
      <c r="AI460" s="54" t="str">
        <f t="array" ref="AI460">IFERROR(INDEX(INDIRECT("'"&amp;VLOOKUP($C460,ModMap!$A$2:$B$21,2,FALSE)&amp;"'!AI:AI"),MATCH($K460,INDIRECT("'"&amp;VLOOKUP($C460,ModMap!$A$2:$B$21,2,FALSE)&amp;"'!$K:$K"),0)),"")</f>
        <v/>
      </c>
      <c r="AJ460" s="45" t="s">
        <v>36</v>
      </c>
      <c r="AK460" s="54" t="str">
        <f t="array" ref="AK460">IFERROR(INDEX(INDIRECT("'"&amp;VLOOKUP($C460,ModMap!$A$2:$B$21,2,FALSE)&amp;"'!AK:AK"),MATCH($K460,INDIRECT("'"&amp;VLOOKUP($C460,ModMap!$A$2:$B$21,2,FALSE)&amp;"'!$K:$K"),0)),"")</f>
        <v>N/A</v>
      </c>
      <c r="AL460" s="54" t="str">
        <f t="array" ref="AL460">IFERROR(INDEX(INDIRECT("'"&amp;VLOOKUP($C460,ModMap!$A$2:$B$21,2,FALSE)&amp;"'!AL:AL"),MATCH($K460,INDIRECT("'"&amp;VLOOKUP($C460,ModMap!$A$2:$B$21,2,FALSE)&amp;"'!$K:$K"),0)),"")</f>
        <v/>
      </c>
      <c r="AM460" s="54">
        <f t="shared" si="1"/>
        <v>3</v>
      </c>
      <c r="AN460" s="54" t="str">
        <f t="shared" si="2"/>
        <v>Not Started</v>
      </c>
      <c r="AO460" s="55" t="str">
        <f t="array" ref="AO460">IFERROR(INDEX(INDIRECT("'"&amp;VLOOKUP($C460,ModMap!$A$2:$B$21,2,FALSE)&amp;"'!AO:AO"),MATCH($K460,INDIRECT("'"&amp;VLOOKUP($C460,ModMap!$A$2:$B$21,2,FALSE)&amp;"'!$K:$K"),0)),"")</f>
        <v/>
      </c>
      <c r="AP460" s="53" t="str">
        <f t="array" ref="AP460">IFERROR(HYPERLINK("#'"&amp;VLOOKUP($C460,ModMap!$A$2:$B$21,2,FALSE)&amp;"'!V"&amp;MATCH($K460,INDIRECT("'"&amp;VLOOKUP($C460,ModMap!$A$2:$B$21,2,FALSE)&amp;"'!$K:$K"),0),"Edit on module sheet"),"")</f>
        <v>Edit on module sheet</v>
      </c>
    </row>
    <row r="461" ht="42.0" customHeight="1">
      <c r="A461" s="34">
        <v>459.0</v>
      </c>
      <c r="B461" s="34">
        <v>459.0</v>
      </c>
      <c r="C461" s="34" t="s">
        <v>111</v>
      </c>
      <c r="D461" s="35" t="s">
        <v>112</v>
      </c>
      <c r="E461" s="65" t="s">
        <v>41</v>
      </c>
      <c r="F461" s="104" t="s">
        <v>987</v>
      </c>
      <c r="G461" s="35" t="s">
        <v>988</v>
      </c>
      <c r="H461" s="34" t="s">
        <v>1141</v>
      </c>
      <c r="I461" s="34" t="s">
        <v>1142</v>
      </c>
      <c r="J461" s="35" t="s">
        <v>1143</v>
      </c>
      <c r="K461" s="34" t="s">
        <v>1144</v>
      </c>
      <c r="L461" s="35" t="s">
        <v>1145</v>
      </c>
      <c r="M461" s="66" t="s">
        <v>211</v>
      </c>
      <c r="N461" s="34" t="s">
        <v>994</v>
      </c>
      <c r="O461" s="34" t="s">
        <v>1146</v>
      </c>
      <c r="P461" s="35" t="s">
        <v>1147</v>
      </c>
      <c r="Q461" s="35" t="s">
        <v>1148</v>
      </c>
      <c r="R461" s="34" t="s">
        <v>1138</v>
      </c>
      <c r="S461" s="34" t="s">
        <v>206</v>
      </c>
      <c r="T461" s="34" t="str">
        <f t="array" ref="T461">IFERROR(INDEX(INDIRECT("'"&amp;VLOOKUP($C461,ModMap!$A$2:$B$21,2,FALSE)&amp;"'!T:T"),MATCH($K461,INDIRECT("'"&amp;VLOOKUP($C461,ModMap!$A$2:$B$21,2,FALSE)&amp;"'!$K:$K"),0)),"")</f>
        <v>Unassigned</v>
      </c>
      <c r="U461" s="58" t="s">
        <v>33</v>
      </c>
      <c r="V461" s="34" t="str">
        <f t="array" ref="V461">IFERROR(INDEX(INDIRECT("'"&amp;VLOOKUP($C461,ModMap!$A$2:$B$21,2,FALSE)&amp;"'!V:V"),MATCH($K461,INDIRECT("'"&amp;VLOOKUP($C461,ModMap!$A$2:$B$21,2,FALSE)&amp;"'!$K:$K"),0)),"")</f>
        <v>Not Started</v>
      </c>
      <c r="W461" s="34" t="str">
        <f t="array" ref="W461">IFERROR(INDEX(INDIRECT("'"&amp;VLOOKUP($C461,ModMap!$A$2:$B$21,2,FALSE)&amp;"'!W:W"),MATCH($K461,INDIRECT("'"&amp;VLOOKUP($C461,ModMap!$A$2:$B$21,2,FALSE)&amp;"'!$K:$K"),0)),"")</f>
        <v>Unassigned</v>
      </c>
      <c r="X461" s="45" t="s">
        <v>36</v>
      </c>
      <c r="Y461" s="34" t="str">
        <f t="array" ref="Y461">IFERROR(INDEX(INDIRECT("'"&amp;VLOOKUP($C461,ModMap!$A$2:$B$21,2,FALSE)&amp;"'!Y:Y"),MATCH($K461,INDIRECT("'"&amp;VLOOKUP($C461,ModMap!$A$2:$B$21,2,FALSE)&amp;"'!$K:$K"),0)),"")</f>
        <v>N/A</v>
      </c>
      <c r="Z461" s="34" t="str">
        <f t="array" ref="Z461">IFERROR(INDEX(INDIRECT("'"&amp;VLOOKUP($C461,ModMap!$A$2:$B$21,2,FALSE)&amp;"'!Z:Z"),MATCH($K461,INDIRECT("'"&amp;VLOOKUP($C461,ModMap!$A$2:$B$21,2,FALSE)&amp;"'!$K:$K"),0)),"")</f>
        <v/>
      </c>
      <c r="AA461" s="45" t="s">
        <v>36</v>
      </c>
      <c r="AB461" s="34" t="str">
        <f t="array" ref="AB461">IFERROR(INDEX(INDIRECT("'"&amp;VLOOKUP($C461,ModMap!$A$2:$B$21,2,FALSE)&amp;"'!AB:AB"),MATCH($K461,INDIRECT("'"&amp;VLOOKUP($C461,ModMap!$A$2:$B$21,2,FALSE)&amp;"'!$K:$K"),0)),"")</f>
        <v>N/A</v>
      </c>
      <c r="AC461" s="34" t="str">
        <f t="array" ref="AC461">IFERROR(INDEX(INDIRECT("'"&amp;VLOOKUP($C461,ModMap!$A$2:$B$21,2,FALSE)&amp;"'!AC:AC"),MATCH($K461,INDIRECT("'"&amp;VLOOKUP($C461,ModMap!$A$2:$B$21,2,FALSE)&amp;"'!$K:$K"),0)),"")</f>
        <v/>
      </c>
      <c r="AD461" s="58" t="s">
        <v>33</v>
      </c>
      <c r="AE461" s="34" t="str">
        <f t="array" ref="AE461">IFERROR(INDEX(INDIRECT("'"&amp;VLOOKUP($C461,ModMap!$A$2:$B$21,2,FALSE)&amp;"'!AE:AE"),MATCH($K461,INDIRECT("'"&amp;VLOOKUP($C461,ModMap!$A$2:$B$21,2,FALSE)&amp;"'!$K:$K"),0)),"")</f>
        <v>Not Started</v>
      </c>
      <c r="AF461" s="34" t="str">
        <f t="array" ref="AF461">IFERROR(INDEX(INDIRECT("'"&amp;VLOOKUP($C461,ModMap!$A$2:$B$21,2,FALSE)&amp;"'!AF:AF"),MATCH($K461,INDIRECT("'"&amp;VLOOKUP($C461,ModMap!$A$2:$B$21,2,FALSE)&amp;"'!$K:$K"),0)),"")</f>
        <v>Unassigned</v>
      </c>
      <c r="AG461" s="45" t="s">
        <v>36</v>
      </c>
      <c r="AH461" s="34" t="str">
        <f t="array" ref="AH461">IFERROR(INDEX(INDIRECT("'"&amp;VLOOKUP($C461,ModMap!$A$2:$B$21,2,FALSE)&amp;"'!AH:AH"),MATCH($K461,INDIRECT("'"&amp;VLOOKUP($C461,ModMap!$A$2:$B$21,2,FALSE)&amp;"'!$K:$K"),0)),"")</f>
        <v>N/A</v>
      </c>
      <c r="AI461" s="34" t="str">
        <f t="array" ref="AI461">IFERROR(INDEX(INDIRECT("'"&amp;VLOOKUP($C461,ModMap!$A$2:$B$21,2,FALSE)&amp;"'!AI:AI"),MATCH($K461,INDIRECT("'"&amp;VLOOKUP($C461,ModMap!$A$2:$B$21,2,FALSE)&amp;"'!$K:$K"),0)),"")</f>
        <v/>
      </c>
      <c r="AJ461" s="45" t="s">
        <v>36</v>
      </c>
      <c r="AK461" s="34" t="str">
        <f t="array" ref="AK461">IFERROR(INDEX(INDIRECT("'"&amp;VLOOKUP($C461,ModMap!$A$2:$B$21,2,FALSE)&amp;"'!AK:AK"),MATCH($K461,INDIRECT("'"&amp;VLOOKUP($C461,ModMap!$A$2:$B$21,2,FALSE)&amp;"'!$K:$K"),0)),"")</f>
        <v>N/A</v>
      </c>
      <c r="AL461" s="34" t="str">
        <f t="array" ref="AL461">IFERROR(INDEX(INDIRECT("'"&amp;VLOOKUP($C461,ModMap!$A$2:$B$21,2,FALSE)&amp;"'!AL:AL"),MATCH($K461,INDIRECT("'"&amp;VLOOKUP($C461,ModMap!$A$2:$B$21,2,FALSE)&amp;"'!$K:$K"),0)),"")</f>
        <v/>
      </c>
      <c r="AM461" s="34">
        <f t="shared" si="1"/>
        <v>2</v>
      </c>
      <c r="AN461" s="34" t="str">
        <f t="shared" si="2"/>
        <v>Not Started</v>
      </c>
      <c r="AO461" s="35" t="str">
        <f t="array" ref="AO461">IFERROR(INDEX(INDIRECT("'"&amp;VLOOKUP($C461,ModMap!$A$2:$B$21,2,FALSE)&amp;"'!AO:AO"),MATCH($K461,INDIRECT("'"&amp;VLOOKUP($C461,ModMap!$A$2:$B$21,2,FALSE)&amp;"'!$K:$K"),0)),"")</f>
        <v/>
      </c>
      <c r="AP461" s="53" t="str">
        <f t="array" ref="AP461">IFERROR(HYPERLINK("#'"&amp;VLOOKUP($C461,ModMap!$A$2:$B$21,2,FALSE)&amp;"'!V"&amp;MATCH($K461,INDIRECT("'"&amp;VLOOKUP($C461,ModMap!$A$2:$B$21,2,FALSE)&amp;"'!$K:$K"),0),"Edit on module sheet"),"")</f>
        <v>Edit on module sheet</v>
      </c>
    </row>
    <row r="462" ht="42.0" customHeight="1">
      <c r="A462" s="54">
        <v>460.0</v>
      </c>
      <c r="B462" s="54">
        <v>460.0</v>
      </c>
      <c r="C462" s="54" t="s">
        <v>111</v>
      </c>
      <c r="D462" s="55" t="s">
        <v>112</v>
      </c>
      <c r="E462" s="64" t="s">
        <v>69</v>
      </c>
      <c r="F462" s="104" t="s">
        <v>987</v>
      </c>
      <c r="G462" s="55" t="s">
        <v>988</v>
      </c>
      <c r="H462" s="54" t="s">
        <v>1141</v>
      </c>
      <c r="I462" s="54" t="s">
        <v>1142</v>
      </c>
      <c r="J462" s="55" t="s">
        <v>1143</v>
      </c>
      <c r="K462" s="54" t="s">
        <v>3734</v>
      </c>
      <c r="L462" s="55" t="s">
        <v>3735</v>
      </c>
      <c r="M462" s="58" t="s">
        <v>434</v>
      </c>
      <c r="N462" s="54" t="s">
        <v>994</v>
      </c>
      <c r="O462" s="54" t="s">
        <v>1146</v>
      </c>
      <c r="P462" s="55" t="s">
        <v>1147</v>
      </c>
      <c r="Q462" s="55" t="s">
        <v>1148</v>
      </c>
      <c r="R462" s="54" t="s">
        <v>1138</v>
      </c>
      <c r="S462" s="54" t="s">
        <v>69</v>
      </c>
      <c r="T462" s="54" t="str">
        <f t="array" ref="T462">IFERROR(INDEX(INDIRECT("'"&amp;VLOOKUP($C462,ModMap!$A$2:$B$21,2,FALSE)&amp;"'!T:T"),MATCH($K462,INDIRECT("'"&amp;VLOOKUP($C462,ModMap!$A$2:$B$21,2,FALSE)&amp;"'!$K:$K"),0)),"")</f>
        <v>Unassigned</v>
      </c>
      <c r="U462" s="58" t="s">
        <v>33</v>
      </c>
      <c r="V462" s="54" t="str">
        <f t="array" ref="V462">IFERROR(INDEX(INDIRECT("'"&amp;VLOOKUP($C462,ModMap!$A$2:$B$21,2,FALSE)&amp;"'!V:V"),MATCH($K462,INDIRECT("'"&amp;VLOOKUP($C462,ModMap!$A$2:$B$21,2,FALSE)&amp;"'!$K:$K"),0)),"")</f>
        <v>Not Started</v>
      </c>
      <c r="W462" s="54" t="str">
        <f t="array" ref="W462">IFERROR(INDEX(INDIRECT("'"&amp;VLOOKUP($C462,ModMap!$A$2:$B$21,2,FALSE)&amp;"'!W:W"),MATCH($K462,INDIRECT("'"&amp;VLOOKUP($C462,ModMap!$A$2:$B$21,2,FALSE)&amp;"'!$K:$K"),0)),"")</f>
        <v>Unassigned</v>
      </c>
      <c r="X462" s="45" t="s">
        <v>36</v>
      </c>
      <c r="Y462" s="54" t="str">
        <f t="array" ref="Y462">IFERROR(INDEX(INDIRECT("'"&amp;VLOOKUP($C462,ModMap!$A$2:$B$21,2,FALSE)&amp;"'!Y:Y"),MATCH($K462,INDIRECT("'"&amp;VLOOKUP($C462,ModMap!$A$2:$B$21,2,FALSE)&amp;"'!$K:$K"),0)),"")</f>
        <v>N/A</v>
      </c>
      <c r="Z462" s="54" t="str">
        <f t="array" ref="Z462">IFERROR(INDEX(INDIRECT("'"&amp;VLOOKUP($C462,ModMap!$A$2:$B$21,2,FALSE)&amp;"'!Z:Z"),MATCH($K462,INDIRECT("'"&amp;VLOOKUP($C462,ModMap!$A$2:$B$21,2,FALSE)&amp;"'!$K:$K"),0)),"")</f>
        <v/>
      </c>
      <c r="AA462" s="45" t="s">
        <v>36</v>
      </c>
      <c r="AB462" s="54" t="str">
        <f t="array" ref="AB462">IFERROR(INDEX(INDIRECT("'"&amp;VLOOKUP($C462,ModMap!$A$2:$B$21,2,FALSE)&amp;"'!AB:AB"),MATCH($K462,INDIRECT("'"&amp;VLOOKUP($C462,ModMap!$A$2:$B$21,2,FALSE)&amp;"'!$K:$K"),0)),"")</f>
        <v>N/A</v>
      </c>
      <c r="AC462" s="54" t="str">
        <f t="array" ref="AC462">IFERROR(INDEX(INDIRECT("'"&amp;VLOOKUP($C462,ModMap!$A$2:$B$21,2,FALSE)&amp;"'!AC:AC"),MATCH($K462,INDIRECT("'"&amp;VLOOKUP($C462,ModMap!$A$2:$B$21,2,FALSE)&amp;"'!$K:$K"),0)),"")</f>
        <v/>
      </c>
      <c r="AD462" s="45" t="s">
        <v>36</v>
      </c>
      <c r="AE462" s="54" t="str">
        <f t="array" ref="AE462">IFERROR(INDEX(INDIRECT("'"&amp;VLOOKUP($C462,ModMap!$A$2:$B$21,2,FALSE)&amp;"'!AE:AE"),MATCH($K462,INDIRECT("'"&amp;VLOOKUP($C462,ModMap!$A$2:$B$21,2,FALSE)&amp;"'!$K:$K"),0)),"")</f>
        <v>N/A</v>
      </c>
      <c r="AF462" s="54" t="str">
        <f t="array" ref="AF462">IFERROR(INDEX(INDIRECT("'"&amp;VLOOKUP($C462,ModMap!$A$2:$B$21,2,FALSE)&amp;"'!AF:AF"),MATCH($K462,INDIRECT("'"&amp;VLOOKUP($C462,ModMap!$A$2:$B$21,2,FALSE)&amp;"'!$K:$K"),0)),"")</f>
        <v/>
      </c>
      <c r="AG462" s="45" t="s">
        <v>36</v>
      </c>
      <c r="AH462" s="54" t="str">
        <f t="array" ref="AH462">IFERROR(INDEX(INDIRECT("'"&amp;VLOOKUP($C462,ModMap!$A$2:$B$21,2,FALSE)&amp;"'!AH:AH"),MATCH($K462,INDIRECT("'"&amp;VLOOKUP($C462,ModMap!$A$2:$B$21,2,FALSE)&amp;"'!$K:$K"),0)),"")</f>
        <v>N/A</v>
      </c>
      <c r="AI462" s="54" t="str">
        <f t="array" ref="AI462">IFERROR(INDEX(INDIRECT("'"&amp;VLOOKUP($C462,ModMap!$A$2:$B$21,2,FALSE)&amp;"'!AI:AI"),MATCH($K462,INDIRECT("'"&amp;VLOOKUP($C462,ModMap!$A$2:$B$21,2,FALSE)&amp;"'!$K:$K"),0)),"")</f>
        <v/>
      </c>
      <c r="AJ462" s="45" t="s">
        <v>36</v>
      </c>
      <c r="AK462" s="54" t="str">
        <f t="array" ref="AK462">IFERROR(INDEX(INDIRECT("'"&amp;VLOOKUP($C462,ModMap!$A$2:$B$21,2,FALSE)&amp;"'!AK:AK"),MATCH($K462,INDIRECT("'"&amp;VLOOKUP($C462,ModMap!$A$2:$B$21,2,FALSE)&amp;"'!$K:$K"),0)),"")</f>
        <v>N/A</v>
      </c>
      <c r="AL462" s="54" t="str">
        <f t="array" ref="AL462">IFERROR(INDEX(INDIRECT("'"&amp;VLOOKUP($C462,ModMap!$A$2:$B$21,2,FALSE)&amp;"'!AL:AL"),MATCH($K462,INDIRECT("'"&amp;VLOOKUP($C462,ModMap!$A$2:$B$21,2,FALSE)&amp;"'!$K:$K"),0)),"")</f>
        <v/>
      </c>
      <c r="AM462" s="54">
        <f t="shared" si="1"/>
        <v>1</v>
      </c>
      <c r="AN462" s="54" t="str">
        <f t="shared" si="2"/>
        <v>Not Started</v>
      </c>
      <c r="AO462" s="55" t="str">
        <f t="array" ref="AO462">IFERROR(INDEX(INDIRECT("'"&amp;VLOOKUP($C462,ModMap!$A$2:$B$21,2,FALSE)&amp;"'!AO:AO"),MATCH($K462,INDIRECT("'"&amp;VLOOKUP($C462,ModMap!$A$2:$B$21,2,FALSE)&amp;"'!$K:$K"),0)),"")</f>
        <v/>
      </c>
      <c r="AP462" s="53" t="str">
        <f t="array" ref="AP462">IFERROR(HYPERLINK("#'"&amp;VLOOKUP($C462,ModMap!$A$2:$B$21,2,FALSE)&amp;"'!V"&amp;MATCH($K462,INDIRECT("'"&amp;VLOOKUP($C462,ModMap!$A$2:$B$21,2,FALSE)&amp;"'!$K:$K"),0),"Edit on module sheet"),"")</f>
        <v>Edit on module sheet</v>
      </c>
    </row>
    <row r="463" ht="42.0" customHeight="1">
      <c r="A463" s="34">
        <v>461.0</v>
      </c>
      <c r="B463" s="34">
        <v>461.0</v>
      </c>
      <c r="C463" s="34" t="s">
        <v>115</v>
      </c>
      <c r="D463" s="35" t="s">
        <v>116</v>
      </c>
      <c r="E463" s="36" t="s">
        <v>48</v>
      </c>
      <c r="F463" s="105" t="s">
        <v>1151</v>
      </c>
      <c r="G463" s="35" t="s">
        <v>1152</v>
      </c>
      <c r="H463" s="34" t="s">
        <v>1153</v>
      </c>
      <c r="I463" s="34" t="s">
        <v>1154</v>
      </c>
      <c r="J463" s="35" t="s">
        <v>1155</v>
      </c>
      <c r="K463" s="34" t="s">
        <v>2581</v>
      </c>
      <c r="L463" s="35" t="s">
        <v>2582</v>
      </c>
      <c r="M463" s="62" t="s">
        <v>200</v>
      </c>
      <c r="N463" s="34" t="s">
        <v>1158</v>
      </c>
      <c r="O463" s="34" t="s">
        <v>1159</v>
      </c>
      <c r="P463" s="35" t="s">
        <v>1160</v>
      </c>
      <c r="Q463" s="35" t="s">
        <v>1161</v>
      </c>
      <c r="R463" s="34" t="s">
        <v>905</v>
      </c>
      <c r="S463" s="34" t="s">
        <v>53</v>
      </c>
      <c r="T463" s="34" t="str">
        <f t="array" ref="T463">IFERROR(INDEX(INDIRECT("'"&amp;VLOOKUP($C463,ModMap!$A$2:$B$21,2,FALSE)&amp;"'!T:T"),MATCH($K463,INDIRECT("'"&amp;VLOOKUP($C463,ModMap!$A$2:$B$21,2,FALSE)&amp;"'!$K:$K"),0)),"")</f>
        <v>Unassigned</v>
      </c>
      <c r="U463" s="45" t="s">
        <v>36</v>
      </c>
      <c r="V463" s="34" t="str">
        <f t="array" ref="V463">IFERROR(INDEX(INDIRECT("'"&amp;VLOOKUP($C463,ModMap!$A$2:$B$21,2,FALSE)&amp;"'!V:V"),MATCH($K463,INDIRECT("'"&amp;VLOOKUP($C463,ModMap!$A$2:$B$21,2,FALSE)&amp;"'!$K:$K"),0)),"")</f>
        <v>N/A</v>
      </c>
      <c r="W463" s="34" t="str">
        <f t="array" ref="W463">IFERROR(INDEX(INDIRECT("'"&amp;VLOOKUP($C463,ModMap!$A$2:$B$21,2,FALSE)&amp;"'!W:W"),MATCH($K463,INDIRECT("'"&amp;VLOOKUP($C463,ModMap!$A$2:$B$21,2,FALSE)&amp;"'!$K:$K"),0)),"")</f>
        <v/>
      </c>
      <c r="X463" s="58" t="s">
        <v>33</v>
      </c>
      <c r="Y463" s="34" t="str">
        <f t="array" ref="Y463">IFERROR(INDEX(INDIRECT("'"&amp;VLOOKUP($C463,ModMap!$A$2:$B$21,2,FALSE)&amp;"'!Y:Y"),MATCH($K463,INDIRECT("'"&amp;VLOOKUP($C463,ModMap!$A$2:$B$21,2,FALSE)&amp;"'!$K:$K"),0)),"")</f>
        <v>Not Started</v>
      </c>
      <c r="Z463" s="34" t="str">
        <f t="array" ref="Z463">IFERROR(INDEX(INDIRECT("'"&amp;VLOOKUP($C463,ModMap!$A$2:$B$21,2,FALSE)&amp;"'!Z:Z"),MATCH($K463,INDIRECT("'"&amp;VLOOKUP($C463,ModMap!$A$2:$B$21,2,FALSE)&amp;"'!$K:$K"),0)),"")</f>
        <v>Unassigned</v>
      </c>
      <c r="AA463" s="58" t="s">
        <v>33</v>
      </c>
      <c r="AB463" s="34" t="str">
        <f t="array" ref="AB463">IFERROR(INDEX(INDIRECT("'"&amp;VLOOKUP($C463,ModMap!$A$2:$B$21,2,FALSE)&amp;"'!AB:AB"),MATCH($K463,INDIRECT("'"&amp;VLOOKUP($C463,ModMap!$A$2:$B$21,2,FALSE)&amp;"'!$K:$K"),0)),"")</f>
        <v>Not Started</v>
      </c>
      <c r="AC463" s="34" t="str">
        <f t="array" ref="AC463">IFERROR(INDEX(INDIRECT("'"&amp;VLOOKUP($C463,ModMap!$A$2:$B$21,2,FALSE)&amp;"'!AC:AC"),MATCH($K463,INDIRECT("'"&amp;VLOOKUP($C463,ModMap!$A$2:$B$21,2,FALSE)&amp;"'!$K:$K"),0)),"")</f>
        <v>Unassigned</v>
      </c>
      <c r="AD463" s="45" t="s">
        <v>36</v>
      </c>
      <c r="AE463" s="34" t="str">
        <f t="array" ref="AE463">IFERROR(INDEX(INDIRECT("'"&amp;VLOOKUP($C463,ModMap!$A$2:$B$21,2,FALSE)&amp;"'!AE:AE"),MATCH($K463,INDIRECT("'"&amp;VLOOKUP($C463,ModMap!$A$2:$B$21,2,FALSE)&amp;"'!$K:$K"),0)),"")</f>
        <v>N/A</v>
      </c>
      <c r="AF463" s="34" t="str">
        <f t="array" ref="AF463">IFERROR(INDEX(INDIRECT("'"&amp;VLOOKUP($C463,ModMap!$A$2:$B$21,2,FALSE)&amp;"'!AF:AF"),MATCH($K463,INDIRECT("'"&amp;VLOOKUP($C463,ModMap!$A$2:$B$21,2,FALSE)&amp;"'!$K:$K"),0)),"")</f>
        <v/>
      </c>
      <c r="AG463" s="45" t="s">
        <v>36</v>
      </c>
      <c r="AH463" s="34" t="str">
        <f t="array" ref="AH463">IFERROR(INDEX(INDIRECT("'"&amp;VLOOKUP($C463,ModMap!$A$2:$B$21,2,FALSE)&amp;"'!AH:AH"),MATCH($K463,INDIRECT("'"&amp;VLOOKUP($C463,ModMap!$A$2:$B$21,2,FALSE)&amp;"'!$K:$K"),0)),"")</f>
        <v>N/A</v>
      </c>
      <c r="AI463" s="34" t="str">
        <f t="array" ref="AI463">IFERROR(INDEX(INDIRECT("'"&amp;VLOOKUP($C463,ModMap!$A$2:$B$21,2,FALSE)&amp;"'!AI:AI"),MATCH($K463,INDIRECT("'"&amp;VLOOKUP($C463,ModMap!$A$2:$B$21,2,FALSE)&amp;"'!$K:$K"),0)),"")</f>
        <v/>
      </c>
      <c r="AJ463" s="45" t="s">
        <v>36</v>
      </c>
      <c r="AK463" s="34" t="str">
        <f t="array" ref="AK463">IFERROR(INDEX(INDIRECT("'"&amp;VLOOKUP($C463,ModMap!$A$2:$B$21,2,FALSE)&amp;"'!AK:AK"),MATCH($K463,INDIRECT("'"&amp;VLOOKUP($C463,ModMap!$A$2:$B$21,2,FALSE)&amp;"'!$K:$K"),0)),"")</f>
        <v>N/A</v>
      </c>
      <c r="AL463" s="34" t="str">
        <f t="array" ref="AL463">IFERROR(INDEX(INDIRECT("'"&amp;VLOOKUP($C463,ModMap!$A$2:$B$21,2,FALSE)&amp;"'!AL:AL"),MATCH($K463,INDIRECT("'"&amp;VLOOKUP($C463,ModMap!$A$2:$B$21,2,FALSE)&amp;"'!$K:$K"),0)),"")</f>
        <v/>
      </c>
      <c r="AM463" s="34">
        <f t="shared" si="1"/>
        <v>2</v>
      </c>
      <c r="AN463" s="34" t="str">
        <f t="shared" si="2"/>
        <v>Not Started</v>
      </c>
      <c r="AO463" s="35" t="str">
        <f t="array" ref="AO463">IFERROR(INDEX(INDIRECT("'"&amp;VLOOKUP($C463,ModMap!$A$2:$B$21,2,FALSE)&amp;"'!AO:AO"),MATCH($K463,INDIRECT("'"&amp;VLOOKUP($C463,ModMap!$A$2:$B$21,2,FALSE)&amp;"'!$K:$K"),0)),"")</f>
        <v/>
      </c>
      <c r="AP463" s="53" t="str">
        <f t="array" ref="AP463">IFERROR(HYPERLINK("#'"&amp;VLOOKUP($C463,ModMap!$A$2:$B$21,2,FALSE)&amp;"'!V"&amp;MATCH($K463,INDIRECT("'"&amp;VLOOKUP($C463,ModMap!$A$2:$B$21,2,FALSE)&amp;"'!$K:$K"),0),"Edit on module sheet"),"")</f>
        <v>Edit on module sheet</v>
      </c>
    </row>
    <row r="464" ht="42.0" customHeight="1">
      <c r="A464" s="54">
        <v>462.0</v>
      </c>
      <c r="B464" s="54">
        <v>462.0</v>
      </c>
      <c r="C464" s="54" t="s">
        <v>115</v>
      </c>
      <c r="D464" s="55" t="s">
        <v>116</v>
      </c>
      <c r="E464" s="36" t="s">
        <v>48</v>
      </c>
      <c r="F464" s="105" t="s">
        <v>1151</v>
      </c>
      <c r="G464" s="55" t="s">
        <v>1152</v>
      </c>
      <c r="H464" s="54" t="s">
        <v>1153</v>
      </c>
      <c r="I464" s="54" t="s">
        <v>1154</v>
      </c>
      <c r="J464" s="55" t="s">
        <v>1155</v>
      </c>
      <c r="K464" s="54" t="s">
        <v>2590</v>
      </c>
      <c r="L464" s="55" t="s">
        <v>2591</v>
      </c>
      <c r="M464" s="62" t="s">
        <v>200</v>
      </c>
      <c r="N464" s="54" t="s">
        <v>1158</v>
      </c>
      <c r="O464" s="54" t="s">
        <v>1159</v>
      </c>
      <c r="P464" s="55" t="s">
        <v>1160</v>
      </c>
      <c r="Q464" s="55" t="s">
        <v>1161</v>
      </c>
      <c r="R464" s="54" t="s">
        <v>905</v>
      </c>
      <c r="S464" s="54" t="s">
        <v>56</v>
      </c>
      <c r="T464" s="54" t="str">
        <f t="array" ref="T464">IFERROR(INDEX(INDIRECT("'"&amp;VLOOKUP($C464,ModMap!$A$2:$B$21,2,FALSE)&amp;"'!T:T"),MATCH($K464,INDIRECT("'"&amp;VLOOKUP($C464,ModMap!$A$2:$B$21,2,FALSE)&amp;"'!$K:$K"),0)),"")</f>
        <v>Unassigned</v>
      </c>
      <c r="U464" s="45" t="s">
        <v>36</v>
      </c>
      <c r="V464" s="54" t="str">
        <f t="array" ref="V464">IFERROR(INDEX(INDIRECT("'"&amp;VLOOKUP($C464,ModMap!$A$2:$B$21,2,FALSE)&amp;"'!V:V"),MATCH($K464,INDIRECT("'"&amp;VLOOKUP($C464,ModMap!$A$2:$B$21,2,FALSE)&amp;"'!$K:$K"),0)),"")</f>
        <v>N/A</v>
      </c>
      <c r="W464" s="54" t="str">
        <f t="array" ref="W464">IFERROR(INDEX(INDIRECT("'"&amp;VLOOKUP($C464,ModMap!$A$2:$B$21,2,FALSE)&amp;"'!W:W"),MATCH($K464,INDIRECT("'"&amp;VLOOKUP($C464,ModMap!$A$2:$B$21,2,FALSE)&amp;"'!$K:$K"),0)),"")</f>
        <v/>
      </c>
      <c r="X464" s="58" t="s">
        <v>33</v>
      </c>
      <c r="Y464" s="54" t="str">
        <f t="array" ref="Y464">IFERROR(INDEX(INDIRECT("'"&amp;VLOOKUP($C464,ModMap!$A$2:$B$21,2,FALSE)&amp;"'!Y:Y"),MATCH($K464,INDIRECT("'"&amp;VLOOKUP($C464,ModMap!$A$2:$B$21,2,FALSE)&amp;"'!$K:$K"),0)),"")</f>
        <v>Not Started</v>
      </c>
      <c r="Z464" s="54" t="str">
        <f t="array" ref="Z464">IFERROR(INDEX(INDIRECT("'"&amp;VLOOKUP($C464,ModMap!$A$2:$B$21,2,FALSE)&amp;"'!Z:Z"),MATCH($K464,INDIRECT("'"&amp;VLOOKUP($C464,ModMap!$A$2:$B$21,2,FALSE)&amp;"'!$K:$K"),0)),"")</f>
        <v>Unassigned</v>
      </c>
      <c r="AA464" s="58" t="s">
        <v>33</v>
      </c>
      <c r="AB464" s="54" t="str">
        <f t="array" ref="AB464">IFERROR(INDEX(INDIRECT("'"&amp;VLOOKUP($C464,ModMap!$A$2:$B$21,2,FALSE)&amp;"'!AB:AB"),MATCH($K464,INDIRECT("'"&amp;VLOOKUP($C464,ModMap!$A$2:$B$21,2,FALSE)&amp;"'!$K:$K"),0)),"")</f>
        <v>Not Started</v>
      </c>
      <c r="AC464" s="54" t="str">
        <f t="array" ref="AC464">IFERROR(INDEX(INDIRECT("'"&amp;VLOOKUP($C464,ModMap!$A$2:$B$21,2,FALSE)&amp;"'!AC:AC"),MATCH($K464,INDIRECT("'"&amp;VLOOKUP($C464,ModMap!$A$2:$B$21,2,FALSE)&amp;"'!$K:$K"),0)),"")</f>
        <v>Unassigned</v>
      </c>
      <c r="AD464" s="58" t="s">
        <v>33</v>
      </c>
      <c r="AE464" s="54" t="str">
        <f t="array" ref="AE464">IFERROR(INDEX(INDIRECT("'"&amp;VLOOKUP($C464,ModMap!$A$2:$B$21,2,FALSE)&amp;"'!AE:AE"),MATCH($K464,INDIRECT("'"&amp;VLOOKUP($C464,ModMap!$A$2:$B$21,2,FALSE)&amp;"'!$K:$K"),0)),"")</f>
        <v>Not Started</v>
      </c>
      <c r="AF464" s="54" t="str">
        <f t="array" ref="AF464">IFERROR(INDEX(INDIRECT("'"&amp;VLOOKUP($C464,ModMap!$A$2:$B$21,2,FALSE)&amp;"'!AF:AF"),MATCH($K464,INDIRECT("'"&amp;VLOOKUP($C464,ModMap!$A$2:$B$21,2,FALSE)&amp;"'!$K:$K"),0)),"")</f>
        <v>Unassigned</v>
      </c>
      <c r="AG464" s="45" t="s">
        <v>36</v>
      </c>
      <c r="AH464" s="54" t="str">
        <f t="array" ref="AH464">IFERROR(INDEX(INDIRECT("'"&amp;VLOOKUP($C464,ModMap!$A$2:$B$21,2,FALSE)&amp;"'!AH:AH"),MATCH($K464,INDIRECT("'"&amp;VLOOKUP($C464,ModMap!$A$2:$B$21,2,FALSE)&amp;"'!$K:$K"),0)),"")</f>
        <v>N/A</v>
      </c>
      <c r="AI464" s="54" t="str">
        <f t="array" ref="AI464">IFERROR(INDEX(INDIRECT("'"&amp;VLOOKUP($C464,ModMap!$A$2:$B$21,2,FALSE)&amp;"'!AI:AI"),MATCH($K464,INDIRECT("'"&amp;VLOOKUP($C464,ModMap!$A$2:$B$21,2,FALSE)&amp;"'!$K:$K"),0)),"")</f>
        <v/>
      </c>
      <c r="AJ464" s="45" t="s">
        <v>36</v>
      </c>
      <c r="AK464" s="54" t="str">
        <f t="array" ref="AK464">IFERROR(INDEX(INDIRECT("'"&amp;VLOOKUP($C464,ModMap!$A$2:$B$21,2,FALSE)&amp;"'!AK:AK"),MATCH($K464,INDIRECT("'"&amp;VLOOKUP($C464,ModMap!$A$2:$B$21,2,FALSE)&amp;"'!$K:$K"),0)),"")</f>
        <v>N/A</v>
      </c>
      <c r="AL464" s="54" t="str">
        <f t="array" ref="AL464">IFERROR(INDEX(INDIRECT("'"&amp;VLOOKUP($C464,ModMap!$A$2:$B$21,2,FALSE)&amp;"'!AL:AL"),MATCH($K464,INDIRECT("'"&amp;VLOOKUP($C464,ModMap!$A$2:$B$21,2,FALSE)&amp;"'!$K:$K"),0)),"")</f>
        <v/>
      </c>
      <c r="AM464" s="54">
        <f t="shared" si="1"/>
        <v>3</v>
      </c>
      <c r="AN464" s="54" t="str">
        <f t="shared" si="2"/>
        <v>Not Started</v>
      </c>
      <c r="AO464" s="55" t="str">
        <f t="array" ref="AO464">IFERROR(INDEX(INDIRECT("'"&amp;VLOOKUP($C464,ModMap!$A$2:$B$21,2,FALSE)&amp;"'!AO:AO"),MATCH($K464,INDIRECT("'"&amp;VLOOKUP($C464,ModMap!$A$2:$B$21,2,FALSE)&amp;"'!$K:$K"),0)),"")</f>
        <v/>
      </c>
      <c r="AP464" s="53" t="str">
        <f t="array" ref="AP464">IFERROR(HYPERLINK("#'"&amp;VLOOKUP($C464,ModMap!$A$2:$B$21,2,FALSE)&amp;"'!V"&amp;MATCH($K464,INDIRECT("'"&amp;VLOOKUP($C464,ModMap!$A$2:$B$21,2,FALSE)&amp;"'!$K:$K"),0),"Edit on module sheet"),"")</f>
        <v>Edit on module sheet</v>
      </c>
    </row>
    <row r="465" ht="42.0" customHeight="1">
      <c r="A465" s="34">
        <v>463.0</v>
      </c>
      <c r="B465" s="34">
        <v>463.0</v>
      </c>
      <c r="C465" s="34" t="s">
        <v>115</v>
      </c>
      <c r="D465" s="35" t="s">
        <v>116</v>
      </c>
      <c r="E465" s="65" t="s">
        <v>41</v>
      </c>
      <c r="F465" s="105" t="s">
        <v>1151</v>
      </c>
      <c r="G465" s="35" t="s">
        <v>1152</v>
      </c>
      <c r="H465" s="34" t="s">
        <v>1153</v>
      </c>
      <c r="I465" s="34" t="s">
        <v>1154</v>
      </c>
      <c r="J465" s="35" t="s">
        <v>1155</v>
      </c>
      <c r="K465" s="34" t="s">
        <v>1156</v>
      </c>
      <c r="L465" s="35" t="s">
        <v>1157</v>
      </c>
      <c r="M465" s="62" t="s">
        <v>200</v>
      </c>
      <c r="N465" s="34" t="s">
        <v>1158</v>
      </c>
      <c r="O465" s="34" t="s">
        <v>1159</v>
      </c>
      <c r="P465" s="35" t="s">
        <v>1160</v>
      </c>
      <c r="Q465" s="35" t="s">
        <v>1161</v>
      </c>
      <c r="R465" s="34" t="s">
        <v>905</v>
      </c>
      <c r="S465" s="34" t="s">
        <v>206</v>
      </c>
      <c r="T465" s="34" t="str">
        <f t="array" ref="T465">IFERROR(INDEX(INDIRECT("'"&amp;VLOOKUP($C465,ModMap!$A$2:$B$21,2,FALSE)&amp;"'!T:T"),MATCH($K465,INDIRECT("'"&amp;VLOOKUP($C465,ModMap!$A$2:$B$21,2,FALSE)&amp;"'!$K:$K"),0)),"")</f>
        <v>Unassigned</v>
      </c>
      <c r="U465" s="58" t="s">
        <v>33</v>
      </c>
      <c r="V465" s="34" t="str">
        <f t="array" ref="V465">IFERROR(INDEX(INDIRECT("'"&amp;VLOOKUP($C465,ModMap!$A$2:$B$21,2,FALSE)&amp;"'!V:V"),MATCH($K465,INDIRECT("'"&amp;VLOOKUP($C465,ModMap!$A$2:$B$21,2,FALSE)&amp;"'!$K:$K"),0)),"")</f>
        <v>Not Started</v>
      </c>
      <c r="W465" s="34" t="str">
        <f t="array" ref="W465">IFERROR(INDEX(INDIRECT("'"&amp;VLOOKUP($C465,ModMap!$A$2:$B$21,2,FALSE)&amp;"'!W:W"),MATCH($K465,INDIRECT("'"&amp;VLOOKUP($C465,ModMap!$A$2:$B$21,2,FALSE)&amp;"'!$K:$K"),0)),"")</f>
        <v>Unassigned</v>
      </c>
      <c r="X465" s="45" t="s">
        <v>36</v>
      </c>
      <c r="Y465" s="34" t="str">
        <f t="array" ref="Y465">IFERROR(INDEX(INDIRECT("'"&amp;VLOOKUP($C465,ModMap!$A$2:$B$21,2,FALSE)&amp;"'!Y:Y"),MATCH($K465,INDIRECT("'"&amp;VLOOKUP($C465,ModMap!$A$2:$B$21,2,FALSE)&amp;"'!$K:$K"),0)),"")</f>
        <v>N/A</v>
      </c>
      <c r="Z465" s="34" t="str">
        <f t="array" ref="Z465">IFERROR(INDEX(INDIRECT("'"&amp;VLOOKUP($C465,ModMap!$A$2:$B$21,2,FALSE)&amp;"'!Z:Z"),MATCH($K465,INDIRECT("'"&amp;VLOOKUP($C465,ModMap!$A$2:$B$21,2,FALSE)&amp;"'!$K:$K"),0)),"")</f>
        <v/>
      </c>
      <c r="AA465" s="45" t="s">
        <v>36</v>
      </c>
      <c r="AB465" s="34" t="str">
        <f t="array" ref="AB465">IFERROR(INDEX(INDIRECT("'"&amp;VLOOKUP($C465,ModMap!$A$2:$B$21,2,FALSE)&amp;"'!AB:AB"),MATCH($K465,INDIRECT("'"&amp;VLOOKUP($C465,ModMap!$A$2:$B$21,2,FALSE)&amp;"'!$K:$K"),0)),"")</f>
        <v>N/A</v>
      </c>
      <c r="AC465" s="34" t="str">
        <f t="array" ref="AC465">IFERROR(INDEX(INDIRECT("'"&amp;VLOOKUP($C465,ModMap!$A$2:$B$21,2,FALSE)&amp;"'!AC:AC"),MATCH($K465,INDIRECT("'"&amp;VLOOKUP($C465,ModMap!$A$2:$B$21,2,FALSE)&amp;"'!$K:$K"),0)),"")</f>
        <v/>
      </c>
      <c r="AD465" s="58" t="s">
        <v>33</v>
      </c>
      <c r="AE465" s="34" t="str">
        <f t="array" ref="AE465">IFERROR(INDEX(INDIRECT("'"&amp;VLOOKUP($C465,ModMap!$A$2:$B$21,2,FALSE)&amp;"'!AE:AE"),MATCH($K465,INDIRECT("'"&amp;VLOOKUP($C465,ModMap!$A$2:$B$21,2,FALSE)&amp;"'!$K:$K"),0)),"")</f>
        <v>Not Started</v>
      </c>
      <c r="AF465" s="34" t="str">
        <f t="array" ref="AF465">IFERROR(INDEX(INDIRECT("'"&amp;VLOOKUP($C465,ModMap!$A$2:$B$21,2,FALSE)&amp;"'!AF:AF"),MATCH($K465,INDIRECT("'"&amp;VLOOKUP($C465,ModMap!$A$2:$B$21,2,FALSE)&amp;"'!$K:$K"),0)),"")</f>
        <v>Unassigned</v>
      </c>
      <c r="AG465" s="45" t="s">
        <v>36</v>
      </c>
      <c r="AH465" s="34" t="str">
        <f t="array" ref="AH465">IFERROR(INDEX(INDIRECT("'"&amp;VLOOKUP($C465,ModMap!$A$2:$B$21,2,FALSE)&amp;"'!AH:AH"),MATCH($K465,INDIRECT("'"&amp;VLOOKUP($C465,ModMap!$A$2:$B$21,2,FALSE)&amp;"'!$K:$K"),0)),"")</f>
        <v>N/A</v>
      </c>
      <c r="AI465" s="34" t="str">
        <f t="array" ref="AI465">IFERROR(INDEX(INDIRECT("'"&amp;VLOOKUP($C465,ModMap!$A$2:$B$21,2,FALSE)&amp;"'!AI:AI"),MATCH($K465,INDIRECT("'"&amp;VLOOKUP($C465,ModMap!$A$2:$B$21,2,FALSE)&amp;"'!$K:$K"),0)),"")</f>
        <v/>
      </c>
      <c r="AJ465" s="45" t="s">
        <v>36</v>
      </c>
      <c r="AK465" s="34" t="str">
        <f t="array" ref="AK465">IFERROR(INDEX(INDIRECT("'"&amp;VLOOKUP($C465,ModMap!$A$2:$B$21,2,FALSE)&amp;"'!AK:AK"),MATCH($K465,INDIRECT("'"&amp;VLOOKUP($C465,ModMap!$A$2:$B$21,2,FALSE)&amp;"'!$K:$K"),0)),"")</f>
        <v>N/A</v>
      </c>
      <c r="AL465" s="34" t="str">
        <f t="array" ref="AL465">IFERROR(INDEX(INDIRECT("'"&amp;VLOOKUP($C465,ModMap!$A$2:$B$21,2,FALSE)&amp;"'!AL:AL"),MATCH($K465,INDIRECT("'"&amp;VLOOKUP($C465,ModMap!$A$2:$B$21,2,FALSE)&amp;"'!$K:$K"),0)),"")</f>
        <v/>
      </c>
      <c r="AM465" s="34">
        <f t="shared" si="1"/>
        <v>2</v>
      </c>
      <c r="AN465" s="34" t="str">
        <f t="shared" si="2"/>
        <v>Not Started</v>
      </c>
      <c r="AO465" s="35" t="str">
        <f t="array" ref="AO465">IFERROR(INDEX(INDIRECT("'"&amp;VLOOKUP($C465,ModMap!$A$2:$B$21,2,FALSE)&amp;"'!AO:AO"),MATCH($K465,INDIRECT("'"&amp;VLOOKUP($C465,ModMap!$A$2:$B$21,2,FALSE)&amp;"'!$K:$K"),0)),"")</f>
        <v/>
      </c>
      <c r="AP465" s="53" t="str">
        <f t="array" ref="AP465">IFERROR(HYPERLINK("#'"&amp;VLOOKUP($C465,ModMap!$A$2:$B$21,2,FALSE)&amp;"'!V"&amp;MATCH($K465,INDIRECT("'"&amp;VLOOKUP($C465,ModMap!$A$2:$B$21,2,FALSE)&amp;"'!$K:$K"),0),"Edit on module sheet"),"")</f>
        <v>Edit on module sheet</v>
      </c>
    </row>
    <row r="466" ht="42.0" customHeight="1">
      <c r="A466" s="54">
        <v>464.0</v>
      </c>
      <c r="B466" s="54">
        <v>464.0</v>
      </c>
      <c r="C466" s="54" t="s">
        <v>115</v>
      </c>
      <c r="D466" s="55" t="s">
        <v>116</v>
      </c>
      <c r="E466" s="64" t="s">
        <v>69</v>
      </c>
      <c r="F466" s="105" t="s">
        <v>1151</v>
      </c>
      <c r="G466" s="55" t="s">
        <v>1152</v>
      </c>
      <c r="H466" s="54" t="s">
        <v>1153</v>
      </c>
      <c r="I466" s="54" t="s">
        <v>1154</v>
      </c>
      <c r="J466" s="55" t="s">
        <v>1155</v>
      </c>
      <c r="K466" s="54" t="s">
        <v>3750</v>
      </c>
      <c r="L466" s="55" t="s">
        <v>3751</v>
      </c>
      <c r="M466" s="58" t="s">
        <v>434</v>
      </c>
      <c r="N466" s="54" t="s">
        <v>1158</v>
      </c>
      <c r="O466" s="54" t="s">
        <v>1159</v>
      </c>
      <c r="P466" s="55" t="s">
        <v>1160</v>
      </c>
      <c r="Q466" s="55" t="s">
        <v>1161</v>
      </c>
      <c r="R466" s="54" t="s">
        <v>905</v>
      </c>
      <c r="S466" s="54" t="s">
        <v>69</v>
      </c>
      <c r="T466" s="54" t="str">
        <f t="array" ref="T466">IFERROR(INDEX(INDIRECT("'"&amp;VLOOKUP($C466,ModMap!$A$2:$B$21,2,FALSE)&amp;"'!T:T"),MATCH($K466,INDIRECT("'"&amp;VLOOKUP($C466,ModMap!$A$2:$B$21,2,FALSE)&amp;"'!$K:$K"),0)),"")</f>
        <v>Unassigned</v>
      </c>
      <c r="U466" s="58" t="s">
        <v>33</v>
      </c>
      <c r="V466" s="54" t="str">
        <f t="array" ref="V466">IFERROR(INDEX(INDIRECT("'"&amp;VLOOKUP($C466,ModMap!$A$2:$B$21,2,FALSE)&amp;"'!V:V"),MATCH($K466,INDIRECT("'"&amp;VLOOKUP($C466,ModMap!$A$2:$B$21,2,FALSE)&amp;"'!$K:$K"),0)),"")</f>
        <v>Not Started</v>
      </c>
      <c r="W466" s="54" t="str">
        <f t="array" ref="W466">IFERROR(INDEX(INDIRECT("'"&amp;VLOOKUP($C466,ModMap!$A$2:$B$21,2,FALSE)&amp;"'!W:W"),MATCH($K466,INDIRECT("'"&amp;VLOOKUP($C466,ModMap!$A$2:$B$21,2,FALSE)&amp;"'!$K:$K"),0)),"")</f>
        <v>Unassigned</v>
      </c>
      <c r="X466" s="58" t="s">
        <v>33</v>
      </c>
      <c r="Y466" s="54" t="str">
        <f t="array" ref="Y466">IFERROR(INDEX(INDIRECT("'"&amp;VLOOKUP($C466,ModMap!$A$2:$B$21,2,FALSE)&amp;"'!Y:Y"),MATCH($K466,INDIRECT("'"&amp;VLOOKUP($C466,ModMap!$A$2:$B$21,2,FALSE)&amp;"'!$K:$K"),0)),"")</f>
        <v>Not Started</v>
      </c>
      <c r="Z466" s="54" t="str">
        <f t="array" ref="Z466">IFERROR(INDEX(INDIRECT("'"&amp;VLOOKUP($C466,ModMap!$A$2:$B$21,2,FALSE)&amp;"'!Z:Z"),MATCH($K466,INDIRECT("'"&amp;VLOOKUP($C466,ModMap!$A$2:$B$21,2,FALSE)&amp;"'!$K:$K"),0)),"")</f>
        <v>Unassigned</v>
      </c>
      <c r="AA466" s="45" t="s">
        <v>36</v>
      </c>
      <c r="AB466" s="54" t="str">
        <f t="array" ref="AB466">IFERROR(INDEX(INDIRECT("'"&amp;VLOOKUP($C466,ModMap!$A$2:$B$21,2,FALSE)&amp;"'!AB:AB"),MATCH($K466,INDIRECT("'"&amp;VLOOKUP($C466,ModMap!$A$2:$B$21,2,FALSE)&amp;"'!$K:$K"),0)),"")</f>
        <v>N/A</v>
      </c>
      <c r="AC466" s="54" t="str">
        <f t="array" ref="AC466">IFERROR(INDEX(INDIRECT("'"&amp;VLOOKUP($C466,ModMap!$A$2:$B$21,2,FALSE)&amp;"'!AC:AC"),MATCH($K466,INDIRECT("'"&amp;VLOOKUP($C466,ModMap!$A$2:$B$21,2,FALSE)&amp;"'!$K:$K"),0)),"")</f>
        <v/>
      </c>
      <c r="AD466" s="58" t="s">
        <v>33</v>
      </c>
      <c r="AE466" s="54" t="str">
        <f t="array" ref="AE466">IFERROR(INDEX(INDIRECT("'"&amp;VLOOKUP($C466,ModMap!$A$2:$B$21,2,FALSE)&amp;"'!AE:AE"),MATCH($K466,INDIRECT("'"&amp;VLOOKUP($C466,ModMap!$A$2:$B$21,2,FALSE)&amp;"'!$K:$K"),0)),"")</f>
        <v>Not Started</v>
      </c>
      <c r="AF466" s="54" t="str">
        <f t="array" ref="AF466">IFERROR(INDEX(INDIRECT("'"&amp;VLOOKUP($C466,ModMap!$A$2:$B$21,2,FALSE)&amp;"'!AF:AF"),MATCH($K466,INDIRECT("'"&amp;VLOOKUP($C466,ModMap!$A$2:$B$21,2,FALSE)&amp;"'!$K:$K"),0)),"")</f>
        <v>Unassigned</v>
      </c>
      <c r="AG466" s="45" t="s">
        <v>36</v>
      </c>
      <c r="AH466" s="54" t="str">
        <f t="array" ref="AH466">IFERROR(INDEX(INDIRECT("'"&amp;VLOOKUP($C466,ModMap!$A$2:$B$21,2,FALSE)&amp;"'!AH:AH"),MATCH($K466,INDIRECT("'"&amp;VLOOKUP($C466,ModMap!$A$2:$B$21,2,FALSE)&amp;"'!$K:$K"),0)),"")</f>
        <v>N/A</v>
      </c>
      <c r="AI466" s="54" t="str">
        <f t="array" ref="AI466">IFERROR(INDEX(INDIRECT("'"&amp;VLOOKUP($C466,ModMap!$A$2:$B$21,2,FALSE)&amp;"'!AI:AI"),MATCH($K466,INDIRECT("'"&amp;VLOOKUP($C466,ModMap!$A$2:$B$21,2,FALSE)&amp;"'!$K:$K"),0)),"")</f>
        <v/>
      </c>
      <c r="AJ466" s="45" t="s">
        <v>36</v>
      </c>
      <c r="AK466" s="54" t="str">
        <f t="array" ref="AK466">IFERROR(INDEX(INDIRECT("'"&amp;VLOOKUP($C466,ModMap!$A$2:$B$21,2,FALSE)&amp;"'!AK:AK"),MATCH($K466,INDIRECT("'"&amp;VLOOKUP($C466,ModMap!$A$2:$B$21,2,FALSE)&amp;"'!$K:$K"),0)),"")</f>
        <v>N/A</v>
      </c>
      <c r="AL466" s="54" t="str">
        <f t="array" ref="AL466">IFERROR(INDEX(INDIRECT("'"&amp;VLOOKUP($C466,ModMap!$A$2:$B$21,2,FALSE)&amp;"'!AL:AL"),MATCH($K466,INDIRECT("'"&amp;VLOOKUP($C466,ModMap!$A$2:$B$21,2,FALSE)&amp;"'!$K:$K"),0)),"")</f>
        <v/>
      </c>
      <c r="AM466" s="54">
        <f t="shared" si="1"/>
        <v>3</v>
      </c>
      <c r="AN466" s="54" t="str">
        <f t="shared" si="2"/>
        <v>Not Started</v>
      </c>
      <c r="AO466" s="55" t="str">
        <f t="array" ref="AO466">IFERROR(INDEX(INDIRECT("'"&amp;VLOOKUP($C466,ModMap!$A$2:$B$21,2,FALSE)&amp;"'!AO:AO"),MATCH($K466,INDIRECT("'"&amp;VLOOKUP($C466,ModMap!$A$2:$B$21,2,FALSE)&amp;"'!$K:$K"),0)),"")</f>
        <v/>
      </c>
      <c r="AP466" s="53" t="str">
        <f t="array" ref="AP466">IFERROR(HYPERLINK("#'"&amp;VLOOKUP($C466,ModMap!$A$2:$B$21,2,FALSE)&amp;"'!V"&amp;MATCH($K466,INDIRECT("'"&amp;VLOOKUP($C466,ModMap!$A$2:$B$21,2,FALSE)&amp;"'!$K:$K"),0),"Edit on module sheet"),"")</f>
        <v>Edit on module sheet</v>
      </c>
    </row>
    <row r="467" ht="42.0" customHeight="1">
      <c r="A467" s="34">
        <v>465.0</v>
      </c>
      <c r="B467" s="34">
        <v>465.0</v>
      </c>
      <c r="C467" s="34" t="s">
        <v>115</v>
      </c>
      <c r="D467" s="35" t="s">
        <v>116</v>
      </c>
      <c r="E467" s="36" t="s">
        <v>48</v>
      </c>
      <c r="F467" s="105" t="s">
        <v>1151</v>
      </c>
      <c r="G467" s="35" t="s">
        <v>1152</v>
      </c>
      <c r="H467" s="34" t="s">
        <v>1169</v>
      </c>
      <c r="I467" s="34" t="s">
        <v>1170</v>
      </c>
      <c r="J467" s="35" t="s">
        <v>1171</v>
      </c>
      <c r="K467" s="34" t="s">
        <v>2594</v>
      </c>
      <c r="L467" s="35" t="s">
        <v>2595</v>
      </c>
      <c r="M467" s="62" t="s">
        <v>200</v>
      </c>
      <c r="N467" s="34" t="s">
        <v>1158</v>
      </c>
      <c r="O467" s="34" t="s">
        <v>1159</v>
      </c>
      <c r="P467" s="35" t="s">
        <v>1174</v>
      </c>
      <c r="Q467" s="35" t="s">
        <v>1175</v>
      </c>
      <c r="R467" s="34" t="s">
        <v>287</v>
      </c>
      <c r="S467" s="34" t="s">
        <v>53</v>
      </c>
      <c r="T467" s="34" t="str">
        <f t="array" ref="T467">IFERROR(INDEX(INDIRECT("'"&amp;VLOOKUP($C467,ModMap!$A$2:$B$21,2,FALSE)&amp;"'!T:T"),MATCH($K467,INDIRECT("'"&amp;VLOOKUP($C467,ModMap!$A$2:$B$21,2,FALSE)&amp;"'!$K:$K"),0)),"")</f>
        <v>Unassigned</v>
      </c>
      <c r="U467" s="45" t="s">
        <v>36</v>
      </c>
      <c r="V467" s="34" t="str">
        <f t="array" ref="V467">IFERROR(INDEX(INDIRECT("'"&amp;VLOOKUP($C467,ModMap!$A$2:$B$21,2,FALSE)&amp;"'!V:V"),MATCH($K467,INDIRECT("'"&amp;VLOOKUP($C467,ModMap!$A$2:$B$21,2,FALSE)&amp;"'!$K:$K"),0)),"")</f>
        <v>N/A</v>
      </c>
      <c r="W467" s="34" t="str">
        <f t="array" ref="W467">IFERROR(INDEX(INDIRECT("'"&amp;VLOOKUP($C467,ModMap!$A$2:$B$21,2,FALSE)&amp;"'!W:W"),MATCH($K467,INDIRECT("'"&amp;VLOOKUP($C467,ModMap!$A$2:$B$21,2,FALSE)&amp;"'!$K:$K"),0)),"")</f>
        <v/>
      </c>
      <c r="X467" s="58" t="s">
        <v>33</v>
      </c>
      <c r="Y467" s="34" t="str">
        <f t="array" ref="Y467">IFERROR(INDEX(INDIRECT("'"&amp;VLOOKUP($C467,ModMap!$A$2:$B$21,2,FALSE)&amp;"'!Y:Y"),MATCH($K467,INDIRECT("'"&amp;VLOOKUP($C467,ModMap!$A$2:$B$21,2,FALSE)&amp;"'!$K:$K"),0)),"")</f>
        <v>Not Started</v>
      </c>
      <c r="Z467" s="34" t="str">
        <f t="array" ref="Z467">IFERROR(INDEX(INDIRECT("'"&amp;VLOOKUP($C467,ModMap!$A$2:$B$21,2,FALSE)&amp;"'!Z:Z"),MATCH($K467,INDIRECT("'"&amp;VLOOKUP($C467,ModMap!$A$2:$B$21,2,FALSE)&amp;"'!$K:$K"),0)),"")</f>
        <v>Unassigned</v>
      </c>
      <c r="AA467" s="58" t="s">
        <v>33</v>
      </c>
      <c r="AB467" s="34" t="str">
        <f t="array" ref="AB467">IFERROR(INDEX(INDIRECT("'"&amp;VLOOKUP($C467,ModMap!$A$2:$B$21,2,FALSE)&amp;"'!AB:AB"),MATCH($K467,INDIRECT("'"&amp;VLOOKUP($C467,ModMap!$A$2:$B$21,2,FALSE)&amp;"'!$K:$K"),0)),"")</f>
        <v>Not Started</v>
      </c>
      <c r="AC467" s="34" t="str">
        <f t="array" ref="AC467">IFERROR(INDEX(INDIRECT("'"&amp;VLOOKUP($C467,ModMap!$A$2:$B$21,2,FALSE)&amp;"'!AC:AC"),MATCH($K467,INDIRECT("'"&amp;VLOOKUP($C467,ModMap!$A$2:$B$21,2,FALSE)&amp;"'!$K:$K"),0)),"")</f>
        <v>Unassigned</v>
      </c>
      <c r="AD467" s="45" t="s">
        <v>36</v>
      </c>
      <c r="AE467" s="34" t="str">
        <f t="array" ref="AE467">IFERROR(INDEX(INDIRECT("'"&amp;VLOOKUP($C467,ModMap!$A$2:$B$21,2,FALSE)&amp;"'!AE:AE"),MATCH($K467,INDIRECT("'"&amp;VLOOKUP($C467,ModMap!$A$2:$B$21,2,FALSE)&amp;"'!$K:$K"),0)),"")</f>
        <v>N/A</v>
      </c>
      <c r="AF467" s="34" t="str">
        <f t="array" ref="AF467">IFERROR(INDEX(INDIRECT("'"&amp;VLOOKUP($C467,ModMap!$A$2:$B$21,2,FALSE)&amp;"'!AF:AF"),MATCH($K467,INDIRECT("'"&amp;VLOOKUP($C467,ModMap!$A$2:$B$21,2,FALSE)&amp;"'!$K:$K"),0)),"")</f>
        <v/>
      </c>
      <c r="AG467" s="45" t="s">
        <v>36</v>
      </c>
      <c r="AH467" s="34" t="str">
        <f t="array" ref="AH467">IFERROR(INDEX(INDIRECT("'"&amp;VLOOKUP($C467,ModMap!$A$2:$B$21,2,FALSE)&amp;"'!AH:AH"),MATCH($K467,INDIRECT("'"&amp;VLOOKUP($C467,ModMap!$A$2:$B$21,2,FALSE)&amp;"'!$K:$K"),0)),"")</f>
        <v>N/A</v>
      </c>
      <c r="AI467" s="34" t="str">
        <f t="array" ref="AI467">IFERROR(INDEX(INDIRECT("'"&amp;VLOOKUP($C467,ModMap!$A$2:$B$21,2,FALSE)&amp;"'!AI:AI"),MATCH($K467,INDIRECT("'"&amp;VLOOKUP($C467,ModMap!$A$2:$B$21,2,FALSE)&amp;"'!$K:$K"),0)),"")</f>
        <v/>
      </c>
      <c r="AJ467" s="45" t="s">
        <v>36</v>
      </c>
      <c r="AK467" s="34" t="str">
        <f t="array" ref="AK467">IFERROR(INDEX(INDIRECT("'"&amp;VLOOKUP($C467,ModMap!$A$2:$B$21,2,FALSE)&amp;"'!AK:AK"),MATCH($K467,INDIRECT("'"&amp;VLOOKUP($C467,ModMap!$A$2:$B$21,2,FALSE)&amp;"'!$K:$K"),0)),"")</f>
        <v>N/A</v>
      </c>
      <c r="AL467" s="34" t="str">
        <f t="array" ref="AL467">IFERROR(INDEX(INDIRECT("'"&amp;VLOOKUP($C467,ModMap!$A$2:$B$21,2,FALSE)&amp;"'!AL:AL"),MATCH($K467,INDIRECT("'"&amp;VLOOKUP($C467,ModMap!$A$2:$B$21,2,FALSE)&amp;"'!$K:$K"),0)),"")</f>
        <v/>
      </c>
      <c r="AM467" s="34">
        <f t="shared" si="1"/>
        <v>2</v>
      </c>
      <c r="AN467" s="34" t="str">
        <f t="shared" si="2"/>
        <v>Not Started</v>
      </c>
      <c r="AO467" s="35" t="str">
        <f t="array" ref="AO467">IFERROR(INDEX(INDIRECT("'"&amp;VLOOKUP($C467,ModMap!$A$2:$B$21,2,FALSE)&amp;"'!AO:AO"),MATCH($K467,INDIRECT("'"&amp;VLOOKUP($C467,ModMap!$A$2:$B$21,2,FALSE)&amp;"'!$K:$K"),0)),"")</f>
        <v/>
      </c>
      <c r="AP467" s="53" t="str">
        <f t="array" ref="AP467">IFERROR(HYPERLINK("#'"&amp;VLOOKUP($C467,ModMap!$A$2:$B$21,2,FALSE)&amp;"'!V"&amp;MATCH($K467,INDIRECT("'"&amp;VLOOKUP($C467,ModMap!$A$2:$B$21,2,FALSE)&amp;"'!$K:$K"),0),"Edit on module sheet"),"")</f>
        <v>Edit on module sheet</v>
      </c>
    </row>
    <row r="468" ht="42.0" customHeight="1">
      <c r="A468" s="54">
        <v>466.0</v>
      </c>
      <c r="B468" s="54">
        <v>466.0</v>
      </c>
      <c r="C468" s="54" t="s">
        <v>115</v>
      </c>
      <c r="D468" s="55" t="s">
        <v>116</v>
      </c>
      <c r="E468" s="36" t="s">
        <v>48</v>
      </c>
      <c r="F468" s="105" t="s">
        <v>1151</v>
      </c>
      <c r="G468" s="55" t="s">
        <v>1152</v>
      </c>
      <c r="H468" s="54" t="s">
        <v>1169</v>
      </c>
      <c r="I468" s="54" t="s">
        <v>1170</v>
      </c>
      <c r="J468" s="55" t="s">
        <v>1171</v>
      </c>
      <c r="K468" s="54" t="s">
        <v>2596</v>
      </c>
      <c r="L468" s="55" t="s">
        <v>2597</v>
      </c>
      <c r="M468" s="62" t="s">
        <v>200</v>
      </c>
      <c r="N468" s="54" t="s">
        <v>1158</v>
      </c>
      <c r="O468" s="54" t="s">
        <v>1159</v>
      </c>
      <c r="P468" s="55" t="s">
        <v>1174</v>
      </c>
      <c r="Q468" s="55" t="s">
        <v>1175</v>
      </c>
      <c r="R468" s="54" t="s">
        <v>287</v>
      </c>
      <c r="S468" s="54" t="s">
        <v>56</v>
      </c>
      <c r="T468" s="54" t="str">
        <f t="array" ref="T468">IFERROR(INDEX(INDIRECT("'"&amp;VLOOKUP($C468,ModMap!$A$2:$B$21,2,FALSE)&amp;"'!T:T"),MATCH($K468,INDIRECT("'"&amp;VLOOKUP($C468,ModMap!$A$2:$B$21,2,FALSE)&amp;"'!$K:$K"),0)),"")</f>
        <v>Unassigned</v>
      </c>
      <c r="U468" s="45" t="s">
        <v>36</v>
      </c>
      <c r="V468" s="54" t="str">
        <f t="array" ref="V468">IFERROR(INDEX(INDIRECT("'"&amp;VLOOKUP($C468,ModMap!$A$2:$B$21,2,FALSE)&amp;"'!V:V"),MATCH($K468,INDIRECT("'"&amp;VLOOKUP($C468,ModMap!$A$2:$B$21,2,FALSE)&amp;"'!$K:$K"),0)),"")</f>
        <v>N/A</v>
      </c>
      <c r="W468" s="54" t="str">
        <f t="array" ref="W468">IFERROR(INDEX(INDIRECT("'"&amp;VLOOKUP($C468,ModMap!$A$2:$B$21,2,FALSE)&amp;"'!W:W"),MATCH($K468,INDIRECT("'"&amp;VLOOKUP($C468,ModMap!$A$2:$B$21,2,FALSE)&amp;"'!$K:$K"),0)),"")</f>
        <v/>
      </c>
      <c r="X468" s="58" t="s">
        <v>33</v>
      </c>
      <c r="Y468" s="54" t="str">
        <f t="array" ref="Y468">IFERROR(INDEX(INDIRECT("'"&amp;VLOOKUP($C468,ModMap!$A$2:$B$21,2,FALSE)&amp;"'!Y:Y"),MATCH($K468,INDIRECT("'"&amp;VLOOKUP($C468,ModMap!$A$2:$B$21,2,FALSE)&amp;"'!$K:$K"),0)),"")</f>
        <v>Not Started</v>
      </c>
      <c r="Z468" s="54" t="str">
        <f t="array" ref="Z468">IFERROR(INDEX(INDIRECT("'"&amp;VLOOKUP($C468,ModMap!$A$2:$B$21,2,FALSE)&amp;"'!Z:Z"),MATCH($K468,INDIRECT("'"&amp;VLOOKUP($C468,ModMap!$A$2:$B$21,2,FALSE)&amp;"'!$K:$K"),0)),"")</f>
        <v>Unassigned</v>
      </c>
      <c r="AA468" s="58" t="s">
        <v>33</v>
      </c>
      <c r="AB468" s="54" t="str">
        <f t="array" ref="AB468">IFERROR(INDEX(INDIRECT("'"&amp;VLOOKUP($C468,ModMap!$A$2:$B$21,2,FALSE)&amp;"'!AB:AB"),MATCH($K468,INDIRECT("'"&amp;VLOOKUP($C468,ModMap!$A$2:$B$21,2,FALSE)&amp;"'!$K:$K"),0)),"")</f>
        <v>Not Started</v>
      </c>
      <c r="AC468" s="54" t="str">
        <f t="array" ref="AC468">IFERROR(INDEX(INDIRECT("'"&amp;VLOOKUP($C468,ModMap!$A$2:$B$21,2,FALSE)&amp;"'!AC:AC"),MATCH($K468,INDIRECT("'"&amp;VLOOKUP($C468,ModMap!$A$2:$B$21,2,FALSE)&amp;"'!$K:$K"),0)),"")</f>
        <v>Unassigned</v>
      </c>
      <c r="AD468" s="58" t="s">
        <v>33</v>
      </c>
      <c r="AE468" s="54" t="str">
        <f t="array" ref="AE468">IFERROR(INDEX(INDIRECT("'"&amp;VLOOKUP($C468,ModMap!$A$2:$B$21,2,FALSE)&amp;"'!AE:AE"),MATCH($K468,INDIRECT("'"&amp;VLOOKUP($C468,ModMap!$A$2:$B$21,2,FALSE)&amp;"'!$K:$K"),0)),"")</f>
        <v>Not Started</v>
      </c>
      <c r="AF468" s="54" t="str">
        <f t="array" ref="AF468">IFERROR(INDEX(INDIRECT("'"&amp;VLOOKUP($C468,ModMap!$A$2:$B$21,2,FALSE)&amp;"'!AF:AF"),MATCH($K468,INDIRECT("'"&amp;VLOOKUP($C468,ModMap!$A$2:$B$21,2,FALSE)&amp;"'!$K:$K"),0)),"")</f>
        <v>Unassigned</v>
      </c>
      <c r="AG468" s="45" t="s">
        <v>36</v>
      </c>
      <c r="AH468" s="54" t="str">
        <f t="array" ref="AH468">IFERROR(INDEX(INDIRECT("'"&amp;VLOOKUP($C468,ModMap!$A$2:$B$21,2,FALSE)&amp;"'!AH:AH"),MATCH($K468,INDIRECT("'"&amp;VLOOKUP($C468,ModMap!$A$2:$B$21,2,FALSE)&amp;"'!$K:$K"),0)),"")</f>
        <v>N/A</v>
      </c>
      <c r="AI468" s="54" t="str">
        <f t="array" ref="AI468">IFERROR(INDEX(INDIRECT("'"&amp;VLOOKUP($C468,ModMap!$A$2:$B$21,2,FALSE)&amp;"'!AI:AI"),MATCH($K468,INDIRECT("'"&amp;VLOOKUP($C468,ModMap!$A$2:$B$21,2,FALSE)&amp;"'!$K:$K"),0)),"")</f>
        <v/>
      </c>
      <c r="AJ468" s="45" t="s">
        <v>36</v>
      </c>
      <c r="AK468" s="54" t="str">
        <f t="array" ref="AK468">IFERROR(INDEX(INDIRECT("'"&amp;VLOOKUP($C468,ModMap!$A$2:$B$21,2,FALSE)&amp;"'!AK:AK"),MATCH($K468,INDIRECT("'"&amp;VLOOKUP($C468,ModMap!$A$2:$B$21,2,FALSE)&amp;"'!$K:$K"),0)),"")</f>
        <v>N/A</v>
      </c>
      <c r="AL468" s="54" t="str">
        <f t="array" ref="AL468">IFERROR(INDEX(INDIRECT("'"&amp;VLOOKUP($C468,ModMap!$A$2:$B$21,2,FALSE)&amp;"'!AL:AL"),MATCH($K468,INDIRECT("'"&amp;VLOOKUP($C468,ModMap!$A$2:$B$21,2,FALSE)&amp;"'!$K:$K"),0)),"")</f>
        <v/>
      </c>
      <c r="AM468" s="54">
        <f t="shared" si="1"/>
        <v>3</v>
      </c>
      <c r="AN468" s="54" t="str">
        <f t="shared" si="2"/>
        <v>Not Started</v>
      </c>
      <c r="AO468" s="55" t="str">
        <f t="array" ref="AO468">IFERROR(INDEX(INDIRECT("'"&amp;VLOOKUP($C468,ModMap!$A$2:$B$21,2,FALSE)&amp;"'!AO:AO"),MATCH($K468,INDIRECT("'"&amp;VLOOKUP($C468,ModMap!$A$2:$B$21,2,FALSE)&amp;"'!$K:$K"),0)),"")</f>
        <v/>
      </c>
      <c r="AP468" s="53" t="str">
        <f t="array" ref="AP468">IFERROR(HYPERLINK("#'"&amp;VLOOKUP($C468,ModMap!$A$2:$B$21,2,FALSE)&amp;"'!V"&amp;MATCH($K468,INDIRECT("'"&amp;VLOOKUP($C468,ModMap!$A$2:$B$21,2,FALSE)&amp;"'!$K:$K"),0),"Edit on module sheet"),"")</f>
        <v>Edit on module sheet</v>
      </c>
    </row>
    <row r="469" ht="42.0" customHeight="1">
      <c r="A469" s="34">
        <v>467.0</v>
      </c>
      <c r="B469" s="34">
        <v>467.0</v>
      </c>
      <c r="C469" s="34" t="s">
        <v>115</v>
      </c>
      <c r="D469" s="35" t="s">
        <v>116</v>
      </c>
      <c r="E469" s="65" t="s">
        <v>41</v>
      </c>
      <c r="F469" s="105" t="s">
        <v>1151</v>
      </c>
      <c r="G469" s="35" t="s">
        <v>1152</v>
      </c>
      <c r="H469" s="34" t="s">
        <v>1169</v>
      </c>
      <c r="I469" s="34" t="s">
        <v>1170</v>
      </c>
      <c r="J469" s="35" t="s">
        <v>1171</v>
      </c>
      <c r="K469" s="34" t="s">
        <v>1172</v>
      </c>
      <c r="L469" s="35" t="s">
        <v>1173</v>
      </c>
      <c r="M469" s="62" t="s">
        <v>200</v>
      </c>
      <c r="N469" s="34" t="s">
        <v>1158</v>
      </c>
      <c r="O469" s="34" t="s">
        <v>1159</v>
      </c>
      <c r="P469" s="35" t="s">
        <v>1174</v>
      </c>
      <c r="Q469" s="35" t="s">
        <v>1175</v>
      </c>
      <c r="R469" s="34" t="s">
        <v>287</v>
      </c>
      <c r="S469" s="34" t="s">
        <v>206</v>
      </c>
      <c r="T469" s="34" t="str">
        <f t="array" ref="T469">IFERROR(INDEX(INDIRECT("'"&amp;VLOOKUP($C469,ModMap!$A$2:$B$21,2,FALSE)&amp;"'!T:T"),MATCH($K469,INDIRECT("'"&amp;VLOOKUP($C469,ModMap!$A$2:$B$21,2,FALSE)&amp;"'!$K:$K"),0)),"")</f>
        <v>Unassigned</v>
      </c>
      <c r="U469" s="58" t="s">
        <v>33</v>
      </c>
      <c r="V469" s="34" t="str">
        <f t="array" ref="V469">IFERROR(INDEX(INDIRECT("'"&amp;VLOOKUP($C469,ModMap!$A$2:$B$21,2,FALSE)&amp;"'!V:V"),MATCH($K469,INDIRECT("'"&amp;VLOOKUP($C469,ModMap!$A$2:$B$21,2,FALSE)&amp;"'!$K:$K"),0)),"")</f>
        <v>Not Started</v>
      </c>
      <c r="W469" s="34" t="str">
        <f t="array" ref="W469">IFERROR(INDEX(INDIRECT("'"&amp;VLOOKUP($C469,ModMap!$A$2:$B$21,2,FALSE)&amp;"'!W:W"),MATCH($K469,INDIRECT("'"&amp;VLOOKUP($C469,ModMap!$A$2:$B$21,2,FALSE)&amp;"'!$K:$K"),0)),"")</f>
        <v>Unassigned</v>
      </c>
      <c r="X469" s="45" t="s">
        <v>36</v>
      </c>
      <c r="Y469" s="34" t="str">
        <f t="array" ref="Y469">IFERROR(INDEX(INDIRECT("'"&amp;VLOOKUP($C469,ModMap!$A$2:$B$21,2,FALSE)&amp;"'!Y:Y"),MATCH($K469,INDIRECT("'"&amp;VLOOKUP($C469,ModMap!$A$2:$B$21,2,FALSE)&amp;"'!$K:$K"),0)),"")</f>
        <v>N/A</v>
      </c>
      <c r="Z469" s="34" t="str">
        <f t="array" ref="Z469">IFERROR(INDEX(INDIRECT("'"&amp;VLOOKUP($C469,ModMap!$A$2:$B$21,2,FALSE)&amp;"'!Z:Z"),MATCH($K469,INDIRECT("'"&amp;VLOOKUP($C469,ModMap!$A$2:$B$21,2,FALSE)&amp;"'!$K:$K"),0)),"")</f>
        <v/>
      </c>
      <c r="AA469" s="45" t="s">
        <v>36</v>
      </c>
      <c r="AB469" s="34" t="str">
        <f t="array" ref="AB469">IFERROR(INDEX(INDIRECT("'"&amp;VLOOKUP($C469,ModMap!$A$2:$B$21,2,FALSE)&amp;"'!AB:AB"),MATCH($K469,INDIRECT("'"&amp;VLOOKUP($C469,ModMap!$A$2:$B$21,2,FALSE)&amp;"'!$K:$K"),0)),"")</f>
        <v>N/A</v>
      </c>
      <c r="AC469" s="34" t="str">
        <f t="array" ref="AC469">IFERROR(INDEX(INDIRECT("'"&amp;VLOOKUP($C469,ModMap!$A$2:$B$21,2,FALSE)&amp;"'!AC:AC"),MATCH($K469,INDIRECT("'"&amp;VLOOKUP($C469,ModMap!$A$2:$B$21,2,FALSE)&amp;"'!$K:$K"),0)),"")</f>
        <v/>
      </c>
      <c r="AD469" s="58" t="s">
        <v>33</v>
      </c>
      <c r="AE469" s="34" t="str">
        <f t="array" ref="AE469">IFERROR(INDEX(INDIRECT("'"&amp;VLOOKUP($C469,ModMap!$A$2:$B$21,2,FALSE)&amp;"'!AE:AE"),MATCH($K469,INDIRECT("'"&amp;VLOOKUP($C469,ModMap!$A$2:$B$21,2,FALSE)&amp;"'!$K:$K"),0)),"")</f>
        <v>Not Started</v>
      </c>
      <c r="AF469" s="34" t="str">
        <f t="array" ref="AF469">IFERROR(INDEX(INDIRECT("'"&amp;VLOOKUP($C469,ModMap!$A$2:$B$21,2,FALSE)&amp;"'!AF:AF"),MATCH($K469,INDIRECT("'"&amp;VLOOKUP($C469,ModMap!$A$2:$B$21,2,FALSE)&amp;"'!$K:$K"),0)),"")</f>
        <v>Unassigned</v>
      </c>
      <c r="AG469" s="45" t="s">
        <v>36</v>
      </c>
      <c r="AH469" s="34" t="str">
        <f t="array" ref="AH469">IFERROR(INDEX(INDIRECT("'"&amp;VLOOKUP($C469,ModMap!$A$2:$B$21,2,FALSE)&amp;"'!AH:AH"),MATCH($K469,INDIRECT("'"&amp;VLOOKUP($C469,ModMap!$A$2:$B$21,2,FALSE)&amp;"'!$K:$K"),0)),"")</f>
        <v>N/A</v>
      </c>
      <c r="AI469" s="34" t="str">
        <f t="array" ref="AI469">IFERROR(INDEX(INDIRECT("'"&amp;VLOOKUP($C469,ModMap!$A$2:$B$21,2,FALSE)&amp;"'!AI:AI"),MATCH($K469,INDIRECT("'"&amp;VLOOKUP($C469,ModMap!$A$2:$B$21,2,FALSE)&amp;"'!$K:$K"),0)),"")</f>
        <v/>
      </c>
      <c r="AJ469" s="45" t="s">
        <v>36</v>
      </c>
      <c r="AK469" s="34" t="str">
        <f t="array" ref="AK469">IFERROR(INDEX(INDIRECT("'"&amp;VLOOKUP($C469,ModMap!$A$2:$B$21,2,FALSE)&amp;"'!AK:AK"),MATCH($K469,INDIRECT("'"&amp;VLOOKUP($C469,ModMap!$A$2:$B$21,2,FALSE)&amp;"'!$K:$K"),0)),"")</f>
        <v>N/A</v>
      </c>
      <c r="AL469" s="34" t="str">
        <f t="array" ref="AL469">IFERROR(INDEX(INDIRECT("'"&amp;VLOOKUP($C469,ModMap!$A$2:$B$21,2,FALSE)&amp;"'!AL:AL"),MATCH($K469,INDIRECT("'"&amp;VLOOKUP($C469,ModMap!$A$2:$B$21,2,FALSE)&amp;"'!$K:$K"),0)),"")</f>
        <v/>
      </c>
      <c r="AM469" s="34">
        <f t="shared" si="1"/>
        <v>2</v>
      </c>
      <c r="AN469" s="34" t="str">
        <f t="shared" si="2"/>
        <v>Not Started</v>
      </c>
      <c r="AO469" s="35" t="str">
        <f t="array" ref="AO469">IFERROR(INDEX(INDIRECT("'"&amp;VLOOKUP($C469,ModMap!$A$2:$B$21,2,FALSE)&amp;"'!AO:AO"),MATCH($K469,INDIRECT("'"&amp;VLOOKUP($C469,ModMap!$A$2:$B$21,2,FALSE)&amp;"'!$K:$K"),0)),"")</f>
        <v/>
      </c>
      <c r="AP469" s="53" t="str">
        <f t="array" ref="AP469">IFERROR(HYPERLINK("#'"&amp;VLOOKUP($C469,ModMap!$A$2:$B$21,2,FALSE)&amp;"'!V"&amp;MATCH($K469,INDIRECT("'"&amp;VLOOKUP($C469,ModMap!$A$2:$B$21,2,FALSE)&amp;"'!$K:$K"),0),"Edit on module sheet"),"")</f>
        <v>Edit on module sheet</v>
      </c>
    </row>
    <row r="470" ht="42.0" customHeight="1">
      <c r="A470" s="54">
        <v>468.0</v>
      </c>
      <c r="B470" s="54">
        <v>468.0</v>
      </c>
      <c r="C470" s="54" t="s">
        <v>115</v>
      </c>
      <c r="D470" s="55" t="s">
        <v>116</v>
      </c>
      <c r="E470" s="64" t="s">
        <v>69</v>
      </c>
      <c r="F470" s="105" t="s">
        <v>1151</v>
      </c>
      <c r="G470" s="55" t="s">
        <v>1152</v>
      </c>
      <c r="H470" s="54" t="s">
        <v>1169</v>
      </c>
      <c r="I470" s="54" t="s">
        <v>1170</v>
      </c>
      <c r="J470" s="55" t="s">
        <v>1171</v>
      </c>
      <c r="K470" s="54" t="s">
        <v>3779</v>
      </c>
      <c r="L470" s="55" t="s">
        <v>3780</v>
      </c>
      <c r="M470" s="58" t="s">
        <v>434</v>
      </c>
      <c r="N470" s="54" t="s">
        <v>1158</v>
      </c>
      <c r="O470" s="54" t="s">
        <v>1159</v>
      </c>
      <c r="P470" s="55" t="s">
        <v>1174</v>
      </c>
      <c r="Q470" s="55" t="s">
        <v>1175</v>
      </c>
      <c r="R470" s="54" t="s">
        <v>287</v>
      </c>
      <c r="S470" s="54" t="s">
        <v>69</v>
      </c>
      <c r="T470" s="54" t="str">
        <f t="array" ref="T470">IFERROR(INDEX(INDIRECT("'"&amp;VLOOKUP($C470,ModMap!$A$2:$B$21,2,FALSE)&amp;"'!T:T"),MATCH($K470,INDIRECT("'"&amp;VLOOKUP($C470,ModMap!$A$2:$B$21,2,FALSE)&amp;"'!$K:$K"),0)),"")</f>
        <v>Unassigned</v>
      </c>
      <c r="U470" s="58" t="s">
        <v>33</v>
      </c>
      <c r="V470" s="54" t="str">
        <f t="array" ref="V470">IFERROR(INDEX(INDIRECT("'"&amp;VLOOKUP($C470,ModMap!$A$2:$B$21,2,FALSE)&amp;"'!V:V"),MATCH($K470,INDIRECT("'"&amp;VLOOKUP($C470,ModMap!$A$2:$B$21,2,FALSE)&amp;"'!$K:$K"),0)),"")</f>
        <v>Not Started</v>
      </c>
      <c r="W470" s="54" t="str">
        <f t="array" ref="W470">IFERROR(INDEX(INDIRECT("'"&amp;VLOOKUP($C470,ModMap!$A$2:$B$21,2,FALSE)&amp;"'!W:W"),MATCH($K470,INDIRECT("'"&amp;VLOOKUP($C470,ModMap!$A$2:$B$21,2,FALSE)&amp;"'!$K:$K"),0)),"")</f>
        <v>Unassigned</v>
      </c>
      <c r="X470" s="58" t="s">
        <v>33</v>
      </c>
      <c r="Y470" s="54" t="str">
        <f t="array" ref="Y470">IFERROR(INDEX(INDIRECT("'"&amp;VLOOKUP($C470,ModMap!$A$2:$B$21,2,FALSE)&amp;"'!Y:Y"),MATCH($K470,INDIRECT("'"&amp;VLOOKUP($C470,ModMap!$A$2:$B$21,2,FALSE)&amp;"'!$K:$K"),0)),"")</f>
        <v>Not Started</v>
      </c>
      <c r="Z470" s="54" t="str">
        <f t="array" ref="Z470">IFERROR(INDEX(INDIRECT("'"&amp;VLOOKUP($C470,ModMap!$A$2:$B$21,2,FALSE)&amp;"'!Z:Z"),MATCH($K470,INDIRECT("'"&amp;VLOOKUP($C470,ModMap!$A$2:$B$21,2,FALSE)&amp;"'!$K:$K"),0)),"")</f>
        <v>Unassigned</v>
      </c>
      <c r="AA470" s="45" t="s">
        <v>36</v>
      </c>
      <c r="AB470" s="54" t="str">
        <f t="array" ref="AB470">IFERROR(INDEX(INDIRECT("'"&amp;VLOOKUP($C470,ModMap!$A$2:$B$21,2,FALSE)&amp;"'!AB:AB"),MATCH($K470,INDIRECT("'"&amp;VLOOKUP($C470,ModMap!$A$2:$B$21,2,FALSE)&amp;"'!$K:$K"),0)),"")</f>
        <v>N/A</v>
      </c>
      <c r="AC470" s="54" t="str">
        <f t="array" ref="AC470">IFERROR(INDEX(INDIRECT("'"&amp;VLOOKUP($C470,ModMap!$A$2:$B$21,2,FALSE)&amp;"'!AC:AC"),MATCH($K470,INDIRECT("'"&amp;VLOOKUP($C470,ModMap!$A$2:$B$21,2,FALSE)&amp;"'!$K:$K"),0)),"")</f>
        <v/>
      </c>
      <c r="AD470" s="58" t="s">
        <v>33</v>
      </c>
      <c r="AE470" s="54" t="str">
        <f t="array" ref="AE470">IFERROR(INDEX(INDIRECT("'"&amp;VLOOKUP($C470,ModMap!$A$2:$B$21,2,FALSE)&amp;"'!AE:AE"),MATCH($K470,INDIRECT("'"&amp;VLOOKUP($C470,ModMap!$A$2:$B$21,2,FALSE)&amp;"'!$K:$K"),0)),"")</f>
        <v>Not Started</v>
      </c>
      <c r="AF470" s="54" t="str">
        <f t="array" ref="AF470">IFERROR(INDEX(INDIRECT("'"&amp;VLOOKUP($C470,ModMap!$A$2:$B$21,2,FALSE)&amp;"'!AF:AF"),MATCH($K470,INDIRECT("'"&amp;VLOOKUP($C470,ModMap!$A$2:$B$21,2,FALSE)&amp;"'!$K:$K"),0)),"")</f>
        <v>Unassigned</v>
      </c>
      <c r="AG470" s="45" t="s">
        <v>36</v>
      </c>
      <c r="AH470" s="54" t="str">
        <f t="array" ref="AH470">IFERROR(INDEX(INDIRECT("'"&amp;VLOOKUP($C470,ModMap!$A$2:$B$21,2,FALSE)&amp;"'!AH:AH"),MATCH($K470,INDIRECT("'"&amp;VLOOKUP($C470,ModMap!$A$2:$B$21,2,FALSE)&amp;"'!$K:$K"),0)),"")</f>
        <v>N/A</v>
      </c>
      <c r="AI470" s="54" t="str">
        <f t="array" ref="AI470">IFERROR(INDEX(INDIRECT("'"&amp;VLOOKUP($C470,ModMap!$A$2:$B$21,2,FALSE)&amp;"'!AI:AI"),MATCH($K470,INDIRECT("'"&amp;VLOOKUP($C470,ModMap!$A$2:$B$21,2,FALSE)&amp;"'!$K:$K"),0)),"")</f>
        <v/>
      </c>
      <c r="AJ470" s="45" t="s">
        <v>36</v>
      </c>
      <c r="AK470" s="54" t="str">
        <f t="array" ref="AK470">IFERROR(INDEX(INDIRECT("'"&amp;VLOOKUP($C470,ModMap!$A$2:$B$21,2,FALSE)&amp;"'!AK:AK"),MATCH($K470,INDIRECT("'"&amp;VLOOKUP($C470,ModMap!$A$2:$B$21,2,FALSE)&amp;"'!$K:$K"),0)),"")</f>
        <v>N/A</v>
      </c>
      <c r="AL470" s="54" t="str">
        <f t="array" ref="AL470">IFERROR(INDEX(INDIRECT("'"&amp;VLOOKUP($C470,ModMap!$A$2:$B$21,2,FALSE)&amp;"'!AL:AL"),MATCH($K470,INDIRECT("'"&amp;VLOOKUP($C470,ModMap!$A$2:$B$21,2,FALSE)&amp;"'!$K:$K"),0)),"")</f>
        <v/>
      </c>
      <c r="AM470" s="54">
        <f t="shared" si="1"/>
        <v>3</v>
      </c>
      <c r="AN470" s="54" t="str">
        <f t="shared" si="2"/>
        <v>Not Started</v>
      </c>
      <c r="AO470" s="55" t="str">
        <f t="array" ref="AO470">IFERROR(INDEX(INDIRECT("'"&amp;VLOOKUP($C470,ModMap!$A$2:$B$21,2,FALSE)&amp;"'!AO:AO"),MATCH($K470,INDIRECT("'"&amp;VLOOKUP($C470,ModMap!$A$2:$B$21,2,FALSE)&amp;"'!$K:$K"),0)),"")</f>
        <v/>
      </c>
      <c r="AP470" s="53" t="str">
        <f t="array" ref="AP470">IFERROR(HYPERLINK("#'"&amp;VLOOKUP($C470,ModMap!$A$2:$B$21,2,FALSE)&amp;"'!V"&amp;MATCH($K470,INDIRECT("'"&amp;VLOOKUP($C470,ModMap!$A$2:$B$21,2,FALSE)&amp;"'!$K:$K"),0),"Edit on module sheet"),"")</f>
        <v>Edit on module sheet</v>
      </c>
    </row>
    <row r="471" ht="42.0" customHeight="1">
      <c r="A471" s="34">
        <v>469.0</v>
      </c>
      <c r="B471" s="34">
        <v>469.0</v>
      </c>
      <c r="C471" s="34" t="s">
        <v>115</v>
      </c>
      <c r="D471" s="35" t="s">
        <v>116</v>
      </c>
      <c r="E471" s="36" t="s">
        <v>48</v>
      </c>
      <c r="F471" s="105" t="s">
        <v>1151</v>
      </c>
      <c r="G471" s="35" t="s">
        <v>1152</v>
      </c>
      <c r="H471" s="34" t="s">
        <v>1178</v>
      </c>
      <c r="I471" s="34" t="s">
        <v>1179</v>
      </c>
      <c r="J471" s="35" t="s">
        <v>1180</v>
      </c>
      <c r="K471" s="34" t="s">
        <v>2598</v>
      </c>
      <c r="L471" s="35" t="s">
        <v>2599</v>
      </c>
      <c r="M471" s="62" t="s">
        <v>200</v>
      </c>
      <c r="N471" s="34" t="s">
        <v>1158</v>
      </c>
      <c r="O471" s="34" t="s">
        <v>1183</v>
      </c>
      <c r="P471" s="35" t="s">
        <v>1184</v>
      </c>
      <c r="Q471" s="35" t="s">
        <v>1185</v>
      </c>
      <c r="R471" s="34" t="s">
        <v>287</v>
      </c>
      <c r="S471" s="34" t="s">
        <v>53</v>
      </c>
      <c r="T471" s="34" t="str">
        <f t="array" ref="T471">IFERROR(INDEX(INDIRECT("'"&amp;VLOOKUP($C471,ModMap!$A$2:$B$21,2,FALSE)&amp;"'!T:T"),MATCH($K471,INDIRECT("'"&amp;VLOOKUP($C471,ModMap!$A$2:$B$21,2,FALSE)&amp;"'!$K:$K"),0)),"")</f>
        <v>Unassigned</v>
      </c>
      <c r="U471" s="45" t="s">
        <v>36</v>
      </c>
      <c r="V471" s="34" t="str">
        <f t="array" ref="V471">IFERROR(INDEX(INDIRECT("'"&amp;VLOOKUP($C471,ModMap!$A$2:$B$21,2,FALSE)&amp;"'!V:V"),MATCH($K471,INDIRECT("'"&amp;VLOOKUP($C471,ModMap!$A$2:$B$21,2,FALSE)&amp;"'!$K:$K"),0)),"")</f>
        <v>N/A</v>
      </c>
      <c r="W471" s="34" t="str">
        <f t="array" ref="W471">IFERROR(INDEX(INDIRECT("'"&amp;VLOOKUP($C471,ModMap!$A$2:$B$21,2,FALSE)&amp;"'!W:W"),MATCH($K471,INDIRECT("'"&amp;VLOOKUP($C471,ModMap!$A$2:$B$21,2,FALSE)&amp;"'!$K:$K"),0)),"")</f>
        <v/>
      </c>
      <c r="X471" s="58" t="s">
        <v>33</v>
      </c>
      <c r="Y471" s="34" t="str">
        <f t="array" ref="Y471">IFERROR(INDEX(INDIRECT("'"&amp;VLOOKUP($C471,ModMap!$A$2:$B$21,2,FALSE)&amp;"'!Y:Y"),MATCH($K471,INDIRECT("'"&amp;VLOOKUP($C471,ModMap!$A$2:$B$21,2,FALSE)&amp;"'!$K:$K"),0)),"")</f>
        <v>Not Started</v>
      </c>
      <c r="Z471" s="34" t="str">
        <f t="array" ref="Z471">IFERROR(INDEX(INDIRECT("'"&amp;VLOOKUP($C471,ModMap!$A$2:$B$21,2,FALSE)&amp;"'!Z:Z"),MATCH($K471,INDIRECT("'"&amp;VLOOKUP($C471,ModMap!$A$2:$B$21,2,FALSE)&amp;"'!$K:$K"),0)),"")</f>
        <v>Unassigned</v>
      </c>
      <c r="AA471" s="58" t="s">
        <v>33</v>
      </c>
      <c r="AB471" s="34" t="str">
        <f t="array" ref="AB471">IFERROR(INDEX(INDIRECT("'"&amp;VLOOKUP($C471,ModMap!$A$2:$B$21,2,FALSE)&amp;"'!AB:AB"),MATCH($K471,INDIRECT("'"&amp;VLOOKUP($C471,ModMap!$A$2:$B$21,2,FALSE)&amp;"'!$K:$K"),0)),"")</f>
        <v>Not Started</v>
      </c>
      <c r="AC471" s="34" t="str">
        <f t="array" ref="AC471">IFERROR(INDEX(INDIRECT("'"&amp;VLOOKUP($C471,ModMap!$A$2:$B$21,2,FALSE)&amp;"'!AC:AC"),MATCH($K471,INDIRECT("'"&amp;VLOOKUP($C471,ModMap!$A$2:$B$21,2,FALSE)&amp;"'!$K:$K"),0)),"")</f>
        <v>Unassigned</v>
      </c>
      <c r="AD471" s="45" t="s">
        <v>36</v>
      </c>
      <c r="AE471" s="34" t="str">
        <f t="array" ref="AE471">IFERROR(INDEX(INDIRECT("'"&amp;VLOOKUP($C471,ModMap!$A$2:$B$21,2,FALSE)&amp;"'!AE:AE"),MATCH($K471,INDIRECT("'"&amp;VLOOKUP($C471,ModMap!$A$2:$B$21,2,FALSE)&amp;"'!$K:$K"),0)),"")</f>
        <v>N/A</v>
      </c>
      <c r="AF471" s="34" t="str">
        <f t="array" ref="AF471">IFERROR(INDEX(INDIRECT("'"&amp;VLOOKUP($C471,ModMap!$A$2:$B$21,2,FALSE)&amp;"'!AF:AF"),MATCH($K471,INDIRECT("'"&amp;VLOOKUP($C471,ModMap!$A$2:$B$21,2,FALSE)&amp;"'!$K:$K"),0)),"")</f>
        <v/>
      </c>
      <c r="AG471" s="45" t="s">
        <v>36</v>
      </c>
      <c r="AH471" s="34" t="str">
        <f t="array" ref="AH471">IFERROR(INDEX(INDIRECT("'"&amp;VLOOKUP($C471,ModMap!$A$2:$B$21,2,FALSE)&amp;"'!AH:AH"),MATCH($K471,INDIRECT("'"&amp;VLOOKUP($C471,ModMap!$A$2:$B$21,2,FALSE)&amp;"'!$K:$K"),0)),"")</f>
        <v>N/A</v>
      </c>
      <c r="AI471" s="34" t="str">
        <f t="array" ref="AI471">IFERROR(INDEX(INDIRECT("'"&amp;VLOOKUP($C471,ModMap!$A$2:$B$21,2,FALSE)&amp;"'!AI:AI"),MATCH($K471,INDIRECT("'"&amp;VLOOKUP($C471,ModMap!$A$2:$B$21,2,FALSE)&amp;"'!$K:$K"),0)),"")</f>
        <v/>
      </c>
      <c r="AJ471" s="45" t="s">
        <v>36</v>
      </c>
      <c r="AK471" s="34" t="str">
        <f t="array" ref="AK471">IFERROR(INDEX(INDIRECT("'"&amp;VLOOKUP($C471,ModMap!$A$2:$B$21,2,FALSE)&amp;"'!AK:AK"),MATCH($K471,INDIRECT("'"&amp;VLOOKUP($C471,ModMap!$A$2:$B$21,2,FALSE)&amp;"'!$K:$K"),0)),"")</f>
        <v>N/A</v>
      </c>
      <c r="AL471" s="34" t="str">
        <f t="array" ref="AL471">IFERROR(INDEX(INDIRECT("'"&amp;VLOOKUP($C471,ModMap!$A$2:$B$21,2,FALSE)&amp;"'!AL:AL"),MATCH($K471,INDIRECT("'"&amp;VLOOKUP($C471,ModMap!$A$2:$B$21,2,FALSE)&amp;"'!$K:$K"),0)),"")</f>
        <v/>
      </c>
      <c r="AM471" s="34">
        <f t="shared" si="1"/>
        <v>2</v>
      </c>
      <c r="AN471" s="34" t="str">
        <f t="shared" si="2"/>
        <v>Not Started</v>
      </c>
      <c r="AO471" s="35" t="str">
        <f t="array" ref="AO471">IFERROR(INDEX(INDIRECT("'"&amp;VLOOKUP($C471,ModMap!$A$2:$B$21,2,FALSE)&amp;"'!AO:AO"),MATCH($K471,INDIRECT("'"&amp;VLOOKUP($C471,ModMap!$A$2:$B$21,2,FALSE)&amp;"'!$K:$K"),0)),"")</f>
        <v/>
      </c>
      <c r="AP471" s="53" t="str">
        <f t="array" ref="AP471">IFERROR(HYPERLINK("#'"&amp;VLOOKUP($C471,ModMap!$A$2:$B$21,2,FALSE)&amp;"'!V"&amp;MATCH($K471,INDIRECT("'"&amp;VLOOKUP($C471,ModMap!$A$2:$B$21,2,FALSE)&amp;"'!$K:$K"),0),"Edit on module sheet"),"")</f>
        <v>Edit on module sheet</v>
      </c>
    </row>
    <row r="472" ht="42.0" customHeight="1">
      <c r="A472" s="54">
        <v>470.0</v>
      </c>
      <c r="B472" s="54">
        <v>470.0</v>
      </c>
      <c r="C472" s="54" t="s">
        <v>115</v>
      </c>
      <c r="D472" s="55" t="s">
        <v>116</v>
      </c>
      <c r="E472" s="36" t="s">
        <v>48</v>
      </c>
      <c r="F472" s="105" t="s">
        <v>1151</v>
      </c>
      <c r="G472" s="55" t="s">
        <v>1152</v>
      </c>
      <c r="H472" s="54" t="s">
        <v>1178</v>
      </c>
      <c r="I472" s="54" t="s">
        <v>1179</v>
      </c>
      <c r="J472" s="55" t="s">
        <v>1180</v>
      </c>
      <c r="K472" s="54" t="s">
        <v>2602</v>
      </c>
      <c r="L472" s="55" t="s">
        <v>2603</v>
      </c>
      <c r="M472" s="62" t="s">
        <v>200</v>
      </c>
      <c r="N472" s="54" t="s">
        <v>1158</v>
      </c>
      <c r="O472" s="54" t="s">
        <v>1183</v>
      </c>
      <c r="P472" s="55" t="s">
        <v>1184</v>
      </c>
      <c r="Q472" s="55" t="s">
        <v>1185</v>
      </c>
      <c r="R472" s="54" t="s">
        <v>287</v>
      </c>
      <c r="S472" s="54" t="s">
        <v>56</v>
      </c>
      <c r="T472" s="54" t="str">
        <f t="array" ref="T472">IFERROR(INDEX(INDIRECT("'"&amp;VLOOKUP($C472,ModMap!$A$2:$B$21,2,FALSE)&amp;"'!T:T"),MATCH($K472,INDIRECT("'"&amp;VLOOKUP($C472,ModMap!$A$2:$B$21,2,FALSE)&amp;"'!$K:$K"),0)),"")</f>
        <v>Unassigned</v>
      </c>
      <c r="U472" s="45" t="s">
        <v>36</v>
      </c>
      <c r="V472" s="54" t="str">
        <f t="array" ref="V472">IFERROR(INDEX(INDIRECT("'"&amp;VLOOKUP($C472,ModMap!$A$2:$B$21,2,FALSE)&amp;"'!V:V"),MATCH($K472,INDIRECT("'"&amp;VLOOKUP($C472,ModMap!$A$2:$B$21,2,FALSE)&amp;"'!$K:$K"),0)),"")</f>
        <v>N/A</v>
      </c>
      <c r="W472" s="54" t="str">
        <f t="array" ref="W472">IFERROR(INDEX(INDIRECT("'"&amp;VLOOKUP($C472,ModMap!$A$2:$B$21,2,FALSE)&amp;"'!W:W"),MATCH($K472,INDIRECT("'"&amp;VLOOKUP($C472,ModMap!$A$2:$B$21,2,FALSE)&amp;"'!$K:$K"),0)),"")</f>
        <v/>
      </c>
      <c r="X472" s="58" t="s">
        <v>33</v>
      </c>
      <c r="Y472" s="54" t="str">
        <f t="array" ref="Y472">IFERROR(INDEX(INDIRECT("'"&amp;VLOOKUP($C472,ModMap!$A$2:$B$21,2,FALSE)&amp;"'!Y:Y"),MATCH($K472,INDIRECT("'"&amp;VLOOKUP($C472,ModMap!$A$2:$B$21,2,FALSE)&amp;"'!$K:$K"),0)),"")</f>
        <v>Not Started</v>
      </c>
      <c r="Z472" s="54" t="str">
        <f t="array" ref="Z472">IFERROR(INDEX(INDIRECT("'"&amp;VLOOKUP($C472,ModMap!$A$2:$B$21,2,FALSE)&amp;"'!Z:Z"),MATCH($K472,INDIRECT("'"&amp;VLOOKUP($C472,ModMap!$A$2:$B$21,2,FALSE)&amp;"'!$K:$K"),0)),"")</f>
        <v>Unassigned</v>
      </c>
      <c r="AA472" s="58" t="s">
        <v>33</v>
      </c>
      <c r="AB472" s="54" t="str">
        <f t="array" ref="AB472">IFERROR(INDEX(INDIRECT("'"&amp;VLOOKUP($C472,ModMap!$A$2:$B$21,2,FALSE)&amp;"'!AB:AB"),MATCH($K472,INDIRECT("'"&amp;VLOOKUP($C472,ModMap!$A$2:$B$21,2,FALSE)&amp;"'!$K:$K"),0)),"")</f>
        <v>Not Started</v>
      </c>
      <c r="AC472" s="54" t="str">
        <f t="array" ref="AC472">IFERROR(INDEX(INDIRECT("'"&amp;VLOOKUP($C472,ModMap!$A$2:$B$21,2,FALSE)&amp;"'!AC:AC"),MATCH($K472,INDIRECT("'"&amp;VLOOKUP($C472,ModMap!$A$2:$B$21,2,FALSE)&amp;"'!$K:$K"),0)),"")</f>
        <v>Unassigned</v>
      </c>
      <c r="AD472" s="58" t="s">
        <v>33</v>
      </c>
      <c r="AE472" s="54" t="str">
        <f t="array" ref="AE472">IFERROR(INDEX(INDIRECT("'"&amp;VLOOKUP($C472,ModMap!$A$2:$B$21,2,FALSE)&amp;"'!AE:AE"),MATCH($K472,INDIRECT("'"&amp;VLOOKUP($C472,ModMap!$A$2:$B$21,2,FALSE)&amp;"'!$K:$K"),0)),"")</f>
        <v>Not Started</v>
      </c>
      <c r="AF472" s="54" t="str">
        <f t="array" ref="AF472">IFERROR(INDEX(INDIRECT("'"&amp;VLOOKUP($C472,ModMap!$A$2:$B$21,2,FALSE)&amp;"'!AF:AF"),MATCH($K472,INDIRECT("'"&amp;VLOOKUP($C472,ModMap!$A$2:$B$21,2,FALSE)&amp;"'!$K:$K"),0)),"")</f>
        <v>Unassigned</v>
      </c>
      <c r="AG472" s="45" t="s">
        <v>36</v>
      </c>
      <c r="AH472" s="54" t="str">
        <f t="array" ref="AH472">IFERROR(INDEX(INDIRECT("'"&amp;VLOOKUP($C472,ModMap!$A$2:$B$21,2,FALSE)&amp;"'!AH:AH"),MATCH($K472,INDIRECT("'"&amp;VLOOKUP($C472,ModMap!$A$2:$B$21,2,FALSE)&amp;"'!$K:$K"),0)),"")</f>
        <v>N/A</v>
      </c>
      <c r="AI472" s="54" t="str">
        <f t="array" ref="AI472">IFERROR(INDEX(INDIRECT("'"&amp;VLOOKUP($C472,ModMap!$A$2:$B$21,2,FALSE)&amp;"'!AI:AI"),MATCH($K472,INDIRECT("'"&amp;VLOOKUP($C472,ModMap!$A$2:$B$21,2,FALSE)&amp;"'!$K:$K"),0)),"")</f>
        <v/>
      </c>
      <c r="AJ472" s="45" t="s">
        <v>36</v>
      </c>
      <c r="AK472" s="54" t="str">
        <f t="array" ref="AK472">IFERROR(INDEX(INDIRECT("'"&amp;VLOOKUP($C472,ModMap!$A$2:$B$21,2,FALSE)&amp;"'!AK:AK"),MATCH($K472,INDIRECT("'"&amp;VLOOKUP($C472,ModMap!$A$2:$B$21,2,FALSE)&amp;"'!$K:$K"),0)),"")</f>
        <v>N/A</v>
      </c>
      <c r="AL472" s="54" t="str">
        <f t="array" ref="AL472">IFERROR(INDEX(INDIRECT("'"&amp;VLOOKUP($C472,ModMap!$A$2:$B$21,2,FALSE)&amp;"'!AL:AL"),MATCH($K472,INDIRECT("'"&amp;VLOOKUP($C472,ModMap!$A$2:$B$21,2,FALSE)&amp;"'!$K:$K"),0)),"")</f>
        <v/>
      </c>
      <c r="AM472" s="54">
        <f t="shared" si="1"/>
        <v>3</v>
      </c>
      <c r="AN472" s="54" t="str">
        <f t="shared" si="2"/>
        <v>Not Started</v>
      </c>
      <c r="AO472" s="55" t="str">
        <f t="array" ref="AO472">IFERROR(INDEX(INDIRECT("'"&amp;VLOOKUP($C472,ModMap!$A$2:$B$21,2,FALSE)&amp;"'!AO:AO"),MATCH($K472,INDIRECT("'"&amp;VLOOKUP($C472,ModMap!$A$2:$B$21,2,FALSE)&amp;"'!$K:$K"),0)),"")</f>
        <v/>
      </c>
      <c r="AP472" s="53" t="str">
        <f t="array" ref="AP472">IFERROR(HYPERLINK("#'"&amp;VLOOKUP($C472,ModMap!$A$2:$B$21,2,FALSE)&amp;"'!V"&amp;MATCH($K472,INDIRECT("'"&amp;VLOOKUP($C472,ModMap!$A$2:$B$21,2,FALSE)&amp;"'!$K:$K"),0),"Edit on module sheet"),"")</f>
        <v>Edit on module sheet</v>
      </c>
    </row>
    <row r="473" ht="42.0" customHeight="1">
      <c r="A473" s="34">
        <v>471.0</v>
      </c>
      <c r="B473" s="34">
        <v>471.0</v>
      </c>
      <c r="C473" s="34" t="s">
        <v>115</v>
      </c>
      <c r="D473" s="35" t="s">
        <v>116</v>
      </c>
      <c r="E473" s="65" t="s">
        <v>41</v>
      </c>
      <c r="F473" s="105" t="s">
        <v>1151</v>
      </c>
      <c r="G473" s="35" t="s">
        <v>1152</v>
      </c>
      <c r="H473" s="34" t="s">
        <v>1178</v>
      </c>
      <c r="I473" s="34" t="s">
        <v>1179</v>
      </c>
      <c r="J473" s="35" t="s">
        <v>1180</v>
      </c>
      <c r="K473" s="34" t="s">
        <v>1181</v>
      </c>
      <c r="L473" s="35" t="s">
        <v>1182</v>
      </c>
      <c r="M473" s="62" t="s">
        <v>200</v>
      </c>
      <c r="N473" s="34" t="s">
        <v>1158</v>
      </c>
      <c r="O473" s="34" t="s">
        <v>1183</v>
      </c>
      <c r="P473" s="35" t="s">
        <v>1184</v>
      </c>
      <c r="Q473" s="35" t="s">
        <v>1185</v>
      </c>
      <c r="R473" s="34" t="s">
        <v>287</v>
      </c>
      <c r="S473" s="34" t="s">
        <v>206</v>
      </c>
      <c r="T473" s="34" t="str">
        <f t="array" ref="T473">IFERROR(INDEX(INDIRECT("'"&amp;VLOOKUP($C473,ModMap!$A$2:$B$21,2,FALSE)&amp;"'!T:T"),MATCH($K473,INDIRECT("'"&amp;VLOOKUP($C473,ModMap!$A$2:$B$21,2,FALSE)&amp;"'!$K:$K"),0)),"")</f>
        <v>Unassigned</v>
      </c>
      <c r="U473" s="58" t="s">
        <v>33</v>
      </c>
      <c r="V473" s="34" t="str">
        <f t="array" ref="V473">IFERROR(INDEX(INDIRECT("'"&amp;VLOOKUP($C473,ModMap!$A$2:$B$21,2,FALSE)&amp;"'!V:V"),MATCH($K473,INDIRECT("'"&amp;VLOOKUP($C473,ModMap!$A$2:$B$21,2,FALSE)&amp;"'!$K:$K"),0)),"")</f>
        <v>Not Started</v>
      </c>
      <c r="W473" s="34" t="str">
        <f t="array" ref="W473">IFERROR(INDEX(INDIRECT("'"&amp;VLOOKUP($C473,ModMap!$A$2:$B$21,2,FALSE)&amp;"'!W:W"),MATCH($K473,INDIRECT("'"&amp;VLOOKUP($C473,ModMap!$A$2:$B$21,2,FALSE)&amp;"'!$K:$K"),0)),"")</f>
        <v>Unassigned</v>
      </c>
      <c r="X473" s="45" t="s">
        <v>36</v>
      </c>
      <c r="Y473" s="34" t="str">
        <f t="array" ref="Y473">IFERROR(INDEX(INDIRECT("'"&amp;VLOOKUP($C473,ModMap!$A$2:$B$21,2,FALSE)&amp;"'!Y:Y"),MATCH($K473,INDIRECT("'"&amp;VLOOKUP($C473,ModMap!$A$2:$B$21,2,FALSE)&amp;"'!$K:$K"),0)),"")</f>
        <v>N/A</v>
      </c>
      <c r="Z473" s="34" t="str">
        <f t="array" ref="Z473">IFERROR(INDEX(INDIRECT("'"&amp;VLOOKUP($C473,ModMap!$A$2:$B$21,2,FALSE)&amp;"'!Z:Z"),MATCH($K473,INDIRECT("'"&amp;VLOOKUP($C473,ModMap!$A$2:$B$21,2,FALSE)&amp;"'!$K:$K"),0)),"")</f>
        <v/>
      </c>
      <c r="AA473" s="45" t="s">
        <v>36</v>
      </c>
      <c r="AB473" s="34" t="str">
        <f t="array" ref="AB473">IFERROR(INDEX(INDIRECT("'"&amp;VLOOKUP($C473,ModMap!$A$2:$B$21,2,FALSE)&amp;"'!AB:AB"),MATCH($K473,INDIRECT("'"&amp;VLOOKUP($C473,ModMap!$A$2:$B$21,2,FALSE)&amp;"'!$K:$K"),0)),"")</f>
        <v>N/A</v>
      </c>
      <c r="AC473" s="34" t="str">
        <f t="array" ref="AC473">IFERROR(INDEX(INDIRECT("'"&amp;VLOOKUP($C473,ModMap!$A$2:$B$21,2,FALSE)&amp;"'!AC:AC"),MATCH($K473,INDIRECT("'"&amp;VLOOKUP($C473,ModMap!$A$2:$B$21,2,FALSE)&amp;"'!$K:$K"),0)),"")</f>
        <v/>
      </c>
      <c r="AD473" s="58" t="s">
        <v>33</v>
      </c>
      <c r="AE473" s="34" t="str">
        <f t="array" ref="AE473">IFERROR(INDEX(INDIRECT("'"&amp;VLOOKUP($C473,ModMap!$A$2:$B$21,2,FALSE)&amp;"'!AE:AE"),MATCH($K473,INDIRECT("'"&amp;VLOOKUP($C473,ModMap!$A$2:$B$21,2,FALSE)&amp;"'!$K:$K"),0)),"")</f>
        <v>Not Started</v>
      </c>
      <c r="AF473" s="34" t="str">
        <f t="array" ref="AF473">IFERROR(INDEX(INDIRECT("'"&amp;VLOOKUP($C473,ModMap!$A$2:$B$21,2,FALSE)&amp;"'!AF:AF"),MATCH($K473,INDIRECT("'"&amp;VLOOKUP($C473,ModMap!$A$2:$B$21,2,FALSE)&amp;"'!$K:$K"),0)),"")</f>
        <v>Unassigned</v>
      </c>
      <c r="AG473" s="45" t="s">
        <v>36</v>
      </c>
      <c r="AH473" s="34" t="str">
        <f t="array" ref="AH473">IFERROR(INDEX(INDIRECT("'"&amp;VLOOKUP($C473,ModMap!$A$2:$B$21,2,FALSE)&amp;"'!AH:AH"),MATCH($K473,INDIRECT("'"&amp;VLOOKUP($C473,ModMap!$A$2:$B$21,2,FALSE)&amp;"'!$K:$K"),0)),"")</f>
        <v>N/A</v>
      </c>
      <c r="AI473" s="34" t="str">
        <f t="array" ref="AI473">IFERROR(INDEX(INDIRECT("'"&amp;VLOOKUP($C473,ModMap!$A$2:$B$21,2,FALSE)&amp;"'!AI:AI"),MATCH($K473,INDIRECT("'"&amp;VLOOKUP($C473,ModMap!$A$2:$B$21,2,FALSE)&amp;"'!$K:$K"),0)),"")</f>
        <v/>
      </c>
      <c r="AJ473" s="45" t="s">
        <v>36</v>
      </c>
      <c r="AK473" s="34" t="str">
        <f t="array" ref="AK473">IFERROR(INDEX(INDIRECT("'"&amp;VLOOKUP($C473,ModMap!$A$2:$B$21,2,FALSE)&amp;"'!AK:AK"),MATCH($K473,INDIRECT("'"&amp;VLOOKUP($C473,ModMap!$A$2:$B$21,2,FALSE)&amp;"'!$K:$K"),0)),"")</f>
        <v>N/A</v>
      </c>
      <c r="AL473" s="34" t="str">
        <f t="array" ref="AL473">IFERROR(INDEX(INDIRECT("'"&amp;VLOOKUP($C473,ModMap!$A$2:$B$21,2,FALSE)&amp;"'!AL:AL"),MATCH($K473,INDIRECT("'"&amp;VLOOKUP($C473,ModMap!$A$2:$B$21,2,FALSE)&amp;"'!$K:$K"),0)),"")</f>
        <v/>
      </c>
      <c r="AM473" s="34">
        <f t="shared" si="1"/>
        <v>2</v>
      </c>
      <c r="AN473" s="34" t="str">
        <f t="shared" si="2"/>
        <v>Not Started</v>
      </c>
      <c r="AO473" s="35" t="str">
        <f t="array" ref="AO473">IFERROR(INDEX(INDIRECT("'"&amp;VLOOKUP($C473,ModMap!$A$2:$B$21,2,FALSE)&amp;"'!AO:AO"),MATCH($K473,INDIRECT("'"&amp;VLOOKUP($C473,ModMap!$A$2:$B$21,2,FALSE)&amp;"'!$K:$K"),0)),"")</f>
        <v/>
      </c>
      <c r="AP473" s="53" t="str">
        <f t="array" ref="AP473">IFERROR(HYPERLINK("#'"&amp;VLOOKUP($C473,ModMap!$A$2:$B$21,2,FALSE)&amp;"'!V"&amp;MATCH($K473,INDIRECT("'"&amp;VLOOKUP($C473,ModMap!$A$2:$B$21,2,FALSE)&amp;"'!$K:$K"),0),"Edit on module sheet"),"")</f>
        <v>Edit on module sheet</v>
      </c>
    </row>
    <row r="474" ht="42.0" customHeight="1">
      <c r="A474" s="54">
        <v>472.0</v>
      </c>
      <c r="B474" s="54">
        <v>472.0</v>
      </c>
      <c r="C474" s="54" t="s">
        <v>115</v>
      </c>
      <c r="D474" s="55" t="s">
        <v>116</v>
      </c>
      <c r="E474" s="64" t="s">
        <v>69</v>
      </c>
      <c r="F474" s="105" t="s">
        <v>1151</v>
      </c>
      <c r="G474" s="55" t="s">
        <v>1152</v>
      </c>
      <c r="H474" s="54" t="s">
        <v>1178</v>
      </c>
      <c r="I474" s="54" t="s">
        <v>1179</v>
      </c>
      <c r="J474" s="55" t="s">
        <v>1180</v>
      </c>
      <c r="K474" s="54" t="s">
        <v>3789</v>
      </c>
      <c r="L474" s="55" t="s">
        <v>3790</v>
      </c>
      <c r="M474" s="58" t="s">
        <v>434</v>
      </c>
      <c r="N474" s="54" t="s">
        <v>1158</v>
      </c>
      <c r="O474" s="54" t="s">
        <v>1183</v>
      </c>
      <c r="P474" s="55" t="s">
        <v>1184</v>
      </c>
      <c r="Q474" s="55" t="s">
        <v>1185</v>
      </c>
      <c r="R474" s="54" t="s">
        <v>287</v>
      </c>
      <c r="S474" s="54" t="s">
        <v>69</v>
      </c>
      <c r="T474" s="54" t="str">
        <f t="array" ref="T474">IFERROR(INDEX(INDIRECT("'"&amp;VLOOKUP($C474,ModMap!$A$2:$B$21,2,FALSE)&amp;"'!T:T"),MATCH($K474,INDIRECT("'"&amp;VLOOKUP($C474,ModMap!$A$2:$B$21,2,FALSE)&amp;"'!$K:$K"),0)),"")</f>
        <v>Unassigned</v>
      </c>
      <c r="U474" s="58" t="s">
        <v>33</v>
      </c>
      <c r="V474" s="54" t="str">
        <f t="array" ref="V474">IFERROR(INDEX(INDIRECT("'"&amp;VLOOKUP($C474,ModMap!$A$2:$B$21,2,FALSE)&amp;"'!V:V"),MATCH($K474,INDIRECT("'"&amp;VLOOKUP($C474,ModMap!$A$2:$B$21,2,FALSE)&amp;"'!$K:$K"),0)),"")</f>
        <v>Not Started</v>
      </c>
      <c r="W474" s="54" t="str">
        <f t="array" ref="W474">IFERROR(INDEX(INDIRECT("'"&amp;VLOOKUP($C474,ModMap!$A$2:$B$21,2,FALSE)&amp;"'!W:W"),MATCH($K474,INDIRECT("'"&amp;VLOOKUP($C474,ModMap!$A$2:$B$21,2,FALSE)&amp;"'!$K:$K"),0)),"")</f>
        <v>Unassigned</v>
      </c>
      <c r="X474" s="58" t="s">
        <v>33</v>
      </c>
      <c r="Y474" s="54" t="str">
        <f t="array" ref="Y474">IFERROR(INDEX(INDIRECT("'"&amp;VLOOKUP($C474,ModMap!$A$2:$B$21,2,FALSE)&amp;"'!Y:Y"),MATCH($K474,INDIRECT("'"&amp;VLOOKUP($C474,ModMap!$A$2:$B$21,2,FALSE)&amp;"'!$K:$K"),0)),"")</f>
        <v>Not Started</v>
      </c>
      <c r="Z474" s="54" t="str">
        <f t="array" ref="Z474">IFERROR(INDEX(INDIRECT("'"&amp;VLOOKUP($C474,ModMap!$A$2:$B$21,2,FALSE)&amp;"'!Z:Z"),MATCH($K474,INDIRECT("'"&amp;VLOOKUP($C474,ModMap!$A$2:$B$21,2,FALSE)&amp;"'!$K:$K"),0)),"")</f>
        <v>Unassigned</v>
      </c>
      <c r="AA474" s="45" t="s">
        <v>36</v>
      </c>
      <c r="AB474" s="54" t="str">
        <f t="array" ref="AB474">IFERROR(INDEX(INDIRECT("'"&amp;VLOOKUP($C474,ModMap!$A$2:$B$21,2,FALSE)&amp;"'!AB:AB"),MATCH($K474,INDIRECT("'"&amp;VLOOKUP($C474,ModMap!$A$2:$B$21,2,FALSE)&amp;"'!$K:$K"),0)),"")</f>
        <v>N/A</v>
      </c>
      <c r="AC474" s="54" t="str">
        <f t="array" ref="AC474">IFERROR(INDEX(INDIRECT("'"&amp;VLOOKUP($C474,ModMap!$A$2:$B$21,2,FALSE)&amp;"'!AC:AC"),MATCH($K474,INDIRECT("'"&amp;VLOOKUP($C474,ModMap!$A$2:$B$21,2,FALSE)&amp;"'!$K:$K"),0)),"")</f>
        <v/>
      </c>
      <c r="AD474" s="58" t="s">
        <v>33</v>
      </c>
      <c r="AE474" s="54" t="str">
        <f t="array" ref="AE474">IFERROR(INDEX(INDIRECT("'"&amp;VLOOKUP($C474,ModMap!$A$2:$B$21,2,FALSE)&amp;"'!AE:AE"),MATCH($K474,INDIRECT("'"&amp;VLOOKUP($C474,ModMap!$A$2:$B$21,2,FALSE)&amp;"'!$K:$K"),0)),"")</f>
        <v>Not Started</v>
      </c>
      <c r="AF474" s="54" t="str">
        <f t="array" ref="AF474">IFERROR(INDEX(INDIRECT("'"&amp;VLOOKUP($C474,ModMap!$A$2:$B$21,2,FALSE)&amp;"'!AF:AF"),MATCH($K474,INDIRECT("'"&amp;VLOOKUP($C474,ModMap!$A$2:$B$21,2,FALSE)&amp;"'!$K:$K"),0)),"")</f>
        <v>Unassigned</v>
      </c>
      <c r="AG474" s="45" t="s">
        <v>36</v>
      </c>
      <c r="AH474" s="54" t="str">
        <f t="array" ref="AH474">IFERROR(INDEX(INDIRECT("'"&amp;VLOOKUP($C474,ModMap!$A$2:$B$21,2,FALSE)&amp;"'!AH:AH"),MATCH($K474,INDIRECT("'"&amp;VLOOKUP($C474,ModMap!$A$2:$B$21,2,FALSE)&amp;"'!$K:$K"),0)),"")</f>
        <v>N/A</v>
      </c>
      <c r="AI474" s="54" t="str">
        <f t="array" ref="AI474">IFERROR(INDEX(INDIRECT("'"&amp;VLOOKUP($C474,ModMap!$A$2:$B$21,2,FALSE)&amp;"'!AI:AI"),MATCH($K474,INDIRECT("'"&amp;VLOOKUP($C474,ModMap!$A$2:$B$21,2,FALSE)&amp;"'!$K:$K"),0)),"")</f>
        <v/>
      </c>
      <c r="AJ474" s="45" t="s">
        <v>36</v>
      </c>
      <c r="AK474" s="54" t="str">
        <f t="array" ref="AK474">IFERROR(INDEX(INDIRECT("'"&amp;VLOOKUP($C474,ModMap!$A$2:$B$21,2,FALSE)&amp;"'!AK:AK"),MATCH($K474,INDIRECT("'"&amp;VLOOKUP($C474,ModMap!$A$2:$B$21,2,FALSE)&amp;"'!$K:$K"),0)),"")</f>
        <v>N/A</v>
      </c>
      <c r="AL474" s="54" t="str">
        <f t="array" ref="AL474">IFERROR(INDEX(INDIRECT("'"&amp;VLOOKUP($C474,ModMap!$A$2:$B$21,2,FALSE)&amp;"'!AL:AL"),MATCH($K474,INDIRECT("'"&amp;VLOOKUP($C474,ModMap!$A$2:$B$21,2,FALSE)&amp;"'!$K:$K"),0)),"")</f>
        <v/>
      </c>
      <c r="AM474" s="54">
        <f t="shared" si="1"/>
        <v>3</v>
      </c>
      <c r="AN474" s="54" t="str">
        <f t="shared" si="2"/>
        <v>Not Started</v>
      </c>
      <c r="AO474" s="55" t="str">
        <f t="array" ref="AO474">IFERROR(INDEX(INDIRECT("'"&amp;VLOOKUP($C474,ModMap!$A$2:$B$21,2,FALSE)&amp;"'!AO:AO"),MATCH($K474,INDIRECT("'"&amp;VLOOKUP($C474,ModMap!$A$2:$B$21,2,FALSE)&amp;"'!$K:$K"),0)),"")</f>
        <v/>
      </c>
      <c r="AP474" s="53" t="str">
        <f t="array" ref="AP474">IFERROR(HYPERLINK("#'"&amp;VLOOKUP($C474,ModMap!$A$2:$B$21,2,FALSE)&amp;"'!V"&amp;MATCH($K474,INDIRECT("'"&amp;VLOOKUP($C474,ModMap!$A$2:$B$21,2,FALSE)&amp;"'!$K:$K"),0),"Edit on module sheet"),"")</f>
        <v>Edit on module sheet</v>
      </c>
    </row>
    <row r="475" ht="42.0" customHeight="1">
      <c r="A475" s="34">
        <v>473.0</v>
      </c>
      <c r="B475" s="34">
        <v>473.0</v>
      </c>
      <c r="C475" s="34" t="s">
        <v>115</v>
      </c>
      <c r="D475" s="35" t="s">
        <v>116</v>
      </c>
      <c r="E475" s="36" t="s">
        <v>48</v>
      </c>
      <c r="F475" s="105" t="s">
        <v>1151</v>
      </c>
      <c r="G475" s="35" t="s">
        <v>1152</v>
      </c>
      <c r="H475" s="34" t="s">
        <v>1195</v>
      </c>
      <c r="I475" s="34" t="s">
        <v>1196</v>
      </c>
      <c r="J475" s="35" t="s">
        <v>1197</v>
      </c>
      <c r="K475" s="34" t="s">
        <v>2604</v>
      </c>
      <c r="L475" s="35" t="s">
        <v>2605</v>
      </c>
      <c r="M475" s="62" t="s">
        <v>200</v>
      </c>
      <c r="N475" s="34" t="s">
        <v>1158</v>
      </c>
      <c r="O475" s="34" t="s">
        <v>1200</v>
      </c>
      <c r="P475" s="35" t="s">
        <v>1201</v>
      </c>
      <c r="Q475" s="35" t="s">
        <v>1202</v>
      </c>
      <c r="R475" s="34" t="s">
        <v>1203</v>
      </c>
      <c r="S475" s="34" t="s">
        <v>53</v>
      </c>
      <c r="T475" s="34" t="str">
        <f t="array" ref="T475">IFERROR(INDEX(INDIRECT("'"&amp;VLOOKUP($C475,ModMap!$A$2:$B$21,2,FALSE)&amp;"'!T:T"),MATCH($K475,INDIRECT("'"&amp;VLOOKUP($C475,ModMap!$A$2:$B$21,2,FALSE)&amp;"'!$K:$K"),0)),"")</f>
        <v>Unassigned</v>
      </c>
      <c r="U475" s="45" t="s">
        <v>36</v>
      </c>
      <c r="V475" s="34" t="str">
        <f t="array" ref="V475">IFERROR(INDEX(INDIRECT("'"&amp;VLOOKUP($C475,ModMap!$A$2:$B$21,2,FALSE)&amp;"'!V:V"),MATCH($K475,INDIRECT("'"&amp;VLOOKUP($C475,ModMap!$A$2:$B$21,2,FALSE)&amp;"'!$K:$K"),0)),"")</f>
        <v>N/A</v>
      </c>
      <c r="W475" s="34" t="str">
        <f t="array" ref="W475">IFERROR(INDEX(INDIRECT("'"&amp;VLOOKUP($C475,ModMap!$A$2:$B$21,2,FALSE)&amp;"'!W:W"),MATCH($K475,INDIRECT("'"&amp;VLOOKUP($C475,ModMap!$A$2:$B$21,2,FALSE)&amp;"'!$K:$K"),0)),"")</f>
        <v/>
      </c>
      <c r="X475" s="58" t="s">
        <v>33</v>
      </c>
      <c r="Y475" s="34" t="str">
        <f t="array" ref="Y475">IFERROR(INDEX(INDIRECT("'"&amp;VLOOKUP($C475,ModMap!$A$2:$B$21,2,FALSE)&amp;"'!Y:Y"),MATCH($K475,INDIRECT("'"&amp;VLOOKUP($C475,ModMap!$A$2:$B$21,2,FALSE)&amp;"'!$K:$K"),0)),"")</f>
        <v>Not Started</v>
      </c>
      <c r="Z475" s="34" t="str">
        <f t="array" ref="Z475">IFERROR(INDEX(INDIRECT("'"&amp;VLOOKUP($C475,ModMap!$A$2:$B$21,2,FALSE)&amp;"'!Z:Z"),MATCH($K475,INDIRECT("'"&amp;VLOOKUP($C475,ModMap!$A$2:$B$21,2,FALSE)&amp;"'!$K:$K"),0)),"")</f>
        <v>Unassigned</v>
      </c>
      <c r="AA475" s="58" t="s">
        <v>33</v>
      </c>
      <c r="AB475" s="34" t="str">
        <f t="array" ref="AB475">IFERROR(INDEX(INDIRECT("'"&amp;VLOOKUP($C475,ModMap!$A$2:$B$21,2,FALSE)&amp;"'!AB:AB"),MATCH($K475,INDIRECT("'"&amp;VLOOKUP($C475,ModMap!$A$2:$B$21,2,FALSE)&amp;"'!$K:$K"),0)),"")</f>
        <v>Not Started</v>
      </c>
      <c r="AC475" s="34" t="str">
        <f t="array" ref="AC475">IFERROR(INDEX(INDIRECT("'"&amp;VLOOKUP($C475,ModMap!$A$2:$B$21,2,FALSE)&amp;"'!AC:AC"),MATCH($K475,INDIRECT("'"&amp;VLOOKUP($C475,ModMap!$A$2:$B$21,2,FALSE)&amp;"'!$K:$K"),0)),"")</f>
        <v>Unassigned</v>
      </c>
      <c r="AD475" s="45" t="s">
        <v>36</v>
      </c>
      <c r="AE475" s="34" t="str">
        <f t="array" ref="AE475">IFERROR(INDEX(INDIRECT("'"&amp;VLOOKUP($C475,ModMap!$A$2:$B$21,2,FALSE)&amp;"'!AE:AE"),MATCH($K475,INDIRECT("'"&amp;VLOOKUP($C475,ModMap!$A$2:$B$21,2,FALSE)&amp;"'!$K:$K"),0)),"")</f>
        <v>N/A</v>
      </c>
      <c r="AF475" s="34" t="str">
        <f t="array" ref="AF475">IFERROR(INDEX(INDIRECT("'"&amp;VLOOKUP($C475,ModMap!$A$2:$B$21,2,FALSE)&amp;"'!AF:AF"),MATCH($K475,INDIRECT("'"&amp;VLOOKUP($C475,ModMap!$A$2:$B$21,2,FALSE)&amp;"'!$K:$K"),0)),"")</f>
        <v/>
      </c>
      <c r="AG475" s="45" t="s">
        <v>36</v>
      </c>
      <c r="AH475" s="34" t="str">
        <f t="array" ref="AH475">IFERROR(INDEX(INDIRECT("'"&amp;VLOOKUP($C475,ModMap!$A$2:$B$21,2,FALSE)&amp;"'!AH:AH"),MATCH($K475,INDIRECT("'"&amp;VLOOKUP($C475,ModMap!$A$2:$B$21,2,FALSE)&amp;"'!$K:$K"),0)),"")</f>
        <v>N/A</v>
      </c>
      <c r="AI475" s="34" t="str">
        <f t="array" ref="AI475">IFERROR(INDEX(INDIRECT("'"&amp;VLOOKUP($C475,ModMap!$A$2:$B$21,2,FALSE)&amp;"'!AI:AI"),MATCH($K475,INDIRECT("'"&amp;VLOOKUP($C475,ModMap!$A$2:$B$21,2,FALSE)&amp;"'!$K:$K"),0)),"")</f>
        <v/>
      </c>
      <c r="AJ475" s="45" t="s">
        <v>36</v>
      </c>
      <c r="AK475" s="34" t="str">
        <f t="array" ref="AK475">IFERROR(INDEX(INDIRECT("'"&amp;VLOOKUP($C475,ModMap!$A$2:$B$21,2,FALSE)&amp;"'!AK:AK"),MATCH($K475,INDIRECT("'"&amp;VLOOKUP($C475,ModMap!$A$2:$B$21,2,FALSE)&amp;"'!$K:$K"),0)),"")</f>
        <v>N/A</v>
      </c>
      <c r="AL475" s="34" t="str">
        <f t="array" ref="AL475">IFERROR(INDEX(INDIRECT("'"&amp;VLOOKUP($C475,ModMap!$A$2:$B$21,2,FALSE)&amp;"'!AL:AL"),MATCH($K475,INDIRECT("'"&amp;VLOOKUP($C475,ModMap!$A$2:$B$21,2,FALSE)&amp;"'!$K:$K"),0)),"")</f>
        <v/>
      </c>
      <c r="AM475" s="34">
        <f t="shared" si="1"/>
        <v>2</v>
      </c>
      <c r="AN475" s="34" t="str">
        <f t="shared" si="2"/>
        <v>Not Started</v>
      </c>
      <c r="AO475" s="35" t="str">
        <f t="array" ref="AO475">IFERROR(INDEX(INDIRECT("'"&amp;VLOOKUP($C475,ModMap!$A$2:$B$21,2,FALSE)&amp;"'!AO:AO"),MATCH($K475,INDIRECT("'"&amp;VLOOKUP($C475,ModMap!$A$2:$B$21,2,FALSE)&amp;"'!$K:$K"),0)),"")</f>
        <v/>
      </c>
      <c r="AP475" s="53" t="str">
        <f t="array" ref="AP475">IFERROR(HYPERLINK("#'"&amp;VLOOKUP($C475,ModMap!$A$2:$B$21,2,FALSE)&amp;"'!V"&amp;MATCH($K475,INDIRECT("'"&amp;VLOOKUP($C475,ModMap!$A$2:$B$21,2,FALSE)&amp;"'!$K:$K"),0),"Edit on module sheet"),"")</f>
        <v>Edit on module sheet</v>
      </c>
    </row>
    <row r="476" ht="42.0" customHeight="1">
      <c r="A476" s="54">
        <v>474.0</v>
      </c>
      <c r="B476" s="54">
        <v>474.0</v>
      </c>
      <c r="C476" s="54" t="s">
        <v>115</v>
      </c>
      <c r="D476" s="55" t="s">
        <v>116</v>
      </c>
      <c r="E476" s="36" t="s">
        <v>48</v>
      </c>
      <c r="F476" s="105" t="s">
        <v>1151</v>
      </c>
      <c r="G476" s="55" t="s">
        <v>1152</v>
      </c>
      <c r="H476" s="54" t="s">
        <v>1195</v>
      </c>
      <c r="I476" s="54" t="s">
        <v>1196</v>
      </c>
      <c r="J476" s="55" t="s">
        <v>1197</v>
      </c>
      <c r="K476" s="54" t="s">
        <v>2608</v>
      </c>
      <c r="L476" s="55" t="s">
        <v>2609</v>
      </c>
      <c r="M476" s="62" t="s">
        <v>200</v>
      </c>
      <c r="N476" s="54" t="s">
        <v>1158</v>
      </c>
      <c r="O476" s="54" t="s">
        <v>1200</v>
      </c>
      <c r="P476" s="55" t="s">
        <v>1201</v>
      </c>
      <c r="Q476" s="55" t="s">
        <v>1202</v>
      </c>
      <c r="R476" s="54" t="s">
        <v>1203</v>
      </c>
      <c r="S476" s="54" t="s">
        <v>56</v>
      </c>
      <c r="T476" s="54" t="str">
        <f t="array" ref="T476">IFERROR(INDEX(INDIRECT("'"&amp;VLOOKUP($C476,ModMap!$A$2:$B$21,2,FALSE)&amp;"'!T:T"),MATCH($K476,INDIRECT("'"&amp;VLOOKUP($C476,ModMap!$A$2:$B$21,2,FALSE)&amp;"'!$K:$K"),0)),"")</f>
        <v>Unassigned</v>
      </c>
      <c r="U476" s="45" t="s">
        <v>36</v>
      </c>
      <c r="V476" s="54" t="str">
        <f t="array" ref="V476">IFERROR(INDEX(INDIRECT("'"&amp;VLOOKUP($C476,ModMap!$A$2:$B$21,2,FALSE)&amp;"'!V:V"),MATCH($K476,INDIRECT("'"&amp;VLOOKUP($C476,ModMap!$A$2:$B$21,2,FALSE)&amp;"'!$K:$K"),0)),"")</f>
        <v>N/A</v>
      </c>
      <c r="W476" s="54" t="str">
        <f t="array" ref="W476">IFERROR(INDEX(INDIRECT("'"&amp;VLOOKUP($C476,ModMap!$A$2:$B$21,2,FALSE)&amp;"'!W:W"),MATCH($K476,INDIRECT("'"&amp;VLOOKUP($C476,ModMap!$A$2:$B$21,2,FALSE)&amp;"'!$K:$K"),0)),"")</f>
        <v/>
      </c>
      <c r="X476" s="58" t="s">
        <v>33</v>
      </c>
      <c r="Y476" s="54" t="str">
        <f t="array" ref="Y476">IFERROR(INDEX(INDIRECT("'"&amp;VLOOKUP($C476,ModMap!$A$2:$B$21,2,FALSE)&amp;"'!Y:Y"),MATCH($K476,INDIRECT("'"&amp;VLOOKUP($C476,ModMap!$A$2:$B$21,2,FALSE)&amp;"'!$K:$K"),0)),"")</f>
        <v>Not Started</v>
      </c>
      <c r="Z476" s="54" t="str">
        <f t="array" ref="Z476">IFERROR(INDEX(INDIRECT("'"&amp;VLOOKUP($C476,ModMap!$A$2:$B$21,2,FALSE)&amp;"'!Z:Z"),MATCH($K476,INDIRECT("'"&amp;VLOOKUP($C476,ModMap!$A$2:$B$21,2,FALSE)&amp;"'!$K:$K"),0)),"")</f>
        <v>Unassigned</v>
      </c>
      <c r="AA476" s="58" t="s">
        <v>33</v>
      </c>
      <c r="AB476" s="54" t="str">
        <f t="array" ref="AB476">IFERROR(INDEX(INDIRECT("'"&amp;VLOOKUP($C476,ModMap!$A$2:$B$21,2,FALSE)&amp;"'!AB:AB"),MATCH($K476,INDIRECT("'"&amp;VLOOKUP($C476,ModMap!$A$2:$B$21,2,FALSE)&amp;"'!$K:$K"),0)),"")</f>
        <v>Not Started</v>
      </c>
      <c r="AC476" s="54" t="str">
        <f t="array" ref="AC476">IFERROR(INDEX(INDIRECT("'"&amp;VLOOKUP($C476,ModMap!$A$2:$B$21,2,FALSE)&amp;"'!AC:AC"),MATCH($K476,INDIRECT("'"&amp;VLOOKUP($C476,ModMap!$A$2:$B$21,2,FALSE)&amp;"'!$K:$K"),0)),"")</f>
        <v>Unassigned</v>
      </c>
      <c r="AD476" s="58" t="s">
        <v>33</v>
      </c>
      <c r="AE476" s="54" t="str">
        <f t="array" ref="AE476">IFERROR(INDEX(INDIRECT("'"&amp;VLOOKUP($C476,ModMap!$A$2:$B$21,2,FALSE)&amp;"'!AE:AE"),MATCH($K476,INDIRECT("'"&amp;VLOOKUP($C476,ModMap!$A$2:$B$21,2,FALSE)&amp;"'!$K:$K"),0)),"")</f>
        <v>Not Started</v>
      </c>
      <c r="AF476" s="54" t="str">
        <f t="array" ref="AF476">IFERROR(INDEX(INDIRECT("'"&amp;VLOOKUP($C476,ModMap!$A$2:$B$21,2,FALSE)&amp;"'!AF:AF"),MATCH($K476,INDIRECT("'"&amp;VLOOKUP($C476,ModMap!$A$2:$B$21,2,FALSE)&amp;"'!$K:$K"),0)),"")</f>
        <v>Unassigned</v>
      </c>
      <c r="AG476" s="45" t="s">
        <v>36</v>
      </c>
      <c r="AH476" s="54" t="str">
        <f t="array" ref="AH476">IFERROR(INDEX(INDIRECT("'"&amp;VLOOKUP($C476,ModMap!$A$2:$B$21,2,FALSE)&amp;"'!AH:AH"),MATCH($K476,INDIRECT("'"&amp;VLOOKUP($C476,ModMap!$A$2:$B$21,2,FALSE)&amp;"'!$K:$K"),0)),"")</f>
        <v>N/A</v>
      </c>
      <c r="AI476" s="54" t="str">
        <f t="array" ref="AI476">IFERROR(INDEX(INDIRECT("'"&amp;VLOOKUP($C476,ModMap!$A$2:$B$21,2,FALSE)&amp;"'!AI:AI"),MATCH($K476,INDIRECT("'"&amp;VLOOKUP($C476,ModMap!$A$2:$B$21,2,FALSE)&amp;"'!$K:$K"),0)),"")</f>
        <v/>
      </c>
      <c r="AJ476" s="45" t="s">
        <v>36</v>
      </c>
      <c r="AK476" s="54" t="str">
        <f t="array" ref="AK476">IFERROR(INDEX(INDIRECT("'"&amp;VLOOKUP($C476,ModMap!$A$2:$B$21,2,FALSE)&amp;"'!AK:AK"),MATCH($K476,INDIRECT("'"&amp;VLOOKUP($C476,ModMap!$A$2:$B$21,2,FALSE)&amp;"'!$K:$K"),0)),"")</f>
        <v>N/A</v>
      </c>
      <c r="AL476" s="54" t="str">
        <f t="array" ref="AL476">IFERROR(INDEX(INDIRECT("'"&amp;VLOOKUP($C476,ModMap!$A$2:$B$21,2,FALSE)&amp;"'!AL:AL"),MATCH($K476,INDIRECT("'"&amp;VLOOKUP($C476,ModMap!$A$2:$B$21,2,FALSE)&amp;"'!$K:$K"),0)),"")</f>
        <v/>
      </c>
      <c r="AM476" s="54">
        <f t="shared" si="1"/>
        <v>3</v>
      </c>
      <c r="AN476" s="54" t="str">
        <f t="shared" si="2"/>
        <v>Not Started</v>
      </c>
      <c r="AO476" s="55" t="str">
        <f t="array" ref="AO476">IFERROR(INDEX(INDIRECT("'"&amp;VLOOKUP($C476,ModMap!$A$2:$B$21,2,FALSE)&amp;"'!AO:AO"),MATCH($K476,INDIRECT("'"&amp;VLOOKUP($C476,ModMap!$A$2:$B$21,2,FALSE)&amp;"'!$K:$K"),0)),"")</f>
        <v/>
      </c>
      <c r="AP476" s="53" t="str">
        <f t="array" ref="AP476">IFERROR(HYPERLINK("#'"&amp;VLOOKUP($C476,ModMap!$A$2:$B$21,2,FALSE)&amp;"'!V"&amp;MATCH($K476,INDIRECT("'"&amp;VLOOKUP($C476,ModMap!$A$2:$B$21,2,FALSE)&amp;"'!$K:$K"),0),"Edit on module sheet"),"")</f>
        <v>Edit on module sheet</v>
      </c>
    </row>
    <row r="477" ht="42.0" customHeight="1">
      <c r="A477" s="34">
        <v>475.0</v>
      </c>
      <c r="B477" s="34">
        <v>475.0</v>
      </c>
      <c r="C477" s="34" t="s">
        <v>115</v>
      </c>
      <c r="D477" s="35" t="s">
        <v>116</v>
      </c>
      <c r="E477" s="65" t="s">
        <v>41</v>
      </c>
      <c r="F477" s="105" t="s">
        <v>1151</v>
      </c>
      <c r="G477" s="35" t="s">
        <v>1152</v>
      </c>
      <c r="H477" s="34" t="s">
        <v>1195</v>
      </c>
      <c r="I477" s="34" t="s">
        <v>1196</v>
      </c>
      <c r="J477" s="35" t="s">
        <v>1197</v>
      </c>
      <c r="K477" s="34" t="s">
        <v>1198</v>
      </c>
      <c r="L477" s="35" t="s">
        <v>1199</v>
      </c>
      <c r="M477" s="62" t="s">
        <v>200</v>
      </c>
      <c r="N477" s="34" t="s">
        <v>1158</v>
      </c>
      <c r="O477" s="34" t="s">
        <v>1200</v>
      </c>
      <c r="P477" s="35" t="s">
        <v>1201</v>
      </c>
      <c r="Q477" s="35" t="s">
        <v>1202</v>
      </c>
      <c r="R477" s="34" t="s">
        <v>1203</v>
      </c>
      <c r="S477" s="34" t="s">
        <v>206</v>
      </c>
      <c r="T477" s="34" t="str">
        <f t="array" ref="T477">IFERROR(INDEX(INDIRECT("'"&amp;VLOOKUP($C477,ModMap!$A$2:$B$21,2,FALSE)&amp;"'!T:T"),MATCH($K477,INDIRECT("'"&amp;VLOOKUP($C477,ModMap!$A$2:$B$21,2,FALSE)&amp;"'!$K:$K"),0)),"")</f>
        <v>Unassigned</v>
      </c>
      <c r="U477" s="58" t="s">
        <v>33</v>
      </c>
      <c r="V477" s="34" t="str">
        <f t="array" ref="V477">IFERROR(INDEX(INDIRECT("'"&amp;VLOOKUP($C477,ModMap!$A$2:$B$21,2,FALSE)&amp;"'!V:V"),MATCH($K477,INDIRECT("'"&amp;VLOOKUP($C477,ModMap!$A$2:$B$21,2,FALSE)&amp;"'!$K:$K"),0)),"")</f>
        <v>Not Started</v>
      </c>
      <c r="W477" s="34" t="str">
        <f t="array" ref="W477">IFERROR(INDEX(INDIRECT("'"&amp;VLOOKUP($C477,ModMap!$A$2:$B$21,2,FALSE)&amp;"'!W:W"),MATCH($K477,INDIRECT("'"&amp;VLOOKUP($C477,ModMap!$A$2:$B$21,2,FALSE)&amp;"'!$K:$K"),0)),"")</f>
        <v>Unassigned</v>
      </c>
      <c r="X477" s="45" t="s">
        <v>36</v>
      </c>
      <c r="Y477" s="34" t="str">
        <f t="array" ref="Y477">IFERROR(INDEX(INDIRECT("'"&amp;VLOOKUP($C477,ModMap!$A$2:$B$21,2,FALSE)&amp;"'!Y:Y"),MATCH($K477,INDIRECT("'"&amp;VLOOKUP($C477,ModMap!$A$2:$B$21,2,FALSE)&amp;"'!$K:$K"),0)),"")</f>
        <v>N/A</v>
      </c>
      <c r="Z477" s="34" t="str">
        <f t="array" ref="Z477">IFERROR(INDEX(INDIRECT("'"&amp;VLOOKUP($C477,ModMap!$A$2:$B$21,2,FALSE)&amp;"'!Z:Z"),MATCH($K477,INDIRECT("'"&amp;VLOOKUP($C477,ModMap!$A$2:$B$21,2,FALSE)&amp;"'!$K:$K"),0)),"")</f>
        <v/>
      </c>
      <c r="AA477" s="45" t="s">
        <v>36</v>
      </c>
      <c r="AB477" s="34" t="str">
        <f t="array" ref="AB477">IFERROR(INDEX(INDIRECT("'"&amp;VLOOKUP($C477,ModMap!$A$2:$B$21,2,FALSE)&amp;"'!AB:AB"),MATCH($K477,INDIRECT("'"&amp;VLOOKUP($C477,ModMap!$A$2:$B$21,2,FALSE)&amp;"'!$K:$K"),0)),"")</f>
        <v>N/A</v>
      </c>
      <c r="AC477" s="34" t="str">
        <f t="array" ref="AC477">IFERROR(INDEX(INDIRECT("'"&amp;VLOOKUP($C477,ModMap!$A$2:$B$21,2,FALSE)&amp;"'!AC:AC"),MATCH($K477,INDIRECT("'"&amp;VLOOKUP($C477,ModMap!$A$2:$B$21,2,FALSE)&amp;"'!$K:$K"),0)),"")</f>
        <v/>
      </c>
      <c r="AD477" s="58" t="s">
        <v>33</v>
      </c>
      <c r="AE477" s="34" t="str">
        <f t="array" ref="AE477">IFERROR(INDEX(INDIRECT("'"&amp;VLOOKUP($C477,ModMap!$A$2:$B$21,2,FALSE)&amp;"'!AE:AE"),MATCH($K477,INDIRECT("'"&amp;VLOOKUP($C477,ModMap!$A$2:$B$21,2,FALSE)&amp;"'!$K:$K"),0)),"")</f>
        <v>Not Started</v>
      </c>
      <c r="AF477" s="34" t="str">
        <f t="array" ref="AF477">IFERROR(INDEX(INDIRECT("'"&amp;VLOOKUP($C477,ModMap!$A$2:$B$21,2,FALSE)&amp;"'!AF:AF"),MATCH($K477,INDIRECT("'"&amp;VLOOKUP($C477,ModMap!$A$2:$B$21,2,FALSE)&amp;"'!$K:$K"),0)),"")</f>
        <v>Unassigned</v>
      </c>
      <c r="AG477" s="45" t="s">
        <v>36</v>
      </c>
      <c r="AH477" s="34" t="str">
        <f t="array" ref="AH477">IFERROR(INDEX(INDIRECT("'"&amp;VLOOKUP($C477,ModMap!$A$2:$B$21,2,FALSE)&amp;"'!AH:AH"),MATCH($K477,INDIRECT("'"&amp;VLOOKUP($C477,ModMap!$A$2:$B$21,2,FALSE)&amp;"'!$K:$K"),0)),"")</f>
        <v>N/A</v>
      </c>
      <c r="AI477" s="34" t="str">
        <f t="array" ref="AI477">IFERROR(INDEX(INDIRECT("'"&amp;VLOOKUP($C477,ModMap!$A$2:$B$21,2,FALSE)&amp;"'!AI:AI"),MATCH($K477,INDIRECT("'"&amp;VLOOKUP($C477,ModMap!$A$2:$B$21,2,FALSE)&amp;"'!$K:$K"),0)),"")</f>
        <v/>
      </c>
      <c r="AJ477" s="45" t="s">
        <v>36</v>
      </c>
      <c r="AK477" s="34" t="str">
        <f t="array" ref="AK477">IFERROR(INDEX(INDIRECT("'"&amp;VLOOKUP($C477,ModMap!$A$2:$B$21,2,FALSE)&amp;"'!AK:AK"),MATCH($K477,INDIRECT("'"&amp;VLOOKUP($C477,ModMap!$A$2:$B$21,2,FALSE)&amp;"'!$K:$K"),0)),"")</f>
        <v>N/A</v>
      </c>
      <c r="AL477" s="34" t="str">
        <f t="array" ref="AL477">IFERROR(INDEX(INDIRECT("'"&amp;VLOOKUP($C477,ModMap!$A$2:$B$21,2,FALSE)&amp;"'!AL:AL"),MATCH($K477,INDIRECT("'"&amp;VLOOKUP($C477,ModMap!$A$2:$B$21,2,FALSE)&amp;"'!$K:$K"),0)),"")</f>
        <v/>
      </c>
      <c r="AM477" s="34">
        <f t="shared" si="1"/>
        <v>2</v>
      </c>
      <c r="AN477" s="34" t="str">
        <f t="shared" si="2"/>
        <v>Not Started</v>
      </c>
      <c r="AO477" s="35" t="str">
        <f t="array" ref="AO477">IFERROR(INDEX(INDIRECT("'"&amp;VLOOKUP($C477,ModMap!$A$2:$B$21,2,FALSE)&amp;"'!AO:AO"),MATCH($K477,INDIRECT("'"&amp;VLOOKUP($C477,ModMap!$A$2:$B$21,2,FALSE)&amp;"'!$K:$K"),0)),"")</f>
        <v/>
      </c>
      <c r="AP477" s="53" t="str">
        <f t="array" ref="AP477">IFERROR(HYPERLINK("#'"&amp;VLOOKUP($C477,ModMap!$A$2:$B$21,2,FALSE)&amp;"'!V"&amp;MATCH($K477,INDIRECT("'"&amp;VLOOKUP($C477,ModMap!$A$2:$B$21,2,FALSE)&amp;"'!$K:$K"),0),"Edit on module sheet"),"")</f>
        <v>Edit on module sheet</v>
      </c>
    </row>
    <row r="478" ht="42.0" customHeight="1">
      <c r="A478" s="54">
        <v>476.0</v>
      </c>
      <c r="B478" s="54">
        <v>476.0</v>
      </c>
      <c r="C478" s="54" t="s">
        <v>115</v>
      </c>
      <c r="D478" s="55" t="s">
        <v>116</v>
      </c>
      <c r="E478" s="64" t="s">
        <v>69</v>
      </c>
      <c r="F478" s="105" t="s">
        <v>1151</v>
      </c>
      <c r="G478" s="55" t="s">
        <v>1152</v>
      </c>
      <c r="H478" s="54" t="s">
        <v>1195</v>
      </c>
      <c r="I478" s="54" t="s">
        <v>1196</v>
      </c>
      <c r="J478" s="55" t="s">
        <v>1197</v>
      </c>
      <c r="K478" s="54" t="s">
        <v>3807</v>
      </c>
      <c r="L478" s="55" t="s">
        <v>3808</v>
      </c>
      <c r="M478" s="58" t="s">
        <v>434</v>
      </c>
      <c r="N478" s="54" t="s">
        <v>1158</v>
      </c>
      <c r="O478" s="54" t="s">
        <v>1200</v>
      </c>
      <c r="P478" s="55" t="s">
        <v>1201</v>
      </c>
      <c r="Q478" s="55" t="s">
        <v>1202</v>
      </c>
      <c r="R478" s="54" t="s">
        <v>1203</v>
      </c>
      <c r="S478" s="54" t="s">
        <v>69</v>
      </c>
      <c r="T478" s="54" t="str">
        <f t="array" ref="T478">IFERROR(INDEX(INDIRECT("'"&amp;VLOOKUP($C478,ModMap!$A$2:$B$21,2,FALSE)&amp;"'!T:T"),MATCH($K478,INDIRECT("'"&amp;VLOOKUP($C478,ModMap!$A$2:$B$21,2,FALSE)&amp;"'!$K:$K"),0)),"")</f>
        <v>Unassigned</v>
      </c>
      <c r="U478" s="58" t="s">
        <v>33</v>
      </c>
      <c r="V478" s="54" t="str">
        <f t="array" ref="V478">IFERROR(INDEX(INDIRECT("'"&amp;VLOOKUP($C478,ModMap!$A$2:$B$21,2,FALSE)&amp;"'!V:V"),MATCH($K478,INDIRECT("'"&amp;VLOOKUP($C478,ModMap!$A$2:$B$21,2,FALSE)&amp;"'!$K:$K"),0)),"")</f>
        <v>Not Started</v>
      </c>
      <c r="W478" s="54" t="str">
        <f t="array" ref="W478">IFERROR(INDEX(INDIRECT("'"&amp;VLOOKUP($C478,ModMap!$A$2:$B$21,2,FALSE)&amp;"'!W:W"),MATCH($K478,INDIRECT("'"&amp;VLOOKUP($C478,ModMap!$A$2:$B$21,2,FALSE)&amp;"'!$K:$K"),0)),"")</f>
        <v>Unassigned</v>
      </c>
      <c r="X478" s="58" t="s">
        <v>33</v>
      </c>
      <c r="Y478" s="54" t="str">
        <f t="array" ref="Y478">IFERROR(INDEX(INDIRECT("'"&amp;VLOOKUP($C478,ModMap!$A$2:$B$21,2,FALSE)&amp;"'!Y:Y"),MATCH($K478,INDIRECT("'"&amp;VLOOKUP($C478,ModMap!$A$2:$B$21,2,FALSE)&amp;"'!$K:$K"),0)),"")</f>
        <v>Not Started</v>
      </c>
      <c r="Z478" s="54" t="str">
        <f t="array" ref="Z478">IFERROR(INDEX(INDIRECT("'"&amp;VLOOKUP($C478,ModMap!$A$2:$B$21,2,FALSE)&amp;"'!Z:Z"),MATCH($K478,INDIRECT("'"&amp;VLOOKUP($C478,ModMap!$A$2:$B$21,2,FALSE)&amp;"'!$K:$K"),0)),"")</f>
        <v>Unassigned</v>
      </c>
      <c r="AA478" s="45" t="s">
        <v>36</v>
      </c>
      <c r="AB478" s="54" t="str">
        <f t="array" ref="AB478">IFERROR(INDEX(INDIRECT("'"&amp;VLOOKUP($C478,ModMap!$A$2:$B$21,2,FALSE)&amp;"'!AB:AB"),MATCH($K478,INDIRECT("'"&amp;VLOOKUP($C478,ModMap!$A$2:$B$21,2,FALSE)&amp;"'!$K:$K"),0)),"")</f>
        <v>N/A</v>
      </c>
      <c r="AC478" s="54" t="str">
        <f t="array" ref="AC478">IFERROR(INDEX(INDIRECT("'"&amp;VLOOKUP($C478,ModMap!$A$2:$B$21,2,FALSE)&amp;"'!AC:AC"),MATCH($K478,INDIRECT("'"&amp;VLOOKUP($C478,ModMap!$A$2:$B$21,2,FALSE)&amp;"'!$K:$K"),0)),"")</f>
        <v/>
      </c>
      <c r="AD478" s="58" t="s">
        <v>33</v>
      </c>
      <c r="AE478" s="54" t="str">
        <f t="array" ref="AE478">IFERROR(INDEX(INDIRECT("'"&amp;VLOOKUP($C478,ModMap!$A$2:$B$21,2,FALSE)&amp;"'!AE:AE"),MATCH($K478,INDIRECT("'"&amp;VLOOKUP($C478,ModMap!$A$2:$B$21,2,FALSE)&amp;"'!$K:$K"),0)),"")</f>
        <v>Not Started</v>
      </c>
      <c r="AF478" s="54" t="str">
        <f t="array" ref="AF478">IFERROR(INDEX(INDIRECT("'"&amp;VLOOKUP($C478,ModMap!$A$2:$B$21,2,FALSE)&amp;"'!AF:AF"),MATCH($K478,INDIRECT("'"&amp;VLOOKUP($C478,ModMap!$A$2:$B$21,2,FALSE)&amp;"'!$K:$K"),0)),"")</f>
        <v>Unassigned</v>
      </c>
      <c r="AG478" s="45" t="s">
        <v>36</v>
      </c>
      <c r="AH478" s="54" t="str">
        <f t="array" ref="AH478">IFERROR(INDEX(INDIRECT("'"&amp;VLOOKUP($C478,ModMap!$A$2:$B$21,2,FALSE)&amp;"'!AH:AH"),MATCH($K478,INDIRECT("'"&amp;VLOOKUP($C478,ModMap!$A$2:$B$21,2,FALSE)&amp;"'!$K:$K"),0)),"")</f>
        <v>N/A</v>
      </c>
      <c r="AI478" s="54" t="str">
        <f t="array" ref="AI478">IFERROR(INDEX(INDIRECT("'"&amp;VLOOKUP($C478,ModMap!$A$2:$B$21,2,FALSE)&amp;"'!AI:AI"),MATCH($K478,INDIRECT("'"&amp;VLOOKUP($C478,ModMap!$A$2:$B$21,2,FALSE)&amp;"'!$K:$K"),0)),"")</f>
        <v/>
      </c>
      <c r="AJ478" s="45" t="s">
        <v>36</v>
      </c>
      <c r="AK478" s="54" t="str">
        <f t="array" ref="AK478">IFERROR(INDEX(INDIRECT("'"&amp;VLOOKUP($C478,ModMap!$A$2:$B$21,2,FALSE)&amp;"'!AK:AK"),MATCH($K478,INDIRECT("'"&amp;VLOOKUP($C478,ModMap!$A$2:$B$21,2,FALSE)&amp;"'!$K:$K"),0)),"")</f>
        <v>N/A</v>
      </c>
      <c r="AL478" s="54" t="str">
        <f t="array" ref="AL478">IFERROR(INDEX(INDIRECT("'"&amp;VLOOKUP($C478,ModMap!$A$2:$B$21,2,FALSE)&amp;"'!AL:AL"),MATCH($K478,INDIRECT("'"&amp;VLOOKUP($C478,ModMap!$A$2:$B$21,2,FALSE)&amp;"'!$K:$K"),0)),"")</f>
        <v/>
      </c>
      <c r="AM478" s="54">
        <f t="shared" si="1"/>
        <v>3</v>
      </c>
      <c r="AN478" s="54" t="str">
        <f t="shared" si="2"/>
        <v>Not Started</v>
      </c>
      <c r="AO478" s="55" t="str">
        <f t="array" ref="AO478">IFERROR(INDEX(INDIRECT("'"&amp;VLOOKUP($C478,ModMap!$A$2:$B$21,2,FALSE)&amp;"'!AO:AO"),MATCH($K478,INDIRECT("'"&amp;VLOOKUP($C478,ModMap!$A$2:$B$21,2,FALSE)&amp;"'!$K:$K"),0)),"")</f>
        <v/>
      </c>
      <c r="AP478" s="53" t="str">
        <f t="array" ref="AP478">IFERROR(HYPERLINK("#'"&amp;VLOOKUP($C478,ModMap!$A$2:$B$21,2,FALSE)&amp;"'!V"&amp;MATCH($K478,INDIRECT("'"&amp;VLOOKUP($C478,ModMap!$A$2:$B$21,2,FALSE)&amp;"'!$K:$K"),0),"Edit on module sheet"),"")</f>
        <v>Edit on module sheet</v>
      </c>
    </row>
    <row r="479" ht="42.0" customHeight="1">
      <c r="A479" s="34">
        <v>477.0</v>
      </c>
      <c r="B479" s="34">
        <v>477.0</v>
      </c>
      <c r="C479" s="34" t="s">
        <v>115</v>
      </c>
      <c r="D479" s="35" t="s">
        <v>116</v>
      </c>
      <c r="E479" s="36" t="s">
        <v>48</v>
      </c>
      <c r="F479" s="105" t="s">
        <v>1151</v>
      </c>
      <c r="G479" s="35" t="s">
        <v>1152</v>
      </c>
      <c r="H479" s="34" t="s">
        <v>1206</v>
      </c>
      <c r="I479" s="34" t="s">
        <v>1207</v>
      </c>
      <c r="J479" s="35" t="s">
        <v>1208</v>
      </c>
      <c r="K479" s="34" t="s">
        <v>2612</v>
      </c>
      <c r="L479" s="35" t="s">
        <v>2613</v>
      </c>
      <c r="M479" s="62" t="s">
        <v>200</v>
      </c>
      <c r="N479" s="34" t="s">
        <v>1158</v>
      </c>
      <c r="O479" s="34" t="s">
        <v>1159</v>
      </c>
      <c r="P479" s="35" t="s">
        <v>1211</v>
      </c>
      <c r="Q479" s="35" t="s">
        <v>1212</v>
      </c>
      <c r="R479" s="34" t="s">
        <v>1213</v>
      </c>
      <c r="S479" s="34" t="s">
        <v>56</v>
      </c>
      <c r="T479" s="34" t="str">
        <f t="array" ref="T479">IFERROR(INDEX(INDIRECT("'"&amp;VLOOKUP($C479,ModMap!$A$2:$B$21,2,FALSE)&amp;"'!T:T"),MATCH($K479,INDIRECT("'"&amp;VLOOKUP($C479,ModMap!$A$2:$B$21,2,FALSE)&amp;"'!$K:$K"),0)),"")</f>
        <v>Unassigned</v>
      </c>
      <c r="U479" s="45" t="s">
        <v>36</v>
      </c>
      <c r="V479" s="34" t="str">
        <f t="array" ref="V479">IFERROR(INDEX(INDIRECT("'"&amp;VLOOKUP($C479,ModMap!$A$2:$B$21,2,FALSE)&amp;"'!V:V"),MATCH($K479,INDIRECT("'"&amp;VLOOKUP($C479,ModMap!$A$2:$B$21,2,FALSE)&amp;"'!$K:$K"),0)),"")</f>
        <v>N/A</v>
      </c>
      <c r="W479" s="34" t="str">
        <f t="array" ref="W479">IFERROR(INDEX(INDIRECT("'"&amp;VLOOKUP($C479,ModMap!$A$2:$B$21,2,FALSE)&amp;"'!W:W"),MATCH($K479,INDIRECT("'"&amp;VLOOKUP($C479,ModMap!$A$2:$B$21,2,FALSE)&amp;"'!$K:$K"),0)),"")</f>
        <v/>
      </c>
      <c r="X479" s="58" t="s">
        <v>33</v>
      </c>
      <c r="Y479" s="34" t="str">
        <f t="array" ref="Y479">IFERROR(INDEX(INDIRECT("'"&amp;VLOOKUP($C479,ModMap!$A$2:$B$21,2,FALSE)&amp;"'!Y:Y"),MATCH($K479,INDIRECT("'"&amp;VLOOKUP($C479,ModMap!$A$2:$B$21,2,FALSE)&amp;"'!$K:$K"),0)),"")</f>
        <v>Not Started</v>
      </c>
      <c r="Z479" s="34" t="str">
        <f t="array" ref="Z479">IFERROR(INDEX(INDIRECT("'"&amp;VLOOKUP($C479,ModMap!$A$2:$B$21,2,FALSE)&amp;"'!Z:Z"),MATCH($K479,INDIRECT("'"&amp;VLOOKUP($C479,ModMap!$A$2:$B$21,2,FALSE)&amp;"'!$K:$K"),0)),"")</f>
        <v>Unassigned</v>
      </c>
      <c r="AA479" s="45" t="s">
        <v>36</v>
      </c>
      <c r="AB479" s="34" t="str">
        <f t="array" ref="AB479">IFERROR(INDEX(INDIRECT("'"&amp;VLOOKUP($C479,ModMap!$A$2:$B$21,2,FALSE)&amp;"'!AB:AB"),MATCH($K479,INDIRECT("'"&amp;VLOOKUP($C479,ModMap!$A$2:$B$21,2,FALSE)&amp;"'!$K:$K"),0)),"")</f>
        <v>N/A</v>
      </c>
      <c r="AC479" s="34" t="str">
        <f t="array" ref="AC479">IFERROR(INDEX(INDIRECT("'"&amp;VLOOKUP($C479,ModMap!$A$2:$B$21,2,FALSE)&amp;"'!AC:AC"),MATCH($K479,INDIRECT("'"&amp;VLOOKUP($C479,ModMap!$A$2:$B$21,2,FALSE)&amp;"'!$K:$K"),0)),"")</f>
        <v/>
      </c>
      <c r="AD479" s="58" t="s">
        <v>33</v>
      </c>
      <c r="AE479" s="34" t="str">
        <f t="array" ref="AE479">IFERROR(INDEX(INDIRECT("'"&amp;VLOOKUP($C479,ModMap!$A$2:$B$21,2,FALSE)&amp;"'!AE:AE"),MATCH($K479,INDIRECT("'"&amp;VLOOKUP($C479,ModMap!$A$2:$B$21,2,FALSE)&amp;"'!$K:$K"),0)),"")</f>
        <v>Not Started</v>
      </c>
      <c r="AF479" s="34" t="str">
        <f t="array" ref="AF479">IFERROR(INDEX(INDIRECT("'"&amp;VLOOKUP($C479,ModMap!$A$2:$B$21,2,FALSE)&amp;"'!AF:AF"),MATCH($K479,INDIRECT("'"&amp;VLOOKUP($C479,ModMap!$A$2:$B$21,2,FALSE)&amp;"'!$K:$K"),0)),"")</f>
        <v>Unassigned</v>
      </c>
      <c r="AG479" s="45" t="s">
        <v>36</v>
      </c>
      <c r="AH479" s="34" t="str">
        <f t="array" ref="AH479">IFERROR(INDEX(INDIRECT("'"&amp;VLOOKUP($C479,ModMap!$A$2:$B$21,2,FALSE)&amp;"'!AH:AH"),MATCH($K479,INDIRECT("'"&amp;VLOOKUP($C479,ModMap!$A$2:$B$21,2,FALSE)&amp;"'!$K:$K"),0)),"")</f>
        <v>N/A</v>
      </c>
      <c r="AI479" s="34" t="str">
        <f t="array" ref="AI479">IFERROR(INDEX(INDIRECT("'"&amp;VLOOKUP($C479,ModMap!$A$2:$B$21,2,FALSE)&amp;"'!AI:AI"),MATCH($K479,INDIRECT("'"&amp;VLOOKUP($C479,ModMap!$A$2:$B$21,2,FALSE)&amp;"'!$K:$K"),0)),"")</f>
        <v/>
      </c>
      <c r="AJ479" s="45" t="s">
        <v>36</v>
      </c>
      <c r="AK479" s="34" t="str">
        <f t="array" ref="AK479">IFERROR(INDEX(INDIRECT("'"&amp;VLOOKUP($C479,ModMap!$A$2:$B$21,2,FALSE)&amp;"'!AK:AK"),MATCH($K479,INDIRECT("'"&amp;VLOOKUP($C479,ModMap!$A$2:$B$21,2,FALSE)&amp;"'!$K:$K"),0)),"")</f>
        <v>N/A</v>
      </c>
      <c r="AL479" s="34" t="str">
        <f t="array" ref="AL479">IFERROR(INDEX(INDIRECT("'"&amp;VLOOKUP($C479,ModMap!$A$2:$B$21,2,FALSE)&amp;"'!AL:AL"),MATCH($K479,INDIRECT("'"&amp;VLOOKUP($C479,ModMap!$A$2:$B$21,2,FALSE)&amp;"'!$K:$K"),0)),"")</f>
        <v/>
      </c>
      <c r="AM479" s="34">
        <f t="shared" si="1"/>
        <v>2</v>
      </c>
      <c r="AN479" s="34" t="str">
        <f t="shared" si="2"/>
        <v>Not Started</v>
      </c>
      <c r="AO479" s="35" t="str">
        <f t="array" ref="AO479">IFERROR(INDEX(INDIRECT("'"&amp;VLOOKUP($C479,ModMap!$A$2:$B$21,2,FALSE)&amp;"'!AO:AO"),MATCH($K479,INDIRECT("'"&amp;VLOOKUP($C479,ModMap!$A$2:$B$21,2,FALSE)&amp;"'!$K:$K"),0)),"")</f>
        <v/>
      </c>
      <c r="AP479" s="53" t="str">
        <f t="array" ref="AP479">IFERROR(HYPERLINK("#'"&amp;VLOOKUP($C479,ModMap!$A$2:$B$21,2,FALSE)&amp;"'!V"&amp;MATCH($K479,INDIRECT("'"&amp;VLOOKUP($C479,ModMap!$A$2:$B$21,2,FALSE)&amp;"'!$K:$K"),0),"Edit on module sheet"),"")</f>
        <v>Edit on module sheet</v>
      </c>
    </row>
    <row r="480" ht="42.0" customHeight="1">
      <c r="A480" s="54">
        <v>478.0</v>
      </c>
      <c r="B480" s="54">
        <v>478.0</v>
      </c>
      <c r="C480" s="54" t="s">
        <v>115</v>
      </c>
      <c r="D480" s="55" t="s">
        <v>116</v>
      </c>
      <c r="E480" s="65" t="s">
        <v>41</v>
      </c>
      <c r="F480" s="105" t="s">
        <v>1151</v>
      </c>
      <c r="G480" s="55" t="s">
        <v>1152</v>
      </c>
      <c r="H480" s="54" t="s">
        <v>1206</v>
      </c>
      <c r="I480" s="54" t="s">
        <v>1207</v>
      </c>
      <c r="J480" s="55" t="s">
        <v>1208</v>
      </c>
      <c r="K480" s="54" t="s">
        <v>1209</v>
      </c>
      <c r="L480" s="55" t="s">
        <v>1210</v>
      </c>
      <c r="M480" s="62" t="s">
        <v>200</v>
      </c>
      <c r="N480" s="54" t="s">
        <v>1158</v>
      </c>
      <c r="O480" s="54" t="s">
        <v>1159</v>
      </c>
      <c r="P480" s="55" t="s">
        <v>1211</v>
      </c>
      <c r="Q480" s="55" t="s">
        <v>1212</v>
      </c>
      <c r="R480" s="54" t="s">
        <v>1213</v>
      </c>
      <c r="S480" s="54" t="s">
        <v>206</v>
      </c>
      <c r="T480" s="54" t="str">
        <f t="array" ref="T480">IFERROR(INDEX(INDIRECT("'"&amp;VLOOKUP($C480,ModMap!$A$2:$B$21,2,FALSE)&amp;"'!T:T"),MATCH($K480,INDIRECT("'"&amp;VLOOKUP($C480,ModMap!$A$2:$B$21,2,FALSE)&amp;"'!$K:$K"),0)),"")</f>
        <v>Unassigned</v>
      </c>
      <c r="U480" s="58" t="s">
        <v>33</v>
      </c>
      <c r="V480" s="54" t="str">
        <f t="array" ref="V480">IFERROR(INDEX(INDIRECT("'"&amp;VLOOKUP($C480,ModMap!$A$2:$B$21,2,FALSE)&amp;"'!V:V"),MATCH($K480,INDIRECT("'"&amp;VLOOKUP($C480,ModMap!$A$2:$B$21,2,FALSE)&amp;"'!$K:$K"),0)),"")</f>
        <v>Not Started</v>
      </c>
      <c r="W480" s="54" t="str">
        <f t="array" ref="W480">IFERROR(INDEX(INDIRECT("'"&amp;VLOOKUP($C480,ModMap!$A$2:$B$21,2,FALSE)&amp;"'!W:W"),MATCH($K480,INDIRECT("'"&amp;VLOOKUP($C480,ModMap!$A$2:$B$21,2,FALSE)&amp;"'!$K:$K"),0)),"")</f>
        <v>Unassigned</v>
      </c>
      <c r="X480" s="45" t="s">
        <v>36</v>
      </c>
      <c r="Y480" s="54" t="str">
        <f t="array" ref="Y480">IFERROR(INDEX(INDIRECT("'"&amp;VLOOKUP($C480,ModMap!$A$2:$B$21,2,FALSE)&amp;"'!Y:Y"),MATCH($K480,INDIRECT("'"&amp;VLOOKUP($C480,ModMap!$A$2:$B$21,2,FALSE)&amp;"'!$K:$K"),0)),"")</f>
        <v>N/A</v>
      </c>
      <c r="Z480" s="54" t="str">
        <f t="array" ref="Z480">IFERROR(INDEX(INDIRECT("'"&amp;VLOOKUP($C480,ModMap!$A$2:$B$21,2,FALSE)&amp;"'!Z:Z"),MATCH($K480,INDIRECT("'"&amp;VLOOKUP($C480,ModMap!$A$2:$B$21,2,FALSE)&amp;"'!$K:$K"),0)),"")</f>
        <v/>
      </c>
      <c r="AA480" s="45" t="s">
        <v>36</v>
      </c>
      <c r="AB480" s="54" t="str">
        <f t="array" ref="AB480">IFERROR(INDEX(INDIRECT("'"&amp;VLOOKUP($C480,ModMap!$A$2:$B$21,2,FALSE)&amp;"'!AB:AB"),MATCH($K480,INDIRECT("'"&amp;VLOOKUP($C480,ModMap!$A$2:$B$21,2,FALSE)&amp;"'!$K:$K"),0)),"")</f>
        <v>N/A</v>
      </c>
      <c r="AC480" s="54" t="str">
        <f t="array" ref="AC480">IFERROR(INDEX(INDIRECT("'"&amp;VLOOKUP($C480,ModMap!$A$2:$B$21,2,FALSE)&amp;"'!AC:AC"),MATCH($K480,INDIRECT("'"&amp;VLOOKUP($C480,ModMap!$A$2:$B$21,2,FALSE)&amp;"'!$K:$K"),0)),"")</f>
        <v/>
      </c>
      <c r="AD480" s="45" t="s">
        <v>36</v>
      </c>
      <c r="AE480" s="54" t="str">
        <f t="array" ref="AE480">IFERROR(INDEX(INDIRECT("'"&amp;VLOOKUP($C480,ModMap!$A$2:$B$21,2,FALSE)&amp;"'!AE:AE"),MATCH($K480,INDIRECT("'"&amp;VLOOKUP($C480,ModMap!$A$2:$B$21,2,FALSE)&amp;"'!$K:$K"),0)),"")</f>
        <v>N/A</v>
      </c>
      <c r="AF480" s="54" t="str">
        <f t="array" ref="AF480">IFERROR(INDEX(INDIRECT("'"&amp;VLOOKUP($C480,ModMap!$A$2:$B$21,2,FALSE)&amp;"'!AF:AF"),MATCH($K480,INDIRECT("'"&amp;VLOOKUP($C480,ModMap!$A$2:$B$21,2,FALSE)&amp;"'!$K:$K"),0)),"")</f>
        <v/>
      </c>
      <c r="AG480" s="45" t="s">
        <v>36</v>
      </c>
      <c r="AH480" s="54" t="str">
        <f t="array" ref="AH480">IFERROR(INDEX(INDIRECT("'"&amp;VLOOKUP($C480,ModMap!$A$2:$B$21,2,FALSE)&amp;"'!AH:AH"),MATCH($K480,INDIRECT("'"&amp;VLOOKUP($C480,ModMap!$A$2:$B$21,2,FALSE)&amp;"'!$K:$K"),0)),"")</f>
        <v>N/A</v>
      </c>
      <c r="AI480" s="54" t="str">
        <f t="array" ref="AI480">IFERROR(INDEX(INDIRECT("'"&amp;VLOOKUP($C480,ModMap!$A$2:$B$21,2,FALSE)&amp;"'!AI:AI"),MATCH($K480,INDIRECT("'"&amp;VLOOKUP($C480,ModMap!$A$2:$B$21,2,FALSE)&amp;"'!$K:$K"),0)),"")</f>
        <v/>
      </c>
      <c r="AJ480" s="45" t="s">
        <v>36</v>
      </c>
      <c r="AK480" s="54" t="str">
        <f t="array" ref="AK480">IFERROR(INDEX(INDIRECT("'"&amp;VLOOKUP($C480,ModMap!$A$2:$B$21,2,FALSE)&amp;"'!AK:AK"),MATCH($K480,INDIRECT("'"&amp;VLOOKUP($C480,ModMap!$A$2:$B$21,2,FALSE)&amp;"'!$K:$K"),0)),"")</f>
        <v>N/A</v>
      </c>
      <c r="AL480" s="54" t="str">
        <f t="array" ref="AL480">IFERROR(INDEX(INDIRECT("'"&amp;VLOOKUP($C480,ModMap!$A$2:$B$21,2,FALSE)&amp;"'!AL:AL"),MATCH($K480,INDIRECT("'"&amp;VLOOKUP($C480,ModMap!$A$2:$B$21,2,FALSE)&amp;"'!$K:$K"),0)),"")</f>
        <v/>
      </c>
      <c r="AM480" s="54">
        <f t="shared" si="1"/>
        <v>1</v>
      </c>
      <c r="AN480" s="54" t="str">
        <f t="shared" si="2"/>
        <v>Not Started</v>
      </c>
      <c r="AO480" s="55" t="str">
        <f t="array" ref="AO480">IFERROR(INDEX(INDIRECT("'"&amp;VLOOKUP($C480,ModMap!$A$2:$B$21,2,FALSE)&amp;"'!AO:AO"),MATCH($K480,INDIRECT("'"&amp;VLOOKUP($C480,ModMap!$A$2:$B$21,2,FALSE)&amp;"'!$K:$K"),0)),"")</f>
        <v/>
      </c>
      <c r="AP480" s="53" t="str">
        <f t="array" ref="AP480">IFERROR(HYPERLINK("#'"&amp;VLOOKUP($C480,ModMap!$A$2:$B$21,2,FALSE)&amp;"'!V"&amp;MATCH($K480,INDIRECT("'"&amp;VLOOKUP($C480,ModMap!$A$2:$B$21,2,FALSE)&amp;"'!$K:$K"),0),"Edit on module sheet"),"")</f>
        <v>Edit on module sheet</v>
      </c>
    </row>
    <row r="481" ht="42.0" customHeight="1">
      <c r="A481" s="34">
        <v>479.0</v>
      </c>
      <c r="B481" s="34">
        <v>479.0</v>
      </c>
      <c r="C481" s="34" t="s">
        <v>115</v>
      </c>
      <c r="D481" s="35" t="s">
        <v>116</v>
      </c>
      <c r="E481" s="64" t="s">
        <v>69</v>
      </c>
      <c r="F481" s="105" t="s">
        <v>1151</v>
      </c>
      <c r="G481" s="35" t="s">
        <v>1152</v>
      </c>
      <c r="H481" s="34" t="s">
        <v>1206</v>
      </c>
      <c r="I481" s="34" t="s">
        <v>1207</v>
      </c>
      <c r="J481" s="35" t="s">
        <v>1208</v>
      </c>
      <c r="K481" s="34" t="s">
        <v>3812</v>
      </c>
      <c r="L481" s="35" t="s">
        <v>3813</v>
      </c>
      <c r="M481" s="58" t="s">
        <v>434</v>
      </c>
      <c r="N481" s="34" t="s">
        <v>1158</v>
      </c>
      <c r="O481" s="34" t="s">
        <v>1159</v>
      </c>
      <c r="P481" s="35" t="s">
        <v>1211</v>
      </c>
      <c r="Q481" s="35" t="s">
        <v>1212</v>
      </c>
      <c r="R481" s="34" t="s">
        <v>1213</v>
      </c>
      <c r="S481" s="34" t="s">
        <v>69</v>
      </c>
      <c r="T481" s="34" t="str">
        <f t="array" ref="T481">IFERROR(INDEX(INDIRECT("'"&amp;VLOOKUP($C481,ModMap!$A$2:$B$21,2,FALSE)&amp;"'!T:T"),MATCH($K481,INDIRECT("'"&amp;VLOOKUP($C481,ModMap!$A$2:$B$21,2,FALSE)&amp;"'!$K:$K"),0)),"")</f>
        <v>Unassigned</v>
      </c>
      <c r="U481" s="45" t="s">
        <v>36</v>
      </c>
      <c r="V481" s="34" t="str">
        <f t="array" ref="V481">IFERROR(INDEX(INDIRECT("'"&amp;VLOOKUP($C481,ModMap!$A$2:$B$21,2,FALSE)&amp;"'!V:V"),MATCH($K481,INDIRECT("'"&amp;VLOOKUP($C481,ModMap!$A$2:$B$21,2,FALSE)&amp;"'!$K:$K"),0)),"")</f>
        <v>N/A</v>
      </c>
      <c r="W481" s="34" t="str">
        <f t="array" ref="W481">IFERROR(INDEX(INDIRECT("'"&amp;VLOOKUP($C481,ModMap!$A$2:$B$21,2,FALSE)&amp;"'!W:W"),MATCH($K481,INDIRECT("'"&amp;VLOOKUP($C481,ModMap!$A$2:$B$21,2,FALSE)&amp;"'!$K:$K"),0)),"")</f>
        <v/>
      </c>
      <c r="X481" s="58" t="s">
        <v>33</v>
      </c>
      <c r="Y481" s="34" t="str">
        <f t="array" ref="Y481">IFERROR(INDEX(INDIRECT("'"&amp;VLOOKUP($C481,ModMap!$A$2:$B$21,2,FALSE)&amp;"'!Y:Y"),MATCH($K481,INDIRECT("'"&amp;VLOOKUP($C481,ModMap!$A$2:$B$21,2,FALSE)&amp;"'!$K:$K"),0)),"")</f>
        <v>Not Started</v>
      </c>
      <c r="Z481" s="34" t="str">
        <f t="array" ref="Z481">IFERROR(INDEX(INDIRECT("'"&amp;VLOOKUP($C481,ModMap!$A$2:$B$21,2,FALSE)&amp;"'!Z:Z"),MATCH($K481,INDIRECT("'"&amp;VLOOKUP($C481,ModMap!$A$2:$B$21,2,FALSE)&amp;"'!$K:$K"),0)),"")</f>
        <v>Unassigned</v>
      </c>
      <c r="AA481" s="45" t="s">
        <v>36</v>
      </c>
      <c r="AB481" s="34" t="str">
        <f t="array" ref="AB481">IFERROR(INDEX(INDIRECT("'"&amp;VLOOKUP($C481,ModMap!$A$2:$B$21,2,FALSE)&amp;"'!AB:AB"),MATCH($K481,INDIRECT("'"&amp;VLOOKUP($C481,ModMap!$A$2:$B$21,2,FALSE)&amp;"'!$K:$K"),0)),"")</f>
        <v>N/A</v>
      </c>
      <c r="AC481" s="34" t="str">
        <f t="array" ref="AC481">IFERROR(INDEX(INDIRECT("'"&amp;VLOOKUP($C481,ModMap!$A$2:$B$21,2,FALSE)&amp;"'!AC:AC"),MATCH($K481,INDIRECT("'"&amp;VLOOKUP($C481,ModMap!$A$2:$B$21,2,FALSE)&amp;"'!$K:$K"),0)),"")</f>
        <v/>
      </c>
      <c r="AD481" s="45" t="s">
        <v>36</v>
      </c>
      <c r="AE481" s="34" t="str">
        <f t="array" ref="AE481">IFERROR(INDEX(INDIRECT("'"&amp;VLOOKUP($C481,ModMap!$A$2:$B$21,2,FALSE)&amp;"'!AE:AE"),MATCH($K481,INDIRECT("'"&amp;VLOOKUP($C481,ModMap!$A$2:$B$21,2,FALSE)&amp;"'!$K:$K"),0)),"")</f>
        <v>N/A</v>
      </c>
      <c r="AF481" s="34" t="str">
        <f t="array" ref="AF481">IFERROR(INDEX(INDIRECT("'"&amp;VLOOKUP($C481,ModMap!$A$2:$B$21,2,FALSE)&amp;"'!AF:AF"),MATCH($K481,INDIRECT("'"&amp;VLOOKUP($C481,ModMap!$A$2:$B$21,2,FALSE)&amp;"'!$K:$K"),0)),"")</f>
        <v/>
      </c>
      <c r="AG481" s="45" t="s">
        <v>36</v>
      </c>
      <c r="AH481" s="34" t="str">
        <f t="array" ref="AH481">IFERROR(INDEX(INDIRECT("'"&amp;VLOOKUP($C481,ModMap!$A$2:$B$21,2,FALSE)&amp;"'!AH:AH"),MATCH($K481,INDIRECT("'"&amp;VLOOKUP($C481,ModMap!$A$2:$B$21,2,FALSE)&amp;"'!$K:$K"),0)),"")</f>
        <v>N/A</v>
      </c>
      <c r="AI481" s="34" t="str">
        <f t="array" ref="AI481">IFERROR(INDEX(INDIRECT("'"&amp;VLOOKUP($C481,ModMap!$A$2:$B$21,2,FALSE)&amp;"'!AI:AI"),MATCH($K481,INDIRECT("'"&amp;VLOOKUP($C481,ModMap!$A$2:$B$21,2,FALSE)&amp;"'!$K:$K"),0)),"")</f>
        <v/>
      </c>
      <c r="AJ481" s="45" t="s">
        <v>36</v>
      </c>
      <c r="AK481" s="34" t="str">
        <f t="array" ref="AK481">IFERROR(INDEX(INDIRECT("'"&amp;VLOOKUP($C481,ModMap!$A$2:$B$21,2,FALSE)&amp;"'!AK:AK"),MATCH($K481,INDIRECT("'"&amp;VLOOKUP($C481,ModMap!$A$2:$B$21,2,FALSE)&amp;"'!$K:$K"),0)),"")</f>
        <v>N/A</v>
      </c>
      <c r="AL481" s="34" t="str">
        <f t="array" ref="AL481">IFERROR(INDEX(INDIRECT("'"&amp;VLOOKUP($C481,ModMap!$A$2:$B$21,2,FALSE)&amp;"'!AL:AL"),MATCH($K481,INDIRECT("'"&amp;VLOOKUP($C481,ModMap!$A$2:$B$21,2,FALSE)&amp;"'!$K:$K"),0)),"")</f>
        <v/>
      </c>
      <c r="AM481" s="34">
        <f t="shared" si="1"/>
        <v>1</v>
      </c>
      <c r="AN481" s="34" t="str">
        <f t="shared" si="2"/>
        <v>Not Started</v>
      </c>
      <c r="AO481" s="35" t="str">
        <f t="array" ref="AO481">IFERROR(INDEX(INDIRECT("'"&amp;VLOOKUP($C481,ModMap!$A$2:$B$21,2,FALSE)&amp;"'!AO:AO"),MATCH($K481,INDIRECT("'"&amp;VLOOKUP($C481,ModMap!$A$2:$B$21,2,FALSE)&amp;"'!$K:$K"),0)),"")</f>
        <v/>
      </c>
      <c r="AP481" s="53" t="str">
        <f t="array" ref="AP481">IFERROR(HYPERLINK("#'"&amp;VLOOKUP($C481,ModMap!$A$2:$B$21,2,FALSE)&amp;"'!V"&amp;MATCH($K481,INDIRECT("'"&amp;VLOOKUP($C481,ModMap!$A$2:$B$21,2,FALSE)&amp;"'!$K:$K"),0),"Edit on module sheet"),"")</f>
        <v>Edit on module sheet</v>
      </c>
    </row>
    <row r="482" ht="42.0" customHeight="1">
      <c r="A482" s="54">
        <v>480.0</v>
      </c>
      <c r="B482" s="54">
        <v>480.0</v>
      </c>
      <c r="C482" s="54" t="s">
        <v>115</v>
      </c>
      <c r="D482" s="55" t="s">
        <v>116</v>
      </c>
      <c r="E482" s="36" t="s">
        <v>48</v>
      </c>
      <c r="F482" s="105" t="s">
        <v>1151</v>
      </c>
      <c r="G482" s="55" t="s">
        <v>1152</v>
      </c>
      <c r="H482" s="54" t="s">
        <v>1221</v>
      </c>
      <c r="I482" s="54" t="s">
        <v>1222</v>
      </c>
      <c r="J482" s="55" t="s">
        <v>1223</v>
      </c>
      <c r="K482" s="54" t="s">
        <v>2615</v>
      </c>
      <c r="L482" s="55" t="s">
        <v>2616</v>
      </c>
      <c r="M482" s="62" t="s">
        <v>200</v>
      </c>
      <c r="N482" s="54" t="s">
        <v>1158</v>
      </c>
      <c r="O482" s="54" t="s">
        <v>1226</v>
      </c>
      <c r="P482" s="55" t="s">
        <v>1227</v>
      </c>
      <c r="Q482" s="55" t="s">
        <v>1228</v>
      </c>
      <c r="R482" s="54" t="s">
        <v>1229</v>
      </c>
      <c r="S482" s="54" t="s">
        <v>56</v>
      </c>
      <c r="T482" s="54" t="str">
        <f t="array" ref="T482">IFERROR(INDEX(INDIRECT("'"&amp;VLOOKUP($C482,ModMap!$A$2:$B$21,2,FALSE)&amp;"'!T:T"),MATCH($K482,INDIRECT("'"&amp;VLOOKUP($C482,ModMap!$A$2:$B$21,2,FALSE)&amp;"'!$K:$K"),0)),"")</f>
        <v>Unassigned</v>
      </c>
      <c r="U482" s="45" t="s">
        <v>36</v>
      </c>
      <c r="V482" s="54" t="str">
        <f t="array" ref="V482">IFERROR(INDEX(INDIRECT("'"&amp;VLOOKUP($C482,ModMap!$A$2:$B$21,2,FALSE)&amp;"'!V:V"),MATCH($K482,INDIRECT("'"&amp;VLOOKUP($C482,ModMap!$A$2:$B$21,2,FALSE)&amp;"'!$K:$K"),0)),"")</f>
        <v>N/A</v>
      </c>
      <c r="W482" s="54" t="str">
        <f t="array" ref="W482">IFERROR(INDEX(INDIRECT("'"&amp;VLOOKUP($C482,ModMap!$A$2:$B$21,2,FALSE)&amp;"'!W:W"),MATCH($K482,INDIRECT("'"&amp;VLOOKUP($C482,ModMap!$A$2:$B$21,2,FALSE)&amp;"'!$K:$K"),0)),"")</f>
        <v/>
      </c>
      <c r="X482" s="58" t="s">
        <v>33</v>
      </c>
      <c r="Y482" s="54" t="str">
        <f t="array" ref="Y482">IFERROR(INDEX(INDIRECT("'"&amp;VLOOKUP($C482,ModMap!$A$2:$B$21,2,FALSE)&amp;"'!Y:Y"),MATCH($K482,INDIRECT("'"&amp;VLOOKUP($C482,ModMap!$A$2:$B$21,2,FALSE)&amp;"'!$K:$K"),0)),"")</f>
        <v>Not Started</v>
      </c>
      <c r="Z482" s="54" t="str">
        <f t="array" ref="Z482">IFERROR(INDEX(INDIRECT("'"&amp;VLOOKUP($C482,ModMap!$A$2:$B$21,2,FALSE)&amp;"'!Z:Z"),MATCH($K482,INDIRECT("'"&amp;VLOOKUP($C482,ModMap!$A$2:$B$21,2,FALSE)&amp;"'!$K:$K"),0)),"")</f>
        <v>Unassigned</v>
      </c>
      <c r="AA482" s="45" t="s">
        <v>36</v>
      </c>
      <c r="AB482" s="54" t="str">
        <f t="array" ref="AB482">IFERROR(INDEX(INDIRECT("'"&amp;VLOOKUP($C482,ModMap!$A$2:$B$21,2,FALSE)&amp;"'!AB:AB"),MATCH($K482,INDIRECT("'"&amp;VLOOKUP($C482,ModMap!$A$2:$B$21,2,FALSE)&amp;"'!$K:$K"),0)),"")</f>
        <v>N/A</v>
      </c>
      <c r="AC482" s="54" t="str">
        <f t="array" ref="AC482">IFERROR(INDEX(INDIRECT("'"&amp;VLOOKUP($C482,ModMap!$A$2:$B$21,2,FALSE)&amp;"'!AC:AC"),MATCH($K482,INDIRECT("'"&amp;VLOOKUP($C482,ModMap!$A$2:$B$21,2,FALSE)&amp;"'!$K:$K"),0)),"")</f>
        <v/>
      </c>
      <c r="AD482" s="58" t="s">
        <v>33</v>
      </c>
      <c r="AE482" s="54" t="str">
        <f t="array" ref="AE482">IFERROR(INDEX(INDIRECT("'"&amp;VLOOKUP($C482,ModMap!$A$2:$B$21,2,FALSE)&amp;"'!AE:AE"),MATCH($K482,INDIRECT("'"&amp;VLOOKUP($C482,ModMap!$A$2:$B$21,2,FALSE)&amp;"'!$K:$K"),0)),"")</f>
        <v>Not Started</v>
      </c>
      <c r="AF482" s="54" t="str">
        <f t="array" ref="AF482">IFERROR(INDEX(INDIRECT("'"&amp;VLOOKUP($C482,ModMap!$A$2:$B$21,2,FALSE)&amp;"'!AF:AF"),MATCH($K482,INDIRECT("'"&amp;VLOOKUP($C482,ModMap!$A$2:$B$21,2,FALSE)&amp;"'!$K:$K"),0)),"")</f>
        <v>Unassigned</v>
      </c>
      <c r="AG482" s="45" t="s">
        <v>36</v>
      </c>
      <c r="AH482" s="54" t="str">
        <f t="array" ref="AH482">IFERROR(INDEX(INDIRECT("'"&amp;VLOOKUP($C482,ModMap!$A$2:$B$21,2,FALSE)&amp;"'!AH:AH"),MATCH($K482,INDIRECT("'"&amp;VLOOKUP($C482,ModMap!$A$2:$B$21,2,FALSE)&amp;"'!$K:$K"),0)),"")</f>
        <v>N/A</v>
      </c>
      <c r="AI482" s="54" t="str">
        <f t="array" ref="AI482">IFERROR(INDEX(INDIRECT("'"&amp;VLOOKUP($C482,ModMap!$A$2:$B$21,2,FALSE)&amp;"'!AI:AI"),MATCH($K482,INDIRECT("'"&amp;VLOOKUP($C482,ModMap!$A$2:$B$21,2,FALSE)&amp;"'!$K:$K"),0)),"")</f>
        <v/>
      </c>
      <c r="AJ482" s="45" t="s">
        <v>36</v>
      </c>
      <c r="AK482" s="54" t="str">
        <f t="array" ref="AK482">IFERROR(INDEX(INDIRECT("'"&amp;VLOOKUP($C482,ModMap!$A$2:$B$21,2,FALSE)&amp;"'!AK:AK"),MATCH($K482,INDIRECT("'"&amp;VLOOKUP($C482,ModMap!$A$2:$B$21,2,FALSE)&amp;"'!$K:$K"),0)),"")</f>
        <v>N/A</v>
      </c>
      <c r="AL482" s="54" t="str">
        <f t="array" ref="AL482">IFERROR(INDEX(INDIRECT("'"&amp;VLOOKUP($C482,ModMap!$A$2:$B$21,2,FALSE)&amp;"'!AL:AL"),MATCH($K482,INDIRECT("'"&amp;VLOOKUP($C482,ModMap!$A$2:$B$21,2,FALSE)&amp;"'!$K:$K"),0)),"")</f>
        <v/>
      </c>
      <c r="AM482" s="54">
        <f t="shared" si="1"/>
        <v>2</v>
      </c>
      <c r="AN482" s="54" t="str">
        <f t="shared" si="2"/>
        <v>Not Started</v>
      </c>
      <c r="AO482" s="55" t="str">
        <f t="array" ref="AO482">IFERROR(INDEX(INDIRECT("'"&amp;VLOOKUP($C482,ModMap!$A$2:$B$21,2,FALSE)&amp;"'!AO:AO"),MATCH($K482,INDIRECT("'"&amp;VLOOKUP($C482,ModMap!$A$2:$B$21,2,FALSE)&amp;"'!$K:$K"),0)),"")</f>
        <v/>
      </c>
      <c r="AP482" s="53" t="str">
        <f t="array" ref="AP482">IFERROR(HYPERLINK("#'"&amp;VLOOKUP($C482,ModMap!$A$2:$B$21,2,FALSE)&amp;"'!V"&amp;MATCH($K482,INDIRECT("'"&amp;VLOOKUP($C482,ModMap!$A$2:$B$21,2,FALSE)&amp;"'!$K:$K"),0),"Edit on module sheet"),"")</f>
        <v>Edit on module sheet</v>
      </c>
    </row>
    <row r="483" ht="42.0" customHeight="1">
      <c r="A483" s="34">
        <v>481.0</v>
      </c>
      <c r="B483" s="34">
        <v>481.0</v>
      </c>
      <c r="C483" s="34" t="s">
        <v>115</v>
      </c>
      <c r="D483" s="35" t="s">
        <v>116</v>
      </c>
      <c r="E483" s="65" t="s">
        <v>41</v>
      </c>
      <c r="F483" s="105" t="s">
        <v>1151</v>
      </c>
      <c r="G483" s="35" t="s">
        <v>1152</v>
      </c>
      <c r="H483" s="34" t="s">
        <v>1221</v>
      </c>
      <c r="I483" s="34" t="s">
        <v>1222</v>
      </c>
      <c r="J483" s="35" t="s">
        <v>1223</v>
      </c>
      <c r="K483" s="34" t="s">
        <v>1224</v>
      </c>
      <c r="L483" s="35" t="s">
        <v>1225</v>
      </c>
      <c r="M483" s="62" t="s">
        <v>200</v>
      </c>
      <c r="N483" s="34" t="s">
        <v>1158</v>
      </c>
      <c r="O483" s="34" t="s">
        <v>1226</v>
      </c>
      <c r="P483" s="35" t="s">
        <v>1227</v>
      </c>
      <c r="Q483" s="35" t="s">
        <v>1228</v>
      </c>
      <c r="R483" s="34" t="s">
        <v>1229</v>
      </c>
      <c r="S483" s="34" t="s">
        <v>206</v>
      </c>
      <c r="T483" s="34" t="str">
        <f t="array" ref="T483">IFERROR(INDEX(INDIRECT("'"&amp;VLOOKUP($C483,ModMap!$A$2:$B$21,2,FALSE)&amp;"'!T:T"),MATCH($K483,INDIRECT("'"&amp;VLOOKUP($C483,ModMap!$A$2:$B$21,2,FALSE)&amp;"'!$K:$K"),0)),"")</f>
        <v>Unassigned</v>
      </c>
      <c r="U483" s="58" t="s">
        <v>33</v>
      </c>
      <c r="V483" s="34" t="str">
        <f t="array" ref="V483">IFERROR(INDEX(INDIRECT("'"&amp;VLOOKUP($C483,ModMap!$A$2:$B$21,2,FALSE)&amp;"'!V:V"),MATCH($K483,INDIRECT("'"&amp;VLOOKUP($C483,ModMap!$A$2:$B$21,2,FALSE)&amp;"'!$K:$K"),0)),"")</f>
        <v>Not Started</v>
      </c>
      <c r="W483" s="34" t="str">
        <f t="array" ref="W483">IFERROR(INDEX(INDIRECT("'"&amp;VLOOKUP($C483,ModMap!$A$2:$B$21,2,FALSE)&amp;"'!W:W"),MATCH($K483,INDIRECT("'"&amp;VLOOKUP($C483,ModMap!$A$2:$B$21,2,FALSE)&amp;"'!$K:$K"),0)),"")</f>
        <v>Unassigned</v>
      </c>
      <c r="X483" s="45" t="s">
        <v>36</v>
      </c>
      <c r="Y483" s="34" t="str">
        <f t="array" ref="Y483">IFERROR(INDEX(INDIRECT("'"&amp;VLOOKUP($C483,ModMap!$A$2:$B$21,2,FALSE)&amp;"'!Y:Y"),MATCH($K483,INDIRECT("'"&amp;VLOOKUP($C483,ModMap!$A$2:$B$21,2,FALSE)&amp;"'!$K:$K"),0)),"")</f>
        <v>N/A</v>
      </c>
      <c r="Z483" s="34" t="str">
        <f t="array" ref="Z483">IFERROR(INDEX(INDIRECT("'"&amp;VLOOKUP($C483,ModMap!$A$2:$B$21,2,FALSE)&amp;"'!Z:Z"),MATCH($K483,INDIRECT("'"&amp;VLOOKUP($C483,ModMap!$A$2:$B$21,2,FALSE)&amp;"'!$K:$K"),0)),"")</f>
        <v/>
      </c>
      <c r="AA483" s="45" t="s">
        <v>36</v>
      </c>
      <c r="AB483" s="34" t="str">
        <f t="array" ref="AB483">IFERROR(INDEX(INDIRECT("'"&amp;VLOOKUP($C483,ModMap!$A$2:$B$21,2,FALSE)&amp;"'!AB:AB"),MATCH($K483,INDIRECT("'"&amp;VLOOKUP($C483,ModMap!$A$2:$B$21,2,FALSE)&amp;"'!$K:$K"),0)),"")</f>
        <v>N/A</v>
      </c>
      <c r="AC483" s="34" t="str">
        <f t="array" ref="AC483">IFERROR(INDEX(INDIRECT("'"&amp;VLOOKUP($C483,ModMap!$A$2:$B$21,2,FALSE)&amp;"'!AC:AC"),MATCH($K483,INDIRECT("'"&amp;VLOOKUP($C483,ModMap!$A$2:$B$21,2,FALSE)&amp;"'!$K:$K"),0)),"")</f>
        <v/>
      </c>
      <c r="AD483" s="45" t="s">
        <v>36</v>
      </c>
      <c r="AE483" s="34" t="str">
        <f t="array" ref="AE483">IFERROR(INDEX(INDIRECT("'"&amp;VLOOKUP($C483,ModMap!$A$2:$B$21,2,FALSE)&amp;"'!AE:AE"),MATCH($K483,INDIRECT("'"&amp;VLOOKUP($C483,ModMap!$A$2:$B$21,2,FALSE)&amp;"'!$K:$K"),0)),"")</f>
        <v>N/A</v>
      </c>
      <c r="AF483" s="34" t="str">
        <f t="array" ref="AF483">IFERROR(INDEX(INDIRECT("'"&amp;VLOOKUP($C483,ModMap!$A$2:$B$21,2,FALSE)&amp;"'!AF:AF"),MATCH($K483,INDIRECT("'"&amp;VLOOKUP($C483,ModMap!$A$2:$B$21,2,FALSE)&amp;"'!$K:$K"),0)),"")</f>
        <v/>
      </c>
      <c r="AG483" s="45" t="s">
        <v>36</v>
      </c>
      <c r="AH483" s="34" t="str">
        <f t="array" ref="AH483">IFERROR(INDEX(INDIRECT("'"&amp;VLOOKUP($C483,ModMap!$A$2:$B$21,2,FALSE)&amp;"'!AH:AH"),MATCH($K483,INDIRECT("'"&amp;VLOOKUP($C483,ModMap!$A$2:$B$21,2,FALSE)&amp;"'!$K:$K"),0)),"")</f>
        <v>N/A</v>
      </c>
      <c r="AI483" s="34" t="str">
        <f t="array" ref="AI483">IFERROR(INDEX(INDIRECT("'"&amp;VLOOKUP($C483,ModMap!$A$2:$B$21,2,FALSE)&amp;"'!AI:AI"),MATCH($K483,INDIRECT("'"&amp;VLOOKUP($C483,ModMap!$A$2:$B$21,2,FALSE)&amp;"'!$K:$K"),0)),"")</f>
        <v/>
      </c>
      <c r="AJ483" s="45" t="s">
        <v>36</v>
      </c>
      <c r="AK483" s="34" t="str">
        <f t="array" ref="AK483">IFERROR(INDEX(INDIRECT("'"&amp;VLOOKUP($C483,ModMap!$A$2:$B$21,2,FALSE)&amp;"'!AK:AK"),MATCH($K483,INDIRECT("'"&amp;VLOOKUP($C483,ModMap!$A$2:$B$21,2,FALSE)&amp;"'!$K:$K"),0)),"")</f>
        <v>N/A</v>
      </c>
      <c r="AL483" s="34" t="str">
        <f t="array" ref="AL483">IFERROR(INDEX(INDIRECT("'"&amp;VLOOKUP($C483,ModMap!$A$2:$B$21,2,FALSE)&amp;"'!AL:AL"),MATCH($K483,INDIRECT("'"&amp;VLOOKUP($C483,ModMap!$A$2:$B$21,2,FALSE)&amp;"'!$K:$K"),0)),"")</f>
        <v/>
      </c>
      <c r="AM483" s="34">
        <f t="shared" si="1"/>
        <v>1</v>
      </c>
      <c r="AN483" s="34" t="str">
        <f t="shared" si="2"/>
        <v>Not Started</v>
      </c>
      <c r="AO483" s="35" t="str">
        <f t="array" ref="AO483">IFERROR(INDEX(INDIRECT("'"&amp;VLOOKUP($C483,ModMap!$A$2:$B$21,2,FALSE)&amp;"'!AO:AO"),MATCH($K483,INDIRECT("'"&amp;VLOOKUP($C483,ModMap!$A$2:$B$21,2,FALSE)&amp;"'!$K:$K"),0)),"")</f>
        <v/>
      </c>
      <c r="AP483" s="53" t="str">
        <f t="array" ref="AP483">IFERROR(HYPERLINK("#'"&amp;VLOOKUP($C483,ModMap!$A$2:$B$21,2,FALSE)&amp;"'!V"&amp;MATCH($K483,INDIRECT("'"&amp;VLOOKUP($C483,ModMap!$A$2:$B$21,2,FALSE)&amp;"'!$K:$K"),0),"Edit on module sheet"),"")</f>
        <v>Edit on module sheet</v>
      </c>
    </row>
    <row r="484" ht="42.0" customHeight="1">
      <c r="A484" s="54">
        <v>482.0</v>
      </c>
      <c r="B484" s="54">
        <v>482.0</v>
      </c>
      <c r="C484" s="54" t="s">
        <v>115</v>
      </c>
      <c r="D484" s="55" t="s">
        <v>116</v>
      </c>
      <c r="E484" s="64" t="s">
        <v>69</v>
      </c>
      <c r="F484" s="105" t="s">
        <v>1151</v>
      </c>
      <c r="G484" s="55" t="s">
        <v>1152</v>
      </c>
      <c r="H484" s="54" t="s">
        <v>1221</v>
      </c>
      <c r="I484" s="54" t="s">
        <v>1222</v>
      </c>
      <c r="J484" s="55" t="s">
        <v>1223</v>
      </c>
      <c r="K484" s="54" t="s">
        <v>3815</v>
      </c>
      <c r="L484" s="55" t="s">
        <v>3816</v>
      </c>
      <c r="M484" s="58" t="s">
        <v>434</v>
      </c>
      <c r="N484" s="54" t="s">
        <v>1158</v>
      </c>
      <c r="O484" s="54" t="s">
        <v>1226</v>
      </c>
      <c r="P484" s="55" t="s">
        <v>1227</v>
      </c>
      <c r="Q484" s="55" t="s">
        <v>1228</v>
      </c>
      <c r="R484" s="54" t="s">
        <v>1229</v>
      </c>
      <c r="S484" s="54" t="s">
        <v>69</v>
      </c>
      <c r="T484" s="54" t="str">
        <f t="array" ref="T484">IFERROR(INDEX(INDIRECT("'"&amp;VLOOKUP($C484,ModMap!$A$2:$B$21,2,FALSE)&amp;"'!T:T"),MATCH($K484,INDIRECT("'"&amp;VLOOKUP($C484,ModMap!$A$2:$B$21,2,FALSE)&amp;"'!$K:$K"),0)),"")</f>
        <v>Unassigned</v>
      </c>
      <c r="U484" s="45" t="s">
        <v>36</v>
      </c>
      <c r="V484" s="54" t="str">
        <f t="array" ref="V484">IFERROR(INDEX(INDIRECT("'"&amp;VLOOKUP($C484,ModMap!$A$2:$B$21,2,FALSE)&amp;"'!V:V"),MATCH($K484,INDIRECT("'"&amp;VLOOKUP($C484,ModMap!$A$2:$B$21,2,FALSE)&amp;"'!$K:$K"),0)),"")</f>
        <v>N/A</v>
      </c>
      <c r="W484" s="54" t="str">
        <f t="array" ref="W484">IFERROR(INDEX(INDIRECT("'"&amp;VLOOKUP($C484,ModMap!$A$2:$B$21,2,FALSE)&amp;"'!W:W"),MATCH($K484,INDIRECT("'"&amp;VLOOKUP($C484,ModMap!$A$2:$B$21,2,FALSE)&amp;"'!$K:$K"),0)),"")</f>
        <v/>
      </c>
      <c r="X484" s="58" t="s">
        <v>33</v>
      </c>
      <c r="Y484" s="54" t="str">
        <f t="array" ref="Y484">IFERROR(INDEX(INDIRECT("'"&amp;VLOOKUP($C484,ModMap!$A$2:$B$21,2,FALSE)&amp;"'!Y:Y"),MATCH($K484,INDIRECT("'"&amp;VLOOKUP($C484,ModMap!$A$2:$B$21,2,FALSE)&amp;"'!$K:$K"),0)),"")</f>
        <v>Not Started</v>
      </c>
      <c r="Z484" s="54" t="str">
        <f t="array" ref="Z484">IFERROR(INDEX(INDIRECT("'"&amp;VLOOKUP($C484,ModMap!$A$2:$B$21,2,FALSE)&amp;"'!Z:Z"),MATCH($K484,INDIRECT("'"&amp;VLOOKUP($C484,ModMap!$A$2:$B$21,2,FALSE)&amp;"'!$K:$K"),0)),"")</f>
        <v>Unassigned</v>
      </c>
      <c r="AA484" s="45" t="s">
        <v>36</v>
      </c>
      <c r="AB484" s="54" t="str">
        <f t="array" ref="AB484">IFERROR(INDEX(INDIRECT("'"&amp;VLOOKUP($C484,ModMap!$A$2:$B$21,2,FALSE)&amp;"'!AB:AB"),MATCH($K484,INDIRECT("'"&amp;VLOOKUP($C484,ModMap!$A$2:$B$21,2,FALSE)&amp;"'!$K:$K"),0)),"")</f>
        <v>N/A</v>
      </c>
      <c r="AC484" s="54" t="str">
        <f t="array" ref="AC484">IFERROR(INDEX(INDIRECT("'"&amp;VLOOKUP($C484,ModMap!$A$2:$B$21,2,FALSE)&amp;"'!AC:AC"),MATCH($K484,INDIRECT("'"&amp;VLOOKUP($C484,ModMap!$A$2:$B$21,2,FALSE)&amp;"'!$K:$K"),0)),"")</f>
        <v/>
      </c>
      <c r="AD484" s="45" t="s">
        <v>36</v>
      </c>
      <c r="AE484" s="54" t="str">
        <f t="array" ref="AE484">IFERROR(INDEX(INDIRECT("'"&amp;VLOOKUP($C484,ModMap!$A$2:$B$21,2,FALSE)&amp;"'!AE:AE"),MATCH($K484,INDIRECT("'"&amp;VLOOKUP($C484,ModMap!$A$2:$B$21,2,FALSE)&amp;"'!$K:$K"),0)),"")</f>
        <v>N/A</v>
      </c>
      <c r="AF484" s="54" t="str">
        <f t="array" ref="AF484">IFERROR(INDEX(INDIRECT("'"&amp;VLOOKUP($C484,ModMap!$A$2:$B$21,2,FALSE)&amp;"'!AF:AF"),MATCH($K484,INDIRECT("'"&amp;VLOOKUP($C484,ModMap!$A$2:$B$21,2,FALSE)&amp;"'!$K:$K"),0)),"")</f>
        <v/>
      </c>
      <c r="AG484" s="45" t="s">
        <v>36</v>
      </c>
      <c r="AH484" s="54" t="str">
        <f t="array" ref="AH484">IFERROR(INDEX(INDIRECT("'"&amp;VLOOKUP($C484,ModMap!$A$2:$B$21,2,FALSE)&amp;"'!AH:AH"),MATCH($K484,INDIRECT("'"&amp;VLOOKUP($C484,ModMap!$A$2:$B$21,2,FALSE)&amp;"'!$K:$K"),0)),"")</f>
        <v>N/A</v>
      </c>
      <c r="AI484" s="54" t="str">
        <f t="array" ref="AI484">IFERROR(INDEX(INDIRECT("'"&amp;VLOOKUP($C484,ModMap!$A$2:$B$21,2,FALSE)&amp;"'!AI:AI"),MATCH($K484,INDIRECT("'"&amp;VLOOKUP($C484,ModMap!$A$2:$B$21,2,FALSE)&amp;"'!$K:$K"),0)),"")</f>
        <v/>
      </c>
      <c r="AJ484" s="45" t="s">
        <v>36</v>
      </c>
      <c r="AK484" s="54" t="str">
        <f t="array" ref="AK484">IFERROR(INDEX(INDIRECT("'"&amp;VLOOKUP($C484,ModMap!$A$2:$B$21,2,FALSE)&amp;"'!AK:AK"),MATCH($K484,INDIRECT("'"&amp;VLOOKUP($C484,ModMap!$A$2:$B$21,2,FALSE)&amp;"'!$K:$K"),0)),"")</f>
        <v>N/A</v>
      </c>
      <c r="AL484" s="54" t="str">
        <f t="array" ref="AL484">IFERROR(INDEX(INDIRECT("'"&amp;VLOOKUP($C484,ModMap!$A$2:$B$21,2,FALSE)&amp;"'!AL:AL"),MATCH($K484,INDIRECT("'"&amp;VLOOKUP($C484,ModMap!$A$2:$B$21,2,FALSE)&amp;"'!$K:$K"),0)),"")</f>
        <v/>
      </c>
      <c r="AM484" s="54">
        <f t="shared" si="1"/>
        <v>1</v>
      </c>
      <c r="AN484" s="54" t="str">
        <f t="shared" si="2"/>
        <v>Not Started</v>
      </c>
      <c r="AO484" s="55" t="str">
        <f t="array" ref="AO484">IFERROR(INDEX(INDIRECT("'"&amp;VLOOKUP($C484,ModMap!$A$2:$B$21,2,FALSE)&amp;"'!AO:AO"),MATCH($K484,INDIRECT("'"&amp;VLOOKUP($C484,ModMap!$A$2:$B$21,2,FALSE)&amp;"'!$K:$K"),0)),"")</f>
        <v/>
      </c>
      <c r="AP484" s="53" t="str">
        <f t="array" ref="AP484">IFERROR(HYPERLINK("#'"&amp;VLOOKUP($C484,ModMap!$A$2:$B$21,2,FALSE)&amp;"'!V"&amp;MATCH($K484,INDIRECT("'"&amp;VLOOKUP($C484,ModMap!$A$2:$B$21,2,FALSE)&amp;"'!$K:$K"),0),"Edit on module sheet"),"")</f>
        <v>Edit on module sheet</v>
      </c>
    </row>
    <row r="485" ht="42.0" customHeight="1">
      <c r="A485" s="34">
        <v>483.0</v>
      </c>
      <c r="B485" s="34">
        <v>483.0</v>
      </c>
      <c r="C485" s="34" t="s">
        <v>115</v>
      </c>
      <c r="D485" s="35" t="s">
        <v>116</v>
      </c>
      <c r="E485" s="36" t="s">
        <v>48</v>
      </c>
      <c r="F485" s="105" t="s">
        <v>1151</v>
      </c>
      <c r="G485" s="35" t="s">
        <v>1152</v>
      </c>
      <c r="H485" s="34" t="s">
        <v>1232</v>
      </c>
      <c r="I485" s="34" t="s">
        <v>1233</v>
      </c>
      <c r="J485" s="35" t="s">
        <v>1234</v>
      </c>
      <c r="K485" s="34" t="s">
        <v>2617</v>
      </c>
      <c r="L485" s="35" t="s">
        <v>2618</v>
      </c>
      <c r="M485" s="62" t="s">
        <v>200</v>
      </c>
      <c r="N485" s="34" t="s">
        <v>1158</v>
      </c>
      <c r="O485" s="34" t="s">
        <v>1159</v>
      </c>
      <c r="P485" s="35" t="s">
        <v>1237</v>
      </c>
      <c r="Q485" s="35" t="s">
        <v>1238</v>
      </c>
      <c r="R485" s="34" t="s">
        <v>1213</v>
      </c>
      <c r="S485" s="34" t="s">
        <v>56</v>
      </c>
      <c r="T485" s="34" t="str">
        <f t="array" ref="T485">IFERROR(INDEX(INDIRECT("'"&amp;VLOOKUP($C485,ModMap!$A$2:$B$21,2,FALSE)&amp;"'!T:T"),MATCH($K485,INDIRECT("'"&amp;VLOOKUP($C485,ModMap!$A$2:$B$21,2,FALSE)&amp;"'!$K:$K"),0)),"")</f>
        <v>Unassigned</v>
      </c>
      <c r="U485" s="45" t="s">
        <v>36</v>
      </c>
      <c r="V485" s="34" t="str">
        <f t="array" ref="V485">IFERROR(INDEX(INDIRECT("'"&amp;VLOOKUP($C485,ModMap!$A$2:$B$21,2,FALSE)&amp;"'!V:V"),MATCH($K485,INDIRECT("'"&amp;VLOOKUP($C485,ModMap!$A$2:$B$21,2,FALSE)&amp;"'!$K:$K"),0)),"")</f>
        <v>N/A</v>
      </c>
      <c r="W485" s="34" t="str">
        <f t="array" ref="W485">IFERROR(INDEX(INDIRECT("'"&amp;VLOOKUP($C485,ModMap!$A$2:$B$21,2,FALSE)&amp;"'!W:W"),MATCH($K485,INDIRECT("'"&amp;VLOOKUP($C485,ModMap!$A$2:$B$21,2,FALSE)&amp;"'!$K:$K"),0)),"")</f>
        <v/>
      </c>
      <c r="X485" s="58" t="s">
        <v>33</v>
      </c>
      <c r="Y485" s="34" t="str">
        <f t="array" ref="Y485">IFERROR(INDEX(INDIRECT("'"&amp;VLOOKUP($C485,ModMap!$A$2:$B$21,2,FALSE)&amp;"'!Y:Y"),MATCH($K485,INDIRECT("'"&amp;VLOOKUP($C485,ModMap!$A$2:$B$21,2,FALSE)&amp;"'!$K:$K"),0)),"")</f>
        <v>Not Started</v>
      </c>
      <c r="Z485" s="34" t="str">
        <f t="array" ref="Z485">IFERROR(INDEX(INDIRECT("'"&amp;VLOOKUP($C485,ModMap!$A$2:$B$21,2,FALSE)&amp;"'!Z:Z"),MATCH($K485,INDIRECT("'"&amp;VLOOKUP($C485,ModMap!$A$2:$B$21,2,FALSE)&amp;"'!$K:$K"),0)),"")</f>
        <v>Unassigned</v>
      </c>
      <c r="AA485" s="45" t="s">
        <v>36</v>
      </c>
      <c r="AB485" s="34" t="str">
        <f t="array" ref="AB485">IFERROR(INDEX(INDIRECT("'"&amp;VLOOKUP($C485,ModMap!$A$2:$B$21,2,FALSE)&amp;"'!AB:AB"),MATCH($K485,INDIRECT("'"&amp;VLOOKUP($C485,ModMap!$A$2:$B$21,2,FALSE)&amp;"'!$K:$K"),0)),"")</f>
        <v>N/A</v>
      </c>
      <c r="AC485" s="34" t="str">
        <f t="array" ref="AC485">IFERROR(INDEX(INDIRECT("'"&amp;VLOOKUP($C485,ModMap!$A$2:$B$21,2,FALSE)&amp;"'!AC:AC"),MATCH($K485,INDIRECT("'"&amp;VLOOKUP($C485,ModMap!$A$2:$B$21,2,FALSE)&amp;"'!$K:$K"),0)),"")</f>
        <v/>
      </c>
      <c r="AD485" s="58" t="s">
        <v>33</v>
      </c>
      <c r="AE485" s="34" t="str">
        <f t="array" ref="AE485">IFERROR(INDEX(INDIRECT("'"&amp;VLOOKUP($C485,ModMap!$A$2:$B$21,2,FALSE)&amp;"'!AE:AE"),MATCH($K485,INDIRECT("'"&amp;VLOOKUP($C485,ModMap!$A$2:$B$21,2,FALSE)&amp;"'!$K:$K"),0)),"")</f>
        <v>Not Started</v>
      </c>
      <c r="AF485" s="34" t="str">
        <f t="array" ref="AF485">IFERROR(INDEX(INDIRECT("'"&amp;VLOOKUP($C485,ModMap!$A$2:$B$21,2,FALSE)&amp;"'!AF:AF"),MATCH($K485,INDIRECT("'"&amp;VLOOKUP($C485,ModMap!$A$2:$B$21,2,FALSE)&amp;"'!$K:$K"),0)),"")</f>
        <v>Unassigned</v>
      </c>
      <c r="AG485" s="45" t="s">
        <v>36</v>
      </c>
      <c r="AH485" s="34" t="str">
        <f t="array" ref="AH485">IFERROR(INDEX(INDIRECT("'"&amp;VLOOKUP($C485,ModMap!$A$2:$B$21,2,FALSE)&amp;"'!AH:AH"),MATCH($K485,INDIRECT("'"&amp;VLOOKUP($C485,ModMap!$A$2:$B$21,2,FALSE)&amp;"'!$K:$K"),0)),"")</f>
        <v>N/A</v>
      </c>
      <c r="AI485" s="34" t="str">
        <f t="array" ref="AI485">IFERROR(INDEX(INDIRECT("'"&amp;VLOOKUP($C485,ModMap!$A$2:$B$21,2,FALSE)&amp;"'!AI:AI"),MATCH($K485,INDIRECT("'"&amp;VLOOKUP($C485,ModMap!$A$2:$B$21,2,FALSE)&amp;"'!$K:$K"),0)),"")</f>
        <v/>
      </c>
      <c r="AJ485" s="45" t="s">
        <v>36</v>
      </c>
      <c r="AK485" s="34" t="str">
        <f t="array" ref="AK485">IFERROR(INDEX(INDIRECT("'"&amp;VLOOKUP($C485,ModMap!$A$2:$B$21,2,FALSE)&amp;"'!AK:AK"),MATCH($K485,INDIRECT("'"&amp;VLOOKUP($C485,ModMap!$A$2:$B$21,2,FALSE)&amp;"'!$K:$K"),0)),"")</f>
        <v>N/A</v>
      </c>
      <c r="AL485" s="34" t="str">
        <f t="array" ref="AL485">IFERROR(INDEX(INDIRECT("'"&amp;VLOOKUP($C485,ModMap!$A$2:$B$21,2,FALSE)&amp;"'!AL:AL"),MATCH($K485,INDIRECT("'"&amp;VLOOKUP($C485,ModMap!$A$2:$B$21,2,FALSE)&amp;"'!$K:$K"),0)),"")</f>
        <v/>
      </c>
      <c r="AM485" s="34">
        <f t="shared" si="1"/>
        <v>2</v>
      </c>
      <c r="AN485" s="34" t="str">
        <f t="shared" si="2"/>
        <v>Not Started</v>
      </c>
      <c r="AO485" s="35" t="str">
        <f t="array" ref="AO485">IFERROR(INDEX(INDIRECT("'"&amp;VLOOKUP($C485,ModMap!$A$2:$B$21,2,FALSE)&amp;"'!AO:AO"),MATCH($K485,INDIRECT("'"&amp;VLOOKUP($C485,ModMap!$A$2:$B$21,2,FALSE)&amp;"'!$K:$K"),0)),"")</f>
        <v/>
      </c>
      <c r="AP485" s="53" t="str">
        <f t="array" ref="AP485">IFERROR(HYPERLINK("#'"&amp;VLOOKUP($C485,ModMap!$A$2:$B$21,2,FALSE)&amp;"'!V"&amp;MATCH($K485,INDIRECT("'"&amp;VLOOKUP($C485,ModMap!$A$2:$B$21,2,FALSE)&amp;"'!$K:$K"),0),"Edit on module sheet"),"")</f>
        <v>Edit on module sheet</v>
      </c>
    </row>
    <row r="486" ht="42.0" customHeight="1">
      <c r="A486" s="54">
        <v>484.0</v>
      </c>
      <c r="B486" s="54">
        <v>484.0</v>
      </c>
      <c r="C486" s="54" t="s">
        <v>115</v>
      </c>
      <c r="D486" s="55" t="s">
        <v>116</v>
      </c>
      <c r="E486" s="65" t="s">
        <v>41</v>
      </c>
      <c r="F486" s="105" t="s">
        <v>1151</v>
      </c>
      <c r="G486" s="55" t="s">
        <v>1152</v>
      </c>
      <c r="H486" s="54" t="s">
        <v>1232</v>
      </c>
      <c r="I486" s="54" t="s">
        <v>1233</v>
      </c>
      <c r="J486" s="55" t="s">
        <v>1234</v>
      </c>
      <c r="K486" s="54" t="s">
        <v>1235</v>
      </c>
      <c r="L486" s="55" t="s">
        <v>1236</v>
      </c>
      <c r="M486" s="62" t="s">
        <v>200</v>
      </c>
      <c r="N486" s="54" t="s">
        <v>1158</v>
      </c>
      <c r="O486" s="54" t="s">
        <v>1159</v>
      </c>
      <c r="P486" s="55" t="s">
        <v>1237</v>
      </c>
      <c r="Q486" s="55" t="s">
        <v>1238</v>
      </c>
      <c r="R486" s="54" t="s">
        <v>1213</v>
      </c>
      <c r="S486" s="54" t="s">
        <v>206</v>
      </c>
      <c r="T486" s="54" t="str">
        <f t="array" ref="T486">IFERROR(INDEX(INDIRECT("'"&amp;VLOOKUP($C486,ModMap!$A$2:$B$21,2,FALSE)&amp;"'!T:T"),MATCH($K486,INDIRECT("'"&amp;VLOOKUP($C486,ModMap!$A$2:$B$21,2,FALSE)&amp;"'!$K:$K"),0)),"")</f>
        <v>Unassigned</v>
      </c>
      <c r="U486" s="58" t="s">
        <v>33</v>
      </c>
      <c r="V486" s="54" t="str">
        <f t="array" ref="V486">IFERROR(INDEX(INDIRECT("'"&amp;VLOOKUP($C486,ModMap!$A$2:$B$21,2,FALSE)&amp;"'!V:V"),MATCH($K486,INDIRECT("'"&amp;VLOOKUP($C486,ModMap!$A$2:$B$21,2,FALSE)&amp;"'!$K:$K"),0)),"")</f>
        <v>Not Started</v>
      </c>
      <c r="W486" s="54" t="str">
        <f t="array" ref="W486">IFERROR(INDEX(INDIRECT("'"&amp;VLOOKUP($C486,ModMap!$A$2:$B$21,2,FALSE)&amp;"'!W:W"),MATCH($K486,INDIRECT("'"&amp;VLOOKUP($C486,ModMap!$A$2:$B$21,2,FALSE)&amp;"'!$K:$K"),0)),"")</f>
        <v>Unassigned</v>
      </c>
      <c r="X486" s="45" t="s">
        <v>36</v>
      </c>
      <c r="Y486" s="54" t="str">
        <f t="array" ref="Y486">IFERROR(INDEX(INDIRECT("'"&amp;VLOOKUP($C486,ModMap!$A$2:$B$21,2,FALSE)&amp;"'!Y:Y"),MATCH($K486,INDIRECT("'"&amp;VLOOKUP($C486,ModMap!$A$2:$B$21,2,FALSE)&amp;"'!$K:$K"),0)),"")</f>
        <v>N/A</v>
      </c>
      <c r="Z486" s="54" t="str">
        <f t="array" ref="Z486">IFERROR(INDEX(INDIRECT("'"&amp;VLOOKUP($C486,ModMap!$A$2:$B$21,2,FALSE)&amp;"'!Z:Z"),MATCH($K486,INDIRECT("'"&amp;VLOOKUP($C486,ModMap!$A$2:$B$21,2,FALSE)&amp;"'!$K:$K"),0)),"")</f>
        <v/>
      </c>
      <c r="AA486" s="45" t="s">
        <v>36</v>
      </c>
      <c r="AB486" s="54" t="str">
        <f t="array" ref="AB486">IFERROR(INDEX(INDIRECT("'"&amp;VLOOKUP($C486,ModMap!$A$2:$B$21,2,FALSE)&amp;"'!AB:AB"),MATCH($K486,INDIRECT("'"&amp;VLOOKUP($C486,ModMap!$A$2:$B$21,2,FALSE)&amp;"'!$K:$K"),0)),"")</f>
        <v>N/A</v>
      </c>
      <c r="AC486" s="54" t="str">
        <f t="array" ref="AC486">IFERROR(INDEX(INDIRECT("'"&amp;VLOOKUP($C486,ModMap!$A$2:$B$21,2,FALSE)&amp;"'!AC:AC"),MATCH($K486,INDIRECT("'"&amp;VLOOKUP($C486,ModMap!$A$2:$B$21,2,FALSE)&amp;"'!$K:$K"),0)),"")</f>
        <v/>
      </c>
      <c r="AD486" s="45" t="s">
        <v>36</v>
      </c>
      <c r="AE486" s="54" t="str">
        <f t="array" ref="AE486">IFERROR(INDEX(INDIRECT("'"&amp;VLOOKUP($C486,ModMap!$A$2:$B$21,2,FALSE)&amp;"'!AE:AE"),MATCH($K486,INDIRECT("'"&amp;VLOOKUP($C486,ModMap!$A$2:$B$21,2,FALSE)&amp;"'!$K:$K"),0)),"")</f>
        <v>N/A</v>
      </c>
      <c r="AF486" s="54" t="str">
        <f t="array" ref="AF486">IFERROR(INDEX(INDIRECT("'"&amp;VLOOKUP($C486,ModMap!$A$2:$B$21,2,FALSE)&amp;"'!AF:AF"),MATCH($K486,INDIRECT("'"&amp;VLOOKUP($C486,ModMap!$A$2:$B$21,2,FALSE)&amp;"'!$K:$K"),0)),"")</f>
        <v/>
      </c>
      <c r="AG486" s="45" t="s">
        <v>36</v>
      </c>
      <c r="AH486" s="54" t="str">
        <f t="array" ref="AH486">IFERROR(INDEX(INDIRECT("'"&amp;VLOOKUP($C486,ModMap!$A$2:$B$21,2,FALSE)&amp;"'!AH:AH"),MATCH($K486,INDIRECT("'"&amp;VLOOKUP($C486,ModMap!$A$2:$B$21,2,FALSE)&amp;"'!$K:$K"),0)),"")</f>
        <v>N/A</v>
      </c>
      <c r="AI486" s="54" t="str">
        <f t="array" ref="AI486">IFERROR(INDEX(INDIRECT("'"&amp;VLOOKUP($C486,ModMap!$A$2:$B$21,2,FALSE)&amp;"'!AI:AI"),MATCH($K486,INDIRECT("'"&amp;VLOOKUP($C486,ModMap!$A$2:$B$21,2,FALSE)&amp;"'!$K:$K"),0)),"")</f>
        <v/>
      </c>
      <c r="AJ486" s="45" t="s">
        <v>36</v>
      </c>
      <c r="AK486" s="54" t="str">
        <f t="array" ref="AK486">IFERROR(INDEX(INDIRECT("'"&amp;VLOOKUP($C486,ModMap!$A$2:$B$21,2,FALSE)&amp;"'!AK:AK"),MATCH($K486,INDIRECT("'"&amp;VLOOKUP($C486,ModMap!$A$2:$B$21,2,FALSE)&amp;"'!$K:$K"),0)),"")</f>
        <v>N/A</v>
      </c>
      <c r="AL486" s="54" t="str">
        <f t="array" ref="AL486">IFERROR(INDEX(INDIRECT("'"&amp;VLOOKUP($C486,ModMap!$A$2:$B$21,2,FALSE)&amp;"'!AL:AL"),MATCH($K486,INDIRECT("'"&amp;VLOOKUP($C486,ModMap!$A$2:$B$21,2,FALSE)&amp;"'!$K:$K"),0)),"")</f>
        <v/>
      </c>
      <c r="AM486" s="54">
        <f t="shared" si="1"/>
        <v>1</v>
      </c>
      <c r="AN486" s="54" t="str">
        <f t="shared" si="2"/>
        <v>Not Started</v>
      </c>
      <c r="AO486" s="55" t="str">
        <f t="array" ref="AO486">IFERROR(INDEX(INDIRECT("'"&amp;VLOOKUP($C486,ModMap!$A$2:$B$21,2,FALSE)&amp;"'!AO:AO"),MATCH($K486,INDIRECT("'"&amp;VLOOKUP($C486,ModMap!$A$2:$B$21,2,FALSE)&amp;"'!$K:$K"),0)),"")</f>
        <v/>
      </c>
      <c r="AP486" s="53" t="str">
        <f t="array" ref="AP486">IFERROR(HYPERLINK("#'"&amp;VLOOKUP($C486,ModMap!$A$2:$B$21,2,FALSE)&amp;"'!V"&amp;MATCH($K486,INDIRECT("'"&amp;VLOOKUP($C486,ModMap!$A$2:$B$21,2,FALSE)&amp;"'!$K:$K"),0),"Edit on module sheet"),"")</f>
        <v>Edit on module sheet</v>
      </c>
    </row>
    <row r="487" ht="42.0" customHeight="1">
      <c r="A487" s="34">
        <v>485.0</v>
      </c>
      <c r="B487" s="34">
        <v>485.0</v>
      </c>
      <c r="C487" s="34" t="s">
        <v>115</v>
      </c>
      <c r="D487" s="35" t="s">
        <v>116</v>
      </c>
      <c r="E487" s="64" t="s">
        <v>69</v>
      </c>
      <c r="F487" s="105" t="s">
        <v>1151</v>
      </c>
      <c r="G487" s="35" t="s">
        <v>1152</v>
      </c>
      <c r="H487" s="34" t="s">
        <v>1232</v>
      </c>
      <c r="I487" s="34" t="s">
        <v>1233</v>
      </c>
      <c r="J487" s="35" t="s">
        <v>1234</v>
      </c>
      <c r="K487" s="34" t="s">
        <v>3817</v>
      </c>
      <c r="L487" s="35" t="s">
        <v>3818</v>
      </c>
      <c r="M487" s="58" t="s">
        <v>434</v>
      </c>
      <c r="N487" s="34" t="s">
        <v>1158</v>
      </c>
      <c r="O487" s="34" t="s">
        <v>1159</v>
      </c>
      <c r="P487" s="35" t="s">
        <v>1237</v>
      </c>
      <c r="Q487" s="35" t="s">
        <v>1238</v>
      </c>
      <c r="R487" s="34" t="s">
        <v>1213</v>
      </c>
      <c r="S487" s="34" t="s">
        <v>69</v>
      </c>
      <c r="T487" s="34" t="str">
        <f t="array" ref="T487">IFERROR(INDEX(INDIRECT("'"&amp;VLOOKUP($C487,ModMap!$A$2:$B$21,2,FALSE)&amp;"'!T:T"),MATCH($K487,INDIRECT("'"&amp;VLOOKUP($C487,ModMap!$A$2:$B$21,2,FALSE)&amp;"'!$K:$K"),0)),"")</f>
        <v>Unassigned</v>
      </c>
      <c r="U487" s="45" t="s">
        <v>36</v>
      </c>
      <c r="V487" s="34" t="str">
        <f t="array" ref="V487">IFERROR(INDEX(INDIRECT("'"&amp;VLOOKUP($C487,ModMap!$A$2:$B$21,2,FALSE)&amp;"'!V:V"),MATCH($K487,INDIRECT("'"&amp;VLOOKUP($C487,ModMap!$A$2:$B$21,2,FALSE)&amp;"'!$K:$K"),0)),"")</f>
        <v>N/A</v>
      </c>
      <c r="W487" s="34" t="str">
        <f t="array" ref="W487">IFERROR(INDEX(INDIRECT("'"&amp;VLOOKUP($C487,ModMap!$A$2:$B$21,2,FALSE)&amp;"'!W:W"),MATCH($K487,INDIRECT("'"&amp;VLOOKUP($C487,ModMap!$A$2:$B$21,2,FALSE)&amp;"'!$K:$K"),0)),"")</f>
        <v/>
      </c>
      <c r="X487" s="58" t="s">
        <v>33</v>
      </c>
      <c r="Y487" s="34" t="str">
        <f t="array" ref="Y487">IFERROR(INDEX(INDIRECT("'"&amp;VLOOKUP($C487,ModMap!$A$2:$B$21,2,FALSE)&amp;"'!Y:Y"),MATCH($K487,INDIRECT("'"&amp;VLOOKUP($C487,ModMap!$A$2:$B$21,2,FALSE)&amp;"'!$K:$K"),0)),"")</f>
        <v>Not Started</v>
      </c>
      <c r="Z487" s="34" t="str">
        <f t="array" ref="Z487">IFERROR(INDEX(INDIRECT("'"&amp;VLOOKUP($C487,ModMap!$A$2:$B$21,2,FALSE)&amp;"'!Z:Z"),MATCH($K487,INDIRECT("'"&amp;VLOOKUP($C487,ModMap!$A$2:$B$21,2,FALSE)&amp;"'!$K:$K"),0)),"")</f>
        <v>Unassigned</v>
      </c>
      <c r="AA487" s="45" t="s">
        <v>36</v>
      </c>
      <c r="AB487" s="34" t="str">
        <f t="array" ref="AB487">IFERROR(INDEX(INDIRECT("'"&amp;VLOOKUP($C487,ModMap!$A$2:$B$21,2,FALSE)&amp;"'!AB:AB"),MATCH($K487,INDIRECT("'"&amp;VLOOKUP($C487,ModMap!$A$2:$B$21,2,FALSE)&amp;"'!$K:$K"),0)),"")</f>
        <v>N/A</v>
      </c>
      <c r="AC487" s="34" t="str">
        <f t="array" ref="AC487">IFERROR(INDEX(INDIRECT("'"&amp;VLOOKUP($C487,ModMap!$A$2:$B$21,2,FALSE)&amp;"'!AC:AC"),MATCH($K487,INDIRECT("'"&amp;VLOOKUP($C487,ModMap!$A$2:$B$21,2,FALSE)&amp;"'!$K:$K"),0)),"")</f>
        <v/>
      </c>
      <c r="AD487" s="45" t="s">
        <v>36</v>
      </c>
      <c r="AE487" s="34" t="str">
        <f t="array" ref="AE487">IFERROR(INDEX(INDIRECT("'"&amp;VLOOKUP($C487,ModMap!$A$2:$B$21,2,FALSE)&amp;"'!AE:AE"),MATCH($K487,INDIRECT("'"&amp;VLOOKUP($C487,ModMap!$A$2:$B$21,2,FALSE)&amp;"'!$K:$K"),0)),"")</f>
        <v>N/A</v>
      </c>
      <c r="AF487" s="34" t="str">
        <f t="array" ref="AF487">IFERROR(INDEX(INDIRECT("'"&amp;VLOOKUP($C487,ModMap!$A$2:$B$21,2,FALSE)&amp;"'!AF:AF"),MATCH($K487,INDIRECT("'"&amp;VLOOKUP($C487,ModMap!$A$2:$B$21,2,FALSE)&amp;"'!$K:$K"),0)),"")</f>
        <v/>
      </c>
      <c r="AG487" s="45" t="s">
        <v>36</v>
      </c>
      <c r="AH487" s="34" t="str">
        <f t="array" ref="AH487">IFERROR(INDEX(INDIRECT("'"&amp;VLOOKUP($C487,ModMap!$A$2:$B$21,2,FALSE)&amp;"'!AH:AH"),MATCH($K487,INDIRECT("'"&amp;VLOOKUP($C487,ModMap!$A$2:$B$21,2,FALSE)&amp;"'!$K:$K"),0)),"")</f>
        <v>N/A</v>
      </c>
      <c r="AI487" s="34" t="str">
        <f t="array" ref="AI487">IFERROR(INDEX(INDIRECT("'"&amp;VLOOKUP($C487,ModMap!$A$2:$B$21,2,FALSE)&amp;"'!AI:AI"),MATCH($K487,INDIRECT("'"&amp;VLOOKUP($C487,ModMap!$A$2:$B$21,2,FALSE)&amp;"'!$K:$K"),0)),"")</f>
        <v/>
      </c>
      <c r="AJ487" s="45" t="s">
        <v>36</v>
      </c>
      <c r="AK487" s="34" t="str">
        <f t="array" ref="AK487">IFERROR(INDEX(INDIRECT("'"&amp;VLOOKUP($C487,ModMap!$A$2:$B$21,2,FALSE)&amp;"'!AK:AK"),MATCH($K487,INDIRECT("'"&amp;VLOOKUP($C487,ModMap!$A$2:$B$21,2,FALSE)&amp;"'!$K:$K"),0)),"")</f>
        <v>N/A</v>
      </c>
      <c r="AL487" s="34" t="str">
        <f t="array" ref="AL487">IFERROR(INDEX(INDIRECT("'"&amp;VLOOKUP($C487,ModMap!$A$2:$B$21,2,FALSE)&amp;"'!AL:AL"),MATCH($K487,INDIRECT("'"&amp;VLOOKUP($C487,ModMap!$A$2:$B$21,2,FALSE)&amp;"'!$K:$K"),0)),"")</f>
        <v/>
      </c>
      <c r="AM487" s="34">
        <f t="shared" si="1"/>
        <v>1</v>
      </c>
      <c r="AN487" s="34" t="str">
        <f t="shared" si="2"/>
        <v>Not Started</v>
      </c>
      <c r="AO487" s="35" t="str">
        <f t="array" ref="AO487">IFERROR(INDEX(INDIRECT("'"&amp;VLOOKUP($C487,ModMap!$A$2:$B$21,2,FALSE)&amp;"'!AO:AO"),MATCH($K487,INDIRECT("'"&amp;VLOOKUP($C487,ModMap!$A$2:$B$21,2,FALSE)&amp;"'!$K:$K"),0)),"")</f>
        <v/>
      </c>
      <c r="AP487" s="53" t="str">
        <f t="array" ref="AP487">IFERROR(HYPERLINK("#'"&amp;VLOOKUP($C487,ModMap!$A$2:$B$21,2,FALSE)&amp;"'!V"&amp;MATCH($K487,INDIRECT("'"&amp;VLOOKUP($C487,ModMap!$A$2:$B$21,2,FALSE)&amp;"'!$K:$K"),0),"Edit on module sheet"),"")</f>
        <v>Edit on module sheet</v>
      </c>
    </row>
    <row r="488" ht="42.0" customHeight="1">
      <c r="A488" s="54">
        <v>486.0</v>
      </c>
      <c r="B488" s="54">
        <v>486.0</v>
      </c>
      <c r="C488" s="54" t="s">
        <v>115</v>
      </c>
      <c r="D488" s="55" t="s">
        <v>116</v>
      </c>
      <c r="E488" s="36" t="s">
        <v>48</v>
      </c>
      <c r="F488" s="105" t="s">
        <v>1151</v>
      </c>
      <c r="G488" s="55" t="s">
        <v>1152</v>
      </c>
      <c r="H488" s="54" t="s">
        <v>2626</v>
      </c>
      <c r="I488" s="54" t="s">
        <v>2627</v>
      </c>
      <c r="J488" s="55" t="s">
        <v>2628</v>
      </c>
      <c r="K488" s="54" t="s">
        <v>2629</v>
      </c>
      <c r="L488" s="55" t="s">
        <v>2630</v>
      </c>
      <c r="M488" s="62" t="s">
        <v>200</v>
      </c>
      <c r="N488" s="54" t="s">
        <v>1158</v>
      </c>
      <c r="O488" s="54" t="s">
        <v>1159</v>
      </c>
      <c r="P488" s="55" t="s">
        <v>2631</v>
      </c>
      <c r="Q488" s="55" t="s">
        <v>2632</v>
      </c>
      <c r="R488" s="54" t="s">
        <v>1317</v>
      </c>
      <c r="S488" s="54" t="s">
        <v>56</v>
      </c>
      <c r="T488" s="54" t="str">
        <f t="array" ref="T488">IFERROR(INDEX(INDIRECT("'"&amp;VLOOKUP($C488,ModMap!$A$2:$B$21,2,FALSE)&amp;"'!T:T"),MATCH($K488,INDIRECT("'"&amp;VLOOKUP($C488,ModMap!$A$2:$B$21,2,FALSE)&amp;"'!$K:$K"),0)),"")</f>
        <v>Unassigned</v>
      </c>
      <c r="U488" s="45" t="s">
        <v>36</v>
      </c>
      <c r="V488" s="54" t="str">
        <f t="array" ref="V488">IFERROR(INDEX(INDIRECT("'"&amp;VLOOKUP($C488,ModMap!$A$2:$B$21,2,FALSE)&amp;"'!V:V"),MATCH($K488,INDIRECT("'"&amp;VLOOKUP($C488,ModMap!$A$2:$B$21,2,FALSE)&amp;"'!$K:$K"),0)),"")</f>
        <v>N/A</v>
      </c>
      <c r="W488" s="54" t="str">
        <f t="array" ref="W488">IFERROR(INDEX(INDIRECT("'"&amp;VLOOKUP($C488,ModMap!$A$2:$B$21,2,FALSE)&amp;"'!W:W"),MATCH($K488,INDIRECT("'"&amp;VLOOKUP($C488,ModMap!$A$2:$B$21,2,FALSE)&amp;"'!$K:$K"),0)),"")</f>
        <v/>
      </c>
      <c r="X488" s="58" t="s">
        <v>33</v>
      </c>
      <c r="Y488" s="54" t="str">
        <f t="array" ref="Y488">IFERROR(INDEX(INDIRECT("'"&amp;VLOOKUP($C488,ModMap!$A$2:$B$21,2,FALSE)&amp;"'!Y:Y"),MATCH($K488,INDIRECT("'"&amp;VLOOKUP($C488,ModMap!$A$2:$B$21,2,FALSE)&amp;"'!$K:$K"),0)),"")</f>
        <v>Not Started</v>
      </c>
      <c r="Z488" s="54" t="str">
        <f t="array" ref="Z488">IFERROR(INDEX(INDIRECT("'"&amp;VLOOKUP($C488,ModMap!$A$2:$B$21,2,FALSE)&amp;"'!Z:Z"),MATCH($K488,INDIRECT("'"&amp;VLOOKUP($C488,ModMap!$A$2:$B$21,2,FALSE)&amp;"'!$K:$K"),0)),"")</f>
        <v>Unassigned</v>
      </c>
      <c r="AA488" s="58" t="s">
        <v>33</v>
      </c>
      <c r="AB488" s="54" t="str">
        <f t="array" ref="AB488">IFERROR(INDEX(INDIRECT("'"&amp;VLOOKUP($C488,ModMap!$A$2:$B$21,2,FALSE)&amp;"'!AB:AB"),MATCH($K488,INDIRECT("'"&amp;VLOOKUP($C488,ModMap!$A$2:$B$21,2,FALSE)&amp;"'!$K:$K"),0)),"")</f>
        <v>Not Started</v>
      </c>
      <c r="AC488" s="54" t="str">
        <f t="array" ref="AC488">IFERROR(INDEX(INDIRECT("'"&amp;VLOOKUP($C488,ModMap!$A$2:$B$21,2,FALSE)&amp;"'!AC:AC"),MATCH($K488,INDIRECT("'"&amp;VLOOKUP($C488,ModMap!$A$2:$B$21,2,FALSE)&amp;"'!$K:$K"),0)),"")</f>
        <v>Unassigned</v>
      </c>
      <c r="AD488" s="45" t="s">
        <v>36</v>
      </c>
      <c r="AE488" s="54" t="str">
        <f t="array" ref="AE488">IFERROR(INDEX(INDIRECT("'"&amp;VLOOKUP($C488,ModMap!$A$2:$B$21,2,FALSE)&amp;"'!AE:AE"),MATCH($K488,INDIRECT("'"&amp;VLOOKUP($C488,ModMap!$A$2:$B$21,2,FALSE)&amp;"'!$K:$K"),0)),"")</f>
        <v>N/A</v>
      </c>
      <c r="AF488" s="54" t="str">
        <f t="array" ref="AF488">IFERROR(INDEX(INDIRECT("'"&amp;VLOOKUP($C488,ModMap!$A$2:$B$21,2,FALSE)&amp;"'!AF:AF"),MATCH($K488,INDIRECT("'"&amp;VLOOKUP($C488,ModMap!$A$2:$B$21,2,FALSE)&amp;"'!$K:$K"),0)),"")</f>
        <v/>
      </c>
      <c r="AG488" s="45" t="s">
        <v>36</v>
      </c>
      <c r="AH488" s="54" t="str">
        <f t="array" ref="AH488">IFERROR(INDEX(INDIRECT("'"&amp;VLOOKUP($C488,ModMap!$A$2:$B$21,2,FALSE)&amp;"'!AH:AH"),MATCH($K488,INDIRECT("'"&amp;VLOOKUP($C488,ModMap!$A$2:$B$21,2,FALSE)&amp;"'!$K:$K"),0)),"")</f>
        <v>N/A</v>
      </c>
      <c r="AI488" s="54" t="str">
        <f t="array" ref="AI488">IFERROR(INDEX(INDIRECT("'"&amp;VLOOKUP($C488,ModMap!$A$2:$B$21,2,FALSE)&amp;"'!AI:AI"),MATCH($K488,INDIRECT("'"&amp;VLOOKUP($C488,ModMap!$A$2:$B$21,2,FALSE)&amp;"'!$K:$K"),0)),"")</f>
        <v/>
      </c>
      <c r="AJ488" s="45" t="s">
        <v>36</v>
      </c>
      <c r="AK488" s="54" t="str">
        <f t="array" ref="AK488">IFERROR(INDEX(INDIRECT("'"&amp;VLOOKUP($C488,ModMap!$A$2:$B$21,2,FALSE)&amp;"'!AK:AK"),MATCH($K488,INDIRECT("'"&amp;VLOOKUP($C488,ModMap!$A$2:$B$21,2,FALSE)&amp;"'!$K:$K"),0)),"")</f>
        <v>N/A</v>
      </c>
      <c r="AL488" s="54" t="str">
        <f t="array" ref="AL488">IFERROR(INDEX(INDIRECT("'"&amp;VLOOKUP($C488,ModMap!$A$2:$B$21,2,FALSE)&amp;"'!AL:AL"),MATCH($K488,INDIRECT("'"&amp;VLOOKUP($C488,ModMap!$A$2:$B$21,2,FALSE)&amp;"'!$K:$K"),0)),"")</f>
        <v/>
      </c>
      <c r="AM488" s="54">
        <f t="shared" si="1"/>
        <v>2</v>
      </c>
      <c r="AN488" s="54" t="str">
        <f t="shared" si="2"/>
        <v>Not Started</v>
      </c>
      <c r="AO488" s="55" t="str">
        <f t="array" ref="AO488">IFERROR(INDEX(INDIRECT("'"&amp;VLOOKUP($C488,ModMap!$A$2:$B$21,2,FALSE)&amp;"'!AO:AO"),MATCH($K488,INDIRECT("'"&amp;VLOOKUP($C488,ModMap!$A$2:$B$21,2,FALSE)&amp;"'!$K:$K"),0)),"")</f>
        <v/>
      </c>
      <c r="AP488" s="53" t="str">
        <f t="array" ref="AP488">IFERROR(HYPERLINK("#'"&amp;VLOOKUP($C488,ModMap!$A$2:$B$21,2,FALSE)&amp;"'!V"&amp;MATCH($K488,INDIRECT("'"&amp;VLOOKUP($C488,ModMap!$A$2:$B$21,2,FALSE)&amp;"'!$K:$K"),0),"Edit on module sheet"),"")</f>
        <v>Edit on module sheet</v>
      </c>
    </row>
    <row r="489" ht="42.0" customHeight="1">
      <c r="A489" s="34">
        <v>487.0</v>
      </c>
      <c r="B489" s="34">
        <v>487.0</v>
      </c>
      <c r="C489" s="34" t="s">
        <v>115</v>
      </c>
      <c r="D489" s="35" t="s">
        <v>116</v>
      </c>
      <c r="E489" s="64" t="s">
        <v>69</v>
      </c>
      <c r="F489" s="105" t="s">
        <v>1151</v>
      </c>
      <c r="G489" s="35" t="s">
        <v>1152</v>
      </c>
      <c r="H489" s="34" t="s">
        <v>2626</v>
      </c>
      <c r="I489" s="34" t="s">
        <v>2627</v>
      </c>
      <c r="J489" s="35" t="s">
        <v>2628</v>
      </c>
      <c r="K489" s="34" t="s">
        <v>3819</v>
      </c>
      <c r="L489" s="35" t="s">
        <v>3820</v>
      </c>
      <c r="M489" s="58" t="s">
        <v>434</v>
      </c>
      <c r="N489" s="34" t="s">
        <v>1158</v>
      </c>
      <c r="O489" s="34" t="s">
        <v>1159</v>
      </c>
      <c r="P489" s="35" t="s">
        <v>2631</v>
      </c>
      <c r="Q489" s="35" t="s">
        <v>2632</v>
      </c>
      <c r="R489" s="34" t="s">
        <v>1317</v>
      </c>
      <c r="S489" s="34" t="s">
        <v>69</v>
      </c>
      <c r="T489" s="34" t="str">
        <f t="array" ref="T489">IFERROR(INDEX(INDIRECT("'"&amp;VLOOKUP($C489,ModMap!$A$2:$B$21,2,FALSE)&amp;"'!T:T"),MATCH($K489,INDIRECT("'"&amp;VLOOKUP($C489,ModMap!$A$2:$B$21,2,FALSE)&amp;"'!$K:$K"),0)),"")</f>
        <v>Unassigned</v>
      </c>
      <c r="U489" s="45" t="s">
        <v>36</v>
      </c>
      <c r="V489" s="34" t="str">
        <f t="array" ref="V489">IFERROR(INDEX(INDIRECT("'"&amp;VLOOKUP($C489,ModMap!$A$2:$B$21,2,FALSE)&amp;"'!V:V"),MATCH($K489,INDIRECT("'"&amp;VLOOKUP($C489,ModMap!$A$2:$B$21,2,FALSE)&amp;"'!$K:$K"),0)),"")</f>
        <v>N/A</v>
      </c>
      <c r="W489" s="34" t="str">
        <f t="array" ref="W489">IFERROR(INDEX(INDIRECT("'"&amp;VLOOKUP($C489,ModMap!$A$2:$B$21,2,FALSE)&amp;"'!W:W"),MATCH($K489,INDIRECT("'"&amp;VLOOKUP($C489,ModMap!$A$2:$B$21,2,FALSE)&amp;"'!$K:$K"),0)),"")</f>
        <v/>
      </c>
      <c r="X489" s="58" t="s">
        <v>33</v>
      </c>
      <c r="Y489" s="34" t="str">
        <f t="array" ref="Y489">IFERROR(INDEX(INDIRECT("'"&amp;VLOOKUP($C489,ModMap!$A$2:$B$21,2,FALSE)&amp;"'!Y:Y"),MATCH($K489,INDIRECT("'"&amp;VLOOKUP($C489,ModMap!$A$2:$B$21,2,FALSE)&amp;"'!$K:$K"),0)),"")</f>
        <v>Not Started</v>
      </c>
      <c r="Z489" s="34" t="str">
        <f t="array" ref="Z489">IFERROR(INDEX(INDIRECT("'"&amp;VLOOKUP($C489,ModMap!$A$2:$B$21,2,FALSE)&amp;"'!Z:Z"),MATCH($K489,INDIRECT("'"&amp;VLOOKUP($C489,ModMap!$A$2:$B$21,2,FALSE)&amp;"'!$K:$K"),0)),"")</f>
        <v>Unassigned</v>
      </c>
      <c r="AA489" s="45" t="s">
        <v>36</v>
      </c>
      <c r="AB489" s="34" t="str">
        <f t="array" ref="AB489">IFERROR(INDEX(INDIRECT("'"&amp;VLOOKUP($C489,ModMap!$A$2:$B$21,2,FALSE)&amp;"'!AB:AB"),MATCH($K489,INDIRECT("'"&amp;VLOOKUP($C489,ModMap!$A$2:$B$21,2,FALSE)&amp;"'!$K:$K"),0)),"")</f>
        <v>N/A</v>
      </c>
      <c r="AC489" s="34" t="str">
        <f t="array" ref="AC489">IFERROR(INDEX(INDIRECT("'"&amp;VLOOKUP($C489,ModMap!$A$2:$B$21,2,FALSE)&amp;"'!AC:AC"),MATCH($K489,INDIRECT("'"&amp;VLOOKUP($C489,ModMap!$A$2:$B$21,2,FALSE)&amp;"'!$K:$K"),0)),"")</f>
        <v/>
      </c>
      <c r="AD489" s="45" t="s">
        <v>36</v>
      </c>
      <c r="AE489" s="34" t="str">
        <f t="array" ref="AE489">IFERROR(INDEX(INDIRECT("'"&amp;VLOOKUP($C489,ModMap!$A$2:$B$21,2,FALSE)&amp;"'!AE:AE"),MATCH($K489,INDIRECT("'"&amp;VLOOKUP($C489,ModMap!$A$2:$B$21,2,FALSE)&amp;"'!$K:$K"),0)),"")</f>
        <v>N/A</v>
      </c>
      <c r="AF489" s="34" t="str">
        <f t="array" ref="AF489">IFERROR(INDEX(INDIRECT("'"&amp;VLOOKUP($C489,ModMap!$A$2:$B$21,2,FALSE)&amp;"'!AF:AF"),MATCH($K489,INDIRECT("'"&amp;VLOOKUP($C489,ModMap!$A$2:$B$21,2,FALSE)&amp;"'!$K:$K"),0)),"")</f>
        <v/>
      </c>
      <c r="AG489" s="45" t="s">
        <v>36</v>
      </c>
      <c r="AH489" s="34" t="str">
        <f t="array" ref="AH489">IFERROR(INDEX(INDIRECT("'"&amp;VLOOKUP($C489,ModMap!$A$2:$B$21,2,FALSE)&amp;"'!AH:AH"),MATCH($K489,INDIRECT("'"&amp;VLOOKUP($C489,ModMap!$A$2:$B$21,2,FALSE)&amp;"'!$K:$K"),0)),"")</f>
        <v>N/A</v>
      </c>
      <c r="AI489" s="34" t="str">
        <f t="array" ref="AI489">IFERROR(INDEX(INDIRECT("'"&amp;VLOOKUP($C489,ModMap!$A$2:$B$21,2,FALSE)&amp;"'!AI:AI"),MATCH($K489,INDIRECT("'"&amp;VLOOKUP($C489,ModMap!$A$2:$B$21,2,FALSE)&amp;"'!$K:$K"),0)),"")</f>
        <v/>
      </c>
      <c r="AJ489" s="45" t="s">
        <v>36</v>
      </c>
      <c r="AK489" s="34" t="str">
        <f t="array" ref="AK489">IFERROR(INDEX(INDIRECT("'"&amp;VLOOKUP($C489,ModMap!$A$2:$B$21,2,FALSE)&amp;"'!AK:AK"),MATCH($K489,INDIRECT("'"&amp;VLOOKUP($C489,ModMap!$A$2:$B$21,2,FALSE)&amp;"'!$K:$K"),0)),"")</f>
        <v>N/A</v>
      </c>
      <c r="AL489" s="34" t="str">
        <f t="array" ref="AL489">IFERROR(INDEX(INDIRECT("'"&amp;VLOOKUP($C489,ModMap!$A$2:$B$21,2,FALSE)&amp;"'!AL:AL"),MATCH($K489,INDIRECT("'"&amp;VLOOKUP($C489,ModMap!$A$2:$B$21,2,FALSE)&amp;"'!$K:$K"),0)),"")</f>
        <v/>
      </c>
      <c r="AM489" s="34">
        <f t="shared" si="1"/>
        <v>1</v>
      </c>
      <c r="AN489" s="34" t="str">
        <f t="shared" si="2"/>
        <v>Not Started</v>
      </c>
      <c r="AO489" s="35" t="str">
        <f t="array" ref="AO489">IFERROR(INDEX(INDIRECT("'"&amp;VLOOKUP($C489,ModMap!$A$2:$B$21,2,FALSE)&amp;"'!AO:AO"),MATCH($K489,INDIRECT("'"&amp;VLOOKUP($C489,ModMap!$A$2:$B$21,2,FALSE)&amp;"'!$K:$K"),0)),"")</f>
        <v/>
      </c>
      <c r="AP489" s="53" t="str">
        <f t="array" ref="AP489">IFERROR(HYPERLINK("#'"&amp;VLOOKUP($C489,ModMap!$A$2:$B$21,2,FALSE)&amp;"'!V"&amp;MATCH($K489,INDIRECT("'"&amp;VLOOKUP($C489,ModMap!$A$2:$B$21,2,FALSE)&amp;"'!$K:$K"),0),"Edit on module sheet"),"")</f>
        <v>Edit on module sheet</v>
      </c>
    </row>
    <row r="490" ht="42.0" customHeight="1">
      <c r="A490" s="54">
        <v>488.0</v>
      </c>
      <c r="B490" s="54">
        <v>488.0</v>
      </c>
      <c r="C490" s="54" t="s">
        <v>115</v>
      </c>
      <c r="D490" s="55" t="s">
        <v>116</v>
      </c>
      <c r="E490" s="36" t="s">
        <v>48</v>
      </c>
      <c r="F490" s="105" t="s">
        <v>1151</v>
      </c>
      <c r="G490" s="55" t="s">
        <v>1152</v>
      </c>
      <c r="H490" s="54" t="s">
        <v>2635</v>
      </c>
      <c r="I490" s="54" t="s">
        <v>2636</v>
      </c>
      <c r="J490" s="55" t="s">
        <v>2637</v>
      </c>
      <c r="K490" s="54" t="s">
        <v>2638</v>
      </c>
      <c r="L490" s="55" t="s">
        <v>2639</v>
      </c>
      <c r="M490" s="62" t="s">
        <v>200</v>
      </c>
      <c r="N490" s="54" t="s">
        <v>1158</v>
      </c>
      <c r="O490" s="54" t="s">
        <v>2640</v>
      </c>
      <c r="P490" s="55" t="s">
        <v>2641</v>
      </c>
      <c r="Q490" s="55" t="s">
        <v>2642</v>
      </c>
      <c r="R490" s="54" t="s">
        <v>1571</v>
      </c>
      <c r="S490" s="54" t="s">
        <v>56</v>
      </c>
      <c r="T490" s="54" t="str">
        <f t="array" ref="T490">IFERROR(INDEX(INDIRECT("'"&amp;VLOOKUP($C490,ModMap!$A$2:$B$21,2,FALSE)&amp;"'!T:T"),MATCH($K490,INDIRECT("'"&amp;VLOOKUP($C490,ModMap!$A$2:$B$21,2,FALSE)&amp;"'!$K:$K"),0)),"")</f>
        <v>Unassigned</v>
      </c>
      <c r="U490" s="45" t="s">
        <v>36</v>
      </c>
      <c r="V490" s="54" t="str">
        <f t="array" ref="V490">IFERROR(INDEX(INDIRECT("'"&amp;VLOOKUP($C490,ModMap!$A$2:$B$21,2,FALSE)&amp;"'!V:V"),MATCH($K490,INDIRECT("'"&amp;VLOOKUP($C490,ModMap!$A$2:$B$21,2,FALSE)&amp;"'!$K:$K"),0)),"")</f>
        <v>N/A</v>
      </c>
      <c r="W490" s="54" t="str">
        <f t="array" ref="W490">IFERROR(INDEX(INDIRECT("'"&amp;VLOOKUP($C490,ModMap!$A$2:$B$21,2,FALSE)&amp;"'!W:W"),MATCH($K490,INDIRECT("'"&amp;VLOOKUP($C490,ModMap!$A$2:$B$21,2,FALSE)&amp;"'!$K:$K"),0)),"")</f>
        <v/>
      </c>
      <c r="X490" s="58" t="s">
        <v>33</v>
      </c>
      <c r="Y490" s="54" t="str">
        <f t="array" ref="Y490">IFERROR(INDEX(INDIRECT("'"&amp;VLOOKUP($C490,ModMap!$A$2:$B$21,2,FALSE)&amp;"'!Y:Y"),MATCH($K490,INDIRECT("'"&amp;VLOOKUP($C490,ModMap!$A$2:$B$21,2,FALSE)&amp;"'!$K:$K"),0)),"")</f>
        <v>Not Started</v>
      </c>
      <c r="Z490" s="54" t="str">
        <f t="array" ref="Z490">IFERROR(INDEX(INDIRECT("'"&amp;VLOOKUP($C490,ModMap!$A$2:$B$21,2,FALSE)&amp;"'!Z:Z"),MATCH($K490,INDIRECT("'"&amp;VLOOKUP($C490,ModMap!$A$2:$B$21,2,FALSE)&amp;"'!$K:$K"),0)),"")</f>
        <v>Unassigned</v>
      </c>
      <c r="AA490" s="45" t="s">
        <v>36</v>
      </c>
      <c r="AB490" s="54" t="str">
        <f t="array" ref="AB490">IFERROR(INDEX(INDIRECT("'"&amp;VLOOKUP($C490,ModMap!$A$2:$B$21,2,FALSE)&amp;"'!AB:AB"),MATCH($K490,INDIRECT("'"&amp;VLOOKUP($C490,ModMap!$A$2:$B$21,2,FALSE)&amp;"'!$K:$K"),0)),"")</f>
        <v>N/A</v>
      </c>
      <c r="AC490" s="54" t="str">
        <f t="array" ref="AC490">IFERROR(INDEX(INDIRECT("'"&amp;VLOOKUP($C490,ModMap!$A$2:$B$21,2,FALSE)&amp;"'!AC:AC"),MATCH($K490,INDIRECT("'"&amp;VLOOKUP($C490,ModMap!$A$2:$B$21,2,FALSE)&amp;"'!$K:$K"),0)),"")</f>
        <v/>
      </c>
      <c r="AD490" s="58" t="s">
        <v>33</v>
      </c>
      <c r="AE490" s="54" t="str">
        <f t="array" ref="AE490">IFERROR(INDEX(INDIRECT("'"&amp;VLOOKUP($C490,ModMap!$A$2:$B$21,2,FALSE)&amp;"'!AE:AE"),MATCH($K490,INDIRECT("'"&amp;VLOOKUP($C490,ModMap!$A$2:$B$21,2,FALSE)&amp;"'!$K:$K"),0)),"")</f>
        <v>Not Started</v>
      </c>
      <c r="AF490" s="54" t="str">
        <f t="array" ref="AF490">IFERROR(INDEX(INDIRECT("'"&amp;VLOOKUP($C490,ModMap!$A$2:$B$21,2,FALSE)&amp;"'!AF:AF"),MATCH($K490,INDIRECT("'"&amp;VLOOKUP($C490,ModMap!$A$2:$B$21,2,FALSE)&amp;"'!$K:$K"),0)),"")</f>
        <v>Unassigned</v>
      </c>
      <c r="AG490" s="45" t="s">
        <v>36</v>
      </c>
      <c r="AH490" s="54" t="str">
        <f t="array" ref="AH490">IFERROR(INDEX(INDIRECT("'"&amp;VLOOKUP($C490,ModMap!$A$2:$B$21,2,FALSE)&amp;"'!AH:AH"),MATCH($K490,INDIRECT("'"&amp;VLOOKUP($C490,ModMap!$A$2:$B$21,2,FALSE)&amp;"'!$K:$K"),0)),"")</f>
        <v>N/A</v>
      </c>
      <c r="AI490" s="54" t="str">
        <f t="array" ref="AI490">IFERROR(INDEX(INDIRECT("'"&amp;VLOOKUP($C490,ModMap!$A$2:$B$21,2,FALSE)&amp;"'!AI:AI"),MATCH($K490,INDIRECT("'"&amp;VLOOKUP($C490,ModMap!$A$2:$B$21,2,FALSE)&amp;"'!$K:$K"),0)),"")</f>
        <v/>
      </c>
      <c r="AJ490" s="45" t="s">
        <v>36</v>
      </c>
      <c r="AK490" s="54" t="str">
        <f t="array" ref="AK490">IFERROR(INDEX(INDIRECT("'"&amp;VLOOKUP($C490,ModMap!$A$2:$B$21,2,FALSE)&amp;"'!AK:AK"),MATCH($K490,INDIRECT("'"&amp;VLOOKUP($C490,ModMap!$A$2:$B$21,2,FALSE)&amp;"'!$K:$K"),0)),"")</f>
        <v>N/A</v>
      </c>
      <c r="AL490" s="54" t="str">
        <f t="array" ref="AL490">IFERROR(INDEX(INDIRECT("'"&amp;VLOOKUP($C490,ModMap!$A$2:$B$21,2,FALSE)&amp;"'!AL:AL"),MATCH($K490,INDIRECT("'"&amp;VLOOKUP($C490,ModMap!$A$2:$B$21,2,FALSE)&amp;"'!$K:$K"),0)),"")</f>
        <v/>
      </c>
      <c r="AM490" s="54">
        <f t="shared" si="1"/>
        <v>2</v>
      </c>
      <c r="AN490" s="54" t="str">
        <f t="shared" si="2"/>
        <v>Not Started</v>
      </c>
      <c r="AO490" s="55" t="str">
        <f t="array" ref="AO490">IFERROR(INDEX(INDIRECT("'"&amp;VLOOKUP($C490,ModMap!$A$2:$B$21,2,FALSE)&amp;"'!AO:AO"),MATCH($K490,INDIRECT("'"&amp;VLOOKUP($C490,ModMap!$A$2:$B$21,2,FALSE)&amp;"'!$K:$K"),0)),"")</f>
        <v/>
      </c>
      <c r="AP490" s="53" t="str">
        <f t="array" ref="AP490">IFERROR(HYPERLINK("#'"&amp;VLOOKUP($C490,ModMap!$A$2:$B$21,2,FALSE)&amp;"'!V"&amp;MATCH($K490,INDIRECT("'"&amp;VLOOKUP($C490,ModMap!$A$2:$B$21,2,FALSE)&amp;"'!$K:$K"),0),"Edit on module sheet"),"")</f>
        <v>Edit on module sheet</v>
      </c>
    </row>
    <row r="491" ht="42.0" customHeight="1">
      <c r="A491" s="34">
        <v>489.0</v>
      </c>
      <c r="B491" s="34">
        <v>489.0</v>
      </c>
      <c r="C491" s="34" t="s">
        <v>115</v>
      </c>
      <c r="D491" s="35" t="s">
        <v>116</v>
      </c>
      <c r="E491" s="36" t="s">
        <v>48</v>
      </c>
      <c r="F491" s="105" t="s">
        <v>1151</v>
      </c>
      <c r="G491" s="35" t="s">
        <v>1152</v>
      </c>
      <c r="H491" s="34" t="s">
        <v>2635</v>
      </c>
      <c r="I491" s="34" t="s">
        <v>2636</v>
      </c>
      <c r="J491" s="35" t="s">
        <v>2637</v>
      </c>
      <c r="K491" s="34" t="s">
        <v>2643</v>
      </c>
      <c r="L491" s="35" t="s">
        <v>2644</v>
      </c>
      <c r="M491" s="62" t="s">
        <v>200</v>
      </c>
      <c r="N491" s="34" t="s">
        <v>1158</v>
      </c>
      <c r="O491" s="34" t="s">
        <v>2640</v>
      </c>
      <c r="P491" s="35" t="s">
        <v>2641</v>
      </c>
      <c r="Q491" s="35" t="s">
        <v>2642</v>
      </c>
      <c r="R491" s="34" t="s">
        <v>1571</v>
      </c>
      <c r="S491" s="34" t="s">
        <v>342</v>
      </c>
      <c r="T491" s="34" t="str">
        <f t="array" ref="T491">IFERROR(INDEX(INDIRECT("'"&amp;VLOOKUP($C491,ModMap!$A$2:$B$21,2,FALSE)&amp;"'!T:T"),MATCH($K491,INDIRECT("'"&amp;VLOOKUP($C491,ModMap!$A$2:$B$21,2,FALSE)&amp;"'!$K:$K"),0)),"")</f>
        <v>Unassigned</v>
      </c>
      <c r="U491" s="45" t="s">
        <v>36</v>
      </c>
      <c r="V491" s="34" t="str">
        <f t="array" ref="V491">IFERROR(INDEX(INDIRECT("'"&amp;VLOOKUP($C491,ModMap!$A$2:$B$21,2,FALSE)&amp;"'!V:V"),MATCH($K491,INDIRECT("'"&amp;VLOOKUP($C491,ModMap!$A$2:$B$21,2,FALSE)&amp;"'!$K:$K"),0)),"")</f>
        <v>N/A</v>
      </c>
      <c r="W491" s="34" t="str">
        <f t="array" ref="W491">IFERROR(INDEX(INDIRECT("'"&amp;VLOOKUP($C491,ModMap!$A$2:$B$21,2,FALSE)&amp;"'!W:W"),MATCH($K491,INDIRECT("'"&amp;VLOOKUP($C491,ModMap!$A$2:$B$21,2,FALSE)&amp;"'!$K:$K"),0)),"")</f>
        <v/>
      </c>
      <c r="X491" s="58" t="s">
        <v>33</v>
      </c>
      <c r="Y491" s="34" t="str">
        <f t="array" ref="Y491">IFERROR(INDEX(INDIRECT("'"&amp;VLOOKUP($C491,ModMap!$A$2:$B$21,2,FALSE)&amp;"'!Y:Y"),MATCH($K491,INDIRECT("'"&amp;VLOOKUP($C491,ModMap!$A$2:$B$21,2,FALSE)&amp;"'!$K:$K"),0)),"")</f>
        <v>Not Started</v>
      </c>
      <c r="Z491" s="34" t="str">
        <f t="array" ref="Z491">IFERROR(INDEX(INDIRECT("'"&amp;VLOOKUP($C491,ModMap!$A$2:$B$21,2,FALSE)&amp;"'!Z:Z"),MATCH($K491,INDIRECT("'"&amp;VLOOKUP($C491,ModMap!$A$2:$B$21,2,FALSE)&amp;"'!$K:$K"),0)),"")</f>
        <v>Unassigned</v>
      </c>
      <c r="AA491" s="45" t="s">
        <v>36</v>
      </c>
      <c r="AB491" s="34" t="str">
        <f t="array" ref="AB491">IFERROR(INDEX(INDIRECT("'"&amp;VLOOKUP($C491,ModMap!$A$2:$B$21,2,FALSE)&amp;"'!AB:AB"),MATCH($K491,INDIRECT("'"&amp;VLOOKUP($C491,ModMap!$A$2:$B$21,2,FALSE)&amp;"'!$K:$K"),0)),"")</f>
        <v>N/A</v>
      </c>
      <c r="AC491" s="34" t="str">
        <f t="array" ref="AC491">IFERROR(INDEX(INDIRECT("'"&amp;VLOOKUP($C491,ModMap!$A$2:$B$21,2,FALSE)&amp;"'!AC:AC"),MATCH($K491,INDIRECT("'"&amp;VLOOKUP($C491,ModMap!$A$2:$B$21,2,FALSE)&amp;"'!$K:$K"),0)),"")</f>
        <v/>
      </c>
      <c r="AD491" s="45" t="s">
        <v>36</v>
      </c>
      <c r="AE491" s="34" t="str">
        <f t="array" ref="AE491">IFERROR(INDEX(INDIRECT("'"&amp;VLOOKUP($C491,ModMap!$A$2:$B$21,2,FALSE)&amp;"'!AE:AE"),MATCH($K491,INDIRECT("'"&amp;VLOOKUP($C491,ModMap!$A$2:$B$21,2,FALSE)&amp;"'!$K:$K"),0)),"")</f>
        <v>N/A</v>
      </c>
      <c r="AF491" s="34" t="str">
        <f t="array" ref="AF491">IFERROR(INDEX(INDIRECT("'"&amp;VLOOKUP($C491,ModMap!$A$2:$B$21,2,FALSE)&amp;"'!AF:AF"),MATCH($K491,INDIRECT("'"&amp;VLOOKUP($C491,ModMap!$A$2:$B$21,2,FALSE)&amp;"'!$K:$K"),0)),"")</f>
        <v/>
      </c>
      <c r="AG491" s="45" t="s">
        <v>36</v>
      </c>
      <c r="AH491" s="34" t="str">
        <f t="array" ref="AH491">IFERROR(INDEX(INDIRECT("'"&amp;VLOOKUP($C491,ModMap!$A$2:$B$21,2,FALSE)&amp;"'!AH:AH"),MATCH($K491,INDIRECT("'"&amp;VLOOKUP($C491,ModMap!$A$2:$B$21,2,FALSE)&amp;"'!$K:$K"),0)),"")</f>
        <v>N/A</v>
      </c>
      <c r="AI491" s="34" t="str">
        <f t="array" ref="AI491">IFERROR(INDEX(INDIRECT("'"&amp;VLOOKUP($C491,ModMap!$A$2:$B$21,2,FALSE)&amp;"'!AI:AI"),MATCH($K491,INDIRECT("'"&amp;VLOOKUP($C491,ModMap!$A$2:$B$21,2,FALSE)&amp;"'!$K:$K"),0)),"")</f>
        <v/>
      </c>
      <c r="AJ491" s="45" t="s">
        <v>36</v>
      </c>
      <c r="AK491" s="34" t="str">
        <f t="array" ref="AK491">IFERROR(INDEX(INDIRECT("'"&amp;VLOOKUP($C491,ModMap!$A$2:$B$21,2,FALSE)&amp;"'!AK:AK"),MATCH($K491,INDIRECT("'"&amp;VLOOKUP($C491,ModMap!$A$2:$B$21,2,FALSE)&amp;"'!$K:$K"),0)),"")</f>
        <v>N/A</v>
      </c>
      <c r="AL491" s="34" t="str">
        <f t="array" ref="AL491">IFERROR(INDEX(INDIRECT("'"&amp;VLOOKUP($C491,ModMap!$A$2:$B$21,2,FALSE)&amp;"'!AL:AL"),MATCH($K491,INDIRECT("'"&amp;VLOOKUP($C491,ModMap!$A$2:$B$21,2,FALSE)&amp;"'!$K:$K"),0)),"")</f>
        <v/>
      </c>
      <c r="AM491" s="34">
        <f t="shared" si="1"/>
        <v>1</v>
      </c>
      <c r="AN491" s="34" t="str">
        <f t="shared" si="2"/>
        <v>Not Started</v>
      </c>
      <c r="AO491" s="35" t="str">
        <f t="array" ref="AO491">IFERROR(INDEX(INDIRECT("'"&amp;VLOOKUP($C491,ModMap!$A$2:$B$21,2,FALSE)&amp;"'!AO:AO"),MATCH($K491,INDIRECT("'"&amp;VLOOKUP($C491,ModMap!$A$2:$B$21,2,FALSE)&amp;"'!$K:$K"),0)),"")</f>
        <v/>
      </c>
      <c r="AP491" s="53" t="str">
        <f t="array" ref="AP491">IFERROR(HYPERLINK("#'"&amp;VLOOKUP($C491,ModMap!$A$2:$B$21,2,FALSE)&amp;"'!V"&amp;MATCH($K491,INDIRECT("'"&amp;VLOOKUP($C491,ModMap!$A$2:$B$21,2,FALSE)&amp;"'!$K:$K"),0),"Edit on module sheet"),"")</f>
        <v>Edit on module sheet</v>
      </c>
    </row>
    <row r="492" ht="42.0" customHeight="1">
      <c r="A492" s="54">
        <v>490.0</v>
      </c>
      <c r="B492" s="54">
        <v>490.0</v>
      </c>
      <c r="C492" s="54" t="s">
        <v>115</v>
      </c>
      <c r="D492" s="55" t="s">
        <v>116</v>
      </c>
      <c r="E492" s="36" t="s">
        <v>48</v>
      </c>
      <c r="F492" s="105" t="s">
        <v>1151</v>
      </c>
      <c r="G492" s="55" t="s">
        <v>1152</v>
      </c>
      <c r="H492" s="54" t="s">
        <v>1248</v>
      </c>
      <c r="I492" s="54" t="s">
        <v>1249</v>
      </c>
      <c r="J492" s="55" t="s">
        <v>1250</v>
      </c>
      <c r="K492" s="54" t="s">
        <v>2646</v>
      </c>
      <c r="L492" s="55" t="s">
        <v>2647</v>
      </c>
      <c r="M492" s="62" t="s">
        <v>200</v>
      </c>
      <c r="N492" s="54" t="s">
        <v>1158</v>
      </c>
      <c r="O492" s="54" t="s">
        <v>1253</v>
      </c>
      <c r="P492" s="55" t="s">
        <v>1254</v>
      </c>
      <c r="Q492" s="55" t="s">
        <v>1255</v>
      </c>
      <c r="R492" s="54" t="s">
        <v>1256</v>
      </c>
      <c r="S492" s="54" t="s">
        <v>53</v>
      </c>
      <c r="T492" s="54" t="str">
        <f t="array" ref="T492">IFERROR(INDEX(INDIRECT("'"&amp;VLOOKUP($C492,ModMap!$A$2:$B$21,2,FALSE)&amp;"'!T:T"),MATCH($K492,INDIRECT("'"&amp;VLOOKUP($C492,ModMap!$A$2:$B$21,2,FALSE)&amp;"'!$K:$K"),0)),"")</f>
        <v>Unassigned</v>
      </c>
      <c r="U492" s="45" t="s">
        <v>36</v>
      </c>
      <c r="V492" s="54" t="str">
        <f t="array" ref="V492">IFERROR(INDEX(INDIRECT("'"&amp;VLOOKUP($C492,ModMap!$A$2:$B$21,2,FALSE)&amp;"'!V:V"),MATCH($K492,INDIRECT("'"&amp;VLOOKUP($C492,ModMap!$A$2:$B$21,2,FALSE)&amp;"'!$K:$K"),0)),"")</f>
        <v>N/A</v>
      </c>
      <c r="W492" s="54" t="str">
        <f t="array" ref="W492">IFERROR(INDEX(INDIRECT("'"&amp;VLOOKUP($C492,ModMap!$A$2:$B$21,2,FALSE)&amp;"'!W:W"),MATCH($K492,INDIRECT("'"&amp;VLOOKUP($C492,ModMap!$A$2:$B$21,2,FALSE)&amp;"'!$K:$K"),0)),"")</f>
        <v/>
      </c>
      <c r="X492" s="58" t="s">
        <v>33</v>
      </c>
      <c r="Y492" s="54" t="str">
        <f t="array" ref="Y492">IFERROR(INDEX(INDIRECT("'"&amp;VLOOKUP($C492,ModMap!$A$2:$B$21,2,FALSE)&amp;"'!Y:Y"),MATCH($K492,INDIRECT("'"&amp;VLOOKUP($C492,ModMap!$A$2:$B$21,2,FALSE)&amp;"'!$K:$K"),0)),"")</f>
        <v>Not Started</v>
      </c>
      <c r="Z492" s="54" t="str">
        <f t="array" ref="Z492">IFERROR(INDEX(INDIRECT("'"&amp;VLOOKUP($C492,ModMap!$A$2:$B$21,2,FALSE)&amp;"'!Z:Z"),MATCH($K492,INDIRECT("'"&amp;VLOOKUP($C492,ModMap!$A$2:$B$21,2,FALSE)&amp;"'!$K:$K"),0)),"")</f>
        <v>Unassigned</v>
      </c>
      <c r="AA492" s="58" t="s">
        <v>33</v>
      </c>
      <c r="AB492" s="54" t="str">
        <f t="array" ref="AB492">IFERROR(INDEX(INDIRECT("'"&amp;VLOOKUP($C492,ModMap!$A$2:$B$21,2,FALSE)&amp;"'!AB:AB"),MATCH($K492,INDIRECT("'"&amp;VLOOKUP($C492,ModMap!$A$2:$B$21,2,FALSE)&amp;"'!$K:$K"),0)),"")</f>
        <v>Not Started</v>
      </c>
      <c r="AC492" s="54" t="str">
        <f t="array" ref="AC492">IFERROR(INDEX(INDIRECT("'"&amp;VLOOKUP($C492,ModMap!$A$2:$B$21,2,FALSE)&amp;"'!AC:AC"),MATCH($K492,INDIRECT("'"&amp;VLOOKUP($C492,ModMap!$A$2:$B$21,2,FALSE)&amp;"'!$K:$K"),0)),"")</f>
        <v>Unassigned</v>
      </c>
      <c r="AD492" s="45" t="s">
        <v>36</v>
      </c>
      <c r="AE492" s="54" t="str">
        <f t="array" ref="AE492">IFERROR(INDEX(INDIRECT("'"&amp;VLOOKUP($C492,ModMap!$A$2:$B$21,2,FALSE)&amp;"'!AE:AE"),MATCH($K492,INDIRECT("'"&amp;VLOOKUP($C492,ModMap!$A$2:$B$21,2,FALSE)&amp;"'!$K:$K"),0)),"")</f>
        <v>N/A</v>
      </c>
      <c r="AF492" s="54" t="str">
        <f t="array" ref="AF492">IFERROR(INDEX(INDIRECT("'"&amp;VLOOKUP($C492,ModMap!$A$2:$B$21,2,FALSE)&amp;"'!AF:AF"),MATCH($K492,INDIRECT("'"&amp;VLOOKUP($C492,ModMap!$A$2:$B$21,2,FALSE)&amp;"'!$K:$K"),0)),"")</f>
        <v/>
      </c>
      <c r="AG492" s="45" t="s">
        <v>36</v>
      </c>
      <c r="AH492" s="54" t="str">
        <f t="array" ref="AH492">IFERROR(INDEX(INDIRECT("'"&amp;VLOOKUP($C492,ModMap!$A$2:$B$21,2,FALSE)&amp;"'!AH:AH"),MATCH($K492,INDIRECT("'"&amp;VLOOKUP($C492,ModMap!$A$2:$B$21,2,FALSE)&amp;"'!$K:$K"),0)),"")</f>
        <v>N/A</v>
      </c>
      <c r="AI492" s="54" t="str">
        <f t="array" ref="AI492">IFERROR(INDEX(INDIRECT("'"&amp;VLOOKUP($C492,ModMap!$A$2:$B$21,2,FALSE)&amp;"'!AI:AI"),MATCH($K492,INDIRECT("'"&amp;VLOOKUP($C492,ModMap!$A$2:$B$21,2,FALSE)&amp;"'!$K:$K"),0)),"")</f>
        <v/>
      </c>
      <c r="AJ492" s="45" t="s">
        <v>36</v>
      </c>
      <c r="AK492" s="54" t="str">
        <f t="array" ref="AK492">IFERROR(INDEX(INDIRECT("'"&amp;VLOOKUP($C492,ModMap!$A$2:$B$21,2,FALSE)&amp;"'!AK:AK"),MATCH($K492,INDIRECT("'"&amp;VLOOKUP($C492,ModMap!$A$2:$B$21,2,FALSE)&amp;"'!$K:$K"),0)),"")</f>
        <v>N/A</v>
      </c>
      <c r="AL492" s="54" t="str">
        <f t="array" ref="AL492">IFERROR(INDEX(INDIRECT("'"&amp;VLOOKUP($C492,ModMap!$A$2:$B$21,2,FALSE)&amp;"'!AL:AL"),MATCH($K492,INDIRECT("'"&amp;VLOOKUP($C492,ModMap!$A$2:$B$21,2,FALSE)&amp;"'!$K:$K"),0)),"")</f>
        <v/>
      </c>
      <c r="AM492" s="54">
        <f t="shared" si="1"/>
        <v>2</v>
      </c>
      <c r="AN492" s="54" t="str">
        <f t="shared" si="2"/>
        <v>Not Started</v>
      </c>
      <c r="AO492" s="55" t="str">
        <f t="array" ref="AO492">IFERROR(INDEX(INDIRECT("'"&amp;VLOOKUP($C492,ModMap!$A$2:$B$21,2,FALSE)&amp;"'!AO:AO"),MATCH($K492,INDIRECT("'"&amp;VLOOKUP($C492,ModMap!$A$2:$B$21,2,FALSE)&amp;"'!$K:$K"),0)),"")</f>
        <v/>
      </c>
      <c r="AP492" s="53" t="str">
        <f t="array" ref="AP492">IFERROR(HYPERLINK("#'"&amp;VLOOKUP($C492,ModMap!$A$2:$B$21,2,FALSE)&amp;"'!V"&amp;MATCH($K492,INDIRECT("'"&amp;VLOOKUP($C492,ModMap!$A$2:$B$21,2,FALSE)&amp;"'!$K:$K"),0),"Edit on module sheet"),"")</f>
        <v>Edit on module sheet</v>
      </c>
    </row>
    <row r="493" ht="42.0" customHeight="1">
      <c r="A493" s="34">
        <v>491.0</v>
      </c>
      <c r="B493" s="34">
        <v>491.0</v>
      </c>
      <c r="C493" s="34" t="s">
        <v>115</v>
      </c>
      <c r="D493" s="35" t="s">
        <v>116</v>
      </c>
      <c r="E493" s="36" t="s">
        <v>48</v>
      </c>
      <c r="F493" s="105" t="s">
        <v>1151</v>
      </c>
      <c r="G493" s="35" t="s">
        <v>1152</v>
      </c>
      <c r="H493" s="34" t="s">
        <v>1248</v>
      </c>
      <c r="I493" s="34" t="s">
        <v>1249</v>
      </c>
      <c r="J493" s="35" t="s">
        <v>1250</v>
      </c>
      <c r="K493" s="34" t="s">
        <v>2650</v>
      </c>
      <c r="L493" s="35" t="s">
        <v>2651</v>
      </c>
      <c r="M493" s="62" t="s">
        <v>200</v>
      </c>
      <c r="N493" s="34" t="s">
        <v>1158</v>
      </c>
      <c r="O493" s="34" t="s">
        <v>1253</v>
      </c>
      <c r="P493" s="35" t="s">
        <v>1254</v>
      </c>
      <c r="Q493" s="35" t="s">
        <v>1255</v>
      </c>
      <c r="R493" s="34" t="s">
        <v>1256</v>
      </c>
      <c r="S493" s="34" t="s">
        <v>56</v>
      </c>
      <c r="T493" s="34" t="str">
        <f t="array" ref="T493">IFERROR(INDEX(INDIRECT("'"&amp;VLOOKUP($C493,ModMap!$A$2:$B$21,2,FALSE)&amp;"'!T:T"),MATCH($K493,INDIRECT("'"&amp;VLOOKUP($C493,ModMap!$A$2:$B$21,2,FALSE)&amp;"'!$K:$K"),0)),"")</f>
        <v>Unassigned</v>
      </c>
      <c r="U493" s="45" t="s">
        <v>36</v>
      </c>
      <c r="V493" s="34" t="str">
        <f t="array" ref="V493">IFERROR(INDEX(INDIRECT("'"&amp;VLOOKUP($C493,ModMap!$A$2:$B$21,2,FALSE)&amp;"'!V:V"),MATCH($K493,INDIRECT("'"&amp;VLOOKUP($C493,ModMap!$A$2:$B$21,2,FALSE)&amp;"'!$K:$K"),0)),"")</f>
        <v>N/A</v>
      </c>
      <c r="W493" s="34" t="str">
        <f t="array" ref="W493">IFERROR(INDEX(INDIRECT("'"&amp;VLOOKUP($C493,ModMap!$A$2:$B$21,2,FALSE)&amp;"'!W:W"),MATCH($K493,INDIRECT("'"&amp;VLOOKUP($C493,ModMap!$A$2:$B$21,2,FALSE)&amp;"'!$K:$K"),0)),"")</f>
        <v/>
      </c>
      <c r="X493" s="58" t="s">
        <v>33</v>
      </c>
      <c r="Y493" s="34" t="str">
        <f t="array" ref="Y493">IFERROR(INDEX(INDIRECT("'"&amp;VLOOKUP($C493,ModMap!$A$2:$B$21,2,FALSE)&amp;"'!Y:Y"),MATCH($K493,INDIRECT("'"&amp;VLOOKUP($C493,ModMap!$A$2:$B$21,2,FALSE)&amp;"'!$K:$K"),0)),"")</f>
        <v>Not Started</v>
      </c>
      <c r="Z493" s="34" t="str">
        <f t="array" ref="Z493">IFERROR(INDEX(INDIRECT("'"&amp;VLOOKUP($C493,ModMap!$A$2:$B$21,2,FALSE)&amp;"'!Z:Z"),MATCH($K493,INDIRECT("'"&amp;VLOOKUP($C493,ModMap!$A$2:$B$21,2,FALSE)&amp;"'!$K:$K"),0)),"")</f>
        <v>Unassigned</v>
      </c>
      <c r="AA493" s="58" t="s">
        <v>33</v>
      </c>
      <c r="AB493" s="34" t="str">
        <f t="array" ref="AB493">IFERROR(INDEX(INDIRECT("'"&amp;VLOOKUP($C493,ModMap!$A$2:$B$21,2,FALSE)&amp;"'!AB:AB"),MATCH($K493,INDIRECT("'"&amp;VLOOKUP($C493,ModMap!$A$2:$B$21,2,FALSE)&amp;"'!$K:$K"),0)),"")</f>
        <v>Not Started</v>
      </c>
      <c r="AC493" s="34" t="str">
        <f t="array" ref="AC493">IFERROR(INDEX(INDIRECT("'"&amp;VLOOKUP($C493,ModMap!$A$2:$B$21,2,FALSE)&amp;"'!AC:AC"),MATCH($K493,INDIRECT("'"&amp;VLOOKUP($C493,ModMap!$A$2:$B$21,2,FALSE)&amp;"'!$K:$K"),0)),"")</f>
        <v>Unassigned</v>
      </c>
      <c r="AD493" s="58" t="s">
        <v>33</v>
      </c>
      <c r="AE493" s="34" t="str">
        <f t="array" ref="AE493">IFERROR(INDEX(INDIRECT("'"&amp;VLOOKUP($C493,ModMap!$A$2:$B$21,2,FALSE)&amp;"'!AE:AE"),MATCH($K493,INDIRECT("'"&amp;VLOOKUP($C493,ModMap!$A$2:$B$21,2,FALSE)&amp;"'!$K:$K"),0)),"")</f>
        <v>Not Started</v>
      </c>
      <c r="AF493" s="34" t="str">
        <f t="array" ref="AF493">IFERROR(INDEX(INDIRECT("'"&amp;VLOOKUP($C493,ModMap!$A$2:$B$21,2,FALSE)&amp;"'!AF:AF"),MATCH($K493,INDIRECT("'"&amp;VLOOKUP($C493,ModMap!$A$2:$B$21,2,FALSE)&amp;"'!$K:$K"),0)),"")</f>
        <v>Unassigned</v>
      </c>
      <c r="AG493" s="45" t="s">
        <v>36</v>
      </c>
      <c r="AH493" s="34" t="str">
        <f t="array" ref="AH493">IFERROR(INDEX(INDIRECT("'"&amp;VLOOKUP($C493,ModMap!$A$2:$B$21,2,FALSE)&amp;"'!AH:AH"),MATCH($K493,INDIRECT("'"&amp;VLOOKUP($C493,ModMap!$A$2:$B$21,2,FALSE)&amp;"'!$K:$K"),0)),"")</f>
        <v>N/A</v>
      </c>
      <c r="AI493" s="34" t="str">
        <f t="array" ref="AI493">IFERROR(INDEX(INDIRECT("'"&amp;VLOOKUP($C493,ModMap!$A$2:$B$21,2,FALSE)&amp;"'!AI:AI"),MATCH($K493,INDIRECT("'"&amp;VLOOKUP($C493,ModMap!$A$2:$B$21,2,FALSE)&amp;"'!$K:$K"),0)),"")</f>
        <v/>
      </c>
      <c r="AJ493" s="45" t="s">
        <v>36</v>
      </c>
      <c r="AK493" s="34" t="str">
        <f t="array" ref="AK493">IFERROR(INDEX(INDIRECT("'"&amp;VLOOKUP($C493,ModMap!$A$2:$B$21,2,FALSE)&amp;"'!AK:AK"),MATCH($K493,INDIRECT("'"&amp;VLOOKUP($C493,ModMap!$A$2:$B$21,2,FALSE)&amp;"'!$K:$K"),0)),"")</f>
        <v>N/A</v>
      </c>
      <c r="AL493" s="34" t="str">
        <f t="array" ref="AL493">IFERROR(INDEX(INDIRECT("'"&amp;VLOOKUP($C493,ModMap!$A$2:$B$21,2,FALSE)&amp;"'!AL:AL"),MATCH($K493,INDIRECT("'"&amp;VLOOKUP($C493,ModMap!$A$2:$B$21,2,FALSE)&amp;"'!$K:$K"),0)),"")</f>
        <v/>
      </c>
      <c r="AM493" s="34">
        <f t="shared" si="1"/>
        <v>3</v>
      </c>
      <c r="AN493" s="34" t="str">
        <f t="shared" si="2"/>
        <v>Not Started</v>
      </c>
      <c r="AO493" s="35" t="str">
        <f t="array" ref="AO493">IFERROR(INDEX(INDIRECT("'"&amp;VLOOKUP($C493,ModMap!$A$2:$B$21,2,FALSE)&amp;"'!AO:AO"),MATCH($K493,INDIRECT("'"&amp;VLOOKUP($C493,ModMap!$A$2:$B$21,2,FALSE)&amp;"'!$K:$K"),0)),"")</f>
        <v/>
      </c>
      <c r="AP493" s="53" t="str">
        <f t="array" ref="AP493">IFERROR(HYPERLINK("#'"&amp;VLOOKUP($C493,ModMap!$A$2:$B$21,2,FALSE)&amp;"'!V"&amp;MATCH($K493,INDIRECT("'"&amp;VLOOKUP($C493,ModMap!$A$2:$B$21,2,FALSE)&amp;"'!$K:$K"),0),"Edit on module sheet"),"")</f>
        <v>Edit on module sheet</v>
      </c>
    </row>
    <row r="494" ht="42.0" customHeight="1">
      <c r="A494" s="54">
        <v>492.0</v>
      </c>
      <c r="B494" s="54">
        <v>492.0</v>
      </c>
      <c r="C494" s="54" t="s">
        <v>115</v>
      </c>
      <c r="D494" s="55" t="s">
        <v>116</v>
      </c>
      <c r="E494" s="65" t="s">
        <v>41</v>
      </c>
      <c r="F494" s="105" t="s">
        <v>1151</v>
      </c>
      <c r="G494" s="55" t="s">
        <v>1152</v>
      </c>
      <c r="H494" s="54" t="s">
        <v>1248</v>
      </c>
      <c r="I494" s="54" t="s">
        <v>1249</v>
      </c>
      <c r="J494" s="55" t="s">
        <v>1250</v>
      </c>
      <c r="K494" s="54" t="s">
        <v>1251</v>
      </c>
      <c r="L494" s="55" t="s">
        <v>1252</v>
      </c>
      <c r="M494" s="62" t="s">
        <v>200</v>
      </c>
      <c r="N494" s="54" t="s">
        <v>1158</v>
      </c>
      <c r="O494" s="54" t="s">
        <v>1253</v>
      </c>
      <c r="P494" s="55" t="s">
        <v>1254</v>
      </c>
      <c r="Q494" s="55" t="s">
        <v>1255</v>
      </c>
      <c r="R494" s="54" t="s">
        <v>1256</v>
      </c>
      <c r="S494" s="54" t="s">
        <v>206</v>
      </c>
      <c r="T494" s="54" t="str">
        <f t="array" ref="T494">IFERROR(INDEX(INDIRECT("'"&amp;VLOOKUP($C494,ModMap!$A$2:$B$21,2,FALSE)&amp;"'!T:T"),MATCH($K494,INDIRECT("'"&amp;VLOOKUP($C494,ModMap!$A$2:$B$21,2,FALSE)&amp;"'!$K:$K"),0)),"")</f>
        <v>Unassigned</v>
      </c>
      <c r="U494" s="58" t="s">
        <v>33</v>
      </c>
      <c r="V494" s="54" t="str">
        <f t="array" ref="V494">IFERROR(INDEX(INDIRECT("'"&amp;VLOOKUP($C494,ModMap!$A$2:$B$21,2,FALSE)&amp;"'!V:V"),MATCH($K494,INDIRECT("'"&amp;VLOOKUP($C494,ModMap!$A$2:$B$21,2,FALSE)&amp;"'!$K:$K"),0)),"")</f>
        <v>Not Started</v>
      </c>
      <c r="W494" s="54" t="str">
        <f t="array" ref="W494">IFERROR(INDEX(INDIRECT("'"&amp;VLOOKUP($C494,ModMap!$A$2:$B$21,2,FALSE)&amp;"'!W:W"),MATCH($K494,INDIRECT("'"&amp;VLOOKUP($C494,ModMap!$A$2:$B$21,2,FALSE)&amp;"'!$K:$K"),0)),"")</f>
        <v>Unassigned</v>
      </c>
      <c r="X494" s="45" t="s">
        <v>36</v>
      </c>
      <c r="Y494" s="54" t="str">
        <f t="array" ref="Y494">IFERROR(INDEX(INDIRECT("'"&amp;VLOOKUP($C494,ModMap!$A$2:$B$21,2,FALSE)&amp;"'!Y:Y"),MATCH($K494,INDIRECT("'"&amp;VLOOKUP($C494,ModMap!$A$2:$B$21,2,FALSE)&amp;"'!$K:$K"),0)),"")</f>
        <v>N/A</v>
      </c>
      <c r="Z494" s="54" t="str">
        <f t="array" ref="Z494">IFERROR(INDEX(INDIRECT("'"&amp;VLOOKUP($C494,ModMap!$A$2:$B$21,2,FALSE)&amp;"'!Z:Z"),MATCH($K494,INDIRECT("'"&amp;VLOOKUP($C494,ModMap!$A$2:$B$21,2,FALSE)&amp;"'!$K:$K"),0)),"")</f>
        <v/>
      </c>
      <c r="AA494" s="45" t="s">
        <v>36</v>
      </c>
      <c r="AB494" s="54" t="str">
        <f t="array" ref="AB494">IFERROR(INDEX(INDIRECT("'"&amp;VLOOKUP($C494,ModMap!$A$2:$B$21,2,FALSE)&amp;"'!AB:AB"),MATCH($K494,INDIRECT("'"&amp;VLOOKUP($C494,ModMap!$A$2:$B$21,2,FALSE)&amp;"'!$K:$K"),0)),"")</f>
        <v>N/A</v>
      </c>
      <c r="AC494" s="54" t="str">
        <f t="array" ref="AC494">IFERROR(INDEX(INDIRECT("'"&amp;VLOOKUP($C494,ModMap!$A$2:$B$21,2,FALSE)&amp;"'!AC:AC"),MATCH($K494,INDIRECT("'"&amp;VLOOKUP($C494,ModMap!$A$2:$B$21,2,FALSE)&amp;"'!$K:$K"),0)),"")</f>
        <v/>
      </c>
      <c r="AD494" s="58" t="s">
        <v>33</v>
      </c>
      <c r="AE494" s="54" t="str">
        <f t="array" ref="AE494">IFERROR(INDEX(INDIRECT("'"&amp;VLOOKUP($C494,ModMap!$A$2:$B$21,2,FALSE)&amp;"'!AE:AE"),MATCH($K494,INDIRECT("'"&amp;VLOOKUP($C494,ModMap!$A$2:$B$21,2,FALSE)&amp;"'!$K:$K"),0)),"")</f>
        <v>Not Started</v>
      </c>
      <c r="AF494" s="54" t="str">
        <f t="array" ref="AF494">IFERROR(INDEX(INDIRECT("'"&amp;VLOOKUP($C494,ModMap!$A$2:$B$21,2,FALSE)&amp;"'!AF:AF"),MATCH($K494,INDIRECT("'"&amp;VLOOKUP($C494,ModMap!$A$2:$B$21,2,FALSE)&amp;"'!$K:$K"),0)),"")</f>
        <v>Unassigned</v>
      </c>
      <c r="AG494" s="45" t="s">
        <v>36</v>
      </c>
      <c r="AH494" s="54" t="str">
        <f t="array" ref="AH494">IFERROR(INDEX(INDIRECT("'"&amp;VLOOKUP($C494,ModMap!$A$2:$B$21,2,FALSE)&amp;"'!AH:AH"),MATCH($K494,INDIRECT("'"&amp;VLOOKUP($C494,ModMap!$A$2:$B$21,2,FALSE)&amp;"'!$K:$K"),0)),"")</f>
        <v>N/A</v>
      </c>
      <c r="AI494" s="54" t="str">
        <f t="array" ref="AI494">IFERROR(INDEX(INDIRECT("'"&amp;VLOOKUP($C494,ModMap!$A$2:$B$21,2,FALSE)&amp;"'!AI:AI"),MATCH($K494,INDIRECT("'"&amp;VLOOKUP($C494,ModMap!$A$2:$B$21,2,FALSE)&amp;"'!$K:$K"),0)),"")</f>
        <v/>
      </c>
      <c r="AJ494" s="45" t="s">
        <v>36</v>
      </c>
      <c r="AK494" s="54" t="str">
        <f t="array" ref="AK494">IFERROR(INDEX(INDIRECT("'"&amp;VLOOKUP($C494,ModMap!$A$2:$B$21,2,FALSE)&amp;"'!AK:AK"),MATCH($K494,INDIRECT("'"&amp;VLOOKUP($C494,ModMap!$A$2:$B$21,2,FALSE)&amp;"'!$K:$K"),0)),"")</f>
        <v>N/A</v>
      </c>
      <c r="AL494" s="54" t="str">
        <f t="array" ref="AL494">IFERROR(INDEX(INDIRECT("'"&amp;VLOOKUP($C494,ModMap!$A$2:$B$21,2,FALSE)&amp;"'!AL:AL"),MATCH($K494,INDIRECT("'"&amp;VLOOKUP($C494,ModMap!$A$2:$B$21,2,FALSE)&amp;"'!$K:$K"),0)),"")</f>
        <v/>
      </c>
      <c r="AM494" s="54">
        <f t="shared" si="1"/>
        <v>2</v>
      </c>
      <c r="AN494" s="54" t="str">
        <f t="shared" si="2"/>
        <v>Not Started</v>
      </c>
      <c r="AO494" s="55" t="str">
        <f t="array" ref="AO494">IFERROR(INDEX(INDIRECT("'"&amp;VLOOKUP($C494,ModMap!$A$2:$B$21,2,FALSE)&amp;"'!AO:AO"),MATCH($K494,INDIRECT("'"&amp;VLOOKUP($C494,ModMap!$A$2:$B$21,2,FALSE)&amp;"'!$K:$K"),0)),"")</f>
        <v/>
      </c>
      <c r="AP494" s="53" t="str">
        <f t="array" ref="AP494">IFERROR(HYPERLINK("#'"&amp;VLOOKUP($C494,ModMap!$A$2:$B$21,2,FALSE)&amp;"'!V"&amp;MATCH($K494,INDIRECT("'"&amp;VLOOKUP($C494,ModMap!$A$2:$B$21,2,FALSE)&amp;"'!$K:$K"),0),"Edit on module sheet"),"")</f>
        <v>Edit on module sheet</v>
      </c>
    </row>
    <row r="495" ht="42.0" customHeight="1">
      <c r="A495" s="34">
        <v>493.0</v>
      </c>
      <c r="B495" s="34">
        <v>493.0</v>
      </c>
      <c r="C495" s="34" t="s">
        <v>115</v>
      </c>
      <c r="D495" s="35" t="s">
        <v>116</v>
      </c>
      <c r="E495" s="64" t="s">
        <v>69</v>
      </c>
      <c r="F495" s="105" t="s">
        <v>1151</v>
      </c>
      <c r="G495" s="35" t="s">
        <v>1152</v>
      </c>
      <c r="H495" s="34" t="s">
        <v>1248</v>
      </c>
      <c r="I495" s="34" t="s">
        <v>1249</v>
      </c>
      <c r="J495" s="35" t="s">
        <v>1250</v>
      </c>
      <c r="K495" s="34" t="s">
        <v>3821</v>
      </c>
      <c r="L495" s="35" t="s">
        <v>3822</v>
      </c>
      <c r="M495" s="58" t="s">
        <v>434</v>
      </c>
      <c r="N495" s="34" t="s">
        <v>1158</v>
      </c>
      <c r="O495" s="34" t="s">
        <v>1253</v>
      </c>
      <c r="P495" s="35" t="s">
        <v>1254</v>
      </c>
      <c r="Q495" s="35" t="s">
        <v>1255</v>
      </c>
      <c r="R495" s="34" t="s">
        <v>1256</v>
      </c>
      <c r="S495" s="34" t="s">
        <v>69</v>
      </c>
      <c r="T495" s="34" t="str">
        <f t="array" ref="T495">IFERROR(INDEX(INDIRECT("'"&amp;VLOOKUP($C495,ModMap!$A$2:$B$21,2,FALSE)&amp;"'!T:T"),MATCH($K495,INDIRECT("'"&amp;VLOOKUP($C495,ModMap!$A$2:$B$21,2,FALSE)&amp;"'!$K:$K"),0)),"")</f>
        <v>Unassigned</v>
      </c>
      <c r="U495" s="58" t="s">
        <v>33</v>
      </c>
      <c r="V495" s="34" t="str">
        <f t="array" ref="V495">IFERROR(INDEX(INDIRECT("'"&amp;VLOOKUP($C495,ModMap!$A$2:$B$21,2,FALSE)&amp;"'!V:V"),MATCH($K495,INDIRECT("'"&amp;VLOOKUP($C495,ModMap!$A$2:$B$21,2,FALSE)&amp;"'!$K:$K"),0)),"")</f>
        <v>Not Started</v>
      </c>
      <c r="W495" s="34" t="str">
        <f t="array" ref="W495">IFERROR(INDEX(INDIRECT("'"&amp;VLOOKUP($C495,ModMap!$A$2:$B$21,2,FALSE)&amp;"'!W:W"),MATCH($K495,INDIRECT("'"&amp;VLOOKUP($C495,ModMap!$A$2:$B$21,2,FALSE)&amp;"'!$K:$K"),0)),"")</f>
        <v>Unassigned</v>
      </c>
      <c r="X495" s="58" t="s">
        <v>33</v>
      </c>
      <c r="Y495" s="34" t="str">
        <f t="array" ref="Y495">IFERROR(INDEX(INDIRECT("'"&amp;VLOOKUP($C495,ModMap!$A$2:$B$21,2,FALSE)&amp;"'!Y:Y"),MATCH($K495,INDIRECT("'"&amp;VLOOKUP($C495,ModMap!$A$2:$B$21,2,FALSE)&amp;"'!$K:$K"),0)),"")</f>
        <v>Not Started</v>
      </c>
      <c r="Z495" s="34" t="str">
        <f t="array" ref="Z495">IFERROR(INDEX(INDIRECT("'"&amp;VLOOKUP($C495,ModMap!$A$2:$B$21,2,FALSE)&amp;"'!Z:Z"),MATCH($K495,INDIRECT("'"&amp;VLOOKUP($C495,ModMap!$A$2:$B$21,2,FALSE)&amp;"'!$K:$K"),0)),"")</f>
        <v>Unassigned</v>
      </c>
      <c r="AA495" s="45" t="s">
        <v>36</v>
      </c>
      <c r="AB495" s="34" t="str">
        <f t="array" ref="AB495">IFERROR(INDEX(INDIRECT("'"&amp;VLOOKUP($C495,ModMap!$A$2:$B$21,2,FALSE)&amp;"'!AB:AB"),MATCH($K495,INDIRECT("'"&amp;VLOOKUP($C495,ModMap!$A$2:$B$21,2,FALSE)&amp;"'!$K:$K"),0)),"")</f>
        <v>N/A</v>
      </c>
      <c r="AC495" s="34" t="str">
        <f t="array" ref="AC495">IFERROR(INDEX(INDIRECT("'"&amp;VLOOKUP($C495,ModMap!$A$2:$B$21,2,FALSE)&amp;"'!AC:AC"),MATCH($K495,INDIRECT("'"&amp;VLOOKUP($C495,ModMap!$A$2:$B$21,2,FALSE)&amp;"'!$K:$K"),0)),"")</f>
        <v/>
      </c>
      <c r="AD495" s="58" t="s">
        <v>33</v>
      </c>
      <c r="AE495" s="34" t="str">
        <f t="array" ref="AE495">IFERROR(INDEX(INDIRECT("'"&amp;VLOOKUP($C495,ModMap!$A$2:$B$21,2,FALSE)&amp;"'!AE:AE"),MATCH($K495,INDIRECT("'"&amp;VLOOKUP($C495,ModMap!$A$2:$B$21,2,FALSE)&amp;"'!$K:$K"),0)),"")</f>
        <v>Not Started</v>
      </c>
      <c r="AF495" s="34" t="str">
        <f t="array" ref="AF495">IFERROR(INDEX(INDIRECT("'"&amp;VLOOKUP($C495,ModMap!$A$2:$B$21,2,FALSE)&amp;"'!AF:AF"),MATCH($K495,INDIRECT("'"&amp;VLOOKUP($C495,ModMap!$A$2:$B$21,2,FALSE)&amp;"'!$K:$K"),0)),"")</f>
        <v>Unassigned</v>
      </c>
      <c r="AG495" s="45" t="s">
        <v>36</v>
      </c>
      <c r="AH495" s="34" t="str">
        <f t="array" ref="AH495">IFERROR(INDEX(INDIRECT("'"&amp;VLOOKUP($C495,ModMap!$A$2:$B$21,2,FALSE)&amp;"'!AH:AH"),MATCH($K495,INDIRECT("'"&amp;VLOOKUP($C495,ModMap!$A$2:$B$21,2,FALSE)&amp;"'!$K:$K"),0)),"")</f>
        <v>N/A</v>
      </c>
      <c r="AI495" s="34" t="str">
        <f t="array" ref="AI495">IFERROR(INDEX(INDIRECT("'"&amp;VLOOKUP($C495,ModMap!$A$2:$B$21,2,FALSE)&amp;"'!AI:AI"),MATCH($K495,INDIRECT("'"&amp;VLOOKUP($C495,ModMap!$A$2:$B$21,2,FALSE)&amp;"'!$K:$K"),0)),"")</f>
        <v/>
      </c>
      <c r="AJ495" s="45" t="s">
        <v>36</v>
      </c>
      <c r="AK495" s="34" t="str">
        <f t="array" ref="AK495">IFERROR(INDEX(INDIRECT("'"&amp;VLOOKUP($C495,ModMap!$A$2:$B$21,2,FALSE)&amp;"'!AK:AK"),MATCH($K495,INDIRECT("'"&amp;VLOOKUP($C495,ModMap!$A$2:$B$21,2,FALSE)&amp;"'!$K:$K"),0)),"")</f>
        <v>N/A</v>
      </c>
      <c r="AL495" s="34" t="str">
        <f t="array" ref="AL495">IFERROR(INDEX(INDIRECT("'"&amp;VLOOKUP($C495,ModMap!$A$2:$B$21,2,FALSE)&amp;"'!AL:AL"),MATCH($K495,INDIRECT("'"&amp;VLOOKUP($C495,ModMap!$A$2:$B$21,2,FALSE)&amp;"'!$K:$K"),0)),"")</f>
        <v/>
      </c>
      <c r="AM495" s="34">
        <f t="shared" si="1"/>
        <v>3</v>
      </c>
      <c r="AN495" s="34" t="str">
        <f t="shared" si="2"/>
        <v>Not Started</v>
      </c>
      <c r="AO495" s="35" t="str">
        <f t="array" ref="AO495">IFERROR(INDEX(INDIRECT("'"&amp;VLOOKUP($C495,ModMap!$A$2:$B$21,2,FALSE)&amp;"'!AO:AO"),MATCH($K495,INDIRECT("'"&amp;VLOOKUP($C495,ModMap!$A$2:$B$21,2,FALSE)&amp;"'!$K:$K"),0)),"")</f>
        <v/>
      </c>
      <c r="AP495" s="53" t="str">
        <f t="array" ref="AP495">IFERROR(HYPERLINK("#'"&amp;VLOOKUP($C495,ModMap!$A$2:$B$21,2,FALSE)&amp;"'!V"&amp;MATCH($K495,INDIRECT("'"&amp;VLOOKUP($C495,ModMap!$A$2:$B$21,2,FALSE)&amp;"'!$K:$K"),0),"Edit on module sheet"),"")</f>
        <v>Edit on module sheet</v>
      </c>
    </row>
    <row r="496" ht="42.0" customHeight="1">
      <c r="A496" s="54">
        <v>494.0</v>
      </c>
      <c r="B496" s="54">
        <v>494.0</v>
      </c>
      <c r="C496" s="54" t="s">
        <v>115</v>
      </c>
      <c r="D496" s="55" t="s">
        <v>116</v>
      </c>
      <c r="E496" s="36" t="s">
        <v>48</v>
      </c>
      <c r="F496" s="105" t="s">
        <v>1151</v>
      </c>
      <c r="G496" s="55" t="s">
        <v>1152</v>
      </c>
      <c r="H496" s="54" t="s">
        <v>2660</v>
      </c>
      <c r="I496" s="54" t="s">
        <v>2661</v>
      </c>
      <c r="J496" s="55" t="s">
        <v>2662</v>
      </c>
      <c r="K496" s="54" t="s">
        <v>2663</v>
      </c>
      <c r="L496" s="55" t="s">
        <v>2664</v>
      </c>
      <c r="M496" s="66" t="s">
        <v>211</v>
      </c>
      <c r="N496" s="54" t="s">
        <v>1158</v>
      </c>
      <c r="O496" s="54" t="s">
        <v>1159</v>
      </c>
      <c r="P496" s="55" t="s">
        <v>2665</v>
      </c>
      <c r="Q496" s="55" t="s">
        <v>2666</v>
      </c>
      <c r="R496" s="54" t="s">
        <v>1203</v>
      </c>
      <c r="S496" s="54" t="s">
        <v>56</v>
      </c>
      <c r="T496" s="54" t="str">
        <f t="array" ref="T496">IFERROR(INDEX(INDIRECT("'"&amp;VLOOKUP($C496,ModMap!$A$2:$B$21,2,FALSE)&amp;"'!T:T"),MATCH($K496,INDIRECT("'"&amp;VLOOKUP($C496,ModMap!$A$2:$B$21,2,FALSE)&amp;"'!$K:$K"),0)),"")</f>
        <v>Unassigned</v>
      </c>
      <c r="U496" s="45" t="s">
        <v>36</v>
      </c>
      <c r="V496" s="54" t="str">
        <f t="array" ref="V496">IFERROR(INDEX(INDIRECT("'"&amp;VLOOKUP($C496,ModMap!$A$2:$B$21,2,FALSE)&amp;"'!V:V"),MATCH($K496,INDIRECT("'"&amp;VLOOKUP($C496,ModMap!$A$2:$B$21,2,FALSE)&amp;"'!$K:$K"),0)),"")</f>
        <v>N/A</v>
      </c>
      <c r="W496" s="54" t="str">
        <f t="array" ref="W496">IFERROR(INDEX(INDIRECT("'"&amp;VLOOKUP($C496,ModMap!$A$2:$B$21,2,FALSE)&amp;"'!W:W"),MATCH($K496,INDIRECT("'"&amp;VLOOKUP($C496,ModMap!$A$2:$B$21,2,FALSE)&amp;"'!$K:$K"),0)),"")</f>
        <v/>
      </c>
      <c r="X496" s="58" t="s">
        <v>33</v>
      </c>
      <c r="Y496" s="54" t="str">
        <f t="array" ref="Y496">IFERROR(INDEX(INDIRECT("'"&amp;VLOOKUP($C496,ModMap!$A$2:$B$21,2,FALSE)&amp;"'!Y:Y"),MATCH($K496,INDIRECT("'"&amp;VLOOKUP($C496,ModMap!$A$2:$B$21,2,FALSE)&amp;"'!$K:$K"),0)),"")</f>
        <v>Not Started</v>
      </c>
      <c r="Z496" s="54" t="str">
        <f t="array" ref="Z496">IFERROR(INDEX(INDIRECT("'"&amp;VLOOKUP($C496,ModMap!$A$2:$B$21,2,FALSE)&amp;"'!Z:Z"),MATCH($K496,INDIRECT("'"&amp;VLOOKUP($C496,ModMap!$A$2:$B$21,2,FALSE)&amp;"'!$K:$K"),0)),"")</f>
        <v>Unassigned</v>
      </c>
      <c r="AA496" s="45" t="s">
        <v>36</v>
      </c>
      <c r="AB496" s="54" t="str">
        <f t="array" ref="AB496">IFERROR(INDEX(INDIRECT("'"&amp;VLOOKUP($C496,ModMap!$A$2:$B$21,2,FALSE)&amp;"'!AB:AB"),MATCH($K496,INDIRECT("'"&amp;VLOOKUP($C496,ModMap!$A$2:$B$21,2,FALSE)&amp;"'!$K:$K"),0)),"")</f>
        <v>N/A</v>
      </c>
      <c r="AC496" s="54" t="str">
        <f t="array" ref="AC496">IFERROR(INDEX(INDIRECT("'"&amp;VLOOKUP($C496,ModMap!$A$2:$B$21,2,FALSE)&amp;"'!AC:AC"),MATCH($K496,INDIRECT("'"&amp;VLOOKUP($C496,ModMap!$A$2:$B$21,2,FALSE)&amp;"'!$K:$K"),0)),"")</f>
        <v/>
      </c>
      <c r="AD496" s="45" t="s">
        <v>36</v>
      </c>
      <c r="AE496" s="54" t="str">
        <f t="array" ref="AE496">IFERROR(INDEX(INDIRECT("'"&amp;VLOOKUP($C496,ModMap!$A$2:$B$21,2,FALSE)&amp;"'!AE:AE"),MATCH($K496,INDIRECT("'"&amp;VLOOKUP($C496,ModMap!$A$2:$B$21,2,FALSE)&amp;"'!$K:$K"),0)),"")</f>
        <v>N/A</v>
      </c>
      <c r="AF496" s="54" t="str">
        <f t="array" ref="AF496">IFERROR(INDEX(INDIRECT("'"&amp;VLOOKUP($C496,ModMap!$A$2:$B$21,2,FALSE)&amp;"'!AF:AF"),MATCH($K496,INDIRECT("'"&amp;VLOOKUP($C496,ModMap!$A$2:$B$21,2,FALSE)&amp;"'!$K:$K"),0)),"")</f>
        <v/>
      </c>
      <c r="AG496" s="45" t="s">
        <v>36</v>
      </c>
      <c r="AH496" s="54" t="str">
        <f t="array" ref="AH496">IFERROR(INDEX(INDIRECT("'"&amp;VLOOKUP($C496,ModMap!$A$2:$B$21,2,FALSE)&amp;"'!AH:AH"),MATCH($K496,INDIRECT("'"&amp;VLOOKUP($C496,ModMap!$A$2:$B$21,2,FALSE)&amp;"'!$K:$K"),0)),"")</f>
        <v>N/A</v>
      </c>
      <c r="AI496" s="54" t="str">
        <f t="array" ref="AI496">IFERROR(INDEX(INDIRECT("'"&amp;VLOOKUP($C496,ModMap!$A$2:$B$21,2,FALSE)&amp;"'!AI:AI"),MATCH($K496,INDIRECT("'"&amp;VLOOKUP($C496,ModMap!$A$2:$B$21,2,FALSE)&amp;"'!$K:$K"),0)),"")</f>
        <v/>
      </c>
      <c r="AJ496" s="45" t="s">
        <v>36</v>
      </c>
      <c r="AK496" s="54" t="str">
        <f t="array" ref="AK496">IFERROR(INDEX(INDIRECT("'"&amp;VLOOKUP($C496,ModMap!$A$2:$B$21,2,FALSE)&amp;"'!AK:AK"),MATCH($K496,INDIRECT("'"&amp;VLOOKUP($C496,ModMap!$A$2:$B$21,2,FALSE)&amp;"'!$K:$K"),0)),"")</f>
        <v>N/A</v>
      </c>
      <c r="AL496" s="54" t="str">
        <f t="array" ref="AL496">IFERROR(INDEX(INDIRECT("'"&amp;VLOOKUP($C496,ModMap!$A$2:$B$21,2,FALSE)&amp;"'!AL:AL"),MATCH($K496,INDIRECT("'"&amp;VLOOKUP($C496,ModMap!$A$2:$B$21,2,FALSE)&amp;"'!$K:$K"),0)),"")</f>
        <v/>
      </c>
      <c r="AM496" s="54">
        <f t="shared" si="1"/>
        <v>1</v>
      </c>
      <c r="AN496" s="54" t="str">
        <f t="shared" si="2"/>
        <v>Not Started</v>
      </c>
      <c r="AO496" s="55" t="str">
        <f t="array" ref="AO496">IFERROR(INDEX(INDIRECT("'"&amp;VLOOKUP($C496,ModMap!$A$2:$B$21,2,FALSE)&amp;"'!AO:AO"),MATCH($K496,INDIRECT("'"&amp;VLOOKUP($C496,ModMap!$A$2:$B$21,2,FALSE)&amp;"'!$K:$K"),0)),"")</f>
        <v/>
      </c>
      <c r="AP496" s="53" t="str">
        <f t="array" ref="AP496">IFERROR(HYPERLINK("#'"&amp;VLOOKUP($C496,ModMap!$A$2:$B$21,2,FALSE)&amp;"'!V"&amp;MATCH($K496,INDIRECT("'"&amp;VLOOKUP($C496,ModMap!$A$2:$B$21,2,FALSE)&amp;"'!$K:$K"),0),"Edit on module sheet"),"")</f>
        <v>Edit on module sheet</v>
      </c>
    </row>
    <row r="497" ht="42.0" customHeight="1">
      <c r="A497" s="34">
        <v>495.0</v>
      </c>
      <c r="B497" s="34">
        <v>495.0</v>
      </c>
      <c r="C497" s="34" t="s">
        <v>115</v>
      </c>
      <c r="D497" s="35" t="s">
        <v>116</v>
      </c>
      <c r="E497" s="64" t="s">
        <v>69</v>
      </c>
      <c r="F497" s="105" t="s">
        <v>1151</v>
      </c>
      <c r="G497" s="35" t="s">
        <v>1152</v>
      </c>
      <c r="H497" s="34" t="s">
        <v>2660</v>
      </c>
      <c r="I497" s="34" t="s">
        <v>2661</v>
      </c>
      <c r="J497" s="35" t="s">
        <v>2662</v>
      </c>
      <c r="K497" s="34" t="s">
        <v>3823</v>
      </c>
      <c r="L497" s="35" t="s">
        <v>3824</v>
      </c>
      <c r="M497" s="58" t="s">
        <v>434</v>
      </c>
      <c r="N497" s="34" t="s">
        <v>1158</v>
      </c>
      <c r="O497" s="34" t="s">
        <v>1159</v>
      </c>
      <c r="P497" s="35" t="s">
        <v>2665</v>
      </c>
      <c r="Q497" s="35" t="s">
        <v>2666</v>
      </c>
      <c r="R497" s="34" t="s">
        <v>1203</v>
      </c>
      <c r="S497" s="34" t="s">
        <v>69</v>
      </c>
      <c r="T497" s="34" t="str">
        <f t="array" ref="T497">IFERROR(INDEX(INDIRECT("'"&amp;VLOOKUP($C497,ModMap!$A$2:$B$21,2,FALSE)&amp;"'!T:T"),MATCH($K497,INDIRECT("'"&amp;VLOOKUP($C497,ModMap!$A$2:$B$21,2,FALSE)&amp;"'!$K:$K"),0)),"")</f>
        <v>Unassigned</v>
      </c>
      <c r="U497" s="45" t="s">
        <v>36</v>
      </c>
      <c r="V497" s="34" t="str">
        <f t="array" ref="V497">IFERROR(INDEX(INDIRECT("'"&amp;VLOOKUP($C497,ModMap!$A$2:$B$21,2,FALSE)&amp;"'!V:V"),MATCH($K497,INDIRECT("'"&amp;VLOOKUP($C497,ModMap!$A$2:$B$21,2,FALSE)&amp;"'!$K:$K"),0)),"")</f>
        <v>N/A</v>
      </c>
      <c r="W497" s="34" t="str">
        <f t="array" ref="W497">IFERROR(INDEX(INDIRECT("'"&amp;VLOOKUP($C497,ModMap!$A$2:$B$21,2,FALSE)&amp;"'!W:W"),MATCH($K497,INDIRECT("'"&amp;VLOOKUP($C497,ModMap!$A$2:$B$21,2,FALSE)&amp;"'!$K:$K"),0)),"")</f>
        <v/>
      </c>
      <c r="X497" s="58" t="s">
        <v>33</v>
      </c>
      <c r="Y497" s="34" t="str">
        <f t="array" ref="Y497">IFERROR(INDEX(INDIRECT("'"&amp;VLOOKUP($C497,ModMap!$A$2:$B$21,2,FALSE)&amp;"'!Y:Y"),MATCH($K497,INDIRECT("'"&amp;VLOOKUP($C497,ModMap!$A$2:$B$21,2,FALSE)&amp;"'!$K:$K"),0)),"")</f>
        <v>Not Started</v>
      </c>
      <c r="Z497" s="34" t="str">
        <f t="array" ref="Z497">IFERROR(INDEX(INDIRECT("'"&amp;VLOOKUP($C497,ModMap!$A$2:$B$21,2,FALSE)&amp;"'!Z:Z"),MATCH($K497,INDIRECT("'"&amp;VLOOKUP($C497,ModMap!$A$2:$B$21,2,FALSE)&amp;"'!$K:$K"),0)),"")</f>
        <v>Unassigned</v>
      </c>
      <c r="AA497" s="45" t="s">
        <v>36</v>
      </c>
      <c r="AB497" s="34" t="str">
        <f t="array" ref="AB497">IFERROR(INDEX(INDIRECT("'"&amp;VLOOKUP($C497,ModMap!$A$2:$B$21,2,FALSE)&amp;"'!AB:AB"),MATCH($K497,INDIRECT("'"&amp;VLOOKUP($C497,ModMap!$A$2:$B$21,2,FALSE)&amp;"'!$K:$K"),0)),"")</f>
        <v>N/A</v>
      </c>
      <c r="AC497" s="34" t="str">
        <f t="array" ref="AC497">IFERROR(INDEX(INDIRECT("'"&amp;VLOOKUP($C497,ModMap!$A$2:$B$21,2,FALSE)&amp;"'!AC:AC"),MATCH($K497,INDIRECT("'"&amp;VLOOKUP($C497,ModMap!$A$2:$B$21,2,FALSE)&amp;"'!$K:$K"),0)),"")</f>
        <v/>
      </c>
      <c r="AD497" s="45" t="s">
        <v>36</v>
      </c>
      <c r="AE497" s="34" t="str">
        <f t="array" ref="AE497">IFERROR(INDEX(INDIRECT("'"&amp;VLOOKUP($C497,ModMap!$A$2:$B$21,2,FALSE)&amp;"'!AE:AE"),MATCH($K497,INDIRECT("'"&amp;VLOOKUP($C497,ModMap!$A$2:$B$21,2,FALSE)&amp;"'!$K:$K"),0)),"")</f>
        <v>N/A</v>
      </c>
      <c r="AF497" s="34" t="str">
        <f t="array" ref="AF497">IFERROR(INDEX(INDIRECT("'"&amp;VLOOKUP($C497,ModMap!$A$2:$B$21,2,FALSE)&amp;"'!AF:AF"),MATCH($K497,INDIRECT("'"&amp;VLOOKUP($C497,ModMap!$A$2:$B$21,2,FALSE)&amp;"'!$K:$K"),0)),"")</f>
        <v/>
      </c>
      <c r="AG497" s="45" t="s">
        <v>36</v>
      </c>
      <c r="AH497" s="34" t="str">
        <f t="array" ref="AH497">IFERROR(INDEX(INDIRECT("'"&amp;VLOOKUP($C497,ModMap!$A$2:$B$21,2,FALSE)&amp;"'!AH:AH"),MATCH($K497,INDIRECT("'"&amp;VLOOKUP($C497,ModMap!$A$2:$B$21,2,FALSE)&amp;"'!$K:$K"),0)),"")</f>
        <v>N/A</v>
      </c>
      <c r="AI497" s="34" t="str">
        <f t="array" ref="AI497">IFERROR(INDEX(INDIRECT("'"&amp;VLOOKUP($C497,ModMap!$A$2:$B$21,2,FALSE)&amp;"'!AI:AI"),MATCH($K497,INDIRECT("'"&amp;VLOOKUP($C497,ModMap!$A$2:$B$21,2,FALSE)&amp;"'!$K:$K"),0)),"")</f>
        <v/>
      </c>
      <c r="AJ497" s="45" t="s">
        <v>36</v>
      </c>
      <c r="AK497" s="34" t="str">
        <f t="array" ref="AK497">IFERROR(INDEX(INDIRECT("'"&amp;VLOOKUP($C497,ModMap!$A$2:$B$21,2,FALSE)&amp;"'!AK:AK"),MATCH($K497,INDIRECT("'"&amp;VLOOKUP($C497,ModMap!$A$2:$B$21,2,FALSE)&amp;"'!$K:$K"),0)),"")</f>
        <v>N/A</v>
      </c>
      <c r="AL497" s="34" t="str">
        <f t="array" ref="AL497">IFERROR(INDEX(INDIRECT("'"&amp;VLOOKUP($C497,ModMap!$A$2:$B$21,2,FALSE)&amp;"'!AL:AL"),MATCH($K497,INDIRECT("'"&amp;VLOOKUP($C497,ModMap!$A$2:$B$21,2,FALSE)&amp;"'!$K:$K"),0)),"")</f>
        <v/>
      </c>
      <c r="AM497" s="34">
        <f t="shared" si="1"/>
        <v>1</v>
      </c>
      <c r="AN497" s="34" t="str">
        <f t="shared" si="2"/>
        <v>Not Started</v>
      </c>
      <c r="AO497" s="35" t="str">
        <f t="array" ref="AO497">IFERROR(INDEX(INDIRECT("'"&amp;VLOOKUP($C497,ModMap!$A$2:$B$21,2,FALSE)&amp;"'!AO:AO"),MATCH($K497,INDIRECT("'"&amp;VLOOKUP($C497,ModMap!$A$2:$B$21,2,FALSE)&amp;"'!$K:$K"),0)),"")</f>
        <v/>
      </c>
      <c r="AP497" s="53" t="str">
        <f t="array" ref="AP497">IFERROR(HYPERLINK("#'"&amp;VLOOKUP($C497,ModMap!$A$2:$B$21,2,FALSE)&amp;"'!V"&amp;MATCH($K497,INDIRECT("'"&amp;VLOOKUP($C497,ModMap!$A$2:$B$21,2,FALSE)&amp;"'!$K:$K"),0),"Edit on module sheet"),"")</f>
        <v>Edit on module sheet</v>
      </c>
    </row>
    <row r="498" ht="42.0" customHeight="1">
      <c r="A498" s="54">
        <v>496.0</v>
      </c>
      <c r="B498" s="54">
        <v>496.0</v>
      </c>
      <c r="C498" s="54" t="s">
        <v>118</v>
      </c>
      <c r="D498" s="55" t="s">
        <v>119</v>
      </c>
      <c r="E498" s="36" t="s">
        <v>48</v>
      </c>
      <c r="F498" s="106" t="s">
        <v>1259</v>
      </c>
      <c r="G498" s="55" t="s">
        <v>1260</v>
      </c>
      <c r="H498" s="54" t="s">
        <v>1261</v>
      </c>
      <c r="I498" s="54" t="s">
        <v>1262</v>
      </c>
      <c r="J498" s="55" t="s">
        <v>1263</v>
      </c>
      <c r="K498" s="54" t="s">
        <v>2667</v>
      </c>
      <c r="L498" s="55" t="s">
        <v>2668</v>
      </c>
      <c r="M498" s="62" t="s">
        <v>200</v>
      </c>
      <c r="N498" s="54" t="s">
        <v>119</v>
      </c>
      <c r="O498" s="54" t="s">
        <v>1266</v>
      </c>
      <c r="P498" s="55" t="s">
        <v>1267</v>
      </c>
      <c r="Q498" s="55" t="s">
        <v>1268</v>
      </c>
      <c r="R498" s="54" t="s">
        <v>1269</v>
      </c>
      <c r="S498" s="54" t="s">
        <v>53</v>
      </c>
      <c r="T498" s="54" t="str">
        <f t="array" ref="T498">IFERROR(INDEX(INDIRECT("'"&amp;VLOOKUP($C498,ModMap!$A$2:$B$21,2,FALSE)&amp;"'!T:T"),MATCH($K498,INDIRECT("'"&amp;VLOOKUP($C498,ModMap!$A$2:$B$21,2,FALSE)&amp;"'!$K:$K"),0)),"")</f>
        <v>Unassigned</v>
      </c>
      <c r="U498" s="45" t="s">
        <v>36</v>
      </c>
      <c r="V498" s="54" t="str">
        <f t="array" ref="V498">IFERROR(INDEX(INDIRECT("'"&amp;VLOOKUP($C498,ModMap!$A$2:$B$21,2,FALSE)&amp;"'!V:V"),MATCH($K498,INDIRECT("'"&amp;VLOOKUP($C498,ModMap!$A$2:$B$21,2,FALSE)&amp;"'!$K:$K"),0)),"")</f>
        <v>N/A</v>
      </c>
      <c r="W498" s="54" t="str">
        <f t="array" ref="W498">IFERROR(INDEX(INDIRECT("'"&amp;VLOOKUP($C498,ModMap!$A$2:$B$21,2,FALSE)&amp;"'!W:W"),MATCH($K498,INDIRECT("'"&amp;VLOOKUP($C498,ModMap!$A$2:$B$21,2,FALSE)&amp;"'!$K:$K"),0)),"")</f>
        <v/>
      </c>
      <c r="X498" s="58" t="s">
        <v>33</v>
      </c>
      <c r="Y498" s="54" t="str">
        <f t="array" ref="Y498">IFERROR(INDEX(INDIRECT("'"&amp;VLOOKUP($C498,ModMap!$A$2:$B$21,2,FALSE)&amp;"'!Y:Y"),MATCH($K498,INDIRECT("'"&amp;VLOOKUP($C498,ModMap!$A$2:$B$21,2,FALSE)&amp;"'!$K:$K"),0)),"")</f>
        <v>Not Started</v>
      </c>
      <c r="Z498" s="54" t="str">
        <f t="array" ref="Z498">IFERROR(INDEX(INDIRECT("'"&amp;VLOOKUP($C498,ModMap!$A$2:$B$21,2,FALSE)&amp;"'!Z:Z"),MATCH($K498,INDIRECT("'"&amp;VLOOKUP($C498,ModMap!$A$2:$B$21,2,FALSE)&amp;"'!$K:$K"),0)),"")</f>
        <v>Unassigned</v>
      </c>
      <c r="AA498" s="58" t="s">
        <v>33</v>
      </c>
      <c r="AB498" s="54" t="str">
        <f t="array" ref="AB498">IFERROR(INDEX(INDIRECT("'"&amp;VLOOKUP($C498,ModMap!$A$2:$B$21,2,FALSE)&amp;"'!AB:AB"),MATCH($K498,INDIRECT("'"&amp;VLOOKUP($C498,ModMap!$A$2:$B$21,2,FALSE)&amp;"'!$K:$K"),0)),"")</f>
        <v>Not Started</v>
      </c>
      <c r="AC498" s="54" t="str">
        <f t="array" ref="AC498">IFERROR(INDEX(INDIRECT("'"&amp;VLOOKUP($C498,ModMap!$A$2:$B$21,2,FALSE)&amp;"'!AC:AC"),MATCH($K498,INDIRECT("'"&amp;VLOOKUP($C498,ModMap!$A$2:$B$21,2,FALSE)&amp;"'!$K:$K"),0)),"")</f>
        <v>Unassigned</v>
      </c>
      <c r="AD498" s="45" t="s">
        <v>36</v>
      </c>
      <c r="AE498" s="54" t="str">
        <f t="array" ref="AE498">IFERROR(INDEX(INDIRECT("'"&amp;VLOOKUP($C498,ModMap!$A$2:$B$21,2,FALSE)&amp;"'!AE:AE"),MATCH($K498,INDIRECT("'"&amp;VLOOKUP($C498,ModMap!$A$2:$B$21,2,FALSE)&amp;"'!$K:$K"),0)),"")</f>
        <v>N/A</v>
      </c>
      <c r="AF498" s="54" t="str">
        <f t="array" ref="AF498">IFERROR(INDEX(INDIRECT("'"&amp;VLOOKUP($C498,ModMap!$A$2:$B$21,2,FALSE)&amp;"'!AF:AF"),MATCH($K498,INDIRECT("'"&amp;VLOOKUP($C498,ModMap!$A$2:$B$21,2,FALSE)&amp;"'!$K:$K"),0)),"")</f>
        <v/>
      </c>
      <c r="AG498" s="45" t="s">
        <v>36</v>
      </c>
      <c r="AH498" s="54" t="str">
        <f t="array" ref="AH498">IFERROR(INDEX(INDIRECT("'"&amp;VLOOKUP($C498,ModMap!$A$2:$B$21,2,FALSE)&amp;"'!AH:AH"),MATCH($K498,INDIRECT("'"&amp;VLOOKUP($C498,ModMap!$A$2:$B$21,2,FALSE)&amp;"'!$K:$K"),0)),"")</f>
        <v>N/A</v>
      </c>
      <c r="AI498" s="54" t="str">
        <f t="array" ref="AI498">IFERROR(INDEX(INDIRECT("'"&amp;VLOOKUP($C498,ModMap!$A$2:$B$21,2,FALSE)&amp;"'!AI:AI"),MATCH($K498,INDIRECT("'"&amp;VLOOKUP($C498,ModMap!$A$2:$B$21,2,FALSE)&amp;"'!$K:$K"),0)),"")</f>
        <v/>
      </c>
      <c r="AJ498" s="45" t="s">
        <v>36</v>
      </c>
      <c r="AK498" s="54" t="str">
        <f t="array" ref="AK498">IFERROR(INDEX(INDIRECT("'"&amp;VLOOKUP($C498,ModMap!$A$2:$B$21,2,FALSE)&amp;"'!AK:AK"),MATCH($K498,INDIRECT("'"&amp;VLOOKUP($C498,ModMap!$A$2:$B$21,2,FALSE)&amp;"'!$K:$K"),0)),"")</f>
        <v>N/A</v>
      </c>
      <c r="AL498" s="54" t="str">
        <f t="array" ref="AL498">IFERROR(INDEX(INDIRECT("'"&amp;VLOOKUP($C498,ModMap!$A$2:$B$21,2,FALSE)&amp;"'!AL:AL"),MATCH($K498,INDIRECT("'"&amp;VLOOKUP($C498,ModMap!$A$2:$B$21,2,FALSE)&amp;"'!$K:$K"),0)),"")</f>
        <v/>
      </c>
      <c r="AM498" s="54">
        <f t="shared" si="1"/>
        <v>2</v>
      </c>
      <c r="AN498" s="54" t="str">
        <f t="shared" si="2"/>
        <v>Not Started</v>
      </c>
      <c r="AO498" s="55" t="str">
        <f t="array" ref="AO498">IFERROR(INDEX(INDIRECT("'"&amp;VLOOKUP($C498,ModMap!$A$2:$B$21,2,FALSE)&amp;"'!AO:AO"),MATCH($K498,INDIRECT("'"&amp;VLOOKUP($C498,ModMap!$A$2:$B$21,2,FALSE)&amp;"'!$K:$K"),0)),"")</f>
        <v/>
      </c>
      <c r="AP498" s="53" t="str">
        <f t="array" ref="AP498">IFERROR(HYPERLINK("#'"&amp;VLOOKUP($C498,ModMap!$A$2:$B$21,2,FALSE)&amp;"'!V"&amp;MATCH($K498,INDIRECT("'"&amp;VLOOKUP($C498,ModMap!$A$2:$B$21,2,FALSE)&amp;"'!$K:$K"),0),"Edit on module sheet"),"")</f>
        <v>Edit on module sheet</v>
      </c>
    </row>
    <row r="499" ht="42.0" customHeight="1">
      <c r="A499" s="34">
        <v>497.0</v>
      </c>
      <c r="B499" s="34">
        <v>497.0</v>
      </c>
      <c r="C499" s="34" t="s">
        <v>118</v>
      </c>
      <c r="D499" s="35" t="s">
        <v>119</v>
      </c>
      <c r="E499" s="36" t="s">
        <v>48</v>
      </c>
      <c r="F499" s="106" t="s">
        <v>1259</v>
      </c>
      <c r="G499" s="35" t="s">
        <v>1260</v>
      </c>
      <c r="H499" s="34" t="s">
        <v>1261</v>
      </c>
      <c r="I499" s="34" t="s">
        <v>1262</v>
      </c>
      <c r="J499" s="35" t="s">
        <v>1263</v>
      </c>
      <c r="K499" s="34" t="s">
        <v>2671</v>
      </c>
      <c r="L499" s="35" t="s">
        <v>2672</v>
      </c>
      <c r="M499" s="62" t="s">
        <v>200</v>
      </c>
      <c r="N499" s="34" t="s">
        <v>119</v>
      </c>
      <c r="O499" s="34" t="s">
        <v>1266</v>
      </c>
      <c r="P499" s="35" t="s">
        <v>1267</v>
      </c>
      <c r="Q499" s="35" t="s">
        <v>1268</v>
      </c>
      <c r="R499" s="34" t="s">
        <v>1269</v>
      </c>
      <c r="S499" s="34" t="s">
        <v>56</v>
      </c>
      <c r="T499" s="34" t="str">
        <f t="array" ref="T499">IFERROR(INDEX(INDIRECT("'"&amp;VLOOKUP($C499,ModMap!$A$2:$B$21,2,FALSE)&amp;"'!T:T"),MATCH($K499,INDIRECT("'"&amp;VLOOKUP($C499,ModMap!$A$2:$B$21,2,FALSE)&amp;"'!$K:$K"),0)),"")</f>
        <v>Unassigned</v>
      </c>
      <c r="U499" s="45" t="s">
        <v>36</v>
      </c>
      <c r="V499" s="34" t="str">
        <f t="array" ref="V499">IFERROR(INDEX(INDIRECT("'"&amp;VLOOKUP($C499,ModMap!$A$2:$B$21,2,FALSE)&amp;"'!V:V"),MATCH($K499,INDIRECT("'"&amp;VLOOKUP($C499,ModMap!$A$2:$B$21,2,FALSE)&amp;"'!$K:$K"),0)),"")</f>
        <v>N/A</v>
      </c>
      <c r="W499" s="34" t="str">
        <f t="array" ref="W499">IFERROR(INDEX(INDIRECT("'"&amp;VLOOKUP($C499,ModMap!$A$2:$B$21,2,FALSE)&amp;"'!W:W"),MATCH($K499,INDIRECT("'"&amp;VLOOKUP($C499,ModMap!$A$2:$B$21,2,FALSE)&amp;"'!$K:$K"),0)),"")</f>
        <v/>
      </c>
      <c r="X499" s="58" t="s">
        <v>33</v>
      </c>
      <c r="Y499" s="34" t="str">
        <f t="array" ref="Y499">IFERROR(INDEX(INDIRECT("'"&amp;VLOOKUP($C499,ModMap!$A$2:$B$21,2,FALSE)&amp;"'!Y:Y"),MATCH($K499,INDIRECT("'"&amp;VLOOKUP($C499,ModMap!$A$2:$B$21,2,FALSE)&amp;"'!$K:$K"),0)),"")</f>
        <v>Not Started</v>
      </c>
      <c r="Z499" s="34" t="str">
        <f t="array" ref="Z499">IFERROR(INDEX(INDIRECT("'"&amp;VLOOKUP($C499,ModMap!$A$2:$B$21,2,FALSE)&amp;"'!Z:Z"),MATCH($K499,INDIRECT("'"&amp;VLOOKUP($C499,ModMap!$A$2:$B$21,2,FALSE)&amp;"'!$K:$K"),0)),"")</f>
        <v>Unassigned</v>
      </c>
      <c r="AA499" s="58" t="s">
        <v>33</v>
      </c>
      <c r="AB499" s="34" t="str">
        <f t="array" ref="AB499">IFERROR(INDEX(INDIRECT("'"&amp;VLOOKUP($C499,ModMap!$A$2:$B$21,2,FALSE)&amp;"'!AB:AB"),MATCH($K499,INDIRECT("'"&amp;VLOOKUP($C499,ModMap!$A$2:$B$21,2,FALSE)&amp;"'!$K:$K"),0)),"")</f>
        <v>Not Started</v>
      </c>
      <c r="AC499" s="34" t="str">
        <f t="array" ref="AC499">IFERROR(INDEX(INDIRECT("'"&amp;VLOOKUP($C499,ModMap!$A$2:$B$21,2,FALSE)&amp;"'!AC:AC"),MATCH($K499,INDIRECT("'"&amp;VLOOKUP($C499,ModMap!$A$2:$B$21,2,FALSE)&amp;"'!$K:$K"),0)),"")</f>
        <v>Unassigned</v>
      </c>
      <c r="AD499" s="58" t="s">
        <v>33</v>
      </c>
      <c r="AE499" s="34" t="str">
        <f t="array" ref="AE499">IFERROR(INDEX(INDIRECT("'"&amp;VLOOKUP($C499,ModMap!$A$2:$B$21,2,FALSE)&amp;"'!AE:AE"),MATCH($K499,INDIRECT("'"&amp;VLOOKUP($C499,ModMap!$A$2:$B$21,2,FALSE)&amp;"'!$K:$K"),0)),"")</f>
        <v>Not Started</v>
      </c>
      <c r="AF499" s="34" t="str">
        <f t="array" ref="AF499">IFERROR(INDEX(INDIRECT("'"&amp;VLOOKUP($C499,ModMap!$A$2:$B$21,2,FALSE)&amp;"'!AF:AF"),MATCH($K499,INDIRECT("'"&amp;VLOOKUP($C499,ModMap!$A$2:$B$21,2,FALSE)&amp;"'!$K:$K"),0)),"")</f>
        <v>Unassigned</v>
      </c>
      <c r="AG499" s="45" t="s">
        <v>36</v>
      </c>
      <c r="AH499" s="34" t="str">
        <f t="array" ref="AH499">IFERROR(INDEX(INDIRECT("'"&amp;VLOOKUP($C499,ModMap!$A$2:$B$21,2,FALSE)&amp;"'!AH:AH"),MATCH($K499,INDIRECT("'"&amp;VLOOKUP($C499,ModMap!$A$2:$B$21,2,FALSE)&amp;"'!$K:$K"),0)),"")</f>
        <v>N/A</v>
      </c>
      <c r="AI499" s="34" t="str">
        <f t="array" ref="AI499">IFERROR(INDEX(INDIRECT("'"&amp;VLOOKUP($C499,ModMap!$A$2:$B$21,2,FALSE)&amp;"'!AI:AI"),MATCH($K499,INDIRECT("'"&amp;VLOOKUP($C499,ModMap!$A$2:$B$21,2,FALSE)&amp;"'!$K:$K"),0)),"")</f>
        <v/>
      </c>
      <c r="AJ499" s="45" t="s">
        <v>36</v>
      </c>
      <c r="AK499" s="34" t="str">
        <f t="array" ref="AK499">IFERROR(INDEX(INDIRECT("'"&amp;VLOOKUP($C499,ModMap!$A$2:$B$21,2,FALSE)&amp;"'!AK:AK"),MATCH($K499,INDIRECT("'"&amp;VLOOKUP($C499,ModMap!$A$2:$B$21,2,FALSE)&amp;"'!$K:$K"),0)),"")</f>
        <v>N/A</v>
      </c>
      <c r="AL499" s="34" t="str">
        <f t="array" ref="AL499">IFERROR(INDEX(INDIRECT("'"&amp;VLOOKUP($C499,ModMap!$A$2:$B$21,2,FALSE)&amp;"'!AL:AL"),MATCH($K499,INDIRECT("'"&amp;VLOOKUP($C499,ModMap!$A$2:$B$21,2,FALSE)&amp;"'!$K:$K"),0)),"")</f>
        <v/>
      </c>
      <c r="AM499" s="34">
        <f t="shared" si="1"/>
        <v>3</v>
      </c>
      <c r="AN499" s="34" t="str">
        <f t="shared" si="2"/>
        <v>Not Started</v>
      </c>
      <c r="AO499" s="35" t="str">
        <f t="array" ref="AO499">IFERROR(INDEX(INDIRECT("'"&amp;VLOOKUP($C499,ModMap!$A$2:$B$21,2,FALSE)&amp;"'!AO:AO"),MATCH($K499,INDIRECT("'"&amp;VLOOKUP($C499,ModMap!$A$2:$B$21,2,FALSE)&amp;"'!$K:$K"),0)),"")</f>
        <v/>
      </c>
      <c r="AP499" s="53" t="str">
        <f t="array" ref="AP499">IFERROR(HYPERLINK("#'"&amp;VLOOKUP($C499,ModMap!$A$2:$B$21,2,FALSE)&amp;"'!V"&amp;MATCH($K499,INDIRECT("'"&amp;VLOOKUP($C499,ModMap!$A$2:$B$21,2,FALSE)&amp;"'!$K:$K"),0),"Edit on module sheet"),"")</f>
        <v>Edit on module sheet</v>
      </c>
    </row>
    <row r="500" ht="42.0" customHeight="1">
      <c r="A500" s="54">
        <v>498.0</v>
      </c>
      <c r="B500" s="54">
        <v>498.0</v>
      </c>
      <c r="C500" s="54" t="s">
        <v>118</v>
      </c>
      <c r="D500" s="55" t="s">
        <v>119</v>
      </c>
      <c r="E500" s="65" t="s">
        <v>41</v>
      </c>
      <c r="F500" s="106" t="s">
        <v>1259</v>
      </c>
      <c r="G500" s="55" t="s">
        <v>1260</v>
      </c>
      <c r="H500" s="54" t="s">
        <v>1261</v>
      </c>
      <c r="I500" s="54" t="s">
        <v>1262</v>
      </c>
      <c r="J500" s="55" t="s">
        <v>1263</v>
      </c>
      <c r="K500" s="54" t="s">
        <v>1264</v>
      </c>
      <c r="L500" s="55" t="s">
        <v>1265</v>
      </c>
      <c r="M500" s="62" t="s">
        <v>200</v>
      </c>
      <c r="N500" s="54" t="s">
        <v>119</v>
      </c>
      <c r="O500" s="54" t="s">
        <v>1266</v>
      </c>
      <c r="P500" s="55" t="s">
        <v>1267</v>
      </c>
      <c r="Q500" s="55" t="s">
        <v>1268</v>
      </c>
      <c r="R500" s="54" t="s">
        <v>1269</v>
      </c>
      <c r="S500" s="54" t="s">
        <v>206</v>
      </c>
      <c r="T500" s="54" t="str">
        <f t="array" ref="T500">IFERROR(INDEX(INDIRECT("'"&amp;VLOOKUP($C500,ModMap!$A$2:$B$21,2,FALSE)&amp;"'!T:T"),MATCH($K500,INDIRECT("'"&amp;VLOOKUP($C500,ModMap!$A$2:$B$21,2,FALSE)&amp;"'!$K:$K"),0)),"")</f>
        <v>Unassigned</v>
      </c>
      <c r="U500" s="58" t="s">
        <v>33</v>
      </c>
      <c r="V500" s="54" t="str">
        <f t="array" ref="V500">IFERROR(INDEX(INDIRECT("'"&amp;VLOOKUP($C500,ModMap!$A$2:$B$21,2,FALSE)&amp;"'!V:V"),MATCH($K500,INDIRECT("'"&amp;VLOOKUP($C500,ModMap!$A$2:$B$21,2,FALSE)&amp;"'!$K:$K"),0)),"")</f>
        <v>Not Started</v>
      </c>
      <c r="W500" s="54" t="str">
        <f t="array" ref="W500">IFERROR(INDEX(INDIRECT("'"&amp;VLOOKUP($C500,ModMap!$A$2:$B$21,2,FALSE)&amp;"'!W:W"),MATCH($K500,INDIRECT("'"&amp;VLOOKUP($C500,ModMap!$A$2:$B$21,2,FALSE)&amp;"'!$K:$K"),0)),"")</f>
        <v>Unassigned</v>
      </c>
      <c r="X500" s="45" t="s">
        <v>36</v>
      </c>
      <c r="Y500" s="54" t="str">
        <f t="array" ref="Y500">IFERROR(INDEX(INDIRECT("'"&amp;VLOOKUP($C500,ModMap!$A$2:$B$21,2,FALSE)&amp;"'!Y:Y"),MATCH($K500,INDIRECT("'"&amp;VLOOKUP($C500,ModMap!$A$2:$B$21,2,FALSE)&amp;"'!$K:$K"),0)),"")</f>
        <v>N/A</v>
      </c>
      <c r="Z500" s="54" t="str">
        <f t="array" ref="Z500">IFERROR(INDEX(INDIRECT("'"&amp;VLOOKUP($C500,ModMap!$A$2:$B$21,2,FALSE)&amp;"'!Z:Z"),MATCH($K500,INDIRECT("'"&amp;VLOOKUP($C500,ModMap!$A$2:$B$21,2,FALSE)&amp;"'!$K:$K"),0)),"")</f>
        <v/>
      </c>
      <c r="AA500" s="45" t="s">
        <v>36</v>
      </c>
      <c r="AB500" s="54" t="str">
        <f t="array" ref="AB500">IFERROR(INDEX(INDIRECT("'"&amp;VLOOKUP($C500,ModMap!$A$2:$B$21,2,FALSE)&amp;"'!AB:AB"),MATCH($K500,INDIRECT("'"&amp;VLOOKUP($C500,ModMap!$A$2:$B$21,2,FALSE)&amp;"'!$K:$K"),0)),"")</f>
        <v>N/A</v>
      </c>
      <c r="AC500" s="54" t="str">
        <f t="array" ref="AC500">IFERROR(INDEX(INDIRECT("'"&amp;VLOOKUP($C500,ModMap!$A$2:$B$21,2,FALSE)&amp;"'!AC:AC"),MATCH($K500,INDIRECT("'"&amp;VLOOKUP($C500,ModMap!$A$2:$B$21,2,FALSE)&amp;"'!$K:$K"),0)),"")</f>
        <v/>
      </c>
      <c r="AD500" s="58" t="s">
        <v>33</v>
      </c>
      <c r="AE500" s="54" t="str">
        <f t="array" ref="AE500">IFERROR(INDEX(INDIRECT("'"&amp;VLOOKUP($C500,ModMap!$A$2:$B$21,2,FALSE)&amp;"'!AE:AE"),MATCH($K500,INDIRECT("'"&amp;VLOOKUP($C500,ModMap!$A$2:$B$21,2,FALSE)&amp;"'!$K:$K"),0)),"")</f>
        <v>Not Started</v>
      </c>
      <c r="AF500" s="54" t="str">
        <f t="array" ref="AF500">IFERROR(INDEX(INDIRECT("'"&amp;VLOOKUP($C500,ModMap!$A$2:$B$21,2,FALSE)&amp;"'!AF:AF"),MATCH($K500,INDIRECT("'"&amp;VLOOKUP($C500,ModMap!$A$2:$B$21,2,FALSE)&amp;"'!$K:$K"),0)),"")</f>
        <v>Unassigned</v>
      </c>
      <c r="AG500" s="45" t="s">
        <v>36</v>
      </c>
      <c r="AH500" s="54" t="str">
        <f t="array" ref="AH500">IFERROR(INDEX(INDIRECT("'"&amp;VLOOKUP($C500,ModMap!$A$2:$B$21,2,FALSE)&amp;"'!AH:AH"),MATCH($K500,INDIRECT("'"&amp;VLOOKUP($C500,ModMap!$A$2:$B$21,2,FALSE)&amp;"'!$K:$K"),0)),"")</f>
        <v>N/A</v>
      </c>
      <c r="AI500" s="54" t="str">
        <f t="array" ref="AI500">IFERROR(INDEX(INDIRECT("'"&amp;VLOOKUP($C500,ModMap!$A$2:$B$21,2,FALSE)&amp;"'!AI:AI"),MATCH($K500,INDIRECT("'"&amp;VLOOKUP($C500,ModMap!$A$2:$B$21,2,FALSE)&amp;"'!$K:$K"),0)),"")</f>
        <v/>
      </c>
      <c r="AJ500" s="45" t="s">
        <v>36</v>
      </c>
      <c r="AK500" s="54" t="str">
        <f t="array" ref="AK500">IFERROR(INDEX(INDIRECT("'"&amp;VLOOKUP($C500,ModMap!$A$2:$B$21,2,FALSE)&amp;"'!AK:AK"),MATCH($K500,INDIRECT("'"&amp;VLOOKUP($C500,ModMap!$A$2:$B$21,2,FALSE)&amp;"'!$K:$K"),0)),"")</f>
        <v>N/A</v>
      </c>
      <c r="AL500" s="54" t="str">
        <f t="array" ref="AL500">IFERROR(INDEX(INDIRECT("'"&amp;VLOOKUP($C500,ModMap!$A$2:$B$21,2,FALSE)&amp;"'!AL:AL"),MATCH($K500,INDIRECT("'"&amp;VLOOKUP($C500,ModMap!$A$2:$B$21,2,FALSE)&amp;"'!$K:$K"),0)),"")</f>
        <v/>
      </c>
      <c r="AM500" s="54">
        <f t="shared" si="1"/>
        <v>2</v>
      </c>
      <c r="AN500" s="54" t="str">
        <f t="shared" si="2"/>
        <v>Not Started</v>
      </c>
      <c r="AO500" s="55" t="str">
        <f t="array" ref="AO500">IFERROR(INDEX(INDIRECT("'"&amp;VLOOKUP($C500,ModMap!$A$2:$B$21,2,FALSE)&amp;"'!AO:AO"),MATCH($K500,INDIRECT("'"&amp;VLOOKUP($C500,ModMap!$A$2:$B$21,2,FALSE)&amp;"'!$K:$K"),0)),"")</f>
        <v/>
      </c>
      <c r="AP500" s="53" t="str">
        <f t="array" ref="AP500">IFERROR(HYPERLINK("#'"&amp;VLOOKUP($C500,ModMap!$A$2:$B$21,2,FALSE)&amp;"'!V"&amp;MATCH($K500,INDIRECT("'"&amp;VLOOKUP($C500,ModMap!$A$2:$B$21,2,FALSE)&amp;"'!$K:$K"),0),"Edit on module sheet"),"")</f>
        <v>Edit on module sheet</v>
      </c>
    </row>
    <row r="501" ht="42.0" customHeight="1">
      <c r="A501" s="34">
        <v>499.0</v>
      </c>
      <c r="B501" s="34">
        <v>499.0</v>
      </c>
      <c r="C501" s="34" t="s">
        <v>118</v>
      </c>
      <c r="D501" s="35" t="s">
        <v>119</v>
      </c>
      <c r="E501" s="64" t="s">
        <v>69</v>
      </c>
      <c r="F501" s="106" t="s">
        <v>1259</v>
      </c>
      <c r="G501" s="35" t="s">
        <v>1260</v>
      </c>
      <c r="H501" s="34" t="s">
        <v>1261</v>
      </c>
      <c r="I501" s="34" t="s">
        <v>1262</v>
      </c>
      <c r="J501" s="35" t="s">
        <v>1263</v>
      </c>
      <c r="K501" s="34" t="s">
        <v>3825</v>
      </c>
      <c r="L501" s="35" t="s">
        <v>3826</v>
      </c>
      <c r="M501" s="58" t="s">
        <v>434</v>
      </c>
      <c r="N501" s="34" t="s">
        <v>119</v>
      </c>
      <c r="O501" s="34" t="s">
        <v>1266</v>
      </c>
      <c r="P501" s="35" t="s">
        <v>1267</v>
      </c>
      <c r="Q501" s="35" t="s">
        <v>1268</v>
      </c>
      <c r="R501" s="34" t="s">
        <v>1269</v>
      </c>
      <c r="S501" s="34" t="s">
        <v>69</v>
      </c>
      <c r="T501" s="34" t="str">
        <f t="array" ref="T501">IFERROR(INDEX(INDIRECT("'"&amp;VLOOKUP($C501,ModMap!$A$2:$B$21,2,FALSE)&amp;"'!T:T"),MATCH($K501,INDIRECT("'"&amp;VLOOKUP($C501,ModMap!$A$2:$B$21,2,FALSE)&amp;"'!$K:$K"),0)),"")</f>
        <v>Unassigned</v>
      </c>
      <c r="U501" s="58" t="s">
        <v>33</v>
      </c>
      <c r="V501" s="34" t="str">
        <f t="array" ref="V501">IFERROR(INDEX(INDIRECT("'"&amp;VLOOKUP($C501,ModMap!$A$2:$B$21,2,FALSE)&amp;"'!V:V"),MATCH($K501,INDIRECT("'"&amp;VLOOKUP($C501,ModMap!$A$2:$B$21,2,FALSE)&amp;"'!$K:$K"),0)),"")</f>
        <v>Not Started</v>
      </c>
      <c r="W501" s="34" t="str">
        <f t="array" ref="W501">IFERROR(INDEX(INDIRECT("'"&amp;VLOOKUP($C501,ModMap!$A$2:$B$21,2,FALSE)&amp;"'!W:W"),MATCH($K501,INDIRECT("'"&amp;VLOOKUP($C501,ModMap!$A$2:$B$21,2,FALSE)&amp;"'!$K:$K"),0)),"")</f>
        <v>Unassigned</v>
      </c>
      <c r="X501" s="58" t="s">
        <v>33</v>
      </c>
      <c r="Y501" s="34" t="str">
        <f t="array" ref="Y501">IFERROR(INDEX(INDIRECT("'"&amp;VLOOKUP($C501,ModMap!$A$2:$B$21,2,FALSE)&amp;"'!Y:Y"),MATCH($K501,INDIRECT("'"&amp;VLOOKUP($C501,ModMap!$A$2:$B$21,2,FALSE)&amp;"'!$K:$K"),0)),"")</f>
        <v>Not Started</v>
      </c>
      <c r="Z501" s="34" t="str">
        <f t="array" ref="Z501">IFERROR(INDEX(INDIRECT("'"&amp;VLOOKUP($C501,ModMap!$A$2:$B$21,2,FALSE)&amp;"'!Z:Z"),MATCH($K501,INDIRECT("'"&amp;VLOOKUP($C501,ModMap!$A$2:$B$21,2,FALSE)&amp;"'!$K:$K"),0)),"")</f>
        <v>Unassigned</v>
      </c>
      <c r="AA501" s="45" t="s">
        <v>36</v>
      </c>
      <c r="AB501" s="34" t="str">
        <f t="array" ref="AB501">IFERROR(INDEX(INDIRECT("'"&amp;VLOOKUP($C501,ModMap!$A$2:$B$21,2,FALSE)&amp;"'!AB:AB"),MATCH($K501,INDIRECT("'"&amp;VLOOKUP($C501,ModMap!$A$2:$B$21,2,FALSE)&amp;"'!$K:$K"),0)),"")</f>
        <v>N/A</v>
      </c>
      <c r="AC501" s="34" t="str">
        <f t="array" ref="AC501">IFERROR(INDEX(INDIRECT("'"&amp;VLOOKUP($C501,ModMap!$A$2:$B$21,2,FALSE)&amp;"'!AC:AC"),MATCH($K501,INDIRECT("'"&amp;VLOOKUP($C501,ModMap!$A$2:$B$21,2,FALSE)&amp;"'!$K:$K"),0)),"")</f>
        <v/>
      </c>
      <c r="AD501" s="58" t="s">
        <v>33</v>
      </c>
      <c r="AE501" s="34" t="str">
        <f t="array" ref="AE501">IFERROR(INDEX(INDIRECT("'"&amp;VLOOKUP($C501,ModMap!$A$2:$B$21,2,FALSE)&amp;"'!AE:AE"),MATCH($K501,INDIRECT("'"&amp;VLOOKUP($C501,ModMap!$A$2:$B$21,2,FALSE)&amp;"'!$K:$K"),0)),"")</f>
        <v>Not Started</v>
      </c>
      <c r="AF501" s="34" t="str">
        <f t="array" ref="AF501">IFERROR(INDEX(INDIRECT("'"&amp;VLOOKUP($C501,ModMap!$A$2:$B$21,2,FALSE)&amp;"'!AF:AF"),MATCH($K501,INDIRECT("'"&amp;VLOOKUP($C501,ModMap!$A$2:$B$21,2,FALSE)&amp;"'!$K:$K"),0)),"")</f>
        <v>Unassigned</v>
      </c>
      <c r="AG501" s="45" t="s">
        <v>36</v>
      </c>
      <c r="AH501" s="34" t="str">
        <f t="array" ref="AH501">IFERROR(INDEX(INDIRECT("'"&amp;VLOOKUP($C501,ModMap!$A$2:$B$21,2,FALSE)&amp;"'!AH:AH"),MATCH($K501,INDIRECT("'"&amp;VLOOKUP($C501,ModMap!$A$2:$B$21,2,FALSE)&amp;"'!$K:$K"),0)),"")</f>
        <v>N/A</v>
      </c>
      <c r="AI501" s="34" t="str">
        <f t="array" ref="AI501">IFERROR(INDEX(INDIRECT("'"&amp;VLOOKUP($C501,ModMap!$A$2:$B$21,2,FALSE)&amp;"'!AI:AI"),MATCH($K501,INDIRECT("'"&amp;VLOOKUP($C501,ModMap!$A$2:$B$21,2,FALSE)&amp;"'!$K:$K"),0)),"")</f>
        <v/>
      </c>
      <c r="AJ501" s="45" t="s">
        <v>36</v>
      </c>
      <c r="AK501" s="34" t="str">
        <f t="array" ref="AK501">IFERROR(INDEX(INDIRECT("'"&amp;VLOOKUP($C501,ModMap!$A$2:$B$21,2,FALSE)&amp;"'!AK:AK"),MATCH($K501,INDIRECT("'"&amp;VLOOKUP($C501,ModMap!$A$2:$B$21,2,FALSE)&amp;"'!$K:$K"),0)),"")</f>
        <v>N/A</v>
      </c>
      <c r="AL501" s="34" t="str">
        <f t="array" ref="AL501">IFERROR(INDEX(INDIRECT("'"&amp;VLOOKUP($C501,ModMap!$A$2:$B$21,2,FALSE)&amp;"'!AL:AL"),MATCH($K501,INDIRECT("'"&amp;VLOOKUP($C501,ModMap!$A$2:$B$21,2,FALSE)&amp;"'!$K:$K"),0)),"")</f>
        <v/>
      </c>
      <c r="AM501" s="34">
        <f t="shared" si="1"/>
        <v>3</v>
      </c>
      <c r="AN501" s="34" t="str">
        <f t="shared" si="2"/>
        <v>Not Started</v>
      </c>
      <c r="AO501" s="35" t="str">
        <f t="array" ref="AO501">IFERROR(INDEX(INDIRECT("'"&amp;VLOOKUP($C501,ModMap!$A$2:$B$21,2,FALSE)&amp;"'!AO:AO"),MATCH($K501,INDIRECT("'"&amp;VLOOKUP($C501,ModMap!$A$2:$B$21,2,FALSE)&amp;"'!$K:$K"),0)),"")</f>
        <v/>
      </c>
      <c r="AP501" s="53" t="str">
        <f t="array" ref="AP501">IFERROR(HYPERLINK("#'"&amp;VLOOKUP($C501,ModMap!$A$2:$B$21,2,FALSE)&amp;"'!V"&amp;MATCH($K501,INDIRECT("'"&amp;VLOOKUP($C501,ModMap!$A$2:$B$21,2,FALSE)&amp;"'!$K:$K"),0),"Edit on module sheet"),"")</f>
        <v>Edit on module sheet</v>
      </c>
    </row>
    <row r="502" ht="42.0" customHeight="1">
      <c r="A502" s="54">
        <v>500.0</v>
      </c>
      <c r="B502" s="54">
        <v>500.0</v>
      </c>
      <c r="C502" s="54" t="s">
        <v>118</v>
      </c>
      <c r="D502" s="55" t="s">
        <v>119</v>
      </c>
      <c r="E502" s="36" t="s">
        <v>48</v>
      </c>
      <c r="F502" s="106" t="s">
        <v>1259</v>
      </c>
      <c r="G502" s="55" t="s">
        <v>1260</v>
      </c>
      <c r="H502" s="54" t="s">
        <v>1277</v>
      </c>
      <c r="I502" s="54" t="s">
        <v>1278</v>
      </c>
      <c r="J502" s="55" t="s">
        <v>1279</v>
      </c>
      <c r="K502" s="54" t="s">
        <v>2675</v>
      </c>
      <c r="L502" s="55" t="s">
        <v>2676</v>
      </c>
      <c r="M502" s="62" t="s">
        <v>200</v>
      </c>
      <c r="N502" s="54" t="s">
        <v>119</v>
      </c>
      <c r="O502" s="54" t="s">
        <v>1266</v>
      </c>
      <c r="P502" s="55" t="s">
        <v>1282</v>
      </c>
      <c r="Q502" s="55" t="s">
        <v>1283</v>
      </c>
      <c r="R502" s="54" t="s">
        <v>1284</v>
      </c>
      <c r="S502" s="54" t="s">
        <v>53</v>
      </c>
      <c r="T502" s="54" t="str">
        <f t="array" ref="T502">IFERROR(INDEX(INDIRECT("'"&amp;VLOOKUP($C502,ModMap!$A$2:$B$21,2,FALSE)&amp;"'!T:T"),MATCH($K502,INDIRECT("'"&amp;VLOOKUP($C502,ModMap!$A$2:$B$21,2,FALSE)&amp;"'!$K:$K"),0)),"")</f>
        <v>Unassigned</v>
      </c>
      <c r="U502" s="45" t="s">
        <v>36</v>
      </c>
      <c r="V502" s="54" t="str">
        <f t="array" ref="V502">IFERROR(INDEX(INDIRECT("'"&amp;VLOOKUP($C502,ModMap!$A$2:$B$21,2,FALSE)&amp;"'!V:V"),MATCH($K502,INDIRECT("'"&amp;VLOOKUP($C502,ModMap!$A$2:$B$21,2,FALSE)&amp;"'!$K:$K"),0)),"")</f>
        <v>N/A</v>
      </c>
      <c r="W502" s="54" t="str">
        <f t="array" ref="W502">IFERROR(INDEX(INDIRECT("'"&amp;VLOOKUP($C502,ModMap!$A$2:$B$21,2,FALSE)&amp;"'!W:W"),MATCH($K502,INDIRECT("'"&amp;VLOOKUP($C502,ModMap!$A$2:$B$21,2,FALSE)&amp;"'!$K:$K"),0)),"")</f>
        <v/>
      </c>
      <c r="X502" s="58" t="s">
        <v>33</v>
      </c>
      <c r="Y502" s="54" t="str">
        <f t="array" ref="Y502">IFERROR(INDEX(INDIRECT("'"&amp;VLOOKUP($C502,ModMap!$A$2:$B$21,2,FALSE)&amp;"'!Y:Y"),MATCH($K502,INDIRECT("'"&amp;VLOOKUP($C502,ModMap!$A$2:$B$21,2,FALSE)&amp;"'!$K:$K"),0)),"")</f>
        <v>Not Started</v>
      </c>
      <c r="Z502" s="54" t="str">
        <f t="array" ref="Z502">IFERROR(INDEX(INDIRECT("'"&amp;VLOOKUP($C502,ModMap!$A$2:$B$21,2,FALSE)&amp;"'!Z:Z"),MATCH($K502,INDIRECT("'"&amp;VLOOKUP($C502,ModMap!$A$2:$B$21,2,FALSE)&amp;"'!$K:$K"),0)),"")</f>
        <v>Unassigned</v>
      </c>
      <c r="AA502" s="58" t="s">
        <v>33</v>
      </c>
      <c r="AB502" s="54" t="str">
        <f t="array" ref="AB502">IFERROR(INDEX(INDIRECT("'"&amp;VLOOKUP($C502,ModMap!$A$2:$B$21,2,FALSE)&amp;"'!AB:AB"),MATCH($K502,INDIRECT("'"&amp;VLOOKUP($C502,ModMap!$A$2:$B$21,2,FALSE)&amp;"'!$K:$K"),0)),"")</f>
        <v>Not Started</v>
      </c>
      <c r="AC502" s="54" t="str">
        <f t="array" ref="AC502">IFERROR(INDEX(INDIRECT("'"&amp;VLOOKUP($C502,ModMap!$A$2:$B$21,2,FALSE)&amp;"'!AC:AC"),MATCH($K502,INDIRECT("'"&amp;VLOOKUP($C502,ModMap!$A$2:$B$21,2,FALSE)&amp;"'!$K:$K"),0)),"")</f>
        <v>Unassigned</v>
      </c>
      <c r="AD502" s="45" t="s">
        <v>36</v>
      </c>
      <c r="AE502" s="54" t="str">
        <f t="array" ref="AE502">IFERROR(INDEX(INDIRECT("'"&amp;VLOOKUP($C502,ModMap!$A$2:$B$21,2,FALSE)&amp;"'!AE:AE"),MATCH($K502,INDIRECT("'"&amp;VLOOKUP($C502,ModMap!$A$2:$B$21,2,FALSE)&amp;"'!$K:$K"),0)),"")</f>
        <v>N/A</v>
      </c>
      <c r="AF502" s="54" t="str">
        <f t="array" ref="AF502">IFERROR(INDEX(INDIRECT("'"&amp;VLOOKUP($C502,ModMap!$A$2:$B$21,2,FALSE)&amp;"'!AF:AF"),MATCH($K502,INDIRECT("'"&amp;VLOOKUP($C502,ModMap!$A$2:$B$21,2,FALSE)&amp;"'!$K:$K"),0)),"")</f>
        <v/>
      </c>
      <c r="AG502" s="45" t="s">
        <v>36</v>
      </c>
      <c r="AH502" s="54" t="str">
        <f t="array" ref="AH502">IFERROR(INDEX(INDIRECT("'"&amp;VLOOKUP($C502,ModMap!$A$2:$B$21,2,FALSE)&amp;"'!AH:AH"),MATCH($K502,INDIRECT("'"&amp;VLOOKUP($C502,ModMap!$A$2:$B$21,2,FALSE)&amp;"'!$K:$K"),0)),"")</f>
        <v>N/A</v>
      </c>
      <c r="AI502" s="54" t="str">
        <f t="array" ref="AI502">IFERROR(INDEX(INDIRECT("'"&amp;VLOOKUP($C502,ModMap!$A$2:$B$21,2,FALSE)&amp;"'!AI:AI"),MATCH($K502,INDIRECT("'"&amp;VLOOKUP($C502,ModMap!$A$2:$B$21,2,FALSE)&amp;"'!$K:$K"),0)),"")</f>
        <v/>
      </c>
      <c r="AJ502" s="45" t="s">
        <v>36</v>
      </c>
      <c r="AK502" s="54" t="str">
        <f t="array" ref="AK502">IFERROR(INDEX(INDIRECT("'"&amp;VLOOKUP($C502,ModMap!$A$2:$B$21,2,FALSE)&amp;"'!AK:AK"),MATCH($K502,INDIRECT("'"&amp;VLOOKUP($C502,ModMap!$A$2:$B$21,2,FALSE)&amp;"'!$K:$K"),0)),"")</f>
        <v>N/A</v>
      </c>
      <c r="AL502" s="54" t="str">
        <f t="array" ref="AL502">IFERROR(INDEX(INDIRECT("'"&amp;VLOOKUP($C502,ModMap!$A$2:$B$21,2,FALSE)&amp;"'!AL:AL"),MATCH($K502,INDIRECT("'"&amp;VLOOKUP($C502,ModMap!$A$2:$B$21,2,FALSE)&amp;"'!$K:$K"),0)),"")</f>
        <v/>
      </c>
      <c r="AM502" s="54">
        <f t="shared" si="1"/>
        <v>2</v>
      </c>
      <c r="AN502" s="54" t="str">
        <f t="shared" si="2"/>
        <v>Not Started</v>
      </c>
      <c r="AO502" s="55" t="str">
        <f t="array" ref="AO502">IFERROR(INDEX(INDIRECT("'"&amp;VLOOKUP($C502,ModMap!$A$2:$B$21,2,FALSE)&amp;"'!AO:AO"),MATCH($K502,INDIRECT("'"&amp;VLOOKUP($C502,ModMap!$A$2:$B$21,2,FALSE)&amp;"'!$K:$K"),0)),"")</f>
        <v/>
      </c>
      <c r="AP502" s="53" t="str">
        <f t="array" ref="AP502">IFERROR(HYPERLINK("#'"&amp;VLOOKUP($C502,ModMap!$A$2:$B$21,2,FALSE)&amp;"'!V"&amp;MATCH($K502,INDIRECT("'"&amp;VLOOKUP($C502,ModMap!$A$2:$B$21,2,FALSE)&amp;"'!$K:$K"),0),"Edit on module sheet"),"")</f>
        <v>Edit on module sheet</v>
      </c>
    </row>
    <row r="503" ht="42.0" customHeight="1">
      <c r="A503" s="34">
        <v>501.0</v>
      </c>
      <c r="B503" s="34">
        <v>501.0</v>
      </c>
      <c r="C503" s="34" t="s">
        <v>118</v>
      </c>
      <c r="D503" s="35" t="s">
        <v>119</v>
      </c>
      <c r="E503" s="36" t="s">
        <v>48</v>
      </c>
      <c r="F503" s="106" t="s">
        <v>1259</v>
      </c>
      <c r="G503" s="35" t="s">
        <v>1260</v>
      </c>
      <c r="H503" s="34" t="s">
        <v>1277</v>
      </c>
      <c r="I503" s="34" t="s">
        <v>1278</v>
      </c>
      <c r="J503" s="35" t="s">
        <v>1279</v>
      </c>
      <c r="K503" s="34" t="s">
        <v>2678</v>
      </c>
      <c r="L503" s="35" t="s">
        <v>2679</v>
      </c>
      <c r="M503" s="62" t="s">
        <v>200</v>
      </c>
      <c r="N503" s="34" t="s">
        <v>119</v>
      </c>
      <c r="O503" s="34" t="s">
        <v>1266</v>
      </c>
      <c r="P503" s="35" t="s">
        <v>1282</v>
      </c>
      <c r="Q503" s="35" t="s">
        <v>1283</v>
      </c>
      <c r="R503" s="34" t="s">
        <v>1284</v>
      </c>
      <c r="S503" s="34" t="s">
        <v>56</v>
      </c>
      <c r="T503" s="34" t="str">
        <f t="array" ref="T503">IFERROR(INDEX(INDIRECT("'"&amp;VLOOKUP($C503,ModMap!$A$2:$B$21,2,FALSE)&amp;"'!T:T"),MATCH($K503,INDIRECT("'"&amp;VLOOKUP($C503,ModMap!$A$2:$B$21,2,FALSE)&amp;"'!$K:$K"),0)),"")</f>
        <v>Unassigned</v>
      </c>
      <c r="U503" s="45" t="s">
        <v>36</v>
      </c>
      <c r="V503" s="34" t="str">
        <f t="array" ref="V503">IFERROR(INDEX(INDIRECT("'"&amp;VLOOKUP($C503,ModMap!$A$2:$B$21,2,FALSE)&amp;"'!V:V"),MATCH($K503,INDIRECT("'"&amp;VLOOKUP($C503,ModMap!$A$2:$B$21,2,FALSE)&amp;"'!$K:$K"),0)),"")</f>
        <v>N/A</v>
      </c>
      <c r="W503" s="34" t="str">
        <f t="array" ref="W503">IFERROR(INDEX(INDIRECT("'"&amp;VLOOKUP($C503,ModMap!$A$2:$B$21,2,FALSE)&amp;"'!W:W"),MATCH($K503,INDIRECT("'"&amp;VLOOKUP($C503,ModMap!$A$2:$B$21,2,FALSE)&amp;"'!$K:$K"),0)),"")</f>
        <v/>
      </c>
      <c r="X503" s="58" t="s">
        <v>33</v>
      </c>
      <c r="Y503" s="34" t="str">
        <f t="array" ref="Y503">IFERROR(INDEX(INDIRECT("'"&amp;VLOOKUP($C503,ModMap!$A$2:$B$21,2,FALSE)&amp;"'!Y:Y"),MATCH($K503,INDIRECT("'"&amp;VLOOKUP($C503,ModMap!$A$2:$B$21,2,FALSE)&amp;"'!$K:$K"),0)),"")</f>
        <v>Not Started</v>
      </c>
      <c r="Z503" s="34" t="str">
        <f t="array" ref="Z503">IFERROR(INDEX(INDIRECT("'"&amp;VLOOKUP($C503,ModMap!$A$2:$B$21,2,FALSE)&amp;"'!Z:Z"),MATCH($K503,INDIRECT("'"&amp;VLOOKUP($C503,ModMap!$A$2:$B$21,2,FALSE)&amp;"'!$K:$K"),0)),"")</f>
        <v>Unassigned</v>
      </c>
      <c r="AA503" s="58" t="s">
        <v>33</v>
      </c>
      <c r="AB503" s="34" t="str">
        <f t="array" ref="AB503">IFERROR(INDEX(INDIRECT("'"&amp;VLOOKUP($C503,ModMap!$A$2:$B$21,2,FALSE)&amp;"'!AB:AB"),MATCH($K503,INDIRECT("'"&amp;VLOOKUP($C503,ModMap!$A$2:$B$21,2,FALSE)&amp;"'!$K:$K"),0)),"")</f>
        <v>Not Started</v>
      </c>
      <c r="AC503" s="34" t="str">
        <f t="array" ref="AC503">IFERROR(INDEX(INDIRECT("'"&amp;VLOOKUP($C503,ModMap!$A$2:$B$21,2,FALSE)&amp;"'!AC:AC"),MATCH($K503,INDIRECT("'"&amp;VLOOKUP($C503,ModMap!$A$2:$B$21,2,FALSE)&amp;"'!$K:$K"),0)),"")</f>
        <v>Unassigned</v>
      </c>
      <c r="AD503" s="58" t="s">
        <v>33</v>
      </c>
      <c r="AE503" s="34" t="str">
        <f t="array" ref="AE503">IFERROR(INDEX(INDIRECT("'"&amp;VLOOKUP($C503,ModMap!$A$2:$B$21,2,FALSE)&amp;"'!AE:AE"),MATCH($K503,INDIRECT("'"&amp;VLOOKUP($C503,ModMap!$A$2:$B$21,2,FALSE)&amp;"'!$K:$K"),0)),"")</f>
        <v>Not Started</v>
      </c>
      <c r="AF503" s="34" t="str">
        <f t="array" ref="AF503">IFERROR(INDEX(INDIRECT("'"&amp;VLOOKUP($C503,ModMap!$A$2:$B$21,2,FALSE)&amp;"'!AF:AF"),MATCH($K503,INDIRECT("'"&amp;VLOOKUP($C503,ModMap!$A$2:$B$21,2,FALSE)&amp;"'!$K:$K"),0)),"")</f>
        <v>Unassigned</v>
      </c>
      <c r="AG503" s="45" t="s">
        <v>36</v>
      </c>
      <c r="AH503" s="34" t="str">
        <f t="array" ref="AH503">IFERROR(INDEX(INDIRECT("'"&amp;VLOOKUP($C503,ModMap!$A$2:$B$21,2,FALSE)&amp;"'!AH:AH"),MATCH($K503,INDIRECT("'"&amp;VLOOKUP($C503,ModMap!$A$2:$B$21,2,FALSE)&amp;"'!$K:$K"),0)),"")</f>
        <v>N/A</v>
      </c>
      <c r="AI503" s="34" t="str">
        <f t="array" ref="AI503">IFERROR(INDEX(INDIRECT("'"&amp;VLOOKUP($C503,ModMap!$A$2:$B$21,2,FALSE)&amp;"'!AI:AI"),MATCH($K503,INDIRECT("'"&amp;VLOOKUP($C503,ModMap!$A$2:$B$21,2,FALSE)&amp;"'!$K:$K"),0)),"")</f>
        <v/>
      </c>
      <c r="AJ503" s="45" t="s">
        <v>36</v>
      </c>
      <c r="AK503" s="34" t="str">
        <f t="array" ref="AK503">IFERROR(INDEX(INDIRECT("'"&amp;VLOOKUP($C503,ModMap!$A$2:$B$21,2,FALSE)&amp;"'!AK:AK"),MATCH($K503,INDIRECT("'"&amp;VLOOKUP($C503,ModMap!$A$2:$B$21,2,FALSE)&amp;"'!$K:$K"),0)),"")</f>
        <v>N/A</v>
      </c>
      <c r="AL503" s="34" t="str">
        <f t="array" ref="AL503">IFERROR(INDEX(INDIRECT("'"&amp;VLOOKUP($C503,ModMap!$A$2:$B$21,2,FALSE)&amp;"'!AL:AL"),MATCH($K503,INDIRECT("'"&amp;VLOOKUP($C503,ModMap!$A$2:$B$21,2,FALSE)&amp;"'!$K:$K"),0)),"")</f>
        <v/>
      </c>
      <c r="AM503" s="34">
        <f t="shared" si="1"/>
        <v>3</v>
      </c>
      <c r="AN503" s="34" t="str">
        <f t="shared" si="2"/>
        <v>Not Started</v>
      </c>
      <c r="AO503" s="35" t="str">
        <f t="array" ref="AO503">IFERROR(INDEX(INDIRECT("'"&amp;VLOOKUP($C503,ModMap!$A$2:$B$21,2,FALSE)&amp;"'!AO:AO"),MATCH($K503,INDIRECT("'"&amp;VLOOKUP($C503,ModMap!$A$2:$B$21,2,FALSE)&amp;"'!$K:$K"),0)),"")</f>
        <v/>
      </c>
      <c r="AP503" s="53" t="str">
        <f t="array" ref="AP503">IFERROR(HYPERLINK("#'"&amp;VLOOKUP($C503,ModMap!$A$2:$B$21,2,FALSE)&amp;"'!V"&amp;MATCH($K503,INDIRECT("'"&amp;VLOOKUP($C503,ModMap!$A$2:$B$21,2,FALSE)&amp;"'!$K:$K"),0),"Edit on module sheet"),"")</f>
        <v>Edit on module sheet</v>
      </c>
    </row>
    <row r="504" ht="42.0" customHeight="1">
      <c r="A504" s="54">
        <v>502.0</v>
      </c>
      <c r="B504" s="54">
        <v>502.0</v>
      </c>
      <c r="C504" s="54" t="s">
        <v>118</v>
      </c>
      <c r="D504" s="55" t="s">
        <v>119</v>
      </c>
      <c r="E504" s="65" t="s">
        <v>41</v>
      </c>
      <c r="F504" s="106" t="s">
        <v>1259</v>
      </c>
      <c r="G504" s="55" t="s">
        <v>1260</v>
      </c>
      <c r="H504" s="54" t="s">
        <v>1277</v>
      </c>
      <c r="I504" s="54" t="s">
        <v>1278</v>
      </c>
      <c r="J504" s="55" t="s">
        <v>1279</v>
      </c>
      <c r="K504" s="54" t="s">
        <v>1280</v>
      </c>
      <c r="L504" s="55" t="s">
        <v>1281</v>
      </c>
      <c r="M504" s="62" t="s">
        <v>200</v>
      </c>
      <c r="N504" s="54" t="s">
        <v>119</v>
      </c>
      <c r="O504" s="54" t="s">
        <v>1266</v>
      </c>
      <c r="P504" s="55" t="s">
        <v>1282</v>
      </c>
      <c r="Q504" s="55" t="s">
        <v>1283</v>
      </c>
      <c r="R504" s="54" t="s">
        <v>1284</v>
      </c>
      <c r="S504" s="54" t="s">
        <v>206</v>
      </c>
      <c r="T504" s="54" t="str">
        <f t="array" ref="T504">IFERROR(INDEX(INDIRECT("'"&amp;VLOOKUP($C504,ModMap!$A$2:$B$21,2,FALSE)&amp;"'!T:T"),MATCH($K504,INDIRECT("'"&amp;VLOOKUP($C504,ModMap!$A$2:$B$21,2,FALSE)&amp;"'!$K:$K"),0)),"")</f>
        <v>Unassigned</v>
      </c>
      <c r="U504" s="58" t="s">
        <v>33</v>
      </c>
      <c r="V504" s="54" t="str">
        <f t="array" ref="V504">IFERROR(INDEX(INDIRECT("'"&amp;VLOOKUP($C504,ModMap!$A$2:$B$21,2,FALSE)&amp;"'!V:V"),MATCH($K504,INDIRECT("'"&amp;VLOOKUP($C504,ModMap!$A$2:$B$21,2,FALSE)&amp;"'!$K:$K"),0)),"")</f>
        <v>Not Started</v>
      </c>
      <c r="W504" s="54" t="str">
        <f t="array" ref="W504">IFERROR(INDEX(INDIRECT("'"&amp;VLOOKUP($C504,ModMap!$A$2:$B$21,2,FALSE)&amp;"'!W:W"),MATCH($K504,INDIRECT("'"&amp;VLOOKUP($C504,ModMap!$A$2:$B$21,2,FALSE)&amp;"'!$K:$K"),0)),"")</f>
        <v>Unassigned</v>
      </c>
      <c r="X504" s="45" t="s">
        <v>36</v>
      </c>
      <c r="Y504" s="54" t="str">
        <f t="array" ref="Y504">IFERROR(INDEX(INDIRECT("'"&amp;VLOOKUP($C504,ModMap!$A$2:$B$21,2,FALSE)&amp;"'!Y:Y"),MATCH($K504,INDIRECT("'"&amp;VLOOKUP($C504,ModMap!$A$2:$B$21,2,FALSE)&amp;"'!$K:$K"),0)),"")</f>
        <v>N/A</v>
      </c>
      <c r="Z504" s="54" t="str">
        <f t="array" ref="Z504">IFERROR(INDEX(INDIRECT("'"&amp;VLOOKUP($C504,ModMap!$A$2:$B$21,2,FALSE)&amp;"'!Z:Z"),MATCH($K504,INDIRECT("'"&amp;VLOOKUP($C504,ModMap!$A$2:$B$21,2,FALSE)&amp;"'!$K:$K"),0)),"")</f>
        <v/>
      </c>
      <c r="AA504" s="45" t="s">
        <v>36</v>
      </c>
      <c r="AB504" s="54" t="str">
        <f t="array" ref="AB504">IFERROR(INDEX(INDIRECT("'"&amp;VLOOKUP($C504,ModMap!$A$2:$B$21,2,FALSE)&amp;"'!AB:AB"),MATCH($K504,INDIRECT("'"&amp;VLOOKUP($C504,ModMap!$A$2:$B$21,2,FALSE)&amp;"'!$K:$K"),0)),"")</f>
        <v>N/A</v>
      </c>
      <c r="AC504" s="54" t="str">
        <f t="array" ref="AC504">IFERROR(INDEX(INDIRECT("'"&amp;VLOOKUP($C504,ModMap!$A$2:$B$21,2,FALSE)&amp;"'!AC:AC"),MATCH($K504,INDIRECT("'"&amp;VLOOKUP($C504,ModMap!$A$2:$B$21,2,FALSE)&amp;"'!$K:$K"),0)),"")</f>
        <v/>
      </c>
      <c r="AD504" s="58" t="s">
        <v>33</v>
      </c>
      <c r="AE504" s="54" t="str">
        <f t="array" ref="AE504">IFERROR(INDEX(INDIRECT("'"&amp;VLOOKUP($C504,ModMap!$A$2:$B$21,2,FALSE)&amp;"'!AE:AE"),MATCH($K504,INDIRECT("'"&amp;VLOOKUP($C504,ModMap!$A$2:$B$21,2,FALSE)&amp;"'!$K:$K"),0)),"")</f>
        <v>Not Started</v>
      </c>
      <c r="AF504" s="54" t="str">
        <f t="array" ref="AF504">IFERROR(INDEX(INDIRECT("'"&amp;VLOOKUP($C504,ModMap!$A$2:$B$21,2,FALSE)&amp;"'!AF:AF"),MATCH($K504,INDIRECT("'"&amp;VLOOKUP($C504,ModMap!$A$2:$B$21,2,FALSE)&amp;"'!$K:$K"),0)),"")</f>
        <v>Unassigned</v>
      </c>
      <c r="AG504" s="45" t="s">
        <v>36</v>
      </c>
      <c r="AH504" s="54" t="str">
        <f t="array" ref="AH504">IFERROR(INDEX(INDIRECT("'"&amp;VLOOKUP($C504,ModMap!$A$2:$B$21,2,FALSE)&amp;"'!AH:AH"),MATCH($K504,INDIRECT("'"&amp;VLOOKUP($C504,ModMap!$A$2:$B$21,2,FALSE)&amp;"'!$K:$K"),0)),"")</f>
        <v>N/A</v>
      </c>
      <c r="AI504" s="54" t="str">
        <f t="array" ref="AI504">IFERROR(INDEX(INDIRECT("'"&amp;VLOOKUP($C504,ModMap!$A$2:$B$21,2,FALSE)&amp;"'!AI:AI"),MATCH($K504,INDIRECT("'"&amp;VLOOKUP($C504,ModMap!$A$2:$B$21,2,FALSE)&amp;"'!$K:$K"),0)),"")</f>
        <v/>
      </c>
      <c r="AJ504" s="45" t="s">
        <v>36</v>
      </c>
      <c r="AK504" s="54" t="str">
        <f t="array" ref="AK504">IFERROR(INDEX(INDIRECT("'"&amp;VLOOKUP($C504,ModMap!$A$2:$B$21,2,FALSE)&amp;"'!AK:AK"),MATCH($K504,INDIRECT("'"&amp;VLOOKUP($C504,ModMap!$A$2:$B$21,2,FALSE)&amp;"'!$K:$K"),0)),"")</f>
        <v>N/A</v>
      </c>
      <c r="AL504" s="54" t="str">
        <f t="array" ref="AL504">IFERROR(INDEX(INDIRECT("'"&amp;VLOOKUP($C504,ModMap!$A$2:$B$21,2,FALSE)&amp;"'!AL:AL"),MATCH($K504,INDIRECT("'"&amp;VLOOKUP($C504,ModMap!$A$2:$B$21,2,FALSE)&amp;"'!$K:$K"),0)),"")</f>
        <v/>
      </c>
      <c r="AM504" s="54">
        <f t="shared" si="1"/>
        <v>2</v>
      </c>
      <c r="AN504" s="54" t="str">
        <f t="shared" si="2"/>
        <v>Not Started</v>
      </c>
      <c r="AO504" s="55" t="str">
        <f t="array" ref="AO504">IFERROR(INDEX(INDIRECT("'"&amp;VLOOKUP($C504,ModMap!$A$2:$B$21,2,FALSE)&amp;"'!AO:AO"),MATCH($K504,INDIRECT("'"&amp;VLOOKUP($C504,ModMap!$A$2:$B$21,2,FALSE)&amp;"'!$K:$K"),0)),"")</f>
        <v/>
      </c>
      <c r="AP504" s="53" t="str">
        <f t="array" ref="AP504">IFERROR(HYPERLINK("#'"&amp;VLOOKUP($C504,ModMap!$A$2:$B$21,2,FALSE)&amp;"'!V"&amp;MATCH($K504,INDIRECT("'"&amp;VLOOKUP($C504,ModMap!$A$2:$B$21,2,FALSE)&amp;"'!$K:$K"),0),"Edit on module sheet"),"")</f>
        <v>Edit on module sheet</v>
      </c>
    </row>
    <row r="505" ht="42.0" customHeight="1">
      <c r="A505" s="34">
        <v>503.0</v>
      </c>
      <c r="B505" s="34">
        <v>503.0</v>
      </c>
      <c r="C505" s="34" t="s">
        <v>118</v>
      </c>
      <c r="D505" s="35" t="s">
        <v>119</v>
      </c>
      <c r="E505" s="36" t="s">
        <v>48</v>
      </c>
      <c r="F505" s="106" t="s">
        <v>1259</v>
      </c>
      <c r="G505" s="35" t="s">
        <v>1260</v>
      </c>
      <c r="H505" s="34" t="s">
        <v>1277</v>
      </c>
      <c r="I505" s="34" t="s">
        <v>1278</v>
      </c>
      <c r="J505" s="35" t="s">
        <v>1279</v>
      </c>
      <c r="K505" s="34" t="s">
        <v>2680</v>
      </c>
      <c r="L505" s="35" t="s">
        <v>2681</v>
      </c>
      <c r="M505" s="83" t="s">
        <v>2019</v>
      </c>
      <c r="N505" s="34" t="s">
        <v>119</v>
      </c>
      <c r="O505" s="34" t="s">
        <v>1266</v>
      </c>
      <c r="P505" s="35" t="s">
        <v>1282</v>
      </c>
      <c r="Q505" s="35" t="s">
        <v>1283</v>
      </c>
      <c r="R505" s="34" t="s">
        <v>1284</v>
      </c>
      <c r="S505" s="34" t="s">
        <v>66</v>
      </c>
      <c r="T505" s="34" t="str">
        <f t="array" ref="T505">IFERROR(INDEX(INDIRECT("'"&amp;VLOOKUP($C505,ModMap!$A$2:$B$21,2,FALSE)&amp;"'!T:T"),MATCH($K505,INDIRECT("'"&amp;VLOOKUP($C505,ModMap!$A$2:$B$21,2,FALSE)&amp;"'!$K:$K"),0)),"")</f>
        <v>Unassigned</v>
      </c>
      <c r="U505" s="45" t="s">
        <v>36</v>
      </c>
      <c r="V505" s="34" t="str">
        <f t="array" ref="V505">IFERROR(INDEX(INDIRECT("'"&amp;VLOOKUP($C505,ModMap!$A$2:$B$21,2,FALSE)&amp;"'!V:V"),MATCH($K505,INDIRECT("'"&amp;VLOOKUP($C505,ModMap!$A$2:$B$21,2,FALSE)&amp;"'!$K:$K"),0)),"")</f>
        <v>N/A</v>
      </c>
      <c r="W505" s="34" t="str">
        <f t="array" ref="W505">IFERROR(INDEX(INDIRECT("'"&amp;VLOOKUP($C505,ModMap!$A$2:$B$21,2,FALSE)&amp;"'!W:W"),MATCH($K505,INDIRECT("'"&amp;VLOOKUP($C505,ModMap!$A$2:$B$21,2,FALSE)&amp;"'!$K:$K"),0)),"")</f>
        <v/>
      </c>
      <c r="X505" s="58" t="s">
        <v>33</v>
      </c>
      <c r="Y505" s="34" t="str">
        <f t="array" ref="Y505">IFERROR(INDEX(INDIRECT("'"&amp;VLOOKUP($C505,ModMap!$A$2:$B$21,2,FALSE)&amp;"'!Y:Y"),MATCH($K505,INDIRECT("'"&amp;VLOOKUP($C505,ModMap!$A$2:$B$21,2,FALSE)&amp;"'!$K:$K"),0)),"")</f>
        <v>Not Started</v>
      </c>
      <c r="Z505" s="34" t="str">
        <f t="array" ref="Z505">IFERROR(INDEX(INDIRECT("'"&amp;VLOOKUP($C505,ModMap!$A$2:$B$21,2,FALSE)&amp;"'!Z:Z"),MATCH($K505,INDIRECT("'"&amp;VLOOKUP($C505,ModMap!$A$2:$B$21,2,FALSE)&amp;"'!$K:$K"),0)),"")</f>
        <v>Unassigned</v>
      </c>
      <c r="AA505" s="45" t="s">
        <v>36</v>
      </c>
      <c r="AB505" s="34" t="str">
        <f t="array" ref="AB505">IFERROR(INDEX(INDIRECT("'"&amp;VLOOKUP($C505,ModMap!$A$2:$B$21,2,FALSE)&amp;"'!AB:AB"),MATCH($K505,INDIRECT("'"&amp;VLOOKUP($C505,ModMap!$A$2:$B$21,2,FALSE)&amp;"'!$K:$K"),0)),"")</f>
        <v>N/A</v>
      </c>
      <c r="AC505" s="34" t="str">
        <f t="array" ref="AC505">IFERROR(INDEX(INDIRECT("'"&amp;VLOOKUP($C505,ModMap!$A$2:$B$21,2,FALSE)&amp;"'!AC:AC"),MATCH($K505,INDIRECT("'"&amp;VLOOKUP($C505,ModMap!$A$2:$B$21,2,FALSE)&amp;"'!$K:$K"),0)),"")</f>
        <v/>
      </c>
      <c r="AD505" s="58" t="s">
        <v>33</v>
      </c>
      <c r="AE505" s="34" t="str">
        <f t="array" ref="AE505">IFERROR(INDEX(INDIRECT("'"&amp;VLOOKUP($C505,ModMap!$A$2:$B$21,2,FALSE)&amp;"'!AE:AE"),MATCH($K505,INDIRECT("'"&amp;VLOOKUP($C505,ModMap!$A$2:$B$21,2,FALSE)&amp;"'!$K:$K"),0)),"")</f>
        <v>Not Started</v>
      </c>
      <c r="AF505" s="34" t="str">
        <f t="array" ref="AF505">IFERROR(INDEX(INDIRECT("'"&amp;VLOOKUP($C505,ModMap!$A$2:$B$21,2,FALSE)&amp;"'!AF:AF"),MATCH($K505,INDIRECT("'"&amp;VLOOKUP($C505,ModMap!$A$2:$B$21,2,FALSE)&amp;"'!$K:$K"),0)),"")</f>
        <v>Unassigned</v>
      </c>
      <c r="AG505" s="45" t="s">
        <v>36</v>
      </c>
      <c r="AH505" s="34" t="str">
        <f t="array" ref="AH505">IFERROR(INDEX(INDIRECT("'"&amp;VLOOKUP($C505,ModMap!$A$2:$B$21,2,FALSE)&amp;"'!AH:AH"),MATCH($K505,INDIRECT("'"&amp;VLOOKUP($C505,ModMap!$A$2:$B$21,2,FALSE)&amp;"'!$K:$K"),0)),"")</f>
        <v>N/A</v>
      </c>
      <c r="AI505" s="34" t="str">
        <f t="array" ref="AI505">IFERROR(INDEX(INDIRECT("'"&amp;VLOOKUP($C505,ModMap!$A$2:$B$21,2,FALSE)&amp;"'!AI:AI"),MATCH($K505,INDIRECT("'"&amp;VLOOKUP($C505,ModMap!$A$2:$B$21,2,FALSE)&amp;"'!$K:$K"),0)),"")</f>
        <v/>
      </c>
      <c r="AJ505" s="58" t="s">
        <v>33</v>
      </c>
      <c r="AK505" s="34" t="str">
        <f t="array" ref="AK505">IFERROR(INDEX(INDIRECT("'"&amp;VLOOKUP($C505,ModMap!$A$2:$B$21,2,FALSE)&amp;"'!AK:AK"),MATCH($K505,INDIRECT("'"&amp;VLOOKUP($C505,ModMap!$A$2:$B$21,2,FALSE)&amp;"'!$K:$K"),0)),"")</f>
        <v>Not Started</v>
      </c>
      <c r="AL505" s="34" t="str">
        <f t="array" ref="AL505">IFERROR(INDEX(INDIRECT("'"&amp;VLOOKUP($C505,ModMap!$A$2:$B$21,2,FALSE)&amp;"'!AL:AL"),MATCH($K505,INDIRECT("'"&amp;VLOOKUP($C505,ModMap!$A$2:$B$21,2,FALSE)&amp;"'!$K:$K"),0)),"")</f>
        <v>Unassigned</v>
      </c>
      <c r="AM505" s="34">
        <f t="shared" si="1"/>
        <v>3</v>
      </c>
      <c r="AN505" s="34" t="str">
        <f t="shared" si="2"/>
        <v>Not Started</v>
      </c>
      <c r="AO505" s="35" t="str">
        <f t="array" ref="AO505">IFERROR(INDEX(INDIRECT("'"&amp;VLOOKUP($C505,ModMap!$A$2:$B$21,2,FALSE)&amp;"'!AO:AO"),MATCH($K505,INDIRECT("'"&amp;VLOOKUP($C505,ModMap!$A$2:$B$21,2,FALSE)&amp;"'!$K:$K"),0)),"")</f>
        <v/>
      </c>
      <c r="AP505" s="53" t="str">
        <f t="array" ref="AP505">IFERROR(HYPERLINK("#'"&amp;VLOOKUP($C505,ModMap!$A$2:$B$21,2,FALSE)&amp;"'!V"&amp;MATCH($K505,INDIRECT("'"&amp;VLOOKUP($C505,ModMap!$A$2:$B$21,2,FALSE)&amp;"'!$K:$K"),0),"Edit on module sheet"),"")</f>
        <v>Edit on module sheet</v>
      </c>
    </row>
    <row r="506" ht="42.0" customHeight="1">
      <c r="A506" s="54">
        <v>504.0</v>
      </c>
      <c r="B506" s="54">
        <v>504.0</v>
      </c>
      <c r="C506" s="54" t="s">
        <v>118</v>
      </c>
      <c r="D506" s="55" t="s">
        <v>119</v>
      </c>
      <c r="E506" s="64" t="s">
        <v>69</v>
      </c>
      <c r="F506" s="106" t="s">
        <v>1259</v>
      </c>
      <c r="G506" s="55" t="s">
        <v>1260</v>
      </c>
      <c r="H506" s="54" t="s">
        <v>1277</v>
      </c>
      <c r="I506" s="54" t="s">
        <v>1278</v>
      </c>
      <c r="J506" s="55" t="s">
        <v>1279</v>
      </c>
      <c r="K506" s="54" t="s">
        <v>3827</v>
      </c>
      <c r="L506" s="55" t="s">
        <v>3828</v>
      </c>
      <c r="M506" s="58" t="s">
        <v>434</v>
      </c>
      <c r="N506" s="54" t="s">
        <v>119</v>
      </c>
      <c r="O506" s="54" t="s">
        <v>1266</v>
      </c>
      <c r="P506" s="55" t="s">
        <v>1282</v>
      </c>
      <c r="Q506" s="55" t="s">
        <v>1283</v>
      </c>
      <c r="R506" s="54" t="s">
        <v>1284</v>
      </c>
      <c r="S506" s="54" t="s">
        <v>69</v>
      </c>
      <c r="T506" s="54" t="str">
        <f t="array" ref="T506">IFERROR(INDEX(INDIRECT("'"&amp;VLOOKUP($C506,ModMap!$A$2:$B$21,2,FALSE)&amp;"'!T:T"),MATCH($K506,INDIRECT("'"&amp;VLOOKUP($C506,ModMap!$A$2:$B$21,2,FALSE)&amp;"'!$K:$K"),0)),"")</f>
        <v>Unassigned</v>
      </c>
      <c r="U506" s="58" t="s">
        <v>33</v>
      </c>
      <c r="V506" s="54" t="str">
        <f t="array" ref="V506">IFERROR(INDEX(INDIRECT("'"&amp;VLOOKUP($C506,ModMap!$A$2:$B$21,2,FALSE)&amp;"'!V:V"),MATCH($K506,INDIRECT("'"&amp;VLOOKUP($C506,ModMap!$A$2:$B$21,2,FALSE)&amp;"'!$K:$K"),0)),"")</f>
        <v>Not Started</v>
      </c>
      <c r="W506" s="54" t="str">
        <f t="array" ref="W506">IFERROR(INDEX(INDIRECT("'"&amp;VLOOKUP($C506,ModMap!$A$2:$B$21,2,FALSE)&amp;"'!W:W"),MATCH($K506,INDIRECT("'"&amp;VLOOKUP($C506,ModMap!$A$2:$B$21,2,FALSE)&amp;"'!$K:$K"),0)),"")</f>
        <v>Unassigned</v>
      </c>
      <c r="X506" s="58" t="s">
        <v>33</v>
      </c>
      <c r="Y506" s="54" t="str">
        <f t="array" ref="Y506">IFERROR(INDEX(INDIRECT("'"&amp;VLOOKUP($C506,ModMap!$A$2:$B$21,2,FALSE)&amp;"'!Y:Y"),MATCH($K506,INDIRECT("'"&amp;VLOOKUP($C506,ModMap!$A$2:$B$21,2,FALSE)&amp;"'!$K:$K"),0)),"")</f>
        <v>Not Started</v>
      </c>
      <c r="Z506" s="54" t="str">
        <f t="array" ref="Z506">IFERROR(INDEX(INDIRECT("'"&amp;VLOOKUP($C506,ModMap!$A$2:$B$21,2,FALSE)&amp;"'!Z:Z"),MATCH($K506,INDIRECT("'"&amp;VLOOKUP($C506,ModMap!$A$2:$B$21,2,FALSE)&amp;"'!$K:$K"),0)),"")</f>
        <v>Unassigned</v>
      </c>
      <c r="AA506" s="45" t="s">
        <v>36</v>
      </c>
      <c r="AB506" s="54" t="str">
        <f t="array" ref="AB506">IFERROR(INDEX(INDIRECT("'"&amp;VLOOKUP($C506,ModMap!$A$2:$B$21,2,FALSE)&amp;"'!AB:AB"),MATCH($K506,INDIRECT("'"&amp;VLOOKUP($C506,ModMap!$A$2:$B$21,2,FALSE)&amp;"'!$K:$K"),0)),"")</f>
        <v>N/A</v>
      </c>
      <c r="AC506" s="54" t="str">
        <f t="array" ref="AC506">IFERROR(INDEX(INDIRECT("'"&amp;VLOOKUP($C506,ModMap!$A$2:$B$21,2,FALSE)&amp;"'!AC:AC"),MATCH($K506,INDIRECT("'"&amp;VLOOKUP($C506,ModMap!$A$2:$B$21,2,FALSE)&amp;"'!$K:$K"),0)),"")</f>
        <v/>
      </c>
      <c r="AD506" s="58" t="s">
        <v>33</v>
      </c>
      <c r="AE506" s="54" t="str">
        <f t="array" ref="AE506">IFERROR(INDEX(INDIRECT("'"&amp;VLOOKUP($C506,ModMap!$A$2:$B$21,2,FALSE)&amp;"'!AE:AE"),MATCH($K506,INDIRECT("'"&amp;VLOOKUP($C506,ModMap!$A$2:$B$21,2,FALSE)&amp;"'!$K:$K"),0)),"")</f>
        <v>Not Started</v>
      </c>
      <c r="AF506" s="54" t="str">
        <f t="array" ref="AF506">IFERROR(INDEX(INDIRECT("'"&amp;VLOOKUP($C506,ModMap!$A$2:$B$21,2,FALSE)&amp;"'!AF:AF"),MATCH($K506,INDIRECT("'"&amp;VLOOKUP($C506,ModMap!$A$2:$B$21,2,FALSE)&amp;"'!$K:$K"),0)),"")</f>
        <v>Unassigned</v>
      </c>
      <c r="AG506" s="45" t="s">
        <v>36</v>
      </c>
      <c r="AH506" s="54" t="str">
        <f t="array" ref="AH506">IFERROR(INDEX(INDIRECT("'"&amp;VLOOKUP($C506,ModMap!$A$2:$B$21,2,FALSE)&amp;"'!AH:AH"),MATCH($K506,INDIRECT("'"&amp;VLOOKUP($C506,ModMap!$A$2:$B$21,2,FALSE)&amp;"'!$K:$K"),0)),"")</f>
        <v>N/A</v>
      </c>
      <c r="AI506" s="54" t="str">
        <f t="array" ref="AI506">IFERROR(INDEX(INDIRECT("'"&amp;VLOOKUP($C506,ModMap!$A$2:$B$21,2,FALSE)&amp;"'!AI:AI"),MATCH($K506,INDIRECT("'"&amp;VLOOKUP($C506,ModMap!$A$2:$B$21,2,FALSE)&amp;"'!$K:$K"),0)),"")</f>
        <v/>
      </c>
      <c r="AJ506" s="45" t="s">
        <v>36</v>
      </c>
      <c r="AK506" s="54" t="str">
        <f t="array" ref="AK506">IFERROR(INDEX(INDIRECT("'"&amp;VLOOKUP($C506,ModMap!$A$2:$B$21,2,FALSE)&amp;"'!AK:AK"),MATCH($K506,INDIRECT("'"&amp;VLOOKUP($C506,ModMap!$A$2:$B$21,2,FALSE)&amp;"'!$K:$K"),0)),"")</f>
        <v>N/A</v>
      </c>
      <c r="AL506" s="54" t="str">
        <f t="array" ref="AL506">IFERROR(INDEX(INDIRECT("'"&amp;VLOOKUP($C506,ModMap!$A$2:$B$21,2,FALSE)&amp;"'!AL:AL"),MATCH($K506,INDIRECT("'"&amp;VLOOKUP($C506,ModMap!$A$2:$B$21,2,FALSE)&amp;"'!$K:$K"),0)),"")</f>
        <v/>
      </c>
      <c r="AM506" s="54">
        <f t="shared" si="1"/>
        <v>3</v>
      </c>
      <c r="AN506" s="54" t="str">
        <f t="shared" si="2"/>
        <v>Not Started</v>
      </c>
      <c r="AO506" s="55" t="str">
        <f t="array" ref="AO506">IFERROR(INDEX(INDIRECT("'"&amp;VLOOKUP($C506,ModMap!$A$2:$B$21,2,FALSE)&amp;"'!AO:AO"),MATCH($K506,INDIRECT("'"&amp;VLOOKUP($C506,ModMap!$A$2:$B$21,2,FALSE)&amp;"'!$K:$K"),0)),"")</f>
        <v/>
      </c>
      <c r="AP506" s="53" t="str">
        <f t="array" ref="AP506">IFERROR(HYPERLINK("#'"&amp;VLOOKUP($C506,ModMap!$A$2:$B$21,2,FALSE)&amp;"'!V"&amp;MATCH($K506,INDIRECT("'"&amp;VLOOKUP($C506,ModMap!$A$2:$B$21,2,FALSE)&amp;"'!$K:$K"),0),"Edit on module sheet"),"")</f>
        <v>Edit on module sheet</v>
      </c>
    </row>
    <row r="507" ht="42.0" customHeight="1">
      <c r="A507" s="34">
        <v>505.0</v>
      </c>
      <c r="B507" s="34">
        <v>505.0</v>
      </c>
      <c r="C507" s="34" t="s">
        <v>118</v>
      </c>
      <c r="D507" s="35" t="s">
        <v>119</v>
      </c>
      <c r="E507" s="36" t="s">
        <v>48</v>
      </c>
      <c r="F507" s="106" t="s">
        <v>1259</v>
      </c>
      <c r="G507" s="35" t="s">
        <v>1260</v>
      </c>
      <c r="H507" s="34" t="s">
        <v>1287</v>
      </c>
      <c r="I507" s="34" t="s">
        <v>1288</v>
      </c>
      <c r="J507" s="35" t="s">
        <v>1289</v>
      </c>
      <c r="K507" s="34" t="s">
        <v>2689</v>
      </c>
      <c r="L507" s="35" t="s">
        <v>2690</v>
      </c>
      <c r="M507" s="62" t="s">
        <v>200</v>
      </c>
      <c r="N507" s="34" t="s">
        <v>119</v>
      </c>
      <c r="O507" s="34" t="s">
        <v>1292</v>
      </c>
      <c r="P507" s="35" t="s">
        <v>1293</v>
      </c>
      <c r="Q507" s="35" t="s">
        <v>1294</v>
      </c>
      <c r="R507" s="34" t="s">
        <v>287</v>
      </c>
      <c r="S507" s="34" t="s">
        <v>53</v>
      </c>
      <c r="T507" s="34" t="str">
        <f t="array" ref="T507">IFERROR(INDEX(INDIRECT("'"&amp;VLOOKUP($C507,ModMap!$A$2:$B$21,2,FALSE)&amp;"'!T:T"),MATCH($K507,INDIRECT("'"&amp;VLOOKUP($C507,ModMap!$A$2:$B$21,2,FALSE)&amp;"'!$K:$K"),0)),"")</f>
        <v>Unassigned</v>
      </c>
      <c r="U507" s="45" t="s">
        <v>36</v>
      </c>
      <c r="V507" s="34" t="str">
        <f t="array" ref="V507">IFERROR(INDEX(INDIRECT("'"&amp;VLOOKUP($C507,ModMap!$A$2:$B$21,2,FALSE)&amp;"'!V:V"),MATCH($K507,INDIRECT("'"&amp;VLOOKUP($C507,ModMap!$A$2:$B$21,2,FALSE)&amp;"'!$K:$K"),0)),"")</f>
        <v>N/A</v>
      </c>
      <c r="W507" s="34" t="str">
        <f t="array" ref="W507">IFERROR(INDEX(INDIRECT("'"&amp;VLOOKUP($C507,ModMap!$A$2:$B$21,2,FALSE)&amp;"'!W:W"),MATCH($K507,INDIRECT("'"&amp;VLOOKUP($C507,ModMap!$A$2:$B$21,2,FALSE)&amp;"'!$K:$K"),0)),"")</f>
        <v/>
      </c>
      <c r="X507" s="58" t="s">
        <v>33</v>
      </c>
      <c r="Y507" s="34" t="str">
        <f t="array" ref="Y507">IFERROR(INDEX(INDIRECT("'"&amp;VLOOKUP($C507,ModMap!$A$2:$B$21,2,FALSE)&amp;"'!Y:Y"),MATCH($K507,INDIRECT("'"&amp;VLOOKUP($C507,ModMap!$A$2:$B$21,2,FALSE)&amp;"'!$K:$K"),0)),"")</f>
        <v>Not Started</v>
      </c>
      <c r="Z507" s="34" t="str">
        <f t="array" ref="Z507">IFERROR(INDEX(INDIRECT("'"&amp;VLOOKUP($C507,ModMap!$A$2:$B$21,2,FALSE)&amp;"'!Z:Z"),MATCH($K507,INDIRECT("'"&amp;VLOOKUP($C507,ModMap!$A$2:$B$21,2,FALSE)&amp;"'!$K:$K"),0)),"")</f>
        <v>Unassigned</v>
      </c>
      <c r="AA507" s="58" t="s">
        <v>33</v>
      </c>
      <c r="AB507" s="34" t="str">
        <f t="array" ref="AB507">IFERROR(INDEX(INDIRECT("'"&amp;VLOOKUP($C507,ModMap!$A$2:$B$21,2,FALSE)&amp;"'!AB:AB"),MATCH($K507,INDIRECT("'"&amp;VLOOKUP($C507,ModMap!$A$2:$B$21,2,FALSE)&amp;"'!$K:$K"),0)),"")</f>
        <v>Not Started</v>
      </c>
      <c r="AC507" s="34" t="str">
        <f t="array" ref="AC507">IFERROR(INDEX(INDIRECT("'"&amp;VLOOKUP($C507,ModMap!$A$2:$B$21,2,FALSE)&amp;"'!AC:AC"),MATCH($K507,INDIRECT("'"&amp;VLOOKUP($C507,ModMap!$A$2:$B$21,2,FALSE)&amp;"'!$K:$K"),0)),"")</f>
        <v>Unassigned</v>
      </c>
      <c r="AD507" s="45" t="s">
        <v>36</v>
      </c>
      <c r="AE507" s="34" t="str">
        <f t="array" ref="AE507">IFERROR(INDEX(INDIRECT("'"&amp;VLOOKUP($C507,ModMap!$A$2:$B$21,2,FALSE)&amp;"'!AE:AE"),MATCH($K507,INDIRECT("'"&amp;VLOOKUP($C507,ModMap!$A$2:$B$21,2,FALSE)&amp;"'!$K:$K"),0)),"")</f>
        <v>N/A</v>
      </c>
      <c r="AF507" s="34" t="str">
        <f t="array" ref="AF507">IFERROR(INDEX(INDIRECT("'"&amp;VLOOKUP($C507,ModMap!$A$2:$B$21,2,FALSE)&amp;"'!AF:AF"),MATCH($K507,INDIRECT("'"&amp;VLOOKUP($C507,ModMap!$A$2:$B$21,2,FALSE)&amp;"'!$K:$K"),0)),"")</f>
        <v/>
      </c>
      <c r="AG507" s="45" t="s">
        <v>36</v>
      </c>
      <c r="AH507" s="34" t="str">
        <f t="array" ref="AH507">IFERROR(INDEX(INDIRECT("'"&amp;VLOOKUP($C507,ModMap!$A$2:$B$21,2,FALSE)&amp;"'!AH:AH"),MATCH($K507,INDIRECT("'"&amp;VLOOKUP($C507,ModMap!$A$2:$B$21,2,FALSE)&amp;"'!$K:$K"),0)),"")</f>
        <v>N/A</v>
      </c>
      <c r="AI507" s="34" t="str">
        <f t="array" ref="AI507">IFERROR(INDEX(INDIRECT("'"&amp;VLOOKUP($C507,ModMap!$A$2:$B$21,2,FALSE)&amp;"'!AI:AI"),MATCH($K507,INDIRECT("'"&amp;VLOOKUP($C507,ModMap!$A$2:$B$21,2,FALSE)&amp;"'!$K:$K"),0)),"")</f>
        <v/>
      </c>
      <c r="AJ507" s="45" t="s">
        <v>36</v>
      </c>
      <c r="AK507" s="34" t="str">
        <f t="array" ref="AK507">IFERROR(INDEX(INDIRECT("'"&amp;VLOOKUP($C507,ModMap!$A$2:$B$21,2,FALSE)&amp;"'!AK:AK"),MATCH($K507,INDIRECT("'"&amp;VLOOKUP($C507,ModMap!$A$2:$B$21,2,FALSE)&amp;"'!$K:$K"),0)),"")</f>
        <v>N/A</v>
      </c>
      <c r="AL507" s="34" t="str">
        <f t="array" ref="AL507">IFERROR(INDEX(INDIRECT("'"&amp;VLOOKUP($C507,ModMap!$A$2:$B$21,2,FALSE)&amp;"'!AL:AL"),MATCH($K507,INDIRECT("'"&amp;VLOOKUP($C507,ModMap!$A$2:$B$21,2,FALSE)&amp;"'!$K:$K"),0)),"")</f>
        <v/>
      </c>
      <c r="AM507" s="34">
        <f t="shared" si="1"/>
        <v>2</v>
      </c>
      <c r="AN507" s="34" t="str">
        <f t="shared" si="2"/>
        <v>Not Started</v>
      </c>
      <c r="AO507" s="35" t="str">
        <f t="array" ref="AO507">IFERROR(INDEX(INDIRECT("'"&amp;VLOOKUP($C507,ModMap!$A$2:$B$21,2,FALSE)&amp;"'!AO:AO"),MATCH($K507,INDIRECT("'"&amp;VLOOKUP($C507,ModMap!$A$2:$B$21,2,FALSE)&amp;"'!$K:$K"),0)),"")</f>
        <v/>
      </c>
      <c r="AP507" s="53" t="str">
        <f t="array" ref="AP507">IFERROR(HYPERLINK("#'"&amp;VLOOKUP($C507,ModMap!$A$2:$B$21,2,FALSE)&amp;"'!V"&amp;MATCH($K507,INDIRECT("'"&amp;VLOOKUP($C507,ModMap!$A$2:$B$21,2,FALSE)&amp;"'!$K:$K"),0),"Edit on module sheet"),"")</f>
        <v>Edit on module sheet</v>
      </c>
    </row>
    <row r="508" ht="42.0" customHeight="1">
      <c r="A508" s="54">
        <v>506.0</v>
      </c>
      <c r="B508" s="54">
        <v>506.0</v>
      </c>
      <c r="C508" s="54" t="s">
        <v>118</v>
      </c>
      <c r="D508" s="55" t="s">
        <v>119</v>
      </c>
      <c r="E508" s="36" t="s">
        <v>48</v>
      </c>
      <c r="F508" s="106" t="s">
        <v>1259</v>
      </c>
      <c r="G508" s="55" t="s">
        <v>1260</v>
      </c>
      <c r="H508" s="54" t="s">
        <v>1287</v>
      </c>
      <c r="I508" s="54" t="s">
        <v>1288</v>
      </c>
      <c r="J508" s="55" t="s">
        <v>1289</v>
      </c>
      <c r="K508" s="54" t="s">
        <v>2691</v>
      </c>
      <c r="L508" s="55" t="s">
        <v>2692</v>
      </c>
      <c r="M508" s="62" t="s">
        <v>200</v>
      </c>
      <c r="N508" s="54" t="s">
        <v>119</v>
      </c>
      <c r="O508" s="54" t="s">
        <v>1292</v>
      </c>
      <c r="P508" s="55" t="s">
        <v>1293</v>
      </c>
      <c r="Q508" s="55" t="s">
        <v>1294</v>
      </c>
      <c r="R508" s="54" t="s">
        <v>287</v>
      </c>
      <c r="S508" s="54" t="s">
        <v>56</v>
      </c>
      <c r="T508" s="54" t="str">
        <f t="array" ref="T508">IFERROR(INDEX(INDIRECT("'"&amp;VLOOKUP($C508,ModMap!$A$2:$B$21,2,FALSE)&amp;"'!T:T"),MATCH($K508,INDIRECT("'"&amp;VLOOKUP($C508,ModMap!$A$2:$B$21,2,FALSE)&amp;"'!$K:$K"),0)),"")</f>
        <v>Unassigned</v>
      </c>
      <c r="U508" s="45" t="s">
        <v>36</v>
      </c>
      <c r="V508" s="54" t="str">
        <f t="array" ref="V508">IFERROR(INDEX(INDIRECT("'"&amp;VLOOKUP($C508,ModMap!$A$2:$B$21,2,FALSE)&amp;"'!V:V"),MATCH($K508,INDIRECT("'"&amp;VLOOKUP($C508,ModMap!$A$2:$B$21,2,FALSE)&amp;"'!$K:$K"),0)),"")</f>
        <v>N/A</v>
      </c>
      <c r="W508" s="54" t="str">
        <f t="array" ref="W508">IFERROR(INDEX(INDIRECT("'"&amp;VLOOKUP($C508,ModMap!$A$2:$B$21,2,FALSE)&amp;"'!W:W"),MATCH($K508,INDIRECT("'"&amp;VLOOKUP($C508,ModMap!$A$2:$B$21,2,FALSE)&amp;"'!$K:$K"),0)),"")</f>
        <v/>
      </c>
      <c r="X508" s="58" t="s">
        <v>33</v>
      </c>
      <c r="Y508" s="54" t="str">
        <f t="array" ref="Y508">IFERROR(INDEX(INDIRECT("'"&amp;VLOOKUP($C508,ModMap!$A$2:$B$21,2,FALSE)&amp;"'!Y:Y"),MATCH($K508,INDIRECT("'"&amp;VLOOKUP($C508,ModMap!$A$2:$B$21,2,FALSE)&amp;"'!$K:$K"),0)),"")</f>
        <v>Not Started</v>
      </c>
      <c r="Z508" s="54" t="str">
        <f t="array" ref="Z508">IFERROR(INDEX(INDIRECT("'"&amp;VLOOKUP($C508,ModMap!$A$2:$B$21,2,FALSE)&amp;"'!Z:Z"),MATCH($K508,INDIRECT("'"&amp;VLOOKUP($C508,ModMap!$A$2:$B$21,2,FALSE)&amp;"'!$K:$K"),0)),"")</f>
        <v>Unassigned</v>
      </c>
      <c r="AA508" s="58" t="s">
        <v>33</v>
      </c>
      <c r="AB508" s="54" t="str">
        <f t="array" ref="AB508">IFERROR(INDEX(INDIRECT("'"&amp;VLOOKUP($C508,ModMap!$A$2:$B$21,2,FALSE)&amp;"'!AB:AB"),MATCH($K508,INDIRECT("'"&amp;VLOOKUP($C508,ModMap!$A$2:$B$21,2,FALSE)&amp;"'!$K:$K"),0)),"")</f>
        <v>Not Started</v>
      </c>
      <c r="AC508" s="54" t="str">
        <f t="array" ref="AC508">IFERROR(INDEX(INDIRECT("'"&amp;VLOOKUP($C508,ModMap!$A$2:$B$21,2,FALSE)&amp;"'!AC:AC"),MATCH($K508,INDIRECT("'"&amp;VLOOKUP($C508,ModMap!$A$2:$B$21,2,FALSE)&amp;"'!$K:$K"),0)),"")</f>
        <v>Unassigned</v>
      </c>
      <c r="AD508" s="58" t="s">
        <v>33</v>
      </c>
      <c r="AE508" s="54" t="str">
        <f t="array" ref="AE508">IFERROR(INDEX(INDIRECT("'"&amp;VLOOKUP($C508,ModMap!$A$2:$B$21,2,FALSE)&amp;"'!AE:AE"),MATCH($K508,INDIRECT("'"&amp;VLOOKUP($C508,ModMap!$A$2:$B$21,2,FALSE)&amp;"'!$K:$K"),0)),"")</f>
        <v>Not Started</v>
      </c>
      <c r="AF508" s="54" t="str">
        <f t="array" ref="AF508">IFERROR(INDEX(INDIRECT("'"&amp;VLOOKUP($C508,ModMap!$A$2:$B$21,2,FALSE)&amp;"'!AF:AF"),MATCH($K508,INDIRECT("'"&amp;VLOOKUP($C508,ModMap!$A$2:$B$21,2,FALSE)&amp;"'!$K:$K"),0)),"")</f>
        <v>Unassigned</v>
      </c>
      <c r="AG508" s="45" t="s">
        <v>36</v>
      </c>
      <c r="AH508" s="54" t="str">
        <f t="array" ref="AH508">IFERROR(INDEX(INDIRECT("'"&amp;VLOOKUP($C508,ModMap!$A$2:$B$21,2,FALSE)&amp;"'!AH:AH"),MATCH($K508,INDIRECT("'"&amp;VLOOKUP($C508,ModMap!$A$2:$B$21,2,FALSE)&amp;"'!$K:$K"),0)),"")</f>
        <v>N/A</v>
      </c>
      <c r="AI508" s="54" t="str">
        <f t="array" ref="AI508">IFERROR(INDEX(INDIRECT("'"&amp;VLOOKUP($C508,ModMap!$A$2:$B$21,2,FALSE)&amp;"'!AI:AI"),MATCH($K508,INDIRECT("'"&amp;VLOOKUP($C508,ModMap!$A$2:$B$21,2,FALSE)&amp;"'!$K:$K"),0)),"")</f>
        <v/>
      </c>
      <c r="AJ508" s="45" t="s">
        <v>36</v>
      </c>
      <c r="AK508" s="54" t="str">
        <f t="array" ref="AK508">IFERROR(INDEX(INDIRECT("'"&amp;VLOOKUP($C508,ModMap!$A$2:$B$21,2,FALSE)&amp;"'!AK:AK"),MATCH($K508,INDIRECT("'"&amp;VLOOKUP($C508,ModMap!$A$2:$B$21,2,FALSE)&amp;"'!$K:$K"),0)),"")</f>
        <v>N/A</v>
      </c>
      <c r="AL508" s="54" t="str">
        <f t="array" ref="AL508">IFERROR(INDEX(INDIRECT("'"&amp;VLOOKUP($C508,ModMap!$A$2:$B$21,2,FALSE)&amp;"'!AL:AL"),MATCH($K508,INDIRECT("'"&amp;VLOOKUP($C508,ModMap!$A$2:$B$21,2,FALSE)&amp;"'!$K:$K"),0)),"")</f>
        <v/>
      </c>
      <c r="AM508" s="54">
        <f t="shared" si="1"/>
        <v>3</v>
      </c>
      <c r="AN508" s="54" t="str">
        <f t="shared" si="2"/>
        <v>Not Started</v>
      </c>
      <c r="AO508" s="55" t="str">
        <f t="array" ref="AO508">IFERROR(INDEX(INDIRECT("'"&amp;VLOOKUP($C508,ModMap!$A$2:$B$21,2,FALSE)&amp;"'!AO:AO"),MATCH($K508,INDIRECT("'"&amp;VLOOKUP($C508,ModMap!$A$2:$B$21,2,FALSE)&amp;"'!$K:$K"),0)),"")</f>
        <v/>
      </c>
      <c r="AP508" s="53" t="str">
        <f t="array" ref="AP508">IFERROR(HYPERLINK("#'"&amp;VLOOKUP($C508,ModMap!$A$2:$B$21,2,FALSE)&amp;"'!V"&amp;MATCH($K508,INDIRECT("'"&amp;VLOOKUP($C508,ModMap!$A$2:$B$21,2,FALSE)&amp;"'!$K:$K"),0),"Edit on module sheet"),"")</f>
        <v>Edit on module sheet</v>
      </c>
    </row>
    <row r="509" ht="42.0" customHeight="1">
      <c r="A509" s="34">
        <v>507.0</v>
      </c>
      <c r="B509" s="34">
        <v>507.0</v>
      </c>
      <c r="C509" s="34" t="s">
        <v>118</v>
      </c>
      <c r="D509" s="35" t="s">
        <v>119</v>
      </c>
      <c r="E509" s="65" t="s">
        <v>41</v>
      </c>
      <c r="F509" s="106" t="s">
        <v>1259</v>
      </c>
      <c r="G509" s="35" t="s">
        <v>1260</v>
      </c>
      <c r="H509" s="34" t="s">
        <v>1287</v>
      </c>
      <c r="I509" s="34" t="s">
        <v>1288</v>
      </c>
      <c r="J509" s="35" t="s">
        <v>1289</v>
      </c>
      <c r="K509" s="34" t="s">
        <v>1290</v>
      </c>
      <c r="L509" s="35" t="s">
        <v>1291</v>
      </c>
      <c r="M509" s="62" t="s">
        <v>200</v>
      </c>
      <c r="N509" s="34" t="s">
        <v>119</v>
      </c>
      <c r="O509" s="34" t="s">
        <v>1292</v>
      </c>
      <c r="P509" s="35" t="s">
        <v>1293</v>
      </c>
      <c r="Q509" s="35" t="s">
        <v>1294</v>
      </c>
      <c r="R509" s="34" t="s">
        <v>287</v>
      </c>
      <c r="S509" s="34" t="s">
        <v>206</v>
      </c>
      <c r="T509" s="34" t="str">
        <f t="array" ref="T509">IFERROR(INDEX(INDIRECT("'"&amp;VLOOKUP($C509,ModMap!$A$2:$B$21,2,FALSE)&amp;"'!T:T"),MATCH($K509,INDIRECT("'"&amp;VLOOKUP($C509,ModMap!$A$2:$B$21,2,FALSE)&amp;"'!$K:$K"),0)),"")</f>
        <v>Unassigned</v>
      </c>
      <c r="U509" s="58" t="s">
        <v>33</v>
      </c>
      <c r="V509" s="34" t="str">
        <f t="array" ref="V509">IFERROR(INDEX(INDIRECT("'"&amp;VLOOKUP($C509,ModMap!$A$2:$B$21,2,FALSE)&amp;"'!V:V"),MATCH($K509,INDIRECT("'"&amp;VLOOKUP($C509,ModMap!$A$2:$B$21,2,FALSE)&amp;"'!$K:$K"),0)),"")</f>
        <v>Not Started</v>
      </c>
      <c r="W509" s="34" t="str">
        <f t="array" ref="W509">IFERROR(INDEX(INDIRECT("'"&amp;VLOOKUP($C509,ModMap!$A$2:$B$21,2,FALSE)&amp;"'!W:W"),MATCH($K509,INDIRECT("'"&amp;VLOOKUP($C509,ModMap!$A$2:$B$21,2,FALSE)&amp;"'!$K:$K"),0)),"")</f>
        <v>Unassigned</v>
      </c>
      <c r="X509" s="45" t="s">
        <v>36</v>
      </c>
      <c r="Y509" s="34" t="str">
        <f t="array" ref="Y509">IFERROR(INDEX(INDIRECT("'"&amp;VLOOKUP($C509,ModMap!$A$2:$B$21,2,FALSE)&amp;"'!Y:Y"),MATCH($K509,INDIRECT("'"&amp;VLOOKUP($C509,ModMap!$A$2:$B$21,2,FALSE)&amp;"'!$K:$K"),0)),"")</f>
        <v>N/A</v>
      </c>
      <c r="Z509" s="34" t="str">
        <f t="array" ref="Z509">IFERROR(INDEX(INDIRECT("'"&amp;VLOOKUP($C509,ModMap!$A$2:$B$21,2,FALSE)&amp;"'!Z:Z"),MATCH($K509,INDIRECT("'"&amp;VLOOKUP($C509,ModMap!$A$2:$B$21,2,FALSE)&amp;"'!$K:$K"),0)),"")</f>
        <v/>
      </c>
      <c r="AA509" s="45" t="s">
        <v>36</v>
      </c>
      <c r="AB509" s="34" t="str">
        <f t="array" ref="AB509">IFERROR(INDEX(INDIRECT("'"&amp;VLOOKUP($C509,ModMap!$A$2:$B$21,2,FALSE)&amp;"'!AB:AB"),MATCH($K509,INDIRECT("'"&amp;VLOOKUP($C509,ModMap!$A$2:$B$21,2,FALSE)&amp;"'!$K:$K"),0)),"")</f>
        <v>N/A</v>
      </c>
      <c r="AC509" s="34" t="str">
        <f t="array" ref="AC509">IFERROR(INDEX(INDIRECT("'"&amp;VLOOKUP($C509,ModMap!$A$2:$B$21,2,FALSE)&amp;"'!AC:AC"),MATCH($K509,INDIRECT("'"&amp;VLOOKUP($C509,ModMap!$A$2:$B$21,2,FALSE)&amp;"'!$K:$K"),0)),"")</f>
        <v/>
      </c>
      <c r="AD509" s="58" t="s">
        <v>33</v>
      </c>
      <c r="AE509" s="34" t="str">
        <f t="array" ref="AE509">IFERROR(INDEX(INDIRECT("'"&amp;VLOOKUP($C509,ModMap!$A$2:$B$21,2,FALSE)&amp;"'!AE:AE"),MATCH($K509,INDIRECT("'"&amp;VLOOKUP($C509,ModMap!$A$2:$B$21,2,FALSE)&amp;"'!$K:$K"),0)),"")</f>
        <v>Not Started</v>
      </c>
      <c r="AF509" s="34" t="str">
        <f t="array" ref="AF509">IFERROR(INDEX(INDIRECT("'"&amp;VLOOKUP($C509,ModMap!$A$2:$B$21,2,FALSE)&amp;"'!AF:AF"),MATCH($K509,INDIRECT("'"&amp;VLOOKUP($C509,ModMap!$A$2:$B$21,2,FALSE)&amp;"'!$K:$K"),0)),"")</f>
        <v>Unassigned</v>
      </c>
      <c r="AG509" s="45" t="s">
        <v>36</v>
      </c>
      <c r="AH509" s="34" t="str">
        <f t="array" ref="AH509">IFERROR(INDEX(INDIRECT("'"&amp;VLOOKUP($C509,ModMap!$A$2:$B$21,2,FALSE)&amp;"'!AH:AH"),MATCH($K509,INDIRECT("'"&amp;VLOOKUP($C509,ModMap!$A$2:$B$21,2,FALSE)&amp;"'!$K:$K"),0)),"")</f>
        <v>N/A</v>
      </c>
      <c r="AI509" s="34" t="str">
        <f t="array" ref="AI509">IFERROR(INDEX(INDIRECT("'"&amp;VLOOKUP($C509,ModMap!$A$2:$B$21,2,FALSE)&amp;"'!AI:AI"),MATCH($K509,INDIRECT("'"&amp;VLOOKUP($C509,ModMap!$A$2:$B$21,2,FALSE)&amp;"'!$K:$K"),0)),"")</f>
        <v/>
      </c>
      <c r="AJ509" s="45" t="s">
        <v>36</v>
      </c>
      <c r="AK509" s="34" t="str">
        <f t="array" ref="AK509">IFERROR(INDEX(INDIRECT("'"&amp;VLOOKUP($C509,ModMap!$A$2:$B$21,2,FALSE)&amp;"'!AK:AK"),MATCH($K509,INDIRECT("'"&amp;VLOOKUP($C509,ModMap!$A$2:$B$21,2,FALSE)&amp;"'!$K:$K"),0)),"")</f>
        <v>N/A</v>
      </c>
      <c r="AL509" s="34" t="str">
        <f t="array" ref="AL509">IFERROR(INDEX(INDIRECT("'"&amp;VLOOKUP($C509,ModMap!$A$2:$B$21,2,FALSE)&amp;"'!AL:AL"),MATCH($K509,INDIRECT("'"&amp;VLOOKUP($C509,ModMap!$A$2:$B$21,2,FALSE)&amp;"'!$K:$K"),0)),"")</f>
        <v/>
      </c>
      <c r="AM509" s="34">
        <f t="shared" si="1"/>
        <v>2</v>
      </c>
      <c r="AN509" s="34" t="str">
        <f t="shared" si="2"/>
        <v>Not Started</v>
      </c>
      <c r="AO509" s="35" t="str">
        <f t="array" ref="AO509">IFERROR(INDEX(INDIRECT("'"&amp;VLOOKUP($C509,ModMap!$A$2:$B$21,2,FALSE)&amp;"'!AO:AO"),MATCH($K509,INDIRECT("'"&amp;VLOOKUP($C509,ModMap!$A$2:$B$21,2,FALSE)&amp;"'!$K:$K"),0)),"")</f>
        <v/>
      </c>
      <c r="AP509" s="53" t="str">
        <f t="array" ref="AP509">IFERROR(HYPERLINK("#'"&amp;VLOOKUP($C509,ModMap!$A$2:$B$21,2,FALSE)&amp;"'!V"&amp;MATCH($K509,INDIRECT("'"&amp;VLOOKUP($C509,ModMap!$A$2:$B$21,2,FALSE)&amp;"'!$K:$K"),0),"Edit on module sheet"),"")</f>
        <v>Edit on module sheet</v>
      </c>
    </row>
    <row r="510" ht="42.0" customHeight="1">
      <c r="A510" s="54">
        <v>508.0</v>
      </c>
      <c r="B510" s="54">
        <v>508.0</v>
      </c>
      <c r="C510" s="54" t="s">
        <v>118</v>
      </c>
      <c r="D510" s="55" t="s">
        <v>119</v>
      </c>
      <c r="E510" s="36" t="s">
        <v>48</v>
      </c>
      <c r="F510" s="106" t="s">
        <v>1259</v>
      </c>
      <c r="G510" s="55" t="s">
        <v>1260</v>
      </c>
      <c r="H510" s="54" t="s">
        <v>1287</v>
      </c>
      <c r="I510" s="54" t="s">
        <v>1288</v>
      </c>
      <c r="J510" s="55" t="s">
        <v>1289</v>
      </c>
      <c r="K510" s="54" t="s">
        <v>2695</v>
      </c>
      <c r="L510" s="55" t="s">
        <v>2696</v>
      </c>
      <c r="M510" s="83" t="s">
        <v>2019</v>
      </c>
      <c r="N510" s="54" t="s">
        <v>119</v>
      </c>
      <c r="O510" s="54" t="s">
        <v>1292</v>
      </c>
      <c r="P510" s="55" t="s">
        <v>1293</v>
      </c>
      <c r="Q510" s="55" t="s">
        <v>1294</v>
      </c>
      <c r="R510" s="54" t="s">
        <v>287</v>
      </c>
      <c r="S510" s="54" t="s">
        <v>66</v>
      </c>
      <c r="T510" s="54" t="str">
        <f t="array" ref="T510">IFERROR(INDEX(INDIRECT("'"&amp;VLOOKUP($C510,ModMap!$A$2:$B$21,2,FALSE)&amp;"'!T:T"),MATCH($K510,INDIRECT("'"&amp;VLOOKUP($C510,ModMap!$A$2:$B$21,2,FALSE)&amp;"'!$K:$K"),0)),"")</f>
        <v>Unassigned</v>
      </c>
      <c r="U510" s="45" t="s">
        <v>36</v>
      </c>
      <c r="V510" s="54" t="str">
        <f t="array" ref="V510">IFERROR(INDEX(INDIRECT("'"&amp;VLOOKUP($C510,ModMap!$A$2:$B$21,2,FALSE)&amp;"'!V:V"),MATCH($K510,INDIRECT("'"&amp;VLOOKUP($C510,ModMap!$A$2:$B$21,2,FALSE)&amp;"'!$K:$K"),0)),"")</f>
        <v>N/A</v>
      </c>
      <c r="W510" s="54" t="str">
        <f t="array" ref="W510">IFERROR(INDEX(INDIRECT("'"&amp;VLOOKUP($C510,ModMap!$A$2:$B$21,2,FALSE)&amp;"'!W:W"),MATCH($K510,INDIRECT("'"&amp;VLOOKUP($C510,ModMap!$A$2:$B$21,2,FALSE)&amp;"'!$K:$K"),0)),"")</f>
        <v/>
      </c>
      <c r="X510" s="58" t="s">
        <v>33</v>
      </c>
      <c r="Y510" s="54" t="str">
        <f t="array" ref="Y510">IFERROR(INDEX(INDIRECT("'"&amp;VLOOKUP($C510,ModMap!$A$2:$B$21,2,FALSE)&amp;"'!Y:Y"),MATCH($K510,INDIRECT("'"&amp;VLOOKUP($C510,ModMap!$A$2:$B$21,2,FALSE)&amp;"'!$K:$K"),0)),"")</f>
        <v>Not Started</v>
      </c>
      <c r="Z510" s="54" t="str">
        <f t="array" ref="Z510">IFERROR(INDEX(INDIRECT("'"&amp;VLOOKUP($C510,ModMap!$A$2:$B$21,2,FALSE)&amp;"'!Z:Z"),MATCH($K510,INDIRECT("'"&amp;VLOOKUP($C510,ModMap!$A$2:$B$21,2,FALSE)&amp;"'!$K:$K"),0)),"")</f>
        <v>Unassigned</v>
      </c>
      <c r="AA510" s="45" t="s">
        <v>36</v>
      </c>
      <c r="AB510" s="54" t="str">
        <f t="array" ref="AB510">IFERROR(INDEX(INDIRECT("'"&amp;VLOOKUP($C510,ModMap!$A$2:$B$21,2,FALSE)&amp;"'!AB:AB"),MATCH($K510,INDIRECT("'"&amp;VLOOKUP($C510,ModMap!$A$2:$B$21,2,FALSE)&amp;"'!$K:$K"),0)),"")</f>
        <v>N/A</v>
      </c>
      <c r="AC510" s="54" t="str">
        <f t="array" ref="AC510">IFERROR(INDEX(INDIRECT("'"&amp;VLOOKUP($C510,ModMap!$A$2:$B$21,2,FALSE)&amp;"'!AC:AC"),MATCH($K510,INDIRECT("'"&amp;VLOOKUP($C510,ModMap!$A$2:$B$21,2,FALSE)&amp;"'!$K:$K"),0)),"")</f>
        <v/>
      </c>
      <c r="AD510" s="58" t="s">
        <v>33</v>
      </c>
      <c r="AE510" s="54" t="str">
        <f t="array" ref="AE510">IFERROR(INDEX(INDIRECT("'"&amp;VLOOKUP($C510,ModMap!$A$2:$B$21,2,FALSE)&amp;"'!AE:AE"),MATCH($K510,INDIRECT("'"&amp;VLOOKUP($C510,ModMap!$A$2:$B$21,2,FALSE)&amp;"'!$K:$K"),0)),"")</f>
        <v>Not Started</v>
      </c>
      <c r="AF510" s="54" t="str">
        <f t="array" ref="AF510">IFERROR(INDEX(INDIRECT("'"&amp;VLOOKUP($C510,ModMap!$A$2:$B$21,2,FALSE)&amp;"'!AF:AF"),MATCH($K510,INDIRECT("'"&amp;VLOOKUP($C510,ModMap!$A$2:$B$21,2,FALSE)&amp;"'!$K:$K"),0)),"")</f>
        <v>Unassigned</v>
      </c>
      <c r="AG510" s="45" t="s">
        <v>36</v>
      </c>
      <c r="AH510" s="54" t="str">
        <f t="array" ref="AH510">IFERROR(INDEX(INDIRECT("'"&amp;VLOOKUP($C510,ModMap!$A$2:$B$21,2,FALSE)&amp;"'!AH:AH"),MATCH($K510,INDIRECT("'"&amp;VLOOKUP($C510,ModMap!$A$2:$B$21,2,FALSE)&amp;"'!$K:$K"),0)),"")</f>
        <v>N/A</v>
      </c>
      <c r="AI510" s="54" t="str">
        <f t="array" ref="AI510">IFERROR(INDEX(INDIRECT("'"&amp;VLOOKUP($C510,ModMap!$A$2:$B$21,2,FALSE)&amp;"'!AI:AI"),MATCH($K510,INDIRECT("'"&amp;VLOOKUP($C510,ModMap!$A$2:$B$21,2,FALSE)&amp;"'!$K:$K"),0)),"")</f>
        <v/>
      </c>
      <c r="AJ510" s="58" t="s">
        <v>33</v>
      </c>
      <c r="AK510" s="54" t="str">
        <f t="array" ref="AK510">IFERROR(INDEX(INDIRECT("'"&amp;VLOOKUP($C510,ModMap!$A$2:$B$21,2,FALSE)&amp;"'!AK:AK"),MATCH($K510,INDIRECT("'"&amp;VLOOKUP($C510,ModMap!$A$2:$B$21,2,FALSE)&amp;"'!$K:$K"),0)),"")</f>
        <v>Not Started</v>
      </c>
      <c r="AL510" s="54" t="str">
        <f t="array" ref="AL510">IFERROR(INDEX(INDIRECT("'"&amp;VLOOKUP($C510,ModMap!$A$2:$B$21,2,FALSE)&amp;"'!AL:AL"),MATCH($K510,INDIRECT("'"&amp;VLOOKUP($C510,ModMap!$A$2:$B$21,2,FALSE)&amp;"'!$K:$K"),0)),"")</f>
        <v>Unassigned</v>
      </c>
      <c r="AM510" s="54">
        <f t="shared" si="1"/>
        <v>3</v>
      </c>
      <c r="AN510" s="54" t="str">
        <f t="shared" si="2"/>
        <v>Not Started</v>
      </c>
      <c r="AO510" s="55" t="str">
        <f t="array" ref="AO510">IFERROR(INDEX(INDIRECT("'"&amp;VLOOKUP($C510,ModMap!$A$2:$B$21,2,FALSE)&amp;"'!AO:AO"),MATCH($K510,INDIRECT("'"&amp;VLOOKUP($C510,ModMap!$A$2:$B$21,2,FALSE)&amp;"'!$K:$K"),0)),"")</f>
        <v/>
      </c>
      <c r="AP510" s="53" t="str">
        <f t="array" ref="AP510">IFERROR(HYPERLINK("#'"&amp;VLOOKUP($C510,ModMap!$A$2:$B$21,2,FALSE)&amp;"'!V"&amp;MATCH($K510,INDIRECT("'"&amp;VLOOKUP($C510,ModMap!$A$2:$B$21,2,FALSE)&amp;"'!$K:$K"),0),"Edit on module sheet"),"")</f>
        <v>Edit on module sheet</v>
      </c>
    </row>
    <row r="511" ht="42.0" customHeight="1">
      <c r="A511" s="34">
        <v>509.0</v>
      </c>
      <c r="B511" s="34">
        <v>509.0</v>
      </c>
      <c r="C511" s="34" t="s">
        <v>118</v>
      </c>
      <c r="D511" s="35" t="s">
        <v>119</v>
      </c>
      <c r="E511" s="64" t="s">
        <v>69</v>
      </c>
      <c r="F511" s="106" t="s">
        <v>1259</v>
      </c>
      <c r="G511" s="35" t="s">
        <v>1260</v>
      </c>
      <c r="H511" s="34" t="s">
        <v>1287</v>
      </c>
      <c r="I511" s="34" t="s">
        <v>1288</v>
      </c>
      <c r="J511" s="35" t="s">
        <v>1289</v>
      </c>
      <c r="K511" s="34" t="s">
        <v>3829</v>
      </c>
      <c r="L511" s="35" t="s">
        <v>3830</v>
      </c>
      <c r="M511" s="58" t="s">
        <v>434</v>
      </c>
      <c r="N511" s="34" t="s">
        <v>119</v>
      </c>
      <c r="O511" s="34" t="s">
        <v>1292</v>
      </c>
      <c r="P511" s="35" t="s">
        <v>1293</v>
      </c>
      <c r="Q511" s="35" t="s">
        <v>1294</v>
      </c>
      <c r="R511" s="34" t="s">
        <v>287</v>
      </c>
      <c r="S511" s="34" t="s">
        <v>69</v>
      </c>
      <c r="T511" s="34" t="str">
        <f t="array" ref="T511">IFERROR(INDEX(INDIRECT("'"&amp;VLOOKUP($C511,ModMap!$A$2:$B$21,2,FALSE)&amp;"'!T:T"),MATCH($K511,INDIRECT("'"&amp;VLOOKUP($C511,ModMap!$A$2:$B$21,2,FALSE)&amp;"'!$K:$K"),0)),"")</f>
        <v>Unassigned</v>
      </c>
      <c r="U511" s="58" t="s">
        <v>33</v>
      </c>
      <c r="V511" s="34" t="str">
        <f t="array" ref="V511">IFERROR(INDEX(INDIRECT("'"&amp;VLOOKUP($C511,ModMap!$A$2:$B$21,2,FALSE)&amp;"'!V:V"),MATCH($K511,INDIRECT("'"&amp;VLOOKUP($C511,ModMap!$A$2:$B$21,2,FALSE)&amp;"'!$K:$K"),0)),"")</f>
        <v>Not Started</v>
      </c>
      <c r="W511" s="34" t="str">
        <f t="array" ref="W511">IFERROR(INDEX(INDIRECT("'"&amp;VLOOKUP($C511,ModMap!$A$2:$B$21,2,FALSE)&amp;"'!W:W"),MATCH($K511,INDIRECT("'"&amp;VLOOKUP($C511,ModMap!$A$2:$B$21,2,FALSE)&amp;"'!$K:$K"),0)),"")</f>
        <v>Unassigned</v>
      </c>
      <c r="X511" s="58" t="s">
        <v>33</v>
      </c>
      <c r="Y511" s="34" t="str">
        <f t="array" ref="Y511">IFERROR(INDEX(INDIRECT("'"&amp;VLOOKUP($C511,ModMap!$A$2:$B$21,2,FALSE)&amp;"'!Y:Y"),MATCH($K511,INDIRECT("'"&amp;VLOOKUP($C511,ModMap!$A$2:$B$21,2,FALSE)&amp;"'!$K:$K"),0)),"")</f>
        <v>Not Started</v>
      </c>
      <c r="Z511" s="34" t="str">
        <f t="array" ref="Z511">IFERROR(INDEX(INDIRECT("'"&amp;VLOOKUP($C511,ModMap!$A$2:$B$21,2,FALSE)&amp;"'!Z:Z"),MATCH($K511,INDIRECT("'"&amp;VLOOKUP($C511,ModMap!$A$2:$B$21,2,FALSE)&amp;"'!$K:$K"),0)),"")</f>
        <v>Unassigned</v>
      </c>
      <c r="AA511" s="45" t="s">
        <v>36</v>
      </c>
      <c r="AB511" s="34" t="str">
        <f t="array" ref="AB511">IFERROR(INDEX(INDIRECT("'"&amp;VLOOKUP($C511,ModMap!$A$2:$B$21,2,FALSE)&amp;"'!AB:AB"),MATCH($K511,INDIRECT("'"&amp;VLOOKUP($C511,ModMap!$A$2:$B$21,2,FALSE)&amp;"'!$K:$K"),0)),"")</f>
        <v>N/A</v>
      </c>
      <c r="AC511" s="34" t="str">
        <f t="array" ref="AC511">IFERROR(INDEX(INDIRECT("'"&amp;VLOOKUP($C511,ModMap!$A$2:$B$21,2,FALSE)&amp;"'!AC:AC"),MATCH($K511,INDIRECT("'"&amp;VLOOKUP($C511,ModMap!$A$2:$B$21,2,FALSE)&amp;"'!$K:$K"),0)),"")</f>
        <v/>
      </c>
      <c r="AD511" s="58" t="s">
        <v>33</v>
      </c>
      <c r="AE511" s="34" t="str">
        <f t="array" ref="AE511">IFERROR(INDEX(INDIRECT("'"&amp;VLOOKUP($C511,ModMap!$A$2:$B$21,2,FALSE)&amp;"'!AE:AE"),MATCH($K511,INDIRECT("'"&amp;VLOOKUP($C511,ModMap!$A$2:$B$21,2,FALSE)&amp;"'!$K:$K"),0)),"")</f>
        <v>Not Started</v>
      </c>
      <c r="AF511" s="34" t="str">
        <f t="array" ref="AF511">IFERROR(INDEX(INDIRECT("'"&amp;VLOOKUP($C511,ModMap!$A$2:$B$21,2,FALSE)&amp;"'!AF:AF"),MATCH($K511,INDIRECT("'"&amp;VLOOKUP($C511,ModMap!$A$2:$B$21,2,FALSE)&amp;"'!$K:$K"),0)),"")</f>
        <v>Unassigned</v>
      </c>
      <c r="AG511" s="45" t="s">
        <v>36</v>
      </c>
      <c r="AH511" s="34" t="str">
        <f t="array" ref="AH511">IFERROR(INDEX(INDIRECT("'"&amp;VLOOKUP($C511,ModMap!$A$2:$B$21,2,FALSE)&amp;"'!AH:AH"),MATCH($K511,INDIRECT("'"&amp;VLOOKUP($C511,ModMap!$A$2:$B$21,2,FALSE)&amp;"'!$K:$K"),0)),"")</f>
        <v>N/A</v>
      </c>
      <c r="AI511" s="34" t="str">
        <f t="array" ref="AI511">IFERROR(INDEX(INDIRECT("'"&amp;VLOOKUP($C511,ModMap!$A$2:$B$21,2,FALSE)&amp;"'!AI:AI"),MATCH($K511,INDIRECT("'"&amp;VLOOKUP($C511,ModMap!$A$2:$B$21,2,FALSE)&amp;"'!$K:$K"),0)),"")</f>
        <v/>
      </c>
      <c r="AJ511" s="45" t="s">
        <v>36</v>
      </c>
      <c r="AK511" s="34" t="str">
        <f t="array" ref="AK511">IFERROR(INDEX(INDIRECT("'"&amp;VLOOKUP($C511,ModMap!$A$2:$B$21,2,FALSE)&amp;"'!AK:AK"),MATCH($K511,INDIRECT("'"&amp;VLOOKUP($C511,ModMap!$A$2:$B$21,2,FALSE)&amp;"'!$K:$K"),0)),"")</f>
        <v>N/A</v>
      </c>
      <c r="AL511" s="34" t="str">
        <f t="array" ref="AL511">IFERROR(INDEX(INDIRECT("'"&amp;VLOOKUP($C511,ModMap!$A$2:$B$21,2,FALSE)&amp;"'!AL:AL"),MATCH($K511,INDIRECT("'"&amp;VLOOKUP($C511,ModMap!$A$2:$B$21,2,FALSE)&amp;"'!$K:$K"),0)),"")</f>
        <v/>
      </c>
      <c r="AM511" s="34">
        <f t="shared" si="1"/>
        <v>3</v>
      </c>
      <c r="AN511" s="34" t="str">
        <f t="shared" si="2"/>
        <v>Not Started</v>
      </c>
      <c r="AO511" s="35" t="str">
        <f t="array" ref="AO511">IFERROR(INDEX(INDIRECT("'"&amp;VLOOKUP($C511,ModMap!$A$2:$B$21,2,FALSE)&amp;"'!AO:AO"),MATCH($K511,INDIRECT("'"&amp;VLOOKUP($C511,ModMap!$A$2:$B$21,2,FALSE)&amp;"'!$K:$K"),0)),"")</f>
        <v/>
      </c>
      <c r="AP511" s="53" t="str">
        <f t="array" ref="AP511">IFERROR(HYPERLINK("#'"&amp;VLOOKUP($C511,ModMap!$A$2:$B$21,2,FALSE)&amp;"'!V"&amp;MATCH($K511,INDIRECT("'"&amp;VLOOKUP($C511,ModMap!$A$2:$B$21,2,FALSE)&amp;"'!$K:$K"),0),"Edit on module sheet"),"")</f>
        <v>Edit on module sheet</v>
      </c>
    </row>
    <row r="512" ht="42.0" customHeight="1">
      <c r="A512" s="54">
        <v>510.0</v>
      </c>
      <c r="B512" s="54">
        <v>510.0</v>
      </c>
      <c r="C512" s="54" t="s">
        <v>118</v>
      </c>
      <c r="D512" s="55" t="s">
        <v>119</v>
      </c>
      <c r="E512" s="36" t="s">
        <v>48</v>
      </c>
      <c r="F512" s="106" t="s">
        <v>1259</v>
      </c>
      <c r="G512" s="55" t="s">
        <v>1260</v>
      </c>
      <c r="H512" s="54" t="s">
        <v>2697</v>
      </c>
      <c r="I512" s="54" t="s">
        <v>2698</v>
      </c>
      <c r="J512" s="55" t="s">
        <v>2699</v>
      </c>
      <c r="K512" s="54" t="s">
        <v>2700</v>
      </c>
      <c r="L512" s="55" t="s">
        <v>2701</v>
      </c>
      <c r="M512" s="62" t="s">
        <v>200</v>
      </c>
      <c r="N512" s="54" t="s">
        <v>119</v>
      </c>
      <c r="O512" s="54" t="s">
        <v>2702</v>
      </c>
      <c r="P512" s="55" t="s">
        <v>2703</v>
      </c>
      <c r="Q512" s="55" t="s">
        <v>2704</v>
      </c>
      <c r="R512" s="54" t="s">
        <v>1422</v>
      </c>
      <c r="S512" s="54" t="s">
        <v>56</v>
      </c>
      <c r="T512" s="54" t="str">
        <f t="array" ref="T512">IFERROR(INDEX(INDIRECT("'"&amp;VLOOKUP($C512,ModMap!$A$2:$B$21,2,FALSE)&amp;"'!T:T"),MATCH($K512,INDIRECT("'"&amp;VLOOKUP($C512,ModMap!$A$2:$B$21,2,FALSE)&amp;"'!$K:$K"),0)),"")</f>
        <v>Unassigned</v>
      </c>
      <c r="U512" s="45" t="s">
        <v>36</v>
      </c>
      <c r="V512" s="54" t="str">
        <f t="array" ref="V512">IFERROR(INDEX(INDIRECT("'"&amp;VLOOKUP($C512,ModMap!$A$2:$B$21,2,FALSE)&amp;"'!V:V"),MATCH($K512,INDIRECT("'"&amp;VLOOKUP($C512,ModMap!$A$2:$B$21,2,FALSE)&amp;"'!$K:$K"),0)),"")</f>
        <v>N/A</v>
      </c>
      <c r="W512" s="54" t="str">
        <f t="array" ref="W512">IFERROR(INDEX(INDIRECT("'"&amp;VLOOKUP($C512,ModMap!$A$2:$B$21,2,FALSE)&amp;"'!W:W"),MATCH($K512,INDIRECT("'"&amp;VLOOKUP($C512,ModMap!$A$2:$B$21,2,FALSE)&amp;"'!$K:$K"),0)),"")</f>
        <v/>
      </c>
      <c r="X512" s="58" t="s">
        <v>33</v>
      </c>
      <c r="Y512" s="54" t="str">
        <f t="array" ref="Y512">IFERROR(INDEX(INDIRECT("'"&amp;VLOOKUP($C512,ModMap!$A$2:$B$21,2,FALSE)&amp;"'!Y:Y"),MATCH($K512,INDIRECT("'"&amp;VLOOKUP($C512,ModMap!$A$2:$B$21,2,FALSE)&amp;"'!$K:$K"),0)),"")</f>
        <v>Not Started</v>
      </c>
      <c r="Z512" s="54" t="str">
        <f t="array" ref="Z512">IFERROR(INDEX(INDIRECT("'"&amp;VLOOKUP($C512,ModMap!$A$2:$B$21,2,FALSE)&amp;"'!Z:Z"),MATCH($K512,INDIRECT("'"&amp;VLOOKUP($C512,ModMap!$A$2:$B$21,2,FALSE)&amp;"'!$K:$K"),0)),"")</f>
        <v>Unassigned</v>
      </c>
      <c r="AA512" s="45" t="s">
        <v>36</v>
      </c>
      <c r="AB512" s="54" t="str">
        <f t="array" ref="AB512">IFERROR(INDEX(INDIRECT("'"&amp;VLOOKUP($C512,ModMap!$A$2:$B$21,2,FALSE)&amp;"'!AB:AB"),MATCH($K512,INDIRECT("'"&amp;VLOOKUP($C512,ModMap!$A$2:$B$21,2,FALSE)&amp;"'!$K:$K"),0)),"")</f>
        <v>N/A</v>
      </c>
      <c r="AC512" s="54" t="str">
        <f t="array" ref="AC512">IFERROR(INDEX(INDIRECT("'"&amp;VLOOKUP($C512,ModMap!$A$2:$B$21,2,FALSE)&amp;"'!AC:AC"),MATCH($K512,INDIRECT("'"&amp;VLOOKUP($C512,ModMap!$A$2:$B$21,2,FALSE)&amp;"'!$K:$K"),0)),"")</f>
        <v/>
      </c>
      <c r="AD512" s="58" t="s">
        <v>33</v>
      </c>
      <c r="AE512" s="54" t="str">
        <f t="array" ref="AE512">IFERROR(INDEX(INDIRECT("'"&amp;VLOOKUP($C512,ModMap!$A$2:$B$21,2,FALSE)&amp;"'!AE:AE"),MATCH($K512,INDIRECT("'"&amp;VLOOKUP($C512,ModMap!$A$2:$B$21,2,FALSE)&amp;"'!$K:$K"),0)),"")</f>
        <v>Not Started</v>
      </c>
      <c r="AF512" s="54" t="str">
        <f t="array" ref="AF512">IFERROR(INDEX(INDIRECT("'"&amp;VLOOKUP($C512,ModMap!$A$2:$B$21,2,FALSE)&amp;"'!AF:AF"),MATCH($K512,INDIRECT("'"&amp;VLOOKUP($C512,ModMap!$A$2:$B$21,2,FALSE)&amp;"'!$K:$K"),0)),"")</f>
        <v>Unassigned</v>
      </c>
      <c r="AG512" s="58" t="s">
        <v>33</v>
      </c>
      <c r="AH512" s="54" t="str">
        <f t="array" ref="AH512">IFERROR(INDEX(INDIRECT("'"&amp;VLOOKUP($C512,ModMap!$A$2:$B$21,2,FALSE)&amp;"'!AH:AH"),MATCH($K512,INDIRECT("'"&amp;VLOOKUP($C512,ModMap!$A$2:$B$21,2,FALSE)&amp;"'!$K:$K"),0)),"")</f>
        <v>Not Started</v>
      </c>
      <c r="AI512" s="54" t="str">
        <f t="array" ref="AI512">IFERROR(INDEX(INDIRECT("'"&amp;VLOOKUP($C512,ModMap!$A$2:$B$21,2,FALSE)&amp;"'!AI:AI"),MATCH($K512,INDIRECT("'"&amp;VLOOKUP($C512,ModMap!$A$2:$B$21,2,FALSE)&amp;"'!$K:$K"),0)),"")</f>
        <v>Unassigned</v>
      </c>
      <c r="AJ512" s="45" t="s">
        <v>36</v>
      </c>
      <c r="AK512" s="54" t="str">
        <f t="array" ref="AK512">IFERROR(INDEX(INDIRECT("'"&amp;VLOOKUP($C512,ModMap!$A$2:$B$21,2,FALSE)&amp;"'!AK:AK"),MATCH($K512,INDIRECT("'"&amp;VLOOKUP($C512,ModMap!$A$2:$B$21,2,FALSE)&amp;"'!$K:$K"),0)),"")</f>
        <v>N/A</v>
      </c>
      <c r="AL512" s="54" t="str">
        <f t="array" ref="AL512">IFERROR(INDEX(INDIRECT("'"&amp;VLOOKUP($C512,ModMap!$A$2:$B$21,2,FALSE)&amp;"'!AL:AL"),MATCH($K512,INDIRECT("'"&amp;VLOOKUP($C512,ModMap!$A$2:$B$21,2,FALSE)&amp;"'!$K:$K"),0)),"")</f>
        <v/>
      </c>
      <c r="AM512" s="54">
        <f t="shared" si="1"/>
        <v>3</v>
      </c>
      <c r="AN512" s="54" t="str">
        <f t="shared" si="2"/>
        <v>Not Started</v>
      </c>
      <c r="AO512" s="55" t="str">
        <f t="array" ref="AO512">IFERROR(INDEX(INDIRECT("'"&amp;VLOOKUP($C512,ModMap!$A$2:$B$21,2,FALSE)&amp;"'!AO:AO"),MATCH($K512,INDIRECT("'"&amp;VLOOKUP($C512,ModMap!$A$2:$B$21,2,FALSE)&amp;"'!$K:$K"),0)),"")</f>
        <v/>
      </c>
      <c r="AP512" s="53" t="str">
        <f t="array" ref="AP512">IFERROR(HYPERLINK("#'"&amp;VLOOKUP($C512,ModMap!$A$2:$B$21,2,FALSE)&amp;"'!V"&amp;MATCH($K512,INDIRECT("'"&amp;VLOOKUP($C512,ModMap!$A$2:$B$21,2,FALSE)&amp;"'!$K:$K"),0),"Edit on module sheet"),"")</f>
        <v>Edit on module sheet</v>
      </c>
    </row>
    <row r="513" ht="42.0" customHeight="1">
      <c r="A513" s="34">
        <v>511.0</v>
      </c>
      <c r="B513" s="34">
        <v>511.0</v>
      </c>
      <c r="C513" s="34" t="s">
        <v>118</v>
      </c>
      <c r="D513" s="35" t="s">
        <v>119</v>
      </c>
      <c r="E513" s="64" t="s">
        <v>69</v>
      </c>
      <c r="F513" s="106" t="s">
        <v>1259</v>
      </c>
      <c r="G513" s="35" t="s">
        <v>1260</v>
      </c>
      <c r="H513" s="34" t="s">
        <v>2697</v>
      </c>
      <c r="I513" s="34" t="s">
        <v>2698</v>
      </c>
      <c r="J513" s="35" t="s">
        <v>2699</v>
      </c>
      <c r="K513" s="34" t="s">
        <v>3831</v>
      </c>
      <c r="L513" s="35" t="s">
        <v>3832</v>
      </c>
      <c r="M513" s="58" t="s">
        <v>434</v>
      </c>
      <c r="N513" s="34" t="s">
        <v>119</v>
      </c>
      <c r="O513" s="34" t="s">
        <v>2702</v>
      </c>
      <c r="P513" s="35" t="s">
        <v>2703</v>
      </c>
      <c r="Q513" s="35" t="s">
        <v>2704</v>
      </c>
      <c r="R513" s="34" t="s">
        <v>1422</v>
      </c>
      <c r="S513" s="34" t="s">
        <v>69</v>
      </c>
      <c r="T513" s="34" t="str">
        <f t="array" ref="T513">IFERROR(INDEX(INDIRECT("'"&amp;VLOOKUP($C513,ModMap!$A$2:$B$21,2,FALSE)&amp;"'!T:T"),MATCH($K513,INDIRECT("'"&amp;VLOOKUP($C513,ModMap!$A$2:$B$21,2,FALSE)&amp;"'!$K:$K"),0)),"")</f>
        <v>Unassigned</v>
      </c>
      <c r="U513" s="45" t="s">
        <v>36</v>
      </c>
      <c r="V513" s="34" t="str">
        <f t="array" ref="V513">IFERROR(INDEX(INDIRECT("'"&amp;VLOOKUP($C513,ModMap!$A$2:$B$21,2,FALSE)&amp;"'!V:V"),MATCH($K513,INDIRECT("'"&amp;VLOOKUP($C513,ModMap!$A$2:$B$21,2,FALSE)&amp;"'!$K:$K"),0)),"")</f>
        <v>N/A</v>
      </c>
      <c r="W513" s="34" t="str">
        <f t="array" ref="W513">IFERROR(INDEX(INDIRECT("'"&amp;VLOOKUP($C513,ModMap!$A$2:$B$21,2,FALSE)&amp;"'!W:W"),MATCH($K513,INDIRECT("'"&amp;VLOOKUP($C513,ModMap!$A$2:$B$21,2,FALSE)&amp;"'!$K:$K"),0)),"")</f>
        <v/>
      </c>
      <c r="X513" s="58" t="s">
        <v>33</v>
      </c>
      <c r="Y513" s="34" t="str">
        <f t="array" ref="Y513">IFERROR(INDEX(INDIRECT("'"&amp;VLOOKUP($C513,ModMap!$A$2:$B$21,2,FALSE)&amp;"'!Y:Y"),MATCH($K513,INDIRECT("'"&amp;VLOOKUP($C513,ModMap!$A$2:$B$21,2,FALSE)&amp;"'!$K:$K"),0)),"")</f>
        <v>Not Started</v>
      </c>
      <c r="Z513" s="34" t="str">
        <f t="array" ref="Z513">IFERROR(INDEX(INDIRECT("'"&amp;VLOOKUP($C513,ModMap!$A$2:$B$21,2,FALSE)&amp;"'!Z:Z"),MATCH($K513,INDIRECT("'"&amp;VLOOKUP($C513,ModMap!$A$2:$B$21,2,FALSE)&amp;"'!$K:$K"),0)),"")</f>
        <v>Unassigned</v>
      </c>
      <c r="AA513" s="45" t="s">
        <v>36</v>
      </c>
      <c r="AB513" s="34" t="str">
        <f t="array" ref="AB513">IFERROR(INDEX(INDIRECT("'"&amp;VLOOKUP($C513,ModMap!$A$2:$B$21,2,FALSE)&amp;"'!AB:AB"),MATCH($K513,INDIRECT("'"&amp;VLOOKUP($C513,ModMap!$A$2:$B$21,2,FALSE)&amp;"'!$K:$K"),0)),"")</f>
        <v>N/A</v>
      </c>
      <c r="AC513" s="34" t="str">
        <f t="array" ref="AC513">IFERROR(INDEX(INDIRECT("'"&amp;VLOOKUP($C513,ModMap!$A$2:$B$21,2,FALSE)&amp;"'!AC:AC"),MATCH($K513,INDIRECT("'"&amp;VLOOKUP($C513,ModMap!$A$2:$B$21,2,FALSE)&amp;"'!$K:$K"),0)),"")</f>
        <v/>
      </c>
      <c r="AD513" s="45" t="s">
        <v>36</v>
      </c>
      <c r="AE513" s="34" t="str">
        <f t="array" ref="AE513">IFERROR(INDEX(INDIRECT("'"&amp;VLOOKUP($C513,ModMap!$A$2:$B$21,2,FALSE)&amp;"'!AE:AE"),MATCH($K513,INDIRECT("'"&amp;VLOOKUP($C513,ModMap!$A$2:$B$21,2,FALSE)&amp;"'!$K:$K"),0)),"")</f>
        <v>N/A</v>
      </c>
      <c r="AF513" s="34" t="str">
        <f t="array" ref="AF513">IFERROR(INDEX(INDIRECT("'"&amp;VLOOKUP($C513,ModMap!$A$2:$B$21,2,FALSE)&amp;"'!AF:AF"),MATCH($K513,INDIRECT("'"&amp;VLOOKUP($C513,ModMap!$A$2:$B$21,2,FALSE)&amp;"'!$K:$K"),0)),"")</f>
        <v/>
      </c>
      <c r="AG513" s="45" t="s">
        <v>36</v>
      </c>
      <c r="AH513" s="34" t="str">
        <f t="array" ref="AH513">IFERROR(INDEX(INDIRECT("'"&amp;VLOOKUP($C513,ModMap!$A$2:$B$21,2,FALSE)&amp;"'!AH:AH"),MATCH($K513,INDIRECT("'"&amp;VLOOKUP($C513,ModMap!$A$2:$B$21,2,FALSE)&amp;"'!$K:$K"),0)),"")</f>
        <v>N/A</v>
      </c>
      <c r="AI513" s="34" t="str">
        <f t="array" ref="AI513">IFERROR(INDEX(INDIRECT("'"&amp;VLOOKUP($C513,ModMap!$A$2:$B$21,2,FALSE)&amp;"'!AI:AI"),MATCH($K513,INDIRECT("'"&amp;VLOOKUP($C513,ModMap!$A$2:$B$21,2,FALSE)&amp;"'!$K:$K"),0)),"")</f>
        <v/>
      </c>
      <c r="AJ513" s="45" t="s">
        <v>36</v>
      </c>
      <c r="AK513" s="34" t="str">
        <f t="array" ref="AK513">IFERROR(INDEX(INDIRECT("'"&amp;VLOOKUP($C513,ModMap!$A$2:$B$21,2,FALSE)&amp;"'!AK:AK"),MATCH($K513,INDIRECT("'"&amp;VLOOKUP($C513,ModMap!$A$2:$B$21,2,FALSE)&amp;"'!$K:$K"),0)),"")</f>
        <v>N/A</v>
      </c>
      <c r="AL513" s="34" t="str">
        <f t="array" ref="AL513">IFERROR(INDEX(INDIRECT("'"&amp;VLOOKUP($C513,ModMap!$A$2:$B$21,2,FALSE)&amp;"'!AL:AL"),MATCH($K513,INDIRECT("'"&amp;VLOOKUP($C513,ModMap!$A$2:$B$21,2,FALSE)&amp;"'!$K:$K"),0)),"")</f>
        <v/>
      </c>
      <c r="AM513" s="34">
        <f t="shared" si="1"/>
        <v>1</v>
      </c>
      <c r="AN513" s="34" t="str">
        <f t="shared" si="2"/>
        <v>Not Started</v>
      </c>
      <c r="AO513" s="35" t="str">
        <f t="array" ref="AO513">IFERROR(INDEX(INDIRECT("'"&amp;VLOOKUP($C513,ModMap!$A$2:$B$21,2,FALSE)&amp;"'!AO:AO"),MATCH($K513,INDIRECT("'"&amp;VLOOKUP($C513,ModMap!$A$2:$B$21,2,FALSE)&amp;"'!$K:$K"),0)),"")</f>
        <v/>
      </c>
      <c r="AP513" s="53" t="str">
        <f t="array" ref="AP513">IFERROR(HYPERLINK("#'"&amp;VLOOKUP($C513,ModMap!$A$2:$B$21,2,FALSE)&amp;"'!V"&amp;MATCH($K513,INDIRECT("'"&amp;VLOOKUP($C513,ModMap!$A$2:$B$21,2,FALSE)&amp;"'!$K:$K"),0),"Edit on module sheet"),"")</f>
        <v>Edit on module sheet</v>
      </c>
    </row>
    <row r="514" ht="42.0" customHeight="1">
      <c r="A514" s="54">
        <v>512.0</v>
      </c>
      <c r="B514" s="54">
        <v>512.0</v>
      </c>
      <c r="C514" s="54" t="s">
        <v>118</v>
      </c>
      <c r="D514" s="55" t="s">
        <v>119</v>
      </c>
      <c r="E514" s="65" t="s">
        <v>41</v>
      </c>
      <c r="F514" s="106" t="s">
        <v>1259</v>
      </c>
      <c r="G514" s="55" t="s">
        <v>1260</v>
      </c>
      <c r="H514" s="54" t="s">
        <v>1299</v>
      </c>
      <c r="I514" s="54" t="s">
        <v>1300</v>
      </c>
      <c r="J514" s="55" t="s">
        <v>1301</v>
      </c>
      <c r="K514" s="54" t="s">
        <v>1302</v>
      </c>
      <c r="L514" s="55" t="s">
        <v>1303</v>
      </c>
      <c r="M514" s="62" t="s">
        <v>200</v>
      </c>
      <c r="N514" s="54" t="s">
        <v>119</v>
      </c>
      <c r="O514" s="54" t="s">
        <v>1304</v>
      </c>
      <c r="P514" s="55" t="s">
        <v>1305</v>
      </c>
      <c r="Q514" s="55" t="s">
        <v>1306</v>
      </c>
      <c r="R514" s="54" t="s">
        <v>1307</v>
      </c>
      <c r="S514" s="54" t="s">
        <v>206</v>
      </c>
      <c r="T514" s="54" t="str">
        <f t="array" ref="T514">IFERROR(INDEX(INDIRECT("'"&amp;VLOOKUP($C514,ModMap!$A$2:$B$21,2,FALSE)&amp;"'!T:T"),MATCH($K514,INDIRECT("'"&amp;VLOOKUP($C514,ModMap!$A$2:$B$21,2,FALSE)&amp;"'!$K:$K"),0)),"")</f>
        <v>Unassigned</v>
      </c>
      <c r="U514" s="58" t="s">
        <v>33</v>
      </c>
      <c r="V514" s="54" t="str">
        <f t="array" ref="V514">IFERROR(INDEX(INDIRECT("'"&amp;VLOOKUP($C514,ModMap!$A$2:$B$21,2,FALSE)&amp;"'!V:V"),MATCH($K514,INDIRECT("'"&amp;VLOOKUP($C514,ModMap!$A$2:$B$21,2,FALSE)&amp;"'!$K:$K"),0)),"")</f>
        <v>Not Started</v>
      </c>
      <c r="W514" s="54" t="str">
        <f t="array" ref="W514">IFERROR(INDEX(INDIRECT("'"&amp;VLOOKUP($C514,ModMap!$A$2:$B$21,2,FALSE)&amp;"'!W:W"),MATCH($K514,INDIRECT("'"&amp;VLOOKUP($C514,ModMap!$A$2:$B$21,2,FALSE)&amp;"'!$K:$K"),0)),"")</f>
        <v>Unassigned</v>
      </c>
      <c r="X514" s="45" t="s">
        <v>36</v>
      </c>
      <c r="Y514" s="54" t="str">
        <f t="array" ref="Y514">IFERROR(INDEX(INDIRECT("'"&amp;VLOOKUP($C514,ModMap!$A$2:$B$21,2,FALSE)&amp;"'!Y:Y"),MATCH($K514,INDIRECT("'"&amp;VLOOKUP($C514,ModMap!$A$2:$B$21,2,FALSE)&amp;"'!$K:$K"),0)),"")</f>
        <v>N/A</v>
      </c>
      <c r="Z514" s="54" t="str">
        <f t="array" ref="Z514">IFERROR(INDEX(INDIRECT("'"&amp;VLOOKUP($C514,ModMap!$A$2:$B$21,2,FALSE)&amp;"'!Z:Z"),MATCH($K514,INDIRECT("'"&amp;VLOOKUP($C514,ModMap!$A$2:$B$21,2,FALSE)&amp;"'!$K:$K"),0)),"")</f>
        <v/>
      </c>
      <c r="AA514" s="45" t="s">
        <v>36</v>
      </c>
      <c r="AB514" s="54" t="str">
        <f t="array" ref="AB514">IFERROR(INDEX(INDIRECT("'"&amp;VLOOKUP($C514,ModMap!$A$2:$B$21,2,FALSE)&amp;"'!AB:AB"),MATCH($K514,INDIRECT("'"&amp;VLOOKUP($C514,ModMap!$A$2:$B$21,2,FALSE)&amp;"'!$K:$K"),0)),"")</f>
        <v>N/A</v>
      </c>
      <c r="AC514" s="54" t="str">
        <f t="array" ref="AC514">IFERROR(INDEX(INDIRECT("'"&amp;VLOOKUP($C514,ModMap!$A$2:$B$21,2,FALSE)&amp;"'!AC:AC"),MATCH($K514,INDIRECT("'"&amp;VLOOKUP($C514,ModMap!$A$2:$B$21,2,FALSE)&amp;"'!$K:$K"),0)),"")</f>
        <v/>
      </c>
      <c r="AD514" s="45" t="s">
        <v>36</v>
      </c>
      <c r="AE514" s="54" t="str">
        <f t="array" ref="AE514">IFERROR(INDEX(INDIRECT("'"&amp;VLOOKUP($C514,ModMap!$A$2:$B$21,2,FALSE)&amp;"'!AE:AE"),MATCH($K514,INDIRECT("'"&amp;VLOOKUP($C514,ModMap!$A$2:$B$21,2,FALSE)&amp;"'!$K:$K"),0)),"")</f>
        <v>N/A</v>
      </c>
      <c r="AF514" s="54" t="str">
        <f t="array" ref="AF514">IFERROR(INDEX(INDIRECT("'"&amp;VLOOKUP($C514,ModMap!$A$2:$B$21,2,FALSE)&amp;"'!AF:AF"),MATCH($K514,INDIRECT("'"&amp;VLOOKUP($C514,ModMap!$A$2:$B$21,2,FALSE)&amp;"'!$K:$K"),0)),"")</f>
        <v/>
      </c>
      <c r="AG514" s="45" t="s">
        <v>36</v>
      </c>
      <c r="AH514" s="54" t="str">
        <f t="array" ref="AH514">IFERROR(INDEX(INDIRECT("'"&amp;VLOOKUP($C514,ModMap!$A$2:$B$21,2,FALSE)&amp;"'!AH:AH"),MATCH($K514,INDIRECT("'"&amp;VLOOKUP($C514,ModMap!$A$2:$B$21,2,FALSE)&amp;"'!$K:$K"),0)),"")</f>
        <v>N/A</v>
      </c>
      <c r="AI514" s="54" t="str">
        <f t="array" ref="AI514">IFERROR(INDEX(INDIRECT("'"&amp;VLOOKUP($C514,ModMap!$A$2:$B$21,2,FALSE)&amp;"'!AI:AI"),MATCH($K514,INDIRECT("'"&amp;VLOOKUP($C514,ModMap!$A$2:$B$21,2,FALSE)&amp;"'!$K:$K"),0)),"")</f>
        <v/>
      </c>
      <c r="AJ514" s="45" t="s">
        <v>36</v>
      </c>
      <c r="AK514" s="54" t="str">
        <f t="array" ref="AK514">IFERROR(INDEX(INDIRECT("'"&amp;VLOOKUP($C514,ModMap!$A$2:$B$21,2,FALSE)&amp;"'!AK:AK"),MATCH($K514,INDIRECT("'"&amp;VLOOKUP($C514,ModMap!$A$2:$B$21,2,FALSE)&amp;"'!$K:$K"),0)),"")</f>
        <v>N/A</v>
      </c>
      <c r="AL514" s="54" t="str">
        <f t="array" ref="AL514">IFERROR(INDEX(INDIRECT("'"&amp;VLOOKUP($C514,ModMap!$A$2:$B$21,2,FALSE)&amp;"'!AL:AL"),MATCH($K514,INDIRECT("'"&amp;VLOOKUP($C514,ModMap!$A$2:$B$21,2,FALSE)&amp;"'!$K:$K"),0)),"")</f>
        <v/>
      </c>
      <c r="AM514" s="54">
        <f t="shared" si="1"/>
        <v>1</v>
      </c>
      <c r="AN514" s="54" t="str">
        <f t="shared" si="2"/>
        <v>Not Started</v>
      </c>
      <c r="AO514" s="55" t="str">
        <f t="array" ref="AO514">IFERROR(INDEX(INDIRECT("'"&amp;VLOOKUP($C514,ModMap!$A$2:$B$21,2,FALSE)&amp;"'!AO:AO"),MATCH($K514,INDIRECT("'"&amp;VLOOKUP($C514,ModMap!$A$2:$B$21,2,FALSE)&amp;"'!$K:$K"),0)),"")</f>
        <v/>
      </c>
      <c r="AP514" s="53" t="str">
        <f t="array" ref="AP514">IFERROR(HYPERLINK("#'"&amp;VLOOKUP($C514,ModMap!$A$2:$B$21,2,FALSE)&amp;"'!V"&amp;MATCH($K514,INDIRECT("'"&amp;VLOOKUP($C514,ModMap!$A$2:$B$21,2,FALSE)&amp;"'!$K:$K"),0),"Edit on module sheet"),"")</f>
        <v>Edit on module sheet</v>
      </c>
    </row>
    <row r="515" ht="42.0" customHeight="1">
      <c r="A515" s="34">
        <v>513.0</v>
      </c>
      <c r="B515" s="34">
        <v>513.0</v>
      </c>
      <c r="C515" s="34" t="s">
        <v>118</v>
      </c>
      <c r="D515" s="35" t="s">
        <v>119</v>
      </c>
      <c r="E515" s="64" t="s">
        <v>69</v>
      </c>
      <c r="F515" s="106" t="s">
        <v>1259</v>
      </c>
      <c r="G515" s="35" t="s">
        <v>1260</v>
      </c>
      <c r="H515" s="34" t="s">
        <v>1299</v>
      </c>
      <c r="I515" s="34" t="s">
        <v>1300</v>
      </c>
      <c r="J515" s="35" t="s">
        <v>1301</v>
      </c>
      <c r="K515" s="34" t="s">
        <v>3834</v>
      </c>
      <c r="L515" s="35" t="s">
        <v>3835</v>
      </c>
      <c r="M515" s="58" t="s">
        <v>434</v>
      </c>
      <c r="N515" s="34" t="s">
        <v>119</v>
      </c>
      <c r="O515" s="34" t="s">
        <v>1304</v>
      </c>
      <c r="P515" s="35" t="s">
        <v>1305</v>
      </c>
      <c r="Q515" s="35" t="s">
        <v>1306</v>
      </c>
      <c r="R515" s="34" t="s">
        <v>1307</v>
      </c>
      <c r="S515" s="34" t="s">
        <v>69</v>
      </c>
      <c r="T515" s="34" t="str">
        <f t="array" ref="T515">IFERROR(INDEX(INDIRECT("'"&amp;VLOOKUP($C515,ModMap!$A$2:$B$21,2,FALSE)&amp;"'!T:T"),MATCH($K515,INDIRECT("'"&amp;VLOOKUP($C515,ModMap!$A$2:$B$21,2,FALSE)&amp;"'!$K:$K"),0)),"")</f>
        <v>Unassigned</v>
      </c>
      <c r="U515" s="58" t="s">
        <v>33</v>
      </c>
      <c r="V515" s="34" t="str">
        <f t="array" ref="V515">IFERROR(INDEX(INDIRECT("'"&amp;VLOOKUP($C515,ModMap!$A$2:$B$21,2,FALSE)&amp;"'!V:V"),MATCH($K515,INDIRECT("'"&amp;VLOOKUP($C515,ModMap!$A$2:$B$21,2,FALSE)&amp;"'!$K:$K"),0)),"")</f>
        <v>Not Started</v>
      </c>
      <c r="W515" s="34" t="str">
        <f t="array" ref="W515">IFERROR(INDEX(INDIRECT("'"&amp;VLOOKUP($C515,ModMap!$A$2:$B$21,2,FALSE)&amp;"'!W:W"),MATCH($K515,INDIRECT("'"&amp;VLOOKUP($C515,ModMap!$A$2:$B$21,2,FALSE)&amp;"'!$K:$K"),0)),"")</f>
        <v>Unassigned</v>
      </c>
      <c r="X515" s="45" t="s">
        <v>36</v>
      </c>
      <c r="Y515" s="34" t="str">
        <f t="array" ref="Y515">IFERROR(INDEX(INDIRECT("'"&amp;VLOOKUP($C515,ModMap!$A$2:$B$21,2,FALSE)&amp;"'!Y:Y"),MATCH($K515,INDIRECT("'"&amp;VLOOKUP($C515,ModMap!$A$2:$B$21,2,FALSE)&amp;"'!$K:$K"),0)),"")</f>
        <v>N/A</v>
      </c>
      <c r="Z515" s="34" t="str">
        <f t="array" ref="Z515">IFERROR(INDEX(INDIRECT("'"&amp;VLOOKUP($C515,ModMap!$A$2:$B$21,2,FALSE)&amp;"'!Z:Z"),MATCH($K515,INDIRECT("'"&amp;VLOOKUP($C515,ModMap!$A$2:$B$21,2,FALSE)&amp;"'!$K:$K"),0)),"")</f>
        <v/>
      </c>
      <c r="AA515" s="45" t="s">
        <v>36</v>
      </c>
      <c r="AB515" s="34" t="str">
        <f t="array" ref="AB515">IFERROR(INDEX(INDIRECT("'"&amp;VLOOKUP($C515,ModMap!$A$2:$B$21,2,FALSE)&amp;"'!AB:AB"),MATCH($K515,INDIRECT("'"&amp;VLOOKUP($C515,ModMap!$A$2:$B$21,2,FALSE)&amp;"'!$K:$K"),0)),"")</f>
        <v>N/A</v>
      </c>
      <c r="AC515" s="34" t="str">
        <f t="array" ref="AC515">IFERROR(INDEX(INDIRECT("'"&amp;VLOOKUP($C515,ModMap!$A$2:$B$21,2,FALSE)&amp;"'!AC:AC"),MATCH($K515,INDIRECT("'"&amp;VLOOKUP($C515,ModMap!$A$2:$B$21,2,FALSE)&amp;"'!$K:$K"),0)),"")</f>
        <v/>
      </c>
      <c r="AD515" s="45" t="s">
        <v>36</v>
      </c>
      <c r="AE515" s="34" t="str">
        <f t="array" ref="AE515">IFERROR(INDEX(INDIRECT("'"&amp;VLOOKUP($C515,ModMap!$A$2:$B$21,2,FALSE)&amp;"'!AE:AE"),MATCH($K515,INDIRECT("'"&amp;VLOOKUP($C515,ModMap!$A$2:$B$21,2,FALSE)&amp;"'!$K:$K"),0)),"")</f>
        <v>N/A</v>
      </c>
      <c r="AF515" s="34" t="str">
        <f t="array" ref="AF515">IFERROR(INDEX(INDIRECT("'"&amp;VLOOKUP($C515,ModMap!$A$2:$B$21,2,FALSE)&amp;"'!AF:AF"),MATCH($K515,INDIRECT("'"&amp;VLOOKUP($C515,ModMap!$A$2:$B$21,2,FALSE)&amp;"'!$K:$K"),0)),"")</f>
        <v/>
      </c>
      <c r="AG515" s="45" t="s">
        <v>36</v>
      </c>
      <c r="AH515" s="34" t="str">
        <f t="array" ref="AH515">IFERROR(INDEX(INDIRECT("'"&amp;VLOOKUP($C515,ModMap!$A$2:$B$21,2,FALSE)&amp;"'!AH:AH"),MATCH($K515,INDIRECT("'"&amp;VLOOKUP($C515,ModMap!$A$2:$B$21,2,FALSE)&amp;"'!$K:$K"),0)),"")</f>
        <v>N/A</v>
      </c>
      <c r="AI515" s="34" t="str">
        <f t="array" ref="AI515">IFERROR(INDEX(INDIRECT("'"&amp;VLOOKUP($C515,ModMap!$A$2:$B$21,2,FALSE)&amp;"'!AI:AI"),MATCH($K515,INDIRECT("'"&amp;VLOOKUP($C515,ModMap!$A$2:$B$21,2,FALSE)&amp;"'!$K:$K"),0)),"")</f>
        <v/>
      </c>
      <c r="AJ515" s="45" t="s">
        <v>36</v>
      </c>
      <c r="AK515" s="34" t="str">
        <f t="array" ref="AK515">IFERROR(INDEX(INDIRECT("'"&amp;VLOOKUP($C515,ModMap!$A$2:$B$21,2,FALSE)&amp;"'!AK:AK"),MATCH($K515,INDIRECT("'"&amp;VLOOKUP($C515,ModMap!$A$2:$B$21,2,FALSE)&amp;"'!$K:$K"),0)),"")</f>
        <v>N/A</v>
      </c>
      <c r="AL515" s="34" t="str">
        <f t="array" ref="AL515">IFERROR(INDEX(INDIRECT("'"&amp;VLOOKUP($C515,ModMap!$A$2:$B$21,2,FALSE)&amp;"'!AL:AL"),MATCH($K515,INDIRECT("'"&amp;VLOOKUP($C515,ModMap!$A$2:$B$21,2,FALSE)&amp;"'!$K:$K"),0)),"")</f>
        <v/>
      </c>
      <c r="AM515" s="34">
        <f t="shared" si="1"/>
        <v>1</v>
      </c>
      <c r="AN515" s="34" t="str">
        <f t="shared" si="2"/>
        <v>Not Started</v>
      </c>
      <c r="AO515" s="35" t="str">
        <f t="array" ref="AO515">IFERROR(INDEX(INDIRECT("'"&amp;VLOOKUP($C515,ModMap!$A$2:$B$21,2,FALSE)&amp;"'!AO:AO"),MATCH($K515,INDIRECT("'"&amp;VLOOKUP($C515,ModMap!$A$2:$B$21,2,FALSE)&amp;"'!$K:$K"),0)),"")</f>
        <v/>
      </c>
      <c r="AP515" s="53" t="str">
        <f t="array" ref="AP515">IFERROR(HYPERLINK("#'"&amp;VLOOKUP($C515,ModMap!$A$2:$B$21,2,FALSE)&amp;"'!V"&amp;MATCH($K515,INDIRECT("'"&amp;VLOOKUP($C515,ModMap!$A$2:$B$21,2,FALSE)&amp;"'!$K:$K"),0),"Edit on module sheet"),"")</f>
        <v>Edit on module sheet</v>
      </c>
    </row>
    <row r="516" ht="42.0" customHeight="1">
      <c r="A516" s="54">
        <v>514.0</v>
      </c>
      <c r="B516" s="54">
        <v>514.0</v>
      </c>
      <c r="C516" s="54" t="s">
        <v>118</v>
      </c>
      <c r="D516" s="55" t="s">
        <v>119</v>
      </c>
      <c r="E516" s="36" t="s">
        <v>48</v>
      </c>
      <c r="F516" s="106" t="s">
        <v>1259</v>
      </c>
      <c r="G516" s="55" t="s">
        <v>1260</v>
      </c>
      <c r="H516" s="54" t="s">
        <v>1310</v>
      </c>
      <c r="I516" s="54" t="s">
        <v>1311</v>
      </c>
      <c r="J516" s="55" t="s">
        <v>1312</v>
      </c>
      <c r="K516" s="54" t="s">
        <v>2706</v>
      </c>
      <c r="L516" s="55" t="s">
        <v>2707</v>
      </c>
      <c r="M516" s="62" t="s">
        <v>200</v>
      </c>
      <c r="N516" s="54" t="s">
        <v>119</v>
      </c>
      <c r="O516" s="54" t="s">
        <v>1304</v>
      </c>
      <c r="P516" s="55" t="s">
        <v>1315</v>
      </c>
      <c r="Q516" s="55" t="s">
        <v>1316</v>
      </c>
      <c r="R516" s="54" t="s">
        <v>1317</v>
      </c>
      <c r="S516" s="54" t="s">
        <v>53</v>
      </c>
      <c r="T516" s="54" t="str">
        <f t="array" ref="T516">IFERROR(INDEX(INDIRECT("'"&amp;VLOOKUP($C516,ModMap!$A$2:$B$21,2,FALSE)&amp;"'!T:T"),MATCH($K516,INDIRECT("'"&amp;VLOOKUP($C516,ModMap!$A$2:$B$21,2,FALSE)&amp;"'!$K:$K"),0)),"")</f>
        <v>Unassigned</v>
      </c>
      <c r="U516" s="45" t="s">
        <v>36</v>
      </c>
      <c r="V516" s="54" t="str">
        <f t="array" ref="V516">IFERROR(INDEX(INDIRECT("'"&amp;VLOOKUP($C516,ModMap!$A$2:$B$21,2,FALSE)&amp;"'!V:V"),MATCH($K516,INDIRECT("'"&amp;VLOOKUP($C516,ModMap!$A$2:$B$21,2,FALSE)&amp;"'!$K:$K"),0)),"")</f>
        <v>N/A</v>
      </c>
      <c r="W516" s="54" t="str">
        <f t="array" ref="W516">IFERROR(INDEX(INDIRECT("'"&amp;VLOOKUP($C516,ModMap!$A$2:$B$21,2,FALSE)&amp;"'!W:W"),MATCH($K516,INDIRECT("'"&amp;VLOOKUP($C516,ModMap!$A$2:$B$21,2,FALSE)&amp;"'!$K:$K"),0)),"")</f>
        <v/>
      </c>
      <c r="X516" s="58" t="s">
        <v>33</v>
      </c>
      <c r="Y516" s="54" t="str">
        <f t="array" ref="Y516">IFERROR(INDEX(INDIRECT("'"&amp;VLOOKUP($C516,ModMap!$A$2:$B$21,2,FALSE)&amp;"'!Y:Y"),MATCH($K516,INDIRECT("'"&amp;VLOOKUP($C516,ModMap!$A$2:$B$21,2,FALSE)&amp;"'!$K:$K"),0)),"")</f>
        <v>Not Started</v>
      </c>
      <c r="Z516" s="54" t="str">
        <f t="array" ref="Z516">IFERROR(INDEX(INDIRECT("'"&amp;VLOOKUP($C516,ModMap!$A$2:$B$21,2,FALSE)&amp;"'!Z:Z"),MATCH($K516,INDIRECT("'"&amp;VLOOKUP($C516,ModMap!$A$2:$B$21,2,FALSE)&amp;"'!$K:$K"),0)),"")</f>
        <v>Unassigned</v>
      </c>
      <c r="AA516" s="58" t="s">
        <v>33</v>
      </c>
      <c r="AB516" s="54" t="str">
        <f t="array" ref="AB516">IFERROR(INDEX(INDIRECT("'"&amp;VLOOKUP($C516,ModMap!$A$2:$B$21,2,FALSE)&amp;"'!AB:AB"),MATCH($K516,INDIRECT("'"&amp;VLOOKUP($C516,ModMap!$A$2:$B$21,2,FALSE)&amp;"'!$K:$K"),0)),"")</f>
        <v>Not Started</v>
      </c>
      <c r="AC516" s="54" t="str">
        <f t="array" ref="AC516">IFERROR(INDEX(INDIRECT("'"&amp;VLOOKUP($C516,ModMap!$A$2:$B$21,2,FALSE)&amp;"'!AC:AC"),MATCH($K516,INDIRECT("'"&amp;VLOOKUP($C516,ModMap!$A$2:$B$21,2,FALSE)&amp;"'!$K:$K"),0)),"")</f>
        <v>Unassigned</v>
      </c>
      <c r="AD516" s="45" t="s">
        <v>36</v>
      </c>
      <c r="AE516" s="54" t="str">
        <f t="array" ref="AE516">IFERROR(INDEX(INDIRECT("'"&amp;VLOOKUP($C516,ModMap!$A$2:$B$21,2,FALSE)&amp;"'!AE:AE"),MATCH($K516,INDIRECT("'"&amp;VLOOKUP($C516,ModMap!$A$2:$B$21,2,FALSE)&amp;"'!$K:$K"),0)),"")</f>
        <v>N/A</v>
      </c>
      <c r="AF516" s="54" t="str">
        <f t="array" ref="AF516">IFERROR(INDEX(INDIRECT("'"&amp;VLOOKUP($C516,ModMap!$A$2:$B$21,2,FALSE)&amp;"'!AF:AF"),MATCH($K516,INDIRECT("'"&amp;VLOOKUP($C516,ModMap!$A$2:$B$21,2,FALSE)&amp;"'!$K:$K"),0)),"")</f>
        <v/>
      </c>
      <c r="AG516" s="45" t="s">
        <v>36</v>
      </c>
      <c r="AH516" s="54" t="str">
        <f t="array" ref="AH516">IFERROR(INDEX(INDIRECT("'"&amp;VLOOKUP($C516,ModMap!$A$2:$B$21,2,FALSE)&amp;"'!AH:AH"),MATCH($K516,INDIRECT("'"&amp;VLOOKUP($C516,ModMap!$A$2:$B$21,2,FALSE)&amp;"'!$K:$K"),0)),"")</f>
        <v>N/A</v>
      </c>
      <c r="AI516" s="54" t="str">
        <f t="array" ref="AI516">IFERROR(INDEX(INDIRECT("'"&amp;VLOOKUP($C516,ModMap!$A$2:$B$21,2,FALSE)&amp;"'!AI:AI"),MATCH($K516,INDIRECT("'"&amp;VLOOKUP($C516,ModMap!$A$2:$B$21,2,FALSE)&amp;"'!$K:$K"),0)),"")</f>
        <v/>
      </c>
      <c r="AJ516" s="45" t="s">
        <v>36</v>
      </c>
      <c r="AK516" s="54" t="str">
        <f t="array" ref="AK516">IFERROR(INDEX(INDIRECT("'"&amp;VLOOKUP($C516,ModMap!$A$2:$B$21,2,FALSE)&amp;"'!AK:AK"),MATCH($K516,INDIRECT("'"&amp;VLOOKUP($C516,ModMap!$A$2:$B$21,2,FALSE)&amp;"'!$K:$K"),0)),"")</f>
        <v>N/A</v>
      </c>
      <c r="AL516" s="54" t="str">
        <f t="array" ref="AL516">IFERROR(INDEX(INDIRECT("'"&amp;VLOOKUP($C516,ModMap!$A$2:$B$21,2,FALSE)&amp;"'!AL:AL"),MATCH($K516,INDIRECT("'"&amp;VLOOKUP($C516,ModMap!$A$2:$B$21,2,FALSE)&amp;"'!$K:$K"),0)),"")</f>
        <v/>
      </c>
      <c r="AM516" s="54">
        <f t="shared" si="1"/>
        <v>2</v>
      </c>
      <c r="AN516" s="54" t="str">
        <f t="shared" si="2"/>
        <v>Not Started</v>
      </c>
      <c r="AO516" s="55" t="str">
        <f t="array" ref="AO516">IFERROR(INDEX(INDIRECT("'"&amp;VLOOKUP($C516,ModMap!$A$2:$B$21,2,FALSE)&amp;"'!AO:AO"),MATCH($K516,INDIRECT("'"&amp;VLOOKUP($C516,ModMap!$A$2:$B$21,2,FALSE)&amp;"'!$K:$K"),0)),"")</f>
        <v/>
      </c>
      <c r="AP516" s="53" t="str">
        <f t="array" ref="AP516">IFERROR(HYPERLINK("#'"&amp;VLOOKUP($C516,ModMap!$A$2:$B$21,2,FALSE)&amp;"'!V"&amp;MATCH($K516,INDIRECT("'"&amp;VLOOKUP($C516,ModMap!$A$2:$B$21,2,FALSE)&amp;"'!$K:$K"),0),"Edit on module sheet"),"")</f>
        <v>Edit on module sheet</v>
      </c>
    </row>
    <row r="517" ht="42.0" customHeight="1">
      <c r="A517" s="34">
        <v>515.0</v>
      </c>
      <c r="B517" s="34">
        <v>515.0</v>
      </c>
      <c r="C517" s="34" t="s">
        <v>118</v>
      </c>
      <c r="D517" s="35" t="s">
        <v>119</v>
      </c>
      <c r="E517" s="36" t="s">
        <v>48</v>
      </c>
      <c r="F517" s="106" t="s">
        <v>1259</v>
      </c>
      <c r="G517" s="35" t="s">
        <v>1260</v>
      </c>
      <c r="H517" s="34" t="s">
        <v>1310</v>
      </c>
      <c r="I517" s="34" t="s">
        <v>1311</v>
      </c>
      <c r="J517" s="35" t="s">
        <v>1312</v>
      </c>
      <c r="K517" s="34" t="s">
        <v>2715</v>
      </c>
      <c r="L517" s="35" t="s">
        <v>2716</v>
      </c>
      <c r="M517" s="62" t="s">
        <v>200</v>
      </c>
      <c r="N517" s="34" t="s">
        <v>119</v>
      </c>
      <c r="O517" s="34" t="s">
        <v>1304</v>
      </c>
      <c r="P517" s="35" t="s">
        <v>1315</v>
      </c>
      <c r="Q517" s="35" t="s">
        <v>1316</v>
      </c>
      <c r="R517" s="34" t="s">
        <v>1317</v>
      </c>
      <c r="S517" s="34" t="s">
        <v>56</v>
      </c>
      <c r="T517" s="34" t="str">
        <f t="array" ref="T517">IFERROR(INDEX(INDIRECT("'"&amp;VLOOKUP($C517,ModMap!$A$2:$B$21,2,FALSE)&amp;"'!T:T"),MATCH($K517,INDIRECT("'"&amp;VLOOKUP($C517,ModMap!$A$2:$B$21,2,FALSE)&amp;"'!$K:$K"),0)),"")</f>
        <v>Unassigned</v>
      </c>
      <c r="U517" s="45" t="s">
        <v>36</v>
      </c>
      <c r="V517" s="34" t="str">
        <f t="array" ref="V517">IFERROR(INDEX(INDIRECT("'"&amp;VLOOKUP($C517,ModMap!$A$2:$B$21,2,FALSE)&amp;"'!V:V"),MATCH($K517,INDIRECT("'"&amp;VLOOKUP($C517,ModMap!$A$2:$B$21,2,FALSE)&amp;"'!$K:$K"),0)),"")</f>
        <v>N/A</v>
      </c>
      <c r="W517" s="34" t="str">
        <f t="array" ref="W517">IFERROR(INDEX(INDIRECT("'"&amp;VLOOKUP($C517,ModMap!$A$2:$B$21,2,FALSE)&amp;"'!W:W"),MATCH($K517,INDIRECT("'"&amp;VLOOKUP($C517,ModMap!$A$2:$B$21,2,FALSE)&amp;"'!$K:$K"),0)),"")</f>
        <v/>
      </c>
      <c r="X517" s="58" t="s">
        <v>33</v>
      </c>
      <c r="Y517" s="34" t="str">
        <f t="array" ref="Y517">IFERROR(INDEX(INDIRECT("'"&amp;VLOOKUP($C517,ModMap!$A$2:$B$21,2,FALSE)&amp;"'!Y:Y"),MATCH($K517,INDIRECT("'"&amp;VLOOKUP($C517,ModMap!$A$2:$B$21,2,FALSE)&amp;"'!$K:$K"),0)),"")</f>
        <v>Not Started</v>
      </c>
      <c r="Z517" s="34" t="str">
        <f t="array" ref="Z517">IFERROR(INDEX(INDIRECT("'"&amp;VLOOKUP($C517,ModMap!$A$2:$B$21,2,FALSE)&amp;"'!Z:Z"),MATCH($K517,INDIRECT("'"&amp;VLOOKUP($C517,ModMap!$A$2:$B$21,2,FALSE)&amp;"'!$K:$K"),0)),"")</f>
        <v>Unassigned</v>
      </c>
      <c r="AA517" s="58" t="s">
        <v>33</v>
      </c>
      <c r="AB517" s="34" t="str">
        <f t="array" ref="AB517">IFERROR(INDEX(INDIRECT("'"&amp;VLOOKUP($C517,ModMap!$A$2:$B$21,2,FALSE)&amp;"'!AB:AB"),MATCH($K517,INDIRECT("'"&amp;VLOOKUP($C517,ModMap!$A$2:$B$21,2,FALSE)&amp;"'!$K:$K"),0)),"")</f>
        <v>Not Started</v>
      </c>
      <c r="AC517" s="34" t="str">
        <f t="array" ref="AC517">IFERROR(INDEX(INDIRECT("'"&amp;VLOOKUP($C517,ModMap!$A$2:$B$21,2,FALSE)&amp;"'!AC:AC"),MATCH($K517,INDIRECT("'"&amp;VLOOKUP($C517,ModMap!$A$2:$B$21,2,FALSE)&amp;"'!$K:$K"),0)),"")</f>
        <v>Unassigned</v>
      </c>
      <c r="AD517" s="58" t="s">
        <v>33</v>
      </c>
      <c r="AE517" s="34" t="str">
        <f t="array" ref="AE517">IFERROR(INDEX(INDIRECT("'"&amp;VLOOKUP($C517,ModMap!$A$2:$B$21,2,FALSE)&amp;"'!AE:AE"),MATCH($K517,INDIRECT("'"&amp;VLOOKUP($C517,ModMap!$A$2:$B$21,2,FALSE)&amp;"'!$K:$K"),0)),"")</f>
        <v>Not Started</v>
      </c>
      <c r="AF517" s="34" t="str">
        <f t="array" ref="AF517">IFERROR(INDEX(INDIRECT("'"&amp;VLOOKUP($C517,ModMap!$A$2:$B$21,2,FALSE)&amp;"'!AF:AF"),MATCH($K517,INDIRECT("'"&amp;VLOOKUP($C517,ModMap!$A$2:$B$21,2,FALSE)&amp;"'!$K:$K"),0)),"")</f>
        <v>Unassigned</v>
      </c>
      <c r="AG517" s="45" t="s">
        <v>36</v>
      </c>
      <c r="AH517" s="34" t="str">
        <f t="array" ref="AH517">IFERROR(INDEX(INDIRECT("'"&amp;VLOOKUP($C517,ModMap!$A$2:$B$21,2,FALSE)&amp;"'!AH:AH"),MATCH($K517,INDIRECT("'"&amp;VLOOKUP($C517,ModMap!$A$2:$B$21,2,FALSE)&amp;"'!$K:$K"),0)),"")</f>
        <v>N/A</v>
      </c>
      <c r="AI517" s="34" t="str">
        <f t="array" ref="AI517">IFERROR(INDEX(INDIRECT("'"&amp;VLOOKUP($C517,ModMap!$A$2:$B$21,2,FALSE)&amp;"'!AI:AI"),MATCH($K517,INDIRECT("'"&amp;VLOOKUP($C517,ModMap!$A$2:$B$21,2,FALSE)&amp;"'!$K:$K"),0)),"")</f>
        <v/>
      </c>
      <c r="AJ517" s="45" t="s">
        <v>36</v>
      </c>
      <c r="AK517" s="34" t="str">
        <f t="array" ref="AK517">IFERROR(INDEX(INDIRECT("'"&amp;VLOOKUP($C517,ModMap!$A$2:$B$21,2,FALSE)&amp;"'!AK:AK"),MATCH($K517,INDIRECT("'"&amp;VLOOKUP($C517,ModMap!$A$2:$B$21,2,FALSE)&amp;"'!$K:$K"),0)),"")</f>
        <v>N/A</v>
      </c>
      <c r="AL517" s="34" t="str">
        <f t="array" ref="AL517">IFERROR(INDEX(INDIRECT("'"&amp;VLOOKUP($C517,ModMap!$A$2:$B$21,2,FALSE)&amp;"'!AL:AL"),MATCH($K517,INDIRECT("'"&amp;VLOOKUP($C517,ModMap!$A$2:$B$21,2,FALSE)&amp;"'!$K:$K"),0)),"")</f>
        <v/>
      </c>
      <c r="AM517" s="34">
        <f t="shared" si="1"/>
        <v>3</v>
      </c>
      <c r="AN517" s="34" t="str">
        <f t="shared" si="2"/>
        <v>Not Started</v>
      </c>
      <c r="AO517" s="35" t="str">
        <f t="array" ref="AO517">IFERROR(INDEX(INDIRECT("'"&amp;VLOOKUP($C517,ModMap!$A$2:$B$21,2,FALSE)&amp;"'!AO:AO"),MATCH($K517,INDIRECT("'"&amp;VLOOKUP($C517,ModMap!$A$2:$B$21,2,FALSE)&amp;"'!$K:$K"),0)),"")</f>
        <v/>
      </c>
      <c r="AP517" s="53" t="str">
        <f t="array" ref="AP517">IFERROR(HYPERLINK("#'"&amp;VLOOKUP($C517,ModMap!$A$2:$B$21,2,FALSE)&amp;"'!V"&amp;MATCH($K517,INDIRECT("'"&amp;VLOOKUP($C517,ModMap!$A$2:$B$21,2,FALSE)&amp;"'!$K:$K"),0),"Edit on module sheet"),"")</f>
        <v>Edit on module sheet</v>
      </c>
    </row>
    <row r="518" ht="42.0" customHeight="1">
      <c r="A518" s="54">
        <v>516.0</v>
      </c>
      <c r="B518" s="54">
        <v>516.0</v>
      </c>
      <c r="C518" s="54" t="s">
        <v>118</v>
      </c>
      <c r="D518" s="55" t="s">
        <v>119</v>
      </c>
      <c r="E518" s="65" t="s">
        <v>41</v>
      </c>
      <c r="F518" s="106" t="s">
        <v>1259</v>
      </c>
      <c r="G518" s="55" t="s">
        <v>1260</v>
      </c>
      <c r="H518" s="54" t="s">
        <v>1310</v>
      </c>
      <c r="I518" s="54" t="s">
        <v>1311</v>
      </c>
      <c r="J518" s="55" t="s">
        <v>1312</v>
      </c>
      <c r="K518" s="54" t="s">
        <v>1313</v>
      </c>
      <c r="L518" s="55" t="s">
        <v>1314</v>
      </c>
      <c r="M518" s="62" t="s">
        <v>200</v>
      </c>
      <c r="N518" s="54" t="s">
        <v>119</v>
      </c>
      <c r="O518" s="54" t="s">
        <v>1304</v>
      </c>
      <c r="P518" s="55" t="s">
        <v>1315</v>
      </c>
      <c r="Q518" s="55" t="s">
        <v>1316</v>
      </c>
      <c r="R518" s="54" t="s">
        <v>1317</v>
      </c>
      <c r="S518" s="54" t="s">
        <v>206</v>
      </c>
      <c r="T518" s="54" t="str">
        <f t="array" ref="T518">IFERROR(INDEX(INDIRECT("'"&amp;VLOOKUP($C518,ModMap!$A$2:$B$21,2,FALSE)&amp;"'!T:T"),MATCH($K518,INDIRECT("'"&amp;VLOOKUP($C518,ModMap!$A$2:$B$21,2,FALSE)&amp;"'!$K:$K"),0)),"")</f>
        <v>Unassigned</v>
      </c>
      <c r="U518" s="58" t="s">
        <v>33</v>
      </c>
      <c r="V518" s="54" t="str">
        <f t="array" ref="V518">IFERROR(INDEX(INDIRECT("'"&amp;VLOOKUP($C518,ModMap!$A$2:$B$21,2,FALSE)&amp;"'!V:V"),MATCH($K518,INDIRECT("'"&amp;VLOOKUP($C518,ModMap!$A$2:$B$21,2,FALSE)&amp;"'!$K:$K"),0)),"")</f>
        <v>Not Started</v>
      </c>
      <c r="W518" s="54" t="str">
        <f t="array" ref="W518">IFERROR(INDEX(INDIRECT("'"&amp;VLOOKUP($C518,ModMap!$A$2:$B$21,2,FALSE)&amp;"'!W:W"),MATCH($K518,INDIRECT("'"&amp;VLOOKUP($C518,ModMap!$A$2:$B$21,2,FALSE)&amp;"'!$K:$K"),0)),"")</f>
        <v>Unassigned</v>
      </c>
      <c r="X518" s="45" t="s">
        <v>36</v>
      </c>
      <c r="Y518" s="54" t="str">
        <f t="array" ref="Y518">IFERROR(INDEX(INDIRECT("'"&amp;VLOOKUP($C518,ModMap!$A$2:$B$21,2,FALSE)&amp;"'!Y:Y"),MATCH($K518,INDIRECT("'"&amp;VLOOKUP($C518,ModMap!$A$2:$B$21,2,FALSE)&amp;"'!$K:$K"),0)),"")</f>
        <v>N/A</v>
      </c>
      <c r="Z518" s="54" t="str">
        <f t="array" ref="Z518">IFERROR(INDEX(INDIRECT("'"&amp;VLOOKUP($C518,ModMap!$A$2:$B$21,2,FALSE)&amp;"'!Z:Z"),MATCH($K518,INDIRECT("'"&amp;VLOOKUP($C518,ModMap!$A$2:$B$21,2,FALSE)&amp;"'!$K:$K"),0)),"")</f>
        <v/>
      </c>
      <c r="AA518" s="45" t="s">
        <v>36</v>
      </c>
      <c r="AB518" s="54" t="str">
        <f t="array" ref="AB518">IFERROR(INDEX(INDIRECT("'"&amp;VLOOKUP($C518,ModMap!$A$2:$B$21,2,FALSE)&amp;"'!AB:AB"),MATCH($K518,INDIRECT("'"&amp;VLOOKUP($C518,ModMap!$A$2:$B$21,2,FALSE)&amp;"'!$K:$K"),0)),"")</f>
        <v>N/A</v>
      </c>
      <c r="AC518" s="54" t="str">
        <f t="array" ref="AC518">IFERROR(INDEX(INDIRECT("'"&amp;VLOOKUP($C518,ModMap!$A$2:$B$21,2,FALSE)&amp;"'!AC:AC"),MATCH($K518,INDIRECT("'"&amp;VLOOKUP($C518,ModMap!$A$2:$B$21,2,FALSE)&amp;"'!$K:$K"),0)),"")</f>
        <v/>
      </c>
      <c r="AD518" s="58" t="s">
        <v>33</v>
      </c>
      <c r="AE518" s="54" t="str">
        <f t="array" ref="AE518">IFERROR(INDEX(INDIRECT("'"&amp;VLOOKUP($C518,ModMap!$A$2:$B$21,2,FALSE)&amp;"'!AE:AE"),MATCH($K518,INDIRECT("'"&amp;VLOOKUP($C518,ModMap!$A$2:$B$21,2,FALSE)&amp;"'!$K:$K"),0)),"")</f>
        <v>Not Started</v>
      </c>
      <c r="AF518" s="54" t="str">
        <f t="array" ref="AF518">IFERROR(INDEX(INDIRECT("'"&amp;VLOOKUP($C518,ModMap!$A$2:$B$21,2,FALSE)&amp;"'!AF:AF"),MATCH($K518,INDIRECT("'"&amp;VLOOKUP($C518,ModMap!$A$2:$B$21,2,FALSE)&amp;"'!$K:$K"),0)),"")</f>
        <v>Unassigned</v>
      </c>
      <c r="AG518" s="45" t="s">
        <v>36</v>
      </c>
      <c r="AH518" s="54" t="str">
        <f t="array" ref="AH518">IFERROR(INDEX(INDIRECT("'"&amp;VLOOKUP($C518,ModMap!$A$2:$B$21,2,FALSE)&amp;"'!AH:AH"),MATCH($K518,INDIRECT("'"&amp;VLOOKUP($C518,ModMap!$A$2:$B$21,2,FALSE)&amp;"'!$K:$K"),0)),"")</f>
        <v>N/A</v>
      </c>
      <c r="AI518" s="54" t="str">
        <f t="array" ref="AI518">IFERROR(INDEX(INDIRECT("'"&amp;VLOOKUP($C518,ModMap!$A$2:$B$21,2,FALSE)&amp;"'!AI:AI"),MATCH($K518,INDIRECT("'"&amp;VLOOKUP($C518,ModMap!$A$2:$B$21,2,FALSE)&amp;"'!$K:$K"),0)),"")</f>
        <v/>
      </c>
      <c r="AJ518" s="45" t="s">
        <v>36</v>
      </c>
      <c r="AK518" s="54" t="str">
        <f t="array" ref="AK518">IFERROR(INDEX(INDIRECT("'"&amp;VLOOKUP($C518,ModMap!$A$2:$B$21,2,FALSE)&amp;"'!AK:AK"),MATCH($K518,INDIRECT("'"&amp;VLOOKUP($C518,ModMap!$A$2:$B$21,2,FALSE)&amp;"'!$K:$K"),0)),"")</f>
        <v>N/A</v>
      </c>
      <c r="AL518" s="54" t="str">
        <f t="array" ref="AL518">IFERROR(INDEX(INDIRECT("'"&amp;VLOOKUP($C518,ModMap!$A$2:$B$21,2,FALSE)&amp;"'!AL:AL"),MATCH($K518,INDIRECT("'"&amp;VLOOKUP($C518,ModMap!$A$2:$B$21,2,FALSE)&amp;"'!$K:$K"),0)),"")</f>
        <v/>
      </c>
      <c r="AM518" s="54">
        <f t="shared" si="1"/>
        <v>2</v>
      </c>
      <c r="AN518" s="54" t="str">
        <f t="shared" si="2"/>
        <v>Not Started</v>
      </c>
      <c r="AO518" s="55" t="str">
        <f t="array" ref="AO518">IFERROR(INDEX(INDIRECT("'"&amp;VLOOKUP($C518,ModMap!$A$2:$B$21,2,FALSE)&amp;"'!AO:AO"),MATCH($K518,INDIRECT("'"&amp;VLOOKUP($C518,ModMap!$A$2:$B$21,2,FALSE)&amp;"'!$K:$K"),0)),"")</f>
        <v/>
      </c>
      <c r="AP518" s="53" t="str">
        <f t="array" ref="AP518">IFERROR(HYPERLINK("#'"&amp;VLOOKUP($C518,ModMap!$A$2:$B$21,2,FALSE)&amp;"'!V"&amp;MATCH($K518,INDIRECT("'"&amp;VLOOKUP($C518,ModMap!$A$2:$B$21,2,FALSE)&amp;"'!$K:$K"),0),"Edit on module sheet"),"")</f>
        <v>Edit on module sheet</v>
      </c>
    </row>
    <row r="519" ht="42.0" customHeight="1">
      <c r="A519" s="34">
        <v>517.0</v>
      </c>
      <c r="B519" s="34">
        <v>517.0</v>
      </c>
      <c r="C519" s="34" t="s">
        <v>118</v>
      </c>
      <c r="D519" s="35" t="s">
        <v>119</v>
      </c>
      <c r="E519" s="64" t="s">
        <v>69</v>
      </c>
      <c r="F519" s="106" t="s">
        <v>1259</v>
      </c>
      <c r="G519" s="35" t="s">
        <v>1260</v>
      </c>
      <c r="H519" s="34" t="s">
        <v>1310</v>
      </c>
      <c r="I519" s="34" t="s">
        <v>1311</v>
      </c>
      <c r="J519" s="35" t="s">
        <v>1312</v>
      </c>
      <c r="K519" s="34" t="s">
        <v>3836</v>
      </c>
      <c r="L519" s="35" t="s">
        <v>3837</v>
      </c>
      <c r="M519" s="58" t="s">
        <v>434</v>
      </c>
      <c r="N519" s="34" t="s">
        <v>119</v>
      </c>
      <c r="O519" s="34" t="s">
        <v>1304</v>
      </c>
      <c r="P519" s="35" t="s">
        <v>1315</v>
      </c>
      <c r="Q519" s="35" t="s">
        <v>1316</v>
      </c>
      <c r="R519" s="34" t="s">
        <v>1317</v>
      </c>
      <c r="S519" s="34" t="s">
        <v>69</v>
      </c>
      <c r="T519" s="34" t="str">
        <f t="array" ref="T519">IFERROR(INDEX(INDIRECT("'"&amp;VLOOKUP($C519,ModMap!$A$2:$B$21,2,FALSE)&amp;"'!T:T"),MATCH($K519,INDIRECT("'"&amp;VLOOKUP($C519,ModMap!$A$2:$B$21,2,FALSE)&amp;"'!$K:$K"),0)),"")</f>
        <v>Unassigned</v>
      </c>
      <c r="U519" s="58" t="s">
        <v>33</v>
      </c>
      <c r="V519" s="34" t="str">
        <f t="array" ref="V519">IFERROR(INDEX(INDIRECT("'"&amp;VLOOKUP($C519,ModMap!$A$2:$B$21,2,FALSE)&amp;"'!V:V"),MATCH($K519,INDIRECT("'"&amp;VLOOKUP($C519,ModMap!$A$2:$B$21,2,FALSE)&amp;"'!$K:$K"),0)),"")</f>
        <v>Not Started</v>
      </c>
      <c r="W519" s="34" t="str">
        <f t="array" ref="W519">IFERROR(INDEX(INDIRECT("'"&amp;VLOOKUP($C519,ModMap!$A$2:$B$21,2,FALSE)&amp;"'!W:W"),MATCH($K519,INDIRECT("'"&amp;VLOOKUP($C519,ModMap!$A$2:$B$21,2,FALSE)&amp;"'!$K:$K"),0)),"")</f>
        <v>Unassigned</v>
      </c>
      <c r="X519" s="58" t="s">
        <v>33</v>
      </c>
      <c r="Y519" s="34" t="str">
        <f t="array" ref="Y519">IFERROR(INDEX(INDIRECT("'"&amp;VLOOKUP($C519,ModMap!$A$2:$B$21,2,FALSE)&amp;"'!Y:Y"),MATCH($K519,INDIRECT("'"&amp;VLOOKUP($C519,ModMap!$A$2:$B$21,2,FALSE)&amp;"'!$K:$K"),0)),"")</f>
        <v>Not Started</v>
      </c>
      <c r="Z519" s="34" t="str">
        <f t="array" ref="Z519">IFERROR(INDEX(INDIRECT("'"&amp;VLOOKUP($C519,ModMap!$A$2:$B$21,2,FALSE)&amp;"'!Z:Z"),MATCH($K519,INDIRECT("'"&amp;VLOOKUP($C519,ModMap!$A$2:$B$21,2,FALSE)&amp;"'!$K:$K"),0)),"")</f>
        <v>Unassigned</v>
      </c>
      <c r="AA519" s="45" t="s">
        <v>36</v>
      </c>
      <c r="AB519" s="34" t="str">
        <f t="array" ref="AB519">IFERROR(INDEX(INDIRECT("'"&amp;VLOOKUP($C519,ModMap!$A$2:$B$21,2,FALSE)&amp;"'!AB:AB"),MATCH($K519,INDIRECT("'"&amp;VLOOKUP($C519,ModMap!$A$2:$B$21,2,FALSE)&amp;"'!$K:$K"),0)),"")</f>
        <v>N/A</v>
      </c>
      <c r="AC519" s="34" t="str">
        <f t="array" ref="AC519">IFERROR(INDEX(INDIRECT("'"&amp;VLOOKUP($C519,ModMap!$A$2:$B$21,2,FALSE)&amp;"'!AC:AC"),MATCH($K519,INDIRECT("'"&amp;VLOOKUP($C519,ModMap!$A$2:$B$21,2,FALSE)&amp;"'!$K:$K"),0)),"")</f>
        <v/>
      </c>
      <c r="AD519" s="58" t="s">
        <v>33</v>
      </c>
      <c r="AE519" s="34" t="str">
        <f t="array" ref="AE519">IFERROR(INDEX(INDIRECT("'"&amp;VLOOKUP($C519,ModMap!$A$2:$B$21,2,FALSE)&amp;"'!AE:AE"),MATCH($K519,INDIRECT("'"&amp;VLOOKUP($C519,ModMap!$A$2:$B$21,2,FALSE)&amp;"'!$K:$K"),0)),"")</f>
        <v>Not Started</v>
      </c>
      <c r="AF519" s="34" t="str">
        <f t="array" ref="AF519">IFERROR(INDEX(INDIRECT("'"&amp;VLOOKUP($C519,ModMap!$A$2:$B$21,2,FALSE)&amp;"'!AF:AF"),MATCH($K519,INDIRECT("'"&amp;VLOOKUP($C519,ModMap!$A$2:$B$21,2,FALSE)&amp;"'!$K:$K"),0)),"")</f>
        <v>Unassigned</v>
      </c>
      <c r="AG519" s="45" t="s">
        <v>36</v>
      </c>
      <c r="AH519" s="34" t="str">
        <f t="array" ref="AH519">IFERROR(INDEX(INDIRECT("'"&amp;VLOOKUP($C519,ModMap!$A$2:$B$21,2,FALSE)&amp;"'!AH:AH"),MATCH($K519,INDIRECT("'"&amp;VLOOKUP($C519,ModMap!$A$2:$B$21,2,FALSE)&amp;"'!$K:$K"),0)),"")</f>
        <v>N/A</v>
      </c>
      <c r="AI519" s="34" t="str">
        <f t="array" ref="AI519">IFERROR(INDEX(INDIRECT("'"&amp;VLOOKUP($C519,ModMap!$A$2:$B$21,2,FALSE)&amp;"'!AI:AI"),MATCH($K519,INDIRECT("'"&amp;VLOOKUP($C519,ModMap!$A$2:$B$21,2,FALSE)&amp;"'!$K:$K"),0)),"")</f>
        <v/>
      </c>
      <c r="AJ519" s="45" t="s">
        <v>36</v>
      </c>
      <c r="AK519" s="34" t="str">
        <f t="array" ref="AK519">IFERROR(INDEX(INDIRECT("'"&amp;VLOOKUP($C519,ModMap!$A$2:$B$21,2,FALSE)&amp;"'!AK:AK"),MATCH($K519,INDIRECT("'"&amp;VLOOKUP($C519,ModMap!$A$2:$B$21,2,FALSE)&amp;"'!$K:$K"),0)),"")</f>
        <v>N/A</v>
      </c>
      <c r="AL519" s="34" t="str">
        <f t="array" ref="AL519">IFERROR(INDEX(INDIRECT("'"&amp;VLOOKUP($C519,ModMap!$A$2:$B$21,2,FALSE)&amp;"'!AL:AL"),MATCH($K519,INDIRECT("'"&amp;VLOOKUP($C519,ModMap!$A$2:$B$21,2,FALSE)&amp;"'!$K:$K"),0)),"")</f>
        <v/>
      </c>
      <c r="AM519" s="34">
        <f t="shared" si="1"/>
        <v>3</v>
      </c>
      <c r="AN519" s="34" t="str">
        <f t="shared" si="2"/>
        <v>Not Started</v>
      </c>
      <c r="AO519" s="35" t="str">
        <f t="array" ref="AO519">IFERROR(INDEX(INDIRECT("'"&amp;VLOOKUP($C519,ModMap!$A$2:$B$21,2,FALSE)&amp;"'!AO:AO"),MATCH($K519,INDIRECT("'"&amp;VLOOKUP($C519,ModMap!$A$2:$B$21,2,FALSE)&amp;"'!$K:$K"),0)),"")</f>
        <v/>
      </c>
      <c r="AP519" s="53" t="str">
        <f t="array" ref="AP519">IFERROR(HYPERLINK("#'"&amp;VLOOKUP($C519,ModMap!$A$2:$B$21,2,FALSE)&amp;"'!V"&amp;MATCH($K519,INDIRECT("'"&amp;VLOOKUP($C519,ModMap!$A$2:$B$21,2,FALSE)&amp;"'!$K:$K"),0),"Edit on module sheet"),"")</f>
        <v>Edit on module sheet</v>
      </c>
    </row>
    <row r="520" ht="42.0" customHeight="1">
      <c r="A520" s="54">
        <v>518.0</v>
      </c>
      <c r="B520" s="54">
        <v>518.0</v>
      </c>
      <c r="C520" s="54" t="s">
        <v>118</v>
      </c>
      <c r="D520" s="55" t="s">
        <v>119</v>
      </c>
      <c r="E520" s="36" t="s">
        <v>48</v>
      </c>
      <c r="F520" s="106" t="s">
        <v>1259</v>
      </c>
      <c r="G520" s="55" t="s">
        <v>1260</v>
      </c>
      <c r="H520" s="54" t="s">
        <v>1320</v>
      </c>
      <c r="I520" s="54" t="s">
        <v>1321</v>
      </c>
      <c r="J520" s="55" t="s">
        <v>1322</v>
      </c>
      <c r="K520" s="54" t="s">
        <v>2719</v>
      </c>
      <c r="L520" s="55" t="s">
        <v>2720</v>
      </c>
      <c r="M520" s="62" t="s">
        <v>200</v>
      </c>
      <c r="N520" s="54" t="s">
        <v>119</v>
      </c>
      <c r="O520" s="54" t="s">
        <v>1325</v>
      </c>
      <c r="P520" s="55" t="s">
        <v>1326</v>
      </c>
      <c r="Q520" s="55" t="s">
        <v>1327</v>
      </c>
      <c r="R520" s="54" t="s">
        <v>1328</v>
      </c>
      <c r="S520" s="54" t="s">
        <v>53</v>
      </c>
      <c r="T520" s="54" t="str">
        <f t="array" ref="T520">IFERROR(INDEX(INDIRECT("'"&amp;VLOOKUP($C520,ModMap!$A$2:$B$21,2,FALSE)&amp;"'!T:T"),MATCH($K520,INDIRECT("'"&amp;VLOOKUP($C520,ModMap!$A$2:$B$21,2,FALSE)&amp;"'!$K:$K"),0)),"")</f>
        <v>Unassigned</v>
      </c>
      <c r="U520" s="45" t="s">
        <v>36</v>
      </c>
      <c r="V520" s="54" t="str">
        <f t="array" ref="V520">IFERROR(INDEX(INDIRECT("'"&amp;VLOOKUP($C520,ModMap!$A$2:$B$21,2,FALSE)&amp;"'!V:V"),MATCH($K520,INDIRECT("'"&amp;VLOOKUP($C520,ModMap!$A$2:$B$21,2,FALSE)&amp;"'!$K:$K"),0)),"")</f>
        <v>N/A</v>
      </c>
      <c r="W520" s="54" t="str">
        <f t="array" ref="W520">IFERROR(INDEX(INDIRECT("'"&amp;VLOOKUP($C520,ModMap!$A$2:$B$21,2,FALSE)&amp;"'!W:W"),MATCH($K520,INDIRECT("'"&amp;VLOOKUP($C520,ModMap!$A$2:$B$21,2,FALSE)&amp;"'!$K:$K"),0)),"")</f>
        <v/>
      </c>
      <c r="X520" s="58" t="s">
        <v>33</v>
      </c>
      <c r="Y520" s="54" t="str">
        <f t="array" ref="Y520">IFERROR(INDEX(INDIRECT("'"&amp;VLOOKUP($C520,ModMap!$A$2:$B$21,2,FALSE)&amp;"'!Y:Y"),MATCH($K520,INDIRECT("'"&amp;VLOOKUP($C520,ModMap!$A$2:$B$21,2,FALSE)&amp;"'!$K:$K"),0)),"")</f>
        <v>Not Started</v>
      </c>
      <c r="Z520" s="54" t="str">
        <f t="array" ref="Z520">IFERROR(INDEX(INDIRECT("'"&amp;VLOOKUP($C520,ModMap!$A$2:$B$21,2,FALSE)&amp;"'!Z:Z"),MATCH($K520,INDIRECT("'"&amp;VLOOKUP($C520,ModMap!$A$2:$B$21,2,FALSE)&amp;"'!$K:$K"),0)),"")</f>
        <v>Unassigned</v>
      </c>
      <c r="AA520" s="58" t="s">
        <v>33</v>
      </c>
      <c r="AB520" s="54" t="str">
        <f t="array" ref="AB520">IFERROR(INDEX(INDIRECT("'"&amp;VLOOKUP($C520,ModMap!$A$2:$B$21,2,FALSE)&amp;"'!AB:AB"),MATCH($K520,INDIRECT("'"&amp;VLOOKUP($C520,ModMap!$A$2:$B$21,2,FALSE)&amp;"'!$K:$K"),0)),"")</f>
        <v>Not Started</v>
      </c>
      <c r="AC520" s="54" t="str">
        <f t="array" ref="AC520">IFERROR(INDEX(INDIRECT("'"&amp;VLOOKUP($C520,ModMap!$A$2:$B$21,2,FALSE)&amp;"'!AC:AC"),MATCH($K520,INDIRECT("'"&amp;VLOOKUP($C520,ModMap!$A$2:$B$21,2,FALSE)&amp;"'!$K:$K"),0)),"")</f>
        <v>Unassigned</v>
      </c>
      <c r="AD520" s="45" t="s">
        <v>36</v>
      </c>
      <c r="AE520" s="54" t="str">
        <f t="array" ref="AE520">IFERROR(INDEX(INDIRECT("'"&amp;VLOOKUP($C520,ModMap!$A$2:$B$21,2,FALSE)&amp;"'!AE:AE"),MATCH($K520,INDIRECT("'"&amp;VLOOKUP($C520,ModMap!$A$2:$B$21,2,FALSE)&amp;"'!$K:$K"),0)),"")</f>
        <v>N/A</v>
      </c>
      <c r="AF520" s="54" t="str">
        <f t="array" ref="AF520">IFERROR(INDEX(INDIRECT("'"&amp;VLOOKUP($C520,ModMap!$A$2:$B$21,2,FALSE)&amp;"'!AF:AF"),MATCH($K520,INDIRECT("'"&amp;VLOOKUP($C520,ModMap!$A$2:$B$21,2,FALSE)&amp;"'!$K:$K"),0)),"")</f>
        <v/>
      </c>
      <c r="AG520" s="45" t="s">
        <v>36</v>
      </c>
      <c r="AH520" s="54" t="str">
        <f t="array" ref="AH520">IFERROR(INDEX(INDIRECT("'"&amp;VLOOKUP($C520,ModMap!$A$2:$B$21,2,FALSE)&amp;"'!AH:AH"),MATCH($K520,INDIRECT("'"&amp;VLOOKUP($C520,ModMap!$A$2:$B$21,2,FALSE)&amp;"'!$K:$K"),0)),"")</f>
        <v>N/A</v>
      </c>
      <c r="AI520" s="54" t="str">
        <f t="array" ref="AI520">IFERROR(INDEX(INDIRECT("'"&amp;VLOOKUP($C520,ModMap!$A$2:$B$21,2,FALSE)&amp;"'!AI:AI"),MATCH($K520,INDIRECT("'"&amp;VLOOKUP($C520,ModMap!$A$2:$B$21,2,FALSE)&amp;"'!$K:$K"),0)),"")</f>
        <v/>
      </c>
      <c r="AJ520" s="45" t="s">
        <v>36</v>
      </c>
      <c r="AK520" s="54" t="str">
        <f t="array" ref="AK520">IFERROR(INDEX(INDIRECT("'"&amp;VLOOKUP($C520,ModMap!$A$2:$B$21,2,FALSE)&amp;"'!AK:AK"),MATCH($K520,INDIRECT("'"&amp;VLOOKUP($C520,ModMap!$A$2:$B$21,2,FALSE)&amp;"'!$K:$K"),0)),"")</f>
        <v>N/A</v>
      </c>
      <c r="AL520" s="54" t="str">
        <f t="array" ref="AL520">IFERROR(INDEX(INDIRECT("'"&amp;VLOOKUP($C520,ModMap!$A$2:$B$21,2,FALSE)&amp;"'!AL:AL"),MATCH($K520,INDIRECT("'"&amp;VLOOKUP($C520,ModMap!$A$2:$B$21,2,FALSE)&amp;"'!$K:$K"),0)),"")</f>
        <v/>
      </c>
      <c r="AM520" s="54">
        <f t="shared" si="1"/>
        <v>2</v>
      </c>
      <c r="AN520" s="54" t="str">
        <f t="shared" si="2"/>
        <v>Not Started</v>
      </c>
      <c r="AO520" s="55" t="str">
        <f t="array" ref="AO520">IFERROR(INDEX(INDIRECT("'"&amp;VLOOKUP($C520,ModMap!$A$2:$B$21,2,FALSE)&amp;"'!AO:AO"),MATCH($K520,INDIRECT("'"&amp;VLOOKUP($C520,ModMap!$A$2:$B$21,2,FALSE)&amp;"'!$K:$K"),0)),"")</f>
        <v/>
      </c>
      <c r="AP520" s="53" t="str">
        <f t="array" ref="AP520">IFERROR(HYPERLINK("#'"&amp;VLOOKUP($C520,ModMap!$A$2:$B$21,2,FALSE)&amp;"'!V"&amp;MATCH($K520,INDIRECT("'"&amp;VLOOKUP($C520,ModMap!$A$2:$B$21,2,FALSE)&amp;"'!$K:$K"),0),"Edit on module sheet"),"")</f>
        <v>Edit on module sheet</v>
      </c>
    </row>
    <row r="521" ht="42.0" customHeight="1">
      <c r="A521" s="34">
        <v>519.0</v>
      </c>
      <c r="B521" s="34">
        <v>519.0</v>
      </c>
      <c r="C521" s="34" t="s">
        <v>118</v>
      </c>
      <c r="D521" s="35" t="s">
        <v>119</v>
      </c>
      <c r="E521" s="36" t="s">
        <v>48</v>
      </c>
      <c r="F521" s="106" t="s">
        <v>1259</v>
      </c>
      <c r="G521" s="35" t="s">
        <v>1260</v>
      </c>
      <c r="H521" s="34" t="s">
        <v>1320</v>
      </c>
      <c r="I521" s="34" t="s">
        <v>1321</v>
      </c>
      <c r="J521" s="35" t="s">
        <v>1322</v>
      </c>
      <c r="K521" s="34" t="s">
        <v>2722</v>
      </c>
      <c r="L521" s="35" t="s">
        <v>2723</v>
      </c>
      <c r="M521" s="62" t="s">
        <v>200</v>
      </c>
      <c r="N521" s="34" t="s">
        <v>119</v>
      </c>
      <c r="O521" s="34" t="s">
        <v>1325</v>
      </c>
      <c r="P521" s="35" t="s">
        <v>1326</v>
      </c>
      <c r="Q521" s="35" t="s">
        <v>1327</v>
      </c>
      <c r="R521" s="34" t="s">
        <v>1328</v>
      </c>
      <c r="S521" s="34" t="s">
        <v>56</v>
      </c>
      <c r="T521" s="34" t="str">
        <f t="array" ref="T521">IFERROR(INDEX(INDIRECT("'"&amp;VLOOKUP($C521,ModMap!$A$2:$B$21,2,FALSE)&amp;"'!T:T"),MATCH($K521,INDIRECT("'"&amp;VLOOKUP($C521,ModMap!$A$2:$B$21,2,FALSE)&amp;"'!$K:$K"),0)),"")</f>
        <v>Unassigned</v>
      </c>
      <c r="U521" s="45" t="s">
        <v>36</v>
      </c>
      <c r="V521" s="34" t="str">
        <f t="array" ref="V521">IFERROR(INDEX(INDIRECT("'"&amp;VLOOKUP($C521,ModMap!$A$2:$B$21,2,FALSE)&amp;"'!V:V"),MATCH($K521,INDIRECT("'"&amp;VLOOKUP($C521,ModMap!$A$2:$B$21,2,FALSE)&amp;"'!$K:$K"),0)),"")</f>
        <v>N/A</v>
      </c>
      <c r="W521" s="34" t="str">
        <f t="array" ref="W521">IFERROR(INDEX(INDIRECT("'"&amp;VLOOKUP($C521,ModMap!$A$2:$B$21,2,FALSE)&amp;"'!W:W"),MATCH($K521,INDIRECT("'"&amp;VLOOKUP($C521,ModMap!$A$2:$B$21,2,FALSE)&amp;"'!$K:$K"),0)),"")</f>
        <v/>
      </c>
      <c r="X521" s="58" t="s">
        <v>33</v>
      </c>
      <c r="Y521" s="34" t="str">
        <f t="array" ref="Y521">IFERROR(INDEX(INDIRECT("'"&amp;VLOOKUP($C521,ModMap!$A$2:$B$21,2,FALSE)&amp;"'!Y:Y"),MATCH($K521,INDIRECT("'"&amp;VLOOKUP($C521,ModMap!$A$2:$B$21,2,FALSE)&amp;"'!$K:$K"),0)),"")</f>
        <v>Not Started</v>
      </c>
      <c r="Z521" s="34" t="str">
        <f t="array" ref="Z521">IFERROR(INDEX(INDIRECT("'"&amp;VLOOKUP($C521,ModMap!$A$2:$B$21,2,FALSE)&amp;"'!Z:Z"),MATCH($K521,INDIRECT("'"&amp;VLOOKUP($C521,ModMap!$A$2:$B$21,2,FALSE)&amp;"'!$K:$K"),0)),"")</f>
        <v>Unassigned</v>
      </c>
      <c r="AA521" s="58" t="s">
        <v>33</v>
      </c>
      <c r="AB521" s="34" t="str">
        <f t="array" ref="AB521">IFERROR(INDEX(INDIRECT("'"&amp;VLOOKUP($C521,ModMap!$A$2:$B$21,2,FALSE)&amp;"'!AB:AB"),MATCH($K521,INDIRECT("'"&amp;VLOOKUP($C521,ModMap!$A$2:$B$21,2,FALSE)&amp;"'!$K:$K"),0)),"")</f>
        <v>Not Started</v>
      </c>
      <c r="AC521" s="34" t="str">
        <f t="array" ref="AC521">IFERROR(INDEX(INDIRECT("'"&amp;VLOOKUP($C521,ModMap!$A$2:$B$21,2,FALSE)&amp;"'!AC:AC"),MATCH($K521,INDIRECT("'"&amp;VLOOKUP($C521,ModMap!$A$2:$B$21,2,FALSE)&amp;"'!$K:$K"),0)),"")</f>
        <v>Unassigned</v>
      </c>
      <c r="AD521" s="58" t="s">
        <v>33</v>
      </c>
      <c r="AE521" s="34" t="str">
        <f t="array" ref="AE521">IFERROR(INDEX(INDIRECT("'"&amp;VLOOKUP($C521,ModMap!$A$2:$B$21,2,FALSE)&amp;"'!AE:AE"),MATCH($K521,INDIRECT("'"&amp;VLOOKUP($C521,ModMap!$A$2:$B$21,2,FALSE)&amp;"'!$K:$K"),0)),"")</f>
        <v>Not Started</v>
      </c>
      <c r="AF521" s="34" t="str">
        <f t="array" ref="AF521">IFERROR(INDEX(INDIRECT("'"&amp;VLOOKUP($C521,ModMap!$A$2:$B$21,2,FALSE)&amp;"'!AF:AF"),MATCH($K521,INDIRECT("'"&amp;VLOOKUP($C521,ModMap!$A$2:$B$21,2,FALSE)&amp;"'!$K:$K"),0)),"")</f>
        <v>Unassigned</v>
      </c>
      <c r="AG521" s="45" t="s">
        <v>36</v>
      </c>
      <c r="AH521" s="34" t="str">
        <f t="array" ref="AH521">IFERROR(INDEX(INDIRECT("'"&amp;VLOOKUP($C521,ModMap!$A$2:$B$21,2,FALSE)&amp;"'!AH:AH"),MATCH($K521,INDIRECT("'"&amp;VLOOKUP($C521,ModMap!$A$2:$B$21,2,FALSE)&amp;"'!$K:$K"),0)),"")</f>
        <v>N/A</v>
      </c>
      <c r="AI521" s="34" t="str">
        <f t="array" ref="AI521">IFERROR(INDEX(INDIRECT("'"&amp;VLOOKUP($C521,ModMap!$A$2:$B$21,2,FALSE)&amp;"'!AI:AI"),MATCH($K521,INDIRECT("'"&amp;VLOOKUP($C521,ModMap!$A$2:$B$21,2,FALSE)&amp;"'!$K:$K"),0)),"")</f>
        <v/>
      </c>
      <c r="AJ521" s="45" t="s">
        <v>36</v>
      </c>
      <c r="AK521" s="34" t="str">
        <f t="array" ref="AK521">IFERROR(INDEX(INDIRECT("'"&amp;VLOOKUP($C521,ModMap!$A$2:$B$21,2,FALSE)&amp;"'!AK:AK"),MATCH($K521,INDIRECT("'"&amp;VLOOKUP($C521,ModMap!$A$2:$B$21,2,FALSE)&amp;"'!$K:$K"),0)),"")</f>
        <v>N/A</v>
      </c>
      <c r="AL521" s="34" t="str">
        <f t="array" ref="AL521">IFERROR(INDEX(INDIRECT("'"&amp;VLOOKUP($C521,ModMap!$A$2:$B$21,2,FALSE)&amp;"'!AL:AL"),MATCH($K521,INDIRECT("'"&amp;VLOOKUP($C521,ModMap!$A$2:$B$21,2,FALSE)&amp;"'!$K:$K"),0)),"")</f>
        <v/>
      </c>
      <c r="AM521" s="34">
        <f t="shared" si="1"/>
        <v>3</v>
      </c>
      <c r="AN521" s="34" t="str">
        <f t="shared" si="2"/>
        <v>Not Started</v>
      </c>
      <c r="AO521" s="35" t="str">
        <f t="array" ref="AO521">IFERROR(INDEX(INDIRECT("'"&amp;VLOOKUP($C521,ModMap!$A$2:$B$21,2,FALSE)&amp;"'!AO:AO"),MATCH($K521,INDIRECT("'"&amp;VLOOKUP($C521,ModMap!$A$2:$B$21,2,FALSE)&amp;"'!$K:$K"),0)),"")</f>
        <v/>
      </c>
      <c r="AP521" s="53" t="str">
        <f t="array" ref="AP521">IFERROR(HYPERLINK("#'"&amp;VLOOKUP($C521,ModMap!$A$2:$B$21,2,FALSE)&amp;"'!V"&amp;MATCH($K521,INDIRECT("'"&amp;VLOOKUP($C521,ModMap!$A$2:$B$21,2,FALSE)&amp;"'!$K:$K"),0),"Edit on module sheet"),"")</f>
        <v>Edit on module sheet</v>
      </c>
    </row>
    <row r="522" ht="42.0" customHeight="1">
      <c r="A522" s="54">
        <v>520.0</v>
      </c>
      <c r="B522" s="54">
        <v>520.0</v>
      </c>
      <c r="C522" s="54" t="s">
        <v>118</v>
      </c>
      <c r="D522" s="55" t="s">
        <v>119</v>
      </c>
      <c r="E522" s="65" t="s">
        <v>41</v>
      </c>
      <c r="F522" s="106" t="s">
        <v>1259</v>
      </c>
      <c r="G522" s="55" t="s">
        <v>1260</v>
      </c>
      <c r="H522" s="54" t="s">
        <v>1320</v>
      </c>
      <c r="I522" s="54" t="s">
        <v>1321</v>
      </c>
      <c r="J522" s="55" t="s">
        <v>1322</v>
      </c>
      <c r="K522" s="54" t="s">
        <v>1323</v>
      </c>
      <c r="L522" s="55" t="s">
        <v>1324</v>
      </c>
      <c r="M522" s="62" t="s">
        <v>200</v>
      </c>
      <c r="N522" s="54" t="s">
        <v>119</v>
      </c>
      <c r="O522" s="54" t="s">
        <v>1325</v>
      </c>
      <c r="P522" s="55" t="s">
        <v>1326</v>
      </c>
      <c r="Q522" s="55" t="s">
        <v>1327</v>
      </c>
      <c r="R522" s="54" t="s">
        <v>1328</v>
      </c>
      <c r="S522" s="54" t="s">
        <v>206</v>
      </c>
      <c r="T522" s="54" t="str">
        <f t="array" ref="T522">IFERROR(INDEX(INDIRECT("'"&amp;VLOOKUP($C522,ModMap!$A$2:$B$21,2,FALSE)&amp;"'!T:T"),MATCH($K522,INDIRECT("'"&amp;VLOOKUP($C522,ModMap!$A$2:$B$21,2,FALSE)&amp;"'!$K:$K"),0)),"")</f>
        <v>Unassigned</v>
      </c>
      <c r="U522" s="58" t="s">
        <v>33</v>
      </c>
      <c r="V522" s="54" t="str">
        <f t="array" ref="V522">IFERROR(INDEX(INDIRECT("'"&amp;VLOOKUP($C522,ModMap!$A$2:$B$21,2,FALSE)&amp;"'!V:V"),MATCH($K522,INDIRECT("'"&amp;VLOOKUP($C522,ModMap!$A$2:$B$21,2,FALSE)&amp;"'!$K:$K"),0)),"")</f>
        <v>Not Started</v>
      </c>
      <c r="W522" s="54" t="str">
        <f t="array" ref="W522">IFERROR(INDEX(INDIRECT("'"&amp;VLOOKUP($C522,ModMap!$A$2:$B$21,2,FALSE)&amp;"'!W:W"),MATCH($K522,INDIRECT("'"&amp;VLOOKUP($C522,ModMap!$A$2:$B$21,2,FALSE)&amp;"'!$K:$K"),0)),"")</f>
        <v>Unassigned</v>
      </c>
      <c r="X522" s="45" t="s">
        <v>36</v>
      </c>
      <c r="Y522" s="54" t="str">
        <f t="array" ref="Y522">IFERROR(INDEX(INDIRECT("'"&amp;VLOOKUP($C522,ModMap!$A$2:$B$21,2,FALSE)&amp;"'!Y:Y"),MATCH($K522,INDIRECT("'"&amp;VLOOKUP($C522,ModMap!$A$2:$B$21,2,FALSE)&amp;"'!$K:$K"),0)),"")</f>
        <v>N/A</v>
      </c>
      <c r="Z522" s="54" t="str">
        <f t="array" ref="Z522">IFERROR(INDEX(INDIRECT("'"&amp;VLOOKUP($C522,ModMap!$A$2:$B$21,2,FALSE)&amp;"'!Z:Z"),MATCH($K522,INDIRECT("'"&amp;VLOOKUP($C522,ModMap!$A$2:$B$21,2,FALSE)&amp;"'!$K:$K"),0)),"")</f>
        <v/>
      </c>
      <c r="AA522" s="45" t="s">
        <v>36</v>
      </c>
      <c r="AB522" s="54" t="str">
        <f t="array" ref="AB522">IFERROR(INDEX(INDIRECT("'"&amp;VLOOKUP($C522,ModMap!$A$2:$B$21,2,FALSE)&amp;"'!AB:AB"),MATCH($K522,INDIRECT("'"&amp;VLOOKUP($C522,ModMap!$A$2:$B$21,2,FALSE)&amp;"'!$K:$K"),0)),"")</f>
        <v>N/A</v>
      </c>
      <c r="AC522" s="54" t="str">
        <f t="array" ref="AC522">IFERROR(INDEX(INDIRECT("'"&amp;VLOOKUP($C522,ModMap!$A$2:$B$21,2,FALSE)&amp;"'!AC:AC"),MATCH($K522,INDIRECT("'"&amp;VLOOKUP($C522,ModMap!$A$2:$B$21,2,FALSE)&amp;"'!$K:$K"),0)),"")</f>
        <v/>
      </c>
      <c r="AD522" s="58" t="s">
        <v>33</v>
      </c>
      <c r="AE522" s="54" t="str">
        <f t="array" ref="AE522">IFERROR(INDEX(INDIRECT("'"&amp;VLOOKUP($C522,ModMap!$A$2:$B$21,2,FALSE)&amp;"'!AE:AE"),MATCH($K522,INDIRECT("'"&amp;VLOOKUP($C522,ModMap!$A$2:$B$21,2,FALSE)&amp;"'!$K:$K"),0)),"")</f>
        <v>Not Started</v>
      </c>
      <c r="AF522" s="54" t="str">
        <f t="array" ref="AF522">IFERROR(INDEX(INDIRECT("'"&amp;VLOOKUP($C522,ModMap!$A$2:$B$21,2,FALSE)&amp;"'!AF:AF"),MATCH($K522,INDIRECT("'"&amp;VLOOKUP($C522,ModMap!$A$2:$B$21,2,FALSE)&amp;"'!$K:$K"),0)),"")</f>
        <v>Unassigned</v>
      </c>
      <c r="AG522" s="45" t="s">
        <v>36</v>
      </c>
      <c r="AH522" s="54" t="str">
        <f t="array" ref="AH522">IFERROR(INDEX(INDIRECT("'"&amp;VLOOKUP($C522,ModMap!$A$2:$B$21,2,FALSE)&amp;"'!AH:AH"),MATCH($K522,INDIRECT("'"&amp;VLOOKUP($C522,ModMap!$A$2:$B$21,2,FALSE)&amp;"'!$K:$K"),0)),"")</f>
        <v>N/A</v>
      </c>
      <c r="AI522" s="54" t="str">
        <f t="array" ref="AI522">IFERROR(INDEX(INDIRECT("'"&amp;VLOOKUP($C522,ModMap!$A$2:$B$21,2,FALSE)&amp;"'!AI:AI"),MATCH($K522,INDIRECT("'"&amp;VLOOKUP($C522,ModMap!$A$2:$B$21,2,FALSE)&amp;"'!$K:$K"),0)),"")</f>
        <v/>
      </c>
      <c r="AJ522" s="45" t="s">
        <v>36</v>
      </c>
      <c r="AK522" s="54" t="str">
        <f t="array" ref="AK522">IFERROR(INDEX(INDIRECT("'"&amp;VLOOKUP($C522,ModMap!$A$2:$B$21,2,FALSE)&amp;"'!AK:AK"),MATCH($K522,INDIRECT("'"&amp;VLOOKUP($C522,ModMap!$A$2:$B$21,2,FALSE)&amp;"'!$K:$K"),0)),"")</f>
        <v>N/A</v>
      </c>
      <c r="AL522" s="54" t="str">
        <f t="array" ref="AL522">IFERROR(INDEX(INDIRECT("'"&amp;VLOOKUP($C522,ModMap!$A$2:$B$21,2,FALSE)&amp;"'!AL:AL"),MATCH($K522,INDIRECT("'"&amp;VLOOKUP($C522,ModMap!$A$2:$B$21,2,FALSE)&amp;"'!$K:$K"),0)),"")</f>
        <v/>
      </c>
      <c r="AM522" s="54">
        <f t="shared" si="1"/>
        <v>2</v>
      </c>
      <c r="AN522" s="54" t="str">
        <f t="shared" si="2"/>
        <v>Not Started</v>
      </c>
      <c r="AO522" s="55" t="str">
        <f t="array" ref="AO522">IFERROR(INDEX(INDIRECT("'"&amp;VLOOKUP($C522,ModMap!$A$2:$B$21,2,FALSE)&amp;"'!AO:AO"),MATCH($K522,INDIRECT("'"&amp;VLOOKUP($C522,ModMap!$A$2:$B$21,2,FALSE)&amp;"'!$K:$K"),0)),"")</f>
        <v/>
      </c>
      <c r="AP522" s="53" t="str">
        <f t="array" ref="AP522">IFERROR(HYPERLINK("#'"&amp;VLOOKUP($C522,ModMap!$A$2:$B$21,2,FALSE)&amp;"'!V"&amp;MATCH($K522,INDIRECT("'"&amp;VLOOKUP($C522,ModMap!$A$2:$B$21,2,FALSE)&amp;"'!$K:$K"),0),"Edit on module sheet"),"")</f>
        <v>Edit on module sheet</v>
      </c>
    </row>
    <row r="523" ht="42.0" customHeight="1">
      <c r="A523" s="34">
        <v>521.0</v>
      </c>
      <c r="B523" s="34">
        <v>521.0</v>
      </c>
      <c r="C523" s="34" t="s">
        <v>118</v>
      </c>
      <c r="D523" s="35" t="s">
        <v>119</v>
      </c>
      <c r="E523" s="64" t="s">
        <v>69</v>
      </c>
      <c r="F523" s="106" t="s">
        <v>1259</v>
      </c>
      <c r="G523" s="35" t="s">
        <v>1260</v>
      </c>
      <c r="H523" s="34" t="s">
        <v>1320</v>
      </c>
      <c r="I523" s="34" t="s">
        <v>1321</v>
      </c>
      <c r="J523" s="35" t="s">
        <v>1322</v>
      </c>
      <c r="K523" s="34" t="s">
        <v>3838</v>
      </c>
      <c r="L523" s="35" t="s">
        <v>3839</v>
      </c>
      <c r="M523" s="58" t="s">
        <v>434</v>
      </c>
      <c r="N523" s="34" t="s">
        <v>119</v>
      </c>
      <c r="O523" s="34" t="s">
        <v>1325</v>
      </c>
      <c r="P523" s="35" t="s">
        <v>1326</v>
      </c>
      <c r="Q523" s="35" t="s">
        <v>1327</v>
      </c>
      <c r="R523" s="34" t="s">
        <v>1328</v>
      </c>
      <c r="S523" s="34" t="s">
        <v>69</v>
      </c>
      <c r="T523" s="34" t="str">
        <f t="array" ref="T523">IFERROR(INDEX(INDIRECT("'"&amp;VLOOKUP($C523,ModMap!$A$2:$B$21,2,FALSE)&amp;"'!T:T"),MATCH($K523,INDIRECT("'"&amp;VLOOKUP($C523,ModMap!$A$2:$B$21,2,FALSE)&amp;"'!$K:$K"),0)),"")</f>
        <v>Unassigned</v>
      </c>
      <c r="U523" s="58" t="s">
        <v>33</v>
      </c>
      <c r="V523" s="34" t="str">
        <f t="array" ref="V523">IFERROR(INDEX(INDIRECT("'"&amp;VLOOKUP($C523,ModMap!$A$2:$B$21,2,FALSE)&amp;"'!V:V"),MATCH($K523,INDIRECT("'"&amp;VLOOKUP($C523,ModMap!$A$2:$B$21,2,FALSE)&amp;"'!$K:$K"),0)),"")</f>
        <v>Not Started</v>
      </c>
      <c r="W523" s="34" t="str">
        <f t="array" ref="W523">IFERROR(INDEX(INDIRECT("'"&amp;VLOOKUP($C523,ModMap!$A$2:$B$21,2,FALSE)&amp;"'!W:W"),MATCH($K523,INDIRECT("'"&amp;VLOOKUP($C523,ModMap!$A$2:$B$21,2,FALSE)&amp;"'!$K:$K"),0)),"")</f>
        <v>Unassigned</v>
      </c>
      <c r="X523" s="58" t="s">
        <v>33</v>
      </c>
      <c r="Y523" s="34" t="str">
        <f t="array" ref="Y523">IFERROR(INDEX(INDIRECT("'"&amp;VLOOKUP($C523,ModMap!$A$2:$B$21,2,FALSE)&amp;"'!Y:Y"),MATCH($K523,INDIRECT("'"&amp;VLOOKUP($C523,ModMap!$A$2:$B$21,2,FALSE)&amp;"'!$K:$K"),0)),"")</f>
        <v>Not Started</v>
      </c>
      <c r="Z523" s="34" t="str">
        <f t="array" ref="Z523">IFERROR(INDEX(INDIRECT("'"&amp;VLOOKUP($C523,ModMap!$A$2:$B$21,2,FALSE)&amp;"'!Z:Z"),MATCH($K523,INDIRECT("'"&amp;VLOOKUP($C523,ModMap!$A$2:$B$21,2,FALSE)&amp;"'!$K:$K"),0)),"")</f>
        <v>Unassigned</v>
      </c>
      <c r="AA523" s="45" t="s">
        <v>36</v>
      </c>
      <c r="AB523" s="34" t="str">
        <f t="array" ref="AB523">IFERROR(INDEX(INDIRECT("'"&amp;VLOOKUP($C523,ModMap!$A$2:$B$21,2,FALSE)&amp;"'!AB:AB"),MATCH($K523,INDIRECT("'"&amp;VLOOKUP($C523,ModMap!$A$2:$B$21,2,FALSE)&amp;"'!$K:$K"),0)),"")</f>
        <v>N/A</v>
      </c>
      <c r="AC523" s="34" t="str">
        <f t="array" ref="AC523">IFERROR(INDEX(INDIRECT("'"&amp;VLOOKUP($C523,ModMap!$A$2:$B$21,2,FALSE)&amp;"'!AC:AC"),MATCH($K523,INDIRECT("'"&amp;VLOOKUP($C523,ModMap!$A$2:$B$21,2,FALSE)&amp;"'!$K:$K"),0)),"")</f>
        <v/>
      </c>
      <c r="AD523" s="58" t="s">
        <v>33</v>
      </c>
      <c r="AE523" s="34" t="str">
        <f t="array" ref="AE523">IFERROR(INDEX(INDIRECT("'"&amp;VLOOKUP($C523,ModMap!$A$2:$B$21,2,FALSE)&amp;"'!AE:AE"),MATCH($K523,INDIRECT("'"&amp;VLOOKUP($C523,ModMap!$A$2:$B$21,2,FALSE)&amp;"'!$K:$K"),0)),"")</f>
        <v>Not Started</v>
      </c>
      <c r="AF523" s="34" t="str">
        <f t="array" ref="AF523">IFERROR(INDEX(INDIRECT("'"&amp;VLOOKUP($C523,ModMap!$A$2:$B$21,2,FALSE)&amp;"'!AF:AF"),MATCH($K523,INDIRECT("'"&amp;VLOOKUP($C523,ModMap!$A$2:$B$21,2,FALSE)&amp;"'!$K:$K"),0)),"")</f>
        <v>Unassigned</v>
      </c>
      <c r="AG523" s="45" t="s">
        <v>36</v>
      </c>
      <c r="AH523" s="34" t="str">
        <f t="array" ref="AH523">IFERROR(INDEX(INDIRECT("'"&amp;VLOOKUP($C523,ModMap!$A$2:$B$21,2,FALSE)&amp;"'!AH:AH"),MATCH($K523,INDIRECT("'"&amp;VLOOKUP($C523,ModMap!$A$2:$B$21,2,FALSE)&amp;"'!$K:$K"),0)),"")</f>
        <v>N/A</v>
      </c>
      <c r="AI523" s="34" t="str">
        <f t="array" ref="AI523">IFERROR(INDEX(INDIRECT("'"&amp;VLOOKUP($C523,ModMap!$A$2:$B$21,2,FALSE)&amp;"'!AI:AI"),MATCH($K523,INDIRECT("'"&amp;VLOOKUP($C523,ModMap!$A$2:$B$21,2,FALSE)&amp;"'!$K:$K"),0)),"")</f>
        <v/>
      </c>
      <c r="AJ523" s="45" t="s">
        <v>36</v>
      </c>
      <c r="AK523" s="34" t="str">
        <f t="array" ref="AK523">IFERROR(INDEX(INDIRECT("'"&amp;VLOOKUP($C523,ModMap!$A$2:$B$21,2,FALSE)&amp;"'!AK:AK"),MATCH($K523,INDIRECT("'"&amp;VLOOKUP($C523,ModMap!$A$2:$B$21,2,FALSE)&amp;"'!$K:$K"),0)),"")</f>
        <v>N/A</v>
      </c>
      <c r="AL523" s="34" t="str">
        <f t="array" ref="AL523">IFERROR(INDEX(INDIRECT("'"&amp;VLOOKUP($C523,ModMap!$A$2:$B$21,2,FALSE)&amp;"'!AL:AL"),MATCH($K523,INDIRECT("'"&amp;VLOOKUP($C523,ModMap!$A$2:$B$21,2,FALSE)&amp;"'!$K:$K"),0)),"")</f>
        <v/>
      </c>
      <c r="AM523" s="34">
        <f t="shared" si="1"/>
        <v>3</v>
      </c>
      <c r="AN523" s="34" t="str">
        <f t="shared" si="2"/>
        <v>Not Started</v>
      </c>
      <c r="AO523" s="35" t="str">
        <f t="array" ref="AO523">IFERROR(INDEX(INDIRECT("'"&amp;VLOOKUP($C523,ModMap!$A$2:$B$21,2,FALSE)&amp;"'!AO:AO"),MATCH($K523,INDIRECT("'"&amp;VLOOKUP($C523,ModMap!$A$2:$B$21,2,FALSE)&amp;"'!$K:$K"),0)),"")</f>
        <v/>
      </c>
      <c r="AP523" s="53" t="str">
        <f t="array" ref="AP523">IFERROR(HYPERLINK("#'"&amp;VLOOKUP($C523,ModMap!$A$2:$B$21,2,FALSE)&amp;"'!V"&amp;MATCH($K523,INDIRECT("'"&amp;VLOOKUP($C523,ModMap!$A$2:$B$21,2,FALSE)&amp;"'!$K:$K"),0),"Edit on module sheet"),"")</f>
        <v>Edit on module sheet</v>
      </c>
    </row>
    <row r="524" ht="42.0" customHeight="1">
      <c r="A524" s="54">
        <v>522.0</v>
      </c>
      <c r="B524" s="54">
        <v>522.0</v>
      </c>
      <c r="C524" s="54" t="s">
        <v>118</v>
      </c>
      <c r="D524" s="55" t="s">
        <v>119</v>
      </c>
      <c r="E524" s="36" t="s">
        <v>48</v>
      </c>
      <c r="F524" s="106" t="s">
        <v>1259</v>
      </c>
      <c r="G524" s="55" t="s">
        <v>1260</v>
      </c>
      <c r="H524" s="54" t="s">
        <v>1329</v>
      </c>
      <c r="I524" s="54" t="s">
        <v>1330</v>
      </c>
      <c r="J524" s="55" t="s">
        <v>1331</v>
      </c>
      <c r="K524" s="54" t="s">
        <v>2729</v>
      </c>
      <c r="L524" s="55" t="s">
        <v>2730</v>
      </c>
      <c r="M524" s="62" t="s">
        <v>200</v>
      </c>
      <c r="N524" s="54" t="s">
        <v>119</v>
      </c>
      <c r="O524" s="54" t="s">
        <v>1304</v>
      </c>
      <c r="P524" s="55" t="s">
        <v>1335</v>
      </c>
      <c r="Q524" s="55" t="s">
        <v>1337</v>
      </c>
      <c r="R524" s="54" t="s">
        <v>1213</v>
      </c>
      <c r="S524" s="54" t="s">
        <v>56</v>
      </c>
      <c r="T524" s="54" t="str">
        <f t="array" ref="T524">IFERROR(INDEX(INDIRECT("'"&amp;VLOOKUP($C524,ModMap!$A$2:$B$21,2,FALSE)&amp;"'!T:T"),MATCH($K524,INDIRECT("'"&amp;VLOOKUP($C524,ModMap!$A$2:$B$21,2,FALSE)&amp;"'!$K:$K"),0)),"")</f>
        <v>Unassigned</v>
      </c>
      <c r="U524" s="45" t="s">
        <v>36</v>
      </c>
      <c r="V524" s="54" t="str">
        <f t="array" ref="V524">IFERROR(INDEX(INDIRECT("'"&amp;VLOOKUP($C524,ModMap!$A$2:$B$21,2,FALSE)&amp;"'!V:V"),MATCH($K524,INDIRECT("'"&amp;VLOOKUP($C524,ModMap!$A$2:$B$21,2,FALSE)&amp;"'!$K:$K"),0)),"")</f>
        <v>N/A</v>
      </c>
      <c r="W524" s="54" t="str">
        <f t="array" ref="W524">IFERROR(INDEX(INDIRECT("'"&amp;VLOOKUP($C524,ModMap!$A$2:$B$21,2,FALSE)&amp;"'!W:W"),MATCH($K524,INDIRECT("'"&amp;VLOOKUP($C524,ModMap!$A$2:$B$21,2,FALSE)&amp;"'!$K:$K"),0)),"")</f>
        <v/>
      </c>
      <c r="X524" s="58" t="s">
        <v>33</v>
      </c>
      <c r="Y524" s="54" t="str">
        <f t="array" ref="Y524">IFERROR(INDEX(INDIRECT("'"&amp;VLOOKUP($C524,ModMap!$A$2:$B$21,2,FALSE)&amp;"'!Y:Y"),MATCH($K524,INDIRECT("'"&amp;VLOOKUP($C524,ModMap!$A$2:$B$21,2,FALSE)&amp;"'!$K:$K"),0)),"")</f>
        <v>Not Started</v>
      </c>
      <c r="Z524" s="54" t="str">
        <f t="array" ref="Z524">IFERROR(INDEX(INDIRECT("'"&amp;VLOOKUP($C524,ModMap!$A$2:$B$21,2,FALSE)&amp;"'!Z:Z"),MATCH($K524,INDIRECT("'"&amp;VLOOKUP($C524,ModMap!$A$2:$B$21,2,FALSE)&amp;"'!$K:$K"),0)),"")</f>
        <v>Unassigned</v>
      </c>
      <c r="AA524" s="45" t="s">
        <v>36</v>
      </c>
      <c r="AB524" s="54" t="str">
        <f t="array" ref="AB524">IFERROR(INDEX(INDIRECT("'"&amp;VLOOKUP($C524,ModMap!$A$2:$B$21,2,FALSE)&amp;"'!AB:AB"),MATCH($K524,INDIRECT("'"&amp;VLOOKUP($C524,ModMap!$A$2:$B$21,2,FALSE)&amp;"'!$K:$K"),0)),"")</f>
        <v>N/A</v>
      </c>
      <c r="AC524" s="54" t="str">
        <f t="array" ref="AC524">IFERROR(INDEX(INDIRECT("'"&amp;VLOOKUP($C524,ModMap!$A$2:$B$21,2,FALSE)&amp;"'!AC:AC"),MATCH($K524,INDIRECT("'"&amp;VLOOKUP($C524,ModMap!$A$2:$B$21,2,FALSE)&amp;"'!$K:$K"),0)),"")</f>
        <v/>
      </c>
      <c r="AD524" s="58" t="s">
        <v>33</v>
      </c>
      <c r="AE524" s="54" t="str">
        <f t="array" ref="AE524">IFERROR(INDEX(INDIRECT("'"&amp;VLOOKUP($C524,ModMap!$A$2:$B$21,2,FALSE)&amp;"'!AE:AE"),MATCH($K524,INDIRECT("'"&amp;VLOOKUP($C524,ModMap!$A$2:$B$21,2,FALSE)&amp;"'!$K:$K"),0)),"")</f>
        <v>Not Started</v>
      </c>
      <c r="AF524" s="54" t="str">
        <f t="array" ref="AF524">IFERROR(INDEX(INDIRECT("'"&amp;VLOOKUP($C524,ModMap!$A$2:$B$21,2,FALSE)&amp;"'!AF:AF"),MATCH($K524,INDIRECT("'"&amp;VLOOKUP($C524,ModMap!$A$2:$B$21,2,FALSE)&amp;"'!$K:$K"),0)),"")</f>
        <v>Unassigned</v>
      </c>
      <c r="AG524" s="45" t="s">
        <v>36</v>
      </c>
      <c r="AH524" s="54" t="str">
        <f t="array" ref="AH524">IFERROR(INDEX(INDIRECT("'"&amp;VLOOKUP($C524,ModMap!$A$2:$B$21,2,FALSE)&amp;"'!AH:AH"),MATCH($K524,INDIRECT("'"&amp;VLOOKUP($C524,ModMap!$A$2:$B$21,2,FALSE)&amp;"'!$K:$K"),0)),"")</f>
        <v>N/A</v>
      </c>
      <c r="AI524" s="54" t="str">
        <f t="array" ref="AI524">IFERROR(INDEX(INDIRECT("'"&amp;VLOOKUP($C524,ModMap!$A$2:$B$21,2,FALSE)&amp;"'!AI:AI"),MATCH($K524,INDIRECT("'"&amp;VLOOKUP($C524,ModMap!$A$2:$B$21,2,FALSE)&amp;"'!$K:$K"),0)),"")</f>
        <v/>
      </c>
      <c r="AJ524" s="45" t="s">
        <v>36</v>
      </c>
      <c r="AK524" s="54" t="str">
        <f t="array" ref="AK524">IFERROR(INDEX(INDIRECT("'"&amp;VLOOKUP($C524,ModMap!$A$2:$B$21,2,FALSE)&amp;"'!AK:AK"),MATCH($K524,INDIRECT("'"&amp;VLOOKUP($C524,ModMap!$A$2:$B$21,2,FALSE)&amp;"'!$K:$K"),0)),"")</f>
        <v>N/A</v>
      </c>
      <c r="AL524" s="54" t="str">
        <f t="array" ref="AL524">IFERROR(INDEX(INDIRECT("'"&amp;VLOOKUP($C524,ModMap!$A$2:$B$21,2,FALSE)&amp;"'!AL:AL"),MATCH($K524,INDIRECT("'"&amp;VLOOKUP($C524,ModMap!$A$2:$B$21,2,FALSE)&amp;"'!$K:$K"),0)),"")</f>
        <v/>
      </c>
      <c r="AM524" s="54">
        <f t="shared" si="1"/>
        <v>2</v>
      </c>
      <c r="AN524" s="54" t="str">
        <f t="shared" si="2"/>
        <v>Not Started</v>
      </c>
      <c r="AO524" s="55" t="str">
        <f t="array" ref="AO524">IFERROR(INDEX(INDIRECT("'"&amp;VLOOKUP($C524,ModMap!$A$2:$B$21,2,FALSE)&amp;"'!AO:AO"),MATCH($K524,INDIRECT("'"&amp;VLOOKUP($C524,ModMap!$A$2:$B$21,2,FALSE)&amp;"'!$K:$K"),0)),"")</f>
        <v/>
      </c>
      <c r="AP524" s="53" t="str">
        <f t="array" ref="AP524">IFERROR(HYPERLINK("#'"&amp;VLOOKUP($C524,ModMap!$A$2:$B$21,2,FALSE)&amp;"'!V"&amp;MATCH($K524,INDIRECT("'"&amp;VLOOKUP($C524,ModMap!$A$2:$B$21,2,FALSE)&amp;"'!$K:$K"),0),"Edit on module sheet"),"")</f>
        <v>Edit on module sheet</v>
      </c>
    </row>
    <row r="525" ht="42.0" customHeight="1">
      <c r="A525" s="34">
        <v>523.0</v>
      </c>
      <c r="B525" s="34">
        <v>523.0</v>
      </c>
      <c r="C525" s="34" t="s">
        <v>118</v>
      </c>
      <c r="D525" s="35" t="s">
        <v>119</v>
      </c>
      <c r="E525" s="65" t="s">
        <v>41</v>
      </c>
      <c r="F525" s="106" t="s">
        <v>1259</v>
      </c>
      <c r="G525" s="35" t="s">
        <v>1260</v>
      </c>
      <c r="H525" s="34" t="s">
        <v>1329</v>
      </c>
      <c r="I525" s="34" t="s">
        <v>1330</v>
      </c>
      <c r="J525" s="35" t="s">
        <v>1331</v>
      </c>
      <c r="K525" s="34" t="s">
        <v>1332</v>
      </c>
      <c r="L525" s="35" t="s">
        <v>1333</v>
      </c>
      <c r="M525" s="62" t="s">
        <v>200</v>
      </c>
      <c r="N525" s="34" t="s">
        <v>119</v>
      </c>
      <c r="O525" s="34" t="s">
        <v>1304</v>
      </c>
      <c r="P525" s="35" t="s">
        <v>1335</v>
      </c>
      <c r="Q525" s="35" t="s">
        <v>1337</v>
      </c>
      <c r="R525" s="34" t="s">
        <v>1213</v>
      </c>
      <c r="S525" s="34" t="s">
        <v>206</v>
      </c>
      <c r="T525" s="34" t="str">
        <f t="array" ref="T525">IFERROR(INDEX(INDIRECT("'"&amp;VLOOKUP($C525,ModMap!$A$2:$B$21,2,FALSE)&amp;"'!T:T"),MATCH($K525,INDIRECT("'"&amp;VLOOKUP($C525,ModMap!$A$2:$B$21,2,FALSE)&amp;"'!$K:$K"),0)),"")</f>
        <v>Unassigned</v>
      </c>
      <c r="U525" s="58" t="s">
        <v>33</v>
      </c>
      <c r="V525" s="34" t="str">
        <f t="array" ref="V525">IFERROR(INDEX(INDIRECT("'"&amp;VLOOKUP($C525,ModMap!$A$2:$B$21,2,FALSE)&amp;"'!V:V"),MATCH($K525,INDIRECT("'"&amp;VLOOKUP($C525,ModMap!$A$2:$B$21,2,FALSE)&amp;"'!$K:$K"),0)),"")</f>
        <v>Not Started</v>
      </c>
      <c r="W525" s="34" t="str">
        <f t="array" ref="W525">IFERROR(INDEX(INDIRECT("'"&amp;VLOOKUP($C525,ModMap!$A$2:$B$21,2,FALSE)&amp;"'!W:W"),MATCH($K525,INDIRECT("'"&amp;VLOOKUP($C525,ModMap!$A$2:$B$21,2,FALSE)&amp;"'!$K:$K"),0)),"")</f>
        <v>Unassigned</v>
      </c>
      <c r="X525" s="45" t="s">
        <v>36</v>
      </c>
      <c r="Y525" s="34" t="str">
        <f t="array" ref="Y525">IFERROR(INDEX(INDIRECT("'"&amp;VLOOKUP($C525,ModMap!$A$2:$B$21,2,FALSE)&amp;"'!Y:Y"),MATCH($K525,INDIRECT("'"&amp;VLOOKUP($C525,ModMap!$A$2:$B$21,2,FALSE)&amp;"'!$K:$K"),0)),"")</f>
        <v>N/A</v>
      </c>
      <c r="Z525" s="34" t="str">
        <f t="array" ref="Z525">IFERROR(INDEX(INDIRECT("'"&amp;VLOOKUP($C525,ModMap!$A$2:$B$21,2,FALSE)&amp;"'!Z:Z"),MATCH($K525,INDIRECT("'"&amp;VLOOKUP($C525,ModMap!$A$2:$B$21,2,FALSE)&amp;"'!$K:$K"),0)),"")</f>
        <v/>
      </c>
      <c r="AA525" s="45" t="s">
        <v>36</v>
      </c>
      <c r="AB525" s="34" t="str">
        <f t="array" ref="AB525">IFERROR(INDEX(INDIRECT("'"&amp;VLOOKUP($C525,ModMap!$A$2:$B$21,2,FALSE)&amp;"'!AB:AB"),MATCH($K525,INDIRECT("'"&amp;VLOOKUP($C525,ModMap!$A$2:$B$21,2,FALSE)&amp;"'!$K:$K"),0)),"")</f>
        <v>N/A</v>
      </c>
      <c r="AC525" s="34" t="str">
        <f t="array" ref="AC525">IFERROR(INDEX(INDIRECT("'"&amp;VLOOKUP($C525,ModMap!$A$2:$B$21,2,FALSE)&amp;"'!AC:AC"),MATCH($K525,INDIRECT("'"&amp;VLOOKUP($C525,ModMap!$A$2:$B$21,2,FALSE)&amp;"'!$K:$K"),0)),"")</f>
        <v/>
      </c>
      <c r="AD525" s="45" t="s">
        <v>36</v>
      </c>
      <c r="AE525" s="34" t="str">
        <f t="array" ref="AE525">IFERROR(INDEX(INDIRECT("'"&amp;VLOOKUP($C525,ModMap!$A$2:$B$21,2,FALSE)&amp;"'!AE:AE"),MATCH($K525,INDIRECT("'"&amp;VLOOKUP($C525,ModMap!$A$2:$B$21,2,FALSE)&amp;"'!$K:$K"),0)),"")</f>
        <v>N/A</v>
      </c>
      <c r="AF525" s="34" t="str">
        <f t="array" ref="AF525">IFERROR(INDEX(INDIRECT("'"&amp;VLOOKUP($C525,ModMap!$A$2:$B$21,2,FALSE)&amp;"'!AF:AF"),MATCH($K525,INDIRECT("'"&amp;VLOOKUP($C525,ModMap!$A$2:$B$21,2,FALSE)&amp;"'!$K:$K"),0)),"")</f>
        <v/>
      </c>
      <c r="AG525" s="45" t="s">
        <v>36</v>
      </c>
      <c r="AH525" s="34" t="str">
        <f t="array" ref="AH525">IFERROR(INDEX(INDIRECT("'"&amp;VLOOKUP($C525,ModMap!$A$2:$B$21,2,FALSE)&amp;"'!AH:AH"),MATCH($K525,INDIRECT("'"&amp;VLOOKUP($C525,ModMap!$A$2:$B$21,2,FALSE)&amp;"'!$K:$K"),0)),"")</f>
        <v>N/A</v>
      </c>
      <c r="AI525" s="34" t="str">
        <f t="array" ref="AI525">IFERROR(INDEX(INDIRECT("'"&amp;VLOOKUP($C525,ModMap!$A$2:$B$21,2,FALSE)&amp;"'!AI:AI"),MATCH($K525,INDIRECT("'"&amp;VLOOKUP($C525,ModMap!$A$2:$B$21,2,FALSE)&amp;"'!$K:$K"),0)),"")</f>
        <v/>
      </c>
      <c r="AJ525" s="45" t="s">
        <v>36</v>
      </c>
      <c r="AK525" s="34" t="str">
        <f t="array" ref="AK525">IFERROR(INDEX(INDIRECT("'"&amp;VLOOKUP($C525,ModMap!$A$2:$B$21,2,FALSE)&amp;"'!AK:AK"),MATCH($K525,INDIRECT("'"&amp;VLOOKUP($C525,ModMap!$A$2:$B$21,2,FALSE)&amp;"'!$K:$K"),0)),"")</f>
        <v>N/A</v>
      </c>
      <c r="AL525" s="34" t="str">
        <f t="array" ref="AL525">IFERROR(INDEX(INDIRECT("'"&amp;VLOOKUP($C525,ModMap!$A$2:$B$21,2,FALSE)&amp;"'!AL:AL"),MATCH($K525,INDIRECT("'"&amp;VLOOKUP($C525,ModMap!$A$2:$B$21,2,FALSE)&amp;"'!$K:$K"),0)),"")</f>
        <v/>
      </c>
      <c r="AM525" s="34">
        <f t="shared" si="1"/>
        <v>1</v>
      </c>
      <c r="AN525" s="34" t="str">
        <f t="shared" si="2"/>
        <v>Not Started</v>
      </c>
      <c r="AO525" s="35" t="str">
        <f t="array" ref="AO525">IFERROR(INDEX(INDIRECT("'"&amp;VLOOKUP($C525,ModMap!$A$2:$B$21,2,FALSE)&amp;"'!AO:AO"),MATCH($K525,INDIRECT("'"&amp;VLOOKUP($C525,ModMap!$A$2:$B$21,2,FALSE)&amp;"'!$K:$K"),0)),"")</f>
        <v/>
      </c>
      <c r="AP525" s="53" t="str">
        <f t="array" ref="AP525">IFERROR(HYPERLINK("#'"&amp;VLOOKUP($C525,ModMap!$A$2:$B$21,2,FALSE)&amp;"'!V"&amp;MATCH($K525,INDIRECT("'"&amp;VLOOKUP($C525,ModMap!$A$2:$B$21,2,FALSE)&amp;"'!$K:$K"),0),"Edit on module sheet"),"")</f>
        <v>Edit on module sheet</v>
      </c>
    </row>
    <row r="526" ht="42.0" customHeight="1">
      <c r="A526" s="54">
        <v>524.0</v>
      </c>
      <c r="B526" s="54">
        <v>524.0</v>
      </c>
      <c r="C526" s="54" t="s">
        <v>118</v>
      </c>
      <c r="D526" s="55" t="s">
        <v>119</v>
      </c>
      <c r="E526" s="64" t="s">
        <v>69</v>
      </c>
      <c r="F526" s="106" t="s">
        <v>1259</v>
      </c>
      <c r="G526" s="55" t="s">
        <v>1260</v>
      </c>
      <c r="H526" s="54" t="s">
        <v>1329</v>
      </c>
      <c r="I526" s="54" t="s">
        <v>1330</v>
      </c>
      <c r="J526" s="55" t="s">
        <v>1331</v>
      </c>
      <c r="K526" s="54" t="s">
        <v>3840</v>
      </c>
      <c r="L526" s="55" t="s">
        <v>3841</v>
      </c>
      <c r="M526" s="58" t="s">
        <v>434</v>
      </c>
      <c r="N526" s="54" t="s">
        <v>119</v>
      </c>
      <c r="O526" s="54" t="s">
        <v>1304</v>
      </c>
      <c r="P526" s="55" t="s">
        <v>1335</v>
      </c>
      <c r="Q526" s="55" t="s">
        <v>1337</v>
      </c>
      <c r="R526" s="54" t="s">
        <v>1213</v>
      </c>
      <c r="S526" s="54" t="s">
        <v>69</v>
      </c>
      <c r="T526" s="54" t="str">
        <f t="array" ref="T526">IFERROR(INDEX(INDIRECT("'"&amp;VLOOKUP($C526,ModMap!$A$2:$B$21,2,FALSE)&amp;"'!T:T"),MATCH($K526,INDIRECT("'"&amp;VLOOKUP($C526,ModMap!$A$2:$B$21,2,FALSE)&amp;"'!$K:$K"),0)),"")</f>
        <v>Unassigned</v>
      </c>
      <c r="U526" s="45" t="s">
        <v>36</v>
      </c>
      <c r="V526" s="54" t="str">
        <f t="array" ref="V526">IFERROR(INDEX(INDIRECT("'"&amp;VLOOKUP($C526,ModMap!$A$2:$B$21,2,FALSE)&amp;"'!V:V"),MATCH($K526,INDIRECT("'"&amp;VLOOKUP($C526,ModMap!$A$2:$B$21,2,FALSE)&amp;"'!$K:$K"),0)),"")</f>
        <v>N/A</v>
      </c>
      <c r="W526" s="54" t="str">
        <f t="array" ref="W526">IFERROR(INDEX(INDIRECT("'"&amp;VLOOKUP($C526,ModMap!$A$2:$B$21,2,FALSE)&amp;"'!W:W"),MATCH($K526,INDIRECT("'"&amp;VLOOKUP($C526,ModMap!$A$2:$B$21,2,FALSE)&amp;"'!$K:$K"),0)),"")</f>
        <v/>
      </c>
      <c r="X526" s="58" t="s">
        <v>33</v>
      </c>
      <c r="Y526" s="54" t="str">
        <f t="array" ref="Y526">IFERROR(INDEX(INDIRECT("'"&amp;VLOOKUP($C526,ModMap!$A$2:$B$21,2,FALSE)&amp;"'!Y:Y"),MATCH($K526,INDIRECT("'"&amp;VLOOKUP($C526,ModMap!$A$2:$B$21,2,FALSE)&amp;"'!$K:$K"),0)),"")</f>
        <v>Not Started</v>
      </c>
      <c r="Z526" s="54" t="str">
        <f t="array" ref="Z526">IFERROR(INDEX(INDIRECT("'"&amp;VLOOKUP($C526,ModMap!$A$2:$B$21,2,FALSE)&amp;"'!Z:Z"),MATCH($K526,INDIRECT("'"&amp;VLOOKUP($C526,ModMap!$A$2:$B$21,2,FALSE)&amp;"'!$K:$K"),0)),"")</f>
        <v>Unassigned</v>
      </c>
      <c r="AA526" s="45" t="s">
        <v>36</v>
      </c>
      <c r="AB526" s="54" t="str">
        <f t="array" ref="AB526">IFERROR(INDEX(INDIRECT("'"&amp;VLOOKUP($C526,ModMap!$A$2:$B$21,2,FALSE)&amp;"'!AB:AB"),MATCH($K526,INDIRECT("'"&amp;VLOOKUP($C526,ModMap!$A$2:$B$21,2,FALSE)&amp;"'!$K:$K"),0)),"")</f>
        <v>N/A</v>
      </c>
      <c r="AC526" s="54" t="str">
        <f t="array" ref="AC526">IFERROR(INDEX(INDIRECT("'"&amp;VLOOKUP($C526,ModMap!$A$2:$B$21,2,FALSE)&amp;"'!AC:AC"),MATCH($K526,INDIRECT("'"&amp;VLOOKUP($C526,ModMap!$A$2:$B$21,2,FALSE)&amp;"'!$K:$K"),0)),"")</f>
        <v/>
      </c>
      <c r="AD526" s="45" t="s">
        <v>36</v>
      </c>
      <c r="AE526" s="54" t="str">
        <f t="array" ref="AE526">IFERROR(INDEX(INDIRECT("'"&amp;VLOOKUP($C526,ModMap!$A$2:$B$21,2,FALSE)&amp;"'!AE:AE"),MATCH($K526,INDIRECT("'"&amp;VLOOKUP($C526,ModMap!$A$2:$B$21,2,FALSE)&amp;"'!$K:$K"),0)),"")</f>
        <v>N/A</v>
      </c>
      <c r="AF526" s="54" t="str">
        <f t="array" ref="AF526">IFERROR(INDEX(INDIRECT("'"&amp;VLOOKUP($C526,ModMap!$A$2:$B$21,2,FALSE)&amp;"'!AF:AF"),MATCH($K526,INDIRECT("'"&amp;VLOOKUP($C526,ModMap!$A$2:$B$21,2,FALSE)&amp;"'!$K:$K"),0)),"")</f>
        <v/>
      </c>
      <c r="AG526" s="45" t="s">
        <v>36</v>
      </c>
      <c r="AH526" s="54" t="str">
        <f t="array" ref="AH526">IFERROR(INDEX(INDIRECT("'"&amp;VLOOKUP($C526,ModMap!$A$2:$B$21,2,FALSE)&amp;"'!AH:AH"),MATCH($K526,INDIRECT("'"&amp;VLOOKUP($C526,ModMap!$A$2:$B$21,2,FALSE)&amp;"'!$K:$K"),0)),"")</f>
        <v>N/A</v>
      </c>
      <c r="AI526" s="54" t="str">
        <f t="array" ref="AI526">IFERROR(INDEX(INDIRECT("'"&amp;VLOOKUP($C526,ModMap!$A$2:$B$21,2,FALSE)&amp;"'!AI:AI"),MATCH($K526,INDIRECT("'"&amp;VLOOKUP($C526,ModMap!$A$2:$B$21,2,FALSE)&amp;"'!$K:$K"),0)),"")</f>
        <v/>
      </c>
      <c r="AJ526" s="45" t="s">
        <v>36</v>
      </c>
      <c r="AK526" s="54" t="str">
        <f t="array" ref="AK526">IFERROR(INDEX(INDIRECT("'"&amp;VLOOKUP($C526,ModMap!$A$2:$B$21,2,FALSE)&amp;"'!AK:AK"),MATCH($K526,INDIRECT("'"&amp;VLOOKUP($C526,ModMap!$A$2:$B$21,2,FALSE)&amp;"'!$K:$K"),0)),"")</f>
        <v>N/A</v>
      </c>
      <c r="AL526" s="54" t="str">
        <f t="array" ref="AL526">IFERROR(INDEX(INDIRECT("'"&amp;VLOOKUP($C526,ModMap!$A$2:$B$21,2,FALSE)&amp;"'!AL:AL"),MATCH($K526,INDIRECT("'"&amp;VLOOKUP($C526,ModMap!$A$2:$B$21,2,FALSE)&amp;"'!$K:$K"),0)),"")</f>
        <v/>
      </c>
      <c r="AM526" s="54">
        <f t="shared" si="1"/>
        <v>1</v>
      </c>
      <c r="AN526" s="54" t="str">
        <f t="shared" si="2"/>
        <v>Not Started</v>
      </c>
      <c r="AO526" s="55" t="str">
        <f t="array" ref="AO526">IFERROR(INDEX(INDIRECT("'"&amp;VLOOKUP($C526,ModMap!$A$2:$B$21,2,FALSE)&amp;"'!AO:AO"),MATCH($K526,INDIRECT("'"&amp;VLOOKUP($C526,ModMap!$A$2:$B$21,2,FALSE)&amp;"'!$K:$K"),0)),"")</f>
        <v/>
      </c>
      <c r="AP526" s="53" t="str">
        <f t="array" ref="AP526">IFERROR(HYPERLINK("#'"&amp;VLOOKUP($C526,ModMap!$A$2:$B$21,2,FALSE)&amp;"'!V"&amp;MATCH($K526,INDIRECT("'"&amp;VLOOKUP($C526,ModMap!$A$2:$B$21,2,FALSE)&amp;"'!$K:$K"),0),"Edit on module sheet"),"")</f>
        <v>Edit on module sheet</v>
      </c>
    </row>
    <row r="527" ht="42.0" customHeight="1">
      <c r="A527" s="34">
        <v>525.0</v>
      </c>
      <c r="B527" s="34">
        <v>525.0</v>
      </c>
      <c r="C527" s="34" t="s">
        <v>118</v>
      </c>
      <c r="D527" s="35" t="s">
        <v>119</v>
      </c>
      <c r="E527" s="36" t="s">
        <v>48</v>
      </c>
      <c r="F527" s="106" t="s">
        <v>1259</v>
      </c>
      <c r="G527" s="35" t="s">
        <v>1260</v>
      </c>
      <c r="H527" s="34" t="s">
        <v>1345</v>
      </c>
      <c r="I527" s="34" t="s">
        <v>1346</v>
      </c>
      <c r="J527" s="35" t="s">
        <v>1347</v>
      </c>
      <c r="K527" s="34" t="s">
        <v>2736</v>
      </c>
      <c r="L527" s="35" t="s">
        <v>2737</v>
      </c>
      <c r="M527" s="62" t="s">
        <v>200</v>
      </c>
      <c r="N527" s="34" t="s">
        <v>119</v>
      </c>
      <c r="O527" s="34" t="s">
        <v>1304</v>
      </c>
      <c r="P527" s="35" t="s">
        <v>1350</v>
      </c>
      <c r="Q527" s="35" t="s">
        <v>1351</v>
      </c>
      <c r="R527" s="34" t="s">
        <v>1213</v>
      </c>
      <c r="S527" s="34" t="s">
        <v>56</v>
      </c>
      <c r="T527" s="34" t="str">
        <f t="array" ref="T527">IFERROR(INDEX(INDIRECT("'"&amp;VLOOKUP($C527,ModMap!$A$2:$B$21,2,FALSE)&amp;"'!T:T"),MATCH($K527,INDIRECT("'"&amp;VLOOKUP($C527,ModMap!$A$2:$B$21,2,FALSE)&amp;"'!$K:$K"),0)),"")</f>
        <v>Unassigned</v>
      </c>
      <c r="U527" s="45" t="s">
        <v>36</v>
      </c>
      <c r="V527" s="34" t="str">
        <f t="array" ref="V527">IFERROR(INDEX(INDIRECT("'"&amp;VLOOKUP($C527,ModMap!$A$2:$B$21,2,FALSE)&amp;"'!V:V"),MATCH($K527,INDIRECT("'"&amp;VLOOKUP($C527,ModMap!$A$2:$B$21,2,FALSE)&amp;"'!$K:$K"),0)),"")</f>
        <v>N/A</v>
      </c>
      <c r="W527" s="34" t="str">
        <f t="array" ref="W527">IFERROR(INDEX(INDIRECT("'"&amp;VLOOKUP($C527,ModMap!$A$2:$B$21,2,FALSE)&amp;"'!W:W"),MATCH($K527,INDIRECT("'"&amp;VLOOKUP($C527,ModMap!$A$2:$B$21,2,FALSE)&amp;"'!$K:$K"),0)),"")</f>
        <v/>
      </c>
      <c r="X527" s="58" t="s">
        <v>33</v>
      </c>
      <c r="Y527" s="34" t="str">
        <f t="array" ref="Y527">IFERROR(INDEX(INDIRECT("'"&amp;VLOOKUP($C527,ModMap!$A$2:$B$21,2,FALSE)&amp;"'!Y:Y"),MATCH($K527,INDIRECT("'"&amp;VLOOKUP($C527,ModMap!$A$2:$B$21,2,FALSE)&amp;"'!$K:$K"),0)),"")</f>
        <v>Not Started</v>
      </c>
      <c r="Z527" s="34" t="str">
        <f t="array" ref="Z527">IFERROR(INDEX(INDIRECT("'"&amp;VLOOKUP($C527,ModMap!$A$2:$B$21,2,FALSE)&amp;"'!Z:Z"),MATCH($K527,INDIRECT("'"&amp;VLOOKUP($C527,ModMap!$A$2:$B$21,2,FALSE)&amp;"'!$K:$K"),0)),"")</f>
        <v>Unassigned</v>
      </c>
      <c r="AA527" s="45" t="s">
        <v>36</v>
      </c>
      <c r="AB527" s="34" t="str">
        <f t="array" ref="AB527">IFERROR(INDEX(INDIRECT("'"&amp;VLOOKUP($C527,ModMap!$A$2:$B$21,2,FALSE)&amp;"'!AB:AB"),MATCH($K527,INDIRECT("'"&amp;VLOOKUP($C527,ModMap!$A$2:$B$21,2,FALSE)&amp;"'!$K:$K"),0)),"")</f>
        <v>N/A</v>
      </c>
      <c r="AC527" s="34" t="str">
        <f t="array" ref="AC527">IFERROR(INDEX(INDIRECT("'"&amp;VLOOKUP($C527,ModMap!$A$2:$B$21,2,FALSE)&amp;"'!AC:AC"),MATCH($K527,INDIRECT("'"&amp;VLOOKUP($C527,ModMap!$A$2:$B$21,2,FALSE)&amp;"'!$K:$K"),0)),"")</f>
        <v/>
      </c>
      <c r="AD527" s="45" t="s">
        <v>36</v>
      </c>
      <c r="AE527" s="34" t="str">
        <f t="array" ref="AE527">IFERROR(INDEX(INDIRECT("'"&amp;VLOOKUP($C527,ModMap!$A$2:$B$21,2,FALSE)&amp;"'!AE:AE"),MATCH($K527,INDIRECT("'"&amp;VLOOKUP($C527,ModMap!$A$2:$B$21,2,FALSE)&amp;"'!$K:$K"),0)),"")</f>
        <v>N/A</v>
      </c>
      <c r="AF527" s="34" t="str">
        <f t="array" ref="AF527">IFERROR(INDEX(INDIRECT("'"&amp;VLOOKUP($C527,ModMap!$A$2:$B$21,2,FALSE)&amp;"'!AF:AF"),MATCH($K527,INDIRECT("'"&amp;VLOOKUP($C527,ModMap!$A$2:$B$21,2,FALSE)&amp;"'!$K:$K"),0)),"")</f>
        <v/>
      </c>
      <c r="AG527" s="45" t="s">
        <v>36</v>
      </c>
      <c r="AH527" s="34" t="str">
        <f t="array" ref="AH527">IFERROR(INDEX(INDIRECT("'"&amp;VLOOKUP($C527,ModMap!$A$2:$B$21,2,FALSE)&amp;"'!AH:AH"),MATCH($K527,INDIRECT("'"&amp;VLOOKUP($C527,ModMap!$A$2:$B$21,2,FALSE)&amp;"'!$K:$K"),0)),"")</f>
        <v>N/A</v>
      </c>
      <c r="AI527" s="34" t="str">
        <f t="array" ref="AI527">IFERROR(INDEX(INDIRECT("'"&amp;VLOOKUP($C527,ModMap!$A$2:$B$21,2,FALSE)&amp;"'!AI:AI"),MATCH($K527,INDIRECT("'"&amp;VLOOKUP($C527,ModMap!$A$2:$B$21,2,FALSE)&amp;"'!$K:$K"),0)),"")</f>
        <v/>
      </c>
      <c r="AJ527" s="45" t="s">
        <v>36</v>
      </c>
      <c r="AK527" s="34" t="str">
        <f t="array" ref="AK527">IFERROR(INDEX(INDIRECT("'"&amp;VLOOKUP($C527,ModMap!$A$2:$B$21,2,FALSE)&amp;"'!AK:AK"),MATCH($K527,INDIRECT("'"&amp;VLOOKUP($C527,ModMap!$A$2:$B$21,2,FALSE)&amp;"'!$K:$K"),0)),"")</f>
        <v>N/A</v>
      </c>
      <c r="AL527" s="34" t="str">
        <f t="array" ref="AL527">IFERROR(INDEX(INDIRECT("'"&amp;VLOOKUP($C527,ModMap!$A$2:$B$21,2,FALSE)&amp;"'!AL:AL"),MATCH($K527,INDIRECT("'"&amp;VLOOKUP($C527,ModMap!$A$2:$B$21,2,FALSE)&amp;"'!$K:$K"),0)),"")</f>
        <v/>
      </c>
      <c r="AM527" s="34">
        <f t="shared" si="1"/>
        <v>1</v>
      </c>
      <c r="AN527" s="34" t="str">
        <f t="shared" si="2"/>
        <v>Not Started</v>
      </c>
      <c r="AO527" s="35" t="str">
        <f t="array" ref="AO527">IFERROR(INDEX(INDIRECT("'"&amp;VLOOKUP($C527,ModMap!$A$2:$B$21,2,FALSE)&amp;"'!AO:AO"),MATCH($K527,INDIRECT("'"&amp;VLOOKUP($C527,ModMap!$A$2:$B$21,2,FALSE)&amp;"'!$K:$K"),0)),"")</f>
        <v/>
      </c>
      <c r="AP527" s="53" t="str">
        <f t="array" ref="AP527">IFERROR(HYPERLINK("#'"&amp;VLOOKUP($C527,ModMap!$A$2:$B$21,2,FALSE)&amp;"'!V"&amp;MATCH($K527,INDIRECT("'"&amp;VLOOKUP($C527,ModMap!$A$2:$B$21,2,FALSE)&amp;"'!$K:$K"),0),"Edit on module sheet"),"")</f>
        <v>Edit on module sheet</v>
      </c>
    </row>
    <row r="528" ht="42.0" customHeight="1">
      <c r="A528" s="54">
        <v>526.0</v>
      </c>
      <c r="B528" s="54">
        <v>526.0</v>
      </c>
      <c r="C528" s="54" t="s">
        <v>118</v>
      </c>
      <c r="D528" s="55" t="s">
        <v>119</v>
      </c>
      <c r="E528" s="65" t="s">
        <v>41</v>
      </c>
      <c r="F528" s="106" t="s">
        <v>1259</v>
      </c>
      <c r="G528" s="55" t="s">
        <v>1260</v>
      </c>
      <c r="H528" s="54" t="s">
        <v>1345</v>
      </c>
      <c r="I528" s="54" t="s">
        <v>1346</v>
      </c>
      <c r="J528" s="55" t="s">
        <v>1347</v>
      </c>
      <c r="K528" s="54" t="s">
        <v>1348</v>
      </c>
      <c r="L528" s="55" t="s">
        <v>1349</v>
      </c>
      <c r="M528" s="62" t="s">
        <v>200</v>
      </c>
      <c r="N528" s="54" t="s">
        <v>119</v>
      </c>
      <c r="O528" s="54" t="s">
        <v>1304</v>
      </c>
      <c r="P528" s="55" t="s">
        <v>1350</v>
      </c>
      <c r="Q528" s="55" t="s">
        <v>1351</v>
      </c>
      <c r="R528" s="54" t="s">
        <v>1213</v>
      </c>
      <c r="S528" s="54" t="s">
        <v>206</v>
      </c>
      <c r="T528" s="54" t="str">
        <f t="array" ref="T528">IFERROR(INDEX(INDIRECT("'"&amp;VLOOKUP($C528,ModMap!$A$2:$B$21,2,FALSE)&amp;"'!T:T"),MATCH($K528,INDIRECT("'"&amp;VLOOKUP($C528,ModMap!$A$2:$B$21,2,FALSE)&amp;"'!$K:$K"),0)),"")</f>
        <v>Unassigned</v>
      </c>
      <c r="U528" s="58" t="s">
        <v>33</v>
      </c>
      <c r="V528" s="54" t="str">
        <f t="array" ref="V528">IFERROR(INDEX(INDIRECT("'"&amp;VLOOKUP($C528,ModMap!$A$2:$B$21,2,FALSE)&amp;"'!V:V"),MATCH($K528,INDIRECT("'"&amp;VLOOKUP($C528,ModMap!$A$2:$B$21,2,FALSE)&amp;"'!$K:$K"),0)),"")</f>
        <v>Not Started</v>
      </c>
      <c r="W528" s="54" t="str">
        <f t="array" ref="W528">IFERROR(INDEX(INDIRECT("'"&amp;VLOOKUP($C528,ModMap!$A$2:$B$21,2,FALSE)&amp;"'!W:W"),MATCH($K528,INDIRECT("'"&amp;VLOOKUP($C528,ModMap!$A$2:$B$21,2,FALSE)&amp;"'!$K:$K"),0)),"")</f>
        <v>Unassigned</v>
      </c>
      <c r="X528" s="45" t="s">
        <v>36</v>
      </c>
      <c r="Y528" s="54" t="str">
        <f t="array" ref="Y528">IFERROR(INDEX(INDIRECT("'"&amp;VLOOKUP($C528,ModMap!$A$2:$B$21,2,FALSE)&amp;"'!Y:Y"),MATCH($K528,INDIRECT("'"&amp;VLOOKUP($C528,ModMap!$A$2:$B$21,2,FALSE)&amp;"'!$K:$K"),0)),"")</f>
        <v>N/A</v>
      </c>
      <c r="Z528" s="54" t="str">
        <f t="array" ref="Z528">IFERROR(INDEX(INDIRECT("'"&amp;VLOOKUP($C528,ModMap!$A$2:$B$21,2,FALSE)&amp;"'!Z:Z"),MATCH($K528,INDIRECT("'"&amp;VLOOKUP($C528,ModMap!$A$2:$B$21,2,FALSE)&amp;"'!$K:$K"),0)),"")</f>
        <v/>
      </c>
      <c r="AA528" s="45" t="s">
        <v>36</v>
      </c>
      <c r="AB528" s="54" t="str">
        <f t="array" ref="AB528">IFERROR(INDEX(INDIRECT("'"&amp;VLOOKUP($C528,ModMap!$A$2:$B$21,2,FALSE)&amp;"'!AB:AB"),MATCH($K528,INDIRECT("'"&amp;VLOOKUP($C528,ModMap!$A$2:$B$21,2,FALSE)&amp;"'!$K:$K"),0)),"")</f>
        <v>N/A</v>
      </c>
      <c r="AC528" s="54" t="str">
        <f t="array" ref="AC528">IFERROR(INDEX(INDIRECT("'"&amp;VLOOKUP($C528,ModMap!$A$2:$B$21,2,FALSE)&amp;"'!AC:AC"),MATCH($K528,INDIRECT("'"&amp;VLOOKUP($C528,ModMap!$A$2:$B$21,2,FALSE)&amp;"'!$K:$K"),0)),"")</f>
        <v/>
      </c>
      <c r="AD528" s="45" t="s">
        <v>36</v>
      </c>
      <c r="AE528" s="54" t="str">
        <f t="array" ref="AE528">IFERROR(INDEX(INDIRECT("'"&amp;VLOOKUP($C528,ModMap!$A$2:$B$21,2,FALSE)&amp;"'!AE:AE"),MATCH($K528,INDIRECT("'"&amp;VLOOKUP($C528,ModMap!$A$2:$B$21,2,FALSE)&amp;"'!$K:$K"),0)),"")</f>
        <v>N/A</v>
      </c>
      <c r="AF528" s="54" t="str">
        <f t="array" ref="AF528">IFERROR(INDEX(INDIRECT("'"&amp;VLOOKUP($C528,ModMap!$A$2:$B$21,2,FALSE)&amp;"'!AF:AF"),MATCH($K528,INDIRECT("'"&amp;VLOOKUP($C528,ModMap!$A$2:$B$21,2,FALSE)&amp;"'!$K:$K"),0)),"")</f>
        <v/>
      </c>
      <c r="AG528" s="45" t="s">
        <v>36</v>
      </c>
      <c r="AH528" s="54" t="str">
        <f t="array" ref="AH528">IFERROR(INDEX(INDIRECT("'"&amp;VLOOKUP($C528,ModMap!$A$2:$B$21,2,FALSE)&amp;"'!AH:AH"),MATCH($K528,INDIRECT("'"&amp;VLOOKUP($C528,ModMap!$A$2:$B$21,2,FALSE)&amp;"'!$K:$K"),0)),"")</f>
        <v>N/A</v>
      </c>
      <c r="AI528" s="54" t="str">
        <f t="array" ref="AI528">IFERROR(INDEX(INDIRECT("'"&amp;VLOOKUP($C528,ModMap!$A$2:$B$21,2,FALSE)&amp;"'!AI:AI"),MATCH($K528,INDIRECT("'"&amp;VLOOKUP($C528,ModMap!$A$2:$B$21,2,FALSE)&amp;"'!$K:$K"),0)),"")</f>
        <v/>
      </c>
      <c r="AJ528" s="45" t="s">
        <v>36</v>
      </c>
      <c r="AK528" s="54" t="str">
        <f t="array" ref="AK528">IFERROR(INDEX(INDIRECT("'"&amp;VLOOKUP($C528,ModMap!$A$2:$B$21,2,FALSE)&amp;"'!AK:AK"),MATCH($K528,INDIRECT("'"&amp;VLOOKUP($C528,ModMap!$A$2:$B$21,2,FALSE)&amp;"'!$K:$K"),0)),"")</f>
        <v>N/A</v>
      </c>
      <c r="AL528" s="54" t="str">
        <f t="array" ref="AL528">IFERROR(INDEX(INDIRECT("'"&amp;VLOOKUP($C528,ModMap!$A$2:$B$21,2,FALSE)&amp;"'!AL:AL"),MATCH($K528,INDIRECT("'"&amp;VLOOKUP($C528,ModMap!$A$2:$B$21,2,FALSE)&amp;"'!$K:$K"),0)),"")</f>
        <v/>
      </c>
      <c r="AM528" s="54">
        <f t="shared" si="1"/>
        <v>1</v>
      </c>
      <c r="AN528" s="54" t="str">
        <f t="shared" si="2"/>
        <v>Not Started</v>
      </c>
      <c r="AO528" s="55" t="str">
        <f t="array" ref="AO528">IFERROR(INDEX(INDIRECT("'"&amp;VLOOKUP($C528,ModMap!$A$2:$B$21,2,FALSE)&amp;"'!AO:AO"),MATCH($K528,INDIRECT("'"&amp;VLOOKUP($C528,ModMap!$A$2:$B$21,2,FALSE)&amp;"'!$K:$K"),0)),"")</f>
        <v/>
      </c>
      <c r="AP528" s="53" t="str">
        <f t="array" ref="AP528">IFERROR(HYPERLINK("#'"&amp;VLOOKUP($C528,ModMap!$A$2:$B$21,2,FALSE)&amp;"'!V"&amp;MATCH($K528,INDIRECT("'"&amp;VLOOKUP($C528,ModMap!$A$2:$B$21,2,FALSE)&amp;"'!$K:$K"),0),"Edit on module sheet"),"")</f>
        <v>Edit on module sheet</v>
      </c>
    </row>
    <row r="529" ht="42.0" customHeight="1">
      <c r="A529" s="34">
        <v>527.0</v>
      </c>
      <c r="B529" s="34">
        <v>527.0</v>
      </c>
      <c r="C529" s="34" t="s">
        <v>118</v>
      </c>
      <c r="D529" s="35" t="s">
        <v>119</v>
      </c>
      <c r="E529" s="64" t="s">
        <v>69</v>
      </c>
      <c r="F529" s="106" t="s">
        <v>1259</v>
      </c>
      <c r="G529" s="35" t="s">
        <v>1260</v>
      </c>
      <c r="H529" s="34" t="s">
        <v>1345</v>
      </c>
      <c r="I529" s="34" t="s">
        <v>1346</v>
      </c>
      <c r="J529" s="35" t="s">
        <v>1347</v>
      </c>
      <c r="K529" s="34" t="s">
        <v>3842</v>
      </c>
      <c r="L529" s="35" t="s">
        <v>3843</v>
      </c>
      <c r="M529" s="58" t="s">
        <v>434</v>
      </c>
      <c r="N529" s="34" t="s">
        <v>119</v>
      </c>
      <c r="O529" s="34" t="s">
        <v>1304</v>
      </c>
      <c r="P529" s="35" t="s">
        <v>1350</v>
      </c>
      <c r="Q529" s="35" t="s">
        <v>1351</v>
      </c>
      <c r="R529" s="34" t="s">
        <v>1213</v>
      </c>
      <c r="S529" s="34" t="s">
        <v>69</v>
      </c>
      <c r="T529" s="34" t="str">
        <f t="array" ref="T529">IFERROR(INDEX(INDIRECT("'"&amp;VLOOKUP($C529,ModMap!$A$2:$B$21,2,FALSE)&amp;"'!T:T"),MATCH($K529,INDIRECT("'"&amp;VLOOKUP($C529,ModMap!$A$2:$B$21,2,FALSE)&amp;"'!$K:$K"),0)),"")</f>
        <v>Unassigned</v>
      </c>
      <c r="U529" s="58" t="s">
        <v>33</v>
      </c>
      <c r="V529" s="34" t="str">
        <f t="array" ref="V529">IFERROR(INDEX(INDIRECT("'"&amp;VLOOKUP($C529,ModMap!$A$2:$B$21,2,FALSE)&amp;"'!V:V"),MATCH($K529,INDIRECT("'"&amp;VLOOKUP($C529,ModMap!$A$2:$B$21,2,FALSE)&amp;"'!$K:$K"),0)),"")</f>
        <v>Not Started</v>
      </c>
      <c r="W529" s="34" t="str">
        <f t="array" ref="W529">IFERROR(INDEX(INDIRECT("'"&amp;VLOOKUP($C529,ModMap!$A$2:$B$21,2,FALSE)&amp;"'!W:W"),MATCH($K529,INDIRECT("'"&amp;VLOOKUP($C529,ModMap!$A$2:$B$21,2,FALSE)&amp;"'!$K:$K"),0)),"")</f>
        <v>Unassigned</v>
      </c>
      <c r="X529" s="45" t="s">
        <v>36</v>
      </c>
      <c r="Y529" s="34" t="str">
        <f t="array" ref="Y529">IFERROR(INDEX(INDIRECT("'"&amp;VLOOKUP($C529,ModMap!$A$2:$B$21,2,FALSE)&amp;"'!Y:Y"),MATCH($K529,INDIRECT("'"&amp;VLOOKUP($C529,ModMap!$A$2:$B$21,2,FALSE)&amp;"'!$K:$K"),0)),"")</f>
        <v>N/A</v>
      </c>
      <c r="Z529" s="34" t="str">
        <f t="array" ref="Z529">IFERROR(INDEX(INDIRECT("'"&amp;VLOOKUP($C529,ModMap!$A$2:$B$21,2,FALSE)&amp;"'!Z:Z"),MATCH($K529,INDIRECT("'"&amp;VLOOKUP($C529,ModMap!$A$2:$B$21,2,FALSE)&amp;"'!$K:$K"),0)),"")</f>
        <v/>
      </c>
      <c r="AA529" s="45" t="s">
        <v>36</v>
      </c>
      <c r="AB529" s="34" t="str">
        <f t="array" ref="AB529">IFERROR(INDEX(INDIRECT("'"&amp;VLOOKUP($C529,ModMap!$A$2:$B$21,2,FALSE)&amp;"'!AB:AB"),MATCH($K529,INDIRECT("'"&amp;VLOOKUP($C529,ModMap!$A$2:$B$21,2,FALSE)&amp;"'!$K:$K"),0)),"")</f>
        <v>N/A</v>
      </c>
      <c r="AC529" s="34" t="str">
        <f t="array" ref="AC529">IFERROR(INDEX(INDIRECT("'"&amp;VLOOKUP($C529,ModMap!$A$2:$B$21,2,FALSE)&amp;"'!AC:AC"),MATCH($K529,INDIRECT("'"&amp;VLOOKUP($C529,ModMap!$A$2:$B$21,2,FALSE)&amp;"'!$K:$K"),0)),"")</f>
        <v/>
      </c>
      <c r="AD529" s="45" t="s">
        <v>36</v>
      </c>
      <c r="AE529" s="34" t="str">
        <f t="array" ref="AE529">IFERROR(INDEX(INDIRECT("'"&amp;VLOOKUP($C529,ModMap!$A$2:$B$21,2,FALSE)&amp;"'!AE:AE"),MATCH($K529,INDIRECT("'"&amp;VLOOKUP($C529,ModMap!$A$2:$B$21,2,FALSE)&amp;"'!$K:$K"),0)),"")</f>
        <v>N/A</v>
      </c>
      <c r="AF529" s="34" t="str">
        <f t="array" ref="AF529">IFERROR(INDEX(INDIRECT("'"&amp;VLOOKUP($C529,ModMap!$A$2:$B$21,2,FALSE)&amp;"'!AF:AF"),MATCH($K529,INDIRECT("'"&amp;VLOOKUP($C529,ModMap!$A$2:$B$21,2,FALSE)&amp;"'!$K:$K"),0)),"")</f>
        <v/>
      </c>
      <c r="AG529" s="45" t="s">
        <v>36</v>
      </c>
      <c r="AH529" s="34" t="str">
        <f t="array" ref="AH529">IFERROR(INDEX(INDIRECT("'"&amp;VLOOKUP($C529,ModMap!$A$2:$B$21,2,FALSE)&amp;"'!AH:AH"),MATCH($K529,INDIRECT("'"&amp;VLOOKUP($C529,ModMap!$A$2:$B$21,2,FALSE)&amp;"'!$K:$K"),0)),"")</f>
        <v>N/A</v>
      </c>
      <c r="AI529" s="34" t="str">
        <f t="array" ref="AI529">IFERROR(INDEX(INDIRECT("'"&amp;VLOOKUP($C529,ModMap!$A$2:$B$21,2,FALSE)&amp;"'!AI:AI"),MATCH($K529,INDIRECT("'"&amp;VLOOKUP($C529,ModMap!$A$2:$B$21,2,FALSE)&amp;"'!$K:$K"),0)),"")</f>
        <v/>
      </c>
      <c r="AJ529" s="45" t="s">
        <v>36</v>
      </c>
      <c r="AK529" s="34" t="str">
        <f t="array" ref="AK529">IFERROR(INDEX(INDIRECT("'"&amp;VLOOKUP($C529,ModMap!$A$2:$B$21,2,FALSE)&amp;"'!AK:AK"),MATCH($K529,INDIRECT("'"&amp;VLOOKUP($C529,ModMap!$A$2:$B$21,2,FALSE)&amp;"'!$K:$K"),0)),"")</f>
        <v>N/A</v>
      </c>
      <c r="AL529" s="34" t="str">
        <f t="array" ref="AL529">IFERROR(INDEX(INDIRECT("'"&amp;VLOOKUP($C529,ModMap!$A$2:$B$21,2,FALSE)&amp;"'!AL:AL"),MATCH($K529,INDIRECT("'"&amp;VLOOKUP($C529,ModMap!$A$2:$B$21,2,FALSE)&amp;"'!$K:$K"),0)),"")</f>
        <v/>
      </c>
      <c r="AM529" s="34">
        <f t="shared" si="1"/>
        <v>1</v>
      </c>
      <c r="AN529" s="34" t="str">
        <f t="shared" si="2"/>
        <v>Not Started</v>
      </c>
      <c r="AO529" s="35" t="str">
        <f t="array" ref="AO529">IFERROR(INDEX(INDIRECT("'"&amp;VLOOKUP($C529,ModMap!$A$2:$B$21,2,FALSE)&amp;"'!AO:AO"),MATCH($K529,INDIRECT("'"&amp;VLOOKUP($C529,ModMap!$A$2:$B$21,2,FALSE)&amp;"'!$K:$K"),0)),"")</f>
        <v/>
      </c>
      <c r="AP529" s="53" t="str">
        <f t="array" ref="AP529">IFERROR(HYPERLINK("#'"&amp;VLOOKUP($C529,ModMap!$A$2:$B$21,2,FALSE)&amp;"'!V"&amp;MATCH($K529,INDIRECT("'"&amp;VLOOKUP($C529,ModMap!$A$2:$B$21,2,FALSE)&amp;"'!$K:$K"),0),"Edit on module sheet"),"")</f>
        <v>Edit on module sheet</v>
      </c>
    </row>
    <row r="530" ht="42.0" customHeight="1">
      <c r="A530" s="54">
        <v>528.0</v>
      </c>
      <c r="B530" s="54">
        <v>528.0</v>
      </c>
      <c r="C530" s="54" t="s">
        <v>118</v>
      </c>
      <c r="D530" s="55" t="s">
        <v>119</v>
      </c>
      <c r="E530" s="36" t="s">
        <v>48</v>
      </c>
      <c r="F530" s="106" t="s">
        <v>1259</v>
      </c>
      <c r="G530" s="55" t="s">
        <v>1260</v>
      </c>
      <c r="H530" s="54" t="s">
        <v>1354</v>
      </c>
      <c r="I530" s="54" t="s">
        <v>1355</v>
      </c>
      <c r="J530" s="55" t="s">
        <v>1356</v>
      </c>
      <c r="K530" s="54" t="s">
        <v>2743</v>
      </c>
      <c r="L530" s="55" t="s">
        <v>2744</v>
      </c>
      <c r="M530" s="62" t="s">
        <v>200</v>
      </c>
      <c r="N530" s="54" t="s">
        <v>119</v>
      </c>
      <c r="O530" s="54" t="s">
        <v>1304</v>
      </c>
      <c r="P530" s="55" t="s">
        <v>1359</v>
      </c>
      <c r="Q530" s="55" t="s">
        <v>1360</v>
      </c>
      <c r="R530" s="54" t="s">
        <v>1213</v>
      </c>
      <c r="S530" s="54" t="s">
        <v>53</v>
      </c>
      <c r="T530" s="54" t="str">
        <f t="array" ref="T530">IFERROR(INDEX(INDIRECT("'"&amp;VLOOKUP($C530,ModMap!$A$2:$B$21,2,FALSE)&amp;"'!T:T"),MATCH($K530,INDIRECT("'"&amp;VLOOKUP($C530,ModMap!$A$2:$B$21,2,FALSE)&amp;"'!$K:$K"),0)),"")</f>
        <v>Unassigned</v>
      </c>
      <c r="U530" s="45" t="s">
        <v>36</v>
      </c>
      <c r="V530" s="54" t="str">
        <f t="array" ref="V530">IFERROR(INDEX(INDIRECT("'"&amp;VLOOKUP($C530,ModMap!$A$2:$B$21,2,FALSE)&amp;"'!V:V"),MATCH($K530,INDIRECT("'"&amp;VLOOKUP($C530,ModMap!$A$2:$B$21,2,FALSE)&amp;"'!$K:$K"),0)),"")</f>
        <v>N/A</v>
      </c>
      <c r="W530" s="54" t="str">
        <f t="array" ref="W530">IFERROR(INDEX(INDIRECT("'"&amp;VLOOKUP($C530,ModMap!$A$2:$B$21,2,FALSE)&amp;"'!W:W"),MATCH($K530,INDIRECT("'"&amp;VLOOKUP($C530,ModMap!$A$2:$B$21,2,FALSE)&amp;"'!$K:$K"),0)),"")</f>
        <v/>
      </c>
      <c r="X530" s="58" t="s">
        <v>33</v>
      </c>
      <c r="Y530" s="54" t="str">
        <f t="array" ref="Y530">IFERROR(INDEX(INDIRECT("'"&amp;VLOOKUP($C530,ModMap!$A$2:$B$21,2,FALSE)&amp;"'!Y:Y"),MATCH($K530,INDIRECT("'"&amp;VLOOKUP($C530,ModMap!$A$2:$B$21,2,FALSE)&amp;"'!$K:$K"),0)),"")</f>
        <v>Not Started</v>
      </c>
      <c r="Z530" s="54" t="str">
        <f t="array" ref="Z530">IFERROR(INDEX(INDIRECT("'"&amp;VLOOKUP($C530,ModMap!$A$2:$B$21,2,FALSE)&amp;"'!Z:Z"),MATCH($K530,INDIRECT("'"&amp;VLOOKUP($C530,ModMap!$A$2:$B$21,2,FALSE)&amp;"'!$K:$K"),0)),"")</f>
        <v>Unassigned</v>
      </c>
      <c r="AA530" s="58" t="s">
        <v>33</v>
      </c>
      <c r="AB530" s="54" t="str">
        <f t="array" ref="AB530">IFERROR(INDEX(INDIRECT("'"&amp;VLOOKUP($C530,ModMap!$A$2:$B$21,2,FALSE)&amp;"'!AB:AB"),MATCH($K530,INDIRECT("'"&amp;VLOOKUP($C530,ModMap!$A$2:$B$21,2,FALSE)&amp;"'!$K:$K"),0)),"")</f>
        <v>Not Started</v>
      </c>
      <c r="AC530" s="54" t="str">
        <f t="array" ref="AC530">IFERROR(INDEX(INDIRECT("'"&amp;VLOOKUP($C530,ModMap!$A$2:$B$21,2,FALSE)&amp;"'!AC:AC"),MATCH($K530,INDIRECT("'"&amp;VLOOKUP($C530,ModMap!$A$2:$B$21,2,FALSE)&amp;"'!$K:$K"),0)),"")</f>
        <v>Unassigned</v>
      </c>
      <c r="AD530" s="45" t="s">
        <v>36</v>
      </c>
      <c r="AE530" s="54" t="str">
        <f t="array" ref="AE530">IFERROR(INDEX(INDIRECT("'"&amp;VLOOKUP($C530,ModMap!$A$2:$B$21,2,FALSE)&amp;"'!AE:AE"),MATCH($K530,INDIRECT("'"&amp;VLOOKUP($C530,ModMap!$A$2:$B$21,2,FALSE)&amp;"'!$K:$K"),0)),"")</f>
        <v>N/A</v>
      </c>
      <c r="AF530" s="54" t="str">
        <f t="array" ref="AF530">IFERROR(INDEX(INDIRECT("'"&amp;VLOOKUP($C530,ModMap!$A$2:$B$21,2,FALSE)&amp;"'!AF:AF"),MATCH($K530,INDIRECT("'"&amp;VLOOKUP($C530,ModMap!$A$2:$B$21,2,FALSE)&amp;"'!$K:$K"),0)),"")</f>
        <v/>
      </c>
      <c r="AG530" s="45" t="s">
        <v>36</v>
      </c>
      <c r="AH530" s="54" t="str">
        <f t="array" ref="AH530">IFERROR(INDEX(INDIRECT("'"&amp;VLOOKUP($C530,ModMap!$A$2:$B$21,2,FALSE)&amp;"'!AH:AH"),MATCH($K530,INDIRECT("'"&amp;VLOOKUP($C530,ModMap!$A$2:$B$21,2,FALSE)&amp;"'!$K:$K"),0)),"")</f>
        <v>N/A</v>
      </c>
      <c r="AI530" s="54" t="str">
        <f t="array" ref="AI530">IFERROR(INDEX(INDIRECT("'"&amp;VLOOKUP($C530,ModMap!$A$2:$B$21,2,FALSE)&amp;"'!AI:AI"),MATCH($K530,INDIRECT("'"&amp;VLOOKUP($C530,ModMap!$A$2:$B$21,2,FALSE)&amp;"'!$K:$K"),0)),"")</f>
        <v/>
      </c>
      <c r="AJ530" s="45" t="s">
        <v>36</v>
      </c>
      <c r="AK530" s="54" t="str">
        <f t="array" ref="AK530">IFERROR(INDEX(INDIRECT("'"&amp;VLOOKUP($C530,ModMap!$A$2:$B$21,2,FALSE)&amp;"'!AK:AK"),MATCH($K530,INDIRECT("'"&amp;VLOOKUP($C530,ModMap!$A$2:$B$21,2,FALSE)&amp;"'!$K:$K"),0)),"")</f>
        <v>N/A</v>
      </c>
      <c r="AL530" s="54" t="str">
        <f t="array" ref="AL530">IFERROR(INDEX(INDIRECT("'"&amp;VLOOKUP($C530,ModMap!$A$2:$B$21,2,FALSE)&amp;"'!AL:AL"),MATCH($K530,INDIRECT("'"&amp;VLOOKUP($C530,ModMap!$A$2:$B$21,2,FALSE)&amp;"'!$K:$K"),0)),"")</f>
        <v/>
      </c>
      <c r="AM530" s="54">
        <f t="shared" si="1"/>
        <v>2</v>
      </c>
      <c r="AN530" s="54" t="str">
        <f t="shared" si="2"/>
        <v>Not Started</v>
      </c>
      <c r="AO530" s="55" t="str">
        <f t="array" ref="AO530">IFERROR(INDEX(INDIRECT("'"&amp;VLOOKUP($C530,ModMap!$A$2:$B$21,2,FALSE)&amp;"'!AO:AO"),MATCH($K530,INDIRECT("'"&amp;VLOOKUP($C530,ModMap!$A$2:$B$21,2,FALSE)&amp;"'!$K:$K"),0)),"")</f>
        <v/>
      </c>
      <c r="AP530" s="53" t="str">
        <f t="array" ref="AP530">IFERROR(HYPERLINK("#'"&amp;VLOOKUP($C530,ModMap!$A$2:$B$21,2,FALSE)&amp;"'!V"&amp;MATCH($K530,INDIRECT("'"&amp;VLOOKUP($C530,ModMap!$A$2:$B$21,2,FALSE)&amp;"'!$K:$K"),0),"Edit on module sheet"),"")</f>
        <v>Edit on module sheet</v>
      </c>
    </row>
    <row r="531" ht="42.0" customHeight="1">
      <c r="A531" s="34">
        <v>529.0</v>
      </c>
      <c r="B531" s="34">
        <v>529.0</v>
      </c>
      <c r="C531" s="34" t="s">
        <v>118</v>
      </c>
      <c r="D531" s="35" t="s">
        <v>119</v>
      </c>
      <c r="E531" s="36" t="s">
        <v>48</v>
      </c>
      <c r="F531" s="106" t="s">
        <v>1259</v>
      </c>
      <c r="G531" s="35" t="s">
        <v>1260</v>
      </c>
      <c r="H531" s="34" t="s">
        <v>1354</v>
      </c>
      <c r="I531" s="34" t="s">
        <v>1355</v>
      </c>
      <c r="J531" s="35" t="s">
        <v>1356</v>
      </c>
      <c r="K531" s="34" t="s">
        <v>2750</v>
      </c>
      <c r="L531" s="35" t="s">
        <v>2751</v>
      </c>
      <c r="M531" s="62" t="s">
        <v>200</v>
      </c>
      <c r="N531" s="34" t="s">
        <v>119</v>
      </c>
      <c r="O531" s="34" t="s">
        <v>1304</v>
      </c>
      <c r="P531" s="35" t="s">
        <v>1359</v>
      </c>
      <c r="Q531" s="35" t="s">
        <v>1360</v>
      </c>
      <c r="R531" s="34" t="s">
        <v>1213</v>
      </c>
      <c r="S531" s="34" t="s">
        <v>56</v>
      </c>
      <c r="T531" s="34" t="str">
        <f t="array" ref="T531">IFERROR(INDEX(INDIRECT("'"&amp;VLOOKUP($C531,ModMap!$A$2:$B$21,2,FALSE)&amp;"'!T:T"),MATCH($K531,INDIRECT("'"&amp;VLOOKUP($C531,ModMap!$A$2:$B$21,2,FALSE)&amp;"'!$K:$K"),0)),"")</f>
        <v>Unassigned</v>
      </c>
      <c r="U531" s="45" t="s">
        <v>36</v>
      </c>
      <c r="V531" s="34" t="str">
        <f t="array" ref="V531">IFERROR(INDEX(INDIRECT("'"&amp;VLOOKUP($C531,ModMap!$A$2:$B$21,2,FALSE)&amp;"'!V:V"),MATCH($K531,INDIRECT("'"&amp;VLOOKUP($C531,ModMap!$A$2:$B$21,2,FALSE)&amp;"'!$K:$K"),0)),"")</f>
        <v>N/A</v>
      </c>
      <c r="W531" s="34" t="str">
        <f t="array" ref="W531">IFERROR(INDEX(INDIRECT("'"&amp;VLOOKUP($C531,ModMap!$A$2:$B$21,2,FALSE)&amp;"'!W:W"),MATCH($K531,INDIRECT("'"&amp;VLOOKUP($C531,ModMap!$A$2:$B$21,2,FALSE)&amp;"'!$K:$K"),0)),"")</f>
        <v/>
      </c>
      <c r="X531" s="58" t="s">
        <v>33</v>
      </c>
      <c r="Y531" s="34" t="str">
        <f t="array" ref="Y531">IFERROR(INDEX(INDIRECT("'"&amp;VLOOKUP($C531,ModMap!$A$2:$B$21,2,FALSE)&amp;"'!Y:Y"),MATCH($K531,INDIRECT("'"&amp;VLOOKUP($C531,ModMap!$A$2:$B$21,2,FALSE)&amp;"'!$K:$K"),0)),"")</f>
        <v>Not Started</v>
      </c>
      <c r="Z531" s="34" t="str">
        <f t="array" ref="Z531">IFERROR(INDEX(INDIRECT("'"&amp;VLOOKUP($C531,ModMap!$A$2:$B$21,2,FALSE)&amp;"'!Z:Z"),MATCH($K531,INDIRECT("'"&amp;VLOOKUP($C531,ModMap!$A$2:$B$21,2,FALSE)&amp;"'!$K:$K"),0)),"")</f>
        <v>Unassigned</v>
      </c>
      <c r="AA531" s="58" t="s">
        <v>33</v>
      </c>
      <c r="AB531" s="34" t="str">
        <f t="array" ref="AB531">IFERROR(INDEX(INDIRECT("'"&amp;VLOOKUP($C531,ModMap!$A$2:$B$21,2,FALSE)&amp;"'!AB:AB"),MATCH($K531,INDIRECT("'"&amp;VLOOKUP($C531,ModMap!$A$2:$B$21,2,FALSE)&amp;"'!$K:$K"),0)),"")</f>
        <v>Not Started</v>
      </c>
      <c r="AC531" s="34" t="str">
        <f t="array" ref="AC531">IFERROR(INDEX(INDIRECT("'"&amp;VLOOKUP($C531,ModMap!$A$2:$B$21,2,FALSE)&amp;"'!AC:AC"),MATCH($K531,INDIRECT("'"&amp;VLOOKUP($C531,ModMap!$A$2:$B$21,2,FALSE)&amp;"'!$K:$K"),0)),"")</f>
        <v>Unassigned</v>
      </c>
      <c r="AD531" s="58" t="s">
        <v>33</v>
      </c>
      <c r="AE531" s="34" t="str">
        <f t="array" ref="AE531">IFERROR(INDEX(INDIRECT("'"&amp;VLOOKUP($C531,ModMap!$A$2:$B$21,2,FALSE)&amp;"'!AE:AE"),MATCH($K531,INDIRECT("'"&amp;VLOOKUP($C531,ModMap!$A$2:$B$21,2,FALSE)&amp;"'!$K:$K"),0)),"")</f>
        <v>Not Started</v>
      </c>
      <c r="AF531" s="34" t="str">
        <f t="array" ref="AF531">IFERROR(INDEX(INDIRECT("'"&amp;VLOOKUP($C531,ModMap!$A$2:$B$21,2,FALSE)&amp;"'!AF:AF"),MATCH($K531,INDIRECT("'"&amp;VLOOKUP($C531,ModMap!$A$2:$B$21,2,FALSE)&amp;"'!$K:$K"),0)),"")</f>
        <v>Unassigned</v>
      </c>
      <c r="AG531" s="45" t="s">
        <v>36</v>
      </c>
      <c r="AH531" s="34" t="str">
        <f t="array" ref="AH531">IFERROR(INDEX(INDIRECT("'"&amp;VLOOKUP($C531,ModMap!$A$2:$B$21,2,FALSE)&amp;"'!AH:AH"),MATCH($K531,INDIRECT("'"&amp;VLOOKUP($C531,ModMap!$A$2:$B$21,2,FALSE)&amp;"'!$K:$K"),0)),"")</f>
        <v>N/A</v>
      </c>
      <c r="AI531" s="34" t="str">
        <f t="array" ref="AI531">IFERROR(INDEX(INDIRECT("'"&amp;VLOOKUP($C531,ModMap!$A$2:$B$21,2,FALSE)&amp;"'!AI:AI"),MATCH($K531,INDIRECT("'"&amp;VLOOKUP($C531,ModMap!$A$2:$B$21,2,FALSE)&amp;"'!$K:$K"),0)),"")</f>
        <v/>
      </c>
      <c r="AJ531" s="45" t="s">
        <v>36</v>
      </c>
      <c r="AK531" s="34" t="str">
        <f t="array" ref="AK531">IFERROR(INDEX(INDIRECT("'"&amp;VLOOKUP($C531,ModMap!$A$2:$B$21,2,FALSE)&amp;"'!AK:AK"),MATCH($K531,INDIRECT("'"&amp;VLOOKUP($C531,ModMap!$A$2:$B$21,2,FALSE)&amp;"'!$K:$K"),0)),"")</f>
        <v>N/A</v>
      </c>
      <c r="AL531" s="34" t="str">
        <f t="array" ref="AL531">IFERROR(INDEX(INDIRECT("'"&amp;VLOOKUP($C531,ModMap!$A$2:$B$21,2,FALSE)&amp;"'!AL:AL"),MATCH($K531,INDIRECT("'"&amp;VLOOKUP($C531,ModMap!$A$2:$B$21,2,FALSE)&amp;"'!$K:$K"),0)),"")</f>
        <v/>
      </c>
      <c r="AM531" s="34">
        <f t="shared" si="1"/>
        <v>3</v>
      </c>
      <c r="AN531" s="34" t="str">
        <f t="shared" si="2"/>
        <v>Not Started</v>
      </c>
      <c r="AO531" s="35" t="str">
        <f t="array" ref="AO531">IFERROR(INDEX(INDIRECT("'"&amp;VLOOKUP($C531,ModMap!$A$2:$B$21,2,FALSE)&amp;"'!AO:AO"),MATCH($K531,INDIRECT("'"&amp;VLOOKUP($C531,ModMap!$A$2:$B$21,2,FALSE)&amp;"'!$K:$K"),0)),"")</f>
        <v/>
      </c>
      <c r="AP531" s="53" t="str">
        <f t="array" ref="AP531">IFERROR(HYPERLINK("#'"&amp;VLOOKUP($C531,ModMap!$A$2:$B$21,2,FALSE)&amp;"'!V"&amp;MATCH($K531,INDIRECT("'"&amp;VLOOKUP($C531,ModMap!$A$2:$B$21,2,FALSE)&amp;"'!$K:$K"),0),"Edit on module sheet"),"")</f>
        <v>Edit on module sheet</v>
      </c>
    </row>
    <row r="532" ht="42.0" customHeight="1">
      <c r="A532" s="54">
        <v>530.0</v>
      </c>
      <c r="B532" s="54">
        <v>530.0</v>
      </c>
      <c r="C532" s="54" t="s">
        <v>118</v>
      </c>
      <c r="D532" s="55" t="s">
        <v>119</v>
      </c>
      <c r="E532" s="65" t="s">
        <v>41</v>
      </c>
      <c r="F532" s="106" t="s">
        <v>1259</v>
      </c>
      <c r="G532" s="55" t="s">
        <v>1260</v>
      </c>
      <c r="H532" s="54" t="s">
        <v>1354</v>
      </c>
      <c r="I532" s="54" t="s">
        <v>1355</v>
      </c>
      <c r="J532" s="55" t="s">
        <v>1356</v>
      </c>
      <c r="K532" s="54" t="s">
        <v>1357</v>
      </c>
      <c r="L532" s="55" t="s">
        <v>1358</v>
      </c>
      <c r="M532" s="62" t="s">
        <v>200</v>
      </c>
      <c r="N532" s="54" t="s">
        <v>119</v>
      </c>
      <c r="O532" s="54" t="s">
        <v>1304</v>
      </c>
      <c r="P532" s="55" t="s">
        <v>1359</v>
      </c>
      <c r="Q532" s="55" t="s">
        <v>1360</v>
      </c>
      <c r="R532" s="54" t="s">
        <v>1213</v>
      </c>
      <c r="S532" s="54" t="s">
        <v>206</v>
      </c>
      <c r="T532" s="54" t="str">
        <f t="array" ref="T532">IFERROR(INDEX(INDIRECT("'"&amp;VLOOKUP($C532,ModMap!$A$2:$B$21,2,FALSE)&amp;"'!T:T"),MATCH($K532,INDIRECT("'"&amp;VLOOKUP($C532,ModMap!$A$2:$B$21,2,FALSE)&amp;"'!$K:$K"),0)),"")</f>
        <v>Unassigned</v>
      </c>
      <c r="U532" s="58" t="s">
        <v>33</v>
      </c>
      <c r="V532" s="54" t="str">
        <f t="array" ref="V532">IFERROR(INDEX(INDIRECT("'"&amp;VLOOKUP($C532,ModMap!$A$2:$B$21,2,FALSE)&amp;"'!V:V"),MATCH($K532,INDIRECT("'"&amp;VLOOKUP($C532,ModMap!$A$2:$B$21,2,FALSE)&amp;"'!$K:$K"),0)),"")</f>
        <v>Not Started</v>
      </c>
      <c r="W532" s="54" t="str">
        <f t="array" ref="W532">IFERROR(INDEX(INDIRECT("'"&amp;VLOOKUP($C532,ModMap!$A$2:$B$21,2,FALSE)&amp;"'!W:W"),MATCH($K532,INDIRECT("'"&amp;VLOOKUP($C532,ModMap!$A$2:$B$21,2,FALSE)&amp;"'!$K:$K"),0)),"")</f>
        <v>Unassigned</v>
      </c>
      <c r="X532" s="45" t="s">
        <v>36</v>
      </c>
      <c r="Y532" s="54" t="str">
        <f t="array" ref="Y532">IFERROR(INDEX(INDIRECT("'"&amp;VLOOKUP($C532,ModMap!$A$2:$B$21,2,FALSE)&amp;"'!Y:Y"),MATCH($K532,INDIRECT("'"&amp;VLOOKUP($C532,ModMap!$A$2:$B$21,2,FALSE)&amp;"'!$K:$K"),0)),"")</f>
        <v>N/A</v>
      </c>
      <c r="Z532" s="54" t="str">
        <f t="array" ref="Z532">IFERROR(INDEX(INDIRECT("'"&amp;VLOOKUP($C532,ModMap!$A$2:$B$21,2,FALSE)&amp;"'!Z:Z"),MATCH($K532,INDIRECT("'"&amp;VLOOKUP($C532,ModMap!$A$2:$B$21,2,FALSE)&amp;"'!$K:$K"),0)),"")</f>
        <v/>
      </c>
      <c r="AA532" s="45" t="s">
        <v>36</v>
      </c>
      <c r="AB532" s="54" t="str">
        <f t="array" ref="AB532">IFERROR(INDEX(INDIRECT("'"&amp;VLOOKUP($C532,ModMap!$A$2:$B$21,2,FALSE)&amp;"'!AB:AB"),MATCH($K532,INDIRECT("'"&amp;VLOOKUP($C532,ModMap!$A$2:$B$21,2,FALSE)&amp;"'!$K:$K"),0)),"")</f>
        <v>N/A</v>
      </c>
      <c r="AC532" s="54" t="str">
        <f t="array" ref="AC532">IFERROR(INDEX(INDIRECT("'"&amp;VLOOKUP($C532,ModMap!$A$2:$B$21,2,FALSE)&amp;"'!AC:AC"),MATCH($K532,INDIRECT("'"&amp;VLOOKUP($C532,ModMap!$A$2:$B$21,2,FALSE)&amp;"'!$K:$K"),0)),"")</f>
        <v/>
      </c>
      <c r="AD532" s="58" t="s">
        <v>33</v>
      </c>
      <c r="AE532" s="54" t="str">
        <f t="array" ref="AE532">IFERROR(INDEX(INDIRECT("'"&amp;VLOOKUP($C532,ModMap!$A$2:$B$21,2,FALSE)&amp;"'!AE:AE"),MATCH($K532,INDIRECT("'"&amp;VLOOKUP($C532,ModMap!$A$2:$B$21,2,FALSE)&amp;"'!$K:$K"),0)),"")</f>
        <v>Not Started</v>
      </c>
      <c r="AF532" s="54" t="str">
        <f t="array" ref="AF532">IFERROR(INDEX(INDIRECT("'"&amp;VLOOKUP($C532,ModMap!$A$2:$B$21,2,FALSE)&amp;"'!AF:AF"),MATCH($K532,INDIRECT("'"&amp;VLOOKUP($C532,ModMap!$A$2:$B$21,2,FALSE)&amp;"'!$K:$K"),0)),"")</f>
        <v>Unassigned</v>
      </c>
      <c r="AG532" s="45" t="s">
        <v>36</v>
      </c>
      <c r="AH532" s="54" t="str">
        <f t="array" ref="AH532">IFERROR(INDEX(INDIRECT("'"&amp;VLOOKUP($C532,ModMap!$A$2:$B$21,2,FALSE)&amp;"'!AH:AH"),MATCH($K532,INDIRECT("'"&amp;VLOOKUP($C532,ModMap!$A$2:$B$21,2,FALSE)&amp;"'!$K:$K"),0)),"")</f>
        <v>N/A</v>
      </c>
      <c r="AI532" s="54" t="str">
        <f t="array" ref="AI532">IFERROR(INDEX(INDIRECT("'"&amp;VLOOKUP($C532,ModMap!$A$2:$B$21,2,FALSE)&amp;"'!AI:AI"),MATCH($K532,INDIRECT("'"&amp;VLOOKUP($C532,ModMap!$A$2:$B$21,2,FALSE)&amp;"'!$K:$K"),0)),"")</f>
        <v/>
      </c>
      <c r="AJ532" s="45" t="s">
        <v>36</v>
      </c>
      <c r="AK532" s="54" t="str">
        <f t="array" ref="AK532">IFERROR(INDEX(INDIRECT("'"&amp;VLOOKUP($C532,ModMap!$A$2:$B$21,2,FALSE)&amp;"'!AK:AK"),MATCH($K532,INDIRECT("'"&amp;VLOOKUP($C532,ModMap!$A$2:$B$21,2,FALSE)&amp;"'!$K:$K"),0)),"")</f>
        <v>N/A</v>
      </c>
      <c r="AL532" s="54" t="str">
        <f t="array" ref="AL532">IFERROR(INDEX(INDIRECT("'"&amp;VLOOKUP($C532,ModMap!$A$2:$B$21,2,FALSE)&amp;"'!AL:AL"),MATCH($K532,INDIRECT("'"&amp;VLOOKUP($C532,ModMap!$A$2:$B$21,2,FALSE)&amp;"'!$K:$K"),0)),"")</f>
        <v/>
      </c>
      <c r="AM532" s="54">
        <f t="shared" si="1"/>
        <v>2</v>
      </c>
      <c r="AN532" s="54" t="str">
        <f t="shared" si="2"/>
        <v>Not Started</v>
      </c>
      <c r="AO532" s="55" t="str">
        <f t="array" ref="AO532">IFERROR(INDEX(INDIRECT("'"&amp;VLOOKUP($C532,ModMap!$A$2:$B$21,2,FALSE)&amp;"'!AO:AO"),MATCH($K532,INDIRECT("'"&amp;VLOOKUP($C532,ModMap!$A$2:$B$21,2,FALSE)&amp;"'!$K:$K"),0)),"")</f>
        <v/>
      </c>
      <c r="AP532" s="53" t="str">
        <f t="array" ref="AP532">IFERROR(HYPERLINK("#'"&amp;VLOOKUP($C532,ModMap!$A$2:$B$21,2,FALSE)&amp;"'!V"&amp;MATCH($K532,INDIRECT("'"&amp;VLOOKUP($C532,ModMap!$A$2:$B$21,2,FALSE)&amp;"'!$K:$K"),0),"Edit on module sheet"),"")</f>
        <v>Edit on module sheet</v>
      </c>
    </row>
    <row r="533" ht="42.0" customHeight="1">
      <c r="A533" s="34">
        <v>531.0</v>
      </c>
      <c r="B533" s="34">
        <v>531.0</v>
      </c>
      <c r="C533" s="34" t="s">
        <v>118</v>
      </c>
      <c r="D533" s="35" t="s">
        <v>119</v>
      </c>
      <c r="E533" s="64" t="s">
        <v>69</v>
      </c>
      <c r="F533" s="106" t="s">
        <v>1259</v>
      </c>
      <c r="G533" s="35" t="s">
        <v>1260</v>
      </c>
      <c r="H533" s="34" t="s">
        <v>1354</v>
      </c>
      <c r="I533" s="34" t="s">
        <v>1355</v>
      </c>
      <c r="J533" s="35" t="s">
        <v>1356</v>
      </c>
      <c r="K533" s="34" t="s">
        <v>3844</v>
      </c>
      <c r="L533" s="35" t="s">
        <v>3845</v>
      </c>
      <c r="M533" s="58" t="s">
        <v>434</v>
      </c>
      <c r="N533" s="34" t="s">
        <v>119</v>
      </c>
      <c r="O533" s="34" t="s">
        <v>1304</v>
      </c>
      <c r="P533" s="35" t="s">
        <v>1359</v>
      </c>
      <c r="Q533" s="35" t="s">
        <v>1360</v>
      </c>
      <c r="R533" s="34" t="s">
        <v>1213</v>
      </c>
      <c r="S533" s="34" t="s">
        <v>69</v>
      </c>
      <c r="T533" s="34" t="str">
        <f t="array" ref="T533">IFERROR(INDEX(INDIRECT("'"&amp;VLOOKUP($C533,ModMap!$A$2:$B$21,2,FALSE)&amp;"'!T:T"),MATCH($K533,INDIRECT("'"&amp;VLOOKUP($C533,ModMap!$A$2:$B$21,2,FALSE)&amp;"'!$K:$K"),0)),"")</f>
        <v>Unassigned</v>
      </c>
      <c r="U533" s="58" t="s">
        <v>33</v>
      </c>
      <c r="V533" s="34" t="str">
        <f t="array" ref="V533">IFERROR(INDEX(INDIRECT("'"&amp;VLOOKUP($C533,ModMap!$A$2:$B$21,2,FALSE)&amp;"'!V:V"),MATCH($K533,INDIRECT("'"&amp;VLOOKUP($C533,ModMap!$A$2:$B$21,2,FALSE)&amp;"'!$K:$K"),0)),"")</f>
        <v>Not Started</v>
      </c>
      <c r="W533" s="34" t="str">
        <f t="array" ref="W533">IFERROR(INDEX(INDIRECT("'"&amp;VLOOKUP($C533,ModMap!$A$2:$B$21,2,FALSE)&amp;"'!W:W"),MATCH($K533,INDIRECT("'"&amp;VLOOKUP($C533,ModMap!$A$2:$B$21,2,FALSE)&amp;"'!$K:$K"),0)),"")</f>
        <v>Unassigned</v>
      </c>
      <c r="X533" s="58" t="s">
        <v>33</v>
      </c>
      <c r="Y533" s="34" t="str">
        <f t="array" ref="Y533">IFERROR(INDEX(INDIRECT("'"&amp;VLOOKUP($C533,ModMap!$A$2:$B$21,2,FALSE)&amp;"'!Y:Y"),MATCH($K533,INDIRECT("'"&amp;VLOOKUP($C533,ModMap!$A$2:$B$21,2,FALSE)&amp;"'!$K:$K"),0)),"")</f>
        <v>Not Started</v>
      </c>
      <c r="Z533" s="34" t="str">
        <f t="array" ref="Z533">IFERROR(INDEX(INDIRECT("'"&amp;VLOOKUP($C533,ModMap!$A$2:$B$21,2,FALSE)&amp;"'!Z:Z"),MATCH($K533,INDIRECT("'"&amp;VLOOKUP($C533,ModMap!$A$2:$B$21,2,FALSE)&amp;"'!$K:$K"),0)),"")</f>
        <v>Unassigned</v>
      </c>
      <c r="AA533" s="45" t="s">
        <v>36</v>
      </c>
      <c r="AB533" s="34" t="str">
        <f t="array" ref="AB533">IFERROR(INDEX(INDIRECT("'"&amp;VLOOKUP($C533,ModMap!$A$2:$B$21,2,FALSE)&amp;"'!AB:AB"),MATCH($K533,INDIRECT("'"&amp;VLOOKUP($C533,ModMap!$A$2:$B$21,2,FALSE)&amp;"'!$K:$K"),0)),"")</f>
        <v>N/A</v>
      </c>
      <c r="AC533" s="34" t="str">
        <f t="array" ref="AC533">IFERROR(INDEX(INDIRECT("'"&amp;VLOOKUP($C533,ModMap!$A$2:$B$21,2,FALSE)&amp;"'!AC:AC"),MATCH($K533,INDIRECT("'"&amp;VLOOKUP($C533,ModMap!$A$2:$B$21,2,FALSE)&amp;"'!$K:$K"),0)),"")</f>
        <v/>
      </c>
      <c r="AD533" s="58" t="s">
        <v>33</v>
      </c>
      <c r="AE533" s="34" t="str">
        <f t="array" ref="AE533">IFERROR(INDEX(INDIRECT("'"&amp;VLOOKUP($C533,ModMap!$A$2:$B$21,2,FALSE)&amp;"'!AE:AE"),MATCH($K533,INDIRECT("'"&amp;VLOOKUP($C533,ModMap!$A$2:$B$21,2,FALSE)&amp;"'!$K:$K"),0)),"")</f>
        <v>Not Started</v>
      </c>
      <c r="AF533" s="34" t="str">
        <f t="array" ref="AF533">IFERROR(INDEX(INDIRECT("'"&amp;VLOOKUP($C533,ModMap!$A$2:$B$21,2,FALSE)&amp;"'!AF:AF"),MATCH($K533,INDIRECT("'"&amp;VLOOKUP($C533,ModMap!$A$2:$B$21,2,FALSE)&amp;"'!$K:$K"),0)),"")</f>
        <v>Unassigned</v>
      </c>
      <c r="AG533" s="45" t="s">
        <v>36</v>
      </c>
      <c r="AH533" s="34" t="str">
        <f t="array" ref="AH533">IFERROR(INDEX(INDIRECT("'"&amp;VLOOKUP($C533,ModMap!$A$2:$B$21,2,FALSE)&amp;"'!AH:AH"),MATCH($K533,INDIRECT("'"&amp;VLOOKUP($C533,ModMap!$A$2:$B$21,2,FALSE)&amp;"'!$K:$K"),0)),"")</f>
        <v>N/A</v>
      </c>
      <c r="AI533" s="34" t="str">
        <f t="array" ref="AI533">IFERROR(INDEX(INDIRECT("'"&amp;VLOOKUP($C533,ModMap!$A$2:$B$21,2,FALSE)&amp;"'!AI:AI"),MATCH($K533,INDIRECT("'"&amp;VLOOKUP($C533,ModMap!$A$2:$B$21,2,FALSE)&amp;"'!$K:$K"),0)),"")</f>
        <v/>
      </c>
      <c r="AJ533" s="45" t="s">
        <v>36</v>
      </c>
      <c r="AK533" s="34" t="str">
        <f t="array" ref="AK533">IFERROR(INDEX(INDIRECT("'"&amp;VLOOKUP($C533,ModMap!$A$2:$B$21,2,FALSE)&amp;"'!AK:AK"),MATCH($K533,INDIRECT("'"&amp;VLOOKUP($C533,ModMap!$A$2:$B$21,2,FALSE)&amp;"'!$K:$K"),0)),"")</f>
        <v>N/A</v>
      </c>
      <c r="AL533" s="34" t="str">
        <f t="array" ref="AL533">IFERROR(INDEX(INDIRECT("'"&amp;VLOOKUP($C533,ModMap!$A$2:$B$21,2,FALSE)&amp;"'!AL:AL"),MATCH($K533,INDIRECT("'"&amp;VLOOKUP($C533,ModMap!$A$2:$B$21,2,FALSE)&amp;"'!$K:$K"),0)),"")</f>
        <v/>
      </c>
      <c r="AM533" s="34">
        <f t="shared" si="1"/>
        <v>3</v>
      </c>
      <c r="AN533" s="34" t="str">
        <f t="shared" si="2"/>
        <v>Not Started</v>
      </c>
      <c r="AO533" s="35" t="str">
        <f t="array" ref="AO533">IFERROR(INDEX(INDIRECT("'"&amp;VLOOKUP($C533,ModMap!$A$2:$B$21,2,FALSE)&amp;"'!AO:AO"),MATCH($K533,INDIRECT("'"&amp;VLOOKUP($C533,ModMap!$A$2:$B$21,2,FALSE)&amp;"'!$K:$K"),0)),"")</f>
        <v/>
      </c>
      <c r="AP533" s="53" t="str">
        <f t="array" ref="AP533">IFERROR(HYPERLINK("#'"&amp;VLOOKUP($C533,ModMap!$A$2:$B$21,2,FALSE)&amp;"'!V"&amp;MATCH($K533,INDIRECT("'"&amp;VLOOKUP($C533,ModMap!$A$2:$B$21,2,FALSE)&amp;"'!$K:$K"),0),"Edit on module sheet"),"")</f>
        <v>Edit on module sheet</v>
      </c>
    </row>
    <row r="534" ht="42.0" customHeight="1">
      <c r="A534" s="54">
        <v>532.0</v>
      </c>
      <c r="B534" s="54">
        <v>532.0</v>
      </c>
      <c r="C534" s="54" t="s">
        <v>118</v>
      </c>
      <c r="D534" s="55" t="s">
        <v>119</v>
      </c>
      <c r="E534" s="36" t="s">
        <v>48</v>
      </c>
      <c r="F534" s="106" t="s">
        <v>1259</v>
      </c>
      <c r="G534" s="55" t="s">
        <v>1260</v>
      </c>
      <c r="H534" s="54" t="s">
        <v>1361</v>
      </c>
      <c r="I534" s="54" t="s">
        <v>1362</v>
      </c>
      <c r="J534" s="55" t="s">
        <v>1363</v>
      </c>
      <c r="K534" s="54" t="s">
        <v>2761</v>
      </c>
      <c r="L534" s="55" t="s">
        <v>2762</v>
      </c>
      <c r="M534" s="62" t="s">
        <v>200</v>
      </c>
      <c r="N534" s="54" t="s">
        <v>119</v>
      </c>
      <c r="O534" s="54" t="s">
        <v>1304</v>
      </c>
      <c r="P534" s="55" t="s">
        <v>1366</v>
      </c>
      <c r="Q534" s="55" t="s">
        <v>1367</v>
      </c>
      <c r="R534" s="54" t="s">
        <v>1328</v>
      </c>
      <c r="S534" s="54" t="s">
        <v>53</v>
      </c>
      <c r="T534" s="54" t="str">
        <f t="array" ref="T534">IFERROR(INDEX(INDIRECT("'"&amp;VLOOKUP($C534,ModMap!$A$2:$B$21,2,FALSE)&amp;"'!T:T"),MATCH($K534,INDIRECT("'"&amp;VLOOKUP($C534,ModMap!$A$2:$B$21,2,FALSE)&amp;"'!$K:$K"),0)),"")</f>
        <v>Unassigned</v>
      </c>
      <c r="U534" s="45" t="s">
        <v>36</v>
      </c>
      <c r="V534" s="54" t="str">
        <f t="array" ref="V534">IFERROR(INDEX(INDIRECT("'"&amp;VLOOKUP($C534,ModMap!$A$2:$B$21,2,FALSE)&amp;"'!V:V"),MATCH($K534,INDIRECT("'"&amp;VLOOKUP($C534,ModMap!$A$2:$B$21,2,FALSE)&amp;"'!$K:$K"),0)),"")</f>
        <v>N/A</v>
      </c>
      <c r="W534" s="54" t="str">
        <f t="array" ref="W534">IFERROR(INDEX(INDIRECT("'"&amp;VLOOKUP($C534,ModMap!$A$2:$B$21,2,FALSE)&amp;"'!W:W"),MATCH($K534,INDIRECT("'"&amp;VLOOKUP($C534,ModMap!$A$2:$B$21,2,FALSE)&amp;"'!$K:$K"),0)),"")</f>
        <v/>
      </c>
      <c r="X534" s="58" t="s">
        <v>33</v>
      </c>
      <c r="Y534" s="54" t="str">
        <f t="array" ref="Y534">IFERROR(INDEX(INDIRECT("'"&amp;VLOOKUP($C534,ModMap!$A$2:$B$21,2,FALSE)&amp;"'!Y:Y"),MATCH($K534,INDIRECT("'"&amp;VLOOKUP($C534,ModMap!$A$2:$B$21,2,FALSE)&amp;"'!$K:$K"),0)),"")</f>
        <v>Not Started</v>
      </c>
      <c r="Z534" s="54" t="str">
        <f t="array" ref="Z534">IFERROR(INDEX(INDIRECT("'"&amp;VLOOKUP($C534,ModMap!$A$2:$B$21,2,FALSE)&amp;"'!Z:Z"),MATCH($K534,INDIRECT("'"&amp;VLOOKUP($C534,ModMap!$A$2:$B$21,2,FALSE)&amp;"'!$K:$K"),0)),"")</f>
        <v>Unassigned</v>
      </c>
      <c r="AA534" s="58" t="s">
        <v>33</v>
      </c>
      <c r="AB534" s="54" t="str">
        <f t="array" ref="AB534">IFERROR(INDEX(INDIRECT("'"&amp;VLOOKUP($C534,ModMap!$A$2:$B$21,2,FALSE)&amp;"'!AB:AB"),MATCH($K534,INDIRECT("'"&amp;VLOOKUP($C534,ModMap!$A$2:$B$21,2,FALSE)&amp;"'!$K:$K"),0)),"")</f>
        <v>Not Started</v>
      </c>
      <c r="AC534" s="54" t="str">
        <f t="array" ref="AC534">IFERROR(INDEX(INDIRECT("'"&amp;VLOOKUP($C534,ModMap!$A$2:$B$21,2,FALSE)&amp;"'!AC:AC"),MATCH($K534,INDIRECT("'"&amp;VLOOKUP($C534,ModMap!$A$2:$B$21,2,FALSE)&amp;"'!$K:$K"),0)),"")</f>
        <v>Unassigned</v>
      </c>
      <c r="AD534" s="45" t="s">
        <v>36</v>
      </c>
      <c r="AE534" s="54" t="str">
        <f t="array" ref="AE534">IFERROR(INDEX(INDIRECT("'"&amp;VLOOKUP($C534,ModMap!$A$2:$B$21,2,FALSE)&amp;"'!AE:AE"),MATCH($K534,INDIRECT("'"&amp;VLOOKUP($C534,ModMap!$A$2:$B$21,2,FALSE)&amp;"'!$K:$K"),0)),"")</f>
        <v>N/A</v>
      </c>
      <c r="AF534" s="54" t="str">
        <f t="array" ref="AF534">IFERROR(INDEX(INDIRECT("'"&amp;VLOOKUP($C534,ModMap!$A$2:$B$21,2,FALSE)&amp;"'!AF:AF"),MATCH($K534,INDIRECT("'"&amp;VLOOKUP($C534,ModMap!$A$2:$B$21,2,FALSE)&amp;"'!$K:$K"),0)),"")</f>
        <v/>
      </c>
      <c r="AG534" s="45" t="s">
        <v>36</v>
      </c>
      <c r="AH534" s="54" t="str">
        <f t="array" ref="AH534">IFERROR(INDEX(INDIRECT("'"&amp;VLOOKUP($C534,ModMap!$A$2:$B$21,2,FALSE)&amp;"'!AH:AH"),MATCH($K534,INDIRECT("'"&amp;VLOOKUP($C534,ModMap!$A$2:$B$21,2,FALSE)&amp;"'!$K:$K"),0)),"")</f>
        <v>N/A</v>
      </c>
      <c r="AI534" s="54" t="str">
        <f t="array" ref="AI534">IFERROR(INDEX(INDIRECT("'"&amp;VLOOKUP($C534,ModMap!$A$2:$B$21,2,FALSE)&amp;"'!AI:AI"),MATCH($K534,INDIRECT("'"&amp;VLOOKUP($C534,ModMap!$A$2:$B$21,2,FALSE)&amp;"'!$K:$K"),0)),"")</f>
        <v/>
      </c>
      <c r="AJ534" s="45" t="s">
        <v>36</v>
      </c>
      <c r="AK534" s="54" t="str">
        <f t="array" ref="AK534">IFERROR(INDEX(INDIRECT("'"&amp;VLOOKUP($C534,ModMap!$A$2:$B$21,2,FALSE)&amp;"'!AK:AK"),MATCH($K534,INDIRECT("'"&amp;VLOOKUP($C534,ModMap!$A$2:$B$21,2,FALSE)&amp;"'!$K:$K"),0)),"")</f>
        <v>N/A</v>
      </c>
      <c r="AL534" s="54" t="str">
        <f t="array" ref="AL534">IFERROR(INDEX(INDIRECT("'"&amp;VLOOKUP($C534,ModMap!$A$2:$B$21,2,FALSE)&amp;"'!AL:AL"),MATCH($K534,INDIRECT("'"&amp;VLOOKUP($C534,ModMap!$A$2:$B$21,2,FALSE)&amp;"'!$K:$K"),0)),"")</f>
        <v/>
      </c>
      <c r="AM534" s="54">
        <f t="shared" si="1"/>
        <v>2</v>
      </c>
      <c r="AN534" s="54" t="str">
        <f t="shared" si="2"/>
        <v>Not Started</v>
      </c>
      <c r="AO534" s="55" t="str">
        <f t="array" ref="AO534">IFERROR(INDEX(INDIRECT("'"&amp;VLOOKUP($C534,ModMap!$A$2:$B$21,2,FALSE)&amp;"'!AO:AO"),MATCH($K534,INDIRECT("'"&amp;VLOOKUP($C534,ModMap!$A$2:$B$21,2,FALSE)&amp;"'!$K:$K"),0)),"")</f>
        <v/>
      </c>
      <c r="AP534" s="53" t="str">
        <f t="array" ref="AP534">IFERROR(HYPERLINK("#'"&amp;VLOOKUP($C534,ModMap!$A$2:$B$21,2,FALSE)&amp;"'!V"&amp;MATCH($K534,INDIRECT("'"&amp;VLOOKUP($C534,ModMap!$A$2:$B$21,2,FALSE)&amp;"'!$K:$K"),0),"Edit on module sheet"),"")</f>
        <v>Edit on module sheet</v>
      </c>
    </row>
    <row r="535" ht="42.0" customHeight="1">
      <c r="A535" s="34">
        <v>533.0</v>
      </c>
      <c r="B535" s="34">
        <v>533.0</v>
      </c>
      <c r="C535" s="34" t="s">
        <v>118</v>
      </c>
      <c r="D535" s="35" t="s">
        <v>119</v>
      </c>
      <c r="E535" s="36" t="s">
        <v>48</v>
      </c>
      <c r="F535" s="106" t="s">
        <v>1259</v>
      </c>
      <c r="G535" s="35" t="s">
        <v>1260</v>
      </c>
      <c r="H535" s="34" t="s">
        <v>1361</v>
      </c>
      <c r="I535" s="34" t="s">
        <v>1362</v>
      </c>
      <c r="J535" s="35" t="s">
        <v>1363</v>
      </c>
      <c r="K535" s="34" t="s">
        <v>2764</v>
      </c>
      <c r="L535" s="35" t="s">
        <v>2765</v>
      </c>
      <c r="M535" s="62" t="s">
        <v>200</v>
      </c>
      <c r="N535" s="34" t="s">
        <v>119</v>
      </c>
      <c r="O535" s="34" t="s">
        <v>1304</v>
      </c>
      <c r="P535" s="35" t="s">
        <v>1366</v>
      </c>
      <c r="Q535" s="35" t="s">
        <v>1367</v>
      </c>
      <c r="R535" s="34" t="s">
        <v>1328</v>
      </c>
      <c r="S535" s="34" t="s">
        <v>56</v>
      </c>
      <c r="T535" s="34" t="str">
        <f t="array" ref="T535">IFERROR(INDEX(INDIRECT("'"&amp;VLOOKUP($C535,ModMap!$A$2:$B$21,2,FALSE)&amp;"'!T:T"),MATCH($K535,INDIRECT("'"&amp;VLOOKUP($C535,ModMap!$A$2:$B$21,2,FALSE)&amp;"'!$K:$K"),0)),"")</f>
        <v>Unassigned</v>
      </c>
      <c r="U535" s="45" t="s">
        <v>36</v>
      </c>
      <c r="V535" s="34" t="str">
        <f t="array" ref="V535">IFERROR(INDEX(INDIRECT("'"&amp;VLOOKUP($C535,ModMap!$A$2:$B$21,2,FALSE)&amp;"'!V:V"),MATCH($K535,INDIRECT("'"&amp;VLOOKUP($C535,ModMap!$A$2:$B$21,2,FALSE)&amp;"'!$K:$K"),0)),"")</f>
        <v>N/A</v>
      </c>
      <c r="W535" s="34" t="str">
        <f t="array" ref="W535">IFERROR(INDEX(INDIRECT("'"&amp;VLOOKUP($C535,ModMap!$A$2:$B$21,2,FALSE)&amp;"'!W:W"),MATCH($K535,INDIRECT("'"&amp;VLOOKUP($C535,ModMap!$A$2:$B$21,2,FALSE)&amp;"'!$K:$K"),0)),"")</f>
        <v/>
      </c>
      <c r="X535" s="58" t="s">
        <v>33</v>
      </c>
      <c r="Y535" s="34" t="str">
        <f t="array" ref="Y535">IFERROR(INDEX(INDIRECT("'"&amp;VLOOKUP($C535,ModMap!$A$2:$B$21,2,FALSE)&amp;"'!Y:Y"),MATCH($K535,INDIRECT("'"&amp;VLOOKUP($C535,ModMap!$A$2:$B$21,2,FALSE)&amp;"'!$K:$K"),0)),"")</f>
        <v>Not Started</v>
      </c>
      <c r="Z535" s="34" t="str">
        <f t="array" ref="Z535">IFERROR(INDEX(INDIRECT("'"&amp;VLOOKUP($C535,ModMap!$A$2:$B$21,2,FALSE)&amp;"'!Z:Z"),MATCH($K535,INDIRECT("'"&amp;VLOOKUP($C535,ModMap!$A$2:$B$21,2,FALSE)&amp;"'!$K:$K"),0)),"")</f>
        <v>Unassigned</v>
      </c>
      <c r="AA535" s="58" t="s">
        <v>33</v>
      </c>
      <c r="AB535" s="34" t="str">
        <f t="array" ref="AB535">IFERROR(INDEX(INDIRECT("'"&amp;VLOOKUP($C535,ModMap!$A$2:$B$21,2,FALSE)&amp;"'!AB:AB"),MATCH($K535,INDIRECT("'"&amp;VLOOKUP($C535,ModMap!$A$2:$B$21,2,FALSE)&amp;"'!$K:$K"),0)),"")</f>
        <v>Not Started</v>
      </c>
      <c r="AC535" s="34" t="str">
        <f t="array" ref="AC535">IFERROR(INDEX(INDIRECT("'"&amp;VLOOKUP($C535,ModMap!$A$2:$B$21,2,FALSE)&amp;"'!AC:AC"),MATCH($K535,INDIRECT("'"&amp;VLOOKUP($C535,ModMap!$A$2:$B$21,2,FALSE)&amp;"'!$K:$K"),0)),"")</f>
        <v>Unassigned</v>
      </c>
      <c r="AD535" s="58" t="s">
        <v>33</v>
      </c>
      <c r="AE535" s="34" t="str">
        <f t="array" ref="AE535">IFERROR(INDEX(INDIRECT("'"&amp;VLOOKUP($C535,ModMap!$A$2:$B$21,2,FALSE)&amp;"'!AE:AE"),MATCH($K535,INDIRECT("'"&amp;VLOOKUP($C535,ModMap!$A$2:$B$21,2,FALSE)&amp;"'!$K:$K"),0)),"")</f>
        <v>Not Started</v>
      </c>
      <c r="AF535" s="34" t="str">
        <f t="array" ref="AF535">IFERROR(INDEX(INDIRECT("'"&amp;VLOOKUP($C535,ModMap!$A$2:$B$21,2,FALSE)&amp;"'!AF:AF"),MATCH($K535,INDIRECT("'"&amp;VLOOKUP($C535,ModMap!$A$2:$B$21,2,FALSE)&amp;"'!$K:$K"),0)),"")</f>
        <v>Unassigned</v>
      </c>
      <c r="AG535" s="45" t="s">
        <v>36</v>
      </c>
      <c r="AH535" s="34" t="str">
        <f t="array" ref="AH535">IFERROR(INDEX(INDIRECT("'"&amp;VLOOKUP($C535,ModMap!$A$2:$B$21,2,FALSE)&amp;"'!AH:AH"),MATCH($K535,INDIRECT("'"&amp;VLOOKUP($C535,ModMap!$A$2:$B$21,2,FALSE)&amp;"'!$K:$K"),0)),"")</f>
        <v>N/A</v>
      </c>
      <c r="AI535" s="34" t="str">
        <f t="array" ref="AI535">IFERROR(INDEX(INDIRECT("'"&amp;VLOOKUP($C535,ModMap!$A$2:$B$21,2,FALSE)&amp;"'!AI:AI"),MATCH($K535,INDIRECT("'"&amp;VLOOKUP($C535,ModMap!$A$2:$B$21,2,FALSE)&amp;"'!$K:$K"),0)),"")</f>
        <v/>
      </c>
      <c r="AJ535" s="45" t="s">
        <v>36</v>
      </c>
      <c r="AK535" s="34" t="str">
        <f t="array" ref="AK535">IFERROR(INDEX(INDIRECT("'"&amp;VLOOKUP($C535,ModMap!$A$2:$B$21,2,FALSE)&amp;"'!AK:AK"),MATCH($K535,INDIRECT("'"&amp;VLOOKUP($C535,ModMap!$A$2:$B$21,2,FALSE)&amp;"'!$K:$K"),0)),"")</f>
        <v>N/A</v>
      </c>
      <c r="AL535" s="34" t="str">
        <f t="array" ref="AL535">IFERROR(INDEX(INDIRECT("'"&amp;VLOOKUP($C535,ModMap!$A$2:$B$21,2,FALSE)&amp;"'!AL:AL"),MATCH($K535,INDIRECT("'"&amp;VLOOKUP($C535,ModMap!$A$2:$B$21,2,FALSE)&amp;"'!$K:$K"),0)),"")</f>
        <v/>
      </c>
      <c r="AM535" s="34">
        <f t="shared" si="1"/>
        <v>3</v>
      </c>
      <c r="AN535" s="34" t="str">
        <f t="shared" si="2"/>
        <v>Not Started</v>
      </c>
      <c r="AO535" s="35" t="str">
        <f t="array" ref="AO535">IFERROR(INDEX(INDIRECT("'"&amp;VLOOKUP($C535,ModMap!$A$2:$B$21,2,FALSE)&amp;"'!AO:AO"),MATCH($K535,INDIRECT("'"&amp;VLOOKUP($C535,ModMap!$A$2:$B$21,2,FALSE)&amp;"'!$K:$K"),0)),"")</f>
        <v/>
      </c>
      <c r="AP535" s="53" t="str">
        <f t="array" ref="AP535">IFERROR(HYPERLINK("#'"&amp;VLOOKUP($C535,ModMap!$A$2:$B$21,2,FALSE)&amp;"'!V"&amp;MATCH($K535,INDIRECT("'"&amp;VLOOKUP($C535,ModMap!$A$2:$B$21,2,FALSE)&amp;"'!$K:$K"),0),"Edit on module sheet"),"")</f>
        <v>Edit on module sheet</v>
      </c>
    </row>
    <row r="536" ht="42.0" customHeight="1">
      <c r="A536" s="54">
        <v>534.0</v>
      </c>
      <c r="B536" s="54">
        <v>534.0</v>
      </c>
      <c r="C536" s="54" t="s">
        <v>118</v>
      </c>
      <c r="D536" s="55" t="s">
        <v>119</v>
      </c>
      <c r="E536" s="65" t="s">
        <v>41</v>
      </c>
      <c r="F536" s="106" t="s">
        <v>1259</v>
      </c>
      <c r="G536" s="55" t="s">
        <v>1260</v>
      </c>
      <c r="H536" s="54" t="s">
        <v>1361</v>
      </c>
      <c r="I536" s="54" t="s">
        <v>1362</v>
      </c>
      <c r="J536" s="55" t="s">
        <v>1363</v>
      </c>
      <c r="K536" s="54" t="s">
        <v>1364</v>
      </c>
      <c r="L536" s="55" t="s">
        <v>1365</v>
      </c>
      <c r="M536" s="62" t="s">
        <v>200</v>
      </c>
      <c r="N536" s="54" t="s">
        <v>119</v>
      </c>
      <c r="O536" s="54" t="s">
        <v>1304</v>
      </c>
      <c r="P536" s="55" t="s">
        <v>1366</v>
      </c>
      <c r="Q536" s="55" t="s">
        <v>1367</v>
      </c>
      <c r="R536" s="54" t="s">
        <v>1328</v>
      </c>
      <c r="S536" s="54" t="s">
        <v>206</v>
      </c>
      <c r="T536" s="54" t="str">
        <f t="array" ref="T536">IFERROR(INDEX(INDIRECT("'"&amp;VLOOKUP($C536,ModMap!$A$2:$B$21,2,FALSE)&amp;"'!T:T"),MATCH($K536,INDIRECT("'"&amp;VLOOKUP($C536,ModMap!$A$2:$B$21,2,FALSE)&amp;"'!$K:$K"),0)),"")</f>
        <v>Unassigned</v>
      </c>
      <c r="U536" s="58" t="s">
        <v>33</v>
      </c>
      <c r="V536" s="54" t="str">
        <f t="array" ref="V536">IFERROR(INDEX(INDIRECT("'"&amp;VLOOKUP($C536,ModMap!$A$2:$B$21,2,FALSE)&amp;"'!V:V"),MATCH($K536,INDIRECT("'"&amp;VLOOKUP($C536,ModMap!$A$2:$B$21,2,FALSE)&amp;"'!$K:$K"),0)),"")</f>
        <v>Not Started</v>
      </c>
      <c r="W536" s="54" t="str">
        <f t="array" ref="W536">IFERROR(INDEX(INDIRECT("'"&amp;VLOOKUP($C536,ModMap!$A$2:$B$21,2,FALSE)&amp;"'!W:W"),MATCH($K536,INDIRECT("'"&amp;VLOOKUP($C536,ModMap!$A$2:$B$21,2,FALSE)&amp;"'!$K:$K"),0)),"")</f>
        <v>Unassigned</v>
      </c>
      <c r="X536" s="45" t="s">
        <v>36</v>
      </c>
      <c r="Y536" s="54" t="str">
        <f t="array" ref="Y536">IFERROR(INDEX(INDIRECT("'"&amp;VLOOKUP($C536,ModMap!$A$2:$B$21,2,FALSE)&amp;"'!Y:Y"),MATCH($K536,INDIRECT("'"&amp;VLOOKUP($C536,ModMap!$A$2:$B$21,2,FALSE)&amp;"'!$K:$K"),0)),"")</f>
        <v>N/A</v>
      </c>
      <c r="Z536" s="54" t="str">
        <f t="array" ref="Z536">IFERROR(INDEX(INDIRECT("'"&amp;VLOOKUP($C536,ModMap!$A$2:$B$21,2,FALSE)&amp;"'!Z:Z"),MATCH($K536,INDIRECT("'"&amp;VLOOKUP($C536,ModMap!$A$2:$B$21,2,FALSE)&amp;"'!$K:$K"),0)),"")</f>
        <v/>
      </c>
      <c r="AA536" s="45" t="s">
        <v>36</v>
      </c>
      <c r="AB536" s="54" t="str">
        <f t="array" ref="AB536">IFERROR(INDEX(INDIRECT("'"&amp;VLOOKUP($C536,ModMap!$A$2:$B$21,2,FALSE)&amp;"'!AB:AB"),MATCH($K536,INDIRECT("'"&amp;VLOOKUP($C536,ModMap!$A$2:$B$21,2,FALSE)&amp;"'!$K:$K"),0)),"")</f>
        <v>N/A</v>
      </c>
      <c r="AC536" s="54" t="str">
        <f t="array" ref="AC536">IFERROR(INDEX(INDIRECT("'"&amp;VLOOKUP($C536,ModMap!$A$2:$B$21,2,FALSE)&amp;"'!AC:AC"),MATCH($K536,INDIRECT("'"&amp;VLOOKUP($C536,ModMap!$A$2:$B$21,2,FALSE)&amp;"'!$K:$K"),0)),"")</f>
        <v/>
      </c>
      <c r="AD536" s="58" t="s">
        <v>33</v>
      </c>
      <c r="AE536" s="54" t="str">
        <f t="array" ref="AE536">IFERROR(INDEX(INDIRECT("'"&amp;VLOOKUP($C536,ModMap!$A$2:$B$21,2,FALSE)&amp;"'!AE:AE"),MATCH($K536,INDIRECT("'"&amp;VLOOKUP($C536,ModMap!$A$2:$B$21,2,FALSE)&amp;"'!$K:$K"),0)),"")</f>
        <v>Not Started</v>
      </c>
      <c r="AF536" s="54" t="str">
        <f t="array" ref="AF536">IFERROR(INDEX(INDIRECT("'"&amp;VLOOKUP($C536,ModMap!$A$2:$B$21,2,FALSE)&amp;"'!AF:AF"),MATCH($K536,INDIRECT("'"&amp;VLOOKUP($C536,ModMap!$A$2:$B$21,2,FALSE)&amp;"'!$K:$K"),0)),"")</f>
        <v>Unassigned</v>
      </c>
      <c r="AG536" s="45" t="s">
        <v>36</v>
      </c>
      <c r="AH536" s="54" t="str">
        <f t="array" ref="AH536">IFERROR(INDEX(INDIRECT("'"&amp;VLOOKUP($C536,ModMap!$A$2:$B$21,2,FALSE)&amp;"'!AH:AH"),MATCH($K536,INDIRECT("'"&amp;VLOOKUP($C536,ModMap!$A$2:$B$21,2,FALSE)&amp;"'!$K:$K"),0)),"")</f>
        <v>N/A</v>
      </c>
      <c r="AI536" s="54" t="str">
        <f t="array" ref="AI536">IFERROR(INDEX(INDIRECT("'"&amp;VLOOKUP($C536,ModMap!$A$2:$B$21,2,FALSE)&amp;"'!AI:AI"),MATCH($K536,INDIRECT("'"&amp;VLOOKUP($C536,ModMap!$A$2:$B$21,2,FALSE)&amp;"'!$K:$K"),0)),"")</f>
        <v/>
      </c>
      <c r="AJ536" s="45" t="s">
        <v>36</v>
      </c>
      <c r="AK536" s="54" t="str">
        <f t="array" ref="AK536">IFERROR(INDEX(INDIRECT("'"&amp;VLOOKUP($C536,ModMap!$A$2:$B$21,2,FALSE)&amp;"'!AK:AK"),MATCH($K536,INDIRECT("'"&amp;VLOOKUP($C536,ModMap!$A$2:$B$21,2,FALSE)&amp;"'!$K:$K"),0)),"")</f>
        <v>N/A</v>
      </c>
      <c r="AL536" s="54" t="str">
        <f t="array" ref="AL536">IFERROR(INDEX(INDIRECT("'"&amp;VLOOKUP($C536,ModMap!$A$2:$B$21,2,FALSE)&amp;"'!AL:AL"),MATCH($K536,INDIRECT("'"&amp;VLOOKUP($C536,ModMap!$A$2:$B$21,2,FALSE)&amp;"'!$K:$K"),0)),"")</f>
        <v/>
      </c>
      <c r="AM536" s="54">
        <f t="shared" si="1"/>
        <v>2</v>
      </c>
      <c r="AN536" s="54" t="str">
        <f t="shared" si="2"/>
        <v>Not Started</v>
      </c>
      <c r="AO536" s="55" t="str">
        <f t="array" ref="AO536">IFERROR(INDEX(INDIRECT("'"&amp;VLOOKUP($C536,ModMap!$A$2:$B$21,2,FALSE)&amp;"'!AO:AO"),MATCH($K536,INDIRECT("'"&amp;VLOOKUP($C536,ModMap!$A$2:$B$21,2,FALSE)&amp;"'!$K:$K"),0)),"")</f>
        <v/>
      </c>
      <c r="AP536" s="53" t="str">
        <f t="array" ref="AP536">IFERROR(HYPERLINK("#'"&amp;VLOOKUP($C536,ModMap!$A$2:$B$21,2,FALSE)&amp;"'!V"&amp;MATCH($K536,INDIRECT("'"&amp;VLOOKUP($C536,ModMap!$A$2:$B$21,2,FALSE)&amp;"'!$K:$K"),0),"Edit on module sheet"),"")</f>
        <v>Edit on module sheet</v>
      </c>
    </row>
    <row r="537" ht="42.0" customHeight="1">
      <c r="A537" s="34">
        <v>535.0</v>
      </c>
      <c r="B537" s="34">
        <v>535.0</v>
      </c>
      <c r="C537" s="34" t="s">
        <v>118</v>
      </c>
      <c r="D537" s="35" t="s">
        <v>119</v>
      </c>
      <c r="E537" s="64" t="s">
        <v>69</v>
      </c>
      <c r="F537" s="106" t="s">
        <v>1259</v>
      </c>
      <c r="G537" s="35" t="s">
        <v>1260</v>
      </c>
      <c r="H537" s="34" t="s">
        <v>1361</v>
      </c>
      <c r="I537" s="34" t="s">
        <v>1362</v>
      </c>
      <c r="J537" s="35" t="s">
        <v>1363</v>
      </c>
      <c r="K537" s="34" t="s">
        <v>3846</v>
      </c>
      <c r="L537" s="35" t="s">
        <v>3847</v>
      </c>
      <c r="M537" s="58" t="s">
        <v>434</v>
      </c>
      <c r="N537" s="34" t="s">
        <v>119</v>
      </c>
      <c r="O537" s="34" t="s">
        <v>1304</v>
      </c>
      <c r="P537" s="35" t="s">
        <v>1366</v>
      </c>
      <c r="Q537" s="35" t="s">
        <v>1367</v>
      </c>
      <c r="R537" s="34" t="s">
        <v>1328</v>
      </c>
      <c r="S537" s="34" t="s">
        <v>69</v>
      </c>
      <c r="T537" s="34" t="str">
        <f t="array" ref="T537">IFERROR(INDEX(INDIRECT("'"&amp;VLOOKUP($C537,ModMap!$A$2:$B$21,2,FALSE)&amp;"'!T:T"),MATCH($K537,INDIRECT("'"&amp;VLOOKUP($C537,ModMap!$A$2:$B$21,2,FALSE)&amp;"'!$K:$K"),0)),"")</f>
        <v>Unassigned</v>
      </c>
      <c r="U537" s="58" t="s">
        <v>33</v>
      </c>
      <c r="V537" s="34" t="str">
        <f t="array" ref="V537">IFERROR(INDEX(INDIRECT("'"&amp;VLOOKUP($C537,ModMap!$A$2:$B$21,2,FALSE)&amp;"'!V:V"),MATCH($K537,INDIRECT("'"&amp;VLOOKUP($C537,ModMap!$A$2:$B$21,2,FALSE)&amp;"'!$K:$K"),0)),"")</f>
        <v>Not Started</v>
      </c>
      <c r="W537" s="34" t="str">
        <f t="array" ref="W537">IFERROR(INDEX(INDIRECT("'"&amp;VLOOKUP($C537,ModMap!$A$2:$B$21,2,FALSE)&amp;"'!W:W"),MATCH($K537,INDIRECT("'"&amp;VLOOKUP($C537,ModMap!$A$2:$B$21,2,FALSE)&amp;"'!$K:$K"),0)),"")</f>
        <v>Unassigned</v>
      </c>
      <c r="X537" s="58" t="s">
        <v>33</v>
      </c>
      <c r="Y537" s="34" t="str">
        <f t="array" ref="Y537">IFERROR(INDEX(INDIRECT("'"&amp;VLOOKUP($C537,ModMap!$A$2:$B$21,2,FALSE)&amp;"'!Y:Y"),MATCH($K537,INDIRECT("'"&amp;VLOOKUP($C537,ModMap!$A$2:$B$21,2,FALSE)&amp;"'!$K:$K"),0)),"")</f>
        <v>Not Started</v>
      </c>
      <c r="Z537" s="34" t="str">
        <f t="array" ref="Z537">IFERROR(INDEX(INDIRECT("'"&amp;VLOOKUP($C537,ModMap!$A$2:$B$21,2,FALSE)&amp;"'!Z:Z"),MATCH($K537,INDIRECT("'"&amp;VLOOKUP($C537,ModMap!$A$2:$B$21,2,FALSE)&amp;"'!$K:$K"),0)),"")</f>
        <v>Unassigned</v>
      </c>
      <c r="AA537" s="45" t="s">
        <v>36</v>
      </c>
      <c r="AB537" s="34" t="str">
        <f t="array" ref="AB537">IFERROR(INDEX(INDIRECT("'"&amp;VLOOKUP($C537,ModMap!$A$2:$B$21,2,FALSE)&amp;"'!AB:AB"),MATCH($K537,INDIRECT("'"&amp;VLOOKUP($C537,ModMap!$A$2:$B$21,2,FALSE)&amp;"'!$K:$K"),0)),"")</f>
        <v>N/A</v>
      </c>
      <c r="AC537" s="34" t="str">
        <f t="array" ref="AC537">IFERROR(INDEX(INDIRECT("'"&amp;VLOOKUP($C537,ModMap!$A$2:$B$21,2,FALSE)&amp;"'!AC:AC"),MATCH($K537,INDIRECT("'"&amp;VLOOKUP($C537,ModMap!$A$2:$B$21,2,FALSE)&amp;"'!$K:$K"),0)),"")</f>
        <v/>
      </c>
      <c r="AD537" s="58" t="s">
        <v>33</v>
      </c>
      <c r="AE537" s="34" t="str">
        <f t="array" ref="AE537">IFERROR(INDEX(INDIRECT("'"&amp;VLOOKUP($C537,ModMap!$A$2:$B$21,2,FALSE)&amp;"'!AE:AE"),MATCH($K537,INDIRECT("'"&amp;VLOOKUP($C537,ModMap!$A$2:$B$21,2,FALSE)&amp;"'!$K:$K"),0)),"")</f>
        <v>Not Started</v>
      </c>
      <c r="AF537" s="34" t="str">
        <f t="array" ref="AF537">IFERROR(INDEX(INDIRECT("'"&amp;VLOOKUP($C537,ModMap!$A$2:$B$21,2,FALSE)&amp;"'!AF:AF"),MATCH($K537,INDIRECT("'"&amp;VLOOKUP($C537,ModMap!$A$2:$B$21,2,FALSE)&amp;"'!$K:$K"),0)),"")</f>
        <v>Unassigned</v>
      </c>
      <c r="AG537" s="45" t="s">
        <v>36</v>
      </c>
      <c r="AH537" s="34" t="str">
        <f t="array" ref="AH537">IFERROR(INDEX(INDIRECT("'"&amp;VLOOKUP($C537,ModMap!$A$2:$B$21,2,FALSE)&amp;"'!AH:AH"),MATCH($K537,INDIRECT("'"&amp;VLOOKUP($C537,ModMap!$A$2:$B$21,2,FALSE)&amp;"'!$K:$K"),0)),"")</f>
        <v>N/A</v>
      </c>
      <c r="AI537" s="34" t="str">
        <f t="array" ref="AI537">IFERROR(INDEX(INDIRECT("'"&amp;VLOOKUP($C537,ModMap!$A$2:$B$21,2,FALSE)&amp;"'!AI:AI"),MATCH($K537,INDIRECT("'"&amp;VLOOKUP($C537,ModMap!$A$2:$B$21,2,FALSE)&amp;"'!$K:$K"),0)),"")</f>
        <v/>
      </c>
      <c r="AJ537" s="45" t="s">
        <v>36</v>
      </c>
      <c r="AK537" s="34" t="str">
        <f t="array" ref="AK537">IFERROR(INDEX(INDIRECT("'"&amp;VLOOKUP($C537,ModMap!$A$2:$B$21,2,FALSE)&amp;"'!AK:AK"),MATCH($K537,INDIRECT("'"&amp;VLOOKUP($C537,ModMap!$A$2:$B$21,2,FALSE)&amp;"'!$K:$K"),0)),"")</f>
        <v>N/A</v>
      </c>
      <c r="AL537" s="34" t="str">
        <f t="array" ref="AL537">IFERROR(INDEX(INDIRECT("'"&amp;VLOOKUP($C537,ModMap!$A$2:$B$21,2,FALSE)&amp;"'!AL:AL"),MATCH($K537,INDIRECT("'"&amp;VLOOKUP($C537,ModMap!$A$2:$B$21,2,FALSE)&amp;"'!$K:$K"),0)),"")</f>
        <v/>
      </c>
      <c r="AM537" s="34">
        <f t="shared" si="1"/>
        <v>3</v>
      </c>
      <c r="AN537" s="34" t="str">
        <f t="shared" si="2"/>
        <v>Not Started</v>
      </c>
      <c r="AO537" s="35" t="str">
        <f t="array" ref="AO537">IFERROR(INDEX(INDIRECT("'"&amp;VLOOKUP($C537,ModMap!$A$2:$B$21,2,FALSE)&amp;"'!AO:AO"),MATCH($K537,INDIRECT("'"&amp;VLOOKUP($C537,ModMap!$A$2:$B$21,2,FALSE)&amp;"'!$K:$K"),0)),"")</f>
        <v/>
      </c>
      <c r="AP537" s="53" t="str">
        <f t="array" ref="AP537">IFERROR(HYPERLINK("#'"&amp;VLOOKUP($C537,ModMap!$A$2:$B$21,2,FALSE)&amp;"'!V"&amp;MATCH($K537,INDIRECT("'"&amp;VLOOKUP($C537,ModMap!$A$2:$B$21,2,FALSE)&amp;"'!$K:$K"),0),"Edit on module sheet"),"")</f>
        <v>Edit on module sheet</v>
      </c>
    </row>
    <row r="538" ht="42.0" customHeight="1">
      <c r="A538" s="54">
        <v>536.0</v>
      </c>
      <c r="B538" s="54">
        <v>536.0</v>
      </c>
      <c r="C538" s="54" t="s">
        <v>118</v>
      </c>
      <c r="D538" s="55" t="s">
        <v>119</v>
      </c>
      <c r="E538" s="36" t="s">
        <v>48</v>
      </c>
      <c r="F538" s="106" t="s">
        <v>1259</v>
      </c>
      <c r="G538" s="55" t="s">
        <v>1260</v>
      </c>
      <c r="H538" s="54" t="s">
        <v>1377</v>
      </c>
      <c r="I538" s="54" t="s">
        <v>1378</v>
      </c>
      <c r="J538" s="55" t="s">
        <v>1379</v>
      </c>
      <c r="K538" s="54" t="s">
        <v>2775</v>
      </c>
      <c r="L538" s="55" t="s">
        <v>2776</v>
      </c>
      <c r="M538" s="62" t="s">
        <v>200</v>
      </c>
      <c r="N538" s="54" t="s">
        <v>119</v>
      </c>
      <c r="O538" s="54" t="s">
        <v>1382</v>
      </c>
      <c r="P538" s="55" t="s">
        <v>1383</v>
      </c>
      <c r="Q538" s="55" t="s">
        <v>1384</v>
      </c>
      <c r="R538" s="54" t="s">
        <v>1328</v>
      </c>
      <c r="S538" s="54" t="s">
        <v>53</v>
      </c>
      <c r="T538" s="54" t="str">
        <f t="array" ref="T538">IFERROR(INDEX(INDIRECT("'"&amp;VLOOKUP($C538,ModMap!$A$2:$B$21,2,FALSE)&amp;"'!T:T"),MATCH($K538,INDIRECT("'"&amp;VLOOKUP($C538,ModMap!$A$2:$B$21,2,FALSE)&amp;"'!$K:$K"),0)),"")</f>
        <v>Unassigned</v>
      </c>
      <c r="U538" s="45" t="s">
        <v>36</v>
      </c>
      <c r="V538" s="54" t="str">
        <f t="array" ref="V538">IFERROR(INDEX(INDIRECT("'"&amp;VLOOKUP($C538,ModMap!$A$2:$B$21,2,FALSE)&amp;"'!V:V"),MATCH($K538,INDIRECT("'"&amp;VLOOKUP($C538,ModMap!$A$2:$B$21,2,FALSE)&amp;"'!$K:$K"),0)),"")</f>
        <v>N/A</v>
      </c>
      <c r="W538" s="54" t="str">
        <f t="array" ref="W538">IFERROR(INDEX(INDIRECT("'"&amp;VLOOKUP($C538,ModMap!$A$2:$B$21,2,FALSE)&amp;"'!W:W"),MATCH($K538,INDIRECT("'"&amp;VLOOKUP($C538,ModMap!$A$2:$B$21,2,FALSE)&amp;"'!$K:$K"),0)),"")</f>
        <v/>
      </c>
      <c r="X538" s="58" t="s">
        <v>33</v>
      </c>
      <c r="Y538" s="54" t="str">
        <f t="array" ref="Y538">IFERROR(INDEX(INDIRECT("'"&amp;VLOOKUP($C538,ModMap!$A$2:$B$21,2,FALSE)&amp;"'!Y:Y"),MATCH($K538,INDIRECT("'"&amp;VLOOKUP($C538,ModMap!$A$2:$B$21,2,FALSE)&amp;"'!$K:$K"),0)),"")</f>
        <v>Not Started</v>
      </c>
      <c r="Z538" s="54" t="str">
        <f t="array" ref="Z538">IFERROR(INDEX(INDIRECT("'"&amp;VLOOKUP($C538,ModMap!$A$2:$B$21,2,FALSE)&amp;"'!Z:Z"),MATCH($K538,INDIRECT("'"&amp;VLOOKUP($C538,ModMap!$A$2:$B$21,2,FALSE)&amp;"'!$K:$K"),0)),"")</f>
        <v>Unassigned</v>
      </c>
      <c r="AA538" s="58" t="s">
        <v>33</v>
      </c>
      <c r="AB538" s="54" t="str">
        <f t="array" ref="AB538">IFERROR(INDEX(INDIRECT("'"&amp;VLOOKUP($C538,ModMap!$A$2:$B$21,2,FALSE)&amp;"'!AB:AB"),MATCH($K538,INDIRECT("'"&amp;VLOOKUP($C538,ModMap!$A$2:$B$21,2,FALSE)&amp;"'!$K:$K"),0)),"")</f>
        <v>Not Started</v>
      </c>
      <c r="AC538" s="54" t="str">
        <f t="array" ref="AC538">IFERROR(INDEX(INDIRECT("'"&amp;VLOOKUP($C538,ModMap!$A$2:$B$21,2,FALSE)&amp;"'!AC:AC"),MATCH($K538,INDIRECT("'"&amp;VLOOKUP($C538,ModMap!$A$2:$B$21,2,FALSE)&amp;"'!$K:$K"),0)),"")</f>
        <v>Unassigned</v>
      </c>
      <c r="AD538" s="45" t="s">
        <v>36</v>
      </c>
      <c r="AE538" s="54" t="str">
        <f t="array" ref="AE538">IFERROR(INDEX(INDIRECT("'"&amp;VLOOKUP($C538,ModMap!$A$2:$B$21,2,FALSE)&amp;"'!AE:AE"),MATCH($K538,INDIRECT("'"&amp;VLOOKUP($C538,ModMap!$A$2:$B$21,2,FALSE)&amp;"'!$K:$K"),0)),"")</f>
        <v>N/A</v>
      </c>
      <c r="AF538" s="54" t="str">
        <f t="array" ref="AF538">IFERROR(INDEX(INDIRECT("'"&amp;VLOOKUP($C538,ModMap!$A$2:$B$21,2,FALSE)&amp;"'!AF:AF"),MATCH($K538,INDIRECT("'"&amp;VLOOKUP($C538,ModMap!$A$2:$B$21,2,FALSE)&amp;"'!$K:$K"),0)),"")</f>
        <v/>
      </c>
      <c r="AG538" s="45" t="s">
        <v>36</v>
      </c>
      <c r="AH538" s="54" t="str">
        <f t="array" ref="AH538">IFERROR(INDEX(INDIRECT("'"&amp;VLOOKUP($C538,ModMap!$A$2:$B$21,2,FALSE)&amp;"'!AH:AH"),MATCH($K538,INDIRECT("'"&amp;VLOOKUP($C538,ModMap!$A$2:$B$21,2,FALSE)&amp;"'!$K:$K"),0)),"")</f>
        <v>N/A</v>
      </c>
      <c r="AI538" s="54" t="str">
        <f t="array" ref="AI538">IFERROR(INDEX(INDIRECT("'"&amp;VLOOKUP($C538,ModMap!$A$2:$B$21,2,FALSE)&amp;"'!AI:AI"),MATCH($K538,INDIRECT("'"&amp;VLOOKUP($C538,ModMap!$A$2:$B$21,2,FALSE)&amp;"'!$K:$K"),0)),"")</f>
        <v/>
      </c>
      <c r="AJ538" s="45" t="s">
        <v>36</v>
      </c>
      <c r="AK538" s="54" t="str">
        <f t="array" ref="AK538">IFERROR(INDEX(INDIRECT("'"&amp;VLOOKUP($C538,ModMap!$A$2:$B$21,2,FALSE)&amp;"'!AK:AK"),MATCH($K538,INDIRECT("'"&amp;VLOOKUP($C538,ModMap!$A$2:$B$21,2,FALSE)&amp;"'!$K:$K"),0)),"")</f>
        <v>N/A</v>
      </c>
      <c r="AL538" s="54" t="str">
        <f t="array" ref="AL538">IFERROR(INDEX(INDIRECT("'"&amp;VLOOKUP($C538,ModMap!$A$2:$B$21,2,FALSE)&amp;"'!AL:AL"),MATCH($K538,INDIRECT("'"&amp;VLOOKUP($C538,ModMap!$A$2:$B$21,2,FALSE)&amp;"'!$K:$K"),0)),"")</f>
        <v/>
      </c>
      <c r="AM538" s="54">
        <f t="shared" si="1"/>
        <v>2</v>
      </c>
      <c r="AN538" s="54" t="str">
        <f t="shared" si="2"/>
        <v>Not Started</v>
      </c>
      <c r="AO538" s="55" t="str">
        <f t="array" ref="AO538">IFERROR(INDEX(INDIRECT("'"&amp;VLOOKUP($C538,ModMap!$A$2:$B$21,2,FALSE)&amp;"'!AO:AO"),MATCH($K538,INDIRECT("'"&amp;VLOOKUP($C538,ModMap!$A$2:$B$21,2,FALSE)&amp;"'!$K:$K"),0)),"")</f>
        <v/>
      </c>
      <c r="AP538" s="53" t="str">
        <f t="array" ref="AP538">IFERROR(HYPERLINK("#'"&amp;VLOOKUP($C538,ModMap!$A$2:$B$21,2,FALSE)&amp;"'!V"&amp;MATCH($K538,INDIRECT("'"&amp;VLOOKUP($C538,ModMap!$A$2:$B$21,2,FALSE)&amp;"'!$K:$K"),0),"Edit on module sheet"),"")</f>
        <v>Edit on module sheet</v>
      </c>
    </row>
    <row r="539" ht="42.0" customHeight="1">
      <c r="A539" s="34">
        <v>537.0</v>
      </c>
      <c r="B539" s="34">
        <v>537.0</v>
      </c>
      <c r="C539" s="34" t="s">
        <v>118</v>
      </c>
      <c r="D539" s="35" t="s">
        <v>119</v>
      </c>
      <c r="E539" s="36" t="s">
        <v>48</v>
      </c>
      <c r="F539" s="106" t="s">
        <v>1259</v>
      </c>
      <c r="G539" s="35" t="s">
        <v>1260</v>
      </c>
      <c r="H539" s="34" t="s">
        <v>1377</v>
      </c>
      <c r="I539" s="34" t="s">
        <v>1378</v>
      </c>
      <c r="J539" s="35" t="s">
        <v>1379</v>
      </c>
      <c r="K539" s="34" t="s">
        <v>2787</v>
      </c>
      <c r="L539" s="35" t="s">
        <v>2788</v>
      </c>
      <c r="M539" s="62" t="s">
        <v>200</v>
      </c>
      <c r="N539" s="34" t="s">
        <v>119</v>
      </c>
      <c r="O539" s="34" t="s">
        <v>1382</v>
      </c>
      <c r="P539" s="35" t="s">
        <v>1383</v>
      </c>
      <c r="Q539" s="35" t="s">
        <v>1384</v>
      </c>
      <c r="R539" s="34" t="s">
        <v>1328</v>
      </c>
      <c r="S539" s="34" t="s">
        <v>56</v>
      </c>
      <c r="T539" s="34" t="str">
        <f t="array" ref="T539">IFERROR(INDEX(INDIRECT("'"&amp;VLOOKUP($C539,ModMap!$A$2:$B$21,2,FALSE)&amp;"'!T:T"),MATCH($K539,INDIRECT("'"&amp;VLOOKUP($C539,ModMap!$A$2:$B$21,2,FALSE)&amp;"'!$K:$K"),0)),"")</f>
        <v>Unassigned</v>
      </c>
      <c r="U539" s="45" t="s">
        <v>36</v>
      </c>
      <c r="V539" s="34" t="str">
        <f t="array" ref="V539">IFERROR(INDEX(INDIRECT("'"&amp;VLOOKUP($C539,ModMap!$A$2:$B$21,2,FALSE)&amp;"'!V:V"),MATCH($K539,INDIRECT("'"&amp;VLOOKUP($C539,ModMap!$A$2:$B$21,2,FALSE)&amp;"'!$K:$K"),0)),"")</f>
        <v>N/A</v>
      </c>
      <c r="W539" s="34" t="str">
        <f t="array" ref="W539">IFERROR(INDEX(INDIRECT("'"&amp;VLOOKUP($C539,ModMap!$A$2:$B$21,2,FALSE)&amp;"'!W:W"),MATCH($K539,INDIRECT("'"&amp;VLOOKUP($C539,ModMap!$A$2:$B$21,2,FALSE)&amp;"'!$K:$K"),0)),"")</f>
        <v/>
      </c>
      <c r="X539" s="58" t="s">
        <v>33</v>
      </c>
      <c r="Y539" s="34" t="str">
        <f t="array" ref="Y539">IFERROR(INDEX(INDIRECT("'"&amp;VLOOKUP($C539,ModMap!$A$2:$B$21,2,FALSE)&amp;"'!Y:Y"),MATCH($K539,INDIRECT("'"&amp;VLOOKUP($C539,ModMap!$A$2:$B$21,2,FALSE)&amp;"'!$K:$K"),0)),"")</f>
        <v>Not Started</v>
      </c>
      <c r="Z539" s="34" t="str">
        <f t="array" ref="Z539">IFERROR(INDEX(INDIRECT("'"&amp;VLOOKUP($C539,ModMap!$A$2:$B$21,2,FALSE)&amp;"'!Z:Z"),MATCH($K539,INDIRECT("'"&amp;VLOOKUP($C539,ModMap!$A$2:$B$21,2,FALSE)&amp;"'!$K:$K"),0)),"")</f>
        <v>Unassigned</v>
      </c>
      <c r="AA539" s="58" t="s">
        <v>33</v>
      </c>
      <c r="AB539" s="34" t="str">
        <f t="array" ref="AB539">IFERROR(INDEX(INDIRECT("'"&amp;VLOOKUP($C539,ModMap!$A$2:$B$21,2,FALSE)&amp;"'!AB:AB"),MATCH($K539,INDIRECT("'"&amp;VLOOKUP($C539,ModMap!$A$2:$B$21,2,FALSE)&amp;"'!$K:$K"),0)),"")</f>
        <v>Not Started</v>
      </c>
      <c r="AC539" s="34" t="str">
        <f t="array" ref="AC539">IFERROR(INDEX(INDIRECT("'"&amp;VLOOKUP($C539,ModMap!$A$2:$B$21,2,FALSE)&amp;"'!AC:AC"),MATCH($K539,INDIRECT("'"&amp;VLOOKUP($C539,ModMap!$A$2:$B$21,2,FALSE)&amp;"'!$K:$K"),0)),"")</f>
        <v>Unassigned</v>
      </c>
      <c r="AD539" s="58" t="s">
        <v>33</v>
      </c>
      <c r="AE539" s="34" t="str">
        <f t="array" ref="AE539">IFERROR(INDEX(INDIRECT("'"&amp;VLOOKUP($C539,ModMap!$A$2:$B$21,2,FALSE)&amp;"'!AE:AE"),MATCH($K539,INDIRECT("'"&amp;VLOOKUP($C539,ModMap!$A$2:$B$21,2,FALSE)&amp;"'!$K:$K"),0)),"")</f>
        <v>Not Started</v>
      </c>
      <c r="AF539" s="34" t="str">
        <f t="array" ref="AF539">IFERROR(INDEX(INDIRECT("'"&amp;VLOOKUP($C539,ModMap!$A$2:$B$21,2,FALSE)&amp;"'!AF:AF"),MATCH($K539,INDIRECT("'"&amp;VLOOKUP($C539,ModMap!$A$2:$B$21,2,FALSE)&amp;"'!$K:$K"),0)),"")</f>
        <v>Unassigned</v>
      </c>
      <c r="AG539" s="45" t="s">
        <v>36</v>
      </c>
      <c r="AH539" s="34" t="str">
        <f t="array" ref="AH539">IFERROR(INDEX(INDIRECT("'"&amp;VLOOKUP($C539,ModMap!$A$2:$B$21,2,FALSE)&amp;"'!AH:AH"),MATCH($K539,INDIRECT("'"&amp;VLOOKUP($C539,ModMap!$A$2:$B$21,2,FALSE)&amp;"'!$K:$K"),0)),"")</f>
        <v>N/A</v>
      </c>
      <c r="AI539" s="34" t="str">
        <f t="array" ref="AI539">IFERROR(INDEX(INDIRECT("'"&amp;VLOOKUP($C539,ModMap!$A$2:$B$21,2,FALSE)&amp;"'!AI:AI"),MATCH($K539,INDIRECT("'"&amp;VLOOKUP($C539,ModMap!$A$2:$B$21,2,FALSE)&amp;"'!$K:$K"),0)),"")</f>
        <v/>
      </c>
      <c r="AJ539" s="45" t="s">
        <v>36</v>
      </c>
      <c r="AK539" s="34" t="str">
        <f t="array" ref="AK539">IFERROR(INDEX(INDIRECT("'"&amp;VLOOKUP($C539,ModMap!$A$2:$B$21,2,FALSE)&amp;"'!AK:AK"),MATCH($K539,INDIRECT("'"&amp;VLOOKUP($C539,ModMap!$A$2:$B$21,2,FALSE)&amp;"'!$K:$K"),0)),"")</f>
        <v>N/A</v>
      </c>
      <c r="AL539" s="34" t="str">
        <f t="array" ref="AL539">IFERROR(INDEX(INDIRECT("'"&amp;VLOOKUP($C539,ModMap!$A$2:$B$21,2,FALSE)&amp;"'!AL:AL"),MATCH($K539,INDIRECT("'"&amp;VLOOKUP($C539,ModMap!$A$2:$B$21,2,FALSE)&amp;"'!$K:$K"),0)),"")</f>
        <v/>
      </c>
      <c r="AM539" s="34">
        <f t="shared" si="1"/>
        <v>3</v>
      </c>
      <c r="AN539" s="34" t="str">
        <f t="shared" si="2"/>
        <v>Not Started</v>
      </c>
      <c r="AO539" s="35" t="str">
        <f t="array" ref="AO539">IFERROR(INDEX(INDIRECT("'"&amp;VLOOKUP($C539,ModMap!$A$2:$B$21,2,FALSE)&amp;"'!AO:AO"),MATCH($K539,INDIRECT("'"&amp;VLOOKUP($C539,ModMap!$A$2:$B$21,2,FALSE)&amp;"'!$K:$K"),0)),"")</f>
        <v/>
      </c>
      <c r="AP539" s="53" t="str">
        <f t="array" ref="AP539">IFERROR(HYPERLINK("#'"&amp;VLOOKUP($C539,ModMap!$A$2:$B$21,2,FALSE)&amp;"'!V"&amp;MATCH($K539,INDIRECT("'"&amp;VLOOKUP($C539,ModMap!$A$2:$B$21,2,FALSE)&amp;"'!$K:$K"),0),"Edit on module sheet"),"")</f>
        <v>Edit on module sheet</v>
      </c>
    </row>
    <row r="540" ht="42.0" customHeight="1">
      <c r="A540" s="54">
        <v>538.0</v>
      </c>
      <c r="B540" s="54">
        <v>538.0</v>
      </c>
      <c r="C540" s="54" t="s">
        <v>118</v>
      </c>
      <c r="D540" s="55" t="s">
        <v>119</v>
      </c>
      <c r="E540" s="65" t="s">
        <v>41</v>
      </c>
      <c r="F540" s="106" t="s">
        <v>1259</v>
      </c>
      <c r="G540" s="55" t="s">
        <v>1260</v>
      </c>
      <c r="H540" s="54" t="s">
        <v>1377</v>
      </c>
      <c r="I540" s="54" t="s">
        <v>1378</v>
      </c>
      <c r="J540" s="55" t="s">
        <v>1379</v>
      </c>
      <c r="K540" s="54" t="s">
        <v>1380</v>
      </c>
      <c r="L540" s="55" t="s">
        <v>1381</v>
      </c>
      <c r="M540" s="62" t="s">
        <v>200</v>
      </c>
      <c r="N540" s="54" t="s">
        <v>119</v>
      </c>
      <c r="O540" s="54" t="s">
        <v>1382</v>
      </c>
      <c r="P540" s="55" t="s">
        <v>1383</v>
      </c>
      <c r="Q540" s="55" t="s">
        <v>1384</v>
      </c>
      <c r="R540" s="54" t="s">
        <v>1328</v>
      </c>
      <c r="S540" s="54" t="s">
        <v>206</v>
      </c>
      <c r="T540" s="54" t="str">
        <f t="array" ref="T540">IFERROR(INDEX(INDIRECT("'"&amp;VLOOKUP($C540,ModMap!$A$2:$B$21,2,FALSE)&amp;"'!T:T"),MATCH($K540,INDIRECT("'"&amp;VLOOKUP($C540,ModMap!$A$2:$B$21,2,FALSE)&amp;"'!$K:$K"),0)),"")</f>
        <v>Unassigned</v>
      </c>
      <c r="U540" s="58" t="s">
        <v>33</v>
      </c>
      <c r="V540" s="54" t="str">
        <f t="array" ref="V540">IFERROR(INDEX(INDIRECT("'"&amp;VLOOKUP($C540,ModMap!$A$2:$B$21,2,FALSE)&amp;"'!V:V"),MATCH($K540,INDIRECT("'"&amp;VLOOKUP($C540,ModMap!$A$2:$B$21,2,FALSE)&amp;"'!$K:$K"),0)),"")</f>
        <v>Not Started</v>
      </c>
      <c r="W540" s="54" t="str">
        <f t="array" ref="W540">IFERROR(INDEX(INDIRECT("'"&amp;VLOOKUP($C540,ModMap!$A$2:$B$21,2,FALSE)&amp;"'!W:W"),MATCH($K540,INDIRECT("'"&amp;VLOOKUP($C540,ModMap!$A$2:$B$21,2,FALSE)&amp;"'!$K:$K"),0)),"")</f>
        <v>Unassigned</v>
      </c>
      <c r="X540" s="45" t="s">
        <v>36</v>
      </c>
      <c r="Y540" s="54" t="str">
        <f t="array" ref="Y540">IFERROR(INDEX(INDIRECT("'"&amp;VLOOKUP($C540,ModMap!$A$2:$B$21,2,FALSE)&amp;"'!Y:Y"),MATCH($K540,INDIRECT("'"&amp;VLOOKUP($C540,ModMap!$A$2:$B$21,2,FALSE)&amp;"'!$K:$K"),0)),"")</f>
        <v>N/A</v>
      </c>
      <c r="Z540" s="54" t="str">
        <f t="array" ref="Z540">IFERROR(INDEX(INDIRECT("'"&amp;VLOOKUP($C540,ModMap!$A$2:$B$21,2,FALSE)&amp;"'!Z:Z"),MATCH($K540,INDIRECT("'"&amp;VLOOKUP($C540,ModMap!$A$2:$B$21,2,FALSE)&amp;"'!$K:$K"),0)),"")</f>
        <v/>
      </c>
      <c r="AA540" s="45" t="s">
        <v>36</v>
      </c>
      <c r="AB540" s="54" t="str">
        <f t="array" ref="AB540">IFERROR(INDEX(INDIRECT("'"&amp;VLOOKUP($C540,ModMap!$A$2:$B$21,2,FALSE)&amp;"'!AB:AB"),MATCH($K540,INDIRECT("'"&amp;VLOOKUP($C540,ModMap!$A$2:$B$21,2,FALSE)&amp;"'!$K:$K"),0)),"")</f>
        <v>N/A</v>
      </c>
      <c r="AC540" s="54" t="str">
        <f t="array" ref="AC540">IFERROR(INDEX(INDIRECT("'"&amp;VLOOKUP($C540,ModMap!$A$2:$B$21,2,FALSE)&amp;"'!AC:AC"),MATCH($K540,INDIRECT("'"&amp;VLOOKUP($C540,ModMap!$A$2:$B$21,2,FALSE)&amp;"'!$K:$K"),0)),"")</f>
        <v/>
      </c>
      <c r="AD540" s="58" t="s">
        <v>33</v>
      </c>
      <c r="AE540" s="54" t="str">
        <f t="array" ref="AE540">IFERROR(INDEX(INDIRECT("'"&amp;VLOOKUP($C540,ModMap!$A$2:$B$21,2,FALSE)&amp;"'!AE:AE"),MATCH($K540,INDIRECT("'"&amp;VLOOKUP($C540,ModMap!$A$2:$B$21,2,FALSE)&amp;"'!$K:$K"),0)),"")</f>
        <v>Not Started</v>
      </c>
      <c r="AF540" s="54" t="str">
        <f t="array" ref="AF540">IFERROR(INDEX(INDIRECT("'"&amp;VLOOKUP($C540,ModMap!$A$2:$B$21,2,FALSE)&amp;"'!AF:AF"),MATCH($K540,INDIRECT("'"&amp;VLOOKUP($C540,ModMap!$A$2:$B$21,2,FALSE)&amp;"'!$K:$K"),0)),"")</f>
        <v>Unassigned</v>
      </c>
      <c r="AG540" s="45" t="s">
        <v>36</v>
      </c>
      <c r="AH540" s="54" t="str">
        <f t="array" ref="AH540">IFERROR(INDEX(INDIRECT("'"&amp;VLOOKUP($C540,ModMap!$A$2:$B$21,2,FALSE)&amp;"'!AH:AH"),MATCH($K540,INDIRECT("'"&amp;VLOOKUP($C540,ModMap!$A$2:$B$21,2,FALSE)&amp;"'!$K:$K"),0)),"")</f>
        <v>N/A</v>
      </c>
      <c r="AI540" s="54" t="str">
        <f t="array" ref="AI540">IFERROR(INDEX(INDIRECT("'"&amp;VLOOKUP($C540,ModMap!$A$2:$B$21,2,FALSE)&amp;"'!AI:AI"),MATCH($K540,INDIRECT("'"&amp;VLOOKUP($C540,ModMap!$A$2:$B$21,2,FALSE)&amp;"'!$K:$K"),0)),"")</f>
        <v/>
      </c>
      <c r="AJ540" s="45" t="s">
        <v>36</v>
      </c>
      <c r="AK540" s="54" t="str">
        <f t="array" ref="AK540">IFERROR(INDEX(INDIRECT("'"&amp;VLOOKUP($C540,ModMap!$A$2:$B$21,2,FALSE)&amp;"'!AK:AK"),MATCH($K540,INDIRECT("'"&amp;VLOOKUP($C540,ModMap!$A$2:$B$21,2,FALSE)&amp;"'!$K:$K"),0)),"")</f>
        <v>N/A</v>
      </c>
      <c r="AL540" s="54" t="str">
        <f t="array" ref="AL540">IFERROR(INDEX(INDIRECT("'"&amp;VLOOKUP($C540,ModMap!$A$2:$B$21,2,FALSE)&amp;"'!AL:AL"),MATCH($K540,INDIRECT("'"&amp;VLOOKUP($C540,ModMap!$A$2:$B$21,2,FALSE)&amp;"'!$K:$K"),0)),"")</f>
        <v/>
      </c>
      <c r="AM540" s="54">
        <f t="shared" si="1"/>
        <v>2</v>
      </c>
      <c r="AN540" s="54" t="str">
        <f t="shared" si="2"/>
        <v>Not Started</v>
      </c>
      <c r="AO540" s="55" t="str">
        <f t="array" ref="AO540">IFERROR(INDEX(INDIRECT("'"&amp;VLOOKUP($C540,ModMap!$A$2:$B$21,2,FALSE)&amp;"'!AO:AO"),MATCH($K540,INDIRECT("'"&amp;VLOOKUP($C540,ModMap!$A$2:$B$21,2,FALSE)&amp;"'!$K:$K"),0)),"")</f>
        <v/>
      </c>
      <c r="AP540" s="53" t="str">
        <f t="array" ref="AP540">IFERROR(HYPERLINK("#'"&amp;VLOOKUP($C540,ModMap!$A$2:$B$21,2,FALSE)&amp;"'!V"&amp;MATCH($K540,INDIRECT("'"&amp;VLOOKUP($C540,ModMap!$A$2:$B$21,2,FALSE)&amp;"'!$K:$K"),0),"Edit on module sheet"),"")</f>
        <v>Edit on module sheet</v>
      </c>
    </row>
    <row r="541" ht="42.0" customHeight="1">
      <c r="A541" s="34">
        <v>539.0</v>
      </c>
      <c r="B541" s="34">
        <v>539.0</v>
      </c>
      <c r="C541" s="34" t="s">
        <v>118</v>
      </c>
      <c r="D541" s="35" t="s">
        <v>119</v>
      </c>
      <c r="E541" s="64" t="s">
        <v>69</v>
      </c>
      <c r="F541" s="106" t="s">
        <v>1259</v>
      </c>
      <c r="G541" s="35" t="s">
        <v>1260</v>
      </c>
      <c r="H541" s="34" t="s">
        <v>1377</v>
      </c>
      <c r="I541" s="34" t="s">
        <v>1378</v>
      </c>
      <c r="J541" s="35" t="s">
        <v>1379</v>
      </c>
      <c r="K541" s="34" t="s">
        <v>3848</v>
      </c>
      <c r="L541" s="35" t="s">
        <v>3849</v>
      </c>
      <c r="M541" s="58" t="s">
        <v>434</v>
      </c>
      <c r="N541" s="34" t="s">
        <v>119</v>
      </c>
      <c r="O541" s="34" t="s">
        <v>1382</v>
      </c>
      <c r="P541" s="35" t="s">
        <v>1383</v>
      </c>
      <c r="Q541" s="35" t="s">
        <v>1384</v>
      </c>
      <c r="R541" s="34" t="s">
        <v>1328</v>
      </c>
      <c r="S541" s="34" t="s">
        <v>69</v>
      </c>
      <c r="T541" s="34" t="str">
        <f t="array" ref="T541">IFERROR(INDEX(INDIRECT("'"&amp;VLOOKUP($C541,ModMap!$A$2:$B$21,2,FALSE)&amp;"'!T:T"),MATCH($K541,INDIRECT("'"&amp;VLOOKUP($C541,ModMap!$A$2:$B$21,2,FALSE)&amp;"'!$K:$K"),0)),"")</f>
        <v>Unassigned</v>
      </c>
      <c r="U541" s="58" t="s">
        <v>33</v>
      </c>
      <c r="V541" s="34" t="str">
        <f t="array" ref="V541">IFERROR(INDEX(INDIRECT("'"&amp;VLOOKUP($C541,ModMap!$A$2:$B$21,2,FALSE)&amp;"'!V:V"),MATCH($K541,INDIRECT("'"&amp;VLOOKUP($C541,ModMap!$A$2:$B$21,2,FALSE)&amp;"'!$K:$K"),0)),"")</f>
        <v>Not Started</v>
      </c>
      <c r="W541" s="34" t="str">
        <f t="array" ref="W541">IFERROR(INDEX(INDIRECT("'"&amp;VLOOKUP($C541,ModMap!$A$2:$B$21,2,FALSE)&amp;"'!W:W"),MATCH($K541,INDIRECT("'"&amp;VLOOKUP($C541,ModMap!$A$2:$B$21,2,FALSE)&amp;"'!$K:$K"),0)),"")</f>
        <v>Unassigned</v>
      </c>
      <c r="X541" s="58" t="s">
        <v>33</v>
      </c>
      <c r="Y541" s="34" t="str">
        <f t="array" ref="Y541">IFERROR(INDEX(INDIRECT("'"&amp;VLOOKUP($C541,ModMap!$A$2:$B$21,2,FALSE)&amp;"'!Y:Y"),MATCH($K541,INDIRECT("'"&amp;VLOOKUP($C541,ModMap!$A$2:$B$21,2,FALSE)&amp;"'!$K:$K"),0)),"")</f>
        <v>Not Started</v>
      </c>
      <c r="Z541" s="34" t="str">
        <f t="array" ref="Z541">IFERROR(INDEX(INDIRECT("'"&amp;VLOOKUP($C541,ModMap!$A$2:$B$21,2,FALSE)&amp;"'!Z:Z"),MATCH($K541,INDIRECT("'"&amp;VLOOKUP($C541,ModMap!$A$2:$B$21,2,FALSE)&amp;"'!$K:$K"),0)),"")</f>
        <v>Unassigned</v>
      </c>
      <c r="AA541" s="45" t="s">
        <v>36</v>
      </c>
      <c r="AB541" s="34" t="str">
        <f t="array" ref="AB541">IFERROR(INDEX(INDIRECT("'"&amp;VLOOKUP($C541,ModMap!$A$2:$B$21,2,FALSE)&amp;"'!AB:AB"),MATCH($K541,INDIRECT("'"&amp;VLOOKUP($C541,ModMap!$A$2:$B$21,2,FALSE)&amp;"'!$K:$K"),0)),"")</f>
        <v>N/A</v>
      </c>
      <c r="AC541" s="34" t="str">
        <f t="array" ref="AC541">IFERROR(INDEX(INDIRECT("'"&amp;VLOOKUP($C541,ModMap!$A$2:$B$21,2,FALSE)&amp;"'!AC:AC"),MATCH($K541,INDIRECT("'"&amp;VLOOKUP($C541,ModMap!$A$2:$B$21,2,FALSE)&amp;"'!$K:$K"),0)),"")</f>
        <v/>
      </c>
      <c r="AD541" s="58" t="s">
        <v>33</v>
      </c>
      <c r="AE541" s="34" t="str">
        <f t="array" ref="AE541">IFERROR(INDEX(INDIRECT("'"&amp;VLOOKUP($C541,ModMap!$A$2:$B$21,2,FALSE)&amp;"'!AE:AE"),MATCH($K541,INDIRECT("'"&amp;VLOOKUP($C541,ModMap!$A$2:$B$21,2,FALSE)&amp;"'!$K:$K"),0)),"")</f>
        <v>Not Started</v>
      </c>
      <c r="AF541" s="34" t="str">
        <f t="array" ref="AF541">IFERROR(INDEX(INDIRECT("'"&amp;VLOOKUP($C541,ModMap!$A$2:$B$21,2,FALSE)&amp;"'!AF:AF"),MATCH($K541,INDIRECT("'"&amp;VLOOKUP($C541,ModMap!$A$2:$B$21,2,FALSE)&amp;"'!$K:$K"),0)),"")</f>
        <v>Unassigned</v>
      </c>
      <c r="AG541" s="45" t="s">
        <v>36</v>
      </c>
      <c r="AH541" s="34" t="str">
        <f t="array" ref="AH541">IFERROR(INDEX(INDIRECT("'"&amp;VLOOKUP($C541,ModMap!$A$2:$B$21,2,FALSE)&amp;"'!AH:AH"),MATCH($K541,INDIRECT("'"&amp;VLOOKUP($C541,ModMap!$A$2:$B$21,2,FALSE)&amp;"'!$K:$K"),0)),"")</f>
        <v>N/A</v>
      </c>
      <c r="AI541" s="34" t="str">
        <f t="array" ref="AI541">IFERROR(INDEX(INDIRECT("'"&amp;VLOOKUP($C541,ModMap!$A$2:$B$21,2,FALSE)&amp;"'!AI:AI"),MATCH($K541,INDIRECT("'"&amp;VLOOKUP($C541,ModMap!$A$2:$B$21,2,FALSE)&amp;"'!$K:$K"),0)),"")</f>
        <v/>
      </c>
      <c r="AJ541" s="45" t="s">
        <v>36</v>
      </c>
      <c r="AK541" s="34" t="str">
        <f t="array" ref="AK541">IFERROR(INDEX(INDIRECT("'"&amp;VLOOKUP($C541,ModMap!$A$2:$B$21,2,FALSE)&amp;"'!AK:AK"),MATCH($K541,INDIRECT("'"&amp;VLOOKUP($C541,ModMap!$A$2:$B$21,2,FALSE)&amp;"'!$K:$K"),0)),"")</f>
        <v>N/A</v>
      </c>
      <c r="AL541" s="34" t="str">
        <f t="array" ref="AL541">IFERROR(INDEX(INDIRECT("'"&amp;VLOOKUP($C541,ModMap!$A$2:$B$21,2,FALSE)&amp;"'!AL:AL"),MATCH($K541,INDIRECT("'"&amp;VLOOKUP($C541,ModMap!$A$2:$B$21,2,FALSE)&amp;"'!$K:$K"),0)),"")</f>
        <v/>
      </c>
      <c r="AM541" s="34">
        <f t="shared" si="1"/>
        <v>3</v>
      </c>
      <c r="AN541" s="34" t="str">
        <f t="shared" si="2"/>
        <v>Not Started</v>
      </c>
      <c r="AO541" s="35" t="str">
        <f t="array" ref="AO541">IFERROR(INDEX(INDIRECT("'"&amp;VLOOKUP($C541,ModMap!$A$2:$B$21,2,FALSE)&amp;"'!AO:AO"),MATCH($K541,INDIRECT("'"&amp;VLOOKUP($C541,ModMap!$A$2:$B$21,2,FALSE)&amp;"'!$K:$K"),0)),"")</f>
        <v/>
      </c>
      <c r="AP541" s="53" t="str">
        <f t="array" ref="AP541">IFERROR(HYPERLINK("#'"&amp;VLOOKUP($C541,ModMap!$A$2:$B$21,2,FALSE)&amp;"'!V"&amp;MATCH($K541,INDIRECT("'"&amp;VLOOKUP($C541,ModMap!$A$2:$B$21,2,FALSE)&amp;"'!$K:$K"),0),"Edit on module sheet"),"")</f>
        <v>Edit on module sheet</v>
      </c>
    </row>
    <row r="542" ht="42.0" customHeight="1">
      <c r="A542" s="54">
        <v>540.0</v>
      </c>
      <c r="B542" s="54">
        <v>540.0</v>
      </c>
      <c r="C542" s="54" t="s">
        <v>121</v>
      </c>
      <c r="D542" s="55" t="s">
        <v>122</v>
      </c>
      <c r="E542" s="36" t="s">
        <v>48</v>
      </c>
      <c r="F542" s="36" t="s">
        <v>1387</v>
      </c>
      <c r="G542" s="55" t="s">
        <v>1388</v>
      </c>
      <c r="H542" s="54" t="s">
        <v>1389</v>
      </c>
      <c r="I542" s="54" t="s">
        <v>1390</v>
      </c>
      <c r="J542" s="55" t="s">
        <v>1391</v>
      </c>
      <c r="K542" s="54" t="s">
        <v>2791</v>
      </c>
      <c r="L542" s="55" t="s">
        <v>2792</v>
      </c>
      <c r="M542" s="62" t="s">
        <v>200</v>
      </c>
      <c r="N542" s="54" t="s">
        <v>1394</v>
      </c>
      <c r="O542" s="54" t="s">
        <v>1395</v>
      </c>
      <c r="P542" s="55" t="s">
        <v>1396</v>
      </c>
      <c r="Q542" s="55" t="s">
        <v>1397</v>
      </c>
      <c r="R542" s="54" t="s">
        <v>205</v>
      </c>
      <c r="S542" s="54" t="s">
        <v>53</v>
      </c>
      <c r="T542" s="54" t="str">
        <f t="array" ref="T542">IFERROR(INDEX(INDIRECT("'"&amp;VLOOKUP($C542,ModMap!$A$2:$B$21,2,FALSE)&amp;"'!T:T"),MATCH($K542,INDIRECT("'"&amp;VLOOKUP($C542,ModMap!$A$2:$B$21,2,FALSE)&amp;"'!$K:$K"),0)),"")</f>
        <v>Unassigned</v>
      </c>
      <c r="U542" s="45" t="s">
        <v>36</v>
      </c>
      <c r="V542" s="54" t="str">
        <f t="array" ref="V542">IFERROR(INDEX(INDIRECT("'"&amp;VLOOKUP($C542,ModMap!$A$2:$B$21,2,FALSE)&amp;"'!V:V"),MATCH($K542,INDIRECT("'"&amp;VLOOKUP($C542,ModMap!$A$2:$B$21,2,FALSE)&amp;"'!$K:$K"),0)),"")</f>
        <v>N/A</v>
      </c>
      <c r="W542" s="54" t="str">
        <f t="array" ref="W542">IFERROR(INDEX(INDIRECT("'"&amp;VLOOKUP($C542,ModMap!$A$2:$B$21,2,FALSE)&amp;"'!W:W"),MATCH($K542,INDIRECT("'"&amp;VLOOKUP($C542,ModMap!$A$2:$B$21,2,FALSE)&amp;"'!$K:$K"),0)),"")</f>
        <v/>
      </c>
      <c r="X542" s="58" t="s">
        <v>33</v>
      </c>
      <c r="Y542" s="54" t="str">
        <f t="array" ref="Y542">IFERROR(INDEX(INDIRECT("'"&amp;VLOOKUP($C542,ModMap!$A$2:$B$21,2,FALSE)&amp;"'!Y:Y"),MATCH($K542,INDIRECT("'"&amp;VLOOKUP($C542,ModMap!$A$2:$B$21,2,FALSE)&amp;"'!$K:$K"),0)),"")</f>
        <v>Not Started</v>
      </c>
      <c r="Z542" s="54" t="str">
        <f t="array" ref="Z542">IFERROR(INDEX(INDIRECT("'"&amp;VLOOKUP($C542,ModMap!$A$2:$B$21,2,FALSE)&amp;"'!Z:Z"),MATCH($K542,INDIRECT("'"&amp;VLOOKUP($C542,ModMap!$A$2:$B$21,2,FALSE)&amp;"'!$K:$K"),0)),"")</f>
        <v>Unassigned</v>
      </c>
      <c r="AA542" s="58" t="s">
        <v>33</v>
      </c>
      <c r="AB542" s="54" t="str">
        <f t="array" ref="AB542">IFERROR(INDEX(INDIRECT("'"&amp;VLOOKUP($C542,ModMap!$A$2:$B$21,2,FALSE)&amp;"'!AB:AB"),MATCH($K542,INDIRECT("'"&amp;VLOOKUP($C542,ModMap!$A$2:$B$21,2,FALSE)&amp;"'!$K:$K"),0)),"")</f>
        <v>Not Started</v>
      </c>
      <c r="AC542" s="54" t="str">
        <f t="array" ref="AC542">IFERROR(INDEX(INDIRECT("'"&amp;VLOOKUP($C542,ModMap!$A$2:$B$21,2,FALSE)&amp;"'!AC:AC"),MATCH($K542,INDIRECT("'"&amp;VLOOKUP($C542,ModMap!$A$2:$B$21,2,FALSE)&amp;"'!$K:$K"),0)),"")</f>
        <v>Unassigned</v>
      </c>
      <c r="AD542" s="45" t="s">
        <v>36</v>
      </c>
      <c r="AE542" s="54" t="str">
        <f t="array" ref="AE542">IFERROR(INDEX(INDIRECT("'"&amp;VLOOKUP($C542,ModMap!$A$2:$B$21,2,FALSE)&amp;"'!AE:AE"),MATCH($K542,INDIRECT("'"&amp;VLOOKUP($C542,ModMap!$A$2:$B$21,2,FALSE)&amp;"'!$K:$K"),0)),"")</f>
        <v>N/A</v>
      </c>
      <c r="AF542" s="54" t="str">
        <f t="array" ref="AF542">IFERROR(INDEX(INDIRECT("'"&amp;VLOOKUP($C542,ModMap!$A$2:$B$21,2,FALSE)&amp;"'!AF:AF"),MATCH($K542,INDIRECT("'"&amp;VLOOKUP($C542,ModMap!$A$2:$B$21,2,FALSE)&amp;"'!$K:$K"),0)),"")</f>
        <v/>
      </c>
      <c r="AG542" s="45" t="s">
        <v>36</v>
      </c>
      <c r="AH542" s="54" t="str">
        <f t="array" ref="AH542">IFERROR(INDEX(INDIRECT("'"&amp;VLOOKUP($C542,ModMap!$A$2:$B$21,2,FALSE)&amp;"'!AH:AH"),MATCH($K542,INDIRECT("'"&amp;VLOOKUP($C542,ModMap!$A$2:$B$21,2,FALSE)&amp;"'!$K:$K"),0)),"")</f>
        <v>N/A</v>
      </c>
      <c r="AI542" s="54" t="str">
        <f t="array" ref="AI542">IFERROR(INDEX(INDIRECT("'"&amp;VLOOKUP($C542,ModMap!$A$2:$B$21,2,FALSE)&amp;"'!AI:AI"),MATCH($K542,INDIRECT("'"&amp;VLOOKUP($C542,ModMap!$A$2:$B$21,2,FALSE)&amp;"'!$K:$K"),0)),"")</f>
        <v/>
      </c>
      <c r="AJ542" s="45" t="s">
        <v>36</v>
      </c>
      <c r="AK542" s="54" t="str">
        <f t="array" ref="AK542">IFERROR(INDEX(INDIRECT("'"&amp;VLOOKUP($C542,ModMap!$A$2:$B$21,2,FALSE)&amp;"'!AK:AK"),MATCH($K542,INDIRECT("'"&amp;VLOOKUP($C542,ModMap!$A$2:$B$21,2,FALSE)&amp;"'!$K:$K"),0)),"")</f>
        <v>N/A</v>
      </c>
      <c r="AL542" s="54" t="str">
        <f t="array" ref="AL542">IFERROR(INDEX(INDIRECT("'"&amp;VLOOKUP($C542,ModMap!$A$2:$B$21,2,FALSE)&amp;"'!AL:AL"),MATCH($K542,INDIRECT("'"&amp;VLOOKUP($C542,ModMap!$A$2:$B$21,2,FALSE)&amp;"'!$K:$K"),0)),"")</f>
        <v/>
      </c>
      <c r="AM542" s="54">
        <f t="shared" si="1"/>
        <v>2</v>
      </c>
      <c r="AN542" s="54" t="str">
        <f t="shared" si="2"/>
        <v>Not Started</v>
      </c>
      <c r="AO542" s="55" t="str">
        <f t="array" ref="AO542">IFERROR(INDEX(INDIRECT("'"&amp;VLOOKUP($C542,ModMap!$A$2:$B$21,2,FALSE)&amp;"'!AO:AO"),MATCH($K542,INDIRECT("'"&amp;VLOOKUP($C542,ModMap!$A$2:$B$21,2,FALSE)&amp;"'!$K:$K"),0)),"")</f>
        <v/>
      </c>
      <c r="AP542" s="53" t="str">
        <f t="array" ref="AP542">IFERROR(HYPERLINK("#'"&amp;VLOOKUP($C542,ModMap!$A$2:$B$21,2,FALSE)&amp;"'!V"&amp;MATCH($K542,INDIRECT("'"&amp;VLOOKUP($C542,ModMap!$A$2:$B$21,2,FALSE)&amp;"'!$K:$K"),0),"Edit on module sheet"),"")</f>
        <v>Edit on module sheet</v>
      </c>
    </row>
    <row r="543" ht="42.0" customHeight="1">
      <c r="A543" s="34">
        <v>541.0</v>
      </c>
      <c r="B543" s="34">
        <v>541.0</v>
      </c>
      <c r="C543" s="34" t="s">
        <v>121</v>
      </c>
      <c r="D543" s="35" t="s">
        <v>122</v>
      </c>
      <c r="E543" s="36" t="s">
        <v>48</v>
      </c>
      <c r="F543" s="36" t="s">
        <v>1387</v>
      </c>
      <c r="G543" s="35" t="s">
        <v>1388</v>
      </c>
      <c r="H543" s="34" t="s">
        <v>1389</v>
      </c>
      <c r="I543" s="34" t="s">
        <v>1390</v>
      </c>
      <c r="J543" s="35" t="s">
        <v>1391</v>
      </c>
      <c r="K543" s="34" t="s">
        <v>2799</v>
      </c>
      <c r="L543" s="35" t="s">
        <v>2800</v>
      </c>
      <c r="M543" s="62" t="s">
        <v>200</v>
      </c>
      <c r="N543" s="34" t="s">
        <v>1394</v>
      </c>
      <c r="O543" s="34" t="s">
        <v>1395</v>
      </c>
      <c r="P543" s="35" t="s">
        <v>1396</v>
      </c>
      <c r="Q543" s="35" t="s">
        <v>1397</v>
      </c>
      <c r="R543" s="34" t="s">
        <v>205</v>
      </c>
      <c r="S543" s="34" t="s">
        <v>56</v>
      </c>
      <c r="T543" s="34" t="str">
        <f t="array" ref="T543">IFERROR(INDEX(INDIRECT("'"&amp;VLOOKUP($C543,ModMap!$A$2:$B$21,2,FALSE)&amp;"'!T:T"),MATCH($K543,INDIRECT("'"&amp;VLOOKUP($C543,ModMap!$A$2:$B$21,2,FALSE)&amp;"'!$K:$K"),0)),"")</f>
        <v>Unassigned</v>
      </c>
      <c r="U543" s="45" t="s">
        <v>36</v>
      </c>
      <c r="V543" s="34" t="str">
        <f t="array" ref="V543">IFERROR(INDEX(INDIRECT("'"&amp;VLOOKUP($C543,ModMap!$A$2:$B$21,2,FALSE)&amp;"'!V:V"),MATCH($K543,INDIRECT("'"&amp;VLOOKUP($C543,ModMap!$A$2:$B$21,2,FALSE)&amp;"'!$K:$K"),0)),"")</f>
        <v>N/A</v>
      </c>
      <c r="W543" s="34" t="str">
        <f t="array" ref="W543">IFERROR(INDEX(INDIRECT("'"&amp;VLOOKUP($C543,ModMap!$A$2:$B$21,2,FALSE)&amp;"'!W:W"),MATCH($K543,INDIRECT("'"&amp;VLOOKUP($C543,ModMap!$A$2:$B$21,2,FALSE)&amp;"'!$K:$K"),0)),"")</f>
        <v/>
      </c>
      <c r="X543" s="58" t="s">
        <v>33</v>
      </c>
      <c r="Y543" s="34" t="str">
        <f t="array" ref="Y543">IFERROR(INDEX(INDIRECT("'"&amp;VLOOKUP($C543,ModMap!$A$2:$B$21,2,FALSE)&amp;"'!Y:Y"),MATCH($K543,INDIRECT("'"&amp;VLOOKUP($C543,ModMap!$A$2:$B$21,2,FALSE)&amp;"'!$K:$K"),0)),"")</f>
        <v>Not Started</v>
      </c>
      <c r="Z543" s="34" t="str">
        <f t="array" ref="Z543">IFERROR(INDEX(INDIRECT("'"&amp;VLOOKUP($C543,ModMap!$A$2:$B$21,2,FALSE)&amp;"'!Z:Z"),MATCH($K543,INDIRECT("'"&amp;VLOOKUP($C543,ModMap!$A$2:$B$21,2,FALSE)&amp;"'!$K:$K"),0)),"")</f>
        <v>Unassigned</v>
      </c>
      <c r="AA543" s="58" t="s">
        <v>33</v>
      </c>
      <c r="AB543" s="34" t="str">
        <f t="array" ref="AB543">IFERROR(INDEX(INDIRECT("'"&amp;VLOOKUP($C543,ModMap!$A$2:$B$21,2,FALSE)&amp;"'!AB:AB"),MATCH($K543,INDIRECT("'"&amp;VLOOKUP($C543,ModMap!$A$2:$B$21,2,FALSE)&amp;"'!$K:$K"),0)),"")</f>
        <v>Not Started</v>
      </c>
      <c r="AC543" s="34" t="str">
        <f t="array" ref="AC543">IFERROR(INDEX(INDIRECT("'"&amp;VLOOKUP($C543,ModMap!$A$2:$B$21,2,FALSE)&amp;"'!AC:AC"),MATCH($K543,INDIRECT("'"&amp;VLOOKUP($C543,ModMap!$A$2:$B$21,2,FALSE)&amp;"'!$K:$K"),0)),"")</f>
        <v>Unassigned</v>
      </c>
      <c r="AD543" s="58" t="s">
        <v>33</v>
      </c>
      <c r="AE543" s="34" t="str">
        <f t="array" ref="AE543">IFERROR(INDEX(INDIRECT("'"&amp;VLOOKUP($C543,ModMap!$A$2:$B$21,2,FALSE)&amp;"'!AE:AE"),MATCH($K543,INDIRECT("'"&amp;VLOOKUP($C543,ModMap!$A$2:$B$21,2,FALSE)&amp;"'!$K:$K"),0)),"")</f>
        <v>Not Started</v>
      </c>
      <c r="AF543" s="34" t="str">
        <f t="array" ref="AF543">IFERROR(INDEX(INDIRECT("'"&amp;VLOOKUP($C543,ModMap!$A$2:$B$21,2,FALSE)&amp;"'!AF:AF"),MATCH($K543,INDIRECT("'"&amp;VLOOKUP($C543,ModMap!$A$2:$B$21,2,FALSE)&amp;"'!$K:$K"),0)),"")</f>
        <v>Unassigned</v>
      </c>
      <c r="AG543" s="45" t="s">
        <v>36</v>
      </c>
      <c r="AH543" s="34" t="str">
        <f t="array" ref="AH543">IFERROR(INDEX(INDIRECT("'"&amp;VLOOKUP($C543,ModMap!$A$2:$B$21,2,FALSE)&amp;"'!AH:AH"),MATCH($K543,INDIRECT("'"&amp;VLOOKUP($C543,ModMap!$A$2:$B$21,2,FALSE)&amp;"'!$K:$K"),0)),"")</f>
        <v>N/A</v>
      </c>
      <c r="AI543" s="34" t="str">
        <f t="array" ref="AI543">IFERROR(INDEX(INDIRECT("'"&amp;VLOOKUP($C543,ModMap!$A$2:$B$21,2,FALSE)&amp;"'!AI:AI"),MATCH($K543,INDIRECT("'"&amp;VLOOKUP($C543,ModMap!$A$2:$B$21,2,FALSE)&amp;"'!$K:$K"),0)),"")</f>
        <v/>
      </c>
      <c r="AJ543" s="45" t="s">
        <v>36</v>
      </c>
      <c r="AK543" s="34" t="str">
        <f t="array" ref="AK543">IFERROR(INDEX(INDIRECT("'"&amp;VLOOKUP($C543,ModMap!$A$2:$B$21,2,FALSE)&amp;"'!AK:AK"),MATCH($K543,INDIRECT("'"&amp;VLOOKUP($C543,ModMap!$A$2:$B$21,2,FALSE)&amp;"'!$K:$K"),0)),"")</f>
        <v>N/A</v>
      </c>
      <c r="AL543" s="34" t="str">
        <f t="array" ref="AL543">IFERROR(INDEX(INDIRECT("'"&amp;VLOOKUP($C543,ModMap!$A$2:$B$21,2,FALSE)&amp;"'!AL:AL"),MATCH($K543,INDIRECT("'"&amp;VLOOKUP($C543,ModMap!$A$2:$B$21,2,FALSE)&amp;"'!$K:$K"),0)),"")</f>
        <v/>
      </c>
      <c r="AM543" s="34">
        <f t="shared" si="1"/>
        <v>3</v>
      </c>
      <c r="AN543" s="34" t="str">
        <f t="shared" si="2"/>
        <v>Not Started</v>
      </c>
      <c r="AO543" s="35" t="str">
        <f t="array" ref="AO543">IFERROR(INDEX(INDIRECT("'"&amp;VLOOKUP($C543,ModMap!$A$2:$B$21,2,FALSE)&amp;"'!AO:AO"),MATCH($K543,INDIRECT("'"&amp;VLOOKUP($C543,ModMap!$A$2:$B$21,2,FALSE)&amp;"'!$K:$K"),0)),"")</f>
        <v/>
      </c>
      <c r="AP543" s="53" t="str">
        <f t="array" ref="AP543">IFERROR(HYPERLINK("#'"&amp;VLOOKUP($C543,ModMap!$A$2:$B$21,2,FALSE)&amp;"'!V"&amp;MATCH($K543,INDIRECT("'"&amp;VLOOKUP($C543,ModMap!$A$2:$B$21,2,FALSE)&amp;"'!$K:$K"),0),"Edit on module sheet"),"")</f>
        <v>Edit on module sheet</v>
      </c>
    </row>
    <row r="544" ht="42.0" customHeight="1">
      <c r="A544" s="54">
        <v>542.0</v>
      </c>
      <c r="B544" s="54">
        <v>542.0</v>
      </c>
      <c r="C544" s="54" t="s">
        <v>121</v>
      </c>
      <c r="D544" s="55" t="s">
        <v>122</v>
      </c>
      <c r="E544" s="65" t="s">
        <v>41</v>
      </c>
      <c r="F544" s="36" t="s">
        <v>1387</v>
      </c>
      <c r="G544" s="55" t="s">
        <v>1388</v>
      </c>
      <c r="H544" s="54" t="s">
        <v>1389</v>
      </c>
      <c r="I544" s="54" t="s">
        <v>1390</v>
      </c>
      <c r="J544" s="55" t="s">
        <v>1391</v>
      </c>
      <c r="K544" s="54" t="s">
        <v>1392</v>
      </c>
      <c r="L544" s="55" t="s">
        <v>1393</v>
      </c>
      <c r="M544" s="62" t="s">
        <v>200</v>
      </c>
      <c r="N544" s="54" t="s">
        <v>1394</v>
      </c>
      <c r="O544" s="54" t="s">
        <v>1395</v>
      </c>
      <c r="P544" s="55" t="s">
        <v>1396</v>
      </c>
      <c r="Q544" s="55" t="s">
        <v>1397</v>
      </c>
      <c r="R544" s="54" t="s">
        <v>205</v>
      </c>
      <c r="S544" s="54" t="s">
        <v>206</v>
      </c>
      <c r="T544" s="54" t="str">
        <f t="array" ref="T544">IFERROR(INDEX(INDIRECT("'"&amp;VLOOKUP($C544,ModMap!$A$2:$B$21,2,FALSE)&amp;"'!T:T"),MATCH($K544,INDIRECT("'"&amp;VLOOKUP($C544,ModMap!$A$2:$B$21,2,FALSE)&amp;"'!$K:$K"),0)),"")</f>
        <v>Unassigned</v>
      </c>
      <c r="U544" s="58" t="s">
        <v>33</v>
      </c>
      <c r="V544" s="54" t="str">
        <f t="array" ref="V544">IFERROR(INDEX(INDIRECT("'"&amp;VLOOKUP($C544,ModMap!$A$2:$B$21,2,FALSE)&amp;"'!V:V"),MATCH($K544,INDIRECT("'"&amp;VLOOKUP($C544,ModMap!$A$2:$B$21,2,FALSE)&amp;"'!$K:$K"),0)),"")</f>
        <v>Not Started</v>
      </c>
      <c r="W544" s="54" t="str">
        <f t="array" ref="W544">IFERROR(INDEX(INDIRECT("'"&amp;VLOOKUP($C544,ModMap!$A$2:$B$21,2,FALSE)&amp;"'!W:W"),MATCH($K544,INDIRECT("'"&amp;VLOOKUP($C544,ModMap!$A$2:$B$21,2,FALSE)&amp;"'!$K:$K"),0)),"")</f>
        <v>Unassigned</v>
      </c>
      <c r="X544" s="45" t="s">
        <v>36</v>
      </c>
      <c r="Y544" s="54" t="str">
        <f t="array" ref="Y544">IFERROR(INDEX(INDIRECT("'"&amp;VLOOKUP($C544,ModMap!$A$2:$B$21,2,FALSE)&amp;"'!Y:Y"),MATCH($K544,INDIRECT("'"&amp;VLOOKUP($C544,ModMap!$A$2:$B$21,2,FALSE)&amp;"'!$K:$K"),0)),"")</f>
        <v>N/A</v>
      </c>
      <c r="Z544" s="54" t="str">
        <f t="array" ref="Z544">IFERROR(INDEX(INDIRECT("'"&amp;VLOOKUP($C544,ModMap!$A$2:$B$21,2,FALSE)&amp;"'!Z:Z"),MATCH($K544,INDIRECT("'"&amp;VLOOKUP($C544,ModMap!$A$2:$B$21,2,FALSE)&amp;"'!$K:$K"),0)),"")</f>
        <v/>
      </c>
      <c r="AA544" s="45" t="s">
        <v>36</v>
      </c>
      <c r="AB544" s="54" t="str">
        <f t="array" ref="AB544">IFERROR(INDEX(INDIRECT("'"&amp;VLOOKUP($C544,ModMap!$A$2:$B$21,2,FALSE)&amp;"'!AB:AB"),MATCH($K544,INDIRECT("'"&amp;VLOOKUP($C544,ModMap!$A$2:$B$21,2,FALSE)&amp;"'!$K:$K"),0)),"")</f>
        <v>N/A</v>
      </c>
      <c r="AC544" s="54" t="str">
        <f t="array" ref="AC544">IFERROR(INDEX(INDIRECT("'"&amp;VLOOKUP($C544,ModMap!$A$2:$B$21,2,FALSE)&amp;"'!AC:AC"),MATCH($K544,INDIRECT("'"&amp;VLOOKUP($C544,ModMap!$A$2:$B$21,2,FALSE)&amp;"'!$K:$K"),0)),"")</f>
        <v/>
      </c>
      <c r="AD544" s="58" t="s">
        <v>33</v>
      </c>
      <c r="AE544" s="54" t="str">
        <f t="array" ref="AE544">IFERROR(INDEX(INDIRECT("'"&amp;VLOOKUP($C544,ModMap!$A$2:$B$21,2,FALSE)&amp;"'!AE:AE"),MATCH($K544,INDIRECT("'"&amp;VLOOKUP($C544,ModMap!$A$2:$B$21,2,FALSE)&amp;"'!$K:$K"),0)),"")</f>
        <v>Not Started</v>
      </c>
      <c r="AF544" s="54" t="str">
        <f t="array" ref="AF544">IFERROR(INDEX(INDIRECT("'"&amp;VLOOKUP($C544,ModMap!$A$2:$B$21,2,FALSE)&amp;"'!AF:AF"),MATCH($K544,INDIRECT("'"&amp;VLOOKUP($C544,ModMap!$A$2:$B$21,2,FALSE)&amp;"'!$K:$K"),0)),"")</f>
        <v>Unassigned</v>
      </c>
      <c r="AG544" s="45" t="s">
        <v>36</v>
      </c>
      <c r="AH544" s="54" t="str">
        <f t="array" ref="AH544">IFERROR(INDEX(INDIRECT("'"&amp;VLOOKUP($C544,ModMap!$A$2:$B$21,2,FALSE)&amp;"'!AH:AH"),MATCH($K544,INDIRECT("'"&amp;VLOOKUP($C544,ModMap!$A$2:$B$21,2,FALSE)&amp;"'!$K:$K"),0)),"")</f>
        <v>N/A</v>
      </c>
      <c r="AI544" s="54" t="str">
        <f t="array" ref="AI544">IFERROR(INDEX(INDIRECT("'"&amp;VLOOKUP($C544,ModMap!$A$2:$B$21,2,FALSE)&amp;"'!AI:AI"),MATCH($K544,INDIRECT("'"&amp;VLOOKUP($C544,ModMap!$A$2:$B$21,2,FALSE)&amp;"'!$K:$K"),0)),"")</f>
        <v/>
      </c>
      <c r="AJ544" s="45" t="s">
        <v>36</v>
      </c>
      <c r="AK544" s="54" t="str">
        <f t="array" ref="AK544">IFERROR(INDEX(INDIRECT("'"&amp;VLOOKUP($C544,ModMap!$A$2:$B$21,2,FALSE)&amp;"'!AK:AK"),MATCH($K544,INDIRECT("'"&amp;VLOOKUP($C544,ModMap!$A$2:$B$21,2,FALSE)&amp;"'!$K:$K"),0)),"")</f>
        <v>N/A</v>
      </c>
      <c r="AL544" s="54" t="str">
        <f t="array" ref="AL544">IFERROR(INDEX(INDIRECT("'"&amp;VLOOKUP($C544,ModMap!$A$2:$B$21,2,FALSE)&amp;"'!AL:AL"),MATCH($K544,INDIRECT("'"&amp;VLOOKUP($C544,ModMap!$A$2:$B$21,2,FALSE)&amp;"'!$K:$K"),0)),"")</f>
        <v/>
      </c>
      <c r="AM544" s="54">
        <f t="shared" si="1"/>
        <v>2</v>
      </c>
      <c r="AN544" s="54" t="str">
        <f t="shared" si="2"/>
        <v>Not Started</v>
      </c>
      <c r="AO544" s="55" t="str">
        <f t="array" ref="AO544">IFERROR(INDEX(INDIRECT("'"&amp;VLOOKUP($C544,ModMap!$A$2:$B$21,2,FALSE)&amp;"'!AO:AO"),MATCH($K544,INDIRECT("'"&amp;VLOOKUP($C544,ModMap!$A$2:$B$21,2,FALSE)&amp;"'!$K:$K"),0)),"")</f>
        <v/>
      </c>
      <c r="AP544" s="53" t="str">
        <f t="array" ref="AP544">IFERROR(HYPERLINK("#'"&amp;VLOOKUP($C544,ModMap!$A$2:$B$21,2,FALSE)&amp;"'!V"&amp;MATCH($K544,INDIRECT("'"&amp;VLOOKUP($C544,ModMap!$A$2:$B$21,2,FALSE)&amp;"'!$K:$K"),0),"Edit on module sheet"),"")</f>
        <v>Edit on module sheet</v>
      </c>
    </row>
    <row r="545" ht="42.0" customHeight="1">
      <c r="A545" s="34">
        <v>543.0</v>
      </c>
      <c r="B545" s="34">
        <v>543.0</v>
      </c>
      <c r="C545" s="34" t="s">
        <v>121</v>
      </c>
      <c r="D545" s="35" t="s">
        <v>122</v>
      </c>
      <c r="E545" s="36" t="s">
        <v>48</v>
      </c>
      <c r="F545" s="36" t="s">
        <v>1387</v>
      </c>
      <c r="G545" s="35" t="s">
        <v>1388</v>
      </c>
      <c r="H545" s="34" t="s">
        <v>1389</v>
      </c>
      <c r="I545" s="34" t="s">
        <v>1390</v>
      </c>
      <c r="J545" s="35" t="s">
        <v>1391</v>
      </c>
      <c r="K545" s="34" t="s">
        <v>2804</v>
      </c>
      <c r="L545" s="35" t="s">
        <v>2805</v>
      </c>
      <c r="M545" s="83" t="s">
        <v>2019</v>
      </c>
      <c r="N545" s="34" t="s">
        <v>1394</v>
      </c>
      <c r="O545" s="34" t="s">
        <v>1395</v>
      </c>
      <c r="P545" s="35" t="s">
        <v>1396</v>
      </c>
      <c r="Q545" s="35" t="s">
        <v>1397</v>
      </c>
      <c r="R545" s="34" t="s">
        <v>205</v>
      </c>
      <c r="S545" s="34" t="s">
        <v>66</v>
      </c>
      <c r="T545" s="34" t="str">
        <f t="array" ref="T545">IFERROR(INDEX(INDIRECT("'"&amp;VLOOKUP($C545,ModMap!$A$2:$B$21,2,FALSE)&amp;"'!T:T"),MATCH($K545,INDIRECT("'"&amp;VLOOKUP($C545,ModMap!$A$2:$B$21,2,FALSE)&amp;"'!$K:$K"),0)),"")</f>
        <v>Unassigned</v>
      </c>
      <c r="U545" s="45" t="s">
        <v>36</v>
      </c>
      <c r="V545" s="34" t="str">
        <f t="array" ref="V545">IFERROR(INDEX(INDIRECT("'"&amp;VLOOKUP($C545,ModMap!$A$2:$B$21,2,FALSE)&amp;"'!V:V"),MATCH($K545,INDIRECT("'"&amp;VLOOKUP($C545,ModMap!$A$2:$B$21,2,FALSE)&amp;"'!$K:$K"),0)),"")</f>
        <v>N/A</v>
      </c>
      <c r="W545" s="34" t="str">
        <f t="array" ref="W545">IFERROR(INDEX(INDIRECT("'"&amp;VLOOKUP($C545,ModMap!$A$2:$B$21,2,FALSE)&amp;"'!W:W"),MATCH($K545,INDIRECT("'"&amp;VLOOKUP($C545,ModMap!$A$2:$B$21,2,FALSE)&amp;"'!$K:$K"),0)),"")</f>
        <v/>
      </c>
      <c r="X545" s="58" t="s">
        <v>33</v>
      </c>
      <c r="Y545" s="34" t="str">
        <f t="array" ref="Y545">IFERROR(INDEX(INDIRECT("'"&amp;VLOOKUP($C545,ModMap!$A$2:$B$21,2,FALSE)&amp;"'!Y:Y"),MATCH($K545,INDIRECT("'"&amp;VLOOKUP($C545,ModMap!$A$2:$B$21,2,FALSE)&amp;"'!$K:$K"),0)),"")</f>
        <v>Not Started</v>
      </c>
      <c r="Z545" s="34" t="str">
        <f t="array" ref="Z545">IFERROR(INDEX(INDIRECT("'"&amp;VLOOKUP($C545,ModMap!$A$2:$B$21,2,FALSE)&amp;"'!Z:Z"),MATCH($K545,INDIRECT("'"&amp;VLOOKUP($C545,ModMap!$A$2:$B$21,2,FALSE)&amp;"'!$K:$K"),0)),"")</f>
        <v>Unassigned</v>
      </c>
      <c r="AA545" s="45" t="s">
        <v>36</v>
      </c>
      <c r="AB545" s="34" t="str">
        <f t="array" ref="AB545">IFERROR(INDEX(INDIRECT("'"&amp;VLOOKUP($C545,ModMap!$A$2:$B$21,2,FALSE)&amp;"'!AB:AB"),MATCH($K545,INDIRECT("'"&amp;VLOOKUP($C545,ModMap!$A$2:$B$21,2,FALSE)&amp;"'!$K:$K"),0)),"")</f>
        <v>N/A</v>
      </c>
      <c r="AC545" s="34" t="str">
        <f t="array" ref="AC545">IFERROR(INDEX(INDIRECT("'"&amp;VLOOKUP($C545,ModMap!$A$2:$B$21,2,FALSE)&amp;"'!AC:AC"),MATCH($K545,INDIRECT("'"&amp;VLOOKUP($C545,ModMap!$A$2:$B$21,2,FALSE)&amp;"'!$K:$K"),0)),"")</f>
        <v/>
      </c>
      <c r="AD545" s="58" t="s">
        <v>33</v>
      </c>
      <c r="AE545" s="34" t="str">
        <f t="array" ref="AE545">IFERROR(INDEX(INDIRECT("'"&amp;VLOOKUP($C545,ModMap!$A$2:$B$21,2,FALSE)&amp;"'!AE:AE"),MATCH($K545,INDIRECT("'"&amp;VLOOKUP($C545,ModMap!$A$2:$B$21,2,FALSE)&amp;"'!$K:$K"),0)),"")</f>
        <v>Not Started</v>
      </c>
      <c r="AF545" s="34" t="str">
        <f t="array" ref="AF545">IFERROR(INDEX(INDIRECT("'"&amp;VLOOKUP($C545,ModMap!$A$2:$B$21,2,FALSE)&amp;"'!AF:AF"),MATCH($K545,INDIRECT("'"&amp;VLOOKUP($C545,ModMap!$A$2:$B$21,2,FALSE)&amp;"'!$K:$K"),0)),"")</f>
        <v>Unassigned</v>
      </c>
      <c r="AG545" s="45" t="s">
        <v>36</v>
      </c>
      <c r="AH545" s="34" t="str">
        <f t="array" ref="AH545">IFERROR(INDEX(INDIRECT("'"&amp;VLOOKUP($C545,ModMap!$A$2:$B$21,2,FALSE)&amp;"'!AH:AH"),MATCH($K545,INDIRECT("'"&amp;VLOOKUP($C545,ModMap!$A$2:$B$21,2,FALSE)&amp;"'!$K:$K"),0)),"")</f>
        <v>N/A</v>
      </c>
      <c r="AI545" s="34" t="str">
        <f t="array" ref="AI545">IFERROR(INDEX(INDIRECT("'"&amp;VLOOKUP($C545,ModMap!$A$2:$B$21,2,FALSE)&amp;"'!AI:AI"),MATCH($K545,INDIRECT("'"&amp;VLOOKUP($C545,ModMap!$A$2:$B$21,2,FALSE)&amp;"'!$K:$K"),0)),"")</f>
        <v/>
      </c>
      <c r="AJ545" s="58" t="s">
        <v>33</v>
      </c>
      <c r="AK545" s="34" t="str">
        <f t="array" ref="AK545">IFERROR(INDEX(INDIRECT("'"&amp;VLOOKUP($C545,ModMap!$A$2:$B$21,2,FALSE)&amp;"'!AK:AK"),MATCH($K545,INDIRECT("'"&amp;VLOOKUP($C545,ModMap!$A$2:$B$21,2,FALSE)&amp;"'!$K:$K"),0)),"")</f>
        <v>Not Started</v>
      </c>
      <c r="AL545" s="34" t="str">
        <f t="array" ref="AL545">IFERROR(INDEX(INDIRECT("'"&amp;VLOOKUP($C545,ModMap!$A$2:$B$21,2,FALSE)&amp;"'!AL:AL"),MATCH($K545,INDIRECT("'"&amp;VLOOKUP($C545,ModMap!$A$2:$B$21,2,FALSE)&amp;"'!$K:$K"),0)),"")</f>
        <v>Unassigned</v>
      </c>
      <c r="AM545" s="34">
        <f t="shared" si="1"/>
        <v>3</v>
      </c>
      <c r="AN545" s="34" t="str">
        <f t="shared" si="2"/>
        <v>Not Started</v>
      </c>
      <c r="AO545" s="35" t="str">
        <f t="array" ref="AO545">IFERROR(INDEX(INDIRECT("'"&amp;VLOOKUP($C545,ModMap!$A$2:$B$21,2,FALSE)&amp;"'!AO:AO"),MATCH($K545,INDIRECT("'"&amp;VLOOKUP($C545,ModMap!$A$2:$B$21,2,FALSE)&amp;"'!$K:$K"),0)),"")</f>
        <v/>
      </c>
      <c r="AP545" s="53" t="str">
        <f t="array" ref="AP545">IFERROR(HYPERLINK("#'"&amp;VLOOKUP($C545,ModMap!$A$2:$B$21,2,FALSE)&amp;"'!V"&amp;MATCH($K545,INDIRECT("'"&amp;VLOOKUP($C545,ModMap!$A$2:$B$21,2,FALSE)&amp;"'!$K:$K"),0),"Edit on module sheet"),"")</f>
        <v>Edit on module sheet</v>
      </c>
    </row>
    <row r="546" ht="42.0" customHeight="1">
      <c r="A546" s="54">
        <v>544.0</v>
      </c>
      <c r="B546" s="54">
        <v>544.0</v>
      </c>
      <c r="C546" s="54" t="s">
        <v>121</v>
      </c>
      <c r="D546" s="55" t="s">
        <v>122</v>
      </c>
      <c r="E546" s="64" t="s">
        <v>69</v>
      </c>
      <c r="F546" s="36" t="s">
        <v>1387</v>
      </c>
      <c r="G546" s="55" t="s">
        <v>1388</v>
      </c>
      <c r="H546" s="54" t="s">
        <v>1389</v>
      </c>
      <c r="I546" s="54" t="s">
        <v>1390</v>
      </c>
      <c r="J546" s="55" t="s">
        <v>1391</v>
      </c>
      <c r="K546" s="54" t="s">
        <v>3850</v>
      </c>
      <c r="L546" s="55" t="s">
        <v>3851</v>
      </c>
      <c r="M546" s="58" t="s">
        <v>434</v>
      </c>
      <c r="N546" s="54" t="s">
        <v>1394</v>
      </c>
      <c r="O546" s="54" t="s">
        <v>1395</v>
      </c>
      <c r="P546" s="55" t="s">
        <v>1396</v>
      </c>
      <c r="Q546" s="55" t="s">
        <v>1397</v>
      </c>
      <c r="R546" s="54" t="s">
        <v>205</v>
      </c>
      <c r="S546" s="54" t="s">
        <v>69</v>
      </c>
      <c r="T546" s="54" t="str">
        <f t="array" ref="T546">IFERROR(INDEX(INDIRECT("'"&amp;VLOOKUP($C546,ModMap!$A$2:$B$21,2,FALSE)&amp;"'!T:T"),MATCH($K546,INDIRECT("'"&amp;VLOOKUP($C546,ModMap!$A$2:$B$21,2,FALSE)&amp;"'!$K:$K"),0)),"")</f>
        <v>Unassigned</v>
      </c>
      <c r="U546" s="58" t="s">
        <v>33</v>
      </c>
      <c r="V546" s="54" t="str">
        <f t="array" ref="V546">IFERROR(INDEX(INDIRECT("'"&amp;VLOOKUP($C546,ModMap!$A$2:$B$21,2,FALSE)&amp;"'!V:V"),MATCH($K546,INDIRECT("'"&amp;VLOOKUP($C546,ModMap!$A$2:$B$21,2,FALSE)&amp;"'!$K:$K"),0)),"")</f>
        <v>Not Started</v>
      </c>
      <c r="W546" s="54" t="str">
        <f t="array" ref="W546">IFERROR(INDEX(INDIRECT("'"&amp;VLOOKUP($C546,ModMap!$A$2:$B$21,2,FALSE)&amp;"'!W:W"),MATCH($K546,INDIRECT("'"&amp;VLOOKUP($C546,ModMap!$A$2:$B$21,2,FALSE)&amp;"'!$K:$K"),0)),"")</f>
        <v>Unassigned</v>
      </c>
      <c r="X546" s="58" t="s">
        <v>33</v>
      </c>
      <c r="Y546" s="54" t="str">
        <f t="array" ref="Y546">IFERROR(INDEX(INDIRECT("'"&amp;VLOOKUP($C546,ModMap!$A$2:$B$21,2,FALSE)&amp;"'!Y:Y"),MATCH($K546,INDIRECT("'"&amp;VLOOKUP($C546,ModMap!$A$2:$B$21,2,FALSE)&amp;"'!$K:$K"),0)),"")</f>
        <v>Not Started</v>
      </c>
      <c r="Z546" s="54" t="str">
        <f t="array" ref="Z546">IFERROR(INDEX(INDIRECT("'"&amp;VLOOKUP($C546,ModMap!$A$2:$B$21,2,FALSE)&amp;"'!Z:Z"),MATCH($K546,INDIRECT("'"&amp;VLOOKUP($C546,ModMap!$A$2:$B$21,2,FALSE)&amp;"'!$K:$K"),0)),"")</f>
        <v>Unassigned</v>
      </c>
      <c r="AA546" s="45" t="s">
        <v>36</v>
      </c>
      <c r="AB546" s="54" t="str">
        <f t="array" ref="AB546">IFERROR(INDEX(INDIRECT("'"&amp;VLOOKUP($C546,ModMap!$A$2:$B$21,2,FALSE)&amp;"'!AB:AB"),MATCH($K546,INDIRECT("'"&amp;VLOOKUP($C546,ModMap!$A$2:$B$21,2,FALSE)&amp;"'!$K:$K"),0)),"")</f>
        <v>N/A</v>
      </c>
      <c r="AC546" s="54" t="str">
        <f t="array" ref="AC546">IFERROR(INDEX(INDIRECT("'"&amp;VLOOKUP($C546,ModMap!$A$2:$B$21,2,FALSE)&amp;"'!AC:AC"),MATCH($K546,INDIRECT("'"&amp;VLOOKUP($C546,ModMap!$A$2:$B$21,2,FALSE)&amp;"'!$K:$K"),0)),"")</f>
        <v/>
      </c>
      <c r="AD546" s="58" t="s">
        <v>33</v>
      </c>
      <c r="AE546" s="54" t="str">
        <f t="array" ref="AE546">IFERROR(INDEX(INDIRECT("'"&amp;VLOOKUP($C546,ModMap!$A$2:$B$21,2,FALSE)&amp;"'!AE:AE"),MATCH($K546,INDIRECT("'"&amp;VLOOKUP($C546,ModMap!$A$2:$B$21,2,FALSE)&amp;"'!$K:$K"),0)),"")</f>
        <v>Not Started</v>
      </c>
      <c r="AF546" s="54" t="str">
        <f t="array" ref="AF546">IFERROR(INDEX(INDIRECT("'"&amp;VLOOKUP($C546,ModMap!$A$2:$B$21,2,FALSE)&amp;"'!AF:AF"),MATCH($K546,INDIRECT("'"&amp;VLOOKUP($C546,ModMap!$A$2:$B$21,2,FALSE)&amp;"'!$K:$K"),0)),"")</f>
        <v>Unassigned</v>
      </c>
      <c r="AG546" s="45" t="s">
        <v>36</v>
      </c>
      <c r="AH546" s="54" t="str">
        <f t="array" ref="AH546">IFERROR(INDEX(INDIRECT("'"&amp;VLOOKUP($C546,ModMap!$A$2:$B$21,2,FALSE)&amp;"'!AH:AH"),MATCH($K546,INDIRECT("'"&amp;VLOOKUP($C546,ModMap!$A$2:$B$21,2,FALSE)&amp;"'!$K:$K"),0)),"")</f>
        <v>N/A</v>
      </c>
      <c r="AI546" s="54" t="str">
        <f t="array" ref="AI546">IFERROR(INDEX(INDIRECT("'"&amp;VLOOKUP($C546,ModMap!$A$2:$B$21,2,FALSE)&amp;"'!AI:AI"),MATCH($K546,INDIRECT("'"&amp;VLOOKUP($C546,ModMap!$A$2:$B$21,2,FALSE)&amp;"'!$K:$K"),0)),"")</f>
        <v/>
      </c>
      <c r="AJ546" s="45" t="s">
        <v>36</v>
      </c>
      <c r="AK546" s="54" t="str">
        <f t="array" ref="AK546">IFERROR(INDEX(INDIRECT("'"&amp;VLOOKUP($C546,ModMap!$A$2:$B$21,2,FALSE)&amp;"'!AK:AK"),MATCH($K546,INDIRECT("'"&amp;VLOOKUP($C546,ModMap!$A$2:$B$21,2,FALSE)&amp;"'!$K:$K"),0)),"")</f>
        <v>N/A</v>
      </c>
      <c r="AL546" s="54" t="str">
        <f t="array" ref="AL546">IFERROR(INDEX(INDIRECT("'"&amp;VLOOKUP($C546,ModMap!$A$2:$B$21,2,FALSE)&amp;"'!AL:AL"),MATCH($K546,INDIRECT("'"&amp;VLOOKUP($C546,ModMap!$A$2:$B$21,2,FALSE)&amp;"'!$K:$K"),0)),"")</f>
        <v/>
      </c>
      <c r="AM546" s="54">
        <f t="shared" si="1"/>
        <v>3</v>
      </c>
      <c r="AN546" s="54" t="str">
        <f t="shared" si="2"/>
        <v>Not Started</v>
      </c>
      <c r="AO546" s="55" t="str">
        <f t="array" ref="AO546">IFERROR(INDEX(INDIRECT("'"&amp;VLOOKUP($C546,ModMap!$A$2:$B$21,2,FALSE)&amp;"'!AO:AO"),MATCH($K546,INDIRECT("'"&amp;VLOOKUP($C546,ModMap!$A$2:$B$21,2,FALSE)&amp;"'!$K:$K"),0)),"")</f>
        <v/>
      </c>
      <c r="AP546" s="53" t="str">
        <f t="array" ref="AP546">IFERROR(HYPERLINK("#'"&amp;VLOOKUP($C546,ModMap!$A$2:$B$21,2,FALSE)&amp;"'!V"&amp;MATCH($K546,INDIRECT("'"&amp;VLOOKUP($C546,ModMap!$A$2:$B$21,2,FALSE)&amp;"'!$K:$K"),0),"Edit on module sheet"),"")</f>
        <v>Edit on module sheet</v>
      </c>
    </row>
    <row r="547" ht="42.0" customHeight="1">
      <c r="A547" s="34">
        <v>545.0</v>
      </c>
      <c r="B547" s="34">
        <v>545.0</v>
      </c>
      <c r="C547" s="34" t="s">
        <v>121</v>
      </c>
      <c r="D547" s="35" t="s">
        <v>122</v>
      </c>
      <c r="E547" s="36" t="s">
        <v>48</v>
      </c>
      <c r="F547" s="36" t="s">
        <v>1387</v>
      </c>
      <c r="G547" s="35" t="s">
        <v>1388</v>
      </c>
      <c r="H547" s="34" t="s">
        <v>1398</v>
      </c>
      <c r="I547" s="34" t="s">
        <v>1399</v>
      </c>
      <c r="J547" s="35" t="s">
        <v>1400</v>
      </c>
      <c r="K547" s="34" t="s">
        <v>2822</v>
      </c>
      <c r="L547" s="35" t="s">
        <v>2823</v>
      </c>
      <c r="M547" s="66" t="s">
        <v>211</v>
      </c>
      <c r="N547" s="34" t="s">
        <v>1394</v>
      </c>
      <c r="O547" s="34" t="s">
        <v>1395</v>
      </c>
      <c r="P547" s="35" t="s">
        <v>1403</v>
      </c>
      <c r="Q547" s="35" t="s">
        <v>1404</v>
      </c>
      <c r="R547" s="34" t="s">
        <v>1203</v>
      </c>
      <c r="S547" s="34" t="s">
        <v>53</v>
      </c>
      <c r="T547" s="34" t="str">
        <f t="array" ref="T547">IFERROR(INDEX(INDIRECT("'"&amp;VLOOKUP($C547,ModMap!$A$2:$B$21,2,FALSE)&amp;"'!T:T"),MATCH($K547,INDIRECT("'"&amp;VLOOKUP($C547,ModMap!$A$2:$B$21,2,FALSE)&amp;"'!$K:$K"),0)),"")</f>
        <v>Unassigned</v>
      </c>
      <c r="U547" s="45" t="s">
        <v>36</v>
      </c>
      <c r="V547" s="34" t="str">
        <f t="array" ref="V547">IFERROR(INDEX(INDIRECT("'"&amp;VLOOKUP($C547,ModMap!$A$2:$B$21,2,FALSE)&amp;"'!V:V"),MATCH($K547,INDIRECT("'"&amp;VLOOKUP($C547,ModMap!$A$2:$B$21,2,FALSE)&amp;"'!$K:$K"),0)),"")</f>
        <v>N/A</v>
      </c>
      <c r="W547" s="34" t="str">
        <f t="array" ref="W547">IFERROR(INDEX(INDIRECT("'"&amp;VLOOKUP($C547,ModMap!$A$2:$B$21,2,FALSE)&amp;"'!W:W"),MATCH($K547,INDIRECT("'"&amp;VLOOKUP($C547,ModMap!$A$2:$B$21,2,FALSE)&amp;"'!$K:$K"),0)),"")</f>
        <v/>
      </c>
      <c r="X547" s="58" t="s">
        <v>33</v>
      </c>
      <c r="Y547" s="34" t="str">
        <f t="array" ref="Y547">IFERROR(INDEX(INDIRECT("'"&amp;VLOOKUP($C547,ModMap!$A$2:$B$21,2,FALSE)&amp;"'!Y:Y"),MATCH($K547,INDIRECT("'"&amp;VLOOKUP($C547,ModMap!$A$2:$B$21,2,FALSE)&amp;"'!$K:$K"),0)),"")</f>
        <v>Not Started</v>
      </c>
      <c r="Z547" s="34" t="str">
        <f t="array" ref="Z547">IFERROR(INDEX(INDIRECT("'"&amp;VLOOKUP($C547,ModMap!$A$2:$B$21,2,FALSE)&amp;"'!Z:Z"),MATCH($K547,INDIRECT("'"&amp;VLOOKUP($C547,ModMap!$A$2:$B$21,2,FALSE)&amp;"'!$K:$K"),0)),"")</f>
        <v>Unassigned</v>
      </c>
      <c r="AA547" s="58" t="s">
        <v>33</v>
      </c>
      <c r="AB547" s="34" t="str">
        <f t="array" ref="AB547">IFERROR(INDEX(INDIRECT("'"&amp;VLOOKUP($C547,ModMap!$A$2:$B$21,2,FALSE)&amp;"'!AB:AB"),MATCH($K547,INDIRECT("'"&amp;VLOOKUP($C547,ModMap!$A$2:$B$21,2,FALSE)&amp;"'!$K:$K"),0)),"")</f>
        <v>Not Started</v>
      </c>
      <c r="AC547" s="34" t="str">
        <f t="array" ref="AC547">IFERROR(INDEX(INDIRECT("'"&amp;VLOOKUP($C547,ModMap!$A$2:$B$21,2,FALSE)&amp;"'!AC:AC"),MATCH($K547,INDIRECT("'"&amp;VLOOKUP($C547,ModMap!$A$2:$B$21,2,FALSE)&amp;"'!$K:$K"),0)),"")</f>
        <v>Unassigned</v>
      </c>
      <c r="AD547" s="45" t="s">
        <v>36</v>
      </c>
      <c r="AE547" s="34" t="str">
        <f t="array" ref="AE547">IFERROR(INDEX(INDIRECT("'"&amp;VLOOKUP($C547,ModMap!$A$2:$B$21,2,FALSE)&amp;"'!AE:AE"),MATCH($K547,INDIRECT("'"&amp;VLOOKUP($C547,ModMap!$A$2:$B$21,2,FALSE)&amp;"'!$K:$K"),0)),"")</f>
        <v>N/A</v>
      </c>
      <c r="AF547" s="34" t="str">
        <f t="array" ref="AF547">IFERROR(INDEX(INDIRECT("'"&amp;VLOOKUP($C547,ModMap!$A$2:$B$21,2,FALSE)&amp;"'!AF:AF"),MATCH($K547,INDIRECT("'"&amp;VLOOKUP($C547,ModMap!$A$2:$B$21,2,FALSE)&amp;"'!$K:$K"),0)),"")</f>
        <v/>
      </c>
      <c r="AG547" s="45" t="s">
        <v>36</v>
      </c>
      <c r="AH547" s="34" t="str">
        <f t="array" ref="AH547">IFERROR(INDEX(INDIRECT("'"&amp;VLOOKUP($C547,ModMap!$A$2:$B$21,2,FALSE)&amp;"'!AH:AH"),MATCH($K547,INDIRECT("'"&amp;VLOOKUP($C547,ModMap!$A$2:$B$21,2,FALSE)&amp;"'!$K:$K"),0)),"")</f>
        <v>N/A</v>
      </c>
      <c r="AI547" s="34" t="str">
        <f t="array" ref="AI547">IFERROR(INDEX(INDIRECT("'"&amp;VLOOKUP($C547,ModMap!$A$2:$B$21,2,FALSE)&amp;"'!AI:AI"),MATCH($K547,INDIRECT("'"&amp;VLOOKUP($C547,ModMap!$A$2:$B$21,2,FALSE)&amp;"'!$K:$K"),0)),"")</f>
        <v/>
      </c>
      <c r="AJ547" s="45" t="s">
        <v>36</v>
      </c>
      <c r="AK547" s="34" t="str">
        <f t="array" ref="AK547">IFERROR(INDEX(INDIRECT("'"&amp;VLOOKUP($C547,ModMap!$A$2:$B$21,2,FALSE)&amp;"'!AK:AK"),MATCH($K547,INDIRECT("'"&amp;VLOOKUP($C547,ModMap!$A$2:$B$21,2,FALSE)&amp;"'!$K:$K"),0)),"")</f>
        <v>N/A</v>
      </c>
      <c r="AL547" s="34" t="str">
        <f t="array" ref="AL547">IFERROR(INDEX(INDIRECT("'"&amp;VLOOKUP($C547,ModMap!$A$2:$B$21,2,FALSE)&amp;"'!AL:AL"),MATCH($K547,INDIRECT("'"&amp;VLOOKUP($C547,ModMap!$A$2:$B$21,2,FALSE)&amp;"'!$K:$K"),0)),"")</f>
        <v/>
      </c>
      <c r="AM547" s="34">
        <f t="shared" si="1"/>
        <v>2</v>
      </c>
      <c r="AN547" s="34" t="str">
        <f t="shared" si="2"/>
        <v>Not Started</v>
      </c>
      <c r="AO547" s="35" t="str">
        <f t="array" ref="AO547">IFERROR(INDEX(INDIRECT("'"&amp;VLOOKUP($C547,ModMap!$A$2:$B$21,2,FALSE)&amp;"'!AO:AO"),MATCH($K547,INDIRECT("'"&amp;VLOOKUP($C547,ModMap!$A$2:$B$21,2,FALSE)&amp;"'!$K:$K"),0)),"")</f>
        <v/>
      </c>
      <c r="AP547" s="53" t="str">
        <f t="array" ref="AP547">IFERROR(HYPERLINK("#'"&amp;VLOOKUP($C547,ModMap!$A$2:$B$21,2,FALSE)&amp;"'!V"&amp;MATCH($K547,INDIRECT("'"&amp;VLOOKUP($C547,ModMap!$A$2:$B$21,2,FALSE)&amp;"'!$K:$K"),0),"Edit on module sheet"),"")</f>
        <v>Edit on module sheet</v>
      </c>
    </row>
    <row r="548" ht="42.0" customHeight="1">
      <c r="A548" s="54">
        <v>546.0</v>
      </c>
      <c r="B548" s="54">
        <v>546.0</v>
      </c>
      <c r="C548" s="54" t="s">
        <v>121</v>
      </c>
      <c r="D548" s="55" t="s">
        <v>122</v>
      </c>
      <c r="E548" s="36" t="s">
        <v>48</v>
      </c>
      <c r="F548" s="36" t="s">
        <v>1387</v>
      </c>
      <c r="G548" s="55" t="s">
        <v>1388</v>
      </c>
      <c r="H548" s="54" t="s">
        <v>1398</v>
      </c>
      <c r="I548" s="54" t="s">
        <v>1399</v>
      </c>
      <c r="J548" s="55" t="s">
        <v>1400</v>
      </c>
      <c r="K548" s="54" t="s">
        <v>2828</v>
      </c>
      <c r="L548" s="55" t="s">
        <v>2829</v>
      </c>
      <c r="M548" s="66" t="s">
        <v>211</v>
      </c>
      <c r="N548" s="54" t="s">
        <v>1394</v>
      </c>
      <c r="O548" s="54" t="s">
        <v>1395</v>
      </c>
      <c r="P548" s="55" t="s">
        <v>1403</v>
      </c>
      <c r="Q548" s="55" t="s">
        <v>1404</v>
      </c>
      <c r="R548" s="54" t="s">
        <v>1203</v>
      </c>
      <c r="S548" s="54" t="s">
        <v>56</v>
      </c>
      <c r="T548" s="54" t="str">
        <f t="array" ref="T548">IFERROR(INDEX(INDIRECT("'"&amp;VLOOKUP($C548,ModMap!$A$2:$B$21,2,FALSE)&amp;"'!T:T"),MATCH($K548,INDIRECT("'"&amp;VLOOKUP($C548,ModMap!$A$2:$B$21,2,FALSE)&amp;"'!$K:$K"),0)),"")</f>
        <v>Unassigned</v>
      </c>
      <c r="U548" s="45" t="s">
        <v>36</v>
      </c>
      <c r="V548" s="54" t="str">
        <f t="array" ref="V548">IFERROR(INDEX(INDIRECT("'"&amp;VLOOKUP($C548,ModMap!$A$2:$B$21,2,FALSE)&amp;"'!V:V"),MATCH($K548,INDIRECT("'"&amp;VLOOKUP($C548,ModMap!$A$2:$B$21,2,FALSE)&amp;"'!$K:$K"),0)),"")</f>
        <v>N/A</v>
      </c>
      <c r="W548" s="54" t="str">
        <f t="array" ref="W548">IFERROR(INDEX(INDIRECT("'"&amp;VLOOKUP($C548,ModMap!$A$2:$B$21,2,FALSE)&amp;"'!W:W"),MATCH($K548,INDIRECT("'"&amp;VLOOKUP($C548,ModMap!$A$2:$B$21,2,FALSE)&amp;"'!$K:$K"),0)),"")</f>
        <v/>
      </c>
      <c r="X548" s="58" t="s">
        <v>33</v>
      </c>
      <c r="Y548" s="54" t="str">
        <f t="array" ref="Y548">IFERROR(INDEX(INDIRECT("'"&amp;VLOOKUP($C548,ModMap!$A$2:$B$21,2,FALSE)&amp;"'!Y:Y"),MATCH($K548,INDIRECT("'"&amp;VLOOKUP($C548,ModMap!$A$2:$B$21,2,FALSE)&amp;"'!$K:$K"),0)),"")</f>
        <v>Not Started</v>
      </c>
      <c r="Z548" s="54" t="str">
        <f t="array" ref="Z548">IFERROR(INDEX(INDIRECT("'"&amp;VLOOKUP($C548,ModMap!$A$2:$B$21,2,FALSE)&amp;"'!Z:Z"),MATCH($K548,INDIRECT("'"&amp;VLOOKUP($C548,ModMap!$A$2:$B$21,2,FALSE)&amp;"'!$K:$K"),0)),"")</f>
        <v>Unassigned</v>
      </c>
      <c r="AA548" s="58" t="s">
        <v>33</v>
      </c>
      <c r="AB548" s="54" t="str">
        <f t="array" ref="AB548">IFERROR(INDEX(INDIRECT("'"&amp;VLOOKUP($C548,ModMap!$A$2:$B$21,2,FALSE)&amp;"'!AB:AB"),MATCH($K548,INDIRECT("'"&amp;VLOOKUP($C548,ModMap!$A$2:$B$21,2,FALSE)&amp;"'!$K:$K"),0)),"")</f>
        <v>Not Started</v>
      </c>
      <c r="AC548" s="54" t="str">
        <f t="array" ref="AC548">IFERROR(INDEX(INDIRECT("'"&amp;VLOOKUP($C548,ModMap!$A$2:$B$21,2,FALSE)&amp;"'!AC:AC"),MATCH($K548,INDIRECT("'"&amp;VLOOKUP($C548,ModMap!$A$2:$B$21,2,FALSE)&amp;"'!$K:$K"),0)),"")</f>
        <v>Unassigned</v>
      </c>
      <c r="AD548" s="58" t="s">
        <v>33</v>
      </c>
      <c r="AE548" s="54" t="str">
        <f t="array" ref="AE548">IFERROR(INDEX(INDIRECT("'"&amp;VLOOKUP($C548,ModMap!$A$2:$B$21,2,FALSE)&amp;"'!AE:AE"),MATCH($K548,INDIRECT("'"&amp;VLOOKUP($C548,ModMap!$A$2:$B$21,2,FALSE)&amp;"'!$K:$K"),0)),"")</f>
        <v>Not Started</v>
      </c>
      <c r="AF548" s="54" t="str">
        <f t="array" ref="AF548">IFERROR(INDEX(INDIRECT("'"&amp;VLOOKUP($C548,ModMap!$A$2:$B$21,2,FALSE)&amp;"'!AF:AF"),MATCH($K548,INDIRECT("'"&amp;VLOOKUP($C548,ModMap!$A$2:$B$21,2,FALSE)&amp;"'!$K:$K"),0)),"")</f>
        <v>Unassigned</v>
      </c>
      <c r="AG548" s="45" t="s">
        <v>36</v>
      </c>
      <c r="AH548" s="54" t="str">
        <f t="array" ref="AH548">IFERROR(INDEX(INDIRECT("'"&amp;VLOOKUP($C548,ModMap!$A$2:$B$21,2,FALSE)&amp;"'!AH:AH"),MATCH($K548,INDIRECT("'"&amp;VLOOKUP($C548,ModMap!$A$2:$B$21,2,FALSE)&amp;"'!$K:$K"),0)),"")</f>
        <v>N/A</v>
      </c>
      <c r="AI548" s="54" t="str">
        <f t="array" ref="AI548">IFERROR(INDEX(INDIRECT("'"&amp;VLOOKUP($C548,ModMap!$A$2:$B$21,2,FALSE)&amp;"'!AI:AI"),MATCH($K548,INDIRECT("'"&amp;VLOOKUP($C548,ModMap!$A$2:$B$21,2,FALSE)&amp;"'!$K:$K"),0)),"")</f>
        <v/>
      </c>
      <c r="AJ548" s="45" t="s">
        <v>36</v>
      </c>
      <c r="AK548" s="54" t="str">
        <f t="array" ref="AK548">IFERROR(INDEX(INDIRECT("'"&amp;VLOOKUP($C548,ModMap!$A$2:$B$21,2,FALSE)&amp;"'!AK:AK"),MATCH($K548,INDIRECT("'"&amp;VLOOKUP($C548,ModMap!$A$2:$B$21,2,FALSE)&amp;"'!$K:$K"),0)),"")</f>
        <v>N/A</v>
      </c>
      <c r="AL548" s="54" t="str">
        <f t="array" ref="AL548">IFERROR(INDEX(INDIRECT("'"&amp;VLOOKUP($C548,ModMap!$A$2:$B$21,2,FALSE)&amp;"'!AL:AL"),MATCH($K548,INDIRECT("'"&amp;VLOOKUP($C548,ModMap!$A$2:$B$21,2,FALSE)&amp;"'!$K:$K"),0)),"")</f>
        <v/>
      </c>
      <c r="AM548" s="54">
        <f t="shared" si="1"/>
        <v>3</v>
      </c>
      <c r="AN548" s="54" t="str">
        <f t="shared" si="2"/>
        <v>Not Started</v>
      </c>
      <c r="AO548" s="55" t="str">
        <f t="array" ref="AO548">IFERROR(INDEX(INDIRECT("'"&amp;VLOOKUP($C548,ModMap!$A$2:$B$21,2,FALSE)&amp;"'!AO:AO"),MATCH($K548,INDIRECT("'"&amp;VLOOKUP($C548,ModMap!$A$2:$B$21,2,FALSE)&amp;"'!$K:$K"),0)),"")</f>
        <v/>
      </c>
      <c r="AP548" s="53" t="str">
        <f t="array" ref="AP548">IFERROR(HYPERLINK("#'"&amp;VLOOKUP($C548,ModMap!$A$2:$B$21,2,FALSE)&amp;"'!V"&amp;MATCH($K548,INDIRECT("'"&amp;VLOOKUP($C548,ModMap!$A$2:$B$21,2,FALSE)&amp;"'!$K:$K"),0),"Edit on module sheet"),"")</f>
        <v>Edit on module sheet</v>
      </c>
    </row>
    <row r="549" ht="42.0" customHeight="1">
      <c r="A549" s="34">
        <v>547.0</v>
      </c>
      <c r="B549" s="34">
        <v>547.0</v>
      </c>
      <c r="C549" s="34" t="s">
        <v>121</v>
      </c>
      <c r="D549" s="35" t="s">
        <v>122</v>
      </c>
      <c r="E549" s="65" t="s">
        <v>41</v>
      </c>
      <c r="F549" s="36" t="s">
        <v>1387</v>
      </c>
      <c r="G549" s="35" t="s">
        <v>1388</v>
      </c>
      <c r="H549" s="34" t="s">
        <v>1398</v>
      </c>
      <c r="I549" s="34" t="s">
        <v>1399</v>
      </c>
      <c r="J549" s="35" t="s">
        <v>1400</v>
      </c>
      <c r="K549" s="34" t="s">
        <v>1401</v>
      </c>
      <c r="L549" s="35" t="s">
        <v>1402</v>
      </c>
      <c r="M549" s="66" t="s">
        <v>211</v>
      </c>
      <c r="N549" s="34" t="s">
        <v>1394</v>
      </c>
      <c r="O549" s="34" t="s">
        <v>1395</v>
      </c>
      <c r="P549" s="35" t="s">
        <v>1403</v>
      </c>
      <c r="Q549" s="35" t="s">
        <v>1404</v>
      </c>
      <c r="R549" s="34" t="s">
        <v>1203</v>
      </c>
      <c r="S549" s="34" t="s">
        <v>206</v>
      </c>
      <c r="T549" s="34" t="str">
        <f t="array" ref="T549">IFERROR(INDEX(INDIRECT("'"&amp;VLOOKUP($C549,ModMap!$A$2:$B$21,2,FALSE)&amp;"'!T:T"),MATCH($K549,INDIRECT("'"&amp;VLOOKUP($C549,ModMap!$A$2:$B$21,2,FALSE)&amp;"'!$K:$K"),0)),"")</f>
        <v>Unassigned</v>
      </c>
      <c r="U549" s="58" t="s">
        <v>33</v>
      </c>
      <c r="V549" s="34" t="str">
        <f t="array" ref="V549">IFERROR(INDEX(INDIRECT("'"&amp;VLOOKUP($C549,ModMap!$A$2:$B$21,2,FALSE)&amp;"'!V:V"),MATCH($K549,INDIRECT("'"&amp;VLOOKUP($C549,ModMap!$A$2:$B$21,2,FALSE)&amp;"'!$K:$K"),0)),"")</f>
        <v>Not Started</v>
      </c>
      <c r="W549" s="34" t="str">
        <f t="array" ref="W549">IFERROR(INDEX(INDIRECT("'"&amp;VLOOKUP($C549,ModMap!$A$2:$B$21,2,FALSE)&amp;"'!W:W"),MATCH($K549,INDIRECT("'"&amp;VLOOKUP($C549,ModMap!$A$2:$B$21,2,FALSE)&amp;"'!$K:$K"),0)),"")</f>
        <v>Unassigned</v>
      </c>
      <c r="X549" s="45" t="s">
        <v>36</v>
      </c>
      <c r="Y549" s="34" t="str">
        <f t="array" ref="Y549">IFERROR(INDEX(INDIRECT("'"&amp;VLOOKUP($C549,ModMap!$A$2:$B$21,2,FALSE)&amp;"'!Y:Y"),MATCH($K549,INDIRECT("'"&amp;VLOOKUP($C549,ModMap!$A$2:$B$21,2,FALSE)&amp;"'!$K:$K"),0)),"")</f>
        <v>N/A</v>
      </c>
      <c r="Z549" s="34" t="str">
        <f t="array" ref="Z549">IFERROR(INDEX(INDIRECT("'"&amp;VLOOKUP($C549,ModMap!$A$2:$B$21,2,FALSE)&amp;"'!Z:Z"),MATCH($K549,INDIRECT("'"&amp;VLOOKUP($C549,ModMap!$A$2:$B$21,2,FALSE)&amp;"'!$K:$K"),0)),"")</f>
        <v/>
      </c>
      <c r="AA549" s="45" t="s">
        <v>36</v>
      </c>
      <c r="AB549" s="34" t="str">
        <f t="array" ref="AB549">IFERROR(INDEX(INDIRECT("'"&amp;VLOOKUP($C549,ModMap!$A$2:$B$21,2,FALSE)&amp;"'!AB:AB"),MATCH($K549,INDIRECT("'"&amp;VLOOKUP($C549,ModMap!$A$2:$B$21,2,FALSE)&amp;"'!$K:$K"),0)),"")</f>
        <v>N/A</v>
      </c>
      <c r="AC549" s="34" t="str">
        <f t="array" ref="AC549">IFERROR(INDEX(INDIRECT("'"&amp;VLOOKUP($C549,ModMap!$A$2:$B$21,2,FALSE)&amp;"'!AC:AC"),MATCH($K549,INDIRECT("'"&amp;VLOOKUP($C549,ModMap!$A$2:$B$21,2,FALSE)&amp;"'!$K:$K"),0)),"")</f>
        <v/>
      </c>
      <c r="AD549" s="58" t="s">
        <v>33</v>
      </c>
      <c r="AE549" s="34" t="str">
        <f t="array" ref="AE549">IFERROR(INDEX(INDIRECT("'"&amp;VLOOKUP($C549,ModMap!$A$2:$B$21,2,FALSE)&amp;"'!AE:AE"),MATCH($K549,INDIRECT("'"&amp;VLOOKUP($C549,ModMap!$A$2:$B$21,2,FALSE)&amp;"'!$K:$K"),0)),"")</f>
        <v>Not Started</v>
      </c>
      <c r="AF549" s="34" t="str">
        <f t="array" ref="AF549">IFERROR(INDEX(INDIRECT("'"&amp;VLOOKUP($C549,ModMap!$A$2:$B$21,2,FALSE)&amp;"'!AF:AF"),MATCH($K549,INDIRECT("'"&amp;VLOOKUP($C549,ModMap!$A$2:$B$21,2,FALSE)&amp;"'!$K:$K"),0)),"")</f>
        <v>Unassigned</v>
      </c>
      <c r="AG549" s="45" t="s">
        <v>36</v>
      </c>
      <c r="AH549" s="34" t="str">
        <f t="array" ref="AH549">IFERROR(INDEX(INDIRECT("'"&amp;VLOOKUP($C549,ModMap!$A$2:$B$21,2,FALSE)&amp;"'!AH:AH"),MATCH($K549,INDIRECT("'"&amp;VLOOKUP($C549,ModMap!$A$2:$B$21,2,FALSE)&amp;"'!$K:$K"),0)),"")</f>
        <v>N/A</v>
      </c>
      <c r="AI549" s="34" t="str">
        <f t="array" ref="AI549">IFERROR(INDEX(INDIRECT("'"&amp;VLOOKUP($C549,ModMap!$A$2:$B$21,2,FALSE)&amp;"'!AI:AI"),MATCH($K549,INDIRECT("'"&amp;VLOOKUP($C549,ModMap!$A$2:$B$21,2,FALSE)&amp;"'!$K:$K"),0)),"")</f>
        <v/>
      </c>
      <c r="AJ549" s="45" t="s">
        <v>36</v>
      </c>
      <c r="AK549" s="34" t="str">
        <f t="array" ref="AK549">IFERROR(INDEX(INDIRECT("'"&amp;VLOOKUP($C549,ModMap!$A$2:$B$21,2,FALSE)&amp;"'!AK:AK"),MATCH($K549,INDIRECT("'"&amp;VLOOKUP($C549,ModMap!$A$2:$B$21,2,FALSE)&amp;"'!$K:$K"),0)),"")</f>
        <v>N/A</v>
      </c>
      <c r="AL549" s="34" t="str">
        <f t="array" ref="AL549">IFERROR(INDEX(INDIRECT("'"&amp;VLOOKUP($C549,ModMap!$A$2:$B$21,2,FALSE)&amp;"'!AL:AL"),MATCH($K549,INDIRECT("'"&amp;VLOOKUP($C549,ModMap!$A$2:$B$21,2,FALSE)&amp;"'!$K:$K"),0)),"")</f>
        <v/>
      </c>
      <c r="AM549" s="34">
        <f t="shared" si="1"/>
        <v>2</v>
      </c>
      <c r="AN549" s="34" t="str">
        <f t="shared" si="2"/>
        <v>Not Started</v>
      </c>
      <c r="AO549" s="35" t="str">
        <f t="array" ref="AO549">IFERROR(INDEX(INDIRECT("'"&amp;VLOOKUP($C549,ModMap!$A$2:$B$21,2,FALSE)&amp;"'!AO:AO"),MATCH($K549,INDIRECT("'"&amp;VLOOKUP($C549,ModMap!$A$2:$B$21,2,FALSE)&amp;"'!$K:$K"),0)),"")</f>
        <v/>
      </c>
      <c r="AP549" s="53" t="str">
        <f t="array" ref="AP549">IFERROR(HYPERLINK("#'"&amp;VLOOKUP($C549,ModMap!$A$2:$B$21,2,FALSE)&amp;"'!V"&amp;MATCH($K549,INDIRECT("'"&amp;VLOOKUP($C549,ModMap!$A$2:$B$21,2,FALSE)&amp;"'!$K:$K"),0),"Edit on module sheet"),"")</f>
        <v>Edit on module sheet</v>
      </c>
    </row>
    <row r="550" ht="42.0" customHeight="1">
      <c r="A550" s="54">
        <v>548.0</v>
      </c>
      <c r="B550" s="54">
        <v>548.0</v>
      </c>
      <c r="C550" s="54" t="s">
        <v>121</v>
      </c>
      <c r="D550" s="55" t="s">
        <v>122</v>
      </c>
      <c r="E550" s="64" t="s">
        <v>69</v>
      </c>
      <c r="F550" s="36" t="s">
        <v>1387</v>
      </c>
      <c r="G550" s="55" t="s">
        <v>1388</v>
      </c>
      <c r="H550" s="54" t="s">
        <v>1398</v>
      </c>
      <c r="I550" s="54" t="s">
        <v>1399</v>
      </c>
      <c r="J550" s="55" t="s">
        <v>1400</v>
      </c>
      <c r="K550" s="54" t="s">
        <v>3852</v>
      </c>
      <c r="L550" s="55" t="s">
        <v>3853</v>
      </c>
      <c r="M550" s="58" t="s">
        <v>434</v>
      </c>
      <c r="N550" s="54" t="s">
        <v>1394</v>
      </c>
      <c r="O550" s="54" t="s">
        <v>1395</v>
      </c>
      <c r="P550" s="55" t="s">
        <v>1403</v>
      </c>
      <c r="Q550" s="55" t="s">
        <v>1404</v>
      </c>
      <c r="R550" s="54" t="s">
        <v>1203</v>
      </c>
      <c r="S550" s="54" t="s">
        <v>69</v>
      </c>
      <c r="T550" s="54" t="str">
        <f t="array" ref="T550">IFERROR(INDEX(INDIRECT("'"&amp;VLOOKUP($C550,ModMap!$A$2:$B$21,2,FALSE)&amp;"'!T:T"),MATCH($K550,INDIRECT("'"&amp;VLOOKUP($C550,ModMap!$A$2:$B$21,2,FALSE)&amp;"'!$K:$K"),0)),"")</f>
        <v>Unassigned</v>
      </c>
      <c r="U550" s="58" t="s">
        <v>33</v>
      </c>
      <c r="V550" s="54" t="str">
        <f t="array" ref="V550">IFERROR(INDEX(INDIRECT("'"&amp;VLOOKUP($C550,ModMap!$A$2:$B$21,2,FALSE)&amp;"'!V:V"),MATCH($K550,INDIRECT("'"&amp;VLOOKUP($C550,ModMap!$A$2:$B$21,2,FALSE)&amp;"'!$K:$K"),0)),"")</f>
        <v>Not Started</v>
      </c>
      <c r="W550" s="54" t="str">
        <f t="array" ref="W550">IFERROR(INDEX(INDIRECT("'"&amp;VLOOKUP($C550,ModMap!$A$2:$B$21,2,FALSE)&amp;"'!W:W"),MATCH($K550,INDIRECT("'"&amp;VLOOKUP($C550,ModMap!$A$2:$B$21,2,FALSE)&amp;"'!$K:$K"),0)),"")</f>
        <v>Unassigned</v>
      </c>
      <c r="X550" s="58" t="s">
        <v>33</v>
      </c>
      <c r="Y550" s="54" t="str">
        <f t="array" ref="Y550">IFERROR(INDEX(INDIRECT("'"&amp;VLOOKUP($C550,ModMap!$A$2:$B$21,2,FALSE)&amp;"'!Y:Y"),MATCH($K550,INDIRECT("'"&amp;VLOOKUP($C550,ModMap!$A$2:$B$21,2,FALSE)&amp;"'!$K:$K"),0)),"")</f>
        <v>Not Started</v>
      </c>
      <c r="Z550" s="54" t="str">
        <f t="array" ref="Z550">IFERROR(INDEX(INDIRECT("'"&amp;VLOOKUP($C550,ModMap!$A$2:$B$21,2,FALSE)&amp;"'!Z:Z"),MATCH($K550,INDIRECT("'"&amp;VLOOKUP($C550,ModMap!$A$2:$B$21,2,FALSE)&amp;"'!$K:$K"),0)),"")</f>
        <v>Unassigned</v>
      </c>
      <c r="AA550" s="45" t="s">
        <v>36</v>
      </c>
      <c r="AB550" s="54" t="str">
        <f t="array" ref="AB550">IFERROR(INDEX(INDIRECT("'"&amp;VLOOKUP($C550,ModMap!$A$2:$B$21,2,FALSE)&amp;"'!AB:AB"),MATCH($K550,INDIRECT("'"&amp;VLOOKUP($C550,ModMap!$A$2:$B$21,2,FALSE)&amp;"'!$K:$K"),0)),"")</f>
        <v>N/A</v>
      </c>
      <c r="AC550" s="54" t="str">
        <f t="array" ref="AC550">IFERROR(INDEX(INDIRECT("'"&amp;VLOOKUP($C550,ModMap!$A$2:$B$21,2,FALSE)&amp;"'!AC:AC"),MATCH($K550,INDIRECT("'"&amp;VLOOKUP($C550,ModMap!$A$2:$B$21,2,FALSE)&amp;"'!$K:$K"),0)),"")</f>
        <v/>
      </c>
      <c r="AD550" s="58" t="s">
        <v>33</v>
      </c>
      <c r="AE550" s="54" t="str">
        <f t="array" ref="AE550">IFERROR(INDEX(INDIRECT("'"&amp;VLOOKUP($C550,ModMap!$A$2:$B$21,2,FALSE)&amp;"'!AE:AE"),MATCH($K550,INDIRECT("'"&amp;VLOOKUP($C550,ModMap!$A$2:$B$21,2,FALSE)&amp;"'!$K:$K"),0)),"")</f>
        <v>Not Started</v>
      </c>
      <c r="AF550" s="54" t="str">
        <f t="array" ref="AF550">IFERROR(INDEX(INDIRECT("'"&amp;VLOOKUP($C550,ModMap!$A$2:$B$21,2,FALSE)&amp;"'!AF:AF"),MATCH($K550,INDIRECT("'"&amp;VLOOKUP($C550,ModMap!$A$2:$B$21,2,FALSE)&amp;"'!$K:$K"),0)),"")</f>
        <v>Unassigned</v>
      </c>
      <c r="AG550" s="45" t="s">
        <v>36</v>
      </c>
      <c r="AH550" s="54" t="str">
        <f t="array" ref="AH550">IFERROR(INDEX(INDIRECT("'"&amp;VLOOKUP($C550,ModMap!$A$2:$B$21,2,FALSE)&amp;"'!AH:AH"),MATCH($K550,INDIRECT("'"&amp;VLOOKUP($C550,ModMap!$A$2:$B$21,2,FALSE)&amp;"'!$K:$K"),0)),"")</f>
        <v>N/A</v>
      </c>
      <c r="AI550" s="54" t="str">
        <f t="array" ref="AI550">IFERROR(INDEX(INDIRECT("'"&amp;VLOOKUP($C550,ModMap!$A$2:$B$21,2,FALSE)&amp;"'!AI:AI"),MATCH($K550,INDIRECT("'"&amp;VLOOKUP($C550,ModMap!$A$2:$B$21,2,FALSE)&amp;"'!$K:$K"),0)),"")</f>
        <v/>
      </c>
      <c r="AJ550" s="45" t="s">
        <v>36</v>
      </c>
      <c r="AK550" s="54" t="str">
        <f t="array" ref="AK550">IFERROR(INDEX(INDIRECT("'"&amp;VLOOKUP($C550,ModMap!$A$2:$B$21,2,FALSE)&amp;"'!AK:AK"),MATCH($K550,INDIRECT("'"&amp;VLOOKUP($C550,ModMap!$A$2:$B$21,2,FALSE)&amp;"'!$K:$K"),0)),"")</f>
        <v>N/A</v>
      </c>
      <c r="AL550" s="54" t="str">
        <f t="array" ref="AL550">IFERROR(INDEX(INDIRECT("'"&amp;VLOOKUP($C550,ModMap!$A$2:$B$21,2,FALSE)&amp;"'!AL:AL"),MATCH($K550,INDIRECT("'"&amp;VLOOKUP($C550,ModMap!$A$2:$B$21,2,FALSE)&amp;"'!$K:$K"),0)),"")</f>
        <v/>
      </c>
      <c r="AM550" s="54">
        <f t="shared" si="1"/>
        <v>3</v>
      </c>
      <c r="AN550" s="54" t="str">
        <f t="shared" si="2"/>
        <v>Not Started</v>
      </c>
      <c r="AO550" s="55" t="str">
        <f t="array" ref="AO550">IFERROR(INDEX(INDIRECT("'"&amp;VLOOKUP($C550,ModMap!$A$2:$B$21,2,FALSE)&amp;"'!AO:AO"),MATCH($K550,INDIRECT("'"&amp;VLOOKUP($C550,ModMap!$A$2:$B$21,2,FALSE)&amp;"'!$K:$K"),0)),"")</f>
        <v/>
      </c>
      <c r="AP550" s="53" t="str">
        <f t="array" ref="AP550">IFERROR(HYPERLINK("#'"&amp;VLOOKUP($C550,ModMap!$A$2:$B$21,2,FALSE)&amp;"'!V"&amp;MATCH($K550,INDIRECT("'"&amp;VLOOKUP($C550,ModMap!$A$2:$B$21,2,FALSE)&amp;"'!$K:$K"),0),"Edit on module sheet"),"")</f>
        <v>Edit on module sheet</v>
      </c>
    </row>
    <row r="551" ht="42.0" customHeight="1">
      <c r="A551" s="34">
        <v>549.0</v>
      </c>
      <c r="B551" s="34">
        <v>549.0</v>
      </c>
      <c r="C551" s="34" t="s">
        <v>121</v>
      </c>
      <c r="D551" s="35" t="s">
        <v>122</v>
      </c>
      <c r="E551" s="36" t="s">
        <v>48</v>
      </c>
      <c r="F551" s="36" t="s">
        <v>1387</v>
      </c>
      <c r="G551" s="35" t="s">
        <v>1388</v>
      </c>
      <c r="H551" s="34" t="s">
        <v>1412</v>
      </c>
      <c r="I551" s="34" t="s">
        <v>1413</v>
      </c>
      <c r="J551" s="35" t="s">
        <v>1414</v>
      </c>
      <c r="K551" s="34" t="s">
        <v>2833</v>
      </c>
      <c r="L551" s="35" t="s">
        <v>2834</v>
      </c>
      <c r="M551" s="62" t="s">
        <v>200</v>
      </c>
      <c r="N551" s="34" t="s">
        <v>1394</v>
      </c>
      <c r="O551" s="34" t="s">
        <v>1419</v>
      </c>
      <c r="P551" s="35" t="s">
        <v>1420</v>
      </c>
      <c r="Q551" s="35" t="s">
        <v>1421</v>
      </c>
      <c r="R551" s="34" t="s">
        <v>1422</v>
      </c>
      <c r="S551" s="34" t="s">
        <v>53</v>
      </c>
      <c r="T551" s="34" t="str">
        <f t="array" ref="T551">IFERROR(INDEX(INDIRECT("'"&amp;VLOOKUP($C551,ModMap!$A$2:$B$21,2,FALSE)&amp;"'!T:T"),MATCH($K551,INDIRECT("'"&amp;VLOOKUP($C551,ModMap!$A$2:$B$21,2,FALSE)&amp;"'!$K:$K"),0)),"")</f>
        <v>Unassigned</v>
      </c>
      <c r="U551" s="45" t="s">
        <v>36</v>
      </c>
      <c r="V551" s="34" t="str">
        <f t="array" ref="V551">IFERROR(INDEX(INDIRECT("'"&amp;VLOOKUP($C551,ModMap!$A$2:$B$21,2,FALSE)&amp;"'!V:V"),MATCH($K551,INDIRECT("'"&amp;VLOOKUP($C551,ModMap!$A$2:$B$21,2,FALSE)&amp;"'!$K:$K"),0)),"")</f>
        <v>N/A</v>
      </c>
      <c r="W551" s="34" t="str">
        <f t="array" ref="W551">IFERROR(INDEX(INDIRECT("'"&amp;VLOOKUP($C551,ModMap!$A$2:$B$21,2,FALSE)&amp;"'!W:W"),MATCH($K551,INDIRECT("'"&amp;VLOOKUP($C551,ModMap!$A$2:$B$21,2,FALSE)&amp;"'!$K:$K"),0)),"")</f>
        <v/>
      </c>
      <c r="X551" s="58" t="s">
        <v>33</v>
      </c>
      <c r="Y551" s="34" t="str">
        <f t="array" ref="Y551">IFERROR(INDEX(INDIRECT("'"&amp;VLOOKUP($C551,ModMap!$A$2:$B$21,2,FALSE)&amp;"'!Y:Y"),MATCH($K551,INDIRECT("'"&amp;VLOOKUP($C551,ModMap!$A$2:$B$21,2,FALSE)&amp;"'!$K:$K"),0)),"")</f>
        <v>Not Started</v>
      </c>
      <c r="Z551" s="34" t="str">
        <f t="array" ref="Z551">IFERROR(INDEX(INDIRECT("'"&amp;VLOOKUP($C551,ModMap!$A$2:$B$21,2,FALSE)&amp;"'!Z:Z"),MATCH($K551,INDIRECT("'"&amp;VLOOKUP($C551,ModMap!$A$2:$B$21,2,FALSE)&amp;"'!$K:$K"),0)),"")</f>
        <v>Unassigned</v>
      </c>
      <c r="AA551" s="58" t="s">
        <v>33</v>
      </c>
      <c r="AB551" s="34" t="str">
        <f t="array" ref="AB551">IFERROR(INDEX(INDIRECT("'"&amp;VLOOKUP($C551,ModMap!$A$2:$B$21,2,FALSE)&amp;"'!AB:AB"),MATCH($K551,INDIRECT("'"&amp;VLOOKUP($C551,ModMap!$A$2:$B$21,2,FALSE)&amp;"'!$K:$K"),0)),"")</f>
        <v>Not Started</v>
      </c>
      <c r="AC551" s="34" t="str">
        <f t="array" ref="AC551">IFERROR(INDEX(INDIRECT("'"&amp;VLOOKUP($C551,ModMap!$A$2:$B$21,2,FALSE)&amp;"'!AC:AC"),MATCH($K551,INDIRECT("'"&amp;VLOOKUP($C551,ModMap!$A$2:$B$21,2,FALSE)&amp;"'!$K:$K"),0)),"")</f>
        <v>Unassigned</v>
      </c>
      <c r="AD551" s="45" t="s">
        <v>36</v>
      </c>
      <c r="AE551" s="34" t="str">
        <f t="array" ref="AE551">IFERROR(INDEX(INDIRECT("'"&amp;VLOOKUP($C551,ModMap!$A$2:$B$21,2,FALSE)&amp;"'!AE:AE"),MATCH($K551,INDIRECT("'"&amp;VLOOKUP($C551,ModMap!$A$2:$B$21,2,FALSE)&amp;"'!$K:$K"),0)),"")</f>
        <v>N/A</v>
      </c>
      <c r="AF551" s="34" t="str">
        <f t="array" ref="AF551">IFERROR(INDEX(INDIRECT("'"&amp;VLOOKUP($C551,ModMap!$A$2:$B$21,2,FALSE)&amp;"'!AF:AF"),MATCH($K551,INDIRECT("'"&amp;VLOOKUP($C551,ModMap!$A$2:$B$21,2,FALSE)&amp;"'!$K:$K"),0)),"")</f>
        <v/>
      </c>
      <c r="AG551" s="45" t="s">
        <v>36</v>
      </c>
      <c r="AH551" s="34" t="str">
        <f t="array" ref="AH551">IFERROR(INDEX(INDIRECT("'"&amp;VLOOKUP($C551,ModMap!$A$2:$B$21,2,FALSE)&amp;"'!AH:AH"),MATCH($K551,INDIRECT("'"&amp;VLOOKUP($C551,ModMap!$A$2:$B$21,2,FALSE)&amp;"'!$K:$K"),0)),"")</f>
        <v>N/A</v>
      </c>
      <c r="AI551" s="34" t="str">
        <f t="array" ref="AI551">IFERROR(INDEX(INDIRECT("'"&amp;VLOOKUP($C551,ModMap!$A$2:$B$21,2,FALSE)&amp;"'!AI:AI"),MATCH($K551,INDIRECT("'"&amp;VLOOKUP($C551,ModMap!$A$2:$B$21,2,FALSE)&amp;"'!$K:$K"),0)),"")</f>
        <v/>
      </c>
      <c r="AJ551" s="45" t="s">
        <v>36</v>
      </c>
      <c r="AK551" s="34" t="str">
        <f t="array" ref="AK551">IFERROR(INDEX(INDIRECT("'"&amp;VLOOKUP($C551,ModMap!$A$2:$B$21,2,FALSE)&amp;"'!AK:AK"),MATCH($K551,INDIRECT("'"&amp;VLOOKUP($C551,ModMap!$A$2:$B$21,2,FALSE)&amp;"'!$K:$K"),0)),"")</f>
        <v>N/A</v>
      </c>
      <c r="AL551" s="34" t="str">
        <f t="array" ref="AL551">IFERROR(INDEX(INDIRECT("'"&amp;VLOOKUP($C551,ModMap!$A$2:$B$21,2,FALSE)&amp;"'!AL:AL"),MATCH($K551,INDIRECT("'"&amp;VLOOKUP($C551,ModMap!$A$2:$B$21,2,FALSE)&amp;"'!$K:$K"),0)),"")</f>
        <v/>
      </c>
      <c r="AM551" s="34">
        <f t="shared" si="1"/>
        <v>2</v>
      </c>
      <c r="AN551" s="34" t="str">
        <f t="shared" si="2"/>
        <v>Not Started</v>
      </c>
      <c r="AO551" s="35" t="str">
        <f t="array" ref="AO551">IFERROR(INDEX(INDIRECT("'"&amp;VLOOKUP($C551,ModMap!$A$2:$B$21,2,FALSE)&amp;"'!AO:AO"),MATCH($K551,INDIRECT("'"&amp;VLOOKUP($C551,ModMap!$A$2:$B$21,2,FALSE)&amp;"'!$K:$K"),0)),"")</f>
        <v/>
      </c>
      <c r="AP551" s="53" t="str">
        <f t="array" ref="AP551">IFERROR(HYPERLINK("#'"&amp;VLOOKUP($C551,ModMap!$A$2:$B$21,2,FALSE)&amp;"'!V"&amp;MATCH($K551,INDIRECT("'"&amp;VLOOKUP($C551,ModMap!$A$2:$B$21,2,FALSE)&amp;"'!$K:$K"),0),"Edit on module sheet"),"")</f>
        <v>Edit on module sheet</v>
      </c>
    </row>
    <row r="552" ht="42.0" customHeight="1">
      <c r="A552" s="54">
        <v>550.0</v>
      </c>
      <c r="B552" s="54">
        <v>550.0</v>
      </c>
      <c r="C552" s="54" t="s">
        <v>121</v>
      </c>
      <c r="D552" s="55" t="s">
        <v>122</v>
      </c>
      <c r="E552" s="36" t="s">
        <v>48</v>
      </c>
      <c r="F552" s="36" t="s">
        <v>1387</v>
      </c>
      <c r="G552" s="55" t="s">
        <v>1388</v>
      </c>
      <c r="H552" s="54" t="s">
        <v>1412</v>
      </c>
      <c r="I552" s="54" t="s">
        <v>1413</v>
      </c>
      <c r="J552" s="55" t="s">
        <v>1414</v>
      </c>
      <c r="K552" s="54" t="s">
        <v>2842</v>
      </c>
      <c r="L552" s="55" t="s">
        <v>2843</v>
      </c>
      <c r="M552" s="62" t="s">
        <v>200</v>
      </c>
      <c r="N552" s="54" t="s">
        <v>1394</v>
      </c>
      <c r="O552" s="54" t="s">
        <v>1419</v>
      </c>
      <c r="P552" s="55" t="s">
        <v>1420</v>
      </c>
      <c r="Q552" s="55" t="s">
        <v>1421</v>
      </c>
      <c r="R552" s="54" t="s">
        <v>1422</v>
      </c>
      <c r="S552" s="54" t="s">
        <v>56</v>
      </c>
      <c r="T552" s="54" t="str">
        <f t="array" ref="T552">IFERROR(INDEX(INDIRECT("'"&amp;VLOOKUP($C552,ModMap!$A$2:$B$21,2,FALSE)&amp;"'!T:T"),MATCH($K552,INDIRECT("'"&amp;VLOOKUP($C552,ModMap!$A$2:$B$21,2,FALSE)&amp;"'!$K:$K"),0)),"")</f>
        <v>Unassigned</v>
      </c>
      <c r="U552" s="45" t="s">
        <v>36</v>
      </c>
      <c r="V552" s="54" t="str">
        <f t="array" ref="V552">IFERROR(INDEX(INDIRECT("'"&amp;VLOOKUP($C552,ModMap!$A$2:$B$21,2,FALSE)&amp;"'!V:V"),MATCH($K552,INDIRECT("'"&amp;VLOOKUP($C552,ModMap!$A$2:$B$21,2,FALSE)&amp;"'!$K:$K"),0)),"")</f>
        <v>N/A</v>
      </c>
      <c r="W552" s="54" t="str">
        <f t="array" ref="W552">IFERROR(INDEX(INDIRECT("'"&amp;VLOOKUP($C552,ModMap!$A$2:$B$21,2,FALSE)&amp;"'!W:W"),MATCH($K552,INDIRECT("'"&amp;VLOOKUP($C552,ModMap!$A$2:$B$21,2,FALSE)&amp;"'!$K:$K"),0)),"")</f>
        <v/>
      </c>
      <c r="X552" s="58" t="s">
        <v>33</v>
      </c>
      <c r="Y552" s="54" t="str">
        <f t="array" ref="Y552">IFERROR(INDEX(INDIRECT("'"&amp;VLOOKUP($C552,ModMap!$A$2:$B$21,2,FALSE)&amp;"'!Y:Y"),MATCH($K552,INDIRECT("'"&amp;VLOOKUP($C552,ModMap!$A$2:$B$21,2,FALSE)&amp;"'!$K:$K"),0)),"")</f>
        <v>Not Started</v>
      </c>
      <c r="Z552" s="54" t="str">
        <f t="array" ref="Z552">IFERROR(INDEX(INDIRECT("'"&amp;VLOOKUP($C552,ModMap!$A$2:$B$21,2,FALSE)&amp;"'!Z:Z"),MATCH($K552,INDIRECT("'"&amp;VLOOKUP($C552,ModMap!$A$2:$B$21,2,FALSE)&amp;"'!$K:$K"),0)),"")</f>
        <v>Unassigned</v>
      </c>
      <c r="AA552" s="58" t="s">
        <v>33</v>
      </c>
      <c r="AB552" s="54" t="str">
        <f t="array" ref="AB552">IFERROR(INDEX(INDIRECT("'"&amp;VLOOKUP($C552,ModMap!$A$2:$B$21,2,FALSE)&amp;"'!AB:AB"),MATCH($K552,INDIRECT("'"&amp;VLOOKUP($C552,ModMap!$A$2:$B$21,2,FALSE)&amp;"'!$K:$K"),0)),"")</f>
        <v>Not Started</v>
      </c>
      <c r="AC552" s="54" t="str">
        <f t="array" ref="AC552">IFERROR(INDEX(INDIRECT("'"&amp;VLOOKUP($C552,ModMap!$A$2:$B$21,2,FALSE)&amp;"'!AC:AC"),MATCH($K552,INDIRECT("'"&amp;VLOOKUP($C552,ModMap!$A$2:$B$21,2,FALSE)&amp;"'!$K:$K"),0)),"")</f>
        <v>Unassigned</v>
      </c>
      <c r="AD552" s="58" t="s">
        <v>33</v>
      </c>
      <c r="AE552" s="54" t="str">
        <f t="array" ref="AE552">IFERROR(INDEX(INDIRECT("'"&amp;VLOOKUP($C552,ModMap!$A$2:$B$21,2,FALSE)&amp;"'!AE:AE"),MATCH($K552,INDIRECT("'"&amp;VLOOKUP($C552,ModMap!$A$2:$B$21,2,FALSE)&amp;"'!$K:$K"),0)),"")</f>
        <v>Not Started</v>
      </c>
      <c r="AF552" s="54" t="str">
        <f t="array" ref="AF552">IFERROR(INDEX(INDIRECT("'"&amp;VLOOKUP($C552,ModMap!$A$2:$B$21,2,FALSE)&amp;"'!AF:AF"),MATCH($K552,INDIRECT("'"&amp;VLOOKUP($C552,ModMap!$A$2:$B$21,2,FALSE)&amp;"'!$K:$K"),0)),"")</f>
        <v>Unassigned</v>
      </c>
      <c r="AG552" s="45" t="s">
        <v>36</v>
      </c>
      <c r="AH552" s="54" t="str">
        <f t="array" ref="AH552">IFERROR(INDEX(INDIRECT("'"&amp;VLOOKUP($C552,ModMap!$A$2:$B$21,2,FALSE)&amp;"'!AH:AH"),MATCH($K552,INDIRECT("'"&amp;VLOOKUP($C552,ModMap!$A$2:$B$21,2,FALSE)&amp;"'!$K:$K"),0)),"")</f>
        <v>N/A</v>
      </c>
      <c r="AI552" s="54" t="str">
        <f t="array" ref="AI552">IFERROR(INDEX(INDIRECT("'"&amp;VLOOKUP($C552,ModMap!$A$2:$B$21,2,FALSE)&amp;"'!AI:AI"),MATCH($K552,INDIRECT("'"&amp;VLOOKUP($C552,ModMap!$A$2:$B$21,2,FALSE)&amp;"'!$K:$K"),0)),"")</f>
        <v/>
      </c>
      <c r="AJ552" s="45" t="s">
        <v>36</v>
      </c>
      <c r="AK552" s="54" t="str">
        <f t="array" ref="AK552">IFERROR(INDEX(INDIRECT("'"&amp;VLOOKUP($C552,ModMap!$A$2:$B$21,2,FALSE)&amp;"'!AK:AK"),MATCH($K552,INDIRECT("'"&amp;VLOOKUP($C552,ModMap!$A$2:$B$21,2,FALSE)&amp;"'!$K:$K"),0)),"")</f>
        <v>N/A</v>
      </c>
      <c r="AL552" s="54" t="str">
        <f t="array" ref="AL552">IFERROR(INDEX(INDIRECT("'"&amp;VLOOKUP($C552,ModMap!$A$2:$B$21,2,FALSE)&amp;"'!AL:AL"),MATCH($K552,INDIRECT("'"&amp;VLOOKUP($C552,ModMap!$A$2:$B$21,2,FALSE)&amp;"'!$K:$K"),0)),"")</f>
        <v/>
      </c>
      <c r="AM552" s="54">
        <f t="shared" si="1"/>
        <v>3</v>
      </c>
      <c r="AN552" s="54" t="str">
        <f t="shared" si="2"/>
        <v>Not Started</v>
      </c>
      <c r="AO552" s="55" t="str">
        <f t="array" ref="AO552">IFERROR(INDEX(INDIRECT("'"&amp;VLOOKUP($C552,ModMap!$A$2:$B$21,2,FALSE)&amp;"'!AO:AO"),MATCH($K552,INDIRECT("'"&amp;VLOOKUP($C552,ModMap!$A$2:$B$21,2,FALSE)&amp;"'!$K:$K"),0)),"")</f>
        <v/>
      </c>
      <c r="AP552" s="53" t="str">
        <f t="array" ref="AP552">IFERROR(HYPERLINK("#'"&amp;VLOOKUP($C552,ModMap!$A$2:$B$21,2,FALSE)&amp;"'!V"&amp;MATCH($K552,INDIRECT("'"&amp;VLOOKUP($C552,ModMap!$A$2:$B$21,2,FALSE)&amp;"'!$K:$K"),0),"Edit on module sheet"),"")</f>
        <v>Edit on module sheet</v>
      </c>
    </row>
    <row r="553" ht="42.0" customHeight="1">
      <c r="A553" s="34">
        <v>551.0</v>
      </c>
      <c r="B553" s="34">
        <v>551.0</v>
      </c>
      <c r="C553" s="34" t="s">
        <v>121</v>
      </c>
      <c r="D553" s="35" t="s">
        <v>122</v>
      </c>
      <c r="E553" s="65" t="s">
        <v>41</v>
      </c>
      <c r="F553" s="36" t="s">
        <v>1387</v>
      </c>
      <c r="G553" s="35" t="s">
        <v>1388</v>
      </c>
      <c r="H553" s="34" t="s">
        <v>1412</v>
      </c>
      <c r="I553" s="34" t="s">
        <v>1413</v>
      </c>
      <c r="J553" s="35" t="s">
        <v>1414</v>
      </c>
      <c r="K553" s="34" t="s">
        <v>1415</v>
      </c>
      <c r="L553" s="35" t="s">
        <v>1416</v>
      </c>
      <c r="M553" s="62" t="s">
        <v>200</v>
      </c>
      <c r="N553" s="34" t="s">
        <v>1394</v>
      </c>
      <c r="O553" s="34" t="s">
        <v>1419</v>
      </c>
      <c r="P553" s="35" t="s">
        <v>1420</v>
      </c>
      <c r="Q553" s="35" t="s">
        <v>1421</v>
      </c>
      <c r="R553" s="34" t="s">
        <v>1422</v>
      </c>
      <c r="S553" s="34" t="s">
        <v>206</v>
      </c>
      <c r="T553" s="34" t="str">
        <f t="array" ref="T553">IFERROR(INDEX(INDIRECT("'"&amp;VLOOKUP($C553,ModMap!$A$2:$B$21,2,FALSE)&amp;"'!T:T"),MATCH($K553,INDIRECT("'"&amp;VLOOKUP($C553,ModMap!$A$2:$B$21,2,FALSE)&amp;"'!$K:$K"),0)),"")</f>
        <v>Unassigned</v>
      </c>
      <c r="U553" s="58" t="s">
        <v>33</v>
      </c>
      <c r="V553" s="34" t="str">
        <f t="array" ref="V553">IFERROR(INDEX(INDIRECT("'"&amp;VLOOKUP($C553,ModMap!$A$2:$B$21,2,FALSE)&amp;"'!V:V"),MATCH($K553,INDIRECT("'"&amp;VLOOKUP($C553,ModMap!$A$2:$B$21,2,FALSE)&amp;"'!$K:$K"),0)),"")</f>
        <v>Not Started</v>
      </c>
      <c r="W553" s="34" t="str">
        <f t="array" ref="W553">IFERROR(INDEX(INDIRECT("'"&amp;VLOOKUP($C553,ModMap!$A$2:$B$21,2,FALSE)&amp;"'!W:W"),MATCH($K553,INDIRECT("'"&amp;VLOOKUP($C553,ModMap!$A$2:$B$21,2,FALSE)&amp;"'!$K:$K"),0)),"")</f>
        <v>Unassigned</v>
      </c>
      <c r="X553" s="45" t="s">
        <v>36</v>
      </c>
      <c r="Y553" s="34" t="str">
        <f t="array" ref="Y553">IFERROR(INDEX(INDIRECT("'"&amp;VLOOKUP($C553,ModMap!$A$2:$B$21,2,FALSE)&amp;"'!Y:Y"),MATCH($K553,INDIRECT("'"&amp;VLOOKUP($C553,ModMap!$A$2:$B$21,2,FALSE)&amp;"'!$K:$K"),0)),"")</f>
        <v>N/A</v>
      </c>
      <c r="Z553" s="34" t="str">
        <f t="array" ref="Z553">IFERROR(INDEX(INDIRECT("'"&amp;VLOOKUP($C553,ModMap!$A$2:$B$21,2,FALSE)&amp;"'!Z:Z"),MATCH($K553,INDIRECT("'"&amp;VLOOKUP($C553,ModMap!$A$2:$B$21,2,FALSE)&amp;"'!$K:$K"),0)),"")</f>
        <v/>
      </c>
      <c r="AA553" s="45" t="s">
        <v>36</v>
      </c>
      <c r="AB553" s="34" t="str">
        <f t="array" ref="AB553">IFERROR(INDEX(INDIRECT("'"&amp;VLOOKUP($C553,ModMap!$A$2:$B$21,2,FALSE)&amp;"'!AB:AB"),MATCH($K553,INDIRECT("'"&amp;VLOOKUP($C553,ModMap!$A$2:$B$21,2,FALSE)&amp;"'!$K:$K"),0)),"")</f>
        <v>N/A</v>
      </c>
      <c r="AC553" s="34" t="str">
        <f t="array" ref="AC553">IFERROR(INDEX(INDIRECT("'"&amp;VLOOKUP($C553,ModMap!$A$2:$B$21,2,FALSE)&amp;"'!AC:AC"),MATCH($K553,INDIRECT("'"&amp;VLOOKUP($C553,ModMap!$A$2:$B$21,2,FALSE)&amp;"'!$K:$K"),0)),"")</f>
        <v/>
      </c>
      <c r="AD553" s="58" t="s">
        <v>33</v>
      </c>
      <c r="AE553" s="34" t="str">
        <f t="array" ref="AE553">IFERROR(INDEX(INDIRECT("'"&amp;VLOOKUP($C553,ModMap!$A$2:$B$21,2,FALSE)&amp;"'!AE:AE"),MATCH($K553,INDIRECT("'"&amp;VLOOKUP($C553,ModMap!$A$2:$B$21,2,FALSE)&amp;"'!$K:$K"),0)),"")</f>
        <v>Not Started</v>
      </c>
      <c r="AF553" s="34" t="str">
        <f t="array" ref="AF553">IFERROR(INDEX(INDIRECT("'"&amp;VLOOKUP($C553,ModMap!$A$2:$B$21,2,FALSE)&amp;"'!AF:AF"),MATCH($K553,INDIRECT("'"&amp;VLOOKUP($C553,ModMap!$A$2:$B$21,2,FALSE)&amp;"'!$K:$K"),0)),"")</f>
        <v>Unassigned</v>
      </c>
      <c r="AG553" s="45" t="s">
        <v>36</v>
      </c>
      <c r="AH553" s="34" t="str">
        <f t="array" ref="AH553">IFERROR(INDEX(INDIRECT("'"&amp;VLOOKUP($C553,ModMap!$A$2:$B$21,2,FALSE)&amp;"'!AH:AH"),MATCH($K553,INDIRECT("'"&amp;VLOOKUP($C553,ModMap!$A$2:$B$21,2,FALSE)&amp;"'!$K:$K"),0)),"")</f>
        <v>N/A</v>
      </c>
      <c r="AI553" s="34" t="str">
        <f t="array" ref="AI553">IFERROR(INDEX(INDIRECT("'"&amp;VLOOKUP($C553,ModMap!$A$2:$B$21,2,FALSE)&amp;"'!AI:AI"),MATCH($K553,INDIRECT("'"&amp;VLOOKUP($C553,ModMap!$A$2:$B$21,2,FALSE)&amp;"'!$K:$K"),0)),"")</f>
        <v/>
      </c>
      <c r="AJ553" s="45" t="s">
        <v>36</v>
      </c>
      <c r="AK553" s="34" t="str">
        <f t="array" ref="AK553">IFERROR(INDEX(INDIRECT("'"&amp;VLOOKUP($C553,ModMap!$A$2:$B$21,2,FALSE)&amp;"'!AK:AK"),MATCH($K553,INDIRECT("'"&amp;VLOOKUP($C553,ModMap!$A$2:$B$21,2,FALSE)&amp;"'!$K:$K"),0)),"")</f>
        <v>N/A</v>
      </c>
      <c r="AL553" s="34" t="str">
        <f t="array" ref="AL553">IFERROR(INDEX(INDIRECT("'"&amp;VLOOKUP($C553,ModMap!$A$2:$B$21,2,FALSE)&amp;"'!AL:AL"),MATCH($K553,INDIRECT("'"&amp;VLOOKUP($C553,ModMap!$A$2:$B$21,2,FALSE)&amp;"'!$K:$K"),0)),"")</f>
        <v/>
      </c>
      <c r="AM553" s="34">
        <f t="shared" si="1"/>
        <v>2</v>
      </c>
      <c r="AN553" s="34" t="str">
        <f t="shared" si="2"/>
        <v>Not Started</v>
      </c>
      <c r="AO553" s="35" t="str">
        <f t="array" ref="AO553">IFERROR(INDEX(INDIRECT("'"&amp;VLOOKUP($C553,ModMap!$A$2:$B$21,2,FALSE)&amp;"'!AO:AO"),MATCH($K553,INDIRECT("'"&amp;VLOOKUP($C553,ModMap!$A$2:$B$21,2,FALSE)&amp;"'!$K:$K"),0)),"")</f>
        <v/>
      </c>
      <c r="AP553" s="53" t="str">
        <f t="array" ref="AP553">IFERROR(HYPERLINK("#'"&amp;VLOOKUP($C553,ModMap!$A$2:$B$21,2,FALSE)&amp;"'!V"&amp;MATCH($K553,INDIRECT("'"&amp;VLOOKUP($C553,ModMap!$A$2:$B$21,2,FALSE)&amp;"'!$K:$K"),0),"Edit on module sheet"),"")</f>
        <v>Edit on module sheet</v>
      </c>
    </row>
    <row r="554" ht="42.0" customHeight="1">
      <c r="A554" s="54">
        <v>552.0</v>
      </c>
      <c r="B554" s="54">
        <v>552.0</v>
      </c>
      <c r="C554" s="54" t="s">
        <v>121</v>
      </c>
      <c r="D554" s="55" t="s">
        <v>122</v>
      </c>
      <c r="E554" s="36" t="s">
        <v>48</v>
      </c>
      <c r="F554" s="36" t="s">
        <v>1387</v>
      </c>
      <c r="G554" s="55" t="s">
        <v>1388</v>
      </c>
      <c r="H554" s="54" t="s">
        <v>1412</v>
      </c>
      <c r="I554" s="54" t="s">
        <v>1413</v>
      </c>
      <c r="J554" s="55" t="s">
        <v>1414</v>
      </c>
      <c r="K554" s="54" t="s">
        <v>2846</v>
      </c>
      <c r="L554" s="55" t="s">
        <v>2847</v>
      </c>
      <c r="M554" s="83" t="s">
        <v>2019</v>
      </c>
      <c r="N554" s="54" t="s">
        <v>1394</v>
      </c>
      <c r="O554" s="54" t="s">
        <v>1419</v>
      </c>
      <c r="P554" s="55" t="s">
        <v>1420</v>
      </c>
      <c r="Q554" s="55" t="s">
        <v>1421</v>
      </c>
      <c r="R554" s="54" t="s">
        <v>1422</v>
      </c>
      <c r="S554" s="54" t="s">
        <v>66</v>
      </c>
      <c r="T554" s="54" t="str">
        <f t="array" ref="T554">IFERROR(INDEX(INDIRECT("'"&amp;VLOOKUP($C554,ModMap!$A$2:$B$21,2,FALSE)&amp;"'!T:T"),MATCH($K554,INDIRECT("'"&amp;VLOOKUP($C554,ModMap!$A$2:$B$21,2,FALSE)&amp;"'!$K:$K"),0)),"")</f>
        <v>Unassigned</v>
      </c>
      <c r="U554" s="45" t="s">
        <v>36</v>
      </c>
      <c r="V554" s="54" t="str">
        <f t="array" ref="V554">IFERROR(INDEX(INDIRECT("'"&amp;VLOOKUP($C554,ModMap!$A$2:$B$21,2,FALSE)&amp;"'!V:V"),MATCH($K554,INDIRECT("'"&amp;VLOOKUP($C554,ModMap!$A$2:$B$21,2,FALSE)&amp;"'!$K:$K"),0)),"")</f>
        <v>N/A</v>
      </c>
      <c r="W554" s="54" t="str">
        <f t="array" ref="W554">IFERROR(INDEX(INDIRECT("'"&amp;VLOOKUP($C554,ModMap!$A$2:$B$21,2,FALSE)&amp;"'!W:W"),MATCH($K554,INDIRECT("'"&amp;VLOOKUP($C554,ModMap!$A$2:$B$21,2,FALSE)&amp;"'!$K:$K"),0)),"")</f>
        <v/>
      </c>
      <c r="X554" s="58" t="s">
        <v>33</v>
      </c>
      <c r="Y554" s="54" t="str">
        <f t="array" ref="Y554">IFERROR(INDEX(INDIRECT("'"&amp;VLOOKUP($C554,ModMap!$A$2:$B$21,2,FALSE)&amp;"'!Y:Y"),MATCH($K554,INDIRECT("'"&amp;VLOOKUP($C554,ModMap!$A$2:$B$21,2,FALSE)&amp;"'!$K:$K"),0)),"")</f>
        <v>Not Started</v>
      </c>
      <c r="Z554" s="54" t="str">
        <f t="array" ref="Z554">IFERROR(INDEX(INDIRECT("'"&amp;VLOOKUP($C554,ModMap!$A$2:$B$21,2,FALSE)&amp;"'!Z:Z"),MATCH($K554,INDIRECT("'"&amp;VLOOKUP($C554,ModMap!$A$2:$B$21,2,FALSE)&amp;"'!$K:$K"),0)),"")</f>
        <v>Unassigned</v>
      </c>
      <c r="AA554" s="45" t="s">
        <v>36</v>
      </c>
      <c r="AB554" s="54" t="str">
        <f t="array" ref="AB554">IFERROR(INDEX(INDIRECT("'"&amp;VLOOKUP($C554,ModMap!$A$2:$B$21,2,FALSE)&amp;"'!AB:AB"),MATCH($K554,INDIRECT("'"&amp;VLOOKUP($C554,ModMap!$A$2:$B$21,2,FALSE)&amp;"'!$K:$K"),0)),"")</f>
        <v>N/A</v>
      </c>
      <c r="AC554" s="54" t="str">
        <f t="array" ref="AC554">IFERROR(INDEX(INDIRECT("'"&amp;VLOOKUP($C554,ModMap!$A$2:$B$21,2,FALSE)&amp;"'!AC:AC"),MATCH($K554,INDIRECT("'"&amp;VLOOKUP($C554,ModMap!$A$2:$B$21,2,FALSE)&amp;"'!$K:$K"),0)),"")</f>
        <v/>
      </c>
      <c r="AD554" s="58" t="s">
        <v>33</v>
      </c>
      <c r="AE554" s="54" t="str">
        <f t="array" ref="AE554">IFERROR(INDEX(INDIRECT("'"&amp;VLOOKUP($C554,ModMap!$A$2:$B$21,2,FALSE)&amp;"'!AE:AE"),MATCH($K554,INDIRECT("'"&amp;VLOOKUP($C554,ModMap!$A$2:$B$21,2,FALSE)&amp;"'!$K:$K"),0)),"")</f>
        <v>Not Started</v>
      </c>
      <c r="AF554" s="54" t="str">
        <f t="array" ref="AF554">IFERROR(INDEX(INDIRECT("'"&amp;VLOOKUP($C554,ModMap!$A$2:$B$21,2,FALSE)&amp;"'!AF:AF"),MATCH($K554,INDIRECT("'"&amp;VLOOKUP($C554,ModMap!$A$2:$B$21,2,FALSE)&amp;"'!$K:$K"),0)),"")</f>
        <v>Unassigned</v>
      </c>
      <c r="AG554" s="45" t="s">
        <v>36</v>
      </c>
      <c r="AH554" s="54" t="str">
        <f t="array" ref="AH554">IFERROR(INDEX(INDIRECT("'"&amp;VLOOKUP($C554,ModMap!$A$2:$B$21,2,FALSE)&amp;"'!AH:AH"),MATCH($K554,INDIRECT("'"&amp;VLOOKUP($C554,ModMap!$A$2:$B$21,2,FALSE)&amp;"'!$K:$K"),0)),"")</f>
        <v>N/A</v>
      </c>
      <c r="AI554" s="54" t="str">
        <f t="array" ref="AI554">IFERROR(INDEX(INDIRECT("'"&amp;VLOOKUP($C554,ModMap!$A$2:$B$21,2,FALSE)&amp;"'!AI:AI"),MATCH($K554,INDIRECT("'"&amp;VLOOKUP($C554,ModMap!$A$2:$B$21,2,FALSE)&amp;"'!$K:$K"),0)),"")</f>
        <v/>
      </c>
      <c r="AJ554" s="58" t="s">
        <v>33</v>
      </c>
      <c r="AK554" s="54" t="str">
        <f t="array" ref="AK554">IFERROR(INDEX(INDIRECT("'"&amp;VLOOKUP($C554,ModMap!$A$2:$B$21,2,FALSE)&amp;"'!AK:AK"),MATCH($K554,INDIRECT("'"&amp;VLOOKUP($C554,ModMap!$A$2:$B$21,2,FALSE)&amp;"'!$K:$K"),0)),"")</f>
        <v>Not Started</v>
      </c>
      <c r="AL554" s="54" t="str">
        <f t="array" ref="AL554">IFERROR(INDEX(INDIRECT("'"&amp;VLOOKUP($C554,ModMap!$A$2:$B$21,2,FALSE)&amp;"'!AL:AL"),MATCH($K554,INDIRECT("'"&amp;VLOOKUP($C554,ModMap!$A$2:$B$21,2,FALSE)&amp;"'!$K:$K"),0)),"")</f>
        <v>Unassigned</v>
      </c>
      <c r="AM554" s="54">
        <f t="shared" si="1"/>
        <v>3</v>
      </c>
      <c r="AN554" s="54" t="str">
        <f t="shared" si="2"/>
        <v>Not Started</v>
      </c>
      <c r="AO554" s="55" t="str">
        <f t="array" ref="AO554">IFERROR(INDEX(INDIRECT("'"&amp;VLOOKUP($C554,ModMap!$A$2:$B$21,2,FALSE)&amp;"'!AO:AO"),MATCH($K554,INDIRECT("'"&amp;VLOOKUP($C554,ModMap!$A$2:$B$21,2,FALSE)&amp;"'!$K:$K"),0)),"")</f>
        <v/>
      </c>
      <c r="AP554" s="53" t="str">
        <f t="array" ref="AP554">IFERROR(HYPERLINK("#'"&amp;VLOOKUP($C554,ModMap!$A$2:$B$21,2,FALSE)&amp;"'!V"&amp;MATCH($K554,INDIRECT("'"&amp;VLOOKUP($C554,ModMap!$A$2:$B$21,2,FALSE)&amp;"'!$K:$K"),0),"Edit on module sheet"),"")</f>
        <v>Edit on module sheet</v>
      </c>
    </row>
    <row r="555" ht="42.0" customHeight="1">
      <c r="A555" s="34">
        <v>553.0</v>
      </c>
      <c r="B555" s="34">
        <v>553.0</v>
      </c>
      <c r="C555" s="34" t="s">
        <v>121</v>
      </c>
      <c r="D555" s="35" t="s">
        <v>122</v>
      </c>
      <c r="E555" s="64" t="s">
        <v>69</v>
      </c>
      <c r="F555" s="36" t="s">
        <v>1387</v>
      </c>
      <c r="G555" s="35" t="s">
        <v>1388</v>
      </c>
      <c r="H555" s="34" t="s">
        <v>1412</v>
      </c>
      <c r="I555" s="34" t="s">
        <v>1413</v>
      </c>
      <c r="J555" s="35" t="s">
        <v>1414</v>
      </c>
      <c r="K555" s="34" t="s">
        <v>3854</v>
      </c>
      <c r="L555" s="35" t="s">
        <v>3855</v>
      </c>
      <c r="M555" s="58" t="s">
        <v>434</v>
      </c>
      <c r="N555" s="34" t="s">
        <v>1394</v>
      </c>
      <c r="O555" s="34" t="s">
        <v>1419</v>
      </c>
      <c r="P555" s="35" t="s">
        <v>1420</v>
      </c>
      <c r="Q555" s="35" t="s">
        <v>1421</v>
      </c>
      <c r="R555" s="34" t="s">
        <v>1422</v>
      </c>
      <c r="S555" s="34" t="s">
        <v>69</v>
      </c>
      <c r="T555" s="34" t="str">
        <f t="array" ref="T555">IFERROR(INDEX(INDIRECT("'"&amp;VLOOKUP($C555,ModMap!$A$2:$B$21,2,FALSE)&amp;"'!T:T"),MATCH($K555,INDIRECT("'"&amp;VLOOKUP($C555,ModMap!$A$2:$B$21,2,FALSE)&amp;"'!$K:$K"),0)),"")</f>
        <v>Unassigned</v>
      </c>
      <c r="U555" s="58" t="s">
        <v>33</v>
      </c>
      <c r="V555" s="34" t="str">
        <f t="array" ref="V555">IFERROR(INDEX(INDIRECT("'"&amp;VLOOKUP($C555,ModMap!$A$2:$B$21,2,FALSE)&amp;"'!V:V"),MATCH($K555,INDIRECT("'"&amp;VLOOKUP($C555,ModMap!$A$2:$B$21,2,FALSE)&amp;"'!$K:$K"),0)),"")</f>
        <v>Not Started</v>
      </c>
      <c r="W555" s="34" t="str">
        <f t="array" ref="W555">IFERROR(INDEX(INDIRECT("'"&amp;VLOOKUP($C555,ModMap!$A$2:$B$21,2,FALSE)&amp;"'!W:W"),MATCH($K555,INDIRECT("'"&amp;VLOOKUP($C555,ModMap!$A$2:$B$21,2,FALSE)&amp;"'!$K:$K"),0)),"")</f>
        <v>Unassigned</v>
      </c>
      <c r="X555" s="58" t="s">
        <v>33</v>
      </c>
      <c r="Y555" s="34" t="str">
        <f t="array" ref="Y555">IFERROR(INDEX(INDIRECT("'"&amp;VLOOKUP($C555,ModMap!$A$2:$B$21,2,FALSE)&amp;"'!Y:Y"),MATCH($K555,INDIRECT("'"&amp;VLOOKUP($C555,ModMap!$A$2:$B$21,2,FALSE)&amp;"'!$K:$K"),0)),"")</f>
        <v>Not Started</v>
      </c>
      <c r="Z555" s="34" t="str">
        <f t="array" ref="Z555">IFERROR(INDEX(INDIRECT("'"&amp;VLOOKUP($C555,ModMap!$A$2:$B$21,2,FALSE)&amp;"'!Z:Z"),MATCH($K555,INDIRECT("'"&amp;VLOOKUP($C555,ModMap!$A$2:$B$21,2,FALSE)&amp;"'!$K:$K"),0)),"")</f>
        <v>Unassigned</v>
      </c>
      <c r="AA555" s="45" t="s">
        <v>36</v>
      </c>
      <c r="AB555" s="34" t="str">
        <f t="array" ref="AB555">IFERROR(INDEX(INDIRECT("'"&amp;VLOOKUP($C555,ModMap!$A$2:$B$21,2,FALSE)&amp;"'!AB:AB"),MATCH($K555,INDIRECT("'"&amp;VLOOKUP($C555,ModMap!$A$2:$B$21,2,FALSE)&amp;"'!$K:$K"),0)),"")</f>
        <v>N/A</v>
      </c>
      <c r="AC555" s="34" t="str">
        <f t="array" ref="AC555">IFERROR(INDEX(INDIRECT("'"&amp;VLOOKUP($C555,ModMap!$A$2:$B$21,2,FALSE)&amp;"'!AC:AC"),MATCH($K555,INDIRECT("'"&amp;VLOOKUP($C555,ModMap!$A$2:$B$21,2,FALSE)&amp;"'!$K:$K"),0)),"")</f>
        <v/>
      </c>
      <c r="AD555" s="58" t="s">
        <v>33</v>
      </c>
      <c r="AE555" s="34" t="str">
        <f t="array" ref="AE555">IFERROR(INDEX(INDIRECT("'"&amp;VLOOKUP($C555,ModMap!$A$2:$B$21,2,FALSE)&amp;"'!AE:AE"),MATCH($K555,INDIRECT("'"&amp;VLOOKUP($C555,ModMap!$A$2:$B$21,2,FALSE)&amp;"'!$K:$K"),0)),"")</f>
        <v>Not Started</v>
      </c>
      <c r="AF555" s="34" t="str">
        <f t="array" ref="AF555">IFERROR(INDEX(INDIRECT("'"&amp;VLOOKUP($C555,ModMap!$A$2:$B$21,2,FALSE)&amp;"'!AF:AF"),MATCH($K555,INDIRECT("'"&amp;VLOOKUP($C555,ModMap!$A$2:$B$21,2,FALSE)&amp;"'!$K:$K"),0)),"")</f>
        <v>Unassigned</v>
      </c>
      <c r="AG555" s="45" t="s">
        <v>36</v>
      </c>
      <c r="AH555" s="34" t="str">
        <f t="array" ref="AH555">IFERROR(INDEX(INDIRECT("'"&amp;VLOOKUP($C555,ModMap!$A$2:$B$21,2,FALSE)&amp;"'!AH:AH"),MATCH($K555,INDIRECT("'"&amp;VLOOKUP($C555,ModMap!$A$2:$B$21,2,FALSE)&amp;"'!$K:$K"),0)),"")</f>
        <v>N/A</v>
      </c>
      <c r="AI555" s="34" t="str">
        <f t="array" ref="AI555">IFERROR(INDEX(INDIRECT("'"&amp;VLOOKUP($C555,ModMap!$A$2:$B$21,2,FALSE)&amp;"'!AI:AI"),MATCH($K555,INDIRECT("'"&amp;VLOOKUP($C555,ModMap!$A$2:$B$21,2,FALSE)&amp;"'!$K:$K"),0)),"")</f>
        <v/>
      </c>
      <c r="AJ555" s="45" t="s">
        <v>36</v>
      </c>
      <c r="AK555" s="34" t="str">
        <f t="array" ref="AK555">IFERROR(INDEX(INDIRECT("'"&amp;VLOOKUP($C555,ModMap!$A$2:$B$21,2,FALSE)&amp;"'!AK:AK"),MATCH($K555,INDIRECT("'"&amp;VLOOKUP($C555,ModMap!$A$2:$B$21,2,FALSE)&amp;"'!$K:$K"),0)),"")</f>
        <v>N/A</v>
      </c>
      <c r="AL555" s="34" t="str">
        <f t="array" ref="AL555">IFERROR(INDEX(INDIRECT("'"&amp;VLOOKUP($C555,ModMap!$A$2:$B$21,2,FALSE)&amp;"'!AL:AL"),MATCH($K555,INDIRECT("'"&amp;VLOOKUP($C555,ModMap!$A$2:$B$21,2,FALSE)&amp;"'!$K:$K"),0)),"")</f>
        <v/>
      </c>
      <c r="AM555" s="34">
        <f t="shared" si="1"/>
        <v>3</v>
      </c>
      <c r="AN555" s="34" t="str">
        <f t="shared" si="2"/>
        <v>Not Started</v>
      </c>
      <c r="AO555" s="35" t="str">
        <f t="array" ref="AO555">IFERROR(INDEX(INDIRECT("'"&amp;VLOOKUP($C555,ModMap!$A$2:$B$21,2,FALSE)&amp;"'!AO:AO"),MATCH($K555,INDIRECT("'"&amp;VLOOKUP($C555,ModMap!$A$2:$B$21,2,FALSE)&amp;"'!$K:$K"),0)),"")</f>
        <v/>
      </c>
      <c r="AP555" s="53" t="str">
        <f t="array" ref="AP555">IFERROR(HYPERLINK("#'"&amp;VLOOKUP($C555,ModMap!$A$2:$B$21,2,FALSE)&amp;"'!V"&amp;MATCH($K555,INDIRECT("'"&amp;VLOOKUP($C555,ModMap!$A$2:$B$21,2,FALSE)&amp;"'!$K:$K"),0),"Edit on module sheet"),"")</f>
        <v>Edit on module sheet</v>
      </c>
    </row>
    <row r="556" ht="42.0" customHeight="1">
      <c r="A556" s="54">
        <v>554.0</v>
      </c>
      <c r="B556" s="54">
        <v>554.0</v>
      </c>
      <c r="C556" s="54" t="s">
        <v>121</v>
      </c>
      <c r="D556" s="55" t="s">
        <v>122</v>
      </c>
      <c r="E556" s="36" t="s">
        <v>48</v>
      </c>
      <c r="F556" s="36" t="s">
        <v>1387</v>
      </c>
      <c r="G556" s="55" t="s">
        <v>1388</v>
      </c>
      <c r="H556" s="54" t="s">
        <v>1424</v>
      </c>
      <c r="I556" s="54" t="s">
        <v>1425</v>
      </c>
      <c r="J556" s="55" t="s">
        <v>1426</v>
      </c>
      <c r="K556" s="54" t="s">
        <v>2849</v>
      </c>
      <c r="L556" s="55" t="s">
        <v>2850</v>
      </c>
      <c r="M556" s="66" t="s">
        <v>211</v>
      </c>
      <c r="N556" s="54" t="s">
        <v>1394</v>
      </c>
      <c r="O556" s="54" t="s">
        <v>1395</v>
      </c>
      <c r="P556" s="55" t="s">
        <v>1429</v>
      </c>
      <c r="Q556" s="55" t="s">
        <v>1430</v>
      </c>
      <c r="R556" s="54" t="s">
        <v>205</v>
      </c>
      <c r="S556" s="54" t="s">
        <v>53</v>
      </c>
      <c r="T556" s="54" t="str">
        <f t="array" ref="T556">IFERROR(INDEX(INDIRECT("'"&amp;VLOOKUP($C556,ModMap!$A$2:$B$21,2,FALSE)&amp;"'!T:T"),MATCH($K556,INDIRECT("'"&amp;VLOOKUP($C556,ModMap!$A$2:$B$21,2,FALSE)&amp;"'!$K:$K"),0)),"")</f>
        <v>Unassigned</v>
      </c>
      <c r="U556" s="45" t="s">
        <v>36</v>
      </c>
      <c r="V556" s="54" t="str">
        <f t="array" ref="V556">IFERROR(INDEX(INDIRECT("'"&amp;VLOOKUP($C556,ModMap!$A$2:$B$21,2,FALSE)&amp;"'!V:V"),MATCH($K556,INDIRECT("'"&amp;VLOOKUP($C556,ModMap!$A$2:$B$21,2,FALSE)&amp;"'!$K:$K"),0)),"")</f>
        <v>N/A</v>
      </c>
      <c r="W556" s="54" t="str">
        <f t="array" ref="W556">IFERROR(INDEX(INDIRECT("'"&amp;VLOOKUP($C556,ModMap!$A$2:$B$21,2,FALSE)&amp;"'!W:W"),MATCH($K556,INDIRECT("'"&amp;VLOOKUP($C556,ModMap!$A$2:$B$21,2,FALSE)&amp;"'!$K:$K"),0)),"")</f>
        <v/>
      </c>
      <c r="X556" s="58" t="s">
        <v>33</v>
      </c>
      <c r="Y556" s="54" t="str">
        <f t="array" ref="Y556">IFERROR(INDEX(INDIRECT("'"&amp;VLOOKUP($C556,ModMap!$A$2:$B$21,2,FALSE)&amp;"'!Y:Y"),MATCH($K556,INDIRECT("'"&amp;VLOOKUP($C556,ModMap!$A$2:$B$21,2,FALSE)&amp;"'!$K:$K"),0)),"")</f>
        <v>Not Started</v>
      </c>
      <c r="Z556" s="54" t="str">
        <f t="array" ref="Z556">IFERROR(INDEX(INDIRECT("'"&amp;VLOOKUP($C556,ModMap!$A$2:$B$21,2,FALSE)&amp;"'!Z:Z"),MATCH($K556,INDIRECT("'"&amp;VLOOKUP($C556,ModMap!$A$2:$B$21,2,FALSE)&amp;"'!$K:$K"),0)),"")</f>
        <v>Unassigned</v>
      </c>
      <c r="AA556" s="58" t="s">
        <v>33</v>
      </c>
      <c r="AB556" s="54" t="str">
        <f t="array" ref="AB556">IFERROR(INDEX(INDIRECT("'"&amp;VLOOKUP($C556,ModMap!$A$2:$B$21,2,FALSE)&amp;"'!AB:AB"),MATCH($K556,INDIRECT("'"&amp;VLOOKUP($C556,ModMap!$A$2:$B$21,2,FALSE)&amp;"'!$K:$K"),0)),"")</f>
        <v>Not Started</v>
      </c>
      <c r="AC556" s="54" t="str">
        <f t="array" ref="AC556">IFERROR(INDEX(INDIRECT("'"&amp;VLOOKUP($C556,ModMap!$A$2:$B$21,2,FALSE)&amp;"'!AC:AC"),MATCH($K556,INDIRECT("'"&amp;VLOOKUP($C556,ModMap!$A$2:$B$21,2,FALSE)&amp;"'!$K:$K"),0)),"")</f>
        <v>Unassigned</v>
      </c>
      <c r="AD556" s="45" t="s">
        <v>36</v>
      </c>
      <c r="AE556" s="54" t="str">
        <f t="array" ref="AE556">IFERROR(INDEX(INDIRECT("'"&amp;VLOOKUP($C556,ModMap!$A$2:$B$21,2,FALSE)&amp;"'!AE:AE"),MATCH($K556,INDIRECT("'"&amp;VLOOKUP($C556,ModMap!$A$2:$B$21,2,FALSE)&amp;"'!$K:$K"),0)),"")</f>
        <v>N/A</v>
      </c>
      <c r="AF556" s="54" t="str">
        <f t="array" ref="AF556">IFERROR(INDEX(INDIRECT("'"&amp;VLOOKUP($C556,ModMap!$A$2:$B$21,2,FALSE)&amp;"'!AF:AF"),MATCH($K556,INDIRECT("'"&amp;VLOOKUP($C556,ModMap!$A$2:$B$21,2,FALSE)&amp;"'!$K:$K"),0)),"")</f>
        <v/>
      </c>
      <c r="AG556" s="45" t="s">
        <v>36</v>
      </c>
      <c r="AH556" s="54" t="str">
        <f t="array" ref="AH556">IFERROR(INDEX(INDIRECT("'"&amp;VLOOKUP($C556,ModMap!$A$2:$B$21,2,FALSE)&amp;"'!AH:AH"),MATCH($K556,INDIRECT("'"&amp;VLOOKUP($C556,ModMap!$A$2:$B$21,2,FALSE)&amp;"'!$K:$K"),0)),"")</f>
        <v>N/A</v>
      </c>
      <c r="AI556" s="54" t="str">
        <f t="array" ref="AI556">IFERROR(INDEX(INDIRECT("'"&amp;VLOOKUP($C556,ModMap!$A$2:$B$21,2,FALSE)&amp;"'!AI:AI"),MATCH($K556,INDIRECT("'"&amp;VLOOKUP($C556,ModMap!$A$2:$B$21,2,FALSE)&amp;"'!$K:$K"),0)),"")</f>
        <v/>
      </c>
      <c r="AJ556" s="45" t="s">
        <v>36</v>
      </c>
      <c r="AK556" s="54" t="str">
        <f t="array" ref="AK556">IFERROR(INDEX(INDIRECT("'"&amp;VLOOKUP($C556,ModMap!$A$2:$B$21,2,FALSE)&amp;"'!AK:AK"),MATCH($K556,INDIRECT("'"&amp;VLOOKUP($C556,ModMap!$A$2:$B$21,2,FALSE)&amp;"'!$K:$K"),0)),"")</f>
        <v>N/A</v>
      </c>
      <c r="AL556" s="54" t="str">
        <f t="array" ref="AL556">IFERROR(INDEX(INDIRECT("'"&amp;VLOOKUP($C556,ModMap!$A$2:$B$21,2,FALSE)&amp;"'!AL:AL"),MATCH($K556,INDIRECT("'"&amp;VLOOKUP($C556,ModMap!$A$2:$B$21,2,FALSE)&amp;"'!$K:$K"),0)),"")</f>
        <v/>
      </c>
      <c r="AM556" s="54">
        <f t="shared" si="1"/>
        <v>2</v>
      </c>
      <c r="AN556" s="54" t="str">
        <f t="shared" si="2"/>
        <v>Not Started</v>
      </c>
      <c r="AO556" s="55" t="str">
        <f t="array" ref="AO556">IFERROR(INDEX(INDIRECT("'"&amp;VLOOKUP($C556,ModMap!$A$2:$B$21,2,FALSE)&amp;"'!AO:AO"),MATCH($K556,INDIRECT("'"&amp;VLOOKUP($C556,ModMap!$A$2:$B$21,2,FALSE)&amp;"'!$K:$K"),0)),"")</f>
        <v/>
      </c>
      <c r="AP556" s="53" t="str">
        <f t="array" ref="AP556">IFERROR(HYPERLINK("#'"&amp;VLOOKUP($C556,ModMap!$A$2:$B$21,2,FALSE)&amp;"'!V"&amp;MATCH($K556,INDIRECT("'"&amp;VLOOKUP($C556,ModMap!$A$2:$B$21,2,FALSE)&amp;"'!$K:$K"),0),"Edit on module sheet"),"")</f>
        <v>Edit on module sheet</v>
      </c>
    </row>
    <row r="557" ht="42.0" customHeight="1">
      <c r="A557" s="34">
        <v>555.0</v>
      </c>
      <c r="B557" s="34">
        <v>555.0</v>
      </c>
      <c r="C557" s="34" t="s">
        <v>121</v>
      </c>
      <c r="D557" s="35" t="s">
        <v>122</v>
      </c>
      <c r="E557" s="36" t="s">
        <v>48</v>
      </c>
      <c r="F557" s="36" t="s">
        <v>1387</v>
      </c>
      <c r="G557" s="35" t="s">
        <v>1388</v>
      </c>
      <c r="H557" s="34" t="s">
        <v>1424</v>
      </c>
      <c r="I557" s="34" t="s">
        <v>1425</v>
      </c>
      <c r="J557" s="35" t="s">
        <v>1426</v>
      </c>
      <c r="K557" s="34" t="s">
        <v>2861</v>
      </c>
      <c r="L557" s="35" t="s">
        <v>2862</v>
      </c>
      <c r="M557" s="66" t="s">
        <v>211</v>
      </c>
      <c r="N557" s="34" t="s">
        <v>1394</v>
      </c>
      <c r="O557" s="34" t="s">
        <v>1395</v>
      </c>
      <c r="P557" s="35" t="s">
        <v>1429</v>
      </c>
      <c r="Q557" s="35" t="s">
        <v>1430</v>
      </c>
      <c r="R557" s="34" t="s">
        <v>205</v>
      </c>
      <c r="S557" s="34" t="s">
        <v>56</v>
      </c>
      <c r="T557" s="34" t="str">
        <f t="array" ref="T557">IFERROR(INDEX(INDIRECT("'"&amp;VLOOKUP($C557,ModMap!$A$2:$B$21,2,FALSE)&amp;"'!T:T"),MATCH($K557,INDIRECT("'"&amp;VLOOKUP($C557,ModMap!$A$2:$B$21,2,FALSE)&amp;"'!$K:$K"),0)),"")</f>
        <v>Unassigned</v>
      </c>
      <c r="U557" s="45" t="s">
        <v>36</v>
      </c>
      <c r="V557" s="34" t="str">
        <f t="array" ref="V557">IFERROR(INDEX(INDIRECT("'"&amp;VLOOKUP($C557,ModMap!$A$2:$B$21,2,FALSE)&amp;"'!V:V"),MATCH($K557,INDIRECT("'"&amp;VLOOKUP($C557,ModMap!$A$2:$B$21,2,FALSE)&amp;"'!$K:$K"),0)),"")</f>
        <v>N/A</v>
      </c>
      <c r="W557" s="34" t="str">
        <f t="array" ref="W557">IFERROR(INDEX(INDIRECT("'"&amp;VLOOKUP($C557,ModMap!$A$2:$B$21,2,FALSE)&amp;"'!W:W"),MATCH($K557,INDIRECT("'"&amp;VLOOKUP($C557,ModMap!$A$2:$B$21,2,FALSE)&amp;"'!$K:$K"),0)),"")</f>
        <v/>
      </c>
      <c r="X557" s="58" t="s">
        <v>33</v>
      </c>
      <c r="Y557" s="34" t="str">
        <f t="array" ref="Y557">IFERROR(INDEX(INDIRECT("'"&amp;VLOOKUP($C557,ModMap!$A$2:$B$21,2,FALSE)&amp;"'!Y:Y"),MATCH($K557,INDIRECT("'"&amp;VLOOKUP($C557,ModMap!$A$2:$B$21,2,FALSE)&amp;"'!$K:$K"),0)),"")</f>
        <v>Not Started</v>
      </c>
      <c r="Z557" s="34" t="str">
        <f t="array" ref="Z557">IFERROR(INDEX(INDIRECT("'"&amp;VLOOKUP($C557,ModMap!$A$2:$B$21,2,FALSE)&amp;"'!Z:Z"),MATCH($K557,INDIRECT("'"&amp;VLOOKUP($C557,ModMap!$A$2:$B$21,2,FALSE)&amp;"'!$K:$K"),0)),"")</f>
        <v>Unassigned</v>
      </c>
      <c r="AA557" s="58" t="s">
        <v>33</v>
      </c>
      <c r="AB557" s="34" t="str">
        <f t="array" ref="AB557">IFERROR(INDEX(INDIRECT("'"&amp;VLOOKUP($C557,ModMap!$A$2:$B$21,2,FALSE)&amp;"'!AB:AB"),MATCH($K557,INDIRECT("'"&amp;VLOOKUP($C557,ModMap!$A$2:$B$21,2,FALSE)&amp;"'!$K:$K"),0)),"")</f>
        <v>Not Started</v>
      </c>
      <c r="AC557" s="34" t="str">
        <f t="array" ref="AC557">IFERROR(INDEX(INDIRECT("'"&amp;VLOOKUP($C557,ModMap!$A$2:$B$21,2,FALSE)&amp;"'!AC:AC"),MATCH($K557,INDIRECT("'"&amp;VLOOKUP($C557,ModMap!$A$2:$B$21,2,FALSE)&amp;"'!$K:$K"),0)),"")</f>
        <v>Unassigned</v>
      </c>
      <c r="AD557" s="58" t="s">
        <v>33</v>
      </c>
      <c r="AE557" s="34" t="str">
        <f t="array" ref="AE557">IFERROR(INDEX(INDIRECT("'"&amp;VLOOKUP($C557,ModMap!$A$2:$B$21,2,FALSE)&amp;"'!AE:AE"),MATCH($K557,INDIRECT("'"&amp;VLOOKUP($C557,ModMap!$A$2:$B$21,2,FALSE)&amp;"'!$K:$K"),0)),"")</f>
        <v>Not Started</v>
      </c>
      <c r="AF557" s="34" t="str">
        <f t="array" ref="AF557">IFERROR(INDEX(INDIRECT("'"&amp;VLOOKUP($C557,ModMap!$A$2:$B$21,2,FALSE)&amp;"'!AF:AF"),MATCH($K557,INDIRECT("'"&amp;VLOOKUP($C557,ModMap!$A$2:$B$21,2,FALSE)&amp;"'!$K:$K"),0)),"")</f>
        <v>Unassigned</v>
      </c>
      <c r="AG557" s="45" t="s">
        <v>36</v>
      </c>
      <c r="AH557" s="34" t="str">
        <f t="array" ref="AH557">IFERROR(INDEX(INDIRECT("'"&amp;VLOOKUP($C557,ModMap!$A$2:$B$21,2,FALSE)&amp;"'!AH:AH"),MATCH($K557,INDIRECT("'"&amp;VLOOKUP($C557,ModMap!$A$2:$B$21,2,FALSE)&amp;"'!$K:$K"),0)),"")</f>
        <v>N/A</v>
      </c>
      <c r="AI557" s="34" t="str">
        <f t="array" ref="AI557">IFERROR(INDEX(INDIRECT("'"&amp;VLOOKUP($C557,ModMap!$A$2:$B$21,2,FALSE)&amp;"'!AI:AI"),MATCH($K557,INDIRECT("'"&amp;VLOOKUP($C557,ModMap!$A$2:$B$21,2,FALSE)&amp;"'!$K:$K"),0)),"")</f>
        <v/>
      </c>
      <c r="AJ557" s="45" t="s">
        <v>36</v>
      </c>
      <c r="AK557" s="34" t="str">
        <f t="array" ref="AK557">IFERROR(INDEX(INDIRECT("'"&amp;VLOOKUP($C557,ModMap!$A$2:$B$21,2,FALSE)&amp;"'!AK:AK"),MATCH($K557,INDIRECT("'"&amp;VLOOKUP($C557,ModMap!$A$2:$B$21,2,FALSE)&amp;"'!$K:$K"),0)),"")</f>
        <v>N/A</v>
      </c>
      <c r="AL557" s="34" t="str">
        <f t="array" ref="AL557">IFERROR(INDEX(INDIRECT("'"&amp;VLOOKUP($C557,ModMap!$A$2:$B$21,2,FALSE)&amp;"'!AL:AL"),MATCH($K557,INDIRECT("'"&amp;VLOOKUP($C557,ModMap!$A$2:$B$21,2,FALSE)&amp;"'!$K:$K"),0)),"")</f>
        <v/>
      </c>
      <c r="AM557" s="34">
        <f t="shared" si="1"/>
        <v>3</v>
      </c>
      <c r="AN557" s="34" t="str">
        <f t="shared" si="2"/>
        <v>Not Started</v>
      </c>
      <c r="AO557" s="35" t="str">
        <f t="array" ref="AO557">IFERROR(INDEX(INDIRECT("'"&amp;VLOOKUP($C557,ModMap!$A$2:$B$21,2,FALSE)&amp;"'!AO:AO"),MATCH($K557,INDIRECT("'"&amp;VLOOKUP($C557,ModMap!$A$2:$B$21,2,FALSE)&amp;"'!$K:$K"),0)),"")</f>
        <v/>
      </c>
      <c r="AP557" s="53" t="str">
        <f t="array" ref="AP557">IFERROR(HYPERLINK("#'"&amp;VLOOKUP($C557,ModMap!$A$2:$B$21,2,FALSE)&amp;"'!V"&amp;MATCH($K557,INDIRECT("'"&amp;VLOOKUP($C557,ModMap!$A$2:$B$21,2,FALSE)&amp;"'!$K:$K"),0),"Edit on module sheet"),"")</f>
        <v>Edit on module sheet</v>
      </c>
    </row>
    <row r="558" ht="42.0" customHeight="1">
      <c r="A558" s="54">
        <v>556.0</v>
      </c>
      <c r="B558" s="54">
        <v>556.0</v>
      </c>
      <c r="C558" s="54" t="s">
        <v>121</v>
      </c>
      <c r="D558" s="55" t="s">
        <v>122</v>
      </c>
      <c r="E558" s="65" t="s">
        <v>41</v>
      </c>
      <c r="F558" s="36" t="s">
        <v>1387</v>
      </c>
      <c r="G558" s="55" t="s">
        <v>1388</v>
      </c>
      <c r="H558" s="54" t="s">
        <v>1424</v>
      </c>
      <c r="I558" s="54" t="s">
        <v>1425</v>
      </c>
      <c r="J558" s="55" t="s">
        <v>1426</v>
      </c>
      <c r="K558" s="54" t="s">
        <v>1427</v>
      </c>
      <c r="L558" s="55" t="s">
        <v>1428</v>
      </c>
      <c r="M558" s="66" t="s">
        <v>211</v>
      </c>
      <c r="N558" s="54" t="s">
        <v>1394</v>
      </c>
      <c r="O558" s="54" t="s">
        <v>1395</v>
      </c>
      <c r="P558" s="55" t="s">
        <v>1429</v>
      </c>
      <c r="Q558" s="55" t="s">
        <v>1430</v>
      </c>
      <c r="R558" s="54" t="s">
        <v>205</v>
      </c>
      <c r="S558" s="54" t="s">
        <v>206</v>
      </c>
      <c r="T558" s="54" t="str">
        <f t="array" ref="T558">IFERROR(INDEX(INDIRECT("'"&amp;VLOOKUP($C558,ModMap!$A$2:$B$21,2,FALSE)&amp;"'!T:T"),MATCH($K558,INDIRECT("'"&amp;VLOOKUP($C558,ModMap!$A$2:$B$21,2,FALSE)&amp;"'!$K:$K"),0)),"")</f>
        <v>Unassigned</v>
      </c>
      <c r="U558" s="58" t="s">
        <v>33</v>
      </c>
      <c r="V558" s="54" t="str">
        <f t="array" ref="V558">IFERROR(INDEX(INDIRECT("'"&amp;VLOOKUP($C558,ModMap!$A$2:$B$21,2,FALSE)&amp;"'!V:V"),MATCH($K558,INDIRECT("'"&amp;VLOOKUP($C558,ModMap!$A$2:$B$21,2,FALSE)&amp;"'!$K:$K"),0)),"")</f>
        <v>Not Started</v>
      </c>
      <c r="W558" s="54" t="str">
        <f t="array" ref="W558">IFERROR(INDEX(INDIRECT("'"&amp;VLOOKUP($C558,ModMap!$A$2:$B$21,2,FALSE)&amp;"'!W:W"),MATCH($K558,INDIRECT("'"&amp;VLOOKUP($C558,ModMap!$A$2:$B$21,2,FALSE)&amp;"'!$K:$K"),0)),"")</f>
        <v>Unassigned</v>
      </c>
      <c r="X558" s="45" t="s">
        <v>36</v>
      </c>
      <c r="Y558" s="54" t="str">
        <f t="array" ref="Y558">IFERROR(INDEX(INDIRECT("'"&amp;VLOOKUP($C558,ModMap!$A$2:$B$21,2,FALSE)&amp;"'!Y:Y"),MATCH($K558,INDIRECT("'"&amp;VLOOKUP($C558,ModMap!$A$2:$B$21,2,FALSE)&amp;"'!$K:$K"),0)),"")</f>
        <v>N/A</v>
      </c>
      <c r="Z558" s="54" t="str">
        <f t="array" ref="Z558">IFERROR(INDEX(INDIRECT("'"&amp;VLOOKUP($C558,ModMap!$A$2:$B$21,2,FALSE)&amp;"'!Z:Z"),MATCH($K558,INDIRECT("'"&amp;VLOOKUP($C558,ModMap!$A$2:$B$21,2,FALSE)&amp;"'!$K:$K"),0)),"")</f>
        <v/>
      </c>
      <c r="AA558" s="45" t="s">
        <v>36</v>
      </c>
      <c r="AB558" s="54" t="str">
        <f t="array" ref="AB558">IFERROR(INDEX(INDIRECT("'"&amp;VLOOKUP($C558,ModMap!$A$2:$B$21,2,FALSE)&amp;"'!AB:AB"),MATCH($K558,INDIRECT("'"&amp;VLOOKUP($C558,ModMap!$A$2:$B$21,2,FALSE)&amp;"'!$K:$K"),0)),"")</f>
        <v>N/A</v>
      </c>
      <c r="AC558" s="54" t="str">
        <f t="array" ref="AC558">IFERROR(INDEX(INDIRECT("'"&amp;VLOOKUP($C558,ModMap!$A$2:$B$21,2,FALSE)&amp;"'!AC:AC"),MATCH($K558,INDIRECT("'"&amp;VLOOKUP($C558,ModMap!$A$2:$B$21,2,FALSE)&amp;"'!$K:$K"),0)),"")</f>
        <v/>
      </c>
      <c r="AD558" s="58" t="s">
        <v>33</v>
      </c>
      <c r="AE558" s="54" t="str">
        <f t="array" ref="AE558">IFERROR(INDEX(INDIRECT("'"&amp;VLOOKUP($C558,ModMap!$A$2:$B$21,2,FALSE)&amp;"'!AE:AE"),MATCH($K558,INDIRECT("'"&amp;VLOOKUP($C558,ModMap!$A$2:$B$21,2,FALSE)&amp;"'!$K:$K"),0)),"")</f>
        <v>Not Started</v>
      </c>
      <c r="AF558" s="54" t="str">
        <f t="array" ref="AF558">IFERROR(INDEX(INDIRECT("'"&amp;VLOOKUP($C558,ModMap!$A$2:$B$21,2,FALSE)&amp;"'!AF:AF"),MATCH($K558,INDIRECT("'"&amp;VLOOKUP($C558,ModMap!$A$2:$B$21,2,FALSE)&amp;"'!$K:$K"),0)),"")</f>
        <v>Unassigned</v>
      </c>
      <c r="AG558" s="45" t="s">
        <v>36</v>
      </c>
      <c r="AH558" s="54" t="str">
        <f t="array" ref="AH558">IFERROR(INDEX(INDIRECT("'"&amp;VLOOKUP($C558,ModMap!$A$2:$B$21,2,FALSE)&amp;"'!AH:AH"),MATCH($K558,INDIRECT("'"&amp;VLOOKUP($C558,ModMap!$A$2:$B$21,2,FALSE)&amp;"'!$K:$K"),0)),"")</f>
        <v>N/A</v>
      </c>
      <c r="AI558" s="54" t="str">
        <f t="array" ref="AI558">IFERROR(INDEX(INDIRECT("'"&amp;VLOOKUP($C558,ModMap!$A$2:$B$21,2,FALSE)&amp;"'!AI:AI"),MATCH($K558,INDIRECT("'"&amp;VLOOKUP($C558,ModMap!$A$2:$B$21,2,FALSE)&amp;"'!$K:$K"),0)),"")</f>
        <v/>
      </c>
      <c r="AJ558" s="45" t="s">
        <v>36</v>
      </c>
      <c r="AK558" s="54" t="str">
        <f t="array" ref="AK558">IFERROR(INDEX(INDIRECT("'"&amp;VLOOKUP($C558,ModMap!$A$2:$B$21,2,FALSE)&amp;"'!AK:AK"),MATCH($K558,INDIRECT("'"&amp;VLOOKUP($C558,ModMap!$A$2:$B$21,2,FALSE)&amp;"'!$K:$K"),0)),"")</f>
        <v>N/A</v>
      </c>
      <c r="AL558" s="54" t="str">
        <f t="array" ref="AL558">IFERROR(INDEX(INDIRECT("'"&amp;VLOOKUP($C558,ModMap!$A$2:$B$21,2,FALSE)&amp;"'!AL:AL"),MATCH($K558,INDIRECT("'"&amp;VLOOKUP($C558,ModMap!$A$2:$B$21,2,FALSE)&amp;"'!$K:$K"),0)),"")</f>
        <v/>
      </c>
      <c r="AM558" s="54">
        <f t="shared" si="1"/>
        <v>2</v>
      </c>
      <c r="AN558" s="54" t="str">
        <f t="shared" si="2"/>
        <v>Not Started</v>
      </c>
      <c r="AO558" s="55" t="str">
        <f t="array" ref="AO558">IFERROR(INDEX(INDIRECT("'"&amp;VLOOKUP($C558,ModMap!$A$2:$B$21,2,FALSE)&amp;"'!AO:AO"),MATCH($K558,INDIRECT("'"&amp;VLOOKUP($C558,ModMap!$A$2:$B$21,2,FALSE)&amp;"'!$K:$K"),0)),"")</f>
        <v/>
      </c>
      <c r="AP558" s="53" t="str">
        <f t="array" ref="AP558">IFERROR(HYPERLINK("#'"&amp;VLOOKUP($C558,ModMap!$A$2:$B$21,2,FALSE)&amp;"'!V"&amp;MATCH($K558,INDIRECT("'"&amp;VLOOKUP($C558,ModMap!$A$2:$B$21,2,FALSE)&amp;"'!$K:$K"),0),"Edit on module sheet"),"")</f>
        <v>Edit on module sheet</v>
      </c>
    </row>
    <row r="559" ht="42.0" customHeight="1">
      <c r="A559" s="34">
        <v>557.0</v>
      </c>
      <c r="B559" s="34">
        <v>557.0</v>
      </c>
      <c r="C559" s="34" t="s">
        <v>121</v>
      </c>
      <c r="D559" s="35" t="s">
        <v>122</v>
      </c>
      <c r="E559" s="64" t="s">
        <v>69</v>
      </c>
      <c r="F559" s="36" t="s">
        <v>1387</v>
      </c>
      <c r="G559" s="35" t="s">
        <v>1388</v>
      </c>
      <c r="H559" s="34" t="s">
        <v>1424</v>
      </c>
      <c r="I559" s="34" t="s">
        <v>1425</v>
      </c>
      <c r="J559" s="35" t="s">
        <v>1426</v>
      </c>
      <c r="K559" s="34" t="s">
        <v>3856</v>
      </c>
      <c r="L559" s="35" t="s">
        <v>3857</v>
      </c>
      <c r="M559" s="58" t="s">
        <v>434</v>
      </c>
      <c r="N559" s="34" t="s">
        <v>1394</v>
      </c>
      <c r="O559" s="34" t="s">
        <v>1395</v>
      </c>
      <c r="P559" s="35" t="s">
        <v>1429</v>
      </c>
      <c r="Q559" s="35" t="s">
        <v>1430</v>
      </c>
      <c r="R559" s="34" t="s">
        <v>205</v>
      </c>
      <c r="S559" s="34" t="s">
        <v>69</v>
      </c>
      <c r="T559" s="34" t="str">
        <f t="array" ref="T559">IFERROR(INDEX(INDIRECT("'"&amp;VLOOKUP($C559,ModMap!$A$2:$B$21,2,FALSE)&amp;"'!T:T"),MATCH($K559,INDIRECT("'"&amp;VLOOKUP($C559,ModMap!$A$2:$B$21,2,FALSE)&amp;"'!$K:$K"),0)),"")</f>
        <v>Unassigned</v>
      </c>
      <c r="U559" s="58" t="s">
        <v>33</v>
      </c>
      <c r="V559" s="34" t="str">
        <f t="array" ref="V559">IFERROR(INDEX(INDIRECT("'"&amp;VLOOKUP($C559,ModMap!$A$2:$B$21,2,FALSE)&amp;"'!V:V"),MATCH($K559,INDIRECT("'"&amp;VLOOKUP($C559,ModMap!$A$2:$B$21,2,FALSE)&amp;"'!$K:$K"),0)),"")</f>
        <v>Not Started</v>
      </c>
      <c r="W559" s="34" t="str">
        <f t="array" ref="W559">IFERROR(INDEX(INDIRECT("'"&amp;VLOOKUP($C559,ModMap!$A$2:$B$21,2,FALSE)&amp;"'!W:W"),MATCH($K559,INDIRECT("'"&amp;VLOOKUP($C559,ModMap!$A$2:$B$21,2,FALSE)&amp;"'!$K:$K"),0)),"")</f>
        <v>Unassigned</v>
      </c>
      <c r="X559" s="58" t="s">
        <v>33</v>
      </c>
      <c r="Y559" s="34" t="str">
        <f t="array" ref="Y559">IFERROR(INDEX(INDIRECT("'"&amp;VLOOKUP($C559,ModMap!$A$2:$B$21,2,FALSE)&amp;"'!Y:Y"),MATCH($K559,INDIRECT("'"&amp;VLOOKUP($C559,ModMap!$A$2:$B$21,2,FALSE)&amp;"'!$K:$K"),0)),"")</f>
        <v>Not Started</v>
      </c>
      <c r="Z559" s="34" t="str">
        <f t="array" ref="Z559">IFERROR(INDEX(INDIRECT("'"&amp;VLOOKUP($C559,ModMap!$A$2:$B$21,2,FALSE)&amp;"'!Z:Z"),MATCH($K559,INDIRECT("'"&amp;VLOOKUP($C559,ModMap!$A$2:$B$21,2,FALSE)&amp;"'!$K:$K"),0)),"")</f>
        <v>Unassigned</v>
      </c>
      <c r="AA559" s="45" t="s">
        <v>36</v>
      </c>
      <c r="AB559" s="34" t="str">
        <f t="array" ref="AB559">IFERROR(INDEX(INDIRECT("'"&amp;VLOOKUP($C559,ModMap!$A$2:$B$21,2,FALSE)&amp;"'!AB:AB"),MATCH($K559,INDIRECT("'"&amp;VLOOKUP($C559,ModMap!$A$2:$B$21,2,FALSE)&amp;"'!$K:$K"),0)),"")</f>
        <v>N/A</v>
      </c>
      <c r="AC559" s="34" t="str">
        <f t="array" ref="AC559">IFERROR(INDEX(INDIRECT("'"&amp;VLOOKUP($C559,ModMap!$A$2:$B$21,2,FALSE)&amp;"'!AC:AC"),MATCH($K559,INDIRECT("'"&amp;VLOOKUP($C559,ModMap!$A$2:$B$21,2,FALSE)&amp;"'!$K:$K"),0)),"")</f>
        <v/>
      </c>
      <c r="AD559" s="58" t="s">
        <v>33</v>
      </c>
      <c r="AE559" s="34" t="str">
        <f t="array" ref="AE559">IFERROR(INDEX(INDIRECT("'"&amp;VLOOKUP($C559,ModMap!$A$2:$B$21,2,FALSE)&amp;"'!AE:AE"),MATCH($K559,INDIRECT("'"&amp;VLOOKUP($C559,ModMap!$A$2:$B$21,2,FALSE)&amp;"'!$K:$K"),0)),"")</f>
        <v>Not Started</v>
      </c>
      <c r="AF559" s="34" t="str">
        <f t="array" ref="AF559">IFERROR(INDEX(INDIRECT("'"&amp;VLOOKUP($C559,ModMap!$A$2:$B$21,2,FALSE)&amp;"'!AF:AF"),MATCH($K559,INDIRECT("'"&amp;VLOOKUP($C559,ModMap!$A$2:$B$21,2,FALSE)&amp;"'!$K:$K"),0)),"")</f>
        <v>Unassigned</v>
      </c>
      <c r="AG559" s="45" t="s">
        <v>36</v>
      </c>
      <c r="AH559" s="34" t="str">
        <f t="array" ref="AH559">IFERROR(INDEX(INDIRECT("'"&amp;VLOOKUP($C559,ModMap!$A$2:$B$21,2,FALSE)&amp;"'!AH:AH"),MATCH($K559,INDIRECT("'"&amp;VLOOKUP($C559,ModMap!$A$2:$B$21,2,FALSE)&amp;"'!$K:$K"),0)),"")</f>
        <v>N/A</v>
      </c>
      <c r="AI559" s="34" t="str">
        <f t="array" ref="AI559">IFERROR(INDEX(INDIRECT("'"&amp;VLOOKUP($C559,ModMap!$A$2:$B$21,2,FALSE)&amp;"'!AI:AI"),MATCH($K559,INDIRECT("'"&amp;VLOOKUP($C559,ModMap!$A$2:$B$21,2,FALSE)&amp;"'!$K:$K"),0)),"")</f>
        <v/>
      </c>
      <c r="AJ559" s="45" t="s">
        <v>36</v>
      </c>
      <c r="AK559" s="34" t="str">
        <f t="array" ref="AK559">IFERROR(INDEX(INDIRECT("'"&amp;VLOOKUP($C559,ModMap!$A$2:$B$21,2,FALSE)&amp;"'!AK:AK"),MATCH($K559,INDIRECT("'"&amp;VLOOKUP($C559,ModMap!$A$2:$B$21,2,FALSE)&amp;"'!$K:$K"),0)),"")</f>
        <v>N/A</v>
      </c>
      <c r="AL559" s="34" t="str">
        <f t="array" ref="AL559">IFERROR(INDEX(INDIRECT("'"&amp;VLOOKUP($C559,ModMap!$A$2:$B$21,2,FALSE)&amp;"'!AL:AL"),MATCH($K559,INDIRECT("'"&amp;VLOOKUP($C559,ModMap!$A$2:$B$21,2,FALSE)&amp;"'!$K:$K"),0)),"")</f>
        <v/>
      </c>
      <c r="AM559" s="34">
        <f t="shared" si="1"/>
        <v>3</v>
      </c>
      <c r="AN559" s="34" t="str">
        <f t="shared" si="2"/>
        <v>Not Started</v>
      </c>
      <c r="AO559" s="35" t="str">
        <f t="array" ref="AO559">IFERROR(INDEX(INDIRECT("'"&amp;VLOOKUP($C559,ModMap!$A$2:$B$21,2,FALSE)&amp;"'!AO:AO"),MATCH($K559,INDIRECT("'"&amp;VLOOKUP($C559,ModMap!$A$2:$B$21,2,FALSE)&amp;"'!$K:$K"),0)),"")</f>
        <v/>
      </c>
      <c r="AP559" s="53" t="str">
        <f t="array" ref="AP559">IFERROR(HYPERLINK("#'"&amp;VLOOKUP($C559,ModMap!$A$2:$B$21,2,FALSE)&amp;"'!V"&amp;MATCH($K559,INDIRECT("'"&amp;VLOOKUP($C559,ModMap!$A$2:$B$21,2,FALSE)&amp;"'!$K:$K"),0),"Edit on module sheet"),"")</f>
        <v>Edit on module sheet</v>
      </c>
    </row>
    <row r="560" ht="42.0" customHeight="1">
      <c r="A560" s="54">
        <v>558.0</v>
      </c>
      <c r="B560" s="54">
        <v>558.0</v>
      </c>
      <c r="C560" s="54" t="s">
        <v>121</v>
      </c>
      <c r="D560" s="55" t="s">
        <v>122</v>
      </c>
      <c r="E560" s="36" t="s">
        <v>48</v>
      </c>
      <c r="F560" s="36" t="s">
        <v>1387</v>
      </c>
      <c r="G560" s="55" t="s">
        <v>1388</v>
      </c>
      <c r="H560" s="54" t="s">
        <v>1437</v>
      </c>
      <c r="I560" s="54" t="s">
        <v>1438</v>
      </c>
      <c r="J560" s="55" t="s">
        <v>1439</v>
      </c>
      <c r="K560" s="54" t="s">
        <v>2865</v>
      </c>
      <c r="L560" s="55" t="s">
        <v>2866</v>
      </c>
      <c r="M560" s="62" t="s">
        <v>200</v>
      </c>
      <c r="N560" s="54" t="s">
        <v>1394</v>
      </c>
      <c r="O560" s="54" t="s">
        <v>1442</v>
      </c>
      <c r="P560" s="55" t="s">
        <v>1443</v>
      </c>
      <c r="Q560" s="55" t="s">
        <v>1444</v>
      </c>
      <c r="R560" s="54" t="s">
        <v>1445</v>
      </c>
      <c r="S560" s="54" t="s">
        <v>53</v>
      </c>
      <c r="T560" s="54" t="str">
        <f t="array" ref="T560">IFERROR(INDEX(INDIRECT("'"&amp;VLOOKUP($C560,ModMap!$A$2:$B$21,2,FALSE)&amp;"'!T:T"),MATCH($K560,INDIRECT("'"&amp;VLOOKUP($C560,ModMap!$A$2:$B$21,2,FALSE)&amp;"'!$K:$K"),0)),"")</f>
        <v>Unassigned</v>
      </c>
      <c r="U560" s="45" t="s">
        <v>36</v>
      </c>
      <c r="V560" s="54" t="str">
        <f t="array" ref="V560">IFERROR(INDEX(INDIRECT("'"&amp;VLOOKUP($C560,ModMap!$A$2:$B$21,2,FALSE)&amp;"'!V:V"),MATCH($K560,INDIRECT("'"&amp;VLOOKUP($C560,ModMap!$A$2:$B$21,2,FALSE)&amp;"'!$K:$K"),0)),"")</f>
        <v>N/A</v>
      </c>
      <c r="W560" s="54" t="str">
        <f t="array" ref="W560">IFERROR(INDEX(INDIRECT("'"&amp;VLOOKUP($C560,ModMap!$A$2:$B$21,2,FALSE)&amp;"'!W:W"),MATCH($K560,INDIRECT("'"&amp;VLOOKUP($C560,ModMap!$A$2:$B$21,2,FALSE)&amp;"'!$K:$K"),0)),"")</f>
        <v/>
      </c>
      <c r="X560" s="58" t="s">
        <v>33</v>
      </c>
      <c r="Y560" s="54" t="str">
        <f t="array" ref="Y560">IFERROR(INDEX(INDIRECT("'"&amp;VLOOKUP($C560,ModMap!$A$2:$B$21,2,FALSE)&amp;"'!Y:Y"),MATCH($K560,INDIRECT("'"&amp;VLOOKUP($C560,ModMap!$A$2:$B$21,2,FALSE)&amp;"'!$K:$K"),0)),"")</f>
        <v>Not Started</v>
      </c>
      <c r="Z560" s="54" t="str">
        <f t="array" ref="Z560">IFERROR(INDEX(INDIRECT("'"&amp;VLOOKUP($C560,ModMap!$A$2:$B$21,2,FALSE)&amp;"'!Z:Z"),MATCH($K560,INDIRECT("'"&amp;VLOOKUP($C560,ModMap!$A$2:$B$21,2,FALSE)&amp;"'!$K:$K"),0)),"")</f>
        <v>Unassigned</v>
      </c>
      <c r="AA560" s="58" t="s">
        <v>33</v>
      </c>
      <c r="AB560" s="54" t="str">
        <f t="array" ref="AB560">IFERROR(INDEX(INDIRECT("'"&amp;VLOOKUP($C560,ModMap!$A$2:$B$21,2,FALSE)&amp;"'!AB:AB"),MATCH($K560,INDIRECT("'"&amp;VLOOKUP($C560,ModMap!$A$2:$B$21,2,FALSE)&amp;"'!$K:$K"),0)),"")</f>
        <v>Not Started</v>
      </c>
      <c r="AC560" s="54" t="str">
        <f t="array" ref="AC560">IFERROR(INDEX(INDIRECT("'"&amp;VLOOKUP($C560,ModMap!$A$2:$B$21,2,FALSE)&amp;"'!AC:AC"),MATCH($K560,INDIRECT("'"&amp;VLOOKUP($C560,ModMap!$A$2:$B$21,2,FALSE)&amp;"'!$K:$K"),0)),"")</f>
        <v>Unassigned</v>
      </c>
      <c r="AD560" s="45" t="s">
        <v>36</v>
      </c>
      <c r="AE560" s="54" t="str">
        <f t="array" ref="AE560">IFERROR(INDEX(INDIRECT("'"&amp;VLOOKUP($C560,ModMap!$A$2:$B$21,2,FALSE)&amp;"'!AE:AE"),MATCH($K560,INDIRECT("'"&amp;VLOOKUP($C560,ModMap!$A$2:$B$21,2,FALSE)&amp;"'!$K:$K"),0)),"")</f>
        <v>N/A</v>
      </c>
      <c r="AF560" s="54" t="str">
        <f t="array" ref="AF560">IFERROR(INDEX(INDIRECT("'"&amp;VLOOKUP($C560,ModMap!$A$2:$B$21,2,FALSE)&amp;"'!AF:AF"),MATCH($K560,INDIRECT("'"&amp;VLOOKUP($C560,ModMap!$A$2:$B$21,2,FALSE)&amp;"'!$K:$K"),0)),"")</f>
        <v/>
      </c>
      <c r="AG560" s="45" t="s">
        <v>36</v>
      </c>
      <c r="AH560" s="54" t="str">
        <f t="array" ref="AH560">IFERROR(INDEX(INDIRECT("'"&amp;VLOOKUP($C560,ModMap!$A$2:$B$21,2,FALSE)&amp;"'!AH:AH"),MATCH($K560,INDIRECT("'"&amp;VLOOKUP($C560,ModMap!$A$2:$B$21,2,FALSE)&amp;"'!$K:$K"),0)),"")</f>
        <v>N/A</v>
      </c>
      <c r="AI560" s="54" t="str">
        <f t="array" ref="AI560">IFERROR(INDEX(INDIRECT("'"&amp;VLOOKUP($C560,ModMap!$A$2:$B$21,2,FALSE)&amp;"'!AI:AI"),MATCH($K560,INDIRECT("'"&amp;VLOOKUP($C560,ModMap!$A$2:$B$21,2,FALSE)&amp;"'!$K:$K"),0)),"")</f>
        <v/>
      </c>
      <c r="AJ560" s="45" t="s">
        <v>36</v>
      </c>
      <c r="AK560" s="54" t="str">
        <f t="array" ref="AK560">IFERROR(INDEX(INDIRECT("'"&amp;VLOOKUP($C560,ModMap!$A$2:$B$21,2,FALSE)&amp;"'!AK:AK"),MATCH($K560,INDIRECT("'"&amp;VLOOKUP($C560,ModMap!$A$2:$B$21,2,FALSE)&amp;"'!$K:$K"),0)),"")</f>
        <v>N/A</v>
      </c>
      <c r="AL560" s="54" t="str">
        <f t="array" ref="AL560">IFERROR(INDEX(INDIRECT("'"&amp;VLOOKUP($C560,ModMap!$A$2:$B$21,2,FALSE)&amp;"'!AL:AL"),MATCH($K560,INDIRECT("'"&amp;VLOOKUP($C560,ModMap!$A$2:$B$21,2,FALSE)&amp;"'!$K:$K"),0)),"")</f>
        <v/>
      </c>
      <c r="AM560" s="54">
        <f t="shared" si="1"/>
        <v>2</v>
      </c>
      <c r="AN560" s="54" t="str">
        <f t="shared" si="2"/>
        <v>Not Started</v>
      </c>
      <c r="AO560" s="55" t="str">
        <f t="array" ref="AO560">IFERROR(INDEX(INDIRECT("'"&amp;VLOOKUP($C560,ModMap!$A$2:$B$21,2,FALSE)&amp;"'!AO:AO"),MATCH($K560,INDIRECT("'"&amp;VLOOKUP($C560,ModMap!$A$2:$B$21,2,FALSE)&amp;"'!$K:$K"),0)),"")</f>
        <v/>
      </c>
      <c r="AP560" s="53" t="str">
        <f t="array" ref="AP560">IFERROR(HYPERLINK("#'"&amp;VLOOKUP($C560,ModMap!$A$2:$B$21,2,FALSE)&amp;"'!V"&amp;MATCH($K560,INDIRECT("'"&amp;VLOOKUP($C560,ModMap!$A$2:$B$21,2,FALSE)&amp;"'!$K:$K"),0),"Edit on module sheet"),"")</f>
        <v>Edit on module sheet</v>
      </c>
    </row>
    <row r="561" ht="42.0" customHeight="1">
      <c r="A561" s="34">
        <v>559.0</v>
      </c>
      <c r="B561" s="34">
        <v>559.0</v>
      </c>
      <c r="C561" s="34" t="s">
        <v>121</v>
      </c>
      <c r="D561" s="35" t="s">
        <v>122</v>
      </c>
      <c r="E561" s="36" t="s">
        <v>48</v>
      </c>
      <c r="F561" s="36" t="s">
        <v>1387</v>
      </c>
      <c r="G561" s="35" t="s">
        <v>1388</v>
      </c>
      <c r="H561" s="34" t="s">
        <v>1437</v>
      </c>
      <c r="I561" s="34" t="s">
        <v>1438</v>
      </c>
      <c r="J561" s="35" t="s">
        <v>1439</v>
      </c>
      <c r="K561" s="34" t="s">
        <v>2870</v>
      </c>
      <c r="L561" s="35" t="s">
        <v>2871</v>
      </c>
      <c r="M561" s="62" t="s">
        <v>200</v>
      </c>
      <c r="N561" s="34" t="s">
        <v>1394</v>
      </c>
      <c r="O561" s="34" t="s">
        <v>1442</v>
      </c>
      <c r="P561" s="35" t="s">
        <v>1443</v>
      </c>
      <c r="Q561" s="35" t="s">
        <v>1444</v>
      </c>
      <c r="R561" s="34" t="s">
        <v>1445</v>
      </c>
      <c r="S561" s="34" t="s">
        <v>56</v>
      </c>
      <c r="T561" s="34" t="str">
        <f t="array" ref="T561">IFERROR(INDEX(INDIRECT("'"&amp;VLOOKUP($C561,ModMap!$A$2:$B$21,2,FALSE)&amp;"'!T:T"),MATCH($K561,INDIRECT("'"&amp;VLOOKUP($C561,ModMap!$A$2:$B$21,2,FALSE)&amp;"'!$K:$K"),0)),"")</f>
        <v>Unassigned</v>
      </c>
      <c r="U561" s="45" t="s">
        <v>36</v>
      </c>
      <c r="V561" s="34" t="str">
        <f t="array" ref="V561">IFERROR(INDEX(INDIRECT("'"&amp;VLOOKUP($C561,ModMap!$A$2:$B$21,2,FALSE)&amp;"'!V:V"),MATCH($K561,INDIRECT("'"&amp;VLOOKUP($C561,ModMap!$A$2:$B$21,2,FALSE)&amp;"'!$K:$K"),0)),"")</f>
        <v>N/A</v>
      </c>
      <c r="W561" s="34" t="str">
        <f t="array" ref="W561">IFERROR(INDEX(INDIRECT("'"&amp;VLOOKUP($C561,ModMap!$A$2:$B$21,2,FALSE)&amp;"'!W:W"),MATCH($K561,INDIRECT("'"&amp;VLOOKUP($C561,ModMap!$A$2:$B$21,2,FALSE)&amp;"'!$K:$K"),0)),"")</f>
        <v/>
      </c>
      <c r="X561" s="58" t="s">
        <v>33</v>
      </c>
      <c r="Y561" s="34" t="str">
        <f t="array" ref="Y561">IFERROR(INDEX(INDIRECT("'"&amp;VLOOKUP($C561,ModMap!$A$2:$B$21,2,FALSE)&amp;"'!Y:Y"),MATCH($K561,INDIRECT("'"&amp;VLOOKUP($C561,ModMap!$A$2:$B$21,2,FALSE)&amp;"'!$K:$K"),0)),"")</f>
        <v>Not Started</v>
      </c>
      <c r="Z561" s="34" t="str">
        <f t="array" ref="Z561">IFERROR(INDEX(INDIRECT("'"&amp;VLOOKUP($C561,ModMap!$A$2:$B$21,2,FALSE)&amp;"'!Z:Z"),MATCH($K561,INDIRECT("'"&amp;VLOOKUP($C561,ModMap!$A$2:$B$21,2,FALSE)&amp;"'!$K:$K"),0)),"")</f>
        <v>Unassigned</v>
      </c>
      <c r="AA561" s="58" t="s">
        <v>33</v>
      </c>
      <c r="AB561" s="34" t="str">
        <f t="array" ref="AB561">IFERROR(INDEX(INDIRECT("'"&amp;VLOOKUP($C561,ModMap!$A$2:$B$21,2,FALSE)&amp;"'!AB:AB"),MATCH($K561,INDIRECT("'"&amp;VLOOKUP($C561,ModMap!$A$2:$B$21,2,FALSE)&amp;"'!$K:$K"),0)),"")</f>
        <v>Not Started</v>
      </c>
      <c r="AC561" s="34" t="str">
        <f t="array" ref="AC561">IFERROR(INDEX(INDIRECT("'"&amp;VLOOKUP($C561,ModMap!$A$2:$B$21,2,FALSE)&amp;"'!AC:AC"),MATCH($K561,INDIRECT("'"&amp;VLOOKUP($C561,ModMap!$A$2:$B$21,2,FALSE)&amp;"'!$K:$K"),0)),"")</f>
        <v>Unassigned</v>
      </c>
      <c r="AD561" s="58" t="s">
        <v>33</v>
      </c>
      <c r="AE561" s="34" t="str">
        <f t="array" ref="AE561">IFERROR(INDEX(INDIRECT("'"&amp;VLOOKUP($C561,ModMap!$A$2:$B$21,2,FALSE)&amp;"'!AE:AE"),MATCH($K561,INDIRECT("'"&amp;VLOOKUP($C561,ModMap!$A$2:$B$21,2,FALSE)&amp;"'!$K:$K"),0)),"")</f>
        <v>Not Started</v>
      </c>
      <c r="AF561" s="34" t="str">
        <f t="array" ref="AF561">IFERROR(INDEX(INDIRECT("'"&amp;VLOOKUP($C561,ModMap!$A$2:$B$21,2,FALSE)&amp;"'!AF:AF"),MATCH($K561,INDIRECT("'"&amp;VLOOKUP($C561,ModMap!$A$2:$B$21,2,FALSE)&amp;"'!$K:$K"),0)),"")</f>
        <v>Unassigned</v>
      </c>
      <c r="AG561" s="45" t="s">
        <v>36</v>
      </c>
      <c r="AH561" s="34" t="str">
        <f t="array" ref="AH561">IFERROR(INDEX(INDIRECT("'"&amp;VLOOKUP($C561,ModMap!$A$2:$B$21,2,FALSE)&amp;"'!AH:AH"),MATCH($K561,INDIRECT("'"&amp;VLOOKUP($C561,ModMap!$A$2:$B$21,2,FALSE)&amp;"'!$K:$K"),0)),"")</f>
        <v>N/A</v>
      </c>
      <c r="AI561" s="34" t="str">
        <f t="array" ref="AI561">IFERROR(INDEX(INDIRECT("'"&amp;VLOOKUP($C561,ModMap!$A$2:$B$21,2,FALSE)&amp;"'!AI:AI"),MATCH($K561,INDIRECT("'"&amp;VLOOKUP($C561,ModMap!$A$2:$B$21,2,FALSE)&amp;"'!$K:$K"),0)),"")</f>
        <v/>
      </c>
      <c r="AJ561" s="45" t="s">
        <v>36</v>
      </c>
      <c r="AK561" s="34" t="str">
        <f t="array" ref="AK561">IFERROR(INDEX(INDIRECT("'"&amp;VLOOKUP($C561,ModMap!$A$2:$B$21,2,FALSE)&amp;"'!AK:AK"),MATCH($K561,INDIRECT("'"&amp;VLOOKUP($C561,ModMap!$A$2:$B$21,2,FALSE)&amp;"'!$K:$K"),0)),"")</f>
        <v>N/A</v>
      </c>
      <c r="AL561" s="34" t="str">
        <f t="array" ref="AL561">IFERROR(INDEX(INDIRECT("'"&amp;VLOOKUP($C561,ModMap!$A$2:$B$21,2,FALSE)&amp;"'!AL:AL"),MATCH($K561,INDIRECT("'"&amp;VLOOKUP($C561,ModMap!$A$2:$B$21,2,FALSE)&amp;"'!$K:$K"),0)),"")</f>
        <v/>
      </c>
      <c r="AM561" s="34">
        <f t="shared" si="1"/>
        <v>3</v>
      </c>
      <c r="AN561" s="34" t="str">
        <f t="shared" si="2"/>
        <v>Not Started</v>
      </c>
      <c r="AO561" s="35" t="str">
        <f t="array" ref="AO561">IFERROR(INDEX(INDIRECT("'"&amp;VLOOKUP($C561,ModMap!$A$2:$B$21,2,FALSE)&amp;"'!AO:AO"),MATCH($K561,INDIRECT("'"&amp;VLOOKUP($C561,ModMap!$A$2:$B$21,2,FALSE)&amp;"'!$K:$K"),0)),"")</f>
        <v/>
      </c>
      <c r="AP561" s="53" t="str">
        <f t="array" ref="AP561">IFERROR(HYPERLINK("#'"&amp;VLOOKUP($C561,ModMap!$A$2:$B$21,2,FALSE)&amp;"'!V"&amp;MATCH($K561,INDIRECT("'"&amp;VLOOKUP($C561,ModMap!$A$2:$B$21,2,FALSE)&amp;"'!$K:$K"),0),"Edit on module sheet"),"")</f>
        <v>Edit on module sheet</v>
      </c>
    </row>
    <row r="562" ht="42.0" customHeight="1">
      <c r="A562" s="54">
        <v>560.0</v>
      </c>
      <c r="B562" s="54">
        <v>560.0</v>
      </c>
      <c r="C562" s="54" t="s">
        <v>121</v>
      </c>
      <c r="D562" s="55" t="s">
        <v>122</v>
      </c>
      <c r="E562" s="65" t="s">
        <v>41</v>
      </c>
      <c r="F562" s="36" t="s">
        <v>1387</v>
      </c>
      <c r="G562" s="55" t="s">
        <v>1388</v>
      </c>
      <c r="H562" s="54" t="s">
        <v>1437</v>
      </c>
      <c r="I562" s="54" t="s">
        <v>1438</v>
      </c>
      <c r="J562" s="55" t="s">
        <v>1439</v>
      </c>
      <c r="K562" s="54" t="s">
        <v>1440</v>
      </c>
      <c r="L562" s="55" t="s">
        <v>1441</v>
      </c>
      <c r="M562" s="62" t="s">
        <v>200</v>
      </c>
      <c r="N562" s="54" t="s">
        <v>1394</v>
      </c>
      <c r="O562" s="54" t="s">
        <v>1442</v>
      </c>
      <c r="P562" s="55" t="s">
        <v>1443</v>
      </c>
      <c r="Q562" s="55" t="s">
        <v>1444</v>
      </c>
      <c r="R562" s="54" t="s">
        <v>1445</v>
      </c>
      <c r="S562" s="54" t="s">
        <v>206</v>
      </c>
      <c r="T562" s="54" t="str">
        <f t="array" ref="T562">IFERROR(INDEX(INDIRECT("'"&amp;VLOOKUP($C562,ModMap!$A$2:$B$21,2,FALSE)&amp;"'!T:T"),MATCH($K562,INDIRECT("'"&amp;VLOOKUP($C562,ModMap!$A$2:$B$21,2,FALSE)&amp;"'!$K:$K"),0)),"")</f>
        <v>Unassigned</v>
      </c>
      <c r="U562" s="58" t="s">
        <v>33</v>
      </c>
      <c r="V562" s="54" t="str">
        <f t="array" ref="V562">IFERROR(INDEX(INDIRECT("'"&amp;VLOOKUP($C562,ModMap!$A$2:$B$21,2,FALSE)&amp;"'!V:V"),MATCH($K562,INDIRECT("'"&amp;VLOOKUP($C562,ModMap!$A$2:$B$21,2,FALSE)&amp;"'!$K:$K"),0)),"")</f>
        <v>Not Started</v>
      </c>
      <c r="W562" s="54" t="str">
        <f t="array" ref="W562">IFERROR(INDEX(INDIRECT("'"&amp;VLOOKUP($C562,ModMap!$A$2:$B$21,2,FALSE)&amp;"'!W:W"),MATCH($K562,INDIRECT("'"&amp;VLOOKUP($C562,ModMap!$A$2:$B$21,2,FALSE)&amp;"'!$K:$K"),0)),"")</f>
        <v>Unassigned</v>
      </c>
      <c r="X562" s="45" t="s">
        <v>36</v>
      </c>
      <c r="Y562" s="54" t="str">
        <f t="array" ref="Y562">IFERROR(INDEX(INDIRECT("'"&amp;VLOOKUP($C562,ModMap!$A$2:$B$21,2,FALSE)&amp;"'!Y:Y"),MATCH($K562,INDIRECT("'"&amp;VLOOKUP($C562,ModMap!$A$2:$B$21,2,FALSE)&amp;"'!$K:$K"),0)),"")</f>
        <v>N/A</v>
      </c>
      <c r="Z562" s="54" t="str">
        <f t="array" ref="Z562">IFERROR(INDEX(INDIRECT("'"&amp;VLOOKUP($C562,ModMap!$A$2:$B$21,2,FALSE)&amp;"'!Z:Z"),MATCH($K562,INDIRECT("'"&amp;VLOOKUP($C562,ModMap!$A$2:$B$21,2,FALSE)&amp;"'!$K:$K"),0)),"")</f>
        <v/>
      </c>
      <c r="AA562" s="45" t="s">
        <v>36</v>
      </c>
      <c r="AB562" s="54" t="str">
        <f t="array" ref="AB562">IFERROR(INDEX(INDIRECT("'"&amp;VLOOKUP($C562,ModMap!$A$2:$B$21,2,FALSE)&amp;"'!AB:AB"),MATCH($K562,INDIRECT("'"&amp;VLOOKUP($C562,ModMap!$A$2:$B$21,2,FALSE)&amp;"'!$K:$K"),0)),"")</f>
        <v>N/A</v>
      </c>
      <c r="AC562" s="54" t="str">
        <f t="array" ref="AC562">IFERROR(INDEX(INDIRECT("'"&amp;VLOOKUP($C562,ModMap!$A$2:$B$21,2,FALSE)&amp;"'!AC:AC"),MATCH($K562,INDIRECT("'"&amp;VLOOKUP($C562,ModMap!$A$2:$B$21,2,FALSE)&amp;"'!$K:$K"),0)),"")</f>
        <v/>
      </c>
      <c r="AD562" s="58" t="s">
        <v>33</v>
      </c>
      <c r="AE562" s="54" t="str">
        <f t="array" ref="AE562">IFERROR(INDEX(INDIRECT("'"&amp;VLOOKUP($C562,ModMap!$A$2:$B$21,2,FALSE)&amp;"'!AE:AE"),MATCH($K562,INDIRECT("'"&amp;VLOOKUP($C562,ModMap!$A$2:$B$21,2,FALSE)&amp;"'!$K:$K"),0)),"")</f>
        <v>Not Started</v>
      </c>
      <c r="AF562" s="54" t="str">
        <f t="array" ref="AF562">IFERROR(INDEX(INDIRECT("'"&amp;VLOOKUP($C562,ModMap!$A$2:$B$21,2,FALSE)&amp;"'!AF:AF"),MATCH($K562,INDIRECT("'"&amp;VLOOKUP($C562,ModMap!$A$2:$B$21,2,FALSE)&amp;"'!$K:$K"),0)),"")</f>
        <v>Unassigned</v>
      </c>
      <c r="AG562" s="45" t="s">
        <v>36</v>
      </c>
      <c r="AH562" s="54" t="str">
        <f t="array" ref="AH562">IFERROR(INDEX(INDIRECT("'"&amp;VLOOKUP($C562,ModMap!$A$2:$B$21,2,FALSE)&amp;"'!AH:AH"),MATCH($K562,INDIRECT("'"&amp;VLOOKUP($C562,ModMap!$A$2:$B$21,2,FALSE)&amp;"'!$K:$K"),0)),"")</f>
        <v>N/A</v>
      </c>
      <c r="AI562" s="54" t="str">
        <f t="array" ref="AI562">IFERROR(INDEX(INDIRECT("'"&amp;VLOOKUP($C562,ModMap!$A$2:$B$21,2,FALSE)&amp;"'!AI:AI"),MATCH($K562,INDIRECT("'"&amp;VLOOKUP($C562,ModMap!$A$2:$B$21,2,FALSE)&amp;"'!$K:$K"),0)),"")</f>
        <v/>
      </c>
      <c r="AJ562" s="45" t="s">
        <v>36</v>
      </c>
      <c r="AK562" s="54" t="str">
        <f t="array" ref="AK562">IFERROR(INDEX(INDIRECT("'"&amp;VLOOKUP($C562,ModMap!$A$2:$B$21,2,FALSE)&amp;"'!AK:AK"),MATCH($K562,INDIRECT("'"&amp;VLOOKUP($C562,ModMap!$A$2:$B$21,2,FALSE)&amp;"'!$K:$K"),0)),"")</f>
        <v>N/A</v>
      </c>
      <c r="AL562" s="54" t="str">
        <f t="array" ref="AL562">IFERROR(INDEX(INDIRECT("'"&amp;VLOOKUP($C562,ModMap!$A$2:$B$21,2,FALSE)&amp;"'!AL:AL"),MATCH($K562,INDIRECT("'"&amp;VLOOKUP($C562,ModMap!$A$2:$B$21,2,FALSE)&amp;"'!$K:$K"),0)),"")</f>
        <v/>
      </c>
      <c r="AM562" s="54">
        <f t="shared" si="1"/>
        <v>2</v>
      </c>
      <c r="AN562" s="54" t="str">
        <f t="shared" si="2"/>
        <v>Not Started</v>
      </c>
      <c r="AO562" s="55" t="str">
        <f t="array" ref="AO562">IFERROR(INDEX(INDIRECT("'"&amp;VLOOKUP($C562,ModMap!$A$2:$B$21,2,FALSE)&amp;"'!AO:AO"),MATCH($K562,INDIRECT("'"&amp;VLOOKUP($C562,ModMap!$A$2:$B$21,2,FALSE)&amp;"'!$K:$K"),0)),"")</f>
        <v/>
      </c>
      <c r="AP562" s="53" t="str">
        <f t="array" ref="AP562">IFERROR(HYPERLINK("#'"&amp;VLOOKUP($C562,ModMap!$A$2:$B$21,2,FALSE)&amp;"'!V"&amp;MATCH($K562,INDIRECT("'"&amp;VLOOKUP($C562,ModMap!$A$2:$B$21,2,FALSE)&amp;"'!$K:$K"),0),"Edit on module sheet"),"")</f>
        <v>Edit on module sheet</v>
      </c>
    </row>
    <row r="563" ht="42.0" customHeight="1">
      <c r="A563" s="34">
        <v>561.0</v>
      </c>
      <c r="B563" s="34">
        <v>561.0</v>
      </c>
      <c r="C563" s="34" t="s">
        <v>121</v>
      </c>
      <c r="D563" s="35" t="s">
        <v>122</v>
      </c>
      <c r="E563" s="64" t="s">
        <v>69</v>
      </c>
      <c r="F563" s="36" t="s">
        <v>1387</v>
      </c>
      <c r="G563" s="35" t="s">
        <v>1388</v>
      </c>
      <c r="H563" s="34" t="s">
        <v>1437</v>
      </c>
      <c r="I563" s="34" t="s">
        <v>1438</v>
      </c>
      <c r="J563" s="35" t="s">
        <v>1439</v>
      </c>
      <c r="K563" s="34" t="s">
        <v>3858</v>
      </c>
      <c r="L563" s="35" t="s">
        <v>3859</v>
      </c>
      <c r="M563" s="58" t="s">
        <v>434</v>
      </c>
      <c r="N563" s="34" t="s">
        <v>1394</v>
      </c>
      <c r="O563" s="34" t="s">
        <v>1442</v>
      </c>
      <c r="P563" s="35" t="s">
        <v>1443</v>
      </c>
      <c r="Q563" s="35" t="s">
        <v>1444</v>
      </c>
      <c r="R563" s="34" t="s">
        <v>1445</v>
      </c>
      <c r="S563" s="34" t="s">
        <v>69</v>
      </c>
      <c r="T563" s="34" t="str">
        <f t="array" ref="T563">IFERROR(INDEX(INDIRECT("'"&amp;VLOOKUP($C563,ModMap!$A$2:$B$21,2,FALSE)&amp;"'!T:T"),MATCH($K563,INDIRECT("'"&amp;VLOOKUP($C563,ModMap!$A$2:$B$21,2,FALSE)&amp;"'!$K:$K"),0)),"")</f>
        <v>Unassigned</v>
      </c>
      <c r="U563" s="58" t="s">
        <v>33</v>
      </c>
      <c r="V563" s="34" t="str">
        <f t="array" ref="V563">IFERROR(INDEX(INDIRECT("'"&amp;VLOOKUP($C563,ModMap!$A$2:$B$21,2,FALSE)&amp;"'!V:V"),MATCH($K563,INDIRECT("'"&amp;VLOOKUP($C563,ModMap!$A$2:$B$21,2,FALSE)&amp;"'!$K:$K"),0)),"")</f>
        <v>Not Started</v>
      </c>
      <c r="W563" s="34" t="str">
        <f t="array" ref="W563">IFERROR(INDEX(INDIRECT("'"&amp;VLOOKUP($C563,ModMap!$A$2:$B$21,2,FALSE)&amp;"'!W:W"),MATCH($K563,INDIRECT("'"&amp;VLOOKUP($C563,ModMap!$A$2:$B$21,2,FALSE)&amp;"'!$K:$K"),0)),"")</f>
        <v>Unassigned</v>
      </c>
      <c r="X563" s="58" t="s">
        <v>33</v>
      </c>
      <c r="Y563" s="34" t="str">
        <f t="array" ref="Y563">IFERROR(INDEX(INDIRECT("'"&amp;VLOOKUP($C563,ModMap!$A$2:$B$21,2,FALSE)&amp;"'!Y:Y"),MATCH($K563,INDIRECT("'"&amp;VLOOKUP($C563,ModMap!$A$2:$B$21,2,FALSE)&amp;"'!$K:$K"),0)),"")</f>
        <v>Not Started</v>
      </c>
      <c r="Z563" s="34" t="str">
        <f t="array" ref="Z563">IFERROR(INDEX(INDIRECT("'"&amp;VLOOKUP($C563,ModMap!$A$2:$B$21,2,FALSE)&amp;"'!Z:Z"),MATCH($K563,INDIRECT("'"&amp;VLOOKUP($C563,ModMap!$A$2:$B$21,2,FALSE)&amp;"'!$K:$K"),0)),"")</f>
        <v>Unassigned</v>
      </c>
      <c r="AA563" s="45" t="s">
        <v>36</v>
      </c>
      <c r="AB563" s="34" t="str">
        <f t="array" ref="AB563">IFERROR(INDEX(INDIRECT("'"&amp;VLOOKUP($C563,ModMap!$A$2:$B$21,2,FALSE)&amp;"'!AB:AB"),MATCH($K563,INDIRECT("'"&amp;VLOOKUP($C563,ModMap!$A$2:$B$21,2,FALSE)&amp;"'!$K:$K"),0)),"")</f>
        <v>N/A</v>
      </c>
      <c r="AC563" s="34" t="str">
        <f t="array" ref="AC563">IFERROR(INDEX(INDIRECT("'"&amp;VLOOKUP($C563,ModMap!$A$2:$B$21,2,FALSE)&amp;"'!AC:AC"),MATCH($K563,INDIRECT("'"&amp;VLOOKUP($C563,ModMap!$A$2:$B$21,2,FALSE)&amp;"'!$K:$K"),0)),"")</f>
        <v/>
      </c>
      <c r="AD563" s="58" t="s">
        <v>33</v>
      </c>
      <c r="AE563" s="34" t="str">
        <f t="array" ref="AE563">IFERROR(INDEX(INDIRECT("'"&amp;VLOOKUP($C563,ModMap!$A$2:$B$21,2,FALSE)&amp;"'!AE:AE"),MATCH($K563,INDIRECT("'"&amp;VLOOKUP($C563,ModMap!$A$2:$B$21,2,FALSE)&amp;"'!$K:$K"),0)),"")</f>
        <v>Not Started</v>
      </c>
      <c r="AF563" s="34" t="str">
        <f t="array" ref="AF563">IFERROR(INDEX(INDIRECT("'"&amp;VLOOKUP($C563,ModMap!$A$2:$B$21,2,FALSE)&amp;"'!AF:AF"),MATCH($K563,INDIRECT("'"&amp;VLOOKUP($C563,ModMap!$A$2:$B$21,2,FALSE)&amp;"'!$K:$K"),0)),"")</f>
        <v>Unassigned</v>
      </c>
      <c r="AG563" s="45" t="s">
        <v>36</v>
      </c>
      <c r="AH563" s="34" t="str">
        <f t="array" ref="AH563">IFERROR(INDEX(INDIRECT("'"&amp;VLOOKUP($C563,ModMap!$A$2:$B$21,2,FALSE)&amp;"'!AH:AH"),MATCH($K563,INDIRECT("'"&amp;VLOOKUP($C563,ModMap!$A$2:$B$21,2,FALSE)&amp;"'!$K:$K"),0)),"")</f>
        <v>N/A</v>
      </c>
      <c r="AI563" s="34" t="str">
        <f t="array" ref="AI563">IFERROR(INDEX(INDIRECT("'"&amp;VLOOKUP($C563,ModMap!$A$2:$B$21,2,FALSE)&amp;"'!AI:AI"),MATCH($K563,INDIRECT("'"&amp;VLOOKUP($C563,ModMap!$A$2:$B$21,2,FALSE)&amp;"'!$K:$K"),0)),"")</f>
        <v/>
      </c>
      <c r="AJ563" s="45" t="s">
        <v>36</v>
      </c>
      <c r="AK563" s="34" t="str">
        <f t="array" ref="AK563">IFERROR(INDEX(INDIRECT("'"&amp;VLOOKUP($C563,ModMap!$A$2:$B$21,2,FALSE)&amp;"'!AK:AK"),MATCH($K563,INDIRECT("'"&amp;VLOOKUP($C563,ModMap!$A$2:$B$21,2,FALSE)&amp;"'!$K:$K"),0)),"")</f>
        <v>N/A</v>
      </c>
      <c r="AL563" s="34" t="str">
        <f t="array" ref="AL563">IFERROR(INDEX(INDIRECT("'"&amp;VLOOKUP($C563,ModMap!$A$2:$B$21,2,FALSE)&amp;"'!AL:AL"),MATCH($K563,INDIRECT("'"&amp;VLOOKUP($C563,ModMap!$A$2:$B$21,2,FALSE)&amp;"'!$K:$K"),0)),"")</f>
        <v/>
      </c>
      <c r="AM563" s="34">
        <f t="shared" si="1"/>
        <v>3</v>
      </c>
      <c r="AN563" s="34" t="str">
        <f t="shared" si="2"/>
        <v>Not Started</v>
      </c>
      <c r="AO563" s="35" t="str">
        <f t="array" ref="AO563">IFERROR(INDEX(INDIRECT("'"&amp;VLOOKUP($C563,ModMap!$A$2:$B$21,2,FALSE)&amp;"'!AO:AO"),MATCH($K563,INDIRECT("'"&amp;VLOOKUP($C563,ModMap!$A$2:$B$21,2,FALSE)&amp;"'!$K:$K"),0)),"")</f>
        <v/>
      </c>
      <c r="AP563" s="53" t="str">
        <f t="array" ref="AP563">IFERROR(HYPERLINK("#'"&amp;VLOOKUP($C563,ModMap!$A$2:$B$21,2,FALSE)&amp;"'!V"&amp;MATCH($K563,INDIRECT("'"&amp;VLOOKUP($C563,ModMap!$A$2:$B$21,2,FALSE)&amp;"'!$K:$K"),0),"Edit on module sheet"),"")</f>
        <v>Edit on module sheet</v>
      </c>
    </row>
    <row r="564" ht="42.0" customHeight="1">
      <c r="A564" s="54">
        <v>562.0</v>
      </c>
      <c r="B564" s="54">
        <v>562.0</v>
      </c>
      <c r="C564" s="54" t="s">
        <v>124</v>
      </c>
      <c r="D564" s="55" t="s">
        <v>125</v>
      </c>
      <c r="E564" s="36" t="s">
        <v>48</v>
      </c>
      <c r="F564" s="103" t="s">
        <v>1448</v>
      </c>
      <c r="G564" s="55" t="s">
        <v>1449</v>
      </c>
      <c r="H564" s="54" t="s">
        <v>1450</v>
      </c>
      <c r="I564" s="54" t="s">
        <v>1451</v>
      </c>
      <c r="J564" s="55" t="s">
        <v>1452</v>
      </c>
      <c r="K564" s="54" t="s">
        <v>2881</v>
      </c>
      <c r="L564" s="55" t="s">
        <v>2882</v>
      </c>
      <c r="M564" s="62" t="s">
        <v>200</v>
      </c>
      <c r="N564" s="54" t="s">
        <v>1455</v>
      </c>
      <c r="O564" s="54" t="s">
        <v>1456</v>
      </c>
      <c r="P564" s="55" t="s">
        <v>1457</v>
      </c>
      <c r="Q564" s="55" t="s">
        <v>1459</v>
      </c>
      <c r="R564" s="54" t="s">
        <v>1460</v>
      </c>
      <c r="S564" s="54" t="s">
        <v>53</v>
      </c>
      <c r="T564" s="54" t="str">
        <f t="array" ref="T564">IFERROR(INDEX(INDIRECT("'"&amp;VLOOKUP($C564,ModMap!$A$2:$B$21,2,FALSE)&amp;"'!T:T"),MATCH($K564,INDIRECT("'"&amp;VLOOKUP($C564,ModMap!$A$2:$B$21,2,FALSE)&amp;"'!$K:$K"),0)),"")</f>
        <v>Unassigned</v>
      </c>
      <c r="U564" s="45" t="s">
        <v>36</v>
      </c>
      <c r="V564" s="54" t="str">
        <f t="array" ref="V564">IFERROR(INDEX(INDIRECT("'"&amp;VLOOKUP($C564,ModMap!$A$2:$B$21,2,FALSE)&amp;"'!V:V"),MATCH($K564,INDIRECT("'"&amp;VLOOKUP($C564,ModMap!$A$2:$B$21,2,FALSE)&amp;"'!$K:$K"),0)),"")</f>
        <v>N/A</v>
      </c>
      <c r="W564" s="54" t="str">
        <f t="array" ref="W564">IFERROR(INDEX(INDIRECT("'"&amp;VLOOKUP($C564,ModMap!$A$2:$B$21,2,FALSE)&amp;"'!W:W"),MATCH($K564,INDIRECT("'"&amp;VLOOKUP($C564,ModMap!$A$2:$B$21,2,FALSE)&amp;"'!$K:$K"),0)),"")</f>
        <v/>
      </c>
      <c r="X564" s="58" t="s">
        <v>33</v>
      </c>
      <c r="Y564" s="54" t="str">
        <f t="array" ref="Y564">IFERROR(INDEX(INDIRECT("'"&amp;VLOOKUP($C564,ModMap!$A$2:$B$21,2,FALSE)&amp;"'!Y:Y"),MATCH($K564,INDIRECT("'"&amp;VLOOKUP($C564,ModMap!$A$2:$B$21,2,FALSE)&amp;"'!$K:$K"),0)),"")</f>
        <v>Not Started</v>
      </c>
      <c r="Z564" s="54" t="str">
        <f t="array" ref="Z564">IFERROR(INDEX(INDIRECT("'"&amp;VLOOKUP($C564,ModMap!$A$2:$B$21,2,FALSE)&amp;"'!Z:Z"),MATCH($K564,INDIRECT("'"&amp;VLOOKUP($C564,ModMap!$A$2:$B$21,2,FALSE)&amp;"'!$K:$K"),0)),"")</f>
        <v>Unassigned</v>
      </c>
      <c r="AA564" s="58" t="s">
        <v>33</v>
      </c>
      <c r="AB564" s="54" t="str">
        <f t="array" ref="AB564">IFERROR(INDEX(INDIRECT("'"&amp;VLOOKUP($C564,ModMap!$A$2:$B$21,2,FALSE)&amp;"'!AB:AB"),MATCH($K564,INDIRECT("'"&amp;VLOOKUP($C564,ModMap!$A$2:$B$21,2,FALSE)&amp;"'!$K:$K"),0)),"")</f>
        <v>Not Started</v>
      </c>
      <c r="AC564" s="54" t="str">
        <f t="array" ref="AC564">IFERROR(INDEX(INDIRECT("'"&amp;VLOOKUP($C564,ModMap!$A$2:$B$21,2,FALSE)&amp;"'!AC:AC"),MATCH($K564,INDIRECT("'"&amp;VLOOKUP($C564,ModMap!$A$2:$B$21,2,FALSE)&amp;"'!$K:$K"),0)),"")</f>
        <v>Unassigned</v>
      </c>
      <c r="AD564" s="45" t="s">
        <v>36</v>
      </c>
      <c r="AE564" s="54" t="str">
        <f t="array" ref="AE564">IFERROR(INDEX(INDIRECT("'"&amp;VLOOKUP($C564,ModMap!$A$2:$B$21,2,FALSE)&amp;"'!AE:AE"),MATCH($K564,INDIRECT("'"&amp;VLOOKUP($C564,ModMap!$A$2:$B$21,2,FALSE)&amp;"'!$K:$K"),0)),"")</f>
        <v>N/A</v>
      </c>
      <c r="AF564" s="54" t="str">
        <f t="array" ref="AF564">IFERROR(INDEX(INDIRECT("'"&amp;VLOOKUP($C564,ModMap!$A$2:$B$21,2,FALSE)&amp;"'!AF:AF"),MATCH($K564,INDIRECT("'"&amp;VLOOKUP($C564,ModMap!$A$2:$B$21,2,FALSE)&amp;"'!$K:$K"),0)),"")</f>
        <v/>
      </c>
      <c r="AG564" s="45" t="s">
        <v>36</v>
      </c>
      <c r="AH564" s="54" t="str">
        <f t="array" ref="AH564">IFERROR(INDEX(INDIRECT("'"&amp;VLOOKUP($C564,ModMap!$A$2:$B$21,2,FALSE)&amp;"'!AH:AH"),MATCH($K564,INDIRECT("'"&amp;VLOOKUP($C564,ModMap!$A$2:$B$21,2,FALSE)&amp;"'!$K:$K"),0)),"")</f>
        <v>N/A</v>
      </c>
      <c r="AI564" s="54" t="str">
        <f t="array" ref="AI564">IFERROR(INDEX(INDIRECT("'"&amp;VLOOKUP($C564,ModMap!$A$2:$B$21,2,FALSE)&amp;"'!AI:AI"),MATCH($K564,INDIRECT("'"&amp;VLOOKUP($C564,ModMap!$A$2:$B$21,2,FALSE)&amp;"'!$K:$K"),0)),"")</f>
        <v/>
      </c>
      <c r="AJ564" s="45" t="s">
        <v>36</v>
      </c>
      <c r="AK564" s="54" t="str">
        <f t="array" ref="AK564">IFERROR(INDEX(INDIRECT("'"&amp;VLOOKUP($C564,ModMap!$A$2:$B$21,2,FALSE)&amp;"'!AK:AK"),MATCH($K564,INDIRECT("'"&amp;VLOOKUP($C564,ModMap!$A$2:$B$21,2,FALSE)&amp;"'!$K:$K"),0)),"")</f>
        <v>N/A</v>
      </c>
      <c r="AL564" s="54" t="str">
        <f t="array" ref="AL564">IFERROR(INDEX(INDIRECT("'"&amp;VLOOKUP($C564,ModMap!$A$2:$B$21,2,FALSE)&amp;"'!AL:AL"),MATCH($K564,INDIRECT("'"&amp;VLOOKUP($C564,ModMap!$A$2:$B$21,2,FALSE)&amp;"'!$K:$K"),0)),"")</f>
        <v/>
      </c>
      <c r="AM564" s="54">
        <f t="shared" si="1"/>
        <v>2</v>
      </c>
      <c r="AN564" s="54" t="str">
        <f t="shared" si="2"/>
        <v>Not Started</v>
      </c>
      <c r="AO564" s="55" t="str">
        <f t="array" ref="AO564">IFERROR(INDEX(INDIRECT("'"&amp;VLOOKUP($C564,ModMap!$A$2:$B$21,2,FALSE)&amp;"'!AO:AO"),MATCH($K564,INDIRECT("'"&amp;VLOOKUP($C564,ModMap!$A$2:$B$21,2,FALSE)&amp;"'!$K:$K"),0)),"")</f>
        <v/>
      </c>
      <c r="AP564" s="53" t="str">
        <f t="array" ref="AP564">IFERROR(HYPERLINK("#'"&amp;VLOOKUP($C564,ModMap!$A$2:$B$21,2,FALSE)&amp;"'!V"&amp;MATCH($K564,INDIRECT("'"&amp;VLOOKUP($C564,ModMap!$A$2:$B$21,2,FALSE)&amp;"'!$K:$K"),0),"Edit on module sheet"),"")</f>
        <v>Edit on module sheet</v>
      </c>
    </row>
    <row r="565" ht="42.0" customHeight="1">
      <c r="A565" s="34">
        <v>563.0</v>
      </c>
      <c r="B565" s="34">
        <v>563.0</v>
      </c>
      <c r="C565" s="34" t="s">
        <v>124</v>
      </c>
      <c r="D565" s="35" t="s">
        <v>125</v>
      </c>
      <c r="E565" s="36" t="s">
        <v>48</v>
      </c>
      <c r="F565" s="103" t="s">
        <v>1448</v>
      </c>
      <c r="G565" s="35" t="s">
        <v>1449</v>
      </c>
      <c r="H565" s="34" t="s">
        <v>1450</v>
      </c>
      <c r="I565" s="34" t="s">
        <v>1451</v>
      </c>
      <c r="J565" s="35" t="s">
        <v>1452</v>
      </c>
      <c r="K565" s="34" t="s">
        <v>2885</v>
      </c>
      <c r="L565" s="35" t="s">
        <v>2886</v>
      </c>
      <c r="M565" s="62" t="s">
        <v>200</v>
      </c>
      <c r="N565" s="34" t="s">
        <v>1455</v>
      </c>
      <c r="O565" s="34" t="s">
        <v>1456</v>
      </c>
      <c r="P565" s="35" t="s">
        <v>1457</v>
      </c>
      <c r="Q565" s="35" t="s">
        <v>1459</v>
      </c>
      <c r="R565" s="34" t="s">
        <v>1460</v>
      </c>
      <c r="S565" s="34" t="s">
        <v>56</v>
      </c>
      <c r="T565" s="34" t="str">
        <f t="array" ref="T565">IFERROR(INDEX(INDIRECT("'"&amp;VLOOKUP($C565,ModMap!$A$2:$B$21,2,FALSE)&amp;"'!T:T"),MATCH($K565,INDIRECT("'"&amp;VLOOKUP($C565,ModMap!$A$2:$B$21,2,FALSE)&amp;"'!$K:$K"),0)),"")</f>
        <v>Unassigned</v>
      </c>
      <c r="U565" s="45" t="s">
        <v>36</v>
      </c>
      <c r="V565" s="34" t="str">
        <f t="array" ref="V565">IFERROR(INDEX(INDIRECT("'"&amp;VLOOKUP($C565,ModMap!$A$2:$B$21,2,FALSE)&amp;"'!V:V"),MATCH($K565,INDIRECT("'"&amp;VLOOKUP($C565,ModMap!$A$2:$B$21,2,FALSE)&amp;"'!$K:$K"),0)),"")</f>
        <v>N/A</v>
      </c>
      <c r="W565" s="34" t="str">
        <f t="array" ref="W565">IFERROR(INDEX(INDIRECT("'"&amp;VLOOKUP($C565,ModMap!$A$2:$B$21,2,FALSE)&amp;"'!W:W"),MATCH($K565,INDIRECT("'"&amp;VLOOKUP($C565,ModMap!$A$2:$B$21,2,FALSE)&amp;"'!$K:$K"),0)),"")</f>
        <v/>
      </c>
      <c r="X565" s="58" t="s">
        <v>33</v>
      </c>
      <c r="Y565" s="34" t="str">
        <f t="array" ref="Y565">IFERROR(INDEX(INDIRECT("'"&amp;VLOOKUP($C565,ModMap!$A$2:$B$21,2,FALSE)&amp;"'!Y:Y"),MATCH($K565,INDIRECT("'"&amp;VLOOKUP($C565,ModMap!$A$2:$B$21,2,FALSE)&amp;"'!$K:$K"),0)),"")</f>
        <v>Not Started</v>
      </c>
      <c r="Z565" s="34" t="str">
        <f t="array" ref="Z565">IFERROR(INDEX(INDIRECT("'"&amp;VLOOKUP($C565,ModMap!$A$2:$B$21,2,FALSE)&amp;"'!Z:Z"),MATCH($K565,INDIRECT("'"&amp;VLOOKUP($C565,ModMap!$A$2:$B$21,2,FALSE)&amp;"'!$K:$K"),0)),"")</f>
        <v>Unassigned</v>
      </c>
      <c r="AA565" s="58" t="s">
        <v>33</v>
      </c>
      <c r="AB565" s="34" t="str">
        <f t="array" ref="AB565">IFERROR(INDEX(INDIRECT("'"&amp;VLOOKUP($C565,ModMap!$A$2:$B$21,2,FALSE)&amp;"'!AB:AB"),MATCH($K565,INDIRECT("'"&amp;VLOOKUP($C565,ModMap!$A$2:$B$21,2,FALSE)&amp;"'!$K:$K"),0)),"")</f>
        <v>Not Started</v>
      </c>
      <c r="AC565" s="34" t="str">
        <f t="array" ref="AC565">IFERROR(INDEX(INDIRECT("'"&amp;VLOOKUP($C565,ModMap!$A$2:$B$21,2,FALSE)&amp;"'!AC:AC"),MATCH($K565,INDIRECT("'"&amp;VLOOKUP($C565,ModMap!$A$2:$B$21,2,FALSE)&amp;"'!$K:$K"),0)),"")</f>
        <v>Unassigned</v>
      </c>
      <c r="AD565" s="58" t="s">
        <v>33</v>
      </c>
      <c r="AE565" s="34" t="str">
        <f t="array" ref="AE565">IFERROR(INDEX(INDIRECT("'"&amp;VLOOKUP($C565,ModMap!$A$2:$B$21,2,FALSE)&amp;"'!AE:AE"),MATCH($K565,INDIRECT("'"&amp;VLOOKUP($C565,ModMap!$A$2:$B$21,2,FALSE)&amp;"'!$K:$K"),0)),"")</f>
        <v>Not Started</v>
      </c>
      <c r="AF565" s="34" t="str">
        <f t="array" ref="AF565">IFERROR(INDEX(INDIRECT("'"&amp;VLOOKUP($C565,ModMap!$A$2:$B$21,2,FALSE)&amp;"'!AF:AF"),MATCH($K565,INDIRECT("'"&amp;VLOOKUP($C565,ModMap!$A$2:$B$21,2,FALSE)&amp;"'!$K:$K"),0)),"")</f>
        <v>Unassigned</v>
      </c>
      <c r="AG565" s="45" t="s">
        <v>36</v>
      </c>
      <c r="AH565" s="34" t="str">
        <f t="array" ref="AH565">IFERROR(INDEX(INDIRECT("'"&amp;VLOOKUP($C565,ModMap!$A$2:$B$21,2,FALSE)&amp;"'!AH:AH"),MATCH($K565,INDIRECT("'"&amp;VLOOKUP($C565,ModMap!$A$2:$B$21,2,FALSE)&amp;"'!$K:$K"),0)),"")</f>
        <v>N/A</v>
      </c>
      <c r="AI565" s="34" t="str">
        <f t="array" ref="AI565">IFERROR(INDEX(INDIRECT("'"&amp;VLOOKUP($C565,ModMap!$A$2:$B$21,2,FALSE)&amp;"'!AI:AI"),MATCH($K565,INDIRECT("'"&amp;VLOOKUP($C565,ModMap!$A$2:$B$21,2,FALSE)&amp;"'!$K:$K"),0)),"")</f>
        <v/>
      </c>
      <c r="AJ565" s="45" t="s">
        <v>36</v>
      </c>
      <c r="AK565" s="34" t="str">
        <f t="array" ref="AK565">IFERROR(INDEX(INDIRECT("'"&amp;VLOOKUP($C565,ModMap!$A$2:$B$21,2,FALSE)&amp;"'!AK:AK"),MATCH($K565,INDIRECT("'"&amp;VLOOKUP($C565,ModMap!$A$2:$B$21,2,FALSE)&amp;"'!$K:$K"),0)),"")</f>
        <v>N/A</v>
      </c>
      <c r="AL565" s="34" t="str">
        <f t="array" ref="AL565">IFERROR(INDEX(INDIRECT("'"&amp;VLOOKUP($C565,ModMap!$A$2:$B$21,2,FALSE)&amp;"'!AL:AL"),MATCH($K565,INDIRECT("'"&amp;VLOOKUP($C565,ModMap!$A$2:$B$21,2,FALSE)&amp;"'!$K:$K"),0)),"")</f>
        <v/>
      </c>
      <c r="AM565" s="34">
        <f t="shared" si="1"/>
        <v>3</v>
      </c>
      <c r="AN565" s="34" t="str">
        <f t="shared" si="2"/>
        <v>Not Started</v>
      </c>
      <c r="AO565" s="35" t="str">
        <f t="array" ref="AO565">IFERROR(INDEX(INDIRECT("'"&amp;VLOOKUP($C565,ModMap!$A$2:$B$21,2,FALSE)&amp;"'!AO:AO"),MATCH($K565,INDIRECT("'"&amp;VLOOKUP($C565,ModMap!$A$2:$B$21,2,FALSE)&amp;"'!$K:$K"),0)),"")</f>
        <v/>
      </c>
      <c r="AP565" s="53" t="str">
        <f t="array" ref="AP565">IFERROR(HYPERLINK("#'"&amp;VLOOKUP($C565,ModMap!$A$2:$B$21,2,FALSE)&amp;"'!V"&amp;MATCH($K565,INDIRECT("'"&amp;VLOOKUP($C565,ModMap!$A$2:$B$21,2,FALSE)&amp;"'!$K:$K"),0),"Edit on module sheet"),"")</f>
        <v>Edit on module sheet</v>
      </c>
    </row>
    <row r="566" ht="42.0" customHeight="1">
      <c r="A566" s="54">
        <v>564.0</v>
      </c>
      <c r="B566" s="54">
        <v>564.0</v>
      </c>
      <c r="C566" s="54" t="s">
        <v>124</v>
      </c>
      <c r="D566" s="55" t="s">
        <v>125</v>
      </c>
      <c r="E566" s="65" t="s">
        <v>41</v>
      </c>
      <c r="F566" s="103" t="s">
        <v>1448</v>
      </c>
      <c r="G566" s="55" t="s">
        <v>1449</v>
      </c>
      <c r="H566" s="54" t="s">
        <v>1450</v>
      </c>
      <c r="I566" s="54" t="s">
        <v>1451</v>
      </c>
      <c r="J566" s="55" t="s">
        <v>1452</v>
      </c>
      <c r="K566" s="54" t="s">
        <v>1453</v>
      </c>
      <c r="L566" s="55" t="s">
        <v>1454</v>
      </c>
      <c r="M566" s="62" t="s">
        <v>200</v>
      </c>
      <c r="N566" s="54" t="s">
        <v>1455</v>
      </c>
      <c r="O566" s="54" t="s">
        <v>1456</v>
      </c>
      <c r="P566" s="55" t="s">
        <v>1457</v>
      </c>
      <c r="Q566" s="55" t="s">
        <v>1459</v>
      </c>
      <c r="R566" s="54" t="s">
        <v>1460</v>
      </c>
      <c r="S566" s="54" t="s">
        <v>206</v>
      </c>
      <c r="T566" s="54" t="str">
        <f t="array" ref="T566">IFERROR(INDEX(INDIRECT("'"&amp;VLOOKUP($C566,ModMap!$A$2:$B$21,2,FALSE)&amp;"'!T:T"),MATCH($K566,INDIRECT("'"&amp;VLOOKUP($C566,ModMap!$A$2:$B$21,2,FALSE)&amp;"'!$K:$K"),0)),"")</f>
        <v>Unassigned</v>
      </c>
      <c r="U566" s="58" t="s">
        <v>33</v>
      </c>
      <c r="V566" s="54" t="str">
        <f t="array" ref="V566">IFERROR(INDEX(INDIRECT("'"&amp;VLOOKUP($C566,ModMap!$A$2:$B$21,2,FALSE)&amp;"'!V:V"),MATCH($K566,INDIRECT("'"&amp;VLOOKUP($C566,ModMap!$A$2:$B$21,2,FALSE)&amp;"'!$K:$K"),0)),"")</f>
        <v>Not Started</v>
      </c>
      <c r="W566" s="54" t="str">
        <f t="array" ref="W566">IFERROR(INDEX(INDIRECT("'"&amp;VLOOKUP($C566,ModMap!$A$2:$B$21,2,FALSE)&amp;"'!W:W"),MATCH($K566,INDIRECT("'"&amp;VLOOKUP($C566,ModMap!$A$2:$B$21,2,FALSE)&amp;"'!$K:$K"),0)),"")</f>
        <v>Unassigned</v>
      </c>
      <c r="X566" s="45" t="s">
        <v>36</v>
      </c>
      <c r="Y566" s="54" t="str">
        <f t="array" ref="Y566">IFERROR(INDEX(INDIRECT("'"&amp;VLOOKUP($C566,ModMap!$A$2:$B$21,2,FALSE)&amp;"'!Y:Y"),MATCH($K566,INDIRECT("'"&amp;VLOOKUP($C566,ModMap!$A$2:$B$21,2,FALSE)&amp;"'!$K:$K"),0)),"")</f>
        <v>N/A</v>
      </c>
      <c r="Z566" s="54" t="str">
        <f t="array" ref="Z566">IFERROR(INDEX(INDIRECT("'"&amp;VLOOKUP($C566,ModMap!$A$2:$B$21,2,FALSE)&amp;"'!Z:Z"),MATCH($K566,INDIRECT("'"&amp;VLOOKUP($C566,ModMap!$A$2:$B$21,2,FALSE)&amp;"'!$K:$K"),0)),"")</f>
        <v/>
      </c>
      <c r="AA566" s="45" t="s">
        <v>36</v>
      </c>
      <c r="AB566" s="54" t="str">
        <f t="array" ref="AB566">IFERROR(INDEX(INDIRECT("'"&amp;VLOOKUP($C566,ModMap!$A$2:$B$21,2,FALSE)&amp;"'!AB:AB"),MATCH($K566,INDIRECT("'"&amp;VLOOKUP($C566,ModMap!$A$2:$B$21,2,FALSE)&amp;"'!$K:$K"),0)),"")</f>
        <v>N/A</v>
      </c>
      <c r="AC566" s="54" t="str">
        <f t="array" ref="AC566">IFERROR(INDEX(INDIRECT("'"&amp;VLOOKUP($C566,ModMap!$A$2:$B$21,2,FALSE)&amp;"'!AC:AC"),MATCH($K566,INDIRECT("'"&amp;VLOOKUP($C566,ModMap!$A$2:$B$21,2,FALSE)&amp;"'!$K:$K"),0)),"")</f>
        <v/>
      </c>
      <c r="AD566" s="58" t="s">
        <v>33</v>
      </c>
      <c r="AE566" s="54" t="str">
        <f t="array" ref="AE566">IFERROR(INDEX(INDIRECT("'"&amp;VLOOKUP($C566,ModMap!$A$2:$B$21,2,FALSE)&amp;"'!AE:AE"),MATCH($K566,INDIRECT("'"&amp;VLOOKUP($C566,ModMap!$A$2:$B$21,2,FALSE)&amp;"'!$K:$K"),0)),"")</f>
        <v>Not Started</v>
      </c>
      <c r="AF566" s="54" t="str">
        <f t="array" ref="AF566">IFERROR(INDEX(INDIRECT("'"&amp;VLOOKUP($C566,ModMap!$A$2:$B$21,2,FALSE)&amp;"'!AF:AF"),MATCH($K566,INDIRECT("'"&amp;VLOOKUP($C566,ModMap!$A$2:$B$21,2,FALSE)&amp;"'!$K:$K"),0)),"")</f>
        <v>Unassigned</v>
      </c>
      <c r="AG566" s="45" t="s">
        <v>36</v>
      </c>
      <c r="AH566" s="54" t="str">
        <f t="array" ref="AH566">IFERROR(INDEX(INDIRECT("'"&amp;VLOOKUP($C566,ModMap!$A$2:$B$21,2,FALSE)&amp;"'!AH:AH"),MATCH($K566,INDIRECT("'"&amp;VLOOKUP($C566,ModMap!$A$2:$B$21,2,FALSE)&amp;"'!$K:$K"),0)),"")</f>
        <v>N/A</v>
      </c>
      <c r="AI566" s="54" t="str">
        <f t="array" ref="AI566">IFERROR(INDEX(INDIRECT("'"&amp;VLOOKUP($C566,ModMap!$A$2:$B$21,2,FALSE)&amp;"'!AI:AI"),MATCH($K566,INDIRECT("'"&amp;VLOOKUP($C566,ModMap!$A$2:$B$21,2,FALSE)&amp;"'!$K:$K"),0)),"")</f>
        <v/>
      </c>
      <c r="AJ566" s="45" t="s">
        <v>36</v>
      </c>
      <c r="AK566" s="54" t="str">
        <f t="array" ref="AK566">IFERROR(INDEX(INDIRECT("'"&amp;VLOOKUP($C566,ModMap!$A$2:$B$21,2,FALSE)&amp;"'!AK:AK"),MATCH($K566,INDIRECT("'"&amp;VLOOKUP($C566,ModMap!$A$2:$B$21,2,FALSE)&amp;"'!$K:$K"),0)),"")</f>
        <v>N/A</v>
      </c>
      <c r="AL566" s="54" t="str">
        <f t="array" ref="AL566">IFERROR(INDEX(INDIRECT("'"&amp;VLOOKUP($C566,ModMap!$A$2:$B$21,2,FALSE)&amp;"'!AL:AL"),MATCH($K566,INDIRECT("'"&amp;VLOOKUP($C566,ModMap!$A$2:$B$21,2,FALSE)&amp;"'!$K:$K"),0)),"")</f>
        <v/>
      </c>
      <c r="AM566" s="54">
        <f t="shared" si="1"/>
        <v>2</v>
      </c>
      <c r="AN566" s="54" t="str">
        <f t="shared" si="2"/>
        <v>Not Started</v>
      </c>
      <c r="AO566" s="55" t="str">
        <f t="array" ref="AO566">IFERROR(INDEX(INDIRECT("'"&amp;VLOOKUP($C566,ModMap!$A$2:$B$21,2,FALSE)&amp;"'!AO:AO"),MATCH($K566,INDIRECT("'"&amp;VLOOKUP($C566,ModMap!$A$2:$B$21,2,FALSE)&amp;"'!$K:$K"),0)),"")</f>
        <v/>
      </c>
      <c r="AP566" s="53" t="str">
        <f t="array" ref="AP566">IFERROR(HYPERLINK("#'"&amp;VLOOKUP($C566,ModMap!$A$2:$B$21,2,FALSE)&amp;"'!V"&amp;MATCH($K566,INDIRECT("'"&amp;VLOOKUP($C566,ModMap!$A$2:$B$21,2,FALSE)&amp;"'!$K:$K"),0),"Edit on module sheet"),"")</f>
        <v>Edit on module sheet</v>
      </c>
    </row>
    <row r="567" ht="42.0" customHeight="1">
      <c r="A567" s="34">
        <v>565.0</v>
      </c>
      <c r="B567" s="34">
        <v>565.0</v>
      </c>
      <c r="C567" s="34" t="s">
        <v>124</v>
      </c>
      <c r="D567" s="35" t="s">
        <v>125</v>
      </c>
      <c r="E567" s="64" t="s">
        <v>69</v>
      </c>
      <c r="F567" s="103" t="s">
        <v>1448</v>
      </c>
      <c r="G567" s="35" t="s">
        <v>1449</v>
      </c>
      <c r="H567" s="34" t="s">
        <v>1450</v>
      </c>
      <c r="I567" s="34" t="s">
        <v>1451</v>
      </c>
      <c r="J567" s="35" t="s">
        <v>1452</v>
      </c>
      <c r="K567" s="34" t="s">
        <v>3860</v>
      </c>
      <c r="L567" s="35" t="s">
        <v>3861</v>
      </c>
      <c r="M567" s="58" t="s">
        <v>434</v>
      </c>
      <c r="N567" s="34" t="s">
        <v>1455</v>
      </c>
      <c r="O567" s="34" t="s">
        <v>1456</v>
      </c>
      <c r="P567" s="35" t="s">
        <v>1457</v>
      </c>
      <c r="Q567" s="35" t="s">
        <v>1459</v>
      </c>
      <c r="R567" s="34" t="s">
        <v>1460</v>
      </c>
      <c r="S567" s="34" t="s">
        <v>69</v>
      </c>
      <c r="T567" s="34" t="str">
        <f t="array" ref="T567">IFERROR(INDEX(INDIRECT("'"&amp;VLOOKUP($C567,ModMap!$A$2:$B$21,2,FALSE)&amp;"'!T:T"),MATCH($K567,INDIRECT("'"&amp;VLOOKUP($C567,ModMap!$A$2:$B$21,2,FALSE)&amp;"'!$K:$K"),0)),"")</f>
        <v>Unassigned</v>
      </c>
      <c r="U567" s="58" t="s">
        <v>33</v>
      </c>
      <c r="V567" s="34" t="str">
        <f t="array" ref="V567">IFERROR(INDEX(INDIRECT("'"&amp;VLOOKUP($C567,ModMap!$A$2:$B$21,2,FALSE)&amp;"'!V:V"),MATCH($K567,INDIRECT("'"&amp;VLOOKUP($C567,ModMap!$A$2:$B$21,2,FALSE)&amp;"'!$K:$K"),0)),"")</f>
        <v>Not Started</v>
      </c>
      <c r="W567" s="34" t="str">
        <f t="array" ref="W567">IFERROR(INDEX(INDIRECT("'"&amp;VLOOKUP($C567,ModMap!$A$2:$B$21,2,FALSE)&amp;"'!W:W"),MATCH($K567,INDIRECT("'"&amp;VLOOKUP($C567,ModMap!$A$2:$B$21,2,FALSE)&amp;"'!$K:$K"),0)),"")</f>
        <v>Unassigned</v>
      </c>
      <c r="X567" s="58" t="s">
        <v>33</v>
      </c>
      <c r="Y567" s="34" t="str">
        <f t="array" ref="Y567">IFERROR(INDEX(INDIRECT("'"&amp;VLOOKUP($C567,ModMap!$A$2:$B$21,2,FALSE)&amp;"'!Y:Y"),MATCH($K567,INDIRECT("'"&amp;VLOOKUP($C567,ModMap!$A$2:$B$21,2,FALSE)&amp;"'!$K:$K"),0)),"")</f>
        <v>Not Started</v>
      </c>
      <c r="Z567" s="34" t="str">
        <f t="array" ref="Z567">IFERROR(INDEX(INDIRECT("'"&amp;VLOOKUP($C567,ModMap!$A$2:$B$21,2,FALSE)&amp;"'!Z:Z"),MATCH($K567,INDIRECT("'"&amp;VLOOKUP($C567,ModMap!$A$2:$B$21,2,FALSE)&amp;"'!$K:$K"),0)),"")</f>
        <v>Unassigned</v>
      </c>
      <c r="AA567" s="45" t="s">
        <v>36</v>
      </c>
      <c r="AB567" s="34" t="str">
        <f t="array" ref="AB567">IFERROR(INDEX(INDIRECT("'"&amp;VLOOKUP($C567,ModMap!$A$2:$B$21,2,FALSE)&amp;"'!AB:AB"),MATCH($K567,INDIRECT("'"&amp;VLOOKUP($C567,ModMap!$A$2:$B$21,2,FALSE)&amp;"'!$K:$K"),0)),"")</f>
        <v>N/A</v>
      </c>
      <c r="AC567" s="34" t="str">
        <f t="array" ref="AC567">IFERROR(INDEX(INDIRECT("'"&amp;VLOOKUP($C567,ModMap!$A$2:$B$21,2,FALSE)&amp;"'!AC:AC"),MATCH($K567,INDIRECT("'"&amp;VLOOKUP($C567,ModMap!$A$2:$B$21,2,FALSE)&amp;"'!$K:$K"),0)),"")</f>
        <v/>
      </c>
      <c r="AD567" s="58" t="s">
        <v>33</v>
      </c>
      <c r="AE567" s="34" t="str">
        <f t="array" ref="AE567">IFERROR(INDEX(INDIRECT("'"&amp;VLOOKUP($C567,ModMap!$A$2:$B$21,2,FALSE)&amp;"'!AE:AE"),MATCH($K567,INDIRECT("'"&amp;VLOOKUP($C567,ModMap!$A$2:$B$21,2,FALSE)&amp;"'!$K:$K"),0)),"")</f>
        <v>Not Started</v>
      </c>
      <c r="AF567" s="34" t="str">
        <f t="array" ref="AF567">IFERROR(INDEX(INDIRECT("'"&amp;VLOOKUP($C567,ModMap!$A$2:$B$21,2,FALSE)&amp;"'!AF:AF"),MATCH($K567,INDIRECT("'"&amp;VLOOKUP($C567,ModMap!$A$2:$B$21,2,FALSE)&amp;"'!$K:$K"),0)),"")</f>
        <v>Unassigned</v>
      </c>
      <c r="AG567" s="45" t="s">
        <v>36</v>
      </c>
      <c r="AH567" s="34" t="str">
        <f t="array" ref="AH567">IFERROR(INDEX(INDIRECT("'"&amp;VLOOKUP($C567,ModMap!$A$2:$B$21,2,FALSE)&amp;"'!AH:AH"),MATCH($K567,INDIRECT("'"&amp;VLOOKUP($C567,ModMap!$A$2:$B$21,2,FALSE)&amp;"'!$K:$K"),0)),"")</f>
        <v>N/A</v>
      </c>
      <c r="AI567" s="34" t="str">
        <f t="array" ref="AI567">IFERROR(INDEX(INDIRECT("'"&amp;VLOOKUP($C567,ModMap!$A$2:$B$21,2,FALSE)&amp;"'!AI:AI"),MATCH($K567,INDIRECT("'"&amp;VLOOKUP($C567,ModMap!$A$2:$B$21,2,FALSE)&amp;"'!$K:$K"),0)),"")</f>
        <v/>
      </c>
      <c r="AJ567" s="45" t="s">
        <v>36</v>
      </c>
      <c r="AK567" s="34" t="str">
        <f t="array" ref="AK567">IFERROR(INDEX(INDIRECT("'"&amp;VLOOKUP($C567,ModMap!$A$2:$B$21,2,FALSE)&amp;"'!AK:AK"),MATCH($K567,INDIRECT("'"&amp;VLOOKUP($C567,ModMap!$A$2:$B$21,2,FALSE)&amp;"'!$K:$K"),0)),"")</f>
        <v>N/A</v>
      </c>
      <c r="AL567" s="34" t="str">
        <f t="array" ref="AL567">IFERROR(INDEX(INDIRECT("'"&amp;VLOOKUP($C567,ModMap!$A$2:$B$21,2,FALSE)&amp;"'!AL:AL"),MATCH($K567,INDIRECT("'"&amp;VLOOKUP($C567,ModMap!$A$2:$B$21,2,FALSE)&amp;"'!$K:$K"),0)),"")</f>
        <v/>
      </c>
      <c r="AM567" s="34">
        <f t="shared" si="1"/>
        <v>3</v>
      </c>
      <c r="AN567" s="34" t="str">
        <f t="shared" si="2"/>
        <v>Not Started</v>
      </c>
      <c r="AO567" s="35" t="str">
        <f t="array" ref="AO567">IFERROR(INDEX(INDIRECT("'"&amp;VLOOKUP($C567,ModMap!$A$2:$B$21,2,FALSE)&amp;"'!AO:AO"),MATCH($K567,INDIRECT("'"&amp;VLOOKUP($C567,ModMap!$A$2:$B$21,2,FALSE)&amp;"'!$K:$K"),0)),"")</f>
        <v/>
      </c>
      <c r="AP567" s="53" t="str">
        <f t="array" ref="AP567">IFERROR(HYPERLINK("#'"&amp;VLOOKUP($C567,ModMap!$A$2:$B$21,2,FALSE)&amp;"'!V"&amp;MATCH($K567,INDIRECT("'"&amp;VLOOKUP($C567,ModMap!$A$2:$B$21,2,FALSE)&amp;"'!$K:$K"),0),"Edit on module sheet"),"")</f>
        <v>Edit on module sheet</v>
      </c>
    </row>
    <row r="568" ht="42.0" customHeight="1">
      <c r="A568" s="54">
        <v>566.0</v>
      </c>
      <c r="B568" s="54">
        <v>566.0</v>
      </c>
      <c r="C568" s="54" t="s">
        <v>124</v>
      </c>
      <c r="D568" s="55" t="s">
        <v>125</v>
      </c>
      <c r="E568" s="36" t="s">
        <v>48</v>
      </c>
      <c r="F568" s="103" t="s">
        <v>1448</v>
      </c>
      <c r="G568" s="55" t="s">
        <v>1449</v>
      </c>
      <c r="H568" s="54" t="s">
        <v>1461</v>
      </c>
      <c r="I568" s="54" t="s">
        <v>1462</v>
      </c>
      <c r="J568" s="55" t="s">
        <v>1463</v>
      </c>
      <c r="K568" s="54" t="s">
        <v>2888</v>
      </c>
      <c r="L568" s="55" t="s">
        <v>2889</v>
      </c>
      <c r="M568" s="62" t="s">
        <v>200</v>
      </c>
      <c r="N568" s="54" t="s">
        <v>1455</v>
      </c>
      <c r="O568" s="54" t="s">
        <v>1466</v>
      </c>
      <c r="P568" s="55" t="s">
        <v>1467</v>
      </c>
      <c r="Q568" s="55" t="s">
        <v>1468</v>
      </c>
      <c r="R568" s="54" t="s">
        <v>905</v>
      </c>
      <c r="S568" s="54" t="s">
        <v>56</v>
      </c>
      <c r="T568" s="54" t="str">
        <f t="array" ref="T568">IFERROR(INDEX(INDIRECT("'"&amp;VLOOKUP($C568,ModMap!$A$2:$B$21,2,FALSE)&amp;"'!T:T"),MATCH($K568,INDIRECT("'"&amp;VLOOKUP($C568,ModMap!$A$2:$B$21,2,FALSE)&amp;"'!$K:$K"),0)),"")</f>
        <v>Unassigned</v>
      </c>
      <c r="U568" s="45" t="s">
        <v>36</v>
      </c>
      <c r="V568" s="54" t="str">
        <f t="array" ref="V568">IFERROR(INDEX(INDIRECT("'"&amp;VLOOKUP($C568,ModMap!$A$2:$B$21,2,FALSE)&amp;"'!V:V"),MATCH($K568,INDIRECT("'"&amp;VLOOKUP($C568,ModMap!$A$2:$B$21,2,FALSE)&amp;"'!$K:$K"),0)),"")</f>
        <v>N/A</v>
      </c>
      <c r="W568" s="54" t="str">
        <f t="array" ref="W568">IFERROR(INDEX(INDIRECT("'"&amp;VLOOKUP($C568,ModMap!$A$2:$B$21,2,FALSE)&amp;"'!W:W"),MATCH($K568,INDIRECT("'"&amp;VLOOKUP($C568,ModMap!$A$2:$B$21,2,FALSE)&amp;"'!$K:$K"),0)),"")</f>
        <v/>
      </c>
      <c r="X568" s="58" t="s">
        <v>33</v>
      </c>
      <c r="Y568" s="54" t="str">
        <f t="array" ref="Y568">IFERROR(INDEX(INDIRECT("'"&amp;VLOOKUP($C568,ModMap!$A$2:$B$21,2,FALSE)&amp;"'!Y:Y"),MATCH($K568,INDIRECT("'"&amp;VLOOKUP($C568,ModMap!$A$2:$B$21,2,FALSE)&amp;"'!$K:$K"),0)),"")</f>
        <v>Not Started</v>
      </c>
      <c r="Z568" s="54" t="str">
        <f t="array" ref="Z568">IFERROR(INDEX(INDIRECT("'"&amp;VLOOKUP($C568,ModMap!$A$2:$B$21,2,FALSE)&amp;"'!Z:Z"),MATCH($K568,INDIRECT("'"&amp;VLOOKUP($C568,ModMap!$A$2:$B$21,2,FALSE)&amp;"'!$K:$K"),0)),"")</f>
        <v>Unassigned</v>
      </c>
      <c r="AA568" s="45" t="s">
        <v>36</v>
      </c>
      <c r="AB568" s="54" t="str">
        <f t="array" ref="AB568">IFERROR(INDEX(INDIRECT("'"&amp;VLOOKUP($C568,ModMap!$A$2:$B$21,2,FALSE)&amp;"'!AB:AB"),MATCH($K568,INDIRECT("'"&amp;VLOOKUP($C568,ModMap!$A$2:$B$21,2,FALSE)&amp;"'!$K:$K"),0)),"")</f>
        <v>N/A</v>
      </c>
      <c r="AC568" s="54" t="str">
        <f t="array" ref="AC568">IFERROR(INDEX(INDIRECT("'"&amp;VLOOKUP($C568,ModMap!$A$2:$B$21,2,FALSE)&amp;"'!AC:AC"),MATCH($K568,INDIRECT("'"&amp;VLOOKUP($C568,ModMap!$A$2:$B$21,2,FALSE)&amp;"'!$K:$K"),0)),"")</f>
        <v/>
      </c>
      <c r="AD568" s="58" t="s">
        <v>33</v>
      </c>
      <c r="AE568" s="54" t="str">
        <f t="array" ref="AE568">IFERROR(INDEX(INDIRECT("'"&amp;VLOOKUP($C568,ModMap!$A$2:$B$21,2,FALSE)&amp;"'!AE:AE"),MATCH($K568,INDIRECT("'"&amp;VLOOKUP($C568,ModMap!$A$2:$B$21,2,FALSE)&amp;"'!$K:$K"),0)),"")</f>
        <v>Not Started</v>
      </c>
      <c r="AF568" s="54" t="str">
        <f t="array" ref="AF568">IFERROR(INDEX(INDIRECT("'"&amp;VLOOKUP($C568,ModMap!$A$2:$B$21,2,FALSE)&amp;"'!AF:AF"),MATCH($K568,INDIRECT("'"&amp;VLOOKUP($C568,ModMap!$A$2:$B$21,2,FALSE)&amp;"'!$K:$K"),0)),"")</f>
        <v>Unassigned</v>
      </c>
      <c r="AG568" s="45" t="s">
        <v>36</v>
      </c>
      <c r="AH568" s="54" t="str">
        <f t="array" ref="AH568">IFERROR(INDEX(INDIRECT("'"&amp;VLOOKUP($C568,ModMap!$A$2:$B$21,2,FALSE)&amp;"'!AH:AH"),MATCH($K568,INDIRECT("'"&amp;VLOOKUP($C568,ModMap!$A$2:$B$21,2,FALSE)&amp;"'!$K:$K"),0)),"")</f>
        <v>N/A</v>
      </c>
      <c r="AI568" s="54" t="str">
        <f t="array" ref="AI568">IFERROR(INDEX(INDIRECT("'"&amp;VLOOKUP($C568,ModMap!$A$2:$B$21,2,FALSE)&amp;"'!AI:AI"),MATCH($K568,INDIRECT("'"&amp;VLOOKUP($C568,ModMap!$A$2:$B$21,2,FALSE)&amp;"'!$K:$K"),0)),"")</f>
        <v/>
      </c>
      <c r="AJ568" s="45" t="s">
        <v>36</v>
      </c>
      <c r="AK568" s="54" t="str">
        <f t="array" ref="AK568">IFERROR(INDEX(INDIRECT("'"&amp;VLOOKUP($C568,ModMap!$A$2:$B$21,2,FALSE)&amp;"'!AK:AK"),MATCH($K568,INDIRECT("'"&amp;VLOOKUP($C568,ModMap!$A$2:$B$21,2,FALSE)&amp;"'!$K:$K"),0)),"")</f>
        <v>N/A</v>
      </c>
      <c r="AL568" s="54" t="str">
        <f t="array" ref="AL568">IFERROR(INDEX(INDIRECT("'"&amp;VLOOKUP($C568,ModMap!$A$2:$B$21,2,FALSE)&amp;"'!AL:AL"),MATCH($K568,INDIRECT("'"&amp;VLOOKUP($C568,ModMap!$A$2:$B$21,2,FALSE)&amp;"'!$K:$K"),0)),"")</f>
        <v/>
      </c>
      <c r="AM568" s="54">
        <f t="shared" si="1"/>
        <v>2</v>
      </c>
      <c r="AN568" s="54" t="str">
        <f t="shared" si="2"/>
        <v>Not Started</v>
      </c>
      <c r="AO568" s="55" t="str">
        <f t="array" ref="AO568">IFERROR(INDEX(INDIRECT("'"&amp;VLOOKUP($C568,ModMap!$A$2:$B$21,2,FALSE)&amp;"'!AO:AO"),MATCH($K568,INDIRECT("'"&amp;VLOOKUP($C568,ModMap!$A$2:$B$21,2,FALSE)&amp;"'!$K:$K"),0)),"")</f>
        <v/>
      </c>
      <c r="AP568" s="53" t="str">
        <f t="array" ref="AP568">IFERROR(HYPERLINK("#'"&amp;VLOOKUP($C568,ModMap!$A$2:$B$21,2,FALSE)&amp;"'!V"&amp;MATCH($K568,INDIRECT("'"&amp;VLOOKUP($C568,ModMap!$A$2:$B$21,2,FALSE)&amp;"'!$K:$K"),0),"Edit on module sheet"),"")</f>
        <v>Edit on module sheet</v>
      </c>
    </row>
    <row r="569" ht="42.0" customHeight="1">
      <c r="A569" s="34">
        <v>567.0</v>
      </c>
      <c r="B569" s="34">
        <v>567.0</v>
      </c>
      <c r="C569" s="34" t="s">
        <v>124</v>
      </c>
      <c r="D569" s="35" t="s">
        <v>125</v>
      </c>
      <c r="E569" s="65" t="s">
        <v>41</v>
      </c>
      <c r="F569" s="103" t="s">
        <v>1448</v>
      </c>
      <c r="G569" s="35" t="s">
        <v>1449</v>
      </c>
      <c r="H569" s="34" t="s">
        <v>1461</v>
      </c>
      <c r="I569" s="34" t="s">
        <v>1462</v>
      </c>
      <c r="J569" s="35" t="s">
        <v>1463</v>
      </c>
      <c r="K569" s="34" t="s">
        <v>1464</v>
      </c>
      <c r="L569" s="35" t="s">
        <v>1465</v>
      </c>
      <c r="M569" s="62" t="s">
        <v>200</v>
      </c>
      <c r="N569" s="34" t="s">
        <v>1455</v>
      </c>
      <c r="O569" s="34" t="s">
        <v>1466</v>
      </c>
      <c r="P569" s="35" t="s">
        <v>1467</v>
      </c>
      <c r="Q569" s="35" t="s">
        <v>1468</v>
      </c>
      <c r="R569" s="34" t="s">
        <v>905</v>
      </c>
      <c r="S569" s="34" t="s">
        <v>206</v>
      </c>
      <c r="T569" s="34" t="str">
        <f t="array" ref="T569">IFERROR(INDEX(INDIRECT("'"&amp;VLOOKUP($C569,ModMap!$A$2:$B$21,2,FALSE)&amp;"'!T:T"),MATCH($K569,INDIRECT("'"&amp;VLOOKUP($C569,ModMap!$A$2:$B$21,2,FALSE)&amp;"'!$K:$K"),0)),"")</f>
        <v>Unassigned</v>
      </c>
      <c r="U569" s="58" t="s">
        <v>33</v>
      </c>
      <c r="V569" s="34" t="str">
        <f t="array" ref="V569">IFERROR(INDEX(INDIRECT("'"&amp;VLOOKUP($C569,ModMap!$A$2:$B$21,2,FALSE)&amp;"'!V:V"),MATCH($K569,INDIRECT("'"&amp;VLOOKUP($C569,ModMap!$A$2:$B$21,2,FALSE)&amp;"'!$K:$K"),0)),"")</f>
        <v>Not Started</v>
      </c>
      <c r="W569" s="34" t="str">
        <f t="array" ref="W569">IFERROR(INDEX(INDIRECT("'"&amp;VLOOKUP($C569,ModMap!$A$2:$B$21,2,FALSE)&amp;"'!W:W"),MATCH($K569,INDIRECT("'"&amp;VLOOKUP($C569,ModMap!$A$2:$B$21,2,FALSE)&amp;"'!$K:$K"),0)),"")</f>
        <v>Unassigned</v>
      </c>
      <c r="X569" s="45" t="s">
        <v>36</v>
      </c>
      <c r="Y569" s="34" t="str">
        <f t="array" ref="Y569">IFERROR(INDEX(INDIRECT("'"&amp;VLOOKUP($C569,ModMap!$A$2:$B$21,2,FALSE)&amp;"'!Y:Y"),MATCH($K569,INDIRECT("'"&amp;VLOOKUP($C569,ModMap!$A$2:$B$21,2,FALSE)&amp;"'!$K:$K"),0)),"")</f>
        <v>N/A</v>
      </c>
      <c r="Z569" s="34" t="str">
        <f t="array" ref="Z569">IFERROR(INDEX(INDIRECT("'"&amp;VLOOKUP($C569,ModMap!$A$2:$B$21,2,FALSE)&amp;"'!Z:Z"),MATCH($K569,INDIRECT("'"&amp;VLOOKUP($C569,ModMap!$A$2:$B$21,2,FALSE)&amp;"'!$K:$K"),0)),"")</f>
        <v/>
      </c>
      <c r="AA569" s="45" t="s">
        <v>36</v>
      </c>
      <c r="AB569" s="34" t="str">
        <f t="array" ref="AB569">IFERROR(INDEX(INDIRECT("'"&amp;VLOOKUP($C569,ModMap!$A$2:$B$21,2,FALSE)&amp;"'!AB:AB"),MATCH($K569,INDIRECT("'"&amp;VLOOKUP($C569,ModMap!$A$2:$B$21,2,FALSE)&amp;"'!$K:$K"),0)),"")</f>
        <v>N/A</v>
      </c>
      <c r="AC569" s="34" t="str">
        <f t="array" ref="AC569">IFERROR(INDEX(INDIRECT("'"&amp;VLOOKUP($C569,ModMap!$A$2:$B$21,2,FALSE)&amp;"'!AC:AC"),MATCH($K569,INDIRECT("'"&amp;VLOOKUP($C569,ModMap!$A$2:$B$21,2,FALSE)&amp;"'!$K:$K"),0)),"")</f>
        <v/>
      </c>
      <c r="AD569" s="45" t="s">
        <v>36</v>
      </c>
      <c r="AE569" s="34" t="str">
        <f t="array" ref="AE569">IFERROR(INDEX(INDIRECT("'"&amp;VLOOKUP($C569,ModMap!$A$2:$B$21,2,FALSE)&amp;"'!AE:AE"),MATCH($K569,INDIRECT("'"&amp;VLOOKUP($C569,ModMap!$A$2:$B$21,2,FALSE)&amp;"'!$K:$K"),0)),"")</f>
        <v>N/A</v>
      </c>
      <c r="AF569" s="34" t="str">
        <f t="array" ref="AF569">IFERROR(INDEX(INDIRECT("'"&amp;VLOOKUP($C569,ModMap!$A$2:$B$21,2,FALSE)&amp;"'!AF:AF"),MATCH($K569,INDIRECT("'"&amp;VLOOKUP($C569,ModMap!$A$2:$B$21,2,FALSE)&amp;"'!$K:$K"),0)),"")</f>
        <v/>
      </c>
      <c r="AG569" s="45" t="s">
        <v>36</v>
      </c>
      <c r="AH569" s="34" t="str">
        <f t="array" ref="AH569">IFERROR(INDEX(INDIRECT("'"&amp;VLOOKUP($C569,ModMap!$A$2:$B$21,2,FALSE)&amp;"'!AH:AH"),MATCH($K569,INDIRECT("'"&amp;VLOOKUP($C569,ModMap!$A$2:$B$21,2,FALSE)&amp;"'!$K:$K"),0)),"")</f>
        <v>N/A</v>
      </c>
      <c r="AI569" s="34" t="str">
        <f t="array" ref="AI569">IFERROR(INDEX(INDIRECT("'"&amp;VLOOKUP($C569,ModMap!$A$2:$B$21,2,FALSE)&amp;"'!AI:AI"),MATCH($K569,INDIRECT("'"&amp;VLOOKUP($C569,ModMap!$A$2:$B$21,2,FALSE)&amp;"'!$K:$K"),0)),"")</f>
        <v/>
      </c>
      <c r="AJ569" s="45" t="s">
        <v>36</v>
      </c>
      <c r="AK569" s="34" t="str">
        <f t="array" ref="AK569">IFERROR(INDEX(INDIRECT("'"&amp;VLOOKUP($C569,ModMap!$A$2:$B$21,2,FALSE)&amp;"'!AK:AK"),MATCH($K569,INDIRECT("'"&amp;VLOOKUP($C569,ModMap!$A$2:$B$21,2,FALSE)&amp;"'!$K:$K"),0)),"")</f>
        <v>N/A</v>
      </c>
      <c r="AL569" s="34" t="str">
        <f t="array" ref="AL569">IFERROR(INDEX(INDIRECT("'"&amp;VLOOKUP($C569,ModMap!$A$2:$B$21,2,FALSE)&amp;"'!AL:AL"),MATCH($K569,INDIRECT("'"&amp;VLOOKUP($C569,ModMap!$A$2:$B$21,2,FALSE)&amp;"'!$K:$K"),0)),"")</f>
        <v/>
      </c>
      <c r="AM569" s="34">
        <f t="shared" si="1"/>
        <v>1</v>
      </c>
      <c r="AN569" s="34" t="str">
        <f t="shared" si="2"/>
        <v>Not Started</v>
      </c>
      <c r="AO569" s="35" t="str">
        <f t="array" ref="AO569">IFERROR(INDEX(INDIRECT("'"&amp;VLOOKUP($C569,ModMap!$A$2:$B$21,2,FALSE)&amp;"'!AO:AO"),MATCH($K569,INDIRECT("'"&amp;VLOOKUP($C569,ModMap!$A$2:$B$21,2,FALSE)&amp;"'!$K:$K"),0)),"")</f>
        <v/>
      </c>
      <c r="AP569" s="53" t="str">
        <f t="array" ref="AP569">IFERROR(HYPERLINK("#'"&amp;VLOOKUP($C569,ModMap!$A$2:$B$21,2,FALSE)&amp;"'!V"&amp;MATCH($K569,INDIRECT("'"&amp;VLOOKUP($C569,ModMap!$A$2:$B$21,2,FALSE)&amp;"'!$K:$K"),0),"Edit on module sheet"),"")</f>
        <v>Edit on module sheet</v>
      </c>
    </row>
    <row r="570" ht="42.0" customHeight="1">
      <c r="A570" s="54">
        <v>568.0</v>
      </c>
      <c r="B570" s="54">
        <v>568.0</v>
      </c>
      <c r="C570" s="54" t="s">
        <v>124</v>
      </c>
      <c r="D570" s="55" t="s">
        <v>125</v>
      </c>
      <c r="E570" s="64" t="s">
        <v>69</v>
      </c>
      <c r="F570" s="103" t="s">
        <v>1448</v>
      </c>
      <c r="G570" s="55" t="s">
        <v>1449</v>
      </c>
      <c r="H570" s="54" t="s">
        <v>1461</v>
      </c>
      <c r="I570" s="54" t="s">
        <v>1462</v>
      </c>
      <c r="J570" s="55" t="s">
        <v>1463</v>
      </c>
      <c r="K570" s="54" t="s">
        <v>3862</v>
      </c>
      <c r="L570" s="55" t="s">
        <v>3863</v>
      </c>
      <c r="M570" s="58" t="s">
        <v>434</v>
      </c>
      <c r="N570" s="54" t="s">
        <v>1455</v>
      </c>
      <c r="O570" s="54" t="s">
        <v>1466</v>
      </c>
      <c r="P570" s="55" t="s">
        <v>1467</v>
      </c>
      <c r="Q570" s="55" t="s">
        <v>1468</v>
      </c>
      <c r="R570" s="54" t="s">
        <v>905</v>
      </c>
      <c r="S570" s="54" t="s">
        <v>69</v>
      </c>
      <c r="T570" s="54" t="str">
        <f t="array" ref="T570">IFERROR(INDEX(INDIRECT("'"&amp;VLOOKUP($C570,ModMap!$A$2:$B$21,2,FALSE)&amp;"'!T:T"),MATCH($K570,INDIRECT("'"&amp;VLOOKUP($C570,ModMap!$A$2:$B$21,2,FALSE)&amp;"'!$K:$K"),0)),"")</f>
        <v>Unassigned</v>
      </c>
      <c r="U570" s="58" t="s">
        <v>33</v>
      </c>
      <c r="V570" s="54" t="str">
        <f t="array" ref="V570">IFERROR(INDEX(INDIRECT("'"&amp;VLOOKUP($C570,ModMap!$A$2:$B$21,2,FALSE)&amp;"'!V:V"),MATCH($K570,INDIRECT("'"&amp;VLOOKUP($C570,ModMap!$A$2:$B$21,2,FALSE)&amp;"'!$K:$K"),0)),"")</f>
        <v>Not Started</v>
      </c>
      <c r="W570" s="54" t="str">
        <f t="array" ref="W570">IFERROR(INDEX(INDIRECT("'"&amp;VLOOKUP($C570,ModMap!$A$2:$B$21,2,FALSE)&amp;"'!W:W"),MATCH($K570,INDIRECT("'"&amp;VLOOKUP($C570,ModMap!$A$2:$B$21,2,FALSE)&amp;"'!$K:$K"),0)),"")</f>
        <v>Unassigned</v>
      </c>
      <c r="X570" s="58" t="s">
        <v>33</v>
      </c>
      <c r="Y570" s="54" t="str">
        <f t="array" ref="Y570">IFERROR(INDEX(INDIRECT("'"&amp;VLOOKUP($C570,ModMap!$A$2:$B$21,2,FALSE)&amp;"'!Y:Y"),MATCH($K570,INDIRECT("'"&amp;VLOOKUP($C570,ModMap!$A$2:$B$21,2,FALSE)&amp;"'!$K:$K"),0)),"")</f>
        <v>Not Started</v>
      </c>
      <c r="Z570" s="54" t="str">
        <f t="array" ref="Z570">IFERROR(INDEX(INDIRECT("'"&amp;VLOOKUP($C570,ModMap!$A$2:$B$21,2,FALSE)&amp;"'!Z:Z"),MATCH($K570,INDIRECT("'"&amp;VLOOKUP($C570,ModMap!$A$2:$B$21,2,FALSE)&amp;"'!$K:$K"),0)),"")</f>
        <v>Unassigned</v>
      </c>
      <c r="AA570" s="45" t="s">
        <v>36</v>
      </c>
      <c r="AB570" s="54" t="str">
        <f t="array" ref="AB570">IFERROR(INDEX(INDIRECT("'"&amp;VLOOKUP($C570,ModMap!$A$2:$B$21,2,FALSE)&amp;"'!AB:AB"),MATCH($K570,INDIRECT("'"&amp;VLOOKUP($C570,ModMap!$A$2:$B$21,2,FALSE)&amp;"'!$K:$K"),0)),"")</f>
        <v>N/A</v>
      </c>
      <c r="AC570" s="54" t="str">
        <f t="array" ref="AC570">IFERROR(INDEX(INDIRECT("'"&amp;VLOOKUP($C570,ModMap!$A$2:$B$21,2,FALSE)&amp;"'!AC:AC"),MATCH($K570,INDIRECT("'"&amp;VLOOKUP($C570,ModMap!$A$2:$B$21,2,FALSE)&amp;"'!$K:$K"),0)),"")</f>
        <v/>
      </c>
      <c r="AD570" s="45" t="s">
        <v>36</v>
      </c>
      <c r="AE570" s="54" t="str">
        <f t="array" ref="AE570">IFERROR(INDEX(INDIRECT("'"&amp;VLOOKUP($C570,ModMap!$A$2:$B$21,2,FALSE)&amp;"'!AE:AE"),MATCH($K570,INDIRECT("'"&amp;VLOOKUP($C570,ModMap!$A$2:$B$21,2,FALSE)&amp;"'!$K:$K"),0)),"")</f>
        <v>N/A</v>
      </c>
      <c r="AF570" s="54" t="str">
        <f t="array" ref="AF570">IFERROR(INDEX(INDIRECT("'"&amp;VLOOKUP($C570,ModMap!$A$2:$B$21,2,FALSE)&amp;"'!AF:AF"),MATCH($K570,INDIRECT("'"&amp;VLOOKUP($C570,ModMap!$A$2:$B$21,2,FALSE)&amp;"'!$K:$K"),0)),"")</f>
        <v/>
      </c>
      <c r="AG570" s="45" t="s">
        <v>36</v>
      </c>
      <c r="AH570" s="54" t="str">
        <f t="array" ref="AH570">IFERROR(INDEX(INDIRECT("'"&amp;VLOOKUP($C570,ModMap!$A$2:$B$21,2,FALSE)&amp;"'!AH:AH"),MATCH($K570,INDIRECT("'"&amp;VLOOKUP($C570,ModMap!$A$2:$B$21,2,FALSE)&amp;"'!$K:$K"),0)),"")</f>
        <v>N/A</v>
      </c>
      <c r="AI570" s="54" t="str">
        <f t="array" ref="AI570">IFERROR(INDEX(INDIRECT("'"&amp;VLOOKUP($C570,ModMap!$A$2:$B$21,2,FALSE)&amp;"'!AI:AI"),MATCH($K570,INDIRECT("'"&amp;VLOOKUP($C570,ModMap!$A$2:$B$21,2,FALSE)&amp;"'!$K:$K"),0)),"")</f>
        <v/>
      </c>
      <c r="AJ570" s="45" t="s">
        <v>36</v>
      </c>
      <c r="AK570" s="54" t="str">
        <f t="array" ref="AK570">IFERROR(INDEX(INDIRECT("'"&amp;VLOOKUP($C570,ModMap!$A$2:$B$21,2,FALSE)&amp;"'!AK:AK"),MATCH($K570,INDIRECT("'"&amp;VLOOKUP($C570,ModMap!$A$2:$B$21,2,FALSE)&amp;"'!$K:$K"),0)),"")</f>
        <v>N/A</v>
      </c>
      <c r="AL570" s="54" t="str">
        <f t="array" ref="AL570">IFERROR(INDEX(INDIRECT("'"&amp;VLOOKUP($C570,ModMap!$A$2:$B$21,2,FALSE)&amp;"'!AL:AL"),MATCH($K570,INDIRECT("'"&amp;VLOOKUP($C570,ModMap!$A$2:$B$21,2,FALSE)&amp;"'!$K:$K"),0)),"")</f>
        <v/>
      </c>
      <c r="AM570" s="54">
        <f t="shared" si="1"/>
        <v>2</v>
      </c>
      <c r="AN570" s="54" t="str">
        <f t="shared" si="2"/>
        <v>Not Started</v>
      </c>
      <c r="AO570" s="55" t="str">
        <f t="array" ref="AO570">IFERROR(INDEX(INDIRECT("'"&amp;VLOOKUP($C570,ModMap!$A$2:$B$21,2,FALSE)&amp;"'!AO:AO"),MATCH($K570,INDIRECT("'"&amp;VLOOKUP($C570,ModMap!$A$2:$B$21,2,FALSE)&amp;"'!$K:$K"),0)),"")</f>
        <v/>
      </c>
      <c r="AP570" s="53" t="str">
        <f t="array" ref="AP570">IFERROR(HYPERLINK("#'"&amp;VLOOKUP($C570,ModMap!$A$2:$B$21,2,FALSE)&amp;"'!V"&amp;MATCH($K570,INDIRECT("'"&amp;VLOOKUP($C570,ModMap!$A$2:$B$21,2,FALSE)&amp;"'!$K:$K"),0),"Edit on module sheet"),"")</f>
        <v>Edit on module sheet</v>
      </c>
    </row>
    <row r="571" ht="42.0" customHeight="1">
      <c r="A571" s="34">
        <v>569.0</v>
      </c>
      <c r="B571" s="34">
        <v>569.0</v>
      </c>
      <c r="C571" s="34" t="s">
        <v>124</v>
      </c>
      <c r="D571" s="35" t="s">
        <v>125</v>
      </c>
      <c r="E571" s="36" t="s">
        <v>48</v>
      </c>
      <c r="F571" s="103" t="s">
        <v>1448</v>
      </c>
      <c r="G571" s="35" t="s">
        <v>1449</v>
      </c>
      <c r="H571" s="34" t="s">
        <v>1477</v>
      </c>
      <c r="I571" s="34" t="s">
        <v>1478</v>
      </c>
      <c r="J571" s="35" t="s">
        <v>1479</v>
      </c>
      <c r="K571" s="34" t="s">
        <v>2901</v>
      </c>
      <c r="L571" s="35" t="s">
        <v>2902</v>
      </c>
      <c r="M571" s="62" t="s">
        <v>200</v>
      </c>
      <c r="N571" s="34" t="s">
        <v>1455</v>
      </c>
      <c r="O571" s="34" t="s">
        <v>1482</v>
      </c>
      <c r="P571" s="35" t="s">
        <v>1483</v>
      </c>
      <c r="Q571" s="35" t="s">
        <v>1484</v>
      </c>
      <c r="R571" s="34" t="s">
        <v>273</v>
      </c>
      <c r="S571" s="34" t="s">
        <v>53</v>
      </c>
      <c r="T571" s="34" t="str">
        <f t="array" ref="T571">IFERROR(INDEX(INDIRECT("'"&amp;VLOOKUP($C571,ModMap!$A$2:$B$21,2,FALSE)&amp;"'!T:T"),MATCH($K571,INDIRECT("'"&amp;VLOOKUP($C571,ModMap!$A$2:$B$21,2,FALSE)&amp;"'!$K:$K"),0)),"")</f>
        <v>Unassigned</v>
      </c>
      <c r="U571" s="45" t="s">
        <v>36</v>
      </c>
      <c r="V571" s="34" t="str">
        <f t="array" ref="V571">IFERROR(INDEX(INDIRECT("'"&amp;VLOOKUP($C571,ModMap!$A$2:$B$21,2,FALSE)&amp;"'!V:V"),MATCH($K571,INDIRECT("'"&amp;VLOOKUP($C571,ModMap!$A$2:$B$21,2,FALSE)&amp;"'!$K:$K"),0)),"")</f>
        <v>N/A</v>
      </c>
      <c r="W571" s="34" t="str">
        <f t="array" ref="W571">IFERROR(INDEX(INDIRECT("'"&amp;VLOOKUP($C571,ModMap!$A$2:$B$21,2,FALSE)&amp;"'!W:W"),MATCH($K571,INDIRECT("'"&amp;VLOOKUP($C571,ModMap!$A$2:$B$21,2,FALSE)&amp;"'!$K:$K"),0)),"")</f>
        <v/>
      </c>
      <c r="X571" s="58" t="s">
        <v>33</v>
      </c>
      <c r="Y571" s="34" t="str">
        <f t="array" ref="Y571">IFERROR(INDEX(INDIRECT("'"&amp;VLOOKUP($C571,ModMap!$A$2:$B$21,2,FALSE)&amp;"'!Y:Y"),MATCH($K571,INDIRECT("'"&amp;VLOOKUP($C571,ModMap!$A$2:$B$21,2,FALSE)&amp;"'!$K:$K"),0)),"")</f>
        <v>Not Started</v>
      </c>
      <c r="Z571" s="34" t="str">
        <f t="array" ref="Z571">IFERROR(INDEX(INDIRECT("'"&amp;VLOOKUP($C571,ModMap!$A$2:$B$21,2,FALSE)&amp;"'!Z:Z"),MATCH($K571,INDIRECT("'"&amp;VLOOKUP($C571,ModMap!$A$2:$B$21,2,FALSE)&amp;"'!$K:$K"),0)),"")</f>
        <v>Unassigned</v>
      </c>
      <c r="AA571" s="58" t="s">
        <v>33</v>
      </c>
      <c r="AB571" s="34" t="str">
        <f t="array" ref="AB571">IFERROR(INDEX(INDIRECT("'"&amp;VLOOKUP($C571,ModMap!$A$2:$B$21,2,FALSE)&amp;"'!AB:AB"),MATCH($K571,INDIRECT("'"&amp;VLOOKUP($C571,ModMap!$A$2:$B$21,2,FALSE)&amp;"'!$K:$K"),0)),"")</f>
        <v>Not Started</v>
      </c>
      <c r="AC571" s="34" t="str">
        <f t="array" ref="AC571">IFERROR(INDEX(INDIRECT("'"&amp;VLOOKUP($C571,ModMap!$A$2:$B$21,2,FALSE)&amp;"'!AC:AC"),MATCH($K571,INDIRECT("'"&amp;VLOOKUP($C571,ModMap!$A$2:$B$21,2,FALSE)&amp;"'!$K:$K"),0)),"")</f>
        <v>Unassigned</v>
      </c>
      <c r="AD571" s="45" t="s">
        <v>36</v>
      </c>
      <c r="AE571" s="34" t="str">
        <f t="array" ref="AE571">IFERROR(INDEX(INDIRECT("'"&amp;VLOOKUP($C571,ModMap!$A$2:$B$21,2,FALSE)&amp;"'!AE:AE"),MATCH($K571,INDIRECT("'"&amp;VLOOKUP($C571,ModMap!$A$2:$B$21,2,FALSE)&amp;"'!$K:$K"),0)),"")</f>
        <v>N/A</v>
      </c>
      <c r="AF571" s="34" t="str">
        <f t="array" ref="AF571">IFERROR(INDEX(INDIRECT("'"&amp;VLOOKUP($C571,ModMap!$A$2:$B$21,2,FALSE)&amp;"'!AF:AF"),MATCH($K571,INDIRECT("'"&amp;VLOOKUP($C571,ModMap!$A$2:$B$21,2,FALSE)&amp;"'!$K:$K"),0)),"")</f>
        <v/>
      </c>
      <c r="AG571" s="45" t="s">
        <v>36</v>
      </c>
      <c r="AH571" s="34" t="str">
        <f t="array" ref="AH571">IFERROR(INDEX(INDIRECT("'"&amp;VLOOKUP($C571,ModMap!$A$2:$B$21,2,FALSE)&amp;"'!AH:AH"),MATCH($K571,INDIRECT("'"&amp;VLOOKUP($C571,ModMap!$A$2:$B$21,2,FALSE)&amp;"'!$K:$K"),0)),"")</f>
        <v>N/A</v>
      </c>
      <c r="AI571" s="34" t="str">
        <f t="array" ref="AI571">IFERROR(INDEX(INDIRECT("'"&amp;VLOOKUP($C571,ModMap!$A$2:$B$21,2,FALSE)&amp;"'!AI:AI"),MATCH($K571,INDIRECT("'"&amp;VLOOKUP($C571,ModMap!$A$2:$B$21,2,FALSE)&amp;"'!$K:$K"),0)),"")</f>
        <v/>
      </c>
      <c r="AJ571" s="45" t="s">
        <v>36</v>
      </c>
      <c r="AK571" s="34" t="str">
        <f t="array" ref="AK571">IFERROR(INDEX(INDIRECT("'"&amp;VLOOKUP($C571,ModMap!$A$2:$B$21,2,FALSE)&amp;"'!AK:AK"),MATCH($K571,INDIRECT("'"&amp;VLOOKUP($C571,ModMap!$A$2:$B$21,2,FALSE)&amp;"'!$K:$K"),0)),"")</f>
        <v>N/A</v>
      </c>
      <c r="AL571" s="34" t="str">
        <f t="array" ref="AL571">IFERROR(INDEX(INDIRECT("'"&amp;VLOOKUP($C571,ModMap!$A$2:$B$21,2,FALSE)&amp;"'!AL:AL"),MATCH($K571,INDIRECT("'"&amp;VLOOKUP($C571,ModMap!$A$2:$B$21,2,FALSE)&amp;"'!$K:$K"),0)),"")</f>
        <v/>
      </c>
      <c r="AM571" s="34">
        <f t="shared" si="1"/>
        <v>2</v>
      </c>
      <c r="AN571" s="34" t="str">
        <f t="shared" si="2"/>
        <v>Not Started</v>
      </c>
      <c r="AO571" s="35" t="str">
        <f t="array" ref="AO571">IFERROR(INDEX(INDIRECT("'"&amp;VLOOKUP($C571,ModMap!$A$2:$B$21,2,FALSE)&amp;"'!AO:AO"),MATCH($K571,INDIRECT("'"&amp;VLOOKUP($C571,ModMap!$A$2:$B$21,2,FALSE)&amp;"'!$K:$K"),0)),"")</f>
        <v/>
      </c>
      <c r="AP571" s="53" t="str">
        <f t="array" ref="AP571">IFERROR(HYPERLINK("#'"&amp;VLOOKUP($C571,ModMap!$A$2:$B$21,2,FALSE)&amp;"'!V"&amp;MATCH($K571,INDIRECT("'"&amp;VLOOKUP($C571,ModMap!$A$2:$B$21,2,FALSE)&amp;"'!$K:$K"),0),"Edit on module sheet"),"")</f>
        <v>Edit on module sheet</v>
      </c>
    </row>
    <row r="572" ht="42.0" customHeight="1">
      <c r="A572" s="54">
        <v>570.0</v>
      </c>
      <c r="B572" s="54">
        <v>570.0</v>
      </c>
      <c r="C572" s="54" t="s">
        <v>124</v>
      </c>
      <c r="D572" s="55" t="s">
        <v>125</v>
      </c>
      <c r="E572" s="36" t="s">
        <v>48</v>
      </c>
      <c r="F572" s="103" t="s">
        <v>1448</v>
      </c>
      <c r="G572" s="55" t="s">
        <v>1449</v>
      </c>
      <c r="H572" s="54" t="s">
        <v>1477</v>
      </c>
      <c r="I572" s="54" t="s">
        <v>1478</v>
      </c>
      <c r="J572" s="55" t="s">
        <v>1479</v>
      </c>
      <c r="K572" s="54" t="s">
        <v>2911</v>
      </c>
      <c r="L572" s="55" t="s">
        <v>2912</v>
      </c>
      <c r="M572" s="62" t="s">
        <v>200</v>
      </c>
      <c r="N572" s="54" t="s">
        <v>1455</v>
      </c>
      <c r="O572" s="54" t="s">
        <v>1482</v>
      </c>
      <c r="P572" s="55" t="s">
        <v>1483</v>
      </c>
      <c r="Q572" s="55" t="s">
        <v>1484</v>
      </c>
      <c r="R572" s="54" t="s">
        <v>273</v>
      </c>
      <c r="S572" s="54" t="s">
        <v>56</v>
      </c>
      <c r="T572" s="54" t="str">
        <f t="array" ref="T572">IFERROR(INDEX(INDIRECT("'"&amp;VLOOKUP($C572,ModMap!$A$2:$B$21,2,FALSE)&amp;"'!T:T"),MATCH($K572,INDIRECT("'"&amp;VLOOKUP($C572,ModMap!$A$2:$B$21,2,FALSE)&amp;"'!$K:$K"),0)),"")</f>
        <v>Unassigned</v>
      </c>
      <c r="U572" s="45" t="s">
        <v>36</v>
      </c>
      <c r="V572" s="54" t="str">
        <f t="array" ref="V572">IFERROR(INDEX(INDIRECT("'"&amp;VLOOKUP($C572,ModMap!$A$2:$B$21,2,FALSE)&amp;"'!V:V"),MATCH($K572,INDIRECT("'"&amp;VLOOKUP($C572,ModMap!$A$2:$B$21,2,FALSE)&amp;"'!$K:$K"),0)),"")</f>
        <v>N/A</v>
      </c>
      <c r="W572" s="54" t="str">
        <f t="array" ref="W572">IFERROR(INDEX(INDIRECT("'"&amp;VLOOKUP($C572,ModMap!$A$2:$B$21,2,FALSE)&amp;"'!W:W"),MATCH($K572,INDIRECT("'"&amp;VLOOKUP($C572,ModMap!$A$2:$B$21,2,FALSE)&amp;"'!$K:$K"),0)),"")</f>
        <v/>
      </c>
      <c r="X572" s="58" t="s">
        <v>33</v>
      </c>
      <c r="Y572" s="54" t="str">
        <f t="array" ref="Y572">IFERROR(INDEX(INDIRECT("'"&amp;VLOOKUP($C572,ModMap!$A$2:$B$21,2,FALSE)&amp;"'!Y:Y"),MATCH($K572,INDIRECT("'"&amp;VLOOKUP($C572,ModMap!$A$2:$B$21,2,FALSE)&amp;"'!$K:$K"),0)),"")</f>
        <v>Not Started</v>
      </c>
      <c r="Z572" s="54" t="str">
        <f t="array" ref="Z572">IFERROR(INDEX(INDIRECT("'"&amp;VLOOKUP($C572,ModMap!$A$2:$B$21,2,FALSE)&amp;"'!Z:Z"),MATCH($K572,INDIRECT("'"&amp;VLOOKUP($C572,ModMap!$A$2:$B$21,2,FALSE)&amp;"'!$K:$K"),0)),"")</f>
        <v>Unassigned</v>
      </c>
      <c r="AA572" s="58" t="s">
        <v>33</v>
      </c>
      <c r="AB572" s="54" t="str">
        <f t="array" ref="AB572">IFERROR(INDEX(INDIRECT("'"&amp;VLOOKUP($C572,ModMap!$A$2:$B$21,2,FALSE)&amp;"'!AB:AB"),MATCH($K572,INDIRECT("'"&amp;VLOOKUP($C572,ModMap!$A$2:$B$21,2,FALSE)&amp;"'!$K:$K"),0)),"")</f>
        <v>Not Started</v>
      </c>
      <c r="AC572" s="54" t="str">
        <f t="array" ref="AC572">IFERROR(INDEX(INDIRECT("'"&amp;VLOOKUP($C572,ModMap!$A$2:$B$21,2,FALSE)&amp;"'!AC:AC"),MATCH($K572,INDIRECT("'"&amp;VLOOKUP($C572,ModMap!$A$2:$B$21,2,FALSE)&amp;"'!$K:$K"),0)),"")</f>
        <v>Unassigned</v>
      </c>
      <c r="AD572" s="58" t="s">
        <v>33</v>
      </c>
      <c r="AE572" s="54" t="str">
        <f t="array" ref="AE572">IFERROR(INDEX(INDIRECT("'"&amp;VLOOKUP($C572,ModMap!$A$2:$B$21,2,FALSE)&amp;"'!AE:AE"),MATCH($K572,INDIRECT("'"&amp;VLOOKUP($C572,ModMap!$A$2:$B$21,2,FALSE)&amp;"'!$K:$K"),0)),"")</f>
        <v>Not Started</v>
      </c>
      <c r="AF572" s="54" t="str">
        <f t="array" ref="AF572">IFERROR(INDEX(INDIRECT("'"&amp;VLOOKUP($C572,ModMap!$A$2:$B$21,2,FALSE)&amp;"'!AF:AF"),MATCH($K572,INDIRECT("'"&amp;VLOOKUP($C572,ModMap!$A$2:$B$21,2,FALSE)&amp;"'!$K:$K"),0)),"")</f>
        <v>Unassigned</v>
      </c>
      <c r="AG572" s="45" t="s">
        <v>36</v>
      </c>
      <c r="AH572" s="54" t="str">
        <f t="array" ref="AH572">IFERROR(INDEX(INDIRECT("'"&amp;VLOOKUP($C572,ModMap!$A$2:$B$21,2,FALSE)&amp;"'!AH:AH"),MATCH($K572,INDIRECT("'"&amp;VLOOKUP($C572,ModMap!$A$2:$B$21,2,FALSE)&amp;"'!$K:$K"),0)),"")</f>
        <v>N/A</v>
      </c>
      <c r="AI572" s="54" t="str">
        <f t="array" ref="AI572">IFERROR(INDEX(INDIRECT("'"&amp;VLOOKUP($C572,ModMap!$A$2:$B$21,2,FALSE)&amp;"'!AI:AI"),MATCH($K572,INDIRECT("'"&amp;VLOOKUP($C572,ModMap!$A$2:$B$21,2,FALSE)&amp;"'!$K:$K"),0)),"")</f>
        <v/>
      </c>
      <c r="AJ572" s="45" t="s">
        <v>36</v>
      </c>
      <c r="AK572" s="54" t="str">
        <f t="array" ref="AK572">IFERROR(INDEX(INDIRECT("'"&amp;VLOOKUP($C572,ModMap!$A$2:$B$21,2,FALSE)&amp;"'!AK:AK"),MATCH($K572,INDIRECT("'"&amp;VLOOKUP($C572,ModMap!$A$2:$B$21,2,FALSE)&amp;"'!$K:$K"),0)),"")</f>
        <v>N/A</v>
      </c>
      <c r="AL572" s="54" t="str">
        <f t="array" ref="AL572">IFERROR(INDEX(INDIRECT("'"&amp;VLOOKUP($C572,ModMap!$A$2:$B$21,2,FALSE)&amp;"'!AL:AL"),MATCH($K572,INDIRECT("'"&amp;VLOOKUP($C572,ModMap!$A$2:$B$21,2,FALSE)&amp;"'!$K:$K"),0)),"")</f>
        <v/>
      </c>
      <c r="AM572" s="54">
        <f t="shared" si="1"/>
        <v>3</v>
      </c>
      <c r="AN572" s="54" t="str">
        <f t="shared" si="2"/>
        <v>Not Started</v>
      </c>
      <c r="AO572" s="55" t="str">
        <f t="array" ref="AO572">IFERROR(INDEX(INDIRECT("'"&amp;VLOOKUP($C572,ModMap!$A$2:$B$21,2,FALSE)&amp;"'!AO:AO"),MATCH($K572,INDIRECT("'"&amp;VLOOKUP($C572,ModMap!$A$2:$B$21,2,FALSE)&amp;"'!$K:$K"),0)),"")</f>
        <v/>
      </c>
      <c r="AP572" s="53" t="str">
        <f t="array" ref="AP572">IFERROR(HYPERLINK("#'"&amp;VLOOKUP($C572,ModMap!$A$2:$B$21,2,FALSE)&amp;"'!V"&amp;MATCH($K572,INDIRECT("'"&amp;VLOOKUP($C572,ModMap!$A$2:$B$21,2,FALSE)&amp;"'!$K:$K"),0),"Edit on module sheet"),"")</f>
        <v>Edit on module sheet</v>
      </c>
    </row>
    <row r="573" ht="42.0" customHeight="1">
      <c r="A573" s="34">
        <v>571.0</v>
      </c>
      <c r="B573" s="34">
        <v>571.0</v>
      </c>
      <c r="C573" s="34" t="s">
        <v>124</v>
      </c>
      <c r="D573" s="35" t="s">
        <v>125</v>
      </c>
      <c r="E573" s="65" t="s">
        <v>41</v>
      </c>
      <c r="F573" s="103" t="s">
        <v>1448</v>
      </c>
      <c r="G573" s="35" t="s">
        <v>1449</v>
      </c>
      <c r="H573" s="34" t="s">
        <v>1477</v>
      </c>
      <c r="I573" s="34" t="s">
        <v>1478</v>
      </c>
      <c r="J573" s="35" t="s">
        <v>1479</v>
      </c>
      <c r="K573" s="34" t="s">
        <v>1480</v>
      </c>
      <c r="L573" s="35" t="s">
        <v>1481</v>
      </c>
      <c r="M573" s="62" t="s">
        <v>200</v>
      </c>
      <c r="N573" s="34" t="s">
        <v>1455</v>
      </c>
      <c r="O573" s="34" t="s">
        <v>1482</v>
      </c>
      <c r="P573" s="35" t="s">
        <v>1483</v>
      </c>
      <c r="Q573" s="35" t="s">
        <v>1484</v>
      </c>
      <c r="R573" s="34" t="s">
        <v>273</v>
      </c>
      <c r="S573" s="34" t="s">
        <v>206</v>
      </c>
      <c r="T573" s="34" t="str">
        <f t="array" ref="T573">IFERROR(INDEX(INDIRECT("'"&amp;VLOOKUP($C573,ModMap!$A$2:$B$21,2,FALSE)&amp;"'!T:T"),MATCH($K573,INDIRECT("'"&amp;VLOOKUP($C573,ModMap!$A$2:$B$21,2,FALSE)&amp;"'!$K:$K"),0)),"")</f>
        <v>Unassigned</v>
      </c>
      <c r="U573" s="58" t="s">
        <v>33</v>
      </c>
      <c r="V573" s="34" t="str">
        <f t="array" ref="V573">IFERROR(INDEX(INDIRECT("'"&amp;VLOOKUP($C573,ModMap!$A$2:$B$21,2,FALSE)&amp;"'!V:V"),MATCH($K573,INDIRECT("'"&amp;VLOOKUP($C573,ModMap!$A$2:$B$21,2,FALSE)&amp;"'!$K:$K"),0)),"")</f>
        <v>Not Started</v>
      </c>
      <c r="W573" s="34" t="str">
        <f t="array" ref="W573">IFERROR(INDEX(INDIRECT("'"&amp;VLOOKUP($C573,ModMap!$A$2:$B$21,2,FALSE)&amp;"'!W:W"),MATCH($K573,INDIRECT("'"&amp;VLOOKUP($C573,ModMap!$A$2:$B$21,2,FALSE)&amp;"'!$K:$K"),0)),"")</f>
        <v>Unassigned</v>
      </c>
      <c r="X573" s="45" t="s">
        <v>36</v>
      </c>
      <c r="Y573" s="34" t="str">
        <f t="array" ref="Y573">IFERROR(INDEX(INDIRECT("'"&amp;VLOOKUP($C573,ModMap!$A$2:$B$21,2,FALSE)&amp;"'!Y:Y"),MATCH($K573,INDIRECT("'"&amp;VLOOKUP($C573,ModMap!$A$2:$B$21,2,FALSE)&amp;"'!$K:$K"),0)),"")</f>
        <v>N/A</v>
      </c>
      <c r="Z573" s="34" t="str">
        <f t="array" ref="Z573">IFERROR(INDEX(INDIRECT("'"&amp;VLOOKUP($C573,ModMap!$A$2:$B$21,2,FALSE)&amp;"'!Z:Z"),MATCH($K573,INDIRECT("'"&amp;VLOOKUP($C573,ModMap!$A$2:$B$21,2,FALSE)&amp;"'!$K:$K"),0)),"")</f>
        <v/>
      </c>
      <c r="AA573" s="45" t="s">
        <v>36</v>
      </c>
      <c r="AB573" s="34" t="str">
        <f t="array" ref="AB573">IFERROR(INDEX(INDIRECT("'"&amp;VLOOKUP($C573,ModMap!$A$2:$B$21,2,FALSE)&amp;"'!AB:AB"),MATCH($K573,INDIRECT("'"&amp;VLOOKUP($C573,ModMap!$A$2:$B$21,2,FALSE)&amp;"'!$K:$K"),0)),"")</f>
        <v>N/A</v>
      </c>
      <c r="AC573" s="34" t="str">
        <f t="array" ref="AC573">IFERROR(INDEX(INDIRECT("'"&amp;VLOOKUP($C573,ModMap!$A$2:$B$21,2,FALSE)&amp;"'!AC:AC"),MATCH($K573,INDIRECT("'"&amp;VLOOKUP($C573,ModMap!$A$2:$B$21,2,FALSE)&amp;"'!$K:$K"),0)),"")</f>
        <v/>
      </c>
      <c r="AD573" s="58" t="s">
        <v>33</v>
      </c>
      <c r="AE573" s="34" t="str">
        <f t="array" ref="AE573">IFERROR(INDEX(INDIRECT("'"&amp;VLOOKUP($C573,ModMap!$A$2:$B$21,2,FALSE)&amp;"'!AE:AE"),MATCH($K573,INDIRECT("'"&amp;VLOOKUP($C573,ModMap!$A$2:$B$21,2,FALSE)&amp;"'!$K:$K"),0)),"")</f>
        <v>Not Started</v>
      </c>
      <c r="AF573" s="34" t="str">
        <f t="array" ref="AF573">IFERROR(INDEX(INDIRECT("'"&amp;VLOOKUP($C573,ModMap!$A$2:$B$21,2,FALSE)&amp;"'!AF:AF"),MATCH($K573,INDIRECT("'"&amp;VLOOKUP($C573,ModMap!$A$2:$B$21,2,FALSE)&amp;"'!$K:$K"),0)),"")</f>
        <v>Unassigned</v>
      </c>
      <c r="AG573" s="45" t="s">
        <v>36</v>
      </c>
      <c r="AH573" s="34" t="str">
        <f t="array" ref="AH573">IFERROR(INDEX(INDIRECT("'"&amp;VLOOKUP($C573,ModMap!$A$2:$B$21,2,FALSE)&amp;"'!AH:AH"),MATCH($K573,INDIRECT("'"&amp;VLOOKUP($C573,ModMap!$A$2:$B$21,2,FALSE)&amp;"'!$K:$K"),0)),"")</f>
        <v>N/A</v>
      </c>
      <c r="AI573" s="34" t="str">
        <f t="array" ref="AI573">IFERROR(INDEX(INDIRECT("'"&amp;VLOOKUP($C573,ModMap!$A$2:$B$21,2,FALSE)&amp;"'!AI:AI"),MATCH($K573,INDIRECT("'"&amp;VLOOKUP($C573,ModMap!$A$2:$B$21,2,FALSE)&amp;"'!$K:$K"),0)),"")</f>
        <v/>
      </c>
      <c r="AJ573" s="45" t="s">
        <v>36</v>
      </c>
      <c r="AK573" s="34" t="str">
        <f t="array" ref="AK573">IFERROR(INDEX(INDIRECT("'"&amp;VLOOKUP($C573,ModMap!$A$2:$B$21,2,FALSE)&amp;"'!AK:AK"),MATCH($K573,INDIRECT("'"&amp;VLOOKUP($C573,ModMap!$A$2:$B$21,2,FALSE)&amp;"'!$K:$K"),0)),"")</f>
        <v>N/A</v>
      </c>
      <c r="AL573" s="34" t="str">
        <f t="array" ref="AL573">IFERROR(INDEX(INDIRECT("'"&amp;VLOOKUP($C573,ModMap!$A$2:$B$21,2,FALSE)&amp;"'!AL:AL"),MATCH($K573,INDIRECT("'"&amp;VLOOKUP($C573,ModMap!$A$2:$B$21,2,FALSE)&amp;"'!$K:$K"),0)),"")</f>
        <v/>
      </c>
      <c r="AM573" s="34">
        <f t="shared" si="1"/>
        <v>2</v>
      </c>
      <c r="AN573" s="34" t="str">
        <f t="shared" si="2"/>
        <v>Not Started</v>
      </c>
      <c r="AO573" s="35" t="str">
        <f t="array" ref="AO573">IFERROR(INDEX(INDIRECT("'"&amp;VLOOKUP($C573,ModMap!$A$2:$B$21,2,FALSE)&amp;"'!AO:AO"),MATCH($K573,INDIRECT("'"&amp;VLOOKUP($C573,ModMap!$A$2:$B$21,2,FALSE)&amp;"'!$K:$K"),0)),"")</f>
        <v/>
      </c>
      <c r="AP573" s="53" t="str">
        <f t="array" ref="AP573">IFERROR(HYPERLINK("#'"&amp;VLOOKUP($C573,ModMap!$A$2:$B$21,2,FALSE)&amp;"'!V"&amp;MATCH($K573,INDIRECT("'"&amp;VLOOKUP($C573,ModMap!$A$2:$B$21,2,FALSE)&amp;"'!$K:$K"),0),"Edit on module sheet"),"")</f>
        <v>Edit on module sheet</v>
      </c>
    </row>
    <row r="574" ht="42.0" customHeight="1">
      <c r="A574" s="54">
        <v>572.0</v>
      </c>
      <c r="B574" s="54">
        <v>572.0</v>
      </c>
      <c r="C574" s="54" t="s">
        <v>124</v>
      </c>
      <c r="D574" s="55" t="s">
        <v>125</v>
      </c>
      <c r="E574" s="64" t="s">
        <v>69</v>
      </c>
      <c r="F574" s="103" t="s">
        <v>1448</v>
      </c>
      <c r="G574" s="55" t="s">
        <v>1449</v>
      </c>
      <c r="H574" s="54" t="s">
        <v>1477</v>
      </c>
      <c r="I574" s="54" t="s">
        <v>1478</v>
      </c>
      <c r="J574" s="55" t="s">
        <v>1479</v>
      </c>
      <c r="K574" s="54" t="s">
        <v>3864</v>
      </c>
      <c r="L574" s="55" t="s">
        <v>3865</v>
      </c>
      <c r="M574" s="58" t="s">
        <v>434</v>
      </c>
      <c r="N574" s="54" t="s">
        <v>1455</v>
      </c>
      <c r="O574" s="54" t="s">
        <v>1482</v>
      </c>
      <c r="P574" s="55" t="s">
        <v>1483</v>
      </c>
      <c r="Q574" s="55" t="s">
        <v>1484</v>
      </c>
      <c r="R574" s="54" t="s">
        <v>273</v>
      </c>
      <c r="S574" s="54" t="s">
        <v>69</v>
      </c>
      <c r="T574" s="54" t="str">
        <f t="array" ref="T574">IFERROR(INDEX(INDIRECT("'"&amp;VLOOKUP($C574,ModMap!$A$2:$B$21,2,FALSE)&amp;"'!T:T"),MATCH($K574,INDIRECT("'"&amp;VLOOKUP($C574,ModMap!$A$2:$B$21,2,FALSE)&amp;"'!$K:$K"),0)),"")</f>
        <v>Unassigned</v>
      </c>
      <c r="U574" s="58" t="s">
        <v>33</v>
      </c>
      <c r="V574" s="54" t="str">
        <f t="array" ref="V574">IFERROR(INDEX(INDIRECT("'"&amp;VLOOKUP($C574,ModMap!$A$2:$B$21,2,FALSE)&amp;"'!V:V"),MATCH($K574,INDIRECT("'"&amp;VLOOKUP($C574,ModMap!$A$2:$B$21,2,FALSE)&amp;"'!$K:$K"),0)),"")</f>
        <v>Not Started</v>
      </c>
      <c r="W574" s="54" t="str">
        <f t="array" ref="W574">IFERROR(INDEX(INDIRECT("'"&amp;VLOOKUP($C574,ModMap!$A$2:$B$21,2,FALSE)&amp;"'!W:W"),MATCH($K574,INDIRECT("'"&amp;VLOOKUP($C574,ModMap!$A$2:$B$21,2,FALSE)&amp;"'!$K:$K"),0)),"")</f>
        <v>Unassigned</v>
      </c>
      <c r="X574" s="58" t="s">
        <v>33</v>
      </c>
      <c r="Y574" s="54" t="str">
        <f t="array" ref="Y574">IFERROR(INDEX(INDIRECT("'"&amp;VLOOKUP($C574,ModMap!$A$2:$B$21,2,FALSE)&amp;"'!Y:Y"),MATCH($K574,INDIRECT("'"&amp;VLOOKUP($C574,ModMap!$A$2:$B$21,2,FALSE)&amp;"'!$K:$K"),0)),"")</f>
        <v>Not Started</v>
      </c>
      <c r="Z574" s="54" t="str">
        <f t="array" ref="Z574">IFERROR(INDEX(INDIRECT("'"&amp;VLOOKUP($C574,ModMap!$A$2:$B$21,2,FALSE)&amp;"'!Z:Z"),MATCH($K574,INDIRECT("'"&amp;VLOOKUP($C574,ModMap!$A$2:$B$21,2,FALSE)&amp;"'!$K:$K"),0)),"")</f>
        <v>Unassigned</v>
      </c>
      <c r="AA574" s="45" t="s">
        <v>36</v>
      </c>
      <c r="AB574" s="54" t="str">
        <f t="array" ref="AB574">IFERROR(INDEX(INDIRECT("'"&amp;VLOOKUP($C574,ModMap!$A$2:$B$21,2,FALSE)&amp;"'!AB:AB"),MATCH($K574,INDIRECT("'"&amp;VLOOKUP($C574,ModMap!$A$2:$B$21,2,FALSE)&amp;"'!$K:$K"),0)),"")</f>
        <v>N/A</v>
      </c>
      <c r="AC574" s="54" t="str">
        <f t="array" ref="AC574">IFERROR(INDEX(INDIRECT("'"&amp;VLOOKUP($C574,ModMap!$A$2:$B$21,2,FALSE)&amp;"'!AC:AC"),MATCH($K574,INDIRECT("'"&amp;VLOOKUP($C574,ModMap!$A$2:$B$21,2,FALSE)&amp;"'!$K:$K"),0)),"")</f>
        <v/>
      </c>
      <c r="AD574" s="58" t="s">
        <v>33</v>
      </c>
      <c r="AE574" s="54" t="str">
        <f t="array" ref="AE574">IFERROR(INDEX(INDIRECT("'"&amp;VLOOKUP($C574,ModMap!$A$2:$B$21,2,FALSE)&amp;"'!AE:AE"),MATCH($K574,INDIRECT("'"&amp;VLOOKUP($C574,ModMap!$A$2:$B$21,2,FALSE)&amp;"'!$K:$K"),0)),"")</f>
        <v>Not Started</v>
      </c>
      <c r="AF574" s="54" t="str">
        <f t="array" ref="AF574">IFERROR(INDEX(INDIRECT("'"&amp;VLOOKUP($C574,ModMap!$A$2:$B$21,2,FALSE)&amp;"'!AF:AF"),MATCH($K574,INDIRECT("'"&amp;VLOOKUP($C574,ModMap!$A$2:$B$21,2,FALSE)&amp;"'!$K:$K"),0)),"")</f>
        <v>Unassigned</v>
      </c>
      <c r="AG574" s="45" t="s">
        <v>36</v>
      </c>
      <c r="AH574" s="54" t="str">
        <f t="array" ref="AH574">IFERROR(INDEX(INDIRECT("'"&amp;VLOOKUP($C574,ModMap!$A$2:$B$21,2,FALSE)&amp;"'!AH:AH"),MATCH($K574,INDIRECT("'"&amp;VLOOKUP($C574,ModMap!$A$2:$B$21,2,FALSE)&amp;"'!$K:$K"),0)),"")</f>
        <v>N/A</v>
      </c>
      <c r="AI574" s="54" t="str">
        <f t="array" ref="AI574">IFERROR(INDEX(INDIRECT("'"&amp;VLOOKUP($C574,ModMap!$A$2:$B$21,2,FALSE)&amp;"'!AI:AI"),MATCH($K574,INDIRECT("'"&amp;VLOOKUP($C574,ModMap!$A$2:$B$21,2,FALSE)&amp;"'!$K:$K"),0)),"")</f>
        <v/>
      </c>
      <c r="AJ574" s="45" t="s">
        <v>36</v>
      </c>
      <c r="AK574" s="54" t="str">
        <f t="array" ref="AK574">IFERROR(INDEX(INDIRECT("'"&amp;VLOOKUP($C574,ModMap!$A$2:$B$21,2,FALSE)&amp;"'!AK:AK"),MATCH($K574,INDIRECT("'"&amp;VLOOKUP($C574,ModMap!$A$2:$B$21,2,FALSE)&amp;"'!$K:$K"),0)),"")</f>
        <v>N/A</v>
      </c>
      <c r="AL574" s="54" t="str">
        <f t="array" ref="AL574">IFERROR(INDEX(INDIRECT("'"&amp;VLOOKUP($C574,ModMap!$A$2:$B$21,2,FALSE)&amp;"'!AL:AL"),MATCH($K574,INDIRECT("'"&amp;VLOOKUP($C574,ModMap!$A$2:$B$21,2,FALSE)&amp;"'!$K:$K"),0)),"")</f>
        <v/>
      </c>
      <c r="AM574" s="54">
        <f t="shared" si="1"/>
        <v>3</v>
      </c>
      <c r="AN574" s="54" t="str">
        <f t="shared" si="2"/>
        <v>Not Started</v>
      </c>
      <c r="AO574" s="55" t="str">
        <f t="array" ref="AO574">IFERROR(INDEX(INDIRECT("'"&amp;VLOOKUP($C574,ModMap!$A$2:$B$21,2,FALSE)&amp;"'!AO:AO"),MATCH($K574,INDIRECT("'"&amp;VLOOKUP($C574,ModMap!$A$2:$B$21,2,FALSE)&amp;"'!$K:$K"),0)),"")</f>
        <v/>
      </c>
      <c r="AP574" s="53" t="str">
        <f t="array" ref="AP574">IFERROR(HYPERLINK("#'"&amp;VLOOKUP($C574,ModMap!$A$2:$B$21,2,FALSE)&amp;"'!V"&amp;MATCH($K574,INDIRECT("'"&amp;VLOOKUP($C574,ModMap!$A$2:$B$21,2,FALSE)&amp;"'!$K:$K"),0),"Edit on module sheet"),"")</f>
        <v>Edit on module sheet</v>
      </c>
    </row>
    <row r="575" ht="42.0" customHeight="1">
      <c r="A575" s="34">
        <v>573.0</v>
      </c>
      <c r="B575" s="34">
        <v>573.0</v>
      </c>
      <c r="C575" s="34" t="s">
        <v>124</v>
      </c>
      <c r="D575" s="35" t="s">
        <v>125</v>
      </c>
      <c r="E575" s="36" t="s">
        <v>48</v>
      </c>
      <c r="F575" s="103" t="s">
        <v>1448</v>
      </c>
      <c r="G575" s="35" t="s">
        <v>1449</v>
      </c>
      <c r="H575" s="34" t="s">
        <v>1487</v>
      </c>
      <c r="I575" s="34" t="s">
        <v>1488</v>
      </c>
      <c r="J575" s="35" t="s">
        <v>1489</v>
      </c>
      <c r="K575" s="34" t="s">
        <v>2913</v>
      </c>
      <c r="L575" s="35" t="s">
        <v>2914</v>
      </c>
      <c r="M575" s="62" t="s">
        <v>200</v>
      </c>
      <c r="N575" s="34" t="s">
        <v>1455</v>
      </c>
      <c r="O575" s="34" t="s">
        <v>1466</v>
      </c>
      <c r="P575" s="35" t="s">
        <v>1492</v>
      </c>
      <c r="Q575" s="35" t="s">
        <v>1493</v>
      </c>
      <c r="R575" s="34" t="s">
        <v>1494</v>
      </c>
      <c r="S575" s="34" t="s">
        <v>56</v>
      </c>
      <c r="T575" s="34" t="str">
        <f t="array" ref="T575">IFERROR(INDEX(INDIRECT("'"&amp;VLOOKUP($C575,ModMap!$A$2:$B$21,2,FALSE)&amp;"'!T:T"),MATCH($K575,INDIRECT("'"&amp;VLOOKUP($C575,ModMap!$A$2:$B$21,2,FALSE)&amp;"'!$K:$K"),0)),"")</f>
        <v>Unassigned</v>
      </c>
      <c r="U575" s="45" t="s">
        <v>36</v>
      </c>
      <c r="V575" s="34" t="str">
        <f t="array" ref="V575">IFERROR(INDEX(INDIRECT("'"&amp;VLOOKUP($C575,ModMap!$A$2:$B$21,2,FALSE)&amp;"'!V:V"),MATCH($K575,INDIRECT("'"&amp;VLOOKUP($C575,ModMap!$A$2:$B$21,2,FALSE)&amp;"'!$K:$K"),0)),"")</f>
        <v>N/A</v>
      </c>
      <c r="W575" s="34" t="str">
        <f t="array" ref="W575">IFERROR(INDEX(INDIRECT("'"&amp;VLOOKUP($C575,ModMap!$A$2:$B$21,2,FALSE)&amp;"'!W:W"),MATCH($K575,INDIRECT("'"&amp;VLOOKUP($C575,ModMap!$A$2:$B$21,2,FALSE)&amp;"'!$K:$K"),0)),"")</f>
        <v/>
      </c>
      <c r="X575" s="58" t="s">
        <v>33</v>
      </c>
      <c r="Y575" s="34" t="str">
        <f t="array" ref="Y575">IFERROR(INDEX(INDIRECT("'"&amp;VLOOKUP($C575,ModMap!$A$2:$B$21,2,FALSE)&amp;"'!Y:Y"),MATCH($K575,INDIRECT("'"&amp;VLOOKUP($C575,ModMap!$A$2:$B$21,2,FALSE)&amp;"'!$K:$K"),0)),"")</f>
        <v>Not Started</v>
      </c>
      <c r="Z575" s="34" t="str">
        <f t="array" ref="Z575">IFERROR(INDEX(INDIRECT("'"&amp;VLOOKUP($C575,ModMap!$A$2:$B$21,2,FALSE)&amp;"'!Z:Z"),MATCH($K575,INDIRECT("'"&amp;VLOOKUP($C575,ModMap!$A$2:$B$21,2,FALSE)&amp;"'!$K:$K"),0)),"")</f>
        <v>Unassigned</v>
      </c>
      <c r="AA575" s="45" t="s">
        <v>36</v>
      </c>
      <c r="AB575" s="34" t="str">
        <f t="array" ref="AB575">IFERROR(INDEX(INDIRECT("'"&amp;VLOOKUP($C575,ModMap!$A$2:$B$21,2,FALSE)&amp;"'!AB:AB"),MATCH($K575,INDIRECT("'"&amp;VLOOKUP($C575,ModMap!$A$2:$B$21,2,FALSE)&amp;"'!$K:$K"),0)),"")</f>
        <v>N/A</v>
      </c>
      <c r="AC575" s="34" t="str">
        <f t="array" ref="AC575">IFERROR(INDEX(INDIRECT("'"&amp;VLOOKUP($C575,ModMap!$A$2:$B$21,2,FALSE)&amp;"'!AC:AC"),MATCH($K575,INDIRECT("'"&amp;VLOOKUP($C575,ModMap!$A$2:$B$21,2,FALSE)&amp;"'!$K:$K"),0)),"")</f>
        <v/>
      </c>
      <c r="AD575" s="58" t="s">
        <v>33</v>
      </c>
      <c r="AE575" s="34" t="str">
        <f t="array" ref="AE575">IFERROR(INDEX(INDIRECT("'"&amp;VLOOKUP($C575,ModMap!$A$2:$B$21,2,FALSE)&amp;"'!AE:AE"),MATCH($K575,INDIRECT("'"&amp;VLOOKUP($C575,ModMap!$A$2:$B$21,2,FALSE)&amp;"'!$K:$K"),0)),"")</f>
        <v>Not Started</v>
      </c>
      <c r="AF575" s="34" t="str">
        <f t="array" ref="AF575">IFERROR(INDEX(INDIRECT("'"&amp;VLOOKUP($C575,ModMap!$A$2:$B$21,2,FALSE)&amp;"'!AF:AF"),MATCH($K575,INDIRECT("'"&amp;VLOOKUP($C575,ModMap!$A$2:$B$21,2,FALSE)&amp;"'!$K:$K"),0)),"")</f>
        <v>Unassigned</v>
      </c>
      <c r="AG575" s="45" t="s">
        <v>36</v>
      </c>
      <c r="AH575" s="34" t="str">
        <f t="array" ref="AH575">IFERROR(INDEX(INDIRECT("'"&amp;VLOOKUP($C575,ModMap!$A$2:$B$21,2,FALSE)&amp;"'!AH:AH"),MATCH($K575,INDIRECT("'"&amp;VLOOKUP($C575,ModMap!$A$2:$B$21,2,FALSE)&amp;"'!$K:$K"),0)),"")</f>
        <v>N/A</v>
      </c>
      <c r="AI575" s="34" t="str">
        <f t="array" ref="AI575">IFERROR(INDEX(INDIRECT("'"&amp;VLOOKUP($C575,ModMap!$A$2:$B$21,2,FALSE)&amp;"'!AI:AI"),MATCH($K575,INDIRECT("'"&amp;VLOOKUP($C575,ModMap!$A$2:$B$21,2,FALSE)&amp;"'!$K:$K"),0)),"")</f>
        <v/>
      </c>
      <c r="AJ575" s="45" t="s">
        <v>36</v>
      </c>
      <c r="AK575" s="34" t="str">
        <f t="array" ref="AK575">IFERROR(INDEX(INDIRECT("'"&amp;VLOOKUP($C575,ModMap!$A$2:$B$21,2,FALSE)&amp;"'!AK:AK"),MATCH($K575,INDIRECT("'"&amp;VLOOKUP($C575,ModMap!$A$2:$B$21,2,FALSE)&amp;"'!$K:$K"),0)),"")</f>
        <v>N/A</v>
      </c>
      <c r="AL575" s="34" t="str">
        <f t="array" ref="AL575">IFERROR(INDEX(INDIRECT("'"&amp;VLOOKUP($C575,ModMap!$A$2:$B$21,2,FALSE)&amp;"'!AL:AL"),MATCH($K575,INDIRECT("'"&amp;VLOOKUP($C575,ModMap!$A$2:$B$21,2,FALSE)&amp;"'!$K:$K"),0)),"")</f>
        <v/>
      </c>
      <c r="AM575" s="34">
        <f t="shared" si="1"/>
        <v>2</v>
      </c>
      <c r="AN575" s="34" t="str">
        <f t="shared" si="2"/>
        <v>Not Started</v>
      </c>
      <c r="AO575" s="35" t="str">
        <f t="array" ref="AO575">IFERROR(INDEX(INDIRECT("'"&amp;VLOOKUP($C575,ModMap!$A$2:$B$21,2,FALSE)&amp;"'!AO:AO"),MATCH($K575,INDIRECT("'"&amp;VLOOKUP($C575,ModMap!$A$2:$B$21,2,FALSE)&amp;"'!$K:$K"),0)),"")</f>
        <v/>
      </c>
      <c r="AP575" s="53" t="str">
        <f t="array" ref="AP575">IFERROR(HYPERLINK("#'"&amp;VLOOKUP($C575,ModMap!$A$2:$B$21,2,FALSE)&amp;"'!V"&amp;MATCH($K575,INDIRECT("'"&amp;VLOOKUP($C575,ModMap!$A$2:$B$21,2,FALSE)&amp;"'!$K:$K"),0),"Edit on module sheet"),"")</f>
        <v>Edit on module sheet</v>
      </c>
    </row>
    <row r="576" ht="42.0" customHeight="1">
      <c r="A576" s="54">
        <v>574.0</v>
      </c>
      <c r="B576" s="54">
        <v>574.0</v>
      </c>
      <c r="C576" s="54" t="s">
        <v>124</v>
      </c>
      <c r="D576" s="55" t="s">
        <v>125</v>
      </c>
      <c r="E576" s="65" t="s">
        <v>41</v>
      </c>
      <c r="F576" s="103" t="s">
        <v>1448</v>
      </c>
      <c r="G576" s="55" t="s">
        <v>1449</v>
      </c>
      <c r="H576" s="54" t="s">
        <v>1487</v>
      </c>
      <c r="I576" s="54" t="s">
        <v>1488</v>
      </c>
      <c r="J576" s="55" t="s">
        <v>1489</v>
      </c>
      <c r="K576" s="54" t="s">
        <v>1490</v>
      </c>
      <c r="L576" s="55" t="s">
        <v>1491</v>
      </c>
      <c r="M576" s="62" t="s">
        <v>200</v>
      </c>
      <c r="N576" s="54" t="s">
        <v>1455</v>
      </c>
      <c r="O576" s="54" t="s">
        <v>1466</v>
      </c>
      <c r="P576" s="55" t="s">
        <v>1492</v>
      </c>
      <c r="Q576" s="55" t="s">
        <v>1493</v>
      </c>
      <c r="R576" s="54" t="s">
        <v>1494</v>
      </c>
      <c r="S576" s="54" t="s">
        <v>206</v>
      </c>
      <c r="T576" s="54" t="str">
        <f t="array" ref="T576">IFERROR(INDEX(INDIRECT("'"&amp;VLOOKUP($C576,ModMap!$A$2:$B$21,2,FALSE)&amp;"'!T:T"),MATCH($K576,INDIRECT("'"&amp;VLOOKUP($C576,ModMap!$A$2:$B$21,2,FALSE)&amp;"'!$K:$K"),0)),"")</f>
        <v>Unassigned</v>
      </c>
      <c r="U576" s="58" t="s">
        <v>33</v>
      </c>
      <c r="V576" s="54" t="str">
        <f t="array" ref="V576">IFERROR(INDEX(INDIRECT("'"&amp;VLOOKUP($C576,ModMap!$A$2:$B$21,2,FALSE)&amp;"'!V:V"),MATCH($K576,INDIRECT("'"&amp;VLOOKUP($C576,ModMap!$A$2:$B$21,2,FALSE)&amp;"'!$K:$K"),0)),"")</f>
        <v>Not Started</v>
      </c>
      <c r="W576" s="54" t="str">
        <f t="array" ref="W576">IFERROR(INDEX(INDIRECT("'"&amp;VLOOKUP($C576,ModMap!$A$2:$B$21,2,FALSE)&amp;"'!W:W"),MATCH($K576,INDIRECT("'"&amp;VLOOKUP($C576,ModMap!$A$2:$B$21,2,FALSE)&amp;"'!$K:$K"),0)),"")</f>
        <v>Unassigned</v>
      </c>
      <c r="X576" s="45" t="s">
        <v>36</v>
      </c>
      <c r="Y576" s="54" t="str">
        <f t="array" ref="Y576">IFERROR(INDEX(INDIRECT("'"&amp;VLOOKUP($C576,ModMap!$A$2:$B$21,2,FALSE)&amp;"'!Y:Y"),MATCH($K576,INDIRECT("'"&amp;VLOOKUP($C576,ModMap!$A$2:$B$21,2,FALSE)&amp;"'!$K:$K"),0)),"")</f>
        <v>N/A</v>
      </c>
      <c r="Z576" s="54" t="str">
        <f t="array" ref="Z576">IFERROR(INDEX(INDIRECT("'"&amp;VLOOKUP($C576,ModMap!$A$2:$B$21,2,FALSE)&amp;"'!Z:Z"),MATCH($K576,INDIRECT("'"&amp;VLOOKUP($C576,ModMap!$A$2:$B$21,2,FALSE)&amp;"'!$K:$K"),0)),"")</f>
        <v/>
      </c>
      <c r="AA576" s="45" t="s">
        <v>36</v>
      </c>
      <c r="AB576" s="54" t="str">
        <f t="array" ref="AB576">IFERROR(INDEX(INDIRECT("'"&amp;VLOOKUP($C576,ModMap!$A$2:$B$21,2,FALSE)&amp;"'!AB:AB"),MATCH($K576,INDIRECT("'"&amp;VLOOKUP($C576,ModMap!$A$2:$B$21,2,FALSE)&amp;"'!$K:$K"),0)),"")</f>
        <v>N/A</v>
      </c>
      <c r="AC576" s="54" t="str">
        <f t="array" ref="AC576">IFERROR(INDEX(INDIRECT("'"&amp;VLOOKUP($C576,ModMap!$A$2:$B$21,2,FALSE)&amp;"'!AC:AC"),MATCH($K576,INDIRECT("'"&amp;VLOOKUP($C576,ModMap!$A$2:$B$21,2,FALSE)&amp;"'!$K:$K"),0)),"")</f>
        <v/>
      </c>
      <c r="AD576" s="45" t="s">
        <v>36</v>
      </c>
      <c r="AE576" s="54" t="str">
        <f t="array" ref="AE576">IFERROR(INDEX(INDIRECT("'"&amp;VLOOKUP($C576,ModMap!$A$2:$B$21,2,FALSE)&amp;"'!AE:AE"),MATCH($K576,INDIRECT("'"&amp;VLOOKUP($C576,ModMap!$A$2:$B$21,2,FALSE)&amp;"'!$K:$K"),0)),"")</f>
        <v>N/A</v>
      </c>
      <c r="AF576" s="54" t="str">
        <f t="array" ref="AF576">IFERROR(INDEX(INDIRECT("'"&amp;VLOOKUP($C576,ModMap!$A$2:$B$21,2,FALSE)&amp;"'!AF:AF"),MATCH($K576,INDIRECT("'"&amp;VLOOKUP($C576,ModMap!$A$2:$B$21,2,FALSE)&amp;"'!$K:$K"),0)),"")</f>
        <v/>
      </c>
      <c r="AG576" s="45" t="s">
        <v>36</v>
      </c>
      <c r="AH576" s="54" t="str">
        <f t="array" ref="AH576">IFERROR(INDEX(INDIRECT("'"&amp;VLOOKUP($C576,ModMap!$A$2:$B$21,2,FALSE)&amp;"'!AH:AH"),MATCH($K576,INDIRECT("'"&amp;VLOOKUP($C576,ModMap!$A$2:$B$21,2,FALSE)&amp;"'!$K:$K"),0)),"")</f>
        <v>N/A</v>
      </c>
      <c r="AI576" s="54" t="str">
        <f t="array" ref="AI576">IFERROR(INDEX(INDIRECT("'"&amp;VLOOKUP($C576,ModMap!$A$2:$B$21,2,FALSE)&amp;"'!AI:AI"),MATCH($K576,INDIRECT("'"&amp;VLOOKUP($C576,ModMap!$A$2:$B$21,2,FALSE)&amp;"'!$K:$K"),0)),"")</f>
        <v/>
      </c>
      <c r="AJ576" s="45" t="s">
        <v>36</v>
      </c>
      <c r="AK576" s="54" t="str">
        <f t="array" ref="AK576">IFERROR(INDEX(INDIRECT("'"&amp;VLOOKUP($C576,ModMap!$A$2:$B$21,2,FALSE)&amp;"'!AK:AK"),MATCH($K576,INDIRECT("'"&amp;VLOOKUP($C576,ModMap!$A$2:$B$21,2,FALSE)&amp;"'!$K:$K"),0)),"")</f>
        <v>N/A</v>
      </c>
      <c r="AL576" s="54" t="str">
        <f t="array" ref="AL576">IFERROR(INDEX(INDIRECT("'"&amp;VLOOKUP($C576,ModMap!$A$2:$B$21,2,FALSE)&amp;"'!AL:AL"),MATCH($K576,INDIRECT("'"&amp;VLOOKUP($C576,ModMap!$A$2:$B$21,2,FALSE)&amp;"'!$K:$K"),0)),"")</f>
        <v/>
      </c>
      <c r="AM576" s="54">
        <f t="shared" si="1"/>
        <v>1</v>
      </c>
      <c r="AN576" s="54" t="str">
        <f t="shared" si="2"/>
        <v>Not Started</v>
      </c>
      <c r="AO576" s="55" t="str">
        <f t="array" ref="AO576">IFERROR(INDEX(INDIRECT("'"&amp;VLOOKUP($C576,ModMap!$A$2:$B$21,2,FALSE)&amp;"'!AO:AO"),MATCH($K576,INDIRECT("'"&amp;VLOOKUP($C576,ModMap!$A$2:$B$21,2,FALSE)&amp;"'!$K:$K"),0)),"")</f>
        <v/>
      </c>
      <c r="AP576" s="53" t="str">
        <f t="array" ref="AP576">IFERROR(HYPERLINK("#'"&amp;VLOOKUP($C576,ModMap!$A$2:$B$21,2,FALSE)&amp;"'!V"&amp;MATCH($K576,INDIRECT("'"&amp;VLOOKUP($C576,ModMap!$A$2:$B$21,2,FALSE)&amp;"'!$K:$K"),0),"Edit on module sheet"),"")</f>
        <v>Edit on module sheet</v>
      </c>
    </row>
    <row r="577" ht="42.0" customHeight="1">
      <c r="A577" s="34">
        <v>575.0</v>
      </c>
      <c r="B577" s="34">
        <v>575.0</v>
      </c>
      <c r="C577" s="34" t="s">
        <v>124</v>
      </c>
      <c r="D577" s="35" t="s">
        <v>125</v>
      </c>
      <c r="E577" s="64" t="s">
        <v>69</v>
      </c>
      <c r="F577" s="103" t="s">
        <v>1448</v>
      </c>
      <c r="G577" s="35" t="s">
        <v>1449</v>
      </c>
      <c r="H577" s="34" t="s">
        <v>1487</v>
      </c>
      <c r="I577" s="34" t="s">
        <v>1488</v>
      </c>
      <c r="J577" s="35" t="s">
        <v>1489</v>
      </c>
      <c r="K577" s="34" t="s">
        <v>3866</v>
      </c>
      <c r="L577" s="35" t="s">
        <v>3867</v>
      </c>
      <c r="M577" s="58" t="s">
        <v>434</v>
      </c>
      <c r="N577" s="34" t="s">
        <v>1455</v>
      </c>
      <c r="O577" s="34" t="s">
        <v>1466</v>
      </c>
      <c r="P577" s="35" t="s">
        <v>1492</v>
      </c>
      <c r="Q577" s="35" t="s">
        <v>1493</v>
      </c>
      <c r="R577" s="34" t="s">
        <v>1494</v>
      </c>
      <c r="S577" s="34" t="s">
        <v>69</v>
      </c>
      <c r="T577" s="34" t="str">
        <f t="array" ref="T577">IFERROR(INDEX(INDIRECT("'"&amp;VLOOKUP($C577,ModMap!$A$2:$B$21,2,FALSE)&amp;"'!T:T"),MATCH($K577,INDIRECT("'"&amp;VLOOKUP($C577,ModMap!$A$2:$B$21,2,FALSE)&amp;"'!$K:$K"),0)),"")</f>
        <v>Unassigned</v>
      </c>
      <c r="U577" s="45" t="s">
        <v>36</v>
      </c>
      <c r="V577" s="34" t="str">
        <f t="array" ref="V577">IFERROR(INDEX(INDIRECT("'"&amp;VLOOKUP($C577,ModMap!$A$2:$B$21,2,FALSE)&amp;"'!V:V"),MATCH($K577,INDIRECT("'"&amp;VLOOKUP($C577,ModMap!$A$2:$B$21,2,FALSE)&amp;"'!$K:$K"),0)),"")</f>
        <v>N/A</v>
      </c>
      <c r="W577" s="34" t="str">
        <f t="array" ref="W577">IFERROR(INDEX(INDIRECT("'"&amp;VLOOKUP($C577,ModMap!$A$2:$B$21,2,FALSE)&amp;"'!W:W"),MATCH($K577,INDIRECT("'"&amp;VLOOKUP($C577,ModMap!$A$2:$B$21,2,FALSE)&amp;"'!$K:$K"),0)),"")</f>
        <v/>
      </c>
      <c r="X577" s="58" t="s">
        <v>33</v>
      </c>
      <c r="Y577" s="34" t="str">
        <f t="array" ref="Y577">IFERROR(INDEX(INDIRECT("'"&amp;VLOOKUP($C577,ModMap!$A$2:$B$21,2,FALSE)&amp;"'!Y:Y"),MATCH($K577,INDIRECT("'"&amp;VLOOKUP($C577,ModMap!$A$2:$B$21,2,FALSE)&amp;"'!$K:$K"),0)),"")</f>
        <v>Not Started</v>
      </c>
      <c r="Z577" s="34" t="str">
        <f t="array" ref="Z577">IFERROR(INDEX(INDIRECT("'"&amp;VLOOKUP($C577,ModMap!$A$2:$B$21,2,FALSE)&amp;"'!Z:Z"),MATCH($K577,INDIRECT("'"&amp;VLOOKUP($C577,ModMap!$A$2:$B$21,2,FALSE)&amp;"'!$K:$K"),0)),"")</f>
        <v>Unassigned</v>
      </c>
      <c r="AA577" s="45" t="s">
        <v>36</v>
      </c>
      <c r="AB577" s="34" t="str">
        <f t="array" ref="AB577">IFERROR(INDEX(INDIRECT("'"&amp;VLOOKUP($C577,ModMap!$A$2:$B$21,2,FALSE)&amp;"'!AB:AB"),MATCH($K577,INDIRECT("'"&amp;VLOOKUP($C577,ModMap!$A$2:$B$21,2,FALSE)&amp;"'!$K:$K"),0)),"")</f>
        <v>N/A</v>
      </c>
      <c r="AC577" s="34" t="str">
        <f t="array" ref="AC577">IFERROR(INDEX(INDIRECT("'"&amp;VLOOKUP($C577,ModMap!$A$2:$B$21,2,FALSE)&amp;"'!AC:AC"),MATCH($K577,INDIRECT("'"&amp;VLOOKUP($C577,ModMap!$A$2:$B$21,2,FALSE)&amp;"'!$K:$K"),0)),"")</f>
        <v/>
      </c>
      <c r="AD577" s="45" t="s">
        <v>36</v>
      </c>
      <c r="AE577" s="34" t="str">
        <f t="array" ref="AE577">IFERROR(INDEX(INDIRECT("'"&amp;VLOOKUP($C577,ModMap!$A$2:$B$21,2,FALSE)&amp;"'!AE:AE"),MATCH($K577,INDIRECT("'"&amp;VLOOKUP($C577,ModMap!$A$2:$B$21,2,FALSE)&amp;"'!$K:$K"),0)),"")</f>
        <v>N/A</v>
      </c>
      <c r="AF577" s="34" t="str">
        <f t="array" ref="AF577">IFERROR(INDEX(INDIRECT("'"&amp;VLOOKUP($C577,ModMap!$A$2:$B$21,2,FALSE)&amp;"'!AF:AF"),MATCH($K577,INDIRECT("'"&amp;VLOOKUP($C577,ModMap!$A$2:$B$21,2,FALSE)&amp;"'!$K:$K"),0)),"")</f>
        <v/>
      </c>
      <c r="AG577" s="45" t="s">
        <v>36</v>
      </c>
      <c r="AH577" s="34" t="str">
        <f t="array" ref="AH577">IFERROR(INDEX(INDIRECT("'"&amp;VLOOKUP($C577,ModMap!$A$2:$B$21,2,FALSE)&amp;"'!AH:AH"),MATCH($K577,INDIRECT("'"&amp;VLOOKUP($C577,ModMap!$A$2:$B$21,2,FALSE)&amp;"'!$K:$K"),0)),"")</f>
        <v>N/A</v>
      </c>
      <c r="AI577" s="34" t="str">
        <f t="array" ref="AI577">IFERROR(INDEX(INDIRECT("'"&amp;VLOOKUP($C577,ModMap!$A$2:$B$21,2,FALSE)&amp;"'!AI:AI"),MATCH($K577,INDIRECT("'"&amp;VLOOKUP($C577,ModMap!$A$2:$B$21,2,FALSE)&amp;"'!$K:$K"),0)),"")</f>
        <v/>
      </c>
      <c r="AJ577" s="45" t="s">
        <v>36</v>
      </c>
      <c r="AK577" s="34" t="str">
        <f t="array" ref="AK577">IFERROR(INDEX(INDIRECT("'"&amp;VLOOKUP($C577,ModMap!$A$2:$B$21,2,FALSE)&amp;"'!AK:AK"),MATCH($K577,INDIRECT("'"&amp;VLOOKUP($C577,ModMap!$A$2:$B$21,2,FALSE)&amp;"'!$K:$K"),0)),"")</f>
        <v>N/A</v>
      </c>
      <c r="AL577" s="34" t="str">
        <f t="array" ref="AL577">IFERROR(INDEX(INDIRECT("'"&amp;VLOOKUP($C577,ModMap!$A$2:$B$21,2,FALSE)&amp;"'!AL:AL"),MATCH($K577,INDIRECT("'"&amp;VLOOKUP($C577,ModMap!$A$2:$B$21,2,FALSE)&amp;"'!$K:$K"),0)),"")</f>
        <v/>
      </c>
      <c r="AM577" s="34">
        <f t="shared" si="1"/>
        <v>1</v>
      </c>
      <c r="AN577" s="34" t="str">
        <f t="shared" si="2"/>
        <v>Not Started</v>
      </c>
      <c r="AO577" s="35" t="str">
        <f t="array" ref="AO577">IFERROR(INDEX(INDIRECT("'"&amp;VLOOKUP($C577,ModMap!$A$2:$B$21,2,FALSE)&amp;"'!AO:AO"),MATCH($K577,INDIRECT("'"&amp;VLOOKUP($C577,ModMap!$A$2:$B$21,2,FALSE)&amp;"'!$K:$K"),0)),"")</f>
        <v/>
      </c>
      <c r="AP577" s="53" t="str">
        <f t="array" ref="AP577">IFERROR(HYPERLINK("#'"&amp;VLOOKUP($C577,ModMap!$A$2:$B$21,2,FALSE)&amp;"'!V"&amp;MATCH($K577,INDIRECT("'"&amp;VLOOKUP($C577,ModMap!$A$2:$B$21,2,FALSE)&amp;"'!$K:$K"),0),"Edit on module sheet"),"")</f>
        <v>Edit on module sheet</v>
      </c>
    </row>
    <row r="578" ht="42.0" customHeight="1">
      <c r="A578" s="54">
        <v>576.0</v>
      </c>
      <c r="B578" s="54">
        <v>576.0</v>
      </c>
      <c r="C578" s="54" t="s">
        <v>124</v>
      </c>
      <c r="D578" s="55" t="s">
        <v>125</v>
      </c>
      <c r="E578" s="65" t="s">
        <v>41</v>
      </c>
      <c r="F578" s="103" t="s">
        <v>1448</v>
      </c>
      <c r="G578" s="55" t="s">
        <v>1449</v>
      </c>
      <c r="H578" s="54" t="s">
        <v>1497</v>
      </c>
      <c r="I578" s="54" t="s">
        <v>1498</v>
      </c>
      <c r="J578" s="55" t="s">
        <v>1499</v>
      </c>
      <c r="K578" s="54" t="s">
        <v>1500</v>
      </c>
      <c r="L578" s="55" t="s">
        <v>1501</v>
      </c>
      <c r="M578" s="66" t="s">
        <v>211</v>
      </c>
      <c r="N578" s="54" t="s">
        <v>1455</v>
      </c>
      <c r="O578" s="54" t="s">
        <v>1502</v>
      </c>
      <c r="P578" s="55" t="s">
        <v>1503</v>
      </c>
      <c r="Q578" s="55" t="s">
        <v>1504</v>
      </c>
      <c r="R578" s="54" t="s">
        <v>273</v>
      </c>
      <c r="S578" s="54" t="s">
        <v>206</v>
      </c>
      <c r="T578" s="54" t="str">
        <f t="array" ref="T578">IFERROR(INDEX(INDIRECT("'"&amp;VLOOKUP($C578,ModMap!$A$2:$B$21,2,FALSE)&amp;"'!T:T"),MATCH($K578,INDIRECT("'"&amp;VLOOKUP($C578,ModMap!$A$2:$B$21,2,FALSE)&amp;"'!$K:$K"),0)),"")</f>
        <v>Unassigned</v>
      </c>
      <c r="U578" s="58" t="s">
        <v>33</v>
      </c>
      <c r="V578" s="54" t="str">
        <f t="array" ref="V578">IFERROR(INDEX(INDIRECT("'"&amp;VLOOKUP($C578,ModMap!$A$2:$B$21,2,FALSE)&amp;"'!V:V"),MATCH($K578,INDIRECT("'"&amp;VLOOKUP($C578,ModMap!$A$2:$B$21,2,FALSE)&amp;"'!$K:$K"),0)),"")</f>
        <v>Not Started</v>
      </c>
      <c r="W578" s="54" t="str">
        <f t="array" ref="W578">IFERROR(INDEX(INDIRECT("'"&amp;VLOOKUP($C578,ModMap!$A$2:$B$21,2,FALSE)&amp;"'!W:W"),MATCH($K578,INDIRECT("'"&amp;VLOOKUP($C578,ModMap!$A$2:$B$21,2,FALSE)&amp;"'!$K:$K"),0)),"")</f>
        <v>Unassigned</v>
      </c>
      <c r="X578" s="45" t="s">
        <v>36</v>
      </c>
      <c r="Y578" s="54" t="str">
        <f t="array" ref="Y578">IFERROR(INDEX(INDIRECT("'"&amp;VLOOKUP($C578,ModMap!$A$2:$B$21,2,FALSE)&amp;"'!Y:Y"),MATCH($K578,INDIRECT("'"&amp;VLOOKUP($C578,ModMap!$A$2:$B$21,2,FALSE)&amp;"'!$K:$K"),0)),"")</f>
        <v>N/A</v>
      </c>
      <c r="Z578" s="54" t="str">
        <f t="array" ref="Z578">IFERROR(INDEX(INDIRECT("'"&amp;VLOOKUP($C578,ModMap!$A$2:$B$21,2,FALSE)&amp;"'!Z:Z"),MATCH($K578,INDIRECT("'"&amp;VLOOKUP($C578,ModMap!$A$2:$B$21,2,FALSE)&amp;"'!$K:$K"),0)),"")</f>
        <v/>
      </c>
      <c r="AA578" s="45" t="s">
        <v>36</v>
      </c>
      <c r="AB578" s="54" t="str">
        <f t="array" ref="AB578">IFERROR(INDEX(INDIRECT("'"&amp;VLOOKUP($C578,ModMap!$A$2:$B$21,2,FALSE)&amp;"'!AB:AB"),MATCH($K578,INDIRECT("'"&amp;VLOOKUP($C578,ModMap!$A$2:$B$21,2,FALSE)&amp;"'!$K:$K"),0)),"")</f>
        <v>N/A</v>
      </c>
      <c r="AC578" s="54" t="str">
        <f t="array" ref="AC578">IFERROR(INDEX(INDIRECT("'"&amp;VLOOKUP($C578,ModMap!$A$2:$B$21,2,FALSE)&amp;"'!AC:AC"),MATCH($K578,INDIRECT("'"&amp;VLOOKUP($C578,ModMap!$A$2:$B$21,2,FALSE)&amp;"'!$K:$K"),0)),"")</f>
        <v/>
      </c>
      <c r="AD578" s="58" t="s">
        <v>33</v>
      </c>
      <c r="AE578" s="54" t="str">
        <f t="array" ref="AE578">IFERROR(INDEX(INDIRECT("'"&amp;VLOOKUP($C578,ModMap!$A$2:$B$21,2,FALSE)&amp;"'!AE:AE"),MATCH($K578,INDIRECT("'"&amp;VLOOKUP($C578,ModMap!$A$2:$B$21,2,FALSE)&amp;"'!$K:$K"),0)),"")</f>
        <v>Not Started</v>
      </c>
      <c r="AF578" s="54" t="str">
        <f t="array" ref="AF578">IFERROR(INDEX(INDIRECT("'"&amp;VLOOKUP($C578,ModMap!$A$2:$B$21,2,FALSE)&amp;"'!AF:AF"),MATCH($K578,INDIRECT("'"&amp;VLOOKUP($C578,ModMap!$A$2:$B$21,2,FALSE)&amp;"'!$K:$K"),0)),"")</f>
        <v>Unassigned</v>
      </c>
      <c r="AG578" s="45" t="s">
        <v>36</v>
      </c>
      <c r="AH578" s="54" t="str">
        <f t="array" ref="AH578">IFERROR(INDEX(INDIRECT("'"&amp;VLOOKUP($C578,ModMap!$A$2:$B$21,2,FALSE)&amp;"'!AH:AH"),MATCH($K578,INDIRECT("'"&amp;VLOOKUP($C578,ModMap!$A$2:$B$21,2,FALSE)&amp;"'!$K:$K"),0)),"")</f>
        <v>N/A</v>
      </c>
      <c r="AI578" s="54" t="str">
        <f t="array" ref="AI578">IFERROR(INDEX(INDIRECT("'"&amp;VLOOKUP($C578,ModMap!$A$2:$B$21,2,FALSE)&amp;"'!AI:AI"),MATCH($K578,INDIRECT("'"&amp;VLOOKUP($C578,ModMap!$A$2:$B$21,2,FALSE)&amp;"'!$K:$K"),0)),"")</f>
        <v/>
      </c>
      <c r="AJ578" s="45" t="s">
        <v>36</v>
      </c>
      <c r="AK578" s="54" t="str">
        <f t="array" ref="AK578">IFERROR(INDEX(INDIRECT("'"&amp;VLOOKUP($C578,ModMap!$A$2:$B$21,2,FALSE)&amp;"'!AK:AK"),MATCH($K578,INDIRECT("'"&amp;VLOOKUP($C578,ModMap!$A$2:$B$21,2,FALSE)&amp;"'!$K:$K"),0)),"")</f>
        <v>N/A</v>
      </c>
      <c r="AL578" s="54" t="str">
        <f t="array" ref="AL578">IFERROR(INDEX(INDIRECT("'"&amp;VLOOKUP($C578,ModMap!$A$2:$B$21,2,FALSE)&amp;"'!AL:AL"),MATCH($K578,INDIRECT("'"&amp;VLOOKUP($C578,ModMap!$A$2:$B$21,2,FALSE)&amp;"'!$K:$K"),0)),"")</f>
        <v/>
      </c>
      <c r="AM578" s="54">
        <f t="shared" si="1"/>
        <v>2</v>
      </c>
      <c r="AN578" s="54" t="str">
        <f t="shared" si="2"/>
        <v>Not Started</v>
      </c>
      <c r="AO578" s="55" t="str">
        <f t="array" ref="AO578">IFERROR(INDEX(INDIRECT("'"&amp;VLOOKUP($C578,ModMap!$A$2:$B$21,2,FALSE)&amp;"'!AO:AO"),MATCH($K578,INDIRECT("'"&amp;VLOOKUP($C578,ModMap!$A$2:$B$21,2,FALSE)&amp;"'!$K:$K"),0)),"")</f>
        <v/>
      </c>
      <c r="AP578" s="53" t="str">
        <f t="array" ref="AP578">IFERROR(HYPERLINK("#'"&amp;VLOOKUP($C578,ModMap!$A$2:$B$21,2,FALSE)&amp;"'!V"&amp;MATCH($K578,INDIRECT("'"&amp;VLOOKUP($C578,ModMap!$A$2:$B$21,2,FALSE)&amp;"'!$K:$K"),0),"Edit on module sheet"),"")</f>
        <v>Edit on module sheet</v>
      </c>
    </row>
    <row r="579" ht="42.0" customHeight="1">
      <c r="A579" s="34">
        <v>577.0</v>
      </c>
      <c r="B579" s="34">
        <v>577.0</v>
      </c>
      <c r="C579" s="34" t="s">
        <v>124</v>
      </c>
      <c r="D579" s="35" t="s">
        <v>125</v>
      </c>
      <c r="E579" s="64" t="s">
        <v>69</v>
      </c>
      <c r="F579" s="103" t="s">
        <v>1448</v>
      </c>
      <c r="G579" s="35" t="s">
        <v>1449</v>
      </c>
      <c r="H579" s="34" t="s">
        <v>1497</v>
      </c>
      <c r="I579" s="34" t="s">
        <v>1498</v>
      </c>
      <c r="J579" s="35" t="s">
        <v>1499</v>
      </c>
      <c r="K579" s="34" t="s">
        <v>3868</v>
      </c>
      <c r="L579" s="35" t="s">
        <v>3869</v>
      </c>
      <c r="M579" s="58" t="s">
        <v>434</v>
      </c>
      <c r="N579" s="34" t="s">
        <v>1455</v>
      </c>
      <c r="O579" s="34" t="s">
        <v>1502</v>
      </c>
      <c r="P579" s="35" t="s">
        <v>1503</v>
      </c>
      <c r="Q579" s="35" t="s">
        <v>1504</v>
      </c>
      <c r="R579" s="34" t="s">
        <v>273</v>
      </c>
      <c r="S579" s="34" t="s">
        <v>69</v>
      </c>
      <c r="T579" s="34" t="str">
        <f t="array" ref="T579">IFERROR(INDEX(INDIRECT("'"&amp;VLOOKUP($C579,ModMap!$A$2:$B$21,2,FALSE)&amp;"'!T:T"),MATCH($K579,INDIRECT("'"&amp;VLOOKUP($C579,ModMap!$A$2:$B$21,2,FALSE)&amp;"'!$K:$K"),0)),"")</f>
        <v>Unassigned</v>
      </c>
      <c r="U579" s="58" t="s">
        <v>33</v>
      </c>
      <c r="V579" s="34" t="str">
        <f t="array" ref="V579">IFERROR(INDEX(INDIRECT("'"&amp;VLOOKUP($C579,ModMap!$A$2:$B$21,2,FALSE)&amp;"'!V:V"),MATCH($K579,INDIRECT("'"&amp;VLOOKUP($C579,ModMap!$A$2:$B$21,2,FALSE)&amp;"'!$K:$K"),0)),"")</f>
        <v>Not Started</v>
      </c>
      <c r="W579" s="34" t="str">
        <f t="array" ref="W579">IFERROR(INDEX(INDIRECT("'"&amp;VLOOKUP($C579,ModMap!$A$2:$B$21,2,FALSE)&amp;"'!W:W"),MATCH($K579,INDIRECT("'"&amp;VLOOKUP($C579,ModMap!$A$2:$B$21,2,FALSE)&amp;"'!$K:$K"),0)),"")</f>
        <v>Unassigned</v>
      </c>
      <c r="X579" s="45" t="s">
        <v>36</v>
      </c>
      <c r="Y579" s="34" t="str">
        <f t="array" ref="Y579">IFERROR(INDEX(INDIRECT("'"&amp;VLOOKUP($C579,ModMap!$A$2:$B$21,2,FALSE)&amp;"'!Y:Y"),MATCH($K579,INDIRECT("'"&amp;VLOOKUP($C579,ModMap!$A$2:$B$21,2,FALSE)&amp;"'!$K:$K"),0)),"")</f>
        <v>N/A</v>
      </c>
      <c r="Z579" s="34" t="str">
        <f t="array" ref="Z579">IFERROR(INDEX(INDIRECT("'"&amp;VLOOKUP($C579,ModMap!$A$2:$B$21,2,FALSE)&amp;"'!Z:Z"),MATCH($K579,INDIRECT("'"&amp;VLOOKUP($C579,ModMap!$A$2:$B$21,2,FALSE)&amp;"'!$K:$K"),0)),"")</f>
        <v/>
      </c>
      <c r="AA579" s="45" t="s">
        <v>36</v>
      </c>
      <c r="AB579" s="34" t="str">
        <f t="array" ref="AB579">IFERROR(INDEX(INDIRECT("'"&amp;VLOOKUP($C579,ModMap!$A$2:$B$21,2,FALSE)&amp;"'!AB:AB"),MATCH($K579,INDIRECT("'"&amp;VLOOKUP($C579,ModMap!$A$2:$B$21,2,FALSE)&amp;"'!$K:$K"),0)),"")</f>
        <v>N/A</v>
      </c>
      <c r="AC579" s="34" t="str">
        <f t="array" ref="AC579">IFERROR(INDEX(INDIRECT("'"&amp;VLOOKUP($C579,ModMap!$A$2:$B$21,2,FALSE)&amp;"'!AC:AC"),MATCH($K579,INDIRECT("'"&amp;VLOOKUP($C579,ModMap!$A$2:$B$21,2,FALSE)&amp;"'!$K:$K"),0)),"")</f>
        <v/>
      </c>
      <c r="AD579" s="45" t="s">
        <v>36</v>
      </c>
      <c r="AE579" s="34" t="str">
        <f t="array" ref="AE579">IFERROR(INDEX(INDIRECT("'"&amp;VLOOKUP($C579,ModMap!$A$2:$B$21,2,FALSE)&amp;"'!AE:AE"),MATCH($K579,INDIRECT("'"&amp;VLOOKUP($C579,ModMap!$A$2:$B$21,2,FALSE)&amp;"'!$K:$K"),0)),"")</f>
        <v>N/A</v>
      </c>
      <c r="AF579" s="34" t="str">
        <f t="array" ref="AF579">IFERROR(INDEX(INDIRECT("'"&amp;VLOOKUP($C579,ModMap!$A$2:$B$21,2,FALSE)&amp;"'!AF:AF"),MATCH($K579,INDIRECT("'"&amp;VLOOKUP($C579,ModMap!$A$2:$B$21,2,FALSE)&amp;"'!$K:$K"),0)),"")</f>
        <v/>
      </c>
      <c r="AG579" s="45" t="s">
        <v>36</v>
      </c>
      <c r="AH579" s="34" t="str">
        <f t="array" ref="AH579">IFERROR(INDEX(INDIRECT("'"&amp;VLOOKUP($C579,ModMap!$A$2:$B$21,2,FALSE)&amp;"'!AH:AH"),MATCH($K579,INDIRECT("'"&amp;VLOOKUP($C579,ModMap!$A$2:$B$21,2,FALSE)&amp;"'!$K:$K"),0)),"")</f>
        <v>N/A</v>
      </c>
      <c r="AI579" s="34" t="str">
        <f t="array" ref="AI579">IFERROR(INDEX(INDIRECT("'"&amp;VLOOKUP($C579,ModMap!$A$2:$B$21,2,FALSE)&amp;"'!AI:AI"),MATCH($K579,INDIRECT("'"&amp;VLOOKUP($C579,ModMap!$A$2:$B$21,2,FALSE)&amp;"'!$K:$K"),0)),"")</f>
        <v/>
      </c>
      <c r="AJ579" s="45" t="s">
        <v>36</v>
      </c>
      <c r="AK579" s="34" t="str">
        <f t="array" ref="AK579">IFERROR(INDEX(INDIRECT("'"&amp;VLOOKUP($C579,ModMap!$A$2:$B$21,2,FALSE)&amp;"'!AK:AK"),MATCH($K579,INDIRECT("'"&amp;VLOOKUP($C579,ModMap!$A$2:$B$21,2,FALSE)&amp;"'!$K:$K"),0)),"")</f>
        <v>N/A</v>
      </c>
      <c r="AL579" s="34" t="str">
        <f t="array" ref="AL579">IFERROR(INDEX(INDIRECT("'"&amp;VLOOKUP($C579,ModMap!$A$2:$B$21,2,FALSE)&amp;"'!AL:AL"),MATCH($K579,INDIRECT("'"&amp;VLOOKUP($C579,ModMap!$A$2:$B$21,2,FALSE)&amp;"'!$K:$K"),0)),"")</f>
        <v/>
      </c>
      <c r="AM579" s="34">
        <f t="shared" si="1"/>
        <v>1</v>
      </c>
      <c r="AN579" s="34" t="str">
        <f t="shared" si="2"/>
        <v>Not Started</v>
      </c>
      <c r="AO579" s="35" t="str">
        <f t="array" ref="AO579">IFERROR(INDEX(INDIRECT("'"&amp;VLOOKUP($C579,ModMap!$A$2:$B$21,2,FALSE)&amp;"'!AO:AO"),MATCH($K579,INDIRECT("'"&amp;VLOOKUP($C579,ModMap!$A$2:$B$21,2,FALSE)&amp;"'!$K:$K"),0)),"")</f>
        <v/>
      </c>
      <c r="AP579" s="53" t="str">
        <f t="array" ref="AP579">IFERROR(HYPERLINK("#'"&amp;VLOOKUP($C579,ModMap!$A$2:$B$21,2,FALSE)&amp;"'!V"&amp;MATCH($K579,INDIRECT("'"&amp;VLOOKUP($C579,ModMap!$A$2:$B$21,2,FALSE)&amp;"'!$K:$K"),0),"Edit on module sheet"),"")</f>
        <v>Edit on module sheet</v>
      </c>
    </row>
    <row r="580" ht="42.0" customHeight="1">
      <c r="A580" s="54">
        <v>578.0</v>
      </c>
      <c r="B580" s="54">
        <v>578.0</v>
      </c>
      <c r="C580" s="54" t="s">
        <v>124</v>
      </c>
      <c r="D580" s="55" t="s">
        <v>125</v>
      </c>
      <c r="E580" s="36" t="s">
        <v>48</v>
      </c>
      <c r="F580" s="103" t="s">
        <v>1448</v>
      </c>
      <c r="G580" s="55" t="s">
        <v>1449</v>
      </c>
      <c r="H580" s="54" t="s">
        <v>1509</v>
      </c>
      <c r="I580" s="54" t="s">
        <v>1510</v>
      </c>
      <c r="J580" s="55" t="s">
        <v>1511</v>
      </c>
      <c r="K580" s="54" t="s">
        <v>2918</v>
      </c>
      <c r="L580" s="55" t="s">
        <v>2919</v>
      </c>
      <c r="M580" s="62" t="s">
        <v>200</v>
      </c>
      <c r="N580" s="54" t="s">
        <v>1455</v>
      </c>
      <c r="O580" s="54" t="s">
        <v>1456</v>
      </c>
      <c r="P580" s="55" t="s">
        <v>1514</v>
      </c>
      <c r="Q580" s="55" t="s">
        <v>1515</v>
      </c>
      <c r="R580" s="54" t="s">
        <v>1138</v>
      </c>
      <c r="S580" s="54" t="s">
        <v>53</v>
      </c>
      <c r="T580" s="54" t="str">
        <f t="array" ref="T580">IFERROR(INDEX(INDIRECT("'"&amp;VLOOKUP($C580,ModMap!$A$2:$B$21,2,FALSE)&amp;"'!T:T"),MATCH($K580,INDIRECT("'"&amp;VLOOKUP($C580,ModMap!$A$2:$B$21,2,FALSE)&amp;"'!$K:$K"),0)),"")</f>
        <v>Unassigned</v>
      </c>
      <c r="U580" s="45" t="s">
        <v>36</v>
      </c>
      <c r="V580" s="54" t="str">
        <f t="array" ref="V580">IFERROR(INDEX(INDIRECT("'"&amp;VLOOKUP($C580,ModMap!$A$2:$B$21,2,FALSE)&amp;"'!V:V"),MATCH($K580,INDIRECT("'"&amp;VLOOKUP($C580,ModMap!$A$2:$B$21,2,FALSE)&amp;"'!$K:$K"),0)),"")</f>
        <v>N/A</v>
      </c>
      <c r="W580" s="54" t="str">
        <f t="array" ref="W580">IFERROR(INDEX(INDIRECT("'"&amp;VLOOKUP($C580,ModMap!$A$2:$B$21,2,FALSE)&amp;"'!W:W"),MATCH($K580,INDIRECT("'"&amp;VLOOKUP($C580,ModMap!$A$2:$B$21,2,FALSE)&amp;"'!$K:$K"),0)),"")</f>
        <v/>
      </c>
      <c r="X580" s="58" t="s">
        <v>33</v>
      </c>
      <c r="Y580" s="54" t="str">
        <f t="array" ref="Y580">IFERROR(INDEX(INDIRECT("'"&amp;VLOOKUP($C580,ModMap!$A$2:$B$21,2,FALSE)&amp;"'!Y:Y"),MATCH($K580,INDIRECT("'"&amp;VLOOKUP($C580,ModMap!$A$2:$B$21,2,FALSE)&amp;"'!$K:$K"),0)),"")</f>
        <v>Not Started</v>
      </c>
      <c r="Z580" s="54" t="str">
        <f t="array" ref="Z580">IFERROR(INDEX(INDIRECT("'"&amp;VLOOKUP($C580,ModMap!$A$2:$B$21,2,FALSE)&amp;"'!Z:Z"),MATCH($K580,INDIRECT("'"&amp;VLOOKUP($C580,ModMap!$A$2:$B$21,2,FALSE)&amp;"'!$K:$K"),0)),"")</f>
        <v>Unassigned</v>
      </c>
      <c r="AA580" s="58" t="s">
        <v>33</v>
      </c>
      <c r="AB580" s="54" t="str">
        <f t="array" ref="AB580">IFERROR(INDEX(INDIRECT("'"&amp;VLOOKUP($C580,ModMap!$A$2:$B$21,2,FALSE)&amp;"'!AB:AB"),MATCH($K580,INDIRECT("'"&amp;VLOOKUP($C580,ModMap!$A$2:$B$21,2,FALSE)&amp;"'!$K:$K"),0)),"")</f>
        <v>Not Started</v>
      </c>
      <c r="AC580" s="54" t="str">
        <f t="array" ref="AC580">IFERROR(INDEX(INDIRECT("'"&amp;VLOOKUP($C580,ModMap!$A$2:$B$21,2,FALSE)&amp;"'!AC:AC"),MATCH($K580,INDIRECT("'"&amp;VLOOKUP($C580,ModMap!$A$2:$B$21,2,FALSE)&amp;"'!$K:$K"),0)),"")</f>
        <v>Unassigned</v>
      </c>
      <c r="AD580" s="45" t="s">
        <v>36</v>
      </c>
      <c r="AE580" s="54" t="str">
        <f t="array" ref="AE580">IFERROR(INDEX(INDIRECT("'"&amp;VLOOKUP($C580,ModMap!$A$2:$B$21,2,FALSE)&amp;"'!AE:AE"),MATCH($K580,INDIRECT("'"&amp;VLOOKUP($C580,ModMap!$A$2:$B$21,2,FALSE)&amp;"'!$K:$K"),0)),"")</f>
        <v>N/A</v>
      </c>
      <c r="AF580" s="54" t="str">
        <f t="array" ref="AF580">IFERROR(INDEX(INDIRECT("'"&amp;VLOOKUP($C580,ModMap!$A$2:$B$21,2,FALSE)&amp;"'!AF:AF"),MATCH($K580,INDIRECT("'"&amp;VLOOKUP($C580,ModMap!$A$2:$B$21,2,FALSE)&amp;"'!$K:$K"),0)),"")</f>
        <v/>
      </c>
      <c r="AG580" s="45" t="s">
        <v>36</v>
      </c>
      <c r="AH580" s="54" t="str">
        <f t="array" ref="AH580">IFERROR(INDEX(INDIRECT("'"&amp;VLOOKUP($C580,ModMap!$A$2:$B$21,2,FALSE)&amp;"'!AH:AH"),MATCH($K580,INDIRECT("'"&amp;VLOOKUP($C580,ModMap!$A$2:$B$21,2,FALSE)&amp;"'!$K:$K"),0)),"")</f>
        <v>N/A</v>
      </c>
      <c r="AI580" s="54" t="str">
        <f t="array" ref="AI580">IFERROR(INDEX(INDIRECT("'"&amp;VLOOKUP($C580,ModMap!$A$2:$B$21,2,FALSE)&amp;"'!AI:AI"),MATCH($K580,INDIRECT("'"&amp;VLOOKUP($C580,ModMap!$A$2:$B$21,2,FALSE)&amp;"'!$K:$K"),0)),"")</f>
        <v/>
      </c>
      <c r="AJ580" s="45" t="s">
        <v>36</v>
      </c>
      <c r="AK580" s="54" t="str">
        <f t="array" ref="AK580">IFERROR(INDEX(INDIRECT("'"&amp;VLOOKUP($C580,ModMap!$A$2:$B$21,2,FALSE)&amp;"'!AK:AK"),MATCH($K580,INDIRECT("'"&amp;VLOOKUP($C580,ModMap!$A$2:$B$21,2,FALSE)&amp;"'!$K:$K"),0)),"")</f>
        <v>N/A</v>
      </c>
      <c r="AL580" s="54" t="str">
        <f t="array" ref="AL580">IFERROR(INDEX(INDIRECT("'"&amp;VLOOKUP($C580,ModMap!$A$2:$B$21,2,FALSE)&amp;"'!AL:AL"),MATCH($K580,INDIRECT("'"&amp;VLOOKUP($C580,ModMap!$A$2:$B$21,2,FALSE)&amp;"'!$K:$K"),0)),"")</f>
        <v/>
      </c>
      <c r="AM580" s="54">
        <f t="shared" si="1"/>
        <v>2</v>
      </c>
      <c r="AN580" s="54" t="str">
        <f t="shared" si="2"/>
        <v>Not Started</v>
      </c>
      <c r="AO580" s="55" t="str">
        <f t="array" ref="AO580">IFERROR(INDEX(INDIRECT("'"&amp;VLOOKUP($C580,ModMap!$A$2:$B$21,2,FALSE)&amp;"'!AO:AO"),MATCH($K580,INDIRECT("'"&amp;VLOOKUP($C580,ModMap!$A$2:$B$21,2,FALSE)&amp;"'!$K:$K"),0)),"")</f>
        <v/>
      </c>
      <c r="AP580" s="53" t="str">
        <f t="array" ref="AP580">IFERROR(HYPERLINK("#'"&amp;VLOOKUP($C580,ModMap!$A$2:$B$21,2,FALSE)&amp;"'!V"&amp;MATCH($K580,INDIRECT("'"&amp;VLOOKUP($C580,ModMap!$A$2:$B$21,2,FALSE)&amp;"'!$K:$K"),0),"Edit on module sheet"),"")</f>
        <v>Edit on module sheet</v>
      </c>
    </row>
    <row r="581" ht="42.0" customHeight="1">
      <c r="A581" s="34">
        <v>579.0</v>
      </c>
      <c r="B581" s="34">
        <v>579.0</v>
      </c>
      <c r="C581" s="34" t="s">
        <v>124</v>
      </c>
      <c r="D581" s="35" t="s">
        <v>125</v>
      </c>
      <c r="E581" s="36" t="s">
        <v>48</v>
      </c>
      <c r="F581" s="103" t="s">
        <v>1448</v>
      </c>
      <c r="G581" s="35" t="s">
        <v>1449</v>
      </c>
      <c r="H581" s="34" t="s">
        <v>1509</v>
      </c>
      <c r="I581" s="34" t="s">
        <v>1510</v>
      </c>
      <c r="J581" s="35" t="s">
        <v>1511</v>
      </c>
      <c r="K581" s="34" t="s">
        <v>2928</v>
      </c>
      <c r="L581" s="35" t="s">
        <v>2929</v>
      </c>
      <c r="M581" s="62" t="s">
        <v>200</v>
      </c>
      <c r="N581" s="34" t="s">
        <v>1455</v>
      </c>
      <c r="O581" s="34" t="s">
        <v>1456</v>
      </c>
      <c r="P581" s="35" t="s">
        <v>1514</v>
      </c>
      <c r="Q581" s="35" t="s">
        <v>1515</v>
      </c>
      <c r="R581" s="34" t="s">
        <v>1138</v>
      </c>
      <c r="S581" s="34" t="s">
        <v>56</v>
      </c>
      <c r="T581" s="34" t="str">
        <f t="array" ref="T581">IFERROR(INDEX(INDIRECT("'"&amp;VLOOKUP($C581,ModMap!$A$2:$B$21,2,FALSE)&amp;"'!T:T"),MATCH($K581,INDIRECT("'"&amp;VLOOKUP($C581,ModMap!$A$2:$B$21,2,FALSE)&amp;"'!$K:$K"),0)),"")</f>
        <v>Unassigned</v>
      </c>
      <c r="U581" s="45" t="s">
        <v>36</v>
      </c>
      <c r="V581" s="34" t="str">
        <f t="array" ref="V581">IFERROR(INDEX(INDIRECT("'"&amp;VLOOKUP($C581,ModMap!$A$2:$B$21,2,FALSE)&amp;"'!V:V"),MATCH($K581,INDIRECT("'"&amp;VLOOKUP($C581,ModMap!$A$2:$B$21,2,FALSE)&amp;"'!$K:$K"),0)),"")</f>
        <v>N/A</v>
      </c>
      <c r="W581" s="34" t="str">
        <f t="array" ref="W581">IFERROR(INDEX(INDIRECT("'"&amp;VLOOKUP($C581,ModMap!$A$2:$B$21,2,FALSE)&amp;"'!W:W"),MATCH($K581,INDIRECT("'"&amp;VLOOKUP($C581,ModMap!$A$2:$B$21,2,FALSE)&amp;"'!$K:$K"),0)),"")</f>
        <v/>
      </c>
      <c r="X581" s="58" t="s">
        <v>33</v>
      </c>
      <c r="Y581" s="34" t="str">
        <f t="array" ref="Y581">IFERROR(INDEX(INDIRECT("'"&amp;VLOOKUP($C581,ModMap!$A$2:$B$21,2,FALSE)&amp;"'!Y:Y"),MATCH($K581,INDIRECT("'"&amp;VLOOKUP($C581,ModMap!$A$2:$B$21,2,FALSE)&amp;"'!$K:$K"),0)),"")</f>
        <v>Not Started</v>
      </c>
      <c r="Z581" s="34" t="str">
        <f t="array" ref="Z581">IFERROR(INDEX(INDIRECT("'"&amp;VLOOKUP($C581,ModMap!$A$2:$B$21,2,FALSE)&amp;"'!Z:Z"),MATCH($K581,INDIRECT("'"&amp;VLOOKUP($C581,ModMap!$A$2:$B$21,2,FALSE)&amp;"'!$K:$K"),0)),"")</f>
        <v>Unassigned</v>
      </c>
      <c r="AA581" s="58" t="s">
        <v>33</v>
      </c>
      <c r="AB581" s="34" t="str">
        <f t="array" ref="AB581">IFERROR(INDEX(INDIRECT("'"&amp;VLOOKUP($C581,ModMap!$A$2:$B$21,2,FALSE)&amp;"'!AB:AB"),MATCH($K581,INDIRECT("'"&amp;VLOOKUP($C581,ModMap!$A$2:$B$21,2,FALSE)&amp;"'!$K:$K"),0)),"")</f>
        <v>Not Started</v>
      </c>
      <c r="AC581" s="34" t="str">
        <f t="array" ref="AC581">IFERROR(INDEX(INDIRECT("'"&amp;VLOOKUP($C581,ModMap!$A$2:$B$21,2,FALSE)&amp;"'!AC:AC"),MATCH($K581,INDIRECT("'"&amp;VLOOKUP($C581,ModMap!$A$2:$B$21,2,FALSE)&amp;"'!$K:$K"),0)),"")</f>
        <v>Unassigned</v>
      </c>
      <c r="AD581" s="58" t="s">
        <v>33</v>
      </c>
      <c r="AE581" s="34" t="str">
        <f t="array" ref="AE581">IFERROR(INDEX(INDIRECT("'"&amp;VLOOKUP($C581,ModMap!$A$2:$B$21,2,FALSE)&amp;"'!AE:AE"),MATCH($K581,INDIRECT("'"&amp;VLOOKUP($C581,ModMap!$A$2:$B$21,2,FALSE)&amp;"'!$K:$K"),0)),"")</f>
        <v>Not Started</v>
      </c>
      <c r="AF581" s="34" t="str">
        <f t="array" ref="AF581">IFERROR(INDEX(INDIRECT("'"&amp;VLOOKUP($C581,ModMap!$A$2:$B$21,2,FALSE)&amp;"'!AF:AF"),MATCH($K581,INDIRECT("'"&amp;VLOOKUP($C581,ModMap!$A$2:$B$21,2,FALSE)&amp;"'!$K:$K"),0)),"")</f>
        <v>Unassigned</v>
      </c>
      <c r="AG581" s="45" t="s">
        <v>36</v>
      </c>
      <c r="AH581" s="34" t="str">
        <f t="array" ref="AH581">IFERROR(INDEX(INDIRECT("'"&amp;VLOOKUP($C581,ModMap!$A$2:$B$21,2,FALSE)&amp;"'!AH:AH"),MATCH($K581,INDIRECT("'"&amp;VLOOKUP($C581,ModMap!$A$2:$B$21,2,FALSE)&amp;"'!$K:$K"),0)),"")</f>
        <v>N/A</v>
      </c>
      <c r="AI581" s="34" t="str">
        <f t="array" ref="AI581">IFERROR(INDEX(INDIRECT("'"&amp;VLOOKUP($C581,ModMap!$A$2:$B$21,2,FALSE)&amp;"'!AI:AI"),MATCH($K581,INDIRECT("'"&amp;VLOOKUP($C581,ModMap!$A$2:$B$21,2,FALSE)&amp;"'!$K:$K"),0)),"")</f>
        <v/>
      </c>
      <c r="AJ581" s="45" t="s">
        <v>36</v>
      </c>
      <c r="AK581" s="34" t="str">
        <f t="array" ref="AK581">IFERROR(INDEX(INDIRECT("'"&amp;VLOOKUP($C581,ModMap!$A$2:$B$21,2,FALSE)&amp;"'!AK:AK"),MATCH($K581,INDIRECT("'"&amp;VLOOKUP($C581,ModMap!$A$2:$B$21,2,FALSE)&amp;"'!$K:$K"),0)),"")</f>
        <v>N/A</v>
      </c>
      <c r="AL581" s="34" t="str">
        <f t="array" ref="AL581">IFERROR(INDEX(INDIRECT("'"&amp;VLOOKUP($C581,ModMap!$A$2:$B$21,2,FALSE)&amp;"'!AL:AL"),MATCH($K581,INDIRECT("'"&amp;VLOOKUP($C581,ModMap!$A$2:$B$21,2,FALSE)&amp;"'!$K:$K"),0)),"")</f>
        <v/>
      </c>
      <c r="AM581" s="34">
        <f t="shared" si="1"/>
        <v>3</v>
      </c>
      <c r="AN581" s="34" t="str">
        <f t="shared" si="2"/>
        <v>Not Started</v>
      </c>
      <c r="AO581" s="35" t="str">
        <f t="array" ref="AO581">IFERROR(INDEX(INDIRECT("'"&amp;VLOOKUP($C581,ModMap!$A$2:$B$21,2,FALSE)&amp;"'!AO:AO"),MATCH($K581,INDIRECT("'"&amp;VLOOKUP($C581,ModMap!$A$2:$B$21,2,FALSE)&amp;"'!$K:$K"),0)),"")</f>
        <v/>
      </c>
      <c r="AP581" s="53" t="str">
        <f t="array" ref="AP581">IFERROR(HYPERLINK("#'"&amp;VLOOKUP($C581,ModMap!$A$2:$B$21,2,FALSE)&amp;"'!V"&amp;MATCH($K581,INDIRECT("'"&amp;VLOOKUP($C581,ModMap!$A$2:$B$21,2,FALSE)&amp;"'!$K:$K"),0),"Edit on module sheet"),"")</f>
        <v>Edit on module sheet</v>
      </c>
    </row>
    <row r="582" ht="42.0" customHeight="1">
      <c r="A582" s="54">
        <v>580.0</v>
      </c>
      <c r="B582" s="54">
        <v>580.0</v>
      </c>
      <c r="C582" s="54" t="s">
        <v>124</v>
      </c>
      <c r="D582" s="55" t="s">
        <v>125</v>
      </c>
      <c r="E582" s="65" t="s">
        <v>41</v>
      </c>
      <c r="F582" s="103" t="s">
        <v>1448</v>
      </c>
      <c r="G582" s="55" t="s">
        <v>1449</v>
      </c>
      <c r="H582" s="54" t="s">
        <v>1509</v>
      </c>
      <c r="I582" s="54" t="s">
        <v>1510</v>
      </c>
      <c r="J582" s="55" t="s">
        <v>1511</v>
      </c>
      <c r="K582" s="54" t="s">
        <v>1512</v>
      </c>
      <c r="L582" s="55" t="s">
        <v>1513</v>
      </c>
      <c r="M582" s="62" t="s">
        <v>200</v>
      </c>
      <c r="N582" s="54" t="s">
        <v>1455</v>
      </c>
      <c r="O582" s="54" t="s">
        <v>1456</v>
      </c>
      <c r="P582" s="55" t="s">
        <v>1514</v>
      </c>
      <c r="Q582" s="55" t="s">
        <v>1515</v>
      </c>
      <c r="R582" s="54" t="s">
        <v>1138</v>
      </c>
      <c r="S582" s="54" t="s">
        <v>206</v>
      </c>
      <c r="T582" s="54" t="str">
        <f t="array" ref="T582">IFERROR(INDEX(INDIRECT("'"&amp;VLOOKUP($C582,ModMap!$A$2:$B$21,2,FALSE)&amp;"'!T:T"),MATCH($K582,INDIRECT("'"&amp;VLOOKUP($C582,ModMap!$A$2:$B$21,2,FALSE)&amp;"'!$K:$K"),0)),"")</f>
        <v>Unassigned</v>
      </c>
      <c r="U582" s="58" t="s">
        <v>33</v>
      </c>
      <c r="V582" s="54" t="str">
        <f t="array" ref="V582">IFERROR(INDEX(INDIRECT("'"&amp;VLOOKUP($C582,ModMap!$A$2:$B$21,2,FALSE)&amp;"'!V:V"),MATCH($K582,INDIRECT("'"&amp;VLOOKUP($C582,ModMap!$A$2:$B$21,2,FALSE)&amp;"'!$K:$K"),0)),"")</f>
        <v>Not Started</v>
      </c>
      <c r="W582" s="54" t="str">
        <f t="array" ref="W582">IFERROR(INDEX(INDIRECT("'"&amp;VLOOKUP($C582,ModMap!$A$2:$B$21,2,FALSE)&amp;"'!W:W"),MATCH($K582,INDIRECT("'"&amp;VLOOKUP($C582,ModMap!$A$2:$B$21,2,FALSE)&amp;"'!$K:$K"),0)),"")</f>
        <v>Unassigned</v>
      </c>
      <c r="X582" s="45" t="s">
        <v>36</v>
      </c>
      <c r="Y582" s="54" t="str">
        <f t="array" ref="Y582">IFERROR(INDEX(INDIRECT("'"&amp;VLOOKUP($C582,ModMap!$A$2:$B$21,2,FALSE)&amp;"'!Y:Y"),MATCH($K582,INDIRECT("'"&amp;VLOOKUP($C582,ModMap!$A$2:$B$21,2,FALSE)&amp;"'!$K:$K"),0)),"")</f>
        <v>N/A</v>
      </c>
      <c r="Z582" s="54" t="str">
        <f t="array" ref="Z582">IFERROR(INDEX(INDIRECT("'"&amp;VLOOKUP($C582,ModMap!$A$2:$B$21,2,FALSE)&amp;"'!Z:Z"),MATCH($K582,INDIRECT("'"&amp;VLOOKUP($C582,ModMap!$A$2:$B$21,2,FALSE)&amp;"'!$K:$K"),0)),"")</f>
        <v/>
      </c>
      <c r="AA582" s="45" t="s">
        <v>36</v>
      </c>
      <c r="AB582" s="54" t="str">
        <f t="array" ref="AB582">IFERROR(INDEX(INDIRECT("'"&amp;VLOOKUP($C582,ModMap!$A$2:$B$21,2,FALSE)&amp;"'!AB:AB"),MATCH($K582,INDIRECT("'"&amp;VLOOKUP($C582,ModMap!$A$2:$B$21,2,FALSE)&amp;"'!$K:$K"),0)),"")</f>
        <v>N/A</v>
      </c>
      <c r="AC582" s="54" t="str">
        <f t="array" ref="AC582">IFERROR(INDEX(INDIRECT("'"&amp;VLOOKUP($C582,ModMap!$A$2:$B$21,2,FALSE)&amp;"'!AC:AC"),MATCH($K582,INDIRECT("'"&amp;VLOOKUP($C582,ModMap!$A$2:$B$21,2,FALSE)&amp;"'!$K:$K"),0)),"")</f>
        <v/>
      </c>
      <c r="AD582" s="58" t="s">
        <v>33</v>
      </c>
      <c r="AE582" s="54" t="str">
        <f t="array" ref="AE582">IFERROR(INDEX(INDIRECT("'"&amp;VLOOKUP($C582,ModMap!$A$2:$B$21,2,FALSE)&amp;"'!AE:AE"),MATCH($K582,INDIRECT("'"&amp;VLOOKUP($C582,ModMap!$A$2:$B$21,2,FALSE)&amp;"'!$K:$K"),0)),"")</f>
        <v>Not Started</v>
      </c>
      <c r="AF582" s="54" t="str">
        <f t="array" ref="AF582">IFERROR(INDEX(INDIRECT("'"&amp;VLOOKUP($C582,ModMap!$A$2:$B$21,2,FALSE)&amp;"'!AF:AF"),MATCH($K582,INDIRECT("'"&amp;VLOOKUP($C582,ModMap!$A$2:$B$21,2,FALSE)&amp;"'!$K:$K"),0)),"")</f>
        <v>Unassigned</v>
      </c>
      <c r="AG582" s="45" t="s">
        <v>36</v>
      </c>
      <c r="AH582" s="54" t="str">
        <f t="array" ref="AH582">IFERROR(INDEX(INDIRECT("'"&amp;VLOOKUP($C582,ModMap!$A$2:$B$21,2,FALSE)&amp;"'!AH:AH"),MATCH($K582,INDIRECT("'"&amp;VLOOKUP($C582,ModMap!$A$2:$B$21,2,FALSE)&amp;"'!$K:$K"),0)),"")</f>
        <v>N/A</v>
      </c>
      <c r="AI582" s="54" t="str">
        <f t="array" ref="AI582">IFERROR(INDEX(INDIRECT("'"&amp;VLOOKUP($C582,ModMap!$A$2:$B$21,2,FALSE)&amp;"'!AI:AI"),MATCH($K582,INDIRECT("'"&amp;VLOOKUP($C582,ModMap!$A$2:$B$21,2,FALSE)&amp;"'!$K:$K"),0)),"")</f>
        <v/>
      </c>
      <c r="AJ582" s="45" t="s">
        <v>36</v>
      </c>
      <c r="AK582" s="54" t="str">
        <f t="array" ref="AK582">IFERROR(INDEX(INDIRECT("'"&amp;VLOOKUP($C582,ModMap!$A$2:$B$21,2,FALSE)&amp;"'!AK:AK"),MATCH($K582,INDIRECT("'"&amp;VLOOKUP($C582,ModMap!$A$2:$B$21,2,FALSE)&amp;"'!$K:$K"),0)),"")</f>
        <v>N/A</v>
      </c>
      <c r="AL582" s="54" t="str">
        <f t="array" ref="AL582">IFERROR(INDEX(INDIRECT("'"&amp;VLOOKUP($C582,ModMap!$A$2:$B$21,2,FALSE)&amp;"'!AL:AL"),MATCH($K582,INDIRECT("'"&amp;VLOOKUP($C582,ModMap!$A$2:$B$21,2,FALSE)&amp;"'!$K:$K"),0)),"")</f>
        <v/>
      </c>
      <c r="AM582" s="54">
        <f t="shared" si="1"/>
        <v>2</v>
      </c>
      <c r="AN582" s="54" t="str">
        <f t="shared" si="2"/>
        <v>Not Started</v>
      </c>
      <c r="AO582" s="55" t="str">
        <f t="array" ref="AO582">IFERROR(INDEX(INDIRECT("'"&amp;VLOOKUP($C582,ModMap!$A$2:$B$21,2,FALSE)&amp;"'!AO:AO"),MATCH($K582,INDIRECT("'"&amp;VLOOKUP($C582,ModMap!$A$2:$B$21,2,FALSE)&amp;"'!$K:$K"),0)),"")</f>
        <v/>
      </c>
      <c r="AP582" s="53" t="str">
        <f t="array" ref="AP582">IFERROR(HYPERLINK("#'"&amp;VLOOKUP($C582,ModMap!$A$2:$B$21,2,FALSE)&amp;"'!V"&amp;MATCH($K582,INDIRECT("'"&amp;VLOOKUP($C582,ModMap!$A$2:$B$21,2,FALSE)&amp;"'!$K:$K"),0),"Edit on module sheet"),"")</f>
        <v>Edit on module sheet</v>
      </c>
    </row>
    <row r="583" ht="42.0" customHeight="1">
      <c r="A583" s="34">
        <v>581.0</v>
      </c>
      <c r="B583" s="34">
        <v>581.0</v>
      </c>
      <c r="C583" s="34" t="s">
        <v>124</v>
      </c>
      <c r="D583" s="35" t="s">
        <v>125</v>
      </c>
      <c r="E583" s="64" t="s">
        <v>69</v>
      </c>
      <c r="F583" s="103" t="s">
        <v>1448</v>
      </c>
      <c r="G583" s="35" t="s">
        <v>1449</v>
      </c>
      <c r="H583" s="34" t="s">
        <v>1509</v>
      </c>
      <c r="I583" s="34" t="s">
        <v>1510</v>
      </c>
      <c r="J583" s="35" t="s">
        <v>1511</v>
      </c>
      <c r="K583" s="34" t="s">
        <v>3870</v>
      </c>
      <c r="L583" s="35" t="s">
        <v>3735</v>
      </c>
      <c r="M583" s="58" t="s">
        <v>434</v>
      </c>
      <c r="N583" s="34" t="s">
        <v>1455</v>
      </c>
      <c r="O583" s="34" t="s">
        <v>1456</v>
      </c>
      <c r="P583" s="35" t="s">
        <v>1514</v>
      </c>
      <c r="Q583" s="35" t="s">
        <v>1515</v>
      </c>
      <c r="R583" s="34" t="s">
        <v>1138</v>
      </c>
      <c r="S583" s="34" t="s">
        <v>69</v>
      </c>
      <c r="T583" s="34" t="str">
        <f t="array" ref="T583">IFERROR(INDEX(INDIRECT("'"&amp;VLOOKUP($C583,ModMap!$A$2:$B$21,2,FALSE)&amp;"'!T:T"),MATCH($K583,INDIRECT("'"&amp;VLOOKUP($C583,ModMap!$A$2:$B$21,2,FALSE)&amp;"'!$K:$K"),0)),"")</f>
        <v>Unassigned</v>
      </c>
      <c r="U583" s="58" t="s">
        <v>33</v>
      </c>
      <c r="V583" s="34" t="str">
        <f t="array" ref="V583">IFERROR(INDEX(INDIRECT("'"&amp;VLOOKUP($C583,ModMap!$A$2:$B$21,2,FALSE)&amp;"'!V:V"),MATCH($K583,INDIRECT("'"&amp;VLOOKUP($C583,ModMap!$A$2:$B$21,2,FALSE)&amp;"'!$K:$K"),0)),"")</f>
        <v>Not Started</v>
      </c>
      <c r="W583" s="34" t="str">
        <f t="array" ref="W583">IFERROR(INDEX(INDIRECT("'"&amp;VLOOKUP($C583,ModMap!$A$2:$B$21,2,FALSE)&amp;"'!W:W"),MATCH($K583,INDIRECT("'"&amp;VLOOKUP($C583,ModMap!$A$2:$B$21,2,FALSE)&amp;"'!$K:$K"),0)),"")</f>
        <v>Unassigned</v>
      </c>
      <c r="X583" s="58" t="s">
        <v>33</v>
      </c>
      <c r="Y583" s="34" t="str">
        <f t="array" ref="Y583">IFERROR(INDEX(INDIRECT("'"&amp;VLOOKUP($C583,ModMap!$A$2:$B$21,2,FALSE)&amp;"'!Y:Y"),MATCH($K583,INDIRECT("'"&amp;VLOOKUP($C583,ModMap!$A$2:$B$21,2,FALSE)&amp;"'!$K:$K"),0)),"")</f>
        <v>Not Started</v>
      </c>
      <c r="Z583" s="34" t="str">
        <f t="array" ref="Z583">IFERROR(INDEX(INDIRECT("'"&amp;VLOOKUP($C583,ModMap!$A$2:$B$21,2,FALSE)&amp;"'!Z:Z"),MATCH($K583,INDIRECT("'"&amp;VLOOKUP($C583,ModMap!$A$2:$B$21,2,FALSE)&amp;"'!$K:$K"),0)),"")</f>
        <v>Unassigned</v>
      </c>
      <c r="AA583" s="45" t="s">
        <v>36</v>
      </c>
      <c r="AB583" s="34" t="str">
        <f t="array" ref="AB583">IFERROR(INDEX(INDIRECT("'"&amp;VLOOKUP($C583,ModMap!$A$2:$B$21,2,FALSE)&amp;"'!AB:AB"),MATCH($K583,INDIRECT("'"&amp;VLOOKUP($C583,ModMap!$A$2:$B$21,2,FALSE)&amp;"'!$K:$K"),0)),"")</f>
        <v>N/A</v>
      </c>
      <c r="AC583" s="34" t="str">
        <f t="array" ref="AC583">IFERROR(INDEX(INDIRECT("'"&amp;VLOOKUP($C583,ModMap!$A$2:$B$21,2,FALSE)&amp;"'!AC:AC"),MATCH($K583,INDIRECT("'"&amp;VLOOKUP($C583,ModMap!$A$2:$B$21,2,FALSE)&amp;"'!$K:$K"),0)),"")</f>
        <v/>
      </c>
      <c r="AD583" s="58" t="s">
        <v>33</v>
      </c>
      <c r="AE583" s="34" t="str">
        <f t="array" ref="AE583">IFERROR(INDEX(INDIRECT("'"&amp;VLOOKUP($C583,ModMap!$A$2:$B$21,2,FALSE)&amp;"'!AE:AE"),MATCH($K583,INDIRECT("'"&amp;VLOOKUP($C583,ModMap!$A$2:$B$21,2,FALSE)&amp;"'!$K:$K"),0)),"")</f>
        <v>Not Started</v>
      </c>
      <c r="AF583" s="34" t="str">
        <f t="array" ref="AF583">IFERROR(INDEX(INDIRECT("'"&amp;VLOOKUP($C583,ModMap!$A$2:$B$21,2,FALSE)&amp;"'!AF:AF"),MATCH($K583,INDIRECT("'"&amp;VLOOKUP($C583,ModMap!$A$2:$B$21,2,FALSE)&amp;"'!$K:$K"),0)),"")</f>
        <v>Unassigned</v>
      </c>
      <c r="AG583" s="45" t="s">
        <v>36</v>
      </c>
      <c r="AH583" s="34" t="str">
        <f t="array" ref="AH583">IFERROR(INDEX(INDIRECT("'"&amp;VLOOKUP($C583,ModMap!$A$2:$B$21,2,FALSE)&amp;"'!AH:AH"),MATCH($K583,INDIRECT("'"&amp;VLOOKUP($C583,ModMap!$A$2:$B$21,2,FALSE)&amp;"'!$K:$K"),0)),"")</f>
        <v>N/A</v>
      </c>
      <c r="AI583" s="34" t="str">
        <f t="array" ref="AI583">IFERROR(INDEX(INDIRECT("'"&amp;VLOOKUP($C583,ModMap!$A$2:$B$21,2,FALSE)&amp;"'!AI:AI"),MATCH($K583,INDIRECT("'"&amp;VLOOKUP($C583,ModMap!$A$2:$B$21,2,FALSE)&amp;"'!$K:$K"),0)),"")</f>
        <v/>
      </c>
      <c r="AJ583" s="45" t="s">
        <v>36</v>
      </c>
      <c r="AK583" s="34" t="str">
        <f t="array" ref="AK583">IFERROR(INDEX(INDIRECT("'"&amp;VLOOKUP($C583,ModMap!$A$2:$B$21,2,FALSE)&amp;"'!AK:AK"),MATCH($K583,INDIRECT("'"&amp;VLOOKUP($C583,ModMap!$A$2:$B$21,2,FALSE)&amp;"'!$K:$K"),0)),"")</f>
        <v>N/A</v>
      </c>
      <c r="AL583" s="34" t="str">
        <f t="array" ref="AL583">IFERROR(INDEX(INDIRECT("'"&amp;VLOOKUP($C583,ModMap!$A$2:$B$21,2,FALSE)&amp;"'!AL:AL"),MATCH($K583,INDIRECT("'"&amp;VLOOKUP($C583,ModMap!$A$2:$B$21,2,FALSE)&amp;"'!$K:$K"),0)),"")</f>
        <v/>
      </c>
      <c r="AM583" s="34">
        <f t="shared" si="1"/>
        <v>3</v>
      </c>
      <c r="AN583" s="34" t="str">
        <f t="shared" si="2"/>
        <v>Not Started</v>
      </c>
      <c r="AO583" s="35" t="str">
        <f t="array" ref="AO583">IFERROR(INDEX(INDIRECT("'"&amp;VLOOKUP($C583,ModMap!$A$2:$B$21,2,FALSE)&amp;"'!AO:AO"),MATCH($K583,INDIRECT("'"&amp;VLOOKUP($C583,ModMap!$A$2:$B$21,2,FALSE)&amp;"'!$K:$K"),0)),"")</f>
        <v/>
      </c>
      <c r="AP583" s="53" t="str">
        <f t="array" ref="AP583">IFERROR(HYPERLINK("#'"&amp;VLOOKUP($C583,ModMap!$A$2:$B$21,2,FALSE)&amp;"'!V"&amp;MATCH($K583,INDIRECT("'"&amp;VLOOKUP($C583,ModMap!$A$2:$B$21,2,FALSE)&amp;"'!$K:$K"),0),"Edit on module sheet"),"")</f>
        <v>Edit on module sheet</v>
      </c>
    </row>
    <row r="584" ht="42.0" customHeight="1">
      <c r="A584" s="54">
        <v>582.0</v>
      </c>
      <c r="B584" s="54">
        <v>582.0</v>
      </c>
      <c r="C584" s="54" t="s">
        <v>124</v>
      </c>
      <c r="D584" s="55" t="s">
        <v>125</v>
      </c>
      <c r="E584" s="36" t="s">
        <v>48</v>
      </c>
      <c r="F584" s="103" t="s">
        <v>1448</v>
      </c>
      <c r="G584" s="55" t="s">
        <v>1449</v>
      </c>
      <c r="H584" s="54" t="s">
        <v>1516</v>
      </c>
      <c r="I584" s="54" t="s">
        <v>1517</v>
      </c>
      <c r="J584" s="55" t="s">
        <v>1518</v>
      </c>
      <c r="K584" s="54" t="s">
        <v>2934</v>
      </c>
      <c r="L584" s="55" t="s">
        <v>2935</v>
      </c>
      <c r="M584" s="62" t="s">
        <v>200</v>
      </c>
      <c r="N584" s="54" t="s">
        <v>1455</v>
      </c>
      <c r="O584" s="54" t="s">
        <v>1456</v>
      </c>
      <c r="P584" s="55" t="s">
        <v>1521</v>
      </c>
      <c r="Q584" s="55" t="s">
        <v>1522</v>
      </c>
      <c r="R584" s="54" t="s">
        <v>1523</v>
      </c>
      <c r="S584" s="54" t="s">
        <v>53</v>
      </c>
      <c r="T584" s="54" t="str">
        <f t="array" ref="T584">IFERROR(INDEX(INDIRECT("'"&amp;VLOOKUP($C584,ModMap!$A$2:$B$21,2,FALSE)&amp;"'!T:T"),MATCH($K584,INDIRECT("'"&amp;VLOOKUP($C584,ModMap!$A$2:$B$21,2,FALSE)&amp;"'!$K:$K"),0)),"")</f>
        <v>Unassigned</v>
      </c>
      <c r="U584" s="45" t="s">
        <v>36</v>
      </c>
      <c r="V584" s="54" t="str">
        <f t="array" ref="V584">IFERROR(INDEX(INDIRECT("'"&amp;VLOOKUP($C584,ModMap!$A$2:$B$21,2,FALSE)&amp;"'!V:V"),MATCH($K584,INDIRECT("'"&amp;VLOOKUP($C584,ModMap!$A$2:$B$21,2,FALSE)&amp;"'!$K:$K"),0)),"")</f>
        <v>N/A</v>
      </c>
      <c r="W584" s="54" t="str">
        <f t="array" ref="W584">IFERROR(INDEX(INDIRECT("'"&amp;VLOOKUP($C584,ModMap!$A$2:$B$21,2,FALSE)&amp;"'!W:W"),MATCH($K584,INDIRECT("'"&amp;VLOOKUP($C584,ModMap!$A$2:$B$21,2,FALSE)&amp;"'!$K:$K"),0)),"")</f>
        <v/>
      </c>
      <c r="X584" s="58" t="s">
        <v>33</v>
      </c>
      <c r="Y584" s="54" t="str">
        <f t="array" ref="Y584">IFERROR(INDEX(INDIRECT("'"&amp;VLOOKUP($C584,ModMap!$A$2:$B$21,2,FALSE)&amp;"'!Y:Y"),MATCH($K584,INDIRECT("'"&amp;VLOOKUP($C584,ModMap!$A$2:$B$21,2,FALSE)&amp;"'!$K:$K"),0)),"")</f>
        <v>Not Started</v>
      </c>
      <c r="Z584" s="54" t="str">
        <f t="array" ref="Z584">IFERROR(INDEX(INDIRECT("'"&amp;VLOOKUP($C584,ModMap!$A$2:$B$21,2,FALSE)&amp;"'!Z:Z"),MATCH($K584,INDIRECT("'"&amp;VLOOKUP($C584,ModMap!$A$2:$B$21,2,FALSE)&amp;"'!$K:$K"),0)),"")</f>
        <v>Unassigned</v>
      </c>
      <c r="AA584" s="58" t="s">
        <v>33</v>
      </c>
      <c r="AB584" s="54" t="str">
        <f t="array" ref="AB584">IFERROR(INDEX(INDIRECT("'"&amp;VLOOKUP($C584,ModMap!$A$2:$B$21,2,FALSE)&amp;"'!AB:AB"),MATCH($K584,INDIRECT("'"&amp;VLOOKUP($C584,ModMap!$A$2:$B$21,2,FALSE)&amp;"'!$K:$K"),0)),"")</f>
        <v>Not Started</v>
      </c>
      <c r="AC584" s="54" t="str">
        <f t="array" ref="AC584">IFERROR(INDEX(INDIRECT("'"&amp;VLOOKUP($C584,ModMap!$A$2:$B$21,2,FALSE)&amp;"'!AC:AC"),MATCH($K584,INDIRECT("'"&amp;VLOOKUP($C584,ModMap!$A$2:$B$21,2,FALSE)&amp;"'!$K:$K"),0)),"")</f>
        <v>Unassigned</v>
      </c>
      <c r="AD584" s="45" t="s">
        <v>36</v>
      </c>
      <c r="AE584" s="54" t="str">
        <f t="array" ref="AE584">IFERROR(INDEX(INDIRECT("'"&amp;VLOOKUP($C584,ModMap!$A$2:$B$21,2,FALSE)&amp;"'!AE:AE"),MATCH($K584,INDIRECT("'"&amp;VLOOKUP($C584,ModMap!$A$2:$B$21,2,FALSE)&amp;"'!$K:$K"),0)),"")</f>
        <v>N/A</v>
      </c>
      <c r="AF584" s="54" t="str">
        <f t="array" ref="AF584">IFERROR(INDEX(INDIRECT("'"&amp;VLOOKUP($C584,ModMap!$A$2:$B$21,2,FALSE)&amp;"'!AF:AF"),MATCH($K584,INDIRECT("'"&amp;VLOOKUP($C584,ModMap!$A$2:$B$21,2,FALSE)&amp;"'!$K:$K"),0)),"")</f>
        <v/>
      </c>
      <c r="AG584" s="45" t="s">
        <v>36</v>
      </c>
      <c r="AH584" s="54" t="str">
        <f t="array" ref="AH584">IFERROR(INDEX(INDIRECT("'"&amp;VLOOKUP($C584,ModMap!$A$2:$B$21,2,FALSE)&amp;"'!AH:AH"),MATCH($K584,INDIRECT("'"&amp;VLOOKUP($C584,ModMap!$A$2:$B$21,2,FALSE)&amp;"'!$K:$K"),0)),"")</f>
        <v>N/A</v>
      </c>
      <c r="AI584" s="54" t="str">
        <f t="array" ref="AI584">IFERROR(INDEX(INDIRECT("'"&amp;VLOOKUP($C584,ModMap!$A$2:$B$21,2,FALSE)&amp;"'!AI:AI"),MATCH($K584,INDIRECT("'"&amp;VLOOKUP($C584,ModMap!$A$2:$B$21,2,FALSE)&amp;"'!$K:$K"),0)),"")</f>
        <v/>
      </c>
      <c r="AJ584" s="45" t="s">
        <v>36</v>
      </c>
      <c r="AK584" s="54" t="str">
        <f t="array" ref="AK584">IFERROR(INDEX(INDIRECT("'"&amp;VLOOKUP($C584,ModMap!$A$2:$B$21,2,FALSE)&amp;"'!AK:AK"),MATCH($K584,INDIRECT("'"&amp;VLOOKUP($C584,ModMap!$A$2:$B$21,2,FALSE)&amp;"'!$K:$K"),0)),"")</f>
        <v>N/A</v>
      </c>
      <c r="AL584" s="54" t="str">
        <f t="array" ref="AL584">IFERROR(INDEX(INDIRECT("'"&amp;VLOOKUP($C584,ModMap!$A$2:$B$21,2,FALSE)&amp;"'!AL:AL"),MATCH($K584,INDIRECT("'"&amp;VLOOKUP($C584,ModMap!$A$2:$B$21,2,FALSE)&amp;"'!$K:$K"),0)),"")</f>
        <v/>
      </c>
      <c r="AM584" s="54">
        <f t="shared" si="1"/>
        <v>2</v>
      </c>
      <c r="AN584" s="54" t="str">
        <f t="shared" si="2"/>
        <v>Not Started</v>
      </c>
      <c r="AO584" s="55" t="str">
        <f t="array" ref="AO584">IFERROR(INDEX(INDIRECT("'"&amp;VLOOKUP($C584,ModMap!$A$2:$B$21,2,FALSE)&amp;"'!AO:AO"),MATCH($K584,INDIRECT("'"&amp;VLOOKUP($C584,ModMap!$A$2:$B$21,2,FALSE)&amp;"'!$K:$K"),0)),"")</f>
        <v/>
      </c>
      <c r="AP584" s="53" t="str">
        <f t="array" ref="AP584">IFERROR(HYPERLINK("#'"&amp;VLOOKUP($C584,ModMap!$A$2:$B$21,2,FALSE)&amp;"'!V"&amp;MATCH($K584,INDIRECT("'"&amp;VLOOKUP($C584,ModMap!$A$2:$B$21,2,FALSE)&amp;"'!$K:$K"),0),"Edit on module sheet"),"")</f>
        <v>Edit on module sheet</v>
      </c>
    </row>
    <row r="585" ht="42.0" customHeight="1">
      <c r="A585" s="34">
        <v>583.0</v>
      </c>
      <c r="B585" s="34">
        <v>583.0</v>
      </c>
      <c r="C585" s="34" t="s">
        <v>124</v>
      </c>
      <c r="D585" s="35" t="s">
        <v>125</v>
      </c>
      <c r="E585" s="36" t="s">
        <v>48</v>
      </c>
      <c r="F585" s="103" t="s">
        <v>1448</v>
      </c>
      <c r="G585" s="35" t="s">
        <v>1449</v>
      </c>
      <c r="H585" s="34" t="s">
        <v>1516</v>
      </c>
      <c r="I585" s="34" t="s">
        <v>1517</v>
      </c>
      <c r="J585" s="35" t="s">
        <v>1518</v>
      </c>
      <c r="K585" s="34" t="s">
        <v>2944</v>
      </c>
      <c r="L585" s="35" t="s">
        <v>2945</v>
      </c>
      <c r="M585" s="62" t="s">
        <v>200</v>
      </c>
      <c r="N585" s="34" t="s">
        <v>1455</v>
      </c>
      <c r="O585" s="34" t="s">
        <v>1456</v>
      </c>
      <c r="P585" s="35" t="s">
        <v>1521</v>
      </c>
      <c r="Q585" s="35" t="s">
        <v>1522</v>
      </c>
      <c r="R585" s="34" t="s">
        <v>1523</v>
      </c>
      <c r="S585" s="34" t="s">
        <v>56</v>
      </c>
      <c r="T585" s="34" t="str">
        <f t="array" ref="T585">IFERROR(INDEX(INDIRECT("'"&amp;VLOOKUP($C585,ModMap!$A$2:$B$21,2,FALSE)&amp;"'!T:T"),MATCH($K585,INDIRECT("'"&amp;VLOOKUP($C585,ModMap!$A$2:$B$21,2,FALSE)&amp;"'!$K:$K"),0)),"")</f>
        <v>Unassigned</v>
      </c>
      <c r="U585" s="45" t="s">
        <v>36</v>
      </c>
      <c r="V585" s="34" t="str">
        <f t="array" ref="V585">IFERROR(INDEX(INDIRECT("'"&amp;VLOOKUP($C585,ModMap!$A$2:$B$21,2,FALSE)&amp;"'!V:V"),MATCH($K585,INDIRECT("'"&amp;VLOOKUP($C585,ModMap!$A$2:$B$21,2,FALSE)&amp;"'!$K:$K"),0)),"")</f>
        <v>N/A</v>
      </c>
      <c r="W585" s="34" t="str">
        <f t="array" ref="W585">IFERROR(INDEX(INDIRECT("'"&amp;VLOOKUP($C585,ModMap!$A$2:$B$21,2,FALSE)&amp;"'!W:W"),MATCH($K585,INDIRECT("'"&amp;VLOOKUP($C585,ModMap!$A$2:$B$21,2,FALSE)&amp;"'!$K:$K"),0)),"")</f>
        <v/>
      </c>
      <c r="X585" s="58" t="s">
        <v>33</v>
      </c>
      <c r="Y585" s="34" t="str">
        <f t="array" ref="Y585">IFERROR(INDEX(INDIRECT("'"&amp;VLOOKUP($C585,ModMap!$A$2:$B$21,2,FALSE)&amp;"'!Y:Y"),MATCH($K585,INDIRECT("'"&amp;VLOOKUP($C585,ModMap!$A$2:$B$21,2,FALSE)&amp;"'!$K:$K"),0)),"")</f>
        <v>Not Started</v>
      </c>
      <c r="Z585" s="34" t="str">
        <f t="array" ref="Z585">IFERROR(INDEX(INDIRECT("'"&amp;VLOOKUP($C585,ModMap!$A$2:$B$21,2,FALSE)&amp;"'!Z:Z"),MATCH($K585,INDIRECT("'"&amp;VLOOKUP($C585,ModMap!$A$2:$B$21,2,FALSE)&amp;"'!$K:$K"),0)),"")</f>
        <v>Unassigned</v>
      </c>
      <c r="AA585" s="58" t="s">
        <v>33</v>
      </c>
      <c r="AB585" s="34" t="str">
        <f t="array" ref="AB585">IFERROR(INDEX(INDIRECT("'"&amp;VLOOKUP($C585,ModMap!$A$2:$B$21,2,FALSE)&amp;"'!AB:AB"),MATCH($K585,INDIRECT("'"&amp;VLOOKUP($C585,ModMap!$A$2:$B$21,2,FALSE)&amp;"'!$K:$K"),0)),"")</f>
        <v>Not Started</v>
      </c>
      <c r="AC585" s="34" t="str">
        <f t="array" ref="AC585">IFERROR(INDEX(INDIRECT("'"&amp;VLOOKUP($C585,ModMap!$A$2:$B$21,2,FALSE)&amp;"'!AC:AC"),MATCH($K585,INDIRECT("'"&amp;VLOOKUP($C585,ModMap!$A$2:$B$21,2,FALSE)&amp;"'!$K:$K"),0)),"")</f>
        <v>Unassigned</v>
      </c>
      <c r="AD585" s="58" t="s">
        <v>33</v>
      </c>
      <c r="AE585" s="34" t="str">
        <f t="array" ref="AE585">IFERROR(INDEX(INDIRECT("'"&amp;VLOOKUP($C585,ModMap!$A$2:$B$21,2,FALSE)&amp;"'!AE:AE"),MATCH($K585,INDIRECT("'"&amp;VLOOKUP($C585,ModMap!$A$2:$B$21,2,FALSE)&amp;"'!$K:$K"),0)),"")</f>
        <v>Not Started</v>
      </c>
      <c r="AF585" s="34" t="str">
        <f t="array" ref="AF585">IFERROR(INDEX(INDIRECT("'"&amp;VLOOKUP($C585,ModMap!$A$2:$B$21,2,FALSE)&amp;"'!AF:AF"),MATCH($K585,INDIRECT("'"&amp;VLOOKUP($C585,ModMap!$A$2:$B$21,2,FALSE)&amp;"'!$K:$K"),0)),"")</f>
        <v>Unassigned</v>
      </c>
      <c r="AG585" s="45" t="s">
        <v>36</v>
      </c>
      <c r="AH585" s="34" t="str">
        <f t="array" ref="AH585">IFERROR(INDEX(INDIRECT("'"&amp;VLOOKUP($C585,ModMap!$A$2:$B$21,2,FALSE)&amp;"'!AH:AH"),MATCH($K585,INDIRECT("'"&amp;VLOOKUP($C585,ModMap!$A$2:$B$21,2,FALSE)&amp;"'!$K:$K"),0)),"")</f>
        <v>N/A</v>
      </c>
      <c r="AI585" s="34" t="str">
        <f t="array" ref="AI585">IFERROR(INDEX(INDIRECT("'"&amp;VLOOKUP($C585,ModMap!$A$2:$B$21,2,FALSE)&amp;"'!AI:AI"),MATCH($K585,INDIRECT("'"&amp;VLOOKUP($C585,ModMap!$A$2:$B$21,2,FALSE)&amp;"'!$K:$K"),0)),"")</f>
        <v/>
      </c>
      <c r="AJ585" s="45" t="s">
        <v>36</v>
      </c>
      <c r="AK585" s="34" t="str">
        <f t="array" ref="AK585">IFERROR(INDEX(INDIRECT("'"&amp;VLOOKUP($C585,ModMap!$A$2:$B$21,2,FALSE)&amp;"'!AK:AK"),MATCH($K585,INDIRECT("'"&amp;VLOOKUP($C585,ModMap!$A$2:$B$21,2,FALSE)&amp;"'!$K:$K"),0)),"")</f>
        <v>N/A</v>
      </c>
      <c r="AL585" s="34" t="str">
        <f t="array" ref="AL585">IFERROR(INDEX(INDIRECT("'"&amp;VLOOKUP($C585,ModMap!$A$2:$B$21,2,FALSE)&amp;"'!AL:AL"),MATCH($K585,INDIRECT("'"&amp;VLOOKUP($C585,ModMap!$A$2:$B$21,2,FALSE)&amp;"'!$K:$K"),0)),"")</f>
        <v/>
      </c>
      <c r="AM585" s="34">
        <f t="shared" si="1"/>
        <v>3</v>
      </c>
      <c r="AN585" s="34" t="str">
        <f t="shared" si="2"/>
        <v>Not Started</v>
      </c>
      <c r="AO585" s="35" t="str">
        <f t="array" ref="AO585">IFERROR(INDEX(INDIRECT("'"&amp;VLOOKUP($C585,ModMap!$A$2:$B$21,2,FALSE)&amp;"'!AO:AO"),MATCH($K585,INDIRECT("'"&amp;VLOOKUP($C585,ModMap!$A$2:$B$21,2,FALSE)&amp;"'!$K:$K"),0)),"")</f>
        <v/>
      </c>
      <c r="AP585" s="53" t="str">
        <f t="array" ref="AP585">IFERROR(HYPERLINK("#'"&amp;VLOOKUP($C585,ModMap!$A$2:$B$21,2,FALSE)&amp;"'!V"&amp;MATCH($K585,INDIRECT("'"&amp;VLOOKUP($C585,ModMap!$A$2:$B$21,2,FALSE)&amp;"'!$K:$K"),0),"Edit on module sheet"),"")</f>
        <v>Edit on module sheet</v>
      </c>
    </row>
    <row r="586" ht="42.0" customHeight="1">
      <c r="A586" s="54">
        <v>584.0</v>
      </c>
      <c r="B586" s="54">
        <v>584.0</v>
      </c>
      <c r="C586" s="54" t="s">
        <v>124</v>
      </c>
      <c r="D586" s="55" t="s">
        <v>125</v>
      </c>
      <c r="E586" s="65" t="s">
        <v>41</v>
      </c>
      <c r="F586" s="103" t="s">
        <v>1448</v>
      </c>
      <c r="G586" s="55" t="s">
        <v>1449</v>
      </c>
      <c r="H586" s="54" t="s">
        <v>1516</v>
      </c>
      <c r="I586" s="54" t="s">
        <v>1517</v>
      </c>
      <c r="J586" s="55" t="s">
        <v>1518</v>
      </c>
      <c r="K586" s="54" t="s">
        <v>1519</v>
      </c>
      <c r="L586" s="55" t="s">
        <v>1520</v>
      </c>
      <c r="M586" s="62" t="s">
        <v>200</v>
      </c>
      <c r="N586" s="54" t="s">
        <v>1455</v>
      </c>
      <c r="O586" s="54" t="s">
        <v>1456</v>
      </c>
      <c r="P586" s="55" t="s">
        <v>1521</v>
      </c>
      <c r="Q586" s="55" t="s">
        <v>1522</v>
      </c>
      <c r="R586" s="54" t="s">
        <v>1523</v>
      </c>
      <c r="S586" s="54" t="s">
        <v>206</v>
      </c>
      <c r="T586" s="54" t="str">
        <f t="array" ref="T586">IFERROR(INDEX(INDIRECT("'"&amp;VLOOKUP($C586,ModMap!$A$2:$B$21,2,FALSE)&amp;"'!T:T"),MATCH($K586,INDIRECT("'"&amp;VLOOKUP($C586,ModMap!$A$2:$B$21,2,FALSE)&amp;"'!$K:$K"),0)),"")</f>
        <v>Unassigned</v>
      </c>
      <c r="U586" s="58" t="s">
        <v>33</v>
      </c>
      <c r="V586" s="54" t="str">
        <f t="array" ref="V586">IFERROR(INDEX(INDIRECT("'"&amp;VLOOKUP($C586,ModMap!$A$2:$B$21,2,FALSE)&amp;"'!V:V"),MATCH($K586,INDIRECT("'"&amp;VLOOKUP($C586,ModMap!$A$2:$B$21,2,FALSE)&amp;"'!$K:$K"),0)),"")</f>
        <v>Not Started</v>
      </c>
      <c r="W586" s="54" t="str">
        <f t="array" ref="W586">IFERROR(INDEX(INDIRECT("'"&amp;VLOOKUP($C586,ModMap!$A$2:$B$21,2,FALSE)&amp;"'!W:W"),MATCH($K586,INDIRECT("'"&amp;VLOOKUP($C586,ModMap!$A$2:$B$21,2,FALSE)&amp;"'!$K:$K"),0)),"")</f>
        <v>Unassigned</v>
      </c>
      <c r="X586" s="45" t="s">
        <v>36</v>
      </c>
      <c r="Y586" s="54" t="str">
        <f t="array" ref="Y586">IFERROR(INDEX(INDIRECT("'"&amp;VLOOKUP($C586,ModMap!$A$2:$B$21,2,FALSE)&amp;"'!Y:Y"),MATCH($K586,INDIRECT("'"&amp;VLOOKUP($C586,ModMap!$A$2:$B$21,2,FALSE)&amp;"'!$K:$K"),0)),"")</f>
        <v>N/A</v>
      </c>
      <c r="Z586" s="54" t="str">
        <f t="array" ref="Z586">IFERROR(INDEX(INDIRECT("'"&amp;VLOOKUP($C586,ModMap!$A$2:$B$21,2,FALSE)&amp;"'!Z:Z"),MATCH($K586,INDIRECT("'"&amp;VLOOKUP($C586,ModMap!$A$2:$B$21,2,FALSE)&amp;"'!$K:$K"),0)),"")</f>
        <v/>
      </c>
      <c r="AA586" s="45" t="s">
        <v>36</v>
      </c>
      <c r="AB586" s="54" t="str">
        <f t="array" ref="AB586">IFERROR(INDEX(INDIRECT("'"&amp;VLOOKUP($C586,ModMap!$A$2:$B$21,2,FALSE)&amp;"'!AB:AB"),MATCH($K586,INDIRECT("'"&amp;VLOOKUP($C586,ModMap!$A$2:$B$21,2,FALSE)&amp;"'!$K:$K"),0)),"")</f>
        <v>N/A</v>
      </c>
      <c r="AC586" s="54" t="str">
        <f t="array" ref="AC586">IFERROR(INDEX(INDIRECT("'"&amp;VLOOKUP($C586,ModMap!$A$2:$B$21,2,FALSE)&amp;"'!AC:AC"),MATCH($K586,INDIRECT("'"&amp;VLOOKUP($C586,ModMap!$A$2:$B$21,2,FALSE)&amp;"'!$K:$K"),0)),"")</f>
        <v/>
      </c>
      <c r="AD586" s="58" t="s">
        <v>33</v>
      </c>
      <c r="AE586" s="54" t="str">
        <f t="array" ref="AE586">IFERROR(INDEX(INDIRECT("'"&amp;VLOOKUP($C586,ModMap!$A$2:$B$21,2,FALSE)&amp;"'!AE:AE"),MATCH($K586,INDIRECT("'"&amp;VLOOKUP($C586,ModMap!$A$2:$B$21,2,FALSE)&amp;"'!$K:$K"),0)),"")</f>
        <v>Not Started</v>
      </c>
      <c r="AF586" s="54" t="str">
        <f t="array" ref="AF586">IFERROR(INDEX(INDIRECT("'"&amp;VLOOKUP($C586,ModMap!$A$2:$B$21,2,FALSE)&amp;"'!AF:AF"),MATCH($K586,INDIRECT("'"&amp;VLOOKUP($C586,ModMap!$A$2:$B$21,2,FALSE)&amp;"'!$K:$K"),0)),"")</f>
        <v>Unassigned</v>
      </c>
      <c r="AG586" s="45" t="s">
        <v>36</v>
      </c>
      <c r="AH586" s="54" t="str">
        <f t="array" ref="AH586">IFERROR(INDEX(INDIRECT("'"&amp;VLOOKUP($C586,ModMap!$A$2:$B$21,2,FALSE)&amp;"'!AH:AH"),MATCH($K586,INDIRECT("'"&amp;VLOOKUP($C586,ModMap!$A$2:$B$21,2,FALSE)&amp;"'!$K:$K"),0)),"")</f>
        <v>N/A</v>
      </c>
      <c r="AI586" s="54" t="str">
        <f t="array" ref="AI586">IFERROR(INDEX(INDIRECT("'"&amp;VLOOKUP($C586,ModMap!$A$2:$B$21,2,FALSE)&amp;"'!AI:AI"),MATCH($K586,INDIRECT("'"&amp;VLOOKUP($C586,ModMap!$A$2:$B$21,2,FALSE)&amp;"'!$K:$K"),0)),"")</f>
        <v/>
      </c>
      <c r="AJ586" s="45" t="s">
        <v>36</v>
      </c>
      <c r="AK586" s="54" t="str">
        <f t="array" ref="AK586">IFERROR(INDEX(INDIRECT("'"&amp;VLOOKUP($C586,ModMap!$A$2:$B$21,2,FALSE)&amp;"'!AK:AK"),MATCH($K586,INDIRECT("'"&amp;VLOOKUP($C586,ModMap!$A$2:$B$21,2,FALSE)&amp;"'!$K:$K"),0)),"")</f>
        <v>N/A</v>
      </c>
      <c r="AL586" s="54" t="str">
        <f t="array" ref="AL586">IFERROR(INDEX(INDIRECT("'"&amp;VLOOKUP($C586,ModMap!$A$2:$B$21,2,FALSE)&amp;"'!AL:AL"),MATCH($K586,INDIRECT("'"&amp;VLOOKUP($C586,ModMap!$A$2:$B$21,2,FALSE)&amp;"'!$K:$K"),0)),"")</f>
        <v/>
      </c>
      <c r="AM586" s="54">
        <f t="shared" si="1"/>
        <v>2</v>
      </c>
      <c r="AN586" s="54" t="str">
        <f t="shared" si="2"/>
        <v>Not Started</v>
      </c>
      <c r="AO586" s="55" t="str">
        <f t="array" ref="AO586">IFERROR(INDEX(INDIRECT("'"&amp;VLOOKUP($C586,ModMap!$A$2:$B$21,2,FALSE)&amp;"'!AO:AO"),MATCH($K586,INDIRECT("'"&amp;VLOOKUP($C586,ModMap!$A$2:$B$21,2,FALSE)&amp;"'!$K:$K"),0)),"")</f>
        <v/>
      </c>
      <c r="AP586" s="53" t="str">
        <f t="array" ref="AP586">IFERROR(HYPERLINK("#'"&amp;VLOOKUP($C586,ModMap!$A$2:$B$21,2,FALSE)&amp;"'!V"&amp;MATCH($K586,INDIRECT("'"&amp;VLOOKUP($C586,ModMap!$A$2:$B$21,2,FALSE)&amp;"'!$K:$K"),0),"Edit on module sheet"),"")</f>
        <v>Edit on module sheet</v>
      </c>
    </row>
    <row r="587" ht="42.0" customHeight="1">
      <c r="A587" s="34">
        <v>585.0</v>
      </c>
      <c r="B587" s="34">
        <v>585.0</v>
      </c>
      <c r="C587" s="34" t="s">
        <v>124</v>
      </c>
      <c r="D587" s="35" t="s">
        <v>125</v>
      </c>
      <c r="E587" s="64" t="s">
        <v>69</v>
      </c>
      <c r="F587" s="103" t="s">
        <v>1448</v>
      </c>
      <c r="G587" s="35" t="s">
        <v>1449</v>
      </c>
      <c r="H587" s="34" t="s">
        <v>1516</v>
      </c>
      <c r="I587" s="34" t="s">
        <v>1517</v>
      </c>
      <c r="J587" s="35" t="s">
        <v>1518</v>
      </c>
      <c r="K587" s="34" t="s">
        <v>3871</v>
      </c>
      <c r="L587" s="35" t="s">
        <v>3872</v>
      </c>
      <c r="M587" s="58" t="s">
        <v>434</v>
      </c>
      <c r="N587" s="34" t="s">
        <v>1455</v>
      </c>
      <c r="O587" s="34" t="s">
        <v>1456</v>
      </c>
      <c r="P587" s="35" t="s">
        <v>1521</v>
      </c>
      <c r="Q587" s="35" t="s">
        <v>1522</v>
      </c>
      <c r="R587" s="34" t="s">
        <v>1523</v>
      </c>
      <c r="S587" s="34" t="s">
        <v>69</v>
      </c>
      <c r="T587" s="34" t="str">
        <f t="array" ref="T587">IFERROR(INDEX(INDIRECT("'"&amp;VLOOKUP($C587,ModMap!$A$2:$B$21,2,FALSE)&amp;"'!T:T"),MATCH($K587,INDIRECT("'"&amp;VLOOKUP($C587,ModMap!$A$2:$B$21,2,FALSE)&amp;"'!$K:$K"),0)),"")</f>
        <v>Unassigned</v>
      </c>
      <c r="U587" s="58" t="s">
        <v>33</v>
      </c>
      <c r="V587" s="34" t="str">
        <f t="array" ref="V587">IFERROR(INDEX(INDIRECT("'"&amp;VLOOKUP($C587,ModMap!$A$2:$B$21,2,FALSE)&amp;"'!V:V"),MATCH($K587,INDIRECT("'"&amp;VLOOKUP($C587,ModMap!$A$2:$B$21,2,FALSE)&amp;"'!$K:$K"),0)),"")</f>
        <v>Not Started</v>
      </c>
      <c r="W587" s="34" t="str">
        <f t="array" ref="W587">IFERROR(INDEX(INDIRECT("'"&amp;VLOOKUP($C587,ModMap!$A$2:$B$21,2,FALSE)&amp;"'!W:W"),MATCH($K587,INDIRECT("'"&amp;VLOOKUP($C587,ModMap!$A$2:$B$21,2,FALSE)&amp;"'!$K:$K"),0)),"")</f>
        <v>Unassigned</v>
      </c>
      <c r="X587" s="58" t="s">
        <v>33</v>
      </c>
      <c r="Y587" s="34" t="str">
        <f t="array" ref="Y587">IFERROR(INDEX(INDIRECT("'"&amp;VLOOKUP($C587,ModMap!$A$2:$B$21,2,FALSE)&amp;"'!Y:Y"),MATCH($K587,INDIRECT("'"&amp;VLOOKUP($C587,ModMap!$A$2:$B$21,2,FALSE)&amp;"'!$K:$K"),0)),"")</f>
        <v>Not Started</v>
      </c>
      <c r="Z587" s="34" t="str">
        <f t="array" ref="Z587">IFERROR(INDEX(INDIRECT("'"&amp;VLOOKUP($C587,ModMap!$A$2:$B$21,2,FALSE)&amp;"'!Z:Z"),MATCH($K587,INDIRECT("'"&amp;VLOOKUP($C587,ModMap!$A$2:$B$21,2,FALSE)&amp;"'!$K:$K"),0)),"")</f>
        <v>Unassigned</v>
      </c>
      <c r="AA587" s="45" t="s">
        <v>36</v>
      </c>
      <c r="AB587" s="34" t="str">
        <f t="array" ref="AB587">IFERROR(INDEX(INDIRECT("'"&amp;VLOOKUP($C587,ModMap!$A$2:$B$21,2,FALSE)&amp;"'!AB:AB"),MATCH($K587,INDIRECT("'"&amp;VLOOKUP($C587,ModMap!$A$2:$B$21,2,FALSE)&amp;"'!$K:$K"),0)),"")</f>
        <v>N/A</v>
      </c>
      <c r="AC587" s="34" t="str">
        <f t="array" ref="AC587">IFERROR(INDEX(INDIRECT("'"&amp;VLOOKUP($C587,ModMap!$A$2:$B$21,2,FALSE)&amp;"'!AC:AC"),MATCH($K587,INDIRECT("'"&amp;VLOOKUP($C587,ModMap!$A$2:$B$21,2,FALSE)&amp;"'!$K:$K"),0)),"")</f>
        <v/>
      </c>
      <c r="AD587" s="58" t="s">
        <v>33</v>
      </c>
      <c r="AE587" s="34" t="str">
        <f t="array" ref="AE587">IFERROR(INDEX(INDIRECT("'"&amp;VLOOKUP($C587,ModMap!$A$2:$B$21,2,FALSE)&amp;"'!AE:AE"),MATCH($K587,INDIRECT("'"&amp;VLOOKUP($C587,ModMap!$A$2:$B$21,2,FALSE)&amp;"'!$K:$K"),0)),"")</f>
        <v>Not Started</v>
      </c>
      <c r="AF587" s="34" t="str">
        <f t="array" ref="AF587">IFERROR(INDEX(INDIRECT("'"&amp;VLOOKUP($C587,ModMap!$A$2:$B$21,2,FALSE)&amp;"'!AF:AF"),MATCH($K587,INDIRECT("'"&amp;VLOOKUP($C587,ModMap!$A$2:$B$21,2,FALSE)&amp;"'!$K:$K"),0)),"")</f>
        <v>Unassigned</v>
      </c>
      <c r="AG587" s="45" t="s">
        <v>36</v>
      </c>
      <c r="AH587" s="34" t="str">
        <f t="array" ref="AH587">IFERROR(INDEX(INDIRECT("'"&amp;VLOOKUP($C587,ModMap!$A$2:$B$21,2,FALSE)&amp;"'!AH:AH"),MATCH($K587,INDIRECT("'"&amp;VLOOKUP($C587,ModMap!$A$2:$B$21,2,FALSE)&amp;"'!$K:$K"),0)),"")</f>
        <v>N/A</v>
      </c>
      <c r="AI587" s="34" t="str">
        <f t="array" ref="AI587">IFERROR(INDEX(INDIRECT("'"&amp;VLOOKUP($C587,ModMap!$A$2:$B$21,2,FALSE)&amp;"'!AI:AI"),MATCH($K587,INDIRECT("'"&amp;VLOOKUP($C587,ModMap!$A$2:$B$21,2,FALSE)&amp;"'!$K:$K"),0)),"")</f>
        <v/>
      </c>
      <c r="AJ587" s="45" t="s">
        <v>36</v>
      </c>
      <c r="AK587" s="34" t="str">
        <f t="array" ref="AK587">IFERROR(INDEX(INDIRECT("'"&amp;VLOOKUP($C587,ModMap!$A$2:$B$21,2,FALSE)&amp;"'!AK:AK"),MATCH($K587,INDIRECT("'"&amp;VLOOKUP($C587,ModMap!$A$2:$B$21,2,FALSE)&amp;"'!$K:$K"),0)),"")</f>
        <v>N/A</v>
      </c>
      <c r="AL587" s="34" t="str">
        <f t="array" ref="AL587">IFERROR(INDEX(INDIRECT("'"&amp;VLOOKUP($C587,ModMap!$A$2:$B$21,2,FALSE)&amp;"'!AL:AL"),MATCH($K587,INDIRECT("'"&amp;VLOOKUP($C587,ModMap!$A$2:$B$21,2,FALSE)&amp;"'!$K:$K"),0)),"")</f>
        <v/>
      </c>
      <c r="AM587" s="34">
        <f t="shared" si="1"/>
        <v>3</v>
      </c>
      <c r="AN587" s="34" t="str">
        <f t="shared" si="2"/>
        <v>Not Started</v>
      </c>
      <c r="AO587" s="35" t="str">
        <f t="array" ref="AO587">IFERROR(INDEX(INDIRECT("'"&amp;VLOOKUP($C587,ModMap!$A$2:$B$21,2,FALSE)&amp;"'!AO:AO"),MATCH($K587,INDIRECT("'"&amp;VLOOKUP($C587,ModMap!$A$2:$B$21,2,FALSE)&amp;"'!$K:$K"),0)),"")</f>
        <v/>
      </c>
      <c r="AP587" s="53" t="str">
        <f t="array" ref="AP587">IFERROR(HYPERLINK("#'"&amp;VLOOKUP($C587,ModMap!$A$2:$B$21,2,FALSE)&amp;"'!V"&amp;MATCH($K587,INDIRECT("'"&amp;VLOOKUP($C587,ModMap!$A$2:$B$21,2,FALSE)&amp;"'!$K:$K"),0),"Edit on module sheet"),"")</f>
        <v>Edit on module sheet</v>
      </c>
    </row>
    <row r="588" ht="42.0" customHeight="1">
      <c r="A588" s="54">
        <v>586.0</v>
      </c>
      <c r="B588" s="54">
        <v>586.0</v>
      </c>
      <c r="C588" s="54" t="s">
        <v>127</v>
      </c>
      <c r="D588" s="55" t="s">
        <v>128</v>
      </c>
      <c r="E588" s="36" t="s">
        <v>48</v>
      </c>
      <c r="F588" s="107" t="s">
        <v>1531</v>
      </c>
      <c r="G588" s="55" t="s">
        <v>1532</v>
      </c>
      <c r="H588" s="54" t="s">
        <v>1533</v>
      </c>
      <c r="I588" s="54" t="s">
        <v>1534</v>
      </c>
      <c r="J588" s="55" t="s">
        <v>1535</v>
      </c>
      <c r="K588" s="54" t="s">
        <v>2948</v>
      </c>
      <c r="L588" s="55" t="s">
        <v>2949</v>
      </c>
      <c r="M588" s="62" t="s">
        <v>200</v>
      </c>
      <c r="N588" s="54" t="s">
        <v>128</v>
      </c>
      <c r="O588" s="54" t="s">
        <v>1538</v>
      </c>
      <c r="P588" s="55" t="s">
        <v>1539</v>
      </c>
      <c r="Q588" s="55" t="s">
        <v>1540</v>
      </c>
      <c r="R588" s="54" t="s">
        <v>1541</v>
      </c>
      <c r="S588" s="54" t="s">
        <v>53</v>
      </c>
      <c r="T588" s="54" t="str">
        <f t="array" ref="T588">IFERROR(INDEX(INDIRECT("'"&amp;VLOOKUP($C588,ModMap!$A$2:$B$21,2,FALSE)&amp;"'!T:T"),MATCH($K588,INDIRECT("'"&amp;VLOOKUP($C588,ModMap!$A$2:$B$21,2,FALSE)&amp;"'!$K:$K"),0)),"")</f>
        <v>Unassigned</v>
      </c>
      <c r="U588" s="45" t="s">
        <v>36</v>
      </c>
      <c r="V588" s="54" t="str">
        <f t="array" ref="V588">IFERROR(INDEX(INDIRECT("'"&amp;VLOOKUP($C588,ModMap!$A$2:$B$21,2,FALSE)&amp;"'!V:V"),MATCH($K588,INDIRECT("'"&amp;VLOOKUP($C588,ModMap!$A$2:$B$21,2,FALSE)&amp;"'!$K:$K"),0)),"")</f>
        <v>N/A</v>
      </c>
      <c r="W588" s="54" t="str">
        <f t="array" ref="W588">IFERROR(INDEX(INDIRECT("'"&amp;VLOOKUP($C588,ModMap!$A$2:$B$21,2,FALSE)&amp;"'!W:W"),MATCH($K588,INDIRECT("'"&amp;VLOOKUP($C588,ModMap!$A$2:$B$21,2,FALSE)&amp;"'!$K:$K"),0)),"")</f>
        <v/>
      </c>
      <c r="X588" s="58" t="s">
        <v>33</v>
      </c>
      <c r="Y588" s="54" t="str">
        <f t="array" ref="Y588">IFERROR(INDEX(INDIRECT("'"&amp;VLOOKUP($C588,ModMap!$A$2:$B$21,2,FALSE)&amp;"'!Y:Y"),MATCH($K588,INDIRECT("'"&amp;VLOOKUP($C588,ModMap!$A$2:$B$21,2,FALSE)&amp;"'!$K:$K"),0)),"")</f>
        <v>Not Started</v>
      </c>
      <c r="Z588" s="54" t="str">
        <f t="array" ref="Z588">IFERROR(INDEX(INDIRECT("'"&amp;VLOOKUP($C588,ModMap!$A$2:$B$21,2,FALSE)&amp;"'!Z:Z"),MATCH($K588,INDIRECT("'"&amp;VLOOKUP($C588,ModMap!$A$2:$B$21,2,FALSE)&amp;"'!$K:$K"),0)),"")</f>
        <v>Unassigned</v>
      </c>
      <c r="AA588" s="58" t="s">
        <v>33</v>
      </c>
      <c r="AB588" s="54" t="str">
        <f t="array" ref="AB588">IFERROR(INDEX(INDIRECT("'"&amp;VLOOKUP($C588,ModMap!$A$2:$B$21,2,FALSE)&amp;"'!AB:AB"),MATCH($K588,INDIRECT("'"&amp;VLOOKUP($C588,ModMap!$A$2:$B$21,2,FALSE)&amp;"'!$K:$K"),0)),"")</f>
        <v>Not Started</v>
      </c>
      <c r="AC588" s="54" t="str">
        <f t="array" ref="AC588">IFERROR(INDEX(INDIRECT("'"&amp;VLOOKUP($C588,ModMap!$A$2:$B$21,2,FALSE)&amp;"'!AC:AC"),MATCH($K588,INDIRECT("'"&amp;VLOOKUP($C588,ModMap!$A$2:$B$21,2,FALSE)&amp;"'!$K:$K"),0)),"")</f>
        <v>Unassigned</v>
      </c>
      <c r="AD588" s="45" t="s">
        <v>36</v>
      </c>
      <c r="AE588" s="54" t="str">
        <f t="array" ref="AE588">IFERROR(INDEX(INDIRECT("'"&amp;VLOOKUP($C588,ModMap!$A$2:$B$21,2,FALSE)&amp;"'!AE:AE"),MATCH($K588,INDIRECT("'"&amp;VLOOKUP($C588,ModMap!$A$2:$B$21,2,FALSE)&amp;"'!$K:$K"),0)),"")</f>
        <v>N/A</v>
      </c>
      <c r="AF588" s="54" t="str">
        <f t="array" ref="AF588">IFERROR(INDEX(INDIRECT("'"&amp;VLOOKUP($C588,ModMap!$A$2:$B$21,2,FALSE)&amp;"'!AF:AF"),MATCH($K588,INDIRECT("'"&amp;VLOOKUP($C588,ModMap!$A$2:$B$21,2,FALSE)&amp;"'!$K:$K"),0)),"")</f>
        <v/>
      </c>
      <c r="AG588" s="45" t="s">
        <v>36</v>
      </c>
      <c r="AH588" s="54" t="str">
        <f t="array" ref="AH588">IFERROR(INDEX(INDIRECT("'"&amp;VLOOKUP($C588,ModMap!$A$2:$B$21,2,FALSE)&amp;"'!AH:AH"),MATCH($K588,INDIRECT("'"&amp;VLOOKUP($C588,ModMap!$A$2:$B$21,2,FALSE)&amp;"'!$K:$K"),0)),"")</f>
        <v>N/A</v>
      </c>
      <c r="AI588" s="54" t="str">
        <f t="array" ref="AI588">IFERROR(INDEX(INDIRECT("'"&amp;VLOOKUP($C588,ModMap!$A$2:$B$21,2,FALSE)&amp;"'!AI:AI"),MATCH($K588,INDIRECT("'"&amp;VLOOKUP($C588,ModMap!$A$2:$B$21,2,FALSE)&amp;"'!$K:$K"),0)),"")</f>
        <v/>
      </c>
      <c r="AJ588" s="45" t="s">
        <v>36</v>
      </c>
      <c r="AK588" s="54" t="str">
        <f t="array" ref="AK588">IFERROR(INDEX(INDIRECT("'"&amp;VLOOKUP($C588,ModMap!$A$2:$B$21,2,FALSE)&amp;"'!AK:AK"),MATCH($K588,INDIRECT("'"&amp;VLOOKUP($C588,ModMap!$A$2:$B$21,2,FALSE)&amp;"'!$K:$K"),0)),"")</f>
        <v>N/A</v>
      </c>
      <c r="AL588" s="54" t="str">
        <f t="array" ref="AL588">IFERROR(INDEX(INDIRECT("'"&amp;VLOOKUP($C588,ModMap!$A$2:$B$21,2,FALSE)&amp;"'!AL:AL"),MATCH($K588,INDIRECT("'"&amp;VLOOKUP($C588,ModMap!$A$2:$B$21,2,FALSE)&amp;"'!$K:$K"),0)),"")</f>
        <v/>
      </c>
      <c r="AM588" s="54">
        <f t="shared" si="1"/>
        <v>2</v>
      </c>
      <c r="AN588" s="54" t="str">
        <f t="shared" si="2"/>
        <v>Not Started</v>
      </c>
      <c r="AO588" s="55" t="str">
        <f t="array" ref="AO588">IFERROR(INDEX(INDIRECT("'"&amp;VLOOKUP($C588,ModMap!$A$2:$B$21,2,FALSE)&amp;"'!AO:AO"),MATCH($K588,INDIRECT("'"&amp;VLOOKUP($C588,ModMap!$A$2:$B$21,2,FALSE)&amp;"'!$K:$K"),0)),"")</f>
        <v/>
      </c>
      <c r="AP588" s="53" t="str">
        <f t="array" ref="AP588">IFERROR(HYPERLINK("#'"&amp;VLOOKUP($C588,ModMap!$A$2:$B$21,2,FALSE)&amp;"'!V"&amp;MATCH($K588,INDIRECT("'"&amp;VLOOKUP($C588,ModMap!$A$2:$B$21,2,FALSE)&amp;"'!$K:$K"),0),"Edit on module sheet"),"")</f>
        <v>Edit on module sheet</v>
      </c>
    </row>
    <row r="589" ht="42.0" customHeight="1">
      <c r="A589" s="34">
        <v>587.0</v>
      </c>
      <c r="B589" s="34">
        <v>587.0</v>
      </c>
      <c r="C589" s="34" t="s">
        <v>127</v>
      </c>
      <c r="D589" s="35" t="s">
        <v>128</v>
      </c>
      <c r="E589" s="36" t="s">
        <v>48</v>
      </c>
      <c r="F589" s="107" t="s">
        <v>1531</v>
      </c>
      <c r="G589" s="35" t="s">
        <v>1532</v>
      </c>
      <c r="H589" s="34" t="s">
        <v>1533</v>
      </c>
      <c r="I589" s="34" t="s">
        <v>1534</v>
      </c>
      <c r="J589" s="35" t="s">
        <v>1535</v>
      </c>
      <c r="K589" s="34" t="s">
        <v>2961</v>
      </c>
      <c r="L589" s="35" t="s">
        <v>2962</v>
      </c>
      <c r="M589" s="62" t="s">
        <v>200</v>
      </c>
      <c r="N589" s="34" t="s">
        <v>128</v>
      </c>
      <c r="O589" s="34" t="s">
        <v>1538</v>
      </c>
      <c r="P589" s="35" t="s">
        <v>1539</v>
      </c>
      <c r="Q589" s="35" t="s">
        <v>1540</v>
      </c>
      <c r="R589" s="34" t="s">
        <v>1541</v>
      </c>
      <c r="S589" s="34" t="s">
        <v>56</v>
      </c>
      <c r="T589" s="34" t="str">
        <f t="array" ref="T589">IFERROR(INDEX(INDIRECT("'"&amp;VLOOKUP($C589,ModMap!$A$2:$B$21,2,FALSE)&amp;"'!T:T"),MATCH($K589,INDIRECT("'"&amp;VLOOKUP($C589,ModMap!$A$2:$B$21,2,FALSE)&amp;"'!$K:$K"),0)),"")</f>
        <v>Unassigned</v>
      </c>
      <c r="U589" s="45" t="s">
        <v>36</v>
      </c>
      <c r="V589" s="34" t="str">
        <f t="array" ref="V589">IFERROR(INDEX(INDIRECT("'"&amp;VLOOKUP($C589,ModMap!$A$2:$B$21,2,FALSE)&amp;"'!V:V"),MATCH($K589,INDIRECT("'"&amp;VLOOKUP($C589,ModMap!$A$2:$B$21,2,FALSE)&amp;"'!$K:$K"),0)),"")</f>
        <v>N/A</v>
      </c>
      <c r="W589" s="34" t="str">
        <f t="array" ref="W589">IFERROR(INDEX(INDIRECT("'"&amp;VLOOKUP($C589,ModMap!$A$2:$B$21,2,FALSE)&amp;"'!W:W"),MATCH($K589,INDIRECT("'"&amp;VLOOKUP($C589,ModMap!$A$2:$B$21,2,FALSE)&amp;"'!$K:$K"),0)),"")</f>
        <v/>
      </c>
      <c r="X589" s="58" t="s">
        <v>33</v>
      </c>
      <c r="Y589" s="34" t="str">
        <f t="array" ref="Y589">IFERROR(INDEX(INDIRECT("'"&amp;VLOOKUP($C589,ModMap!$A$2:$B$21,2,FALSE)&amp;"'!Y:Y"),MATCH($K589,INDIRECT("'"&amp;VLOOKUP($C589,ModMap!$A$2:$B$21,2,FALSE)&amp;"'!$K:$K"),0)),"")</f>
        <v>Not Started</v>
      </c>
      <c r="Z589" s="34" t="str">
        <f t="array" ref="Z589">IFERROR(INDEX(INDIRECT("'"&amp;VLOOKUP($C589,ModMap!$A$2:$B$21,2,FALSE)&amp;"'!Z:Z"),MATCH($K589,INDIRECT("'"&amp;VLOOKUP($C589,ModMap!$A$2:$B$21,2,FALSE)&amp;"'!$K:$K"),0)),"")</f>
        <v>Unassigned</v>
      </c>
      <c r="AA589" s="58" t="s">
        <v>33</v>
      </c>
      <c r="AB589" s="34" t="str">
        <f t="array" ref="AB589">IFERROR(INDEX(INDIRECT("'"&amp;VLOOKUP($C589,ModMap!$A$2:$B$21,2,FALSE)&amp;"'!AB:AB"),MATCH($K589,INDIRECT("'"&amp;VLOOKUP($C589,ModMap!$A$2:$B$21,2,FALSE)&amp;"'!$K:$K"),0)),"")</f>
        <v>Not Started</v>
      </c>
      <c r="AC589" s="34" t="str">
        <f t="array" ref="AC589">IFERROR(INDEX(INDIRECT("'"&amp;VLOOKUP($C589,ModMap!$A$2:$B$21,2,FALSE)&amp;"'!AC:AC"),MATCH($K589,INDIRECT("'"&amp;VLOOKUP($C589,ModMap!$A$2:$B$21,2,FALSE)&amp;"'!$K:$K"),0)),"")</f>
        <v>Unassigned</v>
      </c>
      <c r="AD589" s="58" t="s">
        <v>33</v>
      </c>
      <c r="AE589" s="34" t="str">
        <f t="array" ref="AE589">IFERROR(INDEX(INDIRECT("'"&amp;VLOOKUP($C589,ModMap!$A$2:$B$21,2,FALSE)&amp;"'!AE:AE"),MATCH($K589,INDIRECT("'"&amp;VLOOKUP($C589,ModMap!$A$2:$B$21,2,FALSE)&amp;"'!$K:$K"),0)),"")</f>
        <v>Not Started</v>
      </c>
      <c r="AF589" s="34" t="str">
        <f t="array" ref="AF589">IFERROR(INDEX(INDIRECT("'"&amp;VLOOKUP($C589,ModMap!$A$2:$B$21,2,FALSE)&amp;"'!AF:AF"),MATCH($K589,INDIRECT("'"&amp;VLOOKUP($C589,ModMap!$A$2:$B$21,2,FALSE)&amp;"'!$K:$K"),0)),"")</f>
        <v>Unassigned</v>
      </c>
      <c r="AG589" s="45" t="s">
        <v>36</v>
      </c>
      <c r="AH589" s="34" t="str">
        <f t="array" ref="AH589">IFERROR(INDEX(INDIRECT("'"&amp;VLOOKUP($C589,ModMap!$A$2:$B$21,2,FALSE)&amp;"'!AH:AH"),MATCH($K589,INDIRECT("'"&amp;VLOOKUP($C589,ModMap!$A$2:$B$21,2,FALSE)&amp;"'!$K:$K"),0)),"")</f>
        <v>N/A</v>
      </c>
      <c r="AI589" s="34" t="str">
        <f t="array" ref="AI589">IFERROR(INDEX(INDIRECT("'"&amp;VLOOKUP($C589,ModMap!$A$2:$B$21,2,FALSE)&amp;"'!AI:AI"),MATCH($K589,INDIRECT("'"&amp;VLOOKUP($C589,ModMap!$A$2:$B$21,2,FALSE)&amp;"'!$K:$K"),0)),"")</f>
        <v/>
      </c>
      <c r="AJ589" s="45" t="s">
        <v>36</v>
      </c>
      <c r="AK589" s="34" t="str">
        <f t="array" ref="AK589">IFERROR(INDEX(INDIRECT("'"&amp;VLOOKUP($C589,ModMap!$A$2:$B$21,2,FALSE)&amp;"'!AK:AK"),MATCH($K589,INDIRECT("'"&amp;VLOOKUP($C589,ModMap!$A$2:$B$21,2,FALSE)&amp;"'!$K:$K"),0)),"")</f>
        <v>N/A</v>
      </c>
      <c r="AL589" s="34" t="str">
        <f t="array" ref="AL589">IFERROR(INDEX(INDIRECT("'"&amp;VLOOKUP($C589,ModMap!$A$2:$B$21,2,FALSE)&amp;"'!AL:AL"),MATCH($K589,INDIRECT("'"&amp;VLOOKUP($C589,ModMap!$A$2:$B$21,2,FALSE)&amp;"'!$K:$K"),0)),"")</f>
        <v/>
      </c>
      <c r="AM589" s="34">
        <f t="shared" si="1"/>
        <v>3</v>
      </c>
      <c r="AN589" s="34" t="str">
        <f t="shared" si="2"/>
        <v>Not Started</v>
      </c>
      <c r="AO589" s="35" t="str">
        <f t="array" ref="AO589">IFERROR(INDEX(INDIRECT("'"&amp;VLOOKUP($C589,ModMap!$A$2:$B$21,2,FALSE)&amp;"'!AO:AO"),MATCH($K589,INDIRECT("'"&amp;VLOOKUP($C589,ModMap!$A$2:$B$21,2,FALSE)&amp;"'!$K:$K"),0)),"")</f>
        <v/>
      </c>
      <c r="AP589" s="53" t="str">
        <f t="array" ref="AP589">IFERROR(HYPERLINK("#'"&amp;VLOOKUP($C589,ModMap!$A$2:$B$21,2,FALSE)&amp;"'!V"&amp;MATCH($K589,INDIRECT("'"&amp;VLOOKUP($C589,ModMap!$A$2:$B$21,2,FALSE)&amp;"'!$K:$K"),0),"Edit on module sheet"),"")</f>
        <v>Edit on module sheet</v>
      </c>
    </row>
    <row r="590" ht="42.0" customHeight="1">
      <c r="A590" s="54">
        <v>588.0</v>
      </c>
      <c r="B590" s="54">
        <v>588.0</v>
      </c>
      <c r="C590" s="54" t="s">
        <v>127</v>
      </c>
      <c r="D590" s="55" t="s">
        <v>128</v>
      </c>
      <c r="E590" s="65" t="s">
        <v>41</v>
      </c>
      <c r="F590" s="107" t="s">
        <v>1531</v>
      </c>
      <c r="G590" s="55" t="s">
        <v>1532</v>
      </c>
      <c r="H590" s="54" t="s">
        <v>1533</v>
      </c>
      <c r="I590" s="54" t="s">
        <v>1534</v>
      </c>
      <c r="J590" s="55" t="s">
        <v>1535</v>
      </c>
      <c r="K590" s="54" t="s">
        <v>1536</v>
      </c>
      <c r="L590" s="55" t="s">
        <v>1537</v>
      </c>
      <c r="M590" s="62" t="s">
        <v>200</v>
      </c>
      <c r="N590" s="54" t="s">
        <v>128</v>
      </c>
      <c r="O590" s="54" t="s">
        <v>1538</v>
      </c>
      <c r="P590" s="55" t="s">
        <v>1539</v>
      </c>
      <c r="Q590" s="55" t="s">
        <v>1540</v>
      </c>
      <c r="R590" s="54" t="s">
        <v>1541</v>
      </c>
      <c r="S590" s="54" t="s">
        <v>206</v>
      </c>
      <c r="T590" s="54" t="str">
        <f t="array" ref="T590">IFERROR(INDEX(INDIRECT("'"&amp;VLOOKUP($C590,ModMap!$A$2:$B$21,2,FALSE)&amp;"'!T:T"),MATCH($K590,INDIRECT("'"&amp;VLOOKUP($C590,ModMap!$A$2:$B$21,2,FALSE)&amp;"'!$K:$K"),0)),"")</f>
        <v>Unassigned</v>
      </c>
      <c r="U590" s="58" t="s">
        <v>33</v>
      </c>
      <c r="V590" s="54" t="str">
        <f t="array" ref="V590">IFERROR(INDEX(INDIRECT("'"&amp;VLOOKUP($C590,ModMap!$A$2:$B$21,2,FALSE)&amp;"'!V:V"),MATCH($K590,INDIRECT("'"&amp;VLOOKUP($C590,ModMap!$A$2:$B$21,2,FALSE)&amp;"'!$K:$K"),0)),"")</f>
        <v>Not Started</v>
      </c>
      <c r="W590" s="54" t="str">
        <f t="array" ref="W590">IFERROR(INDEX(INDIRECT("'"&amp;VLOOKUP($C590,ModMap!$A$2:$B$21,2,FALSE)&amp;"'!W:W"),MATCH($K590,INDIRECT("'"&amp;VLOOKUP($C590,ModMap!$A$2:$B$21,2,FALSE)&amp;"'!$K:$K"),0)),"")</f>
        <v>Unassigned</v>
      </c>
      <c r="X590" s="45" t="s">
        <v>36</v>
      </c>
      <c r="Y590" s="54" t="str">
        <f t="array" ref="Y590">IFERROR(INDEX(INDIRECT("'"&amp;VLOOKUP($C590,ModMap!$A$2:$B$21,2,FALSE)&amp;"'!Y:Y"),MATCH($K590,INDIRECT("'"&amp;VLOOKUP($C590,ModMap!$A$2:$B$21,2,FALSE)&amp;"'!$K:$K"),0)),"")</f>
        <v>N/A</v>
      </c>
      <c r="Z590" s="54" t="str">
        <f t="array" ref="Z590">IFERROR(INDEX(INDIRECT("'"&amp;VLOOKUP($C590,ModMap!$A$2:$B$21,2,FALSE)&amp;"'!Z:Z"),MATCH($K590,INDIRECT("'"&amp;VLOOKUP($C590,ModMap!$A$2:$B$21,2,FALSE)&amp;"'!$K:$K"),0)),"")</f>
        <v/>
      </c>
      <c r="AA590" s="45" t="s">
        <v>36</v>
      </c>
      <c r="AB590" s="54" t="str">
        <f t="array" ref="AB590">IFERROR(INDEX(INDIRECT("'"&amp;VLOOKUP($C590,ModMap!$A$2:$B$21,2,FALSE)&amp;"'!AB:AB"),MATCH($K590,INDIRECT("'"&amp;VLOOKUP($C590,ModMap!$A$2:$B$21,2,FALSE)&amp;"'!$K:$K"),0)),"")</f>
        <v>N/A</v>
      </c>
      <c r="AC590" s="54" t="str">
        <f t="array" ref="AC590">IFERROR(INDEX(INDIRECT("'"&amp;VLOOKUP($C590,ModMap!$A$2:$B$21,2,FALSE)&amp;"'!AC:AC"),MATCH($K590,INDIRECT("'"&amp;VLOOKUP($C590,ModMap!$A$2:$B$21,2,FALSE)&amp;"'!$K:$K"),0)),"")</f>
        <v/>
      </c>
      <c r="AD590" s="58" t="s">
        <v>33</v>
      </c>
      <c r="AE590" s="54" t="str">
        <f t="array" ref="AE590">IFERROR(INDEX(INDIRECT("'"&amp;VLOOKUP($C590,ModMap!$A$2:$B$21,2,FALSE)&amp;"'!AE:AE"),MATCH($K590,INDIRECT("'"&amp;VLOOKUP($C590,ModMap!$A$2:$B$21,2,FALSE)&amp;"'!$K:$K"),0)),"")</f>
        <v>Not Started</v>
      </c>
      <c r="AF590" s="54" t="str">
        <f t="array" ref="AF590">IFERROR(INDEX(INDIRECT("'"&amp;VLOOKUP($C590,ModMap!$A$2:$B$21,2,FALSE)&amp;"'!AF:AF"),MATCH($K590,INDIRECT("'"&amp;VLOOKUP($C590,ModMap!$A$2:$B$21,2,FALSE)&amp;"'!$K:$K"),0)),"")</f>
        <v>Unassigned</v>
      </c>
      <c r="AG590" s="45" t="s">
        <v>36</v>
      </c>
      <c r="AH590" s="54" t="str">
        <f t="array" ref="AH590">IFERROR(INDEX(INDIRECT("'"&amp;VLOOKUP($C590,ModMap!$A$2:$B$21,2,FALSE)&amp;"'!AH:AH"),MATCH($K590,INDIRECT("'"&amp;VLOOKUP($C590,ModMap!$A$2:$B$21,2,FALSE)&amp;"'!$K:$K"),0)),"")</f>
        <v>N/A</v>
      </c>
      <c r="AI590" s="54" t="str">
        <f t="array" ref="AI590">IFERROR(INDEX(INDIRECT("'"&amp;VLOOKUP($C590,ModMap!$A$2:$B$21,2,FALSE)&amp;"'!AI:AI"),MATCH($K590,INDIRECT("'"&amp;VLOOKUP($C590,ModMap!$A$2:$B$21,2,FALSE)&amp;"'!$K:$K"),0)),"")</f>
        <v/>
      </c>
      <c r="AJ590" s="45" t="s">
        <v>36</v>
      </c>
      <c r="AK590" s="54" t="str">
        <f t="array" ref="AK590">IFERROR(INDEX(INDIRECT("'"&amp;VLOOKUP($C590,ModMap!$A$2:$B$21,2,FALSE)&amp;"'!AK:AK"),MATCH($K590,INDIRECT("'"&amp;VLOOKUP($C590,ModMap!$A$2:$B$21,2,FALSE)&amp;"'!$K:$K"),0)),"")</f>
        <v>N/A</v>
      </c>
      <c r="AL590" s="54" t="str">
        <f t="array" ref="AL590">IFERROR(INDEX(INDIRECT("'"&amp;VLOOKUP($C590,ModMap!$A$2:$B$21,2,FALSE)&amp;"'!AL:AL"),MATCH($K590,INDIRECT("'"&amp;VLOOKUP($C590,ModMap!$A$2:$B$21,2,FALSE)&amp;"'!$K:$K"),0)),"")</f>
        <v/>
      </c>
      <c r="AM590" s="54">
        <f t="shared" si="1"/>
        <v>2</v>
      </c>
      <c r="AN590" s="54" t="str">
        <f t="shared" si="2"/>
        <v>Not Started</v>
      </c>
      <c r="AO590" s="55" t="str">
        <f t="array" ref="AO590">IFERROR(INDEX(INDIRECT("'"&amp;VLOOKUP($C590,ModMap!$A$2:$B$21,2,FALSE)&amp;"'!AO:AO"),MATCH($K590,INDIRECT("'"&amp;VLOOKUP($C590,ModMap!$A$2:$B$21,2,FALSE)&amp;"'!$K:$K"),0)),"")</f>
        <v/>
      </c>
      <c r="AP590" s="53" t="str">
        <f t="array" ref="AP590">IFERROR(HYPERLINK("#'"&amp;VLOOKUP($C590,ModMap!$A$2:$B$21,2,FALSE)&amp;"'!V"&amp;MATCH($K590,INDIRECT("'"&amp;VLOOKUP($C590,ModMap!$A$2:$B$21,2,FALSE)&amp;"'!$K:$K"),0),"Edit on module sheet"),"")</f>
        <v>Edit on module sheet</v>
      </c>
    </row>
    <row r="591" ht="42.0" customHeight="1">
      <c r="A591" s="34">
        <v>589.0</v>
      </c>
      <c r="B591" s="34">
        <v>589.0</v>
      </c>
      <c r="C591" s="34" t="s">
        <v>127</v>
      </c>
      <c r="D591" s="35" t="s">
        <v>128</v>
      </c>
      <c r="E591" s="64" t="s">
        <v>69</v>
      </c>
      <c r="F591" s="107" t="s">
        <v>1531</v>
      </c>
      <c r="G591" s="35" t="s">
        <v>1532</v>
      </c>
      <c r="H591" s="34" t="s">
        <v>1533</v>
      </c>
      <c r="I591" s="34" t="s">
        <v>1534</v>
      </c>
      <c r="J591" s="35" t="s">
        <v>1535</v>
      </c>
      <c r="K591" s="34" t="s">
        <v>3873</v>
      </c>
      <c r="L591" s="35" t="s">
        <v>3874</v>
      </c>
      <c r="M591" s="58" t="s">
        <v>434</v>
      </c>
      <c r="N591" s="34" t="s">
        <v>128</v>
      </c>
      <c r="O591" s="34" t="s">
        <v>1538</v>
      </c>
      <c r="P591" s="35" t="s">
        <v>1539</v>
      </c>
      <c r="Q591" s="35" t="s">
        <v>1540</v>
      </c>
      <c r="R591" s="34" t="s">
        <v>1541</v>
      </c>
      <c r="S591" s="34" t="s">
        <v>69</v>
      </c>
      <c r="T591" s="34" t="str">
        <f t="array" ref="T591">IFERROR(INDEX(INDIRECT("'"&amp;VLOOKUP($C591,ModMap!$A$2:$B$21,2,FALSE)&amp;"'!T:T"),MATCH($K591,INDIRECT("'"&amp;VLOOKUP($C591,ModMap!$A$2:$B$21,2,FALSE)&amp;"'!$K:$K"),0)),"")</f>
        <v>Unassigned</v>
      </c>
      <c r="U591" s="58" t="s">
        <v>33</v>
      </c>
      <c r="V591" s="34" t="str">
        <f t="array" ref="V591">IFERROR(INDEX(INDIRECT("'"&amp;VLOOKUP($C591,ModMap!$A$2:$B$21,2,FALSE)&amp;"'!V:V"),MATCH($K591,INDIRECT("'"&amp;VLOOKUP($C591,ModMap!$A$2:$B$21,2,FALSE)&amp;"'!$K:$K"),0)),"")</f>
        <v>Not Started</v>
      </c>
      <c r="W591" s="34" t="str">
        <f t="array" ref="W591">IFERROR(INDEX(INDIRECT("'"&amp;VLOOKUP($C591,ModMap!$A$2:$B$21,2,FALSE)&amp;"'!W:W"),MATCH($K591,INDIRECT("'"&amp;VLOOKUP($C591,ModMap!$A$2:$B$21,2,FALSE)&amp;"'!$K:$K"),0)),"")</f>
        <v>Unassigned</v>
      </c>
      <c r="X591" s="58" t="s">
        <v>33</v>
      </c>
      <c r="Y591" s="34" t="str">
        <f t="array" ref="Y591">IFERROR(INDEX(INDIRECT("'"&amp;VLOOKUP($C591,ModMap!$A$2:$B$21,2,FALSE)&amp;"'!Y:Y"),MATCH($K591,INDIRECT("'"&amp;VLOOKUP($C591,ModMap!$A$2:$B$21,2,FALSE)&amp;"'!$K:$K"),0)),"")</f>
        <v>Not Started</v>
      </c>
      <c r="Z591" s="34" t="str">
        <f t="array" ref="Z591">IFERROR(INDEX(INDIRECT("'"&amp;VLOOKUP($C591,ModMap!$A$2:$B$21,2,FALSE)&amp;"'!Z:Z"),MATCH($K591,INDIRECT("'"&amp;VLOOKUP($C591,ModMap!$A$2:$B$21,2,FALSE)&amp;"'!$K:$K"),0)),"")</f>
        <v>Unassigned</v>
      </c>
      <c r="AA591" s="45" t="s">
        <v>36</v>
      </c>
      <c r="AB591" s="34" t="str">
        <f t="array" ref="AB591">IFERROR(INDEX(INDIRECT("'"&amp;VLOOKUP($C591,ModMap!$A$2:$B$21,2,FALSE)&amp;"'!AB:AB"),MATCH($K591,INDIRECT("'"&amp;VLOOKUP($C591,ModMap!$A$2:$B$21,2,FALSE)&amp;"'!$K:$K"),0)),"")</f>
        <v>N/A</v>
      </c>
      <c r="AC591" s="34" t="str">
        <f t="array" ref="AC591">IFERROR(INDEX(INDIRECT("'"&amp;VLOOKUP($C591,ModMap!$A$2:$B$21,2,FALSE)&amp;"'!AC:AC"),MATCH($K591,INDIRECT("'"&amp;VLOOKUP($C591,ModMap!$A$2:$B$21,2,FALSE)&amp;"'!$K:$K"),0)),"")</f>
        <v/>
      </c>
      <c r="AD591" s="58" t="s">
        <v>33</v>
      </c>
      <c r="AE591" s="34" t="str">
        <f t="array" ref="AE591">IFERROR(INDEX(INDIRECT("'"&amp;VLOOKUP($C591,ModMap!$A$2:$B$21,2,FALSE)&amp;"'!AE:AE"),MATCH($K591,INDIRECT("'"&amp;VLOOKUP($C591,ModMap!$A$2:$B$21,2,FALSE)&amp;"'!$K:$K"),0)),"")</f>
        <v>Not Started</v>
      </c>
      <c r="AF591" s="34" t="str">
        <f t="array" ref="AF591">IFERROR(INDEX(INDIRECT("'"&amp;VLOOKUP($C591,ModMap!$A$2:$B$21,2,FALSE)&amp;"'!AF:AF"),MATCH($K591,INDIRECT("'"&amp;VLOOKUP($C591,ModMap!$A$2:$B$21,2,FALSE)&amp;"'!$K:$K"),0)),"")</f>
        <v>Unassigned</v>
      </c>
      <c r="AG591" s="45" t="s">
        <v>36</v>
      </c>
      <c r="AH591" s="34" t="str">
        <f t="array" ref="AH591">IFERROR(INDEX(INDIRECT("'"&amp;VLOOKUP($C591,ModMap!$A$2:$B$21,2,FALSE)&amp;"'!AH:AH"),MATCH($K591,INDIRECT("'"&amp;VLOOKUP($C591,ModMap!$A$2:$B$21,2,FALSE)&amp;"'!$K:$K"),0)),"")</f>
        <v>N/A</v>
      </c>
      <c r="AI591" s="34" t="str">
        <f t="array" ref="AI591">IFERROR(INDEX(INDIRECT("'"&amp;VLOOKUP($C591,ModMap!$A$2:$B$21,2,FALSE)&amp;"'!AI:AI"),MATCH($K591,INDIRECT("'"&amp;VLOOKUP($C591,ModMap!$A$2:$B$21,2,FALSE)&amp;"'!$K:$K"),0)),"")</f>
        <v/>
      </c>
      <c r="AJ591" s="45" t="s">
        <v>36</v>
      </c>
      <c r="AK591" s="34" t="str">
        <f t="array" ref="AK591">IFERROR(INDEX(INDIRECT("'"&amp;VLOOKUP($C591,ModMap!$A$2:$B$21,2,FALSE)&amp;"'!AK:AK"),MATCH($K591,INDIRECT("'"&amp;VLOOKUP($C591,ModMap!$A$2:$B$21,2,FALSE)&amp;"'!$K:$K"),0)),"")</f>
        <v>N/A</v>
      </c>
      <c r="AL591" s="34" t="str">
        <f t="array" ref="AL591">IFERROR(INDEX(INDIRECT("'"&amp;VLOOKUP($C591,ModMap!$A$2:$B$21,2,FALSE)&amp;"'!AL:AL"),MATCH($K591,INDIRECT("'"&amp;VLOOKUP($C591,ModMap!$A$2:$B$21,2,FALSE)&amp;"'!$K:$K"),0)),"")</f>
        <v/>
      </c>
      <c r="AM591" s="34">
        <f t="shared" si="1"/>
        <v>3</v>
      </c>
      <c r="AN591" s="34" t="str">
        <f t="shared" si="2"/>
        <v>Not Started</v>
      </c>
      <c r="AO591" s="35" t="str">
        <f t="array" ref="AO591">IFERROR(INDEX(INDIRECT("'"&amp;VLOOKUP($C591,ModMap!$A$2:$B$21,2,FALSE)&amp;"'!AO:AO"),MATCH($K591,INDIRECT("'"&amp;VLOOKUP($C591,ModMap!$A$2:$B$21,2,FALSE)&amp;"'!$K:$K"),0)),"")</f>
        <v/>
      </c>
      <c r="AP591" s="53" t="str">
        <f t="array" ref="AP591">IFERROR(HYPERLINK("#'"&amp;VLOOKUP($C591,ModMap!$A$2:$B$21,2,FALSE)&amp;"'!V"&amp;MATCH($K591,INDIRECT("'"&amp;VLOOKUP($C591,ModMap!$A$2:$B$21,2,FALSE)&amp;"'!$K:$K"),0),"Edit on module sheet"),"")</f>
        <v>Edit on module sheet</v>
      </c>
    </row>
    <row r="592" ht="42.0" customHeight="1">
      <c r="A592" s="54">
        <v>590.0</v>
      </c>
      <c r="B592" s="54">
        <v>590.0</v>
      </c>
      <c r="C592" s="54" t="s">
        <v>127</v>
      </c>
      <c r="D592" s="55" t="s">
        <v>128</v>
      </c>
      <c r="E592" s="36" t="s">
        <v>48</v>
      </c>
      <c r="F592" s="107" t="s">
        <v>1531</v>
      </c>
      <c r="G592" s="55" t="s">
        <v>1532</v>
      </c>
      <c r="H592" s="54" t="s">
        <v>1546</v>
      </c>
      <c r="I592" s="54" t="s">
        <v>1547</v>
      </c>
      <c r="J592" s="55" t="s">
        <v>1548</v>
      </c>
      <c r="K592" s="54" t="s">
        <v>2967</v>
      </c>
      <c r="L592" s="55" t="s">
        <v>2968</v>
      </c>
      <c r="M592" s="62" t="s">
        <v>200</v>
      </c>
      <c r="N592" s="54" t="s">
        <v>128</v>
      </c>
      <c r="O592" s="54" t="s">
        <v>1551</v>
      </c>
      <c r="P592" s="55" t="s">
        <v>1552</v>
      </c>
      <c r="Q592" s="55" t="s">
        <v>1553</v>
      </c>
      <c r="R592" s="54" t="s">
        <v>47</v>
      </c>
      <c r="S592" s="54" t="s">
        <v>47</v>
      </c>
      <c r="T592" s="54" t="str">
        <f t="array" ref="T592">IFERROR(INDEX(INDIRECT("'"&amp;VLOOKUP($C592,ModMap!$A$2:$B$21,2,FALSE)&amp;"'!T:T"),MATCH($K592,INDIRECT("'"&amp;VLOOKUP($C592,ModMap!$A$2:$B$21,2,FALSE)&amp;"'!$K:$K"),0)),"")</f>
        <v>Unassigned</v>
      </c>
      <c r="U592" s="45" t="s">
        <v>36</v>
      </c>
      <c r="V592" s="54" t="str">
        <f t="array" ref="V592">IFERROR(INDEX(INDIRECT("'"&amp;VLOOKUP($C592,ModMap!$A$2:$B$21,2,FALSE)&amp;"'!V:V"),MATCH($K592,INDIRECT("'"&amp;VLOOKUP($C592,ModMap!$A$2:$B$21,2,FALSE)&amp;"'!$K:$K"),0)),"")</f>
        <v>N/A</v>
      </c>
      <c r="W592" s="54" t="str">
        <f t="array" ref="W592">IFERROR(INDEX(INDIRECT("'"&amp;VLOOKUP($C592,ModMap!$A$2:$B$21,2,FALSE)&amp;"'!W:W"),MATCH($K592,INDIRECT("'"&amp;VLOOKUP($C592,ModMap!$A$2:$B$21,2,FALSE)&amp;"'!$K:$K"),0)),"")</f>
        <v/>
      </c>
      <c r="X592" s="58" t="s">
        <v>33</v>
      </c>
      <c r="Y592" s="54" t="str">
        <f t="array" ref="Y592">IFERROR(INDEX(INDIRECT("'"&amp;VLOOKUP($C592,ModMap!$A$2:$B$21,2,FALSE)&amp;"'!Y:Y"),MATCH($K592,INDIRECT("'"&amp;VLOOKUP($C592,ModMap!$A$2:$B$21,2,FALSE)&amp;"'!$K:$K"),0)),"")</f>
        <v>Not Started</v>
      </c>
      <c r="Z592" s="54" t="str">
        <f t="array" ref="Z592">IFERROR(INDEX(INDIRECT("'"&amp;VLOOKUP($C592,ModMap!$A$2:$B$21,2,FALSE)&amp;"'!Z:Z"),MATCH($K592,INDIRECT("'"&amp;VLOOKUP($C592,ModMap!$A$2:$B$21,2,FALSE)&amp;"'!$K:$K"),0)),"")</f>
        <v>Unassigned</v>
      </c>
      <c r="AA592" s="58" t="s">
        <v>33</v>
      </c>
      <c r="AB592" s="54" t="str">
        <f t="array" ref="AB592">IFERROR(INDEX(INDIRECT("'"&amp;VLOOKUP($C592,ModMap!$A$2:$B$21,2,FALSE)&amp;"'!AB:AB"),MATCH($K592,INDIRECT("'"&amp;VLOOKUP($C592,ModMap!$A$2:$B$21,2,FALSE)&amp;"'!$K:$K"),0)),"")</f>
        <v>Not Started</v>
      </c>
      <c r="AC592" s="54" t="str">
        <f t="array" ref="AC592">IFERROR(INDEX(INDIRECT("'"&amp;VLOOKUP($C592,ModMap!$A$2:$B$21,2,FALSE)&amp;"'!AC:AC"),MATCH($K592,INDIRECT("'"&amp;VLOOKUP($C592,ModMap!$A$2:$B$21,2,FALSE)&amp;"'!$K:$K"),0)),"")</f>
        <v>Unassigned</v>
      </c>
      <c r="AD592" s="45" t="s">
        <v>36</v>
      </c>
      <c r="AE592" s="54" t="str">
        <f t="array" ref="AE592">IFERROR(INDEX(INDIRECT("'"&amp;VLOOKUP($C592,ModMap!$A$2:$B$21,2,FALSE)&amp;"'!AE:AE"),MATCH($K592,INDIRECT("'"&amp;VLOOKUP($C592,ModMap!$A$2:$B$21,2,FALSE)&amp;"'!$K:$K"),0)),"")</f>
        <v>N/A</v>
      </c>
      <c r="AF592" s="54" t="str">
        <f t="array" ref="AF592">IFERROR(INDEX(INDIRECT("'"&amp;VLOOKUP($C592,ModMap!$A$2:$B$21,2,FALSE)&amp;"'!AF:AF"),MATCH($K592,INDIRECT("'"&amp;VLOOKUP($C592,ModMap!$A$2:$B$21,2,FALSE)&amp;"'!$K:$K"),0)),"")</f>
        <v/>
      </c>
      <c r="AG592" s="45" t="s">
        <v>36</v>
      </c>
      <c r="AH592" s="54" t="str">
        <f t="array" ref="AH592">IFERROR(INDEX(INDIRECT("'"&amp;VLOOKUP($C592,ModMap!$A$2:$B$21,2,FALSE)&amp;"'!AH:AH"),MATCH($K592,INDIRECT("'"&amp;VLOOKUP($C592,ModMap!$A$2:$B$21,2,FALSE)&amp;"'!$K:$K"),0)),"")</f>
        <v>N/A</v>
      </c>
      <c r="AI592" s="54" t="str">
        <f t="array" ref="AI592">IFERROR(INDEX(INDIRECT("'"&amp;VLOOKUP($C592,ModMap!$A$2:$B$21,2,FALSE)&amp;"'!AI:AI"),MATCH($K592,INDIRECT("'"&amp;VLOOKUP($C592,ModMap!$A$2:$B$21,2,FALSE)&amp;"'!$K:$K"),0)),"")</f>
        <v/>
      </c>
      <c r="AJ592" s="45" t="s">
        <v>36</v>
      </c>
      <c r="AK592" s="54" t="str">
        <f t="array" ref="AK592">IFERROR(INDEX(INDIRECT("'"&amp;VLOOKUP($C592,ModMap!$A$2:$B$21,2,FALSE)&amp;"'!AK:AK"),MATCH($K592,INDIRECT("'"&amp;VLOOKUP($C592,ModMap!$A$2:$B$21,2,FALSE)&amp;"'!$K:$K"),0)),"")</f>
        <v>N/A</v>
      </c>
      <c r="AL592" s="54" t="str">
        <f t="array" ref="AL592">IFERROR(INDEX(INDIRECT("'"&amp;VLOOKUP($C592,ModMap!$A$2:$B$21,2,FALSE)&amp;"'!AL:AL"),MATCH($K592,INDIRECT("'"&amp;VLOOKUP($C592,ModMap!$A$2:$B$21,2,FALSE)&amp;"'!$K:$K"),0)),"")</f>
        <v/>
      </c>
      <c r="AM592" s="54">
        <f t="shared" si="1"/>
        <v>2</v>
      </c>
      <c r="AN592" s="54" t="str">
        <f t="shared" si="2"/>
        <v>Not Started</v>
      </c>
      <c r="AO592" s="55" t="str">
        <f t="array" ref="AO592">IFERROR(INDEX(INDIRECT("'"&amp;VLOOKUP($C592,ModMap!$A$2:$B$21,2,FALSE)&amp;"'!AO:AO"),MATCH($K592,INDIRECT("'"&amp;VLOOKUP($C592,ModMap!$A$2:$B$21,2,FALSE)&amp;"'!$K:$K"),0)),"")</f>
        <v/>
      </c>
      <c r="AP592" s="53" t="str">
        <f t="array" ref="AP592">IFERROR(HYPERLINK("#'"&amp;VLOOKUP($C592,ModMap!$A$2:$B$21,2,FALSE)&amp;"'!V"&amp;MATCH($K592,INDIRECT("'"&amp;VLOOKUP($C592,ModMap!$A$2:$B$21,2,FALSE)&amp;"'!$K:$K"),0),"Edit on module sheet"),"")</f>
        <v>Edit on module sheet</v>
      </c>
    </row>
    <row r="593" ht="42.0" customHeight="1">
      <c r="A593" s="34">
        <v>591.0</v>
      </c>
      <c r="B593" s="34">
        <v>591.0</v>
      </c>
      <c r="C593" s="34" t="s">
        <v>127</v>
      </c>
      <c r="D593" s="35" t="s">
        <v>128</v>
      </c>
      <c r="E593" s="65" t="s">
        <v>41</v>
      </c>
      <c r="F593" s="107" t="s">
        <v>1531</v>
      </c>
      <c r="G593" s="35" t="s">
        <v>1532</v>
      </c>
      <c r="H593" s="34" t="s">
        <v>1546</v>
      </c>
      <c r="I593" s="34" t="s">
        <v>1547</v>
      </c>
      <c r="J593" s="35" t="s">
        <v>1548</v>
      </c>
      <c r="K593" s="34" t="s">
        <v>1549</v>
      </c>
      <c r="L593" s="35" t="s">
        <v>1550</v>
      </c>
      <c r="M593" s="62" t="s">
        <v>200</v>
      </c>
      <c r="N593" s="34" t="s">
        <v>128</v>
      </c>
      <c r="O593" s="34" t="s">
        <v>1551</v>
      </c>
      <c r="P593" s="35" t="s">
        <v>1552</v>
      </c>
      <c r="Q593" s="35" t="s">
        <v>1553</v>
      </c>
      <c r="R593" s="34" t="s">
        <v>47</v>
      </c>
      <c r="S593" s="34" t="s">
        <v>206</v>
      </c>
      <c r="T593" s="34" t="str">
        <f t="array" ref="T593">IFERROR(INDEX(INDIRECT("'"&amp;VLOOKUP($C593,ModMap!$A$2:$B$21,2,FALSE)&amp;"'!T:T"),MATCH($K593,INDIRECT("'"&amp;VLOOKUP($C593,ModMap!$A$2:$B$21,2,FALSE)&amp;"'!$K:$K"),0)),"")</f>
        <v>Unassigned</v>
      </c>
      <c r="U593" s="58" t="s">
        <v>33</v>
      </c>
      <c r="V593" s="34" t="str">
        <f t="array" ref="V593">IFERROR(INDEX(INDIRECT("'"&amp;VLOOKUP($C593,ModMap!$A$2:$B$21,2,FALSE)&amp;"'!V:V"),MATCH($K593,INDIRECT("'"&amp;VLOOKUP($C593,ModMap!$A$2:$B$21,2,FALSE)&amp;"'!$K:$K"),0)),"")</f>
        <v>Not Started</v>
      </c>
      <c r="W593" s="34" t="str">
        <f t="array" ref="W593">IFERROR(INDEX(INDIRECT("'"&amp;VLOOKUP($C593,ModMap!$A$2:$B$21,2,FALSE)&amp;"'!W:W"),MATCH($K593,INDIRECT("'"&amp;VLOOKUP($C593,ModMap!$A$2:$B$21,2,FALSE)&amp;"'!$K:$K"),0)),"")</f>
        <v>Unassigned</v>
      </c>
      <c r="X593" s="45" t="s">
        <v>36</v>
      </c>
      <c r="Y593" s="34" t="str">
        <f t="array" ref="Y593">IFERROR(INDEX(INDIRECT("'"&amp;VLOOKUP($C593,ModMap!$A$2:$B$21,2,FALSE)&amp;"'!Y:Y"),MATCH($K593,INDIRECT("'"&amp;VLOOKUP($C593,ModMap!$A$2:$B$21,2,FALSE)&amp;"'!$K:$K"),0)),"")</f>
        <v>N/A</v>
      </c>
      <c r="Z593" s="34" t="str">
        <f t="array" ref="Z593">IFERROR(INDEX(INDIRECT("'"&amp;VLOOKUP($C593,ModMap!$A$2:$B$21,2,FALSE)&amp;"'!Z:Z"),MATCH($K593,INDIRECT("'"&amp;VLOOKUP($C593,ModMap!$A$2:$B$21,2,FALSE)&amp;"'!$K:$K"),0)),"")</f>
        <v/>
      </c>
      <c r="AA593" s="45" t="s">
        <v>36</v>
      </c>
      <c r="AB593" s="34" t="str">
        <f t="array" ref="AB593">IFERROR(INDEX(INDIRECT("'"&amp;VLOOKUP($C593,ModMap!$A$2:$B$21,2,FALSE)&amp;"'!AB:AB"),MATCH($K593,INDIRECT("'"&amp;VLOOKUP($C593,ModMap!$A$2:$B$21,2,FALSE)&amp;"'!$K:$K"),0)),"")</f>
        <v>N/A</v>
      </c>
      <c r="AC593" s="34" t="str">
        <f t="array" ref="AC593">IFERROR(INDEX(INDIRECT("'"&amp;VLOOKUP($C593,ModMap!$A$2:$B$21,2,FALSE)&amp;"'!AC:AC"),MATCH($K593,INDIRECT("'"&amp;VLOOKUP($C593,ModMap!$A$2:$B$21,2,FALSE)&amp;"'!$K:$K"),0)),"")</f>
        <v/>
      </c>
      <c r="AD593" s="45" t="s">
        <v>36</v>
      </c>
      <c r="AE593" s="34" t="str">
        <f t="array" ref="AE593">IFERROR(INDEX(INDIRECT("'"&amp;VLOOKUP($C593,ModMap!$A$2:$B$21,2,FALSE)&amp;"'!AE:AE"),MATCH($K593,INDIRECT("'"&amp;VLOOKUP($C593,ModMap!$A$2:$B$21,2,FALSE)&amp;"'!$K:$K"),0)),"")</f>
        <v>N/A</v>
      </c>
      <c r="AF593" s="34" t="str">
        <f t="array" ref="AF593">IFERROR(INDEX(INDIRECT("'"&amp;VLOOKUP($C593,ModMap!$A$2:$B$21,2,FALSE)&amp;"'!AF:AF"),MATCH($K593,INDIRECT("'"&amp;VLOOKUP($C593,ModMap!$A$2:$B$21,2,FALSE)&amp;"'!$K:$K"),0)),"")</f>
        <v/>
      </c>
      <c r="AG593" s="45" t="s">
        <v>36</v>
      </c>
      <c r="AH593" s="34" t="str">
        <f t="array" ref="AH593">IFERROR(INDEX(INDIRECT("'"&amp;VLOOKUP($C593,ModMap!$A$2:$B$21,2,FALSE)&amp;"'!AH:AH"),MATCH($K593,INDIRECT("'"&amp;VLOOKUP($C593,ModMap!$A$2:$B$21,2,FALSE)&amp;"'!$K:$K"),0)),"")</f>
        <v>N/A</v>
      </c>
      <c r="AI593" s="34" t="str">
        <f t="array" ref="AI593">IFERROR(INDEX(INDIRECT("'"&amp;VLOOKUP($C593,ModMap!$A$2:$B$21,2,FALSE)&amp;"'!AI:AI"),MATCH($K593,INDIRECT("'"&amp;VLOOKUP($C593,ModMap!$A$2:$B$21,2,FALSE)&amp;"'!$K:$K"),0)),"")</f>
        <v/>
      </c>
      <c r="AJ593" s="45" t="s">
        <v>36</v>
      </c>
      <c r="AK593" s="34" t="str">
        <f t="array" ref="AK593">IFERROR(INDEX(INDIRECT("'"&amp;VLOOKUP($C593,ModMap!$A$2:$B$21,2,FALSE)&amp;"'!AK:AK"),MATCH($K593,INDIRECT("'"&amp;VLOOKUP($C593,ModMap!$A$2:$B$21,2,FALSE)&amp;"'!$K:$K"),0)),"")</f>
        <v>N/A</v>
      </c>
      <c r="AL593" s="34" t="str">
        <f t="array" ref="AL593">IFERROR(INDEX(INDIRECT("'"&amp;VLOOKUP($C593,ModMap!$A$2:$B$21,2,FALSE)&amp;"'!AL:AL"),MATCH($K593,INDIRECT("'"&amp;VLOOKUP($C593,ModMap!$A$2:$B$21,2,FALSE)&amp;"'!$K:$K"),0)),"")</f>
        <v/>
      </c>
      <c r="AM593" s="34">
        <f t="shared" si="1"/>
        <v>1</v>
      </c>
      <c r="AN593" s="34" t="str">
        <f t="shared" si="2"/>
        <v>Not Started</v>
      </c>
      <c r="AO593" s="35" t="str">
        <f t="array" ref="AO593">IFERROR(INDEX(INDIRECT("'"&amp;VLOOKUP($C593,ModMap!$A$2:$B$21,2,FALSE)&amp;"'!AO:AO"),MATCH($K593,INDIRECT("'"&amp;VLOOKUP($C593,ModMap!$A$2:$B$21,2,FALSE)&amp;"'!$K:$K"),0)),"")</f>
        <v/>
      </c>
      <c r="AP593" s="53" t="str">
        <f t="array" ref="AP593">IFERROR(HYPERLINK("#'"&amp;VLOOKUP($C593,ModMap!$A$2:$B$21,2,FALSE)&amp;"'!V"&amp;MATCH($K593,INDIRECT("'"&amp;VLOOKUP($C593,ModMap!$A$2:$B$21,2,FALSE)&amp;"'!$K:$K"),0),"Edit on module sheet"),"")</f>
        <v>Edit on module sheet</v>
      </c>
    </row>
    <row r="594" ht="42.0" customHeight="1">
      <c r="A594" s="54">
        <v>592.0</v>
      </c>
      <c r="B594" s="54">
        <v>592.0</v>
      </c>
      <c r="C594" s="54" t="s">
        <v>127</v>
      </c>
      <c r="D594" s="55" t="s">
        <v>128</v>
      </c>
      <c r="E594" s="64" t="s">
        <v>69</v>
      </c>
      <c r="F594" s="107" t="s">
        <v>1531</v>
      </c>
      <c r="G594" s="55" t="s">
        <v>1532</v>
      </c>
      <c r="H594" s="54" t="s">
        <v>1546</v>
      </c>
      <c r="I594" s="54" t="s">
        <v>1547</v>
      </c>
      <c r="J594" s="55" t="s">
        <v>1548</v>
      </c>
      <c r="K594" s="54" t="s">
        <v>3876</v>
      </c>
      <c r="L594" s="55" t="s">
        <v>3877</v>
      </c>
      <c r="M594" s="58" t="s">
        <v>434</v>
      </c>
      <c r="N594" s="54" t="s">
        <v>128</v>
      </c>
      <c r="O594" s="54" t="s">
        <v>1551</v>
      </c>
      <c r="P594" s="55" t="s">
        <v>1552</v>
      </c>
      <c r="Q594" s="55" t="s">
        <v>1553</v>
      </c>
      <c r="R594" s="54" t="s">
        <v>47</v>
      </c>
      <c r="S594" s="54" t="s">
        <v>69</v>
      </c>
      <c r="T594" s="54" t="str">
        <f t="array" ref="T594">IFERROR(INDEX(INDIRECT("'"&amp;VLOOKUP($C594,ModMap!$A$2:$B$21,2,FALSE)&amp;"'!T:T"),MATCH($K594,INDIRECT("'"&amp;VLOOKUP($C594,ModMap!$A$2:$B$21,2,FALSE)&amp;"'!$K:$K"),0)),"")</f>
        <v>Unassigned</v>
      </c>
      <c r="U594" s="45" t="s">
        <v>36</v>
      </c>
      <c r="V594" s="54" t="str">
        <f t="array" ref="V594">IFERROR(INDEX(INDIRECT("'"&amp;VLOOKUP($C594,ModMap!$A$2:$B$21,2,FALSE)&amp;"'!V:V"),MATCH($K594,INDIRECT("'"&amp;VLOOKUP($C594,ModMap!$A$2:$B$21,2,FALSE)&amp;"'!$K:$K"),0)),"")</f>
        <v>N/A</v>
      </c>
      <c r="W594" s="54" t="str">
        <f t="array" ref="W594">IFERROR(INDEX(INDIRECT("'"&amp;VLOOKUP($C594,ModMap!$A$2:$B$21,2,FALSE)&amp;"'!W:W"),MATCH($K594,INDIRECT("'"&amp;VLOOKUP($C594,ModMap!$A$2:$B$21,2,FALSE)&amp;"'!$K:$K"),0)),"")</f>
        <v/>
      </c>
      <c r="X594" s="58" t="s">
        <v>33</v>
      </c>
      <c r="Y594" s="54" t="str">
        <f t="array" ref="Y594">IFERROR(INDEX(INDIRECT("'"&amp;VLOOKUP($C594,ModMap!$A$2:$B$21,2,FALSE)&amp;"'!Y:Y"),MATCH($K594,INDIRECT("'"&amp;VLOOKUP($C594,ModMap!$A$2:$B$21,2,FALSE)&amp;"'!$K:$K"),0)),"")</f>
        <v>Not Started</v>
      </c>
      <c r="Z594" s="54" t="str">
        <f t="array" ref="Z594">IFERROR(INDEX(INDIRECT("'"&amp;VLOOKUP($C594,ModMap!$A$2:$B$21,2,FALSE)&amp;"'!Z:Z"),MATCH($K594,INDIRECT("'"&amp;VLOOKUP($C594,ModMap!$A$2:$B$21,2,FALSE)&amp;"'!$K:$K"),0)),"")</f>
        <v>Unassigned</v>
      </c>
      <c r="AA594" s="45" t="s">
        <v>36</v>
      </c>
      <c r="AB594" s="54" t="str">
        <f t="array" ref="AB594">IFERROR(INDEX(INDIRECT("'"&amp;VLOOKUP($C594,ModMap!$A$2:$B$21,2,FALSE)&amp;"'!AB:AB"),MATCH($K594,INDIRECT("'"&amp;VLOOKUP($C594,ModMap!$A$2:$B$21,2,FALSE)&amp;"'!$K:$K"),0)),"")</f>
        <v>N/A</v>
      </c>
      <c r="AC594" s="54" t="str">
        <f t="array" ref="AC594">IFERROR(INDEX(INDIRECT("'"&amp;VLOOKUP($C594,ModMap!$A$2:$B$21,2,FALSE)&amp;"'!AC:AC"),MATCH($K594,INDIRECT("'"&amp;VLOOKUP($C594,ModMap!$A$2:$B$21,2,FALSE)&amp;"'!$K:$K"),0)),"")</f>
        <v/>
      </c>
      <c r="AD594" s="45" t="s">
        <v>36</v>
      </c>
      <c r="AE594" s="54" t="str">
        <f t="array" ref="AE594">IFERROR(INDEX(INDIRECT("'"&amp;VLOOKUP($C594,ModMap!$A$2:$B$21,2,FALSE)&amp;"'!AE:AE"),MATCH($K594,INDIRECT("'"&amp;VLOOKUP($C594,ModMap!$A$2:$B$21,2,FALSE)&amp;"'!$K:$K"),0)),"")</f>
        <v>N/A</v>
      </c>
      <c r="AF594" s="54" t="str">
        <f t="array" ref="AF594">IFERROR(INDEX(INDIRECT("'"&amp;VLOOKUP($C594,ModMap!$A$2:$B$21,2,FALSE)&amp;"'!AF:AF"),MATCH($K594,INDIRECT("'"&amp;VLOOKUP($C594,ModMap!$A$2:$B$21,2,FALSE)&amp;"'!$K:$K"),0)),"")</f>
        <v/>
      </c>
      <c r="AG594" s="45" t="s">
        <v>36</v>
      </c>
      <c r="AH594" s="54" t="str">
        <f t="array" ref="AH594">IFERROR(INDEX(INDIRECT("'"&amp;VLOOKUP($C594,ModMap!$A$2:$B$21,2,FALSE)&amp;"'!AH:AH"),MATCH($K594,INDIRECT("'"&amp;VLOOKUP($C594,ModMap!$A$2:$B$21,2,FALSE)&amp;"'!$K:$K"),0)),"")</f>
        <v>N/A</v>
      </c>
      <c r="AI594" s="54" t="str">
        <f t="array" ref="AI594">IFERROR(INDEX(INDIRECT("'"&amp;VLOOKUP($C594,ModMap!$A$2:$B$21,2,FALSE)&amp;"'!AI:AI"),MATCH($K594,INDIRECT("'"&amp;VLOOKUP($C594,ModMap!$A$2:$B$21,2,FALSE)&amp;"'!$K:$K"),0)),"")</f>
        <v/>
      </c>
      <c r="AJ594" s="45" t="s">
        <v>36</v>
      </c>
      <c r="AK594" s="54" t="str">
        <f t="array" ref="AK594">IFERROR(INDEX(INDIRECT("'"&amp;VLOOKUP($C594,ModMap!$A$2:$B$21,2,FALSE)&amp;"'!AK:AK"),MATCH($K594,INDIRECT("'"&amp;VLOOKUP($C594,ModMap!$A$2:$B$21,2,FALSE)&amp;"'!$K:$K"),0)),"")</f>
        <v>N/A</v>
      </c>
      <c r="AL594" s="54" t="str">
        <f t="array" ref="AL594">IFERROR(INDEX(INDIRECT("'"&amp;VLOOKUP($C594,ModMap!$A$2:$B$21,2,FALSE)&amp;"'!AL:AL"),MATCH($K594,INDIRECT("'"&amp;VLOOKUP($C594,ModMap!$A$2:$B$21,2,FALSE)&amp;"'!$K:$K"),0)),"")</f>
        <v/>
      </c>
      <c r="AM594" s="54">
        <f t="shared" si="1"/>
        <v>1</v>
      </c>
      <c r="AN594" s="54" t="str">
        <f t="shared" si="2"/>
        <v>Not Started</v>
      </c>
      <c r="AO594" s="55" t="str">
        <f t="array" ref="AO594">IFERROR(INDEX(INDIRECT("'"&amp;VLOOKUP($C594,ModMap!$A$2:$B$21,2,FALSE)&amp;"'!AO:AO"),MATCH($K594,INDIRECT("'"&amp;VLOOKUP($C594,ModMap!$A$2:$B$21,2,FALSE)&amp;"'!$K:$K"),0)),"")</f>
        <v/>
      </c>
      <c r="AP594" s="53" t="str">
        <f t="array" ref="AP594">IFERROR(HYPERLINK("#'"&amp;VLOOKUP($C594,ModMap!$A$2:$B$21,2,FALSE)&amp;"'!V"&amp;MATCH($K594,INDIRECT("'"&amp;VLOOKUP($C594,ModMap!$A$2:$B$21,2,FALSE)&amp;"'!$K:$K"),0),"Edit on module sheet"),"")</f>
        <v>Edit on module sheet</v>
      </c>
    </row>
    <row r="595" ht="42.0" customHeight="1">
      <c r="A595" s="34">
        <v>593.0</v>
      </c>
      <c r="B595" s="34">
        <v>593.0</v>
      </c>
      <c r="C595" s="34" t="s">
        <v>127</v>
      </c>
      <c r="D595" s="35" t="s">
        <v>128</v>
      </c>
      <c r="E595" s="36" t="s">
        <v>48</v>
      </c>
      <c r="F595" s="107" t="s">
        <v>1531</v>
      </c>
      <c r="G595" s="35" t="s">
        <v>1532</v>
      </c>
      <c r="H595" s="34" t="s">
        <v>1554</v>
      </c>
      <c r="I595" s="34" t="s">
        <v>1555</v>
      </c>
      <c r="J595" s="35" t="s">
        <v>1556</v>
      </c>
      <c r="K595" s="34" t="s">
        <v>2970</v>
      </c>
      <c r="L595" s="35" t="s">
        <v>2972</v>
      </c>
      <c r="M595" s="62" t="s">
        <v>200</v>
      </c>
      <c r="N595" s="34" t="s">
        <v>128</v>
      </c>
      <c r="O595" s="34" t="s">
        <v>1559</v>
      </c>
      <c r="P595" s="35" t="s">
        <v>1560</v>
      </c>
      <c r="Q595" s="35" t="s">
        <v>1561</v>
      </c>
      <c r="R595" s="34" t="s">
        <v>1317</v>
      </c>
      <c r="S595" s="34" t="s">
        <v>53</v>
      </c>
      <c r="T595" s="34" t="str">
        <f t="array" ref="T595">IFERROR(INDEX(INDIRECT("'"&amp;VLOOKUP($C595,ModMap!$A$2:$B$21,2,FALSE)&amp;"'!T:T"),MATCH($K595,INDIRECT("'"&amp;VLOOKUP($C595,ModMap!$A$2:$B$21,2,FALSE)&amp;"'!$K:$K"),0)),"")</f>
        <v>Unassigned</v>
      </c>
      <c r="U595" s="45" t="s">
        <v>36</v>
      </c>
      <c r="V595" s="34" t="str">
        <f t="array" ref="V595">IFERROR(INDEX(INDIRECT("'"&amp;VLOOKUP($C595,ModMap!$A$2:$B$21,2,FALSE)&amp;"'!V:V"),MATCH($K595,INDIRECT("'"&amp;VLOOKUP($C595,ModMap!$A$2:$B$21,2,FALSE)&amp;"'!$K:$K"),0)),"")</f>
        <v>N/A</v>
      </c>
      <c r="W595" s="34" t="str">
        <f t="array" ref="W595">IFERROR(INDEX(INDIRECT("'"&amp;VLOOKUP($C595,ModMap!$A$2:$B$21,2,FALSE)&amp;"'!W:W"),MATCH($K595,INDIRECT("'"&amp;VLOOKUP($C595,ModMap!$A$2:$B$21,2,FALSE)&amp;"'!$K:$K"),0)),"")</f>
        <v/>
      </c>
      <c r="X595" s="58" t="s">
        <v>33</v>
      </c>
      <c r="Y595" s="34" t="str">
        <f t="array" ref="Y595">IFERROR(INDEX(INDIRECT("'"&amp;VLOOKUP($C595,ModMap!$A$2:$B$21,2,FALSE)&amp;"'!Y:Y"),MATCH($K595,INDIRECT("'"&amp;VLOOKUP($C595,ModMap!$A$2:$B$21,2,FALSE)&amp;"'!$K:$K"),0)),"")</f>
        <v>Not Started</v>
      </c>
      <c r="Z595" s="34" t="str">
        <f t="array" ref="Z595">IFERROR(INDEX(INDIRECT("'"&amp;VLOOKUP($C595,ModMap!$A$2:$B$21,2,FALSE)&amp;"'!Z:Z"),MATCH($K595,INDIRECT("'"&amp;VLOOKUP($C595,ModMap!$A$2:$B$21,2,FALSE)&amp;"'!$K:$K"),0)),"")</f>
        <v>Unassigned</v>
      </c>
      <c r="AA595" s="58" t="s">
        <v>33</v>
      </c>
      <c r="AB595" s="34" t="str">
        <f t="array" ref="AB595">IFERROR(INDEX(INDIRECT("'"&amp;VLOOKUP($C595,ModMap!$A$2:$B$21,2,FALSE)&amp;"'!AB:AB"),MATCH($K595,INDIRECT("'"&amp;VLOOKUP($C595,ModMap!$A$2:$B$21,2,FALSE)&amp;"'!$K:$K"),0)),"")</f>
        <v>Not Started</v>
      </c>
      <c r="AC595" s="34" t="str">
        <f t="array" ref="AC595">IFERROR(INDEX(INDIRECT("'"&amp;VLOOKUP($C595,ModMap!$A$2:$B$21,2,FALSE)&amp;"'!AC:AC"),MATCH($K595,INDIRECT("'"&amp;VLOOKUP($C595,ModMap!$A$2:$B$21,2,FALSE)&amp;"'!$K:$K"),0)),"")</f>
        <v>Unassigned</v>
      </c>
      <c r="AD595" s="45" t="s">
        <v>36</v>
      </c>
      <c r="AE595" s="34" t="str">
        <f t="array" ref="AE595">IFERROR(INDEX(INDIRECT("'"&amp;VLOOKUP($C595,ModMap!$A$2:$B$21,2,FALSE)&amp;"'!AE:AE"),MATCH($K595,INDIRECT("'"&amp;VLOOKUP($C595,ModMap!$A$2:$B$21,2,FALSE)&amp;"'!$K:$K"),0)),"")</f>
        <v>N/A</v>
      </c>
      <c r="AF595" s="34" t="str">
        <f t="array" ref="AF595">IFERROR(INDEX(INDIRECT("'"&amp;VLOOKUP($C595,ModMap!$A$2:$B$21,2,FALSE)&amp;"'!AF:AF"),MATCH($K595,INDIRECT("'"&amp;VLOOKUP($C595,ModMap!$A$2:$B$21,2,FALSE)&amp;"'!$K:$K"),0)),"")</f>
        <v/>
      </c>
      <c r="AG595" s="45" t="s">
        <v>36</v>
      </c>
      <c r="AH595" s="34" t="str">
        <f t="array" ref="AH595">IFERROR(INDEX(INDIRECT("'"&amp;VLOOKUP($C595,ModMap!$A$2:$B$21,2,FALSE)&amp;"'!AH:AH"),MATCH($K595,INDIRECT("'"&amp;VLOOKUP($C595,ModMap!$A$2:$B$21,2,FALSE)&amp;"'!$K:$K"),0)),"")</f>
        <v>N/A</v>
      </c>
      <c r="AI595" s="34" t="str">
        <f t="array" ref="AI595">IFERROR(INDEX(INDIRECT("'"&amp;VLOOKUP($C595,ModMap!$A$2:$B$21,2,FALSE)&amp;"'!AI:AI"),MATCH($K595,INDIRECT("'"&amp;VLOOKUP($C595,ModMap!$A$2:$B$21,2,FALSE)&amp;"'!$K:$K"),0)),"")</f>
        <v/>
      </c>
      <c r="AJ595" s="45" t="s">
        <v>36</v>
      </c>
      <c r="AK595" s="34" t="str">
        <f t="array" ref="AK595">IFERROR(INDEX(INDIRECT("'"&amp;VLOOKUP($C595,ModMap!$A$2:$B$21,2,FALSE)&amp;"'!AK:AK"),MATCH($K595,INDIRECT("'"&amp;VLOOKUP($C595,ModMap!$A$2:$B$21,2,FALSE)&amp;"'!$K:$K"),0)),"")</f>
        <v>N/A</v>
      </c>
      <c r="AL595" s="34" t="str">
        <f t="array" ref="AL595">IFERROR(INDEX(INDIRECT("'"&amp;VLOOKUP($C595,ModMap!$A$2:$B$21,2,FALSE)&amp;"'!AL:AL"),MATCH($K595,INDIRECT("'"&amp;VLOOKUP($C595,ModMap!$A$2:$B$21,2,FALSE)&amp;"'!$K:$K"),0)),"")</f>
        <v/>
      </c>
      <c r="AM595" s="34">
        <f t="shared" si="1"/>
        <v>2</v>
      </c>
      <c r="AN595" s="34" t="str">
        <f t="shared" si="2"/>
        <v>Not Started</v>
      </c>
      <c r="AO595" s="35" t="str">
        <f t="array" ref="AO595">IFERROR(INDEX(INDIRECT("'"&amp;VLOOKUP($C595,ModMap!$A$2:$B$21,2,FALSE)&amp;"'!AO:AO"),MATCH($K595,INDIRECT("'"&amp;VLOOKUP($C595,ModMap!$A$2:$B$21,2,FALSE)&amp;"'!$K:$K"),0)),"")</f>
        <v/>
      </c>
      <c r="AP595" s="53" t="str">
        <f t="array" ref="AP595">IFERROR(HYPERLINK("#'"&amp;VLOOKUP($C595,ModMap!$A$2:$B$21,2,FALSE)&amp;"'!V"&amp;MATCH($K595,INDIRECT("'"&amp;VLOOKUP($C595,ModMap!$A$2:$B$21,2,FALSE)&amp;"'!$K:$K"),0),"Edit on module sheet"),"")</f>
        <v>Edit on module sheet</v>
      </c>
    </row>
    <row r="596" ht="42.0" customHeight="1">
      <c r="A596" s="54">
        <v>594.0</v>
      </c>
      <c r="B596" s="54">
        <v>594.0</v>
      </c>
      <c r="C596" s="54" t="s">
        <v>127</v>
      </c>
      <c r="D596" s="55" t="s">
        <v>128</v>
      </c>
      <c r="E596" s="36" t="s">
        <v>48</v>
      </c>
      <c r="F596" s="107" t="s">
        <v>1531</v>
      </c>
      <c r="G596" s="55" t="s">
        <v>1532</v>
      </c>
      <c r="H596" s="54" t="s">
        <v>1554</v>
      </c>
      <c r="I596" s="54" t="s">
        <v>1555</v>
      </c>
      <c r="J596" s="55" t="s">
        <v>1556</v>
      </c>
      <c r="K596" s="54" t="s">
        <v>2981</v>
      </c>
      <c r="L596" s="55" t="s">
        <v>2982</v>
      </c>
      <c r="M596" s="62" t="s">
        <v>200</v>
      </c>
      <c r="N596" s="54" t="s">
        <v>128</v>
      </c>
      <c r="O596" s="54" t="s">
        <v>1559</v>
      </c>
      <c r="P596" s="55" t="s">
        <v>1560</v>
      </c>
      <c r="Q596" s="55" t="s">
        <v>1561</v>
      </c>
      <c r="R596" s="54" t="s">
        <v>1317</v>
      </c>
      <c r="S596" s="54" t="s">
        <v>56</v>
      </c>
      <c r="T596" s="54" t="str">
        <f t="array" ref="T596">IFERROR(INDEX(INDIRECT("'"&amp;VLOOKUP($C596,ModMap!$A$2:$B$21,2,FALSE)&amp;"'!T:T"),MATCH($K596,INDIRECT("'"&amp;VLOOKUP($C596,ModMap!$A$2:$B$21,2,FALSE)&amp;"'!$K:$K"),0)),"")</f>
        <v>Unassigned</v>
      </c>
      <c r="U596" s="45" t="s">
        <v>36</v>
      </c>
      <c r="V596" s="54" t="str">
        <f t="array" ref="V596">IFERROR(INDEX(INDIRECT("'"&amp;VLOOKUP($C596,ModMap!$A$2:$B$21,2,FALSE)&amp;"'!V:V"),MATCH($K596,INDIRECT("'"&amp;VLOOKUP($C596,ModMap!$A$2:$B$21,2,FALSE)&amp;"'!$K:$K"),0)),"")</f>
        <v>N/A</v>
      </c>
      <c r="W596" s="54" t="str">
        <f t="array" ref="W596">IFERROR(INDEX(INDIRECT("'"&amp;VLOOKUP($C596,ModMap!$A$2:$B$21,2,FALSE)&amp;"'!W:W"),MATCH($K596,INDIRECT("'"&amp;VLOOKUP($C596,ModMap!$A$2:$B$21,2,FALSE)&amp;"'!$K:$K"),0)),"")</f>
        <v/>
      </c>
      <c r="X596" s="58" t="s">
        <v>33</v>
      </c>
      <c r="Y596" s="54" t="str">
        <f t="array" ref="Y596">IFERROR(INDEX(INDIRECT("'"&amp;VLOOKUP($C596,ModMap!$A$2:$B$21,2,FALSE)&amp;"'!Y:Y"),MATCH($K596,INDIRECT("'"&amp;VLOOKUP($C596,ModMap!$A$2:$B$21,2,FALSE)&amp;"'!$K:$K"),0)),"")</f>
        <v>Not Started</v>
      </c>
      <c r="Z596" s="54" t="str">
        <f t="array" ref="Z596">IFERROR(INDEX(INDIRECT("'"&amp;VLOOKUP($C596,ModMap!$A$2:$B$21,2,FALSE)&amp;"'!Z:Z"),MATCH($K596,INDIRECT("'"&amp;VLOOKUP($C596,ModMap!$A$2:$B$21,2,FALSE)&amp;"'!$K:$K"),0)),"")</f>
        <v>Unassigned</v>
      </c>
      <c r="AA596" s="58" t="s">
        <v>33</v>
      </c>
      <c r="AB596" s="54" t="str">
        <f t="array" ref="AB596">IFERROR(INDEX(INDIRECT("'"&amp;VLOOKUP($C596,ModMap!$A$2:$B$21,2,FALSE)&amp;"'!AB:AB"),MATCH($K596,INDIRECT("'"&amp;VLOOKUP($C596,ModMap!$A$2:$B$21,2,FALSE)&amp;"'!$K:$K"),0)),"")</f>
        <v>Not Started</v>
      </c>
      <c r="AC596" s="54" t="str">
        <f t="array" ref="AC596">IFERROR(INDEX(INDIRECT("'"&amp;VLOOKUP($C596,ModMap!$A$2:$B$21,2,FALSE)&amp;"'!AC:AC"),MATCH($K596,INDIRECT("'"&amp;VLOOKUP($C596,ModMap!$A$2:$B$21,2,FALSE)&amp;"'!$K:$K"),0)),"")</f>
        <v>Unassigned</v>
      </c>
      <c r="AD596" s="58" t="s">
        <v>33</v>
      </c>
      <c r="AE596" s="54" t="str">
        <f t="array" ref="AE596">IFERROR(INDEX(INDIRECT("'"&amp;VLOOKUP($C596,ModMap!$A$2:$B$21,2,FALSE)&amp;"'!AE:AE"),MATCH($K596,INDIRECT("'"&amp;VLOOKUP($C596,ModMap!$A$2:$B$21,2,FALSE)&amp;"'!$K:$K"),0)),"")</f>
        <v>Not Started</v>
      </c>
      <c r="AF596" s="54" t="str">
        <f t="array" ref="AF596">IFERROR(INDEX(INDIRECT("'"&amp;VLOOKUP($C596,ModMap!$A$2:$B$21,2,FALSE)&amp;"'!AF:AF"),MATCH($K596,INDIRECT("'"&amp;VLOOKUP($C596,ModMap!$A$2:$B$21,2,FALSE)&amp;"'!$K:$K"),0)),"")</f>
        <v>Unassigned</v>
      </c>
      <c r="AG596" s="45" t="s">
        <v>36</v>
      </c>
      <c r="AH596" s="54" t="str">
        <f t="array" ref="AH596">IFERROR(INDEX(INDIRECT("'"&amp;VLOOKUP($C596,ModMap!$A$2:$B$21,2,FALSE)&amp;"'!AH:AH"),MATCH($K596,INDIRECT("'"&amp;VLOOKUP($C596,ModMap!$A$2:$B$21,2,FALSE)&amp;"'!$K:$K"),0)),"")</f>
        <v>N/A</v>
      </c>
      <c r="AI596" s="54" t="str">
        <f t="array" ref="AI596">IFERROR(INDEX(INDIRECT("'"&amp;VLOOKUP($C596,ModMap!$A$2:$B$21,2,FALSE)&amp;"'!AI:AI"),MATCH($K596,INDIRECT("'"&amp;VLOOKUP($C596,ModMap!$A$2:$B$21,2,FALSE)&amp;"'!$K:$K"),0)),"")</f>
        <v/>
      </c>
      <c r="AJ596" s="45" t="s">
        <v>36</v>
      </c>
      <c r="AK596" s="54" t="str">
        <f t="array" ref="AK596">IFERROR(INDEX(INDIRECT("'"&amp;VLOOKUP($C596,ModMap!$A$2:$B$21,2,FALSE)&amp;"'!AK:AK"),MATCH($K596,INDIRECT("'"&amp;VLOOKUP($C596,ModMap!$A$2:$B$21,2,FALSE)&amp;"'!$K:$K"),0)),"")</f>
        <v>N/A</v>
      </c>
      <c r="AL596" s="54" t="str">
        <f t="array" ref="AL596">IFERROR(INDEX(INDIRECT("'"&amp;VLOOKUP($C596,ModMap!$A$2:$B$21,2,FALSE)&amp;"'!AL:AL"),MATCH($K596,INDIRECT("'"&amp;VLOOKUP($C596,ModMap!$A$2:$B$21,2,FALSE)&amp;"'!$K:$K"),0)),"")</f>
        <v/>
      </c>
      <c r="AM596" s="54">
        <f t="shared" si="1"/>
        <v>3</v>
      </c>
      <c r="AN596" s="54" t="str">
        <f t="shared" si="2"/>
        <v>Not Started</v>
      </c>
      <c r="AO596" s="55" t="str">
        <f t="array" ref="AO596">IFERROR(INDEX(INDIRECT("'"&amp;VLOOKUP($C596,ModMap!$A$2:$B$21,2,FALSE)&amp;"'!AO:AO"),MATCH($K596,INDIRECT("'"&amp;VLOOKUP($C596,ModMap!$A$2:$B$21,2,FALSE)&amp;"'!$K:$K"),0)),"")</f>
        <v/>
      </c>
      <c r="AP596" s="53" t="str">
        <f t="array" ref="AP596">IFERROR(HYPERLINK("#'"&amp;VLOOKUP($C596,ModMap!$A$2:$B$21,2,FALSE)&amp;"'!V"&amp;MATCH($K596,INDIRECT("'"&amp;VLOOKUP($C596,ModMap!$A$2:$B$21,2,FALSE)&amp;"'!$K:$K"),0),"Edit on module sheet"),"")</f>
        <v>Edit on module sheet</v>
      </c>
    </row>
    <row r="597" ht="42.0" customHeight="1">
      <c r="A597" s="34">
        <v>595.0</v>
      </c>
      <c r="B597" s="34">
        <v>595.0</v>
      </c>
      <c r="C597" s="34" t="s">
        <v>127</v>
      </c>
      <c r="D597" s="35" t="s">
        <v>128</v>
      </c>
      <c r="E597" s="65" t="s">
        <v>41</v>
      </c>
      <c r="F597" s="107" t="s">
        <v>1531</v>
      </c>
      <c r="G597" s="35" t="s">
        <v>1532</v>
      </c>
      <c r="H597" s="34" t="s">
        <v>1554</v>
      </c>
      <c r="I597" s="34" t="s">
        <v>1555</v>
      </c>
      <c r="J597" s="35" t="s">
        <v>1556</v>
      </c>
      <c r="K597" s="34" t="s">
        <v>1557</v>
      </c>
      <c r="L597" s="35" t="s">
        <v>1558</v>
      </c>
      <c r="M597" s="62" t="s">
        <v>200</v>
      </c>
      <c r="N597" s="34" t="s">
        <v>128</v>
      </c>
      <c r="O597" s="34" t="s">
        <v>1559</v>
      </c>
      <c r="P597" s="35" t="s">
        <v>1560</v>
      </c>
      <c r="Q597" s="35" t="s">
        <v>1561</v>
      </c>
      <c r="R597" s="34" t="s">
        <v>1317</v>
      </c>
      <c r="S597" s="34" t="s">
        <v>206</v>
      </c>
      <c r="T597" s="34" t="str">
        <f t="array" ref="T597">IFERROR(INDEX(INDIRECT("'"&amp;VLOOKUP($C597,ModMap!$A$2:$B$21,2,FALSE)&amp;"'!T:T"),MATCH($K597,INDIRECT("'"&amp;VLOOKUP($C597,ModMap!$A$2:$B$21,2,FALSE)&amp;"'!$K:$K"),0)),"")</f>
        <v>Unassigned</v>
      </c>
      <c r="U597" s="58" t="s">
        <v>33</v>
      </c>
      <c r="V597" s="34" t="str">
        <f t="array" ref="V597">IFERROR(INDEX(INDIRECT("'"&amp;VLOOKUP($C597,ModMap!$A$2:$B$21,2,FALSE)&amp;"'!V:V"),MATCH($K597,INDIRECT("'"&amp;VLOOKUP($C597,ModMap!$A$2:$B$21,2,FALSE)&amp;"'!$K:$K"),0)),"")</f>
        <v>Not Started</v>
      </c>
      <c r="W597" s="34" t="str">
        <f t="array" ref="W597">IFERROR(INDEX(INDIRECT("'"&amp;VLOOKUP($C597,ModMap!$A$2:$B$21,2,FALSE)&amp;"'!W:W"),MATCH($K597,INDIRECT("'"&amp;VLOOKUP($C597,ModMap!$A$2:$B$21,2,FALSE)&amp;"'!$K:$K"),0)),"")</f>
        <v>Unassigned</v>
      </c>
      <c r="X597" s="45" t="s">
        <v>36</v>
      </c>
      <c r="Y597" s="34" t="str">
        <f t="array" ref="Y597">IFERROR(INDEX(INDIRECT("'"&amp;VLOOKUP($C597,ModMap!$A$2:$B$21,2,FALSE)&amp;"'!Y:Y"),MATCH($K597,INDIRECT("'"&amp;VLOOKUP($C597,ModMap!$A$2:$B$21,2,FALSE)&amp;"'!$K:$K"),0)),"")</f>
        <v>N/A</v>
      </c>
      <c r="Z597" s="34" t="str">
        <f t="array" ref="Z597">IFERROR(INDEX(INDIRECT("'"&amp;VLOOKUP($C597,ModMap!$A$2:$B$21,2,FALSE)&amp;"'!Z:Z"),MATCH($K597,INDIRECT("'"&amp;VLOOKUP($C597,ModMap!$A$2:$B$21,2,FALSE)&amp;"'!$K:$K"),0)),"")</f>
        <v/>
      </c>
      <c r="AA597" s="45" t="s">
        <v>36</v>
      </c>
      <c r="AB597" s="34" t="str">
        <f t="array" ref="AB597">IFERROR(INDEX(INDIRECT("'"&amp;VLOOKUP($C597,ModMap!$A$2:$B$21,2,FALSE)&amp;"'!AB:AB"),MATCH($K597,INDIRECT("'"&amp;VLOOKUP($C597,ModMap!$A$2:$B$21,2,FALSE)&amp;"'!$K:$K"),0)),"")</f>
        <v>N/A</v>
      </c>
      <c r="AC597" s="34" t="str">
        <f t="array" ref="AC597">IFERROR(INDEX(INDIRECT("'"&amp;VLOOKUP($C597,ModMap!$A$2:$B$21,2,FALSE)&amp;"'!AC:AC"),MATCH($K597,INDIRECT("'"&amp;VLOOKUP($C597,ModMap!$A$2:$B$21,2,FALSE)&amp;"'!$K:$K"),0)),"")</f>
        <v/>
      </c>
      <c r="AD597" s="58" t="s">
        <v>33</v>
      </c>
      <c r="AE597" s="34" t="str">
        <f t="array" ref="AE597">IFERROR(INDEX(INDIRECT("'"&amp;VLOOKUP($C597,ModMap!$A$2:$B$21,2,FALSE)&amp;"'!AE:AE"),MATCH($K597,INDIRECT("'"&amp;VLOOKUP($C597,ModMap!$A$2:$B$21,2,FALSE)&amp;"'!$K:$K"),0)),"")</f>
        <v>Not Started</v>
      </c>
      <c r="AF597" s="34" t="str">
        <f t="array" ref="AF597">IFERROR(INDEX(INDIRECT("'"&amp;VLOOKUP($C597,ModMap!$A$2:$B$21,2,FALSE)&amp;"'!AF:AF"),MATCH($K597,INDIRECT("'"&amp;VLOOKUP($C597,ModMap!$A$2:$B$21,2,FALSE)&amp;"'!$K:$K"),0)),"")</f>
        <v>Unassigned</v>
      </c>
      <c r="AG597" s="45" t="s">
        <v>36</v>
      </c>
      <c r="AH597" s="34" t="str">
        <f t="array" ref="AH597">IFERROR(INDEX(INDIRECT("'"&amp;VLOOKUP($C597,ModMap!$A$2:$B$21,2,FALSE)&amp;"'!AH:AH"),MATCH($K597,INDIRECT("'"&amp;VLOOKUP($C597,ModMap!$A$2:$B$21,2,FALSE)&amp;"'!$K:$K"),0)),"")</f>
        <v>N/A</v>
      </c>
      <c r="AI597" s="34" t="str">
        <f t="array" ref="AI597">IFERROR(INDEX(INDIRECT("'"&amp;VLOOKUP($C597,ModMap!$A$2:$B$21,2,FALSE)&amp;"'!AI:AI"),MATCH($K597,INDIRECT("'"&amp;VLOOKUP($C597,ModMap!$A$2:$B$21,2,FALSE)&amp;"'!$K:$K"),0)),"")</f>
        <v/>
      </c>
      <c r="AJ597" s="45" t="s">
        <v>36</v>
      </c>
      <c r="AK597" s="34" t="str">
        <f t="array" ref="AK597">IFERROR(INDEX(INDIRECT("'"&amp;VLOOKUP($C597,ModMap!$A$2:$B$21,2,FALSE)&amp;"'!AK:AK"),MATCH($K597,INDIRECT("'"&amp;VLOOKUP($C597,ModMap!$A$2:$B$21,2,FALSE)&amp;"'!$K:$K"),0)),"")</f>
        <v>N/A</v>
      </c>
      <c r="AL597" s="34" t="str">
        <f t="array" ref="AL597">IFERROR(INDEX(INDIRECT("'"&amp;VLOOKUP($C597,ModMap!$A$2:$B$21,2,FALSE)&amp;"'!AL:AL"),MATCH($K597,INDIRECT("'"&amp;VLOOKUP($C597,ModMap!$A$2:$B$21,2,FALSE)&amp;"'!$K:$K"),0)),"")</f>
        <v/>
      </c>
      <c r="AM597" s="34">
        <f t="shared" si="1"/>
        <v>2</v>
      </c>
      <c r="AN597" s="34" t="str">
        <f t="shared" si="2"/>
        <v>Not Started</v>
      </c>
      <c r="AO597" s="35" t="str">
        <f t="array" ref="AO597">IFERROR(INDEX(INDIRECT("'"&amp;VLOOKUP($C597,ModMap!$A$2:$B$21,2,FALSE)&amp;"'!AO:AO"),MATCH($K597,INDIRECT("'"&amp;VLOOKUP($C597,ModMap!$A$2:$B$21,2,FALSE)&amp;"'!$K:$K"),0)),"")</f>
        <v/>
      </c>
      <c r="AP597" s="53" t="str">
        <f t="array" ref="AP597">IFERROR(HYPERLINK("#'"&amp;VLOOKUP($C597,ModMap!$A$2:$B$21,2,FALSE)&amp;"'!V"&amp;MATCH($K597,INDIRECT("'"&amp;VLOOKUP($C597,ModMap!$A$2:$B$21,2,FALSE)&amp;"'!$K:$K"),0),"Edit on module sheet"),"")</f>
        <v>Edit on module sheet</v>
      </c>
    </row>
    <row r="598" ht="42.0" customHeight="1">
      <c r="A598" s="54">
        <v>596.0</v>
      </c>
      <c r="B598" s="54">
        <v>596.0</v>
      </c>
      <c r="C598" s="54" t="s">
        <v>127</v>
      </c>
      <c r="D598" s="55" t="s">
        <v>128</v>
      </c>
      <c r="E598" s="64" t="s">
        <v>69</v>
      </c>
      <c r="F598" s="107" t="s">
        <v>1531</v>
      </c>
      <c r="G598" s="55" t="s">
        <v>1532</v>
      </c>
      <c r="H598" s="54" t="s">
        <v>1554</v>
      </c>
      <c r="I598" s="54" t="s">
        <v>1555</v>
      </c>
      <c r="J598" s="55" t="s">
        <v>1556</v>
      </c>
      <c r="K598" s="54" t="s">
        <v>3878</v>
      </c>
      <c r="L598" s="55" t="s">
        <v>3879</v>
      </c>
      <c r="M598" s="58" t="s">
        <v>434</v>
      </c>
      <c r="N598" s="54" t="s">
        <v>128</v>
      </c>
      <c r="O598" s="54" t="s">
        <v>1559</v>
      </c>
      <c r="P598" s="55" t="s">
        <v>1560</v>
      </c>
      <c r="Q598" s="55" t="s">
        <v>1561</v>
      </c>
      <c r="R598" s="54" t="s">
        <v>1317</v>
      </c>
      <c r="S598" s="54" t="s">
        <v>69</v>
      </c>
      <c r="T598" s="54" t="str">
        <f t="array" ref="T598">IFERROR(INDEX(INDIRECT("'"&amp;VLOOKUP($C598,ModMap!$A$2:$B$21,2,FALSE)&amp;"'!T:T"),MATCH($K598,INDIRECT("'"&amp;VLOOKUP($C598,ModMap!$A$2:$B$21,2,FALSE)&amp;"'!$K:$K"),0)),"")</f>
        <v>Unassigned</v>
      </c>
      <c r="U598" s="58" t="s">
        <v>33</v>
      </c>
      <c r="V598" s="54" t="str">
        <f t="array" ref="V598">IFERROR(INDEX(INDIRECT("'"&amp;VLOOKUP($C598,ModMap!$A$2:$B$21,2,FALSE)&amp;"'!V:V"),MATCH($K598,INDIRECT("'"&amp;VLOOKUP($C598,ModMap!$A$2:$B$21,2,FALSE)&amp;"'!$K:$K"),0)),"")</f>
        <v>Not Started</v>
      </c>
      <c r="W598" s="54" t="str">
        <f t="array" ref="W598">IFERROR(INDEX(INDIRECT("'"&amp;VLOOKUP($C598,ModMap!$A$2:$B$21,2,FALSE)&amp;"'!W:W"),MATCH($K598,INDIRECT("'"&amp;VLOOKUP($C598,ModMap!$A$2:$B$21,2,FALSE)&amp;"'!$K:$K"),0)),"")</f>
        <v>Unassigned</v>
      </c>
      <c r="X598" s="58" t="s">
        <v>33</v>
      </c>
      <c r="Y598" s="54" t="str">
        <f t="array" ref="Y598">IFERROR(INDEX(INDIRECT("'"&amp;VLOOKUP($C598,ModMap!$A$2:$B$21,2,FALSE)&amp;"'!Y:Y"),MATCH($K598,INDIRECT("'"&amp;VLOOKUP($C598,ModMap!$A$2:$B$21,2,FALSE)&amp;"'!$K:$K"),0)),"")</f>
        <v>Not Started</v>
      </c>
      <c r="Z598" s="54" t="str">
        <f t="array" ref="Z598">IFERROR(INDEX(INDIRECT("'"&amp;VLOOKUP($C598,ModMap!$A$2:$B$21,2,FALSE)&amp;"'!Z:Z"),MATCH($K598,INDIRECT("'"&amp;VLOOKUP($C598,ModMap!$A$2:$B$21,2,FALSE)&amp;"'!$K:$K"),0)),"")</f>
        <v>Unassigned</v>
      </c>
      <c r="AA598" s="45" t="s">
        <v>36</v>
      </c>
      <c r="AB598" s="54" t="str">
        <f t="array" ref="AB598">IFERROR(INDEX(INDIRECT("'"&amp;VLOOKUP($C598,ModMap!$A$2:$B$21,2,FALSE)&amp;"'!AB:AB"),MATCH($K598,INDIRECT("'"&amp;VLOOKUP($C598,ModMap!$A$2:$B$21,2,FALSE)&amp;"'!$K:$K"),0)),"")</f>
        <v>N/A</v>
      </c>
      <c r="AC598" s="54" t="str">
        <f t="array" ref="AC598">IFERROR(INDEX(INDIRECT("'"&amp;VLOOKUP($C598,ModMap!$A$2:$B$21,2,FALSE)&amp;"'!AC:AC"),MATCH($K598,INDIRECT("'"&amp;VLOOKUP($C598,ModMap!$A$2:$B$21,2,FALSE)&amp;"'!$K:$K"),0)),"")</f>
        <v/>
      </c>
      <c r="AD598" s="58" t="s">
        <v>33</v>
      </c>
      <c r="AE598" s="54" t="str">
        <f t="array" ref="AE598">IFERROR(INDEX(INDIRECT("'"&amp;VLOOKUP($C598,ModMap!$A$2:$B$21,2,FALSE)&amp;"'!AE:AE"),MATCH($K598,INDIRECT("'"&amp;VLOOKUP($C598,ModMap!$A$2:$B$21,2,FALSE)&amp;"'!$K:$K"),0)),"")</f>
        <v>Not Started</v>
      </c>
      <c r="AF598" s="54" t="str">
        <f t="array" ref="AF598">IFERROR(INDEX(INDIRECT("'"&amp;VLOOKUP($C598,ModMap!$A$2:$B$21,2,FALSE)&amp;"'!AF:AF"),MATCH($K598,INDIRECT("'"&amp;VLOOKUP($C598,ModMap!$A$2:$B$21,2,FALSE)&amp;"'!$K:$K"),0)),"")</f>
        <v>Unassigned</v>
      </c>
      <c r="AG598" s="45" t="s">
        <v>36</v>
      </c>
      <c r="AH598" s="54" t="str">
        <f t="array" ref="AH598">IFERROR(INDEX(INDIRECT("'"&amp;VLOOKUP($C598,ModMap!$A$2:$B$21,2,FALSE)&amp;"'!AH:AH"),MATCH($K598,INDIRECT("'"&amp;VLOOKUP($C598,ModMap!$A$2:$B$21,2,FALSE)&amp;"'!$K:$K"),0)),"")</f>
        <v>N/A</v>
      </c>
      <c r="AI598" s="54" t="str">
        <f t="array" ref="AI598">IFERROR(INDEX(INDIRECT("'"&amp;VLOOKUP($C598,ModMap!$A$2:$B$21,2,FALSE)&amp;"'!AI:AI"),MATCH($K598,INDIRECT("'"&amp;VLOOKUP($C598,ModMap!$A$2:$B$21,2,FALSE)&amp;"'!$K:$K"),0)),"")</f>
        <v/>
      </c>
      <c r="AJ598" s="45" t="s">
        <v>36</v>
      </c>
      <c r="AK598" s="54" t="str">
        <f t="array" ref="AK598">IFERROR(INDEX(INDIRECT("'"&amp;VLOOKUP($C598,ModMap!$A$2:$B$21,2,FALSE)&amp;"'!AK:AK"),MATCH($K598,INDIRECT("'"&amp;VLOOKUP($C598,ModMap!$A$2:$B$21,2,FALSE)&amp;"'!$K:$K"),0)),"")</f>
        <v>N/A</v>
      </c>
      <c r="AL598" s="54" t="str">
        <f t="array" ref="AL598">IFERROR(INDEX(INDIRECT("'"&amp;VLOOKUP($C598,ModMap!$A$2:$B$21,2,FALSE)&amp;"'!AL:AL"),MATCH($K598,INDIRECT("'"&amp;VLOOKUP($C598,ModMap!$A$2:$B$21,2,FALSE)&amp;"'!$K:$K"),0)),"")</f>
        <v/>
      </c>
      <c r="AM598" s="54">
        <f t="shared" si="1"/>
        <v>3</v>
      </c>
      <c r="AN598" s="54" t="str">
        <f t="shared" si="2"/>
        <v>Not Started</v>
      </c>
      <c r="AO598" s="55" t="str">
        <f t="array" ref="AO598">IFERROR(INDEX(INDIRECT("'"&amp;VLOOKUP($C598,ModMap!$A$2:$B$21,2,FALSE)&amp;"'!AO:AO"),MATCH($K598,INDIRECT("'"&amp;VLOOKUP($C598,ModMap!$A$2:$B$21,2,FALSE)&amp;"'!$K:$K"),0)),"")</f>
        <v/>
      </c>
      <c r="AP598" s="53" t="str">
        <f t="array" ref="AP598">IFERROR(HYPERLINK("#'"&amp;VLOOKUP($C598,ModMap!$A$2:$B$21,2,FALSE)&amp;"'!V"&amp;MATCH($K598,INDIRECT("'"&amp;VLOOKUP($C598,ModMap!$A$2:$B$21,2,FALSE)&amp;"'!$K:$K"),0),"Edit on module sheet"),"")</f>
        <v>Edit on module sheet</v>
      </c>
    </row>
    <row r="599" ht="42.0" customHeight="1">
      <c r="A599" s="34">
        <v>597.0</v>
      </c>
      <c r="B599" s="34">
        <v>597.0</v>
      </c>
      <c r="C599" s="34" t="s">
        <v>127</v>
      </c>
      <c r="D599" s="35" t="s">
        <v>128</v>
      </c>
      <c r="E599" s="36" t="s">
        <v>48</v>
      </c>
      <c r="F599" s="107" t="s">
        <v>1531</v>
      </c>
      <c r="G599" s="35" t="s">
        <v>1532</v>
      </c>
      <c r="H599" s="34" t="s">
        <v>1564</v>
      </c>
      <c r="I599" s="34" t="s">
        <v>1565</v>
      </c>
      <c r="J599" s="35" t="s">
        <v>1566</v>
      </c>
      <c r="K599" s="34" t="s">
        <v>2984</v>
      </c>
      <c r="L599" s="35" t="s">
        <v>2985</v>
      </c>
      <c r="M599" s="62" t="s">
        <v>200</v>
      </c>
      <c r="N599" s="34" t="s">
        <v>128</v>
      </c>
      <c r="O599" s="34" t="s">
        <v>1559</v>
      </c>
      <c r="P599" s="35" t="s">
        <v>1569</v>
      </c>
      <c r="Q599" s="35" t="s">
        <v>1570</v>
      </c>
      <c r="R599" s="34" t="s">
        <v>1571</v>
      </c>
      <c r="S599" s="34" t="s">
        <v>53</v>
      </c>
      <c r="T599" s="34" t="str">
        <f t="array" ref="T599">IFERROR(INDEX(INDIRECT("'"&amp;VLOOKUP($C599,ModMap!$A$2:$B$21,2,FALSE)&amp;"'!T:T"),MATCH($K599,INDIRECT("'"&amp;VLOOKUP($C599,ModMap!$A$2:$B$21,2,FALSE)&amp;"'!$K:$K"),0)),"")</f>
        <v>Unassigned</v>
      </c>
      <c r="U599" s="45" t="s">
        <v>36</v>
      </c>
      <c r="V599" s="34" t="str">
        <f t="array" ref="V599">IFERROR(INDEX(INDIRECT("'"&amp;VLOOKUP($C599,ModMap!$A$2:$B$21,2,FALSE)&amp;"'!V:V"),MATCH($K599,INDIRECT("'"&amp;VLOOKUP($C599,ModMap!$A$2:$B$21,2,FALSE)&amp;"'!$K:$K"),0)),"")</f>
        <v>N/A</v>
      </c>
      <c r="W599" s="34" t="str">
        <f t="array" ref="W599">IFERROR(INDEX(INDIRECT("'"&amp;VLOOKUP($C599,ModMap!$A$2:$B$21,2,FALSE)&amp;"'!W:W"),MATCH($K599,INDIRECT("'"&amp;VLOOKUP($C599,ModMap!$A$2:$B$21,2,FALSE)&amp;"'!$K:$K"),0)),"")</f>
        <v/>
      </c>
      <c r="X599" s="58" t="s">
        <v>33</v>
      </c>
      <c r="Y599" s="34" t="str">
        <f t="array" ref="Y599">IFERROR(INDEX(INDIRECT("'"&amp;VLOOKUP($C599,ModMap!$A$2:$B$21,2,FALSE)&amp;"'!Y:Y"),MATCH($K599,INDIRECT("'"&amp;VLOOKUP($C599,ModMap!$A$2:$B$21,2,FALSE)&amp;"'!$K:$K"),0)),"")</f>
        <v>Not Started</v>
      </c>
      <c r="Z599" s="34" t="str">
        <f t="array" ref="Z599">IFERROR(INDEX(INDIRECT("'"&amp;VLOOKUP($C599,ModMap!$A$2:$B$21,2,FALSE)&amp;"'!Z:Z"),MATCH($K599,INDIRECT("'"&amp;VLOOKUP($C599,ModMap!$A$2:$B$21,2,FALSE)&amp;"'!$K:$K"),0)),"")</f>
        <v>Unassigned</v>
      </c>
      <c r="AA599" s="58" t="s">
        <v>33</v>
      </c>
      <c r="AB599" s="34" t="str">
        <f t="array" ref="AB599">IFERROR(INDEX(INDIRECT("'"&amp;VLOOKUP($C599,ModMap!$A$2:$B$21,2,FALSE)&amp;"'!AB:AB"),MATCH($K599,INDIRECT("'"&amp;VLOOKUP($C599,ModMap!$A$2:$B$21,2,FALSE)&amp;"'!$K:$K"),0)),"")</f>
        <v>Not Started</v>
      </c>
      <c r="AC599" s="34" t="str">
        <f t="array" ref="AC599">IFERROR(INDEX(INDIRECT("'"&amp;VLOOKUP($C599,ModMap!$A$2:$B$21,2,FALSE)&amp;"'!AC:AC"),MATCH($K599,INDIRECT("'"&amp;VLOOKUP($C599,ModMap!$A$2:$B$21,2,FALSE)&amp;"'!$K:$K"),0)),"")</f>
        <v>Unassigned</v>
      </c>
      <c r="AD599" s="45" t="s">
        <v>36</v>
      </c>
      <c r="AE599" s="34" t="str">
        <f t="array" ref="AE599">IFERROR(INDEX(INDIRECT("'"&amp;VLOOKUP($C599,ModMap!$A$2:$B$21,2,FALSE)&amp;"'!AE:AE"),MATCH($K599,INDIRECT("'"&amp;VLOOKUP($C599,ModMap!$A$2:$B$21,2,FALSE)&amp;"'!$K:$K"),0)),"")</f>
        <v>N/A</v>
      </c>
      <c r="AF599" s="34" t="str">
        <f t="array" ref="AF599">IFERROR(INDEX(INDIRECT("'"&amp;VLOOKUP($C599,ModMap!$A$2:$B$21,2,FALSE)&amp;"'!AF:AF"),MATCH($K599,INDIRECT("'"&amp;VLOOKUP($C599,ModMap!$A$2:$B$21,2,FALSE)&amp;"'!$K:$K"),0)),"")</f>
        <v/>
      </c>
      <c r="AG599" s="45" t="s">
        <v>36</v>
      </c>
      <c r="AH599" s="34" t="str">
        <f t="array" ref="AH599">IFERROR(INDEX(INDIRECT("'"&amp;VLOOKUP($C599,ModMap!$A$2:$B$21,2,FALSE)&amp;"'!AH:AH"),MATCH($K599,INDIRECT("'"&amp;VLOOKUP($C599,ModMap!$A$2:$B$21,2,FALSE)&amp;"'!$K:$K"),0)),"")</f>
        <v>N/A</v>
      </c>
      <c r="AI599" s="34" t="str">
        <f t="array" ref="AI599">IFERROR(INDEX(INDIRECT("'"&amp;VLOOKUP($C599,ModMap!$A$2:$B$21,2,FALSE)&amp;"'!AI:AI"),MATCH($K599,INDIRECT("'"&amp;VLOOKUP($C599,ModMap!$A$2:$B$21,2,FALSE)&amp;"'!$K:$K"),0)),"")</f>
        <v/>
      </c>
      <c r="AJ599" s="45" t="s">
        <v>36</v>
      </c>
      <c r="AK599" s="34" t="str">
        <f t="array" ref="AK599">IFERROR(INDEX(INDIRECT("'"&amp;VLOOKUP($C599,ModMap!$A$2:$B$21,2,FALSE)&amp;"'!AK:AK"),MATCH($K599,INDIRECT("'"&amp;VLOOKUP($C599,ModMap!$A$2:$B$21,2,FALSE)&amp;"'!$K:$K"),0)),"")</f>
        <v>N/A</v>
      </c>
      <c r="AL599" s="34" t="str">
        <f t="array" ref="AL599">IFERROR(INDEX(INDIRECT("'"&amp;VLOOKUP($C599,ModMap!$A$2:$B$21,2,FALSE)&amp;"'!AL:AL"),MATCH($K599,INDIRECT("'"&amp;VLOOKUP($C599,ModMap!$A$2:$B$21,2,FALSE)&amp;"'!$K:$K"),0)),"")</f>
        <v/>
      </c>
      <c r="AM599" s="34">
        <f t="shared" si="1"/>
        <v>2</v>
      </c>
      <c r="AN599" s="34" t="str">
        <f t="shared" si="2"/>
        <v>Not Started</v>
      </c>
      <c r="AO599" s="35" t="str">
        <f t="array" ref="AO599">IFERROR(INDEX(INDIRECT("'"&amp;VLOOKUP($C599,ModMap!$A$2:$B$21,2,FALSE)&amp;"'!AO:AO"),MATCH($K599,INDIRECT("'"&amp;VLOOKUP($C599,ModMap!$A$2:$B$21,2,FALSE)&amp;"'!$K:$K"),0)),"")</f>
        <v/>
      </c>
      <c r="AP599" s="53" t="str">
        <f t="array" ref="AP599">IFERROR(HYPERLINK("#'"&amp;VLOOKUP($C599,ModMap!$A$2:$B$21,2,FALSE)&amp;"'!V"&amp;MATCH($K599,INDIRECT("'"&amp;VLOOKUP($C599,ModMap!$A$2:$B$21,2,FALSE)&amp;"'!$K:$K"),0),"Edit on module sheet"),"")</f>
        <v>Edit on module sheet</v>
      </c>
    </row>
    <row r="600" ht="42.0" customHeight="1">
      <c r="A600" s="54">
        <v>598.0</v>
      </c>
      <c r="B600" s="54">
        <v>598.0</v>
      </c>
      <c r="C600" s="54" t="s">
        <v>127</v>
      </c>
      <c r="D600" s="55" t="s">
        <v>128</v>
      </c>
      <c r="E600" s="36" t="s">
        <v>48</v>
      </c>
      <c r="F600" s="107" t="s">
        <v>1531</v>
      </c>
      <c r="G600" s="55" t="s">
        <v>1532</v>
      </c>
      <c r="H600" s="54" t="s">
        <v>1564</v>
      </c>
      <c r="I600" s="54" t="s">
        <v>1565</v>
      </c>
      <c r="J600" s="55" t="s">
        <v>1566</v>
      </c>
      <c r="K600" s="54" t="s">
        <v>2994</v>
      </c>
      <c r="L600" s="55" t="s">
        <v>2995</v>
      </c>
      <c r="M600" s="62" t="s">
        <v>200</v>
      </c>
      <c r="N600" s="54" t="s">
        <v>128</v>
      </c>
      <c r="O600" s="54" t="s">
        <v>1559</v>
      </c>
      <c r="P600" s="55" t="s">
        <v>1569</v>
      </c>
      <c r="Q600" s="55" t="s">
        <v>1570</v>
      </c>
      <c r="R600" s="54" t="s">
        <v>1571</v>
      </c>
      <c r="S600" s="54" t="s">
        <v>56</v>
      </c>
      <c r="T600" s="54" t="str">
        <f t="array" ref="T600">IFERROR(INDEX(INDIRECT("'"&amp;VLOOKUP($C600,ModMap!$A$2:$B$21,2,FALSE)&amp;"'!T:T"),MATCH($K600,INDIRECT("'"&amp;VLOOKUP($C600,ModMap!$A$2:$B$21,2,FALSE)&amp;"'!$K:$K"),0)),"")</f>
        <v>Unassigned</v>
      </c>
      <c r="U600" s="45" t="s">
        <v>36</v>
      </c>
      <c r="V600" s="54" t="str">
        <f t="array" ref="V600">IFERROR(INDEX(INDIRECT("'"&amp;VLOOKUP($C600,ModMap!$A$2:$B$21,2,FALSE)&amp;"'!V:V"),MATCH($K600,INDIRECT("'"&amp;VLOOKUP($C600,ModMap!$A$2:$B$21,2,FALSE)&amp;"'!$K:$K"),0)),"")</f>
        <v>N/A</v>
      </c>
      <c r="W600" s="54" t="str">
        <f t="array" ref="W600">IFERROR(INDEX(INDIRECT("'"&amp;VLOOKUP($C600,ModMap!$A$2:$B$21,2,FALSE)&amp;"'!W:W"),MATCH($K600,INDIRECT("'"&amp;VLOOKUP($C600,ModMap!$A$2:$B$21,2,FALSE)&amp;"'!$K:$K"),0)),"")</f>
        <v/>
      </c>
      <c r="X600" s="58" t="s">
        <v>33</v>
      </c>
      <c r="Y600" s="54" t="str">
        <f t="array" ref="Y600">IFERROR(INDEX(INDIRECT("'"&amp;VLOOKUP($C600,ModMap!$A$2:$B$21,2,FALSE)&amp;"'!Y:Y"),MATCH($K600,INDIRECT("'"&amp;VLOOKUP($C600,ModMap!$A$2:$B$21,2,FALSE)&amp;"'!$K:$K"),0)),"")</f>
        <v>Not Started</v>
      </c>
      <c r="Z600" s="54" t="str">
        <f t="array" ref="Z600">IFERROR(INDEX(INDIRECT("'"&amp;VLOOKUP($C600,ModMap!$A$2:$B$21,2,FALSE)&amp;"'!Z:Z"),MATCH($K600,INDIRECT("'"&amp;VLOOKUP($C600,ModMap!$A$2:$B$21,2,FALSE)&amp;"'!$K:$K"),0)),"")</f>
        <v>Unassigned</v>
      </c>
      <c r="AA600" s="58" t="s">
        <v>33</v>
      </c>
      <c r="AB600" s="54" t="str">
        <f t="array" ref="AB600">IFERROR(INDEX(INDIRECT("'"&amp;VLOOKUP($C600,ModMap!$A$2:$B$21,2,FALSE)&amp;"'!AB:AB"),MATCH($K600,INDIRECT("'"&amp;VLOOKUP($C600,ModMap!$A$2:$B$21,2,FALSE)&amp;"'!$K:$K"),0)),"")</f>
        <v>Not Started</v>
      </c>
      <c r="AC600" s="54" t="str">
        <f t="array" ref="AC600">IFERROR(INDEX(INDIRECT("'"&amp;VLOOKUP($C600,ModMap!$A$2:$B$21,2,FALSE)&amp;"'!AC:AC"),MATCH($K600,INDIRECT("'"&amp;VLOOKUP($C600,ModMap!$A$2:$B$21,2,FALSE)&amp;"'!$K:$K"),0)),"")</f>
        <v>Unassigned</v>
      </c>
      <c r="AD600" s="58" t="s">
        <v>33</v>
      </c>
      <c r="AE600" s="54" t="str">
        <f t="array" ref="AE600">IFERROR(INDEX(INDIRECT("'"&amp;VLOOKUP($C600,ModMap!$A$2:$B$21,2,FALSE)&amp;"'!AE:AE"),MATCH($K600,INDIRECT("'"&amp;VLOOKUP($C600,ModMap!$A$2:$B$21,2,FALSE)&amp;"'!$K:$K"),0)),"")</f>
        <v>Not Started</v>
      </c>
      <c r="AF600" s="54" t="str">
        <f t="array" ref="AF600">IFERROR(INDEX(INDIRECT("'"&amp;VLOOKUP($C600,ModMap!$A$2:$B$21,2,FALSE)&amp;"'!AF:AF"),MATCH($K600,INDIRECT("'"&amp;VLOOKUP($C600,ModMap!$A$2:$B$21,2,FALSE)&amp;"'!$K:$K"),0)),"")</f>
        <v>Unassigned</v>
      </c>
      <c r="AG600" s="45" t="s">
        <v>36</v>
      </c>
      <c r="AH600" s="54" t="str">
        <f t="array" ref="AH600">IFERROR(INDEX(INDIRECT("'"&amp;VLOOKUP($C600,ModMap!$A$2:$B$21,2,FALSE)&amp;"'!AH:AH"),MATCH($K600,INDIRECT("'"&amp;VLOOKUP($C600,ModMap!$A$2:$B$21,2,FALSE)&amp;"'!$K:$K"),0)),"")</f>
        <v>N/A</v>
      </c>
      <c r="AI600" s="54" t="str">
        <f t="array" ref="AI600">IFERROR(INDEX(INDIRECT("'"&amp;VLOOKUP($C600,ModMap!$A$2:$B$21,2,FALSE)&amp;"'!AI:AI"),MATCH($K600,INDIRECT("'"&amp;VLOOKUP($C600,ModMap!$A$2:$B$21,2,FALSE)&amp;"'!$K:$K"),0)),"")</f>
        <v/>
      </c>
      <c r="AJ600" s="45" t="s">
        <v>36</v>
      </c>
      <c r="AK600" s="54" t="str">
        <f t="array" ref="AK600">IFERROR(INDEX(INDIRECT("'"&amp;VLOOKUP($C600,ModMap!$A$2:$B$21,2,FALSE)&amp;"'!AK:AK"),MATCH($K600,INDIRECT("'"&amp;VLOOKUP($C600,ModMap!$A$2:$B$21,2,FALSE)&amp;"'!$K:$K"),0)),"")</f>
        <v>N/A</v>
      </c>
      <c r="AL600" s="54" t="str">
        <f t="array" ref="AL600">IFERROR(INDEX(INDIRECT("'"&amp;VLOOKUP($C600,ModMap!$A$2:$B$21,2,FALSE)&amp;"'!AL:AL"),MATCH($K600,INDIRECT("'"&amp;VLOOKUP($C600,ModMap!$A$2:$B$21,2,FALSE)&amp;"'!$K:$K"),0)),"")</f>
        <v/>
      </c>
      <c r="AM600" s="54">
        <f t="shared" si="1"/>
        <v>3</v>
      </c>
      <c r="AN600" s="54" t="str">
        <f t="shared" si="2"/>
        <v>Not Started</v>
      </c>
      <c r="AO600" s="55" t="str">
        <f t="array" ref="AO600">IFERROR(INDEX(INDIRECT("'"&amp;VLOOKUP($C600,ModMap!$A$2:$B$21,2,FALSE)&amp;"'!AO:AO"),MATCH($K600,INDIRECT("'"&amp;VLOOKUP($C600,ModMap!$A$2:$B$21,2,FALSE)&amp;"'!$K:$K"),0)),"")</f>
        <v/>
      </c>
      <c r="AP600" s="53" t="str">
        <f t="array" ref="AP600">IFERROR(HYPERLINK("#'"&amp;VLOOKUP($C600,ModMap!$A$2:$B$21,2,FALSE)&amp;"'!V"&amp;MATCH($K600,INDIRECT("'"&amp;VLOOKUP($C600,ModMap!$A$2:$B$21,2,FALSE)&amp;"'!$K:$K"),0),"Edit on module sheet"),"")</f>
        <v>Edit on module sheet</v>
      </c>
    </row>
    <row r="601" ht="42.0" customHeight="1">
      <c r="A601" s="34">
        <v>599.0</v>
      </c>
      <c r="B601" s="34">
        <v>599.0</v>
      </c>
      <c r="C601" s="34" t="s">
        <v>127</v>
      </c>
      <c r="D601" s="35" t="s">
        <v>128</v>
      </c>
      <c r="E601" s="65" t="s">
        <v>41</v>
      </c>
      <c r="F601" s="107" t="s">
        <v>1531</v>
      </c>
      <c r="G601" s="35" t="s">
        <v>1532</v>
      </c>
      <c r="H601" s="34" t="s">
        <v>1564</v>
      </c>
      <c r="I601" s="34" t="s">
        <v>1565</v>
      </c>
      <c r="J601" s="35" t="s">
        <v>1566</v>
      </c>
      <c r="K601" s="34" t="s">
        <v>1567</v>
      </c>
      <c r="L601" s="35" t="s">
        <v>1568</v>
      </c>
      <c r="M601" s="62" t="s">
        <v>200</v>
      </c>
      <c r="N601" s="34" t="s">
        <v>128</v>
      </c>
      <c r="O601" s="34" t="s">
        <v>1559</v>
      </c>
      <c r="P601" s="35" t="s">
        <v>1569</v>
      </c>
      <c r="Q601" s="35" t="s">
        <v>1570</v>
      </c>
      <c r="R601" s="34" t="s">
        <v>1571</v>
      </c>
      <c r="S601" s="34" t="s">
        <v>206</v>
      </c>
      <c r="T601" s="34" t="str">
        <f t="array" ref="T601">IFERROR(INDEX(INDIRECT("'"&amp;VLOOKUP($C601,ModMap!$A$2:$B$21,2,FALSE)&amp;"'!T:T"),MATCH($K601,INDIRECT("'"&amp;VLOOKUP($C601,ModMap!$A$2:$B$21,2,FALSE)&amp;"'!$K:$K"),0)),"")</f>
        <v>Unassigned</v>
      </c>
      <c r="U601" s="58" t="s">
        <v>33</v>
      </c>
      <c r="V601" s="34" t="str">
        <f t="array" ref="V601">IFERROR(INDEX(INDIRECT("'"&amp;VLOOKUP($C601,ModMap!$A$2:$B$21,2,FALSE)&amp;"'!V:V"),MATCH($K601,INDIRECT("'"&amp;VLOOKUP($C601,ModMap!$A$2:$B$21,2,FALSE)&amp;"'!$K:$K"),0)),"")</f>
        <v>Not Started</v>
      </c>
      <c r="W601" s="34" t="str">
        <f t="array" ref="W601">IFERROR(INDEX(INDIRECT("'"&amp;VLOOKUP($C601,ModMap!$A$2:$B$21,2,FALSE)&amp;"'!W:W"),MATCH($K601,INDIRECT("'"&amp;VLOOKUP($C601,ModMap!$A$2:$B$21,2,FALSE)&amp;"'!$K:$K"),0)),"")</f>
        <v>Unassigned</v>
      </c>
      <c r="X601" s="45" t="s">
        <v>36</v>
      </c>
      <c r="Y601" s="34" t="str">
        <f t="array" ref="Y601">IFERROR(INDEX(INDIRECT("'"&amp;VLOOKUP($C601,ModMap!$A$2:$B$21,2,FALSE)&amp;"'!Y:Y"),MATCH($K601,INDIRECT("'"&amp;VLOOKUP($C601,ModMap!$A$2:$B$21,2,FALSE)&amp;"'!$K:$K"),0)),"")</f>
        <v>N/A</v>
      </c>
      <c r="Z601" s="34" t="str">
        <f t="array" ref="Z601">IFERROR(INDEX(INDIRECT("'"&amp;VLOOKUP($C601,ModMap!$A$2:$B$21,2,FALSE)&amp;"'!Z:Z"),MATCH($K601,INDIRECT("'"&amp;VLOOKUP($C601,ModMap!$A$2:$B$21,2,FALSE)&amp;"'!$K:$K"),0)),"")</f>
        <v/>
      </c>
      <c r="AA601" s="45" t="s">
        <v>36</v>
      </c>
      <c r="AB601" s="34" t="str">
        <f t="array" ref="AB601">IFERROR(INDEX(INDIRECT("'"&amp;VLOOKUP($C601,ModMap!$A$2:$B$21,2,FALSE)&amp;"'!AB:AB"),MATCH($K601,INDIRECT("'"&amp;VLOOKUP($C601,ModMap!$A$2:$B$21,2,FALSE)&amp;"'!$K:$K"),0)),"")</f>
        <v>N/A</v>
      </c>
      <c r="AC601" s="34" t="str">
        <f t="array" ref="AC601">IFERROR(INDEX(INDIRECT("'"&amp;VLOOKUP($C601,ModMap!$A$2:$B$21,2,FALSE)&amp;"'!AC:AC"),MATCH($K601,INDIRECT("'"&amp;VLOOKUP($C601,ModMap!$A$2:$B$21,2,FALSE)&amp;"'!$K:$K"),0)),"")</f>
        <v/>
      </c>
      <c r="AD601" s="58" t="s">
        <v>33</v>
      </c>
      <c r="AE601" s="34" t="str">
        <f t="array" ref="AE601">IFERROR(INDEX(INDIRECT("'"&amp;VLOOKUP($C601,ModMap!$A$2:$B$21,2,FALSE)&amp;"'!AE:AE"),MATCH($K601,INDIRECT("'"&amp;VLOOKUP($C601,ModMap!$A$2:$B$21,2,FALSE)&amp;"'!$K:$K"),0)),"")</f>
        <v>Not Started</v>
      </c>
      <c r="AF601" s="34" t="str">
        <f t="array" ref="AF601">IFERROR(INDEX(INDIRECT("'"&amp;VLOOKUP($C601,ModMap!$A$2:$B$21,2,FALSE)&amp;"'!AF:AF"),MATCH($K601,INDIRECT("'"&amp;VLOOKUP($C601,ModMap!$A$2:$B$21,2,FALSE)&amp;"'!$K:$K"),0)),"")</f>
        <v>Unassigned</v>
      </c>
      <c r="AG601" s="45" t="s">
        <v>36</v>
      </c>
      <c r="AH601" s="34" t="str">
        <f t="array" ref="AH601">IFERROR(INDEX(INDIRECT("'"&amp;VLOOKUP($C601,ModMap!$A$2:$B$21,2,FALSE)&amp;"'!AH:AH"),MATCH($K601,INDIRECT("'"&amp;VLOOKUP($C601,ModMap!$A$2:$B$21,2,FALSE)&amp;"'!$K:$K"),0)),"")</f>
        <v>N/A</v>
      </c>
      <c r="AI601" s="34" t="str">
        <f t="array" ref="AI601">IFERROR(INDEX(INDIRECT("'"&amp;VLOOKUP($C601,ModMap!$A$2:$B$21,2,FALSE)&amp;"'!AI:AI"),MATCH($K601,INDIRECT("'"&amp;VLOOKUP($C601,ModMap!$A$2:$B$21,2,FALSE)&amp;"'!$K:$K"),0)),"")</f>
        <v/>
      </c>
      <c r="AJ601" s="45" t="s">
        <v>36</v>
      </c>
      <c r="AK601" s="34" t="str">
        <f t="array" ref="AK601">IFERROR(INDEX(INDIRECT("'"&amp;VLOOKUP($C601,ModMap!$A$2:$B$21,2,FALSE)&amp;"'!AK:AK"),MATCH($K601,INDIRECT("'"&amp;VLOOKUP($C601,ModMap!$A$2:$B$21,2,FALSE)&amp;"'!$K:$K"),0)),"")</f>
        <v>N/A</v>
      </c>
      <c r="AL601" s="34" t="str">
        <f t="array" ref="AL601">IFERROR(INDEX(INDIRECT("'"&amp;VLOOKUP($C601,ModMap!$A$2:$B$21,2,FALSE)&amp;"'!AL:AL"),MATCH($K601,INDIRECT("'"&amp;VLOOKUP($C601,ModMap!$A$2:$B$21,2,FALSE)&amp;"'!$K:$K"),0)),"")</f>
        <v/>
      </c>
      <c r="AM601" s="34">
        <f t="shared" si="1"/>
        <v>2</v>
      </c>
      <c r="AN601" s="34" t="str">
        <f t="shared" si="2"/>
        <v>Not Started</v>
      </c>
      <c r="AO601" s="35" t="str">
        <f t="array" ref="AO601">IFERROR(INDEX(INDIRECT("'"&amp;VLOOKUP($C601,ModMap!$A$2:$B$21,2,FALSE)&amp;"'!AO:AO"),MATCH($K601,INDIRECT("'"&amp;VLOOKUP($C601,ModMap!$A$2:$B$21,2,FALSE)&amp;"'!$K:$K"),0)),"")</f>
        <v/>
      </c>
      <c r="AP601" s="53" t="str">
        <f t="array" ref="AP601">IFERROR(HYPERLINK("#'"&amp;VLOOKUP($C601,ModMap!$A$2:$B$21,2,FALSE)&amp;"'!V"&amp;MATCH($K601,INDIRECT("'"&amp;VLOOKUP($C601,ModMap!$A$2:$B$21,2,FALSE)&amp;"'!$K:$K"),0),"Edit on module sheet"),"")</f>
        <v>Edit on module sheet</v>
      </c>
    </row>
    <row r="602" ht="42.0" customHeight="1">
      <c r="A602" s="54">
        <v>600.0</v>
      </c>
      <c r="B602" s="54">
        <v>600.0</v>
      </c>
      <c r="C602" s="54" t="s">
        <v>127</v>
      </c>
      <c r="D602" s="55" t="s">
        <v>128</v>
      </c>
      <c r="E602" s="64" t="s">
        <v>69</v>
      </c>
      <c r="F602" s="107" t="s">
        <v>1531</v>
      </c>
      <c r="G602" s="55" t="s">
        <v>1532</v>
      </c>
      <c r="H602" s="54" t="s">
        <v>1564</v>
      </c>
      <c r="I602" s="54" t="s">
        <v>1565</v>
      </c>
      <c r="J602" s="55" t="s">
        <v>1566</v>
      </c>
      <c r="K602" s="54" t="s">
        <v>3880</v>
      </c>
      <c r="L602" s="55" t="s">
        <v>3881</v>
      </c>
      <c r="M602" s="58" t="s">
        <v>434</v>
      </c>
      <c r="N602" s="54" t="s">
        <v>128</v>
      </c>
      <c r="O602" s="54" t="s">
        <v>1559</v>
      </c>
      <c r="P602" s="55" t="s">
        <v>1569</v>
      </c>
      <c r="Q602" s="55" t="s">
        <v>1570</v>
      </c>
      <c r="R602" s="54" t="s">
        <v>1571</v>
      </c>
      <c r="S602" s="54" t="s">
        <v>69</v>
      </c>
      <c r="T602" s="54" t="str">
        <f t="array" ref="T602">IFERROR(INDEX(INDIRECT("'"&amp;VLOOKUP($C602,ModMap!$A$2:$B$21,2,FALSE)&amp;"'!T:T"),MATCH($K602,INDIRECT("'"&amp;VLOOKUP($C602,ModMap!$A$2:$B$21,2,FALSE)&amp;"'!$K:$K"),0)),"")</f>
        <v>Unassigned</v>
      </c>
      <c r="U602" s="58" t="s">
        <v>33</v>
      </c>
      <c r="V602" s="54" t="str">
        <f t="array" ref="V602">IFERROR(INDEX(INDIRECT("'"&amp;VLOOKUP($C602,ModMap!$A$2:$B$21,2,FALSE)&amp;"'!V:V"),MATCH($K602,INDIRECT("'"&amp;VLOOKUP($C602,ModMap!$A$2:$B$21,2,FALSE)&amp;"'!$K:$K"),0)),"")</f>
        <v>Not Started</v>
      </c>
      <c r="W602" s="54" t="str">
        <f t="array" ref="W602">IFERROR(INDEX(INDIRECT("'"&amp;VLOOKUP($C602,ModMap!$A$2:$B$21,2,FALSE)&amp;"'!W:W"),MATCH($K602,INDIRECT("'"&amp;VLOOKUP($C602,ModMap!$A$2:$B$21,2,FALSE)&amp;"'!$K:$K"),0)),"")</f>
        <v>Unassigned</v>
      </c>
      <c r="X602" s="58" t="s">
        <v>33</v>
      </c>
      <c r="Y602" s="54" t="str">
        <f t="array" ref="Y602">IFERROR(INDEX(INDIRECT("'"&amp;VLOOKUP($C602,ModMap!$A$2:$B$21,2,FALSE)&amp;"'!Y:Y"),MATCH($K602,INDIRECT("'"&amp;VLOOKUP($C602,ModMap!$A$2:$B$21,2,FALSE)&amp;"'!$K:$K"),0)),"")</f>
        <v>Not Started</v>
      </c>
      <c r="Z602" s="54" t="str">
        <f t="array" ref="Z602">IFERROR(INDEX(INDIRECT("'"&amp;VLOOKUP($C602,ModMap!$A$2:$B$21,2,FALSE)&amp;"'!Z:Z"),MATCH($K602,INDIRECT("'"&amp;VLOOKUP($C602,ModMap!$A$2:$B$21,2,FALSE)&amp;"'!$K:$K"),0)),"")</f>
        <v>Unassigned</v>
      </c>
      <c r="AA602" s="45" t="s">
        <v>36</v>
      </c>
      <c r="AB602" s="54" t="str">
        <f t="array" ref="AB602">IFERROR(INDEX(INDIRECT("'"&amp;VLOOKUP($C602,ModMap!$A$2:$B$21,2,FALSE)&amp;"'!AB:AB"),MATCH($K602,INDIRECT("'"&amp;VLOOKUP($C602,ModMap!$A$2:$B$21,2,FALSE)&amp;"'!$K:$K"),0)),"")</f>
        <v>N/A</v>
      </c>
      <c r="AC602" s="54" t="str">
        <f t="array" ref="AC602">IFERROR(INDEX(INDIRECT("'"&amp;VLOOKUP($C602,ModMap!$A$2:$B$21,2,FALSE)&amp;"'!AC:AC"),MATCH($K602,INDIRECT("'"&amp;VLOOKUP($C602,ModMap!$A$2:$B$21,2,FALSE)&amp;"'!$K:$K"),0)),"")</f>
        <v/>
      </c>
      <c r="AD602" s="58" t="s">
        <v>33</v>
      </c>
      <c r="AE602" s="54" t="str">
        <f t="array" ref="AE602">IFERROR(INDEX(INDIRECT("'"&amp;VLOOKUP($C602,ModMap!$A$2:$B$21,2,FALSE)&amp;"'!AE:AE"),MATCH($K602,INDIRECT("'"&amp;VLOOKUP($C602,ModMap!$A$2:$B$21,2,FALSE)&amp;"'!$K:$K"),0)),"")</f>
        <v>Not Started</v>
      </c>
      <c r="AF602" s="54" t="str">
        <f t="array" ref="AF602">IFERROR(INDEX(INDIRECT("'"&amp;VLOOKUP($C602,ModMap!$A$2:$B$21,2,FALSE)&amp;"'!AF:AF"),MATCH($K602,INDIRECT("'"&amp;VLOOKUP($C602,ModMap!$A$2:$B$21,2,FALSE)&amp;"'!$K:$K"),0)),"")</f>
        <v>Unassigned</v>
      </c>
      <c r="AG602" s="45" t="s">
        <v>36</v>
      </c>
      <c r="AH602" s="54" t="str">
        <f t="array" ref="AH602">IFERROR(INDEX(INDIRECT("'"&amp;VLOOKUP($C602,ModMap!$A$2:$B$21,2,FALSE)&amp;"'!AH:AH"),MATCH($K602,INDIRECT("'"&amp;VLOOKUP($C602,ModMap!$A$2:$B$21,2,FALSE)&amp;"'!$K:$K"),0)),"")</f>
        <v>N/A</v>
      </c>
      <c r="AI602" s="54" t="str">
        <f t="array" ref="AI602">IFERROR(INDEX(INDIRECT("'"&amp;VLOOKUP($C602,ModMap!$A$2:$B$21,2,FALSE)&amp;"'!AI:AI"),MATCH($K602,INDIRECT("'"&amp;VLOOKUP($C602,ModMap!$A$2:$B$21,2,FALSE)&amp;"'!$K:$K"),0)),"")</f>
        <v/>
      </c>
      <c r="AJ602" s="45" t="s">
        <v>36</v>
      </c>
      <c r="AK602" s="54" t="str">
        <f t="array" ref="AK602">IFERROR(INDEX(INDIRECT("'"&amp;VLOOKUP($C602,ModMap!$A$2:$B$21,2,FALSE)&amp;"'!AK:AK"),MATCH($K602,INDIRECT("'"&amp;VLOOKUP($C602,ModMap!$A$2:$B$21,2,FALSE)&amp;"'!$K:$K"),0)),"")</f>
        <v>N/A</v>
      </c>
      <c r="AL602" s="54" t="str">
        <f t="array" ref="AL602">IFERROR(INDEX(INDIRECT("'"&amp;VLOOKUP($C602,ModMap!$A$2:$B$21,2,FALSE)&amp;"'!AL:AL"),MATCH($K602,INDIRECT("'"&amp;VLOOKUP($C602,ModMap!$A$2:$B$21,2,FALSE)&amp;"'!$K:$K"),0)),"")</f>
        <v/>
      </c>
      <c r="AM602" s="54">
        <f t="shared" si="1"/>
        <v>3</v>
      </c>
      <c r="AN602" s="54" t="str">
        <f t="shared" si="2"/>
        <v>Not Started</v>
      </c>
      <c r="AO602" s="55" t="str">
        <f t="array" ref="AO602">IFERROR(INDEX(INDIRECT("'"&amp;VLOOKUP($C602,ModMap!$A$2:$B$21,2,FALSE)&amp;"'!AO:AO"),MATCH($K602,INDIRECT("'"&amp;VLOOKUP($C602,ModMap!$A$2:$B$21,2,FALSE)&amp;"'!$K:$K"),0)),"")</f>
        <v/>
      </c>
      <c r="AP602" s="53" t="str">
        <f t="array" ref="AP602">IFERROR(HYPERLINK("#'"&amp;VLOOKUP($C602,ModMap!$A$2:$B$21,2,FALSE)&amp;"'!V"&amp;MATCH($K602,INDIRECT("'"&amp;VLOOKUP($C602,ModMap!$A$2:$B$21,2,FALSE)&amp;"'!$K:$K"),0),"Edit on module sheet"),"")</f>
        <v>Edit on module sheet</v>
      </c>
    </row>
    <row r="603" ht="42.0" customHeight="1">
      <c r="A603" s="34">
        <v>601.0</v>
      </c>
      <c r="B603" s="34">
        <v>601.0</v>
      </c>
      <c r="C603" s="34" t="s">
        <v>127</v>
      </c>
      <c r="D603" s="35" t="s">
        <v>128</v>
      </c>
      <c r="E603" s="36" t="s">
        <v>48</v>
      </c>
      <c r="F603" s="107" t="s">
        <v>1531</v>
      </c>
      <c r="G603" s="35" t="s">
        <v>1532</v>
      </c>
      <c r="H603" s="34" t="s">
        <v>1574</v>
      </c>
      <c r="I603" s="34" t="s">
        <v>1575</v>
      </c>
      <c r="J603" s="35" t="s">
        <v>1576</v>
      </c>
      <c r="K603" s="34" t="s">
        <v>3006</v>
      </c>
      <c r="L603" s="35" t="s">
        <v>3007</v>
      </c>
      <c r="M603" s="62" t="s">
        <v>200</v>
      </c>
      <c r="N603" s="34" t="s">
        <v>128</v>
      </c>
      <c r="O603" s="34" t="s">
        <v>1551</v>
      </c>
      <c r="P603" s="35" t="s">
        <v>1579</v>
      </c>
      <c r="Q603" s="35" t="s">
        <v>1580</v>
      </c>
      <c r="R603" s="34" t="s">
        <v>47</v>
      </c>
      <c r="S603" s="34" t="s">
        <v>53</v>
      </c>
      <c r="T603" s="34" t="str">
        <f t="array" ref="T603">IFERROR(INDEX(INDIRECT("'"&amp;VLOOKUP($C603,ModMap!$A$2:$B$21,2,FALSE)&amp;"'!T:T"),MATCH($K603,INDIRECT("'"&amp;VLOOKUP($C603,ModMap!$A$2:$B$21,2,FALSE)&amp;"'!$K:$K"),0)),"")</f>
        <v>Unassigned</v>
      </c>
      <c r="U603" s="45" t="s">
        <v>36</v>
      </c>
      <c r="V603" s="34" t="str">
        <f t="array" ref="V603">IFERROR(INDEX(INDIRECT("'"&amp;VLOOKUP($C603,ModMap!$A$2:$B$21,2,FALSE)&amp;"'!V:V"),MATCH($K603,INDIRECT("'"&amp;VLOOKUP($C603,ModMap!$A$2:$B$21,2,FALSE)&amp;"'!$K:$K"),0)),"")</f>
        <v>N/A</v>
      </c>
      <c r="W603" s="34" t="str">
        <f t="array" ref="W603">IFERROR(INDEX(INDIRECT("'"&amp;VLOOKUP($C603,ModMap!$A$2:$B$21,2,FALSE)&amp;"'!W:W"),MATCH($K603,INDIRECT("'"&amp;VLOOKUP($C603,ModMap!$A$2:$B$21,2,FALSE)&amp;"'!$K:$K"),0)),"")</f>
        <v/>
      </c>
      <c r="X603" s="58" t="s">
        <v>33</v>
      </c>
      <c r="Y603" s="34" t="str">
        <f t="array" ref="Y603">IFERROR(INDEX(INDIRECT("'"&amp;VLOOKUP($C603,ModMap!$A$2:$B$21,2,FALSE)&amp;"'!Y:Y"),MATCH($K603,INDIRECT("'"&amp;VLOOKUP($C603,ModMap!$A$2:$B$21,2,FALSE)&amp;"'!$K:$K"),0)),"")</f>
        <v>Not Started</v>
      </c>
      <c r="Z603" s="34" t="str">
        <f t="array" ref="Z603">IFERROR(INDEX(INDIRECT("'"&amp;VLOOKUP($C603,ModMap!$A$2:$B$21,2,FALSE)&amp;"'!Z:Z"),MATCH($K603,INDIRECT("'"&amp;VLOOKUP($C603,ModMap!$A$2:$B$21,2,FALSE)&amp;"'!$K:$K"),0)),"")</f>
        <v>Unassigned</v>
      </c>
      <c r="AA603" s="58" t="s">
        <v>33</v>
      </c>
      <c r="AB603" s="34" t="str">
        <f t="array" ref="AB603">IFERROR(INDEX(INDIRECT("'"&amp;VLOOKUP($C603,ModMap!$A$2:$B$21,2,FALSE)&amp;"'!AB:AB"),MATCH($K603,INDIRECT("'"&amp;VLOOKUP($C603,ModMap!$A$2:$B$21,2,FALSE)&amp;"'!$K:$K"),0)),"")</f>
        <v>Not Started</v>
      </c>
      <c r="AC603" s="34" t="str">
        <f t="array" ref="AC603">IFERROR(INDEX(INDIRECT("'"&amp;VLOOKUP($C603,ModMap!$A$2:$B$21,2,FALSE)&amp;"'!AC:AC"),MATCH($K603,INDIRECT("'"&amp;VLOOKUP($C603,ModMap!$A$2:$B$21,2,FALSE)&amp;"'!$K:$K"),0)),"")</f>
        <v>Unassigned</v>
      </c>
      <c r="AD603" s="45" t="s">
        <v>36</v>
      </c>
      <c r="AE603" s="34" t="str">
        <f t="array" ref="AE603">IFERROR(INDEX(INDIRECT("'"&amp;VLOOKUP($C603,ModMap!$A$2:$B$21,2,FALSE)&amp;"'!AE:AE"),MATCH($K603,INDIRECT("'"&amp;VLOOKUP($C603,ModMap!$A$2:$B$21,2,FALSE)&amp;"'!$K:$K"),0)),"")</f>
        <v>N/A</v>
      </c>
      <c r="AF603" s="34" t="str">
        <f t="array" ref="AF603">IFERROR(INDEX(INDIRECT("'"&amp;VLOOKUP($C603,ModMap!$A$2:$B$21,2,FALSE)&amp;"'!AF:AF"),MATCH($K603,INDIRECT("'"&amp;VLOOKUP($C603,ModMap!$A$2:$B$21,2,FALSE)&amp;"'!$K:$K"),0)),"")</f>
        <v/>
      </c>
      <c r="AG603" s="45" t="s">
        <v>36</v>
      </c>
      <c r="AH603" s="34" t="str">
        <f t="array" ref="AH603">IFERROR(INDEX(INDIRECT("'"&amp;VLOOKUP($C603,ModMap!$A$2:$B$21,2,FALSE)&amp;"'!AH:AH"),MATCH($K603,INDIRECT("'"&amp;VLOOKUP($C603,ModMap!$A$2:$B$21,2,FALSE)&amp;"'!$K:$K"),0)),"")</f>
        <v>N/A</v>
      </c>
      <c r="AI603" s="34" t="str">
        <f t="array" ref="AI603">IFERROR(INDEX(INDIRECT("'"&amp;VLOOKUP($C603,ModMap!$A$2:$B$21,2,FALSE)&amp;"'!AI:AI"),MATCH($K603,INDIRECT("'"&amp;VLOOKUP($C603,ModMap!$A$2:$B$21,2,FALSE)&amp;"'!$K:$K"),0)),"")</f>
        <v/>
      </c>
      <c r="AJ603" s="45" t="s">
        <v>36</v>
      </c>
      <c r="AK603" s="34" t="str">
        <f t="array" ref="AK603">IFERROR(INDEX(INDIRECT("'"&amp;VLOOKUP($C603,ModMap!$A$2:$B$21,2,FALSE)&amp;"'!AK:AK"),MATCH($K603,INDIRECT("'"&amp;VLOOKUP($C603,ModMap!$A$2:$B$21,2,FALSE)&amp;"'!$K:$K"),0)),"")</f>
        <v>N/A</v>
      </c>
      <c r="AL603" s="34" t="str">
        <f t="array" ref="AL603">IFERROR(INDEX(INDIRECT("'"&amp;VLOOKUP($C603,ModMap!$A$2:$B$21,2,FALSE)&amp;"'!AL:AL"),MATCH($K603,INDIRECT("'"&amp;VLOOKUP($C603,ModMap!$A$2:$B$21,2,FALSE)&amp;"'!$K:$K"),0)),"")</f>
        <v/>
      </c>
      <c r="AM603" s="34">
        <f t="shared" si="1"/>
        <v>2</v>
      </c>
      <c r="AN603" s="34" t="str">
        <f t="shared" si="2"/>
        <v>Not Started</v>
      </c>
      <c r="AO603" s="35" t="str">
        <f t="array" ref="AO603">IFERROR(INDEX(INDIRECT("'"&amp;VLOOKUP($C603,ModMap!$A$2:$B$21,2,FALSE)&amp;"'!AO:AO"),MATCH($K603,INDIRECT("'"&amp;VLOOKUP($C603,ModMap!$A$2:$B$21,2,FALSE)&amp;"'!$K:$K"),0)),"")</f>
        <v/>
      </c>
      <c r="AP603" s="53" t="str">
        <f t="array" ref="AP603">IFERROR(HYPERLINK("#'"&amp;VLOOKUP($C603,ModMap!$A$2:$B$21,2,FALSE)&amp;"'!V"&amp;MATCH($K603,INDIRECT("'"&amp;VLOOKUP($C603,ModMap!$A$2:$B$21,2,FALSE)&amp;"'!$K:$K"),0),"Edit on module sheet"),"")</f>
        <v>Edit on module sheet</v>
      </c>
    </row>
    <row r="604" ht="42.0" customHeight="1">
      <c r="A604" s="54">
        <v>602.0</v>
      </c>
      <c r="B604" s="54">
        <v>602.0</v>
      </c>
      <c r="C604" s="54" t="s">
        <v>127</v>
      </c>
      <c r="D604" s="55" t="s">
        <v>128</v>
      </c>
      <c r="E604" s="36" t="s">
        <v>48</v>
      </c>
      <c r="F604" s="107" t="s">
        <v>1531</v>
      </c>
      <c r="G604" s="55" t="s">
        <v>1532</v>
      </c>
      <c r="H604" s="54" t="s">
        <v>1574</v>
      </c>
      <c r="I604" s="54" t="s">
        <v>1575</v>
      </c>
      <c r="J604" s="55" t="s">
        <v>1576</v>
      </c>
      <c r="K604" s="54" t="s">
        <v>3010</v>
      </c>
      <c r="L604" s="55" t="s">
        <v>3011</v>
      </c>
      <c r="M604" s="62" t="s">
        <v>200</v>
      </c>
      <c r="N604" s="54" t="s">
        <v>128</v>
      </c>
      <c r="O604" s="54" t="s">
        <v>1551</v>
      </c>
      <c r="P604" s="55" t="s">
        <v>1579</v>
      </c>
      <c r="Q604" s="55" t="s">
        <v>1580</v>
      </c>
      <c r="R604" s="54" t="s">
        <v>47</v>
      </c>
      <c r="S604" s="54" t="s">
        <v>56</v>
      </c>
      <c r="T604" s="54" t="str">
        <f t="array" ref="T604">IFERROR(INDEX(INDIRECT("'"&amp;VLOOKUP($C604,ModMap!$A$2:$B$21,2,FALSE)&amp;"'!T:T"),MATCH($K604,INDIRECT("'"&amp;VLOOKUP($C604,ModMap!$A$2:$B$21,2,FALSE)&amp;"'!$K:$K"),0)),"")</f>
        <v>Unassigned</v>
      </c>
      <c r="U604" s="45" t="s">
        <v>36</v>
      </c>
      <c r="V604" s="54" t="str">
        <f t="array" ref="V604">IFERROR(INDEX(INDIRECT("'"&amp;VLOOKUP($C604,ModMap!$A$2:$B$21,2,FALSE)&amp;"'!V:V"),MATCH($K604,INDIRECT("'"&amp;VLOOKUP($C604,ModMap!$A$2:$B$21,2,FALSE)&amp;"'!$K:$K"),0)),"")</f>
        <v>N/A</v>
      </c>
      <c r="W604" s="54" t="str">
        <f t="array" ref="W604">IFERROR(INDEX(INDIRECT("'"&amp;VLOOKUP($C604,ModMap!$A$2:$B$21,2,FALSE)&amp;"'!W:W"),MATCH($K604,INDIRECT("'"&amp;VLOOKUP($C604,ModMap!$A$2:$B$21,2,FALSE)&amp;"'!$K:$K"),0)),"")</f>
        <v/>
      </c>
      <c r="X604" s="58" t="s">
        <v>33</v>
      </c>
      <c r="Y604" s="54" t="str">
        <f t="array" ref="Y604">IFERROR(INDEX(INDIRECT("'"&amp;VLOOKUP($C604,ModMap!$A$2:$B$21,2,FALSE)&amp;"'!Y:Y"),MATCH($K604,INDIRECT("'"&amp;VLOOKUP($C604,ModMap!$A$2:$B$21,2,FALSE)&amp;"'!$K:$K"),0)),"")</f>
        <v>Not Started</v>
      </c>
      <c r="Z604" s="54" t="str">
        <f t="array" ref="Z604">IFERROR(INDEX(INDIRECT("'"&amp;VLOOKUP($C604,ModMap!$A$2:$B$21,2,FALSE)&amp;"'!Z:Z"),MATCH($K604,INDIRECT("'"&amp;VLOOKUP($C604,ModMap!$A$2:$B$21,2,FALSE)&amp;"'!$K:$K"),0)),"")</f>
        <v>Unassigned</v>
      </c>
      <c r="AA604" s="58" t="s">
        <v>33</v>
      </c>
      <c r="AB604" s="54" t="str">
        <f t="array" ref="AB604">IFERROR(INDEX(INDIRECT("'"&amp;VLOOKUP($C604,ModMap!$A$2:$B$21,2,FALSE)&amp;"'!AB:AB"),MATCH($K604,INDIRECT("'"&amp;VLOOKUP($C604,ModMap!$A$2:$B$21,2,FALSE)&amp;"'!$K:$K"),0)),"")</f>
        <v>Not Started</v>
      </c>
      <c r="AC604" s="54" t="str">
        <f t="array" ref="AC604">IFERROR(INDEX(INDIRECT("'"&amp;VLOOKUP($C604,ModMap!$A$2:$B$21,2,FALSE)&amp;"'!AC:AC"),MATCH($K604,INDIRECT("'"&amp;VLOOKUP($C604,ModMap!$A$2:$B$21,2,FALSE)&amp;"'!$K:$K"),0)),"")</f>
        <v>Unassigned</v>
      </c>
      <c r="AD604" s="58" t="s">
        <v>33</v>
      </c>
      <c r="AE604" s="54" t="str">
        <f t="array" ref="AE604">IFERROR(INDEX(INDIRECT("'"&amp;VLOOKUP($C604,ModMap!$A$2:$B$21,2,FALSE)&amp;"'!AE:AE"),MATCH($K604,INDIRECT("'"&amp;VLOOKUP($C604,ModMap!$A$2:$B$21,2,FALSE)&amp;"'!$K:$K"),0)),"")</f>
        <v>Not Started</v>
      </c>
      <c r="AF604" s="54" t="str">
        <f t="array" ref="AF604">IFERROR(INDEX(INDIRECT("'"&amp;VLOOKUP($C604,ModMap!$A$2:$B$21,2,FALSE)&amp;"'!AF:AF"),MATCH($K604,INDIRECT("'"&amp;VLOOKUP($C604,ModMap!$A$2:$B$21,2,FALSE)&amp;"'!$K:$K"),0)),"")</f>
        <v>Unassigned</v>
      </c>
      <c r="AG604" s="45" t="s">
        <v>36</v>
      </c>
      <c r="AH604" s="54" t="str">
        <f t="array" ref="AH604">IFERROR(INDEX(INDIRECT("'"&amp;VLOOKUP($C604,ModMap!$A$2:$B$21,2,FALSE)&amp;"'!AH:AH"),MATCH($K604,INDIRECT("'"&amp;VLOOKUP($C604,ModMap!$A$2:$B$21,2,FALSE)&amp;"'!$K:$K"),0)),"")</f>
        <v>N/A</v>
      </c>
      <c r="AI604" s="54" t="str">
        <f t="array" ref="AI604">IFERROR(INDEX(INDIRECT("'"&amp;VLOOKUP($C604,ModMap!$A$2:$B$21,2,FALSE)&amp;"'!AI:AI"),MATCH($K604,INDIRECT("'"&amp;VLOOKUP($C604,ModMap!$A$2:$B$21,2,FALSE)&amp;"'!$K:$K"),0)),"")</f>
        <v/>
      </c>
      <c r="AJ604" s="45" t="s">
        <v>36</v>
      </c>
      <c r="AK604" s="54" t="str">
        <f t="array" ref="AK604">IFERROR(INDEX(INDIRECT("'"&amp;VLOOKUP($C604,ModMap!$A$2:$B$21,2,FALSE)&amp;"'!AK:AK"),MATCH($K604,INDIRECT("'"&amp;VLOOKUP($C604,ModMap!$A$2:$B$21,2,FALSE)&amp;"'!$K:$K"),0)),"")</f>
        <v>N/A</v>
      </c>
      <c r="AL604" s="54" t="str">
        <f t="array" ref="AL604">IFERROR(INDEX(INDIRECT("'"&amp;VLOOKUP($C604,ModMap!$A$2:$B$21,2,FALSE)&amp;"'!AL:AL"),MATCH($K604,INDIRECT("'"&amp;VLOOKUP($C604,ModMap!$A$2:$B$21,2,FALSE)&amp;"'!$K:$K"),0)),"")</f>
        <v/>
      </c>
      <c r="AM604" s="54">
        <f t="shared" si="1"/>
        <v>3</v>
      </c>
      <c r="AN604" s="54" t="str">
        <f t="shared" si="2"/>
        <v>Not Started</v>
      </c>
      <c r="AO604" s="55" t="str">
        <f t="array" ref="AO604">IFERROR(INDEX(INDIRECT("'"&amp;VLOOKUP($C604,ModMap!$A$2:$B$21,2,FALSE)&amp;"'!AO:AO"),MATCH($K604,INDIRECT("'"&amp;VLOOKUP($C604,ModMap!$A$2:$B$21,2,FALSE)&amp;"'!$K:$K"),0)),"")</f>
        <v/>
      </c>
      <c r="AP604" s="53" t="str">
        <f t="array" ref="AP604">IFERROR(HYPERLINK("#'"&amp;VLOOKUP($C604,ModMap!$A$2:$B$21,2,FALSE)&amp;"'!V"&amp;MATCH($K604,INDIRECT("'"&amp;VLOOKUP($C604,ModMap!$A$2:$B$21,2,FALSE)&amp;"'!$K:$K"),0),"Edit on module sheet"),"")</f>
        <v>Edit on module sheet</v>
      </c>
    </row>
    <row r="605" ht="42.0" customHeight="1">
      <c r="A605" s="34">
        <v>603.0</v>
      </c>
      <c r="B605" s="34">
        <v>603.0</v>
      </c>
      <c r="C605" s="34" t="s">
        <v>127</v>
      </c>
      <c r="D605" s="35" t="s">
        <v>128</v>
      </c>
      <c r="E605" s="65" t="s">
        <v>41</v>
      </c>
      <c r="F605" s="107" t="s">
        <v>1531</v>
      </c>
      <c r="G605" s="35" t="s">
        <v>1532</v>
      </c>
      <c r="H605" s="34" t="s">
        <v>1574</v>
      </c>
      <c r="I605" s="34" t="s">
        <v>1575</v>
      </c>
      <c r="J605" s="35" t="s">
        <v>1576</v>
      </c>
      <c r="K605" s="34" t="s">
        <v>1577</v>
      </c>
      <c r="L605" s="35" t="s">
        <v>1578</v>
      </c>
      <c r="M605" s="62" t="s">
        <v>200</v>
      </c>
      <c r="N605" s="34" t="s">
        <v>128</v>
      </c>
      <c r="O605" s="34" t="s">
        <v>1551</v>
      </c>
      <c r="P605" s="35" t="s">
        <v>1579</v>
      </c>
      <c r="Q605" s="35" t="s">
        <v>1580</v>
      </c>
      <c r="R605" s="34" t="s">
        <v>47</v>
      </c>
      <c r="S605" s="34" t="s">
        <v>206</v>
      </c>
      <c r="T605" s="34" t="str">
        <f t="array" ref="T605">IFERROR(INDEX(INDIRECT("'"&amp;VLOOKUP($C605,ModMap!$A$2:$B$21,2,FALSE)&amp;"'!T:T"),MATCH($K605,INDIRECT("'"&amp;VLOOKUP($C605,ModMap!$A$2:$B$21,2,FALSE)&amp;"'!$K:$K"),0)),"")</f>
        <v>Unassigned</v>
      </c>
      <c r="U605" s="58" t="s">
        <v>33</v>
      </c>
      <c r="V605" s="34" t="str">
        <f t="array" ref="V605">IFERROR(INDEX(INDIRECT("'"&amp;VLOOKUP($C605,ModMap!$A$2:$B$21,2,FALSE)&amp;"'!V:V"),MATCH($K605,INDIRECT("'"&amp;VLOOKUP($C605,ModMap!$A$2:$B$21,2,FALSE)&amp;"'!$K:$K"),0)),"")</f>
        <v>Not Started</v>
      </c>
      <c r="W605" s="34" t="str">
        <f t="array" ref="W605">IFERROR(INDEX(INDIRECT("'"&amp;VLOOKUP($C605,ModMap!$A$2:$B$21,2,FALSE)&amp;"'!W:W"),MATCH($K605,INDIRECT("'"&amp;VLOOKUP($C605,ModMap!$A$2:$B$21,2,FALSE)&amp;"'!$K:$K"),0)),"")</f>
        <v>Unassigned</v>
      </c>
      <c r="X605" s="45" t="s">
        <v>36</v>
      </c>
      <c r="Y605" s="34" t="str">
        <f t="array" ref="Y605">IFERROR(INDEX(INDIRECT("'"&amp;VLOOKUP($C605,ModMap!$A$2:$B$21,2,FALSE)&amp;"'!Y:Y"),MATCH($K605,INDIRECT("'"&amp;VLOOKUP($C605,ModMap!$A$2:$B$21,2,FALSE)&amp;"'!$K:$K"),0)),"")</f>
        <v>N/A</v>
      </c>
      <c r="Z605" s="34" t="str">
        <f t="array" ref="Z605">IFERROR(INDEX(INDIRECT("'"&amp;VLOOKUP($C605,ModMap!$A$2:$B$21,2,FALSE)&amp;"'!Z:Z"),MATCH($K605,INDIRECT("'"&amp;VLOOKUP($C605,ModMap!$A$2:$B$21,2,FALSE)&amp;"'!$K:$K"),0)),"")</f>
        <v/>
      </c>
      <c r="AA605" s="45" t="s">
        <v>36</v>
      </c>
      <c r="AB605" s="34" t="str">
        <f t="array" ref="AB605">IFERROR(INDEX(INDIRECT("'"&amp;VLOOKUP($C605,ModMap!$A$2:$B$21,2,FALSE)&amp;"'!AB:AB"),MATCH($K605,INDIRECT("'"&amp;VLOOKUP($C605,ModMap!$A$2:$B$21,2,FALSE)&amp;"'!$K:$K"),0)),"")</f>
        <v>N/A</v>
      </c>
      <c r="AC605" s="34" t="str">
        <f t="array" ref="AC605">IFERROR(INDEX(INDIRECT("'"&amp;VLOOKUP($C605,ModMap!$A$2:$B$21,2,FALSE)&amp;"'!AC:AC"),MATCH($K605,INDIRECT("'"&amp;VLOOKUP($C605,ModMap!$A$2:$B$21,2,FALSE)&amp;"'!$K:$K"),0)),"")</f>
        <v/>
      </c>
      <c r="AD605" s="58" t="s">
        <v>33</v>
      </c>
      <c r="AE605" s="34" t="str">
        <f t="array" ref="AE605">IFERROR(INDEX(INDIRECT("'"&amp;VLOOKUP($C605,ModMap!$A$2:$B$21,2,FALSE)&amp;"'!AE:AE"),MATCH($K605,INDIRECT("'"&amp;VLOOKUP($C605,ModMap!$A$2:$B$21,2,FALSE)&amp;"'!$K:$K"),0)),"")</f>
        <v>Not Started</v>
      </c>
      <c r="AF605" s="34" t="str">
        <f t="array" ref="AF605">IFERROR(INDEX(INDIRECT("'"&amp;VLOOKUP($C605,ModMap!$A$2:$B$21,2,FALSE)&amp;"'!AF:AF"),MATCH($K605,INDIRECT("'"&amp;VLOOKUP($C605,ModMap!$A$2:$B$21,2,FALSE)&amp;"'!$K:$K"),0)),"")</f>
        <v>Unassigned</v>
      </c>
      <c r="AG605" s="45" t="s">
        <v>36</v>
      </c>
      <c r="AH605" s="34" t="str">
        <f t="array" ref="AH605">IFERROR(INDEX(INDIRECT("'"&amp;VLOOKUP($C605,ModMap!$A$2:$B$21,2,FALSE)&amp;"'!AH:AH"),MATCH($K605,INDIRECT("'"&amp;VLOOKUP($C605,ModMap!$A$2:$B$21,2,FALSE)&amp;"'!$K:$K"),0)),"")</f>
        <v>N/A</v>
      </c>
      <c r="AI605" s="34" t="str">
        <f t="array" ref="AI605">IFERROR(INDEX(INDIRECT("'"&amp;VLOOKUP($C605,ModMap!$A$2:$B$21,2,FALSE)&amp;"'!AI:AI"),MATCH($K605,INDIRECT("'"&amp;VLOOKUP($C605,ModMap!$A$2:$B$21,2,FALSE)&amp;"'!$K:$K"),0)),"")</f>
        <v/>
      </c>
      <c r="AJ605" s="45" t="s">
        <v>36</v>
      </c>
      <c r="AK605" s="34" t="str">
        <f t="array" ref="AK605">IFERROR(INDEX(INDIRECT("'"&amp;VLOOKUP($C605,ModMap!$A$2:$B$21,2,FALSE)&amp;"'!AK:AK"),MATCH($K605,INDIRECT("'"&amp;VLOOKUP($C605,ModMap!$A$2:$B$21,2,FALSE)&amp;"'!$K:$K"),0)),"")</f>
        <v>N/A</v>
      </c>
      <c r="AL605" s="34" t="str">
        <f t="array" ref="AL605">IFERROR(INDEX(INDIRECT("'"&amp;VLOOKUP($C605,ModMap!$A$2:$B$21,2,FALSE)&amp;"'!AL:AL"),MATCH($K605,INDIRECT("'"&amp;VLOOKUP($C605,ModMap!$A$2:$B$21,2,FALSE)&amp;"'!$K:$K"),0)),"")</f>
        <v/>
      </c>
      <c r="AM605" s="34">
        <f t="shared" si="1"/>
        <v>2</v>
      </c>
      <c r="AN605" s="34" t="str">
        <f t="shared" si="2"/>
        <v>Not Started</v>
      </c>
      <c r="AO605" s="35" t="str">
        <f t="array" ref="AO605">IFERROR(INDEX(INDIRECT("'"&amp;VLOOKUP($C605,ModMap!$A$2:$B$21,2,FALSE)&amp;"'!AO:AO"),MATCH($K605,INDIRECT("'"&amp;VLOOKUP($C605,ModMap!$A$2:$B$21,2,FALSE)&amp;"'!$K:$K"),0)),"")</f>
        <v/>
      </c>
      <c r="AP605" s="53" t="str">
        <f t="array" ref="AP605">IFERROR(HYPERLINK("#'"&amp;VLOOKUP($C605,ModMap!$A$2:$B$21,2,FALSE)&amp;"'!V"&amp;MATCH($K605,INDIRECT("'"&amp;VLOOKUP($C605,ModMap!$A$2:$B$21,2,FALSE)&amp;"'!$K:$K"),0),"Edit on module sheet"),"")</f>
        <v>Edit on module sheet</v>
      </c>
    </row>
    <row r="606" ht="42.0" customHeight="1">
      <c r="A606" s="54">
        <v>604.0</v>
      </c>
      <c r="B606" s="54">
        <v>604.0</v>
      </c>
      <c r="C606" s="54" t="s">
        <v>127</v>
      </c>
      <c r="D606" s="55" t="s">
        <v>128</v>
      </c>
      <c r="E606" s="64" t="s">
        <v>69</v>
      </c>
      <c r="F606" s="107" t="s">
        <v>1531</v>
      </c>
      <c r="G606" s="55" t="s">
        <v>1532</v>
      </c>
      <c r="H606" s="54" t="s">
        <v>1574</v>
      </c>
      <c r="I606" s="54" t="s">
        <v>1575</v>
      </c>
      <c r="J606" s="55" t="s">
        <v>1576</v>
      </c>
      <c r="K606" s="54" t="s">
        <v>3882</v>
      </c>
      <c r="L606" s="55" t="s">
        <v>3883</v>
      </c>
      <c r="M606" s="58" t="s">
        <v>434</v>
      </c>
      <c r="N606" s="54" t="s">
        <v>128</v>
      </c>
      <c r="O606" s="54" t="s">
        <v>1551</v>
      </c>
      <c r="P606" s="55" t="s">
        <v>1579</v>
      </c>
      <c r="Q606" s="55" t="s">
        <v>1580</v>
      </c>
      <c r="R606" s="54" t="s">
        <v>47</v>
      </c>
      <c r="S606" s="54" t="s">
        <v>69</v>
      </c>
      <c r="T606" s="54" t="str">
        <f t="array" ref="T606">IFERROR(INDEX(INDIRECT("'"&amp;VLOOKUP($C606,ModMap!$A$2:$B$21,2,FALSE)&amp;"'!T:T"),MATCH($K606,INDIRECT("'"&amp;VLOOKUP($C606,ModMap!$A$2:$B$21,2,FALSE)&amp;"'!$K:$K"),0)),"")</f>
        <v>Unassigned</v>
      </c>
      <c r="U606" s="58" t="s">
        <v>33</v>
      </c>
      <c r="V606" s="54" t="str">
        <f t="array" ref="V606">IFERROR(INDEX(INDIRECT("'"&amp;VLOOKUP($C606,ModMap!$A$2:$B$21,2,FALSE)&amp;"'!V:V"),MATCH($K606,INDIRECT("'"&amp;VLOOKUP($C606,ModMap!$A$2:$B$21,2,FALSE)&amp;"'!$K:$K"),0)),"")</f>
        <v>Not Started</v>
      </c>
      <c r="W606" s="54" t="str">
        <f t="array" ref="W606">IFERROR(INDEX(INDIRECT("'"&amp;VLOOKUP($C606,ModMap!$A$2:$B$21,2,FALSE)&amp;"'!W:W"),MATCH($K606,INDIRECT("'"&amp;VLOOKUP($C606,ModMap!$A$2:$B$21,2,FALSE)&amp;"'!$K:$K"),0)),"")</f>
        <v>Unassigned</v>
      </c>
      <c r="X606" s="58" t="s">
        <v>33</v>
      </c>
      <c r="Y606" s="54" t="str">
        <f t="array" ref="Y606">IFERROR(INDEX(INDIRECT("'"&amp;VLOOKUP($C606,ModMap!$A$2:$B$21,2,FALSE)&amp;"'!Y:Y"),MATCH($K606,INDIRECT("'"&amp;VLOOKUP($C606,ModMap!$A$2:$B$21,2,FALSE)&amp;"'!$K:$K"),0)),"")</f>
        <v>Not Started</v>
      </c>
      <c r="Z606" s="54" t="str">
        <f t="array" ref="Z606">IFERROR(INDEX(INDIRECT("'"&amp;VLOOKUP($C606,ModMap!$A$2:$B$21,2,FALSE)&amp;"'!Z:Z"),MATCH($K606,INDIRECT("'"&amp;VLOOKUP($C606,ModMap!$A$2:$B$21,2,FALSE)&amp;"'!$K:$K"),0)),"")</f>
        <v>Unassigned</v>
      </c>
      <c r="AA606" s="45" t="s">
        <v>36</v>
      </c>
      <c r="AB606" s="54" t="str">
        <f t="array" ref="AB606">IFERROR(INDEX(INDIRECT("'"&amp;VLOOKUP($C606,ModMap!$A$2:$B$21,2,FALSE)&amp;"'!AB:AB"),MATCH($K606,INDIRECT("'"&amp;VLOOKUP($C606,ModMap!$A$2:$B$21,2,FALSE)&amp;"'!$K:$K"),0)),"")</f>
        <v>N/A</v>
      </c>
      <c r="AC606" s="54" t="str">
        <f t="array" ref="AC606">IFERROR(INDEX(INDIRECT("'"&amp;VLOOKUP($C606,ModMap!$A$2:$B$21,2,FALSE)&amp;"'!AC:AC"),MATCH($K606,INDIRECT("'"&amp;VLOOKUP($C606,ModMap!$A$2:$B$21,2,FALSE)&amp;"'!$K:$K"),0)),"")</f>
        <v/>
      </c>
      <c r="AD606" s="58" t="s">
        <v>33</v>
      </c>
      <c r="AE606" s="54" t="str">
        <f t="array" ref="AE606">IFERROR(INDEX(INDIRECT("'"&amp;VLOOKUP($C606,ModMap!$A$2:$B$21,2,FALSE)&amp;"'!AE:AE"),MATCH($K606,INDIRECT("'"&amp;VLOOKUP($C606,ModMap!$A$2:$B$21,2,FALSE)&amp;"'!$K:$K"),0)),"")</f>
        <v>Not Started</v>
      </c>
      <c r="AF606" s="54" t="str">
        <f t="array" ref="AF606">IFERROR(INDEX(INDIRECT("'"&amp;VLOOKUP($C606,ModMap!$A$2:$B$21,2,FALSE)&amp;"'!AF:AF"),MATCH($K606,INDIRECT("'"&amp;VLOOKUP($C606,ModMap!$A$2:$B$21,2,FALSE)&amp;"'!$K:$K"),0)),"")</f>
        <v>Unassigned</v>
      </c>
      <c r="AG606" s="45" t="s">
        <v>36</v>
      </c>
      <c r="AH606" s="54" t="str">
        <f t="array" ref="AH606">IFERROR(INDEX(INDIRECT("'"&amp;VLOOKUP($C606,ModMap!$A$2:$B$21,2,FALSE)&amp;"'!AH:AH"),MATCH($K606,INDIRECT("'"&amp;VLOOKUP($C606,ModMap!$A$2:$B$21,2,FALSE)&amp;"'!$K:$K"),0)),"")</f>
        <v>N/A</v>
      </c>
      <c r="AI606" s="54" t="str">
        <f t="array" ref="AI606">IFERROR(INDEX(INDIRECT("'"&amp;VLOOKUP($C606,ModMap!$A$2:$B$21,2,FALSE)&amp;"'!AI:AI"),MATCH($K606,INDIRECT("'"&amp;VLOOKUP($C606,ModMap!$A$2:$B$21,2,FALSE)&amp;"'!$K:$K"),0)),"")</f>
        <v/>
      </c>
      <c r="AJ606" s="45" t="s">
        <v>36</v>
      </c>
      <c r="AK606" s="54" t="str">
        <f t="array" ref="AK606">IFERROR(INDEX(INDIRECT("'"&amp;VLOOKUP($C606,ModMap!$A$2:$B$21,2,FALSE)&amp;"'!AK:AK"),MATCH($K606,INDIRECT("'"&amp;VLOOKUP($C606,ModMap!$A$2:$B$21,2,FALSE)&amp;"'!$K:$K"),0)),"")</f>
        <v>N/A</v>
      </c>
      <c r="AL606" s="54" t="str">
        <f t="array" ref="AL606">IFERROR(INDEX(INDIRECT("'"&amp;VLOOKUP($C606,ModMap!$A$2:$B$21,2,FALSE)&amp;"'!AL:AL"),MATCH($K606,INDIRECT("'"&amp;VLOOKUP($C606,ModMap!$A$2:$B$21,2,FALSE)&amp;"'!$K:$K"),0)),"")</f>
        <v/>
      </c>
      <c r="AM606" s="54">
        <f t="shared" si="1"/>
        <v>3</v>
      </c>
      <c r="AN606" s="54" t="str">
        <f t="shared" si="2"/>
        <v>Not Started</v>
      </c>
      <c r="AO606" s="55" t="str">
        <f t="array" ref="AO606">IFERROR(INDEX(INDIRECT("'"&amp;VLOOKUP($C606,ModMap!$A$2:$B$21,2,FALSE)&amp;"'!AO:AO"),MATCH($K606,INDIRECT("'"&amp;VLOOKUP($C606,ModMap!$A$2:$B$21,2,FALSE)&amp;"'!$K:$K"),0)),"")</f>
        <v/>
      </c>
      <c r="AP606" s="53" t="str">
        <f t="array" ref="AP606">IFERROR(HYPERLINK("#'"&amp;VLOOKUP($C606,ModMap!$A$2:$B$21,2,FALSE)&amp;"'!V"&amp;MATCH($K606,INDIRECT("'"&amp;VLOOKUP($C606,ModMap!$A$2:$B$21,2,FALSE)&amp;"'!$K:$K"),0),"Edit on module sheet"),"")</f>
        <v>Edit on module sheet</v>
      </c>
    </row>
    <row r="607" ht="42.0" customHeight="1">
      <c r="A607" s="34">
        <v>605.0</v>
      </c>
      <c r="B607" s="34">
        <v>605.0</v>
      </c>
      <c r="C607" s="34" t="s">
        <v>127</v>
      </c>
      <c r="D607" s="35" t="s">
        <v>128</v>
      </c>
      <c r="E607" s="36" t="s">
        <v>48</v>
      </c>
      <c r="F607" s="107" t="s">
        <v>1531</v>
      </c>
      <c r="G607" s="35" t="s">
        <v>1532</v>
      </c>
      <c r="H607" s="34" t="s">
        <v>1583</v>
      </c>
      <c r="I607" s="34" t="s">
        <v>1584</v>
      </c>
      <c r="J607" s="35" t="s">
        <v>1585</v>
      </c>
      <c r="K607" s="34" t="s">
        <v>3017</v>
      </c>
      <c r="L607" s="35" t="s">
        <v>3019</v>
      </c>
      <c r="M607" s="62" t="s">
        <v>200</v>
      </c>
      <c r="N607" s="34" t="s">
        <v>128</v>
      </c>
      <c r="O607" s="34" t="s">
        <v>1551</v>
      </c>
      <c r="P607" s="35" t="s">
        <v>1588</v>
      </c>
      <c r="Q607" s="35" t="s">
        <v>1591</v>
      </c>
      <c r="R607" s="34" t="s">
        <v>1592</v>
      </c>
      <c r="S607" s="34" t="s">
        <v>56</v>
      </c>
      <c r="T607" s="34" t="str">
        <f t="array" ref="T607">IFERROR(INDEX(INDIRECT("'"&amp;VLOOKUP($C607,ModMap!$A$2:$B$21,2,FALSE)&amp;"'!T:T"),MATCH($K607,INDIRECT("'"&amp;VLOOKUP($C607,ModMap!$A$2:$B$21,2,FALSE)&amp;"'!$K:$K"),0)),"")</f>
        <v>Unassigned</v>
      </c>
      <c r="U607" s="45" t="s">
        <v>36</v>
      </c>
      <c r="V607" s="34" t="str">
        <f t="array" ref="V607">IFERROR(INDEX(INDIRECT("'"&amp;VLOOKUP($C607,ModMap!$A$2:$B$21,2,FALSE)&amp;"'!V:V"),MATCH($K607,INDIRECT("'"&amp;VLOOKUP($C607,ModMap!$A$2:$B$21,2,FALSE)&amp;"'!$K:$K"),0)),"")</f>
        <v>N/A</v>
      </c>
      <c r="W607" s="34" t="str">
        <f t="array" ref="W607">IFERROR(INDEX(INDIRECT("'"&amp;VLOOKUP($C607,ModMap!$A$2:$B$21,2,FALSE)&amp;"'!W:W"),MATCH($K607,INDIRECT("'"&amp;VLOOKUP($C607,ModMap!$A$2:$B$21,2,FALSE)&amp;"'!$K:$K"),0)),"")</f>
        <v/>
      </c>
      <c r="X607" s="58" t="s">
        <v>33</v>
      </c>
      <c r="Y607" s="34" t="str">
        <f t="array" ref="Y607">IFERROR(INDEX(INDIRECT("'"&amp;VLOOKUP($C607,ModMap!$A$2:$B$21,2,FALSE)&amp;"'!Y:Y"),MATCH($K607,INDIRECT("'"&amp;VLOOKUP($C607,ModMap!$A$2:$B$21,2,FALSE)&amp;"'!$K:$K"),0)),"")</f>
        <v>Not Started</v>
      </c>
      <c r="Z607" s="34" t="str">
        <f t="array" ref="Z607">IFERROR(INDEX(INDIRECT("'"&amp;VLOOKUP($C607,ModMap!$A$2:$B$21,2,FALSE)&amp;"'!Z:Z"),MATCH($K607,INDIRECT("'"&amp;VLOOKUP($C607,ModMap!$A$2:$B$21,2,FALSE)&amp;"'!$K:$K"),0)),"")</f>
        <v>Unassigned</v>
      </c>
      <c r="AA607" s="45" t="s">
        <v>36</v>
      </c>
      <c r="AB607" s="34" t="str">
        <f t="array" ref="AB607">IFERROR(INDEX(INDIRECT("'"&amp;VLOOKUP($C607,ModMap!$A$2:$B$21,2,FALSE)&amp;"'!AB:AB"),MATCH($K607,INDIRECT("'"&amp;VLOOKUP($C607,ModMap!$A$2:$B$21,2,FALSE)&amp;"'!$K:$K"),0)),"")</f>
        <v>N/A</v>
      </c>
      <c r="AC607" s="34" t="str">
        <f t="array" ref="AC607">IFERROR(INDEX(INDIRECT("'"&amp;VLOOKUP($C607,ModMap!$A$2:$B$21,2,FALSE)&amp;"'!AC:AC"),MATCH($K607,INDIRECT("'"&amp;VLOOKUP($C607,ModMap!$A$2:$B$21,2,FALSE)&amp;"'!$K:$K"),0)),"")</f>
        <v/>
      </c>
      <c r="AD607" s="58" t="s">
        <v>33</v>
      </c>
      <c r="AE607" s="34" t="str">
        <f t="array" ref="AE607">IFERROR(INDEX(INDIRECT("'"&amp;VLOOKUP($C607,ModMap!$A$2:$B$21,2,FALSE)&amp;"'!AE:AE"),MATCH($K607,INDIRECT("'"&amp;VLOOKUP($C607,ModMap!$A$2:$B$21,2,FALSE)&amp;"'!$K:$K"),0)),"")</f>
        <v>Not Started</v>
      </c>
      <c r="AF607" s="34" t="str">
        <f t="array" ref="AF607">IFERROR(INDEX(INDIRECT("'"&amp;VLOOKUP($C607,ModMap!$A$2:$B$21,2,FALSE)&amp;"'!AF:AF"),MATCH($K607,INDIRECT("'"&amp;VLOOKUP($C607,ModMap!$A$2:$B$21,2,FALSE)&amp;"'!$K:$K"),0)),"")</f>
        <v>Unassigned</v>
      </c>
      <c r="AG607" s="45" t="s">
        <v>36</v>
      </c>
      <c r="AH607" s="34" t="str">
        <f t="array" ref="AH607">IFERROR(INDEX(INDIRECT("'"&amp;VLOOKUP($C607,ModMap!$A$2:$B$21,2,FALSE)&amp;"'!AH:AH"),MATCH($K607,INDIRECT("'"&amp;VLOOKUP($C607,ModMap!$A$2:$B$21,2,FALSE)&amp;"'!$K:$K"),0)),"")</f>
        <v>N/A</v>
      </c>
      <c r="AI607" s="34" t="str">
        <f t="array" ref="AI607">IFERROR(INDEX(INDIRECT("'"&amp;VLOOKUP($C607,ModMap!$A$2:$B$21,2,FALSE)&amp;"'!AI:AI"),MATCH($K607,INDIRECT("'"&amp;VLOOKUP($C607,ModMap!$A$2:$B$21,2,FALSE)&amp;"'!$K:$K"),0)),"")</f>
        <v/>
      </c>
      <c r="AJ607" s="45" t="s">
        <v>36</v>
      </c>
      <c r="AK607" s="34" t="str">
        <f t="array" ref="AK607">IFERROR(INDEX(INDIRECT("'"&amp;VLOOKUP($C607,ModMap!$A$2:$B$21,2,FALSE)&amp;"'!AK:AK"),MATCH($K607,INDIRECT("'"&amp;VLOOKUP($C607,ModMap!$A$2:$B$21,2,FALSE)&amp;"'!$K:$K"),0)),"")</f>
        <v>N/A</v>
      </c>
      <c r="AL607" s="34" t="str">
        <f t="array" ref="AL607">IFERROR(INDEX(INDIRECT("'"&amp;VLOOKUP($C607,ModMap!$A$2:$B$21,2,FALSE)&amp;"'!AL:AL"),MATCH($K607,INDIRECT("'"&amp;VLOOKUP($C607,ModMap!$A$2:$B$21,2,FALSE)&amp;"'!$K:$K"),0)),"")</f>
        <v/>
      </c>
      <c r="AM607" s="34">
        <f t="shared" si="1"/>
        <v>2</v>
      </c>
      <c r="AN607" s="34" t="str">
        <f t="shared" si="2"/>
        <v>Not Started</v>
      </c>
      <c r="AO607" s="35" t="str">
        <f t="array" ref="AO607">IFERROR(INDEX(INDIRECT("'"&amp;VLOOKUP($C607,ModMap!$A$2:$B$21,2,FALSE)&amp;"'!AO:AO"),MATCH($K607,INDIRECT("'"&amp;VLOOKUP($C607,ModMap!$A$2:$B$21,2,FALSE)&amp;"'!$K:$K"),0)),"")</f>
        <v/>
      </c>
      <c r="AP607" s="53" t="str">
        <f t="array" ref="AP607">IFERROR(HYPERLINK("#'"&amp;VLOOKUP($C607,ModMap!$A$2:$B$21,2,FALSE)&amp;"'!V"&amp;MATCH($K607,INDIRECT("'"&amp;VLOOKUP($C607,ModMap!$A$2:$B$21,2,FALSE)&amp;"'!$K:$K"),0),"Edit on module sheet"),"")</f>
        <v>Edit on module sheet</v>
      </c>
    </row>
    <row r="608" ht="42.0" customHeight="1">
      <c r="A608" s="54">
        <v>606.0</v>
      </c>
      <c r="B608" s="54">
        <v>606.0</v>
      </c>
      <c r="C608" s="54" t="s">
        <v>127</v>
      </c>
      <c r="D608" s="55" t="s">
        <v>128</v>
      </c>
      <c r="E608" s="65" t="s">
        <v>41</v>
      </c>
      <c r="F608" s="107" t="s">
        <v>1531</v>
      </c>
      <c r="G608" s="55" t="s">
        <v>1532</v>
      </c>
      <c r="H608" s="54" t="s">
        <v>1583</v>
      </c>
      <c r="I608" s="54" t="s">
        <v>1584</v>
      </c>
      <c r="J608" s="55" t="s">
        <v>1585</v>
      </c>
      <c r="K608" s="54" t="s">
        <v>1586</v>
      </c>
      <c r="L608" s="55" t="s">
        <v>1587</v>
      </c>
      <c r="M608" s="62" t="s">
        <v>200</v>
      </c>
      <c r="N608" s="54" t="s">
        <v>128</v>
      </c>
      <c r="O608" s="54" t="s">
        <v>1551</v>
      </c>
      <c r="P608" s="55" t="s">
        <v>1588</v>
      </c>
      <c r="Q608" s="55" t="s">
        <v>1591</v>
      </c>
      <c r="R608" s="54" t="s">
        <v>1592</v>
      </c>
      <c r="S608" s="54" t="s">
        <v>206</v>
      </c>
      <c r="T608" s="54" t="str">
        <f t="array" ref="T608">IFERROR(INDEX(INDIRECT("'"&amp;VLOOKUP($C608,ModMap!$A$2:$B$21,2,FALSE)&amp;"'!T:T"),MATCH($K608,INDIRECT("'"&amp;VLOOKUP($C608,ModMap!$A$2:$B$21,2,FALSE)&amp;"'!$K:$K"),0)),"")</f>
        <v>Unassigned</v>
      </c>
      <c r="U608" s="58" t="s">
        <v>33</v>
      </c>
      <c r="V608" s="54" t="str">
        <f t="array" ref="V608">IFERROR(INDEX(INDIRECT("'"&amp;VLOOKUP($C608,ModMap!$A$2:$B$21,2,FALSE)&amp;"'!V:V"),MATCH($K608,INDIRECT("'"&amp;VLOOKUP($C608,ModMap!$A$2:$B$21,2,FALSE)&amp;"'!$K:$K"),0)),"")</f>
        <v>Not Started</v>
      </c>
      <c r="W608" s="54" t="str">
        <f t="array" ref="W608">IFERROR(INDEX(INDIRECT("'"&amp;VLOOKUP($C608,ModMap!$A$2:$B$21,2,FALSE)&amp;"'!W:W"),MATCH($K608,INDIRECT("'"&amp;VLOOKUP($C608,ModMap!$A$2:$B$21,2,FALSE)&amp;"'!$K:$K"),0)),"")</f>
        <v>Unassigned</v>
      </c>
      <c r="X608" s="45" t="s">
        <v>36</v>
      </c>
      <c r="Y608" s="54" t="str">
        <f t="array" ref="Y608">IFERROR(INDEX(INDIRECT("'"&amp;VLOOKUP($C608,ModMap!$A$2:$B$21,2,FALSE)&amp;"'!Y:Y"),MATCH($K608,INDIRECT("'"&amp;VLOOKUP($C608,ModMap!$A$2:$B$21,2,FALSE)&amp;"'!$K:$K"),0)),"")</f>
        <v>N/A</v>
      </c>
      <c r="Z608" s="54" t="str">
        <f t="array" ref="Z608">IFERROR(INDEX(INDIRECT("'"&amp;VLOOKUP($C608,ModMap!$A$2:$B$21,2,FALSE)&amp;"'!Z:Z"),MATCH($K608,INDIRECT("'"&amp;VLOOKUP($C608,ModMap!$A$2:$B$21,2,FALSE)&amp;"'!$K:$K"),0)),"")</f>
        <v/>
      </c>
      <c r="AA608" s="45" t="s">
        <v>36</v>
      </c>
      <c r="AB608" s="54" t="str">
        <f t="array" ref="AB608">IFERROR(INDEX(INDIRECT("'"&amp;VLOOKUP($C608,ModMap!$A$2:$B$21,2,FALSE)&amp;"'!AB:AB"),MATCH($K608,INDIRECT("'"&amp;VLOOKUP($C608,ModMap!$A$2:$B$21,2,FALSE)&amp;"'!$K:$K"),0)),"")</f>
        <v>N/A</v>
      </c>
      <c r="AC608" s="54" t="str">
        <f t="array" ref="AC608">IFERROR(INDEX(INDIRECT("'"&amp;VLOOKUP($C608,ModMap!$A$2:$B$21,2,FALSE)&amp;"'!AC:AC"),MATCH($K608,INDIRECT("'"&amp;VLOOKUP($C608,ModMap!$A$2:$B$21,2,FALSE)&amp;"'!$K:$K"),0)),"")</f>
        <v/>
      </c>
      <c r="AD608" s="45" t="s">
        <v>36</v>
      </c>
      <c r="AE608" s="54" t="str">
        <f t="array" ref="AE608">IFERROR(INDEX(INDIRECT("'"&amp;VLOOKUP($C608,ModMap!$A$2:$B$21,2,FALSE)&amp;"'!AE:AE"),MATCH($K608,INDIRECT("'"&amp;VLOOKUP($C608,ModMap!$A$2:$B$21,2,FALSE)&amp;"'!$K:$K"),0)),"")</f>
        <v>N/A</v>
      </c>
      <c r="AF608" s="54" t="str">
        <f t="array" ref="AF608">IFERROR(INDEX(INDIRECT("'"&amp;VLOOKUP($C608,ModMap!$A$2:$B$21,2,FALSE)&amp;"'!AF:AF"),MATCH($K608,INDIRECT("'"&amp;VLOOKUP($C608,ModMap!$A$2:$B$21,2,FALSE)&amp;"'!$K:$K"),0)),"")</f>
        <v/>
      </c>
      <c r="AG608" s="45" t="s">
        <v>36</v>
      </c>
      <c r="AH608" s="54" t="str">
        <f t="array" ref="AH608">IFERROR(INDEX(INDIRECT("'"&amp;VLOOKUP($C608,ModMap!$A$2:$B$21,2,FALSE)&amp;"'!AH:AH"),MATCH($K608,INDIRECT("'"&amp;VLOOKUP($C608,ModMap!$A$2:$B$21,2,FALSE)&amp;"'!$K:$K"),0)),"")</f>
        <v>N/A</v>
      </c>
      <c r="AI608" s="54" t="str">
        <f t="array" ref="AI608">IFERROR(INDEX(INDIRECT("'"&amp;VLOOKUP($C608,ModMap!$A$2:$B$21,2,FALSE)&amp;"'!AI:AI"),MATCH($K608,INDIRECT("'"&amp;VLOOKUP($C608,ModMap!$A$2:$B$21,2,FALSE)&amp;"'!$K:$K"),0)),"")</f>
        <v/>
      </c>
      <c r="AJ608" s="45" t="s">
        <v>36</v>
      </c>
      <c r="AK608" s="54" t="str">
        <f t="array" ref="AK608">IFERROR(INDEX(INDIRECT("'"&amp;VLOOKUP($C608,ModMap!$A$2:$B$21,2,FALSE)&amp;"'!AK:AK"),MATCH($K608,INDIRECT("'"&amp;VLOOKUP($C608,ModMap!$A$2:$B$21,2,FALSE)&amp;"'!$K:$K"),0)),"")</f>
        <v>N/A</v>
      </c>
      <c r="AL608" s="54" t="str">
        <f t="array" ref="AL608">IFERROR(INDEX(INDIRECT("'"&amp;VLOOKUP($C608,ModMap!$A$2:$B$21,2,FALSE)&amp;"'!AL:AL"),MATCH($K608,INDIRECT("'"&amp;VLOOKUP($C608,ModMap!$A$2:$B$21,2,FALSE)&amp;"'!$K:$K"),0)),"")</f>
        <v/>
      </c>
      <c r="AM608" s="54">
        <f t="shared" si="1"/>
        <v>1</v>
      </c>
      <c r="AN608" s="54" t="str">
        <f t="shared" si="2"/>
        <v>Not Started</v>
      </c>
      <c r="AO608" s="55" t="str">
        <f t="array" ref="AO608">IFERROR(INDEX(INDIRECT("'"&amp;VLOOKUP($C608,ModMap!$A$2:$B$21,2,FALSE)&amp;"'!AO:AO"),MATCH($K608,INDIRECT("'"&amp;VLOOKUP($C608,ModMap!$A$2:$B$21,2,FALSE)&amp;"'!$K:$K"),0)),"")</f>
        <v/>
      </c>
      <c r="AP608" s="53" t="str">
        <f t="array" ref="AP608">IFERROR(HYPERLINK("#'"&amp;VLOOKUP($C608,ModMap!$A$2:$B$21,2,FALSE)&amp;"'!V"&amp;MATCH($K608,INDIRECT("'"&amp;VLOOKUP($C608,ModMap!$A$2:$B$21,2,FALSE)&amp;"'!$K:$K"),0),"Edit on module sheet"),"")</f>
        <v>Edit on module sheet</v>
      </c>
    </row>
    <row r="609" ht="42.0" customHeight="1">
      <c r="A609" s="34">
        <v>607.0</v>
      </c>
      <c r="B609" s="34">
        <v>607.0</v>
      </c>
      <c r="C609" s="34" t="s">
        <v>127</v>
      </c>
      <c r="D609" s="35" t="s">
        <v>128</v>
      </c>
      <c r="E609" s="64" t="s">
        <v>69</v>
      </c>
      <c r="F609" s="107" t="s">
        <v>1531</v>
      </c>
      <c r="G609" s="35" t="s">
        <v>1532</v>
      </c>
      <c r="H609" s="34" t="s">
        <v>1583</v>
      </c>
      <c r="I609" s="34" t="s">
        <v>1584</v>
      </c>
      <c r="J609" s="35" t="s">
        <v>1585</v>
      </c>
      <c r="K609" s="34" t="s">
        <v>3884</v>
      </c>
      <c r="L609" s="35" t="s">
        <v>3885</v>
      </c>
      <c r="M609" s="58" t="s">
        <v>434</v>
      </c>
      <c r="N609" s="34" t="s">
        <v>128</v>
      </c>
      <c r="O609" s="34" t="s">
        <v>1551</v>
      </c>
      <c r="P609" s="35" t="s">
        <v>1588</v>
      </c>
      <c r="Q609" s="35" t="s">
        <v>1591</v>
      </c>
      <c r="R609" s="34" t="s">
        <v>1592</v>
      </c>
      <c r="S609" s="34" t="s">
        <v>69</v>
      </c>
      <c r="T609" s="34" t="str">
        <f t="array" ref="T609">IFERROR(INDEX(INDIRECT("'"&amp;VLOOKUP($C609,ModMap!$A$2:$B$21,2,FALSE)&amp;"'!T:T"),MATCH($K609,INDIRECT("'"&amp;VLOOKUP($C609,ModMap!$A$2:$B$21,2,FALSE)&amp;"'!$K:$K"),0)),"")</f>
        <v>Unassigned</v>
      </c>
      <c r="U609" s="45" t="s">
        <v>36</v>
      </c>
      <c r="V609" s="34" t="str">
        <f t="array" ref="V609">IFERROR(INDEX(INDIRECT("'"&amp;VLOOKUP($C609,ModMap!$A$2:$B$21,2,FALSE)&amp;"'!V:V"),MATCH($K609,INDIRECT("'"&amp;VLOOKUP($C609,ModMap!$A$2:$B$21,2,FALSE)&amp;"'!$K:$K"),0)),"")</f>
        <v>N/A</v>
      </c>
      <c r="W609" s="34" t="str">
        <f t="array" ref="W609">IFERROR(INDEX(INDIRECT("'"&amp;VLOOKUP($C609,ModMap!$A$2:$B$21,2,FALSE)&amp;"'!W:W"),MATCH($K609,INDIRECT("'"&amp;VLOOKUP($C609,ModMap!$A$2:$B$21,2,FALSE)&amp;"'!$K:$K"),0)),"")</f>
        <v/>
      </c>
      <c r="X609" s="58" t="s">
        <v>33</v>
      </c>
      <c r="Y609" s="34" t="str">
        <f t="array" ref="Y609">IFERROR(INDEX(INDIRECT("'"&amp;VLOOKUP($C609,ModMap!$A$2:$B$21,2,FALSE)&amp;"'!Y:Y"),MATCH($K609,INDIRECT("'"&amp;VLOOKUP($C609,ModMap!$A$2:$B$21,2,FALSE)&amp;"'!$K:$K"),0)),"")</f>
        <v>Not Started</v>
      </c>
      <c r="Z609" s="34" t="str">
        <f t="array" ref="Z609">IFERROR(INDEX(INDIRECT("'"&amp;VLOOKUP($C609,ModMap!$A$2:$B$21,2,FALSE)&amp;"'!Z:Z"),MATCH($K609,INDIRECT("'"&amp;VLOOKUP($C609,ModMap!$A$2:$B$21,2,FALSE)&amp;"'!$K:$K"),0)),"")</f>
        <v>Unassigned</v>
      </c>
      <c r="AA609" s="45" t="s">
        <v>36</v>
      </c>
      <c r="AB609" s="34" t="str">
        <f t="array" ref="AB609">IFERROR(INDEX(INDIRECT("'"&amp;VLOOKUP($C609,ModMap!$A$2:$B$21,2,FALSE)&amp;"'!AB:AB"),MATCH($K609,INDIRECT("'"&amp;VLOOKUP($C609,ModMap!$A$2:$B$21,2,FALSE)&amp;"'!$K:$K"),0)),"")</f>
        <v>N/A</v>
      </c>
      <c r="AC609" s="34" t="str">
        <f t="array" ref="AC609">IFERROR(INDEX(INDIRECT("'"&amp;VLOOKUP($C609,ModMap!$A$2:$B$21,2,FALSE)&amp;"'!AC:AC"),MATCH($K609,INDIRECT("'"&amp;VLOOKUP($C609,ModMap!$A$2:$B$21,2,FALSE)&amp;"'!$K:$K"),0)),"")</f>
        <v/>
      </c>
      <c r="AD609" s="45" t="s">
        <v>36</v>
      </c>
      <c r="AE609" s="34" t="str">
        <f t="array" ref="AE609">IFERROR(INDEX(INDIRECT("'"&amp;VLOOKUP($C609,ModMap!$A$2:$B$21,2,FALSE)&amp;"'!AE:AE"),MATCH($K609,INDIRECT("'"&amp;VLOOKUP($C609,ModMap!$A$2:$B$21,2,FALSE)&amp;"'!$K:$K"),0)),"")</f>
        <v>N/A</v>
      </c>
      <c r="AF609" s="34" t="str">
        <f t="array" ref="AF609">IFERROR(INDEX(INDIRECT("'"&amp;VLOOKUP($C609,ModMap!$A$2:$B$21,2,FALSE)&amp;"'!AF:AF"),MATCH($K609,INDIRECT("'"&amp;VLOOKUP($C609,ModMap!$A$2:$B$21,2,FALSE)&amp;"'!$K:$K"),0)),"")</f>
        <v/>
      </c>
      <c r="AG609" s="45" t="s">
        <v>36</v>
      </c>
      <c r="AH609" s="34" t="str">
        <f t="array" ref="AH609">IFERROR(INDEX(INDIRECT("'"&amp;VLOOKUP($C609,ModMap!$A$2:$B$21,2,FALSE)&amp;"'!AH:AH"),MATCH($K609,INDIRECT("'"&amp;VLOOKUP($C609,ModMap!$A$2:$B$21,2,FALSE)&amp;"'!$K:$K"),0)),"")</f>
        <v>N/A</v>
      </c>
      <c r="AI609" s="34" t="str">
        <f t="array" ref="AI609">IFERROR(INDEX(INDIRECT("'"&amp;VLOOKUP($C609,ModMap!$A$2:$B$21,2,FALSE)&amp;"'!AI:AI"),MATCH($K609,INDIRECT("'"&amp;VLOOKUP($C609,ModMap!$A$2:$B$21,2,FALSE)&amp;"'!$K:$K"),0)),"")</f>
        <v/>
      </c>
      <c r="AJ609" s="45" t="s">
        <v>36</v>
      </c>
      <c r="AK609" s="34" t="str">
        <f t="array" ref="AK609">IFERROR(INDEX(INDIRECT("'"&amp;VLOOKUP($C609,ModMap!$A$2:$B$21,2,FALSE)&amp;"'!AK:AK"),MATCH($K609,INDIRECT("'"&amp;VLOOKUP($C609,ModMap!$A$2:$B$21,2,FALSE)&amp;"'!$K:$K"),0)),"")</f>
        <v>N/A</v>
      </c>
      <c r="AL609" s="34" t="str">
        <f t="array" ref="AL609">IFERROR(INDEX(INDIRECT("'"&amp;VLOOKUP($C609,ModMap!$A$2:$B$21,2,FALSE)&amp;"'!AL:AL"),MATCH($K609,INDIRECT("'"&amp;VLOOKUP($C609,ModMap!$A$2:$B$21,2,FALSE)&amp;"'!$K:$K"),0)),"")</f>
        <v/>
      </c>
      <c r="AM609" s="34">
        <f t="shared" si="1"/>
        <v>1</v>
      </c>
      <c r="AN609" s="34" t="str">
        <f t="shared" si="2"/>
        <v>Not Started</v>
      </c>
      <c r="AO609" s="35" t="str">
        <f t="array" ref="AO609">IFERROR(INDEX(INDIRECT("'"&amp;VLOOKUP($C609,ModMap!$A$2:$B$21,2,FALSE)&amp;"'!AO:AO"),MATCH($K609,INDIRECT("'"&amp;VLOOKUP($C609,ModMap!$A$2:$B$21,2,FALSE)&amp;"'!$K:$K"),0)),"")</f>
        <v/>
      </c>
      <c r="AP609" s="53" t="str">
        <f t="array" ref="AP609">IFERROR(HYPERLINK("#'"&amp;VLOOKUP($C609,ModMap!$A$2:$B$21,2,FALSE)&amp;"'!V"&amp;MATCH($K609,INDIRECT("'"&amp;VLOOKUP($C609,ModMap!$A$2:$B$21,2,FALSE)&amp;"'!$K:$K"),0),"Edit on module sheet"),"")</f>
        <v>Edit on module sheet</v>
      </c>
    </row>
    <row r="610" ht="42.0" customHeight="1">
      <c r="A610" s="54">
        <v>608.0</v>
      </c>
      <c r="B610" s="54">
        <v>608.0</v>
      </c>
      <c r="C610" s="54" t="s">
        <v>127</v>
      </c>
      <c r="D610" s="55" t="s">
        <v>128</v>
      </c>
      <c r="E610" s="36" t="s">
        <v>48</v>
      </c>
      <c r="F610" s="107" t="s">
        <v>1531</v>
      </c>
      <c r="G610" s="55" t="s">
        <v>1532</v>
      </c>
      <c r="H610" s="54" t="s">
        <v>1593</v>
      </c>
      <c r="I610" s="54" t="s">
        <v>1594</v>
      </c>
      <c r="J610" s="55" t="s">
        <v>1595</v>
      </c>
      <c r="K610" s="54" t="s">
        <v>3025</v>
      </c>
      <c r="L610" s="55" t="s">
        <v>3026</v>
      </c>
      <c r="M610" s="62" t="s">
        <v>200</v>
      </c>
      <c r="N610" s="54" t="s">
        <v>128</v>
      </c>
      <c r="O610" s="54" t="s">
        <v>1551</v>
      </c>
      <c r="P610" s="55" t="s">
        <v>1592</v>
      </c>
      <c r="Q610" s="55" t="s">
        <v>1598</v>
      </c>
      <c r="R610" s="54" t="s">
        <v>1592</v>
      </c>
      <c r="S610" s="54" t="s">
        <v>53</v>
      </c>
      <c r="T610" s="54" t="str">
        <f t="array" ref="T610">IFERROR(INDEX(INDIRECT("'"&amp;VLOOKUP($C610,ModMap!$A$2:$B$21,2,FALSE)&amp;"'!T:T"),MATCH($K610,INDIRECT("'"&amp;VLOOKUP($C610,ModMap!$A$2:$B$21,2,FALSE)&amp;"'!$K:$K"),0)),"")</f>
        <v>Unassigned</v>
      </c>
      <c r="U610" s="45" t="s">
        <v>36</v>
      </c>
      <c r="V610" s="54" t="str">
        <f t="array" ref="V610">IFERROR(INDEX(INDIRECT("'"&amp;VLOOKUP($C610,ModMap!$A$2:$B$21,2,FALSE)&amp;"'!V:V"),MATCH($K610,INDIRECT("'"&amp;VLOOKUP($C610,ModMap!$A$2:$B$21,2,FALSE)&amp;"'!$K:$K"),0)),"")</f>
        <v>N/A</v>
      </c>
      <c r="W610" s="54" t="str">
        <f t="array" ref="W610">IFERROR(INDEX(INDIRECT("'"&amp;VLOOKUP($C610,ModMap!$A$2:$B$21,2,FALSE)&amp;"'!W:W"),MATCH($K610,INDIRECT("'"&amp;VLOOKUP($C610,ModMap!$A$2:$B$21,2,FALSE)&amp;"'!$K:$K"),0)),"")</f>
        <v/>
      </c>
      <c r="X610" s="58" t="s">
        <v>33</v>
      </c>
      <c r="Y610" s="54" t="str">
        <f t="array" ref="Y610">IFERROR(INDEX(INDIRECT("'"&amp;VLOOKUP($C610,ModMap!$A$2:$B$21,2,FALSE)&amp;"'!Y:Y"),MATCH($K610,INDIRECT("'"&amp;VLOOKUP($C610,ModMap!$A$2:$B$21,2,FALSE)&amp;"'!$K:$K"),0)),"")</f>
        <v>Not Started</v>
      </c>
      <c r="Z610" s="54" t="str">
        <f t="array" ref="Z610">IFERROR(INDEX(INDIRECT("'"&amp;VLOOKUP($C610,ModMap!$A$2:$B$21,2,FALSE)&amp;"'!Z:Z"),MATCH($K610,INDIRECT("'"&amp;VLOOKUP($C610,ModMap!$A$2:$B$21,2,FALSE)&amp;"'!$K:$K"),0)),"")</f>
        <v>Unassigned</v>
      </c>
      <c r="AA610" s="58" t="s">
        <v>33</v>
      </c>
      <c r="AB610" s="54" t="str">
        <f t="array" ref="AB610">IFERROR(INDEX(INDIRECT("'"&amp;VLOOKUP($C610,ModMap!$A$2:$B$21,2,FALSE)&amp;"'!AB:AB"),MATCH($K610,INDIRECT("'"&amp;VLOOKUP($C610,ModMap!$A$2:$B$21,2,FALSE)&amp;"'!$K:$K"),0)),"")</f>
        <v>Not Started</v>
      </c>
      <c r="AC610" s="54" t="str">
        <f t="array" ref="AC610">IFERROR(INDEX(INDIRECT("'"&amp;VLOOKUP($C610,ModMap!$A$2:$B$21,2,FALSE)&amp;"'!AC:AC"),MATCH($K610,INDIRECT("'"&amp;VLOOKUP($C610,ModMap!$A$2:$B$21,2,FALSE)&amp;"'!$K:$K"),0)),"")</f>
        <v>Unassigned</v>
      </c>
      <c r="AD610" s="45" t="s">
        <v>36</v>
      </c>
      <c r="AE610" s="54" t="str">
        <f t="array" ref="AE610">IFERROR(INDEX(INDIRECT("'"&amp;VLOOKUP($C610,ModMap!$A$2:$B$21,2,FALSE)&amp;"'!AE:AE"),MATCH($K610,INDIRECT("'"&amp;VLOOKUP($C610,ModMap!$A$2:$B$21,2,FALSE)&amp;"'!$K:$K"),0)),"")</f>
        <v>N/A</v>
      </c>
      <c r="AF610" s="54" t="str">
        <f t="array" ref="AF610">IFERROR(INDEX(INDIRECT("'"&amp;VLOOKUP($C610,ModMap!$A$2:$B$21,2,FALSE)&amp;"'!AF:AF"),MATCH($K610,INDIRECT("'"&amp;VLOOKUP($C610,ModMap!$A$2:$B$21,2,FALSE)&amp;"'!$K:$K"),0)),"")</f>
        <v/>
      </c>
      <c r="AG610" s="45" t="s">
        <v>36</v>
      </c>
      <c r="AH610" s="54" t="str">
        <f t="array" ref="AH610">IFERROR(INDEX(INDIRECT("'"&amp;VLOOKUP($C610,ModMap!$A$2:$B$21,2,FALSE)&amp;"'!AH:AH"),MATCH($K610,INDIRECT("'"&amp;VLOOKUP($C610,ModMap!$A$2:$B$21,2,FALSE)&amp;"'!$K:$K"),0)),"")</f>
        <v>N/A</v>
      </c>
      <c r="AI610" s="54" t="str">
        <f t="array" ref="AI610">IFERROR(INDEX(INDIRECT("'"&amp;VLOOKUP($C610,ModMap!$A$2:$B$21,2,FALSE)&amp;"'!AI:AI"),MATCH($K610,INDIRECT("'"&amp;VLOOKUP($C610,ModMap!$A$2:$B$21,2,FALSE)&amp;"'!$K:$K"),0)),"")</f>
        <v/>
      </c>
      <c r="AJ610" s="45" t="s">
        <v>36</v>
      </c>
      <c r="AK610" s="54" t="str">
        <f t="array" ref="AK610">IFERROR(INDEX(INDIRECT("'"&amp;VLOOKUP($C610,ModMap!$A$2:$B$21,2,FALSE)&amp;"'!AK:AK"),MATCH($K610,INDIRECT("'"&amp;VLOOKUP($C610,ModMap!$A$2:$B$21,2,FALSE)&amp;"'!$K:$K"),0)),"")</f>
        <v>N/A</v>
      </c>
      <c r="AL610" s="54" t="str">
        <f t="array" ref="AL610">IFERROR(INDEX(INDIRECT("'"&amp;VLOOKUP($C610,ModMap!$A$2:$B$21,2,FALSE)&amp;"'!AL:AL"),MATCH($K610,INDIRECT("'"&amp;VLOOKUP($C610,ModMap!$A$2:$B$21,2,FALSE)&amp;"'!$K:$K"),0)),"")</f>
        <v/>
      </c>
      <c r="AM610" s="54">
        <f t="shared" si="1"/>
        <v>2</v>
      </c>
      <c r="AN610" s="54" t="str">
        <f t="shared" si="2"/>
        <v>Not Started</v>
      </c>
      <c r="AO610" s="55" t="str">
        <f t="array" ref="AO610">IFERROR(INDEX(INDIRECT("'"&amp;VLOOKUP($C610,ModMap!$A$2:$B$21,2,FALSE)&amp;"'!AO:AO"),MATCH($K610,INDIRECT("'"&amp;VLOOKUP($C610,ModMap!$A$2:$B$21,2,FALSE)&amp;"'!$K:$K"),0)),"")</f>
        <v/>
      </c>
      <c r="AP610" s="53" t="str">
        <f t="array" ref="AP610">IFERROR(HYPERLINK("#'"&amp;VLOOKUP($C610,ModMap!$A$2:$B$21,2,FALSE)&amp;"'!V"&amp;MATCH($K610,INDIRECT("'"&amp;VLOOKUP($C610,ModMap!$A$2:$B$21,2,FALSE)&amp;"'!$K:$K"),0),"Edit on module sheet"),"")</f>
        <v>Edit on module sheet</v>
      </c>
    </row>
    <row r="611" ht="42.0" customHeight="1">
      <c r="A611" s="34">
        <v>609.0</v>
      </c>
      <c r="B611" s="34">
        <v>609.0</v>
      </c>
      <c r="C611" s="34" t="s">
        <v>127</v>
      </c>
      <c r="D611" s="35" t="s">
        <v>128</v>
      </c>
      <c r="E611" s="36" t="s">
        <v>48</v>
      </c>
      <c r="F611" s="107" t="s">
        <v>1531</v>
      </c>
      <c r="G611" s="35" t="s">
        <v>1532</v>
      </c>
      <c r="H611" s="34" t="s">
        <v>1593</v>
      </c>
      <c r="I611" s="34" t="s">
        <v>1594</v>
      </c>
      <c r="J611" s="35" t="s">
        <v>1595</v>
      </c>
      <c r="K611" s="34" t="s">
        <v>3036</v>
      </c>
      <c r="L611" s="35" t="s">
        <v>3037</v>
      </c>
      <c r="M611" s="62" t="s">
        <v>200</v>
      </c>
      <c r="N611" s="34" t="s">
        <v>128</v>
      </c>
      <c r="O611" s="34" t="s">
        <v>1551</v>
      </c>
      <c r="P611" s="35" t="s">
        <v>1592</v>
      </c>
      <c r="Q611" s="35" t="s">
        <v>1598</v>
      </c>
      <c r="R611" s="34" t="s">
        <v>1592</v>
      </c>
      <c r="S611" s="34" t="s">
        <v>56</v>
      </c>
      <c r="T611" s="34" t="str">
        <f t="array" ref="T611">IFERROR(INDEX(INDIRECT("'"&amp;VLOOKUP($C611,ModMap!$A$2:$B$21,2,FALSE)&amp;"'!T:T"),MATCH($K611,INDIRECT("'"&amp;VLOOKUP($C611,ModMap!$A$2:$B$21,2,FALSE)&amp;"'!$K:$K"),0)),"")</f>
        <v>Unassigned</v>
      </c>
      <c r="U611" s="45" t="s">
        <v>36</v>
      </c>
      <c r="V611" s="34" t="str">
        <f t="array" ref="V611">IFERROR(INDEX(INDIRECT("'"&amp;VLOOKUP($C611,ModMap!$A$2:$B$21,2,FALSE)&amp;"'!V:V"),MATCH($K611,INDIRECT("'"&amp;VLOOKUP($C611,ModMap!$A$2:$B$21,2,FALSE)&amp;"'!$K:$K"),0)),"")</f>
        <v>N/A</v>
      </c>
      <c r="W611" s="34" t="str">
        <f t="array" ref="W611">IFERROR(INDEX(INDIRECT("'"&amp;VLOOKUP($C611,ModMap!$A$2:$B$21,2,FALSE)&amp;"'!W:W"),MATCH($K611,INDIRECT("'"&amp;VLOOKUP($C611,ModMap!$A$2:$B$21,2,FALSE)&amp;"'!$K:$K"),0)),"")</f>
        <v/>
      </c>
      <c r="X611" s="58" t="s">
        <v>33</v>
      </c>
      <c r="Y611" s="34" t="str">
        <f t="array" ref="Y611">IFERROR(INDEX(INDIRECT("'"&amp;VLOOKUP($C611,ModMap!$A$2:$B$21,2,FALSE)&amp;"'!Y:Y"),MATCH($K611,INDIRECT("'"&amp;VLOOKUP($C611,ModMap!$A$2:$B$21,2,FALSE)&amp;"'!$K:$K"),0)),"")</f>
        <v>Not Started</v>
      </c>
      <c r="Z611" s="34" t="str">
        <f t="array" ref="Z611">IFERROR(INDEX(INDIRECT("'"&amp;VLOOKUP($C611,ModMap!$A$2:$B$21,2,FALSE)&amp;"'!Z:Z"),MATCH($K611,INDIRECT("'"&amp;VLOOKUP($C611,ModMap!$A$2:$B$21,2,FALSE)&amp;"'!$K:$K"),0)),"")</f>
        <v>Unassigned</v>
      </c>
      <c r="AA611" s="58" t="s">
        <v>33</v>
      </c>
      <c r="AB611" s="34" t="str">
        <f t="array" ref="AB611">IFERROR(INDEX(INDIRECT("'"&amp;VLOOKUP($C611,ModMap!$A$2:$B$21,2,FALSE)&amp;"'!AB:AB"),MATCH($K611,INDIRECT("'"&amp;VLOOKUP($C611,ModMap!$A$2:$B$21,2,FALSE)&amp;"'!$K:$K"),0)),"")</f>
        <v>Not Started</v>
      </c>
      <c r="AC611" s="34" t="str">
        <f t="array" ref="AC611">IFERROR(INDEX(INDIRECT("'"&amp;VLOOKUP($C611,ModMap!$A$2:$B$21,2,FALSE)&amp;"'!AC:AC"),MATCH($K611,INDIRECT("'"&amp;VLOOKUP($C611,ModMap!$A$2:$B$21,2,FALSE)&amp;"'!$K:$K"),0)),"")</f>
        <v>Unassigned</v>
      </c>
      <c r="AD611" s="58" t="s">
        <v>33</v>
      </c>
      <c r="AE611" s="34" t="str">
        <f t="array" ref="AE611">IFERROR(INDEX(INDIRECT("'"&amp;VLOOKUP($C611,ModMap!$A$2:$B$21,2,FALSE)&amp;"'!AE:AE"),MATCH($K611,INDIRECT("'"&amp;VLOOKUP($C611,ModMap!$A$2:$B$21,2,FALSE)&amp;"'!$K:$K"),0)),"")</f>
        <v>Not Started</v>
      </c>
      <c r="AF611" s="34" t="str">
        <f t="array" ref="AF611">IFERROR(INDEX(INDIRECT("'"&amp;VLOOKUP($C611,ModMap!$A$2:$B$21,2,FALSE)&amp;"'!AF:AF"),MATCH($K611,INDIRECT("'"&amp;VLOOKUP($C611,ModMap!$A$2:$B$21,2,FALSE)&amp;"'!$K:$K"),0)),"")</f>
        <v>Unassigned</v>
      </c>
      <c r="AG611" s="45" t="s">
        <v>36</v>
      </c>
      <c r="AH611" s="34" t="str">
        <f t="array" ref="AH611">IFERROR(INDEX(INDIRECT("'"&amp;VLOOKUP($C611,ModMap!$A$2:$B$21,2,FALSE)&amp;"'!AH:AH"),MATCH($K611,INDIRECT("'"&amp;VLOOKUP($C611,ModMap!$A$2:$B$21,2,FALSE)&amp;"'!$K:$K"),0)),"")</f>
        <v>N/A</v>
      </c>
      <c r="AI611" s="34" t="str">
        <f t="array" ref="AI611">IFERROR(INDEX(INDIRECT("'"&amp;VLOOKUP($C611,ModMap!$A$2:$B$21,2,FALSE)&amp;"'!AI:AI"),MATCH($K611,INDIRECT("'"&amp;VLOOKUP($C611,ModMap!$A$2:$B$21,2,FALSE)&amp;"'!$K:$K"),0)),"")</f>
        <v/>
      </c>
      <c r="AJ611" s="45" t="s">
        <v>36</v>
      </c>
      <c r="AK611" s="34" t="str">
        <f t="array" ref="AK611">IFERROR(INDEX(INDIRECT("'"&amp;VLOOKUP($C611,ModMap!$A$2:$B$21,2,FALSE)&amp;"'!AK:AK"),MATCH($K611,INDIRECT("'"&amp;VLOOKUP($C611,ModMap!$A$2:$B$21,2,FALSE)&amp;"'!$K:$K"),0)),"")</f>
        <v>N/A</v>
      </c>
      <c r="AL611" s="34" t="str">
        <f t="array" ref="AL611">IFERROR(INDEX(INDIRECT("'"&amp;VLOOKUP($C611,ModMap!$A$2:$B$21,2,FALSE)&amp;"'!AL:AL"),MATCH($K611,INDIRECT("'"&amp;VLOOKUP($C611,ModMap!$A$2:$B$21,2,FALSE)&amp;"'!$K:$K"),0)),"")</f>
        <v/>
      </c>
      <c r="AM611" s="34">
        <f t="shared" si="1"/>
        <v>3</v>
      </c>
      <c r="AN611" s="34" t="str">
        <f t="shared" si="2"/>
        <v>Not Started</v>
      </c>
      <c r="AO611" s="35" t="str">
        <f t="array" ref="AO611">IFERROR(INDEX(INDIRECT("'"&amp;VLOOKUP($C611,ModMap!$A$2:$B$21,2,FALSE)&amp;"'!AO:AO"),MATCH($K611,INDIRECT("'"&amp;VLOOKUP($C611,ModMap!$A$2:$B$21,2,FALSE)&amp;"'!$K:$K"),0)),"")</f>
        <v/>
      </c>
      <c r="AP611" s="53" t="str">
        <f t="array" ref="AP611">IFERROR(HYPERLINK("#'"&amp;VLOOKUP($C611,ModMap!$A$2:$B$21,2,FALSE)&amp;"'!V"&amp;MATCH($K611,INDIRECT("'"&amp;VLOOKUP($C611,ModMap!$A$2:$B$21,2,FALSE)&amp;"'!$K:$K"),0),"Edit on module sheet"),"")</f>
        <v>Edit on module sheet</v>
      </c>
    </row>
    <row r="612" ht="42.0" customHeight="1">
      <c r="A612" s="54">
        <v>610.0</v>
      </c>
      <c r="B612" s="54">
        <v>610.0</v>
      </c>
      <c r="C612" s="54" t="s">
        <v>127</v>
      </c>
      <c r="D612" s="55" t="s">
        <v>128</v>
      </c>
      <c r="E612" s="65" t="s">
        <v>41</v>
      </c>
      <c r="F612" s="107" t="s">
        <v>1531</v>
      </c>
      <c r="G612" s="55" t="s">
        <v>1532</v>
      </c>
      <c r="H612" s="54" t="s">
        <v>1593</v>
      </c>
      <c r="I612" s="54" t="s">
        <v>1594</v>
      </c>
      <c r="J612" s="55" t="s">
        <v>1595</v>
      </c>
      <c r="K612" s="54" t="s">
        <v>1596</v>
      </c>
      <c r="L612" s="55" t="s">
        <v>1597</v>
      </c>
      <c r="M612" s="62" t="s">
        <v>200</v>
      </c>
      <c r="N612" s="54" t="s">
        <v>128</v>
      </c>
      <c r="O612" s="54" t="s">
        <v>1551</v>
      </c>
      <c r="P612" s="55" t="s">
        <v>1592</v>
      </c>
      <c r="Q612" s="55" t="s">
        <v>1598</v>
      </c>
      <c r="R612" s="54" t="s">
        <v>1592</v>
      </c>
      <c r="S612" s="54" t="s">
        <v>206</v>
      </c>
      <c r="T612" s="54" t="str">
        <f t="array" ref="T612">IFERROR(INDEX(INDIRECT("'"&amp;VLOOKUP($C612,ModMap!$A$2:$B$21,2,FALSE)&amp;"'!T:T"),MATCH($K612,INDIRECT("'"&amp;VLOOKUP($C612,ModMap!$A$2:$B$21,2,FALSE)&amp;"'!$K:$K"),0)),"")</f>
        <v>Unassigned</v>
      </c>
      <c r="U612" s="58" t="s">
        <v>33</v>
      </c>
      <c r="V612" s="54" t="str">
        <f t="array" ref="V612">IFERROR(INDEX(INDIRECT("'"&amp;VLOOKUP($C612,ModMap!$A$2:$B$21,2,FALSE)&amp;"'!V:V"),MATCH($K612,INDIRECT("'"&amp;VLOOKUP($C612,ModMap!$A$2:$B$21,2,FALSE)&amp;"'!$K:$K"),0)),"")</f>
        <v>Not Started</v>
      </c>
      <c r="W612" s="54" t="str">
        <f t="array" ref="W612">IFERROR(INDEX(INDIRECT("'"&amp;VLOOKUP($C612,ModMap!$A$2:$B$21,2,FALSE)&amp;"'!W:W"),MATCH($K612,INDIRECT("'"&amp;VLOOKUP($C612,ModMap!$A$2:$B$21,2,FALSE)&amp;"'!$K:$K"),0)),"")</f>
        <v>Unassigned</v>
      </c>
      <c r="X612" s="45" t="s">
        <v>36</v>
      </c>
      <c r="Y612" s="54" t="str">
        <f t="array" ref="Y612">IFERROR(INDEX(INDIRECT("'"&amp;VLOOKUP($C612,ModMap!$A$2:$B$21,2,FALSE)&amp;"'!Y:Y"),MATCH($K612,INDIRECT("'"&amp;VLOOKUP($C612,ModMap!$A$2:$B$21,2,FALSE)&amp;"'!$K:$K"),0)),"")</f>
        <v>N/A</v>
      </c>
      <c r="Z612" s="54" t="str">
        <f t="array" ref="Z612">IFERROR(INDEX(INDIRECT("'"&amp;VLOOKUP($C612,ModMap!$A$2:$B$21,2,FALSE)&amp;"'!Z:Z"),MATCH($K612,INDIRECT("'"&amp;VLOOKUP($C612,ModMap!$A$2:$B$21,2,FALSE)&amp;"'!$K:$K"),0)),"")</f>
        <v/>
      </c>
      <c r="AA612" s="45" t="s">
        <v>36</v>
      </c>
      <c r="AB612" s="54" t="str">
        <f t="array" ref="AB612">IFERROR(INDEX(INDIRECT("'"&amp;VLOOKUP($C612,ModMap!$A$2:$B$21,2,FALSE)&amp;"'!AB:AB"),MATCH($K612,INDIRECT("'"&amp;VLOOKUP($C612,ModMap!$A$2:$B$21,2,FALSE)&amp;"'!$K:$K"),0)),"")</f>
        <v>N/A</v>
      </c>
      <c r="AC612" s="54" t="str">
        <f t="array" ref="AC612">IFERROR(INDEX(INDIRECT("'"&amp;VLOOKUP($C612,ModMap!$A$2:$B$21,2,FALSE)&amp;"'!AC:AC"),MATCH($K612,INDIRECT("'"&amp;VLOOKUP($C612,ModMap!$A$2:$B$21,2,FALSE)&amp;"'!$K:$K"),0)),"")</f>
        <v/>
      </c>
      <c r="AD612" s="58" t="s">
        <v>33</v>
      </c>
      <c r="AE612" s="54" t="str">
        <f t="array" ref="AE612">IFERROR(INDEX(INDIRECT("'"&amp;VLOOKUP($C612,ModMap!$A$2:$B$21,2,FALSE)&amp;"'!AE:AE"),MATCH($K612,INDIRECT("'"&amp;VLOOKUP($C612,ModMap!$A$2:$B$21,2,FALSE)&amp;"'!$K:$K"),0)),"")</f>
        <v>Not Started</v>
      </c>
      <c r="AF612" s="54" t="str">
        <f t="array" ref="AF612">IFERROR(INDEX(INDIRECT("'"&amp;VLOOKUP($C612,ModMap!$A$2:$B$21,2,FALSE)&amp;"'!AF:AF"),MATCH($K612,INDIRECT("'"&amp;VLOOKUP($C612,ModMap!$A$2:$B$21,2,FALSE)&amp;"'!$K:$K"),0)),"")</f>
        <v>Unassigned</v>
      </c>
      <c r="AG612" s="45" t="s">
        <v>36</v>
      </c>
      <c r="AH612" s="54" t="str">
        <f t="array" ref="AH612">IFERROR(INDEX(INDIRECT("'"&amp;VLOOKUP($C612,ModMap!$A$2:$B$21,2,FALSE)&amp;"'!AH:AH"),MATCH($K612,INDIRECT("'"&amp;VLOOKUP($C612,ModMap!$A$2:$B$21,2,FALSE)&amp;"'!$K:$K"),0)),"")</f>
        <v>N/A</v>
      </c>
      <c r="AI612" s="54" t="str">
        <f t="array" ref="AI612">IFERROR(INDEX(INDIRECT("'"&amp;VLOOKUP($C612,ModMap!$A$2:$B$21,2,FALSE)&amp;"'!AI:AI"),MATCH($K612,INDIRECT("'"&amp;VLOOKUP($C612,ModMap!$A$2:$B$21,2,FALSE)&amp;"'!$K:$K"),0)),"")</f>
        <v/>
      </c>
      <c r="AJ612" s="45" t="s">
        <v>36</v>
      </c>
      <c r="AK612" s="54" t="str">
        <f t="array" ref="AK612">IFERROR(INDEX(INDIRECT("'"&amp;VLOOKUP($C612,ModMap!$A$2:$B$21,2,FALSE)&amp;"'!AK:AK"),MATCH($K612,INDIRECT("'"&amp;VLOOKUP($C612,ModMap!$A$2:$B$21,2,FALSE)&amp;"'!$K:$K"),0)),"")</f>
        <v>N/A</v>
      </c>
      <c r="AL612" s="54" t="str">
        <f t="array" ref="AL612">IFERROR(INDEX(INDIRECT("'"&amp;VLOOKUP($C612,ModMap!$A$2:$B$21,2,FALSE)&amp;"'!AL:AL"),MATCH($K612,INDIRECT("'"&amp;VLOOKUP($C612,ModMap!$A$2:$B$21,2,FALSE)&amp;"'!$K:$K"),0)),"")</f>
        <v/>
      </c>
      <c r="AM612" s="54">
        <f t="shared" si="1"/>
        <v>2</v>
      </c>
      <c r="AN612" s="54" t="str">
        <f t="shared" si="2"/>
        <v>Not Started</v>
      </c>
      <c r="AO612" s="55" t="str">
        <f t="array" ref="AO612">IFERROR(INDEX(INDIRECT("'"&amp;VLOOKUP($C612,ModMap!$A$2:$B$21,2,FALSE)&amp;"'!AO:AO"),MATCH($K612,INDIRECT("'"&amp;VLOOKUP($C612,ModMap!$A$2:$B$21,2,FALSE)&amp;"'!$K:$K"),0)),"")</f>
        <v/>
      </c>
      <c r="AP612" s="53" t="str">
        <f t="array" ref="AP612">IFERROR(HYPERLINK("#'"&amp;VLOOKUP($C612,ModMap!$A$2:$B$21,2,FALSE)&amp;"'!V"&amp;MATCH($K612,INDIRECT("'"&amp;VLOOKUP($C612,ModMap!$A$2:$B$21,2,FALSE)&amp;"'!$K:$K"),0),"Edit on module sheet"),"")</f>
        <v>Edit on module sheet</v>
      </c>
    </row>
    <row r="613" ht="42.0" customHeight="1">
      <c r="A613" s="34">
        <v>611.0</v>
      </c>
      <c r="B613" s="34">
        <v>611.0</v>
      </c>
      <c r="C613" s="34" t="s">
        <v>127</v>
      </c>
      <c r="D613" s="35" t="s">
        <v>128</v>
      </c>
      <c r="E613" s="36" t="s">
        <v>48</v>
      </c>
      <c r="F613" s="107" t="s">
        <v>1531</v>
      </c>
      <c r="G613" s="35" t="s">
        <v>1532</v>
      </c>
      <c r="H613" s="34" t="s">
        <v>1593</v>
      </c>
      <c r="I613" s="34" t="s">
        <v>1594</v>
      </c>
      <c r="J613" s="35" t="s">
        <v>1595</v>
      </c>
      <c r="K613" s="34" t="s">
        <v>3040</v>
      </c>
      <c r="L613" s="35" t="s">
        <v>3041</v>
      </c>
      <c r="M613" s="83" t="s">
        <v>2019</v>
      </c>
      <c r="N613" s="34" t="s">
        <v>128</v>
      </c>
      <c r="O613" s="34" t="s">
        <v>1551</v>
      </c>
      <c r="P613" s="35" t="s">
        <v>1592</v>
      </c>
      <c r="Q613" s="35" t="s">
        <v>1598</v>
      </c>
      <c r="R613" s="34" t="s">
        <v>1592</v>
      </c>
      <c r="S613" s="34" t="s">
        <v>66</v>
      </c>
      <c r="T613" s="34" t="str">
        <f t="array" ref="T613">IFERROR(INDEX(INDIRECT("'"&amp;VLOOKUP($C613,ModMap!$A$2:$B$21,2,FALSE)&amp;"'!T:T"),MATCH($K613,INDIRECT("'"&amp;VLOOKUP($C613,ModMap!$A$2:$B$21,2,FALSE)&amp;"'!$K:$K"),0)),"")</f>
        <v>Unassigned</v>
      </c>
      <c r="U613" s="45" t="s">
        <v>36</v>
      </c>
      <c r="V613" s="34" t="str">
        <f t="array" ref="V613">IFERROR(INDEX(INDIRECT("'"&amp;VLOOKUP($C613,ModMap!$A$2:$B$21,2,FALSE)&amp;"'!V:V"),MATCH($K613,INDIRECT("'"&amp;VLOOKUP($C613,ModMap!$A$2:$B$21,2,FALSE)&amp;"'!$K:$K"),0)),"")</f>
        <v>N/A</v>
      </c>
      <c r="W613" s="34" t="str">
        <f t="array" ref="W613">IFERROR(INDEX(INDIRECT("'"&amp;VLOOKUP($C613,ModMap!$A$2:$B$21,2,FALSE)&amp;"'!W:W"),MATCH($K613,INDIRECT("'"&amp;VLOOKUP($C613,ModMap!$A$2:$B$21,2,FALSE)&amp;"'!$K:$K"),0)),"")</f>
        <v/>
      </c>
      <c r="X613" s="58" t="s">
        <v>33</v>
      </c>
      <c r="Y613" s="34" t="str">
        <f t="array" ref="Y613">IFERROR(INDEX(INDIRECT("'"&amp;VLOOKUP($C613,ModMap!$A$2:$B$21,2,FALSE)&amp;"'!Y:Y"),MATCH($K613,INDIRECT("'"&amp;VLOOKUP($C613,ModMap!$A$2:$B$21,2,FALSE)&amp;"'!$K:$K"),0)),"")</f>
        <v>Not Started</v>
      </c>
      <c r="Z613" s="34" t="str">
        <f t="array" ref="Z613">IFERROR(INDEX(INDIRECT("'"&amp;VLOOKUP($C613,ModMap!$A$2:$B$21,2,FALSE)&amp;"'!Z:Z"),MATCH($K613,INDIRECT("'"&amp;VLOOKUP($C613,ModMap!$A$2:$B$21,2,FALSE)&amp;"'!$K:$K"),0)),"")</f>
        <v>Unassigned</v>
      </c>
      <c r="AA613" s="45" t="s">
        <v>36</v>
      </c>
      <c r="AB613" s="34" t="str">
        <f t="array" ref="AB613">IFERROR(INDEX(INDIRECT("'"&amp;VLOOKUP($C613,ModMap!$A$2:$B$21,2,FALSE)&amp;"'!AB:AB"),MATCH($K613,INDIRECT("'"&amp;VLOOKUP($C613,ModMap!$A$2:$B$21,2,FALSE)&amp;"'!$K:$K"),0)),"")</f>
        <v>N/A</v>
      </c>
      <c r="AC613" s="34" t="str">
        <f t="array" ref="AC613">IFERROR(INDEX(INDIRECT("'"&amp;VLOOKUP($C613,ModMap!$A$2:$B$21,2,FALSE)&amp;"'!AC:AC"),MATCH($K613,INDIRECT("'"&amp;VLOOKUP($C613,ModMap!$A$2:$B$21,2,FALSE)&amp;"'!$K:$K"),0)),"")</f>
        <v/>
      </c>
      <c r="AD613" s="58" t="s">
        <v>33</v>
      </c>
      <c r="AE613" s="34" t="str">
        <f t="array" ref="AE613">IFERROR(INDEX(INDIRECT("'"&amp;VLOOKUP($C613,ModMap!$A$2:$B$21,2,FALSE)&amp;"'!AE:AE"),MATCH($K613,INDIRECT("'"&amp;VLOOKUP($C613,ModMap!$A$2:$B$21,2,FALSE)&amp;"'!$K:$K"),0)),"")</f>
        <v>Not Started</v>
      </c>
      <c r="AF613" s="34" t="str">
        <f t="array" ref="AF613">IFERROR(INDEX(INDIRECT("'"&amp;VLOOKUP($C613,ModMap!$A$2:$B$21,2,FALSE)&amp;"'!AF:AF"),MATCH($K613,INDIRECT("'"&amp;VLOOKUP($C613,ModMap!$A$2:$B$21,2,FALSE)&amp;"'!$K:$K"),0)),"")</f>
        <v>Unassigned</v>
      </c>
      <c r="AG613" s="45" t="s">
        <v>36</v>
      </c>
      <c r="AH613" s="34" t="str">
        <f t="array" ref="AH613">IFERROR(INDEX(INDIRECT("'"&amp;VLOOKUP($C613,ModMap!$A$2:$B$21,2,FALSE)&amp;"'!AH:AH"),MATCH($K613,INDIRECT("'"&amp;VLOOKUP($C613,ModMap!$A$2:$B$21,2,FALSE)&amp;"'!$K:$K"),0)),"")</f>
        <v>N/A</v>
      </c>
      <c r="AI613" s="34" t="str">
        <f t="array" ref="AI613">IFERROR(INDEX(INDIRECT("'"&amp;VLOOKUP($C613,ModMap!$A$2:$B$21,2,FALSE)&amp;"'!AI:AI"),MATCH($K613,INDIRECT("'"&amp;VLOOKUP($C613,ModMap!$A$2:$B$21,2,FALSE)&amp;"'!$K:$K"),0)),"")</f>
        <v/>
      </c>
      <c r="AJ613" s="58" t="s">
        <v>33</v>
      </c>
      <c r="AK613" s="34" t="str">
        <f t="array" ref="AK613">IFERROR(INDEX(INDIRECT("'"&amp;VLOOKUP($C613,ModMap!$A$2:$B$21,2,FALSE)&amp;"'!AK:AK"),MATCH($K613,INDIRECT("'"&amp;VLOOKUP($C613,ModMap!$A$2:$B$21,2,FALSE)&amp;"'!$K:$K"),0)),"")</f>
        <v>Not Started</v>
      </c>
      <c r="AL613" s="34" t="str">
        <f t="array" ref="AL613">IFERROR(INDEX(INDIRECT("'"&amp;VLOOKUP($C613,ModMap!$A$2:$B$21,2,FALSE)&amp;"'!AL:AL"),MATCH($K613,INDIRECT("'"&amp;VLOOKUP($C613,ModMap!$A$2:$B$21,2,FALSE)&amp;"'!$K:$K"),0)),"")</f>
        <v>Unassigned</v>
      </c>
      <c r="AM613" s="34">
        <f t="shared" si="1"/>
        <v>3</v>
      </c>
      <c r="AN613" s="34" t="str">
        <f t="shared" si="2"/>
        <v>Not Started</v>
      </c>
      <c r="AO613" s="35" t="str">
        <f t="array" ref="AO613">IFERROR(INDEX(INDIRECT("'"&amp;VLOOKUP($C613,ModMap!$A$2:$B$21,2,FALSE)&amp;"'!AO:AO"),MATCH($K613,INDIRECT("'"&amp;VLOOKUP($C613,ModMap!$A$2:$B$21,2,FALSE)&amp;"'!$K:$K"),0)),"")</f>
        <v/>
      </c>
      <c r="AP613" s="53" t="str">
        <f t="array" ref="AP613">IFERROR(HYPERLINK("#'"&amp;VLOOKUP($C613,ModMap!$A$2:$B$21,2,FALSE)&amp;"'!V"&amp;MATCH($K613,INDIRECT("'"&amp;VLOOKUP($C613,ModMap!$A$2:$B$21,2,FALSE)&amp;"'!$K:$K"),0),"Edit on module sheet"),"")</f>
        <v>Edit on module sheet</v>
      </c>
    </row>
    <row r="614" ht="42.0" customHeight="1">
      <c r="A614" s="54">
        <v>612.0</v>
      </c>
      <c r="B614" s="54">
        <v>612.0</v>
      </c>
      <c r="C614" s="54" t="s">
        <v>127</v>
      </c>
      <c r="D614" s="55" t="s">
        <v>128</v>
      </c>
      <c r="E614" s="64" t="s">
        <v>69</v>
      </c>
      <c r="F614" s="107" t="s">
        <v>1531</v>
      </c>
      <c r="G614" s="55" t="s">
        <v>1532</v>
      </c>
      <c r="H614" s="54" t="s">
        <v>1593</v>
      </c>
      <c r="I614" s="54" t="s">
        <v>1594</v>
      </c>
      <c r="J614" s="55" t="s">
        <v>1595</v>
      </c>
      <c r="K614" s="54" t="s">
        <v>3886</v>
      </c>
      <c r="L614" s="55" t="s">
        <v>3887</v>
      </c>
      <c r="M614" s="58" t="s">
        <v>434</v>
      </c>
      <c r="N614" s="54" t="s">
        <v>128</v>
      </c>
      <c r="O614" s="54" t="s">
        <v>1551</v>
      </c>
      <c r="P614" s="55" t="s">
        <v>1592</v>
      </c>
      <c r="Q614" s="55" t="s">
        <v>1598</v>
      </c>
      <c r="R614" s="54" t="s">
        <v>1592</v>
      </c>
      <c r="S614" s="54" t="s">
        <v>69</v>
      </c>
      <c r="T614" s="54" t="str">
        <f t="array" ref="T614">IFERROR(INDEX(INDIRECT("'"&amp;VLOOKUP($C614,ModMap!$A$2:$B$21,2,FALSE)&amp;"'!T:T"),MATCH($K614,INDIRECT("'"&amp;VLOOKUP($C614,ModMap!$A$2:$B$21,2,FALSE)&amp;"'!$K:$K"),0)),"")</f>
        <v>Unassigned</v>
      </c>
      <c r="U614" s="58" t="s">
        <v>33</v>
      </c>
      <c r="V614" s="54" t="str">
        <f t="array" ref="V614">IFERROR(INDEX(INDIRECT("'"&amp;VLOOKUP($C614,ModMap!$A$2:$B$21,2,FALSE)&amp;"'!V:V"),MATCH($K614,INDIRECT("'"&amp;VLOOKUP($C614,ModMap!$A$2:$B$21,2,FALSE)&amp;"'!$K:$K"),0)),"")</f>
        <v>Not Started</v>
      </c>
      <c r="W614" s="54" t="str">
        <f t="array" ref="W614">IFERROR(INDEX(INDIRECT("'"&amp;VLOOKUP($C614,ModMap!$A$2:$B$21,2,FALSE)&amp;"'!W:W"),MATCH($K614,INDIRECT("'"&amp;VLOOKUP($C614,ModMap!$A$2:$B$21,2,FALSE)&amp;"'!$K:$K"),0)),"")</f>
        <v>Unassigned</v>
      </c>
      <c r="X614" s="58" t="s">
        <v>33</v>
      </c>
      <c r="Y614" s="54" t="str">
        <f t="array" ref="Y614">IFERROR(INDEX(INDIRECT("'"&amp;VLOOKUP($C614,ModMap!$A$2:$B$21,2,FALSE)&amp;"'!Y:Y"),MATCH($K614,INDIRECT("'"&amp;VLOOKUP($C614,ModMap!$A$2:$B$21,2,FALSE)&amp;"'!$K:$K"),0)),"")</f>
        <v>Not Started</v>
      </c>
      <c r="Z614" s="54" t="str">
        <f t="array" ref="Z614">IFERROR(INDEX(INDIRECT("'"&amp;VLOOKUP($C614,ModMap!$A$2:$B$21,2,FALSE)&amp;"'!Z:Z"),MATCH($K614,INDIRECT("'"&amp;VLOOKUP($C614,ModMap!$A$2:$B$21,2,FALSE)&amp;"'!$K:$K"),0)),"")</f>
        <v>Unassigned</v>
      </c>
      <c r="AA614" s="45" t="s">
        <v>36</v>
      </c>
      <c r="AB614" s="54" t="str">
        <f t="array" ref="AB614">IFERROR(INDEX(INDIRECT("'"&amp;VLOOKUP($C614,ModMap!$A$2:$B$21,2,FALSE)&amp;"'!AB:AB"),MATCH($K614,INDIRECT("'"&amp;VLOOKUP($C614,ModMap!$A$2:$B$21,2,FALSE)&amp;"'!$K:$K"),0)),"")</f>
        <v>N/A</v>
      </c>
      <c r="AC614" s="54" t="str">
        <f t="array" ref="AC614">IFERROR(INDEX(INDIRECT("'"&amp;VLOOKUP($C614,ModMap!$A$2:$B$21,2,FALSE)&amp;"'!AC:AC"),MATCH($K614,INDIRECT("'"&amp;VLOOKUP($C614,ModMap!$A$2:$B$21,2,FALSE)&amp;"'!$K:$K"),0)),"")</f>
        <v/>
      </c>
      <c r="AD614" s="58" t="s">
        <v>33</v>
      </c>
      <c r="AE614" s="54" t="str">
        <f t="array" ref="AE614">IFERROR(INDEX(INDIRECT("'"&amp;VLOOKUP($C614,ModMap!$A$2:$B$21,2,FALSE)&amp;"'!AE:AE"),MATCH($K614,INDIRECT("'"&amp;VLOOKUP($C614,ModMap!$A$2:$B$21,2,FALSE)&amp;"'!$K:$K"),0)),"")</f>
        <v>Not Started</v>
      </c>
      <c r="AF614" s="54" t="str">
        <f t="array" ref="AF614">IFERROR(INDEX(INDIRECT("'"&amp;VLOOKUP($C614,ModMap!$A$2:$B$21,2,FALSE)&amp;"'!AF:AF"),MATCH($K614,INDIRECT("'"&amp;VLOOKUP($C614,ModMap!$A$2:$B$21,2,FALSE)&amp;"'!$K:$K"),0)),"")</f>
        <v>Unassigned</v>
      </c>
      <c r="AG614" s="45" t="s">
        <v>36</v>
      </c>
      <c r="AH614" s="54" t="str">
        <f t="array" ref="AH614">IFERROR(INDEX(INDIRECT("'"&amp;VLOOKUP($C614,ModMap!$A$2:$B$21,2,FALSE)&amp;"'!AH:AH"),MATCH($K614,INDIRECT("'"&amp;VLOOKUP($C614,ModMap!$A$2:$B$21,2,FALSE)&amp;"'!$K:$K"),0)),"")</f>
        <v>N/A</v>
      </c>
      <c r="AI614" s="54" t="str">
        <f t="array" ref="AI614">IFERROR(INDEX(INDIRECT("'"&amp;VLOOKUP($C614,ModMap!$A$2:$B$21,2,FALSE)&amp;"'!AI:AI"),MATCH($K614,INDIRECT("'"&amp;VLOOKUP($C614,ModMap!$A$2:$B$21,2,FALSE)&amp;"'!$K:$K"),0)),"")</f>
        <v/>
      </c>
      <c r="AJ614" s="45" t="s">
        <v>36</v>
      </c>
      <c r="AK614" s="54" t="str">
        <f t="array" ref="AK614">IFERROR(INDEX(INDIRECT("'"&amp;VLOOKUP($C614,ModMap!$A$2:$B$21,2,FALSE)&amp;"'!AK:AK"),MATCH($K614,INDIRECT("'"&amp;VLOOKUP($C614,ModMap!$A$2:$B$21,2,FALSE)&amp;"'!$K:$K"),0)),"")</f>
        <v>N/A</v>
      </c>
      <c r="AL614" s="54" t="str">
        <f t="array" ref="AL614">IFERROR(INDEX(INDIRECT("'"&amp;VLOOKUP($C614,ModMap!$A$2:$B$21,2,FALSE)&amp;"'!AL:AL"),MATCH($K614,INDIRECT("'"&amp;VLOOKUP($C614,ModMap!$A$2:$B$21,2,FALSE)&amp;"'!$K:$K"),0)),"")</f>
        <v/>
      </c>
      <c r="AM614" s="54">
        <f t="shared" si="1"/>
        <v>3</v>
      </c>
      <c r="AN614" s="54" t="str">
        <f t="shared" si="2"/>
        <v>Not Started</v>
      </c>
      <c r="AO614" s="55" t="str">
        <f t="array" ref="AO614">IFERROR(INDEX(INDIRECT("'"&amp;VLOOKUP($C614,ModMap!$A$2:$B$21,2,FALSE)&amp;"'!AO:AO"),MATCH($K614,INDIRECT("'"&amp;VLOOKUP($C614,ModMap!$A$2:$B$21,2,FALSE)&amp;"'!$K:$K"),0)),"")</f>
        <v/>
      </c>
      <c r="AP614" s="53" t="str">
        <f t="array" ref="AP614">IFERROR(HYPERLINK("#'"&amp;VLOOKUP($C614,ModMap!$A$2:$B$21,2,FALSE)&amp;"'!V"&amp;MATCH($K614,INDIRECT("'"&amp;VLOOKUP($C614,ModMap!$A$2:$B$21,2,FALSE)&amp;"'!$K:$K"),0),"Edit on module sheet"),"")</f>
        <v>Edit on module sheet</v>
      </c>
    </row>
    <row r="615" ht="42.0" customHeight="1">
      <c r="A615" s="34">
        <v>613.0</v>
      </c>
      <c r="B615" s="34">
        <v>613.0</v>
      </c>
      <c r="C615" s="34" t="s">
        <v>127</v>
      </c>
      <c r="D615" s="35" t="s">
        <v>128</v>
      </c>
      <c r="E615" s="36" t="s">
        <v>48</v>
      </c>
      <c r="F615" s="107" t="s">
        <v>1531</v>
      </c>
      <c r="G615" s="35" t="s">
        <v>1532</v>
      </c>
      <c r="H615" s="34" t="s">
        <v>1605</v>
      </c>
      <c r="I615" s="34" t="s">
        <v>1606</v>
      </c>
      <c r="J615" s="35" t="s">
        <v>1607</v>
      </c>
      <c r="K615" s="34" t="s">
        <v>3056</v>
      </c>
      <c r="L615" s="35" t="s">
        <v>3057</v>
      </c>
      <c r="M615" s="62" t="s">
        <v>200</v>
      </c>
      <c r="N615" s="34" t="s">
        <v>128</v>
      </c>
      <c r="O615" s="34" t="s">
        <v>1559</v>
      </c>
      <c r="P615" s="35" t="s">
        <v>1610</v>
      </c>
      <c r="Q615" s="35" t="s">
        <v>1611</v>
      </c>
      <c r="R615" s="34" t="s">
        <v>1317</v>
      </c>
      <c r="S615" s="34" t="s">
        <v>53</v>
      </c>
      <c r="T615" s="34" t="str">
        <f t="array" ref="T615">IFERROR(INDEX(INDIRECT("'"&amp;VLOOKUP($C615,ModMap!$A$2:$B$21,2,FALSE)&amp;"'!T:T"),MATCH($K615,INDIRECT("'"&amp;VLOOKUP($C615,ModMap!$A$2:$B$21,2,FALSE)&amp;"'!$K:$K"),0)),"")</f>
        <v>Unassigned</v>
      </c>
      <c r="U615" s="45" t="s">
        <v>36</v>
      </c>
      <c r="V615" s="34" t="str">
        <f t="array" ref="V615">IFERROR(INDEX(INDIRECT("'"&amp;VLOOKUP($C615,ModMap!$A$2:$B$21,2,FALSE)&amp;"'!V:V"),MATCH($K615,INDIRECT("'"&amp;VLOOKUP($C615,ModMap!$A$2:$B$21,2,FALSE)&amp;"'!$K:$K"),0)),"")</f>
        <v>N/A</v>
      </c>
      <c r="W615" s="34" t="str">
        <f t="array" ref="W615">IFERROR(INDEX(INDIRECT("'"&amp;VLOOKUP($C615,ModMap!$A$2:$B$21,2,FALSE)&amp;"'!W:W"),MATCH($K615,INDIRECT("'"&amp;VLOOKUP($C615,ModMap!$A$2:$B$21,2,FALSE)&amp;"'!$K:$K"),0)),"")</f>
        <v/>
      </c>
      <c r="X615" s="58" t="s">
        <v>33</v>
      </c>
      <c r="Y615" s="34" t="str">
        <f t="array" ref="Y615">IFERROR(INDEX(INDIRECT("'"&amp;VLOOKUP($C615,ModMap!$A$2:$B$21,2,FALSE)&amp;"'!Y:Y"),MATCH($K615,INDIRECT("'"&amp;VLOOKUP($C615,ModMap!$A$2:$B$21,2,FALSE)&amp;"'!$K:$K"),0)),"")</f>
        <v>Not Started</v>
      </c>
      <c r="Z615" s="34" t="str">
        <f t="array" ref="Z615">IFERROR(INDEX(INDIRECT("'"&amp;VLOOKUP($C615,ModMap!$A$2:$B$21,2,FALSE)&amp;"'!Z:Z"),MATCH($K615,INDIRECT("'"&amp;VLOOKUP($C615,ModMap!$A$2:$B$21,2,FALSE)&amp;"'!$K:$K"),0)),"")</f>
        <v>Unassigned</v>
      </c>
      <c r="AA615" s="58" t="s">
        <v>33</v>
      </c>
      <c r="AB615" s="34" t="str">
        <f t="array" ref="AB615">IFERROR(INDEX(INDIRECT("'"&amp;VLOOKUP($C615,ModMap!$A$2:$B$21,2,FALSE)&amp;"'!AB:AB"),MATCH($K615,INDIRECT("'"&amp;VLOOKUP($C615,ModMap!$A$2:$B$21,2,FALSE)&amp;"'!$K:$K"),0)),"")</f>
        <v>Not Started</v>
      </c>
      <c r="AC615" s="34" t="str">
        <f t="array" ref="AC615">IFERROR(INDEX(INDIRECT("'"&amp;VLOOKUP($C615,ModMap!$A$2:$B$21,2,FALSE)&amp;"'!AC:AC"),MATCH($K615,INDIRECT("'"&amp;VLOOKUP($C615,ModMap!$A$2:$B$21,2,FALSE)&amp;"'!$K:$K"),0)),"")</f>
        <v>Unassigned</v>
      </c>
      <c r="AD615" s="45" t="s">
        <v>36</v>
      </c>
      <c r="AE615" s="34" t="str">
        <f t="array" ref="AE615">IFERROR(INDEX(INDIRECT("'"&amp;VLOOKUP($C615,ModMap!$A$2:$B$21,2,FALSE)&amp;"'!AE:AE"),MATCH($K615,INDIRECT("'"&amp;VLOOKUP($C615,ModMap!$A$2:$B$21,2,FALSE)&amp;"'!$K:$K"),0)),"")</f>
        <v>N/A</v>
      </c>
      <c r="AF615" s="34" t="str">
        <f t="array" ref="AF615">IFERROR(INDEX(INDIRECT("'"&amp;VLOOKUP($C615,ModMap!$A$2:$B$21,2,FALSE)&amp;"'!AF:AF"),MATCH($K615,INDIRECT("'"&amp;VLOOKUP($C615,ModMap!$A$2:$B$21,2,FALSE)&amp;"'!$K:$K"),0)),"")</f>
        <v/>
      </c>
      <c r="AG615" s="45" t="s">
        <v>36</v>
      </c>
      <c r="AH615" s="34" t="str">
        <f t="array" ref="AH615">IFERROR(INDEX(INDIRECT("'"&amp;VLOOKUP($C615,ModMap!$A$2:$B$21,2,FALSE)&amp;"'!AH:AH"),MATCH($K615,INDIRECT("'"&amp;VLOOKUP($C615,ModMap!$A$2:$B$21,2,FALSE)&amp;"'!$K:$K"),0)),"")</f>
        <v>N/A</v>
      </c>
      <c r="AI615" s="34" t="str">
        <f t="array" ref="AI615">IFERROR(INDEX(INDIRECT("'"&amp;VLOOKUP($C615,ModMap!$A$2:$B$21,2,FALSE)&amp;"'!AI:AI"),MATCH($K615,INDIRECT("'"&amp;VLOOKUP($C615,ModMap!$A$2:$B$21,2,FALSE)&amp;"'!$K:$K"),0)),"")</f>
        <v/>
      </c>
      <c r="AJ615" s="45" t="s">
        <v>36</v>
      </c>
      <c r="AK615" s="34" t="str">
        <f t="array" ref="AK615">IFERROR(INDEX(INDIRECT("'"&amp;VLOOKUP($C615,ModMap!$A$2:$B$21,2,FALSE)&amp;"'!AK:AK"),MATCH($K615,INDIRECT("'"&amp;VLOOKUP($C615,ModMap!$A$2:$B$21,2,FALSE)&amp;"'!$K:$K"),0)),"")</f>
        <v>N/A</v>
      </c>
      <c r="AL615" s="34" t="str">
        <f t="array" ref="AL615">IFERROR(INDEX(INDIRECT("'"&amp;VLOOKUP($C615,ModMap!$A$2:$B$21,2,FALSE)&amp;"'!AL:AL"),MATCH($K615,INDIRECT("'"&amp;VLOOKUP($C615,ModMap!$A$2:$B$21,2,FALSE)&amp;"'!$K:$K"),0)),"")</f>
        <v/>
      </c>
      <c r="AM615" s="34">
        <f t="shared" si="1"/>
        <v>2</v>
      </c>
      <c r="AN615" s="34" t="str">
        <f t="shared" si="2"/>
        <v>Not Started</v>
      </c>
      <c r="AO615" s="35" t="str">
        <f t="array" ref="AO615">IFERROR(INDEX(INDIRECT("'"&amp;VLOOKUP($C615,ModMap!$A$2:$B$21,2,FALSE)&amp;"'!AO:AO"),MATCH($K615,INDIRECT("'"&amp;VLOOKUP($C615,ModMap!$A$2:$B$21,2,FALSE)&amp;"'!$K:$K"),0)),"")</f>
        <v/>
      </c>
      <c r="AP615" s="53" t="str">
        <f t="array" ref="AP615">IFERROR(HYPERLINK("#'"&amp;VLOOKUP($C615,ModMap!$A$2:$B$21,2,FALSE)&amp;"'!V"&amp;MATCH($K615,INDIRECT("'"&amp;VLOOKUP($C615,ModMap!$A$2:$B$21,2,FALSE)&amp;"'!$K:$K"),0),"Edit on module sheet"),"")</f>
        <v>Edit on module sheet</v>
      </c>
    </row>
    <row r="616" ht="42.0" customHeight="1">
      <c r="A616" s="54">
        <v>614.0</v>
      </c>
      <c r="B616" s="54">
        <v>614.0</v>
      </c>
      <c r="C616" s="54" t="s">
        <v>127</v>
      </c>
      <c r="D616" s="55" t="s">
        <v>128</v>
      </c>
      <c r="E616" s="36" t="s">
        <v>48</v>
      </c>
      <c r="F616" s="107" t="s">
        <v>1531</v>
      </c>
      <c r="G616" s="55" t="s">
        <v>1532</v>
      </c>
      <c r="H616" s="54" t="s">
        <v>1605</v>
      </c>
      <c r="I616" s="54" t="s">
        <v>1606</v>
      </c>
      <c r="J616" s="55" t="s">
        <v>1607</v>
      </c>
      <c r="K616" s="54" t="s">
        <v>3062</v>
      </c>
      <c r="L616" s="55" t="s">
        <v>3063</v>
      </c>
      <c r="M616" s="62" t="s">
        <v>200</v>
      </c>
      <c r="N616" s="54" t="s">
        <v>128</v>
      </c>
      <c r="O616" s="54" t="s">
        <v>1559</v>
      </c>
      <c r="P616" s="55" t="s">
        <v>1610</v>
      </c>
      <c r="Q616" s="55" t="s">
        <v>1611</v>
      </c>
      <c r="R616" s="54" t="s">
        <v>1317</v>
      </c>
      <c r="S616" s="54" t="s">
        <v>56</v>
      </c>
      <c r="T616" s="54" t="str">
        <f t="array" ref="T616">IFERROR(INDEX(INDIRECT("'"&amp;VLOOKUP($C616,ModMap!$A$2:$B$21,2,FALSE)&amp;"'!T:T"),MATCH($K616,INDIRECT("'"&amp;VLOOKUP($C616,ModMap!$A$2:$B$21,2,FALSE)&amp;"'!$K:$K"),0)),"")</f>
        <v>Unassigned</v>
      </c>
      <c r="U616" s="45" t="s">
        <v>36</v>
      </c>
      <c r="V616" s="54" t="str">
        <f t="array" ref="V616">IFERROR(INDEX(INDIRECT("'"&amp;VLOOKUP($C616,ModMap!$A$2:$B$21,2,FALSE)&amp;"'!V:V"),MATCH($K616,INDIRECT("'"&amp;VLOOKUP($C616,ModMap!$A$2:$B$21,2,FALSE)&amp;"'!$K:$K"),0)),"")</f>
        <v>N/A</v>
      </c>
      <c r="W616" s="54" t="str">
        <f t="array" ref="W616">IFERROR(INDEX(INDIRECT("'"&amp;VLOOKUP($C616,ModMap!$A$2:$B$21,2,FALSE)&amp;"'!W:W"),MATCH($K616,INDIRECT("'"&amp;VLOOKUP($C616,ModMap!$A$2:$B$21,2,FALSE)&amp;"'!$K:$K"),0)),"")</f>
        <v/>
      </c>
      <c r="X616" s="58" t="s">
        <v>33</v>
      </c>
      <c r="Y616" s="54" t="str">
        <f t="array" ref="Y616">IFERROR(INDEX(INDIRECT("'"&amp;VLOOKUP($C616,ModMap!$A$2:$B$21,2,FALSE)&amp;"'!Y:Y"),MATCH($K616,INDIRECT("'"&amp;VLOOKUP($C616,ModMap!$A$2:$B$21,2,FALSE)&amp;"'!$K:$K"),0)),"")</f>
        <v>Not Started</v>
      </c>
      <c r="Z616" s="54" t="str">
        <f t="array" ref="Z616">IFERROR(INDEX(INDIRECT("'"&amp;VLOOKUP($C616,ModMap!$A$2:$B$21,2,FALSE)&amp;"'!Z:Z"),MATCH($K616,INDIRECT("'"&amp;VLOOKUP($C616,ModMap!$A$2:$B$21,2,FALSE)&amp;"'!$K:$K"),0)),"")</f>
        <v>Unassigned</v>
      </c>
      <c r="AA616" s="58" t="s">
        <v>33</v>
      </c>
      <c r="AB616" s="54" t="str">
        <f t="array" ref="AB616">IFERROR(INDEX(INDIRECT("'"&amp;VLOOKUP($C616,ModMap!$A$2:$B$21,2,FALSE)&amp;"'!AB:AB"),MATCH($K616,INDIRECT("'"&amp;VLOOKUP($C616,ModMap!$A$2:$B$21,2,FALSE)&amp;"'!$K:$K"),0)),"")</f>
        <v>Not Started</v>
      </c>
      <c r="AC616" s="54" t="str">
        <f t="array" ref="AC616">IFERROR(INDEX(INDIRECT("'"&amp;VLOOKUP($C616,ModMap!$A$2:$B$21,2,FALSE)&amp;"'!AC:AC"),MATCH($K616,INDIRECT("'"&amp;VLOOKUP($C616,ModMap!$A$2:$B$21,2,FALSE)&amp;"'!$K:$K"),0)),"")</f>
        <v>Unassigned</v>
      </c>
      <c r="AD616" s="58" t="s">
        <v>33</v>
      </c>
      <c r="AE616" s="54" t="str">
        <f t="array" ref="AE616">IFERROR(INDEX(INDIRECT("'"&amp;VLOOKUP($C616,ModMap!$A$2:$B$21,2,FALSE)&amp;"'!AE:AE"),MATCH($K616,INDIRECT("'"&amp;VLOOKUP($C616,ModMap!$A$2:$B$21,2,FALSE)&amp;"'!$K:$K"),0)),"")</f>
        <v>Not Started</v>
      </c>
      <c r="AF616" s="54" t="str">
        <f t="array" ref="AF616">IFERROR(INDEX(INDIRECT("'"&amp;VLOOKUP($C616,ModMap!$A$2:$B$21,2,FALSE)&amp;"'!AF:AF"),MATCH($K616,INDIRECT("'"&amp;VLOOKUP($C616,ModMap!$A$2:$B$21,2,FALSE)&amp;"'!$K:$K"),0)),"")</f>
        <v>Unassigned</v>
      </c>
      <c r="AG616" s="45" t="s">
        <v>36</v>
      </c>
      <c r="AH616" s="54" t="str">
        <f t="array" ref="AH616">IFERROR(INDEX(INDIRECT("'"&amp;VLOOKUP($C616,ModMap!$A$2:$B$21,2,FALSE)&amp;"'!AH:AH"),MATCH($K616,INDIRECT("'"&amp;VLOOKUP($C616,ModMap!$A$2:$B$21,2,FALSE)&amp;"'!$K:$K"),0)),"")</f>
        <v>N/A</v>
      </c>
      <c r="AI616" s="54" t="str">
        <f t="array" ref="AI616">IFERROR(INDEX(INDIRECT("'"&amp;VLOOKUP($C616,ModMap!$A$2:$B$21,2,FALSE)&amp;"'!AI:AI"),MATCH($K616,INDIRECT("'"&amp;VLOOKUP($C616,ModMap!$A$2:$B$21,2,FALSE)&amp;"'!$K:$K"),0)),"")</f>
        <v/>
      </c>
      <c r="AJ616" s="45" t="s">
        <v>36</v>
      </c>
      <c r="AK616" s="54" t="str">
        <f t="array" ref="AK616">IFERROR(INDEX(INDIRECT("'"&amp;VLOOKUP($C616,ModMap!$A$2:$B$21,2,FALSE)&amp;"'!AK:AK"),MATCH($K616,INDIRECT("'"&amp;VLOOKUP($C616,ModMap!$A$2:$B$21,2,FALSE)&amp;"'!$K:$K"),0)),"")</f>
        <v>N/A</v>
      </c>
      <c r="AL616" s="54" t="str">
        <f t="array" ref="AL616">IFERROR(INDEX(INDIRECT("'"&amp;VLOOKUP($C616,ModMap!$A$2:$B$21,2,FALSE)&amp;"'!AL:AL"),MATCH($K616,INDIRECT("'"&amp;VLOOKUP($C616,ModMap!$A$2:$B$21,2,FALSE)&amp;"'!$K:$K"),0)),"")</f>
        <v/>
      </c>
      <c r="AM616" s="54">
        <f t="shared" si="1"/>
        <v>3</v>
      </c>
      <c r="AN616" s="54" t="str">
        <f t="shared" si="2"/>
        <v>Not Started</v>
      </c>
      <c r="AO616" s="55" t="str">
        <f t="array" ref="AO616">IFERROR(INDEX(INDIRECT("'"&amp;VLOOKUP($C616,ModMap!$A$2:$B$21,2,FALSE)&amp;"'!AO:AO"),MATCH($K616,INDIRECT("'"&amp;VLOOKUP($C616,ModMap!$A$2:$B$21,2,FALSE)&amp;"'!$K:$K"),0)),"")</f>
        <v/>
      </c>
      <c r="AP616" s="53" t="str">
        <f t="array" ref="AP616">IFERROR(HYPERLINK("#'"&amp;VLOOKUP($C616,ModMap!$A$2:$B$21,2,FALSE)&amp;"'!V"&amp;MATCH($K616,INDIRECT("'"&amp;VLOOKUP($C616,ModMap!$A$2:$B$21,2,FALSE)&amp;"'!$K:$K"),0),"Edit on module sheet"),"")</f>
        <v>Edit on module sheet</v>
      </c>
    </row>
    <row r="617" ht="42.0" customHeight="1">
      <c r="A617" s="34">
        <v>615.0</v>
      </c>
      <c r="B617" s="34">
        <v>615.0</v>
      </c>
      <c r="C617" s="34" t="s">
        <v>127</v>
      </c>
      <c r="D617" s="35" t="s">
        <v>128</v>
      </c>
      <c r="E617" s="65" t="s">
        <v>41</v>
      </c>
      <c r="F617" s="107" t="s">
        <v>1531</v>
      </c>
      <c r="G617" s="35" t="s">
        <v>1532</v>
      </c>
      <c r="H617" s="34" t="s">
        <v>1605</v>
      </c>
      <c r="I617" s="34" t="s">
        <v>1606</v>
      </c>
      <c r="J617" s="35" t="s">
        <v>1607</v>
      </c>
      <c r="K617" s="34" t="s">
        <v>1608</v>
      </c>
      <c r="L617" s="35" t="s">
        <v>1609</v>
      </c>
      <c r="M617" s="62" t="s">
        <v>200</v>
      </c>
      <c r="N617" s="34" t="s">
        <v>128</v>
      </c>
      <c r="O617" s="34" t="s">
        <v>1559</v>
      </c>
      <c r="P617" s="35" t="s">
        <v>1610</v>
      </c>
      <c r="Q617" s="35" t="s">
        <v>1611</v>
      </c>
      <c r="R617" s="34" t="s">
        <v>1317</v>
      </c>
      <c r="S617" s="34" t="s">
        <v>206</v>
      </c>
      <c r="T617" s="34" t="str">
        <f t="array" ref="T617">IFERROR(INDEX(INDIRECT("'"&amp;VLOOKUP($C617,ModMap!$A$2:$B$21,2,FALSE)&amp;"'!T:T"),MATCH($K617,INDIRECT("'"&amp;VLOOKUP($C617,ModMap!$A$2:$B$21,2,FALSE)&amp;"'!$K:$K"),0)),"")</f>
        <v>Unassigned</v>
      </c>
      <c r="U617" s="58" t="s">
        <v>33</v>
      </c>
      <c r="V617" s="34" t="str">
        <f t="array" ref="V617">IFERROR(INDEX(INDIRECT("'"&amp;VLOOKUP($C617,ModMap!$A$2:$B$21,2,FALSE)&amp;"'!V:V"),MATCH($K617,INDIRECT("'"&amp;VLOOKUP($C617,ModMap!$A$2:$B$21,2,FALSE)&amp;"'!$K:$K"),0)),"")</f>
        <v>Not Started</v>
      </c>
      <c r="W617" s="34" t="str">
        <f t="array" ref="W617">IFERROR(INDEX(INDIRECT("'"&amp;VLOOKUP($C617,ModMap!$A$2:$B$21,2,FALSE)&amp;"'!W:W"),MATCH($K617,INDIRECT("'"&amp;VLOOKUP($C617,ModMap!$A$2:$B$21,2,FALSE)&amp;"'!$K:$K"),0)),"")</f>
        <v>Unassigned</v>
      </c>
      <c r="X617" s="45" t="s">
        <v>36</v>
      </c>
      <c r="Y617" s="34" t="str">
        <f t="array" ref="Y617">IFERROR(INDEX(INDIRECT("'"&amp;VLOOKUP($C617,ModMap!$A$2:$B$21,2,FALSE)&amp;"'!Y:Y"),MATCH($K617,INDIRECT("'"&amp;VLOOKUP($C617,ModMap!$A$2:$B$21,2,FALSE)&amp;"'!$K:$K"),0)),"")</f>
        <v>N/A</v>
      </c>
      <c r="Z617" s="34" t="str">
        <f t="array" ref="Z617">IFERROR(INDEX(INDIRECT("'"&amp;VLOOKUP($C617,ModMap!$A$2:$B$21,2,FALSE)&amp;"'!Z:Z"),MATCH($K617,INDIRECT("'"&amp;VLOOKUP($C617,ModMap!$A$2:$B$21,2,FALSE)&amp;"'!$K:$K"),0)),"")</f>
        <v/>
      </c>
      <c r="AA617" s="45" t="s">
        <v>36</v>
      </c>
      <c r="AB617" s="34" t="str">
        <f t="array" ref="AB617">IFERROR(INDEX(INDIRECT("'"&amp;VLOOKUP($C617,ModMap!$A$2:$B$21,2,FALSE)&amp;"'!AB:AB"),MATCH($K617,INDIRECT("'"&amp;VLOOKUP($C617,ModMap!$A$2:$B$21,2,FALSE)&amp;"'!$K:$K"),0)),"")</f>
        <v>N/A</v>
      </c>
      <c r="AC617" s="34" t="str">
        <f t="array" ref="AC617">IFERROR(INDEX(INDIRECT("'"&amp;VLOOKUP($C617,ModMap!$A$2:$B$21,2,FALSE)&amp;"'!AC:AC"),MATCH($K617,INDIRECT("'"&amp;VLOOKUP($C617,ModMap!$A$2:$B$21,2,FALSE)&amp;"'!$K:$K"),0)),"")</f>
        <v/>
      </c>
      <c r="AD617" s="58" t="s">
        <v>33</v>
      </c>
      <c r="AE617" s="34" t="str">
        <f t="array" ref="AE617">IFERROR(INDEX(INDIRECT("'"&amp;VLOOKUP($C617,ModMap!$A$2:$B$21,2,FALSE)&amp;"'!AE:AE"),MATCH($K617,INDIRECT("'"&amp;VLOOKUP($C617,ModMap!$A$2:$B$21,2,FALSE)&amp;"'!$K:$K"),0)),"")</f>
        <v>Not Started</v>
      </c>
      <c r="AF617" s="34" t="str">
        <f t="array" ref="AF617">IFERROR(INDEX(INDIRECT("'"&amp;VLOOKUP($C617,ModMap!$A$2:$B$21,2,FALSE)&amp;"'!AF:AF"),MATCH($K617,INDIRECT("'"&amp;VLOOKUP($C617,ModMap!$A$2:$B$21,2,FALSE)&amp;"'!$K:$K"),0)),"")</f>
        <v>Unassigned</v>
      </c>
      <c r="AG617" s="45" t="s">
        <v>36</v>
      </c>
      <c r="AH617" s="34" t="str">
        <f t="array" ref="AH617">IFERROR(INDEX(INDIRECT("'"&amp;VLOOKUP($C617,ModMap!$A$2:$B$21,2,FALSE)&amp;"'!AH:AH"),MATCH($K617,INDIRECT("'"&amp;VLOOKUP($C617,ModMap!$A$2:$B$21,2,FALSE)&amp;"'!$K:$K"),0)),"")</f>
        <v>N/A</v>
      </c>
      <c r="AI617" s="34" t="str">
        <f t="array" ref="AI617">IFERROR(INDEX(INDIRECT("'"&amp;VLOOKUP($C617,ModMap!$A$2:$B$21,2,FALSE)&amp;"'!AI:AI"),MATCH($K617,INDIRECT("'"&amp;VLOOKUP($C617,ModMap!$A$2:$B$21,2,FALSE)&amp;"'!$K:$K"),0)),"")</f>
        <v/>
      </c>
      <c r="AJ617" s="45" t="s">
        <v>36</v>
      </c>
      <c r="AK617" s="34" t="str">
        <f t="array" ref="AK617">IFERROR(INDEX(INDIRECT("'"&amp;VLOOKUP($C617,ModMap!$A$2:$B$21,2,FALSE)&amp;"'!AK:AK"),MATCH($K617,INDIRECT("'"&amp;VLOOKUP($C617,ModMap!$A$2:$B$21,2,FALSE)&amp;"'!$K:$K"),0)),"")</f>
        <v>N/A</v>
      </c>
      <c r="AL617" s="34" t="str">
        <f t="array" ref="AL617">IFERROR(INDEX(INDIRECT("'"&amp;VLOOKUP($C617,ModMap!$A$2:$B$21,2,FALSE)&amp;"'!AL:AL"),MATCH($K617,INDIRECT("'"&amp;VLOOKUP($C617,ModMap!$A$2:$B$21,2,FALSE)&amp;"'!$K:$K"),0)),"")</f>
        <v/>
      </c>
      <c r="AM617" s="34">
        <f t="shared" si="1"/>
        <v>2</v>
      </c>
      <c r="AN617" s="34" t="str">
        <f t="shared" si="2"/>
        <v>Not Started</v>
      </c>
      <c r="AO617" s="35" t="str">
        <f t="array" ref="AO617">IFERROR(INDEX(INDIRECT("'"&amp;VLOOKUP($C617,ModMap!$A$2:$B$21,2,FALSE)&amp;"'!AO:AO"),MATCH($K617,INDIRECT("'"&amp;VLOOKUP($C617,ModMap!$A$2:$B$21,2,FALSE)&amp;"'!$K:$K"),0)),"")</f>
        <v/>
      </c>
      <c r="AP617" s="53" t="str">
        <f t="array" ref="AP617">IFERROR(HYPERLINK("#'"&amp;VLOOKUP($C617,ModMap!$A$2:$B$21,2,FALSE)&amp;"'!V"&amp;MATCH($K617,INDIRECT("'"&amp;VLOOKUP($C617,ModMap!$A$2:$B$21,2,FALSE)&amp;"'!$K:$K"),0),"Edit on module sheet"),"")</f>
        <v>Edit on module sheet</v>
      </c>
    </row>
    <row r="618" ht="42.0" customHeight="1">
      <c r="A618" s="54">
        <v>616.0</v>
      </c>
      <c r="B618" s="54">
        <v>616.0</v>
      </c>
      <c r="C618" s="54" t="s">
        <v>127</v>
      </c>
      <c r="D618" s="55" t="s">
        <v>128</v>
      </c>
      <c r="E618" s="64" t="s">
        <v>69</v>
      </c>
      <c r="F618" s="107" t="s">
        <v>1531</v>
      </c>
      <c r="G618" s="55" t="s">
        <v>1532</v>
      </c>
      <c r="H618" s="54" t="s">
        <v>1605</v>
      </c>
      <c r="I618" s="54" t="s">
        <v>1606</v>
      </c>
      <c r="J618" s="55" t="s">
        <v>1607</v>
      </c>
      <c r="K618" s="54" t="s">
        <v>3888</v>
      </c>
      <c r="L618" s="55" t="s">
        <v>3889</v>
      </c>
      <c r="M618" s="58" t="s">
        <v>434</v>
      </c>
      <c r="N618" s="54" t="s">
        <v>128</v>
      </c>
      <c r="O618" s="54" t="s">
        <v>1559</v>
      </c>
      <c r="P618" s="55" t="s">
        <v>1610</v>
      </c>
      <c r="Q618" s="55" t="s">
        <v>1611</v>
      </c>
      <c r="R618" s="54" t="s">
        <v>1317</v>
      </c>
      <c r="S618" s="54" t="s">
        <v>69</v>
      </c>
      <c r="T618" s="54" t="str">
        <f t="array" ref="T618">IFERROR(INDEX(INDIRECT("'"&amp;VLOOKUP($C618,ModMap!$A$2:$B$21,2,FALSE)&amp;"'!T:T"),MATCH($K618,INDIRECT("'"&amp;VLOOKUP($C618,ModMap!$A$2:$B$21,2,FALSE)&amp;"'!$K:$K"),0)),"")</f>
        <v>Unassigned</v>
      </c>
      <c r="U618" s="58" t="s">
        <v>33</v>
      </c>
      <c r="V618" s="54" t="str">
        <f t="array" ref="V618">IFERROR(INDEX(INDIRECT("'"&amp;VLOOKUP($C618,ModMap!$A$2:$B$21,2,FALSE)&amp;"'!V:V"),MATCH($K618,INDIRECT("'"&amp;VLOOKUP($C618,ModMap!$A$2:$B$21,2,FALSE)&amp;"'!$K:$K"),0)),"")</f>
        <v>Not Started</v>
      </c>
      <c r="W618" s="54" t="str">
        <f t="array" ref="W618">IFERROR(INDEX(INDIRECT("'"&amp;VLOOKUP($C618,ModMap!$A$2:$B$21,2,FALSE)&amp;"'!W:W"),MATCH($K618,INDIRECT("'"&amp;VLOOKUP($C618,ModMap!$A$2:$B$21,2,FALSE)&amp;"'!$K:$K"),0)),"")</f>
        <v>Unassigned</v>
      </c>
      <c r="X618" s="58" t="s">
        <v>33</v>
      </c>
      <c r="Y618" s="54" t="str">
        <f t="array" ref="Y618">IFERROR(INDEX(INDIRECT("'"&amp;VLOOKUP($C618,ModMap!$A$2:$B$21,2,FALSE)&amp;"'!Y:Y"),MATCH($K618,INDIRECT("'"&amp;VLOOKUP($C618,ModMap!$A$2:$B$21,2,FALSE)&amp;"'!$K:$K"),0)),"")</f>
        <v>Not Started</v>
      </c>
      <c r="Z618" s="54" t="str">
        <f t="array" ref="Z618">IFERROR(INDEX(INDIRECT("'"&amp;VLOOKUP($C618,ModMap!$A$2:$B$21,2,FALSE)&amp;"'!Z:Z"),MATCH($K618,INDIRECT("'"&amp;VLOOKUP($C618,ModMap!$A$2:$B$21,2,FALSE)&amp;"'!$K:$K"),0)),"")</f>
        <v>Unassigned</v>
      </c>
      <c r="AA618" s="45" t="s">
        <v>36</v>
      </c>
      <c r="AB618" s="54" t="str">
        <f t="array" ref="AB618">IFERROR(INDEX(INDIRECT("'"&amp;VLOOKUP($C618,ModMap!$A$2:$B$21,2,FALSE)&amp;"'!AB:AB"),MATCH($K618,INDIRECT("'"&amp;VLOOKUP($C618,ModMap!$A$2:$B$21,2,FALSE)&amp;"'!$K:$K"),0)),"")</f>
        <v>N/A</v>
      </c>
      <c r="AC618" s="54" t="str">
        <f t="array" ref="AC618">IFERROR(INDEX(INDIRECT("'"&amp;VLOOKUP($C618,ModMap!$A$2:$B$21,2,FALSE)&amp;"'!AC:AC"),MATCH($K618,INDIRECT("'"&amp;VLOOKUP($C618,ModMap!$A$2:$B$21,2,FALSE)&amp;"'!$K:$K"),0)),"")</f>
        <v/>
      </c>
      <c r="AD618" s="58" t="s">
        <v>33</v>
      </c>
      <c r="AE618" s="54" t="str">
        <f t="array" ref="AE618">IFERROR(INDEX(INDIRECT("'"&amp;VLOOKUP($C618,ModMap!$A$2:$B$21,2,FALSE)&amp;"'!AE:AE"),MATCH($K618,INDIRECT("'"&amp;VLOOKUP($C618,ModMap!$A$2:$B$21,2,FALSE)&amp;"'!$K:$K"),0)),"")</f>
        <v>Not Started</v>
      </c>
      <c r="AF618" s="54" t="str">
        <f t="array" ref="AF618">IFERROR(INDEX(INDIRECT("'"&amp;VLOOKUP($C618,ModMap!$A$2:$B$21,2,FALSE)&amp;"'!AF:AF"),MATCH($K618,INDIRECT("'"&amp;VLOOKUP($C618,ModMap!$A$2:$B$21,2,FALSE)&amp;"'!$K:$K"),0)),"")</f>
        <v>Unassigned</v>
      </c>
      <c r="AG618" s="45" t="s">
        <v>36</v>
      </c>
      <c r="AH618" s="54" t="str">
        <f t="array" ref="AH618">IFERROR(INDEX(INDIRECT("'"&amp;VLOOKUP($C618,ModMap!$A$2:$B$21,2,FALSE)&amp;"'!AH:AH"),MATCH($K618,INDIRECT("'"&amp;VLOOKUP($C618,ModMap!$A$2:$B$21,2,FALSE)&amp;"'!$K:$K"),0)),"")</f>
        <v>N/A</v>
      </c>
      <c r="AI618" s="54" t="str">
        <f t="array" ref="AI618">IFERROR(INDEX(INDIRECT("'"&amp;VLOOKUP($C618,ModMap!$A$2:$B$21,2,FALSE)&amp;"'!AI:AI"),MATCH($K618,INDIRECT("'"&amp;VLOOKUP($C618,ModMap!$A$2:$B$21,2,FALSE)&amp;"'!$K:$K"),0)),"")</f>
        <v/>
      </c>
      <c r="AJ618" s="45" t="s">
        <v>36</v>
      </c>
      <c r="AK618" s="54" t="str">
        <f t="array" ref="AK618">IFERROR(INDEX(INDIRECT("'"&amp;VLOOKUP($C618,ModMap!$A$2:$B$21,2,FALSE)&amp;"'!AK:AK"),MATCH($K618,INDIRECT("'"&amp;VLOOKUP($C618,ModMap!$A$2:$B$21,2,FALSE)&amp;"'!$K:$K"),0)),"")</f>
        <v>N/A</v>
      </c>
      <c r="AL618" s="54" t="str">
        <f t="array" ref="AL618">IFERROR(INDEX(INDIRECT("'"&amp;VLOOKUP($C618,ModMap!$A$2:$B$21,2,FALSE)&amp;"'!AL:AL"),MATCH($K618,INDIRECT("'"&amp;VLOOKUP($C618,ModMap!$A$2:$B$21,2,FALSE)&amp;"'!$K:$K"),0)),"")</f>
        <v/>
      </c>
      <c r="AM618" s="54">
        <f t="shared" si="1"/>
        <v>3</v>
      </c>
      <c r="AN618" s="54" t="str">
        <f t="shared" si="2"/>
        <v>Not Started</v>
      </c>
      <c r="AO618" s="55" t="str">
        <f t="array" ref="AO618">IFERROR(INDEX(INDIRECT("'"&amp;VLOOKUP($C618,ModMap!$A$2:$B$21,2,FALSE)&amp;"'!AO:AO"),MATCH($K618,INDIRECT("'"&amp;VLOOKUP($C618,ModMap!$A$2:$B$21,2,FALSE)&amp;"'!$K:$K"),0)),"")</f>
        <v/>
      </c>
      <c r="AP618" s="53" t="str">
        <f t="array" ref="AP618">IFERROR(HYPERLINK("#'"&amp;VLOOKUP($C618,ModMap!$A$2:$B$21,2,FALSE)&amp;"'!V"&amp;MATCH($K618,INDIRECT("'"&amp;VLOOKUP($C618,ModMap!$A$2:$B$21,2,FALSE)&amp;"'!$K:$K"),0),"Edit on module sheet"),"")</f>
        <v>Edit on module sheet</v>
      </c>
    </row>
    <row r="619" ht="42.0" customHeight="1">
      <c r="A619" s="34">
        <v>617.0</v>
      </c>
      <c r="B619" s="34">
        <v>617.0</v>
      </c>
      <c r="C619" s="34" t="s">
        <v>127</v>
      </c>
      <c r="D619" s="35" t="s">
        <v>128</v>
      </c>
      <c r="E619" s="36" t="s">
        <v>48</v>
      </c>
      <c r="F619" s="107" t="s">
        <v>1531</v>
      </c>
      <c r="G619" s="35" t="s">
        <v>1532</v>
      </c>
      <c r="H619" s="34" t="s">
        <v>1613</v>
      </c>
      <c r="I619" s="34" t="s">
        <v>1614</v>
      </c>
      <c r="J619" s="35" t="s">
        <v>1615</v>
      </c>
      <c r="K619" s="34" t="s">
        <v>3073</v>
      </c>
      <c r="L619" s="35" t="s">
        <v>3074</v>
      </c>
      <c r="M619" s="62" t="s">
        <v>200</v>
      </c>
      <c r="N619" s="34" t="s">
        <v>128</v>
      </c>
      <c r="O619" s="34" t="s">
        <v>1618</v>
      </c>
      <c r="P619" s="35" t="s">
        <v>1619</v>
      </c>
      <c r="Q619" s="35" t="s">
        <v>1620</v>
      </c>
      <c r="R619" s="34" t="s">
        <v>1317</v>
      </c>
      <c r="S619" s="34" t="s">
        <v>56</v>
      </c>
      <c r="T619" s="34" t="str">
        <f t="array" ref="T619">IFERROR(INDEX(INDIRECT("'"&amp;VLOOKUP($C619,ModMap!$A$2:$B$21,2,FALSE)&amp;"'!T:T"),MATCH($K619,INDIRECT("'"&amp;VLOOKUP($C619,ModMap!$A$2:$B$21,2,FALSE)&amp;"'!$K:$K"),0)),"")</f>
        <v>Unassigned</v>
      </c>
      <c r="U619" s="45" t="s">
        <v>36</v>
      </c>
      <c r="V619" s="34" t="str">
        <f t="array" ref="V619">IFERROR(INDEX(INDIRECT("'"&amp;VLOOKUP($C619,ModMap!$A$2:$B$21,2,FALSE)&amp;"'!V:V"),MATCH($K619,INDIRECT("'"&amp;VLOOKUP($C619,ModMap!$A$2:$B$21,2,FALSE)&amp;"'!$K:$K"),0)),"")</f>
        <v>N/A</v>
      </c>
      <c r="W619" s="34" t="str">
        <f t="array" ref="W619">IFERROR(INDEX(INDIRECT("'"&amp;VLOOKUP($C619,ModMap!$A$2:$B$21,2,FALSE)&amp;"'!W:W"),MATCH($K619,INDIRECT("'"&amp;VLOOKUP($C619,ModMap!$A$2:$B$21,2,FALSE)&amp;"'!$K:$K"),0)),"")</f>
        <v/>
      </c>
      <c r="X619" s="58" t="s">
        <v>33</v>
      </c>
      <c r="Y619" s="34" t="str">
        <f t="array" ref="Y619">IFERROR(INDEX(INDIRECT("'"&amp;VLOOKUP($C619,ModMap!$A$2:$B$21,2,FALSE)&amp;"'!Y:Y"),MATCH($K619,INDIRECT("'"&amp;VLOOKUP($C619,ModMap!$A$2:$B$21,2,FALSE)&amp;"'!$K:$K"),0)),"")</f>
        <v>Not Started</v>
      </c>
      <c r="Z619" s="34" t="str">
        <f t="array" ref="Z619">IFERROR(INDEX(INDIRECT("'"&amp;VLOOKUP($C619,ModMap!$A$2:$B$21,2,FALSE)&amp;"'!Z:Z"),MATCH($K619,INDIRECT("'"&amp;VLOOKUP($C619,ModMap!$A$2:$B$21,2,FALSE)&amp;"'!$K:$K"),0)),"")</f>
        <v>Unassigned</v>
      </c>
      <c r="AA619" s="45" t="s">
        <v>36</v>
      </c>
      <c r="AB619" s="34" t="str">
        <f t="array" ref="AB619">IFERROR(INDEX(INDIRECT("'"&amp;VLOOKUP($C619,ModMap!$A$2:$B$21,2,FALSE)&amp;"'!AB:AB"),MATCH($K619,INDIRECT("'"&amp;VLOOKUP($C619,ModMap!$A$2:$B$21,2,FALSE)&amp;"'!$K:$K"),0)),"")</f>
        <v>N/A</v>
      </c>
      <c r="AC619" s="34" t="str">
        <f t="array" ref="AC619">IFERROR(INDEX(INDIRECT("'"&amp;VLOOKUP($C619,ModMap!$A$2:$B$21,2,FALSE)&amp;"'!AC:AC"),MATCH($K619,INDIRECT("'"&amp;VLOOKUP($C619,ModMap!$A$2:$B$21,2,FALSE)&amp;"'!$K:$K"),0)),"")</f>
        <v/>
      </c>
      <c r="AD619" s="58" t="s">
        <v>33</v>
      </c>
      <c r="AE619" s="34" t="str">
        <f t="array" ref="AE619">IFERROR(INDEX(INDIRECT("'"&amp;VLOOKUP($C619,ModMap!$A$2:$B$21,2,FALSE)&amp;"'!AE:AE"),MATCH($K619,INDIRECT("'"&amp;VLOOKUP($C619,ModMap!$A$2:$B$21,2,FALSE)&amp;"'!$K:$K"),0)),"")</f>
        <v>Not Started</v>
      </c>
      <c r="AF619" s="34" t="str">
        <f t="array" ref="AF619">IFERROR(INDEX(INDIRECT("'"&amp;VLOOKUP($C619,ModMap!$A$2:$B$21,2,FALSE)&amp;"'!AF:AF"),MATCH($K619,INDIRECT("'"&amp;VLOOKUP($C619,ModMap!$A$2:$B$21,2,FALSE)&amp;"'!$K:$K"),0)),"")</f>
        <v>Unassigned</v>
      </c>
      <c r="AG619" s="45" t="s">
        <v>36</v>
      </c>
      <c r="AH619" s="34" t="str">
        <f t="array" ref="AH619">IFERROR(INDEX(INDIRECT("'"&amp;VLOOKUP($C619,ModMap!$A$2:$B$21,2,FALSE)&amp;"'!AH:AH"),MATCH($K619,INDIRECT("'"&amp;VLOOKUP($C619,ModMap!$A$2:$B$21,2,FALSE)&amp;"'!$K:$K"),0)),"")</f>
        <v>N/A</v>
      </c>
      <c r="AI619" s="34" t="str">
        <f t="array" ref="AI619">IFERROR(INDEX(INDIRECT("'"&amp;VLOOKUP($C619,ModMap!$A$2:$B$21,2,FALSE)&amp;"'!AI:AI"),MATCH($K619,INDIRECT("'"&amp;VLOOKUP($C619,ModMap!$A$2:$B$21,2,FALSE)&amp;"'!$K:$K"),0)),"")</f>
        <v/>
      </c>
      <c r="AJ619" s="58" t="s">
        <v>33</v>
      </c>
      <c r="AK619" s="34" t="str">
        <f t="array" ref="AK619">IFERROR(INDEX(INDIRECT("'"&amp;VLOOKUP($C619,ModMap!$A$2:$B$21,2,FALSE)&amp;"'!AK:AK"),MATCH($K619,INDIRECT("'"&amp;VLOOKUP($C619,ModMap!$A$2:$B$21,2,FALSE)&amp;"'!$K:$K"),0)),"")</f>
        <v>Not Started</v>
      </c>
      <c r="AL619" s="34" t="str">
        <f t="array" ref="AL619">IFERROR(INDEX(INDIRECT("'"&amp;VLOOKUP($C619,ModMap!$A$2:$B$21,2,FALSE)&amp;"'!AL:AL"),MATCH($K619,INDIRECT("'"&amp;VLOOKUP($C619,ModMap!$A$2:$B$21,2,FALSE)&amp;"'!$K:$K"),0)),"")</f>
        <v>Unassigned</v>
      </c>
      <c r="AM619" s="34">
        <f t="shared" si="1"/>
        <v>3</v>
      </c>
      <c r="AN619" s="34" t="str">
        <f t="shared" si="2"/>
        <v>Not Started</v>
      </c>
      <c r="AO619" s="35" t="str">
        <f t="array" ref="AO619">IFERROR(INDEX(INDIRECT("'"&amp;VLOOKUP($C619,ModMap!$A$2:$B$21,2,FALSE)&amp;"'!AO:AO"),MATCH($K619,INDIRECT("'"&amp;VLOOKUP($C619,ModMap!$A$2:$B$21,2,FALSE)&amp;"'!$K:$K"),0)),"")</f>
        <v/>
      </c>
      <c r="AP619" s="53" t="str">
        <f t="array" ref="AP619">IFERROR(HYPERLINK("#'"&amp;VLOOKUP($C619,ModMap!$A$2:$B$21,2,FALSE)&amp;"'!V"&amp;MATCH($K619,INDIRECT("'"&amp;VLOOKUP($C619,ModMap!$A$2:$B$21,2,FALSE)&amp;"'!$K:$K"),0),"Edit on module sheet"),"")</f>
        <v>Edit on module sheet</v>
      </c>
    </row>
    <row r="620" ht="42.0" customHeight="1">
      <c r="A620" s="54">
        <v>618.0</v>
      </c>
      <c r="B620" s="54">
        <v>618.0</v>
      </c>
      <c r="C620" s="54" t="s">
        <v>127</v>
      </c>
      <c r="D620" s="55" t="s">
        <v>128</v>
      </c>
      <c r="E620" s="65" t="s">
        <v>41</v>
      </c>
      <c r="F620" s="107" t="s">
        <v>1531</v>
      </c>
      <c r="G620" s="55" t="s">
        <v>1532</v>
      </c>
      <c r="H620" s="54" t="s">
        <v>1613</v>
      </c>
      <c r="I620" s="54" t="s">
        <v>1614</v>
      </c>
      <c r="J620" s="55" t="s">
        <v>1615</v>
      </c>
      <c r="K620" s="54" t="s">
        <v>1616</v>
      </c>
      <c r="L620" s="55" t="s">
        <v>1617</v>
      </c>
      <c r="M620" s="62" t="s">
        <v>200</v>
      </c>
      <c r="N620" s="54" t="s">
        <v>128</v>
      </c>
      <c r="O620" s="54" t="s">
        <v>1618</v>
      </c>
      <c r="P620" s="55" t="s">
        <v>1619</v>
      </c>
      <c r="Q620" s="55" t="s">
        <v>1620</v>
      </c>
      <c r="R620" s="54" t="s">
        <v>1317</v>
      </c>
      <c r="S620" s="54" t="s">
        <v>206</v>
      </c>
      <c r="T620" s="54" t="str">
        <f t="array" ref="T620">IFERROR(INDEX(INDIRECT("'"&amp;VLOOKUP($C620,ModMap!$A$2:$B$21,2,FALSE)&amp;"'!T:T"),MATCH($K620,INDIRECT("'"&amp;VLOOKUP($C620,ModMap!$A$2:$B$21,2,FALSE)&amp;"'!$K:$K"),0)),"")</f>
        <v>Unassigned</v>
      </c>
      <c r="U620" s="58" t="s">
        <v>33</v>
      </c>
      <c r="V620" s="54" t="str">
        <f t="array" ref="V620">IFERROR(INDEX(INDIRECT("'"&amp;VLOOKUP($C620,ModMap!$A$2:$B$21,2,FALSE)&amp;"'!V:V"),MATCH($K620,INDIRECT("'"&amp;VLOOKUP($C620,ModMap!$A$2:$B$21,2,FALSE)&amp;"'!$K:$K"),0)),"")</f>
        <v>Not Started</v>
      </c>
      <c r="W620" s="54" t="str">
        <f t="array" ref="W620">IFERROR(INDEX(INDIRECT("'"&amp;VLOOKUP($C620,ModMap!$A$2:$B$21,2,FALSE)&amp;"'!W:W"),MATCH($K620,INDIRECT("'"&amp;VLOOKUP($C620,ModMap!$A$2:$B$21,2,FALSE)&amp;"'!$K:$K"),0)),"")</f>
        <v>Unassigned</v>
      </c>
      <c r="X620" s="45" t="s">
        <v>36</v>
      </c>
      <c r="Y620" s="54" t="str">
        <f t="array" ref="Y620">IFERROR(INDEX(INDIRECT("'"&amp;VLOOKUP($C620,ModMap!$A$2:$B$21,2,FALSE)&amp;"'!Y:Y"),MATCH($K620,INDIRECT("'"&amp;VLOOKUP($C620,ModMap!$A$2:$B$21,2,FALSE)&amp;"'!$K:$K"),0)),"")</f>
        <v>N/A</v>
      </c>
      <c r="Z620" s="54" t="str">
        <f t="array" ref="Z620">IFERROR(INDEX(INDIRECT("'"&amp;VLOOKUP($C620,ModMap!$A$2:$B$21,2,FALSE)&amp;"'!Z:Z"),MATCH($K620,INDIRECT("'"&amp;VLOOKUP($C620,ModMap!$A$2:$B$21,2,FALSE)&amp;"'!$K:$K"),0)),"")</f>
        <v/>
      </c>
      <c r="AA620" s="45" t="s">
        <v>36</v>
      </c>
      <c r="AB620" s="54" t="str">
        <f t="array" ref="AB620">IFERROR(INDEX(INDIRECT("'"&amp;VLOOKUP($C620,ModMap!$A$2:$B$21,2,FALSE)&amp;"'!AB:AB"),MATCH($K620,INDIRECT("'"&amp;VLOOKUP($C620,ModMap!$A$2:$B$21,2,FALSE)&amp;"'!$K:$K"),0)),"")</f>
        <v>N/A</v>
      </c>
      <c r="AC620" s="54" t="str">
        <f t="array" ref="AC620">IFERROR(INDEX(INDIRECT("'"&amp;VLOOKUP($C620,ModMap!$A$2:$B$21,2,FALSE)&amp;"'!AC:AC"),MATCH($K620,INDIRECT("'"&amp;VLOOKUP($C620,ModMap!$A$2:$B$21,2,FALSE)&amp;"'!$K:$K"),0)),"")</f>
        <v/>
      </c>
      <c r="AD620" s="45" t="s">
        <v>36</v>
      </c>
      <c r="AE620" s="54" t="str">
        <f t="array" ref="AE620">IFERROR(INDEX(INDIRECT("'"&amp;VLOOKUP($C620,ModMap!$A$2:$B$21,2,FALSE)&amp;"'!AE:AE"),MATCH($K620,INDIRECT("'"&amp;VLOOKUP($C620,ModMap!$A$2:$B$21,2,FALSE)&amp;"'!$K:$K"),0)),"")</f>
        <v>N/A</v>
      </c>
      <c r="AF620" s="54" t="str">
        <f t="array" ref="AF620">IFERROR(INDEX(INDIRECT("'"&amp;VLOOKUP($C620,ModMap!$A$2:$B$21,2,FALSE)&amp;"'!AF:AF"),MATCH($K620,INDIRECT("'"&amp;VLOOKUP($C620,ModMap!$A$2:$B$21,2,FALSE)&amp;"'!$K:$K"),0)),"")</f>
        <v/>
      </c>
      <c r="AG620" s="58" t="s">
        <v>33</v>
      </c>
      <c r="AH620" s="54" t="str">
        <f t="array" ref="AH620">IFERROR(INDEX(INDIRECT("'"&amp;VLOOKUP($C620,ModMap!$A$2:$B$21,2,FALSE)&amp;"'!AH:AH"),MATCH($K620,INDIRECT("'"&amp;VLOOKUP($C620,ModMap!$A$2:$B$21,2,FALSE)&amp;"'!$K:$K"),0)),"")</f>
        <v>Not Started</v>
      </c>
      <c r="AI620" s="54" t="str">
        <f t="array" ref="AI620">IFERROR(INDEX(INDIRECT("'"&amp;VLOOKUP($C620,ModMap!$A$2:$B$21,2,FALSE)&amp;"'!AI:AI"),MATCH($K620,INDIRECT("'"&amp;VLOOKUP($C620,ModMap!$A$2:$B$21,2,FALSE)&amp;"'!$K:$K"),0)),"")</f>
        <v>Unassigned</v>
      </c>
      <c r="AJ620" s="45" t="s">
        <v>36</v>
      </c>
      <c r="AK620" s="54" t="str">
        <f t="array" ref="AK620">IFERROR(INDEX(INDIRECT("'"&amp;VLOOKUP($C620,ModMap!$A$2:$B$21,2,FALSE)&amp;"'!AK:AK"),MATCH($K620,INDIRECT("'"&amp;VLOOKUP($C620,ModMap!$A$2:$B$21,2,FALSE)&amp;"'!$K:$K"),0)),"")</f>
        <v>N/A</v>
      </c>
      <c r="AL620" s="54" t="str">
        <f t="array" ref="AL620">IFERROR(INDEX(INDIRECT("'"&amp;VLOOKUP($C620,ModMap!$A$2:$B$21,2,FALSE)&amp;"'!AL:AL"),MATCH($K620,INDIRECT("'"&amp;VLOOKUP($C620,ModMap!$A$2:$B$21,2,FALSE)&amp;"'!$K:$K"),0)),"")</f>
        <v/>
      </c>
      <c r="AM620" s="54">
        <f t="shared" si="1"/>
        <v>2</v>
      </c>
      <c r="AN620" s="54" t="str">
        <f t="shared" si="2"/>
        <v>Not Started</v>
      </c>
      <c r="AO620" s="55" t="str">
        <f t="array" ref="AO620">IFERROR(INDEX(INDIRECT("'"&amp;VLOOKUP($C620,ModMap!$A$2:$B$21,2,FALSE)&amp;"'!AO:AO"),MATCH($K620,INDIRECT("'"&amp;VLOOKUP($C620,ModMap!$A$2:$B$21,2,FALSE)&amp;"'!$K:$K"),0)),"")</f>
        <v/>
      </c>
      <c r="AP620" s="53" t="str">
        <f t="array" ref="AP620">IFERROR(HYPERLINK("#'"&amp;VLOOKUP($C620,ModMap!$A$2:$B$21,2,FALSE)&amp;"'!V"&amp;MATCH($K620,INDIRECT("'"&amp;VLOOKUP($C620,ModMap!$A$2:$B$21,2,FALSE)&amp;"'!$K:$K"),0),"Edit on module sheet"),"")</f>
        <v>Edit on module sheet</v>
      </c>
    </row>
    <row r="621" ht="42.0" customHeight="1">
      <c r="A621" s="34">
        <v>619.0</v>
      </c>
      <c r="B621" s="34">
        <v>619.0</v>
      </c>
      <c r="C621" s="34" t="s">
        <v>127</v>
      </c>
      <c r="D621" s="35" t="s">
        <v>128</v>
      </c>
      <c r="E621" s="64" t="s">
        <v>69</v>
      </c>
      <c r="F621" s="107" t="s">
        <v>1531</v>
      </c>
      <c r="G621" s="35" t="s">
        <v>1532</v>
      </c>
      <c r="H621" s="34" t="s">
        <v>1613</v>
      </c>
      <c r="I621" s="34" t="s">
        <v>1614</v>
      </c>
      <c r="J621" s="35" t="s">
        <v>1615</v>
      </c>
      <c r="K621" s="34" t="s">
        <v>3890</v>
      </c>
      <c r="L621" s="35" t="s">
        <v>3891</v>
      </c>
      <c r="M621" s="58" t="s">
        <v>434</v>
      </c>
      <c r="N621" s="34" t="s">
        <v>128</v>
      </c>
      <c r="O621" s="34" t="s">
        <v>1618</v>
      </c>
      <c r="P621" s="35" t="s">
        <v>1619</v>
      </c>
      <c r="Q621" s="35" t="s">
        <v>1620</v>
      </c>
      <c r="R621" s="34" t="s">
        <v>1317</v>
      </c>
      <c r="S621" s="34" t="s">
        <v>69</v>
      </c>
      <c r="T621" s="34" t="str">
        <f t="array" ref="T621">IFERROR(INDEX(INDIRECT("'"&amp;VLOOKUP($C621,ModMap!$A$2:$B$21,2,FALSE)&amp;"'!T:T"),MATCH($K621,INDIRECT("'"&amp;VLOOKUP($C621,ModMap!$A$2:$B$21,2,FALSE)&amp;"'!$K:$K"),0)),"")</f>
        <v>Unassigned</v>
      </c>
      <c r="U621" s="45" t="s">
        <v>36</v>
      </c>
      <c r="V621" s="34" t="str">
        <f t="array" ref="V621">IFERROR(INDEX(INDIRECT("'"&amp;VLOOKUP($C621,ModMap!$A$2:$B$21,2,FALSE)&amp;"'!V:V"),MATCH($K621,INDIRECT("'"&amp;VLOOKUP($C621,ModMap!$A$2:$B$21,2,FALSE)&amp;"'!$K:$K"),0)),"")</f>
        <v>N/A</v>
      </c>
      <c r="W621" s="34" t="str">
        <f t="array" ref="W621">IFERROR(INDEX(INDIRECT("'"&amp;VLOOKUP($C621,ModMap!$A$2:$B$21,2,FALSE)&amp;"'!W:W"),MATCH($K621,INDIRECT("'"&amp;VLOOKUP($C621,ModMap!$A$2:$B$21,2,FALSE)&amp;"'!$K:$K"),0)),"")</f>
        <v/>
      </c>
      <c r="X621" s="58" t="s">
        <v>33</v>
      </c>
      <c r="Y621" s="34" t="str">
        <f t="array" ref="Y621">IFERROR(INDEX(INDIRECT("'"&amp;VLOOKUP($C621,ModMap!$A$2:$B$21,2,FALSE)&amp;"'!Y:Y"),MATCH($K621,INDIRECT("'"&amp;VLOOKUP($C621,ModMap!$A$2:$B$21,2,FALSE)&amp;"'!$K:$K"),0)),"")</f>
        <v>Not Started</v>
      </c>
      <c r="Z621" s="34" t="str">
        <f t="array" ref="Z621">IFERROR(INDEX(INDIRECT("'"&amp;VLOOKUP($C621,ModMap!$A$2:$B$21,2,FALSE)&amp;"'!Z:Z"),MATCH($K621,INDIRECT("'"&amp;VLOOKUP($C621,ModMap!$A$2:$B$21,2,FALSE)&amp;"'!$K:$K"),0)),"")</f>
        <v>Unassigned</v>
      </c>
      <c r="AA621" s="45" t="s">
        <v>36</v>
      </c>
      <c r="AB621" s="34" t="str">
        <f t="array" ref="AB621">IFERROR(INDEX(INDIRECT("'"&amp;VLOOKUP($C621,ModMap!$A$2:$B$21,2,FALSE)&amp;"'!AB:AB"),MATCH($K621,INDIRECT("'"&amp;VLOOKUP($C621,ModMap!$A$2:$B$21,2,FALSE)&amp;"'!$K:$K"),0)),"")</f>
        <v>N/A</v>
      </c>
      <c r="AC621" s="34" t="str">
        <f t="array" ref="AC621">IFERROR(INDEX(INDIRECT("'"&amp;VLOOKUP($C621,ModMap!$A$2:$B$21,2,FALSE)&amp;"'!AC:AC"),MATCH($K621,INDIRECT("'"&amp;VLOOKUP($C621,ModMap!$A$2:$B$21,2,FALSE)&amp;"'!$K:$K"),0)),"")</f>
        <v/>
      </c>
      <c r="AD621" s="45" t="s">
        <v>36</v>
      </c>
      <c r="AE621" s="34" t="str">
        <f t="array" ref="AE621">IFERROR(INDEX(INDIRECT("'"&amp;VLOOKUP($C621,ModMap!$A$2:$B$21,2,FALSE)&amp;"'!AE:AE"),MATCH($K621,INDIRECT("'"&amp;VLOOKUP($C621,ModMap!$A$2:$B$21,2,FALSE)&amp;"'!$K:$K"),0)),"")</f>
        <v>N/A</v>
      </c>
      <c r="AF621" s="34" t="str">
        <f t="array" ref="AF621">IFERROR(INDEX(INDIRECT("'"&amp;VLOOKUP($C621,ModMap!$A$2:$B$21,2,FALSE)&amp;"'!AF:AF"),MATCH($K621,INDIRECT("'"&amp;VLOOKUP($C621,ModMap!$A$2:$B$21,2,FALSE)&amp;"'!$K:$K"),0)),"")</f>
        <v/>
      </c>
      <c r="AG621" s="45" t="s">
        <v>36</v>
      </c>
      <c r="AH621" s="34" t="str">
        <f t="array" ref="AH621">IFERROR(INDEX(INDIRECT("'"&amp;VLOOKUP($C621,ModMap!$A$2:$B$21,2,FALSE)&amp;"'!AH:AH"),MATCH($K621,INDIRECT("'"&amp;VLOOKUP($C621,ModMap!$A$2:$B$21,2,FALSE)&amp;"'!$K:$K"),0)),"")</f>
        <v>N/A</v>
      </c>
      <c r="AI621" s="34" t="str">
        <f t="array" ref="AI621">IFERROR(INDEX(INDIRECT("'"&amp;VLOOKUP($C621,ModMap!$A$2:$B$21,2,FALSE)&amp;"'!AI:AI"),MATCH($K621,INDIRECT("'"&amp;VLOOKUP($C621,ModMap!$A$2:$B$21,2,FALSE)&amp;"'!$K:$K"),0)),"")</f>
        <v/>
      </c>
      <c r="AJ621" s="45" t="s">
        <v>36</v>
      </c>
      <c r="AK621" s="34" t="str">
        <f t="array" ref="AK621">IFERROR(INDEX(INDIRECT("'"&amp;VLOOKUP($C621,ModMap!$A$2:$B$21,2,FALSE)&amp;"'!AK:AK"),MATCH($K621,INDIRECT("'"&amp;VLOOKUP($C621,ModMap!$A$2:$B$21,2,FALSE)&amp;"'!$K:$K"),0)),"")</f>
        <v>N/A</v>
      </c>
      <c r="AL621" s="34" t="str">
        <f t="array" ref="AL621">IFERROR(INDEX(INDIRECT("'"&amp;VLOOKUP($C621,ModMap!$A$2:$B$21,2,FALSE)&amp;"'!AL:AL"),MATCH($K621,INDIRECT("'"&amp;VLOOKUP($C621,ModMap!$A$2:$B$21,2,FALSE)&amp;"'!$K:$K"),0)),"")</f>
        <v/>
      </c>
      <c r="AM621" s="34">
        <f t="shared" si="1"/>
        <v>1</v>
      </c>
      <c r="AN621" s="34" t="str">
        <f t="shared" si="2"/>
        <v>Not Started</v>
      </c>
      <c r="AO621" s="35" t="str">
        <f t="array" ref="AO621">IFERROR(INDEX(INDIRECT("'"&amp;VLOOKUP($C621,ModMap!$A$2:$B$21,2,FALSE)&amp;"'!AO:AO"),MATCH($K621,INDIRECT("'"&amp;VLOOKUP($C621,ModMap!$A$2:$B$21,2,FALSE)&amp;"'!$K:$K"),0)),"")</f>
        <v/>
      </c>
      <c r="AP621" s="53" t="str">
        <f t="array" ref="AP621">IFERROR(HYPERLINK("#'"&amp;VLOOKUP($C621,ModMap!$A$2:$B$21,2,FALSE)&amp;"'!V"&amp;MATCH($K621,INDIRECT("'"&amp;VLOOKUP($C621,ModMap!$A$2:$B$21,2,FALSE)&amp;"'!$K:$K"),0),"Edit on module sheet"),"")</f>
        <v>Edit on module sheet</v>
      </c>
    </row>
    <row r="622" ht="42.0" customHeight="1">
      <c r="A622" s="54">
        <v>620.0</v>
      </c>
      <c r="B622" s="54">
        <v>620.0</v>
      </c>
      <c r="C622" s="54" t="s">
        <v>127</v>
      </c>
      <c r="D622" s="55" t="s">
        <v>128</v>
      </c>
      <c r="E622" s="36" t="s">
        <v>48</v>
      </c>
      <c r="F622" s="107" t="s">
        <v>1531</v>
      </c>
      <c r="G622" s="55" t="s">
        <v>1532</v>
      </c>
      <c r="H622" s="54" t="s">
        <v>1623</v>
      </c>
      <c r="I622" s="54" t="s">
        <v>1624</v>
      </c>
      <c r="J622" s="55" t="s">
        <v>1625</v>
      </c>
      <c r="K622" s="54" t="s">
        <v>3077</v>
      </c>
      <c r="L622" s="55" t="s">
        <v>3078</v>
      </c>
      <c r="M622" s="62" t="s">
        <v>200</v>
      </c>
      <c r="N622" s="54" t="s">
        <v>128</v>
      </c>
      <c r="O622" s="54" t="s">
        <v>1559</v>
      </c>
      <c r="P622" s="55" t="s">
        <v>1628</v>
      </c>
      <c r="Q622" s="55" t="s">
        <v>1629</v>
      </c>
      <c r="R622" s="54" t="s">
        <v>1317</v>
      </c>
      <c r="S622" s="54" t="s">
        <v>53</v>
      </c>
      <c r="T622" s="54" t="str">
        <f t="array" ref="T622">IFERROR(INDEX(INDIRECT("'"&amp;VLOOKUP($C622,ModMap!$A$2:$B$21,2,FALSE)&amp;"'!T:T"),MATCH($K622,INDIRECT("'"&amp;VLOOKUP($C622,ModMap!$A$2:$B$21,2,FALSE)&amp;"'!$K:$K"),0)),"")</f>
        <v>Unassigned</v>
      </c>
      <c r="U622" s="45" t="s">
        <v>36</v>
      </c>
      <c r="V622" s="54" t="str">
        <f t="array" ref="V622">IFERROR(INDEX(INDIRECT("'"&amp;VLOOKUP($C622,ModMap!$A$2:$B$21,2,FALSE)&amp;"'!V:V"),MATCH($K622,INDIRECT("'"&amp;VLOOKUP($C622,ModMap!$A$2:$B$21,2,FALSE)&amp;"'!$K:$K"),0)),"")</f>
        <v>N/A</v>
      </c>
      <c r="W622" s="54" t="str">
        <f t="array" ref="W622">IFERROR(INDEX(INDIRECT("'"&amp;VLOOKUP($C622,ModMap!$A$2:$B$21,2,FALSE)&amp;"'!W:W"),MATCH($K622,INDIRECT("'"&amp;VLOOKUP($C622,ModMap!$A$2:$B$21,2,FALSE)&amp;"'!$K:$K"),0)),"")</f>
        <v/>
      </c>
      <c r="X622" s="58" t="s">
        <v>33</v>
      </c>
      <c r="Y622" s="54" t="str">
        <f t="array" ref="Y622">IFERROR(INDEX(INDIRECT("'"&amp;VLOOKUP($C622,ModMap!$A$2:$B$21,2,FALSE)&amp;"'!Y:Y"),MATCH($K622,INDIRECT("'"&amp;VLOOKUP($C622,ModMap!$A$2:$B$21,2,FALSE)&amp;"'!$K:$K"),0)),"")</f>
        <v>Not Started</v>
      </c>
      <c r="Z622" s="54" t="str">
        <f t="array" ref="Z622">IFERROR(INDEX(INDIRECT("'"&amp;VLOOKUP($C622,ModMap!$A$2:$B$21,2,FALSE)&amp;"'!Z:Z"),MATCH($K622,INDIRECT("'"&amp;VLOOKUP($C622,ModMap!$A$2:$B$21,2,FALSE)&amp;"'!$K:$K"),0)),"")</f>
        <v>Unassigned</v>
      </c>
      <c r="AA622" s="58" t="s">
        <v>33</v>
      </c>
      <c r="AB622" s="54" t="str">
        <f t="array" ref="AB622">IFERROR(INDEX(INDIRECT("'"&amp;VLOOKUP($C622,ModMap!$A$2:$B$21,2,FALSE)&amp;"'!AB:AB"),MATCH($K622,INDIRECT("'"&amp;VLOOKUP($C622,ModMap!$A$2:$B$21,2,FALSE)&amp;"'!$K:$K"),0)),"")</f>
        <v>Not Started</v>
      </c>
      <c r="AC622" s="54" t="str">
        <f t="array" ref="AC622">IFERROR(INDEX(INDIRECT("'"&amp;VLOOKUP($C622,ModMap!$A$2:$B$21,2,FALSE)&amp;"'!AC:AC"),MATCH($K622,INDIRECT("'"&amp;VLOOKUP($C622,ModMap!$A$2:$B$21,2,FALSE)&amp;"'!$K:$K"),0)),"")</f>
        <v>Unassigned</v>
      </c>
      <c r="AD622" s="45" t="s">
        <v>36</v>
      </c>
      <c r="AE622" s="54" t="str">
        <f t="array" ref="AE622">IFERROR(INDEX(INDIRECT("'"&amp;VLOOKUP($C622,ModMap!$A$2:$B$21,2,FALSE)&amp;"'!AE:AE"),MATCH($K622,INDIRECT("'"&amp;VLOOKUP($C622,ModMap!$A$2:$B$21,2,FALSE)&amp;"'!$K:$K"),0)),"")</f>
        <v>N/A</v>
      </c>
      <c r="AF622" s="54" t="str">
        <f t="array" ref="AF622">IFERROR(INDEX(INDIRECT("'"&amp;VLOOKUP($C622,ModMap!$A$2:$B$21,2,FALSE)&amp;"'!AF:AF"),MATCH($K622,INDIRECT("'"&amp;VLOOKUP($C622,ModMap!$A$2:$B$21,2,FALSE)&amp;"'!$K:$K"),0)),"")</f>
        <v/>
      </c>
      <c r="AG622" s="45" t="s">
        <v>36</v>
      </c>
      <c r="AH622" s="54" t="str">
        <f t="array" ref="AH622">IFERROR(INDEX(INDIRECT("'"&amp;VLOOKUP($C622,ModMap!$A$2:$B$21,2,FALSE)&amp;"'!AH:AH"),MATCH($K622,INDIRECT("'"&amp;VLOOKUP($C622,ModMap!$A$2:$B$21,2,FALSE)&amp;"'!$K:$K"),0)),"")</f>
        <v>N/A</v>
      </c>
      <c r="AI622" s="54" t="str">
        <f t="array" ref="AI622">IFERROR(INDEX(INDIRECT("'"&amp;VLOOKUP($C622,ModMap!$A$2:$B$21,2,FALSE)&amp;"'!AI:AI"),MATCH($K622,INDIRECT("'"&amp;VLOOKUP($C622,ModMap!$A$2:$B$21,2,FALSE)&amp;"'!$K:$K"),0)),"")</f>
        <v/>
      </c>
      <c r="AJ622" s="45" t="s">
        <v>36</v>
      </c>
      <c r="AK622" s="54" t="str">
        <f t="array" ref="AK622">IFERROR(INDEX(INDIRECT("'"&amp;VLOOKUP($C622,ModMap!$A$2:$B$21,2,FALSE)&amp;"'!AK:AK"),MATCH($K622,INDIRECT("'"&amp;VLOOKUP($C622,ModMap!$A$2:$B$21,2,FALSE)&amp;"'!$K:$K"),0)),"")</f>
        <v>N/A</v>
      </c>
      <c r="AL622" s="54" t="str">
        <f t="array" ref="AL622">IFERROR(INDEX(INDIRECT("'"&amp;VLOOKUP($C622,ModMap!$A$2:$B$21,2,FALSE)&amp;"'!AL:AL"),MATCH($K622,INDIRECT("'"&amp;VLOOKUP($C622,ModMap!$A$2:$B$21,2,FALSE)&amp;"'!$K:$K"),0)),"")</f>
        <v/>
      </c>
      <c r="AM622" s="54">
        <f t="shared" si="1"/>
        <v>2</v>
      </c>
      <c r="AN622" s="54" t="str">
        <f t="shared" si="2"/>
        <v>Not Started</v>
      </c>
      <c r="AO622" s="55" t="str">
        <f t="array" ref="AO622">IFERROR(INDEX(INDIRECT("'"&amp;VLOOKUP($C622,ModMap!$A$2:$B$21,2,FALSE)&amp;"'!AO:AO"),MATCH($K622,INDIRECT("'"&amp;VLOOKUP($C622,ModMap!$A$2:$B$21,2,FALSE)&amp;"'!$K:$K"),0)),"")</f>
        <v/>
      </c>
      <c r="AP622" s="53" t="str">
        <f t="array" ref="AP622">IFERROR(HYPERLINK("#'"&amp;VLOOKUP($C622,ModMap!$A$2:$B$21,2,FALSE)&amp;"'!V"&amp;MATCH($K622,INDIRECT("'"&amp;VLOOKUP($C622,ModMap!$A$2:$B$21,2,FALSE)&amp;"'!$K:$K"),0),"Edit on module sheet"),"")</f>
        <v>Edit on module sheet</v>
      </c>
    </row>
    <row r="623" ht="42.0" customHeight="1">
      <c r="A623" s="34">
        <v>621.0</v>
      </c>
      <c r="B623" s="34">
        <v>621.0</v>
      </c>
      <c r="C623" s="34" t="s">
        <v>127</v>
      </c>
      <c r="D623" s="35" t="s">
        <v>128</v>
      </c>
      <c r="E623" s="36" t="s">
        <v>48</v>
      </c>
      <c r="F623" s="107" t="s">
        <v>1531</v>
      </c>
      <c r="G623" s="35" t="s">
        <v>1532</v>
      </c>
      <c r="H623" s="34" t="s">
        <v>1623</v>
      </c>
      <c r="I623" s="34" t="s">
        <v>1624</v>
      </c>
      <c r="J623" s="35" t="s">
        <v>1625</v>
      </c>
      <c r="K623" s="34" t="s">
        <v>3086</v>
      </c>
      <c r="L623" s="35" t="s">
        <v>3087</v>
      </c>
      <c r="M623" s="62" t="s">
        <v>200</v>
      </c>
      <c r="N623" s="34" t="s">
        <v>128</v>
      </c>
      <c r="O623" s="34" t="s">
        <v>1559</v>
      </c>
      <c r="P623" s="35" t="s">
        <v>1628</v>
      </c>
      <c r="Q623" s="35" t="s">
        <v>1629</v>
      </c>
      <c r="R623" s="34" t="s">
        <v>1317</v>
      </c>
      <c r="S623" s="34" t="s">
        <v>56</v>
      </c>
      <c r="T623" s="34" t="str">
        <f t="array" ref="T623">IFERROR(INDEX(INDIRECT("'"&amp;VLOOKUP($C623,ModMap!$A$2:$B$21,2,FALSE)&amp;"'!T:T"),MATCH($K623,INDIRECT("'"&amp;VLOOKUP($C623,ModMap!$A$2:$B$21,2,FALSE)&amp;"'!$K:$K"),0)),"")</f>
        <v>Unassigned</v>
      </c>
      <c r="U623" s="45" t="s">
        <v>36</v>
      </c>
      <c r="V623" s="34" t="str">
        <f t="array" ref="V623">IFERROR(INDEX(INDIRECT("'"&amp;VLOOKUP($C623,ModMap!$A$2:$B$21,2,FALSE)&amp;"'!V:V"),MATCH($K623,INDIRECT("'"&amp;VLOOKUP($C623,ModMap!$A$2:$B$21,2,FALSE)&amp;"'!$K:$K"),0)),"")</f>
        <v>N/A</v>
      </c>
      <c r="W623" s="34" t="str">
        <f t="array" ref="W623">IFERROR(INDEX(INDIRECT("'"&amp;VLOOKUP($C623,ModMap!$A$2:$B$21,2,FALSE)&amp;"'!W:W"),MATCH($K623,INDIRECT("'"&amp;VLOOKUP($C623,ModMap!$A$2:$B$21,2,FALSE)&amp;"'!$K:$K"),0)),"")</f>
        <v/>
      </c>
      <c r="X623" s="58" t="s">
        <v>33</v>
      </c>
      <c r="Y623" s="34" t="str">
        <f t="array" ref="Y623">IFERROR(INDEX(INDIRECT("'"&amp;VLOOKUP($C623,ModMap!$A$2:$B$21,2,FALSE)&amp;"'!Y:Y"),MATCH($K623,INDIRECT("'"&amp;VLOOKUP($C623,ModMap!$A$2:$B$21,2,FALSE)&amp;"'!$K:$K"),0)),"")</f>
        <v>Not Started</v>
      </c>
      <c r="Z623" s="34" t="str">
        <f t="array" ref="Z623">IFERROR(INDEX(INDIRECT("'"&amp;VLOOKUP($C623,ModMap!$A$2:$B$21,2,FALSE)&amp;"'!Z:Z"),MATCH($K623,INDIRECT("'"&amp;VLOOKUP($C623,ModMap!$A$2:$B$21,2,FALSE)&amp;"'!$K:$K"),0)),"")</f>
        <v>Unassigned</v>
      </c>
      <c r="AA623" s="58" t="s">
        <v>33</v>
      </c>
      <c r="AB623" s="34" t="str">
        <f t="array" ref="AB623">IFERROR(INDEX(INDIRECT("'"&amp;VLOOKUP($C623,ModMap!$A$2:$B$21,2,FALSE)&amp;"'!AB:AB"),MATCH($K623,INDIRECT("'"&amp;VLOOKUP($C623,ModMap!$A$2:$B$21,2,FALSE)&amp;"'!$K:$K"),0)),"")</f>
        <v>Not Started</v>
      </c>
      <c r="AC623" s="34" t="str">
        <f t="array" ref="AC623">IFERROR(INDEX(INDIRECT("'"&amp;VLOOKUP($C623,ModMap!$A$2:$B$21,2,FALSE)&amp;"'!AC:AC"),MATCH($K623,INDIRECT("'"&amp;VLOOKUP($C623,ModMap!$A$2:$B$21,2,FALSE)&amp;"'!$K:$K"),0)),"")</f>
        <v>Unassigned</v>
      </c>
      <c r="AD623" s="58" t="s">
        <v>33</v>
      </c>
      <c r="AE623" s="34" t="str">
        <f t="array" ref="AE623">IFERROR(INDEX(INDIRECT("'"&amp;VLOOKUP($C623,ModMap!$A$2:$B$21,2,FALSE)&amp;"'!AE:AE"),MATCH($K623,INDIRECT("'"&amp;VLOOKUP($C623,ModMap!$A$2:$B$21,2,FALSE)&amp;"'!$K:$K"),0)),"")</f>
        <v>Not Started</v>
      </c>
      <c r="AF623" s="34" t="str">
        <f t="array" ref="AF623">IFERROR(INDEX(INDIRECT("'"&amp;VLOOKUP($C623,ModMap!$A$2:$B$21,2,FALSE)&amp;"'!AF:AF"),MATCH($K623,INDIRECT("'"&amp;VLOOKUP($C623,ModMap!$A$2:$B$21,2,FALSE)&amp;"'!$K:$K"),0)),"")</f>
        <v>Unassigned</v>
      </c>
      <c r="AG623" s="45" t="s">
        <v>36</v>
      </c>
      <c r="AH623" s="34" t="str">
        <f t="array" ref="AH623">IFERROR(INDEX(INDIRECT("'"&amp;VLOOKUP($C623,ModMap!$A$2:$B$21,2,FALSE)&amp;"'!AH:AH"),MATCH($K623,INDIRECT("'"&amp;VLOOKUP($C623,ModMap!$A$2:$B$21,2,FALSE)&amp;"'!$K:$K"),0)),"")</f>
        <v>N/A</v>
      </c>
      <c r="AI623" s="34" t="str">
        <f t="array" ref="AI623">IFERROR(INDEX(INDIRECT("'"&amp;VLOOKUP($C623,ModMap!$A$2:$B$21,2,FALSE)&amp;"'!AI:AI"),MATCH($K623,INDIRECT("'"&amp;VLOOKUP($C623,ModMap!$A$2:$B$21,2,FALSE)&amp;"'!$K:$K"),0)),"")</f>
        <v/>
      </c>
      <c r="AJ623" s="45" t="s">
        <v>36</v>
      </c>
      <c r="AK623" s="34" t="str">
        <f t="array" ref="AK623">IFERROR(INDEX(INDIRECT("'"&amp;VLOOKUP($C623,ModMap!$A$2:$B$21,2,FALSE)&amp;"'!AK:AK"),MATCH($K623,INDIRECT("'"&amp;VLOOKUP($C623,ModMap!$A$2:$B$21,2,FALSE)&amp;"'!$K:$K"),0)),"")</f>
        <v>N/A</v>
      </c>
      <c r="AL623" s="34" t="str">
        <f t="array" ref="AL623">IFERROR(INDEX(INDIRECT("'"&amp;VLOOKUP($C623,ModMap!$A$2:$B$21,2,FALSE)&amp;"'!AL:AL"),MATCH($K623,INDIRECT("'"&amp;VLOOKUP($C623,ModMap!$A$2:$B$21,2,FALSE)&amp;"'!$K:$K"),0)),"")</f>
        <v/>
      </c>
      <c r="AM623" s="34">
        <f t="shared" si="1"/>
        <v>3</v>
      </c>
      <c r="AN623" s="34" t="str">
        <f t="shared" si="2"/>
        <v>Not Started</v>
      </c>
      <c r="AO623" s="35" t="str">
        <f t="array" ref="AO623">IFERROR(INDEX(INDIRECT("'"&amp;VLOOKUP($C623,ModMap!$A$2:$B$21,2,FALSE)&amp;"'!AO:AO"),MATCH($K623,INDIRECT("'"&amp;VLOOKUP($C623,ModMap!$A$2:$B$21,2,FALSE)&amp;"'!$K:$K"),0)),"")</f>
        <v/>
      </c>
      <c r="AP623" s="53" t="str">
        <f t="array" ref="AP623">IFERROR(HYPERLINK("#'"&amp;VLOOKUP($C623,ModMap!$A$2:$B$21,2,FALSE)&amp;"'!V"&amp;MATCH($K623,INDIRECT("'"&amp;VLOOKUP($C623,ModMap!$A$2:$B$21,2,FALSE)&amp;"'!$K:$K"),0),"Edit on module sheet"),"")</f>
        <v>Edit on module sheet</v>
      </c>
    </row>
    <row r="624" ht="42.0" customHeight="1">
      <c r="A624" s="54">
        <v>622.0</v>
      </c>
      <c r="B624" s="54">
        <v>622.0</v>
      </c>
      <c r="C624" s="54" t="s">
        <v>127</v>
      </c>
      <c r="D624" s="55" t="s">
        <v>128</v>
      </c>
      <c r="E624" s="65" t="s">
        <v>41</v>
      </c>
      <c r="F624" s="107" t="s">
        <v>1531</v>
      </c>
      <c r="G624" s="55" t="s">
        <v>1532</v>
      </c>
      <c r="H624" s="54" t="s">
        <v>1623</v>
      </c>
      <c r="I624" s="54" t="s">
        <v>1624</v>
      </c>
      <c r="J624" s="55" t="s">
        <v>1625</v>
      </c>
      <c r="K624" s="54" t="s">
        <v>1626</v>
      </c>
      <c r="L624" s="55" t="s">
        <v>1627</v>
      </c>
      <c r="M624" s="62" t="s">
        <v>200</v>
      </c>
      <c r="N624" s="54" t="s">
        <v>128</v>
      </c>
      <c r="O624" s="54" t="s">
        <v>1559</v>
      </c>
      <c r="P624" s="55" t="s">
        <v>1628</v>
      </c>
      <c r="Q624" s="55" t="s">
        <v>1629</v>
      </c>
      <c r="R624" s="54" t="s">
        <v>1317</v>
      </c>
      <c r="S624" s="54" t="s">
        <v>206</v>
      </c>
      <c r="T624" s="54" t="str">
        <f t="array" ref="T624">IFERROR(INDEX(INDIRECT("'"&amp;VLOOKUP($C624,ModMap!$A$2:$B$21,2,FALSE)&amp;"'!T:T"),MATCH($K624,INDIRECT("'"&amp;VLOOKUP($C624,ModMap!$A$2:$B$21,2,FALSE)&amp;"'!$K:$K"),0)),"")</f>
        <v>Unassigned</v>
      </c>
      <c r="U624" s="58" t="s">
        <v>33</v>
      </c>
      <c r="V624" s="54" t="str">
        <f t="array" ref="V624">IFERROR(INDEX(INDIRECT("'"&amp;VLOOKUP($C624,ModMap!$A$2:$B$21,2,FALSE)&amp;"'!V:V"),MATCH($K624,INDIRECT("'"&amp;VLOOKUP($C624,ModMap!$A$2:$B$21,2,FALSE)&amp;"'!$K:$K"),0)),"")</f>
        <v>Not Started</v>
      </c>
      <c r="W624" s="54" t="str">
        <f t="array" ref="W624">IFERROR(INDEX(INDIRECT("'"&amp;VLOOKUP($C624,ModMap!$A$2:$B$21,2,FALSE)&amp;"'!W:W"),MATCH($K624,INDIRECT("'"&amp;VLOOKUP($C624,ModMap!$A$2:$B$21,2,FALSE)&amp;"'!$K:$K"),0)),"")</f>
        <v>Unassigned</v>
      </c>
      <c r="X624" s="45" t="s">
        <v>36</v>
      </c>
      <c r="Y624" s="54" t="str">
        <f t="array" ref="Y624">IFERROR(INDEX(INDIRECT("'"&amp;VLOOKUP($C624,ModMap!$A$2:$B$21,2,FALSE)&amp;"'!Y:Y"),MATCH($K624,INDIRECT("'"&amp;VLOOKUP($C624,ModMap!$A$2:$B$21,2,FALSE)&amp;"'!$K:$K"),0)),"")</f>
        <v>N/A</v>
      </c>
      <c r="Z624" s="54" t="str">
        <f t="array" ref="Z624">IFERROR(INDEX(INDIRECT("'"&amp;VLOOKUP($C624,ModMap!$A$2:$B$21,2,FALSE)&amp;"'!Z:Z"),MATCH($K624,INDIRECT("'"&amp;VLOOKUP($C624,ModMap!$A$2:$B$21,2,FALSE)&amp;"'!$K:$K"),0)),"")</f>
        <v/>
      </c>
      <c r="AA624" s="45" t="s">
        <v>36</v>
      </c>
      <c r="AB624" s="54" t="str">
        <f t="array" ref="AB624">IFERROR(INDEX(INDIRECT("'"&amp;VLOOKUP($C624,ModMap!$A$2:$B$21,2,FALSE)&amp;"'!AB:AB"),MATCH($K624,INDIRECT("'"&amp;VLOOKUP($C624,ModMap!$A$2:$B$21,2,FALSE)&amp;"'!$K:$K"),0)),"")</f>
        <v>N/A</v>
      </c>
      <c r="AC624" s="54" t="str">
        <f t="array" ref="AC624">IFERROR(INDEX(INDIRECT("'"&amp;VLOOKUP($C624,ModMap!$A$2:$B$21,2,FALSE)&amp;"'!AC:AC"),MATCH($K624,INDIRECT("'"&amp;VLOOKUP($C624,ModMap!$A$2:$B$21,2,FALSE)&amp;"'!$K:$K"),0)),"")</f>
        <v/>
      </c>
      <c r="AD624" s="58" t="s">
        <v>33</v>
      </c>
      <c r="AE624" s="54" t="str">
        <f t="array" ref="AE624">IFERROR(INDEX(INDIRECT("'"&amp;VLOOKUP($C624,ModMap!$A$2:$B$21,2,FALSE)&amp;"'!AE:AE"),MATCH($K624,INDIRECT("'"&amp;VLOOKUP($C624,ModMap!$A$2:$B$21,2,FALSE)&amp;"'!$K:$K"),0)),"")</f>
        <v>Not Started</v>
      </c>
      <c r="AF624" s="54" t="str">
        <f t="array" ref="AF624">IFERROR(INDEX(INDIRECT("'"&amp;VLOOKUP($C624,ModMap!$A$2:$B$21,2,FALSE)&amp;"'!AF:AF"),MATCH($K624,INDIRECT("'"&amp;VLOOKUP($C624,ModMap!$A$2:$B$21,2,FALSE)&amp;"'!$K:$K"),0)),"")</f>
        <v>Unassigned</v>
      </c>
      <c r="AG624" s="45" t="s">
        <v>36</v>
      </c>
      <c r="AH624" s="54" t="str">
        <f t="array" ref="AH624">IFERROR(INDEX(INDIRECT("'"&amp;VLOOKUP($C624,ModMap!$A$2:$B$21,2,FALSE)&amp;"'!AH:AH"),MATCH($K624,INDIRECT("'"&amp;VLOOKUP($C624,ModMap!$A$2:$B$21,2,FALSE)&amp;"'!$K:$K"),0)),"")</f>
        <v>N/A</v>
      </c>
      <c r="AI624" s="54" t="str">
        <f t="array" ref="AI624">IFERROR(INDEX(INDIRECT("'"&amp;VLOOKUP($C624,ModMap!$A$2:$B$21,2,FALSE)&amp;"'!AI:AI"),MATCH($K624,INDIRECT("'"&amp;VLOOKUP($C624,ModMap!$A$2:$B$21,2,FALSE)&amp;"'!$K:$K"),0)),"")</f>
        <v/>
      </c>
      <c r="AJ624" s="45" t="s">
        <v>36</v>
      </c>
      <c r="AK624" s="54" t="str">
        <f t="array" ref="AK624">IFERROR(INDEX(INDIRECT("'"&amp;VLOOKUP($C624,ModMap!$A$2:$B$21,2,FALSE)&amp;"'!AK:AK"),MATCH($K624,INDIRECT("'"&amp;VLOOKUP($C624,ModMap!$A$2:$B$21,2,FALSE)&amp;"'!$K:$K"),0)),"")</f>
        <v>N/A</v>
      </c>
      <c r="AL624" s="54" t="str">
        <f t="array" ref="AL624">IFERROR(INDEX(INDIRECT("'"&amp;VLOOKUP($C624,ModMap!$A$2:$B$21,2,FALSE)&amp;"'!AL:AL"),MATCH($K624,INDIRECT("'"&amp;VLOOKUP($C624,ModMap!$A$2:$B$21,2,FALSE)&amp;"'!$K:$K"),0)),"")</f>
        <v/>
      </c>
      <c r="AM624" s="54">
        <f t="shared" si="1"/>
        <v>2</v>
      </c>
      <c r="AN624" s="54" t="str">
        <f t="shared" si="2"/>
        <v>Not Started</v>
      </c>
      <c r="AO624" s="55" t="str">
        <f t="array" ref="AO624">IFERROR(INDEX(INDIRECT("'"&amp;VLOOKUP($C624,ModMap!$A$2:$B$21,2,FALSE)&amp;"'!AO:AO"),MATCH($K624,INDIRECT("'"&amp;VLOOKUP($C624,ModMap!$A$2:$B$21,2,FALSE)&amp;"'!$K:$K"),0)),"")</f>
        <v/>
      </c>
      <c r="AP624" s="53" t="str">
        <f t="array" ref="AP624">IFERROR(HYPERLINK("#'"&amp;VLOOKUP($C624,ModMap!$A$2:$B$21,2,FALSE)&amp;"'!V"&amp;MATCH($K624,INDIRECT("'"&amp;VLOOKUP($C624,ModMap!$A$2:$B$21,2,FALSE)&amp;"'!$K:$K"),0),"Edit on module sheet"),"")</f>
        <v>Edit on module sheet</v>
      </c>
    </row>
    <row r="625" ht="42.0" customHeight="1">
      <c r="A625" s="34">
        <v>623.0</v>
      </c>
      <c r="B625" s="34">
        <v>623.0</v>
      </c>
      <c r="C625" s="34" t="s">
        <v>127</v>
      </c>
      <c r="D625" s="35" t="s">
        <v>128</v>
      </c>
      <c r="E625" s="36" t="s">
        <v>48</v>
      </c>
      <c r="F625" s="107" t="s">
        <v>1531</v>
      </c>
      <c r="G625" s="35" t="s">
        <v>1532</v>
      </c>
      <c r="H625" s="34" t="s">
        <v>1623</v>
      </c>
      <c r="I625" s="34" t="s">
        <v>1624</v>
      </c>
      <c r="J625" s="35" t="s">
        <v>1625</v>
      </c>
      <c r="K625" s="34" t="s">
        <v>3092</v>
      </c>
      <c r="L625" s="35" t="s">
        <v>3093</v>
      </c>
      <c r="M625" s="83" t="s">
        <v>2019</v>
      </c>
      <c r="N625" s="34" t="s">
        <v>128</v>
      </c>
      <c r="O625" s="34" t="s">
        <v>1559</v>
      </c>
      <c r="P625" s="35" t="s">
        <v>1628</v>
      </c>
      <c r="Q625" s="35" t="s">
        <v>1629</v>
      </c>
      <c r="R625" s="34" t="s">
        <v>1317</v>
      </c>
      <c r="S625" s="34" t="s">
        <v>66</v>
      </c>
      <c r="T625" s="34" t="str">
        <f t="array" ref="T625">IFERROR(INDEX(INDIRECT("'"&amp;VLOOKUP($C625,ModMap!$A$2:$B$21,2,FALSE)&amp;"'!T:T"),MATCH($K625,INDIRECT("'"&amp;VLOOKUP($C625,ModMap!$A$2:$B$21,2,FALSE)&amp;"'!$K:$K"),0)),"")</f>
        <v>Unassigned</v>
      </c>
      <c r="U625" s="45" t="s">
        <v>36</v>
      </c>
      <c r="V625" s="34" t="str">
        <f t="array" ref="V625">IFERROR(INDEX(INDIRECT("'"&amp;VLOOKUP($C625,ModMap!$A$2:$B$21,2,FALSE)&amp;"'!V:V"),MATCH($K625,INDIRECT("'"&amp;VLOOKUP($C625,ModMap!$A$2:$B$21,2,FALSE)&amp;"'!$K:$K"),0)),"")</f>
        <v>N/A</v>
      </c>
      <c r="W625" s="34" t="str">
        <f t="array" ref="W625">IFERROR(INDEX(INDIRECT("'"&amp;VLOOKUP($C625,ModMap!$A$2:$B$21,2,FALSE)&amp;"'!W:W"),MATCH($K625,INDIRECT("'"&amp;VLOOKUP($C625,ModMap!$A$2:$B$21,2,FALSE)&amp;"'!$K:$K"),0)),"")</f>
        <v/>
      </c>
      <c r="X625" s="58" t="s">
        <v>33</v>
      </c>
      <c r="Y625" s="34" t="str">
        <f t="array" ref="Y625">IFERROR(INDEX(INDIRECT("'"&amp;VLOOKUP($C625,ModMap!$A$2:$B$21,2,FALSE)&amp;"'!Y:Y"),MATCH($K625,INDIRECT("'"&amp;VLOOKUP($C625,ModMap!$A$2:$B$21,2,FALSE)&amp;"'!$K:$K"),0)),"")</f>
        <v>Not Started</v>
      </c>
      <c r="Z625" s="34" t="str">
        <f t="array" ref="Z625">IFERROR(INDEX(INDIRECT("'"&amp;VLOOKUP($C625,ModMap!$A$2:$B$21,2,FALSE)&amp;"'!Z:Z"),MATCH($K625,INDIRECT("'"&amp;VLOOKUP($C625,ModMap!$A$2:$B$21,2,FALSE)&amp;"'!$K:$K"),0)),"")</f>
        <v>Unassigned</v>
      </c>
      <c r="AA625" s="45" t="s">
        <v>36</v>
      </c>
      <c r="AB625" s="34" t="str">
        <f t="array" ref="AB625">IFERROR(INDEX(INDIRECT("'"&amp;VLOOKUP($C625,ModMap!$A$2:$B$21,2,FALSE)&amp;"'!AB:AB"),MATCH($K625,INDIRECT("'"&amp;VLOOKUP($C625,ModMap!$A$2:$B$21,2,FALSE)&amp;"'!$K:$K"),0)),"")</f>
        <v>N/A</v>
      </c>
      <c r="AC625" s="34" t="str">
        <f t="array" ref="AC625">IFERROR(INDEX(INDIRECT("'"&amp;VLOOKUP($C625,ModMap!$A$2:$B$21,2,FALSE)&amp;"'!AC:AC"),MATCH($K625,INDIRECT("'"&amp;VLOOKUP($C625,ModMap!$A$2:$B$21,2,FALSE)&amp;"'!$K:$K"),0)),"")</f>
        <v/>
      </c>
      <c r="AD625" s="58" t="s">
        <v>33</v>
      </c>
      <c r="AE625" s="34" t="str">
        <f t="array" ref="AE625">IFERROR(INDEX(INDIRECT("'"&amp;VLOOKUP($C625,ModMap!$A$2:$B$21,2,FALSE)&amp;"'!AE:AE"),MATCH($K625,INDIRECT("'"&amp;VLOOKUP($C625,ModMap!$A$2:$B$21,2,FALSE)&amp;"'!$K:$K"),0)),"")</f>
        <v>Not Started</v>
      </c>
      <c r="AF625" s="34" t="str">
        <f t="array" ref="AF625">IFERROR(INDEX(INDIRECT("'"&amp;VLOOKUP($C625,ModMap!$A$2:$B$21,2,FALSE)&amp;"'!AF:AF"),MATCH($K625,INDIRECT("'"&amp;VLOOKUP($C625,ModMap!$A$2:$B$21,2,FALSE)&amp;"'!$K:$K"),0)),"")</f>
        <v>Unassigned</v>
      </c>
      <c r="AG625" s="45" t="s">
        <v>36</v>
      </c>
      <c r="AH625" s="34" t="str">
        <f t="array" ref="AH625">IFERROR(INDEX(INDIRECT("'"&amp;VLOOKUP($C625,ModMap!$A$2:$B$21,2,FALSE)&amp;"'!AH:AH"),MATCH($K625,INDIRECT("'"&amp;VLOOKUP($C625,ModMap!$A$2:$B$21,2,FALSE)&amp;"'!$K:$K"),0)),"")</f>
        <v>N/A</v>
      </c>
      <c r="AI625" s="34" t="str">
        <f t="array" ref="AI625">IFERROR(INDEX(INDIRECT("'"&amp;VLOOKUP($C625,ModMap!$A$2:$B$21,2,FALSE)&amp;"'!AI:AI"),MATCH($K625,INDIRECT("'"&amp;VLOOKUP($C625,ModMap!$A$2:$B$21,2,FALSE)&amp;"'!$K:$K"),0)),"")</f>
        <v/>
      </c>
      <c r="AJ625" s="58" t="s">
        <v>33</v>
      </c>
      <c r="AK625" s="34" t="str">
        <f t="array" ref="AK625">IFERROR(INDEX(INDIRECT("'"&amp;VLOOKUP($C625,ModMap!$A$2:$B$21,2,FALSE)&amp;"'!AK:AK"),MATCH($K625,INDIRECT("'"&amp;VLOOKUP($C625,ModMap!$A$2:$B$21,2,FALSE)&amp;"'!$K:$K"),0)),"")</f>
        <v>Not Started</v>
      </c>
      <c r="AL625" s="34" t="str">
        <f t="array" ref="AL625">IFERROR(INDEX(INDIRECT("'"&amp;VLOOKUP($C625,ModMap!$A$2:$B$21,2,FALSE)&amp;"'!AL:AL"),MATCH($K625,INDIRECT("'"&amp;VLOOKUP($C625,ModMap!$A$2:$B$21,2,FALSE)&amp;"'!$K:$K"),0)),"")</f>
        <v>Unassigned</v>
      </c>
      <c r="AM625" s="34">
        <f t="shared" si="1"/>
        <v>3</v>
      </c>
      <c r="AN625" s="34" t="str">
        <f t="shared" si="2"/>
        <v>Not Started</v>
      </c>
      <c r="AO625" s="35" t="str">
        <f t="array" ref="AO625">IFERROR(INDEX(INDIRECT("'"&amp;VLOOKUP($C625,ModMap!$A$2:$B$21,2,FALSE)&amp;"'!AO:AO"),MATCH($K625,INDIRECT("'"&amp;VLOOKUP($C625,ModMap!$A$2:$B$21,2,FALSE)&amp;"'!$K:$K"),0)),"")</f>
        <v/>
      </c>
      <c r="AP625" s="53" t="str">
        <f t="array" ref="AP625">IFERROR(HYPERLINK("#'"&amp;VLOOKUP($C625,ModMap!$A$2:$B$21,2,FALSE)&amp;"'!V"&amp;MATCH($K625,INDIRECT("'"&amp;VLOOKUP($C625,ModMap!$A$2:$B$21,2,FALSE)&amp;"'!$K:$K"),0),"Edit on module sheet"),"")</f>
        <v>Edit on module sheet</v>
      </c>
    </row>
    <row r="626" ht="42.0" customHeight="1">
      <c r="A626" s="54">
        <v>624.0</v>
      </c>
      <c r="B626" s="54">
        <v>624.0</v>
      </c>
      <c r="C626" s="54" t="s">
        <v>127</v>
      </c>
      <c r="D626" s="55" t="s">
        <v>128</v>
      </c>
      <c r="E626" s="64" t="s">
        <v>69</v>
      </c>
      <c r="F626" s="107" t="s">
        <v>1531</v>
      </c>
      <c r="G626" s="55" t="s">
        <v>1532</v>
      </c>
      <c r="H626" s="54" t="s">
        <v>1623</v>
      </c>
      <c r="I626" s="54" t="s">
        <v>1624</v>
      </c>
      <c r="J626" s="55" t="s">
        <v>1625</v>
      </c>
      <c r="K626" s="54" t="s">
        <v>3892</v>
      </c>
      <c r="L626" s="55" t="s">
        <v>3893</v>
      </c>
      <c r="M626" s="58" t="s">
        <v>434</v>
      </c>
      <c r="N626" s="54" t="s">
        <v>128</v>
      </c>
      <c r="O626" s="54" t="s">
        <v>1559</v>
      </c>
      <c r="P626" s="55" t="s">
        <v>1628</v>
      </c>
      <c r="Q626" s="55" t="s">
        <v>1629</v>
      </c>
      <c r="R626" s="54" t="s">
        <v>1317</v>
      </c>
      <c r="S626" s="54" t="s">
        <v>69</v>
      </c>
      <c r="T626" s="54" t="str">
        <f t="array" ref="T626">IFERROR(INDEX(INDIRECT("'"&amp;VLOOKUP($C626,ModMap!$A$2:$B$21,2,FALSE)&amp;"'!T:T"),MATCH($K626,INDIRECT("'"&amp;VLOOKUP($C626,ModMap!$A$2:$B$21,2,FALSE)&amp;"'!$K:$K"),0)),"")</f>
        <v>Unassigned</v>
      </c>
      <c r="U626" s="58" t="s">
        <v>33</v>
      </c>
      <c r="V626" s="54" t="str">
        <f t="array" ref="V626">IFERROR(INDEX(INDIRECT("'"&amp;VLOOKUP($C626,ModMap!$A$2:$B$21,2,FALSE)&amp;"'!V:V"),MATCH($K626,INDIRECT("'"&amp;VLOOKUP($C626,ModMap!$A$2:$B$21,2,FALSE)&amp;"'!$K:$K"),0)),"")</f>
        <v>Not Started</v>
      </c>
      <c r="W626" s="54" t="str">
        <f t="array" ref="W626">IFERROR(INDEX(INDIRECT("'"&amp;VLOOKUP($C626,ModMap!$A$2:$B$21,2,FALSE)&amp;"'!W:W"),MATCH($K626,INDIRECT("'"&amp;VLOOKUP($C626,ModMap!$A$2:$B$21,2,FALSE)&amp;"'!$K:$K"),0)),"")</f>
        <v>Unassigned</v>
      </c>
      <c r="X626" s="58" t="s">
        <v>33</v>
      </c>
      <c r="Y626" s="54" t="str">
        <f t="array" ref="Y626">IFERROR(INDEX(INDIRECT("'"&amp;VLOOKUP($C626,ModMap!$A$2:$B$21,2,FALSE)&amp;"'!Y:Y"),MATCH($K626,INDIRECT("'"&amp;VLOOKUP($C626,ModMap!$A$2:$B$21,2,FALSE)&amp;"'!$K:$K"),0)),"")</f>
        <v>Not Started</v>
      </c>
      <c r="Z626" s="54" t="str">
        <f t="array" ref="Z626">IFERROR(INDEX(INDIRECT("'"&amp;VLOOKUP($C626,ModMap!$A$2:$B$21,2,FALSE)&amp;"'!Z:Z"),MATCH($K626,INDIRECT("'"&amp;VLOOKUP($C626,ModMap!$A$2:$B$21,2,FALSE)&amp;"'!$K:$K"),0)),"")</f>
        <v>Unassigned</v>
      </c>
      <c r="AA626" s="45" t="s">
        <v>36</v>
      </c>
      <c r="AB626" s="54" t="str">
        <f t="array" ref="AB626">IFERROR(INDEX(INDIRECT("'"&amp;VLOOKUP($C626,ModMap!$A$2:$B$21,2,FALSE)&amp;"'!AB:AB"),MATCH($K626,INDIRECT("'"&amp;VLOOKUP($C626,ModMap!$A$2:$B$21,2,FALSE)&amp;"'!$K:$K"),0)),"")</f>
        <v>N/A</v>
      </c>
      <c r="AC626" s="54" t="str">
        <f t="array" ref="AC626">IFERROR(INDEX(INDIRECT("'"&amp;VLOOKUP($C626,ModMap!$A$2:$B$21,2,FALSE)&amp;"'!AC:AC"),MATCH($K626,INDIRECT("'"&amp;VLOOKUP($C626,ModMap!$A$2:$B$21,2,FALSE)&amp;"'!$K:$K"),0)),"")</f>
        <v/>
      </c>
      <c r="AD626" s="58" t="s">
        <v>33</v>
      </c>
      <c r="AE626" s="54" t="str">
        <f t="array" ref="AE626">IFERROR(INDEX(INDIRECT("'"&amp;VLOOKUP($C626,ModMap!$A$2:$B$21,2,FALSE)&amp;"'!AE:AE"),MATCH($K626,INDIRECT("'"&amp;VLOOKUP($C626,ModMap!$A$2:$B$21,2,FALSE)&amp;"'!$K:$K"),0)),"")</f>
        <v>Not Started</v>
      </c>
      <c r="AF626" s="54" t="str">
        <f t="array" ref="AF626">IFERROR(INDEX(INDIRECT("'"&amp;VLOOKUP($C626,ModMap!$A$2:$B$21,2,FALSE)&amp;"'!AF:AF"),MATCH($K626,INDIRECT("'"&amp;VLOOKUP($C626,ModMap!$A$2:$B$21,2,FALSE)&amp;"'!$K:$K"),0)),"")</f>
        <v>Unassigned</v>
      </c>
      <c r="AG626" s="45" t="s">
        <v>36</v>
      </c>
      <c r="AH626" s="54" t="str">
        <f t="array" ref="AH626">IFERROR(INDEX(INDIRECT("'"&amp;VLOOKUP($C626,ModMap!$A$2:$B$21,2,FALSE)&amp;"'!AH:AH"),MATCH($K626,INDIRECT("'"&amp;VLOOKUP($C626,ModMap!$A$2:$B$21,2,FALSE)&amp;"'!$K:$K"),0)),"")</f>
        <v>N/A</v>
      </c>
      <c r="AI626" s="54" t="str">
        <f t="array" ref="AI626">IFERROR(INDEX(INDIRECT("'"&amp;VLOOKUP($C626,ModMap!$A$2:$B$21,2,FALSE)&amp;"'!AI:AI"),MATCH($K626,INDIRECT("'"&amp;VLOOKUP($C626,ModMap!$A$2:$B$21,2,FALSE)&amp;"'!$K:$K"),0)),"")</f>
        <v/>
      </c>
      <c r="AJ626" s="45" t="s">
        <v>36</v>
      </c>
      <c r="AK626" s="54" t="str">
        <f t="array" ref="AK626">IFERROR(INDEX(INDIRECT("'"&amp;VLOOKUP($C626,ModMap!$A$2:$B$21,2,FALSE)&amp;"'!AK:AK"),MATCH($K626,INDIRECT("'"&amp;VLOOKUP($C626,ModMap!$A$2:$B$21,2,FALSE)&amp;"'!$K:$K"),0)),"")</f>
        <v>N/A</v>
      </c>
      <c r="AL626" s="54" t="str">
        <f t="array" ref="AL626">IFERROR(INDEX(INDIRECT("'"&amp;VLOOKUP($C626,ModMap!$A$2:$B$21,2,FALSE)&amp;"'!AL:AL"),MATCH($K626,INDIRECT("'"&amp;VLOOKUP($C626,ModMap!$A$2:$B$21,2,FALSE)&amp;"'!$K:$K"),0)),"")</f>
        <v/>
      </c>
      <c r="AM626" s="54">
        <f t="shared" si="1"/>
        <v>3</v>
      </c>
      <c r="AN626" s="54" t="str">
        <f t="shared" si="2"/>
        <v>Not Started</v>
      </c>
      <c r="AO626" s="55" t="str">
        <f t="array" ref="AO626">IFERROR(INDEX(INDIRECT("'"&amp;VLOOKUP($C626,ModMap!$A$2:$B$21,2,FALSE)&amp;"'!AO:AO"),MATCH($K626,INDIRECT("'"&amp;VLOOKUP($C626,ModMap!$A$2:$B$21,2,FALSE)&amp;"'!$K:$K"),0)),"")</f>
        <v/>
      </c>
      <c r="AP626" s="53" t="str">
        <f t="array" ref="AP626">IFERROR(HYPERLINK("#'"&amp;VLOOKUP($C626,ModMap!$A$2:$B$21,2,FALSE)&amp;"'!V"&amp;MATCH($K626,INDIRECT("'"&amp;VLOOKUP($C626,ModMap!$A$2:$B$21,2,FALSE)&amp;"'!$K:$K"),0),"Edit on module sheet"),"")</f>
        <v>Edit on module sheet</v>
      </c>
    </row>
    <row r="627" ht="42.0" customHeight="1">
      <c r="A627" s="34">
        <v>625.0</v>
      </c>
      <c r="B627" s="34">
        <v>625.0</v>
      </c>
      <c r="C627" s="34" t="s">
        <v>127</v>
      </c>
      <c r="D627" s="35" t="s">
        <v>128</v>
      </c>
      <c r="E627" s="36" t="s">
        <v>48</v>
      </c>
      <c r="F627" s="107" t="s">
        <v>1531</v>
      </c>
      <c r="G627" s="35" t="s">
        <v>1532</v>
      </c>
      <c r="H627" s="34" t="s">
        <v>3096</v>
      </c>
      <c r="I627" s="34" t="s">
        <v>3097</v>
      </c>
      <c r="J627" s="35" t="s">
        <v>3098</v>
      </c>
      <c r="K627" s="34" t="s">
        <v>3099</v>
      </c>
      <c r="L627" s="35" t="s">
        <v>3100</v>
      </c>
      <c r="M627" s="62" t="s">
        <v>200</v>
      </c>
      <c r="N627" s="34" t="s">
        <v>128</v>
      </c>
      <c r="O627" s="34" t="s">
        <v>3101</v>
      </c>
      <c r="P627" s="35" t="s">
        <v>795</v>
      </c>
      <c r="Q627" s="35" t="s">
        <v>3102</v>
      </c>
      <c r="R627" s="34" t="s">
        <v>762</v>
      </c>
      <c r="S627" s="34" t="s">
        <v>56</v>
      </c>
      <c r="T627" s="34" t="str">
        <f t="array" ref="T627">IFERROR(INDEX(INDIRECT("'"&amp;VLOOKUP($C627,ModMap!$A$2:$B$21,2,FALSE)&amp;"'!T:T"),MATCH($K627,INDIRECT("'"&amp;VLOOKUP($C627,ModMap!$A$2:$B$21,2,FALSE)&amp;"'!$K:$K"),0)),"")</f>
        <v>Unassigned</v>
      </c>
      <c r="U627" s="45" t="s">
        <v>36</v>
      </c>
      <c r="V627" s="34" t="str">
        <f t="array" ref="V627">IFERROR(INDEX(INDIRECT("'"&amp;VLOOKUP($C627,ModMap!$A$2:$B$21,2,FALSE)&amp;"'!V:V"),MATCH($K627,INDIRECT("'"&amp;VLOOKUP($C627,ModMap!$A$2:$B$21,2,FALSE)&amp;"'!$K:$K"),0)),"")</f>
        <v>N/A</v>
      </c>
      <c r="W627" s="34" t="str">
        <f t="array" ref="W627">IFERROR(INDEX(INDIRECT("'"&amp;VLOOKUP($C627,ModMap!$A$2:$B$21,2,FALSE)&amp;"'!W:W"),MATCH($K627,INDIRECT("'"&amp;VLOOKUP($C627,ModMap!$A$2:$B$21,2,FALSE)&amp;"'!$K:$K"),0)),"")</f>
        <v/>
      </c>
      <c r="X627" s="58" t="s">
        <v>33</v>
      </c>
      <c r="Y627" s="34" t="str">
        <f t="array" ref="Y627">IFERROR(INDEX(INDIRECT("'"&amp;VLOOKUP($C627,ModMap!$A$2:$B$21,2,FALSE)&amp;"'!Y:Y"),MATCH($K627,INDIRECT("'"&amp;VLOOKUP($C627,ModMap!$A$2:$B$21,2,FALSE)&amp;"'!$K:$K"),0)),"")</f>
        <v>Not Started</v>
      </c>
      <c r="Z627" s="34" t="str">
        <f t="array" ref="Z627">IFERROR(INDEX(INDIRECT("'"&amp;VLOOKUP($C627,ModMap!$A$2:$B$21,2,FALSE)&amp;"'!Z:Z"),MATCH($K627,INDIRECT("'"&amp;VLOOKUP($C627,ModMap!$A$2:$B$21,2,FALSE)&amp;"'!$K:$K"),0)),"")</f>
        <v>Unassigned</v>
      </c>
      <c r="AA627" s="58" t="s">
        <v>33</v>
      </c>
      <c r="AB627" s="34" t="str">
        <f t="array" ref="AB627">IFERROR(INDEX(INDIRECT("'"&amp;VLOOKUP($C627,ModMap!$A$2:$B$21,2,FALSE)&amp;"'!AB:AB"),MATCH($K627,INDIRECT("'"&amp;VLOOKUP($C627,ModMap!$A$2:$B$21,2,FALSE)&amp;"'!$K:$K"),0)),"")</f>
        <v>Not Started</v>
      </c>
      <c r="AC627" s="34" t="str">
        <f t="array" ref="AC627">IFERROR(INDEX(INDIRECT("'"&amp;VLOOKUP($C627,ModMap!$A$2:$B$21,2,FALSE)&amp;"'!AC:AC"),MATCH($K627,INDIRECT("'"&amp;VLOOKUP($C627,ModMap!$A$2:$B$21,2,FALSE)&amp;"'!$K:$K"),0)),"")</f>
        <v>Unassigned</v>
      </c>
      <c r="AD627" s="45" t="s">
        <v>36</v>
      </c>
      <c r="AE627" s="34" t="str">
        <f t="array" ref="AE627">IFERROR(INDEX(INDIRECT("'"&amp;VLOOKUP($C627,ModMap!$A$2:$B$21,2,FALSE)&amp;"'!AE:AE"),MATCH($K627,INDIRECT("'"&amp;VLOOKUP($C627,ModMap!$A$2:$B$21,2,FALSE)&amp;"'!$K:$K"),0)),"")</f>
        <v>N/A</v>
      </c>
      <c r="AF627" s="34" t="str">
        <f t="array" ref="AF627">IFERROR(INDEX(INDIRECT("'"&amp;VLOOKUP($C627,ModMap!$A$2:$B$21,2,FALSE)&amp;"'!AF:AF"),MATCH($K627,INDIRECT("'"&amp;VLOOKUP($C627,ModMap!$A$2:$B$21,2,FALSE)&amp;"'!$K:$K"),0)),"")</f>
        <v/>
      </c>
      <c r="AG627" s="45" t="s">
        <v>36</v>
      </c>
      <c r="AH627" s="34" t="str">
        <f t="array" ref="AH627">IFERROR(INDEX(INDIRECT("'"&amp;VLOOKUP($C627,ModMap!$A$2:$B$21,2,FALSE)&amp;"'!AH:AH"),MATCH($K627,INDIRECT("'"&amp;VLOOKUP($C627,ModMap!$A$2:$B$21,2,FALSE)&amp;"'!$K:$K"),0)),"")</f>
        <v>N/A</v>
      </c>
      <c r="AI627" s="34" t="str">
        <f t="array" ref="AI627">IFERROR(INDEX(INDIRECT("'"&amp;VLOOKUP($C627,ModMap!$A$2:$B$21,2,FALSE)&amp;"'!AI:AI"),MATCH($K627,INDIRECT("'"&amp;VLOOKUP($C627,ModMap!$A$2:$B$21,2,FALSE)&amp;"'!$K:$K"),0)),"")</f>
        <v/>
      </c>
      <c r="AJ627" s="45" t="s">
        <v>36</v>
      </c>
      <c r="AK627" s="34" t="str">
        <f t="array" ref="AK627">IFERROR(INDEX(INDIRECT("'"&amp;VLOOKUP($C627,ModMap!$A$2:$B$21,2,FALSE)&amp;"'!AK:AK"),MATCH($K627,INDIRECT("'"&amp;VLOOKUP($C627,ModMap!$A$2:$B$21,2,FALSE)&amp;"'!$K:$K"),0)),"")</f>
        <v>N/A</v>
      </c>
      <c r="AL627" s="34" t="str">
        <f t="array" ref="AL627">IFERROR(INDEX(INDIRECT("'"&amp;VLOOKUP($C627,ModMap!$A$2:$B$21,2,FALSE)&amp;"'!AL:AL"),MATCH($K627,INDIRECT("'"&amp;VLOOKUP($C627,ModMap!$A$2:$B$21,2,FALSE)&amp;"'!$K:$K"),0)),"")</f>
        <v/>
      </c>
      <c r="AM627" s="34">
        <f t="shared" si="1"/>
        <v>2</v>
      </c>
      <c r="AN627" s="34" t="str">
        <f t="shared" si="2"/>
        <v>Not Started</v>
      </c>
      <c r="AO627" s="35" t="str">
        <f t="array" ref="AO627">IFERROR(INDEX(INDIRECT("'"&amp;VLOOKUP($C627,ModMap!$A$2:$B$21,2,FALSE)&amp;"'!AO:AO"),MATCH($K627,INDIRECT("'"&amp;VLOOKUP($C627,ModMap!$A$2:$B$21,2,FALSE)&amp;"'!$K:$K"),0)),"")</f>
        <v/>
      </c>
      <c r="AP627" s="53" t="str">
        <f t="array" ref="AP627">IFERROR(HYPERLINK("#'"&amp;VLOOKUP($C627,ModMap!$A$2:$B$21,2,FALSE)&amp;"'!V"&amp;MATCH($K627,INDIRECT("'"&amp;VLOOKUP($C627,ModMap!$A$2:$B$21,2,FALSE)&amp;"'!$K:$K"),0),"Edit on module sheet"),"")</f>
        <v>Edit on module sheet</v>
      </c>
    </row>
    <row r="628" ht="42.0" customHeight="1">
      <c r="A628" s="54">
        <v>626.0</v>
      </c>
      <c r="B628" s="54">
        <v>626.0</v>
      </c>
      <c r="C628" s="54" t="s">
        <v>127</v>
      </c>
      <c r="D628" s="55" t="s">
        <v>128</v>
      </c>
      <c r="E628" s="64" t="s">
        <v>69</v>
      </c>
      <c r="F628" s="107" t="s">
        <v>1531</v>
      </c>
      <c r="G628" s="55" t="s">
        <v>1532</v>
      </c>
      <c r="H628" s="54" t="s">
        <v>3096</v>
      </c>
      <c r="I628" s="54" t="s">
        <v>3097</v>
      </c>
      <c r="J628" s="55" t="s">
        <v>3098</v>
      </c>
      <c r="K628" s="54" t="s">
        <v>3894</v>
      </c>
      <c r="L628" s="55" t="s">
        <v>3895</v>
      </c>
      <c r="M628" s="58" t="s">
        <v>434</v>
      </c>
      <c r="N628" s="54" t="s">
        <v>128</v>
      </c>
      <c r="O628" s="54" t="s">
        <v>3101</v>
      </c>
      <c r="P628" s="55" t="s">
        <v>795</v>
      </c>
      <c r="Q628" s="55" t="s">
        <v>3102</v>
      </c>
      <c r="R628" s="54" t="s">
        <v>762</v>
      </c>
      <c r="S628" s="54" t="s">
        <v>69</v>
      </c>
      <c r="T628" s="54" t="str">
        <f t="array" ref="T628">IFERROR(INDEX(INDIRECT("'"&amp;VLOOKUP($C628,ModMap!$A$2:$B$21,2,FALSE)&amp;"'!T:T"),MATCH($K628,INDIRECT("'"&amp;VLOOKUP($C628,ModMap!$A$2:$B$21,2,FALSE)&amp;"'!$K:$K"),0)),"")</f>
        <v>Unassigned</v>
      </c>
      <c r="U628" s="45" t="s">
        <v>36</v>
      </c>
      <c r="V628" s="54" t="str">
        <f t="array" ref="V628">IFERROR(INDEX(INDIRECT("'"&amp;VLOOKUP($C628,ModMap!$A$2:$B$21,2,FALSE)&amp;"'!V:V"),MATCH($K628,INDIRECT("'"&amp;VLOOKUP($C628,ModMap!$A$2:$B$21,2,FALSE)&amp;"'!$K:$K"),0)),"")</f>
        <v>N/A</v>
      </c>
      <c r="W628" s="54" t="str">
        <f t="array" ref="W628">IFERROR(INDEX(INDIRECT("'"&amp;VLOOKUP($C628,ModMap!$A$2:$B$21,2,FALSE)&amp;"'!W:W"),MATCH($K628,INDIRECT("'"&amp;VLOOKUP($C628,ModMap!$A$2:$B$21,2,FALSE)&amp;"'!$K:$K"),0)),"")</f>
        <v/>
      </c>
      <c r="X628" s="58" t="s">
        <v>33</v>
      </c>
      <c r="Y628" s="54" t="str">
        <f t="array" ref="Y628">IFERROR(INDEX(INDIRECT("'"&amp;VLOOKUP($C628,ModMap!$A$2:$B$21,2,FALSE)&amp;"'!Y:Y"),MATCH($K628,INDIRECT("'"&amp;VLOOKUP($C628,ModMap!$A$2:$B$21,2,FALSE)&amp;"'!$K:$K"),0)),"")</f>
        <v>Not Started</v>
      </c>
      <c r="Z628" s="54" t="str">
        <f t="array" ref="Z628">IFERROR(INDEX(INDIRECT("'"&amp;VLOOKUP($C628,ModMap!$A$2:$B$21,2,FALSE)&amp;"'!Z:Z"),MATCH($K628,INDIRECT("'"&amp;VLOOKUP($C628,ModMap!$A$2:$B$21,2,FALSE)&amp;"'!$K:$K"),0)),"")</f>
        <v>Unassigned</v>
      </c>
      <c r="AA628" s="45" t="s">
        <v>36</v>
      </c>
      <c r="AB628" s="54" t="str">
        <f t="array" ref="AB628">IFERROR(INDEX(INDIRECT("'"&amp;VLOOKUP($C628,ModMap!$A$2:$B$21,2,FALSE)&amp;"'!AB:AB"),MATCH($K628,INDIRECT("'"&amp;VLOOKUP($C628,ModMap!$A$2:$B$21,2,FALSE)&amp;"'!$K:$K"),0)),"")</f>
        <v>N/A</v>
      </c>
      <c r="AC628" s="54" t="str">
        <f t="array" ref="AC628">IFERROR(INDEX(INDIRECT("'"&amp;VLOOKUP($C628,ModMap!$A$2:$B$21,2,FALSE)&amp;"'!AC:AC"),MATCH($K628,INDIRECT("'"&amp;VLOOKUP($C628,ModMap!$A$2:$B$21,2,FALSE)&amp;"'!$K:$K"),0)),"")</f>
        <v/>
      </c>
      <c r="AD628" s="45" t="s">
        <v>36</v>
      </c>
      <c r="AE628" s="54" t="str">
        <f t="array" ref="AE628">IFERROR(INDEX(INDIRECT("'"&amp;VLOOKUP($C628,ModMap!$A$2:$B$21,2,FALSE)&amp;"'!AE:AE"),MATCH($K628,INDIRECT("'"&amp;VLOOKUP($C628,ModMap!$A$2:$B$21,2,FALSE)&amp;"'!$K:$K"),0)),"")</f>
        <v>N/A</v>
      </c>
      <c r="AF628" s="54" t="str">
        <f t="array" ref="AF628">IFERROR(INDEX(INDIRECT("'"&amp;VLOOKUP($C628,ModMap!$A$2:$B$21,2,FALSE)&amp;"'!AF:AF"),MATCH($K628,INDIRECT("'"&amp;VLOOKUP($C628,ModMap!$A$2:$B$21,2,FALSE)&amp;"'!$K:$K"),0)),"")</f>
        <v/>
      </c>
      <c r="AG628" s="45" t="s">
        <v>36</v>
      </c>
      <c r="AH628" s="54" t="str">
        <f t="array" ref="AH628">IFERROR(INDEX(INDIRECT("'"&amp;VLOOKUP($C628,ModMap!$A$2:$B$21,2,FALSE)&amp;"'!AH:AH"),MATCH($K628,INDIRECT("'"&amp;VLOOKUP($C628,ModMap!$A$2:$B$21,2,FALSE)&amp;"'!$K:$K"),0)),"")</f>
        <v>N/A</v>
      </c>
      <c r="AI628" s="54" t="str">
        <f t="array" ref="AI628">IFERROR(INDEX(INDIRECT("'"&amp;VLOOKUP($C628,ModMap!$A$2:$B$21,2,FALSE)&amp;"'!AI:AI"),MATCH($K628,INDIRECT("'"&amp;VLOOKUP($C628,ModMap!$A$2:$B$21,2,FALSE)&amp;"'!$K:$K"),0)),"")</f>
        <v/>
      </c>
      <c r="AJ628" s="45" t="s">
        <v>36</v>
      </c>
      <c r="AK628" s="54" t="str">
        <f t="array" ref="AK628">IFERROR(INDEX(INDIRECT("'"&amp;VLOOKUP($C628,ModMap!$A$2:$B$21,2,FALSE)&amp;"'!AK:AK"),MATCH($K628,INDIRECT("'"&amp;VLOOKUP($C628,ModMap!$A$2:$B$21,2,FALSE)&amp;"'!$K:$K"),0)),"")</f>
        <v>N/A</v>
      </c>
      <c r="AL628" s="54" t="str">
        <f t="array" ref="AL628">IFERROR(INDEX(INDIRECT("'"&amp;VLOOKUP($C628,ModMap!$A$2:$B$21,2,FALSE)&amp;"'!AL:AL"),MATCH($K628,INDIRECT("'"&amp;VLOOKUP($C628,ModMap!$A$2:$B$21,2,FALSE)&amp;"'!$K:$K"),0)),"")</f>
        <v/>
      </c>
      <c r="AM628" s="54">
        <f t="shared" si="1"/>
        <v>1</v>
      </c>
      <c r="AN628" s="54" t="str">
        <f t="shared" si="2"/>
        <v>Not Started</v>
      </c>
      <c r="AO628" s="55" t="str">
        <f t="array" ref="AO628">IFERROR(INDEX(INDIRECT("'"&amp;VLOOKUP($C628,ModMap!$A$2:$B$21,2,FALSE)&amp;"'!AO:AO"),MATCH($K628,INDIRECT("'"&amp;VLOOKUP($C628,ModMap!$A$2:$B$21,2,FALSE)&amp;"'!$K:$K"),0)),"")</f>
        <v/>
      </c>
      <c r="AP628" s="53" t="str">
        <f t="array" ref="AP628">IFERROR(HYPERLINK("#'"&amp;VLOOKUP($C628,ModMap!$A$2:$B$21,2,FALSE)&amp;"'!V"&amp;MATCH($K628,INDIRECT("'"&amp;VLOOKUP($C628,ModMap!$A$2:$B$21,2,FALSE)&amp;"'!$K:$K"),0),"Edit on module sheet"),"")</f>
        <v>Edit on module sheet</v>
      </c>
    </row>
    <row r="629" ht="42.0" customHeight="1">
      <c r="A629" s="34">
        <v>627.0</v>
      </c>
      <c r="B629" s="34">
        <v>627.0</v>
      </c>
      <c r="C629" s="34" t="s">
        <v>127</v>
      </c>
      <c r="D629" s="35" t="s">
        <v>128</v>
      </c>
      <c r="E629" s="36" t="s">
        <v>48</v>
      </c>
      <c r="F629" s="107" t="s">
        <v>1531</v>
      </c>
      <c r="G629" s="35" t="s">
        <v>1532</v>
      </c>
      <c r="H629" s="34" t="s">
        <v>1631</v>
      </c>
      <c r="I629" s="34" t="s">
        <v>1632</v>
      </c>
      <c r="J629" s="35" t="s">
        <v>1633</v>
      </c>
      <c r="K629" s="34" t="s">
        <v>3112</v>
      </c>
      <c r="L629" s="35" t="s">
        <v>3113</v>
      </c>
      <c r="M629" s="62" t="s">
        <v>200</v>
      </c>
      <c r="N629" s="34" t="s">
        <v>128</v>
      </c>
      <c r="O629" s="34" t="s">
        <v>1551</v>
      </c>
      <c r="P629" s="35" t="s">
        <v>1636</v>
      </c>
      <c r="Q629" s="35" t="s">
        <v>1637</v>
      </c>
      <c r="R629" s="34" t="s">
        <v>1638</v>
      </c>
      <c r="S629" s="34" t="s">
        <v>53</v>
      </c>
      <c r="T629" s="34" t="str">
        <f t="array" ref="T629">IFERROR(INDEX(INDIRECT("'"&amp;VLOOKUP($C629,ModMap!$A$2:$B$21,2,FALSE)&amp;"'!T:T"),MATCH($K629,INDIRECT("'"&amp;VLOOKUP($C629,ModMap!$A$2:$B$21,2,FALSE)&amp;"'!$K:$K"),0)),"")</f>
        <v>Unassigned</v>
      </c>
      <c r="U629" s="45" t="s">
        <v>36</v>
      </c>
      <c r="V629" s="34" t="str">
        <f t="array" ref="V629">IFERROR(INDEX(INDIRECT("'"&amp;VLOOKUP($C629,ModMap!$A$2:$B$21,2,FALSE)&amp;"'!V:V"),MATCH($K629,INDIRECT("'"&amp;VLOOKUP($C629,ModMap!$A$2:$B$21,2,FALSE)&amp;"'!$K:$K"),0)),"")</f>
        <v>N/A</v>
      </c>
      <c r="W629" s="34" t="str">
        <f t="array" ref="W629">IFERROR(INDEX(INDIRECT("'"&amp;VLOOKUP($C629,ModMap!$A$2:$B$21,2,FALSE)&amp;"'!W:W"),MATCH($K629,INDIRECT("'"&amp;VLOOKUP($C629,ModMap!$A$2:$B$21,2,FALSE)&amp;"'!$K:$K"),0)),"")</f>
        <v/>
      </c>
      <c r="X629" s="58" t="s">
        <v>33</v>
      </c>
      <c r="Y629" s="34" t="str">
        <f t="array" ref="Y629">IFERROR(INDEX(INDIRECT("'"&amp;VLOOKUP($C629,ModMap!$A$2:$B$21,2,FALSE)&amp;"'!Y:Y"),MATCH($K629,INDIRECT("'"&amp;VLOOKUP($C629,ModMap!$A$2:$B$21,2,FALSE)&amp;"'!$K:$K"),0)),"")</f>
        <v>Not Started</v>
      </c>
      <c r="Z629" s="34" t="str">
        <f t="array" ref="Z629">IFERROR(INDEX(INDIRECT("'"&amp;VLOOKUP($C629,ModMap!$A$2:$B$21,2,FALSE)&amp;"'!Z:Z"),MATCH($K629,INDIRECT("'"&amp;VLOOKUP($C629,ModMap!$A$2:$B$21,2,FALSE)&amp;"'!$K:$K"),0)),"")</f>
        <v>Unassigned</v>
      </c>
      <c r="AA629" s="58" t="s">
        <v>33</v>
      </c>
      <c r="AB629" s="34" t="str">
        <f t="array" ref="AB629">IFERROR(INDEX(INDIRECT("'"&amp;VLOOKUP($C629,ModMap!$A$2:$B$21,2,FALSE)&amp;"'!AB:AB"),MATCH($K629,INDIRECT("'"&amp;VLOOKUP($C629,ModMap!$A$2:$B$21,2,FALSE)&amp;"'!$K:$K"),0)),"")</f>
        <v>Not Started</v>
      </c>
      <c r="AC629" s="34" t="str">
        <f t="array" ref="AC629">IFERROR(INDEX(INDIRECT("'"&amp;VLOOKUP($C629,ModMap!$A$2:$B$21,2,FALSE)&amp;"'!AC:AC"),MATCH($K629,INDIRECT("'"&amp;VLOOKUP($C629,ModMap!$A$2:$B$21,2,FALSE)&amp;"'!$K:$K"),0)),"")</f>
        <v>Unassigned</v>
      </c>
      <c r="AD629" s="45" t="s">
        <v>36</v>
      </c>
      <c r="AE629" s="34" t="str">
        <f t="array" ref="AE629">IFERROR(INDEX(INDIRECT("'"&amp;VLOOKUP($C629,ModMap!$A$2:$B$21,2,FALSE)&amp;"'!AE:AE"),MATCH($K629,INDIRECT("'"&amp;VLOOKUP($C629,ModMap!$A$2:$B$21,2,FALSE)&amp;"'!$K:$K"),0)),"")</f>
        <v>N/A</v>
      </c>
      <c r="AF629" s="34" t="str">
        <f t="array" ref="AF629">IFERROR(INDEX(INDIRECT("'"&amp;VLOOKUP($C629,ModMap!$A$2:$B$21,2,FALSE)&amp;"'!AF:AF"),MATCH($K629,INDIRECT("'"&amp;VLOOKUP($C629,ModMap!$A$2:$B$21,2,FALSE)&amp;"'!$K:$K"),0)),"")</f>
        <v/>
      </c>
      <c r="AG629" s="45" t="s">
        <v>36</v>
      </c>
      <c r="AH629" s="34" t="str">
        <f t="array" ref="AH629">IFERROR(INDEX(INDIRECT("'"&amp;VLOOKUP($C629,ModMap!$A$2:$B$21,2,FALSE)&amp;"'!AH:AH"),MATCH($K629,INDIRECT("'"&amp;VLOOKUP($C629,ModMap!$A$2:$B$21,2,FALSE)&amp;"'!$K:$K"),0)),"")</f>
        <v>N/A</v>
      </c>
      <c r="AI629" s="34" t="str">
        <f t="array" ref="AI629">IFERROR(INDEX(INDIRECT("'"&amp;VLOOKUP($C629,ModMap!$A$2:$B$21,2,FALSE)&amp;"'!AI:AI"),MATCH($K629,INDIRECT("'"&amp;VLOOKUP($C629,ModMap!$A$2:$B$21,2,FALSE)&amp;"'!$K:$K"),0)),"")</f>
        <v/>
      </c>
      <c r="AJ629" s="45" t="s">
        <v>36</v>
      </c>
      <c r="AK629" s="34" t="str">
        <f t="array" ref="AK629">IFERROR(INDEX(INDIRECT("'"&amp;VLOOKUP($C629,ModMap!$A$2:$B$21,2,FALSE)&amp;"'!AK:AK"),MATCH($K629,INDIRECT("'"&amp;VLOOKUP($C629,ModMap!$A$2:$B$21,2,FALSE)&amp;"'!$K:$K"),0)),"")</f>
        <v>N/A</v>
      </c>
      <c r="AL629" s="34" t="str">
        <f t="array" ref="AL629">IFERROR(INDEX(INDIRECT("'"&amp;VLOOKUP($C629,ModMap!$A$2:$B$21,2,FALSE)&amp;"'!AL:AL"),MATCH($K629,INDIRECT("'"&amp;VLOOKUP($C629,ModMap!$A$2:$B$21,2,FALSE)&amp;"'!$K:$K"),0)),"")</f>
        <v/>
      </c>
      <c r="AM629" s="34">
        <f t="shared" si="1"/>
        <v>2</v>
      </c>
      <c r="AN629" s="34" t="str">
        <f t="shared" si="2"/>
        <v>Not Started</v>
      </c>
      <c r="AO629" s="35" t="str">
        <f t="array" ref="AO629">IFERROR(INDEX(INDIRECT("'"&amp;VLOOKUP($C629,ModMap!$A$2:$B$21,2,FALSE)&amp;"'!AO:AO"),MATCH($K629,INDIRECT("'"&amp;VLOOKUP($C629,ModMap!$A$2:$B$21,2,FALSE)&amp;"'!$K:$K"),0)),"")</f>
        <v/>
      </c>
      <c r="AP629" s="53" t="str">
        <f t="array" ref="AP629">IFERROR(HYPERLINK("#'"&amp;VLOOKUP($C629,ModMap!$A$2:$B$21,2,FALSE)&amp;"'!V"&amp;MATCH($K629,INDIRECT("'"&amp;VLOOKUP($C629,ModMap!$A$2:$B$21,2,FALSE)&amp;"'!$K:$K"),0),"Edit on module sheet"),"")</f>
        <v>Edit on module sheet</v>
      </c>
    </row>
    <row r="630" ht="42.0" customHeight="1">
      <c r="A630" s="54">
        <v>628.0</v>
      </c>
      <c r="B630" s="54">
        <v>628.0</v>
      </c>
      <c r="C630" s="54" t="s">
        <v>127</v>
      </c>
      <c r="D630" s="55" t="s">
        <v>128</v>
      </c>
      <c r="E630" s="36" t="s">
        <v>48</v>
      </c>
      <c r="F630" s="107" t="s">
        <v>1531</v>
      </c>
      <c r="G630" s="55" t="s">
        <v>1532</v>
      </c>
      <c r="H630" s="54" t="s">
        <v>1631</v>
      </c>
      <c r="I630" s="54" t="s">
        <v>1632</v>
      </c>
      <c r="J630" s="55" t="s">
        <v>1633</v>
      </c>
      <c r="K630" s="54" t="s">
        <v>3116</v>
      </c>
      <c r="L630" s="55" t="s">
        <v>3117</v>
      </c>
      <c r="M630" s="62" t="s">
        <v>200</v>
      </c>
      <c r="N630" s="54" t="s">
        <v>128</v>
      </c>
      <c r="O630" s="54" t="s">
        <v>1551</v>
      </c>
      <c r="P630" s="55" t="s">
        <v>1636</v>
      </c>
      <c r="Q630" s="55" t="s">
        <v>1637</v>
      </c>
      <c r="R630" s="54" t="s">
        <v>1638</v>
      </c>
      <c r="S630" s="54" t="s">
        <v>56</v>
      </c>
      <c r="T630" s="54" t="str">
        <f t="array" ref="T630">IFERROR(INDEX(INDIRECT("'"&amp;VLOOKUP($C630,ModMap!$A$2:$B$21,2,FALSE)&amp;"'!T:T"),MATCH($K630,INDIRECT("'"&amp;VLOOKUP($C630,ModMap!$A$2:$B$21,2,FALSE)&amp;"'!$K:$K"),0)),"")</f>
        <v>Unassigned</v>
      </c>
      <c r="U630" s="45" t="s">
        <v>36</v>
      </c>
      <c r="V630" s="54" t="str">
        <f t="array" ref="V630">IFERROR(INDEX(INDIRECT("'"&amp;VLOOKUP($C630,ModMap!$A$2:$B$21,2,FALSE)&amp;"'!V:V"),MATCH($K630,INDIRECT("'"&amp;VLOOKUP($C630,ModMap!$A$2:$B$21,2,FALSE)&amp;"'!$K:$K"),0)),"")</f>
        <v>N/A</v>
      </c>
      <c r="W630" s="54" t="str">
        <f t="array" ref="W630">IFERROR(INDEX(INDIRECT("'"&amp;VLOOKUP($C630,ModMap!$A$2:$B$21,2,FALSE)&amp;"'!W:W"),MATCH($K630,INDIRECT("'"&amp;VLOOKUP($C630,ModMap!$A$2:$B$21,2,FALSE)&amp;"'!$K:$K"),0)),"")</f>
        <v/>
      </c>
      <c r="X630" s="58" t="s">
        <v>33</v>
      </c>
      <c r="Y630" s="54" t="str">
        <f t="array" ref="Y630">IFERROR(INDEX(INDIRECT("'"&amp;VLOOKUP($C630,ModMap!$A$2:$B$21,2,FALSE)&amp;"'!Y:Y"),MATCH($K630,INDIRECT("'"&amp;VLOOKUP($C630,ModMap!$A$2:$B$21,2,FALSE)&amp;"'!$K:$K"),0)),"")</f>
        <v>Not Started</v>
      </c>
      <c r="Z630" s="54" t="str">
        <f t="array" ref="Z630">IFERROR(INDEX(INDIRECT("'"&amp;VLOOKUP($C630,ModMap!$A$2:$B$21,2,FALSE)&amp;"'!Z:Z"),MATCH($K630,INDIRECT("'"&amp;VLOOKUP($C630,ModMap!$A$2:$B$21,2,FALSE)&amp;"'!$K:$K"),0)),"")</f>
        <v>Unassigned</v>
      </c>
      <c r="AA630" s="58" t="s">
        <v>33</v>
      </c>
      <c r="AB630" s="54" t="str">
        <f t="array" ref="AB630">IFERROR(INDEX(INDIRECT("'"&amp;VLOOKUP($C630,ModMap!$A$2:$B$21,2,FALSE)&amp;"'!AB:AB"),MATCH($K630,INDIRECT("'"&amp;VLOOKUP($C630,ModMap!$A$2:$B$21,2,FALSE)&amp;"'!$K:$K"),0)),"")</f>
        <v>Not Started</v>
      </c>
      <c r="AC630" s="54" t="str">
        <f t="array" ref="AC630">IFERROR(INDEX(INDIRECT("'"&amp;VLOOKUP($C630,ModMap!$A$2:$B$21,2,FALSE)&amp;"'!AC:AC"),MATCH($K630,INDIRECT("'"&amp;VLOOKUP($C630,ModMap!$A$2:$B$21,2,FALSE)&amp;"'!$K:$K"),0)),"")</f>
        <v>Unassigned</v>
      </c>
      <c r="AD630" s="58" t="s">
        <v>33</v>
      </c>
      <c r="AE630" s="54" t="str">
        <f t="array" ref="AE630">IFERROR(INDEX(INDIRECT("'"&amp;VLOOKUP($C630,ModMap!$A$2:$B$21,2,FALSE)&amp;"'!AE:AE"),MATCH($K630,INDIRECT("'"&amp;VLOOKUP($C630,ModMap!$A$2:$B$21,2,FALSE)&amp;"'!$K:$K"),0)),"")</f>
        <v>Not Started</v>
      </c>
      <c r="AF630" s="54" t="str">
        <f t="array" ref="AF630">IFERROR(INDEX(INDIRECT("'"&amp;VLOOKUP($C630,ModMap!$A$2:$B$21,2,FALSE)&amp;"'!AF:AF"),MATCH($K630,INDIRECT("'"&amp;VLOOKUP($C630,ModMap!$A$2:$B$21,2,FALSE)&amp;"'!$K:$K"),0)),"")</f>
        <v>Unassigned</v>
      </c>
      <c r="AG630" s="45" t="s">
        <v>36</v>
      </c>
      <c r="AH630" s="54" t="str">
        <f t="array" ref="AH630">IFERROR(INDEX(INDIRECT("'"&amp;VLOOKUP($C630,ModMap!$A$2:$B$21,2,FALSE)&amp;"'!AH:AH"),MATCH($K630,INDIRECT("'"&amp;VLOOKUP($C630,ModMap!$A$2:$B$21,2,FALSE)&amp;"'!$K:$K"),0)),"")</f>
        <v>N/A</v>
      </c>
      <c r="AI630" s="54" t="str">
        <f t="array" ref="AI630">IFERROR(INDEX(INDIRECT("'"&amp;VLOOKUP($C630,ModMap!$A$2:$B$21,2,FALSE)&amp;"'!AI:AI"),MATCH($K630,INDIRECT("'"&amp;VLOOKUP($C630,ModMap!$A$2:$B$21,2,FALSE)&amp;"'!$K:$K"),0)),"")</f>
        <v/>
      </c>
      <c r="AJ630" s="45" t="s">
        <v>36</v>
      </c>
      <c r="AK630" s="54" t="str">
        <f t="array" ref="AK630">IFERROR(INDEX(INDIRECT("'"&amp;VLOOKUP($C630,ModMap!$A$2:$B$21,2,FALSE)&amp;"'!AK:AK"),MATCH($K630,INDIRECT("'"&amp;VLOOKUP($C630,ModMap!$A$2:$B$21,2,FALSE)&amp;"'!$K:$K"),0)),"")</f>
        <v>N/A</v>
      </c>
      <c r="AL630" s="54" t="str">
        <f t="array" ref="AL630">IFERROR(INDEX(INDIRECT("'"&amp;VLOOKUP($C630,ModMap!$A$2:$B$21,2,FALSE)&amp;"'!AL:AL"),MATCH($K630,INDIRECT("'"&amp;VLOOKUP($C630,ModMap!$A$2:$B$21,2,FALSE)&amp;"'!$K:$K"),0)),"")</f>
        <v/>
      </c>
      <c r="AM630" s="54">
        <f t="shared" si="1"/>
        <v>3</v>
      </c>
      <c r="AN630" s="54" t="str">
        <f t="shared" si="2"/>
        <v>Not Started</v>
      </c>
      <c r="AO630" s="55" t="str">
        <f t="array" ref="AO630">IFERROR(INDEX(INDIRECT("'"&amp;VLOOKUP($C630,ModMap!$A$2:$B$21,2,FALSE)&amp;"'!AO:AO"),MATCH($K630,INDIRECT("'"&amp;VLOOKUP($C630,ModMap!$A$2:$B$21,2,FALSE)&amp;"'!$K:$K"),0)),"")</f>
        <v/>
      </c>
      <c r="AP630" s="53" t="str">
        <f t="array" ref="AP630">IFERROR(HYPERLINK("#'"&amp;VLOOKUP($C630,ModMap!$A$2:$B$21,2,FALSE)&amp;"'!V"&amp;MATCH($K630,INDIRECT("'"&amp;VLOOKUP($C630,ModMap!$A$2:$B$21,2,FALSE)&amp;"'!$K:$K"),0),"Edit on module sheet"),"")</f>
        <v>Edit on module sheet</v>
      </c>
    </row>
    <row r="631" ht="42.0" customHeight="1">
      <c r="A631" s="34">
        <v>629.0</v>
      </c>
      <c r="B631" s="34">
        <v>629.0</v>
      </c>
      <c r="C631" s="34" t="s">
        <v>127</v>
      </c>
      <c r="D631" s="35" t="s">
        <v>128</v>
      </c>
      <c r="E631" s="65" t="s">
        <v>41</v>
      </c>
      <c r="F631" s="107" t="s">
        <v>1531</v>
      </c>
      <c r="G631" s="35" t="s">
        <v>1532</v>
      </c>
      <c r="H631" s="34" t="s">
        <v>1631</v>
      </c>
      <c r="I631" s="34" t="s">
        <v>1632</v>
      </c>
      <c r="J631" s="35" t="s">
        <v>1633</v>
      </c>
      <c r="K631" s="34" t="s">
        <v>1634</v>
      </c>
      <c r="L631" s="35" t="s">
        <v>1635</v>
      </c>
      <c r="M631" s="62" t="s">
        <v>200</v>
      </c>
      <c r="N631" s="34" t="s">
        <v>128</v>
      </c>
      <c r="O631" s="34" t="s">
        <v>1551</v>
      </c>
      <c r="P631" s="35" t="s">
        <v>1636</v>
      </c>
      <c r="Q631" s="35" t="s">
        <v>1637</v>
      </c>
      <c r="R631" s="34" t="s">
        <v>1638</v>
      </c>
      <c r="S631" s="34" t="s">
        <v>206</v>
      </c>
      <c r="T631" s="34" t="str">
        <f t="array" ref="T631">IFERROR(INDEX(INDIRECT("'"&amp;VLOOKUP($C631,ModMap!$A$2:$B$21,2,FALSE)&amp;"'!T:T"),MATCH($K631,INDIRECT("'"&amp;VLOOKUP($C631,ModMap!$A$2:$B$21,2,FALSE)&amp;"'!$K:$K"),0)),"")</f>
        <v>Unassigned</v>
      </c>
      <c r="U631" s="58" t="s">
        <v>33</v>
      </c>
      <c r="V631" s="34" t="str">
        <f t="array" ref="V631">IFERROR(INDEX(INDIRECT("'"&amp;VLOOKUP($C631,ModMap!$A$2:$B$21,2,FALSE)&amp;"'!V:V"),MATCH($K631,INDIRECT("'"&amp;VLOOKUP($C631,ModMap!$A$2:$B$21,2,FALSE)&amp;"'!$K:$K"),0)),"")</f>
        <v>Not Started</v>
      </c>
      <c r="W631" s="34" t="str">
        <f t="array" ref="W631">IFERROR(INDEX(INDIRECT("'"&amp;VLOOKUP($C631,ModMap!$A$2:$B$21,2,FALSE)&amp;"'!W:W"),MATCH($K631,INDIRECT("'"&amp;VLOOKUP($C631,ModMap!$A$2:$B$21,2,FALSE)&amp;"'!$K:$K"),0)),"")</f>
        <v>Unassigned</v>
      </c>
      <c r="X631" s="45" t="s">
        <v>36</v>
      </c>
      <c r="Y631" s="34" t="str">
        <f t="array" ref="Y631">IFERROR(INDEX(INDIRECT("'"&amp;VLOOKUP($C631,ModMap!$A$2:$B$21,2,FALSE)&amp;"'!Y:Y"),MATCH($K631,INDIRECT("'"&amp;VLOOKUP($C631,ModMap!$A$2:$B$21,2,FALSE)&amp;"'!$K:$K"),0)),"")</f>
        <v>N/A</v>
      </c>
      <c r="Z631" s="34" t="str">
        <f t="array" ref="Z631">IFERROR(INDEX(INDIRECT("'"&amp;VLOOKUP($C631,ModMap!$A$2:$B$21,2,FALSE)&amp;"'!Z:Z"),MATCH($K631,INDIRECT("'"&amp;VLOOKUP($C631,ModMap!$A$2:$B$21,2,FALSE)&amp;"'!$K:$K"),0)),"")</f>
        <v/>
      </c>
      <c r="AA631" s="45" t="s">
        <v>36</v>
      </c>
      <c r="AB631" s="34" t="str">
        <f t="array" ref="AB631">IFERROR(INDEX(INDIRECT("'"&amp;VLOOKUP($C631,ModMap!$A$2:$B$21,2,FALSE)&amp;"'!AB:AB"),MATCH($K631,INDIRECT("'"&amp;VLOOKUP($C631,ModMap!$A$2:$B$21,2,FALSE)&amp;"'!$K:$K"),0)),"")</f>
        <v>N/A</v>
      </c>
      <c r="AC631" s="34" t="str">
        <f t="array" ref="AC631">IFERROR(INDEX(INDIRECT("'"&amp;VLOOKUP($C631,ModMap!$A$2:$B$21,2,FALSE)&amp;"'!AC:AC"),MATCH($K631,INDIRECT("'"&amp;VLOOKUP($C631,ModMap!$A$2:$B$21,2,FALSE)&amp;"'!$K:$K"),0)),"")</f>
        <v/>
      </c>
      <c r="AD631" s="58" t="s">
        <v>33</v>
      </c>
      <c r="AE631" s="34" t="str">
        <f t="array" ref="AE631">IFERROR(INDEX(INDIRECT("'"&amp;VLOOKUP($C631,ModMap!$A$2:$B$21,2,FALSE)&amp;"'!AE:AE"),MATCH($K631,INDIRECT("'"&amp;VLOOKUP($C631,ModMap!$A$2:$B$21,2,FALSE)&amp;"'!$K:$K"),0)),"")</f>
        <v>Not Started</v>
      </c>
      <c r="AF631" s="34" t="str">
        <f t="array" ref="AF631">IFERROR(INDEX(INDIRECT("'"&amp;VLOOKUP($C631,ModMap!$A$2:$B$21,2,FALSE)&amp;"'!AF:AF"),MATCH($K631,INDIRECT("'"&amp;VLOOKUP($C631,ModMap!$A$2:$B$21,2,FALSE)&amp;"'!$K:$K"),0)),"")</f>
        <v>Unassigned</v>
      </c>
      <c r="AG631" s="45" t="s">
        <v>36</v>
      </c>
      <c r="AH631" s="34" t="str">
        <f t="array" ref="AH631">IFERROR(INDEX(INDIRECT("'"&amp;VLOOKUP($C631,ModMap!$A$2:$B$21,2,FALSE)&amp;"'!AH:AH"),MATCH($K631,INDIRECT("'"&amp;VLOOKUP($C631,ModMap!$A$2:$B$21,2,FALSE)&amp;"'!$K:$K"),0)),"")</f>
        <v>N/A</v>
      </c>
      <c r="AI631" s="34" t="str">
        <f t="array" ref="AI631">IFERROR(INDEX(INDIRECT("'"&amp;VLOOKUP($C631,ModMap!$A$2:$B$21,2,FALSE)&amp;"'!AI:AI"),MATCH($K631,INDIRECT("'"&amp;VLOOKUP($C631,ModMap!$A$2:$B$21,2,FALSE)&amp;"'!$K:$K"),0)),"")</f>
        <v/>
      </c>
      <c r="AJ631" s="45" t="s">
        <v>36</v>
      </c>
      <c r="AK631" s="34" t="str">
        <f t="array" ref="AK631">IFERROR(INDEX(INDIRECT("'"&amp;VLOOKUP($C631,ModMap!$A$2:$B$21,2,FALSE)&amp;"'!AK:AK"),MATCH($K631,INDIRECT("'"&amp;VLOOKUP($C631,ModMap!$A$2:$B$21,2,FALSE)&amp;"'!$K:$K"),0)),"")</f>
        <v>N/A</v>
      </c>
      <c r="AL631" s="34" t="str">
        <f t="array" ref="AL631">IFERROR(INDEX(INDIRECT("'"&amp;VLOOKUP($C631,ModMap!$A$2:$B$21,2,FALSE)&amp;"'!AL:AL"),MATCH($K631,INDIRECT("'"&amp;VLOOKUP($C631,ModMap!$A$2:$B$21,2,FALSE)&amp;"'!$K:$K"),0)),"")</f>
        <v/>
      </c>
      <c r="AM631" s="34">
        <f t="shared" si="1"/>
        <v>2</v>
      </c>
      <c r="AN631" s="34" t="str">
        <f t="shared" si="2"/>
        <v>Not Started</v>
      </c>
      <c r="AO631" s="35" t="str">
        <f t="array" ref="AO631">IFERROR(INDEX(INDIRECT("'"&amp;VLOOKUP($C631,ModMap!$A$2:$B$21,2,FALSE)&amp;"'!AO:AO"),MATCH($K631,INDIRECT("'"&amp;VLOOKUP($C631,ModMap!$A$2:$B$21,2,FALSE)&amp;"'!$K:$K"),0)),"")</f>
        <v/>
      </c>
      <c r="AP631" s="53" t="str">
        <f t="array" ref="AP631">IFERROR(HYPERLINK("#'"&amp;VLOOKUP($C631,ModMap!$A$2:$B$21,2,FALSE)&amp;"'!V"&amp;MATCH($K631,INDIRECT("'"&amp;VLOOKUP($C631,ModMap!$A$2:$B$21,2,FALSE)&amp;"'!$K:$K"),0),"Edit on module sheet"),"")</f>
        <v>Edit on module sheet</v>
      </c>
    </row>
    <row r="632" ht="42.0" customHeight="1">
      <c r="A632" s="54">
        <v>630.0</v>
      </c>
      <c r="B632" s="54">
        <v>630.0</v>
      </c>
      <c r="C632" s="54" t="s">
        <v>127</v>
      </c>
      <c r="D632" s="55" t="s">
        <v>128</v>
      </c>
      <c r="E632" s="64" t="s">
        <v>69</v>
      </c>
      <c r="F632" s="107" t="s">
        <v>1531</v>
      </c>
      <c r="G632" s="55" t="s">
        <v>1532</v>
      </c>
      <c r="H632" s="54" t="s">
        <v>1631</v>
      </c>
      <c r="I632" s="54" t="s">
        <v>1632</v>
      </c>
      <c r="J632" s="55" t="s">
        <v>1633</v>
      </c>
      <c r="K632" s="54" t="s">
        <v>3896</v>
      </c>
      <c r="L632" s="55" t="s">
        <v>3897</v>
      </c>
      <c r="M632" s="58" t="s">
        <v>434</v>
      </c>
      <c r="N632" s="54" t="s">
        <v>128</v>
      </c>
      <c r="O632" s="54" t="s">
        <v>1551</v>
      </c>
      <c r="P632" s="55" t="s">
        <v>1636</v>
      </c>
      <c r="Q632" s="55" t="s">
        <v>1637</v>
      </c>
      <c r="R632" s="54" t="s">
        <v>1638</v>
      </c>
      <c r="S632" s="54" t="s">
        <v>69</v>
      </c>
      <c r="T632" s="54" t="str">
        <f t="array" ref="T632">IFERROR(INDEX(INDIRECT("'"&amp;VLOOKUP($C632,ModMap!$A$2:$B$21,2,FALSE)&amp;"'!T:T"),MATCH($K632,INDIRECT("'"&amp;VLOOKUP($C632,ModMap!$A$2:$B$21,2,FALSE)&amp;"'!$K:$K"),0)),"")</f>
        <v>Unassigned</v>
      </c>
      <c r="U632" s="58" t="s">
        <v>33</v>
      </c>
      <c r="V632" s="54" t="str">
        <f t="array" ref="V632">IFERROR(INDEX(INDIRECT("'"&amp;VLOOKUP($C632,ModMap!$A$2:$B$21,2,FALSE)&amp;"'!V:V"),MATCH($K632,INDIRECT("'"&amp;VLOOKUP($C632,ModMap!$A$2:$B$21,2,FALSE)&amp;"'!$K:$K"),0)),"")</f>
        <v>Not Started</v>
      </c>
      <c r="W632" s="54" t="str">
        <f t="array" ref="W632">IFERROR(INDEX(INDIRECT("'"&amp;VLOOKUP($C632,ModMap!$A$2:$B$21,2,FALSE)&amp;"'!W:W"),MATCH($K632,INDIRECT("'"&amp;VLOOKUP($C632,ModMap!$A$2:$B$21,2,FALSE)&amp;"'!$K:$K"),0)),"")</f>
        <v>Unassigned</v>
      </c>
      <c r="X632" s="58" t="s">
        <v>33</v>
      </c>
      <c r="Y632" s="54" t="str">
        <f t="array" ref="Y632">IFERROR(INDEX(INDIRECT("'"&amp;VLOOKUP($C632,ModMap!$A$2:$B$21,2,FALSE)&amp;"'!Y:Y"),MATCH($K632,INDIRECT("'"&amp;VLOOKUP($C632,ModMap!$A$2:$B$21,2,FALSE)&amp;"'!$K:$K"),0)),"")</f>
        <v>Not Started</v>
      </c>
      <c r="Z632" s="54" t="str">
        <f t="array" ref="Z632">IFERROR(INDEX(INDIRECT("'"&amp;VLOOKUP($C632,ModMap!$A$2:$B$21,2,FALSE)&amp;"'!Z:Z"),MATCH($K632,INDIRECT("'"&amp;VLOOKUP($C632,ModMap!$A$2:$B$21,2,FALSE)&amp;"'!$K:$K"),0)),"")</f>
        <v>Unassigned</v>
      </c>
      <c r="AA632" s="45" t="s">
        <v>36</v>
      </c>
      <c r="AB632" s="54" t="str">
        <f t="array" ref="AB632">IFERROR(INDEX(INDIRECT("'"&amp;VLOOKUP($C632,ModMap!$A$2:$B$21,2,FALSE)&amp;"'!AB:AB"),MATCH($K632,INDIRECT("'"&amp;VLOOKUP($C632,ModMap!$A$2:$B$21,2,FALSE)&amp;"'!$K:$K"),0)),"")</f>
        <v>N/A</v>
      </c>
      <c r="AC632" s="54" t="str">
        <f t="array" ref="AC632">IFERROR(INDEX(INDIRECT("'"&amp;VLOOKUP($C632,ModMap!$A$2:$B$21,2,FALSE)&amp;"'!AC:AC"),MATCH($K632,INDIRECT("'"&amp;VLOOKUP($C632,ModMap!$A$2:$B$21,2,FALSE)&amp;"'!$K:$K"),0)),"")</f>
        <v/>
      </c>
      <c r="AD632" s="58" t="s">
        <v>33</v>
      </c>
      <c r="AE632" s="54" t="str">
        <f t="array" ref="AE632">IFERROR(INDEX(INDIRECT("'"&amp;VLOOKUP($C632,ModMap!$A$2:$B$21,2,FALSE)&amp;"'!AE:AE"),MATCH($K632,INDIRECT("'"&amp;VLOOKUP($C632,ModMap!$A$2:$B$21,2,FALSE)&amp;"'!$K:$K"),0)),"")</f>
        <v>Not Started</v>
      </c>
      <c r="AF632" s="54" t="str">
        <f t="array" ref="AF632">IFERROR(INDEX(INDIRECT("'"&amp;VLOOKUP($C632,ModMap!$A$2:$B$21,2,FALSE)&amp;"'!AF:AF"),MATCH($K632,INDIRECT("'"&amp;VLOOKUP($C632,ModMap!$A$2:$B$21,2,FALSE)&amp;"'!$K:$K"),0)),"")</f>
        <v>Unassigned</v>
      </c>
      <c r="AG632" s="45" t="s">
        <v>36</v>
      </c>
      <c r="AH632" s="54" t="str">
        <f t="array" ref="AH632">IFERROR(INDEX(INDIRECT("'"&amp;VLOOKUP($C632,ModMap!$A$2:$B$21,2,FALSE)&amp;"'!AH:AH"),MATCH($K632,INDIRECT("'"&amp;VLOOKUP($C632,ModMap!$A$2:$B$21,2,FALSE)&amp;"'!$K:$K"),0)),"")</f>
        <v>N/A</v>
      </c>
      <c r="AI632" s="54" t="str">
        <f t="array" ref="AI632">IFERROR(INDEX(INDIRECT("'"&amp;VLOOKUP($C632,ModMap!$A$2:$B$21,2,FALSE)&amp;"'!AI:AI"),MATCH($K632,INDIRECT("'"&amp;VLOOKUP($C632,ModMap!$A$2:$B$21,2,FALSE)&amp;"'!$K:$K"),0)),"")</f>
        <v/>
      </c>
      <c r="AJ632" s="45" t="s">
        <v>36</v>
      </c>
      <c r="AK632" s="54" t="str">
        <f t="array" ref="AK632">IFERROR(INDEX(INDIRECT("'"&amp;VLOOKUP($C632,ModMap!$A$2:$B$21,2,FALSE)&amp;"'!AK:AK"),MATCH($K632,INDIRECT("'"&amp;VLOOKUP($C632,ModMap!$A$2:$B$21,2,FALSE)&amp;"'!$K:$K"),0)),"")</f>
        <v>N/A</v>
      </c>
      <c r="AL632" s="54" t="str">
        <f t="array" ref="AL632">IFERROR(INDEX(INDIRECT("'"&amp;VLOOKUP($C632,ModMap!$A$2:$B$21,2,FALSE)&amp;"'!AL:AL"),MATCH($K632,INDIRECT("'"&amp;VLOOKUP($C632,ModMap!$A$2:$B$21,2,FALSE)&amp;"'!$K:$K"),0)),"")</f>
        <v/>
      </c>
      <c r="AM632" s="54">
        <f t="shared" si="1"/>
        <v>3</v>
      </c>
      <c r="AN632" s="54" t="str">
        <f t="shared" si="2"/>
        <v>Not Started</v>
      </c>
      <c r="AO632" s="55" t="str">
        <f t="array" ref="AO632">IFERROR(INDEX(INDIRECT("'"&amp;VLOOKUP($C632,ModMap!$A$2:$B$21,2,FALSE)&amp;"'!AO:AO"),MATCH($K632,INDIRECT("'"&amp;VLOOKUP($C632,ModMap!$A$2:$B$21,2,FALSE)&amp;"'!$K:$K"),0)),"")</f>
        <v/>
      </c>
      <c r="AP632" s="53" t="str">
        <f t="array" ref="AP632">IFERROR(HYPERLINK("#'"&amp;VLOOKUP($C632,ModMap!$A$2:$B$21,2,FALSE)&amp;"'!V"&amp;MATCH($K632,INDIRECT("'"&amp;VLOOKUP($C632,ModMap!$A$2:$B$21,2,FALSE)&amp;"'!$K:$K"),0),"Edit on module sheet"),"")</f>
        <v>Edit on module sheet</v>
      </c>
    </row>
    <row r="633" ht="42.0" customHeight="1">
      <c r="A633" s="34">
        <v>631.0</v>
      </c>
      <c r="B633" s="34">
        <v>631.0</v>
      </c>
      <c r="C633" s="34" t="s">
        <v>127</v>
      </c>
      <c r="D633" s="35" t="s">
        <v>128</v>
      </c>
      <c r="E633" s="36" t="s">
        <v>48</v>
      </c>
      <c r="F633" s="107" t="s">
        <v>1531</v>
      </c>
      <c r="G633" s="35" t="s">
        <v>1532</v>
      </c>
      <c r="H633" s="34" t="s">
        <v>3127</v>
      </c>
      <c r="I633" s="34" t="s">
        <v>3128</v>
      </c>
      <c r="J633" s="35" t="s">
        <v>3129</v>
      </c>
      <c r="K633" s="34" t="s">
        <v>3130</v>
      </c>
      <c r="L633" s="35" t="s">
        <v>3131</v>
      </c>
      <c r="M633" s="62" t="s">
        <v>200</v>
      </c>
      <c r="N633" s="34" t="s">
        <v>128</v>
      </c>
      <c r="O633" s="34" t="s">
        <v>3132</v>
      </c>
      <c r="P633" s="35" t="s">
        <v>3133</v>
      </c>
      <c r="Q633" s="35" t="s">
        <v>3134</v>
      </c>
      <c r="R633" s="34" t="s">
        <v>3135</v>
      </c>
      <c r="S633" s="34" t="s">
        <v>56</v>
      </c>
      <c r="T633" s="34" t="str">
        <f t="array" ref="T633">IFERROR(INDEX(INDIRECT("'"&amp;VLOOKUP($C633,ModMap!$A$2:$B$21,2,FALSE)&amp;"'!T:T"),MATCH($K633,INDIRECT("'"&amp;VLOOKUP($C633,ModMap!$A$2:$B$21,2,FALSE)&amp;"'!$K:$K"),0)),"")</f>
        <v>Unassigned</v>
      </c>
      <c r="U633" s="45" t="s">
        <v>36</v>
      </c>
      <c r="V633" s="34" t="str">
        <f t="array" ref="V633">IFERROR(INDEX(INDIRECT("'"&amp;VLOOKUP($C633,ModMap!$A$2:$B$21,2,FALSE)&amp;"'!V:V"),MATCH($K633,INDIRECT("'"&amp;VLOOKUP($C633,ModMap!$A$2:$B$21,2,FALSE)&amp;"'!$K:$K"),0)),"")</f>
        <v>N/A</v>
      </c>
      <c r="W633" s="34" t="str">
        <f t="array" ref="W633">IFERROR(INDEX(INDIRECT("'"&amp;VLOOKUP($C633,ModMap!$A$2:$B$21,2,FALSE)&amp;"'!W:W"),MATCH($K633,INDIRECT("'"&amp;VLOOKUP($C633,ModMap!$A$2:$B$21,2,FALSE)&amp;"'!$K:$K"),0)),"")</f>
        <v/>
      </c>
      <c r="X633" s="58" t="s">
        <v>33</v>
      </c>
      <c r="Y633" s="34" t="str">
        <f t="array" ref="Y633">IFERROR(INDEX(INDIRECT("'"&amp;VLOOKUP($C633,ModMap!$A$2:$B$21,2,FALSE)&amp;"'!Y:Y"),MATCH($K633,INDIRECT("'"&amp;VLOOKUP($C633,ModMap!$A$2:$B$21,2,FALSE)&amp;"'!$K:$K"),0)),"")</f>
        <v>Not Started</v>
      </c>
      <c r="Z633" s="34" t="str">
        <f t="array" ref="Z633">IFERROR(INDEX(INDIRECT("'"&amp;VLOOKUP($C633,ModMap!$A$2:$B$21,2,FALSE)&amp;"'!Z:Z"),MATCH($K633,INDIRECT("'"&amp;VLOOKUP($C633,ModMap!$A$2:$B$21,2,FALSE)&amp;"'!$K:$K"),0)),"")</f>
        <v>Unassigned</v>
      </c>
      <c r="AA633" s="45" t="s">
        <v>36</v>
      </c>
      <c r="AB633" s="34" t="str">
        <f t="array" ref="AB633">IFERROR(INDEX(INDIRECT("'"&amp;VLOOKUP($C633,ModMap!$A$2:$B$21,2,FALSE)&amp;"'!AB:AB"),MATCH($K633,INDIRECT("'"&amp;VLOOKUP($C633,ModMap!$A$2:$B$21,2,FALSE)&amp;"'!$K:$K"),0)),"")</f>
        <v>N/A</v>
      </c>
      <c r="AC633" s="34" t="str">
        <f t="array" ref="AC633">IFERROR(INDEX(INDIRECT("'"&amp;VLOOKUP($C633,ModMap!$A$2:$B$21,2,FALSE)&amp;"'!AC:AC"),MATCH($K633,INDIRECT("'"&amp;VLOOKUP($C633,ModMap!$A$2:$B$21,2,FALSE)&amp;"'!$K:$K"),0)),"")</f>
        <v/>
      </c>
      <c r="AD633" s="58" t="s">
        <v>33</v>
      </c>
      <c r="AE633" s="34" t="str">
        <f t="array" ref="AE633">IFERROR(INDEX(INDIRECT("'"&amp;VLOOKUP($C633,ModMap!$A$2:$B$21,2,FALSE)&amp;"'!AE:AE"),MATCH($K633,INDIRECT("'"&amp;VLOOKUP($C633,ModMap!$A$2:$B$21,2,FALSE)&amp;"'!$K:$K"),0)),"")</f>
        <v>Not Started</v>
      </c>
      <c r="AF633" s="34" t="str">
        <f t="array" ref="AF633">IFERROR(INDEX(INDIRECT("'"&amp;VLOOKUP($C633,ModMap!$A$2:$B$21,2,FALSE)&amp;"'!AF:AF"),MATCH($K633,INDIRECT("'"&amp;VLOOKUP($C633,ModMap!$A$2:$B$21,2,FALSE)&amp;"'!$K:$K"),0)),"")</f>
        <v>Unassigned</v>
      </c>
      <c r="AG633" s="45" t="s">
        <v>36</v>
      </c>
      <c r="AH633" s="34" t="str">
        <f t="array" ref="AH633">IFERROR(INDEX(INDIRECT("'"&amp;VLOOKUP($C633,ModMap!$A$2:$B$21,2,FALSE)&amp;"'!AH:AH"),MATCH($K633,INDIRECT("'"&amp;VLOOKUP($C633,ModMap!$A$2:$B$21,2,FALSE)&amp;"'!$K:$K"),0)),"")</f>
        <v>N/A</v>
      </c>
      <c r="AI633" s="34" t="str">
        <f t="array" ref="AI633">IFERROR(INDEX(INDIRECT("'"&amp;VLOOKUP($C633,ModMap!$A$2:$B$21,2,FALSE)&amp;"'!AI:AI"),MATCH($K633,INDIRECT("'"&amp;VLOOKUP($C633,ModMap!$A$2:$B$21,2,FALSE)&amp;"'!$K:$K"),0)),"")</f>
        <v/>
      </c>
      <c r="AJ633" s="45" t="s">
        <v>36</v>
      </c>
      <c r="AK633" s="34" t="str">
        <f t="array" ref="AK633">IFERROR(INDEX(INDIRECT("'"&amp;VLOOKUP($C633,ModMap!$A$2:$B$21,2,FALSE)&amp;"'!AK:AK"),MATCH($K633,INDIRECT("'"&amp;VLOOKUP($C633,ModMap!$A$2:$B$21,2,FALSE)&amp;"'!$K:$K"),0)),"")</f>
        <v>N/A</v>
      </c>
      <c r="AL633" s="34" t="str">
        <f t="array" ref="AL633">IFERROR(INDEX(INDIRECT("'"&amp;VLOOKUP($C633,ModMap!$A$2:$B$21,2,FALSE)&amp;"'!AL:AL"),MATCH($K633,INDIRECT("'"&amp;VLOOKUP($C633,ModMap!$A$2:$B$21,2,FALSE)&amp;"'!$K:$K"),0)),"")</f>
        <v/>
      </c>
      <c r="AM633" s="34">
        <f t="shared" si="1"/>
        <v>2</v>
      </c>
      <c r="AN633" s="34" t="str">
        <f t="shared" si="2"/>
        <v>Not Started</v>
      </c>
      <c r="AO633" s="35" t="str">
        <f t="array" ref="AO633">IFERROR(INDEX(INDIRECT("'"&amp;VLOOKUP($C633,ModMap!$A$2:$B$21,2,FALSE)&amp;"'!AO:AO"),MATCH($K633,INDIRECT("'"&amp;VLOOKUP($C633,ModMap!$A$2:$B$21,2,FALSE)&amp;"'!$K:$K"),0)),"")</f>
        <v/>
      </c>
      <c r="AP633" s="53" t="str">
        <f t="array" ref="AP633">IFERROR(HYPERLINK("#'"&amp;VLOOKUP($C633,ModMap!$A$2:$B$21,2,FALSE)&amp;"'!V"&amp;MATCH($K633,INDIRECT("'"&amp;VLOOKUP($C633,ModMap!$A$2:$B$21,2,FALSE)&amp;"'!$K:$K"),0),"Edit on module sheet"),"")</f>
        <v>Edit on module sheet</v>
      </c>
    </row>
    <row r="634" ht="42.0" customHeight="1">
      <c r="A634" s="54">
        <v>632.0</v>
      </c>
      <c r="B634" s="54">
        <v>632.0</v>
      </c>
      <c r="C634" s="54" t="s">
        <v>127</v>
      </c>
      <c r="D634" s="55" t="s">
        <v>128</v>
      </c>
      <c r="E634" s="64" t="s">
        <v>69</v>
      </c>
      <c r="F634" s="107" t="s">
        <v>1531</v>
      </c>
      <c r="G634" s="55" t="s">
        <v>1532</v>
      </c>
      <c r="H634" s="54" t="s">
        <v>3127</v>
      </c>
      <c r="I634" s="54" t="s">
        <v>3128</v>
      </c>
      <c r="J634" s="55" t="s">
        <v>3129</v>
      </c>
      <c r="K634" s="54" t="s">
        <v>3898</v>
      </c>
      <c r="L634" s="55" t="s">
        <v>3899</v>
      </c>
      <c r="M634" s="58" t="s">
        <v>434</v>
      </c>
      <c r="N634" s="54" t="s">
        <v>128</v>
      </c>
      <c r="O634" s="54" t="s">
        <v>3132</v>
      </c>
      <c r="P634" s="55" t="s">
        <v>3133</v>
      </c>
      <c r="Q634" s="55" t="s">
        <v>3134</v>
      </c>
      <c r="R634" s="54" t="s">
        <v>3135</v>
      </c>
      <c r="S634" s="54" t="s">
        <v>69</v>
      </c>
      <c r="T634" s="54" t="str">
        <f t="array" ref="T634">IFERROR(INDEX(INDIRECT("'"&amp;VLOOKUP($C634,ModMap!$A$2:$B$21,2,FALSE)&amp;"'!T:T"),MATCH($K634,INDIRECT("'"&amp;VLOOKUP($C634,ModMap!$A$2:$B$21,2,FALSE)&amp;"'!$K:$K"),0)),"")</f>
        <v>Unassigned</v>
      </c>
      <c r="U634" s="45" t="s">
        <v>36</v>
      </c>
      <c r="V634" s="54" t="str">
        <f t="array" ref="V634">IFERROR(INDEX(INDIRECT("'"&amp;VLOOKUP($C634,ModMap!$A$2:$B$21,2,FALSE)&amp;"'!V:V"),MATCH($K634,INDIRECT("'"&amp;VLOOKUP($C634,ModMap!$A$2:$B$21,2,FALSE)&amp;"'!$K:$K"),0)),"")</f>
        <v>N/A</v>
      </c>
      <c r="W634" s="54" t="str">
        <f t="array" ref="W634">IFERROR(INDEX(INDIRECT("'"&amp;VLOOKUP($C634,ModMap!$A$2:$B$21,2,FALSE)&amp;"'!W:W"),MATCH($K634,INDIRECT("'"&amp;VLOOKUP($C634,ModMap!$A$2:$B$21,2,FALSE)&amp;"'!$K:$K"),0)),"")</f>
        <v/>
      </c>
      <c r="X634" s="58" t="s">
        <v>33</v>
      </c>
      <c r="Y634" s="54" t="str">
        <f t="array" ref="Y634">IFERROR(INDEX(INDIRECT("'"&amp;VLOOKUP($C634,ModMap!$A$2:$B$21,2,FALSE)&amp;"'!Y:Y"),MATCH($K634,INDIRECT("'"&amp;VLOOKUP($C634,ModMap!$A$2:$B$21,2,FALSE)&amp;"'!$K:$K"),0)),"")</f>
        <v>Not Started</v>
      </c>
      <c r="Z634" s="54" t="str">
        <f t="array" ref="Z634">IFERROR(INDEX(INDIRECT("'"&amp;VLOOKUP($C634,ModMap!$A$2:$B$21,2,FALSE)&amp;"'!Z:Z"),MATCH($K634,INDIRECT("'"&amp;VLOOKUP($C634,ModMap!$A$2:$B$21,2,FALSE)&amp;"'!$K:$K"),0)),"")</f>
        <v>Unassigned</v>
      </c>
      <c r="AA634" s="45" t="s">
        <v>36</v>
      </c>
      <c r="AB634" s="54" t="str">
        <f t="array" ref="AB634">IFERROR(INDEX(INDIRECT("'"&amp;VLOOKUP($C634,ModMap!$A$2:$B$21,2,FALSE)&amp;"'!AB:AB"),MATCH($K634,INDIRECT("'"&amp;VLOOKUP($C634,ModMap!$A$2:$B$21,2,FALSE)&amp;"'!$K:$K"),0)),"")</f>
        <v>N/A</v>
      </c>
      <c r="AC634" s="54" t="str">
        <f t="array" ref="AC634">IFERROR(INDEX(INDIRECT("'"&amp;VLOOKUP($C634,ModMap!$A$2:$B$21,2,FALSE)&amp;"'!AC:AC"),MATCH($K634,INDIRECT("'"&amp;VLOOKUP($C634,ModMap!$A$2:$B$21,2,FALSE)&amp;"'!$K:$K"),0)),"")</f>
        <v/>
      </c>
      <c r="AD634" s="45" t="s">
        <v>36</v>
      </c>
      <c r="AE634" s="54" t="str">
        <f t="array" ref="AE634">IFERROR(INDEX(INDIRECT("'"&amp;VLOOKUP($C634,ModMap!$A$2:$B$21,2,FALSE)&amp;"'!AE:AE"),MATCH($K634,INDIRECT("'"&amp;VLOOKUP($C634,ModMap!$A$2:$B$21,2,FALSE)&amp;"'!$K:$K"),0)),"")</f>
        <v>N/A</v>
      </c>
      <c r="AF634" s="54" t="str">
        <f t="array" ref="AF634">IFERROR(INDEX(INDIRECT("'"&amp;VLOOKUP($C634,ModMap!$A$2:$B$21,2,FALSE)&amp;"'!AF:AF"),MATCH($K634,INDIRECT("'"&amp;VLOOKUP($C634,ModMap!$A$2:$B$21,2,FALSE)&amp;"'!$K:$K"),0)),"")</f>
        <v/>
      </c>
      <c r="AG634" s="45" t="s">
        <v>36</v>
      </c>
      <c r="AH634" s="54" t="str">
        <f t="array" ref="AH634">IFERROR(INDEX(INDIRECT("'"&amp;VLOOKUP($C634,ModMap!$A$2:$B$21,2,FALSE)&amp;"'!AH:AH"),MATCH($K634,INDIRECT("'"&amp;VLOOKUP($C634,ModMap!$A$2:$B$21,2,FALSE)&amp;"'!$K:$K"),0)),"")</f>
        <v>N/A</v>
      </c>
      <c r="AI634" s="54" t="str">
        <f t="array" ref="AI634">IFERROR(INDEX(INDIRECT("'"&amp;VLOOKUP($C634,ModMap!$A$2:$B$21,2,FALSE)&amp;"'!AI:AI"),MATCH($K634,INDIRECT("'"&amp;VLOOKUP($C634,ModMap!$A$2:$B$21,2,FALSE)&amp;"'!$K:$K"),0)),"")</f>
        <v/>
      </c>
      <c r="AJ634" s="45" t="s">
        <v>36</v>
      </c>
      <c r="AK634" s="54" t="str">
        <f t="array" ref="AK634">IFERROR(INDEX(INDIRECT("'"&amp;VLOOKUP($C634,ModMap!$A$2:$B$21,2,FALSE)&amp;"'!AK:AK"),MATCH($K634,INDIRECT("'"&amp;VLOOKUP($C634,ModMap!$A$2:$B$21,2,FALSE)&amp;"'!$K:$K"),0)),"")</f>
        <v>N/A</v>
      </c>
      <c r="AL634" s="54" t="str">
        <f t="array" ref="AL634">IFERROR(INDEX(INDIRECT("'"&amp;VLOOKUP($C634,ModMap!$A$2:$B$21,2,FALSE)&amp;"'!AL:AL"),MATCH($K634,INDIRECT("'"&amp;VLOOKUP($C634,ModMap!$A$2:$B$21,2,FALSE)&amp;"'!$K:$K"),0)),"")</f>
        <v/>
      </c>
      <c r="AM634" s="54">
        <f t="shared" si="1"/>
        <v>1</v>
      </c>
      <c r="AN634" s="54" t="str">
        <f t="shared" si="2"/>
        <v>Not Started</v>
      </c>
      <c r="AO634" s="55" t="str">
        <f t="array" ref="AO634">IFERROR(INDEX(INDIRECT("'"&amp;VLOOKUP($C634,ModMap!$A$2:$B$21,2,FALSE)&amp;"'!AO:AO"),MATCH($K634,INDIRECT("'"&amp;VLOOKUP($C634,ModMap!$A$2:$B$21,2,FALSE)&amp;"'!$K:$K"),0)),"")</f>
        <v/>
      </c>
      <c r="AP634" s="53" t="str">
        <f t="array" ref="AP634">IFERROR(HYPERLINK("#'"&amp;VLOOKUP($C634,ModMap!$A$2:$B$21,2,FALSE)&amp;"'!V"&amp;MATCH($K634,INDIRECT("'"&amp;VLOOKUP($C634,ModMap!$A$2:$B$21,2,FALSE)&amp;"'!$K:$K"),0),"Edit on module sheet"),"")</f>
        <v>Edit on module sheet</v>
      </c>
    </row>
    <row r="635" ht="42.0" customHeight="1">
      <c r="A635" s="34">
        <v>633.0</v>
      </c>
      <c r="B635" s="34">
        <v>633.0</v>
      </c>
      <c r="C635" s="34" t="s">
        <v>127</v>
      </c>
      <c r="D635" s="35" t="s">
        <v>128</v>
      </c>
      <c r="E635" s="36" t="s">
        <v>48</v>
      </c>
      <c r="F635" s="107" t="s">
        <v>1531</v>
      </c>
      <c r="G635" s="35" t="s">
        <v>1532</v>
      </c>
      <c r="H635" s="34" t="s">
        <v>1641</v>
      </c>
      <c r="I635" s="34" t="s">
        <v>1642</v>
      </c>
      <c r="J635" s="35" t="s">
        <v>1643</v>
      </c>
      <c r="K635" s="34" t="s">
        <v>3138</v>
      </c>
      <c r="L635" s="35" t="s">
        <v>3139</v>
      </c>
      <c r="M635" s="62" t="s">
        <v>200</v>
      </c>
      <c r="N635" s="34" t="s">
        <v>128</v>
      </c>
      <c r="O635" s="34" t="s">
        <v>1646</v>
      </c>
      <c r="P635" s="35" t="s">
        <v>1647</v>
      </c>
      <c r="Q635" s="35" t="s">
        <v>1648</v>
      </c>
      <c r="R635" s="34" t="s">
        <v>1328</v>
      </c>
      <c r="S635" s="34" t="s">
        <v>56</v>
      </c>
      <c r="T635" s="34" t="str">
        <f t="array" ref="T635">IFERROR(INDEX(INDIRECT("'"&amp;VLOOKUP($C635,ModMap!$A$2:$B$21,2,FALSE)&amp;"'!T:T"),MATCH($K635,INDIRECT("'"&amp;VLOOKUP($C635,ModMap!$A$2:$B$21,2,FALSE)&amp;"'!$K:$K"),0)),"")</f>
        <v>Unassigned</v>
      </c>
      <c r="U635" s="45" t="s">
        <v>36</v>
      </c>
      <c r="V635" s="34" t="str">
        <f t="array" ref="V635">IFERROR(INDEX(INDIRECT("'"&amp;VLOOKUP($C635,ModMap!$A$2:$B$21,2,FALSE)&amp;"'!V:V"),MATCH($K635,INDIRECT("'"&amp;VLOOKUP($C635,ModMap!$A$2:$B$21,2,FALSE)&amp;"'!$K:$K"),0)),"")</f>
        <v>N/A</v>
      </c>
      <c r="W635" s="34" t="str">
        <f t="array" ref="W635">IFERROR(INDEX(INDIRECT("'"&amp;VLOOKUP($C635,ModMap!$A$2:$B$21,2,FALSE)&amp;"'!W:W"),MATCH($K635,INDIRECT("'"&amp;VLOOKUP($C635,ModMap!$A$2:$B$21,2,FALSE)&amp;"'!$K:$K"),0)),"")</f>
        <v/>
      </c>
      <c r="X635" s="58" t="s">
        <v>33</v>
      </c>
      <c r="Y635" s="34" t="str">
        <f t="array" ref="Y635">IFERROR(INDEX(INDIRECT("'"&amp;VLOOKUP($C635,ModMap!$A$2:$B$21,2,FALSE)&amp;"'!Y:Y"),MATCH($K635,INDIRECT("'"&amp;VLOOKUP($C635,ModMap!$A$2:$B$21,2,FALSE)&amp;"'!$K:$K"),0)),"")</f>
        <v>Not Started</v>
      </c>
      <c r="Z635" s="34" t="str">
        <f t="array" ref="Z635">IFERROR(INDEX(INDIRECT("'"&amp;VLOOKUP($C635,ModMap!$A$2:$B$21,2,FALSE)&amp;"'!Z:Z"),MATCH($K635,INDIRECT("'"&amp;VLOOKUP($C635,ModMap!$A$2:$B$21,2,FALSE)&amp;"'!$K:$K"),0)),"")</f>
        <v>Unassigned</v>
      </c>
      <c r="AA635" s="45" t="s">
        <v>36</v>
      </c>
      <c r="AB635" s="34" t="str">
        <f t="array" ref="AB635">IFERROR(INDEX(INDIRECT("'"&amp;VLOOKUP($C635,ModMap!$A$2:$B$21,2,FALSE)&amp;"'!AB:AB"),MATCH($K635,INDIRECT("'"&amp;VLOOKUP($C635,ModMap!$A$2:$B$21,2,FALSE)&amp;"'!$K:$K"),0)),"")</f>
        <v>N/A</v>
      </c>
      <c r="AC635" s="34" t="str">
        <f t="array" ref="AC635">IFERROR(INDEX(INDIRECT("'"&amp;VLOOKUP($C635,ModMap!$A$2:$B$21,2,FALSE)&amp;"'!AC:AC"),MATCH($K635,INDIRECT("'"&amp;VLOOKUP($C635,ModMap!$A$2:$B$21,2,FALSE)&amp;"'!$K:$K"),0)),"")</f>
        <v/>
      </c>
      <c r="AD635" s="58" t="s">
        <v>33</v>
      </c>
      <c r="AE635" s="34" t="str">
        <f t="array" ref="AE635">IFERROR(INDEX(INDIRECT("'"&amp;VLOOKUP($C635,ModMap!$A$2:$B$21,2,FALSE)&amp;"'!AE:AE"),MATCH($K635,INDIRECT("'"&amp;VLOOKUP($C635,ModMap!$A$2:$B$21,2,FALSE)&amp;"'!$K:$K"),0)),"")</f>
        <v>Not Started</v>
      </c>
      <c r="AF635" s="34" t="str">
        <f t="array" ref="AF635">IFERROR(INDEX(INDIRECT("'"&amp;VLOOKUP($C635,ModMap!$A$2:$B$21,2,FALSE)&amp;"'!AF:AF"),MATCH($K635,INDIRECT("'"&amp;VLOOKUP($C635,ModMap!$A$2:$B$21,2,FALSE)&amp;"'!$K:$K"),0)),"")</f>
        <v>Unassigned</v>
      </c>
      <c r="AG635" s="45" t="s">
        <v>36</v>
      </c>
      <c r="AH635" s="34" t="str">
        <f t="array" ref="AH635">IFERROR(INDEX(INDIRECT("'"&amp;VLOOKUP($C635,ModMap!$A$2:$B$21,2,FALSE)&amp;"'!AH:AH"),MATCH($K635,INDIRECT("'"&amp;VLOOKUP($C635,ModMap!$A$2:$B$21,2,FALSE)&amp;"'!$K:$K"),0)),"")</f>
        <v>N/A</v>
      </c>
      <c r="AI635" s="34" t="str">
        <f t="array" ref="AI635">IFERROR(INDEX(INDIRECT("'"&amp;VLOOKUP($C635,ModMap!$A$2:$B$21,2,FALSE)&amp;"'!AI:AI"),MATCH($K635,INDIRECT("'"&amp;VLOOKUP($C635,ModMap!$A$2:$B$21,2,FALSE)&amp;"'!$K:$K"),0)),"")</f>
        <v/>
      </c>
      <c r="AJ635" s="45" t="s">
        <v>36</v>
      </c>
      <c r="AK635" s="34" t="str">
        <f t="array" ref="AK635">IFERROR(INDEX(INDIRECT("'"&amp;VLOOKUP($C635,ModMap!$A$2:$B$21,2,FALSE)&amp;"'!AK:AK"),MATCH($K635,INDIRECT("'"&amp;VLOOKUP($C635,ModMap!$A$2:$B$21,2,FALSE)&amp;"'!$K:$K"),0)),"")</f>
        <v>N/A</v>
      </c>
      <c r="AL635" s="34" t="str">
        <f t="array" ref="AL635">IFERROR(INDEX(INDIRECT("'"&amp;VLOOKUP($C635,ModMap!$A$2:$B$21,2,FALSE)&amp;"'!AL:AL"),MATCH($K635,INDIRECT("'"&amp;VLOOKUP($C635,ModMap!$A$2:$B$21,2,FALSE)&amp;"'!$K:$K"),0)),"")</f>
        <v/>
      </c>
      <c r="AM635" s="34">
        <f t="shared" si="1"/>
        <v>2</v>
      </c>
      <c r="AN635" s="34" t="str">
        <f t="shared" si="2"/>
        <v>Not Started</v>
      </c>
      <c r="AO635" s="35" t="str">
        <f t="array" ref="AO635">IFERROR(INDEX(INDIRECT("'"&amp;VLOOKUP($C635,ModMap!$A$2:$B$21,2,FALSE)&amp;"'!AO:AO"),MATCH($K635,INDIRECT("'"&amp;VLOOKUP($C635,ModMap!$A$2:$B$21,2,FALSE)&amp;"'!$K:$K"),0)),"")</f>
        <v/>
      </c>
      <c r="AP635" s="53" t="str">
        <f t="array" ref="AP635">IFERROR(HYPERLINK("#'"&amp;VLOOKUP($C635,ModMap!$A$2:$B$21,2,FALSE)&amp;"'!V"&amp;MATCH($K635,INDIRECT("'"&amp;VLOOKUP($C635,ModMap!$A$2:$B$21,2,FALSE)&amp;"'!$K:$K"),0),"Edit on module sheet"),"")</f>
        <v>Edit on module sheet</v>
      </c>
    </row>
    <row r="636" ht="42.0" customHeight="1">
      <c r="A636" s="54">
        <v>634.0</v>
      </c>
      <c r="B636" s="54">
        <v>634.0</v>
      </c>
      <c r="C636" s="54" t="s">
        <v>127</v>
      </c>
      <c r="D636" s="55" t="s">
        <v>128</v>
      </c>
      <c r="E636" s="65" t="s">
        <v>41</v>
      </c>
      <c r="F636" s="107" t="s">
        <v>1531</v>
      </c>
      <c r="G636" s="55" t="s">
        <v>1532</v>
      </c>
      <c r="H636" s="54" t="s">
        <v>1641</v>
      </c>
      <c r="I636" s="54" t="s">
        <v>1642</v>
      </c>
      <c r="J636" s="55" t="s">
        <v>1643</v>
      </c>
      <c r="K636" s="54" t="s">
        <v>1644</v>
      </c>
      <c r="L636" s="55" t="s">
        <v>1645</v>
      </c>
      <c r="M636" s="62" t="s">
        <v>200</v>
      </c>
      <c r="N636" s="54" t="s">
        <v>128</v>
      </c>
      <c r="O636" s="54" t="s">
        <v>1646</v>
      </c>
      <c r="P636" s="55" t="s">
        <v>1647</v>
      </c>
      <c r="Q636" s="55" t="s">
        <v>1648</v>
      </c>
      <c r="R636" s="54" t="s">
        <v>1328</v>
      </c>
      <c r="S636" s="54" t="s">
        <v>206</v>
      </c>
      <c r="T636" s="54" t="str">
        <f t="array" ref="T636">IFERROR(INDEX(INDIRECT("'"&amp;VLOOKUP($C636,ModMap!$A$2:$B$21,2,FALSE)&amp;"'!T:T"),MATCH($K636,INDIRECT("'"&amp;VLOOKUP($C636,ModMap!$A$2:$B$21,2,FALSE)&amp;"'!$K:$K"),0)),"")</f>
        <v>Unassigned</v>
      </c>
      <c r="U636" s="58" t="s">
        <v>33</v>
      </c>
      <c r="V636" s="54" t="str">
        <f t="array" ref="V636">IFERROR(INDEX(INDIRECT("'"&amp;VLOOKUP($C636,ModMap!$A$2:$B$21,2,FALSE)&amp;"'!V:V"),MATCH($K636,INDIRECT("'"&amp;VLOOKUP($C636,ModMap!$A$2:$B$21,2,FALSE)&amp;"'!$K:$K"),0)),"")</f>
        <v>Not Started</v>
      </c>
      <c r="W636" s="54" t="str">
        <f t="array" ref="W636">IFERROR(INDEX(INDIRECT("'"&amp;VLOOKUP($C636,ModMap!$A$2:$B$21,2,FALSE)&amp;"'!W:W"),MATCH($K636,INDIRECT("'"&amp;VLOOKUP($C636,ModMap!$A$2:$B$21,2,FALSE)&amp;"'!$K:$K"),0)),"")</f>
        <v>Unassigned</v>
      </c>
      <c r="X636" s="45" t="s">
        <v>36</v>
      </c>
      <c r="Y636" s="54" t="str">
        <f t="array" ref="Y636">IFERROR(INDEX(INDIRECT("'"&amp;VLOOKUP($C636,ModMap!$A$2:$B$21,2,FALSE)&amp;"'!Y:Y"),MATCH($K636,INDIRECT("'"&amp;VLOOKUP($C636,ModMap!$A$2:$B$21,2,FALSE)&amp;"'!$K:$K"),0)),"")</f>
        <v>N/A</v>
      </c>
      <c r="Z636" s="54" t="str">
        <f t="array" ref="Z636">IFERROR(INDEX(INDIRECT("'"&amp;VLOOKUP($C636,ModMap!$A$2:$B$21,2,FALSE)&amp;"'!Z:Z"),MATCH($K636,INDIRECT("'"&amp;VLOOKUP($C636,ModMap!$A$2:$B$21,2,FALSE)&amp;"'!$K:$K"),0)),"")</f>
        <v/>
      </c>
      <c r="AA636" s="45" t="s">
        <v>36</v>
      </c>
      <c r="AB636" s="54" t="str">
        <f t="array" ref="AB636">IFERROR(INDEX(INDIRECT("'"&amp;VLOOKUP($C636,ModMap!$A$2:$B$21,2,FALSE)&amp;"'!AB:AB"),MATCH($K636,INDIRECT("'"&amp;VLOOKUP($C636,ModMap!$A$2:$B$21,2,FALSE)&amp;"'!$K:$K"),0)),"")</f>
        <v>N/A</v>
      </c>
      <c r="AC636" s="54" t="str">
        <f t="array" ref="AC636">IFERROR(INDEX(INDIRECT("'"&amp;VLOOKUP($C636,ModMap!$A$2:$B$21,2,FALSE)&amp;"'!AC:AC"),MATCH($K636,INDIRECT("'"&amp;VLOOKUP($C636,ModMap!$A$2:$B$21,2,FALSE)&amp;"'!$K:$K"),0)),"")</f>
        <v/>
      </c>
      <c r="AD636" s="45" t="s">
        <v>36</v>
      </c>
      <c r="AE636" s="54" t="str">
        <f t="array" ref="AE636">IFERROR(INDEX(INDIRECT("'"&amp;VLOOKUP($C636,ModMap!$A$2:$B$21,2,FALSE)&amp;"'!AE:AE"),MATCH($K636,INDIRECT("'"&amp;VLOOKUP($C636,ModMap!$A$2:$B$21,2,FALSE)&amp;"'!$K:$K"),0)),"")</f>
        <v>N/A</v>
      </c>
      <c r="AF636" s="54" t="str">
        <f t="array" ref="AF636">IFERROR(INDEX(INDIRECT("'"&amp;VLOOKUP($C636,ModMap!$A$2:$B$21,2,FALSE)&amp;"'!AF:AF"),MATCH($K636,INDIRECT("'"&amp;VLOOKUP($C636,ModMap!$A$2:$B$21,2,FALSE)&amp;"'!$K:$K"),0)),"")</f>
        <v/>
      </c>
      <c r="AG636" s="58" t="s">
        <v>33</v>
      </c>
      <c r="AH636" s="54" t="str">
        <f t="array" ref="AH636">IFERROR(INDEX(INDIRECT("'"&amp;VLOOKUP($C636,ModMap!$A$2:$B$21,2,FALSE)&amp;"'!AH:AH"),MATCH($K636,INDIRECT("'"&amp;VLOOKUP($C636,ModMap!$A$2:$B$21,2,FALSE)&amp;"'!$K:$K"),0)),"")</f>
        <v>Not Started</v>
      </c>
      <c r="AI636" s="54" t="str">
        <f t="array" ref="AI636">IFERROR(INDEX(INDIRECT("'"&amp;VLOOKUP($C636,ModMap!$A$2:$B$21,2,FALSE)&amp;"'!AI:AI"),MATCH($K636,INDIRECT("'"&amp;VLOOKUP($C636,ModMap!$A$2:$B$21,2,FALSE)&amp;"'!$K:$K"),0)),"")</f>
        <v>Unassigned</v>
      </c>
      <c r="AJ636" s="45" t="s">
        <v>36</v>
      </c>
      <c r="AK636" s="54" t="str">
        <f t="array" ref="AK636">IFERROR(INDEX(INDIRECT("'"&amp;VLOOKUP($C636,ModMap!$A$2:$B$21,2,FALSE)&amp;"'!AK:AK"),MATCH($K636,INDIRECT("'"&amp;VLOOKUP($C636,ModMap!$A$2:$B$21,2,FALSE)&amp;"'!$K:$K"),0)),"")</f>
        <v>N/A</v>
      </c>
      <c r="AL636" s="54" t="str">
        <f t="array" ref="AL636">IFERROR(INDEX(INDIRECT("'"&amp;VLOOKUP($C636,ModMap!$A$2:$B$21,2,FALSE)&amp;"'!AL:AL"),MATCH($K636,INDIRECT("'"&amp;VLOOKUP($C636,ModMap!$A$2:$B$21,2,FALSE)&amp;"'!$K:$K"),0)),"")</f>
        <v/>
      </c>
      <c r="AM636" s="54">
        <f t="shared" si="1"/>
        <v>2</v>
      </c>
      <c r="AN636" s="54" t="str">
        <f t="shared" si="2"/>
        <v>Not Started</v>
      </c>
      <c r="AO636" s="55" t="str">
        <f t="array" ref="AO636">IFERROR(INDEX(INDIRECT("'"&amp;VLOOKUP($C636,ModMap!$A$2:$B$21,2,FALSE)&amp;"'!AO:AO"),MATCH($K636,INDIRECT("'"&amp;VLOOKUP($C636,ModMap!$A$2:$B$21,2,FALSE)&amp;"'!$K:$K"),0)),"")</f>
        <v/>
      </c>
      <c r="AP636" s="53" t="str">
        <f t="array" ref="AP636">IFERROR(HYPERLINK("#'"&amp;VLOOKUP($C636,ModMap!$A$2:$B$21,2,FALSE)&amp;"'!V"&amp;MATCH($K636,INDIRECT("'"&amp;VLOOKUP($C636,ModMap!$A$2:$B$21,2,FALSE)&amp;"'!$K:$K"),0),"Edit on module sheet"),"")</f>
        <v>Edit on module sheet</v>
      </c>
    </row>
    <row r="637" ht="42.0" customHeight="1">
      <c r="A637" s="34">
        <v>635.0</v>
      </c>
      <c r="B637" s="34">
        <v>635.0</v>
      </c>
      <c r="C637" s="34" t="s">
        <v>127</v>
      </c>
      <c r="D637" s="35" t="s">
        <v>128</v>
      </c>
      <c r="E637" s="64" t="s">
        <v>69</v>
      </c>
      <c r="F637" s="107" t="s">
        <v>1531</v>
      </c>
      <c r="G637" s="35" t="s">
        <v>1532</v>
      </c>
      <c r="H637" s="34" t="s">
        <v>1641</v>
      </c>
      <c r="I637" s="34" t="s">
        <v>1642</v>
      </c>
      <c r="J637" s="35" t="s">
        <v>1643</v>
      </c>
      <c r="K637" s="34" t="s">
        <v>3900</v>
      </c>
      <c r="L637" s="35" t="s">
        <v>3901</v>
      </c>
      <c r="M637" s="58" t="s">
        <v>434</v>
      </c>
      <c r="N637" s="34" t="s">
        <v>128</v>
      </c>
      <c r="O637" s="34" t="s">
        <v>1646</v>
      </c>
      <c r="P637" s="35" t="s">
        <v>1647</v>
      </c>
      <c r="Q637" s="35" t="s">
        <v>1648</v>
      </c>
      <c r="R637" s="34" t="s">
        <v>1328</v>
      </c>
      <c r="S637" s="34" t="s">
        <v>69</v>
      </c>
      <c r="T637" s="34" t="str">
        <f t="array" ref="T637">IFERROR(INDEX(INDIRECT("'"&amp;VLOOKUP($C637,ModMap!$A$2:$B$21,2,FALSE)&amp;"'!T:T"),MATCH($K637,INDIRECT("'"&amp;VLOOKUP($C637,ModMap!$A$2:$B$21,2,FALSE)&amp;"'!$K:$K"),0)),"")</f>
        <v>Unassigned</v>
      </c>
      <c r="U637" s="45" t="s">
        <v>36</v>
      </c>
      <c r="V637" s="34" t="str">
        <f t="array" ref="V637">IFERROR(INDEX(INDIRECT("'"&amp;VLOOKUP($C637,ModMap!$A$2:$B$21,2,FALSE)&amp;"'!V:V"),MATCH($K637,INDIRECT("'"&amp;VLOOKUP($C637,ModMap!$A$2:$B$21,2,FALSE)&amp;"'!$K:$K"),0)),"")</f>
        <v>N/A</v>
      </c>
      <c r="W637" s="34" t="str">
        <f t="array" ref="W637">IFERROR(INDEX(INDIRECT("'"&amp;VLOOKUP($C637,ModMap!$A$2:$B$21,2,FALSE)&amp;"'!W:W"),MATCH($K637,INDIRECT("'"&amp;VLOOKUP($C637,ModMap!$A$2:$B$21,2,FALSE)&amp;"'!$K:$K"),0)),"")</f>
        <v/>
      </c>
      <c r="X637" s="58" t="s">
        <v>33</v>
      </c>
      <c r="Y637" s="34" t="str">
        <f t="array" ref="Y637">IFERROR(INDEX(INDIRECT("'"&amp;VLOOKUP($C637,ModMap!$A$2:$B$21,2,FALSE)&amp;"'!Y:Y"),MATCH($K637,INDIRECT("'"&amp;VLOOKUP($C637,ModMap!$A$2:$B$21,2,FALSE)&amp;"'!$K:$K"),0)),"")</f>
        <v>Not Started</v>
      </c>
      <c r="Z637" s="34" t="str">
        <f t="array" ref="Z637">IFERROR(INDEX(INDIRECT("'"&amp;VLOOKUP($C637,ModMap!$A$2:$B$21,2,FALSE)&amp;"'!Z:Z"),MATCH($K637,INDIRECT("'"&amp;VLOOKUP($C637,ModMap!$A$2:$B$21,2,FALSE)&amp;"'!$K:$K"),0)),"")</f>
        <v>Unassigned</v>
      </c>
      <c r="AA637" s="45" t="s">
        <v>36</v>
      </c>
      <c r="AB637" s="34" t="str">
        <f t="array" ref="AB637">IFERROR(INDEX(INDIRECT("'"&amp;VLOOKUP($C637,ModMap!$A$2:$B$21,2,FALSE)&amp;"'!AB:AB"),MATCH($K637,INDIRECT("'"&amp;VLOOKUP($C637,ModMap!$A$2:$B$21,2,FALSE)&amp;"'!$K:$K"),0)),"")</f>
        <v>N/A</v>
      </c>
      <c r="AC637" s="34" t="str">
        <f t="array" ref="AC637">IFERROR(INDEX(INDIRECT("'"&amp;VLOOKUP($C637,ModMap!$A$2:$B$21,2,FALSE)&amp;"'!AC:AC"),MATCH($K637,INDIRECT("'"&amp;VLOOKUP($C637,ModMap!$A$2:$B$21,2,FALSE)&amp;"'!$K:$K"),0)),"")</f>
        <v/>
      </c>
      <c r="AD637" s="45" t="s">
        <v>36</v>
      </c>
      <c r="AE637" s="34" t="str">
        <f t="array" ref="AE637">IFERROR(INDEX(INDIRECT("'"&amp;VLOOKUP($C637,ModMap!$A$2:$B$21,2,FALSE)&amp;"'!AE:AE"),MATCH($K637,INDIRECT("'"&amp;VLOOKUP($C637,ModMap!$A$2:$B$21,2,FALSE)&amp;"'!$K:$K"),0)),"")</f>
        <v>N/A</v>
      </c>
      <c r="AF637" s="34" t="str">
        <f t="array" ref="AF637">IFERROR(INDEX(INDIRECT("'"&amp;VLOOKUP($C637,ModMap!$A$2:$B$21,2,FALSE)&amp;"'!AF:AF"),MATCH($K637,INDIRECT("'"&amp;VLOOKUP($C637,ModMap!$A$2:$B$21,2,FALSE)&amp;"'!$K:$K"),0)),"")</f>
        <v/>
      </c>
      <c r="AG637" s="45" t="s">
        <v>36</v>
      </c>
      <c r="AH637" s="34" t="str">
        <f t="array" ref="AH637">IFERROR(INDEX(INDIRECT("'"&amp;VLOOKUP($C637,ModMap!$A$2:$B$21,2,FALSE)&amp;"'!AH:AH"),MATCH($K637,INDIRECT("'"&amp;VLOOKUP($C637,ModMap!$A$2:$B$21,2,FALSE)&amp;"'!$K:$K"),0)),"")</f>
        <v>N/A</v>
      </c>
      <c r="AI637" s="34" t="str">
        <f t="array" ref="AI637">IFERROR(INDEX(INDIRECT("'"&amp;VLOOKUP($C637,ModMap!$A$2:$B$21,2,FALSE)&amp;"'!AI:AI"),MATCH($K637,INDIRECT("'"&amp;VLOOKUP($C637,ModMap!$A$2:$B$21,2,FALSE)&amp;"'!$K:$K"),0)),"")</f>
        <v/>
      </c>
      <c r="AJ637" s="45" t="s">
        <v>36</v>
      </c>
      <c r="AK637" s="34" t="str">
        <f t="array" ref="AK637">IFERROR(INDEX(INDIRECT("'"&amp;VLOOKUP($C637,ModMap!$A$2:$B$21,2,FALSE)&amp;"'!AK:AK"),MATCH($K637,INDIRECT("'"&amp;VLOOKUP($C637,ModMap!$A$2:$B$21,2,FALSE)&amp;"'!$K:$K"),0)),"")</f>
        <v>N/A</v>
      </c>
      <c r="AL637" s="34" t="str">
        <f t="array" ref="AL637">IFERROR(INDEX(INDIRECT("'"&amp;VLOOKUP($C637,ModMap!$A$2:$B$21,2,FALSE)&amp;"'!AL:AL"),MATCH($K637,INDIRECT("'"&amp;VLOOKUP($C637,ModMap!$A$2:$B$21,2,FALSE)&amp;"'!$K:$K"),0)),"")</f>
        <v/>
      </c>
      <c r="AM637" s="34">
        <f t="shared" si="1"/>
        <v>1</v>
      </c>
      <c r="AN637" s="34" t="str">
        <f t="shared" si="2"/>
        <v>Not Started</v>
      </c>
      <c r="AO637" s="35" t="str">
        <f t="array" ref="AO637">IFERROR(INDEX(INDIRECT("'"&amp;VLOOKUP($C637,ModMap!$A$2:$B$21,2,FALSE)&amp;"'!AO:AO"),MATCH($K637,INDIRECT("'"&amp;VLOOKUP($C637,ModMap!$A$2:$B$21,2,FALSE)&amp;"'!$K:$K"),0)),"")</f>
        <v/>
      </c>
      <c r="AP637" s="53" t="str">
        <f t="array" ref="AP637">IFERROR(HYPERLINK("#'"&amp;VLOOKUP($C637,ModMap!$A$2:$B$21,2,FALSE)&amp;"'!V"&amp;MATCH($K637,INDIRECT("'"&amp;VLOOKUP($C637,ModMap!$A$2:$B$21,2,FALSE)&amp;"'!$K:$K"),0),"Edit on module sheet"),"")</f>
        <v>Edit on module sheet</v>
      </c>
    </row>
    <row r="638" ht="42.0" customHeight="1">
      <c r="A638" s="54">
        <v>636.0</v>
      </c>
      <c r="B638" s="54">
        <v>636.0</v>
      </c>
      <c r="C638" s="54" t="s">
        <v>127</v>
      </c>
      <c r="D638" s="55" t="s">
        <v>128</v>
      </c>
      <c r="E638" s="65" t="s">
        <v>41</v>
      </c>
      <c r="F638" s="107" t="s">
        <v>1531</v>
      </c>
      <c r="G638" s="55" t="s">
        <v>1532</v>
      </c>
      <c r="H638" s="54" t="s">
        <v>1651</v>
      </c>
      <c r="I638" s="54" t="s">
        <v>1652</v>
      </c>
      <c r="J638" s="55" t="s">
        <v>1653</v>
      </c>
      <c r="K638" s="54" t="s">
        <v>1654</v>
      </c>
      <c r="L638" s="55" t="s">
        <v>1655</v>
      </c>
      <c r="M638" s="62" t="s">
        <v>200</v>
      </c>
      <c r="N638" s="54" t="s">
        <v>128</v>
      </c>
      <c r="O638" s="54" t="s">
        <v>1656</v>
      </c>
      <c r="P638" s="55" t="s">
        <v>1657</v>
      </c>
      <c r="Q638" s="55" t="s">
        <v>1658</v>
      </c>
      <c r="R638" s="54" t="s">
        <v>1317</v>
      </c>
      <c r="S638" s="54" t="s">
        <v>206</v>
      </c>
      <c r="T638" s="54" t="str">
        <f t="array" ref="T638">IFERROR(INDEX(INDIRECT("'"&amp;VLOOKUP($C638,ModMap!$A$2:$B$21,2,FALSE)&amp;"'!T:T"),MATCH($K638,INDIRECT("'"&amp;VLOOKUP($C638,ModMap!$A$2:$B$21,2,FALSE)&amp;"'!$K:$K"),0)),"")</f>
        <v>Unassigned</v>
      </c>
      <c r="U638" s="58" t="s">
        <v>33</v>
      </c>
      <c r="V638" s="54" t="str">
        <f t="array" ref="V638">IFERROR(INDEX(INDIRECT("'"&amp;VLOOKUP($C638,ModMap!$A$2:$B$21,2,FALSE)&amp;"'!V:V"),MATCH($K638,INDIRECT("'"&amp;VLOOKUP($C638,ModMap!$A$2:$B$21,2,FALSE)&amp;"'!$K:$K"),0)),"")</f>
        <v>Not Started</v>
      </c>
      <c r="W638" s="54" t="str">
        <f t="array" ref="W638">IFERROR(INDEX(INDIRECT("'"&amp;VLOOKUP($C638,ModMap!$A$2:$B$21,2,FALSE)&amp;"'!W:W"),MATCH($K638,INDIRECT("'"&amp;VLOOKUP($C638,ModMap!$A$2:$B$21,2,FALSE)&amp;"'!$K:$K"),0)),"")</f>
        <v>Unassigned</v>
      </c>
      <c r="X638" s="45" t="s">
        <v>36</v>
      </c>
      <c r="Y638" s="54" t="str">
        <f t="array" ref="Y638">IFERROR(INDEX(INDIRECT("'"&amp;VLOOKUP($C638,ModMap!$A$2:$B$21,2,FALSE)&amp;"'!Y:Y"),MATCH($K638,INDIRECT("'"&amp;VLOOKUP($C638,ModMap!$A$2:$B$21,2,FALSE)&amp;"'!$K:$K"),0)),"")</f>
        <v>N/A</v>
      </c>
      <c r="Z638" s="54" t="str">
        <f t="array" ref="Z638">IFERROR(INDEX(INDIRECT("'"&amp;VLOOKUP($C638,ModMap!$A$2:$B$21,2,FALSE)&amp;"'!Z:Z"),MATCH($K638,INDIRECT("'"&amp;VLOOKUP($C638,ModMap!$A$2:$B$21,2,FALSE)&amp;"'!$K:$K"),0)),"")</f>
        <v/>
      </c>
      <c r="AA638" s="45" t="s">
        <v>36</v>
      </c>
      <c r="AB638" s="54" t="str">
        <f t="array" ref="AB638">IFERROR(INDEX(INDIRECT("'"&amp;VLOOKUP($C638,ModMap!$A$2:$B$21,2,FALSE)&amp;"'!AB:AB"),MATCH($K638,INDIRECT("'"&amp;VLOOKUP($C638,ModMap!$A$2:$B$21,2,FALSE)&amp;"'!$K:$K"),0)),"")</f>
        <v>N/A</v>
      </c>
      <c r="AC638" s="54" t="str">
        <f t="array" ref="AC638">IFERROR(INDEX(INDIRECT("'"&amp;VLOOKUP($C638,ModMap!$A$2:$B$21,2,FALSE)&amp;"'!AC:AC"),MATCH($K638,INDIRECT("'"&amp;VLOOKUP($C638,ModMap!$A$2:$B$21,2,FALSE)&amp;"'!$K:$K"),0)),"")</f>
        <v/>
      </c>
      <c r="AD638" s="58" t="s">
        <v>33</v>
      </c>
      <c r="AE638" s="54" t="str">
        <f t="array" ref="AE638">IFERROR(INDEX(INDIRECT("'"&amp;VLOOKUP($C638,ModMap!$A$2:$B$21,2,FALSE)&amp;"'!AE:AE"),MATCH($K638,INDIRECT("'"&amp;VLOOKUP($C638,ModMap!$A$2:$B$21,2,FALSE)&amp;"'!$K:$K"),0)),"")</f>
        <v>Not Started</v>
      </c>
      <c r="AF638" s="54" t="str">
        <f t="array" ref="AF638">IFERROR(INDEX(INDIRECT("'"&amp;VLOOKUP($C638,ModMap!$A$2:$B$21,2,FALSE)&amp;"'!AF:AF"),MATCH($K638,INDIRECT("'"&amp;VLOOKUP($C638,ModMap!$A$2:$B$21,2,FALSE)&amp;"'!$K:$K"),0)),"")</f>
        <v>Unassigned</v>
      </c>
      <c r="AG638" s="58" t="s">
        <v>33</v>
      </c>
      <c r="AH638" s="54" t="str">
        <f t="array" ref="AH638">IFERROR(INDEX(INDIRECT("'"&amp;VLOOKUP($C638,ModMap!$A$2:$B$21,2,FALSE)&amp;"'!AH:AH"),MATCH($K638,INDIRECT("'"&amp;VLOOKUP($C638,ModMap!$A$2:$B$21,2,FALSE)&amp;"'!$K:$K"),0)),"")</f>
        <v>Not Started</v>
      </c>
      <c r="AI638" s="54" t="str">
        <f t="array" ref="AI638">IFERROR(INDEX(INDIRECT("'"&amp;VLOOKUP($C638,ModMap!$A$2:$B$21,2,FALSE)&amp;"'!AI:AI"),MATCH($K638,INDIRECT("'"&amp;VLOOKUP($C638,ModMap!$A$2:$B$21,2,FALSE)&amp;"'!$K:$K"),0)),"")</f>
        <v>Unassigned</v>
      </c>
      <c r="AJ638" s="45" t="s">
        <v>36</v>
      </c>
      <c r="AK638" s="54" t="str">
        <f t="array" ref="AK638">IFERROR(INDEX(INDIRECT("'"&amp;VLOOKUP($C638,ModMap!$A$2:$B$21,2,FALSE)&amp;"'!AK:AK"),MATCH($K638,INDIRECT("'"&amp;VLOOKUP($C638,ModMap!$A$2:$B$21,2,FALSE)&amp;"'!$K:$K"),0)),"")</f>
        <v>N/A</v>
      </c>
      <c r="AL638" s="54" t="str">
        <f t="array" ref="AL638">IFERROR(INDEX(INDIRECT("'"&amp;VLOOKUP($C638,ModMap!$A$2:$B$21,2,FALSE)&amp;"'!AL:AL"),MATCH($K638,INDIRECT("'"&amp;VLOOKUP($C638,ModMap!$A$2:$B$21,2,FALSE)&amp;"'!$K:$K"),0)),"")</f>
        <v/>
      </c>
      <c r="AM638" s="54">
        <f t="shared" si="1"/>
        <v>3</v>
      </c>
      <c r="AN638" s="54" t="str">
        <f t="shared" si="2"/>
        <v>Not Started</v>
      </c>
      <c r="AO638" s="55" t="str">
        <f t="array" ref="AO638">IFERROR(INDEX(INDIRECT("'"&amp;VLOOKUP($C638,ModMap!$A$2:$B$21,2,FALSE)&amp;"'!AO:AO"),MATCH($K638,INDIRECT("'"&amp;VLOOKUP($C638,ModMap!$A$2:$B$21,2,FALSE)&amp;"'!$K:$K"),0)),"")</f>
        <v/>
      </c>
      <c r="AP638" s="53" t="str">
        <f t="array" ref="AP638">IFERROR(HYPERLINK("#'"&amp;VLOOKUP($C638,ModMap!$A$2:$B$21,2,FALSE)&amp;"'!V"&amp;MATCH($K638,INDIRECT("'"&amp;VLOOKUP($C638,ModMap!$A$2:$B$21,2,FALSE)&amp;"'!$K:$K"),0),"Edit on module sheet"),"")</f>
        <v>Edit on module sheet</v>
      </c>
    </row>
    <row r="639" ht="42.0" customHeight="1">
      <c r="A639" s="34">
        <v>637.0</v>
      </c>
      <c r="B639" s="34">
        <v>637.0</v>
      </c>
      <c r="C639" s="34" t="s">
        <v>127</v>
      </c>
      <c r="D639" s="35" t="s">
        <v>128</v>
      </c>
      <c r="E639" s="64" t="s">
        <v>69</v>
      </c>
      <c r="F639" s="107" t="s">
        <v>1531</v>
      </c>
      <c r="G639" s="35" t="s">
        <v>1532</v>
      </c>
      <c r="H639" s="34" t="s">
        <v>1651</v>
      </c>
      <c r="I639" s="34" t="s">
        <v>1652</v>
      </c>
      <c r="J639" s="35" t="s">
        <v>1653</v>
      </c>
      <c r="K639" s="34" t="s">
        <v>3902</v>
      </c>
      <c r="L639" s="35" t="s">
        <v>3903</v>
      </c>
      <c r="M639" s="58" t="s">
        <v>434</v>
      </c>
      <c r="N639" s="34" t="s">
        <v>128</v>
      </c>
      <c r="O639" s="34" t="s">
        <v>1656</v>
      </c>
      <c r="P639" s="35" t="s">
        <v>1657</v>
      </c>
      <c r="Q639" s="35" t="s">
        <v>1658</v>
      </c>
      <c r="R639" s="34" t="s">
        <v>1317</v>
      </c>
      <c r="S639" s="34" t="s">
        <v>69</v>
      </c>
      <c r="T639" s="34" t="str">
        <f t="array" ref="T639">IFERROR(INDEX(INDIRECT("'"&amp;VLOOKUP($C639,ModMap!$A$2:$B$21,2,FALSE)&amp;"'!T:T"),MATCH($K639,INDIRECT("'"&amp;VLOOKUP($C639,ModMap!$A$2:$B$21,2,FALSE)&amp;"'!$K:$K"),0)),"")</f>
        <v>Unassigned</v>
      </c>
      <c r="U639" s="58" t="s">
        <v>33</v>
      </c>
      <c r="V639" s="34" t="str">
        <f t="array" ref="V639">IFERROR(INDEX(INDIRECT("'"&amp;VLOOKUP($C639,ModMap!$A$2:$B$21,2,FALSE)&amp;"'!V:V"),MATCH($K639,INDIRECT("'"&amp;VLOOKUP($C639,ModMap!$A$2:$B$21,2,FALSE)&amp;"'!$K:$K"),0)),"")</f>
        <v>Not Started</v>
      </c>
      <c r="W639" s="34" t="str">
        <f t="array" ref="W639">IFERROR(INDEX(INDIRECT("'"&amp;VLOOKUP($C639,ModMap!$A$2:$B$21,2,FALSE)&amp;"'!W:W"),MATCH($K639,INDIRECT("'"&amp;VLOOKUP($C639,ModMap!$A$2:$B$21,2,FALSE)&amp;"'!$K:$K"),0)),"")</f>
        <v>Unassigned</v>
      </c>
      <c r="X639" s="45" t="s">
        <v>36</v>
      </c>
      <c r="Y639" s="34" t="str">
        <f t="array" ref="Y639">IFERROR(INDEX(INDIRECT("'"&amp;VLOOKUP($C639,ModMap!$A$2:$B$21,2,FALSE)&amp;"'!Y:Y"),MATCH($K639,INDIRECT("'"&amp;VLOOKUP($C639,ModMap!$A$2:$B$21,2,FALSE)&amp;"'!$K:$K"),0)),"")</f>
        <v>N/A</v>
      </c>
      <c r="Z639" s="34" t="str">
        <f t="array" ref="Z639">IFERROR(INDEX(INDIRECT("'"&amp;VLOOKUP($C639,ModMap!$A$2:$B$21,2,FALSE)&amp;"'!Z:Z"),MATCH($K639,INDIRECT("'"&amp;VLOOKUP($C639,ModMap!$A$2:$B$21,2,FALSE)&amp;"'!$K:$K"),0)),"")</f>
        <v/>
      </c>
      <c r="AA639" s="45" t="s">
        <v>36</v>
      </c>
      <c r="AB639" s="34" t="str">
        <f t="array" ref="AB639">IFERROR(INDEX(INDIRECT("'"&amp;VLOOKUP($C639,ModMap!$A$2:$B$21,2,FALSE)&amp;"'!AB:AB"),MATCH($K639,INDIRECT("'"&amp;VLOOKUP($C639,ModMap!$A$2:$B$21,2,FALSE)&amp;"'!$K:$K"),0)),"")</f>
        <v>N/A</v>
      </c>
      <c r="AC639" s="34" t="str">
        <f t="array" ref="AC639">IFERROR(INDEX(INDIRECT("'"&amp;VLOOKUP($C639,ModMap!$A$2:$B$21,2,FALSE)&amp;"'!AC:AC"),MATCH($K639,INDIRECT("'"&amp;VLOOKUP($C639,ModMap!$A$2:$B$21,2,FALSE)&amp;"'!$K:$K"),0)),"")</f>
        <v/>
      </c>
      <c r="AD639" s="45" t="s">
        <v>36</v>
      </c>
      <c r="AE639" s="34" t="str">
        <f t="array" ref="AE639">IFERROR(INDEX(INDIRECT("'"&amp;VLOOKUP($C639,ModMap!$A$2:$B$21,2,FALSE)&amp;"'!AE:AE"),MATCH($K639,INDIRECT("'"&amp;VLOOKUP($C639,ModMap!$A$2:$B$21,2,FALSE)&amp;"'!$K:$K"),0)),"")</f>
        <v>N/A</v>
      </c>
      <c r="AF639" s="34" t="str">
        <f t="array" ref="AF639">IFERROR(INDEX(INDIRECT("'"&amp;VLOOKUP($C639,ModMap!$A$2:$B$21,2,FALSE)&amp;"'!AF:AF"),MATCH($K639,INDIRECT("'"&amp;VLOOKUP($C639,ModMap!$A$2:$B$21,2,FALSE)&amp;"'!$K:$K"),0)),"")</f>
        <v/>
      </c>
      <c r="AG639" s="45" t="s">
        <v>36</v>
      </c>
      <c r="AH639" s="34" t="str">
        <f t="array" ref="AH639">IFERROR(INDEX(INDIRECT("'"&amp;VLOOKUP($C639,ModMap!$A$2:$B$21,2,FALSE)&amp;"'!AH:AH"),MATCH($K639,INDIRECT("'"&amp;VLOOKUP($C639,ModMap!$A$2:$B$21,2,FALSE)&amp;"'!$K:$K"),0)),"")</f>
        <v>N/A</v>
      </c>
      <c r="AI639" s="34" t="str">
        <f t="array" ref="AI639">IFERROR(INDEX(INDIRECT("'"&amp;VLOOKUP($C639,ModMap!$A$2:$B$21,2,FALSE)&amp;"'!AI:AI"),MATCH($K639,INDIRECT("'"&amp;VLOOKUP($C639,ModMap!$A$2:$B$21,2,FALSE)&amp;"'!$K:$K"),0)),"")</f>
        <v/>
      </c>
      <c r="AJ639" s="45" t="s">
        <v>36</v>
      </c>
      <c r="AK639" s="34" t="str">
        <f t="array" ref="AK639">IFERROR(INDEX(INDIRECT("'"&amp;VLOOKUP($C639,ModMap!$A$2:$B$21,2,FALSE)&amp;"'!AK:AK"),MATCH($K639,INDIRECT("'"&amp;VLOOKUP($C639,ModMap!$A$2:$B$21,2,FALSE)&amp;"'!$K:$K"),0)),"")</f>
        <v>N/A</v>
      </c>
      <c r="AL639" s="34" t="str">
        <f t="array" ref="AL639">IFERROR(INDEX(INDIRECT("'"&amp;VLOOKUP($C639,ModMap!$A$2:$B$21,2,FALSE)&amp;"'!AL:AL"),MATCH($K639,INDIRECT("'"&amp;VLOOKUP($C639,ModMap!$A$2:$B$21,2,FALSE)&amp;"'!$K:$K"),0)),"")</f>
        <v/>
      </c>
      <c r="AM639" s="34">
        <f t="shared" si="1"/>
        <v>1</v>
      </c>
      <c r="AN639" s="34" t="str">
        <f t="shared" si="2"/>
        <v>Not Started</v>
      </c>
      <c r="AO639" s="35" t="str">
        <f t="array" ref="AO639">IFERROR(INDEX(INDIRECT("'"&amp;VLOOKUP($C639,ModMap!$A$2:$B$21,2,FALSE)&amp;"'!AO:AO"),MATCH($K639,INDIRECT("'"&amp;VLOOKUP($C639,ModMap!$A$2:$B$21,2,FALSE)&amp;"'!$K:$K"),0)),"")</f>
        <v/>
      </c>
      <c r="AP639" s="53" t="str">
        <f t="array" ref="AP639">IFERROR(HYPERLINK("#'"&amp;VLOOKUP($C639,ModMap!$A$2:$B$21,2,FALSE)&amp;"'!V"&amp;MATCH($K639,INDIRECT("'"&amp;VLOOKUP($C639,ModMap!$A$2:$B$21,2,FALSE)&amp;"'!$K:$K"),0),"Edit on module sheet"),"")</f>
        <v>Edit on module sheet</v>
      </c>
    </row>
    <row r="640" ht="42.0" customHeight="1">
      <c r="A640" s="54">
        <v>638.0</v>
      </c>
      <c r="B640" s="54">
        <v>638.0</v>
      </c>
      <c r="C640" s="54" t="s">
        <v>127</v>
      </c>
      <c r="D640" s="55" t="s">
        <v>128</v>
      </c>
      <c r="E640" s="36" t="s">
        <v>48</v>
      </c>
      <c r="F640" s="107" t="s">
        <v>1531</v>
      </c>
      <c r="G640" s="55" t="s">
        <v>1532</v>
      </c>
      <c r="H640" s="54" t="s">
        <v>1661</v>
      </c>
      <c r="I640" s="54" t="s">
        <v>1662</v>
      </c>
      <c r="J640" s="55" t="s">
        <v>1663</v>
      </c>
      <c r="K640" s="54" t="s">
        <v>3150</v>
      </c>
      <c r="L640" s="55" t="s">
        <v>3151</v>
      </c>
      <c r="M640" s="62" t="s">
        <v>200</v>
      </c>
      <c r="N640" s="54" t="s">
        <v>128</v>
      </c>
      <c r="O640" s="54" t="s">
        <v>1656</v>
      </c>
      <c r="P640" s="55" t="s">
        <v>1666</v>
      </c>
      <c r="Q640" s="55" t="s">
        <v>1667</v>
      </c>
      <c r="R640" s="54" t="s">
        <v>1317</v>
      </c>
      <c r="S640" s="54" t="s">
        <v>56</v>
      </c>
      <c r="T640" s="54" t="str">
        <f t="array" ref="T640">IFERROR(INDEX(INDIRECT("'"&amp;VLOOKUP($C640,ModMap!$A$2:$B$21,2,FALSE)&amp;"'!T:T"),MATCH($K640,INDIRECT("'"&amp;VLOOKUP($C640,ModMap!$A$2:$B$21,2,FALSE)&amp;"'!$K:$K"),0)),"")</f>
        <v>Unassigned</v>
      </c>
      <c r="U640" s="45" t="s">
        <v>36</v>
      </c>
      <c r="V640" s="54" t="str">
        <f t="array" ref="V640">IFERROR(INDEX(INDIRECT("'"&amp;VLOOKUP($C640,ModMap!$A$2:$B$21,2,FALSE)&amp;"'!V:V"),MATCH($K640,INDIRECT("'"&amp;VLOOKUP($C640,ModMap!$A$2:$B$21,2,FALSE)&amp;"'!$K:$K"),0)),"")</f>
        <v>N/A</v>
      </c>
      <c r="W640" s="54" t="str">
        <f t="array" ref="W640">IFERROR(INDEX(INDIRECT("'"&amp;VLOOKUP($C640,ModMap!$A$2:$B$21,2,FALSE)&amp;"'!W:W"),MATCH($K640,INDIRECT("'"&amp;VLOOKUP($C640,ModMap!$A$2:$B$21,2,FALSE)&amp;"'!$K:$K"),0)),"")</f>
        <v/>
      </c>
      <c r="X640" s="58" t="s">
        <v>33</v>
      </c>
      <c r="Y640" s="54" t="str">
        <f t="array" ref="Y640">IFERROR(INDEX(INDIRECT("'"&amp;VLOOKUP($C640,ModMap!$A$2:$B$21,2,FALSE)&amp;"'!Y:Y"),MATCH($K640,INDIRECT("'"&amp;VLOOKUP($C640,ModMap!$A$2:$B$21,2,FALSE)&amp;"'!$K:$K"),0)),"")</f>
        <v>Not Started</v>
      </c>
      <c r="Z640" s="54" t="str">
        <f t="array" ref="Z640">IFERROR(INDEX(INDIRECT("'"&amp;VLOOKUP($C640,ModMap!$A$2:$B$21,2,FALSE)&amp;"'!Z:Z"),MATCH($K640,INDIRECT("'"&amp;VLOOKUP($C640,ModMap!$A$2:$B$21,2,FALSE)&amp;"'!$K:$K"),0)),"")</f>
        <v>Unassigned</v>
      </c>
      <c r="AA640" s="45" t="s">
        <v>36</v>
      </c>
      <c r="AB640" s="54" t="str">
        <f t="array" ref="AB640">IFERROR(INDEX(INDIRECT("'"&amp;VLOOKUP($C640,ModMap!$A$2:$B$21,2,FALSE)&amp;"'!AB:AB"),MATCH($K640,INDIRECT("'"&amp;VLOOKUP($C640,ModMap!$A$2:$B$21,2,FALSE)&amp;"'!$K:$K"),0)),"")</f>
        <v>N/A</v>
      </c>
      <c r="AC640" s="54" t="str">
        <f t="array" ref="AC640">IFERROR(INDEX(INDIRECT("'"&amp;VLOOKUP($C640,ModMap!$A$2:$B$21,2,FALSE)&amp;"'!AC:AC"),MATCH($K640,INDIRECT("'"&amp;VLOOKUP($C640,ModMap!$A$2:$B$21,2,FALSE)&amp;"'!$K:$K"),0)),"")</f>
        <v/>
      </c>
      <c r="AD640" s="58" t="s">
        <v>33</v>
      </c>
      <c r="AE640" s="54" t="str">
        <f t="array" ref="AE640">IFERROR(INDEX(INDIRECT("'"&amp;VLOOKUP($C640,ModMap!$A$2:$B$21,2,FALSE)&amp;"'!AE:AE"),MATCH($K640,INDIRECT("'"&amp;VLOOKUP($C640,ModMap!$A$2:$B$21,2,FALSE)&amp;"'!$K:$K"),0)),"")</f>
        <v>Not Started</v>
      </c>
      <c r="AF640" s="54" t="str">
        <f t="array" ref="AF640">IFERROR(INDEX(INDIRECT("'"&amp;VLOOKUP($C640,ModMap!$A$2:$B$21,2,FALSE)&amp;"'!AF:AF"),MATCH($K640,INDIRECT("'"&amp;VLOOKUP($C640,ModMap!$A$2:$B$21,2,FALSE)&amp;"'!$K:$K"),0)),"")</f>
        <v>Unassigned</v>
      </c>
      <c r="AG640" s="45" t="s">
        <v>36</v>
      </c>
      <c r="AH640" s="54" t="str">
        <f t="array" ref="AH640">IFERROR(INDEX(INDIRECT("'"&amp;VLOOKUP($C640,ModMap!$A$2:$B$21,2,FALSE)&amp;"'!AH:AH"),MATCH($K640,INDIRECT("'"&amp;VLOOKUP($C640,ModMap!$A$2:$B$21,2,FALSE)&amp;"'!$K:$K"),0)),"")</f>
        <v>N/A</v>
      </c>
      <c r="AI640" s="54" t="str">
        <f t="array" ref="AI640">IFERROR(INDEX(INDIRECT("'"&amp;VLOOKUP($C640,ModMap!$A$2:$B$21,2,FALSE)&amp;"'!AI:AI"),MATCH($K640,INDIRECT("'"&amp;VLOOKUP($C640,ModMap!$A$2:$B$21,2,FALSE)&amp;"'!$K:$K"),0)),"")</f>
        <v/>
      </c>
      <c r="AJ640" s="45" t="s">
        <v>36</v>
      </c>
      <c r="AK640" s="54" t="str">
        <f t="array" ref="AK640">IFERROR(INDEX(INDIRECT("'"&amp;VLOOKUP($C640,ModMap!$A$2:$B$21,2,FALSE)&amp;"'!AK:AK"),MATCH($K640,INDIRECT("'"&amp;VLOOKUP($C640,ModMap!$A$2:$B$21,2,FALSE)&amp;"'!$K:$K"),0)),"")</f>
        <v>N/A</v>
      </c>
      <c r="AL640" s="54" t="str">
        <f t="array" ref="AL640">IFERROR(INDEX(INDIRECT("'"&amp;VLOOKUP($C640,ModMap!$A$2:$B$21,2,FALSE)&amp;"'!AL:AL"),MATCH($K640,INDIRECT("'"&amp;VLOOKUP($C640,ModMap!$A$2:$B$21,2,FALSE)&amp;"'!$K:$K"),0)),"")</f>
        <v/>
      </c>
      <c r="AM640" s="54">
        <f t="shared" si="1"/>
        <v>2</v>
      </c>
      <c r="AN640" s="54" t="str">
        <f t="shared" si="2"/>
        <v>Not Started</v>
      </c>
      <c r="AO640" s="55" t="str">
        <f t="array" ref="AO640">IFERROR(INDEX(INDIRECT("'"&amp;VLOOKUP($C640,ModMap!$A$2:$B$21,2,FALSE)&amp;"'!AO:AO"),MATCH($K640,INDIRECT("'"&amp;VLOOKUP($C640,ModMap!$A$2:$B$21,2,FALSE)&amp;"'!$K:$K"),0)),"")</f>
        <v/>
      </c>
      <c r="AP640" s="53" t="str">
        <f t="array" ref="AP640">IFERROR(HYPERLINK("#'"&amp;VLOOKUP($C640,ModMap!$A$2:$B$21,2,FALSE)&amp;"'!V"&amp;MATCH($K640,INDIRECT("'"&amp;VLOOKUP($C640,ModMap!$A$2:$B$21,2,FALSE)&amp;"'!$K:$K"),0),"Edit on module sheet"),"")</f>
        <v>Edit on module sheet</v>
      </c>
    </row>
    <row r="641" ht="42.0" customHeight="1">
      <c r="A641" s="34">
        <v>639.0</v>
      </c>
      <c r="B641" s="34">
        <v>639.0</v>
      </c>
      <c r="C641" s="34" t="s">
        <v>127</v>
      </c>
      <c r="D641" s="35" t="s">
        <v>128</v>
      </c>
      <c r="E641" s="65" t="s">
        <v>41</v>
      </c>
      <c r="F641" s="107" t="s">
        <v>1531</v>
      </c>
      <c r="G641" s="35" t="s">
        <v>1532</v>
      </c>
      <c r="H641" s="34" t="s">
        <v>1661</v>
      </c>
      <c r="I641" s="34" t="s">
        <v>1662</v>
      </c>
      <c r="J641" s="35" t="s">
        <v>1663</v>
      </c>
      <c r="K641" s="34" t="s">
        <v>1664</v>
      </c>
      <c r="L641" s="35" t="s">
        <v>1665</v>
      </c>
      <c r="M641" s="62" t="s">
        <v>200</v>
      </c>
      <c r="N641" s="34" t="s">
        <v>128</v>
      </c>
      <c r="O641" s="34" t="s">
        <v>1656</v>
      </c>
      <c r="P641" s="35" t="s">
        <v>1666</v>
      </c>
      <c r="Q641" s="35" t="s">
        <v>1667</v>
      </c>
      <c r="R641" s="34" t="s">
        <v>1317</v>
      </c>
      <c r="S641" s="34" t="s">
        <v>206</v>
      </c>
      <c r="T641" s="34" t="str">
        <f t="array" ref="T641">IFERROR(INDEX(INDIRECT("'"&amp;VLOOKUP($C641,ModMap!$A$2:$B$21,2,FALSE)&amp;"'!T:T"),MATCH($K641,INDIRECT("'"&amp;VLOOKUP($C641,ModMap!$A$2:$B$21,2,FALSE)&amp;"'!$K:$K"),0)),"")</f>
        <v>Unassigned</v>
      </c>
      <c r="U641" s="58" t="s">
        <v>33</v>
      </c>
      <c r="V641" s="34" t="str">
        <f t="array" ref="V641">IFERROR(INDEX(INDIRECT("'"&amp;VLOOKUP($C641,ModMap!$A$2:$B$21,2,FALSE)&amp;"'!V:V"),MATCH($K641,INDIRECT("'"&amp;VLOOKUP($C641,ModMap!$A$2:$B$21,2,FALSE)&amp;"'!$K:$K"),0)),"")</f>
        <v>Not Started</v>
      </c>
      <c r="W641" s="34" t="str">
        <f t="array" ref="W641">IFERROR(INDEX(INDIRECT("'"&amp;VLOOKUP($C641,ModMap!$A$2:$B$21,2,FALSE)&amp;"'!W:W"),MATCH($K641,INDIRECT("'"&amp;VLOOKUP($C641,ModMap!$A$2:$B$21,2,FALSE)&amp;"'!$K:$K"),0)),"")</f>
        <v>Unassigned</v>
      </c>
      <c r="X641" s="45" t="s">
        <v>36</v>
      </c>
      <c r="Y641" s="34" t="str">
        <f t="array" ref="Y641">IFERROR(INDEX(INDIRECT("'"&amp;VLOOKUP($C641,ModMap!$A$2:$B$21,2,FALSE)&amp;"'!Y:Y"),MATCH($K641,INDIRECT("'"&amp;VLOOKUP($C641,ModMap!$A$2:$B$21,2,FALSE)&amp;"'!$K:$K"),0)),"")</f>
        <v>N/A</v>
      </c>
      <c r="Z641" s="34" t="str">
        <f t="array" ref="Z641">IFERROR(INDEX(INDIRECT("'"&amp;VLOOKUP($C641,ModMap!$A$2:$B$21,2,FALSE)&amp;"'!Z:Z"),MATCH($K641,INDIRECT("'"&amp;VLOOKUP($C641,ModMap!$A$2:$B$21,2,FALSE)&amp;"'!$K:$K"),0)),"")</f>
        <v/>
      </c>
      <c r="AA641" s="45" t="s">
        <v>36</v>
      </c>
      <c r="AB641" s="34" t="str">
        <f t="array" ref="AB641">IFERROR(INDEX(INDIRECT("'"&amp;VLOOKUP($C641,ModMap!$A$2:$B$21,2,FALSE)&amp;"'!AB:AB"),MATCH($K641,INDIRECT("'"&amp;VLOOKUP($C641,ModMap!$A$2:$B$21,2,FALSE)&amp;"'!$K:$K"),0)),"")</f>
        <v>N/A</v>
      </c>
      <c r="AC641" s="34" t="str">
        <f t="array" ref="AC641">IFERROR(INDEX(INDIRECT("'"&amp;VLOOKUP($C641,ModMap!$A$2:$B$21,2,FALSE)&amp;"'!AC:AC"),MATCH($K641,INDIRECT("'"&amp;VLOOKUP($C641,ModMap!$A$2:$B$21,2,FALSE)&amp;"'!$K:$K"),0)),"")</f>
        <v/>
      </c>
      <c r="AD641" s="45" t="s">
        <v>36</v>
      </c>
      <c r="AE641" s="34" t="str">
        <f t="array" ref="AE641">IFERROR(INDEX(INDIRECT("'"&amp;VLOOKUP($C641,ModMap!$A$2:$B$21,2,FALSE)&amp;"'!AE:AE"),MATCH($K641,INDIRECT("'"&amp;VLOOKUP($C641,ModMap!$A$2:$B$21,2,FALSE)&amp;"'!$K:$K"),0)),"")</f>
        <v>N/A</v>
      </c>
      <c r="AF641" s="34" t="str">
        <f t="array" ref="AF641">IFERROR(INDEX(INDIRECT("'"&amp;VLOOKUP($C641,ModMap!$A$2:$B$21,2,FALSE)&amp;"'!AF:AF"),MATCH($K641,INDIRECT("'"&amp;VLOOKUP($C641,ModMap!$A$2:$B$21,2,FALSE)&amp;"'!$K:$K"),0)),"")</f>
        <v/>
      </c>
      <c r="AG641" s="45" t="s">
        <v>36</v>
      </c>
      <c r="AH641" s="34" t="str">
        <f t="array" ref="AH641">IFERROR(INDEX(INDIRECT("'"&amp;VLOOKUP($C641,ModMap!$A$2:$B$21,2,FALSE)&amp;"'!AH:AH"),MATCH($K641,INDIRECT("'"&amp;VLOOKUP($C641,ModMap!$A$2:$B$21,2,FALSE)&amp;"'!$K:$K"),0)),"")</f>
        <v>N/A</v>
      </c>
      <c r="AI641" s="34" t="str">
        <f t="array" ref="AI641">IFERROR(INDEX(INDIRECT("'"&amp;VLOOKUP($C641,ModMap!$A$2:$B$21,2,FALSE)&amp;"'!AI:AI"),MATCH($K641,INDIRECT("'"&amp;VLOOKUP($C641,ModMap!$A$2:$B$21,2,FALSE)&amp;"'!$K:$K"),0)),"")</f>
        <v/>
      </c>
      <c r="AJ641" s="45" t="s">
        <v>36</v>
      </c>
      <c r="AK641" s="34" t="str">
        <f t="array" ref="AK641">IFERROR(INDEX(INDIRECT("'"&amp;VLOOKUP($C641,ModMap!$A$2:$B$21,2,FALSE)&amp;"'!AK:AK"),MATCH($K641,INDIRECT("'"&amp;VLOOKUP($C641,ModMap!$A$2:$B$21,2,FALSE)&amp;"'!$K:$K"),0)),"")</f>
        <v>N/A</v>
      </c>
      <c r="AL641" s="34" t="str">
        <f t="array" ref="AL641">IFERROR(INDEX(INDIRECT("'"&amp;VLOOKUP($C641,ModMap!$A$2:$B$21,2,FALSE)&amp;"'!AL:AL"),MATCH($K641,INDIRECT("'"&amp;VLOOKUP($C641,ModMap!$A$2:$B$21,2,FALSE)&amp;"'!$K:$K"),0)),"")</f>
        <v/>
      </c>
      <c r="AM641" s="34">
        <f t="shared" si="1"/>
        <v>1</v>
      </c>
      <c r="AN641" s="34" t="str">
        <f t="shared" si="2"/>
        <v>Not Started</v>
      </c>
      <c r="AO641" s="35" t="str">
        <f t="array" ref="AO641">IFERROR(INDEX(INDIRECT("'"&amp;VLOOKUP($C641,ModMap!$A$2:$B$21,2,FALSE)&amp;"'!AO:AO"),MATCH($K641,INDIRECT("'"&amp;VLOOKUP($C641,ModMap!$A$2:$B$21,2,FALSE)&amp;"'!$K:$K"),0)),"")</f>
        <v/>
      </c>
      <c r="AP641" s="53" t="str">
        <f t="array" ref="AP641">IFERROR(HYPERLINK("#'"&amp;VLOOKUP($C641,ModMap!$A$2:$B$21,2,FALSE)&amp;"'!V"&amp;MATCH($K641,INDIRECT("'"&amp;VLOOKUP($C641,ModMap!$A$2:$B$21,2,FALSE)&amp;"'!$K:$K"),0),"Edit on module sheet"),"")</f>
        <v>Edit on module sheet</v>
      </c>
    </row>
    <row r="642" ht="42.0" customHeight="1">
      <c r="A642" s="54">
        <v>640.0</v>
      </c>
      <c r="B642" s="54">
        <v>640.0</v>
      </c>
      <c r="C642" s="54" t="s">
        <v>127</v>
      </c>
      <c r="D642" s="55" t="s">
        <v>128</v>
      </c>
      <c r="E642" s="64" t="s">
        <v>69</v>
      </c>
      <c r="F642" s="107" t="s">
        <v>1531</v>
      </c>
      <c r="G642" s="55" t="s">
        <v>1532</v>
      </c>
      <c r="H642" s="54" t="s">
        <v>1661</v>
      </c>
      <c r="I642" s="54" t="s">
        <v>1662</v>
      </c>
      <c r="J642" s="55" t="s">
        <v>1663</v>
      </c>
      <c r="K642" s="54" t="s">
        <v>3904</v>
      </c>
      <c r="L642" s="55" t="s">
        <v>3905</v>
      </c>
      <c r="M642" s="58" t="s">
        <v>434</v>
      </c>
      <c r="N642" s="54" t="s">
        <v>128</v>
      </c>
      <c r="O642" s="54" t="s">
        <v>1656</v>
      </c>
      <c r="P642" s="55" t="s">
        <v>1666</v>
      </c>
      <c r="Q642" s="55" t="s">
        <v>1667</v>
      </c>
      <c r="R642" s="54" t="s">
        <v>1317</v>
      </c>
      <c r="S642" s="54" t="s">
        <v>69</v>
      </c>
      <c r="T642" s="54" t="str">
        <f t="array" ref="T642">IFERROR(INDEX(INDIRECT("'"&amp;VLOOKUP($C642,ModMap!$A$2:$B$21,2,FALSE)&amp;"'!T:T"),MATCH($K642,INDIRECT("'"&amp;VLOOKUP($C642,ModMap!$A$2:$B$21,2,FALSE)&amp;"'!$K:$K"),0)),"")</f>
        <v>Unassigned</v>
      </c>
      <c r="U642" s="45" t="s">
        <v>36</v>
      </c>
      <c r="V642" s="54" t="str">
        <f t="array" ref="V642">IFERROR(INDEX(INDIRECT("'"&amp;VLOOKUP($C642,ModMap!$A$2:$B$21,2,FALSE)&amp;"'!V:V"),MATCH($K642,INDIRECT("'"&amp;VLOOKUP($C642,ModMap!$A$2:$B$21,2,FALSE)&amp;"'!$K:$K"),0)),"")</f>
        <v>N/A</v>
      </c>
      <c r="W642" s="54" t="str">
        <f t="array" ref="W642">IFERROR(INDEX(INDIRECT("'"&amp;VLOOKUP($C642,ModMap!$A$2:$B$21,2,FALSE)&amp;"'!W:W"),MATCH($K642,INDIRECT("'"&amp;VLOOKUP($C642,ModMap!$A$2:$B$21,2,FALSE)&amp;"'!$K:$K"),0)),"")</f>
        <v/>
      </c>
      <c r="X642" s="58" t="s">
        <v>33</v>
      </c>
      <c r="Y642" s="54" t="str">
        <f t="array" ref="Y642">IFERROR(INDEX(INDIRECT("'"&amp;VLOOKUP($C642,ModMap!$A$2:$B$21,2,FALSE)&amp;"'!Y:Y"),MATCH($K642,INDIRECT("'"&amp;VLOOKUP($C642,ModMap!$A$2:$B$21,2,FALSE)&amp;"'!$K:$K"),0)),"")</f>
        <v>Not Started</v>
      </c>
      <c r="Z642" s="54" t="str">
        <f t="array" ref="Z642">IFERROR(INDEX(INDIRECT("'"&amp;VLOOKUP($C642,ModMap!$A$2:$B$21,2,FALSE)&amp;"'!Z:Z"),MATCH($K642,INDIRECT("'"&amp;VLOOKUP($C642,ModMap!$A$2:$B$21,2,FALSE)&amp;"'!$K:$K"),0)),"")</f>
        <v>Unassigned</v>
      </c>
      <c r="AA642" s="45" t="s">
        <v>36</v>
      </c>
      <c r="AB642" s="54" t="str">
        <f t="array" ref="AB642">IFERROR(INDEX(INDIRECT("'"&amp;VLOOKUP($C642,ModMap!$A$2:$B$21,2,FALSE)&amp;"'!AB:AB"),MATCH($K642,INDIRECT("'"&amp;VLOOKUP($C642,ModMap!$A$2:$B$21,2,FALSE)&amp;"'!$K:$K"),0)),"")</f>
        <v>N/A</v>
      </c>
      <c r="AC642" s="54" t="str">
        <f t="array" ref="AC642">IFERROR(INDEX(INDIRECT("'"&amp;VLOOKUP($C642,ModMap!$A$2:$B$21,2,FALSE)&amp;"'!AC:AC"),MATCH($K642,INDIRECT("'"&amp;VLOOKUP($C642,ModMap!$A$2:$B$21,2,FALSE)&amp;"'!$K:$K"),0)),"")</f>
        <v/>
      </c>
      <c r="AD642" s="45" t="s">
        <v>36</v>
      </c>
      <c r="AE642" s="54" t="str">
        <f t="array" ref="AE642">IFERROR(INDEX(INDIRECT("'"&amp;VLOOKUP($C642,ModMap!$A$2:$B$21,2,FALSE)&amp;"'!AE:AE"),MATCH($K642,INDIRECT("'"&amp;VLOOKUP($C642,ModMap!$A$2:$B$21,2,FALSE)&amp;"'!$K:$K"),0)),"")</f>
        <v>N/A</v>
      </c>
      <c r="AF642" s="54" t="str">
        <f t="array" ref="AF642">IFERROR(INDEX(INDIRECT("'"&amp;VLOOKUP($C642,ModMap!$A$2:$B$21,2,FALSE)&amp;"'!AF:AF"),MATCH($K642,INDIRECT("'"&amp;VLOOKUP($C642,ModMap!$A$2:$B$21,2,FALSE)&amp;"'!$K:$K"),0)),"")</f>
        <v/>
      </c>
      <c r="AG642" s="45" t="s">
        <v>36</v>
      </c>
      <c r="AH642" s="54" t="str">
        <f t="array" ref="AH642">IFERROR(INDEX(INDIRECT("'"&amp;VLOOKUP($C642,ModMap!$A$2:$B$21,2,FALSE)&amp;"'!AH:AH"),MATCH($K642,INDIRECT("'"&amp;VLOOKUP($C642,ModMap!$A$2:$B$21,2,FALSE)&amp;"'!$K:$K"),0)),"")</f>
        <v>N/A</v>
      </c>
      <c r="AI642" s="54" t="str">
        <f t="array" ref="AI642">IFERROR(INDEX(INDIRECT("'"&amp;VLOOKUP($C642,ModMap!$A$2:$B$21,2,FALSE)&amp;"'!AI:AI"),MATCH($K642,INDIRECT("'"&amp;VLOOKUP($C642,ModMap!$A$2:$B$21,2,FALSE)&amp;"'!$K:$K"),0)),"")</f>
        <v/>
      </c>
      <c r="AJ642" s="45" t="s">
        <v>36</v>
      </c>
      <c r="AK642" s="54" t="str">
        <f t="array" ref="AK642">IFERROR(INDEX(INDIRECT("'"&amp;VLOOKUP($C642,ModMap!$A$2:$B$21,2,FALSE)&amp;"'!AK:AK"),MATCH($K642,INDIRECT("'"&amp;VLOOKUP($C642,ModMap!$A$2:$B$21,2,FALSE)&amp;"'!$K:$K"),0)),"")</f>
        <v>N/A</v>
      </c>
      <c r="AL642" s="54" t="str">
        <f t="array" ref="AL642">IFERROR(INDEX(INDIRECT("'"&amp;VLOOKUP($C642,ModMap!$A$2:$B$21,2,FALSE)&amp;"'!AL:AL"),MATCH($K642,INDIRECT("'"&amp;VLOOKUP($C642,ModMap!$A$2:$B$21,2,FALSE)&amp;"'!$K:$K"),0)),"")</f>
        <v/>
      </c>
      <c r="AM642" s="54">
        <f t="shared" si="1"/>
        <v>1</v>
      </c>
      <c r="AN642" s="54" t="str">
        <f t="shared" si="2"/>
        <v>Not Started</v>
      </c>
      <c r="AO642" s="55" t="str">
        <f t="array" ref="AO642">IFERROR(INDEX(INDIRECT("'"&amp;VLOOKUP($C642,ModMap!$A$2:$B$21,2,FALSE)&amp;"'!AO:AO"),MATCH($K642,INDIRECT("'"&amp;VLOOKUP($C642,ModMap!$A$2:$B$21,2,FALSE)&amp;"'!$K:$K"),0)),"")</f>
        <v/>
      </c>
      <c r="AP642" s="53" t="str">
        <f t="array" ref="AP642">IFERROR(HYPERLINK("#'"&amp;VLOOKUP($C642,ModMap!$A$2:$B$21,2,FALSE)&amp;"'!V"&amp;MATCH($K642,INDIRECT("'"&amp;VLOOKUP($C642,ModMap!$A$2:$B$21,2,FALSE)&amp;"'!$K:$K"),0),"Edit on module sheet"),"")</f>
        <v>Edit on module sheet</v>
      </c>
    </row>
    <row r="643" ht="42.0" customHeight="1">
      <c r="A643" s="34">
        <v>641.0</v>
      </c>
      <c r="B643" s="34">
        <v>641.0</v>
      </c>
      <c r="C643" s="34" t="s">
        <v>130</v>
      </c>
      <c r="D643" s="35" t="s">
        <v>131</v>
      </c>
      <c r="E643" s="36" t="s">
        <v>48</v>
      </c>
      <c r="F643" s="61" t="s">
        <v>1677</v>
      </c>
      <c r="G643" s="35" t="s">
        <v>1678</v>
      </c>
      <c r="H643" s="34" t="s">
        <v>1679</v>
      </c>
      <c r="I643" s="34" t="s">
        <v>1680</v>
      </c>
      <c r="J643" s="35" t="s">
        <v>1681</v>
      </c>
      <c r="K643" s="34" t="s">
        <v>3161</v>
      </c>
      <c r="L643" s="35" t="s">
        <v>3162</v>
      </c>
      <c r="M643" s="62" t="s">
        <v>200</v>
      </c>
      <c r="N643" s="34" t="s">
        <v>1684</v>
      </c>
      <c r="O643" s="34" t="s">
        <v>1685</v>
      </c>
      <c r="P643" s="35" t="s">
        <v>1686</v>
      </c>
      <c r="Q643" s="35" t="s">
        <v>1687</v>
      </c>
      <c r="R643" s="34" t="s">
        <v>1688</v>
      </c>
      <c r="S643" s="34" t="s">
        <v>53</v>
      </c>
      <c r="T643" s="34" t="str">
        <f t="array" ref="T643">IFERROR(INDEX(INDIRECT("'"&amp;VLOOKUP($C643,ModMap!$A$2:$B$21,2,FALSE)&amp;"'!T:T"),MATCH($K643,INDIRECT("'"&amp;VLOOKUP($C643,ModMap!$A$2:$B$21,2,FALSE)&amp;"'!$K:$K"),0)),"")</f>
        <v>Unassigned</v>
      </c>
      <c r="U643" s="45" t="s">
        <v>36</v>
      </c>
      <c r="V643" s="34" t="str">
        <f t="array" ref="V643">IFERROR(INDEX(INDIRECT("'"&amp;VLOOKUP($C643,ModMap!$A$2:$B$21,2,FALSE)&amp;"'!V:V"),MATCH($K643,INDIRECT("'"&amp;VLOOKUP($C643,ModMap!$A$2:$B$21,2,FALSE)&amp;"'!$K:$K"),0)),"")</f>
        <v>N/A</v>
      </c>
      <c r="W643" s="34" t="str">
        <f t="array" ref="W643">IFERROR(INDEX(INDIRECT("'"&amp;VLOOKUP($C643,ModMap!$A$2:$B$21,2,FALSE)&amp;"'!W:W"),MATCH($K643,INDIRECT("'"&amp;VLOOKUP($C643,ModMap!$A$2:$B$21,2,FALSE)&amp;"'!$K:$K"),0)),"")</f>
        <v/>
      </c>
      <c r="X643" s="58" t="s">
        <v>33</v>
      </c>
      <c r="Y643" s="34" t="str">
        <f t="array" ref="Y643">IFERROR(INDEX(INDIRECT("'"&amp;VLOOKUP($C643,ModMap!$A$2:$B$21,2,FALSE)&amp;"'!Y:Y"),MATCH($K643,INDIRECT("'"&amp;VLOOKUP($C643,ModMap!$A$2:$B$21,2,FALSE)&amp;"'!$K:$K"),0)),"")</f>
        <v>Not Started</v>
      </c>
      <c r="Z643" s="34" t="str">
        <f t="array" ref="Z643">IFERROR(INDEX(INDIRECT("'"&amp;VLOOKUP($C643,ModMap!$A$2:$B$21,2,FALSE)&amp;"'!Z:Z"),MATCH($K643,INDIRECT("'"&amp;VLOOKUP($C643,ModMap!$A$2:$B$21,2,FALSE)&amp;"'!$K:$K"),0)),"")</f>
        <v>Unassigned</v>
      </c>
      <c r="AA643" s="58" t="s">
        <v>33</v>
      </c>
      <c r="AB643" s="34" t="str">
        <f t="array" ref="AB643">IFERROR(INDEX(INDIRECT("'"&amp;VLOOKUP($C643,ModMap!$A$2:$B$21,2,FALSE)&amp;"'!AB:AB"),MATCH($K643,INDIRECT("'"&amp;VLOOKUP($C643,ModMap!$A$2:$B$21,2,FALSE)&amp;"'!$K:$K"),0)),"")</f>
        <v>Not Started</v>
      </c>
      <c r="AC643" s="34" t="str">
        <f t="array" ref="AC643">IFERROR(INDEX(INDIRECT("'"&amp;VLOOKUP($C643,ModMap!$A$2:$B$21,2,FALSE)&amp;"'!AC:AC"),MATCH($K643,INDIRECT("'"&amp;VLOOKUP($C643,ModMap!$A$2:$B$21,2,FALSE)&amp;"'!$K:$K"),0)),"")</f>
        <v>Unassigned</v>
      </c>
      <c r="AD643" s="45" t="s">
        <v>36</v>
      </c>
      <c r="AE643" s="34" t="str">
        <f t="array" ref="AE643">IFERROR(INDEX(INDIRECT("'"&amp;VLOOKUP($C643,ModMap!$A$2:$B$21,2,FALSE)&amp;"'!AE:AE"),MATCH($K643,INDIRECT("'"&amp;VLOOKUP($C643,ModMap!$A$2:$B$21,2,FALSE)&amp;"'!$K:$K"),0)),"")</f>
        <v>N/A</v>
      </c>
      <c r="AF643" s="34" t="str">
        <f t="array" ref="AF643">IFERROR(INDEX(INDIRECT("'"&amp;VLOOKUP($C643,ModMap!$A$2:$B$21,2,FALSE)&amp;"'!AF:AF"),MATCH($K643,INDIRECT("'"&amp;VLOOKUP($C643,ModMap!$A$2:$B$21,2,FALSE)&amp;"'!$K:$K"),0)),"")</f>
        <v/>
      </c>
      <c r="AG643" s="45" t="s">
        <v>36</v>
      </c>
      <c r="AH643" s="34" t="str">
        <f t="array" ref="AH643">IFERROR(INDEX(INDIRECT("'"&amp;VLOOKUP($C643,ModMap!$A$2:$B$21,2,FALSE)&amp;"'!AH:AH"),MATCH($K643,INDIRECT("'"&amp;VLOOKUP($C643,ModMap!$A$2:$B$21,2,FALSE)&amp;"'!$K:$K"),0)),"")</f>
        <v>N/A</v>
      </c>
      <c r="AI643" s="34" t="str">
        <f t="array" ref="AI643">IFERROR(INDEX(INDIRECT("'"&amp;VLOOKUP($C643,ModMap!$A$2:$B$21,2,FALSE)&amp;"'!AI:AI"),MATCH($K643,INDIRECT("'"&amp;VLOOKUP($C643,ModMap!$A$2:$B$21,2,FALSE)&amp;"'!$K:$K"),0)),"")</f>
        <v/>
      </c>
      <c r="AJ643" s="45" t="s">
        <v>36</v>
      </c>
      <c r="AK643" s="34" t="str">
        <f t="array" ref="AK643">IFERROR(INDEX(INDIRECT("'"&amp;VLOOKUP($C643,ModMap!$A$2:$B$21,2,FALSE)&amp;"'!AK:AK"),MATCH($K643,INDIRECT("'"&amp;VLOOKUP($C643,ModMap!$A$2:$B$21,2,FALSE)&amp;"'!$K:$K"),0)),"")</f>
        <v>N/A</v>
      </c>
      <c r="AL643" s="34" t="str">
        <f t="array" ref="AL643">IFERROR(INDEX(INDIRECT("'"&amp;VLOOKUP($C643,ModMap!$A$2:$B$21,2,FALSE)&amp;"'!AL:AL"),MATCH($K643,INDIRECT("'"&amp;VLOOKUP($C643,ModMap!$A$2:$B$21,2,FALSE)&amp;"'!$K:$K"),0)),"")</f>
        <v/>
      </c>
      <c r="AM643" s="34">
        <f t="shared" si="1"/>
        <v>2</v>
      </c>
      <c r="AN643" s="34" t="str">
        <f t="shared" si="2"/>
        <v>Not Started</v>
      </c>
      <c r="AO643" s="35" t="str">
        <f t="array" ref="AO643">IFERROR(INDEX(INDIRECT("'"&amp;VLOOKUP($C643,ModMap!$A$2:$B$21,2,FALSE)&amp;"'!AO:AO"),MATCH($K643,INDIRECT("'"&amp;VLOOKUP($C643,ModMap!$A$2:$B$21,2,FALSE)&amp;"'!$K:$K"),0)),"")</f>
        <v/>
      </c>
      <c r="AP643" s="53" t="str">
        <f t="array" ref="AP643">IFERROR(HYPERLINK("#'"&amp;VLOOKUP($C643,ModMap!$A$2:$B$21,2,FALSE)&amp;"'!V"&amp;MATCH($K643,INDIRECT("'"&amp;VLOOKUP($C643,ModMap!$A$2:$B$21,2,FALSE)&amp;"'!$K:$K"),0),"Edit on module sheet"),"")</f>
        <v>Edit on module sheet</v>
      </c>
    </row>
    <row r="644" ht="42.0" customHeight="1">
      <c r="A644" s="54">
        <v>642.0</v>
      </c>
      <c r="B644" s="54">
        <v>642.0</v>
      </c>
      <c r="C644" s="54" t="s">
        <v>130</v>
      </c>
      <c r="D644" s="55" t="s">
        <v>131</v>
      </c>
      <c r="E644" s="36" t="s">
        <v>48</v>
      </c>
      <c r="F644" s="61" t="s">
        <v>1677</v>
      </c>
      <c r="G644" s="55" t="s">
        <v>1678</v>
      </c>
      <c r="H644" s="54" t="s">
        <v>1679</v>
      </c>
      <c r="I644" s="54" t="s">
        <v>1680</v>
      </c>
      <c r="J644" s="55" t="s">
        <v>1681</v>
      </c>
      <c r="K644" s="54" t="s">
        <v>3167</v>
      </c>
      <c r="L644" s="55" t="s">
        <v>3168</v>
      </c>
      <c r="M644" s="62" t="s">
        <v>200</v>
      </c>
      <c r="N644" s="54" t="s">
        <v>1684</v>
      </c>
      <c r="O644" s="54" t="s">
        <v>1685</v>
      </c>
      <c r="P644" s="55" t="s">
        <v>1686</v>
      </c>
      <c r="Q644" s="55" t="s">
        <v>1687</v>
      </c>
      <c r="R644" s="54" t="s">
        <v>1688</v>
      </c>
      <c r="S644" s="54" t="s">
        <v>56</v>
      </c>
      <c r="T644" s="54" t="str">
        <f t="array" ref="T644">IFERROR(INDEX(INDIRECT("'"&amp;VLOOKUP($C644,ModMap!$A$2:$B$21,2,FALSE)&amp;"'!T:T"),MATCH($K644,INDIRECT("'"&amp;VLOOKUP($C644,ModMap!$A$2:$B$21,2,FALSE)&amp;"'!$K:$K"),0)),"")</f>
        <v>Unassigned</v>
      </c>
      <c r="U644" s="45" t="s">
        <v>36</v>
      </c>
      <c r="V644" s="54" t="str">
        <f t="array" ref="V644">IFERROR(INDEX(INDIRECT("'"&amp;VLOOKUP($C644,ModMap!$A$2:$B$21,2,FALSE)&amp;"'!V:V"),MATCH($K644,INDIRECT("'"&amp;VLOOKUP($C644,ModMap!$A$2:$B$21,2,FALSE)&amp;"'!$K:$K"),0)),"")</f>
        <v>N/A</v>
      </c>
      <c r="W644" s="54" t="str">
        <f t="array" ref="W644">IFERROR(INDEX(INDIRECT("'"&amp;VLOOKUP($C644,ModMap!$A$2:$B$21,2,FALSE)&amp;"'!W:W"),MATCH($K644,INDIRECT("'"&amp;VLOOKUP($C644,ModMap!$A$2:$B$21,2,FALSE)&amp;"'!$K:$K"),0)),"")</f>
        <v/>
      </c>
      <c r="X644" s="58" t="s">
        <v>33</v>
      </c>
      <c r="Y644" s="54" t="str">
        <f t="array" ref="Y644">IFERROR(INDEX(INDIRECT("'"&amp;VLOOKUP($C644,ModMap!$A$2:$B$21,2,FALSE)&amp;"'!Y:Y"),MATCH($K644,INDIRECT("'"&amp;VLOOKUP($C644,ModMap!$A$2:$B$21,2,FALSE)&amp;"'!$K:$K"),0)),"")</f>
        <v>Not Started</v>
      </c>
      <c r="Z644" s="54" t="str">
        <f t="array" ref="Z644">IFERROR(INDEX(INDIRECT("'"&amp;VLOOKUP($C644,ModMap!$A$2:$B$21,2,FALSE)&amp;"'!Z:Z"),MATCH($K644,INDIRECT("'"&amp;VLOOKUP($C644,ModMap!$A$2:$B$21,2,FALSE)&amp;"'!$K:$K"),0)),"")</f>
        <v>Unassigned</v>
      </c>
      <c r="AA644" s="58" t="s">
        <v>33</v>
      </c>
      <c r="AB644" s="54" t="str">
        <f t="array" ref="AB644">IFERROR(INDEX(INDIRECT("'"&amp;VLOOKUP($C644,ModMap!$A$2:$B$21,2,FALSE)&amp;"'!AB:AB"),MATCH($K644,INDIRECT("'"&amp;VLOOKUP($C644,ModMap!$A$2:$B$21,2,FALSE)&amp;"'!$K:$K"),0)),"")</f>
        <v>Not Started</v>
      </c>
      <c r="AC644" s="54" t="str">
        <f t="array" ref="AC644">IFERROR(INDEX(INDIRECT("'"&amp;VLOOKUP($C644,ModMap!$A$2:$B$21,2,FALSE)&amp;"'!AC:AC"),MATCH($K644,INDIRECT("'"&amp;VLOOKUP($C644,ModMap!$A$2:$B$21,2,FALSE)&amp;"'!$K:$K"),0)),"")</f>
        <v>Unassigned</v>
      </c>
      <c r="AD644" s="58" t="s">
        <v>33</v>
      </c>
      <c r="AE644" s="54" t="str">
        <f t="array" ref="AE644">IFERROR(INDEX(INDIRECT("'"&amp;VLOOKUP($C644,ModMap!$A$2:$B$21,2,FALSE)&amp;"'!AE:AE"),MATCH($K644,INDIRECT("'"&amp;VLOOKUP($C644,ModMap!$A$2:$B$21,2,FALSE)&amp;"'!$K:$K"),0)),"")</f>
        <v>Not Started</v>
      </c>
      <c r="AF644" s="54" t="str">
        <f t="array" ref="AF644">IFERROR(INDEX(INDIRECT("'"&amp;VLOOKUP($C644,ModMap!$A$2:$B$21,2,FALSE)&amp;"'!AF:AF"),MATCH($K644,INDIRECT("'"&amp;VLOOKUP($C644,ModMap!$A$2:$B$21,2,FALSE)&amp;"'!$K:$K"),0)),"")</f>
        <v>Unassigned</v>
      </c>
      <c r="AG644" s="45" t="s">
        <v>36</v>
      </c>
      <c r="AH644" s="54" t="str">
        <f t="array" ref="AH644">IFERROR(INDEX(INDIRECT("'"&amp;VLOOKUP($C644,ModMap!$A$2:$B$21,2,FALSE)&amp;"'!AH:AH"),MATCH($K644,INDIRECT("'"&amp;VLOOKUP($C644,ModMap!$A$2:$B$21,2,FALSE)&amp;"'!$K:$K"),0)),"")</f>
        <v>N/A</v>
      </c>
      <c r="AI644" s="54" t="str">
        <f t="array" ref="AI644">IFERROR(INDEX(INDIRECT("'"&amp;VLOOKUP($C644,ModMap!$A$2:$B$21,2,FALSE)&amp;"'!AI:AI"),MATCH($K644,INDIRECT("'"&amp;VLOOKUP($C644,ModMap!$A$2:$B$21,2,FALSE)&amp;"'!$K:$K"),0)),"")</f>
        <v/>
      </c>
      <c r="AJ644" s="45" t="s">
        <v>36</v>
      </c>
      <c r="AK644" s="54" t="str">
        <f t="array" ref="AK644">IFERROR(INDEX(INDIRECT("'"&amp;VLOOKUP($C644,ModMap!$A$2:$B$21,2,FALSE)&amp;"'!AK:AK"),MATCH($K644,INDIRECT("'"&amp;VLOOKUP($C644,ModMap!$A$2:$B$21,2,FALSE)&amp;"'!$K:$K"),0)),"")</f>
        <v>N/A</v>
      </c>
      <c r="AL644" s="54" t="str">
        <f t="array" ref="AL644">IFERROR(INDEX(INDIRECT("'"&amp;VLOOKUP($C644,ModMap!$A$2:$B$21,2,FALSE)&amp;"'!AL:AL"),MATCH($K644,INDIRECT("'"&amp;VLOOKUP($C644,ModMap!$A$2:$B$21,2,FALSE)&amp;"'!$K:$K"),0)),"")</f>
        <v/>
      </c>
      <c r="AM644" s="54">
        <f t="shared" si="1"/>
        <v>3</v>
      </c>
      <c r="AN644" s="54" t="str">
        <f t="shared" si="2"/>
        <v>Not Started</v>
      </c>
      <c r="AO644" s="55" t="str">
        <f t="array" ref="AO644">IFERROR(INDEX(INDIRECT("'"&amp;VLOOKUP($C644,ModMap!$A$2:$B$21,2,FALSE)&amp;"'!AO:AO"),MATCH($K644,INDIRECT("'"&amp;VLOOKUP($C644,ModMap!$A$2:$B$21,2,FALSE)&amp;"'!$K:$K"),0)),"")</f>
        <v/>
      </c>
      <c r="AP644" s="53" t="str">
        <f t="array" ref="AP644">IFERROR(HYPERLINK("#'"&amp;VLOOKUP($C644,ModMap!$A$2:$B$21,2,FALSE)&amp;"'!V"&amp;MATCH($K644,INDIRECT("'"&amp;VLOOKUP($C644,ModMap!$A$2:$B$21,2,FALSE)&amp;"'!$K:$K"),0),"Edit on module sheet"),"")</f>
        <v>Edit on module sheet</v>
      </c>
    </row>
    <row r="645" ht="42.0" customHeight="1">
      <c r="A645" s="34">
        <v>643.0</v>
      </c>
      <c r="B645" s="34">
        <v>643.0</v>
      </c>
      <c r="C645" s="34" t="s">
        <v>130</v>
      </c>
      <c r="D645" s="35" t="s">
        <v>131</v>
      </c>
      <c r="E645" s="65" t="s">
        <v>41</v>
      </c>
      <c r="F645" s="61" t="s">
        <v>1677</v>
      </c>
      <c r="G645" s="35" t="s">
        <v>1678</v>
      </c>
      <c r="H645" s="34" t="s">
        <v>1679</v>
      </c>
      <c r="I645" s="34" t="s">
        <v>1680</v>
      </c>
      <c r="J645" s="35" t="s">
        <v>1681</v>
      </c>
      <c r="K645" s="34" t="s">
        <v>1682</v>
      </c>
      <c r="L645" s="35" t="s">
        <v>1683</v>
      </c>
      <c r="M645" s="62" t="s">
        <v>200</v>
      </c>
      <c r="N645" s="34" t="s">
        <v>1684</v>
      </c>
      <c r="O645" s="34" t="s">
        <v>1685</v>
      </c>
      <c r="P645" s="35" t="s">
        <v>1686</v>
      </c>
      <c r="Q645" s="35" t="s">
        <v>1687</v>
      </c>
      <c r="R645" s="34" t="s">
        <v>1688</v>
      </c>
      <c r="S645" s="34" t="s">
        <v>206</v>
      </c>
      <c r="T645" s="34" t="str">
        <f t="array" ref="T645">IFERROR(INDEX(INDIRECT("'"&amp;VLOOKUP($C645,ModMap!$A$2:$B$21,2,FALSE)&amp;"'!T:T"),MATCH($K645,INDIRECT("'"&amp;VLOOKUP($C645,ModMap!$A$2:$B$21,2,FALSE)&amp;"'!$K:$K"),0)),"")</f>
        <v>Unassigned</v>
      </c>
      <c r="U645" s="58" t="s">
        <v>33</v>
      </c>
      <c r="V645" s="34" t="str">
        <f t="array" ref="V645">IFERROR(INDEX(INDIRECT("'"&amp;VLOOKUP($C645,ModMap!$A$2:$B$21,2,FALSE)&amp;"'!V:V"),MATCH($K645,INDIRECT("'"&amp;VLOOKUP($C645,ModMap!$A$2:$B$21,2,FALSE)&amp;"'!$K:$K"),0)),"")</f>
        <v>Not Started</v>
      </c>
      <c r="W645" s="34" t="str">
        <f t="array" ref="W645">IFERROR(INDEX(INDIRECT("'"&amp;VLOOKUP($C645,ModMap!$A$2:$B$21,2,FALSE)&amp;"'!W:W"),MATCH($K645,INDIRECT("'"&amp;VLOOKUP($C645,ModMap!$A$2:$B$21,2,FALSE)&amp;"'!$K:$K"),0)),"")</f>
        <v>Unassigned</v>
      </c>
      <c r="X645" s="45" t="s">
        <v>36</v>
      </c>
      <c r="Y645" s="34" t="str">
        <f t="array" ref="Y645">IFERROR(INDEX(INDIRECT("'"&amp;VLOOKUP($C645,ModMap!$A$2:$B$21,2,FALSE)&amp;"'!Y:Y"),MATCH($K645,INDIRECT("'"&amp;VLOOKUP($C645,ModMap!$A$2:$B$21,2,FALSE)&amp;"'!$K:$K"),0)),"")</f>
        <v>N/A</v>
      </c>
      <c r="Z645" s="34" t="str">
        <f t="array" ref="Z645">IFERROR(INDEX(INDIRECT("'"&amp;VLOOKUP($C645,ModMap!$A$2:$B$21,2,FALSE)&amp;"'!Z:Z"),MATCH($K645,INDIRECT("'"&amp;VLOOKUP($C645,ModMap!$A$2:$B$21,2,FALSE)&amp;"'!$K:$K"),0)),"")</f>
        <v/>
      </c>
      <c r="AA645" s="45" t="s">
        <v>36</v>
      </c>
      <c r="AB645" s="34" t="str">
        <f t="array" ref="AB645">IFERROR(INDEX(INDIRECT("'"&amp;VLOOKUP($C645,ModMap!$A$2:$B$21,2,FALSE)&amp;"'!AB:AB"),MATCH($K645,INDIRECT("'"&amp;VLOOKUP($C645,ModMap!$A$2:$B$21,2,FALSE)&amp;"'!$K:$K"),0)),"")</f>
        <v>N/A</v>
      </c>
      <c r="AC645" s="34" t="str">
        <f t="array" ref="AC645">IFERROR(INDEX(INDIRECT("'"&amp;VLOOKUP($C645,ModMap!$A$2:$B$21,2,FALSE)&amp;"'!AC:AC"),MATCH($K645,INDIRECT("'"&amp;VLOOKUP($C645,ModMap!$A$2:$B$21,2,FALSE)&amp;"'!$K:$K"),0)),"")</f>
        <v/>
      </c>
      <c r="AD645" s="58" t="s">
        <v>33</v>
      </c>
      <c r="AE645" s="34" t="str">
        <f t="array" ref="AE645">IFERROR(INDEX(INDIRECT("'"&amp;VLOOKUP($C645,ModMap!$A$2:$B$21,2,FALSE)&amp;"'!AE:AE"),MATCH($K645,INDIRECT("'"&amp;VLOOKUP($C645,ModMap!$A$2:$B$21,2,FALSE)&amp;"'!$K:$K"),0)),"")</f>
        <v>Not Started</v>
      </c>
      <c r="AF645" s="34" t="str">
        <f t="array" ref="AF645">IFERROR(INDEX(INDIRECT("'"&amp;VLOOKUP($C645,ModMap!$A$2:$B$21,2,FALSE)&amp;"'!AF:AF"),MATCH($K645,INDIRECT("'"&amp;VLOOKUP($C645,ModMap!$A$2:$B$21,2,FALSE)&amp;"'!$K:$K"),0)),"")</f>
        <v>Unassigned</v>
      </c>
      <c r="AG645" s="45" t="s">
        <v>36</v>
      </c>
      <c r="AH645" s="34" t="str">
        <f t="array" ref="AH645">IFERROR(INDEX(INDIRECT("'"&amp;VLOOKUP($C645,ModMap!$A$2:$B$21,2,FALSE)&amp;"'!AH:AH"),MATCH($K645,INDIRECT("'"&amp;VLOOKUP($C645,ModMap!$A$2:$B$21,2,FALSE)&amp;"'!$K:$K"),0)),"")</f>
        <v>N/A</v>
      </c>
      <c r="AI645" s="34" t="str">
        <f t="array" ref="AI645">IFERROR(INDEX(INDIRECT("'"&amp;VLOOKUP($C645,ModMap!$A$2:$B$21,2,FALSE)&amp;"'!AI:AI"),MATCH($K645,INDIRECT("'"&amp;VLOOKUP($C645,ModMap!$A$2:$B$21,2,FALSE)&amp;"'!$K:$K"),0)),"")</f>
        <v/>
      </c>
      <c r="AJ645" s="45" t="s">
        <v>36</v>
      </c>
      <c r="AK645" s="34" t="str">
        <f t="array" ref="AK645">IFERROR(INDEX(INDIRECT("'"&amp;VLOOKUP($C645,ModMap!$A$2:$B$21,2,FALSE)&amp;"'!AK:AK"),MATCH($K645,INDIRECT("'"&amp;VLOOKUP($C645,ModMap!$A$2:$B$21,2,FALSE)&amp;"'!$K:$K"),0)),"")</f>
        <v>N/A</v>
      </c>
      <c r="AL645" s="34" t="str">
        <f t="array" ref="AL645">IFERROR(INDEX(INDIRECT("'"&amp;VLOOKUP($C645,ModMap!$A$2:$B$21,2,FALSE)&amp;"'!AL:AL"),MATCH($K645,INDIRECT("'"&amp;VLOOKUP($C645,ModMap!$A$2:$B$21,2,FALSE)&amp;"'!$K:$K"),0)),"")</f>
        <v/>
      </c>
      <c r="AM645" s="34">
        <f t="shared" si="1"/>
        <v>2</v>
      </c>
      <c r="AN645" s="34" t="str">
        <f t="shared" si="2"/>
        <v>Not Started</v>
      </c>
      <c r="AO645" s="35" t="str">
        <f t="array" ref="AO645">IFERROR(INDEX(INDIRECT("'"&amp;VLOOKUP($C645,ModMap!$A$2:$B$21,2,FALSE)&amp;"'!AO:AO"),MATCH($K645,INDIRECT("'"&amp;VLOOKUP($C645,ModMap!$A$2:$B$21,2,FALSE)&amp;"'!$K:$K"),0)),"")</f>
        <v/>
      </c>
      <c r="AP645" s="53" t="str">
        <f t="array" ref="AP645">IFERROR(HYPERLINK("#'"&amp;VLOOKUP($C645,ModMap!$A$2:$B$21,2,FALSE)&amp;"'!V"&amp;MATCH($K645,INDIRECT("'"&amp;VLOOKUP($C645,ModMap!$A$2:$B$21,2,FALSE)&amp;"'!$K:$K"),0),"Edit on module sheet"),"")</f>
        <v>Edit on module sheet</v>
      </c>
    </row>
    <row r="646" ht="42.0" customHeight="1">
      <c r="A646" s="54">
        <v>644.0</v>
      </c>
      <c r="B646" s="54">
        <v>644.0</v>
      </c>
      <c r="C646" s="54" t="s">
        <v>130</v>
      </c>
      <c r="D646" s="55" t="s">
        <v>131</v>
      </c>
      <c r="E646" s="64" t="s">
        <v>69</v>
      </c>
      <c r="F646" s="61" t="s">
        <v>1677</v>
      </c>
      <c r="G646" s="55" t="s">
        <v>1678</v>
      </c>
      <c r="H646" s="54" t="s">
        <v>1679</v>
      </c>
      <c r="I646" s="54" t="s">
        <v>1680</v>
      </c>
      <c r="J646" s="55" t="s">
        <v>1681</v>
      </c>
      <c r="K646" s="54" t="s">
        <v>3906</v>
      </c>
      <c r="L646" s="55" t="s">
        <v>3907</v>
      </c>
      <c r="M646" s="58" t="s">
        <v>434</v>
      </c>
      <c r="N646" s="54" t="s">
        <v>1684</v>
      </c>
      <c r="O646" s="54" t="s">
        <v>1685</v>
      </c>
      <c r="P646" s="55" t="s">
        <v>1686</v>
      </c>
      <c r="Q646" s="55" t="s">
        <v>1687</v>
      </c>
      <c r="R646" s="54" t="s">
        <v>1688</v>
      </c>
      <c r="S646" s="54" t="s">
        <v>69</v>
      </c>
      <c r="T646" s="54" t="str">
        <f t="array" ref="T646">IFERROR(INDEX(INDIRECT("'"&amp;VLOOKUP($C646,ModMap!$A$2:$B$21,2,FALSE)&amp;"'!T:T"),MATCH($K646,INDIRECT("'"&amp;VLOOKUP($C646,ModMap!$A$2:$B$21,2,FALSE)&amp;"'!$K:$K"),0)),"")</f>
        <v>Unassigned</v>
      </c>
      <c r="U646" s="58" t="s">
        <v>33</v>
      </c>
      <c r="V646" s="54" t="str">
        <f t="array" ref="V646">IFERROR(INDEX(INDIRECT("'"&amp;VLOOKUP($C646,ModMap!$A$2:$B$21,2,FALSE)&amp;"'!V:V"),MATCH($K646,INDIRECT("'"&amp;VLOOKUP($C646,ModMap!$A$2:$B$21,2,FALSE)&amp;"'!$K:$K"),0)),"")</f>
        <v>Not Started</v>
      </c>
      <c r="W646" s="54" t="str">
        <f t="array" ref="W646">IFERROR(INDEX(INDIRECT("'"&amp;VLOOKUP($C646,ModMap!$A$2:$B$21,2,FALSE)&amp;"'!W:W"),MATCH($K646,INDIRECT("'"&amp;VLOOKUP($C646,ModMap!$A$2:$B$21,2,FALSE)&amp;"'!$K:$K"),0)),"")</f>
        <v>Unassigned</v>
      </c>
      <c r="X646" s="58" t="s">
        <v>33</v>
      </c>
      <c r="Y646" s="54" t="str">
        <f t="array" ref="Y646">IFERROR(INDEX(INDIRECT("'"&amp;VLOOKUP($C646,ModMap!$A$2:$B$21,2,FALSE)&amp;"'!Y:Y"),MATCH($K646,INDIRECT("'"&amp;VLOOKUP($C646,ModMap!$A$2:$B$21,2,FALSE)&amp;"'!$K:$K"),0)),"")</f>
        <v>Not Started</v>
      </c>
      <c r="Z646" s="54" t="str">
        <f t="array" ref="Z646">IFERROR(INDEX(INDIRECT("'"&amp;VLOOKUP($C646,ModMap!$A$2:$B$21,2,FALSE)&amp;"'!Z:Z"),MATCH($K646,INDIRECT("'"&amp;VLOOKUP($C646,ModMap!$A$2:$B$21,2,FALSE)&amp;"'!$K:$K"),0)),"")</f>
        <v>Unassigned</v>
      </c>
      <c r="AA646" s="45" t="s">
        <v>36</v>
      </c>
      <c r="AB646" s="54" t="str">
        <f t="array" ref="AB646">IFERROR(INDEX(INDIRECT("'"&amp;VLOOKUP($C646,ModMap!$A$2:$B$21,2,FALSE)&amp;"'!AB:AB"),MATCH($K646,INDIRECT("'"&amp;VLOOKUP($C646,ModMap!$A$2:$B$21,2,FALSE)&amp;"'!$K:$K"),0)),"")</f>
        <v>N/A</v>
      </c>
      <c r="AC646" s="54" t="str">
        <f t="array" ref="AC646">IFERROR(INDEX(INDIRECT("'"&amp;VLOOKUP($C646,ModMap!$A$2:$B$21,2,FALSE)&amp;"'!AC:AC"),MATCH($K646,INDIRECT("'"&amp;VLOOKUP($C646,ModMap!$A$2:$B$21,2,FALSE)&amp;"'!$K:$K"),0)),"")</f>
        <v/>
      </c>
      <c r="AD646" s="58" t="s">
        <v>33</v>
      </c>
      <c r="AE646" s="54" t="str">
        <f t="array" ref="AE646">IFERROR(INDEX(INDIRECT("'"&amp;VLOOKUP($C646,ModMap!$A$2:$B$21,2,FALSE)&amp;"'!AE:AE"),MATCH($K646,INDIRECT("'"&amp;VLOOKUP($C646,ModMap!$A$2:$B$21,2,FALSE)&amp;"'!$K:$K"),0)),"")</f>
        <v>Not Started</v>
      </c>
      <c r="AF646" s="54" t="str">
        <f t="array" ref="AF646">IFERROR(INDEX(INDIRECT("'"&amp;VLOOKUP($C646,ModMap!$A$2:$B$21,2,FALSE)&amp;"'!AF:AF"),MATCH($K646,INDIRECT("'"&amp;VLOOKUP($C646,ModMap!$A$2:$B$21,2,FALSE)&amp;"'!$K:$K"),0)),"")</f>
        <v>Unassigned</v>
      </c>
      <c r="AG646" s="45" t="s">
        <v>36</v>
      </c>
      <c r="AH646" s="54" t="str">
        <f t="array" ref="AH646">IFERROR(INDEX(INDIRECT("'"&amp;VLOOKUP($C646,ModMap!$A$2:$B$21,2,FALSE)&amp;"'!AH:AH"),MATCH($K646,INDIRECT("'"&amp;VLOOKUP($C646,ModMap!$A$2:$B$21,2,FALSE)&amp;"'!$K:$K"),0)),"")</f>
        <v>N/A</v>
      </c>
      <c r="AI646" s="54" t="str">
        <f t="array" ref="AI646">IFERROR(INDEX(INDIRECT("'"&amp;VLOOKUP($C646,ModMap!$A$2:$B$21,2,FALSE)&amp;"'!AI:AI"),MATCH($K646,INDIRECT("'"&amp;VLOOKUP($C646,ModMap!$A$2:$B$21,2,FALSE)&amp;"'!$K:$K"),0)),"")</f>
        <v/>
      </c>
      <c r="AJ646" s="45" t="s">
        <v>36</v>
      </c>
      <c r="AK646" s="54" t="str">
        <f t="array" ref="AK646">IFERROR(INDEX(INDIRECT("'"&amp;VLOOKUP($C646,ModMap!$A$2:$B$21,2,FALSE)&amp;"'!AK:AK"),MATCH($K646,INDIRECT("'"&amp;VLOOKUP($C646,ModMap!$A$2:$B$21,2,FALSE)&amp;"'!$K:$K"),0)),"")</f>
        <v>N/A</v>
      </c>
      <c r="AL646" s="54" t="str">
        <f t="array" ref="AL646">IFERROR(INDEX(INDIRECT("'"&amp;VLOOKUP($C646,ModMap!$A$2:$B$21,2,FALSE)&amp;"'!AL:AL"),MATCH($K646,INDIRECT("'"&amp;VLOOKUP($C646,ModMap!$A$2:$B$21,2,FALSE)&amp;"'!$K:$K"),0)),"")</f>
        <v/>
      </c>
      <c r="AM646" s="54">
        <f t="shared" si="1"/>
        <v>3</v>
      </c>
      <c r="AN646" s="54" t="str">
        <f t="shared" si="2"/>
        <v>Not Started</v>
      </c>
      <c r="AO646" s="55" t="str">
        <f t="array" ref="AO646">IFERROR(INDEX(INDIRECT("'"&amp;VLOOKUP($C646,ModMap!$A$2:$B$21,2,FALSE)&amp;"'!AO:AO"),MATCH($K646,INDIRECT("'"&amp;VLOOKUP($C646,ModMap!$A$2:$B$21,2,FALSE)&amp;"'!$K:$K"),0)),"")</f>
        <v/>
      </c>
      <c r="AP646" s="53" t="str">
        <f t="array" ref="AP646">IFERROR(HYPERLINK("#'"&amp;VLOOKUP($C646,ModMap!$A$2:$B$21,2,FALSE)&amp;"'!V"&amp;MATCH($K646,INDIRECT("'"&amp;VLOOKUP($C646,ModMap!$A$2:$B$21,2,FALSE)&amp;"'!$K:$K"),0),"Edit on module sheet"),"")</f>
        <v>Edit on module sheet</v>
      </c>
    </row>
    <row r="647" ht="42.0" customHeight="1">
      <c r="A647" s="34">
        <v>645.0</v>
      </c>
      <c r="B647" s="34">
        <v>645.0</v>
      </c>
      <c r="C647" s="34" t="s">
        <v>130</v>
      </c>
      <c r="D647" s="35" t="s">
        <v>131</v>
      </c>
      <c r="E647" s="36" t="s">
        <v>48</v>
      </c>
      <c r="F647" s="61" t="s">
        <v>1677</v>
      </c>
      <c r="G647" s="35" t="s">
        <v>1678</v>
      </c>
      <c r="H647" s="34" t="s">
        <v>1691</v>
      </c>
      <c r="I647" s="34" t="s">
        <v>1692</v>
      </c>
      <c r="J647" s="35" t="s">
        <v>1693</v>
      </c>
      <c r="K647" s="34" t="s">
        <v>3176</v>
      </c>
      <c r="L647" s="35" t="s">
        <v>3177</v>
      </c>
      <c r="M647" s="62" t="s">
        <v>200</v>
      </c>
      <c r="N647" s="34" t="s">
        <v>1684</v>
      </c>
      <c r="O647" s="34" t="s">
        <v>1685</v>
      </c>
      <c r="P647" s="35" t="s">
        <v>1695</v>
      </c>
      <c r="Q647" s="35" t="s">
        <v>1696</v>
      </c>
      <c r="R647" s="34" t="s">
        <v>1688</v>
      </c>
      <c r="S647" s="34" t="s">
        <v>53</v>
      </c>
      <c r="T647" s="34" t="str">
        <f t="array" ref="T647">IFERROR(INDEX(INDIRECT("'"&amp;VLOOKUP($C647,ModMap!$A$2:$B$21,2,FALSE)&amp;"'!T:T"),MATCH($K647,INDIRECT("'"&amp;VLOOKUP($C647,ModMap!$A$2:$B$21,2,FALSE)&amp;"'!$K:$K"),0)),"")</f>
        <v>Unassigned</v>
      </c>
      <c r="U647" s="45" t="s">
        <v>36</v>
      </c>
      <c r="V647" s="34" t="str">
        <f t="array" ref="V647">IFERROR(INDEX(INDIRECT("'"&amp;VLOOKUP($C647,ModMap!$A$2:$B$21,2,FALSE)&amp;"'!V:V"),MATCH($K647,INDIRECT("'"&amp;VLOOKUP($C647,ModMap!$A$2:$B$21,2,FALSE)&amp;"'!$K:$K"),0)),"")</f>
        <v>N/A</v>
      </c>
      <c r="W647" s="34" t="str">
        <f t="array" ref="W647">IFERROR(INDEX(INDIRECT("'"&amp;VLOOKUP($C647,ModMap!$A$2:$B$21,2,FALSE)&amp;"'!W:W"),MATCH($K647,INDIRECT("'"&amp;VLOOKUP($C647,ModMap!$A$2:$B$21,2,FALSE)&amp;"'!$K:$K"),0)),"")</f>
        <v/>
      </c>
      <c r="X647" s="58" t="s">
        <v>33</v>
      </c>
      <c r="Y647" s="34" t="str">
        <f t="array" ref="Y647">IFERROR(INDEX(INDIRECT("'"&amp;VLOOKUP($C647,ModMap!$A$2:$B$21,2,FALSE)&amp;"'!Y:Y"),MATCH($K647,INDIRECT("'"&amp;VLOOKUP($C647,ModMap!$A$2:$B$21,2,FALSE)&amp;"'!$K:$K"),0)),"")</f>
        <v>Not Started</v>
      </c>
      <c r="Z647" s="34" t="str">
        <f t="array" ref="Z647">IFERROR(INDEX(INDIRECT("'"&amp;VLOOKUP($C647,ModMap!$A$2:$B$21,2,FALSE)&amp;"'!Z:Z"),MATCH($K647,INDIRECT("'"&amp;VLOOKUP($C647,ModMap!$A$2:$B$21,2,FALSE)&amp;"'!$K:$K"),0)),"")</f>
        <v>Unassigned</v>
      </c>
      <c r="AA647" s="58" t="s">
        <v>33</v>
      </c>
      <c r="AB647" s="34" t="str">
        <f t="array" ref="AB647">IFERROR(INDEX(INDIRECT("'"&amp;VLOOKUP($C647,ModMap!$A$2:$B$21,2,FALSE)&amp;"'!AB:AB"),MATCH($K647,INDIRECT("'"&amp;VLOOKUP($C647,ModMap!$A$2:$B$21,2,FALSE)&amp;"'!$K:$K"),0)),"")</f>
        <v>Not Started</v>
      </c>
      <c r="AC647" s="34" t="str">
        <f t="array" ref="AC647">IFERROR(INDEX(INDIRECT("'"&amp;VLOOKUP($C647,ModMap!$A$2:$B$21,2,FALSE)&amp;"'!AC:AC"),MATCH($K647,INDIRECT("'"&amp;VLOOKUP($C647,ModMap!$A$2:$B$21,2,FALSE)&amp;"'!$K:$K"),0)),"")</f>
        <v>Unassigned</v>
      </c>
      <c r="AD647" s="45" t="s">
        <v>36</v>
      </c>
      <c r="AE647" s="34" t="str">
        <f t="array" ref="AE647">IFERROR(INDEX(INDIRECT("'"&amp;VLOOKUP($C647,ModMap!$A$2:$B$21,2,FALSE)&amp;"'!AE:AE"),MATCH($K647,INDIRECT("'"&amp;VLOOKUP($C647,ModMap!$A$2:$B$21,2,FALSE)&amp;"'!$K:$K"),0)),"")</f>
        <v>N/A</v>
      </c>
      <c r="AF647" s="34" t="str">
        <f t="array" ref="AF647">IFERROR(INDEX(INDIRECT("'"&amp;VLOOKUP($C647,ModMap!$A$2:$B$21,2,FALSE)&amp;"'!AF:AF"),MATCH($K647,INDIRECT("'"&amp;VLOOKUP($C647,ModMap!$A$2:$B$21,2,FALSE)&amp;"'!$K:$K"),0)),"")</f>
        <v/>
      </c>
      <c r="AG647" s="45" t="s">
        <v>36</v>
      </c>
      <c r="AH647" s="34" t="str">
        <f t="array" ref="AH647">IFERROR(INDEX(INDIRECT("'"&amp;VLOOKUP($C647,ModMap!$A$2:$B$21,2,FALSE)&amp;"'!AH:AH"),MATCH($K647,INDIRECT("'"&amp;VLOOKUP($C647,ModMap!$A$2:$B$21,2,FALSE)&amp;"'!$K:$K"),0)),"")</f>
        <v>N/A</v>
      </c>
      <c r="AI647" s="34" t="str">
        <f t="array" ref="AI647">IFERROR(INDEX(INDIRECT("'"&amp;VLOOKUP($C647,ModMap!$A$2:$B$21,2,FALSE)&amp;"'!AI:AI"),MATCH($K647,INDIRECT("'"&amp;VLOOKUP($C647,ModMap!$A$2:$B$21,2,FALSE)&amp;"'!$K:$K"),0)),"")</f>
        <v/>
      </c>
      <c r="AJ647" s="45" t="s">
        <v>36</v>
      </c>
      <c r="AK647" s="34" t="str">
        <f t="array" ref="AK647">IFERROR(INDEX(INDIRECT("'"&amp;VLOOKUP($C647,ModMap!$A$2:$B$21,2,FALSE)&amp;"'!AK:AK"),MATCH($K647,INDIRECT("'"&amp;VLOOKUP($C647,ModMap!$A$2:$B$21,2,FALSE)&amp;"'!$K:$K"),0)),"")</f>
        <v>N/A</v>
      </c>
      <c r="AL647" s="34" t="str">
        <f t="array" ref="AL647">IFERROR(INDEX(INDIRECT("'"&amp;VLOOKUP($C647,ModMap!$A$2:$B$21,2,FALSE)&amp;"'!AL:AL"),MATCH($K647,INDIRECT("'"&amp;VLOOKUP($C647,ModMap!$A$2:$B$21,2,FALSE)&amp;"'!$K:$K"),0)),"")</f>
        <v/>
      </c>
      <c r="AM647" s="34">
        <f t="shared" si="1"/>
        <v>2</v>
      </c>
      <c r="AN647" s="34" t="str">
        <f t="shared" si="2"/>
        <v>Not Started</v>
      </c>
      <c r="AO647" s="35" t="str">
        <f t="array" ref="AO647">IFERROR(INDEX(INDIRECT("'"&amp;VLOOKUP($C647,ModMap!$A$2:$B$21,2,FALSE)&amp;"'!AO:AO"),MATCH($K647,INDIRECT("'"&amp;VLOOKUP($C647,ModMap!$A$2:$B$21,2,FALSE)&amp;"'!$K:$K"),0)),"")</f>
        <v/>
      </c>
      <c r="AP647" s="53" t="str">
        <f t="array" ref="AP647">IFERROR(HYPERLINK("#'"&amp;VLOOKUP($C647,ModMap!$A$2:$B$21,2,FALSE)&amp;"'!V"&amp;MATCH($K647,INDIRECT("'"&amp;VLOOKUP($C647,ModMap!$A$2:$B$21,2,FALSE)&amp;"'!$K:$K"),0),"Edit on module sheet"),"")</f>
        <v>Edit on module sheet</v>
      </c>
    </row>
    <row r="648" ht="42.0" customHeight="1">
      <c r="A648" s="54">
        <v>646.0</v>
      </c>
      <c r="B648" s="54">
        <v>646.0</v>
      </c>
      <c r="C648" s="54" t="s">
        <v>130</v>
      </c>
      <c r="D648" s="55" t="s">
        <v>131</v>
      </c>
      <c r="E648" s="36" t="s">
        <v>48</v>
      </c>
      <c r="F648" s="61" t="s">
        <v>1677</v>
      </c>
      <c r="G648" s="55" t="s">
        <v>1678</v>
      </c>
      <c r="H648" s="54" t="s">
        <v>1691</v>
      </c>
      <c r="I648" s="54" t="s">
        <v>1692</v>
      </c>
      <c r="J648" s="55" t="s">
        <v>1693</v>
      </c>
      <c r="K648" s="54" t="s">
        <v>3182</v>
      </c>
      <c r="L648" s="55" t="s">
        <v>3183</v>
      </c>
      <c r="M648" s="62" t="s">
        <v>200</v>
      </c>
      <c r="N648" s="54" t="s">
        <v>1684</v>
      </c>
      <c r="O648" s="54" t="s">
        <v>1685</v>
      </c>
      <c r="P648" s="55" t="s">
        <v>1695</v>
      </c>
      <c r="Q648" s="55" t="s">
        <v>1696</v>
      </c>
      <c r="R648" s="54" t="s">
        <v>1688</v>
      </c>
      <c r="S648" s="54" t="s">
        <v>56</v>
      </c>
      <c r="T648" s="54" t="str">
        <f t="array" ref="T648">IFERROR(INDEX(INDIRECT("'"&amp;VLOOKUP($C648,ModMap!$A$2:$B$21,2,FALSE)&amp;"'!T:T"),MATCH($K648,INDIRECT("'"&amp;VLOOKUP($C648,ModMap!$A$2:$B$21,2,FALSE)&amp;"'!$K:$K"),0)),"")</f>
        <v>Unassigned</v>
      </c>
      <c r="U648" s="45" t="s">
        <v>36</v>
      </c>
      <c r="V648" s="54" t="str">
        <f t="array" ref="V648">IFERROR(INDEX(INDIRECT("'"&amp;VLOOKUP($C648,ModMap!$A$2:$B$21,2,FALSE)&amp;"'!V:V"),MATCH($K648,INDIRECT("'"&amp;VLOOKUP($C648,ModMap!$A$2:$B$21,2,FALSE)&amp;"'!$K:$K"),0)),"")</f>
        <v>N/A</v>
      </c>
      <c r="W648" s="54" t="str">
        <f t="array" ref="W648">IFERROR(INDEX(INDIRECT("'"&amp;VLOOKUP($C648,ModMap!$A$2:$B$21,2,FALSE)&amp;"'!W:W"),MATCH($K648,INDIRECT("'"&amp;VLOOKUP($C648,ModMap!$A$2:$B$21,2,FALSE)&amp;"'!$K:$K"),0)),"")</f>
        <v/>
      </c>
      <c r="X648" s="58" t="s">
        <v>33</v>
      </c>
      <c r="Y648" s="54" t="str">
        <f t="array" ref="Y648">IFERROR(INDEX(INDIRECT("'"&amp;VLOOKUP($C648,ModMap!$A$2:$B$21,2,FALSE)&amp;"'!Y:Y"),MATCH($K648,INDIRECT("'"&amp;VLOOKUP($C648,ModMap!$A$2:$B$21,2,FALSE)&amp;"'!$K:$K"),0)),"")</f>
        <v>Not Started</v>
      </c>
      <c r="Z648" s="54" t="str">
        <f t="array" ref="Z648">IFERROR(INDEX(INDIRECT("'"&amp;VLOOKUP($C648,ModMap!$A$2:$B$21,2,FALSE)&amp;"'!Z:Z"),MATCH($K648,INDIRECT("'"&amp;VLOOKUP($C648,ModMap!$A$2:$B$21,2,FALSE)&amp;"'!$K:$K"),0)),"")</f>
        <v>Unassigned</v>
      </c>
      <c r="AA648" s="58" t="s">
        <v>33</v>
      </c>
      <c r="AB648" s="54" t="str">
        <f t="array" ref="AB648">IFERROR(INDEX(INDIRECT("'"&amp;VLOOKUP($C648,ModMap!$A$2:$B$21,2,FALSE)&amp;"'!AB:AB"),MATCH($K648,INDIRECT("'"&amp;VLOOKUP($C648,ModMap!$A$2:$B$21,2,FALSE)&amp;"'!$K:$K"),0)),"")</f>
        <v>Not Started</v>
      </c>
      <c r="AC648" s="54" t="str">
        <f t="array" ref="AC648">IFERROR(INDEX(INDIRECT("'"&amp;VLOOKUP($C648,ModMap!$A$2:$B$21,2,FALSE)&amp;"'!AC:AC"),MATCH($K648,INDIRECT("'"&amp;VLOOKUP($C648,ModMap!$A$2:$B$21,2,FALSE)&amp;"'!$K:$K"),0)),"")</f>
        <v>Unassigned</v>
      </c>
      <c r="AD648" s="58" t="s">
        <v>33</v>
      </c>
      <c r="AE648" s="54" t="str">
        <f t="array" ref="AE648">IFERROR(INDEX(INDIRECT("'"&amp;VLOOKUP($C648,ModMap!$A$2:$B$21,2,FALSE)&amp;"'!AE:AE"),MATCH($K648,INDIRECT("'"&amp;VLOOKUP($C648,ModMap!$A$2:$B$21,2,FALSE)&amp;"'!$K:$K"),0)),"")</f>
        <v>Not Started</v>
      </c>
      <c r="AF648" s="54" t="str">
        <f t="array" ref="AF648">IFERROR(INDEX(INDIRECT("'"&amp;VLOOKUP($C648,ModMap!$A$2:$B$21,2,FALSE)&amp;"'!AF:AF"),MATCH($K648,INDIRECT("'"&amp;VLOOKUP($C648,ModMap!$A$2:$B$21,2,FALSE)&amp;"'!$K:$K"),0)),"")</f>
        <v>Unassigned</v>
      </c>
      <c r="AG648" s="45" t="s">
        <v>36</v>
      </c>
      <c r="AH648" s="54" t="str">
        <f t="array" ref="AH648">IFERROR(INDEX(INDIRECT("'"&amp;VLOOKUP($C648,ModMap!$A$2:$B$21,2,FALSE)&amp;"'!AH:AH"),MATCH($K648,INDIRECT("'"&amp;VLOOKUP($C648,ModMap!$A$2:$B$21,2,FALSE)&amp;"'!$K:$K"),0)),"")</f>
        <v>N/A</v>
      </c>
      <c r="AI648" s="54" t="str">
        <f t="array" ref="AI648">IFERROR(INDEX(INDIRECT("'"&amp;VLOOKUP($C648,ModMap!$A$2:$B$21,2,FALSE)&amp;"'!AI:AI"),MATCH($K648,INDIRECT("'"&amp;VLOOKUP($C648,ModMap!$A$2:$B$21,2,FALSE)&amp;"'!$K:$K"),0)),"")</f>
        <v/>
      </c>
      <c r="AJ648" s="45" t="s">
        <v>36</v>
      </c>
      <c r="AK648" s="54" t="str">
        <f t="array" ref="AK648">IFERROR(INDEX(INDIRECT("'"&amp;VLOOKUP($C648,ModMap!$A$2:$B$21,2,FALSE)&amp;"'!AK:AK"),MATCH($K648,INDIRECT("'"&amp;VLOOKUP($C648,ModMap!$A$2:$B$21,2,FALSE)&amp;"'!$K:$K"),0)),"")</f>
        <v>N/A</v>
      </c>
      <c r="AL648" s="54" t="str">
        <f t="array" ref="AL648">IFERROR(INDEX(INDIRECT("'"&amp;VLOOKUP($C648,ModMap!$A$2:$B$21,2,FALSE)&amp;"'!AL:AL"),MATCH($K648,INDIRECT("'"&amp;VLOOKUP($C648,ModMap!$A$2:$B$21,2,FALSE)&amp;"'!$K:$K"),0)),"")</f>
        <v/>
      </c>
      <c r="AM648" s="54">
        <f t="shared" si="1"/>
        <v>3</v>
      </c>
      <c r="AN648" s="54" t="str">
        <f t="shared" si="2"/>
        <v>Not Started</v>
      </c>
      <c r="AO648" s="55" t="str">
        <f t="array" ref="AO648">IFERROR(INDEX(INDIRECT("'"&amp;VLOOKUP($C648,ModMap!$A$2:$B$21,2,FALSE)&amp;"'!AO:AO"),MATCH($K648,INDIRECT("'"&amp;VLOOKUP($C648,ModMap!$A$2:$B$21,2,FALSE)&amp;"'!$K:$K"),0)),"")</f>
        <v/>
      </c>
      <c r="AP648" s="53" t="str">
        <f t="array" ref="AP648">IFERROR(HYPERLINK("#'"&amp;VLOOKUP($C648,ModMap!$A$2:$B$21,2,FALSE)&amp;"'!V"&amp;MATCH($K648,INDIRECT("'"&amp;VLOOKUP($C648,ModMap!$A$2:$B$21,2,FALSE)&amp;"'!$K:$K"),0),"Edit on module sheet"),"")</f>
        <v>Edit on module sheet</v>
      </c>
    </row>
    <row r="649" ht="42.0" customHeight="1">
      <c r="A649" s="34">
        <v>647.0</v>
      </c>
      <c r="B649" s="34">
        <v>647.0</v>
      </c>
      <c r="C649" s="34" t="s">
        <v>130</v>
      </c>
      <c r="D649" s="35" t="s">
        <v>131</v>
      </c>
      <c r="E649" s="65" t="s">
        <v>41</v>
      </c>
      <c r="F649" s="61" t="s">
        <v>1677</v>
      </c>
      <c r="G649" s="35" t="s">
        <v>1678</v>
      </c>
      <c r="H649" s="34" t="s">
        <v>1691</v>
      </c>
      <c r="I649" s="34" t="s">
        <v>1692</v>
      </c>
      <c r="J649" s="35" t="s">
        <v>1693</v>
      </c>
      <c r="K649" s="34" t="s">
        <v>1694</v>
      </c>
      <c r="L649" s="35" t="s">
        <v>1683</v>
      </c>
      <c r="M649" s="62" t="s">
        <v>200</v>
      </c>
      <c r="N649" s="34" t="s">
        <v>1684</v>
      </c>
      <c r="O649" s="34" t="s">
        <v>1685</v>
      </c>
      <c r="P649" s="35" t="s">
        <v>1695</v>
      </c>
      <c r="Q649" s="35" t="s">
        <v>1696</v>
      </c>
      <c r="R649" s="34" t="s">
        <v>1688</v>
      </c>
      <c r="S649" s="34" t="s">
        <v>206</v>
      </c>
      <c r="T649" s="34" t="str">
        <f t="array" ref="T649">IFERROR(INDEX(INDIRECT("'"&amp;VLOOKUP($C649,ModMap!$A$2:$B$21,2,FALSE)&amp;"'!T:T"),MATCH($K649,INDIRECT("'"&amp;VLOOKUP($C649,ModMap!$A$2:$B$21,2,FALSE)&amp;"'!$K:$K"),0)),"")</f>
        <v>Unassigned</v>
      </c>
      <c r="U649" s="58" t="s">
        <v>33</v>
      </c>
      <c r="V649" s="34" t="str">
        <f t="array" ref="V649">IFERROR(INDEX(INDIRECT("'"&amp;VLOOKUP($C649,ModMap!$A$2:$B$21,2,FALSE)&amp;"'!V:V"),MATCH($K649,INDIRECT("'"&amp;VLOOKUP($C649,ModMap!$A$2:$B$21,2,FALSE)&amp;"'!$K:$K"),0)),"")</f>
        <v>Not Started</v>
      </c>
      <c r="W649" s="34" t="str">
        <f t="array" ref="W649">IFERROR(INDEX(INDIRECT("'"&amp;VLOOKUP($C649,ModMap!$A$2:$B$21,2,FALSE)&amp;"'!W:W"),MATCH($K649,INDIRECT("'"&amp;VLOOKUP($C649,ModMap!$A$2:$B$21,2,FALSE)&amp;"'!$K:$K"),0)),"")</f>
        <v>Unassigned</v>
      </c>
      <c r="X649" s="45" t="s">
        <v>36</v>
      </c>
      <c r="Y649" s="34" t="str">
        <f t="array" ref="Y649">IFERROR(INDEX(INDIRECT("'"&amp;VLOOKUP($C649,ModMap!$A$2:$B$21,2,FALSE)&amp;"'!Y:Y"),MATCH($K649,INDIRECT("'"&amp;VLOOKUP($C649,ModMap!$A$2:$B$21,2,FALSE)&amp;"'!$K:$K"),0)),"")</f>
        <v>N/A</v>
      </c>
      <c r="Z649" s="34" t="str">
        <f t="array" ref="Z649">IFERROR(INDEX(INDIRECT("'"&amp;VLOOKUP($C649,ModMap!$A$2:$B$21,2,FALSE)&amp;"'!Z:Z"),MATCH($K649,INDIRECT("'"&amp;VLOOKUP($C649,ModMap!$A$2:$B$21,2,FALSE)&amp;"'!$K:$K"),0)),"")</f>
        <v/>
      </c>
      <c r="AA649" s="45" t="s">
        <v>36</v>
      </c>
      <c r="AB649" s="34" t="str">
        <f t="array" ref="AB649">IFERROR(INDEX(INDIRECT("'"&amp;VLOOKUP($C649,ModMap!$A$2:$B$21,2,FALSE)&amp;"'!AB:AB"),MATCH($K649,INDIRECT("'"&amp;VLOOKUP($C649,ModMap!$A$2:$B$21,2,FALSE)&amp;"'!$K:$K"),0)),"")</f>
        <v>N/A</v>
      </c>
      <c r="AC649" s="34" t="str">
        <f t="array" ref="AC649">IFERROR(INDEX(INDIRECT("'"&amp;VLOOKUP($C649,ModMap!$A$2:$B$21,2,FALSE)&amp;"'!AC:AC"),MATCH($K649,INDIRECT("'"&amp;VLOOKUP($C649,ModMap!$A$2:$B$21,2,FALSE)&amp;"'!$K:$K"),0)),"")</f>
        <v/>
      </c>
      <c r="AD649" s="58" t="s">
        <v>33</v>
      </c>
      <c r="AE649" s="34" t="str">
        <f t="array" ref="AE649">IFERROR(INDEX(INDIRECT("'"&amp;VLOOKUP($C649,ModMap!$A$2:$B$21,2,FALSE)&amp;"'!AE:AE"),MATCH($K649,INDIRECT("'"&amp;VLOOKUP($C649,ModMap!$A$2:$B$21,2,FALSE)&amp;"'!$K:$K"),0)),"")</f>
        <v>Not Started</v>
      </c>
      <c r="AF649" s="34" t="str">
        <f t="array" ref="AF649">IFERROR(INDEX(INDIRECT("'"&amp;VLOOKUP($C649,ModMap!$A$2:$B$21,2,FALSE)&amp;"'!AF:AF"),MATCH($K649,INDIRECT("'"&amp;VLOOKUP($C649,ModMap!$A$2:$B$21,2,FALSE)&amp;"'!$K:$K"),0)),"")</f>
        <v>Unassigned</v>
      </c>
      <c r="AG649" s="45" t="s">
        <v>36</v>
      </c>
      <c r="AH649" s="34" t="str">
        <f t="array" ref="AH649">IFERROR(INDEX(INDIRECT("'"&amp;VLOOKUP($C649,ModMap!$A$2:$B$21,2,FALSE)&amp;"'!AH:AH"),MATCH($K649,INDIRECT("'"&amp;VLOOKUP($C649,ModMap!$A$2:$B$21,2,FALSE)&amp;"'!$K:$K"),0)),"")</f>
        <v>N/A</v>
      </c>
      <c r="AI649" s="34" t="str">
        <f t="array" ref="AI649">IFERROR(INDEX(INDIRECT("'"&amp;VLOOKUP($C649,ModMap!$A$2:$B$21,2,FALSE)&amp;"'!AI:AI"),MATCH($K649,INDIRECT("'"&amp;VLOOKUP($C649,ModMap!$A$2:$B$21,2,FALSE)&amp;"'!$K:$K"),0)),"")</f>
        <v/>
      </c>
      <c r="AJ649" s="45" t="s">
        <v>36</v>
      </c>
      <c r="AK649" s="34" t="str">
        <f t="array" ref="AK649">IFERROR(INDEX(INDIRECT("'"&amp;VLOOKUP($C649,ModMap!$A$2:$B$21,2,FALSE)&amp;"'!AK:AK"),MATCH($K649,INDIRECT("'"&amp;VLOOKUP($C649,ModMap!$A$2:$B$21,2,FALSE)&amp;"'!$K:$K"),0)),"")</f>
        <v>N/A</v>
      </c>
      <c r="AL649" s="34" t="str">
        <f t="array" ref="AL649">IFERROR(INDEX(INDIRECT("'"&amp;VLOOKUP($C649,ModMap!$A$2:$B$21,2,FALSE)&amp;"'!AL:AL"),MATCH($K649,INDIRECT("'"&amp;VLOOKUP($C649,ModMap!$A$2:$B$21,2,FALSE)&amp;"'!$K:$K"),0)),"")</f>
        <v/>
      </c>
      <c r="AM649" s="34">
        <f t="shared" si="1"/>
        <v>2</v>
      </c>
      <c r="AN649" s="34" t="str">
        <f t="shared" si="2"/>
        <v>Not Started</v>
      </c>
      <c r="AO649" s="35" t="str">
        <f t="array" ref="AO649">IFERROR(INDEX(INDIRECT("'"&amp;VLOOKUP($C649,ModMap!$A$2:$B$21,2,FALSE)&amp;"'!AO:AO"),MATCH($K649,INDIRECT("'"&amp;VLOOKUP($C649,ModMap!$A$2:$B$21,2,FALSE)&amp;"'!$K:$K"),0)),"")</f>
        <v/>
      </c>
      <c r="AP649" s="53" t="str">
        <f t="array" ref="AP649">IFERROR(HYPERLINK("#'"&amp;VLOOKUP($C649,ModMap!$A$2:$B$21,2,FALSE)&amp;"'!V"&amp;MATCH($K649,INDIRECT("'"&amp;VLOOKUP($C649,ModMap!$A$2:$B$21,2,FALSE)&amp;"'!$K:$K"),0),"Edit on module sheet"),"")</f>
        <v>Edit on module sheet</v>
      </c>
    </row>
    <row r="650" ht="42.0" customHeight="1">
      <c r="A650" s="54">
        <v>648.0</v>
      </c>
      <c r="B650" s="54">
        <v>648.0</v>
      </c>
      <c r="C650" s="54" t="s">
        <v>130</v>
      </c>
      <c r="D650" s="55" t="s">
        <v>131</v>
      </c>
      <c r="E650" s="36" t="s">
        <v>48</v>
      </c>
      <c r="F650" s="61" t="s">
        <v>1677</v>
      </c>
      <c r="G650" s="55" t="s">
        <v>1678</v>
      </c>
      <c r="H650" s="54" t="s">
        <v>1691</v>
      </c>
      <c r="I650" s="54" t="s">
        <v>1692</v>
      </c>
      <c r="J650" s="55" t="s">
        <v>1693</v>
      </c>
      <c r="K650" s="54" t="s">
        <v>3194</v>
      </c>
      <c r="L650" s="55" t="s">
        <v>3195</v>
      </c>
      <c r="M650" s="83" t="s">
        <v>2019</v>
      </c>
      <c r="N650" s="54" t="s">
        <v>1684</v>
      </c>
      <c r="O650" s="54" t="s">
        <v>1685</v>
      </c>
      <c r="P650" s="55" t="s">
        <v>1695</v>
      </c>
      <c r="Q650" s="55" t="s">
        <v>1696</v>
      </c>
      <c r="R650" s="54" t="s">
        <v>1688</v>
      </c>
      <c r="S650" s="54" t="s">
        <v>66</v>
      </c>
      <c r="T650" s="54" t="str">
        <f t="array" ref="T650">IFERROR(INDEX(INDIRECT("'"&amp;VLOOKUP($C650,ModMap!$A$2:$B$21,2,FALSE)&amp;"'!T:T"),MATCH($K650,INDIRECT("'"&amp;VLOOKUP($C650,ModMap!$A$2:$B$21,2,FALSE)&amp;"'!$K:$K"),0)),"")</f>
        <v>Unassigned</v>
      </c>
      <c r="U650" s="45" t="s">
        <v>36</v>
      </c>
      <c r="V650" s="54" t="str">
        <f t="array" ref="V650">IFERROR(INDEX(INDIRECT("'"&amp;VLOOKUP($C650,ModMap!$A$2:$B$21,2,FALSE)&amp;"'!V:V"),MATCH($K650,INDIRECT("'"&amp;VLOOKUP($C650,ModMap!$A$2:$B$21,2,FALSE)&amp;"'!$K:$K"),0)),"")</f>
        <v>N/A</v>
      </c>
      <c r="W650" s="54" t="str">
        <f t="array" ref="W650">IFERROR(INDEX(INDIRECT("'"&amp;VLOOKUP($C650,ModMap!$A$2:$B$21,2,FALSE)&amp;"'!W:W"),MATCH($K650,INDIRECT("'"&amp;VLOOKUP($C650,ModMap!$A$2:$B$21,2,FALSE)&amp;"'!$K:$K"),0)),"")</f>
        <v/>
      </c>
      <c r="X650" s="58" t="s">
        <v>33</v>
      </c>
      <c r="Y650" s="54" t="str">
        <f t="array" ref="Y650">IFERROR(INDEX(INDIRECT("'"&amp;VLOOKUP($C650,ModMap!$A$2:$B$21,2,FALSE)&amp;"'!Y:Y"),MATCH($K650,INDIRECT("'"&amp;VLOOKUP($C650,ModMap!$A$2:$B$21,2,FALSE)&amp;"'!$K:$K"),0)),"")</f>
        <v>Not Started</v>
      </c>
      <c r="Z650" s="54" t="str">
        <f t="array" ref="Z650">IFERROR(INDEX(INDIRECT("'"&amp;VLOOKUP($C650,ModMap!$A$2:$B$21,2,FALSE)&amp;"'!Z:Z"),MATCH($K650,INDIRECT("'"&amp;VLOOKUP($C650,ModMap!$A$2:$B$21,2,FALSE)&amp;"'!$K:$K"),0)),"")</f>
        <v>Unassigned</v>
      </c>
      <c r="AA650" s="45" t="s">
        <v>36</v>
      </c>
      <c r="AB650" s="54" t="str">
        <f t="array" ref="AB650">IFERROR(INDEX(INDIRECT("'"&amp;VLOOKUP($C650,ModMap!$A$2:$B$21,2,FALSE)&amp;"'!AB:AB"),MATCH($K650,INDIRECT("'"&amp;VLOOKUP($C650,ModMap!$A$2:$B$21,2,FALSE)&amp;"'!$K:$K"),0)),"")</f>
        <v>N/A</v>
      </c>
      <c r="AC650" s="54" t="str">
        <f t="array" ref="AC650">IFERROR(INDEX(INDIRECT("'"&amp;VLOOKUP($C650,ModMap!$A$2:$B$21,2,FALSE)&amp;"'!AC:AC"),MATCH($K650,INDIRECT("'"&amp;VLOOKUP($C650,ModMap!$A$2:$B$21,2,FALSE)&amp;"'!$K:$K"),0)),"")</f>
        <v/>
      </c>
      <c r="AD650" s="58" t="s">
        <v>33</v>
      </c>
      <c r="AE650" s="54" t="str">
        <f t="array" ref="AE650">IFERROR(INDEX(INDIRECT("'"&amp;VLOOKUP($C650,ModMap!$A$2:$B$21,2,FALSE)&amp;"'!AE:AE"),MATCH($K650,INDIRECT("'"&amp;VLOOKUP($C650,ModMap!$A$2:$B$21,2,FALSE)&amp;"'!$K:$K"),0)),"")</f>
        <v>Not Started</v>
      </c>
      <c r="AF650" s="54" t="str">
        <f t="array" ref="AF650">IFERROR(INDEX(INDIRECT("'"&amp;VLOOKUP($C650,ModMap!$A$2:$B$21,2,FALSE)&amp;"'!AF:AF"),MATCH($K650,INDIRECT("'"&amp;VLOOKUP($C650,ModMap!$A$2:$B$21,2,FALSE)&amp;"'!$K:$K"),0)),"")</f>
        <v>Unassigned</v>
      </c>
      <c r="AG650" s="45" t="s">
        <v>36</v>
      </c>
      <c r="AH650" s="54" t="str">
        <f t="array" ref="AH650">IFERROR(INDEX(INDIRECT("'"&amp;VLOOKUP($C650,ModMap!$A$2:$B$21,2,FALSE)&amp;"'!AH:AH"),MATCH($K650,INDIRECT("'"&amp;VLOOKUP($C650,ModMap!$A$2:$B$21,2,FALSE)&amp;"'!$K:$K"),0)),"")</f>
        <v>N/A</v>
      </c>
      <c r="AI650" s="54" t="str">
        <f t="array" ref="AI650">IFERROR(INDEX(INDIRECT("'"&amp;VLOOKUP($C650,ModMap!$A$2:$B$21,2,FALSE)&amp;"'!AI:AI"),MATCH($K650,INDIRECT("'"&amp;VLOOKUP($C650,ModMap!$A$2:$B$21,2,FALSE)&amp;"'!$K:$K"),0)),"")</f>
        <v/>
      </c>
      <c r="AJ650" s="58" t="s">
        <v>33</v>
      </c>
      <c r="AK650" s="54" t="str">
        <f t="array" ref="AK650">IFERROR(INDEX(INDIRECT("'"&amp;VLOOKUP($C650,ModMap!$A$2:$B$21,2,FALSE)&amp;"'!AK:AK"),MATCH($K650,INDIRECT("'"&amp;VLOOKUP($C650,ModMap!$A$2:$B$21,2,FALSE)&amp;"'!$K:$K"),0)),"")</f>
        <v>Not Started</v>
      </c>
      <c r="AL650" s="54" t="str">
        <f t="array" ref="AL650">IFERROR(INDEX(INDIRECT("'"&amp;VLOOKUP($C650,ModMap!$A$2:$B$21,2,FALSE)&amp;"'!AL:AL"),MATCH($K650,INDIRECT("'"&amp;VLOOKUP($C650,ModMap!$A$2:$B$21,2,FALSE)&amp;"'!$K:$K"),0)),"")</f>
        <v>Unassigned</v>
      </c>
      <c r="AM650" s="54">
        <f t="shared" si="1"/>
        <v>3</v>
      </c>
      <c r="AN650" s="54" t="str">
        <f t="shared" si="2"/>
        <v>Not Started</v>
      </c>
      <c r="AO650" s="55" t="str">
        <f t="array" ref="AO650">IFERROR(INDEX(INDIRECT("'"&amp;VLOOKUP($C650,ModMap!$A$2:$B$21,2,FALSE)&amp;"'!AO:AO"),MATCH($K650,INDIRECT("'"&amp;VLOOKUP($C650,ModMap!$A$2:$B$21,2,FALSE)&amp;"'!$K:$K"),0)),"")</f>
        <v/>
      </c>
      <c r="AP650" s="53" t="str">
        <f t="array" ref="AP650">IFERROR(HYPERLINK("#'"&amp;VLOOKUP($C650,ModMap!$A$2:$B$21,2,FALSE)&amp;"'!V"&amp;MATCH($K650,INDIRECT("'"&amp;VLOOKUP($C650,ModMap!$A$2:$B$21,2,FALSE)&amp;"'!$K:$K"),0),"Edit on module sheet"),"")</f>
        <v>Edit on module sheet</v>
      </c>
    </row>
    <row r="651" ht="42.0" customHeight="1">
      <c r="A651" s="34">
        <v>649.0</v>
      </c>
      <c r="B651" s="34">
        <v>649.0</v>
      </c>
      <c r="C651" s="34" t="s">
        <v>130</v>
      </c>
      <c r="D651" s="35" t="s">
        <v>131</v>
      </c>
      <c r="E651" s="64" t="s">
        <v>69</v>
      </c>
      <c r="F651" s="61" t="s">
        <v>1677</v>
      </c>
      <c r="G651" s="35" t="s">
        <v>1678</v>
      </c>
      <c r="H651" s="34" t="s">
        <v>1691</v>
      </c>
      <c r="I651" s="34" t="s">
        <v>1692</v>
      </c>
      <c r="J651" s="35" t="s">
        <v>1693</v>
      </c>
      <c r="K651" s="34" t="s">
        <v>3908</v>
      </c>
      <c r="L651" s="35" t="s">
        <v>3909</v>
      </c>
      <c r="M651" s="58" t="s">
        <v>434</v>
      </c>
      <c r="N651" s="34" t="s">
        <v>1684</v>
      </c>
      <c r="O651" s="34" t="s">
        <v>1685</v>
      </c>
      <c r="P651" s="35" t="s">
        <v>1695</v>
      </c>
      <c r="Q651" s="35" t="s">
        <v>1696</v>
      </c>
      <c r="R651" s="34" t="s">
        <v>1688</v>
      </c>
      <c r="S651" s="34" t="s">
        <v>69</v>
      </c>
      <c r="T651" s="34" t="str">
        <f t="array" ref="T651">IFERROR(INDEX(INDIRECT("'"&amp;VLOOKUP($C651,ModMap!$A$2:$B$21,2,FALSE)&amp;"'!T:T"),MATCH($K651,INDIRECT("'"&amp;VLOOKUP($C651,ModMap!$A$2:$B$21,2,FALSE)&amp;"'!$K:$K"),0)),"")</f>
        <v>Unassigned</v>
      </c>
      <c r="U651" s="58" t="s">
        <v>33</v>
      </c>
      <c r="V651" s="34" t="str">
        <f t="array" ref="V651">IFERROR(INDEX(INDIRECT("'"&amp;VLOOKUP($C651,ModMap!$A$2:$B$21,2,FALSE)&amp;"'!V:V"),MATCH($K651,INDIRECT("'"&amp;VLOOKUP($C651,ModMap!$A$2:$B$21,2,FALSE)&amp;"'!$K:$K"),0)),"")</f>
        <v>Not Started</v>
      </c>
      <c r="W651" s="34" t="str">
        <f t="array" ref="W651">IFERROR(INDEX(INDIRECT("'"&amp;VLOOKUP($C651,ModMap!$A$2:$B$21,2,FALSE)&amp;"'!W:W"),MATCH($K651,INDIRECT("'"&amp;VLOOKUP($C651,ModMap!$A$2:$B$21,2,FALSE)&amp;"'!$K:$K"),0)),"")</f>
        <v>Unassigned</v>
      </c>
      <c r="X651" s="58" t="s">
        <v>33</v>
      </c>
      <c r="Y651" s="34" t="str">
        <f t="array" ref="Y651">IFERROR(INDEX(INDIRECT("'"&amp;VLOOKUP($C651,ModMap!$A$2:$B$21,2,FALSE)&amp;"'!Y:Y"),MATCH($K651,INDIRECT("'"&amp;VLOOKUP($C651,ModMap!$A$2:$B$21,2,FALSE)&amp;"'!$K:$K"),0)),"")</f>
        <v>Not Started</v>
      </c>
      <c r="Z651" s="34" t="str">
        <f t="array" ref="Z651">IFERROR(INDEX(INDIRECT("'"&amp;VLOOKUP($C651,ModMap!$A$2:$B$21,2,FALSE)&amp;"'!Z:Z"),MATCH($K651,INDIRECT("'"&amp;VLOOKUP($C651,ModMap!$A$2:$B$21,2,FALSE)&amp;"'!$K:$K"),0)),"")</f>
        <v>Unassigned</v>
      </c>
      <c r="AA651" s="45" t="s">
        <v>36</v>
      </c>
      <c r="AB651" s="34" t="str">
        <f t="array" ref="AB651">IFERROR(INDEX(INDIRECT("'"&amp;VLOOKUP($C651,ModMap!$A$2:$B$21,2,FALSE)&amp;"'!AB:AB"),MATCH($K651,INDIRECT("'"&amp;VLOOKUP($C651,ModMap!$A$2:$B$21,2,FALSE)&amp;"'!$K:$K"),0)),"")</f>
        <v>N/A</v>
      </c>
      <c r="AC651" s="34" t="str">
        <f t="array" ref="AC651">IFERROR(INDEX(INDIRECT("'"&amp;VLOOKUP($C651,ModMap!$A$2:$B$21,2,FALSE)&amp;"'!AC:AC"),MATCH($K651,INDIRECT("'"&amp;VLOOKUP($C651,ModMap!$A$2:$B$21,2,FALSE)&amp;"'!$K:$K"),0)),"")</f>
        <v/>
      </c>
      <c r="AD651" s="58" t="s">
        <v>33</v>
      </c>
      <c r="AE651" s="34" t="str">
        <f t="array" ref="AE651">IFERROR(INDEX(INDIRECT("'"&amp;VLOOKUP($C651,ModMap!$A$2:$B$21,2,FALSE)&amp;"'!AE:AE"),MATCH($K651,INDIRECT("'"&amp;VLOOKUP($C651,ModMap!$A$2:$B$21,2,FALSE)&amp;"'!$K:$K"),0)),"")</f>
        <v>Not Started</v>
      </c>
      <c r="AF651" s="34" t="str">
        <f t="array" ref="AF651">IFERROR(INDEX(INDIRECT("'"&amp;VLOOKUP($C651,ModMap!$A$2:$B$21,2,FALSE)&amp;"'!AF:AF"),MATCH($K651,INDIRECT("'"&amp;VLOOKUP($C651,ModMap!$A$2:$B$21,2,FALSE)&amp;"'!$K:$K"),0)),"")</f>
        <v>Unassigned</v>
      </c>
      <c r="AG651" s="45" t="s">
        <v>36</v>
      </c>
      <c r="AH651" s="34" t="str">
        <f t="array" ref="AH651">IFERROR(INDEX(INDIRECT("'"&amp;VLOOKUP($C651,ModMap!$A$2:$B$21,2,FALSE)&amp;"'!AH:AH"),MATCH($K651,INDIRECT("'"&amp;VLOOKUP($C651,ModMap!$A$2:$B$21,2,FALSE)&amp;"'!$K:$K"),0)),"")</f>
        <v>N/A</v>
      </c>
      <c r="AI651" s="34" t="str">
        <f t="array" ref="AI651">IFERROR(INDEX(INDIRECT("'"&amp;VLOOKUP($C651,ModMap!$A$2:$B$21,2,FALSE)&amp;"'!AI:AI"),MATCH($K651,INDIRECT("'"&amp;VLOOKUP($C651,ModMap!$A$2:$B$21,2,FALSE)&amp;"'!$K:$K"),0)),"")</f>
        <v/>
      </c>
      <c r="AJ651" s="45" t="s">
        <v>36</v>
      </c>
      <c r="AK651" s="34" t="str">
        <f t="array" ref="AK651">IFERROR(INDEX(INDIRECT("'"&amp;VLOOKUP($C651,ModMap!$A$2:$B$21,2,FALSE)&amp;"'!AK:AK"),MATCH($K651,INDIRECT("'"&amp;VLOOKUP($C651,ModMap!$A$2:$B$21,2,FALSE)&amp;"'!$K:$K"),0)),"")</f>
        <v>N/A</v>
      </c>
      <c r="AL651" s="34" t="str">
        <f t="array" ref="AL651">IFERROR(INDEX(INDIRECT("'"&amp;VLOOKUP($C651,ModMap!$A$2:$B$21,2,FALSE)&amp;"'!AL:AL"),MATCH($K651,INDIRECT("'"&amp;VLOOKUP($C651,ModMap!$A$2:$B$21,2,FALSE)&amp;"'!$K:$K"),0)),"")</f>
        <v/>
      </c>
      <c r="AM651" s="34">
        <f t="shared" si="1"/>
        <v>3</v>
      </c>
      <c r="AN651" s="34" t="str">
        <f t="shared" si="2"/>
        <v>Not Started</v>
      </c>
      <c r="AO651" s="35" t="str">
        <f t="array" ref="AO651">IFERROR(INDEX(INDIRECT("'"&amp;VLOOKUP($C651,ModMap!$A$2:$B$21,2,FALSE)&amp;"'!AO:AO"),MATCH($K651,INDIRECT("'"&amp;VLOOKUP($C651,ModMap!$A$2:$B$21,2,FALSE)&amp;"'!$K:$K"),0)),"")</f>
        <v/>
      </c>
      <c r="AP651" s="53" t="str">
        <f t="array" ref="AP651">IFERROR(HYPERLINK("#'"&amp;VLOOKUP($C651,ModMap!$A$2:$B$21,2,FALSE)&amp;"'!V"&amp;MATCH($K651,INDIRECT("'"&amp;VLOOKUP($C651,ModMap!$A$2:$B$21,2,FALSE)&amp;"'!$K:$K"),0),"Edit on module sheet"),"")</f>
        <v>Edit on module sheet</v>
      </c>
    </row>
    <row r="652" ht="42.0" customHeight="1">
      <c r="A652" s="54">
        <v>650.0</v>
      </c>
      <c r="B652" s="54">
        <v>650.0</v>
      </c>
      <c r="C652" s="54" t="s">
        <v>130</v>
      </c>
      <c r="D652" s="55" t="s">
        <v>131</v>
      </c>
      <c r="E652" s="36" t="s">
        <v>48</v>
      </c>
      <c r="F652" s="61" t="s">
        <v>1677</v>
      </c>
      <c r="G652" s="55" t="s">
        <v>1678</v>
      </c>
      <c r="H652" s="54" t="s">
        <v>1703</v>
      </c>
      <c r="I652" s="54" t="s">
        <v>1704</v>
      </c>
      <c r="J652" s="55" t="s">
        <v>1705</v>
      </c>
      <c r="K652" s="54" t="s">
        <v>3198</v>
      </c>
      <c r="L652" s="55" t="s">
        <v>3199</v>
      </c>
      <c r="M652" s="62" t="s">
        <v>200</v>
      </c>
      <c r="N652" s="54" t="s">
        <v>1707</v>
      </c>
      <c r="O652" s="54" t="s">
        <v>1708</v>
      </c>
      <c r="P652" s="55" t="s">
        <v>1709</v>
      </c>
      <c r="Q652" s="55" t="s">
        <v>1710</v>
      </c>
      <c r="R652" s="54" t="s">
        <v>1688</v>
      </c>
      <c r="S652" s="54" t="s">
        <v>53</v>
      </c>
      <c r="T652" s="54" t="str">
        <f t="array" ref="T652">IFERROR(INDEX(INDIRECT("'"&amp;VLOOKUP($C652,ModMap!$A$2:$B$21,2,FALSE)&amp;"'!T:T"),MATCH($K652,INDIRECT("'"&amp;VLOOKUP($C652,ModMap!$A$2:$B$21,2,FALSE)&amp;"'!$K:$K"),0)),"")</f>
        <v>Unassigned</v>
      </c>
      <c r="U652" s="45" t="s">
        <v>36</v>
      </c>
      <c r="V652" s="54" t="str">
        <f t="array" ref="V652">IFERROR(INDEX(INDIRECT("'"&amp;VLOOKUP($C652,ModMap!$A$2:$B$21,2,FALSE)&amp;"'!V:V"),MATCH($K652,INDIRECT("'"&amp;VLOOKUP($C652,ModMap!$A$2:$B$21,2,FALSE)&amp;"'!$K:$K"),0)),"")</f>
        <v>N/A</v>
      </c>
      <c r="W652" s="54" t="str">
        <f t="array" ref="W652">IFERROR(INDEX(INDIRECT("'"&amp;VLOOKUP($C652,ModMap!$A$2:$B$21,2,FALSE)&amp;"'!W:W"),MATCH($K652,INDIRECT("'"&amp;VLOOKUP($C652,ModMap!$A$2:$B$21,2,FALSE)&amp;"'!$K:$K"),0)),"")</f>
        <v/>
      </c>
      <c r="X652" s="58" t="s">
        <v>33</v>
      </c>
      <c r="Y652" s="54" t="str">
        <f t="array" ref="Y652">IFERROR(INDEX(INDIRECT("'"&amp;VLOOKUP($C652,ModMap!$A$2:$B$21,2,FALSE)&amp;"'!Y:Y"),MATCH($K652,INDIRECT("'"&amp;VLOOKUP($C652,ModMap!$A$2:$B$21,2,FALSE)&amp;"'!$K:$K"),0)),"")</f>
        <v>Not Started</v>
      </c>
      <c r="Z652" s="54" t="str">
        <f t="array" ref="Z652">IFERROR(INDEX(INDIRECT("'"&amp;VLOOKUP($C652,ModMap!$A$2:$B$21,2,FALSE)&amp;"'!Z:Z"),MATCH($K652,INDIRECT("'"&amp;VLOOKUP($C652,ModMap!$A$2:$B$21,2,FALSE)&amp;"'!$K:$K"),0)),"")</f>
        <v>Unassigned</v>
      </c>
      <c r="AA652" s="58" t="s">
        <v>33</v>
      </c>
      <c r="AB652" s="54" t="str">
        <f t="array" ref="AB652">IFERROR(INDEX(INDIRECT("'"&amp;VLOOKUP($C652,ModMap!$A$2:$B$21,2,FALSE)&amp;"'!AB:AB"),MATCH($K652,INDIRECT("'"&amp;VLOOKUP($C652,ModMap!$A$2:$B$21,2,FALSE)&amp;"'!$K:$K"),0)),"")</f>
        <v>Not Started</v>
      </c>
      <c r="AC652" s="54" t="str">
        <f t="array" ref="AC652">IFERROR(INDEX(INDIRECT("'"&amp;VLOOKUP($C652,ModMap!$A$2:$B$21,2,FALSE)&amp;"'!AC:AC"),MATCH($K652,INDIRECT("'"&amp;VLOOKUP($C652,ModMap!$A$2:$B$21,2,FALSE)&amp;"'!$K:$K"),0)),"")</f>
        <v>Unassigned</v>
      </c>
      <c r="AD652" s="45" t="s">
        <v>36</v>
      </c>
      <c r="AE652" s="54" t="str">
        <f t="array" ref="AE652">IFERROR(INDEX(INDIRECT("'"&amp;VLOOKUP($C652,ModMap!$A$2:$B$21,2,FALSE)&amp;"'!AE:AE"),MATCH($K652,INDIRECT("'"&amp;VLOOKUP($C652,ModMap!$A$2:$B$21,2,FALSE)&amp;"'!$K:$K"),0)),"")</f>
        <v>N/A</v>
      </c>
      <c r="AF652" s="54" t="str">
        <f t="array" ref="AF652">IFERROR(INDEX(INDIRECT("'"&amp;VLOOKUP($C652,ModMap!$A$2:$B$21,2,FALSE)&amp;"'!AF:AF"),MATCH($K652,INDIRECT("'"&amp;VLOOKUP($C652,ModMap!$A$2:$B$21,2,FALSE)&amp;"'!$K:$K"),0)),"")</f>
        <v/>
      </c>
      <c r="AG652" s="45" t="s">
        <v>36</v>
      </c>
      <c r="AH652" s="54" t="str">
        <f t="array" ref="AH652">IFERROR(INDEX(INDIRECT("'"&amp;VLOOKUP($C652,ModMap!$A$2:$B$21,2,FALSE)&amp;"'!AH:AH"),MATCH($K652,INDIRECT("'"&amp;VLOOKUP($C652,ModMap!$A$2:$B$21,2,FALSE)&amp;"'!$K:$K"),0)),"")</f>
        <v>N/A</v>
      </c>
      <c r="AI652" s="54" t="str">
        <f t="array" ref="AI652">IFERROR(INDEX(INDIRECT("'"&amp;VLOOKUP($C652,ModMap!$A$2:$B$21,2,FALSE)&amp;"'!AI:AI"),MATCH($K652,INDIRECT("'"&amp;VLOOKUP($C652,ModMap!$A$2:$B$21,2,FALSE)&amp;"'!$K:$K"),0)),"")</f>
        <v/>
      </c>
      <c r="AJ652" s="45" t="s">
        <v>36</v>
      </c>
      <c r="AK652" s="54" t="str">
        <f t="array" ref="AK652">IFERROR(INDEX(INDIRECT("'"&amp;VLOOKUP($C652,ModMap!$A$2:$B$21,2,FALSE)&amp;"'!AK:AK"),MATCH($K652,INDIRECT("'"&amp;VLOOKUP($C652,ModMap!$A$2:$B$21,2,FALSE)&amp;"'!$K:$K"),0)),"")</f>
        <v>N/A</v>
      </c>
      <c r="AL652" s="54" t="str">
        <f t="array" ref="AL652">IFERROR(INDEX(INDIRECT("'"&amp;VLOOKUP($C652,ModMap!$A$2:$B$21,2,FALSE)&amp;"'!AL:AL"),MATCH($K652,INDIRECT("'"&amp;VLOOKUP($C652,ModMap!$A$2:$B$21,2,FALSE)&amp;"'!$K:$K"),0)),"")</f>
        <v/>
      </c>
      <c r="AM652" s="54">
        <f t="shared" si="1"/>
        <v>2</v>
      </c>
      <c r="AN652" s="54" t="str">
        <f t="shared" si="2"/>
        <v>Not Started</v>
      </c>
      <c r="AO652" s="55" t="str">
        <f t="array" ref="AO652">IFERROR(INDEX(INDIRECT("'"&amp;VLOOKUP($C652,ModMap!$A$2:$B$21,2,FALSE)&amp;"'!AO:AO"),MATCH($K652,INDIRECT("'"&amp;VLOOKUP($C652,ModMap!$A$2:$B$21,2,FALSE)&amp;"'!$K:$K"),0)),"")</f>
        <v/>
      </c>
      <c r="AP652" s="53" t="str">
        <f t="array" ref="AP652">IFERROR(HYPERLINK("#'"&amp;VLOOKUP($C652,ModMap!$A$2:$B$21,2,FALSE)&amp;"'!V"&amp;MATCH($K652,INDIRECT("'"&amp;VLOOKUP($C652,ModMap!$A$2:$B$21,2,FALSE)&amp;"'!$K:$K"),0),"Edit on module sheet"),"")</f>
        <v>Edit on module sheet</v>
      </c>
    </row>
    <row r="653" ht="42.0" customHeight="1">
      <c r="A653" s="34">
        <v>651.0</v>
      </c>
      <c r="B653" s="34">
        <v>651.0</v>
      </c>
      <c r="C653" s="34" t="s">
        <v>130</v>
      </c>
      <c r="D653" s="35" t="s">
        <v>131</v>
      </c>
      <c r="E653" s="36" t="s">
        <v>48</v>
      </c>
      <c r="F653" s="61" t="s">
        <v>1677</v>
      </c>
      <c r="G653" s="35" t="s">
        <v>1678</v>
      </c>
      <c r="H653" s="34" t="s">
        <v>1703</v>
      </c>
      <c r="I653" s="34" t="s">
        <v>1704</v>
      </c>
      <c r="J653" s="35" t="s">
        <v>1705</v>
      </c>
      <c r="K653" s="34" t="s">
        <v>3212</v>
      </c>
      <c r="L653" s="35" t="s">
        <v>3213</v>
      </c>
      <c r="M653" s="62" t="s">
        <v>200</v>
      </c>
      <c r="N653" s="34" t="s">
        <v>1707</v>
      </c>
      <c r="O653" s="34" t="s">
        <v>1708</v>
      </c>
      <c r="P653" s="35" t="s">
        <v>1709</v>
      </c>
      <c r="Q653" s="35" t="s">
        <v>1710</v>
      </c>
      <c r="R653" s="34" t="s">
        <v>1688</v>
      </c>
      <c r="S653" s="34" t="s">
        <v>56</v>
      </c>
      <c r="T653" s="34" t="str">
        <f t="array" ref="T653">IFERROR(INDEX(INDIRECT("'"&amp;VLOOKUP($C653,ModMap!$A$2:$B$21,2,FALSE)&amp;"'!T:T"),MATCH($K653,INDIRECT("'"&amp;VLOOKUP($C653,ModMap!$A$2:$B$21,2,FALSE)&amp;"'!$K:$K"),0)),"")</f>
        <v>Unassigned</v>
      </c>
      <c r="U653" s="45" t="s">
        <v>36</v>
      </c>
      <c r="V653" s="34" t="str">
        <f t="array" ref="V653">IFERROR(INDEX(INDIRECT("'"&amp;VLOOKUP($C653,ModMap!$A$2:$B$21,2,FALSE)&amp;"'!V:V"),MATCH($K653,INDIRECT("'"&amp;VLOOKUP($C653,ModMap!$A$2:$B$21,2,FALSE)&amp;"'!$K:$K"),0)),"")</f>
        <v>N/A</v>
      </c>
      <c r="W653" s="34" t="str">
        <f t="array" ref="W653">IFERROR(INDEX(INDIRECT("'"&amp;VLOOKUP($C653,ModMap!$A$2:$B$21,2,FALSE)&amp;"'!W:W"),MATCH($K653,INDIRECT("'"&amp;VLOOKUP($C653,ModMap!$A$2:$B$21,2,FALSE)&amp;"'!$K:$K"),0)),"")</f>
        <v/>
      </c>
      <c r="X653" s="58" t="s">
        <v>33</v>
      </c>
      <c r="Y653" s="34" t="str">
        <f t="array" ref="Y653">IFERROR(INDEX(INDIRECT("'"&amp;VLOOKUP($C653,ModMap!$A$2:$B$21,2,FALSE)&amp;"'!Y:Y"),MATCH($K653,INDIRECT("'"&amp;VLOOKUP($C653,ModMap!$A$2:$B$21,2,FALSE)&amp;"'!$K:$K"),0)),"")</f>
        <v>Not Started</v>
      </c>
      <c r="Z653" s="34" t="str">
        <f t="array" ref="Z653">IFERROR(INDEX(INDIRECT("'"&amp;VLOOKUP($C653,ModMap!$A$2:$B$21,2,FALSE)&amp;"'!Z:Z"),MATCH($K653,INDIRECT("'"&amp;VLOOKUP($C653,ModMap!$A$2:$B$21,2,FALSE)&amp;"'!$K:$K"),0)),"")</f>
        <v>Unassigned</v>
      </c>
      <c r="AA653" s="58" t="s">
        <v>33</v>
      </c>
      <c r="AB653" s="34" t="str">
        <f t="array" ref="AB653">IFERROR(INDEX(INDIRECT("'"&amp;VLOOKUP($C653,ModMap!$A$2:$B$21,2,FALSE)&amp;"'!AB:AB"),MATCH($K653,INDIRECT("'"&amp;VLOOKUP($C653,ModMap!$A$2:$B$21,2,FALSE)&amp;"'!$K:$K"),0)),"")</f>
        <v>Not Started</v>
      </c>
      <c r="AC653" s="34" t="str">
        <f t="array" ref="AC653">IFERROR(INDEX(INDIRECT("'"&amp;VLOOKUP($C653,ModMap!$A$2:$B$21,2,FALSE)&amp;"'!AC:AC"),MATCH($K653,INDIRECT("'"&amp;VLOOKUP($C653,ModMap!$A$2:$B$21,2,FALSE)&amp;"'!$K:$K"),0)),"")</f>
        <v>Unassigned</v>
      </c>
      <c r="AD653" s="58" t="s">
        <v>33</v>
      </c>
      <c r="AE653" s="34" t="str">
        <f t="array" ref="AE653">IFERROR(INDEX(INDIRECT("'"&amp;VLOOKUP($C653,ModMap!$A$2:$B$21,2,FALSE)&amp;"'!AE:AE"),MATCH($K653,INDIRECT("'"&amp;VLOOKUP($C653,ModMap!$A$2:$B$21,2,FALSE)&amp;"'!$K:$K"),0)),"")</f>
        <v>Not Started</v>
      </c>
      <c r="AF653" s="34" t="str">
        <f t="array" ref="AF653">IFERROR(INDEX(INDIRECT("'"&amp;VLOOKUP($C653,ModMap!$A$2:$B$21,2,FALSE)&amp;"'!AF:AF"),MATCH($K653,INDIRECT("'"&amp;VLOOKUP($C653,ModMap!$A$2:$B$21,2,FALSE)&amp;"'!$K:$K"),0)),"")</f>
        <v>Unassigned</v>
      </c>
      <c r="AG653" s="45" t="s">
        <v>36</v>
      </c>
      <c r="AH653" s="34" t="str">
        <f t="array" ref="AH653">IFERROR(INDEX(INDIRECT("'"&amp;VLOOKUP($C653,ModMap!$A$2:$B$21,2,FALSE)&amp;"'!AH:AH"),MATCH($K653,INDIRECT("'"&amp;VLOOKUP($C653,ModMap!$A$2:$B$21,2,FALSE)&amp;"'!$K:$K"),0)),"")</f>
        <v>N/A</v>
      </c>
      <c r="AI653" s="34" t="str">
        <f t="array" ref="AI653">IFERROR(INDEX(INDIRECT("'"&amp;VLOOKUP($C653,ModMap!$A$2:$B$21,2,FALSE)&amp;"'!AI:AI"),MATCH($K653,INDIRECT("'"&amp;VLOOKUP($C653,ModMap!$A$2:$B$21,2,FALSE)&amp;"'!$K:$K"),0)),"")</f>
        <v/>
      </c>
      <c r="AJ653" s="45" t="s">
        <v>36</v>
      </c>
      <c r="AK653" s="34" t="str">
        <f t="array" ref="AK653">IFERROR(INDEX(INDIRECT("'"&amp;VLOOKUP($C653,ModMap!$A$2:$B$21,2,FALSE)&amp;"'!AK:AK"),MATCH($K653,INDIRECT("'"&amp;VLOOKUP($C653,ModMap!$A$2:$B$21,2,FALSE)&amp;"'!$K:$K"),0)),"")</f>
        <v>N/A</v>
      </c>
      <c r="AL653" s="34" t="str">
        <f t="array" ref="AL653">IFERROR(INDEX(INDIRECT("'"&amp;VLOOKUP($C653,ModMap!$A$2:$B$21,2,FALSE)&amp;"'!AL:AL"),MATCH($K653,INDIRECT("'"&amp;VLOOKUP($C653,ModMap!$A$2:$B$21,2,FALSE)&amp;"'!$K:$K"),0)),"")</f>
        <v/>
      </c>
      <c r="AM653" s="34">
        <f t="shared" si="1"/>
        <v>3</v>
      </c>
      <c r="AN653" s="34" t="str">
        <f t="shared" si="2"/>
        <v>Not Started</v>
      </c>
      <c r="AO653" s="35" t="str">
        <f t="array" ref="AO653">IFERROR(INDEX(INDIRECT("'"&amp;VLOOKUP($C653,ModMap!$A$2:$B$21,2,FALSE)&amp;"'!AO:AO"),MATCH($K653,INDIRECT("'"&amp;VLOOKUP($C653,ModMap!$A$2:$B$21,2,FALSE)&amp;"'!$K:$K"),0)),"")</f>
        <v/>
      </c>
      <c r="AP653" s="53" t="str">
        <f t="array" ref="AP653">IFERROR(HYPERLINK("#'"&amp;VLOOKUP($C653,ModMap!$A$2:$B$21,2,FALSE)&amp;"'!V"&amp;MATCH($K653,INDIRECT("'"&amp;VLOOKUP($C653,ModMap!$A$2:$B$21,2,FALSE)&amp;"'!$K:$K"),0),"Edit on module sheet"),"")</f>
        <v>Edit on module sheet</v>
      </c>
    </row>
    <row r="654" ht="42.0" customHeight="1">
      <c r="A654" s="54">
        <v>652.0</v>
      </c>
      <c r="B654" s="54">
        <v>652.0</v>
      </c>
      <c r="C654" s="54" t="s">
        <v>130</v>
      </c>
      <c r="D654" s="55" t="s">
        <v>131</v>
      </c>
      <c r="E654" s="65" t="s">
        <v>41</v>
      </c>
      <c r="F654" s="61" t="s">
        <v>1677</v>
      </c>
      <c r="G654" s="55" t="s">
        <v>1678</v>
      </c>
      <c r="H654" s="54" t="s">
        <v>1703</v>
      </c>
      <c r="I654" s="54" t="s">
        <v>1704</v>
      </c>
      <c r="J654" s="55" t="s">
        <v>1705</v>
      </c>
      <c r="K654" s="54" t="s">
        <v>1706</v>
      </c>
      <c r="L654" s="55" t="s">
        <v>1683</v>
      </c>
      <c r="M654" s="62" t="s">
        <v>200</v>
      </c>
      <c r="N654" s="54" t="s">
        <v>1707</v>
      </c>
      <c r="O654" s="54" t="s">
        <v>1708</v>
      </c>
      <c r="P654" s="55" t="s">
        <v>1709</v>
      </c>
      <c r="Q654" s="55" t="s">
        <v>1710</v>
      </c>
      <c r="R654" s="54" t="s">
        <v>1688</v>
      </c>
      <c r="S654" s="54" t="s">
        <v>206</v>
      </c>
      <c r="T654" s="54" t="str">
        <f t="array" ref="T654">IFERROR(INDEX(INDIRECT("'"&amp;VLOOKUP($C654,ModMap!$A$2:$B$21,2,FALSE)&amp;"'!T:T"),MATCH($K654,INDIRECT("'"&amp;VLOOKUP($C654,ModMap!$A$2:$B$21,2,FALSE)&amp;"'!$K:$K"),0)),"")</f>
        <v>Unassigned</v>
      </c>
      <c r="U654" s="58" t="s">
        <v>33</v>
      </c>
      <c r="V654" s="54" t="str">
        <f t="array" ref="V654">IFERROR(INDEX(INDIRECT("'"&amp;VLOOKUP($C654,ModMap!$A$2:$B$21,2,FALSE)&amp;"'!V:V"),MATCH($K654,INDIRECT("'"&amp;VLOOKUP($C654,ModMap!$A$2:$B$21,2,FALSE)&amp;"'!$K:$K"),0)),"")</f>
        <v>Not Started</v>
      </c>
      <c r="W654" s="54" t="str">
        <f t="array" ref="W654">IFERROR(INDEX(INDIRECT("'"&amp;VLOOKUP($C654,ModMap!$A$2:$B$21,2,FALSE)&amp;"'!W:W"),MATCH($K654,INDIRECT("'"&amp;VLOOKUP($C654,ModMap!$A$2:$B$21,2,FALSE)&amp;"'!$K:$K"),0)),"")</f>
        <v>Unassigned</v>
      </c>
      <c r="X654" s="45" t="s">
        <v>36</v>
      </c>
      <c r="Y654" s="54" t="str">
        <f t="array" ref="Y654">IFERROR(INDEX(INDIRECT("'"&amp;VLOOKUP($C654,ModMap!$A$2:$B$21,2,FALSE)&amp;"'!Y:Y"),MATCH($K654,INDIRECT("'"&amp;VLOOKUP($C654,ModMap!$A$2:$B$21,2,FALSE)&amp;"'!$K:$K"),0)),"")</f>
        <v>N/A</v>
      </c>
      <c r="Z654" s="54" t="str">
        <f t="array" ref="Z654">IFERROR(INDEX(INDIRECT("'"&amp;VLOOKUP($C654,ModMap!$A$2:$B$21,2,FALSE)&amp;"'!Z:Z"),MATCH($K654,INDIRECT("'"&amp;VLOOKUP($C654,ModMap!$A$2:$B$21,2,FALSE)&amp;"'!$K:$K"),0)),"")</f>
        <v/>
      </c>
      <c r="AA654" s="45" t="s">
        <v>36</v>
      </c>
      <c r="AB654" s="54" t="str">
        <f t="array" ref="AB654">IFERROR(INDEX(INDIRECT("'"&amp;VLOOKUP($C654,ModMap!$A$2:$B$21,2,FALSE)&amp;"'!AB:AB"),MATCH($K654,INDIRECT("'"&amp;VLOOKUP($C654,ModMap!$A$2:$B$21,2,FALSE)&amp;"'!$K:$K"),0)),"")</f>
        <v>N/A</v>
      </c>
      <c r="AC654" s="54" t="str">
        <f t="array" ref="AC654">IFERROR(INDEX(INDIRECT("'"&amp;VLOOKUP($C654,ModMap!$A$2:$B$21,2,FALSE)&amp;"'!AC:AC"),MATCH($K654,INDIRECT("'"&amp;VLOOKUP($C654,ModMap!$A$2:$B$21,2,FALSE)&amp;"'!$K:$K"),0)),"")</f>
        <v/>
      </c>
      <c r="AD654" s="58" t="s">
        <v>33</v>
      </c>
      <c r="AE654" s="54" t="str">
        <f t="array" ref="AE654">IFERROR(INDEX(INDIRECT("'"&amp;VLOOKUP($C654,ModMap!$A$2:$B$21,2,FALSE)&amp;"'!AE:AE"),MATCH($K654,INDIRECT("'"&amp;VLOOKUP($C654,ModMap!$A$2:$B$21,2,FALSE)&amp;"'!$K:$K"),0)),"")</f>
        <v>Not Started</v>
      </c>
      <c r="AF654" s="54" t="str">
        <f t="array" ref="AF654">IFERROR(INDEX(INDIRECT("'"&amp;VLOOKUP($C654,ModMap!$A$2:$B$21,2,FALSE)&amp;"'!AF:AF"),MATCH($K654,INDIRECT("'"&amp;VLOOKUP($C654,ModMap!$A$2:$B$21,2,FALSE)&amp;"'!$K:$K"),0)),"")</f>
        <v>Unassigned</v>
      </c>
      <c r="AG654" s="45" t="s">
        <v>36</v>
      </c>
      <c r="AH654" s="54" t="str">
        <f t="array" ref="AH654">IFERROR(INDEX(INDIRECT("'"&amp;VLOOKUP($C654,ModMap!$A$2:$B$21,2,FALSE)&amp;"'!AH:AH"),MATCH($K654,INDIRECT("'"&amp;VLOOKUP($C654,ModMap!$A$2:$B$21,2,FALSE)&amp;"'!$K:$K"),0)),"")</f>
        <v>N/A</v>
      </c>
      <c r="AI654" s="54" t="str">
        <f t="array" ref="AI654">IFERROR(INDEX(INDIRECT("'"&amp;VLOOKUP($C654,ModMap!$A$2:$B$21,2,FALSE)&amp;"'!AI:AI"),MATCH($K654,INDIRECT("'"&amp;VLOOKUP($C654,ModMap!$A$2:$B$21,2,FALSE)&amp;"'!$K:$K"),0)),"")</f>
        <v/>
      </c>
      <c r="AJ654" s="45" t="s">
        <v>36</v>
      </c>
      <c r="AK654" s="54" t="str">
        <f t="array" ref="AK654">IFERROR(INDEX(INDIRECT("'"&amp;VLOOKUP($C654,ModMap!$A$2:$B$21,2,FALSE)&amp;"'!AK:AK"),MATCH($K654,INDIRECT("'"&amp;VLOOKUP($C654,ModMap!$A$2:$B$21,2,FALSE)&amp;"'!$K:$K"),0)),"")</f>
        <v>N/A</v>
      </c>
      <c r="AL654" s="54" t="str">
        <f t="array" ref="AL654">IFERROR(INDEX(INDIRECT("'"&amp;VLOOKUP($C654,ModMap!$A$2:$B$21,2,FALSE)&amp;"'!AL:AL"),MATCH($K654,INDIRECT("'"&amp;VLOOKUP($C654,ModMap!$A$2:$B$21,2,FALSE)&amp;"'!$K:$K"),0)),"")</f>
        <v/>
      </c>
      <c r="AM654" s="54">
        <f t="shared" si="1"/>
        <v>2</v>
      </c>
      <c r="AN654" s="54" t="str">
        <f t="shared" si="2"/>
        <v>Not Started</v>
      </c>
      <c r="AO654" s="55" t="str">
        <f t="array" ref="AO654">IFERROR(INDEX(INDIRECT("'"&amp;VLOOKUP($C654,ModMap!$A$2:$B$21,2,FALSE)&amp;"'!AO:AO"),MATCH($K654,INDIRECT("'"&amp;VLOOKUP($C654,ModMap!$A$2:$B$21,2,FALSE)&amp;"'!$K:$K"),0)),"")</f>
        <v/>
      </c>
      <c r="AP654" s="53" t="str">
        <f t="array" ref="AP654">IFERROR(HYPERLINK("#'"&amp;VLOOKUP($C654,ModMap!$A$2:$B$21,2,FALSE)&amp;"'!V"&amp;MATCH($K654,INDIRECT("'"&amp;VLOOKUP($C654,ModMap!$A$2:$B$21,2,FALSE)&amp;"'!$K:$K"),0),"Edit on module sheet"),"")</f>
        <v>Edit on module sheet</v>
      </c>
    </row>
    <row r="655" ht="42.0" customHeight="1">
      <c r="A655" s="34">
        <v>653.0</v>
      </c>
      <c r="B655" s="34">
        <v>653.0</v>
      </c>
      <c r="C655" s="34" t="s">
        <v>130</v>
      </c>
      <c r="D655" s="35" t="s">
        <v>131</v>
      </c>
      <c r="E655" s="64" t="s">
        <v>69</v>
      </c>
      <c r="F655" s="61" t="s">
        <v>1677</v>
      </c>
      <c r="G655" s="35" t="s">
        <v>1678</v>
      </c>
      <c r="H655" s="34" t="s">
        <v>1703</v>
      </c>
      <c r="I655" s="34" t="s">
        <v>1704</v>
      </c>
      <c r="J655" s="35" t="s">
        <v>1705</v>
      </c>
      <c r="K655" s="34" t="s">
        <v>3910</v>
      </c>
      <c r="L655" s="35" t="s">
        <v>3911</v>
      </c>
      <c r="M655" s="58" t="s">
        <v>434</v>
      </c>
      <c r="N655" s="34" t="s">
        <v>1707</v>
      </c>
      <c r="O655" s="34" t="s">
        <v>1708</v>
      </c>
      <c r="P655" s="35" t="s">
        <v>1709</v>
      </c>
      <c r="Q655" s="35" t="s">
        <v>1710</v>
      </c>
      <c r="R655" s="34" t="s">
        <v>1688</v>
      </c>
      <c r="S655" s="34" t="s">
        <v>69</v>
      </c>
      <c r="T655" s="34" t="str">
        <f t="array" ref="T655">IFERROR(INDEX(INDIRECT("'"&amp;VLOOKUP($C655,ModMap!$A$2:$B$21,2,FALSE)&amp;"'!T:T"),MATCH($K655,INDIRECT("'"&amp;VLOOKUP($C655,ModMap!$A$2:$B$21,2,FALSE)&amp;"'!$K:$K"),0)),"")</f>
        <v>Unassigned</v>
      </c>
      <c r="U655" s="58" t="s">
        <v>33</v>
      </c>
      <c r="V655" s="34" t="str">
        <f t="array" ref="V655">IFERROR(INDEX(INDIRECT("'"&amp;VLOOKUP($C655,ModMap!$A$2:$B$21,2,FALSE)&amp;"'!V:V"),MATCH($K655,INDIRECT("'"&amp;VLOOKUP($C655,ModMap!$A$2:$B$21,2,FALSE)&amp;"'!$K:$K"),0)),"")</f>
        <v>Not Started</v>
      </c>
      <c r="W655" s="34" t="str">
        <f t="array" ref="W655">IFERROR(INDEX(INDIRECT("'"&amp;VLOOKUP($C655,ModMap!$A$2:$B$21,2,FALSE)&amp;"'!W:W"),MATCH($K655,INDIRECT("'"&amp;VLOOKUP($C655,ModMap!$A$2:$B$21,2,FALSE)&amp;"'!$K:$K"),0)),"")</f>
        <v>Unassigned</v>
      </c>
      <c r="X655" s="58" t="s">
        <v>33</v>
      </c>
      <c r="Y655" s="34" t="str">
        <f t="array" ref="Y655">IFERROR(INDEX(INDIRECT("'"&amp;VLOOKUP($C655,ModMap!$A$2:$B$21,2,FALSE)&amp;"'!Y:Y"),MATCH($K655,INDIRECT("'"&amp;VLOOKUP($C655,ModMap!$A$2:$B$21,2,FALSE)&amp;"'!$K:$K"),0)),"")</f>
        <v>Not Started</v>
      </c>
      <c r="Z655" s="34" t="str">
        <f t="array" ref="Z655">IFERROR(INDEX(INDIRECT("'"&amp;VLOOKUP($C655,ModMap!$A$2:$B$21,2,FALSE)&amp;"'!Z:Z"),MATCH($K655,INDIRECT("'"&amp;VLOOKUP($C655,ModMap!$A$2:$B$21,2,FALSE)&amp;"'!$K:$K"),0)),"")</f>
        <v>Unassigned</v>
      </c>
      <c r="AA655" s="45" t="s">
        <v>36</v>
      </c>
      <c r="AB655" s="34" t="str">
        <f t="array" ref="AB655">IFERROR(INDEX(INDIRECT("'"&amp;VLOOKUP($C655,ModMap!$A$2:$B$21,2,FALSE)&amp;"'!AB:AB"),MATCH($K655,INDIRECT("'"&amp;VLOOKUP($C655,ModMap!$A$2:$B$21,2,FALSE)&amp;"'!$K:$K"),0)),"")</f>
        <v>N/A</v>
      </c>
      <c r="AC655" s="34" t="str">
        <f t="array" ref="AC655">IFERROR(INDEX(INDIRECT("'"&amp;VLOOKUP($C655,ModMap!$A$2:$B$21,2,FALSE)&amp;"'!AC:AC"),MATCH($K655,INDIRECT("'"&amp;VLOOKUP($C655,ModMap!$A$2:$B$21,2,FALSE)&amp;"'!$K:$K"),0)),"")</f>
        <v/>
      </c>
      <c r="AD655" s="58" t="s">
        <v>33</v>
      </c>
      <c r="AE655" s="34" t="str">
        <f t="array" ref="AE655">IFERROR(INDEX(INDIRECT("'"&amp;VLOOKUP($C655,ModMap!$A$2:$B$21,2,FALSE)&amp;"'!AE:AE"),MATCH($K655,INDIRECT("'"&amp;VLOOKUP($C655,ModMap!$A$2:$B$21,2,FALSE)&amp;"'!$K:$K"),0)),"")</f>
        <v>Not Started</v>
      </c>
      <c r="AF655" s="34" t="str">
        <f t="array" ref="AF655">IFERROR(INDEX(INDIRECT("'"&amp;VLOOKUP($C655,ModMap!$A$2:$B$21,2,FALSE)&amp;"'!AF:AF"),MATCH($K655,INDIRECT("'"&amp;VLOOKUP($C655,ModMap!$A$2:$B$21,2,FALSE)&amp;"'!$K:$K"),0)),"")</f>
        <v>Unassigned</v>
      </c>
      <c r="AG655" s="45" t="s">
        <v>36</v>
      </c>
      <c r="AH655" s="34" t="str">
        <f t="array" ref="AH655">IFERROR(INDEX(INDIRECT("'"&amp;VLOOKUP($C655,ModMap!$A$2:$B$21,2,FALSE)&amp;"'!AH:AH"),MATCH($K655,INDIRECT("'"&amp;VLOOKUP($C655,ModMap!$A$2:$B$21,2,FALSE)&amp;"'!$K:$K"),0)),"")</f>
        <v>N/A</v>
      </c>
      <c r="AI655" s="34" t="str">
        <f t="array" ref="AI655">IFERROR(INDEX(INDIRECT("'"&amp;VLOOKUP($C655,ModMap!$A$2:$B$21,2,FALSE)&amp;"'!AI:AI"),MATCH($K655,INDIRECT("'"&amp;VLOOKUP($C655,ModMap!$A$2:$B$21,2,FALSE)&amp;"'!$K:$K"),0)),"")</f>
        <v/>
      </c>
      <c r="AJ655" s="45" t="s">
        <v>36</v>
      </c>
      <c r="AK655" s="34" t="str">
        <f t="array" ref="AK655">IFERROR(INDEX(INDIRECT("'"&amp;VLOOKUP($C655,ModMap!$A$2:$B$21,2,FALSE)&amp;"'!AK:AK"),MATCH($K655,INDIRECT("'"&amp;VLOOKUP($C655,ModMap!$A$2:$B$21,2,FALSE)&amp;"'!$K:$K"),0)),"")</f>
        <v>N/A</v>
      </c>
      <c r="AL655" s="34" t="str">
        <f t="array" ref="AL655">IFERROR(INDEX(INDIRECT("'"&amp;VLOOKUP($C655,ModMap!$A$2:$B$21,2,FALSE)&amp;"'!AL:AL"),MATCH($K655,INDIRECT("'"&amp;VLOOKUP($C655,ModMap!$A$2:$B$21,2,FALSE)&amp;"'!$K:$K"),0)),"")</f>
        <v/>
      </c>
      <c r="AM655" s="34">
        <f t="shared" si="1"/>
        <v>3</v>
      </c>
      <c r="AN655" s="34" t="str">
        <f t="shared" si="2"/>
        <v>Not Started</v>
      </c>
      <c r="AO655" s="35" t="str">
        <f t="array" ref="AO655">IFERROR(INDEX(INDIRECT("'"&amp;VLOOKUP($C655,ModMap!$A$2:$B$21,2,FALSE)&amp;"'!AO:AO"),MATCH($K655,INDIRECT("'"&amp;VLOOKUP($C655,ModMap!$A$2:$B$21,2,FALSE)&amp;"'!$K:$K"),0)),"")</f>
        <v/>
      </c>
      <c r="AP655" s="53" t="str">
        <f t="array" ref="AP655">IFERROR(HYPERLINK("#'"&amp;VLOOKUP($C655,ModMap!$A$2:$B$21,2,FALSE)&amp;"'!V"&amp;MATCH($K655,INDIRECT("'"&amp;VLOOKUP($C655,ModMap!$A$2:$B$21,2,FALSE)&amp;"'!$K:$K"),0),"Edit on module sheet"),"")</f>
        <v>Edit on module sheet</v>
      </c>
    </row>
    <row r="656" ht="42.0" customHeight="1">
      <c r="A656" s="54">
        <v>654.0</v>
      </c>
      <c r="B656" s="54">
        <v>654.0</v>
      </c>
      <c r="C656" s="54" t="s">
        <v>130</v>
      </c>
      <c r="D656" s="55" t="s">
        <v>131</v>
      </c>
      <c r="E656" s="36" t="s">
        <v>48</v>
      </c>
      <c r="F656" s="61" t="s">
        <v>1677</v>
      </c>
      <c r="G656" s="55" t="s">
        <v>1678</v>
      </c>
      <c r="H656" s="54" t="s">
        <v>1715</v>
      </c>
      <c r="I656" s="54" t="s">
        <v>1716</v>
      </c>
      <c r="J656" s="55" t="s">
        <v>1717</v>
      </c>
      <c r="K656" s="54" t="s">
        <v>3216</v>
      </c>
      <c r="L656" s="55" t="s">
        <v>3217</v>
      </c>
      <c r="M656" s="62" t="s">
        <v>200</v>
      </c>
      <c r="N656" s="54" t="s">
        <v>1720</v>
      </c>
      <c r="O656" s="54" t="s">
        <v>1721</v>
      </c>
      <c r="P656" s="55" t="s">
        <v>1722</v>
      </c>
      <c r="Q656" s="55" t="s">
        <v>1723</v>
      </c>
      <c r="R656" s="54" t="s">
        <v>1307</v>
      </c>
      <c r="S656" s="54" t="s">
        <v>53</v>
      </c>
      <c r="T656" s="54" t="str">
        <f t="array" ref="T656">IFERROR(INDEX(INDIRECT("'"&amp;VLOOKUP($C656,ModMap!$A$2:$B$21,2,FALSE)&amp;"'!T:T"),MATCH($K656,INDIRECT("'"&amp;VLOOKUP($C656,ModMap!$A$2:$B$21,2,FALSE)&amp;"'!$K:$K"),0)),"")</f>
        <v>Unassigned</v>
      </c>
      <c r="U656" s="45" t="s">
        <v>36</v>
      </c>
      <c r="V656" s="54" t="str">
        <f t="array" ref="V656">IFERROR(INDEX(INDIRECT("'"&amp;VLOOKUP($C656,ModMap!$A$2:$B$21,2,FALSE)&amp;"'!V:V"),MATCH($K656,INDIRECT("'"&amp;VLOOKUP($C656,ModMap!$A$2:$B$21,2,FALSE)&amp;"'!$K:$K"),0)),"")</f>
        <v>N/A</v>
      </c>
      <c r="W656" s="54" t="str">
        <f t="array" ref="W656">IFERROR(INDEX(INDIRECT("'"&amp;VLOOKUP($C656,ModMap!$A$2:$B$21,2,FALSE)&amp;"'!W:W"),MATCH($K656,INDIRECT("'"&amp;VLOOKUP($C656,ModMap!$A$2:$B$21,2,FALSE)&amp;"'!$K:$K"),0)),"")</f>
        <v/>
      </c>
      <c r="X656" s="58" t="s">
        <v>33</v>
      </c>
      <c r="Y656" s="54" t="str">
        <f t="array" ref="Y656">IFERROR(INDEX(INDIRECT("'"&amp;VLOOKUP($C656,ModMap!$A$2:$B$21,2,FALSE)&amp;"'!Y:Y"),MATCH($K656,INDIRECT("'"&amp;VLOOKUP($C656,ModMap!$A$2:$B$21,2,FALSE)&amp;"'!$K:$K"),0)),"")</f>
        <v>Not Started</v>
      </c>
      <c r="Z656" s="54" t="str">
        <f t="array" ref="Z656">IFERROR(INDEX(INDIRECT("'"&amp;VLOOKUP($C656,ModMap!$A$2:$B$21,2,FALSE)&amp;"'!Z:Z"),MATCH($K656,INDIRECT("'"&amp;VLOOKUP($C656,ModMap!$A$2:$B$21,2,FALSE)&amp;"'!$K:$K"),0)),"")</f>
        <v>Unassigned</v>
      </c>
      <c r="AA656" s="58" t="s">
        <v>33</v>
      </c>
      <c r="AB656" s="54" t="str">
        <f t="array" ref="AB656">IFERROR(INDEX(INDIRECT("'"&amp;VLOOKUP($C656,ModMap!$A$2:$B$21,2,FALSE)&amp;"'!AB:AB"),MATCH($K656,INDIRECT("'"&amp;VLOOKUP($C656,ModMap!$A$2:$B$21,2,FALSE)&amp;"'!$K:$K"),0)),"")</f>
        <v>Not Started</v>
      </c>
      <c r="AC656" s="54" t="str">
        <f t="array" ref="AC656">IFERROR(INDEX(INDIRECT("'"&amp;VLOOKUP($C656,ModMap!$A$2:$B$21,2,FALSE)&amp;"'!AC:AC"),MATCH($K656,INDIRECT("'"&amp;VLOOKUP($C656,ModMap!$A$2:$B$21,2,FALSE)&amp;"'!$K:$K"),0)),"")</f>
        <v>Unassigned</v>
      </c>
      <c r="AD656" s="45" t="s">
        <v>36</v>
      </c>
      <c r="AE656" s="54" t="str">
        <f t="array" ref="AE656">IFERROR(INDEX(INDIRECT("'"&amp;VLOOKUP($C656,ModMap!$A$2:$B$21,2,FALSE)&amp;"'!AE:AE"),MATCH($K656,INDIRECT("'"&amp;VLOOKUP($C656,ModMap!$A$2:$B$21,2,FALSE)&amp;"'!$K:$K"),0)),"")</f>
        <v>N/A</v>
      </c>
      <c r="AF656" s="54" t="str">
        <f t="array" ref="AF656">IFERROR(INDEX(INDIRECT("'"&amp;VLOOKUP($C656,ModMap!$A$2:$B$21,2,FALSE)&amp;"'!AF:AF"),MATCH($K656,INDIRECT("'"&amp;VLOOKUP($C656,ModMap!$A$2:$B$21,2,FALSE)&amp;"'!$K:$K"),0)),"")</f>
        <v/>
      </c>
      <c r="AG656" s="45" t="s">
        <v>36</v>
      </c>
      <c r="AH656" s="54" t="str">
        <f t="array" ref="AH656">IFERROR(INDEX(INDIRECT("'"&amp;VLOOKUP($C656,ModMap!$A$2:$B$21,2,FALSE)&amp;"'!AH:AH"),MATCH($K656,INDIRECT("'"&amp;VLOOKUP($C656,ModMap!$A$2:$B$21,2,FALSE)&amp;"'!$K:$K"),0)),"")</f>
        <v>N/A</v>
      </c>
      <c r="AI656" s="54" t="str">
        <f t="array" ref="AI656">IFERROR(INDEX(INDIRECT("'"&amp;VLOOKUP($C656,ModMap!$A$2:$B$21,2,FALSE)&amp;"'!AI:AI"),MATCH($K656,INDIRECT("'"&amp;VLOOKUP($C656,ModMap!$A$2:$B$21,2,FALSE)&amp;"'!$K:$K"),0)),"")</f>
        <v/>
      </c>
      <c r="AJ656" s="45" t="s">
        <v>36</v>
      </c>
      <c r="AK656" s="54" t="str">
        <f t="array" ref="AK656">IFERROR(INDEX(INDIRECT("'"&amp;VLOOKUP($C656,ModMap!$A$2:$B$21,2,FALSE)&amp;"'!AK:AK"),MATCH($K656,INDIRECT("'"&amp;VLOOKUP($C656,ModMap!$A$2:$B$21,2,FALSE)&amp;"'!$K:$K"),0)),"")</f>
        <v>N/A</v>
      </c>
      <c r="AL656" s="54" t="str">
        <f t="array" ref="AL656">IFERROR(INDEX(INDIRECT("'"&amp;VLOOKUP($C656,ModMap!$A$2:$B$21,2,FALSE)&amp;"'!AL:AL"),MATCH($K656,INDIRECT("'"&amp;VLOOKUP($C656,ModMap!$A$2:$B$21,2,FALSE)&amp;"'!$K:$K"),0)),"")</f>
        <v/>
      </c>
      <c r="AM656" s="54">
        <f t="shared" si="1"/>
        <v>2</v>
      </c>
      <c r="AN656" s="54" t="str">
        <f t="shared" si="2"/>
        <v>Not Started</v>
      </c>
      <c r="AO656" s="55" t="str">
        <f t="array" ref="AO656">IFERROR(INDEX(INDIRECT("'"&amp;VLOOKUP($C656,ModMap!$A$2:$B$21,2,FALSE)&amp;"'!AO:AO"),MATCH($K656,INDIRECT("'"&amp;VLOOKUP($C656,ModMap!$A$2:$B$21,2,FALSE)&amp;"'!$K:$K"),0)),"")</f>
        <v/>
      </c>
      <c r="AP656" s="53" t="str">
        <f t="array" ref="AP656">IFERROR(HYPERLINK("#'"&amp;VLOOKUP($C656,ModMap!$A$2:$B$21,2,FALSE)&amp;"'!V"&amp;MATCH($K656,INDIRECT("'"&amp;VLOOKUP($C656,ModMap!$A$2:$B$21,2,FALSE)&amp;"'!$K:$K"),0),"Edit on module sheet"),"")</f>
        <v>Edit on module sheet</v>
      </c>
    </row>
    <row r="657" ht="42.0" customHeight="1">
      <c r="A657" s="34">
        <v>655.0</v>
      </c>
      <c r="B657" s="34">
        <v>655.0</v>
      </c>
      <c r="C657" s="34" t="s">
        <v>130</v>
      </c>
      <c r="D657" s="35" t="s">
        <v>131</v>
      </c>
      <c r="E657" s="36" t="s">
        <v>48</v>
      </c>
      <c r="F657" s="61" t="s">
        <v>1677</v>
      </c>
      <c r="G657" s="35" t="s">
        <v>1678</v>
      </c>
      <c r="H657" s="34" t="s">
        <v>1715</v>
      </c>
      <c r="I657" s="34" t="s">
        <v>1716</v>
      </c>
      <c r="J657" s="35" t="s">
        <v>1717</v>
      </c>
      <c r="K657" s="34" t="s">
        <v>3227</v>
      </c>
      <c r="L657" s="35" t="s">
        <v>3228</v>
      </c>
      <c r="M657" s="62" t="s">
        <v>200</v>
      </c>
      <c r="N657" s="34" t="s">
        <v>1720</v>
      </c>
      <c r="O657" s="34" t="s">
        <v>1721</v>
      </c>
      <c r="P657" s="35" t="s">
        <v>1722</v>
      </c>
      <c r="Q657" s="35" t="s">
        <v>1723</v>
      </c>
      <c r="R657" s="34" t="s">
        <v>1307</v>
      </c>
      <c r="S657" s="34" t="s">
        <v>56</v>
      </c>
      <c r="T657" s="34" t="str">
        <f t="array" ref="T657">IFERROR(INDEX(INDIRECT("'"&amp;VLOOKUP($C657,ModMap!$A$2:$B$21,2,FALSE)&amp;"'!T:T"),MATCH($K657,INDIRECT("'"&amp;VLOOKUP($C657,ModMap!$A$2:$B$21,2,FALSE)&amp;"'!$K:$K"),0)),"")</f>
        <v>Unassigned</v>
      </c>
      <c r="U657" s="45" t="s">
        <v>36</v>
      </c>
      <c r="V657" s="34" t="str">
        <f t="array" ref="V657">IFERROR(INDEX(INDIRECT("'"&amp;VLOOKUP($C657,ModMap!$A$2:$B$21,2,FALSE)&amp;"'!V:V"),MATCH($K657,INDIRECT("'"&amp;VLOOKUP($C657,ModMap!$A$2:$B$21,2,FALSE)&amp;"'!$K:$K"),0)),"")</f>
        <v>N/A</v>
      </c>
      <c r="W657" s="34" t="str">
        <f t="array" ref="W657">IFERROR(INDEX(INDIRECT("'"&amp;VLOOKUP($C657,ModMap!$A$2:$B$21,2,FALSE)&amp;"'!W:W"),MATCH($K657,INDIRECT("'"&amp;VLOOKUP($C657,ModMap!$A$2:$B$21,2,FALSE)&amp;"'!$K:$K"),0)),"")</f>
        <v/>
      </c>
      <c r="X657" s="58" t="s">
        <v>33</v>
      </c>
      <c r="Y657" s="34" t="str">
        <f t="array" ref="Y657">IFERROR(INDEX(INDIRECT("'"&amp;VLOOKUP($C657,ModMap!$A$2:$B$21,2,FALSE)&amp;"'!Y:Y"),MATCH($K657,INDIRECT("'"&amp;VLOOKUP($C657,ModMap!$A$2:$B$21,2,FALSE)&amp;"'!$K:$K"),0)),"")</f>
        <v>Not Started</v>
      </c>
      <c r="Z657" s="34" t="str">
        <f t="array" ref="Z657">IFERROR(INDEX(INDIRECT("'"&amp;VLOOKUP($C657,ModMap!$A$2:$B$21,2,FALSE)&amp;"'!Z:Z"),MATCH($K657,INDIRECT("'"&amp;VLOOKUP($C657,ModMap!$A$2:$B$21,2,FALSE)&amp;"'!$K:$K"),0)),"")</f>
        <v>Unassigned</v>
      </c>
      <c r="AA657" s="58" t="s">
        <v>33</v>
      </c>
      <c r="AB657" s="34" t="str">
        <f t="array" ref="AB657">IFERROR(INDEX(INDIRECT("'"&amp;VLOOKUP($C657,ModMap!$A$2:$B$21,2,FALSE)&amp;"'!AB:AB"),MATCH($K657,INDIRECT("'"&amp;VLOOKUP($C657,ModMap!$A$2:$B$21,2,FALSE)&amp;"'!$K:$K"),0)),"")</f>
        <v>Not Started</v>
      </c>
      <c r="AC657" s="34" t="str">
        <f t="array" ref="AC657">IFERROR(INDEX(INDIRECT("'"&amp;VLOOKUP($C657,ModMap!$A$2:$B$21,2,FALSE)&amp;"'!AC:AC"),MATCH($K657,INDIRECT("'"&amp;VLOOKUP($C657,ModMap!$A$2:$B$21,2,FALSE)&amp;"'!$K:$K"),0)),"")</f>
        <v>Unassigned</v>
      </c>
      <c r="AD657" s="58" t="s">
        <v>33</v>
      </c>
      <c r="AE657" s="34" t="str">
        <f t="array" ref="AE657">IFERROR(INDEX(INDIRECT("'"&amp;VLOOKUP($C657,ModMap!$A$2:$B$21,2,FALSE)&amp;"'!AE:AE"),MATCH($K657,INDIRECT("'"&amp;VLOOKUP($C657,ModMap!$A$2:$B$21,2,FALSE)&amp;"'!$K:$K"),0)),"")</f>
        <v>Not Started</v>
      </c>
      <c r="AF657" s="34" t="str">
        <f t="array" ref="AF657">IFERROR(INDEX(INDIRECT("'"&amp;VLOOKUP($C657,ModMap!$A$2:$B$21,2,FALSE)&amp;"'!AF:AF"),MATCH($K657,INDIRECT("'"&amp;VLOOKUP($C657,ModMap!$A$2:$B$21,2,FALSE)&amp;"'!$K:$K"),0)),"")</f>
        <v>Unassigned</v>
      </c>
      <c r="AG657" s="45" t="s">
        <v>36</v>
      </c>
      <c r="AH657" s="34" t="str">
        <f t="array" ref="AH657">IFERROR(INDEX(INDIRECT("'"&amp;VLOOKUP($C657,ModMap!$A$2:$B$21,2,FALSE)&amp;"'!AH:AH"),MATCH($K657,INDIRECT("'"&amp;VLOOKUP($C657,ModMap!$A$2:$B$21,2,FALSE)&amp;"'!$K:$K"),0)),"")</f>
        <v>N/A</v>
      </c>
      <c r="AI657" s="34" t="str">
        <f t="array" ref="AI657">IFERROR(INDEX(INDIRECT("'"&amp;VLOOKUP($C657,ModMap!$A$2:$B$21,2,FALSE)&amp;"'!AI:AI"),MATCH($K657,INDIRECT("'"&amp;VLOOKUP($C657,ModMap!$A$2:$B$21,2,FALSE)&amp;"'!$K:$K"),0)),"")</f>
        <v/>
      </c>
      <c r="AJ657" s="45" t="s">
        <v>36</v>
      </c>
      <c r="AK657" s="34" t="str">
        <f t="array" ref="AK657">IFERROR(INDEX(INDIRECT("'"&amp;VLOOKUP($C657,ModMap!$A$2:$B$21,2,FALSE)&amp;"'!AK:AK"),MATCH($K657,INDIRECT("'"&amp;VLOOKUP($C657,ModMap!$A$2:$B$21,2,FALSE)&amp;"'!$K:$K"),0)),"")</f>
        <v>N/A</v>
      </c>
      <c r="AL657" s="34" t="str">
        <f t="array" ref="AL657">IFERROR(INDEX(INDIRECT("'"&amp;VLOOKUP($C657,ModMap!$A$2:$B$21,2,FALSE)&amp;"'!AL:AL"),MATCH($K657,INDIRECT("'"&amp;VLOOKUP($C657,ModMap!$A$2:$B$21,2,FALSE)&amp;"'!$K:$K"),0)),"")</f>
        <v/>
      </c>
      <c r="AM657" s="34">
        <f t="shared" si="1"/>
        <v>3</v>
      </c>
      <c r="AN657" s="34" t="str">
        <f t="shared" si="2"/>
        <v>Not Started</v>
      </c>
      <c r="AO657" s="35" t="str">
        <f t="array" ref="AO657">IFERROR(INDEX(INDIRECT("'"&amp;VLOOKUP($C657,ModMap!$A$2:$B$21,2,FALSE)&amp;"'!AO:AO"),MATCH($K657,INDIRECT("'"&amp;VLOOKUP($C657,ModMap!$A$2:$B$21,2,FALSE)&amp;"'!$K:$K"),0)),"")</f>
        <v/>
      </c>
      <c r="AP657" s="53" t="str">
        <f t="array" ref="AP657">IFERROR(HYPERLINK("#'"&amp;VLOOKUP($C657,ModMap!$A$2:$B$21,2,FALSE)&amp;"'!V"&amp;MATCH($K657,INDIRECT("'"&amp;VLOOKUP($C657,ModMap!$A$2:$B$21,2,FALSE)&amp;"'!$K:$K"),0),"Edit on module sheet"),"")</f>
        <v>Edit on module sheet</v>
      </c>
    </row>
    <row r="658" ht="42.0" customHeight="1">
      <c r="A658" s="54">
        <v>656.0</v>
      </c>
      <c r="B658" s="54">
        <v>656.0</v>
      </c>
      <c r="C658" s="54" t="s">
        <v>130</v>
      </c>
      <c r="D658" s="55" t="s">
        <v>131</v>
      </c>
      <c r="E658" s="65" t="s">
        <v>41</v>
      </c>
      <c r="F658" s="61" t="s">
        <v>1677</v>
      </c>
      <c r="G658" s="55" t="s">
        <v>1678</v>
      </c>
      <c r="H658" s="54" t="s">
        <v>1715</v>
      </c>
      <c r="I658" s="54" t="s">
        <v>1716</v>
      </c>
      <c r="J658" s="55" t="s">
        <v>1717</v>
      </c>
      <c r="K658" s="54" t="s">
        <v>1718</v>
      </c>
      <c r="L658" s="55" t="s">
        <v>1719</v>
      </c>
      <c r="M658" s="62" t="s">
        <v>200</v>
      </c>
      <c r="N658" s="54" t="s">
        <v>1720</v>
      </c>
      <c r="O658" s="54" t="s">
        <v>1721</v>
      </c>
      <c r="P658" s="55" t="s">
        <v>1722</v>
      </c>
      <c r="Q658" s="55" t="s">
        <v>1723</v>
      </c>
      <c r="R658" s="54" t="s">
        <v>1307</v>
      </c>
      <c r="S658" s="54" t="s">
        <v>206</v>
      </c>
      <c r="T658" s="54" t="str">
        <f t="array" ref="T658">IFERROR(INDEX(INDIRECT("'"&amp;VLOOKUP($C658,ModMap!$A$2:$B$21,2,FALSE)&amp;"'!T:T"),MATCH($K658,INDIRECT("'"&amp;VLOOKUP($C658,ModMap!$A$2:$B$21,2,FALSE)&amp;"'!$K:$K"),0)),"")</f>
        <v>Unassigned</v>
      </c>
      <c r="U658" s="58" t="s">
        <v>33</v>
      </c>
      <c r="V658" s="54" t="str">
        <f t="array" ref="V658">IFERROR(INDEX(INDIRECT("'"&amp;VLOOKUP($C658,ModMap!$A$2:$B$21,2,FALSE)&amp;"'!V:V"),MATCH($K658,INDIRECT("'"&amp;VLOOKUP($C658,ModMap!$A$2:$B$21,2,FALSE)&amp;"'!$K:$K"),0)),"")</f>
        <v>Not Started</v>
      </c>
      <c r="W658" s="54" t="str">
        <f t="array" ref="W658">IFERROR(INDEX(INDIRECT("'"&amp;VLOOKUP($C658,ModMap!$A$2:$B$21,2,FALSE)&amp;"'!W:W"),MATCH($K658,INDIRECT("'"&amp;VLOOKUP($C658,ModMap!$A$2:$B$21,2,FALSE)&amp;"'!$K:$K"),0)),"")</f>
        <v>Unassigned</v>
      </c>
      <c r="X658" s="45" t="s">
        <v>36</v>
      </c>
      <c r="Y658" s="54" t="str">
        <f t="array" ref="Y658">IFERROR(INDEX(INDIRECT("'"&amp;VLOOKUP($C658,ModMap!$A$2:$B$21,2,FALSE)&amp;"'!Y:Y"),MATCH($K658,INDIRECT("'"&amp;VLOOKUP($C658,ModMap!$A$2:$B$21,2,FALSE)&amp;"'!$K:$K"),0)),"")</f>
        <v>N/A</v>
      </c>
      <c r="Z658" s="54" t="str">
        <f t="array" ref="Z658">IFERROR(INDEX(INDIRECT("'"&amp;VLOOKUP($C658,ModMap!$A$2:$B$21,2,FALSE)&amp;"'!Z:Z"),MATCH($K658,INDIRECT("'"&amp;VLOOKUP($C658,ModMap!$A$2:$B$21,2,FALSE)&amp;"'!$K:$K"),0)),"")</f>
        <v/>
      </c>
      <c r="AA658" s="45" t="s">
        <v>36</v>
      </c>
      <c r="AB658" s="54" t="str">
        <f t="array" ref="AB658">IFERROR(INDEX(INDIRECT("'"&amp;VLOOKUP($C658,ModMap!$A$2:$B$21,2,FALSE)&amp;"'!AB:AB"),MATCH($K658,INDIRECT("'"&amp;VLOOKUP($C658,ModMap!$A$2:$B$21,2,FALSE)&amp;"'!$K:$K"),0)),"")</f>
        <v>N/A</v>
      </c>
      <c r="AC658" s="54" t="str">
        <f t="array" ref="AC658">IFERROR(INDEX(INDIRECT("'"&amp;VLOOKUP($C658,ModMap!$A$2:$B$21,2,FALSE)&amp;"'!AC:AC"),MATCH($K658,INDIRECT("'"&amp;VLOOKUP($C658,ModMap!$A$2:$B$21,2,FALSE)&amp;"'!$K:$K"),0)),"")</f>
        <v/>
      </c>
      <c r="AD658" s="58" t="s">
        <v>33</v>
      </c>
      <c r="AE658" s="54" t="str">
        <f t="array" ref="AE658">IFERROR(INDEX(INDIRECT("'"&amp;VLOOKUP($C658,ModMap!$A$2:$B$21,2,FALSE)&amp;"'!AE:AE"),MATCH($K658,INDIRECT("'"&amp;VLOOKUP($C658,ModMap!$A$2:$B$21,2,FALSE)&amp;"'!$K:$K"),0)),"")</f>
        <v>Not Started</v>
      </c>
      <c r="AF658" s="54" t="str">
        <f t="array" ref="AF658">IFERROR(INDEX(INDIRECT("'"&amp;VLOOKUP($C658,ModMap!$A$2:$B$21,2,FALSE)&amp;"'!AF:AF"),MATCH($K658,INDIRECT("'"&amp;VLOOKUP($C658,ModMap!$A$2:$B$21,2,FALSE)&amp;"'!$K:$K"),0)),"")</f>
        <v>Unassigned</v>
      </c>
      <c r="AG658" s="45" t="s">
        <v>36</v>
      </c>
      <c r="AH658" s="54" t="str">
        <f t="array" ref="AH658">IFERROR(INDEX(INDIRECT("'"&amp;VLOOKUP($C658,ModMap!$A$2:$B$21,2,FALSE)&amp;"'!AH:AH"),MATCH($K658,INDIRECT("'"&amp;VLOOKUP($C658,ModMap!$A$2:$B$21,2,FALSE)&amp;"'!$K:$K"),0)),"")</f>
        <v>N/A</v>
      </c>
      <c r="AI658" s="54" t="str">
        <f t="array" ref="AI658">IFERROR(INDEX(INDIRECT("'"&amp;VLOOKUP($C658,ModMap!$A$2:$B$21,2,FALSE)&amp;"'!AI:AI"),MATCH($K658,INDIRECT("'"&amp;VLOOKUP($C658,ModMap!$A$2:$B$21,2,FALSE)&amp;"'!$K:$K"),0)),"")</f>
        <v/>
      </c>
      <c r="AJ658" s="45" t="s">
        <v>36</v>
      </c>
      <c r="AK658" s="54" t="str">
        <f t="array" ref="AK658">IFERROR(INDEX(INDIRECT("'"&amp;VLOOKUP($C658,ModMap!$A$2:$B$21,2,FALSE)&amp;"'!AK:AK"),MATCH($K658,INDIRECT("'"&amp;VLOOKUP($C658,ModMap!$A$2:$B$21,2,FALSE)&amp;"'!$K:$K"),0)),"")</f>
        <v>N/A</v>
      </c>
      <c r="AL658" s="54" t="str">
        <f t="array" ref="AL658">IFERROR(INDEX(INDIRECT("'"&amp;VLOOKUP($C658,ModMap!$A$2:$B$21,2,FALSE)&amp;"'!AL:AL"),MATCH($K658,INDIRECT("'"&amp;VLOOKUP($C658,ModMap!$A$2:$B$21,2,FALSE)&amp;"'!$K:$K"),0)),"")</f>
        <v/>
      </c>
      <c r="AM658" s="54">
        <f t="shared" si="1"/>
        <v>2</v>
      </c>
      <c r="AN658" s="54" t="str">
        <f t="shared" si="2"/>
        <v>Not Started</v>
      </c>
      <c r="AO658" s="55" t="str">
        <f t="array" ref="AO658">IFERROR(INDEX(INDIRECT("'"&amp;VLOOKUP($C658,ModMap!$A$2:$B$21,2,FALSE)&amp;"'!AO:AO"),MATCH($K658,INDIRECT("'"&amp;VLOOKUP($C658,ModMap!$A$2:$B$21,2,FALSE)&amp;"'!$K:$K"),0)),"")</f>
        <v/>
      </c>
      <c r="AP658" s="53" t="str">
        <f t="array" ref="AP658">IFERROR(HYPERLINK("#'"&amp;VLOOKUP($C658,ModMap!$A$2:$B$21,2,FALSE)&amp;"'!V"&amp;MATCH($K658,INDIRECT("'"&amp;VLOOKUP($C658,ModMap!$A$2:$B$21,2,FALSE)&amp;"'!$K:$K"),0),"Edit on module sheet"),"")</f>
        <v>Edit on module sheet</v>
      </c>
    </row>
    <row r="659" ht="42.0" customHeight="1">
      <c r="A659" s="34">
        <v>657.0</v>
      </c>
      <c r="B659" s="34">
        <v>657.0</v>
      </c>
      <c r="C659" s="34" t="s">
        <v>130</v>
      </c>
      <c r="D659" s="35" t="s">
        <v>131</v>
      </c>
      <c r="E659" s="64" t="s">
        <v>69</v>
      </c>
      <c r="F659" s="61" t="s">
        <v>1677</v>
      </c>
      <c r="G659" s="35" t="s">
        <v>1678</v>
      </c>
      <c r="H659" s="34" t="s">
        <v>1715</v>
      </c>
      <c r="I659" s="34" t="s">
        <v>1716</v>
      </c>
      <c r="J659" s="35" t="s">
        <v>1717</v>
      </c>
      <c r="K659" s="34" t="s">
        <v>3912</v>
      </c>
      <c r="L659" s="35" t="s">
        <v>3913</v>
      </c>
      <c r="M659" s="58" t="s">
        <v>434</v>
      </c>
      <c r="N659" s="34" t="s">
        <v>1720</v>
      </c>
      <c r="O659" s="34" t="s">
        <v>1721</v>
      </c>
      <c r="P659" s="35" t="s">
        <v>1722</v>
      </c>
      <c r="Q659" s="35" t="s">
        <v>1723</v>
      </c>
      <c r="R659" s="34" t="s">
        <v>1307</v>
      </c>
      <c r="S659" s="34" t="s">
        <v>69</v>
      </c>
      <c r="T659" s="34" t="str">
        <f t="array" ref="T659">IFERROR(INDEX(INDIRECT("'"&amp;VLOOKUP($C659,ModMap!$A$2:$B$21,2,FALSE)&amp;"'!T:T"),MATCH($K659,INDIRECT("'"&amp;VLOOKUP($C659,ModMap!$A$2:$B$21,2,FALSE)&amp;"'!$K:$K"),0)),"")</f>
        <v>Unassigned</v>
      </c>
      <c r="U659" s="58" t="s">
        <v>33</v>
      </c>
      <c r="V659" s="34" t="str">
        <f t="array" ref="V659">IFERROR(INDEX(INDIRECT("'"&amp;VLOOKUP($C659,ModMap!$A$2:$B$21,2,FALSE)&amp;"'!V:V"),MATCH($K659,INDIRECT("'"&amp;VLOOKUP($C659,ModMap!$A$2:$B$21,2,FALSE)&amp;"'!$K:$K"),0)),"")</f>
        <v>Not Started</v>
      </c>
      <c r="W659" s="34" t="str">
        <f t="array" ref="W659">IFERROR(INDEX(INDIRECT("'"&amp;VLOOKUP($C659,ModMap!$A$2:$B$21,2,FALSE)&amp;"'!W:W"),MATCH($K659,INDIRECT("'"&amp;VLOOKUP($C659,ModMap!$A$2:$B$21,2,FALSE)&amp;"'!$K:$K"),0)),"")</f>
        <v>Unassigned</v>
      </c>
      <c r="X659" s="58" t="s">
        <v>33</v>
      </c>
      <c r="Y659" s="34" t="str">
        <f t="array" ref="Y659">IFERROR(INDEX(INDIRECT("'"&amp;VLOOKUP($C659,ModMap!$A$2:$B$21,2,FALSE)&amp;"'!Y:Y"),MATCH($K659,INDIRECT("'"&amp;VLOOKUP($C659,ModMap!$A$2:$B$21,2,FALSE)&amp;"'!$K:$K"),0)),"")</f>
        <v>Not Started</v>
      </c>
      <c r="Z659" s="34" t="str">
        <f t="array" ref="Z659">IFERROR(INDEX(INDIRECT("'"&amp;VLOOKUP($C659,ModMap!$A$2:$B$21,2,FALSE)&amp;"'!Z:Z"),MATCH($K659,INDIRECT("'"&amp;VLOOKUP($C659,ModMap!$A$2:$B$21,2,FALSE)&amp;"'!$K:$K"),0)),"")</f>
        <v>Unassigned</v>
      </c>
      <c r="AA659" s="45" t="s">
        <v>36</v>
      </c>
      <c r="AB659" s="34" t="str">
        <f t="array" ref="AB659">IFERROR(INDEX(INDIRECT("'"&amp;VLOOKUP($C659,ModMap!$A$2:$B$21,2,FALSE)&amp;"'!AB:AB"),MATCH($K659,INDIRECT("'"&amp;VLOOKUP($C659,ModMap!$A$2:$B$21,2,FALSE)&amp;"'!$K:$K"),0)),"")</f>
        <v>N/A</v>
      </c>
      <c r="AC659" s="34" t="str">
        <f t="array" ref="AC659">IFERROR(INDEX(INDIRECT("'"&amp;VLOOKUP($C659,ModMap!$A$2:$B$21,2,FALSE)&amp;"'!AC:AC"),MATCH($K659,INDIRECT("'"&amp;VLOOKUP($C659,ModMap!$A$2:$B$21,2,FALSE)&amp;"'!$K:$K"),0)),"")</f>
        <v/>
      </c>
      <c r="AD659" s="58" t="s">
        <v>33</v>
      </c>
      <c r="AE659" s="34" t="str">
        <f t="array" ref="AE659">IFERROR(INDEX(INDIRECT("'"&amp;VLOOKUP($C659,ModMap!$A$2:$B$21,2,FALSE)&amp;"'!AE:AE"),MATCH($K659,INDIRECT("'"&amp;VLOOKUP($C659,ModMap!$A$2:$B$21,2,FALSE)&amp;"'!$K:$K"),0)),"")</f>
        <v>Not Started</v>
      </c>
      <c r="AF659" s="34" t="str">
        <f t="array" ref="AF659">IFERROR(INDEX(INDIRECT("'"&amp;VLOOKUP($C659,ModMap!$A$2:$B$21,2,FALSE)&amp;"'!AF:AF"),MATCH($K659,INDIRECT("'"&amp;VLOOKUP($C659,ModMap!$A$2:$B$21,2,FALSE)&amp;"'!$K:$K"),0)),"")</f>
        <v>Unassigned</v>
      </c>
      <c r="AG659" s="45" t="s">
        <v>36</v>
      </c>
      <c r="AH659" s="34" t="str">
        <f t="array" ref="AH659">IFERROR(INDEX(INDIRECT("'"&amp;VLOOKUP($C659,ModMap!$A$2:$B$21,2,FALSE)&amp;"'!AH:AH"),MATCH($K659,INDIRECT("'"&amp;VLOOKUP($C659,ModMap!$A$2:$B$21,2,FALSE)&amp;"'!$K:$K"),0)),"")</f>
        <v>N/A</v>
      </c>
      <c r="AI659" s="34" t="str">
        <f t="array" ref="AI659">IFERROR(INDEX(INDIRECT("'"&amp;VLOOKUP($C659,ModMap!$A$2:$B$21,2,FALSE)&amp;"'!AI:AI"),MATCH($K659,INDIRECT("'"&amp;VLOOKUP($C659,ModMap!$A$2:$B$21,2,FALSE)&amp;"'!$K:$K"),0)),"")</f>
        <v/>
      </c>
      <c r="AJ659" s="45" t="s">
        <v>36</v>
      </c>
      <c r="AK659" s="34" t="str">
        <f t="array" ref="AK659">IFERROR(INDEX(INDIRECT("'"&amp;VLOOKUP($C659,ModMap!$A$2:$B$21,2,FALSE)&amp;"'!AK:AK"),MATCH($K659,INDIRECT("'"&amp;VLOOKUP($C659,ModMap!$A$2:$B$21,2,FALSE)&amp;"'!$K:$K"),0)),"")</f>
        <v>N/A</v>
      </c>
      <c r="AL659" s="34" t="str">
        <f t="array" ref="AL659">IFERROR(INDEX(INDIRECT("'"&amp;VLOOKUP($C659,ModMap!$A$2:$B$21,2,FALSE)&amp;"'!AL:AL"),MATCH($K659,INDIRECT("'"&amp;VLOOKUP($C659,ModMap!$A$2:$B$21,2,FALSE)&amp;"'!$K:$K"),0)),"")</f>
        <v/>
      </c>
      <c r="AM659" s="34">
        <f t="shared" si="1"/>
        <v>3</v>
      </c>
      <c r="AN659" s="34" t="str">
        <f t="shared" si="2"/>
        <v>Not Started</v>
      </c>
      <c r="AO659" s="35" t="str">
        <f t="array" ref="AO659">IFERROR(INDEX(INDIRECT("'"&amp;VLOOKUP($C659,ModMap!$A$2:$B$21,2,FALSE)&amp;"'!AO:AO"),MATCH($K659,INDIRECT("'"&amp;VLOOKUP($C659,ModMap!$A$2:$B$21,2,FALSE)&amp;"'!$K:$K"),0)),"")</f>
        <v/>
      </c>
      <c r="AP659" s="53" t="str">
        <f t="array" ref="AP659">IFERROR(HYPERLINK("#'"&amp;VLOOKUP($C659,ModMap!$A$2:$B$21,2,FALSE)&amp;"'!V"&amp;MATCH($K659,INDIRECT("'"&amp;VLOOKUP($C659,ModMap!$A$2:$B$21,2,FALSE)&amp;"'!$K:$K"),0),"Edit on module sheet"),"")</f>
        <v>Edit on module sheet</v>
      </c>
    </row>
    <row r="660" ht="42.0" customHeight="1">
      <c r="A660" s="54">
        <v>658.0</v>
      </c>
      <c r="B660" s="54">
        <v>658.0</v>
      </c>
      <c r="C660" s="54" t="s">
        <v>130</v>
      </c>
      <c r="D660" s="55" t="s">
        <v>131</v>
      </c>
      <c r="E660" s="36" t="s">
        <v>48</v>
      </c>
      <c r="F660" s="61" t="s">
        <v>1677</v>
      </c>
      <c r="G660" s="55" t="s">
        <v>1678</v>
      </c>
      <c r="H660" s="54" t="s">
        <v>1728</v>
      </c>
      <c r="I660" s="54" t="s">
        <v>1729</v>
      </c>
      <c r="J660" s="55" t="s">
        <v>1730</v>
      </c>
      <c r="K660" s="54" t="s">
        <v>3233</v>
      </c>
      <c r="L660" s="55" t="s">
        <v>3234</v>
      </c>
      <c r="M660" s="62" t="s">
        <v>200</v>
      </c>
      <c r="N660" s="54" t="s">
        <v>1720</v>
      </c>
      <c r="O660" s="54" t="s">
        <v>1721</v>
      </c>
      <c r="P660" s="55" t="s">
        <v>1733</v>
      </c>
      <c r="Q660" s="55" t="s">
        <v>1734</v>
      </c>
      <c r="R660" s="54" t="s">
        <v>1688</v>
      </c>
      <c r="S660" s="54" t="s">
        <v>53</v>
      </c>
      <c r="T660" s="54" t="str">
        <f t="array" ref="T660">IFERROR(INDEX(INDIRECT("'"&amp;VLOOKUP($C660,ModMap!$A$2:$B$21,2,FALSE)&amp;"'!T:T"),MATCH($K660,INDIRECT("'"&amp;VLOOKUP($C660,ModMap!$A$2:$B$21,2,FALSE)&amp;"'!$K:$K"),0)),"")</f>
        <v>Unassigned</v>
      </c>
      <c r="U660" s="45" t="s">
        <v>36</v>
      </c>
      <c r="V660" s="54" t="str">
        <f t="array" ref="V660">IFERROR(INDEX(INDIRECT("'"&amp;VLOOKUP($C660,ModMap!$A$2:$B$21,2,FALSE)&amp;"'!V:V"),MATCH($K660,INDIRECT("'"&amp;VLOOKUP($C660,ModMap!$A$2:$B$21,2,FALSE)&amp;"'!$K:$K"),0)),"")</f>
        <v>N/A</v>
      </c>
      <c r="W660" s="54" t="str">
        <f t="array" ref="W660">IFERROR(INDEX(INDIRECT("'"&amp;VLOOKUP($C660,ModMap!$A$2:$B$21,2,FALSE)&amp;"'!W:W"),MATCH($K660,INDIRECT("'"&amp;VLOOKUP($C660,ModMap!$A$2:$B$21,2,FALSE)&amp;"'!$K:$K"),0)),"")</f>
        <v/>
      </c>
      <c r="X660" s="58" t="s">
        <v>33</v>
      </c>
      <c r="Y660" s="54" t="str">
        <f t="array" ref="Y660">IFERROR(INDEX(INDIRECT("'"&amp;VLOOKUP($C660,ModMap!$A$2:$B$21,2,FALSE)&amp;"'!Y:Y"),MATCH($K660,INDIRECT("'"&amp;VLOOKUP($C660,ModMap!$A$2:$B$21,2,FALSE)&amp;"'!$K:$K"),0)),"")</f>
        <v>Not Started</v>
      </c>
      <c r="Z660" s="54" t="str">
        <f t="array" ref="Z660">IFERROR(INDEX(INDIRECT("'"&amp;VLOOKUP($C660,ModMap!$A$2:$B$21,2,FALSE)&amp;"'!Z:Z"),MATCH($K660,INDIRECT("'"&amp;VLOOKUP($C660,ModMap!$A$2:$B$21,2,FALSE)&amp;"'!$K:$K"),0)),"")</f>
        <v>Unassigned</v>
      </c>
      <c r="AA660" s="58" t="s">
        <v>33</v>
      </c>
      <c r="AB660" s="54" t="str">
        <f t="array" ref="AB660">IFERROR(INDEX(INDIRECT("'"&amp;VLOOKUP($C660,ModMap!$A$2:$B$21,2,FALSE)&amp;"'!AB:AB"),MATCH($K660,INDIRECT("'"&amp;VLOOKUP($C660,ModMap!$A$2:$B$21,2,FALSE)&amp;"'!$K:$K"),0)),"")</f>
        <v>Not Started</v>
      </c>
      <c r="AC660" s="54" t="str">
        <f t="array" ref="AC660">IFERROR(INDEX(INDIRECT("'"&amp;VLOOKUP($C660,ModMap!$A$2:$B$21,2,FALSE)&amp;"'!AC:AC"),MATCH($K660,INDIRECT("'"&amp;VLOOKUP($C660,ModMap!$A$2:$B$21,2,FALSE)&amp;"'!$K:$K"),0)),"")</f>
        <v>Unassigned</v>
      </c>
      <c r="AD660" s="45" t="s">
        <v>36</v>
      </c>
      <c r="AE660" s="54" t="str">
        <f t="array" ref="AE660">IFERROR(INDEX(INDIRECT("'"&amp;VLOOKUP($C660,ModMap!$A$2:$B$21,2,FALSE)&amp;"'!AE:AE"),MATCH($K660,INDIRECT("'"&amp;VLOOKUP($C660,ModMap!$A$2:$B$21,2,FALSE)&amp;"'!$K:$K"),0)),"")</f>
        <v>N/A</v>
      </c>
      <c r="AF660" s="54" t="str">
        <f t="array" ref="AF660">IFERROR(INDEX(INDIRECT("'"&amp;VLOOKUP($C660,ModMap!$A$2:$B$21,2,FALSE)&amp;"'!AF:AF"),MATCH($K660,INDIRECT("'"&amp;VLOOKUP($C660,ModMap!$A$2:$B$21,2,FALSE)&amp;"'!$K:$K"),0)),"")</f>
        <v/>
      </c>
      <c r="AG660" s="45" t="s">
        <v>36</v>
      </c>
      <c r="AH660" s="54" t="str">
        <f t="array" ref="AH660">IFERROR(INDEX(INDIRECT("'"&amp;VLOOKUP($C660,ModMap!$A$2:$B$21,2,FALSE)&amp;"'!AH:AH"),MATCH($K660,INDIRECT("'"&amp;VLOOKUP($C660,ModMap!$A$2:$B$21,2,FALSE)&amp;"'!$K:$K"),0)),"")</f>
        <v>N/A</v>
      </c>
      <c r="AI660" s="54" t="str">
        <f t="array" ref="AI660">IFERROR(INDEX(INDIRECT("'"&amp;VLOOKUP($C660,ModMap!$A$2:$B$21,2,FALSE)&amp;"'!AI:AI"),MATCH($K660,INDIRECT("'"&amp;VLOOKUP($C660,ModMap!$A$2:$B$21,2,FALSE)&amp;"'!$K:$K"),0)),"")</f>
        <v/>
      </c>
      <c r="AJ660" s="45" t="s">
        <v>36</v>
      </c>
      <c r="AK660" s="54" t="str">
        <f t="array" ref="AK660">IFERROR(INDEX(INDIRECT("'"&amp;VLOOKUP($C660,ModMap!$A$2:$B$21,2,FALSE)&amp;"'!AK:AK"),MATCH($K660,INDIRECT("'"&amp;VLOOKUP($C660,ModMap!$A$2:$B$21,2,FALSE)&amp;"'!$K:$K"),0)),"")</f>
        <v>N/A</v>
      </c>
      <c r="AL660" s="54" t="str">
        <f t="array" ref="AL660">IFERROR(INDEX(INDIRECT("'"&amp;VLOOKUP($C660,ModMap!$A$2:$B$21,2,FALSE)&amp;"'!AL:AL"),MATCH($K660,INDIRECT("'"&amp;VLOOKUP($C660,ModMap!$A$2:$B$21,2,FALSE)&amp;"'!$K:$K"),0)),"")</f>
        <v/>
      </c>
      <c r="AM660" s="54">
        <f t="shared" si="1"/>
        <v>2</v>
      </c>
      <c r="AN660" s="54" t="str">
        <f t="shared" si="2"/>
        <v>Not Started</v>
      </c>
      <c r="AO660" s="55" t="str">
        <f t="array" ref="AO660">IFERROR(INDEX(INDIRECT("'"&amp;VLOOKUP($C660,ModMap!$A$2:$B$21,2,FALSE)&amp;"'!AO:AO"),MATCH($K660,INDIRECT("'"&amp;VLOOKUP($C660,ModMap!$A$2:$B$21,2,FALSE)&amp;"'!$K:$K"),0)),"")</f>
        <v/>
      </c>
      <c r="AP660" s="53" t="str">
        <f t="array" ref="AP660">IFERROR(HYPERLINK("#'"&amp;VLOOKUP($C660,ModMap!$A$2:$B$21,2,FALSE)&amp;"'!V"&amp;MATCH($K660,INDIRECT("'"&amp;VLOOKUP($C660,ModMap!$A$2:$B$21,2,FALSE)&amp;"'!$K:$K"),0),"Edit on module sheet"),"")</f>
        <v>Edit on module sheet</v>
      </c>
    </row>
    <row r="661" ht="42.0" customHeight="1">
      <c r="A661" s="34">
        <v>659.0</v>
      </c>
      <c r="B661" s="34">
        <v>659.0</v>
      </c>
      <c r="C661" s="34" t="s">
        <v>130</v>
      </c>
      <c r="D661" s="35" t="s">
        <v>131</v>
      </c>
      <c r="E661" s="36" t="s">
        <v>48</v>
      </c>
      <c r="F661" s="61" t="s">
        <v>1677</v>
      </c>
      <c r="G661" s="35" t="s">
        <v>1678</v>
      </c>
      <c r="H661" s="34" t="s">
        <v>1728</v>
      </c>
      <c r="I661" s="34" t="s">
        <v>1729</v>
      </c>
      <c r="J661" s="35" t="s">
        <v>1730</v>
      </c>
      <c r="K661" s="34" t="s">
        <v>3237</v>
      </c>
      <c r="L661" s="35" t="s">
        <v>3238</v>
      </c>
      <c r="M661" s="62" t="s">
        <v>200</v>
      </c>
      <c r="N661" s="34" t="s">
        <v>1720</v>
      </c>
      <c r="O661" s="34" t="s">
        <v>1721</v>
      </c>
      <c r="P661" s="35" t="s">
        <v>1733</v>
      </c>
      <c r="Q661" s="35" t="s">
        <v>1734</v>
      </c>
      <c r="R661" s="34" t="s">
        <v>1688</v>
      </c>
      <c r="S661" s="34" t="s">
        <v>56</v>
      </c>
      <c r="T661" s="34" t="str">
        <f t="array" ref="T661">IFERROR(INDEX(INDIRECT("'"&amp;VLOOKUP($C661,ModMap!$A$2:$B$21,2,FALSE)&amp;"'!T:T"),MATCH($K661,INDIRECT("'"&amp;VLOOKUP($C661,ModMap!$A$2:$B$21,2,FALSE)&amp;"'!$K:$K"),0)),"")</f>
        <v>Unassigned</v>
      </c>
      <c r="U661" s="45" t="s">
        <v>36</v>
      </c>
      <c r="V661" s="34" t="str">
        <f t="array" ref="V661">IFERROR(INDEX(INDIRECT("'"&amp;VLOOKUP($C661,ModMap!$A$2:$B$21,2,FALSE)&amp;"'!V:V"),MATCH($K661,INDIRECT("'"&amp;VLOOKUP($C661,ModMap!$A$2:$B$21,2,FALSE)&amp;"'!$K:$K"),0)),"")</f>
        <v>N/A</v>
      </c>
      <c r="W661" s="34" t="str">
        <f t="array" ref="W661">IFERROR(INDEX(INDIRECT("'"&amp;VLOOKUP($C661,ModMap!$A$2:$B$21,2,FALSE)&amp;"'!W:W"),MATCH($K661,INDIRECT("'"&amp;VLOOKUP($C661,ModMap!$A$2:$B$21,2,FALSE)&amp;"'!$K:$K"),0)),"")</f>
        <v/>
      </c>
      <c r="X661" s="58" t="s">
        <v>33</v>
      </c>
      <c r="Y661" s="34" t="str">
        <f t="array" ref="Y661">IFERROR(INDEX(INDIRECT("'"&amp;VLOOKUP($C661,ModMap!$A$2:$B$21,2,FALSE)&amp;"'!Y:Y"),MATCH($K661,INDIRECT("'"&amp;VLOOKUP($C661,ModMap!$A$2:$B$21,2,FALSE)&amp;"'!$K:$K"),0)),"")</f>
        <v>Not Started</v>
      </c>
      <c r="Z661" s="34" t="str">
        <f t="array" ref="Z661">IFERROR(INDEX(INDIRECT("'"&amp;VLOOKUP($C661,ModMap!$A$2:$B$21,2,FALSE)&amp;"'!Z:Z"),MATCH($K661,INDIRECT("'"&amp;VLOOKUP($C661,ModMap!$A$2:$B$21,2,FALSE)&amp;"'!$K:$K"),0)),"")</f>
        <v>Unassigned</v>
      </c>
      <c r="AA661" s="58" t="s">
        <v>33</v>
      </c>
      <c r="AB661" s="34" t="str">
        <f t="array" ref="AB661">IFERROR(INDEX(INDIRECT("'"&amp;VLOOKUP($C661,ModMap!$A$2:$B$21,2,FALSE)&amp;"'!AB:AB"),MATCH($K661,INDIRECT("'"&amp;VLOOKUP($C661,ModMap!$A$2:$B$21,2,FALSE)&amp;"'!$K:$K"),0)),"")</f>
        <v>Not Started</v>
      </c>
      <c r="AC661" s="34" t="str">
        <f t="array" ref="AC661">IFERROR(INDEX(INDIRECT("'"&amp;VLOOKUP($C661,ModMap!$A$2:$B$21,2,FALSE)&amp;"'!AC:AC"),MATCH($K661,INDIRECT("'"&amp;VLOOKUP($C661,ModMap!$A$2:$B$21,2,FALSE)&amp;"'!$K:$K"),0)),"")</f>
        <v>Unassigned</v>
      </c>
      <c r="AD661" s="58" t="s">
        <v>33</v>
      </c>
      <c r="AE661" s="34" t="str">
        <f t="array" ref="AE661">IFERROR(INDEX(INDIRECT("'"&amp;VLOOKUP($C661,ModMap!$A$2:$B$21,2,FALSE)&amp;"'!AE:AE"),MATCH($K661,INDIRECT("'"&amp;VLOOKUP($C661,ModMap!$A$2:$B$21,2,FALSE)&amp;"'!$K:$K"),0)),"")</f>
        <v>Not Started</v>
      </c>
      <c r="AF661" s="34" t="str">
        <f t="array" ref="AF661">IFERROR(INDEX(INDIRECT("'"&amp;VLOOKUP($C661,ModMap!$A$2:$B$21,2,FALSE)&amp;"'!AF:AF"),MATCH($K661,INDIRECT("'"&amp;VLOOKUP($C661,ModMap!$A$2:$B$21,2,FALSE)&amp;"'!$K:$K"),0)),"")</f>
        <v>Unassigned</v>
      </c>
      <c r="AG661" s="45" t="s">
        <v>36</v>
      </c>
      <c r="AH661" s="34" t="str">
        <f t="array" ref="AH661">IFERROR(INDEX(INDIRECT("'"&amp;VLOOKUP($C661,ModMap!$A$2:$B$21,2,FALSE)&amp;"'!AH:AH"),MATCH($K661,INDIRECT("'"&amp;VLOOKUP($C661,ModMap!$A$2:$B$21,2,FALSE)&amp;"'!$K:$K"),0)),"")</f>
        <v>N/A</v>
      </c>
      <c r="AI661" s="34" t="str">
        <f t="array" ref="AI661">IFERROR(INDEX(INDIRECT("'"&amp;VLOOKUP($C661,ModMap!$A$2:$B$21,2,FALSE)&amp;"'!AI:AI"),MATCH($K661,INDIRECT("'"&amp;VLOOKUP($C661,ModMap!$A$2:$B$21,2,FALSE)&amp;"'!$K:$K"),0)),"")</f>
        <v/>
      </c>
      <c r="AJ661" s="45" t="s">
        <v>36</v>
      </c>
      <c r="AK661" s="34" t="str">
        <f t="array" ref="AK661">IFERROR(INDEX(INDIRECT("'"&amp;VLOOKUP($C661,ModMap!$A$2:$B$21,2,FALSE)&amp;"'!AK:AK"),MATCH($K661,INDIRECT("'"&amp;VLOOKUP($C661,ModMap!$A$2:$B$21,2,FALSE)&amp;"'!$K:$K"),0)),"")</f>
        <v>N/A</v>
      </c>
      <c r="AL661" s="34" t="str">
        <f t="array" ref="AL661">IFERROR(INDEX(INDIRECT("'"&amp;VLOOKUP($C661,ModMap!$A$2:$B$21,2,FALSE)&amp;"'!AL:AL"),MATCH($K661,INDIRECT("'"&amp;VLOOKUP($C661,ModMap!$A$2:$B$21,2,FALSE)&amp;"'!$K:$K"),0)),"")</f>
        <v/>
      </c>
      <c r="AM661" s="34">
        <f t="shared" si="1"/>
        <v>3</v>
      </c>
      <c r="AN661" s="34" t="str">
        <f t="shared" si="2"/>
        <v>Not Started</v>
      </c>
      <c r="AO661" s="35" t="str">
        <f t="array" ref="AO661">IFERROR(INDEX(INDIRECT("'"&amp;VLOOKUP($C661,ModMap!$A$2:$B$21,2,FALSE)&amp;"'!AO:AO"),MATCH($K661,INDIRECT("'"&amp;VLOOKUP($C661,ModMap!$A$2:$B$21,2,FALSE)&amp;"'!$K:$K"),0)),"")</f>
        <v/>
      </c>
      <c r="AP661" s="53" t="str">
        <f t="array" ref="AP661">IFERROR(HYPERLINK("#'"&amp;VLOOKUP($C661,ModMap!$A$2:$B$21,2,FALSE)&amp;"'!V"&amp;MATCH($K661,INDIRECT("'"&amp;VLOOKUP($C661,ModMap!$A$2:$B$21,2,FALSE)&amp;"'!$K:$K"),0),"Edit on module sheet"),"")</f>
        <v>Edit on module sheet</v>
      </c>
    </row>
    <row r="662" ht="42.0" customHeight="1">
      <c r="A662" s="54">
        <v>660.0</v>
      </c>
      <c r="B662" s="54">
        <v>660.0</v>
      </c>
      <c r="C662" s="54" t="s">
        <v>130</v>
      </c>
      <c r="D662" s="55" t="s">
        <v>131</v>
      </c>
      <c r="E662" s="65" t="s">
        <v>41</v>
      </c>
      <c r="F662" s="61" t="s">
        <v>1677</v>
      </c>
      <c r="G662" s="55" t="s">
        <v>1678</v>
      </c>
      <c r="H662" s="54" t="s">
        <v>1728</v>
      </c>
      <c r="I662" s="54" t="s">
        <v>1729</v>
      </c>
      <c r="J662" s="55" t="s">
        <v>1730</v>
      </c>
      <c r="K662" s="54" t="s">
        <v>1731</v>
      </c>
      <c r="L662" s="55" t="s">
        <v>1732</v>
      </c>
      <c r="M662" s="62" t="s">
        <v>200</v>
      </c>
      <c r="N662" s="54" t="s">
        <v>1720</v>
      </c>
      <c r="O662" s="54" t="s">
        <v>1721</v>
      </c>
      <c r="P662" s="55" t="s">
        <v>1733</v>
      </c>
      <c r="Q662" s="55" t="s">
        <v>1734</v>
      </c>
      <c r="R662" s="54" t="s">
        <v>1688</v>
      </c>
      <c r="S662" s="54" t="s">
        <v>206</v>
      </c>
      <c r="T662" s="54" t="str">
        <f t="array" ref="T662">IFERROR(INDEX(INDIRECT("'"&amp;VLOOKUP($C662,ModMap!$A$2:$B$21,2,FALSE)&amp;"'!T:T"),MATCH($K662,INDIRECT("'"&amp;VLOOKUP($C662,ModMap!$A$2:$B$21,2,FALSE)&amp;"'!$K:$K"),0)),"")</f>
        <v>Unassigned</v>
      </c>
      <c r="U662" s="58" t="s">
        <v>33</v>
      </c>
      <c r="V662" s="54" t="str">
        <f t="array" ref="V662">IFERROR(INDEX(INDIRECT("'"&amp;VLOOKUP($C662,ModMap!$A$2:$B$21,2,FALSE)&amp;"'!V:V"),MATCH($K662,INDIRECT("'"&amp;VLOOKUP($C662,ModMap!$A$2:$B$21,2,FALSE)&amp;"'!$K:$K"),0)),"")</f>
        <v>Not Started</v>
      </c>
      <c r="W662" s="54" t="str">
        <f t="array" ref="W662">IFERROR(INDEX(INDIRECT("'"&amp;VLOOKUP($C662,ModMap!$A$2:$B$21,2,FALSE)&amp;"'!W:W"),MATCH($K662,INDIRECT("'"&amp;VLOOKUP($C662,ModMap!$A$2:$B$21,2,FALSE)&amp;"'!$K:$K"),0)),"")</f>
        <v>Unassigned</v>
      </c>
      <c r="X662" s="45" t="s">
        <v>36</v>
      </c>
      <c r="Y662" s="54" t="str">
        <f t="array" ref="Y662">IFERROR(INDEX(INDIRECT("'"&amp;VLOOKUP($C662,ModMap!$A$2:$B$21,2,FALSE)&amp;"'!Y:Y"),MATCH($K662,INDIRECT("'"&amp;VLOOKUP($C662,ModMap!$A$2:$B$21,2,FALSE)&amp;"'!$K:$K"),0)),"")</f>
        <v>N/A</v>
      </c>
      <c r="Z662" s="54" t="str">
        <f t="array" ref="Z662">IFERROR(INDEX(INDIRECT("'"&amp;VLOOKUP($C662,ModMap!$A$2:$B$21,2,FALSE)&amp;"'!Z:Z"),MATCH($K662,INDIRECT("'"&amp;VLOOKUP($C662,ModMap!$A$2:$B$21,2,FALSE)&amp;"'!$K:$K"),0)),"")</f>
        <v/>
      </c>
      <c r="AA662" s="45" t="s">
        <v>36</v>
      </c>
      <c r="AB662" s="54" t="str">
        <f t="array" ref="AB662">IFERROR(INDEX(INDIRECT("'"&amp;VLOOKUP($C662,ModMap!$A$2:$B$21,2,FALSE)&amp;"'!AB:AB"),MATCH($K662,INDIRECT("'"&amp;VLOOKUP($C662,ModMap!$A$2:$B$21,2,FALSE)&amp;"'!$K:$K"),0)),"")</f>
        <v>N/A</v>
      </c>
      <c r="AC662" s="54" t="str">
        <f t="array" ref="AC662">IFERROR(INDEX(INDIRECT("'"&amp;VLOOKUP($C662,ModMap!$A$2:$B$21,2,FALSE)&amp;"'!AC:AC"),MATCH($K662,INDIRECT("'"&amp;VLOOKUP($C662,ModMap!$A$2:$B$21,2,FALSE)&amp;"'!$K:$K"),0)),"")</f>
        <v/>
      </c>
      <c r="AD662" s="58" t="s">
        <v>33</v>
      </c>
      <c r="AE662" s="54" t="str">
        <f t="array" ref="AE662">IFERROR(INDEX(INDIRECT("'"&amp;VLOOKUP($C662,ModMap!$A$2:$B$21,2,FALSE)&amp;"'!AE:AE"),MATCH($K662,INDIRECT("'"&amp;VLOOKUP($C662,ModMap!$A$2:$B$21,2,FALSE)&amp;"'!$K:$K"),0)),"")</f>
        <v>Not Started</v>
      </c>
      <c r="AF662" s="54" t="str">
        <f t="array" ref="AF662">IFERROR(INDEX(INDIRECT("'"&amp;VLOOKUP($C662,ModMap!$A$2:$B$21,2,FALSE)&amp;"'!AF:AF"),MATCH($K662,INDIRECT("'"&amp;VLOOKUP($C662,ModMap!$A$2:$B$21,2,FALSE)&amp;"'!$K:$K"),0)),"")</f>
        <v>Unassigned</v>
      </c>
      <c r="AG662" s="45" t="s">
        <v>36</v>
      </c>
      <c r="AH662" s="54" t="str">
        <f t="array" ref="AH662">IFERROR(INDEX(INDIRECT("'"&amp;VLOOKUP($C662,ModMap!$A$2:$B$21,2,FALSE)&amp;"'!AH:AH"),MATCH($K662,INDIRECT("'"&amp;VLOOKUP($C662,ModMap!$A$2:$B$21,2,FALSE)&amp;"'!$K:$K"),0)),"")</f>
        <v>N/A</v>
      </c>
      <c r="AI662" s="54" t="str">
        <f t="array" ref="AI662">IFERROR(INDEX(INDIRECT("'"&amp;VLOOKUP($C662,ModMap!$A$2:$B$21,2,FALSE)&amp;"'!AI:AI"),MATCH($K662,INDIRECT("'"&amp;VLOOKUP($C662,ModMap!$A$2:$B$21,2,FALSE)&amp;"'!$K:$K"),0)),"")</f>
        <v/>
      </c>
      <c r="AJ662" s="45" t="s">
        <v>36</v>
      </c>
      <c r="AK662" s="54" t="str">
        <f t="array" ref="AK662">IFERROR(INDEX(INDIRECT("'"&amp;VLOOKUP($C662,ModMap!$A$2:$B$21,2,FALSE)&amp;"'!AK:AK"),MATCH($K662,INDIRECT("'"&amp;VLOOKUP($C662,ModMap!$A$2:$B$21,2,FALSE)&amp;"'!$K:$K"),0)),"")</f>
        <v>N/A</v>
      </c>
      <c r="AL662" s="54" t="str">
        <f t="array" ref="AL662">IFERROR(INDEX(INDIRECT("'"&amp;VLOOKUP($C662,ModMap!$A$2:$B$21,2,FALSE)&amp;"'!AL:AL"),MATCH($K662,INDIRECT("'"&amp;VLOOKUP($C662,ModMap!$A$2:$B$21,2,FALSE)&amp;"'!$K:$K"),0)),"")</f>
        <v/>
      </c>
      <c r="AM662" s="54">
        <f t="shared" si="1"/>
        <v>2</v>
      </c>
      <c r="AN662" s="54" t="str">
        <f t="shared" si="2"/>
        <v>Not Started</v>
      </c>
      <c r="AO662" s="55" t="str">
        <f t="array" ref="AO662">IFERROR(INDEX(INDIRECT("'"&amp;VLOOKUP($C662,ModMap!$A$2:$B$21,2,FALSE)&amp;"'!AO:AO"),MATCH($K662,INDIRECT("'"&amp;VLOOKUP($C662,ModMap!$A$2:$B$21,2,FALSE)&amp;"'!$K:$K"),0)),"")</f>
        <v/>
      </c>
      <c r="AP662" s="53" t="str">
        <f t="array" ref="AP662">IFERROR(HYPERLINK("#'"&amp;VLOOKUP($C662,ModMap!$A$2:$B$21,2,FALSE)&amp;"'!V"&amp;MATCH($K662,INDIRECT("'"&amp;VLOOKUP($C662,ModMap!$A$2:$B$21,2,FALSE)&amp;"'!$K:$K"),0),"Edit on module sheet"),"")</f>
        <v>Edit on module sheet</v>
      </c>
    </row>
    <row r="663" ht="42.0" customHeight="1">
      <c r="A663" s="34">
        <v>661.0</v>
      </c>
      <c r="B663" s="34">
        <v>661.0</v>
      </c>
      <c r="C663" s="34" t="s">
        <v>130</v>
      </c>
      <c r="D663" s="35" t="s">
        <v>131</v>
      </c>
      <c r="E663" s="64" t="s">
        <v>69</v>
      </c>
      <c r="F663" s="61" t="s">
        <v>1677</v>
      </c>
      <c r="G663" s="35" t="s">
        <v>1678</v>
      </c>
      <c r="H663" s="34" t="s">
        <v>1728</v>
      </c>
      <c r="I663" s="34" t="s">
        <v>1729</v>
      </c>
      <c r="J663" s="35" t="s">
        <v>1730</v>
      </c>
      <c r="K663" s="34" t="s">
        <v>3914</v>
      </c>
      <c r="L663" s="35" t="s">
        <v>3915</v>
      </c>
      <c r="M663" s="58" t="s">
        <v>434</v>
      </c>
      <c r="N663" s="34" t="s">
        <v>1720</v>
      </c>
      <c r="O663" s="34" t="s">
        <v>1721</v>
      </c>
      <c r="P663" s="35" t="s">
        <v>1733</v>
      </c>
      <c r="Q663" s="35" t="s">
        <v>1734</v>
      </c>
      <c r="R663" s="34" t="s">
        <v>1688</v>
      </c>
      <c r="S663" s="34" t="s">
        <v>69</v>
      </c>
      <c r="T663" s="34" t="str">
        <f t="array" ref="T663">IFERROR(INDEX(INDIRECT("'"&amp;VLOOKUP($C663,ModMap!$A$2:$B$21,2,FALSE)&amp;"'!T:T"),MATCH($K663,INDIRECT("'"&amp;VLOOKUP($C663,ModMap!$A$2:$B$21,2,FALSE)&amp;"'!$K:$K"),0)),"")</f>
        <v>Unassigned</v>
      </c>
      <c r="U663" s="58" t="s">
        <v>33</v>
      </c>
      <c r="V663" s="34" t="str">
        <f t="array" ref="V663">IFERROR(INDEX(INDIRECT("'"&amp;VLOOKUP($C663,ModMap!$A$2:$B$21,2,FALSE)&amp;"'!V:V"),MATCH($K663,INDIRECT("'"&amp;VLOOKUP($C663,ModMap!$A$2:$B$21,2,FALSE)&amp;"'!$K:$K"),0)),"")</f>
        <v>Not Started</v>
      </c>
      <c r="W663" s="34" t="str">
        <f t="array" ref="W663">IFERROR(INDEX(INDIRECT("'"&amp;VLOOKUP($C663,ModMap!$A$2:$B$21,2,FALSE)&amp;"'!W:W"),MATCH($K663,INDIRECT("'"&amp;VLOOKUP($C663,ModMap!$A$2:$B$21,2,FALSE)&amp;"'!$K:$K"),0)),"")</f>
        <v>Unassigned</v>
      </c>
      <c r="X663" s="58" t="s">
        <v>33</v>
      </c>
      <c r="Y663" s="34" t="str">
        <f t="array" ref="Y663">IFERROR(INDEX(INDIRECT("'"&amp;VLOOKUP($C663,ModMap!$A$2:$B$21,2,FALSE)&amp;"'!Y:Y"),MATCH($K663,INDIRECT("'"&amp;VLOOKUP($C663,ModMap!$A$2:$B$21,2,FALSE)&amp;"'!$K:$K"),0)),"")</f>
        <v>Not Started</v>
      </c>
      <c r="Z663" s="34" t="str">
        <f t="array" ref="Z663">IFERROR(INDEX(INDIRECT("'"&amp;VLOOKUP($C663,ModMap!$A$2:$B$21,2,FALSE)&amp;"'!Z:Z"),MATCH($K663,INDIRECT("'"&amp;VLOOKUP($C663,ModMap!$A$2:$B$21,2,FALSE)&amp;"'!$K:$K"),0)),"")</f>
        <v>Unassigned</v>
      </c>
      <c r="AA663" s="45" t="s">
        <v>36</v>
      </c>
      <c r="AB663" s="34" t="str">
        <f t="array" ref="AB663">IFERROR(INDEX(INDIRECT("'"&amp;VLOOKUP($C663,ModMap!$A$2:$B$21,2,FALSE)&amp;"'!AB:AB"),MATCH($K663,INDIRECT("'"&amp;VLOOKUP($C663,ModMap!$A$2:$B$21,2,FALSE)&amp;"'!$K:$K"),0)),"")</f>
        <v>N/A</v>
      </c>
      <c r="AC663" s="34" t="str">
        <f t="array" ref="AC663">IFERROR(INDEX(INDIRECT("'"&amp;VLOOKUP($C663,ModMap!$A$2:$B$21,2,FALSE)&amp;"'!AC:AC"),MATCH($K663,INDIRECT("'"&amp;VLOOKUP($C663,ModMap!$A$2:$B$21,2,FALSE)&amp;"'!$K:$K"),0)),"")</f>
        <v/>
      </c>
      <c r="AD663" s="58" t="s">
        <v>33</v>
      </c>
      <c r="AE663" s="34" t="str">
        <f t="array" ref="AE663">IFERROR(INDEX(INDIRECT("'"&amp;VLOOKUP($C663,ModMap!$A$2:$B$21,2,FALSE)&amp;"'!AE:AE"),MATCH($K663,INDIRECT("'"&amp;VLOOKUP($C663,ModMap!$A$2:$B$21,2,FALSE)&amp;"'!$K:$K"),0)),"")</f>
        <v>Not Started</v>
      </c>
      <c r="AF663" s="34" t="str">
        <f t="array" ref="AF663">IFERROR(INDEX(INDIRECT("'"&amp;VLOOKUP($C663,ModMap!$A$2:$B$21,2,FALSE)&amp;"'!AF:AF"),MATCH($K663,INDIRECT("'"&amp;VLOOKUP($C663,ModMap!$A$2:$B$21,2,FALSE)&amp;"'!$K:$K"),0)),"")</f>
        <v>Unassigned</v>
      </c>
      <c r="AG663" s="45" t="s">
        <v>36</v>
      </c>
      <c r="AH663" s="34" t="str">
        <f t="array" ref="AH663">IFERROR(INDEX(INDIRECT("'"&amp;VLOOKUP($C663,ModMap!$A$2:$B$21,2,FALSE)&amp;"'!AH:AH"),MATCH($K663,INDIRECT("'"&amp;VLOOKUP($C663,ModMap!$A$2:$B$21,2,FALSE)&amp;"'!$K:$K"),0)),"")</f>
        <v>N/A</v>
      </c>
      <c r="AI663" s="34" t="str">
        <f t="array" ref="AI663">IFERROR(INDEX(INDIRECT("'"&amp;VLOOKUP($C663,ModMap!$A$2:$B$21,2,FALSE)&amp;"'!AI:AI"),MATCH($K663,INDIRECT("'"&amp;VLOOKUP($C663,ModMap!$A$2:$B$21,2,FALSE)&amp;"'!$K:$K"),0)),"")</f>
        <v/>
      </c>
      <c r="AJ663" s="45" t="s">
        <v>36</v>
      </c>
      <c r="AK663" s="34" t="str">
        <f t="array" ref="AK663">IFERROR(INDEX(INDIRECT("'"&amp;VLOOKUP($C663,ModMap!$A$2:$B$21,2,FALSE)&amp;"'!AK:AK"),MATCH($K663,INDIRECT("'"&amp;VLOOKUP($C663,ModMap!$A$2:$B$21,2,FALSE)&amp;"'!$K:$K"),0)),"")</f>
        <v>N/A</v>
      </c>
      <c r="AL663" s="34" t="str">
        <f t="array" ref="AL663">IFERROR(INDEX(INDIRECT("'"&amp;VLOOKUP($C663,ModMap!$A$2:$B$21,2,FALSE)&amp;"'!AL:AL"),MATCH($K663,INDIRECT("'"&amp;VLOOKUP($C663,ModMap!$A$2:$B$21,2,FALSE)&amp;"'!$K:$K"),0)),"")</f>
        <v/>
      </c>
      <c r="AM663" s="34">
        <f t="shared" si="1"/>
        <v>3</v>
      </c>
      <c r="AN663" s="34" t="str">
        <f t="shared" si="2"/>
        <v>Not Started</v>
      </c>
      <c r="AO663" s="35" t="str">
        <f t="array" ref="AO663">IFERROR(INDEX(INDIRECT("'"&amp;VLOOKUP($C663,ModMap!$A$2:$B$21,2,FALSE)&amp;"'!AO:AO"),MATCH($K663,INDIRECT("'"&amp;VLOOKUP($C663,ModMap!$A$2:$B$21,2,FALSE)&amp;"'!$K:$K"),0)),"")</f>
        <v/>
      </c>
      <c r="AP663" s="53" t="str">
        <f t="array" ref="AP663">IFERROR(HYPERLINK("#'"&amp;VLOOKUP($C663,ModMap!$A$2:$B$21,2,FALSE)&amp;"'!V"&amp;MATCH($K663,INDIRECT("'"&amp;VLOOKUP($C663,ModMap!$A$2:$B$21,2,FALSE)&amp;"'!$K:$K"),0),"Edit on module sheet"),"")</f>
        <v>Edit on module sheet</v>
      </c>
    </row>
    <row r="664" ht="42.0" customHeight="1">
      <c r="A664" s="54">
        <v>662.0</v>
      </c>
      <c r="B664" s="54">
        <v>662.0</v>
      </c>
      <c r="C664" s="54" t="s">
        <v>130</v>
      </c>
      <c r="D664" s="55" t="s">
        <v>131</v>
      </c>
      <c r="E664" s="36" t="s">
        <v>48</v>
      </c>
      <c r="F664" s="61" t="s">
        <v>1677</v>
      </c>
      <c r="G664" s="55" t="s">
        <v>1678</v>
      </c>
      <c r="H664" s="54" t="s">
        <v>1737</v>
      </c>
      <c r="I664" s="54" t="s">
        <v>1738</v>
      </c>
      <c r="J664" s="55" t="s">
        <v>1739</v>
      </c>
      <c r="K664" s="54" t="s">
        <v>3256</v>
      </c>
      <c r="L664" s="55" t="s">
        <v>3257</v>
      </c>
      <c r="M664" s="62" t="s">
        <v>200</v>
      </c>
      <c r="N664" s="54" t="s">
        <v>1720</v>
      </c>
      <c r="O664" s="54" t="s">
        <v>1721</v>
      </c>
      <c r="P664" s="55" t="s">
        <v>1741</v>
      </c>
      <c r="Q664" s="55" t="s">
        <v>1742</v>
      </c>
      <c r="R664" s="54" t="s">
        <v>1328</v>
      </c>
      <c r="S664" s="54" t="s">
        <v>53</v>
      </c>
      <c r="T664" s="54" t="str">
        <f t="array" ref="T664">IFERROR(INDEX(INDIRECT("'"&amp;VLOOKUP($C664,ModMap!$A$2:$B$21,2,FALSE)&amp;"'!T:T"),MATCH($K664,INDIRECT("'"&amp;VLOOKUP($C664,ModMap!$A$2:$B$21,2,FALSE)&amp;"'!$K:$K"),0)),"")</f>
        <v>Unassigned</v>
      </c>
      <c r="U664" s="45" t="s">
        <v>36</v>
      </c>
      <c r="V664" s="54" t="str">
        <f t="array" ref="V664">IFERROR(INDEX(INDIRECT("'"&amp;VLOOKUP($C664,ModMap!$A$2:$B$21,2,FALSE)&amp;"'!V:V"),MATCH($K664,INDIRECT("'"&amp;VLOOKUP($C664,ModMap!$A$2:$B$21,2,FALSE)&amp;"'!$K:$K"),0)),"")</f>
        <v>N/A</v>
      </c>
      <c r="W664" s="54" t="str">
        <f t="array" ref="W664">IFERROR(INDEX(INDIRECT("'"&amp;VLOOKUP($C664,ModMap!$A$2:$B$21,2,FALSE)&amp;"'!W:W"),MATCH($K664,INDIRECT("'"&amp;VLOOKUP($C664,ModMap!$A$2:$B$21,2,FALSE)&amp;"'!$K:$K"),0)),"")</f>
        <v/>
      </c>
      <c r="X664" s="58" t="s">
        <v>33</v>
      </c>
      <c r="Y664" s="54" t="str">
        <f t="array" ref="Y664">IFERROR(INDEX(INDIRECT("'"&amp;VLOOKUP($C664,ModMap!$A$2:$B$21,2,FALSE)&amp;"'!Y:Y"),MATCH($K664,INDIRECT("'"&amp;VLOOKUP($C664,ModMap!$A$2:$B$21,2,FALSE)&amp;"'!$K:$K"),0)),"")</f>
        <v>Not Started</v>
      </c>
      <c r="Z664" s="54" t="str">
        <f t="array" ref="Z664">IFERROR(INDEX(INDIRECT("'"&amp;VLOOKUP($C664,ModMap!$A$2:$B$21,2,FALSE)&amp;"'!Z:Z"),MATCH($K664,INDIRECT("'"&amp;VLOOKUP($C664,ModMap!$A$2:$B$21,2,FALSE)&amp;"'!$K:$K"),0)),"")</f>
        <v>Unassigned</v>
      </c>
      <c r="AA664" s="58" t="s">
        <v>33</v>
      </c>
      <c r="AB664" s="54" t="str">
        <f t="array" ref="AB664">IFERROR(INDEX(INDIRECT("'"&amp;VLOOKUP($C664,ModMap!$A$2:$B$21,2,FALSE)&amp;"'!AB:AB"),MATCH($K664,INDIRECT("'"&amp;VLOOKUP($C664,ModMap!$A$2:$B$21,2,FALSE)&amp;"'!$K:$K"),0)),"")</f>
        <v>Not Started</v>
      </c>
      <c r="AC664" s="54" t="str">
        <f t="array" ref="AC664">IFERROR(INDEX(INDIRECT("'"&amp;VLOOKUP($C664,ModMap!$A$2:$B$21,2,FALSE)&amp;"'!AC:AC"),MATCH($K664,INDIRECT("'"&amp;VLOOKUP($C664,ModMap!$A$2:$B$21,2,FALSE)&amp;"'!$K:$K"),0)),"")</f>
        <v>Unassigned</v>
      </c>
      <c r="AD664" s="45" t="s">
        <v>36</v>
      </c>
      <c r="AE664" s="54" t="str">
        <f t="array" ref="AE664">IFERROR(INDEX(INDIRECT("'"&amp;VLOOKUP($C664,ModMap!$A$2:$B$21,2,FALSE)&amp;"'!AE:AE"),MATCH($K664,INDIRECT("'"&amp;VLOOKUP($C664,ModMap!$A$2:$B$21,2,FALSE)&amp;"'!$K:$K"),0)),"")</f>
        <v>N/A</v>
      </c>
      <c r="AF664" s="54" t="str">
        <f t="array" ref="AF664">IFERROR(INDEX(INDIRECT("'"&amp;VLOOKUP($C664,ModMap!$A$2:$B$21,2,FALSE)&amp;"'!AF:AF"),MATCH($K664,INDIRECT("'"&amp;VLOOKUP($C664,ModMap!$A$2:$B$21,2,FALSE)&amp;"'!$K:$K"),0)),"")</f>
        <v/>
      </c>
      <c r="AG664" s="45" t="s">
        <v>36</v>
      </c>
      <c r="AH664" s="54" t="str">
        <f t="array" ref="AH664">IFERROR(INDEX(INDIRECT("'"&amp;VLOOKUP($C664,ModMap!$A$2:$B$21,2,FALSE)&amp;"'!AH:AH"),MATCH($K664,INDIRECT("'"&amp;VLOOKUP($C664,ModMap!$A$2:$B$21,2,FALSE)&amp;"'!$K:$K"),0)),"")</f>
        <v>N/A</v>
      </c>
      <c r="AI664" s="54" t="str">
        <f t="array" ref="AI664">IFERROR(INDEX(INDIRECT("'"&amp;VLOOKUP($C664,ModMap!$A$2:$B$21,2,FALSE)&amp;"'!AI:AI"),MATCH($K664,INDIRECT("'"&amp;VLOOKUP($C664,ModMap!$A$2:$B$21,2,FALSE)&amp;"'!$K:$K"),0)),"")</f>
        <v/>
      </c>
      <c r="AJ664" s="45" t="s">
        <v>36</v>
      </c>
      <c r="AK664" s="54" t="str">
        <f t="array" ref="AK664">IFERROR(INDEX(INDIRECT("'"&amp;VLOOKUP($C664,ModMap!$A$2:$B$21,2,FALSE)&amp;"'!AK:AK"),MATCH($K664,INDIRECT("'"&amp;VLOOKUP($C664,ModMap!$A$2:$B$21,2,FALSE)&amp;"'!$K:$K"),0)),"")</f>
        <v>N/A</v>
      </c>
      <c r="AL664" s="54" t="str">
        <f t="array" ref="AL664">IFERROR(INDEX(INDIRECT("'"&amp;VLOOKUP($C664,ModMap!$A$2:$B$21,2,FALSE)&amp;"'!AL:AL"),MATCH($K664,INDIRECT("'"&amp;VLOOKUP($C664,ModMap!$A$2:$B$21,2,FALSE)&amp;"'!$K:$K"),0)),"")</f>
        <v/>
      </c>
      <c r="AM664" s="54">
        <f t="shared" si="1"/>
        <v>2</v>
      </c>
      <c r="AN664" s="54" t="str">
        <f t="shared" si="2"/>
        <v>Not Started</v>
      </c>
      <c r="AO664" s="55" t="str">
        <f t="array" ref="AO664">IFERROR(INDEX(INDIRECT("'"&amp;VLOOKUP($C664,ModMap!$A$2:$B$21,2,FALSE)&amp;"'!AO:AO"),MATCH($K664,INDIRECT("'"&amp;VLOOKUP($C664,ModMap!$A$2:$B$21,2,FALSE)&amp;"'!$K:$K"),0)),"")</f>
        <v/>
      </c>
      <c r="AP664" s="53" t="str">
        <f t="array" ref="AP664">IFERROR(HYPERLINK("#'"&amp;VLOOKUP($C664,ModMap!$A$2:$B$21,2,FALSE)&amp;"'!V"&amp;MATCH($K664,INDIRECT("'"&amp;VLOOKUP($C664,ModMap!$A$2:$B$21,2,FALSE)&amp;"'!$K:$K"),0),"Edit on module sheet"),"")</f>
        <v>Edit on module sheet</v>
      </c>
    </row>
    <row r="665" ht="42.0" customHeight="1">
      <c r="A665" s="34">
        <v>663.0</v>
      </c>
      <c r="B665" s="34">
        <v>663.0</v>
      </c>
      <c r="C665" s="34" t="s">
        <v>130</v>
      </c>
      <c r="D665" s="35" t="s">
        <v>131</v>
      </c>
      <c r="E665" s="36" t="s">
        <v>48</v>
      </c>
      <c r="F665" s="61" t="s">
        <v>1677</v>
      </c>
      <c r="G665" s="35" t="s">
        <v>1678</v>
      </c>
      <c r="H665" s="34" t="s">
        <v>1737</v>
      </c>
      <c r="I665" s="34" t="s">
        <v>1738</v>
      </c>
      <c r="J665" s="35" t="s">
        <v>1739</v>
      </c>
      <c r="K665" s="34" t="s">
        <v>3258</v>
      </c>
      <c r="L665" s="35" t="s">
        <v>3259</v>
      </c>
      <c r="M665" s="62" t="s">
        <v>200</v>
      </c>
      <c r="N665" s="34" t="s">
        <v>1720</v>
      </c>
      <c r="O665" s="34" t="s">
        <v>1721</v>
      </c>
      <c r="P665" s="35" t="s">
        <v>1741</v>
      </c>
      <c r="Q665" s="35" t="s">
        <v>1742</v>
      </c>
      <c r="R665" s="34" t="s">
        <v>1328</v>
      </c>
      <c r="S665" s="34" t="s">
        <v>56</v>
      </c>
      <c r="T665" s="34" t="str">
        <f t="array" ref="T665">IFERROR(INDEX(INDIRECT("'"&amp;VLOOKUP($C665,ModMap!$A$2:$B$21,2,FALSE)&amp;"'!T:T"),MATCH($K665,INDIRECT("'"&amp;VLOOKUP($C665,ModMap!$A$2:$B$21,2,FALSE)&amp;"'!$K:$K"),0)),"")</f>
        <v>Unassigned</v>
      </c>
      <c r="U665" s="45" t="s">
        <v>36</v>
      </c>
      <c r="V665" s="34" t="str">
        <f t="array" ref="V665">IFERROR(INDEX(INDIRECT("'"&amp;VLOOKUP($C665,ModMap!$A$2:$B$21,2,FALSE)&amp;"'!V:V"),MATCH($K665,INDIRECT("'"&amp;VLOOKUP($C665,ModMap!$A$2:$B$21,2,FALSE)&amp;"'!$K:$K"),0)),"")</f>
        <v>N/A</v>
      </c>
      <c r="W665" s="34" t="str">
        <f t="array" ref="W665">IFERROR(INDEX(INDIRECT("'"&amp;VLOOKUP($C665,ModMap!$A$2:$B$21,2,FALSE)&amp;"'!W:W"),MATCH($K665,INDIRECT("'"&amp;VLOOKUP($C665,ModMap!$A$2:$B$21,2,FALSE)&amp;"'!$K:$K"),0)),"")</f>
        <v/>
      </c>
      <c r="X665" s="58" t="s">
        <v>33</v>
      </c>
      <c r="Y665" s="34" t="str">
        <f t="array" ref="Y665">IFERROR(INDEX(INDIRECT("'"&amp;VLOOKUP($C665,ModMap!$A$2:$B$21,2,FALSE)&amp;"'!Y:Y"),MATCH($K665,INDIRECT("'"&amp;VLOOKUP($C665,ModMap!$A$2:$B$21,2,FALSE)&amp;"'!$K:$K"),0)),"")</f>
        <v>Not Started</v>
      </c>
      <c r="Z665" s="34" t="str">
        <f t="array" ref="Z665">IFERROR(INDEX(INDIRECT("'"&amp;VLOOKUP($C665,ModMap!$A$2:$B$21,2,FALSE)&amp;"'!Z:Z"),MATCH($K665,INDIRECT("'"&amp;VLOOKUP($C665,ModMap!$A$2:$B$21,2,FALSE)&amp;"'!$K:$K"),0)),"")</f>
        <v>Unassigned</v>
      </c>
      <c r="AA665" s="58" t="s">
        <v>33</v>
      </c>
      <c r="AB665" s="34" t="str">
        <f t="array" ref="AB665">IFERROR(INDEX(INDIRECT("'"&amp;VLOOKUP($C665,ModMap!$A$2:$B$21,2,FALSE)&amp;"'!AB:AB"),MATCH($K665,INDIRECT("'"&amp;VLOOKUP($C665,ModMap!$A$2:$B$21,2,FALSE)&amp;"'!$K:$K"),0)),"")</f>
        <v>Not Started</v>
      </c>
      <c r="AC665" s="34" t="str">
        <f t="array" ref="AC665">IFERROR(INDEX(INDIRECT("'"&amp;VLOOKUP($C665,ModMap!$A$2:$B$21,2,FALSE)&amp;"'!AC:AC"),MATCH($K665,INDIRECT("'"&amp;VLOOKUP($C665,ModMap!$A$2:$B$21,2,FALSE)&amp;"'!$K:$K"),0)),"")</f>
        <v>Unassigned</v>
      </c>
      <c r="AD665" s="58" t="s">
        <v>33</v>
      </c>
      <c r="AE665" s="34" t="str">
        <f t="array" ref="AE665">IFERROR(INDEX(INDIRECT("'"&amp;VLOOKUP($C665,ModMap!$A$2:$B$21,2,FALSE)&amp;"'!AE:AE"),MATCH($K665,INDIRECT("'"&amp;VLOOKUP($C665,ModMap!$A$2:$B$21,2,FALSE)&amp;"'!$K:$K"),0)),"")</f>
        <v>Not Started</v>
      </c>
      <c r="AF665" s="34" t="str">
        <f t="array" ref="AF665">IFERROR(INDEX(INDIRECT("'"&amp;VLOOKUP($C665,ModMap!$A$2:$B$21,2,FALSE)&amp;"'!AF:AF"),MATCH($K665,INDIRECT("'"&amp;VLOOKUP($C665,ModMap!$A$2:$B$21,2,FALSE)&amp;"'!$K:$K"),0)),"")</f>
        <v>Unassigned</v>
      </c>
      <c r="AG665" s="45" t="s">
        <v>36</v>
      </c>
      <c r="AH665" s="34" t="str">
        <f t="array" ref="AH665">IFERROR(INDEX(INDIRECT("'"&amp;VLOOKUP($C665,ModMap!$A$2:$B$21,2,FALSE)&amp;"'!AH:AH"),MATCH($K665,INDIRECT("'"&amp;VLOOKUP($C665,ModMap!$A$2:$B$21,2,FALSE)&amp;"'!$K:$K"),0)),"")</f>
        <v>N/A</v>
      </c>
      <c r="AI665" s="34" t="str">
        <f t="array" ref="AI665">IFERROR(INDEX(INDIRECT("'"&amp;VLOOKUP($C665,ModMap!$A$2:$B$21,2,FALSE)&amp;"'!AI:AI"),MATCH($K665,INDIRECT("'"&amp;VLOOKUP($C665,ModMap!$A$2:$B$21,2,FALSE)&amp;"'!$K:$K"),0)),"")</f>
        <v/>
      </c>
      <c r="AJ665" s="45" t="s">
        <v>36</v>
      </c>
      <c r="AK665" s="34" t="str">
        <f t="array" ref="AK665">IFERROR(INDEX(INDIRECT("'"&amp;VLOOKUP($C665,ModMap!$A$2:$B$21,2,FALSE)&amp;"'!AK:AK"),MATCH($K665,INDIRECT("'"&amp;VLOOKUP($C665,ModMap!$A$2:$B$21,2,FALSE)&amp;"'!$K:$K"),0)),"")</f>
        <v>N/A</v>
      </c>
      <c r="AL665" s="34" t="str">
        <f t="array" ref="AL665">IFERROR(INDEX(INDIRECT("'"&amp;VLOOKUP($C665,ModMap!$A$2:$B$21,2,FALSE)&amp;"'!AL:AL"),MATCH($K665,INDIRECT("'"&amp;VLOOKUP($C665,ModMap!$A$2:$B$21,2,FALSE)&amp;"'!$K:$K"),0)),"")</f>
        <v/>
      </c>
      <c r="AM665" s="34">
        <f t="shared" si="1"/>
        <v>3</v>
      </c>
      <c r="AN665" s="34" t="str">
        <f t="shared" si="2"/>
        <v>Not Started</v>
      </c>
      <c r="AO665" s="35" t="str">
        <f t="array" ref="AO665">IFERROR(INDEX(INDIRECT("'"&amp;VLOOKUP($C665,ModMap!$A$2:$B$21,2,FALSE)&amp;"'!AO:AO"),MATCH($K665,INDIRECT("'"&amp;VLOOKUP($C665,ModMap!$A$2:$B$21,2,FALSE)&amp;"'!$K:$K"),0)),"")</f>
        <v/>
      </c>
      <c r="AP665" s="53" t="str">
        <f t="array" ref="AP665">IFERROR(HYPERLINK("#'"&amp;VLOOKUP($C665,ModMap!$A$2:$B$21,2,FALSE)&amp;"'!V"&amp;MATCH($K665,INDIRECT("'"&amp;VLOOKUP($C665,ModMap!$A$2:$B$21,2,FALSE)&amp;"'!$K:$K"),0),"Edit on module sheet"),"")</f>
        <v>Edit on module sheet</v>
      </c>
    </row>
    <row r="666" ht="42.0" customHeight="1">
      <c r="A666" s="54">
        <v>664.0</v>
      </c>
      <c r="B666" s="54">
        <v>664.0</v>
      </c>
      <c r="C666" s="54" t="s">
        <v>130</v>
      </c>
      <c r="D666" s="55" t="s">
        <v>131</v>
      </c>
      <c r="E666" s="65" t="s">
        <v>41</v>
      </c>
      <c r="F666" s="61" t="s">
        <v>1677</v>
      </c>
      <c r="G666" s="55" t="s">
        <v>1678</v>
      </c>
      <c r="H666" s="54" t="s">
        <v>1737</v>
      </c>
      <c r="I666" s="54" t="s">
        <v>1738</v>
      </c>
      <c r="J666" s="55" t="s">
        <v>1739</v>
      </c>
      <c r="K666" s="54" t="s">
        <v>1740</v>
      </c>
      <c r="L666" s="55" t="s">
        <v>1683</v>
      </c>
      <c r="M666" s="62" t="s">
        <v>200</v>
      </c>
      <c r="N666" s="54" t="s">
        <v>1720</v>
      </c>
      <c r="O666" s="54" t="s">
        <v>1721</v>
      </c>
      <c r="P666" s="55" t="s">
        <v>1741</v>
      </c>
      <c r="Q666" s="55" t="s">
        <v>1742</v>
      </c>
      <c r="R666" s="54" t="s">
        <v>1328</v>
      </c>
      <c r="S666" s="54" t="s">
        <v>206</v>
      </c>
      <c r="T666" s="54" t="str">
        <f t="array" ref="T666">IFERROR(INDEX(INDIRECT("'"&amp;VLOOKUP($C666,ModMap!$A$2:$B$21,2,FALSE)&amp;"'!T:T"),MATCH($K666,INDIRECT("'"&amp;VLOOKUP($C666,ModMap!$A$2:$B$21,2,FALSE)&amp;"'!$K:$K"),0)),"")</f>
        <v>Unassigned</v>
      </c>
      <c r="U666" s="58" t="s">
        <v>33</v>
      </c>
      <c r="V666" s="54" t="str">
        <f t="array" ref="V666">IFERROR(INDEX(INDIRECT("'"&amp;VLOOKUP($C666,ModMap!$A$2:$B$21,2,FALSE)&amp;"'!V:V"),MATCH($K666,INDIRECT("'"&amp;VLOOKUP($C666,ModMap!$A$2:$B$21,2,FALSE)&amp;"'!$K:$K"),0)),"")</f>
        <v>Not Started</v>
      </c>
      <c r="W666" s="54" t="str">
        <f t="array" ref="W666">IFERROR(INDEX(INDIRECT("'"&amp;VLOOKUP($C666,ModMap!$A$2:$B$21,2,FALSE)&amp;"'!W:W"),MATCH($K666,INDIRECT("'"&amp;VLOOKUP($C666,ModMap!$A$2:$B$21,2,FALSE)&amp;"'!$K:$K"),0)),"")</f>
        <v>Unassigned</v>
      </c>
      <c r="X666" s="45" t="s">
        <v>36</v>
      </c>
      <c r="Y666" s="54" t="str">
        <f t="array" ref="Y666">IFERROR(INDEX(INDIRECT("'"&amp;VLOOKUP($C666,ModMap!$A$2:$B$21,2,FALSE)&amp;"'!Y:Y"),MATCH($K666,INDIRECT("'"&amp;VLOOKUP($C666,ModMap!$A$2:$B$21,2,FALSE)&amp;"'!$K:$K"),0)),"")</f>
        <v>N/A</v>
      </c>
      <c r="Z666" s="54" t="str">
        <f t="array" ref="Z666">IFERROR(INDEX(INDIRECT("'"&amp;VLOOKUP($C666,ModMap!$A$2:$B$21,2,FALSE)&amp;"'!Z:Z"),MATCH($K666,INDIRECT("'"&amp;VLOOKUP($C666,ModMap!$A$2:$B$21,2,FALSE)&amp;"'!$K:$K"),0)),"")</f>
        <v/>
      </c>
      <c r="AA666" s="45" t="s">
        <v>36</v>
      </c>
      <c r="AB666" s="54" t="str">
        <f t="array" ref="AB666">IFERROR(INDEX(INDIRECT("'"&amp;VLOOKUP($C666,ModMap!$A$2:$B$21,2,FALSE)&amp;"'!AB:AB"),MATCH($K666,INDIRECT("'"&amp;VLOOKUP($C666,ModMap!$A$2:$B$21,2,FALSE)&amp;"'!$K:$K"),0)),"")</f>
        <v>N/A</v>
      </c>
      <c r="AC666" s="54" t="str">
        <f t="array" ref="AC666">IFERROR(INDEX(INDIRECT("'"&amp;VLOOKUP($C666,ModMap!$A$2:$B$21,2,FALSE)&amp;"'!AC:AC"),MATCH($K666,INDIRECT("'"&amp;VLOOKUP($C666,ModMap!$A$2:$B$21,2,FALSE)&amp;"'!$K:$K"),0)),"")</f>
        <v/>
      </c>
      <c r="AD666" s="58" t="s">
        <v>33</v>
      </c>
      <c r="AE666" s="54" t="str">
        <f t="array" ref="AE666">IFERROR(INDEX(INDIRECT("'"&amp;VLOOKUP($C666,ModMap!$A$2:$B$21,2,FALSE)&amp;"'!AE:AE"),MATCH($K666,INDIRECT("'"&amp;VLOOKUP($C666,ModMap!$A$2:$B$21,2,FALSE)&amp;"'!$K:$K"),0)),"")</f>
        <v>Not Started</v>
      </c>
      <c r="AF666" s="54" t="str">
        <f t="array" ref="AF666">IFERROR(INDEX(INDIRECT("'"&amp;VLOOKUP($C666,ModMap!$A$2:$B$21,2,FALSE)&amp;"'!AF:AF"),MATCH($K666,INDIRECT("'"&amp;VLOOKUP($C666,ModMap!$A$2:$B$21,2,FALSE)&amp;"'!$K:$K"),0)),"")</f>
        <v>Unassigned</v>
      </c>
      <c r="AG666" s="45" t="s">
        <v>36</v>
      </c>
      <c r="AH666" s="54" t="str">
        <f t="array" ref="AH666">IFERROR(INDEX(INDIRECT("'"&amp;VLOOKUP($C666,ModMap!$A$2:$B$21,2,FALSE)&amp;"'!AH:AH"),MATCH($K666,INDIRECT("'"&amp;VLOOKUP($C666,ModMap!$A$2:$B$21,2,FALSE)&amp;"'!$K:$K"),0)),"")</f>
        <v>N/A</v>
      </c>
      <c r="AI666" s="54" t="str">
        <f t="array" ref="AI666">IFERROR(INDEX(INDIRECT("'"&amp;VLOOKUP($C666,ModMap!$A$2:$B$21,2,FALSE)&amp;"'!AI:AI"),MATCH($K666,INDIRECT("'"&amp;VLOOKUP($C666,ModMap!$A$2:$B$21,2,FALSE)&amp;"'!$K:$K"),0)),"")</f>
        <v/>
      </c>
      <c r="AJ666" s="45" t="s">
        <v>36</v>
      </c>
      <c r="AK666" s="54" t="str">
        <f t="array" ref="AK666">IFERROR(INDEX(INDIRECT("'"&amp;VLOOKUP($C666,ModMap!$A$2:$B$21,2,FALSE)&amp;"'!AK:AK"),MATCH($K666,INDIRECT("'"&amp;VLOOKUP($C666,ModMap!$A$2:$B$21,2,FALSE)&amp;"'!$K:$K"),0)),"")</f>
        <v>N/A</v>
      </c>
      <c r="AL666" s="54" t="str">
        <f t="array" ref="AL666">IFERROR(INDEX(INDIRECT("'"&amp;VLOOKUP($C666,ModMap!$A$2:$B$21,2,FALSE)&amp;"'!AL:AL"),MATCH($K666,INDIRECT("'"&amp;VLOOKUP($C666,ModMap!$A$2:$B$21,2,FALSE)&amp;"'!$K:$K"),0)),"")</f>
        <v/>
      </c>
      <c r="AM666" s="54">
        <f t="shared" si="1"/>
        <v>2</v>
      </c>
      <c r="AN666" s="54" t="str">
        <f t="shared" si="2"/>
        <v>Not Started</v>
      </c>
      <c r="AO666" s="55" t="str">
        <f t="array" ref="AO666">IFERROR(INDEX(INDIRECT("'"&amp;VLOOKUP($C666,ModMap!$A$2:$B$21,2,FALSE)&amp;"'!AO:AO"),MATCH($K666,INDIRECT("'"&amp;VLOOKUP($C666,ModMap!$A$2:$B$21,2,FALSE)&amp;"'!$K:$K"),0)),"")</f>
        <v/>
      </c>
      <c r="AP666" s="53" t="str">
        <f t="array" ref="AP666">IFERROR(HYPERLINK("#'"&amp;VLOOKUP($C666,ModMap!$A$2:$B$21,2,FALSE)&amp;"'!V"&amp;MATCH($K666,INDIRECT("'"&amp;VLOOKUP($C666,ModMap!$A$2:$B$21,2,FALSE)&amp;"'!$K:$K"),0),"Edit on module sheet"),"")</f>
        <v>Edit on module sheet</v>
      </c>
    </row>
    <row r="667" ht="42.0" customHeight="1">
      <c r="A667" s="34">
        <v>665.0</v>
      </c>
      <c r="B667" s="34">
        <v>665.0</v>
      </c>
      <c r="C667" s="34" t="s">
        <v>130</v>
      </c>
      <c r="D667" s="35" t="s">
        <v>131</v>
      </c>
      <c r="E667" s="64" t="s">
        <v>69</v>
      </c>
      <c r="F667" s="61" t="s">
        <v>1677</v>
      </c>
      <c r="G667" s="35" t="s">
        <v>1678</v>
      </c>
      <c r="H667" s="34" t="s">
        <v>1737</v>
      </c>
      <c r="I667" s="34" t="s">
        <v>1738</v>
      </c>
      <c r="J667" s="35" t="s">
        <v>1739</v>
      </c>
      <c r="K667" s="34" t="s">
        <v>3916</v>
      </c>
      <c r="L667" s="35" t="s">
        <v>3917</v>
      </c>
      <c r="M667" s="58" t="s">
        <v>434</v>
      </c>
      <c r="N667" s="34" t="s">
        <v>1720</v>
      </c>
      <c r="O667" s="34" t="s">
        <v>1721</v>
      </c>
      <c r="P667" s="35" t="s">
        <v>1741</v>
      </c>
      <c r="Q667" s="35" t="s">
        <v>1742</v>
      </c>
      <c r="R667" s="34" t="s">
        <v>1328</v>
      </c>
      <c r="S667" s="34" t="s">
        <v>69</v>
      </c>
      <c r="T667" s="34" t="str">
        <f t="array" ref="T667">IFERROR(INDEX(INDIRECT("'"&amp;VLOOKUP($C667,ModMap!$A$2:$B$21,2,FALSE)&amp;"'!T:T"),MATCH($K667,INDIRECT("'"&amp;VLOOKUP($C667,ModMap!$A$2:$B$21,2,FALSE)&amp;"'!$K:$K"),0)),"")</f>
        <v>Unassigned</v>
      </c>
      <c r="U667" s="58" t="s">
        <v>33</v>
      </c>
      <c r="V667" s="34" t="str">
        <f t="array" ref="V667">IFERROR(INDEX(INDIRECT("'"&amp;VLOOKUP($C667,ModMap!$A$2:$B$21,2,FALSE)&amp;"'!V:V"),MATCH($K667,INDIRECT("'"&amp;VLOOKUP($C667,ModMap!$A$2:$B$21,2,FALSE)&amp;"'!$K:$K"),0)),"")</f>
        <v>Not Started</v>
      </c>
      <c r="W667" s="34" t="str">
        <f t="array" ref="W667">IFERROR(INDEX(INDIRECT("'"&amp;VLOOKUP($C667,ModMap!$A$2:$B$21,2,FALSE)&amp;"'!W:W"),MATCH($K667,INDIRECT("'"&amp;VLOOKUP($C667,ModMap!$A$2:$B$21,2,FALSE)&amp;"'!$K:$K"),0)),"")</f>
        <v>Unassigned</v>
      </c>
      <c r="X667" s="58" t="s">
        <v>33</v>
      </c>
      <c r="Y667" s="34" t="str">
        <f t="array" ref="Y667">IFERROR(INDEX(INDIRECT("'"&amp;VLOOKUP($C667,ModMap!$A$2:$B$21,2,FALSE)&amp;"'!Y:Y"),MATCH($K667,INDIRECT("'"&amp;VLOOKUP($C667,ModMap!$A$2:$B$21,2,FALSE)&amp;"'!$K:$K"),0)),"")</f>
        <v>Not Started</v>
      </c>
      <c r="Z667" s="34" t="str">
        <f t="array" ref="Z667">IFERROR(INDEX(INDIRECT("'"&amp;VLOOKUP($C667,ModMap!$A$2:$B$21,2,FALSE)&amp;"'!Z:Z"),MATCH($K667,INDIRECT("'"&amp;VLOOKUP($C667,ModMap!$A$2:$B$21,2,FALSE)&amp;"'!$K:$K"),0)),"")</f>
        <v>Unassigned</v>
      </c>
      <c r="AA667" s="45" t="s">
        <v>36</v>
      </c>
      <c r="AB667" s="34" t="str">
        <f t="array" ref="AB667">IFERROR(INDEX(INDIRECT("'"&amp;VLOOKUP($C667,ModMap!$A$2:$B$21,2,FALSE)&amp;"'!AB:AB"),MATCH($K667,INDIRECT("'"&amp;VLOOKUP($C667,ModMap!$A$2:$B$21,2,FALSE)&amp;"'!$K:$K"),0)),"")</f>
        <v>N/A</v>
      </c>
      <c r="AC667" s="34" t="str">
        <f t="array" ref="AC667">IFERROR(INDEX(INDIRECT("'"&amp;VLOOKUP($C667,ModMap!$A$2:$B$21,2,FALSE)&amp;"'!AC:AC"),MATCH($K667,INDIRECT("'"&amp;VLOOKUP($C667,ModMap!$A$2:$B$21,2,FALSE)&amp;"'!$K:$K"),0)),"")</f>
        <v/>
      </c>
      <c r="AD667" s="58" t="s">
        <v>33</v>
      </c>
      <c r="AE667" s="34" t="str">
        <f t="array" ref="AE667">IFERROR(INDEX(INDIRECT("'"&amp;VLOOKUP($C667,ModMap!$A$2:$B$21,2,FALSE)&amp;"'!AE:AE"),MATCH($K667,INDIRECT("'"&amp;VLOOKUP($C667,ModMap!$A$2:$B$21,2,FALSE)&amp;"'!$K:$K"),0)),"")</f>
        <v>Not Started</v>
      </c>
      <c r="AF667" s="34" t="str">
        <f t="array" ref="AF667">IFERROR(INDEX(INDIRECT("'"&amp;VLOOKUP($C667,ModMap!$A$2:$B$21,2,FALSE)&amp;"'!AF:AF"),MATCH($K667,INDIRECT("'"&amp;VLOOKUP($C667,ModMap!$A$2:$B$21,2,FALSE)&amp;"'!$K:$K"),0)),"")</f>
        <v>Unassigned</v>
      </c>
      <c r="AG667" s="45" t="s">
        <v>36</v>
      </c>
      <c r="AH667" s="34" t="str">
        <f t="array" ref="AH667">IFERROR(INDEX(INDIRECT("'"&amp;VLOOKUP($C667,ModMap!$A$2:$B$21,2,FALSE)&amp;"'!AH:AH"),MATCH($K667,INDIRECT("'"&amp;VLOOKUP($C667,ModMap!$A$2:$B$21,2,FALSE)&amp;"'!$K:$K"),0)),"")</f>
        <v>N/A</v>
      </c>
      <c r="AI667" s="34" t="str">
        <f t="array" ref="AI667">IFERROR(INDEX(INDIRECT("'"&amp;VLOOKUP($C667,ModMap!$A$2:$B$21,2,FALSE)&amp;"'!AI:AI"),MATCH($K667,INDIRECT("'"&amp;VLOOKUP($C667,ModMap!$A$2:$B$21,2,FALSE)&amp;"'!$K:$K"),0)),"")</f>
        <v/>
      </c>
      <c r="AJ667" s="45" t="s">
        <v>36</v>
      </c>
      <c r="AK667" s="34" t="str">
        <f t="array" ref="AK667">IFERROR(INDEX(INDIRECT("'"&amp;VLOOKUP($C667,ModMap!$A$2:$B$21,2,FALSE)&amp;"'!AK:AK"),MATCH($K667,INDIRECT("'"&amp;VLOOKUP($C667,ModMap!$A$2:$B$21,2,FALSE)&amp;"'!$K:$K"),0)),"")</f>
        <v>N/A</v>
      </c>
      <c r="AL667" s="34" t="str">
        <f t="array" ref="AL667">IFERROR(INDEX(INDIRECT("'"&amp;VLOOKUP($C667,ModMap!$A$2:$B$21,2,FALSE)&amp;"'!AL:AL"),MATCH($K667,INDIRECT("'"&amp;VLOOKUP($C667,ModMap!$A$2:$B$21,2,FALSE)&amp;"'!$K:$K"),0)),"")</f>
        <v/>
      </c>
      <c r="AM667" s="34">
        <f t="shared" si="1"/>
        <v>3</v>
      </c>
      <c r="AN667" s="34" t="str">
        <f t="shared" si="2"/>
        <v>Not Started</v>
      </c>
      <c r="AO667" s="35" t="str">
        <f t="array" ref="AO667">IFERROR(INDEX(INDIRECT("'"&amp;VLOOKUP($C667,ModMap!$A$2:$B$21,2,FALSE)&amp;"'!AO:AO"),MATCH($K667,INDIRECT("'"&amp;VLOOKUP($C667,ModMap!$A$2:$B$21,2,FALSE)&amp;"'!$K:$K"),0)),"")</f>
        <v/>
      </c>
      <c r="AP667" s="53" t="str">
        <f t="array" ref="AP667">IFERROR(HYPERLINK("#'"&amp;VLOOKUP($C667,ModMap!$A$2:$B$21,2,FALSE)&amp;"'!V"&amp;MATCH($K667,INDIRECT("'"&amp;VLOOKUP($C667,ModMap!$A$2:$B$21,2,FALSE)&amp;"'!$K:$K"),0),"Edit on module sheet"),"")</f>
        <v>Edit on module sheet</v>
      </c>
    </row>
    <row r="668" ht="42.0" customHeight="1">
      <c r="A668" s="54">
        <v>666.0</v>
      </c>
      <c r="B668" s="54">
        <v>666.0</v>
      </c>
      <c r="C668" s="54" t="s">
        <v>130</v>
      </c>
      <c r="D668" s="55" t="s">
        <v>131</v>
      </c>
      <c r="E668" s="36" t="s">
        <v>48</v>
      </c>
      <c r="F668" s="61" t="s">
        <v>1677</v>
      </c>
      <c r="G668" s="55" t="s">
        <v>1678</v>
      </c>
      <c r="H668" s="54" t="s">
        <v>1745</v>
      </c>
      <c r="I668" s="54" t="s">
        <v>1746</v>
      </c>
      <c r="J668" s="55" t="s">
        <v>1747</v>
      </c>
      <c r="K668" s="54" t="s">
        <v>3262</v>
      </c>
      <c r="L668" s="55" t="s">
        <v>3263</v>
      </c>
      <c r="M668" s="62" t="s">
        <v>200</v>
      </c>
      <c r="N668" s="54" t="s">
        <v>1749</v>
      </c>
      <c r="O668" s="54" t="s">
        <v>1750</v>
      </c>
      <c r="P668" s="55" t="s">
        <v>1751</v>
      </c>
      <c r="Q668" s="55" t="s">
        <v>1752</v>
      </c>
      <c r="R668" s="54" t="s">
        <v>1688</v>
      </c>
      <c r="S668" s="54" t="s">
        <v>53</v>
      </c>
      <c r="T668" s="54" t="str">
        <f t="array" ref="T668">IFERROR(INDEX(INDIRECT("'"&amp;VLOOKUP($C668,ModMap!$A$2:$B$21,2,FALSE)&amp;"'!T:T"),MATCH($K668,INDIRECT("'"&amp;VLOOKUP($C668,ModMap!$A$2:$B$21,2,FALSE)&amp;"'!$K:$K"),0)),"")</f>
        <v>Unassigned</v>
      </c>
      <c r="U668" s="45" t="s">
        <v>36</v>
      </c>
      <c r="V668" s="54" t="str">
        <f t="array" ref="V668">IFERROR(INDEX(INDIRECT("'"&amp;VLOOKUP($C668,ModMap!$A$2:$B$21,2,FALSE)&amp;"'!V:V"),MATCH($K668,INDIRECT("'"&amp;VLOOKUP($C668,ModMap!$A$2:$B$21,2,FALSE)&amp;"'!$K:$K"),0)),"")</f>
        <v>N/A</v>
      </c>
      <c r="W668" s="54" t="str">
        <f t="array" ref="W668">IFERROR(INDEX(INDIRECT("'"&amp;VLOOKUP($C668,ModMap!$A$2:$B$21,2,FALSE)&amp;"'!W:W"),MATCH($K668,INDIRECT("'"&amp;VLOOKUP($C668,ModMap!$A$2:$B$21,2,FALSE)&amp;"'!$K:$K"),0)),"")</f>
        <v/>
      </c>
      <c r="X668" s="58" t="s">
        <v>33</v>
      </c>
      <c r="Y668" s="54" t="str">
        <f t="array" ref="Y668">IFERROR(INDEX(INDIRECT("'"&amp;VLOOKUP($C668,ModMap!$A$2:$B$21,2,FALSE)&amp;"'!Y:Y"),MATCH($K668,INDIRECT("'"&amp;VLOOKUP($C668,ModMap!$A$2:$B$21,2,FALSE)&amp;"'!$K:$K"),0)),"")</f>
        <v>Not Started</v>
      </c>
      <c r="Z668" s="54" t="str">
        <f t="array" ref="Z668">IFERROR(INDEX(INDIRECT("'"&amp;VLOOKUP($C668,ModMap!$A$2:$B$21,2,FALSE)&amp;"'!Z:Z"),MATCH($K668,INDIRECT("'"&amp;VLOOKUP($C668,ModMap!$A$2:$B$21,2,FALSE)&amp;"'!$K:$K"),0)),"")</f>
        <v>Unassigned</v>
      </c>
      <c r="AA668" s="58" t="s">
        <v>33</v>
      </c>
      <c r="AB668" s="54" t="str">
        <f t="array" ref="AB668">IFERROR(INDEX(INDIRECT("'"&amp;VLOOKUP($C668,ModMap!$A$2:$B$21,2,FALSE)&amp;"'!AB:AB"),MATCH($K668,INDIRECT("'"&amp;VLOOKUP($C668,ModMap!$A$2:$B$21,2,FALSE)&amp;"'!$K:$K"),0)),"")</f>
        <v>Not Started</v>
      </c>
      <c r="AC668" s="54" t="str">
        <f t="array" ref="AC668">IFERROR(INDEX(INDIRECT("'"&amp;VLOOKUP($C668,ModMap!$A$2:$B$21,2,FALSE)&amp;"'!AC:AC"),MATCH($K668,INDIRECT("'"&amp;VLOOKUP($C668,ModMap!$A$2:$B$21,2,FALSE)&amp;"'!$K:$K"),0)),"")</f>
        <v>Unassigned</v>
      </c>
      <c r="AD668" s="45" t="s">
        <v>36</v>
      </c>
      <c r="AE668" s="54" t="str">
        <f t="array" ref="AE668">IFERROR(INDEX(INDIRECT("'"&amp;VLOOKUP($C668,ModMap!$A$2:$B$21,2,FALSE)&amp;"'!AE:AE"),MATCH($K668,INDIRECT("'"&amp;VLOOKUP($C668,ModMap!$A$2:$B$21,2,FALSE)&amp;"'!$K:$K"),0)),"")</f>
        <v>N/A</v>
      </c>
      <c r="AF668" s="54" t="str">
        <f t="array" ref="AF668">IFERROR(INDEX(INDIRECT("'"&amp;VLOOKUP($C668,ModMap!$A$2:$B$21,2,FALSE)&amp;"'!AF:AF"),MATCH($K668,INDIRECT("'"&amp;VLOOKUP($C668,ModMap!$A$2:$B$21,2,FALSE)&amp;"'!$K:$K"),0)),"")</f>
        <v/>
      </c>
      <c r="AG668" s="45" t="s">
        <v>36</v>
      </c>
      <c r="AH668" s="54" t="str">
        <f t="array" ref="AH668">IFERROR(INDEX(INDIRECT("'"&amp;VLOOKUP($C668,ModMap!$A$2:$B$21,2,FALSE)&amp;"'!AH:AH"),MATCH($K668,INDIRECT("'"&amp;VLOOKUP($C668,ModMap!$A$2:$B$21,2,FALSE)&amp;"'!$K:$K"),0)),"")</f>
        <v>N/A</v>
      </c>
      <c r="AI668" s="54" t="str">
        <f t="array" ref="AI668">IFERROR(INDEX(INDIRECT("'"&amp;VLOOKUP($C668,ModMap!$A$2:$B$21,2,FALSE)&amp;"'!AI:AI"),MATCH($K668,INDIRECT("'"&amp;VLOOKUP($C668,ModMap!$A$2:$B$21,2,FALSE)&amp;"'!$K:$K"),0)),"")</f>
        <v/>
      </c>
      <c r="AJ668" s="45" t="s">
        <v>36</v>
      </c>
      <c r="AK668" s="54" t="str">
        <f t="array" ref="AK668">IFERROR(INDEX(INDIRECT("'"&amp;VLOOKUP($C668,ModMap!$A$2:$B$21,2,FALSE)&amp;"'!AK:AK"),MATCH($K668,INDIRECT("'"&amp;VLOOKUP($C668,ModMap!$A$2:$B$21,2,FALSE)&amp;"'!$K:$K"),0)),"")</f>
        <v>N/A</v>
      </c>
      <c r="AL668" s="54" t="str">
        <f t="array" ref="AL668">IFERROR(INDEX(INDIRECT("'"&amp;VLOOKUP($C668,ModMap!$A$2:$B$21,2,FALSE)&amp;"'!AL:AL"),MATCH($K668,INDIRECT("'"&amp;VLOOKUP($C668,ModMap!$A$2:$B$21,2,FALSE)&amp;"'!$K:$K"),0)),"")</f>
        <v/>
      </c>
      <c r="AM668" s="54">
        <f t="shared" si="1"/>
        <v>2</v>
      </c>
      <c r="AN668" s="54" t="str">
        <f t="shared" si="2"/>
        <v>Not Started</v>
      </c>
      <c r="AO668" s="55" t="str">
        <f t="array" ref="AO668">IFERROR(INDEX(INDIRECT("'"&amp;VLOOKUP($C668,ModMap!$A$2:$B$21,2,FALSE)&amp;"'!AO:AO"),MATCH($K668,INDIRECT("'"&amp;VLOOKUP($C668,ModMap!$A$2:$B$21,2,FALSE)&amp;"'!$K:$K"),0)),"")</f>
        <v/>
      </c>
      <c r="AP668" s="53" t="str">
        <f t="array" ref="AP668">IFERROR(HYPERLINK("#'"&amp;VLOOKUP($C668,ModMap!$A$2:$B$21,2,FALSE)&amp;"'!V"&amp;MATCH($K668,INDIRECT("'"&amp;VLOOKUP($C668,ModMap!$A$2:$B$21,2,FALSE)&amp;"'!$K:$K"),0),"Edit on module sheet"),"")</f>
        <v>Edit on module sheet</v>
      </c>
    </row>
    <row r="669" ht="42.0" customHeight="1">
      <c r="A669" s="34">
        <v>667.0</v>
      </c>
      <c r="B669" s="34">
        <v>667.0</v>
      </c>
      <c r="C669" s="34" t="s">
        <v>130</v>
      </c>
      <c r="D669" s="35" t="s">
        <v>131</v>
      </c>
      <c r="E669" s="36" t="s">
        <v>48</v>
      </c>
      <c r="F669" s="61" t="s">
        <v>1677</v>
      </c>
      <c r="G669" s="35" t="s">
        <v>1678</v>
      </c>
      <c r="H669" s="34" t="s">
        <v>1745</v>
      </c>
      <c r="I669" s="34" t="s">
        <v>1746</v>
      </c>
      <c r="J669" s="35" t="s">
        <v>1747</v>
      </c>
      <c r="K669" s="34" t="s">
        <v>3264</v>
      </c>
      <c r="L669" s="35" t="s">
        <v>3265</v>
      </c>
      <c r="M669" s="62" t="s">
        <v>200</v>
      </c>
      <c r="N669" s="34" t="s">
        <v>1749</v>
      </c>
      <c r="O669" s="34" t="s">
        <v>1750</v>
      </c>
      <c r="P669" s="35" t="s">
        <v>1751</v>
      </c>
      <c r="Q669" s="35" t="s">
        <v>1752</v>
      </c>
      <c r="R669" s="34" t="s">
        <v>1688</v>
      </c>
      <c r="S669" s="34" t="s">
        <v>56</v>
      </c>
      <c r="T669" s="34" t="str">
        <f t="array" ref="T669">IFERROR(INDEX(INDIRECT("'"&amp;VLOOKUP($C669,ModMap!$A$2:$B$21,2,FALSE)&amp;"'!T:T"),MATCH($K669,INDIRECT("'"&amp;VLOOKUP($C669,ModMap!$A$2:$B$21,2,FALSE)&amp;"'!$K:$K"),0)),"")</f>
        <v>Unassigned</v>
      </c>
      <c r="U669" s="45" t="s">
        <v>36</v>
      </c>
      <c r="V669" s="34" t="str">
        <f t="array" ref="V669">IFERROR(INDEX(INDIRECT("'"&amp;VLOOKUP($C669,ModMap!$A$2:$B$21,2,FALSE)&amp;"'!V:V"),MATCH($K669,INDIRECT("'"&amp;VLOOKUP($C669,ModMap!$A$2:$B$21,2,FALSE)&amp;"'!$K:$K"),0)),"")</f>
        <v>N/A</v>
      </c>
      <c r="W669" s="34" t="str">
        <f t="array" ref="W669">IFERROR(INDEX(INDIRECT("'"&amp;VLOOKUP($C669,ModMap!$A$2:$B$21,2,FALSE)&amp;"'!W:W"),MATCH($K669,INDIRECT("'"&amp;VLOOKUP($C669,ModMap!$A$2:$B$21,2,FALSE)&amp;"'!$K:$K"),0)),"")</f>
        <v/>
      </c>
      <c r="X669" s="58" t="s">
        <v>33</v>
      </c>
      <c r="Y669" s="34" t="str">
        <f t="array" ref="Y669">IFERROR(INDEX(INDIRECT("'"&amp;VLOOKUP($C669,ModMap!$A$2:$B$21,2,FALSE)&amp;"'!Y:Y"),MATCH($K669,INDIRECT("'"&amp;VLOOKUP($C669,ModMap!$A$2:$B$21,2,FALSE)&amp;"'!$K:$K"),0)),"")</f>
        <v>Not Started</v>
      </c>
      <c r="Z669" s="34" t="str">
        <f t="array" ref="Z669">IFERROR(INDEX(INDIRECT("'"&amp;VLOOKUP($C669,ModMap!$A$2:$B$21,2,FALSE)&amp;"'!Z:Z"),MATCH($K669,INDIRECT("'"&amp;VLOOKUP($C669,ModMap!$A$2:$B$21,2,FALSE)&amp;"'!$K:$K"),0)),"")</f>
        <v>Unassigned</v>
      </c>
      <c r="AA669" s="58" t="s">
        <v>33</v>
      </c>
      <c r="AB669" s="34" t="str">
        <f t="array" ref="AB669">IFERROR(INDEX(INDIRECT("'"&amp;VLOOKUP($C669,ModMap!$A$2:$B$21,2,FALSE)&amp;"'!AB:AB"),MATCH($K669,INDIRECT("'"&amp;VLOOKUP($C669,ModMap!$A$2:$B$21,2,FALSE)&amp;"'!$K:$K"),0)),"")</f>
        <v>Not Started</v>
      </c>
      <c r="AC669" s="34" t="str">
        <f t="array" ref="AC669">IFERROR(INDEX(INDIRECT("'"&amp;VLOOKUP($C669,ModMap!$A$2:$B$21,2,FALSE)&amp;"'!AC:AC"),MATCH($K669,INDIRECT("'"&amp;VLOOKUP($C669,ModMap!$A$2:$B$21,2,FALSE)&amp;"'!$K:$K"),0)),"")</f>
        <v>Unassigned</v>
      </c>
      <c r="AD669" s="58" t="s">
        <v>33</v>
      </c>
      <c r="AE669" s="34" t="str">
        <f t="array" ref="AE669">IFERROR(INDEX(INDIRECT("'"&amp;VLOOKUP($C669,ModMap!$A$2:$B$21,2,FALSE)&amp;"'!AE:AE"),MATCH($K669,INDIRECT("'"&amp;VLOOKUP($C669,ModMap!$A$2:$B$21,2,FALSE)&amp;"'!$K:$K"),0)),"")</f>
        <v>Not Started</v>
      </c>
      <c r="AF669" s="34" t="str">
        <f t="array" ref="AF669">IFERROR(INDEX(INDIRECT("'"&amp;VLOOKUP($C669,ModMap!$A$2:$B$21,2,FALSE)&amp;"'!AF:AF"),MATCH($K669,INDIRECT("'"&amp;VLOOKUP($C669,ModMap!$A$2:$B$21,2,FALSE)&amp;"'!$K:$K"),0)),"")</f>
        <v>Unassigned</v>
      </c>
      <c r="AG669" s="45" t="s">
        <v>36</v>
      </c>
      <c r="AH669" s="34" t="str">
        <f t="array" ref="AH669">IFERROR(INDEX(INDIRECT("'"&amp;VLOOKUP($C669,ModMap!$A$2:$B$21,2,FALSE)&amp;"'!AH:AH"),MATCH($K669,INDIRECT("'"&amp;VLOOKUP($C669,ModMap!$A$2:$B$21,2,FALSE)&amp;"'!$K:$K"),0)),"")</f>
        <v>N/A</v>
      </c>
      <c r="AI669" s="34" t="str">
        <f t="array" ref="AI669">IFERROR(INDEX(INDIRECT("'"&amp;VLOOKUP($C669,ModMap!$A$2:$B$21,2,FALSE)&amp;"'!AI:AI"),MATCH($K669,INDIRECT("'"&amp;VLOOKUP($C669,ModMap!$A$2:$B$21,2,FALSE)&amp;"'!$K:$K"),0)),"")</f>
        <v/>
      </c>
      <c r="AJ669" s="45" t="s">
        <v>36</v>
      </c>
      <c r="AK669" s="34" t="str">
        <f t="array" ref="AK669">IFERROR(INDEX(INDIRECT("'"&amp;VLOOKUP($C669,ModMap!$A$2:$B$21,2,FALSE)&amp;"'!AK:AK"),MATCH($K669,INDIRECT("'"&amp;VLOOKUP($C669,ModMap!$A$2:$B$21,2,FALSE)&amp;"'!$K:$K"),0)),"")</f>
        <v>N/A</v>
      </c>
      <c r="AL669" s="34" t="str">
        <f t="array" ref="AL669">IFERROR(INDEX(INDIRECT("'"&amp;VLOOKUP($C669,ModMap!$A$2:$B$21,2,FALSE)&amp;"'!AL:AL"),MATCH($K669,INDIRECT("'"&amp;VLOOKUP($C669,ModMap!$A$2:$B$21,2,FALSE)&amp;"'!$K:$K"),0)),"")</f>
        <v/>
      </c>
      <c r="AM669" s="34">
        <f t="shared" si="1"/>
        <v>3</v>
      </c>
      <c r="AN669" s="34" t="str">
        <f t="shared" si="2"/>
        <v>Not Started</v>
      </c>
      <c r="AO669" s="35" t="str">
        <f t="array" ref="AO669">IFERROR(INDEX(INDIRECT("'"&amp;VLOOKUP($C669,ModMap!$A$2:$B$21,2,FALSE)&amp;"'!AO:AO"),MATCH($K669,INDIRECT("'"&amp;VLOOKUP($C669,ModMap!$A$2:$B$21,2,FALSE)&amp;"'!$K:$K"),0)),"")</f>
        <v/>
      </c>
      <c r="AP669" s="53" t="str">
        <f t="array" ref="AP669">IFERROR(HYPERLINK("#'"&amp;VLOOKUP($C669,ModMap!$A$2:$B$21,2,FALSE)&amp;"'!V"&amp;MATCH($K669,INDIRECT("'"&amp;VLOOKUP($C669,ModMap!$A$2:$B$21,2,FALSE)&amp;"'!$K:$K"),0),"Edit on module sheet"),"")</f>
        <v>Edit on module sheet</v>
      </c>
    </row>
    <row r="670" ht="42.0" customHeight="1">
      <c r="A670" s="54">
        <v>668.0</v>
      </c>
      <c r="B670" s="54">
        <v>668.0</v>
      </c>
      <c r="C670" s="54" t="s">
        <v>130</v>
      </c>
      <c r="D670" s="55" t="s">
        <v>131</v>
      </c>
      <c r="E670" s="65" t="s">
        <v>41</v>
      </c>
      <c r="F670" s="61" t="s">
        <v>1677</v>
      </c>
      <c r="G670" s="55" t="s">
        <v>1678</v>
      </c>
      <c r="H670" s="54" t="s">
        <v>1745</v>
      </c>
      <c r="I670" s="54" t="s">
        <v>1746</v>
      </c>
      <c r="J670" s="55" t="s">
        <v>1747</v>
      </c>
      <c r="K670" s="54" t="s">
        <v>1748</v>
      </c>
      <c r="L670" s="55" t="s">
        <v>1683</v>
      </c>
      <c r="M670" s="62" t="s">
        <v>200</v>
      </c>
      <c r="N670" s="54" t="s">
        <v>1749</v>
      </c>
      <c r="O670" s="54" t="s">
        <v>1750</v>
      </c>
      <c r="P670" s="55" t="s">
        <v>1751</v>
      </c>
      <c r="Q670" s="55" t="s">
        <v>1752</v>
      </c>
      <c r="R670" s="54" t="s">
        <v>1688</v>
      </c>
      <c r="S670" s="54" t="s">
        <v>206</v>
      </c>
      <c r="T670" s="54" t="str">
        <f t="array" ref="T670">IFERROR(INDEX(INDIRECT("'"&amp;VLOOKUP($C670,ModMap!$A$2:$B$21,2,FALSE)&amp;"'!T:T"),MATCH($K670,INDIRECT("'"&amp;VLOOKUP($C670,ModMap!$A$2:$B$21,2,FALSE)&amp;"'!$K:$K"),0)),"")</f>
        <v>Unassigned</v>
      </c>
      <c r="U670" s="58" t="s">
        <v>33</v>
      </c>
      <c r="V670" s="54" t="str">
        <f t="array" ref="V670">IFERROR(INDEX(INDIRECT("'"&amp;VLOOKUP($C670,ModMap!$A$2:$B$21,2,FALSE)&amp;"'!V:V"),MATCH($K670,INDIRECT("'"&amp;VLOOKUP($C670,ModMap!$A$2:$B$21,2,FALSE)&amp;"'!$K:$K"),0)),"")</f>
        <v>Not Started</v>
      </c>
      <c r="W670" s="54" t="str">
        <f t="array" ref="W670">IFERROR(INDEX(INDIRECT("'"&amp;VLOOKUP($C670,ModMap!$A$2:$B$21,2,FALSE)&amp;"'!W:W"),MATCH($K670,INDIRECT("'"&amp;VLOOKUP($C670,ModMap!$A$2:$B$21,2,FALSE)&amp;"'!$K:$K"),0)),"")</f>
        <v>Unassigned</v>
      </c>
      <c r="X670" s="45" t="s">
        <v>36</v>
      </c>
      <c r="Y670" s="54" t="str">
        <f t="array" ref="Y670">IFERROR(INDEX(INDIRECT("'"&amp;VLOOKUP($C670,ModMap!$A$2:$B$21,2,FALSE)&amp;"'!Y:Y"),MATCH($K670,INDIRECT("'"&amp;VLOOKUP($C670,ModMap!$A$2:$B$21,2,FALSE)&amp;"'!$K:$K"),0)),"")</f>
        <v>N/A</v>
      </c>
      <c r="Z670" s="54" t="str">
        <f t="array" ref="Z670">IFERROR(INDEX(INDIRECT("'"&amp;VLOOKUP($C670,ModMap!$A$2:$B$21,2,FALSE)&amp;"'!Z:Z"),MATCH($K670,INDIRECT("'"&amp;VLOOKUP($C670,ModMap!$A$2:$B$21,2,FALSE)&amp;"'!$K:$K"),0)),"")</f>
        <v/>
      </c>
      <c r="AA670" s="45" t="s">
        <v>36</v>
      </c>
      <c r="AB670" s="54" t="str">
        <f t="array" ref="AB670">IFERROR(INDEX(INDIRECT("'"&amp;VLOOKUP($C670,ModMap!$A$2:$B$21,2,FALSE)&amp;"'!AB:AB"),MATCH($K670,INDIRECT("'"&amp;VLOOKUP($C670,ModMap!$A$2:$B$21,2,FALSE)&amp;"'!$K:$K"),0)),"")</f>
        <v>N/A</v>
      </c>
      <c r="AC670" s="54" t="str">
        <f t="array" ref="AC670">IFERROR(INDEX(INDIRECT("'"&amp;VLOOKUP($C670,ModMap!$A$2:$B$21,2,FALSE)&amp;"'!AC:AC"),MATCH($K670,INDIRECT("'"&amp;VLOOKUP($C670,ModMap!$A$2:$B$21,2,FALSE)&amp;"'!$K:$K"),0)),"")</f>
        <v/>
      </c>
      <c r="AD670" s="58" t="s">
        <v>33</v>
      </c>
      <c r="AE670" s="54" t="str">
        <f t="array" ref="AE670">IFERROR(INDEX(INDIRECT("'"&amp;VLOOKUP($C670,ModMap!$A$2:$B$21,2,FALSE)&amp;"'!AE:AE"),MATCH($K670,INDIRECT("'"&amp;VLOOKUP($C670,ModMap!$A$2:$B$21,2,FALSE)&amp;"'!$K:$K"),0)),"")</f>
        <v>Not Started</v>
      </c>
      <c r="AF670" s="54" t="str">
        <f t="array" ref="AF670">IFERROR(INDEX(INDIRECT("'"&amp;VLOOKUP($C670,ModMap!$A$2:$B$21,2,FALSE)&amp;"'!AF:AF"),MATCH($K670,INDIRECT("'"&amp;VLOOKUP($C670,ModMap!$A$2:$B$21,2,FALSE)&amp;"'!$K:$K"),0)),"")</f>
        <v>Unassigned</v>
      </c>
      <c r="AG670" s="45" t="s">
        <v>36</v>
      </c>
      <c r="AH670" s="54" t="str">
        <f t="array" ref="AH670">IFERROR(INDEX(INDIRECT("'"&amp;VLOOKUP($C670,ModMap!$A$2:$B$21,2,FALSE)&amp;"'!AH:AH"),MATCH($K670,INDIRECT("'"&amp;VLOOKUP($C670,ModMap!$A$2:$B$21,2,FALSE)&amp;"'!$K:$K"),0)),"")</f>
        <v>N/A</v>
      </c>
      <c r="AI670" s="54" t="str">
        <f t="array" ref="AI670">IFERROR(INDEX(INDIRECT("'"&amp;VLOOKUP($C670,ModMap!$A$2:$B$21,2,FALSE)&amp;"'!AI:AI"),MATCH($K670,INDIRECT("'"&amp;VLOOKUP($C670,ModMap!$A$2:$B$21,2,FALSE)&amp;"'!$K:$K"),0)),"")</f>
        <v/>
      </c>
      <c r="AJ670" s="45" t="s">
        <v>36</v>
      </c>
      <c r="AK670" s="54" t="str">
        <f t="array" ref="AK670">IFERROR(INDEX(INDIRECT("'"&amp;VLOOKUP($C670,ModMap!$A$2:$B$21,2,FALSE)&amp;"'!AK:AK"),MATCH($K670,INDIRECT("'"&amp;VLOOKUP($C670,ModMap!$A$2:$B$21,2,FALSE)&amp;"'!$K:$K"),0)),"")</f>
        <v>N/A</v>
      </c>
      <c r="AL670" s="54" t="str">
        <f t="array" ref="AL670">IFERROR(INDEX(INDIRECT("'"&amp;VLOOKUP($C670,ModMap!$A$2:$B$21,2,FALSE)&amp;"'!AL:AL"),MATCH($K670,INDIRECT("'"&amp;VLOOKUP($C670,ModMap!$A$2:$B$21,2,FALSE)&amp;"'!$K:$K"),0)),"")</f>
        <v/>
      </c>
      <c r="AM670" s="54">
        <f t="shared" si="1"/>
        <v>2</v>
      </c>
      <c r="AN670" s="54" t="str">
        <f t="shared" si="2"/>
        <v>Not Started</v>
      </c>
      <c r="AO670" s="55" t="str">
        <f t="array" ref="AO670">IFERROR(INDEX(INDIRECT("'"&amp;VLOOKUP($C670,ModMap!$A$2:$B$21,2,FALSE)&amp;"'!AO:AO"),MATCH($K670,INDIRECT("'"&amp;VLOOKUP($C670,ModMap!$A$2:$B$21,2,FALSE)&amp;"'!$K:$K"),0)),"")</f>
        <v/>
      </c>
      <c r="AP670" s="53" t="str">
        <f t="array" ref="AP670">IFERROR(HYPERLINK("#'"&amp;VLOOKUP($C670,ModMap!$A$2:$B$21,2,FALSE)&amp;"'!V"&amp;MATCH($K670,INDIRECT("'"&amp;VLOOKUP($C670,ModMap!$A$2:$B$21,2,FALSE)&amp;"'!$K:$K"),0),"Edit on module sheet"),"")</f>
        <v>Edit on module sheet</v>
      </c>
    </row>
    <row r="671" ht="42.0" customHeight="1">
      <c r="A671" s="34">
        <v>669.0</v>
      </c>
      <c r="B671" s="34">
        <v>669.0</v>
      </c>
      <c r="C671" s="34" t="s">
        <v>130</v>
      </c>
      <c r="D671" s="35" t="s">
        <v>131</v>
      </c>
      <c r="E671" s="64" t="s">
        <v>69</v>
      </c>
      <c r="F671" s="61" t="s">
        <v>1677</v>
      </c>
      <c r="G671" s="35" t="s">
        <v>1678</v>
      </c>
      <c r="H671" s="34" t="s">
        <v>1745</v>
      </c>
      <c r="I671" s="34" t="s">
        <v>1746</v>
      </c>
      <c r="J671" s="35" t="s">
        <v>1747</v>
      </c>
      <c r="K671" s="34" t="s">
        <v>3918</v>
      </c>
      <c r="L671" s="35" t="s">
        <v>3919</v>
      </c>
      <c r="M671" s="58" t="s">
        <v>434</v>
      </c>
      <c r="N671" s="34" t="s">
        <v>1749</v>
      </c>
      <c r="O671" s="34" t="s">
        <v>1750</v>
      </c>
      <c r="P671" s="35" t="s">
        <v>1751</v>
      </c>
      <c r="Q671" s="35" t="s">
        <v>1752</v>
      </c>
      <c r="R671" s="34" t="s">
        <v>1688</v>
      </c>
      <c r="S671" s="34" t="s">
        <v>69</v>
      </c>
      <c r="T671" s="34" t="str">
        <f t="array" ref="T671">IFERROR(INDEX(INDIRECT("'"&amp;VLOOKUP($C671,ModMap!$A$2:$B$21,2,FALSE)&amp;"'!T:T"),MATCH($K671,INDIRECT("'"&amp;VLOOKUP($C671,ModMap!$A$2:$B$21,2,FALSE)&amp;"'!$K:$K"),0)),"")</f>
        <v>Unassigned</v>
      </c>
      <c r="U671" s="58" t="s">
        <v>33</v>
      </c>
      <c r="V671" s="34" t="str">
        <f t="array" ref="V671">IFERROR(INDEX(INDIRECT("'"&amp;VLOOKUP($C671,ModMap!$A$2:$B$21,2,FALSE)&amp;"'!V:V"),MATCH($K671,INDIRECT("'"&amp;VLOOKUP($C671,ModMap!$A$2:$B$21,2,FALSE)&amp;"'!$K:$K"),0)),"")</f>
        <v>Not Started</v>
      </c>
      <c r="W671" s="34" t="str">
        <f t="array" ref="W671">IFERROR(INDEX(INDIRECT("'"&amp;VLOOKUP($C671,ModMap!$A$2:$B$21,2,FALSE)&amp;"'!W:W"),MATCH($K671,INDIRECT("'"&amp;VLOOKUP($C671,ModMap!$A$2:$B$21,2,FALSE)&amp;"'!$K:$K"),0)),"")</f>
        <v>Unassigned</v>
      </c>
      <c r="X671" s="58" t="s">
        <v>33</v>
      </c>
      <c r="Y671" s="34" t="str">
        <f t="array" ref="Y671">IFERROR(INDEX(INDIRECT("'"&amp;VLOOKUP($C671,ModMap!$A$2:$B$21,2,FALSE)&amp;"'!Y:Y"),MATCH($K671,INDIRECT("'"&amp;VLOOKUP($C671,ModMap!$A$2:$B$21,2,FALSE)&amp;"'!$K:$K"),0)),"")</f>
        <v>Not Started</v>
      </c>
      <c r="Z671" s="34" t="str">
        <f t="array" ref="Z671">IFERROR(INDEX(INDIRECT("'"&amp;VLOOKUP($C671,ModMap!$A$2:$B$21,2,FALSE)&amp;"'!Z:Z"),MATCH($K671,INDIRECT("'"&amp;VLOOKUP($C671,ModMap!$A$2:$B$21,2,FALSE)&amp;"'!$K:$K"),0)),"")</f>
        <v>Unassigned</v>
      </c>
      <c r="AA671" s="45" t="s">
        <v>36</v>
      </c>
      <c r="AB671" s="34" t="str">
        <f t="array" ref="AB671">IFERROR(INDEX(INDIRECT("'"&amp;VLOOKUP($C671,ModMap!$A$2:$B$21,2,FALSE)&amp;"'!AB:AB"),MATCH($K671,INDIRECT("'"&amp;VLOOKUP($C671,ModMap!$A$2:$B$21,2,FALSE)&amp;"'!$K:$K"),0)),"")</f>
        <v>N/A</v>
      </c>
      <c r="AC671" s="34" t="str">
        <f t="array" ref="AC671">IFERROR(INDEX(INDIRECT("'"&amp;VLOOKUP($C671,ModMap!$A$2:$B$21,2,FALSE)&amp;"'!AC:AC"),MATCH($K671,INDIRECT("'"&amp;VLOOKUP($C671,ModMap!$A$2:$B$21,2,FALSE)&amp;"'!$K:$K"),0)),"")</f>
        <v/>
      </c>
      <c r="AD671" s="58" t="s">
        <v>33</v>
      </c>
      <c r="AE671" s="34" t="str">
        <f t="array" ref="AE671">IFERROR(INDEX(INDIRECT("'"&amp;VLOOKUP($C671,ModMap!$A$2:$B$21,2,FALSE)&amp;"'!AE:AE"),MATCH($K671,INDIRECT("'"&amp;VLOOKUP($C671,ModMap!$A$2:$B$21,2,FALSE)&amp;"'!$K:$K"),0)),"")</f>
        <v>Not Started</v>
      </c>
      <c r="AF671" s="34" t="str">
        <f t="array" ref="AF671">IFERROR(INDEX(INDIRECT("'"&amp;VLOOKUP($C671,ModMap!$A$2:$B$21,2,FALSE)&amp;"'!AF:AF"),MATCH($K671,INDIRECT("'"&amp;VLOOKUP($C671,ModMap!$A$2:$B$21,2,FALSE)&amp;"'!$K:$K"),0)),"")</f>
        <v>Unassigned</v>
      </c>
      <c r="AG671" s="45" t="s">
        <v>36</v>
      </c>
      <c r="AH671" s="34" t="str">
        <f t="array" ref="AH671">IFERROR(INDEX(INDIRECT("'"&amp;VLOOKUP($C671,ModMap!$A$2:$B$21,2,FALSE)&amp;"'!AH:AH"),MATCH($K671,INDIRECT("'"&amp;VLOOKUP($C671,ModMap!$A$2:$B$21,2,FALSE)&amp;"'!$K:$K"),0)),"")</f>
        <v>N/A</v>
      </c>
      <c r="AI671" s="34" t="str">
        <f t="array" ref="AI671">IFERROR(INDEX(INDIRECT("'"&amp;VLOOKUP($C671,ModMap!$A$2:$B$21,2,FALSE)&amp;"'!AI:AI"),MATCH($K671,INDIRECT("'"&amp;VLOOKUP($C671,ModMap!$A$2:$B$21,2,FALSE)&amp;"'!$K:$K"),0)),"")</f>
        <v/>
      </c>
      <c r="AJ671" s="45" t="s">
        <v>36</v>
      </c>
      <c r="AK671" s="34" t="str">
        <f t="array" ref="AK671">IFERROR(INDEX(INDIRECT("'"&amp;VLOOKUP($C671,ModMap!$A$2:$B$21,2,FALSE)&amp;"'!AK:AK"),MATCH($K671,INDIRECT("'"&amp;VLOOKUP($C671,ModMap!$A$2:$B$21,2,FALSE)&amp;"'!$K:$K"),0)),"")</f>
        <v>N/A</v>
      </c>
      <c r="AL671" s="34" t="str">
        <f t="array" ref="AL671">IFERROR(INDEX(INDIRECT("'"&amp;VLOOKUP($C671,ModMap!$A$2:$B$21,2,FALSE)&amp;"'!AL:AL"),MATCH($K671,INDIRECT("'"&amp;VLOOKUP($C671,ModMap!$A$2:$B$21,2,FALSE)&amp;"'!$K:$K"),0)),"")</f>
        <v/>
      </c>
      <c r="AM671" s="34">
        <f t="shared" si="1"/>
        <v>3</v>
      </c>
      <c r="AN671" s="34" t="str">
        <f t="shared" si="2"/>
        <v>Not Started</v>
      </c>
      <c r="AO671" s="35" t="str">
        <f t="array" ref="AO671">IFERROR(INDEX(INDIRECT("'"&amp;VLOOKUP($C671,ModMap!$A$2:$B$21,2,FALSE)&amp;"'!AO:AO"),MATCH($K671,INDIRECT("'"&amp;VLOOKUP($C671,ModMap!$A$2:$B$21,2,FALSE)&amp;"'!$K:$K"),0)),"")</f>
        <v/>
      </c>
      <c r="AP671" s="53" t="str">
        <f t="array" ref="AP671">IFERROR(HYPERLINK("#'"&amp;VLOOKUP($C671,ModMap!$A$2:$B$21,2,FALSE)&amp;"'!V"&amp;MATCH($K671,INDIRECT("'"&amp;VLOOKUP($C671,ModMap!$A$2:$B$21,2,FALSE)&amp;"'!$K:$K"),0),"Edit on module sheet"),"")</f>
        <v>Edit on module sheet</v>
      </c>
    </row>
    <row r="672" ht="42.0" customHeight="1">
      <c r="A672" s="54">
        <v>670.0</v>
      </c>
      <c r="B672" s="54">
        <v>670.0</v>
      </c>
      <c r="C672" s="54" t="s">
        <v>105</v>
      </c>
      <c r="D672" s="55" t="s">
        <v>106</v>
      </c>
      <c r="E672" s="36" t="s">
        <v>48</v>
      </c>
      <c r="F672" s="61" t="s">
        <v>1677</v>
      </c>
      <c r="G672" s="55" t="s">
        <v>1678</v>
      </c>
      <c r="H672" s="54" t="s">
        <v>3266</v>
      </c>
      <c r="I672" s="54" t="s">
        <v>3267</v>
      </c>
      <c r="J672" s="55" t="s">
        <v>3268</v>
      </c>
      <c r="K672" s="54" t="s">
        <v>3269</v>
      </c>
      <c r="L672" s="55" t="s">
        <v>3270</v>
      </c>
      <c r="M672" s="62" t="s">
        <v>200</v>
      </c>
      <c r="N672" s="54" t="s">
        <v>3271</v>
      </c>
      <c r="O672" s="54" t="s">
        <v>2858</v>
      </c>
      <c r="P672" s="55" t="s">
        <v>2897</v>
      </c>
      <c r="Q672" s="55" t="s">
        <v>2898</v>
      </c>
      <c r="R672" s="54" t="s">
        <v>1688</v>
      </c>
      <c r="S672" s="54" t="s">
        <v>56</v>
      </c>
      <c r="T672" s="54" t="str">
        <f t="array" ref="T672">IFERROR(INDEX(INDIRECT("'"&amp;VLOOKUP($C672,ModMap!$A$2:$B$21,2,FALSE)&amp;"'!T:T"),MATCH($K672,INDIRECT("'"&amp;VLOOKUP($C672,ModMap!$A$2:$B$21,2,FALSE)&amp;"'!$K:$K"),0)),"")</f>
        <v>Unassigned</v>
      </c>
      <c r="U672" s="45" t="s">
        <v>36</v>
      </c>
      <c r="V672" s="54" t="str">
        <f t="array" ref="V672">IFERROR(INDEX(INDIRECT("'"&amp;VLOOKUP($C672,ModMap!$A$2:$B$21,2,FALSE)&amp;"'!V:V"),MATCH($K672,INDIRECT("'"&amp;VLOOKUP($C672,ModMap!$A$2:$B$21,2,FALSE)&amp;"'!$K:$K"),0)),"")</f>
        <v>N/A</v>
      </c>
      <c r="W672" s="54" t="str">
        <f t="array" ref="W672">IFERROR(INDEX(INDIRECT("'"&amp;VLOOKUP($C672,ModMap!$A$2:$B$21,2,FALSE)&amp;"'!W:W"),MATCH($K672,INDIRECT("'"&amp;VLOOKUP($C672,ModMap!$A$2:$B$21,2,FALSE)&amp;"'!$K:$K"),0)),"")</f>
        <v/>
      </c>
      <c r="X672" s="58" t="s">
        <v>33</v>
      </c>
      <c r="Y672" s="54" t="str">
        <f t="array" ref="Y672">IFERROR(INDEX(INDIRECT("'"&amp;VLOOKUP($C672,ModMap!$A$2:$B$21,2,FALSE)&amp;"'!Y:Y"),MATCH($K672,INDIRECT("'"&amp;VLOOKUP($C672,ModMap!$A$2:$B$21,2,FALSE)&amp;"'!$K:$K"),0)),"")</f>
        <v>Not Started</v>
      </c>
      <c r="Z672" s="54" t="str">
        <f t="array" ref="Z672">IFERROR(INDEX(INDIRECT("'"&amp;VLOOKUP($C672,ModMap!$A$2:$B$21,2,FALSE)&amp;"'!Z:Z"),MATCH($K672,INDIRECT("'"&amp;VLOOKUP($C672,ModMap!$A$2:$B$21,2,FALSE)&amp;"'!$K:$K"),0)),"")</f>
        <v>Unassigned</v>
      </c>
      <c r="AA672" s="45" t="s">
        <v>36</v>
      </c>
      <c r="AB672" s="54" t="str">
        <f t="array" ref="AB672">IFERROR(INDEX(INDIRECT("'"&amp;VLOOKUP($C672,ModMap!$A$2:$B$21,2,FALSE)&amp;"'!AB:AB"),MATCH($K672,INDIRECT("'"&amp;VLOOKUP($C672,ModMap!$A$2:$B$21,2,FALSE)&amp;"'!$K:$K"),0)),"")</f>
        <v>N/A</v>
      </c>
      <c r="AC672" s="54" t="str">
        <f t="array" ref="AC672">IFERROR(INDEX(INDIRECT("'"&amp;VLOOKUP($C672,ModMap!$A$2:$B$21,2,FALSE)&amp;"'!AC:AC"),MATCH($K672,INDIRECT("'"&amp;VLOOKUP($C672,ModMap!$A$2:$B$21,2,FALSE)&amp;"'!$K:$K"),0)),"")</f>
        <v/>
      </c>
      <c r="AD672" s="58" t="s">
        <v>33</v>
      </c>
      <c r="AE672" s="54" t="str">
        <f t="array" ref="AE672">IFERROR(INDEX(INDIRECT("'"&amp;VLOOKUP($C672,ModMap!$A$2:$B$21,2,FALSE)&amp;"'!AE:AE"),MATCH($K672,INDIRECT("'"&amp;VLOOKUP($C672,ModMap!$A$2:$B$21,2,FALSE)&amp;"'!$K:$K"),0)),"")</f>
        <v>Not Started</v>
      </c>
      <c r="AF672" s="54" t="str">
        <f t="array" ref="AF672">IFERROR(INDEX(INDIRECT("'"&amp;VLOOKUP($C672,ModMap!$A$2:$B$21,2,FALSE)&amp;"'!AF:AF"),MATCH($K672,INDIRECT("'"&amp;VLOOKUP($C672,ModMap!$A$2:$B$21,2,FALSE)&amp;"'!$K:$K"),0)),"")</f>
        <v>Unassigned</v>
      </c>
      <c r="AG672" s="45" t="s">
        <v>36</v>
      </c>
      <c r="AH672" s="54" t="str">
        <f t="array" ref="AH672">IFERROR(INDEX(INDIRECT("'"&amp;VLOOKUP($C672,ModMap!$A$2:$B$21,2,FALSE)&amp;"'!AH:AH"),MATCH($K672,INDIRECT("'"&amp;VLOOKUP($C672,ModMap!$A$2:$B$21,2,FALSE)&amp;"'!$K:$K"),0)),"")</f>
        <v>N/A</v>
      </c>
      <c r="AI672" s="54" t="str">
        <f t="array" ref="AI672">IFERROR(INDEX(INDIRECT("'"&amp;VLOOKUP($C672,ModMap!$A$2:$B$21,2,FALSE)&amp;"'!AI:AI"),MATCH($K672,INDIRECT("'"&amp;VLOOKUP($C672,ModMap!$A$2:$B$21,2,FALSE)&amp;"'!$K:$K"),0)),"")</f>
        <v/>
      </c>
      <c r="AJ672" s="45" t="s">
        <v>36</v>
      </c>
      <c r="AK672" s="54" t="str">
        <f t="array" ref="AK672">IFERROR(INDEX(INDIRECT("'"&amp;VLOOKUP($C672,ModMap!$A$2:$B$21,2,FALSE)&amp;"'!AK:AK"),MATCH($K672,INDIRECT("'"&amp;VLOOKUP($C672,ModMap!$A$2:$B$21,2,FALSE)&amp;"'!$K:$K"),0)),"")</f>
        <v>N/A</v>
      </c>
      <c r="AL672" s="54" t="str">
        <f t="array" ref="AL672">IFERROR(INDEX(INDIRECT("'"&amp;VLOOKUP($C672,ModMap!$A$2:$B$21,2,FALSE)&amp;"'!AL:AL"),MATCH($K672,INDIRECT("'"&amp;VLOOKUP($C672,ModMap!$A$2:$B$21,2,FALSE)&amp;"'!$K:$K"),0)),"")</f>
        <v/>
      </c>
      <c r="AM672" s="54">
        <f t="shared" si="1"/>
        <v>2</v>
      </c>
      <c r="AN672" s="54" t="str">
        <f t="shared" si="2"/>
        <v>Not Started</v>
      </c>
      <c r="AO672" s="55" t="str">
        <f t="array" ref="AO672">IFERROR(INDEX(INDIRECT("'"&amp;VLOOKUP($C672,ModMap!$A$2:$B$21,2,FALSE)&amp;"'!AO:AO"),MATCH($K672,INDIRECT("'"&amp;VLOOKUP($C672,ModMap!$A$2:$B$21,2,FALSE)&amp;"'!$K:$K"),0)),"")</f>
        <v/>
      </c>
      <c r="AP672" s="53" t="str">
        <f t="array" ref="AP672">IFERROR(HYPERLINK("#'"&amp;VLOOKUP($C672,ModMap!$A$2:$B$21,2,FALSE)&amp;"'!V"&amp;MATCH($K672,INDIRECT("'"&amp;VLOOKUP($C672,ModMap!$A$2:$B$21,2,FALSE)&amp;"'!$K:$K"),0),"Edit on module sheet"),"")</f>
        <v>Edit on module sheet</v>
      </c>
    </row>
    <row r="673" ht="42.0" customHeight="1">
      <c r="A673" s="34">
        <v>671.0</v>
      </c>
      <c r="B673" s="34">
        <v>671.0</v>
      </c>
      <c r="C673" s="34" t="s">
        <v>105</v>
      </c>
      <c r="D673" s="35" t="s">
        <v>106</v>
      </c>
      <c r="E673" s="64" t="s">
        <v>69</v>
      </c>
      <c r="F673" s="61" t="s">
        <v>1677</v>
      </c>
      <c r="G673" s="35" t="s">
        <v>1678</v>
      </c>
      <c r="H673" s="34" t="s">
        <v>3266</v>
      </c>
      <c r="I673" s="34" t="s">
        <v>3267</v>
      </c>
      <c r="J673" s="35" t="s">
        <v>3268</v>
      </c>
      <c r="K673" s="34" t="s">
        <v>3424</v>
      </c>
      <c r="L673" s="35" t="s">
        <v>3425</v>
      </c>
      <c r="M673" s="58" t="s">
        <v>434</v>
      </c>
      <c r="N673" s="34" t="s">
        <v>3271</v>
      </c>
      <c r="O673" s="34" t="s">
        <v>2858</v>
      </c>
      <c r="P673" s="35" t="s">
        <v>2897</v>
      </c>
      <c r="Q673" s="35" t="s">
        <v>2898</v>
      </c>
      <c r="R673" s="34" t="s">
        <v>1688</v>
      </c>
      <c r="S673" s="34" t="s">
        <v>69</v>
      </c>
      <c r="T673" s="34" t="str">
        <f t="array" ref="T673">IFERROR(INDEX(INDIRECT("'"&amp;VLOOKUP($C673,ModMap!$A$2:$B$21,2,FALSE)&amp;"'!T:T"),MATCH($K673,INDIRECT("'"&amp;VLOOKUP($C673,ModMap!$A$2:$B$21,2,FALSE)&amp;"'!$K:$K"),0)),"")</f>
        <v>Unassigned</v>
      </c>
      <c r="U673" s="45" t="s">
        <v>36</v>
      </c>
      <c r="V673" s="34" t="str">
        <f t="array" ref="V673">IFERROR(INDEX(INDIRECT("'"&amp;VLOOKUP($C673,ModMap!$A$2:$B$21,2,FALSE)&amp;"'!V:V"),MATCH($K673,INDIRECT("'"&amp;VLOOKUP($C673,ModMap!$A$2:$B$21,2,FALSE)&amp;"'!$K:$K"),0)),"")</f>
        <v>N/A</v>
      </c>
      <c r="W673" s="34" t="str">
        <f t="array" ref="W673">IFERROR(INDEX(INDIRECT("'"&amp;VLOOKUP($C673,ModMap!$A$2:$B$21,2,FALSE)&amp;"'!W:W"),MATCH($K673,INDIRECT("'"&amp;VLOOKUP($C673,ModMap!$A$2:$B$21,2,FALSE)&amp;"'!$K:$K"),0)),"")</f>
        <v/>
      </c>
      <c r="X673" s="58" t="s">
        <v>33</v>
      </c>
      <c r="Y673" s="34" t="str">
        <f t="array" ref="Y673">IFERROR(INDEX(INDIRECT("'"&amp;VLOOKUP($C673,ModMap!$A$2:$B$21,2,FALSE)&amp;"'!Y:Y"),MATCH($K673,INDIRECT("'"&amp;VLOOKUP($C673,ModMap!$A$2:$B$21,2,FALSE)&amp;"'!$K:$K"),0)),"")</f>
        <v>Not Started</v>
      </c>
      <c r="Z673" s="34" t="str">
        <f t="array" ref="Z673">IFERROR(INDEX(INDIRECT("'"&amp;VLOOKUP($C673,ModMap!$A$2:$B$21,2,FALSE)&amp;"'!Z:Z"),MATCH($K673,INDIRECT("'"&amp;VLOOKUP($C673,ModMap!$A$2:$B$21,2,FALSE)&amp;"'!$K:$K"),0)),"")</f>
        <v>Unassigned</v>
      </c>
      <c r="AA673" s="45" t="s">
        <v>36</v>
      </c>
      <c r="AB673" s="34" t="str">
        <f t="array" ref="AB673">IFERROR(INDEX(INDIRECT("'"&amp;VLOOKUP($C673,ModMap!$A$2:$B$21,2,FALSE)&amp;"'!AB:AB"),MATCH($K673,INDIRECT("'"&amp;VLOOKUP($C673,ModMap!$A$2:$B$21,2,FALSE)&amp;"'!$K:$K"),0)),"")</f>
        <v>N/A</v>
      </c>
      <c r="AC673" s="34" t="str">
        <f t="array" ref="AC673">IFERROR(INDEX(INDIRECT("'"&amp;VLOOKUP($C673,ModMap!$A$2:$B$21,2,FALSE)&amp;"'!AC:AC"),MATCH($K673,INDIRECT("'"&amp;VLOOKUP($C673,ModMap!$A$2:$B$21,2,FALSE)&amp;"'!$K:$K"),0)),"")</f>
        <v/>
      </c>
      <c r="AD673" s="45" t="s">
        <v>36</v>
      </c>
      <c r="AE673" s="34" t="str">
        <f t="array" ref="AE673">IFERROR(INDEX(INDIRECT("'"&amp;VLOOKUP($C673,ModMap!$A$2:$B$21,2,FALSE)&amp;"'!AE:AE"),MATCH($K673,INDIRECT("'"&amp;VLOOKUP($C673,ModMap!$A$2:$B$21,2,FALSE)&amp;"'!$K:$K"),0)),"")</f>
        <v>N/A</v>
      </c>
      <c r="AF673" s="34" t="str">
        <f t="array" ref="AF673">IFERROR(INDEX(INDIRECT("'"&amp;VLOOKUP($C673,ModMap!$A$2:$B$21,2,FALSE)&amp;"'!AF:AF"),MATCH($K673,INDIRECT("'"&amp;VLOOKUP($C673,ModMap!$A$2:$B$21,2,FALSE)&amp;"'!$K:$K"),0)),"")</f>
        <v/>
      </c>
      <c r="AG673" s="45" t="s">
        <v>36</v>
      </c>
      <c r="AH673" s="34" t="str">
        <f t="array" ref="AH673">IFERROR(INDEX(INDIRECT("'"&amp;VLOOKUP($C673,ModMap!$A$2:$B$21,2,FALSE)&amp;"'!AH:AH"),MATCH($K673,INDIRECT("'"&amp;VLOOKUP($C673,ModMap!$A$2:$B$21,2,FALSE)&amp;"'!$K:$K"),0)),"")</f>
        <v>N/A</v>
      </c>
      <c r="AI673" s="34" t="str">
        <f t="array" ref="AI673">IFERROR(INDEX(INDIRECT("'"&amp;VLOOKUP($C673,ModMap!$A$2:$B$21,2,FALSE)&amp;"'!AI:AI"),MATCH($K673,INDIRECT("'"&amp;VLOOKUP($C673,ModMap!$A$2:$B$21,2,FALSE)&amp;"'!$K:$K"),0)),"")</f>
        <v/>
      </c>
      <c r="AJ673" s="45" t="s">
        <v>36</v>
      </c>
      <c r="AK673" s="34" t="str">
        <f t="array" ref="AK673">IFERROR(INDEX(INDIRECT("'"&amp;VLOOKUP($C673,ModMap!$A$2:$B$21,2,FALSE)&amp;"'!AK:AK"),MATCH($K673,INDIRECT("'"&amp;VLOOKUP($C673,ModMap!$A$2:$B$21,2,FALSE)&amp;"'!$K:$K"),0)),"")</f>
        <v>N/A</v>
      </c>
      <c r="AL673" s="34" t="str">
        <f t="array" ref="AL673">IFERROR(INDEX(INDIRECT("'"&amp;VLOOKUP($C673,ModMap!$A$2:$B$21,2,FALSE)&amp;"'!AL:AL"),MATCH($K673,INDIRECT("'"&amp;VLOOKUP($C673,ModMap!$A$2:$B$21,2,FALSE)&amp;"'!$K:$K"),0)),"")</f>
        <v/>
      </c>
      <c r="AM673" s="34">
        <f t="shared" si="1"/>
        <v>1</v>
      </c>
      <c r="AN673" s="34" t="str">
        <f t="shared" si="2"/>
        <v>Not Started</v>
      </c>
      <c r="AO673" s="35" t="str">
        <f t="array" ref="AO673">IFERROR(INDEX(INDIRECT("'"&amp;VLOOKUP($C673,ModMap!$A$2:$B$21,2,FALSE)&amp;"'!AO:AO"),MATCH($K673,INDIRECT("'"&amp;VLOOKUP($C673,ModMap!$A$2:$B$21,2,FALSE)&amp;"'!$K:$K"),0)),"")</f>
        <v/>
      </c>
      <c r="AP673" s="53" t="str">
        <f t="array" ref="AP673">IFERROR(HYPERLINK("#'"&amp;VLOOKUP($C673,ModMap!$A$2:$B$21,2,FALSE)&amp;"'!V"&amp;MATCH($K673,INDIRECT("'"&amp;VLOOKUP($C673,ModMap!$A$2:$B$21,2,FALSE)&amp;"'!$K:$K"),0),"Edit on module sheet"),"")</f>
        <v>Edit on module sheet</v>
      </c>
    </row>
    <row r="674" ht="42.0" customHeight="1">
      <c r="A674" s="54">
        <v>672.0</v>
      </c>
      <c r="B674" s="54">
        <v>672.0</v>
      </c>
      <c r="C674" s="54" t="s">
        <v>96</v>
      </c>
      <c r="D674" s="55" t="s">
        <v>97</v>
      </c>
      <c r="E674" s="36" t="s">
        <v>48</v>
      </c>
      <c r="F674" s="61" t="s">
        <v>1677</v>
      </c>
      <c r="G674" s="55" t="s">
        <v>1678</v>
      </c>
      <c r="H674" s="54" t="s">
        <v>2814</v>
      </c>
      <c r="I674" s="54" t="s">
        <v>2815</v>
      </c>
      <c r="J674" s="55" t="s">
        <v>2816</v>
      </c>
      <c r="K674" s="54" t="s">
        <v>2817</v>
      </c>
      <c r="L674" s="55" t="s">
        <v>2818</v>
      </c>
      <c r="M674" s="66" t="s">
        <v>211</v>
      </c>
      <c r="N674" s="54" t="s">
        <v>1134</v>
      </c>
      <c r="O674" s="54" t="s">
        <v>2819</v>
      </c>
      <c r="P674" s="55" t="s">
        <v>2820</v>
      </c>
      <c r="Q674" s="55" t="s">
        <v>2821</v>
      </c>
      <c r="R674" s="54" t="s">
        <v>1317</v>
      </c>
      <c r="S674" s="54" t="s">
        <v>56</v>
      </c>
      <c r="T674" s="54" t="str">
        <f t="array" ref="T674">IFERROR(INDEX(INDIRECT("'"&amp;VLOOKUP($C674,ModMap!$A$2:$B$21,2,FALSE)&amp;"'!T:T"),MATCH($K674,INDIRECT("'"&amp;VLOOKUP($C674,ModMap!$A$2:$B$21,2,FALSE)&amp;"'!$K:$K"),0)),"")</f>
        <v>Unassigned</v>
      </c>
      <c r="U674" s="45" t="s">
        <v>36</v>
      </c>
      <c r="V674" s="54" t="str">
        <f t="array" ref="V674">IFERROR(INDEX(INDIRECT("'"&amp;VLOOKUP($C674,ModMap!$A$2:$B$21,2,FALSE)&amp;"'!V:V"),MATCH($K674,INDIRECT("'"&amp;VLOOKUP($C674,ModMap!$A$2:$B$21,2,FALSE)&amp;"'!$K:$K"),0)),"")</f>
        <v>N/A</v>
      </c>
      <c r="W674" s="54" t="str">
        <f t="array" ref="W674">IFERROR(INDEX(INDIRECT("'"&amp;VLOOKUP($C674,ModMap!$A$2:$B$21,2,FALSE)&amp;"'!W:W"),MATCH($K674,INDIRECT("'"&amp;VLOOKUP($C674,ModMap!$A$2:$B$21,2,FALSE)&amp;"'!$K:$K"),0)),"")</f>
        <v/>
      </c>
      <c r="X674" s="58" t="s">
        <v>33</v>
      </c>
      <c r="Y674" s="54" t="str">
        <f t="array" ref="Y674">IFERROR(INDEX(INDIRECT("'"&amp;VLOOKUP($C674,ModMap!$A$2:$B$21,2,FALSE)&amp;"'!Y:Y"),MATCH($K674,INDIRECT("'"&amp;VLOOKUP($C674,ModMap!$A$2:$B$21,2,FALSE)&amp;"'!$K:$K"),0)),"")</f>
        <v>Not Started</v>
      </c>
      <c r="Z674" s="54" t="str">
        <f t="array" ref="Z674">IFERROR(INDEX(INDIRECT("'"&amp;VLOOKUP($C674,ModMap!$A$2:$B$21,2,FALSE)&amp;"'!Z:Z"),MATCH($K674,INDIRECT("'"&amp;VLOOKUP($C674,ModMap!$A$2:$B$21,2,FALSE)&amp;"'!$K:$K"),0)),"")</f>
        <v>Unassigned</v>
      </c>
      <c r="AA674" s="45" t="s">
        <v>36</v>
      </c>
      <c r="AB674" s="54" t="str">
        <f t="array" ref="AB674">IFERROR(INDEX(INDIRECT("'"&amp;VLOOKUP($C674,ModMap!$A$2:$B$21,2,FALSE)&amp;"'!AB:AB"),MATCH($K674,INDIRECT("'"&amp;VLOOKUP($C674,ModMap!$A$2:$B$21,2,FALSE)&amp;"'!$K:$K"),0)),"")</f>
        <v>N/A</v>
      </c>
      <c r="AC674" s="54" t="str">
        <f t="array" ref="AC674">IFERROR(INDEX(INDIRECT("'"&amp;VLOOKUP($C674,ModMap!$A$2:$B$21,2,FALSE)&amp;"'!AC:AC"),MATCH($K674,INDIRECT("'"&amp;VLOOKUP($C674,ModMap!$A$2:$B$21,2,FALSE)&amp;"'!$K:$K"),0)),"")</f>
        <v/>
      </c>
      <c r="AD674" s="58" t="s">
        <v>33</v>
      </c>
      <c r="AE674" s="54" t="str">
        <f t="array" ref="AE674">IFERROR(INDEX(INDIRECT("'"&amp;VLOOKUP($C674,ModMap!$A$2:$B$21,2,FALSE)&amp;"'!AE:AE"),MATCH($K674,INDIRECT("'"&amp;VLOOKUP($C674,ModMap!$A$2:$B$21,2,FALSE)&amp;"'!$K:$K"),0)),"")</f>
        <v>Not Started</v>
      </c>
      <c r="AF674" s="54" t="str">
        <f t="array" ref="AF674">IFERROR(INDEX(INDIRECT("'"&amp;VLOOKUP($C674,ModMap!$A$2:$B$21,2,FALSE)&amp;"'!AF:AF"),MATCH($K674,INDIRECT("'"&amp;VLOOKUP($C674,ModMap!$A$2:$B$21,2,FALSE)&amp;"'!$K:$K"),0)),"")</f>
        <v>Unassigned</v>
      </c>
      <c r="AG674" s="45" t="s">
        <v>36</v>
      </c>
      <c r="AH674" s="54" t="str">
        <f t="array" ref="AH674">IFERROR(INDEX(INDIRECT("'"&amp;VLOOKUP($C674,ModMap!$A$2:$B$21,2,FALSE)&amp;"'!AH:AH"),MATCH($K674,INDIRECT("'"&amp;VLOOKUP($C674,ModMap!$A$2:$B$21,2,FALSE)&amp;"'!$K:$K"),0)),"")</f>
        <v>N/A</v>
      </c>
      <c r="AI674" s="54" t="str">
        <f t="array" ref="AI674">IFERROR(INDEX(INDIRECT("'"&amp;VLOOKUP($C674,ModMap!$A$2:$B$21,2,FALSE)&amp;"'!AI:AI"),MATCH($K674,INDIRECT("'"&amp;VLOOKUP($C674,ModMap!$A$2:$B$21,2,FALSE)&amp;"'!$K:$K"),0)),"")</f>
        <v/>
      </c>
      <c r="AJ674" s="45" t="s">
        <v>36</v>
      </c>
      <c r="AK674" s="54" t="str">
        <f t="array" ref="AK674">IFERROR(INDEX(INDIRECT("'"&amp;VLOOKUP($C674,ModMap!$A$2:$B$21,2,FALSE)&amp;"'!AK:AK"),MATCH($K674,INDIRECT("'"&amp;VLOOKUP($C674,ModMap!$A$2:$B$21,2,FALSE)&amp;"'!$K:$K"),0)),"")</f>
        <v>N/A</v>
      </c>
      <c r="AL674" s="54" t="str">
        <f t="array" ref="AL674">IFERROR(INDEX(INDIRECT("'"&amp;VLOOKUP($C674,ModMap!$A$2:$B$21,2,FALSE)&amp;"'!AL:AL"),MATCH($K674,INDIRECT("'"&amp;VLOOKUP($C674,ModMap!$A$2:$B$21,2,FALSE)&amp;"'!$K:$K"),0)),"")</f>
        <v/>
      </c>
      <c r="AM674" s="54">
        <f t="shared" si="1"/>
        <v>2</v>
      </c>
      <c r="AN674" s="54" t="str">
        <f t="shared" si="2"/>
        <v>Not Started</v>
      </c>
      <c r="AO674" s="55" t="str">
        <f t="array" ref="AO674">IFERROR(INDEX(INDIRECT("'"&amp;VLOOKUP($C674,ModMap!$A$2:$B$21,2,FALSE)&amp;"'!AO:AO"),MATCH($K674,INDIRECT("'"&amp;VLOOKUP($C674,ModMap!$A$2:$B$21,2,FALSE)&amp;"'!$K:$K"),0)),"")</f>
        <v/>
      </c>
      <c r="AP674" s="53" t="str">
        <f t="array" ref="AP674">IFERROR(HYPERLINK("#'"&amp;VLOOKUP($C674,ModMap!$A$2:$B$21,2,FALSE)&amp;"'!V"&amp;MATCH($K674,INDIRECT("'"&amp;VLOOKUP($C674,ModMap!$A$2:$B$21,2,FALSE)&amp;"'!$K:$K"),0),"Edit on module sheet"),"")</f>
        <v>Edit on module sheet</v>
      </c>
    </row>
    <row r="675" ht="42.0" customHeight="1">
      <c r="A675" s="34">
        <v>673.0</v>
      </c>
      <c r="B675" s="34">
        <v>673.0</v>
      </c>
      <c r="C675" s="34" t="s">
        <v>96</v>
      </c>
      <c r="D675" s="35" t="s">
        <v>97</v>
      </c>
      <c r="E675" s="64" t="s">
        <v>69</v>
      </c>
      <c r="F675" s="61" t="s">
        <v>1677</v>
      </c>
      <c r="G675" s="35" t="s">
        <v>1678</v>
      </c>
      <c r="H675" s="34" t="s">
        <v>2814</v>
      </c>
      <c r="I675" s="34" t="s">
        <v>2815</v>
      </c>
      <c r="J675" s="35" t="s">
        <v>2816</v>
      </c>
      <c r="K675" s="34" t="s">
        <v>2824</v>
      </c>
      <c r="L675" s="35" t="s">
        <v>2825</v>
      </c>
      <c r="M675" s="58" t="s">
        <v>434</v>
      </c>
      <c r="N675" s="34" t="s">
        <v>1134</v>
      </c>
      <c r="O675" s="34" t="s">
        <v>2819</v>
      </c>
      <c r="P675" s="35" t="s">
        <v>2820</v>
      </c>
      <c r="Q675" s="35" t="s">
        <v>2821</v>
      </c>
      <c r="R675" s="34" t="s">
        <v>1317</v>
      </c>
      <c r="S675" s="34" t="s">
        <v>69</v>
      </c>
      <c r="T675" s="34" t="str">
        <f t="array" ref="T675">IFERROR(INDEX(INDIRECT("'"&amp;VLOOKUP($C675,ModMap!$A$2:$B$21,2,FALSE)&amp;"'!T:T"),MATCH($K675,INDIRECT("'"&amp;VLOOKUP($C675,ModMap!$A$2:$B$21,2,FALSE)&amp;"'!$K:$K"),0)),"")</f>
        <v>Unassigned</v>
      </c>
      <c r="U675" s="45" t="s">
        <v>36</v>
      </c>
      <c r="V675" s="34" t="str">
        <f t="array" ref="V675">IFERROR(INDEX(INDIRECT("'"&amp;VLOOKUP($C675,ModMap!$A$2:$B$21,2,FALSE)&amp;"'!V:V"),MATCH($K675,INDIRECT("'"&amp;VLOOKUP($C675,ModMap!$A$2:$B$21,2,FALSE)&amp;"'!$K:$K"),0)),"")</f>
        <v>N/A</v>
      </c>
      <c r="W675" s="34" t="str">
        <f t="array" ref="W675">IFERROR(INDEX(INDIRECT("'"&amp;VLOOKUP($C675,ModMap!$A$2:$B$21,2,FALSE)&amp;"'!W:W"),MATCH($K675,INDIRECT("'"&amp;VLOOKUP($C675,ModMap!$A$2:$B$21,2,FALSE)&amp;"'!$K:$K"),0)),"")</f>
        <v/>
      </c>
      <c r="X675" s="58" t="s">
        <v>33</v>
      </c>
      <c r="Y675" s="34" t="str">
        <f t="array" ref="Y675">IFERROR(INDEX(INDIRECT("'"&amp;VLOOKUP($C675,ModMap!$A$2:$B$21,2,FALSE)&amp;"'!Y:Y"),MATCH($K675,INDIRECT("'"&amp;VLOOKUP($C675,ModMap!$A$2:$B$21,2,FALSE)&amp;"'!$K:$K"),0)),"")</f>
        <v>Not Started</v>
      </c>
      <c r="Z675" s="34" t="str">
        <f t="array" ref="Z675">IFERROR(INDEX(INDIRECT("'"&amp;VLOOKUP($C675,ModMap!$A$2:$B$21,2,FALSE)&amp;"'!Z:Z"),MATCH($K675,INDIRECT("'"&amp;VLOOKUP($C675,ModMap!$A$2:$B$21,2,FALSE)&amp;"'!$K:$K"),0)),"")</f>
        <v>Unassigned</v>
      </c>
      <c r="AA675" s="45" t="s">
        <v>36</v>
      </c>
      <c r="AB675" s="34" t="str">
        <f t="array" ref="AB675">IFERROR(INDEX(INDIRECT("'"&amp;VLOOKUP($C675,ModMap!$A$2:$B$21,2,FALSE)&amp;"'!AB:AB"),MATCH($K675,INDIRECT("'"&amp;VLOOKUP($C675,ModMap!$A$2:$B$21,2,FALSE)&amp;"'!$K:$K"),0)),"")</f>
        <v>N/A</v>
      </c>
      <c r="AC675" s="34" t="str">
        <f t="array" ref="AC675">IFERROR(INDEX(INDIRECT("'"&amp;VLOOKUP($C675,ModMap!$A$2:$B$21,2,FALSE)&amp;"'!AC:AC"),MATCH($K675,INDIRECT("'"&amp;VLOOKUP($C675,ModMap!$A$2:$B$21,2,FALSE)&amp;"'!$K:$K"),0)),"")</f>
        <v/>
      </c>
      <c r="AD675" s="45" t="s">
        <v>36</v>
      </c>
      <c r="AE675" s="34" t="str">
        <f t="array" ref="AE675">IFERROR(INDEX(INDIRECT("'"&amp;VLOOKUP($C675,ModMap!$A$2:$B$21,2,FALSE)&amp;"'!AE:AE"),MATCH($K675,INDIRECT("'"&amp;VLOOKUP($C675,ModMap!$A$2:$B$21,2,FALSE)&amp;"'!$K:$K"),0)),"")</f>
        <v>N/A</v>
      </c>
      <c r="AF675" s="34" t="str">
        <f t="array" ref="AF675">IFERROR(INDEX(INDIRECT("'"&amp;VLOOKUP($C675,ModMap!$A$2:$B$21,2,FALSE)&amp;"'!AF:AF"),MATCH($K675,INDIRECT("'"&amp;VLOOKUP($C675,ModMap!$A$2:$B$21,2,FALSE)&amp;"'!$K:$K"),0)),"")</f>
        <v/>
      </c>
      <c r="AG675" s="45" t="s">
        <v>36</v>
      </c>
      <c r="AH675" s="34" t="str">
        <f t="array" ref="AH675">IFERROR(INDEX(INDIRECT("'"&amp;VLOOKUP($C675,ModMap!$A$2:$B$21,2,FALSE)&amp;"'!AH:AH"),MATCH($K675,INDIRECT("'"&amp;VLOOKUP($C675,ModMap!$A$2:$B$21,2,FALSE)&amp;"'!$K:$K"),0)),"")</f>
        <v>N/A</v>
      </c>
      <c r="AI675" s="34" t="str">
        <f t="array" ref="AI675">IFERROR(INDEX(INDIRECT("'"&amp;VLOOKUP($C675,ModMap!$A$2:$B$21,2,FALSE)&amp;"'!AI:AI"),MATCH($K675,INDIRECT("'"&amp;VLOOKUP($C675,ModMap!$A$2:$B$21,2,FALSE)&amp;"'!$K:$K"),0)),"")</f>
        <v/>
      </c>
      <c r="AJ675" s="45" t="s">
        <v>36</v>
      </c>
      <c r="AK675" s="34" t="str">
        <f t="array" ref="AK675">IFERROR(INDEX(INDIRECT("'"&amp;VLOOKUP($C675,ModMap!$A$2:$B$21,2,FALSE)&amp;"'!AK:AK"),MATCH($K675,INDIRECT("'"&amp;VLOOKUP($C675,ModMap!$A$2:$B$21,2,FALSE)&amp;"'!$K:$K"),0)),"")</f>
        <v>N/A</v>
      </c>
      <c r="AL675" s="34" t="str">
        <f t="array" ref="AL675">IFERROR(INDEX(INDIRECT("'"&amp;VLOOKUP($C675,ModMap!$A$2:$B$21,2,FALSE)&amp;"'!AL:AL"),MATCH($K675,INDIRECT("'"&amp;VLOOKUP($C675,ModMap!$A$2:$B$21,2,FALSE)&amp;"'!$K:$K"),0)),"")</f>
        <v/>
      </c>
      <c r="AM675" s="34">
        <f t="shared" si="1"/>
        <v>1</v>
      </c>
      <c r="AN675" s="34" t="str">
        <f t="shared" si="2"/>
        <v>Not Started</v>
      </c>
      <c r="AO675" s="35" t="str">
        <f t="array" ref="AO675">IFERROR(INDEX(INDIRECT("'"&amp;VLOOKUP($C675,ModMap!$A$2:$B$21,2,FALSE)&amp;"'!AO:AO"),MATCH($K675,INDIRECT("'"&amp;VLOOKUP($C675,ModMap!$A$2:$B$21,2,FALSE)&amp;"'!$K:$K"),0)),"")</f>
        <v/>
      </c>
      <c r="AP675" s="53" t="str">
        <f t="array" ref="AP675">IFERROR(HYPERLINK("#'"&amp;VLOOKUP($C675,ModMap!$A$2:$B$21,2,FALSE)&amp;"'!V"&amp;MATCH($K675,INDIRECT("'"&amp;VLOOKUP($C675,ModMap!$A$2:$B$21,2,FALSE)&amp;"'!$K:$K"),0),"Edit on module sheet"),"")</f>
        <v>Edit on module sheet</v>
      </c>
    </row>
    <row r="676" ht="42.0" customHeight="1">
      <c r="A676" s="54">
        <v>674.0</v>
      </c>
      <c r="B676" s="54">
        <v>674.0</v>
      </c>
      <c r="C676" s="54" t="s">
        <v>130</v>
      </c>
      <c r="D676" s="55" t="s">
        <v>131</v>
      </c>
      <c r="E676" s="36" t="s">
        <v>48</v>
      </c>
      <c r="F676" s="61" t="s">
        <v>1677</v>
      </c>
      <c r="G676" s="55" t="s">
        <v>1678</v>
      </c>
      <c r="H676" s="54" t="s">
        <v>1755</v>
      </c>
      <c r="I676" s="54" t="s">
        <v>1756</v>
      </c>
      <c r="J676" s="55" t="s">
        <v>1757</v>
      </c>
      <c r="K676" s="54" t="s">
        <v>3275</v>
      </c>
      <c r="L676" s="55" t="s">
        <v>3276</v>
      </c>
      <c r="M676" s="62" t="s">
        <v>200</v>
      </c>
      <c r="N676" s="54" t="s">
        <v>1684</v>
      </c>
      <c r="O676" s="54" t="s">
        <v>1685</v>
      </c>
      <c r="P676" s="55" t="s">
        <v>1759</v>
      </c>
      <c r="Q676" s="55" t="s">
        <v>1760</v>
      </c>
      <c r="R676" s="54" t="s">
        <v>1688</v>
      </c>
      <c r="S676" s="54" t="s">
        <v>53</v>
      </c>
      <c r="T676" s="54" t="str">
        <f t="array" ref="T676">IFERROR(INDEX(INDIRECT("'"&amp;VLOOKUP($C676,ModMap!$A$2:$B$21,2,FALSE)&amp;"'!T:T"),MATCH($K676,INDIRECT("'"&amp;VLOOKUP($C676,ModMap!$A$2:$B$21,2,FALSE)&amp;"'!$K:$K"),0)),"")</f>
        <v>Unassigned</v>
      </c>
      <c r="U676" s="45" t="s">
        <v>36</v>
      </c>
      <c r="V676" s="54" t="str">
        <f t="array" ref="V676">IFERROR(INDEX(INDIRECT("'"&amp;VLOOKUP($C676,ModMap!$A$2:$B$21,2,FALSE)&amp;"'!V:V"),MATCH($K676,INDIRECT("'"&amp;VLOOKUP($C676,ModMap!$A$2:$B$21,2,FALSE)&amp;"'!$K:$K"),0)),"")</f>
        <v>N/A</v>
      </c>
      <c r="W676" s="54" t="str">
        <f t="array" ref="W676">IFERROR(INDEX(INDIRECT("'"&amp;VLOOKUP($C676,ModMap!$A$2:$B$21,2,FALSE)&amp;"'!W:W"),MATCH($K676,INDIRECT("'"&amp;VLOOKUP($C676,ModMap!$A$2:$B$21,2,FALSE)&amp;"'!$K:$K"),0)),"")</f>
        <v/>
      </c>
      <c r="X676" s="58" t="s">
        <v>33</v>
      </c>
      <c r="Y676" s="54" t="str">
        <f t="array" ref="Y676">IFERROR(INDEX(INDIRECT("'"&amp;VLOOKUP($C676,ModMap!$A$2:$B$21,2,FALSE)&amp;"'!Y:Y"),MATCH($K676,INDIRECT("'"&amp;VLOOKUP($C676,ModMap!$A$2:$B$21,2,FALSE)&amp;"'!$K:$K"),0)),"")</f>
        <v>Not Started</v>
      </c>
      <c r="Z676" s="54" t="str">
        <f t="array" ref="Z676">IFERROR(INDEX(INDIRECT("'"&amp;VLOOKUP($C676,ModMap!$A$2:$B$21,2,FALSE)&amp;"'!Z:Z"),MATCH($K676,INDIRECT("'"&amp;VLOOKUP($C676,ModMap!$A$2:$B$21,2,FALSE)&amp;"'!$K:$K"),0)),"")</f>
        <v>Unassigned</v>
      </c>
      <c r="AA676" s="58" t="s">
        <v>33</v>
      </c>
      <c r="AB676" s="54" t="str">
        <f t="array" ref="AB676">IFERROR(INDEX(INDIRECT("'"&amp;VLOOKUP($C676,ModMap!$A$2:$B$21,2,FALSE)&amp;"'!AB:AB"),MATCH($K676,INDIRECT("'"&amp;VLOOKUP($C676,ModMap!$A$2:$B$21,2,FALSE)&amp;"'!$K:$K"),0)),"")</f>
        <v>Not Started</v>
      </c>
      <c r="AC676" s="54" t="str">
        <f t="array" ref="AC676">IFERROR(INDEX(INDIRECT("'"&amp;VLOOKUP($C676,ModMap!$A$2:$B$21,2,FALSE)&amp;"'!AC:AC"),MATCH($K676,INDIRECT("'"&amp;VLOOKUP($C676,ModMap!$A$2:$B$21,2,FALSE)&amp;"'!$K:$K"),0)),"")</f>
        <v>Unassigned</v>
      </c>
      <c r="AD676" s="45" t="s">
        <v>36</v>
      </c>
      <c r="AE676" s="54" t="str">
        <f t="array" ref="AE676">IFERROR(INDEX(INDIRECT("'"&amp;VLOOKUP($C676,ModMap!$A$2:$B$21,2,FALSE)&amp;"'!AE:AE"),MATCH($K676,INDIRECT("'"&amp;VLOOKUP($C676,ModMap!$A$2:$B$21,2,FALSE)&amp;"'!$K:$K"),0)),"")</f>
        <v>N/A</v>
      </c>
      <c r="AF676" s="54" t="str">
        <f t="array" ref="AF676">IFERROR(INDEX(INDIRECT("'"&amp;VLOOKUP($C676,ModMap!$A$2:$B$21,2,FALSE)&amp;"'!AF:AF"),MATCH($K676,INDIRECT("'"&amp;VLOOKUP($C676,ModMap!$A$2:$B$21,2,FALSE)&amp;"'!$K:$K"),0)),"")</f>
        <v/>
      </c>
      <c r="AG676" s="45" t="s">
        <v>36</v>
      </c>
      <c r="AH676" s="54" t="str">
        <f t="array" ref="AH676">IFERROR(INDEX(INDIRECT("'"&amp;VLOOKUP($C676,ModMap!$A$2:$B$21,2,FALSE)&amp;"'!AH:AH"),MATCH($K676,INDIRECT("'"&amp;VLOOKUP($C676,ModMap!$A$2:$B$21,2,FALSE)&amp;"'!$K:$K"),0)),"")</f>
        <v>N/A</v>
      </c>
      <c r="AI676" s="54" t="str">
        <f t="array" ref="AI676">IFERROR(INDEX(INDIRECT("'"&amp;VLOOKUP($C676,ModMap!$A$2:$B$21,2,FALSE)&amp;"'!AI:AI"),MATCH($K676,INDIRECT("'"&amp;VLOOKUP($C676,ModMap!$A$2:$B$21,2,FALSE)&amp;"'!$K:$K"),0)),"")</f>
        <v/>
      </c>
      <c r="AJ676" s="45" t="s">
        <v>36</v>
      </c>
      <c r="AK676" s="54" t="str">
        <f t="array" ref="AK676">IFERROR(INDEX(INDIRECT("'"&amp;VLOOKUP($C676,ModMap!$A$2:$B$21,2,FALSE)&amp;"'!AK:AK"),MATCH($K676,INDIRECT("'"&amp;VLOOKUP($C676,ModMap!$A$2:$B$21,2,FALSE)&amp;"'!$K:$K"),0)),"")</f>
        <v>N/A</v>
      </c>
      <c r="AL676" s="54" t="str">
        <f t="array" ref="AL676">IFERROR(INDEX(INDIRECT("'"&amp;VLOOKUP($C676,ModMap!$A$2:$B$21,2,FALSE)&amp;"'!AL:AL"),MATCH($K676,INDIRECT("'"&amp;VLOOKUP($C676,ModMap!$A$2:$B$21,2,FALSE)&amp;"'!$K:$K"),0)),"")</f>
        <v/>
      </c>
      <c r="AM676" s="54">
        <f t="shared" si="1"/>
        <v>2</v>
      </c>
      <c r="AN676" s="54" t="str">
        <f t="shared" si="2"/>
        <v>Not Started</v>
      </c>
      <c r="AO676" s="55" t="str">
        <f t="array" ref="AO676">IFERROR(INDEX(INDIRECT("'"&amp;VLOOKUP($C676,ModMap!$A$2:$B$21,2,FALSE)&amp;"'!AO:AO"),MATCH($K676,INDIRECT("'"&amp;VLOOKUP($C676,ModMap!$A$2:$B$21,2,FALSE)&amp;"'!$K:$K"),0)),"")</f>
        <v/>
      </c>
      <c r="AP676" s="53" t="str">
        <f t="array" ref="AP676">IFERROR(HYPERLINK("#'"&amp;VLOOKUP($C676,ModMap!$A$2:$B$21,2,FALSE)&amp;"'!V"&amp;MATCH($K676,INDIRECT("'"&amp;VLOOKUP($C676,ModMap!$A$2:$B$21,2,FALSE)&amp;"'!$K:$K"),0),"Edit on module sheet"),"")</f>
        <v>Edit on module sheet</v>
      </c>
    </row>
    <row r="677" ht="42.0" customHeight="1">
      <c r="A677" s="34">
        <v>675.0</v>
      </c>
      <c r="B677" s="34">
        <v>675.0</v>
      </c>
      <c r="C677" s="34" t="s">
        <v>130</v>
      </c>
      <c r="D677" s="35" t="s">
        <v>131</v>
      </c>
      <c r="E677" s="36" t="s">
        <v>48</v>
      </c>
      <c r="F677" s="61" t="s">
        <v>1677</v>
      </c>
      <c r="G677" s="35" t="s">
        <v>1678</v>
      </c>
      <c r="H677" s="34" t="s">
        <v>1755</v>
      </c>
      <c r="I677" s="34" t="s">
        <v>1756</v>
      </c>
      <c r="J677" s="35" t="s">
        <v>1757</v>
      </c>
      <c r="K677" s="34" t="s">
        <v>3277</v>
      </c>
      <c r="L677" s="35" t="s">
        <v>3278</v>
      </c>
      <c r="M677" s="62" t="s">
        <v>200</v>
      </c>
      <c r="N677" s="34" t="s">
        <v>1684</v>
      </c>
      <c r="O677" s="34" t="s">
        <v>1685</v>
      </c>
      <c r="P677" s="35" t="s">
        <v>1759</v>
      </c>
      <c r="Q677" s="35" t="s">
        <v>1760</v>
      </c>
      <c r="R677" s="34" t="s">
        <v>1688</v>
      </c>
      <c r="S677" s="34" t="s">
        <v>56</v>
      </c>
      <c r="T677" s="34" t="str">
        <f t="array" ref="T677">IFERROR(INDEX(INDIRECT("'"&amp;VLOOKUP($C677,ModMap!$A$2:$B$21,2,FALSE)&amp;"'!T:T"),MATCH($K677,INDIRECT("'"&amp;VLOOKUP($C677,ModMap!$A$2:$B$21,2,FALSE)&amp;"'!$K:$K"),0)),"")</f>
        <v>Unassigned</v>
      </c>
      <c r="U677" s="45" t="s">
        <v>36</v>
      </c>
      <c r="V677" s="34" t="str">
        <f t="array" ref="V677">IFERROR(INDEX(INDIRECT("'"&amp;VLOOKUP($C677,ModMap!$A$2:$B$21,2,FALSE)&amp;"'!V:V"),MATCH($K677,INDIRECT("'"&amp;VLOOKUP($C677,ModMap!$A$2:$B$21,2,FALSE)&amp;"'!$K:$K"),0)),"")</f>
        <v>N/A</v>
      </c>
      <c r="W677" s="34" t="str">
        <f t="array" ref="W677">IFERROR(INDEX(INDIRECT("'"&amp;VLOOKUP($C677,ModMap!$A$2:$B$21,2,FALSE)&amp;"'!W:W"),MATCH($K677,INDIRECT("'"&amp;VLOOKUP($C677,ModMap!$A$2:$B$21,2,FALSE)&amp;"'!$K:$K"),0)),"")</f>
        <v/>
      </c>
      <c r="X677" s="58" t="s">
        <v>33</v>
      </c>
      <c r="Y677" s="34" t="str">
        <f t="array" ref="Y677">IFERROR(INDEX(INDIRECT("'"&amp;VLOOKUP($C677,ModMap!$A$2:$B$21,2,FALSE)&amp;"'!Y:Y"),MATCH($K677,INDIRECT("'"&amp;VLOOKUP($C677,ModMap!$A$2:$B$21,2,FALSE)&amp;"'!$K:$K"),0)),"")</f>
        <v>Not Started</v>
      </c>
      <c r="Z677" s="34" t="str">
        <f t="array" ref="Z677">IFERROR(INDEX(INDIRECT("'"&amp;VLOOKUP($C677,ModMap!$A$2:$B$21,2,FALSE)&amp;"'!Z:Z"),MATCH($K677,INDIRECT("'"&amp;VLOOKUP($C677,ModMap!$A$2:$B$21,2,FALSE)&amp;"'!$K:$K"),0)),"")</f>
        <v>Unassigned</v>
      </c>
      <c r="AA677" s="58" t="s">
        <v>33</v>
      </c>
      <c r="AB677" s="34" t="str">
        <f t="array" ref="AB677">IFERROR(INDEX(INDIRECT("'"&amp;VLOOKUP($C677,ModMap!$A$2:$B$21,2,FALSE)&amp;"'!AB:AB"),MATCH($K677,INDIRECT("'"&amp;VLOOKUP($C677,ModMap!$A$2:$B$21,2,FALSE)&amp;"'!$K:$K"),0)),"")</f>
        <v>Not Started</v>
      </c>
      <c r="AC677" s="34" t="str">
        <f t="array" ref="AC677">IFERROR(INDEX(INDIRECT("'"&amp;VLOOKUP($C677,ModMap!$A$2:$B$21,2,FALSE)&amp;"'!AC:AC"),MATCH($K677,INDIRECT("'"&amp;VLOOKUP($C677,ModMap!$A$2:$B$21,2,FALSE)&amp;"'!$K:$K"),0)),"")</f>
        <v>Unassigned</v>
      </c>
      <c r="AD677" s="58" t="s">
        <v>33</v>
      </c>
      <c r="AE677" s="34" t="str">
        <f t="array" ref="AE677">IFERROR(INDEX(INDIRECT("'"&amp;VLOOKUP($C677,ModMap!$A$2:$B$21,2,FALSE)&amp;"'!AE:AE"),MATCH($K677,INDIRECT("'"&amp;VLOOKUP($C677,ModMap!$A$2:$B$21,2,FALSE)&amp;"'!$K:$K"),0)),"")</f>
        <v>Not Started</v>
      </c>
      <c r="AF677" s="34" t="str">
        <f t="array" ref="AF677">IFERROR(INDEX(INDIRECT("'"&amp;VLOOKUP($C677,ModMap!$A$2:$B$21,2,FALSE)&amp;"'!AF:AF"),MATCH($K677,INDIRECT("'"&amp;VLOOKUP($C677,ModMap!$A$2:$B$21,2,FALSE)&amp;"'!$K:$K"),0)),"")</f>
        <v>Unassigned</v>
      </c>
      <c r="AG677" s="45" t="s">
        <v>36</v>
      </c>
      <c r="AH677" s="34" t="str">
        <f t="array" ref="AH677">IFERROR(INDEX(INDIRECT("'"&amp;VLOOKUP($C677,ModMap!$A$2:$B$21,2,FALSE)&amp;"'!AH:AH"),MATCH($K677,INDIRECT("'"&amp;VLOOKUP($C677,ModMap!$A$2:$B$21,2,FALSE)&amp;"'!$K:$K"),0)),"")</f>
        <v>N/A</v>
      </c>
      <c r="AI677" s="34" t="str">
        <f t="array" ref="AI677">IFERROR(INDEX(INDIRECT("'"&amp;VLOOKUP($C677,ModMap!$A$2:$B$21,2,FALSE)&amp;"'!AI:AI"),MATCH($K677,INDIRECT("'"&amp;VLOOKUP($C677,ModMap!$A$2:$B$21,2,FALSE)&amp;"'!$K:$K"),0)),"")</f>
        <v/>
      </c>
      <c r="AJ677" s="45" t="s">
        <v>36</v>
      </c>
      <c r="AK677" s="34" t="str">
        <f t="array" ref="AK677">IFERROR(INDEX(INDIRECT("'"&amp;VLOOKUP($C677,ModMap!$A$2:$B$21,2,FALSE)&amp;"'!AK:AK"),MATCH($K677,INDIRECT("'"&amp;VLOOKUP($C677,ModMap!$A$2:$B$21,2,FALSE)&amp;"'!$K:$K"),0)),"")</f>
        <v>N/A</v>
      </c>
      <c r="AL677" s="34" t="str">
        <f t="array" ref="AL677">IFERROR(INDEX(INDIRECT("'"&amp;VLOOKUP($C677,ModMap!$A$2:$B$21,2,FALSE)&amp;"'!AL:AL"),MATCH($K677,INDIRECT("'"&amp;VLOOKUP($C677,ModMap!$A$2:$B$21,2,FALSE)&amp;"'!$K:$K"),0)),"")</f>
        <v/>
      </c>
      <c r="AM677" s="34">
        <f t="shared" si="1"/>
        <v>3</v>
      </c>
      <c r="AN677" s="34" t="str">
        <f t="shared" si="2"/>
        <v>Not Started</v>
      </c>
      <c r="AO677" s="35" t="str">
        <f t="array" ref="AO677">IFERROR(INDEX(INDIRECT("'"&amp;VLOOKUP($C677,ModMap!$A$2:$B$21,2,FALSE)&amp;"'!AO:AO"),MATCH($K677,INDIRECT("'"&amp;VLOOKUP($C677,ModMap!$A$2:$B$21,2,FALSE)&amp;"'!$K:$K"),0)),"")</f>
        <v/>
      </c>
      <c r="AP677" s="53" t="str">
        <f t="array" ref="AP677">IFERROR(HYPERLINK("#'"&amp;VLOOKUP($C677,ModMap!$A$2:$B$21,2,FALSE)&amp;"'!V"&amp;MATCH($K677,INDIRECT("'"&amp;VLOOKUP($C677,ModMap!$A$2:$B$21,2,FALSE)&amp;"'!$K:$K"),0),"Edit on module sheet"),"")</f>
        <v>Edit on module sheet</v>
      </c>
    </row>
    <row r="678" ht="42.0" customHeight="1">
      <c r="A678" s="54">
        <v>676.0</v>
      </c>
      <c r="B678" s="54">
        <v>676.0</v>
      </c>
      <c r="C678" s="54" t="s">
        <v>130</v>
      </c>
      <c r="D678" s="55" t="s">
        <v>131</v>
      </c>
      <c r="E678" s="65" t="s">
        <v>41</v>
      </c>
      <c r="F678" s="61" t="s">
        <v>1677</v>
      </c>
      <c r="G678" s="55" t="s">
        <v>1678</v>
      </c>
      <c r="H678" s="54" t="s">
        <v>1755</v>
      </c>
      <c r="I678" s="54" t="s">
        <v>1756</v>
      </c>
      <c r="J678" s="55" t="s">
        <v>1757</v>
      </c>
      <c r="K678" s="54" t="s">
        <v>1758</v>
      </c>
      <c r="L678" s="55" t="s">
        <v>1683</v>
      </c>
      <c r="M678" s="62" t="s">
        <v>200</v>
      </c>
      <c r="N678" s="54" t="s">
        <v>1684</v>
      </c>
      <c r="O678" s="54" t="s">
        <v>1685</v>
      </c>
      <c r="P678" s="55" t="s">
        <v>1759</v>
      </c>
      <c r="Q678" s="55" t="s">
        <v>1760</v>
      </c>
      <c r="R678" s="54" t="s">
        <v>1688</v>
      </c>
      <c r="S678" s="54" t="s">
        <v>206</v>
      </c>
      <c r="T678" s="54" t="str">
        <f t="array" ref="T678">IFERROR(INDEX(INDIRECT("'"&amp;VLOOKUP($C678,ModMap!$A$2:$B$21,2,FALSE)&amp;"'!T:T"),MATCH($K678,INDIRECT("'"&amp;VLOOKUP($C678,ModMap!$A$2:$B$21,2,FALSE)&amp;"'!$K:$K"),0)),"")</f>
        <v>Unassigned</v>
      </c>
      <c r="U678" s="58" t="s">
        <v>33</v>
      </c>
      <c r="V678" s="54" t="str">
        <f t="array" ref="V678">IFERROR(INDEX(INDIRECT("'"&amp;VLOOKUP($C678,ModMap!$A$2:$B$21,2,FALSE)&amp;"'!V:V"),MATCH($K678,INDIRECT("'"&amp;VLOOKUP($C678,ModMap!$A$2:$B$21,2,FALSE)&amp;"'!$K:$K"),0)),"")</f>
        <v>Not Started</v>
      </c>
      <c r="W678" s="54" t="str">
        <f t="array" ref="W678">IFERROR(INDEX(INDIRECT("'"&amp;VLOOKUP($C678,ModMap!$A$2:$B$21,2,FALSE)&amp;"'!W:W"),MATCH($K678,INDIRECT("'"&amp;VLOOKUP($C678,ModMap!$A$2:$B$21,2,FALSE)&amp;"'!$K:$K"),0)),"")</f>
        <v>Unassigned</v>
      </c>
      <c r="X678" s="45" t="s">
        <v>36</v>
      </c>
      <c r="Y678" s="54" t="str">
        <f t="array" ref="Y678">IFERROR(INDEX(INDIRECT("'"&amp;VLOOKUP($C678,ModMap!$A$2:$B$21,2,FALSE)&amp;"'!Y:Y"),MATCH($K678,INDIRECT("'"&amp;VLOOKUP($C678,ModMap!$A$2:$B$21,2,FALSE)&amp;"'!$K:$K"),0)),"")</f>
        <v>N/A</v>
      </c>
      <c r="Z678" s="54" t="str">
        <f t="array" ref="Z678">IFERROR(INDEX(INDIRECT("'"&amp;VLOOKUP($C678,ModMap!$A$2:$B$21,2,FALSE)&amp;"'!Z:Z"),MATCH($K678,INDIRECT("'"&amp;VLOOKUP($C678,ModMap!$A$2:$B$21,2,FALSE)&amp;"'!$K:$K"),0)),"")</f>
        <v/>
      </c>
      <c r="AA678" s="45" t="s">
        <v>36</v>
      </c>
      <c r="AB678" s="54" t="str">
        <f t="array" ref="AB678">IFERROR(INDEX(INDIRECT("'"&amp;VLOOKUP($C678,ModMap!$A$2:$B$21,2,FALSE)&amp;"'!AB:AB"),MATCH($K678,INDIRECT("'"&amp;VLOOKUP($C678,ModMap!$A$2:$B$21,2,FALSE)&amp;"'!$K:$K"),0)),"")</f>
        <v>N/A</v>
      </c>
      <c r="AC678" s="54" t="str">
        <f t="array" ref="AC678">IFERROR(INDEX(INDIRECT("'"&amp;VLOOKUP($C678,ModMap!$A$2:$B$21,2,FALSE)&amp;"'!AC:AC"),MATCH($K678,INDIRECT("'"&amp;VLOOKUP($C678,ModMap!$A$2:$B$21,2,FALSE)&amp;"'!$K:$K"),0)),"")</f>
        <v/>
      </c>
      <c r="AD678" s="58" t="s">
        <v>33</v>
      </c>
      <c r="AE678" s="54" t="str">
        <f t="array" ref="AE678">IFERROR(INDEX(INDIRECT("'"&amp;VLOOKUP($C678,ModMap!$A$2:$B$21,2,FALSE)&amp;"'!AE:AE"),MATCH($K678,INDIRECT("'"&amp;VLOOKUP($C678,ModMap!$A$2:$B$21,2,FALSE)&amp;"'!$K:$K"),0)),"")</f>
        <v>Not Started</v>
      </c>
      <c r="AF678" s="54" t="str">
        <f t="array" ref="AF678">IFERROR(INDEX(INDIRECT("'"&amp;VLOOKUP($C678,ModMap!$A$2:$B$21,2,FALSE)&amp;"'!AF:AF"),MATCH($K678,INDIRECT("'"&amp;VLOOKUP($C678,ModMap!$A$2:$B$21,2,FALSE)&amp;"'!$K:$K"),0)),"")</f>
        <v>Unassigned</v>
      </c>
      <c r="AG678" s="45" t="s">
        <v>36</v>
      </c>
      <c r="AH678" s="54" t="str">
        <f t="array" ref="AH678">IFERROR(INDEX(INDIRECT("'"&amp;VLOOKUP($C678,ModMap!$A$2:$B$21,2,FALSE)&amp;"'!AH:AH"),MATCH($K678,INDIRECT("'"&amp;VLOOKUP($C678,ModMap!$A$2:$B$21,2,FALSE)&amp;"'!$K:$K"),0)),"")</f>
        <v>N/A</v>
      </c>
      <c r="AI678" s="54" t="str">
        <f t="array" ref="AI678">IFERROR(INDEX(INDIRECT("'"&amp;VLOOKUP($C678,ModMap!$A$2:$B$21,2,FALSE)&amp;"'!AI:AI"),MATCH($K678,INDIRECT("'"&amp;VLOOKUP($C678,ModMap!$A$2:$B$21,2,FALSE)&amp;"'!$K:$K"),0)),"")</f>
        <v/>
      </c>
      <c r="AJ678" s="45" t="s">
        <v>36</v>
      </c>
      <c r="AK678" s="54" t="str">
        <f t="array" ref="AK678">IFERROR(INDEX(INDIRECT("'"&amp;VLOOKUP($C678,ModMap!$A$2:$B$21,2,FALSE)&amp;"'!AK:AK"),MATCH($K678,INDIRECT("'"&amp;VLOOKUP($C678,ModMap!$A$2:$B$21,2,FALSE)&amp;"'!$K:$K"),0)),"")</f>
        <v>N/A</v>
      </c>
      <c r="AL678" s="54" t="str">
        <f t="array" ref="AL678">IFERROR(INDEX(INDIRECT("'"&amp;VLOOKUP($C678,ModMap!$A$2:$B$21,2,FALSE)&amp;"'!AL:AL"),MATCH($K678,INDIRECT("'"&amp;VLOOKUP($C678,ModMap!$A$2:$B$21,2,FALSE)&amp;"'!$K:$K"),0)),"")</f>
        <v/>
      </c>
      <c r="AM678" s="54">
        <f t="shared" si="1"/>
        <v>2</v>
      </c>
      <c r="AN678" s="54" t="str">
        <f t="shared" si="2"/>
        <v>Not Started</v>
      </c>
      <c r="AO678" s="55" t="str">
        <f t="array" ref="AO678">IFERROR(INDEX(INDIRECT("'"&amp;VLOOKUP($C678,ModMap!$A$2:$B$21,2,FALSE)&amp;"'!AO:AO"),MATCH($K678,INDIRECT("'"&amp;VLOOKUP($C678,ModMap!$A$2:$B$21,2,FALSE)&amp;"'!$K:$K"),0)),"")</f>
        <v/>
      </c>
      <c r="AP678" s="53" t="str">
        <f t="array" ref="AP678">IFERROR(HYPERLINK("#'"&amp;VLOOKUP($C678,ModMap!$A$2:$B$21,2,FALSE)&amp;"'!V"&amp;MATCH($K678,INDIRECT("'"&amp;VLOOKUP($C678,ModMap!$A$2:$B$21,2,FALSE)&amp;"'!$K:$K"),0),"Edit on module sheet"),"")</f>
        <v>Edit on module sheet</v>
      </c>
    </row>
    <row r="679" ht="42.0" customHeight="1">
      <c r="A679" s="34">
        <v>677.0</v>
      </c>
      <c r="B679" s="34">
        <v>677.0</v>
      </c>
      <c r="C679" s="34" t="s">
        <v>130</v>
      </c>
      <c r="D679" s="35" t="s">
        <v>131</v>
      </c>
      <c r="E679" s="64" t="s">
        <v>69</v>
      </c>
      <c r="F679" s="61" t="s">
        <v>1677</v>
      </c>
      <c r="G679" s="35" t="s">
        <v>1678</v>
      </c>
      <c r="H679" s="34" t="s">
        <v>1755</v>
      </c>
      <c r="I679" s="34" t="s">
        <v>1756</v>
      </c>
      <c r="J679" s="35" t="s">
        <v>1757</v>
      </c>
      <c r="K679" s="34" t="s">
        <v>3920</v>
      </c>
      <c r="L679" s="35" t="s">
        <v>3921</v>
      </c>
      <c r="M679" s="58" t="s">
        <v>434</v>
      </c>
      <c r="N679" s="34" t="s">
        <v>1684</v>
      </c>
      <c r="O679" s="34" t="s">
        <v>1685</v>
      </c>
      <c r="P679" s="35" t="s">
        <v>1759</v>
      </c>
      <c r="Q679" s="35" t="s">
        <v>1760</v>
      </c>
      <c r="R679" s="34" t="s">
        <v>1688</v>
      </c>
      <c r="S679" s="34" t="s">
        <v>69</v>
      </c>
      <c r="T679" s="34" t="str">
        <f t="array" ref="T679">IFERROR(INDEX(INDIRECT("'"&amp;VLOOKUP($C679,ModMap!$A$2:$B$21,2,FALSE)&amp;"'!T:T"),MATCH($K679,INDIRECT("'"&amp;VLOOKUP($C679,ModMap!$A$2:$B$21,2,FALSE)&amp;"'!$K:$K"),0)),"")</f>
        <v>Unassigned</v>
      </c>
      <c r="U679" s="58" t="s">
        <v>33</v>
      </c>
      <c r="V679" s="34" t="str">
        <f t="array" ref="V679">IFERROR(INDEX(INDIRECT("'"&amp;VLOOKUP($C679,ModMap!$A$2:$B$21,2,FALSE)&amp;"'!V:V"),MATCH($K679,INDIRECT("'"&amp;VLOOKUP($C679,ModMap!$A$2:$B$21,2,FALSE)&amp;"'!$K:$K"),0)),"")</f>
        <v>Not Started</v>
      </c>
      <c r="W679" s="34" t="str">
        <f t="array" ref="W679">IFERROR(INDEX(INDIRECT("'"&amp;VLOOKUP($C679,ModMap!$A$2:$B$21,2,FALSE)&amp;"'!W:W"),MATCH($K679,INDIRECT("'"&amp;VLOOKUP($C679,ModMap!$A$2:$B$21,2,FALSE)&amp;"'!$K:$K"),0)),"")</f>
        <v>Unassigned</v>
      </c>
      <c r="X679" s="58" t="s">
        <v>33</v>
      </c>
      <c r="Y679" s="34" t="str">
        <f t="array" ref="Y679">IFERROR(INDEX(INDIRECT("'"&amp;VLOOKUP($C679,ModMap!$A$2:$B$21,2,FALSE)&amp;"'!Y:Y"),MATCH($K679,INDIRECT("'"&amp;VLOOKUP($C679,ModMap!$A$2:$B$21,2,FALSE)&amp;"'!$K:$K"),0)),"")</f>
        <v>Not Started</v>
      </c>
      <c r="Z679" s="34" t="str">
        <f t="array" ref="Z679">IFERROR(INDEX(INDIRECT("'"&amp;VLOOKUP($C679,ModMap!$A$2:$B$21,2,FALSE)&amp;"'!Z:Z"),MATCH($K679,INDIRECT("'"&amp;VLOOKUP($C679,ModMap!$A$2:$B$21,2,FALSE)&amp;"'!$K:$K"),0)),"")</f>
        <v>Unassigned</v>
      </c>
      <c r="AA679" s="45" t="s">
        <v>36</v>
      </c>
      <c r="AB679" s="34" t="str">
        <f t="array" ref="AB679">IFERROR(INDEX(INDIRECT("'"&amp;VLOOKUP($C679,ModMap!$A$2:$B$21,2,FALSE)&amp;"'!AB:AB"),MATCH($K679,INDIRECT("'"&amp;VLOOKUP($C679,ModMap!$A$2:$B$21,2,FALSE)&amp;"'!$K:$K"),0)),"")</f>
        <v>N/A</v>
      </c>
      <c r="AC679" s="34" t="str">
        <f t="array" ref="AC679">IFERROR(INDEX(INDIRECT("'"&amp;VLOOKUP($C679,ModMap!$A$2:$B$21,2,FALSE)&amp;"'!AC:AC"),MATCH($K679,INDIRECT("'"&amp;VLOOKUP($C679,ModMap!$A$2:$B$21,2,FALSE)&amp;"'!$K:$K"),0)),"")</f>
        <v/>
      </c>
      <c r="AD679" s="58" t="s">
        <v>33</v>
      </c>
      <c r="AE679" s="34" t="str">
        <f t="array" ref="AE679">IFERROR(INDEX(INDIRECT("'"&amp;VLOOKUP($C679,ModMap!$A$2:$B$21,2,FALSE)&amp;"'!AE:AE"),MATCH($K679,INDIRECT("'"&amp;VLOOKUP($C679,ModMap!$A$2:$B$21,2,FALSE)&amp;"'!$K:$K"),0)),"")</f>
        <v>Not Started</v>
      </c>
      <c r="AF679" s="34" t="str">
        <f t="array" ref="AF679">IFERROR(INDEX(INDIRECT("'"&amp;VLOOKUP($C679,ModMap!$A$2:$B$21,2,FALSE)&amp;"'!AF:AF"),MATCH($K679,INDIRECT("'"&amp;VLOOKUP($C679,ModMap!$A$2:$B$21,2,FALSE)&amp;"'!$K:$K"),0)),"")</f>
        <v>Unassigned</v>
      </c>
      <c r="AG679" s="45" t="s">
        <v>36</v>
      </c>
      <c r="AH679" s="34" t="str">
        <f t="array" ref="AH679">IFERROR(INDEX(INDIRECT("'"&amp;VLOOKUP($C679,ModMap!$A$2:$B$21,2,FALSE)&amp;"'!AH:AH"),MATCH($K679,INDIRECT("'"&amp;VLOOKUP($C679,ModMap!$A$2:$B$21,2,FALSE)&amp;"'!$K:$K"),0)),"")</f>
        <v>N/A</v>
      </c>
      <c r="AI679" s="34" t="str">
        <f t="array" ref="AI679">IFERROR(INDEX(INDIRECT("'"&amp;VLOOKUP($C679,ModMap!$A$2:$B$21,2,FALSE)&amp;"'!AI:AI"),MATCH($K679,INDIRECT("'"&amp;VLOOKUP($C679,ModMap!$A$2:$B$21,2,FALSE)&amp;"'!$K:$K"),0)),"")</f>
        <v/>
      </c>
      <c r="AJ679" s="45" t="s">
        <v>36</v>
      </c>
      <c r="AK679" s="34" t="str">
        <f t="array" ref="AK679">IFERROR(INDEX(INDIRECT("'"&amp;VLOOKUP($C679,ModMap!$A$2:$B$21,2,FALSE)&amp;"'!AK:AK"),MATCH($K679,INDIRECT("'"&amp;VLOOKUP($C679,ModMap!$A$2:$B$21,2,FALSE)&amp;"'!$K:$K"),0)),"")</f>
        <v>N/A</v>
      </c>
      <c r="AL679" s="34" t="str">
        <f t="array" ref="AL679">IFERROR(INDEX(INDIRECT("'"&amp;VLOOKUP($C679,ModMap!$A$2:$B$21,2,FALSE)&amp;"'!AL:AL"),MATCH($K679,INDIRECT("'"&amp;VLOOKUP($C679,ModMap!$A$2:$B$21,2,FALSE)&amp;"'!$K:$K"),0)),"")</f>
        <v/>
      </c>
      <c r="AM679" s="34">
        <f t="shared" si="1"/>
        <v>3</v>
      </c>
      <c r="AN679" s="34" t="str">
        <f t="shared" si="2"/>
        <v>Not Started</v>
      </c>
      <c r="AO679" s="35" t="str">
        <f t="array" ref="AO679">IFERROR(INDEX(INDIRECT("'"&amp;VLOOKUP($C679,ModMap!$A$2:$B$21,2,FALSE)&amp;"'!AO:AO"),MATCH($K679,INDIRECT("'"&amp;VLOOKUP($C679,ModMap!$A$2:$B$21,2,FALSE)&amp;"'!$K:$K"),0)),"")</f>
        <v/>
      </c>
      <c r="AP679" s="53" t="str">
        <f t="array" ref="AP679">IFERROR(HYPERLINK("#'"&amp;VLOOKUP($C679,ModMap!$A$2:$B$21,2,FALSE)&amp;"'!V"&amp;MATCH($K679,INDIRECT("'"&amp;VLOOKUP($C679,ModMap!$A$2:$B$21,2,FALSE)&amp;"'!$K:$K"),0),"Edit on module sheet"),"")</f>
        <v>Edit on module sheet</v>
      </c>
    </row>
    <row r="680" ht="42.0" customHeight="1">
      <c r="A680" s="54">
        <v>678.0</v>
      </c>
      <c r="B680" s="54">
        <v>678.0</v>
      </c>
      <c r="C680" s="54" t="s">
        <v>133</v>
      </c>
      <c r="D680" s="55" t="s">
        <v>134</v>
      </c>
      <c r="E680" s="67" t="s">
        <v>62</v>
      </c>
      <c r="F680" s="85" t="s">
        <v>1900</v>
      </c>
      <c r="G680" s="55" t="s">
        <v>1901</v>
      </c>
      <c r="H680" s="54" t="s">
        <v>1902</v>
      </c>
      <c r="I680" s="54" t="s">
        <v>1903</v>
      </c>
      <c r="J680" s="55" t="s">
        <v>1904</v>
      </c>
      <c r="K680" s="54" t="s">
        <v>1905</v>
      </c>
      <c r="L680" s="55" t="s">
        <v>1906</v>
      </c>
      <c r="M680" s="62" t="s">
        <v>200</v>
      </c>
      <c r="N680" s="54" t="s">
        <v>1907</v>
      </c>
      <c r="O680" s="54" t="s">
        <v>1685</v>
      </c>
      <c r="P680" s="55" t="s">
        <v>1908</v>
      </c>
      <c r="Q680" s="55" t="s">
        <v>1909</v>
      </c>
      <c r="R680" s="54" t="s">
        <v>1910</v>
      </c>
      <c r="S680" s="54" t="s">
        <v>1911</v>
      </c>
      <c r="T680" s="54" t="str">
        <f t="array" ref="T680">IFERROR(INDEX(INDIRECT("'"&amp;VLOOKUP($C680,ModMap!$A$2:$B$21,2,FALSE)&amp;"'!T:T"),MATCH($K680,INDIRECT("'"&amp;VLOOKUP($C680,ModMap!$A$2:$B$21,2,FALSE)&amp;"'!$K:$K"),0)),"")</f>
        <v>Pranav Bandekar</v>
      </c>
      <c r="U680" s="58" t="s">
        <v>33</v>
      </c>
      <c r="V680" s="54" t="str">
        <f t="array" ref="V680">IFERROR(INDEX(INDIRECT("'"&amp;VLOOKUP($C680,ModMap!$A$2:$B$21,2,FALSE)&amp;"'!V:V"),MATCH($K680,INDIRECT("'"&amp;VLOOKUP($C680,ModMap!$A$2:$B$21,2,FALSE)&amp;"'!$K:$K"),0)),"")</f>
        <v>Done</v>
      </c>
      <c r="W680" s="54" t="str">
        <f t="array" ref="W680">IFERROR(INDEX(INDIRECT("'"&amp;VLOOKUP($C680,ModMap!$A$2:$B$21,2,FALSE)&amp;"'!W:W"),MATCH($K680,INDIRECT("'"&amp;VLOOKUP($C680,ModMap!$A$2:$B$21,2,FALSE)&amp;"'!$K:$K"),0)),"")</f>
        <v>Pranav Bandekar</v>
      </c>
      <c r="X680" s="45" t="s">
        <v>36</v>
      </c>
      <c r="Y680" s="54" t="str">
        <f t="array" ref="Y680">IFERROR(INDEX(INDIRECT("'"&amp;VLOOKUP($C680,ModMap!$A$2:$B$21,2,FALSE)&amp;"'!Y:Y"),MATCH($K680,INDIRECT("'"&amp;VLOOKUP($C680,ModMap!$A$2:$B$21,2,FALSE)&amp;"'!$K:$K"),0)),"")</f>
        <v>N/A</v>
      </c>
      <c r="Z680" s="54" t="str">
        <f t="array" ref="Z680">IFERROR(INDEX(INDIRECT("'"&amp;VLOOKUP($C680,ModMap!$A$2:$B$21,2,FALSE)&amp;"'!Z:Z"),MATCH($K680,INDIRECT("'"&amp;VLOOKUP($C680,ModMap!$A$2:$B$21,2,FALSE)&amp;"'!$K:$K"),0)),"")</f>
        <v/>
      </c>
      <c r="AA680" s="45" t="s">
        <v>36</v>
      </c>
      <c r="AB680" s="54" t="str">
        <f t="array" ref="AB680">IFERROR(INDEX(INDIRECT("'"&amp;VLOOKUP($C680,ModMap!$A$2:$B$21,2,FALSE)&amp;"'!AB:AB"),MATCH($K680,INDIRECT("'"&amp;VLOOKUP($C680,ModMap!$A$2:$B$21,2,FALSE)&amp;"'!$K:$K"),0)),"")</f>
        <v>N/A</v>
      </c>
      <c r="AC680" s="54" t="str">
        <f t="array" ref="AC680">IFERROR(INDEX(INDIRECT("'"&amp;VLOOKUP($C680,ModMap!$A$2:$B$21,2,FALSE)&amp;"'!AC:AC"),MATCH($K680,INDIRECT("'"&amp;VLOOKUP($C680,ModMap!$A$2:$B$21,2,FALSE)&amp;"'!$K:$K"),0)),"")</f>
        <v/>
      </c>
      <c r="AD680" s="45" t="s">
        <v>36</v>
      </c>
      <c r="AE680" s="54" t="str">
        <f t="array" ref="AE680">IFERROR(INDEX(INDIRECT("'"&amp;VLOOKUP($C680,ModMap!$A$2:$B$21,2,FALSE)&amp;"'!AE:AE"),MATCH($K680,INDIRECT("'"&amp;VLOOKUP($C680,ModMap!$A$2:$B$21,2,FALSE)&amp;"'!$K:$K"),0)),"")</f>
        <v>N/A</v>
      </c>
      <c r="AF680" s="54" t="str">
        <f t="array" ref="AF680">IFERROR(INDEX(INDIRECT("'"&amp;VLOOKUP($C680,ModMap!$A$2:$B$21,2,FALSE)&amp;"'!AF:AF"),MATCH($K680,INDIRECT("'"&amp;VLOOKUP($C680,ModMap!$A$2:$B$21,2,FALSE)&amp;"'!$K:$K"),0)),"")</f>
        <v/>
      </c>
      <c r="AG680" s="58" t="s">
        <v>33</v>
      </c>
      <c r="AH680" s="54" t="str">
        <f t="array" ref="AH680">IFERROR(INDEX(INDIRECT("'"&amp;VLOOKUP($C680,ModMap!$A$2:$B$21,2,FALSE)&amp;"'!AH:AH"),MATCH($K680,INDIRECT("'"&amp;VLOOKUP($C680,ModMap!$A$2:$B$21,2,FALSE)&amp;"'!$K:$K"),0)),"")</f>
        <v>Done</v>
      </c>
      <c r="AI680" s="54" t="str">
        <f t="array" ref="AI680">IFERROR(INDEX(INDIRECT("'"&amp;VLOOKUP($C680,ModMap!$A$2:$B$21,2,FALSE)&amp;"'!AI:AI"),MATCH($K680,INDIRECT("'"&amp;VLOOKUP($C680,ModMap!$A$2:$B$21,2,FALSE)&amp;"'!$K:$K"),0)),"")</f>
        <v>Pranav Bandekar</v>
      </c>
      <c r="AJ680" s="45" t="s">
        <v>36</v>
      </c>
      <c r="AK680" s="54" t="str">
        <f t="array" ref="AK680">IFERROR(INDEX(INDIRECT("'"&amp;VLOOKUP($C680,ModMap!$A$2:$B$21,2,FALSE)&amp;"'!AK:AK"),MATCH($K680,INDIRECT("'"&amp;VLOOKUP($C680,ModMap!$A$2:$B$21,2,FALSE)&amp;"'!$K:$K"),0)),"")</f>
        <v>N/A</v>
      </c>
      <c r="AL680" s="54" t="str">
        <f t="array" ref="AL680">IFERROR(INDEX(INDIRECT("'"&amp;VLOOKUP($C680,ModMap!$A$2:$B$21,2,FALSE)&amp;"'!AL:AL"),MATCH($K680,INDIRECT("'"&amp;VLOOKUP($C680,ModMap!$A$2:$B$21,2,FALSE)&amp;"'!$K:$K"),0)),"")</f>
        <v/>
      </c>
      <c r="AM680" s="54">
        <f t="shared" si="1"/>
        <v>0</v>
      </c>
      <c r="AN680" s="54" t="str">
        <f t="shared" si="2"/>
        <v>Done</v>
      </c>
      <c r="AO680" s="55" t="str">
        <f t="array" ref="AO680">IFERROR(INDEX(INDIRECT("'"&amp;VLOOKUP($C680,ModMap!$A$2:$B$21,2,FALSE)&amp;"'!AO:AO"),MATCH($K680,INDIRECT("'"&amp;VLOOKUP($C680,ModMap!$A$2:$B$21,2,FALSE)&amp;"'!$K:$K"),0)),"")</f>
        <v/>
      </c>
      <c r="AP680" s="53" t="str">
        <f t="array" ref="AP680">IFERROR(HYPERLINK("#'"&amp;VLOOKUP($C680,ModMap!$A$2:$B$21,2,FALSE)&amp;"'!V"&amp;MATCH($K680,INDIRECT("'"&amp;VLOOKUP($C680,ModMap!$A$2:$B$21,2,FALSE)&amp;"'!$K:$K"),0),"Edit on module sheet"),"")</f>
        <v>Edit on module sheet</v>
      </c>
    </row>
    <row r="681" ht="42.0" customHeight="1">
      <c r="A681" s="34">
        <v>679.0</v>
      </c>
      <c r="B681" s="34">
        <v>679.0</v>
      </c>
      <c r="C681" s="34" t="s">
        <v>133</v>
      </c>
      <c r="D681" s="35" t="s">
        <v>134</v>
      </c>
      <c r="E681" s="67" t="s">
        <v>62</v>
      </c>
      <c r="F681" s="85" t="s">
        <v>1900</v>
      </c>
      <c r="G681" s="35" t="s">
        <v>1901</v>
      </c>
      <c r="H681" s="34" t="s">
        <v>1902</v>
      </c>
      <c r="I681" s="34" t="s">
        <v>1903</v>
      </c>
      <c r="J681" s="35" t="s">
        <v>1904</v>
      </c>
      <c r="K681" s="34" t="s">
        <v>1918</v>
      </c>
      <c r="L681" s="35" t="s">
        <v>1919</v>
      </c>
      <c r="M681" s="62" t="s">
        <v>200</v>
      </c>
      <c r="N681" s="34" t="s">
        <v>1907</v>
      </c>
      <c r="O681" s="34" t="s">
        <v>1685</v>
      </c>
      <c r="P681" s="35" t="s">
        <v>1908</v>
      </c>
      <c r="Q681" s="35" t="s">
        <v>1909</v>
      </c>
      <c r="R681" s="34" t="s">
        <v>1910</v>
      </c>
      <c r="S681" s="34" t="s">
        <v>1920</v>
      </c>
      <c r="T681" s="34" t="str">
        <f t="array" ref="T681">IFERROR(INDEX(INDIRECT("'"&amp;VLOOKUP($C681,ModMap!$A$2:$B$21,2,FALSE)&amp;"'!T:T"),MATCH($K681,INDIRECT("'"&amp;VLOOKUP($C681,ModMap!$A$2:$B$21,2,FALSE)&amp;"'!$K:$K"),0)),"")</f>
        <v>Unassigned</v>
      </c>
      <c r="U681" s="58" t="s">
        <v>33</v>
      </c>
      <c r="V681" s="34" t="str">
        <f t="array" ref="V681">IFERROR(INDEX(INDIRECT("'"&amp;VLOOKUP($C681,ModMap!$A$2:$B$21,2,FALSE)&amp;"'!V:V"),MATCH($K681,INDIRECT("'"&amp;VLOOKUP($C681,ModMap!$A$2:$B$21,2,FALSE)&amp;"'!$K:$K"),0)),"")</f>
        <v>Not Started</v>
      </c>
      <c r="W681" s="34" t="str">
        <f t="array" ref="W681">IFERROR(INDEX(INDIRECT("'"&amp;VLOOKUP($C681,ModMap!$A$2:$B$21,2,FALSE)&amp;"'!W:W"),MATCH($K681,INDIRECT("'"&amp;VLOOKUP($C681,ModMap!$A$2:$B$21,2,FALSE)&amp;"'!$K:$K"),0)),"")</f>
        <v>Unassigned</v>
      </c>
      <c r="X681" s="45" t="s">
        <v>36</v>
      </c>
      <c r="Y681" s="34" t="str">
        <f t="array" ref="Y681">IFERROR(INDEX(INDIRECT("'"&amp;VLOOKUP($C681,ModMap!$A$2:$B$21,2,FALSE)&amp;"'!Y:Y"),MATCH($K681,INDIRECT("'"&amp;VLOOKUP($C681,ModMap!$A$2:$B$21,2,FALSE)&amp;"'!$K:$K"),0)),"")</f>
        <v>N/A</v>
      </c>
      <c r="Z681" s="34" t="str">
        <f t="array" ref="Z681">IFERROR(INDEX(INDIRECT("'"&amp;VLOOKUP($C681,ModMap!$A$2:$B$21,2,FALSE)&amp;"'!Z:Z"),MATCH($K681,INDIRECT("'"&amp;VLOOKUP($C681,ModMap!$A$2:$B$21,2,FALSE)&amp;"'!$K:$K"),0)),"")</f>
        <v/>
      </c>
      <c r="AA681" s="45" t="s">
        <v>36</v>
      </c>
      <c r="AB681" s="34" t="str">
        <f t="array" ref="AB681">IFERROR(INDEX(INDIRECT("'"&amp;VLOOKUP($C681,ModMap!$A$2:$B$21,2,FALSE)&amp;"'!AB:AB"),MATCH($K681,INDIRECT("'"&amp;VLOOKUP($C681,ModMap!$A$2:$B$21,2,FALSE)&amp;"'!$K:$K"),0)),"")</f>
        <v>N/A</v>
      </c>
      <c r="AC681" s="34" t="str">
        <f t="array" ref="AC681">IFERROR(INDEX(INDIRECT("'"&amp;VLOOKUP($C681,ModMap!$A$2:$B$21,2,FALSE)&amp;"'!AC:AC"),MATCH($K681,INDIRECT("'"&amp;VLOOKUP($C681,ModMap!$A$2:$B$21,2,FALSE)&amp;"'!$K:$K"),0)),"")</f>
        <v/>
      </c>
      <c r="AD681" s="58" t="s">
        <v>33</v>
      </c>
      <c r="AE681" s="34" t="str">
        <f t="array" ref="AE681">IFERROR(INDEX(INDIRECT("'"&amp;VLOOKUP($C681,ModMap!$A$2:$B$21,2,FALSE)&amp;"'!AE:AE"),MATCH($K681,INDIRECT("'"&amp;VLOOKUP($C681,ModMap!$A$2:$B$21,2,FALSE)&amp;"'!$K:$K"),0)),"")</f>
        <v>Not Started</v>
      </c>
      <c r="AF681" s="34" t="str">
        <f t="array" ref="AF681">IFERROR(INDEX(INDIRECT("'"&amp;VLOOKUP($C681,ModMap!$A$2:$B$21,2,FALSE)&amp;"'!AF:AF"),MATCH($K681,INDIRECT("'"&amp;VLOOKUP($C681,ModMap!$A$2:$B$21,2,FALSE)&amp;"'!$K:$K"),0)),"")</f>
        <v>Unassigned</v>
      </c>
      <c r="AG681" s="58" t="s">
        <v>33</v>
      </c>
      <c r="AH681" s="34" t="str">
        <f t="array" ref="AH681">IFERROR(INDEX(INDIRECT("'"&amp;VLOOKUP($C681,ModMap!$A$2:$B$21,2,FALSE)&amp;"'!AH:AH"),MATCH($K681,INDIRECT("'"&amp;VLOOKUP($C681,ModMap!$A$2:$B$21,2,FALSE)&amp;"'!$K:$K"),0)),"")</f>
        <v>Not Started</v>
      </c>
      <c r="AI681" s="34" t="str">
        <f t="array" ref="AI681">IFERROR(INDEX(INDIRECT("'"&amp;VLOOKUP($C681,ModMap!$A$2:$B$21,2,FALSE)&amp;"'!AI:AI"),MATCH($K681,INDIRECT("'"&amp;VLOOKUP($C681,ModMap!$A$2:$B$21,2,FALSE)&amp;"'!$K:$K"),0)),"")</f>
        <v>Unassigned</v>
      </c>
      <c r="AJ681" s="45" t="s">
        <v>36</v>
      </c>
      <c r="AK681" s="34" t="str">
        <f t="array" ref="AK681">IFERROR(INDEX(INDIRECT("'"&amp;VLOOKUP($C681,ModMap!$A$2:$B$21,2,FALSE)&amp;"'!AK:AK"),MATCH($K681,INDIRECT("'"&amp;VLOOKUP($C681,ModMap!$A$2:$B$21,2,FALSE)&amp;"'!$K:$K"),0)),"")</f>
        <v>N/A</v>
      </c>
      <c r="AL681" s="34" t="str">
        <f t="array" ref="AL681">IFERROR(INDEX(INDIRECT("'"&amp;VLOOKUP($C681,ModMap!$A$2:$B$21,2,FALSE)&amp;"'!AL:AL"),MATCH($K681,INDIRECT("'"&amp;VLOOKUP($C681,ModMap!$A$2:$B$21,2,FALSE)&amp;"'!$K:$K"),0)),"")</f>
        <v/>
      </c>
      <c r="AM681" s="34">
        <f t="shared" si="1"/>
        <v>3</v>
      </c>
      <c r="AN681" s="34" t="str">
        <f t="shared" si="2"/>
        <v>Not Started</v>
      </c>
      <c r="AO681" s="35" t="str">
        <f t="array" ref="AO681">IFERROR(INDEX(INDIRECT("'"&amp;VLOOKUP($C681,ModMap!$A$2:$B$21,2,FALSE)&amp;"'!AO:AO"),MATCH($K681,INDIRECT("'"&amp;VLOOKUP($C681,ModMap!$A$2:$B$21,2,FALSE)&amp;"'!$K:$K"),0)),"")</f>
        <v/>
      </c>
      <c r="AP681" s="53" t="str">
        <f t="array" ref="AP681">IFERROR(HYPERLINK("#'"&amp;VLOOKUP($C681,ModMap!$A$2:$B$21,2,FALSE)&amp;"'!V"&amp;MATCH($K681,INDIRECT("'"&amp;VLOOKUP($C681,ModMap!$A$2:$B$21,2,FALSE)&amp;"'!$K:$K"),0),"Edit on module sheet"),"")</f>
        <v>Edit on module sheet</v>
      </c>
    </row>
    <row r="682" ht="42.0" customHeight="1">
      <c r="A682" s="54">
        <v>680.0</v>
      </c>
      <c r="B682" s="54">
        <v>680.0</v>
      </c>
      <c r="C682" s="54" t="s">
        <v>133</v>
      </c>
      <c r="D682" s="55" t="s">
        <v>134</v>
      </c>
      <c r="E682" s="67" t="s">
        <v>62</v>
      </c>
      <c r="F682" s="85" t="s">
        <v>1900</v>
      </c>
      <c r="G682" s="55" t="s">
        <v>1901</v>
      </c>
      <c r="H682" s="54" t="s">
        <v>1902</v>
      </c>
      <c r="I682" s="54" t="s">
        <v>1903</v>
      </c>
      <c r="J682" s="55" t="s">
        <v>1904</v>
      </c>
      <c r="K682" s="54" t="s">
        <v>1924</v>
      </c>
      <c r="L682" s="55" t="s">
        <v>1925</v>
      </c>
      <c r="M682" s="62" t="s">
        <v>200</v>
      </c>
      <c r="N682" s="54" t="s">
        <v>1907</v>
      </c>
      <c r="O682" s="54" t="s">
        <v>1685</v>
      </c>
      <c r="P682" s="55" t="s">
        <v>1908</v>
      </c>
      <c r="Q682" s="55" t="s">
        <v>1909</v>
      </c>
      <c r="R682" s="54" t="s">
        <v>1910</v>
      </c>
      <c r="S682" s="54" t="s">
        <v>1928</v>
      </c>
      <c r="T682" s="54" t="str">
        <f t="array" ref="T682">IFERROR(INDEX(INDIRECT("'"&amp;VLOOKUP($C682,ModMap!$A$2:$B$21,2,FALSE)&amp;"'!T:T"),MATCH($K682,INDIRECT("'"&amp;VLOOKUP($C682,ModMap!$A$2:$B$21,2,FALSE)&amp;"'!$K:$K"),0)),"")</f>
        <v>Unassigned</v>
      </c>
      <c r="U682" s="58" t="s">
        <v>33</v>
      </c>
      <c r="V682" s="54" t="str">
        <f t="array" ref="V682">IFERROR(INDEX(INDIRECT("'"&amp;VLOOKUP($C682,ModMap!$A$2:$B$21,2,FALSE)&amp;"'!V:V"),MATCH($K682,INDIRECT("'"&amp;VLOOKUP($C682,ModMap!$A$2:$B$21,2,FALSE)&amp;"'!$K:$K"),0)),"")</f>
        <v>Not Started</v>
      </c>
      <c r="W682" s="54" t="str">
        <f t="array" ref="W682">IFERROR(INDEX(INDIRECT("'"&amp;VLOOKUP($C682,ModMap!$A$2:$B$21,2,FALSE)&amp;"'!W:W"),MATCH($K682,INDIRECT("'"&amp;VLOOKUP($C682,ModMap!$A$2:$B$21,2,FALSE)&amp;"'!$K:$K"),0)),"")</f>
        <v>Unassigned</v>
      </c>
      <c r="X682" s="45" t="s">
        <v>36</v>
      </c>
      <c r="Y682" s="54" t="str">
        <f t="array" ref="Y682">IFERROR(INDEX(INDIRECT("'"&amp;VLOOKUP($C682,ModMap!$A$2:$B$21,2,FALSE)&amp;"'!Y:Y"),MATCH($K682,INDIRECT("'"&amp;VLOOKUP($C682,ModMap!$A$2:$B$21,2,FALSE)&amp;"'!$K:$K"),0)),"")</f>
        <v>N/A</v>
      </c>
      <c r="Z682" s="54" t="str">
        <f t="array" ref="Z682">IFERROR(INDEX(INDIRECT("'"&amp;VLOOKUP($C682,ModMap!$A$2:$B$21,2,FALSE)&amp;"'!Z:Z"),MATCH($K682,INDIRECT("'"&amp;VLOOKUP($C682,ModMap!$A$2:$B$21,2,FALSE)&amp;"'!$K:$K"),0)),"")</f>
        <v/>
      </c>
      <c r="AA682" s="45" t="s">
        <v>36</v>
      </c>
      <c r="AB682" s="54" t="str">
        <f t="array" ref="AB682">IFERROR(INDEX(INDIRECT("'"&amp;VLOOKUP($C682,ModMap!$A$2:$B$21,2,FALSE)&amp;"'!AB:AB"),MATCH($K682,INDIRECT("'"&amp;VLOOKUP($C682,ModMap!$A$2:$B$21,2,FALSE)&amp;"'!$K:$K"),0)),"")</f>
        <v>N/A</v>
      </c>
      <c r="AC682" s="54" t="str">
        <f t="array" ref="AC682">IFERROR(INDEX(INDIRECT("'"&amp;VLOOKUP($C682,ModMap!$A$2:$B$21,2,FALSE)&amp;"'!AC:AC"),MATCH($K682,INDIRECT("'"&amp;VLOOKUP($C682,ModMap!$A$2:$B$21,2,FALSE)&amp;"'!$K:$K"),0)),"")</f>
        <v/>
      </c>
      <c r="AD682" s="45" t="s">
        <v>36</v>
      </c>
      <c r="AE682" s="54" t="str">
        <f t="array" ref="AE682">IFERROR(INDEX(INDIRECT("'"&amp;VLOOKUP($C682,ModMap!$A$2:$B$21,2,FALSE)&amp;"'!AE:AE"),MATCH($K682,INDIRECT("'"&amp;VLOOKUP($C682,ModMap!$A$2:$B$21,2,FALSE)&amp;"'!$K:$K"),0)),"")</f>
        <v>N/A</v>
      </c>
      <c r="AF682" s="54" t="str">
        <f t="array" ref="AF682">IFERROR(INDEX(INDIRECT("'"&amp;VLOOKUP($C682,ModMap!$A$2:$B$21,2,FALSE)&amp;"'!AF:AF"),MATCH($K682,INDIRECT("'"&amp;VLOOKUP($C682,ModMap!$A$2:$B$21,2,FALSE)&amp;"'!$K:$K"),0)),"")</f>
        <v/>
      </c>
      <c r="AG682" s="58" t="s">
        <v>33</v>
      </c>
      <c r="AH682" s="54" t="str">
        <f t="array" ref="AH682">IFERROR(INDEX(INDIRECT("'"&amp;VLOOKUP($C682,ModMap!$A$2:$B$21,2,FALSE)&amp;"'!AH:AH"),MATCH($K682,INDIRECT("'"&amp;VLOOKUP($C682,ModMap!$A$2:$B$21,2,FALSE)&amp;"'!$K:$K"),0)),"")</f>
        <v>Not Started</v>
      </c>
      <c r="AI682" s="54" t="str">
        <f t="array" ref="AI682">IFERROR(INDEX(INDIRECT("'"&amp;VLOOKUP($C682,ModMap!$A$2:$B$21,2,FALSE)&amp;"'!AI:AI"),MATCH($K682,INDIRECT("'"&amp;VLOOKUP($C682,ModMap!$A$2:$B$21,2,FALSE)&amp;"'!$K:$K"),0)),"")</f>
        <v>Unassigned</v>
      </c>
      <c r="AJ682" s="45" t="s">
        <v>36</v>
      </c>
      <c r="AK682" s="54" t="str">
        <f t="array" ref="AK682">IFERROR(INDEX(INDIRECT("'"&amp;VLOOKUP($C682,ModMap!$A$2:$B$21,2,FALSE)&amp;"'!AK:AK"),MATCH($K682,INDIRECT("'"&amp;VLOOKUP($C682,ModMap!$A$2:$B$21,2,FALSE)&amp;"'!$K:$K"),0)),"")</f>
        <v>N/A</v>
      </c>
      <c r="AL682" s="54" t="str">
        <f t="array" ref="AL682">IFERROR(INDEX(INDIRECT("'"&amp;VLOOKUP($C682,ModMap!$A$2:$B$21,2,FALSE)&amp;"'!AL:AL"),MATCH($K682,INDIRECT("'"&amp;VLOOKUP($C682,ModMap!$A$2:$B$21,2,FALSE)&amp;"'!$K:$K"),0)),"")</f>
        <v/>
      </c>
      <c r="AM682" s="54">
        <f t="shared" si="1"/>
        <v>2</v>
      </c>
      <c r="AN682" s="54" t="str">
        <f t="shared" si="2"/>
        <v>Not Started</v>
      </c>
      <c r="AO682" s="55" t="str">
        <f t="array" ref="AO682">IFERROR(INDEX(INDIRECT("'"&amp;VLOOKUP($C682,ModMap!$A$2:$B$21,2,FALSE)&amp;"'!AO:AO"),MATCH($K682,INDIRECT("'"&amp;VLOOKUP($C682,ModMap!$A$2:$B$21,2,FALSE)&amp;"'!$K:$K"),0)),"")</f>
        <v/>
      </c>
      <c r="AP682" s="53" t="str">
        <f t="array" ref="AP682">IFERROR(HYPERLINK("#'"&amp;VLOOKUP($C682,ModMap!$A$2:$B$21,2,FALSE)&amp;"'!V"&amp;MATCH($K682,INDIRECT("'"&amp;VLOOKUP($C682,ModMap!$A$2:$B$21,2,FALSE)&amp;"'!$K:$K"),0),"Edit on module sheet"),"")</f>
        <v>Edit on module sheet</v>
      </c>
    </row>
    <row r="683" ht="42.0" customHeight="1">
      <c r="A683" s="34">
        <v>681.0</v>
      </c>
      <c r="B683" s="34">
        <v>681.0</v>
      </c>
      <c r="C683" s="34" t="s">
        <v>133</v>
      </c>
      <c r="D683" s="35" t="s">
        <v>134</v>
      </c>
      <c r="E683" s="64" t="s">
        <v>69</v>
      </c>
      <c r="F683" s="85" t="s">
        <v>1900</v>
      </c>
      <c r="G683" s="35" t="s">
        <v>1901</v>
      </c>
      <c r="H683" s="34" t="s">
        <v>1902</v>
      </c>
      <c r="I683" s="34" t="s">
        <v>1903</v>
      </c>
      <c r="J683" s="35" t="s">
        <v>1904</v>
      </c>
      <c r="K683" s="34" t="s">
        <v>3922</v>
      </c>
      <c r="L683" s="35" t="s">
        <v>3923</v>
      </c>
      <c r="M683" s="58" t="s">
        <v>434</v>
      </c>
      <c r="N683" s="34" t="s">
        <v>1907</v>
      </c>
      <c r="O683" s="34" t="s">
        <v>1685</v>
      </c>
      <c r="P683" s="35" t="s">
        <v>1908</v>
      </c>
      <c r="Q683" s="35" t="s">
        <v>1909</v>
      </c>
      <c r="R683" s="34" t="s">
        <v>1910</v>
      </c>
      <c r="S683" s="34" t="s">
        <v>69</v>
      </c>
      <c r="T683" s="34" t="str">
        <f t="array" ref="T683">IFERROR(INDEX(INDIRECT("'"&amp;VLOOKUP($C683,ModMap!$A$2:$B$21,2,FALSE)&amp;"'!T:T"),MATCH($K683,INDIRECT("'"&amp;VLOOKUP($C683,ModMap!$A$2:$B$21,2,FALSE)&amp;"'!$K:$K"),0)),"")</f>
        <v>Unassigned</v>
      </c>
      <c r="U683" s="58" t="s">
        <v>33</v>
      </c>
      <c r="V683" s="34" t="str">
        <f t="array" ref="V683">IFERROR(INDEX(INDIRECT("'"&amp;VLOOKUP($C683,ModMap!$A$2:$B$21,2,FALSE)&amp;"'!V:V"),MATCH($K683,INDIRECT("'"&amp;VLOOKUP($C683,ModMap!$A$2:$B$21,2,FALSE)&amp;"'!$K:$K"),0)),"")</f>
        <v>Not Started</v>
      </c>
      <c r="W683" s="34" t="str">
        <f t="array" ref="W683">IFERROR(INDEX(INDIRECT("'"&amp;VLOOKUP($C683,ModMap!$A$2:$B$21,2,FALSE)&amp;"'!W:W"),MATCH($K683,INDIRECT("'"&amp;VLOOKUP($C683,ModMap!$A$2:$B$21,2,FALSE)&amp;"'!$K:$K"),0)),"")</f>
        <v>Unassigned</v>
      </c>
      <c r="X683" s="45" t="s">
        <v>36</v>
      </c>
      <c r="Y683" s="34" t="str">
        <f t="array" ref="Y683">IFERROR(INDEX(INDIRECT("'"&amp;VLOOKUP($C683,ModMap!$A$2:$B$21,2,FALSE)&amp;"'!Y:Y"),MATCH($K683,INDIRECT("'"&amp;VLOOKUP($C683,ModMap!$A$2:$B$21,2,FALSE)&amp;"'!$K:$K"),0)),"")</f>
        <v>N/A</v>
      </c>
      <c r="Z683" s="34" t="str">
        <f t="array" ref="Z683">IFERROR(INDEX(INDIRECT("'"&amp;VLOOKUP($C683,ModMap!$A$2:$B$21,2,FALSE)&amp;"'!Z:Z"),MATCH($K683,INDIRECT("'"&amp;VLOOKUP($C683,ModMap!$A$2:$B$21,2,FALSE)&amp;"'!$K:$K"),0)),"")</f>
        <v/>
      </c>
      <c r="AA683" s="45" t="s">
        <v>36</v>
      </c>
      <c r="AB683" s="34" t="str">
        <f t="array" ref="AB683">IFERROR(INDEX(INDIRECT("'"&amp;VLOOKUP($C683,ModMap!$A$2:$B$21,2,FALSE)&amp;"'!AB:AB"),MATCH($K683,INDIRECT("'"&amp;VLOOKUP($C683,ModMap!$A$2:$B$21,2,FALSE)&amp;"'!$K:$K"),0)),"")</f>
        <v>N/A</v>
      </c>
      <c r="AC683" s="34" t="str">
        <f t="array" ref="AC683">IFERROR(INDEX(INDIRECT("'"&amp;VLOOKUP($C683,ModMap!$A$2:$B$21,2,FALSE)&amp;"'!AC:AC"),MATCH($K683,INDIRECT("'"&amp;VLOOKUP($C683,ModMap!$A$2:$B$21,2,FALSE)&amp;"'!$K:$K"),0)),"")</f>
        <v/>
      </c>
      <c r="AD683" s="58" t="s">
        <v>33</v>
      </c>
      <c r="AE683" s="34" t="str">
        <f t="array" ref="AE683">IFERROR(INDEX(INDIRECT("'"&amp;VLOOKUP($C683,ModMap!$A$2:$B$21,2,FALSE)&amp;"'!AE:AE"),MATCH($K683,INDIRECT("'"&amp;VLOOKUP($C683,ModMap!$A$2:$B$21,2,FALSE)&amp;"'!$K:$K"),0)),"")</f>
        <v>Not Started</v>
      </c>
      <c r="AF683" s="34" t="str">
        <f t="array" ref="AF683">IFERROR(INDEX(INDIRECT("'"&amp;VLOOKUP($C683,ModMap!$A$2:$B$21,2,FALSE)&amp;"'!AF:AF"),MATCH($K683,INDIRECT("'"&amp;VLOOKUP($C683,ModMap!$A$2:$B$21,2,FALSE)&amp;"'!$K:$K"),0)),"")</f>
        <v>Unassigned</v>
      </c>
      <c r="AG683" s="58" t="s">
        <v>33</v>
      </c>
      <c r="AH683" s="34" t="str">
        <f t="array" ref="AH683">IFERROR(INDEX(INDIRECT("'"&amp;VLOOKUP($C683,ModMap!$A$2:$B$21,2,FALSE)&amp;"'!AH:AH"),MATCH($K683,INDIRECT("'"&amp;VLOOKUP($C683,ModMap!$A$2:$B$21,2,FALSE)&amp;"'!$K:$K"),0)),"")</f>
        <v>Not Started</v>
      </c>
      <c r="AI683" s="34" t="str">
        <f t="array" ref="AI683">IFERROR(INDEX(INDIRECT("'"&amp;VLOOKUP($C683,ModMap!$A$2:$B$21,2,FALSE)&amp;"'!AI:AI"),MATCH($K683,INDIRECT("'"&amp;VLOOKUP($C683,ModMap!$A$2:$B$21,2,FALSE)&amp;"'!$K:$K"),0)),"")</f>
        <v>Unassigned</v>
      </c>
      <c r="AJ683" s="45" t="s">
        <v>36</v>
      </c>
      <c r="AK683" s="34" t="str">
        <f t="array" ref="AK683">IFERROR(INDEX(INDIRECT("'"&amp;VLOOKUP($C683,ModMap!$A$2:$B$21,2,FALSE)&amp;"'!AK:AK"),MATCH($K683,INDIRECT("'"&amp;VLOOKUP($C683,ModMap!$A$2:$B$21,2,FALSE)&amp;"'!$K:$K"),0)),"")</f>
        <v>N/A</v>
      </c>
      <c r="AL683" s="34" t="str">
        <f t="array" ref="AL683">IFERROR(INDEX(INDIRECT("'"&amp;VLOOKUP($C683,ModMap!$A$2:$B$21,2,FALSE)&amp;"'!AL:AL"),MATCH($K683,INDIRECT("'"&amp;VLOOKUP($C683,ModMap!$A$2:$B$21,2,FALSE)&amp;"'!$K:$K"),0)),"")</f>
        <v/>
      </c>
      <c r="AM683" s="34">
        <f t="shared" si="1"/>
        <v>3</v>
      </c>
      <c r="AN683" s="34" t="str">
        <f t="shared" si="2"/>
        <v>Not Started</v>
      </c>
      <c r="AO683" s="35" t="str">
        <f t="array" ref="AO683">IFERROR(INDEX(INDIRECT("'"&amp;VLOOKUP($C683,ModMap!$A$2:$B$21,2,FALSE)&amp;"'!AO:AO"),MATCH($K683,INDIRECT("'"&amp;VLOOKUP($C683,ModMap!$A$2:$B$21,2,FALSE)&amp;"'!$K:$K"),0)),"")</f>
        <v/>
      </c>
      <c r="AP683" s="53" t="str">
        <f t="array" ref="AP683">IFERROR(HYPERLINK("#'"&amp;VLOOKUP($C683,ModMap!$A$2:$B$21,2,FALSE)&amp;"'!V"&amp;MATCH($K683,INDIRECT("'"&amp;VLOOKUP($C683,ModMap!$A$2:$B$21,2,FALSE)&amp;"'!$K:$K"),0),"Edit on module sheet"),"")</f>
        <v>Edit on module sheet</v>
      </c>
    </row>
    <row r="684" ht="42.0" customHeight="1">
      <c r="A684" s="54">
        <v>682.0</v>
      </c>
      <c r="B684" s="54">
        <v>682.0</v>
      </c>
      <c r="C684" s="54" t="s">
        <v>133</v>
      </c>
      <c r="D684" s="55" t="s">
        <v>134</v>
      </c>
      <c r="E684" s="67" t="s">
        <v>62</v>
      </c>
      <c r="F684" s="85" t="s">
        <v>1900</v>
      </c>
      <c r="G684" s="55" t="s">
        <v>1901</v>
      </c>
      <c r="H684" s="54" t="s">
        <v>1929</v>
      </c>
      <c r="I684" s="54" t="s">
        <v>1930</v>
      </c>
      <c r="J684" s="55" t="s">
        <v>1931</v>
      </c>
      <c r="K684" s="54" t="s">
        <v>1932</v>
      </c>
      <c r="L684" s="55" t="s">
        <v>1933</v>
      </c>
      <c r="M684" s="62" t="s">
        <v>200</v>
      </c>
      <c r="N684" s="54" t="s">
        <v>1907</v>
      </c>
      <c r="O684" s="54" t="s">
        <v>1685</v>
      </c>
      <c r="P684" s="55" t="s">
        <v>1935</v>
      </c>
      <c r="Q684" s="55" t="s">
        <v>1936</v>
      </c>
      <c r="R684" s="54" t="s">
        <v>1910</v>
      </c>
      <c r="S684" s="54" t="s">
        <v>1911</v>
      </c>
      <c r="T684" s="54" t="str">
        <f t="array" ref="T684">IFERROR(INDEX(INDIRECT("'"&amp;VLOOKUP($C684,ModMap!$A$2:$B$21,2,FALSE)&amp;"'!T:T"),MATCH($K684,INDIRECT("'"&amp;VLOOKUP($C684,ModMap!$A$2:$B$21,2,FALSE)&amp;"'!$K:$K"),0)),"")</f>
        <v>Pranav Bandekar</v>
      </c>
      <c r="U684" s="58" t="s">
        <v>33</v>
      </c>
      <c r="V684" s="54" t="str">
        <f t="array" ref="V684">IFERROR(INDEX(INDIRECT("'"&amp;VLOOKUP($C684,ModMap!$A$2:$B$21,2,FALSE)&amp;"'!V:V"),MATCH($K684,INDIRECT("'"&amp;VLOOKUP($C684,ModMap!$A$2:$B$21,2,FALSE)&amp;"'!$K:$K"),0)),"")</f>
        <v>Done</v>
      </c>
      <c r="W684" s="54" t="str">
        <f t="array" ref="W684">IFERROR(INDEX(INDIRECT("'"&amp;VLOOKUP($C684,ModMap!$A$2:$B$21,2,FALSE)&amp;"'!W:W"),MATCH($K684,INDIRECT("'"&amp;VLOOKUP($C684,ModMap!$A$2:$B$21,2,FALSE)&amp;"'!$K:$K"),0)),"")</f>
        <v>Pranav Bandekar</v>
      </c>
      <c r="X684" s="45" t="s">
        <v>36</v>
      </c>
      <c r="Y684" s="54" t="str">
        <f t="array" ref="Y684">IFERROR(INDEX(INDIRECT("'"&amp;VLOOKUP($C684,ModMap!$A$2:$B$21,2,FALSE)&amp;"'!Y:Y"),MATCH($K684,INDIRECT("'"&amp;VLOOKUP($C684,ModMap!$A$2:$B$21,2,FALSE)&amp;"'!$K:$K"),0)),"")</f>
        <v>N/A</v>
      </c>
      <c r="Z684" s="54" t="str">
        <f t="array" ref="Z684">IFERROR(INDEX(INDIRECT("'"&amp;VLOOKUP($C684,ModMap!$A$2:$B$21,2,FALSE)&amp;"'!Z:Z"),MATCH($K684,INDIRECT("'"&amp;VLOOKUP($C684,ModMap!$A$2:$B$21,2,FALSE)&amp;"'!$K:$K"),0)),"")</f>
        <v/>
      </c>
      <c r="AA684" s="45" t="s">
        <v>36</v>
      </c>
      <c r="AB684" s="54" t="str">
        <f t="array" ref="AB684">IFERROR(INDEX(INDIRECT("'"&amp;VLOOKUP($C684,ModMap!$A$2:$B$21,2,FALSE)&amp;"'!AB:AB"),MATCH($K684,INDIRECT("'"&amp;VLOOKUP($C684,ModMap!$A$2:$B$21,2,FALSE)&amp;"'!$K:$K"),0)),"")</f>
        <v>N/A</v>
      </c>
      <c r="AC684" s="54" t="str">
        <f t="array" ref="AC684">IFERROR(INDEX(INDIRECT("'"&amp;VLOOKUP($C684,ModMap!$A$2:$B$21,2,FALSE)&amp;"'!AC:AC"),MATCH($K684,INDIRECT("'"&amp;VLOOKUP($C684,ModMap!$A$2:$B$21,2,FALSE)&amp;"'!$K:$K"),0)),"")</f>
        <v/>
      </c>
      <c r="AD684" s="45" t="s">
        <v>36</v>
      </c>
      <c r="AE684" s="54" t="str">
        <f t="array" ref="AE684">IFERROR(INDEX(INDIRECT("'"&amp;VLOOKUP($C684,ModMap!$A$2:$B$21,2,FALSE)&amp;"'!AE:AE"),MATCH($K684,INDIRECT("'"&amp;VLOOKUP($C684,ModMap!$A$2:$B$21,2,FALSE)&amp;"'!$K:$K"),0)),"")</f>
        <v>N/A</v>
      </c>
      <c r="AF684" s="54" t="str">
        <f t="array" ref="AF684">IFERROR(INDEX(INDIRECT("'"&amp;VLOOKUP($C684,ModMap!$A$2:$B$21,2,FALSE)&amp;"'!AF:AF"),MATCH($K684,INDIRECT("'"&amp;VLOOKUP($C684,ModMap!$A$2:$B$21,2,FALSE)&amp;"'!$K:$K"),0)),"")</f>
        <v/>
      </c>
      <c r="AG684" s="58" t="s">
        <v>33</v>
      </c>
      <c r="AH684" s="54" t="str">
        <f t="array" ref="AH684">IFERROR(INDEX(INDIRECT("'"&amp;VLOOKUP($C684,ModMap!$A$2:$B$21,2,FALSE)&amp;"'!AH:AH"),MATCH($K684,INDIRECT("'"&amp;VLOOKUP($C684,ModMap!$A$2:$B$21,2,FALSE)&amp;"'!$K:$K"),0)),"")</f>
        <v>Done</v>
      </c>
      <c r="AI684" s="54" t="str">
        <f t="array" ref="AI684">IFERROR(INDEX(INDIRECT("'"&amp;VLOOKUP($C684,ModMap!$A$2:$B$21,2,FALSE)&amp;"'!AI:AI"),MATCH($K684,INDIRECT("'"&amp;VLOOKUP($C684,ModMap!$A$2:$B$21,2,FALSE)&amp;"'!$K:$K"),0)),"")</f>
        <v>Pranav Bandekar</v>
      </c>
      <c r="AJ684" s="45" t="s">
        <v>36</v>
      </c>
      <c r="AK684" s="54" t="str">
        <f t="array" ref="AK684">IFERROR(INDEX(INDIRECT("'"&amp;VLOOKUP($C684,ModMap!$A$2:$B$21,2,FALSE)&amp;"'!AK:AK"),MATCH($K684,INDIRECT("'"&amp;VLOOKUP($C684,ModMap!$A$2:$B$21,2,FALSE)&amp;"'!$K:$K"),0)),"")</f>
        <v>N/A</v>
      </c>
      <c r="AL684" s="54" t="str">
        <f t="array" ref="AL684">IFERROR(INDEX(INDIRECT("'"&amp;VLOOKUP($C684,ModMap!$A$2:$B$21,2,FALSE)&amp;"'!AL:AL"),MATCH($K684,INDIRECT("'"&amp;VLOOKUP($C684,ModMap!$A$2:$B$21,2,FALSE)&amp;"'!$K:$K"),0)),"")</f>
        <v/>
      </c>
      <c r="AM684" s="54">
        <f t="shared" si="1"/>
        <v>0</v>
      </c>
      <c r="AN684" s="54" t="str">
        <f t="shared" si="2"/>
        <v>Done</v>
      </c>
      <c r="AO684" s="55" t="str">
        <f t="array" ref="AO684">IFERROR(INDEX(INDIRECT("'"&amp;VLOOKUP($C684,ModMap!$A$2:$B$21,2,FALSE)&amp;"'!AO:AO"),MATCH($K684,INDIRECT("'"&amp;VLOOKUP($C684,ModMap!$A$2:$B$21,2,FALSE)&amp;"'!$K:$K"),0)),"")</f>
        <v/>
      </c>
      <c r="AP684" s="53" t="str">
        <f t="array" ref="AP684">IFERROR(HYPERLINK("#'"&amp;VLOOKUP($C684,ModMap!$A$2:$B$21,2,FALSE)&amp;"'!V"&amp;MATCH($K684,INDIRECT("'"&amp;VLOOKUP($C684,ModMap!$A$2:$B$21,2,FALSE)&amp;"'!$K:$K"),0),"Edit on module sheet"),"")</f>
        <v>Edit on module sheet</v>
      </c>
    </row>
    <row r="685" ht="42.0" customHeight="1">
      <c r="A685" s="34">
        <v>683.0</v>
      </c>
      <c r="B685" s="34">
        <v>683.0</v>
      </c>
      <c r="C685" s="34" t="s">
        <v>133</v>
      </c>
      <c r="D685" s="35" t="s">
        <v>134</v>
      </c>
      <c r="E685" s="67" t="s">
        <v>62</v>
      </c>
      <c r="F685" s="85" t="s">
        <v>1900</v>
      </c>
      <c r="G685" s="35" t="s">
        <v>1901</v>
      </c>
      <c r="H685" s="34" t="s">
        <v>1929</v>
      </c>
      <c r="I685" s="34" t="s">
        <v>1930</v>
      </c>
      <c r="J685" s="35" t="s">
        <v>1931</v>
      </c>
      <c r="K685" s="34" t="s">
        <v>1938</v>
      </c>
      <c r="L685" s="35" t="s">
        <v>1939</v>
      </c>
      <c r="M685" s="62" t="s">
        <v>200</v>
      </c>
      <c r="N685" s="34" t="s">
        <v>1907</v>
      </c>
      <c r="O685" s="34" t="s">
        <v>1685</v>
      </c>
      <c r="P685" s="35" t="s">
        <v>1935</v>
      </c>
      <c r="Q685" s="35" t="s">
        <v>1936</v>
      </c>
      <c r="R685" s="34" t="s">
        <v>1910</v>
      </c>
      <c r="S685" s="34" t="s">
        <v>1920</v>
      </c>
      <c r="T685" s="34" t="str">
        <f t="array" ref="T685">IFERROR(INDEX(INDIRECT("'"&amp;VLOOKUP($C685,ModMap!$A$2:$B$21,2,FALSE)&amp;"'!T:T"),MATCH($K685,INDIRECT("'"&amp;VLOOKUP($C685,ModMap!$A$2:$B$21,2,FALSE)&amp;"'!$K:$K"),0)),"")</f>
        <v>Unassigned</v>
      </c>
      <c r="U685" s="58" t="s">
        <v>33</v>
      </c>
      <c r="V685" s="34" t="str">
        <f t="array" ref="V685">IFERROR(INDEX(INDIRECT("'"&amp;VLOOKUP($C685,ModMap!$A$2:$B$21,2,FALSE)&amp;"'!V:V"),MATCH($K685,INDIRECT("'"&amp;VLOOKUP($C685,ModMap!$A$2:$B$21,2,FALSE)&amp;"'!$K:$K"),0)),"")</f>
        <v>Not Started</v>
      </c>
      <c r="W685" s="34" t="str">
        <f t="array" ref="W685">IFERROR(INDEX(INDIRECT("'"&amp;VLOOKUP($C685,ModMap!$A$2:$B$21,2,FALSE)&amp;"'!W:W"),MATCH($K685,INDIRECT("'"&amp;VLOOKUP($C685,ModMap!$A$2:$B$21,2,FALSE)&amp;"'!$K:$K"),0)),"")</f>
        <v>Unassigned</v>
      </c>
      <c r="X685" s="45" t="s">
        <v>36</v>
      </c>
      <c r="Y685" s="34" t="str">
        <f t="array" ref="Y685">IFERROR(INDEX(INDIRECT("'"&amp;VLOOKUP($C685,ModMap!$A$2:$B$21,2,FALSE)&amp;"'!Y:Y"),MATCH($K685,INDIRECT("'"&amp;VLOOKUP($C685,ModMap!$A$2:$B$21,2,FALSE)&amp;"'!$K:$K"),0)),"")</f>
        <v>N/A</v>
      </c>
      <c r="Z685" s="34" t="str">
        <f t="array" ref="Z685">IFERROR(INDEX(INDIRECT("'"&amp;VLOOKUP($C685,ModMap!$A$2:$B$21,2,FALSE)&amp;"'!Z:Z"),MATCH($K685,INDIRECT("'"&amp;VLOOKUP($C685,ModMap!$A$2:$B$21,2,FALSE)&amp;"'!$K:$K"),0)),"")</f>
        <v/>
      </c>
      <c r="AA685" s="45" t="s">
        <v>36</v>
      </c>
      <c r="AB685" s="34" t="str">
        <f t="array" ref="AB685">IFERROR(INDEX(INDIRECT("'"&amp;VLOOKUP($C685,ModMap!$A$2:$B$21,2,FALSE)&amp;"'!AB:AB"),MATCH($K685,INDIRECT("'"&amp;VLOOKUP($C685,ModMap!$A$2:$B$21,2,FALSE)&amp;"'!$K:$K"),0)),"")</f>
        <v>N/A</v>
      </c>
      <c r="AC685" s="34" t="str">
        <f t="array" ref="AC685">IFERROR(INDEX(INDIRECT("'"&amp;VLOOKUP($C685,ModMap!$A$2:$B$21,2,FALSE)&amp;"'!AC:AC"),MATCH($K685,INDIRECT("'"&amp;VLOOKUP($C685,ModMap!$A$2:$B$21,2,FALSE)&amp;"'!$K:$K"),0)),"")</f>
        <v/>
      </c>
      <c r="AD685" s="58" t="s">
        <v>33</v>
      </c>
      <c r="AE685" s="34" t="str">
        <f t="array" ref="AE685">IFERROR(INDEX(INDIRECT("'"&amp;VLOOKUP($C685,ModMap!$A$2:$B$21,2,FALSE)&amp;"'!AE:AE"),MATCH($K685,INDIRECT("'"&amp;VLOOKUP($C685,ModMap!$A$2:$B$21,2,FALSE)&amp;"'!$K:$K"),0)),"")</f>
        <v>Not Started</v>
      </c>
      <c r="AF685" s="34" t="str">
        <f t="array" ref="AF685">IFERROR(INDEX(INDIRECT("'"&amp;VLOOKUP($C685,ModMap!$A$2:$B$21,2,FALSE)&amp;"'!AF:AF"),MATCH($K685,INDIRECT("'"&amp;VLOOKUP($C685,ModMap!$A$2:$B$21,2,FALSE)&amp;"'!$K:$K"),0)),"")</f>
        <v>Unassigned</v>
      </c>
      <c r="AG685" s="58" t="s">
        <v>33</v>
      </c>
      <c r="AH685" s="34" t="str">
        <f t="array" ref="AH685">IFERROR(INDEX(INDIRECT("'"&amp;VLOOKUP($C685,ModMap!$A$2:$B$21,2,FALSE)&amp;"'!AH:AH"),MATCH($K685,INDIRECT("'"&amp;VLOOKUP($C685,ModMap!$A$2:$B$21,2,FALSE)&amp;"'!$K:$K"),0)),"")</f>
        <v>Not Started</v>
      </c>
      <c r="AI685" s="34" t="str">
        <f t="array" ref="AI685">IFERROR(INDEX(INDIRECT("'"&amp;VLOOKUP($C685,ModMap!$A$2:$B$21,2,FALSE)&amp;"'!AI:AI"),MATCH($K685,INDIRECT("'"&amp;VLOOKUP($C685,ModMap!$A$2:$B$21,2,FALSE)&amp;"'!$K:$K"),0)),"")</f>
        <v>Unassigned</v>
      </c>
      <c r="AJ685" s="45" t="s">
        <v>36</v>
      </c>
      <c r="AK685" s="34" t="str">
        <f t="array" ref="AK685">IFERROR(INDEX(INDIRECT("'"&amp;VLOOKUP($C685,ModMap!$A$2:$B$21,2,FALSE)&amp;"'!AK:AK"),MATCH($K685,INDIRECT("'"&amp;VLOOKUP($C685,ModMap!$A$2:$B$21,2,FALSE)&amp;"'!$K:$K"),0)),"")</f>
        <v>N/A</v>
      </c>
      <c r="AL685" s="34" t="str">
        <f t="array" ref="AL685">IFERROR(INDEX(INDIRECT("'"&amp;VLOOKUP($C685,ModMap!$A$2:$B$21,2,FALSE)&amp;"'!AL:AL"),MATCH($K685,INDIRECT("'"&amp;VLOOKUP($C685,ModMap!$A$2:$B$21,2,FALSE)&amp;"'!$K:$K"),0)),"")</f>
        <v/>
      </c>
      <c r="AM685" s="34">
        <f t="shared" si="1"/>
        <v>3</v>
      </c>
      <c r="AN685" s="34" t="str">
        <f t="shared" si="2"/>
        <v>Not Started</v>
      </c>
      <c r="AO685" s="35" t="str">
        <f t="array" ref="AO685">IFERROR(INDEX(INDIRECT("'"&amp;VLOOKUP($C685,ModMap!$A$2:$B$21,2,FALSE)&amp;"'!AO:AO"),MATCH($K685,INDIRECT("'"&amp;VLOOKUP($C685,ModMap!$A$2:$B$21,2,FALSE)&amp;"'!$K:$K"),0)),"")</f>
        <v/>
      </c>
      <c r="AP685" s="53" t="str">
        <f t="array" ref="AP685">IFERROR(HYPERLINK("#'"&amp;VLOOKUP($C685,ModMap!$A$2:$B$21,2,FALSE)&amp;"'!V"&amp;MATCH($K685,INDIRECT("'"&amp;VLOOKUP($C685,ModMap!$A$2:$B$21,2,FALSE)&amp;"'!$K:$K"),0),"Edit on module sheet"),"")</f>
        <v>Edit on module sheet</v>
      </c>
    </row>
    <row r="686" ht="42.0" customHeight="1">
      <c r="A686" s="54">
        <v>684.0</v>
      </c>
      <c r="B686" s="54">
        <v>684.0</v>
      </c>
      <c r="C686" s="54" t="s">
        <v>133</v>
      </c>
      <c r="D686" s="55" t="s">
        <v>134</v>
      </c>
      <c r="E686" s="67" t="s">
        <v>62</v>
      </c>
      <c r="F686" s="85" t="s">
        <v>1900</v>
      </c>
      <c r="G686" s="55" t="s">
        <v>1901</v>
      </c>
      <c r="H686" s="54" t="s">
        <v>1929</v>
      </c>
      <c r="I686" s="54" t="s">
        <v>1930</v>
      </c>
      <c r="J686" s="55" t="s">
        <v>1931</v>
      </c>
      <c r="K686" s="54" t="s">
        <v>1942</v>
      </c>
      <c r="L686" s="55" t="s">
        <v>1925</v>
      </c>
      <c r="M686" s="62" t="s">
        <v>200</v>
      </c>
      <c r="N686" s="54" t="s">
        <v>1907</v>
      </c>
      <c r="O686" s="54" t="s">
        <v>1685</v>
      </c>
      <c r="P686" s="55" t="s">
        <v>1935</v>
      </c>
      <c r="Q686" s="55" t="s">
        <v>1936</v>
      </c>
      <c r="R686" s="54" t="s">
        <v>1910</v>
      </c>
      <c r="S686" s="54" t="s">
        <v>1928</v>
      </c>
      <c r="T686" s="54" t="str">
        <f t="array" ref="T686">IFERROR(INDEX(INDIRECT("'"&amp;VLOOKUP($C686,ModMap!$A$2:$B$21,2,FALSE)&amp;"'!T:T"),MATCH($K686,INDIRECT("'"&amp;VLOOKUP($C686,ModMap!$A$2:$B$21,2,FALSE)&amp;"'!$K:$K"),0)),"")</f>
        <v>Unassigned</v>
      </c>
      <c r="U686" s="58" t="s">
        <v>33</v>
      </c>
      <c r="V686" s="54" t="str">
        <f t="array" ref="V686">IFERROR(INDEX(INDIRECT("'"&amp;VLOOKUP($C686,ModMap!$A$2:$B$21,2,FALSE)&amp;"'!V:V"),MATCH($K686,INDIRECT("'"&amp;VLOOKUP($C686,ModMap!$A$2:$B$21,2,FALSE)&amp;"'!$K:$K"),0)),"")</f>
        <v>Not Started</v>
      </c>
      <c r="W686" s="54" t="str">
        <f t="array" ref="W686">IFERROR(INDEX(INDIRECT("'"&amp;VLOOKUP($C686,ModMap!$A$2:$B$21,2,FALSE)&amp;"'!W:W"),MATCH($K686,INDIRECT("'"&amp;VLOOKUP($C686,ModMap!$A$2:$B$21,2,FALSE)&amp;"'!$K:$K"),0)),"")</f>
        <v>Unassigned</v>
      </c>
      <c r="X686" s="45" t="s">
        <v>36</v>
      </c>
      <c r="Y686" s="54" t="str">
        <f t="array" ref="Y686">IFERROR(INDEX(INDIRECT("'"&amp;VLOOKUP($C686,ModMap!$A$2:$B$21,2,FALSE)&amp;"'!Y:Y"),MATCH($K686,INDIRECT("'"&amp;VLOOKUP($C686,ModMap!$A$2:$B$21,2,FALSE)&amp;"'!$K:$K"),0)),"")</f>
        <v>N/A</v>
      </c>
      <c r="Z686" s="54" t="str">
        <f t="array" ref="Z686">IFERROR(INDEX(INDIRECT("'"&amp;VLOOKUP($C686,ModMap!$A$2:$B$21,2,FALSE)&amp;"'!Z:Z"),MATCH($K686,INDIRECT("'"&amp;VLOOKUP($C686,ModMap!$A$2:$B$21,2,FALSE)&amp;"'!$K:$K"),0)),"")</f>
        <v/>
      </c>
      <c r="AA686" s="45" t="s">
        <v>36</v>
      </c>
      <c r="AB686" s="54" t="str">
        <f t="array" ref="AB686">IFERROR(INDEX(INDIRECT("'"&amp;VLOOKUP($C686,ModMap!$A$2:$B$21,2,FALSE)&amp;"'!AB:AB"),MATCH($K686,INDIRECT("'"&amp;VLOOKUP($C686,ModMap!$A$2:$B$21,2,FALSE)&amp;"'!$K:$K"),0)),"")</f>
        <v>N/A</v>
      </c>
      <c r="AC686" s="54" t="str">
        <f t="array" ref="AC686">IFERROR(INDEX(INDIRECT("'"&amp;VLOOKUP($C686,ModMap!$A$2:$B$21,2,FALSE)&amp;"'!AC:AC"),MATCH($K686,INDIRECT("'"&amp;VLOOKUP($C686,ModMap!$A$2:$B$21,2,FALSE)&amp;"'!$K:$K"),0)),"")</f>
        <v/>
      </c>
      <c r="AD686" s="45" t="s">
        <v>36</v>
      </c>
      <c r="AE686" s="54" t="str">
        <f t="array" ref="AE686">IFERROR(INDEX(INDIRECT("'"&amp;VLOOKUP($C686,ModMap!$A$2:$B$21,2,FALSE)&amp;"'!AE:AE"),MATCH($K686,INDIRECT("'"&amp;VLOOKUP($C686,ModMap!$A$2:$B$21,2,FALSE)&amp;"'!$K:$K"),0)),"")</f>
        <v>N/A</v>
      </c>
      <c r="AF686" s="54" t="str">
        <f t="array" ref="AF686">IFERROR(INDEX(INDIRECT("'"&amp;VLOOKUP($C686,ModMap!$A$2:$B$21,2,FALSE)&amp;"'!AF:AF"),MATCH($K686,INDIRECT("'"&amp;VLOOKUP($C686,ModMap!$A$2:$B$21,2,FALSE)&amp;"'!$K:$K"),0)),"")</f>
        <v/>
      </c>
      <c r="AG686" s="58" t="s">
        <v>33</v>
      </c>
      <c r="AH686" s="54" t="str">
        <f t="array" ref="AH686">IFERROR(INDEX(INDIRECT("'"&amp;VLOOKUP($C686,ModMap!$A$2:$B$21,2,FALSE)&amp;"'!AH:AH"),MATCH($K686,INDIRECT("'"&amp;VLOOKUP($C686,ModMap!$A$2:$B$21,2,FALSE)&amp;"'!$K:$K"),0)),"")</f>
        <v>Not Started</v>
      </c>
      <c r="AI686" s="54" t="str">
        <f t="array" ref="AI686">IFERROR(INDEX(INDIRECT("'"&amp;VLOOKUP($C686,ModMap!$A$2:$B$21,2,FALSE)&amp;"'!AI:AI"),MATCH($K686,INDIRECT("'"&amp;VLOOKUP($C686,ModMap!$A$2:$B$21,2,FALSE)&amp;"'!$K:$K"),0)),"")</f>
        <v>Unassigned</v>
      </c>
      <c r="AJ686" s="45" t="s">
        <v>36</v>
      </c>
      <c r="AK686" s="54" t="str">
        <f t="array" ref="AK686">IFERROR(INDEX(INDIRECT("'"&amp;VLOOKUP($C686,ModMap!$A$2:$B$21,2,FALSE)&amp;"'!AK:AK"),MATCH($K686,INDIRECT("'"&amp;VLOOKUP($C686,ModMap!$A$2:$B$21,2,FALSE)&amp;"'!$K:$K"),0)),"")</f>
        <v>N/A</v>
      </c>
      <c r="AL686" s="54" t="str">
        <f t="array" ref="AL686">IFERROR(INDEX(INDIRECT("'"&amp;VLOOKUP($C686,ModMap!$A$2:$B$21,2,FALSE)&amp;"'!AL:AL"),MATCH($K686,INDIRECT("'"&amp;VLOOKUP($C686,ModMap!$A$2:$B$21,2,FALSE)&amp;"'!$K:$K"),0)),"")</f>
        <v/>
      </c>
      <c r="AM686" s="54">
        <f t="shared" si="1"/>
        <v>2</v>
      </c>
      <c r="AN686" s="54" t="str">
        <f t="shared" si="2"/>
        <v>Not Started</v>
      </c>
      <c r="AO686" s="55" t="str">
        <f t="array" ref="AO686">IFERROR(INDEX(INDIRECT("'"&amp;VLOOKUP($C686,ModMap!$A$2:$B$21,2,FALSE)&amp;"'!AO:AO"),MATCH($K686,INDIRECT("'"&amp;VLOOKUP($C686,ModMap!$A$2:$B$21,2,FALSE)&amp;"'!$K:$K"),0)),"")</f>
        <v/>
      </c>
      <c r="AP686" s="53" t="str">
        <f t="array" ref="AP686">IFERROR(HYPERLINK("#'"&amp;VLOOKUP($C686,ModMap!$A$2:$B$21,2,FALSE)&amp;"'!V"&amp;MATCH($K686,INDIRECT("'"&amp;VLOOKUP($C686,ModMap!$A$2:$B$21,2,FALSE)&amp;"'!$K:$K"),0),"Edit on module sheet"),"")</f>
        <v>Edit on module sheet</v>
      </c>
    </row>
    <row r="687" ht="42.0" customHeight="1">
      <c r="A687" s="34">
        <v>685.0</v>
      </c>
      <c r="B687" s="34">
        <v>685.0</v>
      </c>
      <c r="C687" s="34" t="s">
        <v>133</v>
      </c>
      <c r="D687" s="35" t="s">
        <v>134</v>
      </c>
      <c r="E687" s="64" t="s">
        <v>69</v>
      </c>
      <c r="F687" s="85" t="s">
        <v>1900</v>
      </c>
      <c r="G687" s="35" t="s">
        <v>1901</v>
      </c>
      <c r="H687" s="34" t="s">
        <v>1929</v>
      </c>
      <c r="I687" s="34" t="s">
        <v>1930</v>
      </c>
      <c r="J687" s="35" t="s">
        <v>1931</v>
      </c>
      <c r="K687" s="34" t="s">
        <v>3924</v>
      </c>
      <c r="L687" s="35" t="s">
        <v>3925</v>
      </c>
      <c r="M687" s="58" t="s">
        <v>434</v>
      </c>
      <c r="N687" s="34" t="s">
        <v>1907</v>
      </c>
      <c r="O687" s="34" t="s">
        <v>1685</v>
      </c>
      <c r="P687" s="35" t="s">
        <v>1935</v>
      </c>
      <c r="Q687" s="35" t="s">
        <v>1936</v>
      </c>
      <c r="R687" s="34" t="s">
        <v>1910</v>
      </c>
      <c r="S687" s="34" t="s">
        <v>69</v>
      </c>
      <c r="T687" s="34" t="str">
        <f t="array" ref="T687">IFERROR(INDEX(INDIRECT("'"&amp;VLOOKUP($C687,ModMap!$A$2:$B$21,2,FALSE)&amp;"'!T:T"),MATCH($K687,INDIRECT("'"&amp;VLOOKUP($C687,ModMap!$A$2:$B$21,2,FALSE)&amp;"'!$K:$K"),0)),"")</f>
        <v>Unassigned</v>
      </c>
      <c r="U687" s="58" t="s">
        <v>33</v>
      </c>
      <c r="V687" s="34" t="str">
        <f t="array" ref="V687">IFERROR(INDEX(INDIRECT("'"&amp;VLOOKUP($C687,ModMap!$A$2:$B$21,2,FALSE)&amp;"'!V:V"),MATCH($K687,INDIRECT("'"&amp;VLOOKUP($C687,ModMap!$A$2:$B$21,2,FALSE)&amp;"'!$K:$K"),0)),"")</f>
        <v>Not Started</v>
      </c>
      <c r="W687" s="34" t="str">
        <f t="array" ref="W687">IFERROR(INDEX(INDIRECT("'"&amp;VLOOKUP($C687,ModMap!$A$2:$B$21,2,FALSE)&amp;"'!W:W"),MATCH($K687,INDIRECT("'"&amp;VLOOKUP($C687,ModMap!$A$2:$B$21,2,FALSE)&amp;"'!$K:$K"),0)),"")</f>
        <v>Unassigned</v>
      </c>
      <c r="X687" s="45" t="s">
        <v>36</v>
      </c>
      <c r="Y687" s="34" t="str">
        <f t="array" ref="Y687">IFERROR(INDEX(INDIRECT("'"&amp;VLOOKUP($C687,ModMap!$A$2:$B$21,2,FALSE)&amp;"'!Y:Y"),MATCH($K687,INDIRECT("'"&amp;VLOOKUP($C687,ModMap!$A$2:$B$21,2,FALSE)&amp;"'!$K:$K"),0)),"")</f>
        <v>N/A</v>
      </c>
      <c r="Z687" s="34" t="str">
        <f t="array" ref="Z687">IFERROR(INDEX(INDIRECT("'"&amp;VLOOKUP($C687,ModMap!$A$2:$B$21,2,FALSE)&amp;"'!Z:Z"),MATCH($K687,INDIRECT("'"&amp;VLOOKUP($C687,ModMap!$A$2:$B$21,2,FALSE)&amp;"'!$K:$K"),0)),"")</f>
        <v/>
      </c>
      <c r="AA687" s="45" t="s">
        <v>36</v>
      </c>
      <c r="AB687" s="34" t="str">
        <f t="array" ref="AB687">IFERROR(INDEX(INDIRECT("'"&amp;VLOOKUP($C687,ModMap!$A$2:$B$21,2,FALSE)&amp;"'!AB:AB"),MATCH($K687,INDIRECT("'"&amp;VLOOKUP($C687,ModMap!$A$2:$B$21,2,FALSE)&amp;"'!$K:$K"),0)),"")</f>
        <v>N/A</v>
      </c>
      <c r="AC687" s="34" t="str">
        <f t="array" ref="AC687">IFERROR(INDEX(INDIRECT("'"&amp;VLOOKUP($C687,ModMap!$A$2:$B$21,2,FALSE)&amp;"'!AC:AC"),MATCH($K687,INDIRECT("'"&amp;VLOOKUP($C687,ModMap!$A$2:$B$21,2,FALSE)&amp;"'!$K:$K"),0)),"")</f>
        <v/>
      </c>
      <c r="AD687" s="58" t="s">
        <v>33</v>
      </c>
      <c r="AE687" s="34" t="str">
        <f t="array" ref="AE687">IFERROR(INDEX(INDIRECT("'"&amp;VLOOKUP($C687,ModMap!$A$2:$B$21,2,FALSE)&amp;"'!AE:AE"),MATCH($K687,INDIRECT("'"&amp;VLOOKUP($C687,ModMap!$A$2:$B$21,2,FALSE)&amp;"'!$K:$K"),0)),"")</f>
        <v>Not Started</v>
      </c>
      <c r="AF687" s="34" t="str">
        <f t="array" ref="AF687">IFERROR(INDEX(INDIRECT("'"&amp;VLOOKUP($C687,ModMap!$A$2:$B$21,2,FALSE)&amp;"'!AF:AF"),MATCH($K687,INDIRECT("'"&amp;VLOOKUP($C687,ModMap!$A$2:$B$21,2,FALSE)&amp;"'!$K:$K"),0)),"")</f>
        <v>Unassigned</v>
      </c>
      <c r="AG687" s="58" t="s">
        <v>33</v>
      </c>
      <c r="AH687" s="34" t="str">
        <f t="array" ref="AH687">IFERROR(INDEX(INDIRECT("'"&amp;VLOOKUP($C687,ModMap!$A$2:$B$21,2,FALSE)&amp;"'!AH:AH"),MATCH($K687,INDIRECT("'"&amp;VLOOKUP($C687,ModMap!$A$2:$B$21,2,FALSE)&amp;"'!$K:$K"),0)),"")</f>
        <v>Not Started</v>
      </c>
      <c r="AI687" s="34" t="str">
        <f t="array" ref="AI687">IFERROR(INDEX(INDIRECT("'"&amp;VLOOKUP($C687,ModMap!$A$2:$B$21,2,FALSE)&amp;"'!AI:AI"),MATCH($K687,INDIRECT("'"&amp;VLOOKUP($C687,ModMap!$A$2:$B$21,2,FALSE)&amp;"'!$K:$K"),0)),"")</f>
        <v>Unassigned</v>
      </c>
      <c r="AJ687" s="45" t="s">
        <v>36</v>
      </c>
      <c r="AK687" s="34" t="str">
        <f t="array" ref="AK687">IFERROR(INDEX(INDIRECT("'"&amp;VLOOKUP($C687,ModMap!$A$2:$B$21,2,FALSE)&amp;"'!AK:AK"),MATCH($K687,INDIRECT("'"&amp;VLOOKUP($C687,ModMap!$A$2:$B$21,2,FALSE)&amp;"'!$K:$K"),0)),"")</f>
        <v>N/A</v>
      </c>
      <c r="AL687" s="34" t="str">
        <f t="array" ref="AL687">IFERROR(INDEX(INDIRECT("'"&amp;VLOOKUP($C687,ModMap!$A$2:$B$21,2,FALSE)&amp;"'!AL:AL"),MATCH($K687,INDIRECT("'"&amp;VLOOKUP($C687,ModMap!$A$2:$B$21,2,FALSE)&amp;"'!$K:$K"),0)),"")</f>
        <v/>
      </c>
      <c r="AM687" s="34">
        <f t="shared" si="1"/>
        <v>3</v>
      </c>
      <c r="AN687" s="34" t="str">
        <f t="shared" si="2"/>
        <v>Not Started</v>
      </c>
      <c r="AO687" s="35" t="str">
        <f t="array" ref="AO687">IFERROR(INDEX(INDIRECT("'"&amp;VLOOKUP($C687,ModMap!$A$2:$B$21,2,FALSE)&amp;"'!AO:AO"),MATCH($K687,INDIRECT("'"&amp;VLOOKUP($C687,ModMap!$A$2:$B$21,2,FALSE)&amp;"'!$K:$K"),0)),"")</f>
        <v/>
      </c>
      <c r="AP687" s="53" t="str">
        <f t="array" ref="AP687">IFERROR(HYPERLINK("#'"&amp;VLOOKUP($C687,ModMap!$A$2:$B$21,2,FALSE)&amp;"'!V"&amp;MATCH($K687,INDIRECT("'"&amp;VLOOKUP($C687,ModMap!$A$2:$B$21,2,FALSE)&amp;"'!$K:$K"),0),"Edit on module sheet"),"")</f>
        <v>Edit on module sheet</v>
      </c>
    </row>
    <row r="688" ht="42.0" customHeight="1">
      <c r="A688" s="54">
        <v>686.0</v>
      </c>
      <c r="B688" s="54">
        <v>686.0</v>
      </c>
      <c r="C688" s="54" t="s">
        <v>133</v>
      </c>
      <c r="D688" s="55" t="s">
        <v>134</v>
      </c>
      <c r="E688" s="67" t="s">
        <v>62</v>
      </c>
      <c r="F688" s="85" t="s">
        <v>1900</v>
      </c>
      <c r="G688" s="55" t="s">
        <v>1901</v>
      </c>
      <c r="H688" s="54" t="s">
        <v>1950</v>
      </c>
      <c r="I688" s="54" t="s">
        <v>1951</v>
      </c>
      <c r="J688" s="55" t="s">
        <v>1952</v>
      </c>
      <c r="K688" s="54" t="s">
        <v>1953</v>
      </c>
      <c r="L688" s="55" t="s">
        <v>1954</v>
      </c>
      <c r="M688" s="62" t="s">
        <v>200</v>
      </c>
      <c r="N688" s="54" t="s">
        <v>1907</v>
      </c>
      <c r="O688" s="54" t="s">
        <v>1685</v>
      </c>
      <c r="P688" s="55" t="s">
        <v>1955</v>
      </c>
      <c r="Q688" s="55" t="s">
        <v>1956</v>
      </c>
      <c r="R688" s="54" t="s">
        <v>1910</v>
      </c>
      <c r="S688" s="54" t="s">
        <v>1911</v>
      </c>
      <c r="T688" s="54" t="str">
        <f t="array" ref="T688">IFERROR(INDEX(INDIRECT("'"&amp;VLOOKUP($C688,ModMap!$A$2:$B$21,2,FALSE)&amp;"'!T:T"),MATCH($K688,INDIRECT("'"&amp;VLOOKUP($C688,ModMap!$A$2:$B$21,2,FALSE)&amp;"'!$K:$K"),0)),"")</f>
        <v>Pranav Bandekar</v>
      </c>
      <c r="U688" s="58" t="s">
        <v>33</v>
      </c>
      <c r="V688" s="54" t="str">
        <f t="array" ref="V688">IFERROR(INDEX(INDIRECT("'"&amp;VLOOKUP($C688,ModMap!$A$2:$B$21,2,FALSE)&amp;"'!V:V"),MATCH($K688,INDIRECT("'"&amp;VLOOKUP($C688,ModMap!$A$2:$B$21,2,FALSE)&amp;"'!$K:$K"),0)),"")</f>
        <v>Done</v>
      </c>
      <c r="W688" s="54" t="str">
        <f t="array" ref="W688">IFERROR(INDEX(INDIRECT("'"&amp;VLOOKUP($C688,ModMap!$A$2:$B$21,2,FALSE)&amp;"'!W:W"),MATCH($K688,INDIRECT("'"&amp;VLOOKUP($C688,ModMap!$A$2:$B$21,2,FALSE)&amp;"'!$K:$K"),0)),"")</f>
        <v>Pranav Bandekar</v>
      </c>
      <c r="X688" s="45" t="s">
        <v>36</v>
      </c>
      <c r="Y688" s="54" t="str">
        <f t="array" ref="Y688">IFERROR(INDEX(INDIRECT("'"&amp;VLOOKUP($C688,ModMap!$A$2:$B$21,2,FALSE)&amp;"'!Y:Y"),MATCH($K688,INDIRECT("'"&amp;VLOOKUP($C688,ModMap!$A$2:$B$21,2,FALSE)&amp;"'!$K:$K"),0)),"")</f>
        <v>N/A</v>
      </c>
      <c r="Z688" s="54" t="str">
        <f t="array" ref="Z688">IFERROR(INDEX(INDIRECT("'"&amp;VLOOKUP($C688,ModMap!$A$2:$B$21,2,FALSE)&amp;"'!Z:Z"),MATCH($K688,INDIRECT("'"&amp;VLOOKUP($C688,ModMap!$A$2:$B$21,2,FALSE)&amp;"'!$K:$K"),0)),"")</f>
        <v/>
      </c>
      <c r="AA688" s="45" t="s">
        <v>36</v>
      </c>
      <c r="AB688" s="54" t="str">
        <f t="array" ref="AB688">IFERROR(INDEX(INDIRECT("'"&amp;VLOOKUP($C688,ModMap!$A$2:$B$21,2,FALSE)&amp;"'!AB:AB"),MATCH($K688,INDIRECT("'"&amp;VLOOKUP($C688,ModMap!$A$2:$B$21,2,FALSE)&amp;"'!$K:$K"),0)),"")</f>
        <v>N/A</v>
      </c>
      <c r="AC688" s="54" t="str">
        <f t="array" ref="AC688">IFERROR(INDEX(INDIRECT("'"&amp;VLOOKUP($C688,ModMap!$A$2:$B$21,2,FALSE)&amp;"'!AC:AC"),MATCH($K688,INDIRECT("'"&amp;VLOOKUP($C688,ModMap!$A$2:$B$21,2,FALSE)&amp;"'!$K:$K"),0)),"")</f>
        <v/>
      </c>
      <c r="AD688" s="45" t="s">
        <v>36</v>
      </c>
      <c r="AE688" s="54" t="str">
        <f t="array" ref="AE688">IFERROR(INDEX(INDIRECT("'"&amp;VLOOKUP($C688,ModMap!$A$2:$B$21,2,FALSE)&amp;"'!AE:AE"),MATCH($K688,INDIRECT("'"&amp;VLOOKUP($C688,ModMap!$A$2:$B$21,2,FALSE)&amp;"'!$K:$K"),0)),"")</f>
        <v>N/A</v>
      </c>
      <c r="AF688" s="54" t="str">
        <f t="array" ref="AF688">IFERROR(INDEX(INDIRECT("'"&amp;VLOOKUP($C688,ModMap!$A$2:$B$21,2,FALSE)&amp;"'!AF:AF"),MATCH($K688,INDIRECT("'"&amp;VLOOKUP($C688,ModMap!$A$2:$B$21,2,FALSE)&amp;"'!$K:$K"),0)),"")</f>
        <v/>
      </c>
      <c r="AG688" s="58" t="s">
        <v>33</v>
      </c>
      <c r="AH688" s="54" t="str">
        <f t="array" ref="AH688">IFERROR(INDEX(INDIRECT("'"&amp;VLOOKUP($C688,ModMap!$A$2:$B$21,2,FALSE)&amp;"'!AH:AH"),MATCH($K688,INDIRECT("'"&amp;VLOOKUP($C688,ModMap!$A$2:$B$21,2,FALSE)&amp;"'!$K:$K"),0)),"")</f>
        <v>Done</v>
      </c>
      <c r="AI688" s="54" t="str">
        <f t="array" ref="AI688">IFERROR(INDEX(INDIRECT("'"&amp;VLOOKUP($C688,ModMap!$A$2:$B$21,2,FALSE)&amp;"'!AI:AI"),MATCH($K688,INDIRECT("'"&amp;VLOOKUP($C688,ModMap!$A$2:$B$21,2,FALSE)&amp;"'!$K:$K"),0)),"")</f>
        <v>Pranav Bandekar</v>
      </c>
      <c r="AJ688" s="45" t="s">
        <v>36</v>
      </c>
      <c r="AK688" s="54" t="str">
        <f t="array" ref="AK688">IFERROR(INDEX(INDIRECT("'"&amp;VLOOKUP($C688,ModMap!$A$2:$B$21,2,FALSE)&amp;"'!AK:AK"),MATCH($K688,INDIRECT("'"&amp;VLOOKUP($C688,ModMap!$A$2:$B$21,2,FALSE)&amp;"'!$K:$K"),0)),"")</f>
        <v>N/A</v>
      </c>
      <c r="AL688" s="54" t="str">
        <f t="array" ref="AL688">IFERROR(INDEX(INDIRECT("'"&amp;VLOOKUP($C688,ModMap!$A$2:$B$21,2,FALSE)&amp;"'!AL:AL"),MATCH($K688,INDIRECT("'"&amp;VLOOKUP($C688,ModMap!$A$2:$B$21,2,FALSE)&amp;"'!$K:$K"),0)),"")</f>
        <v/>
      </c>
      <c r="AM688" s="54">
        <f t="shared" si="1"/>
        <v>0</v>
      </c>
      <c r="AN688" s="54" t="str">
        <f t="shared" si="2"/>
        <v>Done</v>
      </c>
      <c r="AO688" s="55" t="str">
        <f t="array" ref="AO688">IFERROR(INDEX(INDIRECT("'"&amp;VLOOKUP($C688,ModMap!$A$2:$B$21,2,FALSE)&amp;"'!AO:AO"),MATCH($K688,INDIRECT("'"&amp;VLOOKUP($C688,ModMap!$A$2:$B$21,2,FALSE)&amp;"'!$K:$K"),0)),"")</f>
        <v/>
      </c>
      <c r="AP688" s="53" t="str">
        <f t="array" ref="AP688">IFERROR(HYPERLINK("#'"&amp;VLOOKUP($C688,ModMap!$A$2:$B$21,2,FALSE)&amp;"'!V"&amp;MATCH($K688,INDIRECT("'"&amp;VLOOKUP($C688,ModMap!$A$2:$B$21,2,FALSE)&amp;"'!$K:$K"),0),"Edit on module sheet"),"")</f>
        <v>Edit on module sheet</v>
      </c>
    </row>
    <row r="689" ht="42.0" customHeight="1">
      <c r="A689" s="34">
        <v>687.0</v>
      </c>
      <c r="B689" s="34">
        <v>687.0</v>
      </c>
      <c r="C689" s="34" t="s">
        <v>133</v>
      </c>
      <c r="D689" s="35" t="s">
        <v>134</v>
      </c>
      <c r="E689" s="67" t="s">
        <v>62</v>
      </c>
      <c r="F689" s="85" t="s">
        <v>1900</v>
      </c>
      <c r="G689" s="35" t="s">
        <v>1901</v>
      </c>
      <c r="H689" s="34" t="s">
        <v>1950</v>
      </c>
      <c r="I689" s="34" t="s">
        <v>1951</v>
      </c>
      <c r="J689" s="35" t="s">
        <v>1952</v>
      </c>
      <c r="K689" s="34" t="s">
        <v>1958</v>
      </c>
      <c r="L689" s="35" t="s">
        <v>1959</v>
      </c>
      <c r="M689" s="62" t="s">
        <v>200</v>
      </c>
      <c r="N689" s="34" t="s">
        <v>1907</v>
      </c>
      <c r="O689" s="34" t="s">
        <v>1685</v>
      </c>
      <c r="P689" s="35" t="s">
        <v>1955</v>
      </c>
      <c r="Q689" s="35" t="s">
        <v>1956</v>
      </c>
      <c r="R689" s="34" t="s">
        <v>1910</v>
      </c>
      <c r="S689" s="34" t="s">
        <v>1920</v>
      </c>
      <c r="T689" s="34" t="str">
        <f t="array" ref="T689">IFERROR(INDEX(INDIRECT("'"&amp;VLOOKUP($C689,ModMap!$A$2:$B$21,2,FALSE)&amp;"'!T:T"),MATCH($K689,INDIRECT("'"&amp;VLOOKUP($C689,ModMap!$A$2:$B$21,2,FALSE)&amp;"'!$K:$K"),0)),"")</f>
        <v>Unassigned</v>
      </c>
      <c r="U689" s="58" t="s">
        <v>33</v>
      </c>
      <c r="V689" s="34" t="str">
        <f t="array" ref="V689">IFERROR(INDEX(INDIRECT("'"&amp;VLOOKUP($C689,ModMap!$A$2:$B$21,2,FALSE)&amp;"'!V:V"),MATCH($K689,INDIRECT("'"&amp;VLOOKUP($C689,ModMap!$A$2:$B$21,2,FALSE)&amp;"'!$K:$K"),0)),"")</f>
        <v>Not Started</v>
      </c>
      <c r="W689" s="34" t="str">
        <f t="array" ref="W689">IFERROR(INDEX(INDIRECT("'"&amp;VLOOKUP($C689,ModMap!$A$2:$B$21,2,FALSE)&amp;"'!W:W"),MATCH($K689,INDIRECT("'"&amp;VLOOKUP($C689,ModMap!$A$2:$B$21,2,FALSE)&amp;"'!$K:$K"),0)),"")</f>
        <v>Unassigned</v>
      </c>
      <c r="X689" s="45" t="s">
        <v>36</v>
      </c>
      <c r="Y689" s="34" t="str">
        <f t="array" ref="Y689">IFERROR(INDEX(INDIRECT("'"&amp;VLOOKUP($C689,ModMap!$A$2:$B$21,2,FALSE)&amp;"'!Y:Y"),MATCH($K689,INDIRECT("'"&amp;VLOOKUP($C689,ModMap!$A$2:$B$21,2,FALSE)&amp;"'!$K:$K"),0)),"")</f>
        <v>N/A</v>
      </c>
      <c r="Z689" s="34" t="str">
        <f t="array" ref="Z689">IFERROR(INDEX(INDIRECT("'"&amp;VLOOKUP($C689,ModMap!$A$2:$B$21,2,FALSE)&amp;"'!Z:Z"),MATCH($K689,INDIRECT("'"&amp;VLOOKUP($C689,ModMap!$A$2:$B$21,2,FALSE)&amp;"'!$K:$K"),0)),"")</f>
        <v/>
      </c>
      <c r="AA689" s="45" t="s">
        <v>36</v>
      </c>
      <c r="AB689" s="34" t="str">
        <f t="array" ref="AB689">IFERROR(INDEX(INDIRECT("'"&amp;VLOOKUP($C689,ModMap!$A$2:$B$21,2,FALSE)&amp;"'!AB:AB"),MATCH($K689,INDIRECT("'"&amp;VLOOKUP($C689,ModMap!$A$2:$B$21,2,FALSE)&amp;"'!$K:$K"),0)),"")</f>
        <v>N/A</v>
      </c>
      <c r="AC689" s="34" t="str">
        <f t="array" ref="AC689">IFERROR(INDEX(INDIRECT("'"&amp;VLOOKUP($C689,ModMap!$A$2:$B$21,2,FALSE)&amp;"'!AC:AC"),MATCH($K689,INDIRECT("'"&amp;VLOOKUP($C689,ModMap!$A$2:$B$21,2,FALSE)&amp;"'!$K:$K"),0)),"")</f>
        <v/>
      </c>
      <c r="AD689" s="58" t="s">
        <v>33</v>
      </c>
      <c r="AE689" s="34" t="str">
        <f t="array" ref="AE689">IFERROR(INDEX(INDIRECT("'"&amp;VLOOKUP($C689,ModMap!$A$2:$B$21,2,FALSE)&amp;"'!AE:AE"),MATCH($K689,INDIRECT("'"&amp;VLOOKUP($C689,ModMap!$A$2:$B$21,2,FALSE)&amp;"'!$K:$K"),0)),"")</f>
        <v>Not Started</v>
      </c>
      <c r="AF689" s="34" t="str">
        <f t="array" ref="AF689">IFERROR(INDEX(INDIRECT("'"&amp;VLOOKUP($C689,ModMap!$A$2:$B$21,2,FALSE)&amp;"'!AF:AF"),MATCH($K689,INDIRECT("'"&amp;VLOOKUP($C689,ModMap!$A$2:$B$21,2,FALSE)&amp;"'!$K:$K"),0)),"")</f>
        <v>Unassigned</v>
      </c>
      <c r="AG689" s="58" t="s">
        <v>33</v>
      </c>
      <c r="AH689" s="34" t="str">
        <f t="array" ref="AH689">IFERROR(INDEX(INDIRECT("'"&amp;VLOOKUP($C689,ModMap!$A$2:$B$21,2,FALSE)&amp;"'!AH:AH"),MATCH($K689,INDIRECT("'"&amp;VLOOKUP($C689,ModMap!$A$2:$B$21,2,FALSE)&amp;"'!$K:$K"),0)),"")</f>
        <v>Not Started</v>
      </c>
      <c r="AI689" s="34" t="str">
        <f t="array" ref="AI689">IFERROR(INDEX(INDIRECT("'"&amp;VLOOKUP($C689,ModMap!$A$2:$B$21,2,FALSE)&amp;"'!AI:AI"),MATCH($K689,INDIRECT("'"&amp;VLOOKUP($C689,ModMap!$A$2:$B$21,2,FALSE)&amp;"'!$K:$K"),0)),"")</f>
        <v>Unassigned</v>
      </c>
      <c r="AJ689" s="45" t="s">
        <v>36</v>
      </c>
      <c r="AK689" s="34" t="str">
        <f t="array" ref="AK689">IFERROR(INDEX(INDIRECT("'"&amp;VLOOKUP($C689,ModMap!$A$2:$B$21,2,FALSE)&amp;"'!AK:AK"),MATCH($K689,INDIRECT("'"&amp;VLOOKUP($C689,ModMap!$A$2:$B$21,2,FALSE)&amp;"'!$K:$K"),0)),"")</f>
        <v>N/A</v>
      </c>
      <c r="AL689" s="34" t="str">
        <f t="array" ref="AL689">IFERROR(INDEX(INDIRECT("'"&amp;VLOOKUP($C689,ModMap!$A$2:$B$21,2,FALSE)&amp;"'!AL:AL"),MATCH($K689,INDIRECT("'"&amp;VLOOKUP($C689,ModMap!$A$2:$B$21,2,FALSE)&amp;"'!$K:$K"),0)),"")</f>
        <v/>
      </c>
      <c r="AM689" s="34">
        <f t="shared" si="1"/>
        <v>3</v>
      </c>
      <c r="AN689" s="34" t="str">
        <f t="shared" si="2"/>
        <v>Not Started</v>
      </c>
      <c r="AO689" s="35" t="str">
        <f t="array" ref="AO689">IFERROR(INDEX(INDIRECT("'"&amp;VLOOKUP($C689,ModMap!$A$2:$B$21,2,FALSE)&amp;"'!AO:AO"),MATCH($K689,INDIRECT("'"&amp;VLOOKUP($C689,ModMap!$A$2:$B$21,2,FALSE)&amp;"'!$K:$K"),0)),"")</f>
        <v/>
      </c>
      <c r="AP689" s="53" t="str">
        <f t="array" ref="AP689">IFERROR(HYPERLINK("#'"&amp;VLOOKUP($C689,ModMap!$A$2:$B$21,2,FALSE)&amp;"'!V"&amp;MATCH($K689,INDIRECT("'"&amp;VLOOKUP($C689,ModMap!$A$2:$B$21,2,FALSE)&amp;"'!$K:$K"),0),"Edit on module sheet"),"")</f>
        <v>Edit on module sheet</v>
      </c>
    </row>
    <row r="690" ht="42.0" customHeight="1">
      <c r="A690" s="54">
        <v>688.0</v>
      </c>
      <c r="B690" s="54">
        <v>688.0</v>
      </c>
      <c r="C690" s="54" t="s">
        <v>133</v>
      </c>
      <c r="D690" s="55" t="s">
        <v>134</v>
      </c>
      <c r="E690" s="67" t="s">
        <v>62</v>
      </c>
      <c r="F690" s="85" t="s">
        <v>1900</v>
      </c>
      <c r="G690" s="55" t="s">
        <v>1901</v>
      </c>
      <c r="H690" s="54" t="s">
        <v>1950</v>
      </c>
      <c r="I690" s="54" t="s">
        <v>1951</v>
      </c>
      <c r="J690" s="55" t="s">
        <v>1952</v>
      </c>
      <c r="K690" s="54" t="s">
        <v>1960</v>
      </c>
      <c r="L690" s="55" t="s">
        <v>1925</v>
      </c>
      <c r="M690" s="62" t="s">
        <v>200</v>
      </c>
      <c r="N690" s="54" t="s">
        <v>1907</v>
      </c>
      <c r="O690" s="54" t="s">
        <v>1685</v>
      </c>
      <c r="P690" s="55" t="s">
        <v>1955</v>
      </c>
      <c r="Q690" s="55" t="s">
        <v>1956</v>
      </c>
      <c r="R690" s="54" t="s">
        <v>1910</v>
      </c>
      <c r="S690" s="54" t="s">
        <v>1928</v>
      </c>
      <c r="T690" s="54" t="str">
        <f t="array" ref="T690">IFERROR(INDEX(INDIRECT("'"&amp;VLOOKUP($C690,ModMap!$A$2:$B$21,2,FALSE)&amp;"'!T:T"),MATCH($K690,INDIRECT("'"&amp;VLOOKUP($C690,ModMap!$A$2:$B$21,2,FALSE)&amp;"'!$K:$K"),0)),"")</f>
        <v>Unassigned</v>
      </c>
      <c r="U690" s="58" t="s">
        <v>33</v>
      </c>
      <c r="V690" s="54" t="str">
        <f t="array" ref="V690">IFERROR(INDEX(INDIRECT("'"&amp;VLOOKUP($C690,ModMap!$A$2:$B$21,2,FALSE)&amp;"'!V:V"),MATCH($K690,INDIRECT("'"&amp;VLOOKUP($C690,ModMap!$A$2:$B$21,2,FALSE)&amp;"'!$K:$K"),0)),"")</f>
        <v>Not Started</v>
      </c>
      <c r="W690" s="54" t="str">
        <f t="array" ref="W690">IFERROR(INDEX(INDIRECT("'"&amp;VLOOKUP($C690,ModMap!$A$2:$B$21,2,FALSE)&amp;"'!W:W"),MATCH($K690,INDIRECT("'"&amp;VLOOKUP($C690,ModMap!$A$2:$B$21,2,FALSE)&amp;"'!$K:$K"),0)),"")</f>
        <v>Unassigned</v>
      </c>
      <c r="X690" s="45" t="s">
        <v>36</v>
      </c>
      <c r="Y690" s="54" t="str">
        <f t="array" ref="Y690">IFERROR(INDEX(INDIRECT("'"&amp;VLOOKUP($C690,ModMap!$A$2:$B$21,2,FALSE)&amp;"'!Y:Y"),MATCH($K690,INDIRECT("'"&amp;VLOOKUP($C690,ModMap!$A$2:$B$21,2,FALSE)&amp;"'!$K:$K"),0)),"")</f>
        <v>N/A</v>
      </c>
      <c r="Z690" s="54" t="str">
        <f t="array" ref="Z690">IFERROR(INDEX(INDIRECT("'"&amp;VLOOKUP($C690,ModMap!$A$2:$B$21,2,FALSE)&amp;"'!Z:Z"),MATCH($K690,INDIRECT("'"&amp;VLOOKUP($C690,ModMap!$A$2:$B$21,2,FALSE)&amp;"'!$K:$K"),0)),"")</f>
        <v/>
      </c>
      <c r="AA690" s="45" t="s">
        <v>36</v>
      </c>
      <c r="AB690" s="54" t="str">
        <f t="array" ref="AB690">IFERROR(INDEX(INDIRECT("'"&amp;VLOOKUP($C690,ModMap!$A$2:$B$21,2,FALSE)&amp;"'!AB:AB"),MATCH($K690,INDIRECT("'"&amp;VLOOKUP($C690,ModMap!$A$2:$B$21,2,FALSE)&amp;"'!$K:$K"),0)),"")</f>
        <v>N/A</v>
      </c>
      <c r="AC690" s="54" t="str">
        <f t="array" ref="AC690">IFERROR(INDEX(INDIRECT("'"&amp;VLOOKUP($C690,ModMap!$A$2:$B$21,2,FALSE)&amp;"'!AC:AC"),MATCH($K690,INDIRECT("'"&amp;VLOOKUP($C690,ModMap!$A$2:$B$21,2,FALSE)&amp;"'!$K:$K"),0)),"")</f>
        <v/>
      </c>
      <c r="AD690" s="45" t="s">
        <v>36</v>
      </c>
      <c r="AE690" s="54" t="str">
        <f t="array" ref="AE690">IFERROR(INDEX(INDIRECT("'"&amp;VLOOKUP($C690,ModMap!$A$2:$B$21,2,FALSE)&amp;"'!AE:AE"),MATCH($K690,INDIRECT("'"&amp;VLOOKUP($C690,ModMap!$A$2:$B$21,2,FALSE)&amp;"'!$K:$K"),0)),"")</f>
        <v>N/A</v>
      </c>
      <c r="AF690" s="54" t="str">
        <f t="array" ref="AF690">IFERROR(INDEX(INDIRECT("'"&amp;VLOOKUP($C690,ModMap!$A$2:$B$21,2,FALSE)&amp;"'!AF:AF"),MATCH($K690,INDIRECT("'"&amp;VLOOKUP($C690,ModMap!$A$2:$B$21,2,FALSE)&amp;"'!$K:$K"),0)),"")</f>
        <v/>
      </c>
      <c r="AG690" s="58" t="s">
        <v>33</v>
      </c>
      <c r="AH690" s="54" t="str">
        <f t="array" ref="AH690">IFERROR(INDEX(INDIRECT("'"&amp;VLOOKUP($C690,ModMap!$A$2:$B$21,2,FALSE)&amp;"'!AH:AH"),MATCH($K690,INDIRECT("'"&amp;VLOOKUP($C690,ModMap!$A$2:$B$21,2,FALSE)&amp;"'!$K:$K"),0)),"")</f>
        <v>Not Started</v>
      </c>
      <c r="AI690" s="54" t="str">
        <f t="array" ref="AI690">IFERROR(INDEX(INDIRECT("'"&amp;VLOOKUP($C690,ModMap!$A$2:$B$21,2,FALSE)&amp;"'!AI:AI"),MATCH($K690,INDIRECT("'"&amp;VLOOKUP($C690,ModMap!$A$2:$B$21,2,FALSE)&amp;"'!$K:$K"),0)),"")</f>
        <v>Unassigned</v>
      </c>
      <c r="AJ690" s="45" t="s">
        <v>36</v>
      </c>
      <c r="AK690" s="54" t="str">
        <f t="array" ref="AK690">IFERROR(INDEX(INDIRECT("'"&amp;VLOOKUP($C690,ModMap!$A$2:$B$21,2,FALSE)&amp;"'!AK:AK"),MATCH($K690,INDIRECT("'"&amp;VLOOKUP($C690,ModMap!$A$2:$B$21,2,FALSE)&amp;"'!$K:$K"),0)),"")</f>
        <v>N/A</v>
      </c>
      <c r="AL690" s="54" t="str">
        <f t="array" ref="AL690">IFERROR(INDEX(INDIRECT("'"&amp;VLOOKUP($C690,ModMap!$A$2:$B$21,2,FALSE)&amp;"'!AL:AL"),MATCH($K690,INDIRECT("'"&amp;VLOOKUP($C690,ModMap!$A$2:$B$21,2,FALSE)&amp;"'!$K:$K"),0)),"")</f>
        <v/>
      </c>
      <c r="AM690" s="54">
        <f t="shared" si="1"/>
        <v>2</v>
      </c>
      <c r="AN690" s="54" t="str">
        <f t="shared" si="2"/>
        <v>Not Started</v>
      </c>
      <c r="AO690" s="55" t="str">
        <f t="array" ref="AO690">IFERROR(INDEX(INDIRECT("'"&amp;VLOOKUP($C690,ModMap!$A$2:$B$21,2,FALSE)&amp;"'!AO:AO"),MATCH($K690,INDIRECT("'"&amp;VLOOKUP($C690,ModMap!$A$2:$B$21,2,FALSE)&amp;"'!$K:$K"),0)),"")</f>
        <v/>
      </c>
      <c r="AP690" s="53" t="str">
        <f t="array" ref="AP690">IFERROR(HYPERLINK("#'"&amp;VLOOKUP($C690,ModMap!$A$2:$B$21,2,FALSE)&amp;"'!V"&amp;MATCH($K690,INDIRECT("'"&amp;VLOOKUP($C690,ModMap!$A$2:$B$21,2,FALSE)&amp;"'!$K:$K"),0),"Edit on module sheet"),"")</f>
        <v>Edit on module sheet</v>
      </c>
    </row>
    <row r="691" ht="42.0" customHeight="1">
      <c r="A691" s="34">
        <v>689.0</v>
      </c>
      <c r="B691" s="34">
        <v>689.0</v>
      </c>
      <c r="C691" s="34" t="s">
        <v>133</v>
      </c>
      <c r="D691" s="35" t="s">
        <v>134</v>
      </c>
      <c r="E691" s="64" t="s">
        <v>69</v>
      </c>
      <c r="F691" s="85" t="s">
        <v>1900</v>
      </c>
      <c r="G691" s="35" t="s">
        <v>1901</v>
      </c>
      <c r="H691" s="34" t="s">
        <v>1950</v>
      </c>
      <c r="I691" s="34" t="s">
        <v>1951</v>
      </c>
      <c r="J691" s="35" t="s">
        <v>1952</v>
      </c>
      <c r="K691" s="34" t="s">
        <v>3926</v>
      </c>
      <c r="L691" s="35" t="s">
        <v>3927</v>
      </c>
      <c r="M691" s="58" t="s">
        <v>434</v>
      </c>
      <c r="N691" s="34" t="s">
        <v>1907</v>
      </c>
      <c r="O691" s="34" t="s">
        <v>1685</v>
      </c>
      <c r="P691" s="35" t="s">
        <v>1955</v>
      </c>
      <c r="Q691" s="35" t="s">
        <v>1956</v>
      </c>
      <c r="R691" s="34" t="s">
        <v>1910</v>
      </c>
      <c r="S691" s="34" t="s">
        <v>69</v>
      </c>
      <c r="T691" s="34" t="str">
        <f t="array" ref="T691">IFERROR(INDEX(INDIRECT("'"&amp;VLOOKUP($C691,ModMap!$A$2:$B$21,2,FALSE)&amp;"'!T:T"),MATCH($K691,INDIRECT("'"&amp;VLOOKUP($C691,ModMap!$A$2:$B$21,2,FALSE)&amp;"'!$K:$K"),0)),"")</f>
        <v>Unassigned</v>
      </c>
      <c r="U691" s="58" t="s">
        <v>33</v>
      </c>
      <c r="V691" s="34" t="str">
        <f t="array" ref="V691">IFERROR(INDEX(INDIRECT("'"&amp;VLOOKUP($C691,ModMap!$A$2:$B$21,2,FALSE)&amp;"'!V:V"),MATCH($K691,INDIRECT("'"&amp;VLOOKUP($C691,ModMap!$A$2:$B$21,2,FALSE)&amp;"'!$K:$K"),0)),"")</f>
        <v>Not Started</v>
      </c>
      <c r="W691" s="34" t="str">
        <f t="array" ref="W691">IFERROR(INDEX(INDIRECT("'"&amp;VLOOKUP($C691,ModMap!$A$2:$B$21,2,FALSE)&amp;"'!W:W"),MATCH($K691,INDIRECT("'"&amp;VLOOKUP($C691,ModMap!$A$2:$B$21,2,FALSE)&amp;"'!$K:$K"),0)),"")</f>
        <v>Unassigned</v>
      </c>
      <c r="X691" s="45" t="s">
        <v>36</v>
      </c>
      <c r="Y691" s="34" t="str">
        <f t="array" ref="Y691">IFERROR(INDEX(INDIRECT("'"&amp;VLOOKUP($C691,ModMap!$A$2:$B$21,2,FALSE)&amp;"'!Y:Y"),MATCH($K691,INDIRECT("'"&amp;VLOOKUP($C691,ModMap!$A$2:$B$21,2,FALSE)&amp;"'!$K:$K"),0)),"")</f>
        <v>N/A</v>
      </c>
      <c r="Z691" s="34" t="str">
        <f t="array" ref="Z691">IFERROR(INDEX(INDIRECT("'"&amp;VLOOKUP($C691,ModMap!$A$2:$B$21,2,FALSE)&amp;"'!Z:Z"),MATCH($K691,INDIRECT("'"&amp;VLOOKUP($C691,ModMap!$A$2:$B$21,2,FALSE)&amp;"'!$K:$K"),0)),"")</f>
        <v/>
      </c>
      <c r="AA691" s="45" t="s">
        <v>36</v>
      </c>
      <c r="AB691" s="34" t="str">
        <f t="array" ref="AB691">IFERROR(INDEX(INDIRECT("'"&amp;VLOOKUP($C691,ModMap!$A$2:$B$21,2,FALSE)&amp;"'!AB:AB"),MATCH($K691,INDIRECT("'"&amp;VLOOKUP($C691,ModMap!$A$2:$B$21,2,FALSE)&amp;"'!$K:$K"),0)),"")</f>
        <v>N/A</v>
      </c>
      <c r="AC691" s="34" t="str">
        <f t="array" ref="AC691">IFERROR(INDEX(INDIRECT("'"&amp;VLOOKUP($C691,ModMap!$A$2:$B$21,2,FALSE)&amp;"'!AC:AC"),MATCH($K691,INDIRECT("'"&amp;VLOOKUP($C691,ModMap!$A$2:$B$21,2,FALSE)&amp;"'!$K:$K"),0)),"")</f>
        <v/>
      </c>
      <c r="AD691" s="58" t="s">
        <v>33</v>
      </c>
      <c r="AE691" s="34" t="str">
        <f t="array" ref="AE691">IFERROR(INDEX(INDIRECT("'"&amp;VLOOKUP($C691,ModMap!$A$2:$B$21,2,FALSE)&amp;"'!AE:AE"),MATCH($K691,INDIRECT("'"&amp;VLOOKUP($C691,ModMap!$A$2:$B$21,2,FALSE)&amp;"'!$K:$K"),0)),"")</f>
        <v>Not Started</v>
      </c>
      <c r="AF691" s="34" t="str">
        <f t="array" ref="AF691">IFERROR(INDEX(INDIRECT("'"&amp;VLOOKUP($C691,ModMap!$A$2:$B$21,2,FALSE)&amp;"'!AF:AF"),MATCH($K691,INDIRECT("'"&amp;VLOOKUP($C691,ModMap!$A$2:$B$21,2,FALSE)&amp;"'!$K:$K"),0)),"")</f>
        <v>Unassigned</v>
      </c>
      <c r="AG691" s="58" t="s">
        <v>33</v>
      </c>
      <c r="AH691" s="34" t="str">
        <f t="array" ref="AH691">IFERROR(INDEX(INDIRECT("'"&amp;VLOOKUP($C691,ModMap!$A$2:$B$21,2,FALSE)&amp;"'!AH:AH"),MATCH($K691,INDIRECT("'"&amp;VLOOKUP($C691,ModMap!$A$2:$B$21,2,FALSE)&amp;"'!$K:$K"),0)),"")</f>
        <v>Not Started</v>
      </c>
      <c r="AI691" s="34" t="str">
        <f t="array" ref="AI691">IFERROR(INDEX(INDIRECT("'"&amp;VLOOKUP($C691,ModMap!$A$2:$B$21,2,FALSE)&amp;"'!AI:AI"),MATCH($K691,INDIRECT("'"&amp;VLOOKUP($C691,ModMap!$A$2:$B$21,2,FALSE)&amp;"'!$K:$K"),0)),"")</f>
        <v>Unassigned</v>
      </c>
      <c r="AJ691" s="45" t="s">
        <v>36</v>
      </c>
      <c r="AK691" s="34" t="str">
        <f t="array" ref="AK691">IFERROR(INDEX(INDIRECT("'"&amp;VLOOKUP($C691,ModMap!$A$2:$B$21,2,FALSE)&amp;"'!AK:AK"),MATCH($K691,INDIRECT("'"&amp;VLOOKUP($C691,ModMap!$A$2:$B$21,2,FALSE)&amp;"'!$K:$K"),0)),"")</f>
        <v>N/A</v>
      </c>
      <c r="AL691" s="34" t="str">
        <f t="array" ref="AL691">IFERROR(INDEX(INDIRECT("'"&amp;VLOOKUP($C691,ModMap!$A$2:$B$21,2,FALSE)&amp;"'!AL:AL"),MATCH($K691,INDIRECT("'"&amp;VLOOKUP($C691,ModMap!$A$2:$B$21,2,FALSE)&amp;"'!$K:$K"),0)),"")</f>
        <v/>
      </c>
      <c r="AM691" s="34">
        <f t="shared" si="1"/>
        <v>3</v>
      </c>
      <c r="AN691" s="34" t="str">
        <f t="shared" si="2"/>
        <v>Not Started</v>
      </c>
      <c r="AO691" s="35" t="str">
        <f t="array" ref="AO691">IFERROR(INDEX(INDIRECT("'"&amp;VLOOKUP($C691,ModMap!$A$2:$B$21,2,FALSE)&amp;"'!AO:AO"),MATCH($K691,INDIRECT("'"&amp;VLOOKUP($C691,ModMap!$A$2:$B$21,2,FALSE)&amp;"'!$K:$K"),0)),"")</f>
        <v/>
      </c>
      <c r="AP691" s="53" t="str">
        <f t="array" ref="AP691">IFERROR(HYPERLINK("#'"&amp;VLOOKUP($C691,ModMap!$A$2:$B$21,2,FALSE)&amp;"'!V"&amp;MATCH($K691,INDIRECT("'"&amp;VLOOKUP($C691,ModMap!$A$2:$B$21,2,FALSE)&amp;"'!$K:$K"),0),"Edit on module sheet"),"")</f>
        <v>Edit on module sheet</v>
      </c>
    </row>
    <row r="692" ht="42.0" customHeight="1">
      <c r="A692" s="54">
        <v>690.0</v>
      </c>
      <c r="B692" s="54">
        <v>690.0</v>
      </c>
      <c r="C692" s="54" t="s">
        <v>133</v>
      </c>
      <c r="D692" s="55" t="s">
        <v>134</v>
      </c>
      <c r="E692" s="67" t="s">
        <v>62</v>
      </c>
      <c r="F692" s="85" t="s">
        <v>1900</v>
      </c>
      <c r="G692" s="55" t="s">
        <v>1901</v>
      </c>
      <c r="H692" s="54" t="s">
        <v>1963</v>
      </c>
      <c r="I692" s="54" t="s">
        <v>1964</v>
      </c>
      <c r="J692" s="55" t="s">
        <v>1965</v>
      </c>
      <c r="K692" s="54" t="s">
        <v>1966</v>
      </c>
      <c r="L692" s="55" t="s">
        <v>1967</v>
      </c>
      <c r="M692" s="62" t="s">
        <v>200</v>
      </c>
      <c r="N692" s="54" t="s">
        <v>1907</v>
      </c>
      <c r="O692" s="54" t="s">
        <v>1685</v>
      </c>
      <c r="P692" s="55" t="s">
        <v>1759</v>
      </c>
      <c r="Q692" s="55" t="s">
        <v>1760</v>
      </c>
      <c r="R692" s="54" t="s">
        <v>1910</v>
      </c>
      <c r="S692" s="54" t="s">
        <v>1911</v>
      </c>
      <c r="T692" s="54" t="str">
        <f t="array" ref="T692">IFERROR(INDEX(INDIRECT("'"&amp;VLOOKUP($C692,ModMap!$A$2:$B$21,2,FALSE)&amp;"'!T:T"),MATCH($K692,INDIRECT("'"&amp;VLOOKUP($C692,ModMap!$A$2:$B$21,2,FALSE)&amp;"'!$K:$K"),0)),"")</f>
        <v>Unassigned</v>
      </c>
      <c r="U692" s="58" t="s">
        <v>33</v>
      </c>
      <c r="V692" s="54" t="str">
        <f t="array" ref="V692">IFERROR(INDEX(INDIRECT("'"&amp;VLOOKUP($C692,ModMap!$A$2:$B$21,2,FALSE)&amp;"'!V:V"),MATCH($K692,INDIRECT("'"&amp;VLOOKUP($C692,ModMap!$A$2:$B$21,2,FALSE)&amp;"'!$K:$K"),0)),"")</f>
        <v>Not Started</v>
      </c>
      <c r="W692" s="54" t="str">
        <f t="array" ref="W692">IFERROR(INDEX(INDIRECT("'"&amp;VLOOKUP($C692,ModMap!$A$2:$B$21,2,FALSE)&amp;"'!W:W"),MATCH($K692,INDIRECT("'"&amp;VLOOKUP($C692,ModMap!$A$2:$B$21,2,FALSE)&amp;"'!$K:$K"),0)),"")</f>
        <v>Unassigned</v>
      </c>
      <c r="X692" s="45" t="s">
        <v>36</v>
      </c>
      <c r="Y692" s="54" t="str">
        <f t="array" ref="Y692">IFERROR(INDEX(INDIRECT("'"&amp;VLOOKUP($C692,ModMap!$A$2:$B$21,2,FALSE)&amp;"'!Y:Y"),MATCH($K692,INDIRECT("'"&amp;VLOOKUP($C692,ModMap!$A$2:$B$21,2,FALSE)&amp;"'!$K:$K"),0)),"")</f>
        <v>N/A</v>
      </c>
      <c r="Z692" s="54" t="str">
        <f t="array" ref="Z692">IFERROR(INDEX(INDIRECT("'"&amp;VLOOKUP($C692,ModMap!$A$2:$B$21,2,FALSE)&amp;"'!Z:Z"),MATCH($K692,INDIRECT("'"&amp;VLOOKUP($C692,ModMap!$A$2:$B$21,2,FALSE)&amp;"'!$K:$K"),0)),"")</f>
        <v/>
      </c>
      <c r="AA692" s="45" t="s">
        <v>36</v>
      </c>
      <c r="AB692" s="54" t="str">
        <f t="array" ref="AB692">IFERROR(INDEX(INDIRECT("'"&amp;VLOOKUP($C692,ModMap!$A$2:$B$21,2,FALSE)&amp;"'!AB:AB"),MATCH($K692,INDIRECT("'"&amp;VLOOKUP($C692,ModMap!$A$2:$B$21,2,FALSE)&amp;"'!$K:$K"),0)),"")</f>
        <v>N/A</v>
      </c>
      <c r="AC692" s="54" t="str">
        <f t="array" ref="AC692">IFERROR(INDEX(INDIRECT("'"&amp;VLOOKUP($C692,ModMap!$A$2:$B$21,2,FALSE)&amp;"'!AC:AC"),MATCH($K692,INDIRECT("'"&amp;VLOOKUP($C692,ModMap!$A$2:$B$21,2,FALSE)&amp;"'!$K:$K"),0)),"")</f>
        <v/>
      </c>
      <c r="AD692" s="45" t="s">
        <v>36</v>
      </c>
      <c r="AE692" s="54" t="str">
        <f t="array" ref="AE692">IFERROR(INDEX(INDIRECT("'"&amp;VLOOKUP($C692,ModMap!$A$2:$B$21,2,FALSE)&amp;"'!AE:AE"),MATCH($K692,INDIRECT("'"&amp;VLOOKUP($C692,ModMap!$A$2:$B$21,2,FALSE)&amp;"'!$K:$K"),0)),"")</f>
        <v>N/A</v>
      </c>
      <c r="AF692" s="54" t="str">
        <f t="array" ref="AF692">IFERROR(INDEX(INDIRECT("'"&amp;VLOOKUP($C692,ModMap!$A$2:$B$21,2,FALSE)&amp;"'!AF:AF"),MATCH($K692,INDIRECT("'"&amp;VLOOKUP($C692,ModMap!$A$2:$B$21,2,FALSE)&amp;"'!$K:$K"),0)),"")</f>
        <v/>
      </c>
      <c r="AG692" s="58" t="s">
        <v>33</v>
      </c>
      <c r="AH692" s="54" t="str">
        <f t="array" ref="AH692">IFERROR(INDEX(INDIRECT("'"&amp;VLOOKUP($C692,ModMap!$A$2:$B$21,2,FALSE)&amp;"'!AH:AH"),MATCH($K692,INDIRECT("'"&amp;VLOOKUP($C692,ModMap!$A$2:$B$21,2,FALSE)&amp;"'!$K:$K"),0)),"")</f>
        <v>Not Started</v>
      </c>
      <c r="AI692" s="54" t="str">
        <f t="array" ref="AI692">IFERROR(INDEX(INDIRECT("'"&amp;VLOOKUP($C692,ModMap!$A$2:$B$21,2,FALSE)&amp;"'!AI:AI"),MATCH($K692,INDIRECT("'"&amp;VLOOKUP($C692,ModMap!$A$2:$B$21,2,FALSE)&amp;"'!$K:$K"),0)),"")</f>
        <v>Unassigned</v>
      </c>
      <c r="AJ692" s="45" t="s">
        <v>36</v>
      </c>
      <c r="AK692" s="54" t="str">
        <f t="array" ref="AK692">IFERROR(INDEX(INDIRECT("'"&amp;VLOOKUP($C692,ModMap!$A$2:$B$21,2,FALSE)&amp;"'!AK:AK"),MATCH($K692,INDIRECT("'"&amp;VLOOKUP($C692,ModMap!$A$2:$B$21,2,FALSE)&amp;"'!$K:$K"),0)),"")</f>
        <v>N/A</v>
      </c>
      <c r="AL692" s="54" t="str">
        <f t="array" ref="AL692">IFERROR(INDEX(INDIRECT("'"&amp;VLOOKUP($C692,ModMap!$A$2:$B$21,2,FALSE)&amp;"'!AL:AL"),MATCH($K692,INDIRECT("'"&amp;VLOOKUP($C692,ModMap!$A$2:$B$21,2,FALSE)&amp;"'!$K:$K"),0)),"")</f>
        <v/>
      </c>
      <c r="AM692" s="54">
        <f t="shared" si="1"/>
        <v>2</v>
      </c>
      <c r="AN692" s="54" t="str">
        <f t="shared" si="2"/>
        <v>Not Started</v>
      </c>
      <c r="AO692" s="55" t="str">
        <f t="array" ref="AO692">IFERROR(INDEX(INDIRECT("'"&amp;VLOOKUP($C692,ModMap!$A$2:$B$21,2,FALSE)&amp;"'!AO:AO"),MATCH($K692,INDIRECT("'"&amp;VLOOKUP($C692,ModMap!$A$2:$B$21,2,FALSE)&amp;"'!$K:$K"),0)),"")</f>
        <v/>
      </c>
      <c r="AP692" s="53" t="str">
        <f t="array" ref="AP692">IFERROR(HYPERLINK("#'"&amp;VLOOKUP($C692,ModMap!$A$2:$B$21,2,FALSE)&amp;"'!V"&amp;MATCH($K692,INDIRECT("'"&amp;VLOOKUP($C692,ModMap!$A$2:$B$21,2,FALSE)&amp;"'!$K:$K"),0),"Edit on module sheet"),"")</f>
        <v>Edit on module sheet</v>
      </c>
    </row>
    <row r="693" ht="42.0" customHeight="1">
      <c r="A693" s="34">
        <v>691.0</v>
      </c>
      <c r="B693" s="34">
        <v>691.0</v>
      </c>
      <c r="C693" s="34" t="s">
        <v>133</v>
      </c>
      <c r="D693" s="35" t="s">
        <v>134</v>
      </c>
      <c r="E693" s="67" t="s">
        <v>62</v>
      </c>
      <c r="F693" s="85" t="s">
        <v>1900</v>
      </c>
      <c r="G693" s="35" t="s">
        <v>1901</v>
      </c>
      <c r="H693" s="34" t="s">
        <v>1963</v>
      </c>
      <c r="I693" s="34" t="s">
        <v>1964</v>
      </c>
      <c r="J693" s="35" t="s">
        <v>1965</v>
      </c>
      <c r="K693" s="34" t="s">
        <v>1970</v>
      </c>
      <c r="L693" s="35" t="s">
        <v>1971</v>
      </c>
      <c r="M693" s="62" t="s">
        <v>200</v>
      </c>
      <c r="N693" s="34" t="s">
        <v>1907</v>
      </c>
      <c r="O693" s="34" t="s">
        <v>1685</v>
      </c>
      <c r="P693" s="35" t="s">
        <v>1759</v>
      </c>
      <c r="Q693" s="35" t="s">
        <v>1760</v>
      </c>
      <c r="R693" s="34" t="s">
        <v>1910</v>
      </c>
      <c r="S693" s="34" t="s">
        <v>1920</v>
      </c>
      <c r="T693" s="34" t="str">
        <f t="array" ref="T693">IFERROR(INDEX(INDIRECT("'"&amp;VLOOKUP($C693,ModMap!$A$2:$B$21,2,FALSE)&amp;"'!T:T"),MATCH($K693,INDIRECT("'"&amp;VLOOKUP($C693,ModMap!$A$2:$B$21,2,FALSE)&amp;"'!$K:$K"),0)),"")</f>
        <v>Unassigned</v>
      </c>
      <c r="U693" s="58" t="s">
        <v>33</v>
      </c>
      <c r="V693" s="34" t="str">
        <f t="array" ref="V693">IFERROR(INDEX(INDIRECT("'"&amp;VLOOKUP($C693,ModMap!$A$2:$B$21,2,FALSE)&amp;"'!V:V"),MATCH($K693,INDIRECT("'"&amp;VLOOKUP($C693,ModMap!$A$2:$B$21,2,FALSE)&amp;"'!$K:$K"),0)),"")</f>
        <v>Not Started</v>
      </c>
      <c r="W693" s="34" t="str">
        <f t="array" ref="W693">IFERROR(INDEX(INDIRECT("'"&amp;VLOOKUP($C693,ModMap!$A$2:$B$21,2,FALSE)&amp;"'!W:W"),MATCH($K693,INDIRECT("'"&amp;VLOOKUP($C693,ModMap!$A$2:$B$21,2,FALSE)&amp;"'!$K:$K"),0)),"")</f>
        <v>Unassigned</v>
      </c>
      <c r="X693" s="45" t="s">
        <v>36</v>
      </c>
      <c r="Y693" s="34" t="str">
        <f t="array" ref="Y693">IFERROR(INDEX(INDIRECT("'"&amp;VLOOKUP($C693,ModMap!$A$2:$B$21,2,FALSE)&amp;"'!Y:Y"),MATCH($K693,INDIRECT("'"&amp;VLOOKUP($C693,ModMap!$A$2:$B$21,2,FALSE)&amp;"'!$K:$K"),0)),"")</f>
        <v>N/A</v>
      </c>
      <c r="Z693" s="34" t="str">
        <f t="array" ref="Z693">IFERROR(INDEX(INDIRECT("'"&amp;VLOOKUP($C693,ModMap!$A$2:$B$21,2,FALSE)&amp;"'!Z:Z"),MATCH($K693,INDIRECT("'"&amp;VLOOKUP($C693,ModMap!$A$2:$B$21,2,FALSE)&amp;"'!$K:$K"),0)),"")</f>
        <v/>
      </c>
      <c r="AA693" s="45" t="s">
        <v>36</v>
      </c>
      <c r="AB693" s="34" t="str">
        <f t="array" ref="AB693">IFERROR(INDEX(INDIRECT("'"&amp;VLOOKUP($C693,ModMap!$A$2:$B$21,2,FALSE)&amp;"'!AB:AB"),MATCH($K693,INDIRECT("'"&amp;VLOOKUP($C693,ModMap!$A$2:$B$21,2,FALSE)&amp;"'!$K:$K"),0)),"")</f>
        <v>N/A</v>
      </c>
      <c r="AC693" s="34" t="str">
        <f t="array" ref="AC693">IFERROR(INDEX(INDIRECT("'"&amp;VLOOKUP($C693,ModMap!$A$2:$B$21,2,FALSE)&amp;"'!AC:AC"),MATCH($K693,INDIRECT("'"&amp;VLOOKUP($C693,ModMap!$A$2:$B$21,2,FALSE)&amp;"'!$K:$K"),0)),"")</f>
        <v/>
      </c>
      <c r="AD693" s="58" t="s">
        <v>33</v>
      </c>
      <c r="AE693" s="34" t="str">
        <f t="array" ref="AE693">IFERROR(INDEX(INDIRECT("'"&amp;VLOOKUP($C693,ModMap!$A$2:$B$21,2,FALSE)&amp;"'!AE:AE"),MATCH($K693,INDIRECT("'"&amp;VLOOKUP($C693,ModMap!$A$2:$B$21,2,FALSE)&amp;"'!$K:$K"),0)),"")</f>
        <v>Not Started</v>
      </c>
      <c r="AF693" s="34" t="str">
        <f t="array" ref="AF693">IFERROR(INDEX(INDIRECT("'"&amp;VLOOKUP($C693,ModMap!$A$2:$B$21,2,FALSE)&amp;"'!AF:AF"),MATCH($K693,INDIRECT("'"&amp;VLOOKUP($C693,ModMap!$A$2:$B$21,2,FALSE)&amp;"'!$K:$K"),0)),"")</f>
        <v>Unassigned</v>
      </c>
      <c r="AG693" s="58" t="s">
        <v>33</v>
      </c>
      <c r="AH693" s="34" t="str">
        <f t="array" ref="AH693">IFERROR(INDEX(INDIRECT("'"&amp;VLOOKUP($C693,ModMap!$A$2:$B$21,2,FALSE)&amp;"'!AH:AH"),MATCH($K693,INDIRECT("'"&amp;VLOOKUP($C693,ModMap!$A$2:$B$21,2,FALSE)&amp;"'!$K:$K"),0)),"")</f>
        <v>Not Started</v>
      </c>
      <c r="AI693" s="34" t="str">
        <f t="array" ref="AI693">IFERROR(INDEX(INDIRECT("'"&amp;VLOOKUP($C693,ModMap!$A$2:$B$21,2,FALSE)&amp;"'!AI:AI"),MATCH($K693,INDIRECT("'"&amp;VLOOKUP($C693,ModMap!$A$2:$B$21,2,FALSE)&amp;"'!$K:$K"),0)),"")</f>
        <v>Unassigned</v>
      </c>
      <c r="AJ693" s="45" t="s">
        <v>36</v>
      </c>
      <c r="AK693" s="34" t="str">
        <f t="array" ref="AK693">IFERROR(INDEX(INDIRECT("'"&amp;VLOOKUP($C693,ModMap!$A$2:$B$21,2,FALSE)&amp;"'!AK:AK"),MATCH($K693,INDIRECT("'"&amp;VLOOKUP($C693,ModMap!$A$2:$B$21,2,FALSE)&amp;"'!$K:$K"),0)),"")</f>
        <v>N/A</v>
      </c>
      <c r="AL693" s="34" t="str">
        <f t="array" ref="AL693">IFERROR(INDEX(INDIRECT("'"&amp;VLOOKUP($C693,ModMap!$A$2:$B$21,2,FALSE)&amp;"'!AL:AL"),MATCH($K693,INDIRECT("'"&amp;VLOOKUP($C693,ModMap!$A$2:$B$21,2,FALSE)&amp;"'!$K:$K"),0)),"")</f>
        <v/>
      </c>
      <c r="AM693" s="34">
        <f t="shared" si="1"/>
        <v>3</v>
      </c>
      <c r="AN693" s="34" t="str">
        <f t="shared" si="2"/>
        <v>Not Started</v>
      </c>
      <c r="AO693" s="35" t="str">
        <f t="array" ref="AO693">IFERROR(INDEX(INDIRECT("'"&amp;VLOOKUP($C693,ModMap!$A$2:$B$21,2,FALSE)&amp;"'!AO:AO"),MATCH($K693,INDIRECT("'"&amp;VLOOKUP($C693,ModMap!$A$2:$B$21,2,FALSE)&amp;"'!$K:$K"),0)),"")</f>
        <v/>
      </c>
      <c r="AP693" s="53" t="str">
        <f t="array" ref="AP693">IFERROR(HYPERLINK("#'"&amp;VLOOKUP($C693,ModMap!$A$2:$B$21,2,FALSE)&amp;"'!V"&amp;MATCH($K693,INDIRECT("'"&amp;VLOOKUP($C693,ModMap!$A$2:$B$21,2,FALSE)&amp;"'!$K:$K"),0),"Edit on module sheet"),"")</f>
        <v>Edit on module sheet</v>
      </c>
    </row>
    <row r="694" ht="42.0" customHeight="1">
      <c r="A694" s="54">
        <v>692.0</v>
      </c>
      <c r="B694" s="54">
        <v>692.0</v>
      </c>
      <c r="C694" s="54" t="s">
        <v>133</v>
      </c>
      <c r="D694" s="55" t="s">
        <v>134</v>
      </c>
      <c r="E694" s="67" t="s">
        <v>62</v>
      </c>
      <c r="F694" s="85" t="s">
        <v>1900</v>
      </c>
      <c r="G694" s="55" t="s">
        <v>1901</v>
      </c>
      <c r="H694" s="54" t="s">
        <v>1963</v>
      </c>
      <c r="I694" s="54" t="s">
        <v>1964</v>
      </c>
      <c r="J694" s="55" t="s">
        <v>1965</v>
      </c>
      <c r="K694" s="54" t="s">
        <v>1982</v>
      </c>
      <c r="L694" s="55" t="s">
        <v>1925</v>
      </c>
      <c r="M694" s="62" t="s">
        <v>200</v>
      </c>
      <c r="N694" s="54" t="s">
        <v>1907</v>
      </c>
      <c r="O694" s="54" t="s">
        <v>1685</v>
      </c>
      <c r="P694" s="55" t="s">
        <v>1759</v>
      </c>
      <c r="Q694" s="55" t="s">
        <v>1760</v>
      </c>
      <c r="R694" s="54" t="s">
        <v>1910</v>
      </c>
      <c r="S694" s="54" t="s">
        <v>1928</v>
      </c>
      <c r="T694" s="54" t="str">
        <f t="array" ref="T694">IFERROR(INDEX(INDIRECT("'"&amp;VLOOKUP($C694,ModMap!$A$2:$B$21,2,FALSE)&amp;"'!T:T"),MATCH($K694,INDIRECT("'"&amp;VLOOKUP($C694,ModMap!$A$2:$B$21,2,FALSE)&amp;"'!$K:$K"),0)),"")</f>
        <v>Unassigned</v>
      </c>
      <c r="U694" s="58" t="s">
        <v>33</v>
      </c>
      <c r="V694" s="54" t="str">
        <f t="array" ref="V694">IFERROR(INDEX(INDIRECT("'"&amp;VLOOKUP($C694,ModMap!$A$2:$B$21,2,FALSE)&amp;"'!V:V"),MATCH($K694,INDIRECT("'"&amp;VLOOKUP($C694,ModMap!$A$2:$B$21,2,FALSE)&amp;"'!$K:$K"),0)),"")</f>
        <v>Not Started</v>
      </c>
      <c r="W694" s="54" t="str">
        <f t="array" ref="W694">IFERROR(INDEX(INDIRECT("'"&amp;VLOOKUP($C694,ModMap!$A$2:$B$21,2,FALSE)&amp;"'!W:W"),MATCH($K694,INDIRECT("'"&amp;VLOOKUP($C694,ModMap!$A$2:$B$21,2,FALSE)&amp;"'!$K:$K"),0)),"")</f>
        <v>Unassigned</v>
      </c>
      <c r="X694" s="45" t="s">
        <v>36</v>
      </c>
      <c r="Y694" s="54" t="str">
        <f t="array" ref="Y694">IFERROR(INDEX(INDIRECT("'"&amp;VLOOKUP($C694,ModMap!$A$2:$B$21,2,FALSE)&amp;"'!Y:Y"),MATCH($K694,INDIRECT("'"&amp;VLOOKUP($C694,ModMap!$A$2:$B$21,2,FALSE)&amp;"'!$K:$K"),0)),"")</f>
        <v>N/A</v>
      </c>
      <c r="Z694" s="54" t="str">
        <f t="array" ref="Z694">IFERROR(INDEX(INDIRECT("'"&amp;VLOOKUP($C694,ModMap!$A$2:$B$21,2,FALSE)&amp;"'!Z:Z"),MATCH($K694,INDIRECT("'"&amp;VLOOKUP($C694,ModMap!$A$2:$B$21,2,FALSE)&amp;"'!$K:$K"),0)),"")</f>
        <v/>
      </c>
      <c r="AA694" s="45" t="s">
        <v>36</v>
      </c>
      <c r="AB694" s="54" t="str">
        <f t="array" ref="AB694">IFERROR(INDEX(INDIRECT("'"&amp;VLOOKUP($C694,ModMap!$A$2:$B$21,2,FALSE)&amp;"'!AB:AB"),MATCH($K694,INDIRECT("'"&amp;VLOOKUP($C694,ModMap!$A$2:$B$21,2,FALSE)&amp;"'!$K:$K"),0)),"")</f>
        <v>N/A</v>
      </c>
      <c r="AC694" s="54" t="str">
        <f t="array" ref="AC694">IFERROR(INDEX(INDIRECT("'"&amp;VLOOKUP($C694,ModMap!$A$2:$B$21,2,FALSE)&amp;"'!AC:AC"),MATCH($K694,INDIRECT("'"&amp;VLOOKUP($C694,ModMap!$A$2:$B$21,2,FALSE)&amp;"'!$K:$K"),0)),"")</f>
        <v/>
      </c>
      <c r="AD694" s="45" t="s">
        <v>36</v>
      </c>
      <c r="AE694" s="54" t="str">
        <f t="array" ref="AE694">IFERROR(INDEX(INDIRECT("'"&amp;VLOOKUP($C694,ModMap!$A$2:$B$21,2,FALSE)&amp;"'!AE:AE"),MATCH($K694,INDIRECT("'"&amp;VLOOKUP($C694,ModMap!$A$2:$B$21,2,FALSE)&amp;"'!$K:$K"),0)),"")</f>
        <v>N/A</v>
      </c>
      <c r="AF694" s="54" t="str">
        <f t="array" ref="AF694">IFERROR(INDEX(INDIRECT("'"&amp;VLOOKUP($C694,ModMap!$A$2:$B$21,2,FALSE)&amp;"'!AF:AF"),MATCH($K694,INDIRECT("'"&amp;VLOOKUP($C694,ModMap!$A$2:$B$21,2,FALSE)&amp;"'!$K:$K"),0)),"")</f>
        <v/>
      </c>
      <c r="AG694" s="58" t="s">
        <v>33</v>
      </c>
      <c r="AH694" s="54" t="str">
        <f t="array" ref="AH694">IFERROR(INDEX(INDIRECT("'"&amp;VLOOKUP($C694,ModMap!$A$2:$B$21,2,FALSE)&amp;"'!AH:AH"),MATCH($K694,INDIRECT("'"&amp;VLOOKUP($C694,ModMap!$A$2:$B$21,2,FALSE)&amp;"'!$K:$K"),0)),"")</f>
        <v>Not Started</v>
      </c>
      <c r="AI694" s="54" t="str">
        <f t="array" ref="AI694">IFERROR(INDEX(INDIRECT("'"&amp;VLOOKUP($C694,ModMap!$A$2:$B$21,2,FALSE)&amp;"'!AI:AI"),MATCH($K694,INDIRECT("'"&amp;VLOOKUP($C694,ModMap!$A$2:$B$21,2,FALSE)&amp;"'!$K:$K"),0)),"")</f>
        <v>Unassigned</v>
      </c>
      <c r="AJ694" s="45" t="s">
        <v>36</v>
      </c>
      <c r="AK694" s="54" t="str">
        <f t="array" ref="AK694">IFERROR(INDEX(INDIRECT("'"&amp;VLOOKUP($C694,ModMap!$A$2:$B$21,2,FALSE)&amp;"'!AK:AK"),MATCH($K694,INDIRECT("'"&amp;VLOOKUP($C694,ModMap!$A$2:$B$21,2,FALSE)&amp;"'!$K:$K"),0)),"")</f>
        <v>N/A</v>
      </c>
      <c r="AL694" s="54" t="str">
        <f t="array" ref="AL694">IFERROR(INDEX(INDIRECT("'"&amp;VLOOKUP($C694,ModMap!$A$2:$B$21,2,FALSE)&amp;"'!AL:AL"),MATCH($K694,INDIRECT("'"&amp;VLOOKUP($C694,ModMap!$A$2:$B$21,2,FALSE)&amp;"'!$K:$K"),0)),"")</f>
        <v/>
      </c>
      <c r="AM694" s="54">
        <f t="shared" si="1"/>
        <v>2</v>
      </c>
      <c r="AN694" s="54" t="str">
        <f t="shared" si="2"/>
        <v>Not Started</v>
      </c>
      <c r="AO694" s="55" t="str">
        <f t="array" ref="AO694">IFERROR(INDEX(INDIRECT("'"&amp;VLOOKUP($C694,ModMap!$A$2:$B$21,2,FALSE)&amp;"'!AO:AO"),MATCH($K694,INDIRECT("'"&amp;VLOOKUP($C694,ModMap!$A$2:$B$21,2,FALSE)&amp;"'!$K:$K"),0)),"")</f>
        <v/>
      </c>
      <c r="AP694" s="53" t="str">
        <f t="array" ref="AP694">IFERROR(HYPERLINK("#'"&amp;VLOOKUP($C694,ModMap!$A$2:$B$21,2,FALSE)&amp;"'!V"&amp;MATCH($K694,INDIRECT("'"&amp;VLOOKUP($C694,ModMap!$A$2:$B$21,2,FALSE)&amp;"'!$K:$K"),0),"Edit on module sheet"),"")</f>
        <v>Edit on module sheet</v>
      </c>
    </row>
    <row r="695" ht="42.0" customHeight="1">
      <c r="A695" s="34">
        <v>693.0</v>
      </c>
      <c r="B695" s="34">
        <v>693.0</v>
      </c>
      <c r="C695" s="34" t="s">
        <v>133</v>
      </c>
      <c r="D695" s="35" t="s">
        <v>134</v>
      </c>
      <c r="E695" s="64" t="s">
        <v>69</v>
      </c>
      <c r="F695" s="85" t="s">
        <v>1900</v>
      </c>
      <c r="G695" s="35" t="s">
        <v>1901</v>
      </c>
      <c r="H695" s="34" t="s">
        <v>1963</v>
      </c>
      <c r="I695" s="34" t="s">
        <v>1964</v>
      </c>
      <c r="J695" s="35" t="s">
        <v>1965</v>
      </c>
      <c r="K695" s="34" t="s">
        <v>3928</v>
      </c>
      <c r="L695" s="35" t="s">
        <v>3929</v>
      </c>
      <c r="M695" s="58" t="s">
        <v>434</v>
      </c>
      <c r="N695" s="34" t="s">
        <v>1907</v>
      </c>
      <c r="O695" s="34" t="s">
        <v>1685</v>
      </c>
      <c r="P695" s="35" t="s">
        <v>1759</v>
      </c>
      <c r="Q695" s="35" t="s">
        <v>1760</v>
      </c>
      <c r="R695" s="34" t="s">
        <v>1910</v>
      </c>
      <c r="S695" s="34" t="s">
        <v>69</v>
      </c>
      <c r="T695" s="34" t="str">
        <f t="array" ref="T695">IFERROR(INDEX(INDIRECT("'"&amp;VLOOKUP($C695,ModMap!$A$2:$B$21,2,FALSE)&amp;"'!T:T"),MATCH($K695,INDIRECT("'"&amp;VLOOKUP($C695,ModMap!$A$2:$B$21,2,FALSE)&amp;"'!$K:$K"),0)),"")</f>
        <v>Unassigned</v>
      </c>
      <c r="U695" s="58" t="s">
        <v>33</v>
      </c>
      <c r="V695" s="34" t="str">
        <f t="array" ref="V695">IFERROR(INDEX(INDIRECT("'"&amp;VLOOKUP($C695,ModMap!$A$2:$B$21,2,FALSE)&amp;"'!V:V"),MATCH($K695,INDIRECT("'"&amp;VLOOKUP($C695,ModMap!$A$2:$B$21,2,FALSE)&amp;"'!$K:$K"),0)),"")</f>
        <v>Not Started</v>
      </c>
      <c r="W695" s="34" t="str">
        <f t="array" ref="W695">IFERROR(INDEX(INDIRECT("'"&amp;VLOOKUP($C695,ModMap!$A$2:$B$21,2,FALSE)&amp;"'!W:W"),MATCH($K695,INDIRECT("'"&amp;VLOOKUP($C695,ModMap!$A$2:$B$21,2,FALSE)&amp;"'!$K:$K"),0)),"")</f>
        <v>Unassigned</v>
      </c>
      <c r="X695" s="45" t="s">
        <v>36</v>
      </c>
      <c r="Y695" s="34" t="str">
        <f t="array" ref="Y695">IFERROR(INDEX(INDIRECT("'"&amp;VLOOKUP($C695,ModMap!$A$2:$B$21,2,FALSE)&amp;"'!Y:Y"),MATCH($K695,INDIRECT("'"&amp;VLOOKUP($C695,ModMap!$A$2:$B$21,2,FALSE)&amp;"'!$K:$K"),0)),"")</f>
        <v>N/A</v>
      </c>
      <c r="Z695" s="34" t="str">
        <f t="array" ref="Z695">IFERROR(INDEX(INDIRECT("'"&amp;VLOOKUP($C695,ModMap!$A$2:$B$21,2,FALSE)&amp;"'!Z:Z"),MATCH($K695,INDIRECT("'"&amp;VLOOKUP($C695,ModMap!$A$2:$B$21,2,FALSE)&amp;"'!$K:$K"),0)),"")</f>
        <v/>
      </c>
      <c r="AA695" s="45" t="s">
        <v>36</v>
      </c>
      <c r="AB695" s="34" t="str">
        <f t="array" ref="AB695">IFERROR(INDEX(INDIRECT("'"&amp;VLOOKUP($C695,ModMap!$A$2:$B$21,2,FALSE)&amp;"'!AB:AB"),MATCH($K695,INDIRECT("'"&amp;VLOOKUP($C695,ModMap!$A$2:$B$21,2,FALSE)&amp;"'!$K:$K"),0)),"")</f>
        <v>N/A</v>
      </c>
      <c r="AC695" s="34" t="str">
        <f t="array" ref="AC695">IFERROR(INDEX(INDIRECT("'"&amp;VLOOKUP($C695,ModMap!$A$2:$B$21,2,FALSE)&amp;"'!AC:AC"),MATCH($K695,INDIRECT("'"&amp;VLOOKUP($C695,ModMap!$A$2:$B$21,2,FALSE)&amp;"'!$K:$K"),0)),"")</f>
        <v/>
      </c>
      <c r="AD695" s="58" t="s">
        <v>33</v>
      </c>
      <c r="AE695" s="34" t="str">
        <f t="array" ref="AE695">IFERROR(INDEX(INDIRECT("'"&amp;VLOOKUP($C695,ModMap!$A$2:$B$21,2,FALSE)&amp;"'!AE:AE"),MATCH($K695,INDIRECT("'"&amp;VLOOKUP($C695,ModMap!$A$2:$B$21,2,FALSE)&amp;"'!$K:$K"),0)),"")</f>
        <v>Not Started</v>
      </c>
      <c r="AF695" s="34" t="str">
        <f t="array" ref="AF695">IFERROR(INDEX(INDIRECT("'"&amp;VLOOKUP($C695,ModMap!$A$2:$B$21,2,FALSE)&amp;"'!AF:AF"),MATCH($K695,INDIRECT("'"&amp;VLOOKUP($C695,ModMap!$A$2:$B$21,2,FALSE)&amp;"'!$K:$K"),0)),"")</f>
        <v>Unassigned</v>
      </c>
      <c r="AG695" s="58" t="s">
        <v>33</v>
      </c>
      <c r="AH695" s="34" t="str">
        <f t="array" ref="AH695">IFERROR(INDEX(INDIRECT("'"&amp;VLOOKUP($C695,ModMap!$A$2:$B$21,2,FALSE)&amp;"'!AH:AH"),MATCH($K695,INDIRECT("'"&amp;VLOOKUP($C695,ModMap!$A$2:$B$21,2,FALSE)&amp;"'!$K:$K"),0)),"")</f>
        <v>Not Started</v>
      </c>
      <c r="AI695" s="34" t="str">
        <f t="array" ref="AI695">IFERROR(INDEX(INDIRECT("'"&amp;VLOOKUP($C695,ModMap!$A$2:$B$21,2,FALSE)&amp;"'!AI:AI"),MATCH($K695,INDIRECT("'"&amp;VLOOKUP($C695,ModMap!$A$2:$B$21,2,FALSE)&amp;"'!$K:$K"),0)),"")</f>
        <v>Unassigned</v>
      </c>
      <c r="AJ695" s="45" t="s">
        <v>36</v>
      </c>
      <c r="AK695" s="34" t="str">
        <f t="array" ref="AK695">IFERROR(INDEX(INDIRECT("'"&amp;VLOOKUP($C695,ModMap!$A$2:$B$21,2,FALSE)&amp;"'!AK:AK"),MATCH($K695,INDIRECT("'"&amp;VLOOKUP($C695,ModMap!$A$2:$B$21,2,FALSE)&amp;"'!$K:$K"),0)),"")</f>
        <v>N/A</v>
      </c>
      <c r="AL695" s="34" t="str">
        <f t="array" ref="AL695">IFERROR(INDEX(INDIRECT("'"&amp;VLOOKUP($C695,ModMap!$A$2:$B$21,2,FALSE)&amp;"'!AL:AL"),MATCH($K695,INDIRECT("'"&amp;VLOOKUP($C695,ModMap!$A$2:$B$21,2,FALSE)&amp;"'!$K:$K"),0)),"")</f>
        <v/>
      </c>
      <c r="AM695" s="34">
        <f t="shared" si="1"/>
        <v>3</v>
      </c>
      <c r="AN695" s="34" t="str">
        <f t="shared" si="2"/>
        <v>Not Started</v>
      </c>
      <c r="AO695" s="35" t="str">
        <f t="array" ref="AO695">IFERROR(INDEX(INDIRECT("'"&amp;VLOOKUP($C695,ModMap!$A$2:$B$21,2,FALSE)&amp;"'!AO:AO"),MATCH($K695,INDIRECT("'"&amp;VLOOKUP($C695,ModMap!$A$2:$B$21,2,FALSE)&amp;"'!$K:$K"),0)),"")</f>
        <v/>
      </c>
      <c r="AP695" s="53" t="str">
        <f t="array" ref="AP695">IFERROR(HYPERLINK("#'"&amp;VLOOKUP($C695,ModMap!$A$2:$B$21,2,FALSE)&amp;"'!V"&amp;MATCH($K695,INDIRECT("'"&amp;VLOOKUP($C695,ModMap!$A$2:$B$21,2,FALSE)&amp;"'!$K:$K"),0),"Edit on module sheet"),"")</f>
        <v>Edit on module sheet</v>
      </c>
    </row>
    <row r="696" ht="42.0" customHeight="1">
      <c r="A696" s="54">
        <v>694.0</v>
      </c>
      <c r="B696" s="54">
        <v>694.0</v>
      </c>
      <c r="C696" s="54" t="s">
        <v>133</v>
      </c>
      <c r="D696" s="55" t="s">
        <v>134</v>
      </c>
      <c r="E696" s="67" t="s">
        <v>62</v>
      </c>
      <c r="F696" s="85" t="s">
        <v>1900</v>
      </c>
      <c r="G696" s="55" t="s">
        <v>1901</v>
      </c>
      <c r="H696" s="54" t="s">
        <v>1983</v>
      </c>
      <c r="I696" s="54" t="s">
        <v>1984</v>
      </c>
      <c r="J696" s="55" t="s">
        <v>1985</v>
      </c>
      <c r="K696" s="54" t="s">
        <v>1986</v>
      </c>
      <c r="L696" s="55" t="s">
        <v>1987</v>
      </c>
      <c r="M696" s="62" t="s">
        <v>200</v>
      </c>
      <c r="N696" s="54" t="s">
        <v>1907</v>
      </c>
      <c r="O696" s="54" t="s">
        <v>1685</v>
      </c>
      <c r="P696" s="55" t="s">
        <v>1988</v>
      </c>
      <c r="Q696" s="55" t="s">
        <v>1989</v>
      </c>
      <c r="R696" s="54" t="s">
        <v>1910</v>
      </c>
      <c r="S696" s="54" t="s">
        <v>1911</v>
      </c>
      <c r="T696" s="54" t="str">
        <f t="array" ref="T696">IFERROR(INDEX(INDIRECT("'"&amp;VLOOKUP($C696,ModMap!$A$2:$B$21,2,FALSE)&amp;"'!T:T"),MATCH($K696,INDIRECT("'"&amp;VLOOKUP($C696,ModMap!$A$2:$B$21,2,FALSE)&amp;"'!$K:$K"),0)),"")</f>
        <v>Unassigned</v>
      </c>
      <c r="U696" s="58" t="s">
        <v>33</v>
      </c>
      <c r="V696" s="54" t="str">
        <f t="array" ref="V696">IFERROR(INDEX(INDIRECT("'"&amp;VLOOKUP($C696,ModMap!$A$2:$B$21,2,FALSE)&amp;"'!V:V"),MATCH($K696,INDIRECT("'"&amp;VLOOKUP($C696,ModMap!$A$2:$B$21,2,FALSE)&amp;"'!$K:$K"),0)),"")</f>
        <v>Not Started</v>
      </c>
      <c r="W696" s="54" t="str">
        <f t="array" ref="W696">IFERROR(INDEX(INDIRECT("'"&amp;VLOOKUP($C696,ModMap!$A$2:$B$21,2,FALSE)&amp;"'!W:W"),MATCH($K696,INDIRECT("'"&amp;VLOOKUP($C696,ModMap!$A$2:$B$21,2,FALSE)&amp;"'!$K:$K"),0)),"")</f>
        <v>Unassigned</v>
      </c>
      <c r="X696" s="45" t="s">
        <v>36</v>
      </c>
      <c r="Y696" s="54" t="str">
        <f t="array" ref="Y696">IFERROR(INDEX(INDIRECT("'"&amp;VLOOKUP($C696,ModMap!$A$2:$B$21,2,FALSE)&amp;"'!Y:Y"),MATCH($K696,INDIRECT("'"&amp;VLOOKUP($C696,ModMap!$A$2:$B$21,2,FALSE)&amp;"'!$K:$K"),0)),"")</f>
        <v>N/A</v>
      </c>
      <c r="Z696" s="54" t="str">
        <f t="array" ref="Z696">IFERROR(INDEX(INDIRECT("'"&amp;VLOOKUP($C696,ModMap!$A$2:$B$21,2,FALSE)&amp;"'!Z:Z"),MATCH($K696,INDIRECT("'"&amp;VLOOKUP($C696,ModMap!$A$2:$B$21,2,FALSE)&amp;"'!$K:$K"),0)),"")</f>
        <v/>
      </c>
      <c r="AA696" s="45" t="s">
        <v>36</v>
      </c>
      <c r="AB696" s="54" t="str">
        <f t="array" ref="AB696">IFERROR(INDEX(INDIRECT("'"&amp;VLOOKUP($C696,ModMap!$A$2:$B$21,2,FALSE)&amp;"'!AB:AB"),MATCH($K696,INDIRECT("'"&amp;VLOOKUP($C696,ModMap!$A$2:$B$21,2,FALSE)&amp;"'!$K:$K"),0)),"")</f>
        <v>N/A</v>
      </c>
      <c r="AC696" s="54" t="str">
        <f t="array" ref="AC696">IFERROR(INDEX(INDIRECT("'"&amp;VLOOKUP($C696,ModMap!$A$2:$B$21,2,FALSE)&amp;"'!AC:AC"),MATCH($K696,INDIRECT("'"&amp;VLOOKUP($C696,ModMap!$A$2:$B$21,2,FALSE)&amp;"'!$K:$K"),0)),"")</f>
        <v/>
      </c>
      <c r="AD696" s="45" t="s">
        <v>36</v>
      </c>
      <c r="AE696" s="54" t="str">
        <f t="array" ref="AE696">IFERROR(INDEX(INDIRECT("'"&amp;VLOOKUP($C696,ModMap!$A$2:$B$21,2,FALSE)&amp;"'!AE:AE"),MATCH($K696,INDIRECT("'"&amp;VLOOKUP($C696,ModMap!$A$2:$B$21,2,FALSE)&amp;"'!$K:$K"),0)),"")</f>
        <v>N/A</v>
      </c>
      <c r="AF696" s="54" t="str">
        <f t="array" ref="AF696">IFERROR(INDEX(INDIRECT("'"&amp;VLOOKUP($C696,ModMap!$A$2:$B$21,2,FALSE)&amp;"'!AF:AF"),MATCH($K696,INDIRECT("'"&amp;VLOOKUP($C696,ModMap!$A$2:$B$21,2,FALSE)&amp;"'!$K:$K"),0)),"")</f>
        <v/>
      </c>
      <c r="AG696" s="58" t="s">
        <v>33</v>
      </c>
      <c r="AH696" s="54" t="str">
        <f t="array" ref="AH696">IFERROR(INDEX(INDIRECT("'"&amp;VLOOKUP($C696,ModMap!$A$2:$B$21,2,FALSE)&amp;"'!AH:AH"),MATCH($K696,INDIRECT("'"&amp;VLOOKUP($C696,ModMap!$A$2:$B$21,2,FALSE)&amp;"'!$K:$K"),0)),"")</f>
        <v>Not Started</v>
      </c>
      <c r="AI696" s="54" t="str">
        <f t="array" ref="AI696">IFERROR(INDEX(INDIRECT("'"&amp;VLOOKUP($C696,ModMap!$A$2:$B$21,2,FALSE)&amp;"'!AI:AI"),MATCH($K696,INDIRECT("'"&amp;VLOOKUP($C696,ModMap!$A$2:$B$21,2,FALSE)&amp;"'!$K:$K"),0)),"")</f>
        <v>Unassigned</v>
      </c>
      <c r="AJ696" s="45" t="s">
        <v>36</v>
      </c>
      <c r="AK696" s="54" t="str">
        <f t="array" ref="AK696">IFERROR(INDEX(INDIRECT("'"&amp;VLOOKUP($C696,ModMap!$A$2:$B$21,2,FALSE)&amp;"'!AK:AK"),MATCH($K696,INDIRECT("'"&amp;VLOOKUP($C696,ModMap!$A$2:$B$21,2,FALSE)&amp;"'!$K:$K"),0)),"")</f>
        <v>N/A</v>
      </c>
      <c r="AL696" s="54" t="str">
        <f t="array" ref="AL696">IFERROR(INDEX(INDIRECT("'"&amp;VLOOKUP($C696,ModMap!$A$2:$B$21,2,FALSE)&amp;"'!AL:AL"),MATCH($K696,INDIRECT("'"&amp;VLOOKUP($C696,ModMap!$A$2:$B$21,2,FALSE)&amp;"'!$K:$K"),0)),"")</f>
        <v/>
      </c>
      <c r="AM696" s="54">
        <f t="shared" si="1"/>
        <v>2</v>
      </c>
      <c r="AN696" s="54" t="str">
        <f t="shared" si="2"/>
        <v>Not Started</v>
      </c>
      <c r="AO696" s="55" t="str">
        <f t="array" ref="AO696">IFERROR(INDEX(INDIRECT("'"&amp;VLOOKUP($C696,ModMap!$A$2:$B$21,2,FALSE)&amp;"'!AO:AO"),MATCH($K696,INDIRECT("'"&amp;VLOOKUP($C696,ModMap!$A$2:$B$21,2,FALSE)&amp;"'!$K:$K"),0)),"")</f>
        <v/>
      </c>
      <c r="AP696" s="53" t="str">
        <f t="array" ref="AP696">IFERROR(HYPERLINK("#'"&amp;VLOOKUP($C696,ModMap!$A$2:$B$21,2,FALSE)&amp;"'!V"&amp;MATCH($K696,INDIRECT("'"&amp;VLOOKUP($C696,ModMap!$A$2:$B$21,2,FALSE)&amp;"'!$K:$K"),0),"Edit on module sheet"),"")</f>
        <v>Edit on module sheet</v>
      </c>
    </row>
    <row r="697" ht="42.0" customHeight="1">
      <c r="A697" s="34">
        <v>695.0</v>
      </c>
      <c r="B697" s="34">
        <v>695.0</v>
      </c>
      <c r="C697" s="34" t="s">
        <v>133</v>
      </c>
      <c r="D697" s="35" t="s">
        <v>134</v>
      </c>
      <c r="E697" s="67" t="s">
        <v>62</v>
      </c>
      <c r="F697" s="85" t="s">
        <v>1900</v>
      </c>
      <c r="G697" s="35" t="s">
        <v>1901</v>
      </c>
      <c r="H697" s="34" t="s">
        <v>1983</v>
      </c>
      <c r="I697" s="34" t="s">
        <v>1984</v>
      </c>
      <c r="J697" s="35" t="s">
        <v>1985</v>
      </c>
      <c r="K697" s="34" t="s">
        <v>2001</v>
      </c>
      <c r="L697" s="35" t="s">
        <v>2002</v>
      </c>
      <c r="M697" s="62" t="s">
        <v>200</v>
      </c>
      <c r="N697" s="34" t="s">
        <v>1907</v>
      </c>
      <c r="O697" s="34" t="s">
        <v>1685</v>
      </c>
      <c r="P697" s="35" t="s">
        <v>1988</v>
      </c>
      <c r="Q697" s="35" t="s">
        <v>1989</v>
      </c>
      <c r="R697" s="34" t="s">
        <v>1910</v>
      </c>
      <c r="S697" s="34" t="s">
        <v>1920</v>
      </c>
      <c r="T697" s="34" t="str">
        <f t="array" ref="T697">IFERROR(INDEX(INDIRECT("'"&amp;VLOOKUP($C697,ModMap!$A$2:$B$21,2,FALSE)&amp;"'!T:T"),MATCH($K697,INDIRECT("'"&amp;VLOOKUP($C697,ModMap!$A$2:$B$21,2,FALSE)&amp;"'!$K:$K"),0)),"")</f>
        <v>Unassigned</v>
      </c>
      <c r="U697" s="58" t="s">
        <v>33</v>
      </c>
      <c r="V697" s="34" t="str">
        <f t="array" ref="V697">IFERROR(INDEX(INDIRECT("'"&amp;VLOOKUP($C697,ModMap!$A$2:$B$21,2,FALSE)&amp;"'!V:V"),MATCH($K697,INDIRECT("'"&amp;VLOOKUP($C697,ModMap!$A$2:$B$21,2,FALSE)&amp;"'!$K:$K"),0)),"")</f>
        <v>Not Started</v>
      </c>
      <c r="W697" s="34" t="str">
        <f t="array" ref="W697">IFERROR(INDEX(INDIRECT("'"&amp;VLOOKUP($C697,ModMap!$A$2:$B$21,2,FALSE)&amp;"'!W:W"),MATCH($K697,INDIRECT("'"&amp;VLOOKUP($C697,ModMap!$A$2:$B$21,2,FALSE)&amp;"'!$K:$K"),0)),"")</f>
        <v>Unassigned</v>
      </c>
      <c r="X697" s="45" t="s">
        <v>36</v>
      </c>
      <c r="Y697" s="34" t="str">
        <f t="array" ref="Y697">IFERROR(INDEX(INDIRECT("'"&amp;VLOOKUP($C697,ModMap!$A$2:$B$21,2,FALSE)&amp;"'!Y:Y"),MATCH($K697,INDIRECT("'"&amp;VLOOKUP($C697,ModMap!$A$2:$B$21,2,FALSE)&amp;"'!$K:$K"),0)),"")</f>
        <v>N/A</v>
      </c>
      <c r="Z697" s="34" t="str">
        <f t="array" ref="Z697">IFERROR(INDEX(INDIRECT("'"&amp;VLOOKUP($C697,ModMap!$A$2:$B$21,2,FALSE)&amp;"'!Z:Z"),MATCH($K697,INDIRECT("'"&amp;VLOOKUP($C697,ModMap!$A$2:$B$21,2,FALSE)&amp;"'!$K:$K"),0)),"")</f>
        <v/>
      </c>
      <c r="AA697" s="45" t="s">
        <v>36</v>
      </c>
      <c r="AB697" s="34" t="str">
        <f t="array" ref="AB697">IFERROR(INDEX(INDIRECT("'"&amp;VLOOKUP($C697,ModMap!$A$2:$B$21,2,FALSE)&amp;"'!AB:AB"),MATCH($K697,INDIRECT("'"&amp;VLOOKUP($C697,ModMap!$A$2:$B$21,2,FALSE)&amp;"'!$K:$K"),0)),"")</f>
        <v>N/A</v>
      </c>
      <c r="AC697" s="34" t="str">
        <f t="array" ref="AC697">IFERROR(INDEX(INDIRECT("'"&amp;VLOOKUP($C697,ModMap!$A$2:$B$21,2,FALSE)&amp;"'!AC:AC"),MATCH($K697,INDIRECT("'"&amp;VLOOKUP($C697,ModMap!$A$2:$B$21,2,FALSE)&amp;"'!$K:$K"),0)),"")</f>
        <v/>
      </c>
      <c r="AD697" s="58" t="s">
        <v>33</v>
      </c>
      <c r="AE697" s="34" t="str">
        <f t="array" ref="AE697">IFERROR(INDEX(INDIRECT("'"&amp;VLOOKUP($C697,ModMap!$A$2:$B$21,2,FALSE)&amp;"'!AE:AE"),MATCH($K697,INDIRECT("'"&amp;VLOOKUP($C697,ModMap!$A$2:$B$21,2,FALSE)&amp;"'!$K:$K"),0)),"")</f>
        <v>Not Started</v>
      </c>
      <c r="AF697" s="34" t="str">
        <f t="array" ref="AF697">IFERROR(INDEX(INDIRECT("'"&amp;VLOOKUP($C697,ModMap!$A$2:$B$21,2,FALSE)&amp;"'!AF:AF"),MATCH($K697,INDIRECT("'"&amp;VLOOKUP($C697,ModMap!$A$2:$B$21,2,FALSE)&amp;"'!$K:$K"),0)),"")</f>
        <v>Unassigned</v>
      </c>
      <c r="AG697" s="58" t="s">
        <v>33</v>
      </c>
      <c r="AH697" s="34" t="str">
        <f t="array" ref="AH697">IFERROR(INDEX(INDIRECT("'"&amp;VLOOKUP($C697,ModMap!$A$2:$B$21,2,FALSE)&amp;"'!AH:AH"),MATCH($K697,INDIRECT("'"&amp;VLOOKUP($C697,ModMap!$A$2:$B$21,2,FALSE)&amp;"'!$K:$K"),0)),"")</f>
        <v>Not Started</v>
      </c>
      <c r="AI697" s="34" t="str">
        <f t="array" ref="AI697">IFERROR(INDEX(INDIRECT("'"&amp;VLOOKUP($C697,ModMap!$A$2:$B$21,2,FALSE)&amp;"'!AI:AI"),MATCH($K697,INDIRECT("'"&amp;VLOOKUP($C697,ModMap!$A$2:$B$21,2,FALSE)&amp;"'!$K:$K"),0)),"")</f>
        <v>Unassigned</v>
      </c>
      <c r="AJ697" s="45" t="s">
        <v>36</v>
      </c>
      <c r="AK697" s="34" t="str">
        <f t="array" ref="AK697">IFERROR(INDEX(INDIRECT("'"&amp;VLOOKUP($C697,ModMap!$A$2:$B$21,2,FALSE)&amp;"'!AK:AK"),MATCH($K697,INDIRECT("'"&amp;VLOOKUP($C697,ModMap!$A$2:$B$21,2,FALSE)&amp;"'!$K:$K"),0)),"")</f>
        <v>N/A</v>
      </c>
      <c r="AL697" s="34" t="str">
        <f t="array" ref="AL697">IFERROR(INDEX(INDIRECT("'"&amp;VLOOKUP($C697,ModMap!$A$2:$B$21,2,FALSE)&amp;"'!AL:AL"),MATCH($K697,INDIRECT("'"&amp;VLOOKUP($C697,ModMap!$A$2:$B$21,2,FALSE)&amp;"'!$K:$K"),0)),"")</f>
        <v/>
      </c>
      <c r="AM697" s="34">
        <f t="shared" si="1"/>
        <v>3</v>
      </c>
      <c r="AN697" s="34" t="str">
        <f t="shared" si="2"/>
        <v>Not Started</v>
      </c>
      <c r="AO697" s="35" t="str">
        <f t="array" ref="AO697">IFERROR(INDEX(INDIRECT("'"&amp;VLOOKUP($C697,ModMap!$A$2:$B$21,2,FALSE)&amp;"'!AO:AO"),MATCH($K697,INDIRECT("'"&amp;VLOOKUP($C697,ModMap!$A$2:$B$21,2,FALSE)&amp;"'!$K:$K"),0)),"")</f>
        <v/>
      </c>
      <c r="AP697" s="53" t="str">
        <f t="array" ref="AP697">IFERROR(HYPERLINK("#'"&amp;VLOOKUP($C697,ModMap!$A$2:$B$21,2,FALSE)&amp;"'!V"&amp;MATCH($K697,INDIRECT("'"&amp;VLOOKUP($C697,ModMap!$A$2:$B$21,2,FALSE)&amp;"'!$K:$K"),0),"Edit on module sheet"),"")</f>
        <v>Edit on module sheet</v>
      </c>
    </row>
    <row r="698" ht="42.0" customHeight="1">
      <c r="A698" s="54">
        <v>696.0</v>
      </c>
      <c r="B698" s="54">
        <v>696.0</v>
      </c>
      <c r="C698" s="54" t="s">
        <v>133</v>
      </c>
      <c r="D698" s="55" t="s">
        <v>134</v>
      </c>
      <c r="E698" s="67" t="s">
        <v>62</v>
      </c>
      <c r="F698" s="85" t="s">
        <v>1900</v>
      </c>
      <c r="G698" s="55" t="s">
        <v>1901</v>
      </c>
      <c r="H698" s="54" t="s">
        <v>1983</v>
      </c>
      <c r="I698" s="54" t="s">
        <v>1984</v>
      </c>
      <c r="J698" s="55" t="s">
        <v>1985</v>
      </c>
      <c r="K698" s="54" t="s">
        <v>2005</v>
      </c>
      <c r="L698" s="55" t="s">
        <v>1925</v>
      </c>
      <c r="M698" s="62" t="s">
        <v>200</v>
      </c>
      <c r="N698" s="54" t="s">
        <v>1907</v>
      </c>
      <c r="O698" s="54" t="s">
        <v>1685</v>
      </c>
      <c r="P698" s="55" t="s">
        <v>1988</v>
      </c>
      <c r="Q698" s="55" t="s">
        <v>1989</v>
      </c>
      <c r="R698" s="54" t="s">
        <v>1910</v>
      </c>
      <c r="S698" s="54" t="s">
        <v>1928</v>
      </c>
      <c r="T698" s="54" t="str">
        <f t="array" ref="T698">IFERROR(INDEX(INDIRECT("'"&amp;VLOOKUP($C698,ModMap!$A$2:$B$21,2,FALSE)&amp;"'!T:T"),MATCH($K698,INDIRECT("'"&amp;VLOOKUP($C698,ModMap!$A$2:$B$21,2,FALSE)&amp;"'!$K:$K"),0)),"")</f>
        <v>Unassigned</v>
      </c>
      <c r="U698" s="58" t="s">
        <v>33</v>
      </c>
      <c r="V698" s="54" t="str">
        <f t="array" ref="V698">IFERROR(INDEX(INDIRECT("'"&amp;VLOOKUP($C698,ModMap!$A$2:$B$21,2,FALSE)&amp;"'!V:V"),MATCH($K698,INDIRECT("'"&amp;VLOOKUP($C698,ModMap!$A$2:$B$21,2,FALSE)&amp;"'!$K:$K"),0)),"")</f>
        <v>Not Started</v>
      </c>
      <c r="W698" s="54" t="str">
        <f t="array" ref="W698">IFERROR(INDEX(INDIRECT("'"&amp;VLOOKUP($C698,ModMap!$A$2:$B$21,2,FALSE)&amp;"'!W:W"),MATCH($K698,INDIRECT("'"&amp;VLOOKUP($C698,ModMap!$A$2:$B$21,2,FALSE)&amp;"'!$K:$K"),0)),"")</f>
        <v>Unassigned</v>
      </c>
      <c r="X698" s="45" t="s">
        <v>36</v>
      </c>
      <c r="Y698" s="54" t="str">
        <f t="array" ref="Y698">IFERROR(INDEX(INDIRECT("'"&amp;VLOOKUP($C698,ModMap!$A$2:$B$21,2,FALSE)&amp;"'!Y:Y"),MATCH($K698,INDIRECT("'"&amp;VLOOKUP($C698,ModMap!$A$2:$B$21,2,FALSE)&amp;"'!$K:$K"),0)),"")</f>
        <v>N/A</v>
      </c>
      <c r="Z698" s="54" t="str">
        <f t="array" ref="Z698">IFERROR(INDEX(INDIRECT("'"&amp;VLOOKUP($C698,ModMap!$A$2:$B$21,2,FALSE)&amp;"'!Z:Z"),MATCH($K698,INDIRECT("'"&amp;VLOOKUP($C698,ModMap!$A$2:$B$21,2,FALSE)&amp;"'!$K:$K"),0)),"")</f>
        <v/>
      </c>
      <c r="AA698" s="45" t="s">
        <v>36</v>
      </c>
      <c r="AB698" s="54" t="str">
        <f t="array" ref="AB698">IFERROR(INDEX(INDIRECT("'"&amp;VLOOKUP($C698,ModMap!$A$2:$B$21,2,FALSE)&amp;"'!AB:AB"),MATCH($K698,INDIRECT("'"&amp;VLOOKUP($C698,ModMap!$A$2:$B$21,2,FALSE)&amp;"'!$K:$K"),0)),"")</f>
        <v>N/A</v>
      </c>
      <c r="AC698" s="54" t="str">
        <f t="array" ref="AC698">IFERROR(INDEX(INDIRECT("'"&amp;VLOOKUP($C698,ModMap!$A$2:$B$21,2,FALSE)&amp;"'!AC:AC"),MATCH($K698,INDIRECT("'"&amp;VLOOKUP($C698,ModMap!$A$2:$B$21,2,FALSE)&amp;"'!$K:$K"),0)),"")</f>
        <v/>
      </c>
      <c r="AD698" s="45" t="s">
        <v>36</v>
      </c>
      <c r="AE698" s="54" t="str">
        <f t="array" ref="AE698">IFERROR(INDEX(INDIRECT("'"&amp;VLOOKUP($C698,ModMap!$A$2:$B$21,2,FALSE)&amp;"'!AE:AE"),MATCH($K698,INDIRECT("'"&amp;VLOOKUP($C698,ModMap!$A$2:$B$21,2,FALSE)&amp;"'!$K:$K"),0)),"")</f>
        <v>N/A</v>
      </c>
      <c r="AF698" s="54" t="str">
        <f t="array" ref="AF698">IFERROR(INDEX(INDIRECT("'"&amp;VLOOKUP($C698,ModMap!$A$2:$B$21,2,FALSE)&amp;"'!AF:AF"),MATCH($K698,INDIRECT("'"&amp;VLOOKUP($C698,ModMap!$A$2:$B$21,2,FALSE)&amp;"'!$K:$K"),0)),"")</f>
        <v/>
      </c>
      <c r="AG698" s="58" t="s">
        <v>33</v>
      </c>
      <c r="AH698" s="54" t="str">
        <f t="array" ref="AH698">IFERROR(INDEX(INDIRECT("'"&amp;VLOOKUP($C698,ModMap!$A$2:$B$21,2,FALSE)&amp;"'!AH:AH"),MATCH($K698,INDIRECT("'"&amp;VLOOKUP($C698,ModMap!$A$2:$B$21,2,FALSE)&amp;"'!$K:$K"),0)),"")</f>
        <v>Not Started</v>
      </c>
      <c r="AI698" s="54" t="str">
        <f t="array" ref="AI698">IFERROR(INDEX(INDIRECT("'"&amp;VLOOKUP($C698,ModMap!$A$2:$B$21,2,FALSE)&amp;"'!AI:AI"),MATCH($K698,INDIRECT("'"&amp;VLOOKUP($C698,ModMap!$A$2:$B$21,2,FALSE)&amp;"'!$K:$K"),0)),"")</f>
        <v>Unassigned</v>
      </c>
      <c r="AJ698" s="45" t="s">
        <v>36</v>
      </c>
      <c r="AK698" s="54" t="str">
        <f t="array" ref="AK698">IFERROR(INDEX(INDIRECT("'"&amp;VLOOKUP($C698,ModMap!$A$2:$B$21,2,FALSE)&amp;"'!AK:AK"),MATCH($K698,INDIRECT("'"&amp;VLOOKUP($C698,ModMap!$A$2:$B$21,2,FALSE)&amp;"'!$K:$K"),0)),"")</f>
        <v>N/A</v>
      </c>
      <c r="AL698" s="54" t="str">
        <f t="array" ref="AL698">IFERROR(INDEX(INDIRECT("'"&amp;VLOOKUP($C698,ModMap!$A$2:$B$21,2,FALSE)&amp;"'!AL:AL"),MATCH($K698,INDIRECT("'"&amp;VLOOKUP($C698,ModMap!$A$2:$B$21,2,FALSE)&amp;"'!$K:$K"),0)),"")</f>
        <v/>
      </c>
      <c r="AM698" s="54">
        <f t="shared" si="1"/>
        <v>2</v>
      </c>
      <c r="AN698" s="54" t="str">
        <f t="shared" si="2"/>
        <v>Not Started</v>
      </c>
      <c r="AO698" s="55" t="str">
        <f t="array" ref="AO698">IFERROR(INDEX(INDIRECT("'"&amp;VLOOKUP($C698,ModMap!$A$2:$B$21,2,FALSE)&amp;"'!AO:AO"),MATCH($K698,INDIRECT("'"&amp;VLOOKUP($C698,ModMap!$A$2:$B$21,2,FALSE)&amp;"'!$K:$K"),0)),"")</f>
        <v/>
      </c>
      <c r="AP698" s="53" t="str">
        <f t="array" ref="AP698">IFERROR(HYPERLINK("#'"&amp;VLOOKUP($C698,ModMap!$A$2:$B$21,2,FALSE)&amp;"'!V"&amp;MATCH($K698,INDIRECT("'"&amp;VLOOKUP($C698,ModMap!$A$2:$B$21,2,FALSE)&amp;"'!$K:$K"),0),"Edit on module sheet"),"")</f>
        <v>Edit on module sheet</v>
      </c>
    </row>
    <row r="699" ht="42.0" customHeight="1">
      <c r="A699" s="34">
        <v>697.0</v>
      </c>
      <c r="B699" s="34">
        <v>697.0</v>
      </c>
      <c r="C699" s="34" t="s">
        <v>133</v>
      </c>
      <c r="D699" s="35" t="s">
        <v>134</v>
      </c>
      <c r="E699" s="64" t="s">
        <v>69</v>
      </c>
      <c r="F699" s="85" t="s">
        <v>1900</v>
      </c>
      <c r="G699" s="35" t="s">
        <v>1901</v>
      </c>
      <c r="H699" s="34" t="s">
        <v>1983</v>
      </c>
      <c r="I699" s="34" t="s">
        <v>1984</v>
      </c>
      <c r="J699" s="35" t="s">
        <v>1985</v>
      </c>
      <c r="K699" s="34" t="s">
        <v>3930</v>
      </c>
      <c r="L699" s="35" t="s">
        <v>3931</v>
      </c>
      <c r="M699" s="58" t="s">
        <v>434</v>
      </c>
      <c r="N699" s="34" t="s">
        <v>1907</v>
      </c>
      <c r="O699" s="34" t="s">
        <v>1685</v>
      </c>
      <c r="P699" s="35" t="s">
        <v>1988</v>
      </c>
      <c r="Q699" s="35" t="s">
        <v>1989</v>
      </c>
      <c r="R699" s="34" t="s">
        <v>1910</v>
      </c>
      <c r="S699" s="34" t="s">
        <v>69</v>
      </c>
      <c r="T699" s="34" t="str">
        <f t="array" ref="T699">IFERROR(INDEX(INDIRECT("'"&amp;VLOOKUP($C699,ModMap!$A$2:$B$21,2,FALSE)&amp;"'!T:T"),MATCH($K699,INDIRECT("'"&amp;VLOOKUP($C699,ModMap!$A$2:$B$21,2,FALSE)&amp;"'!$K:$K"),0)),"")</f>
        <v>Unassigned</v>
      </c>
      <c r="U699" s="58" t="s">
        <v>33</v>
      </c>
      <c r="V699" s="34" t="str">
        <f t="array" ref="V699">IFERROR(INDEX(INDIRECT("'"&amp;VLOOKUP($C699,ModMap!$A$2:$B$21,2,FALSE)&amp;"'!V:V"),MATCH($K699,INDIRECT("'"&amp;VLOOKUP($C699,ModMap!$A$2:$B$21,2,FALSE)&amp;"'!$K:$K"),0)),"")</f>
        <v>Not Started</v>
      </c>
      <c r="W699" s="34" t="str">
        <f t="array" ref="W699">IFERROR(INDEX(INDIRECT("'"&amp;VLOOKUP($C699,ModMap!$A$2:$B$21,2,FALSE)&amp;"'!W:W"),MATCH($K699,INDIRECT("'"&amp;VLOOKUP($C699,ModMap!$A$2:$B$21,2,FALSE)&amp;"'!$K:$K"),0)),"")</f>
        <v>Unassigned</v>
      </c>
      <c r="X699" s="45" t="s">
        <v>36</v>
      </c>
      <c r="Y699" s="34" t="str">
        <f t="array" ref="Y699">IFERROR(INDEX(INDIRECT("'"&amp;VLOOKUP($C699,ModMap!$A$2:$B$21,2,FALSE)&amp;"'!Y:Y"),MATCH($K699,INDIRECT("'"&amp;VLOOKUP($C699,ModMap!$A$2:$B$21,2,FALSE)&amp;"'!$K:$K"),0)),"")</f>
        <v>N/A</v>
      </c>
      <c r="Z699" s="34" t="str">
        <f t="array" ref="Z699">IFERROR(INDEX(INDIRECT("'"&amp;VLOOKUP($C699,ModMap!$A$2:$B$21,2,FALSE)&amp;"'!Z:Z"),MATCH($K699,INDIRECT("'"&amp;VLOOKUP($C699,ModMap!$A$2:$B$21,2,FALSE)&amp;"'!$K:$K"),0)),"")</f>
        <v/>
      </c>
      <c r="AA699" s="45" t="s">
        <v>36</v>
      </c>
      <c r="AB699" s="34" t="str">
        <f t="array" ref="AB699">IFERROR(INDEX(INDIRECT("'"&amp;VLOOKUP($C699,ModMap!$A$2:$B$21,2,FALSE)&amp;"'!AB:AB"),MATCH($K699,INDIRECT("'"&amp;VLOOKUP($C699,ModMap!$A$2:$B$21,2,FALSE)&amp;"'!$K:$K"),0)),"")</f>
        <v>N/A</v>
      </c>
      <c r="AC699" s="34" t="str">
        <f t="array" ref="AC699">IFERROR(INDEX(INDIRECT("'"&amp;VLOOKUP($C699,ModMap!$A$2:$B$21,2,FALSE)&amp;"'!AC:AC"),MATCH($K699,INDIRECT("'"&amp;VLOOKUP($C699,ModMap!$A$2:$B$21,2,FALSE)&amp;"'!$K:$K"),0)),"")</f>
        <v/>
      </c>
      <c r="AD699" s="58" t="s">
        <v>33</v>
      </c>
      <c r="AE699" s="34" t="str">
        <f t="array" ref="AE699">IFERROR(INDEX(INDIRECT("'"&amp;VLOOKUP($C699,ModMap!$A$2:$B$21,2,FALSE)&amp;"'!AE:AE"),MATCH($K699,INDIRECT("'"&amp;VLOOKUP($C699,ModMap!$A$2:$B$21,2,FALSE)&amp;"'!$K:$K"),0)),"")</f>
        <v>Not Started</v>
      </c>
      <c r="AF699" s="34" t="str">
        <f t="array" ref="AF699">IFERROR(INDEX(INDIRECT("'"&amp;VLOOKUP($C699,ModMap!$A$2:$B$21,2,FALSE)&amp;"'!AF:AF"),MATCH($K699,INDIRECT("'"&amp;VLOOKUP($C699,ModMap!$A$2:$B$21,2,FALSE)&amp;"'!$K:$K"),0)),"")</f>
        <v>Unassigned</v>
      </c>
      <c r="AG699" s="58" t="s">
        <v>33</v>
      </c>
      <c r="AH699" s="34" t="str">
        <f t="array" ref="AH699">IFERROR(INDEX(INDIRECT("'"&amp;VLOOKUP($C699,ModMap!$A$2:$B$21,2,FALSE)&amp;"'!AH:AH"),MATCH($K699,INDIRECT("'"&amp;VLOOKUP($C699,ModMap!$A$2:$B$21,2,FALSE)&amp;"'!$K:$K"),0)),"")</f>
        <v>Not Started</v>
      </c>
      <c r="AI699" s="34" t="str">
        <f t="array" ref="AI699">IFERROR(INDEX(INDIRECT("'"&amp;VLOOKUP($C699,ModMap!$A$2:$B$21,2,FALSE)&amp;"'!AI:AI"),MATCH($K699,INDIRECT("'"&amp;VLOOKUP($C699,ModMap!$A$2:$B$21,2,FALSE)&amp;"'!$K:$K"),0)),"")</f>
        <v>Unassigned</v>
      </c>
      <c r="AJ699" s="45" t="s">
        <v>36</v>
      </c>
      <c r="AK699" s="34" t="str">
        <f t="array" ref="AK699">IFERROR(INDEX(INDIRECT("'"&amp;VLOOKUP($C699,ModMap!$A$2:$B$21,2,FALSE)&amp;"'!AK:AK"),MATCH($K699,INDIRECT("'"&amp;VLOOKUP($C699,ModMap!$A$2:$B$21,2,FALSE)&amp;"'!$K:$K"),0)),"")</f>
        <v>N/A</v>
      </c>
      <c r="AL699" s="34" t="str">
        <f t="array" ref="AL699">IFERROR(INDEX(INDIRECT("'"&amp;VLOOKUP($C699,ModMap!$A$2:$B$21,2,FALSE)&amp;"'!AL:AL"),MATCH($K699,INDIRECT("'"&amp;VLOOKUP($C699,ModMap!$A$2:$B$21,2,FALSE)&amp;"'!$K:$K"),0)),"")</f>
        <v/>
      </c>
      <c r="AM699" s="34">
        <f t="shared" si="1"/>
        <v>3</v>
      </c>
      <c r="AN699" s="34" t="str">
        <f t="shared" si="2"/>
        <v>Not Started</v>
      </c>
      <c r="AO699" s="35" t="str">
        <f t="array" ref="AO699">IFERROR(INDEX(INDIRECT("'"&amp;VLOOKUP($C699,ModMap!$A$2:$B$21,2,FALSE)&amp;"'!AO:AO"),MATCH($K699,INDIRECT("'"&amp;VLOOKUP($C699,ModMap!$A$2:$B$21,2,FALSE)&amp;"'!$K:$K"),0)),"")</f>
        <v/>
      </c>
      <c r="AP699" s="53" t="str">
        <f t="array" ref="AP699">IFERROR(HYPERLINK("#'"&amp;VLOOKUP($C699,ModMap!$A$2:$B$21,2,FALSE)&amp;"'!V"&amp;MATCH($K699,INDIRECT("'"&amp;VLOOKUP($C699,ModMap!$A$2:$B$21,2,FALSE)&amp;"'!$K:$K"),0),"Edit on module sheet"),"")</f>
        <v>Edit on module sheet</v>
      </c>
    </row>
    <row r="700" ht="42.0" customHeight="1">
      <c r="A700" s="54">
        <v>698.0</v>
      </c>
      <c r="B700" s="54">
        <v>698.0</v>
      </c>
      <c r="C700" s="54" t="s">
        <v>133</v>
      </c>
      <c r="D700" s="55" t="s">
        <v>134</v>
      </c>
      <c r="E700" s="67" t="s">
        <v>62</v>
      </c>
      <c r="F700" s="85" t="s">
        <v>1900</v>
      </c>
      <c r="G700" s="55" t="s">
        <v>1901</v>
      </c>
      <c r="H700" s="54" t="s">
        <v>2008</v>
      </c>
      <c r="I700" s="54" t="s">
        <v>2009</v>
      </c>
      <c r="J700" s="55" t="s">
        <v>2010</v>
      </c>
      <c r="K700" s="54" t="s">
        <v>2011</v>
      </c>
      <c r="L700" s="55" t="s">
        <v>2012</v>
      </c>
      <c r="M700" s="62" t="s">
        <v>200</v>
      </c>
      <c r="N700" s="54" t="s">
        <v>1907</v>
      </c>
      <c r="O700" s="54" t="s">
        <v>1685</v>
      </c>
      <c r="P700" s="55" t="s">
        <v>1686</v>
      </c>
      <c r="Q700" s="55" t="s">
        <v>1687</v>
      </c>
      <c r="R700" s="54" t="s">
        <v>1910</v>
      </c>
      <c r="S700" s="54" t="s">
        <v>1911</v>
      </c>
      <c r="T700" s="54" t="str">
        <f t="array" ref="T700">IFERROR(INDEX(INDIRECT("'"&amp;VLOOKUP($C700,ModMap!$A$2:$B$21,2,FALSE)&amp;"'!T:T"),MATCH($K700,INDIRECT("'"&amp;VLOOKUP($C700,ModMap!$A$2:$B$21,2,FALSE)&amp;"'!$K:$K"),0)),"")</f>
        <v>Unassigned</v>
      </c>
      <c r="U700" s="58" t="s">
        <v>33</v>
      </c>
      <c r="V700" s="54" t="str">
        <f t="array" ref="V700">IFERROR(INDEX(INDIRECT("'"&amp;VLOOKUP($C700,ModMap!$A$2:$B$21,2,FALSE)&amp;"'!V:V"),MATCH($K700,INDIRECT("'"&amp;VLOOKUP($C700,ModMap!$A$2:$B$21,2,FALSE)&amp;"'!$K:$K"),0)),"")</f>
        <v>Not Started</v>
      </c>
      <c r="W700" s="54" t="str">
        <f t="array" ref="W700">IFERROR(INDEX(INDIRECT("'"&amp;VLOOKUP($C700,ModMap!$A$2:$B$21,2,FALSE)&amp;"'!W:W"),MATCH($K700,INDIRECT("'"&amp;VLOOKUP($C700,ModMap!$A$2:$B$21,2,FALSE)&amp;"'!$K:$K"),0)),"")</f>
        <v>Unassigned</v>
      </c>
      <c r="X700" s="45" t="s">
        <v>36</v>
      </c>
      <c r="Y700" s="54" t="str">
        <f t="array" ref="Y700">IFERROR(INDEX(INDIRECT("'"&amp;VLOOKUP($C700,ModMap!$A$2:$B$21,2,FALSE)&amp;"'!Y:Y"),MATCH($K700,INDIRECT("'"&amp;VLOOKUP($C700,ModMap!$A$2:$B$21,2,FALSE)&amp;"'!$K:$K"),0)),"")</f>
        <v>N/A</v>
      </c>
      <c r="Z700" s="54" t="str">
        <f t="array" ref="Z700">IFERROR(INDEX(INDIRECT("'"&amp;VLOOKUP($C700,ModMap!$A$2:$B$21,2,FALSE)&amp;"'!Z:Z"),MATCH($K700,INDIRECT("'"&amp;VLOOKUP($C700,ModMap!$A$2:$B$21,2,FALSE)&amp;"'!$K:$K"),0)),"")</f>
        <v/>
      </c>
      <c r="AA700" s="45" t="s">
        <v>36</v>
      </c>
      <c r="AB700" s="54" t="str">
        <f t="array" ref="AB700">IFERROR(INDEX(INDIRECT("'"&amp;VLOOKUP($C700,ModMap!$A$2:$B$21,2,FALSE)&amp;"'!AB:AB"),MATCH($K700,INDIRECT("'"&amp;VLOOKUP($C700,ModMap!$A$2:$B$21,2,FALSE)&amp;"'!$K:$K"),0)),"")</f>
        <v>N/A</v>
      </c>
      <c r="AC700" s="54" t="str">
        <f t="array" ref="AC700">IFERROR(INDEX(INDIRECT("'"&amp;VLOOKUP($C700,ModMap!$A$2:$B$21,2,FALSE)&amp;"'!AC:AC"),MATCH($K700,INDIRECT("'"&amp;VLOOKUP($C700,ModMap!$A$2:$B$21,2,FALSE)&amp;"'!$K:$K"),0)),"")</f>
        <v/>
      </c>
      <c r="AD700" s="45" t="s">
        <v>36</v>
      </c>
      <c r="AE700" s="54" t="str">
        <f t="array" ref="AE700">IFERROR(INDEX(INDIRECT("'"&amp;VLOOKUP($C700,ModMap!$A$2:$B$21,2,FALSE)&amp;"'!AE:AE"),MATCH($K700,INDIRECT("'"&amp;VLOOKUP($C700,ModMap!$A$2:$B$21,2,FALSE)&amp;"'!$K:$K"),0)),"")</f>
        <v>N/A</v>
      </c>
      <c r="AF700" s="54" t="str">
        <f t="array" ref="AF700">IFERROR(INDEX(INDIRECT("'"&amp;VLOOKUP($C700,ModMap!$A$2:$B$21,2,FALSE)&amp;"'!AF:AF"),MATCH($K700,INDIRECT("'"&amp;VLOOKUP($C700,ModMap!$A$2:$B$21,2,FALSE)&amp;"'!$K:$K"),0)),"")</f>
        <v/>
      </c>
      <c r="AG700" s="58" t="s">
        <v>33</v>
      </c>
      <c r="AH700" s="54" t="str">
        <f t="array" ref="AH700">IFERROR(INDEX(INDIRECT("'"&amp;VLOOKUP($C700,ModMap!$A$2:$B$21,2,FALSE)&amp;"'!AH:AH"),MATCH($K700,INDIRECT("'"&amp;VLOOKUP($C700,ModMap!$A$2:$B$21,2,FALSE)&amp;"'!$K:$K"),0)),"")</f>
        <v>Not Started</v>
      </c>
      <c r="AI700" s="54" t="str">
        <f t="array" ref="AI700">IFERROR(INDEX(INDIRECT("'"&amp;VLOOKUP($C700,ModMap!$A$2:$B$21,2,FALSE)&amp;"'!AI:AI"),MATCH($K700,INDIRECT("'"&amp;VLOOKUP($C700,ModMap!$A$2:$B$21,2,FALSE)&amp;"'!$K:$K"),0)),"")</f>
        <v>Unassigned</v>
      </c>
      <c r="AJ700" s="45" t="s">
        <v>36</v>
      </c>
      <c r="AK700" s="54" t="str">
        <f t="array" ref="AK700">IFERROR(INDEX(INDIRECT("'"&amp;VLOOKUP($C700,ModMap!$A$2:$B$21,2,FALSE)&amp;"'!AK:AK"),MATCH($K700,INDIRECT("'"&amp;VLOOKUP($C700,ModMap!$A$2:$B$21,2,FALSE)&amp;"'!$K:$K"),0)),"")</f>
        <v>N/A</v>
      </c>
      <c r="AL700" s="54" t="str">
        <f t="array" ref="AL700">IFERROR(INDEX(INDIRECT("'"&amp;VLOOKUP($C700,ModMap!$A$2:$B$21,2,FALSE)&amp;"'!AL:AL"),MATCH($K700,INDIRECT("'"&amp;VLOOKUP($C700,ModMap!$A$2:$B$21,2,FALSE)&amp;"'!$K:$K"),0)),"")</f>
        <v/>
      </c>
      <c r="AM700" s="54">
        <f t="shared" si="1"/>
        <v>2</v>
      </c>
      <c r="AN700" s="54" t="str">
        <f t="shared" si="2"/>
        <v>Not Started</v>
      </c>
      <c r="AO700" s="55" t="str">
        <f t="array" ref="AO700">IFERROR(INDEX(INDIRECT("'"&amp;VLOOKUP($C700,ModMap!$A$2:$B$21,2,FALSE)&amp;"'!AO:AO"),MATCH($K700,INDIRECT("'"&amp;VLOOKUP($C700,ModMap!$A$2:$B$21,2,FALSE)&amp;"'!$K:$K"),0)),"")</f>
        <v/>
      </c>
      <c r="AP700" s="53" t="str">
        <f t="array" ref="AP700">IFERROR(HYPERLINK("#'"&amp;VLOOKUP($C700,ModMap!$A$2:$B$21,2,FALSE)&amp;"'!V"&amp;MATCH($K700,INDIRECT("'"&amp;VLOOKUP($C700,ModMap!$A$2:$B$21,2,FALSE)&amp;"'!$K:$K"),0),"Edit on module sheet"),"")</f>
        <v>Edit on module sheet</v>
      </c>
    </row>
    <row r="701" ht="42.0" customHeight="1">
      <c r="A701" s="34">
        <v>699.0</v>
      </c>
      <c r="B701" s="34">
        <v>699.0</v>
      </c>
      <c r="C701" s="34" t="s">
        <v>133</v>
      </c>
      <c r="D701" s="35" t="s">
        <v>134</v>
      </c>
      <c r="E701" s="67" t="s">
        <v>62</v>
      </c>
      <c r="F701" s="85" t="s">
        <v>1900</v>
      </c>
      <c r="G701" s="35" t="s">
        <v>1901</v>
      </c>
      <c r="H701" s="34" t="s">
        <v>2008</v>
      </c>
      <c r="I701" s="34" t="s">
        <v>2009</v>
      </c>
      <c r="J701" s="35" t="s">
        <v>2010</v>
      </c>
      <c r="K701" s="34" t="s">
        <v>2015</v>
      </c>
      <c r="L701" s="35" t="s">
        <v>2016</v>
      </c>
      <c r="M701" s="62" t="s">
        <v>200</v>
      </c>
      <c r="N701" s="34" t="s">
        <v>1907</v>
      </c>
      <c r="O701" s="34" t="s">
        <v>1685</v>
      </c>
      <c r="P701" s="35" t="s">
        <v>1686</v>
      </c>
      <c r="Q701" s="35" t="s">
        <v>1687</v>
      </c>
      <c r="R701" s="34" t="s">
        <v>1910</v>
      </c>
      <c r="S701" s="34" t="s">
        <v>1920</v>
      </c>
      <c r="T701" s="34" t="str">
        <f t="array" ref="T701">IFERROR(INDEX(INDIRECT("'"&amp;VLOOKUP($C701,ModMap!$A$2:$B$21,2,FALSE)&amp;"'!T:T"),MATCH($K701,INDIRECT("'"&amp;VLOOKUP($C701,ModMap!$A$2:$B$21,2,FALSE)&amp;"'!$K:$K"),0)),"")</f>
        <v>Unassigned</v>
      </c>
      <c r="U701" s="58" t="s">
        <v>33</v>
      </c>
      <c r="V701" s="34" t="str">
        <f t="array" ref="V701">IFERROR(INDEX(INDIRECT("'"&amp;VLOOKUP($C701,ModMap!$A$2:$B$21,2,FALSE)&amp;"'!V:V"),MATCH($K701,INDIRECT("'"&amp;VLOOKUP($C701,ModMap!$A$2:$B$21,2,FALSE)&amp;"'!$K:$K"),0)),"")</f>
        <v>Not Started</v>
      </c>
      <c r="W701" s="34" t="str">
        <f t="array" ref="W701">IFERROR(INDEX(INDIRECT("'"&amp;VLOOKUP($C701,ModMap!$A$2:$B$21,2,FALSE)&amp;"'!W:W"),MATCH($K701,INDIRECT("'"&amp;VLOOKUP($C701,ModMap!$A$2:$B$21,2,FALSE)&amp;"'!$K:$K"),0)),"")</f>
        <v>Unassigned</v>
      </c>
      <c r="X701" s="45" t="s">
        <v>36</v>
      </c>
      <c r="Y701" s="34" t="str">
        <f t="array" ref="Y701">IFERROR(INDEX(INDIRECT("'"&amp;VLOOKUP($C701,ModMap!$A$2:$B$21,2,FALSE)&amp;"'!Y:Y"),MATCH($K701,INDIRECT("'"&amp;VLOOKUP($C701,ModMap!$A$2:$B$21,2,FALSE)&amp;"'!$K:$K"),0)),"")</f>
        <v>N/A</v>
      </c>
      <c r="Z701" s="34" t="str">
        <f t="array" ref="Z701">IFERROR(INDEX(INDIRECT("'"&amp;VLOOKUP($C701,ModMap!$A$2:$B$21,2,FALSE)&amp;"'!Z:Z"),MATCH($K701,INDIRECT("'"&amp;VLOOKUP($C701,ModMap!$A$2:$B$21,2,FALSE)&amp;"'!$K:$K"),0)),"")</f>
        <v/>
      </c>
      <c r="AA701" s="45" t="s">
        <v>36</v>
      </c>
      <c r="AB701" s="34" t="str">
        <f t="array" ref="AB701">IFERROR(INDEX(INDIRECT("'"&amp;VLOOKUP($C701,ModMap!$A$2:$B$21,2,FALSE)&amp;"'!AB:AB"),MATCH($K701,INDIRECT("'"&amp;VLOOKUP($C701,ModMap!$A$2:$B$21,2,FALSE)&amp;"'!$K:$K"),0)),"")</f>
        <v>N/A</v>
      </c>
      <c r="AC701" s="34" t="str">
        <f t="array" ref="AC701">IFERROR(INDEX(INDIRECT("'"&amp;VLOOKUP($C701,ModMap!$A$2:$B$21,2,FALSE)&amp;"'!AC:AC"),MATCH($K701,INDIRECT("'"&amp;VLOOKUP($C701,ModMap!$A$2:$B$21,2,FALSE)&amp;"'!$K:$K"),0)),"")</f>
        <v/>
      </c>
      <c r="AD701" s="58" t="s">
        <v>33</v>
      </c>
      <c r="AE701" s="34" t="str">
        <f t="array" ref="AE701">IFERROR(INDEX(INDIRECT("'"&amp;VLOOKUP($C701,ModMap!$A$2:$B$21,2,FALSE)&amp;"'!AE:AE"),MATCH($K701,INDIRECT("'"&amp;VLOOKUP($C701,ModMap!$A$2:$B$21,2,FALSE)&amp;"'!$K:$K"),0)),"")</f>
        <v>Not Started</v>
      </c>
      <c r="AF701" s="34" t="str">
        <f t="array" ref="AF701">IFERROR(INDEX(INDIRECT("'"&amp;VLOOKUP($C701,ModMap!$A$2:$B$21,2,FALSE)&amp;"'!AF:AF"),MATCH($K701,INDIRECT("'"&amp;VLOOKUP($C701,ModMap!$A$2:$B$21,2,FALSE)&amp;"'!$K:$K"),0)),"")</f>
        <v>Unassigned</v>
      </c>
      <c r="AG701" s="58" t="s">
        <v>33</v>
      </c>
      <c r="AH701" s="34" t="str">
        <f t="array" ref="AH701">IFERROR(INDEX(INDIRECT("'"&amp;VLOOKUP($C701,ModMap!$A$2:$B$21,2,FALSE)&amp;"'!AH:AH"),MATCH($K701,INDIRECT("'"&amp;VLOOKUP($C701,ModMap!$A$2:$B$21,2,FALSE)&amp;"'!$K:$K"),0)),"")</f>
        <v>Not Started</v>
      </c>
      <c r="AI701" s="34" t="str">
        <f t="array" ref="AI701">IFERROR(INDEX(INDIRECT("'"&amp;VLOOKUP($C701,ModMap!$A$2:$B$21,2,FALSE)&amp;"'!AI:AI"),MATCH($K701,INDIRECT("'"&amp;VLOOKUP($C701,ModMap!$A$2:$B$21,2,FALSE)&amp;"'!$K:$K"),0)),"")</f>
        <v>Unassigned</v>
      </c>
      <c r="AJ701" s="45" t="s">
        <v>36</v>
      </c>
      <c r="AK701" s="34" t="str">
        <f t="array" ref="AK701">IFERROR(INDEX(INDIRECT("'"&amp;VLOOKUP($C701,ModMap!$A$2:$B$21,2,FALSE)&amp;"'!AK:AK"),MATCH($K701,INDIRECT("'"&amp;VLOOKUP($C701,ModMap!$A$2:$B$21,2,FALSE)&amp;"'!$K:$K"),0)),"")</f>
        <v>N/A</v>
      </c>
      <c r="AL701" s="34" t="str">
        <f t="array" ref="AL701">IFERROR(INDEX(INDIRECT("'"&amp;VLOOKUP($C701,ModMap!$A$2:$B$21,2,FALSE)&amp;"'!AL:AL"),MATCH($K701,INDIRECT("'"&amp;VLOOKUP($C701,ModMap!$A$2:$B$21,2,FALSE)&amp;"'!$K:$K"),0)),"")</f>
        <v/>
      </c>
      <c r="AM701" s="34">
        <f t="shared" si="1"/>
        <v>3</v>
      </c>
      <c r="AN701" s="34" t="str">
        <f t="shared" si="2"/>
        <v>Not Started</v>
      </c>
      <c r="AO701" s="35" t="str">
        <f t="array" ref="AO701">IFERROR(INDEX(INDIRECT("'"&amp;VLOOKUP($C701,ModMap!$A$2:$B$21,2,FALSE)&amp;"'!AO:AO"),MATCH($K701,INDIRECT("'"&amp;VLOOKUP($C701,ModMap!$A$2:$B$21,2,FALSE)&amp;"'!$K:$K"),0)),"")</f>
        <v/>
      </c>
      <c r="AP701" s="53" t="str">
        <f t="array" ref="AP701">IFERROR(HYPERLINK("#'"&amp;VLOOKUP($C701,ModMap!$A$2:$B$21,2,FALSE)&amp;"'!V"&amp;MATCH($K701,INDIRECT("'"&amp;VLOOKUP($C701,ModMap!$A$2:$B$21,2,FALSE)&amp;"'!$K:$K"),0),"Edit on module sheet"),"")</f>
        <v>Edit on module sheet</v>
      </c>
    </row>
    <row r="702" ht="42.0" customHeight="1">
      <c r="A702" s="54">
        <v>700.0</v>
      </c>
      <c r="B702" s="54">
        <v>700.0</v>
      </c>
      <c r="C702" s="54" t="s">
        <v>133</v>
      </c>
      <c r="D702" s="55" t="s">
        <v>134</v>
      </c>
      <c r="E702" s="67" t="s">
        <v>62</v>
      </c>
      <c r="F702" s="85" t="s">
        <v>1900</v>
      </c>
      <c r="G702" s="55" t="s">
        <v>1901</v>
      </c>
      <c r="H702" s="54" t="s">
        <v>2008</v>
      </c>
      <c r="I702" s="54" t="s">
        <v>2009</v>
      </c>
      <c r="J702" s="55" t="s">
        <v>2010</v>
      </c>
      <c r="K702" s="54" t="s">
        <v>2022</v>
      </c>
      <c r="L702" s="55" t="s">
        <v>1925</v>
      </c>
      <c r="M702" s="62" t="s">
        <v>200</v>
      </c>
      <c r="N702" s="54" t="s">
        <v>1907</v>
      </c>
      <c r="O702" s="54" t="s">
        <v>1685</v>
      </c>
      <c r="P702" s="55" t="s">
        <v>1686</v>
      </c>
      <c r="Q702" s="55" t="s">
        <v>1687</v>
      </c>
      <c r="R702" s="54" t="s">
        <v>1910</v>
      </c>
      <c r="S702" s="54" t="s">
        <v>1928</v>
      </c>
      <c r="T702" s="54" t="str">
        <f t="array" ref="T702">IFERROR(INDEX(INDIRECT("'"&amp;VLOOKUP($C702,ModMap!$A$2:$B$21,2,FALSE)&amp;"'!T:T"),MATCH($K702,INDIRECT("'"&amp;VLOOKUP($C702,ModMap!$A$2:$B$21,2,FALSE)&amp;"'!$K:$K"),0)),"")</f>
        <v>Unassigned</v>
      </c>
      <c r="U702" s="58" t="s">
        <v>33</v>
      </c>
      <c r="V702" s="54" t="str">
        <f t="array" ref="V702">IFERROR(INDEX(INDIRECT("'"&amp;VLOOKUP($C702,ModMap!$A$2:$B$21,2,FALSE)&amp;"'!V:V"),MATCH($K702,INDIRECT("'"&amp;VLOOKUP($C702,ModMap!$A$2:$B$21,2,FALSE)&amp;"'!$K:$K"),0)),"")</f>
        <v>Not Started</v>
      </c>
      <c r="W702" s="54" t="str">
        <f t="array" ref="W702">IFERROR(INDEX(INDIRECT("'"&amp;VLOOKUP($C702,ModMap!$A$2:$B$21,2,FALSE)&amp;"'!W:W"),MATCH($K702,INDIRECT("'"&amp;VLOOKUP($C702,ModMap!$A$2:$B$21,2,FALSE)&amp;"'!$K:$K"),0)),"")</f>
        <v>Unassigned</v>
      </c>
      <c r="X702" s="45" t="s">
        <v>36</v>
      </c>
      <c r="Y702" s="54" t="str">
        <f t="array" ref="Y702">IFERROR(INDEX(INDIRECT("'"&amp;VLOOKUP($C702,ModMap!$A$2:$B$21,2,FALSE)&amp;"'!Y:Y"),MATCH($K702,INDIRECT("'"&amp;VLOOKUP($C702,ModMap!$A$2:$B$21,2,FALSE)&amp;"'!$K:$K"),0)),"")</f>
        <v>N/A</v>
      </c>
      <c r="Z702" s="54" t="str">
        <f t="array" ref="Z702">IFERROR(INDEX(INDIRECT("'"&amp;VLOOKUP($C702,ModMap!$A$2:$B$21,2,FALSE)&amp;"'!Z:Z"),MATCH($K702,INDIRECT("'"&amp;VLOOKUP($C702,ModMap!$A$2:$B$21,2,FALSE)&amp;"'!$K:$K"),0)),"")</f>
        <v/>
      </c>
      <c r="AA702" s="45" t="s">
        <v>36</v>
      </c>
      <c r="AB702" s="54" t="str">
        <f t="array" ref="AB702">IFERROR(INDEX(INDIRECT("'"&amp;VLOOKUP($C702,ModMap!$A$2:$B$21,2,FALSE)&amp;"'!AB:AB"),MATCH($K702,INDIRECT("'"&amp;VLOOKUP($C702,ModMap!$A$2:$B$21,2,FALSE)&amp;"'!$K:$K"),0)),"")</f>
        <v>N/A</v>
      </c>
      <c r="AC702" s="54" t="str">
        <f t="array" ref="AC702">IFERROR(INDEX(INDIRECT("'"&amp;VLOOKUP($C702,ModMap!$A$2:$B$21,2,FALSE)&amp;"'!AC:AC"),MATCH($K702,INDIRECT("'"&amp;VLOOKUP($C702,ModMap!$A$2:$B$21,2,FALSE)&amp;"'!$K:$K"),0)),"")</f>
        <v/>
      </c>
      <c r="AD702" s="45" t="s">
        <v>36</v>
      </c>
      <c r="AE702" s="54" t="str">
        <f t="array" ref="AE702">IFERROR(INDEX(INDIRECT("'"&amp;VLOOKUP($C702,ModMap!$A$2:$B$21,2,FALSE)&amp;"'!AE:AE"),MATCH($K702,INDIRECT("'"&amp;VLOOKUP($C702,ModMap!$A$2:$B$21,2,FALSE)&amp;"'!$K:$K"),0)),"")</f>
        <v>N/A</v>
      </c>
      <c r="AF702" s="54" t="str">
        <f t="array" ref="AF702">IFERROR(INDEX(INDIRECT("'"&amp;VLOOKUP($C702,ModMap!$A$2:$B$21,2,FALSE)&amp;"'!AF:AF"),MATCH($K702,INDIRECT("'"&amp;VLOOKUP($C702,ModMap!$A$2:$B$21,2,FALSE)&amp;"'!$K:$K"),0)),"")</f>
        <v/>
      </c>
      <c r="AG702" s="58" t="s">
        <v>33</v>
      </c>
      <c r="AH702" s="54" t="str">
        <f t="array" ref="AH702">IFERROR(INDEX(INDIRECT("'"&amp;VLOOKUP($C702,ModMap!$A$2:$B$21,2,FALSE)&amp;"'!AH:AH"),MATCH($K702,INDIRECT("'"&amp;VLOOKUP($C702,ModMap!$A$2:$B$21,2,FALSE)&amp;"'!$K:$K"),0)),"")</f>
        <v>Not Started</v>
      </c>
      <c r="AI702" s="54" t="str">
        <f t="array" ref="AI702">IFERROR(INDEX(INDIRECT("'"&amp;VLOOKUP($C702,ModMap!$A$2:$B$21,2,FALSE)&amp;"'!AI:AI"),MATCH($K702,INDIRECT("'"&amp;VLOOKUP($C702,ModMap!$A$2:$B$21,2,FALSE)&amp;"'!$K:$K"),0)),"")</f>
        <v>Unassigned</v>
      </c>
      <c r="AJ702" s="45" t="s">
        <v>36</v>
      </c>
      <c r="AK702" s="54" t="str">
        <f t="array" ref="AK702">IFERROR(INDEX(INDIRECT("'"&amp;VLOOKUP($C702,ModMap!$A$2:$B$21,2,FALSE)&amp;"'!AK:AK"),MATCH($K702,INDIRECT("'"&amp;VLOOKUP($C702,ModMap!$A$2:$B$21,2,FALSE)&amp;"'!$K:$K"),0)),"")</f>
        <v>N/A</v>
      </c>
      <c r="AL702" s="54" t="str">
        <f t="array" ref="AL702">IFERROR(INDEX(INDIRECT("'"&amp;VLOOKUP($C702,ModMap!$A$2:$B$21,2,FALSE)&amp;"'!AL:AL"),MATCH($K702,INDIRECT("'"&amp;VLOOKUP($C702,ModMap!$A$2:$B$21,2,FALSE)&amp;"'!$K:$K"),0)),"")</f>
        <v/>
      </c>
      <c r="AM702" s="54">
        <f t="shared" si="1"/>
        <v>2</v>
      </c>
      <c r="AN702" s="54" t="str">
        <f t="shared" si="2"/>
        <v>Not Started</v>
      </c>
      <c r="AO702" s="55" t="str">
        <f t="array" ref="AO702">IFERROR(INDEX(INDIRECT("'"&amp;VLOOKUP($C702,ModMap!$A$2:$B$21,2,FALSE)&amp;"'!AO:AO"),MATCH($K702,INDIRECT("'"&amp;VLOOKUP($C702,ModMap!$A$2:$B$21,2,FALSE)&amp;"'!$K:$K"),0)),"")</f>
        <v/>
      </c>
      <c r="AP702" s="53" t="str">
        <f t="array" ref="AP702">IFERROR(HYPERLINK("#'"&amp;VLOOKUP($C702,ModMap!$A$2:$B$21,2,FALSE)&amp;"'!V"&amp;MATCH($K702,INDIRECT("'"&amp;VLOOKUP($C702,ModMap!$A$2:$B$21,2,FALSE)&amp;"'!$K:$K"),0),"Edit on module sheet"),"")</f>
        <v>Edit on module sheet</v>
      </c>
    </row>
    <row r="703" ht="42.0" customHeight="1">
      <c r="A703" s="34">
        <v>701.0</v>
      </c>
      <c r="B703" s="34">
        <v>701.0</v>
      </c>
      <c r="C703" s="34" t="s">
        <v>133</v>
      </c>
      <c r="D703" s="35" t="s">
        <v>134</v>
      </c>
      <c r="E703" s="64" t="s">
        <v>69</v>
      </c>
      <c r="F703" s="85" t="s">
        <v>1900</v>
      </c>
      <c r="G703" s="35" t="s">
        <v>1901</v>
      </c>
      <c r="H703" s="34" t="s">
        <v>2008</v>
      </c>
      <c r="I703" s="34" t="s">
        <v>2009</v>
      </c>
      <c r="J703" s="35" t="s">
        <v>2010</v>
      </c>
      <c r="K703" s="34" t="s">
        <v>3932</v>
      </c>
      <c r="L703" s="35" t="s">
        <v>3933</v>
      </c>
      <c r="M703" s="58" t="s">
        <v>434</v>
      </c>
      <c r="N703" s="34" t="s">
        <v>1907</v>
      </c>
      <c r="O703" s="34" t="s">
        <v>1685</v>
      </c>
      <c r="P703" s="35" t="s">
        <v>1686</v>
      </c>
      <c r="Q703" s="35" t="s">
        <v>1687</v>
      </c>
      <c r="R703" s="34" t="s">
        <v>1910</v>
      </c>
      <c r="S703" s="34" t="s">
        <v>69</v>
      </c>
      <c r="T703" s="34" t="str">
        <f t="array" ref="T703">IFERROR(INDEX(INDIRECT("'"&amp;VLOOKUP($C703,ModMap!$A$2:$B$21,2,FALSE)&amp;"'!T:T"),MATCH($K703,INDIRECT("'"&amp;VLOOKUP($C703,ModMap!$A$2:$B$21,2,FALSE)&amp;"'!$K:$K"),0)),"")</f>
        <v>Unassigned</v>
      </c>
      <c r="U703" s="58" t="s">
        <v>33</v>
      </c>
      <c r="V703" s="34" t="str">
        <f t="array" ref="V703">IFERROR(INDEX(INDIRECT("'"&amp;VLOOKUP($C703,ModMap!$A$2:$B$21,2,FALSE)&amp;"'!V:V"),MATCH($K703,INDIRECT("'"&amp;VLOOKUP($C703,ModMap!$A$2:$B$21,2,FALSE)&amp;"'!$K:$K"),0)),"")</f>
        <v>Not Started</v>
      </c>
      <c r="W703" s="34" t="str">
        <f t="array" ref="W703">IFERROR(INDEX(INDIRECT("'"&amp;VLOOKUP($C703,ModMap!$A$2:$B$21,2,FALSE)&amp;"'!W:W"),MATCH($K703,INDIRECT("'"&amp;VLOOKUP($C703,ModMap!$A$2:$B$21,2,FALSE)&amp;"'!$K:$K"),0)),"")</f>
        <v>Unassigned</v>
      </c>
      <c r="X703" s="45" t="s">
        <v>36</v>
      </c>
      <c r="Y703" s="34" t="str">
        <f t="array" ref="Y703">IFERROR(INDEX(INDIRECT("'"&amp;VLOOKUP($C703,ModMap!$A$2:$B$21,2,FALSE)&amp;"'!Y:Y"),MATCH($K703,INDIRECT("'"&amp;VLOOKUP($C703,ModMap!$A$2:$B$21,2,FALSE)&amp;"'!$K:$K"),0)),"")</f>
        <v>N/A</v>
      </c>
      <c r="Z703" s="34" t="str">
        <f t="array" ref="Z703">IFERROR(INDEX(INDIRECT("'"&amp;VLOOKUP($C703,ModMap!$A$2:$B$21,2,FALSE)&amp;"'!Z:Z"),MATCH($K703,INDIRECT("'"&amp;VLOOKUP($C703,ModMap!$A$2:$B$21,2,FALSE)&amp;"'!$K:$K"),0)),"")</f>
        <v/>
      </c>
      <c r="AA703" s="45" t="s">
        <v>36</v>
      </c>
      <c r="AB703" s="34" t="str">
        <f t="array" ref="AB703">IFERROR(INDEX(INDIRECT("'"&amp;VLOOKUP($C703,ModMap!$A$2:$B$21,2,FALSE)&amp;"'!AB:AB"),MATCH($K703,INDIRECT("'"&amp;VLOOKUP($C703,ModMap!$A$2:$B$21,2,FALSE)&amp;"'!$K:$K"),0)),"")</f>
        <v>N/A</v>
      </c>
      <c r="AC703" s="34" t="str">
        <f t="array" ref="AC703">IFERROR(INDEX(INDIRECT("'"&amp;VLOOKUP($C703,ModMap!$A$2:$B$21,2,FALSE)&amp;"'!AC:AC"),MATCH($K703,INDIRECT("'"&amp;VLOOKUP($C703,ModMap!$A$2:$B$21,2,FALSE)&amp;"'!$K:$K"),0)),"")</f>
        <v/>
      </c>
      <c r="AD703" s="58" t="s">
        <v>33</v>
      </c>
      <c r="AE703" s="34" t="str">
        <f t="array" ref="AE703">IFERROR(INDEX(INDIRECT("'"&amp;VLOOKUP($C703,ModMap!$A$2:$B$21,2,FALSE)&amp;"'!AE:AE"),MATCH($K703,INDIRECT("'"&amp;VLOOKUP($C703,ModMap!$A$2:$B$21,2,FALSE)&amp;"'!$K:$K"),0)),"")</f>
        <v>Not Started</v>
      </c>
      <c r="AF703" s="34" t="str">
        <f t="array" ref="AF703">IFERROR(INDEX(INDIRECT("'"&amp;VLOOKUP($C703,ModMap!$A$2:$B$21,2,FALSE)&amp;"'!AF:AF"),MATCH($K703,INDIRECT("'"&amp;VLOOKUP($C703,ModMap!$A$2:$B$21,2,FALSE)&amp;"'!$K:$K"),0)),"")</f>
        <v>Unassigned</v>
      </c>
      <c r="AG703" s="58" t="s">
        <v>33</v>
      </c>
      <c r="AH703" s="34" t="str">
        <f t="array" ref="AH703">IFERROR(INDEX(INDIRECT("'"&amp;VLOOKUP($C703,ModMap!$A$2:$B$21,2,FALSE)&amp;"'!AH:AH"),MATCH($K703,INDIRECT("'"&amp;VLOOKUP($C703,ModMap!$A$2:$B$21,2,FALSE)&amp;"'!$K:$K"),0)),"")</f>
        <v>Not Started</v>
      </c>
      <c r="AI703" s="34" t="str">
        <f t="array" ref="AI703">IFERROR(INDEX(INDIRECT("'"&amp;VLOOKUP($C703,ModMap!$A$2:$B$21,2,FALSE)&amp;"'!AI:AI"),MATCH($K703,INDIRECT("'"&amp;VLOOKUP($C703,ModMap!$A$2:$B$21,2,FALSE)&amp;"'!$K:$K"),0)),"")</f>
        <v>Unassigned</v>
      </c>
      <c r="AJ703" s="45" t="s">
        <v>36</v>
      </c>
      <c r="AK703" s="34" t="str">
        <f t="array" ref="AK703">IFERROR(INDEX(INDIRECT("'"&amp;VLOOKUP($C703,ModMap!$A$2:$B$21,2,FALSE)&amp;"'!AK:AK"),MATCH($K703,INDIRECT("'"&amp;VLOOKUP($C703,ModMap!$A$2:$B$21,2,FALSE)&amp;"'!$K:$K"),0)),"")</f>
        <v>N/A</v>
      </c>
      <c r="AL703" s="34" t="str">
        <f t="array" ref="AL703">IFERROR(INDEX(INDIRECT("'"&amp;VLOOKUP($C703,ModMap!$A$2:$B$21,2,FALSE)&amp;"'!AL:AL"),MATCH($K703,INDIRECT("'"&amp;VLOOKUP($C703,ModMap!$A$2:$B$21,2,FALSE)&amp;"'!$K:$K"),0)),"")</f>
        <v/>
      </c>
      <c r="AM703" s="34">
        <f t="shared" si="1"/>
        <v>3</v>
      </c>
      <c r="AN703" s="34" t="str">
        <f t="shared" si="2"/>
        <v>Not Started</v>
      </c>
      <c r="AO703" s="35" t="str">
        <f t="array" ref="AO703">IFERROR(INDEX(INDIRECT("'"&amp;VLOOKUP($C703,ModMap!$A$2:$B$21,2,FALSE)&amp;"'!AO:AO"),MATCH($K703,INDIRECT("'"&amp;VLOOKUP($C703,ModMap!$A$2:$B$21,2,FALSE)&amp;"'!$K:$K"),0)),"")</f>
        <v/>
      </c>
      <c r="AP703" s="53" t="str">
        <f t="array" ref="AP703">IFERROR(HYPERLINK("#'"&amp;VLOOKUP($C703,ModMap!$A$2:$B$21,2,FALSE)&amp;"'!V"&amp;MATCH($K703,INDIRECT("'"&amp;VLOOKUP($C703,ModMap!$A$2:$B$21,2,FALSE)&amp;"'!$K:$K"),0),"Edit on module sheet"),"")</f>
        <v>Edit on module sheet</v>
      </c>
    </row>
    <row r="704" ht="42.0" customHeight="1">
      <c r="A704" s="54">
        <v>702.0</v>
      </c>
      <c r="B704" s="54">
        <v>702.0</v>
      </c>
      <c r="C704" s="54" t="s">
        <v>133</v>
      </c>
      <c r="D704" s="55" t="s">
        <v>134</v>
      </c>
      <c r="E704" s="67" t="s">
        <v>62</v>
      </c>
      <c r="F704" s="85" t="s">
        <v>1900</v>
      </c>
      <c r="G704" s="55" t="s">
        <v>1901</v>
      </c>
      <c r="H704" s="54" t="s">
        <v>2025</v>
      </c>
      <c r="I704" s="54" t="s">
        <v>2026</v>
      </c>
      <c r="J704" s="55" t="s">
        <v>2027</v>
      </c>
      <c r="K704" s="54" t="s">
        <v>2028</v>
      </c>
      <c r="L704" s="55" t="s">
        <v>2029</v>
      </c>
      <c r="M704" s="62" t="s">
        <v>200</v>
      </c>
      <c r="N704" s="54" t="s">
        <v>1907</v>
      </c>
      <c r="O704" s="54" t="s">
        <v>1685</v>
      </c>
      <c r="P704" s="55" t="s">
        <v>1695</v>
      </c>
      <c r="Q704" s="55" t="s">
        <v>1696</v>
      </c>
      <c r="R704" s="54" t="s">
        <v>1910</v>
      </c>
      <c r="S704" s="54" t="s">
        <v>1911</v>
      </c>
      <c r="T704" s="54" t="str">
        <f t="array" ref="T704">IFERROR(INDEX(INDIRECT("'"&amp;VLOOKUP($C704,ModMap!$A$2:$B$21,2,FALSE)&amp;"'!T:T"),MATCH($K704,INDIRECT("'"&amp;VLOOKUP($C704,ModMap!$A$2:$B$21,2,FALSE)&amp;"'!$K:$K"),0)),"")</f>
        <v>Unassigned</v>
      </c>
      <c r="U704" s="58" t="s">
        <v>33</v>
      </c>
      <c r="V704" s="54" t="str">
        <f t="array" ref="V704">IFERROR(INDEX(INDIRECT("'"&amp;VLOOKUP($C704,ModMap!$A$2:$B$21,2,FALSE)&amp;"'!V:V"),MATCH($K704,INDIRECT("'"&amp;VLOOKUP($C704,ModMap!$A$2:$B$21,2,FALSE)&amp;"'!$K:$K"),0)),"")</f>
        <v>Not Started</v>
      </c>
      <c r="W704" s="54" t="str">
        <f t="array" ref="W704">IFERROR(INDEX(INDIRECT("'"&amp;VLOOKUP($C704,ModMap!$A$2:$B$21,2,FALSE)&amp;"'!W:W"),MATCH($K704,INDIRECT("'"&amp;VLOOKUP($C704,ModMap!$A$2:$B$21,2,FALSE)&amp;"'!$K:$K"),0)),"")</f>
        <v>Unassigned</v>
      </c>
      <c r="X704" s="45" t="s">
        <v>36</v>
      </c>
      <c r="Y704" s="54" t="str">
        <f t="array" ref="Y704">IFERROR(INDEX(INDIRECT("'"&amp;VLOOKUP($C704,ModMap!$A$2:$B$21,2,FALSE)&amp;"'!Y:Y"),MATCH($K704,INDIRECT("'"&amp;VLOOKUP($C704,ModMap!$A$2:$B$21,2,FALSE)&amp;"'!$K:$K"),0)),"")</f>
        <v>N/A</v>
      </c>
      <c r="Z704" s="54" t="str">
        <f t="array" ref="Z704">IFERROR(INDEX(INDIRECT("'"&amp;VLOOKUP($C704,ModMap!$A$2:$B$21,2,FALSE)&amp;"'!Z:Z"),MATCH($K704,INDIRECT("'"&amp;VLOOKUP($C704,ModMap!$A$2:$B$21,2,FALSE)&amp;"'!$K:$K"),0)),"")</f>
        <v/>
      </c>
      <c r="AA704" s="45" t="s">
        <v>36</v>
      </c>
      <c r="AB704" s="54" t="str">
        <f t="array" ref="AB704">IFERROR(INDEX(INDIRECT("'"&amp;VLOOKUP($C704,ModMap!$A$2:$B$21,2,FALSE)&amp;"'!AB:AB"),MATCH($K704,INDIRECT("'"&amp;VLOOKUP($C704,ModMap!$A$2:$B$21,2,FALSE)&amp;"'!$K:$K"),0)),"")</f>
        <v>N/A</v>
      </c>
      <c r="AC704" s="54" t="str">
        <f t="array" ref="AC704">IFERROR(INDEX(INDIRECT("'"&amp;VLOOKUP($C704,ModMap!$A$2:$B$21,2,FALSE)&amp;"'!AC:AC"),MATCH($K704,INDIRECT("'"&amp;VLOOKUP($C704,ModMap!$A$2:$B$21,2,FALSE)&amp;"'!$K:$K"),0)),"")</f>
        <v/>
      </c>
      <c r="AD704" s="45" t="s">
        <v>36</v>
      </c>
      <c r="AE704" s="54" t="str">
        <f t="array" ref="AE704">IFERROR(INDEX(INDIRECT("'"&amp;VLOOKUP($C704,ModMap!$A$2:$B$21,2,FALSE)&amp;"'!AE:AE"),MATCH($K704,INDIRECT("'"&amp;VLOOKUP($C704,ModMap!$A$2:$B$21,2,FALSE)&amp;"'!$K:$K"),0)),"")</f>
        <v>N/A</v>
      </c>
      <c r="AF704" s="54" t="str">
        <f t="array" ref="AF704">IFERROR(INDEX(INDIRECT("'"&amp;VLOOKUP($C704,ModMap!$A$2:$B$21,2,FALSE)&amp;"'!AF:AF"),MATCH($K704,INDIRECT("'"&amp;VLOOKUP($C704,ModMap!$A$2:$B$21,2,FALSE)&amp;"'!$K:$K"),0)),"")</f>
        <v/>
      </c>
      <c r="AG704" s="58" t="s">
        <v>33</v>
      </c>
      <c r="AH704" s="54" t="str">
        <f t="array" ref="AH704">IFERROR(INDEX(INDIRECT("'"&amp;VLOOKUP($C704,ModMap!$A$2:$B$21,2,FALSE)&amp;"'!AH:AH"),MATCH($K704,INDIRECT("'"&amp;VLOOKUP($C704,ModMap!$A$2:$B$21,2,FALSE)&amp;"'!$K:$K"),0)),"")</f>
        <v>Not Started</v>
      </c>
      <c r="AI704" s="54" t="str">
        <f t="array" ref="AI704">IFERROR(INDEX(INDIRECT("'"&amp;VLOOKUP($C704,ModMap!$A$2:$B$21,2,FALSE)&amp;"'!AI:AI"),MATCH($K704,INDIRECT("'"&amp;VLOOKUP($C704,ModMap!$A$2:$B$21,2,FALSE)&amp;"'!$K:$K"),0)),"")</f>
        <v>Unassigned</v>
      </c>
      <c r="AJ704" s="45" t="s">
        <v>36</v>
      </c>
      <c r="AK704" s="54" t="str">
        <f t="array" ref="AK704">IFERROR(INDEX(INDIRECT("'"&amp;VLOOKUP($C704,ModMap!$A$2:$B$21,2,FALSE)&amp;"'!AK:AK"),MATCH($K704,INDIRECT("'"&amp;VLOOKUP($C704,ModMap!$A$2:$B$21,2,FALSE)&amp;"'!$K:$K"),0)),"")</f>
        <v>N/A</v>
      </c>
      <c r="AL704" s="54" t="str">
        <f t="array" ref="AL704">IFERROR(INDEX(INDIRECT("'"&amp;VLOOKUP($C704,ModMap!$A$2:$B$21,2,FALSE)&amp;"'!AL:AL"),MATCH($K704,INDIRECT("'"&amp;VLOOKUP($C704,ModMap!$A$2:$B$21,2,FALSE)&amp;"'!$K:$K"),0)),"")</f>
        <v/>
      </c>
      <c r="AM704" s="54">
        <f t="shared" si="1"/>
        <v>2</v>
      </c>
      <c r="AN704" s="54" t="str">
        <f t="shared" si="2"/>
        <v>Not Started</v>
      </c>
      <c r="AO704" s="55" t="str">
        <f t="array" ref="AO704">IFERROR(INDEX(INDIRECT("'"&amp;VLOOKUP($C704,ModMap!$A$2:$B$21,2,FALSE)&amp;"'!AO:AO"),MATCH($K704,INDIRECT("'"&amp;VLOOKUP($C704,ModMap!$A$2:$B$21,2,FALSE)&amp;"'!$K:$K"),0)),"")</f>
        <v/>
      </c>
      <c r="AP704" s="53" t="str">
        <f t="array" ref="AP704">IFERROR(HYPERLINK("#'"&amp;VLOOKUP($C704,ModMap!$A$2:$B$21,2,FALSE)&amp;"'!V"&amp;MATCH($K704,INDIRECT("'"&amp;VLOOKUP($C704,ModMap!$A$2:$B$21,2,FALSE)&amp;"'!$K:$K"),0),"Edit on module sheet"),"")</f>
        <v>Edit on module sheet</v>
      </c>
    </row>
    <row r="705" ht="42.0" customHeight="1">
      <c r="A705" s="34">
        <v>703.0</v>
      </c>
      <c r="B705" s="34">
        <v>703.0</v>
      </c>
      <c r="C705" s="34" t="s">
        <v>133</v>
      </c>
      <c r="D705" s="35" t="s">
        <v>134</v>
      </c>
      <c r="E705" s="67" t="s">
        <v>62</v>
      </c>
      <c r="F705" s="85" t="s">
        <v>1900</v>
      </c>
      <c r="G705" s="35" t="s">
        <v>1901</v>
      </c>
      <c r="H705" s="34" t="s">
        <v>2025</v>
      </c>
      <c r="I705" s="34" t="s">
        <v>2026</v>
      </c>
      <c r="J705" s="35" t="s">
        <v>2027</v>
      </c>
      <c r="K705" s="34" t="s">
        <v>2032</v>
      </c>
      <c r="L705" s="35" t="s">
        <v>2033</v>
      </c>
      <c r="M705" s="62" t="s">
        <v>200</v>
      </c>
      <c r="N705" s="34" t="s">
        <v>1907</v>
      </c>
      <c r="O705" s="34" t="s">
        <v>1685</v>
      </c>
      <c r="P705" s="35" t="s">
        <v>1695</v>
      </c>
      <c r="Q705" s="35" t="s">
        <v>1696</v>
      </c>
      <c r="R705" s="34" t="s">
        <v>1910</v>
      </c>
      <c r="S705" s="34" t="s">
        <v>1920</v>
      </c>
      <c r="T705" s="34" t="str">
        <f t="array" ref="T705">IFERROR(INDEX(INDIRECT("'"&amp;VLOOKUP($C705,ModMap!$A$2:$B$21,2,FALSE)&amp;"'!T:T"),MATCH($K705,INDIRECT("'"&amp;VLOOKUP($C705,ModMap!$A$2:$B$21,2,FALSE)&amp;"'!$K:$K"),0)),"")</f>
        <v>Unassigned</v>
      </c>
      <c r="U705" s="58" t="s">
        <v>33</v>
      </c>
      <c r="V705" s="34" t="str">
        <f t="array" ref="V705">IFERROR(INDEX(INDIRECT("'"&amp;VLOOKUP($C705,ModMap!$A$2:$B$21,2,FALSE)&amp;"'!V:V"),MATCH($K705,INDIRECT("'"&amp;VLOOKUP($C705,ModMap!$A$2:$B$21,2,FALSE)&amp;"'!$K:$K"),0)),"")</f>
        <v>Not Started</v>
      </c>
      <c r="W705" s="34" t="str">
        <f t="array" ref="W705">IFERROR(INDEX(INDIRECT("'"&amp;VLOOKUP($C705,ModMap!$A$2:$B$21,2,FALSE)&amp;"'!W:W"),MATCH($K705,INDIRECT("'"&amp;VLOOKUP($C705,ModMap!$A$2:$B$21,2,FALSE)&amp;"'!$K:$K"),0)),"")</f>
        <v>Unassigned</v>
      </c>
      <c r="X705" s="45" t="s">
        <v>36</v>
      </c>
      <c r="Y705" s="34" t="str">
        <f t="array" ref="Y705">IFERROR(INDEX(INDIRECT("'"&amp;VLOOKUP($C705,ModMap!$A$2:$B$21,2,FALSE)&amp;"'!Y:Y"),MATCH($K705,INDIRECT("'"&amp;VLOOKUP($C705,ModMap!$A$2:$B$21,2,FALSE)&amp;"'!$K:$K"),0)),"")</f>
        <v>N/A</v>
      </c>
      <c r="Z705" s="34" t="str">
        <f t="array" ref="Z705">IFERROR(INDEX(INDIRECT("'"&amp;VLOOKUP($C705,ModMap!$A$2:$B$21,2,FALSE)&amp;"'!Z:Z"),MATCH($K705,INDIRECT("'"&amp;VLOOKUP($C705,ModMap!$A$2:$B$21,2,FALSE)&amp;"'!$K:$K"),0)),"")</f>
        <v/>
      </c>
      <c r="AA705" s="45" t="s">
        <v>36</v>
      </c>
      <c r="AB705" s="34" t="str">
        <f t="array" ref="AB705">IFERROR(INDEX(INDIRECT("'"&amp;VLOOKUP($C705,ModMap!$A$2:$B$21,2,FALSE)&amp;"'!AB:AB"),MATCH($K705,INDIRECT("'"&amp;VLOOKUP($C705,ModMap!$A$2:$B$21,2,FALSE)&amp;"'!$K:$K"),0)),"")</f>
        <v>N/A</v>
      </c>
      <c r="AC705" s="34" t="str">
        <f t="array" ref="AC705">IFERROR(INDEX(INDIRECT("'"&amp;VLOOKUP($C705,ModMap!$A$2:$B$21,2,FALSE)&amp;"'!AC:AC"),MATCH($K705,INDIRECT("'"&amp;VLOOKUP($C705,ModMap!$A$2:$B$21,2,FALSE)&amp;"'!$K:$K"),0)),"")</f>
        <v/>
      </c>
      <c r="AD705" s="58" t="s">
        <v>33</v>
      </c>
      <c r="AE705" s="34" t="str">
        <f t="array" ref="AE705">IFERROR(INDEX(INDIRECT("'"&amp;VLOOKUP($C705,ModMap!$A$2:$B$21,2,FALSE)&amp;"'!AE:AE"),MATCH($K705,INDIRECT("'"&amp;VLOOKUP($C705,ModMap!$A$2:$B$21,2,FALSE)&amp;"'!$K:$K"),0)),"")</f>
        <v>Not Started</v>
      </c>
      <c r="AF705" s="34" t="str">
        <f t="array" ref="AF705">IFERROR(INDEX(INDIRECT("'"&amp;VLOOKUP($C705,ModMap!$A$2:$B$21,2,FALSE)&amp;"'!AF:AF"),MATCH($K705,INDIRECT("'"&amp;VLOOKUP($C705,ModMap!$A$2:$B$21,2,FALSE)&amp;"'!$K:$K"),0)),"")</f>
        <v>Unassigned</v>
      </c>
      <c r="AG705" s="58" t="s">
        <v>33</v>
      </c>
      <c r="AH705" s="34" t="str">
        <f t="array" ref="AH705">IFERROR(INDEX(INDIRECT("'"&amp;VLOOKUP($C705,ModMap!$A$2:$B$21,2,FALSE)&amp;"'!AH:AH"),MATCH($K705,INDIRECT("'"&amp;VLOOKUP($C705,ModMap!$A$2:$B$21,2,FALSE)&amp;"'!$K:$K"),0)),"")</f>
        <v>Not Started</v>
      </c>
      <c r="AI705" s="34" t="str">
        <f t="array" ref="AI705">IFERROR(INDEX(INDIRECT("'"&amp;VLOOKUP($C705,ModMap!$A$2:$B$21,2,FALSE)&amp;"'!AI:AI"),MATCH($K705,INDIRECT("'"&amp;VLOOKUP($C705,ModMap!$A$2:$B$21,2,FALSE)&amp;"'!$K:$K"),0)),"")</f>
        <v>Unassigned</v>
      </c>
      <c r="AJ705" s="45" t="s">
        <v>36</v>
      </c>
      <c r="AK705" s="34" t="str">
        <f t="array" ref="AK705">IFERROR(INDEX(INDIRECT("'"&amp;VLOOKUP($C705,ModMap!$A$2:$B$21,2,FALSE)&amp;"'!AK:AK"),MATCH($K705,INDIRECT("'"&amp;VLOOKUP($C705,ModMap!$A$2:$B$21,2,FALSE)&amp;"'!$K:$K"),0)),"")</f>
        <v>N/A</v>
      </c>
      <c r="AL705" s="34" t="str">
        <f t="array" ref="AL705">IFERROR(INDEX(INDIRECT("'"&amp;VLOOKUP($C705,ModMap!$A$2:$B$21,2,FALSE)&amp;"'!AL:AL"),MATCH($K705,INDIRECT("'"&amp;VLOOKUP($C705,ModMap!$A$2:$B$21,2,FALSE)&amp;"'!$K:$K"),0)),"")</f>
        <v/>
      </c>
      <c r="AM705" s="34">
        <f t="shared" si="1"/>
        <v>3</v>
      </c>
      <c r="AN705" s="34" t="str">
        <f t="shared" si="2"/>
        <v>Not Started</v>
      </c>
      <c r="AO705" s="35" t="str">
        <f t="array" ref="AO705">IFERROR(INDEX(INDIRECT("'"&amp;VLOOKUP($C705,ModMap!$A$2:$B$21,2,FALSE)&amp;"'!AO:AO"),MATCH($K705,INDIRECT("'"&amp;VLOOKUP($C705,ModMap!$A$2:$B$21,2,FALSE)&amp;"'!$K:$K"),0)),"")</f>
        <v/>
      </c>
      <c r="AP705" s="53" t="str">
        <f t="array" ref="AP705">IFERROR(HYPERLINK("#'"&amp;VLOOKUP($C705,ModMap!$A$2:$B$21,2,FALSE)&amp;"'!V"&amp;MATCH($K705,INDIRECT("'"&amp;VLOOKUP($C705,ModMap!$A$2:$B$21,2,FALSE)&amp;"'!$K:$K"),0),"Edit on module sheet"),"")</f>
        <v>Edit on module sheet</v>
      </c>
    </row>
    <row r="706" ht="42.0" customHeight="1">
      <c r="A706" s="54">
        <v>704.0</v>
      </c>
      <c r="B706" s="54">
        <v>704.0</v>
      </c>
      <c r="C706" s="54" t="s">
        <v>133</v>
      </c>
      <c r="D706" s="55" t="s">
        <v>134</v>
      </c>
      <c r="E706" s="67" t="s">
        <v>62</v>
      </c>
      <c r="F706" s="85" t="s">
        <v>1900</v>
      </c>
      <c r="G706" s="55" t="s">
        <v>1901</v>
      </c>
      <c r="H706" s="54" t="s">
        <v>2025</v>
      </c>
      <c r="I706" s="54" t="s">
        <v>2026</v>
      </c>
      <c r="J706" s="55" t="s">
        <v>2027</v>
      </c>
      <c r="K706" s="54" t="s">
        <v>2036</v>
      </c>
      <c r="L706" s="55" t="s">
        <v>1925</v>
      </c>
      <c r="M706" s="62" t="s">
        <v>200</v>
      </c>
      <c r="N706" s="54" t="s">
        <v>1907</v>
      </c>
      <c r="O706" s="54" t="s">
        <v>1685</v>
      </c>
      <c r="P706" s="55" t="s">
        <v>1695</v>
      </c>
      <c r="Q706" s="55" t="s">
        <v>1696</v>
      </c>
      <c r="R706" s="54" t="s">
        <v>1910</v>
      </c>
      <c r="S706" s="54" t="s">
        <v>1928</v>
      </c>
      <c r="T706" s="54" t="str">
        <f t="array" ref="T706">IFERROR(INDEX(INDIRECT("'"&amp;VLOOKUP($C706,ModMap!$A$2:$B$21,2,FALSE)&amp;"'!T:T"),MATCH($K706,INDIRECT("'"&amp;VLOOKUP($C706,ModMap!$A$2:$B$21,2,FALSE)&amp;"'!$K:$K"),0)),"")</f>
        <v>Unassigned</v>
      </c>
      <c r="U706" s="58" t="s">
        <v>33</v>
      </c>
      <c r="V706" s="54" t="str">
        <f t="array" ref="V706">IFERROR(INDEX(INDIRECT("'"&amp;VLOOKUP($C706,ModMap!$A$2:$B$21,2,FALSE)&amp;"'!V:V"),MATCH($K706,INDIRECT("'"&amp;VLOOKUP($C706,ModMap!$A$2:$B$21,2,FALSE)&amp;"'!$K:$K"),0)),"")</f>
        <v>Not Started</v>
      </c>
      <c r="W706" s="54" t="str">
        <f t="array" ref="W706">IFERROR(INDEX(INDIRECT("'"&amp;VLOOKUP($C706,ModMap!$A$2:$B$21,2,FALSE)&amp;"'!W:W"),MATCH($K706,INDIRECT("'"&amp;VLOOKUP($C706,ModMap!$A$2:$B$21,2,FALSE)&amp;"'!$K:$K"),0)),"")</f>
        <v>Unassigned</v>
      </c>
      <c r="X706" s="45" t="s">
        <v>36</v>
      </c>
      <c r="Y706" s="54" t="str">
        <f t="array" ref="Y706">IFERROR(INDEX(INDIRECT("'"&amp;VLOOKUP($C706,ModMap!$A$2:$B$21,2,FALSE)&amp;"'!Y:Y"),MATCH($K706,INDIRECT("'"&amp;VLOOKUP($C706,ModMap!$A$2:$B$21,2,FALSE)&amp;"'!$K:$K"),0)),"")</f>
        <v>N/A</v>
      </c>
      <c r="Z706" s="54" t="str">
        <f t="array" ref="Z706">IFERROR(INDEX(INDIRECT("'"&amp;VLOOKUP($C706,ModMap!$A$2:$B$21,2,FALSE)&amp;"'!Z:Z"),MATCH($K706,INDIRECT("'"&amp;VLOOKUP($C706,ModMap!$A$2:$B$21,2,FALSE)&amp;"'!$K:$K"),0)),"")</f>
        <v/>
      </c>
      <c r="AA706" s="45" t="s">
        <v>36</v>
      </c>
      <c r="AB706" s="54" t="str">
        <f t="array" ref="AB706">IFERROR(INDEX(INDIRECT("'"&amp;VLOOKUP($C706,ModMap!$A$2:$B$21,2,FALSE)&amp;"'!AB:AB"),MATCH($K706,INDIRECT("'"&amp;VLOOKUP($C706,ModMap!$A$2:$B$21,2,FALSE)&amp;"'!$K:$K"),0)),"")</f>
        <v>N/A</v>
      </c>
      <c r="AC706" s="54" t="str">
        <f t="array" ref="AC706">IFERROR(INDEX(INDIRECT("'"&amp;VLOOKUP($C706,ModMap!$A$2:$B$21,2,FALSE)&amp;"'!AC:AC"),MATCH($K706,INDIRECT("'"&amp;VLOOKUP($C706,ModMap!$A$2:$B$21,2,FALSE)&amp;"'!$K:$K"),0)),"")</f>
        <v/>
      </c>
      <c r="AD706" s="45" t="s">
        <v>36</v>
      </c>
      <c r="AE706" s="54" t="str">
        <f t="array" ref="AE706">IFERROR(INDEX(INDIRECT("'"&amp;VLOOKUP($C706,ModMap!$A$2:$B$21,2,FALSE)&amp;"'!AE:AE"),MATCH($K706,INDIRECT("'"&amp;VLOOKUP($C706,ModMap!$A$2:$B$21,2,FALSE)&amp;"'!$K:$K"),0)),"")</f>
        <v>N/A</v>
      </c>
      <c r="AF706" s="54" t="str">
        <f t="array" ref="AF706">IFERROR(INDEX(INDIRECT("'"&amp;VLOOKUP($C706,ModMap!$A$2:$B$21,2,FALSE)&amp;"'!AF:AF"),MATCH($K706,INDIRECT("'"&amp;VLOOKUP($C706,ModMap!$A$2:$B$21,2,FALSE)&amp;"'!$K:$K"),0)),"")</f>
        <v/>
      </c>
      <c r="AG706" s="58" t="s">
        <v>33</v>
      </c>
      <c r="AH706" s="54" t="str">
        <f t="array" ref="AH706">IFERROR(INDEX(INDIRECT("'"&amp;VLOOKUP($C706,ModMap!$A$2:$B$21,2,FALSE)&amp;"'!AH:AH"),MATCH($K706,INDIRECT("'"&amp;VLOOKUP($C706,ModMap!$A$2:$B$21,2,FALSE)&amp;"'!$K:$K"),0)),"")</f>
        <v>Not Started</v>
      </c>
      <c r="AI706" s="54" t="str">
        <f t="array" ref="AI706">IFERROR(INDEX(INDIRECT("'"&amp;VLOOKUP($C706,ModMap!$A$2:$B$21,2,FALSE)&amp;"'!AI:AI"),MATCH($K706,INDIRECT("'"&amp;VLOOKUP($C706,ModMap!$A$2:$B$21,2,FALSE)&amp;"'!$K:$K"),0)),"")</f>
        <v>Unassigned</v>
      </c>
      <c r="AJ706" s="45" t="s">
        <v>36</v>
      </c>
      <c r="AK706" s="54" t="str">
        <f t="array" ref="AK706">IFERROR(INDEX(INDIRECT("'"&amp;VLOOKUP($C706,ModMap!$A$2:$B$21,2,FALSE)&amp;"'!AK:AK"),MATCH($K706,INDIRECT("'"&amp;VLOOKUP($C706,ModMap!$A$2:$B$21,2,FALSE)&amp;"'!$K:$K"),0)),"")</f>
        <v>N/A</v>
      </c>
      <c r="AL706" s="54" t="str">
        <f t="array" ref="AL706">IFERROR(INDEX(INDIRECT("'"&amp;VLOOKUP($C706,ModMap!$A$2:$B$21,2,FALSE)&amp;"'!AL:AL"),MATCH($K706,INDIRECT("'"&amp;VLOOKUP($C706,ModMap!$A$2:$B$21,2,FALSE)&amp;"'!$K:$K"),0)),"")</f>
        <v/>
      </c>
      <c r="AM706" s="54">
        <f t="shared" si="1"/>
        <v>2</v>
      </c>
      <c r="AN706" s="54" t="str">
        <f t="shared" si="2"/>
        <v>Not Started</v>
      </c>
      <c r="AO706" s="55" t="str">
        <f t="array" ref="AO706">IFERROR(INDEX(INDIRECT("'"&amp;VLOOKUP($C706,ModMap!$A$2:$B$21,2,FALSE)&amp;"'!AO:AO"),MATCH($K706,INDIRECT("'"&amp;VLOOKUP($C706,ModMap!$A$2:$B$21,2,FALSE)&amp;"'!$K:$K"),0)),"")</f>
        <v/>
      </c>
      <c r="AP706" s="53" t="str">
        <f t="array" ref="AP706">IFERROR(HYPERLINK("#'"&amp;VLOOKUP($C706,ModMap!$A$2:$B$21,2,FALSE)&amp;"'!V"&amp;MATCH($K706,INDIRECT("'"&amp;VLOOKUP($C706,ModMap!$A$2:$B$21,2,FALSE)&amp;"'!$K:$K"),0),"Edit on module sheet"),"")</f>
        <v>Edit on module sheet</v>
      </c>
    </row>
    <row r="707" ht="42.0" customHeight="1">
      <c r="A707" s="34">
        <v>705.0</v>
      </c>
      <c r="B707" s="34">
        <v>705.0</v>
      </c>
      <c r="C707" s="34" t="s">
        <v>133</v>
      </c>
      <c r="D707" s="35" t="s">
        <v>134</v>
      </c>
      <c r="E707" s="64" t="s">
        <v>69</v>
      </c>
      <c r="F707" s="85" t="s">
        <v>1900</v>
      </c>
      <c r="G707" s="35" t="s">
        <v>1901</v>
      </c>
      <c r="H707" s="34" t="s">
        <v>2025</v>
      </c>
      <c r="I707" s="34" t="s">
        <v>2026</v>
      </c>
      <c r="J707" s="35" t="s">
        <v>2027</v>
      </c>
      <c r="K707" s="34" t="s">
        <v>3934</v>
      </c>
      <c r="L707" s="35" t="s">
        <v>3935</v>
      </c>
      <c r="M707" s="58" t="s">
        <v>434</v>
      </c>
      <c r="N707" s="34" t="s">
        <v>1907</v>
      </c>
      <c r="O707" s="34" t="s">
        <v>1685</v>
      </c>
      <c r="P707" s="35" t="s">
        <v>1695</v>
      </c>
      <c r="Q707" s="35" t="s">
        <v>1696</v>
      </c>
      <c r="R707" s="34" t="s">
        <v>1910</v>
      </c>
      <c r="S707" s="34" t="s">
        <v>69</v>
      </c>
      <c r="T707" s="34" t="str">
        <f t="array" ref="T707">IFERROR(INDEX(INDIRECT("'"&amp;VLOOKUP($C707,ModMap!$A$2:$B$21,2,FALSE)&amp;"'!T:T"),MATCH($K707,INDIRECT("'"&amp;VLOOKUP($C707,ModMap!$A$2:$B$21,2,FALSE)&amp;"'!$K:$K"),0)),"")</f>
        <v>Unassigned</v>
      </c>
      <c r="U707" s="58" t="s">
        <v>33</v>
      </c>
      <c r="V707" s="34" t="str">
        <f t="array" ref="V707">IFERROR(INDEX(INDIRECT("'"&amp;VLOOKUP($C707,ModMap!$A$2:$B$21,2,FALSE)&amp;"'!V:V"),MATCH($K707,INDIRECT("'"&amp;VLOOKUP($C707,ModMap!$A$2:$B$21,2,FALSE)&amp;"'!$K:$K"),0)),"")</f>
        <v>Not Started</v>
      </c>
      <c r="W707" s="34" t="str">
        <f t="array" ref="W707">IFERROR(INDEX(INDIRECT("'"&amp;VLOOKUP($C707,ModMap!$A$2:$B$21,2,FALSE)&amp;"'!W:W"),MATCH($K707,INDIRECT("'"&amp;VLOOKUP($C707,ModMap!$A$2:$B$21,2,FALSE)&amp;"'!$K:$K"),0)),"")</f>
        <v>Unassigned</v>
      </c>
      <c r="X707" s="45" t="s">
        <v>36</v>
      </c>
      <c r="Y707" s="34" t="str">
        <f t="array" ref="Y707">IFERROR(INDEX(INDIRECT("'"&amp;VLOOKUP($C707,ModMap!$A$2:$B$21,2,FALSE)&amp;"'!Y:Y"),MATCH($K707,INDIRECT("'"&amp;VLOOKUP($C707,ModMap!$A$2:$B$21,2,FALSE)&amp;"'!$K:$K"),0)),"")</f>
        <v>N/A</v>
      </c>
      <c r="Z707" s="34" t="str">
        <f t="array" ref="Z707">IFERROR(INDEX(INDIRECT("'"&amp;VLOOKUP($C707,ModMap!$A$2:$B$21,2,FALSE)&amp;"'!Z:Z"),MATCH($K707,INDIRECT("'"&amp;VLOOKUP($C707,ModMap!$A$2:$B$21,2,FALSE)&amp;"'!$K:$K"),0)),"")</f>
        <v/>
      </c>
      <c r="AA707" s="45" t="s">
        <v>36</v>
      </c>
      <c r="AB707" s="34" t="str">
        <f t="array" ref="AB707">IFERROR(INDEX(INDIRECT("'"&amp;VLOOKUP($C707,ModMap!$A$2:$B$21,2,FALSE)&amp;"'!AB:AB"),MATCH($K707,INDIRECT("'"&amp;VLOOKUP($C707,ModMap!$A$2:$B$21,2,FALSE)&amp;"'!$K:$K"),0)),"")</f>
        <v>N/A</v>
      </c>
      <c r="AC707" s="34" t="str">
        <f t="array" ref="AC707">IFERROR(INDEX(INDIRECT("'"&amp;VLOOKUP($C707,ModMap!$A$2:$B$21,2,FALSE)&amp;"'!AC:AC"),MATCH($K707,INDIRECT("'"&amp;VLOOKUP($C707,ModMap!$A$2:$B$21,2,FALSE)&amp;"'!$K:$K"),0)),"")</f>
        <v/>
      </c>
      <c r="AD707" s="58" t="s">
        <v>33</v>
      </c>
      <c r="AE707" s="34" t="str">
        <f t="array" ref="AE707">IFERROR(INDEX(INDIRECT("'"&amp;VLOOKUP($C707,ModMap!$A$2:$B$21,2,FALSE)&amp;"'!AE:AE"),MATCH($K707,INDIRECT("'"&amp;VLOOKUP($C707,ModMap!$A$2:$B$21,2,FALSE)&amp;"'!$K:$K"),0)),"")</f>
        <v>Not Started</v>
      </c>
      <c r="AF707" s="34" t="str">
        <f t="array" ref="AF707">IFERROR(INDEX(INDIRECT("'"&amp;VLOOKUP($C707,ModMap!$A$2:$B$21,2,FALSE)&amp;"'!AF:AF"),MATCH($K707,INDIRECT("'"&amp;VLOOKUP($C707,ModMap!$A$2:$B$21,2,FALSE)&amp;"'!$K:$K"),0)),"")</f>
        <v>Unassigned</v>
      </c>
      <c r="AG707" s="58" t="s">
        <v>33</v>
      </c>
      <c r="AH707" s="34" t="str">
        <f t="array" ref="AH707">IFERROR(INDEX(INDIRECT("'"&amp;VLOOKUP($C707,ModMap!$A$2:$B$21,2,FALSE)&amp;"'!AH:AH"),MATCH($K707,INDIRECT("'"&amp;VLOOKUP($C707,ModMap!$A$2:$B$21,2,FALSE)&amp;"'!$K:$K"),0)),"")</f>
        <v>Not Started</v>
      </c>
      <c r="AI707" s="34" t="str">
        <f t="array" ref="AI707">IFERROR(INDEX(INDIRECT("'"&amp;VLOOKUP($C707,ModMap!$A$2:$B$21,2,FALSE)&amp;"'!AI:AI"),MATCH($K707,INDIRECT("'"&amp;VLOOKUP($C707,ModMap!$A$2:$B$21,2,FALSE)&amp;"'!$K:$K"),0)),"")</f>
        <v>Unassigned</v>
      </c>
      <c r="AJ707" s="45" t="s">
        <v>36</v>
      </c>
      <c r="AK707" s="34" t="str">
        <f t="array" ref="AK707">IFERROR(INDEX(INDIRECT("'"&amp;VLOOKUP($C707,ModMap!$A$2:$B$21,2,FALSE)&amp;"'!AK:AK"),MATCH($K707,INDIRECT("'"&amp;VLOOKUP($C707,ModMap!$A$2:$B$21,2,FALSE)&amp;"'!$K:$K"),0)),"")</f>
        <v>N/A</v>
      </c>
      <c r="AL707" s="34" t="str">
        <f t="array" ref="AL707">IFERROR(INDEX(INDIRECT("'"&amp;VLOOKUP($C707,ModMap!$A$2:$B$21,2,FALSE)&amp;"'!AL:AL"),MATCH($K707,INDIRECT("'"&amp;VLOOKUP($C707,ModMap!$A$2:$B$21,2,FALSE)&amp;"'!$K:$K"),0)),"")</f>
        <v/>
      </c>
      <c r="AM707" s="34">
        <f t="shared" si="1"/>
        <v>3</v>
      </c>
      <c r="AN707" s="34" t="str">
        <f t="shared" si="2"/>
        <v>Not Started</v>
      </c>
      <c r="AO707" s="35" t="str">
        <f t="array" ref="AO707">IFERROR(INDEX(INDIRECT("'"&amp;VLOOKUP($C707,ModMap!$A$2:$B$21,2,FALSE)&amp;"'!AO:AO"),MATCH($K707,INDIRECT("'"&amp;VLOOKUP($C707,ModMap!$A$2:$B$21,2,FALSE)&amp;"'!$K:$K"),0)),"")</f>
        <v/>
      </c>
      <c r="AP707" s="53" t="str">
        <f t="array" ref="AP707">IFERROR(HYPERLINK("#'"&amp;VLOOKUP($C707,ModMap!$A$2:$B$21,2,FALSE)&amp;"'!V"&amp;MATCH($K707,INDIRECT("'"&amp;VLOOKUP($C707,ModMap!$A$2:$B$21,2,FALSE)&amp;"'!$K:$K"),0),"Edit on module sheet"),"")</f>
        <v>Edit on module sheet</v>
      </c>
    </row>
    <row r="708" ht="42.0" customHeight="1">
      <c r="A708" s="54">
        <v>706.0</v>
      </c>
      <c r="B708" s="54">
        <v>706.0</v>
      </c>
      <c r="C708" s="54" t="s">
        <v>133</v>
      </c>
      <c r="D708" s="55" t="s">
        <v>134</v>
      </c>
      <c r="E708" s="67" t="s">
        <v>62</v>
      </c>
      <c r="F708" s="85" t="s">
        <v>1900</v>
      </c>
      <c r="G708" s="55" t="s">
        <v>1901</v>
      </c>
      <c r="H708" s="54" t="s">
        <v>2041</v>
      </c>
      <c r="I708" s="54" t="s">
        <v>2042</v>
      </c>
      <c r="J708" s="55" t="s">
        <v>2043</v>
      </c>
      <c r="K708" s="54" t="s">
        <v>2044</v>
      </c>
      <c r="L708" s="55" t="s">
        <v>2045</v>
      </c>
      <c r="M708" s="62" t="s">
        <v>200</v>
      </c>
      <c r="N708" s="54" t="s">
        <v>1907</v>
      </c>
      <c r="O708" s="54" t="s">
        <v>1146</v>
      </c>
      <c r="P708" s="55" t="s">
        <v>2046</v>
      </c>
      <c r="Q708" s="55" t="s">
        <v>2047</v>
      </c>
      <c r="R708" s="54" t="s">
        <v>1910</v>
      </c>
      <c r="S708" s="54" t="s">
        <v>1911</v>
      </c>
      <c r="T708" s="54" t="str">
        <f t="array" ref="T708">IFERROR(INDEX(INDIRECT("'"&amp;VLOOKUP($C708,ModMap!$A$2:$B$21,2,FALSE)&amp;"'!T:T"),MATCH($K708,INDIRECT("'"&amp;VLOOKUP($C708,ModMap!$A$2:$B$21,2,FALSE)&amp;"'!$K:$K"),0)),"")</f>
        <v>Unassigned</v>
      </c>
      <c r="U708" s="58" t="s">
        <v>33</v>
      </c>
      <c r="V708" s="54" t="str">
        <f t="array" ref="V708">IFERROR(INDEX(INDIRECT("'"&amp;VLOOKUP($C708,ModMap!$A$2:$B$21,2,FALSE)&amp;"'!V:V"),MATCH($K708,INDIRECT("'"&amp;VLOOKUP($C708,ModMap!$A$2:$B$21,2,FALSE)&amp;"'!$K:$K"),0)),"")</f>
        <v>Not Started</v>
      </c>
      <c r="W708" s="54" t="str">
        <f t="array" ref="W708">IFERROR(INDEX(INDIRECT("'"&amp;VLOOKUP($C708,ModMap!$A$2:$B$21,2,FALSE)&amp;"'!W:W"),MATCH($K708,INDIRECT("'"&amp;VLOOKUP($C708,ModMap!$A$2:$B$21,2,FALSE)&amp;"'!$K:$K"),0)),"")</f>
        <v>Unassigned</v>
      </c>
      <c r="X708" s="45" t="s">
        <v>36</v>
      </c>
      <c r="Y708" s="54" t="str">
        <f t="array" ref="Y708">IFERROR(INDEX(INDIRECT("'"&amp;VLOOKUP($C708,ModMap!$A$2:$B$21,2,FALSE)&amp;"'!Y:Y"),MATCH($K708,INDIRECT("'"&amp;VLOOKUP($C708,ModMap!$A$2:$B$21,2,FALSE)&amp;"'!$K:$K"),0)),"")</f>
        <v>N/A</v>
      </c>
      <c r="Z708" s="54" t="str">
        <f t="array" ref="Z708">IFERROR(INDEX(INDIRECT("'"&amp;VLOOKUP($C708,ModMap!$A$2:$B$21,2,FALSE)&amp;"'!Z:Z"),MATCH($K708,INDIRECT("'"&amp;VLOOKUP($C708,ModMap!$A$2:$B$21,2,FALSE)&amp;"'!$K:$K"),0)),"")</f>
        <v/>
      </c>
      <c r="AA708" s="45" t="s">
        <v>36</v>
      </c>
      <c r="AB708" s="54" t="str">
        <f t="array" ref="AB708">IFERROR(INDEX(INDIRECT("'"&amp;VLOOKUP($C708,ModMap!$A$2:$B$21,2,FALSE)&amp;"'!AB:AB"),MATCH($K708,INDIRECT("'"&amp;VLOOKUP($C708,ModMap!$A$2:$B$21,2,FALSE)&amp;"'!$K:$K"),0)),"")</f>
        <v>N/A</v>
      </c>
      <c r="AC708" s="54" t="str">
        <f t="array" ref="AC708">IFERROR(INDEX(INDIRECT("'"&amp;VLOOKUP($C708,ModMap!$A$2:$B$21,2,FALSE)&amp;"'!AC:AC"),MATCH($K708,INDIRECT("'"&amp;VLOOKUP($C708,ModMap!$A$2:$B$21,2,FALSE)&amp;"'!$K:$K"),0)),"")</f>
        <v/>
      </c>
      <c r="AD708" s="45" t="s">
        <v>36</v>
      </c>
      <c r="AE708" s="54" t="str">
        <f t="array" ref="AE708">IFERROR(INDEX(INDIRECT("'"&amp;VLOOKUP($C708,ModMap!$A$2:$B$21,2,FALSE)&amp;"'!AE:AE"),MATCH($K708,INDIRECT("'"&amp;VLOOKUP($C708,ModMap!$A$2:$B$21,2,FALSE)&amp;"'!$K:$K"),0)),"")</f>
        <v>N/A</v>
      </c>
      <c r="AF708" s="54" t="str">
        <f t="array" ref="AF708">IFERROR(INDEX(INDIRECT("'"&amp;VLOOKUP($C708,ModMap!$A$2:$B$21,2,FALSE)&amp;"'!AF:AF"),MATCH($K708,INDIRECT("'"&amp;VLOOKUP($C708,ModMap!$A$2:$B$21,2,FALSE)&amp;"'!$K:$K"),0)),"")</f>
        <v/>
      </c>
      <c r="AG708" s="58" t="s">
        <v>33</v>
      </c>
      <c r="AH708" s="54" t="str">
        <f t="array" ref="AH708">IFERROR(INDEX(INDIRECT("'"&amp;VLOOKUP($C708,ModMap!$A$2:$B$21,2,FALSE)&amp;"'!AH:AH"),MATCH($K708,INDIRECT("'"&amp;VLOOKUP($C708,ModMap!$A$2:$B$21,2,FALSE)&amp;"'!$K:$K"),0)),"")</f>
        <v>Not Started</v>
      </c>
      <c r="AI708" s="54" t="str">
        <f t="array" ref="AI708">IFERROR(INDEX(INDIRECT("'"&amp;VLOOKUP($C708,ModMap!$A$2:$B$21,2,FALSE)&amp;"'!AI:AI"),MATCH($K708,INDIRECT("'"&amp;VLOOKUP($C708,ModMap!$A$2:$B$21,2,FALSE)&amp;"'!$K:$K"),0)),"")</f>
        <v>Unassigned</v>
      </c>
      <c r="AJ708" s="45" t="s">
        <v>36</v>
      </c>
      <c r="AK708" s="54" t="str">
        <f t="array" ref="AK708">IFERROR(INDEX(INDIRECT("'"&amp;VLOOKUP($C708,ModMap!$A$2:$B$21,2,FALSE)&amp;"'!AK:AK"),MATCH($K708,INDIRECT("'"&amp;VLOOKUP($C708,ModMap!$A$2:$B$21,2,FALSE)&amp;"'!$K:$K"),0)),"")</f>
        <v>N/A</v>
      </c>
      <c r="AL708" s="54" t="str">
        <f t="array" ref="AL708">IFERROR(INDEX(INDIRECT("'"&amp;VLOOKUP($C708,ModMap!$A$2:$B$21,2,FALSE)&amp;"'!AL:AL"),MATCH($K708,INDIRECT("'"&amp;VLOOKUP($C708,ModMap!$A$2:$B$21,2,FALSE)&amp;"'!$K:$K"),0)),"")</f>
        <v/>
      </c>
      <c r="AM708" s="54">
        <f t="shared" si="1"/>
        <v>2</v>
      </c>
      <c r="AN708" s="54" t="str">
        <f t="shared" si="2"/>
        <v>Not Started</v>
      </c>
      <c r="AO708" s="55" t="str">
        <f t="array" ref="AO708">IFERROR(INDEX(INDIRECT("'"&amp;VLOOKUP($C708,ModMap!$A$2:$B$21,2,FALSE)&amp;"'!AO:AO"),MATCH($K708,INDIRECT("'"&amp;VLOOKUP($C708,ModMap!$A$2:$B$21,2,FALSE)&amp;"'!$K:$K"),0)),"")</f>
        <v/>
      </c>
      <c r="AP708" s="53" t="str">
        <f t="array" ref="AP708">IFERROR(HYPERLINK("#'"&amp;VLOOKUP($C708,ModMap!$A$2:$B$21,2,FALSE)&amp;"'!V"&amp;MATCH($K708,INDIRECT("'"&amp;VLOOKUP($C708,ModMap!$A$2:$B$21,2,FALSE)&amp;"'!$K:$K"),0),"Edit on module sheet"),"")</f>
        <v>Edit on module sheet</v>
      </c>
    </row>
    <row r="709" ht="42.0" customHeight="1">
      <c r="A709" s="34">
        <v>707.0</v>
      </c>
      <c r="B709" s="34">
        <v>707.0</v>
      </c>
      <c r="C709" s="34" t="s">
        <v>133</v>
      </c>
      <c r="D709" s="35" t="s">
        <v>134</v>
      </c>
      <c r="E709" s="67" t="s">
        <v>62</v>
      </c>
      <c r="F709" s="85" t="s">
        <v>1900</v>
      </c>
      <c r="G709" s="35" t="s">
        <v>1901</v>
      </c>
      <c r="H709" s="34" t="s">
        <v>2041</v>
      </c>
      <c r="I709" s="34" t="s">
        <v>2042</v>
      </c>
      <c r="J709" s="35" t="s">
        <v>2043</v>
      </c>
      <c r="K709" s="34" t="s">
        <v>2054</v>
      </c>
      <c r="L709" s="35" t="s">
        <v>2055</v>
      </c>
      <c r="M709" s="62" t="s">
        <v>200</v>
      </c>
      <c r="N709" s="34" t="s">
        <v>1907</v>
      </c>
      <c r="O709" s="34" t="s">
        <v>1146</v>
      </c>
      <c r="P709" s="35" t="s">
        <v>2046</v>
      </c>
      <c r="Q709" s="35" t="s">
        <v>2047</v>
      </c>
      <c r="R709" s="34" t="s">
        <v>1910</v>
      </c>
      <c r="S709" s="34" t="s">
        <v>1920</v>
      </c>
      <c r="T709" s="34" t="str">
        <f t="array" ref="T709">IFERROR(INDEX(INDIRECT("'"&amp;VLOOKUP($C709,ModMap!$A$2:$B$21,2,FALSE)&amp;"'!T:T"),MATCH($K709,INDIRECT("'"&amp;VLOOKUP($C709,ModMap!$A$2:$B$21,2,FALSE)&amp;"'!$K:$K"),0)),"")</f>
        <v>Unassigned</v>
      </c>
      <c r="U709" s="58" t="s">
        <v>33</v>
      </c>
      <c r="V709" s="34" t="str">
        <f t="array" ref="V709">IFERROR(INDEX(INDIRECT("'"&amp;VLOOKUP($C709,ModMap!$A$2:$B$21,2,FALSE)&amp;"'!V:V"),MATCH($K709,INDIRECT("'"&amp;VLOOKUP($C709,ModMap!$A$2:$B$21,2,FALSE)&amp;"'!$K:$K"),0)),"")</f>
        <v>Not Started</v>
      </c>
      <c r="W709" s="34" t="str">
        <f t="array" ref="W709">IFERROR(INDEX(INDIRECT("'"&amp;VLOOKUP($C709,ModMap!$A$2:$B$21,2,FALSE)&amp;"'!W:W"),MATCH($K709,INDIRECT("'"&amp;VLOOKUP($C709,ModMap!$A$2:$B$21,2,FALSE)&amp;"'!$K:$K"),0)),"")</f>
        <v>Unassigned</v>
      </c>
      <c r="X709" s="45" t="s">
        <v>36</v>
      </c>
      <c r="Y709" s="34" t="str">
        <f t="array" ref="Y709">IFERROR(INDEX(INDIRECT("'"&amp;VLOOKUP($C709,ModMap!$A$2:$B$21,2,FALSE)&amp;"'!Y:Y"),MATCH($K709,INDIRECT("'"&amp;VLOOKUP($C709,ModMap!$A$2:$B$21,2,FALSE)&amp;"'!$K:$K"),0)),"")</f>
        <v>N/A</v>
      </c>
      <c r="Z709" s="34" t="str">
        <f t="array" ref="Z709">IFERROR(INDEX(INDIRECT("'"&amp;VLOOKUP($C709,ModMap!$A$2:$B$21,2,FALSE)&amp;"'!Z:Z"),MATCH($K709,INDIRECT("'"&amp;VLOOKUP($C709,ModMap!$A$2:$B$21,2,FALSE)&amp;"'!$K:$K"),0)),"")</f>
        <v/>
      </c>
      <c r="AA709" s="45" t="s">
        <v>36</v>
      </c>
      <c r="AB709" s="34" t="str">
        <f t="array" ref="AB709">IFERROR(INDEX(INDIRECT("'"&amp;VLOOKUP($C709,ModMap!$A$2:$B$21,2,FALSE)&amp;"'!AB:AB"),MATCH($K709,INDIRECT("'"&amp;VLOOKUP($C709,ModMap!$A$2:$B$21,2,FALSE)&amp;"'!$K:$K"),0)),"")</f>
        <v>N/A</v>
      </c>
      <c r="AC709" s="34" t="str">
        <f t="array" ref="AC709">IFERROR(INDEX(INDIRECT("'"&amp;VLOOKUP($C709,ModMap!$A$2:$B$21,2,FALSE)&amp;"'!AC:AC"),MATCH($K709,INDIRECT("'"&amp;VLOOKUP($C709,ModMap!$A$2:$B$21,2,FALSE)&amp;"'!$K:$K"),0)),"")</f>
        <v/>
      </c>
      <c r="AD709" s="58" t="s">
        <v>33</v>
      </c>
      <c r="AE709" s="34" t="str">
        <f t="array" ref="AE709">IFERROR(INDEX(INDIRECT("'"&amp;VLOOKUP($C709,ModMap!$A$2:$B$21,2,FALSE)&amp;"'!AE:AE"),MATCH($K709,INDIRECT("'"&amp;VLOOKUP($C709,ModMap!$A$2:$B$21,2,FALSE)&amp;"'!$K:$K"),0)),"")</f>
        <v>Not Started</v>
      </c>
      <c r="AF709" s="34" t="str">
        <f t="array" ref="AF709">IFERROR(INDEX(INDIRECT("'"&amp;VLOOKUP($C709,ModMap!$A$2:$B$21,2,FALSE)&amp;"'!AF:AF"),MATCH($K709,INDIRECT("'"&amp;VLOOKUP($C709,ModMap!$A$2:$B$21,2,FALSE)&amp;"'!$K:$K"),0)),"")</f>
        <v>Unassigned</v>
      </c>
      <c r="AG709" s="58" t="s">
        <v>33</v>
      </c>
      <c r="AH709" s="34" t="str">
        <f t="array" ref="AH709">IFERROR(INDEX(INDIRECT("'"&amp;VLOOKUP($C709,ModMap!$A$2:$B$21,2,FALSE)&amp;"'!AH:AH"),MATCH($K709,INDIRECT("'"&amp;VLOOKUP($C709,ModMap!$A$2:$B$21,2,FALSE)&amp;"'!$K:$K"),0)),"")</f>
        <v>Not Started</v>
      </c>
      <c r="AI709" s="34" t="str">
        <f t="array" ref="AI709">IFERROR(INDEX(INDIRECT("'"&amp;VLOOKUP($C709,ModMap!$A$2:$B$21,2,FALSE)&amp;"'!AI:AI"),MATCH($K709,INDIRECT("'"&amp;VLOOKUP($C709,ModMap!$A$2:$B$21,2,FALSE)&amp;"'!$K:$K"),0)),"")</f>
        <v>Unassigned</v>
      </c>
      <c r="AJ709" s="45" t="s">
        <v>36</v>
      </c>
      <c r="AK709" s="34" t="str">
        <f t="array" ref="AK709">IFERROR(INDEX(INDIRECT("'"&amp;VLOOKUP($C709,ModMap!$A$2:$B$21,2,FALSE)&amp;"'!AK:AK"),MATCH($K709,INDIRECT("'"&amp;VLOOKUP($C709,ModMap!$A$2:$B$21,2,FALSE)&amp;"'!$K:$K"),0)),"")</f>
        <v>N/A</v>
      </c>
      <c r="AL709" s="34" t="str">
        <f t="array" ref="AL709">IFERROR(INDEX(INDIRECT("'"&amp;VLOOKUP($C709,ModMap!$A$2:$B$21,2,FALSE)&amp;"'!AL:AL"),MATCH($K709,INDIRECT("'"&amp;VLOOKUP($C709,ModMap!$A$2:$B$21,2,FALSE)&amp;"'!$K:$K"),0)),"")</f>
        <v/>
      </c>
      <c r="AM709" s="34">
        <f t="shared" si="1"/>
        <v>3</v>
      </c>
      <c r="AN709" s="34" t="str">
        <f t="shared" si="2"/>
        <v>Not Started</v>
      </c>
      <c r="AO709" s="35" t="str">
        <f t="array" ref="AO709">IFERROR(INDEX(INDIRECT("'"&amp;VLOOKUP($C709,ModMap!$A$2:$B$21,2,FALSE)&amp;"'!AO:AO"),MATCH($K709,INDIRECT("'"&amp;VLOOKUP($C709,ModMap!$A$2:$B$21,2,FALSE)&amp;"'!$K:$K"),0)),"")</f>
        <v/>
      </c>
      <c r="AP709" s="53" t="str">
        <f t="array" ref="AP709">IFERROR(HYPERLINK("#'"&amp;VLOOKUP($C709,ModMap!$A$2:$B$21,2,FALSE)&amp;"'!V"&amp;MATCH($K709,INDIRECT("'"&amp;VLOOKUP($C709,ModMap!$A$2:$B$21,2,FALSE)&amp;"'!$K:$K"),0),"Edit on module sheet"),"")</f>
        <v>Edit on module sheet</v>
      </c>
    </row>
    <row r="710" ht="42.0" customHeight="1">
      <c r="A710" s="54">
        <v>708.0</v>
      </c>
      <c r="B710" s="54">
        <v>708.0</v>
      </c>
      <c r="C710" s="54" t="s">
        <v>133</v>
      </c>
      <c r="D710" s="55" t="s">
        <v>134</v>
      </c>
      <c r="E710" s="67" t="s">
        <v>62</v>
      </c>
      <c r="F710" s="85" t="s">
        <v>1900</v>
      </c>
      <c r="G710" s="55" t="s">
        <v>1901</v>
      </c>
      <c r="H710" s="54" t="s">
        <v>2041</v>
      </c>
      <c r="I710" s="54" t="s">
        <v>2042</v>
      </c>
      <c r="J710" s="55" t="s">
        <v>2043</v>
      </c>
      <c r="K710" s="54" t="s">
        <v>2058</v>
      </c>
      <c r="L710" s="55" t="s">
        <v>1925</v>
      </c>
      <c r="M710" s="62" t="s">
        <v>200</v>
      </c>
      <c r="N710" s="54" t="s">
        <v>1907</v>
      </c>
      <c r="O710" s="54" t="s">
        <v>1146</v>
      </c>
      <c r="P710" s="55" t="s">
        <v>2046</v>
      </c>
      <c r="Q710" s="55" t="s">
        <v>2047</v>
      </c>
      <c r="R710" s="54" t="s">
        <v>1910</v>
      </c>
      <c r="S710" s="54" t="s">
        <v>1928</v>
      </c>
      <c r="T710" s="54" t="str">
        <f t="array" ref="T710">IFERROR(INDEX(INDIRECT("'"&amp;VLOOKUP($C710,ModMap!$A$2:$B$21,2,FALSE)&amp;"'!T:T"),MATCH($K710,INDIRECT("'"&amp;VLOOKUP($C710,ModMap!$A$2:$B$21,2,FALSE)&amp;"'!$K:$K"),0)),"")</f>
        <v>Unassigned</v>
      </c>
      <c r="U710" s="58" t="s">
        <v>33</v>
      </c>
      <c r="V710" s="54" t="str">
        <f t="array" ref="V710">IFERROR(INDEX(INDIRECT("'"&amp;VLOOKUP($C710,ModMap!$A$2:$B$21,2,FALSE)&amp;"'!V:V"),MATCH($K710,INDIRECT("'"&amp;VLOOKUP($C710,ModMap!$A$2:$B$21,2,FALSE)&amp;"'!$K:$K"),0)),"")</f>
        <v>Not Started</v>
      </c>
      <c r="W710" s="54" t="str">
        <f t="array" ref="W710">IFERROR(INDEX(INDIRECT("'"&amp;VLOOKUP($C710,ModMap!$A$2:$B$21,2,FALSE)&amp;"'!W:W"),MATCH($K710,INDIRECT("'"&amp;VLOOKUP($C710,ModMap!$A$2:$B$21,2,FALSE)&amp;"'!$K:$K"),0)),"")</f>
        <v>Unassigned</v>
      </c>
      <c r="X710" s="45" t="s">
        <v>36</v>
      </c>
      <c r="Y710" s="54" t="str">
        <f t="array" ref="Y710">IFERROR(INDEX(INDIRECT("'"&amp;VLOOKUP($C710,ModMap!$A$2:$B$21,2,FALSE)&amp;"'!Y:Y"),MATCH($K710,INDIRECT("'"&amp;VLOOKUP($C710,ModMap!$A$2:$B$21,2,FALSE)&amp;"'!$K:$K"),0)),"")</f>
        <v>N/A</v>
      </c>
      <c r="Z710" s="54" t="str">
        <f t="array" ref="Z710">IFERROR(INDEX(INDIRECT("'"&amp;VLOOKUP($C710,ModMap!$A$2:$B$21,2,FALSE)&amp;"'!Z:Z"),MATCH($K710,INDIRECT("'"&amp;VLOOKUP($C710,ModMap!$A$2:$B$21,2,FALSE)&amp;"'!$K:$K"),0)),"")</f>
        <v/>
      </c>
      <c r="AA710" s="45" t="s">
        <v>36</v>
      </c>
      <c r="AB710" s="54" t="str">
        <f t="array" ref="AB710">IFERROR(INDEX(INDIRECT("'"&amp;VLOOKUP($C710,ModMap!$A$2:$B$21,2,FALSE)&amp;"'!AB:AB"),MATCH($K710,INDIRECT("'"&amp;VLOOKUP($C710,ModMap!$A$2:$B$21,2,FALSE)&amp;"'!$K:$K"),0)),"")</f>
        <v>N/A</v>
      </c>
      <c r="AC710" s="54" t="str">
        <f t="array" ref="AC710">IFERROR(INDEX(INDIRECT("'"&amp;VLOOKUP($C710,ModMap!$A$2:$B$21,2,FALSE)&amp;"'!AC:AC"),MATCH($K710,INDIRECT("'"&amp;VLOOKUP($C710,ModMap!$A$2:$B$21,2,FALSE)&amp;"'!$K:$K"),0)),"")</f>
        <v/>
      </c>
      <c r="AD710" s="45" t="s">
        <v>36</v>
      </c>
      <c r="AE710" s="54" t="str">
        <f t="array" ref="AE710">IFERROR(INDEX(INDIRECT("'"&amp;VLOOKUP($C710,ModMap!$A$2:$B$21,2,FALSE)&amp;"'!AE:AE"),MATCH($K710,INDIRECT("'"&amp;VLOOKUP($C710,ModMap!$A$2:$B$21,2,FALSE)&amp;"'!$K:$K"),0)),"")</f>
        <v>N/A</v>
      </c>
      <c r="AF710" s="54" t="str">
        <f t="array" ref="AF710">IFERROR(INDEX(INDIRECT("'"&amp;VLOOKUP($C710,ModMap!$A$2:$B$21,2,FALSE)&amp;"'!AF:AF"),MATCH($K710,INDIRECT("'"&amp;VLOOKUP($C710,ModMap!$A$2:$B$21,2,FALSE)&amp;"'!$K:$K"),0)),"")</f>
        <v/>
      </c>
      <c r="AG710" s="58" t="s">
        <v>33</v>
      </c>
      <c r="AH710" s="54" t="str">
        <f t="array" ref="AH710">IFERROR(INDEX(INDIRECT("'"&amp;VLOOKUP($C710,ModMap!$A$2:$B$21,2,FALSE)&amp;"'!AH:AH"),MATCH($K710,INDIRECT("'"&amp;VLOOKUP($C710,ModMap!$A$2:$B$21,2,FALSE)&amp;"'!$K:$K"),0)),"")</f>
        <v>Not Started</v>
      </c>
      <c r="AI710" s="54" t="str">
        <f t="array" ref="AI710">IFERROR(INDEX(INDIRECT("'"&amp;VLOOKUP($C710,ModMap!$A$2:$B$21,2,FALSE)&amp;"'!AI:AI"),MATCH($K710,INDIRECT("'"&amp;VLOOKUP($C710,ModMap!$A$2:$B$21,2,FALSE)&amp;"'!$K:$K"),0)),"")</f>
        <v>Unassigned</v>
      </c>
      <c r="AJ710" s="45" t="s">
        <v>36</v>
      </c>
      <c r="AK710" s="54" t="str">
        <f t="array" ref="AK710">IFERROR(INDEX(INDIRECT("'"&amp;VLOOKUP($C710,ModMap!$A$2:$B$21,2,FALSE)&amp;"'!AK:AK"),MATCH($K710,INDIRECT("'"&amp;VLOOKUP($C710,ModMap!$A$2:$B$21,2,FALSE)&amp;"'!$K:$K"),0)),"")</f>
        <v>N/A</v>
      </c>
      <c r="AL710" s="54" t="str">
        <f t="array" ref="AL710">IFERROR(INDEX(INDIRECT("'"&amp;VLOOKUP($C710,ModMap!$A$2:$B$21,2,FALSE)&amp;"'!AL:AL"),MATCH($K710,INDIRECT("'"&amp;VLOOKUP($C710,ModMap!$A$2:$B$21,2,FALSE)&amp;"'!$K:$K"),0)),"")</f>
        <v/>
      </c>
      <c r="AM710" s="54">
        <f t="shared" si="1"/>
        <v>2</v>
      </c>
      <c r="AN710" s="54" t="str">
        <f t="shared" si="2"/>
        <v>Not Started</v>
      </c>
      <c r="AO710" s="55" t="str">
        <f t="array" ref="AO710">IFERROR(INDEX(INDIRECT("'"&amp;VLOOKUP($C710,ModMap!$A$2:$B$21,2,FALSE)&amp;"'!AO:AO"),MATCH($K710,INDIRECT("'"&amp;VLOOKUP($C710,ModMap!$A$2:$B$21,2,FALSE)&amp;"'!$K:$K"),0)),"")</f>
        <v/>
      </c>
      <c r="AP710" s="53" t="str">
        <f t="array" ref="AP710">IFERROR(HYPERLINK("#'"&amp;VLOOKUP($C710,ModMap!$A$2:$B$21,2,FALSE)&amp;"'!V"&amp;MATCH($K710,INDIRECT("'"&amp;VLOOKUP($C710,ModMap!$A$2:$B$21,2,FALSE)&amp;"'!$K:$K"),0),"Edit on module sheet"),"")</f>
        <v>Edit on module sheet</v>
      </c>
    </row>
    <row r="711" ht="42.0" customHeight="1">
      <c r="A711" s="34">
        <v>709.0</v>
      </c>
      <c r="B711" s="34">
        <v>709.0</v>
      </c>
      <c r="C711" s="34" t="s">
        <v>133</v>
      </c>
      <c r="D711" s="35" t="s">
        <v>134</v>
      </c>
      <c r="E711" s="64" t="s">
        <v>69</v>
      </c>
      <c r="F711" s="85" t="s">
        <v>1900</v>
      </c>
      <c r="G711" s="35" t="s">
        <v>1901</v>
      </c>
      <c r="H711" s="34" t="s">
        <v>2041</v>
      </c>
      <c r="I711" s="34" t="s">
        <v>2042</v>
      </c>
      <c r="J711" s="35" t="s">
        <v>2043</v>
      </c>
      <c r="K711" s="34" t="s">
        <v>3936</v>
      </c>
      <c r="L711" s="35" t="s">
        <v>3937</v>
      </c>
      <c r="M711" s="58" t="s">
        <v>434</v>
      </c>
      <c r="N711" s="34" t="s">
        <v>1907</v>
      </c>
      <c r="O711" s="34" t="s">
        <v>1146</v>
      </c>
      <c r="P711" s="35" t="s">
        <v>2046</v>
      </c>
      <c r="Q711" s="35" t="s">
        <v>2047</v>
      </c>
      <c r="R711" s="34" t="s">
        <v>1910</v>
      </c>
      <c r="S711" s="34" t="s">
        <v>69</v>
      </c>
      <c r="T711" s="34" t="str">
        <f t="array" ref="T711">IFERROR(INDEX(INDIRECT("'"&amp;VLOOKUP($C711,ModMap!$A$2:$B$21,2,FALSE)&amp;"'!T:T"),MATCH($K711,INDIRECT("'"&amp;VLOOKUP($C711,ModMap!$A$2:$B$21,2,FALSE)&amp;"'!$K:$K"),0)),"")</f>
        <v>Unassigned</v>
      </c>
      <c r="U711" s="58" t="s">
        <v>33</v>
      </c>
      <c r="V711" s="34" t="str">
        <f t="array" ref="V711">IFERROR(INDEX(INDIRECT("'"&amp;VLOOKUP($C711,ModMap!$A$2:$B$21,2,FALSE)&amp;"'!V:V"),MATCH($K711,INDIRECT("'"&amp;VLOOKUP($C711,ModMap!$A$2:$B$21,2,FALSE)&amp;"'!$K:$K"),0)),"")</f>
        <v>Not Started</v>
      </c>
      <c r="W711" s="34" t="str">
        <f t="array" ref="W711">IFERROR(INDEX(INDIRECT("'"&amp;VLOOKUP($C711,ModMap!$A$2:$B$21,2,FALSE)&amp;"'!W:W"),MATCH($K711,INDIRECT("'"&amp;VLOOKUP($C711,ModMap!$A$2:$B$21,2,FALSE)&amp;"'!$K:$K"),0)),"")</f>
        <v>Unassigned</v>
      </c>
      <c r="X711" s="45" t="s">
        <v>36</v>
      </c>
      <c r="Y711" s="34" t="str">
        <f t="array" ref="Y711">IFERROR(INDEX(INDIRECT("'"&amp;VLOOKUP($C711,ModMap!$A$2:$B$21,2,FALSE)&amp;"'!Y:Y"),MATCH($K711,INDIRECT("'"&amp;VLOOKUP($C711,ModMap!$A$2:$B$21,2,FALSE)&amp;"'!$K:$K"),0)),"")</f>
        <v>N/A</v>
      </c>
      <c r="Z711" s="34" t="str">
        <f t="array" ref="Z711">IFERROR(INDEX(INDIRECT("'"&amp;VLOOKUP($C711,ModMap!$A$2:$B$21,2,FALSE)&amp;"'!Z:Z"),MATCH($K711,INDIRECT("'"&amp;VLOOKUP($C711,ModMap!$A$2:$B$21,2,FALSE)&amp;"'!$K:$K"),0)),"")</f>
        <v/>
      </c>
      <c r="AA711" s="45" t="s">
        <v>36</v>
      </c>
      <c r="AB711" s="34" t="str">
        <f t="array" ref="AB711">IFERROR(INDEX(INDIRECT("'"&amp;VLOOKUP($C711,ModMap!$A$2:$B$21,2,FALSE)&amp;"'!AB:AB"),MATCH($K711,INDIRECT("'"&amp;VLOOKUP($C711,ModMap!$A$2:$B$21,2,FALSE)&amp;"'!$K:$K"),0)),"")</f>
        <v>N/A</v>
      </c>
      <c r="AC711" s="34" t="str">
        <f t="array" ref="AC711">IFERROR(INDEX(INDIRECT("'"&amp;VLOOKUP($C711,ModMap!$A$2:$B$21,2,FALSE)&amp;"'!AC:AC"),MATCH($K711,INDIRECT("'"&amp;VLOOKUP($C711,ModMap!$A$2:$B$21,2,FALSE)&amp;"'!$K:$K"),0)),"")</f>
        <v/>
      </c>
      <c r="AD711" s="58" t="s">
        <v>33</v>
      </c>
      <c r="AE711" s="34" t="str">
        <f t="array" ref="AE711">IFERROR(INDEX(INDIRECT("'"&amp;VLOOKUP($C711,ModMap!$A$2:$B$21,2,FALSE)&amp;"'!AE:AE"),MATCH($K711,INDIRECT("'"&amp;VLOOKUP($C711,ModMap!$A$2:$B$21,2,FALSE)&amp;"'!$K:$K"),0)),"")</f>
        <v>Not Started</v>
      </c>
      <c r="AF711" s="34" t="str">
        <f t="array" ref="AF711">IFERROR(INDEX(INDIRECT("'"&amp;VLOOKUP($C711,ModMap!$A$2:$B$21,2,FALSE)&amp;"'!AF:AF"),MATCH($K711,INDIRECT("'"&amp;VLOOKUP($C711,ModMap!$A$2:$B$21,2,FALSE)&amp;"'!$K:$K"),0)),"")</f>
        <v>Unassigned</v>
      </c>
      <c r="AG711" s="58" t="s">
        <v>33</v>
      </c>
      <c r="AH711" s="34" t="str">
        <f t="array" ref="AH711">IFERROR(INDEX(INDIRECT("'"&amp;VLOOKUP($C711,ModMap!$A$2:$B$21,2,FALSE)&amp;"'!AH:AH"),MATCH($K711,INDIRECT("'"&amp;VLOOKUP($C711,ModMap!$A$2:$B$21,2,FALSE)&amp;"'!$K:$K"),0)),"")</f>
        <v>Not Started</v>
      </c>
      <c r="AI711" s="34" t="str">
        <f t="array" ref="AI711">IFERROR(INDEX(INDIRECT("'"&amp;VLOOKUP($C711,ModMap!$A$2:$B$21,2,FALSE)&amp;"'!AI:AI"),MATCH($K711,INDIRECT("'"&amp;VLOOKUP($C711,ModMap!$A$2:$B$21,2,FALSE)&amp;"'!$K:$K"),0)),"")</f>
        <v>Unassigned</v>
      </c>
      <c r="AJ711" s="45" t="s">
        <v>36</v>
      </c>
      <c r="AK711" s="34" t="str">
        <f t="array" ref="AK711">IFERROR(INDEX(INDIRECT("'"&amp;VLOOKUP($C711,ModMap!$A$2:$B$21,2,FALSE)&amp;"'!AK:AK"),MATCH($K711,INDIRECT("'"&amp;VLOOKUP($C711,ModMap!$A$2:$B$21,2,FALSE)&amp;"'!$K:$K"),0)),"")</f>
        <v>N/A</v>
      </c>
      <c r="AL711" s="34" t="str">
        <f t="array" ref="AL711">IFERROR(INDEX(INDIRECT("'"&amp;VLOOKUP($C711,ModMap!$A$2:$B$21,2,FALSE)&amp;"'!AL:AL"),MATCH($K711,INDIRECT("'"&amp;VLOOKUP($C711,ModMap!$A$2:$B$21,2,FALSE)&amp;"'!$K:$K"),0)),"")</f>
        <v/>
      </c>
      <c r="AM711" s="34">
        <f t="shared" si="1"/>
        <v>3</v>
      </c>
      <c r="AN711" s="34" t="str">
        <f t="shared" si="2"/>
        <v>Not Started</v>
      </c>
      <c r="AO711" s="35" t="str">
        <f t="array" ref="AO711">IFERROR(INDEX(INDIRECT("'"&amp;VLOOKUP($C711,ModMap!$A$2:$B$21,2,FALSE)&amp;"'!AO:AO"),MATCH($K711,INDIRECT("'"&amp;VLOOKUP($C711,ModMap!$A$2:$B$21,2,FALSE)&amp;"'!$K:$K"),0)),"")</f>
        <v/>
      </c>
      <c r="AP711" s="53" t="str">
        <f t="array" ref="AP711">IFERROR(HYPERLINK("#'"&amp;VLOOKUP($C711,ModMap!$A$2:$B$21,2,FALSE)&amp;"'!V"&amp;MATCH($K711,INDIRECT("'"&amp;VLOOKUP($C711,ModMap!$A$2:$B$21,2,FALSE)&amp;"'!$K:$K"),0),"Edit on module sheet"),"")</f>
        <v>Edit on module sheet</v>
      </c>
    </row>
    <row r="712" ht="42.0" customHeight="1">
      <c r="A712" s="54">
        <v>710.0</v>
      </c>
      <c r="B712" s="54">
        <v>710.0</v>
      </c>
      <c r="C712" s="54" t="s">
        <v>133</v>
      </c>
      <c r="D712" s="55" t="s">
        <v>134</v>
      </c>
      <c r="E712" s="67" t="s">
        <v>62</v>
      </c>
      <c r="F712" s="85" t="s">
        <v>1900</v>
      </c>
      <c r="G712" s="55" t="s">
        <v>1901</v>
      </c>
      <c r="H712" s="54" t="s">
        <v>2063</v>
      </c>
      <c r="I712" s="54" t="s">
        <v>2064</v>
      </c>
      <c r="J712" s="55" t="s">
        <v>2065</v>
      </c>
      <c r="K712" s="54" t="s">
        <v>2066</v>
      </c>
      <c r="L712" s="55" t="s">
        <v>2067</v>
      </c>
      <c r="M712" s="62" t="s">
        <v>200</v>
      </c>
      <c r="N712" s="54" t="s">
        <v>1907</v>
      </c>
      <c r="O712" s="54" t="s">
        <v>1146</v>
      </c>
      <c r="P712" s="55" t="s">
        <v>2068</v>
      </c>
      <c r="Q712" s="55" t="s">
        <v>2069</v>
      </c>
      <c r="R712" s="54" t="s">
        <v>1910</v>
      </c>
      <c r="S712" s="54" t="s">
        <v>1911</v>
      </c>
      <c r="T712" s="54" t="str">
        <f t="array" ref="T712">IFERROR(INDEX(INDIRECT("'"&amp;VLOOKUP($C712,ModMap!$A$2:$B$21,2,FALSE)&amp;"'!T:T"),MATCH($K712,INDIRECT("'"&amp;VLOOKUP($C712,ModMap!$A$2:$B$21,2,FALSE)&amp;"'!$K:$K"),0)),"")</f>
        <v>Unassigned</v>
      </c>
      <c r="U712" s="58" t="s">
        <v>33</v>
      </c>
      <c r="V712" s="54" t="str">
        <f t="array" ref="V712">IFERROR(INDEX(INDIRECT("'"&amp;VLOOKUP($C712,ModMap!$A$2:$B$21,2,FALSE)&amp;"'!V:V"),MATCH($K712,INDIRECT("'"&amp;VLOOKUP($C712,ModMap!$A$2:$B$21,2,FALSE)&amp;"'!$K:$K"),0)),"")</f>
        <v>Not Started</v>
      </c>
      <c r="W712" s="54" t="str">
        <f t="array" ref="W712">IFERROR(INDEX(INDIRECT("'"&amp;VLOOKUP($C712,ModMap!$A$2:$B$21,2,FALSE)&amp;"'!W:W"),MATCH($K712,INDIRECT("'"&amp;VLOOKUP($C712,ModMap!$A$2:$B$21,2,FALSE)&amp;"'!$K:$K"),0)),"")</f>
        <v>Unassigned</v>
      </c>
      <c r="X712" s="45" t="s">
        <v>36</v>
      </c>
      <c r="Y712" s="54" t="str">
        <f t="array" ref="Y712">IFERROR(INDEX(INDIRECT("'"&amp;VLOOKUP($C712,ModMap!$A$2:$B$21,2,FALSE)&amp;"'!Y:Y"),MATCH($K712,INDIRECT("'"&amp;VLOOKUP($C712,ModMap!$A$2:$B$21,2,FALSE)&amp;"'!$K:$K"),0)),"")</f>
        <v>N/A</v>
      </c>
      <c r="Z712" s="54" t="str">
        <f t="array" ref="Z712">IFERROR(INDEX(INDIRECT("'"&amp;VLOOKUP($C712,ModMap!$A$2:$B$21,2,FALSE)&amp;"'!Z:Z"),MATCH($K712,INDIRECT("'"&amp;VLOOKUP($C712,ModMap!$A$2:$B$21,2,FALSE)&amp;"'!$K:$K"),0)),"")</f>
        <v/>
      </c>
      <c r="AA712" s="45" t="s">
        <v>36</v>
      </c>
      <c r="AB712" s="54" t="str">
        <f t="array" ref="AB712">IFERROR(INDEX(INDIRECT("'"&amp;VLOOKUP($C712,ModMap!$A$2:$B$21,2,FALSE)&amp;"'!AB:AB"),MATCH($K712,INDIRECT("'"&amp;VLOOKUP($C712,ModMap!$A$2:$B$21,2,FALSE)&amp;"'!$K:$K"),0)),"")</f>
        <v>N/A</v>
      </c>
      <c r="AC712" s="54" t="str">
        <f t="array" ref="AC712">IFERROR(INDEX(INDIRECT("'"&amp;VLOOKUP($C712,ModMap!$A$2:$B$21,2,FALSE)&amp;"'!AC:AC"),MATCH($K712,INDIRECT("'"&amp;VLOOKUP($C712,ModMap!$A$2:$B$21,2,FALSE)&amp;"'!$K:$K"),0)),"")</f>
        <v/>
      </c>
      <c r="AD712" s="45" t="s">
        <v>36</v>
      </c>
      <c r="AE712" s="54" t="str">
        <f t="array" ref="AE712">IFERROR(INDEX(INDIRECT("'"&amp;VLOOKUP($C712,ModMap!$A$2:$B$21,2,FALSE)&amp;"'!AE:AE"),MATCH($K712,INDIRECT("'"&amp;VLOOKUP($C712,ModMap!$A$2:$B$21,2,FALSE)&amp;"'!$K:$K"),0)),"")</f>
        <v>N/A</v>
      </c>
      <c r="AF712" s="54" t="str">
        <f t="array" ref="AF712">IFERROR(INDEX(INDIRECT("'"&amp;VLOOKUP($C712,ModMap!$A$2:$B$21,2,FALSE)&amp;"'!AF:AF"),MATCH($K712,INDIRECT("'"&amp;VLOOKUP($C712,ModMap!$A$2:$B$21,2,FALSE)&amp;"'!$K:$K"),0)),"")</f>
        <v/>
      </c>
      <c r="AG712" s="58" t="s">
        <v>33</v>
      </c>
      <c r="AH712" s="54" t="str">
        <f t="array" ref="AH712">IFERROR(INDEX(INDIRECT("'"&amp;VLOOKUP($C712,ModMap!$A$2:$B$21,2,FALSE)&amp;"'!AH:AH"),MATCH($K712,INDIRECT("'"&amp;VLOOKUP($C712,ModMap!$A$2:$B$21,2,FALSE)&amp;"'!$K:$K"),0)),"")</f>
        <v>Not Started</v>
      </c>
      <c r="AI712" s="54" t="str">
        <f t="array" ref="AI712">IFERROR(INDEX(INDIRECT("'"&amp;VLOOKUP($C712,ModMap!$A$2:$B$21,2,FALSE)&amp;"'!AI:AI"),MATCH($K712,INDIRECT("'"&amp;VLOOKUP($C712,ModMap!$A$2:$B$21,2,FALSE)&amp;"'!$K:$K"),0)),"")</f>
        <v>Unassigned</v>
      </c>
      <c r="AJ712" s="45" t="s">
        <v>36</v>
      </c>
      <c r="AK712" s="54" t="str">
        <f t="array" ref="AK712">IFERROR(INDEX(INDIRECT("'"&amp;VLOOKUP($C712,ModMap!$A$2:$B$21,2,FALSE)&amp;"'!AK:AK"),MATCH($K712,INDIRECT("'"&amp;VLOOKUP($C712,ModMap!$A$2:$B$21,2,FALSE)&amp;"'!$K:$K"),0)),"")</f>
        <v>N/A</v>
      </c>
      <c r="AL712" s="54" t="str">
        <f t="array" ref="AL712">IFERROR(INDEX(INDIRECT("'"&amp;VLOOKUP($C712,ModMap!$A$2:$B$21,2,FALSE)&amp;"'!AL:AL"),MATCH($K712,INDIRECT("'"&amp;VLOOKUP($C712,ModMap!$A$2:$B$21,2,FALSE)&amp;"'!$K:$K"),0)),"")</f>
        <v/>
      </c>
      <c r="AM712" s="54">
        <f t="shared" si="1"/>
        <v>2</v>
      </c>
      <c r="AN712" s="54" t="str">
        <f t="shared" si="2"/>
        <v>Not Started</v>
      </c>
      <c r="AO712" s="55" t="str">
        <f t="array" ref="AO712">IFERROR(INDEX(INDIRECT("'"&amp;VLOOKUP($C712,ModMap!$A$2:$B$21,2,FALSE)&amp;"'!AO:AO"),MATCH($K712,INDIRECT("'"&amp;VLOOKUP($C712,ModMap!$A$2:$B$21,2,FALSE)&amp;"'!$K:$K"),0)),"")</f>
        <v/>
      </c>
      <c r="AP712" s="53" t="str">
        <f t="array" ref="AP712">IFERROR(HYPERLINK("#'"&amp;VLOOKUP($C712,ModMap!$A$2:$B$21,2,FALSE)&amp;"'!V"&amp;MATCH($K712,INDIRECT("'"&amp;VLOOKUP($C712,ModMap!$A$2:$B$21,2,FALSE)&amp;"'!$K:$K"),0),"Edit on module sheet"),"")</f>
        <v>Edit on module sheet</v>
      </c>
    </row>
    <row r="713" ht="42.0" customHeight="1">
      <c r="A713" s="34">
        <v>711.0</v>
      </c>
      <c r="B713" s="34">
        <v>711.0</v>
      </c>
      <c r="C713" s="34" t="s">
        <v>133</v>
      </c>
      <c r="D713" s="35" t="s">
        <v>134</v>
      </c>
      <c r="E713" s="67" t="s">
        <v>62</v>
      </c>
      <c r="F713" s="85" t="s">
        <v>1900</v>
      </c>
      <c r="G713" s="35" t="s">
        <v>1901</v>
      </c>
      <c r="H713" s="34" t="s">
        <v>2063</v>
      </c>
      <c r="I713" s="34" t="s">
        <v>2064</v>
      </c>
      <c r="J713" s="35" t="s">
        <v>2065</v>
      </c>
      <c r="K713" s="34" t="s">
        <v>2072</v>
      </c>
      <c r="L713" s="35" t="s">
        <v>2073</v>
      </c>
      <c r="M713" s="62" t="s">
        <v>200</v>
      </c>
      <c r="N713" s="34" t="s">
        <v>1907</v>
      </c>
      <c r="O713" s="34" t="s">
        <v>1146</v>
      </c>
      <c r="P713" s="35" t="s">
        <v>2068</v>
      </c>
      <c r="Q713" s="35" t="s">
        <v>2069</v>
      </c>
      <c r="R713" s="34" t="s">
        <v>1910</v>
      </c>
      <c r="S713" s="34" t="s">
        <v>1920</v>
      </c>
      <c r="T713" s="34" t="str">
        <f t="array" ref="T713">IFERROR(INDEX(INDIRECT("'"&amp;VLOOKUP($C713,ModMap!$A$2:$B$21,2,FALSE)&amp;"'!T:T"),MATCH($K713,INDIRECT("'"&amp;VLOOKUP($C713,ModMap!$A$2:$B$21,2,FALSE)&amp;"'!$K:$K"),0)),"")</f>
        <v>Unassigned</v>
      </c>
      <c r="U713" s="58" t="s">
        <v>33</v>
      </c>
      <c r="V713" s="34" t="str">
        <f t="array" ref="V713">IFERROR(INDEX(INDIRECT("'"&amp;VLOOKUP($C713,ModMap!$A$2:$B$21,2,FALSE)&amp;"'!V:V"),MATCH($K713,INDIRECT("'"&amp;VLOOKUP($C713,ModMap!$A$2:$B$21,2,FALSE)&amp;"'!$K:$K"),0)),"")</f>
        <v>Not Started</v>
      </c>
      <c r="W713" s="34" t="str">
        <f t="array" ref="W713">IFERROR(INDEX(INDIRECT("'"&amp;VLOOKUP($C713,ModMap!$A$2:$B$21,2,FALSE)&amp;"'!W:W"),MATCH($K713,INDIRECT("'"&amp;VLOOKUP($C713,ModMap!$A$2:$B$21,2,FALSE)&amp;"'!$K:$K"),0)),"")</f>
        <v>Unassigned</v>
      </c>
      <c r="X713" s="45" t="s">
        <v>36</v>
      </c>
      <c r="Y713" s="34" t="str">
        <f t="array" ref="Y713">IFERROR(INDEX(INDIRECT("'"&amp;VLOOKUP($C713,ModMap!$A$2:$B$21,2,FALSE)&amp;"'!Y:Y"),MATCH($K713,INDIRECT("'"&amp;VLOOKUP($C713,ModMap!$A$2:$B$21,2,FALSE)&amp;"'!$K:$K"),0)),"")</f>
        <v>N/A</v>
      </c>
      <c r="Z713" s="34" t="str">
        <f t="array" ref="Z713">IFERROR(INDEX(INDIRECT("'"&amp;VLOOKUP($C713,ModMap!$A$2:$B$21,2,FALSE)&amp;"'!Z:Z"),MATCH($K713,INDIRECT("'"&amp;VLOOKUP($C713,ModMap!$A$2:$B$21,2,FALSE)&amp;"'!$K:$K"),0)),"")</f>
        <v/>
      </c>
      <c r="AA713" s="45" t="s">
        <v>36</v>
      </c>
      <c r="AB713" s="34" t="str">
        <f t="array" ref="AB713">IFERROR(INDEX(INDIRECT("'"&amp;VLOOKUP($C713,ModMap!$A$2:$B$21,2,FALSE)&amp;"'!AB:AB"),MATCH($K713,INDIRECT("'"&amp;VLOOKUP($C713,ModMap!$A$2:$B$21,2,FALSE)&amp;"'!$K:$K"),0)),"")</f>
        <v>N/A</v>
      </c>
      <c r="AC713" s="34" t="str">
        <f t="array" ref="AC713">IFERROR(INDEX(INDIRECT("'"&amp;VLOOKUP($C713,ModMap!$A$2:$B$21,2,FALSE)&amp;"'!AC:AC"),MATCH($K713,INDIRECT("'"&amp;VLOOKUP($C713,ModMap!$A$2:$B$21,2,FALSE)&amp;"'!$K:$K"),0)),"")</f>
        <v/>
      </c>
      <c r="AD713" s="58" t="s">
        <v>33</v>
      </c>
      <c r="AE713" s="34" t="str">
        <f t="array" ref="AE713">IFERROR(INDEX(INDIRECT("'"&amp;VLOOKUP($C713,ModMap!$A$2:$B$21,2,FALSE)&amp;"'!AE:AE"),MATCH($K713,INDIRECT("'"&amp;VLOOKUP($C713,ModMap!$A$2:$B$21,2,FALSE)&amp;"'!$K:$K"),0)),"")</f>
        <v>Not Started</v>
      </c>
      <c r="AF713" s="34" t="str">
        <f t="array" ref="AF713">IFERROR(INDEX(INDIRECT("'"&amp;VLOOKUP($C713,ModMap!$A$2:$B$21,2,FALSE)&amp;"'!AF:AF"),MATCH($K713,INDIRECT("'"&amp;VLOOKUP($C713,ModMap!$A$2:$B$21,2,FALSE)&amp;"'!$K:$K"),0)),"")</f>
        <v>Unassigned</v>
      </c>
      <c r="AG713" s="58" t="s">
        <v>33</v>
      </c>
      <c r="AH713" s="34" t="str">
        <f t="array" ref="AH713">IFERROR(INDEX(INDIRECT("'"&amp;VLOOKUP($C713,ModMap!$A$2:$B$21,2,FALSE)&amp;"'!AH:AH"),MATCH($K713,INDIRECT("'"&amp;VLOOKUP($C713,ModMap!$A$2:$B$21,2,FALSE)&amp;"'!$K:$K"),0)),"")</f>
        <v>Not Started</v>
      </c>
      <c r="AI713" s="34" t="str">
        <f t="array" ref="AI713">IFERROR(INDEX(INDIRECT("'"&amp;VLOOKUP($C713,ModMap!$A$2:$B$21,2,FALSE)&amp;"'!AI:AI"),MATCH($K713,INDIRECT("'"&amp;VLOOKUP($C713,ModMap!$A$2:$B$21,2,FALSE)&amp;"'!$K:$K"),0)),"")</f>
        <v>Unassigned</v>
      </c>
      <c r="AJ713" s="45" t="s">
        <v>36</v>
      </c>
      <c r="AK713" s="34" t="str">
        <f t="array" ref="AK713">IFERROR(INDEX(INDIRECT("'"&amp;VLOOKUP($C713,ModMap!$A$2:$B$21,2,FALSE)&amp;"'!AK:AK"),MATCH($K713,INDIRECT("'"&amp;VLOOKUP($C713,ModMap!$A$2:$B$21,2,FALSE)&amp;"'!$K:$K"),0)),"")</f>
        <v>N/A</v>
      </c>
      <c r="AL713" s="34" t="str">
        <f t="array" ref="AL713">IFERROR(INDEX(INDIRECT("'"&amp;VLOOKUP($C713,ModMap!$A$2:$B$21,2,FALSE)&amp;"'!AL:AL"),MATCH($K713,INDIRECT("'"&amp;VLOOKUP($C713,ModMap!$A$2:$B$21,2,FALSE)&amp;"'!$K:$K"),0)),"")</f>
        <v/>
      </c>
      <c r="AM713" s="34">
        <f t="shared" si="1"/>
        <v>3</v>
      </c>
      <c r="AN713" s="34" t="str">
        <f t="shared" si="2"/>
        <v>Not Started</v>
      </c>
      <c r="AO713" s="35" t="str">
        <f t="array" ref="AO713">IFERROR(INDEX(INDIRECT("'"&amp;VLOOKUP($C713,ModMap!$A$2:$B$21,2,FALSE)&amp;"'!AO:AO"),MATCH($K713,INDIRECT("'"&amp;VLOOKUP($C713,ModMap!$A$2:$B$21,2,FALSE)&amp;"'!$K:$K"),0)),"")</f>
        <v/>
      </c>
      <c r="AP713" s="53" t="str">
        <f t="array" ref="AP713">IFERROR(HYPERLINK("#'"&amp;VLOOKUP($C713,ModMap!$A$2:$B$21,2,FALSE)&amp;"'!V"&amp;MATCH($K713,INDIRECT("'"&amp;VLOOKUP($C713,ModMap!$A$2:$B$21,2,FALSE)&amp;"'!$K:$K"),0),"Edit on module sheet"),"")</f>
        <v>Edit on module sheet</v>
      </c>
    </row>
    <row r="714" ht="42.0" customHeight="1">
      <c r="A714" s="54">
        <v>712.0</v>
      </c>
      <c r="B714" s="54">
        <v>712.0</v>
      </c>
      <c r="C714" s="54" t="s">
        <v>133</v>
      </c>
      <c r="D714" s="55" t="s">
        <v>134</v>
      </c>
      <c r="E714" s="67" t="s">
        <v>62</v>
      </c>
      <c r="F714" s="85" t="s">
        <v>1900</v>
      </c>
      <c r="G714" s="55" t="s">
        <v>1901</v>
      </c>
      <c r="H714" s="54" t="s">
        <v>2063</v>
      </c>
      <c r="I714" s="54" t="s">
        <v>2064</v>
      </c>
      <c r="J714" s="55" t="s">
        <v>2065</v>
      </c>
      <c r="K714" s="54" t="s">
        <v>2081</v>
      </c>
      <c r="L714" s="55" t="s">
        <v>1925</v>
      </c>
      <c r="M714" s="62" t="s">
        <v>200</v>
      </c>
      <c r="N714" s="54" t="s">
        <v>1907</v>
      </c>
      <c r="O714" s="54" t="s">
        <v>1146</v>
      </c>
      <c r="P714" s="55" t="s">
        <v>2068</v>
      </c>
      <c r="Q714" s="55" t="s">
        <v>2069</v>
      </c>
      <c r="R714" s="54" t="s">
        <v>1910</v>
      </c>
      <c r="S714" s="54" t="s">
        <v>1928</v>
      </c>
      <c r="T714" s="54" t="str">
        <f t="array" ref="T714">IFERROR(INDEX(INDIRECT("'"&amp;VLOOKUP($C714,ModMap!$A$2:$B$21,2,FALSE)&amp;"'!T:T"),MATCH($K714,INDIRECT("'"&amp;VLOOKUP($C714,ModMap!$A$2:$B$21,2,FALSE)&amp;"'!$K:$K"),0)),"")</f>
        <v>Unassigned</v>
      </c>
      <c r="U714" s="58" t="s">
        <v>33</v>
      </c>
      <c r="V714" s="54" t="str">
        <f t="array" ref="V714">IFERROR(INDEX(INDIRECT("'"&amp;VLOOKUP($C714,ModMap!$A$2:$B$21,2,FALSE)&amp;"'!V:V"),MATCH($K714,INDIRECT("'"&amp;VLOOKUP($C714,ModMap!$A$2:$B$21,2,FALSE)&amp;"'!$K:$K"),0)),"")</f>
        <v>Not Started</v>
      </c>
      <c r="W714" s="54" t="str">
        <f t="array" ref="W714">IFERROR(INDEX(INDIRECT("'"&amp;VLOOKUP($C714,ModMap!$A$2:$B$21,2,FALSE)&amp;"'!W:W"),MATCH($K714,INDIRECT("'"&amp;VLOOKUP($C714,ModMap!$A$2:$B$21,2,FALSE)&amp;"'!$K:$K"),0)),"")</f>
        <v>Unassigned</v>
      </c>
      <c r="X714" s="45" t="s">
        <v>36</v>
      </c>
      <c r="Y714" s="54" t="str">
        <f t="array" ref="Y714">IFERROR(INDEX(INDIRECT("'"&amp;VLOOKUP($C714,ModMap!$A$2:$B$21,2,FALSE)&amp;"'!Y:Y"),MATCH($K714,INDIRECT("'"&amp;VLOOKUP($C714,ModMap!$A$2:$B$21,2,FALSE)&amp;"'!$K:$K"),0)),"")</f>
        <v>N/A</v>
      </c>
      <c r="Z714" s="54" t="str">
        <f t="array" ref="Z714">IFERROR(INDEX(INDIRECT("'"&amp;VLOOKUP($C714,ModMap!$A$2:$B$21,2,FALSE)&amp;"'!Z:Z"),MATCH($K714,INDIRECT("'"&amp;VLOOKUP($C714,ModMap!$A$2:$B$21,2,FALSE)&amp;"'!$K:$K"),0)),"")</f>
        <v/>
      </c>
      <c r="AA714" s="45" t="s">
        <v>36</v>
      </c>
      <c r="AB714" s="54" t="str">
        <f t="array" ref="AB714">IFERROR(INDEX(INDIRECT("'"&amp;VLOOKUP($C714,ModMap!$A$2:$B$21,2,FALSE)&amp;"'!AB:AB"),MATCH($K714,INDIRECT("'"&amp;VLOOKUP($C714,ModMap!$A$2:$B$21,2,FALSE)&amp;"'!$K:$K"),0)),"")</f>
        <v>N/A</v>
      </c>
      <c r="AC714" s="54" t="str">
        <f t="array" ref="AC714">IFERROR(INDEX(INDIRECT("'"&amp;VLOOKUP($C714,ModMap!$A$2:$B$21,2,FALSE)&amp;"'!AC:AC"),MATCH($K714,INDIRECT("'"&amp;VLOOKUP($C714,ModMap!$A$2:$B$21,2,FALSE)&amp;"'!$K:$K"),0)),"")</f>
        <v/>
      </c>
      <c r="AD714" s="45" t="s">
        <v>36</v>
      </c>
      <c r="AE714" s="54" t="str">
        <f t="array" ref="AE714">IFERROR(INDEX(INDIRECT("'"&amp;VLOOKUP($C714,ModMap!$A$2:$B$21,2,FALSE)&amp;"'!AE:AE"),MATCH($K714,INDIRECT("'"&amp;VLOOKUP($C714,ModMap!$A$2:$B$21,2,FALSE)&amp;"'!$K:$K"),0)),"")</f>
        <v>N/A</v>
      </c>
      <c r="AF714" s="54" t="str">
        <f t="array" ref="AF714">IFERROR(INDEX(INDIRECT("'"&amp;VLOOKUP($C714,ModMap!$A$2:$B$21,2,FALSE)&amp;"'!AF:AF"),MATCH($K714,INDIRECT("'"&amp;VLOOKUP($C714,ModMap!$A$2:$B$21,2,FALSE)&amp;"'!$K:$K"),0)),"")</f>
        <v/>
      </c>
      <c r="AG714" s="58" t="s">
        <v>33</v>
      </c>
      <c r="AH714" s="54" t="str">
        <f t="array" ref="AH714">IFERROR(INDEX(INDIRECT("'"&amp;VLOOKUP($C714,ModMap!$A$2:$B$21,2,FALSE)&amp;"'!AH:AH"),MATCH($K714,INDIRECT("'"&amp;VLOOKUP($C714,ModMap!$A$2:$B$21,2,FALSE)&amp;"'!$K:$K"),0)),"")</f>
        <v>Not Started</v>
      </c>
      <c r="AI714" s="54" t="str">
        <f t="array" ref="AI714">IFERROR(INDEX(INDIRECT("'"&amp;VLOOKUP($C714,ModMap!$A$2:$B$21,2,FALSE)&amp;"'!AI:AI"),MATCH($K714,INDIRECT("'"&amp;VLOOKUP($C714,ModMap!$A$2:$B$21,2,FALSE)&amp;"'!$K:$K"),0)),"")</f>
        <v>Unassigned</v>
      </c>
      <c r="AJ714" s="45" t="s">
        <v>36</v>
      </c>
      <c r="AK714" s="54" t="str">
        <f t="array" ref="AK714">IFERROR(INDEX(INDIRECT("'"&amp;VLOOKUP($C714,ModMap!$A$2:$B$21,2,FALSE)&amp;"'!AK:AK"),MATCH($K714,INDIRECT("'"&amp;VLOOKUP($C714,ModMap!$A$2:$B$21,2,FALSE)&amp;"'!$K:$K"),0)),"")</f>
        <v>N/A</v>
      </c>
      <c r="AL714" s="54" t="str">
        <f t="array" ref="AL714">IFERROR(INDEX(INDIRECT("'"&amp;VLOOKUP($C714,ModMap!$A$2:$B$21,2,FALSE)&amp;"'!AL:AL"),MATCH($K714,INDIRECT("'"&amp;VLOOKUP($C714,ModMap!$A$2:$B$21,2,FALSE)&amp;"'!$K:$K"),0)),"")</f>
        <v/>
      </c>
      <c r="AM714" s="54">
        <f t="shared" si="1"/>
        <v>2</v>
      </c>
      <c r="AN714" s="54" t="str">
        <f t="shared" si="2"/>
        <v>Not Started</v>
      </c>
      <c r="AO714" s="55" t="str">
        <f t="array" ref="AO714">IFERROR(INDEX(INDIRECT("'"&amp;VLOOKUP($C714,ModMap!$A$2:$B$21,2,FALSE)&amp;"'!AO:AO"),MATCH($K714,INDIRECT("'"&amp;VLOOKUP($C714,ModMap!$A$2:$B$21,2,FALSE)&amp;"'!$K:$K"),0)),"")</f>
        <v/>
      </c>
      <c r="AP714" s="53" t="str">
        <f t="array" ref="AP714">IFERROR(HYPERLINK("#'"&amp;VLOOKUP($C714,ModMap!$A$2:$B$21,2,FALSE)&amp;"'!V"&amp;MATCH($K714,INDIRECT("'"&amp;VLOOKUP($C714,ModMap!$A$2:$B$21,2,FALSE)&amp;"'!$K:$K"),0),"Edit on module sheet"),"")</f>
        <v>Edit on module sheet</v>
      </c>
    </row>
    <row r="715" ht="42.0" customHeight="1">
      <c r="A715" s="34">
        <v>713.0</v>
      </c>
      <c r="B715" s="34">
        <v>713.0</v>
      </c>
      <c r="C715" s="34" t="s">
        <v>133</v>
      </c>
      <c r="D715" s="35" t="s">
        <v>134</v>
      </c>
      <c r="E715" s="64" t="s">
        <v>69</v>
      </c>
      <c r="F715" s="85" t="s">
        <v>1900</v>
      </c>
      <c r="G715" s="35" t="s">
        <v>1901</v>
      </c>
      <c r="H715" s="34" t="s">
        <v>2063</v>
      </c>
      <c r="I715" s="34" t="s">
        <v>2064</v>
      </c>
      <c r="J715" s="35" t="s">
        <v>2065</v>
      </c>
      <c r="K715" s="34" t="s">
        <v>3939</v>
      </c>
      <c r="L715" s="35" t="s">
        <v>3940</v>
      </c>
      <c r="M715" s="58" t="s">
        <v>434</v>
      </c>
      <c r="N715" s="34" t="s">
        <v>1907</v>
      </c>
      <c r="O715" s="34" t="s">
        <v>1146</v>
      </c>
      <c r="P715" s="35" t="s">
        <v>2068</v>
      </c>
      <c r="Q715" s="35" t="s">
        <v>2069</v>
      </c>
      <c r="R715" s="34" t="s">
        <v>1910</v>
      </c>
      <c r="S715" s="34" t="s">
        <v>69</v>
      </c>
      <c r="T715" s="34" t="str">
        <f t="array" ref="T715">IFERROR(INDEX(INDIRECT("'"&amp;VLOOKUP($C715,ModMap!$A$2:$B$21,2,FALSE)&amp;"'!T:T"),MATCH($K715,INDIRECT("'"&amp;VLOOKUP($C715,ModMap!$A$2:$B$21,2,FALSE)&amp;"'!$K:$K"),0)),"")</f>
        <v>Unassigned</v>
      </c>
      <c r="U715" s="58" t="s">
        <v>33</v>
      </c>
      <c r="V715" s="34" t="str">
        <f t="array" ref="V715">IFERROR(INDEX(INDIRECT("'"&amp;VLOOKUP($C715,ModMap!$A$2:$B$21,2,FALSE)&amp;"'!V:V"),MATCH($K715,INDIRECT("'"&amp;VLOOKUP($C715,ModMap!$A$2:$B$21,2,FALSE)&amp;"'!$K:$K"),0)),"")</f>
        <v>Not Started</v>
      </c>
      <c r="W715" s="34" t="str">
        <f t="array" ref="W715">IFERROR(INDEX(INDIRECT("'"&amp;VLOOKUP($C715,ModMap!$A$2:$B$21,2,FALSE)&amp;"'!W:W"),MATCH($K715,INDIRECT("'"&amp;VLOOKUP($C715,ModMap!$A$2:$B$21,2,FALSE)&amp;"'!$K:$K"),0)),"")</f>
        <v>Unassigned</v>
      </c>
      <c r="X715" s="45" t="s">
        <v>36</v>
      </c>
      <c r="Y715" s="34" t="str">
        <f t="array" ref="Y715">IFERROR(INDEX(INDIRECT("'"&amp;VLOOKUP($C715,ModMap!$A$2:$B$21,2,FALSE)&amp;"'!Y:Y"),MATCH($K715,INDIRECT("'"&amp;VLOOKUP($C715,ModMap!$A$2:$B$21,2,FALSE)&amp;"'!$K:$K"),0)),"")</f>
        <v>N/A</v>
      </c>
      <c r="Z715" s="34" t="str">
        <f t="array" ref="Z715">IFERROR(INDEX(INDIRECT("'"&amp;VLOOKUP($C715,ModMap!$A$2:$B$21,2,FALSE)&amp;"'!Z:Z"),MATCH($K715,INDIRECT("'"&amp;VLOOKUP($C715,ModMap!$A$2:$B$21,2,FALSE)&amp;"'!$K:$K"),0)),"")</f>
        <v/>
      </c>
      <c r="AA715" s="45" t="s">
        <v>36</v>
      </c>
      <c r="AB715" s="34" t="str">
        <f t="array" ref="AB715">IFERROR(INDEX(INDIRECT("'"&amp;VLOOKUP($C715,ModMap!$A$2:$B$21,2,FALSE)&amp;"'!AB:AB"),MATCH($K715,INDIRECT("'"&amp;VLOOKUP($C715,ModMap!$A$2:$B$21,2,FALSE)&amp;"'!$K:$K"),0)),"")</f>
        <v>N/A</v>
      </c>
      <c r="AC715" s="34" t="str">
        <f t="array" ref="AC715">IFERROR(INDEX(INDIRECT("'"&amp;VLOOKUP($C715,ModMap!$A$2:$B$21,2,FALSE)&amp;"'!AC:AC"),MATCH($K715,INDIRECT("'"&amp;VLOOKUP($C715,ModMap!$A$2:$B$21,2,FALSE)&amp;"'!$K:$K"),0)),"")</f>
        <v/>
      </c>
      <c r="AD715" s="58" t="s">
        <v>33</v>
      </c>
      <c r="AE715" s="34" t="str">
        <f t="array" ref="AE715">IFERROR(INDEX(INDIRECT("'"&amp;VLOOKUP($C715,ModMap!$A$2:$B$21,2,FALSE)&amp;"'!AE:AE"),MATCH($K715,INDIRECT("'"&amp;VLOOKUP($C715,ModMap!$A$2:$B$21,2,FALSE)&amp;"'!$K:$K"),0)),"")</f>
        <v>Not Started</v>
      </c>
      <c r="AF715" s="34" t="str">
        <f t="array" ref="AF715">IFERROR(INDEX(INDIRECT("'"&amp;VLOOKUP($C715,ModMap!$A$2:$B$21,2,FALSE)&amp;"'!AF:AF"),MATCH($K715,INDIRECT("'"&amp;VLOOKUP($C715,ModMap!$A$2:$B$21,2,FALSE)&amp;"'!$K:$K"),0)),"")</f>
        <v>Unassigned</v>
      </c>
      <c r="AG715" s="58" t="s">
        <v>33</v>
      </c>
      <c r="AH715" s="34" t="str">
        <f t="array" ref="AH715">IFERROR(INDEX(INDIRECT("'"&amp;VLOOKUP($C715,ModMap!$A$2:$B$21,2,FALSE)&amp;"'!AH:AH"),MATCH($K715,INDIRECT("'"&amp;VLOOKUP($C715,ModMap!$A$2:$B$21,2,FALSE)&amp;"'!$K:$K"),0)),"")</f>
        <v>Not Started</v>
      </c>
      <c r="AI715" s="34" t="str">
        <f t="array" ref="AI715">IFERROR(INDEX(INDIRECT("'"&amp;VLOOKUP($C715,ModMap!$A$2:$B$21,2,FALSE)&amp;"'!AI:AI"),MATCH($K715,INDIRECT("'"&amp;VLOOKUP($C715,ModMap!$A$2:$B$21,2,FALSE)&amp;"'!$K:$K"),0)),"")</f>
        <v>Unassigned</v>
      </c>
      <c r="AJ715" s="45" t="s">
        <v>36</v>
      </c>
      <c r="AK715" s="34" t="str">
        <f t="array" ref="AK715">IFERROR(INDEX(INDIRECT("'"&amp;VLOOKUP($C715,ModMap!$A$2:$B$21,2,FALSE)&amp;"'!AK:AK"),MATCH($K715,INDIRECT("'"&amp;VLOOKUP($C715,ModMap!$A$2:$B$21,2,FALSE)&amp;"'!$K:$K"),0)),"")</f>
        <v>N/A</v>
      </c>
      <c r="AL715" s="34" t="str">
        <f t="array" ref="AL715">IFERROR(INDEX(INDIRECT("'"&amp;VLOOKUP($C715,ModMap!$A$2:$B$21,2,FALSE)&amp;"'!AL:AL"),MATCH($K715,INDIRECT("'"&amp;VLOOKUP($C715,ModMap!$A$2:$B$21,2,FALSE)&amp;"'!$K:$K"),0)),"")</f>
        <v/>
      </c>
      <c r="AM715" s="34">
        <f t="shared" si="1"/>
        <v>3</v>
      </c>
      <c r="AN715" s="34" t="str">
        <f t="shared" si="2"/>
        <v>Not Started</v>
      </c>
      <c r="AO715" s="35" t="str">
        <f t="array" ref="AO715">IFERROR(INDEX(INDIRECT("'"&amp;VLOOKUP($C715,ModMap!$A$2:$B$21,2,FALSE)&amp;"'!AO:AO"),MATCH($K715,INDIRECT("'"&amp;VLOOKUP($C715,ModMap!$A$2:$B$21,2,FALSE)&amp;"'!$K:$K"),0)),"")</f>
        <v/>
      </c>
      <c r="AP715" s="53" t="str">
        <f t="array" ref="AP715">IFERROR(HYPERLINK("#'"&amp;VLOOKUP($C715,ModMap!$A$2:$B$21,2,FALSE)&amp;"'!V"&amp;MATCH($K715,INDIRECT("'"&amp;VLOOKUP($C715,ModMap!$A$2:$B$21,2,FALSE)&amp;"'!$K:$K"),0),"Edit on module sheet"),"")</f>
        <v>Edit on module sheet</v>
      </c>
    </row>
    <row r="716" ht="42.0" customHeight="1">
      <c r="A716" s="54">
        <v>714.0</v>
      </c>
      <c r="B716" s="54">
        <v>714.0</v>
      </c>
      <c r="C716" s="54" t="s">
        <v>133</v>
      </c>
      <c r="D716" s="55" t="s">
        <v>134</v>
      </c>
      <c r="E716" s="67" t="s">
        <v>62</v>
      </c>
      <c r="F716" s="85" t="s">
        <v>1900</v>
      </c>
      <c r="G716" s="55" t="s">
        <v>1901</v>
      </c>
      <c r="H716" s="54" t="s">
        <v>2086</v>
      </c>
      <c r="I716" s="54" t="s">
        <v>2087</v>
      </c>
      <c r="J716" s="55" t="s">
        <v>2088</v>
      </c>
      <c r="K716" s="54" t="s">
        <v>2089</v>
      </c>
      <c r="L716" s="55" t="s">
        <v>2090</v>
      </c>
      <c r="M716" s="62" t="s">
        <v>200</v>
      </c>
      <c r="N716" s="54" t="s">
        <v>1907</v>
      </c>
      <c r="O716" s="54" t="s">
        <v>1146</v>
      </c>
      <c r="P716" s="55" t="s">
        <v>2091</v>
      </c>
      <c r="Q716" s="55" t="s">
        <v>2092</v>
      </c>
      <c r="R716" s="54" t="s">
        <v>1910</v>
      </c>
      <c r="S716" s="54" t="s">
        <v>1911</v>
      </c>
      <c r="T716" s="54" t="str">
        <f t="array" ref="T716">IFERROR(INDEX(INDIRECT("'"&amp;VLOOKUP($C716,ModMap!$A$2:$B$21,2,FALSE)&amp;"'!T:T"),MATCH($K716,INDIRECT("'"&amp;VLOOKUP($C716,ModMap!$A$2:$B$21,2,FALSE)&amp;"'!$K:$K"),0)),"")</f>
        <v>Unassigned</v>
      </c>
      <c r="U716" s="58" t="s">
        <v>33</v>
      </c>
      <c r="V716" s="54" t="str">
        <f t="array" ref="V716">IFERROR(INDEX(INDIRECT("'"&amp;VLOOKUP($C716,ModMap!$A$2:$B$21,2,FALSE)&amp;"'!V:V"),MATCH($K716,INDIRECT("'"&amp;VLOOKUP($C716,ModMap!$A$2:$B$21,2,FALSE)&amp;"'!$K:$K"),0)),"")</f>
        <v>Not Started</v>
      </c>
      <c r="W716" s="54" t="str">
        <f t="array" ref="W716">IFERROR(INDEX(INDIRECT("'"&amp;VLOOKUP($C716,ModMap!$A$2:$B$21,2,FALSE)&amp;"'!W:W"),MATCH($K716,INDIRECT("'"&amp;VLOOKUP($C716,ModMap!$A$2:$B$21,2,FALSE)&amp;"'!$K:$K"),0)),"")</f>
        <v>Unassigned</v>
      </c>
      <c r="X716" s="45" t="s">
        <v>36</v>
      </c>
      <c r="Y716" s="54" t="str">
        <f t="array" ref="Y716">IFERROR(INDEX(INDIRECT("'"&amp;VLOOKUP($C716,ModMap!$A$2:$B$21,2,FALSE)&amp;"'!Y:Y"),MATCH($K716,INDIRECT("'"&amp;VLOOKUP($C716,ModMap!$A$2:$B$21,2,FALSE)&amp;"'!$K:$K"),0)),"")</f>
        <v>N/A</v>
      </c>
      <c r="Z716" s="54" t="str">
        <f t="array" ref="Z716">IFERROR(INDEX(INDIRECT("'"&amp;VLOOKUP($C716,ModMap!$A$2:$B$21,2,FALSE)&amp;"'!Z:Z"),MATCH($K716,INDIRECT("'"&amp;VLOOKUP($C716,ModMap!$A$2:$B$21,2,FALSE)&amp;"'!$K:$K"),0)),"")</f>
        <v/>
      </c>
      <c r="AA716" s="45" t="s">
        <v>36</v>
      </c>
      <c r="AB716" s="54" t="str">
        <f t="array" ref="AB716">IFERROR(INDEX(INDIRECT("'"&amp;VLOOKUP($C716,ModMap!$A$2:$B$21,2,FALSE)&amp;"'!AB:AB"),MATCH($K716,INDIRECT("'"&amp;VLOOKUP($C716,ModMap!$A$2:$B$21,2,FALSE)&amp;"'!$K:$K"),0)),"")</f>
        <v>N/A</v>
      </c>
      <c r="AC716" s="54" t="str">
        <f t="array" ref="AC716">IFERROR(INDEX(INDIRECT("'"&amp;VLOOKUP($C716,ModMap!$A$2:$B$21,2,FALSE)&amp;"'!AC:AC"),MATCH($K716,INDIRECT("'"&amp;VLOOKUP($C716,ModMap!$A$2:$B$21,2,FALSE)&amp;"'!$K:$K"),0)),"")</f>
        <v/>
      </c>
      <c r="AD716" s="45" t="s">
        <v>36</v>
      </c>
      <c r="AE716" s="54" t="str">
        <f t="array" ref="AE716">IFERROR(INDEX(INDIRECT("'"&amp;VLOOKUP($C716,ModMap!$A$2:$B$21,2,FALSE)&amp;"'!AE:AE"),MATCH($K716,INDIRECT("'"&amp;VLOOKUP($C716,ModMap!$A$2:$B$21,2,FALSE)&amp;"'!$K:$K"),0)),"")</f>
        <v>N/A</v>
      </c>
      <c r="AF716" s="54" t="str">
        <f t="array" ref="AF716">IFERROR(INDEX(INDIRECT("'"&amp;VLOOKUP($C716,ModMap!$A$2:$B$21,2,FALSE)&amp;"'!AF:AF"),MATCH($K716,INDIRECT("'"&amp;VLOOKUP($C716,ModMap!$A$2:$B$21,2,FALSE)&amp;"'!$K:$K"),0)),"")</f>
        <v/>
      </c>
      <c r="AG716" s="58" t="s">
        <v>33</v>
      </c>
      <c r="AH716" s="54" t="str">
        <f t="array" ref="AH716">IFERROR(INDEX(INDIRECT("'"&amp;VLOOKUP($C716,ModMap!$A$2:$B$21,2,FALSE)&amp;"'!AH:AH"),MATCH($K716,INDIRECT("'"&amp;VLOOKUP($C716,ModMap!$A$2:$B$21,2,FALSE)&amp;"'!$K:$K"),0)),"")</f>
        <v>Not Started</v>
      </c>
      <c r="AI716" s="54" t="str">
        <f t="array" ref="AI716">IFERROR(INDEX(INDIRECT("'"&amp;VLOOKUP($C716,ModMap!$A$2:$B$21,2,FALSE)&amp;"'!AI:AI"),MATCH($K716,INDIRECT("'"&amp;VLOOKUP($C716,ModMap!$A$2:$B$21,2,FALSE)&amp;"'!$K:$K"),0)),"")</f>
        <v>Unassigned</v>
      </c>
      <c r="AJ716" s="45" t="s">
        <v>36</v>
      </c>
      <c r="AK716" s="54" t="str">
        <f t="array" ref="AK716">IFERROR(INDEX(INDIRECT("'"&amp;VLOOKUP($C716,ModMap!$A$2:$B$21,2,FALSE)&amp;"'!AK:AK"),MATCH($K716,INDIRECT("'"&amp;VLOOKUP($C716,ModMap!$A$2:$B$21,2,FALSE)&amp;"'!$K:$K"),0)),"")</f>
        <v>N/A</v>
      </c>
      <c r="AL716" s="54" t="str">
        <f t="array" ref="AL716">IFERROR(INDEX(INDIRECT("'"&amp;VLOOKUP($C716,ModMap!$A$2:$B$21,2,FALSE)&amp;"'!AL:AL"),MATCH($K716,INDIRECT("'"&amp;VLOOKUP($C716,ModMap!$A$2:$B$21,2,FALSE)&amp;"'!$K:$K"),0)),"")</f>
        <v/>
      </c>
      <c r="AM716" s="54">
        <f t="shared" si="1"/>
        <v>2</v>
      </c>
      <c r="AN716" s="54" t="str">
        <f t="shared" si="2"/>
        <v>Not Started</v>
      </c>
      <c r="AO716" s="55" t="str">
        <f t="array" ref="AO716">IFERROR(INDEX(INDIRECT("'"&amp;VLOOKUP($C716,ModMap!$A$2:$B$21,2,FALSE)&amp;"'!AO:AO"),MATCH($K716,INDIRECT("'"&amp;VLOOKUP($C716,ModMap!$A$2:$B$21,2,FALSE)&amp;"'!$K:$K"),0)),"")</f>
        <v/>
      </c>
      <c r="AP716" s="53" t="str">
        <f t="array" ref="AP716">IFERROR(HYPERLINK("#'"&amp;VLOOKUP($C716,ModMap!$A$2:$B$21,2,FALSE)&amp;"'!V"&amp;MATCH($K716,INDIRECT("'"&amp;VLOOKUP($C716,ModMap!$A$2:$B$21,2,FALSE)&amp;"'!$K:$K"),0),"Edit on module sheet"),"")</f>
        <v>Edit on module sheet</v>
      </c>
    </row>
    <row r="717" ht="42.0" customHeight="1">
      <c r="A717" s="34">
        <v>715.0</v>
      </c>
      <c r="B717" s="34">
        <v>715.0</v>
      </c>
      <c r="C717" s="34" t="s">
        <v>133</v>
      </c>
      <c r="D717" s="35" t="s">
        <v>134</v>
      </c>
      <c r="E717" s="67" t="s">
        <v>62</v>
      </c>
      <c r="F717" s="85" t="s">
        <v>1900</v>
      </c>
      <c r="G717" s="35" t="s">
        <v>1901</v>
      </c>
      <c r="H717" s="34" t="s">
        <v>2086</v>
      </c>
      <c r="I717" s="34" t="s">
        <v>2087</v>
      </c>
      <c r="J717" s="35" t="s">
        <v>2088</v>
      </c>
      <c r="K717" s="34" t="s">
        <v>2095</v>
      </c>
      <c r="L717" s="35" t="s">
        <v>2096</v>
      </c>
      <c r="M717" s="62" t="s">
        <v>200</v>
      </c>
      <c r="N717" s="34" t="s">
        <v>1907</v>
      </c>
      <c r="O717" s="34" t="s">
        <v>1146</v>
      </c>
      <c r="P717" s="35" t="s">
        <v>2091</v>
      </c>
      <c r="Q717" s="35" t="s">
        <v>2092</v>
      </c>
      <c r="R717" s="34" t="s">
        <v>1910</v>
      </c>
      <c r="S717" s="34" t="s">
        <v>1920</v>
      </c>
      <c r="T717" s="34" t="str">
        <f t="array" ref="T717">IFERROR(INDEX(INDIRECT("'"&amp;VLOOKUP($C717,ModMap!$A$2:$B$21,2,FALSE)&amp;"'!T:T"),MATCH($K717,INDIRECT("'"&amp;VLOOKUP($C717,ModMap!$A$2:$B$21,2,FALSE)&amp;"'!$K:$K"),0)),"")</f>
        <v>Unassigned</v>
      </c>
      <c r="U717" s="58" t="s">
        <v>33</v>
      </c>
      <c r="V717" s="34" t="str">
        <f t="array" ref="V717">IFERROR(INDEX(INDIRECT("'"&amp;VLOOKUP($C717,ModMap!$A$2:$B$21,2,FALSE)&amp;"'!V:V"),MATCH($K717,INDIRECT("'"&amp;VLOOKUP($C717,ModMap!$A$2:$B$21,2,FALSE)&amp;"'!$K:$K"),0)),"")</f>
        <v>Not Started</v>
      </c>
      <c r="W717" s="34" t="str">
        <f t="array" ref="W717">IFERROR(INDEX(INDIRECT("'"&amp;VLOOKUP($C717,ModMap!$A$2:$B$21,2,FALSE)&amp;"'!W:W"),MATCH($K717,INDIRECT("'"&amp;VLOOKUP($C717,ModMap!$A$2:$B$21,2,FALSE)&amp;"'!$K:$K"),0)),"")</f>
        <v>Unassigned</v>
      </c>
      <c r="X717" s="45" t="s">
        <v>36</v>
      </c>
      <c r="Y717" s="34" t="str">
        <f t="array" ref="Y717">IFERROR(INDEX(INDIRECT("'"&amp;VLOOKUP($C717,ModMap!$A$2:$B$21,2,FALSE)&amp;"'!Y:Y"),MATCH($K717,INDIRECT("'"&amp;VLOOKUP($C717,ModMap!$A$2:$B$21,2,FALSE)&amp;"'!$K:$K"),0)),"")</f>
        <v>N/A</v>
      </c>
      <c r="Z717" s="34" t="str">
        <f t="array" ref="Z717">IFERROR(INDEX(INDIRECT("'"&amp;VLOOKUP($C717,ModMap!$A$2:$B$21,2,FALSE)&amp;"'!Z:Z"),MATCH($K717,INDIRECT("'"&amp;VLOOKUP($C717,ModMap!$A$2:$B$21,2,FALSE)&amp;"'!$K:$K"),0)),"")</f>
        <v/>
      </c>
      <c r="AA717" s="45" t="s">
        <v>36</v>
      </c>
      <c r="AB717" s="34" t="str">
        <f t="array" ref="AB717">IFERROR(INDEX(INDIRECT("'"&amp;VLOOKUP($C717,ModMap!$A$2:$B$21,2,FALSE)&amp;"'!AB:AB"),MATCH($K717,INDIRECT("'"&amp;VLOOKUP($C717,ModMap!$A$2:$B$21,2,FALSE)&amp;"'!$K:$K"),0)),"")</f>
        <v>N/A</v>
      </c>
      <c r="AC717" s="34" t="str">
        <f t="array" ref="AC717">IFERROR(INDEX(INDIRECT("'"&amp;VLOOKUP($C717,ModMap!$A$2:$B$21,2,FALSE)&amp;"'!AC:AC"),MATCH($K717,INDIRECT("'"&amp;VLOOKUP($C717,ModMap!$A$2:$B$21,2,FALSE)&amp;"'!$K:$K"),0)),"")</f>
        <v/>
      </c>
      <c r="AD717" s="58" t="s">
        <v>33</v>
      </c>
      <c r="AE717" s="34" t="str">
        <f t="array" ref="AE717">IFERROR(INDEX(INDIRECT("'"&amp;VLOOKUP($C717,ModMap!$A$2:$B$21,2,FALSE)&amp;"'!AE:AE"),MATCH($K717,INDIRECT("'"&amp;VLOOKUP($C717,ModMap!$A$2:$B$21,2,FALSE)&amp;"'!$K:$K"),0)),"")</f>
        <v>Not Started</v>
      </c>
      <c r="AF717" s="34" t="str">
        <f t="array" ref="AF717">IFERROR(INDEX(INDIRECT("'"&amp;VLOOKUP($C717,ModMap!$A$2:$B$21,2,FALSE)&amp;"'!AF:AF"),MATCH($K717,INDIRECT("'"&amp;VLOOKUP($C717,ModMap!$A$2:$B$21,2,FALSE)&amp;"'!$K:$K"),0)),"")</f>
        <v>Unassigned</v>
      </c>
      <c r="AG717" s="58" t="s">
        <v>33</v>
      </c>
      <c r="AH717" s="34" t="str">
        <f t="array" ref="AH717">IFERROR(INDEX(INDIRECT("'"&amp;VLOOKUP($C717,ModMap!$A$2:$B$21,2,FALSE)&amp;"'!AH:AH"),MATCH($K717,INDIRECT("'"&amp;VLOOKUP($C717,ModMap!$A$2:$B$21,2,FALSE)&amp;"'!$K:$K"),0)),"")</f>
        <v>Not Started</v>
      </c>
      <c r="AI717" s="34" t="str">
        <f t="array" ref="AI717">IFERROR(INDEX(INDIRECT("'"&amp;VLOOKUP($C717,ModMap!$A$2:$B$21,2,FALSE)&amp;"'!AI:AI"),MATCH($K717,INDIRECT("'"&amp;VLOOKUP($C717,ModMap!$A$2:$B$21,2,FALSE)&amp;"'!$K:$K"),0)),"")</f>
        <v>Unassigned</v>
      </c>
      <c r="AJ717" s="45" t="s">
        <v>36</v>
      </c>
      <c r="AK717" s="34" t="str">
        <f t="array" ref="AK717">IFERROR(INDEX(INDIRECT("'"&amp;VLOOKUP($C717,ModMap!$A$2:$B$21,2,FALSE)&amp;"'!AK:AK"),MATCH($K717,INDIRECT("'"&amp;VLOOKUP($C717,ModMap!$A$2:$B$21,2,FALSE)&amp;"'!$K:$K"),0)),"")</f>
        <v>N/A</v>
      </c>
      <c r="AL717" s="34" t="str">
        <f t="array" ref="AL717">IFERROR(INDEX(INDIRECT("'"&amp;VLOOKUP($C717,ModMap!$A$2:$B$21,2,FALSE)&amp;"'!AL:AL"),MATCH($K717,INDIRECT("'"&amp;VLOOKUP($C717,ModMap!$A$2:$B$21,2,FALSE)&amp;"'!$K:$K"),0)),"")</f>
        <v/>
      </c>
      <c r="AM717" s="34">
        <f t="shared" si="1"/>
        <v>3</v>
      </c>
      <c r="AN717" s="34" t="str">
        <f t="shared" si="2"/>
        <v>Not Started</v>
      </c>
      <c r="AO717" s="35" t="str">
        <f t="array" ref="AO717">IFERROR(INDEX(INDIRECT("'"&amp;VLOOKUP($C717,ModMap!$A$2:$B$21,2,FALSE)&amp;"'!AO:AO"),MATCH($K717,INDIRECT("'"&amp;VLOOKUP($C717,ModMap!$A$2:$B$21,2,FALSE)&amp;"'!$K:$K"),0)),"")</f>
        <v/>
      </c>
      <c r="AP717" s="53" t="str">
        <f t="array" ref="AP717">IFERROR(HYPERLINK("#'"&amp;VLOOKUP($C717,ModMap!$A$2:$B$21,2,FALSE)&amp;"'!V"&amp;MATCH($K717,INDIRECT("'"&amp;VLOOKUP($C717,ModMap!$A$2:$B$21,2,FALSE)&amp;"'!$K:$K"),0),"Edit on module sheet"),"")</f>
        <v>Edit on module sheet</v>
      </c>
    </row>
    <row r="718" ht="42.0" customHeight="1">
      <c r="A718" s="54">
        <v>716.0</v>
      </c>
      <c r="B718" s="54">
        <v>716.0</v>
      </c>
      <c r="C718" s="54" t="s">
        <v>133</v>
      </c>
      <c r="D718" s="55" t="s">
        <v>134</v>
      </c>
      <c r="E718" s="67" t="s">
        <v>62</v>
      </c>
      <c r="F718" s="85" t="s">
        <v>1900</v>
      </c>
      <c r="G718" s="55" t="s">
        <v>1901</v>
      </c>
      <c r="H718" s="54" t="s">
        <v>2086</v>
      </c>
      <c r="I718" s="54" t="s">
        <v>2087</v>
      </c>
      <c r="J718" s="55" t="s">
        <v>2088</v>
      </c>
      <c r="K718" s="54" t="s">
        <v>2099</v>
      </c>
      <c r="L718" s="55" t="s">
        <v>1925</v>
      </c>
      <c r="M718" s="62" t="s">
        <v>200</v>
      </c>
      <c r="N718" s="54" t="s">
        <v>1907</v>
      </c>
      <c r="O718" s="54" t="s">
        <v>1146</v>
      </c>
      <c r="P718" s="55" t="s">
        <v>2091</v>
      </c>
      <c r="Q718" s="55" t="s">
        <v>2092</v>
      </c>
      <c r="R718" s="54" t="s">
        <v>1910</v>
      </c>
      <c r="S718" s="54" t="s">
        <v>1928</v>
      </c>
      <c r="T718" s="54" t="str">
        <f t="array" ref="T718">IFERROR(INDEX(INDIRECT("'"&amp;VLOOKUP($C718,ModMap!$A$2:$B$21,2,FALSE)&amp;"'!T:T"),MATCH($K718,INDIRECT("'"&amp;VLOOKUP($C718,ModMap!$A$2:$B$21,2,FALSE)&amp;"'!$K:$K"),0)),"")</f>
        <v>Unassigned</v>
      </c>
      <c r="U718" s="58" t="s">
        <v>33</v>
      </c>
      <c r="V718" s="54" t="str">
        <f t="array" ref="V718">IFERROR(INDEX(INDIRECT("'"&amp;VLOOKUP($C718,ModMap!$A$2:$B$21,2,FALSE)&amp;"'!V:V"),MATCH($K718,INDIRECT("'"&amp;VLOOKUP($C718,ModMap!$A$2:$B$21,2,FALSE)&amp;"'!$K:$K"),0)),"")</f>
        <v>Not Started</v>
      </c>
      <c r="W718" s="54" t="str">
        <f t="array" ref="W718">IFERROR(INDEX(INDIRECT("'"&amp;VLOOKUP($C718,ModMap!$A$2:$B$21,2,FALSE)&amp;"'!W:W"),MATCH($K718,INDIRECT("'"&amp;VLOOKUP($C718,ModMap!$A$2:$B$21,2,FALSE)&amp;"'!$K:$K"),0)),"")</f>
        <v>Unassigned</v>
      </c>
      <c r="X718" s="45" t="s">
        <v>36</v>
      </c>
      <c r="Y718" s="54" t="str">
        <f t="array" ref="Y718">IFERROR(INDEX(INDIRECT("'"&amp;VLOOKUP($C718,ModMap!$A$2:$B$21,2,FALSE)&amp;"'!Y:Y"),MATCH($K718,INDIRECT("'"&amp;VLOOKUP($C718,ModMap!$A$2:$B$21,2,FALSE)&amp;"'!$K:$K"),0)),"")</f>
        <v>N/A</v>
      </c>
      <c r="Z718" s="54" t="str">
        <f t="array" ref="Z718">IFERROR(INDEX(INDIRECT("'"&amp;VLOOKUP($C718,ModMap!$A$2:$B$21,2,FALSE)&amp;"'!Z:Z"),MATCH($K718,INDIRECT("'"&amp;VLOOKUP($C718,ModMap!$A$2:$B$21,2,FALSE)&amp;"'!$K:$K"),0)),"")</f>
        <v/>
      </c>
      <c r="AA718" s="45" t="s">
        <v>36</v>
      </c>
      <c r="AB718" s="54" t="str">
        <f t="array" ref="AB718">IFERROR(INDEX(INDIRECT("'"&amp;VLOOKUP($C718,ModMap!$A$2:$B$21,2,FALSE)&amp;"'!AB:AB"),MATCH($K718,INDIRECT("'"&amp;VLOOKUP($C718,ModMap!$A$2:$B$21,2,FALSE)&amp;"'!$K:$K"),0)),"")</f>
        <v>N/A</v>
      </c>
      <c r="AC718" s="54" t="str">
        <f t="array" ref="AC718">IFERROR(INDEX(INDIRECT("'"&amp;VLOOKUP($C718,ModMap!$A$2:$B$21,2,FALSE)&amp;"'!AC:AC"),MATCH($K718,INDIRECT("'"&amp;VLOOKUP($C718,ModMap!$A$2:$B$21,2,FALSE)&amp;"'!$K:$K"),0)),"")</f>
        <v/>
      </c>
      <c r="AD718" s="45" t="s">
        <v>36</v>
      </c>
      <c r="AE718" s="54" t="str">
        <f t="array" ref="AE718">IFERROR(INDEX(INDIRECT("'"&amp;VLOOKUP($C718,ModMap!$A$2:$B$21,2,FALSE)&amp;"'!AE:AE"),MATCH($K718,INDIRECT("'"&amp;VLOOKUP($C718,ModMap!$A$2:$B$21,2,FALSE)&amp;"'!$K:$K"),0)),"")</f>
        <v>N/A</v>
      </c>
      <c r="AF718" s="54" t="str">
        <f t="array" ref="AF718">IFERROR(INDEX(INDIRECT("'"&amp;VLOOKUP($C718,ModMap!$A$2:$B$21,2,FALSE)&amp;"'!AF:AF"),MATCH($K718,INDIRECT("'"&amp;VLOOKUP($C718,ModMap!$A$2:$B$21,2,FALSE)&amp;"'!$K:$K"),0)),"")</f>
        <v/>
      </c>
      <c r="AG718" s="58" t="s">
        <v>33</v>
      </c>
      <c r="AH718" s="54" t="str">
        <f t="array" ref="AH718">IFERROR(INDEX(INDIRECT("'"&amp;VLOOKUP($C718,ModMap!$A$2:$B$21,2,FALSE)&amp;"'!AH:AH"),MATCH($K718,INDIRECT("'"&amp;VLOOKUP($C718,ModMap!$A$2:$B$21,2,FALSE)&amp;"'!$K:$K"),0)),"")</f>
        <v>Not Started</v>
      </c>
      <c r="AI718" s="54" t="str">
        <f t="array" ref="AI718">IFERROR(INDEX(INDIRECT("'"&amp;VLOOKUP($C718,ModMap!$A$2:$B$21,2,FALSE)&amp;"'!AI:AI"),MATCH($K718,INDIRECT("'"&amp;VLOOKUP($C718,ModMap!$A$2:$B$21,2,FALSE)&amp;"'!$K:$K"),0)),"")</f>
        <v>Unassigned</v>
      </c>
      <c r="AJ718" s="45" t="s">
        <v>36</v>
      </c>
      <c r="AK718" s="54" t="str">
        <f t="array" ref="AK718">IFERROR(INDEX(INDIRECT("'"&amp;VLOOKUP($C718,ModMap!$A$2:$B$21,2,FALSE)&amp;"'!AK:AK"),MATCH($K718,INDIRECT("'"&amp;VLOOKUP($C718,ModMap!$A$2:$B$21,2,FALSE)&amp;"'!$K:$K"),0)),"")</f>
        <v>N/A</v>
      </c>
      <c r="AL718" s="54" t="str">
        <f t="array" ref="AL718">IFERROR(INDEX(INDIRECT("'"&amp;VLOOKUP($C718,ModMap!$A$2:$B$21,2,FALSE)&amp;"'!AL:AL"),MATCH($K718,INDIRECT("'"&amp;VLOOKUP($C718,ModMap!$A$2:$B$21,2,FALSE)&amp;"'!$K:$K"),0)),"")</f>
        <v/>
      </c>
      <c r="AM718" s="54">
        <f t="shared" si="1"/>
        <v>2</v>
      </c>
      <c r="AN718" s="54" t="str">
        <f t="shared" si="2"/>
        <v>Not Started</v>
      </c>
      <c r="AO718" s="55" t="str">
        <f t="array" ref="AO718">IFERROR(INDEX(INDIRECT("'"&amp;VLOOKUP($C718,ModMap!$A$2:$B$21,2,FALSE)&amp;"'!AO:AO"),MATCH($K718,INDIRECT("'"&amp;VLOOKUP($C718,ModMap!$A$2:$B$21,2,FALSE)&amp;"'!$K:$K"),0)),"")</f>
        <v/>
      </c>
      <c r="AP718" s="53" t="str">
        <f t="array" ref="AP718">IFERROR(HYPERLINK("#'"&amp;VLOOKUP($C718,ModMap!$A$2:$B$21,2,FALSE)&amp;"'!V"&amp;MATCH($K718,INDIRECT("'"&amp;VLOOKUP($C718,ModMap!$A$2:$B$21,2,FALSE)&amp;"'!$K:$K"),0),"Edit on module sheet"),"")</f>
        <v>Edit on module sheet</v>
      </c>
    </row>
    <row r="719" ht="42.0" customHeight="1">
      <c r="A719" s="34">
        <v>717.0</v>
      </c>
      <c r="B719" s="34">
        <v>717.0</v>
      </c>
      <c r="C719" s="34" t="s">
        <v>133</v>
      </c>
      <c r="D719" s="35" t="s">
        <v>134</v>
      </c>
      <c r="E719" s="64" t="s">
        <v>69</v>
      </c>
      <c r="F719" s="85" t="s">
        <v>1900</v>
      </c>
      <c r="G719" s="35" t="s">
        <v>1901</v>
      </c>
      <c r="H719" s="34" t="s">
        <v>2086</v>
      </c>
      <c r="I719" s="34" t="s">
        <v>2087</v>
      </c>
      <c r="J719" s="35" t="s">
        <v>2088</v>
      </c>
      <c r="K719" s="34" t="s">
        <v>3941</v>
      </c>
      <c r="L719" s="35" t="s">
        <v>3942</v>
      </c>
      <c r="M719" s="58" t="s">
        <v>434</v>
      </c>
      <c r="N719" s="34" t="s">
        <v>1907</v>
      </c>
      <c r="O719" s="34" t="s">
        <v>1146</v>
      </c>
      <c r="P719" s="35" t="s">
        <v>2091</v>
      </c>
      <c r="Q719" s="35" t="s">
        <v>2092</v>
      </c>
      <c r="R719" s="34" t="s">
        <v>1910</v>
      </c>
      <c r="S719" s="34" t="s">
        <v>69</v>
      </c>
      <c r="T719" s="34" t="str">
        <f t="array" ref="T719">IFERROR(INDEX(INDIRECT("'"&amp;VLOOKUP($C719,ModMap!$A$2:$B$21,2,FALSE)&amp;"'!T:T"),MATCH($K719,INDIRECT("'"&amp;VLOOKUP($C719,ModMap!$A$2:$B$21,2,FALSE)&amp;"'!$K:$K"),0)),"")</f>
        <v>Unassigned</v>
      </c>
      <c r="U719" s="58" t="s">
        <v>33</v>
      </c>
      <c r="V719" s="34" t="str">
        <f t="array" ref="V719">IFERROR(INDEX(INDIRECT("'"&amp;VLOOKUP($C719,ModMap!$A$2:$B$21,2,FALSE)&amp;"'!V:V"),MATCH($K719,INDIRECT("'"&amp;VLOOKUP($C719,ModMap!$A$2:$B$21,2,FALSE)&amp;"'!$K:$K"),0)),"")</f>
        <v>Not Started</v>
      </c>
      <c r="W719" s="34" t="str">
        <f t="array" ref="W719">IFERROR(INDEX(INDIRECT("'"&amp;VLOOKUP($C719,ModMap!$A$2:$B$21,2,FALSE)&amp;"'!W:W"),MATCH($K719,INDIRECT("'"&amp;VLOOKUP($C719,ModMap!$A$2:$B$21,2,FALSE)&amp;"'!$K:$K"),0)),"")</f>
        <v>Unassigned</v>
      </c>
      <c r="X719" s="45" t="s">
        <v>36</v>
      </c>
      <c r="Y719" s="34" t="str">
        <f t="array" ref="Y719">IFERROR(INDEX(INDIRECT("'"&amp;VLOOKUP($C719,ModMap!$A$2:$B$21,2,FALSE)&amp;"'!Y:Y"),MATCH($K719,INDIRECT("'"&amp;VLOOKUP($C719,ModMap!$A$2:$B$21,2,FALSE)&amp;"'!$K:$K"),0)),"")</f>
        <v>N/A</v>
      </c>
      <c r="Z719" s="34" t="str">
        <f t="array" ref="Z719">IFERROR(INDEX(INDIRECT("'"&amp;VLOOKUP($C719,ModMap!$A$2:$B$21,2,FALSE)&amp;"'!Z:Z"),MATCH($K719,INDIRECT("'"&amp;VLOOKUP($C719,ModMap!$A$2:$B$21,2,FALSE)&amp;"'!$K:$K"),0)),"")</f>
        <v/>
      </c>
      <c r="AA719" s="45" t="s">
        <v>36</v>
      </c>
      <c r="AB719" s="34" t="str">
        <f t="array" ref="AB719">IFERROR(INDEX(INDIRECT("'"&amp;VLOOKUP($C719,ModMap!$A$2:$B$21,2,FALSE)&amp;"'!AB:AB"),MATCH($K719,INDIRECT("'"&amp;VLOOKUP($C719,ModMap!$A$2:$B$21,2,FALSE)&amp;"'!$K:$K"),0)),"")</f>
        <v>N/A</v>
      </c>
      <c r="AC719" s="34" t="str">
        <f t="array" ref="AC719">IFERROR(INDEX(INDIRECT("'"&amp;VLOOKUP($C719,ModMap!$A$2:$B$21,2,FALSE)&amp;"'!AC:AC"),MATCH($K719,INDIRECT("'"&amp;VLOOKUP($C719,ModMap!$A$2:$B$21,2,FALSE)&amp;"'!$K:$K"),0)),"")</f>
        <v/>
      </c>
      <c r="AD719" s="58" t="s">
        <v>33</v>
      </c>
      <c r="AE719" s="34" t="str">
        <f t="array" ref="AE719">IFERROR(INDEX(INDIRECT("'"&amp;VLOOKUP($C719,ModMap!$A$2:$B$21,2,FALSE)&amp;"'!AE:AE"),MATCH($K719,INDIRECT("'"&amp;VLOOKUP($C719,ModMap!$A$2:$B$21,2,FALSE)&amp;"'!$K:$K"),0)),"")</f>
        <v>Not Started</v>
      </c>
      <c r="AF719" s="34" t="str">
        <f t="array" ref="AF719">IFERROR(INDEX(INDIRECT("'"&amp;VLOOKUP($C719,ModMap!$A$2:$B$21,2,FALSE)&amp;"'!AF:AF"),MATCH($K719,INDIRECT("'"&amp;VLOOKUP($C719,ModMap!$A$2:$B$21,2,FALSE)&amp;"'!$K:$K"),0)),"")</f>
        <v>Unassigned</v>
      </c>
      <c r="AG719" s="58" t="s">
        <v>33</v>
      </c>
      <c r="AH719" s="34" t="str">
        <f t="array" ref="AH719">IFERROR(INDEX(INDIRECT("'"&amp;VLOOKUP($C719,ModMap!$A$2:$B$21,2,FALSE)&amp;"'!AH:AH"),MATCH($K719,INDIRECT("'"&amp;VLOOKUP($C719,ModMap!$A$2:$B$21,2,FALSE)&amp;"'!$K:$K"),0)),"")</f>
        <v>Not Started</v>
      </c>
      <c r="AI719" s="34" t="str">
        <f t="array" ref="AI719">IFERROR(INDEX(INDIRECT("'"&amp;VLOOKUP($C719,ModMap!$A$2:$B$21,2,FALSE)&amp;"'!AI:AI"),MATCH($K719,INDIRECT("'"&amp;VLOOKUP($C719,ModMap!$A$2:$B$21,2,FALSE)&amp;"'!$K:$K"),0)),"")</f>
        <v>Unassigned</v>
      </c>
      <c r="AJ719" s="45" t="s">
        <v>36</v>
      </c>
      <c r="AK719" s="34" t="str">
        <f t="array" ref="AK719">IFERROR(INDEX(INDIRECT("'"&amp;VLOOKUP($C719,ModMap!$A$2:$B$21,2,FALSE)&amp;"'!AK:AK"),MATCH($K719,INDIRECT("'"&amp;VLOOKUP($C719,ModMap!$A$2:$B$21,2,FALSE)&amp;"'!$K:$K"),0)),"")</f>
        <v>N/A</v>
      </c>
      <c r="AL719" s="34" t="str">
        <f t="array" ref="AL719">IFERROR(INDEX(INDIRECT("'"&amp;VLOOKUP($C719,ModMap!$A$2:$B$21,2,FALSE)&amp;"'!AL:AL"),MATCH($K719,INDIRECT("'"&amp;VLOOKUP($C719,ModMap!$A$2:$B$21,2,FALSE)&amp;"'!$K:$K"),0)),"")</f>
        <v/>
      </c>
      <c r="AM719" s="34">
        <f t="shared" si="1"/>
        <v>3</v>
      </c>
      <c r="AN719" s="34" t="str">
        <f t="shared" si="2"/>
        <v>Not Started</v>
      </c>
      <c r="AO719" s="35" t="str">
        <f t="array" ref="AO719">IFERROR(INDEX(INDIRECT("'"&amp;VLOOKUP($C719,ModMap!$A$2:$B$21,2,FALSE)&amp;"'!AO:AO"),MATCH($K719,INDIRECT("'"&amp;VLOOKUP($C719,ModMap!$A$2:$B$21,2,FALSE)&amp;"'!$K:$K"),0)),"")</f>
        <v/>
      </c>
      <c r="AP719" s="53" t="str">
        <f t="array" ref="AP719">IFERROR(HYPERLINK("#'"&amp;VLOOKUP($C719,ModMap!$A$2:$B$21,2,FALSE)&amp;"'!V"&amp;MATCH($K719,INDIRECT("'"&amp;VLOOKUP($C719,ModMap!$A$2:$B$21,2,FALSE)&amp;"'!$K:$K"),0),"Edit on module sheet"),"")</f>
        <v>Edit on module sheet</v>
      </c>
    </row>
    <row r="720" ht="42.0" customHeight="1">
      <c r="A720" s="54">
        <v>718.0</v>
      </c>
      <c r="B720" s="54">
        <v>718.0</v>
      </c>
      <c r="C720" s="54" t="s">
        <v>133</v>
      </c>
      <c r="D720" s="55" t="s">
        <v>134</v>
      </c>
      <c r="E720" s="67" t="s">
        <v>62</v>
      </c>
      <c r="F720" s="85" t="s">
        <v>1900</v>
      </c>
      <c r="G720" s="55" t="s">
        <v>1901</v>
      </c>
      <c r="H720" s="54" t="s">
        <v>2107</v>
      </c>
      <c r="I720" s="54" t="s">
        <v>2108</v>
      </c>
      <c r="J720" s="55" t="s">
        <v>2109</v>
      </c>
      <c r="K720" s="54" t="s">
        <v>2110</v>
      </c>
      <c r="L720" s="55" t="s">
        <v>2111</v>
      </c>
      <c r="M720" s="62" t="s">
        <v>200</v>
      </c>
      <c r="N720" s="54" t="s">
        <v>1907</v>
      </c>
      <c r="O720" s="54" t="s">
        <v>1146</v>
      </c>
      <c r="P720" s="55" t="s">
        <v>2112</v>
      </c>
      <c r="Q720" s="55" t="s">
        <v>2113</v>
      </c>
      <c r="R720" s="54" t="s">
        <v>1910</v>
      </c>
      <c r="S720" s="54" t="s">
        <v>1911</v>
      </c>
      <c r="T720" s="54" t="str">
        <f t="array" ref="T720">IFERROR(INDEX(INDIRECT("'"&amp;VLOOKUP($C720,ModMap!$A$2:$B$21,2,FALSE)&amp;"'!T:T"),MATCH($K720,INDIRECT("'"&amp;VLOOKUP($C720,ModMap!$A$2:$B$21,2,FALSE)&amp;"'!$K:$K"),0)),"")</f>
        <v>Unassigned</v>
      </c>
      <c r="U720" s="58" t="s">
        <v>33</v>
      </c>
      <c r="V720" s="54" t="str">
        <f t="array" ref="V720">IFERROR(INDEX(INDIRECT("'"&amp;VLOOKUP($C720,ModMap!$A$2:$B$21,2,FALSE)&amp;"'!V:V"),MATCH($K720,INDIRECT("'"&amp;VLOOKUP($C720,ModMap!$A$2:$B$21,2,FALSE)&amp;"'!$K:$K"),0)),"")</f>
        <v>Not Started</v>
      </c>
      <c r="W720" s="54" t="str">
        <f t="array" ref="W720">IFERROR(INDEX(INDIRECT("'"&amp;VLOOKUP($C720,ModMap!$A$2:$B$21,2,FALSE)&amp;"'!W:W"),MATCH($K720,INDIRECT("'"&amp;VLOOKUP($C720,ModMap!$A$2:$B$21,2,FALSE)&amp;"'!$K:$K"),0)),"")</f>
        <v>Unassigned</v>
      </c>
      <c r="X720" s="45" t="s">
        <v>36</v>
      </c>
      <c r="Y720" s="54" t="str">
        <f t="array" ref="Y720">IFERROR(INDEX(INDIRECT("'"&amp;VLOOKUP($C720,ModMap!$A$2:$B$21,2,FALSE)&amp;"'!Y:Y"),MATCH($K720,INDIRECT("'"&amp;VLOOKUP($C720,ModMap!$A$2:$B$21,2,FALSE)&amp;"'!$K:$K"),0)),"")</f>
        <v>N/A</v>
      </c>
      <c r="Z720" s="54" t="str">
        <f t="array" ref="Z720">IFERROR(INDEX(INDIRECT("'"&amp;VLOOKUP($C720,ModMap!$A$2:$B$21,2,FALSE)&amp;"'!Z:Z"),MATCH($K720,INDIRECT("'"&amp;VLOOKUP($C720,ModMap!$A$2:$B$21,2,FALSE)&amp;"'!$K:$K"),0)),"")</f>
        <v/>
      </c>
      <c r="AA720" s="45" t="s">
        <v>36</v>
      </c>
      <c r="AB720" s="54" t="str">
        <f t="array" ref="AB720">IFERROR(INDEX(INDIRECT("'"&amp;VLOOKUP($C720,ModMap!$A$2:$B$21,2,FALSE)&amp;"'!AB:AB"),MATCH($K720,INDIRECT("'"&amp;VLOOKUP($C720,ModMap!$A$2:$B$21,2,FALSE)&amp;"'!$K:$K"),0)),"")</f>
        <v>N/A</v>
      </c>
      <c r="AC720" s="54" t="str">
        <f t="array" ref="AC720">IFERROR(INDEX(INDIRECT("'"&amp;VLOOKUP($C720,ModMap!$A$2:$B$21,2,FALSE)&amp;"'!AC:AC"),MATCH($K720,INDIRECT("'"&amp;VLOOKUP($C720,ModMap!$A$2:$B$21,2,FALSE)&amp;"'!$K:$K"),0)),"")</f>
        <v/>
      </c>
      <c r="AD720" s="45" t="s">
        <v>36</v>
      </c>
      <c r="AE720" s="54" t="str">
        <f t="array" ref="AE720">IFERROR(INDEX(INDIRECT("'"&amp;VLOOKUP($C720,ModMap!$A$2:$B$21,2,FALSE)&amp;"'!AE:AE"),MATCH($K720,INDIRECT("'"&amp;VLOOKUP($C720,ModMap!$A$2:$B$21,2,FALSE)&amp;"'!$K:$K"),0)),"")</f>
        <v>N/A</v>
      </c>
      <c r="AF720" s="54" t="str">
        <f t="array" ref="AF720">IFERROR(INDEX(INDIRECT("'"&amp;VLOOKUP($C720,ModMap!$A$2:$B$21,2,FALSE)&amp;"'!AF:AF"),MATCH($K720,INDIRECT("'"&amp;VLOOKUP($C720,ModMap!$A$2:$B$21,2,FALSE)&amp;"'!$K:$K"),0)),"")</f>
        <v/>
      </c>
      <c r="AG720" s="58" t="s">
        <v>33</v>
      </c>
      <c r="AH720" s="54" t="str">
        <f t="array" ref="AH720">IFERROR(INDEX(INDIRECT("'"&amp;VLOOKUP($C720,ModMap!$A$2:$B$21,2,FALSE)&amp;"'!AH:AH"),MATCH($K720,INDIRECT("'"&amp;VLOOKUP($C720,ModMap!$A$2:$B$21,2,FALSE)&amp;"'!$K:$K"),0)),"")</f>
        <v>Not Started</v>
      </c>
      <c r="AI720" s="54" t="str">
        <f t="array" ref="AI720">IFERROR(INDEX(INDIRECT("'"&amp;VLOOKUP($C720,ModMap!$A$2:$B$21,2,FALSE)&amp;"'!AI:AI"),MATCH($K720,INDIRECT("'"&amp;VLOOKUP($C720,ModMap!$A$2:$B$21,2,FALSE)&amp;"'!$K:$K"),0)),"")</f>
        <v>Unassigned</v>
      </c>
      <c r="AJ720" s="45" t="s">
        <v>36</v>
      </c>
      <c r="AK720" s="54" t="str">
        <f t="array" ref="AK720">IFERROR(INDEX(INDIRECT("'"&amp;VLOOKUP($C720,ModMap!$A$2:$B$21,2,FALSE)&amp;"'!AK:AK"),MATCH($K720,INDIRECT("'"&amp;VLOOKUP($C720,ModMap!$A$2:$B$21,2,FALSE)&amp;"'!$K:$K"),0)),"")</f>
        <v>N/A</v>
      </c>
      <c r="AL720" s="54" t="str">
        <f t="array" ref="AL720">IFERROR(INDEX(INDIRECT("'"&amp;VLOOKUP($C720,ModMap!$A$2:$B$21,2,FALSE)&amp;"'!AL:AL"),MATCH($K720,INDIRECT("'"&amp;VLOOKUP($C720,ModMap!$A$2:$B$21,2,FALSE)&amp;"'!$K:$K"),0)),"")</f>
        <v/>
      </c>
      <c r="AM720" s="54">
        <f t="shared" si="1"/>
        <v>2</v>
      </c>
      <c r="AN720" s="54" t="str">
        <f t="shared" si="2"/>
        <v>Not Started</v>
      </c>
      <c r="AO720" s="55" t="str">
        <f t="array" ref="AO720">IFERROR(INDEX(INDIRECT("'"&amp;VLOOKUP($C720,ModMap!$A$2:$B$21,2,FALSE)&amp;"'!AO:AO"),MATCH($K720,INDIRECT("'"&amp;VLOOKUP($C720,ModMap!$A$2:$B$21,2,FALSE)&amp;"'!$K:$K"),0)),"")</f>
        <v/>
      </c>
      <c r="AP720" s="53" t="str">
        <f t="array" ref="AP720">IFERROR(HYPERLINK("#'"&amp;VLOOKUP($C720,ModMap!$A$2:$B$21,2,FALSE)&amp;"'!V"&amp;MATCH($K720,INDIRECT("'"&amp;VLOOKUP($C720,ModMap!$A$2:$B$21,2,FALSE)&amp;"'!$K:$K"),0),"Edit on module sheet"),"")</f>
        <v>Edit on module sheet</v>
      </c>
    </row>
    <row r="721" ht="42.0" customHeight="1">
      <c r="A721" s="34">
        <v>719.0</v>
      </c>
      <c r="B721" s="34">
        <v>719.0</v>
      </c>
      <c r="C721" s="34" t="s">
        <v>133</v>
      </c>
      <c r="D721" s="35" t="s">
        <v>134</v>
      </c>
      <c r="E721" s="67" t="s">
        <v>62</v>
      </c>
      <c r="F721" s="85" t="s">
        <v>1900</v>
      </c>
      <c r="G721" s="35" t="s">
        <v>1901</v>
      </c>
      <c r="H721" s="34" t="s">
        <v>2107</v>
      </c>
      <c r="I721" s="34" t="s">
        <v>2108</v>
      </c>
      <c r="J721" s="35" t="s">
        <v>2109</v>
      </c>
      <c r="K721" s="34" t="s">
        <v>2116</v>
      </c>
      <c r="L721" s="35" t="s">
        <v>2117</v>
      </c>
      <c r="M721" s="62" t="s">
        <v>200</v>
      </c>
      <c r="N721" s="34" t="s">
        <v>1907</v>
      </c>
      <c r="O721" s="34" t="s">
        <v>1146</v>
      </c>
      <c r="P721" s="35" t="s">
        <v>2112</v>
      </c>
      <c r="Q721" s="35" t="s">
        <v>2113</v>
      </c>
      <c r="R721" s="34" t="s">
        <v>1910</v>
      </c>
      <c r="S721" s="34" t="s">
        <v>1920</v>
      </c>
      <c r="T721" s="34" t="str">
        <f t="array" ref="T721">IFERROR(INDEX(INDIRECT("'"&amp;VLOOKUP($C721,ModMap!$A$2:$B$21,2,FALSE)&amp;"'!T:T"),MATCH($K721,INDIRECT("'"&amp;VLOOKUP($C721,ModMap!$A$2:$B$21,2,FALSE)&amp;"'!$K:$K"),0)),"")</f>
        <v>Unassigned</v>
      </c>
      <c r="U721" s="58" t="s">
        <v>33</v>
      </c>
      <c r="V721" s="34" t="str">
        <f t="array" ref="V721">IFERROR(INDEX(INDIRECT("'"&amp;VLOOKUP($C721,ModMap!$A$2:$B$21,2,FALSE)&amp;"'!V:V"),MATCH($K721,INDIRECT("'"&amp;VLOOKUP($C721,ModMap!$A$2:$B$21,2,FALSE)&amp;"'!$K:$K"),0)),"")</f>
        <v>Not Started</v>
      </c>
      <c r="W721" s="34" t="str">
        <f t="array" ref="W721">IFERROR(INDEX(INDIRECT("'"&amp;VLOOKUP($C721,ModMap!$A$2:$B$21,2,FALSE)&amp;"'!W:W"),MATCH($K721,INDIRECT("'"&amp;VLOOKUP($C721,ModMap!$A$2:$B$21,2,FALSE)&amp;"'!$K:$K"),0)),"")</f>
        <v>Unassigned</v>
      </c>
      <c r="X721" s="45" t="s">
        <v>36</v>
      </c>
      <c r="Y721" s="34" t="str">
        <f t="array" ref="Y721">IFERROR(INDEX(INDIRECT("'"&amp;VLOOKUP($C721,ModMap!$A$2:$B$21,2,FALSE)&amp;"'!Y:Y"),MATCH($K721,INDIRECT("'"&amp;VLOOKUP($C721,ModMap!$A$2:$B$21,2,FALSE)&amp;"'!$K:$K"),0)),"")</f>
        <v>N/A</v>
      </c>
      <c r="Z721" s="34" t="str">
        <f t="array" ref="Z721">IFERROR(INDEX(INDIRECT("'"&amp;VLOOKUP($C721,ModMap!$A$2:$B$21,2,FALSE)&amp;"'!Z:Z"),MATCH($K721,INDIRECT("'"&amp;VLOOKUP($C721,ModMap!$A$2:$B$21,2,FALSE)&amp;"'!$K:$K"),0)),"")</f>
        <v/>
      </c>
      <c r="AA721" s="45" t="s">
        <v>36</v>
      </c>
      <c r="AB721" s="34" t="str">
        <f t="array" ref="AB721">IFERROR(INDEX(INDIRECT("'"&amp;VLOOKUP($C721,ModMap!$A$2:$B$21,2,FALSE)&amp;"'!AB:AB"),MATCH($K721,INDIRECT("'"&amp;VLOOKUP($C721,ModMap!$A$2:$B$21,2,FALSE)&amp;"'!$K:$K"),0)),"")</f>
        <v>N/A</v>
      </c>
      <c r="AC721" s="34" t="str">
        <f t="array" ref="AC721">IFERROR(INDEX(INDIRECT("'"&amp;VLOOKUP($C721,ModMap!$A$2:$B$21,2,FALSE)&amp;"'!AC:AC"),MATCH($K721,INDIRECT("'"&amp;VLOOKUP($C721,ModMap!$A$2:$B$21,2,FALSE)&amp;"'!$K:$K"),0)),"")</f>
        <v/>
      </c>
      <c r="AD721" s="58" t="s">
        <v>33</v>
      </c>
      <c r="AE721" s="34" t="str">
        <f t="array" ref="AE721">IFERROR(INDEX(INDIRECT("'"&amp;VLOOKUP($C721,ModMap!$A$2:$B$21,2,FALSE)&amp;"'!AE:AE"),MATCH($K721,INDIRECT("'"&amp;VLOOKUP($C721,ModMap!$A$2:$B$21,2,FALSE)&amp;"'!$K:$K"),0)),"")</f>
        <v>Not Started</v>
      </c>
      <c r="AF721" s="34" t="str">
        <f t="array" ref="AF721">IFERROR(INDEX(INDIRECT("'"&amp;VLOOKUP($C721,ModMap!$A$2:$B$21,2,FALSE)&amp;"'!AF:AF"),MATCH($K721,INDIRECT("'"&amp;VLOOKUP($C721,ModMap!$A$2:$B$21,2,FALSE)&amp;"'!$K:$K"),0)),"")</f>
        <v>Unassigned</v>
      </c>
      <c r="AG721" s="58" t="s">
        <v>33</v>
      </c>
      <c r="AH721" s="34" t="str">
        <f t="array" ref="AH721">IFERROR(INDEX(INDIRECT("'"&amp;VLOOKUP($C721,ModMap!$A$2:$B$21,2,FALSE)&amp;"'!AH:AH"),MATCH($K721,INDIRECT("'"&amp;VLOOKUP($C721,ModMap!$A$2:$B$21,2,FALSE)&amp;"'!$K:$K"),0)),"")</f>
        <v>Not Started</v>
      </c>
      <c r="AI721" s="34" t="str">
        <f t="array" ref="AI721">IFERROR(INDEX(INDIRECT("'"&amp;VLOOKUP($C721,ModMap!$A$2:$B$21,2,FALSE)&amp;"'!AI:AI"),MATCH($K721,INDIRECT("'"&amp;VLOOKUP($C721,ModMap!$A$2:$B$21,2,FALSE)&amp;"'!$K:$K"),0)),"")</f>
        <v>Unassigned</v>
      </c>
      <c r="AJ721" s="45" t="s">
        <v>36</v>
      </c>
      <c r="AK721" s="34" t="str">
        <f t="array" ref="AK721">IFERROR(INDEX(INDIRECT("'"&amp;VLOOKUP($C721,ModMap!$A$2:$B$21,2,FALSE)&amp;"'!AK:AK"),MATCH($K721,INDIRECT("'"&amp;VLOOKUP($C721,ModMap!$A$2:$B$21,2,FALSE)&amp;"'!$K:$K"),0)),"")</f>
        <v>N/A</v>
      </c>
      <c r="AL721" s="34" t="str">
        <f t="array" ref="AL721">IFERROR(INDEX(INDIRECT("'"&amp;VLOOKUP($C721,ModMap!$A$2:$B$21,2,FALSE)&amp;"'!AL:AL"),MATCH($K721,INDIRECT("'"&amp;VLOOKUP($C721,ModMap!$A$2:$B$21,2,FALSE)&amp;"'!$K:$K"),0)),"")</f>
        <v/>
      </c>
      <c r="AM721" s="34">
        <f t="shared" si="1"/>
        <v>3</v>
      </c>
      <c r="AN721" s="34" t="str">
        <f t="shared" si="2"/>
        <v>Not Started</v>
      </c>
      <c r="AO721" s="35" t="str">
        <f t="array" ref="AO721">IFERROR(INDEX(INDIRECT("'"&amp;VLOOKUP($C721,ModMap!$A$2:$B$21,2,FALSE)&amp;"'!AO:AO"),MATCH($K721,INDIRECT("'"&amp;VLOOKUP($C721,ModMap!$A$2:$B$21,2,FALSE)&amp;"'!$K:$K"),0)),"")</f>
        <v/>
      </c>
      <c r="AP721" s="53" t="str">
        <f t="array" ref="AP721">IFERROR(HYPERLINK("#'"&amp;VLOOKUP($C721,ModMap!$A$2:$B$21,2,FALSE)&amp;"'!V"&amp;MATCH($K721,INDIRECT("'"&amp;VLOOKUP($C721,ModMap!$A$2:$B$21,2,FALSE)&amp;"'!$K:$K"),0),"Edit on module sheet"),"")</f>
        <v>Edit on module sheet</v>
      </c>
    </row>
    <row r="722" ht="42.0" customHeight="1">
      <c r="A722" s="54">
        <v>720.0</v>
      </c>
      <c r="B722" s="54">
        <v>720.0</v>
      </c>
      <c r="C722" s="54" t="s">
        <v>133</v>
      </c>
      <c r="D722" s="55" t="s">
        <v>134</v>
      </c>
      <c r="E722" s="67" t="s">
        <v>62</v>
      </c>
      <c r="F722" s="85" t="s">
        <v>1900</v>
      </c>
      <c r="G722" s="55" t="s">
        <v>1901</v>
      </c>
      <c r="H722" s="54" t="s">
        <v>2107</v>
      </c>
      <c r="I722" s="54" t="s">
        <v>2108</v>
      </c>
      <c r="J722" s="55" t="s">
        <v>2109</v>
      </c>
      <c r="K722" s="54" t="s">
        <v>2127</v>
      </c>
      <c r="L722" s="55" t="s">
        <v>1925</v>
      </c>
      <c r="M722" s="62" t="s">
        <v>200</v>
      </c>
      <c r="N722" s="54" t="s">
        <v>1907</v>
      </c>
      <c r="O722" s="54" t="s">
        <v>1146</v>
      </c>
      <c r="P722" s="55" t="s">
        <v>2112</v>
      </c>
      <c r="Q722" s="55" t="s">
        <v>2113</v>
      </c>
      <c r="R722" s="54" t="s">
        <v>1910</v>
      </c>
      <c r="S722" s="54" t="s">
        <v>1928</v>
      </c>
      <c r="T722" s="54" t="str">
        <f t="array" ref="T722">IFERROR(INDEX(INDIRECT("'"&amp;VLOOKUP($C722,ModMap!$A$2:$B$21,2,FALSE)&amp;"'!T:T"),MATCH($K722,INDIRECT("'"&amp;VLOOKUP($C722,ModMap!$A$2:$B$21,2,FALSE)&amp;"'!$K:$K"),0)),"")</f>
        <v>Unassigned</v>
      </c>
      <c r="U722" s="58" t="s">
        <v>33</v>
      </c>
      <c r="V722" s="54" t="str">
        <f t="array" ref="V722">IFERROR(INDEX(INDIRECT("'"&amp;VLOOKUP($C722,ModMap!$A$2:$B$21,2,FALSE)&amp;"'!V:V"),MATCH($K722,INDIRECT("'"&amp;VLOOKUP($C722,ModMap!$A$2:$B$21,2,FALSE)&amp;"'!$K:$K"),0)),"")</f>
        <v>Not Started</v>
      </c>
      <c r="W722" s="54" t="str">
        <f t="array" ref="W722">IFERROR(INDEX(INDIRECT("'"&amp;VLOOKUP($C722,ModMap!$A$2:$B$21,2,FALSE)&amp;"'!W:W"),MATCH($K722,INDIRECT("'"&amp;VLOOKUP($C722,ModMap!$A$2:$B$21,2,FALSE)&amp;"'!$K:$K"),0)),"")</f>
        <v>Unassigned</v>
      </c>
      <c r="X722" s="45" t="s">
        <v>36</v>
      </c>
      <c r="Y722" s="54" t="str">
        <f t="array" ref="Y722">IFERROR(INDEX(INDIRECT("'"&amp;VLOOKUP($C722,ModMap!$A$2:$B$21,2,FALSE)&amp;"'!Y:Y"),MATCH($K722,INDIRECT("'"&amp;VLOOKUP($C722,ModMap!$A$2:$B$21,2,FALSE)&amp;"'!$K:$K"),0)),"")</f>
        <v>N/A</v>
      </c>
      <c r="Z722" s="54" t="str">
        <f t="array" ref="Z722">IFERROR(INDEX(INDIRECT("'"&amp;VLOOKUP($C722,ModMap!$A$2:$B$21,2,FALSE)&amp;"'!Z:Z"),MATCH($K722,INDIRECT("'"&amp;VLOOKUP($C722,ModMap!$A$2:$B$21,2,FALSE)&amp;"'!$K:$K"),0)),"")</f>
        <v/>
      </c>
      <c r="AA722" s="45" t="s">
        <v>36</v>
      </c>
      <c r="AB722" s="54" t="str">
        <f t="array" ref="AB722">IFERROR(INDEX(INDIRECT("'"&amp;VLOOKUP($C722,ModMap!$A$2:$B$21,2,FALSE)&amp;"'!AB:AB"),MATCH($K722,INDIRECT("'"&amp;VLOOKUP($C722,ModMap!$A$2:$B$21,2,FALSE)&amp;"'!$K:$K"),0)),"")</f>
        <v>N/A</v>
      </c>
      <c r="AC722" s="54" t="str">
        <f t="array" ref="AC722">IFERROR(INDEX(INDIRECT("'"&amp;VLOOKUP($C722,ModMap!$A$2:$B$21,2,FALSE)&amp;"'!AC:AC"),MATCH($K722,INDIRECT("'"&amp;VLOOKUP($C722,ModMap!$A$2:$B$21,2,FALSE)&amp;"'!$K:$K"),0)),"")</f>
        <v/>
      </c>
      <c r="AD722" s="45" t="s">
        <v>36</v>
      </c>
      <c r="AE722" s="54" t="str">
        <f t="array" ref="AE722">IFERROR(INDEX(INDIRECT("'"&amp;VLOOKUP($C722,ModMap!$A$2:$B$21,2,FALSE)&amp;"'!AE:AE"),MATCH($K722,INDIRECT("'"&amp;VLOOKUP($C722,ModMap!$A$2:$B$21,2,FALSE)&amp;"'!$K:$K"),0)),"")</f>
        <v>N/A</v>
      </c>
      <c r="AF722" s="54" t="str">
        <f t="array" ref="AF722">IFERROR(INDEX(INDIRECT("'"&amp;VLOOKUP($C722,ModMap!$A$2:$B$21,2,FALSE)&amp;"'!AF:AF"),MATCH($K722,INDIRECT("'"&amp;VLOOKUP($C722,ModMap!$A$2:$B$21,2,FALSE)&amp;"'!$K:$K"),0)),"")</f>
        <v/>
      </c>
      <c r="AG722" s="58" t="s">
        <v>33</v>
      </c>
      <c r="AH722" s="54" t="str">
        <f t="array" ref="AH722">IFERROR(INDEX(INDIRECT("'"&amp;VLOOKUP($C722,ModMap!$A$2:$B$21,2,FALSE)&amp;"'!AH:AH"),MATCH($K722,INDIRECT("'"&amp;VLOOKUP($C722,ModMap!$A$2:$B$21,2,FALSE)&amp;"'!$K:$K"),0)),"")</f>
        <v>Not Started</v>
      </c>
      <c r="AI722" s="54" t="str">
        <f t="array" ref="AI722">IFERROR(INDEX(INDIRECT("'"&amp;VLOOKUP($C722,ModMap!$A$2:$B$21,2,FALSE)&amp;"'!AI:AI"),MATCH($K722,INDIRECT("'"&amp;VLOOKUP($C722,ModMap!$A$2:$B$21,2,FALSE)&amp;"'!$K:$K"),0)),"")</f>
        <v>Unassigned</v>
      </c>
      <c r="AJ722" s="45" t="s">
        <v>36</v>
      </c>
      <c r="AK722" s="54" t="str">
        <f t="array" ref="AK722">IFERROR(INDEX(INDIRECT("'"&amp;VLOOKUP($C722,ModMap!$A$2:$B$21,2,FALSE)&amp;"'!AK:AK"),MATCH($K722,INDIRECT("'"&amp;VLOOKUP($C722,ModMap!$A$2:$B$21,2,FALSE)&amp;"'!$K:$K"),0)),"")</f>
        <v>N/A</v>
      </c>
      <c r="AL722" s="54" t="str">
        <f t="array" ref="AL722">IFERROR(INDEX(INDIRECT("'"&amp;VLOOKUP($C722,ModMap!$A$2:$B$21,2,FALSE)&amp;"'!AL:AL"),MATCH($K722,INDIRECT("'"&amp;VLOOKUP($C722,ModMap!$A$2:$B$21,2,FALSE)&amp;"'!$K:$K"),0)),"")</f>
        <v/>
      </c>
      <c r="AM722" s="54">
        <f t="shared" si="1"/>
        <v>2</v>
      </c>
      <c r="AN722" s="54" t="str">
        <f t="shared" si="2"/>
        <v>Not Started</v>
      </c>
      <c r="AO722" s="55" t="str">
        <f t="array" ref="AO722">IFERROR(INDEX(INDIRECT("'"&amp;VLOOKUP($C722,ModMap!$A$2:$B$21,2,FALSE)&amp;"'!AO:AO"),MATCH($K722,INDIRECT("'"&amp;VLOOKUP($C722,ModMap!$A$2:$B$21,2,FALSE)&amp;"'!$K:$K"),0)),"")</f>
        <v/>
      </c>
      <c r="AP722" s="53" t="str">
        <f t="array" ref="AP722">IFERROR(HYPERLINK("#'"&amp;VLOOKUP($C722,ModMap!$A$2:$B$21,2,FALSE)&amp;"'!V"&amp;MATCH($K722,INDIRECT("'"&amp;VLOOKUP($C722,ModMap!$A$2:$B$21,2,FALSE)&amp;"'!$K:$K"),0),"Edit on module sheet"),"")</f>
        <v>Edit on module sheet</v>
      </c>
    </row>
    <row r="723" ht="42.0" customHeight="1">
      <c r="A723" s="34">
        <v>721.0</v>
      </c>
      <c r="B723" s="34">
        <v>721.0</v>
      </c>
      <c r="C723" s="34" t="s">
        <v>133</v>
      </c>
      <c r="D723" s="35" t="s">
        <v>134</v>
      </c>
      <c r="E723" s="64" t="s">
        <v>69</v>
      </c>
      <c r="F723" s="85" t="s">
        <v>1900</v>
      </c>
      <c r="G723" s="35" t="s">
        <v>1901</v>
      </c>
      <c r="H723" s="34" t="s">
        <v>2107</v>
      </c>
      <c r="I723" s="34" t="s">
        <v>2108</v>
      </c>
      <c r="J723" s="35" t="s">
        <v>2109</v>
      </c>
      <c r="K723" s="34" t="s">
        <v>3943</v>
      </c>
      <c r="L723" s="35" t="s">
        <v>3944</v>
      </c>
      <c r="M723" s="58" t="s">
        <v>434</v>
      </c>
      <c r="N723" s="34" t="s">
        <v>1907</v>
      </c>
      <c r="O723" s="34" t="s">
        <v>1146</v>
      </c>
      <c r="P723" s="35" t="s">
        <v>2112</v>
      </c>
      <c r="Q723" s="35" t="s">
        <v>2113</v>
      </c>
      <c r="R723" s="34" t="s">
        <v>1910</v>
      </c>
      <c r="S723" s="34" t="s">
        <v>69</v>
      </c>
      <c r="T723" s="34" t="str">
        <f t="array" ref="T723">IFERROR(INDEX(INDIRECT("'"&amp;VLOOKUP($C723,ModMap!$A$2:$B$21,2,FALSE)&amp;"'!T:T"),MATCH($K723,INDIRECT("'"&amp;VLOOKUP($C723,ModMap!$A$2:$B$21,2,FALSE)&amp;"'!$K:$K"),0)),"")</f>
        <v>Unassigned</v>
      </c>
      <c r="U723" s="58" t="s">
        <v>33</v>
      </c>
      <c r="V723" s="34" t="str">
        <f t="array" ref="V723">IFERROR(INDEX(INDIRECT("'"&amp;VLOOKUP($C723,ModMap!$A$2:$B$21,2,FALSE)&amp;"'!V:V"),MATCH($K723,INDIRECT("'"&amp;VLOOKUP($C723,ModMap!$A$2:$B$21,2,FALSE)&amp;"'!$K:$K"),0)),"")</f>
        <v>Not Started</v>
      </c>
      <c r="W723" s="34" t="str">
        <f t="array" ref="W723">IFERROR(INDEX(INDIRECT("'"&amp;VLOOKUP($C723,ModMap!$A$2:$B$21,2,FALSE)&amp;"'!W:W"),MATCH($K723,INDIRECT("'"&amp;VLOOKUP($C723,ModMap!$A$2:$B$21,2,FALSE)&amp;"'!$K:$K"),0)),"")</f>
        <v>Unassigned</v>
      </c>
      <c r="X723" s="45" t="s">
        <v>36</v>
      </c>
      <c r="Y723" s="34" t="str">
        <f t="array" ref="Y723">IFERROR(INDEX(INDIRECT("'"&amp;VLOOKUP($C723,ModMap!$A$2:$B$21,2,FALSE)&amp;"'!Y:Y"),MATCH($K723,INDIRECT("'"&amp;VLOOKUP($C723,ModMap!$A$2:$B$21,2,FALSE)&amp;"'!$K:$K"),0)),"")</f>
        <v>N/A</v>
      </c>
      <c r="Z723" s="34" t="str">
        <f t="array" ref="Z723">IFERROR(INDEX(INDIRECT("'"&amp;VLOOKUP($C723,ModMap!$A$2:$B$21,2,FALSE)&amp;"'!Z:Z"),MATCH($K723,INDIRECT("'"&amp;VLOOKUP($C723,ModMap!$A$2:$B$21,2,FALSE)&amp;"'!$K:$K"),0)),"")</f>
        <v/>
      </c>
      <c r="AA723" s="45" t="s">
        <v>36</v>
      </c>
      <c r="AB723" s="34" t="str">
        <f t="array" ref="AB723">IFERROR(INDEX(INDIRECT("'"&amp;VLOOKUP($C723,ModMap!$A$2:$B$21,2,FALSE)&amp;"'!AB:AB"),MATCH($K723,INDIRECT("'"&amp;VLOOKUP($C723,ModMap!$A$2:$B$21,2,FALSE)&amp;"'!$K:$K"),0)),"")</f>
        <v>N/A</v>
      </c>
      <c r="AC723" s="34" t="str">
        <f t="array" ref="AC723">IFERROR(INDEX(INDIRECT("'"&amp;VLOOKUP($C723,ModMap!$A$2:$B$21,2,FALSE)&amp;"'!AC:AC"),MATCH($K723,INDIRECT("'"&amp;VLOOKUP($C723,ModMap!$A$2:$B$21,2,FALSE)&amp;"'!$K:$K"),0)),"")</f>
        <v/>
      </c>
      <c r="AD723" s="58" t="s">
        <v>33</v>
      </c>
      <c r="AE723" s="34" t="str">
        <f t="array" ref="AE723">IFERROR(INDEX(INDIRECT("'"&amp;VLOOKUP($C723,ModMap!$A$2:$B$21,2,FALSE)&amp;"'!AE:AE"),MATCH($K723,INDIRECT("'"&amp;VLOOKUP($C723,ModMap!$A$2:$B$21,2,FALSE)&amp;"'!$K:$K"),0)),"")</f>
        <v>Not Started</v>
      </c>
      <c r="AF723" s="34" t="str">
        <f t="array" ref="AF723">IFERROR(INDEX(INDIRECT("'"&amp;VLOOKUP($C723,ModMap!$A$2:$B$21,2,FALSE)&amp;"'!AF:AF"),MATCH($K723,INDIRECT("'"&amp;VLOOKUP($C723,ModMap!$A$2:$B$21,2,FALSE)&amp;"'!$K:$K"),0)),"")</f>
        <v>Unassigned</v>
      </c>
      <c r="AG723" s="58" t="s">
        <v>33</v>
      </c>
      <c r="AH723" s="34" t="str">
        <f t="array" ref="AH723">IFERROR(INDEX(INDIRECT("'"&amp;VLOOKUP($C723,ModMap!$A$2:$B$21,2,FALSE)&amp;"'!AH:AH"),MATCH($K723,INDIRECT("'"&amp;VLOOKUP($C723,ModMap!$A$2:$B$21,2,FALSE)&amp;"'!$K:$K"),0)),"")</f>
        <v>Not Started</v>
      </c>
      <c r="AI723" s="34" t="str">
        <f t="array" ref="AI723">IFERROR(INDEX(INDIRECT("'"&amp;VLOOKUP($C723,ModMap!$A$2:$B$21,2,FALSE)&amp;"'!AI:AI"),MATCH($K723,INDIRECT("'"&amp;VLOOKUP($C723,ModMap!$A$2:$B$21,2,FALSE)&amp;"'!$K:$K"),0)),"")</f>
        <v>Unassigned</v>
      </c>
      <c r="AJ723" s="45" t="s">
        <v>36</v>
      </c>
      <c r="AK723" s="34" t="str">
        <f t="array" ref="AK723">IFERROR(INDEX(INDIRECT("'"&amp;VLOOKUP($C723,ModMap!$A$2:$B$21,2,FALSE)&amp;"'!AK:AK"),MATCH($K723,INDIRECT("'"&amp;VLOOKUP($C723,ModMap!$A$2:$B$21,2,FALSE)&amp;"'!$K:$K"),0)),"")</f>
        <v>N/A</v>
      </c>
      <c r="AL723" s="34" t="str">
        <f t="array" ref="AL723">IFERROR(INDEX(INDIRECT("'"&amp;VLOOKUP($C723,ModMap!$A$2:$B$21,2,FALSE)&amp;"'!AL:AL"),MATCH($K723,INDIRECT("'"&amp;VLOOKUP($C723,ModMap!$A$2:$B$21,2,FALSE)&amp;"'!$K:$K"),0)),"")</f>
        <v/>
      </c>
      <c r="AM723" s="34">
        <f t="shared" si="1"/>
        <v>3</v>
      </c>
      <c r="AN723" s="34" t="str">
        <f t="shared" si="2"/>
        <v>Not Started</v>
      </c>
      <c r="AO723" s="35" t="str">
        <f t="array" ref="AO723">IFERROR(INDEX(INDIRECT("'"&amp;VLOOKUP($C723,ModMap!$A$2:$B$21,2,FALSE)&amp;"'!AO:AO"),MATCH($K723,INDIRECT("'"&amp;VLOOKUP($C723,ModMap!$A$2:$B$21,2,FALSE)&amp;"'!$K:$K"),0)),"")</f>
        <v/>
      </c>
      <c r="AP723" s="53" t="str">
        <f t="array" ref="AP723">IFERROR(HYPERLINK("#'"&amp;VLOOKUP($C723,ModMap!$A$2:$B$21,2,FALSE)&amp;"'!V"&amp;MATCH($K723,INDIRECT("'"&amp;VLOOKUP($C723,ModMap!$A$2:$B$21,2,FALSE)&amp;"'!$K:$K"),0),"Edit on module sheet"),"")</f>
        <v>Edit on module sheet</v>
      </c>
    </row>
    <row r="724" ht="42.0" customHeight="1">
      <c r="A724" s="54">
        <v>722.0</v>
      </c>
      <c r="B724" s="54">
        <v>722.0</v>
      </c>
      <c r="C724" s="54" t="s">
        <v>133</v>
      </c>
      <c r="D724" s="55" t="s">
        <v>134</v>
      </c>
      <c r="E724" s="67" t="s">
        <v>62</v>
      </c>
      <c r="F724" s="85" t="s">
        <v>1900</v>
      </c>
      <c r="G724" s="55" t="s">
        <v>1901</v>
      </c>
      <c r="H724" s="54" t="s">
        <v>2131</v>
      </c>
      <c r="I724" s="54" t="s">
        <v>2132</v>
      </c>
      <c r="J724" s="55" t="s">
        <v>2133</v>
      </c>
      <c r="K724" s="54" t="s">
        <v>2134</v>
      </c>
      <c r="L724" s="55" t="s">
        <v>2136</v>
      </c>
      <c r="M724" s="62" t="s">
        <v>200</v>
      </c>
      <c r="N724" s="54" t="s">
        <v>1907</v>
      </c>
      <c r="O724" s="54" t="s">
        <v>1146</v>
      </c>
      <c r="P724" s="55" t="s">
        <v>444</v>
      </c>
      <c r="Q724" s="55" t="s">
        <v>2138</v>
      </c>
      <c r="R724" s="54" t="s">
        <v>1910</v>
      </c>
      <c r="S724" s="54" t="s">
        <v>1911</v>
      </c>
      <c r="T724" s="54" t="str">
        <f t="array" ref="T724">IFERROR(INDEX(INDIRECT("'"&amp;VLOOKUP($C724,ModMap!$A$2:$B$21,2,FALSE)&amp;"'!T:T"),MATCH($K724,INDIRECT("'"&amp;VLOOKUP($C724,ModMap!$A$2:$B$21,2,FALSE)&amp;"'!$K:$K"),0)),"")</f>
        <v>Unassigned</v>
      </c>
      <c r="U724" s="58" t="s">
        <v>33</v>
      </c>
      <c r="V724" s="54" t="str">
        <f t="array" ref="V724">IFERROR(INDEX(INDIRECT("'"&amp;VLOOKUP($C724,ModMap!$A$2:$B$21,2,FALSE)&amp;"'!V:V"),MATCH($K724,INDIRECT("'"&amp;VLOOKUP($C724,ModMap!$A$2:$B$21,2,FALSE)&amp;"'!$K:$K"),0)),"")</f>
        <v>Not Started</v>
      </c>
      <c r="W724" s="54" t="str">
        <f t="array" ref="W724">IFERROR(INDEX(INDIRECT("'"&amp;VLOOKUP($C724,ModMap!$A$2:$B$21,2,FALSE)&amp;"'!W:W"),MATCH($K724,INDIRECT("'"&amp;VLOOKUP($C724,ModMap!$A$2:$B$21,2,FALSE)&amp;"'!$K:$K"),0)),"")</f>
        <v>Unassigned</v>
      </c>
      <c r="X724" s="45" t="s">
        <v>36</v>
      </c>
      <c r="Y724" s="54" t="str">
        <f t="array" ref="Y724">IFERROR(INDEX(INDIRECT("'"&amp;VLOOKUP($C724,ModMap!$A$2:$B$21,2,FALSE)&amp;"'!Y:Y"),MATCH($K724,INDIRECT("'"&amp;VLOOKUP($C724,ModMap!$A$2:$B$21,2,FALSE)&amp;"'!$K:$K"),0)),"")</f>
        <v>N/A</v>
      </c>
      <c r="Z724" s="54" t="str">
        <f t="array" ref="Z724">IFERROR(INDEX(INDIRECT("'"&amp;VLOOKUP($C724,ModMap!$A$2:$B$21,2,FALSE)&amp;"'!Z:Z"),MATCH($K724,INDIRECT("'"&amp;VLOOKUP($C724,ModMap!$A$2:$B$21,2,FALSE)&amp;"'!$K:$K"),0)),"")</f>
        <v/>
      </c>
      <c r="AA724" s="45" t="s">
        <v>36</v>
      </c>
      <c r="AB724" s="54" t="str">
        <f t="array" ref="AB724">IFERROR(INDEX(INDIRECT("'"&amp;VLOOKUP($C724,ModMap!$A$2:$B$21,2,FALSE)&amp;"'!AB:AB"),MATCH($K724,INDIRECT("'"&amp;VLOOKUP($C724,ModMap!$A$2:$B$21,2,FALSE)&amp;"'!$K:$K"),0)),"")</f>
        <v>N/A</v>
      </c>
      <c r="AC724" s="54" t="str">
        <f t="array" ref="AC724">IFERROR(INDEX(INDIRECT("'"&amp;VLOOKUP($C724,ModMap!$A$2:$B$21,2,FALSE)&amp;"'!AC:AC"),MATCH($K724,INDIRECT("'"&amp;VLOOKUP($C724,ModMap!$A$2:$B$21,2,FALSE)&amp;"'!$K:$K"),0)),"")</f>
        <v/>
      </c>
      <c r="AD724" s="45" t="s">
        <v>36</v>
      </c>
      <c r="AE724" s="54" t="str">
        <f t="array" ref="AE724">IFERROR(INDEX(INDIRECT("'"&amp;VLOOKUP($C724,ModMap!$A$2:$B$21,2,FALSE)&amp;"'!AE:AE"),MATCH($K724,INDIRECT("'"&amp;VLOOKUP($C724,ModMap!$A$2:$B$21,2,FALSE)&amp;"'!$K:$K"),0)),"")</f>
        <v>N/A</v>
      </c>
      <c r="AF724" s="54" t="str">
        <f t="array" ref="AF724">IFERROR(INDEX(INDIRECT("'"&amp;VLOOKUP($C724,ModMap!$A$2:$B$21,2,FALSE)&amp;"'!AF:AF"),MATCH($K724,INDIRECT("'"&amp;VLOOKUP($C724,ModMap!$A$2:$B$21,2,FALSE)&amp;"'!$K:$K"),0)),"")</f>
        <v/>
      </c>
      <c r="AG724" s="58" t="s">
        <v>33</v>
      </c>
      <c r="AH724" s="54" t="str">
        <f t="array" ref="AH724">IFERROR(INDEX(INDIRECT("'"&amp;VLOOKUP($C724,ModMap!$A$2:$B$21,2,FALSE)&amp;"'!AH:AH"),MATCH($K724,INDIRECT("'"&amp;VLOOKUP($C724,ModMap!$A$2:$B$21,2,FALSE)&amp;"'!$K:$K"),0)),"")</f>
        <v>Not Started</v>
      </c>
      <c r="AI724" s="54" t="str">
        <f t="array" ref="AI724">IFERROR(INDEX(INDIRECT("'"&amp;VLOOKUP($C724,ModMap!$A$2:$B$21,2,FALSE)&amp;"'!AI:AI"),MATCH($K724,INDIRECT("'"&amp;VLOOKUP($C724,ModMap!$A$2:$B$21,2,FALSE)&amp;"'!$K:$K"),0)),"")</f>
        <v>Unassigned</v>
      </c>
      <c r="AJ724" s="45" t="s">
        <v>36</v>
      </c>
      <c r="AK724" s="54" t="str">
        <f t="array" ref="AK724">IFERROR(INDEX(INDIRECT("'"&amp;VLOOKUP($C724,ModMap!$A$2:$B$21,2,FALSE)&amp;"'!AK:AK"),MATCH($K724,INDIRECT("'"&amp;VLOOKUP($C724,ModMap!$A$2:$B$21,2,FALSE)&amp;"'!$K:$K"),0)),"")</f>
        <v>N/A</v>
      </c>
      <c r="AL724" s="54" t="str">
        <f t="array" ref="AL724">IFERROR(INDEX(INDIRECT("'"&amp;VLOOKUP($C724,ModMap!$A$2:$B$21,2,FALSE)&amp;"'!AL:AL"),MATCH($K724,INDIRECT("'"&amp;VLOOKUP($C724,ModMap!$A$2:$B$21,2,FALSE)&amp;"'!$K:$K"),0)),"")</f>
        <v/>
      </c>
      <c r="AM724" s="54">
        <f t="shared" si="1"/>
        <v>2</v>
      </c>
      <c r="AN724" s="54" t="str">
        <f t="shared" si="2"/>
        <v>Not Started</v>
      </c>
      <c r="AO724" s="55" t="str">
        <f t="array" ref="AO724">IFERROR(INDEX(INDIRECT("'"&amp;VLOOKUP($C724,ModMap!$A$2:$B$21,2,FALSE)&amp;"'!AO:AO"),MATCH($K724,INDIRECT("'"&amp;VLOOKUP($C724,ModMap!$A$2:$B$21,2,FALSE)&amp;"'!$K:$K"),0)),"")</f>
        <v/>
      </c>
      <c r="AP724" s="53" t="str">
        <f t="array" ref="AP724">IFERROR(HYPERLINK("#'"&amp;VLOOKUP($C724,ModMap!$A$2:$B$21,2,FALSE)&amp;"'!V"&amp;MATCH($K724,INDIRECT("'"&amp;VLOOKUP($C724,ModMap!$A$2:$B$21,2,FALSE)&amp;"'!$K:$K"),0),"Edit on module sheet"),"")</f>
        <v>Edit on module sheet</v>
      </c>
    </row>
    <row r="725" ht="42.0" customHeight="1">
      <c r="A725" s="34">
        <v>723.0</v>
      </c>
      <c r="B725" s="34">
        <v>723.0</v>
      </c>
      <c r="C725" s="34" t="s">
        <v>133</v>
      </c>
      <c r="D725" s="35" t="s">
        <v>134</v>
      </c>
      <c r="E725" s="67" t="s">
        <v>62</v>
      </c>
      <c r="F725" s="85" t="s">
        <v>1900</v>
      </c>
      <c r="G725" s="35" t="s">
        <v>1901</v>
      </c>
      <c r="H725" s="34" t="s">
        <v>2131</v>
      </c>
      <c r="I725" s="34" t="s">
        <v>2132</v>
      </c>
      <c r="J725" s="35" t="s">
        <v>2133</v>
      </c>
      <c r="K725" s="34" t="s">
        <v>2140</v>
      </c>
      <c r="L725" s="35" t="s">
        <v>2141</v>
      </c>
      <c r="M725" s="62" t="s">
        <v>200</v>
      </c>
      <c r="N725" s="34" t="s">
        <v>1907</v>
      </c>
      <c r="O725" s="34" t="s">
        <v>1146</v>
      </c>
      <c r="P725" s="35" t="s">
        <v>444</v>
      </c>
      <c r="Q725" s="35" t="s">
        <v>2138</v>
      </c>
      <c r="R725" s="34" t="s">
        <v>1910</v>
      </c>
      <c r="S725" s="34" t="s">
        <v>1920</v>
      </c>
      <c r="T725" s="34" t="str">
        <f t="array" ref="T725">IFERROR(INDEX(INDIRECT("'"&amp;VLOOKUP($C725,ModMap!$A$2:$B$21,2,FALSE)&amp;"'!T:T"),MATCH($K725,INDIRECT("'"&amp;VLOOKUP($C725,ModMap!$A$2:$B$21,2,FALSE)&amp;"'!$K:$K"),0)),"")</f>
        <v>Unassigned</v>
      </c>
      <c r="U725" s="58" t="s">
        <v>33</v>
      </c>
      <c r="V725" s="34" t="str">
        <f t="array" ref="V725">IFERROR(INDEX(INDIRECT("'"&amp;VLOOKUP($C725,ModMap!$A$2:$B$21,2,FALSE)&amp;"'!V:V"),MATCH($K725,INDIRECT("'"&amp;VLOOKUP($C725,ModMap!$A$2:$B$21,2,FALSE)&amp;"'!$K:$K"),0)),"")</f>
        <v>Not Started</v>
      </c>
      <c r="W725" s="34" t="str">
        <f t="array" ref="W725">IFERROR(INDEX(INDIRECT("'"&amp;VLOOKUP($C725,ModMap!$A$2:$B$21,2,FALSE)&amp;"'!W:W"),MATCH($K725,INDIRECT("'"&amp;VLOOKUP($C725,ModMap!$A$2:$B$21,2,FALSE)&amp;"'!$K:$K"),0)),"")</f>
        <v>Unassigned</v>
      </c>
      <c r="X725" s="45" t="s">
        <v>36</v>
      </c>
      <c r="Y725" s="34" t="str">
        <f t="array" ref="Y725">IFERROR(INDEX(INDIRECT("'"&amp;VLOOKUP($C725,ModMap!$A$2:$B$21,2,FALSE)&amp;"'!Y:Y"),MATCH($K725,INDIRECT("'"&amp;VLOOKUP($C725,ModMap!$A$2:$B$21,2,FALSE)&amp;"'!$K:$K"),0)),"")</f>
        <v>N/A</v>
      </c>
      <c r="Z725" s="34" t="str">
        <f t="array" ref="Z725">IFERROR(INDEX(INDIRECT("'"&amp;VLOOKUP($C725,ModMap!$A$2:$B$21,2,FALSE)&amp;"'!Z:Z"),MATCH($K725,INDIRECT("'"&amp;VLOOKUP($C725,ModMap!$A$2:$B$21,2,FALSE)&amp;"'!$K:$K"),0)),"")</f>
        <v/>
      </c>
      <c r="AA725" s="45" t="s">
        <v>36</v>
      </c>
      <c r="AB725" s="34" t="str">
        <f t="array" ref="AB725">IFERROR(INDEX(INDIRECT("'"&amp;VLOOKUP($C725,ModMap!$A$2:$B$21,2,FALSE)&amp;"'!AB:AB"),MATCH($K725,INDIRECT("'"&amp;VLOOKUP($C725,ModMap!$A$2:$B$21,2,FALSE)&amp;"'!$K:$K"),0)),"")</f>
        <v>N/A</v>
      </c>
      <c r="AC725" s="34" t="str">
        <f t="array" ref="AC725">IFERROR(INDEX(INDIRECT("'"&amp;VLOOKUP($C725,ModMap!$A$2:$B$21,2,FALSE)&amp;"'!AC:AC"),MATCH($K725,INDIRECT("'"&amp;VLOOKUP($C725,ModMap!$A$2:$B$21,2,FALSE)&amp;"'!$K:$K"),0)),"")</f>
        <v/>
      </c>
      <c r="AD725" s="58" t="s">
        <v>33</v>
      </c>
      <c r="AE725" s="34" t="str">
        <f t="array" ref="AE725">IFERROR(INDEX(INDIRECT("'"&amp;VLOOKUP($C725,ModMap!$A$2:$B$21,2,FALSE)&amp;"'!AE:AE"),MATCH($K725,INDIRECT("'"&amp;VLOOKUP($C725,ModMap!$A$2:$B$21,2,FALSE)&amp;"'!$K:$K"),0)),"")</f>
        <v>Not Started</v>
      </c>
      <c r="AF725" s="34" t="str">
        <f t="array" ref="AF725">IFERROR(INDEX(INDIRECT("'"&amp;VLOOKUP($C725,ModMap!$A$2:$B$21,2,FALSE)&amp;"'!AF:AF"),MATCH($K725,INDIRECT("'"&amp;VLOOKUP($C725,ModMap!$A$2:$B$21,2,FALSE)&amp;"'!$K:$K"),0)),"")</f>
        <v>Unassigned</v>
      </c>
      <c r="AG725" s="58" t="s">
        <v>33</v>
      </c>
      <c r="AH725" s="34" t="str">
        <f t="array" ref="AH725">IFERROR(INDEX(INDIRECT("'"&amp;VLOOKUP($C725,ModMap!$A$2:$B$21,2,FALSE)&amp;"'!AH:AH"),MATCH($K725,INDIRECT("'"&amp;VLOOKUP($C725,ModMap!$A$2:$B$21,2,FALSE)&amp;"'!$K:$K"),0)),"")</f>
        <v>Not Started</v>
      </c>
      <c r="AI725" s="34" t="str">
        <f t="array" ref="AI725">IFERROR(INDEX(INDIRECT("'"&amp;VLOOKUP($C725,ModMap!$A$2:$B$21,2,FALSE)&amp;"'!AI:AI"),MATCH($K725,INDIRECT("'"&amp;VLOOKUP($C725,ModMap!$A$2:$B$21,2,FALSE)&amp;"'!$K:$K"),0)),"")</f>
        <v>Unassigned</v>
      </c>
      <c r="AJ725" s="45" t="s">
        <v>36</v>
      </c>
      <c r="AK725" s="34" t="str">
        <f t="array" ref="AK725">IFERROR(INDEX(INDIRECT("'"&amp;VLOOKUP($C725,ModMap!$A$2:$B$21,2,FALSE)&amp;"'!AK:AK"),MATCH($K725,INDIRECT("'"&amp;VLOOKUP($C725,ModMap!$A$2:$B$21,2,FALSE)&amp;"'!$K:$K"),0)),"")</f>
        <v>N/A</v>
      </c>
      <c r="AL725" s="34" t="str">
        <f t="array" ref="AL725">IFERROR(INDEX(INDIRECT("'"&amp;VLOOKUP($C725,ModMap!$A$2:$B$21,2,FALSE)&amp;"'!AL:AL"),MATCH($K725,INDIRECT("'"&amp;VLOOKUP($C725,ModMap!$A$2:$B$21,2,FALSE)&amp;"'!$K:$K"),0)),"")</f>
        <v/>
      </c>
      <c r="AM725" s="34">
        <f t="shared" si="1"/>
        <v>3</v>
      </c>
      <c r="AN725" s="34" t="str">
        <f t="shared" si="2"/>
        <v>Not Started</v>
      </c>
      <c r="AO725" s="35" t="str">
        <f t="array" ref="AO725">IFERROR(INDEX(INDIRECT("'"&amp;VLOOKUP($C725,ModMap!$A$2:$B$21,2,FALSE)&amp;"'!AO:AO"),MATCH($K725,INDIRECT("'"&amp;VLOOKUP($C725,ModMap!$A$2:$B$21,2,FALSE)&amp;"'!$K:$K"),0)),"")</f>
        <v/>
      </c>
      <c r="AP725" s="53" t="str">
        <f t="array" ref="AP725">IFERROR(HYPERLINK("#'"&amp;VLOOKUP($C725,ModMap!$A$2:$B$21,2,FALSE)&amp;"'!V"&amp;MATCH($K725,INDIRECT("'"&amp;VLOOKUP($C725,ModMap!$A$2:$B$21,2,FALSE)&amp;"'!$K:$K"),0),"Edit on module sheet"),"")</f>
        <v>Edit on module sheet</v>
      </c>
    </row>
    <row r="726" ht="42.0" customHeight="1">
      <c r="A726" s="54">
        <v>724.0</v>
      </c>
      <c r="B726" s="54">
        <v>724.0</v>
      </c>
      <c r="C726" s="54" t="s">
        <v>133</v>
      </c>
      <c r="D726" s="55" t="s">
        <v>134</v>
      </c>
      <c r="E726" s="67" t="s">
        <v>62</v>
      </c>
      <c r="F726" s="85" t="s">
        <v>1900</v>
      </c>
      <c r="G726" s="55" t="s">
        <v>1901</v>
      </c>
      <c r="H726" s="54" t="s">
        <v>2131</v>
      </c>
      <c r="I726" s="54" t="s">
        <v>2132</v>
      </c>
      <c r="J726" s="55" t="s">
        <v>2133</v>
      </c>
      <c r="K726" s="54" t="s">
        <v>2144</v>
      </c>
      <c r="L726" s="55" t="s">
        <v>1925</v>
      </c>
      <c r="M726" s="62" t="s">
        <v>200</v>
      </c>
      <c r="N726" s="54" t="s">
        <v>1907</v>
      </c>
      <c r="O726" s="54" t="s">
        <v>1146</v>
      </c>
      <c r="P726" s="55" t="s">
        <v>444</v>
      </c>
      <c r="Q726" s="55" t="s">
        <v>2138</v>
      </c>
      <c r="R726" s="54" t="s">
        <v>1910</v>
      </c>
      <c r="S726" s="54" t="s">
        <v>1928</v>
      </c>
      <c r="T726" s="54" t="str">
        <f t="array" ref="T726">IFERROR(INDEX(INDIRECT("'"&amp;VLOOKUP($C726,ModMap!$A$2:$B$21,2,FALSE)&amp;"'!T:T"),MATCH($K726,INDIRECT("'"&amp;VLOOKUP($C726,ModMap!$A$2:$B$21,2,FALSE)&amp;"'!$K:$K"),0)),"")</f>
        <v>Unassigned</v>
      </c>
      <c r="U726" s="58" t="s">
        <v>33</v>
      </c>
      <c r="V726" s="54" t="str">
        <f t="array" ref="V726">IFERROR(INDEX(INDIRECT("'"&amp;VLOOKUP($C726,ModMap!$A$2:$B$21,2,FALSE)&amp;"'!V:V"),MATCH($K726,INDIRECT("'"&amp;VLOOKUP($C726,ModMap!$A$2:$B$21,2,FALSE)&amp;"'!$K:$K"),0)),"")</f>
        <v>Not Started</v>
      </c>
      <c r="W726" s="54" t="str">
        <f t="array" ref="W726">IFERROR(INDEX(INDIRECT("'"&amp;VLOOKUP($C726,ModMap!$A$2:$B$21,2,FALSE)&amp;"'!W:W"),MATCH($K726,INDIRECT("'"&amp;VLOOKUP($C726,ModMap!$A$2:$B$21,2,FALSE)&amp;"'!$K:$K"),0)),"")</f>
        <v>Unassigned</v>
      </c>
      <c r="X726" s="45" t="s">
        <v>36</v>
      </c>
      <c r="Y726" s="54" t="str">
        <f t="array" ref="Y726">IFERROR(INDEX(INDIRECT("'"&amp;VLOOKUP($C726,ModMap!$A$2:$B$21,2,FALSE)&amp;"'!Y:Y"),MATCH($K726,INDIRECT("'"&amp;VLOOKUP($C726,ModMap!$A$2:$B$21,2,FALSE)&amp;"'!$K:$K"),0)),"")</f>
        <v>N/A</v>
      </c>
      <c r="Z726" s="54" t="str">
        <f t="array" ref="Z726">IFERROR(INDEX(INDIRECT("'"&amp;VLOOKUP($C726,ModMap!$A$2:$B$21,2,FALSE)&amp;"'!Z:Z"),MATCH($K726,INDIRECT("'"&amp;VLOOKUP($C726,ModMap!$A$2:$B$21,2,FALSE)&amp;"'!$K:$K"),0)),"")</f>
        <v/>
      </c>
      <c r="AA726" s="45" t="s">
        <v>36</v>
      </c>
      <c r="AB726" s="54" t="str">
        <f t="array" ref="AB726">IFERROR(INDEX(INDIRECT("'"&amp;VLOOKUP($C726,ModMap!$A$2:$B$21,2,FALSE)&amp;"'!AB:AB"),MATCH($K726,INDIRECT("'"&amp;VLOOKUP($C726,ModMap!$A$2:$B$21,2,FALSE)&amp;"'!$K:$K"),0)),"")</f>
        <v>N/A</v>
      </c>
      <c r="AC726" s="54" t="str">
        <f t="array" ref="AC726">IFERROR(INDEX(INDIRECT("'"&amp;VLOOKUP($C726,ModMap!$A$2:$B$21,2,FALSE)&amp;"'!AC:AC"),MATCH($K726,INDIRECT("'"&amp;VLOOKUP($C726,ModMap!$A$2:$B$21,2,FALSE)&amp;"'!$K:$K"),0)),"")</f>
        <v/>
      </c>
      <c r="AD726" s="45" t="s">
        <v>36</v>
      </c>
      <c r="AE726" s="54" t="str">
        <f t="array" ref="AE726">IFERROR(INDEX(INDIRECT("'"&amp;VLOOKUP($C726,ModMap!$A$2:$B$21,2,FALSE)&amp;"'!AE:AE"),MATCH($K726,INDIRECT("'"&amp;VLOOKUP($C726,ModMap!$A$2:$B$21,2,FALSE)&amp;"'!$K:$K"),0)),"")</f>
        <v>N/A</v>
      </c>
      <c r="AF726" s="54" t="str">
        <f t="array" ref="AF726">IFERROR(INDEX(INDIRECT("'"&amp;VLOOKUP($C726,ModMap!$A$2:$B$21,2,FALSE)&amp;"'!AF:AF"),MATCH($K726,INDIRECT("'"&amp;VLOOKUP($C726,ModMap!$A$2:$B$21,2,FALSE)&amp;"'!$K:$K"),0)),"")</f>
        <v/>
      </c>
      <c r="AG726" s="58" t="s">
        <v>33</v>
      </c>
      <c r="AH726" s="54" t="str">
        <f t="array" ref="AH726">IFERROR(INDEX(INDIRECT("'"&amp;VLOOKUP($C726,ModMap!$A$2:$B$21,2,FALSE)&amp;"'!AH:AH"),MATCH($K726,INDIRECT("'"&amp;VLOOKUP($C726,ModMap!$A$2:$B$21,2,FALSE)&amp;"'!$K:$K"),0)),"")</f>
        <v>Not Started</v>
      </c>
      <c r="AI726" s="54" t="str">
        <f t="array" ref="AI726">IFERROR(INDEX(INDIRECT("'"&amp;VLOOKUP($C726,ModMap!$A$2:$B$21,2,FALSE)&amp;"'!AI:AI"),MATCH($K726,INDIRECT("'"&amp;VLOOKUP($C726,ModMap!$A$2:$B$21,2,FALSE)&amp;"'!$K:$K"),0)),"")</f>
        <v>Unassigned</v>
      </c>
      <c r="AJ726" s="45" t="s">
        <v>36</v>
      </c>
      <c r="AK726" s="54" t="str">
        <f t="array" ref="AK726">IFERROR(INDEX(INDIRECT("'"&amp;VLOOKUP($C726,ModMap!$A$2:$B$21,2,FALSE)&amp;"'!AK:AK"),MATCH($K726,INDIRECT("'"&amp;VLOOKUP($C726,ModMap!$A$2:$B$21,2,FALSE)&amp;"'!$K:$K"),0)),"")</f>
        <v>N/A</v>
      </c>
      <c r="AL726" s="54" t="str">
        <f t="array" ref="AL726">IFERROR(INDEX(INDIRECT("'"&amp;VLOOKUP($C726,ModMap!$A$2:$B$21,2,FALSE)&amp;"'!AL:AL"),MATCH($K726,INDIRECT("'"&amp;VLOOKUP($C726,ModMap!$A$2:$B$21,2,FALSE)&amp;"'!$K:$K"),0)),"")</f>
        <v/>
      </c>
      <c r="AM726" s="54">
        <f t="shared" si="1"/>
        <v>2</v>
      </c>
      <c r="AN726" s="54" t="str">
        <f t="shared" si="2"/>
        <v>Not Started</v>
      </c>
      <c r="AO726" s="55" t="str">
        <f t="array" ref="AO726">IFERROR(INDEX(INDIRECT("'"&amp;VLOOKUP($C726,ModMap!$A$2:$B$21,2,FALSE)&amp;"'!AO:AO"),MATCH($K726,INDIRECT("'"&amp;VLOOKUP($C726,ModMap!$A$2:$B$21,2,FALSE)&amp;"'!$K:$K"),0)),"")</f>
        <v/>
      </c>
      <c r="AP726" s="53" t="str">
        <f t="array" ref="AP726">IFERROR(HYPERLINK("#'"&amp;VLOOKUP($C726,ModMap!$A$2:$B$21,2,FALSE)&amp;"'!V"&amp;MATCH($K726,INDIRECT("'"&amp;VLOOKUP($C726,ModMap!$A$2:$B$21,2,FALSE)&amp;"'!$K:$K"),0),"Edit on module sheet"),"")</f>
        <v>Edit on module sheet</v>
      </c>
    </row>
    <row r="727" ht="42.0" customHeight="1">
      <c r="A727" s="34">
        <v>725.0</v>
      </c>
      <c r="B727" s="34">
        <v>725.0</v>
      </c>
      <c r="C727" s="34" t="s">
        <v>133</v>
      </c>
      <c r="D727" s="35" t="s">
        <v>134</v>
      </c>
      <c r="E727" s="64" t="s">
        <v>69</v>
      </c>
      <c r="F727" s="85" t="s">
        <v>1900</v>
      </c>
      <c r="G727" s="35" t="s">
        <v>1901</v>
      </c>
      <c r="H727" s="34" t="s">
        <v>2131</v>
      </c>
      <c r="I727" s="34" t="s">
        <v>2132</v>
      </c>
      <c r="J727" s="35" t="s">
        <v>2133</v>
      </c>
      <c r="K727" s="34" t="s">
        <v>3945</v>
      </c>
      <c r="L727" s="35" t="s">
        <v>3946</v>
      </c>
      <c r="M727" s="58" t="s">
        <v>434</v>
      </c>
      <c r="N727" s="34" t="s">
        <v>1907</v>
      </c>
      <c r="O727" s="34" t="s">
        <v>1146</v>
      </c>
      <c r="P727" s="35" t="s">
        <v>444</v>
      </c>
      <c r="Q727" s="35" t="s">
        <v>2138</v>
      </c>
      <c r="R727" s="34" t="s">
        <v>1910</v>
      </c>
      <c r="S727" s="34" t="s">
        <v>69</v>
      </c>
      <c r="T727" s="34" t="str">
        <f t="array" ref="T727">IFERROR(INDEX(INDIRECT("'"&amp;VLOOKUP($C727,ModMap!$A$2:$B$21,2,FALSE)&amp;"'!T:T"),MATCH($K727,INDIRECT("'"&amp;VLOOKUP($C727,ModMap!$A$2:$B$21,2,FALSE)&amp;"'!$K:$K"),0)),"")</f>
        <v>Unassigned</v>
      </c>
      <c r="U727" s="58" t="s">
        <v>33</v>
      </c>
      <c r="V727" s="34" t="str">
        <f t="array" ref="V727">IFERROR(INDEX(INDIRECT("'"&amp;VLOOKUP($C727,ModMap!$A$2:$B$21,2,FALSE)&amp;"'!V:V"),MATCH($K727,INDIRECT("'"&amp;VLOOKUP($C727,ModMap!$A$2:$B$21,2,FALSE)&amp;"'!$K:$K"),0)),"")</f>
        <v>Not Started</v>
      </c>
      <c r="W727" s="34" t="str">
        <f t="array" ref="W727">IFERROR(INDEX(INDIRECT("'"&amp;VLOOKUP($C727,ModMap!$A$2:$B$21,2,FALSE)&amp;"'!W:W"),MATCH($K727,INDIRECT("'"&amp;VLOOKUP($C727,ModMap!$A$2:$B$21,2,FALSE)&amp;"'!$K:$K"),0)),"")</f>
        <v>Unassigned</v>
      </c>
      <c r="X727" s="45" t="s">
        <v>36</v>
      </c>
      <c r="Y727" s="34" t="str">
        <f t="array" ref="Y727">IFERROR(INDEX(INDIRECT("'"&amp;VLOOKUP($C727,ModMap!$A$2:$B$21,2,FALSE)&amp;"'!Y:Y"),MATCH($K727,INDIRECT("'"&amp;VLOOKUP($C727,ModMap!$A$2:$B$21,2,FALSE)&amp;"'!$K:$K"),0)),"")</f>
        <v>N/A</v>
      </c>
      <c r="Z727" s="34" t="str">
        <f t="array" ref="Z727">IFERROR(INDEX(INDIRECT("'"&amp;VLOOKUP($C727,ModMap!$A$2:$B$21,2,FALSE)&amp;"'!Z:Z"),MATCH($K727,INDIRECT("'"&amp;VLOOKUP($C727,ModMap!$A$2:$B$21,2,FALSE)&amp;"'!$K:$K"),0)),"")</f>
        <v/>
      </c>
      <c r="AA727" s="45" t="s">
        <v>36</v>
      </c>
      <c r="AB727" s="34" t="str">
        <f t="array" ref="AB727">IFERROR(INDEX(INDIRECT("'"&amp;VLOOKUP($C727,ModMap!$A$2:$B$21,2,FALSE)&amp;"'!AB:AB"),MATCH($K727,INDIRECT("'"&amp;VLOOKUP($C727,ModMap!$A$2:$B$21,2,FALSE)&amp;"'!$K:$K"),0)),"")</f>
        <v>N/A</v>
      </c>
      <c r="AC727" s="34" t="str">
        <f t="array" ref="AC727">IFERROR(INDEX(INDIRECT("'"&amp;VLOOKUP($C727,ModMap!$A$2:$B$21,2,FALSE)&amp;"'!AC:AC"),MATCH($K727,INDIRECT("'"&amp;VLOOKUP($C727,ModMap!$A$2:$B$21,2,FALSE)&amp;"'!$K:$K"),0)),"")</f>
        <v/>
      </c>
      <c r="AD727" s="58" t="s">
        <v>33</v>
      </c>
      <c r="AE727" s="34" t="str">
        <f t="array" ref="AE727">IFERROR(INDEX(INDIRECT("'"&amp;VLOOKUP($C727,ModMap!$A$2:$B$21,2,FALSE)&amp;"'!AE:AE"),MATCH($K727,INDIRECT("'"&amp;VLOOKUP($C727,ModMap!$A$2:$B$21,2,FALSE)&amp;"'!$K:$K"),0)),"")</f>
        <v>Not Started</v>
      </c>
      <c r="AF727" s="34" t="str">
        <f t="array" ref="AF727">IFERROR(INDEX(INDIRECT("'"&amp;VLOOKUP($C727,ModMap!$A$2:$B$21,2,FALSE)&amp;"'!AF:AF"),MATCH($K727,INDIRECT("'"&amp;VLOOKUP($C727,ModMap!$A$2:$B$21,2,FALSE)&amp;"'!$K:$K"),0)),"")</f>
        <v>Unassigned</v>
      </c>
      <c r="AG727" s="58" t="s">
        <v>33</v>
      </c>
      <c r="AH727" s="34" t="str">
        <f t="array" ref="AH727">IFERROR(INDEX(INDIRECT("'"&amp;VLOOKUP($C727,ModMap!$A$2:$B$21,2,FALSE)&amp;"'!AH:AH"),MATCH($K727,INDIRECT("'"&amp;VLOOKUP($C727,ModMap!$A$2:$B$21,2,FALSE)&amp;"'!$K:$K"),0)),"")</f>
        <v>Not Started</v>
      </c>
      <c r="AI727" s="34" t="str">
        <f t="array" ref="AI727">IFERROR(INDEX(INDIRECT("'"&amp;VLOOKUP($C727,ModMap!$A$2:$B$21,2,FALSE)&amp;"'!AI:AI"),MATCH($K727,INDIRECT("'"&amp;VLOOKUP($C727,ModMap!$A$2:$B$21,2,FALSE)&amp;"'!$K:$K"),0)),"")</f>
        <v>Unassigned</v>
      </c>
      <c r="AJ727" s="45" t="s">
        <v>36</v>
      </c>
      <c r="AK727" s="34" t="str">
        <f t="array" ref="AK727">IFERROR(INDEX(INDIRECT("'"&amp;VLOOKUP($C727,ModMap!$A$2:$B$21,2,FALSE)&amp;"'!AK:AK"),MATCH($K727,INDIRECT("'"&amp;VLOOKUP($C727,ModMap!$A$2:$B$21,2,FALSE)&amp;"'!$K:$K"),0)),"")</f>
        <v>N/A</v>
      </c>
      <c r="AL727" s="34" t="str">
        <f t="array" ref="AL727">IFERROR(INDEX(INDIRECT("'"&amp;VLOOKUP($C727,ModMap!$A$2:$B$21,2,FALSE)&amp;"'!AL:AL"),MATCH($K727,INDIRECT("'"&amp;VLOOKUP($C727,ModMap!$A$2:$B$21,2,FALSE)&amp;"'!$K:$K"),0)),"")</f>
        <v/>
      </c>
      <c r="AM727" s="34">
        <f t="shared" si="1"/>
        <v>3</v>
      </c>
      <c r="AN727" s="34" t="str">
        <f t="shared" si="2"/>
        <v>Not Started</v>
      </c>
      <c r="AO727" s="35" t="str">
        <f t="array" ref="AO727">IFERROR(INDEX(INDIRECT("'"&amp;VLOOKUP($C727,ModMap!$A$2:$B$21,2,FALSE)&amp;"'!AO:AO"),MATCH($K727,INDIRECT("'"&amp;VLOOKUP($C727,ModMap!$A$2:$B$21,2,FALSE)&amp;"'!$K:$K"),0)),"")</f>
        <v/>
      </c>
      <c r="AP727" s="53" t="str">
        <f t="array" ref="AP727">IFERROR(HYPERLINK("#'"&amp;VLOOKUP($C727,ModMap!$A$2:$B$21,2,FALSE)&amp;"'!V"&amp;MATCH($K727,INDIRECT("'"&amp;VLOOKUP($C727,ModMap!$A$2:$B$21,2,FALSE)&amp;"'!$K:$K"),0),"Edit on module sheet"),"")</f>
        <v>Edit on module sheet</v>
      </c>
    </row>
    <row r="728" ht="42.0" customHeight="1">
      <c r="A728" s="54">
        <v>726.0</v>
      </c>
      <c r="B728" s="54">
        <v>726.0</v>
      </c>
      <c r="C728" s="54" t="s">
        <v>133</v>
      </c>
      <c r="D728" s="55" t="s">
        <v>134</v>
      </c>
      <c r="E728" s="67" t="s">
        <v>62</v>
      </c>
      <c r="F728" s="85" t="s">
        <v>1900</v>
      </c>
      <c r="G728" s="55" t="s">
        <v>1901</v>
      </c>
      <c r="H728" s="54" t="s">
        <v>2147</v>
      </c>
      <c r="I728" s="54" t="s">
        <v>2148</v>
      </c>
      <c r="J728" s="55" t="s">
        <v>2149</v>
      </c>
      <c r="K728" s="54" t="s">
        <v>2150</v>
      </c>
      <c r="L728" s="55" t="s">
        <v>2151</v>
      </c>
      <c r="M728" s="62" t="s">
        <v>200</v>
      </c>
      <c r="N728" s="54" t="s">
        <v>1907</v>
      </c>
      <c r="O728" s="54" t="s">
        <v>1146</v>
      </c>
      <c r="P728" s="55" t="s">
        <v>2152</v>
      </c>
      <c r="Q728" s="55" t="s">
        <v>2153</v>
      </c>
      <c r="R728" s="54" t="s">
        <v>1910</v>
      </c>
      <c r="S728" s="54" t="s">
        <v>1911</v>
      </c>
      <c r="T728" s="54" t="str">
        <f t="array" ref="T728">IFERROR(INDEX(INDIRECT("'"&amp;VLOOKUP($C728,ModMap!$A$2:$B$21,2,FALSE)&amp;"'!T:T"),MATCH($K728,INDIRECT("'"&amp;VLOOKUP($C728,ModMap!$A$2:$B$21,2,FALSE)&amp;"'!$K:$K"),0)),"")</f>
        <v>Unassigned</v>
      </c>
      <c r="U728" s="58" t="s">
        <v>33</v>
      </c>
      <c r="V728" s="54" t="str">
        <f t="array" ref="V728">IFERROR(INDEX(INDIRECT("'"&amp;VLOOKUP($C728,ModMap!$A$2:$B$21,2,FALSE)&amp;"'!V:V"),MATCH($K728,INDIRECT("'"&amp;VLOOKUP($C728,ModMap!$A$2:$B$21,2,FALSE)&amp;"'!$K:$K"),0)),"")</f>
        <v>Not Started</v>
      </c>
      <c r="W728" s="54" t="str">
        <f t="array" ref="W728">IFERROR(INDEX(INDIRECT("'"&amp;VLOOKUP($C728,ModMap!$A$2:$B$21,2,FALSE)&amp;"'!W:W"),MATCH($K728,INDIRECT("'"&amp;VLOOKUP($C728,ModMap!$A$2:$B$21,2,FALSE)&amp;"'!$K:$K"),0)),"")</f>
        <v>Unassigned</v>
      </c>
      <c r="X728" s="45" t="s">
        <v>36</v>
      </c>
      <c r="Y728" s="54" t="str">
        <f t="array" ref="Y728">IFERROR(INDEX(INDIRECT("'"&amp;VLOOKUP($C728,ModMap!$A$2:$B$21,2,FALSE)&amp;"'!Y:Y"),MATCH($K728,INDIRECT("'"&amp;VLOOKUP($C728,ModMap!$A$2:$B$21,2,FALSE)&amp;"'!$K:$K"),0)),"")</f>
        <v>N/A</v>
      </c>
      <c r="Z728" s="54" t="str">
        <f t="array" ref="Z728">IFERROR(INDEX(INDIRECT("'"&amp;VLOOKUP($C728,ModMap!$A$2:$B$21,2,FALSE)&amp;"'!Z:Z"),MATCH($K728,INDIRECT("'"&amp;VLOOKUP($C728,ModMap!$A$2:$B$21,2,FALSE)&amp;"'!$K:$K"),0)),"")</f>
        <v/>
      </c>
      <c r="AA728" s="45" t="s">
        <v>36</v>
      </c>
      <c r="AB728" s="54" t="str">
        <f t="array" ref="AB728">IFERROR(INDEX(INDIRECT("'"&amp;VLOOKUP($C728,ModMap!$A$2:$B$21,2,FALSE)&amp;"'!AB:AB"),MATCH($K728,INDIRECT("'"&amp;VLOOKUP($C728,ModMap!$A$2:$B$21,2,FALSE)&amp;"'!$K:$K"),0)),"")</f>
        <v>N/A</v>
      </c>
      <c r="AC728" s="54" t="str">
        <f t="array" ref="AC728">IFERROR(INDEX(INDIRECT("'"&amp;VLOOKUP($C728,ModMap!$A$2:$B$21,2,FALSE)&amp;"'!AC:AC"),MATCH($K728,INDIRECT("'"&amp;VLOOKUP($C728,ModMap!$A$2:$B$21,2,FALSE)&amp;"'!$K:$K"),0)),"")</f>
        <v/>
      </c>
      <c r="AD728" s="45" t="s">
        <v>36</v>
      </c>
      <c r="AE728" s="54" t="str">
        <f t="array" ref="AE728">IFERROR(INDEX(INDIRECT("'"&amp;VLOOKUP($C728,ModMap!$A$2:$B$21,2,FALSE)&amp;"'!AE:AE"),MATCH($K728,INDIRECT("'"&amp;VLOOKUP($C728,ModMap!$A$2:$B$21,2,FALSE)&amp;"'!$K:$K"),0)),"")</f>
        <v>N/A</v>
      </c>
      <c r="AF728" s="54" t="str">
        <f t="array" ref="AF728">IFERROR(INDEX(INDIRECT("'"&amp;VLOOKUP($C728,ModMap!$A$2:$B$21,2,FALSE)&amp;"'!AF:AF"),MATCH($K728,INDIRECT("'"&amp;VLOOKUP($C728,ModMap!$A$2:$B$21,2,FALSE)&amp;"'!$K:$K"),0)),"")</f>
        <v/>
      </c>
      <c r="AG728" s="58" t="s">
        <v>33</v>
      </c>
      <c r="AH728" s="54" t="str">
        <f t="array" ref="AH728">IFERROR(INDEX(INDIRECT("'"&amp;VLOOKUP($C728,ModMap!$A$2:$B$21,2,FALSE)&amp;"'!AH:AH"),MATCH($K728,INDIRECT("'"&amp;VLOOKUP($C728,ModMap!$A$2:$B$21,2,FALSE)&amp;"'!$K:$K"),0)),"")</f>
        <v>Not Started</v>
      </c>
      <c r="AI728" s="54" t="str">
        <f t="array" ref="AI728">IFERROR(INDEX(INDIRECT("'"&amp;VLOOKUP($C728,ModMap!$A$2:$B$21,2,FALSE)&amp;"'!AI:AI"),MATCH($K728,INDIRECT("'"&amp;VLOOKUP($C728,ModMap!$A$2:$B$21,2,FALSE)&amp;"'!$K:$K"),0)),"")</f>
        <v>Unassigned</v>
      </c>
      <c r="AJ728" s="45" t="s">
        <v>36</v>
      </c>
      <c r="AK728" s="54" t="str">
        <f t="array" ref="AK728">IFERROR(INDEX(INDIRECT("'"&amp;VLOOKUP($C728,ModMap!$A$2:$B$21,2,FALSE)&amp;"'!AK:AK"),MATCH($K728,INDIRECT("'"&amp;VLOOKUP($C728,ModMap!$A$2:$B$21,2,FALSE)&amp;"'!$K:$K"),0)),"")</f>
        <v>N/A</v>
      </c>
      <c r="AL728" s="54" t="str">
        <f t="array" ref="AL728">IFERROR(INDEX(INDIRECT("'"&amp;VLOOKUP($C728,ModMap!$A$2:$B$21,2,FALSE)&amp;"'!AL:AL"),MATCH($K728,INDIRECT("'"&amp;VLOOKUP($C728,ModMap!$A$2:$B$21,2,FALSE)&amp;"'!$K:$K"),0)),"")</f>
        <v/>
      </c>
      <c r="AM728" s="54">
        <f t="shared" si="1"/>
        <v>2</v>
      </c>
      <c r="AN728" s="54" t="str">
        <f t="shared" si="2"/>
        <v>Not Started</v>
      </c>
      <c r="AO728" s="55" t="str">
        <f t="array" ref="AO728">IFERROR(INDEX(INDIRECT("'"&amp;VLOOKUP($C728,ModMap!$A$2:$B$21,2,FALSE)&amp;"'!AO:AO"),MATCH($K728,INDIRECT("'"&amp;VLOOKUP($C728,ModMap!$A$2:$B$21,2,FALSE)&amp;"'!$K:$K"),0)),"")</f>
        <v/>
      </c>
      <c r="AP728" s="53" t="str">
        <f t="array" ref="AP728">IFERROR(HYPERLINK("#'"&amp;VLOOKUP($C728,ModMap!$A$2:$B$21,2,FALSE)&amp;"'!V"&amp;MATCH($K728,INDIRECT("'"&amp;VLOOKUP($C728,ModMap!$A$2:$B$21,2,FALSE)&amp;"'!$K:$K"),0),"Edit on module sheet"),"")</f>
        <v>Edit on module sheet</v>
      </c>
    </row>
    <row r="729" ht="42.0" customHeight="1">
      <c r="A729" s="34">
        <v>727.0</v>
      </c>
      <c r="B729" s="34">
        <v>727.0</v>
      </c>
      <c r="C729" s="34" t="s">
        <v>133</v>
      </c>
      <c r="D729" s="35" t="s">
        <v>134</v>
      </c>
      <c r="E729" s="67" t="s">
        <v>62</v>
      </c>
      <c r="F729" s="85" t="s">
        <v>1900</v>
      </c>
      <c r="G729" s="35" t="s">
        <v>1901</v>
      </c>
      <c r="H729" s="34" t="s">
        <v>2147</v>
      </c>
      <c r="I729" s="34" t="s">
        <v>2148</v>
      </c>
      <c r="J729" s="35" t="s">
        <v>2149</v>
      </c>
      <c r="K729" s="34" t="s">
        <v>2162</v>
      </c>
      <c r="L729" s="35" t="s">
        <v>2163</v>
      </c>
      <c r="M729" s="62" t="s">
        <v>200</v>
      </c>
      <c r="N729" s="34" t="s">
        <v>1907</v>
      </c>
      <c r="O729" s="34" t="s">
        <v>1146</v>
      </c>
      <c r="P729" s="35" t="s">
        <v>2152</v>
      </c>
      <c r="Q729" s="35" t="s">
        <v>2153</v>
      </c>
      <c r="R729" s="34" t="s">
        <v>1910</v>
      </c>
      <c r="S729" s="34" t="s">
        <v>1920</v>
      </c>
      <c r="T729" s="34" t="str">
        <f t="array" ref="T729">IFERROR(INDEX(INDIRECT("'"&amp;VLOOKUP($C729,ModMap!$A$2:$B$21,2,FALSE)&amp;"'!T:T"),MATCH($K729,INDIRECT("'"&amp;VLOOKUP($C729,ModMap!$A$2:$B$21,2,FALSE)&amp;"'!$K:$K"),0)),"")</f>
        <v>Unassigned</v>
      </c>
      <c r="U729" s="58" t="s">
        <v>33</v>
      </c>
      <c r="V729" s="34" t="str">
        <f t="array" ref="V729">IFERROR(INDEX(INDIRECT("'"&amp;VLOOKUP($C729,ModMap!$A$2:$B$21,2,FALSE)&amp;"'!V:V"),MATCH($K729,INDIRECT("'"&amp;VLOOKUP($C729,ModMap!$A$2:$B$21,2,FALSE)&amp;"'!$K:$K"),0)),"")</f>
        <v>Not Started</v>
      </c>
      <c r="W729" s="34" t="str">
        <f t="array" ref="W729">IFERROR(INDEX(INDIRECT("'"&amp;VLOOKUP($C729,ModMap!$A$2:$B$21,2,FALSE)&amp;"'!W:W"),MATCH($K729,INDIRECT("'"&amp;VLOOKUP($C729,ModMap!$A$2:$B$21,2,FALSE)&amp;"'!$K:$K"),0)),"")</f>
        <v>Unassigned</v>
      </c>
      <c r="X729" s="45" t="s">
        <v>36</v>
      </c>
      <c r="Y729" s="34" t="str">
        <f t="array" ref="Y729">IFERROR(INDEX(INDIRECT("'"&amp;VLOOKUP($C729,ModMap!$A$2:$B$21,2,FALSE)&amp;"'!Y:Y"),MATCH($K729,INDIRECT("'"&amp;VLOOKUP($C729,ModMap!$A$2:$B$21,2,FALSE)&amp;"'!$K:$K"),0)),"")</f>
        <v>N/A</v>
      </c>
      <c r="Z729" s="34" t="str">
        <f t="array" ref="Z729">IFERROR(INDEX(INDIRECT("'"&amp;VLOOKUP($C729,ModMap!$A$2:$B$21,2,FALSE)&amp;"'!Z:Z"),MATCH($K729,INDIRECT("'"&amp;VLOOKUP($C729,ModMap!$A$2:$B$21,2,FALSE)&amp;"'!$K:$K"),0)),"")</f>
        <v/>
      </c>
      <c r="AA729" s="45" t="s">
        <v>36</v>
      </c>
      <c r="AB729" s="34" t="str">
        <f t="array" ref="AB729">IFERROR(INDEX(INDIRECT("'"&amp;VLOOKUP($C729,ModMap!$A$2:$B$21,2,FALSE)&amp;"'!AB:AB"),MATCH($K729,INDIRECT("'"&amp;VLOOKUP($C729,ModMap!$A$2:$B$21,2,FALSE)&amp;"'!$K:$K"),0)),"")</f>
        <v>N/A</v>
      </c>
      <c r="AC729" s="34" t="str">
        <f t="array" ref="AC729">IFERROR(INDEX(INDIRECT("'"&amp;VLOOKUP($C729,ModMap!$A$2:$B$21,2,FALSE)&amp;"'!AC:AC"),MATCH($K729,INDIRECT("'"&amp;VLOOKUP($C729,ModMap!$A$2:$B$21,2,FALSE)&amp;"'!$K:$K"),0)),"")</f>
        <v/>
      </c>
      <c r="AD729" s="58" t="s">
        <v>33</v>
      </c>
      <c r="AE729" s="34" t="str">
        <f t="array" ref="AE729">IFERROR(INDEX(INDIRECT("'"&amp;VLOOKUP($C729,ModMap!$A$2:$B$21,2,FALSE)&amp;"'!AE:AE"),MATCH($K729,INDIRECT("'"&amp;VLOOKUP($C729,ModMap!$A$2:$B$21,2,FALSE)&amp;"'!$K:$K"),0)),"")</f>
        <v>Not Started</v>
      </c>
      <c r="AF729" s="34" t="str">
        <f t="array" ref="AF729">IFERROR(INDEX(INDIRECT("'"&amp;VLOOKUP($C729,ModMap!$A$2:$B$21,2,FALSE)&amp;"'!AF:AF"),MATCH($K729,INDIRECT("'"&amp;VLOOKUP($C729,ModMap!$A$2:$B$21,2,FALSE)&amp;"'!$K:$K"),0)),"")</f>
        <v>Unassigned</v>
      </c>
      <c r="AG729" s="58" t="s">
        <v>33</v>
      </c>
      <c r="AH729" s="34" t="str">
        <f t="array" ref="AH729">IFERROR(INDEX(INDIRECT("'"&amp;VLOOKUP($C729,ModMap!$A$2:$B$21,2,FALSE)&amp;"'!AH:AH"),MATCH($K729,INDIRECT("'"&amp;VLOOKUP($C729,ModMap!$A$2:$B$21,2,FALSE)&amp;"'!$K:$K"),0)),"")</f>
        <v>Not Started</v>
      </c>
      <c r="AI729" s="34" t="str">
        <f t="array" ref="AI729">IFERROR(INDEX(INDIRECT("'"&amp;VLOOKUP($C729,ModMap!$A$2:$B$21,2,FALSE)&amp;"'!AI:AI"),MATCH($K729,INDIRECT("'"&amp;VLOOKUP($C729,ModMap!$A$2:$B$21,2,FALSE)&amp;"'!$K:$K"),0)),"")</f>
        <v>Unassigned</v>
      </c>
      <c r="AJ729" s="45" t="s">
        <v>36</v>
      </c>
      <c r="AK729" s="34" t="str">
        <f t="array" ref="AK729">IFERROR(INDEX(INDIRECT("'"&amp;VLOOKUP($C729,ModMap!$A$2:$B$21,2,FALSE)&amp;"'!AK:AK"),MATCH($K729,INDIRECT("'"&amp;VLOOKUP($C729,ModMap!$A$2:$B$21,2,FALSE)&amp;"'!$K:$K"),0)),"")</f>
        <v>N/A</v>
      </c>
      <c r="AL729" s="34" t="str">
        <f t="array" ref="AL729">IFERROR(INDEX(INDIRECT("'"&amp;VLOOKUP($C729,ModMap!$A$2:$B$21,2,FALSE)&amp;"'!AL:AL"),MATCH($K729,INDIRECT("'"&amp;VLOOKUP($C729,ModMap!$A$2:$B$21,2,FALSE)&amp;"'!$K:$K"),0)),"")</f>
        <v/>
      </c>
      <c r="AM729" s="34">
        <f t="shared" si="1"/>
        <v>3</v>
      </c>
      <c r="AN729" s="34" t="str">
        <f t="shared" si="2"/>
        <v>Not Started</v>
      </c>
      <c r="AO729" s="35" t="str">
        <f t="array" ref="AO729">IFERROR(INDEX(INDIRECT("'"&amp;VLOOKUP($C729,ModMap!$A$2:$B$21,2,FALSE)&amp;"'!AO:AO"),MATCH($K729,INDIRECT("'"&amp;VLOOKUP($C729,ModMap!$A$2:$B$21,2,FALSE)&amp;"'!$K:$K"),0)),"")</f>
        <v/>
      </c>
      <c r="AP729" s="53" t="str">
        <f t="array" ref="AP729">IFERROR(HYPERLINK("#'"&amp;VLOOKUP($C729,ModMap!$A$2:$B$21,2,FALSE)&amp;"'!V"&amp;MATCH($K729,INDIRECT("'"&amp;VLOOKUP($C729,ModMap!$A$2:$B$21,2,FALSE)&amp;"'!$K:$K"),0),"Edit on module sheet"),"")</f>
        <v>Edit on module sheet</v>
      </c>
    </row>
    <row r="730" ht="42.0" customHeight="1">
      <c r="A730" s="54">
        <v>728.0</v>
      </c>
      <c r="B730" s="54">
        <v>728.0</v>
      </c>
      <c r="C730" s="54" t="s">
        <v>133</v>
      </c>
      <c r="D730" s="55" t="s">
        <v>134</v>
      </c>
      <c r="E730" s="67" t="s">
        <v>62</v>
      </c>
      <c r="F730" s="85" t="s">
        <v>1900</v>
      </c>
      <c r="G730" s="55" t="s">
        <v>1901</v>
      </c>
      <c r="H730" s="54" t="s">
        <v>2147</v>
      </c>
      <c r="I730" s="54" t="s">
        <v>2148</v>
      </c>
      <c r="J730" s="55" t="s">
        <v>2149</v>
      </c>
      <c r="K730" s="54" t="s">
        <v>2170</v>
      </c>
      <c r="L730" s="55" t="s">
        <v>1925</v>
      </c>
      <c r="M730" s="62" t="s">
        <v>200</v>
      </c>
      <c r="N730" s="54" t="s">
        <v>1907</v>
      </c>
      <c r="O730" s="54" t="s">
        <v>1146</v>
      </c>
      <c r="P730" s="55" t="s">
        <v>2152</v>
      </c>
      <c r="Q730" s="55" t="s">
        <v>2153</v>
      </c>
      <c r="R730" s="54" t="s">
        <v>1910</v>
      </c>
      <c r="S730" s="54" t="s">
        <v>1928</v>
      </c>
      <c r="T730" s="54" t="str">
        <f t="array" ref="T730">IFERROR(INDEX(INDIRECT("'"&amp;VLOOKUP($C730,ModMap!$A$2:$B$21,2,FALSE)&amp;"'!T:T"),MATCH($K730,INDIRECT("'"&amp;VLOOKUP($C730,ModMap!$A$2:$B$21,2,FALSE)&amp;"'!$K:$K"),0)),"")</f>
        <v>Unassigned</v>
      </c>
      <c r="U730" s="58" t="s">
        <v>33</v>
      </c>
      <c r="V730" s="54" t="str">
        <f t="array" ref="V730">IFERROR(INDEX(INDIRECT("'"&amp;VLOOKUP($C730,ModMap!$A$2:$B$21,2,FALSE)&amp;"'!V:V"),MATCH($K730,INDIRECT("'"&amp;VLOOKUP($C730,ModMap!$A$2:$B$21,2,FALSE)&amp;"'!$K:$K"),0)),"")</f>
        <v>Not Started</v>
      </c>
      <c r="W730" s="54" t="str">
        <f t="array" ref="W730">IFERROR(INDEX(INDIRECT("'"&amp;VLOOKUP($C730,ModMap!$A$2:$B$21,2,FALSE)&amp;"'!W:W"),MATCH($K730,INDIRECT("'"&amp;VLOOKUP($C730,ModMap!$A$2:$B$21,2,FALSE)&amp;"'!$K:$K"),0)),"")</f>
        <v>Unassigned</v>
      </c>
      <c r="X730" s="45" t="s">
        <v>36</v>
      </c>
      <c r="Y730" s="54" t="str">
        <f t="array" ref="Y730">IFERROR(INDEX(INDIRECT("'"&amp;VLOOKUP($C730,ModMap!$A$2:$B$21,2,FALSE)&amp;"'!Y:Y"),MATCH($K730,INDIRECT("'"&amp;VLOOKUP($C730,ModMap!$A$2:$B$21,2,FALSE)&amp;"'!$K:$K"),0)),"")</f>
        <v>N/A</v>
      </c>
      <c r="Z730" s="54" t="str">
        <f t="array" ref="Z730">IFERROR(INDEX(INDIRECT("'"&amp;VLOOKUP($C730,ModMap!$A$2:$B$21,2,FALSE)&amp;"'!Z:Z"),MATCH($K730,INDIRECT("'"&amp;VLOOKUP($C730,ModMap!$A$2:$B$21,2,FALSE)&amp;"'!$K:$K"),0)),"")</f>
        <v/>
      </c>
      <c r="AA730" s="45" t="s">
        <v>36</v>
      </c>
      <c r="AB730" s="54" t="str">
        <f t="array" ref="AB730">IFERROR(INDEX(INDIRECT("'"&amp;VLOOKUP($C730,ModMap!$A$2:$B$21,2,FALSE)&amp;"'!AB:AB"),MATCH($K730,INDIRECT("'"&amp;VLOOKUP($C730,ModMap!$A$2:$B$21,2,FALSE)&amp;"'!$K:$K"),0)),"")</f>
        <v>N/A</v>
      </c>
      <c r="AC730" s="54" t="str">
        <f t="array" ref="AC730">IFERROR(INDEX(INDIRECT("'"&amp;VLOOKUP($C730,ModMap!$A$2:$B$21,2,FALSE)&amp;"'!AC:AC"),MATCH($K730,INDIRECT("'"&amp;VLOOKUP($C730,ModMap!$A$2:$B$21,2,FALSE)&amp;"'!$K:$K"),0)),"")</f>
        <v/>
      </c>
      <c r="AD730" s="45" t="s">
        <v>36</v>
      </c>
      <c r="AE730" s="54" t="str">
        <f t="array" ref="AE730">IFERROR(INDEX(INDIRECT("'"&amp;VLOOKUP($C730,ModMap!$A$2:$B$21,2,FALSE)&amp;"'!AE:AE"),MATCH($K730,INDIRECT("'"&amp;VLOOKUP($C730,ModMap!$A$2:$B$21,2,FALSE)&amp;"'!$K:$K"),0)),"")</f>
        <v>N/A</v>
      </c>
      <c r="AF730" s="54" t="str">
        <f t="array" ref="AF730">IFERROR(INDEX(INDIRECT("'"&amp;VLOOKUP($C730,ModMap!$A$2:$B$21,2,FALSE)&amp;"'!AF:AF"),MATCH($K730,INDIRECT("'"&amp;VLOOKUP($C730,ModMap!$A$2:$B$21,2,FALSE)&amp;"'!$K:$K"),0)),"")</f>
        <v/>
      </c>
      <c r="AG730" s="58" t="s">
        <v>33</v>
      </c>
      <c r="AH730" s="54" t="str">
        <f t="array" ref="AH730">IFERROR(INDEX(INDIRECT("'"&amp;VLOOKUP($C730,ModMap!$A$2:$B$21,2,FALSE)&amp;"'!AH:AH"),MATCH($K730,INDIRECT("'"&amp;VLOOKUP($C730,ModMap!$A$2:$B$21,2,FALSE)&amp;"'!$K:$K"),0)),"")</f>
        <v>Not Started</v>
      </c>
      <c r="AI730" s="54" t="str">
        <f t="array" ref="AI730">IFERROR(INDEX(INDIRECT("'"&amp;VLOOKUP($C730,ModMap!$A$2:$B$21,2,FALSE)&amp;"'!AI:AI"),MATCH($K730,INDIRECT("'"&amp;VLOOKUP($C730,ModMap!$A$2:$B$21,2,FALSE)&amp;"'!$K:$K"),0)),"")</f>
        <v>Unassigned</v>
      </c>
      <c r="AJ730" s="45" t="s">
        <v>36</v>
      </c>
      <c r="AK730" s="54" t="str">
        <f t="array" ref="AK730">IFERROR(INDEX(INDIRECT("'"&amp;VLOOKUP($C730,ModMap!$A$2:$B$21,2,FALSE)&amp;"'!AK:AK"),MATCH($K730,INDIRECT("'"&amp;VLOOKUP($C730,ModMap!$A$2:$B$21,2,FALSE)&amp;"'!$K:$K"),0)),"")</f>
        <v>N/A</v>
      </c>
      <c r="AL730" s="54" t="str">
        <f t="array" ref="AL730">IFERROR(INDEX(INDIRECT("'"&amp;VLOOKUP($C730,ModMap!$A$2:$B$21,2,FALSE)&amp;"'!AL:AL"),MATCH($K730,INDIRECT("'"&amp;VLOOKUP($C730,ModMap!$A$2:$B$21,2,FALSE)&amp;"'!$K:$K"),0)),"")</f>
        <v/>
      </c>
      <c r="AM730" s="54">
        <f t="shared" si="1"/>
        <v>2</v>
      </c>
      <c r="AN730" s="54" t="str">
        <f t="shared" si="2"/>
        <v>Not Started</v>
      </c>
      <c r="AO730" s="55" t="str">
        <f t="array" ref="AO730">IFERROR(INDEX(INDIRECT("'"&amp;VLOOKUP($C730,ModMap!$A$2:$B$21,2,FALSE)&amp;"'!AO:AO"),MATCH($K730,INDIRECT("'"&amp;VLOOKUP($C730,ModMap!$A$2:$B$21,2,FALSE)&amp;"'!$K:$K"),0)),"")</f>
        <v/>
      </c>
      <c r="AP730" s="53" t="str">
        <f t="array" ref="AP730">IFERROR(HYPERLINK("#'"&amp;VLOOKUP($C730,ModMap!$A$2:$B$21,2,FALSE)&amp;"'!V"&amp;MATCH($K730,INDIRECT("'"&amp;VLOOKUP($C730,ModMap!$A$2:$B$21,2,FALSE)&amp;"'!$K:$K"),0),"Edit on module sheet"),"")</f>
        <v>Edit on module sheet</v>
      </c>
    </row>
    <row r="731" ht="42.0" customHeight="1">
      <c r="A731" s="34">
        <v>729.0</v>
      </c>
      <c r="B731" s="34">
        <v>729.0</v>
      </c>
      <c r="C731" s="34" t="s">
        <v>133</v>
      </c>
      <c r="D731" s="35" t="s">
        <v>134</v>
      </c>
      <c r="E731" s="64" t="s">
        <v>69</v>
      </c>
      <c r="F731" s="85" t="s">
        <v>1900</v>
      </c>
      <c r="G731" s="35" t="s">
        <v>1901</v>
      </c>
      <c r="H731" s="34" t="s">
        <v>2147</v>
      </c>
      <c r="I731" s="34" t="s">
        <v>2148</v>
      </c>
      <c r="J731" s="35" t="s">
        <v>2149</v>
      </c>
      <c r="K731" s="34" t="s">
        <v>3947</v>
      </c>
      <c r="L731" s="35" t="s">
        <v>3948</v>
      </c>
      <c r="M731" s="58" t="s">
        <v>434</v>
      </c>
      <c r="N731" s="34" t="s">
        <v>1907</v>
      </c>
      <c r="O731" s="34" t="s">
        <v>1146</v>
      </c>
      <c r="P731" s="35" t="s">
        <v>2152</v>
      </c>
      <c r="Q731" s="35" t="s">
        <v>2153</v>
      </c>
      <c r="R731" s="34" t="s">
        <v>1910</v>
      </c>
      <c r="S731" s="34" t="s">
        <v>69</v>
      </c>
      <c r="T731" s="34" t="str">
        <f t="array" ref="T731">IFERROR(INDEX(INDIRECT("'"&amp;VLOOKUP($C731,ModMap!$A$2:$B$21,2,FALSE)&amp;"'!T:T"),MATCH($K731,INDIRECT("'"&amp;VLOOKUP($C731,ModMap!$A$2:$B$21,2,FALSE)&amp;"'!$K:$K"),0)),"")</f>
        <v>Unassigned</v>
      </c>
      <c r="U731" s="58" t="s">
        <v>33</v>
      </c>
      <c r="V731" s="34" t="str">
        <f t="array" ref="V731">IFERROR(INDEX(INDIRECT("'"&amp;VLOOKUP($C731,ModMap!$A$2:$B$21,2,FALSE)&amp;"'!V:V"),MATCH($K731,INDIRECT("'"&amp;VLOOKUP($C731,ModMap!$A$2:$B$21,2,FALSE)&amp;"'!$K:$K"),0)),"")</f>
        <v>Not Started</v>
      </c>
      <c r="W731" s="34" t="str">
        <f t="array" ref="W731">IFERROR(INDEX(INDIRECT("'"&amp;VLOOKUP($C731,ModMap!$A$2:$B$21,2,FALSE)&amp;"'!W:W"),MATCH($K731,INDIRECT("'"&amp;VLOOKUP($C731,ModMap!$A$2:$B$21,2,FALSE)&amp;"'!$K:$K"),0)),"")</f>
        <v>Unassigned</v>
      </c>
      <c r="X731" s="45" t="s">
        <v>36</v>
      </c>
      <c r="Y731" s="34" t="str">
        <f t="array" ref="Y731">IFERROR(INDEX(INDIRECT("'"&amp;VLOOKUP($C731,ModMap!$A$2:$B$21,2,FALSE)&amp;"'!Y:Y"),MATCH($K731,INDIRECT("'"&amp;VLOOKUP($C731,ModMap!$A$2:$B$21,2,FALSE)&amp;"'!$K:$K"),0)),"")</f>
        <v>N/A</v>
      </c>
      <c r="Z731" s="34" t="str">
        <f t="array" ref="Z731">IFERROR(INDEX(INDIRECT("'"&amp;VLOOKUP($C731,ModMap!$A$2:$B$21,2,FALSE)&amp;"'!Z:Z"),MATCH($K731,INDIRECT("'"&amp;VLOOKUP($C731,ModMap!$A$2:$B$21,2,FALSE)&amp;"'!$K:$K"),0)),"")</f>
        <v/>
      </c>
      <c r="AA731" s="45" t="s">
        <v>36</v>
      </c>
      <c r="AB731" s="34" t="str">
        <f t="array" ref="AB731">IFERROR(INDEX(INDIRECT("'"&amp;VLOOKUP($C731,ModMap!$A$2:$B$21,2,FALSE)&amp;"'!AB:AB"),MATCH($K731,INDIRECT("'"&amp;VLOOKUP($C731,ModMap!$A$2:$B$21,2,FALSE)&amp;"'!$K:$K"),0)),"")</f>
        <v>N/A</v>
      </c>
      <c r="AC731" s="34" t="str">
        <f t="array" ref="AC731">IFERROR(INDEX(INDIRECT("'"&amp;VLOOKUP($C731,ModMap!$A$2:$B$21,2,FALSE)&amp;"'!AC:AC"),MATCH($K731,INDIRECT("'"&amp;VLOOKUP($C731,ModMap!$A$2:$B$21,2,FALSE)&amp;"'!$K:$K"),0)),"")</f>
        <v/>
      </c>
      <c r="AD731" s="58" t="s">
        <v>33</v>
      </c>
      <c r="AE731" s="34" t="str">
        <f t="array" ref="AE731">IFERROR(INDEX(INDIRECT("'"&amp;VLOOKUP($C731,ModMap!$A$2:$B$21,2,FALSE)&amp;"'!AE:AE"),MATCH($K731,INDIRECT("'"&amp;VLOOKUP($C731,ModMap!$A$2:$B$21,2,FALSE)&amp;"'!$K:$K"),0)),"")</f>
        <v>Not Started</v>
      </c>
      <c r="AF731" s="34" t="str">
        <f t="array" ref="AF731">IFERROR(INDEX(INDIRECT("'"&amp;VLOOKUP($C731,ModMap!$A$2:$B$21,2,FALSE)&amp;"'!AF:AF"),MATCH($K731,INDIRECT("'"&amp;VLOOKUP($C731,ModMap!$A$2:$B$21,2,FALSE)&amp;"'!$K:$K"),0)),"")</f>
        <v>Unassigned</v>
      </c>
      <c r="AG731" s="58" t="s">
        <v>33</v>
      </c>
      <c r="AH731" s="34" t="str">
        <f t="array" ref="AH731">IFERROR(INDEX(INDIRECT("'"&amp;VLOOKUP($C731,ModMap!$A$2:$B$21,2,FALSE)&amp;"'!AH:AH"),MATCH($K731,INDIRECT("'"&amp;VLOOKUP($C731,ModMap!$A$2:$B$21,2,FALSE)&amp;"'!$K:$K"),0)),"")</f>
        <v>Not Started</v>
      </c>
      <c r="AI731" s="34" t="str">
        <f t="array" ref="AI731">IFERROR(INDEX(INDIRECT("'"&amp;VLOOKUP($C731,ModMap!$A$2:$B$21,2,FALSE)&amp;"'!AI:AI"),MATCH($K731,INDIRECT("'"&amp;VLOOKUP($C731,ModMap!$A$2:$B$21,2,FALSE)&amp;"'!$K:$K"),0)),"")</f>
        <v>Unassigned</v>
      </c>
      <c r="AJ731" s="45" t="s">
        <v>36</v>
      </c>
      <c r="AK731" s="34" t="str">
        <f t="array" ref="AK731">IFERROR(INDEX(INDIRECT("'"&amp;VLOOKUP($C731,ModMap!$A$2:$B$21,2,FALSE)&amp;"'!AK:AK"),MATCH($K731,INDIRECT("'"&amp;VLOOKUP($C731,ModMap!$A$2:$B$21,2,FALSE)&amp;"'!$K:$K"),0)),"")</f>
        <v>N/A</v>
      </c>
      <c r="AL731" s="34" t="str">
        <f t="array" ref="AL731">IFERROR(INDEX(INDIRECT("'"&amp;VLOOKUP($C731,ModMap!$A$2:$B$21,2,FALSE)&amp;"'!AL:AL"),MATCH($K731,INDIRECT("'"&amp;VLOOKUP($C731,ModMap!$A$2:$B$21,2,FALSE)&amp;"'!$K:$K"),0)),"")</f>
        <v/>
      </c>
      <c r="AM731" s="34">
        <f t="shared" si="1"/>
        <v>3</v>
      </c>
      <c r="AN731" s="34" t="str">
        <f t="shared" si="2"/>
        <v>Not Started</v>
      </c>
      <c r="AO731" s="35" t="str">
        <f t="array" ref="AO731">IFERROR(INDEX(INDIRECT("'"&amp;VLOOKUP($C731,ModMap!$A$2:$B$21,2,FALSE)&amp;"'!AO:AO"),MATCH($K731,INDIRECT("'"&amp;VLOOKUP($C731,ModMap!$A$2:$B$21,2,FALSE)&amp;"'!$K:$K"),0)),"")</f>
        <v/>
      </c>
      <c r="AP731" s="53" t="str">
        <f t="array" ref="AP731">IFERROR(HYPERLINK("#'"&amp;VLOOKUP($C731,ModMap!$A$2:$B$21,2,FALSE)&amp;"'!V"&amp;MATCH($K731,INDIRECT("'"&amp;VLOOKUP($C731,ModMap!$A$2:$B$21,2,FALSE)&amp;"'!$K:$K"),0),"Edit on module sheet"),"")</f>
        <v>Edit on module sheet</v>
      </c>
    </row>
    <row r="732" ht="42.0" customHeight="1">
      <c r="A732" s="54">
        <v>730.0</v>
      </c>
      <c r="B732" s="54">
        <v>730.0</v>
      </c>
      <c r="C732" s="54" t="s">
        <v>133</v>
      </c>
      <c r="D732" s="55" t="s">
        <v>134</v>
      </c>
      <c r="E732" s="67" t="s">
        <v>62</v>
      </c>
      <c r="F732" s="85" t="s">
        <v>1900</v>
      </c>
      <c r="G732" s="55" t="s">
        <v>1901</v>
      </c>
      <c r="H732" s="54" t="s">
        <v>2174</v>
      </c>
      <c r="I732" s="54" t="s">
        <v>2175</v>
      </c>
      <c r="J732" s="55" t="s">
        <v>2176</v>
      </c>
      <c r="K732" s="54" t="s">
        <v>2177</v>
      </c>
      <c r="L732" s="55" t="s">
        <v>2178</v>
      </c>
      <c r="M732" s="62" t="s">
        <v>200</v>
      </c>
      <c r="N732" s="54" t="s">
        <v>1907</v>
      </c>
      <c r="O732" s="54" t="s">
        <v>1146</v>
      </c>
      <c r="P732" s="55" t="s">
        <v>2179</v>
      </c>
      <c r="Q732" s="55" t="s">
        <v>2180</v>
      </c>
      <c r="R732" s="54" t="s">
        <v>1910</v>
      </c>
      <c r="S732" s="54" t="s">
        <v>1911</v>
      </c>
      <c r="T732" s="54" t="str">
        <f t="array" ref="T732">IFERROR(INDEX(INDIRECT("'"&amp;VLOOKUP($C732,ModMap!$A$2:$B$21,2,FALSE)&amp;"'!T:T"),MATCH($K732,INDIRECT("'"&amp;VLOOKUP($C732,ModMap!$A$2:$B$21,2,FALSE)&amp;"'!$K:$K"),0)),"")</f>
        <v>Unassigned</v>
      </c>
      <c r="U732" s="58" t="s">
        <v>33</v>
      </c>
      <c r="V732" s="54" t="str">
        <f t="array" ref="V732">IFERROR(INDEX(INDIRECT("'"&amp;VLOOKUP($C732,ModMap!$A$2:$B$21,2,FALSE)&amp;"'!V:V"),MATCH($K732,INDIRECT("'"&amp;VLOOKUP($C732,ModMap!$A$2:$B$21,2,FALSE)&amp;"'!$K:$K"),0)),"")</f>
        <v>Not Started</v>
      </c>
      <c r="W732" s="54" t="str">
        <f t="array" ref="W732">IFERROR(INDEX(INDIRECT("'"&amp;VLOOKUP($C732,ModMap!$A$2:$B$21,2,FALSE)&amp;"'!W:W"),MATCH($K732,INDIRECT("'"&amp;VLOOKUP($C732,ModMap!$A$2:$B$21,2,FALSE)&amp;"'!$K:$K"),0)),"")</f>
        <v>Unassigned</v>
      </c>
      <c r="X732" s="45" t="s">
        <v>36</v>
      </c>
      <c r="Y732" s="54" t="str">
        <f t="array" ref="Y732">IFERROR(INDEX(INDIRECT("'"&amp;VLOOKUP($C732,ModMap!$A$2:$B$21,2,FALSE)&amp;"'!Y:Y"),MATCH($K732,INDIRECT("'"&amp;VLOOKUP($C732,ModMap!$A$2:$B$21,2,FALSE)&amp;"'!$K:$K"),0)),"")</f>
        <v>N/A</v>
      </c>
      <c r="Z732" s="54" t="str">
        <f t="array" ref="Z732">IFERROR(INDEX(INDIRECT("'"&amp;VLOOKUP($C732,ModMap!$A$2:$B$21,2,FALSE)&amp;"'!Z:Z"),MATCH($K732,INDIRECT("'"&amp;VLOOKUP($C732,ModMap!$A$2:$B$21,2,FALSE)&amp;"'!$K:$K"),0)),"")</f>
        <v/>
      </c>
      <c r="AA732" s="45" t="s">
        <v>36</v>
      </c>
      <c r="AB732" s="54" t="str">
        <f t="array" ref="AB732">IFERROR(INDEX(INDIRECT("'"&amp;VLOOKUP($C732,ModMap!$A$2:$B$21,2,FALSE)&amp;"'!AB:AB"),MATCH($K732,INDIRECT("'"&amp;VLOOKUP($C732,ModMap!$A$2:$B$21,2,FALSE)&amp;"'!$K:$K"),0)),"")</f>
        <v>N/A</v>
      </c>
      <c r="AC732" s="54" t="str">
        <f t="array" ref="AC732">IFERROR(INDEX(INDIRECT("'"&amp;VLOOKUP($C732,ModMap!$A$2:$B$21,2,FALSE)&amp;"'!AC:AC"),MATCH($K732,INDIRECT("'"&amp;VLOOKUP($C732,ModMap!$A$2:$B$21,2,FALSE)&amp;"'!$K:$K"),0)),"")</f>
        <v/>
      </c>
      <c r="AD732" s="45" t="s">
        <v>36</v>
      </c>
      <c r="AE732" s="54" t="str">
        <f t="array" ref="AE732">IFERROR(INDEX(INDIRECT("'"&amp;VLOOKUP($C732,ModMap!$A$2:$B$21,2,FALSE)&amp;"'!AE:AE"),MATCH($K732,INDIRECT("'"&amp;VLOOKUP($C732,ModMap!$A$2:$B$21,2,FALSE)&amp;"'!$K:$K"),0)),"")</f>
        <v>N/A</v>
      </c>
      <c r="AF732" s="54" t="str">
        <f t="array" ref="AF732">IFERROR(INDEX(INDIRECT("'"&amp;VLOOKUP($C732,ModMap!$A$2:$B$21,2,FALSE)&amp;"'!AF:AF"),MATCH($K732,INDIRECT("'"&amp;VLOOKUP($C732,ModMap!$A$2:$B$21,2,FALSE)&amp;"'!$K:$K"),0)),"")</f>
        <v/>
      </c>
      <c r="AG732" s="58" t="s">
        <v>33</v>
      </c>
      <c r="AH732" s="54" t="str">
        <f t="array" ref="AH732">IFERROR(INDEX(INDIRECT("'"&amp;VLOOKUP($C732,ModMap!$A$2:$B$21,2,FALSE)&amp;"'!AH:AH"),MATCH($K732,INDIRECT("'"&amp;VLOOKUP($C732,ModMap!$A$2:$B$21,2,FALSE)&amp;"'!$K:$K"),0)),"")</f>
        <v>Not Started</v>
      </c>
      <c r="AI732" s="54" t="str">
        <f t="array" ref="AI732">IFERROR(INDEX(INDIRECT("'"&amp;VLOOKUP($C732,ModMap!$A$2:$B$21,2,FALSE)&amp;"'!AI:AI"),MATCH($K732,INDIRECT("'"&amp;VLOOKUP($C732,ModMap!$A$2:$B$21,2,FALSE)&amp;"'!$K:$K"),0)),"")</f>
        <v>Unassigned</v>
      </c>
      <c r="AJ732" s="45" t="s">
        <v>36</v>
      </c>
      <c r="AK732" s="54" t="str">
        <f t="array" ref="AK732">IFERROR(INDEX(INDIRECT("'"&amp;VLOOKUP($C732,ModMap!$A$2:$B$21,2,FALSE)&amp;"'!AK:AK"),MATCH($K732,INDIRECT("'"&amp;VLOOKUP($C732,ModMap!$A$2:$B$21,2,FALSE)&amp;"'!$K:$K"),0)),"")</f>
        <v>N/A</v>
      </c>
      <c r="AL732" s="54" t="str">
        <f t="array" ref="AL732">IFERROR(INDEX(INDIRECT("'"&amp;VLOOKUP($C732,ModMap!$A$2:$B$21,2,FALSE)&amp;"'!AL:AL"),MATCH($K732,INDIRECT("'"&amp;VLOOKUP($C732,ModMap!$A$2:$B$21,2,FALSE)&amp;"'!$K:$K"),0)),"")</f>
        <v/>
      </c>
      <c r="AM732" s="54">
        <f t="shared" si="1"/>
        <v>2</v>
      </c>
      <c r="AN732" s="54" t="str">
        <f t="shared" si="2"/>
        <v>Not Started</v>
      </c>
      <c r="AO732" s="55" t="str">
        <f t="array" ref="AO732">IFERROR(INDEX(INDIRECT("'"&amp;VLOOKUP($C732,ModMap!$A$2:$B$21,2,FALSE)&amp;"'!AO:AO"),MATCH($K732,INDIRECT("'"&amp;VLOOKUP($C732,ModMap!$A$2:$B$21,2,FALSE)&amp;"'!$K:$K"),0)),"")</f>
        <v/>
      </c>
      <c r="AP732" s="53" t="str">
        <f t="array" ref="AP732">IFERROR(HYPERLINK("#'"&amp;VLOOKUP($C732,ModMap!$A$2:$B$21,2,FALSE)&amp;"'!V"&amp;MATCH($K732,INDIRECT("'"&amp;VLOOKUP($C732,ModMap!$A$2:$B$21,2,FALSE)&amp;"'!$K:$K"),0),"Edit on module sheet"),"")</f>
        <v>Edit on module sheet</v>
      </c>
    </row>
    <row r="733" ht="42.0" customHeight="1">
      <c r="A733" s="34">
        <v>731.0</v>
      </c>
      <c r="B733" s="34">
        <v>731.0</v>
      </c>
      <c r="C733" s="34" t="s">
        <v>133</v>
      </c>
      <c r="D733" s="35" t="s">
        <v>134</v>
      </c>
      <c r="E733" s="67" t="s">
        <v>62</v>
      </c>
      <c r="F733" s="85" t="s">
        <v>1900</v>
      </c>
      <c r="G733" s="35" t="s">
        <v>1901</v>
      </c>
      <c r="H733" s="34" t="s">
        <v>2174</v>
      </c>
      <c r="I733" s="34" t="s">
        <v>2175</v>
      </c>
      <c r="J733" s="35" t="s">
        <v>2176</v>
      </c>
      <c r="K733" s="34" t="s">
        <v>2183</v>
      </c>
      <c r="L733" s="35" t="s">
        <v>2184</v>
      </c>
      <c r="M733" s="62" t="s">
        <v>200</v>
      </c>
      <c r="N733" s="34" t="s">
        <v>1907</v>
      </c>
      <c r="O733" s="34" t="s">
        <v>1146</v>
      </c>
      <c r="P733" s="35" t="s">
        <v>2179</v>
      </c>
      <c r="Q733" s="35" t="s">
        <v>2180</v>
      </c>
      <c r="R733" s="34" t="s">
        <v>1910</v>
      </c>
      <c r="S733" s="34" t="s">
        <v>1920</v>
      </c>
      <c r="T733" s="34" t="str">
        <f t="array" ref="T733">IFERROR(INDEX(INDIRECT("'"&amp;VLOOKUP($C733,ModMap!$A$2:$B$21,2,FALSE)&amp;"'!T:T"),MATCH($K733,INDIRECT("'"&amp;VLOOKUP($C733,ModMap!$A$2:$B$21,2,FALSE)&amp;"'!$K:$K"),0)),"")</f>
        <v>Unassigned</v>
      </c>
      <c r="U733" s="58" t="s">
        <v>33</v>
      </c>
      <c r="V733" s="34" t="str">
        <f t="array" ref="V733">IFERROR(INDEX(INDIRECT("'"&amp;VLOOKUP($C733,ModMap!$A$2:$B$21,2,FALSE)&amp;"'!V:V"),MATCH($K733,INDIRECT("'"&amp;VLOOKUP($C733,ModMap!$A$2:$B$21,2,FALSE)&amp;"'!$K:$K"),0)),"")</f>
        <v>Not Started</v>
      </c>
      <c r="W733" s="34" t="str">
        <f t="array" ref="W733">IFERROR(INDEX(INDIRECT("'"&amp;VLOOKUP($C733,ModMap!$A$2:$B$21,2,FALSE)&amp;"'!W:W"),MATCH($K733,INDIRECT("'"&amp;VLOOKUP($C733,ModMap!$A$2:$B$21,2,FALSE)&amp;"'!$K:$K"),0)),"")</f>
        <v>Unassigned</v>
      </c>
      <c r="X733" s="45" t="s">
        <v>36</v>
      </c>
      <c r="Y733" s="34" t="str">
        <f t="array" ref="Y733">IFERROR(INDEX(INDIRECT("'"&amp;VLOOKUP($C733,ModMap!$A$2:$B$21,2,FALSE)&amp;"'!Y:Y"),MATCH($K733,INDIRECT("'"&amp;VLOOKUP($C733,ModMap!$A$2:$B$21,2,FALSE)&amp;"'!$K:$K"),0)),"")</f>
        <v>N/A</v>
      </c>
      <c r="Z733" s="34" t="str">
        <f t="array" ref="Z733">IFERROR(INDEX(INDIRECT("'"&amp;VLOOKUP($C733,ModMap!$A$2:$B$21,2,FALSE)&amp;"'!Z:Z"),MATCH($K733,INDIRECT("'"&amp;VLOOKUP($C733,ModMap!$A$2:$B$21,2,FALSE)&amp;"'!$K:$K"),0)),"")</f>
        <v/>
      </c>
      <c r="AA733" s="45" t="s">
        <v>36</v>
      </c>
      <c r="AB733" s="34" t="str">
        <f t="array" ref="AB733">IFERROR(INDEX(INDIRECT("'"&amp;VLOOKUP($C733,ModMap!$A$2:$B$21,2,FALSE)&amp;"'!AB:AB"),MATCH($K733,INDIRECT("'"&amp;VLOOKUP($C733,ModMap!$A$2:$B$21,2,FALSE)&amp;"'!$K:$K"),0)),"")</f>
        <v>N/A</v>
      </c>
      <c r="AC733" s="34" t="str">
        <f t="array" ref="AC733">IFERROR(INDEX(INDIRECT("'"&amp;VLOOKUP($C733,ModMap!$A$2:$B$21,2,FALSE)&amp;"'!AC:AC"),MATCH($K733,INDIRECT("'"&amp;VLOOKUP($C733,ModMap!$A$2:$B$21,2,FALSE)&amp;"'!$K:$K"),0)),"")</f>
        <v/>
      </c>
      <c r="AD733" s="58" t="s">
        <v>33</v>
      </c>
      <c r="AE733" s="34" t="str">
        <f t="array" ref="AE733">IFERROR(INDEX(INDIRECT("'"&amp;VLOOKUP($C733,ModMap!$A$2:$B$21,2,FALSE)&amp;"'!AE:AE"),MATCH($K733,INDIRECT("'"&amp;VLOOKUP($C733,ModMap!$A$2:$B$21,2,FALSE)&amp;"'!$K:$K"),0)),"")</f>
        <v>Not Started</v>
      </c>
      <c r="AF733" s="34" t="str">
        <f t="array" ref="AF733">IFERROR(INDEX(INDIRECT("'"&amp;VLOOKUP($C733,ModMap!$A$2:$B$21,2,FALSE)&amp;"'!AF:AF"),MATCH($K733,INDIRECT("'"&amp;VLOOKUP($C733,ModMap!$A$2:$B$21,2,FALSE)&amp;"'!$K:$K"),0)),"")</f>
        <v>Unassigned</v>
      </c>
      <c r="AG733" s="58" t="s">
        <v>33</v>
      </c>
      <c r="AH733" s="34" t="str">
        <f t="array" ref="AH733">IFERROR(INDEX(INDIRECT("'"&amp;VLOOKUP($C733,ModMap!$A$2:$B$21,2,FALSE)&amp;"'!AH:AH"),MATCH($K733,INDIRECT("'"&amp;VLOOKUP($C733,ModMap!$A$2:$B$21,2,FALSE)&amp;"'!$K:$K"),0)),"")</f>
        <v>Not Started</v>
      </c>
      <c r="AI733" s="34" t="str">
        <f t="array" ref="AI733">IFERROR(INDEX(INDIRECT("'"&amp;VLOOKUP($C733,ModMap!$A$2:$B$21,2,FALSE)&amp;"'!AI:AI"),MATCH($K733,INDIRECT("'"&amp;VLOOKUP($C733,ModMap!$A$2:$B$21,2,FALSE)&amp;"'!$K:$K"),0)),"")</f>
        <v>Unassigned</v>
      </c>
      <c r="AJ733" s="45" t="s">
        <v>36</v>
      </c>
      <c r="AK733" s="34" t="str">
        <f t="array" ref="AK733">IFERROR(INDEX(INDIRECT("'"&amp;VLOOKUP($C733,ModMap!$A$2:$B$21,2,FALSE)&amp;"'!AK:AK"),MATCH($K733,INDIRECT("'"&amp;VLOOKUP($C733,ModMap!$A$2:$B$21,2,FALSE)&amp;"'!$K:$K"),0)),"")</f>
        <v>N/A</v>
      </c>
      <c r="AL733" s="34" t="str">
        <f t="array" ref="AL733">IFERROR(INDEX(INDIRECT("'"&amp;VLOOKUP($C733,ModMap!$A$2:$B$21,2,FALSE)&amp;"'!AL:AL"),MATCH($K733,INDIRECT("'"&amp;VLOOKUP($C733,ModMap!$A$2:$B$21,2,FALSE)&amp;"'!$K:$K"),0)),"")</f>
        <v/>
      </c>
      <c r="AM733" s="34">
        <f t="shared" si="1"/>
        <v>3</v>
      </c>
      <c r="AN733" s="34" t="str">
        <f t="shared" si="2"/>
        <v>Not Started</v>
      </c>
      <c r="AO733" s="35" t="str">
        <f t="array" ref="AO733">IFERROR(INDEX(INDIRECT("'"&amp;VLOOKUP($C733,ModMap!$A$2:$B$21,2,FALSE)&amp;"'!AO:AO"),MATCH($K733,INDIRECT("'"&amp;VLOOKUP($C733,ModMap!$A$2:$B$21,2,FALSE)&amp;"'!$K:$K"),0)),"")</f>
        <v/>
      </c>
      <c r="AP733" s="53" t="str">
        <f t="array" ref="AP733">IFERROR(HYPERLINK("#'"&amp;VLOOKUP($C733,ModMap!$A$2:$B$21,2,FALSE)&amp;"'!V"&amp;MATCH($K733,INDIRECT("'"&amp;VLOOKUP($C733,ModMap!$A$2:$B$21,2,FALSE)&amp;"'!$K:$K"),0),"Edit on module sheet"),"")</f>
        <v>Edit on module sheet</v>
      </c>
    </row>
    <row r="734" ht="42.0" customHeight="1">
      <c r="A734" s="54">
        <v>732.0</v>
      </c>
      <c r="B734" s="54">
        <v>732.0</v>
      </c>
      <c r="C734" s="54" t="s">
        <v>133</v>
      </c>
      <c r="D734" s="55" t="s">
        <v>134</v>
      </c>
      <c r="E734" s="67" t="s">
        <v>62</v>
      </c>
      <c r="F734" s="85" t="s">
        <v>1900</v>
      </c>
      <c r="G734" s="55" t="s">
        <v>1901</v>
      </c>
      <c r="H734" s="54" t="s">
        <v>2174</v>
      </c>
      <c r="I734" s="54" t="s">
        <v>2175</v>
      </c>
      <c r="J734" s="55" t="s">
        <v>2176</v>
      </c>
      <c r="K734" s="54" t="s">
        <v>2189</v>
      </c>
      <c r="L734" s="55" t="s">
        <v>1925</v>
      </c>
      <c r="M734" s="62" t="s">
        <v>200</v>
      </c>
      <c r="N734" s="54" t="s">
        <v>1907</v>
      </c>
      <c r="O734" s="54" t="s">
        <v>1146</v>
      </c>
      <c r="P734" s="55" t="s">
        <v>2179</v>
      </c>
      <c r="Q734" s="55" t="s">
        <v>2180</v>
      </c>
      <c r="R734" s="54" t="s">
        <v>1910</v>
      </c>
      <c r="S734" s="54" t="s">
        <v>1928</v>
      </c>
      <c r="T734" s="54" t="str">
        <f t="array" ref="T734">IFERROR(INDEX(INDIRECT("'"&amp;VLOOKUP($C734,ModMap!$A$2:$B$21,2,FALSE)&amp;"'!T:T"),MATCH($K734,INDIRECT("'"&amp;VLOOKUP($C734,ModMap!$A$2:$B$21,2,FALSE)&amp;"'!$K:$K"),0)),"")</f>
        <v>Unassigned</v>
      </c>
      <c r="U734" s="58" t="s">
        <v>33</v>
      </c>
      <c r="V734" s="54" t="str">
        <f t="array" ref="V734">IFERROR(INDEX(INDIRECT("'"&amp;VLOOKUP($C734,ModMap!$A$2:$B$21,2,FALSE)&amp;"'!V:V"),MATCH($K734,INDIRECT("'"&amp;VLOOKUP($C734,ModMap!$A$2:$B$21,2,FALSE)&amp;"'!$K:$K"),0)),"")</f>
        <v>Not Started</v>
      </c>
      <c r="W734" s="54" t="str">
        <f t="array" ref="W734">IFERROR(INDEX(INDIRECT("'"&amp;VLOOKUP($C734,ModMap!$A$2:$B$21,2,FALSE)&amp;"'!W:W"),MATCH($K734,INDIRECT("'"&amp;VLOOKUP($C734,ModMap!$A$2:$B$21,2,FALSE)&amp;"'!$K:$K"),0)),"")</f>
        <v>Unassigned</v>
      </c>
      <c r="X734" s="45" t="s">
        <v>36</v>
      </c>
      <c r="Y734" s="54" t="str">
        <f t="array" ref="Y734">IFERROR(INDEX(INDIRECT("'"&amp;VLOOKUP($C734,ModMap!$A$2:$B$21,2,FALSE)&amp;"'!Y:Y"),MATCH($K734,INDIRECT("'"&amp;VLOOKUP($C734,ModMap!$A$2:$B$21,2,FALSE)&amp;"'!$K:$K"),0)),"")</f>
        <v>N/A</v>
      </c>
      <c r="Z734" s="54" t="str">
        <f t="array" ref="Z734">IFERROR(INDEX(INDIRECT("'"&amp;VLOOKUP($C734,ModMap!$A$2:$B$21,2,FALSE)&amp;"'!Z:Z"),MATCH($K734,INDIRECT("'"&amp;VLOOKUP($C734,ModMap!$A$2:$B$21,2,FALSE)&amp;"'!$K:$K"),0)),"")</f>
        <v/>
      </c>
      <c r="AA734" s="45" t="s">
        <v>36</v>
      </c>
      <c r="AB734" s="54" t="str">
        <f t="array" ref="AB734">IFERROR(INDEX(INDIRECT("'"&amp;VLOOKUP($C734,ModMap!$A$2:$B$21,2,FALSE)&amp;"'!AB:AB"),MATCH($K734,INDIRECT("'"&amp;VLOOKUP($C734,ModMap!$A$2:$B$21,2,FALSE)&amp;"'!$K:$K"),0)),"")</f>
        <v>N/A</v>
      </c>
      <c r="AC734" s="54" t="str">
        <f t="array" ref="AC734">IFERROR(INDEX(INDIRECT("'"&amp;VLOOKUP($C734,ModMap!$A$2:$B$21,2,FALSE)&amp;"'!AC:AC"),MATCH($K734,INDIRECT("'"&amp;VLOOKUP($C734,ModMap!$A$2:$B$21,2,FALSE)&amp;"'!$K:$K"),0)),"")</f>
        <v/>
      </c>
      <c r="AD734" s="45" t="s">
        <v>36</v>
      </c>
      <c r="AE734" s="54" t="str">
        <f t="array" ref="AE734">IFERROR(INDEX(INDIRECT("'"&amp;VLOOKUP($C734,ModMap!$A$2:$B$21,2,FALSE)&amp;"'!AE:AE"),MATCH($K734,INDIRECT("'"&amp;VLOOKUP($C734,ModMap!$A$2:$B$21,2,FALSE)&amp;"'!$K:$K"),0)),"")</f>
        <v>N/A</v>
      </c>
      <c r="AF734" s="54" t="str">
        <f t="array" ref="AF734">IFERROR(INDEX(INDIRECT("'"&amp;VLOOKUP($C734,ModMap!$A$2:$B$21,2,FALSE)&amp;"'!AF:AF"),MATCH($K734,INDIRECT("'"&amp;VLOOKUP($C734,ModMap!$A$2:$B$21,2,FALSE)&amp;"'!$K:$K"),0)),"")</f>
        <v/>
      </c>
      <c r="AG734" s="58" t="s">
        <v>33</v>
      </c>
      <c r="AH734" s="54" t="str">
        <f t="array" ref="AH734">IFERROR(INDEX(INDIRECT("'"&amp;VLOOKUP($C734,ModMap!$A$2:$B$21,2,FALSE)&amp;"'!AH:AH"),MATCH($K734,INDIRECT("'"&amp;VLOOKUP($C734,ModMap!$A$2:$B$21,2,FALSE)&amp;"'!$K:$K"),0)),"")</f>
        <v>Not Started</v>
      </c>
      <c r="AI734" s="54" t="str">
        <f t="array" ref="AI734">IFERROR(INDEX(INDIRECT("'"&amp;VLOOKUP($C734,ModMap!$A$2:$B$21,2,FALSE)&amp;"'!AI:AI"),MATCH($K734,INDIRECT("'"&amp;VLOOKUP($C734,ModMap!$A$2:$B$21,2,FALSE)&amp;"'!$K:$K"),0)),"")</f>
        <v>Unassigned</v>
      </c>
      <c r="AJ734" s="45" t="s">
        <v>36</v>
      </c>
      <c r="AK734" s="54" t="str">
        <f t="array" ref="AK734">IFERROR(INDEX(INDIRECT("'"&amp;VLOOKUP($C734,ModMap!$A$2:$B$21,2,FALSE)&amp;"'!AK:AK"),MATCH($K734,INDIRECT("'"&amp;VLOOKUP($C734,ModMap!$A$2:$B$21,2,FALSE)&amp;"'!$K:$K"),0)),"")</f>
        <v>N/A</v>
      </c>
      <c r="AL734" s="54" t="str">
        <f t="array" ref="AL734">IFERROR(INDEX(INDIRECT("'"&amp;VLOOKUP($C734,ModMap!$A$2:$B$21,2,FALSE)&amp;"'!AL:AL"),MATCH($K734,INDIRECT("'"&amp;VLOOKUP($C734,ModMap!$A$2:$B$21,2,FALSE)&amp;"'!$K:$K"),0)),"")</f>
        <v/>
      </c>
      <c r="AM734" s="54">
        <f t="shared" si="1"/>
        <v>2</v>
      </c>
      <c r="AN734" s="54" t="str">
        <f t="shared" si="2"/>
        <v>Not Started</v>
      </c>
      <c r="AO734" s="55" t="str">
        <f t="array" ref="AO734">IFERROR(INDEX(INDIRECT("'"&amp;VLOOKUP($C734,ModMap!$A$2:$B$21,2,FALSE)&amp;"'!AO:AO"),MATCH($K734,INDIRECT("'"&amp;VLOOKUP($C734,ModMap!$A$2:$B$21,2,FALSE)&amp;"'!$K:$K"),0)),"")</f>
        <v/>
      </c>
      <c r="AP734" s="53" t="str">
        <f t="array" ref="AP734">IFERROR(HYPERLINK("#'"&amp;VLOOKUP($C734,ModMap!$A$2:$B$21,2,FALSE)&amp;"'!V"&amp;MATCH($K734,INDIRECT("'"&amp;VLOOKUP($C734,ModMap!$A$2:$B$21,2,FALSE)&amp;"'!$K:$K"),0),"Edit on module sheet"),"")</f>
        <v>Edit on module sheet</v>
      </c>
    </row>
    <row r="735" ht="42.0" customHeight="1">
      <c r="A735" s="34">
        <v>733.0</v>
      </c>
      <c r="B735" s="34">
        <v>733.0</v>
      </c>
      <c r="C735" s="34" t="s">
        <v>133</v>
      </c>
      <c r="D735" s="35" t="s">
        <v>134</v>
      </c>
      <c r="E735" s="64" t="s">
        <v>69</v>
      </c>
      <c r="F735" s="85" t="s">
        <v>1900</v>
      </c>
      <c r="G735" s="35" t="s">
        <v>1901</v>
      </c>
      <c r="H735" s="34" t="s">
        <v>2174</v>
      </c>
      <c r="I735" s="34" t="s">
        <v>2175</v>
      </c>
      <c r="J735" s="35" t="s">
        <v>2176</v>
      </c>
      <c r="K735" s="34" t="s">
        <v>3949</v>
      </c>
      <c r="L735" s="35" t="s">
        <v>3950</v>
      </c>
      <c r="M735" s="58" t="s">
        <v>434</v>
      </c>
      <c r="N735" s="34" t="s">
        <v>1907</v>
      </c>
      <c r="O735" s="34" t="s">
        <v>1146</v>
      </c>
      <c r="P735" s="35" t="s">
        <v>2179</v>
      </c>
      <c r="Q735" s="35" t="s">
        <v>2180</v>
      </c>
      <c r="R735" s="34" t="s">
        <v>1910</v>
      </c>
      <c r="S735" s="34" t="s">
        <v>69</v>
      </c>
      <c r="T735" s="34" t="str">
        <f t="array" ref="T735">IFERROR(INDEX(INDIRECT("'"&amp;VLOOKUP($C735,ModMap!$A$2:$B$21,2,FALSE)&amp;"'!T:T"),MATCH($K735,INDIRECT("'"&amp;VLOOKUP($C735,ModMap!$A$2:$B$21,2,FALSE)&amp;"'!$K:$K"),0)),"")</f>
        <v>Unassigned</v>
      </c>
      <c r="U735" s="58" t="s">
        <v>33</v>
      </c>
      <c r="V735" s="34" t="str">
        <f t="array" ref="V735">IFERROR(INDEX(INDIRECT("'"&amp;VLOOKUP($C735,ModMap!$A$2:$B$21,2,FALSE)&amp;"'!V:V"),MATCH($K735,INDIRECT("'"&amp;VLOOKUP($C735,ModMap!$A$2:$B$21,2,FALSE)&amp;"'!$K:$K"),0)),"")</f>
        <v>Not Started</v>
      </c>
      <c r="W735" s="34" t="str">
        <f t="array" ref="W735">IFERROR(INDEX(INDIRECT("'"&amp;VLOOKUP($C735,ModMap!$A$2:$B$21,2,FALSE)&amp;"'!W:W"),MATCH($K735,INDIRECT("'"&amp;VLOOKUP($C735,ModMap!$A$2:$B$21,2,FALSE)&amp;"'!$K:$K"),0)),"")</f>
        <v>Unassigned</v>
      </c>
      <c r="X735" s="45" t="s">
        <v>36</v>
      </c>
      <c r="Y735" s="34" t="str">
        <f t="array" ref="Y735">IFERROR(INDEX(INDIRECT("'"&amp;VLOOKUP($C735,ModMap!$A$2:$B$21,2,FALSE)&amp;"'!Y:Y"),MATCH($K735,INDIRECT("'"&amp;VLOOKUP($C735,ModMap!$A$2:$B$21,2,FALSE)&amp;"'!$K:$K"),0)),"")</f>
        <v>N/A</v>
      </c>
      <c r="Z735" s="34" t="str">
        <f t="array" ref="Z735">IFERROR(INDEX(INDIRECT("'"&amp;VLOOKUP($C735,ModMap!$A$2:$B$21,2,FALSE)&amp;"'!Z:Z"),MATCH($K735,INDIRECT("'"&amp;VLOOKUP($C735,ModMap!$A$2:$B$21,2,FALSE)&amp;"'!$K:$K"),0)),"")</f>
        <v/>
      </c>
      <c r="AA735" s="45" t="s">
        <v>36</v>
      </c>
      <c r="AB735" s="34" t="str">
        <f t="array" ref="AB735">IFERROR(INDEX(INDIRECT("'"&amp;VLOOKUP($C735,ModMap!$A$2:$B$21,2,FALSE)&amp;"'!AB:AB"),MATCH($K735,INDIRECT("'"&amp;VLOOKUP($C735,ModMap!$A$2:$B$21,2,FALSE)&amp;"'!$K:$K"),0)),"")</f>
        <v>N/A</v>
      </c>
      <c r="AC735" s="34" t="str">
        <f t="array" ref="AC735">IFERROR(INDEX(INDIRECT("'"&amp;VLOOKUP($C735,ModMap!$A$2:$B$21,2,FALSE)&amp;"'!AC:AC"),MATCH($K735,INDIRECT("'"&amp;VLOOKUP($C735,ModMap!$A$2:$B$21,2,FALSE)&amp;"'!$K:$K"),0)),"")</f>
        <v/>
      </c>
      <c r="AD735" s="58" t="s">
        <v>33</v>
      </c>
      <c r="AE735" s="34" t="str">
        <f t="array" ref="AE735">IFERROR(INDEX(INDIRECT("'"&amp;VLOOKUP($C735,ModMap!$A$2:$B$21,2,FALSE)&amp;"'!AE:AE"),MATCH($K735,INDIRECT("'"&amp;VLOOKUP($C735,ModMap!$A$2:$B$21,2,FALSE)&amp;"'!$K:$K"),0)),"")</f>
        <v>Not Started</v>
      </c>
      <c r="AF735" s="34" t="str">
        <f t="array" ref="AF735">IFERROR(INDEX(INDIRECT("'"&amp;VLOOKUP($C735,ModMap!$A$2:$B$21,2,FALSE)&amp;"'!AF:AF"),MATCH($K735,INDIRECT("'"&amp;VLOOKUP($C735,ModMap!$A$2:$B$21,2,FALSE)&amp;"'!$K:$K"),0)),"")</f>
        <v>Unassigned</v>
      </c>
      <c r="AG735" s="58" t="s">
        <v>33</v>
      </c>
      <c r="AH735" s="34" t="str">
        <f t="array" ref="AH735">IFERROR(INDEX(INDIRECT("'"&amp;VLOOKUP($C735,ModMap!$A$2:$B$21,2,FALSE)&amp;"'!AH:AH"),MATCH($K735,INDIRECT("'"&amp;VLOOKUP($C735,ModMap!$A$2:$B$21,2,FALSE)&amp;"'!$K:$K"),0)),"")</f>
        <v>Not Started</v>
      </c>
      <c r="AI735" s="34" t="str">
        <f t="array" ref="AI735">IFERROR(INDEX(INDIRECT("'"&amp;VLOOKUP($C735,ModMap!$A$2:$B$21,2,FALSE)&amp;"'!AI:AI"),MATCH($K735,INDIRECT("'"&amp;VLOOKUP($C735,ModMap!$A$2:$B$21,2,FALSE)&amp;"'!$K:$K"),0)),"")</f>
        <v>Unassigned</v>
      </c>
      <c r="AJ735" s="45" t="s">
        <v>36</v>
      </c>
      <c r="AK735" s="34" t="str">
        <f t="array" ref="AK735">IFERROR(INDEX(INDIRECT("'"&amp;VLOOKUP($C735,ModMap!$A$2:$B$21,2,FALSE)&amp;"'!AK:AK"),MATCH($K735,INDIRECT("'"&amp;VLOOKUP($C735,ModMap!$A$2:$B$21,2,FALSE)&amp;"'!$K:$K"),0)),"")</f>
        <v>N/A</v>
      </c>
      <c r="AL735" s="34" t="str">
        <f t="array" ref="AL735">IFERROR(INDEX(INDIRECT("'"&amp;VLOOKUP($C735,ModMap!$A$2:$B$21,2,FALSE)&amp;"'!AL:AL"),MATCH($K735,INDIRECT("'"&amp;VLOOKUP($C735,ModMap!$A$2:$B$21,2,FALSE)&amp;"'!$K:$K"),0)),"")</f>
        <v/>
      </c>
      <c r="AM735" s="34">
        <f t="shared" si="1"/>
        <v>3</v>
      </c>
      <c r="AN735" s="34" t="str">
        <f t="shared" si="2"/>
        <v>Not Started</v>
      </c>
      <c r="AO735" s="35" t="str">
        <f t="array" ref="AO735">IFERROR(INDEX(INDIRECT("'"&amp;VLOOKUP($C735,ModMap!$A$2:$B$21,2,FALSE)&amp;"'!AO:AO"),MATCH($K735,INDIRECT("'"&amp;VLOOKUP($C735,ModMap!$A$2:$B$21,2,FALSE)&amp;"'!$K:$K"),0)),"")</f>
        <v/>
      </c>
      <c r="AP735" s="53" t="str">
        <f t="array" ref="AP735">IFERROR(HYPERLINK("#'"&amp;VLOOKUP($C735,ModMap!$A$2:$B$21,2,FALSE)&amp;"'!V"&amp;MATCH($K735,INDIRECT("'"&amp;VLOOKUP($C735,ModMap!$A$2:$B$21,2,FALSE)&amp;"'!$K:$K"),0),"Edit on module sheet"),"")</f>
        <v>Edit on module sheet</v>
      </c>
    </row>
    <row r="736" ht="42.0" customHeight="1">
      <c r="A736" s="54">
        <v>734.0</v>
      </c>
      <c r="B736" s="54">
        <v>734.0</v>
      </c>
      <c r="C736" s="54" t="s">
        <v>133</v>
      </c>
      <c r="D736" s="55" t="s">
        <v>134</v>
      </c>
      <c r="E736" s="67" t="s">
        <v>62</v>
      </c>
      <c r="F736" s="85" t="s">
        <v>1900</v>
      </c>
      <c r="G736" s="55" t="s">
        <v>1901</v>
      </c>
      <c r="H736" s="54" t="s">
        <v>2194</v>
      </c>
      <c r="I736" s="54" t="s">
        <v>2195</v>
      </c>
      <c r="J736" s="55" t="s">
        <v>2196</v>
      </c>
      <c r="K736" s="54" t="s">
        <v>2197</v>
      </c>
      <c r="L736" s="55" t="s">
        <v>2198</v>
      </c>
      <c r="M736" s="62" t="s">
        <v>200</v>
      </c>
      <c r="N736" s="54" t="s">
        <v>1907</v>
      </c>
      <c r="O736" s="54" t="s">
        <v>1146</v>
      </c>
      <c r="P736" s="55" t="s">
        <v>1147</v>
      </c>
      <c r="Q736" s="55" t="s">
        <v>1148</v>
      </c>
      <c r="R736" s="54" t="s">
        <v>1910</v>
      </c>
      <c r="S736" s="54" t="s">
        <v>1911</v>
      </c>
      <c r="T736" s="54" t="str">
        <f t="array" ref="T736">IFERROR(INDEX(INDIRECT("'"&amp;VLOOKUP($C736,ModMap!$A$2:$B$21,2,FALSE)&amp;"'!T:T"),MATCH($K736,INDIRECT("'"&amp;VLOOKUP($C736,ModMap!$A$2:$B$21,2,FALSE)&amp;"'!$K:$K"),0)),"")</f>
        <v>Unassigned</v>
      </c>
      <c r="U736" s="58" t="s">
        <v>33</v>
      </c>
      <c r="V736" s="54" t="str">
        <f t="array" ref="V736">IFERROR(INDEX(INDIRECT("'"&amp;VLOOKUP($C736,ModMap!$A$2:$B$21,2,FALSE)&amp;"'!V:V"),MATCH($K736,INDIRECT("'"&amp;VLOOKUP($C736,ModMap!$A$2:$B$21,2,FALSE)&amp;"'!$K:$K"),0)),"")</f>
        <v>Not Started</v>
      </c>
      <c r="W736" s="54" t="str">
        <f t="array" ref="W736">IFERROR(INDEX(INDIRECT("'"&amp;VLOOKUP($C736,ModMap!$A$2:$B$21,2,FALSE)&amp;"'!W:W"),MATCH($K736,INDIRECT("'"&amp;VLOOKUP($C736,ModMap!$A$2:$B$21,2,FALSE)&amp;"'!$K:$K"),0)),"")</f>
        <v>Unassigned</v>
      </c>
      <c r="X736" s="45" t="s">
        <v>36</v>
      </c>
      <c r="Y736" s="54" t="str">
        <f t="array" ref="Y736">IFERROR(INDEX(INDIRECT("'"&amp;VLOOKUP($C736,ModMap!$A$2:$B$21,2,FALSE)&amp;"'!Y:Y"),MATCH($K736,INDIRECT("'"&amp;VLOOKUP($C736,ModMap!$A$2:$B$21,2,FALSE)&amp;"'!$K:$K"),0)),"")</f>
        <v>N/A</v>
      </c>
      <c r="Z736" s="54" t="str">
        <f t="array" ref="Z736">IFERROR(INDEX(INDIRECT("'"&amp;VLOOKUP($C736,ModMap!$A$2:$B$21,2,FALSE)&amp;"'!Z:Z"),MATCH($K736,INDIRECT("'"&amp;VLOOKUP($C736,ModMap!$A$2:$B$21,2,FALSE)&amp;"'!$K:$K"),0)),"")</f>
        <v/>
      </c>
      <c r="AA736" s="45" t="s">
        <v>36</v>
      </c>
      <c r="AB736" s="54" t="str">
        <f t="array" ref="AB736">IFERROR(INDEX(INDIRECT("'"&amp;VLOOKUP($C736,ModMap!$A$2:$B$21,2,FALSE)&amp;"'!AB:AB"),MATCH($K736,INDIRECT("'"&amp;VLOOKUP($C736,ModMap!$A$2:$B$21,2,FALSE)&amp;"'!$K:$K"),0)),"")</f>
        <v>N/A</v>
      </c>
      <c r="AC736" s="54" t="str">
        <f t="array" ref="AC736">IFERROR(INDEX(INDIRECT("'"&amp;VLOOKUP($C736,ModMap!$A$2:$B$21,2,FALSE)&amp;"'!AC:AC"),MATCH($K736,INDIRECT("'"&amp;VLOOKUP($C736,ModMap!$A$2:$B$21,2,FALSE)&amp;"'!$K:$K"),0)),"")</f>
        <v/>
      </c>
      <c r="AD736" s="45" t="s">
        <v>36</v>
      </c>
      <c r="AE736" s="54" t="str">
        <f t="array" ref="AE736">IFERROR(INDEX(INDIRECT("'"&amp;VLOOKUP($C736,ModMap!$A$2:$B$21,2,FALSE)&amp;"'!AE:AE"),MATCH($K736,INDIRECT("'"&amp;VLOOKUP($C736,ModMap!$A$2:$B$21,2,FALSE)&amp;"'!$K:$K"),0)),"")</f>
        <v>N/A</v>
      </c>
      <c r="AF736" s="54" t="str">
        <f t="array" ref="AF736">IFERROR(INDEX(INDIRECT("'"&amp;VLOOKUP($C736,ModMap!$A$2:$B$21,2,FALSE)&amp;"'!AF:AF"),MATCH($K736,INDIRECT("'"&amp;VLOOKUP($C736,ModMap!$A$2:$B$21,2,FALSE)&amp;"'!$K:$K"),0)),"")</f>
        <v/>
      </c>
      <c r="AG736" s="58" t="s">
        <v>33</v>
      </c>
      <c r="AH736" s="54" t="str">
        <f t="array" ref="AH736">IFERROR(INDEX(INDIRECT("'"&amp;VLOOKUP($C736,ModMap!$A$2:$B$21,2,FALSE)&amp;"'!AH:AH"),MATCH($K736,INDIRECT("'"&amp;VLOOKUP($C736,ModMap!$A$2:$B$21,2,FALSE)&amp;"'!$K:$K"),0)),"")</f>
        <v>Not Started</v>
      </c>
      <c r="AI736" s="54" t="str">
        <f t="array" ref="AI736">IFERROR(INDEX(INDIRECT("'"&amp;VLOOKUP($C736,ModMap!$A$2:$B$21,2,FALSE)&amp;"'!AI:AI"),MATCH($K736,INDIRECT("'"&amp;VLOOKUP($C736,ModMap!$A$2:$B$21,2,FALSE)&amp;"'!$K:$K"),0)),"")</f>
        <v>Unassigned</v>
      </c>
      <c r="AJ736" s="45" t="s">
        <v>36</v>
      </c>
      <c r="AK736" s="54" t="str">
        <f t="array" ref="AK736">IFERROR(INDEX(INDIRECT("'"&amp;VLOOKUP($C736,ModMap!$A$2:$B$21,2,FALSE)&amp;"'!AK:AK"),MATCH($K736,INDIRECT("'"&amp;VLOOKUP($C736,ModMap!$A$2:$B$21,2,FALSE)&amp;"'!$K:$K"),0)),"")</f>
        <v>N/A</v>
      </c>
      <c r="AL736" s="54" t="str">
        <f t="array" ref="AL736">IFERROR(INDEX(INDIRECT("'"&amp;VLOOKUP($C736,ModMap!$A$2:$B$21,2,FALSE)&amp;"'!AL:AL"),MATCH($K736,INDIRECT("'"&amp;VLOOKUP($C736,ModMap!$A$2:$B$21,2,FALSE)&amp;"'!$K:$K"),0)),"")</f>
        <v/>
      </c>
      <c r="AM736" s="54">
        <f t="shared" si="1"/>
        <v>2</v>
      </c>
      <c r="AN736" s="54" t="str">
        <f t="shared" si="2"/>
        <v>Not Started</v>
      </c>
      <c r="AO736" s="55" t="str">
        <f t="array" ref="AO736">IFERROR(INDEX(INDIRECT("'"&amp;VLOOKUP($C736,ModMap!$A$2:$B$21,2,FALSE)&amp;"'!AO:AO"),MATCH($K736,INDIRECT("'"&amp;VLOOKUP($C736,ModMap!$A$2:$B$21,2,FALSE)&amp;"'!$K:$K"),0)),"")</f>
        <v/>
      </c>
      <c r="AP736" s="53" t="str">
        <f t="array" ref="AP736">IFERROR(HYPERLINK("#'"&amp;VLOOKUP($C736,ModMap!$A$2:$B$21,2,FALSE)&amp;"'!V"&amp;MATCH($K736,INDIRECT("'"&amp;VLOOKUP($C736,ModMap!$A$2:$B$21,2,FALSE)&amp;"'!$K:$K"),0),"Edit on module sheet"),"")</f>
        <v>Edit on module sheet</v>
      </c>
    </row>
    <row r="737" ht="42.0" customHeight="1">
      <c r="A737" s="34">
        <v>735.0</v>
      </c>
      <c r="B737" s="34">
        <v>735.0</v>
      </c>
      <c r="C737" s="34" t="s">
        <v>133</v>
      </c>
      <c r="D737" s="35" t="s">
        <v>134</v>
      </c>
      <c r="E737" s="67" t="s">
        <v>62</v>
      </c>
      <c r="F737" s="85" t="s">
        <v>1900</v>
      </c>
      <c r="G737" s="35" t="s">
        <v>1901</v>
      </c>
      <c r="H737" s="34" t="s">
        <v>2194</v>
      </c>
      <c r="I737" s="34" t="s">
        <v>2195</v>
      </c>
      <c r="J737" s="35" t="s">
        <v>2196</v>
      </c>
      <c r="K737" s="34" t="s">
        <v>2203</v>
      </c>
      <c r="L737" s="35" t="s">
        <v>2204</v>
      </c>
      <c r="M737" s="62" t="s">
        <v>200</v>
      </c>
      <c r="N737" s="34" t="s">
        <v>1907</v>
      </c>
      <c r="O737" s="34" t="s">
        <v>1146</v>
      </c>
      <c r="P737" s="35" t="s">
        <v>1147</v>
      </c>
      <c r="Q737" s="35" t="s">
        <v>1148</v>
      </c>
      <c r="R737" s="34" t="s">
        <v>1910</v>
      </c>
      <c r="S737" s="34" t="s">
        <v>1920</v>
      </c>
      <c r="T737" s="34" t="str">
        <f t="array" ref="T737">IFERROR(INDEX(INDIRECT("'"&amp;VLOOKUP($C737,ModMap!$A$2:$B$21,2,FALSE)&amp;"'!T:T"),MATCH($K737,INDIRECT("'"&amp;VLOOKUP($C737,ModMap!$A$2:$B$21,2,FALSE)&amp;"'!$K:$K"),0)),"")</f>
        <v>Unassigned</v>
      </c>
      <c r="U737" s="58" t="s">
        <v>33</v>
      </c>
      <c r="V737" s="34" t="str">
        <f t="array" ref="V737">IFERROR(INDEX(INDIRECT("'"&amp;VLOOKUP($C737,ModMap!$A$2:$B$21,2,FALSE)&amp;"'!V:V"),MATCH($K737,INDIRECT("'"&amp;VLOOKUP($C737,ModMap!$A$2:$B$21,2,FALSE)&amp;"'!$K:$K"),0)),"")</f>
        <v>Not Started</v>
      </c>
      <c r="W737" s="34" t="str">
        <f t="array" ref="W737">IFERROR(INDEX(INDIRECT("'"&amp;VLOOKUP($C737,ModMap!$A$2:$B$21,2,FALSE)&amp;"'!W:W"),MATCH($K737,INDIRECT("'"&amp;VLOOKUP($C737,ModMap!$A$2:$B$21,2,FALSE)&amp;"'!$K:$K"),0)),"")</f>
        <v>Unassigned</v>
      </c>
      <c r="X737" s="45" t="s">
        <v>36</v>
      </c>
      <c r="Y737" s="34" t="str">
        <f t="array" ref="Y737">IFERROR(INDEX(INDIRECT("'"&amp;VLOOKUP($C737,ModMap!$A$2:$B$21,2,FALSE)&amp;"'!Y:Y"),MATCH($K737,INDIRECT("'"&amp;VLOOKUP($C737,ModMap!$A$2:$B$21,2,FALSE)&amp;"'!$K:$K"),0)),"")</f>
        <v>N/A</v>
      </c>
      <c r="Z737" s="34" t="str">
        <f t="array" ref="Z737">IFERROR(INDEX(INDIRECT("'"&amp;VLOOKUP($C737,ModMap!$A$2:$B$21,2,FALSE)&amp;"'!Z:Z"),MATCH($K737,INDIRECT("'"&amp;VLOOKUP($C737,ModMap!$A$2:$B$21,2,FALSE)&amp;"'!$K:$K"),0)),"")</f>
        <v/>
      </c>
      <c r="AA737" s="45" t="s">
        <v>36</v>
      </c>
      <c r="AB737" s="34" t="str">
        <f t="array" ref="AB737">IFERROR(INDEX(INDIRECT("'"&amp;VLOOKUP($C737,ModMap!$A$2:$B$21,2,FALSE)&amp;"'!AB:AB"),MATCH($K737,INDIRECT("'"&amp;VLOOKUP($C737,ModMap!$A$2:$B$21,2,FALSE)&amp;"'!$K:$K"),0)),"")</f>
        <v>N/A</v>
      </c>
      <c r="AC737" s="34" t="str">
        <f t="array" ref="AC737">IFERROR(INDEX(INDIRECT("'"&amp;VLOOKUP($C737,ModMap!$A$2:$B$21,2,FALSE)&amp;"'!AC:AC"),MATCH($K737,INDIRECT("'"&amp;VLOOKUP($C737,ModMap!$A$2:$B$21,2,FALSE)&amp;"'!$K:$K"),0)),"")</f>
        <v/>
      </c>
      <c r="AD737" s="58" t="s">
        <v>33</v>
      </c>
      <c r="AE737" s="34" t="str">
        <f t="array" ref="AE737">IFERROR(INDEX(INDIRECT("'"&amp;VLOOKUP($C737,ModMap!$A$2:$B$21,2,FALSE)&amp;"'!AE:AE"),MATCH($K737,INDIRECT("'"&amp;VLOOKUP($C737,ModMap!$A$2:$B$21,2,FALSE)&amp;"'!$K:$K"),0)),"")</f>
        <v>Not Started</v>
      </c>
      <c r="AF737" s="34" t="str">
        <f t="array" ref="AF737">IFERROR(INDEX(INDIRECT("'"&amp;VLOOKUP($C737,ModMap!$A$2:$B$21,2,FALSE)&amp;"'!AF:AF"),MATCH($K737,INDIRECT("'"&amp;VLOOKUP($C737,ModMap!$A$2:$B$21,2,FALSE)&amp;"'!$K:$K"),0)),"")</f>
        <v>Unassigned</v>
      </c>
      <c r="AG737" s="58" t="s">
        <v>33</v>
      </c>
      <c r="AH737" s="34" t="str">
        <f t="array" ref="AH737">IFERROR(INDEX(INDIRECT("'"&amp;VLOOKUP($C737,ModMap!$A$2:$B$21,2,FALSE)&amp;"'!AH:AH"),MATCH($K737,INDIRECT("'"&amp;VLOOKUP($C737,ModMap!$A$2:$B$21,2,FALSE)&amp;"'!$K:$K"),0)),"")</f>
        <v>Not Started</v>
      </c>
      <c r="AI737" s="34" t="str">
        <f t="array" ref="AI737">IFERROR(INDEX(INDIRECT("'"&amp;VLOOKUP($C737,ModMap!$A$2:$B$21,2,FALSE)&amp;"'!AI:AI"),MATCH($K737,INDIRECT("'"&amp;VLOOKUP($C737,ModMap!$A$2:$B$21,2,FALSE)&amp;"'!$K:$K"),0)),"")</f>
        <v>Unassigned</v>
      </c>
      <c r="AJ737" s="45" t="s">
        <v>36</v>
      </c>
      <c r="AK737" s="34" t="str">
        <f t="array" ref="AK737">IFERROR(INDEX(INDIRECT("'"&amp;VLOOKUP($C737,ModMap!$A$2:$B$21,2,FALSE)&amp;"'!AK:AK"),MATCH($K737,INDIRECT("'"&amp;VLOOKUP($C737,ModMap!$A$2:$B$21,2,FALSE)&amp;"'!$K:$K"),0)),"")</f>
        <v>N/A</v>
      </c>
      <c r="AL737" s="34" t="str">
        <f t="array" ref="AL737">IFERROR(INDEX(INDIRECT("'"&amp;VLOOKUP($C737,ModMap!$A$2:$B$21,2,FALSE)&amp;"'!AL:AL"),MATCH($K737,INDIRECT("'"&amp;VLOOKUP($C737,ModMap!$A$2:$B$21,2,FALSE)&amp;"'!$K:$K"),0)),"")</f>
        <v/>
      </c>
      <c r="AM737" s="34">
        <f t="shared" si="1"/>
        <v>3</v>
      </c>
      <c r="AN737" s="34" t="str">
        <f t="shared" si="2"/>
        <v>Not Started</v>
      </c>
      <c r="AO737" s="35" t="str">
        <f t="array" ref="AO737">IFERROR(INDEX(INDIRECT("'"&amp;VLOOKUP($C737,ModMap!$A$2:$B$21,2,FALSE)&amp;"'!AO:AO"),MATCH($K737,INDIRECT("'"&amp;VLOOKUP($C737,ModMap!$A$2:$B$21,2,FALSE)&amp;"'!$K:$K"),0)),"")</f>
        <v/>
      </c>
      <c r="AP737" s="53" t="str">
        <f t="array" ref="AP737">IFERROR(HYPERLINK("#'"&amp;VLOOKUP($C737,ModMap!$A$2:$B$21,2,FALSE)&amp;"'!V"&amp;MATCH($K737,INDIRECT("'"&amp;VLOOKUP($C737,ModMap!$A$2:$B$21,2,FALSE)&amp;"'!$K:$K"),0),"Edit on module sheet"),"")</f>
        <v>Edit on module sheet</v>
      </c>
    </row>
    <row r="738" ht="42.0" customHeight="1">
      <c r="A738" s="54">
        <v>736.0</v>
      </c>
      <c r="B738" s="54">
        <v>736.0</v>
      </c>
      <c r="C738" s="54" t="s">
        <v>133</v>
      </c>
      <c r="D738" s="55" t="s">
        <v>134</v>
      </c>
      <c r="E738" s="67" t="s">
        <v>62</v>
      </c>
      <c r="F738" s="85" t="s">
        <v>1900</v>
      </c>
      <c r="G738" s="55" t="s">
        <v>1901</v>
      </c>
      <c r="H738" s="54" t="s">
        <v>2194</v>
      </c>
      <c r="I738" s="54" t="s">
        <v>2195</v>
      </c>
      <c r="J738" s="55" t="s">
        <v>2196</v>
      </c>
      <c r="K738" s="54" t="s">
        <v>2212</v>
      </c>
      <c r="L738" s="55" t="s">
        <v>1925</v>
      </c>
      <c r="M738" s="62" t="s">
        <v>200</v>
      </c>
      <c r="N738" s="54" t="s">
        <v>1907</v>
      </c>
      <c r="O738" s="54" t="s">
        <v>1146</v>
      </c>
      <c r="P738" s="55" t="s">
        <v>1147</v>
      </c>
      <c r="Q738" s="55" t="s">
        <v>1148</v>
      </c>
      <c r="R738" s="54" t="s">
        <v>1910</v>
      </c>
      <c r="S738" s="54" t="s">
        <v>1928</v>
      </c>
      <c r="T738" s="54" t="str">
        <f t="array" ref="T738">IFERROR(INDEX(INDIRECT("'"&amp;VLOOKUP($C738,ModMap!$A$2:$B$21,2,FALSE)&amp;"'!T:T"),MATCH($K738,INDIRECT("'"&amp;VLOOKUP($C738,ModMap!$A$2:$B$21,2,FALSE)&amp;"'!$K:$K"),0)),"")</f>
        <v>Unassigned</v>
      </c>
      <c r="U738" s="58" t="s">
        <v>33</v>
      </c>
      <c r="V738" s="54" t="str">
        <f t="array" ref="V738">IFERROR(INDEX(INDIRECT("'"&amp;VLOOKUP($C738,ModMap!$A$2:$B$21,2,FALSE)&amp;"'!V:V"),MATCH($K738,INDIRECT("'"&amp;VLOOKUP($C738,ModMap!$A$2:$B$21,2,FALSE)&amp;"'!$K:$K"),0)),"")</f>
        <v>Not Started</v>
      </c>
      <c r="W738" s="54" t="str">
        <f t="array" ref="W738">IFERROR(INDEX(INDIRECT("'"&amp;VLOOKUP($C738,ModMap!$A$2:$B$21,2,FALSE)&amp;"'!W:W"),MATCH($K738,INDIRECT("'"&amp;VLOOKUP($C738,ModMap!$A$2:$B$21,2,FALSE)&amp;"'!$K:$K"),0)),"")</f>
        <v>Unassigned</v>
      </c>
      <c r="X738" s="45" t="s">
        <v>36</v>
      </c>
      <c r="Y738" s="54" t="str">
        <f t="array" ref="Y738">IFERROR(INDEX(INDIRECT("'"&amp;VLOOKUP($C738,ModMap!$A$2:$B$21,2,FALSE)&amp;"'!Y:Y"),MATCH($K738,INDIRECT("'"&amp;VLOOKUP($C738,ModMap!$A$2:$B$21,2,FALSE)&amp;"'!$K:$K"),0)),"")</f>
        <v>N/A</v>
      </c>
      <c r="Z738" s="54" t="str">
        <f t="array" ref="Z738">IFERROR(INDEX(INDIRECT("'"&amp;VLOOKUP($C738,ModMap!$A$2:$B$21,2,FALSE)&amp;"'!Z:Z"),MATCH($K738,INDIRECT("'"&amp;VLOOKUP($C738,ModMap!$A$2:$B$21,2,FALSE)&amp;"'!$K:$K"),0)),"")</f>
        <v/>
      </c>
      <c r="AA738" s="45" t="s">
        <v>36</v>
      </c>
      <c r="AB738" s="54" t="str">
        <f t="array" ref="AB738">IFERROR(INDEX(INDIRECT("'"&amp;VLOOKUP($C738,ModMap!$A$2:$B$21,2,FALSE)&amp;"'!AB:AB"),MATCH($K738,INDIRECT("'"&amp;VLOOKUP($C738,ModMap!$A$2:$B$21,2,FALSE)&amp;"'!$K:$K"),0)),"")</f>
        <v>N/A</v>
      </c>
      <c r="AC738" s="54" t="str">
        <f t="array" ref="AC738">IFERROR(INDEX(INDIRECT("'"&amp;VLOOKUP($C738,ModMap!$A$2:$B$21,2,FALSE)&amp;"'!AC:AC"),MATCH($K738,INDIRECT("'"&amp;VLOOKUP($C738,ModMap!$A$2:$B$21,2,FALSE)&amp;"'!$K:$K"),0)),"")</f>
        <v/>
      </c>
      <c r="AD738" s="45" t="s">
        <v>36</v>
      </c>
      <c r="AE738" s="54" t="str">
        <f t="array" ref="AE738">IFERROR(INDEX(INDIRECT("'"&amp;VLOOKUP($C738,ModMap!$A$2:$B$21,2,FALSE)&amp;"'!AE:AE"),MATCH($K738,INDIRECT("'"&amp;VLOOKUP($C738,ModMap!$A$2:$B$21,2,FALSE)&amp;"'!$K:$K"),0)),"")</f>
        <v>N/A</v>
      </c>
      <c r="AF738" s="54" t="str">
        <f t="array" ref="AF738">IFERROR(INDEX(INDIRECT("'"&amp;VLOOKUP($C738,ModMap!$A$2:$B$21,2,FALSE)&amp;"'!AF:AF"),MATCH($K738,INDIRECT("'"&amp;VLOOKUP($C738,ModMap!$A$2:$B$21,2,FALSE)&amp;"'!$K:$K"),0)),"")</f>
        <v/>
      </c>
      <c r="AG738" s="58" t="s">
        <v>33</v>
      </c>
      <c r="AH738" s="54" t="str">
        <f t="array" ref="AH738">IFERROR(INDEX(INDIRECT("'"&amp;VLOOKUP($C738,ModMap!$A$2:$B$21,2,FALSE)&amp;"'!AH:AH"),MATCH($K738,INDIRECT("'"&amp;VLOOKUP($C738,ModMap!$A$2:$B$21,2,FALSE)&amp;"'!$K:$K"),0)),"")</f>
        <v>Not Started</v>
      </c>
      <c r="AI738" s="54" t="str">
        <f t="array" ref="AI738">IFERROR(INDEX(INDIRECT("'"&amp;VLOOKUP($C738,ModMap!$A$2:$B$21,2,FALSE)&amp;"'!AI:AI"),MATCH($K738,INDIRECT("'"&amp;VLOOKUP($C738,ModMap!$A$2:$B$21,2,FALSE)&amp;"'!$K:$K"),0)),"")</f>
        <v>Unassigned</v>
      </c>
      <c r="AJ738" s="45" t="s">
        <v>36</v>
      </c>
      <c r="AK738" s="54" t="str">
        <f t="array" ref="AK738">IFERROR(INDEX(INDIRECT("'"&amp;VLOOKUP($C738,ModMap!$A$2:$B$21,2,FALSE)&amp;"'!AK:AK"),MATCH($K738,INDIRECT("'"&amp;VLOOKUP($C738,ModMap!$A$2:$B$21,2,FALSE)&amp;"'!$K:$K"),0)),"")</f>
        <v>N/A</v>
      </c>
      <c r="AL738" s="54" t="str">
        <f t="array" ref="AL738">IFERROR(INDEX(INDIRECT("'"&amp;VLOOKUP($C738,ModMap!$A$2:$B$21,2,FALSE)&amp;"'!AL:AL"),MATCH($K738,INDIRECT("'"&amp;VLOOKUP($C738,ModMap!$A$2:$B$21,2,FALSE)&amp;"'!$K:$K"),0)),"")</f>
        <v/>
      </c>
      <c r="AM738" s="54">
        <f t="shared" si="1"/>
        <v>2</v>
      </c>
      <c r="AN738" s="54" t="str">
        <f t="shared" si="2"/>
        <v>Not Started</v>
      </c>
      <c r="AO738" s="55" t="str">
        <f t="array" ref="AO738">IFERROR(INDEX(INDIRECT("'"&amp;VLOOKUP($C738,ModMap!$A$2:$B$21,2,FALSE)&amp;"'!AO:AO"),MATCH($K738,INDIRECT("'"&amp;VLOOKUP($C738,ModMap!$A$2:$B$21,2,FALSE)&amp;"'!$K:$K"),0)),"")</f>
        <v/>
      </c>
      <c r="AP738" s="53" t="str">
        <f t="array" ref="AP738">IFERROR(HYPERLINK("#'"&amp;VLOOKUP($C738,ModMap!$A$2:$B$21,2,FALSE)&amp;"'!V"&amp;MATCH($K738,INDIRECT("'"&amp;VLOOKUP($C738,ModMap!$A$2:$B$21,2,FALSE)&amp;"'!$K:$K"),0),"Edit on module sheet"),"")</f>
        <v>Edit on module sheet</v>
      </c>
    </row>
    <row r="739" ht="42.0" customHeight="1">
      <c r="A739" s="34">
        <v>737.0</v>
      </c>
      <c r="B739" s="34">
        <v>737.0</v>
      </c>
      <c r="C739" s="34" t="s">
        <v>133</v>
      </c>
      <c r="D739" s="35" t="s">
        <v>134</v>
      </c>
      <c r="E739" s="64" t="s">
        <v>69</v>
      </c>
      <c r="F739" s="85" t="s">
        <v>1900</v>
      </c>
      <c r="G739" s="35" t="s">
        <v>1901</v>
      </c>
      <c r="H739" s="34" t="s">
        <v>2194</v>
      </c>
      <c r="I739" s="34" t="s">
        <v>2195</v>
      </c>
      <c r="J739" s="35" t="s">
        <v>2196</v>
      </c>
      <c r="K739" s="34" t="s">
        <v>3951</v>
      </c>
      <c r="L739" s="35" t="s">
        <v>3952</v>
      </c>
      <c r="M739" s="58" t="s">
        <v>434</v>
      </c>
      <c r="N739" s="34" t="s">
        <v>1907</v>
      </c>
      <c r="O739" s="34" t="s">
        <v>1146</v>
      </c>
      <c r="P739" s="35" t="s">
        <v>1147</v>
      </c>
      <c r="Q739" s="35" t="s">
        <v>1148</v>
      </c>
      <c r="R739" s="34" t="s">
        <v>1910</v>
      </c>
      <c r="S739" s="34" t="s">
        <v>69</v>
      </c>
      <c r="T739" s="34" t="str">
        <f t="array" ref="T739">IFERROR(INDEX(INDIRECT("'"&amp;VLOOKUP($C739,ModMap!$A$2:$B$21,2,FALSE)&amp;"'!T:T"),MATCH($K739,INDIRECT("'"&amp;VLOOKUP($C739,ModMap!$A$2:$B$21,2,FALSE)&amp;"'!$K:$K"),0)),"")</f>
        <v>Unassigned</v>
      </c>
      <c r="U739" s="58" t="s">
        <v>33</v>
      </c>
      <c r="V739" s="34" t="str">
        <f t="array" ref="V739">IFERROR(INDEX(INDIRECT("'"&amp;VLOOKUP($C739,ModMap!$A$2:$B$21,2,FALSE)&amp;"'!V:V"),MATCH($K739,INDIRECT("'"&amp;VLOOKUP($C739,ModMap!$A$2:$B$21,2,FALSE)&amp;"'!$K:$K"),0)),"")</f>
        <v>Not Started</v>
      </c>
      <c r="W739" s="34" t="str">
        <f t="array" ref="W739">IFERROR(INDEX(INDIRECT("'"&amp;VLOOKUP($C739,ModMap!$A$2:$B$21,2,FALSE)&amp;"'!W:W"),MATCH($K739,INDIRECT("'"&amp;VLOOKUP($C739,ModMap!$A$2:$B$21,2,FALSE)&amp;"'!$K:$K"),0)),"")</f>
        <v>Unassigned</v>
      </c>
      <c r="X739" s="45" t="s">
        <v>36</v>
      </c>
      <c r="Y739" s="34" t="str">
        <f t="array" ref="Y739">IFERROR(INDEX(INDIRECT("'"&amp;VLOOKUP($C739,ModMap!$A$2:$B$21,2,FALSE)&amp;"'!Y:Y"),MATCH($K739,INDIRECT("'"&amp;VLOOKUP($C739,ModMap!$A$2:$B$21,2,FALSE)&amp;"'!$K:$K"),0)),"")</f>
        <v>N/A</v>
      </c>
      <c r="Z739" s="34" t="str">
        <f t="array" ref="Z739">IFERROR(INDEX(INDIRECT("'"&amp;VLOOKUP($C739,ModMap!$A$2:$B$21,2,FALSE)&amp;"'!Z:Z"),MATCH($K739,INDIRECT("'"&amp;VLOOKUP($C739,ModMap!$A$2:$B$21,2,FALSE)&amp;"'!$K:$K"),0)),"")</f>
        <v/>
      </c>
      <c r="AA739" s="45" t="s">
        <v>36</v>
      </c>
      <c r="AB739" s="34" t="str">
        <f t="array" ref="AB739">IFERROR(INDEX(INDIRECT("'"&amp;VLOOKUP($C739,ModMap!$A$2:$B$21,2,FALSE)&amp;"'!AB:AB"),MATCH($K739,INDIRECT("'"&amp;VLOOKUP($C739,ModMap!$A$2:$B$21,2,FALSE)&amp;"'!$K:$K"),0)),"")</f>
        <v>N/A</v>
      </c>
      <c r="AC739" s="34" t="str">
        <f t="array" ref="AC739">IFERROR(INDEX(INDIRECT("'"&amp;VLOOKUP($C739,ModMap!$A$2:$B$21,2,FALSE)&amp;"'!AC:AC"),MATCH($K739,INDIRECT("'"&amp;VLOOKUP($C739,ModMap!$A$2:$B$21,2,FALSE)&amp;"'!$K:$K"),0)),"")</f>
        <v/>
      </c>
      <c r="AD739" s="58" t="s">
        <v>33</v>
      </c>
      <c r="AE739" s="34" t="str">
        <f t="array" ref="AE739">IFERROR(INDEX(INDIRECT("'"&amp;VLOOKUP($C739,ModMap!$A$2:$B$21,2,FALSE)&amp;"'!AE:AE"),MATCH($K739,INDIRECT("'"&amp;VLOOKUP($C739,ModMap!$A$2:$B$21,2,FALSE)&amp;"'!$K:$K"),0)),"")</f>
        <v>Not Started</v>
      </c>
      <c r="AF739" s="34" t="str">
        <f t="array" ref="AF739">IFERROR(INDEX(INDIRECT("'"&amp;VLOOKUP($C739,ModMap!$A$2:$B$21,2,FALSE)&amp;"'!AF:AF"),MATCH($K739,INDIRECT("'"&amp;VLOOKUP($C739,ModMap!$A$2:$B$21,2,FALSE)&amp;"'!$K:$K"),0)),"")</f>
        <v>Unassigned</v>
      </c>
      <c r="AG739" s="58" t="s">
        <v>33</v>
      </c>
      <c r="AH739" s="34" t="str">
        <f t="array" ref="AH739">IFERROR(INDEX(INDIRECT("'"&amp;VLOOKUP($C739,ModMap!$A$2:$B$21,2,FALSE)&amp;"'!AH:AH"),MATCH($K739,INDIRECT("'"&amp;VLOOKUP($C739,ModMap!$A$2:$B$21,2,FALSE)&amp;"'!$K:$K"),0)),"")</f>
        <v>Not Started</v>
      </c>
      <c r="AI739" s="34" t="str">
        <f t="array" ref="AI739">IFERROR(INDEX(INDIRECT("'"&amp;VLOOKUP($C739,ModMap!$A$2:$B$21,2,FALSE)&amp;"'!AI:AI"),MATCH($K739,INDIRECT("'"&amp;VLOOKUP($C739,ModMap!$A$2:$B$21,2,FALSE)&amp;"'!$K:$K"),0)),"")</f>
        <v>Unassigned</v>
      </c>
      <c r="AJ739" s="45" t="s">
        <v>36</v>
      </c>
      <c r="AK739" s="34" t="str">
        <f t="array" ref="AK739">IFERROR(INDEX(INDIRECT("'"&amp;VLOOKUP($C739,ModMap!$A$2:$B$21,2,FALSE)&amp;"'!AK:AK"),MATCH($K739,INDIRECT("'"&amp;VLOOKUP($C739,ModMap!$A$2:$B$21,2,FALSE)&amp;"'!$K:$K"),0)),"")</f>
        <v>N/A</v>
      </c>
      <c r="AL739" s="34" t="str">
        <f t="array" ref="AL739">IFERROR(INDEX(INDIRECT("'"&amp;VLOOKUP($C739,ModMap!$A$2:$B$21,2,FALSE)&amp;"'!AL:AL"),MATCH($K739,INDIRECT("'"&amp;VLOOKUP($C739,ModMap!$A$2:$B$21,2,FALSE)&amp;"'!$K:$K"),0)),"")</f>
        <v/>
      </c>
      <c r="AM739" s="34">
        <f t="shared" si="1"/>
        <v>3</v>
      </c>
      <c r="AN739" s="34" t="str">
        <f t="shared" si="2"/>
        <v>Not Started</v>
      </c>
      <c r="AO739" s="35" t="str">
        <f t="array" ref="AO739">IFERROR(INDEX(INDIRECT("'"&amp;VLOOKUP($C739,ModMap!$A$2:$B$21,2,FALSE)&amp;"'!AO:AO"),MATCH($K739,INDIRECT("'"&amp;VLOOKUP($C739,ModMap!$A$2:$B$21,2,FALSE)&amp;"'!$K:$K"),0)),"")</f>
        <v/>
      </c>
      <c r="AP739" s="53" t="str">
        <f t="array" ref="AP739">IFERROR(HYPERLINK("#'"&amp;VLOOKUP($C739,ModMap!$A$2:$B$21,2,FALSE)&amp;"'!V"&amp;MATCH($K739,INDIRECT("'"&amp;VLOOKUP($C739,ModMap!$A$2:$B$21,2,FALSE)&amp;"'!$K:$K"),0),"Edit on module sheet"),"")</f>
        <v>Edit on module sheet</v>
      </c>
    </row>
    <row r="740" ht="42.0" customHeight="1">
      <c r="A740" s="54">
        <v>738.0</v>
      </c>
      <c r="B740" s="54">
        <v>738.0</v>
      </c>
      <c r="C740" s="54" t="s">
        <v>133</v>
      </c>
      <c r="D740" s="55" t="s">
        <v>134</v>
      </c>
      <c r="E740" s="67" t="s">
        <v>62</v>
      </c>
      <c r="F740" s="85" t="s">
        <v>1900</v>
      </c>
      <c r="G740" s="55" t="s">
        <v>1901</v>
      </c>
      <c r="H740" s="54" t="s">
        <v>2217</v>
      </c>
      <c r="I740" s="54" t="s">
        <v>2218</v>
      </c>
      <c r="J740" s="55" t="s">
        <v>2219</v>
      </c>
      <c r="K740" s="54" t="s">
        <v>2220</v>
      </c>
      <c r="L740" s="55" t="s">
        <v>2221</v>
      </c>
      <c r="M740" s="62" t="s">
        <v>200</v>
      </c>
      <c r="N740" s="54" t="s">
        <v>1907</v>
      </c>
      <c r="O740" s="54" t="s">
        <v>1135</v>
      </c>
      <c r="P740" s="55" t="s">
        <v>2222</v>
      </c>
      <c r="Q740" s="55" t="s">
        <v>2223</v>
      </c>
      <c r="R740" s="54" t="s">
        <v>1910</v>
      </c>
      <c r="S740" s="54" t="s">
        <v>1911</v>
      </c>
      <c r="T740" s="54" t="str">
        <f t="array" ref="T740">IFERROR(INDEX(INDIRECT("'"&amp;VLOOKUP($C740,ModMap!$A$2:$B$21,2,FALSE)&amp;"'!T:T"),MATCH($K740,INDIRECT("'"&amp;VLOOKUP($C740,ModMap!$A$2:$B$21,2,FALSE)&amp;"'!$K:$K"),0)),"")</f>
        <v>Unassigned</v>
      </c>
      <c r="U740" s="58" t="s">
        <v>33</v>
      </c>
      <c r="V740" s="54" t="str">
        <f t="array" ref="V740">IFERROR(INDEX(INDIRECT("'"&amp;VLOOKUP($C740,ModMap!$A$2:$B$21,2,FALSE)&amp;"'!V:V"),MATCH($K740,INDIRECT("'"&amp;VLOOKUP($C740,ModMap!$A$2:$B$21,2,FALSE)&amp;"'!$K:$K"),0)),"")</f>
        <v>Not Started</v>
      </c>
      <c r="W740" s="54" t="str">
        <f t="array" ref="W740">IFERROR(INDEX(INDIRECT("'"&amp;VLOOKUP($C740,ModMap!$A$2:$B$21,2,FALSE)&amp;"'!W:W"),MATCH($K740,INDIRECT("'"&amp;VLOOKUP($C740,ModMap!$A$2:$B$21,2,FALSE)&amp;"'!$K:$K"),0)),"")</f>
        <v>Unassigned</v>
      </c>
      <c r="X740" s="45" t="s">
        <v>36</v>
      </c>
      <c r="Y740" s="54" t="str">
        <f t="array" ref="Y740">IFERROR(INDEX(INDIRECT("'"&amp;VLOOKUP($C740,ModMap!$A$2:$B$21,2,FALSE)&amp;"'!Y:Y"),MATCH($K740,INDIRECT("'"&amp;VLOOKUP($C740,ModMap!$A$2:$B$21,2,FALSE)&amp;"'!$K:$K"),0)),"")</f>
        <v>N/A</v>
      </c>
      <c r="Z740" s="54" t="str">
        <f t="array" ref="Z740">IFERROR(INDEX(INDIRECT("'"&amp;VLOOKUP($C740,ModMap!$A$2:$B$21,2,FALSE)&amp;"'!Z:Z"),MATCH($K740,INDIRECT("'"&amp;VLOOKUP($C740,ModMap!$A$2:$B$21,2,FALSE)&amp;"'!$K:$K"),0)),"")</f>
        <v/>
      </c>
      <c r="AA740" s="45" t="s">
        <v>36</v>
      </c>
      <c r="AB740" s="54" t="str">
        <f t="array" ref="AB740">IFERROR(INDEX(INDIRECT("'"&amp;VLOOKUP($C740,ModMap!$A$2:$B$21,2,FALSE)&amp;"'!AB:AB"),MATCH($K740,INDIRECT("'"&amp;VLOOKUP($C740,ModMap!$A$2:$B$21,2,FALSE)&amp;"'!$K:$K"),0)),"")</f>
        <v>N/A</v>
      </c>
      <c r="AC740" s="54" t="str">
        <f t="array" ref="AC740">IFERROR(INDEX(INDIRECT("'"&amp;VLOOKUP($C740,ModMap!$A$2:$B$21,2,FALSE)&amp;"'!AC:AC"),MATCH($K740,INDIRECT("'"&amp;VLOOKUP($C740,ModMap!$A$2:$B$21,2,FALSE)&amp;"'!$K:$K"),0)),"")</f>
        <v/>
      </c>
      <c r="AD740" s="45" t="s">
        <v>36</v>
      </c>
      <c r="AE740" s="54" t="str">
        <f t="array" ref="AE740">IFERROR(INDEX(INDIRECT("'"&amp;VLOOKUP($C740,ModMap!$A$2:$B$21,2,FALSE)&amp;"'!AE:AE"),MATCH($K740,INDIRECT("'"&amp;VLOOKUP($C740,ModMap!$A$2:$B$21,2,FALSE)&amp;"'!$K:$K"),0)),"")</f>
        <v>N/A</v>
      </c>
      <c r="AF740" s="54" t="str">
        <f t="array" ref="AF740">IFERROR(INDEX(INDIRECT("'"&amp;VLOOKUP($C740,ModMap!$A$2:$B$21,2,FALSE)&amp;"'!AF:AF"),MATCH($K740,INDIRECT("'"&amp;VLOOKUP($C740,ModMap!$A$2:$B$21,2,FALSE)&amp;"'!$K:$K"),0)),"")</f>
        <v/>
      </c>
      <c r="AG740" s="58" t="s">
        <v>33</v>
      </c>
      <c r="AH740" s="54" t="str">
        <f t="array" ref="AH740">IFERROR(INDEX(INDIRECT("'"&amp;VLOOKUP($C740,ModMap!$A$2:$B$21,2,FALSE)&amp;"'!AH:AH"),MATCH($K740,INDIRECT("'"&amp;VLOOKUP($C740,ModMap!$A$2:$B$21,2,FALSE)&amp;"'!$K:$K"),0)),"")</f>
        <v>Not Started</v>
      </c>
      <c r="AI740" s="54" t="str">
        <f t="array" ref="AI740">IFERROR(INDEX(INDIRECT("'"&amp;VLOOKUP($C740,ModMap!$A$2:$B$21,2,FALSE)&amp;"'!AI:AI"),MATCH($K740,INDIRECT("'"&amp;VLOOKUP($C740,ModMap!$A$2:$B$21,2,FALSE)&amp;"'!$K:$K"),0)),"")</f>
        <v>Unassigned</v>
      </c>
      <c r="AJ740" s="45" t="s">
        <v>36</v>
      </c>
      <c r="AK740" s="54" t="str">
        <f t="array" ref="AK740">IFERROR(INDEX(INDIRECT("'"&amp;VLOOKUP($C740,ModMap!$A$2:$B$21,2,FALSE)&amp;"'!AK:AK"),MATCH($K740,INDIRECT("'"&amp;VLOOKUP($C740,ModMap!$A$2:$B$21,2,FALSE)&amp;"'!$K:$K"),0)),"")</f>
        <v>N/A</v>
      </c>
      <c r="AL740" s="54" t="str">
        <f t="array" ref="AL740">IFERROR(INDEX(INDIRECT("'"&amp;VLOOKUP($C740,ModMap!$A$2:$B$21,2,FALSE)&amp;"'!AL:AL"),MATCH($K740,INDIRECT("'"&amp;VLOOKUP($C740,ModMap!$A$2:$B$21,2,FALSE)&amp;"'!$K:$K"),0)),"")</f>
        <v/>
      </c>
      <c r="AM740" s="54">
        <f t="shared" si="1"/>
        <v>2</v>
      </c>
      <c r="AN740" s="54" t="str">
        <f t="shared" si="2"/>
        <v>Not Started</v>
      </c>
      <c r="AO740" s="55" t="str">
        <f t="array" ref="AO740">IFERROR(INDEX(INDIRECT("'"&amp;VLOOKUP($C740,ModMap!$A$2:$B$21,2,FALSE)&amp;"'!AO:AO"),MATCH($K740,INDIRECT("'"&amp;VLOOKUP($C740,ModMap!$A$2:$B$21,2,FALSE)&amp;"'!$K:$K"),0)),"")</f>
        <v/>
      </c>
      <c r="AP740" s="53" t="str">
        <f t="array" ref="AP740">IFERROR(HYPERLINK("#'"&amp;VLOOKUP($C740,ModMap!$A$2:$B$21,2,FALSE)&amp;"'!V"&amp;MATCH($K740,INDIRECT("'"&amp;VLOOKUP($C740,ModMap!$A$2:$B$21,2,FALSE)&amp;"'!$K:$K"),0),"Edit on module sheet"),"")</f>
        <v>Edit on module sheet</v>
      </c>
    </row>
    <row r="741" ht="42.0" customHeight="1">
      <c r="A741" s="34">
        <v>739.0</v>
      </c>
      <c r="B741" s="34">
        <v>739.0</v>
      </c>
      <c r="C741" s="34" t="s">
        <v>133</v>
      </c>
      <c r="D741" s="35" t="s">
        <v>134</v>
      </c>
      <c r="E741" s="67" t="s">
        <v>62</v>
      </c>
      <c r="F741" s="85" t="s">
        <v>1900</v>
      </c>
      <c r="G741" s="35" t="s">
        <v>1901</v>
      </c>
      <c r="H741" s="34" t="s">
        <v>2217</v>
      </c>
      <c r="I741" s="34" t="s">
        <v>2218</v>
      </c>
      <c r="J741" s="35" t="s">
        <v>2219</v>
      </c>
      <c r="K741" s="34" t="s">
        <v>2226</v>
      </c>
      <c r="L741" s="35" t="s">
        <v>2227</v>
      </c>
      <c r="M741" s="62" t="s">
        <v>200</v>
      </c>
      <c r="N741" s="34" t="s">
        <v>1907</v>
      </c>
      <c r="O741" s="34" t="s">
        <v>1135</v>
      </c>
      <c r="P741" s="35" t="s">
        <v>2222</v>
      </c>
      <c r="Q741" s="35" t="s">
        <v>2223</v>
      </c>
      <c r="R741" s="34" t="s">
        <v>1910</v>
      </c>
      <c r="S741" s="34" t="s">
        <v>1920</v>
      </c>
      <c r="T741" s="34" t="str">
        <f t="array" ref="T741">IFERROR(INDEX(INDIRECT("'"&amp;VLOOKUP($C741,ModMap!$A$2:$B$21,2,FALSE)&amp;"'!T:T"),MATCH($K741,INDIRECT("'"&amp;VLOOKUP($C741,ModMap!$A$2:$B$21,2,FALSE)&amp;"'!$K:$K"),0)),"")</f>
        <v>Unassigned</v>
      </c>
      <c r="U741" s="58" t="s">
        <v>33</v>
      </c>
      <c r="V741" s="34" t="str">
        <f t="array" ref="V741">IFERROR(INDEX(INDIRECT("'"&amp;VLOOKUP($C741,ModMap!$A$2:$B$21,2,FALSE)&amp;"'!V:V"),MATCH($K741,INDIRECT("'"&amp;VLOOKUP($C741,ModMap!$A$2:$B$21,2,FALSE)&amp;"'!$K:$K"),0)),"")</f>
        <v>Not Started</v>
      </c>
      <c r="W741" s="34" t="str">
        <f t="array" ref="W741">IFERROR(INDEX(INDIRECT("'"&amp;VLOOKUP($C741,ModMap!$A$2:$B$21,2,FALSE)&amp;"'!W:W"),MATCH($K741,INDIRECT("'"&amp;VLOOKUP($C741,ModMap!$A$2:$B$21,2,FALSE)&amp;"'!$K:$K"),0)),"")</f>
        <v>Unassigned</v>
      </c>
      <c r="X741" s="45" t="s">
        <v>36</v>
      </c>
      <c r="Y741" s="34" t="str">
        <f t="array" ref="Y741">IFERROR(INDEX(INDIRECT("'"&amp;VLOOKUP($C741,ModMap!$A$2:$B$21,2,FALSE)&amp;"'!Y:Y"),MATCH($K741,INDIRECT("'"&amp;VLOOKUP($C741,ModMap!$A$2:$B$21,2,FALSE)&amp;"'!$K:$K"),0)),"")</f>
        <v>N/A</v>
      </c>
      <c r="Z741" s="34" t="str">
        <f t="array" ref="Z741">IFERROR(INDEX(INDIRECT("'"&amp;VLOOKUP($C741,ModMap!$A$2:$B$21,2,FALSE)&amp;"'!Z:Z"),MATCH($K741,INDIRECT("'"&amp;VLOOKUP($C741,ModMap!$A$2:$B$21,2,FALSE)&amp;"'!$K:$K"),0)),"")</f>
        <v/>
      </c>
      <c r="AA741" s="45" t="s">
        <v>36</v>
      </c>
      <c r="AB741" s="34" t="str">
        <f t="array" ref="AB741">IFERROR(INDEX(INDIRECT("'"&amp;VLOOKUP($C741,ModMap!$A$2:$B$21,2,FALSE)&amp;"'!AB:AB"),MATCH($K741,INDIRECT("'"&amp;VLOOKUP($C741,ModMap!$A$2:$B$21,2,FALSE)&amp;"'!$K:$K"),0)),"")</f>
        <v>N/A</v>
      </c>
      <c r="AC741" s="34" t="str">
        <f t="array" ref="AC741">IFERROR(INDEX(INDIRECT("'"&amp;VLOOKUP($C741,ModMap!$A$2:$B$21,2,FALSE)&amp;"'!AC:AC"),MATCH($K741,INDIRECT("'"&amp;VLOOKUP($C741,ModMap!$A$2:$B$21,2,FALSE)&amp;"'!$K:$K"),0)),"")</f>
        <v/>
      </c>
      <c r="AD741" s="58" t="s">
        <v>33</v>
      </c>
      <c r="AE741" s="34" t="str">
        <f t="array" ref="AE741">IFERROR(INDEX(INDIRECT("'"&amp;VLOOKUP($C741,ModMap!$A$2:$B$21,2,FALSE)&amp;"'!AE:AE"),MATCH($K741,INDIRECT("'"&amp;VLOOKUP($C741,ModMap!$A$2:$B$21,2,FALSE)&amp;"'!$K:$K"),0)),"")</f>
        <v>Not Started</v>
      </c>
      <c r="AF741" s="34" t="str">
        <f t="array" ref="AF741">IFERROR(INDEX(INDIRECT("'"&amp;VLOOKUP($C741,ModMap!$A$2:$B$21,2,FALSE)&amp;"'!AF:AF"),MATCH($K741,INDIRECT("'"&amp;VLOOKUP($C741,ModMap!$A$2:$B$21,2,FALSE)&amp;"'!$K:$K"),0)),"")</f>
        <v>Unassigned</v>
      </c>
      <c r="AG741" s="58" t="s">
        <v>33</v>
      </c>
      <c r="AH741" s="34" t="str">
        <f t="array" ref="AH741">IFERROR(INDEX(INDIRECT("'"&amp;VLOOKUP($C741,ModMap!$A$2:$B$21,2,FALSE)&amp;"'!AH:AH"),MATCH($K741,INDIRECT("'"&amp;VLOOKUP($C741,ModMap!$A$2:$B$21,2,FALSE)&amp;"'!$K:$K"),0)),"")</f>
        <v>Not Started</v>
      </c>
      <c r="AI741" s="34" t="str">
        <f t="array" ref="AI741">IFERROR(INDEX(INDIRECT("'"&amp;VLOOKUP($C741,ModMap!$A$2:$B$21,2,FALSE)&amp;"'!AI:AI"),MATCH($K741,INDIRECT("'"&amp;VLOOKUP($C741,ModMap!$A$2:$B$21,2,FALSE)&amp;"'!$K:$K"),0)),"")</f>
        <v>Unassigned</v>
      </c>
      <c r="AJ741" s="45" t="s">
        <v>36</v>
      </c>
      <c r="AK741" s="34" t="str">
        <f t="array" ref="AK741">IFERROR(INDEX(INDIRECT("'"&amp;VLOOKUP($C741,ModMap!$A$2:$B$21,2,FALSE)&amp;"'!AK:AK"),MATCH($K741,INDIRECT("'"&amp;VLOOKUP($C741,ModMap!$A$2:$B$21,2,FALSE)&amp;"'!$K:$K"),0)),"")</f>
        <v>N/A</v>
      </c>
      <c r="AL741" s="34" t="str">
        <f t="array" ref="AL741">IFERROR(INDEX(INDIRECT("'"&amp;VLOOKUP($C741,ModMap!$A$2:$B$21,2,FALSE)&amp;"'!AL:AL"),MATCH($K741,INDIRECT("'"&amp;VLOOKUP($C741,ModMap!$A$2:$B$21,2,FALSE)&amp;"'!$K:$K"),0)),"")</f>
        <v/>
      </c>
      <c r="AM741" s="34">
        <f t="shared" si="1"/>
        <v>3</v>
      </c>
      <c r="AN741" s="34" t="str">
        <f t="shared" si="2"/>
        <v>Not Started</v>
      </c>
      <c r="AO741" s="35" t="str">
        <f t="array" ref="AO741">IFERROR(INDEX(INDIRECT("'"&amp;VLOOKUP($C741,ModMap!$A$2:$B$21,2,FALSE)&amp;"'!AO:AO"),MATCH($K741,INDIRECT("'"&amp;VLOOKUP($C741,ModMap!$A$2:$B$21,2,FALSE)&amp;"'!$K:$K"),0)),"")</f>
        <v/>
      </c>
      <c r="AP741" s="53" t="str">
        <f t="array" ref="AP741">IFERROR(HYPERLINK("#'"&amp;VLOOKUP($C741,ModMap!$A$2:$B$21,2,FALSE)&amp;"'!V"&amp;MATCH($K741,INDIRECT("'"&amp;VLOOKUP($C741,ModMap!$A$2:$B$21,2,FALSE)&amp;"'!$K:$K"),0),"Edit on module sheet"),"")</f>
        <v>Edit on module sheet</v>
      </c>
    </row>
    <row r="742" ht="42.0" customHeight="1">
      <c r="A742" s="54">
        <v>740.0</v>
      </c>
      <c r="B742" s="54">
        <v>740.0</v>
      </c>
      <c r="C742" s="54" t="s">
        <v>133</v>
      </c>
      <c r="D742" s="55" t="s">
        <v>134</v>
      </c>
      <c r="E742" s="67" t="s">
        <v>62</v>
      </c>
      <c r="F742" s="85" t="s">
        <v>1900</v>
      </c>
      <c r="G742" s="55" t="s">
        <v>1901</v>
      </c>
      <c r="H742" s="54" t="s">
        <v>2217</v>
      </c>
      <c r="I742" s="54" t="s">
        <v>2218</v>
      </c>
      <c r="J742" s="55" t="s">
        <v>2219</v>
      </c>
      <c r="K742" s="54" t="s">
        <v>2232</v>
      </c>
      <c r="L742" s="55" t="s">
        <v>1925</v>
      </c>
      <c r="M742" s="62" t="s">
        <v>200</v>
      </c>
      <c r="N742" s="54" t="s">
        <v>1907</v>
      </c>
      <c r="O742" s="54" t="s">
        <v>1135</v>
      </c>
      <c r="P742" s="55" t="s">
        <v>2222</v>
      </c>
      <c r="Q742" s="55" t="s">
        <v>2223</v>
      </c>
      <c r="R742" s="54" t="s">
        <v>1910</v>
      </c>
      <c r="S742" s="54" t="s">
        <v>1928</v>
      </c>
      <c r="T742" s="54" t="str">
        <f t="array" ref="T742">IFERROR(INDEX(INDIRECT("'"&amp;VLOOKUP($C742,ModMap!$A$2:$B$21,2,FALSE)&amp;"'!T:T"),MATCH($K742,INDIRECT("'"&amp;VLOOKUP($C742,ModMap!$A$2:$B$21,2,FALSE)&amp;"'!$K:$K"),0)),"")</f>
        <v>Unassigned</v>
      </c>
      <c r="U742" s="58" t="s">
        <v>33</v>
      </c>
      <c r="V742" s="54" t="str">
        <f t="array" ref="V742">IFERROR(INDEX(INDIRECT("'"&amp;VLOOKUP($C742,ModMap!$A$2:$B$21,2,FALSE)&amp;"'!V:V"),MATCH($K742,INDIRECT("'"&amp;VLOOKUP($C742,ModMap!$A$2:$B$21,2,FALSE)&amp;"'!$K:$K"),0)),"")</f>
        <v>Not Started</v>
      </c>
      <c r="W742" s="54" t="str">
        <f t="array" ref="W742">IFERROR(INDEX(INDIRECT("'"&amp;VLOOKUP($C742,ModMap!$A$2:$B$21,2,FALSE)&amp;"'!W:W"),MATCH($K742,INDIRECT("'"&amp;VLOOKUP($C742,ModMap!$A$2:$B$21,2,FALSE)&amp;"'!$K:$K"),0)),"")</f>
        <v>Unassigned</v>
      </c>
      <c r="X742" s="45" t="s">
        <v>36</v>
      </c>
      <c r="Y742" s="54" t="str">
        <f t="array" ref="Y742">IFERROR(INDEX(INDIRECT("'"&amp;VLOOKUP($C742,ModMap!$A$2:$B$21,2,FALSE)&amp;"'!Y:Y"),MATCH($K742,INDIRECT("'"&amp;VLOOKUP($C742,ModMap!$A$2:$B$21,2,FALSE)&amp;"'!$K:$K"),0)),"")</f>
        <v>N/A</v>
      </c>
      <c r="Z742" s="54" t="str">
        <f t="array" ref="Z742">IFERROR(INDEX(INDIRECT("'"&amp;VLOOKUP($C742,ModMap!$A$2:$B$21,2,FALSE)&amp;"'!Z:Z"),MATCH($K742,INDIRECT("'"&amp;VLOOKUP($C742,ModMap!$A$2:$B$21,2,FALSE)&amp;"'!$K:$K"),0)),"")</f>
        <v/>
      </c>
      <c r="AA742" s="45" t="s">
        <v>36</v>
      </c>
      <c r="AB742" s="54" t="str">
        <f t="array" ref="AB742">IFERROR(INDEX(INDIRECT("'"&amp;VLOOKUP($C742,ModMap!$A$2:$B$21,2,FALSE)&amp;"'!AB:AB"),MATCH($K742,INDIRECT("'"&amp;VLOOKUP($C742,ModMap!$A$2:$B$21,2,FALSE)&amp;"'!$K:$K"),0)),"")</f>
        <v>N/A</v>
      </c>
      <c r="AC742" s="54" t="str">
        <f t="array" ref="AC742">IFERROR(INDEX(INDIRECT("'"&amp;VLOOKUP($C742,ModMap!$A$2:$B$21,2,FALSE)&amp;"'!AC:AC"),MATCH($K742,INDIRECT("'"&amp;VLOOKUP($C742,ModMap!$A$2:$B$21,2,FALSE)&amp;"'!$K:$K"),0)),"")</f>
        <v/>
      </c>
      <c r="AD742" s="45" t="s">
        <v>36</v>
      </c>
      <c r="AE742" s="54" t="str">
        <f t="array" ref="AE742">IFERROR(INDEX(INDIRECT("'"&amp;VLOOKUP($C742,ModMap!$A$2:$B$21,2,FALSE)&amp;"'!AE:AE"),MATCH($K742,INDIRECT("'"&amp;VLOOKUP($C742,ModMap!$A$2:$B$21,2,FALSE)&amp;"'!$K:$K"),0)),"")</f>
        <v>N/A</v>
      </c>
      <c r="AF742" s="54" t="str">
        <f t="array" ref="AF742">IFERROR(INDEX(INDIRECT("'"&amp;VLOOKUP($C742,ModMap!$A$2:$B$21,2,FALSE)&amp;"'!AF:AF"),MATCH($K742,INDIRECT("'"&amp;VLOOKUP($C742,ModMap!$A$2:$B$21,2,FALSE)&amp;"'!$K:$K"),0)),"")</f>
        <v/>
      </c>
      <c r="AG742" s="58" t="s">
        <v>33</v>
      </c>
      <c r="AH742" s="54" t="str">
        <f t="array" ref="AH742">IFERROR(INDEX(INDIRECT("'"&amp;VLOOKUP($C742,ModMap!$A$2:$B$21,2,FALSE)&amp;"'!AH:AH"),MATCH($K742,INDIRECT("'"&amp;VLOOKUP($C742,ModMap!$A$2:$B$21,2,FALSE)&amp;"'!$K:$K"),0)),"")</f>
        <v>Not Started</v>
      </c>
      <c r="AI742" s="54" t="str">
        <f t="array" ref="AI742">IFERROR(INDEX(INDIRECT("'"&amp;VLOOKUP($C742,ModMap!$A$2:$B$21,2,FALSE)&amp;"'!AI:AI"),MATCH($K742,INDIRECT("'"&amp;VLOOKUP($C742,ModMap!$A$2:$B$21,2,FALSE)&amp;"'!$K:$K"),0)),"")</f>
        <v>Unassigned</v>
      </c>
      <c r="AJ742" s="45" t="s">
        <v>36</v>
      </c>
      <c r="AK742" s="54" t="str">
        <f t="array" ref="AK742">IFERROR(INDEX(INDIRECT("'"&amp;VLOOKUP($C742,ModMap!$A$2:$B$21,2,FALSE)&amp;"'!AK:AK"),MATCH($K742,INDIRECT("'"&amp;VLOOKUP($C742,ModMap!$A$2:$B$21,2,FALSE)&amp;"'!$K:$K"),0)),"")</f>
        <v>N/A</v>
      </c>
      <c r="AL742" s="54" t="str">
        <f t="array" ref="AL742">IFERROR(INDEX(INDIRECT("'"&amp;VLOOKUP($C742,ModMap!$A$2:$B$21,2,FALSE)&amp;"'!AL:AL"),MATCH($K742,INDIRECT("'"&amp;VLOOKUP($C742,ModMap!$A$2:$B$21,2,FALSE)&amp;"'!$K:$K"),0)),"")</f>
        <v/>
      </c>
      <c r="AM742" s="54">
        <f t="shared" si="1"/>
        <v>2</v>
      </c>
      <c r="AN742" s="54" t="str">
        <f t="shared" si="2"/>
        <v>Not Started</v>
      </c>
      <c r="AO742" s="55" t="str">
        <f t="array" ref="AO742">IFERROR(INDEX(INDIRECT("'"&amp;VLOOKUP($C742,ModMap!$A$2:$B$21,2,FALSE)&amp;"'!AO:AO"),MATCH($K742,INDIRECT("'"&amp;VLOOKUP($C742,ModMap!$A$2:$B$21,2,FALSE)&amp;"'!$K:$K"),0)),"")</f>
        <v/>
      </c>
      <c r="AP742" s="53" t="str">
        <f t="array" ref="AP742">IFERROR(HYPERLINK("#'"&amp;VLOOKUP($C742,ModMap!$A$2:$B$21,2,FALSE)&amp;"'!V"&amp;MATCH($K742,INDIRECT("'"&amp;VLOOKUP($C742,ModMap!$A$2:$B$21,2,FALSE)&amp;"'!$K:$K"),0),"Edit on module sheet"),"")</f>
        <v>Edit on module sheet</v>
      </c>
    </row>
    <row r="743" ht="42.0" customHeight="1">
      <c r="A743" s="34">
        <v>741.0</v>
      </c>
      <c r="B743" s="34">
        <v>741.0</v>
      </c>
      <c r="C743" s="34" t="s">
        <v>133</v>
      </c>
      <c r="D743" s="35" t="s">
        <v>134</v>
      </c>
      <c r="E743" s="64" t="s">
        <v>69</v>
      </c>
      <c r="F743" s="85" t="s">
        <v>1900</v>
      </c>
      <c r="G743" s="35" t="s">
        <v>1901</v>
      </c>
      <c r="H743" s="34" t="s">
        <v>2217</v>
      </c>
      <c r="I743" s="34" t="s">
        <v>2218</v>
      </c>
      <c r="J743" s="35" t="s">
        <v>2219</v>
      </c>
      <c r="K743" s="34" t="s">
        <v>3953</v>
      </c>
      <c r="L743" s="35" t="s">
        <v>3954</v>
      </c>
      <c r="M743" s="58" t="s">
        <v>434</v>
      </c>
      <c r="N743" s="34" t="s">
        <v>1907</v>
      </c>
      <c r="O743" s="34" t="s">
        <v>1135</v>
      </c>
      <c r="P743" s="35" t="s">
        <v>2222</v>
      </c>
      <c r="Q743" s="35" t="s">
        <v>2223</v>
      </c>
      <c r="R743" s="34" t="s">
        <v>1910</v>
      </c>
      <c r="S743" s="34" t="s">
        <v>69</v>
      </c>
      <c r="T743" s="34" t="str">
        <f t="array" ref="T743">IFERROR(INDEX(INDIRECT("'"&amp;VLOOKUP($C743,ModMap!$A$2:$B$21,2,FALSE)&amp;"'!T:T"),MATCH($K743,INDIRECT("'"&amp;VLOOKUP($C743,ModMap!$A$2:$B$21,2,FALSE)&amp;"'!$K:$K"),0)),"")</f>
        <v>Unassigned</v>
      </c>
      <c r="U743" s="58" t="s">
        <v>33</v>
      </c>
      <c r="V743" s="34" t="str">
        <f t="array" ref="V743">IFERROR(INDEX(INDIRECT("'"&amp;VLOOKUP($C743,ModMap!$A$2:$B$21,2,FALSE)&amp;"'!V:V"),MATCH($K743,INDIRECT("'"&amp;VLOOKUP($C743,ModMap!$A$2:$B$21,2,FALSE)&amp;"'!$K:$K"),0)),"")</f>
        <v>Not Started</v>
      </c>
      <c r="W743" s="34" t="str">
        <f t="array" ref="W743">IFERROR(INDEX(INDIRECT("'"&amp;VLOOKUP($C743,ModMap!$A$2:$B$21,2,FALSE)&amp;"'!W:W"),MATCH($K743,INDIRECT("'"&amp;VLOOKUP($C743,ModMap!$A$2:$B$21,2,FALSE)&amp;"'!$K:$K"),0)),"")</f>
        <v>Unassigned</v>
      </c>
      <c r="X743" s="45" t="s">
        <v>36</v>
      </c>
      <c r="Y743" s="34" t="str">
        <f t="array" ref="Y743">IFERROR(INDEX(INDIRECT("'"&amp;VLOOKUP($C743,ModMap!$A$2:$B$21,2,FALSE)&amp;"'!Y:Y"),MATCH($K743,INDIRECT("'"&amp;VLOOKUP($C743,ModMap!$A$2:$B$21,2,FALSE)&amp;"'!$K:$K"),0)),"")</f>
        <v>N/A</v>
      </c>
      <c r="Z743" s="34" t="str">
        <f t="array" ref="Z743">IFERROR(INDEX(INDIRECT("'"&amp;VLOOKUP($C743,ModMap!$A$2:$B$21,2,FALSE)&amp;"'!Z:Z"),MATCH($K743,INDIRECT("'"&amp;VLOOKUP($C743,ModMap!$A$2:$B$21,2,FALSE)&amp;"'!$K:$K"),0)),"")</f>
        <v/>
      </c>
      <c r="AA743" s="45" t="s">
        <v>36</v>
      </c>
      <c r="AB743" s="34" t="str">
        <f t="array" ref="AB743">IFERROR(INDEX(INDIRECT("'"&amp;VLOOKUP($C743,ModMap!$A$2:$B$21,2,FALSE)&amp;"'!AB:AB"),MATCH($K743,INDIRECT("'"&amp;VLOOKUP($C743,ModMap!$A$2:$B$21,2,FALSE)&amp;"'!$K:$K"),0)),"")</f>
        <v>N/A</v>
      </c>
      <c r="AC743" s="34" t="str">
        <f t="array" ref="AC743">IFERROR(INDEX(INDIRECT("'"&amp;VLOOKUP($C743,ModMap!$A$2:$B$21,2,FALSE)&amp;"'!AC:AC"),MATCH($K743,INDIRECT("'"&amp;VLOOKUP($C743,ModMap!$A$2:$B$21,2,FALSE)&amp;"'!$K:$K"),0)),"")</f>
        <v/>
      </c>
      <c r="AD743" s="58" t="s">
        <v>33</v>
      </c>
      <c r="AE743" s="34" t="str">
        <f t="array" ref="AE743">IFERROR(INDEX(INDIRECT("'"&amp;VLOOKUP($C743,ModMap!$A$2:$B$21,2,FALSE)&amp;"'!AE:AE"),MATCH($K743,INDIRECT("'"&amp;VLOOKUP($C743,ModMap!$A$2:$B$21,2,FALSE)&amp;"'!$K:$K"),0)),"")</f>
        <v>Not Started</v>
      </c>
      <c r="AF743" s="34" t="str">
        <f t="array" ref="AF743">IFERROR(INDEX(INDIRECT("'"&amp;VLOOKUP($C743,ModMap!$A$2:$B$21,2,FALSE)&amp;"'!AF:AF"),MATCH($K743,INDIRECT("'"&amp;VLOOKUP($C743,ModMap!$A$2:$B$21,2,FALSE)&amp;"'!$K:$K"),0)),"")</f>
        <v>Unassigned</v>
      </c>
      <c r="AG743" s="58" t="s">
        <v>33</v>
      </c>
      <c r="AH743" s="34" t="str">
        <f t="array" ref="AH743">IFERROR(INDEX(INDIRECT("'"&amp;VLOOKUP($C743,ModMap!$A$2:$B$21,2,FALSE)&amp;"'!AH:AH"),MATCH($K743,INDIRECT("'"&amp;VLOOKUP($C743,ModMap!$A$2:$B$21,2,FALSE)&amp;"'!$K:$K"),0)),"")</f>
        <v>Not Started</v>
      </c>
      <c r="AI743" s="34" t="str">
        <f t="array" ref="AI743">IFERROR(INDEX(INDIRECT("'"&amp;VLOOKUP($C743,ModMap!$A$2:$B$21,2,FALSE)&amp;"'!AI:AI"),MATCH($K743,INDIRECT("'"&amp;VLOOKUP($C743,ModMap!$A$2:$B$21,2,FALSE)&amp;"'!$K:$K"),0)),"")</f>
        <v>Unassigned</v>
      </c>
      <c r="AJ743" s="45" t="s">
        <v>36</v>
      </c>
      <c r="AK743" s="34" t="str">
        <f t="array" ref="AK743">IFERROR(INDEX(INDIRECT("'"&amp;VLOOKUP($C743,ModMap!$A$2:$B$21,2,FALSE)&amp;"'!AK:AK"),MATCH($K743,INDIRECT("'"&amp;VLOOKUP($C743,ModMap!$A$2:$B$21,2,FALSE)&amp;"'!$K:$K"),0)),"")</f>
        <v>N/A</v>
      </c>
      <c r="AL743" s="34" t="str">
        <f t="array" ref="AL743">IFERROR(INDEX(INDIRECT("'"&amp;VLOOKUP($C743,ModMap!$A$2:$B$21,2,FALSE)&amp;"'!AL:AL"),MATCH($K743,INDIRECT("'"&amp;VLOOKUP($C743,ModMap!$A$2:$B$21,2,FALSE)&amp;"'!$K:$K"),0)),"")</f>
        <v/>
      </c>
      <c r="AM743" s="34">
        <f t="shared" si="1"/>
        <v>3</v>
      </c>
      <c r="AN743" s="34" t="str">
        <f t="shared" si="2"/>
        <v>Not Started</v>
      </c>
      <c r="AO743" s="35" t="str">
        <f t="array" ref="AO743">IFERROR(INDEX(INDIRECT("'"&amp;VLOOKUP($C743,ModMap!$A$2:$B$21,2,FALSE)&amp;"'!AO:AO"),MATCH($K743,INDIRECT("'"&amp;VLOOKUP($C743,ModMap!$A$2:$B$21,2,FALSE)&amp;"'!$K:$K"),0)),"")</f>
        <v/>
      </c>
      <c r="AP743" s="53" t="str">
        <f t="array" ref="AP743">IFERROR(HYPERLINK("#'"&amp;VLOOKUP($C743,ModMap!$A$2:$B$21,2,FALSE)&amp;"'!V"&amp;MATCH($K743,INDIRECT("'"&amp;VLOOKUP($C743,ModMap!$A$2:$B$21,2,FALSE)&amp;"'!$K:$K"),0),"Edit on module sheet"),"")</f>
        <v>Edit on module sheet</v>
      </c>
    </row>
    <row r="744" ht="42.0" customHeight="1">
      <c r="A744" s="54">
        <v>742.0</v>
      </c>
      <c r="B744" s="54">
        <v>742.0</v>
      </c>
      <c r="C744" s="54" t="s">
        <v>133</v>
      </c>
      <c r="D744" s="55" t="s">
        <v>134</v>
      </c>
      <c r="E744" s="67" t="s">
        <v>62</v>
      </c>
      <c r="F744" s="85" t="s">
        <v>1900</v>
      </c>
      <c r="G744" s="55" t="s">
        <v>1901</v>
      </c>
      <c r="H744" s="54" t="s">
        <v>2235</v>
      </c>
      <c r="I744" s="54" t="s">
        <v>2236</v>
      </c>
      <c r="J744" s="55" t="s">
        <v>2237</v>
      </c>
      <c r="K744" s="54" t="s">
        <v>2238</v>
      </c>
      <c r="L744" s="55" t="s">
        <v>2239</v>
      </c>
      <c r="M744" s="62" t="s">
        <v>200</v>
      </c>
      <c r="N744" s="54" t="s">
        <v>1907</v>
      </c>
      <c r="O744" s="54" t="s">
        <v>1135</v>
      </c>
      <c r="P744" s="55" t="s">
        <v>2240</v>
      </c>
      <c r="Q744" s="55" t="s">
        <v>2241</v>
      </c>
      <c r="R744" s="54" t="s">
        <v>1910</v>
      </c>
      <c r="S744" s="54" t="s">
        <v>1911</v>
      </c>
      <c r="T744" s="54" t="str">
        <f t="array" ref="T744">IFERROR(INDEX(INDIRECT("'"&amp;VLOOKUP($C744,ModMap!$A$2:$B$21,2,FALSE)&amp;"'!T:T"),MATCH($K744,INDIRECT("'"&amp;VLOOKUP($C744,ModMap!$A$2:$B$21,2,FALSE)&amp;"'!$K:$K"),0)),"")</f>
        <v>Unassigned</v>
      </c>
      <c r="U744" s="58" t="s">
        <v>33</v>
      </c>
      <c r="V744" s="54" t="str">
        <f t="array" ref="V744">IFERROR(INDEX(INDIRECT("'"&amp;VLOOKUP($C744,ModMap!$A$2:$B$21,2,FALSE)&amp;"'!V:V"),MATCH($K744,INDIRECT("'"&amp;VLOOKUP($C744,ModMap!$A$2:$B$21,2,FALSE)&amp;"'!$K:$K"),0)),"")</f>
        <v>Not Started</v>
      </c>
      <c r="W744" s="54" t="str">
        <f t="array" ref="W744">IFERROR(INDEX(INDIRECT("'"&amp;VLOOKUP($C744,ModMap!$A$2:$B$21,2,FALSE)&amp;"'!W:W"),MATCH($K744,INDIRECT("'"&amp;VLOOKUP($C744,ModMap!$A$2:$B$21,2,FALSE)&amp;"'!$K:$K"),0)),"")</f>
        <v>Unassigned</v>
      </c>
      <c r="X744" s="45" t="s">
        <v>36</v>
      </c>
      <c r="Y744" s="54" t="str">
        <f t="array" ref="Y744">IFERROR(INDEX(INDIRECT("'"&amp;VLOOKUP($C744,ModMap!$A$2:$B$21,2,FALSE)&amp;"'!Y:Y"),MATCH($K744,INDIRECT("'"&amp;VLOOKUP($C744,ModMap!$A$2:$B$21,2,FALSE)&amp;"'!$K:$K"),0)),"")</f>
        <v>N/A</v>
      </c>
      <c r="Z744" s="54" t="str">
        <f t="array" ref="Z744">IFERROR(INDEX(INDIRECT("'"&amp;VLOOKUP($C744,ModMap!$A$2:$B$21,2,FALSE)&amp;"'!Z:Z"),MATCH($K744,INDIRECT("'"&amp;VLOOKUP($C744,ModMap!$A$2:$B$21,2,FALSE)&amp;"'!$K:$K"),0)),"")</f>
        <v/>
      </c>
      <c r="AA744" s="45" t="s">
        <v>36</v>
      </c>
      <c r="AB744" s="54" t="str">
        <f t="array" ref="AB744">IFERROR(INDEX(INDIRECT("'"&amp;VLOOKUP($C744,ModMap!$A$2:$B$21,2,FALSE)&amp;"'!AB:AB"),MATCH($K744,INDIRECT("'"&amp;VLOOKUP($C744,ModMap!$A$2:$B$21,2,FALSE)&amp;"'!$K:$K"),0)),"")</f>
        <v>N/A</v>
      </c>
      <c r="AC744" s="54" t="str">
        <f t="array" ref="AC744">IFERROR(INDEX(INDIRECT("'"&amp;VLOOKUP($C744,ModMap!$A$2:$B$21,2,FALSE)&amp;"'!AC:AC"),MATCH($K744,INDIRECT("'"&amp;VLOOKUP($C744,ModMap!$A$2:$B$21,2,FALSE)&amp;"'!$K:$K"),0)),"")</f>
        <v/>
      </c>
      <c r="AD744" s="45" t="s">
        <v>36</v>
      </c>
      <c r="AE744" s="54" t="str">
        <f t="array" ref="AE744">IFERROR(INDEX(INDIRECT("'"&amp;VLOOKUP($C744,ModMap!$A$2:$B$21,2,FALSE)&amp;"'!AE:AE"),MATCH($K744,INDIRECT("'"&amp;VLOOKUP($C744,ModMap!$A$2:$B$21,2,FALSE)&amp;"'!$K:$K"),0)),"")</f>
        <v>N/A</v>
      </c>
      <c r="AF744" s="54" t="str">
        <f t="array" ref="AF744">IFERROR(INDEX(INDIRECT("'"&amp;VLOOKUP($C744,ModMap!$A$2:$B$21,2,FALSE)&amp;"'!AF:AF"),MATCH($K744,INDIRECT("'"&amp;VLOOKUP($C744,ModMap!$A$2:$B$21,2,FALSE)&amp;"'!$K:$K"),0)),"")</f>
        <v/>
      </c>
      <c r="AG744" s="58" t="s">
        <v>33</v>
      </c>
      <c r="AH744" s="54" t="str">
        <f t="array" ref="AH744">IFERROR(INDEX(INDIRECT("'"&amp;VLOOKUP($C744,ModMap!$A$2:$B$21,2,FALSE)&amp;"'!AH:AH"),MATCH($K744,INDIRECT("'"&amp;VLOOKUP($C744,ModMap!$A$2:$B$21,2,FALSE)&amp;"'!$K:$K"),0)),"")</f>
        <v>Not Started</v>
      </c>
      <c r="AI744" s="54" t="str">
        <f t="array" ref="AI744">IFERROR(INDEX(INDIRECT("'"&amp;VLOOKUP($C744,ModMap!$A$2:$B$21,2,FALSE)&amp;"'!AI:AI"),MATCH($K744,INDIRECT("'"&amp;VLOOKUP($C744,ModMap!$A$2:$B$21,2,FALSE)&amp;"'!$K:$K"),0)),"")</f>
        <v>Unassigned</v>
      </c>
      <c r="AJ744" s="45" t="s">
        <v>36</v>
      </c>
      <c r="AK744" s="54" t="str">
        <f t="array" ref="AK744">IFERROR(INDEX(INDIRECT("'"&amp;VLOOKUP($C744,ModMap!$A$2:$B$21,2,FALSE)&amp;"'!AK:AK"),MATCH($K744,INDIRECT("'"&amp;VLOOKUP($C744,ModMap!$A$2:$B$21,2,FALSE)&amp;"'!$K:$K"),0)),"")</f>
        <v>N/A</v>
      </c>
      <c r="AL744" s="54" t="str">
        <f t="array" ref="AL744">IFERROR(INDEX(INDIRECT("'"&amp;VLOOKUP($C744,ModMap!$A$2:$B$21,2,FALSE)&amp;"'!AL:AL"),MATCH($K744,INDIRECT("'"&amp;VLOOKUP($C744,ModMap!$A$2:$B$21,2,FALSE)&amp;"'!$K:$K"),0)),"")</f>
        <v/>
      </c>
      <c r="AM744" s="54">
        <f t="shared" si="1"/>
        <v>2</v>
      </c>
      <c r="AN744" s="54" t="str">
        <f t="shared" si="2"/>
        <v>Not Started</v>
      </c>
      <c r="AO744" s="55" t="str">
        <f t="array" ref="AO744">IFERROR(INDEX(INDIRECT("'"&amp;VLOOKUP($C744,ModMap!$A$2:$B$21,2,FALSE)&amp;"'!AO:AO"),MATCH($K744,INDIRECT("'"&amp;VLOOKUP($C744,ModMap!$A$2:$B$21,2,FALSE)&amp;"'!$K:$K"),0)),"")</f>
        <v/>
      </c>
      <c r="AP744" s="53" t="str">
        <f t="array" ref="AP744">IFERROR(HYPERLINK("#'"&amp;VLOOKUP($C744,ModMap!$A$2:$B$21,2,FALSE)&amp;"'!V"&amp;MATCH($K744,INDIRECT("'"&amp;VLOOKUP($C744,ModMap!$A$2:$B$21,2,FALSE)&amp;"'!$K:$K"),0),"Edit on module sheet"),"")</f>
        <v>Edit on module sheet</v>
      </c>
    </row>
    <row r="745" ht="42.0" customHeight="1">
      <c r="A745" s="34">
        <v>743.0</v>
      </c>
      <c r="B745" s="34">
        <v>743.0</v>
      </c>
      <c r="C745" s="34" t="s">
        <v>133</v>
      </c>
      <c r="D745" s="35" t="s">
        <v>134</v>
      </c>
      <c r="E745" s="67" t="s">
        <v>62</v>
      </c>
      <c r="F745" s="85" t="s">
        <v>1900</v>
      </c>
      <c r="G745" s="35" t="s">
        <v>1901</v>
      </c>
      <c r="H745" s="34" t="s">
        <v>2235</v>
      </c>
      <c r="I745" s="34" t="s">
        <v>2236</v>
      </c>
      <c r="J745" s="35" t="s">
        <v>2237</v>
      </c>
      <c r="K745" s="34" t="s">
        <v>2244</v>
      </c>
      <c r="L745" s="35" t="s">
        <v>2245</v>
      </c>
      <c r="M745" s="62" t="s">
        <v>200</v>
      </c>
      <c r="N745" s="34" t="s">
        <v>1907</v>
      </c>
      <c r="O745" s="34" t="s">
        <v>1135</v>
      </c>
      <c r="P745" s="35" t="s">
        <v>2240</v>
      </c>
      <c r="Q745" s="35" t="s">
        <v>2241</v>
      </c>
      <c r="R745" s="34" t="s">
        <v>1910</v>
      </c>
      <c r="S745" s="34" t="s">
        <v>1920</v>
      </c>
      <c r="T745" s="34" t="str">
        <f t="array" ref="T745">IFERROR(INDEX(INDIRECT("'"&amp;VLOOKUP($C745,ModMap!$A$2:$B$21,2,FALSE)&amp;"'!T:T"),MATCH($K745,INDIRECT("'"&amp;VLOOKUP($C745,ModMap!$A$2:$B$21,2,FALSE)&amp;"'!$K:$K"),0)),"")</f>
        <v>Unassigned</v>
      </c>
      <c r="U745" s="58" t="s">
        <v>33</v>
      </c>
      <c r="V745" s="34" t="str">
        <f t="array" ref="V745">IFERROR(INDEX(INDIRECT("'"&amp;VLOOKUP($C745,ModMap!$A$2:$B$21,2,FALSE)&amp;"'!V:V"),MATCH($K745,INDIRECT("'"&amp;VLOOKUP($C745,ModMap!$A$2:$B$21,2,FALSE)&amp;"'!$K:$K"),0)),"")</f>
        <v>Not Started</v>
      </c>
      <c r="W745" s="34" t="str">
        <f t="array" ref="W745">IFERROR(INDEX(INDIRECT("'"&amp;VLOOKUP($C745,ModMap!$A$2:$B$21,2,FALSE)&amp;"'!W:W"),MATCH($K745,INDIRECT("'"&amp;VLOOKUP($C745,ModMap!$A$2:$B$21,2,FALSE)&amp;"'!$K:$K"),0)),"")</f>
        <v>Unassigned</v>
      </c>
      <c r="X745" s="45" t="s">
        <v>36</v>
      </c>
      <c r="Y745" s="34" t="str">
        <f t="array" ref="Y745">IFERROR(INDEX(INDIRECT("'"&amp;VLOOKUP($C745,ModMap!$A$2:$B$21,2,FALSE)&amp;"'!Y:Y"),MATCH($K745,INDIRECT("'"&amp;VLOOKUP($C745,ModMap!$A$2:$B$21,2,FALSE)&amp;"'!$K:$K"),0)),"")</f>
        <v>N/A</v>
      </c>
      <c r="Z745" s="34" t="str">
        <f t="array" ref="Z745">IFERROR(INDEX(INDIRECT("'"&amp;VLOOKUP($C745,ModMap!$A$2:$B$21,2,FALSE)&amp;"'!Z:Z"),MATCH($K745,INDIRECT("'"&amp;VLOOKUP($C745,ModMap!$A$2:$B$21,2,FALSE)&amp;"'!$K:$K"),0)),"")</f>
        <v/>
      </c>
      <c r="AA745" s="45" t="s">
        <v>36</v>
      </c>
      <c r="AB745" s="34" t="str">
        <f t="array" ref="AB745">IFERROR(INDEX(INDIRECT("'"&amp;VLOOKUP($C745,ModMap!$A$2:$B$21,2,FALSE)&amp;"'!AB:AB"),MATCH($K745,INDIRECT("'"&amp;VLOOKUP($C745,ModMap!$A$2:$B$21,2,FALSE)&amp;"'!$K:$K"),0)),"")</f>
        <v>N/A</v>
      </c>
      <c r="AC745" s="34" t="str">
        <f t="array" ref="AC745">IFERROR(INDEX(INDIRECT("'"&amp;VLOOKUP($C745,ModMap!$A$2:$B$21,2,FALSE)&amp;"'!AC:AC"),MATCH($K745,INDIRECT("'"&amp;VLOOKUP($C745,ModMap!$A$2:$B$21,2,FALSE)&amp;"'!$K:$K"),0)),"")</f>
        <v/>
      </c>
      <c r="AD745" s="58" t="s">
        <v>33</v>
      </c>
      <c r="AE745" s="34" t="str">
        <f t="array" ref="AE745">IFERROR(INDEX(INDIRECT("'"&amp;VLOOKUP($C745,ModMap!$A$2:$B$21,2,FALSE)&amp;"'!AE:AE"),MATCH($K745,INDIRECT("'"&amp;VLOOKUP($C745,ModMap!$A$2:$B$21,2,FALSE)&amp;"'!$K:$K"),0)),"")</f>
        <v>Not Started</v>
      </c>
      <c r="AF745" s="34" t="str">
        <f t="array" ref="AF745">IFERROR(INDEX(INDIRECT("'"&amp;VLOOKUP($C745,ModMap!$A$2:$B$21,2,FALSE)&amp;"'!AF:AF"),MATCH($K745,INDIRECT("'"&amp;VLOOKUP($C745,ModMap!$A$2:$B$21,2,FALSE)&amp;"'!$K:$K"),0)),"")</f>
        <v>Unassigned</v>
      </c>
      <c r="AG745" s="58" t="s">
        <v>33</v>
      </c>
      <c r="AH745" s="34" t="str">
        <f t="array" ref="AH745">IFERROR(INDEX(INDIRECT("'"&amp;VLOOKUP($C745,ModMap!$A$2:$B$21,2,FALSE)&amp;"'!AH:AH"),MATCH($K745,INDIRECT("'"&amp;VLOOKUP($C745,ModMap!$A$2:$B$21,2,FALSE)&amp;"'!$K:$K"),0)),"")</f>
        <v>Not Started</v>
      </c>
      <c r="AI745" s="34" t="str">
        <f t="array" ref="AI745">IFERROR(INDEX(INDIRECT("'"&amp;VLOOKUP($C745,ModMap!$A$2:$B$21,2,FALSE)&amp;"'!AI:AI"),MATCH($K745,INDIRECT("'"&amp;VLOOKUP($C745,ModMap!$A$2:$B$21,2,FALSE)&amp;"'!$K:$K"),0)),"")</f>
        <v>Unassigned</v>
      </c>
      <c r="AJ745" s="45" t="s">
        <v>36</v>
      </c>
      <c r="AK745" s="34" t="str">
        <f t="array" ref="AK745">IFERROR(INDEX(INDIRECT("'"&amp;VLOOKUP($C745,ModMap!$A$2:$B$21,2,FALSE)&amp;"'!AK:AK"),MATCH($K745,INDIRECT("'"&amp;VLOOKUP($C745,ModMap!$A$2:$B$21,2,FALSE)&amp;"'!$K:$K"),0)),"")</f>
        <v>N/A</v>
      </c>
      <c r="AL745" s="34" t="str">
        <f t="array" ref="AL745">IFERROR(INDEX(INDIRECT("'"&amp;VLOOKUP($C745,ModMap!$A$2:$B$21,2,FALSE)&amp;"'!AL:AL"),MATCH($K745,INDIRECT("'"&amp;VLOOKUP($C745,ModMap!$A$2:$B$21,2,FALSE)&amp;"'!$K:$K"),0)),"")</f>
        <v/>
      </c>
      <c r="AM745" s="34">
        <f t="shared" si="1"/>
        <v>3</v>
      </c>
      <c r="AN745" s="34" t="str">
        <f t="shared" si="2"/>
        <v>Not Started</v>
      </c>
      <c r="AO745" s="35" t="str">
        <f t="array" ref="AO745">IFERROR(INDEX(INDIRECT("'"&amp;VLOOKUP($C745,ModMap!$A$2:$B$21,2,FALSE)&amp;"'!AO:AO"),MATCH($K745,INDIRECT("'"&amp;VLOOKUP($C745,ModMap!$A$2:$B$21,2,FALSE)&amp;"'!$K:$K"),0)),"")</f>
        <v/>
      </c>
      <c r="AP745" s="53" t="str">
        <f t="array" ref="AP745">IFERROR(HYPERLINK("#'"&amp;VLOOKUP($C745,ModMap!$A$2:$B$21,2,FALSE)&amp;"'!V"&amp;MATCH($K745,INDIRECT("'"&amp;VLOOKUP($C745,ModMap!$A$2:$B$21,2,FALSE)&amp;"'!$K:$K"),0),"Edit on module sheet"),"")</f>
        <v>Edit on module sheet</v>
      </c>
    </row>
    <row r="746" ht="42.0" customHeight="1">
      <c r="A746" s="54">
        <v>744.0</v>
      </c>
      <c r="B746" s="54">
        <v>744.0</v>
      </c>
      <c r="C746" s="54" t="s">
        <v>133</v>
      </c>
      <c r="D746" s="55" t="s">
        <v>134</v>
      </c>
      <c r="E746" s="67" t="s">
        <v>62</v>
      </c>
      <c r="F746" s="85" t="s">
        <v>1900</v>
      </c>
      <c r="G746" s="55" t="s">
        <v>1901</v>
      </c>
      <c r="H746" s="54" t="s">
        <v>2235</v>
      </c>
      <c r="I746" s="54" t="s">
        <v>2236</v>
      </c>
      <c r="J746" s="55" t="s">
        <v>2237</v>
      </c>
      <c r="K746" s="54" t="s">
        <v>2246</v>
      </c>
      <c r="L746" s="55" t="s">
        <v>1925</v>
      </c>
      <c r="M746" s="62" t="s">
        <v>200</v>
      </c>
      <c r="N746" s="54" t="s">
        <v>1907</v>
      </c>
      <c r="O746" s="54" t="s">
        <v>1135</v>
      </c>
      <c r="P746" s="55" t="s">
        <v>2240</v>
      </c>
      <c r="Q746" s="55" t="s">
        <v>2241</v>
      </c>
      <c r="R746" s="54" t="s">
        <v>1910</v>
      </c>
      <c r="S746" s="54" t="s">
        <v>1928</v>
      </c>
      <c r="T746" s="54" t="str">
        <f t="array" ref="T746">IFERROR(INDEX(INDIRECT("'"&amp;VLOOKUP($C746,ModMap!$A$2:$B$21,2,FALSE)&amp;"'!T:T"),MATCH($K746,INDIRECT("'"&amp;VLOOKUP($C746,ModMap!$A$2:$B$21,2,FALSE)&amp;"'!$K:$K"),0)),"")</f>
        <v>Unassigned</v>
      </c>
      <c r="U746" s="58" t="s">
        <v>33</v>
      </c>
      <c r="V746" s="54" t="str">
        <f t="array" ref="V746">IFERROR(INDEX(INDIRECT("'"&amp;VLOOKUP($C746,ModMap!$A$2:$B$21,2,FALSE)&amp;"'!V:V"),MATCH($K746,INDIRECT("'"&amp;VLOOKUP($C746,ModMap!$A$2:$B$21,2,FALSE)&amp;"'!$K:$K"),0)),"")</f>
        <v>Not Started</v>
      </c>
      <c r="W746" s="54" t="str">
        <f t="array" ref="W746">IFERROR(INDEX(INDIRECT("'"&amp;VLOOKUP($C746,ModMap!$A$2:$B$21,2,FALSE)&amp;"'!W:W"),MATCH($K746,INDIRECT("'"&amp;VLOOKUP($C746,ModMap!$A$2:$B$21,2,FALSE)&amp;"'!$K:$K"),0)),"")</f>
        <v>Unassigned</v>
      </c>
      <c r="X746" s="45" t="s">
        <v>36</v>
      </c>
      <c r="Y746" s="54" t="str">
        <f t="array" ref="Y746">IFERROR(INDEX(INDIRECT("'"&amp;VLOOKUP($C746,ModMap!$A$2:$B$21,2,FALSE)&amp;"'!Y:Y"),MATCH($K746,INDIRECT("'"&amp;VLOOKUP($C746,ModMap!$A$2:$B$21,2,FALSE)&amp;"'!$K:$K"),0)),"")</f>
        <v>N/A</v>
      </c>
      <c r="Z746" s="54" t="str">
        <f t="array" ref="Z746">IFERROR(INDEX(INDIRECT("'"&amp;VLOOKUP($C746,ModMap!$A$2:$B$21,2,FALSE)&amp;"'!Z:Z"),MATCH($K746,INDIRECT("'"&amp;VLOOKUP($C746,ModMap!$A$2:$B$21,2,FALSE)&amp;"'!$K:$K"),0)),"")</f>
        <v/>
      </c>
      <c r="AA746" s="45" t="s">
        <v>36</v>
      </c>
      <c r="AB746" s="54" t="str">
        <f t="array" ref="AB746">IFERROR(INDEX(INDIRECT("'"&amp;VLOOKUP($C746,ModMap!$A$2:$B$21,2,FALSE)&amp;"'!AB:AB"),MATCH($K746,INDIRECT("'"&amp;VLOOKUP($C746,ModMap!$A$2:$B$21,2,FALSE)&amp;"'!$K:$K"),0)),"")</f>
        <v>N/A</v>
      </c>
      <c r="AC746" s="54" t="str">
        <f t="array" ref="AC746">IFERROR(INDEX(INDIRECT("'"&amp;VLOOKUP($C746,ModMap!$A$2:$B$21,2,FALSE)&amp;"'!AC:AC"),MATCH($K746,INDIRECT("'"&amp;VLOOKUP($C746,ModMap!$A$2:$B$21,2,FALSE)&amp;"'!$K:$K"),0)),"")</f>
        <v/>
      </c>
      <c r="AD746" s="45" t="s">
        <v>36</v>
      </c>
      <c r="AE746" s="54" t="str">
        <f t="array" ref="AE746">IFERROR(INDEX(INDIRECT("'"&amp;VLOOKUP($C746,ModMap!$A$2:$B$21,2,FALSE)&amp;"'!AE:AE"),MATCH($K746,INDIRECT("'"&amp;VLOOKUP($C746,ModMap!$A$2:$B$21,2,FALSE)&amp;"'!$K:$K"),0)),"")</f>
        <v>N/A</v>
      </c>
      <c r="AF746" s="54" t="str">
        <f t="array" ref="AF746">IFERROR(INDEX(INDIRECT("'"&amp;VLOOKUP($C746,ModMap!$A$2:$B$21,2,FALSE)&amp;"'!AF:AF"),MATCH($K746,INDIRECT("'"&amp;VLOOKUP($C746,ModMap!$A$2:$B$21,2,FALSE)&amp;"'!$K:$K"),0)),"")</f>
        <v/>
      </c>
      <c r="AG746" s="58" t="s">
        <v>33</v>
      </c>
      <c r="AH746" s="54" t="str">
        <f t="array" ref="AH746">IFERROR(INDEX(INDIRECT("'"&amp;VLOOKUP($C746,ModMap!$A$2:$B$21,2,FALSE)&amp;"'!AH:AH"),MATCH($K746,INDIRECT("'"&amp;VLOOKUP($C746,ModMap!$A$2:$B$21,2,FALSE)&amp;"'!$K:$K"),0)),"")</f>
        <v>Not Started</v>
      </c>
      <c r="AI746" s="54" t="str">
        <f t="array" ref="AI746">IFERROR(INDEX(INDIRECT("'"&amp;VLOOKUP($C746,ModMap!$A$2:$B$21,2,FALSE)&amp;"'!AI:AI"),MATCH($K746,INDIRECT("'"&amp;VLOOKUP($C746,ModMap!$A$2:$B$21,2,FALSE)&amp;"'!$K:$K"),0)),"")</f>
        <v>Unassigned</v>
      </c>
      <c r="AJ746" s="45" t="s">
        <v>36</v>
      </c>
      <c r="AK746" s="54" t="str">
        <f t="array" ref="AK746">IFERROR(INDEX(INDIRECT("'"&amp;VLOOKUP($C746,ModMap!$A$2:$B$21,2,FALSE)&amp;"'!AK:AK"),MATCH($K746,INDIRECT("'"&amp;VLOOKUP($C746,ModMap!$A$2:$B$21,2,FALSE)&amp;"'!$K:$K"),0)),"")</f>
        <v>N/A</v>
      </c>
      <c r="AL746" s="54" t="str">
        <f t="array" ref="AL746">IFERROR(INDEX(INDIRECT("'"&amp;VLOOKUP($C746,ModMap!$A$2:$B$21,2,FALSE)&amp;"'!AL:AL"),MATCH($K746,INDIRECT("'"&amp;VLOOKUP($C746,ModMap!$A$2:$B$21,2,FALSE)&amp;"'!$K:$K"),0)),"")</f>
        <v/>
      </c>
      <c r="AM746" s="54">
        <f t="shared" si="1"/>
        <v>2</v>
      </c>
      <c r="AN746" s="54" t="str">
        <f t="shared" si="2"/>
        <v>Not Started</v>
      </c>
      <c r="AO746" s="55" t="str">
        <f t="array" ref="AO746">IFERROR(INDEX(INDIRECT("'"&amp;VLOOKUP($C746,ModMap!$A$2:$B$21,2,FALSE)&amp;"'!AO:AO"),MATCH($K746,INDIRECT("'"&amp;VLOOKUP($C746,ModMap!$A$2:$B$21,2,FALSE)&amp;"'!$K:$K"),0)),"")</f>
        <v/>
      </c>
      <c r="AP746" s="53" t="str">
        <f t="array" ref="AP746">IFERROR(HYPERLINK("#'"&amp;VLOOKUP($C746,ModMap!$A$2:$B$21,2,FALSE)&amp;"'!V"&amp;MATCH($K746,INDIRECT("'"&amp;VLOOKUP($C746,ModMap!$A$2:$B$21,2,FALSE)&amp;"'!$K:$K"),0),"Edit on module sheet"),"")</f>
        <v>Edit on module sheet</v>
      </c>
    </row>
    <row r="747" ht="42.0" customHeight="1">
      <c r="A747" s="34">
        <v>745.0</v>
      </c>
      <c r="B747" s="34">
        <v>745.0</v>
      </c>
      <c r="C747" s="34" t="s">
        <v>133</v>
      </c>
      <c r="D747" s="35" t="s">
        <v>134</v>
      </c>
      <c r="E747" s="64" t="s">
        <v>69</v>
      </c>
      <c r="F747" s="85" t="s">
        <v>1900</v>
      </c>
      <c r="G747" s="35" t="s">
        <v>1901</v>
      </c>
      <c r="H747" s="34" t="s">
        <v>2235</v>
      </c>
      <c r="I747" s="34" t="s">
        <v>2236</v>
      </c>
      <c r="J747" s="35" t="s">
        <v>2237</v>
      </c>
      <c r="K747" s="34" t="s">
        <v>3955</v>
      </c>
      <c r="L747" s="35" t="s">
        <v>3956</v>
      </c>
      <c r="M747" s="58" t="s">
        <v>434</v>
      </c>
      <c r="N747" s="34" t="s">
        <v>1907</v>
      </c>
      <c r="O747" s="34" t="s">
        <v>1135</v>
      </c>
      <c r="P747" s="35" t="s">
        <v>2240</v>
      </c>
      <c r="Q747" s="35" t="s">
        <v>2241</v>
      </c>
      <c r="R747" s="34" t="s">
        <v>1910</v>
      </c>
      <c r="S747" s="34" t="s">
        <v>69</v>
      </c>
      <c r="T747" s="34" t="str">
        <f t="array" ref="T747">IFERROR(INDEX(INDIRECT("'"&amp;VLOOKUP($C747,ModMap!$A$2:$B$21,2,FALSE)&amp;"'!T:T"),MATCH($K747,INDIRECT("'"&amp;VLOOKUP($C747,ModMap!$A$2:$B$21,2,FALSE)&amp;"'!$K:$K"),0)),"")</f>
        <v>Unassigned</v>
      </c>
      <c r="U747" s="58" t="s">
        <v>33</v>
      </c>
      <c r="V747" s="34" t="str">
        <f t="array" ref="V747">IFERROR(INDEX(INDIRECT("'"&amp;VLOOKUP($C747,ModMap!$A$2:$B$21,2,FALSE)&amp;"'!V:V"),MATCH($K747,INDIRECT("'"&amp;VLOOKUP($C747,ModMap!$A$2:$B$21,2,FALSE)&amp;"'!$K:$K"),0)),"")</f>
        <v>Not Started</v>
      </c>
      <c r="W747" s="34" t="str">
        <f t="array" ref="W747">IFERROR(INDEX(INDIRECT("'"&amp;VLOOKUP($C747,ModMap!$A$2:$B$21,2,FALSE)&amp;"'!W:W"),MATCH($K747,INDIRECT("'"&amp;VLOOKUP($C747,ModMap!$A$2:$B$21,2,FALSE)&amp;"'!$K:$K"),0)),"")</f>
        <v>Unassigned</v>
      </c>
      <c r="X747" s="45" t="s">
        <v>36</v>
      </c>
      <c r="Y747" s="34" t="str">
        <f t="array" ref="Y747">IFERROR(INDEX(INDIRECT("'"&amp;VLOOKUP($C747,ModMap!$A$2:$B$21,2,FALSE)&amp;"'!Y:Y"),MATCH($K747,INDIRECT("'"&amp;VLOOKUP($C747,ModMap!$A$2:$B$21,2,FALSE)&amp;"'!$K:$K"),0)),"")</f>
        <v>N/A</v>
      </c>
      <c r="Z747" s="34" t="str">
        <f t="array" ref="Z747">IFERROR(INDEX(INDIRECT("'"&amp;VLOOKUP($C747,ModMap!$A$2:$B$21,2,FALSE)&amp;"'!Z:Z"),MATCH($K747,INDIRECT("'"&amp;VLOOKUP($C747,ModMap!$A$2:$B$21,2,FALSE)&amp;"'!$K:$K"),0)),"")</f>
        <v/>
      </c>
      <c r="AA747" s="45" t="s">
        <v>36</v>
      </c>
      <c r="AB747" s="34" t="str">
        <f t="array" ref="AB747">IFERROR(INDEX(INDIRECT("'"&amp;VLOOKUP($C747,ModMap!$A$2:$B$21,2,FALSE)&amp;"'!AB:AB"),MATCH($K747,INDIRECT("'"&amp;VLOOKUP($C747,ModMap!$A$2:$B$21,2,FALSE)&amp;"'!$K:$K"),0)),"")</f>
        <v>N/A</v>
      </c>
      <c r="AC747" s="34" t="str">
        <f t="array" ref="AC747">IFERROR(INDEX(INDIRECT("'"&amp;VLOOKUP($C747,ModMap!$A$2:$B$21,2,FALSE)&amp;"'!AC:AC"),MATCH($K747,INDIRECT("'"&amp;VLOOKUP($C747,ModMap!$A$2:$B$21,2,FALSE)&amp;"'!$K:$K"),0)),"")</f>
        <v/>
      </c>
      <c r="AD747" s="58" t="s">
        <v>33</v>
      </c>
      <c r="AE747" s="34" t="str">
        <f t="array" ref="AE747">IFERROR(INDEX(INDIRECT("'"&amp;VLOOKUP($C747,ModMap!$A$2:$B$21,2,FALSE)&amp;"'!AE:AE"),MATCH($K747,INDIRECT("'"&amp;VLOOKUP($C747,ModMap!$A$2:$B$21,2,FALSE)&amp;"'!$K:$K"),0)),"")</f>
        <v>Not Started</v>
      </c>
      <c r="AF747" s="34" t="str">
        <f t="array" ref="AF747">IFERROR(INDEX(INDIRECT("'"&amp;VLOOKUP($C747,ModMap!$A$2:$B$21,2,FALSE)&amp;"'!AF:AF"),MATCH($K747,INDIRECT("'"&amp;VLOOKUP($C747,ModMap!$A$2:$B$21,2,FALSE)&amp;"'!$K:$K"),0)),"")</f>
        <v>Unassigned</v>
      </c>
      <c r="AG747" s="58" t="s">
        <v>33</v>
      </c>
      <c r="AH747" s="34" t="str">
        <f t="array" ref="AH747">IFERROR(INDEX(INDIRECT("'"&amp;VLOOKUP($C747,ModMap!$A$2:$B$21,2,FALSE)&amp;"'!AH:AH"),MATCH($K747,INDIRECT("'"&amp;VLOOKUP($C747,ModMap!$A$2:$B$21,2,FALSE)&amp;"'!$K:$K"),0)),"")</f>
        <v>Not Started</v>
      </c>
      <c r="AI747" s="34" t="str">
        <f t="array" ref="AI747">IFERROR(INDEX(INDIRECT("'"&amp;VLOOKUP($C747,ModMap!$A$2:$B$21,2,FALSE)&amp;"'!AI:AI"),MATCH($K747,INDIRECT("'"&amp;VLOOKUP($C747,ModMap!$A$2:$B$21,2,FALSE)&amp;"'!$K:$K"),0)),"")</f>
        <v>Unassigned</v>
      </c>
      <c r="AJ747" s="45" t="s">
        <v>36</v>
      </c>
      <c r="AK747" s="34" t="str">
        <f t="array" ref="AK747">IFERROR(INDEX(INDIRECT("'"&amp;VLOOKUP($C747,ModMap!$A$2:$B$21,2,FALSE)&amp;"'!AK:AK"),MATCH($K747,INDIRECT("'"&amp;VLOOKUP($C747,ModMap!$A$2:$B$21,2,FALSE)&amp;"'!$K:$K"),0)),"")</f>
        <v>N/A</v>
      </c>
      <c r="AL747" s="34" t="str">
        <f t="array" ref="AL747">IFERROR(INDEX(INDIRECT("'"&amp;VLOOKUP($C747,ModMap!$A$2:$B$21,2,FALSE)&amp;"'!AL:AL"),MATCH($K747,INDIRECT("'"&amp;VLOOKUP($C747,ModMap!$A$2:$B$21,2,FALSE)&amp;"'!$K:$K"),0)),"")</f>
        <v/>
      </c>
      <c r="AM747" s="34">
        <f t="shared" si="1"/>
        <v>3</v>
      </c>
      <c r="AN747" s="34" t="str">
        <f t="shared" si="2"/>
        <v>Not Started</v>
      </c>
      <c r="AO747" s="35" t="str">
        <f t="array" ref="AO747">IFERROR(INDEX(INDIRECT("'"&amp;VLOOKUP($C747,ModMap!$A$2:$B$21,2,FALSE)&amp;"'!AO:AO"),MATCH($K747,INDIRECT("'"&amp;VLOOKUP($C747,ModMap!$A$2:$B$21,2,FALSE)&amp;"'!$K:$K"),0)),"")</f>
        <v/>
      </c>
      <c r="AP747" s="53" t="str">
        <f t="array" ref="AP747">IFERROR(HYPERLINK("#'"&amp;VLOOKUP($C747,ModMap!$A$2:$B$21,2,FALSE)&amp;"'!V"&amp;MATCH($K747,INDIRECT("'"&amp;VLOOKUP($C747,ModMap!$A$2:$B$21,2,FALSE)&amp;"'!$K:$K"),0),"Edit on module sheet"),"")</f>
        <v>Edit on module sheet</v>
      </c>
    </row>
    <row r="748" ht="42.0" customHeight="1">
      <c r="A748" s="54">
        <v>746.0</v>
      </c>
      <c r="B748" s="54">
        <v>746.0</v>
      </c>
      <c r="C748" s="54" t="s">
        <v>133</v>
      </c>
      <c r="D748" s="55" t="s">
        <v>134</v>
      </c>
      <c r="E748" s="67" t="s">
        <v>62</v>
      </c>
      <c r="F748" s="85" t="s">
        <v>1900</v>
      </c>
      <c r="G748" s="55" t="s">
        <v>1901</v>
      </c>
      <c r="H748" s="54" t="s">
        <v>2253</v>
      </c>
      <c r="I748" s="54" t="s">
        <v>2254</v>
      </c>
      <c r="J748" s="55" t="s">
        <v>2255</v>
      </c>
      <c r="K748" s="54" t="s">
        <v>2256</v>
      </c>
      <c r="L748" s="55" t="s">
        <v>2257</v>
      </c>
      <c r="M748" s="62" t="s">
        <v>200</v>
      </c>
      <c r="N748" s="54" t="s">
        <v>1907</v>
      </c>
      <c r="O748" s="54" t="s">
        <v>1135</v>
      </c>
      <c r="P748" s="55" t="s">
        <v>2258</v>
      </c>
      <c r="Q748" s="55" t="s">
        <v>2259</v>
      </c>
      <c r="R748" s="54" t="s">
        <v>1910</v>
      </c>
      <c r="S748" s="54" t="s">
        <v>1911</v>
      </c>
      <c r="T748" s="54" t="str">
        <f t="array" ref="T748">IFERROR(INDEX(INDIRECT("'"&amp;VLOOKUP($C748,ModMap!$A$2:$B$21,2,FALSE)&amp;"'!T:T"),MATCH($K748,INDIRECT("'"&amp;VLOOKUP($C748,ModMap!$A$2:$B$21,2,FALSE)&amp;"'!$K:$K"),0)),"")</f>
        <v>Unassigned</v>
      </c>
      <c r="U748" s="58" t="s">
        <v>33</v>
      </c>
      <c r="V748" s="54" t="str">
        <f t="array" ref="V748">IFERROR(INDEX(INDIRECT("'"&amp;VLOOKUP($C748,ModMap!$A$2:$B$21,2,FALSE)&amp;"'!V:V"),MATCH($K748,INDIRECT("'"&amp;VLOOKUP($C748,ModMap!$A$2:$B$21,2,FALSE)&amp;"'!$K:$K"),0)),"")</f>
        <v>Not Started</v>
      </c>
      <c r="W748" s="54" t="str">
        <f t="array" ref="W748">IFERROR(INDEX(INDIRECT("'"&amp;VLOOKUP($C748,ModMap!$A$2:$B$21,2,FALSE)&amp;"'!W:W"),MATCH($K748,INDIRECT("'"&amp;VLOOKUP($C748,ModMap!$A$2:$B$21,2,FALSE)&amp;"'!$K:$K"),0)),"")</f>
        <v>Unassigned</v>
      </c>
      <c r="X748" s="45" t="s">
        <v>36</v>
      </c>
      <c r="Y748" s="54" t="str">
        <f t="array" ref="Y748">IFERROR(INDEX(INDIRECT("'"&amp;VLOOKUP($C748,ModMap!$A$2:$B$21,2,FALSE)&amp;"'!Y:Y"),MATCH($K748,INDIRECT("'"&amp;VLOOKUP($C748,ModMap!$A$2:$B$21,2,FALSE)&amp;"'!$K:$K"),0)),"")</f>
        <v>N/A</v>
      </c>
      <c r="Z748" s="54" t="str">
        <f t="array" ref="Z748">IFERROR(INDEX(INDIRECT("'"&amp;VLOOKUP($C748,ModMap!$A$2:$B$21,2,FALSE)&amp;"'!Z:Z"),MATCH($K748,INDIRECT("'"&amp;VLOOKUP($C748,ModMap!$A$2:$B$21,2,FALSE)&amp;"'!$K:$K"),0)),"")</f>
        <v/>
      </c>
      <c r="AA748" s="45" t="s">
        <v>36</v>
      </c>
      <c r="AB748" s="54" t="str">
        <f t="array" ref="AB748">IFERROR(INDEX(INDIRECT("'"&amp;VLOOKUP($C748,ModMap!$A$2:$B$21,2,FALSE)&amp;"'!AB:AB"),MATCH($K748,INDIRECT("'"&amp;VLOOKUP($C748,ModMap!$A$2:$B$21,2,FALSE)&amp;"'!$K:$K"),0)),"")</f>
        <v>N/A</v>
      </c>
      <c r="AC748" s="54" t="str">
        <f t="array" ref="AC748">IFERROR(INDEX(INDIRECT("'"&amp;VLOOKUP($C748,ModMap!$A$2:$B$21,2,FALSE)&amp;"'!AC:AC"),MATCH($K748,INDIRECT("'"&amp;VLOOKUP($C748,ModMap!$A$2:$B$21,2,FALSE)&amp;"'!$K:$K"),0)),"")</f>
        <v/>
      </c>
      <c r="AD748" s="45" t="s">
        <v>36</v>
      </c>
      <c r="AE748" s="54" t="str">
        <f t="array" ref="AE748">IFERROR(INDEX(INDIRECT("'"&amp;VLOOKUP($C748,ModMap!$A$2:$B$21,2,FALSE)&amp;"'!AE:AE"),MATCH($K748,INDIRECT("'"&amp;VLOOKUP($C748,ModMap!$A$2:$B$21,2,FALSE)&amp;"'!$K:$K"),0)),"")</f>
        <v>N/A</v>
      </c>
      <c r="AF748" s="54" t="str">
        <f t="array" ref="AF748">IFERROR(INDEX(INDIRECT("'"&amp;VLOOKUP($C748,ModMap!$A$2:$B$21,2,FALSE)&amp;"'!AF:AF"),MATCH($K748,INDIRECT("'"&amp;VLOOKUP($C748,ModMap!$A$2:$B$21,2,FALSE)&amp;"'!$K:$K"),0)),"")</f>
        <v/>
      </c>
      <c r="AG748" s="58" t="s">
        <v>33</v>
      </c>
      <c r="AH748" s="54" t="str">
        <f t="array" ref="AH748">IFERROR(INDEX(INDIRECT("'"&amp;VLOOKUP($C748,ModMap!$A$2:$B$21,2,FALSE)&amp;"'!AH:AH"),MATCH($K748,INDIRECT("'"&amp;VLOOKUP($C748,ModMap!$A$2:$B$21,2,FALSE)&amp;"'!$K:$K"),0)),"")</f>
        <v>Not Started</v>
      </c>
      <c r="AI748" s="54" t="str">
        <f t="array" ref="AI748">IFERROR(INDEX(INDIRECT("'"&amp;VLOOKUP($C748,ModMap!$A$2:$B$21,2,FALSE)&amp;"'!AI:AI"),MATCH($K748,INDIRECT("'"&amp;VLOOKUP($C748,ModMap!$A$2:$B$21,2,FALSE)&amp;"'!$K:$K"),0)),"")</f>
        <v>Unassigned</v>
      </c>
      <c r="AJ748" s="45" t="s">
        <v>36</v>
      </c>
      <c r="AK748" s="54" t="str">
        <f t="array" ref="AK748">IFERROR(INDEX(INDIRECT("'"&amp;VLOOKUP($C748,ModMap!$A$2:$B$21,2,FALSE)&amp;"'!AK:AK"),MATCH($K748,INDIRECT("'"&amp;VLOOKUP($C748,ModMap!$A$2:$B$21,2,FALSE)&amp;"'!$K:$K"),0)),"")</f>
        <v>N/A</v>
      </c>
      <c r="AL748" s="54" t="str">
        <f t="array" ref="AL748">IFERROR(INDEX(INDIRECT("'"&amp;VLOOKUP($C748,ModMap!$A$2:$B$21,2,FALSE)&amp;"'!AL:AL"),MATCH($K748,INDIRECT("'"&amp;VLOOKUP($C748,ModMap!$A$2:$B$21,2,FALSE)&amp;"'!$K:$K"),0)),"")</f>
        <v/>
      </c>
      <c r="AM748" s="54">
        <f t="shared" si="1"/>
        <v>2</v>
      </c>
      <c r="AN748" s="54" t="str">
        <f t="shared" si="2"/>
        <v>Not Started</v>
      </c>
      <c r="AO748" s="55" t="str">
        <f t="array" ref="AO748">IFERROR(INDEX(INDIRECT("'"&amp;VLOOKUP($C748,ModMap!$A$2:$B$21,2,FALSE)&amp;"'!AO:AO"),MATCH($K748,INDIRECT("'"&amp;VLOOKUP($C748,ModMap!$A$2:$B$21,2,FALSE)&amp;"'!$K:$K"),0)),"")</f>
        <v/>
      </c>
      <c r="AP748" s="53" t="str">
        <f t="array" ref="AP748">IFERROR(HYPERLINK("#'"&amp;VLOOKUP($C748,ModMap!$A$2:$B$21,2,FALSE)&amp;"'!V"&amp;MATCH($K748,INDIRECT("'"&amp;VLOOKUP($C748,ModMap!$A$2:$B$21,2,FALSE)&amp;"'!$K:$K"),0),"Edit on module sheet"),"")</f>
        <v>Edit on module sheet</v>
      </c>
    </row>
    <row r="749" ht="42.0" customHeight="1">
      <c r="A749" s="34">
        <v>747.0</v>
      </c>
      <c r="B749" s="34">
        <v>747.0</v>
      </c>
      <c r="C749" s="34" t="s">
        <v>133</v>
      </c>
      <c r="D749" s="35" t="s">
        <v>134</v>
      </c>
      <c r="E749" s="67" t="s">
        <v>62</v>
      </c>
      <c r="F749" s="85" t="s">
        <v>1900</v>
      </c>
      <c r="G749" s="35" t="s">
        <v>1901</v>
      </c>
      <c r="H749" s="34" t="s">
        <v>2253</v>
      </c>
      <c r="I749" s="34" t="s">
        <v>2254</v>
      </c>
      <c r="J749" s="35" t="s">
        <v>2255</v>
      </c>
      <c r="K749" s="34" t="s">
        <v>2264</v>
      </c>
      <c r="L749" s="35" t="s">
        <v>2265</v>
      </c>
      <c r="M749" s="62" t="s">
        <v>200</v>
      </c>
      <c r="N749" s="34" t="s">
        <v>1907</v>
      </c>
      <c r="O749" s="34" t="s">
        <v>1135</v>
      </c>
      <c r="P749" s="35" t="s">
        <v>2258</v>
      </c>
      <c r="Q749" s="35" t="s">
        <v>2259</v>
      </c>
      <c r="R749" s="34" t="s">
        <v>1910</v>
      </c>
      <c r="S749" s="34" t="s">
        <v>1920</v>
      </c>
      <c r="T749" s="34" t="str">
        <f t="array" ref="T749">IFERROR(INDEX(INDIRECT("'"&amp;VLOOKUP($C749,ModMap!$A$2:$B$21,2,FALSE)&amp;"'!T:T"),MATCH($K749,INDIRECT("'"&amp;VLOOKUP($C749,ModMap!$A$2:$B$21,2,FALSE)&amp;"'!$K:$K"),0)),"")</f>
        <v>Unassigned</v>
      </c>
      <c r="U749" s="58" t="s">
        <v>33</v>
      </c>
      <c r="V749" s="34" t="str">
        <f t="array" ref="V749">IFERROR(INDEX(INDIRECT("'"&amp;VLOOKUP($C749,ModMap!$A$2:$B$21,2,FALSE)&amp;"'!V:V"),MATCH($K749,INDIRECT("'"&amp;VLOOKUP($C749,ModMap!$A$2:$B$21,2,FALSE)&amp;"'!$K:$K"),0)),"")</f>
        <v>Not Started</v>
      </c>
      <c r="W749" s="34" t="str">
        <f t="array" ref="W749">IFERROR(INDEX(INDIRECT("'"&amp;VLOOKUP($C749,ModMap!$A$2:$B$21,2,FALSE)&amp;"'!W:W"),MATCH($K749,INDIRECT("'"&amp;VLOOKUP($C749,ModMap!$A$2:$B$21,2,FALSE)&amp;"'!$K:$K"),0)),"")</f>
        <v>Unassigned</v>
      </c>
      <c r="X749" s="45" t="s">
        <v>36</v>
      </c>
      <c r="Y749" s="34" t="str">
        <f t="array" ref="Y749">IFERROR(INDEX(INDIRECT("'"&amp;VLOOKUP($C749,ModMap!$A$2:$B$21,2,FALSE)&amp;"'!Y:Y"),MATCH($K749,INDIRECT("'"&amp;VLOOKUP($C749,ModMap!$A$2:$B$21,2,FALSE)&amp;"'!$K:$K"),0)),"")</f>
        <v>N/A</v>
      </c>
      <c r="Z749" s="34" t="str">
        <f t="array" ref="Z749">IFERROR(INDEX(INDIRECT("'"&amp;VLOOKUP($C749,ModMap!$A$2:$B$21,2,FALSE)&amp;"'!Z:Z"),MATCH($K749,INDIRECT("'"&amp;VLOOKUP($C749,ModMap!$A$2:$B$21,2,FALSE)&amp;"'!$K:$K"),0)),"")</f>
        <v/>
      </c>
      <c r="AA749" s="45" t="s">
        <v>36</v>
      </c>
      <c r="AB749" s="34" t="str">
        <f t="array" ref="AB749">IFERROR(INDEX(INDIRECT("'"&amp;VLOOKUP($C749,ModMap!$A$2:$B$21,2,FALSE)&amp;"'!AB:AB"),MATCH($K749,INDIRECT("'"&amp;VLOOKUP($C749,ModMap!$A$2:$B$21,2,FALSE)&amp;"'!$K:$K"),0)),"")</f>
        <v>N/A</v>
      </c>
      <c r="AC749" s="34" t="str">
        <f t="array" ref="AC749">IFERROR(INDEX(INDIRECT("'"&amp;VLOOKUP($C749,ModMap!$A$2:$B$21,2,FALSE)&amp;"'!AC:AC"),MATCH($K749,INDIRECT("'"&amp;VLOOKUP($C749,ModMap!$A$2:$B$21,2,FALSE)&amp;"'!$K:$K"),0)),"")</f>
        <v/>
      </c>
      <c r="AD749" s="58" t="s">
        <v>33</v>
      </c>
      <c r="AE749" s="34" t="str">
        <f t="array" ref="AE749">IFERROR(INDEX(INDIRECT("'"&amp;VLOOKUP($C749,ModMap!$A$2:$B$21,2,FALSE)&amp;"'!AE:AE"),MATCH($K749,INDIRECT("'"&amp;VLOOKUP($C749,ModMap!$A$2:$B$21,2,FALSE)&amp;"'!$K:$K"),0)),"")</f>
        <v>Not Started</v>
      </c>
      <c r="AF749" s="34" t="str">
        <f t="array" ref="AF749">IFERROR(INDEX(INDIRECT("'"&amp;VLOOKUP($C749,ModMap!$A$2:$B$21,2,FALSE)&amp;"'!AF:AF"),MATCH($K749,INDIRECT("'"&amp;VLOOKUP($C749,ModMap!$A$2:$B$21,2,FALSE)&amp;"'!$K:$K"),0)),"")</f>
        <v>Unassigned</v>
      </c>
      <c r="AG749" s="58" t="s">
        <v>33</v>
      </c>
      <c r="AH749" s="34" t="str">
        <f t="array" ref="AH749">IFERROR(INDEX(INDIRECT("'"&amp;VLOOKUP($C749,ModMap!$A$2:$B$21,2,FALSE)&amp;"'!AH:AH"),MATCH($K749,INDIRECT("'"&amp;VLOOKUP($C749,ModMap!$A$2:$B$21,2,FALSE)&amp;"'!$K:$K"),0)),"")</f>
        <v>Not Started</v>
      </c>
      <c r="AI749" s="34" t="str">
        <f t="array" ref="AI749">IFERROR(INDEX(INDIRECT("'"&amp;VLOOKUP($C749,ModMap!$A$2:$B$21,2,FALSE)&amp;"'!AI:AI"),MATCH($K749,INDIRECT("'"&amp;VLOOKUP($C749,ModMap!$A$2:$B$21,2,FALSE)&amp;"'!$K:$K"),0)),"")</f>
        <v>Unassigned</v>
      </c>
      <c r="AJ749" s="45" t="s">
        <v>36</v>
      </c>
      <c r="AK749" s="34" t="str">
        <f t="array" ref="AK749">IFERROR(INDEX(INDIRECT("'"&amp;VLOOKUP($C749,ModMap!$A$2:$B$21,2,FALSE)&amp;"'!AK:AK"),MATCH($K749,INDIRECT("'"&amp;VLOOKUP($C749,ModMap!$A$2:$B$21,2,FALSE)&amp;"'!$K:$K"),0)),"")</f>
        <v>N/A</v>
      </c>
      <c r="AL749" s="34" t="str">
        <f t="array" ref="AL749">IFERROR(INDEX(INDIRECT("'"&amp;VLOOKUP($C749,ModMap!$A$2:$B$21,2,FALSE)&amp;"'!AL:AL"),MATCH($K749,INDIRECT("'"&amp;VLOOKUP($C749,ModMap!$A$2:$B$21,2,FALSE)&amp;"'!$K:$K"),0)),"")</f>
        <v/>
      </c>
      <c r="AM749" s="34">
        <f t="shared" si="1"/>
        <v>3</v>
      </c>
      <c r="AN749" s="34" t="str">
        <f t="shared" si="2"/>
        <v>Not Started</v>
      </c>
      <c r="AO749" s="35" t="str">
        <f t="array" ref="AO749">IFERROR(INDEX(INDIRECT("'"&amp;VLOOKUP($C749,ModMap!$A$2:$B$21,2,FALSE)&amp;"'!AO:AO"),MATCH($K749,INDIRECT("'"&amp;VLOOKUP($C749,ModMap!$A$2:$B$21,2,FALSE)&amp;"'!$K:$K"),0)),"")</f>
        <v/>
      </c>
      <c r="AP749" s="53" t="str">
        <f t="array" ref="AP749">IFERROR(HYPERLINK("#'"&amp;VLOOKUP($C749,ModMap!$A$2:$B$21,2,FALSE)&amp;"'!V"&amp;MATCH($K749,INDIRECT("'"&amp;VLOOKUP($C749,ModMap!$A$2:$B$21,2,FALSE)&amp;"'!$K:$K"),0),"Edit on module sheet"),"")</f>
        <v>Edit on module sheet</v>
      </c>
    </row>
    <row r="750" ht="42.0" customHeight="1">
      <c r="A750" s="54">
        <v>748.0</v>
      </c>
      <c r="B750" s="54">
        <v>748.0</v>
      </c>
      <c r="C750" s="54" t="s">
        <v>133</v>
      </c>
      <c r="D750" s="55" t="s">
        <v>134</v>
      </c>
      <c r="E750" s="67" t="s">
        <v>62</v>
      </c>
      <c r="F750" s="85" t="s">
        <v>1900</v>
      </c>
      <c r="G750" s="55" t="s">
        <v>1901</v>
      </c>
      <c r="H750" s="54" t="s">
        <v>2253</v>
      </c>
      <c r="I750" s="54" t="s">
        <v>2254</v>
      </c>
      <c r="J750" s="55" t="s">
        <v>2255</v>
      </c>
      <c r="K750" s="54" t="s">
        <v>2268</v>
      </c>
      <c r="L750" s="55" t="s">
        <v>1925</v>
      </c>
      <c r="M750" s="62" t="s">
        <v>200</v>
      </c>
      <c r="N750" s="54" t="s">
        <v>1907</v>
      </c>
      <c r="O750" s="54" t="s">
        <v>1135</v>
      </c>
      <c r="P750" s="55" t="s">
        <v>2258</v>
      </c>
      <c r="Q750" s="55" t="s">
        <v>2259</v>
      </c>
      <c r="R750" s="54" t="s">
        <v>1910</v>
      </c>
      <c r="S750" s="54" t="s">
        <v>1928</v>
      </c>
      <c r="T750" s="54" t="str">
        <f t="array" ref="T750">IFERROR(INDEX(INDIRECT("'"&amp;VLOOKUP($C750,ModMap!$A$2:$B$21,2,FALSE)&amp;"'!T:T"),MATCH($K750,INDIRECT("'"&amp;VLOOKUP($C750,ModMap!$A$2:$B$21,2,FALSE)&amp;"'!$K:$K"),0)),"")</f>
        <v>Unassigned</v>
      </c>
      <c r="U750" s="58" t="s">
        <v>33</v>
      </c>
      <c r="V750" s="54" t="str">
        <f t="array" ref="V750">IFERROR(INDEX(INDIRECT("'"&amp;VLOOKUP($C750,ModMap!$A$2:$B$21,2,FALSE)&amp;"'!V:V"),MATCH($K750,INDIRECT("'"&amp;VLOOKUP($C750,ModMap!$A$2:$B$21,2,FALSE)&amp;"'!$K:$K"),0)),"")</f>
        <v>Not Started</v>
      </c>
      <c r="W750" s="54" t="str">
        <f t="array" ref="W750">IFERROR(INDEX(INDIRECT("'"&amp;VLOOKUP($C750,ModMap!$A$2:$B$21,2,FALSE)&amp;"'!W:W"),MATCH($K750,INDIRECT("'"&amp;VLOOKUP($C750,ModMap!$A$2:$B$21,2,FALSE)&amp;"'!$K:$K"),0)),"")</f>
        <v>Unassigned</v>
      </c>
      <c r="X750" s="45" t="s">
        <v>36</v>
      </c>
      <c r="Y750" s="54" t="str">
        <f t="array" ref="Y750">IFERROR(INDEX(INDIRECT("'"&amp;VLOOKUP($C750,ModMap!$A$2:$B$21,2,FALSE)&amp;"'!Y:Y"),MATCH($K750,INDIRECT("'"&amp;VLOOKUP($C750,ModMap!$A$2:$B$21,2,FALSE)&amp;"'!$K:$K"),0)),"")</f>
        <v>N/A</v>
      </c>
      <c r="Z750" s="54" t="str">
        <f t="array" ref="Z750">IFERROR(INDEX(INDIRECT("'"&amp;VLOOKUP($C750,ModMap!$A$2:$B$21,2,FALSE)&amp;"'!Z:Z"),MATCH($K750,INDIRECT("'"&amp;VLOOKUP($C750,ModMap!$A$2:$B$21,2,FALSE)&amp;"'!$K:$K"),0)),"")</f>
        <v/>
      </c>
      <c r="AA750" s="45" t="s">
        <v>36</v>
      </c>
      <c r="AB750" s="54" t="str">
        <f t="array" ref="AB750">IFERROR(INDEX(INDIRECT("'"&amp;VLOOKUP($C750,ModMap!$A$2:$B$21,2,FALSE)&amp;"'!AB:AB"),MATCH($K750,INDIRECT("'"&amp;VLOOKUP($C750,ModMap!$A$2:$B$21,2,FALSE)&amp;"'!$K:$K"),0)),"")</f>
        <v>N/A</v>
      </c>
      <c r="AC750" s="54" t="str">
        <f t="array" ref="AC750">IFERROR(INDEX(INDIRECT("'"&amp;VLOOKUP($C750,ModMap!$A$2:$B$21,2,FALSE)&amp;"'!AC:AC"),MATCH($K750,INDIRECT("'"&amp;VLOOKUP($C750,ModMap!$A$2:$B$21,2,FALSE)&amp;"'!$K:$K"),0)),"")</f>
        <v/>
      </c>
      <c r="AD750" s="45" t="s">
        <v>36</v>
      </c>
      <c r="AE750" s="54" t="str">
        <f t="array" ref="AE750">IFERROR(INDEX(INDIRECT("'"&amp;VLOOKUP($C750,ModMap!$A$2:$B$21,2,FALSE)&amp;"'!AE:AE"),MATCH($K750,INDIRECT("'"&amp;VLOOKUP($C750,ModMap!$A$2:$B$21,2,FALSE)&amp;"'!$K:$K"),0)),"")</f>
        <v>N/A</v>
      </c>
      <c r="AF750" s="54" t="str">
        <f t="array" ref="AF750">IFERROR(INDEX(INDIRECT("'"&amp;VLOOKUP($C750,ModMap!$A$2:$B$21,2,FALSE)&amp;"'!AF:AF"),MATCH($K750,INDIRECT("'"&amp;VLOOKUP($C750,ModMap!$A$2:$B$21,2,FALSE)&amp;"'!$K:$K"),0)),"")</f>
        <v/>
      </c>
      <c r="AG750" s="58" t="s">
        <v>33</v>
      </c>
      <c r="AH750" s="54" t="str">
        <f t="array" ref="AH750">IFERROR(INDEX(INDIRECT("'"&amp;VLOOKUP($C750,ModMap!$A$2:$B$21,2,FALSE)&amp;"'!AH:AH"),MATCH($K750,INDIRECT("'"&amp;VLOOKUP($C750,ModMap!$A$2:$B$21,2,FALSE)&amp;"'!$K:$K"),0)),"")</f>
        <v>Not Started</v>
      </c>
      <c r="AI750" s="54" t="str">
        <f t="array" ref="AI750">IFERROR(INDEX(INDIRECT("'"&amp;VLOOKUP($C750,ModMap!$A$2:$B$21,2,FALSE)&amp;"'!AI:AI"),MATCH($K750,INDIRECT("'"&amp;VLOOKUP($C750,ModMap!$A$2:$B$21,2,FALSE)&amp;"'!$K:$K"),0)),"")</f>
        <v>Unassigned</v>
      </c>
      <c r="AJ750" s="45" t="s">
        <v>36</v>
      </c>
      <c r="AK750" s="54" t="str">
        <f t="array" ref="AK750">IFERROR(INDEX(INDIRECT("'"&amp;VLOOKUP($C750,ModMap!$A$2:$B$21,2,FALSE)&amp;"'!AK:AK"),MATCH($K750,INDIRECT("'"&amp;VLOOKUP($C750,ModMap!$A$2:$B$21,2,FALSE)&amp;"'!$K:$K"),0)),"")</f>
        <v>N/A</v>
      </c>
      <c r="AL750" s="54" t="str">
        <f t="array" ref="AL750">IFERROR(INDEX(INDIRECT("'"&amp;VLOOKUP($C750,ModMap!$A$2:$B$21,2,FALSE)&amp;"'!AL:AL"),MATCH($K750,INDIRECT("'"&amp;VLOOKUP($C750,ModMap!$A$2:$B$21,2,FALSE)&amp;"'!$K:$K"),0)),"")</f>
        <v/>
      </c>
      <c r="AM750" s="54">
        <f t="shared" si="1"/>
        <v>2</v>
      </c>
      <c r="AN750" s="54" t="str">
        <f t="shared" si="2"/>
        <v>Not Started</v>
      </c>
      <c r="AO750" s="55" t="str">
        <f t="array" ref="AO750">IFERROR(INDEX(INDIRECT("'"&amp;VLOOKUP($C750,ModMap!$A$2:$B$21,2,FALSE)&amp;"'!AO:AO"),MATCH($K750,INDIRECT("'"&amp;VLOOKUP($C750,ModMap!$A$2:$B$21,2,FALSE)&amp;"'!$K:$K"),0)),"")</f>
        <v/>
      </c>
      <c r="AP750" s="53" t="str">
        <f t="array" ref="AP750">IFERROR(HYPERLINK("#'"&amp;VLOOKUP($C750,ModMap!$A$2:$B$21,2,FALSE)&amp;"'!V"&amp;MATCH($K750,INDIRECT("'"&amp;VLOOKUP($C750,ModMap!$A$2:$B$21,2,FALSE)&amp;"'!$K:$K"),0),"Edit on module sheet"),"")</f>
        <v>Edit on module sheet</v>
      </c>
    </row>
    <row r="751" ht="42.0" customHeight="1">
      <c r="A751" s="34">
        <v>749.0</v>
      </c>
      <c r="B751" s="34">
        <v>749.0</v>
      </c>
      <c r="C751" s="34" t="s">
        <v>133</v>
      </c>
      <c r="D751" s="35" t="s">
        <v>134</v>
      </c>
      <c r="E751" s="64" t="s">
        <v>69</v>
      </c>
      <c r="F751" s="85" t="s">
        <v>1900</v>
      </c>
      <c r="G751" s="35" t="s">
        <v>1901</v>
      </c>
      <c r="H751" s="34" t="s">
        <v>2253</v>
      </c>
      <c r="I751" s="34" t="s">
        <v>2254</v>
      </c>
      <c r="J751" s="35" t="s">
        <v>2255</v>
      </c>
      <c r="K751" s="34" t="s">
        <v>3957</v>
      </c>
      <c r="L751" s="35" t="s">
        <v>3958</v>
      </c>
      <c r="M751" s="58" t="s">
        <v>434</v>
      </c>
      <c r="N751" s="34" t="s">
        <v>1907</v>
      </c>
      <c r="O751" s="34" t="s">
        <v>1135</v>
      </c>
      <c r="P751" s="35" t="s">
        <v>2258</v>
      </c>
      <c r="Q751" s="35" t="s">
        <v>2259</v>
      </c>
      <c r="R751" s="34" t="s">
        <v>1910</v>
      </c>
      <c r="S751" s="34" t="s">
        <v>69</v>
      </c>
      <c r="T751" s="34" t="str">
        <f t="array" ref="T751">IFERROR(INDEX(INDIRECT("'"&amp;VLOOKUP($C751,ModMap!$A$2:$B$21,2,FALSE)&amp;"'!T:T"),MATCH($K751,INDIRECT("'"&amp;VLOOKUP($C751,ModMap!$A$2:$B$21,2,FALSE)&amp;"'!$K:$K"),0)),"")</f>
        <v>Unassigned</v>
      </c>
      <c r="U751" s="58" t="s">
        <v>33</v>
      </c>
      <c r="V751" s="34" t="str">
        <f t="array" ref="V751">IFERROR(INDEX(INDIRECT("'"&amp;VLOOKUP($C751,ModMap!$A$2:$B$21,2,FALSE)&amp;"'!V:V"),MATCH($K751,INDIRECT("'"&amp;VLOOKUP($C751,ModMap!$A$2:$B$21,2,FALSE)&amp;"'!$K:$K"),0)),"")</f>
        <v>Not Started</v>
      </c>
      <c r="W751" s="34" t="str">
        <f t="array" ref="W751">IFERROR(INDEX(INDIRECT("'"&amp;VLOOKUP($C751,ModMap!$A$2:$B$21,2,FALSE)&amp;"'!W:W"),MATCH($K751,INDIRECT("'"&amp;VLOOKUP($C751,ModMap!$A$2:$B$21,2,FALSE)&amp;"'!$K:$K"),0)),"")</f>
        <v>Unassigned</v>
      </c>
      <c r="X751" s="45" t="s">
        <v>36</v>
      </c>
      <c r="Y751" s="34" t="str">
        <f t="array" ref="Y751">IFERROR(INDEX(INDIRECT("'"&amp;VLOOKUP($C751,ModMap!$A$2:$B$21,2,FALSE)&amp;"'!Y:Y"),MATCH($K751,INDIRECT("'"&amp;VLOOKUP($C751,ModMap!$A$2:$B$21,2,FALSE)&amp;"'!$K:$K"),0)),"")</f>
        <v>N/A</v>
      </c>
      <c r="Z751" s="34" t="str">
        <f t="array" ref="Z751">IFERROR(INDEX(INDIRECT("'"&amp;VLOOKUP($C751,ModMap!$A$2:$B$21,2,FALSE)&amp;"'!Z:Z"),MATCH($K751,INDIRECT("'"&amp;VLOOKUP($C751,ModMap!$A$2:$B$21,2,FALSE)&amp;"'!$K:$K"),0)),"")</f>
        <v/>
      </c>
      <c r="AA751" s="45" t="s">
        <v>36</v>
      </c>
      <c r="AB751" s="34" t="str">
        <f t="array" ref="AB751">IFERROR(INDEX(INDIRECT("'"&amp;VLOOKUP($C751,ModMap!$A$2:$B$21,2,FALSE)&amp;"'!AB:AB"),MATCH($K751,INDIRECT("'"&amp;VLOOKUP($C751,ModMap!$A$2:$B$21,2,FALSE)&amp;"'!$K:$K"),0)),"")</f>
        <v>N/A</v>
      </c>
      <c r="AC751" s="34" t="str">
        <f t="array" ref="AC751">IFERROR(INDEX(INDIRECT("'"&amp;VLOOKUP($C751,ModMap!$A$2:$B$21,2,FALSE)&amp;"'!AC:AC"),MATCH($K751,INDIRECT("'"&amp;VLOOKUP($C751,ModMap!$A$2:$B$21,2,FALSE)&amp;"'!$K:$K"),0)),"")</f>
        <v/>
      </c>
      <c r="AD751" s="58" t="s">
        <v>33</v>
      </c>
      <c r="AE751" s="34" t="str">
        <f t="array" ref="AE751">IFERROR(INDEX(INDIRECT("'"&amp;VLOOKUP($C751,ModMap!$A$2:$B$21,2,FALSE)&amp;"'!AE:AE"),MATCH($K751,INDIRECT("'"&amp;VLOOKUP($C751,ModMap!$A$2:$B$21,2,FALSE)&amp;"'!$K:$K"),0)),"")</f>
        <v>Not Started</v>
      </c>
      <c r="AF751" s="34" t="str">
        <f t="array" ref="AF751">IFERROR(INDEX(INDIRECT("'"&amp;VLOOKUP($C751,ModMap!$A$2:$B$21,2,FALSE)&amp;"'!AF:AF"),MATCH($K751,INDIRECT("'"&amp;VLOOKUP($C751,ModMap!$A$2:$B$21,2,FALSE)&amp;"'!$K:$K"),0)),"")</f>
        <v>Unassigned</v>
      </c>
      <c r="AG751" s="58" t="s">
        <v>33</v>
      </c>
      <c r="AH751" s="34" t="str">
        <f t="array" ref="AH751">IFERROR(INDEX(INDIRECT("'"&amp;VLOOKUP($C751,ModMap!$A$2:$B$21,2,FALSE)&amp;"'!AH:AH"),MATCH($K751,INDIRECT("'"&amp;VLOOKUP($C751,ModMap!$A$2:$B$21,2,FALSE)&amp;"'!$K:$K"),0)),"")</f>
        <v>Not Started</v>
      </c>
      <c r="AI751" s="34" t="str">
        <f t="array" ref="AI751">IFERROR(INDEX(INDIRECT("'"&amp;VLOOKUP($C751,ModMap!$A$2:$B$21,2,FALSE)&amp;"'!AI:AI"),MATCH($K751,INDIRECT("'"&amp;VLOOKUP($C751,ModMap!$A$2:$B$21,2,FALSE)&amp;"'!$K:$K"),0)),"")</f>
        <v>Unassigned</v>
      </c>
      <c r="AJ751" s="45" t="s">
        <v>36</v>
      </c>
      <c r="AK751" s="34" t="str">
        <f t="array" ref="AK751">IFERROR(INDEX(INDIRECT("'"&amp;VLOOKUP($C751,ModMap!$A$2:$B$21,2,FALSE)&amp;"'!AK:AK"),MATCH($K751,INDIRECT("'"&amp;VLOOKUP($C751,ModMap!$A$2:$B$21,2,FALSE)&amp;"'!$K:$K"),0)),"")</f>
        <v>N/A</v>
      </c>
      <c r="AL751" s="34" t="str">
        <f t="array" ref="AL751">IFERROR(INDEX(INDIRECT("'"&amp;VLOOKUP($C751,ModMap!$A$2:$B$21,2,FALSE)&amp;"'!AL:AL"),MATCH($K751,INDIRECT("'"&amp;VLOOKUP($C751,ModMap!$A$2:$B$21,2,FALSE)&amp;"'!$K:$K"),0)),"")</f>
        <v/>
      </c>
      <c r="AM751" s="34">
        <f t="shared" si="1"/>
        <v>3</v>
      </c>
      <c r="AN751" s="34" t="str">
        <f t="shared" si="2"/>
        <v>Not Started</v>
      </c>
      <c r="AO751" s="35" t="str">
        <f t="array" ref="AO751">IFERROR(INDEX(INDIRECT("'"&amp;VLOOKUP($C751,ModMap!$A$2:$B$21,2,FALSE)&amp;"'!AO:AO"),MATCH($K751,INDIRECT("'"&amp;VLOOKUP($C751,ModMap!$A$2:$B$21,2,FALSE)&amp;"'!$K:$K"),0)),"")</f>
        <v/>
      </c>
      <c r="AP751" s="53" t="str">
        <f t="array" ref="AP751">IFERROR(HYPERLINK("#'"&amp;VLOOKUP($C751,ModMap!$A$2:$B$21,2,FALSE)&amp;"'!V"&amp;MATCH($K751,INDIRECT("'"&amp;VLOOKUP($C751,ModMap!$A$2:$B$21,2,FALSE)&amp;"'!$K:$K"),0),"Edit on module sheet"),"")</f>
        <v>Edit on module sheet</v>
      </c>
    </row>
    <row r="752" ht="42.0" customHeight="1">
      <c r="A752" s="54">
        <v>750.0</v>
      </c>
      <c r="B752" s="54">
        <v>750.0</v>
      </c>
      <c r="C752" s="54" t="s">
        <v>133</v>
      </c>
      <c r="D752" s="55" t="s">
        <v>134</v>
      </c>
      <c r="E752" s="67" t="s">
        <v>62</v>
      </c>
      <c r="F752" s="85" t="s">
        <v>1900</v>
      </c>
      <c r="G752" s="55" t="s">
        <v>1901</v>
      </c>
      <c r="H752" s="54" t="s">
        <v>2279</v>
      </c>
      <c r="I752" s="54" t="s">
        <v>2280</v>
      </c>
      <c r="J752" s="55" t="s">
        <v>2281</v>
      </c>
      <c r="K752" s="54" t="s">
        <v>2282</v>
      </c>
      <c r="L752" s="55" t="s">
        <v>2283</v>
      </c>
      <c r="M752" s="62" t="s">
        <v>200</v>
      </c>
      <c r="N752" s="54" t="s">
        <v>1907</v>
      </c>
      <c r="O752" s="54" t="s">
        <v>1135</v>
      </c>
      <c r="P752" s="55" t="s">
        <v>2284</v>
      </c>
      <c r="Q752" s="55" t="s">
        <v>2285</v>
      </c>
      <c r="R752" s="54" t="s">
        <v>1910</v>
      </c>
      <c r="S752" s="54" t="s">
        <v>1911</v>
      </c>
      <c r="T752" s="54" t="str">
        <f t="array" ref="T752">IFERROR(INDEX(INDIRECT("'"&amp;VLOOKUP($C752,ModMap!$A$2:$B$21,2,FALSE)&amp;"'!T:T"),MATCH($K752,INDIRECT("'"&amp;VLOOKUP($C752,ModMap!$A$2:$B$21,2,FALSE)&amp;"'!$K:$K"),0)),"")</f>
        <v>Unassigned</v>
      </c>
      <c r="U752" s="58" t="s">
        <v>33</v>
      </c>
      <c r="V752" s="54" t="str">
        <f t="array" ref="V752">IFERROR(INDEX(INDIRECT("'"&amp;VLOOKUP($C752,ModMap!$A$2:$B$21,2,FALSE)&amp;"'!V:V"),MATCH($K752,INDIRECT("'"&amp;VLOOKUP($C752,ModMap!$A$2:$B$21,2,FALSE)&amp;"'!$K:$K"),0)),"")</f>
        <v>Not Started</v>
      </c>
      <c r="W752" s="54" t="str">
        <f t="array" ref="W752">IFERROR(INDEX(INDIRECT("'"&amp;VLOOKUP($C752,ModMap!$A$2:$B$21,2,FALSE)&amp;"'!W:W"),MATCH($K752,INDIRECT("'"&amp;VLOOKUP($C752,ModMap!$A$2:$B$21,2,FALSE)&amp;"'!$K:$K"),0)),"")</f>
        <v>Unassigned</v>
      </c>
      <c r="X752" s="45" t="s">
        <v>36</v>
      </c>
      <c r="Y752" s="54" t="str">
        <f t="array" ref="Y752">IFERROR(INDEX(INDIRECT("'"&amp;VLOOKUP($C752,ModMap!$A$2:$B$21,2,FALSE)&amp;"'!Y:Y"),MATCH($K752,INDIRECT("'"&amp;VLOOKUP($C752,ModMap!$A$2:$B$21,2,FALSE)&amp;"'!$K:$K"),0)),"")</f>
        <v>N/A</v>
      </c>
      <c r="Z752" s="54" t="str">
        <f t="array" ref="Z752">IFERROR(INDEX(INDIRECT("'"&amp;VLOOKUP($C752,ModMap!$A$2:$B$21,2,FALSE)&amp;"'!Z:Z"),MATCH($K752,INDIRECT("'"&amp;VLOOKUP($C752,ModMap!$A$2:$B$21,2,FALSE)&amp;"'!$K:$K"),0)),"")</f>
        <v/>
      </c>
      <c r="AA752" s="45" t="s">
        <v>36</v>
      </c>
      <c r="AB752" s="54" t="str">
        <f t="array" ref="AB752">IFERROR(INDEX(INDIRECT("'"&amp;VLOOKUP($C752,ModMap!$A$2:$B$21,2,FALSE)&amp;"'!AB:AB"),MATCH($K752,INDIRECT("'"&amp;VLOOKUP($C752,ModMap!$A$2:$B$21,2,FALSE)&amp;"'!$K:$K"),0)),"")</f>
        <v>N/A</v>
      </c>
      <c r="AC752" s="54" t="str">
        <f t="array" ref="AC752">IFERROR(INDEX(INDIRECT("'"&amp;VLOOKUP($C752,ModMap!$A$2:$B$21,2,FALSE)&amp;"'!AC:AC"),MATCH($K752,INDIRECT("'"&amp;VLOOKUP($C752,ModMap!$A$2:$B$21,2,FALSE)&amp;"'!$K:$K"),0)),"")</f>
        <v/>
      </c>
      <c r="AD752" s="45" t="s">
        <v>36</v>
      </c>
      <c r="AE752" s="54" t="str">
        <f t="array" ref="AE752">IFERROR(INDEX(INDIRECT("'"&amp;VLOOKUP($C752,ModMap!$A$2:$B$21,2,FALSE)&amp;"'!AE:AE"),MATCH($K752,INDIRECT("'"&amp;VLOOKUP($C752,ModMap!$A$2:$B$21,2,FALSE)&amp;"'!$K:$K"),0)),"")</f>
        <v>N/A</v>
      </c>
      <c r="AF752" s="54" t="str">
        <f t="array" ref="AF752">IFERROR(INDEX(INDIRECT("'"&amp;VLOOKUP($C752,ModMap!$A$2:$B$21,2,FALSE)&amp;"'!AF:AF"),MATCH($K752,INDIRECT("'"&amp;VLOOKUP($C752,ModMap!$A$2:$B$21,2,FALSE)&amp;"'!$K:$K"),0)),"")</f>
        <v/>
      </c>
      <c r="AG752" s="58" t="s">
        <v>33</v>
      </c>
      <c r="AH752" s="54" t="str">
        <f t="array" ref="AH752">IFERROR(INDEX(INDIRECT("'"&amp;VLOOKUP($C752,ModMap!$A$2:$B$21,2,FALSE)&amp;"'!AH:AH"),MATCH($K752,INDIRECT("'"&amp;VLOOKUP($C752,ModMap!$A$2:$B$21,2,FALSE)&amp;"'!$K:$K"),0)),"")</f>
        <v>Not Started</v>
      </c>
      <c r="AI752" s="54" t="str">
        <f t="array" ref="AI752">IFERROR(INDEX(INDIRECT("'"&amp;VLOOKUP($C752,ModMap!$A$2:$B$21,2,FALSE)&amp;"'!AI:AI"),MATCH($K752,INDIRECT("'"&amp;VLOOKUP($C752,ModMap!$A$2:$B$21,2,FALSE)&amp;"'!$K:$K"),0)),"")</f>
        <v>Unassigned</v>
      </c>
      <c r="AJ752" s="45" t="s">
        <v>36</v>
      </c>
      <c r="AK752" s="54" t="str">
        <f t="array" ref="AK752">IFERROR(INDEX(INDIRECT("'"&amp;VLOOKUP($C752,ModMap!$A$2:$B$21,2,FALSE)&amp;"'!AK:AK"),MATCH($K752,INDIRECT("'"&amp;VLOOKUP($C752,ModMap!$A$2:$B$21,2,FALSE)&amp;"'!$K:$K"),0)),"")</f>
        <v>N/A</v>
      </c>
      <c r="AL752" s="54" t="str">
        <f t="array" ref="AL752">IFERROR(INDEX(INDIRECT("'"&amp;VLOOKUP($C752,ModMap!$A$2:$B$21,2,FALSE)&amp;"'!AL:AL"),MATCH($K752,INDIRECT("'"&amp;VLOOKUP($C752,ModMap!$A$2:$B$21,2,FALSE)&amp;"'!$K:$K"),0)),"")</f>
        <v/>
      </c>
      <c r="AM752" s="54">
        <f t="shared" si="1"/>
        <v>2</v>
      </c>
      <c r="AN752" s="54" t="str">
        <f t="shared" si="2"/>
        <v>Not Started</v>
      </c>
      <c r="AO752" s="55" t="str">
        <f t="array" ref="AO752">IFERROR(INDEX(INDIRECT("'"&amp;VLOOKUP($C752,ModMap!$A$2:$B$21,2,FALSE)&amp;"'!AO:AO"),MATCH($K752,INDIRECT("'"&amp;VLOOKUP($C752,ModMap!$A$2:$B$21,2,FALSE)&amp;"'!$K:$K"),0)),"")</f>
        <v/>
      </c>
      <c r="AP752" s="53" t="str">
        <f t="array" ref="AP752">IFERROR(HYPERLINK("#'"&amp;VLOOKUP($C752,ModMap!$A$2:$B$21,2,FALSE)&amp;"'!V"&amp;MATCH($K752,INDIRECT("'"&amp;VLOOKUP($C752,ModMap!$A$2:$B$21,2,FALSE)&amp;"'!$K:$K"),0),"Edit on module sheet"),"")</f>
        <v>Edit on module sheet</v>
      </c>
    </row>
    <row r="753" ht="42.0" customHeight="1">
      <c r="A753" s="34">
        <v>751.0</v>
      </c>
      <c r="B753" s="34">
        <v>751.0</v>
      </c>
      <c r="C753" s="34" t="s">
        <v>133</v>
      </c>
      <c r="D753" s="35" t="s">
        <v>134</v>
      </c>
      <c r="E753" s="67" t="s">
        <v>62</v>
      </c>
      <c r="F753" s="85" t="s">
        <v>1900</v>
      </c>
      <c r="G753" s="35" t="s">
        <v>1901</v>
      </c>
      <c r="H753" s="34" t="s">
        <v>2279</v>
      </c>
      <c r="I753" s="34" t="s">
        <v>2280</v>
      </c>
      <c r="J753" s="35" t="s">
        <v>2281</v>
      </c>
      <c r="K753" s="34" t="s">
        <v>2288</v>
      </c>
      <c r="L753" s="35" t="s">
        <v>2289</v>
      </c>
      <c r="M753" s="62" t="s">
        <v>200</v>
      </c>
      <c r="N753" s="34" t="s">
        <v>1907</v>
      </c>
      <c r="O753" s="34" t="s">
        <v>1135</v>
      </c>
      <c r="P753" s="35" t="s">
        <v>2284</v>
      </c>
      <c r="Q753" s="35" t="s">
        <v>2285</v>
      </c>
      <c r="R753" s="34" t="s">
        <v>1910</v>
      </c>
      <c r="S753" s="34" t="s">
        <v>1920</v>
      </c>
      <c r="T753" s="34" t="str">
        <f t="array" ref="T753">IFERROR(INDEX(INDIRECT("'"&amp;VLOOKUP($C753,ModMap!$A$2:$B$21,2,FALSE)&amp;"'!T:T"),MATCH($K753,INDIRECT("'"&amp;VLOOKUP($C753,ModMap!$A$2:$B$21,2,FALSE)&amp;"'!$K:$K"),0)),"")</f>
        <v>Unassigned</v>
      </c>
      <c r="U753" s="58" t="s">
        <v>33</v>
      </c>
      <c r="V753" s="34" t="str">
        <f t="array" ref="V753">IFERROR(INDEX(INDIRECT("'"&amp;VLOOKUP($C753,ModMap!$A$2:$B$21,2,FALSE)&amp;"'!V:V"),MATCH($K753,INDIRECT("'"&amp;VLOOKUP($C753,ModMap!$A$2:$B$21,2,FALSE)&amp;"'!$K:$K"),0)),"")</f>
        <v>Not Started</v>
      </c>
      <c r="W753" s="34" t="str">
        <f t="array" ref="W753">IFERROR(INDEX(INDIRECT("'"&amp;VLOOKUP($C753,ModMap!$A$2:$B$21,2,FALSE)&amp;"'!W:W"),MATCH($K753,INDIRECT("'"&amp;VLOOKUP($C753,ModMap!$A$2:$B$21,2,FALSE)&amp;"'!$K:$K"),0)),"")</f>
        <v>Unassigned</v>
      </c>
      <c r="X753" s="45" t="s">
        <v>36</v>
      </c>
      <c r="Y753" s="34" t="str">
        <f t="array" ref="Y753">IFERROR(INDEX(INDIRECT("'"&amp;VLOOKUP($C753,ModMap!$A$2:$B$21,2,FALSE)&amp;"'!Y:Y"),MATCH($K753,INDIRECT("'"&amp;VLOOKUP($C753,ModMap!$A$2:$B$21,2,FALSE)&amp;"'!$K:$K"),0)),"")</f>
        <v>N/A</v>
      </c>
      <c r="Z753" s="34" t="str">
        <f t="array" ref="Z753">IFERROR(INDEX(INDIRECT("'"&amp;VLOOKUP($C753,ModMap!$A$2:$B$21,2,FALSE)&amp;"'!Z:Z"),MATCH($K753,INDIRECT("'"&amp;VLOOKUP($C753,ModMap!$A$2:$B$21,2,FALSE)&amp;"'!$K:$K"),0)),"")</f>
        <v/>
      </c>
      <c r="AA753" s="45" t="s">
        <v>36</v>
      </c>
      <c r="AB753" s="34" t="str">
        <f t="array" ref="AB753">IFERROR(INDEX(INDIRECT("'"&amp;VLOOKUP($C753,ModMap!$A$2:$B$21,2,FALSE)&amp;"'!AB:AB"),MATCH($K753,INDIRECT("'"&amp;VLOOKUP($C753,ModMap!$A$2:$B$21,2,FALSE)&amp;"'!$K:$K"),0)),"")</f>
        <v>N/A</v>
      </c>
      <c r="AC753" s="34" t="str">
        <f t="array" ref="AC753">IFERROR(INDEX(INDIRECT("'"&amp;VLOOKUP($C753,ModMap!$A$2:$B$21,2,FALSE)&amp;"'!AC:AC"),MATCH($K753,INDIRECT("'"&amp;VLOOKUP($C753,ModMap!$A$2:$B$21,2,FALSE)&amp;"'!$K:$K"),0)),"")</f>
        <v/>
      </c>
      <c r="AD753" s="58" t="s">
        <v>33</v>
      </c>
      <c r="AE753" s="34" t="str">
        <f t="array" ref="AE753">IFERROR(INDEX(INDIRECT("'"&amp;VLOOKUP($C753,ModMap!$A$2:$B$21,2,FALSE)&amp;"'!AE:AE"),MATCH($K753,INDIRECT("'"&amp;VLOOKUP($C753,ModMap!$A$2:$B$21,2,FALSE)&amp;"'!$K:$K"),0)),"")</f>
        <v>Not Started</v>
      </c>
      <c r="AF753" s="34" t="str">
        <f t="array" ref="AF753">IFERROR(INDEX(INDIRECT("'"&amp;VLOOKUP($C753,ModMap!$A$2:$B$21,2,FALSE)&amp;"'!AF:AF"),MATCH($K753,INDIRECT("'"&amp;VLOOKUP($C753,ModMap!$A$2:$B$21,2,FALSE)&amp;"'!$K:$K"),0)),"")</f>
        <v>Unassigned</v>
      </c>
      <c r="AG753" s="58" t="s">
        <v>33</v>
      </c>
      <c r="AH753" s="34" t="str">
        <f t="array" ref="AH753">IFERROR(INDEX(INDIRECT("'"&amp;VLOOKUP($C753,ModMap!$A$2:$B$21,2,FALSE)&amp;"'!AH:AH"),MATCH($K753,INDIRECT("'"&amp;VLOOKUP($C753,ModMap!$A$2:$B$21,2,FALSE)&amp;"'!$K:$K"),0)),"")</f>
        <v>Not Started</v>
      </c>
      <c r="AI753" s="34" t="str">
        <f t="array" ref="AI753">IFERROR(INDEX(INDIRECT("'"&amp;VLOOKUP($C753,ModMap!$A$2:$B$21,2,FALSE)&amp;"'!AI:AI"),MATCH($K753,INDIRECT("'"&amp;VLOOKUP($C753,ModMap!$A$2:$B$21,2,FALSE)&amp;"'!$K:$K"),0)),"")</f>
        <v>Unassigned</v>
      </c>
      <c r="AJ753" s="45" t="s">
        <v>36</v>
      </c>
      <c r="AK753" s="34" t="str">
        <f t="array" ref="AK753">IFERROR(INDEX(INDIRECT("'"&amp;VLOOKUP($C753,ModMap!$A$2:$B$21,2,FALSE)&amp;"'!AK:AK"),MATCH($K753,INDIRECT("'"&amp;VLOOKUP($C753,ModMap!$A$2:$B$21,2,FALSE)&amp;"'!$K:$K"),0)),"")</f>
        <v>N/A</v>
      </c>
      <c r="AL753" s="34" t="str">
        <f t="array" ref="AL753">IFERROR(INDEX(INDIRECT("'"&amp;VLOOKUP($C753,ModMap!$A$2:$B$21,2,FALSE)&amp;"'!AL:AL"),MATCH($K753,INDIRECT("'"&amp;VLOOKUP($C753,ModMap!$A$2:$B$21,2,FALSE)&amp;"'!$K:$K"),0)),"")</f>
        <v/>
      </c>
      <c r="AM753" s="34">
        <f t="shared" si="1"/>
        <v>3</v>
      </c>
      <c r="AN753" s="34" t="str">
        <f t="shared" si="2"/>
        <v>Not Started</v>
      </c>
      <c r="AO753" s="35" t="str">
        <f t="array" ref="AO753">IFERROR(INDEX(INDIRECT("'"&amp;VLOOKUP($C753,ModMap!$A$2:$B$21,2,FALSE)&amp;"'!AO:AO"),MATCH($K753,INDIRECT("'"&amp;VLOOKUP($C753,ModMap!$A$2:$B$21,2,FALSE)&amp;"'!$K:$K"),0)),"")</f>
        <v/>
      </c>
      <c r="AP753" s="53" t="str">
        <f t="array" ref="AP753">IFERROR(HYPERLINK("#'"&amp;VLOOKUP($C753,ModMap!$A$2:$B$21,2,FALSE)&amp;"'!V"&amp;MATCH($K753,INDIRECT("'"&amp;VLOOKUP($C753,ModMap!$A$2:$B$21,2,FALSE)&amp;"'!$K:$K"),0),"Edit on module sheet"),"")</f>
        <v>Edit on module sheet</v>
      </c>
    </row>
    <row r="754" ht="42.0" customHeight="1">
      <c r="A754" s="54">
        <v>752.0</v>
      </c>
      <c r="B754" s="54">
        <v>752.0</v>
      </c>
      <c r="C754" s="54" t="s">
        <v>133</v>
      </c>
      <c r="D754" s="55" t="s">
        <v>134</v>
      </c>
      <c r="E754" s="67" t="s">
        <v>62</v>
      </c>
      <c r="F754" s="85" t="s">
        <v>1900</v>
      </c>
      <c r="G754" s="55" t="s">
        <v>1901</v>
      </c>
      <c r="H754" s="54" t="s">
        <v>2279</v>
      </c>
      <c r="I754" s="54" t="s">
        <v>2280</v>
      </c>
      <c r="J754" s="55" t="s">
        <v>2281</v>
      </c>
      <c r="K754" s="54" t="s">
        <v>2292</v>
      </c>
      <c r="L754" s="55" t="s">
        <v>1925</v>
      </c>
      <c r="M754" s="62" t="s">
        <v>200</v>
      </c>
      <c r="N754" s="54" t="s">
        <v>1907</v>
      </c>
      <c r="O754" s="54" t="s">
        <v>1135</v>
      </c>
      <c r="P754" s="55" t="s">
        <v>2284</v>
      </c>
      <c r="Q754" s="55" t="s">
        <v>2285</v>
      </c>
      <c r="R754" s="54" t="s">
        <v>1910</v>
      </c>
      <c r="S754" s="54" t="s">
        <v>1928</v>
      </c>
      <c r="T754" s="54" t="str">
        <f t="array" ref="T754">IFERROR(INDEX(INDIRECT("'"&amp;VLOOKUP($C754,ModMap!$A$2:$B$21,2,FALSE)&amp;"'!T:T"),MATCH($K754,INDIRECT("'"&amp;VLOOKUP($C754,ModMap!$A$2:$B$21,2,FALSE)&amp;"'!$K:$K"),0)),"")</f>
        <v>Unassigned</v>
      </c>
      <c r="U754" s="58" t="s">
        <v>33</v>
      </c>
      <c r="V754" s="54" t="str">
        <f t="array" ref="V754">IFERROR(INDEX(INDIRECT("'"&amp;VLOOKUP($C754,ModMap!$A$2:$B$21,2,FALSE)&amp;"'!V:V"),MATCH($K754,INDIRECT("'"&amp;VLOOKUP($C754,ModMap!$A$2:$B$21,2,FALSE)&amp;"'!$K:$K"),0)),"")</f>
        <v>Not Started</v>
      </c>
      <c r="W754" s="54" t="str">
        <f t="array" ref="W754">IFERROR(INDEX(INDIRECT("'"&amp;VLOOKUP($C754,ModMap!$A$2:$B$21,2,FALSE)&amp;"'!W:W"),MATCH($K754,INDIRECT("'"&amp;VLOOKUP($C754,ModMap!$A$2:$B$21,2,FALSE)&amp;"'!$K:$K"),0)),"")</f>
        <v>Unassigned</v>
      </c>
      <c r="X754" s="45" t="s">
        <v>36</v>
      </c>
      <c r="Y754" s="54" t="str">
        <f t="array" ref="Y754">IFERROR(INDEX(INDIRECT("'"&amp;VLOOKUP($C754,ModMap!$A$2:$B$21,2,FALSE)&amp;"'!Y:Y"),MATCH($K754,INDIRECT("'"&amp;VLOOKUP($C754,ModMap!$A$2:$B$21,2,FALSE)&amp;"'!$K:$K"),0)),"")</f>
        <v>N/A</v>
      </c>
      <c r="Z754" s="54" t="str">
        <f t="array" ref="Z754">IFERROR(INDEX(INDIRECT("'"&amp;VLOOKUP($C754,ModMap!$A$2:$B$21,2,FALSE)&amp;"'!Z:Z"),MATCH($K754,INDIRECT("'"&amp;VLOOKUP($C754,ModMap!$A$2:$B$21,2,FALSE)&amp;"'!$K:$K"),0)),"")</f>
        <v/>
      </c>
      <c r="AA754" s="45" t="s">
        <v>36</v>
      </c>
      <c r="AB754" s="54" t="str">
        <f t="array" ref="AB754">IFERROR(INDEX(INDIRECT("'"&amp;VLOOKUP($C754,ModMap!$A$2:$B$21,2,FALSE)&amp;"'!AB:AB"),MATCH($K754,INDIRECT("'"&amp;VLOOKUP($C754,ModMap!$A$2:$B$21,2,FALSE)&amp;"'!$K:$K"),0)),"")</f>
        <v>N/A</v>
      </c>
      <c r="AC754" s="54" t="str">
        <f t="array" ref="AC754">IFERROR(INDEX(INDIRECT("'"&amp;VLOOKUP($C754,ModMap!$A$2:$B$21,2,FALSE)&amp;"'!AC:AC"),MATCH($K754,INDIRECT("'"&amp;VLOOKUP($C754,ModMap!$A$2:$B$21,2,FALSE)&amp;"'!$K:$K"),0)),"")</f>
        <v/>
      </c>
      <c r="AD754" s="45" t="s">
        <v>36</v>
      </c>
      <c r="AE754" s="54" t="str">
        <f t="array" ref="AE754">IFERROR(INDEX(INDIRECT("'"&amp;VLOOKUP($C754,ModMap!$A$2:$B$21,2,FALSE)&amp;"'!AE:AE"),MATCH($K754,INDIRECT("'"&amp;VLOOKUP($C754,ModMap!$A$2:$B$21,2,FALSE)&amp;"'!$K:$K"),0)),"")</f>
        <v>N/A</v>
      </c>
      <c r="AF754" s="54" t="str">
        <f t="array" ref="AF754">IFERROR(INDEX(INDIRECT("'"&amp;VLOOKUP($C754,ModMap!$A$2:$B$21,2,FALSE)&amp;"'!AF:AF"),MATCH($K754,INDIRECT("'"&amp;VLOOKUP($C754,ModMap!$A$2:$B$21,2,FALSE)&amp;"'!$K:$K"),0)),"")</f>
        <v/>
      </c>
      <c r="AG754" s="58" t="s">
        <v>33</v>
      </c>
      <c r="AH754" s="54" t="str">
        <f t="array" ref="AH754">IFERROR(INDEX(INDIRECT("'"&amp;VLOOKUP($C754,ModMap!$A$2:$B$21,2,FALSE)&amp;"'!AH:AH"),MATCH($K754,INDIRECT("'"&amp;VLOOKUP($C754,ModMap!$A$2:$B$21,2,FALSE)&amp;"'!$K:$K"),0)),"")</f>
        <v>Not Started</v>
      </c>
      <c r="AI754" s="54" t="str">
        <f t="array" ref="AI754">IFERROR(INDEX(INDIRECT("'"&amp;VLOOKUP($C754,ModMap!$A$2:$B$21,2,FALSE)&amp;"'!AI:AI"),MATCH($K754,INDIRECT("'"&amp;VLOOKUP($C754,ModMap!$A$2:$B$21,2,FALSE)&amp;"'!$K:$K"),0)),"")</f>
        <v>Unassigned</v>
      </c>
      <c r="AJ754" s="45" t="s">
        <v>36</v>
      </c>
      <c r="AK754" s="54" t="str">
        <f t="array" ref="AK754">IFERROR(INDEX(INDIRECT("'"&amp;VLOOKUP($C754,ModMap!$A$2:$B$21,2,FALSE)&amp;"'!AK:AK"),MATCH($K754,INDIRECT("'"&amp;VLOOKUP($C754,ModMap!$A$2:$B$21,2,FALSE)&amp;"'!$K:$K"),0)),"")</f>
        <v>N/A</v>
      </c>
      <c r="AL754" s="54" t="str">
        <f t="array" ref="AL754">IFERROR(INDEX(INDIRECT("'"&amp;VLOOKUP($C754,ModMap!$A$2:$B$21,2,FALSE)&amp;"'!AL:AL"),MATCH($K754,INDIRECT("'"&amp;VLOOKUP($C754,ModMap!$A$2:$B$21,2,FALSE)&amp;"'!$K:$K"),0)),"")</f>
        <v/>
      </c>
      <c r="AM754" s="54">
        <f t="shared" si="1"/>
        <v>2</v>
      </c>
      <c r="AN754" s="54" t="str">
        <f t="shared" si="2"/>
        <v>Not Started</v>
      </c>
      <c r="AO754" s="55" t="str">
        <f t="array" ref="AO754">IFERROR(INDEX(INDIRECT("'"&amp;VLOOKUP($C754,ModMap!$A$2:$B$21,2,FALSE)&amp;"'!AO:AO"),MATCH($K754,INDIRECT("'"&amp;VLOOKUP($C754,ModMap!$A$2:$B$21,2,FALSE)&amp;"'!$K:$K"),0)),"")</f>
        <v/>
      </c>
      <c r="AP754" s="53" t="str">
        <f t="array" ref="AP754">IFERROR(HYPERLINK("#'"&amp;VLOOKUP($C754,ModMap!$A$2:$B$21,2,FALSE)&amp;"'!V"&amp;MATCH($K754,INDIRECT("'"&amp;VLOOKUP($C754,ModMap!$A$2:$B$21,2,FALSE)&amp;"'!$K:$K"),0),"Edit on module sheet"),"")</f>
        <v>Edit on module sheet</v>
      </c>
    </row>
    <row r="755" ht="42.0" customHeight="1">
      <c r="A755" s="34">
        <v>753.0</v>
      </c>
      <c r="B755" s="34">
        <v>753.0</v>
      </c>
      <c r="C755" s="34" t="s">
        <v>133</v>
      </c>
      <c r="D755" s="35" t="s">
        <v>134</v>
      </c>
      <c r="E755" s="64" t="s">
        <v>69</v>
      </c>
      <c r="F755" s="85" t="s">
        <v>1900</v>
      </c>
      <c r="G755" s="35" t="s">
        <v>1901</v>
      </c>
      <c r="H755" s="34" t="s">
        <v>2279</v>
      </c>
      <c r="I755" s="34" t="s">
        <v>2280</v>
      </c>
      <c r="J755" s="35" t="s">
        <v>2281</v>
      </c>
      <c r="K755" s="34" t="s">
        <v>3959</v>
      </c>
      <c r="L755" s="35" t="s">
        <v>3960</v>
      </c>
      <c r="M755" s="58" t="s">
        <v>434</v>
      </c>
      <c r="N755" s="34" t="s">
        <v>1907</v>
      </c>
      <c r="O755" s="34" t="s">
        <v>1135</v>
      </c>
      <c r="P755" s="35" t="s">
        <v>2284</v>
      </c>
      <c r="Q755" s="35" t="s">
        <v>2285</v>
      </c>
      <c r="R755" s="34" t="s">
        <v>1910</v>
      </c>
      <c r="S755" s="34" t="s">
        <v>69</v>
      </c>
      <c r="T755" s="34" t="str">
        <f t="array" ref="T755">IFERROR(INDEX(INDIRECT("'"&amp;VLOOKUP($C755,ModMap!$A$2:$B$21,2,FALSE)&amp;"'!T:T"),MATCH($K755,INDIRECT("'"&amp;VLOOKUP($C755,ModMap!$A$2:$B$21,2,FALSE)&amp;"'!$K:$K"),0)),"")</f>
        <v>Unassigned</v>
      </c>
      <c r="U755" s="58" t="s">
        <v>33</v>
      </c>
      <c r="V755" s="34" t="str">
        <f t="array" ref="V755">IFERROR(INDEX(INDIRECT("'"&amp;VLOOKUP($C755,ModMap!$A$2:$B$21,2,FALSE)&amp;"'!V:V"),MATCH($K755,INDIRECT("'"&amp;VLOOKUP($C755,ModMap!$A$2:$B$21,2,FALSE)&amp;"'!$K:$K"),0)),"")</f>
        <v>Not Started</v>
      </c>
      <c r="W755" s="34" t="str">
        <f t="array" ref="W755">IFERROR(INDEX(INDIRECT("'"&amp;VLOOKUP($C755,ModMap!$A$2:$B$21,2,FALSE)&amp;"'!W:W"),MATCH($K755,INDIRECT("'"&amp;VLOOKUP($C755,ModMap!$A$2:$B$21,2,FALSE)&amp;"'!$K:$K"),0)),"")</f>
        <v>Unassigned</v>
      </c>
      <c r="X755" s="45" t="s">
        <v>36</v>
      </c>
      <c r="Y755" s="34" t="str">
        <f t="array" ref="Y755">IFERROR(INDEX(INDIRECT("'"&amp;VLOOKUP($C755,ModMap!$A$2:$B$21,2,FALSE)&amp;"'!Y:Y"),MATCH($K755,INDIRECT("'"&amp;VLOOKUP($C755,ModMap!$A$2:$B$21,2,FALSE)&amp;"'!$K:$K"),0)),"")</f>
        <v>N/A</v>
      </c>
      <c r="Z755" s="34" t="str">
        <f t="array" ref="Z755">IFERROR(INDEX(INDIRECT("'"&amp;VLOOKUP($C755,ModMap!$A$2:$B$21,2,FALSE)&amp;"'!Z:Z"),MATCH($K755,INDIRECT("'"&amp;VLOOKUP($C755,ModMap!$A$2:$B$21,2,FALSE)&amp;"'!$K:$K"),0)),"")</f>
        <v/>
      </c>
      <c r="AA755" s="45" t="s">
        <v>36</v>
      </c>
      <c r="AB755" s="34" t="str">
        <f t="array" ref="AB755">IFERROR(INDEX(INDIRECT("'"&amp;VLOOKUP($C755,ModMap!$A$2:$B$21,2,FALSE)&amp;"'!AB:AB"),MATCH($K755,INDIRECT("'"&amp;VLOOKUP($C755,ModMap!$A$2:$B$21,2,FALSE)&amp;"'!$K:$K"),0)),"")</f>
        <v>N/A</v>
      </c>
      <c r="AC755" s="34" t="str">
        <f t="array" ref="AC755">IFERROR(INDEX(INDIRECT("'"&amp;VLOOKUP($C755,ModMap!$A$2:$B$21,2,FALSE)&amp;"'!AC:AC"),MATCH($K755,INDIRECT("'"&amp;VLOOKUP($C755,ModMap!$A$2:$B$21,2,FALSE)&amp;"'!$K:$K"),0)),"")</f>
        <v/>
      </c>
      <c r="AD755" s="58" t="s">
        <v>33</v>
      </c>
      <c r="AE755" s="34" t="str">
        <f t="array" ref="AE755">IFERROR(INDEX(INDIRECT("'"&amp;VLOOKUP($C755,ModMap!$A$2:$B$21,2,FALSE)&amp;"'!AE:AE"),MATCH($K755,INDIRECT("'"&amp;VLOOKUP($C755,ModMap!$A$2:$B$21,2,FALSE)&amp;"'!$K:$K"),0)),"")</f>
        <v>Not Started</v>
      </c>
      <c r="AF755" s="34" t="str">
        <f t="array" ref="AF755">IFERROR(INDEX(INDIRECT("'"&amp;VLOOKUP($C755,ModMap!$A$2:$B$21,2,FALSE)&amp;"'!AF:AF"),MATCH($K755,INDIRECT("'"&amp;VLOOKUP($C755,ModMap!$A$2:$B$21,2,FALSE)&amp;"'!$K:$K"),0)),"")</f>
        <v>Unassigned</v>
      </c>
      <c r="AG755" s="58" t="s">
        <v>33</v>
      </c>
      <c r="AH755" s="34" t="str">
        <f t="array" ref="AH755">IFERROR(INDEX(INDIRECT("'"&amp;VLOOKUP($C755,ModMap!$A$2:$B$21,2,FALSE)&amp;"'!AH:AH"),MATCH($K755,INDIRECT("'"&amp;VLOOKUP($C755,ModMap!$A$2:$B$21,2,FALSE)&amp;"'!$K:$K"),0)),"")</f>
        <v>Not Started</v>
      </c>
      <c r="AI755" s="34" t="str">
        <f t="array" ref="AI755">IFERROR(INDEX(INDIRECT("'"&amp;VLOOKUP($C755,ModMap!$A$2:$B$21,2,FALSE)&amp;"'!AI:AI"),MATCH($K755,INDIRECT("'"&amp;VLOOKUP($C755,ModMap!$A$2:$B$21,2,FALSE)&amp;"'!$K:$K"),0)),"")</f>
        <v>Unassigned</v>
      </c>
      <c r="AJ755" s="45" t="s">
        <v>36</v>
      </c>
      <c r="AK755" s="34" t="str">
        <f t="array" ref="AK755">IFERROR(INDEX(INDIRECT("'"&amp;VLOOKUP($C755,ModMap!$A$2:$B$21,2,FALSE)&amp;"'!AK:AK"),MATCH($K755,INDIRECT("'"&amp;VLOOKUP($C755,ModMap!$A$2:$B$21,2,FALSE)&amp;"'!$K:$K"),0)),"")</f>
        <v>N/A</v>
      </c>
      <c r="AL755" s="34" t="str">
        <f t="array" ref="AL755">IFERROR(INDEX(INDIRECT("'"&amp;VLOOKUP($C755,ModMap!$A$2:$B$21,2,FALSE)&amp;"'!AL:AL"),MATCH($K755,INDIRECT("'"&amp;VLOOKUP($C755,ModMap!$A$2:$B$21,2,FALSE)&amp;"'!$K:$K"),0)),"")</f>
        <v/>
      </c>
      <c r="AM755" s="34">
        <f t="shared" si="1"/>
        <v>3</v>
      </c>
      <c r="AN755" s="34" t="str">
        <f t="shared" si="2"/>
        <v>Not Started</v>
      </c>
      <c r="AO755" s="35" t="str">
        <f t="array" ref="AO755">IFERROR(INDEX(INDIRECT("'"&amp;VLOOKUP($C755,ModMap!$A$2:$B$21,2,FALSE)&amp;"'!AO:AO"),MATCH($K755,INDIRECT("'"&amp;VLOOKUP($C755,ModMap!$A$2:$B$21,2,FALSE)&amp;"'!$K:$K"),0)),"")</f>
        <v/>
      </c>
      <c r="AP755" s="53" t="str">
        <f t="array" ref="AP755">IFERROR(HYPERLINK("#'"&amp;VLOOKUP($C755,ModMap!$A$2:$B$21,2,FALSE)&amp;"'!V"&amp;MATCH($K755,INDIRECT("'"&amp;VLOOKUP($C755,ModMap!$A$2:$B$21,2,FALSE)&amp;"'!$K:$K"),0),"Edit on module sheet"),"")</f>
        <v>Edit on module sheet</v>
      </c>
    </row>
    <row r="756" ht="42.0" customHeight="1">
      <c r="A756" s="54">
        <v>754.0</v>
      </c>
      <c r="B756" s="54">
        <v>754.0</v>
      </c>
      <c r="C756" s="54" t="s">
        <v>133</v>
      </c>
      <c r="D756" s="55" t="s">
        <v>134</v>
      </c>
      <c r="E756" s="67" t="s">
        <v>62</v>
      </c>
      <c r="F756" s="85" t="s">
        <v>1900</v>
      </c>
      <c r="G756" s="55" t="s">
        <v>1901</v>
      </c>
      <c r="H756" s="54" t="s">
        <v>2295</v>
      </c>
      <c r="I756" s="54" t="s">
        <v>2296</v>
      </c>
      <c r="J756" s="55" t="s">
        <v>2297</v>
      </c>
      <c r="K756" s="54" t="s">
        <v>2298</v>
      </c>
      <c r="L756" s="55" t="s">
        <v>2299</v>
      </c>
      <c r="M756" s="62" t="s">
        <v>200</v>
      </c>
      <c r="N756" s="54" t="s">
        <v>1907</v>
      </c>
      <c r="O756" s="54" t="s">
        <v>1135</v>
      </c>
      <c r="P756" s="55" t="s">
        <v>2300</v>
      </c>
      <c r="Q756" s="55" t="s">
        <v>2301</v>
      </c>
      <c r="R756" s="54" t="s">
        <v>1910</v>
      </c>
      <c r="S756" s="54" t="s">
        <v>1911</v>
      </c>
      <c r="T756" s="54" t="str">
        <f t="array" ref="T756">IFERROR(INDEX(INDIRECT("'"&amp;VLOOKUP($C756,ModMap!$A$2:$B$21,2,FALSE)&amp;"'!T:T"),MATCH($K756,INDIRECT("'"&amp;VLOOKUP($C756,ModMap!$A$2:$B$21,2,FALSE)&amp;"'!$K:$K"),0)),"")</f>
        <v>Unassigned</v>
      </c>
      <c r="U756" s="58" t="s">
        <v>33</v>
      </c>
      <c r="V756" s="54" t="str">
        <f t="array" ref="V756">IFERROR(INDEX(INDIRECT("'"&amp;VLOOKUP($C756,ModMap!$A$2:$B$21,2,FALSE)&amp;"'!V:V"),MATCH($K756,INDIRECT("'"&amp;VLOOKUP($C756,ModMap!$A$2:$B$21,2,FALSE)&amp;"'!$K:$K"),0)),"")</f>
        <v>Not Started</v>
      </c>
      <c r="W756" s="54" t="str">
        <f t="array" ref="W756">IFERROR(INDEX(INDIRECT("'"&amp;VLOOKUP($C756,ModMap!$A$2:$B$21,2,FALSE)&amp;"'!W:W"),MATCH($K756,INDIRECT("'"&amp;VLOOKUP($C756,ModMap!$A$2:$B$21,2,FALSE)&amp;"'!$K:$K"),0)),"")</f>
        <v>Unassigned</v>
      </c>
      <c r="X756" s="45" t="s">
        <v>36</v>
      </c>
      <c r="Y756" s="54" t="str">
        <f t="array" ref="Y756">IFERROR(INDEX(INDIRECT("'"&amp;VLOOKUP($C756,ModMap!$A$2:$B$21,2,FALSE)&amp;"'!Y:Y"),MATCH($K756,INDIRECT("'"&amp;VLOOKUP($C756,ModMap!$A$2:$B$21,2,FALSE)&amp;"'!$K:$K"),0)),"")</f>
        <v>N/A</v>
      </c>
      <c r="Z756" s="54" t="str">
        <f t="array" ref="Z756">IFERROR(INDEX(INDIRECT("'"&amp;VLOOKUP($C756,ModMap!$A$2:$B$21,2,FALSE)&amp;"'!Z:Z"),MATCH($K756,INDIRECT("'"&amp;VLOOKUP($C756,ModMap!$A$2:$B$21,2,FALSE)&amp;"'!$K:$K"),0)),"")</f>
        <v/>
      </c>
      <c r="AA756" s="45" t="s">
        <v>36</v>
      </c>
      <c r="AB756" s="54" t="str">
        <f t="array" ref="AB756">IFERROR(INDEX(INDIRECT("'"&amp;VLOOKUP($C756,ModMap!$A$2:$B$21,2,FALSE)&amp;"'!AB:AB"),MATCH($K756,INDIRECT("'"&amp;VLOOKUP($C756,ModMap!$A$2:$B$21,2,FALSE)&amp;"'!$K:$K"),0)),"")</f>
        <v>N/A</v>
      </c>
      <c r="AC756" s="54" t="str">
        <f t="array" ref="AC756">IFERROR(INDEX(INDIRECT("'"&amp;VLOOKUP($C756,ModMap!$A$2:$B$21,2,FALSE)&amp;"'!AC:AC"),MATCH($K756,INDIRECT("'"&amp;VLOOKUP($C756,ModMap!$A$2:$B$21,2,FALSE)&amp;"'!$K:$K"),0)),"")</f>
        <v/>
      </c>
      <c r="AD756" s="45" t="s">
        <v>36</v>
      </c>
      <c r="AE756" s="54" t="str">
        <f t="array" ref="AE756">IFERROR(INDEX(INDIRECT("'"&amp;VLOOKUP($C756,ModMap!$A$2:$B$21,2,FALSE)&amp;"'!AE:AE"),MATCH($K756,INDIRECT("'"&amp;VLOOKUP($C756,ModMap!$A$2:$B$21,2,FALSE)&amp;"'!$K:$K"),0)),"")</f>
        <v>N/A</v>
      </c>
      <c r="AF756" s="54" t="str">
        <f t="array" ref="AF756">IFERROR(INDEX(INDIRECT("'"&amp;VLOOKUP($C756,ModMap!$A$2:$B$21,2,FALSE)&amp;"'!AF:AF"),MATCH($K756,INDIRECT("'"&amp;VLOOKUP($C756,ModMap!$A$2:$B$21,2,FALSE)&amp;"'!$K:$K"),0)),"")</f>
        <v/>
      </c>
      <c r="AG756" s="58" t="s">
        <v>33</v>
      </c>
      <c r="AH756" s="54" t="str">
        <f t="array" ref="AH756">IFERROR(INDEX(INDIRECT("'"&amp;VLOOKUP($C756,ModMap!$A$2:$B$21,2,FALSE)&amp;"'!AH:AH"),MATCH($K756,INDIRECT("'"&amp;VLOOKUP($C756,ModMap!$A$2:$B$21,2,FALSE)&amp;"'!$K:$K"),0)),"")</f>
        <v>Not Started</v>
      </c>
      <c r="AI756" s="54" t="str">
        <f t="array" ref="AI756">IFERROR(INDEX(INDIRECT("'"&amp;VLOOKUP($C756,ModMap!$A$2:$B$21,2,FALSE)&amp;"'!AI:AI"),MATCH($K756,INDIRECT("'"&amp;VLOOKUP($C756,ModMap!$A$2:$B$21,2,FALSE)&amp;"'!$K:$K"),0)),"")</f>
        <v>Unassigned</v>
      </c>
      <c r="AJ756" s="45" t="s">
        <v>36</v>
      </c>
      <c r="AK756" s="54" t="str">
        <f t="array" ref="AK756">IFERROR(INDEX(INDIRECT("'"&amp;VLOOKUP($C756,ModMap!$A$2:$B$21,2,FALSE)&amp;"'!AK:AK"),MATCH($K756,INDIRECT("'"&amp;VLOOKUP($C756,ModMap!$A$2:$B$21,2,FALSE)&amp;"'!$K:$K"),0)),"")</f>
        <v>N/A</v>
      </c>
      <c r="AL756" s="54" t="str">
        <f t="array" ref="AL756">IFERROR(INDEX(INDIRECT("'"&amp;VLOOKUP($C756,ModMap!$A$2:$B$21,2,FALSE)&amp;"'!AL:AL"),MATCH($K756,INDIRECT("'"&amp;VLOOKUP($C756,ModMap!$A$2:$B$21,2,FALSE)&amp;"'!$K:$K"),0)),"")</f>
        <v/>
      </c>
      <c r="AM756" s="54">
        <f t="shared" si="1"/>
        <v>2</v>
      </c>
      <c r="AN756" s="54" t="str">
        <f t="shared" si="2"/>
        <v>Not Started</v>
      </c>
      <c r="AO756" s="55" t="str">
        <f t="array" ref="AO756">IFERROR(INDEX(INDIRECT("'"&amp;VLOOKUP($C756,ModMap!$A$2:$B$21,2,FALSE)&amp;"'!AO:AO"),MATCH($K756,INDIRECT("'"&amp;VLOOKUP($C756,ModMap!$A$2:$B$21,2,FALSE)&amp;"'!$K:$K"),0)),"")</f>
        <v/>
      </c>
      <c r="AP756" s="53" t="str">
        <f t="array" ref="AP756">IFERROR(HYPERLINK("#'"&amp;VLOOKUP($C756,ModMap!$A$2:$B$21,2,FALSE)&amp;"'!V"&amp;MATCH($K756,INDIRECT("'"&amp;VLOOKUP($C756,ModMap!$A$2:$B$21,2,FALSE)&amp;"'!$K:$K"),0),"Edit on module sheet"),"")</f>
        <v>Edit on module sheet</v>
      </c>
    </row>
    <row r="757" ht="42.0" customHeight="1">
      <c r="A757" s="34">
        <v>755.0</v>
      </c>
      <c r="B757" s="34">
        <v>755.0</v>
      </c>
      <c r="C757" s="34" t="s">
        <v>133</v>
      </c>
      <c r="D757" s="35" t="s">
        <v>134</v>
      </c>
      <c r="E757" s="67" t="s">
        <v>62</v>
      </c>
      <c r="F757" s="85" t="s">
        <v>1900</v>
      </c>
      <c r="G757" s="35" t="s">
        <v>1901</v>
      </c>
      <c r="H757" s="34" t="s">
        <v>2295</v>
      </c>
      <c r="I757" s="34" t="s">
        <v>2296</v>
      </c>
      <c r="J757" s="35" t="s">
        <v>2297</v>
      </c>
      <c r="K757" s="34" t="s">
        <v>2304</v>
      </c>
      <c r="L757" s="35" t="s">
        <v>2305</v>
      </c>
      <c r="M757" s="62" t="s">
        <v>200</v>
      </c>
      <c r="N757" s="34" t="s">
        <v>1907</v>
      </c>
      <c r="O757" s="34" t="s">
        <v>1135</v>
      </c>
      <c r="P757" s="35" t="s">
        <v>2300</v>
      </c>
      <c r="Q757" s="35" t="s">
        <v>2301</v>
      </c>
      <c r="R757" s="34" t="s">
        <v>1910</v>
      </c>
      <c r="S757" s="34" t="s">
        <v>1920</v>
      </c>
      <c r="T757" s="34" t="str">
        <f t="array" ref="T757">IFERROR(INDEX(INDIRECT("'"&amp;VLOOKUP($C757,ModMap!$A$2:$B$21,2,FALSE)&amp;"'!T:T"),MATCH($K757,INDIRECT("'"&amp;VLOOKUP($C757,ModMap!$A$2:$B$21,2,FALSE)&amp;"'!$K:$K"),0)),"")</f>
        <v>Unassigned</v>
      </c>
      <c r="U757" s="58" t="s">
        <v>33</v>
      </c>
      <c r="V757" s="34" t="str">
        <f t="array" ref="V757">IFERROR(INDEX(INDIRECT("'"&amp;VLOOKUP($C757,ModMap!$A$2:$B$21,2,FALSE)&amp;"'!V:V"),MATCH($K757,INDIRECT("'"&amp;VLOOKUP($C757,ModMap!$A$2:$B$21,2,FALSE)&amp;"'!$K:$K"),0)),"")</f>
        <v>Not Started</v>
      </c>
      <c r="W757" s="34" t="str">
        <f t="array" ref="W757">IFERROR(INDEX(INDIRECT("'"&amp;VLOOKUP($C757,ModMap!$A$2:$B$21,2,FALSE)&amp;"'!W:W"),MATCH($K757,INDIRECT("'"&amp;VLOOKUP($C757,ModMap!$A$2:$B$21,2,FALSE)&amp;"'!$K:$K"),0)),"")</f>
        <v>Unassigned</v>
      </c>
      <c r="X757" s="45" t="s">
        <v>36</v>
      </c>
      <c r="Y757" s="34" t="str">
        <f t="array" ref="Y757">IFERROR(INDEX(INDIRECT("'"&amp;VLOOKUP($C757,ModMap!$A$2:$B$21,2,FALSE)&amp;"'!Y:Y"),MATCH($K757,INDIRECT("'"&amp;VLOOKUP($C757,ModMap!$A$2:$B$21,2,FALSE)&amp;"'!$K:$K"),0)),"")</f>
        <v>N/A</v>
      </c>
      <c r="Z757" s="34" t="str">
        <f t="array" ref="Z757">IFERROR(INDEX(INDIRECT("'"&amp;VLOOKUP($C757,ModMap!$A$2:$B$21,2,FALSE)&amp;"'!Z:Z"),MATCH($K757,INDIRECT("'"&amp;VLOOKUP($C757,ModMap!$A$2:$B$21,2,FALSE)&amp;"'!$K:$K"),0)),"")</f>
        <v/>
      </c>
      <c r="AA757" s="45" t="s">
        <v>36</v>
      </c>
      <c r="AB757" s="34" t="str">
        <f t="array" ref="AB757">IFERROR(INDEX(INDIRECT("'"&amp;VLOOKUP($C757,ModMap!$A$2:$B$21,2,FALSE)&amp;"'!AB:AB"),MATCH($K757,INDIRECT("'"&amp;VLOOKUP($C757,ModMap!$A$2:$B$21,2,FALSE)&amp;"'!$K:$K"),0)),"")</f>
        <v>N/A</v>
      </c>
      <c r="AC757" s="34" t="str">
        <f t="array" ref="AC757">IFERROR(INDEX(INDIRECT("'"&amp;VLOOKUP($C757,ModMap!$A$2:$B$21,2,FALSE)&amp;"'!AC:AC"),MATCH($K757,INDIRECT("'"&amp;VLOOKUP($C757,ModMap!$A$2:$B$21,2,FALSE)&amp;"'!$K:$K"),0)),"")</f>
        <v/>
      </c>
      <c r="AD757" s="58" t="s">
        <v>33</v>
      </c>
      <c r="AE757" s="34" t="str">
        <f t="array" ref="AE757">IFERROR(INDEX(INDIRECT("'"&amp;VLOOKUP($C757,ModMap!$A$2:$B$21,2,FALSE)&amp;"'!AE:AE"),MATCH($K757,INDIRECT("'"&amp;VLOOKUP($C757,ModMap!$A$2:$B$21,2,FALSE)&amp;"'!$K:$K"),0)),"")</f>
        <v>Not Started</v>
      </c>
      <c r="AF757" s="34" t="str">
        <f t="array" ref="AF757">IFERROR(INDEX(INDIRECT("'"&amp;VLOOKUP($C757,ModMap!$A$2:$B$21,2,FALSE)&amp;"'!AF:AF"),MATCH($K757,INDIRECT("'"&amp;VLOOKUP($C757,ModMap!$A$2:$B$21,2,FALSE)&amp;"'!$K:$K"),0)),"")</f>
        <v>Unassigned</v>
      </c>
      <c r="AG757" s="58" t="s">
        <v>33</v>
      </c>
      <c r="AH757" s="34" t="str">
        <f t="array" ref="AH757">IFERROR(INDEX(INDIRECT("'"&amp;VLOOKUP($C757,ModMap!$A$2:$B$21,2,FALSE)&amp;"'!AH:AH"),MATCH($K757,INDIRECT("'"&amp;VLOOKUP($C757,ModMap!$A$2:$B$21,2,FALSE)&amp;"'!$K:$K"),0)),"")</f>
        <v>Not Started</v>
      </c>
      <c r="AI757" s="34" t="str">
        <f t="array" ref="AI757">IFERROR(INDEX(INDIRECT("'"&amp;VLOOKUP($C757,ModMap!$A$2:$B$21,2,FALSE)&amp;"'!AI:AI"),MATCH($K757,INDIRECT("'"&amp;VLOOKUP($C757,ModMap!$A$2:$B$21,2,FALSE)&amp;"'!$K:$K"),0)),"")</f>
        <v>Unassigned</v>
      </c>
      <c r="AJ757" s="45" t="s">
        <v>36</v>
      </c>
      <c r="AK757" s="34" t="str">
        <f t="array" ref="AK757">IFERROR(INDEX(INDIRECT("'"&amp;VLOOKUP($C757,ModMap!$A$2:$B$21,2,FALSE)&amp;"'!AK:AK"),MATCH($K757,INDIRECT("'"&amp;VLOOKUP($C757,ModMap!$A$2:$B$21,2,FALSE)&amp;"'!$K:$K"),0)),"")</f>
        <v>N/A</v>
      </c>
      <c r="AL757" s="34" t="str">
        <f t="array" ref="AL757">IFERROR(INDEX(INDIRECT("'"&amp;VLOOKUP($C757,ModMap!$A$2:$B$21,2,FALSE)&amp;"'!AL:AL"),MATCH($K757,INDIRECT("'"&amp;VLOOKUP($C757,ModMap!$A$2:$B$21,2,FALSE)&amp;"'!$K:$K"),0)),"")</f>
        <v/>
      </c>
      <c r="AM757" s="34">
        <f t="shared" si="1"/>
        <v>3</v>
      </c>
      <c r="AN757" s="34" t="str">
        <f t="shared" si="2"/>
        <v>Not Started</v>
      </c>
      <c r="AO757" s="35" t="str">
        <f t="array" ref="AO757">IFERROR(INDEX(INDIRECT("'"&amp;VLOOKUP($C757,ModMap!$A$2:$B$21,2,FALSE)&amp;"'!AO:AO"),MATCH($K757,INDIRECT("'"&amp;VLOOKUP($C757,ModMap!$A$2:$B$21,2,FALSE)&amp;"'!$K:$K"),0)),"")</f>
        <v/>
      </c>
      <c r="AP757" s="53" t="str">
        <f t="array" ref="AP757">IFERROR(HYPERLINK("#'"&amp;VLOOKUP($C757,ModMap!$A$2:$B$21,2,FALSE)&amp;"'!V"&amp;MATCH($K757,INDIRECT("'"&amp;VLOOKUP($C757,ModMap!$A$2:$B$21,2,FALSE)&amp;"'!$K:$K"),0),"Edit on module sheet"),"")</f>
        <v>Edit on module sheet</v>
      </c>
    </row>
    <row r="758" ht="42.0" customHeight="1">
      <c r="A758" s="54">
        <v>756.0</v>
      </c>
      <c r="B758" s="54">
        <v>756.0</v>
      </c>
      <c r="C758" s="54" t="s">
        <v>133</v>
      </c>
      <c r="D758" s="55" t="s">
        <v>134</v>
      </c>
      <c r="E758" s="67" t="s">
        <v>62</v>
      </c>
      <c r="F758" s="85" t="s">
        <v>1900</v>
      </c>
      <c r="G758" s="55" t="s">
        <v>1901</v>
      </c>
      <c r="H758" s="54" t="s">
        <v>2295</v>
      </c>
      <c r="I758" s="54" t="s">
        <v>2296</v>
      </c>
      <c r="J758" s="55" t="s">
        <v>2297</v>
      </c>
      <c r="K758" s="54" t="s">
        <v>2308</v>
      </c>
      <c r="L758" s="55" t="s">
        <v>1925</v>
      </c>
      <c r="M758" s="62" t="s">
        <v>200</v>
      </c>
      <c r="N758" s="54" t="s">
        <v>1907</v>
      </c>
      <c r="O758" s="54" t="s">
        <v>1135</v>
      </c>
      <c r="P758" s="55" t="s">
        <v>2300</v>
      </c>
      <c r="Q758" s="55" t="s">
        <v>2301</v>
      </c>
      <c r="R758" s="54" t="s">
        <v>1910</v>
      </c>
      <c r="S758" s="54" t="s">
        <v>1928</v>
      </c>
      <c r="T758" s="54" t="str">
        <f t="array" ref="T758">IFERROR(INDEX(INDIRECT("'"&amp;VLOOKUP($C758,ModMap!$A$2:$B$21,2,FALSE)&amp;"'!T:T"),MATCH($K758,INDIRECT("'"&amp;VLOOKUP($C758,ModMap!$A$2:$B$21,2,FALSE)&amp;"'!$K:$K"),0)),"")</f>
        <v>Unassigned</v>
      </c>
      <c r="U758" s="58" t="s">
        <v>33</v>
      </c>
      <c r="V758" s="54" t="str">
        <f t="array" ref="V758">IFERROR(INDEX(INDIRECT("'"&amp;VLOOKUP($C758,ModMap!$A$2:$B$21,2,FALSE)&amp;"'!V:V"),MATCH($K758,INDIRECT("'"&amp;VLOOKUP($C758,ModMap!$A$2:$B$21,2,FALSE)&amp;"'!$K:$K"),0)),"")</f>
        <v>Not Started</v>
      </c>
      <c r="W758" s="54" t="str">
        <f t="array" ref="W758">IFERROR(INDEX(INDIRECT("'"&amp;VLOOKUP($C758,ModMap!$A$2:$B$21,2,FALSE)&amp;"'!W:W"),MATCH($K758,INDIRECT("'"&amp;VLOOKUP($C758,ModMap!$A$2:$B$21,2,FALSE)&amp;"'!$K:$K"),0)),"")</f>
        <v>Unassigned</v>
      </c>
      <c r="X758" s="45" t="s">
        <v>36</v>
      </c>
      <c r="Y758" s="54" t="str">
        <f t="array" ref="Y758">IFERROR(INDEX(INDIRECT("'"&amp;VLOOKUP($C758,ModMap!$A$2:$B$21,2,FALSE)&amp;"'!Y:Y"),MATCH($K758,INDIRECT("'"&amp;VLOOKUP($C758,ModMap!$A$2:$B$21,2,FALSE)&amp;"'!$K:$K"),0)),"")</f>
        <v>N/A</v>
      </c>
      <c r="Z758" s="54" t="str">
        <f t="array" ref="Z758">IFERROR(INDEX(INDIRECT("'"&amp;VLOOKUP($C758,ModMap!$A$2:$B$21,2,FALSE)&amp;"'!Z:Z"),MATCH($K758,INDIRECT("'"&amp;VLOOKUP($C758,ModMap!$A$2:$B$21,2,FALSE)&amp;"'!$K:$K"),0)),"")</f>
        <v/>
      </c>
      <c r="AA758" s="45" t="s">
        <v>36</v>
      </c>
      <c r="AB758" s="54" t="str">
        <f t="array" ref="AB758">IFERROR(INDEX(INDIRECT("'"&amp;VLOOKUP($C758,ModMap!$A$2:$B$21,2,FALSE)&amp;"'!AB:AB"),MATCH($K758,INDIRECT("'"&amp;VLOOKUP($C758,ModMap!$A$2:$B$21,2,FALSE)&amp;"'!$K:$K"),0)),"")</f>
        <v>N/A</v>
      </c>
      <c r="AC758" s="54" t="str">
        <f t="array" ref="AC758">IFERROR(INDEX(INDIRECT("'"&amp;VLOOKUP($C758,ModMap!$A$2:$B$21,2,FALSE)&amp;"'!AC:AC"),MATCH($K758,INDIRECT("'"&amp;VLOOKUP($C758,ModMap!$A$2:$B$21,2,FALSE)&amp;"'!$K:$K"),0)),"")</f>
        <v/>
      </c>
      <c r="AD758" s="45" t="s">
        <v>36</v>
      </c>
      <c r="AE758" s="54" t="str">
        <f t="array" ref="AE758">IFERROR(INDEX(INDIRECT("'"&amp;VLOOKUP($C758,ModMap!$A$2:$B$21,2,FALSE)&amp;"'!AE:AE"),MATCH($K758,INDIRECT("'"&amp;VLOOKUP($C758,ModMap!$A$2:$B$21,2,FALSE)&amp;"'!$K:$K"),0)),"")</f>
        <v>N/A</v>
      </c>
      <c r="AF758" s="54" t="str">
        <f t="array" ref="AF758">IFERROR(INDEX(INDIRECT("'"&amp;VLOOKUP($C758,ModMap!$A$2:$B$21,2,FALSE)&amp;"'!AF:AF"),MATCH($K758,INDIRECT("'"&amp;VLOOKUP($C758,ModMap!$A$2:$B$21,2,FALSE)&amp;"'!$K:$K"),0)),"")</f>
        <v/>
      </c>
      <c r="AG758" s="58" t="s">
        <v>33</v>
      </c>
      <c r="AH758" s="54" t="str">
        <f t="array" ref="AH758">IFERROR(INDEX(INDIRECT("'"&amp;VLOOKUP($C758,ModMap!$A$2:$B$21,2,FALSE)&amp;"'!AH:AH"),MATCH($K758,INDIRECT("'"&amp;VLOOKUP($C758,ModMap!$A$2:$B$21,2,FALSE)&amp;"'!$K:$K"),0)),"")</f>
        <v>Not Started</v>
      </c>
      <c r="AI758" s="54" t="str">
        <f t="array" ref="AI758">IFERROR(INDEX(INDIRECT("'"&amp;VLOOKUP($C758,ModMap!$A$2:$B$21,2,FALSE)&amp;"'!AI:AI"),MATCH($K758,INDIRECT("'"&amp;VLOOKUP($C758,ModMap!$A$2:$B$21,2,FALSE)&amp;"'!$K:$K"),0)),"")</f>
        <v>Unassigned</v>
      </c>
      <c r="AJ758" s="45" t="s">
        <v>36</v>
      </c>
      <c r="AK758" s="54" t="str">
        <f t="array" ref="AK758">IFERROR(INDEX(INDIRECT("'"&amp;VLOOKUP($C758,ModMap!$A$2:$B$21,2,FALSE)&amp;"'!AK:AK"),MATCH($K758,INDIRECT("'"&amp;VLOOKUP($C758,ModMap!$A$2:$B$21,2,FALSE)&amp;"'!$K:$K"),0)),"")</f>
        <v>N/A</v>
      </c>
      <c r="AL758" s="54" t="str">
        <f t="array" ref="AL758">IFERROR(INDEX(INDIRECT("'"&amp;VLOOKUP($C758,ModMap!$A$2:$B$21,2,FALSE)&amp;"'!AL:AL"),MATCH($K758,INDIRECT("'"&amp;VLOOKUP($C758,ModMap!$A$2:$B$21,2,FALSE)&amp;"'!$K:$K"),0)),"")</f>
        <v/>
      </c>
      <c r="AM758" s="54">
        <f t="shared" si="1"/>
        <v>2</v>
      </c>
      <c r="AN758" s="54" t="str">
        <f t="shared" si="2"/>
        <v>Not Started</v>
      </c>
      <c r="AO758" s="55" t="str">
        <f t="array" ref="AO758">IFERROR(INDEX(INDIRECT("'"&amp;VLOOKUP($C758,ModMap!$A$2:$B$21,2,FALSE)&amp;"'!AO:AO"),MATCH($K758,INDIRECT("'"&amp;VLOOKUP($C758,ModMap!$A$2:$B$21,2,FALSE)&amp;"'!$K:$K"),0)),"")</f>
        <v/>
      </c>
      <c r="AP758" s="53" t="str">
        <f t="array" ref="AP758">IFERROR(HYPERLINK("#'"&amp;VLOOKUP($C758,ModMap!$A$2:$B$21,2,FALSE)&amp;"'!V"&amp;MATCH($K758,INDIRECT("'"&amp;VLOOKUP($C758,ModMap!$A$2:$B$21,2,FALSE)&amp;"'!$K:$K"),0),"Edit on module sheet"),"")</f>
        <v>Edit on module sheet</v>
      </c>
    </row>
    <row r="759" ht="42.0" customHeight="1">
      <c r="A759" s="34">
        <v>757.0</v>
      </c>
      <c r="B759" s="34">
        <v>757.0</v>
      </c>
      <c r="C759" s="34" t="s">
        <v>133</v>
      </c>
      <c r="D759" s="35" t="s">
        <v>134</v>
      </c>
      <c r="E759" s="64" t="s">
        <v>69</v>
      </c>
      <c r="F759" s="85" t="s">
        <v>1900</v>
      </c>
      <c r="G759" s="35" t="s">
        <v>1901</v>
      </c>
      <c r="H759" s="34" t="s">
        <v>2295</v>
      </c>
      <c r="I759" s="34" t="s">
        <v>2296</v>
      </c>
      <c r="J759" s="35" t="s">
        <v>2297</v>
      </c>
      <c r="K759" s="34" t="s">
        <v>3961</v>
      </c>
      <c r="L759" s="35" t="s">
        <v>3962</v>
      </c>
      <c r="M759" s="58" t="s">
        <v>434</v>
      </c>
      <c r="N759" s="34" t="s">
        <v>1907</v>
      </c>
      <c r="O759" s="34" t="s">
        <v>1135</v>
      </c>
      <c r="P759" s="35" t="s">
        <v>2300</v>
      </c>
      <c r="Q759" s="35" t="s">
        <v>2301</v>
      </c>
      <c r="R759" s="34" t="s">
        <v>1910</v>
      </c>
      <c r="S759" s="34" t="s">
        <v>69</v>
      </c>
      <c r="T759" s="34" t="str">
        <f t="array" ref="T759">IFERROR(INDEX(INDIRECT("'"&amp;VLOOKUP($C759,ModMap!$A$2:$B$21,2,FALSE)&amp;"'!T:T"),MATCH($K759,INDIRECT("'"&amp;VLOOKUP($C759,ModMap!$A$2:$B$21,2,FALSE)&amp;"'!$K:$K"),0)),"")</f>
        <v>Unassigned</v>
      </c>
      <c r="U759" s="58" t="s">
        <v>33</v>
      </c>
      <c r="V759" s="34" t="str">
        <f t="array" ref="V759">IFERROR(INDEX(INDIRECT("'"&amp;VLOOKUP($C759,ModMap!$A$2:$B$21,2,FALSE)&amp;"'!V:V"),MATCH($K759,INDIRECT("'"&amp;VLOOKUP($C759,ModMap!$A$2:$B$21,2,FALSE)&amp;"'!$K:$K"),0)),"")</f>
        <v>Not Started</v>
      </c>
      <c r="W759" s="34" t="str">
        <f t="array" ref="W759">IFERROR(INDEX(INDIRECT("'"&amp;VLOOKUP($C759,ModMap!$A$2:$B$21,2,FALSE)&amp;"'!W:W"),MATCH($K759,INDIRECT("'"&amp;VLOOKUP($C759,ModMap!$A$2:$B$21,2,FALSE)&amp;"'!$K:$K"),0)),"")</f>
        <v>Unassigned</v>
      </c>
      <c r="X759" s="45" t="s">
        <v>36</v>
      </c>
      <c r="Y759" s="34" t="str">
        <f t="array" ref="Y759">IFERROR(INDEX(INDIRECT("'"&amp;VLOOKUP($C759,ModMap!$A$2:$B$21,2,FALSE)&amp;"'!Y:Y"),MATCH($K759,INDIRECT("'"&amp;VLOOKUP($C759,ModMap!$A$2:$B$21,2,FALSE)&amp;"'!$K:$K"),0)),"")</f>
        <v>N/A</v>
      </c>
      <c r="Z759" s="34" t="str">
        <f t="array" ref="Z759">IFERROR(INDEX(INDIRECT("'"&amp;VLOOKUP($C759,ModMap!$A$2:$B$21,2,FALSE)&amp;"'!Z:Z"),MATCH($K759,INDIRECT("'"&amp;VLOOKUP($C759,ModMap!$A$2:$B$21,2,FALSE)&amp;"'!$K:$K"),0)),"")</f>
        <v/>
      </c>
      <c r="AA759" s="45" t="s">
        <v>36</v>
      </c>
      <c r="AB759" s="34" t="str">
        <f t="array" ref="AB759">IFERROR(INDEX(INDIRECT("'"&amp;VLOOKUP($C759,ModMap!$A$2:$B$21,2,FALSE)&amp;"'!AB:AB"),MATCH($K759,INDIRECT("'"&amp;VLOOKUP($C759,ModMap!$A$2:$B$21,2,FALSE)&amp;"'!$K:$K"),0)),"")</f>
        <v>N/A</v>
      </c>
      <c r="AC759" s="34" t="str">
        <f t="array" ref="AC759">IFERROR(INDEX(INDIRECT("'"&amp;VLOOKUP($C759,ModMap!$A$2:$B$21,2,FALSE)&amp;"'!AC:AC"),MATCH($K759,INDIRECT("'"&amp;VLOOKUP($C759,ModMap!$A$2:$B$21,2,FALSE)&amp;"'!$K:$K"),0)),"")</f>
        <v/>
      </c>
      <c r="AD759" s="58" t="s">
        <v>33</v>
      </c>
      <c r="AE759" s="34" t="str">
        <f t="array" ref="AE759">IFERROR(INDEX(INDIRECT("'"&amp;VLOOKUP($C759,ModMap!$A$2:$B$21,2,FALSE)&amp;"'!AE:AE"),MATCH($K759,INDIRECT("'"&amp;VLOOKUP($C759,ModMap!$A$2:$B$21,2,FALSE)&amp;"'!$K:$K"),0)),"")</f>
        <v>Not Started</v>
      </c>
      <c r="AF759" s="34" t="str">
        <f t="array" ref="AF759">IFERROR(INDEX(INDIRECT("'"&amp;VLOOKUP($C759,ModMap!$A$2:$B$21,2,FALSE)&amp;"'!AF:AF"),MATCH($K759,INDIRECT("'"&amp;VLOOKUP($C759,ModMap!$A$2:$B$21,2,FALSE)&amp;"'!$K:$K"),0)),"")</f>
        <v>Unassigned</v>
      </c>
      <c r="AG759" s="58" t="s">
        <v>33</v>
      </c>
      <c r="AH759" s="34" t="str">
        <f t="array" ref="AH759">IFERROR(INDEX(INDIRECT("'"&amp;VLOOKUP($C759,ModMap!$A$2:$B$21,2,FALSE)&amp;"'!AH:AH"),MATCH($K759,INDIRECT("'"&amp;VLOOKUP($C759,ModMap!$A$2:$B$21,2,FALSE)&amp;"'!$K:$K"),0)),"")</f>
        <v>Not Started</v>
      </c>
      <c r="AI759" s="34" t="str">
        <f t="array" ref="AI759">IFERROR(INDEX(INDIRECT("'"&amp;VLOOKUP($C759,ModMap!$A$2:$B$21,2,FALSE)&amp;"'!AI:AI"),MATCH($K759,INDIRECT("'"&amp;VLOOKUP($C759,ModMap!$A$2:$B$21,2,FALSE)&amp;"'!$K:$K"),0)),"")</f>
        <v>Unassigned</v>
      </c>
      <c r="AJ759" s="45" t="s">
        <v>36</v>
      </c>
      <c r="AK759" s="34" t="str">
        <f t="array" ref="AK759">IFERROR(INDEX(INDIRECT("'"&amp;VLOOKUP($C759,ModMap!$A$2:$B$21,2,FALSE)&amp;"'!AK:AK"),MATCH($K759,INDIRECT("'"&amp;VLOOKUP($C759,ModMap!$A$2:$B$21,2,FALSE)&amp;"'!$K:$K"),0)),"")</f>
        <v>N/A</v>
      </c>
      <c r="AL759" s="34" t="str">
        <f t="array" ref="AL759">IFERROR(INDEX(INDIRECT("'"&amp;VLOOKUP($C759,ModMap!$A$2:$B$21,2,FALSE)&amp;"'!AL:AL"),MATCH($K759,INDIRECT("'"&amp;VLOOKUP($C759,ModMap!$A$2:$B$21,2,FALSE)&amp;"'!$K:$K"),0)),"")</f>
        <v/>
      </c>
      <c r="AM759" s="34">
        <f t="shared" si="1"/>
        <v>3</v>
      </c>
      <c r="AN759" s="34" t="str">
        <f t="shared" si="2"/>
        <v>Not Started</v>
      </c>
      <c r="AO759" s="35" t="str">
        <f t="array" ref="AO759">IFERROR(INDEX(INDIRECT("'"&amp;VLOOKUP($C759,ModMap!$A$2:$B$21,2,FALSE)&amp;"'!AO:AO"),MATCH($K759,INDIRECT("'"&amp;VLOOKUP($C759,ModMap!$A$2:$B$21,2,FALSE)&amp;"'!$K:$K"),0)),"")</f>
        <v/>
      </c>
      <c r="AP759" s="53" t="str">
        <f t="array" ref="AP759">IFERROR(HYPERLINK("#'"&amp;VLOOKUP($C759,ModMap!$A$2:$B$21,2,FALSE)&amp;"'!V"&amp;MATCH($K759,INDIRECT("'"&amp;VLOOKUP($C759,ModMap!$A$2:$B$21,2,FALSE)&amp;"'!$K:$K"),0),"Edit on module sheet"),"")</f>
        <v>Edit on module sheet</v>
      </c>
    </row>
    <row r="760" ht="42.0" customHeight="1">
      <c r="A760" s="54">
        <v>758.0</v>
      </c>
      <c r="B760" s="54">
        <v>758.0</v>
      </c>
      <c r="C760" s="54" t="s">
        <v>133</v>
      </c>
      <c r="D760" s="55" t="s">
        <v>134</v>
      </c>
      <c r="E760" s="67" t="s">
        <v>62</v>
      </c>
      <c r="F760" s="85" t="s">
        <v>1900</v>
      </c>
      <c r="G760" s="55" t="s">
        <v>1901</v>
      </c>
      <c r="H760" s="54" t="s">
        <v>2311</v>
      </c>
      <c r="I760" s="54" t="s">
        <v>2312</v>
      </c>
      <c r="J760" s="55" t="s">
        <v>2313</v>
      </c>
      <c r="K760" s="54" t="s">
        <v>2314</v>
      </c>
      <c r="L760" s="55" t="s">
        <v>2315</v>
      </c>
      <c r="M760" s="62" t="s">
        <v>200</v>
      </c>
      <c r="N760" s="54" t="s">
        <v>1907</v>
      </c>
      <c r="O760" s="54" t="s">
        <v>1135</v>
      </c>
      <c r="P760" s="55" t="s">
        <v>467</v>
      </c>
      <c r="Q760" s="55" t="s">
        <v>2316</v>
      </c>
      <c r="R760" s="54" t="s">
        <v>1910</v>
      </c>
      <c r="S760" s="54" t="s">
        <v>1911</v>
      </c>
      <c r="T760" s="54" t="str">
        <f t="array" ref="T760">IFERROR(INDEX(INDIRECT("'"&amp;VLOOKUP($C760,ModMap!$A$2:$B$21,2,FALSE)&amp;"'!T:T"),MATCH($K760,INDIRECT("'"&amp;VLOOKUP($C760,ModMap!$A$2:$B$21,2,FALSE)&amp;"'!$K:$K"),0)),"")</f>
        <v>Unassigned</v>
      </c>
      <c r="U760" s="58" t="s">
        <v>33</v>
      </c>
      <c r="V760" s="54" t="str">
        <f t="array" ref="V760">IFERROR(INDEX(INDIRECT("'"&amp;VLOOKUP($C760,ModMap!$A$2:$B$21,2,FALSE)&amp;"'!V:V"),MATCH($K760,INDIRECT("'"&amp;VLOOKUP($C760,ModMap!$A$2:$B$21,2,FALSE)&amp;"'!$K:$K"),0)),"")</f>
        <v>Not Started</v>
      </c>
      <c r="W760" s="54" t="str">
        <f t="array" ref="W760">IFERROR(INDEX(INDIRECT("'"&amp;VLOOKUP($C760,ModMap!$A$2:$B$21,2,FALSE)&amp;"'!W:W"),MATCH($K760,INDIRECT("'"&amp;VLOOKUP($C760,ModMap!$A$2:$B$21,2,FALSE)&amp;"'!$K:$K"),0)),"")</f>
        <v>Unassigned</v>
      </c>
      <c r="X760" s="45" t="s">
        <v>36</v>
      </c>
      <c r="Y760" s="54" t="str">
        <f t="array" ref="Y760">IFERROR(INDEX(INDIRECT("'"&amp;VLOOKUP($C760,ModMap!$A$2:$B$21,2,FALSE)&amp;"'!Y:Y"),MATCH($K760,INDIRECT("'"&amp;VLOOKUP($C760,ModMap!$A$2:$B$21,2,FALSE)&amp;"'!$K:$K"),0)),"")</f>
        <v>N/A</v>
      </c>
      <c r="Z760" s="54" t="str">
        <f t="array" ref="Z760">IFERROR(INDEX(INDIRECT("'"&amp;VLOOKUP($C760,ModMap!$A$2:$B$21,2,FALSE)&amp;"'!Z:Z"),MATCH($K760,INDIRECT("'"&amp;VLOOKUP($C760,ModMap!$A$2:$B$21,2,FALSE)&amp;"'!$K:$K"),0)),"")</f>
        <v/>
      </c>
      <c r="AA760" s="45" t="s">
        <v>36</v>
      </c>
      <c r="AB760" s="54" t="str">
        <f t="array" ref="AB760">IFERROR(INDEX(INDIRECT("'"&amp;VLOOKUP($C760,ModMap!$A$2:$B$21,2,FALSE)&amp;"'!AB:AB"),MATCH($K760,INDIRECT("'"&amp;VLOOKUP($C760,ModMap!$A$2:$B$21,2,FALSE)&amp;"'!$K:$K"),0)),"")</f>
        <v>N/A</v>
      </c>
      <c r="AC760" s="54" t="str">
        <f t="array" ref="AC760">IFERROR(INDEX(INDIRECT("'"&amp;VLOOKUP($C760,ModMap!$A$2:$B$21,2,FALSE)&amp;"'!AC:AC"),MATCH($K760,INDIRECT("'"&amp;VLOOKUP($C760,ModMap!$A$2:$B$21,2,FALSE)&amp;"'!$K:$K"),0)),"")</f>
        <v/>
      </c>
      <c r="AD760" s="45" t="s">
        <v>36</v>
      </c>
      <c r="AE760" s="54" t="str">
        <f t="array" ref="AE760">IFERROR(INDEX(INDIRECT("'"&amp;VLOOKUP($C760,ModMap!$A$2:$B$21,2,FALSE)&amp;"'!AE:AE"),MATCH($K760,INDIRECT("'"&amp;VLOOKUP($C760,ModMap!$A$2:$B$21,2,FALSE)&amp;"'!$K:$K"),0)),"")</f>
        <v>N/A</v>
      </c>
      <c r="AF760" s="54" t="str">
        <f t="array" ref="AF760">IFERROR(INDEX(INDIRECT("'"&amp;VLOOKUP($C760,ModMap!$A$2:$B$21,2,FALSE)&amp;"'!AF:AF"),MATCH($K760,INDIRECT("'"&amp;VLOOKUP($C760,ModMap!$A$2:$B$21,2,FALSE)&amp;"'!$K:$K"),0)),"")</f>
        <v/>
      </c>
      <c r="AG760" s="58" t="s">
        <v>33</v>
      </c>
      <c r="AH760" s="54" t="str">
        <f t="array" ref="AH760">IFERROR(INDEX(INDIRECT("'"&amp;VLOOKUP($C760,ModMap!$A$2:$B$21,2,FALSE)&amp;"'!AH:AH"),MATCH($K760,INDIRECT("'"&amp;VLOOKUP($C760,ModMap!$A$2:$B$21,2,FALSE)&amp;"'!$K:$K"),0)),"")</f>
        <v>Not Started</v>
      </c>
      <c r="AI760" s="54" t="str">
        <f t="array" ref="AI760">IFERROR(INDEX(INDIRECT("'"&amp;VLOOKUP($C760,ModMap!$A$2:$B$21,2,FALSE)&amp;"'!AI:AI"),MATCH($K760,INDIRECT("'"&amp;VLOOKUP($C760,ModMap!$A$2:$B$21,2,FALSE)&amp;"'!$K:$K"),0)),"")</f>
        <v>Unassigned</v>
      </c>
      <c r="AJ760" s="45" t="s">
        <v>36</v>
      </c>
      <c r="AK760" s="54" t="str">
        <f t="array" ref="AK760">IFERROR(INDEX(INDIRECT("'"&amp;VLOOKUP($C760,ModMap!$A$2:$B$21,2,FALSE)&amp;"'!AK:AK"),MATCH($K760,INDIRECT("'"&amp;VLOOKUP($C760,ModMap!$A$2:$B$21,2,FALSE)&amp;"'!$K:$K"),0)),"")</f>
        <v>N/A</v>
      </c>
      <c r="AL760" s="54" t="str">
        <f t="array" ref="AL760">IFERROR(INDEX(INDIRECT("'"&amp;VLOOKUP($C760,ModMap!$A$2:$B$21,2,FALSE)&amp;"'!AL:AL"),MATCH($K760,INDIRECT("'"&amp;VLOOKUP($C760,ModMap!$A$2:$B$21,2,FALSE)&amp;"'!$K:$K"),0)),"")</f>
        <v/>
      </c>
      <c r="AM760" s="54">
        <f t="shared" si="1"/>
        <v>2</v>
      </c>
      <c r="AN760" s="54" t="str">
        <f t="shared" si="2"/>
        <v>Not Started</v>
      </c>
      <c r="AO760" s="55" t="str">
        <f t="array" ref="AO760">IFERROR(INDEX(INDIRECT("'"&amp;VLOOKUP($C760,ModMap!$A$2:$B$21,2,FALSE)&amp;"'!AO:AO"),MATCH($K760,INDIRECT("'"&amp;VLOOKUP($C760,ModMap!$A$2:$B$21,2,FALSE)&amp;"'!$K:$K"),0)),"")</f>
        <v/>
      </c>
      <c r="AP760" s="53" t="str">
        <f t="array" ref="AP760">IFERROR(HYPERLINK("#'"&amp;VLOOKUP($C760,ModMap!$A$2:$B$21,2,FALSE)&amp;"'!V"&amp;MATCH($K760,INDIRECT("'"&amp;VLOOKUP($C760,ModMap!$A$2:$B$21,2,FALSE)&amp;"'!$K:$K"),0),"Edit on module sheet"),"")</f>
        <v>Edit on module sheet</v>
      </c>
    </row>
    <row r="761" ht="42.0" customHeight="1">
      <c r="A761" s="34">
        <v>759.0</v>
      </c>
      <c r="B761" s="34">
        <v>759.0</v>
      </c>
      <c r="C761" s="34" t="s">
        <v>133</v>
      </c>
      <c r="D761" s="35" t="s">
        <v>134</v>
      </c>
      <c r="E761" s="67" t="s">
        <v>62</v>
      </c>
      <c r="F761" s="85" t="s">
        <v>1900</v>
      </c>
      <c r="G761" s="35" t="s">
        <v>1901</v>
      </c>
      <c r="H761" s="34" t="s">
        <v>2311</v>
      </c>
      <c r="I761" s="34" t="s">
        <v>2312</v>
      </c>
      <c r="J761" s="35" t="s">
        <v>2313</v>
      </c>
      <c r="K761" s="34" t="s">
        <v>2321</v>
      </c>
      <c r="L761" s="35" t="s">
        <v>2322</v>
      </c>
      <c r="M761" s="62" t="s">
        <v>200</v>
      </c>
      <c r="N761" s="34" t="s">
        <v>1907</v>
      </c>
      <c r="O761" s="34" t="s">
        <v>1135</v>
      </c>
      <c r="P761" s="35" t="s">
        <v>467</v>
      </c>
      <c r="Q761" s="35" t="s">
        <v>2316</v>
      </c>
      <c r="R761" s="34" t="s">
        <v>1910</v>
      </c>
      <c r="S761" s="34" t="s">
        <v>1920</v>
      </c>
      <c r="T761" s="34" t="str">
        <f t="array" ref="T761">IFERROR(INDEX(INDIRECT("'"&amp;VLOOKUP($C761,ModMap!$A$2:$B$21,2,FALSE)&amp;"'!T:T"),MATCH($K761,INDIRECT("'"&amp;VLOOKUP($C761,ModMap!$A$2:$B$21,2,FALSE)&amp;"'!$K:$K"),0)),"")</f>
        <v>Unassigned</v>
      </c>
      <c r="U761" s="58" t="s">
        <v>33</v>
      </c>
      <c r="V761" s="34" t="str">
        <f t="array" ref="V761">IFERROR(INDEX(INDIRECT("'"&amp;VLOOKUP($C761,ModMap!$A$2:$B$21,2,FALSE)&amp;"'!V:V"),MATCH($K761,INDIRECT("'"&amp;VLOOKUP($C761,ModMap!$A$2:$B$21,2,FALSE)&amp;"'!$K:$K"),0)),"")</f>
        <v>Not Started</v>
      </c>
      <c r="W761" s="34" t="str">
        <f t="array" ref="W761">IFERROR(INDEX(INDIRECT("'"&amp;VLOOKUP($C761,ModMap!$A$2:$B$21,2,FALSE)&amp;"'!W:W"),MATCH($K761,INDIRECT("'"&amp;VLOOKUP($C761,ModMap!$A$2:$B$21,2,FALSE)&amp;"'!$K:$K"),0)),"")</f>
        <v>Unassigned</v>
      </c>
      <c r="X761" s="45" t="s">
        <v>36</v>
      </c>
      <c r="Y761" s="34" t="str">
        <f t="array" ref="Y761">IFERROR(INDEX(INDIRECT("'"&amp;VLOOKUP($C761,ModMap!$A$2:$B$21,2,FALSE)&amp;"'!Y:Y"),MATCH($K761,INDIRECT("'"&amp;VLOOKUP($C761,ModMap!$A$2:$B$21,2,FALSE)&amp;"'!$K:$K"),0)),"")</f>
        <v>N/A</v>
      </c>
      <c r="Z761" s="34" t="str">
        <f t="array" ref="Z761">IFERROR(INDEX(INDIRECT("'"&amp;VLOOKUP($C761,ModMap!$A$2:$B$21,2,FALSE)&amp;"'!Z:Z"),MATCH($K761,INDIRECT("'"&amp;VLOOKUP($C761,ModMap!$A$2:$B$21,2,FALSE)&amp;"'!$K:$K"),0)),"")</f>
        <v/>
      </c>
      <c r="AA761" s="45" t="s">
        <v>36</v>
      </c>
      <c r="AB761" s="34" t="str">
        <f t="array" ref="AB761">IFERROR(INDEX(INDIRECT("'"&amp;VLOOKUP($C761,ModMap!$A$2:$B$21,2,FALSE)&amp;"'!AB:AB"),MATCH($K761,INDIRECT("'"&amp;VLOOKUP($C761,ModMap!$A$2:$B$21,2,FALSE)&amp;"'!$K:$K"),0)),"")</f>
        <v>N/A</v>
      </c>
      <c r="AC761" s="34" t="str">
        <f t="array" ref="AC761">IFERROR(INDEX(INDIRECT("'"&amp;VLOOKUP($C761,ModMap!$A$2:$B$21,2,FALSE)&amp;"'!AC:AC"),MATCH($K761,INDIRECT("'"&amp;VLOOKUP($C761,ModMap!$A$2:$B$21,2,FALSE)&amp;"'!$K:$K"),0)),"")</f>
        <v/>
      </c>
      <c r="AD761" s="58" t="s">
        <v>33</v>
      </c>
      <c r="AE761" s="34" t="str">
        <f t="array" ref="AE761">IFERROR(INDEX(INDIRECT("'"&amp;VLOOKUP($C761,ModMap!$A$2:$B$21,2,FALSE)&amp;"'!AE:AE"),MATCH($K761,INDIRECT("'"&amp;VLOOKUP($C761,ModMap!$A$2:$B$21,2,FALSE)&amp;"'!$K:$K"),0)),"")</f>
        <v>Not Started</v>
      </c>
      <c r="AF761" s="34" t="str">
        <f t="array" ref="AF761">IFERROR(INDEX(INDIRECT("'"&amp;VLOOKUP($C761,ModMap!$A$2:$B$21,2,FALSE)&amp;"'!AF:AF"),MATCH($K761,INDIRECT("'"&amp;VLOOKUP($C761,ModMap!$A$2:$B$21,2,FALSE)&amp;"'!$K:$K"),0)),"")</f>
        <v>Unassigned</v>
      </c>
      <c r="AG761" s="58" t="s">
        <v>33</v>
      </c>
      <c r="AH761" s="34" t="str">
        <f t="array" ref="AH761">IFERROR(INDEX(INDIRECT("'"&amp;VLOOKUP($C761,ModMap!$A$2:$B$21,2,FALSE)&amp;"'!AH:AH"),MATCH($K761,INDIRECT("'"&amp;VLOOKUP($C761,ModMap!$A$2:$B$21,2,FALSE)&amp;"'!$K:$K"),0)),"")</f>
        <v>Not Started</v>
      </c>
      <c r="AI761" s="34" t="str">
        <f t="array" ref="AI761">IFERROR(INDEX(INDIRECT("'"&amp;VLOOKUP($C761,ModMap!$A$2:$B$21,2,FALSE)&amp;"'!AI:AI"),MATCH($K761,INDIRECT("'"&amp;VLOOKUP($C761,ModMap!$A$2:$B$21,2,FALSE)&amp;"'!$K:$K"),0)),"")</f>
        <v>Unassigned</v>
      </c>
      <c r="AJ761" s="45" t="s">
        <v>36</v>
      </c>
      <c r="AK761" s="34" t="str">
        <f t="array" ref="AK761">IFERROR(INDEX(INDIRECT("'"&amp;VLOOKUP($C761,ModMap!$A$2:$B$21,2,FALSE)&amp;"'!AK:AK"),MATCH($K761,INDIRECT("'"&amp;VLOOKUP($C761,ModMap!$A$2:$B$21,2,FALSE)&amp;"'!$K:$K"),0)),"")</f>
        <v>N/A</v>
      </c>
      <c r="AL761" s="34" t="str">
        <f t="array" ref="AL761">IFERROR(INDEX(INDIRECT("'"&amp;VLOOKUP($C761,ModMap!$A$2:$B$21,2,FALSE)&amp;"'!AL:AL"),MATCH($K761,INDIRECT("'"&amp;VLOOKUP($C761,ModMap!$A$2:$B$21,2,FALSE)&amp;"'!$K:$K"),0)),"")</f>
        <v/>
      </c>
      <c r="AM761" s="34">
        <f t="shared" si="1"/>
        <v>3</v>
      </c>
      <c r="AN761" s="34" t="str">
        <f t="shared" si="2"/>
        <v>Not Started</v>
      </c>
      <c r="AO761" s="35" t="str">
        <f t="array" ref="AO761">IFERROR(INDEX(INDIRECT("'"&amp;VLOOKUP($C761,ModMap!$A$2:$B$21,2,FALSE)&amp;"'!AO:AO"),MATCH($K761,INDIRECT("'"&amp;VLOOKUP($C761,ModMap!$A$2:$B$21,2,FALSE)&amp;"'!$K:$K"),0)),"")</f>
        <v/>
      </c>
      <c r="AP761" s="53" t="str">
        <f t="array" ref="AP761">IFERROR(HYPERLINK("#'"&amp;VLOOKUP($C761,ModMap!$A$2:$B$21,2,FALSE)&amp;"'!V"&amp;MATCH($K761,INDIRECT("'"&amp;VLOOKUP($C761,ModMap!$A$2:$B$21,2,FALSE)&amp;"'!$K:$K"),0),"Edit on module sheet"),"")</f>
        <v>Edit on module sheet</v>
      </c>
    </row>
    <row r="762" ht="42.0" customHeight="1">
      <c r="A762" s="54">
        <v>760.0</v>
      </c>
      <c r="B762" s="54">
        <v>760.0</v>
      </c>
      <c r="C762" s="54" t="s">
        <v>133</v>
      </c>
      <c r="D762" s="55" t="s">
        <v>134</v>
      </c>
      <c r="E762" s="67" t="s">
        <v>62</v>
      </c>
      <c r="F762" s="85" t="s">
        <v>1900</v>
      </c>
      <c r="G762" s="55" t="s">
        <v>1901</v>
      </c>
      <c r="H762" s="54" t="s">
        <v>2311</v>
      </c>
      <c r="I762" s="54" t="s">
        <v>2312</v>
      </c>
      <c r="J762" s="55" t="s">
        <v>2313</v>
      </c>
      <c r="K762" s="54" t="s">
        <v>2330</v>
      </c>
      <c r="L762" s="55" t="s">
        <v>1925</v>
      </c>
      <c r="M762" s="62" t="s">
        <v>200</v>
      </c>
      <c r="N762" s="54" t="s">
        <v>1907</v>
      </c>
      <c r="O762" s="54" t="s">
        <v>1135</v>
      </c>
      <c r="P762" s="55" t="s">
        <v>467</v>
      </c>
      <c r="Q762" s="55" t="s">
        <v>2316</v>
      </c>
      <c r="R762" s="54" t="s">
        <v>1910</v>
      </c>
      <c r="S762" s="54" t="s">
        <v>1928</v>
      </c>
      <c r="T762" s="54" t="str">
        <f t="array" ref="T762">IFERROR(INDEX(INDIRECT("'"&amp;VLOOKUP($C762,ModMap!$A$2:$B$21,2,FALSE)&amp;"'!T:T"),MATCH($K762,INDIRECT("'"&amp;VLOOKUP($C762,ModMap!$A$2:$B$21,2,FALSE)&amp;"'!$K:$K"),0)),"")</f>
        <v>Unassigned</v>
      </c>
      <c r="U762" s="58" t="s">
        <v>33</v>
      </c>
      <c r="V762" s="54" t="str">
        <f t="array" ref="V762">IFERROR(INDEX(INDIRECT("'"&amp;VLOOKUP($C762,ModMap!$A$2:$B$21,2,FALSE)&amp;"'!V:V"),MATCH($K762,INDIRECT("'"&amp;VLOOKUP($C762,ModMap!$A$2:$B$21,2,FALSE)&amp;"'!$K:$K"),0)),"")</f>
        <v>Not Started</v>
      </c>
      <c r="W762" s="54" t="str">
        <f t="array" ref="W762">IFERROR(INDEX(INDIRECT("'"&amp;VLOOKUP($C762,ModMap!$A$2:$B$21,2,FALSE)&amp;"'!W:W"),MATCH($K762,INDIRECT("'"&amp;VLOOKUP($C762,ModMap!$A$2:$B$21,2,FALSE)&amp;"'!$K:$K"),0)),"")</f>
        <v>Unassigned</v>
      </c>
      <c r="X762" s="45" t="s">
        <v>36</v>
      </c>
      <c r="Y762" s="54" t="str">
        <f t="array" ref="Y762">IFERROR(INDEX(INDIRECT("'"&amp;VLOOKUP($C762,ModMap!$A$2:$B$21,2,FALSE)&amp;"'!Y:Y"),MATCH($K762,INDIRECT("'"&amp;VLOOKUP($C762,ModMap!$A$2:$B$21,2,FALSE)&amp;"'!$K:$K"),0)),"")</f>
        <v>N/A</v>
      </c>
      <c r="Z762" s="54" t="str">
        <f t="array" ref="Z762">IFERROR(INDEX(INDIRECT("'"&amp;VLOOKUP($C762,ModMap!$A$2:$B$21,2,FALSE)&amp;"'!Z:Z"),MATCH($K762,INDIRECT("'"&amp;VLOOKUP($C762,ModMap!$A$2:$B$21,2,FALSE)&amp;"'!$K:$K"),0)),"")</f>
        <v/>
      </c>
      <c r="AA762" s="45" t="s">
        <v>36</v>
      </c>
      <c r="AB762" s="54" t="str">
        <f t="array" ref="AB762">IFERROR(INDEX(INDIRECT("'"&amp;VLOOKUP($C762,ModMap!$A$2:$B$21,2,FALSE)&amp;"'!AB:AB"),MATCH($K762,INDIRECT("'"&amp;VLOOKUP($C762,ModMap!$A$2:$B$21,2,FALSE)&amp;"'!$K:$K"),0)),"")</f>
        <v>N/A</v>
      </c>
      <c r="AC762" s="54" t="str">
        <f t="array" ref="AC762">IFERROR(INDEX(INDIRECT("'"&amp;VLOOKUP($C762,ModMap!$A$2:$B$21,2,FALSE)&amp;"'!AC:AC"),MATCH($K762,INDIRECT("'"&amp;VLOOKUP($C762,ModMap!$A$2:$B$21,2,FALSE)&amp;"'!$K:$K"),0)),"")</f>
        <v/>
      </c>
      <c r="AD762" s="45" t="s">
        <v>36</v>
      </c>
      <c r="AE762" s="54" t="str">
        <f t="array" ref="AE762">IFERROR(INDEX(INDIRECT("'"&amp;VLOOKUP($C762,ModMap!$A$2:$B$21,2,FALSE)&amp;"'!AE:AE"),MATCH($K762,INDIRECT("'"&amp;VLOOKUP($C762,ModMap!$A$2:$B$21,2,FALSE)&amp;"'!$K:$K"),0)),"")</f>
        <v>N/A</v>
      </c>
      <c r="AF762" s="54" t="str">
        <f t="array" ref="AF762">IFERROR(INDEX(INDIRECT("'"&amp;VLOOKUP($C762,ModMap!$A$2:$B$21,2,FALSE)&amp;"'!AF:AF"),MATCH($K762,INDIRECT("'"&amp;VLOOKUP($C762,ModMap!$A$2:$B$21,2,FALSE)&amp;"'!$K:$K"),0)),"")</f>
        <v/>
      </c>
      <c r="AG762" s="58" t="s">
        <v>33</v>
      </c>
      <c r="AH762" s="54" t="str">
        <f t="array" ref="AH762">IFERROR(INDEX(INDIRECT("'"&amp;VLOOKUP($C762,ModMap!$A$2:$B$21,2,FALSE)&amp;"'!AH:AH"),MATCH($K762,INDIRECT("'"&amp;VLOOKUP($C762,ModMap!$A$2:$B$21,2,FALSE)&amp;"'!$K:$K"),0)),"")</f>
        <v>Not Started</v>
      </c>
      <c r="AI762" s="54" t="str">
        <f t="array" ref="AI762">IFERROR(INDEX(INDIRECT("'"&amp;VLOOKUP($C762,ModMap!$A$2:$B$21,2,FALSE)&amp;"'!AI:AI"),MATCH($K762,INDIRECT("'"&amp;VLOOKUP($C762,ModMap!$A$2:$B$21,2,FALSE)&amp;"'!$K:$K"),0)),"")</f>
        <v>Unassigned</v>
      </c>
      <c r="AJ762" s="45" t="s">
        <v>36</v>
      </c>
      <c r="AK762" s="54" t="str">
        <f t="array" ref="AK762">IFERROR(INDEX(INDIRECT("'"&amp;VLOOKUP($C762,ModMap!$A$2:$B$21,2,FALSE)&amp;"'!AK:AK"),MATCH($K762,INDIRECT("'"&amp;VLOOKUP($C762,ModMap!$A$2:$B$21,2,FALSE)&amp;"'!$K:$K"),0)),"")</f>
        <v>N/A</v>
      </c>
      <c r="AL762" s="54" t="str">
        <f t="array" ref="AL762">IFERROR(INDEX(INDIRECT("'"&amp;VLOOKUP($C762,ModMap!$A$2:$B$21,2,FALSE)&amp;"'!AL:AL"),MATCH($K762,INDIRECT("'"&amp;VLOOKUP($C762,ModMap!$A$2:$B$21,2,FALSE)&amp;"'!$K:$K"),0)),"")</f>
        <v/>
      </c>
      <c r="AM762" s="54">
        <f t="shared" si="1"/>
        <v>2</v>
      </c>
      <c r="AN762" s="54" t="str">
        <f t="shared" si="2"/>
        <v>Not Started</v>
      </c>
      <c r="AO762" s="55" t="str">
        <f t="array" ref="AO762">IFERROR(INDEX(INDIRECT("'"&amp;VLOOKUP($C762,ModMap!$A$2:$B$21,2,FALSE)&amp;"'!AO:AO"),MATCH($K762,INDIRECT("'"&amp;VLOOKUP($C762,ModMap!$A$2:$B$21,2,FALSE)&amp;"'!$K:$K"),0)),"")</f>
        <v/>
      </c>
      <c r="AP762" s="53" t="str">
        <f t="array" ref="AP762">IFERROR(HYPERLINK("#'"&amp;VLOOKUP($C762,ModMap!$A$2:$B$21,2,FALSE)&amp;"'!V"&amp;MATCH($K762,INDIRECT("'"&amp;VLOOKUP($C762,ModMap!$A$2:$B$21,2,FALSE)&amp;"'!$K:$K"),0),"Edit on module sheet"),"")</f>
        <v>Edit on module sheet</v>
      </c>
    </row>
    <row r="763" ht="42.0" customHeight="1">
      <c r="A763" s="34">
        <v>761.0</v>
      </c>
      <c r="B763" s="34">
        <v>761.0</v>
      </c>
      <c r="C763" s="34" t="s">
        <v>133</v>
      </c>
      <c r="D763" s="35" t="s">
        <v>134</v>
      </c>
      <c r="E763" s="64" t="s">
        <v>69</v>
      </c>
      <c r="F763" s="85" t="s">
        <v>1900</v>
      </c>
      <c r="G763" s="35" t="s">
        <v>1901</v>
      </c>
      <c r="H763" s="34" t="s">
        <v>2311</v>
      </c>
      <c r="I763" s="34" t="s">
        <v>2312</v>
      </c>
      <c r="J763" s="35" t="s">
        <v>2313</v>
      </c>
      <c r="K763" s="34" t="s">
        <v>3963</v>
      </c>
      <c r="L763" s="35" t="s">
        <v>3964</v>
      </c>
      <c r="M763" s="58" t="s">
        <v>434</v>
      </c>
      <c r="N763" s="34" t="s">
        <v>1907</v>
      </c>
      <c r="O763" s="34" t="s">
        <v>1135</v>
      </c>
      <c r="P763" s="35" t="s">
        <v>467</v>
      </c>
      <c r="Q763" s="35" t="s">
        <v>2316</v>
      </c>
      <c r="R763" s="34" t="s">
        <v>1910</v>
      </c>
      <c r="S763" s="34" t="s">
        <v>69</v>
      </c>
      <c r="T763" s="34" t="str">
        <f t="array" ref="T763">IFERROR(INDEX(INDIRECT("'"&amp;VLOOKUP($C763,ModMap!$A$2:$B$21,2,FALSE)&amp;"'!T:T"),MATCH($K763,INDIRECT("'"&amp;VLOOKUP($C763,ModMap!$A$2:$B$21,2,FALSE)&amp;"'!$K:$K"),0)),"")</f>
        <v>Unassigned</v>
      </c>
      <c r="U763" s="58" t="s">
        <v>33</v>
      </c>
      <c r="V763" s="34" t="str">
        <f t="array" ref="V763">IFERROR(INDEX(INDIRECT("'"&amp;VLOOKUP($C763,ModMap!$A$2:$B$21,2,FALSE)&amp;"'!V:V"),MATCH($K763,INDIRECT("'"&amp;VLOOKUP($C763,ModMap!$A$2:$B$21,2,FALSE)&amp;"'!$K:$K"),0)),"")</f>
        <v>Not Started</v>
      </c>
      <c r="W763" s="34" t="str">
        <f t="array" ref="W763">IFERROR(INDEX(INDIRECT("'"&amp;VLOOKUP($C763,ModMap!$A$2:$B$21,2,FALSE)&amp;"'!W:W"),MATCH($K763,INDIRECT("'"&amp;VLOOKUP($C763,ModMap!$A$2:$B$21,2,FALSE)&amp;"'!$K:$K"),0)),"")</f>
        <v>Unassigned</v>
      </c>
      <c r="X763" s="45" t="s">
        <v>36</v>
      </c>
      <c r="Y763" s="34" t="str">
        <f t="array" ref="Y763">IFERROR(INDEX(INDIRECT("'"&amp;VLOOKUP($C763,ModMap!$A$2:$B$21,2,FALSE)&amp;"'!Y:Y"),MATCH($K763,INDIRECT("'"&amp;VLOOKUP($C763,ModMap!$A$2:$B$21,2,FALSE)&amp;"'!$K:$K"),0)),"")</f>
        <v>N/A</v>
      </c>
      <c r="Z763" s="34" t="str">
        <f t="array" ref="Z763">IFERROR(INDEX(INDIRECT("'"&amp;VLOOKUP($C763,ModMap!$A$2:$B$21,2,FALSE)&amp;"'!Z:Z"),MATCH($K763,INDIRECT("'"&amp;VLOOKUP($C763,ModMap!$A$2:$B$21,2,FALSE)&amp;"'!$K:$K"),0)),"")</f>
        <v/>
      </c>
      <c r="AA763" s="45" t="s">
        <v>36</v>
      </c>
      <c r="AB763" s="34" t="str">
        <f t="array" ref="AB763">IFERROR(INDEX(INDIRECT("'"&amp;VLOOKUP($C763,ModMap!$A$2:$B$21,2,FALSE)&amp;"'!AB:AB"),MATCH($K763,INDIRECT("'"&amp;VLOOKUP($C763,ModMap!$A$2:$B$21,2,FALSE)&amp;"'!$K:$K"),0)),"")</f>
        <v>N/A</v>
      </c>
      <c r="AC763" s="34" t="str">
        <f t="array" ref="AC763">IFERROR(INDEX(INDIRECT("'"&amp;VLOOKUP($C763,ModMap!$A$2:$B$21,2,FALSE)&amp;"'!AC:AC"),MATCH($K763,INDIRECT("'"&amp;VLOOKUP($C763,ModMap!$A$2:$B$21,2,FALSE)&amp;"'!$K:$K"),0)),"")</f>
        <v/>
      </c>
      <c r="AD763" s="58" t="s">
        <v>33</v>
      </c>
      <c r="AE763" s="34" t="str">
        <f t="array" ref="AE763">IFERROR(INDEX(INDIRECT("'"&amp;VLOOKUP($C763,ModMap!$A$2:$B$21,2,FALSE)&amp;"'!AE:AE"),MATCH($K763,INDIRECT("'"&amp;VLOOKUP($C763,ModMap!$A$2:$B$21,2,FALSE)&amp;"'!$K:$K"),0)),"")</f>
        <v>Not Started</v>
      </c>
      <c r="AF763" s="34" t="str">
        <f t="array" ref="AF763">IFERROR(INDEX(INDIRECT("'"&amp;VLOOKUP($C763,ModMap!$A$2:$B$21,2,FALSE)&amp;"'!AF:AF"),MATCH($K763,INDIRECT("'"&amp;VLOOKUP($C763,ModMap!$A$2:$B$21,2,FALSE)&amp;"'!$K:$K"),0)),"")</f>
        <v>Unassigned</v>
      </c>
      <c r="AG763" s="58" t="s">
        <v>33</v>
      </c>
      <c r="AH763" s="34" t="str">
        <f t="array" ref="AH763">IFERROR(INDEX(INDIRECT("'"&amp;VLOOKUP($C763,ModMap!$A$2:$B$21,2,FALSE)&amp;"'!AH:AH"),MATCH($K763,INDIRECT("'"&amp;VLOOKUP($C763,ModMap!$A$2:$B$21,2,FALSE)&amp;"'!$K:$K"),0)),"")</f>
        <v>Not Started</v>
      </c>
      <c r="AI763" s="34" t="str">
        <f t="array" ref="AI763">IFERROR(INDEX(INDIRECT("'"&amp;VLOOKUP($C763,ModMap!$A$2:$B$21,2,FALSE)&amp;"'!AI:AI"),MATCH($K763,INDIRECT("'"&amp;VLOOKUP($C763,ModMap!$A$2:$B$21,2,FALSE)&amp;"'!$K:$K"),0)),"")</f>
        <v>Unassigned</v>
      </c>
      <c r="AJ763" s="45" t="s">
        <v>36</v>
      </c>
      <c r="AK763" s="34" t="str">
        <f t="array" ref="AK763">IFERROR(INDEX(INDIRECT("'"&amp;VLOOKUP($C763,ModMap!$A$2:$B$21,2,FALSE)&amp;"'!AK:AK"),MATCH($K763,INDIRECT("'"&amp;VLOOKUP($C763,ModMap!$A$2:$B$21,2,FALSE)&amp;"'!$K:$K"),0)),"")</f>
        <v>N/A</v>
      </c>
      <c r="AL763" s="34" t="str">
        <f t="array" ref="AL763">IFERROR(INDEX(INDIRECT("'"&amp;VLOOKUP($C763,ModMap!$A$2:$B$21,2,FALSE)&amp;"'!AL:AL"),MATCH($K763,INDIRECT("'"&amp;VLOOKUP($C763,ModMap!$A$2:$B$21,2,FALSE)&amp;"'!$K:$K"),0)),"")</f>
        <v/>
      </c>
      <c r="AM763" s="34">
        <f t="shared" si="1"/>
        <v>3</v>
      </c>
      <c r="AN763" s="34" t="str">
        <f t="shared" si="2"/>
        <v>Not Started</v>
      </c>
      <c r="AO763" s="35" t="str">
        <f t="array" ref="AO763">IFERROR(INDEX(INDIRECT("'"&amp;VLOOKUP($C763,ModMap!$A$2:$B$21,2,FALSE)&amp;"'!AO:AO"),MATCH($K763,INDIRECT("'"&amp;VLOOKUP($C763,ModMap!$A$2:$B$21,2,FALSE)&amp;"'!$K:$K"),0)),"")</f>
        <v/>
      </c>
      <c r="AP763" s="53" t="str">
        <f t="array" ref="AP763">IFERROR(HYPERLINK("#'"&amp;VLOOKUP($C763,ModMap!$A$2:$B$21,2,FALSE)&amp;"'!V"&amp;MATCH($K763,INDIRECT("'"&amp;VLOOKUP($C763,ModMap!$A$2:$B$21,2,FALSE)&amp;"'!$K:$K"),0),"Edit on module sheet"),"")</f>
        <v>Edit on module sheet</v>
      </c>
    </row>
    <row r="764" ht="42.0" customHeight="1">
      <c r="A764" s="54">
        <v>762.0</v>
      </c>
      <c r="B764" s="54">
        <v>762.0</v>
      </c>
      <c r="C764" s="54" t="s">
        <v>133</v>
      </c>
      <c r="D764" s="55" t="s">
        <v>134</v>
      </c>
      <c r="E764" s="67" t="s">
        <v>62</v>
      </c>
      <c r="F764" s="85" t="s">
        <v>1900</v>
      </c>
      <c r="G764" s="55" t="s">
        <v>1901</v>
      </c>
      <c r="H764" s="54" t="s">
        <v>2333</v>
      </c>
      <c r="I764" s="54" t="s">
        <v>2334</v>
      </c>
      <c r="J764" s="55" t="s">
        <v>2335</v>
      </c>
      <c r="K764" s="54" t="s">
        <v>2336</v>
      </c>
      <c r="L764" s="55" t="s">
        <v>2337</v>
      </c>
      <c r="M764" s="62" t="s">
        <v>200</v>
      </c>
      <c r="N764" s="54" t="s">
        <v>1907</v>
      </c>
      <c r="O764" s="54" t="s">
        <v>1135</v>
      </c>
      <c r="P764" s="55" t="s">
        <v>484</v>
      </c>
      <c r="Q764" s="55" t="s">
        <v>2338</v>
      </c>
      <c r="R764" s="54" t="s">
        <v>1910</v>
      </c>
      <c r="S764" s="54" t="s">
        <v>1911</v>
      </c>
      <c r="T764" s="54" t="str">
        <f t="array" ref="T764">IFERROR(INDEX(INDIRECT("'"&amp;VLOOKUP($C764,ModMap!$A$2:$B$21,2,FALSE)&amp;"'!T:T"),MATCH($K764,INDIRECT("'"&amp;VLOOKUP($C764,ModMap!$A$2:$B$21,2,FALSE)&amp;"'!$K:$K"),0)),"")</f>
        <v>Unassigned</v>
      </c>
      <c r="U764" s="58" t="s">
        <v>33</v>
      </c>
      <c r="V764" s="54" t="str">
        <f t="array" ref="V764">IFERROR(INDEX(INDIRECT("'"&amp;VLOOKUP($C764,ModMap!$A$2:$B$21,2,FALSE)&amp;"'!V:V"),MATCH($K764,INDIRECT("'"&amp;VLOOKUP($C764,ModMap!$A$2:$B$21,2,FALSE)&amp;"'!$K:$K"),0)),"")</f>
        <v>Not Started</v>
      </c>
      <c r="W764" s="54" t="str">
        <f t="array" ref="W764">IFERROR(INDEX(INDIRECT("'"&amp;VLOOKUP($C764,ModMap!$A$2:$B$21,2,FALSE)&amp;"'!W:W"),MATCH($K764,INDIRECT("'"&amp;VLOOKUP($C764,ModMap!$A$2:$B$21,2,FALSE)&amp;"'!$K:$K"),0)),"")</f>
        <v>Unassigned</v>
      </c>
      <c r="X764" s="45" t="s">
        <v>36</v>
      </c>
      <c r="Y764" s="54" t="str">
        <f t="array" ref="Y764">IFERROR(INDEX(INDIRECT("'"&amp;VLOOKUP($C764,ModMap!$A$2:$B$21,2,FALSE)&amp;"'!Y:Y"),MATCH($K764,INDIRECT("'"&amp;VLOOKUP($C764,ModMap!$A$2:$B$21,2,FALSE)&amp;"'!$K:$K"),0)),"")</f>
        <v>N/A</v>
      </c>
      <c r="Z764" s="54" t="str">
        <f t="array" ref="Z764">IFERROR(INDEX(INDIRECT("'"&amp;VLOOKUP($C764,ModMap!$A$2:$B$21,2,FALSE)&amp;"'!Z:Z"),MATCH($K764,INDIRECT("'"&amp;VLOOKUP($C764,ModMap!$A$2:$B$21,2,FALSE)&amp;"'!$K:$K"),0)),"")</f>
        <v/>
      </c>
      <c r="AA764" s="45" t="s">
        <v>36</v>
      </c>
      <c r="AB764" s="54" t="str">
        <f t="array" ref="AB764">IFERROR(INDEX(INDIRECT("'"&amp;VLOOKUP($C764,ModMap!$A$2:$B$21,2,FALSE)&amp;"'!AB:AB"),MATCH($K764,INDIRECT("'"&amp;VLOOKUP($C764,ModMap!$A$2:$B$21,2,FALSE)&amp;"'!$K:$K"),0)),"")</f>
        <v>N/A</v>
      </c>
      <c r="AC764" s="54" t="str">
        <f t="array" ref="AC764">IFERROR(INDEX(INDIRECT("'"&amp;VLOOKUP($C764,ModMap!$A$2:$B$21,2,FALSE)&amp;"'!AC:AC"),MATCH($K764,INDIRECT("'"&amp;VLOOKUP($C764,ModMap!$A$2:$B$21,2,FALSE)&amp;"'!$K:$K"),0)),"")</f>
        <v/>
      </c>
      <c r="AD764" s="45" t="s">
        <v>36</v>
      </c>
      <c r="AE764" s="54" t="str">
        <f t="array" ref="AE764">IFERROR(INDEX(INDIRECT("'"&amp;VLOOKUP($C764,ModMap!$A$2:$B$21,2,FALSE)&amp;"'!AE:AE"),MATCH($K764,INDIRECT("'"&amp;VLOOKUP($C764,ModMap!$A$2:$B$21,2,FALSE)&amp;"'!$K:$K"),0)),"")</f>
        <v>N/A</v>
      </c>
      <c r="AF764" s="54" t="str">
        <f t="array" ref="AF764">IFERROR(INDEX(INDIRECT("'"&amp;VLOOKUP($C764,ModMap!$A$2:$B$21,2,FALSE)&amp;"'!AF:AF"),MATCH($K764,INDIRECT("'"&amp;VLOOKUP($C764,ModMap!$A$2:$B$21,2,FALSE)&amp;"'!$K:$K"),0)),"")</f>
        <v/>
      </c>
      <c r="AG764" s="58" t="s">
        <v>33</v>
      </c>
      <c r="AH764" s="54" t="str">
        <f t="array" ref="AH764">IFERROR(INDEX(INDIRECT("'"&amp;VLOOKUP($C764,ModMap!$A$2:$B$21,2,FALSE)&amp;"'!AH:AH"),MATCH($K764,INDIRECT("'"&amp;VLOOKUP($C764,ModMap!$A$2:$B$21,2,FALSE)&amp;"'!$K:$K"),0)),"")</f>
        <v>Not Started</v>
      </c>
      <c r="AI764" s="54" t="str">
        <f t="array" ref="AI764">IFERROR(INDEX(INDIRECT("'"&amp;VLOOKUP($C764,ModMap!$A$2:$B$21,2,FALSE)&amp;"'!AI:AI"),MATCH($K764,INDIRECT("'"&amp;VLOOKUP($C764,ModMap!$A$2:$B$21,2,FALSE)&amp;"'!$K:$K"),0)),"")</f>
        <v>Unassigned</v>
      </c>
      <c r="AJ764" s="45" t="s">
        <v>36</v>
      </c>
      <c r="AK764" s="54" t="str">
        <f t="array" ref="AK764">IFERROR(INDEX(INDIRECT("'"&amp;VLOOKUP($C764,ModMap!$A$2:$B$21,2,FALSE)&amp;"'!AK:AK"),MATCH($K764,INDIRECT("'"&amp;VLOOKUP($C764,ModMap!$A$2:$B$21,2,FALSE)&amp;"'!$K:$K"),0)),"")</f>
        <v>N/A</v>
      </c>
      <c r="AL764" s="54" t="str">
        <f t="array" ref="AL764">IFERROR(INDEX(INDIRECT("'"&amp;VLOOKUP($C764,ModMap!$A$2:$B$21,2,FALSE)&amp;"'!AL:AL"),MATCH($K764,INDIRECT("'"&amp;VLOOKUP($C764,ModMap!$A$2:$B$21,2,FALSE)&amp;"'!$K:$K"),0)),"")</f>
        <v/>
      </c>
      <c r="AM764" s="54">
        <f t="shared" si="1"/>
        <v>2</v>
      </c>
      <c r="AN764" s="54" t="str">
        <f t="shared" si="2"/>
        <v>Not Started</v>
      </c>
      <c r="AO764" s="55" t="str">
        <f t="array" ref="AO764">IFERROR(INDEX(INDIRECT("'"&amp;VLOOKUP($C764,ModMap!$A$2:$B$21,2,FALSE)&amp;"'!AO:AO"),MATCH($K764,INDIRECT("'"&amp;VLOOKUP($C764,ModMap!$A$2:$B$21,2,FALSE)&amp;"'!$K:$K"),0)),"")</f>
        <v/>
      </c>
      <c r="AP764" s="53" t="str">
        <f t="array" ref="AP764">IFERROR(HYPERLINK("#'"&amp;VLOOKUP($C764,ModMap!$A$2:$B$21,2,FALSE)&amp;"'!V"&amp;MATCH($K764,INDIRECT("'"&amp;VLOOKUP($C764,ModMap!$A$2:$B$21,2,FALSE)&amp;"'!$K:$K"),0),"Edit on module sheet"),"")</f>
        <v>Edit on module sheet</v>
      </c>
    </row>
    <row r="765" ht="42.0" customHeight="1">
      <c r="A765" s="34">
        <v>763.0</v>
      </c>
      <c r="B765" s="34">
        <v>763.0</v>
      </c>
      <c r="C765" s="34" t="s">
        <v>133</v>
      </c>
      <c r="D765" s="35" t="s">
        <v>134</v>
      </c>
      <c r="E765" s="67" t="s">
        <v>62</v>
      </c>
      <c r="F765" s="85" t="s">
        <v>1900</v>
      </c>
      <c r="G765" s="35" t="s">
        <v>1901</v>
      </c>
      <c r="H765" s="34" t="s">
        <v>2333</v>
      </c>
      <c r="I765" s="34" t="s">
        <v>2334</v>
      </c>
      <c r="J765" s="35" t="s">
        <v>2335</v>
      </c>
      <c r="K765" s="34" t="s">
        <v>2341</v>
      </c>
      <c r="L765" s="35" t="s">
        <v>2342</v>
      </c>
      <c r="M765" s="62" t="s">
        <v>200</v>
      </c>
      <c r="N765" s="34" t="s">
        <v>1907</v>
      </c>
      <c r="O765" s="34" t="s">
        <v>1135</v>
      </c>
      <c r="P765" s="35" t="s">
        <v>484</v>
      </c>
      <c r="Q765" s="35" t="s">
        <v>2338</v>
      </c>
      <c r="R765" s="34" t="s">
        <v>1910</v>
      </c>
      <c r="S765" s="34" t="s">
        <v>1920</v>
      </c>
      <c r="T765" s="34" t="str">
        <f t="array" ref="T765">IFERROR(INDEX(INDIRECT("'"&amp;VLOOKUP($C765,ModMap!$A$2:$B$21,2,FALSE)&amp;"'!T:T"),MATCH($K765,INDIRECT("'"&amp;VLOOKUP($C765,ModMap!$A$2:$B$21,2,FALSE)&amp;"'!$K:$K"),0)),"")</f>
        <v>Unassigned</v>
      </c>
      <c r="U765" s="58" t="s">
        <v>33</v>
      </c>
      <c r="V765" s="34" t="str">
        <f t="array" ref="V765">IFERROR(INDEX(INDIRECT("'"&amp;VLOOKUP($C765,ModMap!$A$2:$B$21,2,FALSE)&amp;"'!V:V"),MATCH($K765,INDIRECT("'"&amp;VLOOKUP($C765,ModMap!$A$2:$B$21,2,FALSE)&amp;"'!$K:$K"),0)),"")</f>
        <v>Not Started</v>
      </c>
      <c r="W765" s="34" t="str">
        <f t="array" ref="W765">IFERROR(INDEX(INDIRECT("'"&amp;VLOOKUP($C765,ModMap!$A$2:$B$21,2,FALSE)&amp;"'!W:W"),MATCH($K765,INDIRECT("'"&amp;VLOOKUP($C765,ModMap!$A$2:$B$21,2,FALSE)&amp;"'!$K:$K"),0)),"")</f>
        <v>Unassigned</v>
      </c>
      <c r="X765" s="45" t="s">
        <v>36</v>
      </c>
      <c r="Y765" s="34" t="str">
        <f t="array" ref="Y765">IFERROR(INDEX(INDIRECT("'"&amp;VLOOKUP($C765,ModMap!$A$2:$B$21,2,FALSE)&amp;"'!Y:Y"),MATCH($K765,INDIRECT("'"&amp;VLOOKUP($C765,ModMap!$A$2:$B$21,2,FALSE)&amp;"'!$K:$K"),0)),"")</f>
        <v>N/A</v>
      </c>
      <c r="Z765" s="34" t="str">
        <f t="array" ref="Z765">IFERROR(INDEX(INDIRECT("'"&amp;VLOOKUP($C765,ModMap!$A$2:$B$21,2,FALSE)&amp;"'!Z:Z"),MATCH($K765,INDIRECT("'"&amp;VLOOKUP($C765,ModMap!$A$2:$B$21,2,FALSE)&amp;"'!$K:$K"),0)),"")</f>
        <v/>
      </c>
      <c r="AA765" s="45" t="s">
        <v>36</v>
      </c>
      <c r="AB765" s="34" t="str">
        <f t="array" ref="AB765">IFERROR(INDEX(INDIRECT("'"&amp;VLOOKUP($C765,ModMap!$A$2:$B$21,2,FALSE)&amp;"'!AB:AB"),MATCH($K765,INDIRECT("'"&amp;VLOOKUP($C765,ModMap!$A$2:$B$21,2,FALSE)&amp;"'!$K:$K"),0)),"")</f>
        <v>N/A</v>
      </c>
      <c r="AC765" s="34" t="str">
        <f t="array" ref="AC765">IFERROR(INDEX(INDIRECT("'"&amp;VLOOKUP($C765,ModMap!$A$2:$B$21,2,FALSE)&amp;"'!AC:AC"),MATCH($K765,INDIRECT("'"&amp;VLOOKUP($C765,ModMap!$A$2:$B$21,2,FALSE)&amp;"'!$K:$K"),0)),"")</f>
        <v/>
      </c>
      <c r="AD765" s="58" t="s">
        <v>33</v>
      </c>
      <c r="AE765" s="34" t="str">
        <f t="array" ref="AE765">IFERROR(INDEX(INDIRECT("'"&amp;VLOOKUP($C765,ModMap!$A$2:$B$21,2,FALSE)&amp;"'!AE:AE"),MATCH($K765,INDIRECT("'"&amp;VLOOKUP($C765,ModMap!$A$2:$B$21,2,FALSE)&amp;"'!$K:$K"),0)),"")</f>
        <v>Not Started</v>
      </c>
      <c r="AF765" s="34" t="str">
        <f t="array" ref="AF765">IFERROR(INDEX(INDIRECT("'"&amp;VLOOKUP($C765,ModMap!$A$2:$B$21,2,FALSE)&amp;"'!AF:AF"),MATCH($K765,INDIRECT("'"&amp;VLOOKUP($C765,ModMap!$A$2:$B$21,2,FALSE)&amp;"'!$K:$K"),0)),"")</f>
        <v>Unassigned</v>
      </c>
      <c r="AG765" s="58" t="s">
        <v>33</v>
      </c>
      <c r="AH765" s="34" t="str">
        <f t="array" ref="AH765">IFERROR(INDEX(INDIRECT("'"&amp;VLOOKUP($C765,ModMap!$A$2:$B$21,2,FALSE)&amp;"'!AH:AH"),MATCH($K765,INDIRECT("'"&amp;VLOOKUP($C765,ModMap!$A$2:$B$21,2,FALSE)&amp;"'!$K:$K"),0)),"")</f>
        <v>Not Started</v>
      </c>
      <c r="AI765" s="34" t="str">
        <f t="array" ref="AI765">IFERROR(INDEX(INDIRECT("'"&amp;VLOOKUP($C765,ModMap!$A$2:$B$21,2,FALSE)&amp;"'!AI:AI"),MATCH($K765,INDIRECT("'"&amp;VLOOKUP($C765,ModMap!$A$2:$B$21,2,FALSE)&amp;"'!$K:$K"),0)),"")</f>
        <v>Unassigned</v>
      </c>
      <c r="AJ765" s="45" t="s">
        <v>36</v>
      </c>
      <c r="AK765" s="34" t="str">
        <f t="array" ref="AK765">IFERROR(INDEX(INDIRECT("'"&amp;VLOOKUP($C765,ModMap!$A$2:$B$21,2,FALSE)&amp;"'!AK:AK"),MATCH($K765,INDIRECT("'"&amp;VLOOKUP($C765,ModMap!$A$2:$B$21,2,FALSE)&amp;"'!$K:$K"),0)),"")</f>
        <v>N/A</v>
      </c>
      <c r="AL765" s="34" t="str">
        <f t="array" ref="AL765">IFERROR(INDEX(INDIRECT("'"&amp;VLOOKUP($C765,ModMap!$A$2:$B$21,2,FALSE)&amp;"'!AL:AL"),MATCH($K765,INDIRECT("'"&amp;VLOOKUP($C765,ModMap!$A$2:$B$21,2,FALSE)&amp;"'!$K:$K"),0)),"")</f>
        <v/>
      </c>
      <c r="AM765" s="34">
        <f t="shared" si="1"/>
        <v>3</v>
      </c>
      <c r="AN765" s="34" t="str">
        <f t="shared" si="2"/>
        <v>Not Started</v>
      </c>
      <c r="AO765" s="35" t="str">
        <f t="array" ref="AO765">IFERROR(INDEX(INDIRECT("'"&amp;VLOOKUP($C765,ModMap!$A$2:$B$21,2,FALSE)&amp;"'!AO:AO"),MATCH($K765,INDIRECT("'"&amp;VLOOKUP($C765,ModMap!$A$2:$B$21,2,FALSE)&amp;"'!$K:$K"),0)),"")</f>
        <v/>
      </c>
      <c r="AP765" s="53" t="str">
        <f t="array" ref="AP765">IFERROR(HYPERLINK("#'"&amp;VLOOKUP($C765,ModMap!$A$2:$B$21,2,FALSE)&amp;"'!V"&amp;MATCH($K765,INDIRECT("'"&amp;VLOOKUP($C765,ModMap!$A$2:$B$21,2,FALSE)&amp;"'!$K:$K"),0),"Edit on module sheet"),"")</f>
        <v>Edit on module sheet</v>
      </c>
    </row>
    <row r="766" ht="42.0" customHeight="1">
      <c r="A766" s="54">
        <v>764.0</v>
      </c>
      <c r="B766" s="54">
        <v>764.0</v>
      </c>
      <c r="C766" s="54" t="s">
        <v>133</v>
      </c>
      <c r="D766" s="55" t="s">
        <v>134</v>
      </c>
      <c r="E766" s="67" t="s">
        <v>62</v>
      </c>
      <c r="F766" s="85" t="s">
        <v>1900</v>
      </c>
      <c r="G766" s="55" t="s">
        <v>1901</v>
      </c>
      <c r="H766" s="54" t="s">
        <v>2333</v>
      </c>
      <c r="I766" s="54" t="s">
        <v>2334</v>
      </c>
      <c r="J766" s="55" t="s">
        <v>2335</v>
      </c>
      <c r="K766" s="54" t="s">
        <v>2345</v>
      </c>
      <c r="L766" s="55" t="s">
        <v>1925</v>
      </c>
      <c r="M766" s="62" t="s">
        <v>200</v>
      </c>
      <c r="N766" s="54" t="s">
        <v>1907</v>
      </c>
      <c r="O766" s="54" t="s">
        <v>1135</v>
      </c>
      <c r="P766" s="55" t="s">
        <v>484</v>
      </c>
      <c r="Q766" s="55" t="s">
        <v>2338</v>
      </c>
      <c r="R766" s="54" t="s">
        <v>1910</v>
      </c>
      <c r="S766" s="54" t="s">
        <v>1928</v>
      </c>
      <c r="T766" s="54" t="str">
        <f t="array" ref="T766">IFERROR(INDEX(INDIRECT("'"&amp;VLOOKUP($C766,ModMap!$A$2:$B$21,2,FALSE)&amp;"'!T:T"),MATCH($K766,INDIRECT("'"&amp;VLOOKUP($C766,ModMap!$A$2:$B$21,2,FALSE)&amp;"'!$K:$K"),0)),"")</f>
        <v>Unassigned</v>
      </c>
      <c r="U766" s="58" t="s">
        <v>33</v>
      </c>
      <c r="V766" s="54" t="str">
        <f t="array" ref="V766">IFERROR(INDEX(INDIRECT("'"&amp;VLOOKUP($C766,ModMap!$A$2:$B$21,2,FALSE)&amp;"'!V:V"),MATCH($K766,INDIRECT("'"&amp;VLOOKUP($C766,ModMap!$A$2:$B$21,2,FALSE)&amp;"'!$K:$K"),0)),"")</f>
        <v>Not Started</v>
      </c>
      <c r="W766" s="54" t="str">
        <f t="array" ref="W766">IFERROR(INDEX(INDIRECT("'"&amp;VLOOKUP($C766,ModMap!$A$2:$B$21,2,FALSE)&amp;"'!W:W"),MATCH($K766,INDIRECT("'"&amp;VLOOKUP($C766,ModMap!$A$2:$B$21,2,FALSE)&amp;"'!$K:$K"),0)),"")</f>
        <v>Unassigned</v>
      </c>
      <c r="X766" s="45" t="s">
        <v>36</v>
      </c>
      <c r="Y766" s="54" t="str">
        <f t="array" ref="Y766">IFERROR(INDEX(INDIRECT("'"&amp;VLOOKUP($C766,ModMap!$A$2:$B$21,2,FALSE)&amp;"'!Y:Y"),MATCH($K766,INDIRECT("'"&amp;VLOOKUP($C766,ModMap!$A$2:$B$21,2,FALSE)&amp;"'!$K:$K"),0)),"")</f>
        <v>N/A</v>
      </c>
      <c r="Z766" s="54" t="str">
        <f t="array" ref="Z766">IFERROR(INDEX(INDIRECT("'"&amp;VLOOKUP($C766,ModMap!$A$2:$B$21,2,FALSE)&amp;"'!Z:Z"),MATCH($K766,INDIRECT("'"&amp;VLOOKUP($C766,ModMap!$A$2:$B$21,2,FALSE)&amp;"'!$K:$K"),0)),"")</f>
        <v/>
      </c>
      <c r="AA766" s="45" t="s">
        <v>36</v>
      </c>
      <c r="AB766" s="54" t="str">
        <f t="array" ref="AB766">IFERROR(INDEX(INDIRECT("'"&amp;VLOOKUP($C766,ModMap!$A$2:$B$21,2,FALSE)&amp;"'!AB:AB"),MATCH($K766,INDIRECT("'"&amp;VLOOKUP($C766,ModMap!$A$2:$B$21,2,FALSE)&amp;"'!$K:$K"),0)),"")</f>
        <v>N/A</v>
      </c>
      <c r="AC766" s="54" t="str">
        <f t="array" ref="AC766">IFERROR(INDEX(INDIRECT("'"&amp;VLOOKUP($C766,ModMap!$A$2:$B$21,2,FALSE)&amp;"'!AC:AC"),MATCH($K766,INDIRECT("'"&amp;VLOOKUP($C766,ModMap!$A$2:$B$21,2,FALSE)&amp;"'!$K:$K"),0)),"")</f>
        <v/>
      </c>
      <c r="AD766" s="45" t="s">
        <v>36</v>
      </c>
      <c r="AE766" s="54" t="str">
        <f t="array" ref="AE766">IFERROR(INDEX(INDIRECT("'"&amp;VLOOKUP($C766,ModMap!$A$2:$B$21,2,FALSE)&amp;"'!AE:AE"),MATCH($K766,INDIRECT("'"&amp;VLOOKUP($C766,ModMap!$A$2:$B$21,2,FALSE)&amp;"'!$K:$K"),0)),"")</f>
        <v>N/A</v>
      </c>
      <c r="AF766" s="54" t="str">
        <f t="array" ref="AF766">IFERROR(INDEX(INDIRECT("'"&amp;VLOOKUP($C766,ModMap!$A$2:$B$21,2,FALSE)&amp;"'!AF:AF"),MATCH($K766,INDIRECT("'"&amp;VLOOKUP($C766,ModMap!$A$2:$B$21,2,FALSE)&amp;"'!$K:$K"),0)),"")</f>
        <v/>
      </c>
      <c r="AG766" s="58" t="s">
        <v>33</v>
      </c>
      <c r="AH766" s="54" t="str">
        <f t="array" ref="AH766">IFERROR(INDEX(INDIRECT("'"&amp;VLOOKUP($C766,ModMap!$A$2:$B$21,2,FALSE)&amp;"'!AH:AH"),MATCH($K766,INDIRECT("'"&amp;VLOOKUP($C766,ModMap!$A$2:$B$21,2,FALSE)&amp;"'!$K:$K"),0)),"")</f>
        <v>Not Started</v>
      </c>
      <c r="AI766" s="54" t="str">
        <f t="array" ref="AI766">IFERROR(INDEX(INDIRECT("'"&amp;VLOOKUP($C766,ModMap!$A$2:$B$21,2,FALSE)&amp;"'!AI:AI"),MATCH($K766,INDIRECT("'"&amp;VLOOKUP($C766,ModMap!$A$2:$B$21,2,FALSE)&amp;"'!$K:$K"),0)),"")</f>
        <v>Unassigned</v>
      </c>
      <c r="AJ766" s="45" t="s">
        <v>36</v>
      </c>
      <c r="AK766" s="54" t="str">
        <f t="array" ref="AK766">IFERROR(INDEX(INDIRECT("'"&amp;VLOOKUP($C766,ModMap!$A$2:$B$21,2,FALSE)&amp;"'!AK:AK"),MATCH($K766,INDIRECT("'"&amp;VLOOKUP($C766,ModMap!$A$2:$B$21,2,FALSE)&amp;"'!$K:$K"),0)),"")</f>
        <v>N/A</v>
      </c>
      <c r="AL766" s="54" t="str">
        <f t="array" ref="AL766">IFERROR(INDEX(INDIRECT("'"&amp;VLOOKUP($C766,ModMap!$A$2:$B$21,2,FALSE)&amp;"'!AL:AL"),MATCH($K766,INDIRECT("'"&amp;VLOOKUP($C766,ModMap!$A$2:$B$21,2,FALSE)&amp;"'!$K:$K"),0)),"")</f>
        <v/>
      </c>
      <c r="AM766" s="54">
        <f t="shared" si="1"/>
        <v>2</v>
      </c>
      <c r="AN766" s="54" t="str">
        <f t="shared" si="2"/>
        <v>Not Started</v>
      </c>
      <c r="AO766" s="55" t="str">
        <f t="array" ref="AO766">IFERROR(INDEX(INDIRECT("'"&amp;VLOOKUP($C766,ModMap!$A$2:$B$21,2,FALSE)&amp;"'!AO:AO"),MATCH($K766,INDIRECT("'"&amp;VLOOKUP($C766,ModMap!$A$2:$B$21,2,FALSE)&amp;"'!$K:$K"),0)),"")</f>
        <v/>
      </c>
      <c r="AP766" s="53" t="str">
        <f t="array" ref="AP766">IFERROR(HYPERLINK("#'"&amp;VLOOKUP($C766,ModMap!$A$2:$B$21,2,FALSE)&amp;"'!V"&amp;MATCH($K766,INDIRECT("'"&amp;VLOOKUP($C766,ModMap!$A$2:$B$21,2,FALSE)&amp;"'!$K:$K"),0),"Edit on module sheet"),"")</f>
        <v>Edit on module sheet</v>
      </c>
    </row>
    <row r="767" ht="42.0" customHeight="1">
      <c r="A767" s="34">
        <v>765.0</v>
      </c>
      <c r="B767" s="34">
        <v>765.0</v>
      </c>
      <c r="C767" s="34" t="s">
        <v>133</v>
      </c>
      <c r="D767" s="35" t="s">
        <v>134</v>
      </c>
      <c r="E767" s="64" t="s">
        <v>69</v>
      </c>
      <c r="F767" s="85" t="s">
        <v>1900</v>
      </c>
      <c r="G767" s="35" t="s">
        <v>1901</v>
      </c>
      <c r="H767" s="34" t="s">
        <v>2333</v>
      </c>
      <c r="I767" s="34" t="s">
        <v>2334</v>
      </c>
      <c r="J767" s="35" t="s">
        <v>2335</v>
      </c>
      <c r="K767" s="34" t="s">
        <v>3965</v>
      </c>
      <c r="L767" s="35" t="s">
        <v>3966</v>
      </c>
      <c r="M767" s="58" t="s">
        <v>434</v>
      </c>
      <c r="N767" s="34" t="s">
        <v>1907</v>
      </c>
      <c r="O767" s="34" t="s">
        <v>1135</v>
      </c>
      <c r="P767" s="35" t="s">
        <v>484</v>
      </c>
      <c r="Q767" s="35" t="s">
        <v>2338</v>
      </c>
      <c r="R767" s="34" t="s">
        <v>1910</v>
      </c>
      <c r="S767" s="34" t="s">
        <v>69</v>
      </c>
      <c r="T767" s="34" t="str">
        <f t="array" ref="T767">IFERROR(INDEX(INDIRECT("'"&amp;VLOOKUP($C767,ModMap!$A$2:$B$21,2,FALSE)&amp;"'!T:T"),MATCH($K767,INDIRECT("'"&amp;VLOOKUP($C767,ModMap!$A$2:$B$21,2,FALSE)&amp;"'!$K:$K"),0)),"")</f>
        <v>Unassigned</v>
      </c>
      <c r="U767" s="58" t="s">
        <v>33</v>
      </c>
      <c r="V767" s="34" t="str">
        <f t="array" ref="V767">IFERROR(INDEX(INDIRECT("'"&amp;VLOOKUP($C767,ModMap!$A$2:$B$21,2,FALSE)&amp;"'!V:V"),MATCH($K767,INDIRECT("'"&amp;VLOOKUP($C767,ModMap!$A$2:$B$21,2,FALSE)&amp;"'!$K:$K"),0)),"")</f>
        <v>Not Started</v>
      </c>
      <c r="W767" s="34" t="str">
        <f t="array" ref="W767">IFERROR(INDEX(INDIRECT("'"&amp;VLOOKUP($C767,ModMap!$A$2:$B$21,2,FALSE)&amp;"'!W:W"),MATCH($K767,INDIRECT("'"&amp;VLOOKUP($C767,ModMap!$A$2:$B$21,2,FALSE)&amp;"'!$K:$K"),0)),"")</f>
        <v>Unassigned</v>
      </c>
      <c r="X767" s="45" t="s">
        <v>36</v>
      </c>
      <c r="Y767" s="34" t="str">
        <f t="array" ref="Y767">IFERROR(INDEX(INDIRECT("'"&amp;VLOOKUP($C767,ModMap!$A$2:$B$21,2,FALSE)&amp;"'!Y:Y"),MATCH($K767,INDIRECT("'"&amp;VLOOKUP($C767,ModMap!$A$2:$B$21,2,FALSE)&amp;"'!$K:$K"),0)),"")</f>
        <v>N/A</v>
      </c>
      <c r="Z767" s="34" t="str">
        <f t="array" ref="Z767">IFERROR(INDEX(INDIRECT("'"&amp;VLOOKUP($C767,ModMap!$A$2:$B$21,2,FALSE)&amp;"'!Z:Z"),MATCH($K767,INDIRECT("'"&amp;VLOOKUP($C767,ModMap!$A$2:$B$21,2,FALSE)&amp;"'!$K:$K"),0)),"")</f>
        <v/>
      </c>
      <c r="AA767" s="45" t="s">
        <v>36</v>
      </c>
      <c r="AB767" s="34" t="str">
        <f t="array" ref="AB767">IFERROR(INDEX(INDIRECT("'"&amp;VLOOKUP($C767,ModMap!$A$2:$B$21,2,FALSE)&amp;"'!AB:AB"),MATCH($K767,INDIRECT("'"&amp;VLOOKUP($C767,ModMap!$A$2:$B$21,2,FALSE)&amp;"'!$K:$K"),0)),"")</f>
        <v>N/A</v>
      </c>
      <c r="AC767" s="34" t="str">
        <f t="array" ref="AC767">IFERROR(INDEX(INDIRECT("'"&amp;VLOOKUP($C767,ModMap!$A$2:$B$21,2,FALSE)&amp;"'!AC:AC"),MATCH($K767,INDIRECT("'"&amp;VLOOKUP($C767,ModMap!$A$2:$B$21,2,FALSE)&amp;"'!$K:$K"),0)),"")</f>
        <v/>
      </c>
      <c r="AD767" s="58" t="s">
        <v>33</v>
      </c>
      <c r="AE767" s="34" t="str">
        <f t="array" ref="AE767">IFERROR(INDEX(INDIRECT("'"&amp;VLOOKUP($C767,ModMap!$A$2:$B$21,2,FALSE)&amp;"'!AE:AE"),MATCH($K767,INDIRECT("'"&amp;VLOOKUP($C767,ModMap!$A$2:$B$21,2,FALSE)&amp;"'!$K:$K"),0)),"")</f>
        <v>Not Started</v>
      </c>
      <c r="AF767" s="34" t="str">
        <f t="array" ref="AF767">IFERROR(INDEX(INDIRECT("'"&amp;VLOOKUP($C767,ModMap!$A$2:$B$21,2,FALSE)&amp;"'!AF:AF"),MATCH($K767,INDIRECT("'"&amp;VLOOKUP($C767,ModMap!$A$2:$B$21,2,FALSE)&amp;"'!$K:$K"),0)),"")</f>
        <v>Unassigned</v>
      </c>
      <c r="AG767" s="58" t="s">
        <v>33</v>
      </c>
      <c r="AH767" s="34" t="str">
        <f t="array" ref="AH767">IFERROR(INDEX(INDIRECT("'"&amp;VLOOKUP($C767,ModMap!$A$2:$B$21,2,FALSE)&amp;"'!AH:AH"),MATCH($K767,INDIRECT("'"&amp;VLOOKUP($C767,ModMap!$A$2:$B$21,2,FALSE)&amp;"'!$K:$K"),0)),"")</f>
        <v>Not Started</v>
      </c>
      <c r="AI767" s="34" t="str">
        <f t="array" ref="AI767">IFERROR(INDEX(INDIRECT("'"&amp;VLOOKUP($C767,ModMap!$A$2:$B$21,2,FALSE)&amp;"'!AI:AI"),MATCH($K767,INDIRECT("'"&amp;VLOOKUP($C767,ModMap!$A$2:$B$21,2,FALSE)&amp;"'!$K:$K"),0)),"")</f>
        <v>Unassigned</v>
      </c>
      <c r="AJ767" s="45" t="s">
        <v>36</v>
      </c>
      <c r="AK767" s="34" t="str">
        <f t="array" ref="AK767">IFERROR(INDEX(INDIRECT("'"&amp;VLOOKUP($C767,ModMap!$A$2:$B$21,2,FALSE)&amp;"'!AK:AK"),MATCH($K767,INDIRECT("'"&amp;VLOOKUP($C767,ModMap!$A$2:$B$21,2,FALSE)&amp;"'!$K:$K"),0)),"")</f>
        <v>N/A</v>
      </c>
      <c r="AL767" s="34" t="str">
        <f t="array" ref="AL767">IFERROR(INDEX(INDIRECT("'"&amp;VLOOKUP($C767,ModMap!$A$2:$B$21,2,FALSE)&amp;"'!AL:AL"),MATCH($K767,INDIRECT("'"&amp;VLOOKUP($C767,ModMap!$A$2:$B$21,2,FALSE)&amp;"'!$K:$K"),0)),"")</f>
        <v/>
      </c>
      <c r="AM767" s="34">
        <f t="shared" si="1"/>
        <v>3</v>
      </c>
      <c r="AN767" s="34" t="str">
        <f t="shared" si="2"/>
        <v>Not Started</v>
      </c>
      <c r="AO767" s="35" t="str">
        <f t="array" ref="AO767">IFERROR(INDEX(INDIRECT("'"&amp;VLOOKUP($C767,ModMap!$A$2:$B$21,2,FALSE)&amp;"'!AO:AO"),MATCH($K767,INDIRECT("'"&amp;VLOOKUP($C767,ModMap!$A$2:$B$21,2,FALSE)&amp;"'!$K:$K"),0)),"")</f>
        <v/>
      </c>
      <c r="AP767" s="53" t="str">
        <f t="array" ref="AP767">IFERROR(HYPERLINK("#'"&amp;VLOOKUP($C767,ModMap!$A$2:$B$21,2,FALSE)&amp;"'!V"&amp;MATCH($K767,INDIRECT("'"&amp;VLOOKUP($C767,ModMap!$A$2:$B$21,2,FALSE)&amp;"'!$K:$K"),0),"Edit on module sheet"),"")</f>
        <v>Edit on module sheet</v>
      </c>
    </row>
    <row r="768" ht="42.0" customHeight="1">
      <c r="A768" s="54">
        <v>766.0</v>
      </c>
      <c r="B768" s="54">
        <v>766.0</v>
      </c>
      <c r="C768" s="54" t="s">
        <v>133</v>
      </c>
      <c r="D768" s="55" t="s">
        <v>134</v>
      </c>
      <c r="E768" s="67" t="s">
        <v>62</v>
      </c>
      <c r="F768" s="85" t="s">
        <v>1900</v>
      </c>
      <c r="G768" s="55" t="s">
        <v>1901</v>
      </c>
      <c r="H768" s="54" t="s">
        <v>2350</v>
      </c>
      <c r="I768" s="54" t="s">
        <v>2351</v>
      </c>
      <c r="J768" s="55" t="s">
        <v>2352</v>
      </c>
      <c r="K768" s="54" t="s">
        <v>2353</v>
      </c>
      <c r="L768" s="55" t="s">
        <v>2354</v>
      </c>
      <c r="M768" s="62" t="s">
        <v>200</v>
      </c>
      <c r="N768" s="54" t="s">
        <v>1907</v>
      </c>
      <c r="O768" s="54" t="s">
        <v>1135</v>
      </c>
      <c r="P768" s="55" t="s">
        <v>1136</v>
      </c>
      <c r="Q768" s="55" t="s">
        <v>1137</v>
      </c>
      <c r="R768" s="54" t="s">
        <v>1910</v>
      </c>
      <c r="S768" s="54" t="s">
        <v>1911</v>
      </c>
      <c r="T768" s="54" t="str">
        <f t="array" ref="T768">IFERROR(INDEX(INDIRECT("'"&amp;VLOOKUP($C768,ModMap!$A$2:$B$21,2,FALSE)&amp;"'!T:T"),MATCH($K768,INDIRECT("'"&amp;VLOOKUP($C768,ModMap!$A$2:$B$21,2,FALSE)&amp;"'!$K:$K"),0)),"")</f>
        <v>Unassigned</v>
      </c>
      <c r="U768" s="58" t="s">
        <v>33</v>
      </c>
      <c r="V768" s="54" t="str">
        <f t="array" ref="V768">IFERROR(INDEX(INDIRECT("'"&amp;VLOOKUP($C768,ModMap!$A$2:$B$21,2,FALSE)&amp;"'!V:V"),MATCH($K768,INDIRECT("'"&amp;VLOOKUP($C768,ModMap!$A$2:$B$21,2,FALSE)&amp;"'!$K:$K"),0)),"")</f>
        <v>Not Started</v>
      </c>
      <c r="W768" s="54" t="str">
        <f t="array" ref="W768">IFERROR(INDEX(INDIRECT("'"&amp;VLOOKUP($C768,ModMap!$A$2:$B$21,2,FALSE)&amp;"'!W:W"),MATCH($K768,INDIRECT("'"&amp;VLOOKUP($C768,ModMap!$A$2:$B$21,2,FALSE)&amp;"'!$K:$K"),0)),"")</f>
        <v>Unassigned</v>
      </c>
      <c r="X768" s="45" t="s">
        <v>36</v>
      </c>
      <c r="Y768" s="54" t="str">
        <f t="array" ref="Y768">IFERROR(INDEX(INDIRECT("'"&amp;VLOOKUP($C768,ModMap!$A$2:$B$21,2,FALSE)&amp;"'!Y:Y"),MATCH($K768,INDIRECT("'"&amp;VLOOKUP($C768,ModMap!$A$2:$B$21,2,FALSE)&amp;"'!$K:$K"),0)),"")</f>
        <v>N/A</v>
      </c>
      <c r="Z768" s="54" t="str">
        <f t="array" ref="Z768">IFERROR(INDEX(INDIRECT("'"&amp;VLOOKUP($C768,ModMap!$A$2:$B$21,2,FALSE)&amp;"'!Z:Z"),MATCH($K768,INDIRECT("'"&amp;VLOOKUP($C768,ModMap!$A$2:$B$21,2,FALSE)&amp;"'!$K:$K"),0)),"")</f>
        <v/>
      </c>
      <c r="AA768" s="45" t="s">
        <v>36</v>
      </c>
      <c r="AB768" s="54" t="str">
        <f t="array" ref="AB768">IFERROR(INDEX(INDIRECT("'"&amp;VLOOKUP($C768,ModMap!$A$2:$B$21,2,FALSE)&amp;"'!AB:AB"),MATCH($K768,INDIRECT("'"&amp;VLOOKUP($C768,ModMap!$A$2:$B$21,2,FALSE)&amp;"'!$K:$K"),0)),"")</f>
        <v>N/A</v>
      </c>
      <c r="AC768" s="54" t="str">
        <f t="array" ref="AC768">IFERROR(INDEX(INDIRECT("'"&amp;VLOOKUP($C768,ModMap!$A$2:$B$21,2,FALSE)&amp;"'!AC:AC"),MATCH($K768,INDIRECT("'"&amp;VLOOKUP($C768,ModMap!$A$2:$B$21,2,FALSE)&amp;"'!$K:$K"),0)),"")</f>
        <v/>
      </c>
      <c r="AD768" s="45" t="s">
        <v>36</v>
      </c>
      <c r="AE768" s="54" t="str">
        <f t="array" ref="AE768">IFERROR(INDEX(INDIRECT("'"&amp;VLOOKUP($C768,ModMap!$A$2:$B$21,2,FALSE)&amp;"'!AE:AE"),MATCH($K768,INDIRECT("'"&amp;VLOOKUP($C768,ModMap!$A$2:$B$21,2,FALSE)&amp;"'!$K:$K"),0)),"")</f>
        <v>N/A</v>
      </c>
      <c r="AF768" s="54" t="str">
        <f t="array" ref="AF768">IFERROR(INDEX(INDIRECT("'"&amp;VLOOKUP($C768,ModMap!$A$2:$B$21,2,FALSE)&amp;"'!AF:AF"),MATCH($K768,INDIRECT("'"&amp;VLOOKUP($C768,ModMap!$A$2:$B$21,2,FALSE)&amp;"'!$K:$K"),0)),"")</f>
        <v/>
      </c>
      <c r="AG768" s="58" t="s">
        <v>33</v>
      </c>
      <c r="AH768" s="54" t="str">
        <f t="array" ref="AH768">IFERROR(INDEX(INDIRECT("'"&amp;VLOOKUP($C768,ModMap!$A$2:$B$21,2,FALSE)&amp;"'!AH:AH"),MATCH($K768,INDIRECT("'"&amp;VLOOKUP($C768,ModMap!$A$2:$B$21,2,FALSE)&amp;"'!$K:$K"),0)),"")</f>
        <v>Not Started</v>
      </c>
      <c r="AI768" s="54" t="str">
        <f t="array" ref="AI768">IFERROR(INDEX(INDIRECT("'"&amp;VLOOKUP($C768,ModMap!$A$2:$B$21,2,FALSE)&amp;"'!AI:AI"),MATCH($K768,INDIRECT("'"&amp;VLOOKUP($C768,ModMap!$A$2:$B$21,2,FALSE)&amp;"'!$K:$K"),0)),"")</f>
        <v>Unassigned</v>
      </c>
      <c r="AJ768" s="45" t="s">
        <v>36</v>
      </c>
      <c r="AK768" s="54" t="str">
        <f t="array" ref="AK768">IFERROR(INDEX(INDIRECT("'"&amp;VLOOKUP($C768,ModMap!$A$2:$B$21,2,FALSE)&amp;"'!AK:AK"),MATCH($K768,INDIRECT("'"&amp;VLOOKUP($C768,ModMap!$A$2:$B$21,2,FALSE)&amp;"'!$K:$K"),0)),"")</f>
        <v>N/A</v>
      </c>
      <c r="AL768" s="54" t="str">
        <f t="array" ref="AL768">IFERROR(INDEX(INDIRECT("'"&amp;VLOOKUP($C768,ModMap!$A$2:$B$21,2,FALSE)&amp;"'!AL:AL"),MATCH($K768,INDIRECT("'"&amp;VLOOKUP($C768,ModMap!$A$2:$B$21,2,FALSE)&amp;"'!$K:$K"),0)),"")</f>
        <v/>
      </c>
      <c r="AM768" s="54">
        <f t="shared" si="1"/>
        <v>2</v>
      </c>
      <c r="AN768" s="54" t="str">
        <f t="shared" si="2"/>
        <v>Not Started</v>
      </c>
      <c r="AO768" s="55" t="str">
        <f t="array" ref="AO768">IFERROR(INDEX(INDIRECT("'"&amp;VLOOKUP($C768,ModMap!$A$2:$B$21,2,FALSE)&amp;"'!AO:AO"),MATCH($K768,INDIRECT("'"&amp;VLOOKUP($C768,ModMap!$A$2:$B$21,2,FALSE)&amp;"'!$K:$K"),0)),"")</f>
        <v/>
      </c>
      <c r="AP768" s="53" t="str">
        <f t="array" ref="AP768">IFERROR(HYPERLINK("#'"&amp;VLOOKUP($C768,ModMap!$A$2:$B$21,2,FALSE)&amp;"'!V"&amp;MATCH($K768,INDIRECT("'"&amp;VLOOKUP($C768,ModMap!$A$2:$B$21,2,FALSE)&amp;"'!$K:$K"),0),"Edit on module sheet"),"")</f>
        <v>Edit on module sheet</v>
      </c>
    </row>
    <row r="769" ht="42.0" customHeight="1">
      <c r="A769" s="34">
        <v>767.0</v>
      </c>
      <c r="B769" s="34">
        <v>767.0</v>
      </c>
      <c r="C769" s="34" t="s">
        <v>133</v>
      </c>
      <c r="D769" s="35" t="s">
        <v>134</v>
      </c>
      <c r="E769" s="67" t="s">
        <v>62</v>
      </c>
      <c r="F769" s="85" t="s">
        <v>1900</v>
      </c>
      <c r="G769" s="35" t="s">
        <v>1901</v>
      </c>
      <c r="H769" s="34" t="s">
        <v>2350</v>
      </c>
      <c r="I769" s="34" t="s">
        <v>2351</v>
      </c>
      <c r="J769" s="35" t="s">
        <v>2352</v>
      </c>
      <c r="K769" s="34" t="s">
        <v>2359</v>
      </c>
      <c r="L769" s="35" t="s">
        <v>2360</v>
      </c>
      <c r="M769" s="62" t="s">
        <v>200</v>
      </c>
      <c r="N769" s="34" t="s">
        <v>1907</v>
      </c>
      <c r="O769" s="34" t="s">
        <v>1135</v>
      </c>
      <c r="P769" s="35" t="s">
        <v>1136</v>
      </c>
      <c r="Q769" s="35" t="s">
        <v>1137</v>
      </c>
      <c r="R769" s="34" t="s">
        <v>1910</v>
      </c>
      <c r="S769" s="34" t="s">
        <v>1920</v>
      </c>
      <c r="T769" s="34" t="str">
        <f t="array" ref="T769">IFERROR(INDEX(INDIRECT("'"&amp;VLOOKUP($C769,ModMap!$A$2:$B$21,2,FALSE)&amp;"'!T:T"),MATCH($K769,INDIRECT("'"&amp;VLOOKUP($C769,ModMap!$A$2:$B$21,2,FALSE)&amp;"'!$K:$K"),0)),"")</f>
        <v>Unassigned</v>
      </c>
      <c r="U769" s="58" t="s">
        <v>33</v>
      </c>
      <c r="V769" s="34" t="str">
        <f t="array" ref="V769">IFERROR(INDEX(INDIRECT("'"&amp;VLOOKUP($C769,ModMap!$A$2:$B$21,2,FALSE)&amp;"'!V:V"),MATCH($K769,INDIRECT("'"&amp;VLOOKUP($C769,ModMap!$A$2:$B$21,2,FALSE)&amp;"'!$K:$K"),0)),"")</f>
        <v>Not Started</v>
      </c>
      <c r="W769" s="34" t="str">
        <f t="array" ref="W769">IFERROR(INDEX(INDIRECT("'"&amp;VLOOKUP($C769,ModMap!$A$2:$B$21,2,FALSE)&amp;"'!W:W"),MATCH($K769,INDIRECT("'"&amp;VLOOKUP($C769,ModMap!$A$2:$B$21,2,FALSE)&amp;"'!$K:$K"),0)),"")</f>
        <v>Unassigned</v>
      </c>
      <c r="X769" s="45" t="s">
        <v>36</v>
      </c>
      <c r="Y769" s="34" t="str">
        <f t="array" ref="Y769">IFERROR(INDEX(INDIRECT("'"&amp;VLOOKUP($C769,ModMap!$A$2:$B$21,2,FALSE)&amp;"'!Y:Y"),MATCH($K769,INDIRECT("'"&amp;VLOOKUP($C769,ModMap!$A$2:$B$21,2,FALSE)&amp;"'!$K:$K"),0)),"")</f>
        <v>N/A</v>
      </c>
      <c r="Z769" s="34" t="str">
        <f t="array" ref="Z769">IFERROR(INDEX(INDIRECT("'"&amp;VLOOKUP($C769,ModMap!$A$2:$B$21,2,FALSE)&amp;"'!Z:Z"),MATCH($K769,INDIRECT("'"&amp;VLOOKUP($C769,ModMap!$A$2:$B$21,2,FALSE)&amp;"'!$K:$K"),0)),"")</f>
        <v/>
      </c>
      <c r="AA769" s="45" t="s">
        <v>36</v>
      </c>
      <c r="AB769" s="34" t="str">
        <f t="array" ref="AB769">IFERROR(INDEX(INDIRECT("'"&amp;VLOOKUP($C769,ModMap!$A$2:$B$21,2,FALSE)&amp;"'!AB:AB"),MATCH($K769,INDIRECT("'"&amp;VLOOKUP($C769,ModMap!$A$2:$B$21,2,FALSE)&amp;"'!$K:$K"),0)),"")</f>
        <v>N/A</v>
      </c>
      <c r="AC769" s="34" t="str">
        <f t="array" ref="AC769">IFERROR(INDEX(INDIRECT("'"&amp;VLOOKUP($C769,ModMap!$A$2:$B$21,2,FALSE)&amp;"'!AC:AC"),MATCH($K769,INDIRECT("'"&amp;VLOOKUP($C769,ModMap!$A$2:$B$21,2,FALSE)&amp;"'!$K:$K"),0)),"")</f>
        <v/>
      </c>
      <c r="AD769" s="58" t="s">
        <v>33</v>
      </c>
      <c r="AE769" s="34" t="str">
        <f t="array" ref="AE769">IFERROR(INDEX(INDIRECT("'"&amp;VLOOKUP($C769,ModMap!$A$2:$B$21,2,FALSE)&amp;"'!AE:AE"),MATCH($K769,INDIRECT("'"&amp;VLOOKUP($C769,ModMap!$A$2:$B$21,2,FALSE)&amp;"'!$K:$K"),0)),"")</f>
        <v>Not Started</v>
      </c>
      <c r="AF769" s="34" t="str">
        <f t="array" ref="AF769">IFERROR(INDEX(INDIRECT("'"&amp;VLOOKUP($C769,ModMap!$A$2:$B$21,2,FALSE)&amp;"'!AF:AF"),MATCH($K769,INDIRECT("'"&amp;VLOOKUP($C769,ModMap!$A$2:$B$21,2,FALSE)&amp;"'!$K:$K"),0)),"")</f>
        <v>Unassigned</v>
      </c>
      <c r="AG769" s="58" t="s">
        <v>33</v>
      </c>
      <c r="AH769" s="34" t="str">
        <f t="array" ref="AH769">IFERROR(INDEX(INDIRECT("'"&amp;VLOOKUP($C769,ModMap!$A$2:$B$21,2,FALSE)&amp;"'!AH:AH"),MATCH($K769,INDIRECT("'"&amp;VLOOKUP($C769,ModMap!$A$2:$B$21,2,FALSE)&amp;"'!$K:$K"),0)),"")</f>
        <v>Not Started</v>
      </c>
      <c r="AI769" s="34" t="str">
        <f t="array" ref="AI769">IFERROR(INDEX(INDIRECT("'"&amp;VLOOKUP($C769,ModMap!$A$2:$B$21,2,FALSE)&amp;"'!AI:AI"),MATCH($K769,INDIRECT("'"&amp;VLOOKUP($C769,ModMap!$A$2:$B$21,2,FALSE)&amp;"'!$K:$K"),0)),"")</f>
        <v>Unassigned</v>
      </c>
      <c r="AJ769" s="45" t="s">
        <v>36</v>
      </c>
      <c r="AK769" s="34" t="str">
        <f t="array" ref="AK769">IFERROR(INDEX(INDIRECT("'"&amp;VLOOKUP($C769,ModMap!$A$2:$B$21,2,FALSE)&amp;"'!AK:AK"),MATCH($K769,INDIRECT("'"&amp;VLOOKUP($C769,ModMap!$A$2:$B$21,2,FALSE)&amp;"'!$K:$K"),0)),"")</f>
        <v>N/A</v>
      </c>
      <c r="AL769" s="34" t="str">
        <f t="array" ref="AL769">IFERROR(INDEX(INDIRECT("'"&amp;VLOOKUP($C769,ModMap!$A$2:$B$21,2,FALSE)&amp;"'!AL:AL"),MATCH($K769,INDIRECT("'"&amp;VLOOKUP($C769,ModMap!$A$2:$B$21,2,FALSE)&amp;"'!$K:$K"),0)),"")</f>
        <v/>
      </c>
      <c r="AM769" s="34">
        <f t="shared" si="1"/>
        <v>3</v>
      </c>
      <c r="AN769" s="34" t="str">
        <f t="shared" si="2"/>
        <v>Not Started</v>
      </c>
      <c r="AO769" s="35" t="str">
        <f t="array" ref="AO769">IFERROR(INDEX(INDIRECT("'"&amp;VLOOKUP($C769,ModMap!$A$2:$B$21,2,FALSE)&amp;"'!AO:AO"),MATCH($K769,INDIRECT("'"&amp;VLOOKUP($C769,ModMap!$A$2:$B$21,2,FALSE)&amp;"'!$K:$K"),0)),"")</f>
        <v/>
      </c>
      <c r="AP769" s="53" t="str">
        <f t="array" ref="AP769">IFERROR(HYPERLINK("#'"&amp;VLOOKUP($C769,ModMap!$A$2:$B$21,2,FALSE)&amp;"'!V"&amp;MATCH($K769,INDIRECT("'"&amp;VLOOKUP($C769,ModMap!$A$2:$B$21,2,FALSE)&amp;"'!$K:$K"),0),"Edit on module sheet"),"")</f>
        <v>Edit on module sheet</v>
      </c>
    </row>
    <row r="770" ht="42.0" customHeight="1">
      <c r="A770" s="54">
        <v>768.0</v>
      </c>
      <c r="B770" s="54">
        <v>768.0</v>
      </c>
      <c r="C770" s="54" t="s">
        <v>133</v>
      </c>
      <c r="D770" s="55" t="s">
        <v>134</v>
      </c>
      <c r="E770" s="67" t="s">
        <v>62</v>
      </c>
      <c r="F770" s="85" t="s">
        <v>1900</v>
      </c>
      <c r="G770" s="55" t="s">
        <v>1901</v>
      </c>
      <c r="H770" s="54" t="s">
        <v>2350</v>
      </c>
      <c r="I770" s="54" t="s">
        <v>2351</v>
      </c>
      <c r="J770" s="55" t="s">
        <v>2352</v>
      </c>
      <c r="K770" s="54" t="s">
        <v>2363</v>
      </c>
      <c r="L770" s="55" t="s">
        <v>1925</v>
      </c>
      <c r="M770" s="62" t="s">
        <v>200</v>
      </c>
      <c r="N770" s="54" t="s">
        <v>1907</v>
      </c>
      <c r="O770" s="54" t="s">
        <v>1135</v>
      </c>
      <c r="P770" s="55" t="s">
        <v>1136</v>
      </c>
      <c r="Q770" s="55" t="s">
        <v>1137</v>
      </c>
      <c r="R770" s="54" t="s">
        <v>1910</v>
      </c>
      <c r="S770" s="54" t="s">
        <v>1928</v>
      </c>
      <c r="T770" s="54" t="str">
        <f t="array" ref="T770">IFERROR(INDEX(INDIRECT("'"&amp;VLOOKUP($C770,ModMap!$A$2:$B$21,2,FALSE)&amp;"'!T:T"),MATCH($K770,INDIRECT("'"&amp;VLOOKUP($C770,ModMap!$A$2:$B$21,2,FALSE)&amp;"'!$K:$K"),0)),"")</f>
        <v>Unassigned</v>
      </c>
      <c r="U770" s="58" t="s">
        <v>33</v>
      </c>
      <c r="V770" s="54" t="str">
        <f t="array" ref="V770">IFERROR(INDEX(INDIRECT("'"&amp;VLOOKUP($C770,ModMap!$A$2:$B$21,2,FALSE)&amp;"'!V:V"),MATCH($K770,INDIRECT("'"&amp;VLOOKUP($C770,ModMap!$A$2:$B$21,2,FALSE)&amp;"'!$K:$K"),0)),"")</f>
        <v>Not Started</v>
      </c>
      <c r="W770" s="54" t="str">
        <f t="array" ref="W770">IFERROR(INDEX(INDIRECT("'"&amp;VLOOKUP($C770,ModMap!$A$2:$B$21,2,FALSE)&amp;"'!W:W"),MATCH($K770,INDIRECT("'"&amp;VLOOKUP($C770,ModMap!$A$2:$B$21,2,FALSE)&amp;"'!$K:$K"),0)),"")</f>
        <v>Unassigned</v>
      </c>
      <c r="X770" s="45" t="s">
        <v>36</v>
      </c>
      <c r="Y770" s="54" t="str">
        <f t="array" ref="Y770">IFERROR(INDEX(INDIRECT("'"&amp;VLOOKUP($C770,ModMap!$A$2:$B$21,2,FALSE)&amp;"'!Y:Y"),MATCH($K770,INDIRECT("'"&amp;VLOOKUP($C770,ModMap!$A$2:$B$21,2,FALSE)&amp;"'!$K:$K"),0)),"")</f>
        <v>N/A</v>
      </c>
      <c r="Z770" s="54" t="str">
        <f t="array" ref="Z770">IFERROR(INDEX(INDIRECT("'"&amp;VLOOKUP($C770,ModMap!$A$2:$B$21,2,FALSE)&amp;"'!Z:Z"),MATCH($K770,INDIRECT("'"&amp;VLOOKUP($C770,ModMap!$A$2:$B$21,2,FALSE)&amp;"'!$K:$K"),0)),"")</f>
        <v/>
      </c>
      <c r="AA770" s="45" t="s">
        <v>36</v>
      </c>
      <c r="AB770" s="54" t="str">
        <f t="array" ref="AB770">IFERROR(INDEX(INDIRECT("'"&amp;VLOOKUP($C770,ModMap!$A$2:$B$21,2,FALSE)&amp;"'!AB:AB"),MATCH($K770,INDIRECT("'"&amp;VLOOKUP($C770,ModMap!$A$2:$B$21,2,FALSE)&amp;"'!$K:$K"),0)),"")</f>
        <v>N/A</v>
      </c>
      <c r="AC770" s="54" t="str">
        <f t="array" ref="AC770">IFERROR(INDEX(INDIRECT("'"&amp;VLOOKUP($C770,ModMap!$A$2:$B$21,2,FALSE)&amp;"'!AC:AC"),MATCH($K770,INDIRECT("'"&amp;VLOOKUP($C770,ModMap!$A$2:$B$21,2,FALSE)&amp;"'!$K:$K"),0)),"")</f>
        <v/>
      </c>
      <c r="AD770" s="45" t="s">
        <v>36</v>
      </c>
      <c r="AE770" s="54" t="str">
        <f t="array" ref="AE770">IFERROR(INDEX(INDIRECT("'"&amp;VLOOKUP($C770,ModMap!$A$2:$B$21,2,FALSE)&amp;"'!AE:AE"),MATCH($K770,INDIRECT("'"&amp;VLOOKUP($C770,ModMap!$A$2:$B$21,2,FALSE)&amp;"'!$K:$K"),0)),"")</f>
        <v>N/A</v>
      </c>
      <c r="AF770" s="54" t="str">
        <f t="array" ref="AF770">IFERROR(INDEX(INDIRECT("'"&amp;VLOOKUP($C770,ModMap!$A$2:$B$21,2,FALSE)&amp;"'!AF:AF"),MATCH($K770,INDIRECT("'"&amp;VLOOKUP($C770,ModMap!$A$2:$B$21,2,FALSE)&amp;"'!$K:$K"),0)),"")</f>
        <v/>
      </c>
      <c r="AG770" s="58" t="s">
        <v>33</v>
      </c>
      <c r="AH770" s="54" t="str">
        <f t="array" ref="AH770">IFERROR(INDEX(INDIRECT("'"&amp;VLOOKUP($C770,ModMap!$A$2:$B$21,2,FALSE)&amp;"'!AH:AH"),MATCH($K770,INDIRECT("'"&amp;VLOOKUP($C770,ModMap!$A$2:$B$21,2,FALSE)&amp;"'!$K:$K"),0)),"")</f>
        <v>Not Started</v>
      </c>
      <c r="AI770" s="54" t="str">
        <f t="array" ref="AI770">IFERROR(INDEX(INDIRECT("'"&amp;VLOOKUP($C770,ModMap!$A$2:$B$21,2,FALSE)&amp;"'!AI:AI"),MATCH($K770,INDIRECT("'"&amp;VLOOKUP($C770,ModMap!$A$2:$B$21,2,FALSE)&amp;"'!$K:$K"),0)),"")</f>
        <v>Unassigned</v>
      </c>
      <c r="AJ770" s="45" t="s">
        <v>36</v>
      </c>
      <c r="AK770" s="54" t="str">
        <f t="array" ref="AK770">IFERROR(INDEX(INDIRECT("'"&amp;VLOOKUP($C770,ModMap!$A$2:$B$21,2,FALSE)&amp;"'!AK:AK"),MATCH($K770,INDIRECT("'"&amp;VLOOKUP($C770,ModMap!$A$2:$B$21,2,FALSE)&amp;"'!$K:$K"),0)),"")</f>
        <v>N/A</v>
      </c>
      <c r="AL770" s="54" t="str">
        <f t="array" ref="AL770">IFERROR(INDEX(INDIRECT("'"&amp;VLOOKUP($C770,ModMap!$A$2:$B$21,2,FALSE)&amp;"'!AL:AL"),MATCH($K770,INDIRECT("'"&amp;VLOOKUP($C770,ModMap!$A$2:$B$21,2,FALSE)&amp;"'!$K:$K"),0)),"")</f>
        <v/>
      </c>
      <c r="AM770" s="54">
        <f t="shared" si="1"/>
        <v>2</v>
      </c>
      <c r="AN770" s="54" t="str">
        <f t="shared" si="2"/>
        <v>Not Started</v>
      </c>
      <c r="AO770" s="55" t="str">
        <f t="array" ref="AO770">IFERROR(INDEX(INDIRECT("'"&amp;VLOOKUP($C770,ModMap!$A$2:$B$21,2,FALSE)&amp;"'!AO:AO"),MATCH($K770,INDIRECT("'"&amp;VLOOKUP($C770,ModMap!$A$2:$B$21,2,FALSE)&amp;"'!$K:$K"),0)),"")</f>
        <v/>
      </c>
      <c r="AP770" s="53" t="str">
        <f t="array" ref="AP770">IFERROR(HYPERLINK("#'"&amp;VLOOKUP($C770,ModMap!$A$2:$B$21,2,FALSE)&amp;"'!V"&amp;MATCH($K770,INDIRECT("'"&amp;VLOOKUP($C770,ModMap!$A$2:$B$21,2,FALSE)&amp;"'!$K:$K"),0),"Edit on module sheet"),"")</f>
        <v>Edit on module sheet</v>
      </c>
    </row>
    <row r="771" ht="42.0" customHeight="1">
      <c r="A771" s="34">
        <v>769.0</v>
      </c>
      <c r="B771" s="34">
        <v>769.0</v>
      </c>
      <c r="C771" s="34" t="s">
        <v>133</v>
      </c>
      <c r="D771" s="35" t="s">
        <v>134</v>
      </c>
      <c r="E771" s="64" t="s">
        <v>69</v>
      </c>
      <c r="F771" s="85" t="s">
        <v>1900</v>
      </c>
      <c r="G771" s="35" t="s">
        <v>1901</v>
      </c>
      <c r="H771" s="34" t="s">
        <v>2350</v>
      </c>
      <c r="I771" s="34" t="s">
        <v>2351</v>
      </c>
      <c r="J771" s="35" t="s">
        <v>2352</v>
      </c>
      <c r="K771" s="34" t="s">
        <v>3967</v>
      </c>
      <c r="L771" s="35" t="s">
        <v>3968</v>
      </c>
      <c r="M771" s="58" t="s">
        <v>434</v>
      </c>
      <c r="N771" s="34" t="s">
        <v>1907</v>
      </c>
      <c r="O771" s="34" t="s">
        <v>1135</v>
      </c>
      <c r="P771" s="35" t="s">
        <v>1136</v>
      </c>
      <c r="Q771" s="35" t="s">
        <v>1137</v>
      </c>
      <c r="R771" s="34" t="s">
        <v>1910</v>
      </c>
      <c r="S771" s="34" t="s">
        <v>69</v>
      </c>
      <c r="T771" s="34" t="str">
        <f t="array" ref="T771">IFERROR(INDEX(INDIRECT("'"&amp;VLOOKUP($C771,ModMap!$A$2:$B$21,2,FALSE)&amp;"'!T:T"),MATCH($K771,INDIRECT("'"&amp;VLOOKUP($C771,ModMap!$A$2:$B$21,2,FALSE)&amp;"'!$K:$K"),0)),"")</f>
        <v>Unassigned</v>
      </c>
      <c r="U771" s="58" t="s">
        <v>33</v>
      </c>
      <c r="V771" s="34" t="str">
        <f t="array" ref="V771">IFERROR(INDEX(INDIRECT("'"&amp;VLOOKUP($C771,ModMap!$A$2:$B$21,2,FALSE)&amp;"'!V:V"),MATCH($K771,INDIRECT("'"&amp;VLOOKUP($C771,ModMap!$A$2:$B$21,2,FALSE)&amp;"'!$K:$K"),0)),"")</f>
        <v>Not Started</v>
      </c>
      <c r="W771" s="34" t="str">
        <f t="array" ref="W771">IFERROR(INDEX(INDIRECT("'"&amp;VLOOKUP($C771,ModMap!$A$2:$B$21,2,FALSE)&amp;"'!W:W"),MATCH($K771,INDIRECT("'"&amp;VLOOKUP($C771,ModMap!$A$2:$B$21,2,FALSE)&amp;"'!$K:$K"),0)),"")</f>
        <v>Unassigned</v>
      </c>
      <c r="X771" s="45" t="s">
        <v>36</v>
      </c>
      <c r="Y771" s="34" t="str">
        <f t="array" ref="Y771">IFERROR(INDEX(INDIRECT("'"&amp;VLOOKUP($C771,ModMap!$A$2:$B$21,2,FALSE)&amp;"'!Y:Y"),MATCH($K771,INDIRECT("'"&amp;VLOOKUP($C771,ModMap!$A$2:$B$21,2,FALSE)&amp;"'!$K:$K"),0)),"")</f>
        <v>N/A</v>
      </c>
      <c r="Z771" s="34" t="str">
        <f t="array" ref="Z771">IFERROR(INDEX(INDIRECT("'"&amp;VLOOKUP($C771,ModMap!$A$2:$B$21,2,FALSE)&amp;"'!Z:Z"),MATCH($K771,INDIRECT("'"&amp;VLOOKUP($C771,ModMap!$A$2:$B$21,2,FALSE)&amp;"'!$K:$K"),0)),"")</f>
        <v/>
      </c>
      <c r="AA771" s="45" t="s">
        <v>36</v>
      </c>
      <c r="AB771" s="34" t="str">
        <f t="array" ref="AB771">IFERROR(INDEX(INDIRECT("'"&amp;VLOOKUP($C771,ModMap!$A$2:$B$21,2,FALSE)&amp;"'!AB:AB"),MATCH($K771,INDIRECT("'"&amp;VLOOKUP($C771,ModMap!$A$2:$B$21,2,FALSE)&amp;"'!$K:$K"),0)),"")</f>
        <v>N/A</v>
      </c>
      <c r="AC771" s="34" t="str">
        <f t="array" ref="AC771">IFERROR(INDEX(INDIRECT("'"&amp;VLOOKUP($C771,ModMap!$A$2:$B$21,2,FALSE)&amp;"'!AC:AC"),MATCH($K771,INDIRECT("'"&amp;VLOOKUP($C771,ModMap!$A$2:$B$21,2,FALSE)&amp;"'!$K:$K"),0)),"")</f>
        <v/>
      </c>
      <c r="AD771" s="58" t="s">
        <v>33</v>
      </c>
      <c r="AE771" s="34" t="str">
        <f t="array" ref="AE771">IFERROR(INDEX(INDIRECT("'"&amp;VLOOKUP($C771,ModMap!$A$2:$B$21,2,FALSE)&amp;"'!AE:AE"),MATCH($K771,INDIRECT("'"&amp;VLOOKUP($C771,ModMap!$A$2:$B$21,2,FALSE)&amp;"'!$K:$K"),0)),"")</f>
        <v>Not Started</v>
      </c>
      <c r="AF771" s="34" t="str">
        <f t="array" ref="AF771">IFERROR(INDEX(INDIRECT("'"&amp;VLOOKUP($C771,ModMap!$A$2:$B$21,2,FALSE)&amp;"'!AF:AF"),MATCH($K771,INDIRECT("'"&amp;VLOOKUP($C771,ModMap!$A$2:$B$21,2,FALSE)&amp;"'!$K:$K"),0)),"")</f>
        <v>Unassigned</v>
      </c>
      <c r="AG771" s="58" t="s">
        <v>33</v>
      </c>
      <c r="AH771" s="34" t="str">
        <f t="array" ref="AH771">IFERROR(INDEX(INDIRECT("'"&amp;VLOOKUP($C771,ModMap!$A$2:$B$21,2,FALSE)&amp;"'!AH:AH"),MATCH($K771,INDIRECT("'"&amp;VLOOKUP($C771,ModMap!$A$2:$B$21,2,FALSE)&amp;"'!$K:$K"),0)),"")</f>
        <v>Not Started</v>
      </c>
      <c r="AI771" s="34" t="str">
        <f t="array" ref="AI771">IFERROR(INDEX(INDIRECT("'"&amp;VLOOKUP($C771,ModMap!$A$2:$B$21,2,FALSE)&amp;"'!AI:AI"),MATCH($K771,INDIRECT("'"&amp;VLOOKUP($C771,ModMap!$A$2:$B$21,2,FALSE)&amp;"'!$K:$K"),0)),"")</f>
        <v>Unassigned</v>
      </c>
      <c r="AJ771" s="45" t="s">
        <v>36</v>
      </c>
      <c r="AK771" s="34" t="str">
        <f t="array" ref="AK771">IFERROR(INDEX(INDIRECT("'"&amp;VLOOKUP($C771,ModMap!$A$2:$B$21,2,FALSE)&amp;"'!AK:AK"),MATCH($K771,INDIRECT("'"&amp;VLOOKUP($C771,ModMap!$A$2:$B$21,2,FALSE)&amp;"'!$K:$K"),0)),"")</f>
        <v>N/A</v>
      </c>
      <c r="AL771" s="34" t="str">
        <f t="array" ref="AL771">IFERROR(INDEX(INDIRECT("'"&amp;VLOOKUP($C771,ModMap!$A$2:$B$21,2,FALSE)&amp;"'!AL:AL"),MATCH($K771,INDIRECT("'"&amp;VLOOKUP($C771,ModMap!$A$2:$B$21,2,FALSE)&amp;"'!$K:$K"),0)),"")</f>
        <v/>
      </c>
      <c r="AM771" s="34">
        <f t="shared" si="1"/>
        <v>3</v>
      </c>
      <c r="AN771" s="34" t="str">
        <f t="shared" si="2"/>
        <v>Not Started</v>
      </c>
      <c r="AO771" s="35" t="str">
        <f t="array" ref="AO771">IFERROR(INDEX(INDIRECT("'"&amp;VLOOKUP($C771,ModMap!$A$2:$B$21,2,FALSE)&amp;"'!AO:AO"),MATCH($K771,INDIRECT("'"&amp;VLOOKUP($C771,ModMap!$A$2:$B$21,2,FALSE)&amp;"'!$K:$K"),0)),"")</f>
        <v/>
      </c>
      <c r="AP771" s="53" t="str">
        <f t="array" ref="AP771">IFERROR(HYPERLINK("#'"&amp;VLOOKUP($C771,ModMap!$A$2:$B$21,2,FALSE)&amp;"'!V"&amp;MATCH($K771,INDIRECT("'"&amp;VLOOKUP($C771,ModMap!$A$2:$B$21,2,FALSE)&amp;"'!$K:$K"),0),"Edit on module sheet"),"")</f>
        <v>Edit on module sheet</v>
      </c>
    </row>
    <row r="772" ht="42.0" customHeight="1">
      <c r="A772" s="54">
        <v>770.0</v>
      </c>
      <c r="B772" s="54">
        <v>770.0</v>
      </c>
      <c r="C772" s="54" t="s">
        <v>133</v>
      </c>
      <c r="D772" s="55" t="s">
        <v>134</v>
      </c>
      <c r="E772" s="67" t="s">
        <v>62</v>
      </c>
      <c r="F772" s="85" t="s">
        <v>1900</v>
      </c>
      <c r="G772" s="55" t="s">
        <v>1901</v>
      </c>
      <c r="H772" s="54" t="s">
        <v>2370</v>
      </c>
      <c r="I772" s="54" t="s">
        <v>2371</v>
      </c>
      <c r="J772" s="55" t="s">
        <v>2372</v>
      </c>
      <c r="K772" s="54" t="s">
        <v>2373</v>
      </c>
      <c r="L772" s="55" t="s">
        <v>2374</v>
      </c>
      <c r="M772" s="62" t="s">
        <v>200</v>
      </c>
      <c r="N772" s="54" t="s">
        <v>1907</v>
      </c>
      <c r="O772" s="54" t="s">
        <v>1135</v>
      </c>
      <c r="P772" s="55" t="s">
        <v>2375</v>
      </c>
      <c r="Q772" s="55" t="s">
        <v>2376</v>
      </c>
      <c r="R772" s="54" t="s">
        <v>1910</v>
      </c>
      <c r="S772" s="54" t="s">
        <v>1911</v>
      </c>
      <c r="T772" s="54" t="str">
        <f t="array" ref="T772">IFERROR(INDEX(INDIRECT("'"&amp;VLOOKUP($C772,ModMap!$A$2:$B$21,2,FALSE)&amp;"'!T:T"),MATCH($K772,INDIRECT("'"&amp;VLOOKUP($C772,ModMap!$A$2:$B$21,2,FALSE)&amp;"'!$K:$K"),0)),"")</f>
        <v>Unassigned</v>
      </c>
      <c r="U772" s="58" t="s">
        <v>33</v>
      </c>
      <c r="V772" s="54" t="str">
        <f t="array" ref="V772">IFERROR(INDEX(INDIRECT("'"&amp;VLOOKUP($C772,ModMap!$A$2:$B$21,2,FALSE)&amp;"'!V:V"),MATCH($K772,INDIRECT("'"&amp;VLOOKUP($C772,ModMap!$A$2:$B$21,2,FALSE)&amp;"'!$K:$K"),0)),"")</f>
        <v>Not Started</v>
      </c>
      <c r="W772" s="54" t="str">
        <f t="array" ref="W772">IFERROR(INDEX(INDIRECT("'"&amp;VLOOKUP($C772,ModMap!$A$2:$B$21,2,FALSE)&amp;"'!W:W"),MATCH($K772,INDIRECT("'"&amp;VLOOKUP($C772,ModMap!$A$2:$B$21,2,FALSE)&amp;"'!$K:$K"),0)),"")</f>
        <v>Unassigned</v>
      </c>
      <c r="X772" s="45" t="s">
        <v>36</v>
      </c>
      <c r="Y772" s="54" t="str">
        <f t="array" ref="Y772">IFERROR(INDEX(INDIRECT("'"&amp;VLOOKUP($C772,ModMap!$A$2:$B$21,2,FALSE)&amp;"'!Y:Y"),MATCH($K772,INDIRECT("'"&amp;VLOOKUP($C772,ModMap!$A$2:$B$21,2,FALSE)&amp;"'!$K:$K"),0)),"")</f>
        <v>N/A</v>
      </c>
      <c r="Z772" s="54" t="str">
        <f t="array" ref="Z772">IFERROR(INDEX(INDIRECT("'"&amp;VLOOKUP($C772,ModMap!$A$2:$B$21,2,FALSE)&amp;"'!Z:Z"),MATCH($K772,INDIRECT("'"&amp;VLOOKUP($C772,ModMap!$A$2:$B$21,2,FALSE)&amp;"'!$K:$K"),0)),"")</f>
        <v/>
      </c>
      <c r="AA772" s="45" t="s">
        <v>36</v>
      </c>
      <c r="AB772" s="54" t="str">
        <f t="array" ref="AB772">IFERROR(INDEX(INDIRECT("'"&amp;VLOOKUP($C772,ModMap!$A$2:$B$21,2,FALSE)&amp;"'!AB:AB"),MATCH($K772,INDIRECT("'"&amp;VLOOKUP($C772,ModMap!$A$2:$B$21,2,FALSE)&amp;"'!$K:$K"),0)),"")</f>
        <v>N/A</v>
      </c>
      <c r="AC772" s="54" t="str">
        <f t="array" ref="AC772">IFERROR(INDEX(INDIRECT("'"&amp;VLOOKUP($C772,ModMap!$A$2:$B$21,2,FALSE)&amp;"'!AC:AC"),MATCH($K772,INDIRECT("'"&amp;VLOOKUP($C772,ModMap!$A$2:$B$21,2,FALSE)&amp;"'!$K:$K"),0)),"")</f>
        <v/>
      </c>
      <c r="AD772" s="45" t="s">
        <v>36</v>
      </c>
      <c r="AE772" s="54" t="str">
        <f t="array" ref="AE772">IFERROR(INDEX(INDIRECT("'"&amp;VLOOKUP($C772,ModMap!$A$2:$B$21,2,FALSE)&amp;"'!AE:AE"),MATCH($K772,INDIRECT("'"&amp;VLOOKUP($C772,ModMap!$A$2:$B$21,2,FALSE)&amp;"'!$K:$K"),0)),"")</f>
        <v>N/A</v>
      </c>
      <c r="AF772" s="54" t="str">
        <f t="array" ref="AF772">IFERROR(INDEX(INDIRECT("'"&amp;VLOOKUP($C772,ModMap!$A$2:$B$21,2,FALSE)&amp;"'!AF:AF"),MATCH($K772,INDIRECT("'"&amp;VLOOKUP($C772,ModMap!$A$2:$B$21,2,FALSE)&amp;"'!$K:$K"),0)),"")</f>
        <v/>
      </c>
      <c r="AG772" s="58" t="s">
        <v>33</v>
      </c>
      <c r="AH772" s="54" t="str">
        <f t="array" ref="AH772">IFERROR(INDEX(INDIRECT("'"&amp;VLOOKUP($C772,ModMap!$A$2:$B$21,2,FALSE)&amp;"'!AH:AH"),MATCH($K772,INDIRECT("'"&amp;VLOOKUP($C772,ModMap!$A$2:$B$21,2,FALSE)&amp;"'!$K:$K"),0)),"")</f>
        <v>Not Started</v>
      </c>
      <c r="AI772" s="54" t="str">
        <f t="array" ref="AI772">IFERROR(INDEX(INDIRECT("'"&amp;VLOOKUP($C772,ModMap!$A$2:$B$21,2,FALSE)&amp;"'!AI:AI"),MATCH($K772,INDIRECT("'"&amp;VLOOKUP($C772,ModMap!$A$2:$B$21,2,FALSE)&amp;"'!$K:$K"),0)),"")</f>
        <v>Unassigned</v>
      </c>
      <c r="AJ772" s="45" t="s">
        <v>36</v>
      </c>
      <c r="AK772" s="54" t="str">
        <f t="array" ref="AK772">IFERROR(INDEX(INDIRECT("'"&amp;VLOOKUP($C772,ModMap!$A$2:$B$21,2,FALSE)&amp;"'!AK:AK"),MATCH($K772,INDIRECT("'"&amp;VLOOKUP($C772,ModMap!$A$2:$B$21,2,FALSE)&amp;"'!$K:$K"),0)),"")</f>
        <v>N/A</v>
      </c>
      <c r="AL772" s="54" t="str">
        <f t="array" ref="AL772">IFERROR(INDEX(INDIRECT("'"&amp;VLOOKUP($C772,ModMap!$A$2:$B$21,2,FALSE)&amp;"'!AL:AL"),MATCH($K772,INDIRECT("'"&amp;VLOOKUP($C772,ModMap!$A$2:$B$21,2,FALSE)&amp;"'!$K:$K"),0)),"")</f>
        <v/>
      </c>
      <c r="AM772" s="54">
        <f t="shared" si="1"/>
        <v>2</v>
      </c>
      <c r="AN772" s="54" t="str">
        <f t="shared" si="2"/>
        <v>Not Started</v>
      </c>
      <c r="AO772" s="55" t="str">
        <f t="array" ref="AO772">IFERROR(INDEX(INDIRECT("'"&amp;VLOOKUP($C772,ModMap!$A$2:$B$21,2,FALSE)&amp;"'!AO:AO"),MATCH($K772,INDIRECT("'"&amp;VLOOKUP($C772,ModMap!$A$2:$B$21,2,FALSE)&amp;"'!$K:$K"),0)),"")</f>
        <v/>
      </c>
      <c r="AP772" s="53" t="str">
        <f t="array" ref="AP772">IFERROR(HYPERLINK("#'"&amp;VLOOKUP($C772,ModMap!$A$2:$B$21,2,FALSE)&amp;"'!V"&amp;MATCH($K772,INDIRECT("'"&amp;VLOOKUP($C772,ModMap!$A$2:$B$21,2,FALSE)&amp;"'!$K:$K"),0),"Edit on module sheet"),"")</f>
        <v>Edit on module sheet</v>
      </c>
    </row>
    <row r="773" ht="42.0" customHeight="1">
      <c r="A773" s="34">
        <v>771.0</v>
      </c>
      <c r="B773" s="34">
        <v>771.0</v>
      </c>
      <c r="C773" s="34" t="s">
        <v>133</v>
      </c>
      <c r="D773" s="35" t="s">
        <v>134</v>
      </c>
      <c r="E773" s="67" t="s">
        <v>62</v>
      </c>
      <c r="F773" s="85" t="s">
        <v>1900</v>
      </c>
      <c r="G773" s="35" t="s">
        <v>1901</v>
      </c>
      <c r="H773" s="34" t="s">
        <v>2370</v>
      </c>
      <c r="I773" s="34" t="s">
        <v>2371</v>
      </c>
      <c r="J773" s="35" t="s">
        <v>2372</v>
      </c>
      <c r="K773" s="34" t="s">
        <v>2383</v>
      </c>
      <c r="L773" s="35" t="s">
        <v>2384</v>
      </c>
      <c r="M773" s="62" t="s">
        <v>200</v>
      </c>
      <c r="N773" s="34" t="s">
        <v>1907</v>
      </c>
      <c r="O773" s="34" t="s">
        <v>1135</v>
      </c>
      <c r="P773" s="35" t="s">
        <v>2375</v>
      </c>
      <c r="Q773" s="35" t="s">
        <v>2376</v>
      </c>
      <c r="R773" s="34" t="s">
        <v>1910</v>
      </c>
      <c r="S773" s="34" t="s">
        <v>1920</v>
      </c>
      <c r="T773" s="34" t="str">
        <f t="array" ref="T773">IFERROR(INDEX(INDIRECT("'"&amp;VLOOKUP($C773,ModMap!$A$2:$B$21,2,FALSE)&amp;"'!T:T"),MATCH($K773,INDIRECT("'"&amp;VLOOKUP($C773,ModMap!$A$2:$B$21,2,FALSE)&amp;"'!$K:$K"),0)),"")</f>
        <v>Unassigned</v>
      </c>
      <c r="U773" s="58" t="s">
        <v>33</v>
      </c>
      <c r="V773" s="34" t="str">
        <f t="array" ref="V773">IFERROR(INDEX(INDIRECT("'"&amp;VLOOKUP($C773,ModMap!$A$2:$B$21,2,FALSE)&amp;"'!V:V"),MATCH($K773,INDIRECT("'"&amp;VLOOKUP($C773,ModMap!$A$2:$B$21,2,FALSE)&amp;"'!$K:$K"),0)),"")</f>
        <v>Not Started</v>
      </c>
      <c r="W773" s="34" t="str">
        <f t="array" ref="W773">IFERROR(INDEX(INDIRECT("'"&amp;VLOOKUP($C773,ModMap!$A$2:$B$21,2,FALSE)&amp;"'!W:W"),MATCH($K773,INDIRECT("'"&amp;VLOOKUP($C773,ModMap!$A$2:$B$21,2,FALSE)&amp;"'!$K:$K"),0)),"")</f>
        <v>Unassigned</v>
      </c>
      <c r="X773" s="45" t="s">
        <v>36</v>
      </c>
      <c r="Y773" s="34" t="str">
        <f t="array" ref="Y773">IFERROR(INDEX(INDIRECT("'"&amp;VLOOKUP($C773,ModMap!$A$2:$B$21,2,FALSE)&amp;"'!Y:Y"),MATCH($K773,INDIRECT("'"&amp;VLOOKUP($C773,ModMap!$A$2:$B$21,2,FALSE)&amp;"'!$K:$K"),0)),"")</f>
        <v>N/A</v>
      </c>
      <c r="Z773" s="34" t="str">
        <f t="array" ref="Z773">IFERROR(INDEX(INDIRECT("'"&amp;VLOOKUP($C773,ModMap!$A$2:$B$21,2,FALSE)&amp;"'!Z:Z"),MATCH($K773,INDIRECT("'"&amp;VLOOKUP($C773,ModMap!$A$2:$B$21,2,FALSE)&amp;"'!$K:$K"),0)),"")</f>
        <v/>
      </c>
      <c r="AA773" s="45" t="s">
        <v>36</v>
      </c>
      <c r="AB773" s="34" t="str">
        <f t="array" ref="AB773">IFERROR(INDEX(INDIRECT("'"&amp;VLOOKUP($C773,ModMap!$A$2:$B$21,2,FALSE)&amp;"'!AB:AB"),MATCH($K773,INDIRECT("'"&amp;VLOOKUP($C773,ModMap!$A$2:$B$21,2,FALSE)&amp;"'!$K:$K"),0)),"")</f>
        <v>N/A</v>
      </c>
      <c r="AC773" s="34" t="str">
        <f t="array" ref="AC773">IFERROR(INDEX(INDIRECT("'"&amp;VLOOKUP($C773,ModMap!$A$2:$B$21,2,FALSE)&amp;"'!AC:AC"),MATCH($K773,INDIRECT("'"&amp;VLOOKUP($C773,ModMap!$A$2:$B$21,2,FALSE)&amp;"'!$K:$K"),0)),"")</f>
        <v/>
      </c>
      <c r="AD773" s="58" t="s">
        <v>33</v>
      </c>
      <c r="AE773" s="34" t="str">
        <f t="array" ref="AE773">IFERROR(INDEX(INDIRECT("'"&amp;VLOOKUP($C773,ModMap!$A$2:$B$21,2,FALSE)&amp;"'!AE:AE"),MATCH($K773,INDIRECT("'"&amp;VLOOKUP($C773,ModMap!$A$2:$B$21,2,FALSE)&amp;"'!$K:$K"),0)),"")</f>
        <v>Not Started</v>
      </c>
      <c r="AF773" s="34" t="str">
        <f t="array" ref="AF773">IFERROR(INDEX(INDIRECT("'"&amp;VLOOKUP($C773,ModMap!$A$2:$B$21,2,FALSE)&amp;"'!AF:AF"),MATCH($K773,INDIRECT("'"&amp;VLOOKUP($C773,ModMap!$A$2:$B$21,2,FALSE)&amp;"'!$K:$K"),0)),"")</f>
        <v>Unassigned</v>
      </c>
      <c r="AG773" s="58" t="s">
        <v>33</v>
      </c>
      <c r="AH773" s="34" t="str">
        <f t="array" ref="AH773">IFERROR(INDEX(INDIRECT("'"&amp;VLOOKUP($C773,ModMap!$A$2:$B$21,2,FALSE)&amp;"'!AH:AH"),MATCH($K773,INDIRECT("'"&amp;VLOOKUP($C773,ModMap!$A$2:$B$21,2,FALSE)&amp;"'!$K:$K"),0)),"")</f>
        <v>Not Started</v>
      </c>
      <c r="AI773" s="34" t="str">
        <f t="array" ref="AI773">IFERROR(INDEX(INDIRECT("'"&amp;VLOOKUP($C773,ModMap!$A$2:$B$21,2,FALSE)&amp;"'!AI:AI"),MATCH($K773,INDIRECT("'"&amp;VLOOKUP($C773,ModMap!$A$2:$B$21,2,FALSE)&amp;"'!$K:$K"),0)),"")</f>
        <v>Unassigned</v>
      </c>
      <c r="AJ773" s="45" t="s">
        <v>36</v>
      </c>
      <c r="AK773" s="34" t="str">
        <f t="array" ref="AK773">IFERROR(INDEX(INDIRECT("'"&amp;VLOOKUP($C773,ModMap!$A$2:$B$21,2,FALSE)&amp;"'!AK:AK"),MATCH($K773,INDIRECT("'"&amp;VLOOKUP($C773,ModMap!$A$2:$B$21,2,FALSE)&amp;"'!$K:$K"),0)),"")</f>
        <v>N/A</v>
      </c>
      <c r="AL773" s="34" t="str">
        <f t="array" ref="AL773">IFERROR(INDEX(INDIRECT("'"&amp;VLOOKUP($C773,ModMap!$A$2:$B$21,2,FALSE)&amp;"'!AL:AL"),MATCH($K773,INDIRECT("'"&amp;VLOOKUP($C773,ModMap!$A$2:$B$21,2,FALSE)&amp;"'!$K:$K"),0)),"")</f>
        <v/>
      </c>
      <c r="AM773" s="34">
        <f t="shared" si="1"/>
        <v>3</v>
      </c>
      <c r="AN773" s="34" t="str">
        <f t="shared" si="2"/>
        <v>Not Started</v>
      </c>
      <c r="AO773" s="35" t="str">
        <f t="array" ref="AO773">IFERROR(INDEX(INDIRECT("'"&amp;VLOOKUP($C773,ModMap!$A$2:$B$21,2,FALSE)&amp;"'!AO:AO"),MATCH($K773,INDIRECT("'"&amp;VLOOKUP($C773,ModMap!$A$2:$B$21,2,FALSE)&amp;"'!$K:$K"),0)),"")</f>
        <v/>
      </c>
      <c r="AP773" s="53" t="str">
        <f t="array" ref="AP773">IFERROR(HYPERLINK("#'"&amp;VLOOKUP($C773,ModMap!$A$2:$B$21,2,FALSE)&amp;"'!V"&amp;MATCH($K773,INDIRECT("'"&amp;VLOOKUP($C773,ModMap!$A$2:$B$21,2,FALSE)&amp;"'!$K:$K"),0),"Edit on module sheet"),"")</f>
        <v>Edit on module sheet</v>
      </c>
    </row>
    <row r="774" ht="42.0" customHeight="1">
      <c r="A774" s="54">
        <v>772.0</v>
      </c>
      <c r="B774" s="54">
        <v>772.0</v>
      </c>
      <c r="C774" s="54" t="s">
        <v>133</v>
      </c>
      <c r="D774" s="55" t="s">
        <v>134</v>
      </c>
      <c r="E774" s="67" t="s">
        <v>62</v>
      </c>
      <c r="F774" s="85" t="s">
        <v>1900</v>
      </c>
      <c r="G774" s="55" t="s">
        <v>1901</v>
      </c>
      <c r="H774" s="54" t="s">
        <v>2370</v>
      </c>
      <c r="I774" s="54" t="s">
        <v>2371</v>
      </c>
      <c r="J774" s="55" t="s">
        <v>2372</v>
      </c>
      <c r="K774" s="54" t="s">
        <v>2387</v>
      </c>
      <c r="L774" s="55" t="s">
        <v>1925</v>
      </c>
      <c r="M774" s="62" t="s">
        <v>200</v>
      </c>
      <c r="N774" s="54" t="s">
        <v>1907</v>
      </c>
      <c r="O774" s="54" t="s">
        <v>1135</v>
      </c>
      <c r="P774" s="55" t="s">
        <v>2375</v>
      </c>
      <c r="Q774" s="55" t="s">
        <v>2376</v>
      </c>
      <c r="R774" s="54" t="s">
        <v>1910</v>
      </c>
      <c r="S774" s="54" t="s">
        <v>1928</v>
      </c>
      <c r="T774" s="54" t="str">
        <f t="array" ref="T774">IFERROR(INDEX(INDIRECT("'"&amp;VLOOKUP($C774,ModMap!$A$2:$B$21,2,FALSE)&amp;"'!T:T"),MATCH($K774,INDIRECT("'"&amp;VLOOKUP($C774,ModMap!$A$2:$B$21,2,FALSE)&amp;"'!$K:$K"),0)),"")</f>
        <v>Unassigned</v>
      </c>
      <c r="U774" s="58" t="s">
        <v>33</v>
      </c>
      <c r="V774" s="54" t="str">
        <f t="array" ref="V774">IFERROR(INDEX(INDIRECT("'"&amp;VLOOKUP($C774,ModMap!$A$2:$B$21,2,FALSE)&amp;"'!V:V"),MATCH($K774,INDIRECT("'"&amp;VLOOKUP($C774,ModMap!$A$2:$B$21,2,FALSE)&amp;"'!$K:$K"),0)),"")</f>
        <v>Not Started</v>
      </c>
      <c r="W774" s="54" t="str">
        <f t="array" ref="W774">IFERROR(INDEX(INDIRECT("'"&amp;VLOOKUP($C774,ModMap!$A$2:$B$21,2,FALSE)&amp;"'!W:W"),MATCH($K774,INDIRECT("'"&amp;VLOOKUP($C774,ModMap!$A$2:$B$21,2,FALSE)&amp;"'!$K:$K"),0)),"")</f>
        <v>Unassigned</v>
      </c>
      <c r="X774" s="45" t="s">
        <v>36</v>
      </c>
      <c r="Y774" s="54" t="str">
        <f t="array" ref="Y774">IFERROR(INDEX(INDIRECT("'"&amp;VLOOKUP($C774,ModMap!$A$2:$B$21,2,FALSE)&amp;"'!Y:Y"),MATCH($K774,INDIRECT("'"&amp;VLOOKUP($C774,ModMap!$A$2:$B$21,2,FALSE)&amp;"'!$K:$K"),0)),"")</f>
        <v>N/A</v>
      </c>
      <c r="Z774" s="54" t="str">
        <f t="array" ref="Z774">IFERROR(INDEX(INDIRECT("'"&amp;VLOOKUP($C774,ModMap!$A$2:$B$21,2,FALSE)&amp;"'!Z:Z"),MATCH($K774,INDIRECT("'"&amp;VLOOKUP($C774,ModMap!$A$2:$B$21,2,FALSE)&amp;"'!$K:$K"),0)),"")</f>
        <v/>
      </c>
      <c r="AA774" s="45" t="s">
        <v>36</v>
      </c>
      <c r="AB774" s="54" t="str">
        <f t="array" ref="AB774">IFERROR(INDEX(INDIRECT("'"&amp;VLOOKUP($C774,ModMap!$A$2:$B$21,2,FALSE)&amp;"'!AB:AB"),MATCH($K774,INDIRECT("'"&amp;VLOOKUP($C774,ModMap!$A$2:$B$21,2,FALSE)&amp;"'!$K:$K"),0)),"")</f>
        <v>N/A</v>
      </c>
      <c r="AC774" s="54" t="str">
        <f t="array" ref="AC774">IFERROR(INDEX(INDIRECT("'"&amp;VLOOKUP($C774,ModMap!$A$2:$B$21,2,FALSE)&amp;"'!AC:AC"),MATCH($K774,INDIRECT("'"&amp;VLOOKUP($C774,ModMap!$A$2:$B$21,2,FALSE)&amp;"'!$K:$K"),0)),"")</f>
        <v/>
      </c>
      <c r="AD774" s="45" t="s">
        <v>36</v>
      </c>
      <c r="AE774" s="54" t="str">
        <f t="array" ref="AE774">IFERROR(INDEX(INDIRECT("'"&amp;VLOOKUP($C774,ModMap!$A$2:$B$21,2,FALSE)&amp;"'!AE:AE"),MATCH($K774,INDIRECT("'"&amp;VLOOKUP($C774,ModMap!$A$2:$B$21,2,FALSE)&amp;"'!$K:$K"),0)),"")</f>
        <v>N/A</v>
      </c>
      <c r="AF774" s="54" t="str">
        <f t="array" ref="AF774">IFERROR(INDEX(INDIRECT("'"&amp;VLOOKUP($C774,ModMap!$A$2:$B$21,2,FALSE)&amp;"'!AF:AF"),MATCH($K774,INDIRECT("'"&amp;VLOOKUP($C774,ModMap!$A$2:$B$21,2,FALSE)&amp;"'!$K:$K"),0)),"")</f>
        <v/>
      </c>
      <c r="AG774" s="58" t="s">
        <v>33</v>
      </c>
      <c r="AH774" s="54" t="str">
        <f t="array" ref="AH774">IFERROR(INDEX(INDIRECT("'"&amp;VLOOKUP($C774,ModMap!$A$2:$B$21,2,FALSE)&amp;"'!AH:AH"),MATCH($K774,INDIRECT("'"&amp;VLOOKUP($C774,ModMap!$A$2:$B$21,2,FALSE)&amp;"'!$K:$K"),0)),"")</f>
        <v>Not Started</v>
      </c>
      <c r="AI774" s="54" t="str">
        <f t="array" ref="AI774">IFERROR(INDEX(INDIRECT("'"&amp;VLOOKUP($C774,ModMap!$A$2:$B$21,2,FALSE)&amp;"'!AI:AI"),MATCH($K774,INDIRECT("'"&amp;VLOOKUP($C774,ModMap!$A$2:$B$21,2,FALSE)&amp;"'!$K:$K"),0)),"")</f>
        <v>Unassigned</v>
      </c>
      <c r="AJ774" s="45" t="s">
        <v>36</v>
      </c>
      <c r="AK774" s="54" t="str">
        <f t="array" ref="AK774">IFERROR(INDEX(INDIRECT("'"&amp;VLOOKUP($C774,ModMap!$A$2:$B$21,2,FALSE)&amp;"'!AK:AK"),MATCH($K774,INDIRECT("'"&amp;VLOOKUP($C774,ModMap!$A$2:$B$21,2,FALSE)&amp;"'!$K:$K"),0)),"")</f>
        <v>N/A</v>
      </c>
      <c r="AL774" s="54" t="str">
        <f t="array" ref="AL774">IFERROR(INDEX(INDIRECT("'"&amp;VLOOKUP($C774,ModMap!$A$2:$B$21,2,FALSE)&amp;"'!AL:AL"),MATCH($K774,INDIRECT("'"&amp;VLOOKUP($C774,ModMap!$A$2:$B$21,2,FALSE)&amp;"'!$K:$K"),0)),"")</f>
        <v/>
      </c>
      <c r="AM774" s="54">
        <f t="shared" si="1"/>
        <v>2</v>
      </c>
      <c r="AN774" s="54" t="str">
        <f t="shared" si="2"/>
        <v>Not Started</v>
      </c>
      <c r="AO774" s="55" t="str">
        <f t="array" ref="AO774">IFERROR(INDEX(INDIRECT("'"&amp;VLOOKUP($C774,ModMap!$A$2:$B$21,2,FALSE)&amp;"'!AO:AO"),MATCH($K774,INDIRECT("'"&amp;VLOOKUP($C774,ModMap!$A$2:$B$21,2,FALSE)&amp;"'!$K:$K"),0)),"")</f>
        <v/>
      </c>
      <c r="AP774" s="53" t="str">
        <f t="array" ref="AP774">IFERROR(HYPERLINK("#'"&amp;VLOOKUP($C774,ModMap!$A$2:$B$21,2,FALSE)&amp;"'!V"&amp;MATCH($K774,INDIRECT("'"&amp;VLOOKUP($C774,ModMap!$A$2:$B$21,2,FALSE)&amp;"'!$K:$K"),0),"Edit on module sheet"),"")</f>
        <v>Edit on module sheet</v>
      </c>
    </row>
    <row r="775" ht="42.0" customHeight="1">
      <c r="A775" s="34">
        <v>773.0</v>
      </c>
      <c r="B775" s="34">
        <v>773.0</v>
      </c>
      <c r="C775" s="34" t="s">
        <v>133</v>
      </c>
      <c r="D775" s="35" t="s">
        <v>134</v>
      </c>
      <c r="E775" s="64" t="s">
        <v>69</v>
      </c>
      <c r="F775" s="85" t="s">
        <v>1900</v>
      </c>
      <c r="G775" s="35" t="s">
        <v>1901</v>
      </c>
      <c r="H775" s="34" t="s">
        <v>2370</v>
      </c>
      <c r="I775" s="34" t="s">
        <v>2371</v>
      </c>
      <c r="J775" s="35" t="s">
        <v>2372</v>
      </c>
      <c r="K775" s="34" t="s">
        <v>3969</v>
      </c>
      <c r="L775" s="35" t="s">
        <v>3970</v>
      </c>
      <c r="M775" s="58" t="s">
        <v>434</v>
      </c>
      <c r="N775" s="34" t="s">
        <v>1907</v>
      </c>
      <c r="O775" s="34" t="s">
        <v>1135</v>
      </c>
      <c r="P775" s="35" t="s">
        <v>2375</v>
      </c>
      <c r="Q775" s="35" t="s">
        <v>2376</v>
      </c>
      <c r="R775" s="34" t="s">
        <v>1910</v>
      </c>
      <c r="S775" s="34" t="s">
        <v>69</v>
      </c>
      <c r="T775" s="34" t="str">
        <f t="array" ref="T775">IFERROR(INDEX(INDIRECT("'"&amp;VLOOKUP($C775,ModMap!$A$2:$B$21,2,FALSE)&amp;"'!T:T"),MATCH($K775,INDIRECT("'"&amp;VLOOKUP($C775,ModMap!$A$2:$B$21,2,FALSE)&amp;"'!$K:$K"),0)),"")</f>
        <v>Unassigned</v>
      </c>
      <c r="U775" s="58" t="s">
        <v>33</v>
      </c>
      <c r="V775" s="34" t="str">
        <f t="array" ref="V775">IFERROR(INDEX(INDIRECT("'"&amp;VLOOKUP($C775,ModMap!$A$2:$B$21,2,FALSE)&amp;"'!V:V"),MATCH($K775,INDIRECT("'"&amp;VLOOKUP($C775,ModMap!$A$2:$B$21,2,FALSE)&amp;"'!$K:$K"),0)),"")</f>
        <v>Not Started</v>
      </c>
      <c r="W775" s="34" t="str">
        <f t="array" ref="W775">IFERROR(INDEX(INDIRECT("'"&amp;VLOOKUP($C775,ModMap!$A$2:$B$21,2,FALSE)&amp;"'!W:W"),MATCH($K775,INDIRECT("'"&amp;VLOOKUP($C775,ModMap!$A$2:$B$21,2,FALSE)&amp;"'!$K:$K"),0)),"")</f>
        <v>Unassigned</v>
      </c>
      <c r="X775" s="45" t="s">
        <v>36</v>
      </c>
      <c r="Y775" s="34" t="str">
        <f t="array" ref="Y775">IFERROR(INDEX(INDIRECT("'"&amp;VLOOKUP($C775,ModMap!$A$2:$B$21,2,FALSE)&amp;"'!Y:Y"),MATCH($K775,INDIRECT("'"&amp;VLOOKUP($C775,ModMap!$A$2:$B$21,2,FALSE)&amp;"'!$K:$K"),0)),"")</f>
        <v>N/A</v>
      </c>
      <c r="Z775" s="34" t="str">
        <f t="array" ref="Z775">IFERROR(INDEX(INDIRECT("'"&amp;VLOOKUP($C775,ModMap!$A$2:$B$21,2,FALSE)&amp;"'!Z:Z"),MATCH($K775,INDIRECT("'"&amp;VLOOKUP($C775,ModMap!$A$2:$B$21,2,FALSE)&amp;"'!$K:$K"),0)),"")</f>
        <v/>
      </c>
      <c r="AA775" s="45" t="s">
        <v>36</v>
      </c>
      <c r="AB775" s="34" t="str">
        <f t="array" ref="AB775">IFERROR(INDEX(INDIRECT("'"&amp;VLOOKUP($C775,ModMap!$A$2:$B$21,2,FALSE)&amp;"'!AB:AB"),MATCH($K775,INDIRECT("'"&amp;VLOOKUP($C775,ModMap!$A$2:$B$21,2,FALSE)&amp;"'!$K:$K"),0)),"")</f>
        <v>N/A</v>
      </c>
      <c r="AC775" s="34" t="str">
        <f t="array" ref="AC775">IFERROR(INDEX(INDIRECT("'"&amp;VLOOKUP($C775,ModMap!$A$2:$B$21,2,FALSE)&amp;"'!AC:AC"),MATCH($K775,INDIRECT("'"&amp;VLOOKUP($C775,ModMap!$A$2:$B$21,2,FALSE)&amp;"'!$K:$K"),0)),"")</f>
        <v/>
      </c>
      <c r="AD775" s="58" t="s">
        <v>33</v>
      </c>
      <c r="AE775" s="34" t="str">
        <f t="array" ref="AE775">IFERROR(INDEX(INDIRECT("'"&amp;VLOOKUP($C775,ModMap!$A$2:$B$21,2,FALSE)&amp;"'!AE:AE"),MATCH($K775,INDIRECT("'"&amp;VLOOKUP($C775,ModMap!$A$2:$B$21,2,FALSE)&amp;"'!$K:$K"),0)),"")</f>
        <v>Not Started</v>
      </c>
      <c r="AF775" s="34" t="str">
        <f t="array" ref="AF775">IFERROR(INDEX(INDIRECT("'"&amp;VLOOKUP($C775,ModMap!$A$2:$B$21,2,FALSE)&amp;"'!AF:AF"),MATCH($K775,INDIRECT("'"&amp;VLOOKUP($C775,ModMap!$A$2:$B$21,2,FALSE)&amp;"'!$K:$K"),0)),"")</f>
        <v>Unassigned</v>
      </c>
      <c r="AG775" s="58" t="s">
        <v>33</v>
      </c>
      <c r="AH775" s="34" t="str">
        <f t="array" ref="AH775">IFERROR(INDEX(INDIRECT("'"&amp;VLOOKUP($C775,ModMap!$A$2:$B$21,2,FALSE)&amp;"'!AH:AH"),MATCH($K775,INDIRECT("'"&amp;VLOOKUP($C775,ModMap!$A$2:$B$21,2,FALSE)&amp;"'!$K:$K"),0)),"")</f>
        <v>Not Started</v>
      </c>
      <c r="AI775" s="34" t="str">
        <f t="array" ref="AI775">IFERROR(INDEX(INDIRECT("'"&amp;VLOOKUP($C775,ModMap!$A$2:$B$21,2,FALSE)&amp;"'!AI:AI"),MATCH($K775,INDIRECT("'"&amp;VLOOKUP($C775,ModMap!$A$2:$B$21,2,FALSE)&amp;"'!$K:$K"),0)),"")</f>
        <v>Unassigned</v>
      </c>
      <c r="AJ775" s="45" t="s">
        <v>36</v>
      </c>
      <c r="AK775" s="34" t="str">
        <f t="array" ref="AK775">IFERROR(INDEX(INDIRECT("'"&amp;VLOOKUP($C775,ModMap!$A$2:$B$21,2,FALSE)&amp;"'!AK:AK"),MATCH($K775,INDIRECT("'"&amp;VLOOKUP($C775,ModMap!$A$2:$B$21,2,FALSE)&amp;"'!$K:$K"),0)),"")</f>
        <v>N/A</v>
      </c>
      <c r="AL775" s="34" t="str">
        <f t="array" ref="AL775">IFERROR(INDEX(INDIRECT("'"&amp;VLOOKUP($C775,ModMap!$A$2:$B$21,2,FALSE)&amp;"'!AL:AL"),MATCH($K775,INDIRECT("'"&amp;VLOOKUP($C775,ModMap!$A$2:$B$21,2,FALSE)&amp;"'!$K:$K"),0)),"")</f>
        <v/>
      </c>
      <c r="AM775" s="34">
        <f t="shared" si="1"/>
        <v>3</v>
      </c>
      <c r="AN775" s="34" t="str">
        <f t="shared" si="2"/>
        <v>Not Started</v>
      </c>
      <c r="AO775" s="35" t="str">
        <f t="array" ref="AO775">IFERROR(INDEX(INDIRECT("'"&amp;VLOOKUP($C775,ModMap!$A$2:$B$21,2,FALSE)&amp;"'!AO:AO"),MATCH($K775,INDIRECT("'"&amp;VLOOKUP($C775,ModMap!$A$2:$B$21,2,FALSE)&amp;"'!$K:$K"),0)),"")</f>
        <v/>
      </c>
      <c r="AP775" s="53" t="str">
        <f t="array" ref="AP775">IFERROR(HYPERLINK("#'"&amp;VLOOKUP($C775,ModMap!$A$2:$B$21,2,FALSE)&amp;"'!V"&amp;MATCH($K775,INDIRECT("'"&amp;VLOOKUP($C775,ModMap!$A$2:$B$21,2,FALSE)&amp;"'!$K:$K"),0),"Edit on module sheet"),"")</f>
        <v>Edit on module sheet</v>
      </c>
    </row>
    <row r="776" ht="42.0" customHeight="1">
      <c r="A776" s="54">
        <v>774.0</v>
      </c>
      <c r="B776" s="54">
        <v>774.0</v>
      </c>
      <c r="C776" s="54" t="s">
        <v>133</v>
      </c>
      <c r="D776" s="55" t="s">
        <v>134</v>
      </c>
      <c r="E776" s="67" t="s">
        <v>62</v>
      </c>
      <c r="F776" s="85" t="s">
        <v>1900</v>
      </c>
      <c r="G776" s="55" t="s">
        <v>1901</v>
      </c>
      <c r="H776" s="54" t="s">
        <v>2392</v>
      </c>
      <c r="I776" s="54" t="s">
        <v>2393</v>
      </c>
      <c r="J776" s="55" t="s">
        <v>2394</v>
      </c>
      <c r="K776" s="54" t="s">
        <v>2395</v>
      </c>
      <c r="L776" s="55" t="s">
        <v>2396</v>
      </c>
      <c r="M776" s="62" t="s">
        <v>200</v>
      </c>
      <c r="N776" s="54" t="s">
        <v>1907</v>
      </c>
      <c r="O776" s="54" t="s">
        <v>1135</v>
      </c>
      <c r="P776" s="55" t="s">
        <v>2397</v>
      </c>
      <c r="Q776" s="55" t="s">
        <v>2398</v>
      </c>
      <c r="R776" s="54" t="s">
        <v>1910</v>
      </c>
      <c r="S776" s="54" t="s">
        <v>1911</v>
      </c>
      <c r="T776" s="54" t="str">
        <f t="array" ref="T776">IFERROR(INDEX(INDIRECT("'"&amp;VLOOKUP($C776,ModMap!$A$2:$B$21,2,FALSE)&amp;"'!T:T"),MATCH($K776,INDIRECT("'"&amp;VLOOKUP($C776,ModMap!$A$2:$B$21,2,FALSE)&amp;"'!$K:$K"),0)),"")</f>
        <v>Unassigned</v>
      </c>
      <c r="U776" s="58" t="s">
        <v>33</v>
      </c>
      <c r="V776" s="54" t="str">
        <f t="array" ref="V776">IFERROR(INDEX(INDIRECT("'"&amp;VLOOKUP($C776,ModMap!$A$2:$B$21,2,FALSE)&amp;"'!V:V"),MATCH($K776,INDIRECT("'"&amp;VLOOKUP($C776,ModMap!$A$2:$B$21,2,FALSE)&amp;"'!$K:$K"),0)),"")</f>
        <v>Not Started</v>
      </c>
      <c r="W776" s="54" t="str">
        <f t="array" ref="W776">IFERROR(INDEX(INDIRECT("'"&amp;VLOOKUP($C776,ModMap!$A$2:$B$21,2,FALSE)&amp;"'!W:W"),MATCH($K776,INDIRECT("'"&amp;VLOOKUP($C776,ModMap!$A$2:$B$21,2,FALSE)&amp;"'!$K:$K"),0)),"")</f>
        <v>Unassigned</v>
      </c>
      <c r="X776" s="45" t="s">
        <v>36</v>
      </c>
      <c r="Y776" s="54" t="str">
        <f t="array" ref="Y776">IFERROR(INDEX(INDIRECT("'"&amp;VLOOKUP($C776,ModMap!$A$2:$B$21,2,FALSE)&amp;"'!Y:Y"),MATCH($K776,INDIRECT("'"&amp;VLOOKUP($C776,ModMap!$A$2:$B$21,2,FALSE)&amp;"'!$K:$K"),0)),"")</f>
        <v>N/A</v>
      </c>
      <c r="Z776" s="54" t="str">
        <f t="array" ref="Z776">IFERROR(INDEX(INDIRECT("'"&amp;VLOOKUP($C776,ModMap!$A$2:$B$21,2,FALSE)&amp;"'!Z:Z"),MATCH($K776,INDIRECT("'"&amp;VLOOKUP($C776,ModMap!$A$2:$B$21,2,FALSE)&amp;"'!$K:$K"),0)),"")</f>
        <v/>
      </c>
      <c r="AA776" s="45" t="s">
        <v>36</v>
      </c>
      <c r="AB776" s="54" t="str">
        <f t="array" ref="AB776">IFERROR(INDEX(INDIRECT("'"&amp;VLOOKUP($C776,ModMap!$A$2:$B$21,2,FALSE)&amp;"'!AB:AB"),MATCH($K776,INDIRECT("'"&amp;VLOOKUP($C776,ModMap!$A$2:$B$21,2,FALSE)&amp;"'!$K:$K"),0)),"")</f>
        <v>N/A</v>
      </c>
      <c r="AC776" s="54" t="str">
        <f t="array" ref="AC776">IFERROR(INDEX(INDIRECT("'"&amp;VLOOKUP($C776,ModMap!$A$2:$B$21,2,FALSE)&amp;"'!AC:AC"),MATCH($K776,INDIRECT("'"&amp;VLOOKUP($C776,ModMap!$A$2:$B$21,2,FALSE)&amp;"'!$K:$K"),0)),"")</f>
        <v/>
      </c>
      <c r="AD776" s="45" t="s">
        <v>36</v>
      </c>
      <c r="AE776" s="54" t="str">
        <f t="array" ref="AE776">IFERROR(INDEX(INDIRECT("'"&amp;VLOOKUP($C776,ModMap!$A$2:$B$21,2,FALSE)&amp;"'!AE:AE"),MATCH($K776,INDIRECT("'"&amp;VLOOKUP($C776,ModMap!$A$2:$B$21,2,FALSE)&amp;"'!$K:$K"),0)),"")</f>
        <v>N/A</v>
      </c>
      <c r="AF776" s="54" t="str">
        <f t="array" ref="AF776">IFERROR(INDEX(INDIRECT("'"&amp;VLOOKUP($C776,ModMap!$A$2:$B$21,2,FALSE)&amp;"'!AF:AF"),MATCH($K776,INDIRECT("'"&amp;VLOOKUP($C776,ModMap!$A$2:$B$21,2,FALSE)&amp;"'!$K:$K"),0)),"")</f>
        <v/>
      </c>
      <c r="AG776" s="58" t="s">
        <v>33</v>
      </c>
      <c r="AH776" s="54" t="str">
        <f t="array" ref="AH776">IFERROR(INDEX(INDIRECT("'"&amp;VLOOKUP($C776,ModMap!$A$2:$B$21,2,FALSE)&amp;"'!AH:AH"),MATCH($K776,INDIRECT("'"&amp;VLOOKUP($C776,ModMap!$A$2:$B$21,2,FALSE)&amp;"'!$K:$K"),0)),"")</f>
        <v>Not Started</v>
      </c>
      <c r="AI776" s="54" t="str">
        <f t="array" ref="AI776">IFERROR(INDEX(INDIRECT("'"&amp;VLOOKUP($C776,ModMap!$A$2:$B$21,2,FALSE)&amp;"'!AI:AI"),MATCH($K776,INDIRECT("'"&amp;VLOOKUP($C776,ModMap!$A$2:$B$21,2,FALSE)&amp;"'!$K:$K"),0)),"")</f>
        <v>Unassigned</v>
      </c>
      <c r="AJ776" s="45" t="s">
        <v>36</v>
      </c>
      <c r="AK776" s="54" t="str">
        <f t="array" ref="AK776">IFERROR(INDEX(INDIRECT("'"&amp;VLOOKUP($C776,ModMap!$A$2:$B$21,2,FALSE)&amp;"'!AK:AK"),MATCH($K776,INDIRECT("'"&amp;VLOOKUP($C776,ModMap!$A$2:$B$21,2,FALSE)&amp;"'!$K:$K"),0)),"")</f>
        <v>N/A</v>
      </c>
      <c r="AL776" s="54" t="str">
        <f t="array" ref="AL776">IFERROR(INDEX(INDIRECT("'"&amp;VLOOKUP($C776,ModMap!$A$2:$B$21,2,FALSE)&amp;"'!AL:AL"),MATCH($K776,INDIRECT("'"&amp;VLOOKUP($C776,ModMap!$A$2:$B$21,2,FALSE)&amp;"'!$K:$K"),0)),"")</f>
        <v/>
      </c>
      <c r="AM776" s="54">
        <f t="shared" si="1"/>
        <v>2</v>
      </c>
      <c r="AN776" s="54" t="str">
        <f t="shared" si="2"/>
        <v>Not Started</v>
      </c>
      <c r="AO776" s="55" t="str">
        <f t="array" ref="AO776">IFERROR(INDEX(INDIRECT("'"&amp;VLOOKUP($C776,ModMap!$A$2:$B$21,2,FALSE)&amp;"'!AO:AO"),MATCH($K776,INDIRECT("'"&amp;VLOOKUP($C776,ModMap!$A$2:$B$21,2,FALSE)&amp;"'!$K:$K"),0)),"")</f>
        <v/>
      </c>
      <c r="AP776" s="53" t="str">
        <f t="array" ref="AP776">IFERROR(HYPERLINK("#'"&amp;VLOOKUP($C776,ModMap!$A$2:$B$21,2,FALSE)&amp;"'!V"&amp;MATCH($K776,INDIRECT("'"&amp;VLOOKUP($C776,ModMap!$A$2:$B$21,2,FALSE)&amp;"'!$K:$K"),0),"Edit on module sheet"),"")</f>
        <v>Edit on module sheet</v>
      </c>
    </row>
    <row r="777" ht="42.0" customHeight="1">
      <c r="A777" s="34">
        <v>775.0</v>
      </c>
      <c r="B777" s="34">
        <v>775.0</v>
      </c>
      <c r="C777" s="34" t="s">
        <v>133</v>
      </c>
      <c r="D777" s="35" t="s">
        <v>134</v>
      </c>
      <c r="E777" s="67" t="s">
        <v>62</v>
      </c>
      <c r="F777" s="85" t="s">
        <v>1900</v>
      </c>
      <c r="G777" s="35" t="s">
        <v>1901</v>
      </c>
      <c r="H777" s="34" t="s">
        <v>2392</v>
      </c>
      <c r="I777" s="34" t="s">
        <v>2393</v>
      </c>
      <c r="J777" s="35" t="s">
        <v>2394</v>
      </c>
      <c r="K777" s="34" t="s">
        <v>2399</v>
      </c>
      <c r="L777" s="35" t="s">
        <v>2400</v>
      </c>
      <c r="M777" s="62" t="s">
        <v>200</v>
      </c>
      <c r="N777" s="34" t="s">
        <v>1907</v>
      </c>
      <c r="O777" s="34" t="s">
        <v>1135</v>
      </c>
      <c r="P777" s="35" t="s">
        <v>2397</v>
      </c>
      <c r="Q777" s="35" t="s">
        <v>2398</v>
      </c>
      <c r="R777" s="34" t="s">
        <v>1910</v>
      </c>
      <c r="S777" s="34" t="s">
        <v>1920</v>
      </c>
      <c r="T777" s="34" t="str">
        <f t="array" ref="T777">IFERROR(INDEX(INDIRECT("'"&amp;VLOOKUP($C777,ModMap!$A$2:$B$21,2,FALSE)&amp;"'!T:T"),MATCH($K777,INDIRECT("'"&amp;VLOOKUP($C777,ModMap!$A$2:$B$21,2,FALSE)&amp;"'!$K:$K"),0)),"")</f>
        <v>Unassigned</v>
      </c>
      <c r="U777" s="58" t="s">
        <v>33</v>
      </c>
      <c r="V777" s="34" t="str">
        <f t="array" ref="V777">IFERROR(INDEX(INDIRECT("'"&amp;VLOOKUP($C777,ModMap!$A$2:$B$21,2,FALSE)&amp;"'!V:V"),MATCH($K777,INDIRECT("'"&amp;VLOOKUP($C777,ModMap!$A$2:$B$21,2,FALSE)&amp;"'!$K:$K"),0)),"")</f>
        <v>Not Started</v>
      </c>
      <c r="W777" s="34" t="str">
        <f t="array" ref="W777">IFERROR(INDEX(INDIRECT("'"&amp;VLOOKUP($C777,ModMap!$A$2:$B$21,2,FALSE)&amp;"'!W:W"),MATCH($K777,INDIRECT("'"&amp;VLOOKUP($C777,ModMap!$A$2:$B$21,2,FALSE)&amp;"'!$K:$K"),0)),"")</f>
        <v>Unassigned</v>
      </c>
      <c r="X777" s="45" t="s">
        <v>36</v>
      </c>
      <c r="Y777" s="34" t="str">
        <f t="array" ref="Y777">IFERROR(INDEX(INDIRECT("'"&amp;VLOOKUP($C777,ModMap!$A$2:$B$21,2,FALSE)&amp;"'!Y:Y"),MATCH($K777,INDIRECT("'"&amp;VLOOKUP($C777,ModMap!$A$2:$B$21,2,FALSE)&amp;"'!$K:$K"),0)),"")</f>
        <v>N/A</v>
      </c>
      <c r="Z777" s="34" t="str">
        <f t="array" ref="Z777">IFERROR(INDEX(INDIRECT("'"&amp;VLOOKUP($C777,ModMap!$A$2:$B$21,2,FALSE)&amp;"'!Z:Z"),MATCH($K777,INDIRECT("'"&amp;VLOOKUP($C777,ModMap!$A$2:$B$21,2,FALSE)&amp;"'!$K:$K"),0)),"")</f>
        <v/>
      </c>
      <c r="AA777" s="45" t="s">
        <v>36</v>
      </c>
      <c r="AB777" s="34" t="str">
        <f t="array" ref="AB777">IFERROR(INDEX(INDIRECT("'"&amp;VLOOKUP($C777,ModMap!$A$2:$B$21,2,FALSE)&amp;"'!AB:AB"),MATCH($K777,INDIRECT("'"&amp;VLOOKUP($C777,ModMap!$A$2:$B$21,2,FALSE)&amp;"'!$K:$K"),0)),"")</f>
        <v>N/A</v>
      </c>
      <c r="AC777" s="34" t="str">
        <f t="array" ref="AC777">IFERROR(INDEX(INDIRECT("'"&amp;VLOOKUP($C777,ModMap!$A$2:$B$21,2,FALSE)&amp;"'!AC:AC"),MATCH($K777,INDIRECT("'"&amp;VLOOKUP($C777,ModMap!$A$2:$B$21,2,FALSE)&amp;"'!$K:$K"),0)),"")</f>
        <v/>
      </c>
      <c r="AD777" s="58" t="s">
        <v>33</v>
      </c>
      <c r="AE777" s="34" t="str">
        <f t="array" ref="AE777">IFERROR(INDEX(INDIRECT("'"&amp;VLOOKUP($C777,ModMap!$A$2:$B$21,2,FALSE)&amp;"'!AE:AE"),MATCH($K777,INDIRECT("'"&amp;VLOOKUP($C777,ModMap!$A$2:$B$21,2,FALSE)&amp;"'!$K:$K"),0)),"")</f>
        <v>Not Started</v>
      </c>
      <c r="AF777" s="34" t="str">
        <f t="array" ref="AF777">IFERROR(INDEX(INDIRECT("'"&amp;VLOOKUP($C777,ModMap!$A$2:$B$21,2,FALSE)&amp;"'!AF:AF"),MATCH($K777,INDIRECT("'"&amp;VLOOKUP($C777,ModMap!$A$2:$B$21,2,FALSE)&amp;"'!$K:$K"),0)),"")</f>
        <v>Unassigned</v>
      </c>
      <c r="AG777" s="58" t="s">
        <v>33</v>
      </c>
      <c r="AH777" s="34" t="str">
        <f t="array" ref="AH777">IFERROR(INDEX(INDIRECT("'"&amp;VLOOKUP($C777,ModMap!$A$2:$B$21,2,FALSE)&amp;"'!AH:AH"),MATCH($K777,INDIRECT("'"&amp;VLOOKUP($C777,ModMap!$A$2:$B$21,2,FALSE)&amp;"'!$K:$K"),0)),"")</f>
        <v>Not Started</v>
      </c>
      <c r="AI777" s="34" t="str">
        <f t="array" ref="AI777">IFERROR(INDEX(INDIRECT("'"&amp;VLOOKUP($C777,ModMap!$A$2:$B$21,2,FALSE)&amp;"'!AI:AI"),MATCH($K777,INDIRECT("'"&amp;VLOOKUP($C777,ModMap!$A$2:$B$21,2,FALSE)&amp;"'!$K:$K"),0)),"")</f>
        <v>Unassigned</v>
      </c>
      <c r="AJ777" s="45" t="s">
        <v>36</v>
      </c>
      <c r="AK777" s="34" t="str">
        <f t="array" ref="AK777">IFERROR(INDEX(INDIRECT("'"&amp;VLOOKUP($C777,ModMap!$A$2:$B$21,2,FALSE)&amp;"'!AK:AK"),MATCH($K777,INDIRECT("'"&amp;VLOOKUP($C777,ModMap!$A$2:$B$21,2,FALSE)&amp;"'!$K:$K"),0)),"")</f>
        <v>N/A</v>
      </c>
      <c r="AL777" s="34" t="str">
        <f t="array" ref="AL777">IFERROR(INDEX(INDIRECT("'"&amp;VLOOKUP($C777,ModMap!$A$2:$B$21,2,FALSE)&amp;"'!AL:AL"),MATCH($K777,INDIRECT("'"&amp;VLOOKUP($C777,ModMap!$A$2:$B$21,2,FALSE)&amp;"'!$K:$K"),0)),"")</f>
        <v/>
      </c>
      <c r="AM777" s="34">
        <f t="shared" si="1"/>
        <v>3</v>
      </c>
      <c r="AN777" s="34" t="str">
        <f t="shared" si="2"/>
        <v>Not Started</v>
      </c>
      <c r="AO777" s="35" t="str">
        <f t="array" ref="AO777">IFERROR(INDEX(INDIRECT("'"&amp;VLOOKUP($C777,ModMap!$A$2:$B$21,2,FALSE)&amp;"'!AO:AO"),MATCH($K777,INDIRECT("'"&amp;VLOOKUP($C777,ModMap!$A$2:$B$21,2,FALSE)&amp;"'!$K:$K"),0)),"")</f>
        <v/>
      </c>
      <c r="AP777" s="53" t="str">
        <f t="array" ref="AP777">IFERROR(HYPERLINK("#'"&amp;VLOOKUP($C777,ModMap!$A$2:$B$21,2,FALSE)&amp;"'!V"&amp;MATCH($K777,INDIRECT("'"&amp;VLOOKUP($C777,ModMap!$A$2:$B$21,2,FALSE)&amp;"'!$K:$K"),0),"Edit on module sheet"),"")</f>
        <v>Edit on module sheet</v>
      </c>
    </row>
    <row r="778" ht="42.0" customHeight="1">
      <c r="A778" s="54">
        <v>776.0</v>
      </c>
      <c r="B778" s="54">
        <v>776.0</v>
      </c>
      <c r="C778" s="54" t="s">
        <v>133</v>
      </c>
      <c r="D778" s="55" t="s">
        <v>134</v>
      </c>
      <c r="E778" s="67" t="s">
        <v>62</v>
      </c>
      <c r="F778" s="85" t="s">
        <v>1900</v>
      </c>
      <c r="G778" s="55" t="s">
        <v>1901</v>
      </c>
      <c r="H778" s="54" t="s">
        <v>2392</v>
      </c>
      <c r="I778" s="54" t="s">
        <v>2393</v>
      </c>
      <c r="J778" s="55" t="s">
        <v>2394</v>
      </c>
      <c r="K778" s="54" t="s">
        <v>2405</v>
      </c>
      <c r="L778" s="55" t="s">
        <v>1925</v>
      </c>
      <c r="M778" s="62" t="s">
        <v>200</v>
      </c>
      <c r="N778" s="54" t="s">
        <v>1907</v>
      </c>
      <c r="O778" s="54" t="s">
        <v>1135</v>
      </c>
      <c r="P778" s="55" t="s">
        <v>2397</v>
      </c>
      <c r="Q778" s="55" t="s">
        <v>2398</v>
      </c>
      <c r="R778" s="54" t="s">
        <v>1910</v>
      </c>
      <c r="S778" s="54" t="s">
        <v>1928</v>
      </c>
      <c r="T778" s="54" t="str">
        <f t="array" ref="T778">IFERROR(INDEX(INDIRECT("'"&amp;VLOOKUP($C778,ModMap!$A$2:$B$21,2,FALSE)&amp;"'!T:T"),MATCH($K778,INDIRECT("'"&amp;VLOOKUP($C778,ModMap!$A$2:$B$21,2,FALSE)&amp;"'!$K:$K"),0)),"")</f>
        <v>Unassigned</v>
      </c>
      <c r="U778" s="58" t="s">
        <v>33</v>
      </c>
      <c r="V778" s="54" t="str">
        <f t="array" ref="V778">IFERROR(INDEX(INDIRECT("'"&amp;VLOOKUP($C778,ModMap!$A$2:$B$21,2,FALSE)&amp;"'!V:V"),MATCH($K778,INDIRECT("'"&amp;VLOOKUP($C778,ModMap!$A$2:$B$21,2,FALSE)&amp;"'!$K:$K"),0)),"")</f>
        <v>Not Started</v>
      </c>
      <c r="W778" s="54" t="str">
        <f t="array" ref="W778">IFERROR(INDEX(INDIRECT("'"&amp;VLOOKUP($C778,ModMap!$A$2:$B$21,2,FALSE)&amp;"'!W:W"),MATCH($K778,INDIRECT("'"&amp;VLOOKUP($C778,ModMap!$A$2:$B$21,2,FALSE)&amp;"'!$K:$K"),0)),"")</f>
        <v>Unassigned</v>
      </c>
      <c r="X778" s="45" t="s">
        <v>36</v>
      </c>
      <c r="Y778" s="54" t="str">
        <f t="array" ref="Y778">IFERROR(INDEX(INDIRECT("'"&amp;VLOOKUP($C778,ModMap!$A$2:$B$21,2,FALSE)&amp;"'!Y:Y"),MATCH($K778,INDIRECT("'"&amp;VLOOKUP($C778,ModMap!$A$2:$B$21,2,FALSE)&amp;"'!$K:$K"),0)),"")</f>
        <v>N/A</v>
      </c>
      <c r="Z778" s="54" t="str">
        <f t="array" ref="Z778">IFERROR(INDEX(INDIRECT("'"&amp;VLOOKUP($C778,ModMap!$A$2:$B$21,2,FALSE)&amp;"'!Z:Z"),MATCH($K778,INDIRECT("'"&amp;VLOOKUP($C778,ModMap!$A$2:$B$21,2,FALSE)&amp;"'!$K:$K"),0)),"")</f>
        <v/>
      </c>
      <c r="AA778" s="45" t="s">
        <v>36</v>
      </c>
      <c r="AB778" s="54" t="str">
        <f t="array" ref="AB778">IFERROR(INDEX(INDIRECT("'"&amp;VLOOKUP($C778,ModMap!$A$2:$B$21,2,FALSE)&amp;"'!AB:AB"),MATCH($K778,INDIRECT("'"&amp;VLOOKUP($C778,ModMap!$A$2:$B$21,2,FALSE)&amp;"'!$K:$K"),0)),"")</f>
        <v>N/A</v>
      </c>
      <c r="AC778" s="54" t="str">
        <f t="array" ref="AC778">IFERROR(INDEX(INDIRECT("'"&amp;VLOOKUP($C778,ModMap!$A$2:$B$21,2,FALSE)&amp;"'!AC:AC"),MATCH($K778,INDIRECT("'"&amp;VLOOKUP($C778,ModMap!$A$2:$B$21,2,FALSE)&amp;"'!$K:$K"),0)),"")</f>
        <v/>
      </c>
      <c r="AD778" s="45" t="s">
        <v>36</v>
      </c>
      <c r="AE778" s="54" t="str">
        <f t="array" ref="AE778">IFERROR(INDEX(INDIRECT("'"&amp;VLOOKUP($C778,ModMap!$A$2:$B$21,2,FALSE)&amp;"'!AE:AE"),MATCH($K778,INDIRECT("'"&amp;VLOOKUP($C778,ModMap!$A$2:$B$21,2,FALSE)&amp;"'!$K:$K"),0)),"")</f>
        <v>N/A</v>
      </c>
      <c r="AF778" s="54" t="str">
        <f t="array" ref="AF778">IFERROR(INDEX(INDIRECT("'"&amp;VLOOKUP($C778,ModMap!$A$2:$B$21,2,FALSE)&amp;"'!AF:AF"),MATCH($K778,INDIRECT("'"&amp;VLOOKUP($C778,ModMap!$A$2:$B$21,2,FALSE)&amp;"'!$K:$K"),0)),"")</f>
        <v/>
      </c>
      <c r="AG778" s="58" t="s">
        <v>33</v>
      </c>
      <c r="AH778" s="54" t="str">
        <f t="array" ref="AH778">IFERROR(INDEX(INDIRECT("'"&amp;VLOOKUP($C778,ModMap!$A$2:$B$21,2,FALSE)&amp;"'!AH:AH"),MATCH($K778,INDIRECT("'"&amp;VLOOKUP($C778,ModMap!$A$2:$B$21,2,FALSE)&amp;"'!$K:$K"),0)),"")</f>
        <v>Not Started</v>
      </c>
      <c r="AI778" s="54" t="str">
        <f t="array" ref="AI778">IFERROR(INDEX(INDIRECT("'"&amp;VLOOKUP($C778,ModMap!$A$2:$B$21,2,FALSE)&amp;"'!AI:AI"),MATCH($K778,INDIRECT("'"&amp;VLOOKUP($C778,ModMap!$A$2:$B$21,2,FALSE)&amp;"'!$K:$K"),0)),"")</f>
        <v>Unassigned</v>
      </c>
      <c r="AJ778" s="45" t="s">
        <v>36</v>
      </c>
      <c r="AK778" s="54" t="str">
        <f t="array" ref="AK778">IFERROR(INDEX(INDIRECT("'"&amp;VLOOKUP($C778,ModMap!$A$2:$B$21,2,FALSE)&amp;"'!AK:AK"),MATCH($K778,INDIRECT("'"&amp;VLOOKUP($C778,ModMap!$A$2:$B$21,2,FALSE)&amp;"'!$K:$K"),0)),"")</f>
        <v>N/A</v>
      </c>
      <c r="AL778" s="54" t="str">
        <f t="array" ref="AL778">IFERROR(INDEX(INDIRECT("'"&amp;VLOOKUP($C778,ModMap!$A$2:$B$21,2,FALSE)&amp;"'!AL:AL"),MATCH($K778,INDIRECT("'"&amp;VLOOKUP($C778,ModMap!$A$2:$B$21,2,FALSE)&amp;"'!$K:$K"),0)),"")</f>
        <v/>
      </c>
      <c r="AM778" s="54">
        <f t="shared" si="1"/>
        <v>2</v>
      </c>
      <c r="AN778" s="54" t="str">
        <f t="shared" si="2"/>
        <v>Not Started</v>
      </c>
      <c r="AO778" s="55" t="str">
        <f t="array" ref="AO778">IFERROR(INDEX(INDIRECT("'"&amp;VLOOKUP($C778,ModMap!$A$2:$B$21,2,FALSE)&amp;"'!AO:AO"),MATCH($K778,INDIRECT("'"&amp;VLOOKUP($C778,ModMap!$A$2:$B$21,2,FALSE)&amp;"'!$K:$K"),0)),"")</f>
        <v/>
      </c>
      <c r="AP778" s="53" t="str">
        <f t="array" ref="AP778">IFERROR(HYPERLINK("#'"&amp;VLOOKUP($C778,ModMap!$A$2:$B$21,2,FALSE)&amp;"'!V"&amp;MATCH($K778,INDIRECT("'"&amp;VLOOKUP($C778,ModMap!$A$2:$B$21,2,FALSE)&amp;"'!$K:$K"),0),"Edit on module sheet"),"")</f>
        <v>Edit on module sheet</v>
      </c>
    </row>
    <row r="779" ht="42.0" customHeight="1">
      <c r="A779" s="34">
        <v>777.0</v>
      </c>
      <c r="B779" s="34">
        <v>777.0</v>
      </c>
      <c r="C779" s="34" t="s">
        <v>133</v>
      </c>
      <c r="D779" s="35" t="s">
        <v>134</v>
      </c>
      <c r="E779" s="64" t="s">
        <v>69</v>
      </c>
      <c r="F779" s="85" t="s">
        <v>1900</v>
      </c>
      <c r="G779" s="35" t="s">
        <v>1901</v>
      </c>
      <c r="H779" s="34" t="s">
        <v>2392</v>
      </c>
      <c r="I779" s="34" t="s">
        <v>2393</v>
      </c>
      <c r="J779" s="35" t="s">
        <v>2394</v>
      </c>
      <c r="K779" s="34" t="s">
        <v>3971</v>
      </c>
      <c r="L779" s="35" t="s">
        <v>3972</v>
      </c>
      <c r="M779" s="58" t="s">
        <v>434</v>
      </c>
      <c r="N779" s="34" t="s">
        <v>1907</v>
      </c>
      <c r="O779" s="34" t="s">
        <v>1135</v>
      </c>
      <c r="P779" s="35" t="s">
        <v>2397</v>
      </c>
      <c r="Q779" s="35" t="s">
        <v>2398</v>
      </c>
      <c r="R779" s="34" t="s">
        <v>1910</v>
      </c>
      <c r="S779" s="34" t="s">
        <v>69</v>
      </c>
      <c r="T779" s="34" t="str">
        <f t="array" ref="T779">IFERROR(INDEX(INDIRECT("'"&amp;VLOOKUP($C779,ModMap!$A$2:$B$21,2,FALSE)&amp;"'!T:T"),MATCH($K779,INDIRECT("'"&amp;VLOOKUP($C779,ModMap!$A$2:$B$21,2,FALSE)&amp;"'!$K:$K"),0)),"")</f>
        <v>Unassigned</v>
      </c>
      <c r="U779" s="58" t="s">
        <v>33</v>
      </c>
      <c r="V779" s="34" t="str">
        <f t="array" ref="V779">IFERROR(INDEX(INDIRECT("'"&amp;VLOOKUP($C779,ModMap!$A$2:$B$21,2,FALSE)&amp;"'!V:V"),MATCH($K779,INDIRECT("'"&amp;VLOOKUP($C779,ModMap!$A$2:$B$21,2,FALSE)&amp;"'!$K:$K"),0)),"")</f>
        <v>Not Started</v>
      </c>
      <c r="W779" s="34" t="str">
        <f t="array" ref="W779">IFERROR(INDEX(INDIRECT("'"&amp;VLOOKUP($C779,ModMap!$A$2:$B$21,2,FALSE)&amp;"'!W:W"),MATCH($K779,INDIRECT("'"&amp;VLOOKUP($C779,ModMap!$A$2:$B$21,2,FALSE)&amp;"'!$K:$K"),0)),"")</f>
        <v>Unassigned</v>
      </c>
      <c r="X779" s="45" t="s">
        <v>36</v>
      </c>
      <c r="Y779" s="34" t="str">
        <f t="array" ref="Y779">IFERROR(INDEX(INDIRECT("'"&amp;VLOOKUP($C779,ModMap!$A$2:$B$21,2,FALSE)&amp;"'!Y:Y"),MATCH($K779,INDIRECT("'"&amp;VLOOKUP($C779,ModMap!$A$2:$B$21,2,FALSE)&amp;"'!$K:$K"),0)),"")</f>
        <v>N/A</v>
      </c>
      <c r="Z779" s="34" t="str">
        <f t="array" ref="Z779">IFERROR(INDEX(INDIRECT("'"&amp;VLOOKUP($C779,ModMap!$A$2:$B$21,2,FALSE)&amp;"'!Z:Z"),MATCH($K779,INDIRECT("'"&amp;VLOOKUP($C779,ModMap!$A$2:$B$21,2,FALSE)&amp;"'!$K:$K"),0)),"")</f>
        <v/>
      </c>
      <c r="AA779" s="45" t="s">
        <v>36</v>
      </c>
      <c r="AB779" s="34" t="str">
        <f t="array" ref="AB779">IFERROR(INDEX(INDIRECT("'"&amp;VLOOKUP($C779,ModMap!$A$2:$B$21,2,FALSE)&amp;"'!AB:AB"),MATCH($K779,INDIRECT("'"&amp;VLOOKUP($C779,ModMap!$A$2:$B$21,2,FALSE)&amp;"'!$K:$K"),0)),"")</f>
        <v>N/A</v>
      </c>
      <c r="AC779" s="34" t="str">
        <f t="array" ref="AC779">IFERROR(INDEX(INDIRECT("'"&amp;VLOOKUP($C779,ModMap!$A$2:$B$21,2,FALSE)&amp;"'!AC:AC"),MATCH($K779,INDIRECT("'"&amp;VLOOKUP($C779,ModMap!$A$2:$B$21,2,FALSE)&amp;"'!$K:$K"),0)),"")</f>
        <v/>
      </c>
      <c r="AD779" s="58" t="s">
        <v>33</v>
      </c>
      <c r="AE779" s="34" t="str">
        <f t="array" ref="AE779">IFERROR(INDEX(INDIRECT("'"&amp;VLOOKUP($C779,ModMap!$A$2:$B$21,2,FALSE)&amp;"'!AE:AE"),MATCH($K779,INDIRECT("'"&amp;VLOOKUP($C779,ModMap!$A$2:$B$21,2,FALSE)&amp;"'!$K:$K"),0)),"")</f>
        <v>Not Started</v>
      </c>
      <c r="AF779" s="34" t="str">
        <f t="array" ref="AF779">IFERROR(INDEX(INDIRECT("'"&amp;VLOOKUP($C779,ModMap!$A$2:$B$21,2,FALSE)&amp;"'!AF:AF"),MATCH($K779,INDIRECT("'"&amp;VLOOKUP($C779,ModMap!$A$2:$B$21,2,FALSE)&amp;"'!$K:$K"),0)),"")</f>
        <v>Unassigned</v>
      </c>
      <c r="AG779" s="58" t="s">
        <v>33</v>
      </c>
      <c r="AH779" s="34" t="str">
        <f t="array" ref="AH779">IFERROR(INDEX(INDIRECT("'"&amp;VLOOKUP($C779,ModMap!$A$2:$B$21,2,FALSE)&amp;"'!AH:AH"),MATCH($K779,INDIRECT("'"&amp;VLOOKUP($C779,ModMap!$A$2:$B$21,2,FALSE)&amp;"'!$K:$K"),0)),"")</f>
        <v>Not Started</v>
      </c>
      <c r="AI779" s="34" t="str">
        <f t="array" ref="AI779">IFERROR(INDEX(INDIRECT("'"&amp;VLOOKUP($C779,ModMap!$A$2:$B$21,2,FALSE)&amp;"'!AI:AI"),MATCH($K779,INDIRECT("'"&amp;VLOOKUP($C779,ModMap!$A$2:$B$21,2,FALSE)&amp;"'!$K:$K"),0)),"")</f>
        <v>Unassigned</v>
      </c>
      <c r="AJ779" s="45" t="s">
        <v>36</v>
      </c>
      <c r="AK779" s="34" t="str">
        <f t="array" ref="AK779">IFERROR(INDEX(INDIRECT("'"&amp;VLOOKUP($C779,ModMap!$A$2:$B$21,2,FALSE)&amp;"'!AK:AK"),MATCH($K779,INDIRECT("'"&amp;VLOOKUP($C779,ModMap!$A$2:$B$21,2,FALSE)&amp;"'!$K:$K"),0)),"")</f>
        <v>N/A</v>
      </c>
      <c r="AL779" s="34" t="str">
        <f t="array" ref="AL779">IFERROR(INDEX(INDIRECT("'"&amp;VLOOKUP($C779,ModMap!$A$2:$B$21,2,FALSE)&amp;"'!AL:AL"),MATCH($K779,INDIRECT("'"&amp;VLOOKUP($C779,ModMap!$A$2:$B$21,2,FALSE)&amp;"'!$K:$K"),0)),"")</f>
        <v/>
      </c>
      <c r="AM779" s="34">
        <f t="shared" si="1"/>
        <v>3</v>
      </c>
      <c r="AN779" s="34" t="str">
        <f t="shared" si="2"/>
        <v>Not Started</v>
      </c>
      <c r="AO779" s="35" t="str">
        <f t="array" ref="AO779">IFERROR(INDEX(INDIRECT("'"&amp;VLOOKUP($C779,ModMap!$A$2:$B$21,2,FALSE)&amp;"'!AO:AO"),MATCH($K779,INDIRECT("'"&amp;VLOOKUP($C779,ModMap!$A$2:$B$21,2,FALSE)&amp;"'!$K:$K"),0)),"")</f>
        <v/>
      </c>
      <c r="AP779" s="53" t="str">
        <f t="array" ref="AP779">IFERROR(HYPERLINK("#'"&amp;VLOOKUP($C779,ModMap!$A$2:$B$21,2,FALSE)&amp;"'!V"&amp;MATCH($K779,INDIRECT("'"&amp;VLOOKUP($C779,ModMap!$A$2:$B$21,2,FALSE)&amp;"'!$K:$K"),0),"Edit on module sheet"),"")</f>
        <v>Edit on module sheet</v>
      </c>
    </row>
    <row r="780" ht="42.0" customHeight="1">
      <c r="A780" s="54">
        <v>778.0</v>
      </c>
      <c r="B780" s="54">
        <v>778.0</v>
      </c>
      <c r="C780" s="54" t="s">
        <v>133</v>
      </c>
      <c r="D780" s="55" t="s">
        <v>134</v>
      </c>
      <c r="E780" s="67" t="s">
        <v>62</v>
      </c>
      <c r="F780" s="85" t="s">
        <v>1900</v>
      </c>
      <c r="G780" s="55" t="s">
        <v>1901</v>
      </c>
      <c r="H780" s="54" t="s">
        <v>2408</v>
      </c>
      <c r="I780" s="54" t="s">
        <v>2409</v>
      </c>
      <c r="J780" s="55" t="s">
        <v>2410</v>
      </c>
      <c r="K780" s="54" t="s">
        <v>2411</v>
      </c>
      <c r="L780" s="55" t="s">
        <v>2412</v>
      </c>
      <c r="M780" s="62" t="s">
        <v>200</v>
      </c>
      <c r="N780" s="54" t="s">
        <v>1907</v>
      </c>
      <c r="O780" s="54" t="s">
        <v>2413</v>
      </c>
      <c r="P780" s="55" t="s">
        <v>1305</v>
      </c>
      <c r="Q780" s="55" t="s">
        <v>2414</v>
      </c>
      <c r="R780" s="54" t="s">
        <v>1910</v>
      </c>
      <c r="S780" s="54" t="s">
        <v>1911</v>
      </c>
      <c r="T780" s="54" t="str">
        <f t="array" ref="T780">IFERROR(INDEX(INDIRECT("'"&amp;VLOOKUP($C780,ModMap!$A$2:$B$21,2,FALSE)&amp;"'!T:T"),MATCH($K780,INDIRECT("'"&amp;VLOOKUP($C780,ModMap!$A$2:$B$21,2,FALSE)&amp;"'!$K:$K"),0)),"")</f>
        <v>Unassigned</v>
      </c>
      <c r="U780" s="58" t="s">
        <v>33</v>
      </c>
      <c r="V780" s="54" t="str">
        <f t="array" ref="V780">IFERROR(INDEX(INDIRECT("'"&amp;VLOOKUP($C780,ModMap!$A$2:$B$21,2,FALSE)&amp;"'!V:V"),MATCH($K780,INDIRECT("'"&amp;VLOOKUP($C780,ModMap!$A$2:$B$21,2,FALSE)&amp;"'!$K:$K"),0)),"")</f>
        <v>Not Started</v>
      </c>
      <c r="W780" s="54" t="str">
        <f t="array" ref="W780">IFERROR(INDEX(INDIRECT("'"&amp;VLOOKUP($C780,ModMap!$A$2:$B$21,2,FALSE)&amp;"'!W:W"),MATCH($K780,INDIRECT("'"&amp;VLOOKUP($C780,ModMap!$A$2:$B$21,2,FALSE)&amp;"'!$K:$K"),0)),"")</f>
        <v>Unassigned</v>
      </c>
      <c r="X780" s="45" t="s">
        <v>36</v>
      </c>
      <c r="Y780" s="54" t="str">
        <f t="array" ref="Y780">IFERROR(INDEX(INDIRECT("'"&amp;VLOOKUP($C780,ModMap!$A$2:$B$21,2,FALSE)&amp;"'!Y:Y"),MATCH($K780,INDIRECT("'"&amp;VLOOKUP($C780,ModMap!$A$2:$B$21,2,FALSE)&amp;"'!$K:$K"),0)),"")</f>
        <v>N/A</v>
      </c>
      <c r="Z780" s="54" t="str">
        <f t="array" ref="Z780">IFERROR(INDEX(INDIRECT("'"&amp;VLOOKUP($C780,ModMap!$A$2:$B$21,2,FALSE)&amp;"'!Z:Z"),MATCH($K780,INDIRECT("'"&amp;VLOOKUP($C780,ModMap!$A$2:$B$21,2,FALSE)&amp;"'!$K:$K"),0)),"")</f>
        <v/>
      </c>
      <c r="AA780" s="45" t="s">
        <v>36</v>
      </c>
      <c r="AB780" s="54" t="str">
        <f t="array" ref="AB780">IFERROR(INDEX(INDIRECT("'"&amp;VLOOKUP($C780,ModMap!$A$2:$B$21,2,FALSE)&amp;"'!AB:AB"),MATCH($K780,INDIRECT("'"&amp;VLOOKUP($C780,ModMap!$A$2:$B$21,2,FALSE)&amp;"'!$K:$K"),0)),"")</f>
        <v>N/A</v>
      </c>
      <c r="AC780" s="54" t="str">
        <f t="array" ref="AC780">IFERROR(INDEX(INDIRECT("'"&amp;VLOOKUP($C780,ModMap!$A$2:$B$21,2,FALSE)&amp;"'!AC:AC"),MATCH($K780,INDIRECT("'"&amp;VLOOKUP($C780,ModMap!$A$2:$B$21,2,FALSE)&amp;"'!$K:$K"),0)),"")</f>
        <v/>
      </c>
      <c r="AD780" s="45" t="s">
        <v>36</v>
      </c>
      <c r="AE780" s="54" t="str">
        <f t="array" ref="AE780">IFERROR(INDEX(INDIRECT("'"&amp;VLOOKUP($C780,ModMap!$A$2:$B$21,2,FALSE)&amp;"'!AE:AE"),MATCH($K780,INDIRECT("'"&amp;VLOOKUP($C780,ModMap!$A$2:$B$21,2,FALSE)&amp;"'!$K:$K"),0)),"")</f>
        <v>N/A</v>
      </c>
      <c r="AF780" s="54" t="str">
        <f t="array" ref="AF780">IFERROR(INDEX(INDIRECT("'"&amp;VLOOKUP($C780,ModMap!$A$2:$B$21,2,FALSE)&amp;"'!AF:AF"),MATCH($K780,INDIRECT("'"&amp;VLOOKUP($C780,ModMap!$A$2:$B$21,2,FALSE)&amp;"'!$K:$K"),0)),"")</f>
        <v/>
      </c>
      <c r="AG780" s="58" t="s">
        <v>33</v>
      </c>
      <c r="AH780" s="54" t="str">
        <f t="array" ref="AH780">IFERROR(INDEX(INDIRECT("'"&amp;VLOOKUP($C780,ModMap!$A$2:$B$21,2,FALSE)&amp;"'!AH:AH"),MATCH($K780,INDIRECT("'"&amp;VLOOKUP($C780,ModMap!$A$2:$B$21,2,FALSE)&amp;"'!$K:$K"),0)),"")</f>
        <v>Not Started</v>
      </c>
      <c r="AI780" s="54" t="str">
        <f t="array" ref="AI780">IFERROR(INDEX(INDIRECT("'"&amp;VLOOKUP($C780,ModMap!$A$2:$B$21,2,FALSE)&amp;"'!AI:AI"),MATCH($K780,INDIRECT("'"&amp;VLOOKUP($C780,ModMap!$A$2:$B$21,2,FALSE)&amp;"'!$K:$K"),0)),"")</f>
        <v>Unassigned</v>
      </c>
      <c r="AJ780" s="45" t="s">
        <v>36</v>
      </c>
      <c r="AK780" s="54" t="str">
        <f t="array" ref="AK780">IFERROR(INDEX(INDIRECT("'"&amp;VLOOKUP($C780,ModMap!$A$2:$B$21,2,FALSE)&amp;"'!AK:AK"),MATCH($K780,INDIRECT("'"&amp;VLOOKUP($C780,ModMap!$A$2:$B$21,2,FALSE)&amp;"'!$K:$K"),0)),"")</f>
        <v>N/A</v>
      </c>
      <c r="AL780" s="54" t="str">
        <f t="array" ref="AL780">IFERROR(INDEX(INDIRECT("'"&amp;VLOOKUP($C780,ModMap!$A$2:$B$21,2,FALSE)&amp;"'!AL:AL"),MATCH($K780,INDIRECT("'"&amp;VLOOKUP($C780,ModMap!$A$2:$B$21,2,FALSE)&amp;"'!$K:$K"),0)),"")</f>
        <v/>
      </c>
      <c r="AM780" s="54">
        <f t="shared" si="1"/>
        <v>2</v>
      </c>
      <c r="AN780" s="54" t="str">
        <f t="shared" si="2"/>
        <v>Not Started</v>
      </c>
      <c r="AO780" s="55" t="str">
        <f t="array" ref="AO780">IFERROR(INDEX(INDIRECT("'"&amp;VLOOKUP($C780,ModMap!$A$2:$B$21,2,FALSE)&amp;"'!AO:AO"),MATCH($K780,INDIRECT("'"&amp;VLOOKUP($C780,ModMap!$A$2:$B$21,2,FALSE)&amp;"'!$K:$K"),0)),"")</f>
        <v/>
      </c>
      <c r="AP780" s="53" t="str">
        <f t="array" ref="AP780">IFERROR(HYPERLINK("#'"&amp;VLOOKUP($C780,ModMap!$A$2:$B$21,2,FALSE)&amp;"'!V"&amp;MATCH($K780,INDIRECT("'"&amp;VLOOKUP($C780,ModMap!$A$2:$B$21,2,FALSE)&amp;"'!$K:$K"),0),"Edit on module sheet"),"")</f>
        <v>Edit on module sheet</v>
      </c>
    </row>
    <row r="781" ht="42.0" customHeight="1">
      <c r="A781" s="34">
        <v>779.0</v>
      </c>
      <c r="B781" s="34">
        <v>779.0</v>
      </c>
      <c r="C781" s="34" t="s">
        <v>133</v>
      </c>
      <c r="D781" s="35" t="s">
        <v>134</v>
      </c>
      <c r="E781" s="67" t="s">
        <v>62</v>
      </c>
      <c r="F781" s="85" t="s">
        <v>1900</v>
      </c>
      <c r="G781" s="35" t="s">
        <v>1901</v>
      </c>
      <c r="H781" s="34" t="s">
        <v>2408</v>
      </c>
      <c r="I781" s="34" t="s">
        <v>2409</v>
      </c>
      <c r="J781" s="35" t="s">
        <v>2410</v>
      </c>
      <c r="K781" s="34" t="s">
        <v>2419</v>
      </c>
      <c r="L781" s="35" t="s">
        <v>2420</v>
      </c>
      <c r="M781" s="62" t="s">
        <v>200</v>
      </c>
      <c r="N781" s="34" t="s">
        <v>1907</v>
      </c>
      <c r="O781" s="34" t="s">
        <v>2413</v>
      </c>
      <c r="P781" s="35" t="s">
        <v>1305</v>
      </c>
      <c r="Q781" s="35" t="s">
        <v>2414</v>
      </c>
      <c r="R781" s="34" t="s">
        <v>1910</v>
      </c>
      <c r="S781" s="34" t="s">
        <v>1920</v>
      </c>
      <c r="T781" s="34" t="str">
        <f t="array" ref="T781">IFERROR(INDEX(INDIRECT("'"&amp;VLOOKUP($C781,ModMap!$A$2:$B$21,2,FALSE)&amp;"'!T:T"),MATCH($K781,INDIRECT("'"&amp;VLOOKUP($C781,ModMap!$A$2:$B$21,2,FALSE)&amp;"'!$K:$K"),0)),"")</f>
        <v>Unassigned</v>
      </c>
      <c r="U781" s="58" t="s">
        <v>33</v>
      </c>
      <c r="V781" s="34" t="str">
        <f t="array" ref="V781">IFERROR(INDEX(INDIRECT("'"&amp;VLOOKUP($C781,ModMap!$A$2:$B$21,2,FALSE)&amp;"'!V:V"),MATCH($K781,INDIRECT("'"&amp;VLOOKUP($C781,ModMap!$A$2:$B$21,2,FALSE)&amp;"'!$K:$K"),0)),"")</f>
        <v>Not Started</v>
      </c>
      <c r="W781" s="34" t="str">
        <f t="array" ref="W781">IFERROR(INDEX(INDIRECT("'"&amp;VLOOKUP($C781,ModMap!$A$2:$B$21,2,FALSE)&amp;"'!W:W"),MATCH($K781,INDIRECT("'"&amp;VLOOKUP($C781,ModMap!$A$2:$B$21,2,FALSE)&amp;"'!$K:$K"),0)),"")</f>
        <v>Unassigned</v>
      </c>
      <c r="X781" s="45" t="s">
        <v>36</v>
      </c>
      <c r="Y781" s="34" t="str">
        <f t="array" ref="Y781">IFERROR(INDEX(INDIRECT("'"&amp;VLOOKUP($C781,ModMap!$A$2:$B$21,2,FALSE)&amp;"'!Y:Y"),MATCH($K781,INDIRECT("'"&amp;VLOOKUP($C781,ModMap!$A$2:$B$21,2,FALSE)&amp;"'!$K:$K"),0)),"")</f>
        <v>N/A</v>
      </c>
      <c r="Z781" s="34" t="str">
        <f t="array" ref="Z781">IFERROR(INDEX(INDIRECT("'"&amp;VLOOKUP($C781,ModMap!$A$2:$B$21,2,FALSE)&amp;"'!Z:Z"),MATCH($K781,INDIRECT("'"&amp;VLOOKUP($C781,ModMap!$A$2:$B$21,2,FALSE)&amp;"'!$K:$K"),0)),"")</f>
        <v/>
      </c>
      <c r="AA781" s="45" t="s">
        <v>36</v>
      </c>
      <c r="AB781" s="34" t="str">
        <f t="array" ref="AB781">IFERROR(INDEX(INDIRECT("'"&amp;VLOOKUP($C781,ModMap!$A$2:$B$21,2,FALSE)&amp;"'!AB:AB"),MATCH($K781,INDIRECT("'"&amp;VLOOKUP($C781,ModMap!$A$2:$B$21,2,FALSE)&amp;"'!$K:$K"),0)),"")</f>
        <v>N/A</v>
      </c>
      <c r="AC781" s="34" t="str">
        <f t="array" ref="AC781">IFERROR(INDEX(INDIRECT("'"&amp;VLOOKUP($C781,ModMap!$A$2:$B$21,2,FALSE)&amp;"'!AC:AC"),MATCH($K781,INDIRECT("'"&amp;VLOOKUP($C781,ModMap!$A$2:$B$21,2,FALSE)&amp;"'!$K:$K"),0)),"")</f>
        <v/>
      </c>
      <c r="AD781" s="58" t="s">
        <v>33</v>
      </c>
      <c r="AE781" s="34" t="str">
        <f t="array" ref="AE781">IFERROR(INDEX(INDIRECT("'"&amp;VLOOKUP($C781,ModMap!$A$2:$B$21,2,FALSE)&amp;"'!AE:AE"),MATCH($K781,INDIRECT("'"&amp;VLOOKUP($C781,ModMap!$A$2:$B$21,2,FALSE)&amp;"'!$K:$K"),0)),"")</f>
        <v>Not Started</v>
      </c>
      <c r="AF781" s="34" t="str">
        <f t="array" ref="AF781">IFERROR(INDEX(INDIRECT("'"&amp;VLOOKUP($C781,ModMap!$A$2:$B$21,2,FALSE)&amp;"'!AF:AF"),MATCH($K781,INDIRECT("'"&amp;VLOOKUP($C781,ModMap!$A$2:$B$21,2,FALSE)&amp;"'!$K:$K"),0)),"")</f>
        <v>Unassigned</v>
      </c>
      <c r="AG781" s="58" t="s">
        <v>33</v>
      </c>
      <c r="AH781" s="34" t="str">
        <f t="array" ref="AH781">IFERROR(INDEX(INDIRECT("'"&amp;VLOOKUP($C781,ModMap!$A$2:$B$21,2,FALSE)&amp;"'!AH:AH"),MATCH($K781,INDIRECT("'"&amp;VLOOKUP($C781,ModMap!$A$2:$B$21,2,FALSE)&amp;"'!$K:$K"),0)),"")</f>
        <v>Not Started</v>
      </c>
      <c r="AI781" s="34" t="str">
        <f t="array" ref="AI781">IFERROR(INDEX(INDIRECT("'"&amp;VLOOKUP($C781,ModMap!$A$2:$B$21,2,FALSE)&amp;"'!AI:AI"),MATCH($K781,INDIRECT("'"&amp;VLOOKUP($C781,ModMap!$A$2:$B$21,2,FALSE)&amp;"'!$K:$K"),0)),"")</f>
        <v>Unassigned</v>
      </c>
      <c r="AJ781" s="45" t="s">
        <v>36</v>
      </c>
      <c r="AK781" s="34" t="str">
        <f t="array" ref="AK781">IFERROR(INDEX(INDIRECT("'"&amp;VLOOKUP($C781,ModMap!$A$2:$B$21,2,FALSE)&amp;"'!AK:AK"),MATCH($K781,INDIRECT("'"&amp;VLOOKUP($C781,ModMap!$A$2:$B$21,2,FALSE)&amp;"'!$K:$K"),0)),"")</f>
        <v>N/A</v>
      </c>
      <c r="AL781" s="34" t="str">
        <f t="array" ref="AL781">IFERROR(INDEX(INDIRECT("'"&amp;VLOOKUP($C781,ModMap!$A$2:$B$21,2,FALSE)&amp;"'!AL:AL"),MATCH($K781,INDIRECT("'"&amp;VLOOKUP($C781,ModMap!$A$2:$B$21,2,FALSE)&amp;"'!$K:$K"),0)),"")</f>
        <v/>
      </c>
      <c r="AM781" s="34">
        <f t="shared" si="1"/>
        <v>3</v>
      </c>
      <c r="AN781" s="34" t="str">
        <f t="shared" si="2"/>
        <v>Not Started</v>
      </c>
      <c r="AO781" s="35" t="str">
        <f t="array" ref="AO781">IFERROR(INDEX(INDIRECT("'"&amp;VLOOKUP($C781,ModMap!$A$2:$B$21,2,FALSE)&amp;"'!AO:AO"),MATCH($K781,INDIRECT("'"&amp;VLOOKUP($C781,ModMap!$A$2:$B$21,2,FALSE)&amp;"'!$K:$K"),0)),"")</f>
        <v/>
      </c>
      <c r="AP781" s="53" t="str">
        <f t="array" ref="AP781">IFERROR(HYPERLINK("#'"&amp;VLOOKUP($C781,ModMap!$A$2:$B$21,2,FALSE)&amp;"'!V"&amp;MATCH($K781,INDIRECT("'"&amp;VLOOKUP($C781,ModMap!$A$2:$B$21,2,FALSE)&amp;"'!$K:$K"),0),"Edit on module sheet"),"")</f>
        <v>Edit on module sheet</v>
      </c>
    </row>
    <row r="782" ht="42.0" customHeight="1">
      <c r="A782" s="54">
        <v>780.0</v>
      </c>
      <c r="B782" s="54">
        <v>780.0</v>
      </c>
      <c r="C782" s="54" t="s">
        <v>133</v>
      </c>
      <c r="D782" s="55" t="s">
        <v>134</v>
      </c>
      <c r="E782" s="67" t="s">
        <v>62</v>
      </c>
      <c r="F782" s="85" t="s">
        <v>1900</v>
      </c>
      <c r="G782" s="55" t="s">
        <v>1901</v>
      </c>
      <c r="H782" s="54" t="s">
        <v>2408</v>
      </c>
      <c r="I782" s="54" t="s">
        <v>2409</v>
      </c>
      <c r="J782" s="55" t="s">
        <v>2410</v>
      </c>
      <c r="K782" s="54" t="s">
        <v>2423</v>
      </c>
      <c r="L782" s="55" t="s">
        <v>1925</v>
      </c>
      <c r="M782" s="62" t="s">
        <v>200</v>
      </c>
      <c r="N782" s="54" t="s">
        <v>1907</v>
      </c>
      <c r="O782" s="54" t="s">
        <v>2413</v>
      </c>
      <c r="P782" s="55" t="s">
        <v>1305</v>
      </c>
      <c r="Q782" s="55" t="s">
        <v>2414</v>
      </c>
      <c r="R782" s="54" t="s">
        <v>1910</v>
      </c>
      <c r="S782" s="54" t="s">
        <v>1928</v>
      </c>
      <c r="T782" s="54" t="str">
        <f t="array" ref="T782">IFERROR(INDEX(INDIRECT("'"&amp;VLOOKUP($C782,ModMap!$A$2:$B$21,2,FALSE)&amp;"'!T:T"),MATCH($K782,INDIRECT("'"&amp;VLOOKUP($C782,ModMap!$A$2:$B$21,2,FALSE)&amp;"'!$K:$K"),0)),"")</f>
        <v>Unassigned</v>
      </c>
      <c r="U782" s="58" t="s">
        <v>33</v>
      </c>
      <c r="V782" s="54" t="str">
        <f t="array" ref="V782">IFERROR(INDEX(INDIRECT("'"&amp;VLOOKUP($C782,ModMap!$A$2:$B$21,2,FALSE)&amp;"'!V:V"),MATCH($K782,INDIRECT("'"&amp;VLOOKUP($C782,ModMap!$A$2:$B$21,2,FALSE)&amp;"'!$K:$K"),0)),"")</f>
        <v>Not Started</v>
      </c>
      <c r="W782" s="54" t="str">
        <f t="array" ref="W782">IFERROR(INDEX(INDIRECT("'"&amp;VLOOKUP($C782,ModMap!$A$2:$B$21,2,FALSE)&amp;"'!W:W"),MATCH($K782,INDIRECT("'"&amp;VLOOKUP($C782,ModMap!$A$2:$B$21,2,FALSE)&amp;"'!$K:$K"),0)),"")</f>
        <v>Unassigned</v>
      </c>
      <c r="X782" s="45" t="s">
        <v>36</v>
      </c>
      <c r="Y782" s="54" t="str">
        <f t="array" ref="Y782">IFERROR(INDEX(INDIRECT("'"&amp;VLOOKUP($C782,ModMap!$A$2:$B$21,2,FALSE)&amp;"'!Y:Y"),MATCH($K782,INDIRECT("'"&amp;VLOOKUP($C782,ModMap!$A$2:$B$21,2,FALSE)&amp;"'!$K:$K"),0)),"")</f>
        <v>N/A</v>
      </c>
      <c r="Z782" s="54" t="str">
        <f t="array" ref="Z782">IFERROR(INDEX(INDIRECT("'"&amp;VLOOKUP($C782,ModMap!$A$2:$B$21,2,FALSE)&amp;"'!Z:Z"),MATCH($K782,INDIRECT("'"&amp;VLOOKUP($C782,ModMap!$A$2:$B$21,2,FALSE)&amp;"'!$K:$K"),0)),"")</f>
        <v/>
      </c>
      <c r="AA782" s="45" t="s">
        <v>36</v>
      </c>
      <c r="AB782" s="54" t="str">
        <f t="array" ref="AB782">IFERROR(INDEX(INDIRECT("'"&amp;VLOOKUP($C782,ModMap!$A$2:$B$21,2,FALSE)&amp;"'!AB:AB"),MATCH($K782,INDIRECT("'"&amp;VLOOKUP($C782,ModMap!$A$2:$B$21,2,FALSE)&amp;"'!$K:$K"),0)),"")</f>
        <v>N/A</v>
      </c>
      <c r="AC782" s="54" t="str">
        <f t="array" ref="AC782">IFERROR(INDEX(INDIRECT("'"&amp;VLOOKUP($C782,ModMap!$A$2:$B$21,2,FALSE)&amp;"'!AC:AC"),MATCH($K782,INDIRECT("'"&amp;VLOOKUP($C782,ModMap!$A$2:$B$21,2,FALSE)&amp;"'!$K:$K"),0)),"")</f>
        <v/>
      </c>
      <c r="AD782" s="45" t="s">
        <v>36</v>
      </c>
      <c r="AE782" s="54" t="str">
        <f t="array" ref="AE782">IFERROR(INDEX(INDIRECT("'"&amp;VLOOKUP($C782,ModMap!$A$2:$B$21,2,FALSE)&amp;"'!AE:AE"),MATCH($K782,INDIRECT("'"&amp;VLOOKUP($C782,ModMap!$A$2:$B$21,2,FALSE)&amp;"'!$K:$K"),0)),"")</f>
        <v>N/A</v>
      </c>
      <c r="AF782" s="54" t="str">
        <f t="array" ref="AF782">IFERROR(INDEX(INDIRECT("'"&amp;VLOOKUP($C782,ModMap!$A$2:$B$21,2,FALSE)&amp;"'!AF:AF"),MATCH($K782,INDIRECT("'"&amp;VLOOKUP($C782,ModMap!$A$2:$B$21,2,FALSE)&amp;"'!$K:$K"),0)),"")</f>
        <v/>
      </c>
      <c r="AG782" s="58" t="s">
        <v>33</v>
      </c>
      <c r="AH782" s="54" t="str">
        <f t="array" ref="AH782">IFERROR(INDEX(INDIRECT("'"&amp;VLOOKUP($C782,ModMap!$A$2:$B$21,2,FALSE)&amp;"'!AH:AH"),MATCH($K782,INDIRECT("'"&amp;VLOOKUP($C782,ModMap!$A$2:$B$21,2,FALSE)&amp;"'!$K:$K"),0)),"")</f>
        <v>Not Started</v>
      </c>
      <c r="AI782" s="54" t="str">
        <f t="array" ref="AI782">IFERROR(INDEX(INDIRECT("'"&amp;VLOOKUP($C782,ModMap!$A$2:$B$21,2,FALSE)&amp;"'!AI:AI"),MATCH($K782,INDIRECT("'"&amp;VLOOKUP($C782,ModMap!$A$2:$B$21,2,FALSE)&amp;"'!$K:$K"),0)),"")</f>
        <v>Unassigned</v>
      </c>
      <c r="AJ782" s="45" t="s">
        <v>36</v>
      </c>
      <c r="AK782" s="54" t="str">
        <f t="array" ref="AK782">IFERROR(INDEX(INDIRECT("'"&amp;VLOOKUP($C782,ModMap!$A$2:$B$21,2,FALSE)&amp;"'!AK:AK"),MATCH($K782,INDIRECT("'"&amp;VLOOKUP($C782,ModMap!$A$2:$B$21,2,FALSE)&amp;"'!$K:$K"),0)),"")</f>
        <v>N/A</v>
      </c>
      <c r="AL782" s="54" t="str">
        <f t="array" ref="AL782">IFERROR(INDEX(INDIRECT("'"&amp;VLOOKUP($C782,ModMap!$A$2:$B$21,2,FALSE)&amp;"'!AL:AL"),MATCH($K782,INDIRECT("'"&amp;VLOOKUP($C782,ModMap!$A$2:$B$21,2,FALSE)&amp;"'!$K:$K"),0)),"")</f>
        <v/>
      </c>
      <c r="AM782" s="54">
        <f t="shared" si="1"/>
        <v>2</v>
      </c>
      <c r="AN782" s="54" t="str">
        <f t="shared" si="2"/>
        <v>Not Started</v>
      </c>
      <c r="AO782" s="55" t="str">
        <f t="array" ref="AO782">IFERROR(INDEX(INDIRECT("'"&amp;VLOOKUP($C782,ModMap!$A$2:$B$21,2,FALSE)&amp;"'!AO:AO"),MATCH($K782,INDIRECT("'"&amp;VLOOKUP($C782,ModMap!$A$2:$B$21,2,FALSE)&amp;"'!$K:$K"),0)),"")</f>
        <v/>
      </c>
      <c r="AP782" s="53" t="str">
        <f t="array" ref="AP782">IFERROR(HYPERLINK("#'"&amp;VLOOKUP($C782,ModMap!$A$2:$B$21,2,FALSE)&amp;"'!V"&amp;MATCH($K782,INDIRECT("'"&amp;VLOOKUP($C782,ModMap!$A$2:$B$21,2,FALSE)&amp;"'!$K:$K"),0),"Edit on module sheet"),"")</f>
        <v>Edit on module sheet</v>
      </c>
    </row>
    <row r="783" ht="42.0" customHeight="1">
      <c r="A783" s="34">
        <v>781.0</v>
      </c>
      <c r="B783" s="34">
        <v>781.0</v>
      </c>
      <c r="C783" s="34" t="s">
        <v>133</v>
      </c>
      <c r="D783" s="35" t="s">
        <v>134</v>
      </c>
      <c r="E783" s="64" t="s">
        <v>69</v>
      </c>
      <c r="F783" s="85" t="s">
        <v>1900</v>
      </c>
      <c r="G783" s="35" t="s">
        <v>1901</v>
      </c>
      <c r="H783" s="34" t="s">
        <v>2408</v>
      </c>
      <c r="I783" s="34" t="s">
        <v>2409</v>
      </c>
      <c r="J783" s="35" t="s">
        <v>2410</v>
      </c>
      <c r="K783" s="34" t="s">
        <v>3973</v>
      </c>
      <c r="L783" s="35" t="s">
        <v>3974</v>
      </c>
      <c r="M783" s="58" t="s">
        <v>434</v>
      </c>
      <c r="N783" s="34" t="s">
        <v>1907</v>
      </c>
      <c r="O783" s="34" t="s">
        <v>2413</v>
      </c>
      <c r="P783" s="35" t="s">
        <v>1305</v>
      </c>
      <c r="Q783" s="35" t="s">
        <v>2414</v>
      </c>
      <c r="R783" s="34" t="s">
        <v>1910</v>
      </c>
      <c r="S783" s="34" t="s">
        <v>69</v>
      </c>
      <c r="T783" s="34" t="str">
        <f t="array" ref="T783">IFERROR(INDEX(INDIRECT("'"&amp;VLOOKUP($C783,ModMap!$A$2:$B$21,2,FALSE)&amp;"'!T:T"),MATCH($K783,INDIRECT("'"&amp;VLOOKUP($C783,ModMap!$A$2:$B$21,2,FALSE)&amp;"'!$K:$K"),0)),"")</f>
        <v>Unassigned</v>
      </c>
      <c r="U783" s="58" t="s">
        <v>33</v>
      </c>
      <c r="V783" s="34" t="str">
        <f t="array" ref="V783">IFERROR(INDEX(INDIRECT("'"&amp;VLOOKUP($C783,ModMap!$A$2:$B$21,2,FALSE)&amp;"'!V:V"),MATCH($K783,INDIRECT("'"&amp;VLOOKUP($C783,ModMap!$A$2:$B$21,2,FALSE)&amp;"'!$K:$K"),0)),"")</f>
        <v>Not Started</v>
      </c>
      <c r="W783" s="34" t="str">
        <f t="array" ref="W783">IFERROR(INDEX(INDIRECT("'"&amp;VLOOKUP($C783,ModMap!$A$2:$B$21,2,FALSE)&amp;"'!W:W"),MATCH($K783,INDIRECT("'"&amp;VLOOKUP($C783,ModMap!$A$2:$B$21,2,FALSE)&amp;"'!$K:$K"),0)),"")</f>
        <v>Unassigned</v>
      </c>
      <c r="X783" s="45" t="s">
        <v>36</v>
      </c>
      <c r="Y783" s="34" t="str">
        <f t="array" ref="Y783">IFERROR(INDEX(INDIRECT("'"&amp;VLOOKUP($C783,ModMap!$A$2:$B$21,2,FALSE)&amp;"'!Y:Y"),MATCH($K783,INDIRECT("'"&amp;VLOOKUP($C783,ModMap!$A$2:$B$21,2,FALSE)&amp;"'!$K:$K"),0)),"")</f>
        <v>N/A</v>
      </c>
      <c r="Z783" s="34" t="str">
        <f t="array" ref="Z783">IFERROR(INDEX(INDIRECT("'"&amp;VLOOKUP($C783,ModMap!$A$2:$B$21,2,FALSE)&amp;"'!Z:Z"),MATCH($K783,INDIRECT("'"&amp;VLOOKUP($C783,ModMap!$A$2:$B$21,2,FALSE)&amp;"'!$K:$K"),0)),"")</f>
        <v/>
      </c>
      <c r="AA783" s="45" t="s">
        <v>36</v>
      </c>
      <c r="AB783" s="34" t="str">
        <f t="array" ref="AB783">IFERROR(INDEX(INDIRECT("'"&amp;VLOOKUP($C783,ModMap!$A$2:$B$21,2,FALSE)&amp;"'!AB:AB"),MATCH($K783,INDIRECT("'"&amp;VLOOKUP($C783,ModMap!$A$2:$B$21,2,FALSE)&amp;"'!$K:$K"),0)),"")</f>
        <v>N/A</v>
      </c>
      <c r="AC783" s="34" t="str">
        <f t="array" ref="AC783">IFERROR(INDEX(INDIRECT("'"&amp;VLOOKUP($C783,ModMap!$A$2:$B$21,2,FALSE)&amp;"'!AC:AC"),MATCH($K783,INDIRECT("'"&amp;VLOOKUP($C783,ModMap!$A$2:$B$21,2,FALSE)&amp;"'!$K:$K"),0)),"")</f>
        <v/>
      </c>
      <c r="AD783" s="58" t="s">
        <v>33</v>
      </c>
      <c r="AE783" s="34" t="str">
        <f t="array" ref="AE783">IFERROR(INDEX(INDIRECT("'"&amp;VLOOKUP($C783,ModMap!$A$2:$B$21,2,FALSE)&amp;"'!AE:AE"),MATCH($K783,INDIRECT("'"&amp;VLOOKUP($C783,ModMap!$A$2:$B$21,2,FALSE)&amp;"'!$K:$K"),0)),"")</f>
        <v>Not Started</v>
      </c>
      <c r="AF783" s="34" t="str">
        <f t="array" ref="AF783">IFERROR(INDEX(INDIRECT("'"&amp;VLOOKUP($C783,ModMap!$A$2:$B$21,2,FALSE)&amp;"'!AF:AF"),MATCH($K783,INDIRECT("'"&amp;VLOOKUP($C783,ModMap!$A$2:$B$21,2,FALSE)&amp;"'!$K:$K"),0)),"")</f>
        <v>Unassigned</v>
      </c>
      <c r="AG783" s="58" t="s">
        <v>33</v>
      </c>
      <c r="AH783" s="34" t="str">
        <f t="array" ref="AH783">IFERROR(INDEX(INDIRECT("'"&amp;VLOOKUP($C783,ModMap!$A$2:$B$21,2,FALSE)&amp;"'!AH:AH"),MATCH($K783,INDIRECT("'"&amp;VLOOKUP($C783,ModMap!$A$2:$B$21,2,FALSE)&amp;"'!$K:$K"),0)),"")</f>
        <v>Not Started</v>
      </c>
      <c r="AI783" s="34" t="str">
        <f t="array" ref="AI783">IFERROR(INDEX(INDIRECT("'"&amp;VLOOKUP($C783,ModMap!$A$2:$B$21,2,FALSE)&amp;"'!AI:AI"),MATCH($K783,INDIRECT("'"&amp;VLOOKUP($C783,ModMap!$A$2:$B$21,2,FALSE)&amp;"'!$K:$K"),0)),"")</f>
        <v>Unassigned</v>
      </c>
      <c r="AJ783" s="45" t="s">
        <v>36</v>
      </c>
      <c r="AK783" s="34" t="str">
        <f t="array" ref="AK783">IFERROR(INDEX(INDIRECT("'"&amp;VLOOKUP($C783,ModMap!$A$2:$B$21,2,FALSE)&amp;"'!AK:AK"),MATCH($K783,INDIRECT("'"&amp;VLOOKUP($C783,ModMap!$A$2:$B$21,2,FALSE)&amp;"'!$K:$K"),0)),"")</f>
        <v>N/A</v>
      </c>
      <c r="AL783" s="34" t="str">
        <f t="array" ref="AL783">IFERROR(INDEX(INDIRECT("'"&amp;VLOOKUP($C783,ModMap!$A$2:$B$21,2,FALSE)&amp;"'!AL:AL"),MATCH($K783,INDIRECT("'"&amp;VLOOKUP($C783,ModMap!$A$2:$B$21,2,FALSE)&amp;"'!$K:$K"),0)),"")</f>
        <v/>
      </c>
      <c r="AM783" s="34">
        <f t="shared" si="1"/>
        <v>3</v>
      </c>
      <c r="AN783" s="34" t="str">
        <f t="shared" si="2"/>
        <v>Not Started</v>
      </c>
      <c r="AO783" s="35" t="str">
        <f t="array" ref="AO783">IFERROR(INDEX(INDIRECT("'"&amp;VLOOKUP($C783,ModMap!$A$2:$B$21,2,FALSE)&amp;"'!AO:AO"),MATCH($K783,INDIRECT("'"&amp;VLOOKUP($C783,ModMap!$A$2:$B$21,2,FALSE)&amp;"'!$K:$K"),0)),"")</f>
        <v/>
      </c>
      <c r="AP783" s="53" t="str">
        <f t="array" ref="AP783">IFERROR(HYPERLINK("#'"&amp;VLOOKUP($C783,ModMap!$A$2:$B$21,2,FALSE)&amp;"'!V"&amp;MATCH($K783,INDIRECT("'"&amp;VLOOKUP($C783,ModMap!$A$2:$B$21,2,FALSE)&amp;"'!$K:$K"),0),"Edit on module sheet"),"")</f>
        <v>Edit on module sheet</v>
      </c>
    </row>
    <row r="784" ht="42.0" customHeight="1">
      <c r="A784" s="54">
        <v>782.0</v>
      </c>
      <c r="B784" s="54">
        <v>782.0</v>
      </c>
      <c r="C784" s="54" t="s">
        <v>133</v>
      </c>
      <c r="D784" s="55" t="s">
        <v>134</v>
      </c>
      <c r="E784" s="67" t="s">
        <v>62</v>
      </c>
      <c r="F784" s="85" t="s">
        <v>1900</v>
      </c>
      <c r="G784" s="55" t="s">
        <v>1901</v>
      </c>
      <c r="H784" s="54" t="s">
        <v>2428</v>
      </c>
      <c r="I784" s="54" t="s">
        <v>2429</v>
      </c>
      <c r="J784" s="55" t="s">
        <v>2430</v>
      </c>
      <c r="K784" s="54" t="s">
        <v>2431</v>
      </c>
      <c r="L784" s="55" t="s">
        <v>2432</v>
      </c>
      <c r="M784" s="62" t="s">
        <v>200</v>
      </c>
      <c r="N784" s="54" t="s">
        <v>1907</v>
      </c>
      <c r="O784" s="54" t="s">
        <v>2413</v>
      </c>
      <c r="P784" s="55" t="s">
        <v>1315</v>
      </c>
      <c r="Q784" s="55" t="s">
        <v>2433</v>
      </c>
      <c r="R784" s="54" t="s">
        <v>1910</v>
      </c>
      <c r="S784" s="54" t="s">
        <v>1911</v>
      </c>
      <c r="T784" s="54" t="str">
        <f t="array" ref="T784">IFERROR(INDEX(INDIRECT("'"&amp;VLOOKUP($C784,ModMap!$A$2:$B$21,2,FALSE)&amp;"'!T:T"),MATCH($K784,INDIRECT("'"&amp;VLOOKUP($C784,ModMap!$A$2:$B$21,2,FALSE)&amp;"'!$K:$K"),0)),"")</f>
        <v>Unassigned</v>
      </c>
      <c r="U784" s="58" t="s">
        <v>33</v>
      </c>
      <c r="V784" s="54" t="str">
        <f t="array" ref="V784">IFERROR(INDEX(INDIRECT("'"&amp;VLOOKUP($C784,ModMap!$A$2:$B$21,2,FALSE)&amp;"'!V:V"),MATCH($K784,INDIRECT("'"&amp;VLOOKUP($C784,ModMap!$A$2:$B$21,2,FALSE)&amp;"'!$K:$K"),0)),"")</f>
        <v>Not Started</v>
      </c>
      <c r="W784" s="54" t="str">
        <f t="array" ref="W784">IFERROR(INDEX(INDIRECT("'"&amp;VLOOKUP($C784,ModMap!$A$2:$B$21,2,FALSE)&amp;"'!W:W"),MATCH($K784,INDIRECT("'"&amp;VLOOKUP($C784,ModMap!$A$2:$B$21,2,FALSE)&amp;"'!$K:$K"),0)),"")</f>
        <v>Unassigned</v>
      </c>
      <c r="X784" s="45" t="s">
        <v>36</v>
      </c>
      <c r="Y784" s="54" t="str">
        <f t="array" ref="Y784">IFERROR(INDEX(INDIRECT("'"&amp;VLOOKUP($C784,ModMap!$A$2:$B$21,2,FALSE)&amp;"'!Y:Y"),MATCH($K784,INDIRECT("'"&amp;VLOOKUP($C784,ModMap!$A$2:$B$21,2,FALSE)&amp;"'!$K:$K"),0)),"")</f>
        <v>N/A</v>
      </c>
      <c r="Z784" s="54" t="str">
        <f t="array" ref="Z784">IFERROR(INDEX(INDIRECT("'"&amp;VLOOKUP($C784,ModMap!$A$2:$B$21,2,FALSE)&amp;"'!Z:Z"),MATCH($K784,INDIRECT("'"&amp;VLOOKUP($C784,ModMap!$A$2:$B$21,2,FALSE)&amp;"'!$K:$K"),0)),"")</f>
        <v/>
      </c>
      <c r="AA784" s="45" t="s">
        <v>36</v>
      </c>
      <c r="AB784" s="54" t="str">
        <f t="array" ref="AB784">IFERROR(INDEX(INDIRECT("'"&amp;VLOOKUP($C784,ModMap!$A$2:$B$21,2,FALSE)&amp;"'!AB:AB"),MATCH($K784,INDIRECT("'"&amp;VLOOKUP($C784,ModMap!$A$2:$B$21,2,FALSE)&amp;"'!$K:$K"),0)),"")</f>
        <v>N/A</v>
      </c>
      <c r="AC784" s="54" t="str">
        <f t="array" ref="AC784">IFERROR(INDEX(INDIRECT("'"&amp;VLOOKUP($C784,ModMap!$A$2:$B$21,2,FALSE)&amp;"'!AC:AC"),MATCH($K784,INDIRECT("'"&amp;VLOOKUP($C784,ModMap!$A$2:$B$21,2,FALSE)&amp;"'!$K:$K"),0)),"")</f>
        <v/>
      </c>
      <c r="AD784" s="45" t="s">
        <v>36</v>
      </c>
      <c r="AE784" s="54" t="str">
        <f t="array" ref="AE784">IFERROR(INDEX(INDIRECT("'"&amp;VLOOKUP($C784,ModMap!$A$2:$B$21,2,FALSE)&amp;"'!AE:AE"),MATCH($K784,INDIRECT("'"&amp;VLOOKUP($C784,ModMap!$A$2:$B$21,2,FALSE)&amp;"'!$K:$K"),0)),"")</f>
        <v>N/A</v>
      </c>
      <c r="AF784" s="54" t="str">
        <f t="array" ref="AF784">IFERROR(INDEX(INDIRECT("'"&amp;VLOOKUP($C784,ModMap!$A$2:$B$21,2,FALSE)&amp;"'!AF:AF"),MATCH($K784,INDIRECT("'"&amp;VLOOKUP($C784,ModMap!$A$2:$B$21,2,FALSE)&amp;"'!$K:$K"),0)),"")</f>
        <v/>
      </c>
      <c r="AG784" s="58" t="s">
        <v>33</v>
      </c>
      <c r="AH784" s="54" t="str">
        <f t="array" ref="AH784">IFERROR(INDEX(INDIRECT("'"&amp;VLOOKUP($C784,ModMap!$A$2:$B$21,2,FALSE)&amp;"'!AH:AH"),MATCH($K784,INDIRECT("'"&amp;VLOOKUP($C784,ModMap!$A$2:$B$21,2,FALSE)&amp;"'!$K:$K"),0)),"")</f>
        <v>Not Started</v>
      </c>
      <c r="AI784" s="54" t="str">
        <f t="array" ref="AI784">IFERROR(INDEX(INDIRECT("'"&amp;VLOOKUP($C784,ModMap!$A$2:$B$21,2,FALSE)&amp;"'!AI:AI"),MATCH($K784,INDIRECT("'"&amp;VLOOKUP($C784,ModMap!$A$2:$B$21,2,FALSE)&amp;"'!$K:$K"),0)),"")</f>
        <v>Unassigned</v>
      </c>
      <c r="AJ784" s="45" t="s">
        <v>36</v>
      </c>
      <c r="AK784" s="54" t="str">
        <f t="array" ref="AK784">IFERROR(INDEX(INDIRECT("'"&amp;VLOOKUP($C784,ModMap!$A$2:$B$21,2,FALSE)&amp;"'!AK:AK"),MATCH($K784,INDIRECT("'"&amp;VLOOKUP($C784,ModMap!$A$2:$B$21,2,FALSE)&amp;"'!$K:$K"),0)),"")</f>
        <v>N/A</v>
      </c>
      <c r="AL784" s="54" t="str">
        <f t="array" ref="AL784">IFERROR(INDEX(INDIRECT("'"&amp;VLOOKUP($C784,ModMap!$A$2:$B$21,2,FALSE)&amp;"'!AL:AL"),MATCH($K784,INDIRECT("'"&amp;VLOOKUP($C784,ModMap!$A$2:$B$21,2,FALSE)&amp;"'!$K:$K"),0)),"")</f>
        <v/>
      </c>
      <c r="AM784" s="54">
        <f t="shared" si="1"/>
        <v>2</v>
      </c>
      <c r="AN784" s="54" t="str">
        <f t="shared" si="2"/>
        <v>Not Started</v>
      </c>
      <c r="AO784" s="55" t="str">
        <f t="array" ref="AO784">IFERROR(INDEX(INDIRECT("'"&amp;VLOOKUP($C784,ModMap!$A$2:$B$21,2,FALSE)&amp;"'!AO:AO"),MATCH($K784,INDIRECT("'"&amp;VLOOKUP($C784,ModMap!$A$2:$B$21,2,FALSE)&amp;"'!$K:$K"),0)),"")</f>
        <v/>
      </c>
      <c r="AP784" s="53" t="str">
        <f t="array" ref="AP784">IFERROR(HYPERLINK("#'"&amp;VLOOKUP($C784,ModMap!$A$2:$B$21,2,FALSE)&amp;"'!V"&amp;MATCH($K784,INDIRECT("'"&amp;VLOOKUP($C784,ModMap!$A$2:$B$21,2,FALSE)&amp;"'!$K:$K"),0),"Edit on module sheet"),"")</f>
        <v>Edit on module sheet</v>
      </c>
    </row>
    <row r="785" ht="42.0" customHeight="1">
      <c r="A785" s="34">
        <v>783.0</v>
      </c>
      <c r="B785" s="34">
        <v>783.0</v>
      </c>
      <c r="C785" s="34" t="s">
        <v>133</v>
      </c>
      <c r="D785" s="35" t="s">
        <v>134</v>
      </c>
      <c r="E785" s="67" t="s">
        <v>62</v>
      </c>
      <c r="F785" s="85" t="s">
        <v>1900</v>
      </c>
      <c r="G785" s="35" t="s">
        <v>1901</v>
      </c>
      <c r="H785" s="34" t="s">
        <v>2428</v>
      </c>
      <c r="I785" s="34" t="s">
        <v>2429</v>
      </c>
      <c r="J785" s="35" t="s">
        <v>2430</v>
      </c>
      <c r="K785" s="34" t="s">
        <v>2443</v>
      </c>
      <c r="L785" s="35" t="s">
        <v>2444</v>
      </c>
      <c r="M785" s="62" t="s">
        <v>200</v>
      </c>
      <c r="N785" s="34" t="s">
        <v>1907</v>
      </c>
      <c r="O785" s="34" t="s">
        <v>2413</v>
      </c>
      <c r="P785" s="35" t="s">
        <v>1315</v>
      </c>
      <c r="Q785" s="35" t="s">
        <v>2433</v>
      </c>
      <c r="R785" s="34" t="s">
        <v>1910</v>
      </c>
      <c r="S785" s="34" t="s">
        <v>1920</v>
      </c>
      <c r="T785" s="34" t="str">
        <f t="array" ref="T785">IFERROR(INDEX(INDIRECT("'"&amp;VLOOKUP($C785,ModMap!$A$2:$B$21,2,FALSE)&amp;"'!T:T"),MATCH($K785,INDIRECT("'"&amp;VLOOKUP($C785,ModMap!$A$2:$B$21,2,FALSE)&amp;"'!$K:$K"),0)),"")</f>
        <v>Unassigned</v>
      </c>
      <c r="U785" s="58" t="s">
        <v>33</v>
      </c>
      <c r="V785" s="34" t="str">
        <f t="array" ref="V785">IFERROR(INDEX(INDIRECT("'"&amp;VLOOKUP($C785,ModMap!$A$2:$B$21,2,FALSE)&amp;"'!V:V"),MATCH($K785,INDIRECT("'"&amp;VLOOKUP($C785,ModMap!$A$2:$B$21,2,FALSE)&amp;"'!$K:$K"),0)),"")</f>
        <v>Not Started</v>
      </c>
      <c r="W785" s="34" t="str">
        <f t="array" ref="W785">IFERROR(INDEX(INDIRECT("'"&amp;VLOOKUP($C785,ModMap!$A$2:$B$21,2,FALSE)&amp;"'!W:W"),MATCH($K785,INDIRECT("'"&amp;VLOOKUP($C785,ModMap!$A$2:$B$21,2,FALSE)&amp;"'!$K:$K"),0)),"")</f>
        <v>Unassigned</v>
      </c>
      <c r="X785" s="45" t="s">
        <v>36</v>
      </c>
      <c r="Y785" s="34" t="str">
        <f t="array" ref="Y785">IFERROR(INDEX(INDIRECT("'"&amp;VLOOKUP($C785,ModMap!$A$2:$B$21,2,FALSE)&amp;"'!Y:Y"),MATCH($K785,INDIRECT("'"&amp;VLOOKUP($C785,ModMap!$A$2:$B$21,2,FALSE)&amp;"'!$K:$K"),0)),"")</f>
        <v>N/A</v>
      </c>
      <c r="Z785" s="34" t="str">
        <f t="array" ref="Z785">IFERROR(INDEX(INDIRECT("'"&amp;VLOOKUP($C785,ModMap!$A$2:$B$21,2,FALSE)&amp;"'!Z:Z"),MATCH($K785,INDIRECT("'"&amp;VLOOKUP($C785,ModMap!$A$2:$B$21,2,FALSE)&amp;"'!$K:$K"),0)),"")</f>
        <v/>
      </c>
      <c r="AA785" s="45" t="s">
        <v>36</v>
      </c>
      <c r="AB785" s="34" t="str">
        <f t="array" ref="AB785">IFERROR(INDEX(INDIRECT("'"&amp;VLOOKUP($C785,ModMap!$A$2:$B$21,2,FALSE)&amp;"'!AB:AB"),MATCH($K785,INDIRECT("'"&amp;VLOOKUP($C785,ModMap!$A$2:$B$21,2,FALSE)&amp;"'!$K:$K"),0)),"")</f>
        <v>N/A</v>
      </c>
      <c r="AC785" s="34" t="str">
        <f t="array" ref="AC785">IFERROR(INDEX(INDIRECT("'"&amp;VLOOKUP($C785,ModMap!$A$2:$B$21,2,FALSE)&amp;"'!AC:AC"),MATCH($K785,INDIRECT("'"&amp;VLOOKUP($C785,ModMap!$A$2:$B$21,2,FALSE)&amp;"'!$K:$K"),0)),"")</f>
        <v/>
      </c>
      <c r="AD785" s="58" t="s">
        <v>33</v>
      </c>
      <c r="AE785" s="34" t="str">
        <f t="array" ref="AE785">IFERROR(INDEX(INDIRECT("'"&amp;VLOOKUP($C785,ModMap!$A$2:$B$21,2,FALSE)&amp;"'!AE:AE"),MATCH($K785,INDIRECT("'"&amp;VLOOKUP($C785,ModMap!$A$2:$B$21,2,FALSE)&amp;"'!$K:$K"),0)),"")</f>
        <v>Not Started</v>
      </c>
      <c r="AF785" s="34" t="str">
        <f t="array" ref="AF785">IFERROR(INDEX(INDIRECT("'"&amp;VLOOKUP($C785,ModMap!$A$2:$B$21,2,FALSE)&amp;"'!AF:AF"),MATCH($K785,INDIRECT("'"&amp;VLOOKUP($C785,ModMap!$A$2:$B$21,2,FALSE)&amp;"'!$K:$K"),0)),"")</f>
        <v>Unassigned</v>
      </c>
      <c r="AG785" s="58" t="s">
        <v>33</v>
      </c>
      <c r="AH785" s="34" t="str">
        <f t="array" ref="AH785">IFERROR(INDEX(INDIRECT("'"&amp;VLOOKUP($C785,ModMap!$A$2:$B$21,2,FALSE)&amp;"'!AH:AH"),MATCH($K785,INDIRECT("'"&amp;VLOOKUP($C785,ModMap!$A$2:$B$21,2,FALSE)&amp;"'!$K:$K"),0)),"")</f>
        <v>Not Started</v>
      </c>
      <c r="AI785" s="34" t="str">
        <f t="array" ref="AI785">IFERROR(INDEX(INDIRECT("'"&amp;VLOOKUP($C785,ModMap!$A$2:$B$21,2,FALSE)&amp;"'!AI:AI"),MATCH($K785,INDIRECT("'"&amp;VLOOKUP($C785,ModMap!$A$2:$B$21,2,FALSE)&amp;"'!$K:$K"),0)),"")</f>
        <v>Unassigned</v>
      </c>
      <c r="AJ785" s="45" t="s">
        <v>36</v>
      </c>
      <c r="AK785" s="34" t="str">
        <f t="array" ref="AK785">IFERROR(INDEX(INDIRECT("'"&amp;VLOOKUP($C785,ModMap!$A$2:$B$21,2,FALSE)&amp;"'!AK:AK"),MATCH($K785,INDIRECT("'"&amp;VLOOKUP($C785,ModMap!$A$2:$B$21,2,FALSE)&amp;"'!$K:$K"),0)),"")</f>
        <v>N/A</v>
      </c>
      <c r="AL785" s="34" t="str">
        <f t="array" ref="AL785">IFERROR(INDEX(INDIRECT("'"&amp;VLOOKUP($C785,ModMap!$A$2:$B$21,2,FALSE)&amp;"'!AL:AL"),MATCH($K785,INDIRECT("'"&amp;VLOOKUP($C785,ModMap!$A$2:$B$21,2,FALSE)&amp;"'!$K:$K"),0)),"")</f>
        <v/>
      </c>
      <c r="AM785" s="34">
        <f t="shared" si="1"/>
        <v>3</v>
      </c>
      <c r="AN785" s="34" t="str">
        <f t="shared" si="2"/>
        <v>Not Started</v>
      </c>
      <c r="AO785" s="35" t="str">
        <f t="array" ref="AO785">IFERROR(INDEX(INDIRECT("'"&amp;VLOOKUP($C785,ModMap!$A$2:$B$21,2,FALSE)&amp;"'!AO:AO"),MATCH($K785,INDIRECT("'"&amp;VLOOKUP($C785,ModMap!$A$2:$B$21,2,FALSE)&amp;"'!$K:$K"),0)),"")</f>
        <v/>
      </c>
      <c r="AP785" s="53" t="str">
        <f t="array" ref="AP785">IFERROR(HYPERLINK("#'"&amp;VLOOKUP($C785,ModMap!$A$2:$B$21,2,FALSE)&amp;"'!V"&amp;MATCH($K785,INDIRECT("'"&amp;VLOOKUP($C785,ModMap!$A$2:$B$21,2,FALSE)&amp;"'!$K:$K"),0),"Edit on module sheet"),"")</f>
        <v>Edit on module sheet</v>
      </c>
    </row>
    <row r="786" ht="42.0" customHeight="1">
      <c r="A786" s="54">
        <v>784.0</v>
      </c>
      <c r="B786" s="54">
        <v>784.0</v>
      </c>
      <c r="C786" s="54" t="s">
        <v>133</v>
      </c>
      <c r="D786" s="55" t="s">
        <v>134</v>
      </c>
      <c r="E786" s="67" t="s">
        <v>62</v>
      </c>
      <c r="F786" s="85" t="s">
        <v>1900</v>
      </c>
      <c r="G786" s="55" t="s">
        <v>1901</v>
      </c>
      <c r="H786" s="54" t="s">
        <v>2428</v>
      </c>
      <c r="I786" s="54" t="s">
        <v>2429</v>
      </c>
      <c r="J786" s="55" t="s">
        <v>2430</v>
      </c>
      <c r="K786" s="54" t="s">
        <v>2447</v>
      </c>
      <c r="L786" s="55" t="s">
        <v>1925</v>
      </c>
      <c r="M786" s="62" t="s">
        <v>200</v>
      </c>
      <c r="N786" s="54" t="s">
        <v>1907</v>
      </c>
      <c r="O786" s="54" t="s">
        <v>2413</v>
      </c>
      <c r="P786" s="55" t="s">
        <v>1315</v>
      </c>
      <c r="Q786" s="55" t="s">
        <v>2433</v>
      </c>
      <c r="R786" s="54" t="s">
        <v>1910</v>
      </c>
      <c r="S786" s="54" t="s">
        <v>1928</v>
      </c>
      <c r="T786" s="54" t="str">
        <f t="array" ref="T786">IFERROR(INDEX(INDIRECT("'"&amp;VLOOKUP($C786,ModMap!$A$2:$B$21,2,FALSE)&amp;"'!T:T"),MATCH($K786,INDIRECT("'"&amp;VLOOKUP($C786,ModMap!$A$2:$B$21,2,FALSE)&amp;"'!$K:$K"),0)),"")</f>
        <v>Unassigned</v>
      </c>
      <c r="U786" s="58" t="s">
        <v>33</v>
      </c>
      <c r="V786" s="54" t="str">
        <f t="array" ref="V786">IFERROR(INDEX(INDIRECT("'"&amp;VLOOKUP($C786,ModMap!$A$2:$B$21,2,FALSE)&amp;"'!V:V"),MATCH($K786,INDIRECT("'"&amp;VLOOKUP($C786,ModMap!$A$2:$B$21,2,FALSE)&amp;"'!$K:$K"),0)),"")</f>
        <v>Not Started</v>
      </c>
      <c r="W786" s="54" t="str">
        <f t="array" ref="W786">IFERROR(INDEX(INDIRECT("'"&amp;VLOOKUP($C786,ModMap!$A$2:$B$21,2,FALSE)&amp;"'!W:W"),MATCH($K786,INDIRECT("'"&amp;VLOOKUP($C786,ModMap!$A$2:$B$21,2,FALSE)&amp;"'!$K:$K"),0)),"")</f>
        <v>Unassigned</v>
      </c>
      <c r="X786" s="45" t="s">
        <v>36</v>
      </c>
      <c r="Y786" s="54" t="str">
        <f t="array" ref="Y786">IFERROR(INDEX(INDIRECT("'"&amp;VLOOKUP($C786,ModMap!$A$2:$B$21,2,FALSE)&amp;"'!Y:Y"),MATCH($K786,INDIRECT("'"&amp;VLOOKUP($C786,ModMap!$A$2:$B$21,2,FALSE)&amp;"'!$K:$K"),0)),"")</f>
        <v>N/A</v>
      </c>
      <c r="Z786" s="54" t="str">
        <f t="array" ref="Z786">IFERROR(INDEX(INDIRECT("'"&amp;VLOOKUP($C786,ModMap!$A$2:$B$21,2,FALSE)&amp;"'!Z:Z"),MATCH($K786,INDIRECT("'"&amp;VLOOKUP($C786,ModMap!$A$2:$B$21,2,FALSE)&amp;"'!$K:$K"),0)),"")</f>
        <v/>
      </c>
      <c r="AA786" s="45" t="s">
        <v>36</v>
      </c>
      <c r="AB786" s="54" t="str">
        <f t="array" ref="AB786">IFERROR(INDEX(INDIRECT("'"&amp;VLOOKUP($C786,ModMap!$A$2:$B$21,2,FALSE)&amp;"'!AB:AB"),MATCH($K786,INDIRECT("'"&amp;VLOOKUP($C786,ModMap!$A$2:$B$21,2,FALSE)&amp;"'!$K:$K"),0)),"")</f>
        <v>N/A</v>
      </c>
      <c r="AC786" s="54" t="str">
        <f t="array" ref="AC786">IFERROR(INDEX(INDIRECT("'"&amp;VLOOKUP($C786,ModMap!$A$2:$B$21,2,FALSE)&amp;"'!AC:AC"),MATCH($K786,INDIRECT("'"&amp;VLOOKUP($C786,ModMap!$A$2:$B$21,2,FALSE)&amp;"'!$K:$K"),0)),"")</f>
        <v/>
      </c>
      <c r="AD786" s="45" t="s">
        <v>36</v>
      </c>
      <c r="AE786" s="54" t="str">
        <f t="array" ref="AE786">IFERROR(INDEX(INDIRECT("'"&amp;VLOOKUP($C786,ModMap!$A$2:$B$21,2,FALSE)&amp;"'!AE:AE"),MATCH($K786,INDIRECT("'"&amp;VLOOKUP($C786,ModMap!$A$2:$B$21,2,FALSE)&amp;"'!$K:$K"),0)),"")</f>
        <v>N/A</v>
      </c>
      <c r="AF786" s="54" t="str">
        <f t="array" ref="AF786">IFERROR(INDEX(INDIRECT("'"&amp;VLOOKUP($C786,ModMap!$A$2:$B$21,2,FALSE)&amp;"'!AF:AF"),MATCH($K786,INDIRECT("'"&amp;VLOOKUP($C786,ModMap!$A$2:$B$21,2,FALSE)&amp;"'!$K:$K"),0)),"")</f>
        <v/>
      </c>
      <c r="AG786" s="58" t="s">
        <v>33</v>
      </c>
      <c r="AH786" s="54" t="str">
        <f t="array" ref="AH786">IFERROR(INDEX(INDIRECT("'"&amp;VLOOKUP($C786,ModMap!$A$2:$B$21,2,FALSE)&amp;"'!AH:AH"),MATCH($K786,INDIRECT("'"&amp;VLOOKUP($C786,ModMap!$A$2:$B$21,2,FALSE)&amp;"'!$K:$K"),0)),"")</f>
        <v>Not Started</v>
      </c>
      <c r="AI786" s="54" t="str">
        <f t="array" ref="AI786">IFERROR(INDEX(INDIRECT("'"&amp;VLOOKUP($C786,ModMap!$A$2:$B$21,2,FALSE)&amp;"'!AI:AI"),MATCH($K786,INDIRECT("'"&amp;VLOOKUP($C786,ModMap!$A$2:$B$21,2,FALSE)&amp;"'!$K:$K"),0)),"")</f>
        <v>Unassigned</v>
      </c>
      <c r="AJ786" s="45" t="s">
        <v>36</v>
      </c>
      <c r="AK786" s="54" t="str">
        <f t="array" ref="AK786">IFERROR(INDEX(INDIRECT("'"&amp;VLOOKUP($C786,ModMap!$A$2:$B$21,2,FALSE)&amp;"'!AK:AK"),MATCH($K786,INDIRECT("'"&amp;VLOOKUP($C786,ModMap!$A$2:$B$21,2,FALSE)&amp;"'!$K:$K"),0)),"")</f>
        <v>N/A</v>
      </c>
      <c r="AL786" s="54" t="str">
        <f t="array" ref="AL786">IFERROR(INDEX(INDIRECT("'"&amp;VLOOKUP($C786,ModMap!$A$2:$B$21,2,FALSE)&amp;"'!AL:AL"),MATCH($K786,INDIRECT("'"&amp;VLOOKUP($C786,ModMap!$A$2:$B$21,2,FALSE)&amp;"'!$K:$K"),0)),"")</f>
        <v/>
      </c>
      <c r="AM786" s="54">
        <f t="shared" si="1"/>
        <v>2</v>
      </c>
      <c r="AN786" s="54" t="str">
        <f t="shared" si="2"/>
        <v>Not Started</v>
      </c>
      <c r="AO786" s="55" t="str">
        <f t="array" ref="AO786">IFERROR(INDEX(INDIRECT("'"&amp;VLOOKUP($C786,ModMap!$A$2:$B$21,2,FALSE)&amp;"'!AO:AO"),MATCH($K786,INDIRECT("'"&amp;VLOOKUP($C786,ModMap!$A$2:$B$21,2,FALSE)&amp;"'!$K:$K"),0)),"")</f>
        <v/>
      </c>
      <c r="AP786" s="53" t="str">
        <f t="array" ref="AP786">IFERROR(HYPERLINK("#'"&amp;VLOOKUP($C786,ModMap!$A$2:$B$21,2,FALSE)&amp;"'!V"&amp;MATCH($K786,INDIRECT("'"&amp;VLOOKUP($C786,ModMap!$A$2:$B$21,2,FALSE)&amp;"'!$K:$K"),0),"Edit on module sheet"),"")</f>
        <v>Edit on module sheet</v>
      </c>
    </row>
    <row r="787" ht="42.0" customHeight="1">
      <c r="A787" s="34">
        <v>785.0</v>
      </c>
      <c r="B787" s="34">
        <v>785.0</v>
      </c>
      <c r="C787" s="34" t="s">
        <v>133</v>
      </c>
      <c r="D787" s="35" t="s">
        <v>134</v>
      </c>
      <c r="E787" s="64" t="s">
        <v>69</v>
      </c>
      <c r="F787" s="85" t="s">
        <v>1900</v>
      </c>
      <c r="G787" s="35" t="s">
        <v>1901</v>
      </c>
      <c r="H787" s="34" t="s">
        <v>2428</v>
      </c>
      <c r="I787" s="34" t="s">
        <v>2429</v>
      </c>
      <c r="J787" s="35" t="s">
        <v>2430</v>
      </c>
      <c r="K787" s="34" t="s">
        <v>3975</v>
      </c>
      <c r="L787" s="35" t="s">
        <v>3976</v>
      </c>
      <c r="M787" s="58" t="s">
        <v>434</v>
      </c>
      <c r="N787" s="34" t="s">
        <v>1907</v>
      </c>
      <c r="O787" s="34" t="s">
        <v>2413</v>
      </c>
      <c r="P787" s="35" t="s">
        <v>1315</v>
      </c>
      <c r="Q787" s="35" t="s">
        <v>2433</v>
      </c>
      <c r="R787" s="34" t="s">
        <v>1910</v>
      </c>
      <c r="S787" s="34" t="s">
        <v>69</v>
      </c>
      <c r="T787" s="34" t="str">
        <f t="array" ref="T787">IFERROR(INDEX(INDIRECT("'"&amp;VLOOKUP($C787,ModMap!$A$2:$B$21,2,FALSE)&amp;"'!T:T"),MATCH($K787,INDIRECT("'"&amp;VLOOKUP($C787,ModMap!$A$2:$B$21,2,FALSE)&amp;"'!$K:$K"),0)),"")</f>
        <v>Unassigned</v>
      </c>
      <c r="U787" s="58" t="s">
        <v>33</v>
      </c>
      <c r="V787" s="34" t="str">
        <f t="array" ref="V787">IFERROR(INDEX(INDIRECT("'"&amp;VLOOKUP($C787,ModMap!$A$2:$B$21,2,FALSE)&amp;"'!V:V"),MATCH($K787,INDIRECT("'"&amp;VLOOKUP($C787,ModMap!$A$2:$B$21,2,FALSE)&amp;"'!$K:$K"),0)),"")</f>
        <v>Not Started</v>
      </c>
      <c r="W787" s="34" t="str">
        <f t="array" ref="W787">IFERROR(INDEX(INDIRECT("'"&amp;VLOOKUP($C787,ModMap!$A$2:$B$21,2,FALSE)&amp;"'!W:W"),MATCH($K787,INDIRECT("'"&amp;VLOOKUP($C787,ModMap!$A$2:$B$21,2,FALSE)&amp;"'!$K:$K"),0)),"")</f>
        <v>Unassigned</v>
      </c>
      <c r="X787" s="45" t="s">
        <v>36</v>
      </c>
      <c r="Y787" s="34" t="str">
        <f t="array" ref="Y787">IFERROR(INDEX(INDIRECT("'"&amp;VLOOKUP($C787,ModMap!$A$2:$B$21,2,FALSE)&amp;"'!Y:Y"),MATCH($K787,INDIRECT("'"&amp;VLOOKUP($C787,ModMap!$A$2:$B$21,2,FALSE)&amp;"'!$K:$K"),0)),"")</f>
        <v>N/A</v>
      </c>
      <c r="Z787" s="34" t="str">
        <f t="array" ref="Z787">IFERROR(INDEX(INDIRECT("'"&amp;VLOOKUP($C787,ModMap!$A$2:$B$21,2,FALSE)&amp;"'!Z:Z"),MATCH($K787,INDIRECT("'"&amp;VLOOKUP($C787,ModMap!$A$2:$B$21,2,FALSE)&amp;"'!$K:$K"),0)),"")</f>
        <v/>
      </c>
      <c r="AA787" s="45" t="s">
        <v>36</v>
      </c>
      <c r="AB787" s="34" t="str">
        <f t="array" ref="AB787">IFERROR(INDEX(INDIRECT("'"&amp;VLOOKUP($C787,ModMap!$A$2:$B$21,2,FALSE)&amp;"'!AB:AB"),MATCH($K787,INDIRECT("'"&amp;VLOOKUP($C787,ModMap!$A$2:$B$21,2,FALSE)&amp;"'!$K:$K"),0)),"")</f>
        <v>N/A</v>
      </c>
      <c r="AC787" s="34" t="str">
        <f t="array" ref="AC787">IFERROR(INDEX(INDIRECT("'"&amp;VLOOKUP($C787,ModMap!$A$2:$B$21,2,FALSE)&amp;"'!AC:AC"),MATCH($K787,INDIRECT("'"&amp;VLOOKUP($C787,ModMap!$A$2:$B$21,2,FALSE)&amp;"'!$K:$K"),0)),"")</f>
        <v/>
      </c>
      <c r="AD787" s="58" t="s">
        <v>33</v>
      </c>
      <c r="AE787" s="34" t="str">
        <f t="array" ref="AE787">IFERROR(INDEX(INDIRECT("'"&amp;VLOOKUP($C787,ModMap!$A$2:$B$21,2,FALSE)&amp;"'!AE:AE"),MATCH($K787,INDIRECT("'"&amp;VLOOKUP($C787,ModMap!$A$2:$B$21,2,FALSE)&amp;"'!$K:$K"),0)),"")</f>
        <v>Not Started</v>
      </c>
      <c r="AF787" s="34" t="str">
        <f t="array" ref="AF787">IFERROR(INDEX(INDIRECT("'"&amp;VLOOKUP($C787,ModMap!$A$2:$B$21,2,FALSE)&amp;"'!AF:AF"),MATCH($K787,INDIRECT("'"&amp;VLOOKUP($C787,ModMap!$A$2:$B$21,2,FALSE)&amp;"'!$K:$K"),0)),"")</f>
        <v>Unassigned</v>
      </c>
      <c r="AG787" s="58" t="s">
        <v>33</v>
      </c>
      <c r="AH787" s="34" t="str">
        <f t="array" ref="AH787">IFERROR(INDEX(INDIRECT("'"&amp;VLOOKUP($C787,ModMap!$A$2:$B$21,2,FALSE)&amp;"'!AH:AH"),MATCH($K787,INDIRECT("'"&amp;VLOOKUP($C787,ModMap!$A$2:$B$21,2,FALSE)&amp;"'!$K:$K"),0)),"")</f>
        <v>Not Started</v>
      </c>
      <c r="AI787" s="34" t="str">
        <f t="array" ref="AI787">IFERROR(INDEX(INDIRECT("'"&amp;VLOOKUP($C787,ModMap!$A$2:$B$21,2,FALSE)&amp;"'!AI:AI"),MATCH($K787,INDIRECT("'"&amp;VLOOKUP($C787,ModMap!$A$2:$B$21,2,FALSE)&amp;"'!$K:$K"),0)),"")</f>
        <v>Unassigned</v>
      </c>
      <c r="AJ787" s="45" t="s">
        <v>36</v>
      </c>
      <c r="AK787" s="34" t="str">
        <f t="array" ref="AK787">IFERROR(INDEX(INDIRECT("'"&amp;VLOOKUP($C787,ModMap!$A$2:$B$21,2,FALSE)&amp;"'!AK:AK"),MATCH($K787,INDIRECT("'"&amp;VLOOKUP($C787,ModMap!$A$2:$B$21,2,FALSE)&amp;"'!$K:$K"),0)),"")</f>
        <v>N/A</v>
      </c>
      <c r="AL787" s="34" t="str">
        <f t="array" ref="AL787">IFERROR(INDEX(INDIRECT("'"&amp;VLOOKUP($C787,ModMap!$A$2:$B$21,2,FALSE)&amp;"'!AL:AL"),MATCH($K787,INDIRECT("'"&amp;VLOOKUP($C787,ModMap!$A$2:$B$21,2,FALSE)&amp;"'!$K:$K"),0)),"")</f>
        <v/>
      </c>
      <c r="AM787" s="34">
        <f t="shared" si="1"/>
        <v>3</v>
      </c>
      <c r="AN787" s="34" t="str">
        <f t="shared" si="2"/>
        <v>Not Started</v>
      </c>
      <c r="AO787" s="35" t="str">
        <f t="array" ref="AO787">IFERROR(INDEX(INDIRECT("'"&amp;VLOOKUP($C787,ModMap!$A$2:$B$21,2,FALSE)&amp;"'!AO:AO"),MATCH($K787,INDIRECT("'"&amp;VLOOKUP($C787,ModMap!$A$2:$B$21,2,FALSE)&amp;"'!$K:$K"),0)),"")</f>
        <v/>
      </c>
      <c r="AP787" s="53" t="str">
        <f t="array" ref="AP787">IFERROR(HYPERLINK("#'"&amp;VLOOKUP($C787,ModMap!$A$2:$B$21,2,FALSE)&amp;"'!V"&amp;MATCH($K787,INDIRECT("'"&amp;VLOOKUP($C787,ModMap!$A$2:$B$21,2,FALSE)&amp;"'!$K:$K"),0),"Edit on module sheet"),"")</f>
        <v>Edit on module sheet</v>
      </c>
    </row>
    <row r="788" ht="42.0" customHeight="1">
      <c r="A788" s="54">
        <v>786.0</v>
      </c>
      <c r="B788" s="54">
        <v>786.0</v>
      </c>
      <c r="C788" s="54" t="s">
        <v>133</v>
      </c>
      <c r="D788" s="55" t="s">
        <v>134</v>
      </c>
      <c r="E788" s="67" t="s">
        <v>62</v>
      </c>
      <c r="F788" s="85" t="s">
        <v>1900</v>
      </c>
      <c r="G788" s="55" t="s">
        <v>1901</v>
      </c>
      <c r="H788" s="54" t="s">
        <v>2454</v>
      </c>
      <c r="I788" s="54" t="s">
        <v>2455</v>
      </c>
      <c r="J788" s="55" t="s">
        <v>2456</v>
      </c>
      <c r="K788" s="54" t="s">
        <v>2457</v>
      </c>
      <c r="L788" s="55" t="s">
        <v>2458</v>
      </c>
      <c r="M788" s="62" t="s">
        <v>200</v>
      </c>
      <c r="N788" s="54" t="s">
        <v>1907</v>
      </c>
      <c r="O788" s="54" t="s">
        <v>2413</v>
      </c>
      <c r="P788" s="55" t="s">
        <v>2459</v>
      </c>
      <c r="Q788" s="55" t="s">
        <v>2460</v>
      </c>
      <c r="R788" s="54" t="s">
        <v>1910</v>
      </c>
      <c r="S788" s="54" t="s">
        <v>1911</v>
      </c>
      <c r="T788" s="54" t="str">
        <f t="array" ref="T788">IFERROR(INDEX(INDIRECT("'"&amp;VLOOKUP($C788,ModMap!$A$2:$B$21,2,FALSE)&amp;"'!T:T"),MATCH($K788,INDIRECT("'"&amp;VLOOKUP($C788,ModMap!$A$2:$B$21,2,FALSE)&amp;"'!$K:$K"),0)),"")</f>
        <v>Unassigned</v>
      </c>
      <c r="U788" s="58" t="s">
        <v>33</v>
      </c>
      <c r="V788" s="54" t="str">
        <f t="array" ref="V788">IFERROR(INDEX(INDIRECT("'"&amp;VLOOKUP($C788,ModMap!$A$2:$B$21,2,FALSE)&amp;"'!V:V"),MATCH($K788,INDIRECT("'"&amp;VLOOKUP($C788,ModMap!$A$2:$B$21,2,FALSE)&amp;"'!$K:$K"),0)),"")</f>
        <v>Not Started</v>
      </c>
      <c r="W788" s="54" t="str">
        <f t="array" ref="W788">IFERROR(INDEX(INDIRECT("'"&amp;VLOOKUP($C788,ModMap!$A$2:$B$21,2,FALSE)&amp;"'!W:W"),MATCH($K788,INDIRECT("'"&amp;VLOOKUP($C788,ModMap!$A$2:$B$21,2,FALSE)&amp;"'!$K:$K"),0)),"")</f>
        <v>Unassigned</v>
      </c>
      <c r="X788" s="45" t="s">
        <v>36</v>
      </c>
      <c r="Y788" s="54" t="str">
        <f t="array" ref="Y788">IFERROR(INDEX(INDIRECT("'"&amp;VLOOKUP($C788,ModMap!$A$2:$B$21,2,FALSE)&amp;"'!Y:Y"),MATCH($K788,INDIRECT("'"&amp;VLOOKUP($C788,ModMap!$A$2:$B$21,2,FALSE)&amp;"'!$K:$K"),0)),"")</f>
        <v>N/A</v>
      </c>
      <c r="Z788" s="54" t="str">
        <f t="array" ref="Z788">IFERROR(INDEX(INDIRECT("'"&amp;VLOOKUP($C788,ModMap!$A$2:$B$21,2,FALSE)&amp;"'!Z:Z"),MATCH($K788,INDIRECT("'"&amp;VLOOKUP($C788,ModMap!$A$2:$B$21,2,FALSE)&amp;"'!$K:$K"),0)),"")</f>
        <v/>
      </c>
      <c r="AA788" s="45" t="s">
        <v>36</v>
      </c>
      <c r="AB788" s="54" t="str">
        <f t="array" ref="AB788">IFERROR(INDEX(INDIRECT("'"&amp;VLOOKUP($C788,ModMap!$A$2:$B$21,2,FALSE)&amp;"'!AB:AB"),MATCH($K788,INDIRECT("'"&amp;VLOOKUP($C788,ModMap!$A$2:$B$21,2,FALSE)&amp;"'!$K:$K"),0)),"")</f>
        <v>N/A</v>
      </c>
      <c r="AC788" s="54" t="str">
        <f t="array" ref="AC788">IFERROR(INDEX(INDIRECT("'"&amp;VLOOKUP($C788,ModMap!$A$2:$B$21,2,FALSE)&amp;"'!AC:AC"),MATCH($K788,INDIRECT("'"&amp;VLOOKUP($C788,ModMap!$A$2:$B$21,2,FALSE)&amp;"'!$K:$K"),0)),"")</f>
        <v/>
      </c>
      <c r="AD788" s="45" t="s">
        <v>36</v>
      </c>
      <c r="AE788" s="54" t="str">
        <f t="array" ref="AE788">IFERROR(INDEX(INDIRECT("'"&amp;VLOOKUP($C788,ModMap!$A$2:$B$21,2,FALSE)&amp;"'!AE:AE"),MATCH($K788,INDIRECT("'"&amp;VLOOKUP($C788,ModMap!$A$2:$B$21,2,FALSE)&amp;"'!$K:$K"),0)),"")</f>
        <v>N/A</v>
      </c>
      <c r="AF788" s="54" t="str">
        <f t="array" ref="AF788">IFERROR(INDEX(INDIRECT("'"&amp;VLOOKUP($C788,ModMap!$A$2:$B$21,2,FALSE)&amp;"'!AF:AF"),MATCH($K788,INDIRECT("'"&amp;VLOOKUP($C788,ModMap!$A$2:$B$21,2,FALSE)&amp;"'!$K:$K"),0)),"")</f>
        <v/>
      </c>
      <c r="AG788" s="58" t="s">
        <v>33</v>
      </c>
      <c r="AH788" s="54" t="str">
        <f t="array" ref="AH788">IFERROR(INDEX(INDIRECT("'"&amp;VLOOKUP($C788,ModMap!$A$2:$B$21,2,FALSE)&amp;"'!AH:AH"),MATCH($K788,INDIRECT("'"&amp;VLOOKUP($C788,ModMap!$A$2:$B$21,2,FALSE)&amp;"'!$K:$K"),0)),"")</f>
        <v>Not Started</v>
      </c>
      <c r="AI788" s="54" t="str">
        <f t="array" ref="AI788">IFERROR(INDEX(INDIRECT("'"&amp;VLOOKUP($C788,ModMap!$A$2:$B$21,2,FALSE)&amp;"'!AI:AI"),MATCH($K788,INDIRECT("'"&amp;VLOOKUP($C788,ModMap!$A$2:$B$21,2,FALSE)&amp;"'!$K:$K"),0)),"")</f>
        <v>Unassigned</v>
      </c>
      <c r="AJ788" s="45" t="s">
        <v>36</v>
      </c>
      <c r="AK788" s="54" t="str">
        <f t="array" ref="AK788">IFERROR(INDEX(INDIRECT("'"&amp;VLOOKUP($C788,ModMap!$A$2:$B$21,2,FALSE)&amp;"'!AK:AK"),MATCH($K788,INDIRECT("'"&amp;VLOOKUP($C788,ModMap!$A$2:$B$21,2,FALSE)&amp;"'!$K:$K"),0)),"")</f>
        <v>N/A</v>
      </c>
      <c r="AL788" s="54" t="str">
        <f t="array" ref="AL788">IFERROR(INDEX(INDIRECT("'"&amp;VLOOKUP($C788,ModMap!$A$2:$B$21,2,FALSE)&amp;"'!AL:AL"),MATCH($K788,INDIRECT("'"&amp;VLOOKUP($C788,ModMap!$A$2:$B$21,2,FALSE)&amp;"'!$K:$K"),0)),"")</f>
        <v/>
      </c>
      <c r="AM788" s="54">
        <f t="shared" si="1"/>
        <v>2</v>
      </c>
      <c r="AN788" s="54" t="str">
        <f t="shared" si="2"/>
        <v>Not Started</v>
      </c>
      <c r="AO788" s="55" t="str">
        <f t="array" ref="AO788">IFERROR(INDEX(INDIRECT("'"&amp;VLOOKUP($C788,ModMap!$A$2:$B$21,2,FALSE)&amp;"'!AO:AO"),MATCH($K788,INDIRECT("'"&amp;VLOOKUP($C788,ModMap!$A$2:$B$21,2,FALSE)&amp;"'!$K:$K"),0)),"")</f>
        <v/>
      </c>
      <c r="AP788" s="53" t="str">
        <f t="array" ref="AP788">IFERROR(HYPERLINK("#'"&amp;VLOOKUP($C788,ModMap!$A$2:$B$21,2,FALSE)&amp;"'!V"&amp;MATCH($K788,INDIRECT("'"&amp;VLOOKUP($C788,ModMap!$A$2:$B$21,2,FALSE)&amp;"'!$K:$K"),0),"Edit on module sheet"),"")</f>
        <v>Edit on module sheet</v>
      </c>
    </row>
    <row r="789" ht="42.0" customHeight="1">
      <c r="A789" s="34">
        <v>787.0</v>
      </c>
      <c r="B789" s="34">
        <v>787.0</v>
      </c>
      <c r="C789" s="34" t="s">
        <v>133</v>
      </c>
      <c r="D789" s="35" t="s">
        <v>134</v>
      </c>
      <c r="E789" s="67" t="s">
        <v>62</v>
      </c>
      <c r="F789" s="85" t="s">
        <v>1900</v>
      </c>
      <c r="G789" s="35" t="s">
        <v>1901</v>
      </c>
      <c r="H789" s="34" t="s">
        <v>2454</v>
      </c>
      <c r="I789" s="34" t="s">
        <v>2455</v>
      </c>
      <c r="J789" s="35" t="s">
        <v>2456</v>
      </c>
      <c r="K789" s="34" t="s">
        <v>2465</v>
      </c>
      <c r="L789" s="35" t="s">
        <v>2466</v>
      </c>
      <c r="M789" s="62" t="s">
        <v>200</v>
      </c>
      <c r="N789" s="34" t="s">
        <v>1907</v>
      </c>
      <c r="O789" s="34" t="s">
        <v>2413</v>
      </c>
      <c r="P789" s="35" t="s">
        <v>2459</v>
      </c>
      <c r="Q789" s="35" t="s">
        <v>2460</v>
      </c>
      <c r="R789" s="34" t="s">
        <v>1910</v>
      </c>
      <c r="S789" s="34" t="s">
        <v>1920</v>
      </c>
      <c r="T789" s="34" t="str">
        <f t="array" ref="T789">IFERROR(INDEX(INDIRECT("'"&amp;VLOOKUP($C789,ModMap!$A$2:$B$21,2,FALSE)&amp;"'!T:T"),MATCH($K789,INDIRECT("'"&amp;VLOOKUP($C789,ModMap!$A$2:$B$21,2,FALSE)&amp;"'!$K:$K"),0)),"")</f>
        <v>Unassigned</v>
      </c>
      <c r="U789" s="58" t="s">
        <v>33</v>
      </c>
      <c r="V789" s="34" t="str">
        <f t="array" ref="V789">IFERROR(INDEX(INDIRECT("'"&amp;VLOOKUP($C789,ModMap!$A$2:$B$21,2,FALSE)&amp;"'!V:V"),MATCH($K789,INDIRECT("'"&amp;VLOOKUP($C789,ModMap!$A$2:$B$21,2,FALSE)&amp;"'!$K:$K"),0)),"")</f>
        <v>Not Started</v>
      </c>
      <c r="W789" s="34" t="str">
        <f t="array" ref="W789">IFERROR(INDEX(INDIRECT("'"&amp;VLOOKUP($C789,ModMap!$A$2:$B$21,2,FALSE)&amp;"'!W:W"),MATCH($K789,INDIRECT("'"&amp;VLOOKUP($C789,ModMap!$A$2:$B$21,2,FALSE)&amp;"'!$K:$K"),0)),"")</f>
        <v>Unassigned</v>
      </c>
      <c r="X789" s="45" t="s">
        <v>36</v>
      </c>
      <c r="Y789" s="34" t="str">
        <f t="array" ref="Y789">IFERROR(INDEX(INDIRECT("'"&amp;VLOOKUP($C789,ModMap!$A$2:$B$21,2,FALSE)&amp;"'!Y:Y"),MATCH($K789,INDIRECT("'"&amp;VLOOKUP($C789,ModMap!$A$2:$B$21,2,FALSE)&amp;"'!$K:$K"),0)),"")</f>
        <v>N/A</v>
      </c>
      <c r="Z789" s="34" t="str">
        <f t="array" ref="Z789">IFERROR(INDEX(INDIRECT("'"&amp;VLOOKUP($C789,ModMap!$A$2:$B$21,2,FALSE)&amp;"'!Z:Z"),MATCH($K789,INDIRECT("'"&amp;VLOOKUP($C789,ModMap!$A$2:$B$21,2,FALSE)&amp;"'!$K:$K"),0)),"")</f>
        <v/>
      </c>
      <c r="AA789" s="45" t="s">
        <v>36</v>
      </c>
      <c r="AB789" s="34" t="str">
        <f t="array" ref="AB789">IFERROR(INDEX(INDIRECT("'"&amp;VLOOKUP($C789,ModMap!$A$2:$B$21,2,FALSE)&amp;"'!AB:AB"),MATCH($K789,INDIRECT("'"&amp;VLOOKUP($C789,ModMap!$A$2:$B$21,2,FALSE)&amp;"'!$K:$K"),0)),"")</f>
        <v>N/A</v>
      </c>
      <c r="AC789" s="34" t="str">
        <f t="array" ref="AC789">IFERROR(INDEX(INDIRECT("'"&amp;VLOOKUP($C789,ModMap!$A$2:$B$21,2,FALSE)&amp;"'!AC:AC"),MATCH($K789,INDIRECT("'"&amp;VLOOKUP($C789,ModMap!$A$2:$B$21,2,FALSE)&amp;"'!$K:$K"),0)),"")</f>
        <v/>
      </c>
      <c r="AD789" s="58" t="s">
        <v>33</v>
      </c>
      <c r="AE789" s="34" t="str">
        <f t="array" ref="AE789">IFERROR(INDEX(INDIRECT("'"&amp;VLOOKUP($C789,ModMap!$A$2:$B$21,2,FALSE)&amp;"'!AE:AE"),MATCH($K789,INDIRECT("'"&amp;VLOOKUP($C789,ModMap!$A$2:$B$21,2,FALSE)&amp;"'!$K:$K"),0)),"")</f>
        <v>Not Started</v>
      </c>
      <c r="AF789" s="34" t="str">
        <f t="array" ref="AF789">IFERROR(INDEX(INDIRECT("'"&amp;VLOOKUP($C789,ModMap!$A$2:$B$21,2,FALSE)&amp;"'!AF:AF"),MATCH($K789,INDIRECT("'"&amp;VLOOKUP($C789,ModMap!$A$2:$B$21,2,FALSE)&amp;"'!$K:$K"),0)),"")</f>
        <v>Unassigned</v>
      </c>
      <c r="AG789" s="58" t="s">
        <v>33</v>
      </c>
      <c r="AH789" s="34" t="str">
        <f t="array" ref="AH789">IFERROR(INDEX(INDIRECT("'"&amp;VLOOKUP($C789,ModMap!$A$2:$B$21,2,FALSE)&amp;"'!AH:AH"),MATCH($K789,INDIRECT("'"&amp;VLOOKUP($C789,ModMap!$A$2:$B$21,2,FALSE)&amp;"'!$K:$K"),0)),"")</f>
        <v>Not Started</v>
      </c>
      <c r="AI789" s="34" t="str">
        <f t="array" ref="AI789">IFERROR(INDEX(INDIRECT("'"&amp;VLOOKUP($C789,ModMap!$A$2:$B$21,2,FALSE)&amp;"'!AI:AI"),MATCH($K789,INDIRECT("'"&amp;VLOOKUP($C789,ModMap!$A$2:$B$21,2,FALSE)&amp;"'!$K:$K"),0)),"")</f>
        <v>Unassigned</v>
      </c>
      <c r="AJ789" s="45" t="s">
        <v>36</v>
      </c>
      <c r="AK789" s="34" t="str">
        <f t="array" ref="AK789">IFERROR(INDEX(INDIRECT("'"&amp;VLOOKUP($C789,ModMap!$A$2:$B$21,2,FALSE)&amp;"'!AK:AK"),MATCH($K789,INDIRECT("'"&amp;VLOOKUP($C789,ModMap!$A$2:$B$21,2,FALSE)&amp;"'!$K:$K"),0)),"")</f>
        <v>N/A</v>
      </c>
      <c r="AL789" s="34" t="str">
        <f t="array" ref="AL789">IFERROR(INDEX(INDIRECT("'"&amp;VLOOKUP($C789,ModMap!$A$2:$B$21,2,FALSE)&amp;"'!AL:AL"),MATCH($K789,INDIRECT("'"&amp;VLOOKUP($C789,ModMap!$A$2:$B$21,2,FALSE)&amp;"'!$K:$K"),0)),"")</f>
        <v/>
      </c>
      <c r="AM789" s="34">
        <f t="shared" si="1"/>
        <v>3</v>
      </c>
      <c r="AN789" s="34" t="str">
        <f t="shared" si="2"/>
        <v>Not Started</v>
      </c>
      <c r="AO789" s="35" t="str">
        <f t="array" ref="AO789">IFERROR(INDEX(INDIRECT("'"&amp;VLOOKUP($C789,ModMap!$A$2:$B$21,2,FALSE)&amp;"'!AO:AO"),MATCH($K789,INDIRECT("'"&amp;VLOOKUP($C789,ModMap!$A$2:$B$21,2,FALSE)&amp;"'!$K:$K"),0)),"")</f>
        <v/>
      </c>
      <c r="AP789" s="53" t="str">
        <f t="array" ref="AP789">IFERROR(HYPERLINK("#'"&amp;VLOOKUP($C789,ModMap!$A$2:$B$21,2,FALSE)&amp;"'!V"&amp;MATCH($K789,INDIRECT("'"&amp;VLOOKUP($C789,ModMap!$A$2:$B$21,2,FALSE)&amp;"'!$K:$K"),0),"Edit on module sheet"),"")</f>
        <v>Edit on module sheet</v>
      </c>
    </row>
    <row r="790" ht="42.0" customHeight="1">
      <c r="A790" s="54">
        <v>788.0</v>
      </c>
      <c r="B790" s="54">
        <v>788.0</v>
      </c>
      <c r="C790" s="54" t="s">
        <v>133</v>
      </c>
      <c r="D790" s="55" t="s">
        <v>134</v>
      </c>
      <c r="E790" s="67" t="s">
        <v>62</v>
      </c>
      <c r="F790" s="85" t="s">
        <v>1900</v>
      </c>
      <c r="G790" s="55" t="s">
        <v>1901</v>
      </c>
      <c r="H790" s="54" t="s">
        <v>2454</v>
      </c>
      <c r="I790" s="54" t="s">
        <v>2455</v>
      </c>
      <c r="J790" s="55" t="s">
        <v>2456</v>
      </c>
      <c r="K790" s="54" t="s">
        <v>2469</v>
      </c>
      <c r="L790" s="55" t="s">
        <v>1925</v>
      </c>
      <c r="M790" s="62" t="s">
        <v>200</v>
      </c>
      <c r="N790" s="54" t="s">
        <v>1907</v>
      </c>
      <c r="O790" s="54" t="s">
        <v>2413</v>
      </c>
      <c r="P790" s="55" t="s">
        <v>2459</v>
      </c>
      <c r="Q790" s="55" t="s">
        <v>2460</v>
      </c>
      <c r="R790" s="54" t="s">
        <v>1910</v>
      </c>
      <c r="S790" s="54" t="s">
        <v>1928</v>
      </c>
      <c r="T790" s="54" t="str">
        <f t="array" ref="T790">IFERROR(INDEX(INDIRECT("'"&amp;VLOOKUP($C790,ModMap!$A$2:$B$21,2,FALSE)&amp;"'!T:T"),MATCH($K790,INDIRECT("'"&amp;VLOOKUP($C790,ModMap!$A$2:$B$21,2,FALSE)&amp;"'!$K:$K"),0)),"")</f>
        <v>Unassigned</v>
      </c>
      <c r="U790" s="58" t="s">
        <v>33</v>
      </c>
      <c r="V790" s="54" t="str">
        <f t="array" ref="V790">IFERROR(INDEX(INDIRECT("'"&amp;VLOOKUP($C790,ModMap!$A$2:$B$21,2,FALSE)&amp;"'!V:V"),MATCH($K790,INDIRECT("'"&amp;VLOOKUP($C790,ModMap!$A$2:$B$21,2,FALSE)&amp;"'!$K:$K"),0)),"")</f>
        <v>Not Started</v>
      </c>
      <c r="W790" s="54" t="str">
        <f t="array" ref="W790">IFERROR(INDEX(INDIRECT("'"&amp;VLOOKUP($C790,ModMap!$A$2:$B$21,2,FALSE)&amp;"'!W:W"),MATCH($K790,INDIRECT("'"&amp;VLOOKUP($C790,ModMap!$A$2:$B$21,2,FALSE)&amp;"'!$K:$K"),0)),"")</f>
        <v>Unassigned</v>
      </c>
      <c r="X790" s="45" t="s">
        <v>36</v>
      </c>
      <c r="Y790" s="54" t="str">
        <f t="array" ref="Y790">IFERROR(INDEX(INDIRECT("'"&amp;VLOOKUP($C790,ModMap!$A$2:$B$21,2,FALSE)&amp;"'!Y:Y"),MATCH($K790,INDIRECT("'"&amp;VLOOKUP($C790,ModMap!$A$2:$B$21,2,FALSE)&amp;"'!$K:$K"),0)),"")</f>
        <v>N/A</v>
      </c>
      <c r="Z790" s="54" t="str">
        <f t="array" ref="Z790">IFERROR(INDEX(INDIRECT("'"&amp;VLOOKUP($C790,ModMap!$A$2:$B$21,2,FALSE)&amp;"'!Z:Z"),MATCH($K790,INDIRECT("'"&amp;VLOOKUP($C790,ModMap!$A$2:$B$21,2,FALSE)&amp;"'!$K:$K"),0)),"")</f>
        <v/>
      </c>
      <c r="AA790" s="45" t="s">
        <v>36</v>
      </c>
      <c r="AB790" s="54" t="str">
        <f t="array" ref="AB790">IFERROR(INDEX(INDIRECT("'"&amp;VLOOKUP($C790,ModMap!$A$2:$B$21,2,FALSE)&amp;"'!AB:AB"),MATCH($K790,INDIRECT("'"&amp;VLOOKUP($C790,ModMap!$A$2:$B$21,2,FALSE)&amp;"'!$K:$K"),0)),"")</f>
        <v>N/A</v>
      </c>
      <c r="AC790" s="54" t="str">
        <f t="array" ref="AC790">IFERROR(INDEX(INDIRECT("'"&amp;VLOOKUP($C790,ModMap!$A$2:$B$21,2,FALSE)&amp;"'!AC:AC"),MATCH($K790,INDIRECT("'"&amp;VLOOKUP($C790,ModMap!$A$2:$B$21,2,FALSE)&amp;"'!$K:$K"),0)),"")</f>
        <v/>
      </c>
      <c r="AD790" s="45" t="s">
        <v>36</v>
      </c>
      <c r="AE790" s="54" t="str">
        <f t="array" ref="AE790">IFERROR(INDEX(INDIRECT("'"&amp;VLOOKUP($C790,ModMap!$A$2:$B$21,2,FALSE)&amp;"'!AE:AE"),MATCH($K790,INDIRECT("'"&amp;VLOOKUP($C790,ModMap!$A$2:$B$21,2,FALSE)&amp;"'!$K:$K"),0)),"")</f>
        <v>N/A</v>
      </c>
      <c r="AF790" s="54" t="str">
        <f t="array" ref="AF790">IFERROR(INDEX(INDIRECT("'"&amp;VLOOKUP($C790,ModMap!$A$2:$B$21,2,FALSE)&amp;"'!AF:AF"),MATCH($K790,INDIRECT("'"&amp;VLOOKUP($C790,ModMap!$A$2:$B$21,2,FALSE)&amp;"'!$K:$K"),0)),"")</f>
        <v/>
      </c>
      <c r="AG790" s="58" t="s">
        <v>33</v>
      </c>
      <c r="AH790" s="54" t="str">
        <f t="array" ref="AH790">IFERROR(INDEX(INDIRECT("'"&amp;VLOOKUP($C790,ModMap!$A$2:$B$21,2,FALSE)&amp;"'!AH:AH"),MATCH($K790,INDIRECT("'"&amp;VLOOKUP($C790,ModMap!$A$2:$B$21,2,FALSE)&amp;"'!$K:$K"),0)),"")</f>
        <v>Not Started</v>
      </c>
      <c r="AI790" s="54" t="str">
        <f t="array" ref="AI790">IFERROR(INDEX(INDIRECT("'"&amp;VLOOKUP($C790,ModMap!$A$2:$B$21,2,FALSE)&amp;"'!AI:AI"),MATCH($K790,INDIRECT("'"&amp;VLOOKUP($C790,ModMap!$A$2:$B$21,2,FALSE)&amp;"'!$K:$K"),0)),"")</f>
        <v>Unassigned</v>
      </c>
      <c r="AJ790" s="45" t="s">
        <v>36</v>
      </c>
      <c r="AK790" s="54" t="str">
        <f t="array" ref="AK790">IFERROR(INDEX(INDIRECT("'"&amp;VLOOKUP($C790,ModMap!$A$2:$B$21,2,FALSE)&amp;"'!AK:AK"),MATCH($K790,INDIRECT("'"&amp;VLOOKUP($C790,ModMap!$A$2:$B$21,2,FALSE)&amp;"'!$K:$K"),0)),"")</f>
        <v>N/A</v>
      </c>
      <c r="AL790" s="54" t="str">
        <f t="array" ref="AL790">IFERROR(INDEX(INDIRECT("'"&amp;VLOOKUP($C790,ModMap!$A$2:$B$21,2,FALSE)&amp;"'!AL:AL"),MATCH($K790,INDIRECT("'"&amp;VLOOKUP($C790,ModMap!$A$2:$B$21,2,FALSE)&amp;"'!$K:$K"),0)),"")</f>
        <v/>
      </c>
      <c r="AM790" s="54">
        <f t="shared" si="1"/>
        <v>2</v>
      </c>
      <c r="AN790" s="54" t="str">
        <f t="shared" si="2"/>
        <v>Not Started</v>
      </c>
      <c r="AO790" s="55" t="str">
        <f t="array" ref="AO790">IFERROR(INDEX(INDIRECT("'"&amp;VLOOKUP($C790,ModMap!$A$2:$B$21,2,FALSE)&amp;"'!AO:AO"),MATCH($K790,INDIRECT("'"&amp;VLOOKUP($C790,ModMap!$A$2:$B$21,2,FALSE)&amp;"'!$K:$K"),0)),"")</f>
        <v/>
      </c>
      <c r="AP790" s="53" t="str">
        <f t="array" ref="AP790">IFERROR(HYPERLINK("#'"&amp;VLOOKUP($C790,ModMap!$A$2:$B$21,2,FALSE)&amp;"'!V"&amp;MATCH($K790,INDIRECT("'"&amp;VLOOKUP($C790,ModMap!$A$2:$B$21,2,FALSE)&amp;"'!$K:$K"),0),"Edit on module sheet"),"")</f>
        <v>Edit on module sheet</v>
      </c>
    </row>
    <row r="791" ht="42.0" customHeight="1">
      <c r="A791" s="34">
        <v>789.0</v>
      </c>
      <c r="B791" s="34">
        <v>789.0</v>
      </c>
      <c r="C791" s="34" t="s">
        <v>133</v>
      </c>
      <c r="D791" s="35" t="s">
        <v>134</v>
      </c>
      <c r="E791" s="64" t="s">
        <v>69</v>
      </c>
      <c r="F791" s="85" t="s">
        <v>1900</v>
      </c>
      <c r="G791" s="35" t="s">
        <v>1901</v>
      </c>
      <c r="H791" s="34" t="s">
        <v>2454</v>
      </c>
      <c r="I791" s="34" t="s">
        <v>2455</v>
      </c>
      <c r="J791" s="35" t="s">
        <v>2456</v>
      </c>
      <c r="K791" s="34" t="s">
        <v>3977</v>
      </c>
      <c r="L791" s="35" t="s">
        <v>3978</v>
      </c>
      <c r="M791" s="58" t="s">
        <v>434</v>
      </c>
      <c r="N791" s="34" t="s">
        <v>1907</v>
      </c>
      <c r="O791" s="34" t="s">
        <v>2413</v>
      </c>
      <c r="P791" s="35" t="s">
        <v>2459</v>
      </c>
      <c r="Q791" s="35" t="s">
        <v>2460</v>
      </c>
      <c r="R791" s="34" t="s">
        <v>1910</v>
      </c>
      <c r="S791" s="34" t="s">
        <v>69</v>
      </c>
      <c r="T791" s="34" t="str">
        <f t="array" ref="T791">IFERROR(INDEX(INDIRECT("'"&amp;VLOOKUP($C791,ModMap!$A$2:$B$21,2,FALSE)&amp;"'!T:T"),MATCH($K791,INDIRECT("'"&amp;VLOOKUP($C791,ModMap!$A$2:$B$21,2,FALSE)&amp;"'!$K:$K"),0)),"")</f>
        <v>Unassigned</v>
      </c>
      <c r="U791" s="58" t="s">
        <v>33</v>
      </c>
      <c r="V791" s="34" t="str">
        <f t="array" ref="V791">IFERROR(INDEX(INDIRECT("'"&amp;VLOOKUP($C791,ModMap!$A$2:$B$21,2,FALSE)&amp;"'!V:V"),MATCH($K791,INDIRECT("'"&amp;VLOOKUP($C791,ModMap!$A$2:$B$21,2,FALSE)&amp;"'!$K:$K"),0)),"")</f>
        <v>Not Started</v>
      </c>
      <c r="W791" s="34" t="str">
        <f t="array" ref="W791">IFERROR(INDEX(INDIRECT("'"&amp;VLOOKUP($C791,ModMap!$A$2:$B$21,2,FALSE)&amp;"'!W:W"),MATCH($K791,INDIRECT("'"&amp;VLOOKUP($C791,ModMap!$A$2:$B$21,2,FALSE)&amp;"'!$K:$K"),0)),"")</f>
        <v>Unassigned</v>
      </c>
      <c r="X791" s="45" t="s">
        <v>36</v>
      </c>
      <c r="Y791" s="34" t="str">
        <f t="array" ref="Y791">IFERROR(INDEX(INDIRECT("'"&amp;VLOOKUP($C791,ModMap!$A$2:$B$21,2,FALSE)&amp;"'!Y:Y"),MATCH($K791,INDIRECT("'"&amp;VLOOKUP($C791,ModMap!$A$2:$B$21,2,FALSE)&amp;"'!$K:$K"),0)),"")</f>
        <v>N/A</v>
      </c>
      <c r="Z791" s="34" t="str">
        <f t="array" ref="Z791">IFERROR(INDEX(INDIRECT("'"&amp;VLOOKUP($C791,ModMap!$A$2:$B$21,2,FALSE)&amp;"'!Z:Z"),MATCH($K791,INDIRECT("'"&amp;VLOOKUP($C791,ModMap!$A$2:$B$21,2,FALSE)&amp;"'!$K:$K"),0)),"")</f>
        <v/>
      </c>
      <c r="AA791" s="45" t="s">
        <v>36</v>
      </c>
      <c r="AB791" s="34" t="str">
        <f t="array" ref="AB791">IFERROR(INDEX(INDIRECT("'"&amp;VLOOKUP($C791,ModMap!$A$2:$B$21,2,FALSE)&amp;"'!AB:AB"),MATCH($K791,INDIRECT("'"&amp;VLOOKUP($C791,ModMap!$A$2:$B$21,2,FALSE)&amp;"'!$K:$K"),0)),"")</f>
        <v>N/A</v>
      </c>
      <c r="AC791" s="34" t="str">
        <f t="array" ref="AC791">IFERROR(INDEX(INDIRECT("'"&amp;VLOOKUP($C791,ModMap!$A$2:$B$21,2,FALSE)&amp;"'!AC:AC"),MATCH($K791,INDIRECT("'"&amp;VLOOKUP($C791,ModMap!$A$2:$B$21,2,FALSE)&amp;"'!$K:$K"),0)),"")</f>
        <v/>
      </c>
      <c r="AD791" s="58" t="s">
        <v>33</v>
      </c>
      <c r="AE791" s="34" t="str">
        <f t="array" ref="AE791">IFERROR(INDEX(INDIRECT("'"&amp;VLOOKUP($C791,ModMap!$A$2:$B$21,2,FALSE)&amp;"'!AE:AE"),MATCH($K791,INDIRECT("'"&amp;VLOOKUP($C791,ModMap!$A$2:$B$21,2,FALSE)&amp;"'!$K:$K"),0)),"")</f>
        <v>Not Started</v>
      </c>
      <c r="AF791" s="34" t="str">
        <f t="array" ref="AF791">IFERROR(INDEX(INDIRECT("'"&amp;VLOOKUP($C791,ModMap!$A$2:$B$21,2,FALSE)&amp;"'!AF:AF"),MATCH($K791,INDIRECT("'"&amp;VLOOKUP($C791,ModMap!$A$2:$B$21,2,FALSE)&amp;"'!$K:$K"),0)),"")</f>
        <v>Unassigned</v>
      </c>
      <c r="AG791" s="58" t="s">
        <v>33</v>
      </c>
      <c r="AH791" s="34" t="str">
        <f t="array" ref="AH791">IFERROR(INDEX(INDIRECT("'"&amp;VLOOKUP($C791,ModMap!$A$2:$B$21,2,FALSE)&amp;"'!AH:AH"),MATCH($K791,INDIRECT("'"&amp;VLOOKUP($C791,ModMap!$A$2:$B$21,2,FALSE)&amp;"'!$K:$K"),0)),"")</f>
        <v>Not Started</v>
      </c>
      <c r="AI791" s="34" t="str">
        <f t="array" ref="AI791">IFERROR(INDEX(INDIRECT("'"&amp;VLOOKUP($C791,ModMap!$A$2:$B$21,2,FALSE)&amp;"'!AI:AI"),MATCH($K791,INDIRECT("'"&amp;VLOOKUP($C791,ModMap!$A$2:$B$21,2,FALSE)&amp;"'!$K:$K"),0)),"")</f>
        <v>Unassigned</v>
      </c>
      <c r="AJ791" s="45" t="s">
        <v>36</v>
      </c>
      <c r="AK791" s="34" t="str">
        <f t="array" ref="AK791">IFERROR(INDEX(INDIRECT("'"&amp;VLOOKUP($C791,ModMap!$A$2:$B$21,2,FALSE)&amp;"'!AK:AK"),MATCH($K791,INDIRECT("'"&amp;VLOOKUP($C791,ModMap!$A$2:$B$21,2,FALSE)&amp;"'!$K:$K"),0)),"")</f>
        <v>N/A</v>
      </c>
      <c r="AL791" s="34" t="str">
        <f t="array" ref="AL791">IFERROR(INDEX(INDIRECT("'"&amp;VLOOKUP($C791,ModMap!$A$2:$B$21,2,FALSE)&amp;"'!AL:AL"),MATCH($K791,INDIRECT("'"&amp;VLOOKUP($C791,ModMap!$A$2:$B$21,2,FALSE)&amp;"'!$K:$K"),0)),"")</f>
        <v/>
      </c>
      <c r="AM791" s="34">
        <f t="shared" si="1"/>
        <v>3</v>
      </c>
      <c r="AN791" s="34" t="str">
        <f t="shared" si="2"/>
        <v>Not Started</v>
      </c>
      <c r="AO791" s="35" t="str">
        <f t="array" ref="AO791">IFERROR(INDEX(INDIRECT("'"&amp;VLOOKUP($C791,ModMap!$A$2:$B$21,2,FALSE)&amp;"'!AO:AO"),MATCH($K791,INDIRECT("'"&amp;VLOOKUP($C791,ModMap!$A$2:$B$21,2,FALSE)&amp;"'!$K:$K"),0)),"")</f>
        <v/>
      </c>
      <c r="AP791" s="53" t="str">
        <f t="array" ref="AP791">IFERROR(HYPERLINK("#'"&amp;VLOOKUP($C791,ModMap!$A$2:$B$21,2,FALSE)&amp;"'!V"&amp;MATCH($K791,INDIRECT("'"&amp;VLOOKUP($C791,ModMap!$A$2:$B$21,2,FALSE)&amp;"'!$K:$K"),0),"Edit on module sheet"),"")</f>
        <v>Edit on module sheet</v>
      </c>
    </row>
    <row r="792" ht="42.0" customHeight="1">
      <c r="A792" s="54">
        <v>790.0</v>
      </c>
      <c r="B792" s="54">
        <v>790.0</v>
      </c>
      <c r="C792" s="54" t="s">
        <v>133</v>
      </c>
      <c r="D792" s="55" t="s">
        <v>134</v>
      </c>
      <c r="E792" s="67" t="s">
        <v>62</v>
      </c>
      <c r="F792" s="85" t="s">
        <v>1900</v>
      </c>
      <c r="G792" s="55" t="s">
        <v>1901</v>
      </c>
      <c r="H792" s="54" t="s">
        <v>2479</v>
      </c>
      <c r="I792" s="54" t="s">
        <v>2480</v>
      </c>
      <c r="J792" s="55" t="s">
        <v>2481</v>
      </c>
      <c r="K792" s="54" t="s">
        <v>2482</v>
      </c>
      <c r="L792" s="55" t="s">
        <v>2483</v>
      </c>
      <c r="M792" s="62" t="s">
        <v>200</v>
      </c>
      <c r="N792" s="54" t="s">
        <v>1907</v>
      </c>
      <c r="O792" s="54" t="s">
        <v>2413</v>
      </c>
      <c r="P792" s="55" t="s">
        <v>1326</v>
      </c>
      <c r="Q792" s="55" t="s">
        <v>2484</v>
      </c>
      <c r="R792" s="54" t="s">
        <v>1910</v>
      </c>
      <c r="S792" s="54" t="s">
        <v>1911</v>
      </c>
      <c r="T792" s="54" t="str">
        <f t="array" ref="T792">IFERROR(INDEX(INDIRECT("'"&amp;VLOOKUP($C792,ModMap!$A$2:$B$21,2,FALSE)&amp;"'!T:T"),MATCH($K792,INDIRECT("'"&amp;VLOOKUP($C792,ModMap!$A$2:$B$21,2,FALSE)&amp;"'!$K:$K"),0)),"")</f>
        <v>Unassigned</v>
      </c>
      <c r="U792" s="58" t="s">
        <v>33</v>
      </c>
      <c r="V792" s="54" t="str">
        <f t="array" ref="V792">IFERROR(INDEX(INDIRECT("'"&amp;VLOOKUP($C792,ModMap!$A$2:$B$21,2,FALSE)&amp;"'!V:V"),MATCH($K792,INDIRECT("'"&amp;VLOOKUP($C792,ModMap!$A$2:$B$21,2,FALSE)&amp;"'!$K:$K"),0)),"")</f>
        <v>Not Started</v>
      </c>
      <c r="W792" s="54" t="str">
        <f t="array" ref="W792">IFERROR(INDEX(INDIRECT("'"&amp;VLOOKUP($C792,ModMap!$A$2:$B$21,2,FALSE)&amp;"'!W:W"),MATCH($K792,INDIRECT("'"&amp;VLOOKUP($C792,ModMap!$A$2:$B$21,2,FALSE)&amp;"'!$K:$K"),0)),"")</f>
        <v>Unassigned</v>
      </c>
      <c r="X792" s="45" t="s">
        <v>36</v>
      </c>
      <c r="Y792" s="54" t="str">
        <f t="array" ref="Y792">IFERROR(INDEX(INDIRECT("'"&amp;VLOOKUP($C792,ModMap!$A$2:$B$21,2,FALSE)&amp;"'!Y:Y"),MATCH($K792,INDIRECT("'"&amp;VLOOKUP($C792,ModMap!$A$2:$B$21,2,FALSE)&amp;"'!$K:$K"),0)),"")</f>
        <v>N/A</v>
      </c>
      <c r="Z792" s="54" t="str">
        <f t="array" ref="Z792">IFERROR(INDEX(INDIRECT("'"&amp;VLOOKUP($C792,ModMap!$A$2:$B$21,2,FALSE)&amp;"'!Z:Z"),MATCH($K792,INDIRECT("'"&amp;VLOOKUP($C792,ModMap!$A$2:$B$21,2,FALSE)&amp;"'!$K:$K"),0)),"")</f>
        <v/>
      </c>
      <c r="AA792" s="45" t="s">
        <v>36</v>
      </c>
      <c r="AB792" s="54" t="str">
        <f t="array" ref="AB792">IFERROR(INDEX(INDIRECT("'"&amp;VLOOKUP($C792,ModMap!$A$2:$B$21,2,FALSE)&amp;"'!AB:AB"),MATCH($K792,INDIRECT("'"&amp;VLOOKUP($C792,ModMap!$A$2:$B$21,2,FALSE)&amp;"'!$K:$K"),0)),"")</f>
        <v>N/A</v>
      </c>
      <c r="AC792" s="54" t="str">
        <f t="array" ref="AC792">IFERROR(INDEX(INDIRECT("'"&amp;VLOOKUP($C792,ModMap!$A$2:$B$21,2,FALSE)&amp;"'!AC:AC"),MATCH($K792,INDIRECT("'"&amp;VLOOKUP($C792,ModMap!$A$2:$B$21,2,FALSE)&amp;"'!$K:$K"),0)),"")</f>
        <v/>
      </c>
      <c r="AD792" s="45" t="s">
        <v>36</v>
      </c>
      <c r="AE792" s="54" t="str">
        <f t="array" ref="AE792">IFERROR(INDEX(INDIRECT("'"&amp;VLOOKUP($C792,ModMap!$A$2:$B$21,2,FALSE)&amp;"'!AE:AE"),MATCH($K792,INDIRECT("'"&amp;VLOOKUP($C792,ModMap!$A$2:$B$21,2,FALSE)&amp;"'!$K:$K"),0)),"")</f>
        <v>N/A</v>
      </c>
      <c r="AF792" s="54" t="str">
        <f t="array" ref="AF792">IFERROR(INDEX(INDIRECT("'"&amp;VLOOKUP($C792,ModMap!$A$2:$B$21,2,FALSE)&amp;"'!AF:AF"),MATCH($K792,INDIRECT("'"&amp;VLOOKUP($C792,ModMap!$A$2:$B$21,2,FALSE)&amp;"'!$K:$K"),0)),"")</f>
        <v/>
      </c>
      <c r="AG792" s="58" t="s">
        <v>33</v>
      </c>
      <c r="AH792" s="54" t="str">
        <f t="array" ref="AH792">IFERROR(INDEX(INDIRECT("'"&amp;VLOOKUP($C792,ModMap!$A$2:$B$21,2,FALSE)&amp;"'!AH:AH"),MATCH($K792,INDIRECT("'"&amp;VLOOKUP($C792,ModMap!$A$2:$B$21,2,FALSE)&amp;"'!$K:$K"),0)),"")</f>
        <v>Not Started</v>
      </c>
      <c r="AI792" s="54" t="str">
        <f t="array" ref="AI792">IFERROR(INDEX(INDIRECT("'"&amp;VLOOKUP($C792,ModMap!$A$2:$B$21,2,FALSE)&amp;"'!AI:AI"),MATCH($K792,INDIRECT("'"&amp;VLOOKUP($C792,ModMap!$A$2:$B$21,2,FALSE)&amp;"'!$K:$K"),0)),"")</f>
        <v>Unassigned</v>
      </c>
      <c r="AJ792" s="45" t="s">
        <v>36</v>
      </c>
      <c r="AK792" s="54" t="str">
        <f t="array" ref="AK792">IFERROR(INDEX(INDIRECT("'"&amp;VLOOKUP($C792,ModMap!$A$2:$B$21,2,FALSE)&amp;"'!AK:AK"),MATCH($K792,INDIRECT("'"&amp;VLOOKUP($C792,ModMap!$A$2:$B$21,2,FALSE)&amp;"'!$K:$K"),0)),"")</f>
        <v>N/A</v>
      </c>
      <c r="AL792" s="54" t="str">
        <f t="array" ref="AL792">IFERROR(INDEX(INDIRECT("'"&amp;VLOOKUP($C792,ModMap!$A$2:$B$21,2,FALSE)&amp;"'!AL:AL"),MATCH($K792,INDIRECT("'"&amp;VLOOKUP($C792,ModMap!$A$2:$B$21,2,FALSE)&amp;"'!$K:$K"),0)),"")</f>
        <v/>
      </c>
      <c r="AM792" s="54">
        <f t="shared" si="1"/>
        <v>2</v>
      </c>
      <c r="AN792" s="54" t="str">
        <f t="shared" si="2"/>
        <v>Not Started</v>
      </c>
      <c r="AO792" s="55" t="str">
        <f t="array" ref="AO792">IFERROR(INDEX(INDIRECT("'"&amp;VLOOKUP($C792,ModMap!$A$2:$B$21,2,FALSE)&amp;"'!AO:AO"),MATCH($K792,INDIRECT("'"&amp;VLOOKUP($C792,ModMap!$A$2:$B$21,2,FALSE)&amp;"'!$K:$K"),0)),"")</f>
        <v/>
      </c>
      <c r="AP792" s="53" t="str">
        <f t="array" ref="AP792">IFERROR(HYPERLINK("#'"&amp;VLOOKUP($C792,ModMap!$A$2:$B$21,2,FALSE)&amp;"'!V"&amp;MATCH($K792,INDIRECT("'"&amp;VLOOKUP($C792,ModMap!$A$2:$B$21,2,FALSE)&amp;"'!$K:$K"),0),"Edit on module sheet"),"")</f>
        <v>Edit on module sheet</v>
      </c>
    </row>
    <row r="793" ht="42.0" customHeight="1">
      <c r="A793" s="34">
        <v>791.0</v>
      </c>
      <c r="B793" s="34">
        <v>791.0</v>
      </c>
      <c r="C793" s="34" t="s">
        <v>133</v>
      </c>
      <c r="D793" s="35" t="s">
        <v>134</v>
      </c>
      <c r="E793" s="67" t="s">
        <v>62</v>
      </c>
      <c r="F793" s="85" t="s">
        <v>1900</v>
      </c>
      <c r="G793" s="35" t="s">
        <v>1901</v>
      </c>
      <c r="H793" s="34" t="s">
        <v>2479</v>
      </c>
      <c r="I793" s="34" t="s">
        <v>2480</v>
      </c>
      <c r="J793" s="35" t="s">
        <v>2481</v>
      </c>
      <c r="K793" s="34" t="s">
        <v>2487</v>
      </c>
      <c r="L793" s="35" t="s">
        <v>2488</v>
      </c>
      <c r="M793" s="62" t="s">
        <v>200</v>
      </c>
      <c r="N793" s="34" t="s">
        <v>1907</v>
      </c>
      <c r="O793" s="34" t="s">
        <v>2413</v>
      </c>
      <c r="P793" s="35" t="s">
        <v>1326</v>
      </c>
      <c r="Q793" s="35" t="s">
        <v>2484</v>
      </c>
      <c r="R793" s="34" t="s">
        <v>1910</v>
      </c>
      <c r="S793" s="34" t="s">
        <v>1920</v>
      </c>
      <c r="T793" s="34" t="str">
        <f t="array" ref="T793">IFERROR(INDEX(INDIRECT("'"&amp;VLOOKUP($C793,ModMap!$A$2:$B$21,2,FALSE)&amp;"'!T:T"),MATCH($K793,INDIRECT("'"&amp;VLOOKUP($C793,ModMap!$A$2:$B$21,2,FALSE)&amp;"'!$K:$K"),0)),"")</f>
        <v>Unassigned</v>
      </c>
      <c r="U793" s="58" t="s">
        <v>33</v>
      </c>
      <c r="V793" s="34" t="str">
        <f t="array" ref="V793">IFERROR(INDEX(INDIRECT("'"&amp;VLOOKUP($C793,ModMap!$A$2:$B$21,2,FALSE)&amp;"'!V:V"),MATCH($K793,INDIRECT("'"&amp;VLOOKUP($C793,ModMap!$A$2:$B$21,2,FALSE)&amp;"'!$K:$K"),0)),"")</f>
        <v>Not Started</v>
      </c>
      <c r="W793" s="34" t="str">
        <f t="array" ref="W793">IFERROR(INDEX(INDIRECT("'"&amp;VLOOKUP($C793,ModMap!$A$2:$B$21,2,FALSE)&amp;"'!W:W"),MATCH($K793,INDIRECT("'"&amp;VLOOKUP($C793,ModMap!$A$2:$B$21,2,FALSE)&amp;"'!$K:$K"),0)),"")</f>
        <v>Unassigned</v>
      </c>
      <c r="X793" s="45" t="s">
        <v>36</v>
      </c>
      <c r="Y793" s="34" t="str">
        <f t="array" ref="Y793">IFERROR(INDEX(INDIRECT("'"&amp;VLOOKUP($C793,ModMap!$A$2:$B$21,2,FALSE)&amp;"'!Y:Y"),MATCH($K793,INDIRECT("'"&amp;VLOOKUP($C793,ModMap!$A$2:$B$21,2,FALSE)&amp;"'!$K:$K"),0)),"")</f>
        <v>N/A</v>
      </c>
      <c r="Z793" s="34" t="str">
        <f t="array" ref="Z793">IFERROR(INDEX(INDIRECT("'"&amp;VLOOKUP($C793,ModMap!$A$2:$B$21,2,FALSE)&amp;"'!Z:Z"),MATCH($K793,INDIRECT("'"&amp;VLOOKUP($C793,ModMap!$A$2:$B$21,2,FALSE)&amp;"'!$K:$K"),0)),"")</f>
        <v/>
      </c>
      <c r="AA793" s="45" t="s">
        <v>36</v>
      </c>
      <c r="AB793" s="34" t="str">
        <f t="array" ref="AB793">IFERROR(INDEX(INDIRECT("'"&amp;VLOOKUP($C793,ModMap!$A$2:$B$21,2,FALSE)&amp;"'!AB:AB"),MATCH($K793,INDIRECT("'"&amp;VLOOKUP($C793,ModMap!$A$2:$B$21,2,FALSE)&amp;"'!$K:$K"),0)),"")</f>
        <v>N/A</v>
      </c>
      <c r="AC793" s="34" t="str">
        <f t="array" ref="AC793">IFERROR(INDEX(INDIRECT("'"&amp;VLOOKUP($C793,ModMap!$A$2:$B$21,2,FALSE)&amp;"'!AC:AC"),MATCH($K793,INDIRECT("'"&amp;VLOOKUP($C793,ModMap!$A$2:$B$21,2,FALSE)&amp;"'!$K:$K"),0)),"")</f>
        <v/>
      </c>
      <c r="AD793" s="58" t="s">
        <v>33</v>
      </c>
      <c r="AE793" s="34" t="str">
        <f t="array" ref="AE793">IFERROR(INDEX(INDIRECT("'"&amp;VLOOKUP($C793,ModMap!$A$2:$B$21,2,FALSE)&amp;"'!AE:AE"),MATCH($K793,INDIRECT("'"&amp;VLOOKUP($C793,ModMap!$A$2:$B$21,2,FALSE)&amp;"'!$K:$K"),0)),"")</f>
        <v>Not Started</v>
      </c>
      <c r="AF793" s="34" t="str">
        <f t="array" ref="AF793">IFERROR(INDEX(INDIRECT("'"&amp;VLOOKUP($C793,ModMap!$A$2:$B$21,2,FALSE)&amp;"'!AF:AF"),MATCH($K793,INDIRECT("'"&amp;VLOOKUP($C793,ModMap!$A$2:$B$21,2,FALSE)&amp;"'!$K:$K"),0)),"")</f>
        <v>Unassigned</v>
      </c>
      <c r="AG793" s="58" t="s">
        <v>33</v>
      </c>
      <c r="AH793" s="34" t="str">
        <f t="array" ref="AH793">IFERROR(INDEX(INDIRECT("'"&amp;VLOOKUP($C793,ModMap!$A$2:$B$21,2,FALSE)&amp;"'!AH:AH"),MATCH($K793,INDIRECT("'"&amp;VLOOKUP($C793,ModMap!$A$2:$B$21,2,FALSE)&amp;"'!$K:$K"),0)),"")</f>
        <v>Not Started</v>
      </c>
      <c r="AI793" s="34" t="str">
        <f t="array" ref="AI793">IFERROR(INDEX(INDIRECT("'"&amp;VLOOKUP($C793,ModMap!$A$2:$B$21,2,FALSE)&amp;"'!AI:AI"),MATCH($K793,INDIRECT("'"&amp;VLOOKUP($C793,ModMap!$A$2:$B$21,2,FALSE)&amp;"'!$K:$K"),0)),"")</f>
        <v>Unassigned</v>
      </c>
      <c r="AJ793" s="45" t="s">
        <v>36</v>
      </c>
      <c r="AK793" s="34" t="str">
        <f t="array" ref="AK793">IFERROR(INDEX(INDIRECT("'"&amp;VLOOKUP($C793,ModMap!$A$2:$B$21,2,FALSE)&amp;"'!AK:AK"),MATCH($K793,INDIRECT("'"&amp;VLOOKUP($C793,ModMap!$A$2:$B$21,2,FALSE)&amp;"'!$K:$K"),0)),"")</f>
        <v>N/A</v>
      </c>
      <c r="AL793" s="34" t="str">
        <f t="array" ref="AL793">IFERROR(INDEX(INDIRECT("'"&amp;VLOOKUP($C793,ModMap!$A$2:$B$21,2,FALSE)&amp;"'!AL:AL"),MATCH($K793,INDIRECT("'"&amp;VLOOKUP($C793,ModMap!$A$2:$B$21,2,FALSE)&amp;"'!$K:$K"),0)),"")</f>
        <v/>
      </c>
      <c r="AM793" s="34">
        <f t="shared" si="1"/>
        <v>3</v>
      </c>
      <c r="AN793" s="34" t="str">
        <f t="shared" si="2"/>
        <v>Not Started</v>
      </c>
      <c r="AO793" s="35" t="str">
        <f t="array" ref="AO793">IFERROR(INDEX(INDIRECT("'"&amp;VLOOKUP($C793,ModMap!$A$2:$B$21,2,FALSE)&amp;"'!AO:AO"),MATCH($K793,INDIRECT("'"&amp;VLOOKUP($C793,ModMap!$A$2:$B$21,2,FALSE)&amp;"'!$K:$K"),0)),"")</f>
        <v/>
      </c>
      <c r="AP793" s="53" t="str">
        <f t="array" ref="AP793">IFERROR(HYPERLINK("#'"&amp;VLOOKUP($C793,ModMap!$A$2:$B$21,2,FALSE)&amp;"'!V"&amp;MATCH($K793,INDIRECT("'"&amp;VLOOKUP($C793,ModMap!$A$2:$B$21,2,FALSE)&amp;"'!$K:$K"),0),"Edit on module sheet"),"")</f>
        <v>Edit on module sheet</v>
      </c>
    </row>
    <row r="794" ht="42.0" customHeight="1">
      <c r="A794" s="54">
        <v>792.0</v>
      </c>
      <c r="B794" s="54">
        <v>792.0</v>
      </c>
      <c r="C794" s="54" t="s">
        <v>133</v>
      </c>
      <c r="D794" s="55" t="s">
        <v>134</v>
      </c>
      <c r="E794" s="67" t="s">
        <v>62</v>
      </c>
      <c r="F794" s="85" t="s">
        <v>1900</v>
      </c>
      <c r="G794" s="55" t="s">
        <v>1901</v>
      </c>
      <c r="H794" s="54" t="s">
        <v>2479</v>
      </c>
      <c r="I794" s="54" t="s">
        <v>2480</v>
      </c>
      <c r="J794" s="55" t="s">
        <v>2481</v>
      </c>
      <c r="K794" s="54" t="s">
        <v>2493</v>
      </c>
      <c r="L794" s="55" t="s">
        <v>1925</v>
      </c>
      <c r="M794" s="62" t="s">
        <v>200</v>
      </c>
      <c r="N794" s="54" t="s">
        <v>1907</v>
      </c>
      <c r="O794" s="54" t="s">
        <v>2413</v>
      </c>
      <c r="P794" s="55" t="s">
        <v>1326</v>
      </c>
      <c r="Q794" s="55" t="s">
        <v>2484</v>
      </c>
      <c r="R794" s="54" t="s">
        <v>1910</v>
      </c>
      <c r="S794" s="54" t="s">
        <v>1928</v>
      </c>
      <c r="T794" s="54" t="str">
        <f t="array" ref="T794">IFERROR(INDEX(INDIRECT("'"&amp;VLOOKUP($C794,ModMap!$A$2:$B$21,2,FALSE)&amp;"'!T:T"),MATCH($K794,INDIRECT("'"&amp;VLOOKUP($C794,ModMap!$A$2:$B$21,2,FALSE)&amp;"'!$K:$K"),0)),"")</f>
        <v>Unassigned</v>
      </c>
      <c r="U794" s="58" t="s">
        <v>33</v>
      </c>
      <c r="V794" s="54" t="str">
        <f t="array" ref="V794">IFERROR(INDEX(INDIRECT("'"&amp;VLOOKUP($C794,ModMap!$A$2:$B$21,2,FALSE)&amp;"'!V:V"),MATCH($K794,INDIRECT("'"&amp;VLOOKUP($C794,ModMap!$A$2:$B$21,2,FALSE)&amp;"'!$K:$K"),0)),"")</f>
        <v>Not Started</v>
      </c>
      <c r="W794" s="54" t="str">
        <f t="array" ref="W794">IFERROR(INDEX(INDIRECT("'"&amp;VLOOKUP($C794,ModMap!$A$2:$B$21,2,FALSE)&amp;"'!W:W"),MATCH($K794,INDIRECT("'"&amp;VLOOKUP($C794,ModMap!$A$2:$B$21,2,FALSE)&amp;"'!$K:$K"),0)),"")</f>
        <v>Unassigned</v>
      </c>
      <c r="X794" s="45" t="s">
        <v>36</v>
      </c>
      <c r="Y794" s="54" t="str">
        <f t="array" ref="Y794">IFERROR(INDEX(INDIRECT("'"&amp;VLOOKUP($C794,ModMap!$A$2:$B$21,2,FALSE)&amp;"'!Y:Y"),MATCH($K794,INDIRECT("'"&amp;VLOOKUP($C794,ModMap!$A$2:$B$21,2,FALSE)&amp;"'!$K:$K"),0)),"")</f>
        <v>N/A</v>
      </c>
      <c r="Z794" s="54" t="str">
        <f t="array" ref="Z794">IFERROR(INDEX(INDIRECT("'"&amp;VLOOKUP($C794,ModMap!$A$2:$B$21,2,FALSE)&amp;"'!Z:Z"),MATCH($K794,INDIRECT("'"&amp;VLOOKUP($C794,ModMap!$A$2:$B$21,2,FALSE)&amp;"'!$K:$K"),0)),"")</f>
        <v/>
      </c>
      <c r="AA794" s="45" t="s">
        <v>36</v>
      </c>
      <c r="AB794" s="54" t="str">
        <f t="array" ref="AB794">IFERROR(INDEX(INDIRECT("'"&amp;VLOOKUP($C794,ModMap!$A$2:$B$21,2,FALSE)&amp;"'!AB:AB"),MATCH($K794,INDIRECT("'"&amp;VLOOKUP($C794,ModMap!$A$2:$B$21,2,FALSE)&amp;"'!$K:$K"),0)),"")</f>
        <v>N/A</v>
      </c>
      <c r="AC794" s="54" t="str">
        <f t="array" ref="AC794">IFERROR(INDEX(INDIRECT("'"&amp;VLOOKUP($C794,ModMap!$A$2:$B$21,2,FALSE)&amp;"'!AC:AC"),MATCH($K794,INDIRECT("'"&amp;VLOOKUP($C794,ModMap!$A$2:$B$21,2,FALSE)&amp;"'!$K:$K"),0)),"")</f>
        <v/>
      </c>
      <c r="AD794" s="45" t="s">
        <v>36</v>
      </c>
      <c r="AE794" s="54" t="str">
        <f t="array" ref="AE794">IFERROR(INDEX(INDIRECT("'"&amp;VLOOKUP($C794,ModMap!$A$2:$B$21,2,FALSE)&amp;"'!AE:AE"),MATCH($K794,INDIRECT("'"&amp;VLOOKUP($C794,ModMap!$A$2:$B$21,2,FALSE)&amp;"'!$K:$K"),0)),"")</f>
        <v>N/A</v>
      </c>
      <c r="AF794" s="54" t="str">
        <f t="array" ref="AF794">IFERROR(INDEX(INDIRECT("'"&amp;VLOOKUP($C794,ModMap!$A$2:$B$21,2,FALSE)&amp;"'!AF:AF"),MATCH($K794,INDIRECT("'"&amp;VLOOKUP($C794,ModMap!$A$2:$B$21,2,FALSE)&amp;"'!$K:$K"),0)),"")</f>
        <v/>
      </c>
      <c r="AG794" s="58" t="s">
        <v>33</v>
      </c>
      <c r="AH794" s="54" t="str">
        <f t="array" ref="AH794">IFERROR(INDEX(INDIRECT("'"&amp;VLOOKUP($C794,ModMap!$A$2:$B$21,2,FALSE)&amp;"'!AH:AH"),MATCH($K794,INDIRECT("'"&amp;VLOOKUP($C794,ModMap!$A$2:$B$21,2,FALSE)&amp;"'!$K:$K"),0)),"")</f>
        <v>Not Started</v>
      </c>
      <c r="AI794" s="54" t="str">
        <f t="array" ref="AI794">IFERROR(INDEX(INDIRECT("'"&amp;VLOOKUP($C794,ModMap!$A$2:$B$21,2,FALSE)&amp;"'!AI:AI"),MATCH($K794,INDIRECT("'"&amp;VLOOKUP($C794,ModMap!$A$2:$B$21,2,FALSE)&amp;"'!$K:$K"),0)),"")</f>
        <v>Unassigned</v>
      </c>
      <c r="AJ794" s="45" t="s">
        <v>36</v>
      </c>
      <c r="AK794" s="54" t="str">
        <f t="array" ref="AK794">IFERROR(INDEX(INDIRECT("'"&amp;VLOOKUP($C794,ModMap!$A$2:$B$21,2,FALSE)&amp;"'!AK:AK"),MATCH($K794,INDIRECT("'"&amp;VLOOKUP($C794,ModMap!$A$2:$B$21,2,FALSE)&amp;"'!$K:$K"),0)),"")</f>
        <v>N/A</v>
      </c>
      <c r="AL794" s="54" t="str">
        <f t="array" ref="AL794">IFERROR(INDEX(INDIRECT("'"&amp;VLOOKUP($C794,ModMap!$A$2:$B$21,2,FALSE)&amp;"'!AL:AL"),MATCH($K794,INDIRECT("'"&amp;VLOOKUP($C794,ModMap!$A$2:$B$21,2,FALSE)&amp;"'!$K:$K"),0)),"")</f>
        <v/>
      </c>
      <c r="AM794" s="54">
        <f t="shared" si="1"/>
        <v>2</v>
      </c>
      <c r="AN794" s="54" t="str">
        <f t="shared" si="2"/>
        <v>Not Started</v>
      </c>
      <c r="AO794" s="55" t="str">
        <f t="array" ref="AO794">IFERROR(INDEX(INDIRECT("'"&amp;VLOOKUP($C794,ModMap!$A$2:$B$21,2,FALSE)&amp;"'!AO:AO"),MATCH($K794,INDIRECT("'"&amp;VLOOKUP($C794,ModMap!$A$2:$B$21,2,FALSE)&amp;"'!$K:$K"),0)),"")</f>
        <v/>
      </c>
      <c r="AP794" s="53" t="str">
        <f t="array" ref="AP794">IFERROR(HYPERLINK("#'"&amp;VLOOKUP($C794,ModMap!$A$2:$B$21,2,FALSE)&amp;"'!V"&amp;MATCH($K794,INDIRECT("'"&amp;VLOOKUP($C794,ModMap!$A$2:$B$21,2,FALSE)&amp;"'!$K:$K"),0),"Edit on module sheet"),"")</f>
        <v>Edit on module sheet</v>
      </c>
    </row>
    <row r="795" ht="42.0" customHeight="1">
      <c r="A795" s="34">
        <v>793.0</v>
      </c>
      <c r="B795" s="34">
        <v>793.0</v>
      </c>
      <c r="C795" s="34" t="s">
        <v>133</v>
      </c>
      <c r="D795" s="35" t="s">
        <v>134</v>
      </c>
      <c r="E795" s="64" t="s">
        <v>69</v>
      </c>
      <c r="F795" s="85" t="s">
        <v>1900</v>
      </c>
      <c r="G795" s="35" t="s">
        <v>1901</v>
      </c>
      <c r="H795" s="34" t="s">
        <v>2479</v>
      </c>
      <c r="I795" s="34" t="s">
        <v>2480</v>
      </c>
      <c r="J795" s="35" t="s">
        <v>2481</v>
      </c>
      <c r="K795" s="34" t="s">
        <v>3979</v>
      </c>
      <c r="L795" s="35" t="s">
        <v>3980</v>
      </c>
      <c r="M795" s="58" t="s">
        <v>434</v>
      </c>
      <c r="N795" s="34" t="s">
        <v>1907</v>
      </c>
      <c r="O795" s="34" t="s">
        <v>2413</v>
      </c>
      <c r="P795" s="35" t="s">
        <v>1326</v>
      </c>
      <c r="Q795" s="35" t="s">
        <v>2484</v>
      </c>
      <c r="R795" s="34" t="s">
        <v>1910</v>
      </c>
      <c r="S795" s="34" t="s">
        <v>69</v>
      </c>
      <c r="T795" s="34" t="str">
        <f t="array" ref="T795">IFERROR(INDEX(INDIRECT("'"&amp;VLOOKUP($C795,ModMap!$A$2:$B$21,2,FALSE)&amp;"'!T:T"),MATCH($K795,INDIRECT("'"&amp;VLOOKUP($C795,ModMap!$A$2:$B$21,2,FALSE)&amp;"'!$K:$K"),0)),"")</f>
        <v>Unassigned</v>
      </c>
      <c r="U795" s="58" t="s">
        <v>33</v>
      </c>
      <c r="V795" s="34" t="str">
        <f t="array" ref="V795">IFERROR(INDEX(INDIRECT("'"&amp;VLOOKUP($C795,ModMap!$A$2:$B$21,2,FALSE)&amp;"'!V:V"),MATCH($K795,INDIRECT("'"&amp;VLOOKUP($C795,ModMap!$A$2:$B$21,2,FALSE)&amp;"'!$K:$K"),0)),"")</f>
        <v>Not Started</v>
      </c>
      <c r="W795" s="34" t="str">
        <f t="array" ref="W795">IFERROR(INDEX(INDIRECT("'"&amp;VLOOKUP($C795,ModMap!$A$2:$B$21,2,FALSE)&amp;"'!W:W"),MATCH($K795,INDIRECT("'"&amp;VLOOKUP($C795,ModMap!$A$2:$B$21,2,FALSE)&amp;"'!$K:$K"),0)),"")</f>
        <v>Unassigned</v>
      </c>
      <c r="X795" s="45" t="s">
        <v>36</v>
      </c>
      <c r="Y795" s="34" t="str">
        <f t="array" ref="Y795">IFERROR(INDEX(INDIRECT("'"&amp;VLOOKUP($C795,ModMap!$A$2:$B$21,2,FALSE)&amp;"'!Y:Y"),MATCH($K795,INDIRECT("'"&amp;VLOOKUP($C795,ModMap!$A$2:$B$21,2,FALSE)&amp;"'!$K:$K"),0)),"")</f>
        <v>N/A</v>
      </c>
      <c r="Z795" s="34" t="str">
        <f t="array" ref="Z795">IFERROR(INDEX(INDIRECT("'"&amp;VLOOKUP($C795,ModMap!$A$2:$B$21,2,FALSE)&amp;"'!Z:Z"),MATCH($K795,INDIRECT("'"&amp;VLOOKUP($C795,ModMap!$A$2:$B$21,2,FALSE)&amp;"'!$K:$K"),0)),"")</f>
        <v/>
      </c>
      <c r="AA795" s="45" t="s">
        <v>36</v>
      </c>
      <c r="AB795" s="34" t="str">
        <f t="array" ref="AB795">IFERROR(INDEX(INDIRECT("'"&amp;VLOOKUP($C795,ModMap!$A$2:$B$21,2,FALSE)&amp;"'!AB:AB"),MATCH($K795,INDIRECT("'"&amp;VLOOKUP($C795,ModMap!$A$2:$B$21,2,FALSE)&amp;"'!$K:$K"),0)),"")</f>
        <v>N/A</v>
      </c>
      <c r="AC795" s="34" t="str">
        <f t="array" ref="AC795">IFERROR(INDEX(INDIRECT("'"&amp;VLOOKUP($C795,ModMap!$A$2:$B$21,2,FALSE)&amp;"'!AC:AC"),MATCH($K795,INDIRECT("'"&amp;VLOOKUP($C795,ModMap!$A$2:$B$21,2,FALSE)&amp;"'!$K:$K"),0)),"")</f>
        <v/>
      </c>
      <c r="AD795" s="58" t="s">
        <v>33</v>
      </c>
      <c r="AE795" s="34" t="str">
        <f t="array" ref="AE795">IFERROR(INDEX(INDIRECT("'"&amp;VLOOKUP($C795,ModMap!$A$2:$B$21,2,FALSE)&amp;"'!AE:AE"),MATCH($K795,INDIRECT("'"&amp;VLOOKUP($C795,ModMap!$A$2:$B$21,2,FALSE)&amp;"'!$K:$K"),0)),"")</f>
        <v>Not Started</v>
      </c>
      <c r="AF795" s="34" t="str">
        <f t="array" ref="AF795">IFERROR(INDEX(INDIRECT("'"&amp;VLOOKUP($C795,ModMap!$A$2:$B$21,2,FALSE)&amp;"'!AF:AF"),MATCH($K795,INDIRECT("'"&amp;VLOOKUP($C795,ModMap!$A$2:$B$21,2,FALSE)&amp;"'!$K:$K"),0)),"")</f>
        <v>Unassigned</v>
      </c>
      <c r="AG795" s="58" t="s">
        <v>33</v>
      </c>
      <c r="AH795" s="34" t="str">
        <f t="array" ref="AH795">IFERROR(INDEX(INDIRECT("'"&amp;VLOOKUP($C795,ModMap!$A$2:$B$21,2,FALSE)&amp;"'!AH:AH"),MATCH($K795,INDIRECT("'"&amp;VLOOKUP($C795,ModMap!$A$2:$B$21,2,FALSE)&amp;"'!$K:$K"),0)),"")</f>
        <v>Not Started</v>
      </c>
      <c r="AI795" s="34" t="str">
        <f t="array" ref="AI795">IFERROR(INDEX(INDIRECT("'"&amp;VLOOKUP($C795,ModMap!$A$2:$B$21,2,FALSE)&amp;"'!AI:AI"),MATCH($K795,INDIRECT("'"&amp;VLOOKUP($C795,ModMap!$A$2:$B$21,2,FALSE)&amp;"'!$K:$K"),0)),"")</f>
        <v>Unassigned</v>
      </c>
      <c r="AJ795" s="45" t="s">
        <v>36</v>
      </c>
      <c r="AK795" s="34" t="str">
        <f t="array" ref="AK795">IFERROR(INDEX(INDIRECT("'"&amp;VLOOKUP($C795,ModMap!$A$2:$B$21,2,FALSE)&amp;"'!AK:AK"),MATCH($K795,INDIRECT("'"&amp;VLOOKUP($C795,ModMap!$A$2:$B$21,2,FALSE)&amp;"'!$K:$K"),0)),"")</f>
        <v>N/A</v>
      </c>
      <c r="AL795" s="34" t="str">
        <f t="array" ref="AL795">IFERROR(INDEX(INDIRECT("'"&amp;VLOOKUP($C795,ModMap!$A$2:$B$21,2,FALSE)&amp;"'!AL:AL"),MATCH($K795,INDIRECT("'"&amp;VLOOKUP($C795,ModMap!$A$2:$B$21,2,FALSE)&amp;"'!$K:$K"),0)),"")</f>
        <v/>
      </c>
      <c r="AM795" s="34">
        <f t="shared" si="1"/>
        <v>3</v>
      </c>
      <c r="AN795" s="34" t="str">
        <f t="shared" si="2"/>
        <v>Not Started</v>
      </c>
      <c r="AO795" s="35" t="str">
        <f t="array" ref="AO795">IFERROR(INDEX(INDIRECT("'"&amp;VLOOKUP($C795,ModMap!$A$2:$B$21,2,FALSE)&amp;"'!AO:AO"),MATCH($K795,INDIRECT("'"&amp;VLOOKUP($C795,ModMap!$A$2:$B$21,2,FALSE)&amp;"'!$K:$K"),0)),"")</f>
        <v/>
      </c>
      <c r="AP795" s="53" t="str">
        <f t="array" ref="AP795">IFERROR(HYPERLINK("#'"&amp;VLOOKUP($C795,ModMap!$A$2:$B$21,2,FALSE)&amp;"'!V"&amp;MATCH($K795,INDIRECT("'"&amp;VLOOKUP($C795,ModMap!$A$2:$B$21,2,FALSE)&amp;"'!$K:$K"),0),"Edit on module sheet"),"")</f>
        <v>Edit on module sheet</v>
      </c>
    </row>
    <row r="796" ht="42.0" customHeight="1">
      <c r="A796" s="54">
        <v>794.0</v>
      </c>
      <c r="B796" s="54">
        <v>794.0</v>
      </c>
      <c r="C796" s="54" t="s">
        <v>133</v>
      </c>
      <c r="D796" s="55" t="s">
        <v>134</v>
      </c>
      <c r="E796" s="67" t="s">
        <v>62</v>
      </c>
      <c r="F796" s="85" t="s">
        <v>1900</v>
      </c>
      <c r="G796" s="55" t="s">
        <v>1901</v>
      </c>
      <c r="H796" s="54" t="s">
        <v>2496</v>
      </c>
      <c r="I796" s="54" t="s">
        <v>2497</v>
      </c>
      <c r="J796" s="55" t="s">
        <v>2498</v>
      </c>
      <c r="K796" s="54" t="s">
        <v>2499</v>
      </c>
      <c r="L796" s="55" t="s">
        <v>2500</v>
      </c>
      <c r="M796" s="62" t="s">
        <v>200</v>
      </c>
      <c r="N796" s="54" t="s">
        <v>1907</v>
      </c>
      <c r="O796" s="54" t="s">
        <v>2413</v>
      </c>
      <c r="P796" s="55" t="s">
        <v>2501</v>
      </c>
      <c r="Q796" s="55" t="s">
        <v>2502</v>
      </c>
      <c r="R796" s="54" t="s">
        <v>1910</v>
      </c>
      <c r="S796" s="54" t="s">
        <v>1911</v>
      </c>
      <c r="T796" s="54" t="str">
        <f t="array" ref="T796">IFERROR(INDEX(INDIRECT("'"&amp;VLOOKUP($C796,ModMap!$A$2:$B$21,2,FALSE)&amp;"'!T:T"),MATCH($K796,INDIRECT("'"&amp;VLOOKUP($C796,ModMap!$A$2:$B$21,2,FALSE)&amp;"'!$K:$K"),0)),"")</f>
        <v>Unassigned</v>
      </c>
      <c r="U796" s="58" t="s">
        <v>33</v>
      </c>
      <c r="V796" s="54" t="str">
        <f t="array" ref="V796">IFERROR(INDEX(INDIRECT("'"&amp;VLOOKUP($C796,ModMap!$A$2:$B$21,2,FALSE)&amp;"'!V:V"),MATCH($K796,INDIRECT("'"&amp;VLOOKUP($C796,ModMap!$A$2:$B$21,2,FALSE)&amp;"'!$K:$K"),0)),"")</f>
        <v>Not Started</v>
      </c>
      <c r="W796" s="54" t="str">
        <f t="array" ref="W796">IFERROR(INDEX(INDIRECT("'"&amp;VLOOKUP($C796,ModMap!$A$2:$B$21,2,FALSE)&amp;"'!W:W"),MATCH($K796,INDIRECT("'"&amp;VLOOKUP($C796,ModMap!$A$2:$B$21,2,FALSE)&amp;"'!$K:$K"),0)),"")</f>
        <v>Unassigned</v>
      </c>
      <c r="X796" s="45" t="s">
        <v>36</v>
      </c>
      <c r="Y796" s="54" t="str">
        <f t="array" ref="Y796">IFERROR(INDEX(INDIRECT("'"&amp;VLOOKUP($C796,ModMap!$A$2:$B$21,2,FALSE)&amp;"'!Y:Y"),MATCH($K796,INDIRECT("'"&amp;VLOOKUP($C796,ModMap!$A$2:$B$21,2,FALSE)&amp;"'!$K:$K"),0)),"")</f>
        <v>N/A</v>
      </c>
      <c r="Z796" s="54" t="str">
        <f t="array" ref="Z796">IFERROR(INDEX(INDIRECT("'"&amp;VLOOKUP($C796,ModMap!$A$2:$B$21,2,FALSE)&amp;"'!Z:Z"),MATCH($K796,INDIRECT("'"&amp;VLOOKUP($C796,ModMap!$A$2:$B$21,2,FALSE)&amp;"'!$K:$K"),0)),"")</f>
        <v/>
      </c>
      <c r="AA796" s="45" t="s">
        <v>36</v>
      </c>
      <c r="AB796" s="54" t="str">
        <f t="array" ref="AB796">IFERROR(INDEX(INDIRECT("'"&amp;VLOOKUP($C796,ModMap!$A$2:$B$21,2,FALSE)&amp;"'!AB:AB"),MATCH($K796,INDIRECT("'"&amp;VLOOKUP($C796,ModMap!$A$2:$B$21,2,FALSE)&amp;"'!$K:$K"),0)),"")</f>
        <v>N/A</v>
      </c>
      <c r="AC796" s="54" t="str">
        <f t="array" ref="AC796">IFERROR(INDEX(INDIRECT("'"&amp;VLOOKUP($C796,ModMap!$A$2:$B$21,2,FALSE)&amp;"'!AC:AC"),MATCH($K796,INDIRECT("'"&amp;VLOOKUP($C796,ModMap!$A$2:$B$21,2,FALSE)&amp;"'!$K:$K"),0)),"")</f>
        <v/>
      </c>
      <c r="AD796" s="45" t="s">
        <v>36</v>
      </c>
      <c r="AE796" s="54" t="str">
        <f t="array" ref="AE796">IFERROR(INDEX(INDIRECT("'"&amp;VLOOKUP($C796,ModMap!$A$2:$B$21,2,FALSE)&amp;"'!AE:AE"),MATCH($K796,INDIRECT("'"&amp;VLOOKUP($C796,ModMap!$A$2:$B$21,2,FALSE)&amp;"'!$K:$K"),0)),"")</f>
        <v>N/A</v>
      </c>
      <c r="AF796" s="54" t="str">
        <f t="array" ref="AF796">IFERROR(INDEX(INDIRECT("'"&amp;VLOOKUP($C796,ModMap!$A$2:$B$21,2,FALSE)&amp;"'!AF:AF"),MATCH($K796,INDIRECT("'"&amp;VLOOKUP($C796,ModMap!$A$2:$B$21,2,FALSE)&amp;"'!$K:$K"),0)),"")</f>
        <v/>
      </c>
      <c r="AG796" s="58" t="s">
        <v>33</v>
      </c>
      <c r="AH796" s="54" t="str">
        <f t="array" ref="AH796">IFERROR(INDEX(INDIRECT("'"&amp;VLOOKUP($C796,ModMap!$A$2:$B$21,2,FALSE)&amp;"'!AH:AH"),MATCH($K796,INDIRECT("'"&amp;VLOOKUP($C796,ModMap!$A$2:$B$21,2,FALSE)&amp;"'!$K:$K"),0)),"")</f>
        <v>Not Started</v>
      </c>
      <c r="AI796" s="54" t="str">
        <f t="array" ref="AI796">IFERROR(INDEX(INDIRECT("'"&amp;VLOOKUP($C796,ModMap!$A$2:$B$21,2,FALSE)&amp;"'!AI:AI"),MATCH($K796,INDIRECT("'"&amp;VLOOKUP($C796,ModMap!$A$2:$B$21,2,FALSE)&amp;"'!$K:$K"),0)),"")</f>
        <v>Unassigned</v>
      </c>
      <c r="AJ796" s="45" t="s">
        <v>36</v>
      </c>
      <c r="AK796" s="54" t="str">
        <f t="array" ref="AK796">IFERROR(INDEX(INDIRECT("'"&amp;VLOOKUP($C796,ModMap!$A$2:$B$21,2,FALSE)&amp;"'!AK:AK"),MATCH($K796,INDIRECT("'"&amp;VLOOKUP($C796,ModMap!$A$2:$B$21,2,FALSE)&amp;"'!$K:$K"),0)),"")</f>
        <v>N/A</v>
      </c>
      <c r="AL796" s="54" t="str">
        <f t="array" ref="AL796">IFERROR(INDEX(INDIRECT("'"&amp;VLOOKUP($C796,ModMap!$A$2:$B$21,2,FALSE)&amp;"'!AL:AL"),MATCH($K796,INDIRECT("'"&amp;VLOOKUP($C796,ModMap!$A$2:$B$21,2,FALSE)&amp;"'!$K:$K"),0)),"")</f>
        <v/>
      </c>
      <c r="AM796" s="54">
        <f t="shared" si="1"/>
        <v>2</v>
      </c>
      <c r="AN796" s="54" t="str">
        <f t="shared" si="2"/>
        <v>Not Started</v>
      </c>
      <c r="AO796" s="55" t="str">
        <f t="array" ref="AO796">IFERROR(INDEX(INDIRECT("'"&amp;VLOOKUP($C796,ModMap!$A$2:$B$21,2,FALSE)&amp;"'!AO:AO"),MATCH($K796,INDIRECT("'"&amp;VLOOKUP($C796,ModMap!$A$2:$B$21,2,FALSE)&amp;"'!$K:$K"),0)),"")</f>
        <v/>
      </c>
      <c r="AP796" s="53" t="str">
        <f t="array" ref="AP796">IFERROR(HYPERLINK("#'"&amp;VLOOKUP($C796,ModMap!$A$2:$B$21,2,FALSE)&amp;"'!V"&amp;MATCH($K796,INDIRECT("'"&amp;VLOOKUP($C796,ModMap!$A$2:$B$21,2,FALSE)&amp;"'!$K:$K"),0),"Edit on module sheet"),"")</f>
        <v>Edit on module sheet</v>
      </c>
    </row>
    <row r="797" ht="42.0" customHeight="1">
      <c r="A797" s="34">
        <v>795.0</v>
      </c>
      <c r="B797" s="34">
        <v>795.0</v>
      </c>
      <c r="C797" s="34" t="s">
        <v>133</v>
      </c>
      <c r="D797" s="35" t="s">
        <v>134</v>
      </c>
      <c r="E797" s="67" t="s">
        <v>62</v>
      </c>
      <c r="F797" s="85" t="s">
        <v>1900</v>
      </c>
      <c r="G797" s="35" t="s">
        <v>1901</v>
      </c>
      <c r="H797" s="34" t="s">
        <v>2496</v>
      </c>
      <c r="I797" s="34" t="s">
        <v>2497</v>
      </c>
      <c r="J797" s="35" t="s">
        <v>2498</v>
      </c>
      <c r="K797" s="34" t="s">
        <v>2511</v>
      </c>
      <c r="L797" s="35" t="s">
        <v>2512</v>
      </c>
      <c r="M797" s="62" t="s">
        <v>200</v>
      </c>
      <c r="N797" s="34" t="s">
        <v>1907</v>
      </c>
      <c r="O797" s="34" t="s">
        <v>2413</v>
      </c>
      <c r="P797" s="35" t="s">
        <v>2501</v>
      </c>
      <c r="Q797" s="35" t="s">
        <v>2502</v>
      </c>
      <c r="R797" s="34" t="s">
        <v>1910</v>
      </c>
      <c r="S797" s="34" t="s">
        <v>1920</v>
      </c>
      <c r="T797" s="34" t="str">
        <f t="array" ref="T797">IFERROR(INDEX(INDIRECT("'"&amp;VLOOKUP($C797,ModMap!$A$2:$B$21,2,FALSE)&amp;"'!T:T"),MATCH($K797,INDIRECT("'"&amp;VLOOKUP($C797,ModMap!$A$2:$B$21,2,FALSE)&amp;"'!$K:$K"),0)),"")</f>
        <v>Unassigned</v>
      </c>
      <c r="U797" s="58" t="s">
        <v>33</v>
      </c>
      <c r="V797" s="34" t="str">
        <f t="array" ref="V797">IFERROR(INDEX(INDIRECT("'"&amp;VLOOKUP($C797,ModMap!$A$2:$B$21,2,FALSE)&amp;"'!V:V"),MATCH($K797,INDIRECT("'"&amp;VLOOKUP($C797,ModMap!$A$2:$B$21,2,FALSE)&amp;"'!$K:$K"),0)),"")</f>
        <v>Not Started</v>
      </c>
      <c r="W797" s="34" t="str">
        <f t="array" ref="W797">IFERROR(INDEX(INDIRECT("'"&amp;VLOOKUP($C797,ModMap!$A$2:$B$21,2,FALSE)&amp;"'!W:W"),MATCH($K797,INDIRECT("'"&amp;VLOOKUP($C797,ModMap!$A$2:$B$21,2,FALSE)&amp;"'!$K:$K"),0)),"")</f>
        <v>Unassigned</v>
      </c>
      <c r="X797" s="45" t="s">
        <v>36</v>
      </c>
      <c r="Y797" s="34" t="str">
        <f t="array" ref="Y797">IFERROR(INDEX(INDIRECT("'"&amp;VLOOKUP($C797,ModMap!$A$2:$B$21,2,FALSE)&amp;"'!Y:Y"),MATCH($K797,INDIRECT("'"&amp;VLOOKUP($C797,ModMap!$A$2:$B$21,2,FALSE)&amp;"'!$K:$K"),0)),"")</f>
        <v>N/A</v>
      </c>
      <c r="Z797" s="34" t="str">
        <f t="array" ref="Z797">IFERROR(INDEX(INDIRECT("'"&amp;VLOOKUP($C797,ModMap!$A$2:$B$21,2,FALSE)&amp;"'!Z:Z"),MATCH($K797,INDIRECT("'"&amp;VLOOKUP($C797,ModMap!$A$2:$B$21,2,FALSE)&amp;"'!$K:$K"),0)),"")</f>
        <v/>
      </c>
      <c r="AA797" s="45" t="s">
        <v>36</v>
      </c>
      <c r="AB797" s="34" t="str">
        <f t="array" ref="AB797">IFERROR(INDEX(INDIRECT("'"&amp;VLOOKUP($C797,ModMap!$A$2:$B$21,2,FALSE)&amp;"'!AB:AB"),MATCH($K797,INDIRECT("'"&amp;VLOOKUP($C797,ModMap!$A$2:$B$21,2,FALSE)&amp;"'!$K:$K"),0)),"")</f>
        <v>N/A</v>
      </c>
      <c r="AC797" s="34" t="str">
        <f t="array" ref="AC797">IFERROR(INDEX(INDIRECT("'"&amp;VLOOKUP($C797,ModMap!$A$2:$B$21,2,FALSE)&amp;"'!AC:AC"),MATCH($K797,INDIRECT("'"&amp;VLOOKUP($C797,ModMap!$A$2:$B$21,2,FALSE)&amp;"'!$K:$K"),0)),"")</f>
        <v/>
      </c>
      <c r="AD797" s="58" t="s">
        <v>33</v>
      </c>
      <c r="AE797" s="34" t="str">
        <f t="array" ref="AE797">IFERROR(INDEX(INDIRECT("'"&amp;VLOOKUP($C797,ModMap!$A$2:$B$21,2,FALSE)&amp;"'!AE:AE"),MATCH($K797,INDIRECT("'"&amp;VLOOKUP($C797,ModMap!$A$2:$B$21,2,FALSE)&amp;"'!$K:$K"),0)),"")</f>
        <v>Not Started</v>
      </c>
      <c r="AF797" s="34" t="str">
        <f t="array" ref="AF797">IFERROR(INDEX(INDIRECT("'"&amp;VLOOKUP($C797,ModMap!$A$2:$B$21,2,FALSE)&amp;"'!AF:AF"),MATCH($K797,INDIRECT("'"&amp;VLOOKUP($C797,ModMap!$A$2:$B$21,2,FALSE)&amp;"'!$K:$K"),0)),"")</f>
        <v>Unassigned</v>
      </c>
      <c r="AG797" s="58" t="s">
        <v>33</v>
      </c>
      <c r="AH797" s="34" t="str">
        <f t="array" ref="AH797">IFERROR(INDEX(INDIRECT("'"&amp;VLOOKUP($C797,ModMap!$A$2:$B$21,2,FALSE)&amp;"'!AH:AH"),MATCH($K797,INDIRECT("'"&amp;VLOOKUP($C797,ModMap!$A$2:$B$21,2,FALSE)&amp;"'!$K:$K"),0)),"")</f>
        <v>Not Started</v>
      </c>
      <c r="AI797" s="34" t="str">
        <f t="array" ref="AI797">IFERROR(INDEX(INDIRECT("'"&amp;VLOOKUP($C797,ModMap!$A$2:$B$21,2,FALSE)&amp;"'!AI:AI"),MATCH($K797,INDIRECT("'"&amp;VLOOKUP($C797,ModMap!$A$2:$B$21,2,FALSE)&amp;"'!$K:$K"),0)),"")</f>
        <v>Unassigned</v>
      </c>
      <c r="AJ797" s="45" t="s">
        <v>36</v>
      </c>
      <c r="AK797" s="34" t="str">
        <f t="array" ref="AK797">IFERROR(INDEX(INDIRECT("'"&amp;VLOOKUP($C797,ModMap!$A$2:$B$21,2,FALSE)&amp;"'!AK:AK"),MATCH($K797,INDIRECT("'"&amp;VLOOKUP($C797,ModMap!$A$2:$B$21,2,FALSE)&amp;"'!$K:$K"),0)),"")</f>
        <v>N/A</v>
      </c>
      <c r="AL797" s="34" t="str">
        <f t="array" ref="AL797">IFERROR(INDEX(INDIRECT("'"&amp;VLOOKUP($C797,ModMap!$A$2:$B$21,2,FALSE)&amp;"'!AL:AL"),MATCH($K797,INDIRECT("'"&amp;VLOOKUP($C797,ModMap!$A$2:$B$21,2,FALSE)&amp;"'!$K:$K"),0)),"")</f>
        <v/>
      </c>
      <c r="AM797" s="34">
        <f t="shared" si="1"/>
        <v>3</v>
      </c>
      <c r="AN797" s="34" t="str">
        <f t="shared" si="2"/>
        <v>Not Started</v>
      </c>
      <c r="AO797" s="35" t="str">
        <f t="array" ref="AO797">IFERROR(INDEX(INDIRECT("'"&amp;VLOOKUP($C797,ModMap!$A$2:$B$21,2,FALSE)&amp;"'!AO:AO"),MATCH($K797,INDIRECT("'"&amp;VLOOKUP($C797,ModMap!$A$2:$B$21,2,FALSE)&amp;"'!$K:$K"),0)),"")</f>
        <v/>
      </c>
      <c r="AP797" s="53" t="str">
        <f t="array" ref="AP797">IFERROR(HYPERLINK("#'"&amp;VLOOKUP($C797,ModMap!$A$2:$B$21,2,FALSE)&amp;"'!V"&amp;MATCH($K797,INDIRECT("'"&amp;VLOOKUP($C797,ModMap!$A$2:$B$21,2,FALSE)&amp;"'!$K:$K"),0),"Edit on module sheet"),"")</f>
        <v>Edit on module sheet</v>
      </c>
    </row>
    <row r="798" ht="42.0" customHeight="1">
      <c r="A798" s="54">
        <v>796.0</v>
      </c>
      <c r="B798" s="54">
        <v>796.0</v>
      </c>
      <c r="C798" s="54" t="s">
        <v>133</v>
      </c>
      <c r="D798" s="55" t="s">
        <v>134</v>
      </c>
      <c r="E798" s="67" t="s">
        <v>62</v>
      </c>
      <c r="F798" s="85" t="s">
        <v>1900</v>
      </c>
      <c r="G798" s="55" t="s">
        <v>1901</v>
      </c>
      <c r="H798" s="54" t="s">
        <v>2496</v>
      </c>
      <c r="I798" s="54" t="s">
        <v>2497</v>
      </c>
      <c r="J798" s="55" t="s">
        <v>2498</v>
      </c>
      <c r="K798" s="54" t="s">
        <v>2517</v>
      </c>
      <c r="L798" s="55" t="s">
        <v>1925</v>
      </c>
      <c r="M798" s="62" t="s">
        <v>200</v>
      </c>
      <c r="N798" s="54" t="s">
        <v>1907</v>
      </c>
      <c r="O798" s="54" t="s">
        <v>2413</v>
      </c>
      <c r="P798" s="55" t="s">
        <v>2501</v>
      </c>
      <c r="Q798" s="55" t="s">
        <v>2502</v>
      </c>
      <c r="R798" s="54" t="s">
        <v>1910</v>
      </c>
      <c r="S798" s="54" t="s">
        <v>1928</v>
      </c>
      <c r="T798" s="54" t="str">
        <f t="array" ref="T798">IFERROR(INDEX(INDIRECT("'"&amp;VLOOKUP($C798,ModMap!$A$2:$B$21,2,FALSE)&amp;"'!T:T"),MATCH($K798,INDIRECT("'"&amp;VLOOKUP($C798,ModMap!$A$2:$B$21,2,FALSE)&amp;"'!$K:$K"),0)),"")</f>
        <v>Unassigned</v>
      </c>
      <c r="U798" s="58" t="s">
        <v>33</v>
      </c>
      <c r="V798" s="54" t="str">
        <f t="array" ref="V798">IFERROR(INDEX(INDIRECT("'"&amp;VLOOKUP($C798,ModMap!$A$2:$B$21,2,FALSE)&amp;"'!V:V"),MATCH($K798,INDIRECT("'"&amp;VLOOKUP($C798,ModMap!$A$2:$B$21,2,FALSE)&amp;"'!$K:$K"),0)),"")</f>
        <v>Not Started</v>
      </c>
      <c r="W798" s="54" t="str">
        <f t="array" ref="W798">IFERROR(INDEX(INDIRECT("'"&amp;VLOOKUP($C798,ModMap!$A$2:$B$21,2,FALSE)&amp;"'!W:W"),MATCH($K798,INDIRECT("'"&amp;VLOOKUP($C798,ModMap!$A$2:$B$21,2,FALSE)&amp;"'!$K:$K"),0)),"")</f>
        <v>Unassigned</v>
      </c>
      <c r="X798" s="45" t="s">
        <v>36</v>
      </c>
      <c r="Y798" s="54" t="str">
        <f t="array" ref="Y798">IFERROR(INDEX(INDIRECT("'"&amp;VLOOKUP($C798,ModMap!$A$2:$B$21,2,FALSE)&amp;"'!Y:Y"),MATCH($K798,INDIRECT("'"&amp;VLOOKUP($C798,ModMap!$A$2:$B$21,2,FALSE)&amp;"'!$K:$K"),0)),"")</f>
        <v>N/A</v>
      </c>
      <c r="Z798" s="54" t="str">
        <f t="array" ref="Z798">IFERROR(INDEX(INDIRECT("'"&amp;VLOOKUP($C798,ModMap!$A$2:$B$21,2,FALSE)&amp;"'!Z:Z"),MATCH($K798,INDIRECT("'"&amp;VLOOKUP($C798,ModMap!$A$2:$B$21,2,FALSE)&amp;"'!$K:$K"),0)),"")</f>
        <v/>
      </c>
      <c r="AA798" s="45" t="s">
        <v>36</v>
      </c>
      <c r="AB798" s="54" t="str">
        <f t="array" ref="AB798">IFERROR(INDEX(INDIRECT("'"&amp;VLOOKUP($C798,ModMap!$A$2:$B$21,2,FALSE)&amp;"'!AB:AB"),MATCH($K798,INDIRECT("'"&amp;VLOOKUP($C798,ModMap!$A$2:$B$21,2,FALSE)&amp;"'!$K:$K"),0)),"")</f>
        <v>N/A</v>
      </c>
      <c r="AC798" s="54" t="str">
        <f t="array" ref="AC798">IFERROR(INDEX(INDIRECT("'"&amp;VLOOKUP($C798,ModMap!$A$2:$B$21,2,FALSE)&amp;"'!AC:AC"),MATCH($K798,INDIRECT("'"&amp;VLOOKUP($C798,ModMap!$A$2:$B$21,2,FALSE)&amp;"'!$K:$K"),0)),"")</f>
        <v/>
      </c>
      <c r="AD798" s="45" t="s">
        <v>36</v>
      </c>
      <c r="AE798" s="54" t="str">
        <f t="array" ref="AE798">IFERROR(INDEX(INDIRECT("'"&amp;VLOOKUP($C798,ModMap!$A$2:$B$21,2,FALSE)&amp;"'!AE:AE"),MATCH($K798,INDIRECT("'"&amp;VLOOKUP($C798,ModMap!$A$2:$B$21,2,FALSE)&amp;"'!$K:$K"),0)),"")</f>
        <v>N/A</v>
      </c>
      <c r="AF798" s="54" t="str">
        <f t="array" ref="AF798">IFERROR(INDEX(INDIRECT("'"&amp;VLOOKUP($C798,ModMap!$A$2:$B$21,2,FALSE)&amp;"'!AF:AF"),MATCH($K798,INDIRECT("'"&amp;VLOOKUP($C798,ModMap!$A$2:$B$21,2,FALSE)&amp;"'!$K:$K"),0)),"")</f>
        <v/>
      </c>
      <c r="AG798" s="58" t="s">
        <v>33</v>
      </c>
      <c r="AH798" s="54" t="str">
        <f t="array" ref="AH798">IFERROR(INDEX(INDIRECT("'"&amp;VLOOKUP($C798,ModMap!$A$2:$B$21,2,FALSE)&amp;"'!AH:AH"),MATCH($K798,INDIRECT("'"&amp;VLOOKUP($C798,ModMap!$A$2:$B$21,2,FALSE)&amp;"'!$K:$K"),0)),"")</f>
        <v>Not Started</v>
      </c>
      <c r="AI798" s="54" t="str">
        <f t="array" ref="AI798">IFERROR(INDEX(INDIRECT("'"&amp;VLOOKUP($C798,ModMap!$A$2:$B$21,2,FALSE)&amp;"'!AI:AI"),MATCH($K798,INDIRECT("'"&amp;VLOOKUP($C798,ModMap!$A$2:$B$21,2,FALSE)&amp;"'!$K:$K"),0)),"")</f>
        <v>Unassigned</v>
      </c>
      <c r="AJ798" s="45" t="s">
        <v>36</v>
      </c>
      <c r="AK798" s="54" t="str">
        <f t="array" ref="AK798">IFERROR(INDEX(INDIRECT("'"&amp;VLOOKUP($C798,ModMap!$A$2:$B$21,2,FALSE)&amp;"'!AK:AK"),MATCH($K798,INDIRECT("'"&amp;VLOOKUP($C798,ModMap!$A$2:$B$21,2,FALSE)&amp;"'!$K:$K"),0)),"")</f>
        <v>N/A</v>
      </c>
      <c r="AL798" s="54" t="str">
        <f t="array" ref="AL798">IFERROR(INDEX(INDIRECT("'"&amp;VLOOKUP($C798,ModMap!$A$2:$B$21,2,FALSE)&amp;"'!AL:AL"),MATCH($K798,INDIRECT("'"&amp;VLOOKUP($C798,ModMap!$A$2:$B$21,2,FALSE)&amp;"'!$K:$K"),0)),"")</f>
        <v/>
      </c>
      <c r="AM798" s="54">
        <f t="shared" si="1"/>
        <v>2</v>
      </c>
      <c r="AN798" s="54" t="str">
        <f t="shared" si="2"/>
        <v>Not Started</v>
      </c>
      <c r="AO798" s="55" t="str">
        <f t="array" ref="AO798">IFERROR(INDEX(INDIRECT("'"&amp;VLOOKUP($C798,ModMap!$A$2:$B$21,2,FALSE)&amp;"'!AO:AO"),MATCH($K798,INDIRECT("'"&amp;VLOOKUP($C798,ModMap!$A$2:$B$21,2,FALSE)&amp;"'!$K:$K"),0)),"")</f>
        <v/>
      </c>
      <c r="AP798" s="53" t="str">
        <f t="array" ref="AP798">IFERROR(HYPERLINK("#'"&amp;VLOOKUP($C798,ModMap!$A$2:$B$21,2,FALSE)&amp;"'!V"&amp;MATCH($K798,INDIRECT("'"&amp;VLOOKUP($C798,ModMap!$A$2:$B$21,2,FALSE)&amp;"'!$K:$K"),0),"Edit on module sheet"),"")</f>
        <v>Edit on module sheet</v>
      </c>
    </row>
    <row r="799" ht="42.0" customHeight="1">
      <c r="A799" s="34">
        <v>797.0</v>
      </c>
      <c r="B799" s="34">
        <v>797.0</v>
      </c>
      <c r="C799" s="34" t="s">
        <v>133</v>
      </c>
      <c r="D799" s="35" t="s">
        <v>134</v>
      </c>
      <c r="E799" s="64" t="s">
        <v>69</v>
      </c>
      <c r="F799" s="85" t="s">
        <v>1900</v>
      </c>
      <c r="G799" s="35" t="s">
        <v>1901</v>
      </c>
      <c r="H799" s="34" t="s">
        <v>2496</v>
      </c>
      <c r="I799" s="34" t="s">
        <v>2497</v>
      </c>
      <c r="J799" s="35" t="s">
        <v>2498</v>
      </c>
      <c r="K799" s="34" t="s">
        <v>3981</v>
      </c>
      <c r="L799" s="35" t="s">
        <v>3982</v>
      </c>
      <c r="M799" s="58" t="s">
        <v>434</v>
      </c>
      <c r="N799" s="34" t="s">
        <v>1907</v>
      </c>
      <c r="O799" s="34" t="s">
        <v>2413</v>
      </c>
      <c r="P799" s="35" t="s">
        <v>2501</v>
      </c>
      <c r="Q799" s="35" t="s">
        <v>2502</v>
      </c>
      <c r="R799" s="34" t="s">
        <v>1910</v>
      </c>
      <c r="S799" s="34" t="s">
        <v>69</v>
      </c>
      <c r="T799" s="34" t="str">
        <f t="array" ref="T799">IFERROR(INDEX(INDIRECT("'"&amp;VLOOKUP($C799,ModMap!$A$2:$B$21,2,FALSE)&amp;"'!T:T"),MATCH($K799,INDIRECT("'"&amp;VLOOKUP($C799,ModMap!$A$2:$B$21,2,FALSE)&amp;"'!$K:$K"),0)),"")</f>
        <v>Unassigned</v>
      </c>
      <c r="U799" s="58" t="s">
        <v>33</v>
      </c>
      <c r="V799" s="34" t="str">
        <f t="array" ref="V799">IFERROR(INDEX(INDIRECT("'"&amp;VLOOKUP($C799,ModMap!$A$2:$B$21,2,FALSE)&amp;"'!V:V"),MATCH($K799,INDIRECT("'"&amp;VLOOKUP($C799,ModMap!$A$2:$B$21,2,FALSE)&amp;"'!$K:$K"),0)),"")</f>
        <v>Not Started</v>
      </c>
      <c r="W799" s="34" t="str">
        <f t="array" ref="W799">IFERROR(INDEX(INDIRECT("'"&amp;VLOOKUP($C799,ModMap!$A$2:$B$21,2,FALSE)&amp;"'!W:W"),MATCH($K799,INDIRECT("'"&amp;VLOOKUP($C799,ModMap!$A$2:$B$21,2,FALSE)&amp;"'!$K:$K"),0)),"")</f>
        <v>Unassigned</v>
      </c>
      <c r="X799" s="45" t="s">
        <v>36</v>
      </c>
      <c r="Y799" s="34" t="str">
        <f t="array" ref="Y799">IFERROR(INDEX(INDIRECT("'"&amp;VLOOKUP($C799,ModMap!$A$2:$B$21,2,FALSE)&amp;"'!Y:Y"),MATCH($K799,INDIRECT("'"&amp;VLOOKUP($C799,ModMap!$A$2:$B$21,2,FALSE)&amp;"'!$K:$K"),0)),"")</f>
        <v>N/A</v>
      </c>
      <c r="Z799" s="34" t="str">
        <f t="array" ref="Z799">IFERROR(INDEX(INDIRECT("'"&amp;VLOOKUP($C799,ModMap!$A$2:$B$21,2,FALSE)&amp;"'!Z:Z"),MATCH($K799,INDIRECT("'"&amp;VLOOKUP($C799,ModMap!$A$2:$B$21,2,FALSE)&amp;"'!$K:$K"),0)),"")</f>
        <v/>
      </c>
      <c r="AA799" s="45" t="s">
        <v>36</v>
      </c>
      <c r="AB799" s="34" t="str">
        <f t="array" ref="AB799">IFERROR(INDEX(INDIRECT("'"&amp;VLOOKUP($C799,ModMap!$A$2:$B$21,2,FALSE)&amp;"'!AB:AB"),MATCH($K799,INDIRECT("'"&amp;VLOOKUP($C799,ModMap!$A$2:$B$21,2,FALSE)&amp;"'!$K:$K"),0)),"")</f>
        <v>N/A</v>
      </c>
      <c r="AC799" s="34" t="str">
        <f t="array" ref="AC799">IFERROR(INDEX(INDIRECT("'"&amp;VLOOKUP($C799,ModMap!$A$2:$B$21,2,FALSE)&amp;"'!AC:AC"),MATCH($K799,INDIRECT("'"&amp;VLOOKUP($C799,ModMap!$A$2:$B$21,2,FALSE)&amp;"'!$K:$K"),0)),"")</f>
        <v/>
      </c>
      <c r="AD799" s="58" t="s">
        <v>33</v>
      </c>
      <c r="AE799" s="34" t="str">
        <f t="array" ref="AE799">IFERROR(INDEX(INDIRECT("'"&amp;VLOOKUP($C799,ModMap!$A$2:$B$21,2,FALSE)&amp;"'!AE:AE"),MATCH($K799,INDIRECT("'"&amp;VLOOKUP($C799,ModMap!$A$2:$B$21,2,FALSE)&amp;"'!$K:$K"),0)),"")</f>
        <v>Not Started</v>
      </c>
      <c r="AF799" s="34" t="str">
        <f t="array" ref="AF799">IFERROR(INDEX(INDIRECT("'"&amp;VLOOKUP($C799,ModMap!$A$2:$B$21,2,FALSE)&amp;"'!AF:AF"),MATCH($K799,INDIRECT("'"&amp;VLOOKUP($C799,ModMap!$A$2:$B$21,2,FALSE)&amp;"'!$K:$K"),0)),"")</f>
        <v>Unassigned</v>
      </c>
      <c r="AG799" s="58" t="s">
        <v>33</v>
      </c>
      <c r="AH799" s="34" t="str">
        <f t="array" ref="AH799">IFERROR(INDEX(INDIRECT("'"&amp;VLOOKUP($C799,ModMap!$A$2:$B$21,2,FALSE)&amp;"'!AH:AH"),MATCH($K799,INDIRECT("'"&amp;VLOOKUP($C799,ModMap!$A$2:$B$21,2,FALSE)&amp;"'!$K:$K"),0)),"")</f>
        <v>Not Started</v>
      </c>
      <c r="AI799" s="34" t="str">
        <f t="array" ref="AI799">IFERROR(INDEX(INDIRECT("'"&amp;VLOOKUP($C799,ModMap!$A$2:$B$21,2,FALSE)&amp;"'!AI:AI"),MATCH($K799,INDIRECT("'"&amp;VLOOKUP($C799,ModMap!$A$2:$B$21,2,FALSE)&amp;"'!$K:$K"),0)),"")</f>
        <v>Unassigned</v>
      </c>
      <c r="AJ799" s="45" t="s">
        <v>36</v>
      </c>
      <c r="AK799" s="34" t="str">
        <f t="array" ref="AK799">IFERROR(INDEX(INDIRECT("'"&amp;VLOOKUP($C799,ModMap!$A$2:$B$21,2,FALSE)&amp;"'!AK:AK"),MATCH($K799,INDIRECT("'"&amp;VLOOKUP($C799,ModMap!$A$2:$B$21,2,FALSE)&amp;"'!$K:$K"),0)),"")</f>
        <v>N/A</v>
      </c>
      <c r="AL799" s="34" t="str">
        <f t="array" ref="AL799">IFERROR(INDEX(INDIRECT("'"&amp;VLOOKUP($C799,ModMap!$A$2:$B$21,2,FALSE)&amp;"'!AL:AL"),MATCH($K799,INDIRECT("'"&amp;VLOOKUP($C799,ModMap!$A$2:$B$21,2,FALSE)&amp;"'!$K:$K"),0)),"")</f>
        <v/>
      </c>
      <c r="AM799" s="34">
        <f t="shared" si="1"/>
        <v>3</v>
      </c>
      <c r="AN799" s="34" t="str">
        <f t="shared" si="2"/>
        <v>Not Started</v>
      </c>
      <c r="AO799" s="35" t="str">
        <f t="array" ref="AO799">IFERROR(INDEX(INDIRECT("'"&amp;VLOOKUP($C799,ModMap!$A$2:$B$21,2,FALSE)&amp;"'!AO:AO"),MATCH($K799,INDIRECT("'"&amp;VLOOKUP($C799,ModMap!$A$2:$B$21,2,FALSE)&amp;"'!$K:$K"),0)),"")</f>
        <v/>
      </c>
      <c r="AP799" s="53" t="str">
        <f t="array" ref="AP799">IFERROR(HYPERLINK("#'"&amp;VLOOKUP($C799,ModMap!$A$2:$B$21,2,FALSE)&amp;"'!V"&amp;MATCH($K799,INDIRECT("'"&amp;VLOOKUP($C799,ModMap!$A$2:$B$21,2,FALSE)&amp;"'!$K:$K"),0),"Edit on module sheet"),"")</f>
        <v>Edit on module sheet</v>
      </c>
    </row>
    <row r="800" ht="42.0" customHeight="1">
      <c r="A800" s="54">
        <v>798.0</v>
      </c>
      <c r="B800" s="54">
        <v>798.0</v>
      </c>
      <c r="C800" s="54" t="s">
        <v>133</v>
      </c>
      <c r="D800" s="55" t="s">
        <v>134</v>
      </c>
      <c r="E800" s="67" t="s">
        <v>62</v>
      </c>
      <c r="F800" s="85" t="s">
        <v>1900</v>
      </c>
      <c r="G800" s="55" t="s">
        <v>1901</v>
      </c>
      <c r="H800" s="54" t="s">
        <v>2520</v>
      </c>
      <c r="I800" s="54" t="s">
        <v>2521</v>
      </c>
      <c r="J800" s="55" t="s">
        <v>2522</v>
      </c>
      <c r="K800" s="54" t="s">
        <v>2523</v>
      </c>
      <c r="L800" s="55" t="s">
        <v>2524</v>
      </c>
      <c r="M800" s="62" t="s">
        <v>200</v>
      </c>
      <c r="N800" s="54" t="s">
        <v>1907</v>
      </c>
      <c r="O800" s="54" t="s">
        <v>2413</v>
      </c>
      <c r="P800" s="55" t="s">
        <v>1359</v>
      </c>
      <c r="Q800" s="55" t="s">
        <v>2525</v>
      </c>
      <c r="R800" s="54" t="s">
        <v>1910</v>
      </c>
      <c r="S800" s="54" t="s">
        <v>1911</v>
      </c>
      <c r="T800" s="54" t="str">
        <f t="array" ref="T800">IFERROR(INDEX(INDIRECT("'"&amp;VLOOKUP($C800,ModMap!$A$2:$B$21,2,FALSE)&amp;"'!T:T"),MATCH($K800,INDIRECT("'"&amp;VLOOKUP($C800,ModMap!$A$2:$B$21,2,FALSE)&amp;"'!$K:$K"),0)),"")</f>
        <v>Unassigned</v>
      </c>
      <c r="U800" s="58" t="s">
        <v>33</v>
      </c>
      <c r="V800" s="54" t="str">
        <f t="array" ref="V800">IFERROR(INDEX(INDIRECT("'"&amp;VLOOKUP($C800,ModMap!$A$2:$B$21,2,FALSE)&amp;"'!V:V"),MATCH($K800,INDIRECT("'"&amp;VLOOKUP($C800,ModMap!$A$2:$B$21,2,FALSE)&amp;"'!$K:$K"),0)),"")</f>
        <v>Not Started</v>
      </c>
      <c r="W800" s="54" t="str">
        <f t="array" ref="W800">IFERROR(INDEX(INDIRECT("'"&amp;VLOOKUP($C800,ModMap!$A$2:$B$21,2,FALSE)&amp;"'!W:W"),MATCH($K800,INDIRECT("'"&amp;VLOOKUP($C800,ModMap!$A$2:$B$21,2,FALSE)&amp;"'!$K:$K"),0)),"")</f>
        <v>Unassigned</v>
      </c>
      <c r="X800" s="45" t="s">
        <v>36</v>
      </c>
      <c r="Y800" s="54" t="str">
        <f t="array" ref="Y800">IFERROR(INDEX(INDIRECT("'"&amp;VLOOKUP($C800,ModMap!$A$2:$B$21,2,FALSE)&amp;"'!Y:Y"),MATCH($K800,INDIRECT("'"&amp;VLOOKUP($C800,ModMap!$A$2:$B$21,2,FALSE)&amp;"'!$K:$K"),0)),"")</f>
        <v>N/A</v>
      </c>
      <c r="Z800" s="54" t="str">
        <f t="array" ref="Z800">IFERROR(INDEX(INDIRECT("'"&amp;VLOOKUP($C800,ModMap!$A$2:$B$21,2,FALSE)&amp;"'!Z:Z"),MATCH($K800,INDIRECT("'"&amp;VLOOKUP($C800,ModMap!$A$2:$B$21,2,FALSE)&amp;"'!$K:$K"),0)),"")</f>
        <v/>
      </c>
      <c r="AA800" s="45" t="s">
        <v>36</v>
      </c>
      <c r="AB800" s="54" t="str">
        <f t="array" ref="AB800">IFERROR(INDEX(INDIRECT("'"&amp;VLOOKUP($C800,ModMap!$A$2:$B$21,2,FALSE)&amp;"'!AB:AB"),MATCH($K800,INDIRECT("'"&amp;VLOOKUP($C800,ModMap!$A$2:$B$21,2,FALSE)&amp;"'!$K:$K"),0)),"")</f>
        <v>N/A</v>
      </c>
      <c r="AC800" s="54" t="str">
        <f t="array" ref="AC800">IFERROR(INDEX(INDIRECT("'"&amp;VLOOKUP($C800,ModMap!$A$2:$B$21,2,FALSE)&amp;"'!AC:AC"),MATCH($K800,INDIRECT("'"&amp;VLOOKUP($C800,ModMap!$A$2:$B$21,2,FALSE)&amp;"'!$K:$K"),0)),"")</f>
        <v/>
      </c>
      <c r="AD800" s="45" t="s">
        <v>36</v>
      </c>
      <c r="AE800" s="54" t="str">
        <f t="array" ref="AE800">IFERROR(INDEX(INDIRECT("'"&amp;VLOOKUP($C800,ModMap!$A$2:$B$21,2,FALSE)&amp;"'!AE:AE"),MATCH($K800,INDIRECT("'"&amp;VLOOKUP($C800,ModMap!$A$2:$B$21,2,FALSE)&amp;"'!$K:$K"),0)),"")</f>
        <v>N/A</v>
      </c>
      <c r="AF800" s="54" t="str">
        <f t="array" ref="AF800">IFERROR(INDEX(INDIRECT("'"&amp;VLOOKUP($C800,ModMap!$A$2:$B$21,2,FALSE)&amp;"'!AF:AF"),MATCH($K800,INDIRECT("'"&amp;VLOOKUP($C800,ModMap!$A$2:$B$21,2,FALSE)&amp;"'!$K:$K"),0)),"")</f>
        <v/>
      </c>
      <c r="AG800" s="58" t="s">
        <v>33</v>
      </c>
      <c r="AH800" s="54" t="str">
        <f t="array" ref="AH800">IFERROR(INDEX(INDIRECT("'"&amp;VLOOKUP($C800,ModMap!$A$2:$B$21,2,FALSE)&amp;"'!AH:AH"),MATCH($K800,INDIRECT("'"&amp;VLOOKUP($C800,ModMap!$A$2:$B$21,2,FALSE)&amp;"'!$K:$K"),0)),"")</f>
        <v>Not Started</v>
      </c>
      <c r="AI800" s="54" t="str">
        <f t="array" ref="AI800">IFERROR(INDEX(INDIRECT("'"&amp;VLOOKUP($C800,ModMap!$A$2:$B$21,2,FALSE)&amp;"'!AI:AI"),MATCH($K800,INDIRECT("'"&amp;VLOOKUP($C800,ModMap!$A$2:$B$21,2,FALSE)&amp;"'!$K:$K"),0)),"")</f>
        <v>Unassigned</v>
      </c>
      <c r="AJ800" s="45" t="s">
        <v>36</v>
      </c>
      <c r="AK800" s="54" t="str">
        <f t="array" ref="AK800">IFERROR(INDEX(INDIRECT("'"&amp;VLOOKUP($C800,ModMap!$A$2:$B$21,2,FALSE)&amp;"'!AK:AK"),MATCH($K800,INDIRECT("'"&amp;VLOOKUP($C800,ModMap!$A$2:$B$21,2,FALSE)&amp;"'!$K:$K"),0)),"")</f>
        <v>N/A</v>
      </c>
      <c r="AL800" s="54" t="str">
        <f t="array" ref="AL800">IFERROR(INDEX(INDIRECT("'"&amp;VLOOKUP($C800,ModMap!$A$2:$B$21,2,FALSE)&amp;"'!AL:AL"),MATCH($K800,INDIRECT("'"&amp;VLOOKUP($C800,ModMap!$A$2:$B$21,2,FALSE)&amp;"'!$K:$K"),0)),"")</f>
        <v/>
      </c>
      <c r="AM800" s="54">
        <f t="shared" si="1"/>
        <v>2</v>
      </c>
      <c r="AN800" s="54" t="str">
        <f t="shared" si="2"/>
        <v>Not Started</v>
      </c>
      <c r="AO800" s="55" t="str">
        <f t="array" ref="AO800">IFERROR(INDEX(INDIRECT("'"&amp;VLOOKUP($C800,ModMap!$A$2:$B$21,2,FALSE)&amp;"'!AO:AO"),MATCH($K800,INDIRECT("'"&amp;VLOOKUP($C800,ModMap!$A$2:$B$21,2,FALSE)&amp;"'!$K:$K"),0)),"")</f>
        <v/>
      </c>
      <c r="AP800" s="53" t="str">
        <f t="array" ref="AP800">IFERROR(HYPERLINK("#'"&amp;VLOOKUP($C800,ModMap!$A$2:$B$21,2,FALSE)&amp;"'!V"&amp;MATCH($K800,INDIRECT("'"&amp;VLOOKUP($C800,ModMap!$A$2:$B$21,2,FALSE)&amp;"'!$K:$K"),0),"Edit on module sheet"),"")</f>
        <v>Edit on module sheet</v>
      </c>
    </row>
    <row r="801" ht="42.0" customHeight="1">
      <c r="A801" s="34">
        <v>799.0</v>
      </c>
      <c r="B801" s="34">
        <v>799.0</v>
      </c>
      <c r="C801" s="34" t="s">
        <v>133</v>
      </c>
      <c r="D801" s="35" t="s">
        <v>134</v>
      </c>
      <c r="E801" s="67" t="s">
        <v>62</v>
      </c>
      <c r="F801" s="85" t="s">
        <v>1900</v>
      </c>
      <c r="G801" s="35" t="s">
        <v>1901</v>
      </c>
      <c r="H801" s="34" t="s">
        <v>2520</v>
      </c>
      <c r="I801" s="34" t="s">
        <v>2521</v>
      </c>
      <c r="J801" s="35" t="s">
        <v>2522</v>
      </c>
      <c r="K801" s="34" t="s">
        <v>2530</v>
      </c>
      <c r="L801" s="35" t="s">
        <v>2531</v>
      </c>
      <c r="M801" s="62" t="s">
        <v>200</v>
      </c>
      <c r="N801" s="34" t="s">
        <v>1907</v>
      </c>
      <c r="O801" s="34" t="s">
        <v>2413</v>
      </c>
      <c r="P801" s="35" t="s">
        <v>1359</v>
      </c>
      <c r="Q801" s="35" t="s">
        <v>2525</v>
      </c>
      <c r="R801" s="34" t="s">
        <v>1910</v>
      </c>
      <c r="S801" s="34" t="s">
        <v>1920</v>
      </c>
      <c r="T801" s="34" t="str">
        <f t="array" ref="T801">IFERROR(INDEX(INDIRECT("'"&amp;VLOOKUP($C801,ModMap!$A$2:$B$21,2,FALSE)&amp;"'!T:T"),MATCH($K801,INDIRECT("'"&amp;VLOOKUP($C801,ModMap!$A$2:$B$21,2,FALSE)&amp;"'!$K:$K"),0)),"")</f>
        <v>Unassigned</v>
      </c>
      <c r="U801" s="58" t="s">
        <v>33</v>
      </c>
      <c r="V801" s="34" t="str">
        <f t="array" ref="V801">IFERROR(INDEX(INDIRECT("'"&amp;VLOOKUP($C801,ModMap!$A$2:$B$21,2,FALSE)&amp;"'!V:V"),MATCH($K801,INDIRECT("'"&amp;VLOOKUP($C801,ModMap!$A$2:$B$21,2,FALSE)&amp;"'!$K:$K"),0)),"")</f>
        <v>Not Started</v>
      </c>
      <c r="W801" s="34" t="str">
        <f t="array" ref="W801">IFERROR(INDEX(INDIRECT("'"&amp;VLOOKUP($C801,ModMap!$A$2:$B$21,2,FALSE)&amp;"'!W:W"),MATCH($K801,INDIRECT("'"&amp;VLOOKUP($C801,ModMap!$A$2:$B$21,2,FALSE)&amp;"'!$K:$K"),0)),"")</f>
        <v>Unassigned</v>
      </c>
      <c r="X801" s="45" t="s">
        <v>36</v>
      </c>
      <c r="Y801" s="34" t="str">
        <f t="array" ref="Y801">IFERROR(INDEX(INDIRECT("'"&amp;VLOOKUP($C801,ModMap!$A$2:$B$21,2,FALSE)&amp;"'!Y:Y"),MATCH($K801,INDIRECT("'"&amp;VLOOKUP($C801,ModMap!$A$2:$B$21,2,FALSE)&amp;"'!$K:$K"),0)),"")</f>
        <v>N/A</v>
      </c>
      <c r="Z801" s="34" t="str">
        <f t="array" ref="Z801">IFERROR(INDEX(INDIRECT("'"&amp;VLOOKUP($C801,ModMap!$A$2:$B$21,2,FALSE)&amp;"'!Z:Z"),MATCH($K801,INDIRECT("'"&amp;VLOOKUP($C801,ModMap!$A$2:$B$21,2,FALSE)&amp;"'!$K:$K"),0)),"")</f>
        <v/>
      </c>
      <c r="AA801" s="45" t="s">
        <v>36</v>
      </c>
      <c r="AB801" s="34" t="str">
        <f t="array" ref="AB801">IFERROR(INDEX(INDIRECT("'"&amp;VLOOKUP($C801,ModMap!$A$2:$B$21,2,FALSE)&amp;"'!AB:AB"),MATCH($K801,INDIRECT("'"&amp;VLOOKUP($C801,ModMap!$A$2:$B$21,2,FALSE)&amp;"'!$K:$K"),0)),"")</f>
        <v>N/A</v>
      </c>
      <c r="AC801" s="34" t="str">
        <f t="array" ref="AC801">IFERROR(INDEX(INDIRECT("'"&amp;VLOOKUP($C801,ModMap!$A$2:$B$21,2,FALSE)&amp;"'!AC:AC"),MATCH($K801,INDIRECT("'"&amp;VLOOKUP($C801,ModMap!$A$2:$B$21,2,FALSE)&amp;"'!$K:$K"),0)),"")</f>
        <v/>
      </c>
      <c r="AD801" s="58" t="s">
        <v>33</v>
      </c>
      <c r="AE801" s="34" t="str">
        <f t="array" ref="AE801">IFERROR(INDEX(INDIRECT("'"&amp;VLOOKUP($C801,ModMap!$A$2:$B$21,2,FALSE)&amp;"'!AE:AE"),MATCH($K801,INDIRECT("'"&amp;VLOOKUP($C801,ModMap!$A$2:$B$21,2,FALSE)&amp;"'!$K:$K"),0)),"")</f>
        <v>Not Started</v>
      </c>
      <c r="AF801" s="34" t="str">
        <f t="array" ref="AF801">IFERROR(INDEX(INDIRECT("'"&amp;VLOOKUP($C801,ModMap!$A$2:$B$21,2,FALSE)&amp;"'!AF:AF"),MATCH($K801,INDIRECT("'"&amp;VLOOKUP($C801,ModMap!$A$2:$B$21,2,FALSE)&amp;"'!$K:$K"),0)),"")</f>
        <v>Unassigned</v>
      </c>
      <c r="AG801" s="58" t="s">
        <v>33</v>
      </c>
      <c r="AH801" s="34" t="str">
        <f t="array" ref="AH801">IFERROR(INDEX(INDIRECT("'"&amp;VLOOKUP($C801,ModMap!$A$2:$B$21,2,FALSE)&amp;"'!AH:AH"),MATCH($K801,INDIRECT("'"&amp;VLOOKUP($C801,ModMap!$A$2:$B$21,2,FALSE)&amp;"'!$K:$K"),0)),"")</f>
        <v>Not Started</v>
      </c>
      <c r="AI801" s="34" t="str">
        <f t="array" ref="AI801">IFERROR(INDEX(INDIRECT("'"&amp;VLOOKUP($C801,ModMap!$A$2:$B$21,2,FALSE)&amp;"'!AI:AI"),MATCH($K801,INDIRECT("'"&amp;VLOOKUP($C801,ModMap!$A$2:$B$21,2,FALSE)&amp;"'!$K:$K"),0)),"")</f>
        <v>Unassigned</v>
      </c>
      <c r="AJ801" s="45" t="s">
        <v>36</v>
      </c>
      <c r="AK801" s="34" t="str">
        <f t="array" ref="AK801">IFERROR(INDEX(INDIRECT("'"&amp;VLOOKUP($C801,ModMap!$A$2:$B$21,2,FALSE)&amp;"'!AK:AK"),MATCH($K801,INDIRECT("'"&amp;VLOOKUP($C801,ModMap!$A$2:$B$21,2,FALSE)&amp;"'!$K:$K"),0)),"")</f>
        <v>N/A</v>
      </c>
      <c r="AL801" s="34" t="str">
        <f t="array" ref="AL801">IFERROR(INDEX(INDIRECT("'"&amp;VLOOKUP($C801,ModMap!$A$2:$B$21,2,FALSE)&amp;"'!AL:AL"),MATCH($K801,INDIRECT("'"&amp;VLOOKUP($C801,ModMap!$A$2:$B$21,2,FALSE)&amp;"'!$K:$K"),0)),"")</f>
        <v/>
      </c>
      <c r="AM801" s="34">
        <f t="shared" si="1"/>
        <v>3</v>
      </c>
      <c r="AN801" s="34" t="str">
        <f t="shared" si="2"/>
        <v>Not Started</v>
      </c>
      <c r="AO801" s="35" t="str">
        <f t="array" ref="AO801">IFERROR(INDEX(INDIRECT("'"&amp;VLOOKUP($C801,ModMap!$A$2:$B$21,2,FALSE)&amp;"'!AO:AO"),MATCH($K801,INDIRECT("'"&amp;VLOOKUP($C801,ModMap!$A$2:$B$21,2,FALSE)&amp;"'!$K:$K"),0)),"")</f>
        <v/>
      </c>
      <c r="AP801" s="53" t="str">
        <f t="array" ref="AP801">IFERROR(HYPERLINK("#'"&amp;VLOOKUP($C801,ModMap!$A$2:$B$21,2,FALSE)&amp;"'!V"&amp;MATCH($K801,INDIRECT("'"&amp;VLOOKUP($C801,ModMap!$A$2:$B$21,2,FALSE)&amp;"'!$K:$K"),0),"Edit on module sheet"),"")</f>
        <v>Edit on module sheet</v>
      </c>
    </row>
    <row r="802" ht="42.0" customHeight="1">
      <c r="A802" s="54">
        <v>800.0</v>
      </c>
      <c r="B802" s="54">
        <v>800.0</v>
      </c>
      <c r="C802" s="54" t="s">
        <v>133</v>
      </c>
      <c r="D802" s="55" t="s">
        <v>134</v>
      </c>
      <c r="E802" s="67" t="s">
        <v>62</v>
      </c>
      <c r="F802" s="85" t="s">
        <v>1900</v>
      </c>
      <c r="G802" s="55" t="s">
        <v>1901</v>
      </c>
      <c r="H802" s="54" t="s">
        <v>2520</v>
      </c>
      <c r="I802" s="54" t="s">
        <v>2521</v>
      </c>
      <c r="J802" s="55" t="s">
        <v>2522</v>
      </c>
      <c r="K802" s="54" t="s">
        <v>2536</v>
      </c>
      <c r="L802" s="55" t="s">
        <v>1925</v>
      </c>
      <c r="M802" s="62" t="s">
        <v>200</v>
      </c>
      <c r="N802" s="54" t="s">
        <v>1907</v>
      </c>
      <c r="O802" s="54" t="s">
        <v>2413</v>
      </c>
      <c r="P802" s="55" t="s">
        <v>1359</v>
      </c>
      <c r="Q802" s="55" t="s">
        <v>2525</v>
      </c>
      <c r="R802" s="54" t="s">
        <v>1910</v>
      </c>
      <c r="S802" s="54" t="s">
        <v>1928</v>
      </c>
      <c r="T802" s="54" t="str">
        <f t="array" ref="T802">IFERROR(INDEX(INDIRECT("'"&amp;VLOOKUP($C802,ModMap!$A$2:$B$21,2,FALSE)&amp;"'!T:T"),MATCH($K802,INDIRECT("'"&amp;VLOOKUP($C802,ModMap!$A$2:$B$21,2,FALSE)&amp;"'!$K:$K"),0)),"")</f>
        <v>Unassigned</v>
      </c>
      <c r="U802" s="58" t="s">
        <v>33</v>
      </c>
      <c r="V802" s="54" t="str">
        <f t="array" ref="V802">IFERROR(INDEX(INDIRECT("'"&amp;VLOOKUP($C802,ModMap!$A$2:$B$21,2,FALSE)&amp;"'!V:V"),MATCH($K802,INDIRECT("'"&amp;VLOOKUP($C802,ModMap!$A$2:$B$21,2,FALSE)&amp;"'!$K:$K"),0)),"")</f>
        <v>Not Started</v>
      </c>
      <c r="W802" s="54" t="str">
        <f t="array" ref="W802">IFERROR(INDEX(INDIRECT("'"&amp;VLOOKUP($C802,ModMap!$A$2:$B$21,2,FALSE)&amp;"'!W:W"),MATCH($K802,INDIRECT("'"&amp;VLOOKUP($C802,ModMap!$A$2:$B$21,2,FALSE)&amp;"'!$K:$K"),0)),"")</f>
        <v>Unassigned</v>
      </c>
      <c r="X802" s="45" t="s">
        <v>36</v>
      </c>
      <c r="Y802" s="54" t="str">
        <f t="array" ref="Y802">IFERROR(INDEX(INDIRECT("'"&amp;VLOOKUP($C802,ModMap!$A$2:$B$21,2,FALSE)&amp;"'!Y:Y"),MATCH($K802,INDIRECT("'"&amp;VLOOKUP($C802,ModMap!$A$2:$B$21,2,FALSE)&amp;"'!$K:$K"),0)),"")</f>
        <v>N/A</v>
      </c>
      <c r="Z802" s="54" t="str">
        <f t="array" ref="Z802">IFERROR(INDEX(INDIRECT("'"&amp;VLOOKUP($C802,ModMap!$A$2:$B$21,2,FALSE)&amp;"'!Z:Z"),MATCH($K802,INDIRECT("'"&amp;VLOOKUP($C802,ModMap!$A$2:$B$21,2,FALSE)&amp;"'!$K:$K"),0)),"")</f>
        <v/>
      </c>
      <c r="AA802" s="45" t="s">
        <v>36</v>
      </c>
      <c r="AB802" s="54" t="str">
        <f t="array" ref="AB802">IFERROR(INDEX(INDIRECT("'"&amp;VLOOKUP($C802,ModMap!$A$2:$B$21,2,FALSE)&amp;"'!AB:AB"),MATCH($K802,INDIRECT("'"&amp;VLOOKUP($C802,ModMap!$A$2:$B$21,2,FALSE)&amp;"'!$K:$K"),0)),"")</f>
        <v>N/A</v>
      </c>
      <c r="AC802" s="54" t="str">
        <f t="array" ref="AC802">IFERROR(INDEX(INDIRECT("'"&amp;VLOOKUP($C802,ModMap!$A$2:$B$21,2,FALSE)&amp;"'!AC:AC"),MATCH($K802,INDIRECT("'"&amp;VLOOKUP($C802,ModMap!$A$2:$B$21,2,FALSE)&amp;"'!$K:$K"),0)),"")</f>
        <v/>
      </c>
      <c r="AD802" s="45" t="s">
        <v>36</v>
      </c>
      <c r="AE802" s="54" t="str">
        <f t="array" ref="AE802">IFERROR(INDEX(INDIRECT("'"&amp;VLOOKUP($C802,ModMap!$A$2:$B$21,2,FALSE)&amp;"'!AE:AE"),MATCH($K802,INDIRECT("'"&amp;VLOOKUP($C802,ModMap!$A$2:$B$21,2,FALSE)&amp;"'!$K:$K"),0)),"")</f>
        <v>N/A</v>
      </c>
      <c r="AF802" s="54" t="str">
        <f t="array" ref="AF802">IFERROR(INDEX(INDIRECT("'"&amp;VLOOKUP($C802,ModMap!$A$2:$B$21,2,FALSE)&amp;"'!AF:AF"),MATCH($K802,INDIRECT("'"&amp;VLOOKUP($C802,ModMap!$A$2:$B$21,2,FALSE)&amp;"'!$K:$K"),0)),"")</f>
        <v/>
      </c>
      <c r="AG802" s="58" t="s">
        <v>33</v>
      </c>
      <c r="AH802" s="54" t="str">
        <f t="array" ref="AH802">IFERROR(INDEX(INDIRECT("'"&amp;VLOOKUP($C802,ModMap!$A$2:$B$21,2,FALSE)&amp;"'!AH:AH"),MATCH($K802,INDIRECT("'"&amp;VLOOKUP($C802,ModMap!$A$2:$B$21,2,FALSE)&amp;"'!$K:$K"),0)),"")</f>
        <v>Not Started</v>
      </c>
      <c r="AI802" s="54" t="str">
        <f t="array" ref="AI802">IFERROR(INDEX(INDIRECT("'"&amp;VLOOKUP($C802,ModMap!$A$2:$B$21,2,FALSE)&amp;"'!AI:AI"),MATCH($K802,INDIRECT("'"&amp;VLOOKUP($C802,ModMap!$A$2:$B$21,2,FALSE)&amp;"'!$K:$K"),0)),"")</f>
        <v>Unassigned</v>
      </c>
      <c r="AJ802" s="45" t="s">
        <v>36</v>
      </c>
      <c r="AK802" s="54" t="str">
        <f t="array" ref="AK802">IFERROR(INDEX(INDIRECT("'"&amp;VLOOKUP($C802,ModMap!$A$2:$B$21,2,FALSE)&amp;"'!AK:AK"),MATCH($K802,INDIRECT("'"&amp;VLOOKUP($C802,ModMap!$A$2:$B$21,2,FALSE)&amp;"'!$K:$K"),0)),"")</f>
        <v>N/A</v>
      </c>
      <c r="AL802" s="54" t="str">
        <f t="array" ref="AL802">IFERROR(INDEX(INDIRECT("'"&amp;VLOOKUP($C802,ModMap!$A$2:$B$21,2,FALSE)&amp;"'!AL:AL"),MATCH($K802,INDIRECT("'"&amp;VLOOKUP($C802,ModMap!$A$2:$B$21,2,FALSE)&amp;"'!$K:$K"),0)),"")</f>
        <v/>
      </c>
      <c r="AM802" s="54">
        <f t="shared" si="1"/>
        <v>2</v>
      </c>
      <c r="AN802" s="54" t="str">
        <f t="shared" si="2"/>
        <v>Not Started</v>
      </c>
      <c r="AO802" s="55" t="str">
        <f t="array" ref="AO802">IFERROR(INDEX(INDIRECT("'"&amp;VLOOKUP($C802,ModMap!$A$2:$B$21,2,FALSE)&amp;"'!AO:AO"),MATCH($K802,INDIRECT("'"&amp;VLOOKUP($C802,ModMap!$A$2:$B$21,2,FALSE)&amp;"'!$K:$K"),0)),"")</f>
        <v/>
      </c>
      <c r="AP802" s="53" t="str">
        <f t="array" ref="AP802">IFERROR(HYPERLINK("#'"&amp;VLOOKUP($C802,ModMap!$A$2:$B$21,2,FALSE)&amp;"'!V"&amp;MATCH($K802,INDIRECT("'"&amp;VLOOKUP($C802,ModMap!$A$2:$B$21,2,FALSE)&amp;"'!$K:$K"),0),"Edit on module sheet"),"")</f>
        <v>Edit on module sheet</v>
      </c>
    </row>
    <row r="803" ht="42.0" customHeight="1">
      <c r="A803" s="34">
        <v>801.0</v>
      </c>
      <c r="B803" s="34">
        <v>801.0</v>
      </c>
      <c r="C803" s="34" t="s">
        <v>133</v>
      </c>
      <c r="D803" s="35" t="s">
        <v>134</v>
      </c>
      <c r="E803" s="64" t="s">
        <v>69</v>
      </c>
      <c r="F803" s="85" t="s">
        <v>1900</v>
      </c>
      <c r="G803" s="35" t="s">
        <v>1901</v>
      </c>
      <c r="H803" s="34" t="s">
        <v>2520</v>
      </c>
      <c r="I803" s="34" t="s">
        <v>2521</v>
      </c>
      <c r="J803" s="35" t="s">
        <v>2522</v>
      </c>
      <c r="K803" s="34" t="s">
        <v>3983</v>
      </c>
      <c r="L803" s="35" t="s">
        <v>3984</v>
      </c>
      <c r="M803" s="58" t="s">
        <v>434</v>
      </c>
      <c r="N803" s="34" t="s">
        <v>1907</v>
      </c>
      <c r="O803" s="34" t="s">
        <v>2413</v>
      </c>
      <c r="P803" s="35" t="s">
        <v>1359</v>
      </c>
      <c r="Q803" s="35" t="s">
        <v>2525</v>
      </c>
      <c r="R803" s="34" t="s">
        <v>1910</v>
      </c>
      <c r="S803" s="34" t="s">
        <v>69</v>
      </c>
      <c r="T803" s="34" t="str">
        <f t="array" ref="T803">IFERROR(INDEX(INDIRECT("'"&amp;VLOOKUP($C803,ModMap!$A$2:$B$21,2,FALSE)&amp;"'!T:T"),MATCH($K803,INDIRECT("'"&amp;VLOOKUP($C803,ModMap!$A$2:$B$21,2,FALSE)&amp;"'!$K:$K"),0)),"")</f>
        <v>Unassigned</v>
      </c>
      <c r="U803" s="58" t="s">
        <v>33</v>
      </c>
      <c r="V803" s="34" t="str">
        <f t="array" ref="V803">IFERROR(INDEX(INDIRECT("'"&amp;VLOOKUP($C803,ModMap!$A$2:$B$21,2,FALSE)&amp;"'!V:V"),MATCH($K803,INDIRECT("'"&amp;VLOOKUP($C803,ModMap!$A$2:$B$21,2,FALSE)&amp;"'!$K:$K"),0)),"")</f>
        <v>Not Started</v>
      </c>
      <c r="W803" s="34" t="str">
        <f t="array" ref="W803">IFERROR(INDEX(INDIRECT("'"&amp;VLOOKUP($C803,ModMap!$A$2:$B$21,2,FALSE)&amp;"'!W:W"),MATCH($K803,INDIRECT("'"&amp;VLOOKUP($C803,ModMap!$A$2:$B$21,2,FALSE)&amp;"'!$K:$K"),0)),"")</f>
        <v>Unassigned</v>
      </c>
      <c r="X803" s="45" t="s">
        <v>36</v>
      </c>
      <c r="Y803" s="34" t="str">
        <f t="array" ref="Y803">IFERROR(INDEX(INDIRECT("'"&amp;VLOOKUP($C803,ModMap!$A$2:$B$21,2,FALSE)&amp;"'!Y:Y"),MATCH($K803,INDIRECT("'"&amp;VLOOKUP($C803,ModMap!$A$2:$B$21,2,FALSE)&amp;"'!$K:$K"),0)),"")</f>
        <v>N/A</v>
      </c>
      <c r="Z803" s="34" t="str">
        <f t="array" ref="Z803">IFERROR(INDEX(INDIRECT("'"&amp;VLOOKUP($C803,ModMap!$A$2:$B$21,2,FALSE)&amp;"'!Z:Z"),MATCH($K803,INDIRECT("'"&amp;VLOOKUP($C803,ModMap!$A$2:$B$21,2,FALSE)&amp;"'!$K:$K"),0)),"")</f>
        <v/>
      </c>
      <c r="AA803" s="45" t="s">
        <v>36</v>
      </c>
      <c r="AB803" s="34" t="str">
        <f t="array" ref="AB803">IFERROR(INDEX(INDIRECT("'"&amp;VLOOKUP($C803,ModMap!$A$2:$B$21,2,FALSE)&amp;"'!AB:AB"),MATCH($K803,INDIRECT("'"&amp;VLOOKUP($C803,ModMap!$A$2:$B$21,2,FALSE)&amp;"'!$K:$K"),0)),"")</f>
        <v>N/A</v>
      </c>
      <c r="AC803" s="34" t="str">
        <f t="array" ref="AC803">IFERROR(INDEX(INDIRECT("'"&amp;VLOOKUP($C803,ModMap!$A$2:$B$21,2,FALSE)&amp;"'!AC:AC"),MATCH($K803,INDIRECT("'"&amp;VLOOKUP($C803,ModMap!$A$2:$B$21,2,FALSE)&amp;"'!$K:$K"),0)),"")</f>
        <v/>
      </c>
      <c r="AD803" s="58" t="s">
        <v>33</v>
      </c>
      <c r="AE803" s="34" t="str">
        <f t="array" ref="AE803">IFERROR(INDEX(INDIRECT("'"&amp;VLOOKUP($C803,ModMap!$A$2:$B$21,2,FALSE)&amp;"'!AE:AE"),MATCH($K803,INDIRECT("'"&amp;VLOOKUP($C803,ModMap!$A$2:$B$21,2,FALSE)&amp;"'!$K:$K"),0)),"")</f>
        <v>Not Started</v>
      </c>
      <c r="AF803" s="34" t="str">
        <f t="array" ref="AF803">IFERROR(INDEX(INDIRECT("'"&amp;VLOOKUP($C803,ModMap!$A$2:$B$21,2,FALSE)&amp;"'!AF:AF"),MATCH($K803,INDIRECT("'"&amp;VLOOKUP($C803,ModMap!$A$2:$B$21,2,FALSE)&amp;"'!$K:$K"),0)),"")</f>
        <v>Unassigned</v>
      </c>
      <c r="AG803" s="58" t="s">
        <v>33</v>
      </c>
      <c r="AH803" s="34" t="str">
        <f t="array" ref="AH803">IFERROR(INDEX(INDIRECT("'"&amp;VLOOKUP($C803,ModMap!$A$2:$B$21,2,FALSE)&amp;"'!AH:AH"),MATCH($K803,INDIRECT("'"&amp;VLOOKUP($C803,ModMap!$A$2:$B$21,2,FALSE)&amp;"'!$K:$K"),0)),"")</f>
        <v>Not Started</v>
      </c>
      <c r="AI803" s="34" t="str">
        <f t="array" ref="AI803">IFERROR(INDEX(INDIRECT("'"&amp;VLOOKUP($C803,ModMap!$A$2:$B$21,2,FALSE)&amp;"'!AI:AI"),MATCH($K803,INDIRECT("'"&amp;VLOOKUP($C803,ModMap!$A$2:$B$21,2,FALSE)&amp;"'!$K:$K"),0)),"")</f>
        <v>Unassigned</v>
      </c>
      <c r="AJ803" s="45" t="s">
        <v>36</v>
      </c>
      <c r="AK803" s="34" t="str">
        <f t="array" ref="AK803">IFERROR(INDEX(INDIRECT("'"&amp;VLOOKUP($C803,ModMap!$A$2:$B$21,2,FALSE)&amp;"'!AK:AK"),MATCH($K803,INDIRECT("'"&amp;VLOOKUP($C803,ModMap!$A$2:$B$21,2,FALSE)&amp;"'!$K:$K"),0)),"")</f>
        <v>N/A</v>
      </c>
      <c r="AL803" s="34" t="str">
        <f t="array" ref="AL803">IFERROR(INDEX(INDIRECT("'"&amp;VLOOKUP($C803,ModMap!$A$2:$B$21,2,FALSE)&amp;"'!AL:AL"),MATCH($K803,INDIRECT("'"&amp;VLOOKUP($C803,ModMap!$A$2:$B$21,2,FALSE)&amp;"'!$K:$K"),0)),"")</f>
        <v/>
      </c>
      <c r="AM803" s="34">
        <f t="shared" si="1"/>
        <v>3</v>
      </c>
      <c r="AN803" s="34" t="str">
        <f t="shared" si="2"/>
        <v>Not Started</v>
      </c>
      <c r="AO803" s="35" t="str">
        <f t="array" ref="AO803">IFERROR(INDEX(INDIRECT("'"&amp;VLOOKUP($C803,ModMap!$A$2:$B$21,2,FALSE)&amp;"'!AO:AO"),MATCH($K803,INDIRECT("'"&amp;VLOOKUP($C803,ModMap!$A$2:$B$21,2,FALSE)&amp;"'!$K:$K"),0)),"")</f>
        <v/>
      </c>
      <c r="AP803" s="53" t="str">
        <f t="array" ref="AP803">IFERROR(HYPERLINK("#'"&amp;VLOOKUP($C803,ModMap!$A$2:$B$21,2,FALSE)&amp;"'!V"&amp;MATCH($K803,INDIRECT("'"&amp;VLOOKUP($C803,ModMap!$A$2:$B$21,2,FALSE)&amp;"'!$K:$K"),0),"Edit on module sheet"),"")</f>
        <v>Edit on module sheet</v>
      </c>
    </row>
    <row r="804" ht="42.0" customHeight="1">
      <c r="A804" s="54">
        <v>802.0</v>
      </c>
      <c r="B804" s="54">
        <v>802.0</v>
      </c>
      <c r="C804" s="54" t="s">
        <v>133</v>
      </c>
      <c r="D804" s="55" t="s">
        <v>134</v>
      </c>
      <c r="E804" s="67" t="s">
        <v>62</v>
      </c>
      <c r="F804" s="85" t="s">
        <v>1900</v>
      </c>
      <c r="G804" s="55" t="s">
        <v>1901</v>
      </c>
      <c r="H804" s="54" t="s">
        <v>2541</v>
      </c>
      <c r="I804" s="54" t="s">
        <v>2542</v>
      </c>
      <c r="J804" s="55" t="s">
        <v>2543</v>
      </c>
      <c r="K804" s="54" t="s">
        <v>2544</v>
      </c>
      <c r="L804" s="55" t="s">
        <v>2545</v>
      </c>
      <c r="M804" s="62" t="s">
        <v>200</v>
      </c>
      <c r="N804" s="54" t="s">
        <v>1907</v>
      </c>
      <c r="O804" s="54" t="s">
        <v>2413</v>
      </c>
      <c r="P804" s="55" t="s">
        <v>1366</v>
      </c>
      <c r="Q804" s="55" t="s">
        <v>2546</v>
      </c>
      <c r="R804" s="54" t="s">
        <v>1910</v>
      </c>
      <c r="S804" s="54" t="s">
        <v>1911</v>
      </c>
      <c r="T804" s="54" t="str">
        <f t="array" ref="T804">IFERROR(INDEX(INDIRECT("'"&amp;VLOOKUP($C804,ModMap!$A$2:$B$21,2,FALSE)&amp;"'!T:T"),MATCH($K804,INDIRECT("'"&amp;VLOOKUP($C804,ModMap!$A$2:$B$21,2,FALSE)&amp;"'!$K:$K"),0)),"")</f>
        <v>Unassigned</v>
      </c>
      <c r="U804" s="58" t="s">
        <v>33</v>
      </c>
      <c r="V804" s="54" t="str">
        <f t="array" ref="V804">IFERROR(INDEX(INDIRECT("'"&amp;VLOOKUP($C804,ModMap!$A$2:$B$21,2,FALSE)&amp;"'!V:V"),MATCH($K804,INDIRECT("'"&amp;VLOOKUP($C804,ModMap!$A$2:$B$21,2,FALSE)&amp;"'!$K:$K"),0)),"")</f>
        <v>Not Started</v>
      </c>
      <c r="W804" s="54" t="str">
        <f t="array" ref="W804">IFERROR(INDEX(INDIRECT("'"&amp;VLOOKUP($C804,ModMap!$A$2:$B$21,2,FALSE)&amp;"'!W:W"),MATCH($K804,INDIRECT("'"&amp;VLOOKUP($C804,ModMap!$A$2:$B$21,2,FALSE)&amp;"'!$K:$K"),0)),"")</f>
        <v>Unassigned</v>
      </c>
      <c r="X804" s="45" t="s">
        <v>36</v>
      </c>
      <c r="Y804" s="54" t="str">
        <f t="array" ref="Y804">IFERROR(INDEX(INDIRECT("'"&amp;VLOOKUP($C804,ModMap!$A$2:$B$21,2,FALSE)&amp;"'!Y:Y"),MATCH($K804,INDIRECT("'"&amp;VLOOKUP($C804,ModMap!$A$2:$B$21,2,FALSE)&amp;"'!$K:$K"),0)),"")</f>
        <v>N/A</v>
      </c>
      <c r="Z804" s="54" t="str">
        <f t="array" ref="Z804">IFERROR(INDEX(INDIRECT("'"&amp;VLOOKUP($C804,ModMap!$A$2:$B$21,2,FALSE)&amp;"'!Z:Z"),MATCH($K804,INDIRECT("'"&amp;VLOOKUP($C804,ModMap!$A$2:$B$21,2,FALSE)&amp;"'!$K:$K"),0)),"")</f>
        <v/>
      </c>
      <c r="AA804" s="45" t="s">
        <v>36</v>
      </c>
      <c r="AB804" s="54" t="str">
        <f t="array" ref="AB804">IFERROR(INDEX(INDIRECT("'"&amp;VLOOKUP($C804,ModMap!$A$2:$B$21,2,FALSE)&amp;"'!AB:AB"),MATCH($K804,INDIRECT("'"&amp;VLOOKUP($C804,ModMap!$A$2:$B$21,2,FALSE)&amp;"'!$K:$K"),0)),"")</f>
        <v>N/A</v>
      </c>
      <c r="AC804" s="54" t="str">
        <f t="array" ref="AC804">IFERROR(INDEX(INDIRECT("'"&amp;VLOOKUP($C804,ModMap!$A$2:$B$21,2,FALSE)&amp;"'!AC:AC"),MATCH($K804,INDIRECT("'"&amp;VLOOKUP($C804,ModMap!$A$2:$B$21,2,FALSE)&amp;"'!$K:$K"),0)),"")</f>
        <v/>
      </c>
      <c r="AD804" s="45" t="s">
        <v>36</v>
      </c>
      <c r="AE804" s="54" t="str">
        <f t="array" ref="AE804">IFERROR(INDEX(INDIRECT("'"&amp;VLOOKUP($C804,ModMap!$A$2:$B$21,2,FALSE)&amp;"'!AE:AE"),MATCH($K804,INDIRECT("'"&amp;VLOOKUP($C804,ModMap!$A$2:$B$21,2,FALSE)&amp;"'!$K:$K"),0)),"")</f>
        <v>N/A</v>
      </c>
      <c r="AF804" s="54" t="str">
        <f t="array" ref="AF804">IFERROR(INDEX(INDIRECT("'"&amp;VLOOKUP($C804,ModMap!$A$2:$B$21,2,FALSE)&amp;"'!AF:AF"),MATCH($K804,INDIRECT("'"&amp;VLOOKUP($C804,ModMap!$A$2:$B$21,2,FALSE)&amp;"'!$K:$K"),0)),"")</f>
        <v/>
      </c>
      <c r="AG804" s="58" t="s">
        <v>33</v>
      </c>
      <c r="AH804" s="54" t="str">
        <f t="array" ref="AH804">IFERROR(INDEX(INDIRECT("'"&amp;VLOOKUP($C804,ModMap!$A$2:$B$21,2,FALSE)&amp;"'!AH:AH"),MATCH($K804,INDIRECT("'"&amp;VLOOKUP($C804,ModMap!$A$2:$B$21,2,FALSE)&amp;"'!$K:$K"),0)),"")</f>
        <v>Not Started</v>
      </c>
      <c r="AI804" s="54" t="str">
        <f t="array" ref="AI804">IFERROR(INDEX(INDIRECT("'"&amp;VLOOKUP($C804,ModMap!$A$2:$B$21,2,FALSE)&amp;"'!AI:AI"),MATCH($K804,INDIRECT("'"&amp;VLOOKUP($C804,ModMap!$A$2:$B$21,2,FALSE)&amp;"'!$K:$K"),0)),"")</f>
        <v>Unassigned</v>
      </c>
      <c r="AJ804" s="45" t="s">
        <v>36</v>
      </c>
      <c r="AK804" s="54" t="str">
        <f t="array" ref="AK804">IFERROR(INDEX(INDIRECT("'"&amp;VLOOKUP($C804,ModMap!$A$2:$B$21,2,FALSE)&amp;"'!AK:AK"),MATCH($K804,INDIRECT("'"&amp;VLOOKUP($C804,ModMap!$A$2:$B$21,2,FALSE)&amp;"'!$K:$K"),0)),"")</f>
        <v>N/A</v>
      </c>
      <c r="AL804" s="54" t="str">
        <f t="array" ref="AL804">IFERROR(INDEX(INDIRECT("'"&amp;VLOOKUP($C804,ModMap!$A$2:$B$21,2,FALSE)&amp;"'!AL:AL"),MATCH($K804,INDIRECT("'"&amp;VLOOKUP($C804,ModMap!$A$2:$B$21,2,FALSE)&amp;"'!$K:$K"),0)),"")</f>
        <v/>
      </c>
      <c r="AM804" s="54">
        <f t="shared" si="1"/>
        <v>2</v>
      </c>
      <c r="AN804" s="54" t="str">
        <f t="shared" si="2"/>
        <v>Not Started</v>
      </c>
      <c r="AO804" s="55" t="str">
        <f t="array" ref="AO804">IFERROR(INDEX(INDIRECT("'"&amp;VLOOKUP($C804,ModMap!$A$2:$B$21,2,FALSE)&amp;"'!AO:AO"),MATCH($K804,INDIRECT("'"&amp;VLOOKUP($C804,ModMap!$A$2:$B$21,2,FALSE)&amp;"'!$K:$K"),0)),"")</f>
        <v/>
      </c>
      <c r="AP804" s="53" t="str">
        <f t="array" ref="AP804">IFERROR(HYPERLINK("#'"&amp;VLOOKUP($C804,ModMap!$A$2:$B$21,2,FALSE)&amp;"'!V"&amp;MATCH($K804,INDIRECT("'"&amp;VLOOKUP($C804,ModMap!$A$2:$B$21,2,FALSE)&amp;"'!$K:$K"),0),"Edit on module sheet"),"")</f>
        <v>Edit on module sheet</v>
      </c>
    </row>
    <row r="805" ht="42.0" customHeight="1">
      <c r="A805" s="34">
        <v>803.0</v>
      </c>
      <c r="B805" s="34">
        <v>803.0</v>
      </c>
      <c r="C805" s="34" t="s">
        <v>133</v>
      </c>
      <c r="D805" s="35" t="s">
        <v>134</v>
      </c>
      <c r="E805" s="67" t="s">
        <v>62</v>
      </c>
      <c r="F805" s="85" t="s">
        <v>1900</v>
      </c>
      <c r="G805" s="35" t="s">
        <v>1901</v>
      </c>
      <c r="H805" s="34" t="s">
        <v>2541</v>
      </c>
      <c r="I805" s="34" t="s">
        <v>2542</v>
      </c>
      <c r="J805" s="35" t="s">
        <v>2543</v>
      </c>
      <c r="K805" s="34" t="s">
        <v>2551</v>
      </c>
      <c r="L805" s="35" t="s">
        <v>2552</v>
      </c>
      <c r="M805" s="62" t="s">
        <v>200</v>
      </c>
      <c r="N805" s="34" t="s">
        <v>1907</v>
      </c>
      <c r="O805" s="34" t="s">
        <v>2413</v>
      </c>
      <c r="P805" s="35" t="s">
        <v>1366</v>
      </c>
      <c r="Q805" s="35" t="s">
        <v>2546</v>
      </c>
      <c r="R805" s="34" t="s">
        <v>1910</v>
      </c>
      <c r="S805" s="34" t="s">
        <v>1920</v>
      </c>
      <c r="T805" s="34" t="str">
        <f t="array" ref="T805">IFERROR(INDEX(INDIRECT("'"&amp;VLOOKUP($C805,ModMap!$A$2:$B$21,2,FALSE)&amp;"'!T:T"),MATCH($K805,INDIRECT("'"&amp;VLOOKUP($C805,ModMap!$A$2:$B$21,2,FALSE)&amp;"'!$K:$K"),0)),"")</f>
        <v>Unassigned</v>
      </c>
      <c r="U805" s="58" t="s">
        <v>33</v>
      </c>
      <c r="V805" s="34" t="str">
        <f t="array" ref="V805">IFERROR(INDEX(INDIRECT("'"&amp;VLOOKUP($C805,ModMap!$A$2:$B$21,2,FALSE)&amp;"'!V:V"),MATCH($K805,INDIRECT("'"&amp;VLOOKUP($C805,ModMap!$A$2:$B$21,2,FALSE)&amp;"'!$K:$K"),0)),"")</f>
        <v>Not Started</v>
      </c>
      <c r="W805" s="34" t="str">
        <f t="array" ref="W805">IFERROR(INDEX(INDIRECT("'"&amp;VLOOKUP($C805,ModMap!$A$2:$B$21,2,FALSE)&amp;"'!W:W"),MATCH($K805,INDIRECT("'"&amp;VLOOKUP($C805,ModMap!$A$2:$B$21,2,FALSE)&amp;"'!$K:$K"),0)),"")</f>
        <v>Unassigned</v>
      </c>
      <c r="X805" s="45" t="s">
        <v>36</v>
      </c>
      <c r="Y805" s="34" t="str">
        <f t="array" ref="Y805">IFERROR(INDEX(INDIRECT("'"&amp;VLOOKUP($C805,ModMap!$A$2:$B$21,2,FALSE)&amp;"'!Y:Y"),MATCH($K805,INDIRECT("'"&amp;VLOOKUP($C805,ModMap!$A$2:$B$21,2,FALSE)&amp;"'!$K:$K"),0)),"")</f>
        <v>N/A</v>
      </c>
      <c r="Z805" s="34" t="str">
        <f t="array" ref="Z805">IFERROR(INDEX(INDIRECT("'"&amp;VLOOKUP($C805,ModMap!$A$2:$B$21,2,FALSE)&amp;"'!Z:Z"),MATCH($K805,INDIRECT("'"&amp;VLOOKUP($C805,ModMap!$A$2:$B$21,2,FALSE)&amp;"'!$K:$K"),0)),"")</f>
        <v/>
      </c>
      <c r="AA805" s="45" t="s">
        <v>36</v>
      </c>
      <c r="AB805" s="34" t="str">
        <f t="array" ref="AB805">IFERROR(INDEX(INDIRECT("'"&amp;VLOOKUP($C805,ModMap!$A$2:$B$21,2,FALSE)&amp;"'!AB:AB"),MATCH($K805,INDIRECT("'"&amp;VLOOKUP($C805,ModMap!$A$2:$B$21,2,FALSE)&amp;"'!$K:$K"),0)),"")</f>
        <v>N/A</v>
      </c>
      <c r="AC805" s="34" t="str">
        <f t="array" ref="AC805">IFERROR(INDEX(INDIRECT("'"&amp;VLOOKUP($C805,ModMap!$A$2:$B$21,2,FALSE)&amp;"'!AC:AC"),MATCH($K805,INDIRECT("'"&amp;VLOOKUP($C805,ModMap!$A$2:$B$21,2,FALSE)&amp;"'!$K:$K"),0)),"")</f>
        <v/>
      </c>
      <c r="AD805" s="58" t="s">
        <v>33</v>
      </c>
      <c r="AE805" s="34" t="str">
        <f t="array" ref="AE805">IFERROR(INDEX(INDIRECT("'"&amp;VLOOKUP($C805,ModMap!$A$2:$B$21,2,FALSE)&amp;"'!AE:AE"),MATCH($K805,INDIRECT("'"&amp;VLOOKUP($C805,ModMap!$A$2:$B$21,2,FALSE)&amp;"'!$K:$K"),0)),"")</f>
        <v>Not Started</v>
      </c>
      <c r="AF805" s="34" t="str">
        <f t="array" ref="AF805">IFERROR(INDEX(INDIRECT("'"&amp;VLOOKUP($C805,ModMap!$A$2:$B$21,2,FALSE)&amp;"'!AF:AF"),MATCH($K805,INDIRECT("'"&amp;VLOOKUP($C805,ModMap!$A$2:$B$21,2,FALSE)&amp;"'!$K:$K"),0)),"")</f>
        <v>Unassigned</v>
      </c>
      <c r="AG805" s="58" t="s">
        <v>33</v>
      </c>
      <c r="AH805" s="34" t="str">
        <f t="array" ref="AH805">IFERROR(INDEX(INDIRECT("'"&amp;VLOOKUP($C805,ModMap!$A$2:$B$21,2,FALSE)&amp;"'!AH:AH"),MATCH($K805,INDIRECT("'"&amp;VLOOKUP($C805,ModMap!$A$2:$B$21,2,FALSE)&amp;"'!$K:$K"),0)),"")</f>
        <v>Not Started</v>
      </c>
      <c r="AI805" s="34" t="str">
        <f t="array" ref="AI805">IFERROR(INDEX(INDIRECT("'"&amp;VLOOKUP($C805,ModMap!$A$2:$B$21,2,FALSE)&amp;"'!AI:AI"),MATCH($K805,INDIRECT("'"&amp;VLOOKUP($C805,ModMap!$A$2:$B$21,2,FALSE)&amp;"'!$K:$K"),0)),"")</f>
        <v>Unassigned</v>
      </c>
      <c r="AJ805" s="45" t="s">
        <v>36</v>
      </c>
      <c r="AK805" s="34" t="str">
        <f t="array" ref="AK805">IFERROR(INDEX(INDIRECT("'"&amp;VLOOKUP($C805,ModMap!$A$2:$B$21,2,FALSE)&amp;"'!AK:AK"),MATCH($K805,INDIRECT("'"&amp;VLOOKUP($C805,ModMap!$A$2:$B$21,2,FALSE)&amp;"'!$K:$K"),0)),"")</f>
        <v>N/A</v>
      </c>
      <c r="AL805" s="34" t="str">
        <f t="array" ref="AL805">IFERROR(INDEX(INDIRECT("'"&amp;VLOOKUP($C805,ModMap!$A$2:$B$21,2,FALSE)&amp;"'!AL:AL"),MATCH($K805,INDIRECT("'"&amp;VLOOKUP($C805,ModMap!$A$2:$B$21,2,FALSE)&amp;"'!$K:$K"),0)),"")</f>
        <v/>
      </c>
      <c r="AM805" s="34">
        <f t="shared" si="1"/>
        <v>3</v>
      </c>
      <c r="AN805" s="34" t="str">
        <f t="shared" si="2"/>
        <v>Not Started</v>
      </c>
      <c r="AO805" s="35" t="str">
        <f t="array" ref="AO805">IFERROR(INDEX(INDIRECT("'"&amp;VLOOKUP($C805,ModMap!$A$2:$B$21,2,FALSE)&amp;"'!AO:AO"),MATCH($K805,INDIRECT("'"&amp;VLOOKUP($C805,ModMap!$A$2:$B$21,2,FALSE)&amp;"'!$K:$K"),0)),"")</f>
        <v/>
      </c>
      <c r="AP805" s="53" t="str">
        <f t="array" ref="AP805">IFERROR(HYPERLINK("#'"&amp;VLOOKUP($C805,ModMap!$A$2:$B$21,2,FALSE)&amp;"'!V"&amp;MATCH($K805,INDIRECT("'"&amp;VLOOKUP($C805,ModMap!$A$2:$B$21,2,FALSE)&amp;"'!$K:$K"),0),"Edit on module sheet"),"")</f>
        <v>Edit on module sheet</v>
      </c>
    </row>
    <row r="806" ht="42.0" customHeight="1">
      <c r="A806" s="54">
        <v>804.0</v>
      </c>
      <c r="B806" s="54">
        <v>804.0</v>
      </c>
      <c r="C806" s="54" t="s">
        <v>133</v>
      </c>
      <c r="D806" s="55" t="s">
        <v>134</v>
      </c>
      <c r="E806" s="67" t="s">
        <v>62</v>
      </c>
      <c r="F806" s="85" t="s">
        <v>1900</v>
      </c>
      <c r="G806" s="55" t="s">
        <v>1901</v>
      </c>
      <c r="H806" s="54" t="s">
        <v>2541</v>
      </c>
      <c r="I806" s="54" t="s">
        <v>2542</v>
      </c>
      <c r="J806" s="55" t="s">
        <v>2543</v>
      </c>
      <c r="K806" s="54" t="s">
        <v>2559</v>
      </c>
      <c r="L806" s="55" t="s">
        <v>1925</v>
      </c>
      <c r="M806" s="62" t="s">
        <v>200</v>
      </c>
      <c r="N806" s="54" t="s">
        <v>1907</v>
      </c>
      <c r="O806" s="54" t="s">
        <v>2413</v>
      </c>
      <c r="P806" s="55" t="s">
        <v>1366</v>
      </c>
      <c r="Q806" s="55" t="s">
        <v>2546</v>
      </c>
      <c r="R806" s="54" t="s">
        <v>1910</v>
      </c>
      <c r="S806" s="54" t="s">
        <v>1928</v>
      </c>
      <c r="T806" s="54" t="str">
        <f t="array" ref="T806">IFERROR(INDEX(INDIRECT("'"&amp;VLOOKUP($C806,ModMap!$A$2:$B$21,2,FALSE)&amp;"'!T:T"),MATCH($K806,INDIRECT("'"&amp;VLOOKUP($C806,ModMap!$A$2:$B$21,2,FALSE)&amp;"'!$K:$K"),0)),"")</f>
        <v>Unassigned</v>
      </c>
      <c r="U806" s="58" t="s">
        <v>33</v>
      </c>
      <c r="V806" s="54" t="str">
        <f t="array" ref="V806">IFERROR(INDEX(INDIRECT("'"&amp;VLOOKUP($C806,ModMap!$A$2:$B$21,2,FALSE)&amp;"'!V:V"),MATCH($K806,INDIRECT("'"&amp;VLOOKUP($C806,ModMap!$A$2:$B$21,2,FALSE)&amp;"'!$K:$K"),0)),"")</f>
        <v>Not Started</v>
      </c>
      <c r="W806" s="54" t="str">
        <f t="array" ref="W806">IFERROR(INDEX(INDIRECT("'"&amp;VLOOKUP($C806,ModMap!$A$2:$B$21,2,FALSE)&amp;"'!W:W"),MATCH($K806,INDIRECT("'"&amp;VLOOKUP($C806,ModMap!$A$2:$B$21,2,FALSE)&amp;"'!$K:$K"),0)),"")</f>
        <v>Unassigned</v>
      </c>
      <c r="X806" s="45" t="s">
        <v>36</v>
      </c>
      <c r="Y806" s="54" t="str">
        <f t="array" ref="Y806">IFERROR(INDEX(INDIRECT("'"&amp;VLOOKUP($C806,ModMap!$A$2:$B$21,2,FALSE)&amp;"'!Y:Y"),MATCH($K806,INDIRECT("'"&amp;VLOOKUP($C806,ModMap!$A$2:$B$21,2,FALSE)&amp;"'!$K:$K"),0)),"")</f>
        <v>N/A</v>
      </c>
      <c r="Z806" s="54" t="str">
        <f t="array" ref="Z806">IFERROR(INDEX(INDIRECT("'"&amp;VLOOKUP($C806,ModMap!$A$2:$B$21,2,FALSE)&amp;"'!Z:Z"),MATCH($K806,INDIRECT("'"&amp;VLOOKUP($C806,ModMap!$A$2:$B$21,2,FALSE)&amp;"'!$K:$K"),0)),"")</f>
        <v/>
      </c>
      <c r="AA806" s="45" t="s">
        <v>36</v>
      </c>
      <c r="AB806" s="54" t="str">
        <f t="array" ref="AB806">IFERROR(INDEX(INDIRECT("'"&amp;VLOOKUP($C806,ModMap!$A$2:$B$21,2,FALSE)&amp;"'!AB:AB"),MATCH($K806,INDIRECT("'"&amp;VLOOKUP($C806,ModMap!$A$2:$B$21,2,FALSE)&amp;"'!$K:$K"),0)),"")</f>
        <v>N/A</v>
      </c>
      <c r="AC806" s="54" t="str">
        <f t="array" ref="AC806">IFERROR(INDEX(INDIRECT("'"&amp;VLOOKUP($C806,ModMap!$A$2:$B$21,2,FALSE)&amp;"'!AC:AC"),MATCH($K806,INDIRECT("'"&amp;VLOOKUP($C806,ModMap!$A$2:$B$21,2,FALSE)&amp;"'!$K:$K"),0)),"")</f>
        <v/>
      </c>
      <c r="AD806" s="45" t="s">
        <v>36</v>
      </c>
      <c r="AE806" s="54" t="str">
        <f t="array" ref="AE806">IFERROR(INDEX(INDIRECT("'"&amp;VLOOKUP($C806,ModMap!$A$2:$B$21,2,FALSE)&amp;"'!AE:AE"),MATCH($K806,INDIRECT("'"&amp;VLOOKUP($C806,ModMap!$A$2:$B$21,2,FALSE)&amp;"'!$K:$K"),0)),"")</f>
        <v>N/A</v>
      </c>
      <c r="AF806" s="54" t="str">
        <f t="array" ref="AF806">IFERROR(INDEX(INDIRECT("'"&amp;VLOOKUP($C806,ModMap!$A$2:$B$21,2,FALSE)&amp;"'!AF:AF"),MATCH($K806,INDIRECT("'"&amp;VLOOKUP($C806,ModMap!$A$2:$B$21,2,FALSE)&amp;"'!$K:$K"),0)),"")</f>
        <v/>
      </c>
      <c r="AG806" s="58" t="s">
        <v>33</v>
      </c>
      <c r="AH806" s="54" t="str">
        <f t="array" ref="AH806">IFERROR(INDEX(INDIRECT("'"&amp;VLOOKUP($C806,ModMap!$A$2:$B$21,2,FALSE)&amp;"'!AH:AH"),MATCH($K806,INDIRECT("'"&amp;VLOOKUP($C806,ModMap!$A$2:$B$21,2,FALSE)&amp;"'!$K:$K"),0)),"")</f>
        <v>Not Started</v>
      </c>
      <c r="AI806" s="54" t="str">
        <f t="array" ref="AI806">IFERROR(INDEX(INDIRECT("'"&amp;VLOOKUP($C806,ModMap!$A$2:$B$21,2,FALSE)&amp;"'!AI:AI"),MATCH($K806,INDIRECT("'"&amp;VLOOKUP($C806,ModMap!$A$2:$B$21,2,FALSE)&amp;"'!$K:$K"),0)),"")</f>
        <v>Unassigned</v>
      </c>
      <c r="AJ806" s="45" t="s">
        <v>36</v>
      </c>
      <c r="AK806" s="54" t="str">
        <f t="array" ref="AK806">IFERROR(INDEX(INDIRECT("'"&amp;VLOOKUP($C806,ModMap!$A$2:$B$21,2,FALSE)&amp;"'!AK:AK"),MATCH($K806,INDIRECT("'"&amp;VLOOKUP($C806,ModMap!$A$2:$B$21,2,FALSE)&amp;"'!$K:$K"),0)),"")</f>
        <v>N/A</v>
      </c>
      <c r="AL806" s="54" t="str">
        <f t="array" ref="AL806">IFERROR(INDEX(INDIRECT("'"&amp;VLOOKUP($C806,ModMap!$A$2:$B$21,2,FALSE)&amp;"'!AL:AL"),MATCH($K806,INDIRECT("'"&amp;VLOOKUP($C806,ModMap!$A$2:$B$21,2,FALSE)&amp;"'!$K:$K"),0)),"")</f>
        <v/>
      </c>
      <c r="AM806" s="54">
        <f t="shared" si="1"/>
        <v>2</v>
      </c>
      <c r="AN806" s="54" t="str">
        <f t="shared" si="2"/>
        <v>Not Started</v>
      </c>
      <c r="AO806" s="55" t="str">
        <f t="array" ref="AO806">IFERROR(INDEX(INDIRECT("'"&amp;VLOOKUP($C806,ModMap!$A$2:$B$21,2,FALSE)&amp;"'!AO:AO"),MATCH($K806,INDIRECT("'"&amp;VLOOKUP($C806,ModMap!$A$2:$B$21,2,FALSE)&amp;"'!$K:$K"),0)),"")</f>
        <v/>
      </c>
      <c r="AP806" s="53" t="str">
        <f t="array" ref="AP806">IFERROR(HYPERLINK("#'"&amp;VLOOKUP($C806,ModMap!$A$2:$B$21,2,FALSE)&amp;"'!V"&amp;MATCH($K806,INDIRECT("'"&amp;VLOOKUP($C806,ModMap!$A$2:$B$21,2,FALSE)&amp;"'!$K:$K"),0),"Edit on module sheet"),"")</f>
        <v>Edit on module sheet</v>
      </c>
    </row>
    <row r="807" ht="42.0" customHeight="1">
      <c r="A807" s="34">
        <v>805.0</v>
      </c>
      <c r="B807" s="34">
        <v>805.0</v>
      </c>
      <c r="C807" s="34" t="s">
        <v>133</v>
      </c>
      <c r="D807" s="35" t="s">
        <v>134</v>
      </c>
      <c r="E807" s="64" t="s">
        <v>69</v>
      </c>
      <c r="F807" s="85" t="s">
        <v>1900</v>
      </c>
      <c r="G807" s="35" t="s">
        <v>1901</v>
      </c>
      <c r="H807" s="34" t="s">
        <v>2541</v>
      </c>
      <c r="I807" s="34" t="s">
        <v>2542</v>
      </c>
      <c r="J807" s="35" t="s">
        <v>2543</v>
      </c>
      <c r="K807" s="34" t="s">
        <v>3985</v>
      </c>
      <c r="L807" s="35" t="s">
        <v>3986</v>
      </c>
      <c r="M807" s="58" t="s">
        <v>434</v>
      </c>
      <c r="N807" s="34" t="s">
        <v>1907</v>
      </c>
      <c r="O807" s="34" t="s">
        <v>2413</v>
      </c>
      <c r="P807" s="35" t="s">
        <v>1366</v>
      </c>
      <c r="Q807" s="35" t="s">
        <v>2546</v>
      </c>
      <c r="R807" s="34" t="s">
        <v>1910</v>
      </c>
      <c r="S807" s="34" t="s">
        <v>69</v>
      </c>
      <c r="T807" s="34" t="str">
        <f t="array" ref="T807">IFERROR(INDEX(INDIRECT("'"&amp;VLOOKUP($C807,ModMap!$A$2:$B$21,2,FALSE)&amp;"'!T:T"),MATCH($K807,INDIRECT("'"&amp;VLOOKUP($C807,ModMap!$A$2:$B$21,2,FALSE)&amp;"'!$K:$K"),0)),"")</f>
        <v>Unassigned</v>
      </c>
      <c r="U807" s="58" t="s">
        <v>33</v>
      </c>
      <c r="V807" s="34" t="str">
        <f t="array" ref="V807">IFERROR(INDEX(INDIRECT("'"&amp;VLOOKUP($C807,ModMap!$A$2:$B$21,2,FALSE)&amp;"'!V:V"),MATCH($K807,INDIRECT("'"&amp;VLOOKUP($C807,ModMap!$A$2:$B$21,2,FALSE)&amp;"'!$K:$K"),0)),"")</f>
        <v>Not Started</v>
      </c>
      <c r="W807" s="34" t="str">
        <f t="array" ref="W807">IFERROR(INDEX(INDIRECT("'"&amp;VLOOKUP($C807,ModMap!$A$2:$B$21,2,FALSE)&amp;"'!W:W"),MATCH($K807,INDIRECT("'"&amp;VLOOKUP($C807,ModMap!$A$2:$B$21,2,FALSE)&amp;"'!$K:$K"),0)),"")</f>
        <v>Unassigned</v>
      </c>
      <c r="X807" s="45" t="s">
        <v>36</v>
      </c>
      <c r="Y807" s="34" t="str">
        <f t="array" ref="Y807">IFERROR(INDEX(INDIRECT("'"&amp;VLOOKUP($C807,ModMap!$A$2:$B$21,2,FALSE)&amp;"'!Y:Y"),MATCH($K807,INDIRECT("'"&amp;VLOOKUP($C807,ModMap!$A$2:$B$21,2,FALSE)&amp;"'!$K:$K"),0)),"")</f>
        <v>N/A</v>
      </c>
      <c r="Z807" s="34" t="str">
        <f t="array" ref="Z807">IFERROR(INDEX(INDIRECT("'"&amp;VLOOKUP($C807,ModMap!$A$2:$B$21,2,FALSE)&amp;"'!Z:Z"),MATCH($K807,INDIRECT("'"&amp;VLOOKUP($C807,ModMap!$A$2:$B$21,2,FALSE)&amp;"'!$K:$K"),0)),"")</f>
        <v/>
      </c>
      <c r="AA807" s="45" t="s">
        <v>36</v>
      </c>
      <c r="AB807" s="34" t="str">
        <f t="array" ref="AB807">IFERROR(INDEX(INDIRECT("'"&amp;VLOOKUP($C807,ModMap!$A$2:$B$21,2,FALSE)&amp;"'!AB:AB"),MATCH($K807,INDIRECT("'"&amp;VLOOKUP($C807,ModMap!$A$2:$B$21,2,FALSE)&amp;"'!$K:$K"),0)),"")</f>
        <v>N/A</v>
      </c>
      <c r="AC807" s="34" t="str">
        <f t="array" ref="AC807">IFERROR(INDEX(INDIRECT("'"&amp;VLOOKUP($C807,ModMap!$A$2:$B$21,2,FALSE)&amp;"'!AC:AC"),MATCH($K807,INDIRECT("'"&amp;VLOOKUP($C807,ModMap!$A$2:$B$21,2,FALSE)&amp;"'!$K:$K"),0)),"")</f>
        <v/>
      </c>
      <c r="AD807" s="58" t="s">
        <v>33</v>
      </c>
      <c r="AE807" s="34" t="str">
        <f t="array" ref="AE807">IFERROR(INDEX(INDIRECT("'"&amp;VLOOKUP($C807,ModMap!$A$2:$B$21,2,FALSE)&amp;"'!AE:AE"),MATCH($K807,INDIRECT("'"&amp;VLOOKUP($C807,ModMap!$A$2:$B$21,2,FALSE)&amp;"'!$K:$K"),0)),"")</f>
        <v>Not Started</v>
      </c>
      <c r="AF807" s="34" t="str">
        <f t="array" ref="AF807">IFERROR(INDEX(INDIRECT("'"&amp;VLOOKUP($C807,ModMap!$A$2:$B$21,2,FALSE)&amp;"'!AF:AF"),MATCH($K807,INDIRECT("'"&amp;VLOOKUP($C807,ModMap!$A$2:$B$21,2,FALSE)&amp;"'!$K:$K"),0)),"")</f>
        <v>Unassigned</v>
      </c>
      <c r="AG807" s="58" t="s">
        <v>33</v>
      </c>
      <c r="AH807" s="34" t="str">
        <f t="array" ref="AH807">IFERROR(INDEX(INDIRECT("'"&amp;VLOOKUP($C807,ModMap!$A$2:$B$21,2,FALSE)&amp;"'!AH:AH"),MATCH($K807,INDIRECT("'"&amp;VLOOKUP($C807,ModMap!$A$2:$B$21,2,FALSE)&amp;"'!$K:$K"),0)),"")</f>
        <v>Not Started</v>
      </c>
      <c r="AI807" s="34" t="str">
        <f t="array" ref="AI807">IFERROR(INDEX(INDIRECT("'"&amp;VLOOKUP($C807,ModMap!$A$2:$B$21,2,FALSE)&amp;"'!AI:AI"),MATCH($K807,INDIRECT("'"&amp;VLOOKUP($C807,ModMap!$A$2:$B$21,2,FALSE)&amp;"'!$K:$K"),0)),"")</f>
        <v>Unassigned</v>
      </c>
      <c r="AJ807" s="45" t="s">
        <v>36</v>
      </c>
      <c r="AK807" s="34" t="str">
        <f t="array" ref="AK807">IFERROR(INDEX(INDIRECT("'"&amp;VLOOKUP($C807,ModMap!$A$2:$B$21,2,FALSE)&amp;"'!AK:AK"),MATCH($K807,INDIRECT("'"&amp;VLOOKUP($C807,ModMap!$A$2:$B$21,2,FALSE)&amp;"'!$K:$K"),0)),"")</f>
        <v>N/A</v>
      </c>
      <c r="AL807" s="34" t="str">
        <f t="array" ref="AL807">IFERROR(INDEX(INDIRECT("'"&amp;VLOOKUP($C807,ModMap!$A$2:$B$21,2,FALSE)&amp;"'!AL:AL"),MATCH($K807,INDIRECT("'"&amp;VLOOKUP($C807,ModMap!$A$2:$B$21,2,FALSE)&amp;"'!$K:$K"),0)),"")</f>
        <v/>
      </c>
      <c r="AM807" s="34">
        <f t="shared" si="1"/>
        <v>3</v>
      </c>
      <c r="AN807" s="34" t="str">
        <f t="shared" si="2"/>
        <v>Not Started</v>
      </c>
      <c r="AO807" s="35" t="str">
        <f t="array" ref="AO807">IFERROR(INDEX(INDIRECT("'"&amp;VLOOKUP($C807,ModMap!$A$2:$B$21,2,FALSE)&amp;"'!AO:AO"),MATCH($K807,INDIRECT("'"&amp;VLOOKUP($C807,ModMap!$A$2:$B$21,2,FALSE)&amp;"'!$K:$K"),0)),"")</f>
        <v/>
      </c>
      <c r="AP807" s="53" t="str">
        <f t="array" ref="AP807">IFERROR(HYPERLINK("#'"&amp;VLOOKUP($C807,ModMap!$A$2:$B$21,2,FALSE)&amp;"'!V"&amp;MATCH($K807,INDIRECT("'"&amp;VLOOKUP($C807,ModMap!$A$2:$B$21,2,FALSE)&amp;"'!$K:$K"),0),"Edit on module sheet"),"")</f>
        <v>Edit on module sheet</v>
      </c>
    </row>
    <row r="808" ht="42.0" customHeight="1">
      <c r="A808" s="54">
        <v>806.0</v>
      </c>
      <c r="B808" s="54">
        <v>806.0</v>
      </c>
      <c r="C808" s="54" t="s">
        <v>133</v>
      </c>
      <c r="D808" s="55" t="s">
        <v>134</v>
      </c>
      <c r="E808" s="67" t="s">
        <v>62</v>
      </c>
      <c r="F808" s="85" t="s">
        <v>1900</v>
      </c>
      <c r="G808" s="55" t="s">
        <v>1901</v>
      </c>
      <c r="H808" s="54" t="s">
        <v>2562</v>
      </c>
      <c r="I808" s="54" t="s">
        <v>2563</v>
      </c>
      <c r="J808" s="55" t="s">
        <v>2564</v>
      </c>
      <c r="K808" s="54" t="s">
        <v>2565</v>
      </c>
      <c r="L808" s="55" t="s">
        <v>2566</v>
      </c>
      <c r="M808" s="62" t="s">
        <v>200</v>
      </c>
      <c r="N808" s="54" t="s">
        <v>1907</v>
      </c>
      <c r="O808" s="54" t="s">
        <v>2413</v>
      </c>
      <c r="P808" s="55" t="s">
        <v>1335</v>
      </c>
      <c r="Q808" s="55" t="s">
        <v>2567</v>
      </c>
      <c r="R808" s="54" t="s">
        <v>1910</v>
      </c>
      <c r="S808" s="54" t="s">
        <v>1911</v>
      </c>
      <c r="T808" s="54" t="str">
        <f t="array" ref="T808">IFERROR(INDEX(INDIRECT("'"&amp;VLOOKUP($C808,ModMap!$A$2:$B$21,2,FALSE)&amp;"'!T:T"),MATCH($K808,INDIRECT("'"&amp;VLOOKUP($C808,ModMap!$A$2:$B$21,2,FALSE)&amp;"'!$K:$K"),0)),"")</f>
        <v>Unassigned</v>
      </c>
      <c r="U808" s="58" t="s">
        <v>33</v>
      </c>
      <c r="V808" s="54" t="str">
        <f t="array" ref="V808">IFERROR(INDEX(INDIRECT("'"&amp;VLOOKUP($C808,ModMap!$A$2:$B$21,2,FALSE)&amp;"'!V:V"),MATCH($K808,INDIRECT("'"&amp;VLOOKUP($C808,ModMap!$A$2:$B$21,2,FALSE)&amp;"'!$K:$K"),0)),"")</f>
        <v>Not Started</v>
      </c>
      <c r="W808" s="54" t="str">
        <f t="array" ref="W808">IFERROR(INDEX(INDIRECT("'"&amp;VLOOKUP($C808,ModMap!$A$2:$B$21,2,FALSE)&amp;"'!W:W"),MATCH($K808,INDIRECT("'"&amp;VLOOKUP($C808,ModMap!$A$2:$B$21,2,FALSE)&amp;"'!$K:$K"),0)),"")</f>
        <v>Unassigned</v>
      </c>
      <c r="X808" s="45" t="s">
        <v>36</v>
      </c>
      <c r="Y808" s="54" t="str">
        <f t="array" ref="Y808">IFERROR(INDEX(INDIRECT("'"&amp;VLOOKUP($C808,ModMap!$A$2:$B$21,2,FALSE)&amp;"'!Y:Y"),MATCH($K808,INDIRECT("'"&amp;VLOOKUP($C808,ModMap!$A$2:$B$21,2,FALSE)&amp;"'!$K:$K"),0)),"")</f>
        <v>N/A</v>
      </c>
      <c r="Z808" s="54" t="str">
        <f t="array" ref="Z808">IFERROR(INDEX(INDIRECT("'"&amp;VLOOKUP($C808,ModMap!$A$2:$B$21,2,FALSE)&amp;"'!Z:Z"),MATCH($K808,INDIRECT("'"&amp;VLOOKUP($C808,ModMap!$A$2:$B$21,2,FALSE)&amp;"'!$K:$K"),0)),"")</f>
        <v/>
      </c>
      <c r="AA808" s="45" t="s">
        <v>36</v>
      </c>
      <c r="AB808" s="54" t="str">
        <f t="array" ref="AB808">IFERROR(INDEX(INDIRECT("'"&amp;VLOOKUP($C808,ModMap!$A$2:$B$21,2,FALSE)&amp;"'!AB:AB"),MATCH($K808,INDIRECT("'"&amp;VLOOKUP($C808,ModMap!$A$2:$B$21,2,FALSE)&amp;"'!$K:$K"),0)),"")</f>
        <v>N/A</v>
      </c>
      <c r="AC808" s="54" t="str">
        <f t="array" ref="AC808">IFERROR(INDEX(INDIRECT("'"&amp;VLOOKUP($C808,ModMap!$A$2:$B$21,2,FALSE)&amp;"'!AC:AC"),MATCH($K808,INDIRECT("'"&amp;VLOOKUP($C808,ModMap!$A$2:$B$21,2,FALSE)&amp;"'!$K:$K"),0)),"")</f>
        <v/>
      </c>
      <c r="AD808" s="45" t="s">
        <v>36</v>
      </c>
      <c r="AE808" s="54" t="str">
        <f t="array" ref="AE808">IFERROR(INDEX(INDIRECT("'"&amp;VLOOKUP($C808,ModMap!$A$2:$B$21,2,FALSE)&amp;"'!AE:AE"),MATCH($K808,INDIRECT("'"&amp;VLOOKUP($C808,ModMap!$A$2:$B$21,2,FALSE)&amp;"'!$K:$K"),0)),"")</f>
        <v>N/A</v>
      </c>
      <c r="AF808" s="54" t="str">
        <f t="array" ref="AF808">IFERROR(INDEX(INDIRECT("'"&amp;VLOOKUP($C808,ModMap!$A$2:$B$21,2,FALSE)&amp;"'!AF:AF"),MATCH($K808,INDIRECT("'"&amp;VLOOKUP($C808,ModMap!$A$2:$B$21,2,FALSE)&amp;"'!$K:$K"),0)),"")</f>
        <v/>
      </c>
      <c r="AG808" s="58" t="s">
        <v>33</v>
      </c>
      <c r="AH808" s="54" t="str">
        <f t="array" ref="AH808">IFERROR(INDEX(INDIRECT("'"&amp;VLOOKUP($C808,ModMap!$A$2:$B$21,2,FALSE)&amp;"'!AH:AH"),MATCH($K808,INDIRECT("'"&amp;VLOOKUP($C808,ModMap!$A$2:$B$21,2,FALSE)&amp;"'!$K:$K"),0)),"")</f>
        <v>Not Started</v>
      </c>
      <c r="AI808" s="54" t="str">
        <f t="array" ref="AI808">IFERROR(INDEX(INDIRECT("'"&amp;VLOOKUP($C808,ModMap!$A$2:$B$21,2,FALSE)&amp;"'!AI:AI"),MATCH($K808,INDIRECT("'"&amp;VLOOKUP($C808,ModMap!$A$2:$B$21,2,FALSE)&amp;"'!$K:$K"),0)),"")</f>
        <v>Unassigned</v>
      </c>
      <c r="AJ808" s="45" t="s">
        <v>36</v>
      </c>
      <c r="AK808" s="54" t="str">
        <f t="array" ref="AK808">IFERROR(INDEX(INDIRECT("'"&amp;VLOOKUP($C808,ModMap!$A$2:$B$21,2,FALSE)&amp;"'!AK:AK"),MATCH($K808,INDIRECT("'"&amp;VLOOKUP($C808,ModMap!$A$2:$B$21,2,FALSE)&amp;"'!$K:$K"),0)),"")</f>
        <v>N/A</v>
      </c>
      <c r="AL808" s="54" t="str">
        <f t="array" ref="AL808">IFERROR(INDEX(INDIRECT("'"&amp;VLOOKUP($C808,ModMap!$A$2:$B$21,2,FALSE)&amp;"'!AL:AL"),MATCH($K808,INDIRECT("'"&amp;VLOOKUP($C808,ModMap!$A$2:$B$21,2,FALSE)&amp;"'!$K:$K"),0)),"")</f>
        <v/>
      </c>
      <c r="AM808" s="54">
        <f t="shared" si="1"/>
        <v>2</v>
      </c>
      <c r="AN808" s="54" t="str">
        <f t="shared" si="2"/>
        <v>Not Started</v>
      </c>
      <c r="AO808" s="55" t="str">
        <f t="array" ref="AO808">IFERROR(INDEX(INDIRECT("'"&amp;VLOOKUP($C808,ModMap!$A$2:$B$21,2,FALSE)&amp;"'!AO:AO"),MATCH($K808,INDIRECT("'"&amp;VLOOKUP($C808,ModMap!$A$2:$B$21,2,FALSE)&amp;"'!$K:$K"),0)),"")</f>
        <v/>
      </c>
      <c r="AP808" s="53" t="str">
        <f t="array" ref="AP808">IFERROR(HYPERLINK("#'"&amp;VLOOKUP($C808,ModMap!$A$2:$B$21,2,FALSE)&amp;"'!V"&amp;MATCH($K808,INDIRECT("'"&amp;VLOOKUP($C808,ModMap!$A$2:$B$21,2,FALSE)&amp;"'!$K:$K"),0),"Edit on module sheet"),"")</f>
        <v>Edit on module sheet</v>
      </c>
    </row>
    <row r="809" ht="42.0" customHeight="1">
      <c r="A809" s="34">
        <v>807.0</v>
      </c>
      <c r="B809" s="34">
        <v>807.0</v>
      </c>
      <c r="C809" s="34" t="s">
        <v>133</v>
      </c>
      <c r="D809" s="35" t="s">
        <v>134</v>
      </c>
      <c r="E809" s="67" t="s">
        <v>62</v>
      </c>
      <c r="F809" s="85" t="s">
        <v>1900</v>
      </c>
      <c r="G809" s="35" t="s">
        <v>1901</v>
      </c>
      <c r="H809" s="34" t="s">
        <v>2562</v>
      </c>
      <c r="I809" s="34" t="s">
        <v>2563</v>
      </c>
      <c r="J809" s="35" t="s">
        <v>2564</v>
      </c>
      <c r="K809" s="34" t="s">
        <v>2574</v>
      </c>
      <c r="L809" s="35" t="s">
        <v>2575</v>
      </c>
      <c r="M809" s="62" t="s">
        <v>200</v>
      </c>
      <c r="N809" s="34" t="s">
        <v>1907</v>
      </c>
      <c r="O809" s="34" t="s">
        <v>2413</v>
      </c>
      <c r="P809" s="35" t="s">
        <v>1335</v>
      </c>
      <c r="Q809" s="35" t="s">
        <v>2567</v>
      </c>
      <c r="R809" s="34" t="s">
        <v>1910</v>
      </c>
      <c r="S809" s="34" t="s">
        <v>1920</v>
      </c>
      <c r="T809" s="34" t="str">
        <f t="array" ref="T809">IFERROR(INDEX(INDIRECT("'"&amp;VLOOKUP($C809,ModMap!$A$2:$B$21,2,FALSE)&amp;"'!T:T"),MATCH($K809,INDIRECT("'"&amp;VLOOKUP($C809,ModMap!$A$2:$B$21,2,FALSE)&amp;"'!$K:$K"),0)),"")</f>
        <v>Unassigned</v>
      </c>
      <c r="U809" s="58" t="s">
        <v>33</v>
      </c>
      <c r="V809" s="34" t="str">
        <f t="array" ref="V809">IFERROR(INDEX(INDIRECT("'"&amp;VLOOKUP($C809,ModMap!$A$2:$B$21,2,FALSE)&amp;"'!V:V"),MATCH($K809,INDIRECT("'"&amp;VLOOKUP($C809,ModMap!$A$2:$B$21,2,FALSE)&amp;"'!$K:$K"),0)),"")</f>
        <v>Not Started</v>
      </c>
      <c r="W809" s="34" t="str">
        <f t="array" ref="W809">IFERROR(INDEX(INDIRECT("'"&amp;VLOOKUP($C809,ModMap!$A$2:$B$21,2,FALSE)&amp;"'!W:W"),MATCH($K809,INDIRECT("'"&amp;VLOOKUP($C809,ModMap!$A$2:$B$21,2,FALSE)&amp;"'!$K:$K"),0)),"")</f>
        <v>Unassigned</v>
      </c>
      <c r="X809" s="45" t="s">
        <v>36</v>
      </c>
      <c r="Y809" s="34" t="str">
        <f t="array" ref="Y809">IFERROR(INDEX(INDIRECT("'"&amp;VLOOKUP($C809,ModMap!$A$2:$B$21,2,FALSE)&amp;"'!Y:Y"),MATCH($K809,INDIRECT("'"&amp;VLOOKUP($C809,ModMap!$A$2:$B$21,2,FALSE)&amp;"'!$K:$K"),0)),"")</f>
        <v>N/A</v>
      </c>
      <c r="Z809" s="34" t="str">
        <f t="array" ref="Z809">IFERROR(INDEX(INDIRECT("'"&amp;VLOOKUP($C809,ModMap!$A$2:$B$21,2,FALSE)&amp;"'!Z:Z"),MATCH($K809,INDIRECT("'"&amp;VLOOKUP($C809,ModMap!$A$2:$B$21,2,FALSE)&amp;"'!$K:$K"),0)),"")</f>
        <v/>
      </c>
      <c r="AA809" s="45" t="s">
        <v>36</v>
      </c>
      <c r="AB809" s="34" t="str">
        <f t="array" ref="AB809">IFERROR(INDEX(INDIRECT("'"&amp;VLOOKUP($C809,ModMap!$A$2:$B$21,2,FALSE)&amp;"'!AB:AB"),MATCH($K809,INDIRECT("'"&amp;VLOOKUP($C809,ModMap!$A$2:$B$21,2,FALSE)&amp;"'!$K:$K"),0)),"")</f>
        <v>N/A</v>
      </c>
      <c r="AC809" s="34" t="str">
        <f t="array" ref="AC809">IFERROR(INDEX(INDIRECT("'"&amp;VLOOKUP($C809,ModMap!$A$2:$B$21,2,FALSE)&amp;"'!AC:AC"),MATCH($K809,INDIRECT("'"&amp;VLOOKUP($C809,ModMap!$A$2:$B$21,2,FALSE)&amp;"'!$K:$K"),0)),"")</f>
        <v/>
      </c>
      <c r="AD809" s="58" t="s">
        <v>33</v>
      </c>
      <c r="AE809" s="34" t="str">
        <f t="array" ref="AE809">IFERROR(INDEX(INDIRECT("'"&amp;VLOOKUP($C809,ModMap!$A$2:$B$21,2,FALSE)&amp;"'!AE:AE"),MATCH($K809,INDIRECT("'"&amp;VLOOKUP($C809,ModMap!$A$2:$B$21,2,FALSE)&amp;"'!$K:$K"),0)),"")</f>
        <v>Not Started</v>
      </c>
      <c r="AF809" s="34" t="str">
        <f t="array" ref="AF809">IFERROR(INDEX(INDIRECT("'"&amp;VLOOKUP($C809,ModMap!$A$2:$B$21,2,FALSE)&amp;"'!AF:AF"),MATCH($K809,INDIRECT("'"&amp;VLOOKUP($C809,ModMap!$A$2:$B$21,2,FALSE)&amp;"'!$K:$K"),0)),"")</f>
        <v>Unassigned</v>
      </c>
      <c r="AG809" s="58" t="s">
        <v>33</v>
      </c>
      <c r="AH809" s="34" t="str">
        <f t="array" ref="AH809">IFERROR(INDEX(INDIRECT("'"&amp;VLOOKUP($C809,ModMap!$A$2:$B$21,2,FALSE)&amp;"'!AH:AH"),MATCH($K809,INDIRECT("'"&amp;VLOOKUP($C809,ModMap!$A$2:$B$21,2,FALSE)&amp;"'!$K:$K"),0)),"")</f>
        <v>Not Started</v>
      </c>
      <c r="AI809" s="34" t="str">
        <f t="array" ref="AI809">IFERROR(INDEX(INDIRECT("'"&amp;VLOOKUP($C809,ModMap!$A$2:$B$21,2,FALSE)&amp;"'!AI:AI"),MATCH($K809,INDIRECT("'"&amp;VLOOKUP($C809,ModMap!$A$2:$B$21,2,FALSE)&amp;"'!$K:$K"),0)),"")</f>
        <v>Unassigned</v>
      </c>
      <c r="AJ809" s="45" t="s">
        <v>36</v>
      </c>
      <c r="AK809" s="34" t="str">
        <f t="array" ref="AK809">IFERROR(INDEX(INDIRECT("'"&amp;VLOOKUP($C809,ModMap!$A$2:$B$21,2,FALSE)&amp;"'!AK:AK"),MATCH($K809,INDIRECT("'"&amp;VLOOKUP($C809,ModMap!$A$2:$B$21,2,FALSE)&amp;"'!$K:$K"),0)),"")</f>
        <v>N/A</v>
      </c>
      <c r="AL809" s="34" t="str">
        <f t="array" ref="AL809">IFERROR(INDEX(INDIRECT("'"&amp;VLOOKUP($C809,ModMap!$A$2:$B$21,2,FALSE)&amp;"'!AL:AL"),MATCH($K809,INDIRECT("'"&amp;VLOOKUP($C809,ModMap!$A$2:$B$21,2,FALSE)&amp;"'!$K:$K"),0)),"")</f>
        <v/>
      </c>
      <c r="AM809" s="34">
        <f t="shared" si="1"/>
        <v>3</v>
      </c>
      <c r="AN809" s="34" t="str">
        <f t="shared" si="2"/>
        <v>Not Started</v>
      </c>
      <c r="AO809" s="35" t="str">
        <f t="array" ref="AO809">IFERROR(INDEX(INDIRECT("'"&amp;VLOOKUP($C809,ModMap!$A$2:$B$21,2,FALSE)&amp;"'!AO:AO"),MATCH($K809,INDIRECT("'"&amp;VLOOKUP($C809,ModMap!$A$2:$B$21,2,FALSE)&amp;"'!$K:$K"),0)),"")</f>
        <v/>
      </c>
      <c r="AP809" s="53" t="str">
        <f t="array" ref="AP809">IFERROR(HYPERLINK("#'"&amp;VLOOKUP($C809,ModMap!$A$2:$B$21,2,FALSE)&amp;"'!V"&amp;MATCH($K809,INDIRECT("'"&amp;VLOOKUP($C809,ModMap!$A$2:$B$21,2,FALSE)&amp;"'!$K:$K"),0),"Edit on module sheet"),"")</f>
        <v>Edit on module sheet</v>
      </c>
    </row>
    <row r="810" ht="42.0" customHeight="1">
      <c r="A810" s="54">
        <v>808.0</v>
      </c>
      <c r="B810" s="54">
        <v>808.0</v>
      </c>
      <c r="C810" s="54" t="s">
        <v>133</v>
      </c>
      <c r="D810" s="55" t="s">
        <v>134</v>
      </c>
      <c r="E810" s="67" t="s">
        <v>62</v>
      </c>
      <c r="F810" s="85" t="s">
        <v>1900</v>
      </c>
      <c r="G810" s="55" t="s">
        <v>1901</v>
      </c>
      <c r="H810" s="54" t="s">
        <v>2562</v>
      </c>
      <c r="I810" s="54" t="s">
        <v>2563</v>
      </c>
      <c r="J810" s="55" t="s">
        <v>2564</v>
      </c>
      <c r="K810" s="54" t="s">
        <v>2578</v>
      </c>
      <c r="L810" s="55" t="s">
        <v>1925</v>
      </c>
      <c r="M810" s="62" t="s">
        <v>200</v>
      </c>
      <c r="N810" s="54" t="s">
        <v>1907</v>
      </c>
      <c r="O810" s="54" t="s">
        <v>2413</v>
      </c>
      <c r="P810" s="55" t="s">
        <v>1335</v>
      </c>
      <c r="Q810" s="55" t="s">
        <v>2567</v>
      </c>
      <c r="R810" s="54" t="s">
        <v>1910</v>
      </c>
      <c r="S810" s="54" t="s">
        <v>1928</v>
      </c>
      <c r="T810" s="54" t="str">
        <f t="array" ref="T810">IFERROR(INDEX(INDIRECT("'"&amp;VLOOKUP($C810,ModMap!$A$2:$B$21,2,FALSE)&amp;"'!T:T"),MATCH($K810,INDIRECT("'"&amp;VLOOKUP($C810,ModMap!$A$2:$B$21,2,FALSE)&amp;"'!$K:$K"),0)),"")</f>
        <v>Unassigned</v>
      </c>
      <c r="U810" s="58" t="s">
        <v>33</v>
      </c>
      <c r="V810" s="54" t="str">
        <f t="array" ref="V810">IFERROR(INDEX(INDIRECT("'"&amp;VLOOKUP($C810,ModMap!$A$2:$B$21,2,FALSE)&amp;"'!V:V"),MATCH($K810,INDIRECT("'"&amp;VLOOKUP($C810,ModMap!$A$2:$B$21,2,FALSE)&amp;"'!$K:$K"),0)),"")</f>
        <v>Not Started</v>
      </c>
      <c r="W810" s="54" t="str">
        <f t="array" ref="W810">IFERROR(INDEX(INDIRECT("'"&amp;VLOOKUP($C810,ModMap!$A$2:$B$21,2,FALSE)&amp;"'!W:W"),MATCH($K810,INDIRECT("'"&amp;VLOOKUP($C810,ModMap!$A$2:$B$21,2,FALSE)&amp;"'!$K:$K"),0)),"")</f>
        <v>Unassigned</v>
      </c>
      <c r="X810" s="45" t="s">
        <v>36</v>
      </c>
      <c r="Y810" s="54" t="str">
        <f t="array" ref="Y810">IFERROR(INDEX(INDIRECT("'"&amp;VLOOKUP($C810,ModMap!$A$2:$B$21,2,FALSE)&amp;"'!Y:Y"),MATCH($K810,INDIRECT("'"&amp;VLOOKUP($C810,ModMap!$A$2:$B$21,2,FALSE)&amp;"'!$K:$K"),0)),"")</f>
        <v>N/A</v>
      </c>
      <c r="Z810" s="54" t="str">
        <f t="array" ref="Z810">IFERROR(INDEX(INDIRECT("'"&amp;VLOOKUP($C810,ModMap!$A$2:$B$21,2,FALSE)&amp;"'!Z:Z"),MATCH($K810,INDIRECT("'"&amp;VLOOKUP($C810,ModMap!$A$2:$B$21,2,FALSE)&amp;"'!$K:$K"),0)),"")</f>
        <v/>
      </c>
      <c r="AA810" s="45" t="s">
        <v>36</v>
      </c>
      <c r="AB810" s="54" t="str">
        <f t="array" ref="AB810">IFERROR(INDEX(INDIRECT("'"&amp;VLOOKUP($C810,ModMap!$A$2:$B$21,2,FALSE)&amp;"'!AB:AB"),MATCH($K810,INDIRECT("'"&amp;VLOOKUP($C810,ModMap!$A$2:$B$21,2,FALSE)&amp;"'!$K:$K"),0)),"")</f>
        <v>N/A</v>
      </c>
      <c r="AC810" s="54" t="str">
        <f t="array" ref="AC810">IFERROR(INDEX(INDIRECT("'"&amp;VLOOKUP($C810,ModMap!$A$2:$B$21,2,FALSE)&amp;"'!AC:AC"),MATCH($K810,INDIRECT("'"&amp;VLOOKUP($C810,ModMap!$A$2:$B$21,2,FALSE)&amp;"'!$K:$K"),0)),"")</f>
        <v/>
      </c>
      <c r="AD810" s="45" t="s">
        <v>36</v>
      </c>
      <c r="AE810" s="54" t="str">
        <f t="array" ref="AE810">IFERROR(INDEX(INDIRECT("'"&amp;VLOOKUP($C810,ModMap!$A$2:$B$21,2,FALSE)&amp;"'!AE:AE"),MATCH($K810,INDIRECT("'"&amp;VLOOKUP($C810,ModMap!$A$2:$B$21,2,FALSE)&amp;"'!$K:$K"),0)),"")</f>
        <v>N/A</v>
      </c>
      <c r="AF810" s="54" t="str">
        <f t="array" ref="AF810">IFERROR(INDEX(INDIRECT("'"&amp;VLOOKUP($C810,ModMap!$A$2:$B$21,2,FALSE)&amp;"'!AF:AF"),MATCH($K810,INDIRECT("'"&amp;VLOOKUP($C810,ModMap!$A$2:$B$21,2,FALSE)&amp;"'!$K:$K"),0)),"")</f>
        <v/>
      </c>
      <c r="AG810" s="58" t="s">
        <v>33</v>
      </c>
      <c r="AH810" s="54" t="str">
        <f t="array" ref="AH810">IFERROR(INDEX(INDIRECT("'"&amp;VLOOKUP($C810,ModMap!$A$2:$B$21,2,FALSE)&amp;"'!AH:AH"),MATCH($K810,INDIRECT("'"&amp;VLOOKUP($C810,ModMap!$A$2:$B$21,2,FALSE)&amp;"'!$K:$K"),0)),"")</f>
        <v>Not Started</v>
      </c>
      <c r="AI810" s="54" t="str">
        <f t="array" ref="AI810">IFERROR(INDEX(INDIRECT("'"&amp;VLOOKUP($C810,ModMap!$A$2:$B$21,2,FALSE)&amp;"'!AI:AI"),MATCH($K810,INDIRECT("'"&amp;VLOOKUP($C810,ModMap!$A$2:$B$21,2,FALSE)&amp;"'!$K:$K"),0)),"")</f>
        <v>Unassigned</v>
      </c>
      <c r="AJ810" s="45" t="s">
        <v>36</v>
      </c>
      <c r="AK810" s="54" t="str">
        <f t="array" ref="AK810">IFERROR(INDEX(INDIRECT("'"&amp;VLOOKUP($C810,ModMap!$A$2:$B$21,2,FALSE)&amp;"'!AK:AK"),MATCH($K810,INDIRECT("'"&amp;VLOOKUP($C810,ModMap!$A$2:$B$21,2,FALSE)&amp;"'!$K:$K"),0)),"")</f>
        <v>N/A</v>
      </c>
      <c r="AL810" s="54" t="str">
        <f t="array" ref="AL810">IFERROR(INDEX(INDIRECT("'"&amp;VLOOKUP($C810,ModMap!$A$2:$B$21,2,FALSE)&amp;"'!AL:AL"),MATCH($K810,INDIRECT("'"&amp;VLOOKUP($C810,ModMap!$A$2:$B$21,2,FALSE)&amp;"'!$K:$K"),0)),"")</f>
        <v/>
      </c>
      <c r="AM810" s="54">
        <f t="shared" si="1"/>
        <v>2</v>
      </c>
      <c r="AN810" s="54" t="str">
        <f t="shared" si="2"/>
        <v>Not Started</v>
      </c>
      <c r="AO810" s="55" t="str">
        <f t="array" ref="AO810">IFERROR(INDEX(INDIRECT("'"&amp;VLOOKUP($C810,ModMap!$A$2:$B$21,2,FALSE)&amp;"'!AO:AO"),MATCH($K810,INDIRECT("'"&amp;VLOOKUP($C810,ModMap!$A$2:$B$21,2,FALSE)&amp;"'!$K:$K"),0)),"")</f>
        <v/>
      </c>
      <c r="AP810" s="53" t="str">
        <f t="array" ref="AP810">IFERROR(HYPERLINK("#'"&amp;VLOOKUP($C810,ModMap!$A$2:$B$21,2,FALSE)&amp;"'!V"&amp;MATCH($K810,INDIRECT("'"&amp;VLOOKUP($C810,ModMap!$A$2:$B$21,2,FALSE)&amp;"'!$K:$K"),0),"Edit on module sheet"),"")</f>
        <v>Edit on module sheet</v>
      </c>
    </row>
    <row r="811" ht="42.0" customHeight="1">
      <c r="A811" s="34">
        <v>809.0</v>
      </c>
      <c r="B811" s="34">
        <v>809.0</v>
      </c>
      <c r="C811" s="34" t="s">
        <v>133</v>
      </c>
      <c r="D811" s="35" t="s">
        <v>134</v>
      </c>
      <c r="E811" s="64" t="s">
        <v>69</v>
      </c>
      <c r="F811" s="85" t="s">
        <v>1900</v>
      </c>
      <c r="G811" s="35" t="s">
        <v>1901</v>
      </c>
      <c r="H811" s="34" t="s">
        <v>2562</v>
      </c>
      <c r="I811" s="34" t="s">
        <v>2563</v>
      </c>
      <c r="J811" s="35" t="s">
        <v>2564</v>
      </c>
      <c r="K811" s="34" t="s">
        <v>3987</v>
      </c>
      <c r="L811" s="35" t="s">
        <v>3988</v>
      </c>
      <c r="M811" s="58" t="s">
        <v>434</v>
      </c>
      <c r="N811" s="34" t="s">
        <v>1907</v>
      </c>
      <c r="O811" s="34" t="s">
        <v>2413</v>
      </c>
      <c r="P811" s="35" t="s">
        <v>1335</v>
      </c>
      <c r="Q811" s="35" t="s">
        <v>2567</v>
      </c>
      <c r="R811" s="34" t="s">
        <v>1910</v>
      </c>
      <c r="S811" s="34" t="s">
        <v>69</v>
      </c>
      <c r="T811" s="34" t="str">
        <f t="array" ref="T811">IFERROR(INDEX(INDIRECT("'"&amp;VLOOKUP($C811,ModMap!$A$2:$B$21,2,FALSE)&amp;"'!T:T"),MATCH($K811,INDIRECT("'"&amp;VLOOKUP($C811,ModMap!$A$2:$B$21,2,FALSE)&amp;"'!$K:$K"),0)),"")</f>
        <v>Unassigned</v>
      </c>
      <c r="U811" s="58" t="s">
        <v>33</v>
      </c>
      <c r="V811" s="34" t="str">
        <f t="array" ref="V811">IFERROR(INDEX(INDIRECT("'"&amp;VLOOKUP($C811,ModMap!$A$2:$B$21,2,FALSE)&amp;"'!V:V"),MATCH($K811,INDIRECT("'"&amp;VLOOKUP($C811,ModMap!$A$2:$B$21,2,FALSE)&amp;"'!$K:$K"),0)),"")</f>
        <v>Not Started</v>
      </c>
      <c r="W811" s="34" t="str">
        <f t="array" ref="W811">IFERROR(INDEX(INDIRECT("'"&amp;VLOOKUP($C811,ModMap!$A$2:$B$21,2,FALSE)&amp;"'!W:W"),MATCH($K811,INDIRECT("'"&amp;VLOOKUP($C811,ModMap!$A$2:$B$21,2,FALSE)&amp;"'!$K:$K"),0)),"")</f>
        <v>Unassigned</v>
      </c>
      <c r="X811" s="45" t="s">
        <v>36</v>
      </c>
      <c r="Y811" s="34" t="str">
        <f t="array" ref="Y811">IFERROR(INDEX(INDIRECT("'"&amp;VLOOKUP($C811,ModMap!$A$2:$B$21,2,FALSE)&amp;"'!Y:Y"),MATCH($K811,INDIRECT("'"&amp;VLOOKUP($C811,ModMap!$A$2:$B$21,2,FALSE)&amp;"'!$K:$K"),0)),"")</f>
        <v>N/A</v>
      </c>
      <c r="Z811" s="34" t="str">
        <f t="array" ref="Z811">IFERROR(INDEX(INDIRECT("'"&amp;VLOOKUP($C811,ModMap!$A$2:$B$21,2,FALSE)&amp;"'!Z:Z"),MATCH($K811,INDIRECT("'"&amp;VLOOKUP($C811,ModMap!$A$2:$B$21,2,FALSE)&amp;"'!$K:$K"),0)),"")</f>
        <v/>
      </c>
      <c r="AA811" s="45" t="s">
        <v>36</v>
      </c>
      <c r="AB811" s="34" t="str">
        <f t="array" ref="AB811">IFERROR(INDEX(INDIRECT("'"&amp;VLOOKUP($C811,ModMap!$A$2:$B$21,2,FALSE)&amp;"'!AB:AB"),MATCH($K811,INDIRECT("'"&amp;VLOOKUP($C811,ModMap!$A$2:$B$21,2,FALSE)&amp;"'!$K:$K"),0)),"")</f>
        <v>N/A</v>
      </c>
      <c r="AC811" s="34" t="str">
        <f t="array" ref="AC811">IFERROR(INDEX(INDIRECT("'"&amp;VLOOKUP($C811,ModMap!$A$2:$B$21,2,FALSE)&amp;"'!AC:AC"),MATCH($K811,INDIRECT("'"&amp;VLOOKUP($C811,ModMap!$A$2:$B$21,2,FALSE)&amp;"'!$K:$K"),0)),"")</f>
        <v/>
      </c>
      <c r="AD811" s="58" t="s">
        <v>33</v>
      </c>
      <c r="AE811" s="34" t="str">
        <f t="array" ref="AE811">IFERROR(INDEX(INDIRECT("'"&amp;VLOOKUP($C811,ModMap!$A$2:$B$21,2,FALSE)&amp;"'!AE:AE"),MATCH($K811,INDIRECT("'"&amp;VLOOKUP($C811,ModMap!$A$2:$B$21,2,FALSE)&amp;"'!$K:$K"),0)),"")</f>
        <v>Not Started</v>
      </c>
      <c r="AF811" s="34" t="str">
        <f t="array" ref="AF811">IFERROR(INDEX(INDIRECT("'"&amp;VLOOKUP($C811,ModMap!$A$2:$B$21,2,FALSE)&amp;"'!AF:AF"),MATCH($K811,INDIRECT("'"&amp;VLOOKUP($C811,ModMap!$A$2:$B$21,2,FALSE)&amp;"'!$K:$K"),0)),"")</f>
        <v>Unassigned</v>
      </c>
      <c r="AG811" s="58" t="s">
        <v>33</v>
      </c>
      <c r="AH811" s="34" t="str">
        <f t="array" ref="AH811">IFERROR(INDEX(INDIRECT("'"&amp;VLOOKUP($C811,ModMap!$A$2:$B$21,2,FALSE)&amp;"'!AH:AH"),MATCH($K811,INDIRECT("'"&amp;VLOOKUP($C811,ModMap!$A$2:$B$21,2,FALSE)&amp;"'!$K:$K"),0)),"")</f>
        <v>Not Started</v>
      </c>
      <c r="AI811" s="34" t="str">
        <f t="array" ref="AI811">IFERROR(INDEX(INDIRECT("'"&amp;VLOOKUP($C811,ModMap!$A$2:$B$21,2,FALSE)&amp;"'!AI:AI"),MATCH($K811,INDIRECT("'"&amp;VLOOKUP($C811,ModMap!$A$2:$B$21,2,FALSE)&amp;"'!$K:$K"),0)),"")</f>
        <v>Unassigned</v>
      </c>
      <c r="AJ811" s="45" t="s">
        <v>36</v>
      </c>
      <c r="AK811" s="34" t="str">
        <f t="array" ref="AK811">IFERROR(INDEX(INDIRECT("'"&amp;VLOOKUP($C811,ModMap!$A$2:$B$21,2,FALSE)&amp;"'!AK:AK"),MATCH($K811,INDIRECT("'"&amp;VLOOKUP($C811,ModMap!$A$2:$B$21,2,FALSE)&amp;"'!$K:$K"),0)),"")</f>
        <v>N/A</v>
      </c>
      <c r="AL811" s="34" t="str">
        <f t="array" ref="AL811">IFERROR(INDEX(INDIRECT("'"&amp;VLOOKUP($C811,ModMap!$A$2:$B$21,2,FALSE)&amp;"'!AL:AL"),MATCH($K811,INDIRECT("'"&amp;VLOOKUP($C811,ModMap!$A$2:$B$21,2,FALSE)&amp;"'!$K:$K"),0)),"")</f>
        <v/>
      </c>
      <c r="AM811" s="34">
        <f t="shared" si="1"/>
        <v>3</v>
      </c>
      <c r="AN811" s="34" t="str">
        <f t="shared" si="2"/>
        <v>Not Started</v>
      </c>
      <c r="AO811" s="35" t="str">
        <f t="array" ref="AO811">IFERROR(INDEX(INDIRECT("'"&amp;VLOOKUP($C811,ModMap!$A$2:$B$21,2,FALSE)&amp;"'!AO:AO"),MATCH($K811,INDIRECT("'"&amp;VLOOKUP($C811,ModMap!$A$2:$B$21,2,FALSE)&amp;"'!$K:$K"),0)),"")</f>
        <v/>
      </c>
      <c r="AP811" s="53" t="str">
        <f t="array" ref="AP811">IFERROR(HYPERLINK("#'"&amp;VLOOKUP($C811,ModMap!$A$2:$B$21,2,FALSE)&amp;"'!V"&amp;MATCH($K811,INDIRECT("'"&amp;VLOOKUP($C811,ModMap!$A$2:$B$21,2,FALSE)&amp;"'!$K:$K"),0),"Edit on module sheet"),"")</f>
        <v>Edit on module sheet</v>
      </c>
    </row>
    <row r="812" ht="42.0" customHeight="1">
      <c r="A812" s="54">
        <v>810.0</v>
      </c>
      <c r="B812" s="54">
        <v>810.0</v>
      </c>
      <c r="C812" s="54" t="s">
        <v>133</v>
      </c>
      <c r="D812" s="55" t="s">
        <v>134</v>
      </c>
      <c r="E812" s="67" t="s">
        <v>62</v>
      </c>
      <c r="F812" s="85" t="s">
        <v>1900</v>
      </c>
      <c r="G812" s="55" t="s">
        <v>1901</v>
      </c>
      <c r="H812" s="54" t="s">
        <v>2583</v>
      </c>
      <c r="I812" s="54" t="s">
        <v>2584</v>
      </c>
      <c r="J812" s="55" t="s">
        <v>2585</v>
      </c>
      <c r="K812" s="54" t="s">
        <v>2586</v>
      </c>
      <c r="L812" s="55" t="s">
        <v>2587</v>
      </c>
      <c r="M812" s="62" t="s">
        <v>200</v>
      </c>
      <c r="N812" s="54" t="s">
        <v>1907</v>
      </c>
      <c r="O812" s="54" t="s">
        <v>1708</v>
      </c>
      <c r="P812" s="55" t="s">
        <v>2588</v>
      </c>
      <c r="Q812" s="55" t="s">
        <v>2589</v>
      </c>
      <c r="R812" s="54" t="s">
        <v>1910</v>
      </c>
      <c r="S812" s="54" t="s">
        <v>1911</v>
      </c>
      <c r="T812" s="54" t="str">
        <f t="array" ref="T812">IFERROR(INDEX(INDIRECT("'"&amp;VLOOKUP($C812,ModMap!$A$2:$B$21,2,FALSE)&amp;"'!T:T"),MATCH($K812,INDIRECT("'"&amp;VLOOKUP($C812,ModMap!$A$2:$B$21,2,FALSE)&amp;"'!$K:$K"),0)),"")</f>
        <v>Unassigned</v>
      </c>
      <c r="U812" s="58" t="s">
        <v>33</v>
      </c>
      <c r="V812" s="54" t="str">
        <f t="array" ref="V812">IFERROR(INDEX(INDIRECT("'"&amp;VLOOKUP($C812,ModMap!$A$2:$B$21,2,FALSE)&amp;"'!V:V"),MATCH($K812,INDIRECT("'"&amp;VLOOKUP($C812,ModMap!$A$2:$B$21,2,FALSE)&amp;"'!$K:$K"),0)),"")</f>
        <v>Not Started</v>
      </c>
      <c r="W812" s="54" t="str">
        <f t="array" ref="W812">IFERROR(INDEX(INDIRECT("'"&amp;VLOOKUP($C812,ModMap!$A$2:$B$21,2,FALSE)&amp;"'!W:W"),MATCH($K812,INDIRECT("'"&amp;VLOOKUP($C812,ModMap!$A$2:$B$21,2,FALSE)&amp;"'!$K:$K"),0)),"")</f>
        <v>Unassigned</v>
      </c>
      <c r="X812" s="45" t="s">
        <v>36</v>
      </c>
      <c r="Y812" s="54" t="str">
        <f t="array" ref="Y812">IFERROR(INDEX(INDIRECT("'"&amp;VLOOKUP($C812,ModMap!$A$2:$B$21,2,FALSE)&amp;"'!Y:Y"),MATCH($K812,INDIRECT("'"&amp;VLOOKUP($C812,ModMap!$A$2:$B$21,2,FALSE)&amp;"'!$K:$K"),0)),"")</f>
        <v>N/A</v>
      </c>
      <c r="Z812" s="54" t="str">
        <f t="array" ref="Z812">IFERROR(INDEX(INDIRECT("'"&amp;VLOOKUP($C812,ModMap!$A$2:$B$21,2,FALSE)&amp;"'!Z:Z"),MATCH($K812,INDIRECT("'"&amp;VLOOKUP($C812,ModMap!$A$2:$B$21,2,FALSE)&amp;"'!$K:$K"),0)),"")</f>
        <v/>
      </c>
      <c r="AA812" s="45" t="s">
        <v>36</v>
      </c>
      <c r="AB812" s="54" t="str">
        <f t="array" ref="AB812">IFERROR(INDEX(INDIRECT("'"&amp;VLOOKUP($C812,ModMap!$A$2:$B$21,2,FALSE)&amp;"'!AB:AB"),MATCH($K812,INDIRECT("'"&amp;VLOOKUP($C812,ModMap!$A$2:$B$21,2,FALSE)&amp;"'!$K:$K"),0)),"")</f>
        <v>N/A</v>
      </c>
      <c r="AC812" s="54" t="str">
        <f t="array" ref="AC812">IFERROR(INDEX(INDIRECT("'"&amp;VLOOKUP($C812,ModMap!$A$2:$B$21,2,FALSE)&amp;"'!AC:AC"),MATCH($K812,INDIRECT("'"&amp;VLOOKUP($C812,ModMap!$A$2:$B$21,2,FALSE)&amp;"'!$K:$K"),0)),"")</f>
        <v/>
      </c>
      <c r="AD812" s="45" t="s">
        <v>36</v>
      </c>
      <c r="AE812" s="54" t="str">
        <f t="array" ref="AE812">IFERROR(INDEX(INDIRECT("'"&amp;VLOOKUP($C812,ModMap!$A$2:$B$21,2,FALSE)&amp;"'!AE:AE"),MATCH($K812,INDIRECT("'"&amp;VLOOKUP($C812,ModMap!$A$2:$B$21,2,FALSE)&amp;"'!$K:$K"),0)),"")</f>
        <v>N/A</v>
      </c>
      <c r="AF812" s="54" t="str">
        <f t="array" ref="AF812">IFERROR(INDEX(INDIRECT("'"&amp;VLOOKUP($C812,ModMap!$A$2:$B$21,2,FALSE)&amp;"'!AF:AF"),MATCH($K812,INDIRECT("'"&amp;VLOOKUP($C812,ModMap!$A$2:$B$21,2,FALSE)&amp;"'!$K:$K"),0)),"")</f>
        <v/>
      </c>
      <c r="AG812" s="58" t="s">
        <v>33</v>
      </c>
      <c r="AH812" s="54" t="str">
        <f t="array" ref="AH812">IFERROR(INDEX(INDIRECT("'"&amp;VLOOKUP($C812,ModMap!$A$2:$B$21,2,FALSE)&amp;"'!AH:AH"),MATCH($K812,INDIRECT("'"&amp;VLOOKUP($C812,ModMap!$A$2:$B$21,2,FALSE)&amp;"'!$K:$K"),0)),"")</f>
        <v>Not Started</v>
      </c>
      <c r="AI812" s="54" t="str">
        <f t="array" ref="AI812">IFERROR(INDEX(INDIRECT("'"&amp;VLOOKUP($C812,ModMap!$A$2:$B$21,2,FALSE)&amp;"'!AI:AI"),MATCH($K812,INDIRECT("'"&amp;VLOOKUP($C812,ModMap!$A$2:$B$21,2,FALSE)&amp;"'!$K:$K"),0)),"")</f>
        <v>Unassigned</v>
      </c>
      <c r="AJ812" s="45" t="s">
        <v>36</v>
      </c>
      <c r="AK812" s="54" t="str">
        <f t="array" ref="AK812">IFERROR(INDEX(INDIRECT("'"&amp;VLOOKUP($C812,ModMap!$A$2:$B$21,2,FALSE)&amp;"'!AK:AK"),MATCH($K812,INDIRECT("'"&amp;VLOOKUP($C812,ModMap!$A$2:$B$21,2,FALSE)&amp;"'!$K:$K"),0)),"")</f>
        <v>N/A</v>
      </c>
      <c r="AL812" s="54" t="str">
        <f t="array" ref="AL812">IFERROR(INDEX(INDIRECT("'"&amp;VLOOKUP($C812,ModMap!$A$2:$B$21,2,FALSE)&amp;"'!AL:AL"),MATCH($K812,INDIRECT("'"&amp;VLOOKUP($C812,ModMap!$A$2:$B$21,2,FALSE)&amp;"'!$K:$K"),0)),"")</f>
        <v/>
      </c>
      <c r="AM812" s="54">
        <f t="shared" si="1"/>
        <v>2</v>
      </c>
      <c r="AN812" s="54" t="str">
        <f t="shared" si="2"/>
        <v>Not Started</v>
      </c>
      <c r="AO812" s="55" t="str">
        <f t="array" ref="AO812">IFERROR(INDEX(INDIRECT("'"&amp;VLOOKUP($C812,ModMap!$A$2:$B$21,2,FALSE)&amp;"'!AO:AO"),MATCH($K812,INDIRECT("'"&amp;VLOOKUP($C812,ModMap!$A$2:$B$21,2,FALSE)&amp;"'!$K:$K"),0)),"")</f>
        <v/>
      </c>
      <c r="AP812" s="53" t="str">
        <f t="array" ref="AP812">IFERROR(HYPERLINK("#'"&amp;VLOOKUP($C812,ModMap!$A$2:$B$21,2,FALSE)&amp;"'!V"&amp;MATCH($K812,INDIRECT("'"&amp;VLOOKUP($C812,ModMap!$A$2:$B$21,2,FALSE)&amp;"'!$K:$K"),0),"Edit on module sheet"),"")</f>
        <v>Edit on module sheet</v>
      </c>
    </row>
    <row r="813" ht="42.0" customHeight="1">
      <c r="A813" s="34">
        <v>811.0</v>
      </c>
      <c r="B813" s="34">
        <v>811.0</v>
      </c>
      <c r="C813" s="34" t="s">
        <v>133</v>
      </c>
      <c r="D813" s="35" t="s">
        <v>134</v>
      </c>
      <c r="E813" s="67" t="s">
        <v>62</v>
      </c>
      <c r="F813" s="85" t="s">
        <v>1900</v>
      </c>
      <c r="G813" s="35" t="s">
        <v>1901</v>
      </c>
      <c r="H813" s="34" t="s">
        <v>2583</v>
      </c>
      <c r="I813" s="34" t="s">
        <v>2584</v>
      </c>
      <c r="J813" s="35" t="s">
        <v>2585</v>
      </c>
      <c r="K813" s="34" t="s">
        <v>2600</v>
      </c>
      <c r="L813" s="35" t="s">
        <v>2601</v>
      </c>
      <c r="M813" s="62" t="s">
        <v>200</v>
      </c>
      <c r="N813" s="34" t="s">
        <v>1907</v>
      </c>
      <c r="O813" s="34" t="s">
        <v>1708</v>
      </c>
      <c r="P813" s="35" t="s">
        <v>2588</v>
      </c>
      <c r="Q813" s="35" t="s">
        <v>2589</v>
      </c>
      <c r="R813" s="34" t="s">
        <v>1910</v>
      </c>
      <c r="S813" s="34" t="s">
        <v>1920</v>
      </c>
      <c r="T813" s="34" t="str">
        <f t="array" ref="T813">IFERROR(INDEX(INDIRECT("'"&amp;VLOOKUP($C813,ModMap!$A$2:$B$21,2,FALSE)&amp;"'!T:T"),MATCH($K813,INDIRECT("'"&amp;VLOOKUP($C813,ModMap!$A$2:$B$21,2,FALSE)&amp;"'!$K:$K"),0)),"")</f>
        <v>Unassigned</v>
      </c>
      <c r="U813" s="58" t="s">
        <v>33</v>
      </c>
      <c r="V813" s="34" t="str">
        <f t="array" ref="V813">IFERROR(INDEX(INDIRECT("'"&amp;VLOOKUP($C813,ModMap!$A$2:$B$21,2,FALSE)&amp;"'!V:V"),MATCH($K813,INDIRECT("'"&amp;VLOOKUP($C813,ModMap!$A$2:$B$21,2,FALSE)&amp;"'!$K:$K"),0)),"")</f>
        <v>Not Started</v>
      </c>
      <c r="W813" s="34" t="str">
        <f t="array" ref="W813">IFERROR(INDEX(INDIRECT("'"&amp;VLOOKUP($C813,ModMap!$A$2:$B$21,2,FALSE)&amp;"'!W:W"),MATCH($K813,INDIRECT("'"&amp;VLOOKUP($C813,ModMap!$A$2:$B$21,2,FALSE)&amp;"'!$K:$K"),0)),"")</f>
        <v>Unassigned</v>
      </c>
      <c r="X813" s="45" t="s">
        <v>36</v>
      </c>
      <c r="Y813" s="34" t="str">
        <f t="array" ref="Y813">IFERROR(INDEX(INDIRECT("'"&amp;VLOOKUP($C813,ModMap!$A$2:$B$21,2,FALSE)&amp;"'!Y:Y"),MATCH($K813,INDIRECT("'"&amp;VLOOKUP($C813,ModMap!$A$2:$B$21,2,FALSE)&amp;"'!$K:$K"),0)),"")</f>
        <v>N/A</v>
      </c>
      <c r="Z813" s="34" t="str">
        <f t="array" ref="Z813">IFERROR(INDEX(INDIRECT("'"&amp;VLOOKUP($C813,ModMap!$A$2:$B$21,2,FALSE)&amp;"'!Z:Z"),MATCH($K813,INDIRECT("'"&amp;VLOOKUP($C813,ModMap!$A$2:$B$21,2,FALSE)&amp;"'!$K:$K"),0)),"")</f>
        <v/>
      </c>
      <c r="AA813" s="45" t="s">
        <v>36</v>
      </c>
      <c r="AB813" s="34" t="str">
        <f t="array" ref="AB813">IFERROR(INDEX(INDIRECT("'"&amp;VLOOKUP($C813,ModMap!$A$2:$B$21,2,FALSE)&amp;"'!AB:AB"),MATCH($K813,INDIRECT("'"&amp;VLOOKUP($C813,ModMap!$A$2:$B$21,2,FALSE)&amp;"'!$K:$K"),0)),"")</f>
        <v>N/A</v>
      </c>
      <c r="AC813" s="34" t="str">
        <f t="array" ref="AC813">IFERROR(INDEX(INDIRECT("'"&amp;VLOOKUP($C813,ModMap!$A$2:$B$21,2,FALSE)&amp;"'!AC:AC"),MATCH($K813,INDIRECT("'"&amp;VLOOKUP($C813,ModMap!$A$2:$B$21,2,FALSE)&amp;"'!$K:$K"),0)),"")</f>
        <v/>
      </c>
      <c r="AD813" s="58" t="s">
        <v>33</v>
      </c>
      <c r="AE813" s="34" t="str">
        <f t="array" ref="AE813">IFERROR(INDEX(INDIRECT("'"&amp;VLOOKUP($C813,ModMap!$A$2:$B$21,2,FALSE)&amp;"'!AE:AE"),MATCH($K813,INDIRECT("'"&amp;VLOOKUP($C813,ModMap!$A$2:$B$21,2,FALSE)&amp;"'!$K:$K"),0)),"")</f>
        <v>Not Started</v>
      </c>
      <c r="AF813" s="34" t="str">
        <f t="array" ref="AF813">IFERROR(INDEX(INDIRECT("'"&amp;VLOOKUP($C813,ModMap!$A$2:$B$21,2,FALSE)&amp;"'!AF:AF"),MATCH($K813,INDIRECT("'"&amp;VLOOKUP($C813,ModMap!$A$2:$B$21,2,FALSE)&amp;"'!$K:$K"),0)),"")</f>
        <v>Unassigned</v>
      </c>
      <c r="AG813" s="58" t="s">
        <v>33</v>
      </c>
      <c r="AH813" s="34" t="str">
        <f t="array" ref="AH813">IFERROR(INDEX(INDIRECT("'"&amp;VLOOKUP($C813,ModMap!$A$2:$B$21,2,FALSE)&amp;"'!AH:AH"),MATCH($K813,INDIRECT("'"&amp;VLOOKUP($C813,ModMap!$A$2:$B$21,2,FALSE)&amp;"'!$K:$K"),0)),"")</f>
        <v>Not Started</v>
      </c>
      <c r="AI813" s="34" t="str">
        <f t="array" ref="AI813">IFERROR(INDEX(INDIRECT("'"&amp;VLOOKUP($C813,ModMap!$A$2:$B$21,2,FALSE)&amp;"'!AI:AI"),MATCH($K813,INDIRECT("'"&amp;VLOOKUP($C813,ModMap!$A$2:$B$21,2,FALSE)&amp;"'!$K:$K"),0)),"")</f>
        <v>Unassigned</v>
      </c>
      <c r="AJ813" s="45" t="s">
        <v>36</v>
      </c>
      <c r="AK813" s="34" t="str">
        <f t="array" ref="AK813">IFERROR(INDEX(INDIRECT("'"&amp;VLOOKUP($C813,ModMap!$A$2:$B$21,2,FALSE)&amp;"'!AK:AK"),MATCH($K813,INDIRECT("'"&amp;VLOOKUP($C813,ModMap!$A$2:$B$21,2,FALSE)&amp;"'!$K:$K"),0)),"")</f>
        <v>N/A</v>
      </c>
      <c r="AL813" s="34" t="str">
        <f t="array" ref="AL813">IFERROR(INDEX(INDIRECT("'"&amp;VLOOKUP($C813,ModMap!$A$2:$B$21,2,FALSE)&amp;"'!AL:AL"),MATCH($K813,INDIRECT("'"&amp;VLOOKUP($C813,ModMap!$A$2:$B$21,2,FALSE)&amp;"'!$K:$K"),0)),"")</f>
        <v/>
      </c>
      <c r="AM813" s="34">
        <f t="shared" si="1"/>
        <v>3</v>
      </c>
      <c r="AN813" s="34" t="str">
        <f t="shared" si="2"/>
        <v>Not Started</v>
      </c>
      <c r="AO813" s="35" t="str">
        <f t="array" ref="AO813">IFERROR(INDEX(INDIRECT("'"&amp;VLOOKUP($C813,ModMap!$A$2:$B$21,2,FALSE)&amp;"'!AO:AO"),MATCH($K813,INDIRECT("'"&amp;VLOOKUP($C813,ModMap!$A$2:$B$21,2,FALSE)&amp;"'!$K:$K"),0)),"")</f>
        <v/>
      </c>
      <c r="AP813" s="53" t="str">
        <f t="array" ref="AP813">IFERROR(HYPERLINK("#'"&amp;VLOOKUP($C813,ModMap!$A$2:$B$21,2,FALSE)&amp;"'!V"&amp;MATCH($K813,INDIRECT("'"&amp;VLOOKUP($C813,ModMap!$A$2:$B$21,2,FALSE)&amp;"'!$K:$K"),0),"Edit on module sheet"),"")</f>
        <v>Edit on module sheet</v>
      </c>
    </row>
    <row r="814" ht="42.0" customHeight="1">
      <c r="A814" s="54">
        <v>812.0</v>
      </c>
      <c r="B814" s="54">
        <v>812.0</v>
      </c>
      <c r="C814" s="54" t="s">
        <v>133</v>
      </c>
      <c r="D814" s="55" t="s">
        <v>134</v>
      </c>
      <c r="E814" s="67" t="s">
        <v>62</v>
      </c>
      <c r="F814" s="85" t="s">
        <v>1900</v>
      </c>
      <c r="G814" s="55" t="s">
        <v>1901</v>
      </c>
      <c r="H814" s="54" t="s">
        <v>2583</v>
      </c>
      <c r="I814" s="54" t="s">
        <v>2584</v>
      </c>
      <c r="J814" s="55" t="s">
        <v>2585</v>
      </c>
      <c r="K814" s="54" t="s">
        <v>2614</v>
      </c>
      <c r="L814" s="55" t="s">
        <v>1925</v>
      </c>
      <c r="M814" s="62" t="s">
        <v>200</v>
      </c>
      <c r="N814" s="54" t="s">
        <v>1907</v>
      </c>
      <c r="O814" s="54" t="s">
        <v>1708</v>
      </c>
      <c r="P814" s="55" t="s">
        <v>2588</v>
      </c>
      <c r="Q814" s="55" t="s">
        <v>2589</v>
      </c>
      <c r="R814" s="54" t="s">
        <v>1910</v>
      </c>
      <c r="S814" s="54" t="s">
        <v>1928</v>
      </c>
      <c r="T814" s="54" t="str">
        <f t="array" ref="T814">IFERROR(INDEX(INDIRECT("'"&amp;VLOOKUP($C814,ModMap!$A$2:$B$21,2,FALSE)&amp;"'!T:T"),MATCH($K814,INDIRECT("'"&amp;VLOOKUP($C814,ModMap!$A$2:$B$21,2,FALSE)&amp;"'!$K:$K"),0)),"")</f>
        <v>Unassigned</v>
      </c>
      <c r="U814" s="58" t="s">
        <v>33</v>
      </c>
      <c r="V814" s="54" t="str">
        <f t="array" ref="V814">IFERROR(INDEX(INDIRECT("'"&amp;VLOOKUP($C814,ModMap!$A$2:$B$21,2,FALSE)&amp;"'!V:V"),MATCH($K814,INDIRECT("'"&amp;VLOOKUP($C814,ModMap!$A$2:$B$21,2,FALSE)&amp;"'!$K:$K"),0)),"")</f>
        <v>Not Started</v>
      </c>
      <c r="W814" s="54" t="str">
        <f t="array" ref="W814">IFERROR(INDEX(INDIRECT("'"&amp;VLOOKUP($C814,ModMap!$A$2:$B$21,2,FALSE)&amp;"'!W:W"),MATCH($K814,INDIRECT("'"&amp;VLOOKUP($C814,ModMap!$A$2:$B$21,2,FALSE)&amp;"'!$K:$K"),0)),"")</f>
        <v>Unassigned</v>
      </c>
      <c r="X814" s="45" t="s">
        <v>36</v>
      </c>
      <c r="Y814" s="54" t="str">
        <f t="array" ref="Y814">IFERROR(INDEX(INDIRECT("'"&amp;VLOOKUP($C814,ModMap!$A$2:$B$21,2,FALSE)&amp;"'!Y:Y"),MATCH($K814,INDIRECT("'"&amp;VLOOKUP($C814,ModMap!$A$2:$B$21,2,FALSE)&amp;"'!$K:$K"),0)),"")</f>
        <v>N/A</v>
      </c>
      <c r="Z814" s="54" t="str">
        <f t="array" ref="Z814">IFERROR(INDEX(INDIRECT("'"&amp;VLOOKUP($C814,ModMap!$A$2:$B$21,2,FALSE)&amp;"'!Z:Z"),MATCH($K814,INDIRECT("'"&amp;VLOOKUP($C814,ModMap!$A$2:$B$21,2,FALSE)&amp;"'!$K:$K"),0)),"")</f>
        <v/>
      </c>
      <c r="AA814" s="45" t="s">
        <v>36</v>
      </c>
      <c r="AB814" s="54" t="str">
        <f t="array" ref="AB814">IFERROR(INDEX(INDIRECT("'"&amp;VLOOKUP($C814,ModMap!$A$2:$B$21,2,FALSE)&amp;"'!AB:AB"),MATCH($K814,INDIRECT("'"&amp;VLOOKUP($C814,ModMap!$A$2:$B$21,2,FALSE)&amp;"'!$K:$K"),0)),"")</f>
        <v>N/A</v>
      </c>
      <c r="AC814" s="54" t="str">
        <f t="array" ref="AC814">IFERROR(INDEX(INDIRECT("'"&amp;VLOOKUP($C814,ModMap!$A$2:$B$21,2,FALSE)&amp;"'!AC:AC"),MATCH($K814,INDIRECT("'"&amp;VLOOKUP($C814,ModMap!$A$2:$B$21,2,FALSE)&amp;"'!$K:$K"),0)),"")</f>
        <v/>
      </c>
      <c r="AD814" s="45" t="s">
        <v>36</v>
      </c>
      <c r="AE814" s="54" t="str">
        <f t="array" ref="AE814">IFERROR(INDEX(INDIRECT("'"&amp;VLOOKUP($C814,ModMap!$A$2:$B$21,2,FALSE)&amp;"'!AE:AE"),MATCH($K814,INDIRECT("'"&amp;VLOOKUP($C814,ModMap!$A$2:$B$21,2,FALSE)&amp;"'!$K:$K"),0)),"")</f>
        <v>N/A</v>
      </c>
      <c r="AF814" s="54" t="str">
        <f t="array" ref="AF814">IFERROR(INDEX(INDIRECT("'"&amp;VLOOKUP($C814,ModMap!$A$2:$B$21,2,FALSE)&amp;"'!AF:AF"),MATCH($K814,INDIRECT("'"&amp;VLOOKUP($C814,ModMap!$A$2:$B$21,2,FALSE)&amp;"'!$K:$K"),0)),"")</f>
        <v/>
      </c>
      <c r="AG814" s="58" t="s">
        <v>33</v>
      </c>
      <c r="AH814" s="54" t="str">
        <f t="array" ref="AH814">IFERROR(INDEX(INDIRECT("'"&amp;VLOOKUP($C814,ModMap!$A$2:$B$21,2,FALSE)&amp;"'!AH:AH"),MATCH($K814,INDIRECT("'"&amp;VLOOKUP($C814,ModMap!$A$2:$B$21,2,FALSE)&amp;"'!$K:$K"),0)),"")</f>
        <v>Not Started</v>
      </c>
      <c r="AI814" s="54" t="str">
        <f t="array" ref="AI814">IFERROR(INDEX(INDIRECT("'"&amp;VLOOKUP($C814,ModMap!$A$2:$B$21,2,FALSE)&amp;"'!AI:AI"),MATCH($K814,INDIRECT("'"&amp;VLOOKUP($C814,ModMap!$A$2:$B$21,2,FALSE)&amp;"'!$K:$K"),0)),"")</f>
        <v>Unassigned</v>
      </c>
      <c r="AJ814" s="45" t="s">
        <v>36</v>
      </c>
      <c r="AK814" s="54" t="str">
        <f t="array" ref="AK814">IFERROR(INDEX(INDIRECT("'"&amp;VLOOKUP($C814,ModMap!$A$2:$B$21,2,FALSE)&amp;"'!AK:AK"),MATCH($K814,INDIRECT("'"&amp;VLOOKUP($C814,ModMap!$A$2:$B$21,2,FALSE)&amp;"'!$K:$K"),0)),"")</f>
        <v>N/A</v>
      </c>
      <c r="AL814" s="54" t="str">
        <f t="array" ref="AL814">IFERROR(INDEX(INDIRECT("'"&amp;VLOOKUP($C814,ModMap!$A$2:$B$21,2,FALSE)&amp;"'!AL:AL"),MATCH($K814,INDIRECT("'"&amp;VLOOKUP($C814,ModMap!$A$2:$B$21,2,FALSE)&amp;"'!$K:$K"),0)),"")</f>
        <v/>
      </c>
      <c r="AM814" s="54">
        <f t="shared" si="1"/>
        <v>2</v>
      </c>
      <c r="AN814" s="54" t="str">
        <f t="shared" si="2"/>
        <v>Not Started</v>
      </c>
      <c r="AO814" s="55" t="str">
        <f t="array" ref="AO814">IFERROR(INDEX(INDIRECT("'"&amp;VLOOKUP($C814,ModMap!$A$2:$B$21,2,FALSE)&amp;"'!AO:AO"),MATCH($K814,INDIRECT("'"&amp;VLOOKUP($C814,ModMap!$A$2:$B$21,2,FALSE)&amp;"'!$K:$K"),0)),"")</f>
        <v/>
      </c>
      <c r="AP814" s="53" t="str">
        <f t="array" ref="AP814">IFERROR(HYPERLINK("#'"&amp;VLOOKUP($C814,ModMap!$A$2:$B$21,2,FALSE)&amp;"'!V"&amp;MATCH($K814,INDIRECT("'"&amp;VLOOKUP($C814,ModMap!$A$2:$B$21,2,FALSE)&amp;"'!$K:$K"),0),"Edit on module sheet"),"")</f>
        <v>Edit on module sheet</v>
      </c>
    </row>
    <row r="815" ht="42.0" customHeight="1">
      <c r="A815" s="34">
        <v>813.0</v>
      </c>
      <c r="B815" s="34">
        <v>813.0</v>
      </c>
      <c r="C815" s="34" t="s">
        <v>133</v>
      </c>
      <c r="D815" s="35" t="s">
        <v>134</v>
      </c>
      <c r="E815" s="64" t="s">
        <v>69</v>
      </c>
      <c r="F815" s="85" t="s">
        <v>1900</v>
      </c>
      <c r="G815" s="35" t="s">
        <v>1901</v>
      </c>
      <c r="H815" s="34" t="s">
        <v>2583</v>
      </c>
      <c r="I815" s="34" t="s">
        <v>2584</v>
      </c>
      <c r="J815" s="35" t="s">
        <v>2585</v>
      </c>
      <c r="K815" s="34" t="s">
        <v>3989</v>
      </c>
      <c r="L815" s="35" t="s">
        <v>3990</v>
      </c>
      <c r="M815" s="58" t="s">
        <v>434</v>
      </c>
      <c r="N815" s="34" t="s">
        <v>1907</v>
      </c>
      <c r="O815" s="34" t="s">
        <v>1708</v>
      </c>
      <c r="P815" s="35" t="s">
        <v>2588</v>
      </c>
      <c r="Q815" s="35" t="s">
        <v>2589</v>
      </c>
      <c r="R815" s="34" t="s">
        <v>1910</v>
      </c>
      <c r="S815" s="34" t="s">
        <v>69</v>
      </c>
      <c r="T815" s="34" t="str">
        <f t="array" ref="T815">IFERROR(INDEX(INDIRECT("'"&amp;VLOOKUP($C815,ModMap!$A$2:$B$21,2,FALSE)&amp;"'!T:T"),MATCH($K815,INDIRECT("'"&amp;VLOOKUP($C815,ModMap!$A$2:$B$21,2,FALSE)&amp;"'!$K:$K"),0)),"")</f>
        <v>Unassigned</v>
      </c>
      <c r="U815" s="58" t="s">
        <v>33</v>
      </c>
      <c r="V815" s="34" t="str">
        <f t="array" ref="V815">IFERROR(INDEX(INDIRECT("'"&amp;VLOOKUP($C815,ModMap!$A$2:$B$21,2,FALSE)&amp;"'!V:V"),MATCH($K815,INDIRECT("'"&amp;VLOOKUP($C815,ModMap!$A$2:$B$21,2,FALSE)&amp;"'!$K:$K"),0)),"")</f>
        <v>Not Started</v>
      </c>
      <c r="W815" s="34" t="str">
        <f t="array" ref="W815">IFERROR(INDEX(INDIRECT("'"&amp;VLOOKUP($C815,ModMap!$A$2:$B$21,2,FALSE)&amp;"'!W:W"),MATCH($K815,INDIRECT("'"&amp;VLOOKUP($C815,ModMap!$A$2:$B$21,2,FALSE)&amp;"'!$K:$K"),0)),"")</f>
        <v>Unassigned</v>
      </c>
      <c r="X815" s="45" t="s">
        <v>36</v>
      </c>
      <c r="Y815" s="34" t="str">
        <f t="array" ref="Y815">IFERROR(INDEX(INDIRECT("'"&amp;VLOOKUP($C815,ModMap!$A$2:$B$21,2,FALSE)&amp;"'!Y:Y"),MATCH($K815,INDIRECT("'"&amp;VLOOKUP($C815,ModMap!$A$2:$B$21,2,FALSE)&amp;"'!$K:$K"),0)),"")</f>
        <v>N/A</v>
      </c>
      <c r="Z815" s="34" t="str">
        <f t="array" ref="Z815">IFERROR(INDEX(INDIRECT("'"&amp;VLOOKUP($C815,ModMap!$A$2:$B$21,2,FALSE)&amp;"'!Z:Z"),MATCH($K815,INDIRECT("'"&amp;VLOOKUP($C815,ModMap!$A$2:$B$21,2,FALSE)&amp;"'!$K:$K"),0)),"")</f>
        <v/>
      </c>
      <c r="AA815" s="45" t="s">
        <v>36</v>
      </c>
      <c r="AB815" s="34" t="str">
        <f t="array" ref="AB815">IFERROR(INDEX(INDIRECT("'"&amp;VLOOKUP($C815,ModMap!$A$2:$B$21,2,FALSE)&amp;"'!AB:AB"),MATCH($K815,INDIRECT("'"&amp;VLOOKUP($C815,ModMap!$A$2:$B$21,2,FALSE)&amp;"'!$K:$K"),0)),"")</f>
        <v>N/A</v>
      </c>
      <c r="AC815" s="34" t="str">
        <f t="array" ref="AC815">IFERROR(INDEX(INDIRECT("'"&amp;VLOOKUP($C815,ModMap!$A$2:$B$21,2,FALSE)&amp;"'!AC:AC"),MATCH($K815,INDIRECT("'"&amp;VLOOKUP($C815,ModMap!$A$2:$B$21,2,FALSE)&amp;"'!$K:$K"),0)),"")</f>
        <v/>
      </c>
      <c r="AD815" s="58" t="s">
        <v>33</v>
      </c>
      <c r="AE815" s="34" t="str">
        <f t="array" ref="AE815">IFERROR(INDEX(INDIRECT("'"&amp;VLOOKUP($C815,ModMap!$A$2:$B$21,2,FALSE)&amp;"'!AE:AE"),MATCH($K815,INDIRECT("'"&amp;VLOOKUP($C815,ModMap!$A$2:$B$21,2,FALSE)&amp;"'!$K:$K"),0)),"")</f>
        <v>Not Started</v>
      </c>
      <c r="AF815" s="34" t="str">
        <f t="array" ref="AF815">IFERROR(INDEX(INDIRECT("'"&amp;VLOOKUP($C815,ModMap!$A$2:$B$21,2,FALSE)&amp;"'!AF:AF"),MATCH($K815,INDIRECT("'"&amp;VLOOKUP($C815,ModMap!$A$2:$B$21,2,FALSE)&amp;"'!$K:$K"),0)),"")</f>
        <v>Unassigned</v>
      </c>
      <c r="AG815" s="58" t="s">
        <v>33</v>
      </c>
      <c r="AH815" s="34" t="str">
        <f t="array" ref="AH815">IFERROR(INDEX(INDIRECT("'"&amp;VLOOKUP($C815,ModMap!$A$2:$B$21,2,FALSE)&amp;"'!AH:AH"),MATCH($K815,INDIRECT("'"&amp;VLOOKUP($C815,ModMap!$A$2:$B$21,2,FALSE)&amp;"'!$K:$K"),0)),"")</f>
        <v>Not Started</v>
      </c>
      <c r="AI815" s="34" t="str">
        <f t="array" ref="AI815">IFERROR(INDEX(INDIRECT("'"&amp;VLOOKUP($C815,ModMap!$A$2:$B$21,2,FALSE)&amp;"'!AI:AI"),MATCH($K815,INDIRECT("'"&amp;VLOOKUP($C815,ModMap!$A$2:$B$21,2,FALSE)&amp;"'!$K:$K"),0)),"")</f>
        <v>Unassigned</v>
      </c>
      <c r="AJ815" s="45" t="s">
        <v>36</v>
      </c>
      <c r="AK815" s="34" t="str">
        <f t="array" ref="AK815">IFERROR(INDEX(INDIRECT("'"&amp;VLOOKUP($C815,ModMap!$A$2:$B$21,2,FALSE)&amp;"'!AK:AK"),MATCH($K815,INDIRECT("'"&amp;VLOOKUP($C815,ModMap!$A$2:$B$21,2,FALSE)&amp;"'!$K:$K"),0)),"")</f>
        <v>N/A</v>
      </c>
      <c r="AL815" s="34" t="str">
        <f t="array" ref="AL815">IFERROR(INDEX(INDIRECT("'"&amp;VLOOKUP($C815,ModMap!$A$2:$B$21,2,FALSE)&amp;"'!AL:AL"),MATCH($K815,INDIRECT("'"&amp;VLOOKUP($C815,ModMap!$A$2:$B$21,2,FALSE)&amp;"'!$K:$K"),0)),"")</f>
        <v/>
      </c>
      <c r="AM815" s="34">
        <f t="shared" si="1"/>
        <v>3</v>
      </c>
      <c r="AN815" s="34" t="str">
        <f t="shared" si="2"/>
        <v>Not Started</v>
      </c>
      <c r="AO815" s="35" t="str">
        <f t="array" ref="AO815">IFERROR(INDEX(INDIRECT("'"&amp;VLOOKUP($C815,ModMap!$A$2:$B$21,2,FALSE)&amp;"'!AO:AO"),MATCH($K815,INDIRECT("'"&amp;VLOOKUP($C815,ModMap!$A$2:$B$21,2,FALSE)&amp;"'!$K:$K"),0)),"")</f>
        <v/>
      </c>
      <c r="AP815" s="53" t="str">
        <f t="array" ref="AP815">IFERROR(HYPERLINK("#'"&amp;VLOOKUP($C815,ModMap!$A$2:$B$21,2,FALSE)&amp;"'!V"&amp;MATCH($K815,INDIRECT("'"&amp;VLOOKUP($C815,ModMap!$A$2:$B$21,2,FALSE)&amp;"'!$K:$K"),0),"Edit on module sheet"),"")</f>
        <v>Edit on module sheet</v>
      </c>
    </row>
    <row r="816" ht="42.0" customHeight="1">
      <c r="A816" s="54">
        <v>814.0</v>
      </c>
      <c r="B816" s="54">
        <v>814.0</v>
      </c>
      <c r="C816" s="54" t="s">
        <v>133</v>
      </c>
      <c r="D816" s="55" t="s">
        <v>134</v>
      </c>
      <c r="E816" s="67" t="s">
        <v>62</v>
      </c>
      <c r="F816" s="85" t="s">
        <v>1900</v>
      </c>
      <c r="G816" s="55" t="s">
        <v>1901</v>
      </c>
      <c r="H816" s="54" t="s">
        <v>2619</v>
      </c>
      <c r="I816" s="54" t="s">
        <v>2620</v>
      </c>
      <c r="J816" s="55" t="s">
        <v>2621</v>
      </c>
      <c r="K816" s="54" t="s">
        <v>2622</v>
      </c>
      <c r="L816" s="55" t="s">
        <v>2623</v>
      </c>
      <c r="M816" s="62" t="s">
        <v>200</v>
      </c>
      <c r="N816" s="54" t="s">
        <v>1907</v>
      </c>
      <c r="O816" s="54" t="s">
        <v>1708</v>
      </c>
      <c r="P816" s="55" t="s">
        <v>2624</v>
      </c>
      <c r="Q816" s="55" t="s">
        <v>2625</v>
      </c>
      <c r="R816" s="54" t="s">
        <v>1910</v>
      </c>
      <c r="S816" s="54" t="s">
        <v>1911</v>
      </c>
      <c r="T816" s="54" t="str">
        <f t="array" ref="T816">IFERROR(INDEX(INDIRECT("'"&amp;VLOOKUP($C816,ModMap!$A$2:$B$21,2,FALSE)&amp;"'!T:T"),MATCH($K816,INDIRECT("'"&amp;VLOOKUP($C816,ModMap!$A$2:$B$21,2,FALSE)&amp;"'!$K:$K"),0)),"")</f>
        <v>Unassigned</v>
      </c>
      <c r="U816" s="58" t="s">
        <v>33</v>
      </c>
      <c r="V816" s="54" t="str">
        <f t="array" ref="V816">IFERROR(INDEX(INDIRECT("'"&amp;VLOOKUP($C816,ModMap!$A$2:$B$21,2,FALSE)&amp;"'!V:V"),MATCH($K816,INDIRECT("'"&amp;VLOOKUP($C816,ModMap!$A$2:$B$21,2,FALSE)&amp;"'!$K:$K"),0)),"")</f>
        <v>Not Started</v>
      </c>
      <c r="W816" s="54" t="str">
        <f t="array" ref="W816">IFERROR(INDEX(INDIRECT("'"&amp;VLOOKUP($C816,ModMap!$A$2:$B$21,2,FALSE)&amp;"'!W:W"),MATCH($K816,INDIRECT("'"&amp;VLOOKUP($C816,ModMap!$A$2:$B$21,2,FALSE)&amp;"'!$K:$K"),0)),"")</f>
        <v>Unassigned</v>
      </c>
      <c r="X816" s="45" t="s">
        <v>36</v>
      </c>
      <c r="Y816" s="54" t="str">
        <f t="array" ref="Y816">IFERROR(INDEX(INDIRECT("'"&amp;VLOOKUP($C816,ModMap!$A$2:$B$21,2,FALSE)&amp;"'!Y:Y"),MATCH($K816,INDIRECT("'"&amp;VLOOKUP($C816,ModMap!$A$2:$B$21,2,FALSE)&amp;"'!$K:$K"),0)),"")</f>
        <v>N/A</v>
      </c>
      <c r="Z816" s="54" t="str">
        <f t="array" ref="Z816">IFERROR(INDEX(INDIRECT("'"&amp;VLOOKUP($C816,ModMap!$A$2:$B$21,2,FALSE)&amp;"'!Z:Z"),MATCH($K816,INDIRECT("'"&amp;VLOOKUP($C816,ModMap!$A$2:$B$21,2,FALSE)&amp;"'!$K:$K"),0)),"")</f>
        <v/>
      </c>
      <c r="AA816" s="45" t="s">
        <v>36</v>
      </c>
      <c r="AB816" s="54" t="str">
        <f t="array" ref="AB816">IFERROR(INDEX(INDIRECT("'"&amp;VLOOKUP($C816,ModMap!$A$2:$B$21,2,FALSE)&amp;"'!AB:AB"),MATCH($K816,INDIRECT("'"&amp;VLOOKUP($C816,ModMap!$A$2:$B$21,2,FALSE)&amp;"'!$K:$K"),0)),"")</f>
        <v>N/A</v>
      </c>
      <c r="AC816" s="54" t="str">
        <f t="array" ref="AC816">IFERROR(INDEX(INDIRECT("'"&amp;VLOOKUP($C816,ModMap!$A$2:$B$21,2,FALSE)&amp;"'!AC:AC"),MATCH($K816,INDIRECT("'"&amp;VLOOKUP($C816,ModMap!$A$2:$B$21,2,FALSE)&amp;"'!$K:$K"),0)),"")</f>
        <v/>
      </c>
      <c r="AD816" s="45" t="s">
        <v>36</v>
      </c>
      <c r="AE816" s="54" t="str">
        <f t="array" ref="AE816">IFERROR(INDEX(INDIRECT("'"&amp;VLOOKUP($C816,ModMap!$A$2:$B$21,2,FALSE)&amp;"'!AE:AE"),MATCH($K816,INDIRECT("'"&amp;VLOOKUP($C816,ModMap!$A$2:$B$21,2,FALSE)&amp;"'!$K:$K"),0)),"")</f>
        <v>N/A</v>
      </c>
      <c r="AF816" s="54" t="str">
        <f t="array" ref="AF816">IFERROR(INDEX(INDIRECT("'"&amp;VLOOKUP($C816,ModMap!$A$2:$B$21,2,FALSE)&amp;"'!AF:AF"),MATCH($K816,INDIRECT("'"&amp;VLOOKUP($C816,ModMap!$A$2:$B$21,2,FALSE)&amp;"'!$K:$K"),0)),"")</f>
        <v/>
      </c>
      <c r="AG816" s="58" t="s">
        <v>33</v>
      </c>
      <c r="AH816" s="54" t="str">
        <f t="array" ref="AH816">IFERROR(INDEX(INDIRECT("'"&amp;VLOOKUP($C816,ModMap!$A$2:$B$21,2,FALSE)&amp;"'!AH:AH"),MATCH($K816,INDIRECT("'"&amp;VLOOKUP($C816,ModMap!$A$2:$B$21,2,FALSE)&amp;"'!$K:$K"),0)),"")</f>
        <v>Not Started</v>
      </c>
      <c r="AI816" s="54" t="str">
        <f t="array" ref="AI816">IFERROR(INDEX(INDIRECT("'"&amp;VLOOKUP($C816,ModMap!$A$2:$B$21,2,FALSE)&amp;"'!AI:AI"),MATCH($K816,INDIRECT("'"&amp;VLOOKUP($C816,ModMap!$A$2:$B$21,2,FALSE)&amp;"'!$K:$K"),0)),"")</f>
        <v>Unassigned</v>
      </c>
      <c r="AJ816" s="45" t="s">
        <v>36</v>
      </c>
      <c r="AK816" s="54" t="str">
        <f t="array" ref="AK816">IFERROR(INDEX(INDIRECT("'"&amp;VLOOKUP($C816,ModMap!$A$2:$B$21,2,FALSE)&amp;"'!AK:AK"),MATCH($K816,INDIRECT("'"&amp;VLOOKUP($C816,ModMap!$A$2:$B$21,2,FALSE)&amp;"'!$K:$K"),0)),"")</f>
        <v>N/A</v>
      </c>
      <c r="AL816" s="54" t="str">
        <f t="array" ref="AL816">IFERROR(INDEX(INDIRECT("'"&amp;VLOOKUP($C816,ModMap!$A$2:$B$21,2,FALSE)&amp;"'!AL:AL"),MATCH($K816,INDIRECT("'"&amp;VLOOKUP($C816,ModMap!$A$2:$B$21,2,FALSE)&amp;"'!$K:$K"),0)),"")</f>
        <v/>
      </c>
      <c r="AM816" s="54">
        <f t="shared" si="1"/>
        <v>2</v>
      </c>
      <c r="AN816" s="54" t="str">
        <f t="shared" si="2"/>
        <v>Not Started</v>
      </c>
      <c r="AO816" s="55" t="str">
        <f t="array" ref="AO816">IFERROR(INDEX(INDIRECT("'"&amp;VLOOKUP($C816,ModMap!$A$2:$B$21,2,FALSE)&amp;"'!AO:AO"),MATCH($K816,INDIRECT("'"&amp;VLOOKUP($C816,ModMap!$A$2:$B$21,2,FALSE)&amp;"'!$K:$K"),0)),"")</f>
        <v/>
      </c>
      <c r="AP816" s="53" t="str">
        <f t="array" ref="AP816">IFERROR(HYPERLINK("#'"&amp;VLOOKUP($C816,ModMap!$A$2:$B$21,2,FALSE)&amp;"'!V"&amp;MATCH($K816,INDIRECT("'"&amp;VLOOKUP($C816,ModMap!$A$2:$B$21,2,FALSE)&amp;"'!$K:$K"),0),"Edit on module sheet"),"")</f>
        <v>Edit on module sheet</v>
      </c>
    </row>
    <row r="817" ht="42.0" customHeight="1">
      <c r="A817" s="34">
        <v>815.0</v>
      </c>
      <c r="B817" s="34">
        <v>815.0</v>
      </c>
      <c r="C817" s="34" t="s">
        <v>133</v>
      </c>
      <c r="D817" s="35" t="s">
        <v>134</v>
      </c>
      <c r="E817" s="67" t="s">
        <v>62</v>
      </c>
      <c r="F817" s="85" t="s">
        <v>1900</v>
      </c>
      <c r="G817" s="35" t="s">
        <v>1901</v>
      </c>
      <c r="H817" s="34" t="s">
        <v>2619</v>
      </c>
      <c r="I817" s="34" t="s">
        <v>2620</v>
      </c>
      <c r="J817" s="35" t="s">
        <v>2621</v>
      </c>
      <c r="K817" s="34" t="s">
        <v>2633</v>
      </c>
      <c r="L817" s="35" t="s">
        <v>2634</v>
      </c>
      <c r="M817" s="62" t="s">
        <v>200</v>
      </c>
      <c r="N817" s="34" t="s">
        <v>1907</v>
      </c>
      <c r="O817" s="34" t="s">
        <v>1708</v>
      </c>
      <c r="P817" s="35" t="s">
        <v>2624</v>
      </c>
      <c r="Q817" s="35" t="s">
        <v>2625</v>
      </c>
      <c r="R817" s="34" t="s">
        <v>1910</v>
      </c>
      <c r="S817" s="34" t="s">
        <v>1920</v>
      </c>
      <c r="T817" s="34" t="str">
        <f t="array" ref="T817">IFERROR(INDEX(INDIRECT("'"&amp;VLOOKUP($C817,ModMap!$A$2:$B$21,2,FALSE)&amp;"'!T:T"),MATCH($K817,INDIRECT("'"&amp;VLOOKUP($C817,ModMap!$A$2:$B$21,2,FALSE)&amp;"'!$K:$K"),0)),"")</f>
        <v>Unassigned</v>
      </c>
      <c r="U817" s="58" t="s">
        <v>33</v>
      </c>
      <c r="V817" s="34" t="str">
        <f t="array" ref="V817">IFERROR(INDEX(INDIRECT("'"&amp;VLOOKUP($C817,ModMap!$A$2:$B$21,2,FALSE)&amp;"'!V:V"),MATCH($K817,INDIRECT("'"&amp;VLOOKUP($C817,ModMap!$A$2:$B$21,2,FALSE)&amp;"'!$K:$K"),0)),"")</f>
        <v>Not Started</v>
      </c>
      <c r="W817" s="34" t="str">
        <f t="array" ref="W817">IFERROR(INDEX(INDIRECT("'"&amp;VLOOKUP($C817,ModMap!$A$2:$B$21,2,FALSE)&amp;"'!W:W"),MATCH($K817,INDIRECT("'"&amp;VLOOKUP($C817,ModMap!$A$2:$B$21,2,FALSE)&amp;"'!$K:$K"),0)),"")</f>
        <v>Unassigned</v>
      </c>
      <c r="X817" s="45" t="s">
        <v>36</v>
      </c>
      <c r="Y817" s="34" t="str">
        <f t="array" ref="Y817">IFERROR(INDEX(INDIRECT("'"&amp;VLOOKUP($C817,ModMap!$A$2:$B$21,2,FALSE)&amp;"'!Y:Y"),MATCH($K817,INDIRECT("'"&amp;VLOOKUP($C817,ModMap!$A$2:$B$21,2,FALSE)&amp;"'!$K:$K"),0)),"")</f>
        <v>N/A</v>
      </c>
      <c r="Z817" s="34" t="str">
        <f t="array" ref="Z817">IFERROR(INDEX(INDIRECT("'"&amp;VLOOKUP($C817,ModMap!$A$2:$B$21,2,FALSE)&amp;"'!Z:Z"),MATCH($K817,INDIRECT("'"&amp;VLOOKUP($C817,ModMap!$A$2:$B$21,2,FALSE)&amp;"'!$K:$K"),0)),"")</f>
        <v/>
      </c>
      <c r="AA817" s="45" t="s">
        <v>36</v>
      </c>
      <c r="AB817" s="34" t="str">
        <f t="array" ref="AB817">IFERROR(INDEX(INDIRECT("'"&amp;VLOOKUP($C817,ModMap!$A$2:$B$21,2,FALSE)&amp;"'!AB:AB"),MATCH($K817,INDIRECT("'"&amp;VLOOKUP($C817,ModMap!$A$2:$B$21,2,FALSE)&amp;"'!$K:$K"),0)),"")</f>
        <v>N/A</v>
      </c>
      <c r="AC817" s="34" t="str">
        <f t="array" ref="AC817">IFERROR(INDEX(INDIRECT("'"&amp;VLOOKUP($C817,ModMap!$A$2:$B$21,2,FALSE)&amp;"'!AC:AC"),MATCH($K817,INDIRECT("'"&amp;VLOOKUP($C817,ModMap!$A$2:$B$21,2,FALSE)&amp;"'!$K:$K"),0)),"")</f>
        <v/>
      </c>
      <c r="AD817" s="58" t="s">
        <v>33</v>
      </c>
      <c r="AE817" s="34" t="str">
        <f t="array" ref="AE817">IFERROR(INDEX(INDIRECT("'"&amp;VLOOKUP($C817,ModMap!$A$2:$B$21,2,FALSE)&amp;"'!AE:AE"),MATCH($K817,INDIRECT("'"&amp;VLOOKUP($C817,ModMap!$A$2:$B$21,2,FALSE)&amp;"'!$K:$K"),0)),"")</f>
        <v>Not Started</v>
      </c>
      <c r="AF817" s="34" t="str">
        <f t="array" ref="AF817">IFERROR(INDEX(INDIRECT("'"&amp;VLOOKUP($C817,ModMap!$A$2:$B$21,2,FALSE)&amp;"'!AF:AF"),MATCH($K817,INDIRECT("'"&amp;VLOOKUP($C817,ModMap!$A$2:$B$21,2,FALSE)&amp;"'!$K:$K"),0)),"")</f>
        <v>Unassigned</v>
      </c>
      <c r="AG817" s="58" t="s">
        <v>33</v>
      </c>
      <c r="AH817" s="34" t="str">
        <f t="array" ref="AH817">IFERROR(INDEX(INDIRECT("'"&amp;VLOOKUP($C817,ModMap!$A$2:$B$21,2,FALSE)&amp;"'!AH:AH"),MATCH($K817,INDIRECT("'"&amp;VLOOKUP($C817,ModMap!$A$2:$B$21,2,FALSE)&amp;"'!$K:$K"),0)),"")</f>
        <v>Not Started</v>
      </c>
      <c r="AI817" s="34" t="str">
        <f t="array" ref="AI817">IFERROR(INDEX(INDIRECT("'"&amp;VLOOKUP($C817,ModMap!$A$2:$B$21,2,FALSE)&amp;"'!AI:AI"),MATCH($K817,INDIRECT("'"&amp;VLOOKUP($C817,ModMap!$A$2:$B$21,2,FALSE)&amp;"'!$K:$K"),0)),"")</f>
        <v>Unassigned</v>
      </c>
      <c r="AJ817" s="45" t="s">
        <v>36</v>
      </c>
      <c r="AK817" s="34" t="str">
        <f t="array" ref="AK817">IFERROR(INDEX(INDIRECT("'"&amp;VLOOKUP($C817,ModMap!$A$2:$B$21,2,FALSE)&amp;"'!AK:AK"),MATCH($K817,INDIRECT("'"&amp;VLOOKUP($C817,ModMap!$A$2:$B$21,2,FALSE)&amp;"'!$K:$K"),0)),"")</f>
        <v>N/A</v>
      </c>
      <c r="AL817" s="34" t="str">
        <f t="array" ref="AL817">IFERROR(INDEX(INDIRECT("'"&amp;VLOOKUP($C817,ModMap!$A$2:$B$21,2,FALSE)&amp;"'!AL:AL"),MATCH($K817,INDIRECT("'"&amp;VLOOKUP($C817,ModMap!$A$2:$B$21,2,FALSE)&amp;"'!$K:$K"),0)),"")</f>
        <v/>
      </c>
      <c r="AM817" s="34">
        <f t="shared" si="1"/>
        <v>3</v>
      </c>
      <c r="AN817" s="34" t="str">
        <f t="shared" si="2"/>
        <v>Not Started</v>
      </c>
      <c r="AO817" s="35" t="str">
        <f t="array" ref="AO817">IFERROR(INDEX(INDIRECT("'"&amp;VLOOKUP($C817,ModMap!$A$2:$B$21,2,FALSE)&amp;"'!AO:AO"),MATCH($K817,INDIRECT("'"&amp;VLOOKUP($C817,ModMap!$A$2:$B$21,2,FALSE)&amp;"'!$K:$K"),0)),"")</f>
        <v/>
      </c>
      <c r="AP817" s="53" t="str">
        <f t="array" ref="AP817">IFERROR(HYPERLINK("#'"&amp;VLOOKUP($C817,ModMap!$A$2:$B$21,2,FALSE)&amp;"'!V"&amp;MATCH($K817,INDIRECT("'"&amp;VLOOKUP($C817,ModMap!$A$2:$B$21,2,FALSE)&amp;"'!$K:$K"),0),"Edit on module sheet"),"")</f>
        <v>Edit on module sheet</v>
      </c>
    </row>
    <row r="818" ht="42.0" customHeight="1">
      <c r="A818" s="54">
        <v>816.0</v>
      </c>
      <c r="B818" s="54">
        <v>816.0</v>
      </c>
      <c r="C818" s="54" t="s">
        <v>133</v>
      </c>
      <c r="D818" s="55" t="s">
        <v>134</v>
      </c>
      <c r="E818" s="67" t="s">
        <v>62</v>
      </c>
      <c r="F818" s="85" t="s">
        <v>1900</v>
      </c>
      <c r="G818" s="55" t="s">
        <v>1901</v>
      </c>
      <c r="H818" s="54" t="s">
        <v>2619</v>
      </c>
      <c r="I818" s="54" t="s">
        <v>2620</v>
      </c>
      <c r="J818" s="55" t="s">
        <v>2621</v>
      </c>
      <c r="K818" s="54" t="s">
        <v>2645</v>
      </c>
      <c r="L818" s="55" t="s">
        <v>1925</v>
      </c>
      <c r="M818" s="62" t="s">
        <v>200</v>
      </c>
      <c r="N818" s="54" t="s">
        <v>1907</v>
      </c>
      <c r="O818" s="54" t="s">
        <v>1708</v>
      </c>
      <c r="P818" s="55" t="s">
        <v>2624</v>
      </c>
      <c r="Q818" s="55" t="s">
        <v>2625</v>
      </c>
      <c r="R818" s="54" t="s">
        <v>1910</v>
      </c>
      <c r="S818" s="54" t="s">
        <v>1928</v>
      </c>
      <c r="T818" s="54" t="str">
        <f t="array" ref="T818">IFERROR(INDEX(INDIRECT("'"&amp;VLOOKUP($C818,ModMap!$A$2:$B$21,2,FALSE)&amp;"'!T:T"),MATCH($K818,INDIRECT("'"&amp;VLOOKUP($C818,ModMap!$A$2:$B$21,2,FALSE)&amp;"'!$K:$K"),0)),"")</f>
        <v>Unassigned</v>
      </c>
      <c r="U818" s="58" t="s">
        <v>33</v>
      </c>
      <c r="V818" s="54" t="str">
        <f t="array" ref="V818">IFERROR(INDEX(INDIRECT("'"&amp;VLOOKUP($C818,ModMap!$A$2:$B$21,2,FALSE)&amp;"'!V:V"),MATCH($K818,INDIRECT("'"&amp;VLOOKUP($C818,ModMap!$A$2:$B$21,2,FALSE)&amp;"'!$K:$K"),0)),"")</f>
        <v>Not Started</v>
      </c>
      <c r="W818" s="54" t="str">
        <f t="array" ref="W818">IFERROR(INDEX(INDIRECT("'"&amp;VLOOKUP($C818,ModMap!$A$2:$B$21,2,FALSE)&amp;"'!W:W"),MATCH($K818,INDIRECT("'"&amp;VLOOKUP($C818,ModMap!$A$2:$B$21,2,FALSE)&amp;"'!$K:$K"),0)),"")</f>
        <v>Unassigned</v>
      </c>
      <c r="X818" s="45" t="s">
        <v>36</v>
      </c>
      <c r="Y818" s="54" t="str">
        <f t="array" ref="Y818">IFERROR(INDEX(INDIRECT("'"&amp;VLOOKUP($C818,ModMap!$A$2:$B$21,2,FALSE)&amp;"'!Y:Y"),MATCH($K818,INDIRECT("'"&amp;VLOOKUP($C818,ModMap!$A$2:$B$21,2,FALSE)&amp;"'!$K:$K"),0)),"")</f>
        <v>N/A</v>
      </c>
      <c r="Z818" s="54" t="str">
        <f t="array" ref="Z818">IFERROR(INDEX(INDIRECT("'"&amp;VLOOKUP($C818,ModMap!$A$2:$B$21,2,FALSE)&amp;"'!Z:Z"),MATCH($K818,INDIRECT("'"&amp;VLOOKUP($C818,ModMap!$A$2:$B$21,2,FALSE)&amp;"'!$K:$K"),0)),"")</f>
        <v/>
      </c>
      <c r="AA818" s="45" t="s">
        <v>36</v>
      </c>
      <c r="AB818" s="54" t="str">
        <f t="array" ref="AB818">IFERROR(INDEX(INDIRECT("'"&amp;VLOOKUP($C818,ModMap!$A$2:$B$21,2,FALSE)&amp;"'!AB:AB"),MATCH($K818,INDIRECT("'"&amp;VLOOKUP($C818,ModMap!$A$2:$B$21,2,FALSE)&amp;"'!$K:$K"),0)),"")</f>
        <v>N/A</v>
      </c>
      <c r="AC818" s="54" t="str">
        <f t="array" ref="AC818">IFERROR(INDEX(INDIRECT("'"&amp;VLOOKUP($C818,ModMap!$A$2:$B$21,2,FALSE)&amp;"'!AC:AC"),MATCH($K818,INDIRECT("'"&amp;VLOOKUP($C818,ModMap!$A$2:$B$21,2,FALSE)&amp;"'!$K:$K"),0)),"")</f>
        <v/>
      </c>
      <c r="AD818" s="45" t="s">
        <v>36</v>
      </c>
      <c r="AE818" s="54" t="str">
        <f t="array" ref="AE818">IFERROR(INDEX(INDIRECT("'"&amp;VLOOKUP($C818,ModMap!$A$2:$B$21,2,FALSE)&amp;"'!AE:AE"),MATCH($K818,INDIRECT("'"&amp;VLOOKUP($C818,ModMap!$A$2:$B$21,2,FALSE)&amp;"'!$K:$K"),0)),"")</f>
        <v>N/A</v>
      </c>
      <c r="AF818" s="54" t="str">
        <f t="array" ref="AF818">IFERROR(INDEX(INDIRECT("'"&amp;VLOOKUP($C818,ModMap!$A$2:$B$21,2,FALSE)&amp;"'!AF:AF"),MATCH($K818,INDIRECT("'"&amp;VLOOKUP($C818,ModMap!$A$2:$B$21,2,FALSE)&amp;"'!$K:$K"),0)),"")</f>
        <v/>
      </c>
      <c r="AG818" s="58" t="s">
        <v>33</v>
      </c>
      <c r="AH818" s="54" t="str">
        <f t="array" ref="AH818">IFERROR(INDEX(INDIRECT("'"&amp;VLOOKUP($C818,ModMap!$A$2:$B$21,2,FALSE)&amp;"'!AH:AH"),MATCH($K818,INDIRECT("'"&amp;VLOOKUP($C818,ModMap!$A$2:$B$21,2,FALSE)&amp;"'!$K:$K"),0)),"")</f>
        <v>Not Started</v>
      </c>
      <c r="AI818" s="54" t="str">
        <f t="array" ref="AI818">IFERROR(INDEX(INDIRECT("'"&amp;VLOOKUP($C818,ModMap!$A$2:$B$21,2,FALSE)&amp;"'!AI:AI"),MATCH($K818,INDIRECT("'"&amp;VLOOKUP($C818,ModMap!$A$2:$B$21,2,FALSE)&amp;"'!$K:$K"),0)),"")</f>
        <v>Unassigned</v>
      </c>
      <c r="AJ818" s="45" t="s">
        <v>36</v>
      </c>
      <c r="AK818" s="54" t="str">
        <f t="array" ref="AK818">IFERROR(INDEX(INDIRECT("'"&amp;VLOOKUP($C818,ModMap!$A$2:$B$21,2,FALSE)&amp;"'!AK:AK"),MATCH($K818,INDIRECT("'"&amp;VLOOKUP($C818,ModMap!$A$2:$B$21,2,FALSE)&amp;"'!$K:$K"),0)),"")</f>
        <v>N/A</v>
      </c>
      <c r="AL818" s="54" t="str">
        <f t="array" ref="AL818">IFERROR(INDEX(INDIRECT("'"&amp;VLOOKUP($C818,ModMap!$A$2:$B$21,2,FALSE)&amp;"'!AL:AL"),MATCH($K818,INDIRECT("'"&amp;VLOOKUP($C818,ModMap!$A$2:$B$21,2,FALSE)&amp;"'!$K:$K"),0)),"")</f>
        <v/>
      </c>
      <c r="AM818" s="54">
        <f t="shared" si="1"/>
        <v>2</v>
      </c>
      <c r="AN818" s="54" t="str">
        <f t="shared" si="2"/>
        <v>Not Started</v>
      </c>
      <c r="AO818" s="55" t="str">
        <f t="array" ref="AO818">IFERROR(INDEX(INDIRECT("'"&amp;VLOOKUP($C818,ModMap!$A$2:$B$21,2,FALSE)&amp;"'!AO:AO"),MATCH($K818,INDIRECT("'"&amp;VLOOKUP($C818,ModMap!$A$2:$B$21,2,FALSE)&amp;"'!$K:$K"),0)),"")</f>
        <v/>
      </c>
      <c r="AP818" s="53" t="str">
        <f t="array" ref="AP818">IFERROR(HYPERLINK("#'"&amp;VLOOKUP($C818,ModMap!$A$2:$B$21,2,FALSE)&amp;"'!V"&amp;MATCH($K818,INDIRECT("'"&amp;VLOOKUP($C818,ModMap!$A$2:$B$21,2,FALSE)&amp;"'!$K:$K"),0),"Edit on module sheet"),"")</f>
        <v>Edit on module sheet</v>
      </c>
    </row>
    <row r="819" ht="42.0" customHeight="1">
      <c r="A819" s="34">
        <v>817.0</v>
      </c>
      <c r="B819" s="34">
        <v>817.0</v>
      </c>
      <c r="C819" s="34" t="s">
        <v>133</v>
      </c>
      <c r="D819" s="35" t="s">
        <v>134</v>
      </c>
      <c r="E819" s="64" t="s">
        <v>69</v>
      </c>
      <c r="F819" s="85" t="s">
        <v>1900</v>
      </c>
      <c r="G819" s="35" t="s">
        <v>1901</v>
      </c>
      <c r="H819" s="34" t="s">
        <v>2619</v>
      </c>
      <c r="I819" s="34" t="s">
        <v>2620</v>
      </c>
      <c r="J819" s="35" t="s">
        <v>2621</v>
      </c>
      <c r="K819" s="34" t="s">
        <v>3991</v>
      </c>
      <c r="L819" s="35" t="s">
        <v>3992</v>
      </c>
      <c r="M819" s="58" t="s">
        <v>434</v>
      </c>
      <c r="N819" s="34" t="s">
        <v>1907</v>
      </c>
      <c r="O819" s="34" t="s">
        <v>1708</v>
      </c>
      <c r="P819" s="35" t="s">
        <v>2624</v>
      </c>
      <c r="Q819" s="35" t="s">
        <v>2625</v>
      </c>
      <c r="R819" s="34" t="s">
        <v>1910</v>
      </c>
      <c r="S819" s="34" t="s">
        <v>69</v>
      </c>
      <c r="T819" s="34" t="str">
        <f t="array" ref="T819">IFERROR(INDEX(INDIRECT("'"&amp;VLOOKUP($C819,ModMap!$A$2:$B$21,2,FALSE)&amp;"'!T:T"),MATCH($K819,INDIRECT("'"&amp;VLOOKUP($C819,ModMap!$A$2:$B$21,2,FALSE)&amp;"'!$K:$K"),0)),"")</f>
        <v>Unassigned</v>
      </c>
      <c r="U819" s="58" t="s">
        <v>33</v>
      </c>
      <c r="V819" s="34" t="str">
        <f t="array" ref="V819">IFERROR(INDEX(INDIRECT("'"&amp;VLOOKUP($C819,ModMap!$A$2:$B$21,2,FALSE)&amp;"'!V:V"),MATCH($K819,INDIRECT("'"&amp;VLOOKUP($C819,ModMap!$A$2:$B$21,2,FALSE)&amp;"'!$K:$K"),0)),"")</f>
        <v>Not Started</v>
      </c>
      <c r="W819" s="34" t="str">
        <f t="array" ref="W819">IFERROR(INDEX(INDIRECT("'"&amp;VLOOKUP($C819,ModMap!$A$2:$B$21,2,FALSE)&amp;"'!W:W"),MATCH($K819,INDIRECT("'"&amp;VLOOKUP($C819,ModMap!$A$2:$B$21,2,FALSE)&amp;"'!$K:$K"),0)),"")</f>
        <v>Unassigned</v>
      </c>
      <c r="X819" s="45" t="s">
        <v>36</v>
      </c>
      <c r="Y819" s="34" t="str">
        <f t="array" ref="Y819">IFERROR(INDEX(INDIRECT("'"&amp;VLOOKUP($C819,ModMap!$A$2:$B$21,2,FALSE)&amp;"'!Y:Y"),MATCH($K819,INDIRECT("'"&amp;VLOOKUP($C819,ModMap!$A$2:$B$21,2,FALSE)&amp;"'!$K:$K"),0)),"")</f>
        <v>N/A</v>
      </c>
      <c r="Z819" s="34" t="str">
        <f t="array" ref="Z819">IFERROR(INDEX(INDIRECT("'"&amp;VLOOKUP($C819,ModMap!$A$2:$B$21,2,FALSE)&amp;"'!Z:Z"),MATCH($K819,INDIRECT("'"&amp;VLOOKUP($C819,ModMap!$A$2:$B$21,2,FALSE)&amp;"'!$K:$K"),0)),"")</f>
        <v/>
      </c>
      <c r="AA819" s="45" t="s">
        <v>36</v>
      </c>
      <c r="AB819" s="34" t="str">
        <f t="array" ref="AB819">IFERROR(INDEX(INDIRECT("'"&amp;VLOOKUP($C819,ModMap!$A$2:$B$21,2,FALSE)&amp;"'!AB:AB"),MATCH($K819,INDIRECT("'"&amp;VLOOKUP($C819,ModMap!$A$2:$B$21,2,FALSE)&amp;"'!$K:$K"),0)),"")</f>
        <v>N/A</v>
      </c>
      <c r="AC819" s="34" t="str">
        <f t="array" ref="AC819">IFERROR(INDEX(INDIRECT("'"&amp;VLOOKUP($C819,ModMap!$A$2:$B$21,2,FALSE)&amp;"'!AC:AC"),MATCH($K819,INDIRECT("'"&amp;VLOOKUP($C819,ModMap!$A$2:$B$21,2,FALSE)&amp;"'!$K:$K"),0)),"")</f>
        <v/>
      </c>
      <c r="AD819" s="58" t="s">
        <v>33</v>
      </c>
      <c r="AE819" s="34" t="str">
        <f t="array" ref="AE819">IFERROR(INDEX(INDIRECT("'"&amp;VLOOKUP($C819,ModMap!$A$2:$B$21,2,FALSE)&amp;"'!AE:AE"),MATCH($K819,INDIRECT("'"&amp;VLOOKUP($C819,ModMap!$A$2:$B$21,2,FALSE)&amp;"'!$K:$K"),0)),"")</f>
        <v>Not Started</v>
      </c>
      <c r="AF819" s="34" t="str">
        <f t="array" ref="AF819">IFERROR(INDEX(INDIRECT("'"&amp;VLOOKUP($C819,ModMap!$A$2:$B$21,2,FALSE)&amp;"'!AF:AF"),MATCH($K819,INDIRECT("'"&amp;VLOOKUP($C819,ModMap!$A$2:$B$21,2,FALSE)&amp;"'!$K:$K"),0)),"")</f>
        <v>Unassigned</v>
      </c>
      <c r="AG819" s="58" t="s">
        <v>33</v>
      </c>
      <c r="AH819" s="34" t="str">
        <f t="array" ref="AH819">IFERROR(INDEX(INDIRECT("'"&amp;VLOOKUP($C819,ModMap!$A$2:$B$21,2,FALSE)&amp;"'!AH:AH"),MATCH($K819,INDIRECT("'"&amp;VLOOKUP($C819,ModMap!$A$2:$B$21,2,FALSE)&amp;"'!$K:$K"),0)),"")</f>
        <v>Not Started</v>
      </c>
      <c r="AI819" s="34" t="str">
        <f t="array" ref="AI819">IFERROR(INDEX(INDIRECT("'"&amp;VLOOKUP($C819,ModMap!$A$2:$B$21,2,FALSE)&amp;"'!AI:AI"),MATCH($K819,INDIRECT("'"&amp;VLOOKUP($C819,ModMap!$A$2:$B$21,2,FALSE)&amp;"'!$K:$K"),0)),"")</f>
        <v>Unassigned</v>
      </c>
      <c r="AJ819" s="45" t="s">
        <v>36</v>
      </c>
      <c r="AK819" s="34" t="str">
        <f t="array" ref="AK819">IFERROR(INDEX(INDIRECT("'"&amp;VLOOKUP($C819,ModMap!$A$2:$B$21,2,FALSE)&amp;"'!AK:AK"),MATCH($K819,INDIRECT("'"&amp;VLOOKUP($C819,ModMap!$A$2:$B$21,2,FALSE)&amp;"'!$K:$K"),0)),"")</f>
        <v>N/A</v>
      </c>
      <c r="AL819" s="34" t="str">
        <f t="array" ref="AL819">IFERROR(INDEX(INDIRECT("'"&amp;VLOOKUP($C819,ModMap!$A$2:$B$21,2,FALSE)&amp;"'!AL:AL"),MATCH($K819,INDIRECT("'"&amp;VLOOKUP($C819,ModMap!$A$2:$B$21,2,FALSE)&amp;"'!$K:$K"),0)),"")</f>
        <v/>
      </c>
      <c r="AM819" s="34">
        <f t="shared" si="1"/>
        <v>3</v>
      </c>
      <c r="AN819" s="34" t="str">
        <f t="shared" si="2"/>
        <v>Not Started</v>
      </c>
      <c r="AO819" s="35" t="str">
        <f t="array" ref="AO819">IFERROR(INDEX(INDIRECT("'"&amp;VLOOKUP($C819,ModMap!$A$2:$B$21,2,FALSE)&amp;"'!AO:AO"),MATCH($K819,INDIRECT("'"&amp;VLOOKUP($C819,ModMap!$A$2:$B$21,2,FALSE)&amp;"'!$K:$K"),0)),"")</f>
        <v/>
      </c>
      <c r="AP819" s="53" t="str">
        <f t="array" ref="AP819">IFERROR(HYPERLINK("#'"&amp;VLOOKUP($C819,ModMap!$A$2:$B$21,2,FALSE)&amp;"'!V"&amp;MATCH($K819,INDIRECT("'"&amp;VLOOKUP($C819,ModMap!$A$2:$B$21,2,FALSE)&amp;"'!$K:$K"),0),"Edit on module sheet"),"")</f>
        <v>Edit on module sheet</v>
      </c>
    </row>
    <row r="820" ht="42.0" customHeight="1">
      <c r="A820" s="54">
        <v>818.0</v>
      </c>
      <c r="B820" s="54">
        <v>818.0</v>
      </c>
      <c r="C820" s="54" t="s">
        <v>133</v>
      </c>
      <c r="D820" s="55" t="s">
        <v>134</v>
      </c>
      <c r="E820" s="67" t="s">
        <v>62</v>
      </c>
      <c r="F820" s="85" t="s">
        <v>1900</v>
      </c>
      <c r="G820" s="55" t="s">
        <v>1901</v>
      </c>
      <c r="H820" s="54" t="s">
        <v>2654</v>
      </c>
      <c r="I820" s="54" t="s">
        <v>2655</v>
      </c>
      <c r="J820" s="55" t="s">
        <v>2656</v>
      </c>
      <c r="K820" s="54" t="s">
        <v>2657</v>
      </c>
      <c r="L820" s="55" t="s">
        <v>2658</v>
      </c>
      <c r="M820" s="62" t="s">
        <v>200</v>
      </c>
      <c r="N820" s="54" t="s">
        <v>1907</v>
      </c>
      <c r="O820" s="54" t="s">
        <v>1708</v>
      </c>
      <c r="P820" s="55" t="s">
        <v>1201</v>
      </c>
      <c r="Q820" s="55" t="s">
        <v>2659</v>
      </c>
      <c r="R820" s="54" t="s">
        <v>1910</v>
      </c>
      <c r="S820" s="54" t="s">
        <v>1911</v>
      </c>
      <c r="T820" s="54" t="str">
        <f t="array" ref="T820">IFERROR(INDEX(INDIRECT("'"&amp;VLOOKUP($C820,ModMap!$A$2:$B$21,2,FALSE)&amp;"'!T:T"),MATCH($K820,INDIRECT("'"&amp;VLOOKUP($C820,ModMap!$A$2:$B$21,2,FALSE)&amp;"'!$K:$K"),0)),"")</f>
        <v>Unassigned</v>
      </c>
      <c r="U820" s="58" t="s">
        <v>33</v>
      </c>
      <c r="V820" s="54" t="str">
        <f t="array" ref="V820">IFERROR(INDEX(INDIRECT("'"&amp;VLOOKUP($C820,ModMap!$A$2:$B$21,2,FALSE)&amp;"'!V:V"),MATCH($K820,INDIRECT("'"&amp;VLOOKUP($C820,ModMap!$A$2:$B$21,2,FALSE)&amp;"'!$K:$K"),0)),"")</f>
        <v>Not Started</v>
      </c>
      <c r="W820" s="54" t="str">
        <f t="array" ref="W820">IFERROR(INDEX(INDIRECT("'"&amp;VLOOKUP($C820,ModMap!$A$2:$B$21,2,FALSE)&amp;"'!W:W"),MATCH($K820,INDIRECT("'"&amp;VLOOKUP($C820,ModMap!$A$2:$B$21,2,FALSE)&amp;"'!$K:$K"),0)),"")</f>
        <v>Unassigned</v>
      </c>
      <c r="X820" s="45" t="s">
        <v>36</v>
      </c>
      <c r="Y820" s="54" t="str">
        <f t="array" ref="Y820">IFERROR(INDEX(INDIRECT("'"&amp;VLOOKUP($C820,ModMap!$A$2:$B$21,2,FALSE)&amp;"'!Y:Y"),MATCH($K820,INDIRECT("'"&amp;VLOOKUP($C820,ModMap!$A$2:$B$21,2,FALSE)&amp;"'!$K:$K"),0)),"")</f>
        <v>N/A</v>
      </c>
      <c r="Z820" s="54" t="str">
        <f t="array" ref="Z820">IFERROR(INDEX(INDIRECT("'"&amp;VLOOKUP($C820,ModMap!$A$2:$B$21,2,FALSE)&amp;"'!Z:Z"),MATCH($K820,INDIRECT("'"&amp;VLOOKUP($C820,ModMap!$A$2:$B$21,2,FALSE)&amp;"'!$K:$K"),0)),"")</f>
        <v/>
      </c>
      <c r="AA820" s="45" t="s">
        <v>36</v>
      </c>
      <c r="AB820" s="54" t="str">
        <f t="array" ref="AB820">IFERROR(INDEX(INDIRECT("'"&amp;VLOOKUP($C820,ModMap!$A$2:$B$21,2,FALSE)&amp;"'!AB:AB"),MATCH($K820,INDIRECT("'"&amp;VLOOKUP($C820,ModMap!$A$2:$B$21,2,FALSE)&amp;"'!$K:$K"),0)),"")</f>
        <v>N/A</v>
      </c>
      <c r="AC820" s="54" t="str">
        <f t="array" ref="AC820">IFERROR(INDEX(INDIRECT("'"&amp;VLOOKUP($C820,ModMap!$A$2:$B$21,2,FALSE)&amp;"'!AC:AC"),MATCH($K820,INDIRECT("'"&amp;VLOOKUP($C820,ModMap!$A$2:$B$21,2,FALSE)&amp;"'!$K:$K"),0)),"")</f>
        <v/>
      </c>
      <c r="AD820" s="45" t="s">
        <v>36</v>
      </c>
      <c r="AE820" s="54" t="str">
        <f t="array" ref="AE820">IFERROR(INDEX(INDIRECT("'"&amp;VLOOKUP($C820,ModMap!$A$2:$B$21,2,FALSE)&amp;"'!AE:AE"),MATCH($K820,INDIRECT("'"&amp;VLOOKUP($C820,ModMap!$A$2:$B$21,2,FALSE)&amp;"'!$K:$K"),0)),"")</f>
        <v>N/A</v>
      </c>
      <c r="AF820" s="54" t="str">
        <f t="array" ref="AF820">IFERROR(INDEX(INDIRECT("'"&amp;VLOOKUP($C820,ModMap!$A$2:$B$21,2,FALSE)&amp;"'!AF:AF"),MATCH($K820,INDIRECT("'"&amp;VLOOKUP($C820,ModMap!$A$2:$B$21,2,FALSE)&amp;"'!$K:$K"),0)),"")</f>
        <v/>
      </c>
      <c r="AG820" s="58" t="s">
        <v>33</v>
      </c>
      <c r="AH820" s="54" t="str">
        <f t="array" ref="AH820">IFERROR(INDEX(INDIRECT("'"&amp;VLOOKUP($C820,ModMap!$A$2:$B$21,2,FALSE)&amp;"'!AH:AH"),MATCH($K820,INDIRECT("'"&amp;VLOOKUP($C820,ModMap!$A$2:$B$21,2,FALSE)&amp;"'!$K:$K"),0)),"")</f>
        <v>Not Started</v>
      </c>
      <c r="AI820" s="54" t="str">
        <f t="array" ref="AI820">IFERROR(INDEX(INDIRECT("'"&amp;VLOOKUP($C820,ModMap!$A$2:$B$21,2,FALSE)&amp;"'!AI:AI"),MATCH($K820,INDIRECT("'"&amp;VLOOKUP($C820,ModMap!$A$2:$B$21,2,FALSE)&amp;"'!$K:$K"),0)),"")</f>
        <v>Unassigned</v>
      </c>
      <c r="AJ820" s="45" t="s">
        <v>36</v>
      </c>
      <c r="AK820" s="54" t="str">
        <f t="array" ref="AK820">IFERROR(INDEX(INDIRECT("'"&amp;VLOOKUP($C820,ModMap!$A$2:$B$21,2,FALSE)&amp;"'!AK:AK"),MATCH($K820,INDIRECT("'"&amp;VLOOKUP($C820,ModMap!$A$2:$B$21,2,FALSE)&amp;"'!$K:$K"),0)),"")</f>
        <v>N/A</v>
      </c>
      <c r="AL820" s="54" t="str">
        <f t="array" ref="AL820">IFERROR(INDEX(INDIRECT("'"&amp;VLOOKUP($C820,ModMap!$A$2:$B$21,2,FALSE)&amp;"'!AL:AL"),MATCH($K820,INDIRECT("'"&amp;VLOOKUP($C820,ModMap!$A$2:$B$21,2,FALSE)&amp;"'!$K:$K"),0)),"")</f>
        <v/>
      </c>
      <c r="AM820" s="54">
        <f t="shared" si="1"/>
        <v>2</v>
      </c>
      <c r="AN820" s="54" t="str">
        <f t="shared" si="2"/>
        <v>Not Started</v>
      </c>
      <c r="AO820" s="55" t="str">
        <f t="array" ref="AO820">IFERROR(INDEX(INDIRECT("'"&amp;VLOOKUP($C820,ModMap!$A$2:$B$21,2,FALSE)&amp;"'!AO:AO"),MATCH($K820,INDIRECT("'"&amp;VLOOKUP($C820,ModMap!$A$2:$B$21,2,FALSE)&amp;"'!$K:$K"),0)),"")</f>
        <v/>
      </c>
      <c r="AP820" s="53" t="str">
        <f t="array" ref="AP820">IFERROR(HYPERLINK("#'"&amp;VLOOKUP($C820,ModMap!$A$2:$B$21,2,FALSE)&amp;"'!V"&amp;MATCH($K820,INDIRECT("'"&amp;VLOOKUP($C820,ModMap!$A$2:$B$21,2,FALSE)&amp;"'!$K:$K"),0),"Edit on module sheet"),"")</f>
        <v>Edit on module sheet</v>
      </c>
    </row>
    <row r="821" ht="42.0" customHeight="1">
      <c r="A821" s="34">
        <v>819.0</v>
      </c>
      <c r="B821" s="34">
        <v>819.0</v>
      </c>
      <c r="C821" s="34" t="s">
        <v>133</v>
      </c>
      <c r="D821" s="35" t="s">
        <v>134</v>
      </c>
      <c r="E821" s="67" t="s">
        <v>62</v>
      </c>
      <c r="F821" s="85" t="s">
        <v>1900</v>
      </c>
      <c r="G821" s="35" t="s">
        <v>1901</v>
      </c>
      <c r="H821" s="34" t="s">
        <v>2654</v>
      </c>
      <c r="I821" s="34" t="s">
        <v>2655</v>
      </c>
      <c r="J821" s="35" t="s">
        <v>2656</v>
      </c>
      <c r="K821" s="34" t="s">
        <v>2669</v>
      </c>
      <c r="L821" s="35" t="s">
        <v>2670</v>
      </c>
      <c r="M821" s="62" t="s">
        <v>200</v>
      </c>
      <c r="N821" s="34" t="s">
        <v>1907</v>
      </c>
      <c r="O821" s="34" t="s">
        <v>1708</v>
      </c>
      <c r="P821" s="35" t="s">
        <v>1201</v>
      </c>
      <c r="Q821" s="35" t="s">
        <v>2659</v>
      </c>
      <c r="R821" s="34" t="s">
        <v>1910</v>
      </c>
      <c r="S821" s="34" t="s">
        <v>1920</v>
      </c>
      <c r="T821" s="34" t="str">
        <f t="array" ref="T821">IFERROR(INDEX(INDIRECT("'"&amp;VLOOKUP($C821,ModMap!$A$2:$B$21,2,FALSE)&amp;"'!T:T"),MATCH($K821,INDIRECT("'"&amp;VLOOKUP($C821,ModMap!$A$2:$B$21,2,FALSE)&amp;"'!$K:$K"),0)),"")</f>
        <v>Unassigned</v>
      </c>
      <c r="U821" s="58" t="s">
        <v>33</v>
      </c>
      <c r="V821" s="34" t="str">
        <f t="array" ref="V821">IFERROR(INDEX(INDIRECT("'"&amp;VLOOKUP($C821,ModMap!$A$2:$B$21,2,FALSE)&amp;"'!V:V"),MATCH($K821,INDIRECT("'"&amp;VLOOKUP($C821,ModMap!$A$2:$B$21,2,FALSE)&amp;"'!$K:$K"),0)),"")</f>
        <v>Not Started</v>
      </c>
      <c r="W821" s="34" t="str">
        <f t="array" ref="W821">IFERROR(INDEX(INDIRECT("'"&amp;VLOOKUP($C821,ModMap!$A$2:$B$21,2,FALSE)&amp;"'!W:W"),MATCH($K821,INDIRECT("'"&amp;VLOOKUP($C821,ModMap!$A$2:$B$21,2,FALSE)&amp;"'!$K:$K"),0)),"")</f>
        <v>Unassigned</v>
      </c>
      <c r="X821" s="45" t="s">
        <v>36</v>
      </c>
      <c r="Y821" s="34" t="str">
        <f t="array" ref="Y821">IFERROR(INDEX(INDIRECT("'"&amp;VLOOKUP($C821,ModMap!$A$2:$B$21,2,FALSE)&amp;"'!Y:Y"),MATCH($K821,INDIRECT("'"&amp;VLOOKUP($C821,ModMap!$A$2:$B$21,2,FALSE)&amp;"'!$K:$K"),0)),"")</f>
        <v>N/A</v>
      </c>
      <c r="Z821" s="34" t="str">
        <f t="array" ref="Z821">IFERROR(INDEX(INDIRECT("'"&amp;VLOOKUP($C821,ModMap!$A$2:$B$21,2,FALSE)&amp;"'!Z:Z"),MATCH($K821,INDIRECT("'"&amp;VLOOKUP($C821,ModMap!$A$2:$B$21,2,FALSE)&amp;"'!$K:$K"),0)),"")</f>
        <v/>
      </c>
      <c r="AA821" s="45" t="s">
        <v>36</v>
      </c>
      <c r="AB821" s="34" t="str">
        <f t="array" ref="AB821">IFERROR(INDEX(INDIRECT("'"&amp;VLOOKUP($C821,ModMap!$A$2:$B$21,2,FALSE)&amp;"'!AB:AB"),MATCH($K821,INDIRECT("'"&amp;VLOOKUP($C821,ModMap!$A$2:$B$21,2,FALSE)&amp;"'!$K:$K"),0)),"")</f>
        <v>N/A</v>
      </c>
      <c r="AC821" s="34" t="str">
        <f t="array" ref="AC821">IFERROR(INDEX(INDIRECT("'"&amp;VLOOKUP($C821,ModMap!$A$2:$B$21,2,FALSE)&amp;"'!AC:AC"),MATCH($K821,INDIRECT("'"&amp;VLOOKUP($C821,ModMap!$A$2:$B$21,2,FALSE)&amp;"'!$K:$K"),0)),"")</f>
        <v/>
      </c>
      <c r="AD821" s="58" t="s">
        <v>33</v>
      </c>
      <c r="AE821" s="34" t="str">
        <f t="array" ref="AE821">IFERROR(INDEX(INDIRECT("'"&amp;VLOOKUP($C821,ModMap!$A$2:$B$21,2,FALSE)&amp;"'!AE:AE"),MATCH($K821,INDIRECT("'"&amp;VLOOKUP($C821,ModMap!$A$2:$B$21,2,FALSE)&amp;"'!$K:$K"),0)),"")</f>
        <v>Not Started</v>
      </c>
      <c r="AF821" s="34" t="str">
        <f t="array" ref="AF821">IFERROR(INDEX(INDIRECT("'"&amp;VLOOKUP($C821,ModMap!$A$2:$B$21,2,FALSE)&amp;"'!AF:AF"),MATCH($K821,INDIRECT("'"&amp;VLOOKUP($C821,ModMap!$A$2:$B$21,2,FALSE)&amp;"'!$K:$K"),0)),"")</f>
        <v>Unassigned</v>
      </c>
      <c r="AG821" s="58" t="s">
        <v>33</v>
      </c>
      <c r="AH821" s="34" t="str">
        <f t="array" ref="AH821">IFERROR(INDEX(INDIRECT("'"&amp;VLOOKUP($C821,ModMap!$A$2:$B$21,2,FALSE)&amp;"'!AH:AH"),MATCH($K821,INDIRECT("'"&amp;VLOOKUP($C821,ModMap!$A$2:$B$21,2,FALSE)&amp;"'!$K:$K"),0)),"")</f>
        <v>Not Started</v>
      </c>
      <c r="AI821" s="34" t="str">
        <f t="array" ref="AI821">IFERROR(INDEX(INDIRECT("'"&amp;VLOOKUP($C821,ModMap!$A$2:$B$21,2,FALSE)&amp;"'!AI:AI"),MATCH($K821,INDIRECT("'"&amp;VLOOKUP($C821,ModMap!$A$2:$B$21,2,FALSE)&amp;"'!$K:$K"),0)),"")</f>
        <v>Unassigned</v>
      </c>
      <c r="AJ821" s="45" t="s">
        <v>36</v>
      </c>
      <c r="AK821" s="34" t="str">
        <f t="array" ref="AK821">IFERROR(INDEX(INDIRECT("'"&amp;VLOOKUP($C821,ModMap!$A$2:$B$21,2,FALSE)&amp;"'!AK:AK"),MATCH($K821,INDIRECT("'"&amp;VLOOKUP($C821,ModMap!$A$2:$B$21,2,FALSE)&amp;"'!$K:$K"),0)),"")</f>
        <v>N/A</v>
      </c>
      <c r="AL821" s="34" t="str">
        <f t="array" ref="AL821">IFERROR(INDEX(INDIRECT("'"&amp;VLOOKUP($C821,ModMap!$A$2:$B$21,2,FALSE)&amp;"'!AL:AL"),MATCH($K821,INDIRECT("'"&amp;VLOOKUP($C821,ModMap!$A$2:$B$21,2,FALSE)&amp;"'!$K:$K"),0)),"")</f>
        <v/>
      </c>
      <c r="AM821" s="34">
        <f t="shared" si="1"/>
        <v>3</v>
      </c>
      <c r="AN821" s="34" t="str">
        <f t="shared" si="2"/>
        <v>Not Started</v>
      </c>
      <c r="AO821" s="35" t="str">
        <f t="array" ref="AO821">IFERROR(INDEX(INDIRECT("'"&amp;VLOOKUP($C821,ModMap!$A$2:$B$21,2,FALSE)&amp;"'!AO:AO"),MATCH($K821,INDIRECT("'"&amp;VLOOKUP($C821,ModMap!$A$2:$B$21,2,FALSE)&amp;"'!$K:$K"),0)),"")</f>
        <v/>
      </c>
      <c r="AP821" s="53" t="str">
        <f t="array" ref="AP821">IFERROR(HYPERLINK("#'"&amp;VLOOKUP($C821,ModMap!$A$2:$B$21,2,FALSE)&amp;"'!V"&amp;MATCH($K821,INDIRECT("'"&amp;VLOOKUP($C821,ModMap!$A$2:$B$21,2,FALSE)&amp;"'!$K:$K"),0),"Edit on module sheet"),"")</f>
        <v>Edit on module sheet</v>
      </c>
    </row>
    <row r="822" ht="42.0" customHeight="1">
      <c r="A822" s="54">
        <v>820.0</v>
      </c>
      <c r="B822" s="54">
        <v>820.0</v>
      </c>
      <c r="C822" s="54" t="s">
        <v>133</v>
      </c>
      <c r="D822" s="55" t="s">
        <v>134</v>
      </c>
      <c r="E822" s="67" t="s">
        <v>62</v>
      </c>
      <c r="F822" s="85" t="s">
        <v>1900</v>
      </c>
      <c r="G822" s="55" t="s">
        <v>1901</v>
      </c>
      <c r="H822" s="54" t="s">
        <v>2654</v>
      </c>
      <c r="I822" s="54" t="s">
        <v>2655</v>
      </c>
      <c r="J822" s="55" t="s">
        <v>2656</v>
      </c>
      <c r="K822" s="54" t="s">
        <v>2677</v>
      </c>
      <c r="L822" s="55" t="s">
        <v>1925</v>
      </c>
      <c r="M822" s="62" t="s">
        <v>200</v>
      </c>
      <c r="N822" s="54" t="s">
        <v>1907</v>
      </c>
      <c r="O822" s="54" t="s">
        <v>1708</v>
      </c>
      <c r="P822" s="55" t="s">
        <v>1201</v>
      </c>
      <c r="Q822" s="55" t="s">
        <v>2659</v>
      </c>
      <c r="R822" s="54" t="s">
        <v>1910</v>
      </c>
      <c r="S822" s="54" t="s">
        <v>1928</v>
      </c>
      <c r="T822" s="54" t="str">
        <f t="array" ref="T822">IFERROR(INDEX(INDIRECT("'"&amp;VLOOKUP($C822,ModMap!$A$2:$B$21,2,FALSE)&amp;"'!T:T"),MATCH($K822,INDIRECT("'"&amp;VLOOKUP($C822,ModMap!$A$2:$B$21,2,FALSE)&amp;"'!$K:$K"),0)),"")</f>
        <v>Unassigned</v>
      </c>
      <c r="U822" s="58" t="s">
        <v>33</v>
      </c>
      <c r="V822" s="54" t="str">
        <f t="array" ref="V822">IFERROR(INDEX(INDIRECT("'"&amp;VLOOKUP($C822,ModMap!$A$2:$B$21,2,FALSE)&amp;"'!V:V"),MATCH($K822,INDIRECT("'"&amp;VLOOKUP($C822,ModMap!$A$2:$B$21,2,FALSE)&amp;"'!$K:$K"),0)),"")</f>
        <v>Not Started</v>
      </c>
      <c r="W822" s="54" t="str">
        <f t="array" ref="W822">IFERROR(INDEX(INDIRECT("'"&amp;VLOOKUP($C822,ModMap!$A$2:$B$21,2,FALSE)&amp;"'!W:W"),MATCH($K822,INDIRECT("'"&amp;VLOOKUP($C822,ModMap!$A$2:$B$21,2,FALSE)&amp;"'!$K:$K"),0)),"")</f>
        <v>Unassigned</v>
      </c>
      <c r="X822" s="45" t="s">
        <v>36</v>
      </c>
      <c r="Y822" s="54" t="str">
        <f t="array" ref="Y822">IFERROR(INDEX(INDIRECT("'"&amp;VLOOKUP($C822,ModMap!$A$2:$B$21,2,FALSE)&amp;"'!Y:Y"),MATCH($K822,INDIRECT("'"&amp;VLOOKUP($C822,ModMap!$A$2:$B$21,2,FALSE)&amp;"'!$K:$K"),0)),"")</f>
        <v>N/A</v>
      </c>
      <c r="Z822" s="54" t="str">
        <f t="array" ref="Z822">IFERROR(INDEX(INDIRECT("'"&amp;VLOOKUP($C822,ModMap!$A$2:$B$21,2,FALSE)&amp;"'!Z:Z"),MATCH($K822,INDIRECT("'"&amp;VLOOKUP($C822,ModMap!$A$2:$B$21,2,FALSE)&amp;"'!$K:$K"),0)),"")</f>
        <v/>
      </c>
      <c r="AA822" s="45" t="s">
        <v>36</v>
      </c>
      <c r="AB822" s="54" t="str">
        <f t="array" ref="AB822">IFERROR(INDEX(INDIRECT("'"&amp;VLOOKUP($C822,ModMap!$A$2:$B$21,2,FALSE)&amp;"'!AB:AB"),MATCH($K822,INDIRECT("'"&amp;VLOOKUP($C822,ModMap!$A$2:$B$21,2,FALSE)&amp;"'!$K:$K"),0)),"")</f>
        <v>N/A</v>
      </c>
      <c r="AC822" s="54" t="str">
        <f t="array" ref="AC822">IFERROR(INDEX(INDIRECT("'"&amp;VLOOKUP($C822,ModMap!$A$2:$B$21,2,FALSE)&amp;"'!AC:AC"),MATCH($K822,INDIRECT("'"&amp;VLOOKUP($C822,ModMap!$A$2:$B$21,2,FALSE)&amp;"'!$K:$K"),0)),"")</f>
        <v/>
      </c>
      <c r="AD822" s="45" t="s">
        <v>36</v>
      </c>
      <c r="AE822" s="54" t="str">
        <f t="array" ref="AE822">IFERROR(INDEX(INDIRECT("'"&amp;VLOOKUP($C822,ModMap!$A$2:$B$21,2,FALSE)&amp;"'!AE:AE"),MATCH($K822,INDIRECT("'"&amp;VLOOKUP($C822,ModMap!$A$2:$B$21,2,FALSE)&amp;"'!$K:$K"),0)),"")</f>
        <v>N/A</v>
      </c>
      <c r="AF822" s="54" t="str">
        <f t="array" ref="AF822">IFERROR(INDEX(INDIRECT("'"&amp;VLOOKUP($C822,ModMap!$A$2:$B$21,2,FALSE)&amp;"'!AF:AF"),MATCH($K822,INDIRECT("'"&amp;VLOOKUP($C822,ModMap!$A$2:$B$21,2,FALSE)&amp;"'!$K:$K"),0)),"")</f>
        <v/>
      </c>
      <c r="AG822" s="58" t="s">
        <v>33</v>
      </c>
      <c r="AH822" s="54" t="str">
        <f t="array" ref="AH822">IFERROR(INDEX(INDIRECT("'"&amp;VLOOKUP($C822,ModMap!$A$2:$B$21,2,FALSE)&amp;"'!AH:AH"),MATCH($K822,INDIRECT("'"&amp;VLOOKUP($C822,ModMap!$A$2:$B$21,2,FALSE)&amp;"'!$K:$K"),0)),"")</f>
        <v>Not Started</v>
      </c>
      <c r="AI822" s="54" t="str">
        <f t="array" ref="AI822">IFERROR(INDEX(INDIRECT("'"&amp;VLOOKUP($C822,ModMap!$A$2:$B$21,2,FALSE)&amp;"'!AI:AI"),MATCH($K822,INDIRECT("'"&amp;VLOOKUP($C822,ModMap!$A$2:$B$21,2,FALSE)&amp;"'!$K:$K"),0)),"")</f>
        <v>Unassigned</v>
      </c>
      <c r="AJ822" s="45" t="s">
        <v>36</v>
      </c>
      <c r="AK822" s="54" t="str">
        <f t="array" ref="AK822">IFERROR(INDEX(INDIRECT("'"&amp;VLOOKUP($C822,ModMap!$A$2:$B$21,2,FALSE)&amp;"'!AK:AK"),MATCH($K822,INDIRECT("'"&amp;VLOOKUP($C822,ModMap!$A$2:$B$21,2,FALSE)&amp;"'!$K:$K"),0)),"")</f>
        <v>N/A</v>
      </c>
      <c r="AL822" s="54" t="str">
        <f t="array" ref="AL822">IFERROR(INDEX(INDIRECT("'"&amp;VLOOKUP($C822,ModMap!$A$2:$B$21,2,FALSE)&amp;"'!AL:AL"),MATCH($K822,INDIRECT("'"&amp;VLOOKUP($C822,ModMap!$A$2:$B$21,2,FALSE)&amp;"'!$K:$K"),0)),"")</f>
        <v/>
      </c>
      <c r="AM822" s="54">
        <f t="shared" si="1"/>
        <v>2</v>
      </c>
      <c r="AN822" s="54" t="str">
        <f t="shared" si="2"/>
        <v>Not Started</v>
      </c>
      <c r="AO822" s="55" t="str">
        <f t="array" ref="AO822">IFERROR(INDEX(INDIRECT("'"&amp;VLOOKUP($C822,ModMap!$A$2:$B$21,2,FALSE)&amp;"'!AO:AO"),MATCH($K822,INDIRECT("'"&amp;VLOOKUP($C822,ModMap!$A$2:$B$21,2,FALSE)&amp;"'!$K:$K"),0)),"")</f>
        <v/>
      </c>
      <c r="AP822" s="53" t="str">
        <f t="array" ref="AP822">IFERROR(HYPERLINK("#'"&amp;VLOOKUP($C822,ModMap!$A$2:$B$21,2,FALSE)&amp;"'!V"&amp;MATCH($K822,INDIRECT("'"&amp;VLOOKUP($C822,ModMap!$A$2:$B$21,2,FALSE)&amp;"'!$K:$K"),0),"Edit on module sheet"),"")</f>
        <v>Edit on module sheet</v>
      </c>
    </row>
    <row r="823" ht="42.0" customHeight="1">
      <c r="A823" s="34">
        <v>821.0</v>
      </c>
      <c r="B823" s="34">
        <v>821.0</v>
      </c>
      <c r="C823" s="34" t="s">
        <v>133</v>
      </c>
      <c r="D823" s="35" t="s">
        <v>134</v>
      </c>
      <c r="E823" s="64" t="s">
        <v>69</v>
      </c>
      <c r="F823" s="85" t="s">
        <v>1900</v>
      </c>
      <c r="G823" s="35" t="s">
        <v>1901</v>
      </c>
      <c r="H823" s="34" t="s">
        <v>2654</v>
      </c>
      <c r="I823" s="34" t="s">
        <v>2655</v>
      </c>
      <c r="J823" s="35" t="s">
        <v>2656</v>
      </c>
      <c r="K823" s="34" t="s">
        <v>3993</v>
      </c>
      <c r="L823" s="35" t="s">
        <v>3994</v>
      </c>
      <c r="M823" s="58" t="s">
        <v>434</v>
      </c>
      <c r="N823" s="34" t="s">
        <v>1907</v>
      </c>
      <c r="O823" s="34" t="s">
        <v>1708</v>
      </c>
      <c r="P823" s="35" t="s">
        <v>1201</v>
      </c>
      <c r="Q823" s="35" t="s">
        <v>2659</v>
      </c>
      <c r="R823" s="34" t="s">
        <v>1910</v>
      </c>
      <c r="S823" s="34" t="s">
        <v>69</v>
      </c>
      <c r="T823" s="34" t="str">
        <f t="array" ref="T823">IFERROR(INDEX(INDIRECT("'"&amp;VLOOKUP($C823,ModMap!$A$2:$B$21,2,FALSE)&amp;"'!T:T"),MATCH($K823,INDIRECT("'"&amp;VLOOKUP($C823,ModMap!$A$2:$B$21,2,FALSE)&amp;"'!$K:$K"),0)),"")</f>
        <v>Unassigned</v>
      </c>
      <c r="U823" s="58" t="s">
        <v>33</v>
      </c>
      <c r="V823" s="34" t="str">
        <f t="array" ref="V823">IFERROR(INDEX(INDIRECT("'"&amp;VLOOKUP($C823,ModMap!$A$2:$B$21,2,FALSE)&amp;"'!V:V"),MATCH($K823,INDIRECT("'"&amp;VLOOKUP($C823,ModMap!$A$2:$B$21,2,FALSE)&amp;"'!$K:$K"),0)),"")</f>
        <v>Not Started</v>
      </c>
      <c r="W823" s="34" t="str">
        <f t="array" ref="W823">IFERROR(INDEX(INDIRECT("'"&amp;VLOOKUP($C823,ModMap!$A$2:$B$21,2,FALSE)&amp;"'!W:W"),MATCH($K823,INDIRECT("'"&amp;VLOOKUP($C823,ModMap!$A$2:$B$21,2,FALSE)&amp;"'!$K:$K"),0)),"")</f>
        <v>Unassigned</v>
      </c>
      <c r="X823" s="45" t="s">
        <v>36</v>
      </c>
      <c r="Y823" s="34" t="str">
        <f t="array" ref="Y823">IFERROR(INDEX(INDIRECT("'"&amp;VLOOKUP($C823,ModMap!$A$2:$B$21,2,FALSE)&amp;"'!Y:Y"),MATCH($K823,INDIRECT("'"&amp;VLOOKUP($C823,ModMap!$A$2:$B$21,2,FALSE)&amp;"'!$K:$K"),0)),"")</f>
        <v>N/A</v>
      </c>
      <c r="Z823" s="34" t="str">
        <f t="array" ref="Z823">IFERROR(INDEX(INDIRECT("'"&amp;VLOOKUP($C823,ModMap!$A$2:$B$21,2,FALSE)&amp;"'!Z:Z"),MATCH($K823,INDIRECT("'"&amp;VLOOKUP($C823,ModMap!$A$2:$B$21,2,FALSE)&amp;"'!$K:$K"),0)),"")</f>
        <v/>
      </c>
      <c r="AA823" s="45" t="s">
        <v>36</v>
      </c>
      <c r="AB823" s="34" t="str">
        <f t="array" ref="AB823">IFERROR(INDEX(INDIRECT("'"&amp;VLOOKUP($C823,ModMap!$A$2:$B$21,2,FALSE)&amp;"'!AB:AB"),MATCH($K823,INDIRECT("'"&amp;VLOOKUP($C823,ModMap!$A$2:$B$21,2,FALSE)&amp;"'!$K:$K"),0)),"")</f>
        <v>N/A</v>
      </c>
      <c r="AC823" s="34" t="str">
        <f t="array" ref="AC823">IFERROR(INDEX(INDIRECT("'"&amp;VLOOKUP($C823,ModMap!$A$2:$B$21,2,FALSE)&amp;"'!AC:AC"),MATCH($K823,INDIRECT("'"&amp;VLOOKUP($C823,ModMap!$A$2:$B$21,2,FALSE)&amp;"'!$K:$K"),0)),"")</f>
        <v/>
      </c>
      <c r="AD823" s="58" t="s">
        <v>33</v>
      </c>
      <c r="AE823" s="34" t="str">
        <f t="array" ref="AE823">IFERROR(INDEX(INDIRECT("'"&amp;VLOOKUP($C823,ModMap!$A$2:$B$21,2,FALSE)&amp;"'!AE:AE"),MATCH($K823,INDIRECT("'"&amp;VLOOKUP($C823,ModMap!$A$2:$B$21,2,FALSE)&amp;"'!$K:$K"),0)),"")</f>
        <v>Not Started</v>
      </c>
      <c r="AF823" s="34" t="str">
        <f t="array" ref="AF823">IFERROR(INDEX(INDIRECT("'"&amp;VLOOKUP($C823,ModMap!$A$2:$B$21,2,FALSE)&amp;"'!AF:AF"),MATCH($K823,INDIRECT("'"&amp;VLOOKUP($C823,ModMap!$A$2:$B$21,2,FALSE)&amp;"'!$K:$K"),0)),"")</f>
        <v>Unassigned</v>
      </c>
      <c r="AG823" s="58" t="s">
        <v>33</v>
      </c>
      <c r="AH823" s="34" t="str">
        <f t="array" ref="AH823">IFERROR(INDEX(INDIRECT("'"&amp;VLOOKUP($C823,ModMap!$A$2:$B$21,2,FALSE)&amp;"'!AH:AH"),MATCH($K823,INDIRECT("'"&amp;VLOOKUP($C823,ModMap!$A$2:$B$21,2,FALSE)&amp;"'!$K:$K"),0)),"")</f>
        <v>Not Started</v>
      </c>
      <c r="AI823" s="34" t="str">
        <f t="array" ref="AI823">IFERROR(INDEX(INDIRECT("'"&amp;VLOOKUP($C823,ModMap!$A$2:$B$21,2,FALSE)&amp;"'!AI:AI"),MATCH($K823,INDIRECT("'"&amp;VLOOKUP($C823,ModMap!$A$2:$B$21,2,FALSE)&amp;"'!$K:$K"),0)),"")</f>
        <v>Unassigned</v>
      </c>
      <c r="AJ823" s="45" t="s">
        <v>36</v>
      </c>
      <c r="AK823" s="34" t="str">
        <f t="array" ref="AK823">IFERROR(INDEX(INDIRECT("'"&amp;VLOOKUP($C823,ModMap!$A$2:$B$21,2,FALSE)&amp;"'!AK:AK"),MATCH($K823,INDIRECT("'"&amp;VLOOKUP($C823,ModMap!$A$2:$B$21,2,FALSE)&amp;"'!$K:$K"),0)),"")</f>
        <v>N/A</v>
      </c>
      <c r="AL823" s="34" t="str">
        <f t="array" ref="AL823">IFERROR(INDEX(INDIRECT("'"&amp;VLOOKUP($C823,ModMap!$A$2:$B$21,2,FALSE)&amp;"'!AL:AL"),MATCH($K823,INDIRECT("'"&amp;VLOOKUP($C823,ModMap!$A$2:$B$21,2,FALSE)&amp;"'!$K:$K"),0)),"")</f>
        <v/>
      </c>
      <c r="AM823" s="34">
        <f t="shared" si="1"/>
        <v>3</v>
      </c>
      <c r="AN823" s="34" t="str">
        <f t="shared" si="2"/>
        <v>Not Started</v>
      </c>
      <c r="AO823" s="35" t="str">
        <f t="array" ref="AO823">IFERROR(INDEX(INDIRECT("'"&amp;VLOOKUP($C823,ModMap!$A$2:$B$21,2,FALSE)&amp;"'!AO:AO"),MATCH($K823,INDIRECT("'"&amp;VLOOKUP($C823,ModMap!$A$2:$B$21,2,FALSE)&amp;"'!$K:$K"),0)),"")</f>
        <v/>
      </c>
      <c r="AP823" s="53" t="str">
        <f t="array" ref="AP823">IFERROR(HYPERLINK("#'"&amp;VLOOKUP($C823,ModMap!$A$2:$B$21,2,FALSE)&amp;"'!V"&amp;MATCH($K823,INDIRECT("'"&amp;VLOOKUP($C823,ModMap!$A$2:$B$21,2,FALSE)&amp;"'!$K:$K"),0),"Edit on module sheet"),"")</f>
        <v>Edit on module sheet</v>
      </c>
    </row>
    <row r="824" ht="42.0" customHeight="1">
      <c r="A824" s="54">
        <v>822.0</v>
      </c>
      <c r="B824" s="54">
        <v>822.0</v>
      </c>
      <c r="C824" s="54" t="s">
        <v>133</v>
      </c>
      <c r="D824" s="55" t="s">
        <v>134</v>
      </c>
      <c r="E824" s="67" t="s">
        <v>62</v>
      </c>
      <c r="F824" s="85" t="s">
        <v>1900</v>
      </c>
      <c r="G824" s="55" t="s">
        <v>1901</v>
      </c>
      <c r="H824" s="54" t="s">
        <v>2682</v>
      </c>
      <c r="I824" s="54" t="s">
        <v>2683</v>
      </c>
      <c r="J824" s="55" t="s">
        <v>2684</v>
      </c>
      <c r="K824" s="54" t="s">
        <v>2685</v>
      </c>
      <c r="L824" s="55" t="s">
        <v>2686</v>
      </c>
      <c r="M824" s="62" t="s">
        <v>200</v>
      </c>
      <c r="N824" s="54" t="s">
        <v>1907</v>
      </c>
      <c r="O824" s="54" t="s">
        <v>1708</v>
      </c>
      <c r="P824" s="55" t="s">
        <v>2687</v>
      </c>
      <c r="Q824" s="55" t="s">
        <v>2688</v>
      </c>
      <c r="R824" s="54" t="s">
        <v>1910</v>
      </c>
      <c r="S824" s="54" t="s">
        <v>1911</v>
      </c>
      <c r="T824" s="54" t="str">
        <f t="array" ref="T824">IFERROR(INDEX(INDIRECT("'"&amp;VLOOKUP($C824,ModMap!$A$2:$B$21,2,FALSE)&amp;"'!T:T"),MATCH($K824,INDIRECT("'"&amp;VLOOKUP($C824,ModMap!$A$2:$B$21,2,FALSE)&amp;"'!$K:$K"),0)),"")</f>
        <v>Unassigned</v>
      </c>
      <c r="U824" s="58" t="s">
        <v>33</v>
      </c>
      <c r="V824" s="54" t="str">
        <f t="array" ref="V824">IFERROR(INDEX(INDIRECT("'"&amp;VLOOKUP($C824,ModMap!$A$2:$B$21,2,FALSE)&amp;"'!V:V"),MATCH($K824,INDIRECT("'"&amp;VLOOKUP($C824,ModMap!$A$2:$B$21,2,FALSE)&amp;"'!$K:$K"),0)),"")</f>
        <v>Not Started</v>
      </c>
      <c r="W824" s="54" t="str">
        <f t="array" ref="W824">IFERROR(INDEX(INDIRECT("'"&amp;VLOOKUP($C824,ModMap!$A$2:$B$21,2,FALSE)&amp;"'!W:W"),MATCH($K824,INDIRECT("'"&amp;VLOOKUP($C824,ModMap!$A$2:$B$21,2,FALSE)&amp;"'!$K:$K"),0)),"")</f>
        <v>Unassigned</v>
      </c>
      <c r="X824" s="45" t="s">
        <v>36</v>
      </c>
      <c r="Y824" s="54" t="str">
        <f t="array" ref="Y824">IFERROR(INDEX(INDIRECT("'"&amp;VLOOKUP($C824,ModMap!$A$2:$B$21,2,FALSE)&amp;"'!Y:Y"),MATCH($K824,INDIRECT("'"&amp;VLOOKUP($C824,ModMap!$A$2:$B$21,2,FALSE)&amp;"'!$K:$K"),0)),"")</f>
        <v>N/A</v>
      </c>
      <c r="Z824" s="54" t="str">
        <f t="array" ref="Z824">IFERROR(INDEX(INDIRECT("'"&amp;VLOOKUP($C824,ModMap!$A$2:$B$21,2,FALSE)&amp;"'!Z:Z"),MATCH($K824,INDIRECT("'"&amp;VLOOKUP($C824,ModMap!$A$2:$B$21,2,FALSE)&amp;"'!$K:$K"),0)),"")</f>
        <v/>
      </c>
      <c r="AA824" s="45" t="s">
        <v>36</v>
      </c>
      <c r="AB824" s="54" t="str">
        <f t="array" ref="AB824">IFERROR(INDEX(INDIRECT("'"&amp;VLOOKUP($C824,ModMap!$A$2:$B$21,2,FALSE)&amp;"'!AB:AB"),MATCH($K824,INDIRECT("'"&amp;VLOOKUP($C824,ModMap!$A$2:$B$21,2,FALSE)&amp;"'!$K:$K"),0)),"")</f>
        <v>N/A</v>
      </c>
      <c r="AC824" s="54" t="str">
        <f t="array" ref="AC824">IFERROR(INDEX(INDIRECT("'"&amp;VLOOKUP($C824,ModMap!$A$2:$B$21,2,FALSE)&amp;"'!AC:AC"),MATCH($K824,INDIRECT("'"&amp;VLOOKUP($C824,ModMap!$A$2:$B$21,2,FALSE)&amp;"'!$K:$K"),0)),"")</f>
        <v/>
      </c>
      <c r="AD824" s="45" t="s">
        <v>36</v>
      </c>
      <c r="AE824" s="54" t="str">
        <f t="array" ref="AE824">IFERROR(INDEX(INDIRECT("'"&amp;VLOOKUP($C824,ModMap!$A$2:$B$21,2,FALSE)&amp;"'!AE:AE"),MATCH($K824,INDIRECT("'"&amp;VLOOKUP($C824,ModMap!$A$2:$B$21,2,FALSE)&amp;"'!$K:$K"),0)),"")</f>
        <v>N/A</v>
      </c>
      <c r="AF824" s="54" t="str">
        <f t="array" ref="AF824">IFERROR(INDEX(INDIRECT("'"&amp;VLOOKUP($C824,ModMap!$A$2:$B$21,2,FALSE)&amp;"'!AF:AF"),MATCH($K824,INDIRECT("'"&amp;VLOOKUP($C824,ModMap!$A$2:$B$21,2,FALSE)&amp;"'!$K:$K"),0)),"")</f>
        <v/>
      </c>
      <c r="AG824" s="58" t="s">
        <v>33</v>
      </c>
      <c r="AH824" s="54" t="str">
        <f t="array" ref="AH824">IFERROR(INDEX(INDIRECT("'"&amp;VLOOKUP($C824,ModMap!$A$2:$B$21,2,FALSE)&amp;"'!AH:AH"),MATCH($K824,INDIRECT("'"&amp;VLOOKUP($C824,ModMap!$A$2:$B$21,2,FALSE)&amp;"'!$K:$K"),0)),"")</f>
        <v>Not Started</v>
      </c>
      <c r="AI824" s="54" t="str">
        <f t="array" ref="AI824">IFERROR(INDEX(INDIRECT("'"&amp;VLOOKUP($C824,ModMap!$A$2:$B$21,2,FALSE)&amp;"'!AI:AI"),MATCH($K824,INDIRECT("'"&amp;VLOOKUP($C824,ModMap!$A$2:$B$21,2,FALSE)&amp;"'!$K:$K"),0)),"")</f>
        <v>Unassigned</v>
      </c>
      <c r="AJ824" s="45" t="s">
        <v>36</v>
      </c>
      <c r="AK824" s="54" t="str">
        <f t="array" ref="AK824">IFERROR(INDEX(INDIRECT("'"&amp;VLOOKUP($C824,ModMap!$A$2:$B$21,2,FALSE)&amp;"'!AK:AK"),MATCH($K824,INDIRECT("'"&amp;VLOOKUP($C824,ModMap!$A$2:$B$21,2,FALSE)&amp;"'!$K:$K"),0)),"")</f>
        <v>N/A</v>
      </c>
      <c r="AL824" s="54" t="str">
        <f t="array" ref="AL824">IFERROR(INDEX(INDIRECT("'"&amp;VLOOKUP($C824,ModMap!$A$2:$B$21,2,FALSE)&amp;"'!AL:AL"),MATCH($K824,INDIRECT("'"&amp;VLOOKUP($C824,ModMap!$A$2:$B$21,2,FALSE)&amp;"'!$K:$K"),0)),"")</f>
        <v/>
      </c>
      <c r="AM824" s="54">
        <f t="shared" si="1"/>
        <v>2</v>
      </c>
      <c r="AN824" s="54" t="str">
        <f t="shared" si="2"/>
        <v>Not Started</v>
      </c>
      <c r="AO824" s="55" t="str">
        <f t="array" ref="AO824">IFERROR(INDEX(INDIRECT("'"&amp;VLOOKUP($C824,ModMap!$A$2:$B$21,2,FALSE)&amp;"'!AO:AO"),MATCH($K824,INDIRECT("'"&amp;VLOOKUP($C824,ModMap!$A$2:$B$21,2,FALSE)&amp;"'!$K:$K"),0)),"")</f>
        <v/>
      </c>
      <c r="AP824" s="53" t="str">
        <f t="array" ref="AP824">IFERROR(HYPERLINK("#'"&amp;VLOOKUP($C824,ModMap!$A$2:$B$21,2,FALSE)&amp;"'!V"&amp;MATCH($K824,INDIRECT("'"&amp;VLOOKUP($C824,ModMap!$A$2:$B$21,2,FALSE)&amp;"'!$K:$K"),0),"Edit on module sheet"),"")</f>
        <v>Edit on module sheet</v>
      </c>
    </row>
    <row r="825" ht="42.0" customHeight="1">
      <c r="A825" s="34">
        <v>823.0</v>
      </c>
      <c r="B825" s="34">
        <v>823.0</v>
      </c>
      <c r="C825" s="34" t="s">
        <v>133</v>
      </c>
      <c r="D825" s="35" t="s">
        <v>134</v>
      </c>
      <c r="E825" s="67" t="s">
        <v>62</v>
      </c>
      <c r="F825" s="85" t="s">
        <v>1900</v>
      </c>
      <c r="G825" s="35" t="s">
        <v>1901</v>
      </c>
      <c r="H825" s="34" t="s">
        <v>2682</v>
      </c>
      <c r="I825" s="34" t="s">
        <v>2683</v>
      </c>
      <c r="J825" s="35" t="s">
        <v>2684</v>
      </c>
      <c r="K825" s="34" t="s">
        <v>2693</v>
      </c>
      <c r="L825" s="35" t="s">
        <v>2694</v>
      </c>
      <c r="M825" s="62" t="s">
        <v>200</v>
      </c>
      <c r="N825" s="34" t="s">
        <v>1907</v>
      </c>
      <c r="O825" s="34" t="s">
        <v>1708</v>
      </c>
      <c r="P825" s="35" t="s">
        <v>2687</v>
      </c>
      <c r="Q825" s="35" t="s">
        <v>2688</v>
      </c>
      <c r="R825" s="34" t="s">
        <v>1910</v>
      </c>
      <c r="S825" s="34" t="s">
        <v>1920</v>
      </c>
      <c r="T825" s="34" t="str">
        <f t="array" ref="T825">IFERROR(INDEX(INDIRECT("'"&amp;VLOOKUP($C825,ModMap!$A$2:$B$21,2,FALSE)&amp;"'!T:T"),MATCH($K825,INDIRECT("'"&amp;VLOOKUP($C825,ModMap!$A$2:$B$21,2,FALSE)&amp;"'!$K:$K"),0)),"")</f>
        <v>Unassigned</v>
      </c>
      <c r="U825" s="58" t="s">
        <v>33</v>
      </c>
      <c r="V825" s="34" t="str">
        <f t="array" ref="V825">IFERROR(INDEX(INDIRECT("'"&amp;VLOOKUP($C825,ModMap!$A$2:$B$21,2,FALSE)&amp;"'!V:V"),MATCH($K825,INDIRECT("'"&amp;VLOOKUP($C825,ModMap!$A$2:$B$21,2,FALSE)&amp;"'!$K:$K"),0)),"")</f>
        <v>Not Started</v>
      </c>
      <c r="W825" s="34" t="str">
        <f t="array" ref="W825">IFERROR(INDEX(INDIRECT("'"&amp;VLOOKUP($C825,ModMap!$A$2:$B$21,2,FALSE)&amp;"'!W:W"),MATCH($K825,INDIRECT("'"&amp;VLOOKUP($C825,ModMap!$A$2:$B$21,2,FALSE)&amp;"'!$K:$K"),0)),"")</f>
        <v>Unassigned</v>
      </c>
      <c r="X825" s="45" t="s">
        <v>36</v>
      </c>
      <c r="Y825" s="34" t="str">
        <f t="array" ref="Y825">IFERROR(INDEX(INDIRECT("'"&amp;VLOOKUP($C825,ModMap!$A$2:$B$21,2,FALSE)&amp;"'!Y:Y"),MATCH($K825,INDIRECT("'"&amp;VLOOKUP($C825,ModMap!$A$2:$B$21,2,FALSE)&amp;"'!$K:$K"),0)),"")</f>
        <v>N/A</v>
      </c>
      <c r="Z825" s="34" t="str">
        <f t="array" ref="Z825">IFERROR(INDEX(INDIRECT("'"&amp;VLOOKUP($C825,ModMap!$A$2:$B$21,2,FALSE)&amp;"'!Z:Z"),MATCH($K825,INDIRECT("'"&amp;VLOOKUP($C825,ModMap!$A$2:$B$21,2,FALSE)&amp;"'!$K:$K"),0)),"")</f>
        <v/>
      </c>
      <c r="AA825" s="45" t="s">
        <v>36</v>
      </c>
      <c r="AB825" s="34" t="str">
        <f t="array" ref="AB825">IFERROR(INDEX(INDIRECT("'"&amp;VLOOKUP($C825,ModMap!$A$2:$B$21,2,FALSE)&amp;"'!AB:AB"),MATCH($K825,INDIRECT("'"&amp;VLOOKUP($C825,ModMap!$A$2:$B$21,2,FALSE)&amp;"'!$K:$K"),0)),"")</f>
        <v>N/A</v>
      </c>
      <c r="AC825" s="34" t="str">
        <f t="array" ref="AC825">IFERROR(INDEX(INDIRECT("'"&amp;VLOOKUP($C825,ModMap!$A$2:$B$21,2,FALSE)&amp;"'!AC:AC"),MATCH($K825,INDIRECT("'"&amp;VLOOKUP($C825,ModMap!$A$2:$B$21,2,FALSE)&amp;"'!$K:$K"),0)),"")</f>
        <v/>
      </c>
      <c r="AD825" s="58" t="s">
        <v>33</v>
      </c>
      <c r="AE825" s="34" t="str">
        <f t="array" ref="AE825">IFERROR(INDEX(INDIRECT("'"&amp;VLOOKUP($C825,ModMap!$A$2:$B$21,2,FALSE)&amp;"'!AE:AE"),MATCH($K825,INDIRECT("'"&amp;VLOOKUP($C825,ModMap!$A$2:$B$21,2,FALSE)&amp;"'!$K:$K"),0)),"")</f>
        <v>Not Started</v>
      </c>
      <c r="AF825" s="34" t="str">
        <f t="array" ref="AF825">IFERROR(INDEX(INDIRECT("'"&amp;VLOOKUP($C825,ModMap!$A$2:$B$21,2,FALSE)&amp;"'!AF:AF"),MATCH($K825,INDIRECT("'"&amp;VLOOKUP($C825,ModMap!$A$2:$B$21,2,FALSE)&amp;"'!$K:$K"),0)),"")</f>
        <v>Unassigned</v>
      </c>
      <c r="AG825" s="58" t="s">
        <v>33</v>
      </c>
      <c r="AH825" s="34" t="str">
        <f t="array" ref="AH825">IFERROR(INDEX(INDIRECT("'"&amp;VLOOKUP($C825,ModMap!$A$2:$B$21,2,FALSE)&amp;"'!AH:AH"),MATCH($K825,INDIRECT("'"&amp;VLOOKUP($C825,ModMap!$A$2:$B$21,2,FALSE)&amp;"'!$K:$K"),0)),"")</f>
        <v>Not Started</v>
      </c>
      <c r="AI825" s="34" t="str">
        <f t="array" ref="AI825">IFERROR(INDEX(INDIRECT("'"&amp;VLOOKUP($C825,ModMap!$A$2:$B$21,2,FALSE)&amp;"'!AI:AI"),MATCH($K825,INDIRECT("'"&amp;VLOOKUP($C825,ModMap!$A$2:$B$21,2,FALSE)&amp;"'!$K:$K"),0)),"")</f>
        <v>Unassigned</v>
      </c>
      <c r="AJ825" s="45" t="s">
        <v>36</v>
      </c>
      <c r="AK825" s="34" t="str">
        <f t="array" ref="AK825">IFERROR(INDEX(INDIRECT("'"&amp;VLOOKUP($C825,ModMap!$A$2:$B$21,2,FALSE)&amp;"'!AK:AK"),MATCH($K825,INDIRECT("'"&amp;VLOOKUP($C825,ModMap!$A$2:$B$21,2,FALSE)&amp;"'!$K:$K"),0)),"")</f>
        <v>N/A</v>
      </c>
      <c r="AL825" s="34" t="str">
        <f t="array" ref="AL825">IFERROR(INDEX(INDIRECT("'"&amp;VLOOKUP($C825,ModMap!$A$2:$B$21,2,FALSE)&amp;"'!AL:AL"),MATCH($K825,INDIRECT("'"&amp;VLOOKUP($C825,ModMap!$A$2:$B$21,2,FALSE)&amp;"'!$K:$K"),0)),"")</f>
        <v/>
      </c>
      <c r="AM825" s="34">
        <f t="shared" si="1"/>
        <v>3</v>
      </c>
      <c r="AN825" s="34" t="str">
        <f t="shared" si="2"/>
        <v>Not Started</v>
      </c>
      <c r="AO825" s="35" t="str">
        <f t="array" ref="AO825">IFERROR(INDEX(INDIRECT("'"&amp;VLOOKUP($C825,ModMap!$A$2:$B$21,2,FALSE)&amp;"'!AO:AO"),MATCH($K825,INDIRECT("'"&amp;VLOOKUP($C825,ModMap!$A$2:$B$21,2,FALSE)&amp;"'!$K:$K"),0)),"")</f>
        <v/>
      </c>
      <c r="AP825" s="53" t="str">
        <f t="array" ref="AP825">IFERROR(HYPERLINK("#'"&amp;VLOOKUP($C825,ModMap!$A$2:$B$21,2,FALSE)&amp;"'!V"&amp;MATCH($K825,INDIRECT("'"&amp;VLOOKUP($C825,ModMap!$A$2:$B$21,2,FALSE)&amp;"'!$K:$K"),0),"Edit on module sheet"),"")</f>
        <v>Edit on module sheet</v>
      </c>
    </row>
    <row r="826" ht="42.0" customHeight="1">
      <c r="A826" s="54">
        <v>824.0</v>
      </c>
      <c r="B826" s="54">
        <v>824.0</v>
      </c>
      <c r="C826" s="54" t="s">
        <v>133</v>
      </c>
      <c r="D826" s="55" t="s">
        <v>134</v>
      </c>
      <c r="E826" s="67" t="s">
        <v>62</v>
      </c>
      <c r="F826" s="85" t="s">
        <v>1900</v>
      </c>
      <c r="G826" s="55" t="s">
        <v>1901</v>
      </c>
      <c r="H826" s="54" t="s">
        <v>2682</v>
      </c>
      <c r="I826" s="54" t="s">
        <v>2683</v>
      </c>
      <c r="J826" s="55" t="s">
        <v>2684</v>
      </c>
      <c r="K826" s="54" t="s">
        <v>2705</v>
      </c>
      <c r="L826" s="55" t="s">
        <v>1925</v>
      </c>
      <c r="M826" s="62" t="s">
        <v>200</v>
      </c>
      <c r="N826" s="54" t="s">
        <v>1907</v>
      </c>
      <c r="O826" s="54" t="s">
        <v>1708</v>
      </c>
      <c r="P826" s="55" t="s">
        <v>2687</v>
      </c>
      <c r="Q826" s="55" t="s">
        <v>2688</v>
      </c>
      <c r="R826" s="54" t="s">
        <v>1910</v>
      </c>
      <c r="S826" s="54" t="s">
        <v>1928</v>
      </c>
      <c r="T826" s="54" t="str">
        <f t="array" ref="T826">IFERROR(INDEX(INDIRECT("'"&amp;VLOOKUP($C826,ModMap!$A$2:$B$21,2,FALSE)&amp;"'!T:T"),MATCH($K826,INDIRECT("'"&amp;VLOOKUP($C826,ModMap!$A$2:$B$21,2,FALSE)&amp;"'!$K:$K"),0)),"")</f>
        <v>Unassigned</v>
      </c>
      <c r="U826" s="58" t="s">
        <v>33</v>
      </c>
      <c r="V826" s="54" t="str">
        <f t="array" ref="V826">IFERROR(INDEX(INDIRECT("'"&amp;VLOOKUP($C826,ModMap!$A$2:$B$21,2,FALSE)&amp;"'!V:V"),MATCH($K826,INDIRECT("'"&amp;VLOOKUP($C826,ModMap!$A$2:$B$21,2,FALSE)&amp;"'!$K:$K"),0)),"")</f>
        <v>Not Started</v>
      </c>
      <c r="W826" s="54" t="str">
        <f t="array" ref="W826">IFERROR(INDEX(INDIRECT("'"&amp;VLOOKUP($C826,ModMap!$A$2:$B$21,2,FALSE)&amp;"'!W:W"),MATCH($K826,INDIRECT("'"&amp;VLOOKUP($C826,ModMap!$A$2:$B$21,2,FALSE)&amp;"'!$K:$K"),0)),"")</f>
        <v>Unassigned</v>
      </c>
      <c r="X826" s="45" t="s">
        <v>36</v>
      </c>
      <c r="Y826" s="54" t="str">
        <f t="array" ref="Y826">IFERROR(INDEX(INDIRECT("'"&amp;VLOOKUP($C826,ModMap!$A$2:$B$21,2,FALSE)&amp;"'!Y:Y"),MATCH($K826,INDIRECT("'"&amp;VLOOKUP($C826,ModMap!$A$2:$B$21,2,FALSE)&amp;"'!$K:$K"),0)),"")</f>
        <v>N/A</v>
      </c>
      <c r="Z826" s="54" t="str">
        <f t="array" ref="Z826">IFERROR(INDEX(INDIRECT("'"&amp;VLOOKUP($C826,ModMap!$A$2:$B$21,2,FALSE)&amp;"'!Z:Z"),MATCH($K826,INDIRECT("'"&amp;VLOOKUP($C826,ModMap!$A$2:$B$21,2,FALSE)&amp;"'!$K:$K"),0)),"")</f>
        <v/>
      </c>
      <c r="AA826" s="45" t="s">
        <v>36</v>
      </c>
      <c r="AB826" s="54" t="str">
        <f t="array" ref="AB826">IFERROR(INDEX(INDIRECT("'"&amp;VLOOKUP($C826,ModMap!$A$2:$B$21,2,FALSE)&amp;"'!AB:AB"),MATCH($K826,INDIRECT("'"&amp;VLOOKUP($C826,ModMap!$A$2:$B$21,2,FALSE)&amp;"'!$K:$K"),0)),"")</f>
        <v>N/A</v>
      </c>
      <c r="AC826" s="54" t="str">
        <f t="array" ref="AC826">IFERROR(INDEX(INDIRECT("'"&amp;VLOOKUP($C826,ModMap!$A$2:$B$21,2,FALSE)&amp;"'!AC:AC"),MATCH($K826,INDIRECT("'"&amp;VLOOKUP($C826,ModMap!$A$2:$B$21,2,FALSE)&amp;"'!$K:$K"),0)),"")</f>
        <v/>
      </c>
      <c r="AD826" s="45" t="s">
        <v>36</v>
      </c>
      <c r="AE826" s="54" t="str">
        <f t="array" ref="AE826">IFERROR(INDEX(INDIRECT("'"&amp;VLOOKUP($C826,ModMap!$A$2:$B$21,2,FALSE)&amp;"'!AE:AE"),MATCH($K826,INDIRECT("'"&amp;VLOOKUP($C826,ModMap!$A$2:$B$21,2,FALSE)&amp;"'!$K:$K"),0)),"")</f>
        <v>N/A</v>
      </c>
      <c r="AF826" s="54" t="str">
        <f t="array" ref="AF826">IFERROR(INDEX(INDIRECT("'"&amp;VLOOKUP($C826,ModMap!$A$2:$B$21,2,FALSE)&amp;"'!AF:AF"),MATCH($K826,INDIRECT("'"&amp;VLOOKUP($C826,ModMap!$A$2:$B$21,2,FALSE)&amp;"'!$K:$K"),0)),"")</f>
        <v/>
      </c>
      <c r="AG826" s="58" t="s">
        <v>33</v>
      </c>
      <c r="AH826" s="54" t="str">
        <f t="array" ref="AH826">IFERROR(INDEX(INDIRECT("'"&amp;VLOOKUP($C826,ModMap!$A$2:$B$21,2,FALSE)&amp;"'!AH:AH"),MATCH($K826,INDIRECT("'"&amp;VLOOKUP($C826,ModMap!$A$2:$B$21,2,FALSE)&amp;"'!$K:$K"),0)),"")</f>
        <v>Not Started</v>
      </c>
      <c r="AI826" s="54" t="str">
        <f t="array" ref="AI826">IFERROR(INDEX(INDIRECT("'"&amp;VLOOKUP($C826,ModMap!$A$2:$B$21,2,FALSE)&amp;"'!AI:AI"),MATCH($K826,INDIRECT("'"&amp;VLOOKUP($C826,ModMap!$A$2:$B$21,2,FALSE)&amp;"'!$K:$K"),0)),"")</f>
        <v>Unassigned</v>
      </c>
      <c r="AJ826" s="45" t="s">
        <v>36</v>
      </c>
      <c r="AK826" s="54" t="str">
        <f t="array" ref="AK826">IFERROR(INDEX(INDIRECT("'"&amp;VLOOKUP($C826,ModMap!$A$2:$B$21,2,FALSE)&amp;"'!AK:AK"),MATCH($K826,INDIRECT("'"&amp;VLOOKUP($C826,ModMap!$A$2:$B$21,2,FALSE)&amp;"'!$K:$K"),0)),"")</f>
        <v>N/A</v>
      </c>
      <c r="AL826" s="54" t="str">
        <f t="array" ref="AL826">IFERROR(INDEX(INDIRECT("'"&amp;VLOOKUP($C826,ModMap!$A$2:$B$21,2,FALSE)&amp;"'!AL:AL"),MATCH($K826,INDIRECT("'"&amp;VLOOKUP($C826,ModMap!$A$2:$B$21,2,FALSE)&amp;"'!$K:$K"),0)),"")</f>
        <v/>
      </c>
      <c r="AM826" s="54">
        <f t="shared" si="1"/>
        <v>2</v>
      </c>
      <c r="AN826" s="54" t="str">
        <f t="shared" si="2"/>
        <v>Not Started</v>
      </c>
      <c r="AO826" s="55" t="str">
        <f t="array" ref="AO826">IFERROR(INDEX(INDIRECT("'"&amp;VLOOKUP($C826,ModMap!$A$2:$B$21,2,FALSE)&amp;"'!AO:AO"),MATCH($K826,INDIRECT("'"&amp;VLOOKUP($C826,ModMap!$A$2:$B$21,2,FALSE)&amp;"'!$K:$K"),0)),"")</f>
        <v/>
      </c>
      <c r="AP826" s="53" t="str">
        <f t="array" ref="AP826">IFERROR(HYPERLINK("#'"&amp;VLOOKUP($C826,ModMap!$A$2:$B$21,2,FALSE)&amp;"'!V"&amp;MATCH($K826,INDIRECT("'"&amp;VLOOKUP($C826,ModMap!$A$2:$B$21,2,FALSE)&amp;"'!$K:$K"),0),"Edit on module sheet"),"")</f>
        <v>Edit on module sheet</v>
      </c>
    </row>
    <row r="827" ht="42.0" customHeight="1">
      <c r="A827" s="34">
        <v>825.0</v>
      </c>
      <c r="B827" s="34">
        <v>825.0</v>
      </c>
      <c r="C827" s="34" t="s">
        <v>133</v>
      </c>
      <c r="D827" s="35" t="s">
        <v>134</v>
      </c>
      <c r="E827" s="64" t="s">
        <v>69</v>
      </c>
      <c r="F827" s="85" t="s">
        <v>1900</v>
      </c>
      <c r="G827" s="35" t="s">
        <v>1901</v>
      </c>
      <c r="H827" s="34" t="s">
        <v>2682</v>
      </c>
      <c r="I827" s="34" t="s">
        <v>2683</v>
      </c>
      <c r="J827" s="35" t="s">
        <v>2684</v>
      </c>
      <c r="K827" s="34" t="s">
        <v>3995</v>
      </c>
      <c r="L827" s="35" t="s">
        <v>3996</v>
      </c>
      <c r="M827" s="58" t="s">
        <v>434</v>
      </c>
      <c r="N827" s="34" t="s">
        <v>1907</v>
      </c>
      <c r="O827" s="34" t="s">
        <v>1708</v>
      </c>
      <c r="P827" s="35" t="s">
        <v>2687</v>
      </c>
      <c r="Q827" s="35" t="s">
        <v>2688</v>
      </c>
      <c r="R827" s="34" t="s">
        <v>1910</v>
      </c>
      <c r="S827" s="34" t="s">
        <v>69</v>
      </c>
      <c r="T827" s="34" t="str">
        <f t="array" ref="T827">IFERROR(INDEX(INDIRECT("'"&amp;VLOOKUP($C827,ModMap!$A$2:$B$21,2,FALSE)&amp;"'!T:T"),MATCH($K827,INDIRECT("'"&amp;VLOOKUP($C827,ModMap!$A$2:$B$21,2,FALSE)&amp;"'!$K:$K"),0)),"")</f>
        <v>Unassigned</v>
      </c>
      <c r="U827" s="58" t="s">
        <v>33</v>
      </c>
      <c r="V827" s="34" t="str">
        <f t="array" ref="V827">IFERROR(INDEX(INDIRECT("'"&amp;VLOOKUP($C827,ModMap!$A$2:$B$21,2,FALSE)&amp;"'!V:V"),MATCH($K827,INDIRECT("'"&amp;VLOOKUP($C827,ModMap!$A$2:$B$21,2,FALSE)&amp;"'!$K:$K"),0)),"")</f>
        <v>Not Started</v>
      </c>
      <c r="W827" s="34" t="str">
        <f t="array" ref="W827">IFERROR(INDEX(INDIRECT("'"&amp;VLOOKUP($C827,ModMap!$A$2:$B$21,2,FALSE)&amp;"'!W:W"),MATCH($K827,INDIRECT("'"&amp;VLOOKUP($C827,ModMap!$A$2:$B$21,2,FALSE)&amp;"'!$K:$K"),0)),"")</f>
        <v>Unassigned</v>
      </c>
      <c r="X827" s="45" t="s">
        <v>36</v>
      </c>
      <c r="Y827" s="34" t="str">
        <f t="array" ref="Y827">IFERROR(INDEX(INDIRECT("'"&amp;VLOOKUP($C827,ModMap!$A$2:$B$21,2,FALSE)&amp;"'!Y:Y"),MATCH($K827,INDIRECT("'"&amp;VLOOKUP($C827,ModMap!$A$2:$B$21,2,FALSE)&amp;"'!$K:$K"),0)),"")</f>
        <v>N/A</v>
      </c>
      <c r="Z827" s="34" t="str">
        <f t="array" ref="Z827">IFERROR(INDEX(INDIRECT("'"&amp;VLOOKUP($C827,ModMap!$A$2:$B$21,2,FALSE)&amp;"'!Z:Z"),MATCH($K827,INDIRECT("'"&amp;VLOOKUP($C827,ModMap!$A$2:$B$21,2,FALSE)&amp;"'!$K:$K"),0)),"")</f>
        <v/>
      </c>
      <c r="AA827" s="45" t="s">
        <v>36</v>
      </c>
      <c r="AB827" s="34" t="str">
        <f t="array" ref="AB827">IFERROR(INDEX(INDIRECT("'"&amp;VLOOKUP($C827,ModMap!$A$2:$B$21,2,FALSE)&amp;"'!AB:AB"),MATCH($K827,INDIRECT("'"&amp;VLOOKUP($C827,ModMap!$A$2:$B$21,2,FALSE)&amp;"'!$K:$K"),0)),"")</f>
        <v>N/A</v>
      </c>
      <c r="AC827" s="34" t="str">
        <f t="array" ref="AC827">IFERROR(INDEX(INDIRECT("'"&amp;VLOOKUP($C827,ModMap!$A$2:$B$21,2,FALSE)&amp;"'!AC:AC"),MATCH($K827,INDIRECT("'"&amp;VLOOKUP($C827,ModMap!$A$2:$B$21,2,FALSE)&amp;"'!$K:$K"),0)),"")</f>
        <v/>
      </c>
      <c r="AD827" s="58" t="s">
        <v>33</v>
      </c>
      <c r="AE827" s="34" t="str">
        <f t="array" ref="AE827">IFERROR(INDEX(INDIRECT("'"&amp;VLOOKUP($C827,ModMap!$A$2:$B$21,2,FALSE)&amp;"'!AE:AE"),MATCH($K827,INDIRECT("'"&amp;VLOOKUP($C827,ModMap!$A$2:$B$21,2,FALSE)&amp;"'!$K:$K"),0)),"")</f>
        <v>Not Started</v>
      </c>
      <c r="AF827" s="34" t="str">
        <f t="array" ref="AF827">IFERROR(INDEX(INDIRECT("'"&amp;VLOOKUP($C827,ModMap!$A$2:$B$21,2,FALSE)&amp;"'!AF:AF"),MATCH($K827,INDIRECT("'"&amp;VLOOKUP($C827,ModMap!$A$2:$B$21,2,FALSE)&amp;"'!$K:$K"),0)),"")</f>
        <v>Unassigned</v>
      </c>
      <c r="AG827" s="58" t="s">
        <v>33</v>
      </c>
      <c r="AH827" s="34" t="str">
        <f t="array" ref="AH827">IFERROR(INDEX(INDIRECT("'"&amp;VLOOKUP($C827,ModMap!$A$2:$B$21,2,FALSE)&amp;"'!AH:AH"),MATCH($K827,INDIRECT("'"&amp;VLOOKUP($C827,ModMap!$A$2:$B$21,2,FALSE)&amp;"'!$K:$K"),0)),"")</f>
        <v>Not Started</v>
      </c>
      <c r="AI827" s="34" t="str">
        <f t="array" ref="AI827">IFERROR(INDEX(INDIRECT("'"&amp;VLOOKUP($C827,ModMap!$A$2:$B$21,2,FALSE)&amp;"'!AI:AI"),MATCH($K827,INDIRECT("'"&amp;VLOOKUP($C827,ModMap!$A$2:$B$21,2,FALSE)&amp;"'!$K:$K"),0)),"")</f>
        <v>Unassigned</v>
      </c>
      <c r="AJ827" s="45" t="s">
        <v>36</v>
      </c>
      <c r="AK827" s="34" t="str">
        <f t="array" ref="AK827">IFERROR(INDEX(INDIRECT("'"&amp;VLOOKUP($C827,ModMap!$A$2:$B$21,2,FALSE)&amp;"'!AK:AK"),MATCH($K827,INDIRECT("'"&amp;VLOOKUP($C827,ModMap!$A$2:$B$21,2,FALSE)&amp;"'!$K:$K"),0)),"")</f>
        <v>N/A</v>
      </c>
      <c r="AL827" s="34" t="str">
        <f t="array" ref="AL827">IFERROR(INDEX(INDIRECT("'"&amp;VLOOKUP($C827,ModMap!$A$2:$B$21,2,FALSE)&amp;"'!AL:AL"),MATCH($K827,INDIRECT("'"&amp;VLOOKUP($C827,ModMap!$A$2:$B$21,2,FALSE)&amp;"'!$K:$K"),0)),"")</f>
        <v/>
      </c>
      <c r="AM827" s="34">
        <f t="shared" si="1"/>
        <v>3</v>
      </c>
      <c r="AN827" s="34" t="str">
        <f t="shared" si="2"/>
        <v>Not Started</v>
      </c>
      <c r="AO827" s="35" t="str">
        <f t="array" ref="AO827">IFERROR(INDEX(INDIRECT("'"&amp;VLOOKUP($C827,ModMap!$A$2:$B$21,2,FALSE)&amp;"'!AO:AO"),MATCH($K827,INDIRECT("'"&amp;VLOOKUP($C827,ModMap!$A$2:$B$21,2,FALSE)&amp;"'!$K:$K"),0)),"")</f>
        <v/>
      </c>
      <c r="AP827" s="53" t="str">
        <f t="array" ref="AP827">IFERROR(HYPERLINK("#'"&amp;VLOOKUP($C827,ModMap!$A$2:$B$21,2,FALSE)&amp;"'!V"&amp;MATCH($K827,INDIRECT("'"&amp;VLOOKUP($C827,ModMap!$A$2:$B$21,2,FALSE)&amp;"'!$K:$K"),0),"Edit on module sheet"),"")</f>
        <v>Edit on module sheet</v>
      </c>
    </row>
    <row r="828" ht="42.0" customHeight="1">
      <c r="A828" s="54">
        <v>826.0</v>
      </c>
      <c r="B828" s="54">
        <v>826.0</v>
      </c>
      <c r="C828" s="54" t="s">
        <v>133</v>
      </c>
      <c r="D828" s="55" t="s">
        <v>134</v>
      </c>
      <c r="E828" s="67" t="s">
        <v>62</v>
      </c>
      <c r="F828" s="85" t="s">
        <v>1900</v>
      </c>
      <c r="G828" s="55" t="s">
        <v>1901</v>
      </c>
      <c r="H828" s="54" t="s">
        <v>2708</v>
      </c>
      <c r="I828" s="54" t="s">
        <v>2709</v>
      </c>
      <c r="J828" s="55" t="s">
        <v>2710</v>
      </c>
      <c r="K828" s="54" t="s">
        <v>2711</v>
      </c>
      <c r="L828" s="55" t="s">
        <v>2712</v>
      </c>
      <c r="M828" s="62" t="s">
        <v>200</v>
      </c>
      <c r="N828" s="54" t="s">
        <v>1907</v>
      </c>
      <c r="O828" s="54" t="s">
        <v>1721</v>
      </c>
      <c r="P828" s="55" t="s">
        <v>1722</v>
      </c>
      <c r="Q828" s="55" t="s">
        <v>1723</v>
      </c>
      <c r="R828" s="54" t="s">
        <v>1910</v>
      </c>
      <c r="S828" s="54" t="s">
        <v>1911</v>
      </c>
      <c r="T828" s="54" t="str">
        <f t="array" ref="T828">IFERROR(INDEX(INDIRECT("'"&amp;VLOOKUP($C828,ModMap!$A$2:$B$21,2,FALSE)&amp;"'!T:T"),MATCH($K828,INDIRECT("'"&amp;VLOOKUP($C828,ModMap!$A$2:$B$21,2,FALSE)&amp;"'!$K:$K"),0)),"")</f>
        <v>Unassigned</v>
      </c>
      <c r="U828" s="58" t="s">
        <v>33</v>
      </c>
      <c r="V828" s="54" t="str">
        <f t="array" ref="V828">IFERROR(INDEX(INDIRECT("'"&amp;VLOOKUP($C828,ModMap!$A$2:$B$21,2,FALSE)&amp;"'!V:V"),MATCH($K828,INDIRECT("'"&amp;VLOOKUP($C828,ModMap!$A$2:$B$21,2,FALSE)&amp;"'!$K:$K"),0)),"")</f>
        <v>Not Started</v>
      </c>
      <c r="W828" s="54" t="str">
        <f t="array" ref="W828">IFERROR(INDEX(INDIRECT("'"&amp;VLOOKUP($C828,ModMap!$A$2:$B$21,2,FALSE)&amp;"'!W:W"),MATCH($K828,INDIRECT("'"&amp;VLOOKUP($C828,ModMap!$A$2:$B$21,2,FALSE)&amp;"'!$K:$K"),0)),"")</f>
        <v>Unassigned</v>
      </c>
      <c r="X828" s="45" t="s">
        <v>36</v>
      </c>
      <c r="Y828" s="54" t="str">
        <f t="array" ref="Y828">IFERROR(INDEX(INDIRECT("'"&amp;VLOOKUP($C828,ModMap!$A$2:$B$21,2,FALSE)&amp;"'!Y:Y"),MATCH($K828,INDIRECT("'"&amp;VLOOKUP($C828,ModMap!$A$2:$B$21,2,FALSE)&amp;"'!$K:$K"),0)),"")</f>
        <v>N/A</v>
      </c>
      <c r="Z828" s="54" t="str">
        <f t="array" ref="Z828">IFERROR(INDEX(INDIRECT("'"&amp;VLOOKUP($C828,ModMap!$A$2:$B$21,2,FALSE)&amp;"'!Z:Z"),MATCH($K828,INDIRECT("'"&amp;VLOOKUP($C828,ModMap!$A$2:$B$21,2,FALSE)&amp;"'!$K:$K"),0)),"")</f>
        <v/>
      </c>
      <c r="AA828" s="45" t="s">
        <v>36</v>
      </c>
      <c r="AB828" s="54" t="str">
        <f t="array" ref="AB828">IFERROR(INDEX(INDIRECT("'"&amp;VLOOKUP($C828,ModMap!$A$2:$B$21,2,FALSE)&amp;"'!AB:AB"),MATCH($K828,INDIRECT("'"&amp;VLOOKUP($C828,ModMap!$A$2:$B$21,2,FALSE)&amp;"'!$K:$K"),0)),"")</f>
        <v>N/A</v>
      </c>
      <c r="AC828" s="54" t="str">
        <f t="array" ref="AC828">IFERROR(INDEX(INDIRECT("'"&amp;VLOOKUP($C828,ModMap!$A$2:$B$21,2,FALSE)&amp;"'!AC:AC"),MATCH($K828,INDIRECT("'"&amp;VLOOKUP($C828,ModMap!$A$2:$B$21,2,FALSE)&amp;"'!$K:$K"),0)),"")</f>
        <v/>
      </c>
      <c r="AD828" s="45" t="s">
        <v>36</v>
      </c>
      <c r="AE828" s="54" t="str">
        <f t="array" ref="AE828">IFERROR(INDEX(INDIRECT("'"&amp;VLOOKUP($C828,ModMap!$A$2:$B$21,2,FALSE)&amp;"'!AE:AE"),MATCH($K828,INDIRECT("'"&amp;VLOOKUP($C828,ModMap!$A$2:$B$21,2,FALSE)&amp;"'!$K:$K"),0)),"")</f>
        <v>N/A</v>
      </c>
      <c r="AF828" s="54" t="str">
        <f t="array" ref="AF828">IFERROR(INDEX(INDIRECT("'"&amp;VLOOKUP($C828,ModMap!$A$2:$B$21,2,FALSE)&amp;"'!AF:AF"),MATCH($K828,INDIRECT("'"&amp;VLOOKUP($C828,ModMap!$A$2:$B$21,2,FALSE)&amp;"'!$K:$K"),0)),"")</f>
        <v/>
      </c>
      <c r="AG828" s="58" t="s">
        <v>33</v>
      </c>
      <c r="AH828" s="54" t="str">
        <f t="array" ref="AH828">IFERROR(INDEX(INDIRECT("'"&amp;VLOOKUP($C828,ModMap!$A$2:$B$21,2,FALSE)&amp;"'!AH:AH"),MATCH($K828,INDIRECT("'"&amp;VLOOKUP($C828,ModMap!$A$2:$B$21,2,FALSE)&amp;"'!$K:$K"),0)),"")</f>
        <v>Not Started</v>
      </c>
      <c r="AI828" s="54" t="str">
        <f t="array" ref="AI828">IFERROR(INDEX(INDIRECT("'"&amp;VLOOKUP($C828,ModMap!$A$2:$B$21,2,FALSE)&amp;"'!AI:AI"),MATCH($K828,INDIRECT("'"&amp;VLOOKUP($C828,ModMap!$A$2:$B$21,2,FALSE)&amp;"'!$K:$K"),0)),"")</f>
        <v>Unassigned</v>
      </c>
      <c r="AJ828" s="45" t="s">
        <v>36</v>
      </c>
      <c r="AK828" s="54" t="str">
        <f t="array" ref="AK828">IFERROR(INDEX(INDIRECT("'"&amp;VLOOKUP($C828,ModMap!$A$2:$B$21,2,FALSE)&amp;"'!AK:AK"),MATCH($K828,INDIRECT("'"&amp;VLOOKUP($C828,ModMap!$A$2:$B$21,2,FALSE)&amp;"'!$K:$K"),0)),"")</f>
        <v>N/A</v>
      </c>
      <c r="AL828" s="54" t="str">
        <f t="array" ref="AL828">IFERROR(INDEX(INDIRECT("'"&amp;VLOOKUP($C828,ModMap!$A$2:$B$21,2,FALSE)&amp;"'!AL:AL"),MATCH($K828,INDIRECT("'"&amp;VLOOKUP($C828,ModMap!$A$2:$B$21,2,FALSE)&amp;"'!$K:$K"),0)),"")</f>
        <v/>
      </c>
      <c r="AM828" s="54">
        <f t="shared" si="1"/>
        <v>2</v>
      </c>
      <c r="AN828" s="54" t="str">
        <f t="shared" si="2"/>
        <v>Not Started</v>
      </c>
      <c r="AO828" s="55" t="str">
        <f t="array" ref="AO828">IFERROR(INDEX(INDIRECT("'"&amp;VLOOKUP($C828,ModMap!$A$2:$B$21,2,FALSE)&amp;"'!AO:AO"),MATCH($K828,INDIRECT("'"&amp;VLOOKUP($C828,ModMap!$A$2:$B$21,2,FALSE)&amp;"'!$K:$K"),0)),"")</f>
        <v/>
      </c>
      <c r="AP828" s="53" t="str">
        <f t="array" ref="AP828">IFERROR(HYPERLINK("#'"&amp;VLOOKUP($C828,ModMap!$A$2:$B$21,2,FALSE)&amp;"'!V"&amp;MATCH($K828,INDIRECT("'"&amp;VLOOKUP($C828,ModMap!$A$2:$B$21,2,FALSE)&amp;"'!$K:$K"),0),"Edit on module sheet"),"")</f>
        <v>Edit on module sheet</v>
      </c>
    </row>
    <row r="829" ht="42.0" customHeight="1">
      <c r="A829" s="34">
        <v>827.0</v>
      </c>
      <c r="B829" s="34">
        <v>827.0</v>
      </c>
      <c r="C829" s="34" t="s">
        <v>133</v>
      </c>
      <c r="D829" s="35" t="s">
        <v>134</v>
      </c>
      <c r="E829" s="67" t="s">
        <v>62</v>
      </c>
      <c r="F829" s="85" t="s">
        <v>1900</v>
      </c>
      <c r="G829" s="35" t="s">
        <v>1901</v>
      </c>
      <c r="H829" s="34" t="s">
        <v>2708</v>
      </c>
      <c r="I829" s="34" t="s">
        <v>2709</v>
      </c>
      <c r="J829" s="35" t="s">
        <v>2710</v>
      </c>
      <c r="K829" s="34" t="s">
        <v>2717</v>
      </c>
      <c r="L829" s="35" t="s">
        <v>2718</v>
      </c>
      <c r="M829" s="62" t="s">
        <v>200</v>
      </c>
      <c r="N829" s="34" t="s">
        <v>1907</v>
      </c>
      <c r="O829" s="34" t="s">
        <v>1721</v>
      </c>
      <c r="P829" s="35" t="s">
        <v>1722</v>
      </c>
      <c r="Q829" s="35" t="s">
        <v>1723</v>
      </c>
      <c r="R829" s="34" t="s">
        <v>1910</v>
      </c>
      <c r="S829" s="34" t="s">
        <v>1920</v>
      </c>
      <c r="T829" s="34" t="str">
        <f t="array" ref="T829">IFERROR(INDEX(INDIRECT("'"&amp;VLOOKUP($C829,ModMap!$A$2:$B$21,2,FALSE)&amp;"'!T:T"),MATCH($K829,INDIRECT("'"&amp;VLOOKUP($C829,ModMap!$A$2:$B$21,2,FALSE)&amp;"'!$K:$K"),0)),"")</f>
        <v>Unassigned</v>
      </c>
      <c r="U829" s="58" t="s">
        <v>33</v>
      </c>
      <c r="V829" s="34" t="str">
        <f t="array" ref="V829">IFERROR(INDEX(INDIRECT("'"&amp;VLOOKUP($C829,ModMap!$A$2:$B$21,2,FALSE)&amp;"'!V:V"),MATCH($K829,INDIRECT("'"&amp;VLOOKUP($C829,ModMap!$A$2:$B$21,2,FALSE)&amp;"'!$K:$K"),0)),"")</f>
        <v>Not Started</v>
      </c>
      <c r="W829" s="34" t="str">
        <f t="array" ref="W829">IFERROR(INDEX(INDIRECT("'"&amp;VLOOKUP($C829,ModMap!$A$2:$B$21,2,FALSE)&amp;"'!W:W"),MATCH($K829,INDIRECT("'"&amp;VLOOKUP($C829,ModMap!$A$2:$B$21,2,FALSE)&amp;"'!$K:$K"),0)),"")</f>
        <v>Unassigned</v>
      </c>
      <c r="X829" s="45" t="s">
        <v>36</v>
      </c>
      <c r="Y829" s="34" t="str">
        <f t="array" ref="Y829">IFERROR(INDEX(INDIRECT("'"&amp;VLOOKUP($C829,ModMap!$A$2:$B$21,2,FALSE)&amp;"'!Y:Y"),MATCH($K829,INDIRECT("'"&amp;VLOOKUP($C829,ModMap!$A$2:$B$21,2,FALSE)&amp;"'!$K:$K"),0)),"")</f>
        <v>N/A</v>
      </c>
      <c r="Z829" s="34" t="str">
        <f t="array" ref="Z829">IFERROR(INDEX(INDIRECT("'"&amp;VLOOKUP($C829,ModMap!$A$2:$B$21,2,FALSE)&amp;"'!Z:Z"),MATCH($K829,INDIRECT("'"&amp;VLOOKUP($C829,ModMap!$A$2:$B$21,2,FALSE)&amp;"'!$K:$K"),0)),"")</f>
        <v/>
      </c>
      <c r="AA829" s="45" t="s">
        <v>36</v>
      </c>
      <c r="AB829" s="34" t="str">
        <f t="array" ref="AB829">IFERROR(INDEX(INDIRECT("'"&amp;VLOOKUP($C829,ModMap!$A$2:$B$21,2,FALSE)&amp;"'!AB:AB"),MATCH($K829,INDIRECT("'"&amp;VLOOKUP($C829,ModMap!$A$2:$B$21,2,FALSE)&amp;"'!$K:$K"),0)),"")</f>
        <v>N/A</v>
      </c>
      <c r="AC829" s="34" t="str">
        <f t="array" ref="AC829">IFERROR(INDEX(INDIRECT("'"&amp;VLOOKUP($C829,ModMap!$A$2:$B$21,2,FALSE)&amp;"'!AC:AC"),MATCH($K829,INDIRECT("'"&amp;VLOOKUP($C829,ModMap!$A$2:$B$21,2,FALSE)&amp;"'!$K:$K"),0)),"")</f>
        <v/>
      </c>
      <c r="AD829" s="58" t="s">
        <v>33</v>
      </c>
      <c r="AE829" s="34" t="str">
        <f t="array" ref="AE829">IFERROR(INDEX(INDIRECT("'"&amp;VLOOKUP($C829,ModMap!$A$2:$B$21,2,FALSE)&amp;"'!AE:AE"),MATCH($K829,INDIRECT("'"&amp;VLOOKUP($C829,ModMap!$A$2:$B$21,2,FALSE)&amp;"'!$K:$K"),0)),"")</f>
        <v>Not Started</v>
      </c>
      <c r="AF829" s="34" t="str">
        <f t="array" ref="AF829">IFERROR(INDEX(INDIRECT("'"&amp;VLOOKUP($C829,ModMap!$A$2:$B$21,2,FALSE)&amp;"'!AF:AF"),MATCH($K829,INDIRECT("'"&amp;VLOOKUP($C829,ModMap!$A$2:$B$21,2,FALSE)&amp;"'!$K:$K"),0)),"")</f>
        <v>Unassigned</v>
      </c>
      <c r="AG829" s="58" t="s">
        <v>33</v>
      </c>
      <c r="AH829" s="34" t="str">
        <f t="array" ref="AH829">IFERROR(INDEX(INDIRECT("'"&amp;VLOOKUP($C829,ModMap!$A$2:$B$21,2,FALSE)&amp;"'!AH:AH"),MATCH($K829,INDIRECT("'"&amp;VLOOKUP($C829,ModMap!$A$2:$B$21,2,FALSE)&amp;"'!$K:$K"),0)),"")</f>
        <v>Not Started</v>
      </c>
      <c r="AI829" s="34" t="str">
        <f t="array" ref="AI829">IFERROR(INDEX(INDIRECT("'"&amp;VLOOKUP($C829,ModMap!$A$2:$B$21,2,FALSE)&amp;"'!AI:AI"),MATCH($K829,INDIRECT("'"&amp;VLOOKUP($C829,ModMap!$A$2:$B$21,2,FALSE)&amp;"'!$K:$K"),0)),"")</f>
        <v>Unassigned</v>
      </c>
      <c r="AJ829" s="45" t="s">
        <v>36</v>
      </c>
      <c r="AK829" s="34" t="str">
        <f t="array" ref="AK829">IFERROR(INDEX(INDIRECT("'"&amp;VLOOKUP($C829,ModMap!$A$2:$B$21,2,FALSE)&amp;"'!AK:AK"),MATCH($K829,INDIRECT("'"&amp;VLOOKUP($C829,ModMap!$A$2:$B$21,2,FALSE)&amp;"'!$K:$K"),0)),"")</f>
        <v>N/A</v>
      </c>
      <c r="AL829" s="34" t="str">
        <f t="array" ref="AL829">IFERROR(INDEX(INDIRECT("'"&amp;VLOOKUP($C829,ModMap!$A$2:$B$21,2,FALSE)&amp;"'!AL:AL"),MATCH($K829,INDIRECT("'"&amp;VLOOKUP($C829,ModMap!$A$2:$B$21,2,FALSE)&amp;"'!$K:$K"),0)),"")</f>
        <v/>
      </c>
      <c r="AM829" s="34">
        <f t="shared" si="1"/>
        <v>3</v>
      </c>
      <c r="AN829" s="34" t="str">
        <f t="shared" si="2"/>
        <v>Not Started</v>
      </c>
      <c r="AO829" s="35" t="str">
        <f t="array" ref="AO829">IFERROR(INDEX(INDIRECT("'"&amp;VLOOKUP($C829,ModMap!$A$2:$B$21,2,FALSE)&amp;"'!AO:AO"),MATCH($K829,INDIRECT("'"&amp;VLOOKUP($C829,ModMap!$A$2:$B$21,2,FALSE)&amp;"'!$K:$K"),0)),"")</f>
        <v/>
      </c>
      <c r="AP829" s="53" t="str">
        <f t="array" ref="AP829">IFERROR(HYPERLINK("#'"&amp;VLOOKUP($C829,ModMap!$A$2:$B$21,2,FALSE)&amp;"'!V"&amp;MATCH($K829,INDIRECT("'"&amp;VLOOKUP($C829,ModMap!$A$2:$B$21,2,FALSE)&amp;"'!$K:$K"),0),"Edit on module sheet"),"")</f>
        <v>Edit on module sheet</v>
      </c>
    </row>
    <row r="830" ht="42.0" customHeight="1">
      <c r="A830" s="54">
        <v>828.0</v>
      </c>
      <c r="B830" s="54">
        <v>828.0</v>
      </c>
      <c r="C830" s="54" t="s">
        <v>133</v>
      </c>
      <c r="D830" s="55" t="s">
        <v>134</v>
      </c>
      <c r="E830" s="67" t="s">
        <v>62</v>
      </c>
      <c r="F830" s="85" t="s">
        <v>1900</v>
      </c>
      <c r="G830" s="55" t="s">
        <v>1901</v>
      </c>
      <c r="H830" s="54" t="s">
        <v>2708</v>
      </c>
      <c r="I830" s="54" t="s">
        <v>2709</v>
      </c>
      <c r="J830" s="55" t="s">
        <v>2710</v>
      </c>
      <c r="K830" s="54" t="s">
        <v>2721</v>
      </c>
      <c r="L830" s="55" t="s">
        <v>1925</v>
      </c>
      <c r="M830" s="62" t="s">
        <v>200</v>
      </c>
      <c r="N830" s="54" t="s">
        <v>1907</v>
      </c>
      <c r="O830" s="54" t="s">
        <v>1721</v>
      </c>
      <c r="P830" s="55" t="s">
        <v>1722</v>
      </c>
      <c r="Q830" s="55" t="s">
        <v>1723</v>
      </c>
      <c r="R830" s="54" t="s">
        <v>1910</v>
      </c>
      <c r="S830" s="54" t="s">
        <v>1928</v>
      </c>
      <c r="T830" s="54" t="str">
        <f t="array" ref="T830">IFERROR(INDEX(INDIRECT("'"&amp;VLOOKUP($C830,ModMap!$A$2:$B$21,2,FALSE)&amp;"'!T:T"),MATCH($K830,INDIRECT("'"&amp;VLOOKUP($C830,ModMap!$A$2:$B$21,2,FALSE)&amp;"'!$K:$K"),0)),"")</f>
        <v>Unassigned</v>
      </c>
      <c r="U830" s="58" t="s">
        <v>33</v>
      </c>
      <c r="V830" s="54" t="str">
        <f t="array" ref="V830">IFERROR(INDEX(INDIRECT("'"&amp;VLOOKUP($C830,ModMap!$A$2:$B$21,2,FALSE)&amp;"'!V:V"),MATCH($K830,INDIRECT("'"&amp;VLOOKUP($C830,ModMap!$A$2:$B$21,2,FALSE)&amp;"'!$K:$K"),0)),"")</f>
        <v>Not Started</v>
      </c>
      <c r="W830" s="54" t="str">
        <f t="array" ref="W830">IFERROR(INDEX(INDIRECT("'"&amp;VLOOKUP($C830,ModMap!$A$2:$B$21,2,FALSE)&amp;"'!W:W"),MATCH($K830,INDIRECT("'"&amp;VLOOKUP($C830,ModMap!$A$2:$B$21,2,FALSE)&amp;"'!$K:$K"),0)),"")</f>
        <v>Unassigned</v>
      </c>
      <c r="X830" s="45" t="s">
        <v>36</v>
      </c>
      <c r="Y830" s="54" t="str">
        <f t="array" ref="Y830">IFERROR(INDEX(INDIRECT("'"&amp;VLOOKUP($C830,ModMap!$A$2:$B$21,2,FALSE)&amp;"'!Y:Y"),MATCH($K830,INDIRECT("'"&amp;VLOOKUP($C830,ModMap!$A$2:$B$21,2,FALSE)&amp;"'!$K:$K"),0)),"")</f>
        <v>N/A</v>
      </c>
      <c r="Z830" s="54" t="str">
        <f t="array" ref="Z830">IFERROR(INDEX(INDIRECT("'"&amp;VLOOKUP($C830,ModMap!$A$2:$B$21,2,FALSE)&amp;"'!Z:Z"),MATCH($K830,INDIRECT("'"&amp;VLOOKUP($C830,ModMap!$A$2:$B$21,2,FALSE)&amp;"'!$K:$K"),0)),"")</f>
        <v/>
      </c>
      <c r="AA830" s="45" t="s">
        <v>36</v>
      </c>
      <c r="AB830" s="54" t="str">
        <f t="array" ref="AB830">IFERROR(INDEX(INDIRECT("'"&amp;VLOOKUP($C830,ModMap!$A$2:$B$21,2,FALSE)&amp;"'!AB:AB"),MATCH($K830,INDIRECT("'"&amp;VLOOKUP($C830,ModMap!$A$2:$B$21,2,FALSE)&amp;"'!$K:$K"),0)),"")</f>
        <v>N/A</v>
      </c>
      <c r="AC830" s="54" t="str">
        <f t="array" ref="AC830">IFERROR(INDEX(INDIRECT("'"&amp;VLOOKUP($C830,ModMap!$A$2:$B$21,2,FALSE)&amp;"'!AC:AC"),MATCH($K830,INDIRECT("'"&amp;VLOOKUP($C830,ModMap!$A$2:$B$21,2,FALSE)&amp;"'!$K:$K"),0)),"")</f>
        <v/>
      </c>
      <c r="AD830" s="45" t="s">
        <v>36</v>
      </c>
      <c r="AE830" s="54" t="str">
        <f t="array" ref="AE830">IFERROR(INDEX(INDIRECT("'"&amp;VLOOKUP($C830,ModMap!$A$2:$B$21,2,FALSE)&amp;"'!AE:AE"),MATCH($K830,INDIRECT("'"&amp;VLOOKUP($C830,ModMap!$A$2:$B$21,2,FALSE)&amp;"'!$K:$K"),0)),"")</f>
        <v>N/A</v>
      </c>
      <c r="AF830" s="54" t="str">
        <f t="array" ref="AF830">IFERROR(INDEX(INDIRECT("'"&amp;VLOOKUP($C830,ModMap!$A$2:$B$21,2,FALSE)&amp;"'!AF:AF"),MATCH($K830,INDIRECT("'"&amp;VLOOKUP($C830,ModMap!$A$2:$B$21,2,FALSE)&amp;"'!$K:$K"),0)),"")</f>
        <v/>
      </c>
      <c r="AG830" s="58" t="s">
        <v>33</v>
      </c>
      <c r="AH830" s="54" t="str">
        <f t="array" ref="AH830">IFERROR(INDEX(INDIRECT("'"&amp;VLOOKUP($C830,ModMap!$A$2:$B$21,2,FALSE)&amp;"'!AH:AH"),MATCH($K830,INDIRECT("'"&amp;VLOOKUP($C830,ModMap!$A$2:$B$21,2,FALSE)&amp;"'!$K:$K"),0)),"")</f>
        <v>Not Started</v>
      </c>
      <c r="AI830" s="54" t="str">
        <f t="array" ref="AI830">IFERROR(INDEX(INDIRECT("'"&amp;VLOOKUP($C830,ModMap!$A$2:$B$21,2,FALSE)&amp;"'!AI:AI"),MATCH($K830,INDIRECT("'"&amp;VLOOKUP($C830,ModMap!$A$2:$B$21,2,FALSE)&amp;"'!$K:$K"),0)),"")</f>
        <v>Unassigned</v>
      </c>
      <c r="AJ830" s="45" t="s">
        <v>36</v>
      </c>
      <c r="AK830" s="54" t="str">
        <f t="array" ref="AK830">IFERROR(INDEX(INDIRECT("'"&amp;VLOOKUP($C830,ModMap!$A$2:$B$21,2,FALSE)&amp;"'!AK:AK"),MATCH($K830,INDIRECT("'"&amp;VLOOKUP($C830,ModMap!$A$2:$B$21,2,FALSE)&amp;"'!$K:$K"),0)),"")</f>
        <v>N/A</v>
      </c>
      <c r="AL830" s="54" t="str">
        <f t="array" ref="AL830">IFERROR(INDEX(INDIRECT("'"&amp;VLOOKUP($C830,ModMap!$A$2:$B$21,2,FALSE)&amp;"'!AL:AL"),MATCH($K830,INDIRECT("'"&amp;VLOOKUP($C830,ModMap!$A$2:$B$21,2,FALSE)&amp;"'!$K:$K"),0)),"")</f>
        <v/>
      </c>
      <c r="AM830" s="54">
        <f t="shared" si="1"/>
        <v>2</v>
      </c>
      <c r="AN830" s="54" t="str">
        <f t="shared" si="2"/>
        <v>Not Started</v>
      </c>
      <c r="AO830" s="55" t="str">
        <f t="array" ref="AO830">IFERROR(INDEX(INDIRECT("'"&amp;VLOOKUP($C830,ModMap!$A$2:$B$21,2,FALSE)&amp;"'!AO:AO"),MATCH($K830,INDIRECT("'"&amp;VLOOKUP($C830,ModMap!$A$2:$B$21,2,FALSE)&amp;"'!$K:$K"),0)),"")</f>
        <v/>
      </c>
      <c r="AP830" s="53" t="str">
        <f t="array" ref="AP830">IFERROR(HYPERLINK("#'"&amp;VLOOKUP($C830,ModMap!$A$2:$B$21,2,FALSE)&amp;"'!V"&amp;MATCH($K830,INDIRECT("'"&amp;VLOOKUP($C830,ModMap!$A$2:$B$21,2,FALSE)&amp;"'!$K:$K"),0),"Edit on module sheet"),"")</f>
        <v>Edit on module sheet</v>
      </c>
    </row>
    <row r="831" ht="42.0" customHeight="1">
      <c r="A831" s="34">
        <v>829.0</v>
      </c>
      <c r="B831" s="34">
        <v>829.0</v>
      </c>
      <c r="C831" s="34" t="s">
        <v>133</v>
      </c>
      <c r="D831" s="35" t="s">
        <v>134</v>
      </c>
      <c r="E831" s="64" t="s">
        <v>69</v>
      </c>
      <c r="F831" s="85" t="s">
        <v>1900</v>
      </c>
      <c r="G831" s="35" t="s">
        <v>1901</v>
      </c>
      <c r="H831" s="34" t="s">
        <v>2708</v>
      </c>
      <c r="I831" s="34" t="s">
        <v>2709</v>
      </c>
      <c r="J831" s="35" t="s">
        <v>2710</v>
      </c>
      <c r="K831" s="34" t="s">
        <v>3998</v>
      </c>
      <c r="L831" s="35" t="s">
        <v>3999</v>
      </c>
      <c r="M831" s="58" t="s">
        <v>434</v>
      </c>
      <c r="N831" s="34" t="s">
        <v>1907</v>
      </c>
      <c r="O831" s="34" t="s">
        <v>1721</v>
      </c>
      <c r="P831" s="35" t="s">
        <v>1722</v>
      </c>
      <c r="Q831" s="35" t="s">
        <v>1723</v>
      </c>
      <c r="R831" s="34" t="s">
        <v>1910</v>
      </c>
      <c r="S831" s="34" t="s">
        <v>69</v>
      </c>
      <c r="T831" s="34" t="str">
        <f t="array" ref="T831">IFERROR(INDEX(INDIRECT("'"&amp;VLOOKUP($C831,ModMap!$A$2:$B$21,2,FALSE)&amp;"'!T:T"),MATCH($K831,INDIRECT("'"&amp;VLOOKUP($C831,ModMap!$A$2:$B$21,2,FALSE)&amp;"'!$K:$K"),0)),"")</f>
        <v>Unassigned</v>
      </c>
      <c r="U831" s="58" t="s">
        <v>33</v>
      </c>
      <c r="V831" s="34" t="str">
        <f t="array" ref="V831">IFERROR(INDEX(INDIRECT("'"&amp;VLOOKUP($C831,ModMap!$A$2:$B$21,2,FALSE)&amp;"'!V:V"),MATCH($K831,INDIRECT("'"&amp;VLOOKUP($C831,ModMap!$A$2:$B$21,2,FALSE)&amp;"'!$K:$K"),0)),"")</f>
        <v>Not Started</v>
      </c>
      <c r="W831" s="34" t="str">
        <f t="array" ref="W831">IFERROR(INDEX(INDIRECT("'"&amp;VLOOKUP($C831,ModMap!$A$2:$B$21,2,FALSE)&amp;"'!W:W"),MATCH($K831,INDIRECT("'"&amp;VLOOKUP($C831,ModMap!$A$2:$B$21,2,FALSE)&amp;"'!$K:$K"),0)),"")</f>
        <v>Unassigned</v>
      </c>
      <c r="X831" s="45" t="s">
        <v>36</v>
      </c>
      <c r="Y831" s="34" t="str">
        <f t="array" ref="Y831">IFERROR(INDEX(INDIRECT("'"&amp;VLOOKUP($C831,ModMap!$A$2:$B$21,2,FALSE)&amp;"'!Y:Y"),MATCH($K831,INDIRECT("'"&amp;VLOOKUP($C831,ModMap!$A$2:$B$21,2,FALSE)&amp;"'!$K:$K"),0)),"")</f>
        <v>N/A</v>
      </c>
      <c r="Z831" s="34" t="str">
        <f t="array" ref="Z831">IFERROR(INDEX(INDIRECT("'"&amp;VLOOKUP($C831,ModMap!$A$2:$B$21,2,FALSE)&amp;"'!Z:Z"),MATCH($K831,INDIRECT("'"&amp;VLOOKUP($C831,ModMap!$A$2:$B$21,2,FALSE)&amp;"'!$K:$K"),0)),"")</f>
        <v/>
      </c>
      <c r="AA831" s="45" t="s">
        <v>36</v>
      </c>
      <c r="AB831" s="34" t="str">
        <f t="array" ref="AB831">IFERROR(INDEX(INDIRECT("'"&amp;VLOOKUP($C831,ModMap!$A$2:$B$21,2,FALSE)&amp;"'!AB:AB"),MATCH($K831,INDIRECT("'"&amp;VLOOKUP($C831,ModMap!$A$2:$B$21,2,FALSE)&amp;"'!$K:$K"),0)),"")</f>
        <v>N/A</v>
      </c>
      <c r="AC831" s="34" t="str">
        <f t="array" ref="AC831">IFERROR(INDEX(INDIRECT("'"&amp;VLOOKUP($C831,ModMap!$A$2:$B$21,2,FALSE)&amp;"'!AC:AC"),MATCH($K831,INDIRECT("'"&amp;VLOOKUP($C831,ModMap!$A$2:$B$21,2,FALSE)&amp;"'!$K:$K"),0)),"")</f>
        <v/>
      </c>
      <c r="AD831" s="58" t="s">
        <v>33</v>
      </c>
      <c r="AE831" s="34" t="str">
        <f t="array" ref="AE831">IFERROR(INDEX(INDIRECT("'"&amp;VLOOKUP($C831,ModMap!$A$2:$B$21,2,FALSE)&amp;"'!AE:AE"),MATCH($K831,INDIRECT("'"&amp;VLOOKUP($C831,ModMap!$A$2:$B$21,2,FALSE)&amp;"'!$K:$K"),0)),"")</f>
        <v>Not Started</v>
      </c>
      <c r="AF831" s="34" t="str">
        <f t="array" ref="AF831">IFERROR(INDEX(INDIRECT("'"&amp;VLOOKUP($C831,ModMap!$A$2:$B$21,2,FALSE)&amp;"'!AF:AF"),MATCH($K831,INDIRECT("'"&amp;VLOOKUP($C831,ModMap!$A$2:$B$21,2,FALSE)&amp;"'!$K:$K"),0)),"")</f>
        <v>Unassigned</v>
      </c>
      <c r="AG831" s="58" t="s">
        <v>33</v>
      </c>
      <c r="AH831" s="34" t="str">
        <f t="array" ref="AH831">IFERROR(INDEX(INDIRECT("'"&amp;VLOOKUP($C831,ModMap!$A$2:$B$21,2,FALSE)&amp;"'!AH:AH"),MATCH($K831,INDIRECT("'"&amp;VLOOKUP($C831,ModMap!$A$2:$B$21,2,FALSE)&amp;"'!$K:$K"),0)),"")</f>
        <v>Not Started</v>
      </c>
      <c r="AI831" s="34" t="str">
        <f t="array" ref="AI831">IFERROR(INDEX(INDIRECT("'"&amp;VLOOKUP($C831,ModMap!$A$2:$B$21,2,FALSE)&amp;"'!AI:AI"),MATCH($K831,INDIRECT("'"&amp;VLOOKUP($C831,ModMap!$A$2:$B$21,2,FALSE)&amp;"'!$K:$K"),0)),"")</f>
        <v>Unassigned</v>
      </c>
      <c r="AJ831" s="45" t="s">
        <v>36</v>
      </c>
      <c r="AK831" s="34" t="str">
        <f t="array" ref="AK831">IFERROR(INDEX(INDIRECT("'"&amp;VLOOKUP($C831,ModMap!$A$2:$B$21,2,FALSE)&amp;"'!AK:AK"),MATCH($K831,INDIRECT("'"&amp;VLOOKUP($C831,ModMap!$A$2:$B$21,2,FALSE)&amp;"'!$K:$K"),0)),"")</f>
        <v>N/A</v>
      </c>
      <c r="AL831" s="34" t="str">
        <f t="array" ref="AL831">IFERROR(INDEX(INDIRECT("'"&amp;VLOOKUP($C831,ModMap!$A$2:$B$21,2,FALSE)&amp;"'!AL:AL"),MATCH($K831,INDIRECT("'"&amp;VLOOKUP($C831,ModMap!$A$2:$B$21,2,FALSE)&amp;"'!$K:$K"),0)),"")</f>
        <v/>
      </c>
      <c r="AM831" s="34">
        <f t="shared" si="1"/>
        <v>3</v>
      </c>
      <c r="AN831" s="34" t="str">
        <f t="shared" si="2"/>
        <v>Not Started</v>
      </c>
      <c r="AO831" s="35" t="str">
        <f t="array" ref="AO831">IFERROR(INDEX(INDIRECT("'"&amp;VLOOKUP($C831,ModMap!$A$2:$B$21,2,FALSE)&amp;"'!AO:AO"),MATCH($K831,INDIRECT("'"&amp;VLOOKUP($C831,ModMap!$A$2:$B$21,2,FALSE)&amp;"'!$K:$K"),0)),"")</f>
        <v/>
      </c>
      <c r="AP831" s="53" t="str">
        <f t="array" ref="AP831">IFERROR(HYPERLINK("#'"&amp;VLOOKUP($C831,ModMap!$A$2:$B$21,2,FALSE)&amp;"'!V"&amp;MATCH($K831,INDIRECT("'"&amp;VLOOKUP($C831,ModMap!$A$2:$B$21,2,FALSE)&amp;"'!$K:$K"),0),"Edit on module sheet"),"")</f>
        <v>Edit on module sheet</v>
      </c>
    </row>
    <row r="832" ht="42.0" customHeight="1">
      <c r="A832" s="54">
        <v>830.0</v>
      </c>
      <c r="B832" s="54">
        <v>830.0</v>
      </c>
      <c r="C832" s="54" t="s">
        <v>133</v>
      </c>
      <c r="D832" s="55" t="s">
        <v>134</v>
      </c>
      <c r="E832" s="67" t="s">
        <v>62</v>
      </c>
      <c r="F832" s="85" t="s">
        <v>1900</v>
      </c>
      <c r="G832" s="55" t="s">
        <v>1901</v>
      </c>
      <c r="H832" s="54" t="s">
        <v>2724</v>
      </c>
      <c r="I832" s="54" t="s">
        <v>2725</v>
      </c>
      <c r="J832" s="55" t="s">
        <v>2726</v>
      </c>
      <c r="K832" s="54" t="s">
        <v>2727</v>
      </c>
      <c r="L832" s="55" t="s">
        <v>2728</v>
      </c>
      <c r="M832" s="62" t="s">
        <v>200</v>
      </c>
      <c r="N832" s="54" t="s">
        <v>1907</v>
      </c>
      <c r="O832" s="54" t="s">
        <v>1721</v>
      </c>
      <c r="P832" s="55" t="s">
        <v>1733</v>
      </c>
      <c r="Q832" s="55" t="s">
        <v>1734</v>
      </c>
      <c r="R832" s="54" t="s">
        <v>1910</v>
      </c>
      <c r="S832" s="54" t="s">
        <v>1911</v>
      </c>
      <c r="T832" s="54" t="str">
        <f t="array" ref="T832">IFERROR(INDEX(INDIRECT("'"&amp;VLOOKUP($C832,ModMap!$A$2:$B$21,2,FALSE)&amp;"'!T:T"),MATCH($K832,INDIRECT("'"&amp;VLOOKUP($C832,ModMap!$A$2:$B$21,2,FALSE)&amp;"'!$K:$K"),0)),"")</f>
        <v>Unassigned</v>
      </c>
      <c r="U832" s="58" t="s">
        <v>33</v>
      </c>
      <c r="V832" s="54" t="str">
        <f t="array" ref="V832">IFERROR(INDEX(INDIRECT("'"&amp;VLOOKUP($C832,ModMap!$A$2:$B$21,2,FALSE)&amp;"'!V:V"),MATCH($K832,INDIRECT("'"&amp;VLOOKUP($C832,ModMap!$A$2:$B$21,2,FALSE)&amp;"'!$K:$K"),0)),"")</f>
        <v>Not Started</v>
      </c>
      <c r="W832" s="54" t="str">
        <f t="array" ref="W832">IFERROR(INDEX(INDIRECT("'"&amp;VLOOKUP($C832,ModMap!$A$2:$B$21,2,FALSE)&amp;"'!W:W"),MATCH($K832,INDIRECT("'"&amp;VLOOKUP($C832,ModMap!$A$2:$B$21,2,FALSE)&amp;"'!$K:$K"),0)),"")</f>
        <v>Unassigned</v>
      </c>
      <c r="X832" s="45" t="s">
        <v>36</v>
      </c>
      <c r="Y832" s="54" t="str">
        <f t="array" ref="Y832">IFERROR(INDEX(INDIRECT("'"&amp;VLOOKUP($C832,ModMap!$A$2:$B$21,2,FALSE)&amp;"'!Y:Y"),MATCH($K832,INDIRECT("'"&amp;VLOOKUP($C832,ModMap!$A$2:$B$21,2,FALSE)&amp;"'!$K:$K"),0)),"")</f>
        <v>N/A</v>
      </c>
      <c r="Z832" s="54" t="str">
        <f t="array" ref="Z832">IFERROR(INDEX(INDIRECT("'"&amp;VLOOKUP($C832,ModMap!$A$2:$B$21,2,FALSE)&amp;"'!Z:Z"),MATCH($K832,INDIRECT("'"&amp;VLOOKUP($C832,ModMap!$A$2:$B$21,2,FALSE)&amp;"'!$K:$K"),0)),"")</f>
        <v/>
      </c>
      <c r="AA832" s="45" t="s">
        <v>36</v>
      </c>
      <c r="AB832" s="54" t="str">
        <f t="array" ref="AB832">IFERROR(INDEX(INDIRECT("'"&amp;VLOOKUP($C832,ModMap!$A$2:$B$21,2,FALSE)&amp;"'!AB:AB"),MATCH($K832,INDIRECT("'"&amp;VLOOKUP($C832,ModMap!$A$2:$B$21,2,FALSE)&amp;"'!$K:$K"),0)),"")</f>
        <v>N/A</v>
      </c>
      <c r="AC832" s="54" t="str">
        <f t="array" ref="AC832">IFERROR(INDEX(INDIRECT("'"&amp;VLOOKUP($C832,ModMap!$A$2:$B$21,2,FALSE)&amp;"'!AC:AC"),MATCH($K832,INDIRECT("'"&amp;VLOOKUP($C832,ModMap!$A$2:$B$21,2,FALSE)&amp;"'!$K:$K"),0)),"")</f>
        <v/>
      </c>
      <c r="AD832" s="45" t="s">
        <v>36</v>
      </c>
      <c r="AE832" s="54" t="str">
        <f t="array" ref="AE832">IFERROR(INDEX(INDIRECT("'"&amp;VLOOKUP($C832,ModMap!$A$2:$B$21,2,FALSE)&amp;"'!AE:AE"),MATCH($K832,INDIRECT("'"&amp;VLOOKUP($C832,ModMap!$A$2:$B$21,2,FALSE)&amp;"'!$K:$K"),0)),"")</f>
        <v>N/A</v>
      </c>
      <c r="AF832" s="54" t="str">
        <f t="array" ref="AF832">IFERROR(INDEX(INDIRECT("'"&amp;VLOOKUP($C832,ModMap!$A$2:$B$21,2,FALSE)&amp;"'!AF:AF"),MATCH($K832,INDIRECT("'"&amp;VLOOKUP($C832,ModMap!$A$2:$B$21,2,FALSE)&amp;"'!$K:$K"),0)),"")</f>
        <v/>
      </c>
      <c r="AG832" s="58" t="s">
        <v>33</v>
      </c>
      <c r="AH832" s="54" t="str">
        <f t="array" ref="AH832">IFERROR(INDEX(INDIRECT("'"&amp;VLOOKUP($C832,ModMap!$A$2:$B$21,2,FALSE)&amp;"'!AH:AH"),MATCH($K832,INDIRECT("'"&amp;VLOOKUP($C832,ModMap!$A$2:$B$21,2,FALSE)&amp;"'!$K:$K"),0)),"")</f>
        <v>Not Started</v>
      </c>
      <c r="AI832" s="54" t="str">
        <f t="array" ref="AI832">IFERROR(INDEX(INDIRECT("'"&amp;VLOOKUP($C832,ModMap!$A$2:$B$21,2,FALSE)&amp;"'!AI:AI"),MATCH($K832,INDIRECT("'"&amp;VLOOKUP($C832,ModMap!$A$2:$B$21,2,FALSE)&amp;"'!$K:$K"),0)),"")</f>
        <v>Unassigned</v>
      </c>
      <c r="AJ832" s="45" t="s">
        <v>36</v>
      </c>
      <c r="AK832" s="54" t="str">
        <f t="array" ref="AK832">IFERROR(INDEX(INDIRECT("'"&amp;VLOOKUP($C832,ModMap!$A$2:$B$21,2,FALSE)&amp;"'!AK:AK"),MATCH($K832,INDIRECT("'"&amp;VLOOKUP($C832,ModMap!$A$2:$B$21,2,FALSE)&amp;"'!$K:$K"),0)),"")</f>
        <v>N/A</v>
      </c>
      <c r="AL832" s="54" t="str">
        <f t="array" ref="AL832">IFERROR(INDEX(INDIRECT("'"&amp;VLOOKUP($C832,ModMap!$A$2:$B$21,2,FALSE)&amp;"'!AL:AL"),MATCH($K832,INDIRECT("'"&amp;VLOOKUP($C832,ModMap!$A$2:$B$21,2,FALSE)&amp;"'!$K:$K"),0)),"")</f>
        <v/>
      </c>
      <c r="AM832" s="54">
        <f t="shared" si="1"/>
        <v>2</v>
      </c>
      <c r="AN832" s="54" t="str">
        <f t="shared" si="2"/>
        <v>Not Started</v>
      </c>
      <c r="AO832" s="55" t="str">
        <f t="array" ref="AO832">IFERROR(INDEX(INDIRECT("'"&amp;VLOOKUP($C832,ModMap!$A$2:$B$21,2,FALSE)&amp;"'!AO:AO"),MATCH($K832,INDIRECT("'"&amp;VLOOKUP($C832,ModMap!$A$2:$B$21,2,FALSE)&amp;"'!$K:$K"),0)),"")</f>
        <v/>
      </c>
      <c r="AP832" s="53" t="str">
        <f t="array" ref="AP832">IFERROR(HYPERLINK("#'"&amp;VLOOKUP($C832,ModMap!$A$2:$B$21,2,FALSE)&amp;"'!V"&amp;MATCH($K832,INDIRECT("'"&amp;VLOOKUP($C832,ModMap!$A$2:$B$21,2,FALSE)&amp;"'!$K:$K"),0),"Edit on module sheet"),"")</f>
        <v>Edit on module sheet</v>
      </c>
    </row>
    <row r="833" ht="42.0" customHeight="1">
      <c r="A833" s="34">
        <v>831.0</v>
      </c>
      <c r="B833" s="34">
        <v>831.0</v>
      </c>
      <c r="C833" s="34" t="s">
        <v>133</v>
      </c>
      <c r="D833" s="35" t="s">
        <v>134</v>
      </c>
      <c r="E833" s="67" t="s">
        <v>62</v>
      </c>
      <c r="F833" s="85" t="s">
        <v>1900</v>
      </c>
      <c r="G833" s="35" t="s">
        <v>1901</v>
      </c>
      <c r="H833" s="34" t="s">
        <v>2724</v>
      </c>
      <c r="I833" s="34" t="s">
        <v>2725</v>
      </c>
      <c r="J833" s="35" t="s">
        <v>2726</v>
      </c>
      <c r="K833" s="34" t="s">
        <v>2731</v>
      </c>
      <c r="L833" s="35" t="s">
        <v>2732</v>
      </c>
      <c r="M833" s="62" t="s">
        <v>200</v>
      </c>
      <c r="N833" s="34" t="s">
        <v>1907</v>
      </c>
      <c r="O833" s="34" t="s">
        <v>1721</v>
      </c>
      <c r="P833" s="35" t="s">
        <v>1733</v>
      </c>
      <c r="Q833" s="35" t="s">
        <v>1734</v>
      </c>
      <c r="R833" s="34" t="s">
        <v>1910</v>
      </c>
      <c r="S833" s="34" t="s">
        <v>1920</v>
      </c>
      <c r="T833" s="34" t="str">
        <f t="array" ref="T833">IFERROR(INDEX(INDIRECT("'"&amp;VLOOKUP($C833,ModMap!$A$2:$B$21,2,FALSE)&amp;"'!T:T"),MATCH($K833,INDIRECT("'"&amp;VLOOKUP($C833,ModMap!$A$2:$B$21,2,FALSE)&amp;"'!$K:$K"),0)),"")</f>
        <v>Unassigned</v>
      </c>
      <c r="U833" s="58" t="s">
        <v>33</v>
      </c>
      <c r="V833" s="34" t="str">
        <f t="array" ref="V833">IFERROR(INDEX(INDIRECT("'"&amp;VLOOKUP($C833,ModMap!$A$2:$B$21,2,FALSE)&amp;"'!V:V"),MATCH($K833,INDIRECT("'"&amp;VLOOKUP($C833,ModMap!$A$2:$B$21,2,FALSE)&amp;"'!$K:$K"),0)),"")</f>
        <v>Not Started</v>
      </c>
      <c r="W833" s="34" t="str">
        <f t="array" ref="W833">IFERROR(INDEX(INDIRECT("'"&amp;VLOOKUP($C833,ModMap!$A$2:$B$21,2,FALSE)&amp;"'!W:W"),MATCH($K833,INDIRECT("'"&amp;VLOOKUP($C833,ModMap!$A$2:$B$21,2,FALSE)&amp;"'!$K:$K"),0)),"")</f>
        <v>Unassigned</v>
      </c>
      <c r="X833" s="45" t="s">
        <v>36</v>
      </c>
      <c r="Y833" s="34" t="str">
        <f t="array" ref="Y833">IFERROR(INDEX(INDIRECT("'"&amp;VLOOKUP($C833,ModMap!$A$2:$B$21,2,FALSE)&amp;"'!Y:Y"),MATCH($K833,INDIRECT("'"&amp;VLOOKUP($C833,ModMap!$A$2:$B$21,2,FALSE)&amp;"'!$K:$K"),0)),"")</f>
        <v>N/A</v>
      </c>
      <c r="Z833" s="34" t="str">
        <f t="array" ref="Z833">IFERROR(INDEX(INDIRECT("'"&amp;VLOOKUP($C833,ModMap!$A$2:$B$21,2,FALSE)&amp;"'!Z:Z"),MATCH($K833,INDIRECT("'"&amp;VLOOKUP($C833,ModMap!$A$2:$B$21,2,FALSE)&amp;"'!$K:$K"),0)),"")</f>
        <v/>
      </c>
      <c r="AA833" s="45" t="s">
        <v>36</v>
      </c>
      <c r="AB833" s="34" t="str">
        <f t="array" ref="AB833">IFERROR(INDEX(INDIRECT("'"&amp;VLOOKUP($C833,ModMap!$A$2:$B$21,2,FALSE)&amp;"'!AB:AB"),MATCH($K833,INDIRECT("'"&amp;VLOOKUP($C833,ModMap!$A$2:$B$21,2,FALSE)&amp;"'!$K:$K"),0)),"")</f>
        <v>N/A</v>
      </c>
      <c r="AC833" s="34" t="str">
        <f t="array" ref="AC833">IFERROR(INDEX(INDIRECT("'"&amp;VLOOKUP($C833,ModMap!$A$2:$B$21,2,FALSE)&amp;"'!AC:AC"),MATCH($K833,INDIRECT("'"&amp;VLOOKUP($C833,ModMap!$A$2:$B$21,2,FALSE)&amp;"'!$K:$K"),0)),"")</f>
        <v/>
      </c>
      <c r="AD833" s="58" t="s">
        <v>33</v>
      </c>
      <c r="AE833" s="34" t="str">
        <f t="array" ref="AE833">IFERROR(INDEX(INDIRECT("'"&amp;VLOOKUP($C833,ModMap!$A$2:$B$21,2,FALSE)&amp;"'!AE:AE"),MATCH($K833,INDIRECT("'"&amp;VLOOKUP($C833,ModMap!$A$2:$B$21,2,FALSE)&amp;"'!$K:$K"),0)),"")</f>
        <v>Not Started</v>
      </c>
      <c r="AF833" s="34" t="str">
        <f t="array" ref="AF833">IFERROR(INDEX(INDIRECT("'"&amp;VLOOKUP($C833,ModMap!$A$2:$B$21,2,FALSE)&amp;"'!AF:AF"),MATCH($K833,INDIRECT("'"&amp;VLOOKUP($C833,ModMap!$A$2:$B$21,2,FALSE)&amp;"'!$K:$K"),0)),"")</f>
        <v>Unassigned</v>
      </c>
      <c r="AG833" s="58" t="s">
        <v>33</v>
      </c>
      <c r="AH833" s="34" t="str">
        <f t="array" ref="AH833">IFERROR(INDEX(INDIRECT("'"&amp;VLOOKUP($C833,ModMap!$A$2:$B$21,2,FALSE)&amp;"'!AH:AH"),MATCH($K833,INDIRECT("'"&amp;VLOOKUP($C833,ModMap!$A$2:$B$21,2,FALSE)&amp;"'!$K:$K"),0)),"")</f>
        <v>Not Started</v>
      </c>
      <c r="AI833" s="34" t="str">
        <f t="array" ref="AI833">IFERROR(INDEX(INDIRECT("'"&amp;VLOOKUP($C833,ModMap!$A$2:$B$21,2,FALSE)&amp;"'!AI:AI"),MATCH($K833,INDIRECT("'"&amp;VLOOKUP($C833,ModMap!$A$2:$B$21,2,FALSE)&amp;"'!$K:$K"),0)),"")</f>
        <v>Unassigned</v>
      </c>
      <c r="AJ833" s="45" t="s">
        <v>36</v>
      </c>
      <c r="AK833" s="34" t="str">
        <f t="array" ref="AK833">IFERROR(INDEX(INDIRECT("'"&amp;VLOOKUP($C833,ModMap!$A$2:$B$21,2,FALSE)&amp;"'!AK:AK"),MATCH($K833,INDIRECT("'"&amp;VLOOKUP($C833,ModMap!$A$2:$B$21,2,FALSE)&amp;"'!$K:$K"),0)),"")</f>
        <v>N/A</v>
      </c>
      <c r="AL833" s="34" t="str">
        <f t="array" ref="AL833">IFERROR(INDEX(INDIRECT("'"&amp;VLOOKUP($C833,ModMap!$A$2:$B$21,2,FALSE)&amp;"'!AL:AL"),MATCH($K833,INDIRECT("'"&amp;VLOOKUP($C833,ModMap!$A$2:$B$21,2,FALSE)&amp;"'!$K:$K"),0)),"")</f>
        <v/>
      </c>
      <c r="AM833" s="34">
        <f t="shared" si="1"/>
        <v>3</v>
      </c>
      <c r="AN833" s="34" t="str">
        <f t="shared" si="2"/>
        <v>Not Started</v>
      </c>
      <c r="AO833" s="35" t="str">
        <f t="array" ref="AO833">IFERROR(INDEX(INDIRECT("'"&amp;VLOOKUP($C833,ModMap!$A$2:$B$21,2,FALSE)&amp;"'!AO:AO"),MATCH($K833,INDIRECT("'"&amp;VLOOKUP($C833,ModMap!$A$2:$B$21,2,FALSE)&amp;"'!$K:$K"),0)),"")</f>
        <v/>
      </c>
      <c r="AP833" s="53" t="str">
        <f t="array" ref="AP833">IFERROR(HYPERLINK("#'"&amp;VLOOKUP($C833,ModMap!$A$2:$B$21,2,FALSE)&amp;"'!V"&amp;MATCH($K833,INDIRECT("'"&amp;VLOOKUP($C833,ModMap!$A$2:$B$21,2,FALSE)&amp;"'!$K:$K"),0),"Edit on module sheet"),"")</f>
        <v>Edit on module sheet</v>
      </c>
    </row>
    <row r="834" ht="42.0" customHeight="1">
      <c r="A834" s="54">
        <v>832.0</v>
      </c>
      <c r="B834" s="54">
        <v>832.0</v>
      </c>
      <c r="C834" s="54" t="s">
        <v>133</v>
      </c>
      <c r="D834" s="55" t="s">
        <v>134</v>
      </c>
      <c r="E834" s="67" t="s">
        <v>62</v>
      </c>
      <c r="F834" s="85" t="s">
        <v>1900</v>
      </c>
      <c r="G834" s="55" t="s">
        <v>1901</v>
      </c>
      <c r="H834" s="54" t="s">
        <v>2724</v>
      </c>
      <c r="I834" s="54" t="s">
        <v>2725</v>
      </c>
      <c r="J834" s="55" t="s">
        <v>2726</v>
      </c>
      <c r="K834" s="54" t="s">
        <v>2735</v>
      </c>
      <c r="L834" s="55" t="s">
        <v>1925</v>
      </c>
      <c r="M834" s="62" t="s">
        <v>200</v>
      </c>
      <c r="N834" s="54" t="s">
        <v>1907</v>
      </c>
      <c r="O834" s="54" t="s">
        <v>1721</v>
      </c>
      <c r="P834" s="55" t="s">
        <v>1733</v>
      </c>
      <c r="Q834" s="55" t="s">
        <v>1734</v>
      </c>
      <c r="R834" s="54" t="s">
        <v>1910</v>
      </c>
      <c r="S834" s="54" t="s">
        <v>1928</v>
      </c>
      <c r="T834" s="54" t="str">
        <f t="array" ref="T834">IFERROR(INDEX(INDIRECT("'"&amp;VLOOKUP($C834,ModMap!$A$2:$B$21,2,FALSE)&amp;"'!T:T"),MATCH($K834,INDIRECT("'"&amp;VLOOKUP($C834,ModMap!$A$2:$B$21,2,FALSE)&amp;"'!$K:$K"),0)),"")</f>
        <v>Unassigned</v>
      </c>
      <c r="U834" s="58" t="s">
        <v>33</v>
      </c>
      <c r="V834" s="54" t="str">
        <f t="array" ref="V834">IFERROR(INDEX(INDIRECT("'"&amp;VLOOKUP($C834,ModMap!$A$2:$B$21,2,FALSE)&amp;"'!V:V"),MATCH($K834,INDIRECT("'"&amp;VLOOKUP($C834,ModMap!$A$2:$B$21,2,FALSE)&amp;"'!$K:$K"),0)),"")</f>
        <v>Not Started</v>
      </c>
      <c r="W834" s="54" t="str">
        <f t="array" ref="W834">IFERROR(INDEX(INDIRECT("'"&amp;VLOOKUP($C834,ModMap!$A$2:$B$21,2,FALSE)&amp;"'!W:W"),MATCH($K834,INDIRECT("'"&amp;VLOOKUP($C834,ModMap!$A$2:$B$21,2,FALSE)&amp;"'!$K:$K"),0)),"")</f>
        <v>Unassigned</v>
      </c>
      <c r="X834" s="45" t="s">
        <v>36</v>
      </c>
      <c r="Y834" s="54" t="str">
        <f t="array" ref="Y834">IFERROR(INDEX(INDIRECT("'"&amp;VLOOKUP($C834,ModMap!$A$2:$B$21,2,FALSE)&amp;"'!Y:Y"),MATCH($K834,INDIRECT("'"&amp;VLOOKUP($C834,ModMap!$A$2:$B$21,2,FALSE)&amp;"'!$K:$K"),0)),"")</f>
        <v>N/A</v>
      </c>
      <c r="Z834" s="54" t="str">
        <f t="array" ref="Z834">IFERROR(INDEX(INDIRECT("'"&amp;VLOOKUP($C834,ModMap!$A$2:$B$21,2,FALSE)&amp;"'!Z:Z"),MATCH($K834,INDIRECT("'"&amp;VLOOKUP($C834,ModMap!$A$2:$B$21,2,FALSE)&amp;"'!$K:$K"),0)),"")</f>
        <v/>
      </c>
      <c r="AA834" s="45" t="s">
        <v>36</v>
      </c>
      <c r="AB834" s="54" t="str">
        <f t="array" ref="AB834">IFERROR(INDEX(INDIRECT("'"&amp;VLOOKUP($C834,ModMap!$A$2:$B$21,2,FALSE)&amp;"'!AB:AB"),MATCH($K834,INDIRECT("'"&amp;VLOOKUP($C834,ModMap!$A$2:$B$21,2,FALSE)&amp;"'!$K:$K"),0)),"")</f>
        <v>N/A</v>
      </c>
      <c r="AC834" s="54" t="str">
        <f t="array" ref="AC834">IFERROR(INDEX(INDIRECT("'"&amp;VLOOKUP($C834,ModMap!$A$2:$B$21,2,FALSE)&amp;"'!AC:AC"),MATCH($K834,INDIRECT("'"&amp;VLOOKUP($C834,ModMap!$A$2:$B$21,2,FALSE)&amp;"'!$K:$K"),0)),"")</f>
        <v/>
      </c>
      <c r="AD834" s="45" t="s">
        <v>36</v>
      </c>
      <c r="AE834" s="54" t="str">
        <f t="array" ref="AE834">IFERROR(INDEX(INDIRECT("'"&amp;VLOOKUP($C834,ModMap!$A$2:$B$21,2,FALSE)&amp;"'!AE:AE"),MATCH($K834,INDIRECT("'"&amp;VLOOKUP($C834,ModMap!$A$2:$B$21,2,FALSE)&amp;"'!$K:$K"),0)),"")</f>
        <v>N/A</v>
      </c>
      <c r="AF834" s="54" t="str">
        <f t="array" ref="AF834">IFERROR(INDEX(INDIRECT("'"&amp;VLOOKUP($C834,ModMap!$A$2:$B$21,2,FALSE)&amp;"'!AF:AF"),MATCH($K834,INDIRECT("'"&amp;VLOOKUP($C834,ModMap!$A$2:$B$21,2,FALSE)&amp;"'!$K:$K"),0)),"")</f>
        <v/>
      </c>
      <c r="AG834" s="58" t="s">
        <v>33</v>
      </c>
      <c r="AH834" s="54" t="str">
        <f t="array" ref="AH834">IFERROR(INDEX(INDIRECT("'"&amp;VLOOKUP($C834,ModMap!$A$2:$B$21,2,FALSE)&amp;"'!AH:AH"),MATCH($K834,INDIRECT("'"&amp;VLOOKUP($C834,ModMap!$A$2:$B$21,2,FALSE)&amp;"'!$K:$K"),0)),"")</f>
        <v>Not Started</v>
      </c>
      <c r="AI834" s="54" t="str">
        <f t="array" ref="AI834">IFERROR(INDEX(INDIRECT("'"&amp;VLOOKUP($C834,ModMap!$A$2:$B$21,2,FALSE)&amp;"'!AI:AI"),MATCH($K834,INDIRECT("'"&amp;VLOOKUP($C834,ModMap!$A$2:$B$21,2,FALSE)&amp;"'!$K:$K"),0)),"")</f>
        <v>Unassigned</v>
      </c>
      <c r="AJ834" s="45" t="s">
        <v>36</v>
      </c>
      <c r="AK834" s="54" t="str">
        <f t="array" ref="AK834">IFERROR(INDEX(INDIRECT("'"&amp;VLOOKUP($C834,ModMap!$A$2:$B$21,2,FALSE)&amp;"'!AK:AK"),MATCH($K834,INDIRECT("'"&amp;VLOOKUP($C834,ModMap!$A$2:$B$21,2,FALSE)&amp;"'!$K:$K"),0)),"")</f>
        <v>N/A</v>
      </c>
      <c r="AL834" s="54" t="str">
        <f t="array" ref="AL834">IFERROR(INDEX(INDIRECT("'"&amp;VLOOKUP($C834,ModMap!$A$2:$B$21,2,FALSE)&amp;"'!AL:AL"),MATCH($K834,INDIRECT("'"&amp;VLOOKUP($C834,ModMap!$A$2:$B$21,2,FALSE)&amp;"'!$K:$K"),0)),"")</f>
        <v/>
      </c>
      <c r="AM834" s="54">
        <f t="shared" si="1"/>
        <v>2</v>
      </c>
      <c r="AN834" s="54" t="str">
        <f t="shared" si="2"/>
        <v>Not Started</v>
      </c>
      <c r="AO834" s="55" t="str">
        <f t="array" ref="AO834">IFERROR(INDEX(INDIRECT("'"&amp;VLOOKUP($C834,ModMap!$A$2:$B$21,2,FALSE)&amp;"'!AO:AO"),MATCH($K834,INDIRECT("'"&amp;VLOOKUP($C834,ModMap!$A$2:$B$21,2,FALSE)&amp;"'!$K:$K"),0)),"")</f>
        <v/>
      </c>
      <c r="AP834" s="53" t="str">
        <f t="array" ref="AP834">IFERROR(HYPERLINK("#'"&amp;VLOOKUP($C834,ModMap!$A$2:$B$21,2,FALSE)&amp;"'!V"&amp;MATCH($K834,INDIRECT("'"&amp;VLOOKUP($C834,ModMap!$A$2:$B$21,2,FALSE)&amp;"'!$K:$K"),0),"Edit on module sheet"),"")</f>
        <v>Edit on module sheet</v>
      </c>
    </row>
    <row r="835" ht="42.0" customHeight="1">
      <c r="A835" s="34">
        <v>833.0</v>
      </c>
      <c r="B835" s="34">
        <v>833.0</v>
      </c>
      <c r="C835" s="34" t="s">
        <v>133</v>
      </c>
      <c r="D835" s="35" t="s">
        <v>134</v>
      </c>
      <c r="E835" s="64" t="s">
        <v>69</v>
      </c>
      <c r="F835" s="85" t="s">
        <v>1900</v>
      </c>
      <c r="G835" s="35" t="s">
        <v>1901</v>
      </c>
      <c r="H835" s="34" t="s">
        <v>2724</v>
      </c>
      <c r="I835" s="34" t="s">
        <v>2725</v>
      </c>
      <c r="J835" s="35" t="s">
        <v>2726</v>
      </c>
      <c r="K835" s="34" t="s">
        <v>4000</v>
      </c>
      <c r="L835" s="35" t="s">
        <v>4001</v>
      </c>
      <c r="M835" s="58" t="s">
        <v>434</v>
      </c>
      <c r="N835" s="34" t="s">
        <v>1907</v>
      </c>
      <c r="O835" s="34" t="s">
        <v>1721</v>
      </c>
      <c r="P835" s="35" t="s">
        <v>1733</v>
      </c>
      <c r="Q835" s="35" t="s">
        <v>1734</v>
      </c>
      <c r="R835" s="34" t="s">
        <v>1910</v>
      </c>
      <c r="S835" s="34" t="s">
        <v>69</v>
      </c>
      <c r="T835" s="34" t="str">
        <f t="array" ref="T835">IFERROR(INDEX(INDIRECT("'"&amp;VLOOKUP($C835,ModMap!$A$2:$B$21,2,FALSE)&amp;"'!T:T"),MATCH($K835,INDIRECT("'"&amp;VLOOKUP($C835,ModMap!$A$2:$B$21,2,FALSE)&amp;"'!$K:$K"),0)),"")</f>
        <v>Unassigned</v>
      </c>
      <c r="U835" s="58" t="s">
        <v>33</v>
      </c>
      <c r="V835" s="34" t="str">
        <f t="array" ref="V835">IFERROR(INDEX(INDIRECT("'"&amp;VLOOKUP($C835,ModMap!$A$2:$B$21,2,FALSE)&amp;"'!V:V"),MATCH($K835,INDIRECT("'"&amp;VLOOKUP($C835,ModMap!$A$2:$B$21,2,FALSE)&amp;"'!$K:$K"),0)),"")</f>
        <v>Not Started</v>
      </c>
      <c r="W835" s="34" t="str">
        <f t="array" ref="W835">IFERROR(INDEX(INDIRECT("'"&amp;VLOOKUP($C835,ModMap!$A$2:$B$21,2,FALSE)&amp;"'!W:W"),MATCH($K835,INDIRECT("'"&amp;VLOOKUP($C835,ModMap!$A$2:$B$21,2,FALSE)&amp;"'!$K:$K"),0)),"")</f>
        <v>Unassigned</v>
      </c>
      <c r="X835" s="45" t="s">
        <v>36</v>
      </c>
      <c r="Y835" s="34" t="str">
        <f t="array" ref="Y835">IFERROR(INDEX(INDIRECT("'"&amp;VLOOKUP($C835,ModMap!$A$2:$B$21,2,FALSE)&amp;"'!Y:Y"),MATCH($K835,INDIRECT("'"&amp;VLOOKUP($C835,ModMap!$A$2:$B$21,2,FALSE)&amp;"'!$K:$K"),0)),"")</f>
        <v>N/A</v>
      </c>
      <c r="Z835" s="34" t="str">
        <f t="array" ref="Z835">IFERROR(INDEX(INDIRECT("'"&amp;VLOOKUP($C835,ModMap!$A$2:$B$21,2,FALSE)&amp;"'!Z:Z"),MATCH($K835,INDIRECT("'"&amp;VLOOKUP($C835,ModMap!$A$2:$B$21,2,FALSE)&amp;"'!$K:$K"),0)),"")</f>
        <v/>
      </c>
      <c r="AA835" s="45" t="s">
        <v>36</v>
      </c>
      <c r="AB835" s="34" t="str">
        <f t="array" ref="AB835">IFERROR(INDEX(INDIRECT("'"&amp;VLOOKUP($C835,ModMap!$A$2:$B$21,2,FALSE)&amp;"'!AB:AB"),MATCH($K835,INDIRECT("'"&amp;VLOOKUP($C835,ModMap!$A$2:$B$21,2,FALSE)&amp;"'!$K:$K"),0)),"")</f>
        <v>N/A</v>
      </c>
      <c r="AC835" s="34" t="str">
        <f t="array" ref="AC835">IFERROR(INDEX(INDIRECT("'"&amp;VLOOKUP($C835,ModMap!$A$2:$B$21,2,FALSE)&amp;"'!AC:AC"),MATCH($K835,INDIRECT("'"&amp;VLOOKUP($C835,ModMap!$A$2:$B$21,2,FALSE)&amp;"'!$K:$K"),0)),"")</f>
        <v/>
      </c>
      <c r="AD835" s="58" t="s">
        <v>33</v>
      </c>
      <c r="AE835" s="34" t="str">
        <f t="array" ref="AE835">IFERROR(INDEX(INDIRECT("'"&amp;VLOOKUP($C835,ModMap!$A$2:$B$21,2,FALSE)&amp;"'!AE:AE"),MATCH($K835,INDIRECT("'"&amp;VLOOKUP($C835,ModMap!$A$2:$B$21,2,FALSE)&amp;"'!$K:$K"),0)),"")</f>
        <v>Not Started</v>
      </c>
      <c r="AF835" s="34" t="str">
        <f t="array" ref="AF835">IFERROR(INDEX(INDIRECT("'"&amp;VLOOKUP($C835,ModMap!$A$2:$B$21,2,FALSE)&amp;"'!AF:AF"),MATCH($K835,INDIRECT("'"&amp;VLOOKUP($C835,ModMap!$A$2:$B$21,2,FALSE)&amp;"'!$K:$K"),0)),"")</f>
        <v>Unassigned</v>
      </c>
      <c r="AG835" s="58" t="s">
        <v>33</v>
      </c>
      <c r="AH835" s="34" t="str">
        <f t="array" ref="AH835">IFERROR(INDEX(INDIRECT("'"&amp;VLOOKUP($C835,ModMap!$A$2:$B$21,2,FALSE)&amp;"'!AH:AH"),MATCH($K835,INDIRECT("'"&amp;VLOOKUP($C835,ModMap!$A$2:$B$21,2,FALSE)&amp;"'!$K:$K"),0)),"")</f>
        <v>Not Started</v>
      </c>
      <c r="AI835" s="34" t="str">
        <f t="array" ref="AI835">IFERROR(INDEX(INDIRECT("'"&amp;VLOOKUP($C835,ModMap!$A$2:$B$21,2,FALSE)&amp;"'!AI:AI"),MATCH($K835,INDIRECT("'"&amp;VLOOKUP($C835,ModMap!$A$2:$B$21,2,FALSE)&amp;"'!$K:$K"),0)),"")</f>
        <v>Unassigned</v>
      </c>
      <c r="AJ835" s="45" t="s">
        <v>36</v>
      </c>
      <c r="AK835" s="34" t="str">
        <f t="array" ref="AK835">IFERROR(INDEX(INDIRECT("'"&amp;VLOOKUP($C835,ModMap!$A$2:$B$21,2,FALSE)&amp;"'!AK:AK"),MATCH($K835,INDIRECT("'"&amp;VLOOKUP($C835,ModMap!$A$2:$B$21,2,FALSE)&amp;"'!$K:$K"),0)),"")</f>
        <v>N/A</v>
      </c>
      <c r="AL835" s="34" t="str">
        <f t="array" ref="AL835">IFERROR(INDEX(INDIRECT("'"&amp;VLOOKUP($C835,ModMap!$A$2:$B$21,2,FALSE)&amp;"'!AL:AL"),MATCH($K835,INDIRECT("'"&amp;VLOOKUP($C835,ModMap!$A$2:$B$21,2,FALSE)&amp;"'!$K:$K"),0)),"")</f>
        <v/>
      </c>
      <c r="AM835" s="34">
        <f t="shared" si="1"/>
        <v>3</v>
      </c>
      <c r="AN835" s="34" t="str">
        <f t="shared" si="2"/>
        <v>Not Started</v>
      </c>
      <c r="AO835" s="35" t="str">
        <f t="array" ref="AO835">IFERROR(INDEX(INDIRECT("'"&amp;VLOOKUP($C835,ModMap!$A$2:$B$21,2,FALSE)&amp;"'!AO:AO"),MATCH($K835,INDIRECT("'"&amp;VLOOKUP($C835,ModMap!$A$2:$B$21,2,FALSE)&amp;"'!$K:$K"),0)),"")</f>
        <v/>
      </c>
      <c r="AP835" s="53" t="str">
        <f t="array" ref="AP835">IFERROR(HYPERLINK("#'"&amp;VLOOKUP($C835,ModMap!$A$2:$B$21,2,FALSE)&amp;"'!V"&amp;MATCH($K835,INDIRECT("'"&amp;VLOOKUP($C835,ModMap!$A$2:$B$21,2,FALSE)&amp;"'!$K:$K"),0),"Edit on module sheet"),"")</f>
        <v>Edit on module sheet</v>
      </c>
    </row>
    <row r="836" ht="42.0" customHeight="1">
      <c r="A836" s="54">
        <v>834.0</v>
      </c>
      <c r="B836" s="54">
        <v>834.0</v>
      </c>
      <c r="C836" s="54" t="s">
        <v>133</v>
      </c>
      <c r="D836" s="55" t="s">
        <v>134</v>
      </c>
      <c r="E836" s="67" t="s">
        <v>62</v>
      </c>
      <c r="F836" s="85" t="s">
        <v>1900</v>
      </c>
      <c r="G836" s="55" t="s">
        <v>1901</v>
      </c>
      <c r="H836" s="54" t="s">
        <v>2738</v>
      </c>
      <c r="I836" s="54" t="s">
        <v>2739</v>
      </c>
      <c r="J836" s="55" t="s">
        <v>2740</v>
      </c>
      <c r="K836" s="54" t="s">
        <v>2741</v>
      </c>
      <c r="L836" s="55" t="s">
        <v>2742</v>
      </c>
      <c r="M836" s="62" t="s">
        <v>200</v>
      </c>
      <c r="N836" s="54" t="s">
        <v>1907</v>
      </c>
      <c r="O836" s="54" t="s">
        <v>1721</v>
      </c>
      <c r="P836" s="55" t="s">
        <v>1741</v>
      </c>
      <c r="Q836" s="55" t="s">
        <v>1742</v>
      </c>
      <c r="R836" s="54" t="s">
        <v>1910</v>
      </c>
      <c r="S836" s="54" t="s">
        <v>1911</v>
      </c>
      <c r="T836" s="54" t="str">
        <f t="array" ref="T836">IFERROR(INDEX(INDIRECT("'"&amp;VLOOKUP($C836,ModMap!$A$2:$B$21,2,FALSE)&amp;"'!T:T"),MATCH($K836,INDIRECT("'"&amp;VLOOKUP($C836,ModMap!$A$2:$B$21,2,FALSE)&amp;"'!$K:$K"),0)),"")</f>
        <v>Unassigned</v>
      </c>
      <c r="U836" s="58" t="s">
        <v>33</v>
      </c>
      <c r="V836" s="54" t="str">
        <f t="array" ref="V836">IFERROR(INDEX(INDIRECT("'"&amp;VLOOKUP($C836,ModMap!$A$2:$B$21,2,FALSE)&amp;"'!V:V"),MATCH($K836,INDIRECT("'"&amp;VLOOKUP($C836,ModMap!$A$2:$B$21,2,FALSE)&amp;"'!$K:$K"),0)),"")</f>
        <v>Not Started</v>
      </c>
      <c r="W836" s="54" t="str">
        <f t="array" ref="W836">IFERROR(INDEX(INDIRECT("'"&amp;VLOOKUP($C836,ModMap!$A$2:$B$21,2,FALSE)&amp;"'!W:W"),MATCH($K836,INDIRECT("'"&amp;VLOOKUP($C836,ModMap!$A$2:$B$21,2,FALSE)&amp;"'!$K:$K"),0)),"")</f>
        <v>Unassigned</v>
      </c>
      <c r="X836" s="45" t="s">
        <v>36</v>
      </c>
      <c r="Y836" s="54" t="str">
        <f t="array" ref="Y836">IFERROR(INDEX(INDIRECT("'"&amp;VLOOKUP($C836,ModMap!$A$2:$B$21,2,FALSE)&amp;"'!Y:Y"),MATCH($K836,INDIRECT("'"&amp;VLOOKUP($C836,ModMap!$A$2:$B$21,2,FALSE)&amp;"'!$K:$K"),0)),"")</f>
        <v>N/A</v>
      </c>
      <c r="Z836" s="54" t="str">
        <f t="array" ref="Z836">IFERROR(INDEX(INDIRECT("'"&amp;VLOOKUP($C836,ModMap!$A$2:$B$21,2,FALSE)&amp;"'!Z:Z"),MATCH($K836,INDIRECT("'"&amp;VLOOKUP($C836,ModMap!$A$2:$B$21,2,FALSE)&amp;"'!$K:$K"),0)),"")</f>
        <v/>
      </c>
      <c r="AA836" s="45" t="s">
        <v>36</v>
      </c>
      <c r="AB836" s="54" t="str">
        <f t="array" ref="AB836">IFERROR(INDEX(INDIRECT("'"&amp;VLOOKUP($C836,ModMap!$A$2:$B$21,2,FALSE)&amp;"'!AB:AB"),MATCH($K836,INDIRECT("'"&amp;VLOOKUP($C836,ModMap!$A$2:$B$21,2,FALSE)&amp;"'!$K:$K"),0)),"")</f>
        <v>N/A</v>
      </c>
      <c r="AC836" s="54" t="str">
        <f t="array" ref="AC836">IFERROR(INDEX(INDIRECT("'"&amp;VLOOKUP($C836,ModMap!$A$2:$B$21,2,FALSE)&amp;"'!AC:AC"),MATCH($K836,INDIRECT("'"&amp;VLOOKUP($C836,ModMap!$A$2:$B$21,2,FALSE)&amp;"'!$K:$K"),0)),"")</f>
        <v/>
      </c>
      <c r="AD836" s="45" t="s">
        <v>36</v>
      </c>
      <c r="AE836" s="54" t="str">
        <f t="array" ref="AE836">IFERROR(INDEX(INDIRECT("'"&amp;VLOOKUP($C836,ModMap!$A$2:$B$21,2,FALSE)&amp;"'!AE:AE"),MATCH($K836,INDIRECT("'"&amp;VLOOKUP($C836,ModMap!$A$2:$B$21,2,FALSE)&amp;"'!$K:$K"),0)),"")</f>
        <v>N/A</v>
      </c>
      <c r="AF836" s="54" t="str">
        <f t="array" ref="AF836">IFERROR(INDEX(INDIRECT("'"&amp;VLOOKUP($C836,ModMap!$A$2:$B$21,2,FALSE)&amp;"'!AF:AF"),MATCH($K836,INDIRECT("'"&amp;VLOOKUP($C836,ModMap!$A$2:$B$21,2,FALSE)&amp;"'!$K:$K"),0)),"")</f>
        <v/>
      </c>
      <c r="AG836" s="58" t="s">
        <v>33</v>
      </c>
      <c r="AH836" s="54" t="str">
        <f t="array" ref="AH836">IFERROR(INDEX(INDIRECT("'"&amp;VLOOKUP($C836,ModMap!$A$2:$B$21,2,FALSE)&amp;"'!AH:AH"),MATCH($K836,INDIRECT("'"&amp;VLOOKUP($C836,ModMap!$A$2:$B$21,2,FALSE)&amp;"'!$K:$K"),0)),"")</f>
        <v>Not Started</v>
      </c>
      <c r="AI836" s="54" t="str">
        <f t="array" ref="AI836">IFERROR(INDEX(INDIRECT("'"&amp;VLOOKUP($C836,ModMap!$A$2:$B$21,2,FALSE)&amp;"'!AI:AI"),MATCH($K836,INDIRECT("'"&amp;VLOOKUP($C836,ModMap!$A$2:$B$21,2,FALSE)&amp;"'!$K:$K"),0)),"")</f>
        <v>Unassigned</v>
      </c>
      <c r="AJ836" s="45" t="s">
        <v>36</v>
      </c>
      <c r="AK836" s="54" t="str">
        <f t="array" ref="AK836">IFERROR(INDEX(INDIRECT("'"&amp;VLOOKUP($C836,ModMap!$A$2:$B$21,2,FALSE)&amp;"'!AK:AK"),MATCH($K836,INDIRECT("'"&amp;VLOOKUP($C836,ModMap!$A$2:$B$21,2,FALSE)&amp;"'!$K:$K"),0)),"")</f>
        <v>N/A</v>
      </c>
      <c r="AL836" s="54" t="str">
        <f t="array" ref="AL836">IFERROR(INDEX(INDIRECT("'"&amp;VLOOKUP($C836,ModMap!$A$2:$B$21,2,FALSE)&amp;"'!AL:AL"),MATCH($K836,INDIRECT("'"&amp;VLOOKUP($C836,ModMap!$A$2:$B$21,2,FALSE)&amp;"'!$K:$K"),0)),"")</f>
        <v/>
      </c>
      <c r="AM836" s="54">
        <f t="shared" si="1"/>
        <v>2</v>
      </c>
      <c r="AN836" s="54" t="str">
        <f t="shared" si="2"/>
        <v>Not Started</v>
      </c>
      <c r="AO836" s="55" t="str">
        <f t="array" ref="AO836">IFERROR(INDEX(INDIRECT("'"&amp;VLOOKUP($C836,ModMap!$A$2:$B$21,2,FALSE)&amp;"'!AO:AO"),MATCH($K836,INDIRECT("'"&amp;VLOOKUP($C836,ModMap!$A$2:$B$21,2,FALSE)&amp;"'!$K:$K"),0)),"")</f>
        <v/>
      </c>
      <c r="AP836" s="53" t="str">
        <f t="array" ref="AP836">IFERROR(HYPERLINK("#'"&amp;VLOOKUP($C836,ModMap!$A$2:$B$21,2,FALSE)&amp;"'!V"&amp;MATCH($K836,INDIRECT("'"&amp;VLOOKUP($C836,ModMap!$A$2:$B$21,2,FALSE)&amp;"'!$K:$K"),0),"Edit on module sheet"),"")</f>
        <v>Edit on module sheet</v>
      </c>
    </row>
    <row r="837" ht="42.0" customHeight="1">
      <c r="A837" s="34">
        <v>835.0</v>
      </c>
      <c r="B837" s="34">
        <v>835.0</v>
      </c>
      <c r="C837" s="34" t="s">
        <v>133</v>
      </c>
      <c r="D837" s="35" t="s">
        <v>134</v>
      </c>
      <c r="E837" s="67" t="s">
        <v>62</v>
      </c>
      <c r="F837" s="85" t="s">
        <v>1900</v>
      </c>
      <c r="G837" s="35" t="s">
        <v>1901</v>
      </c>
      <c r="H837" s="34" t="s">
        <v>2738</v>
      </c>
      <c r="I837" s="34" t="s">
        <v>2739</v>
      </c>
      <c r="J837" s="35" t="s">
        <v>2740</v>
      </c>
      <c r="K837" s="34" t="s">
        <v>2745</v>
      </c>
      <c r="L837" s="35" t="s">
        <v>2746</v>
      </c>
      <c r="M837" s="62" t="s">
        <v>200</v>
      </c>
      <c r="N837" s="34" t="s">
        <v>1907</v>
      </c>
      <c r="O837" s="34" t="s">
        <v>1721</v>
      </c>
      <c r="P837" s="35" t="s">
        <v>1741</v>
      </c>
      <c r="Q837" s="35" t="s">
        <v>1742</v>
      </c>
      <c r="R837" s="34" t="s">
        <v>1910</v>
      </c>
      <c r="S837" s="34" t="s">
        <v>1920</v>
      </c>
      <c r="T837" s="34" t="str">
        <f t="array" ref="T837">IFERROR(INDEX(INDIRECT("'"&amp;VLOOKUP($C837,ModMap!$A$2:$B$21,2,FALSE)&amp;"'!T:T"),MATCH($K837,INDIRECT("'"&amp;VLOOKUP($C837,ModMap!$A$2:$B$21,2,FALSE)&amp;"'!$K:$K"),0)),"")</f>
        <v>Unassigned</v>
      </c>
      <c r="U837" s="58" t="s">
        <v>33</v>
      </c>
      <c r="V837" s="34" t="str">
        <f t="array" ref="V837">IFERROR(INDEX(INDIRECT("'"&amp;VLOOKUP($C837,ModMap!$A$2:$B$21,2,FALSE)&amp;"'!V:V"),MATCH($K837,INDIRECT("'"&amp;VLOOKUP($C837,ModMap!$A$2:$B$21,2,FALSE)&amp;"'!$K:$K"),0)),"")</f>
        <v>Not Started</v>
      </c>
      <c r="W837" s="34" t="str">
        <f t="array" ref="W837">IFERROR(INDEX(INDIRECT("'"&amp;VLOOKUP($C837,ModMap!$A$2:$B$21,2,FALSE)&amp;"'!W:W"),MATCH($K837,INDIRECT("'"&amp;VLOOKUP($C837,ModMap!$A$2:$B$21,2,FALSE)&amp;"'!$K:$K"),0)),"")</f>
        <v>Unassigned</v>
      </c>
      <c r="X837" s="45" t="s">
        <v>36</v>
      </c>
      <c r="Y837" s="34" t="str">
        <f t="array" ref="Y837">IFERROR(INDEX(INDIRECT("'"&amp;VLOOKUP($C837,ModMap!$A$2:$B$21,2,FALSE)&amp;"'!Y:Y"),MATCH($K837,INDIRECT("'"&amp;VLOOKUP($C837,ModMap!$A$2:$B$21,2,FALSE)&amp;"'!$K:$K"),0)),"")</f>
        <v>N/A</v>
      </c>
      <c r="Z837" s="34" t="str">
        <f t="array" ref="Z837">IFERROR(INDEX(INDIRECT("'"&amp;VLOOKUP($C837,ModMap!$A$2:$B$21,2,FALSE)&amp;"'!Z:Z"),MATCH($K837,INDIRECT("'"&amp;VLOOKUP($C837,ModMap!$A$2:$B$21,2,FALSE)&amp;"'!$K:$K"),0)),"")</f>
        <v/>
      </c>
      <c r="AA837" s="45" t="s">
        <v>36</v>
      </c>
      <c r="AB837" s="34" t="str">
        <f t="array" ref="AB837">IFERROR(INDEX(INDIRECT("'"&amp;VLOOKUP($C837,ModMap!$A$2:$B$21,2,FALSE)&amp;"'!AB:AB"),MATCH($K837,INDIRECT("'"&amp;VLOOKUP($C837,ModMap!$A$2:$B$21,2,FALSE)&amp;"'!$K:$K"),0)),"")</f>
        <v>N/A</v>
      </c>
      <c r="AC837" s="34" t="str">
        <f t="array" ref="AC837">IFERROR(INDEX(INDIRECT("'"&amp;VLOOKUP($C837,ModMap!$A$2:$B$21,2,FALSE)&amp;"'!AC:AC"),MATCH($K837,INDIRECT("'"&amp;VLOOKUP($C837,ModMap!$A$2:$B$21,2,FALSE)&amp;"'!$K:$K"),0)),"")</f>
        <v/>
      </c>
      <c r="AD837" s="58" t="s">
        <v>33</v>
      </c>
      <c r="AE837" s="34" t="str">
        <f t="array" ref="AE837">IFERROR(INDEX(INDIRECT("'"&amp;VLOOKUP($C837,ModMap!$A$2:$B$21,2,FALSE)&amp;"'!AE:AE"),MATCH($K837,INDIRECT("'"&amp;VLOOKUP($C837,ModMap!$A$2:$B$21,2,FALSE)&amp;"'!$K:$K"),0)),"")</f>
        <v>Not Started</v>
      </c>
      <c r="AF837" s="34" t="str">
        <f t="array" ref="AF837">IFERROR(INDEX(INDIRECT("'"&amp;VLOOKUP($C837,ModMap!$A$2:$B$21,2,FALSE)&amp;"'!AF:AF"),MATCH($K837,INDIRECT("'"&amp;VLOOKUP($C837,ModMap!$A$2:$B$21,2,FALSE)&amp;"'!$K:$K"),0)),"")</f>
        <v>Unassigned</v>
      </c>
      <c r="AG837" s="58" t="s">
        <v>33</v>
      </c>
      <c r="AH837" s="34" t="str">
        <f t="array" ref="AH837">IFERROR(INDEX(INDIRECT("'"&amp;VLOOKUP($C837,ModMap!$A$2:$B$21,2,FALSE)&amp;"'!AH:AH"),MATCH($K837,INDIRECT("'"&amp;VLOOKUP($C837,ModMap!$A$2:$B$21,2,FALSE)&amp;"'!$K:$K"),0)),"")</f>
        <v>Not Started</v>
      </c>
      <c r="AI837" s="34" t="str">
        <f t="array" ref="AI837">IFERROR(INDEX(INDIRECT("'"&amp;VLOOKUP($C837,ModMap!$A$2:$B$21,2,FALSE)&amp;"'!AI:AI"),MATCH($K837,INDIRECT("'"&amp;VLOOKUP($C837,ModMap!$A$2:$B$21,2,FALSE)&amp;"'!$K:$K"),0)),"")</f>
        <v>Unassigned</v>
      </c>
      <c r="AJ837" s="45" t="s">
        <v>36</v>
      </c>
      <c r="AK837" s="34" t="str">
        <f t="array" ref="AK837">IFERROR(INDEX(INDIRECT("'"&amp;VLOOKUP($C837,ModMap!$A$2:$B$21,2,FALSE)&amp;"'!AK:AK"),MATCH($K837,INDIRECT("'"&amp;VLOOKUP($C837,ModMap!$A$2:$B$21,2,FALSE)&amp;"'!$K:$K"),0)),"")</f>
        <v>N/A</v>
      </c>
      <c r="AL837" s="34" t="str">
        <f t="array" ref="AL837">IFERROR(INDEX(INDIRECT("'"&amp;VLOOKUP($C837,ModMap!$A$2:$B$21,2,FALSE)&amp;"'!AL:AL"),MATCH($K837,INDIRECT("'"&amp;VLOOKUP($C837,ModMap!$A$2:$B$21,2,FALSE)&amp;"'!$K:$K"),0)),"")</f>
        <v/>
      </c>
      <c r="AM837" s="34">
        <f t="shared" si="1"/>
        <v>3</v>
      </c>
      <c r="AN837" s="34" t="str">
        <f t="shared" si="2"/>
        <v>Not Started</v>
      </c>
      <c r="AO837" s="35" t="str">
        <f t="array" ref="AO837">IFERROR(INDEX(INDIRECT("'"&amp;VLOOKUP($C837,ModMap!$A$2:$B$21,2,FALSE)&amp;"'!AO:AO"),MATCH($K837,INDIRECT("'"&amp;VLOOKUP($C837,ModMap!$A$2:$B$21,2,FALSE)&amp;"'!$K:$K"),0)),"")</f>
        <v/>
      </c>
      <c r="AP837" s="53" t="str">
        <f t="array" ref="AP837">IFERROR(HYPERLINK("#'"&amp;VLOOKUP($C837,ModMap!$A$2:$B$21,2,FALSE)&amp;"'!V"&amp;MATCH($K837,INDIRECT("'"&amp;VLOOKUP($C837,ModMap!$A$2:$B$21,2,FALSE)&amp;"'!$K:$K"),0),"Edit on module sheet"),"")</f>
        <v>Edit on module sheet</v>
      </c>
    </row>
    <row r="838" ht="42.0" customHeight="1">
      <c r="A838" s="54">
        <v>836.0</v>
      </c>
      <c r="B838" s="54">
        <v>836.0</v>
      </c>
      <c r="C838" s="54" t="s">
        <v>133</v>
      </c>
      <c r="D838" s="55" t="s">
        <v>134</v>
      </c>
      <c r="E838" s="67" t="s">
        <v>62</v>
      </c>
      <c r="F838" s="85" t="s">
        <v>1900</v>
      </c>
      <c r="G838" s="55" t="s">
        <v>1901</v>
      </c>
      <c r="H838" s="54" t="s">
        <v>2738</v>
      </c>
      <c r="I838" s="54" t="s">
        <v>2739</v>
      </c>
      <c r="J838" s="55" t="s">
        <v>2740</v>
      </c>
      <c r="K838" s="54" t="s">
        <v>2749</v>
      </c>
      <c r="L838" s="55" t="s">
        <v>1925</v>
      </c>
      <c r="M838" s="62" t="s">
        <v>200</v>
      </c>
      <c r="N838" s="54" t="s">
        <v>1907</v>
      </c>
      <c r="O838" s="54" t="s">
        <v>1721</v>
      </c>
      <c r="P838" s="55" t="s">
        <v>1741</v>
      </c>
      <c r="Q838" s="55" t="s">
        <v>1742</v>
      </c>
      <c r="R838" s="54" t="s">
        <v>1910</v>
      </c>
      <c r="S838" s="54" t="s">
        <v>1928</v>
      </c>
      <c r="T838" s="54" t="str">
        <f t="array" ref="T838">IFERROR(INDEX(INDIRECT("'"&amp;VLOOKUP($C838,ModMap!$A$2:$B$21,2,FALSE)&amp;"'!T:T"),MATCH($K838,INDIRECT("'"&amp;VLOOKUP($C838,ModMap!$A$2:$B$21,2,FALSE)&amp;"'!$K:$K"),0)),"")</f>
        <v>Unassigned</v>
      </c>
      <c r="U838" s="58" t="s">
        <v>33</v>
      </c>
      <c r="V838" s="54" t="str">
        <f t="array" ref="V838">IFERROR(INDEX(INDIRECT("'"&amp;VLOOKUP($C838,ModMap!$A$2:$B$21,2,FALSE)&amp;"'!V:V"),MATCH($K838,INDIRECT("'"&amp;VLOOKUP($C838,ModMap!$A$2:$B$21,2,FALSE)&amp;"'!$K:$K"),0)),"")</f>
        <v>Not Started</v>
      </c>
      <c r="W838" s="54" t="str">
        <f t="array" ref="W838">IFERROR(INDEX(INDIRECT("'"&amp;VLOOKUP($C838,ModMap!$A$2:$B$21,2,FALSE)&amp;"'!W:W"),MATCH($K838,INDIRECT("'"&amp;VLOOKUP($C838,ModMap!$A$2:$B$21,2,FALSE)&amp;"'!$K:$K"),0)),"")</f>
        <v>Unassigned</v>
      </c>
      <c r="X838" s="45" t="s">
        <v>36</v>
      </c>
      <c r="Y838" s="54" t="str">
        <f t="array" ref="Y838">IFERROR(INDEX(INDIRECT("'"&amp;VLOOKUP($C838,ModMap!$A$2:$B$21,2,FALSE)&amp;"'!Y:Y"),MATCH($K838,INDIRECT("'"&amp;VLOOKUP($C838,ModMap!$A$2:$B$21,2,FALSE)&amp;"'!$K:$K"),0)),"")</f>
        <v>N/A</v>
      </c>
      <c r="Z838" s="54" t="str">
        <f t="array" ref="Z838">IFERROR(INDEX(INDIRECT("'"&amp;VLOOKUP($C838,ModMap!$A$2:$B$21,2,FALSE)&amp;"'!Z:Z"),MATCH($K838,INDIRECT("'"&amp;VLOOKUP($C838,ModMap!$A$2:$B$21,2,FALSE)&amp;"'!$K:$K"),0)),"")</f>
        <v/>
      </c>
      <c r="AA838" s="45" t="s">
        <v>36</v>
      </c>
      <c r="AB838" s="54" t="str">
        <f t="array" ref="AB838">IFERROR(INDEX(INDIRECT("'"&amp;VLOOKUP($C838,ModMap!$A$2:$B$21,2,FALSE)&amp;"'!AB:AB"),MATCH($K838,INDIRECT("'"&amp;VLOOKUP($C838,ModMap!$A$2:$B$21,2,FALSE)&amp;"'!$K:$K"),0)),"")</f>
        <v>N/A</v>
      </c>
      <c r="AC838" s="54" t="str">
        <f t="array" ref="AC838">IFERROR(INDEX(INDIRECT("'"&amp;VLOOKUP($C838,ModMap!$A$2:$B$21,2,FALSE)&amp;"'!AC:AC"),MATCH($K838,INDIRECT("'"&amp;VLOOKUP($C838,ModMap!$A$2:$B$21,2,FALSE)&amp;"'!$K:$K"),0)),"")</f>
        <v/>
      </c>
      <c r="AD838" s="45" t="s">
        <v>36</v>
      </c>
      <c r="AE838" s="54" t="str">
        <f t="array" ref="AE838">IFERROR(INDEX(INDIRECT("'"&amp;VLOOKUP($C838,ModMap!$A$2:$B$21,2,FALSE)&amp;"'!AE:AE"),MATCH($K838,INDIRECT("'"&amp;VLOOKUP($C838,ModMap!$A$2:$B$21,2,FALSE)&amp;"'!$K:$K"),0)),"")</f>
        <v>N/A</v>
      </c>
      <c r="AF838" s="54" t="str">
        <f t="array" ref="AF838">IFERROR(INDEX(INDIRECT("'"&amp;VLOOKUP($C838,ModMap!$A$2:$B$21,2,FALSE)&amp;"'!AF:AF"),MATCH($K838,INDIRECT("'"&amp;VLOOKUP($C838,ModMap!$A$2:$B$21,2,FALSE)&amp;"'!$K:$K"),0)),"")</f>
        <v/>
      </c>
      <c r="AG838" s="58" t="s">
        <v>33</v>
      </c>
      <c r="AH838" s="54" t="str">
        <f t="array" ref="AH838">IFERROR(INDEX(INDIRECT("'"&amp;VLOOKUP($C838,ModMap!$A$2:$B$21,2,FALSE)&amp;"'!AH:AH"),MATCH($K838,INDIRECT("'"&amp;VLOOKUP($C838,ModMap!$A$2:$B$21,2,FALSE)&amp;"'!$K:$K"),0)),"")</f>
        <v>Not Started</v>
      </c>
      <c r="AI838" s="54" t="str">
        <f t="array" ref="AI838">IFERROR(INDEX(INDIRECT("'"&amp;VLOOKUP($C838,ModMap!$A$2:$B$21,2,FALSE)&amp;"'!AI:AI"),MATCH($K838,INDIRECT("'"&amp;VLOOKUP($C838,ModMap!$A$2:$B$21,2,FALSE)&amp;"'!$K:$K"),0)),"")</f>
        <v>Unassigned</v>
      </c>
      <c r="AJ838" s="45" t="s">
        <v>36</v>
      </c>
      <c r="AK838" s="54" t="str">
        <f t="array" ref="AK838">IFERROR(INDEX(INDIRECT("'"&amp;VLOOKUP($C838,ModMap!$A$2:$B$21,2,FALSE)&amp;"'!AK:AK"),MATCH($K838,INDIRECT("'"&amp;VLOOKUP($C838,ModMap!$A$2:$B$21,2,FALSE)&amp;"'!$K:$K"),0)),"")</f>
        <v>N/A</v>
      </c>
      <c r="AL838" s="54" t="str">
        <f t="array" ref="AL838">IFERROR(INDEX(INDIRECT("'"&amp;VLOOKUP($C838,ModMap!$A$2:$B$21,2,FALSE)&amp;"'!AL:AL"),MATCH($K838,INDIRECT("'"&amp;VLOOKUP($C838,ModMap!$A$2:$B$21,2,FALSE)&amp;"'!$K:$K"),0)),"")</f>
        <v/>
      </c>
      <c r="AM838" s="54">
        <f t="shared" si="1"/>
        <v>2</v>
      </c>
      <c r="AN838" s="54" t="str">
        <f t="shared" si="2"/>
        <v>Not Started</v>
      </c>
      <c r="AO838" s="55" t="str">
        <f t="array" ref="AO838">IFERROR(INDEX(INDIRECT("'"&amp;VLOOKUP($C838,ModMap!$A$2:$B$21,2,FALSE)&amp;"'!AO:AO"),MATCH($K838,INDIRECT("'"&amp;VLOOKUP($C838,ModMap!$A$2:$B$21,2,FALSE)&amp;"'!$K:$K"),0)),"")</f>
        <v/>
      </c>
      <c r="AP838" s="53" t="str">
        <f t="array" ref="AP838">IFERROR(HYPERLINK("#'"&amp;VLOOKUP($C838,ModMap!$A$2:$B$21,2,FALSE)&amp;"'!V"&amp;MATCH($K838,INDIRECT("'"&amp;VLOOKUP($C838,ModMap!$A$2:$B$21,2,FALSE)&amp;"'!$K:$K"),0),"Edit on module sheet"),"")</f>
        <v>Edit on module sheet</v>
      </c>
    </row>
    <row r="839" ht="42.0" customHeight="1">
      <c r="A839" s="34">
        <v>837.0</v>
      </c>
      <c r="B839" s="34">
        <v>837.0</v>
      </c>
      <c r="C839" s="34" t="s">
        <v>133</v>
      </c>
      <c r="D839" s="35" t="s">
        <v>134</v>
      </c>
      <c r="E839" s="64" t="s">
        <v>69</v>
      </c>
      <c r="F839" s="85" t="s">
        <v>1900</v>
      </c>
      <c r="G839" s="35" t="s">
        <v>1901</v>
      </c>
      <c r="H839" s="34" t="s">
        <v>2738</v>
      </c>
      <c r="I839" s="34" t="s">
        <v>2739</v>
      </c>
      <c r="J839" s="35" t="s">
        <v>2740</v>
      </c>
      <c r="K839" s="34" t="s">
        <v>4002</v>
      </c>
      <c r="L839" s="35" t="s">
        <v>4003</v>
      </c>
      <c r="M839" s="58" t="s">
        <v>434</v>
      </c>
      <c r="N839" s="34" t="s">
        <v>1907</v>
      </c>
      <c r="O839" s="34" t="s">
        <v>1721</v>
      </c>
      <c r="P839" s="35" t="s">
        <v>1741</v>
      </c>
      <c r="Q839" s="35" t="s">
        <v>1742</v>
      </c>
      <c r="R839" s="34" t="s">
        <v>1910</v>
      </c>
      <c r="S839" s="34" t="s">
        <v>69</v>
      </c>
      <c r="T839" s="34" t="str">
        <f t="array" ref="T839">IFERROR(INDEX(INDIRECT("'"&amp;VLOOKUP($C839,ModMap!$A$2:$B$21,2,FALSE)&amp;"'!T:T"),MATCH($K839,INDIRECT("'"&amp;VLOOKUP($C839,ModMap!$A$2:$B$21,2,FALSE)&amp;"'!$K:$K"),0)),"")</f>
        <v>Unassigned</v>
      </c>
      <c r="U839" s="58" t="s">
        <v>33</v>
      </c>
      <c r="V839" s="34" t="str">
        <f t="array" ref="V839">IFERROR(INDEX(INDIRECT("'"&amp;VLOOKUP($C839,ModMap!$A$2:$B$21,2,FALSE)&amp;"'!V:V"),MATCH($K839,INDIRECT("'"&amp;VLOOKUP($C839,ModMap!$A$2:$B$21,2,FALSE)&amp;"'!$K:$K"),0)),"")</f>
        <v>Not Started</v>
      </c>
      <c r="W839" s="34" t="str">
        <f t="array" ref="W839">IFERROR(INDEX(INDIRECT("'"&amp;VLOOKUP($C839,ModMap!$A$2:$B$21,2,FALSE)&amp;"'!W:W"),MATCH($K839,INDIRECT("'"&amp;VLOOKUP($C839,ModMap!$A$2:$B$21,2,FALSE)&amp;"'!$K:$K"),0)),"")</f>
        <v>Unassigned</v>
      </c>
      <c r="X839" s="45" t="s">
        <v>36</v>
      </c>
      <c r="Y839" s="34" t="str">
        <f t="array" ref="Y839">IFERROR(INDEX(INDIRECT("'"&amp;VLOOKUP($C839,ModMap!$A$2:$B$21,2,FALSE)&amp;"'!Y:Y"),MATCH($K839,INDIRECT("'"&amp;VLOOKUP($C839,ModMap!$A$2:$B$21,2,FALSE)&amp;"'!$K:$K"),0)),"")</f>
        <v>N/A</v>
      </c>
      <c r="Z839" s="34" t="str">
        <f t="array" ref="Z839">IFERROR(INDEX(INDIRECT("'"&amp;VLOOKUP($C839,ModMap!$A$2:$B$21,2,FALSE)&amp;"'!Z:Z"),MATCH($K839,INDIRECT("'"&amp;VLOOKUP($C839,ModMap!$A$2:$B$21,2,FALSE)&amp;"'!$K:$K"),0)),"")</f>
        <v/>
      </c>
      <c r="AA839" s="45" t="s">
        <v>36</v>
      </c>
      <c r="AB839" s="34" t="str">
        <f t="array" ref="AB839">IFERROR(INDEX(INDIRECT("'"&amp;VLOOKUP($C839,ModMap!$A$2:$B$21,2,FALSE)&amp;"'!AB:AB"),MATCH($K839,INDIRECT("'"&amp;VLOOKUP($C839,ModMap!$A$2:$B$21,2,FALSE)&amp;"'!$K:$K"),0)),"")</f>
        <v>N/A</v>
      </c>
      <c r="AC839" s="34" t="str">
        <f t="array" ref="AC839">IFERROR(INDEX(INDIRECT("'"&amp;VLOOKUP($C839,ModMap!$A$2:$B$21,2,FALSE)&amp;"'!AC:AC"),MATCH($K839,INDIRECT("'"&amp;VLOOKUP($C839,ModMap!$A$2:$B$21,2,FALSE)&amp;"'!$K:$K"),0)),"")</f>
        <v/>
      </c>
      <c r="AD839" s="58" t="s">
        <v>33</v>
      </c>
      <c r="AE839" s="34" t="str">
        <f t="array" ref="AE839">IFERROR(INDEX(INDIRECT("'"&amp;VLOOKUP($C839,ModMap!$A$2:$B$21,2,FALSE)&amp;"'!AE:AE"),MATCH($K839,INDIRECT("'"&amp;VLOOKUP($C839,ModMap!$A$2:$B$21,2,FALSE)&amp;"'!$K:$K"),0)),"")</f>
        <v>Not Started</v>
      </c>
      <c r="AF839" s="34" t="str">
        <f t="array" ref="AF839">IFERROR(INDEX(INDIRECT("'"&amp;VLOOKUP($C839,ModMap!$A$2:$B$21,2,FALSE)&amp;"'!AF:AF"),MATCH($K839,INDIRECT("'"&amp;VLOOKUP($C839,ModMap!$A$2:$B$21,2,FALSE)&amp;"'!$K:$K"),0)),"")</f>
        <v>Unassigned</v>
      </c>
      <c r="AG839" s="58" t="s">
        <v>33</v>
      </c>
      <c r="AH839" s="34" t="str">
        <f t="array" ref="AH839">IFERROR(INDEX(INDIRECT("'"&amp;VLOOKUP($C839,ModMap!$A$2:$B$21,2,FALSE)&amp;"'!AH:AH"),MATCH($K839,INDIRECT("'"&amp;VLOOKUP($C839,ModMap!$A$2:$B$21,2,FALSE)&amp;"'!$K:$K"),0)),"")</f>
        <v>Not Started</v>
      </c>
      <c r="AI839" s="34" t="str">
        <f t="array" ref="AI839">IFERROR(INDEX(INDIRECT("'"&amp;VLOOKUP($C839,ModMap!$A$2:$B$21,2,FALSE)&amp;"'!AI:AI"),MATCH($K839,INDIRECT("'"&amp;VLOOKUP($C839,ModMap!$A$2:$B$21,2,FALSE)&amp;"'!$K:$K"),0)),"")</f>
        <v>Unassigned</v>
      </c>
      <c r="AJ839" s="45" t="s">
        <v>36</v>
      </c>
      <c r="AK839" s="34" t="str">
        <f t="array" ref="AK839">IFERROR(INDEX(INDIRECT("'"&amp;VLOOKUP($C839,ModMap!$A$2:$B$21,2,FALSE)&amp;"'!AK:AK"),MATCH($K839,INDIRECT("'"&amp;VLOOKUP($C839,ModMap!$A$2:$B$21,2,FALSE)&amp;"'!$K:$K"),0)),"")</f>
        <v>N/A</v>
      </c>
      <c r="AL839" s="34" t="str">
        <f t="array" ref="AL839">IFERROR(INDEX(INDIRECT("'"&amp;VLOOKUP($C839,ModMap!$A$2:$B$21,2,FALSE)&amp;"'!AL:AL"),MATCH($K839,INDIRECT("'"&amp;VLOOKUP($C839,ModMap!$A$2:$B$21,2,FALSE)&amp;"'!$K:$K"),0)),"")</f>
        <v/>
      </c>
      <c r="AM839" s="34">
        <f t="shared" si="1"/>
        <v>3</v>
      </c>
      <c r="AN839" s="34" t="str">
        <f t="shared" si="2"/>
        <v>Not Started</v>
      </c>
      <c r="AO839" s="35" t="str">
        <f t="array" ref="AO839">IFERROR(INDEX(INDIRECT("'"&amp;VLOOKUP($C839,ModMap!$A$2:$B$21,2,FALSE)&amp;"'!AO:AO"),MATCH($K839,INDIRECT("'"&amp;VLOOKUP($C839,ModMap!$A$2:$B$21,2,FALSE)&amp;"'!$K:$K"),0)),"")</f>
        <v/>
      </c>
      <c r="AP839" s="53" t="str">
        <f t="array" ref="AP839">IFERROR(HYPERLINK("#'"&amp;VLOOKUP($C839,ModMap!$A$2:$B$21,2,FALSE)&amp;"'!V"&amp;MATCH($K839,INDIRECT("'"&amp;VLOOKUP($C839,ModMap!$A$2:$B$21,2,FALSE)&amp;"'!$K:$K"),0),"Edit on module sheet"),"")</f>
        <v>Edit on module sheet</v>
      </c>
    </row>
    <row r="840" ht="42.0" customHeight="1">
      <c r="A840" s="54">
        <v>838.0</v>
      </c>
      <c r="B840" s="54">
        <v>838.0</v>
      </c>
      <c r="C840" s="54" t="s">
        <v>133</v>
      </c>
      <c r="D840" s="55" t="s">
        <v>134</v>
      </c>
      <c r="E840" s="67" t="s">
        <v>62</v>
      </c>
      <c r="F840" s="85" t="s">
        <v>1900</v>
      </c>
      <c r="G840" s="55" t="s">
        <v>1901</v>
      </c>
      <c r="H840" s="54" t="s">
        <v>2754</v>
      </c>
      <c r="I840" s="54" t="s">
        <v>2755</v>
      </c>
      <c r="J840" s="55" t="s">
        <v>2756</v>
      </c>
      <c r="K840" s="54" t="s">
        <v>2757</v>
      </c>
      <c r="L840" s="55" t="s">
        <v>2758</v>
      </c>
      <c r="M840" s="62" t="s">
        <v>200</v>
      </c>
      <c r="N840" s="54" t="s">
        <v>1907</v>
      </c>
      <c r="O840" s="54" t="s">
        <v>1656</v>
      </c>
      <c r="P840" s="55" t="s">
        <v>1666</v>
      </c>
      <c r="Q840" s="55" t="s">
        <v>1667</v>
      </c>
      <c r="R840" s="54" t="s">
        <v>1910</v>
      </c>
      <c r="S840" s="54" t="s">
        <v>1911</v>
      </c>
      <c r="T840" s="54" t="str">
        <f t="array" ref="T840">IFERROR(INDEX(INDIRECT("'"&amp;VLOOKUP($C840,ModMap!$A$2:$B$21,2,FALSE)&amp;"'!T:T"),MATCH($K840,INDIRECT("'"&amp;VLOOKUP($C840,ModMap!$A$2:$B$21,2,FALSE)&amp;"'!$K:$K"),0)),"")</f>
        <v>Unassigned</v>
      </c>
      <c r="U840" s="58" t="s">
        <v>33</v>
      </c>
      <c r="V840" s="54" t="str">
        <f t="array" ref="V840">IFERROR(INDEX(INDIRECT("'"&amp;VLOOKUP($C840,ModMap!$A$2:$B$21,2,FALSE)&amp;"'!V:V"),MATCH($K840,INDIRECT("'"&amp;VLOOKUP($C840,ModMap!$A$2:$B$21,2,FALSE)&amp;"'!$K:$K"),0)),"")</f>
        <v>Not Started</v>
      </c>
      <c r="W840" s="54" t="str">
        <f t="array" ref="W840">IFERROR(INDEX(INDIRECT("'"&amp;VLOOKUP($C840,ModMap!$A$2:$B$21,2,FALSE)&amp;"'!W:W"),MATCH($K840,INDIRECT("'"&amp;VLOOKUP($C840,ModMap!$A$2:$B$21,2,FALSE)&amp;"'!$K:$K"),0)),"")</f>
        <v>Unassigned</v>
      </c>
      <c r="X840" s="45" t="s">
        <v>36</v>
      </c>
      <c r="Y840" s="54" t="str">
        <f t="array" ref="Y840">IFERROR(INDEX(INDIRECT("'"&amp;VLOOKUP($C840,ModMap!$A$2:$B$21,2,FALSE)&amp;"'!Y:Y"),MATCH($K840,INDIRECT("'"&amp;VLOOKUP($C840,ModMap!$A$2:$B$21,2,FALSE)&amp;"'!$K:$K"),0)),"")</f>
        <v>N/A</v>
      </c>
      <c r="Z840" s="54" t="str">
        <f t="array" ref="Z840">IFERROR(INDEX(INDIRECT("'"&amp;VLOOKUP($C840,ModMap!$A$2:$B$21,2,FALSE)&amp;"'!Z:Z"),MATCH($K840,INDIRECT("'"&amp;VLOOKUP($C840,ModMap!$A$2:$B$21,2,FALSE)&amp;"'!$K:$K"),0)),"")</f>
        <v/>
      </c>
      <c r="AA840" s="45" t="s">
        <v>36</v>
      </c>
      <c r="AB840" s="54" t="str">
        <f t="array" ref="AB840">IFERROR(INDEX(INDIRECT("'"&amp;VLOOKUP($C840,ModMap!$A$2:$B$21,2,FALSE)&amp;"'!AB:AB"),MATCH($K840,INDIRECT("'"&amp;VLOOKUP($C840,ModMap!$A$2:$B$21,2,FALSE)&amp;"'!$K:$K"),0)),"")</f>
        <v>N/A</v>
      </c>
      <c r="AC840" s="54" t="str">
        <f t="array" ref="AC840">IFERROR(INDEX(INDIRECT("'"&amp;VLOOKUP($C840,ModMap!$A$2:$B$21,2,FALSE)&amp;"'!AC:AC"),MATCH($K840,INDIRECT("'"&amp;VLOOKUP($C840,ModMap!$A$2:$B$21,2,FALSE)&amp;"'!$K:$K"),0)),"")</f>
        <v/>
      </c>
      <c r="AD840" s="45" t="s">
        <v>36</v>
      </c>
      <c r="AE840" s="54" t="str">
        <f t="array" ref="AE840">IFERROR(INDEX(INDIRECT("'"&amp;VLOOKUP($C840,ModMap!$A$2:$B$21,2,FALSE)&amp;"'!AE:AE"),MATCH($K840,INDIRECT("'"&amp;VLOOKUP($C840,ModMap!$A$2:$B$21,2,FALSE)&amp;"'!$K:$K"),0)),"")</f>
        <v>N/A</v>
      </c>
      <c r="AF840" s="54" t="str">
        <f t="array" ref="AF840">IFERROR(INDEX(INDIRECT("'"&amp;VLOOKUP($C840,ModMap!$A$2:$B$21,2,FALSE)&amp;"'!AF:AF"),MATCH($K840,INDIRECT("'"&amp;VLOOKUP($C840,ModMap!$A$2:$B$21,2,FALSE)&amp;"'!$K:$K"),0)),"")</f>
        <v/>
      </c>
      <c r="AG840" s="58" t="s">
        <v>33</v>
      </c>
      <c r="AH840" s="54" t="str">
        <f t="array" ref="AH840">IFERROR(INDEX(INDIRECT("'"&amp;VLOOKUP($C840,ModMap!$A$2:$B$21,2,FALSE)&amp;"'!AH:AH"),MATCH($K840,INDIRECT("'"&amp;VLOOKUP($C840,ModMap!$A$2:$B$21,2,FALSE)&amp;"'!$K:$K"),0)),"")</f>
        <v>Not Started</v>
      </c>
      <c r="AI840" s="54" t="str">
        <f t="array" ref="AI840">IFERROR(INDEX(INDIRECT("'"&amp;VLOOKUP($C840,ModMap!$A$2:$B$21,2,FALSE)&amp;"'!AI:AI"),MATCH($K840,INDIRECT("'"&amp;VLOOKUP($C840,ModMap!$A$2:$B$21,2,FALSE)&amp;"'!$K:$K"),0)),"")</f>
        <v>Unassigned</v>
      </c>
      <c r="AJ840" s="45" t="s">
        <v>36</v>
      </c>
      <c r="AK840" s="54" t="str">
        <f t="array" ref="AK840">IFERROR(INDEX(INDIRECT("'"&amp;VLOOKUP($C840,ModMap!$A$2:$B$21,2,FALSE)&amp;"'!AK:AK"),MATCH($K840,INDIRECT("'"&amp;VLOOKUP($C840,ModMap!$A$2:$B$21,2,FALSE)&amp;"'!$K:$K"),0)),"")</f>
        <v>N/A</v>
      </c>
      <c r="AL840" s="54" t="str">
        <f t="array" ref="AL840">IFERROR(INDEX(INDIRECT("'"&amp;VLOOKUP($C840,ModMap!$A$2:$B$21,2,FALSE)&amp;"'!AL:AL"),MATCH($K840,INDIRECT("'"&amp;VLOOKUP($C840,ModMap!$A$2:$B$21,2,FALSE)&amp;"'!$K:$K"),0)),"")</f>
        <v/>
      </c>
      <c r="AM840" s="54">
        <f t="shared" si="1"/>
        <v>2</v>
      </c>
      <c r="AN840" s="54" t="str">
        <f t="shared" si="2"/>
        <v>Not Started</v>
      </c>
      <c r="AO840" s="55" t="str">
        <f t="array" ref="AO840">IFERROR(INDEX(INDIRECT("'"&amp;VLOOKUP($C840,ModMap!$A$2:$B$21,2,FALSE)&amp;"'!AO:AO"),MATCH($K840,INDIRECT("'"&amp;VLOOKUP($C840,ModMap!$A$2:$B$21,2,FALSE)&amp;"'!$K:$K"),0)),"")</f>
        <v/>
      </c>
      <c r="AP840" s="53" t="str">
        <f t="array" ref="AP840">IFERROR(HYPERLINK("#'"&amp;VLOOKUP($C840,ModMap!$A$2:$B$21,2,FALSE)&amp;"'!V"&amp;MATCH($K840,INDIRECT("'"&amp;VLOOKUP($C840,ModMap!$A$2:$B$21,2,FALSE)&amp;"'!$K:$K"),0),"Edit on module sheet"),"")</f>
        <v>Edit on module sheet</v>
      </c>
    </row>
    <row r="841" ht="42.0" customHeight="1">
      <c r="A841" s="34">
        <v>839.0</v>
      </c>
      <c r="B841" s="34">
        <v>839.0</v>
      </c>
      <c r="C841" s="34" t="s">
        <v>133</v>
      </c>
      <c r="D841" s="35" t="s">
        <v>134</v>
      </c>
      <c r="E841" s="67" t="s">
        <v>62</v>
      </c>
      <c r="F841" s="85" t="s">
        <v>1900</v>
      </c>
      <c r="G841" s="35" t="s">
        <v>1901</v>
      </c>
      <c r="H841" s="34" t="s">
        <v>2754</v>
      </c>
      <c r="I841" s="34" t="s">
        <v>2755</v>
      </c>
      <c r="J841" s="35" t="s">
        <v>2756</v>
      </c>
      <c r="K841" s="34" t="s">
        <v>2759</v>
      </c>
      <c r="L841" s="35" t="s">
        <v>2760</v>
      </c>
      <c r="M841" s="62" t="s">
        <v>200</v>
      </c>
      <c r="N841" s="34" t="s">
        <v>1907</v>
      </c>
      <c r="O841" s="34" t="s">
        <v>1656</v>
      </c>
      <c r="P841" s="35" t="s">
        <v>1666</v>
      </c>
      <c r="Q841" s="35" t="s">
        <v>1667</v>
      </c>
      <c r="R841" s="34" t="s">
        <v>1910</v>
      </c>
      <c r="S841" s="34" t="s">
        <v>1920</v>
      </c>
      <c r="T841" s="34" t="str">
        <f t="array" ref="T841">IFERROR(INDEX(INDIRECT("'"&amp;VLOOKUP($C841,ModMap!$A$2:$B$21,2,FALSE)&amp;"'!T:T"),MATCH($K841,INDIRECT("'"&amp;VLOOKUP($C841,ModMap!$A$2:$B$21,2,FALSE)&amp;"'!$K:$K"),0)),"")</f>
        <v>Unassigned</v>
      </c>
      <c r="U841" s="58" t="s">
        <v>33</v>
      </c>
      <c r="V841" s="34" t="str">
        <f t="array" ref="V841">IFERROR(INDEX(INDIRECT("'"&amp;VLOOKUP($C841,ModMap!$A$2:$B$21,2,FALSE)&amp;"'!V:V"),MATCH($K841,INDIRECT("'"&amp;VLOOKUP($C841,ModMap!$A$2:$B$21,2,FALSE)&amp;"'!$K:$K"),0)),"")</f>
        <v>Not Started</v>
      </c>
      <c r="W841" s="34" t="str">
        <f t="array" ref="W841">IFERROR(INDEX(INDIRECT("'"&amp;VLOOKUP($C841,ModMap!$A$2:$B$21,2,FALSE)&amp;"'!W:W"),MATCH($K841,INDIRECT("'"&amp;VLOOKUP($C841,ModMap!$A$2:$B$21,2,FALSE)&amp;"'!$K:$K"),0)),"")</f>
        <v>Unassigned</v>
      </c>
      <c r="X841" s="45" t="s">
        <v>36</v>
      </c>
      <c r="Y841" s="34" t="str">
        <f t="array" ref="Y841">IFERROR(INDEX(INDIRECT("'"&amp;VLOOKUP($C841,ModMap!$A$2:$B$21,2,FALSE)&amp;"'!Y:Y"),MATCH($K841,INDIRECT("'"&amp;VLOOKUP($C841,ModMap!$A$2:$B$21,2,FALSE)&amp;"'!$K:$K"),0)),"")</f>
        <v>N/A</v>
      </c>
      <c r="Z841" s="34" t="str">
        <f t="array" ref="Z841">IFERROR(INDEX(INDIRECT("'"&amp;VLOOKUP($C841,ModMap!$A$2:$B$21,2,FALSE)&amp;"'!Z:Z"),MATCH($K841,INDIRECT("'"&amp;VLOOKUP($C841,ModMap!$A$2:$B$21,2,FALSE)&amp;"'!$K:$K"),0)),"")</f>
        <v/>
      </c>
      <c r="AA841" s="45" t="s">
        <v>36</v>
      </c>
      <c r="AB841" s="34" t="str">
        <f t="array" ref="AB841">IFERROR(INDEX(INDIRECT("'"&amp;VLOOKUP($C841,ModMap!$A$2:$B$21,2,FALSE)&amp;"'!AB:AB"),MATCH($K841,INDIRECT("'"&amp;VLOOKUP($C841,ModMap!$A$2:$B$21,2,FALSE)&amp;"'!$K:$K"),0)),"")</f>
        <v>N/A</v>
      </c>
      <c r="AC841" s="34" t="str">
        <f t="array" ref="AC841">IFERROR(INDEX(INDIRECT("'"&amp;VLOOKUP($C841,ModMap!$A$2:$B$21,2,FALSE)&amp;"'!AC:AC"),MATCH($K841,INDIRECT("'"&amp;VLOOKUP($C841,ModMap!$A$2:$B$21,2,FALSE)&amp;"'!$K:$K"),0)),"")</f>
        <v/>
      </c>
      <c r="AD841" s="58" t="s">
        <v>33</v>
      </c>
      <c r="AE841" s="34" t="str">
        <f t="array" ref="AE841">IFERROR(INDEX(INDIRECT("'"&amp;VLOOKUP($C841,ModMap!$A$2:$B$21,2,FALSE)&amp;"'!AE:AE"),MATCH($K841,INDIRECT("'"&amp;VLOOKUP($C841,ModMap!$A$2:$B$21,2,FALSE)&amp;"'!$K:$K"),0)),"")</f>
        <v>Not Started</v>
      </c>
      <c r="AF841" s="34" t="str">
        <f t="array" ref="AF841">IFERROR(INDEX(INDIRECT("'"&amp;VLOOKUP($C841,ModMap!$A$2:$B$21,2,FALSE)&amp;"'!AF:AF"),MATCH($K841,INDIRECT("'"&amp;VLOOKUP($C841,ModMap!$A$2:$B$21,2,FALSE)&amp;"'!$K:$K"),0)),"")</f>
        <v>Unassigned</v>
      </c>
      <c r="AG841" s="58" t="s">
        <v>33</v>
      </c>
      <c r="AH841" s="34" t="str">
        <f t="array" ref="AH841">IFERROR(INDEX(INDIRECT("'"&amp;VLOOKUP($C841,ModMap!$A$2:$B$21,2,FALSE)&amp;"'!AH:AH"),MATCH($K841,INDIRECT("'"&amp;VLOOKUP($C841,ModMap!$A$2:$B$21,2,FALSE)&amp;"'!$K:$K"),0)),"")</f>
        <v>Not Started</v>
      </c>
      <c r="AI841" s="34" t="str">
        <f t="array" ref="AI841">IFERROR(INDEX(INDIRECT("'"&amp;VLOOKUP($C841,ModMap!$A$2:$B$21,2,FALSE)&amp;"'!AI:AI"),MATCH($K841,INDIRECT("'"&amp;VLOOKUP($C841,ModMap!$A$2:$B$21,2,FALSE)&amp;"'!$K:$K"),0)),"")</f>
        <v>Unassigned</v>
      </c>
      <c r="AJ841" s="45" t="s">
        <v>36</v>
      </c>
      <c r="AK841" s="34" t="str">
        <f t="array" ref="AK841">IFERROR(INDEX(INDIRECT("'"&amp;VLOOKUP($C841,ModMap!$A$2:$B$21,2,FALSE)&amp;"'!AK:AK"),MATCH($K841,INDIRECT("'"&amp;VLOOKUP($C841,ModMap!$A$2:$B$21,2,FALSE)&amp;"'!$K:$K"),0)),"")</f>
        <v>N/A</v>
      </c>
      <c r="AL841" s="34" t="str">
        <f t="array" ref="AL841">IFERROR(INDEX(INDIRECT("'"&amp;VLOOKUP($C841,ModMap!$A$2:$B$21,2,FALSE)&amp;"'!AL:AL"),MATCH($K841,INDIRECT("'"&amp;VLOOKUP($C841,ModMap!$A$2:$B$21,2,FALSE)&amp;"'!$K:$K"),0)),"")</f>
        <v/>
      </c>
      <c r="AM841" s="34">
        <f t="shared" si="1"/>
        <v>3</v>
      </c>
      <c r="AN841" s="34" t="str">
        <f t="shared" si="2"/>
        <v>Not Started</v>
      </c>
      <c r="AO841" s="35" t="str">
        <f t="array" ref="AO841">IFERROR(INDEX(INDIRECT("'"&amp;VLOOKUP($C841,ModMap!$A$2:$B$21,2,FALSE)&amp;"'!AO:AO"),MATCH($K841,INDIRECT("'"&amp;VLOOKUP($C841,ModMap!$A$2:$B$21,2,FALSE)&amp;"'!$K:$K"),0)),"")</f>
        <v/>
      </c>
      <c r="AP841" s="53" t="str">
        <f t="array" ref="AP841">IFERROR(HYPERLINK("#'"&amp;VLOOKUP($C841,ModMap!$A$2:$B$21,2,FALSE)&amp;"'!V"&amp;MATCH($K841,INDIRECT("'"&amp;VLOOKUP($C841,ModMap!$A$2:$B$21,2,FALSE)&amp;"'!$K:$K"),0),"Edit on module sheet"),"")</f>
        <v>Edit on module sheet</v>
      </c>
    </row>
    <row r="842" ht="42.0" customHeight="1">
      <c r="A842" s="54">
        <v>840.0</v>
      </c>
      <c r="B842" s="54">
        <v>840.0</v>
      </c>
      <c r="C842" s="54" t="s">
        <v>133</v>
      </c>
      <c r="D842" s="55" t="s">
        <v>134</v>
      </c>
      <c r="E842" s="67" t="s">
        <v>62</v>
      </c>
      <c r="F842" s="85" t="s">
        <v>1900</v>
      </c>
      <c r="G842" s="55" t="s">
        <v>1901</v>
      </c>
      <c r="H842" s="54" t="s">
        <v>2754</v>
      </c>
      <c r="I842" s="54" t="s">
        <v>2755</v>
      </c>
      <c r="J842" s="55" t="s">
        <v>2756</v>
      </c>
      <c r="K842" s="54" t="s">
        <v>2763</v>
      </c>
      <c r="L842" s="55" t="s">
        <v>1925</v>
      </c>
      <c r="M842" s="62" t="s">
        <v>200</v>
      </c>
      <c r="N842" s="54" t="s">
        <v>1907</v>
      </c>
      <c r="O842" s="54" t="s">
        <v>1656</v>
      </c>
      <c r="P842" s="55" t="s">
        <v>1666</v>
      </c>
      <c r="Q842" s="55" t="s">
        <v>1667</v>
      </c>
      <c r="R842" s="54" t="s">
        <v>1910</v>
      </c>
      <c r="S842" s="54" t="s">
        <v>1928</v>
      </c>
      <c r="T842" s="54" t="str">
        <f t="array" ref="T842">IFERROR(INDEX(INDIRECT("'"&amp;VLOOKUP($C842,ModMap!$A$2:$B$21,2,FALSE)&amp;"'!T:T"),MATCH($K842,INDIRECT("'"&amp;VLOOKUP($C842,ModMap!$A$2:$B$21,2,FALSE)&amp;"'!$K:$K"),0)),"")</f>
        <v>Unassigned</v>
      </c>
      <c r="U842" s="58" t="s">
        <v>33</v>
      </c>
      <c r="V842" s="54" t="str">
        <f t="array" ref="V842">IFERROR(INDEX(INDIRECT("'"&amp;VLOOKUP($C842,ModMap!$A$2:$B$21,2,FALSE)&amp;"'!V:V"),MATCH($K842,INDIRECT("'"&amp;VLOOKUP($C842,ModMap!$A$2:$B$21,2,FALSE)&amp;"'!$K:$K"),0)),"")</f>
        <v>Not Started</v>
      </c>
      <c r="W842" s="54" t="str">
        <f t="array" ref="W842">IFERROR(INDEX(INDIRECT("'"&amp;VLOOKUP($C842,ModMap!$A$2:$B$21,2,FALSE)&amp;"'!W:W"),MATCH($K842,INDIRECT("'"&amp;VLOOKUP($C842,ModMap!$A$2:$B$21,2,FALSE)&amp;"'!$K:$K"),0)),"")</f>
        <v>Unassigned</v>
      </c>
      <c r="X842" s="45" t="s">
        <v>36</v>
      </c>
      <c r="Y842" s="54" t="str">
        <f t="array" ref="Y842">IFERROR(INDEX(INDIRECT("'"&amp;VLOOKUP($C842,ModMap!$A$2:$B$21,2,FALSE)&amp;"'!Y:Y"),MATCH($K842,INDIRECT("'"&amp;VLOOKUP($C842,ModMap!$A$2:$B$21,2,FALSE)&amp;"'!$K:$K"),0)),"")</f>
        <v>N/A</v>
      </c>
      <c r="Z842" s="54" t="str">
        <f t="array" ref="Z842">IFERROR(INDEX(INDIRECT("'"&amp;VLOOKUP($C842,ModMap!$A$2:$B$21,2,FALSE)&amp;"'!Z:Z"),MATCH($K842,INDIRECT("'"&amp;VLOOKUP($C842,ModMap!$A$2:$B$21,2,FALSE)&amp;"'!$K:$K"),0)),"")</f>
        <v/>
      </c>
      <c r="AA842" s="45" t="s">
        <v>36</v>
      </c>
      <c r="AB842" s="54" t="str">
        <f t="array" ref="AB842">IFERROR(INDEX(INDIRECT("'"&amp;VLOOKUP($C842,ModMap!$A$2:$B$21,2,FALSE)&amp;"'!AB:AB"),MATCH($K842,INDIRECT("'"&amp;VLOOKUP($C842,ModMap!$A$2:$B$21,2,FALSE)&amp;"'!$K:$K"),0)),"")</f>
        <v>N/A</v>
      </c>
      <c r="AC842" s="54" t="str">
        <f t="array" ref="AC842">IFERROR(INDEX(INDIRECT("'"&amp;VLOOKUP($C842,ModMap!$A$2:$B$21,2,FALSE)&amp;"'!AC:AC"),MATCH($K842,INDIRECT("'"&amp;VLOOKUP($C842,ModMap!$A$2:$B$21,2,FALSE)&amp;"'!$K:$K"),0)),"")</f>
        <v/>
      </c>
      <c r="AD842" s="45" t="s">
        <v>36</v>
      </c>
      <c r="AE842" s="54" t="str">
        <f t="array" ref="AE842">IFERROR(INDEX(INDIRECT("'"&amp;VLOOKUP($C842,ModMap!$A$2:$B$21,2,FALSE)&amp;"'!AE:AE"),MATCH($K842,INDIRECT("'"&amp;VLOOKUP($C842,ModMap!$A$2:$B$21,2,FALSE)&amp;"'!$K:$K"),0)),"")</f>
        <v>N/A</v>
      </c>
      <c r="AF842" s="54" t="str">
        <f t="array" ref="AF842">IFERROR(INDEX(INDIRECT("'"&amp;VLOOKUP($C842,ModMap!$A$2:$B$21,2,FALSE)&amp;"'!AF:AF"),MATCH($K842,INDIRECT("'"&amp;VLOOKUP($C842,ModMap!$A$2:$B$21,2,FALSE)&amp;"'!$K:$K"),0)),"")</f>
        <v/>
      </c>
      <c r="AG842" s="58" t="s">
        <v>33</v>
      </c>
      <c r="AH842" s="54" t="str">
        <f t="array" ref="AH842">IFERROR(INDEX(INDIRECT("'"&amp;VLOOKUP($C842,ModMap!$A$2:$B$21,2,FALSE)&amp;"'!AH:AH"),MATCH($K842,INDIRECT("'"&amp;VLOOKUP($C842,ModMap!$A$2:$B$21,2,FALSE)&amp;"'!$K:$K"),0)),"")</f>
        <v>Not Started</v>
      </c>
      <c r="AI842" s="54" t="str">
        <f t="array" ref="AI842">IFERROR(INDEX(INDIRECT("'"&amp;VLOOKUP($C842,ModMap!$A$2:$B$21,2,FALSE)&amp;"'!AI:AI"),MATCH($K842,INDIRECT("'"&amp;VLOOKUP($C842,ModMap!$A$2:$B$21,2,FALSE)&amp;"'!$K:$K"),0)),"")</f>
        <v>Unassigned</v>
      </c>
      <c r="AJ842" s="45" t="s">
        <v>36</v>
      </c>
      <c r="AK842" s="54" t="str">
        <f t="array" ref="AK842">IFERROR(INDEX(INDIRECT("'"&amp;VLOOKUP($C842,ModMap!$A$2:$B$21,2,FALSE)&amp;"'!AK:AK"),MATCH($K842,INDIRECT("'"&amp;VLOOKUP($C842,ModMap!$A$2:$B$21,2,FALSE)&amp;"'!$K:$K"),0)),"")</f>
        <v>N/A</v>
      </c>
      <c r="AL842" s="54" t="str">
        <f t="array" ref="AL842">IFERROR(INDEX(INDIRECT("'"&amp;VLOOKUP($C842,ModMap!$A$2:$B$21,2,FALSE)&amp;"'!AL:AL"),MATCH($K842,INDIRECT("'"&amp;VLOOKUP($C842,ModMap!$A$2:$B$21,2,FALSE)&amp;"'!$K:$K"),0)),"")</f>
        <v/>
      </c>
      <c r="AM842" s="54">
        <f t="shared" si="1"/>
        <v>2</v>
      </c>
      <c r="AN842" s="54" t="str">
        <f t="shared" si="2"/>
        <v>Not Started</v>
      </c>
      <c r="AO842" s="55" t="str">
        <f t="array" ref="AO842">IFERROR(INDEX(INDIRECT("'"&amp;VLOOKUP($C842,ModMap!$A$2:$B$21,2,FALSE)&amp;"'!AO:AO"),MATCH($K842,INDIRECT("'"&amp;VLOOKUP($C842,ModMap!$A$2:$B$21,2,FALSE)&amp;"'!$K:$K"),0)),"")</f>
        <v/>
      </c>
      <c r="AP842" s="53" t="str">
        <f t="array" ref="AP842">IFERROR(HYPERLINK("#'"&amp;VLOOKUP($C842,ModMap!$A$2:$B$21,2,FALSE)&amp;"'!V"&amp;MATCH($K842,INDIRECT("'"&amp;VLOOKUP($C842,ModMap!$A$2:$B$21,2,FALSE)&amp;"'!$K:$K"),0),"Edit on module sheet"),"")</f>
        <v>Edit on module sheet</v>
      </c>
    </row>
    <row r="843" ht="42.0" customHeight="1">
      <c r="A843" s="34">
        <v>841.0</v>
      </c>
      <c r="B843" s="34">
        <v>841.0</v>
      </c>
      <c r="C843" s="34" t="s">
        <v>133</v>
      </c>
      <c r="D843" s="35" t="s">
        <v>134</v>
      </c>
      <c r="E843" s="64" t="s">
        <v>69</v>
      </c>
      <c r="F843" s="85" t="s">
        <v>1900</v>
      </c>
      <c r="G843" s="35" t="s">
        <v>1901</v>
      </c>
      <c r="H843" s="34" t="s">
        <v>2754</v>
      </c>
      <c r="I843" s="34" t="s">
        <v>2755</v>
      </c>
      <c r="J843" s="35" t="s">
        <v>2756</v>
      </c>
      <c r="K843" s="34" t="s">
        <v>4004</v>
      </c>
      <c r="L843" s="35" t="s">
        <v>4005</v>
      </c>
      <c r="M843" s="58" t="s">
        <v>434</v>
      </c>
      <c r="N843" s="34" t="s">
        <v>1907</v>
      </c>
      <c r="O843" s="34" t="s">
        <v>1656</v>
      </c>
      <c r="P843" s="35" t="s">
        <v>1666</v>
      </c>
      <c r="Q843" s="35" t="s">
        <v>1667</v>
      </c>
      <c r="R843" s="34" t="s">
        <v>1910</v>
      </c>
      <c r="S843" s="34" t="s">
        <v>69</v>
      </c>
      <c r="T843" s="34" t="str">
        <f t="array" ref="T843">IFERROR(INDEX(INDIRECT("'"&amp;VLOOKUP($C843,ModMap!$A$2:$B$21,2,FALSE)&amp;"'!T:T"),MATCH($K843,INDIRECT("'"&amp;VLOOKUP($C843,ModMap!$A$2:$B$21,2,FALSE)&amp;"'!$K:$K"),0)),"")</f>
        <v>Unassigned</v>
      </c>
      <c r="U843" s="58" t="s">
        <v>33</v>
      </c>
      <c r="V843" s="34" t="str">
        <f t="array" ref="V843">IFERROR(INDEX(INDIRECT("'"&amp;VLOOKUP($C843,ModMap!$A$2:$B$21,2,FALSE)&amp;"'!V:V"),MATCH($K843,INDIRECT("'"&amp;VLOOKUP($C843,ModMap!$A$2:$B$21,2,FALSE)&amp;"'!$K:$K"),0)),"")</f>
        <v>Not Started</v>
      </c>
      <c r="W843" s="34" t="str">
        <f t="array" ref="W843">IFERROR(INDEX(INDIRECT("'"&amp;VLOOKUP($C843,ModMap!$A$2:$B$21,2,FALSE)&amp;"'!W:W"),MATCH($K843,INDIRECT("'"&amp;VLOOKUP($C843,ModMap!$A$2:$B$21,2,FALSE)&amp;"'!$K:$K"),0)),"")</f>
        <v>Unassigned</v>
      </c>
      <c r="X843" s="45" t="s">
        <v>36</v>
      </c>
      <c r="Y843" s="34" t="str">
        <f t="array" ref="Y843">IFERROR(INDEX(INDIRECT("'"&amp;VLOOKUP($C843,ModMap!$A$2:$B$21,2,FALSE)&amp;"'!Y:Y"),MATCH($K843,INDIRECT("'"&amp;VLOOKUP($C843,ModMap!$A$2:$B$21,2,FALSE)&amp;"'!$K:$K"),0)),"")</f>
        <v>N/A</v>
      </c>
      <c r="Z843" s="34" t="str">
        <f t="array" ref="Z843">IFERROR(INDEX(INDIRECT("'"&amp;VLOOKUP($C843,ModMap!$A$2:$B$21,2,FALSE)&amp;"'!Z:Z"),MATCH($K843,INDIRECT("'"&amp;VLOOKUP($C843,ModMap!$A$2:$B$21,2,FALSE)&amp;"'!$K:$K"),0)),"")</f>
        <v/>
      </c>
      <c r="AA843" s="45" t="s">
        <v>36</v>
      </c>
      <c r="AB843" s="34" t="str">
        <f t="array" ref="AB843">IFERROR(INDEX(INDIRECT("'"&amp;VLOOKUP($C843,ModMap!$A$2:$B$21,2,FALSE)&amp;"'!AB:AB"),MATCH($K843,INDIRECT("'"&amp;VLOOKUP($C843,ModMap!$A$2:$B$21,2,FALSE)&amp;"'!$K:$K"),0)),"")</f>
        <v>N/A</v>
      </c>
      <c r="AC843" s="34" t="str">
        <f t="array" ref="AC843">IFERROR(INDEX(INDIRECT("'"&amp;VLOOKUP($C843,ModMap!$A$2:$B$21,2,FALSE)&amp;"'!AC:AC"),MATCH($K843,INDIRECT("'"&amp;VLOOKUP($C843,ModMap!$A$2:$B$21,2,FALSE)&amp;"'!$K:$K"),0)),"")</f>
        <v/>
      </c>
      <c r="AD843" s="58" t="s">
        <v>33</v>
      </c>
      <c r="AE843" s="34" t="str">
        <f t="array" ref="AE843">IFERROR(INDEX(INDIRECT("'"&amp;VLOOKUP($C843,ModMap!$A$2:$B$21,2,FALSE)&amp;"'!AE:AE"),MATCH($K843,INDIRECT("'"&amp;VLOOKUP($C843,ModMap!$A$2:$B$21,2,FALSE)&amp;"'!$K:$K"),0)),"")</f>
        <v>Not Started</v>
      </c>
      <c r="AF843" s="34" t="str">
        <f t="array" ref="AF843">IFERROR(INDEX(INDIRECT("'"&amp;VLOOKUP($C843,ModMap!$A$2:$B$21,2,FALSE)&amp;"'!AF:AF"),MATCH($K843,INDIRECT("'"&amp;VLOOKUP($C843,ModMap!$A$2:$B$21,2,FALSE)&amp;"'!$K:$K"),0)),"")</f>
        <v>Unassigned</v>
      </c>
      <c r="AG843" s="58" t="s">
        <v>33</v>
      </c>
      <c r="AH843" s="34" t="str">
        <f t="array" ref="AH843">IFERROR(INDEX(INDIRECT("'"&amp;VLOOKUP($C843,ModMap!$A$2:$B$21,2,FALSE)&amp;"'!AH:AH"),MATCH($K843,INDIRECT("'"&amp;VLOOKUP($C843,ModMap!$A$2:$B$21,2,FALSE)&amp;"'!$K:$K"),0)),"")</f>
        <v>Not Started</v>
      </c>
      <c r="AI843" s="34" t="str">
        <f t="array" ref="AI843">IFERROR(INDEX(INDIRECT("'"&amp;VLOOKUP($C843,ModMap!$A$2:$B$21,2,FALSE)&amp;"'!AI:AI"),MATCH($K843,INDIRECT("'"&amp;VLOOKUP($C843,ModMap!$A$2:$B$21,2,FALSE)&amp;"'!$K:$K"),0)),"")</f>
        <v>Unassigned</v>
      </c>
      <c r="AJ843" s="45" t="s">
        <v>36</v>
      </c>
      <c r="AK843" s="34" t="str">
        <f t="array" ref="AK843">IFERROR(INDEX(INDIRECT("'"&amp;VLOOKUP($C843,ModMap!$A$2:$B$21,2,FALSE)&amp;"'!AK:AK"),MATCH($K843,INDIRECT("'"&amp;VLOOKUP($C843,ModMap!$A$2:$B$21,2,FALSE)&amp;"'!$K:$K"),0)),"")</f>
        <v>N/A</v>
      </c>
      <c r="AL843" s="34" t="str">
        <f t="array" ref="AL843">IFERROR(INDEX(INDIRECT("'"&amp;VLOOKUP($C843,ModMap!$A$2:$B$21,2,FALSE)&amp;"'!AL:AL"),MATCH($K843,INDIRECT("'"&amp;VLOOKUP($C843,ModMap!$A$2:$B$21,2,FALSE)&amp;"'!$K:$K"),0)),"")</f>
        <v/>
      </c>
      <c r="AM843" s="34">
        <f t="shared" si="1"/>
        <v>3</v>
      </c>
      <c r="AN843" s="34" t="str">
        <f t="shared" si="2"/>
        <v>Not Started</v>
      </c>
      <c r="AO843" s="35" t="str">
        <f t="array" ref="AO843">IFERROR(INDEX(INDIRECT("'"&amp;VLOOKUP($C843,ModMap!$A$2:$B$21,2,FALSE)&amp;"'!AO:AO"),MATCH($K843,INDIRECT("'"&amp;VLOOKUP($C843,ModMap!$A$2:$B$21,2,FALSE)&amp;"'!$K:$K"),0)),"")</f>
        <v/>
      </c>
      <c r="AP843" s="53" t="str">
        <f t="array" ref="AP843">IFERROR(HYPERLINK("#'"&amp;VLOOKUP($C843,ModMap!$A$2:$B$21,2,FALSE)&amp;"'!V"&amp;MATCH($K843,INDIRECT("'"&amp;VLOOKUP($C843,ModMap!$A$2:$B$21,2,FALSE)&amp;"'!$K:$K"),0),"Edit on module sheet"),"")</f>
        <v>Edit on module sheet</v>
      </c>
    </row>
    <row r="844" ht="42.0" customHeight="1">
      <c r="A844" s="54">
        <v>842.0</v>
      </c>
      <c r="B844" s="54">
        <v>842.0</v>
      </c>
      <c r="C844" s="54" t="s">
        <v>133</v>
      </c>
      <c r="D844" s="55" t="s">
        <v>134</v>
      </c>
      <c r="E844" s="67" t="s">
        <v>62</v>
      </c>
      <c r="F844" s="85" t="s">
        <v>1900</v>
      </c>
      <c r="G844" s="55" t="s">
        <v>1901</v>
      </c>
      <c r="H844" s="54" t="s">
        <v>2766</v>
      </c>
      <c r="I844" s="54" t="s">
        <v>2767</v>
      </c>
      <c r="J844" s="55" t="s">
        <v>2768</v>
      </c>
      <c r="K844" s="54" t="s">
        <v>2769</v>
      </c>
      <c r="L844" s="55" t="s">
        <v>2770</v>
      </c>
      <c r="M844" s="62" t="s">
        <v>200</v>
      </c>
      <c r="N844" s="54" t="s">
        <v>1907</v>
      </c>
      <c r="O844" s="54" t="s">
        <v>1656</v>
      </c>
      <c r="P844" s="55" t="s">
        <v>2771</v>
      </c>
      <c r="Q844" s="55" t="s">
        <v>2772</v>
      </c>
      <c r="R844" s="54" t="s">
        <v>1910</v>
      </c>
      <c r="S844" s="54" t="s">
        <v>1911</v>
      </c>
      <c r="T844" s="54" t="str">
        <f t="array" ref="T844">IFERROR(INDEX(INDIRECT("'"&amp;VLOOKUP($C844,ModMap!$A$2:$B$21,2,FALSE)&amp;"'!T:T"),MATCH($K844,INDIRECT("'"&amp;VLOOKUP($C844,ModMap!$A$2:$B$21,2,FALSE)&amp;"'!$K:$K"),0)),"")</f>
        <v>Unassigned</v>
      </c>
      <c r="U844" s="58" t="s">
        <v>33</v>
      </c>
      <c r="V844" s="54" t="str">
        <f t="array" ref="V844">IFERROR(INDEX(INDIRECT("'"&amp;VLOOKUP($C844,ModMap!$A$2:$B$21,2,FALSE)&amp;"'!V:V"),MATCH($K844,INDIRECT("'"&amp;VLOOKUP($C844,ModMap!$A$2:$B$21,2,FALSE)&amp;"'!$K:$K"),0)),"")</f>
        <v>Not Started</v>
      </c>
      <c r="W844" s="54" t="str">
        <f t="array" ref="W844">IFERROR(INDEX(INDIRECT("'"&amp;VLOOKUP($C844,ModMap!$A$2:$B$21,2,FALSE)&amp;"'!W:W"),MATCH($K844,INDIRECT("'"&amp;VLOOKUP($C844,ModMap!$A$2:$B$21,2,FALSE)&amp;"'!$K:$K"),0)),"")</f>
        <v>Unassigned</v>
      </c>
      <c r="X844" s="45" t="s">
        <v>36</v>
      </c>
      <c r="Y844" s="54" t="str">
        <f t="array" ref="Y844">IFERROR(INDEX(INDIRECT("'"&amp;VLOOKUP($C844,ModMap!$A$2:$B$21,2,FALSE)&amp;"'!Y:Y"),MATCH($K844,INDIRECT("'"&amp;VLOOKUP($C844,ModMap!$A$2:$B$21,2,FALSE)&amp;"'!$K:$K"),0)),"")</f>
        <v>N/A</v>
      </c>
      <c r="Z844" s="54" t="str">
        <f t="array" ref="Z844">IFERROR(INDEX(INDIRECT("'"&amp;VLOOKUP($C844,ModMap!$A$2:$B$21,2,FALSE)&amp;"'!Z:Z"),MATCH($K844,INDIRECT("'"&amp;VLOOKUP($C844,ModMap!$A$2:$B$21,2,FALSE)&amp;"'!$K:$K"),0)),"")</f>
        <v/>
      </c>
      <c r="AA844" s="45" t="s">
        <v>36</v>
      </c>
      <c r="AB844" s="54" t="str">
        <f t="array" ref="AB844">IFERROR(INDEX(INDIRECT("'"&amp;VLOOKUP($C844,ModMap!$A$2:$B$21,2,FALSE)&amp;"'!AB:AB"),MATCH($K844,INDIRECT("'"&amp;VLOOKUP($C844,ModMap!$A$2:$B$21,2,FALSE)&amp;"'!$K:$K"),0)),"")</f>
        <v>N/A</v>
      </c>
      <c r="AC844" s="54" t="str">
        <f t="array" ref="AC844">IFERROR(INDEX(INDIRECT("'"&amp;VLOOKUP($C844,ModMap!$A$2:$B$21,2,FALSE)&amp;"'!AC:AC"),MATCH($K844,INDIRECT("'"&amp;VLOOKUP($C844,ModMap!$A$2:$B$21,2,FALSE)&amp;"'!$K:$K"),0)),"")</f>
        <v/>
      </c>
      <c r="AD844" s="45" t="s">
        <v>36</v>
      </c>
      <c r="AE844" s="54" t="str">
        <f t="array" ref="AE844">IFERROR(INDEX(INDIRECT("'"&amp;VLOOKUP($C844,ModMap!$A$2:$B$21,2,FALSE)&amp;"'!AE:AE"),MATCH($K844,INDIRECT("'"&amp;VLOOKUP($C844,ModMap!$A$2:$B$21,2,FALSE)&amp;"'!$K:$K"),0)),"")</f>
        <v>N/A</v>
      </c>
      <c r="AF844" s="54" t="str">
        <f t="array" ref="AF844">IFERROR(INDEX(INDIRECT("'"&amp;VLOOKUP($C844,ModMap!$A$2:$B$21,2,FALSE)&amp;"'!AF:AF"),MATCH($K844,INDIRECT("'"&amp;VLOOKUP($C844,ModMap!$A$2:$B$21,2,FALSE)&amp;"'!$K:$K"),0)),"")</f>
        <v/>
      </c>
      <c r="AG844" s="58" t="s">
        <v>33</v>
      </c>
      <c r="AH844" s="54" t="str">
        <f t="array" ref="AH844">IFERROR(INDEX(INDIRECT("'"&amp;VLOOKUP($C844,ModMap!$A$2:$B$21,2,FALSE)&amp;"'!AH:AH"),MATCH($K844,INDIRECT("'"&amp;VLOOKUP($C844,ModMap!$A$2:$B$21,2,FALSE)&amp;"'!$K:$K"),0)),"")</f>
        <v>Not Started</v>
      </c>
      <c r="AI844" s="54" t="str">
        <f t="array" ref="AI844">IFERROR(INDEX(INDIRECT("'"&amp;VLOOKUP($C844,ModMap!$A$2:$B$21,2,FALSE)&amp;"'!AI:AI"),MATCH($K844,INDIRECT("'"&amp;VLOOKUP($C844,ModMap!$A$2:$B$21,2,FALSE)&amp;"'!$K:$K"),0)),"")</f>
        <v>Unassigned</v>
      </c>
      <c r="AJ844" s="45" t="s">
        <v>36</v>
      </c>
      <c r="AK844" s="54" t="str">
        <f t="array" ref="AK844">IFERROR(INDEX(INDIRECT("'"&amp;VLOOKUP($C844,ModMap!$A$2:$B$21,2,FALSE)&amp;"'!AK:AK"),MATCH($K844,INDIRECT("'"&amp;VLOOKUP($C844,ModMap!$A$2:$B$21,2,FALSE)&amp;"'!$K:$K"),0)),"")</f>
        <v>N/A</v>
      </c>
      <c r="AL844" s="54" t="str">
        <f t="array" ref="AL844">IFERROR(INDEX(INDIRECT("'"&amp;VLOOKUP($C844,ModMap!$A$2:$B$21,2,FALSE)&amp;"'!AL:AL"),MATCH($K844,INDIRECT("'"&amp;VLOOKUP($C844,ModMap!$A$2:$B$21,2,FALSE)&amp;"'!$K:$K"),0)),"")</f>
        <v/>
      </c>
      <c r="AM844" s="54">
        <f t="shared" si="1"/>
        <v>2</v>
      </c>
      <c r="AN844" s="54" t="str">
        <f t="shared" si="2"/>
        <v>Not Started</v>
      </c>
      <c r="AO844" s="55" t="str">
        <f t="array" ref="AO844">IFERROR(INDEX(INDIRECT("'"&amp;VLOOKUP($C844,ModMap!$A$2:$B$21,2,FALSE)&amp;"'!AO:AO"),MATCH($K844,INDIRECT("'"&amp;VLOOKUP($C844,ModMap!$A$2:$B$21,2,FALSE)&amp;"'!$K:$K"),0)),"")</f>
        <v/>
      </c>
      <c r="AP844" s="53" t="str">
        <f t="array" ref="AP844">IFERROR(HYPERLINK("#'"&amp;VLOOKUP($C844,ModMap!$A$2:$B$21,2,FALSE)&amp;"'!V"&amp;MATCH($K844,INDIRECT("'"&amp;VLOOKUP($C844,ModMap!$A$2:$B$21,2,FALSE)&amp;"'!$K:$K"),0),"Edit on module sheet"),"")</f>
        <v>Edit on module sheet</v>
      </c>
    </row>
    <row r="845" ht="42.0" customHeight="1">
      <c r="A845" s="34">
        <v>843.0</v>
      </c>
      <c r="B845" s="34">
        <v>843.0</v>
      </c>
      <c r="C845" s="34" t="s">
        <v>133</v>
      </c>
      <c r="D845" s="35" t="s">
        <v>134</v>
      </c>
      <c r="E845" s="67" t="s">
        <v>62</v>
      </c>
      <c r="F845" s="85" t="s">
        <v>1900</v>
      </c>
      <c r="G845" s="35" t="s">
        <v>1901</v>
      </c>
      <c r="H845" s="34" t="s">
        <v>2766</v>
      </c>
      <c r="I845" s="34" t="s">
        <v>2767</v>
      </c>
      <c r="J845" s="35" t="s">
        <v>2768</v>
      </c>
      <c r="K845" s="34" t="s">
        <v>2773</v>
      </c>
      <c r="L845" s="35" t="s">
        <v>2774</v>
      </c>
      <c r="M845" s="62" t="s">
        <v>200</v>
      </c>
      <c r="N845" s="34" t="s">
        <v>1907</v>
      </c>
      <c r="O845" s="34" t="s">
        <v>1656</v>
      </c>
      <c r="P845" s="35" t="s">
        <v>2771</v>
      </c>
      <c r="Q845" s="35" t="s">
        <v>2772</v>
      </c>
      <c r="R845" s="34" t="s">
        <v>1910</v>
      </c>
      <c r="S845" s="34" t="s">
        <v>1920</v>
      </c>
      <c r="T845" s="34" t="str">
        <f t="array" ref="T845">IFERROR(INDEX(INDIRECT("'"&amp;VLOOKUP($C845,ModMap!$A$2:$B$21,2,FALSE)&amp;"'!T:T"),MATCH($K845,INDIRECT("'"&amp;VLOOKUP($C845,ModMap!$A$2:$B$21,2,FALSE)&amp;"'!$K:$K"),0)),"")</f>
        <v>Unassigned</v>
      </c>
      <c r="U845" s="58" t="s">
        <v>33</v>
      </c>
      <c r="V845" s="34" t="str">
        <f t="array" ref="V845">IFERROR(INDEX(INDIRECT("'"&amp;VLOOKUP($C845,ModMap!$A$2:$B$21,2,FALSE)&amp;"'!V:V"),MATCH($K845,INDIRECT("'"&amp;VLOOKUP($C845,ModMap!$A$2:$B$21,2,FALSE)&amp;"'!$K:$K"),0)),"")</f>
        <v>Not Started</v>
      </c>
      <c r="W845" s="34" t="str">
        <f t="array" ref="W845">IFERROR(INDEX(INDIRECT("'"&amp;VLOOKUP($C845,ModMap!$A$2:$B$21,2,FALSE)&amp;"'!W:W"),MATCH($K845,INDIRECT("'"&amp;VLOOKUP($C845,ModMap!$A$2:$B$21,2,FALSE)&amp;"'!$K:$K"),0)),"")</f>
        <v>Unassigned</v>
      </c>
      <c r="X845" s="45" t="s">
        <v>36</v>
      </c>
      <c r="Y845" s="34" t="str">
        <f t="array" ref="Y845">IFERROR(INDEX(INDIRECT("'"&amp;VLOOKUP($C845,ModMap!$A$2:$B$21,2,FALSE)&amp;"'!Y:Y"),MATCH($K845,INDIRECT("'"&amp;VLOOKUP($C845,ModMap!$A$2:$B$21,2,FALSE)&amp;"'!$K:$K"),0)),"")</f>
        <v>N/A</v>
      </c>
      <c r="Z845" s="34" t="str">
        <f t="array" ref="Z845">IFERROR(INDEX(INDIRECT("'"&amp;VLOOKUP($C845,ModMap!$A$2:$B$21,2,FALSE)&amp;"'!Z:Z"),MATCH($K845,INDIRECT("'"&amp;VLOOKUP($C845,ModMap!$A$2:$B$21,2,FALSE)&amp;"'!$K:$K"),0)),"")</f>
        <v/>
      </c>
      <c r="AA845" s="45" t="s">
        <v>36</v>
      </c>
      <c r="AB845" s="34" t="str">
        <f t="array" ref="AB845">IFERROR(INDEX(INDIRECT("'"&amp;VLOOKUP($C845,ModMap!$A$2:$B$21,2,FALSE)&amp;"'!AB:AB"),MATCH($K845,INDIRECT("'"&amp;VLOOKUP($C845,ModMap!$A$2:$B$21,2,FALSE)&amp;"'!$K:$K"),0)),"")</f>
        <v>N/A</v>
      </c>
      <c r="AC845" s="34" t="str">
        <f t="array" ref="AC845">IFERROR(INDEX(INDIRECT("'"&amp;VLOOKUP($C845,ModMap!$A$2:$B$21,2,FALSE)&amp;"'!AC:AC"),MATCH($K845,INDIRECT("'"&amp;VLOOKUP($C845,ModMap!$A$2:$B$21,2,FALSE)&amp;"'!$K:$K"),0)),"")</f>
        <v/>
      </c>
      <c r="AD845" s="58" t="s">
        <v>33</v>
      </c>
      <c r="AE845" s="34" t="str">
        <f t="array" ref="AE845">IFERROR(INDEX(INDIRECT("'"&amp;VLOOKUP($C845,ModMap!$A$2:$B$21,2,FALSE)&amp;"'!AE:AE"),MATCH($K845,INDIRECT("'"&amp;VLOOKUP($C845,ModMap!$A$2:$B$21,2,FALSE)&amp;"'!$K:$K"),0)),"")</f>
        <v>Not Started</v>
      </c>
      <c r="AF845" s="34" t="str">
        <f t="array" ref="AF845">IFERROR(INDEX(INDIRECT("'"&amp;VLOOKUP($C845,ModMap!$A$2:$B$21,2,FALSE)&amp;"'!AF:AF"),MATCH($K845,INDIRECT("'"&amp;VLOOKUP($C845,ModMap!$A$2:$B$21,2,FALSE)&amp;"'!$K:$K"),0)),"")</f>
        <v>Unassigned</v>
      </c>
      <c r="AG845" s="58" t="s">
        <v>33</v>
      </c>
      <c r="AH845" s="34" t="str">
        <f t="array" ref="AH845">IFERROR(INDEX(INDIRECT("'"&amp;VLOOKUP($C845,ModMap!$A$2:$B$21,2,FALSE)&amp;"'!AH:AH"),MATCH($K845,INDIRECT("'"&amp;VLOOKUP($C845,ModMap!$A$2:$B$21,2,FALSE)&amp;"'!$K:$K"),0)),"")</f>
        <v>Not Started</v>
      </c>
      <c r="AI845" s="34" t="str">
        <f t="array" ref="AI845">IFERROR(INDEX(INDIRECT("'"&amp;VLOOKUP($C845,ModMap!$A$2:$B$21,2,FALSE)&amp;"'!AI:AI"),MATCH($K845,INDIRECT("'"&amp;VLOOKUP($C845,ModMap!$A$2:$B$21,2,FALSE)&amp;"'!$K:$K"),0)),"")</f>
        <v>Unassigned</v>
      </c>
      <c r="AJ845" s="45" t="s">
        <v>36</v>
      </c>
      <c r="AK845" s="34" t="str">
        <f t="array" ref="AK845">IFERROR(INDEX(INDIRECT("'"&amp;VLOOKUP($C845,ModMap!$A$2:$B$21,2,FALSE)&amp;"'!AK:AK"),MATCH($K845,INDIRECT("'"&amp;VLOOKUP($C845,ModMap!$A$2:$B$21,2,FALSE)&amp;"'!$K:$K"),0)),"")</f>
        <v>N/A</v>
      </c>
      <c r="AL845" s="34" t="str">
        <f t="array" ref="AL845">IFERROR(INDEX(INDIRECT("'"&amp;VLOOKUP($C845,ModMap!$A$2:$B$21,2,FALSE)&amp;"'!AL:AL"),MATCH($K845,INDIRECT("'"&amp;VLOOKUP($C845,ModMap!$A$2:$B$21,2,FALSE)&amp;"'!$K:$K"),0)),"")</f>
        <v/>
      </c>
      <c r="AM845" s="34">
        <f t="shared" si="1"/>
        <v>3</v>
      </c>
      <c r="AN845" s="34" t="str">
        <f t="shared" si="2"/>
        <v>Not Started</v>
      </c>
      <c r="AO845" s="35" t="str">
        <f t="array" ref="AO845">IFERROR(INDEX(INDIRECT("'"&amp;VLOOKUP($C845,ModMap!$A$2:$B$21,2,FALSE)&amp;"'!AO:AO"),MATCH($K845,INDIRECT("'"&amp;VLOOKUP($C845,ModMap!$A$2:$B$21,2,FALSE)&amp;"'!$K:$K"),0)),"")</f>
        <v/>
      </c>
      <c r="AP845" s="53" t="str">
        <f t="array" ref="AP845">IFERROR(HYPERLINK("#'"&amp;VLOOKUP($C845,ModMap!$A$2:$B$21,2,FALSE)&amp;"'!V"&amp;MATCH($K845,INDIRECT("'"&amp;VLOOKUP($C845,ModMap!$A$2:$B$21,2,FALSE)&amp;"'!$K:$K"),0),"Edit on module sheet"),"")</f>
        <v>Edit on module sheet</v>
      </c>
    </row>
    <row r="846" ht="42.0" customHeight="1">
      <c r="A846" s="54">
        <v>844.0</v>
      </c>
      <c r="B846" s="54">
        <v>844.0</v>
      </c>
      <c r="C846" s="54" t="s">
        <v>133</v>
      </c>
      <c r="D846" s="55" t="s">
        <v>134</v>
      </c>
      <c r="E846" s="67" t="s">
        <v>62</v>
      </c>
      <c r="F846" s="85" t="s">
        <v>1900</v>
      </c>
      <c r="G846" s="55" t="s">
        <v>1901</v>
      </c>
      <c r="H846" s="54" t="s">
        <v>2766</v>
      </c>
      <c r="I846" s="54" t="s">
        <v>2767</v>
      </c>
      <c r="J846" s="55" t="s">
        <v>2768</v>
      </c>
      <c r="K846" s="54" t="s">
        <v>2777</v>
      </c>
      <c r="L846" s="55" t="s">
        <v>1925</v>
      </c>
      <c r="M846" s="62" t="s">
        <v>200</v>
      </c>
      <c r="N846" s="54" t="s">
        <v>1907</v>
      </c>
      <c r="O846" s="54" t="s">
        <v>1656</v>
      </c>
      <c r="P846" s="55" t="s">
        <v>2771</v>
      </c>
      <c r="Q846" s="55" t="s">
        <v>2772</v>
      </c>
      <c r="R846" s="54" t="s">
        <v>1910</v>
      </c>
      <c r="S846" s="54" t="s">
        <v>1928</v>
      </c>
      <c r="T846" s="54" t="str">
        <f t="array" ref="T846">IFERROR(INDEX(INDIRECT("'"&amp;VLOOKUP($C846,ModMap!$A$2:$B$21,2,FALSE)&amp;"'!T:T"),MATCH($K846,INDIRECT("'"&amp;VLOOKUP($C846,ModMap!$A$2:$B$21,2,FALSE)&amp;"'!$K:$K"),0)),"")</f>
        <v>Unassigned</v>
      </c>
      <c r="U846" s="58" t="s">
        <v>33</v>
      </c>
      <c r="V846" s="54" t="str">
        <f t="array" ref="V846">IFERROR(INDEX(INDIRECT("'"&amp;VLOOKUP($C846,ModMap!$A$2:$B$21,2,FALSE)&amp;"'!V:V"),MATCH($K846,INDIRECT("'"&amp;VLOOKUP($C846,ModMap!$A$2:$B$21,2,FALSE)&amp;"'!$K:$K"),0)),"")</f>
        <v>Not Started</v>
      </c>
      <c r="W846" s="54" t="str">
        <f t="array" ref="W846">IFERROR(INDEX(INDIRECT("'"&amp;VLOOKUP($C846,ModMap!$A$2:$B$21,2,FALSE)&amp;"'!W:W"),MATCH($K846,INDIRECT("'"&amp;VLOOKUP($C846,ModMap!$A$2:$B$21,2,FALSE)&amp;"'!$K:$K"),0)),"")</f>
        <v>Unassigned</v>
      </c>
      <c r="X846" s="45" t="s">
        <v>36</v>
      </c>
      <c r="Y846" s="54" t="str">
        <f t="array" ref="Y846">IFERROR(INDEX(INDIRECT("'"&amp;VLOOKUP($C846,ModMap!$A$2:$B$21,2,FALSE)&amp;"'!Y:Y"),MATCH($K846,INDIRECT("'"&amp;VLOOKUP($C846,ModMap!$A$2:$B$21,2,FALSE)&amp;"'!$K:$K"),0)),"")</f>
        <v>N/A</v>
      </c>
      <c r="Z846" s="54" t="str">
        <f t="array" ref="Z846">IFERROR(INDEX(INDIRECT("'"&amp;VLOOKUP($C846,ModMap!$A$2:$B$21,2,FALSE)&amp;"'!Z:Z"),MATCH($K846,INDIRECT("'"&amp;VLOOKUP($C846,ModMap!$A$2:$B$21,2,FALSE)&amp;"'!$K:$K"),0)),"")</f>
        <v/>
      </c>
      <c r="AA846" s="45" t="s">
        <v>36</v>
      </c>
      <c r="AB846" s="54" t="str">
        <f t="array" ref="AB846">IFERROR(INDEX(INDIRECT("'"&amp;VLOOKUP($C846,ModMap!$A$2:$B$21,2,FALSE)&amp;"'!AB:AB"),MATCH($K846,INDIRECT("'"&amp;VLOOKUP($C846,ModMap!$A$2:$B$21,2,FALSE)&amp;"'!$K:$K"),0)),"")</f>
        <v>N/A</v>
      </c>
      <c r="AC846" s="54" t="str">
        <f t="array" ref="AC846">IFERROR(INDEX(INDIRECT("'"&amp;VLOOKUP($C846,ModMap!$A$2:$B$21,2,FALSE)&amp;"'!AC:AC"),MATCH($K846,INDIRECT("'"&amp;VLOOKUP($C846,ModMap!$A$2:$B$21,2,FALSE)&amp;"'!$K:$K"),0)),"")</f>
        <v/>
      </c>
      <c r="AD846" s="45" t="s">
        <v>36</v>
      </c>
      <c r="AE846" s="54" t="str">
        <f t="array" ref="AE846">IFERROR(INDEX(INDIRECT("'"&amp;VLOOKUP($C846,ModMap!$A$2:$B$21,2,FALSE)&amp;"'!AE:AE"),MATCH($K846,INDIRECT("'"&amp;VLOOKUP($C846,ModMap!$A$2:$B$21,2,FALSE)&amp;"'!$K:$K"),0)),"")</f>
        <v>N/A</v>
      </c>
      <c r="AF846" s="54" t="str">
        <f t="array" ref="AF846">IFERROR(INDEX(INDIRECT("'"&amp;VLOOKUP($C846,ModMap!$A$2:$B$21,2,FALSE)&amp;"'!AF:AF"),MATCH($K846,INDIRECT("'"&amp;VLOOKUP($C846,ModMap!$A$2:$B$21,2,FALSE)&amp;"'!$K:$K"),0)),"")</f>
        <v/>
      </c>
      <c r="AG846" s="58" t="s">
        <v>33</v>
      </c>
      <c r="AH846" s="54" t="str">
        <f t="array" ref="AH846">IFERROR(INDEX(INDIRECT("'"&amp;VLOOKUP($C846,ModMap!$A$2:$B$21,2,FALSE)&amp;"'!AH:AH"),MATCH($K846,INDIRECT("'"&amp;VLOOKUP($C846,ModMap!$A$2:$B$21,2,FALSE)&amp;"'!$K:$K"),0)),"")</f>
        <v>Not Started</v>
      </c>
      <c r="AI846" s="54" t="str">
        <f t="array" ref="AI846">IFERROR(INDEX(INDIRECT("'"&amp;VLOOKUP($C846,ModMap!$A$2:$B$21,2,FALSE)&amp;"'!AI:AI"),MATCH($K846,INDIRECT("'"&amp;VLOOKUP($C846,ModMap!$A$2:$B$21,2,FALSE)&amp;"'!$K:$K"),0)),"")</f>
        <v>Unassigned</v>
      </c>
      <c r="AJ846" s="45" t="s">
        <v>36</v>
      </c>
      <c r="AK846" s="54" t="str">
        <f t="array" ref="AK846">IFERROR(INDEX(INDIRECT("'"&amp;VLOOKUP($C846,ModMap!$A$2:$B$21,2,FALSE)&amp;"'!AK:AK"),MATCH($K846,INDIRECT("'"&amp;VLOOKUP($C846,ModMap!$A$2:$B$21,2,FALSE)&amp;"'!$K:$K"),0)),"")</f>
        <v>N/A</v>
      </c>
      <c r="AL846" s="54" t="str">
        <f t="array" ref="AL846">IFERROR(INDEX(INDIRECT("'"&amp;VLOOKUP($C846,ModMap!$A$2:$B$21,2,FALSE)&amp;"'!AL:AL"),MATCH($K846,INDIRECT("'"&amp;VLOOKUP($C846,ModMap!$A$2:$B$21,2,FALSE)&amp;"'!$K:$K"),0)),"")</f>
        <v/>
      </c>
      <c r="AM846" s="54">
        <f t="shared" si="1"/>
        <v>2</v>
      </c>
      <c r="AN846" s="54" t="str">
        <f t="shared" si="2"/>
        <v>Not Started</v>
      </c>
      <c r="AO846" s="55" t="str">
        <f t="array" ref="AO846">IFERROR(INDEX(INDIRECT("'"&amp;VLOOKUP($C846,ModMap!$A$2:$B$21,2,FALSE)&amp;"'!AO:AO"),MATCH($K846,INDIRECT("'"&amp;VLOOKUP($C846,ModMap!$A$2:$B$21,2,FALSE)&amp;"'!$K:$K"),0)),"")</f>
        <v/>
      </c>
      <c r="AP846" s="53" t="str">
        <f t="array" ref="AP846">IFERROR(HYPERLINK("#'"&amp;VLOOKUP($C846,ModMap!$A$2:$B$21,2,FALSE)&amp;"'!V"&amp;MATCH($K846,INDIRECT("'"&amp;VLOOKUP($C846,ModMap!$A$2:$B$21,2,FALSE)&amp;"'!$K:$K"),0),"Edit on module sheet"),"")</f>
        <v>Edit on module sheet</v>
      </c>
    </row>
    <row r="847" ht="42.0" customHeight="1">
      <c r="A847" s="34">
        <v>845.0</v>
      </c>
      <c r="B847" s="34">
        <v>845.0</v>
      </c>
      <c r="C847" s="34" t="s">
        <v>133</v>
      </c>
      <c r="D847" s="35" t="s">
        <v>134</v>
      </c>
      <c r="E847" s="64" t="s">
        <v>69</v>
      </c>
      <c r="F847" s="85" t="s">
        <v>1900</v>
      </c>
      <c r="G847" s="35" t="s">
        <v>1901</v>
      </c>
      <c r="H847" s="34" t="s">
        <v>2766</v>
      </c>
      <c r="I847" s="34" t="s">
        <v>2767</v>
      </c>
      <c r="J847" s="35" t="s">
        <v>2768</v>
      </c>
      <c r="K847" s="34" t="s">
        <v>4006</v>
      </c>
      <c r="L847" s="35" t="s">
        <v>4007</v>
      </c>
      <c r="M847" s="58" t="s">
        <v>434</v>
      </c>
      <c r="N847" s="34" t="s">
        <v>1907</v>
      </c>
      <c r="O847" s="34" t="s">
        <v>1656</v>
      </c>
      <c r="P847" s="35" t="s">
        <v>2771</v>
      </c>
      <c r="Q847" s="35" t="s">
        <v>2772</v>
      </c>
      <c r="R847" s="34" t="s">
        <v>1910</v>
      </c>
      <c r="S847" s="34" t="s">
        <v>69</v>
      </c>
      <c r="T847" s="34" t="str">
        <f t="array" ref="T847">IFERROR(INDEX(INDIRECT("'"&amp;VLOOKUP($C847,ModMap!$A$2:$B$21,2,FALSE)&amp;"'!T:T"),MATCH($K847,INDIRECT("'"&amp;VLOOKUP($C847,ModMap!$A$2:$B$21,2,FALSE)&amp;"'!$K:$K"),0)),"")</f>
        <v>Unassigned</v>
      </c>
      <c r="U847" s="58" t="s">
        <v>33</v>
      </c>
      <c r="V847" s="34" t="str">
        <f t="array" ref="V847">IFERROR(INDEX(INDIRECT("'"&amp;VLOOKUP($C847,ModMap!$A$2:$B$21,2,FALSE)&amp;"'!V:V"),MATCH($K847,INDIRECT("'"&amp;VLOOKUP($C847,ModMap!$A$2:$B$21,2,FALSE)&amp;"'!$K:$K"),0)),"")</f>
        <v>Not Started</v>
      </c>
      <c r="W847" s="34" t="str">
        <f t="array" ref="W847">IFERROR(INDEX(INDIRECT("'"&amp;VLOOKUP($C847,ModMap!$A$2:$B$21,2,FALSE)&amp;"'!W:W"),MATCH($K847,INDIRECT("'"&amp;VLOOKUP($C847,ModMap!$A$2:$B$21,2,FALSE)&amp;"'!$K:$K"),0)),"")</f>
        <v>Unassigned</v>
      </c>
      <c r="X847" s="45" t="s">
        <v>36</v>
      </c>
      <c r="Y847" s="34" t="str">
        <f t="array" ref="Y847">IFERROR(INDEX(INDIRECT("'"&amp;VLOOKUP($C847,ModMap!$A$2:$B$21,2,FALSE)&amp;"'!Y:Y"),MATCH($K847,INDIRECT("'"&amp;VLOOKUP($C847,ModMap!$A$2:$B$21,2,FALSE)&amp;"'!$K:$K"),0)),"")</f>
        <v>N/A</v>
      </c>
      <c r="Z847" s="34" t="str">
        <f t="array" ref="Z847">IFERROR(INDEX(INDIRECT("'"&amp;VLOOKUP($C847,ModMap!$A$2:$B$21,2,FALSE)&amp;"'!Z:Z"),MATCH($K847,INDIRECT("'"&amp;VLOOKUP($C847,ModMap!$A$2:$B$21,2,FALSE)&amp;"'!$K:$K"),0)),"")</f>
        <v/>
      </c>
      <c r="AA847" s="45" t="s">
        <v>36</v>
      </c>
      <c r="AB847" s="34" t="str">
        <f t="array" ref="AB847">IFERROR(INDEX(INDIRECT("'"&amp;VLOOKUP($C847,ModMap!$A$2:$B$21,2,FALSE)&amp;"'!AB:AB"),MATCH($K847,INDIRECT("'"&amp;VLOOKUP($C847,ModMap!$A$2:$B$21,2,FALSE)&amp;"'!$K:$K"),0)),"")</f>
        <v>N/A</v>
      </c>
      <c r="AC847" s="34" t="str">
        <f t="array" ref="AC847">IFERROR(INDEX(INDIRECT("'"&amp;VLOOKUP($C847,ModMap!$A$2:$B$21,2,FALSE)&amp;"'!AC:AC"),MATCH($K847,INDIRECT("'"&amp;VLOOKUP($C847,ModMap!$A$2:$B$21,2,FALSE)&amp;"'!$K:$K"),0)),"")</f>
        <v/>
      </c>
      <c r="AD847" s="58" t="s">
        <v>33</v>
      </c>
      <c r="AE847" s="34" t="str">
        <f t="array" ref="AE847">IFERROR(INDEX(INDIRECT("'"&amp;VLOOKUP($C847,ModMap!$A$2:$B$21,2,FALSE)&amp;"'!AE:AE"),MATCH($K847,INDIRECT("'"&amp;VLOOKUP($C847,ModMap!$A$2:$B$21,2,FALSE)&amp;"'!$K:$K"),0)),"")</f>
        <v>Not Started</v>
      </c>
      <c r="AF847" s="34" t="str">
        <f t="array" ref="AF847">IFERROR(INDEX(INDIRECT("'"&amp;VLOOKUP($C847,ModMap!$A$2:$B$21,2,FALSE)&amp;"'!AF:AF"),MATCH($K847,INDIRECT("'"&amp;VLOOKUP($C847,ModMap!$A$2:$B$21,2,FALSE)&amp;"'!$K:$K"),0)),"")</f>
        <v>Unassigned</v>
      </c>
      <c r="AG847" s="58" t="s">
        <v>33</v>
      </c>
      <c r="AH847" s="34" t="str">
        <f t="array" ref="AH847">IFERROR(INDEX(INDIRECT("'"&amp;VLOOKUP($C847,ModMap!$A$2:$B$21,2,FALSE)&amp;"'!AH:AH"),MATCH($K847,INDIRECT("'"&amp;VLOOKUP($C847,ModMap!$A$2:$B$21,2,FALSE)&amp;"'!$K:$K"),0)),"")</f>
        <v>Not Started</v>
      </c>
      <c r="AI847" s="34" t="str">
        <f t="array" ref="AI847">IFERROR(INDEX(INDIRECT("'"&amp;VLOOKUP($C847,ModMap!$A$2:$B$21,2,FALSE)&amp;"'!AI:AI"),MATCH($K847,INDIRECT("'"&amp;VLOOKUP($C847,ModMap!$A$2:$B$21,2,FALSE)&amp;"'!$K:$K"),0)),"")</f>
        <v>Unassigned</v>
      </c>
      <c r="AJ847" s="45" t="s">
        <v>36</v>
      </c>
      <c r="AK847" s="34" t="str">
        <f t="array" ref="AK847">IFERROR(INDEX(INDIRECT("'"&amp;VLOOKUP($C847,ModMap!$A$2:$B$21,2,FALSE)&amp;"'!AK:AK"),MATCH($K847,INDIRECT("'"&amp;VLOOKUP($C847,ModMap!$A$2:$B$21,2,FALSE)&amp;"'!$K:$K"),0)),"")</f>
        <v>N/A</v>
      </c>
      <c r="AL847" s="34" t="str">
        <f t="array" ref="AL847">IFERROR(INDEX(INDIRECT("'"&amp;VLOOKUP($C847,ModMap!$A$2:$B$21,2,FALSE)&amp;"'!AL:AL"),MATCH($K847,INDIRECT("'"&amp;VLOOKUP($C847,ModMap!$A$2:$B$21,2,FALSE)&amp;"'!$K:$K"),0)),"")</f>
        <v/>
      </c>
      <c r="AM847" s="34">
        <f t="shared" si="1"/>
        <v>3</v>
      </c>
      <c r="AN847" s="34" t="str">
        <f t="shared" si="2"/>
        <v>Not Started</v>
      </c>
      <c r="AO847" s="35" t="str">
        <f t="array" ref="AO847">IFERROR(INDEX(INDIRECT("'"&amp;VLOOKUP($C847,ModMap!$A$2:$B$21,2,FALSE)&amp;"'!AO:AO"),MATCH($K847,INDIRECT("'"&amp;VLOOKUP($C847,ModMap!$A$2:$B$21,2,FALSE)&amp;"'!$K:$K"),0)),"")</f>
        <v/>
      </c>
      <c r="AP847" s="53" t="str">
        <f t="array" ref="AP847">IFERROR(HYPERLINK("#'"&amp;VLOOKUP($C847,ModMap!$A$2:$B$21,2,FALSE)&amp;"'!V"&amp;MATCH($K847,INDIRECT("'"&amp;VLOOKUP($C847,ModMap!$A$2:$B$21,2,FALSE)&amp;"'!$K:$K"),0),"Edit on module sheet"),"")</f>
        <v>Edit on module sheet</v>
      </c>
    </row>
    <row r="848" ht="42.0" customHeight="1">
      <c r="A848" s="54">
        <v>846.0</v>
      </c>
      <c r="B848" s="54">
        <v>846.0</v>
      </c>
      <c r="C848" s="54" t="s">
        <v>133</v>
      </c>
      <c r="D848" s="55" t="s">
        <v>134</v>
      </c>
      <c r="E848" s="67" t="s">
        <v>62</v>
      </c>
      <c r="F848" s="85" t="s">
        <v>1900</v>
      </c>
      <c r="G848" s="55" t="s">
        <v>1901</v>
      </c>
      <c r="H848" s="54" t="s">
        <v>2778</v>
      </c>
      <c r="I848" s="54" t="s">
        <v>2779</v>
      </c>
      <c r="J848" s="55" t="s">
        <v>2780</v>
      </c>
      <c r="K848" s="54" t="s">
        <v>2781</v>
      </c>
      <c r="L848" s="55" t="s">
        <v>2782</v>
      </c>
      <c r="M848" s="62" t="s">
        <v>200</v>
      </c>
      <c r="N848" s="54" t="s">
        <v>1907</v>
      </c>
      <c r="O848" s="54" t="s">
        <v>1656</v>
      </c>
      <c r="P848" s="55" t="s">
        <v>2783</v>
      </c>
      <c r="Q848" s="55" t="s">
        <v>2784</v>
      </c>
      <c r="R848" s="54" t="s">
        <v>1910</v>
      </c>
      <c r="S848" s="54" t="s">
        <v>1911</v>
      </c>
      <c r="T848" s="54" t="str">
        <f t="array" ref="T848">IFERROR(INDEX(INDIRECT("'"&amp;VLOOKUP($C848,ModMap!$A$2:$B$21,2,FALSE)&amp;"'!T:T"),MATCH($K848,INDIRECT("'"&amp;VLOOKUP($C848,ModMap!$A$2:$B$21,2,FALSE)&amp;"'!$K:$K"),0)),"")</f>
        <v>Unassigned</v>
      </c>
      <c r="U848" s="58" t="s">
        <v>33</v>
      </c>
      <c r="V848" s="54" t="str">
        <f t="array" ref="V848">IFERROR(INDEX(INDIRECT("'"&amp;VLOOKUP($C848,ModMap!$A$2:$B$21,2,FALSE)&amp;"'!V:V"),MATCH($K848,INDIRECT("'"&amp;VLOOKUP($C848,ModMap!$A$2:$B$21,2,FALSE)&amp;"'!$K:$K"),0)),"")</f>
        <v>Not Started</v>
      </c>
      <c r="W848" s="54" t="str">
        <f t="array" ref="W848">IFERROR(INDEX(INDIRECT("'"&amp;VLOOKUP($C848,ModMap!$A$2:$B$21,2,FALSE)&amp;"'!W:W"),MATCH($K848,INDIRECT("'"&amp;VLOOKUP($C848,ModMap!$A$2:$B$21,2,FALSE)&amp;"'!$K:$K"),0)),"")</f>
        <v>Unassigned</v>
      </c>
      <c r="X848" s="45" t="s">
        <v>36</v>
      </c>
      <c r="Y848" s="54" t="str">
        <f t="array" ref="Y848">IFERROR(INDEX(INDIRECT("'"&amp;VLOOKUP($C848,ModMap!$A$2:$B$21,2,FALSE)&amp;"'!Y:Y"),MATCH($K848,INDIRECT("'"&amp;VLOOKUP($C848,ModMap!$A$2:$B$21,2,FALSE)&amp;"'!$K:$K"),0)),"")</f>
        <v>N/A</v>
      </c>
      <c r="Z848" s="54" t="str">
        <f t="array" ref="Z848">IFERROR(INDEX(INDIRECT("'"&amp;VLOOKUP($C848,ModMap!$A$2:$B$21,2,FALSE)&amp;"'!Z:Z"),MATCH($K848,INDIRECT("'"&amp;VLOOKUP($C848,ModMap!$A$2:$B$21,2,FALSE)&amp;"'!$K:$K"),0)),"")</f>
        <v/>
      </c>
      <c r="AA848" s="45" t="s">
        <v>36</v>
      </c>
      <c r="AB848" s="54" t="str">
        <f t="array" ref="AB848">IFERROR(INDEX(INDIRECT("'"&amp;VLOOKUP($C848,ModMap!$A$2:$B$21,2,FALSE)&amp;"'!AB:AB"),MATCH($K848,INDIRECT("'"&amp;VLOOKUP($C848,ModMap!$A$2:$B$21,2,FALSE)&amp;"'!$K:$K"),0)),"")</f>
        <v>N/A</v>
      </c>
      <c r="AC848" s="54" t="str">
        <f t="array" ref="AC848">IFERROR(INDEX(INDIRECT("'"&amp;VLOOKUP($C848,ModMap!$A$2:$B$21,2,FALSE)&amp;"'!AC:AC"),MATCH($K848,INDIRECT("'"&amp;VLOOKUP($C848,ModMap!$A$2:$B$21,2,FALSE)&amp;"'!$K:$K"),0)),"")</f>
        <v/>
      </c>
      <c r="AD848" s="45" t="s">
        <v>36</v>
      </c>
      <c r="AE848" s="54" t="str">
        <f t="array" ref="AE848">IFERROR(INDEX(INDIRECT("'"&amp;VLOOKUP($C848,ModMap!$A$2:$B$21,2,FALSE)&amp;"'!AE:AE"),MATCH($K848,INDIRECT("'"&amp;VLOOKUP($C848,ModMap!$A$2:$B$21,2,FALSE)&amp;"'!$K:$K"),0)),"")</f>
        <v>N/A</v>
      </c>
      <c r="AF848" s="54" t="str">
        <f t="array" ref="AF848">IFERROR(INDEX(INDIRECT("'"&amp;VLOOKUP($C848,ModMap!$A$2:$B$21,2,FALSE)&amp;"'!AF:AF"),MATCH($K848,INDIRECT("'"&amp;VLOOKUP($C848,ModMap!$A$2:$B$21,2,FALSE)&amp;"'!$K:$K"),0)),"")</f>
        <v/>
      </c>
      <c r="AG848" s="58" t="s">
        <v>33</v>
      </c>
      <c r="AH848" s="54" t="str">
        <f t="array" ref="AH848">IFERROR(INDEX(INDIRECT("'"&amp;VLOOKUP($C848,ModMap!$A$2:$B$21,2,FALSE)&amp;"'!AH:AH"),MATCH($K848,INDIRECT("'"&amp;VLOOKUP($C848,ModMap!$A$2:$B$21,2,FALSE)&amp;"'!$K:$K"),0)),"")</f>
        <v>Not Started</v>
      </c>
      <c r="AI848" s="54" t="str">
        <f t="array" ref="AI848">IFERROR(INDEX(INDIRECT("'"&amp;VLOOKUP($C848,ModMap!$A$2:$B$21,2,FALSE)&amp;"'!AI:AI"),MATCH($K848,INDIRECT("'"&amp;VLOOKUP($C848,ModMap!$A$2:$B$21,2,FALSE)&amp;"'!$K:$K"),0)),"")</f>
        <v>Unassigned</v>
      </c>
      <c r="AJ848" s="45" t="s">
        <v>36</v>
      </c>
      <c r="AK848" s="54" t="str">
        <f t="array" ref="AK848">IFERROR(INDEX(INDIRECT("'"&amp;VLOOKUP($C848,ModMap!$A$2:$B$21,2,FALSE)&amp;"'!AK:AK"),MATCH($K848,INDIRECT("'"&amp;VLOOKUP($C848,ModMap!$A$2:$B$21,2,FALSE)&amp;"'!$K:$K"),0)),"")</f>
        <v>N/A</v>
      </c>
      <c r="AL848" s="54" t="str">
        <f t="array" ref="AL848">IFERROR(INDEX(INDIRECT("'"&amp;VLOOKUP($C848,ModMap!$A$2:$B$21,2,FALSE)&amp;"'!AL:AL"),MATCH($K848,INDIRECT("'"&amp;VLOOKUP($C848,ModMap!$A$2:$B$21,2,FALSE)&amp;"'!$K:$K"),0)),"")</f>
        <v/>
      </c>
      <c r="AM848" s="54">
        <f t="shared" si="1"/>
        <v>2</v>
      </c>
      <c r="AN848" s="54" t="str">
        <f t="shared" si="2"/>
        <v>Not Started</v>
      </c>
      <c r="AO848" s="55" t="str">
        <f t="array" ref="AO848">IFERROR(INDEX(INDIRECT("'"&amp;VLOOKUP($C848,ModMap!$A$2:$B$21,2,FALSE)&amp;"'!AO:AO"),MATCH($K848,INDIRECT("'"&amp;VLOOKUP($C848,ModMap!$A$2:$B$21,2,FALSE)&amp;"'!$K:$K"),0)),"")</f>
        <v/>
      </c>
      <c r="AP848" s="53" t="str">
        <f t="array" ref="AP848">IFERROR(HYPERLINK("#'"&amp;VLOOKUP($C848,ModMap!$A$2:$B$21,2,FALSE)&amp;"'!V"&amp;MATCH($K848,INDIRECT("'"&amp;VLOOKUP($C848,ModMap!$A$2:$B$21,2,FALSE)&amp;"'!$K:$K"),0),"Edit on module sheet"),"")</f>
        <v>Edit on module sheet</v>
      </c>
    </row>
    <row r="849" ht="42.0" customHeight="1">
      <c r="A849" s="34">
        <v>847.0</v>
      </c>
      <c r="B849" s="34">
        <v>847.0</v>
      </c>
      <c r="C849" s="34" t="s">
        <v>133</v>
      </c>
      <c r="D849" s="35" t="s">
        <v>134</v>
      </c>
      <c r="E849" s="67" t="s">
        <v>62</v>
      </c>
      <c r="F849" s="85" t="s">
        <v>1900</v>
      </c>
      <c r="G849" s="35" t="s">
        <v>1901</v>
      </c>
      <c r="H849" s="34" t="s">
        <v>2778</v>
      </c>
      <c r="I849" s="34" t="s">
        <v>2779</v>
      </c>
      <c r="J849" s="35" t="s">
        <v>2780</v>
      </c>
      <c r="K849" s="34" t="s">
        <v>2789</v>
      </c>
      <c r="L849" s="35" t="s">
        <v>2790</v>
      </c>
      <c r="M849" s="62" t="s">
        <v>200</v>
      </c>
      <c r="N849" s="34" t="s">
        <v>1907</v>
      </c>
      <c r="O849" s="34" t="s">
        <v>1656</v>
      </c>
      <c r="P849" s="35" t="s">
        <v>2783</v>
      </c>
      <c r="Q849" s="35" t="s">
        <v>2784</v>
      </c>
      <c r="R849" s="34" t="s">
        <v>1910</v>
      </c>
      <c r="S849" s="34" t="s">
        <v>1920</v>
      </c>
      <c r="T849" s="34" t="str">
        <f t="array" ref="T849">IFERROR(INDEX(INDIRECT("'"&amp;VLOOKUP($C849,ModMap!$A$2:$B$21,2,FALSE)&amp;"'!T:T"),MATCH($K849,INDIRECT("'"&amp;VLOOKUP($C849,ModMap!$A$2:$B$21,2,FALSE)&amp;"'!$K:$K"),0)),"")</f>
        <v>Unassigned</v>
      </c>
      <c r="U849" s="58" t="s">
        <v>33</v>
      </c>
      <c r="V849" s="34" t="str">
        <f t="array" ref="V849">IFERROR(INDEX(INDIRECT("'"&amp;VLOOKUP($C849,ModMap!$A$2:$B$21,2,FALSE)&amp;"'!V:V"),MATCH($K849,INDIRECT("'"&amp;VLOOKUP($C849,ModMap!$A$2:$B$21,2,FALSE)&amp;"'!$K:$K"),0)),"")</f>
        <v>Not Started</v>
      </c>
      <c r="W849" s="34" t="str">
        <f t="array" ref="W849">IFERROR(INDEX(INDIRECT("'"&amp;VLOOKUP($C849,ModMap!$A$2:$B$21,2,FALSE)&amp;"'!W:W"),MATCH($K849,INDIRECT("'"&amp;VLOOKUP($C849,ModMap!$A$2:$B$21,2,FALSE)&amp;"'!$K:$K"),0)),"")</f>
        <v>Unassigned</v>
      </c>
      <c r="X849" s="45" t="s">
        <v>36</v>
      </c>
      <c r="Y849" s="34" t="str">
        <f t="array" ref="Y849">IFERROR(INDEX(INDIRECT("'"&amp;VLOOKUP($C849,ModMap!$A$2:$B$21,2,FALSE)&amp;"'!Y:Y"),MATCH($K849,INDIRECT("'"&amp;VLOOKUP($C849,ModMap!$A$2:$B$21,2,FALSE)&amp;"'!$K:$K"),0)),"")</f>
        <v>N/A</v>
      </c>
      <c r="Z849" s="34" t="str">
        <f t="array" ref="Z849">IFERROR(INDEX(INDIRECT("'"&amp;VLOOKUP($C849,ModMap!$A$2:$B$21,2,FALSE)&amp;"'!Z:Z"),MATCH($K849,INDIRECT("'"&amp;VLOOKUP($C849,ModMap!$A$2:$B$21,2,FALSE)&amp;"'!$K:$K"),0)),"")</f>
        <v/>
      </c>
      <c r="AA849" s="45" t="s">
        <v>36</v>
      </c>
      <c r="AB849" s="34" t="str">
        <f t="array" ref="AB849">IFERROR(INDEX(INDIRECT("'"&amp;VLOOKUP($C849,ModMap!$A$2:$B$21,2,FALSE)&amp;"'!AB:AB"),MATCH($K849,INDIRECT("'"&amp;VLOOKUP($C849,ModMap!$A$2:$B$21,2,FALSE)&amp;"'!$K:$K"),0)),"")</f>
        <v>N/A</v>
      </c>
      <c r="AC849" s="34" t="str">
        <f t="array" ref="AC849">IFERROR(INDEX(INDIRECT("'"&amp;VLOOKUP($C849,ModMap!$A$2:$B$21,2,FALSE)&amp;"'!AC:AC"),MATCH($K849,INDIRECT("'"&amp;VLOOKUP($C849,ModMap!$A$2:$B$21,2,FALSE)&amp;"'!$K:$K"),0)),"")</f>
        <v/>
      </c>
      <c r="AD849" s="58" t="s">
        <v>33</v>
      </c>
      <c r="AE849" s="34" t="str">
        <f t="array" ref="AE849">IFERROR(INDEX(INDIRECT("'"&amp;VLOOKUP($C849,ModMap!$A$2:$B$21,2,FALSE)&amp;"'!AE:AE"),MATCH($K849,INDIRECT("'"&amp;VLOOKUP($C849,ModMap!$A$2:$B$21,2,FALSE)&amp;"'!$K:$K"),0)),"")</f>
        <v>Not Started</v>
      </c>
      <c r="AF849" s="34" t="str">
        <f t="array" ref="AF849">IFERROR(INDEX(INDIRECT("'"&amp;VLOOKUP($C849,ModMap!$A$2:$B$21,2,FALSE)&amp;"'!AF:AF"),MATCH($K849,INDIRECT("'"&amp;VLOOKUP($C849,ModMap!$A$2:$B$21,2,FALSE)&amp;"'!$K:$K"),0)),"")</f>
        <v>Unassigned</v>
      </c>
      <c r="AG849" s="58" t="s">
        <v>33</v>
      </c>
      <c r="AH849" s="34" t="str">
        <f t="array" ref="AH849">IFERROR(INDEX(INDIRECT("'"&amp;VLOOKUP($C849,ModMap!$A$2:$B$21,2,FALSE)&amp;"'!AH:AH"),MATCH($K849,INDIRECT("'"&amp;VLOOKUP($C849,ModMap!$A$2:$B$21,2,FALSE)&amp;"'!$K:$K"),0)),"")</f>
        <v>Not Started</v>
      </c>
      <c r="AI849" s="34" t="str">
        <f t="array" ref="AI849">IFERROR(INDEX(INDIRECT("'"&amp;VLOOKUP($C849,ModMap!$A$2:$B$21,2,FALSE)&amp;"'!AI:AI"),MATCH($K849,INDIRECT("'"&amp;VLOOKUP($C849,ModMap!$A$2:$B$21,2,FALSE)&amp;"'!$K:$K"),0)),"")</f>
        <v>Unassigned</v>
      </c>
      <c r="AJ849" s="45" t="s">
        <v>36</v>
      </c>
      <c r="AK849" s="34" t="str">
        <f t="array" ref="AK849">IFERROR(INDEX(INDIRECT("'"&amp;VLOOKUP($C849,ModMap!$A$2:$B$21,2,FALSE)&amp;"'!AK:AK"),MATCH($K849,INDIRECT("'"&amp;VLOOKUP($C849,ModMap!$A$2:$B$21,2,FALSE)&amp;"'!$K:$K"),0)),"")</f>
        <v>N/A</v>
      </c>
      <c r="AL849" s="34" t="str">
        <f t="array" ref="AL849">IFERROR(INDEX(INDIRECT("'"&amp;VLOOKUP($C849,ModMap!$A$2:$B$21,2,FALSE)&amp;"'!AL:AL"),MATCH($K849,INDIRECT("'"&amp;VLOOKUP($C849,ModMap!$A$2:$B$21,2,FALSE)&amp;"'!$K:$K"),0)),"")</f>
        <v/>
      </c>
      <c r="AM849" s="34">
        <f t="shared" si="1"/>
        <v>3</v>
      </c>
      <c r="AN849" s="34" t="str">
        <f t="shared" si="2"/>
        <v>Not Started</v>
      </c>
      <c r="AO849" s="35" t="str">
        <f t="array" ref="AO849">IFERROR(INDEX(INDIRECT("'"&amp;VLOOKUP($C849,ModMap!$A$2:$B$21,2,FALSE)&amp;"'!AO:AO"),MATCH($K849,INDIRECT("'"&amp;VLOOKUP($C849,ModMap!$A$2:$B$21,2,FALSE)&amp;"'!$K:$K"),0)),"")</f>
        <v/>
      </c>
      <c r="AP849" s="53" t="str">
        <f t="array" ref="AP849">IFERROR(HYPERLINK("#'"&amp;VLOOKUP($C849,ModMap!$A$2:$B$21,2,FALSE)&amp;"'!V"&amp;MATCH($K849,INDIRECT("'"&amp;VLOOKUP($C849,ModMap!$A$2:$B$21,2,FALSE)&amp;"'!$K:$K"),0),"Edit on module sheet"),"")</f>
        <v>Edit on module sheet</v>
      </c>
    </row>
    <row r="850" ht="42.0" customHeight="1">
      <c r="A850" s="54">
        <v>848.0</v>
      </c>
      <c r="B850" s="54">
        <v>848.0</v>
      </c>
      <c r="C850" s="54" t="s">
        <v>133</v>
      </c>
      <c r="D850" s="55" t="s">
        <v>134</v>
      </c>
      <c r="E850" s="67" t="s">
        <v>62</v>
      </c>
      <c r="F850" s="85" t="s">
        <v>1900</v>
      </c>
      <c r="G850" s="55" t="s">
        <v>1901</v>
      </c>
      <c r="H850" s="54" t="s">
        <v>2778</v>
      </c>
      <c r="I850" s="54" t="s">
        <v>2779</v>
      </c>
      <c r="J850" s="55" t="s">
        <v>2780</v>
      </c>
      <c r="K850" s="54" t="s">
        <v>2793</v>
      </c>
      <c r="L850" s="55" t="s">
        <v>1925</v>
      </c>
      <c r="M850" s="62" t="s">
        <v>200</v>
      </c>
      <c r="N850" s="54" t="s">
        <v>1907</v>
      </c>
      <c r="O850" s="54" t="s">
        <v>1656</v>
      </c>
      <c r="P850" s="55" t="s">
        <v>2783</v>
      </c>
      <c r="Q850" s="55" t="s">
        <v>2784</v>
      </c>
      <c r="R850" s="54" t="s">
        <v>1910</v>
      </c>
      <c r="S850" s="54" t="s">
        <v>1928</v>
      </c>
      <c r="T850" s="54" t="str">
        <f t="array" ref="T850">IFERROR(INDEX(INDIRECT("'"&amp;VLOOKUP($C850,ModMap!$A$2:$B$21,2,FALSE)&amp;"'!T:T"),MATCH($K850,INDIRECT("'"&amp;VLOOKUP($C850,ModMap!$A$2:$B$21,2,FALSE)&amp;"'!$K:$K"),0)),"")</f>
        <v>Unassigned</v>
      </c>
      <c r="U850" s="58" t="s">
        <v>33</v>
      </c>
      <c r="V850" s="54" t="str">
        <f t="array" ref="V850">IFERROR(INDEX(INDIRECT("'"&amp;VLOOKUP($C850,ModMap!$A$2:$B$21,2,FALSE)&amp;"'!V:V"),MATCH($K850,INDIRECT("'"&amp;VLOOKUP($C850,ModMap!$A$2:$B$21,2,FALSE)&amp;"'!$K:$K"),0)),"")</f>
        <v>Not Started</v>
      </c>
      <c r="W850" s="54" t="str">
        <f t="array" ref="W850">IFERROR(INDEX(INDIRECT("'"&amp;VLOOKUP($C850,ModMap!$A$2:$B$21,2,FALSE)&amp;"'!W:W"),MATCH($K850,INDIRECT("'"&amp;VLOOKUP($C850,ModMap!$A$2:$B$21,2,FALSE)&amp;"'!$K:$K"),0)),"")</f>
        <v>Unassigned</v>
      </c>
      <c r="X850" s="45" t="s">
        <v>36</v>
      </c>
      <c r="Y850" s="54" t="str">
        <f t="array" ref="Y850">IFERROR(INDEX(INDIRECT("'"&amp;VLOOKUP($C850,ModMap!$A$2:$B$21,2,FALSE)&amp;"'!Y:Y"),MATCH($K850,INDIRECT("'"&amp;VLOOKUP($C850,ModMap!$A$2:$B$21,2,FALSE)&amp;"'!$K:$K"),0)),"")</f>
        <v>N/A</v>
      </c>
      <c r="Z850" s="54" t="str">
        <f t="array" ref="Z850">IFERROR(INDEX(INDIRECT("'"&amp;VLOOKUP($C850,ModMap!$A$2:$B$21,2,FALSE)&amp;"'!Z:Z"),MATCH($K850,INDIRECT("'"&amp;VLOOKUP($C850,ModMap!$A$2:$B$21,2,FALSE)&amp;"'!$K:$K"),0)),"")</f>
        <v/>
      </c>
      <c r="AA850" s="45" t="s">
        <v>36</v>
      </c>
      <c r="AB850" s="54" t="str">
        <f t="array" ref="AB850">IFERROR(INDEX(INDIRECT("'"&amp;VLOOKUP($C850,ModMap!$A$2:$B$21,2,FALSE)&amp;"'!AB:AB"),MATCH($K850,INDIRECT("'"&amp;VLOOKUP($C850,ModMap!$A$2:$B$21,2,FALSE)&amp;"'!$K:$K"),0)),"")</f>
        <v>N/A</v>
      </c>
      <c r="AC850" s="54" t="str">
        <f t="array" ref="AC850">IFERROR(INDEX(INDIRECT("'"&amp;VLOOKUP($C850,ModMap!$A$2:$B$21,2,FALSE)&amp;"'!AC:AC"),MATCH($K850,INDIRECT("'"&amp;VLOOKUP($C850,ModMap!$A$2:$B$21,2,FALSE)&amp;"'!$K:$K"),0)),"")</f>
        <v/>
      </c>
      <c r="AD850" s="45" t="s">
        <v>36</v>
      </c>
      <c r="AE850" s="54" t="str">
        <f t="array" ref="AE850">IFERROR(INDEX(INDIRECT("'"&amp;VLOOKUP($C850,ModMap!$A$2:$B$21,2,FALSE)&amp;"'!AE:AE"),MATCH($K850,INDIRECT("'"&amp;VLOOKUP($C850,ModMap!$A$2:$B$21,2,FALSE)&amp;"'!$K:$K"),0)),"")</f>
        <v>N/A</v>
      </c>
      <c r="AF850" s="54" t="str">
        <f t="array" ref="AF850">IFERROR(INDEX(INDIRECT("'"&amp;VLOOKUP($C850,ModMap!$A$2:$B$21,2,FALSE)&amp;"'!AF:AF"),MATCH($K850,INDIRECT("'"&amp;VLOOKUP($C850,ModMap!$A$2:$B$21,2,FALSE)&amp;"'!$K:$K"),0)),"")</f>
        <v/>
      </c>
      <c r="AG850" s="58" t="s">
        <v>33</v>
      </c>
      <c r="AH850" s="54" t="str">
        <f t="array" ref="AH850">IFERROR(INDEX(INDIRECT("'"&amp;VLOOKUP($C850,ModMap!$A$2:$B$21,2,FALSE)&amp;"'!AH:AH"),MATCH($K850,INDIRECT("'"&amp;VLOOKUP($C850,ModMap!$A$2:$B$21,2,FALSE)&amp;"'!$K:$K"),0)),"")</f>
        <v>Not Started</v>
      </c>
      <c r="AI850" s="54" t="str">
        <f t="array" ref="AI850">IFERROR(INDEX(INDIRECT("'"&amp;VLOOKUP($C850,ModMap!$A$2:$B$21,2,FALSE)&amp;"'!AI:AI"),MATCH($K850,INDIRECT("'"&amp;VLOOKUP($C850,ModMap!$A$2:$B$21,2,FALSE)&amp;"'!$K:$K"),0)),"")</f>
        <v>Unassigned</v>
      </c>
      <c r="AJ850" s="45" t="s">
        <v>36</v>
      </c>
      <c r="AK850" s="54" t="str">
        <f t="array" ref="AK850">IFERROR(INDEX(INDIRECT("'"&amp;VLOOKUP($C850,ModMap!$A$2:$B$21,2,FALSE)&amp;"'!AK:AK"),MATCH($K850,INDIRECT("'"&amp;VLOOKUP($C850,ModMap!$A$2:$B$21,2,FALSE)&amp;"'!$K:$K"),0)),"")</f>
        <v>N/A</v>
      </c>
      <c r="AL850" s="54" t="str">
        <f t="array" ref="AL850">IFERROR(INDEX(INDIRECT("'"&amp;VLOOKUP($C850,ModMap!$A$2:$B$21,2,FALSE)&amp;"'!AL:AL"),MATCH($K850,INDIRECT("'"&amp;VLOOKUP($C850,ModMap!$A$2:$B$21,2,FALSE)&amp;"'!$K:$K"),0)),"")</f>
        <v/>
      </c>
      <c r="AM850" s="54">
        <f t="shared" si="1"/>
        <v>2</v>
      </c>
      <c r="AN850" s="54" t="str">
        <f t="shared" si="2"/>
        <v>Not Started</v>
      </c>
      <c r="AO850" s="55" t="str">
        <f t="array" ref="AO850">IFERROR(INDEX(INDIRECT("'"&amp;VLOOKUP($C850,ModMap!$A$2:$B$21,2,FALSE)&amp;"'!AO:AO"),MATCH($K850,INDIRECT("'"&amp;VLOOKUP($C850,ModMap!$A$2:$B$21,2,FALSE)&amp;"'!$K:$K"),0)),"")</f>
        <v/>
      </c>
      <c r="AP850" s="53" t="str">
        <f t="array" ref="AP850">IFERROR(HYPERLINK("#'"&amp;VLOOKUP($C850,ModMap!$A$2:$B$21,2,FALSE)&amp;"'!V"&amp;MATCH($K850,INDIRECT("'"&amp;VLOOKUP($C850,ModMap!$A$2:$B$21,2,FALSE)&amp;"'!$K:$K"),0),"Edit on module sheet"),"")</f>
        <v>Edit on module sheet</v>
      </c>
    </row>
    <row r="851" ht="42.0" customHeight="1">
      <c r="A851" s="34">
        <v>849.0</v>
      </c>
      <c r="B851" s="34">
        <v>849.0</v>
      </c>
      <c r="C851" s="34" t="s">
        <v>133</v>
      </c>
      <c r="D851" s="35" t="s">
        <v>134</v>
      </c>
      <c r="E851" s="64" t="s">
        <v>69</v>
      </c>
      <c r="F851" s="85" t="s">
        <v>1900</v>
      </c>
      <c r="G851" s="35" t="s">
        <v>1901</v>
      </c>
      <c r="H851" s="34" t="s">
        <v>2778</v>
      </c>
      <c r="I851" s="34" t="s">
        <v>2779</v>
      </c>
      <c r="J851" s="35" t="s">
        <v>2780</v>
      </c>
      <c r="K851" s="34" t="s">
        <v>4008</v>
      </c>
      <c r="L851" s="35" t="s">
        <v>4009</v>
      </c>
      <c r="M851" s="58" t="s">
        <v>434</v>
      </c>
      <c r="N851" s="34" t="s">
        <v>1907</v>
      </c>
      <c r="O851" s="34" t="s">
        <v>1656</v>
      </c>
      <c r="P851" s="35" t="s">
        <v>2783</v>
      </c>
      <c r="Q851" s="35" t="s">
        <v>2784</v>
      </c>
      <c r="R851" s="34" t="s">
        <v>1910</v>
      </c>
      <c r="S851" s="34" t="s">
        <v>69</v>
      </c>
      <c r="T851" s="34" t="str">
        <f t="array" ref="T851">IFERROR(INDEX(INDIRECT("'"&amp;VLOOKUP($C851,ModMap!$A$2:$B$21,2,FALSE)&amp;"'!T:T"),MATCH($K851,INDIRECT("'"&amp;VLOOKUP($C851,ModMap!$A$2:$B$21,2,FALSE)&amp;"'!$K:$K"),0)),"")</f>
        <v>Unassigned</v>
      </c>
      <c r="U851" s="58" t="s">
        <v>33</v>
      </c>
      <c r="V851" s="34" t="str">
        <f t="array" ref="V851">IFERROR(INDEX(INDIRECT("'"&amp;VLOOKUP($C851,ModMap!$A$2:$B$21,2,FALSE)&amp;"'!V:V"),MATCH($K851,INDIRECT("'"&amp;VLOOKUP($C851,ModMap!$A$2:$B$21,2,FALSE)&amp;"'!$K:$K"),0)),"")</f>
        <v>Not Started</v>
      </c>
      <c r="W851" s="34" t="str">
        <f t="array" ref="W851">IFERROR(INDEX(INDIRECT("'"&amp;VLOOKUP($C851,ModMap!$A$2:$B$21,2,FALSE)&amp;"'!W:W"),MATCH($K851,INDIRECT("'"&amp;VLOOKUP($C851,ModMap!$A$2:$B$21,2,FALSE)&amp;"'!$K:$K"),0)),"")</f>
        <v>Unassigned</v>
      </c>
      <c r="X851" s="45" t="s">
        <v>36</v>
      </c>
      <c r="Y851" s="34" t="str">
        <f t="array" ref="Y851">IFERROR(INDEX(INDIRECT("'"&amp;VLOOKUP($C851,ModMap!$A$2:$B$21,2,FALSE)&amp;"'!Y:Y"),MATCH($K851,INDIRECT("'"&amp;VLOOKUP($C851,ModMap!$A$2:$B$21,2,FALSE)&amp;"'!$K:$K"),0)),"")</f>
        <v>N/A</v>
      </c>
      <c r="Z851" s="34" t="str">
        <f t="array" ref="Z851">IFERROR(INDEX(INDIRECT("'"&amp;VLOOKUP($C851,ModMap!$A$2:$B$21,2,FALSE)&amp;"'!Z:Z"),MATCH($K851,INDIRECT("'"&amp;VLOOKUP($C851,ModMap!$A$2:$B$21,2,FALSE)&amp;"'!$K:$K"),0)),"")</f>
        <v/>
      </c>
      <c r="AA851" s="45" t="s">
        <v>36</v>
      </c>
      <c r="AB851" s="34" t="str">
        <f t="array" ref="AB851">IFERROR(INDEX(INDIRECT("'"&amp;VLOOKUP($C851,ModMap!$A$2:$B$21,2,FALSE)&amp;"'!AB:AB"),MATCH($K851,INDIRECT("'"&amp;VLOOKUP($C851,ModMap!$A$2:$B$21,2,FALSE)&amp;"'!$K:$K"),0)),"")</f>
        <v>N/A</v>
      </c>
      <c r="AC851" s="34" t="str">
        <f t="array" ref="AC851">IFERROR(INDEX(INDIRECT("'"&amp;VLOOKUP($C851,ModMap!$A$2:$B$21,2,FALSE)&amp;"'!AC:AC"),MATCH($K851,INDIRECT("'"&amp;VLOOKUP($C851,ModMap!$A$2:$B$21,2,FALSE)&amp;"'!$K:$K"),0)),"")</f>
        <v/>
      </c>
      <c r="AD851" s="58" t="s">
        <v>33</v>
      </c>
      <c r="AE851" s="34" t="str">
        <f t="array" ref="AE851">IFERROR(INDEX(INDIRECT("'"&amp;VLOOKUP($C851,ModMap!$A$2:$B$21,2,FALSE)&amp;"'!AE:AE"),MATCH($K851,INDIRECT("'"&amp;VLOOKUP($C851,ModMap!$A$2:$B$21,2,FALSE)&amp;"'!$K:$K"),0)),"")</f>
        <v>Not Started</v>
      </c>
      <c r="AF851" s="34" t="str">
        <f t="array" ref="AF851">IFERROR(INDEX(INDIRECT("'"&amp;VLOOKUP($C851,ModMap!$A$2:$B$21,2,FALSE)&amp;"'!AF:AF"),MATCH($K851,INDIRECT("'"&amp;VLOOKUP($C851,ModMap!$A$2:$B$21,2,FALSE)&amp;"'!$K:$K"),0)),"")</f>
        <v>Unassigned</v>
      </c>
      <c r="AG851" s="58" t="s">
        <v>33</v>
      </c>
      <c r="AH851" s="34" t="str">
        <f t="array" ref="AH851">IFERROR(INDEX(INDIRECT("'"&amp;VLOOKUP($C851,ModMap!$A$2:$B$21,2,FALSE)&amp;"'!AH:AH"),MATCH($K851,INDIRECT("'"&amp;VLOOKUP($C851,ModMap!$A$2:$B$21,2,FALSE)&amp;"'!$K:$K"),0)),"")</f>
        <v>Not Started</v>
      </c>
      <c r="AI851" s="34" t="str">
        <f t="array" ref="AI851">IFERROR(INDEX(INDIRECT("'"&amp;VLOOKUP($C851,ModMap!$A$2:$B$21,2,FALSE)&amp;"'!AI:AI"),MATCH($K851,INDIRECT("'"&amp;VLOOKUP($C851,ModMap!$A$2:$B$21,2,FALSE)&amp;"'!$K:$K"),0)),"")</f>
        <v>Unassigned</v>
      </c>
      <c r="AJ851" s="45" t="s">
        <v>36</v>
      </c>
      <c r="AK851" s="34" t="str">
        <f t="array" ref="AK851">IFERROR(INDEX(INDIRECT("'"&amp;VLOOKUP($C851,ModMap!$A$2:$B$21,2,FALSE)&amp;"'!AK:AK"),MATCH($K851,INDIRECT("'"&amp;VLOOKUP($C851,ModMap!$A$2:$B$21,2,FALSE)&amp;"'!$K:$K"),0)),"")</f>
        <v>N/A</v>
      </c>
      <c r="AL851" s="34" t="str">
        <f t="array" ref="AL851">IFERROR(INDEX(INDIRECT("'"&amp;VLOOKUP($C851,ModMap!$A$2:$B$21,2,FALSE)&amp;"'!AL:AL"),MATCH($K851,INDIRECT("'"&amp;VLOOKUP($C851,ModMap!$A$2:$B$21,2,FALSE)&amp;"'!$K:$K"),0)),"")</f>
        <v/>
      </c>
      <c r="AM851" s="34">
        <f t="shared" si="1"/>
        <v>3</v>
      </c>
      <c r="AN851" s="34" t="str">
        <f t="shared" si="2"/>
        <v>Not Started</v>
      </c>
      <c r="AO851" s="35" t="str">
        <f t="array" ref="AO851">IFERROR(INDEX(INDIRECT("'"&amp;VLOOKUP($C851,ModMap!$A$2:$B$21,2,FALSE)&amp;"'!AO:AO"),MATCH($K851,INDIRECT("'"&amp;VLOOKUP($C851,ModMap!$A$2:$B$21,2,FALSE)&amp;"'!$K:$K"),0)),"")</f>
        <v/>
      </c>
      <c r="AP851" s="53" t="str">
        <f t="array" ref="AP851">IFERROR(HYPERLINK("#'"&amp;VLOOKUP($C851,ModMap!$A$2:$B$21,2,FALSE)&amp;"'!V"&amp;MATCH($K851,INDIRECT("'"&amp;VLOOKUP($C851,ModMap!$A$2:$B$21,2,FALSE)&amp;"'!$K:$K"),0),"Edit on module sheet"),"")</f>
        <v>Edit on module sheet</v>
      </c>
    </row>
    <row r="852" ht="42.0" customHeight="1">
      <c r="A852" s="54">
        <v>850.0</v>
      </c>
      <c r="B852" s="54">
        <v>850.0</v>
      </c>
      <c r="C852" s="54" t="s">
        <v>133</v>
      </c>
      <c r="D852" s="55" t="s">
        <v>134</v>
      </c>
      <c r="E852" s="67" t="s">
        <v>62</v>
      </c>
      <c r="F852" s="85" t="s">
        <v>1900</v>
      </c>
      <c r="G852" s="55" t="s">
        <v>1901</v>
      </c>
      <c r="H852" s="54" t="s">
        <v>2794</v>
      </c>
      <c r="I852" s="54" t="s">
        <v>2795</v>
      </c>
      <c r="J852" s="55" t="s">
        <v>2796</v>
      </c>
      <c r="K852" s="54" t="s">
        <v>2797</v>
      </c>
      <c r="L852" s="55" t="s">
        <v>2798</v>
      </c>
      <c r="M852" s="62" t="s">
        <v>200</v>
      </c>
      <c r="N852" s="54" t="s">
        <v>1907</v>
      </c>
      <c r="O852" s="54" t="s">
        <v>1656</v>
      </c>
      <c r="P852" s="55" t="s">
        <v>1657</v>
      </c>
      <c r="Q852" s="55" t="s">
        <v>1658</v>
      </c>
      <c r="R852" s="54" t="s">
        <v>1910</v>
      </c>
      <c r="S852" s="54" t="s">
        <v>1911</v>
      </c>
      <c r="T852" s="54" t="str">
        <f t="array" ref="T852">IFERROR(INDEX(INDIRECT("'"&amp;VLOOKUP($C852,ModMap!$A$2:$B$21,2,FALSE)&amp;"'!T:T"),MATCH($K852,INDIRECT("'"&amp;VLOOKUP($C852,ModMap!$A$2:$B$21,2,FALSE)&amp;"'!$K:$K"),0)),"")</f>
        <v>Unassigned</v>
      </c>
      <c r="U852" s="58" t="s">
        <v>33</v>
      </c>
      <c r="V852" s="54" t="str">
        <f t="array" ref="V852">IFERROR(INDEX(INDIRECT("'"&amp;VLOOKUP($C852,ModMap!$A$2:$B$21,2,FALSE)&amp;"'!V:V"),MATCH($K852,INDIRECT("'"&amp;VLOOKUP($C852,ModMap!$A$2:$B$21,2,FALSE)&amp;"'!$K:$K"),0)),"")</f>
        <v>Not Started</v>
      </c>
      <c r="W852" s="54" t="str">
        <f t="array" ref="W852">IFERROR(INDEX(INDIRECT("'"&amp;VLOOKUP($C852,ModMap!$A$2:$B$21,2,FALSE)&amp;"'!W:W"),MATCH($K852,INDIRECT("'"&amp;VLOOKUP($C852,ModMap!$A$2:$B$21,2,FALSE)&amp;"'!$K:$K"),0)),"")</f>
        <v>Unassigned</v>
      </c>
      <c r="X852" s="45" t="s">
        <v>36</v>
      </c>
      <c r="Y852" s="54" t="str">
        <f t="array" ref="Y852">IFERROR(INDEX(INDIRECT("'"&amp;VLOOKUP($C852,ModMap!$A$2:$B$21,2,FALSE)&amp;"'!Y:Y"),MATCH($K852,INDIRECT("'"&amp;VLOOKUP($C852,ModMap!$A$2:$B$21,2,FALSE)&amp;"'!$K:$K"),0)),"")</f>
        <v>N/A</v>
      </c>
      <c r="Z852" s="54" t="str">
        <f t="array" ref="Z852">IFERROR(INDEX(INDIRECT("'"&amp;VLOOKUP($C852,ModMap!$A$2:$B$21,2,FALSE)&amp;"'!Z:Z"),MATCH($K852,INDIRECT("'"&amp;VLOOKUP($C852,ModMap!$A$2:$B$21,2,FALSE)&amp;"'!$K:$K"),0)),"")</f>
        <v/>
      </c>
      <c r="AA852" s="45" t="s">
        <v>36</v>
      </c>
      <c r="AB852" s="54" t="str">
        <f t="array" ref="AB852">IFERROR(INDEX(INDIRECT("'"&amp;VLOOKUP($C852,ModMap!$A$2:$B$21,2,FALSE)&amp;"'!AB:AB"),MATCH($K852,INDIRECT("'"&amp;VLOOKUP($C852,ModMap!$A$2:$B$21,2,FALSE)&amp;"'!$K:$K"),0)),"")</f>
        <v>N/A</v>
      </c>
      <c r="AC852" s="54" t="str">
        <f t="array" ref="AC852">IFERROR(INDEX(INDIRECT("'"&amp;VLOOKUP($C852,ModMap!$A$2:$B$21,2,FALSE)&amp;"'!AC:AC"),MATCH($K852,INDIRECT("'"&amp;VLOOKUP($C852,ModMap!$A$2:$B$21,2,FALSE)&amp;"'!$K:$K"),0)),"")</f>
        <v/>
      </c>
      <c r="AD852" s="45" t="s">
        <v>36</v>
      </c>
      <c r="AE852" s="54" t="str">
        <f t="array" ref="AE852">IFERROR(INDEX(INDIRECT("'"&amp;VLOOKUP($C852,ModMap!$A$2:$B$21,2,FALSE)&amp;"'!AE:AE"),MATCH($K852,INDIRECT("'"&amp;VLOOKUP($C852,ModMap!$A$2:$B$21,2,FALSE)&amp;"'!$K:$K"),0)),"")</f>
        <v>N/A</v>
      </c>
      <c r="AF852" s="54" t="str">
        <f t="array" ref="AF852">IFERROR(INDEX(INDIRECT("'"&amp;VLOOKUP($C852,ModMap!$A$2:$B$21,2,FALSE)&amp;"'!AF:AF"),MATCH($K852,INDIRECT("'"&amp;VLOOKUP($C852,ModMap!$A$2:$B$21,2,FALSE)&amp;"'!$K:$K"),0)),"")</f>
        <v/>
      </c>
      <c r="AG852" s="58" t="s">
        <v>33</v>
      </c>
      <c r="AH852" s="54" t="str">
        <f t="array" ref="AH852">IFERROR(INDEX(INDIRECT("'"&amp;VLOOKUP($C852,ModMap!$A$2:$B$21,2,FALSE)&amp;"'!AH:AH"),MATCH($K852,INDIRECT("'"&amp;VLOOKUP($C852,ModMap!$A$2:$B$21,2,FALSE)&amp;"'!$K:$K"),0)),"")</f>
        <v>Not Started</v>
      </c>
      <c r="AI852" s="54" t="str">
        <f t="array" ref="AI852">IFERROR(INDEX(INDIRECT("'"&amp;VLOOKUP($C852,ModMap!$A$2:$B$21,2,FALSE)&amp;"'!AI:AI"),MATCH($K852,INDIRECT("'"&amp;VLOOKUP($C852,ModMap!$A$2:$B$21,2,FALSE)&amp;"'!$K:$K"),0)),"")</f>
        <v>Unassigned</v>
      </c>
      <c r="AJ852" s="45" t="s">
        <v>36</v>
      </c>
      <c r="AK852" s="54" t="str">
        <f t="array" ref="AK852">IFERROR(INDEX(INDIRECT("'"&amp;VLOOKUP($C852,ModMap!$A$2:$B$21,2,FALSE)&amp;"'!AK:AK"),MATCH($K852,INDIRECT("'"&amp;VLOOKUP($C852,ModMap!$A$2:$B$21,2,FALSE)&amp;"'!$K:$K"),0)),"")</f>
        <v>N/A</v>
      </c>
      <c r="AL852" s="54" t="str">
        <f t="array" ref="AL852">IFERROR(INDEX(INDIRECT("'"&amp;VLOOKUP($C852,ModMap!$A$2:$B$21,2,FALSE)&amp;"'!AL:AL"),MATCH($K852,INDIRECT("'"&amp;VLOOKUP($C852,ModMap!$A$2:$B$21,2,FALSE)&amp;"'!$K:$K"),0)),"")</f>
        <v/>
      </c>
      <c r="AM852" s="54">
        <f t="shared" si="1"/>
        <v>2</v>
      </c>
      <c r="AN852" s="54" t="str">
        <f t="shared" si="2"/>
        <v>Not Started</v>
      </c>
      <c r="AO852" s="55" t="str">
        <f t="array" ref="AO852">IFERROR(INDEX(INDIRECT("'"&amp;VLOOKUP($C852,ModMap!$A$2:$B$21,2,FALSE)&amp;"'!AO:AO"),MATCH($K852,INDIRECT("'"&amp;VLOOKUP($C852,ModMap!$A$2:$B$21,2,FALSE)&amp;"'!$K:$K"),0)),"")</f>
        <v/>
      </c>
      <c r="AP852" s="53" t="str">
        <f t="array" ref="AP852">IFERROR(HYPERLINK("#'"&amp;VLOOKUP($C852,ModMap!$A$2:$B$21,2,FALSE)&amp;"'!V"&amp;MATCH($K852,INDIRECT("'"&amp;VLOOKUP($C852,ModMap!$A$2:$B$21,2,FALSE)&amp;"'!$K:$K"),0),"Edit on module sheet"),"")</f>
        <v>Edit on module sheet</v>
      </c>
    </row>
    <row r="853" ht="42.0" customHeight="1">
      <c r="A853" s="34">
        <v>851.0</v>
      </c>
      <c r="B853" s="34">
        <v>851.0</v>
      </c>
      <c r="C853" s="34" t="s">
        <v>133</v>
      </c>
      <c r="D853" s="35" t="s">
        <v>134</v>
      </c>
      <c r="E853" s="67" t="s">
        <v>62</v>
      </c>
      <c r="F853" s="85" t="s">
        <v>1900</v>
      </c>
      <c r="G853" s="35" t="s">
        <v>1901</v>
      </c>
      <c r="H853" s="34" t="s">
        <v>2794</v>
      </c>
      <c r="I853" s="34" t="s">
        <v>2795</v>
      </c>
      <c r="J853" s="35" t="s">
        <v>2796</v>
      </c>
      <c r="K853" s="34" t="s">
        <v>2801</v>
      </c>
      <c r="L853" s="35" t="s">
        <v>2802</v>
      </c>
      <c r="M853" s="62" t="s">
        <v>200</v>
      </c>
      <c r="N853" s="34" t="s">
        <v>1907</v>
      </c>
      <c r="O853" s="34" t="s">
        <v>1656</v>
      </c>
      <c r="P853" s="35" t="s">
        <v>1657</v>
      </c>
      <c r="Q853" s="35" t="s">
        <v>1658</v>
      </c>
      <c r="R853" s="34" t="s">
        <v>1910</v>
      </c>
      <c r="S853" s="34" t="s">
        <v>1920</v>
      </c>
      <c r="T853" s="34" t="str">
        <f t="array" ref="T853">IFERROR(INDEX(INDIRECT("'"&amp;VLOOKUP($C853,ModMap!$A$2:$B$21,2,FALSE)&amp;"'!T:T"),MATCH($K853,INDIRECT("'"&amp;VLOOKUP($C853,ModMap!$A$2:$B$21,2,FALSE)&amp;"'!$K:$K"),0)),"")</f>
        <v>Unassigned</v>
      </c>
      <c r="U853" s="58" t="s">
        <v>33</v>
      </c>
      <c r="V853" s="34" t="str">
        <f t="array" ref="V853">IFERROR(INDEX(INDIRECT("'"&amp;VLOOKUP($C853,ModMap!$A$2:$B$21,2,FALSE)&amp;"'!V:V"),MATCH($K853,INDIRECT("'"&amp;VLOOKUP($C853,ModMap!$A$2:$B$21,2,FALSE)&amp;"'!$K:$K"),0)),"")</f>
        <v>Not Started</v>
      </c>
      <c r="W853" s="34" t="str">
        <f t="array" ref="W853">IFERROR(INDEX(INDIRECT("'"&amp;VLOOKUP($C853,ModMap!$A$2:$B$21,2,FALSE)&amp;"'!W:W"),MATCH($K853,INDIRECT("'"&amp;VLOOKUP($C853,ModMap!$A$2:$B$21,2,FALSE)&amp;"'!$K:$K"),0)),"")</f>
        <v>Unassigned</v>
      </c>
      <c r="X853" s="45" t="s">
        <v>36</v>
      </c>
      <c r="Y853" s="34" t="str">
        <f t="array" ref="Y853">IFERROR(INDEX(INDIRECT("'"&amp;VLOOKUP($C853,ModMap!$A$2:$B$21,2,FALSE)&amp;"'!Y:Y"),MATCH($K853,INDIRECT("'"&amp;VLOOKUP($C853,ModMap!$A$2:$B$21,2,FALSE)&amp;"'!$K:$K"),0)),"")</f>
        <v>N/A</v>
      </c>
      <c r="Z853" s="34" t="str">
        <f t="array" ref="Z853">IFERROR(INDEX(INDIRECT("'"&amp;VLOOKUP($C853,ModMap!$A$2:$B$21,2,FALSE)&amp;"'!Z:Z"),MATCH($K853,INDIRECT("'"&amp;VLOOKUP($C853,ModMap!$A$2:$B$21,2,FALSE)&amp;"'!$K:$K"),0)),"")</f>
        <v/>
      </c>
      <c r="AA853" s="45" t="s">
        <v>36</v>
      </c>
      <c r="AB853" s="34" t="str">
        <f t="array" ref="AB853">IFERROR(INDEX(INDIRECT("'"&amp;VLOOKUP($C853,ModMap!$A$2:$B$21,2,FALSE)&amp;"'!AB:AB"),MATCH($K853,INDIRECT("'"&amp;VLOOKUP($C853,ModMap!$A$2:$B$21,2,FALSE)&amp;"'!$K:$K"),0)),"")</f>
        <v>N/A</v>
      </c>
      <c r="AC853" s="34" t="str">
        <f t="array" ref="AC853">IFERROR(INDEX(INDIRECT("'"&amp;VLOOKUP($C853,ModMap!$A$2:$B$21,2,FALSE)&amp;"'!AC:AC"),MATCH($K853,INDIRECT("'"&amp;VLOOKUP($C853,ModMap!$A$2:$B$21,2,FALSE)&amp;"'!$K:$K"),0)),"")</f>
        <v/>
      </c>
      <c r="AD853" s="58" t="s">
        <v>33</v>
      </c>
      <c r="AE853" s="34" t="str">
        <f t="array" ref="AE853">IFERROR(INDEX(INDIRECT("'"&amp;VLOOKUP($C853,ModMap!$A$2:$B$21,2,FALSE)&amp;"'!AE:AE"),MATCH($K853,INDIRECT("'"&amp;VLOOKUP($C853,ModMap!$A$2:$B$21,2,FALSE)&amp;"'!$K:$K"),0)),"")</f>
        <v>Not Started</v>
      </c>
      <c r="AF853" s="34" t="str">
        <f t="array" ref="AF853">IFERROR(INDEX(INDIRECT("'"&amp;VLOOKUP($C853,ModMap!$A$2:$B$21,2,FALSE)&amp;"'!AF:AF"),MATCH($K853,INDIRECT("'"&amp;VLOOKUP($C853,ModMap!$A$2:$B$21,2,FALSE)&amp;"'!$K:$K"),0)),"")</f>
        <v>Unassigned</v>
      </c>
      <c r="AG853" s="58" t="s">
        <v>33</v>
      </c>
      <c r="AH853" s="34" t="str">
        <f t="array" ref="AH853">IFERROR(INDEX(INDIRECT("'"&amp;VLOOKUP($C853,ModMap!$A$2:$B$21,2,FALSE)&amp;"'!AH:AH"),MATCH($K853,INDIRECT("'"&amp;VLOOKUP($C853,ModMap!$A$2:$B$21,2,FALSE)&amp;"'!$K:$K"),0)),"")</f>
        <v>Not Started</v>
      </c>
      <c r="AI853" s="34" t="str">
        <f t="array" ref="AI853">IFERROR(INDEX(INDIRECT("'"&amp;VLOOKUP($C853,ModMap!$A$2:$B$21,2,FALSE)&amp;"'!AI:AI"),MATCH($K853,INDIRECT("'"&amp;VLOOKUP($C853,ModMap!$A$2:$B$21,2,FALSE)&amp;"'!$K:$K"),0)),"")</f>
        <v>Unassigned</v>
      </c>
      <c r="AJ853" s="45" t="s">
        <v>36</v>
      </c>
      <c r="AK853" s="34" t="str">
        <f t="array" ref="AK853">IFERROR(INDEX(INDIRECT("'"&amp;VLOOKUP($C853,ModMap!$A$2:$B$21,2,FALSE)&amp;"'!AK:AK"),MATCH($K853,INDIRECT("'"&amp;VLOOKUP($C853,ModMap!$A$2:$B$21,2,FALSE)&amp;"'!$K:$K"),0)),"")</f>
        <v>N/A</v>
      </c>
      <c r="AL853" s="34" t="str">
        <f t="array" ref="AL853">IFERROR(INDEX(INDIRECT("'"&amp;VLOOKUP($C853,ModMap!$A$2:$B$21,2,FALSE)&amp;"'!AL:AL"),MATCH($K853,INDIRECT("'"&amp;VLOOKUP($C853,ModMap!$A$2:$B$21,2,FALSE)&amp;"'!$K:$K"),0)),"")</f>
        <v/>
      </c>
      <c r="AM853" s="34">
        <f t="shared" si="1"/>
        <v>3</v>
      </c>
      <c r="AN853" s="34" t="str">
        <f t="shared" si="2"/>
        <v>Not Started</v>
      </c>
      <c r="AO853" s="35" t="str">
        <f t="array" ref="AO853">IFERROR(INDEX(INDIRECT("'"&amp;VLOOKUP($C853,ModMap!$A$2:$B$21,2,FALSE)&amp;"'!AO:AO"),MATCH($K853,INDIRECT("'"&amp;VLOOKUP($C853,ModMap!$A$2:$B$21,2,FALSE)&amp;"'!$K:$K"),0)),"")</f>
        <v/>
      </c>
      <c r="AP853" s="53" t="str">
        <f t="array" ref="AP853">IFERROR(HYPERLINK("#'"&amp;VLOOKUP($C853,ModMap!$A$2:$B$21,2,FALSE)&amp;"'!V"&amp;MATCH($K853,INDIRECT("'"&amp;VLOOKUP($C853,ModMap!$A$2:$B$21,2,FALSE)&amp;"'!$K:$K"),0),"Edit on module sheet"),"")</f>
        <v>Edit on module sheet</v>
      </c>
    </row>
    <row r="854" ht="42.0" customHeight="1">
      <c r="A854" s="54">
        <v>852.0</v>
      </c>
      <c r="B854" s="54">
        <v>852.0</v>
      </c>
      <c r="C854" s="54" t="s">
        <v>133</v>
      </c>
      <c r="D854" s="55" t="s">
        <v>134</v>
      </c>
      <c r="E854" s="67" t="s">
        <v>62</v>
      </c>
      <c r="F854" s="85" t="s">
        <v>1900</v>
      </c>
      <c r="G854" s="55" t="s">
        <v>1901</v>
      </c>
      <c r="H854" s="54" t="s">
        <v>2794</v>
      </c>
      <c r="I854" s="54" t="s">
        <v>2795</v>
      </c>
      <c r="J854" s="55" t="s">
        <v>2796</v>
      </c>
      <c r="K854" s="54" t="s">
        <v>2803</v>
      </c>
      <c r="L854" s="55" t="s">
        <v>1925</v>
      </c>
      <c r="M854" s="62" t="s">
        <v>200</v>
      </c>
      <c r="N854" s="54" t="s">
        <v>1907</v>
      </c>
      <c r="O854" s="54" t="s">
        <v>1656</v>
      </c>
      <c r="P854" s="55" t="s">
        <v>1657</v>
      </c>
      <c r="Q854" s="55" t="s">
        <v>1658</v>
      </c>
      <c r="R854" s="54" t="s">
        <v>1910</v>
      </c>
      <c r="S854" s="54" t="s">
        <v>1928</v>
      </c>
      <c r="T854" s="54" t="str">
        <f t="array" ref="T854">IFERROR(INDEX(INDIRECT("'"&amp;VLOOKUP($C854,ModMap!$A$2:$B$21,2,FALSE)&amp;"'!T:T"),MATCH($K854,INDIRECT("'"&amp;VLOOKUP($C854,ModMap!$A$2:$B$21,2,FALSE)&amp;"'!$K:$K"),0)),"")</f>
        <v>Unassigned</v>
      </c>
      <c r="U854" s="58" t="s">
        <v>33</v>
      </c>
      <c r="V854" s="54" t="str">
        <f t="array" ref="V854">IFERROR(INDEX(INDIRECT("'"&amp;VLOOKUP($C854,ModMap!$A$2:$B$21,2,FALSE)&amp;"'!V:V"),MATCH($K854,INDIRECT("'"&amp;VLOOKUP($C854,ModMap!$A$2:$B$21,2,FALSE)&amp;"'!$K:$K"),0)),"")</f>
        <v>Not Started</v>
      </c>
      <c r="W854" s="54" t="str">
        <f t="array" ref="W854">IFERROR(INDEX(INDIRECT("'"&amp;VLOOKUP($C854,ModMap!$A$2:$B$21,2,FALSE)&amp;"'!W:W"),MATCH($K854,INDIRECT("'"&amp;VLOOKUP($C854,ModMap!$A$2:$B$21,2,FALSE)&amp;"'!$K:$K"),0)),"")</f>
        <v>Unassigned</v>
      </c>
      <c r="X854" s="45" t="s">
        <v>36</v>
      </c>
      <c r="Y854" s="54" t="str">
        <f t="array" ref="Y854">IFERROR(INDEX(INDIRECT("'"&amp;VLOOKUP($C854,ModMap!$A$2:$B$21,2,FALSE)&amp;"'!Y:Y"),MATCH($K854,INDIRECT("'"&amp;VLOOKUP($C854,ModMap!$A$2:$B$21,2,FALSE)&amp;"'!$K:$K"),0)),"")</f>
        <v>N/A</v>
      </c>
      <c r="Z854" s="54" t="str">
        <f t="array" ref="Z854">IFERROR(INDEX(INDIRECT("'"&amp;VLOOKUP($C854,ModMap!$A$2:$B$21,2,FALSE)&amp;"'!Z:Z"),MATCH($K854,INDIRECT("'"&amp;VLOOKUP($C854,ModMap!$A$2:$B$21,2,FALSE)&amp;"'!$K:$K"),0)),"")</f>
        <v/>
      </c>
      <c r="AA854" s="45" t="s">
        <v>36</v>
      </c>
      <c r="AB854" s="54" t="str">
        <f t="array" ref="AB854">IFERROR(INDEX(INDIRECT("'"&amp;VLOOKUP($C854,ModMap!$A$2:$B$21,2,FALSE)&amp;"'!AB:AB"),MATCH($K854,INDIRECT("'"&amp;VLOOKUP($C854,ModMap!$A$2:$B$21,2,FALSE)&amp;"'!$K:$K"),0)),"")</f>
        <v>N/A</v>
      </c>
      <c r="AC854" s="54" t="str">
        <f t="array" ref="AC854">IFERROR(INDEX(INDIRECT("'"&amp;VLOOKUP($C854,ModMap!$A$2:$B$21,2,FALSE)&amp;"'!AC:AC"),MATCH($K854,INDIRECT("'"&amp;VLOOKUP($C854,ModMap!$A$2:$B$21,2,FALSE)&amp;"'!$K:$K"),0)),"")</f>
        <v/>
      </c>
      <c r="AD854" s="45" t="s">
        <v>36</v>
      </c>
      <c r="AE854" s="54" t="str">
        <f t="array" ref="AE854">IFERROR(INDEX(INDIRECT("'"&amp;VLOOKUP($C854,ModMap!$A$2:$B$21,2,FALSE)&amp;"'!AE:AE"),MATCH($K854,INDIRECT("'"&amp;VLOOKUP($C854,ModMap!$A$2:$B$21,2,FALSE)&amp;"'!$K:$K"),0)),"")</f>
        <v>N/A</v>
      </c>
      <c r="AF854" s="54" t="str">
        <f t="array" ref="AF854">IFERROR(INDEX(INDIRECT("'"&amp;VLOOKUP($C854,ModMap!$A$2:$B$21,2,FALSE)&amp;"'!AF:AF"),MATCH($K854,INDIRECT("'"&amp;VLOOKUP($C854,ModMap!$A$2:$B$21,2,FALSE)&amp;"'!$K:$K"),0)),"")</f>
        <v/>
      </c>
      <c r="AG854" s="58" t="s">
        <v>33</v>
      </c>
      <c r="AH854" s="54" t="str">
        <f t="array" ref="AH854">IFERROR(INDEX(INDIRECT("'"&amp;VLOOKUP($C854,ModMap!$A$2:$B$21,2,FALSE)&amp;"'!AH:AH"),MATCH($K854,INDIRECT("'"&amp;VLOOKUP($C854,ModMap!$A$2:$B$21,2,FALSE)&amp;"'!$K:$K"),0)),"")</f>
        <v>Not Started</v>
      </c>
      <c r="AI854" s="54" t="str">
        <f t="array" ref="AI854">IFERROR(INDEX(INDIRECT("'"&amp;VLOOKUP($C854,ModMap!$A$2:$B$21,2,FALSE)&amp;"'!AI:AI"),MATCH($K854,INDIRECT("'"&amp;VLOOKUP($C854,ModMap!$A$2:$B$21,2,FALSE)&amp;"'!$K:$K"),0)),"")</f>
        <v>Unassigned</v>
      </c>
      <c r="AJ854" s="45" t="s">
        <v>36</v>
      </c>
      <c r="AK854" s="54" t="str">
        <f t="array" ref="AK854">IFERROR(INDEX(INDIRECT("'"&amp;VLOOKUP($C854,ModMap!$A$2:$B$21,2,FALSE)&amp;"'!AK:AK"),MATCH($K854,INDIRECT("'"&amp;VLOOKUP($C854,ModMap!$A$2:$B$21,2,FALSE)&amp;"'!$K:$K"),0)),"")</f>
        <v>N/A</v>
      </c>
      <c r="AL854" s="54" t="str">
        <f t="array" ref="AL854">IFERROR(INDEX(INDIRECT("'"&amp;VLOOKUP($C854,ModMap!$A$2:$B$21,2,FALSE)&amp;"'!AL:AL"),MATCH($K854,INDIRECT("'"&amp;VLOOKUP($C854,ModMap!$A$2:$B$21,2,FALSE)&amp;"'!$K:$K"),0)),"")</f>
        <v/>
      </c>
      <c r="AM854" s="54">
        <f t="shared" si="1"/>
        <v>2</v>
      </c>
      <c r="AN854" s="54" t="str">
        <f t="shared" si="2"/>
        <v>Not Started</v>
      </c>
      <c r="AO854" s="55" t="str">
        <f t="array" ref="AO854">IFERROR(INDEX(INDIRECT("'"&amp;VLOOKUP($C854,ModMap!$A$2:$B$21,2,FALSE)&amp;"'!AO:AO"),MATCH($K854,INDIRECT("'"&amp;VLOOKUP($C854,ModMap!$A$2:$B$21,2,FALSE)&amp;"'!$K:$K"),0)),"")</f>
        <v/>
      </c>
      <c r="AP854" s="53" t="str">
        <f t="array" ref="AP854">IFERROR(HYPERLINK("#'"&amp;VLOOKUP($C854,ModMap!$A$2:$B$21,2,FALSE)&amp;"'!V"&amp;MATCH($K854,INDIRECT("'"&amp;VLOOKUP($C854,ModMap!$A$2:$B$21,2,FALSE)&amp;"'!$K:$K"),0),"Edit on module sheet"),"")</f>
        <v>Edit on module sheet</v>
      </c>
    </row>
    <row r="855" ht="42.0" customHeight="1">
      <c r="A855" s="34">
        <v>853.0</v>
      </c>
      <c r="B855" s="34">
        <v>853.0</v>
      </c>
      <c r="C855" s="34" t="s">
        <v>133</v>
      </c>
      <c r="D855" s="35" t="s">
        <v>134</v>
      </c>
      <c r="E855" s="64" t="s">
        <v>69</v>
      </c>
      <c r="F855" s="85" t="s">
        <v>1900</v>
      </c>
      <c r="G855" s="35" t="s">
        <v>1901</v>
      </c>
      <c r="H855" s="34" t="s">
        <v>2794</v>
      </c>
      <c r="I855" s="34" t="s">
        <v>2795</v>
      </c>
      <c r="J855" s="35" t="s">
        <v>2796</v>
      </c>
      <c r="K855" s="34" t="s">
        <v>4010</v>
      </c>
      <c r="L855" s="35" t="s">
        <v>4011</v>
      </c>
      <c r="M855" s="58" t="s">
        <v>434</v>
      </c>
      <c r="N855" s="34" t="s">
        <v>1907</v>
      </c>
      <c r="O855" s="34" t="s">
        <v>1656</v>
      </c>
      <c r="P855" s="35" t="s">
        <v>1657</v>
      </c>
      <c r="Q855" s="35" t="s">
        <v>1658</v>
      </c>
      <c r="R855" s="34" t="s">
        <v>1910</v>
      </c>
      <c r="S855" s="34" t="s">
        <v>69</v>
      </c>
      <c r="T855" s="34" t="str">
        <f t="array" ref="T855">IFERROR(INDEX(INDIRECT("'"&amp;VLOOKUP($C855,ModMap!$A$2:$B$21,2,FALSE)&amp;"'!T:T"),MATCH($K855,INDIRECT("'"&amp;VLOOKUP($C855,ModMap!$A$2:$B$21,2,FALSE)&amp;"'!$K:$K"),0)),"")</f>
        <v>Unassigned</v>
      </c>
      <c r="U855" s="58" t="s">
        <v>33</v>
      </c>
      <c r="V855" s="34" t="str">
        <f t="array" ref="V855">IFERROR(INDEX(INDIRECT("'"&amp;VLOOKUP($C855,ModMap!$A$2:$B$21,2,FALSE)&amp;"'!V:V"),MATCH($K855,INDIRECT("'"&amp;VLOOKUP($C855,ModMap!$A$2:$B$21,2,FALSE)&amp;"'!$K:$K"),0)),"")</f>
        <v>Not Started</v>
      </c>
      <c r="W855" s="34" t="str">
        <f t="array" ref="W855">IFERROR(INDEX(INDIRECT("'"&amp;VLOOKUP($C855,ModMap!$A$2:$B$21,2,FALSE)&amp;"'!W:W"),MATCH($K855,INDIRECT("'"&amp;VLOOKUP($C855,ModMap!$A$2:$B$21,2,FALSE)&amp;"'!$K:$K"),0)),"")</f>
        <v>Unassigned</v>
      </c>
      <c r="X855" s="45" t="s">
        <v>36</v>
      </c>
      <c r="Y855" s="34" t="str">
        <f t="array" ref="Y855">IFERROR(INDEX(INDIRECT("'"&amp;VLOOKUP($C855,ModMap!$A$2:$B$21,2,FALSE)&amp;"'!Y:Y"),MATCH($K855,INDIRECT("'"&amp;VLOOKUP($C855,ModMap!$A$2:$B$21,2,FALSE)&amp;"'!$K:$K"),0)),"")</f>
        <v>N/A</v>
      </c>
      <c r="Z855" s="34" t="str">
        <f t="array" ref="Z855">IFERROR(INDEX(INDIRECT("'"&amp;VLOOKUP($C855,ModMap!$A$2:$B$21,2,FALSE)&amp;"'!Z:Z"),MATCH($K855,INDIRECT("'"&amp;VLOOKUP($C855,ModMap!$A$2:$B$21,2,FALSE)&amp;"'!$K:$K"),0)),"")</f>
        <v/>
      </c>
      <c r="AA855" s="45" t="s">
        <v>36</v>
      </c>
      <c r="AB855" s="34" t="str">
        <f t="array" ref="AB855">IFERROR(INDEX(INDIRECT("'"&amp;VLOOKUP($C855,ModMap!$A$2:$B$21,2,FALSE)&amp;"'!AB:AB"),MATCH($K855,INDIRECT("'"&amp;VLOOKUP($C855,ModMap!$A$2:$B$21,2,FALSE)&amp;"'!$K:$K"),0)),"")</f>
        <v>N/A</v>
      </c>
      <c r="AC855" s="34" t="str">
        <f t="array" ref="AC855">IFERROR(INDEX(INDIRECT("'"&amp;VLOOKUP($C855,ModMap!$A$2:$B$21,2,FALSE)&amp;"'!AC:AC"),MATCH($K855,INDIRECT("'"&amp;VLOOKUP($C855,ModMap!$A$2:$B$21,2,FALSE)&amp;"'!$K:$K"),0)),"")</f>
        <v/>
      </c>
      <c r="AD855" s="58" t="s">
        <v>33</v>
      </c>
      <c r="AE855" s="34" t="str">
        <f t="array" ref="AE855">IFERROR(INDEX(INDIRECT("'"&amp;VLOOKUP($C855,ModMap!$A$2:$B$21,2,FALSE)&amp;"'!AE:AE"),MATCH($K855,INDIRECT("'"&amp;VLOOKUP($C855,ModMap!$A$2:$B$21,2,FALSE)&amp;"'!$K:$K"),0)),"")</f>
        <v>Not Started</v>
      </c>
      <c r="AF855" s="34" t="str">
        <f t="array" ref="AF855">IFERROR(INDEX(INDIRECT("'"&amp;VLOOKUP($C855,ModMap!$A$2:$B$21,2,FALSE)&amp;"'!AF:AF"),MATCH($K855,INDIRECT("'"&amp;VLOOKUP($C855,ModMap!$A$2:$B$21,2,FALSE)&amp;"'!$K:$K"),0)),"")</f>
        <v>Unassigned</v>
      </c>
      <c r="AG855" s="58" t="s">
        <v>33</v>
      </c>
      <c r="AH855" s="34" t="str">
        <f t="array" ref="AH855">IFERROR(INDEX(INDIRECT("'"&amp;VLOOKUP($C855,ModMap!$A$2:$B$21,2,FALSE)&amp;"'!AH:AH"),MATCH($K855,INDIRECT("'"&amp;VLOOKUP($C855,ModMap!$A$2:$B$21,2,FALSE)&amp;"'!$K:$K"),0)),"")</f>
        <v>Not Started</v>
      </c>
      <c r="AI855" s="34" t="str">
        <f t="array" ref="AI855">IFERROR(INDEX(INDIRECT("'"&amp;VLOOKUP($C855,ModMap!$A$2:$B$21,2,FALSE)&amp;"'!AI:AI"),MATCH($K855,INDIRECT("'"&amp;VLOOKUP($C855,ModMap!$A$2:$B$21,2,FALSE)&amp;"'!$K:$K"),0)),"")</f>
        <v>Unassigned</v>
      </c>
      <c r="AJ855" s="45" t="s">
        <v>36</v>
      </c>
      <c r="AK855" s="34" t="str">
        <f t="array" ref="AK855">IFERROR(INDEX(INDIRECT("'"&amp;VLOOKUP($C855,ModMap!$A$2:$B$21,2,FALSE)&amp;"'!AK:AK"),MATCH($K855,INDIRECT("'"&amp;VLOOKUP($C855,ModMap!$A$2:$B$21,2,FALSE)&amp;"'!$K:$K"),0)),"")</f>
        <v>N/A</v>
      </c>
      <c r="AL855" s="34" t="str">
        <f t="array" ref="AL855">IFERROR(INDEX(INDIRECT("'"&amp;VLOOKUP($C855,ModMap!$A$2:$B$21,2,FALSE)&amp;"'!AL:AL"),MATCH($K855,INDIRECT("'"&amp;VLOOKUP($C855,ModMap!$A$2:$B$21,2,FALSE)&amp;"'!$K:$K"),0)),"")</f>
        <v/>
      </c>
      <c r="AM855" s="34">
        <f t="shared" si="1"/>
        <v>3</v>
      </c>
      <c r="AN855" s="34" t="str">
        <f t="shared" si="2"/>
        <v>Not Started</v>
      </c>
      <c r="AO855" s="35" t="str">
        <f t="array" ref="AO855">IFERROR(INDEX(INDIRECT("'"&amp;VLOOKUP($C855,ModMap!$A$2:$B$21,2,FALSE)&amp;"'!AO:AO"),MATCH($K855,INDIRECT("'"&amp;VLOOKUP($C855,ModMap!$A$2:$B$21,2,FALSE)&amp;"'!$K:$K"),0)),"")</f>
        <v/>
      </c>
      <c r="AP855" s="53" t="str">
        <f t="array" ref="AP855">IFERROR(HYPERLINK("#'"&amp;VLOOKUP($C855,ModMap!$A$2:$B$21,2,FALSE)&amp;"'!V"&amp;MATCH($K855,INDIRECT("'"&amp;VLOOKUP($C855,ModMap!$A$2:$B$21,2,FALSE)&amp;"'!$K:$K"),0),"Edit on module sheet"),"")</f>
        <v>Edit on module sheet</v>
      </c>
    </row>
    <row r="856" ht="42.0" customHeight="1">
      <c r="A856" s="54">
        <v>854.0</v>
      </c>
      <c r="B856" s="54">
        <v>854.0</v>
      </c>
      <c r="C856" s="54" t="s">
        <v>133</v>
      </c>
      <c r="D856" s="55" t="s">
        <v>134</v>
      </c>
      <c r="E856" s="67" t="s">
        <v>62</v>
      </c>
      <c r="F856" s="85" t="s">
        <v>1900</v>
      </c>
      <c r="G856" s="55" t="s">
        <v>1901</v>
      </c>
      <c r="H856" s="54" t="s">
        <v>2808</v>
      </c>
      <c r="I856" s="54" t="s">
        <v>2809</v>
      </c>
      <c r="J856" s="55" t="s">
        <v>2810</v>
      </c>
      <c r="K856" s="54" t="s">
        <v>2811</v>
      </c>
      <c r="L856" s="55" t="s">
        <v>2812</v>
      </c>
      <c r="M856" s="62" t="s">
        <v>200</v>
      </c>
      <c r="N856" s="54" t="s">
        <v>1907</v>
      </c>
      <c r="O856" s="54" t="s">
        <v>1656</v>
      </c>
      <c r="P856" s="55" t="s">
        <v>1628</v>
      </c>
      <c r="Q856" s="55" t="s">
        <v>2813</v>
      </c>
      <c r="R856" s="54" t="s">
        <v>1910</v>
      </c>
      <c r="S856" s="54" t="s">
        <v>1911</v>
      </c>
      <c r="T856" s="54" t="str">
        <f t="array" ref="T856">IFERROR(INDEX(INDIRECT("'"&amp;VLOOKUP($C856,ModMap!$A$2:$B$21,2,FALSE)&amp;"'!T:T"),MATCH($K856,INDIRECT("'"&amp;VLOOKUP($C856,ModMap!$A$2:$B$21,2,FALSE)&amp;"'!$K:$K"),0)),"")</f>
        <v>Unassigned</v>
      </c>
      <c r="U856" s="58" t="s">
        <v>33</v>
      </c>
      <c r="V856" s="54" t="str">
        <f t="array" ref="V856">IFERROR(INDEX(INDIRECT("'"&amp;VLOOKUP($C856,ModMap!$A$2:$B$21,2,FALSE)&amp;"'!V:V"),MATCH($K856,INDIRECT("'"&amp;VLOOKUP($C856,ModMap!$A$2:$B$21,2,FALSE)&amp;"'!$K:$K"),0)),"")</f>
        <v>Not Started</v>
      </c>
      <c r="W856" s="54" t="str">
        <f t="array" ref="W856">IFERROR(INDEX(INDIRECT("'"&amp;VLOOKUP($C856,ModMap!$A$2:$B$21,2,FALSE)&amp;"'!W:W"),MATCH($K856,INDIRECT("'"&amp;VLOOKUP($C856,ModMap!$A$2:$B$21,2,FALSE)&amp;"'!$K:$K"),0)),"")</f>
        <v>Unassigned</v>
      </c>
      <c r="X856" s="45" t="s">
        <v>36</v>
      </c>
      <c r="Y856" s="54" t="str">
        <f t="array" ref="Y856">IFERROR(INDEX(INDIRECT("'"&amp;VLOOKUP($C856,ModMap!$A$2:$B$21,2,FALSE)&amp;"'!Y:Y"),MATCH($K856,INDIRECT("'"&amp;VLOOKUP($C856,ModMap!$A$2:$B$21,2,FALSE)&amp;"'!$K:$K"),0)),"")</f>
        <v>N/A</v>
      </c>
      <c r="Z856" s="54" t="str">
        <f t="array" ref="Z856">IFERROR(INDEX(INDIRECT("'"&amp;VLOOKUP($C856,ModMap!$A$2:$B$21,2,FALSE)&amp;"'!Z:Z"),MATCH($K856,INDIRECT("'"&amp;VLOOKUP($C856,ModMap!$A$2:$B$21,2,FALSE)&amp;"'!$K:$K"),0)),"")</f>
        <v/>
      </c>
      <c r="AA856" s="45" t="s">
        <v>36</v>
      </c>
      <c r="AB856" s="54" t="str">
        <f t="array" ref="AB856">IFERROR(INDEX(INDIRECT("'"&amp;VLOOKUP($C856,ModMap!$A$2:$B$21,2,FALSE)&amp;"'!AB:AB"),MATCH($K856,INDIRECT("'"&amp;VLOOKUP($C856,ModMap!$A$2:$B$21,2,FALSE)&amp;"'!$K:$K"),0)),"")</f>
        <v>N/A</v>
      </c>
      <c r="AC856" s="54" t="str">
        <f t="array" ref="AC856">IFERROR(INDEX(INDIRECT("'"&amp;VLOOKUP($C856,ModMap!$A$2:$B$21,2,FALSE)&amp;"'!AC:AC"),MATCH($K856,INDIRECT("'"&amp;VLOOKUP($C856,ModMap!$A$2:$B$21,2,FALSE)&amp;"'!$K:$K"),0)),"")</f>
        <v/>
      </c>
      <c r="AD856" s="45" t="s">
        <v>36</v>
      </c>
      <c r="AE856" s="54" t="str">
        <f t="array" ref="AE856">IFERROR(INDEX(INDIRECT("'"&amp;VLOOKUP($C856,ModMap!$A$2:$B$21,2,FALSE)&amp;"'!AE:AE"),MATCH($K856,INDIRECT("'"&amp;VLOOKUP($C856,ModMap!$A$2:$B$21,2,FALSE)&amp;"'!$K:$K"),0)),"")</f>
        <v>N/A</v>
      </c>
      <c r="AF856" s="54" t="str">
        <f t="array" ref="AF856">IFERROR(INDEX(INDIRECT("'"&amp;VLOOKUP($C856,ModMap!$A$2:$B$21,2,FALSE)&amp;"'!AF:AF"),MATCH($K856,INDIRECT("'"&amp;VLOOKUP($C856,ModMap!$A$2:$B$21,2,FALSE)&amp;"'!$K:$K"),0)),"")</f>
        <v/>
      </c>
      <c r="AG856" s="58" t="s">
        <v>33</v>
      </c>
      <c r="AH856" s="54" t="str">
        <f t="array" ref="AH856">IFERROR(INDEX(INDIRECT("'"&amp;VLOOKUP($C856,ModMap!$A$2:$B$21,2,FALSE)&amp;"'!AH:AH"),MATCH($K856,INDIRECT("'"&amp;VLOOKUP($C856,ModMap!$A$2:$B$21,2,FALSE)&amp;"'!$K:$K"),0)),"")</f>
        <v>Not Started</v>
      </c>
      <c r="AI856" s="54" t="str">
        <f t="array" ref="AI856">IFERROR(INDEX(INDIRECT("'"&amp;VLOOKUP($C856,ModMap!$A$2:$B$21,2,FALSE)&amp;"'!AI:AI"),MATCH($K856,INDIRECT("'"&amp;VLOOKUP($C856,ModMap!$A$2:$B$21,2,FALSE)&amp;"'!$K:$K"),0)),"")</f>
        <v>Unassigned</v>
      </c>
      <c r="AJ856" s="45" t="s">
        <v>36</v>
      </c>
      <c r="AK856" s="54" t="str">
        <f t="array" ref="AK856">IFERROR(INDEX(INDIRECT("'"&amp;VLOOKUP($C856,ModMap!$A$2:$B$21,2,FALSE)&amp;"'!AK:AK"),MATCH($K856,INDIRECT("'"&amp;VLOOKUP($C856,ModMap!$A$2:$B$21,2,FALSE)&amp;"'!$K:$K"),0)),"")</f>
        <v>N/A</v>
      </c>
      <c r="AL856" s="54" t="str">
        <f t="array" ref="AL856">IFERROR(INDEX(INDIRECT("'"&amp;VLOOKUP($C856,ModMap!$A$2:$B$21,2,FALSE)&amp;"'!AL:AL"),MATCH($K856,INDIRECT("'"&amp;VLOOKUP($C856,ModMap!$A$2:$B$21,2,FALSE)&amp;"'!$K:$K"),0)),"")</f>
        <v/>
      </c>
      <c r="AM856" s="54">
        <f t="shared" si="1"/>
        <v>2</v>
      </c>
      <c r="AN856" s="54" t="str">
        <f t="shared" si="2"/>
        <v>Not Started</v>
      </c>
      <c r="AO856" s="55" t="str">
        <f t="array" ref="AO856">IFERROR(INDEX(INDIRECT("'"&amp;VLOOKUP($C856,ModMap!$A$2:$B$21,2,FALSE)&amp;"'!AO:AO"),MATCH($K856,INDIRECT("'"&amp;VLOOKUP($C856,ModMap!$A$2:$B$21,2,FALSE)&amp;"'!$K:$K"),0)),"")</f>
        <v/>
      </c>
      <c r="AP856" s="53" t="str">
        <f t="array" ref="AP856">IFERROR(HYPERLINK("#'"&amp;VLOOKUP($C856,ModMap!$A$2:$B$21,2,FALSE)&amp;"'!V"&amp;MATCH($K856,INDIRECT("'"&amp;VLOOKUP($C856,ModMap!$A$2:$B$21,2,FALSE)&amp;"'!$K:$K"),0),"Edit on module sheet"),"")</f>
        <v>Edit on module sheet</v>
      </c>
    </row>
    <row r="857" ht="42.0" customHeight="1">
      <c r="A857" s="34">
        <v>855.0</v>
      </c>
      <c r="B857" s="34">
        <v>855.0</v>
      </c>
      <c r="C857" s="34" t="s">
        <v>133</v>
      </c>
      <c r="D857" s="35" t="s">
        <v>134</v>
      </c>
      <c r="E857" s="67" t="s">
        <v>62</v>
      </c>
      <c r="F857" s="85" t="s">
        <v>1900</v>
      </c>
      <c r="G857" s="35" t="s">
        <v>1901</v>
      </c>
      <c r="H857" s="34" t="s">
        <v>2808</v>
      </c>
      <c r="I857" s="34" t="s">
        <v>2809</v>
      </c>
      <c r="J857" s="35" t="s">
        <v>2810</v>
      </c>
      <c r="K857" s="34" t="s">
        <v>2826</v>
      </c>
      <c r="L857" s="35" t="s">
        <v>2827</v>
      </c>
      <c r="M857" s="62" t="s">
        <v>200</v>
      </c>
      <c r="N857" s="34" t="s">
        <v>1907</v>
      </c>
      <c r="O857" s="34" t="s">
        <v>1656</v>
      </c>
      <c r="P857" s="35" t="s">
        <v>1628</v>
      </c>
      <c r="Q857" s="35" t="s">
        <v>2813</v>
      </c>
      <c r="R857" s="34" t="s">
        <v>1910</v>
      </c>
      <c r="S857" s="34" t="s">
        <v>1920</v>
      </c>
      <c r="T857" s="34" t="str">
        <f t="array" ref="T857">IFERROR(INDEX(INDIRECT("'"&amp;VLOOKUP($C857,ModMap!$A$2:$B$21,2,FALSE)&amp;"'!T:T"),MATCH($K857,INDIRECT("'"&amp;VLOOKUP($C857,ModMap!$A$2:$B$21,2,FALSE)&amp;"'!$K:$K"),0)),"")</f>
        <v>Unassigned</v>
      </c>
      <c r="U857" s="58" t="s">
        <v>33</v>
      </c>
      <c r="V857" s="34" t="str">
        <f t="array" ref="V857">IFERROR(INDEX(INDIRECT("'"&amp;VLOOKUP($C857,ModMap!$A$2:$B$21,2,FALSE)&amp;"'!V:V"),MATCH($K857,INDIRECT("'"&amp;VLOOKUP($C857,ModMap!$A$2:$B$21,2,FALSE)&amp;"'!$K:$K"),0)),"")</f>
        <v>Not Started</v>
      </c>
      <c r="W857" s="34" t="str">
        <f t="array" ref="W857">IFERROR(INDEX(INDIRECT("'"&amp;VLOOKUP($C857,ModMap!$A$2:$B$21,2,FALSE)&amp;"'!W:W"),MATCH($K857,INDIRECT("'"&amp;VLOOKUP($C857,ModMap!$A$2:$B$21,2,FALSE)&amp;"'!$K:$K"),0)),"")</f>
        <v>Unassigned</v>
      </c>
      <c r="X857" s="45" t="s">
        <v>36</v>
      </c>
      <c r="Y857" s="34" t="str">
        <f t="array" ref="Y857">IFERROR(INDEX(INDIRECT("'"&amp;VLOOKUP($C857,ModMap!$A$2:$B$21,2,FALSE)&amp;"'!Y:Y"),MATCH($K857,INDIRECT("'"&amp;VLOOKUP($C857,ModMap!$A$2:$B$21,2,FALSE)&amp;"'!$K:$K"),0)),"")</f>
        <v>N/A</v>
      </c>
      <c r="Z857" s="34" t="str">
        <f t="array" ref="Z857">IFERROR(INDEX(INDIRECT("'"&amp;VLOOKUP($C857,ModMap!$A$2:$B$21,2,FALSE)&amp;"'!Z:Z"),MATCH($K857,INDIRECT("'"&amp;VLOOKUP($C857,ModMap!$A$2:$B$21,2,FALSE)&amp;"'!$K:$K"),0)),"")</f>
        <v/>
      </c>
      <c r="AA857" s="45" t="s">
        <v>36</v>
      </c>
      <c r="AB857" s="34" t="str">
        <f t="array" ref="AB857">IFERROR(INDEX(INDIRECT("'"&amp;VLOOKUP($C857,ModMap!$A$2:$B$21,2,FALSE)&amp;"'!AB:AB"),MATCH($K857,INDIRECT("'"&amp;VLOOKUP($C857,ModMap!$A$2:$B$21,2,FALSE)&amp;"'!$K:$K"),0)),"")</f>
        <v>N/A</v>
      </c>
      <c r="AC857" s="34" t="str">
        <f t="array" ref="AC857">IFERROR(INDEX(INDIRECT("'"&amp;VLOOKUP($C857,ModMap!$A$2:$B$21,2,FALSE)&amp;"'!AC:AC"),MATCH($K857,INDIRECT("'"&amp;VLOOKUP($C857,ModMap!$A$2:$B$21,2,FALSE)&amp;"'!$K:$K"),0)),"")</f>
        <v/>
      </c>
      <c r="AD857" s="58" t="s">
        <v>33</v>
      </c>
      <c r="AE857" s="34" t="str">
        <f t="array" ref="AE857">IFERROR(INDEX(INDIRECT("'"&amp;VLOOKUP($C857,ModMap!$A$2:$B$21,2,FALSE)&amp;"'!AE:AE"),MATCH($K857,INDIRECT("'"&amp;VLOOKUP($C857,ModMap!$A$2:$B$21,2,FALSE)&amp;"'!$K:$K"),0)),"")</f>
        <v>Not Started</v>
      </c>
      <c r="AF857" s="34" t="str">
        <f t="array" ref="AF857">IFERROR(INDEX(INDIRECT("'"&amp;VLOOKUP($C857,ModMap!$A$2:$B$21,2,FALSE)&amp;"'!AF:AF"),MATCH($K857,INDIRECT("'"&amp;VLOOKUP($C857,ModMap!$A$2:$B$21,2,FALSE)&amp;"'!$K:$K"),0)),"")</f>
        <v>Unassigned</v>
      </c>
      <c r="AG857" s="58" t="s">
        <v>33</v>
      </c>
      <c r="AH857" s="34" t="str">
        <f t="array" ref="AH857">IFERROR(INDEX(INDIRECT("'"&amp;VLOOKUP($C857,ModMap!$A$2:$B$21,2,FALSE)&amp;"'!AH:AH"),MATCH($K857,INDIRECT("'"&amp;VLOOKUP($C857,ModMap!$A$2:$B$21,2,FALSE)&amp;"'!$K:$K"),0)),"")</f>
        <v>Not Started</v>
      </c>
      <c r="AI857" s="34" t="str">
        <f t="array" ref="AI857">IFERROR(INDEX(INDIRECT("'"&amp;VLOOKUP($C857,ModMap!$A$2:$B$21,2,FALSE)&amp;"'!AI:AI"),MATCH($K857,INDIRECT("'"&amp;VLOOKUP($C857,ModMap!$A$2:$B$21,2,FALSE)&amp;"'!$K:$K"),0)),"")</f>
        <v>Unassigned</v>
      </c>
      <c r="AJ857" s="45" t="s">
        <v>36</v>
      </c>
      <c r="AK857" s="34" t="str">
        <f t="array" ref="AK857">IFERROR(INDEX(INDIRECT("'"&amp;VLOOKUP($C857,ModMap!$A$2:$B$21,2,FALSE)&amp;"'!AK:AK"),MATCH($K857,INDIRECT("'"&amp;VLOOKUP($C857,ModMap!$A$2:$B$21,2,FALSE)&amp;"'!$K:$K"),0)),"")</f>
        <v>N/A</v>
      </c>
      <c r="AL857" s="34" t="str">
        <f t="array" ref="AL857">IFERROR(INDEX(INDIRECT("'"&amp;VLOOKUP($C857,ModMap!$A$2:$B$21,2,FALSE)&amp;"'!AL:AL"),MATCH($K857,INDIRECT("'"&amp;VLOOKUP($C857,ModMap!$A$2:$B$21,2,FALSE)&amp;"'!$K:$K"),0)),"")</f>
        <v/>
      </c>
      <c r="AM857" s="34">
        <f t="shared" si="1"/>
        <v>3</v>
      </c>
      <c r="AN857" s="34" t="str">
        <f t="shared" si="2"/>
        <v>Not Started</v>
      </c>
      <c r="AO857" s="35" t="str">
        <f t="array" ref="AO857">IFERROR(INDEX(INDIRECT("'"&amp;VLOOKUP($C857,ModMap!$A$2:$B$21,2,FALSE)&amp;"'!AO:AO"),MATCH($K857,INDIRECT("'"&amp;VLOOKUP($C857,ModMap!$A$2:$B$21,2,FALSE)&amp;"'!$K:$K"),0)),"")</f>
        <v/>
      </c>
      <c r="AP857" s="53" t="str">
        <f t="array" ref="AP857">IFERROR(HYPERLINK("#'"&amp;VLOOKUP($C857,ModMap!$A$2:$B$21,2,FALSE)&amp;"'!V"&amp;MATCH($K857,INDIRECT("'"&amp;VLOOKUP($C857,ModMap!$A$2:$B$21,2,FALSE)&amp;"'!$K:$K"),0),"Edit on module sheet"),"")</f>
        <v>Edit on module sheet</v>
      </c>
    </row>
    <row r="858" ht="42.0" customHeight="1">
      <c r="A858" s="54">
        <v>856.0</v>
      </c>
      <c r="B858" s="54">
        <v>856.0</v>
      </c>
      <c r="C858" s="54" t="s">
        <v>133</v>
      </c>
      <c r="D858" s="55" t="s">
        <v>134</v>
      </c>
      <c r="E858" s="67" t="s">
        <v>62</v>
      </c>
      <c r="F858" s="85" t="s">
        <v>1900</v>
      </c>
      <c r="G858" s="55" t="s">
        <v>1901</v>
      </c>
      <c r="H858" s="54" t="s">
        <v>2808</v>
      </c>
      <c r="I858" s="54" t="s">
        <v>2809</v>
      </c>
      <c r="J858" s="55" t="s">
        <v>2810</v>
      </c>
      <c r="K858" s="54" t="s">
        <v>2832</v>
      </c>
      <c r="L858" s="55" t="s">
        <v>1925</v>
      </c>
      <c r="M858" s="62" t="s">
        <v>200</v>
      </c>
      <c r="N858" s="54" t="s">
        <v>1907</v>
      </c>
      <c r="O858" s="54" t="s">
        <v>1656</v>
      </c>
      <c r="P858" s="55" t="s">
        <v>1628</v>
      </c>
      <c r="Q858" s="55" t="s">
        <v>2813</v>
      </c>
      <c r="R858" s="54" t="s">
        <v>1910</v>
      </c>
      <c r="S858" s="54" t="s">
        <v>1928</v>
      </c>
      <c r="T858" s="54" t="str">
        <f t="array" ref="T858">IFERROR(INDEX(INDIRECT("'"&amp;VLOOKUP($C858,ModMap!$A$2:$B$21,2,FALSE)&amp;"'!T:T"),MATCH($K858,INDIRECT("'"&amp;VLOOKUP($C858,ModMap!$A$2:$B$21,2,FALSE)&amp;"'!$K:$K"),0)),"")</f>
        <v>Unassigned</v>
      </c>
      <c r="U858" s="58" t="s">
        <v>33</v>
      </c>
      <c r="V858" s="54" t="str">
        <f t="array" ref="V858">IFERROR(INDEX(INDIRECT("'"&amp;VLOOKUP($C858,ModMap!$A$2:$B$21,2,FALSE)&amp;"'!V:V"),MATCH($K858,INDIRECT("'"&amp;VLOOKUP($C858,ModMap!$A$2:$B$21,2,FALSE)&amp;"'!$K:$K"),0)),"")</f>
        <v>Not Started</v>
      </c>
      <c r="W858" s="54" t="str">
        <f t="array" ref="W858">IFERROR(INDEX(INDIRECT("'"&amp;VLOOKUP($C858,ModMap!$A$2:$B$21,2,FALSE)&amp;"'!W:W"),MATCH($K858,INDIRECT("'"&amp;VLOOKUP($C858,ModMap!$A$2:$B$21,2,FALSE)&amp;"'!$K:$K"),0)),"")</f>
        <v>Unassigned</v>
      </c>
      <c r="X858" s="45" t="s">
        <v>36</v>
      </c>
      <c r="Y858" s="54" t="str">
        <f t="array" ref="Y858">IFERROR(INDEX(INDIRECT("'"&amp;VLOOKUP($C858,ModMap!$A$2:$B$21,2,FALSE)&amp;"'!Y:Y"),MATCH($K858,INDIRECT("'"&amp;VLOOKUP($C858,ModMap!$A$2:$B$21,2,FALSE)&amp;"'!$K:$K"),0)),"")</f>
        <v>N/A</v>
      </c>
      <c r="Z858" s="54" t="str">
        <f t="array" ref="Z858">IFERROR(INDEX(INDIRECT("'"&amp;VLOOKUP($C858,ModMap!$A$2:$B$21,2,FALSE)&amp;"'!Z:Z"),MATCH($K858,INDIRECT("'"&amp;VLOOKUP($C858,ModMap!$A$2:$B$21,2,FALSE)&amp;"'!$K:$K"),0)),"")</f>
        <v/>
      </c>
      <c r="AA858" s="45" t="s">
        <v>36</v>
      </c>
      <c r="AB858" s="54" t="str">
        <f t="array" ref="AB858">IFERROR(INDEX(INDIRECT("'"&amp;VLOOKUP($C858,ModMap!$A$2:$B$21,2,FALSE)&amp;"'!AB:AB"),MATCH($K858,INDIRECT("'"&amp;VLOOKUP($C858,ModMap!$A$2:$B$21,2,FALSE)&amp;"'!$K:$K"),0)),"")</f>
        <v>N/A</v>
      </c>
      <c r="AC858" s="54" t="str">
        <f t="array" ref="AC858">IFERROR(INDEX(INDIRECT("'"&amp;VLOOKUP($C858,ModMap!$A$2:$B$21,2,FALSE)&amp;"'!AC:AC"),MATCH($K858,INDIRECT("'"&amp;VLOOKUP($C858,ModMap!$A$2:$B$21,2,FALSE)&amp;"'!$K:$K"),0)),"")</f>
        <v/>
      </c>
      <c r="AD858" s="45" t="s">
        <v>36</v>
      </c>
      <c r="AE858" s="54" t="str">
        <f t="array" ref="AE858">IFERROR(INDEX(INDIRECT("'"&amp;VLOOKUP($C858,ModMap!$A$2:$B$21,2,FALSE)&amp;"'!AE:AE"),MATCH($K858,INDIRECT("'"&amp;VLOOKUP($C858,ModMap!$A$2:$B$21,2,FALSE)&amp;"'!$K:$K"),0)),"")</f>
        <v>N/A</v>
      </c>
      <c r="AF858" s="54" t="str">
        <f t="array" ref="AF858">IFERROR(INDEX(INDIRECT("'"&amp;VLOOKUP($C858,ModMap!$A$2:$B$21,2,FALSE)&amp;"'!AF:AF"),MATCH($K858,INDIRECT("'"&amp;VLOOKUP($C858,ModMap!$A$2:$B$21,2,FALSE)&amp;"'!$K:$K"),0)),"")</f>
        <v/>
      </c>
      <c r="AG858" s="58" t="s">
        <v>33</v>
      </c>
      <c r="AH858" s="54" t="str">
        <f t="array" ref="AH858">IFERROR(INDEX(INDIRECT("'"&amp;VLOOKUP($C858,ModMap!$A$2:$B$21,2,FALSE)&amp;"'!AH:AH"),MATCH($K858,INDIRECT("'"&amp;VLOOKUP($C858,ModMap!$A$2:$B$21,2,FALSE)&amp;"'!$K:$K"),0)),"")</f>
        <v>Not Started</v>
      </c>
      <c r="AI858" s="54" t="str">
        <f t="array" ref="AI858">IFERROR(INDEX(INDIRECT("'"&amp;VLOOKUP($C858,ModMap!$A$2:$B$21,2,FALSE)&amp;"'!AI:AI"),MATCH($K858,INDIRECT("'"&amp;VLOOKUP($C858,ModMap!$A$2:$B$21,2,FALSE)&amp;"'!$K:$K"),0)),"")</f>
        <v>Unassigned</v>
      </c>
      <c r="AJ858" s="45" t="s">
        <v>36</v>
      </c>
      <c r="AK858" s="54" t="str">
        <f t="array" ref="AK858">IFERROR(INDEX(INDIRECT("'"&amp;VLOOKUP($C858,ModMap!$A$2:$B$21,2,FALSE)&amp;"'!AK:AK"),MATCH($K858,INDIRECT("'"&amp;VLOOKUP($C858,ModMap!$A$2:$B$21,2,FALSE)&amp;"'!$K:$K"),0)),"")</f>
        <v>N/A</v>
      </c>
      <c r="AL858" s="54" t="str">
        <f t="array" ref="AL858">IFERROR(INDEX(INDIRECT("'"&amp;VLOOKUP($C858,ModMap!$A$2:$B$21,2,FALSE)&amp;"'!AL:AL"),MATCH($K858,INDIRECT("'"&amp;VLOOKUP($C858,ModMap!$A$2:$B$21,2,FALSE)&amp;"'!$K:$K"),0)),"")</f>
        <v/>
      </c>
      <c r="AM858" s="54">
        <f t="shared" si="1"/>
        <v>2</v>
      </c>
      <c r="AN858" s="54" t="str">
        <f t="shared" si="2"/>
        <v>Not Started</v>
      </c>
      <c r="AO858" s="55" t="str">
        <f t="array" ref="AO858">IFERROR(INDEX(INDIRECT("'"&amp;VLOOKUP($C858,ModMap!$A$2:$B$21,2,FALSE)&amp;"'!AO:AO"),MATCH($K858,INDIRECT("'"&amp;VLOOKUP($C858,ModMap!$A$2:$B$21,2,FALSE)&amp;"'!$K:$K"),0)),"")</f>
        <v/>
      </c>
      <c r="AP858" s="53" t="str">
        <f t="array" ref="AP858">IFERROR(HYPERLINK("#'"&amp;VLOOKUP($C858,ModMap!$A$2:$B$21,2,FALSE)&amp;"'!V"&amp;MATCH($K858,INDIRECT("'"&amp;VLOOKUP($C858,ModMap!$A$2:$B$21,2,FALSE)&amp;"'!$K:$K"),0),"Edit on module sheet"),"")</f>
        <v>Edit on module sheet</v>
      </c>
    </row>
    <row r="859" ht="42.0" customHeight="1">
      <c r="A859" s="34">
        <v>857.0</v>
      </c>
      <c r="B859" s="34">
        <v>857.0</v>
      </c>
      <c r="C859" s="34" t="s">
        <v>133</v>
      </c>
      <c r="D859" s="35" t="s">
        <v>134</v>
      </c>
      <c r="E859" s="64" t="s">
        <v>69</v>
      </c>
      <c r="F859" s="85" t="s">
        <v>1900</v>
      </c>
      <c r="G859" s="35" t="s">
        <v>1901</v>
      </c>
      <c r="H859" s="34" t="s">
        <v>2808</v>
      </c>
      <c r="I859" s="34" t="s">
        <v>2809</v>
      </c>
      <c r="J859" s="35" t="s">
        <v>2810</v>
      </c>
      <c r="K859" s="34" t="s">
        <v>4012</v>
      </c>
      <c r="L859" s="35" t="s">
        <v>4013</v>
      </c>
      <c r="M859" s="58" t="s">
        <v>434</v>
      </c>
      <c r="N859" s="34" t="s">
        <v>1907</v>
      </c>
      <c r="O859" s="34" t="s">
        <v>1656</v>
      </c>
      <c r="P859" s="35" t="s">
        <v>1628</v>
      </c>
      <c r="Q859" s="35" t="s">
        <v>2813</v>
      </c>
      <c r="R859" s="34" t="s">
        <v>1910</v>
      </c>
      <c r="S859" s="34" t="s">
        <v>69</v>
      </c>
      <c r="T859" s="34" t="str">
        <f t="array" ref="T859">IFERROR(INDEX(INDIRECT("'"&amp;VLOOKUP($C859,ModMap!$A$2:$B$21,2,FALSE)&amp;"'!T:T"),MATCH($K859,INDIRECT("'"&amp;VLOOKUP($C859,ModMap!$A$2:$B$21,2,FALSE)&amp;"'!$K:$K"),0)),"")</f>
        <v>Unassigned</v>
      </c>
      <c r="U859" s="58" t="s">
        <v>33</v>
      </c>
      <c r="V859" s="34" t="str">
        <f t="array" ref="V859">IFERROR(INDEX(INDIRECT("'"&amp;VLOOKUP($C859,ModMap!$A$2:$B$21,2,FALSE)&amp;"'!V:V"),MATCH($K859,INDIRECT("'"&amp;VLOOKUP($C859,ModMap!$A$2:$B$21,2,FALSE)&amp;"'!$K:$K"),0)),"")</f>
        <v>Not Started</v>
      </c>
      <c r="W859" s="34" t="str">
        <f t="array" ref="W859">IFERROR(INDEX(INDIRECT("'"&amp;VLOOKUP($C859,ModMap!$A$2:$B$21,2,FALSE)&amp;"'!W:W"),MATCH($K859,INDIRECT("'"&amp;VLOOKUP($C859,ModMap!$A$2:$B$21,2,FALSE)&amp;"'!$K:$K"),0)),"")</f>
        <v>Unassigned</v>
      </c>
      <c r="X859" s="45" t="s">
        <v>36</v>
      </c>
      <c r="Y859" s="34" t="str">
        <f t="array" ref="Y859">IFERROR(INDEX(INDIRECT("'"&amp;VLOOKUP($C859,ModMap!$A$2:$B$21,2,FALSE)&amp;"'!Y:Y"),MATCH($K859,INDIRECT("'"&amp;VLOOKUP($C859,ModMap!$A$2:$B$21,2,FALSE)&amp;"'!$K:$K"),0)),"")</f>
        <v>N/A</v>
      </c>
      <c r="Z859" s="34" t="str">
        <f t="array" ref="Z859">IFERROR(INDEX(INDIRECT("'"&amp;VLOOKUP($C859,ModMap!$A$2:$B$21,2,FALSE)&amp;"'!Z:Z"),MATCH($K859,INDIRECT("'"&amp;VLOOKUP($C859,ModMap!$A$2:$B$21,2,FALSE)&amp;"'!$K:$K"),0)),"")</f>
        <v/>
      </c>
      <c r="AA859" s="45" t="s">
        <v>36</v>
      </c>
      <c r="AB859" s="34" t="str">
        <f t="array" ref="AB859">IFERROR(INDEX(INDIRECT("'"&amp;VLOOKUP($C859,ModMap!$A$2:$B$21,2,FALSE)&amp;"'!AB:AB"),MATCH($K859,INDIRECT("'"&amp;VLOOKUP($C859,ModMap!$A$2:$B$21,2,FALSE)&amp;"'!$K:$K"),0)),"")</f>
        <v>N/A</v>
      </c>
      <c r="AC859" s="34" t="str">
        <f t="array" ref="AC859">IFERROR(INDEX(INDIRECT("'"&amp;VLOOKUP($C859,ModMap!$A$2:$B$21,2,FALSE)&amp;"'!AC:AC"),MATCH($K859,INDIRECT("'"&amp;VLOOKUP($C859,ModMap!$A$2:$B$21,2,FALSE)&amp;"'!$K:$K"),0)),"")</f>
        <v/>
      </c>
      <c r="AD859" s="58" t="s">
        <v>33</v>
      </c>
      <c r="AE859" s="34" t="str">
        <f t="array" ref="AE859">IFERROR(INDEX(INDIRECT("'"&amp;VLOOKUP($C859,ModMap!$A$2:$B$21,2,FALSE)&amp;"'!AE:AE"),MATCH($K859,INDIRECT("'"&amp;VLOOKUP($C859,ModMap!$A$2:$B$21,2,FALSE)&amp;"'!$K:$K"),0)),"")</f>
        <v>Not Started</v>
      </c>
      <c r="AF859" s="34" t="str">
        <f t="array" ref="AF859">IFERROR(INDEX(INDIRECT("'"&amp;VLOOKUP($C859,ModMap!$A$2:$B$21,2,FALSE)&amp;"'!AF:AF"),MATCH($K859,INDIRECT("'"&amp;VLOOKUP($C859,ModMap!$A$2:$B$21,2,FALSE)&amp;"'!$K:$K"),0)),"")</f>
        <v>Unassigned</v>
      </c>
      <c r="AG859" s="58" t="s">
        <v>33</v>
      </c>
      <c r="AH859" s="34" t="str">
        <f t="array" ref="AH859">IFERROR(INDEX(INDIRECT("'"&amp;VLOOKUP($C859,ModMap!$A$2:$B$21,2,FALSE)&amp;"'!AH:AH"),MATCH($K859,INDIRECT("'"&amp;VLOOKUP($C859,ModMap!$A$2:$B$21,2,FALSE)&amp;"'!$K:$K"),0)),"")</f>
        <v>Not Started</v>
      </c>
      <c r="AI859" s="34" t="str">
        <f t="array" ref="AI859">IFERROR(INDEX(INDIRECT("'"&amp;VLOOKUP($C859,ModMap!$A$2:$B$21,2,FALSE)&amp;"'!AI:AI"),MATCH($K859,INDIRECT("'"&amp;VLOOKUP($C859,ModMap!$A$2:$B$21,2,FALSE)&amp;"'!$K:$K"),0)),"")</f>
        <v>Unassigned</v>
      </c>
      <c r="AJ859" s="45" t="s">
        <v>36</v>
      </c>
      <c r="AK859" s="34" t="str">
        <f t="array" ref="AK859">IFERROR(INDEX(INDIRECT("'"&amp;VLOOKUP($C859,ModMap!$A$2:$B$21,2,FALSE)&amp;"'!AK:AK"),MATCH($K859,INDIRECT("'"&amp;VLOOKUP($C859,ModMap!$A$2:$B$21,2,FALSE)&amp;"'!$K:$K"),0)),"")</f>
        <v>N/A</v>
      </c>
      <c r="AL859" s="34" t="str">
        <f t="array" ref="AL859">IFERROR(INDEX(INDIRECT("'"&amp;VLOOKUP($C859,ModMap!$A$2:$B$21,2,FALSE)&amp;"'!AL:AL"),MATCH($K859,INDIRECT("'"&amp;VLOOKUP($C859,ModMap!$A$2:$B$21,2,FALSE)&amp;"'!$K:$K"),0)),"")</f>
        <v/>
      </c>
      <c r="AM859" s="34">
        <f t="shared" si="1"/>
        <v>3</v>
      </c>
      <c r="AN859" s="34" t="str">
        <f t="shared" si="2"/>
        <v>Not Started</v>
      </c>
      <c r="AO859" s="35" t="str">
        <f t="array" ref="AO859">IFERROR(INDEX(INDIRECT("'"&amp;VLOOKUP($C859,ModMap!$A$2:$B$21,2,FALSE)&amp;"'!AO:AO"),MATCH($K859,INDIRECT("'"&amp;VLOOKUP($C859,ModMap!$A$2:$B$21,2,FALSE)&amp;"'!$K:$K"),0)),"")</f>
        <v/>
      </c>
      <c r="AP859" s="53" t="str">
        <f t="array" ref="AP859">IFERROR(HYPERLINK("#'"&amp;VLOOKUP($C859,ModMap!$A$2:$B$21,2,FALSE)&amp;"'!V"&amp;MATCH($K859,INDIRECT("'"&amp;VLOOKUP($C859,ModMap!$A$2:$B$21,2,FALSE)&amp;"'!$K:$K"),0),"Edit on module sheet"),"")</f>
        <v>Edit on module sheet</v>
      </c>
    </row>
    <row r="860" ht="42.0" customHeight="1">
      <c r="A860" s="54">
        <v>858.0</v>
      </c>
      <c r="B860" s="54">
        <v>858.0</v>
      </c>
      <c r="C860" s="54" t="s">
        <v>133</v>
      </c>
      <c r="D860" s="55" t="s">
        <v>134</v>
      </c>
      <c r="E860" s="67" t="s">
        <v>62</v>
      </c>
      <c r="F860" s="85" t="s">
        <v>1900</v>
      </c>
      <c r="G860" s="55" t="s">
        <v>1901</v>
      </c>
      <c r="H860" s="54" t="s">
        <v>2835</v>
      </c>
      <c r="I860" s="54" t="s">
        <v>2836</v>
      </c>
      <c r="J860" s="55" t="s">
        <v>2837</v>
      </c>
      <c r="K860" s="54" t="s">
        <v>2838</v>
      </c>
      <c r="L860" s="55" t="s">
        <v>2839</v>
      </c>
      <c r="M860" s="62" t="s">
        <v>200</v>
      </c>
      <c r="N860" s="54" t="s">
        <v>1907</v>
      </c>
      <c r="O860" s="54" t="s">
        <v>1656</v>
      </c>
      <c r="P860" s="55" t="s">
        <v>2840</v>
      </c>
      <c r="Q860" s="55" t="s">
        <v>2841</v>
      </c>
      <c r="R860" s="54" t="s">
        <v>1910</v>
      </c>
      <c r="S860" s="54" t="s">
        <v>1911</v>
      </c>
      <c r="T860" s="54" t="str">
        <f t="array" ref="T860">IFERROR(INDEX(INDIRECT("'"&amp;VLOOKUP($C860,ModMap!$A$2:$B$21,2,FALSE)&amp;"'!T:T"),MATCH($K860,INDIRECT("'"&amp;VLOOKUP($C860,ModMap!$A$2:$B$21,2,FALSE)&amp;"'!$K:$K"),0)),"")</f>
        <v>Unassigned</v>
      </c>
      <c r="U860" s="58" t="s">
        <v>33</v>
      </c>
      <c r="V860" s="54" t="str">
        <f t="array" ref="V860">IFERROR(INDEX(INDIRECT("'"&amp;VLOOKUP($C860,ModMap!$A$2:$B$21,2,FALSE)&amp;"'!V:V"),MATCH($K860,INDIRECT("'"&amp;VLOOKUP($C860,ModMap!$A$2:$B$21,2,FALSE)&amp;"'!$K:$K"),0)),"")</f>
        <v>Not Started</v>
      </c>
      <c r="W860" s="54" t="str">
        <f t="array" ref="W860">IFERROR(INDEX(INDIRECT("'"&amp;VLOOKUP($C860,ModMap!$A$2:$B$21,2,FALSE)&amp;"'!W:W"),MATCH($K860,INDIRECT("'"&amp;VLOOKUP($C860,ModMap!$A$2:$B$21,2,FALSE)&amp;"'!$K:$K"),0)),"")</f>
        <v>Unassigned</v>
      </c>
      <c r="X860" s="45" t="s">
        <v>36</v>
      </c>
      <c r="Y860" s="54" t="str">
        <f t="array" ref="Y860">IFERROR(INDEX(INDIRECT("'"&amp;VLOOKUP($C860,ModMap!$A$2:$B$21,2,FALSE)&amp;"'!Y:Y"),MATCH($K860,INDIRECT("'"&amp;VLOOKUP($C860,ModMap!$A$2:$B$21,2,FALSE)&amp;"'!$K:$K"),0)),"")</f>
        <v>N/A</v>
      </c>
      <c r="Z860" s="54" t="str">
        <f t="array" ref="Z860">IFERROR(INDEX(INDIRECT("'"&amp;VLOOKUP($C860,ModMap!$A$2:$B$21,2,FALSE)&amp;"'!Z:Z"),MATCH($K860,INDIRECT("'"&amp;VLOOKUP($C860,ModMap!$A$2:$B$21,2,FALSE)&amp;"'!$K:$K"),0)),"")</f>
        <v/>
      </c>
      <c r="AA860" s="45" t="s">
        <v>36</v>
      </c>
      <c r="AB860" s="54" t="str">
        <f t="array" ref="AB860">IFERROR(INDEX(INDIRECT("'"&amp;VLOOKUP($C860,ModMap!$A$2:$B$21,2,FALSE)&amp;"'!AB:AB"),MATCH($K860,INDIRECT("'"&amp;VLOOKUP($C860,ModMap!$A$2:$B$21,2,FALSE)&amp;"'!$K:$K"),0)),"")</f>
        <v>N/A</v>
      </c>
      <c r="AC860" s="54" t="str">
        <f t="array" ref="AC860">IFERROR(INDEX(INDIRECT("'"&amp;VLOOKUP($C860,ModMap!$A$2:$B$21,2,FALSE)&amp;"'!AC:AC"),MATCH($K860,INDIRECT("'"&amp;VLOOKUP($C860,ModMap!$A$2:$B$21,2,FALSE)&amp;"'!$K:$K"),0)),"")</f>
        <v/>
      </c>
      <c r="AD860" s="45" t="s">
        <v>36</v>
      </c>
      <c r="AE860" s="54" t="str">
        <f t="array" ref="AE860">IFERROR(INDEX(INDIRECT("'"&amp;VLOOKUP($C860,ModMap!$A$2:$B$21,2,FALSE)&amp;"'!AE:AE"),MATCH($K860,INDIRECT("'"&amp;VLOOKUP($C860,ModMap!$A$2:$B$21,2,FALSE)&amp;"'!$K:$K"),0)),"")</f>
        <v>N/A</v>
      </c>
      <c r="AF860" s="54" t="str">
        <f t="array" ref="AF860">IFERROR(INDEX(INDIRECT("'"&amp;VLOOKUP($C860,ModMap!$A$2:$B$21,2,FALSE)&amp;"'!AF:AF"),MATCH($K860,INDIRECT("'"&amp;VLOOKUP($C860,ModMap!$A$2:$B$21,2,FALSE)&amp;"'!$K:$K"),0)),"")</f>
        <v/>
      </c>
      <c r="AG860" s="58" t="s">
        <v>33</v>
      </c>
      <c r="AH860" s="54" t="str">
        <f t="array" ref="AH860">IFERROR(INDEX(INDIRECT("'"&amp;VLOOKUP($C860,ModMap!$A$2:$B$21,2,FALSE)&amp;"'!AH:AH"),MATCH($K860,INDIRECT("'"&amp;VLOOKUP($C860,ModMap!$A$2:$B$21,2,FALSE)&amp;"'!$K:$K"),0)),"")</f>
        <v>Not Started</v>
      </c>
      <c r="AI860" s="54" t="str">
        <f t="array" ref="AI860">IFERROR(INDEX(INDIRECT("'"&amp;VLOOKUP($C860,ModMap!$A$2:$B$21,2,FALSE)&amp;"'!AI:AI"),MATCH($K860,INDIRECT("'"&amp;VLOOKUP($C860,ModMap!$A$2:$B$21,2,FALSE)&amp;"'!$K:$K"),0)),"")</f>
        <v>Unassigned</v>
      </c>
      <c r="AJ860" s="45" t="s">
        <v>36</v>
      </c>
      <c r="AK860" s="54" t="str">
        <f t="array" ref="AK860">IFERROR(INDEX(INDIRECT("'"&amp;VLOOKUP($C860,ModMap!$A$2:$B$21,2,FALSE)&amp;"'!AK:AK"),MATCH($K860,INDIRECT("'"&amp;VLOOKUP($C860,ModMap!$A$2:$B$21,2,FALSE)&amp;"'!$K:$K"),0)),"")</f>
        <v>N/A</v>
      </c>
      <c r="AL860" s="54" t="str">
        <f t="array" ref="AL860">IFERROR(INDEX(INDIRECT("'"&amp;VLOOKUP($C860,ModMap!$A$2:$B$21,2,FALSE)&amp;"'!AL:AL"),MATCH($K860,INDIRECT("'"&amp;VLOOKUP($C860,ModMap!$A$2:$B$21,2,FALSE)&amp;"'!$K:$K"),0)),"")</f>
        <v/>
      </c>
      <c r="AM860" s="54">
        <f t="shared" si="1"/>
        <v>2</v>
      </c>
      <c r="AN860" s="54" t="str">
        <f t="shared" si="2"/>
        <v>Not Started</v>
      </c>
      <c r="AO860" s="55" t="str">
        <f t="array" ref="AO860">IFERROR(INDEX(INDIRECT("'"&amp;VLOOKUP($C860,ModMap!$A$2:$B$21,2,FALSE)&amp;"'!AO:AO"),MATCH($K860,INDIRECT("'"&amp;VLOOKUP($C860,ModMap!$A$2:$B$21,2,FALSE)&amp;"'!$K:$K"),0)),"")</f>
        <v/>
      </c>
      <c r="AP860" s="53" t="str">
        <f t="array" ref="AP860">IFERROR(HYPERLINK("#'"&amp;VLOOKUP($C860,ModMap!$A$2:$B$21,2,FALSE)&amp;"'!V"&amp;MATCH($K860,INDIRECT("'"&amp;VLOOKUP($C860,ModMap!$A$2:$B$21,2,FALSE)&amp;"'!$K:$K"),0),"Edit on module sheet"),"")</f>
        <v>Edit on module sheet</v>
      </c>
    </row>
    <row r="861" ht="42.0" customHeight="1">
      <c r="A861" s="34">
        <v>859.0</v>
      </c>
      <c r="B861" s="34">
        <v>859.0</v>
      </c>
      <c r="C861" s="34" t="s">
        <v>133</v>
      </c>
      <c r="D861" s="35" t="s">
        <v>134</v>
      </c>
      <c r="E861" s="67" t="s">
        <v>62</v>
      </c>
      <c r="F861" s="85" t="s">
        <v>1900</v>
      </c>
      <c r="G861" s="35" t="s">
        <v>1901</v>
      </c>
      <c r="H861" s="34" t="s">
        <v>2835</v>
      </c>
      <c r="I861" s="34" t="s">
        <v>2836</v>
      </c>
      <c r="J861" s="35" t="s">
        <v>2837</v>
      </c>
      <c r="K861" s="34" t="s">
        <v>2844</v>
      </c>
      <c r="L861" s="35" t="s">
        <v>2845</v>
      </c>
      <c r="M861" s="62" t="s">
        <v>200</v>
      </c>
      <c r="N861" s="34" t="s">
        <v>1907</v>
      </c>
      <c r="O861" s="34" t="s">
        <v>1656</v>
      </c>
      <c r="P861" s="35" t="s">
        <v>2840</v>
      </c>
      <c r="Q861" s="35" t="s">
        <v>2841</v>
      </c>
      <c r="R861" s="34" t="s">
        <v>1910</v>
      </c>
      <c r="S861" s="34" t="s">
        <v>1920</v>
      </c>
      <c r="T861" s="34" t="str">
        <f t="array" ref="T861">IFERROR(INDEX(INDIRECT("'"&amp;VLOOKUP($C861,ModMap!$A$2:$B$21,2,FALSE)&amp;"'!T:T"),MATCH($K861,INDIRECT("'"&amp;VLOOKUP($C861,ModMap!$A$2:$B$21,2,FALSE)&amp;"'!$K:$K"),0)),"")</f>
        <v>Unassigned</v>
      </c>
      <c r="U861" s="58" t="s">
        <v>33</v>
      </c>
      <c r="V861" s="34" t="str">
        <f t="array" ref="V861">IFERROR(INDEX(INDIRECT("'"&amp;VLOOKUP($C861,ModMap!$A$2:$B$21,2,FALSE)&amp;"'!V:V"),MATCH($K861,INDIRECT("'"&amp;VLOOKUP($C861,ModMap!$A$2:$B$21,2,FALSE)&amp;"'!$K:$K"),0)),"")</f>
        <v>Not Started</v>
      </c>
      <c r="W861" s="34" t="str">
        <f t="array" ref="W861">IFERROR(INDEX(INDIRECT("'"&amp;VLOOKUP($C861,ModMap!$A$2:$B$21,2,FALSE)&amp;"'!W:W"),MATCH($K861,INDIRECT("'"&amp;VLOOKUP($C861,ModMap!$A$2:$B$21,2,FALSE)&amp;"'!$K:$K"),0)),"")</f>
        <v>Unassigned</v>
      </c>
      <c r="X861" s="45" t="s">
        <v>36</v>
      </c>
      <c r="Y861" s="34" t="str">
        <f t="array" ref="Y861">IFERROR(INDEX(INDIRECT("'"&amp;VLOOKUP($C861,ModMap!$A$2:$B$21,2,FALSE)&amp;"'!Y:Y"),MATCH($K861,INDIRECT("'"&amp;VLOOKUP($C861,ModMap!$A$2:$B$21,2,FALSE)&amp;"'!$K:$K"),0)),"")</f>
        <v>N/A</v>
      </c>
      <c r="Z861" s="34" t="str">
        <f t="array" ref="Z861">IFERROR(INDEX(INDIRECT("'"&amp;VLOOKUP($C861,ModMap!$A$2:$B$21,2,FALSE)&amp;"'!Z:Z"),MATCH($K861,INDIRECT("'"&amp;VLOOKUP($C861,ModMap!$A$2:$B$21,2,FALSE)&amp;"'!$K:$K"),0)),"")</f>
        <v/>
      </c>
      <c r="AA861" s="45" t="s">
        <v>36</v>
      </c>
      <c r="AB861" s="34" t="str">
        <f t="array" ref="AB861">IFERROR(INDEX(INDIRECT("'"&amp;VLOOKUP($C861,ModMap!$A$2:$B$21,2,FALSE)&amp;"'!AB:AB"),MATCH($K861,INDIRECT("'"&amp;VLOOKUP($C861,ModMap!$A$2:$B$21,2,FALSE)&amp;"'!$K:$K"),0)),"")</f>
        <v>N/A</v>
      </c>
      <c r="AC861" s="34" t="str">
        <f t="array" ref="AC861">IFERROR(INDEX(INDIRECT("'"&amp;VLOOKUP($C861,ModMap!$A$2:$B$21,2,FALSE)&amp;"'!AC:AC"),MATCH($K861,INDIRECT("'"&amp;VLOOKUP($C861,ModMap!$A$2:$B$21,2,FALSE)&amp;"'!$K:$K"),0)),"")</f>
        <v/>
      </c>
      <c r="AD861" s="58" t="s">
        <v>33</v>
      </c>
      <c r="AE861" s="34" t="str">
        <f t="array" ref="AE861">IFERROR(INDEX(INDIRECT("'"&amp;VLOOKUP($C861,ModMap!$A$2:$B$21,2,FALSE)&amp;"'!AE:AE"),MATCH($K861,INDIRECT("'"&amp;VLOOKUP($C861,ModMap!$A$2:$B$21,2,FALSE)&amp;"'!$K:$K"),0)),"")</f>
        <v>Not Started</v>
      </c>
      <c r="AF861" s="34" t="str">
        <f t="array" ref="AF861">IFERROR(INDEX(INDIRECT("'"&amp;VLOOKUP($C861,ModMap!$A$2:$B$21,2,FALSE)&amp;"'!AF:AF"),MATCH($K861,INDIRECT("'"&amp;VLOOKUP($C861,ModMap!$A$2:$B$21,2,FALSE)&amp;"'!$K:$K"),0)),"")</f>
        <v>Unassigned</v>
      </c>
      <c r="AG861" s="58" t="s">
        <v>33</v>
      </c>
      <c r="AH861" s="34" t="str">
        <f t="array" ref="AH861">IFERROR(INDEX(INDIRECT("'"&amp;VLOOKUP($C861,ModMap!$A$2:$B$21,2,FALSE)&amp;"'!AH:AH"),MATCH($K861,INDIRECT("'"&amp;VLOOKUP($C861,ModMap!$A$2:$B$21,2,FALSE)&amp;"'!$K:$K"),0)),"")</f>
        <v>Not Started</v>
      </c>
      <c r="AI861" s="34" t="str">
        <f t="array" ref="AI861">IFERROR(INDEX(INDIRECT("'"&amp;VLOOKUP($C861,ModMap!$A$2:$B$21,2,FALSE)&amp;"'!AI:AI"),MATCH($K861,INDIRECT("'"&amp;VLOOKUP($C861,ModMap!$A$2:$B$21,2,FALSE)&amp;"'!$K:$K"),0)),"")</f>
        <v>Unassigned</v>
      </c>
      <c r="AJ861" s="45" t="s">
        <v>36</v>
      </c>
      <c r="AK861" s="34" t="str">
        <f t="array" ref="AK861">IFERROR(INDEX(INDIRECT("'"&amp;VLOOKUP($C861,ModMap!$A$2:$B$21,2,FALSE)&amp;"'!AK:AK"),MATCH($K861,INDIRECT("'"&amp;VLOOKUP($C861,ModMap!$A$2:$B$21,2,FALSE)&amp;"'!$K:$K"),0)),"")</f>
        <v>N/A</v>
      </c>
      <c r="AL861" s="34" t="str">
        <f t="array" ref="AL861">IFERROR(INDEX(INDIRECT("'"&amp;VLOOKUP($C861,ModMap!$A$2:$B$21,2,FALSE)&amp;"'!AL:AL"),MATCH($K861,INDIRECT("'"&amp;VLOOKUP($C861,ModMap!$A$2:$B$21,2,FALSE)&amp;"'!$K:$K"),0)),"")</f>
        <v/>
      </c>
      <c r="AM861" s="34">
        <f t="shared" si="1"/>
        <v>3</v>
      </c>
      <c r="AN861" s="34" t="str">
        <f t="shared" si="2"/>
        <v>Not Started</v>
      </c>
      <c r="AO861" s="35" t="str">
        <f t="array" ref="AO861">IFERROR(INDEX(INDIRECT("'"&amp;VLOOKUP($C861,ModMap!$A$2:$B$21,2,FALSE)&amp;"'!AO:AO"),MATCH($K861,INDIRECT("'"&amp;VLOOKUP($C861,ModMap!$A$2:$B$21,2,FALSE)&amp;"'!$K:$K"),0)),"")</f>
        <v/>
      </c>
      <c r="AP861" s="53" t="str">
        <f t="array" ref="AP861">IFERROR(HYPERLINK("#'"&amp;VLOOKUP($C861,ModMap!$A$2:$B$21,2,FALSE)&amp;"'!V"&amp;MATCH($K861,INDIRECT("'"&amp;VLOOKUP($C861,ModMap!$A$2:$B$21,2,FALSE)&amp;"'!$K:$K"),0),"Edit on module sheet"),"")</f>
        <v>Edit on module sheet</v>
      </c>
    </row>
    <row r="862" ht="42.0" customHeight="1">
      <c r="A862" s="54">
        <v>860.0</v>
      </c>
      <c r="B862" s="54">
        <v>860.0</v>
      </c>
      <c r="C862" s="54" t="s">
        <v>133</v>
      </c>
      <c r="D862" s="55" t="s">
        <v>134</v>
      </c>
      <c r="E862" s="67" t="s">
        <v>62</v>
      </c>
      <c r="F862" s="85" t="s">
        <v>1900</v>
      </c>
      <c r="G862" s="55" t="s">
        <v>1901</v>
      </c>
      <c r="H862" s="54" t="s">
        <v>2835</v>
      </c>
      <c r="I862" s="54" t="s">
        <v>2836</v>
      </c>
      <c r="J862" s="55" t="s">
        <v>2837</v>
      </c>
      <c r="K862" s="54" t="s">
        <v>2848</v>
      </c>
      <c r="L862" s="55" t="s">
        <v>1925</v>
      </c>
      <c r="M862" s="62" t="s">
        <v>200</v>
      </c>
      <c r="N862" s="54" t="s">
        <v>1907</v>
      </c>
      <c r="O862" s="54" t="s">
        <v>1656</v>
      </c>
      <c r="P862" s="55" t="s">
        <v>2840</v>
      </c>
      <c r="Q862" s="55" t="s">
        <v>2841</v>
      </c>
      <c r="R862" s="54" t="s">
        <v>1910</v>
      </c>
      <c r="S862" s="54" t="s">
        <v>1928</v>
      </c>
      <c r="T862" s="54" t="str">
        <f t="array" ref="T862">IFERROR(INDEX(INDIRECT("'"&amp;VLOOKUP($C862,ModMap!$A$2:$B$21,2,FALSE)&amp;"'!T:T"),MATCH($K862,INDIRECT("'"&amp;VLOOKUP($C862,ModMap!$A$2:$B$21,2,FALSE)&amp;"'!$K:$K"),0)),"")</f>
        <v>Unassigned</v>
      </c>
      <c r="U862" s="58" t="s">
        <v>33</v>
      </c>
      <c r="V862" s="54" t="str">
        <f t="array" ref="V862">IFERROR(INDEX(INDIRECT("'"&amp;VLOOKUP($C862,ModMap!$A$2:$B$21,2,FALSE)&amp;"'!V:V"),MATCH($K862,INDIRECT("'"&amp;VLOOKUP($C862,ModMap!$A$2:$B$21,2,FALSE)&amp;"'!$K:$K"),0)),"")</f>
        <v>Not Started</v>
      </c>
      <c r="W862" s="54" t="str">
        <f t="array" ref="W862">IFERROR(INDEX(INDIRECT("'"&amp;VLOOKUP($C862,ModMap!$A$2:$B$21,2,FALSE)&amp;"'!W:W"),MATCH($K862,INDIRECT("'"&amp;VLOOKUP($C862,ModMap!$A$2:$B$21,2,FALSE)&amp;"'!$K:$K"),0)),"")</f>
        <v>Unassigned</v>
      </c>
      <c r="X862" s="45" t="s">
        <v>36</v>
      </c>
      <c r="Y862" s="54" t="str">
        <f t="array" ref="Y862">IFERROR(INDEX(INDIRECT("'"&amp;VLOOKUP($C862,ModMap!$A$2:$B$21,2,FALSE)&amp;"'!Y:Y"),MATCH($K862,INDIRECT("'"&amp;VLOOKUP($C862,ModMap!$A$2:$B$21,2,FALSE)&amp;"'!$K:$K"),0)),"")</f>
        <v>N/A</v>
      </c>
      <c r="Z862" s="54" t="str">
        <f t="array" ref="Z862">IFERROR(INDEX(INDIRECT("'"&amp;VLOOKUP($C862,ModMap!$A$2:$B$21,2,FALSE)&amp;"'!Z:Z"),MATCH($K862,INDIRECT("'"&amp;VLOOKUP($C862,ModMap!$A$2:$B$21,2,FALSE)&amp;"'!$K:$K"),0)),"")</f>
        <v/>
      </c>
      <c r="AA862" s="45" t="s">
        <v>36</v>
      </c>
      <c r="AB862" s="54" t="str">
        <f t="array" ref="AB862">IFERROR(INDEX(INDIRECT("'"&amp;VLOOKUP($C862,ModMap!$A$2:$B$21,2,FALSE)&amp;"'!AB:AB"),MATCH($K862,INDIRECT("'"&amp;VLOOKUP($C862,ModMap!$A$2:$B$21,2,FALSE)&amp;"'!$K:$K"),0)),"")</f>
        <v>N/A</v>
      </c>
      <c r="AC862" s="54" t="str">
        <f t="array" ref="AC862">IFERROR(INDEX(INDIRECT("'"&amp;VLOOKUP($C862,ModMap!$A$2:$B$21,2,FALSE)&amp;"'!AC:AC"),MATCH($K862,INDIRECT("'"&amp;VLOOKUP($C862,ModMap!$A$2:$B$21,2,FALSE)&amp;"'!$K:$K"),0)),"")</f>
        <v/>
      </c>
      <c r="AD862" s="45" t="s">
        <v>36</v>
      </c>
      <c r="AE862" s="54" t="str">
        <f t="array" ref="AE862">IFERROR(INDEX(INDIRECT("'"&amp;VLOOKUP($C862,ModMap!$A$2:$B$21,2,FALSE)&amp;"'!AE:AE"),MATCH($K862,INDIRECT("'"&amp;VLOOKUP($C862,ModMap!$A$2:$B$21,2,FALSE)&amp;"'!$K:$K"),0)),"")</f>
        <v>N/A</v>
      </c>
      <c r="AF862" s="54" t="str">
        <f t="array" ref="AF862">IFERROR(INDEX(INDIRECT("'"&amp;VLOOKUP($C862,ModMap!$A$2:$B$21,2,FALSE)&amp;"'!AF:AF"),MATCH($K862,INDIRECT("'"&amp;VLOOKUP($C862,ModMap!$A$2:$B$21,2,FALSE)&amp;"'!$K:$K"),0)),"")</f>
        <v/>
      </c>
      <c r="AG862" s="58" t="s">
        <v>33</v>
      </c>
      <c r="AH862" s="54" t="str">
        <f t="array" ref="AH862">IFERROR(INDEX(INDIRECT("'"&amp;VLOOKUP($C862,ModMap!$A$2:$B$21,2,FALSE)&amp;"'!AH:AH"),MATCH($K862,INDIRECT("'"&amp;VLOOKUP($C862,ModMap!$A$2:$B$21,2,FALSE)&amp;"'!$K:$K"),0)),"")</f>
        <v>Not Started</v>
      </c>
      <c r="AI862" s="54" t="str">
        <f t="array" ref="AI862">IFERROR(INDEX(INDIRECT("'"&amp;VLOOKUP($C862,ModMap!$A$2:$B$21,2,FALSE)&amp;"'!AI:AI"),MATCH($K862,INDIRECT("'"&amp;VLOOKUP($C862,ModMap!$A$2:$B$21,2,FALSE)&amp;"'!$K:$K"),0)),"")</f>
        <v>Unassigned</v>
      </c>
      <c r="AJ862" s="45" t="s">
        <v>36</v>
      </c>
      <c r="AK862" s="54" t="str">
        <f t="array" ref="AK862">IFERROR(INDEX(INDIRECT("'"&amp;VLOOKUP($C862,ModMap!$A$2:$B$21,2,FALSE)&amp;"'!AK:AK"),MATCH($K862,INDIRECT("'"&amp;VLOOKUP($C862,ModMap!$A$2:$B$21,2,FALSE)&amp;"'!$K:$K"),0)),"")</f>
        <v>N/A</v>
      </c>
      <c r="AL862" s="54" t="str">
        <f t="array" ref="AL862">IFERROR(INDEX(INDIRECT("'"&amp;VLOOKUP($C862,ModMap!$A$2:$B$21,2,FALSE)&amp;"'!AL:AL"),MATCH($K862,INDIRECT("'"&amp;VLOOKUP($C862,ModMap!$A$2:$B$21,2,FALSE)&amp;"'!$K:$K"),0)),"")</f>
        <v/>
      </c>
      <c r="AM862" s="54">
        <f t="shared" si="1"/>
        <v>2</v>
      </c>
      <c r="AN862" s="54" t="str">
        <f t="shared" si="2"/>
        <v>Not Started</v>
      </c>
      <c r="AO862" s="55" t="str">
        <f t="array" ref="AO862">IFERROR(INDEX(INDIRECT("'"&amp;VLOOKUP($C862,ModMap!$A$2:$B$21,2,FALSE)&amp;"'!AO:AO"),MATCH($K862,INDIRECT("'"&amp;VLOOKUP($C862,ModMap!$A$2:$B$21,2,FALSE)&amp;"'!$K:$K"),0)),"")</f>
        <v/>
      </c>
      <c r="AP862" s="53" t="str">
        <f t="array" ref="AP862">IFERROR(HYPERLINK("#'"&amp;VLOOKUP($C862,ModMap!$A$2:$B$21,2,FALSE)&amp;"'!V"&amp;MATCH($K862,INDIRECT("'"&amp;VLOOKUP($C862,ModMap!$A$2:$B$21,2,FALSE)&amp;"'!$K:$K"),0),"Edit on module sheet"),"")</f>
        <v>Edit on module sheet</v>
      </c>
    </row>
    <row r="863" ht="42.0" customHeight="1">
      <c r="A863" s="34">
        <v>861.0</v>
      </c>
      <c r="B863" s="34">
        <v>861.0</v>
      </c>
      <c r="C863" s="34" t="s">
        <v>133</v>
      </c>
      <c r="D863" s="35" t="s">
        <v>134</v>
      </c>
      <c r="E863" s="64" t="s">
        <v>69</v>
      </c>
      <c r="F863" s="85" t="s">
        <v>1900</v>
      </c>
      <c r="G863" s="35" t="s">
        <v>1901</v>
      </c>
      <c r="H863" s="34" t="s">
        <v>2835</v>
      </c>
      <c r="I863" s="34" t="s">
        <v>2836</v>
      </c>
      <c r="J863" s="35" t="s">
        <v>2837</v>
      </c>
      <c r="K863" s="34" t="s">
        <v>4014</v>
      </c>
      <c r="L863" s="35" t="s">
        <v>4015</v>
      </c>
      <c r="M863" s="58" t="s">
        <v>434</v>
      </c>
      <c r="N863" s="34" t="s">
        <v>1907</v>
      </c>
      <c r="O863" s="34" t="s">
        <v>1656</v>
      </c>
      <c r="P863" s="35" t="s">
        <v>2840</v>
      </c>
      <c r="Q863" s="35" t="s">
        <v>2841</v>
      </c>
      <c r="R863" s="34" t="s">
        <v>1910</v>
      </c>
      <c r="S863" s="34" t="s">
        <v>69</v>
      </c>
      <c r="T863" s="34" t="str">
        <f t="array" ref="T863">IFERROR(INDEX(INDIRECT("'"&amp;VLOOKUP($C863,ModMap!$A$2:$B$21,2,FALSE)&amp;"'!T:T"),MATCH($K863,INDIRECT("'"&amp;VLOOKUP($C863,ModMap!$A$2:$B$21,2,FALSE)&amp;"'!$K:$K"),0)),"")</f>
        <v>Unassigned</v>
      </c>
      <c r="U863" s="58" t="s">
        <v>33</v>
      </c>
      <c r="V863" s="34" t="str">
        <f t="array" ref="V863">IFERROR(INDEX(INDIRECT("'"&amp;VLOOKUP($C863,ModMap!$A$2:$B$21,2,FALSE)&amp;"'!V:V"),MATCH($K863,INDIRECT("'"&amp;VLOOKUP($C863,ModMap!$A$2:$B$21,2,FALSE)&amp;"'!$K:$K"),0)),"")</f>
        <v>Not Started</v>
      </c>
      <c r="W863" s="34" t="str">
        <f t="array" ref="W863">IFERROR(INDEX(INDIRECT("'"&amp;VLOOKUP($C863,ModMap!$A$2:$B$21,2,FALSE)&amp;"'!W:W"),MATCH($K863,INDIRECT("'"&amp;VLOOKUP($C863,ModMap!$A$2:$B$21,2,FALSE)&amp;"'!$K:$K"),0)),"")</f>
        <v>Unassigned</v>
      </c>
      <c r="X863" s="45" t="s">
        <v>36</v>
      </c>
      <c r="Y863" s="34" t="str">
        <f t="array" ref="Y863">IFERROR(INDEX(INDIRECT("'"&amp;VLOOKUP($C863,ModMap!$A$2:$B$21,2,FALSE)&amp;"'!Y:Y"),MATCH($K863,INDIRECT("'"&amp;VLOOKUP($C863,ModMap!$A$2:$B$21,2,FALSE)&amp;"'!$K:$K"),0)),"")</f>
        <v>N/A</v>
      </c>
      <c r="Z863" s="34" t="str">
        <f t="array" ref="Z863">IFERROR(INDEX(INDIRECT("'"&amp;VLOOKUP($C863,ModMap!$A$2:$B$21,2,FALSE)&amp;"'!Z:Z"),MATCH($K863,INDIRECT("'"&amp;VLOOKUP($C863,ModMap!$A$2:$B$21,2,FALSE)&amp;"'!$K:$K"),0)),"")</f>
        <v/>
      </c>
      <c r="AA863" s="45" t="s">
        <v>36</v>
      </c>
      <c r="AB863" s="34" t="str">
        <f t="array" ref="AB863">IFERROR(INDEX(INDIRECT("'"&amp;VLOOKUP($C863,ModMap!$A$2:$B$21,2,FALSE)&amp;"'!AB:AB"),MATCH($K863,INDIRECT("'"&amp;VLOOKUP($C863,ModMap!$A$2:$B$21,2,FALSE)&amp;"'!$K:$K"),0)),"")</f>
        <v>N/A</v>
      </c>
      <c r="AC863" s="34" t="str">
        <f t="array" ref="AC863">IFERROR(INDEX(INDIRECT("'"&amp;VLOOKUP($C863,ModMap!$A$2:$B$21,2,FALSE)&amp;"'!AC:AC"),MATCH($K863,INDIRECT("'"&amp;VLOOKUP($C863,ModMap!$A$2:$B$21,2,FALSE)&amp;"'!$K:$K"),0)),"")</f>
        <v/>
      </c>
      <c r="AD863" s="58" t="s">
        <v>33</v>
      </c>
      <c r="AE863" s="34" t="str">
        <f t="array" ref="AE863">IFERROR(INDEX(INDIRECT("'"&amp;VLOOKUP($C863,ModMap!$A$2:$B$21,2,FALSE)&amp;"'!AE:AE"),MATCH($K863,INDIRECT("'"&amp;VLOOKUP($C863,ModMap!$A$2:$B$21,2,FALSE)&amp;"'!$K:$K"),0)),"")</f>
        <v>Not Started</v>
      </c>
      <c r="AF863" s="34" t="str">
        <f t="array" ref="AF863">IFERROR(INDEX(INDIRECT("'"&amp;VLOOKUP($C863,ModMap!$A$2:$B$21,2,FALSE)&amp;"'!AF:AF"),MATCH($K863,INDIRECT("'"&amp;VLOOKUP($C863,ModMap!$A$2:$B$21,2,FALSE)&amp;"'!$K:$K"),0)),"")</f>
        <v>Unassigned</v>
      </c>
      <c r="AG863" s="58" t="s">
        <v>33</v>
      </c>
      <c r="AH863" s="34" t="str">
        <f t="array" ref="AH863">IFERROR(INDEX(INDIRECT("'"&amp;VLOOKUP($C863,ModMap!$A$2:$B$21,2,FALSE)&amp;"'!AH:AH"),MATCH($K863,INDIRECT("'"&amp;VLOOKUP($C863,ModMap!$A$2:$B$21,2,FALSE)&amp;"'!$K:$K"),0)),"")</f>
        <v>Not Started</v>
      </c>
      <c r="AI863" s="34" t="str">
        <f t="array" ref="AI863">IFERROR(INDEX(INDIRECT("'"&amp;VLOOKUP($C863,ModMap!$A$2:$B$21,2,FALSE)&amp;"'!AI:AI"),MATCH($K863,INDIRECT("'"&amp;VLOOKUP($C863,ModMap!$A$2:$B$21,2,FALSE)&amp;"'!$K:$K"),0)),"")</f>
        <v>Unassigned</v>
      </c>
      <c r="AJ863" s="45" t="s">
        <v>36</v>
      </c>
      <c r="AK863" s="34" t="str">
        <f t="array" ref="AK863">IFERROR(INDEX(INDIRECT("'"&amp;VLOOKUP($C863,ModMap!$A$2:$B$21,2,FALSE)&amp;"'!AK:AK"),MATCH($K863,INDIRECT("'"&amp;VLOOKUP($C863,ModMap!$A$2:$B$21,2,FALSE)&amp;"'!$K:$K"),0)),"")</f>
        <v>N/A</v>
      </c>
      <c r="AL863" s="34" t="str">
        <f t="array" ref="AL863">IFERROR(INDEX(INDIRECT("'"&amp;VLOOKUP($C863,ModMap!$A$2:$B$21,2,FALSE)&amp;"'!AL:AL"),MATCH($K863,INDIRECT("'"&amp;VLOOKUP($C863,ModMap!$A$2:$B$21,2,FALSE)&amp;"'!$K:$K"),0)),"")</f>
        <v/>
      </c>
      <c r="AM863" s="34">
        <f t="shared" si="1"/>
        <v>3</v>
      </c>
      <c r="AN863" s="34" t="str">
        <f t="shared" si="2"/>
        <v>Not Started</v>
      </c>
      <c r="AO863" s="35" t="str">
        <f t="array" ref="AO863">IFERROR(INDEX(INDIRECT("'"&amp;VLOOKUP($C863,ModMap!$A$2:$B$21,2,FALSE)&amp;"'!AO:AO"),MATCH($K863,INDIRECT("'"&amp;VLOOKUP($C863,ModMap!$A$2:$B$21,2,FALSE)&amp;"'!$K:$K"),0)),"")</f>
        <v/>
      </c>
      <c r="AP863" s="53" t="str">
        <f t="array" ref="AP863">IFERROR(HYPERLINK("#'"&amp;VLOOKUP($C863,ModMap!$A$2:$B$21,2,FALSE)&amp;"'!V"&amp;MATCH($K863,INDIRECT("'"&amp;VLOOKUP($C863,ModMap!$A$2:$B$21,2,FALSE)&amp;"'!$K:$K"),0),"Edit on module sheet"),"")</f>
        <v>Edit on module sheet</v>
      </c>
    </row>
    <row r="864" ht="42.0" customHeight="1">
      <c r="A864" s="54">
        <v>862.0</v>
      </c>
      <c r="B864" s="54">
        <v>862.0</v>
      </c>
      <c r="C864" s="54" t="s">
        <v>133</v>
      </c>
      <c r="D864" s="55" t="s">
        <v>134</v>
      </c>
      <c r="E864" s="67" t="s">
        <v>62</v>
      </c>
      <c r="F864" s="85" t="s">
        <v>1900</v>
      </c>
      <c r="G864" s="55" t="s">
        <v>1901</v>
      </c>
      <c r="H864" s="54" t="s">
        <v>2853</v>
      </c>
      <c r="I864" s="54" t="s">
        <v>2854</v>
      </c>
      <c r="J864" s="55" t="s">
        <v>2855</v>
      </c>
      <c r="K864" s="54" t="s">
        <v>2856</v>
      </c>
      <c r="L864" s="55" t="s">
        <v>2857</v>
      </c>
      <c r="M864" s="62" t="s">
        <v>200</v>
      </c>
      <c r="N864" s="54" t="s">
        <v>1907</v>
      </c>
      <c r="O864" s="54" t="s">
        <v>2858</v>
      </c>
      <c r="P864" s="55" t="s">
        <v>2859</v>
      </c>
      <c r="Q864" s="55" t="s">
        <v>2860</v>
      </c>
      <c r="R864" s="54" t="s">
        <v>1910</v>
      </c>
      <c r="S864" s="54" t="s">
        <v>1911</v>
      </c>
      <c r="T864" s="54" t="str">
        <f t="array" ref="T864">IFERROR(INDEX(INDIRECT("'"&amp;VLOOKUP($C864,ModMap!$A$2:$B$21,2,FALSE)&amp;"'!T:T"),MATCH($K864,INDIRECT("'"&amp;VLOOKUP($C864,ModMap!$A$2:$B$21,2,FALSE)&amp;"'!$K:$K"),0)),"")</f>
        <v>Unassigned</v>
      </c>
      <c r="U864" s="58" t="s">
        <v>33</v>
      </c>
      <c r="V864" s="54" t="str">
        <f t="array" ref="V864">IFERROR(INDEX(INDIRECT("'"&amp;VLOOKUP($C864,ModMap!$A$2:$B$21,2,FALSE)&amp;"'!V:V"),MATCH($K864,INDIRECT("'"&amp;VLOOKUP($C864,ModMap!$A$2:$B$21,2,FALSE)&amp;"'!$K:$K"),0)),"")</f>
        <v>Not Started</v>
      </c>
      <c r="W864" s="54" t="str">
        <f t="array" ref="W864">IFERROR(INDEX(INDIRECT("'"&amp;VLOOKUP($C864,ModMap!$A$2:$B$21,2,FALSE)&amp;"'!W:W"),MATCH($K864,INDIRECT("'"&amp;VLOOKUP($C864,ModMap!$A$2:$B$21,2,FALSE)&amp;"'!$K:$K"),0)),"")</f>
        <v>Unassigned</v>
      </c>
      <c r="X864" s="45" t="s">
        <v>36</v>
      </c>
      <c r="Y864" s="54" t="str">
        <f t="array" ref="Y864">IFERROR(INDEX(INDIRECT("'"&amp;VLOOKUP($C864,ModMap!$A$2:$B$21,2,FALSE)&amp;"'!Y:Y"),MATCH($K864,INDIRECT("'"&amp;VLOOKUP($C864,ModMap!$A$2:$B$21,2,FALSE)&amp;"'!$K:$K"),0)),"")</f>
        <v>N/A</v>
      </c>
      <c r="Z864" s="54" t="str">
        <f t="array" ref="Z864">IFERROR(INDEX(INDIRECT("'"&amp;VLOOKUP($C864,ModMap!$A$2:$B$21,2,FALSE)&amp;"'!Z:Z"),MATCH($K864,INDIRECT("'"&amp;VLOOKUP($C864,ModMap!$A$2:$B$21,2,FALSE)&amp;"'!$K:$K"),0)),"")</f>
        <v/>
      </c>
      <c r="AA864" s="45" t="s">
        <v>36</v>
      </c>
      <c r="AB864" s="54" t="str">
        <f t="array" ref="AB864">IFERROR(INDEX(INDIRECT("'"&amp;VLOOKUP($C864,ModMap!$A$2:$B$21,2,FALSE)&amp;"'!AB:AB"),MATCH($K864,INDIRECT("'"&amp;VLOOKUP($C864,ModMap!$A$2:$B$21,2,FALSE)&amp;"'!$K:$K"),0)),"")</f>
        <v>N/A</v>
      </c>
      <c r="AC864" s="54" t="str">
        <f t="array" ref="AC864">IFERROR(INDEX(INDIRECT("'"&amp;VLOOKUP($C864,ModMap!$A$2:$B$21,2,FALSE)&amp;"'!AC:AC"),MATCH($K864,INDIRECT("'"&amp;VLOOKUP($C864,ModMap!$A$2:$B$21,2,FALSE)&amp;"'!$K:$K"),0)),"")</f>
        <v/>
      </c>
      <c r="AD864" s="45" t="s">
        <v>36</v>
      </c>
      <c r="AE864" s="54" t="str">
        <f t="array" ref="AE864">IFERROR(INDEX(INDIRECT("'"&amp;VLOOKUP($C864,ModMap!$A$2:$B$21,2,FALSE)&amp;"'!AE:AE"),MATCH($K864,INDIRECT("'"&amp;VLOOKUP($C864,ModMap!$A$2:$B$21,2,FALSE)&amp;"'!$K:$K"),0)),"")</f>
        <v>N/A</v>
      </c>
      <c r="AF864" s="54" t="str">
        <f t="array" ref="AF864">IFERROR(INDEX(INDIRECT("'"&amp;VLOOKUP($C864,ModMap!$A$2:$B$21,2,FALSE)&amp;"'!AF:AF"),MATCH($K864,INDIRECT("'"&amp;VLOOKUP($C864,ModMap!$A$2:$B$21,2,FALSE)&amp;"'!$K:$K"),0)),"")</f>
        <v/>
      </c>
      <c r="AG864" s="58" t="s">
        <v>33</v>
      </c>
      <c r="AH864" s="54" t="str">
        <f t="array" ref="AH864">IFERROR(INDEX(INDIRECT("'"&amp;VLOOKUP($C864,ModMap!$A$2:$B$21,2,FALSE)&amp;"'!AH:AH"),MATCH($K864,INDIRECT("'"&amp;VLOOKUP($C864,ModMap!$A$2:$B$21,2,FALSE)&amp;"'!$K:$K"),0)),"")</f>
        <v>Not Started</v>
      </c>
      <c r="AI864" s="54" t="str">
        <f t="array" ref="AI864">IFERROR(INDEX(INDIRECT("'"&amp;VLOOKUP($C864,ModMap!$A$2:$B$21,2,FALSE)&amp;"'!AI:AI"),MATCH($K864,INDIRECT("'"&amp;VLOOKUP($C864,ModMap!$A$2:$B$21,2,FALSE)&amp;"'!$K:$K"),0)),"")</f>
        <v>Unassigned</v>
      </c>
      <c r="AJ864" s="45" t="s">
        <v>36</v>
      </c>
      <c r="AK864" s="54" t="str">
        <f t="array" ref="AK864">IFERROR(INDEX(INDIRECT("'"&amp;VLOOKUP($C864,ModMap!$A$2:$B$21,2,FALSE)&amp;"'!AK:AK"),MATCH($K864,INDIRECT("'"&amp;VLOOKUP($C864,ModMap!$A$2:$B$21,2,FALSE)&amp;"'!$K:$K"),0)),"")</f>
        <v>N/A</v>
      </c>
      <c r="AL864" s="54" t="str">
        <f t="array" ref="AL864">IFERROR(INDEX(INDIRECT("'"&amp;VLOOKUP($C864,ModMap!$A$2:$B$21,2,FALSE)&amp;"'!AL:AL"),MATCH($K864,INDIRECT("'"&amp;VLOOKUP($C864,ModMap!$A$2:$B$21,2,FALSE)&amp;"'!$K:$K"),0)),"")</f>
        <v/>
      </c>
      <c r="AM864" s="54">
        <f t="shared" si="1"/>
        <v>2</v>
      </c>
      <c r="AN864" s="54" t="str">
        <f t="shared" si="2"/>
        <v>Not Started</v>
      </c>
      <c r="AO864" s="55" t="str">
        <f t="array" ref="AO864">IFERROR(INDEX(INDIRECT("'"&amp;VLOOKUP($C864,ModMap!$A$2:$B$21,2,FALSE)&amp;"'!AO:AO"),MATCH($K864,INDIRECT("'"&amp;VLOOKUP($C864,ModMap!$A$2:$B$21,2,FALSE)&amp;"'!$K:$K"),0)),"")</f>
        <v/>
      </c>
      <c r="AP864" s="53" t="str">
        <f t="array" ref="AP864">IFERROR(HYPERLINK("#'"&amp;VLOOKUP($C864,ModMap!$A$2:$B$21,2,FALSE)&amp;"'!V"&amp;MATCH($K864,INDIRECT("'"&amp;VLOOKUP($C864,ModMap!$A$2:$B$21,2,FALSE)&amp;"'!$K:$K"),0),"Edit on module sheet"),"")</f>
        <v>Edit on module sheet</v>
      </c>
    </row>
    <row r="865" ht="42.0" customHeight="1">
      <c r="A865" s="34">
        <v>863.0</v>
      </c>
      <c r="B865" s="34">
        <v>863.0</v>
      </c>
      <c r="C865" s="34" t="s">
        <v>133</v>
      </c>
      <c r="D865" s="35" t="s">
        <v>134</v>
      </c>
      <c r="E865" s="67" t="s">
        <v>62</v>
      </c>
      <c r="F865" s="85" t="s">
        <v>1900</v>
      </c>
      <c r="G865" s="35" t="s">
        <v>1901</v>
      </c>
      <c r="H865" s="34" t="s">
        <v>2853</v>
      </c>
      <c r="I865" s="34" t="s">
        <v>2854</v>
      </c>
      <c r="J865" s="35" t="s">
        <v>2855</v>
      </c>
      <c r="K865" s="34" t="s">
        <v>2863</v>
      </c>
      <c r="L865" s="35" t="s">
        <v>2864</v>
      </c>
      <c r="M865" s="62" t="s">
        <v>200</v>
      </c>
      <c r="N865" s="34" t="s">
        <v>1907</v>
      </c>
      <c r="O865" s="34" t="s">
        <v>2858</v>
      </c>
      <c r="P865" s="35" t="s">
        <v>2859</v>
      </c>
      <c r="Q865" s="35" t="s">
        <v>2860</v>
      </c>
      <c r="R865" s="34" t="s">
        <v>1910</v>
      </c>
      <c r="S865" s="34" t="s">
        <v>1920</v>
      </c>
      <c r="T865" s="34" t="str">
        <f t="array" ref="T865">IFERROR(INDEX(INDIRECT("'"&amp;VLOOKUP($C865,ModMap!$A$2:$B$21,2,FALSE)&amp;"'!T:T"),MATCH($K865,INDIRECT("'"&amp;VLOOKUP($C865,ModMap!$A$2:$B$21,2,FALSE)&amp;"'!$K:$K"),0)),"")</f>
        <v>Unassigned</v>
      </c>
      <c r="U865" s="58" t="s">
        <v>33</v>
      </c>
      <c r="V865" s="34" t="str">
        <f t="array" ref="V865">IFERROR(INDEX(INDIRECT("'"&amp;VLOOKUP($C865,ModMap!$A$2:$B$21,2,FALSE)&amp;"'!V:V"),MATCH($K865,INDIRECT("'"&amp;VLOOKUP($C865,ModMap!$A$2:$B$21,2,FALSE)&amp;"'!$K:$K"),0)),"")</f>
        <v>Not Started</v>
      </c>
      <c r="W865" s="34" t="str">
        <f t="array" ref="W865">IFERROR(INDEX(INDIRECT("'"&amp;VLOOKUP($C865,ModMap!$A$2:$B$21,2,FALSE)&amp;"'!W:W"),MATCH($K865,INDIRECT("'"&amp;VLOOKUP($C865,ModMap!$A$2:$B$21,2,FALSE)&amp;"'!$K:$K"),0)),"")</f>
        <v>Unassigned</v>
      </c>
      <c r="X865" s="45" t="s">
        <v>36</v>
      </c>
      <c r="Y865" s="34" t="str">
        <f t="array" ref="Y865">IFERROR(INDEX(INDIRECT("'"&amp;VLOOKUP($C865,ModMap!$A$2:$B$21,2,FALSE)&amp;"'!Y:Y"),MATCH($K865,INDIRECT("'"&amp;VLOOKUP($C865,ModMap!$A$2:$B$21,2,FALSE)&amp;"'!$K:$K"),0)),"")</f>
        <v>N/A</v>
      </c>
      <c r="Z865" s="34" t="str">
        <f t="array" ref="Z865">IFERROR(INDEX(INDIRECT("'"&amp;VLOOKUP($C865,ModMap!$A$2:$B$21,2,FALSE)&amp;"'!Z:Z"),MATCH($K865,INDIRECT("'"&amp;VLOOKUP($C865,ModMap!$A$2:$B$21,2,FALSE)&amp;"'!$K:$K"),0)),"")</f>
        <v/>
      </c>
      <c r="AA865" s="45" t="s">
        <v>36</v>
      </c>
      <c r="AB865" s="34" t="str">
        <f t="array" ref="AB865">IFERROR(INDEX(INDIRECT("'"&amp;VLOOKUP($C865,ModMap!$A$2:$B$21,2,FALSE)&amp;"'!AB:AB"),MATCH($K865,INDIRECT("'"&amp;VLOOKUP($C865,ModMap!$A$2:$B$21,2,FALSE)&amp;"'!$K:$K"),0)),"")</f>
        <v>N/A</v>
      </c>
      <c r="AC865" s="34" t="str">
        <f t="array" ref="AC865">IFERROR(INDEX(INDIRECT("'"&amp;VLOOKUP($C865,ModMap!$A$2:$B$21,2,FALSE)&amp;"'!AC:AC"),MATCH($K865,INDIRECT("'"&amp;VLOOKUP($C865,ModMap!$A$2:$B$21,2,FALSE)&amp;"'!$K:$K"),0)),"")</f>
        <v/>
      </c>
      <c r="AD865" s="58" t="s">
        <v>33</v>
      </c>
      <c r="AE865" s="34" t="str">
        <f t="array" ref="AE865">IFERROR(INDEX(INDIRECT("'"&amp;VLOOKUP($C865,ModMap!$A$2:$B$21,2,FALSE)&amp;"'!AE:AE"),MATCH($K865,INDIRECT("'"&amp;VLOOKUP($C865,ModMap!$A$2:$B$21,2,FALSE)&amp;"'!$K:$K"),0)),"")</f>
        <v>Not Started</v>
      </c>
      <c r="AF865" s="34" t="str">
        <f t="array" ref="AF865">IFERROR(INDEX(INDIRECT("'"&amp;VLOOKUP($C865,ModMap!$A$2:$B$21,2,FALSE)&amp;"'!AF:AF"),MATCH($K865,INDIRECT("'"&amp;VLOOKUP($C865,ModMap!$A$2:$B$21,2,FALSE)&amp;"'!$K:$K"),0)),"")</f>
        <v>Unassigned</v>
      </c>
      <c r="AG865" s="58" t="s">
        <v>33</v>
      </c>
      <c r="AH865" s="34" t="str">
        <f t="array" ref="AH865">IFERROR(INDEX(INDIRECT("'"&amp;VLOOKUP($C865,ModMap!$A$2:$B$21,2,FALSE)&amp;"'!AH:AH"),MATCH($K865,INDIRECT("'"&amp;VLOOKUP($C865,ModMap!$A$2:$B$21,2,FALSE)&amp;"'!$K:$K"),0)),"")</f>
        <v>Not Started</v>
      </c>
      <c r="AI865" s="34" t="str">
        <f t="array" ref="AI865">IFERROR(INDEX(INDIRECT("'"&amp;VLOOKUP($C865,ModMap!$A$2:$B$21,2,FALSE)&amp;"'!AI:AI"),MATCH($K865,INDIRECT("'"&amp;VLOOKUP($C865,ModMap!$A$2:$B$21,2,FALSE)&amp;"'!$K:$K"),0)),"")</f>
        <v>Unassigned</v>
      </c>
      <c r="AJ865" s="45" t="s">
        <v>36</v>
      </c>
      <c r="AK865" s="34" t="str">
        <f t="array" ref="AK865">IFERROR(INDEX(INDIRECT("'"&amp;VLOOKUP($C865,ModMap!$A$2:$B$21,2,FALSE)&amp;"'!AK:AK"),MATCH($K865,INDIRECT("'"&amp;VLOOKUP($C865,ModMap!$A$2:$B$21,2,FALSE)&amp;"'!$K:$K"),0)),"")</f>
        <v>N/A</v>
      </c>
      <c r="AL865" s="34" t="str">
        <f t="array" ref="AL865">IFERROR(INDEX(INDIRECT("'"&amp;VLOOKUP($C865,ModMap!$A$2:$B$21,2,FALSE)&amp;"'!AL:AL"),MATCH($K865,INDIRECT("'"&amp;VLOOKUP($C865,ModMap!$A$2:$B$21,2,FALSE)&amp;"'!$K:$K"),0)),"")</f>
        <v/>
      </c>
      <c r="AM865" s="34">
        <f t="shared" si="1"/>
        <v>3</v>
      </c>
      <c r="AN865" s="34" t="str">
        <f t="shared" si="2"/>
        <v>Not Started</v>
      </c>
      <c r="AO865" s="35" t="str">
        <f t="array" ref="AO865">IFERROR(INDEX(INDIRECT("'"&amp;VLOOKUP($C865,ModMap!$A$2:$B$21,2,FALSE)&amp;"'!AO:AO"),MATCH($K865,INDIRECT("'"&amp;VLOOKUP($C865,ModMap!$A$2:$B$21,2,FALSE)&amp;"'!$K:$K"),0)),"")</f>
        <v/>
      </c>
      <c r="AP865" s="53" t="str">
        <f t="array" ref="AP865">IFERROR(HYPERLINK("#'"&amp;VLOOKUP($C865,ModMap!$A$2:$B$21,2,FALSE)&amp;"'!V"&amp;MATCH($K865,INDIRECT("'"&amp;VLOOKUP($C865,ModMap!$A$2:$B$21,2,FALSE)&amp;"'!$K:$K"),0),"Edit on module sheet"),"")</f>
        <v>Edit on module sheet</v>
      </c>
    </row>
    <row r="866" ht="42.0" customHeight="1">
      <c r="A866" s="54">
        <v>864.0</v>
      </c>
      <c r="B866" s="54">
        <v>864.0</v>
      </c>
      <c r="C866" s="54" t="s">
        <v>133</v>
      </c>
      <c r="D866" s="55" t="s">
        <v>134</v>
      </c>
      <c r="E866" s="67" t="s">
        <v>62</v>
      </c>
      <c r="F866" s="85" t="s">
        <v>1900</v>
      </c>
      <c r="G866" s="55" t="s">
        <v>1901</v>
      </c>
      <c r="H866" s="54" t="s">
        <v>2853</v>
      </c>
      <c r="I866" s="54" t="s">
        <v>2854</v>
      </c>
      <c r="J866" s="55" t="s">
        <v>2855</v>
      </c>
      <c r="K866" s="54" t="s">
        <v>2869</v>
      </c>
      <c r="L866" s="55" t="s">
        <v>1925</v>
      </c>
      <c r="M866" s="62" t="s">
        <v>200</v>
      </c>
      <c r="N866" s="54" t="s">
        <v>1907</v>
      </c>
      <c r="O866" s="54" t="s">
        <v>2858</v>
      </c>
      <c r="P866" s="55" t="s">
        <v>2859</v>
      </c>
      <c r="Q866" s="55" t="s">
        <v>2860</v>
      </c>
      <c r="R866" s="54" t="s">
        <v>1910</v>
      </c>
      <c r="S866" s="54" t="s">
        <v>1928</v>
      </c>
      <c r="T866" s="54" t="str">
        <f t="array" ref="T866">IFERROR(INDEX(INDIRECT("'"&amp;VLOOKUP($C866,ModMap!$A$2:$B$21,2,FALSE)&amp;"'!T:T"),MATCH($K866,INDIRECT("'"&amp;VLOOKUP($C866,ModMap!$A$2:$B$21,2,FALSE)&amp;"'!$K:$K"),0)),"")</f>
        <v>Unassigned</v>
      </c>
      <c r="U866" s="58" t="s">
        <v>33</v>
      </c>
      <c r="V866" s="54" t="str">
        <f t="array" ref="V866">IFERROR(INDEX(INDIRECT("'"&amp;VLOOKUP($C866,ModMap!$A$2:$B$21,2,FALSE)&amp;"'!V:V"),MATCH($K866,INDIRECT("'"&amp;VLOOKUP($C866,ModMap!$A$2:$B$21,2,FALSE)&amp;"'!$K:$K"),0)),"")</f>
        <v>Not Started</v>
      </c>
      <c r="W866" s="54" t="str">
        <f t="array" ref="W866">IFERROR(INDEX(INDIRECT("'"&amp;VLOOKUP($C866,ModMap!$A$2:$B$21,2,FALSE)&amp;"'!W:W"),MATCH($K866,INDIRECT("'"&amp;VLOOKUP($C866,ModMap!$A$2:$B$21,2,FALSE)&amp;"'!$K:$K"),0)),"")</f>
        <v>Unassigned</v>
      </c>
      <c r="X866" s="45" t="s">
        <v>36</v>
      </c>
      <c r="Y866" s="54" t="str">
        <f t="array" ref="Y866">IFERROR(INDEX(INDIRECT("'"&amp;VLOOKUP($C866,ModMap!$A$2:$B$21,2,FALSE)&amp;"'!Y:Y"),MATCH($K866,INDIRECT("'"&amp;VLOOKUP($C866,ModMap!$A$2:$B$21,2,FALSE)&amp;"'!$K:$K"),0)),"")</f>
        <v>N/A</v>
      </c>
      <c r="Z866" s="54" t="str">
        <f t="array" ref="Z866">IFERROR(INDEX(INDIRECT("'"&amp;VLOOKUP($C866,ModMap!$A$2:$B$21,2,FALSE)&amp;"'!Z:Z"),MATCH($K866,INDIRECT("'"&amp;VLOOKUP($C866,ModMap!$A$2:$B$21,2,FALSE)&amp;"'!$K:$K"),0)),"")</f>
        <v/>
      </c>
      <c r="AA866" s="45" t="s">
        <v>36</v>
      </c>
      <c r="AB866" s="54" t="str">
        <f t="array" ref="AB866">IFERROR(INDEX(INDIRECT("'"&amp;VLOOKUP($C866,ModMap!$A$2:$B$21,2,FALSE)&amp;"'!AB:AB"),MATCH($K866,INDIRECT("'"&amp;VLOOKUP($C866,ModMap!$A$2:$B$21,2,FALSE)&amp;"'!$K:$K"),0)),"")</f>
        <v>N/A</v>
      </c>
      <c r="AC866" s="54" t="str">
        <f t="array" ref="AC866">IFERROR(INDEX(INDIRECT("'"&amp;VLOOKUP($C866,ModMap!$A$2:$B$21,2,FALSE)&amp;"'!AC:AC"),MATCH($K866,INDIRECT("'"&amp;VLOOKUP($C866,ModMap!$A$2:$B$21,2,FALSE)&amp;"'!$K:$K"),0)),"")</f>
        <v/>
      </c>
      <c r="AD866" s="45" t="s">
        <v>36</v>
      </c>
      <c r="AE866" s="54" t="str">
        <f t="array" ref="AE866">IFERROR(INDEX(INDIRECT("'"&amp;VLOOKUP($C866,ModMap!$A$2:$B$21,2,FALSE)&amp;"'!AE:AE"),MATCH($K866,INDIRECT("'"&amp;VLOOKUP($C866,ModMap!$A$2:$B$21,2,FALSE)&amp;"'!$K:$K"),0)),"")</f>
        <v>N/A</v>
      </c>
      <c r="AF866" s="54" t="str">
        <f t="array" ref="AF866">IFERROR(INDEX(INDIRECT("'"&amp;VLOOKUP($C866,ModMap!$A$2:$B$21,2,FALSE)&amp;"'!AF:AF"),MATCH($K866,INDIRECT("'"&amp;VLOOKUP($C866,ModMap!$A$2:$B$21,2,FALSE)&amp;"'!$K:$K"),0)),"")</f>
        <v/>
      </c>
      <c r="AG866" s="58" t="s">
        <v>33</v>
      </c>
      <c r="AH866" s="54" t="str">
        <f t="array" ref="AH866">IFERROR(INDEX(INDIRECT("'"&amp;VLOOKUP($C866,ModMap!$A$2:$B$21,2,FALSE)&amp;"'!AH:AH"),MATCH($K866,INDIRECT("'"&amp;VLOOKUP($C866,ModMap!$A$2:$B$21,2,FALSE)&amp;"'!$K:$K"),0)),"")</f>
        <v>Not Started</v>
      </c>
      <c r="AI866" s="54" t="str">
        <f t="array" ref="AI866">IFERROR(INDEX(INDIRECT("'"&amp;VLOOKUP($C866,ModMap!$A$2:$B$21,2,FALSE)&amp;"'!AI:AI"),MATCH($K866,INDIRECT("'"&amp;VLOOKUP($C866,ModMap!$A$2:$B$21,2,FALSE)&amp;"'!$K:$K"),0)),"")</f>
        <v>Unassigned</v>
      </c>
      <c r="AJ866" s="45" t="s">
        <v>36</v>
      </c>
      <c r="AK866" s="54" t="str">
        <f t="array" ref="AK866">IFERROR(INDEX(INDIRECT("'"&amp;VLOOKUP($C866,ModMap!$A$2:$B$21,2,FALSE)&amp;"'!AK:AK"),MATCH($K866,INDIRECT("'"&amp;VLOOKUP($C866,ModMap!$A$2:$B$21,2,FALSE)&amp;"'!$K:$K"),0)),"")</f>
        <v>N/A</v>
      </c>
      <c r="AL866" s="54" t="str">
        <f t="array" ref="AL866">IFERROR(INDEX(INDIRECT("'"&amp;VLOOKUP($C866,ModMap!$A$2:$B$21,2,FALSE)&amp;"'!AL:AL"),MATCH($K866,INDIRECT("'"&amp;VLOOKUP($C866,ModMap!$A$2:$B$21,2,FALSE)&amp;"'!$K:$K"),0)),"")</f>
        <v/>
      </c>
      <c r="AM866" s="54">
        <f t="shared" si="1"/>
        <v>2</v>
      </c>
      <c r="AN866" s="54" t="str">
        <f t="shared" si="2"/>
        <v>Not Started</v>
      </c>
      <c r="AO866" s="55" t="str">
        <f t="array" ref="AO866">IFERROR(INDEX(INDIRECT("'"&amp;VLOOKUP($C866,ModMap!$A$2:$B$21,2,FALSE)&amp;"'!AO:AO"),MATCH($K866,INDIRECT("'"&amp;VLOOKUP($C866,ModMap!$A$2:$B$21,2,FALSE)&amp;"'!$K:$K"),0)),"")</f>
        <v/>
      </c>
      <c r="AP866" s="53" t="str">
        <f t="array" ref="AP866">IFERROR(HYPERLINK("#'"&amp;VLOOKUP($C866,ModMap!$A$2:$B$21,2,FALSE)&amp;"'!V"&amp;MATCH($K866,INDIRECT("'"&amp;VLOOKUP($C866,ModMap!$A$2:$B$21,2,FALSE)&amp;"'!$K:$K"),0),"Edit on module sheet"),"")</f>
        <v>Edit on module sheet</v>
      </c>
    </row>
    <row r="867" ht="42.0" customHeight="1">
      <c r="A867" s="34">
        <v>865.0</v>
      </c>
      <c r="B867" s="34">
        <v>865.0</v>
      </c>
      <c r="C867" s="34" t="s">
        <v>133</v>
      </c>
      <c r="D867" s="35" t="s">
        <v>134</v>
      </c>
      <c r="E867" s="64" t="s">
        <v>69</v>
      </c>
      <c r="F867" s="85" t="s">
        <v>1900</v>
      </c>
      <c r="G867" s="35" t="s">
        <v>1901</v>
      </c>
      <c r="H867" s="34" t="s">
        <v>2853</v>
      </c>
      <c r="I867" s="34" t="s">
        <v>2854</v>
      </c>
      <c r="J867" s="35" t="s">
        <v>2855</v>
      </c>
      <c r="K867" s="34" t="s">
        <v>4016</v>
      </c>
      <c r="L867" s="35" t="s">
        <v>4017</v>
      </c>
      <c r="M867" s="58" t="s">
        <v>434</v>
      </c>
      <c r="N867" s="34" t="s">
        <v>1907</v>
      </c>
      <c r="O867" s="34" t="s">
        <v>2858</v>
      </c>
      <c r="P867" s="35" t="s">
        <v>2859</v>
      </c>
      <c r="Q867" s="35" t="s">
        <v>2860</v>
      </c>
      <c r="R867" s="34" t="s">
        <v>1910</v>
      </c>
      <c r="S867" s="34" t="s">
        <v>69</v>
      </c>
      <c r="T867" s="34" t="str">
        <f t="array" ref="T867">IFERROR(INDEX(INDIRECT("'"&amp;VLOOKUP($C867,ModMap!$A$2:$B$21,2,FALSE)&amp;"'!T:T"),MATCH($K867,INDIRECT("'"&amp;VLOOKUP($C867,ModMap!$A$2:$B$21,2,FALSE)&amp;"'!$K:$K"),0)),"")</f>
        <v>Unassigned</v>
      </c>
      <c r="U867" s="58" t="s">
        <v>33</v>
      </c>
      <c r="V867" s="34" t="str">
        <f t="array" ref="V867">IFERROR(INDEX(INDIRECT("'"&amp;VLOOKUP($C867,ModMap!$A$2:$B$21,2,FALSE)&amp;"'!V:V"),MATCH($K867,INDIRECT("'"&amp;VLOOKUP($C867,ModMap!$A$2:$B$21,2,FALSE)&amp;"'!$K:$K"),0)),"")</f>
        <v>Not Started</v>
      </c>
      <c r="W867" s="34" t="str">
        <f t="array" ref="W867">IFERROR(INDEX(INDIRECT("'"&amp;VLOOKUP($C867,ModMap!$A$2:$B$21,2,FALSE)&amp;"'!W:W"),MATCH($K867,INDIRECT("'"&amp;VLOOKUP($C867,ModMap!$A$2:$B$21,2,FALSE)&amp;"'!$K:$K"),0)),"")</f>
        <v>Unassigned</v>
      </c>
      <c r="X867" s="45" t="s">
        <v>36</v>
      </c>
      <c r="Y867" s="34" t="str">
        <f t="array" ref="Y867">IFERROR(INDEX(INDIRECT("'"&amp;VLOOKUP($C867,ModMap!$A$2:$B$21,2,FALSE)&amp;"'!Y:Y"),MATCH($K867,INDIRECT("'"&amp;VLOOKUP($C867,ModMap!$A$2:$B$21,2,FALSE)&amp;"'!$K:$K"),0)),"")</f>
        <v>N/A</v>
      </c>
      <c r="Z867" s="34" t="str">
        <f t="array" ref="Z867">IFERROR(INDEX(INDIRECT("'"&amp;VLOOKUP($C867,ModMap!$A$2:$B$21,2,FALSE)&amp;"'!Z:Z"),MATCH($K867,INDIRECT("'"&amp;VLOOKUP($C867,ModMap!$A$2:$B$21,2,FALSE)&amp;"'!$K:$K"),0)),"")</f>
        <v/>
      </c>
      <c r="AA867" s="45" t="s">
        <v>36</v>
      </c>
      <c r="AB867" s="34" t="str">
        <f t="array" ref="AB867">IFERROR(INDEX(INDIRECT("'"&amp;VLOOKUP($C867,ModMap!$A$2:$B$21,2,FALSE)&amp;"'!AB:AB"),MATCH($K867,INDIRECT("'"&amp;VLOOKUP($C867,ModMap!$A$2:$B$21,2,FALSE)&amp;"'!$K:$K"),0)),"")</f>
        <v>N/A</v>
      </c>
      <c r="AC867" s="34" t="str">
        <f t="array" ref="AC867">IFERROR(INDEX(INDIRECT("'"&amp;VLOOKUP($C867,ModMap!$A$2:$B$21,2,FALSE)&amp;"'!AC:AC"),MATCH($K867,INDIRECT("'"&amp;VLOOKUP($C867,ModMap!$A$2:$B$21,2,FALSE)&amp;"'!$K:$K"),0)),"")</f>
        <v/>
      </c>
      <c r="AD867" s="58" t="s">
        <v>33</v>
      </c>
      <c r="AE867" s="34" t="str">
        <f t="array" ref="AE867">IFERROR(INDEX(INDIRECT("'"&amp;VLOOKUP($C867,ModMap!$A$2:$B$21,2,FALSE)&amp;"'!AE:AE"),MATCH($K867,INDIRECT("'"&amp;VLOOKUP($C867,ModMap!$A$2:$B$21,2,FALSE)&amp;"'!$K:$K"),0)),"")</f>
        <v>Not Started</v>
      </c>
      <c r="AF867" s="34" t="str">
        <f t="array" ref="AF867">IFERROR(INDEX(INDIRECT("'"&amp;VLOOKUP($C867,ModMap!$A$2:$B$21,2,FALSE)&amp;"'!AF:AF"),MATCH($K867,INDIRECT("'"&amp;VLOOKUP($C867,ModMap!$A$2:$B$21,2,FALSE)&amp;"'!$K:$K"),0)),"")</f>
        <v>Unassigned</v>
      </c>
      <c r="AG867" s="58" t="s">
        <v>33</v>
      </c>
      <c r="AH867" s="34" t="str">
        <f t="array" ref="AH867">IFERROR(INDEX(INDIRECT("'"&amp;VLOOKUP($C867,ModMap!$A$2:$B$21,2,FALSE)&amp;"'!AH:AH"),MATCH($K867,INDIRECT("'"&amp;VLOOKUP($C867,ModMap!$A$2:$B$21,2,FALSE)&amp;"'!$K:$K"),0)),"")</f>
        <v>Not Started</v>
      </c>
      <c r="AI867" s="34" t="str">
        <f t="array" ref="AI867">IFERROR(INDEX(INDIRECT("'"&amp;VLOOKUP($C867,ModMap!$A$2:$B$21,2,FALSE)&amp;"'!AI:AI"),MATCH($K867,INDIRECT("'"&amp;VLOOKUP($C867,ModMap!$A$2:$B$21,2,FALSE)&amp;"'!$K:$K"),0)),"")</f>
        <v>Unassigned</v>
      </c>
      <c r="AJ867" s="45" t="s">
        <v>36</v>
      </c>
      <c r="AK867" s="34" t="str">
        <f t="array" ref="AK867">IFERROR(INDEX(INDIRECT("'"&amp;VLOOKUP($C867,ModMap!$A$2:$B$21,2,FALSE)&amp;"'!AK:AK"),MATCH($K867,INDIRECT("'"&amp;VLOOKUP($C867,ModMap!$A$2:$B$21,2,FALSE)&amp;"'!$K:$K"),0)),"")</f>
        <v>N/A</v>
      </c>
      <c r="AL867" s="34" t="str">
        <f t="array" ref="AL867">IFERROR(INDEX(INDIRECT("'"&amp;VLOOKUP($C867,ModMap!$A$2:$B$21,2,FALSE)&amp;"'!AL:AL"),MATCH($K867,INDIRECT("'"&amp;VLOOKUP($C867,ModMap!$A$2:$B$21,2,FALSE)&amp;"'!$K:$K"),0)),"")</f>
        <v/>
      </c>
      <c r="AM867" s="34">
        <f t="shared" si="1"/>
        <v>3</v>
      </c>
      <c r="AN867" s="34" t="str">
        <f t="shared" si="2"/>
        <v>Not Started</v>
      </c>
      <c r="AO867" s="35" t="str">
        <f t="array" ref="AO867">IFERROR(INDEX(INDIRECT("'"&amp;VLOOKUP($C867,ModMap!$A$2:$B$21,2,FALSE)&amp;"'!AO:AO"),MATCH($K867,INDIRECT("'"&amp;VLOOKUP($C867,ModMap!$A$2:$B$21,2,FALSE)&amp;"'!$K:$K"),0)),"")</f>
        <v/>
      </c>
      <c r="AP867" s="53" t="str">
        <f t="array" ref="AP867">IFERROR(HYPERLINK("#'"&amp;VLOOKUP($C867,ModMap!$A$2:$B$21,2,FALSE)&amp;"'!V"&amp;MATCH($K867,INDIRECT("'"&amp;VLOOKUP($C867,ModMap!$A$2:$B$21,2,FALSE)&amp;"'!$K:$K"),0),"Edit on module sheet"),"")</f>
        <v>Edit on module sheet</v>
      </c>
    </row>
    <row r="868" ht="42.0" customHeight="1">
      <c r="A868" s="54">
        <v>866.0</v>
      </c>
      <c r="B868" s="54">
        <v>866.0</v>
      </c>
      <c r="C868" s="54" t="s">
        <v>133</v>
      </c>
      <c r="D868" s="55" t="s">
        <v>134</v>
      </c>
      <c r="E868" s="67" t="s">
        <v>62</v>
      </c>
      <c r="F868" s="85" t="s">
        <v>1900</v>
      </c>
      <c r="G868" s="55" t="s">
        <v>1901</v>
      </c>
      <c r="H868" s="54" t="s">
        <v>2874</v>
      </c>
      <c r="I868" s="54" t="s">
        <v>2875</v>
      </c>
      <c r="J868" s="55" t="s">
        <v>2876</v>
      </c>
      <c r="K868" s="54" t="s">
        <v>2877</v>
      </c>
      <c r="L868" s="55" t="s">
        <v>2878</v>
      </c>
      <c r="M868" s="62" t="s">
        <v>200</v>
      </c>
      <c r="N868" s="54" t="s">
        <v>1907</v>
      </c>
      <c r="O868" s="54" t="s">
        <v>2858</v>
      </c>
      <c r="P868" s="55" t="s">
        <v>2879</v>
      </c>
      <c r="Q868" s="55" t="s">
        <v>2880</v>
      </c>
      <c r="R868" s="54" t="s">
        <v>1910</v>
      </c>
      <c r="S868" s="54" t="s">
        <v>1911</v>
      </c>
      <c r="T868" s="54" t="str">
        <f t="array" ref="T868">IFERROR(INDEX(INDIRECT("'"&amp;VLOOKUP($C868,ModMap!$A$2:$B$21,2,FALSE)&amp;"'!T:T"),MATCH($K868,INDIRECT("'"&amp;VLOOKUP($C868,ModMap!$A$2:$B$21,2,FALSE)&amp;"'!$K:$K"),0)),"")</f>
        <v>Unassigned</v>
      </c>
      <c r="U868" s="58" t="s">
        <v>33</v>
      </c>
      <c r="V868" s="54" t="str">
        <f t="array" ref="V868">IFERROR(INDEX(INDIRECT("'"&amp;VLOOKUP($C868,ModMap!$A$2:$B$21,2,FALSE)&amp;"'!V:V"),MATCH($K868,INDIRECT("'"&amp;VLOOKUP($C868,ModMap!$A$2:$B$21,2,FALSE)&amp;"'!$K:$K"),0)),"")</f>
        <v>Not Started</v>
      </c>
      <c r="W868" s="54" t="str">
        <f t="array" ref="W868">IFERROR(INDEX(INDIRECT("'"&amp;VLOOKUP($C868,ModMap!$A$2:$B$21,2,FALSE)&amp;"'!W:W"),MATCH($K868,INDIRECT("'"&amp;VLOOKUP($C868,ModMap!$A$2:$B$21,2,FALSE)&amp;"'!$K:$K"),0)),"")</f>
        <v>Unassigned</v>
      </c>
      <c r="X868" s="45" t="s">
        <v>36</v>
      </c>
      <c r="Y868" s="54" t="str">
        <f t="array" ref="Y868">IFERROR(INDEX(INDIRECT("'"&amp;VLOOKUP($C868,ModMap!$A$2:$B$21,2,FALSE)&amp;"'!Y:Y"),MATCH($K868,INDIRECT("'"&amp;VLOOKUP($C868,ModMap!$A$2:$B$21,2,FALSE)&amp;"'!$K:$K"),0)),"")</f>
        <v>N/A</v>
      </c>
      <c r="Z868" s="54" t="str">
        <f t="array" ref="Z868">IFERROR(INDEX(INDIRECT("'"&amp;VLOOKUP($C868,ModMap!$A$2:$B$21,2,FALSE)&amp;"'!Z:Z"),MATCH($K868,INDIRECT("'"&amp;VLOOKUP($C868,ModMap!$A$2:$B$21,2,FALSE)&amp;"'!$K:$K"),0)),"")</f>
        <v/>
      </c>
      <c r="AA868" s="45" t="s">
        <v>36</v>
      </c>
      <c r="AB868" s="54" t="str">
        <f t="array" ref="AB868">IFERROR(INDEX(INDIRECT("'"&amp;VLOOKUP($C868,ModMap!$A$2:$B$21,2,FALSE)&amp;"'!AB:AB"),MATCH($K868,INDIRECT("'"&amp;VLOOKUP($C868,ModMap!$A$2:$B$21,2,FALSE)&amp;"'!$K:$K"),0)),"")</f>
        <v>N/A</v>
      </c>
      <c r="AC868" s="54" t="str">
        <f t="array" ref="AC868">IFERROR(INDEX(INDIRECT("'"&amp;VLOOKUP($C868,ModMap!$A$2:$B$21,2,FALSE)&amp;"'!AC:AC"),MATCH($K868,INDIRECT("'"&amp;VLOOKUP($C868,ModMap!$A$2:$B$21,2,FALSE)&amp;"'!$K:$K"),0)),"")</f>
        <v/>
      </c>
      <c r="AD868" s="45" t="s">
        <v>36</v>
      </c>
      <c r="AE868" s="54" t="str">
        <f t="array" ref="AE868">IFERROR(INDEX(INDIRECT("'"&amp;VLOOKUP($C868,ModMap!$A$2:$B$21,2,FALSE)&amp;"'!AE:AE"),MATCH($K868,INDIRECT("'"&amp;VLOOKUP($C868,ModMap!$A$2:$B$21,2,FALSE)&amp;"'!$K:$K"),0)),"")</f>
        <v>N/A</v>
      </c>
      <c r="AF868" s="54" t="str">
        <f t="array" ref="AF868">IFERROR(INDEX(INDIRECT("'"&amp;VLOOKUP($C868,ModMap!$A$2:$B$21,2,FALSE)&amp;"'!AF:AF"),MATCH($K868,INDIRECT("'"&amp;VLOOKUP($C868,ModMap!$A$2:$B$21,2,FALSE)&amp;"'!$K:$K"),0)),"")</f>
        <v/>
      </c>
      <c r="AG868" s="58" t="s">
        <v>33</v>
      </c>
      <c r="AH868" s="54" t="str">
        <f t="array" ref="AH868">IFERROR(INDEX(INDIRECT("'"&amp;VLOOKUP($C868,ModMap!$A$2:$B$21,2,FALSE)&amp;"'!AH:AH"),MATCH($K868,INDIRECT("'"&amp;VLOOKUP($C868,ModMap!$A$2:$B$21,2,FALSE)&amp;"'!$K:$K"),0)),"")</f>
        <v>Not Started</v>
      </c>
      <c r="AI868" s="54" t="str">
        <f t="array" ref="AI868">IFERROR(INDEX(INDIRECT("'"&amp;VLOOKUP($C868,ModMap!$A$2:$B$21,2,FALSE)&amp;"'!AI:AI"),MATCH($K868,INDIRECT("'"&amp;VLOOKUP($C868,ModMap!$A$2:$B$21,2,FALSE)&amp;"'!$K:$K"),0)),"")</f>
        <v>Unassigned</v>
      </c>
      <c r="AJ868" s="45" t="s">
        <v>36</v>
      </c>
      <c r="AK868" s="54" t="str">
        <f t="array" ref="AK868">IFERROR(INDEX(INDIRECT("'"&amp;VLOOKUP($C868,ModMap!$A$2:$B$21,2,FALSE)&amp;"'!AK:AK"),MATCH($K868,INDIRECT("'"&amp;VLOOKUP($C868,ModMap!$A$2:$B$21,2,FALSE)&amp;"'!$K:$K"),0)),"")</f>
        <v>N/A</v>
      </c>
      <c r="AL868" s="54" t="str">
        <f t="array" ref="AL868">IFERROR(INDEX(INDIRECT("'"&amp;VLOOKUP($C868,ModMap!$A$2:$B$21,2,FALSE)&amp;"'!AL:AL"),MATCH($K868,INDIRECT("'"&amp;VLOOKUP($C868,ModMap!$A$2:$B$21,2,FALSE)&amp;"'!$K:$K"),0)),"")</f>
        <v/>
      </c>
      <c r="AM868" s="54">
        <f t="shared" si="1"/>
        <v>2</v>
      </c>
      <c r="AN868" s="54" t="str">
        <f t="shared" si="2"/>
        <v>Not Started</v>
      </c>
      <c r="AO868" s="55" t="str">
        <f t="array" ref="AO868">IFERROR(INDEX(INDIRECT("'"&amp;VLOOKUP($C868,ModMap!$A$2:$B$21,2,FALSE)&amp;"'!AO:AO"),MATCH($K868,INDIRECT("'"&amp;VLOOKUP($C868,ModMap!$A$2:$B$21,2,FALSE)&amp;"'!$K:$K"),0)),"")</f>
        <v/>
      </c>
      <c r="AP868" s="53" t="str">
        <f t="array" ref="AP868">IFERROR(HYPERLINK("#'"&amp;VLOOKUP($C868,ModMap!$A$2:$B$21,2,FALSE)&amp;"'!V"&amp;MATCH($K868,INDIRECT("'"&amp;VLOOKUP($C868,ModMap!$A$2:$B$21,2,FALSE)&amp;"'!$K:$K"),0),"Edit on module sheet"),"")</f>
        <v>Edit on module sheet</v>
      </c>
    </row>
    <row r="869" ht="42.0" customHeight="1">
      <c r="A869" s="34">
        <v>867.0</v>
      </c>
      <c r="B869" s="34">
        <v>867.0</v>
      </c>
      <c r="C869" s="34" t="s">
        <v>133</v>
      </c>
      <c r="D869" s="35" t="s">
        <v>134</v>
      </c>
      <c r="E869" s="67" t="s">
        <v>62</v>
      </c>
      <c r="F869" s="85" t="s">
        <v>1900</v>
      </c>
      <c r="G869" s="35" t="s">
        <v>1901</v>
      </c>
      <c r="H869" s="34" t="s">
        <v>2874</v>
      </c>
      <c r="I869" s="34" t="s">
        <v>2875</v>
      </c>
      <c r="J869" s="35" t="s">
        <v>2876</v>
      </c>
      <c r="K869" s="34" t="s">
        <v>2883</v>
      </c>
      <c r="L869" s="35" t="s">
        <v>2884</v>
      </c>
      <c r="M869" s="62" t="s">
        <v>200</v>
      </c>
      <c r="N869" s="34" t="s">
        <v>1907</v>
      </c>
      <c r="O869" s="34" t="s">
        <v>2858</v>
      </c>
      <c r="P869" s="35" t="s">
        <v>2879</v>
      </c>
      <c r="Q869" s="35" t="s">
        <v>2880</v>
      </c>
      <c r="R869" s="34" t="s">
        <v>1910</v>
      </c>
      <c r="S869" s="34" t="s">
        <v>1920</v>
      </c>
      <c r="T869" s="34" t="str">
        <f t="array" ref="T869">IFERROR(INDEX(INDIRECT("'"&amp;VLOOKUP($C869,ModMap!$A$2:$B$21,2,FALSE)&amp;"'!T:T"),MATCH($K869,INDIRECT("'"&amp;VLOOKUP($C869,ModMap!$A$2:$B$21,2,FALSE)&amp;"'!$K:$K"),0)),"")</f>
        <v>Unassigned</v>
      </c>
      <c r="U869" s="58" t="s">
        <v>33</v>
      </c>
      <c r="V869" s="34" t="str">
        <f t="array" ref="V869">IFERROR(INDEX(INDIRECT("'"&amp;VLOOKUP($C869,ModMap!$A$2:$B$21,2,FALSE)&amp;"'!V:V"),MATCH($K869,INDIRECT("'"&amp;VLOOKUP($C869,ModMap!$A$2:$B$21,2,FALSE)&amp;"'!$K:$K"),0)),"")</f>
        <v>Not Started</v>
      </c>
      <c r="W869" s="34" t="str">
        <f t="array" ref="W869">IFERROR(INDEX(INDIRECT("'"&amp;VLOOKUP($C869,ModMap!$A$2:$B$21,2,FALSE)&amp;"'!W:W"),MATCH($K869,INDIRECT("'"&amp;VLOOKUP($C869,ModMap!$A$2:$B$21,2,FALSE)&amp;"'!$K:$K"),0)),"")</f>
        <v>Unassigned</v>
      </c>
      <c r="X869" s="45" t="s">
        <v>36</v>
      </c>
      <c r="Y869" s="34" t="str">
        <f t="array" ref="Y869">IFERROR(INDEX(INDIRECT("'"&amp;VLOOKUP($C869,ModMap!$A$2:$B$21,2,FALSE)&amp;"'!Y:Y"),MATCH($K869,INDIRECT("'"&amp;VLOOKUP($C869,ModMap!$A$2:$B$21,2,FALSE)&amp;"'!$K:$K"),0)),"")</f>
        <v>N/A</v>
      </c>
      <c r="Z869" s="34" t="str">
        <f t="array" ref="Z869">IFERROR(INDEX(INDIRECT("'"&amp;VLOOKUP($C869,ModMap!$A$2:$B$21,2,FALSE)&amp;"'!Z:Z"),MATCH($K869,INDIRECT("'"&amp;VLOOKUP($C869,ModMap!$A$2:$B$21,2,FALSE)&amp;"'!$K:$K"),0)),"")</f>
        <v/>
      </c>
      <c r="AA869" s="45" t="s">
        <v>36</v>
      </c>
      <c r="AB869" s="34" t="str">
        <f t="array" ref="AB869">IFERROR(INDEX(INDIRECT("'"&amp;VLOOKUP($C869,ModMap!$A$2:$B$21,2,FALSE)&amp;"'!AB:AB"),MATCH($K869,INDIRECT("'"&amp;VLOOKUP($C869,ModMap!$A$2:$B$21,2,FALSE)&amp;"'!$K:$K"),0)),"")</f>
        <v>N/A</v>
      </c>
      <c r="AC869" s="34" t="str">
        <f t="array" ref="AC869">IFERROR(INDEX(INDIRECT("'"&amp;VLOOKUP($C869,ModMap!$A$2:$B$21,2,FALSE)&amp;"'!AC:AC"),MATCH($K869,INDIRECT("'"&amp;VLOOKUP($C869,ModMap!$A$2:$B$21,2,FALSE)&amp;"'!$K:$K"),0)),"")</f>
        <v/>
      </c>
      <c r="AD869" s="58" t="s">
        <v>33</v>
      </c>
      <c r="AE869" s="34" t="str">
        <f t="array" ref="AE869">IFERROR(INDEX(INDIRECT("'"&amp;VLOOKUP($C869,ModMap!$A$2:$B$21,2,FALSE)&amp;"'!AE:AE"),MATCH($K869,INDIRECT("'"&amp;VLOOKUP($C869,ModMap!$A$2:$B$21,2,FALSE)&amp;"'!$K:$K"),0)),"")</f>
        <v>Not Started</v>
      </c>
      <c r="AF869" s="34" t="str">
        <f t="array" ref="AF869">IFERROR(INDEX(INDIRECT("'"&amp;VLOOKUP($C869,ModMap!$A$2:$B$21,2,FALSE)&amp;"'!AF:AF"),MATCH($K869,INDIRECT("'"&amp;VLOOKUP($C869,ModMap!$A$2:$B$21,2,FALSE)&amp;"'!$K:$K"),0)),"")</f>
        <v>Unassigned</v>
      </c>
      <c r="AG869" s="58" t="s">
        <v>33</v>
      </c>
      <c r="AH869" s="34" t="str">
        <f t="array" ref="AH869">IFERROR(INDEX(INDIRECT("'"&amp;VLOOKUP($C869,ModMap!$A$2:$B$21,2,FALSE)&amp;"'!AH:AH"),MATCH($K869,INDIRECT("'"&amp;VLOOKUP($C869,ModMap!$A$2:$B$21,2,FALSE)&amp;"'!$K:$K"),0)),"")</f>
        <v>Not Started</v>
      </c>
      <c r="AI869" s="34" t="str">
        <f t="array" ref="AI869">IFERROR(INDEX(INDIRECT("'"&amp;VLOOKUP($C869,ModMap!$A$2:$B$21,2,FALSE)&amp;"'!AI:AI"),MATCH($K869,INDIRECT("'"&amp;VLOOKUP($C869,ModMap!$A$2:$B$21,2,FALSE)&amp;"'!$K:$K"),0)),"")</f>
        <v>Unassigned</v>
      </c>
      <c r="AJ869" s="45" t="s">
        <v>36</v>
      </c>
      <c r="AK869" s="34" t="str">
        <f t="array" ref="AK869">IFERROR(INDEX(INDIRECT("'"&amp;VLOOKUP($C869,ModMap!$A$2:$B$21,2,FALSE)&amp;"'!AK:AK"),MATCH($K869,INDIRECT("'"&amp;VLOOKUP($C869,ModMap!$A$2:$B$21,2,FALSE)&amp;"'!$K:$K"),0)),"")</f>
        <v>N/A</v>
      </c>
      <c r="AL869" s="34" t="str">
        <f t="array" ref="AL869">IFERROR(INDEX(INDIRECT("'"&amp;VLOOKUP($C869,ModMap!$A$2:$B$21,2,FALSE)&amp;"'!AL:AL"),MATCH($K869,INDIRECT("'"&amp;VLOOKUP($C869,ModMap!$A$2:$B$21,2,FALSE)&amp;"'!$K:$K"),0)),"")</f>
        <v/>
      </c>
      <c r="AM869" s="34">
        <f t="shared" si="1"/>
        <v>3</v>
      </c>
      <c r="AN869" s="34" t="str">
        <f t="shared" si="2"/>
        <v>Not Started</v>
      </c>
      <c r="AO869" s="35" t="str">
        <f t="array" ref="AO869">IFERROR(INDEX(INDIRECT("'"&amp;VLOOKUP($C869,ModMap!$A$2:$B$21,2,FALSE)&amp;"'!AO:AO"),MATCH($K869,INDIRECT("'"&amp;VLOOKUP($C869,ModMap!$A$2:$B$21,2,FALSE)&amp;"'!$K:$K"),0)),"")</f>
        <v/>
      </c>
      <c r="AP869" s="53" t="str">
        <f t="array" ref="AP869">IFERROR(HYPERLINK("#'"&amp;VLOOKUP($C869,ModMap!$A$2:$B$21,2,FALSE)&amp;"'!V"&amp;MATCH($K869,INDIRECT("'"&amp;VLOOKUP($C869,ModMap!$A$2:$B$21,2,FALSE)&amp;"'!$K:$K"),0),"Edit on module sheet"),"")</f>
        <v>Edit on module sheet</v>
      </c>
    </row>
    <row r="870" ht="42.0" customHeight="1">
      <c r="A870" s="54">
        <v>868.0</v>
      </c>
      <c r="B870" s="54">
        <v>868.0</v>
      </c>
      <c r="C870" s="54" t="s">
        <v>133</v>
      </c>
      <c r="D870" s="55" t="s">
        <v>134</v>
      </c>
      <c r="E870" s="67" t="s">
        <v>62</v>
      </c>
      <c r="F870" s="85" t="s">
        <v>1900</v>
      </c>
      <c r="G870" s="55" t="s">
        <v>1901</v>
      </c>
      <c r="H870" s="54" t="s">
        <v>2874</v>
      </c>
      <c r="I870" s="54" t="s">
        <v>2875</v>
      </c>
      <c r="J870" s="55" t="s">
        <v>2876</v>
      </c>
      <c r="K870" s="54" t="s">
        <v>2887</v>
      </c>
      <c r="L870" s="55" t="s">
        <v>1925</v>
      </c>
      <c r="M870" s="62" t="s">
        <v>200</v>
      </c>
      <c r="N870" s="54" t="s">
        <v>1907</v>
      </c>
      <c r="O870" s="54" t="s">
        <v>2858</v>
      </c>
      <c r="P870" s="55" t="s">
        <v>2879</v>
      </c>
      <c r="Q870" s="55" t="s">
        <v>2880</v>
      </c>
      <c r="R870" s="54" t="s">
        <v>1910</v>
      </c>
      <c r="S870" s="54" t="s">
        <v>1928</v>
      </c>
      <c r="T870" s="54" t="str">
        <f t="array" ref="T870">IFERROR(INDEX(INDIRECT("'"&amp;VLOOKUP($C870,ModMap!$A$2:$B$21,2,FALSE)&amp;"'!T:T"),MATCH($K870,INDIRECT("'"&amp;VLOOKUP($C870,ModMap!$A$2:$B$21,2,FALSE)&amp;"'!$K:$K"),0)),"")</f>
        <v>Unassigned</v>
      </c>
      <c r="U870" s="58" t="s">
        <v>33</v>
      </c>
      <c r="V870" s="54" t="str">
        <f t="array" ref="V870">IFERROR(INDEX(INDIRECT("'"&amp;VLOOKUP($C870,ModMap!$A$2:$B$21,2,FALSE)&amp;"'!V:V"),MATCH($K870,INDIRECT("'"&amp;VLOOKUP($C870,ModMap!$A$2:$B$21,2,FALSE)&amp;"'!$K:$K"),0)),"")</f>
        <v>Not Started</v>
      </c>
      <c r="W870" s="54" t="str">
        <f t="array" ref="W870">IFERROR(INDEX(INDIRECT("'"&amp;VLOOKUP($C870,ModMap!$A$2:$B$21,2,FALSE)&amp;"'!W:W"),MATCH($K870,INDIRECT("'"&amp;VLOOKUP($C870,ModMap!$A$2:$B$21,2,FALSE)&amp;"'!$K:$K"),0)),"")</f>
        <v>Unassigned</v>
      </c>
      <c r="X870" s="45" t="s">
        <v>36</v>
      </c>
      <c r="Y870" s="54" t="str">
        <f t="array" ref="Y870">IFERROR(INDEX(INDIRECT("'"&amp;VLOOKUP($C870,ModMap!$A$2:$B$21,2,FALSE)&amp;"'!Y:Y"),MATCH($K870,INDIRECT("'"&amp;VLOOKUP($C870,ModMap!$A$2:$B$21,2,FALSE)&amp;"'!$K:$K"),0)),"")</f>
        <v>N/A</v>
      </c>
      <c r="Z870" s="54" t="str">
        <f t="array" ref="Z870">IFERROR(INDEX(INDIRECT("'"&amp;VLOOKUP($C870,ModMap!$A$2:$B$21,2,FALSE)&amp;"'!Z:Z"),MATCH($K870,INDIRECT("'"&amp;VLOOKUP($C870,ModMap!$A$2:$B$21,2,FALSE)&amp;"'!$K:$K"),0)),"")</f>
        <v/>
      </c>
      <c r="AA870" s="45" t="s">
        <v>36</v>
      </c>
      <c r="AB870" s="54" t="str">
        <f t="array" ref="AB870">IFERROR(INDEX(INDIRECT("'"&amp;VLOOKUP($C870,ModMap!$A$2:$B$21,2,FALSE)&amp;"'!AB:AB"),MATCH($K870,INDIRECT("'"&amp;VLOOKUP($C870,ModMap!$A$2:$B$21,2,FALSE)&amp;"'!$K:$K"),0)),"")</f>
        <v>N/A</v>
      </c>
      <c r="AC870" s="54" t="str">
        <f t="array" ref="AC870">IFERROR(INDEX(INDIRECT("'"&amp;VLOOKUP($C870,ModMap!$A$2:$B$21,2,FALSE)&amp;"'!AC:AC"),MATCH($K870,INDIRECT("'"&amp;VLOOKUP($C870,ModMap!$A$2:$B$21,2,FALSE)&amp;"'!$K:$K"),0)),"")</f>
        <v/>
      </c>
      <c r="AD870" s="45" t="s">
        <v>36</v>
      </c>
      <c r="AE870" s="54" t="str">
        <f t="array" ref="AE870">IFERROR(INDEX(INDIRECT("'"&amp;VLOOKUP($C870,ModMap!$A$2:$B$21,2,FALSE)&amp;"'!AE:AE"),MATCH($K870,INDIRECT("'"&amp;VLOOKUP($C870,ModMap!$A$2:$B$21,2,FALSE)&amp;"'!$K:$K"),0)),"")</f>
        <v>N/A</v>
      </c>
      <c r="AF870" s="54" t="str">
        <f t="array" ref="AF870">IFERROR(INDEX(INDIRECT("'"&amp;VLOOKUP($C870,ModMap!$A$2:$B$21,2,FALSE)&amp;"'!AF:AF"),MATCH($K870,INDIRECT("'"&amp;VLOOKUP($C870,ModMap!$A$2:$B$21,2,FALSE)&amp;"'!$K:$K"),0)),"")</f>
        <v/>
      </c>
      <c r="AG870" s="58" t="s">
        <v>33</v>
      </c>
      <c r="AH870" s="54" t="str">
        <f t="array" ref="AH870">IFERROR(INDEX(INDIRECT("'"&amp;VLOOKUP($C870,ModMap!$A$2:$B$21,2,FALSE)&amp;"'!AH:AH"),MATCH($K870,INDIRECT("'"&amp;VLOOKUP($C870,ModMap!$A$2:$B$21,2,FALSE)&amp;"'!$K:$K"),0)),"")</f>
        <v>Not Started</v>
      </c>
      <c r="AI870" s="54" t="str">
        <f t="array" ref="AI870">IFERROR(INDEX(INDIRECT("'"&amp;VLOOKUP($C870,ModMap!$A$2:$B$21,2,FALSE)&amp;"'!AI:AI"),MATCH($K870,INDIRECT("'"&amp;VLOOKUP($C870,ModMap!$A$2:$B$21,2,FALSE)&amp;"'!$K:$K"),0)),"")</f>
        <v>Unassigned</v>
      </c>
      <c r="AJ870" s="45" t="s">
        <v>36</v>
      </c>
      <c r="AK870" s="54" t="str">
        <f t="array" ref="AK870">IFERROR(INDEX(INDIRECT("'"&amp;VLOOKUP($C870,ModMap!$A$2:$B$21,2,FALSE)&amp;"'!AK:AK"),MATCH($K870,INDIRECT("'"&amp;VLOOKUP($C870,ModMap!$A$2:$B$21,2,FALSE)&amp;"'!$K:$K"),0)),"")</f>
        <v>N/A</v>
      </c>
      <c r="AL870" s="54" t="str">
        <f t="array" ref="AL870">IFERROR(INDEX(INDIRECT("'"&amp;VLOOKUP($C870,ModMap!$A$2:$B$21,2,FALSE)&amp;"'!AL:AL"),MATCH($K870,INDIRECT("'"&amp;VLOOKUP($C870,ModMap!$A$2:$B$21,2,FALSE)&amp;"'!$K:$K"),0)),"")</f>
        <v/>
      </c>
      <c r="AM870" s="54">
        <f t="shared" si="1"/>
        <v>2</v>
      </c>
      <c r="AN870" s="54" t="str">
        <f t="shared" si="2"/>
        <v>Not Started</v>
      </c>
      <c r="AO870" s="55" t="str">
        <f t="array" ref="AO870">IFERROR(INDEX(INDIRECT("'"&amp;VLOOKUP($C870,ModMap!$A$2:$B$21,2,FALSE)&amp;"'!AO:AO"),MATCH($K870,INDIRECT("'"&amp;VLOOKUP($C870,ModMap!$A$2:$B$21,2,FALSE)&amp;"'!$K:$K"),0)),"")</f>
        <v/>
      </c>
      <c r="AP870" s="53" t="str">
        <f t="array" ref="AP870">IFERROR(HYPERLINK("#'"&amp;VLOOKUP($C870,ModMap!$A$2:$B$21,2,FALSE)&amp;"'!V"&amp;MATCH($K870,INDIRECT("'"&amp;VLOOKUP($C870,ModMap!$A$2:$B$21,2,FALSE)&amp;"'!$K:$K"),0),"Edit on module sheet"),"")</f>
        <v>Edit on module sheet</v>
      </c>
    </row>
    <row r="871" ht="42.0" customHeight="1">
      <c r="A871" s="34">
        <v>869.0</v>
      </c>
      <c r="B871" s="34">
        <v>869.0</v>
      </c>
      <c r="C871" s="34" t="s">
        <v>133</v>
      </c>
      <c r="D871" s="35" t="s">
        <v>134</v>
      </c>
      <c r="E871" s="64" t="s">
        <v>69</v>
      </c>
      <c r="F871" s="85" t="s">
        <v>1900</v>
      </c>
      <c r="G871" s="35" t="s">
        <v>1901</v>
      </c>
      <c r="H871" s="34" t="s">
        <v>2874</v>
      </c>
      <c r="I871" s="34" t="s">
        <v>2875</v>
      </c>
      <c r="J871" s="35" t="s">
        <v>2876</v>
      </c>
      <c r="K871" s="34" t="s">
        <v>4018</v>
      </c>
      <c r="L871" s="35" t="s">
        <v>4019</v>
      </c>
      <c r="M871" s="58" t="s">
        <v>434</v>
      </c>
      <c r="N871" s="34" t="s">
        <v>1907</v>
      </c>
      <c r="O871" s="34" t="s">
        <v>2858</v>
      </c>
      <c r="P871" s="35" t="s">
        <v>2879</v>
      </c>
      <c r="Q871" s="35" t="s">
        <v>2880</v>
      </c>
      <c r="R871" s="34" t="s">
        <v>1910</v>
      </c>
      <c r="S871" s="34" t="s">
        <v>69</v>
      </c>
      <c r="T871" s="34" t="str">
        <f t="array" ref="T871">IFERROR(INDEX(INDIRECT("'"&amp;VLOOKUP($C871,ModMap!$A$2:$B$21,2,FALSE)&amp;"'!T:T"),MATCH($K871,INDIRECT("'"&amp;VLOOKUP($C871,ModMap!$A$2:$B$21,2,FALSE)&amp;"'!$K:$K"),0)),"")</f>
        <v>Unassigned</v>
      </c>
      <c r="U871" s="58" t="s">
        <v>33</v>
      </c>
      <c r="V871" s="34" t="str">
        <f t="array" ref="V871">IFERROR(INDEX(INDIRECT("'"&amp;VLOOKUP($C871,ModMap!$A$2:$B$21,2,FALSE)&amp;"'!V:V"),MATCH($K871,INDIRECT("'"&amp;VLOOKUP($C871,ModMap!$A$2:$B$21,2,FALSE)&amp;"'!$K:$K"),0)),"")</f>
        <v>Not Started</v>
      </c>
      <c r="W871" s="34" t="str">
        <f t="array" ref="W871">IFERROR(INDEX(INDIRECT("'"&amp;VLOOKUP($C871,ModMap!$A$2:$B$21,2,FALSE)&amp;"'!W:W"),MATCH($K871,INDIRECT("'"&amp;VLOOKUP($C871,ModMap!$A$2:$B$21,2,FALSE)&amp;"'!$K:$K"),0)),"")</f>
        <v>Unassigned</v>
      </c>
      <c r="X871" s="45" t="s">
        <v>36</v>
      </c>
      <c r="Y871" s="34" t="str">
        <f t="array" ref="Y871">IFERROR(INDEX(INDIRECT("'"&amp;VLOOKUP($C871,ModMap!$A$2:$B$21,2,FALSE)&amp;"'!Y:Y"),MATCH($K871,INDIRECT("'"&amp;VLOOKUP($C871,ModMap!$A$2:$B$21,2,FALSE)&amp;"'!$K:$K"),0)),"")</f>
        <v>N/A</v>
      </c>
      <c r="Z871" s="34" t="str">
        <f t="array" ref="Z871">IFERROR(INDEX(INDIRECT("'"&amp;VLOOKUP($C871,ModMap!$A$2:$B$21,2,FALSE)&amp;"'!Z:Z"),MATCH($K871,INDIRECT("'"&amp;VLOOKUP($C871,ModMap!$A$2:$B$21,2,FALSE)&amp;"'!$K:$K"),0)),"")</f>
        <v/>
      </c>
      <c r="AA871" s="45" t="s">
        <v>36</v>
      </c>
      <c r="AB871" s="34" t="str">
        <f t="array" ref="AB871">IFERROR(INDEX(INDIRECT("'"&amp;VLOOKUP($C871,ModMap!$A$2:$B$21,2,FALSE)&amp;"'!AB:AB"),MATCH($K871,INDIRECT("'"&amp;VLOOKUP($C871,ModMap!$A$2:$B$21,2,FALSE)&amp;"'!$K:$K"),0)),"")</f>
        <v>N/A</v>
      </c>
      <c r="AC871" s="34" t="str">
        <f t="array" ref="AC871">IFERROR(INDEX(INDIRECT("'"&amp;VLOOKUP($C871,ModMap!$A$2:$B$21,2,FALSE)&amp;"'!AC:AC"),MATCH($K871,INDIRECT("'"&amp;VLOOKUP($C871,ModMap!$A$2:$B$21,2,FALSE)&amp;"'!$K:$K"),0)),"")</f>
        <v/>
      </c>
      <c r="AD871" s="58" t="s">
        <v>33</v>
      </c>
      <c r="AE871" s="34" t="str">
        <f t="array" ref="AE871">IFERROR(INDEX(INDIRECT("'"&amp;VLOOKUP($C871,ModMap!$A$2:$B$21,2,FALSE)&amp;"'!AE:AE"),MATCH($K871,INDIRECT("'"&amp;VLOOKUP($C871,ModMap!$A$2:$B$21,2,FALSE)&amp;"'!$K:$K"),0)),"")</f>
        <v>Not Started</v>
      </c>
      <c r="AF871" s="34" t="str">
        <f t="array" ref="AF871">IFERROR(INDEX(INDIRECT("'"&amp;VLOOKUP($C871,ModMap!$A$2:$B$21,2,FALSE)&amp;"'!AF:AF"),MATCH($K871,INDIRECT("'"&amp;VLOOKUP($C871,ModMap!$A$2:$B$21,2,FALSE)&amp;"'!$K:$K"),0)),"")</f>
        <v>Unassigned</v>
      </c>
      <c r="AG871" s="58" t="s">
        <v>33</v>
      </c>
      <c r="AH871" s="34" t="str">
        <f t="array" ref="AH871">IFERROR(INDEX(INDIRECT("'"&amp;VLOOKUP($C871,ModMap!$A$2:$B$21,2,FALSE)&amp;"'!AH:AH"),MATCH($K871,INDIRECT("'"&amp;VLOOKUP($C871,ModMap!$A$2:$B$21,2,FALSE)&amp;"'!$K:$K"),0)),"")</f>
        <v>Not Started</v>
      </c>
      <c r="AI871" s="34" t="str">
        <f t="array" ref="AI871">IFERROR(INDEX(INDIRECT("'"&amp;VLOOKUP($C871,ModMap!$A$2:$B$21,2,FALSE)&amp;"'!AI:AI"),MATCH($K871,INDIRECT("'"&amp;VLOOKUP($C871,ModMap!$A$2:$B$21,2,FALSE)&amp;"'!$K:$K"),0)),"")</f>
        <v>Unassigned</v>
      </c>
      <c r="AJ871" s="45" t="s">
        <v>36</v>
      </c>
      <c r="AK871" s="34" t="str">
        <f t="array" ref="AK871">IFERROR(INDEX(INDIRECT("'"&amp;VLOOKUP($C871,ModMap!$A$2:$B$21,2,FALSE)&amp;"'!AK:AK"),MATCH($K871,INDIRECT("'"&amp;VLOOKUP($C871,ModMap!$A$2:$B$21,2,FALSE)&amp;"'!$K:$K"),0)),"")</f>
        <v>N/A</v>
      </c>
      <c r="AL871" s="34" t="str">
        <f t="array" ref="AL871">IFERROR(INDEX(INDIRECT("'"&amp;VLOOKUP($C871,ModMap!$A$2:$B$21,2,FALSE)&amp;"'!AL:AL"),MATCH($K871,INDIRECT("'"&amp;VLOOKUP($C871,ModMap!$A$2:$B$21,2,FALSE)&amp;"'!$K:$K"),0)),"")</f>
        <v/>
      </c>
      <c r="AM871" s="34">
        <f t="shared" si="1"/>
        <v>3</v>
      </c>
      <c r="AN871" s="34" t="str">
        <f t="shared" si="2"/>
        <v>Not Started</v>
      </c>
      <c r="AO871" s="35" t="str">
        <f t="array" ref="AO871">IFERROR(INDEX(INDIRECT("'"&amp;VLOOKUP($C871,ModMap!$A$2:$B$21,2,FALSE)&amp;"'!AO:AO"),MATCH($K871,INDIRECT("'"&amp;VLOOKUP($C871,ModMap!$A$2:$B$21,2,FALSE)&amp;"'!$K:$K"),0)),"")</f>
        <v/>
      </c>
      <c r="AP871" s="53" t="str">
        <f t="array" ref="AP871">IFERROR(HYPERLINK("#'"&amp;VLOOKUP($C871,ModMap!$A$2:$B$21,2,FALSE)&amp;"'!V"&amp;MATCH($K871,INDIRECT("'"&amp;VLOOKUP($C871,ModMap!$A$2:$B$21,2,FALSE)&amp;"'!$K:$K"),0),"Edit on module sheet"),"")</f>
        <v>Edit on module sheet</v>
      </c>
    </row>
    <row r="872" ht="42.0" customHeight="1">
      <c r="A872" s="54">
        <v>870.0</v>
      </c>
      <c r="B872" s="54">
        <v>870.0</v>
      </c>
      <c r="C872" s="54" t="s">
        <v>133</v>
      </c>
      <c r="D872" s="55" t="s">
        <v>134</v>
      </c>
      <c r="E872" s="67" t="s">
        <v>62</v>
      </c>
      <c r="F872" s="85" t="s">
        <v>1900</v>
      </c>
      <c r="G872" s="55" t="s">
        <v>1901</v>
      </c>
      <c r="H872" s="54" t="s">
        <v>2890</v>
      </c>
      <c r="I872" s="54" t="s">
        <v>2891</v>
      </c>
      <c r="J872" s="55" t="s">
        <v>2892</v>
      </c>
      <c r="K872" s="54" t="s">
        <v>2893</v>
      </c>
      <c r="L872" s="55" t="s">
        <v>2894</v>
      </c>
      <c r="M872" s="62" t="s">
        <v>200</v>
      </c>
      <c r="N872" s="54" t="s">
        <v>1907</v>
      </c>
      <c r="O872" s="54" t="s">
        <v>2858</v>
      </c>
      <c r="P872" s="55" t="s">
        <v>2897</v>
      </c>
      <c r="Q872" s="55" t="s">
        <v>2898</v>
      </c>
      <c r="R872" s="54" t="s">
        <v>1910</v>
      </c>
      <c r="S872" s="54" t="s">
        <v>1911</v>
      </c>
      <c r="T872" s="54" t="str">
        <f t="array" ref="T872">IFERROR(INDEX(INDIRECT("'"&amp;VLOOKUP($C872,ModMap!$A$2:$B$21,2,FALSE)&amp;"'!T:T"),MATCH($K872,INDIRECT("'"&amp;VLOOKUP($C872,ModMap!$A$2:$B$21,2,FALSE)&amp;"'!$K:$K"),0)),"")</f>
        <v>Unassigned</v>
      </c>
      <c r="U872" s="58" t="s">
        <v>33</v>
      </c>
      <c r="V872" s="54" t="str">
        <f t="array" ref="V872">IFERROR(INDEX(INDIRECT("'"&amp;VLOOKUP($C872,ModMap!$A$2:$B$21,2,FALSE)&amp;"'!V:V"),MATCH($K872,INDIRECT("'"&amp;VLOOKUP($C872,ModMap!$A$2:$B$21,2,FALSE)&amp;"'!$K:$K"),0)),"")</f>
        <v>Not Started</v>
      </c>
      <c r="W872" s="54" t="str">
        <f t="array" ref="W872">IFERROR(INDEX(INDIRECT("'"&amp;VLOOKUP($C872,ModMap!$A$2:$B$21,2,FALSE)&amp;"'!W:W"),MATCH($K872,INDIRECT("'"&amp;VLOOKUP($C872,ModMap!$A$2:$B$21,2,FALSE)&amp;"'!$K:$K"),0)),"")</f>
        <v>Unassigned</v>
      </c>
      <c r="X872" s="45" t="s">
        <v>36</v>
      </c>
      <c r="Y872" s="54" t="str">
        <f t="array" ref="Y872">IFERROR(INDEX(INDIRECT("'"&amp;VLOOKUP($C872,ModMap!$A$2:$B$21,2,FALSE)&amp;"'!Y:Y"),MATCH($K872,INDIRECT("'"&amp;VLOOKUP($C872,ModMap!$A$2:$B$21,2,FALSE)&amp;"'!$K:$K"),0)),"")</f>
        <v>N/A</v>
      </c>
      <c r="Z872" s="54" t="str">
        <f t="array" ref="Z872">IFERROR(INDEX(INDIRECT("'"&amp;VLOOKUP($C872,ModMap!$A$2:$B$21,2,FALSE)&amp;"'!Z:Z"),MATCH($K872,INDIRECT("'"&amp;VLOOKUP($C872,ModMap!$A$2:$B$21,2,FALSE)&amp;"'!$K:$K"),0)),"")</f>
        <v/>
      </c>
      <c r="AA872" s="45" t="s">
        <v>36</v>
      </c>
      <c r="AB872" s="54" t="str">
        <f t="array" ref="AB872">IFERROR(INDEX(INDIRECT("'"&amp;VLOOKUP($C872,ModMap!$A$2:$B$21,2,FALSE)&amp;"'!AB:AB"),MATCH($K872,INDIRECT("'"&amp;VLOOKUP($C872,ModMap!$A$2:$B$21,2,FALSE)&amp;"'!$K:$K"),0)),"")</f>
        <v>N/A</v>
      </c>
      <c r="AC872" s="54" t="str">
        <f t="array" ref="AC872">IFERROR(INDEX(INDIRECT("'"&amp;VLOOKUP($C872,ModMap!$A$2:$B$21,2,FALSE)&amp;"'!AC:AC"),MATCH($K872,INDIRECT("'"&amp;VLOOKUP($C872,ModMap!$A$2:$B$21,2,FALSE)&amp;"'!$K:$K"),0)),"")</f>
        <v/>
      </c>
      <c r="AD872" s="45" t="s">
        <v>36</v>
      </c>
      <c r="AE872" s="54" t="str">
        <f t="array" ref="AE872">IFERROR(INDEX(INDIRECT("'"&amp;VLOOKUP($C872,ModMap!$A$2:$B$21,2,FALSE)&amp;"'!AE:AE"),MATCH($K872,INDIRECT("'"&amp;VLOOKUP($C872,ModMap!$A$2:$B$21,2,FALSE)&amp;"'!$K:$K"),0)),"")</f>
        <v>N/A</v>
      </c>
      <c r="AF872" s="54" t="str">
        <f t="array" ref="AF872">IFERROR(INDEX(INDIRECT("'"&amp;VLOOKUP($C872,ModMap!$A$2:$B$21,2,FALSE)&amp;"'!AF:AF"),MATCH($K872,INDIRECT("'"&amp;VLOOKUP($C872,ModMap!$A$2:$B$21,2,FALSE)&amp;"'!$K:$K"),0)),"")</f>
        <v/>
      </c>
      <c r="AG872" s="58" t="s">
        <v>33</v>
      </c>
      <c r="AH872" s="54" t="str">
        <f t="array" ref="AH872">IFERROR(INDEX(INDIRECT("'"&amp;VLOOKUP($C872,ModMap!$A$2:$B$21,2,FALSE)&amp;"'!AH:AH"),MATCH($K872,INDIRECT("'"&amp;VLOOKUP($C872,ModMap!$A$2:$B$21,2,FALSE)&amp;"'!$K:$K"),0)),"")</f>
        <v>Not Started</v>
      </c>
      <c r="AI872" s="54" t="str">
        <f t="array" ref="AI872">IFERROR(INDEX(INDIRECT("'"&amp;VLOOKUP($C872,ModMap!$A$2:$B$21,2,FALSE)&amp;"'!AI:AI"),MATCH($K872,INDIRECT("'"&amp;VLOOKUP($C872,ModMap!$A$2:$B$21,2,FALSE)&amp;"'!$K:$K"),0)),"")</f>
        <v>Unassigned</v>
      </c>
      <c r="AJ872" s="45" t="s">
        <v>36</v>
      </c>
      <c r="AK872" s="54" t="str">
        <f t="array" ref="AK872">IFERROR(INDEX(INDIRECT("'"&amp;VLOOKUP($C872,ModMap!$A$2:$B$21,2,FALSE)&amp;"'!AK:AK"),MATCH($K872,INDIRECT("'"&amp;VLOOKUP($C872,ModMap!$A$2:$B$21,2,FALSE)&amp;"'!$K:$K"),0)),"")</f>
        <v>N/A</v>
      </c>
      <c r="AL872" s="54" t="str">
        <f t="array" ref="AL872">IFERROR(INDEX(INDIRECT("'"&amp;VLOOKUP($C872,ModMap!$A$2:$B$21,2,FALSE)&amp;"'!AL:AL"),MATCH($K872,INDIRECT("'"&amp;VLOOKUP($C872,ModMap!$A$2:$B$21,2,FALSE)&amp;"'!$K:$K"),0)),"")</f>
        <v/>
      </c>
      <c r="AM872" s="54">
        <f t="shared" si="1"/>
        <v>2</v>
      </c>
      <c r="AN872" s="54" t="str">
        <f t="shared" si="2"/>
        <v>Not Started</v>
      </c>
      <c r="AO872" s="55" t="str">
        <f t="array" ref="AO872">IFERROR(INDEX(INDIRECT("'"&amp;VLOOKUP($C872,ModMap!$A$2:$B$21,2,FALSE)&amp;"'!AO:AO"),MATCH($K872,INDIRECT("'"&amp;VLOOKUP($C872,ModMap!$A$2:$B$21,2,FALSE)&amp;"'!$K:$K"),0)),"")</f>
        <v/>
      </c>
      <c r="AP872" s="53" t="str">
        <f t="array" ref="AP872">IFERROR(HYPERLINK("#'"&amp;VLOOKUP($C872,ModMap!$A$2:$B$21,2,FALSE)&amp;"'!V"&amp;MATCH($K872,INDIRECT("'"&amp;VLOOKUP($C872,ModMap!$A$2:$B$21,2,FALSE)&amp;"'!$K:$K"),0),"Edit on module sheet"),"")</f>
        <v>Edit on module sheet</v>
      </c>
    </row>
    <row r="873" ht="42.0" customHeight="1">
      <c r="A873" s="34">
        <v>871.0</v>
      </c>
      <c r="B873" s="34">
        <v>871.0</v>
      </c>
      <c r="C873" s="34" t="s">
        <v>133</v>
      </c>
      <c r="D873" s="35" t="s">
        <v>134</v>
      </c>
      <c r="E873" s="67" t="s">
        <v>62</v>
      </c>
      <c r="F873" s="85" t="s">
        <v>1900</v>
      </c>
      <c r="G873" s="35" t="s">
        <v>1901</v>
      </c>
      <c r="H873" s="34" t="s">
        <v>2890</v>
      </c>
      <c r="I873" s="34" t="s">
        <v>2891</v>
      </c>
      <c r="J873" s="35" t="s">
        <v>2892</v>
      </c>
      <c r="K873" s="34" t="s">
        <v>2899</v>
      </c>
      <c r="L873" s="35" t="s">
        <v>2900</v>
      </c>
      <c r="M873" s="62" t="s">
        <v>200</v>
      </c>
      <c r="N873" s="34" t="s">
        <v>1907</v>
      </c>
      <c r="O873" s="34" t="s">
        <v>2858</v>
      </c>
      <c r="P873" s="35" t="s">
        <v>2897</v>
      </c>
      <c r="Q873" s="35" t="s">
        <v>2898</v>
      </c>
      <c r="R873" s="34" t="s">
        <v>1910</v>
      </c>
      <c r="S873" s="34" t="s">
        <v>1920</v>
      </c>
      <c r="T873" s="34" t="str">
        <f t="array" ref="T873">IFERROR(INDEX(INDIRECT("'"&amp;VLOOKUP($C873,ModMap!$A$2:$B$21,2,FALSE)&amp;"'!T:T"),MATCH($K873,INDIRECT("'"&amp;VLOOKUP($C873,ModMap!$A$2:$B$21,2,FALSE)&amp;"'!$K:$K"),0)),"")</f>
        <v>Unassigned</v>
      </c>
      <c r="U873" s="58" t="s">
        <v>33</v>
      </c>
      <c r="V873" s="34" t="str">
        <f t="array" ref="V873">IFERROR(INDEX(INDIRECT("'"&amp;VLOOKUP($C873,ModMap!$A$2:$B$21,2,FALSE)&amp;"'!V:V"),MATCH($K873,INDIRECT("'"&amp;VLOOKUP($C873,ModMap!$A$2:$B$21,2,FALSE)&amp;"'!$K:$K"),0)),"")</f>
        <v>Not Started</v>
      </c>
      <c r="W873" s="34" t="str">
        <f t="array" ref="W873">IFERROR(INDEX(INDIRECT("'"&amp;VLOOKUP($C873,ModMap!$A$2:$B$21,2,FALSE)&amp;"'!W:W"),MATCH($K873,INDIRECT("'"&amp;VLOOKUP($C873,ModMap!$A$2:$B$21,2,FALSE)&amp;"'!$K:$K"),0)),"")</f>
        <v>Unassigned</v>
      </c>
      <c r="X873" s="45" t="s">
        <v>36</v>
      </c>
      <c r="Y873" s="34" t="str">
        <f t="array" ref="Y873">IFERROR(INDEX(INDIRECT("'"&amp;VLOOKUP($C873,ModMap!$A$2:$B$21,2,FALSE)&amp;"'!Y:Y"),MATCH($K873,INDIRECT("'"&amp;VLOOKUP($C873,ModMap!$A$2:$B$21,2,FALSE)&amp;"'!$K:$K"),0)),"")</f>
        <v>N/A</v>
      </c>
      <c r="Z873" s="34" t="str">
        <f t="array" ref="Z873">IFERROR(INDEX(INDIRECT("'"&amp;VLOOKUP($C873,ModMap!$A$2:$B$21,2,FALSE)&amp;"'!Z:Z"),MATCH($K873,INDIRECT("'"&amp;VLOOKUP($C873,ModMap!$A$2:$B$21,2,FALSE)&amp;"'!$K:$K"),0)),"")</f>
        <v/>
      </c>
      <c r="AA873" s="45" t="s">
        <v>36</v>
      </c>
      <c r="AB873" s="34" t="str">
        <f t="array" ref="AB873">IFERROR(INDEX(INDIRECT("'"&amp;VLOOKUP($C873,ModMap!$A$2:$B$21,2,FALSE)&amp;"'!AB:AB"),MATCH($K873,INDIRECT("'"&amp;VLOOKUP($C873,ModMap!$A$2:$B$21,2,FALSE)&amp;"'!$K:$K"),0)),"")</f>
        <v>N/A</v>
      </c>
      <c r="AC873" s="34" t="str">
        <f t="array" ref="AC873">IFERROR(INDEX(INDIRECT("'"&amp;VLOOKUP($C873,ModMap!$A$2:$B$21,2,FALSE)&amp;"'!AC:AC"),MATCH($K873,INDIRECT("'"&amp;VLOOKUP($C873,ModMap!$A$2:$B$21,2,FALSE)&amp;"'!$K:$K"),0)),"")</f>
        <v/>
      </c>
      <c r="AD873" s="58" t="s">
        <v>33</v>
      </c>
      <c r="AE873" s="34" t="str">
        <f t="array" ref="AE873">IFERROR(INDEX(INDIRECT("'"&amp;VLOOKUP($C873,ModMap!$A$2:$B$21,2,FALSE)&amp;"'!AE:AE"),MATCH($K873,INDIRECT("'"&amp;VLOOKUP($C873,ModMap!$A$2:$B$21,2,FALSE)&amp;"'!$K:$K"),0)),"")</f>
        <v>Not Started</v>
      </c>
      <c r="AF873" s="34" t="str">
        <f t="array" ref="AF873">IFERROR(INDEX(INDIRECT("'"&amp;VLOOKUP($C873,ModMap!$A$2:$B$21,2,FALSE)&amp;"'!AF:AF"),MATCH($K873,INDIRECT("'"&amp;VLOOKUP($C873,ModMap!$A$2:$B$21,2,FALSE)&amp;"'!$K:$K"),0)),"")</f>
        <v>Unassigned</v>
      </c>
      <c r="AG873" s="58" t="s">
        <v>33</v>
      </c>
      <c r="AH873" s="34" t="str">
        <f t="array" ref="AH873">IFERROR(INDEX(INDIRECT("'"&amp;VLOOKUP($C873,ModMap!$A$2:$B$21,2,FALSE)&amp;"'!AH:AH"),MATCH($K873,INDIRECT("'"&amp;VLOOKUP($C873,ModMap!$A$2:$B$21,2,FALSE)&amp;"'!$K:$K"),0)),"")</f>
        <v>Not Started</v>
      </c>
      <c r="AI873" s="34" t="str">
        <f t="array" ref="AI873">IFERROR(INDEX(INDIRECT("'"&amp;VLOOKUP($C873,ModMap!$A$2:$B$21,2,FALSE)&amp;"'!AI:AI"),MATCH($K873,INDIRECT("'"&amp;VLOOKUP($C873,ModMap!$A$2:$B$21,2,FALSE)&amp;"'!$K:$K"),0)),"")</f>
        <v>Unassigned</v>
      </c>
      <c r="AJ873" s="45" t="s">
        <v>36</v>
      </c>
      <c r="AK873" s="34" t="str">
        <f t="array" ref="AK873">IFERROR(INDEX(INDIRECT("'"&amp;VLOOKUP($C873,ModMap!$A$2:$B$21,2,FALSE)&amp;"'!AK:AK"),MATCH($K873,INDIRECT("'"&amp;VLOOKUP($C873,ModMap!$A$2:$B$21,2,FALSE)&amp;"'!$K:$K"),0)),"")</f>
        <v>N/A</v>
      </c>
      <c r="AL873" s="34" t="str">
        <f t="array" ref="AL873">IFERROR(INDEX(INDIRECT("'"&amp;VLOOKUP($C873,ModMap!$A$2:$B$21,2,FALSE)&amp;"'!AL:AL"),MATCH($K873,INDIRECT("'"&amp;VLOOKUP($C873,ModMap!$A$2:$B$21,2,FALSE)&amp;"'!$K:$K"),0)),"")</f>
        <v/>
      </c>
      <c r="AM873" s="34">
        <f t="shared" si="1"/>
        <v>3</v>
      </c>
      <c r="AN873" s="34" t="str">
        <f t="shared" si="2"/>
        <v>Not Started</v>
      </c>
      <c r="AO873" s="35" t="str">
        <f t="array" ref="AO873">IFERROR(INDEX(INDIRECT("'"&amp;VLOOKUP($C873,ModMap!$A$2:$B$21,2,FALSE)&amp;"'!AO:AO"),MATCH($K873,INDIRECT("'"&amp;VLOOKUP($C873,ModMap!$A$2:$B$21,2,FALSE)&amp;"'!$K:$K"),0)),"")</f>
        <v/>
      </c>
      <c r="AP873" s="53" t="str">
        <f t="array" ref="AP873">IFERROR(HYPERLINK("#'"&amp;VLOOKUP($C873,ModMap!$A$2:$B$21,2,FALSE)&amp;"'!V"&amp;MATCH($K873,INDIRECT("'"&amp;VLOOKUP($C873,ModMap!$A$2:$B$21,2,FALSE)&amp;"'!$K:$K"),0),"Edit on module sheet"),"")</f>
        <v>Edit on module sheet</v>
      </c>
    </row>
    <row r="874" ht="42.0" customHeight="1">
      <c r="A874" s="54">
        <v>872.0</v>
      </c>
      <c r="B874" s="54">
        <v>872.0</v>
      </c>
      <c r="C874" s="54" t="s">
        <v>133</v>
      </c>
      <c r="D874" s="55" t="s">
        <v>134</v>
      </c>
      <c r="E874" s="67" t="s">
        <v>62</v>
      </c>
      <c r="F874" s="85" t="s">
        <v>1900</v>
      </c>
      <c r="G874" s="55" t="s">
        <v>1901</v>
      </c>
      <c r="H874" s="54" t="s">
        <v>2890</v>
      </c>
      <c r="I874" s="54" t="s">
        <v>2891</v>
      </c>
      <c r="J874" s="55" t="s">
        <v>2892</v>
      </c>
      <c r="K874" s="54" t="s">
        <v>2903</v>
      </c>
      <c r="L874" s="55" t="s">
        <v>1925</v>
      </c>
      <c r="M874" s="62" t="s">
        <v>200</v>
      </c>
      <c r="N874" s="54" t="s">
        <v>1907</v>
      </c>
      <c r="O874" s="54" t="s">
        <v>2858</v>
      </c>
      <c r="P874" s="55" t="s">
        <v>2897</v>
      </c>
      <c r="Q874" s="55" t="s">
        <v>2898</v>
      </c>
      <c r="R874" s="54" t="s">
        <v>1910</v>
      </c>
      <c r="S874" s="54" t="s">
        <v>1928</v>
      </c>
      <c r="T874" s="54" t="str">
        <f t="array" ref="T874">IFERROR(INDEX(INDIRECT("'"&amp;VLOOKUP($C874,ModMap!$A$2:$B$21,2,FALSE)&amp;"'!T:T"),MATCH($K874,INDIRECT("'"&amp;VLOOKUP($C874,ModMap!$A$2:$B$21,2,FALSE)&amp;"'!$K:$K"),0)),"")</f>
        <v>Unassigned</v>
      </c>
      <c r="U874" s="58" t="s">
        <v>33</v>
      </c>
      <c r="V874" s="54" t="str">
        <f t="array" ref="V874">IFERROR(INDEX(INDIRECT("'"&amp;VLOOKUP($C874,ModMap!$A$2:$B$21,2,FALSE)&amp;"'!V:V"),MATCH($K874,INDIRECT("'"&amp;VLOOKUP($C874,ModMap!$A$2:$B$21,2,FALSE)&amp;"'!$K:$K"),0)),"")</f>
        <v>Not Started</v>
      </c>
      <c r="W874" s="54" t="str">
        <f t="array" ref="W874">IFERROR(INDEX(INDIRECT("'"&amp;VLOOKUP($C874,ModMap!$A$2:$B$21,2,FALSE)&amp;"'!W:W"),MATCH($K874,INDIRECT("'"&amp;VLOOKUP($C874,ModMap!$A$2:$B$21,2,FALSE)&amp;"'!$K:$K"),0)),"")</f>
        <v>Unassigned</v>
      </c>
      <c r="X874" s="45" t="s">
        <v>36</v>
      </c>
      <c r="Y874" s="54" t="str">
        <f t="array" ref="Y874">IFERROR(INDEX(INDIRECT("'"&amp;VLOOKUP($C874,ModMap!$A$2:$B$21,2,FALSE)&amp;"'!Y:Y"),MATCH($K874,INDIRECT("'"&amp;VLOOKUP($C874,ModMap!$A$2:$B$21,2,FALSE)&amp;"'!$K:$K"),0)),"")</f>
        <v>N/A</v>
      </c>
      <c r="Z874" s="54" t="str">
        <f t="array" ref="Z874">IFERROR(INDEX(INDIRECT("'"&amp;VLOOKUP($C874,ModMap!$A$2:$B$21,2,FALSE)&amp;"'!Z:Z"),MATCH($K874,INDIRECT("'"&amp;VLOOKUP($C874,ModMap!$A$2:$B$21,2,FALSE)&amp;"'!$K:$K"),0)),"")</f>
        <v/>
      </c>
      <c r="AA874" s="45" t="s">
        <v>36</v>
      </c>
      <c r="AB874" s="54" t="str">
        <f t="array" ref="AB874">IFERROR(INDEX(INDIRECT("'"&amp;VLOOKUP($C874,ModMap!$A$2:$B$21,2,FALSE)&amp;"'!AB:AB"),MATCH($K874,INDIRECT("'"&amp;VLOOKUP($C874,ModMap!$A$2:$B$21,2,FALSE)&amp;"'!$K:$K"),0)),"")</f>
        <v>N/A</v>
      </c>
      <c r="AC874" s="54" t="str">
        <f t="array" ref="AC874">IFERROR(INDEX(INDIRECT("'"&amp;VLOOKUP($C874,ModMap!$A$2:$B$21,2,FALSE)&amp;"'!AC:AC"),MATCH($K874,INDIRECT("'"&amp;VLOOKUP($C874,ModMap!$A$2:$B$21,2,FALSE)&amp;"'!$K:$K"),0)),"")</f>
        <v/>
      </c>
      <c r="AD874" s="45" t="s">
        <v>36</v>
      </c>
      <c r="AE874" s="54" t="str">
        <f t="array" ref="AE874">IFERROR(INDEX(INDIRECT("'"&amp;VLOOKUP($C874,ModMap!$A$2:$B$21,2,FALSE)&amp;"'!AE:AE"),MATCH($K874,INDIRECT("'"&amp;VLOOKUP($C874,ModMap!$A$2:$B$21,2,FALSE)&amp;"'!$K:$K"),0)),"")</f>
        <v>N/A</v>
      </c>
      <c r="AF874" s="54" t="str">
        <f t="array" ref="AF874">IFERROR(INDEX(INDIRECT("'"&amp;VLOOKUP($C874,ModMap!$A$2:$B$21,2,FALSE)&amp;"'!AF:AF"),MATCH($K874,INDIRECT("'"&amp;VLOOKUP($C874,ModMap!$A$2:$B$21,2,FALSE)&amp;"'!$K:$K"),0)),"")</f>
        <v/>
      </c>
      <c r="AG874" s="58" t="s">
        <v>33</v>
      </c>
      <c r="AH874" s="54" t="str">
        <f t="array" ref="AH874">IFERROR(INDEX(INDIRECT("'"&amp;VLOOKUP($C874,ModMap!$A$2:$B$21,2,FALSE)&amp;"'!AH:AH"),MATCH($K874,INDIRECT("'"&amp;VLOOKUP($C874,ModMap!$A$2:$B$21,2,FALSE)&amp;"'!$K:$K"),0)),"")</f>
        <v>Not Started</v>
      </c>
      <c r="AI874" s="54" t="str">
        <f t="array" ref="AI874">IFERROR(INDEX(INDIRECT("'"&amp;VLOOKUP($C874,ModMap!$A$2:$B$21,2,FALSE)&amp;"'!AI:AI"),MATCH($K874,INDIRECT("'"&amp;VLOOKUP($C874,ModMap!$A$2:$B$21,2,FALSE)&amp;"'!$K:$K"),0)),"")</f>
        <v>Unassigned</v>
      </c>
      <c r="AJ874" s="45" t="s">
        <v>36</v>
      </c>
      <c r="AK874" s="54" t="str">
        <f t="array" ref="AK874">IFERROR(INDEX(INDIRECT("'"&amp;VLOOKUP($C874,ModMap!$A$2:$B$21,2,FALSE)&amp;"'!AK:AK"),MATCH($K874,INDIRECT("'"&amp;VLOOKUP($C874,ModMap!$A$2:$B$21,2,FALSE)&amp;"'!$K:$K"),0)),"")</f>
        <v>N/A</v>
      </c>
      <c r="AL874" s="54" t="str">
        <f t="array" ref="AL874">IFERROR(INDEX(INDIRECT("'"&amp;VLOOKUP($C874,ModMap!$A$2:$B$21,2,FALSE)&amp;"'!AL:AL"),MATCH($K874,INDIRECT("'"&amp;VLOOKUP($C874,ModMap!$A$2:$B$21,2,FALSE)&amp;"'!$K:$K"),0)),"")</f>
        <v/>
      </c>
      <c r="AM874" s="54">
        <f t="shared" si="1"/>
        <v>2</v>
      </c>
      <c r="AN874" s="54" t="str">
        <f t="shared" si="2"/>
        <v>Not Started</v>
      </c>
      <c r="AO874" s="55" t="str">
        <f t="array" ref="AO874">IFERROR(INDEX(INDIRECT("'"&amp;VLOOKUP($C874,ModMap!$A$2:$B$21,2,FALSE)&amp;"'!AO:AO"),MATCH($K874,INDIRECT("'"&amp;VLOOKUP($C874,ModMap!$A$2:$B$21,2,FALSE)&amp;"'!$K:$K"),0)),"")</f>
        <v/>
      </c>
      <c r="AP874" s="53" t="str">
        <f t="array" ref="AP874">IFERROR(HYPERLINK("#'"&amp;VLOOKUP($C874,ModMap!$A$2:$B$21,2,FALSE)&amp;"'!V"&amp;MATCH($K874,INDIRECT("'"&amp;VLOOKUP($C874,ModMap!$A$2:$B$21,2,FALSE)&amp;"'!$K:$K"),0),"Edit on module sheet"),"")</f>
        <v>Edit on module sheet</v>
      </c>
    </row>
    <row r="875" ht="42.0" customHeight="1">
      <c r="A875" s="34">
        <v>873.0</v>
      </c>
      <c r="B875" s="34">
        <v>873.0</v>
      </c>
      <c r="C875" s="34" t="s">
        <v>133</v>
      </c>
      <c r="D875" s="35" t="s">
        <v>134</v>
      </c>
      <c r="E875" s="64" t="s">
        <v>69</v>
      </c>
      <c r="F875" s="85" t="s">
        <v>1900</v>
      </c>
      <c r="G875" s="35" t="s">
        <v>1901</v>
      </c>
      <c r="H875" s="34" t="s">
        <v>2890</v>
      </c>
      <c r="I875" s="34" t="s">
        <v>2891</v>
      </c>
      <c r="J875" s="35" t="s">
        <v>2892</v>
      </c>
      <c r="K875" s="34" t="s">
        <v>4020</v>
      </c>
      <c r="L875" s="35" t="s">
        <v>4021</v>
      </c>
      <c r="M875" s="58" t="s">
        <v>434</v>
      </c>
      <c r="N875" s="34" t="s">
        <v>1907</v>
      </c>
      <c r="O875" s="34" t="s">
        <v>2858</v>
      </c>
      <c r="P875" s="35" t="s">
        <v>2897</v>
      </c>
      <c r="Q875" s="35" t="s">
        <v>2898</v>
      </c>
      <c r="R875" s="34" t="s">
        <v>1910</v>
      </c>
      <c r="S875" s="34" t="s">
        <v>69</v>
      </c>
      <c r="T875" s="34" t="str">
        <f t="array" ref="T875">IFERROR(INDEX(INDIRECT("'"&amp;VLOOKUP($C875,ModMap!$A$2:$B$21,2,FALSE)&amp;"'!T:T"),MATCH($K875,INDIRECT("'"&amp;VLOOKUP($C875,ModMap!$A$2:$B$21,2,FALSE)&amp;"'!$K:$K"),0)),"")</f>
        <v>Unassigned</v>
      </c>
      <c r="U875" s="58" t="s">
        <v>33</v>
      </c>
      <c r="V875" s="34" t="str">
        <f t="array" ref="V875">IFERROR(INDEX(INDIRECT("'"&amp;VLOOKUP($C875,ModMap!$A$2:$B$21,2,FALSE)&amp;"'!V:V"),MATCH($K875,INDIRECT("'"&amp;VLOOKUP($C875,ModMap!$A$2:$B$21,2,FALSE)&amp;"'!$K:$K"),0)),"")</f>
        <v>Not Started</v>
      </c>
      <c r="W875" s="34" t="str">
        <f t="array" ref="W875">IFERROR(INDEX(INDIRECT("'"&amp;VLOOKUP($C875,ModMap!$A$2:$B$21,2,FALSE)&amp;"'!W:W"),MATCH($K875,INDIRECT("'"&amp;VLOOKUP($C875,ModMap!$A$2:$B$21,2,FALSE)&amp;"'!$K:$K"),0)),"")</f>
        <v>Unassigned</v>
      </c>
      <c r="X875" s="45" t="s">
        <v>36</v>
      </c>
      <c r="Y875" s="34" t="str">
        <f t="array" ref="Y875">IFERROR(INDEX(INDIRECT("'"&amp;VLOOKUP($C875,ModMap!$A$2:$B$21,2,FALSE)&amp;"'!Y:Y"),MATCH($K875,INDIRECT("'"&amp;VLOOKUP($C875,ModMap!$A$2:$B$21,2,FALSE)&amp;"'!$K:$K"),0)),"")</f>
        <v>N/A</v>
      </c>
      <c r="Z875" s="34" t="str">
        <f t="array" ref="Z875">IFERROR(INDEX(INDIRECT("'"&amp;VLOOKUP($C875,ModMap!$A$2:$B$21,2,FALSE)&amp;"'!Z:Z"),MATCH($K875,INDIRECT("'"&amp;VLOOKUP($C875,ModMap!$A$2:$B$21,2,FALSE)&amp;"'!$K:$K"),0)),"")</f>
        <v/>
      </c>
      <c r="AA875" s="45" t="s">
        <v>36</v>
      </c>
      <c r="AB875" s="34" t="str">
        <f t="array" ref="AB875">IFERROR(INDEX(INDIRECT("'"&amp;VLOOKUP($C875,ModMap!$A$2:$B$21,2,FALSE)&amp;"'!AB:AB"),MATCH($K875,INDIRECT("'"&amp;VLOOKUP($C875,ModMap!$A$2:$B$21,2,FALSE)&amp;"'!$K:$K"),0)),"")</f>
        <v>N/A</v>
      </c>
      <c r="AC875" s="34" t="str">
        <f t="array" ref="AC875">IFERROR(INDEX(INDIRECT("'"&amp;VLOOKUP($C875,ModMap!$A$2:$B$21,2,FALSE)&amp;"'!AC:AC"),MATCH($K875,INDIRECT("'"&amp;VLOOKUP($C875,ModMap!$A$2:$B$21,2,FALSE)&amp;"'!$K:$K"),0)),"")</f>
        <v/>
      </c>
      <c r="AD875" s="58" t="s">
        <v>33</v>
      </c>
      <c r="AE875" s="34" t="str">
        <f t="array" ref="AE875">IFERROR(INDEX(INDIRECT("'"&amp;VLOOKUP($C875,ModMap!$A$2:$B$21,2,FALSE)&amp;"'!AE:AE"),MATCH($K875,INDIRECT("'"&amp;VLOOKUP($C875,ModMap!$A$2:$B$21,2,FALSE)&amp;"'!$K:$K"),0)),"")</f>
        <v>Not Started</v>
      </c>
      <c r="AF875" s="34" t="str">
        <f t="array" ref="AF875">IFERROR(INDEX(INDIRECT("'"&amp;VLOOKUP($C875,ModMap!$A$2:$B$21,2,FALSE)&amp;"'!AF:AF"),MATCH($K875,INDIRECT("'"&amp;VLOOKUP($C875,ModMap!$A$2:$B$21,2,FALSE)&amp;"'!$K:$K"),0)),"")</f>
        <v>Unassigned</v>
      </c>
      <c r="AG875" s="58" t="s">
        <v>33</v>
      </c>
      <c r="AH875" s="34" t="str">
        <f t="array" ref="AH875">IFERROR(INDEX(INDIRECT("'"&amp;VLOOKUP($C875,ModMap!$A$2:$B$21,2,FALSE)&amp;"'!AH:AH"),MATCH($K875,INDIRECT("'"&amp;VLOOKUP($C875,ModMap!$A$2:$B$21,2,FALSE)&amp;"'!$K:$K"),0)),"")</f>
        <v>Not Started</v>
      </c>
      <c r="AI875" s="34" t="str">
        <f t="array" ref="AI875">IFERROR(INDEX(INDIRECT("'"&amp;VLOOKUP($C875,ModMap!$A$2:$B$21,2,FALSE)&amp;"'!AI:AI"),MATCH($K875,INDIRECT("'"&amp;VLOOKUP($C875,ModMap!$A$2:$B$21,2,FALSE)&amp;"'!$K:$K"),0)),"")</f>
        <v>Unassigned</v>
      </c>
      <c r="AJ875" s="45" t="s">
        <v>36</v>
      </c>
      <c r="AK875" s="34" t="str">
        <f t="array" ref="AK875">IFERROR(INDEX(INDIRECT("'"&amp;VLOOKUP($C875,ModMap!$A$2:$B$21,2,FALSE)&amp;"'!AK:AK"),MATCH($K875,INDIRECT("'"&amp;VLOOKUP($C875,ModMap!$A$2:$B$21,2,FALSE)&amp;"'!$K:$K"),0)),"")</f>
        <v>N/A</v>
      </c>
      <c r="AL875" s="34" t="str">
        <f t="array" ref="AL875">IFERROR(INDEX(INDIRECT("'"&amp;VLOOKUP($C875,ModMap!$A$2:$B$21,2,FALSE)&amp;"'!AL:AL"),MATCH($K875,INDIRECT("'"&amp;VLOOKUP($C875,ModMap!$A$2:$B$21,2,FALSE)&amp;"'!$K:$K"),0)),"")</f>
        <v/>
      </c>
      <c r="AM875" s="34">
        <f t="shared" si="1"/>
        <v>3</v>
      </c>
      <c r="AN875" s="34" t="str">
        <f t="shared" si="2"/>
        <v>Not Started</v>
      </c>
      <c r="AO875" s="35" t="str">
        <f t="array" ref="AO875">IFERROR(INDEX(INDIRECT("'"&amp;VLOOKUP($C875,ModMap!$A$2:$B$21,2,FALSE)&amp;"'!AO:AO"),MATCH($K875,INDIRECT("'"&amp;VLOOKUP($C875,ModMap!$A$2:$B$21,2,FALSE)&amp;"'!$K:$K"),0)),"")</f>
        <v/>
      </c>
      <c r="AP875" s="53" t="str">
        <f t="array" ref="AP875">IFERROR(HYPERLINK("#'"&amp;VLOOKUP($C875,ModMap!$A$2:$B$21,2,FALSE)&amp;"'!V"&amp;MATCH($K875,INDIRECT("'"&amp;VLOOKUP($C875,ModMap!$A$2:$B$21,2,FALSE)&amp;"'!$K:$K"),0),"Edit on module sheet"),"")</f>
        <v>Edit on module sheet</v>
      </c>
    </row>
    <row r="876" ht="42.0" customHeight="1">
      <c r="A876" s="54">
        <v>874.0</v>
      </c>
      <c r="B876" s="54">
        <v>874.0</v>
      </c>
      <c r="C876" s="54" t="s">
        <v>133</v>
      </c>
      <c r="D876" s="55" t="s">
        <v>134</v>
      </c>
      <c r="E876" s="67" t="s">
        <v>62</v>
      </c>
      <c r="F876" s="85" t="s">
        <v>1900</v>
      </c>
      <c r="G876" s="55" t="s">
        <v>1901</v>
      </c>
      <c r="H876" s="54" t="s">
        <v>2904</v>
      </c>
      <c r="I876" s="54" t="s">
        <v>2905</v>
      </c>
      <c r="J876" s="55" t="s">
        <v>2906</v>
      </c>
      <c r="K876" s="54" t="s">
        <v>2907</v>
      </c>
      <c r="L876" s="55" t="s">
        <v>2908</v>
      </c>
      <c r="M876" s="62" t="s">
        <v>200</v>
      </c>
      <c r="N876" s="54" t="s">
        <v>1907</v>
      </c>
      <c r="O876" s="54" t="s">
        <v>2858</v>
      </c>
      <c r="P876" s="55" t="s">
        <v>2909</v>
      </c>
      <c r="Q876" s="55" t="s">
        <v>2910</v>
      </c>
      <c r="R876" s="54" t="s">
        <v>1910</v>
      </c>
      <c r="S876" s="54" t="s">
        <v>1911</v>
      </c>
      <c r="T876" s="54" t="str">
        <f t="array" ref="T876">IFERROR(INDEX(INDIRECT("'"&amp;VLOOKUP($C876,ModMap!$A$2:$B$21,2,FALSE)&amp;"'!T:T"),MATCH($K876,INDIRECT("'"&amp;VLOOKUP($C876,ModMap!$A$2:$B$21,2,FALSE)&amp;"'!$K:$K"),0)),"")</f>
        <v>Unassigned</v>
      </c>
      <c r="U876" s="58" t="s">
        <v>33</v>
      </c>
      <c r="V876" s="54" t="str">
        <f t="array" ref="V876">IFERROR(INDEX(INDIRECT("'"&amp;VLOOKUP($C876,ModMap!$A$2:$B$21,2,FALSE)&amp;"'!V:V"),MATCH($K876,INDIRECT("'"&amp;VLOOKUP($C876,ModMap!$A$2:$B$21,2,FALSE)&amp;"'!$K:$K"),0)),"")</f>
        <v>Not Started</v>
      </c>
      <c r="W876" s="54" t="str">
        <f t="array" ref="W876">IFERROR(INDEX(INDIRECT("'"&amp;VLOOKUP($C876,ModMap!$A$2:$B$21,2,FALSE)&amp;"'!W:W"),MATCH($K876,INDIRECT("'"&amp;VLOOKUP($C876,ModMap!$A$2:$B$21,2,FALSE)&amp;"'!$K:$K"),0)),"")</f>
        <v>Unassigned</v>
      </c>
      <c r="X876" s="45" t="s">
        <v>36</v>
      </c>
      <c r="Y876" s="54" t="str">
        <f t="array" ref="Y876">IFERROR(INDEX(INDIRECT("'"&amp;VLOOKUP($C876,ModMap!$A$2:$B$21,2,FALSE)&amp;"'!Y:Y"),MATCH($K876,INDIRECT("'"&amp;VLOOKUP($C876,ModMap!$A$2:$B$21,2,FALSE)&amp;"'!$K:$K"),0)),"")</f>
        <v>N/A</v>
      </c>
      <c r="Z876" s="54" t="str">
        <f t="array" ref="Z876">IFERROR(INDEX(INDIRECT("'"&amp;VLOOKUP($C876,ModMap!$A$2:$B$21,2,FALSE)&amp;"'!Z:Z"),MATCH($K876,INDIRECT("'"&amp;VLOOKUP($C876,ModMap!$A$2:$B$21,2,FALSE)&amp;"'!$K:$K"),0)),"")</f>
        <v/>
      </c>
      <c r="AA876" s="45" t="s">
        <v>36</v>
      </c>
      <c r="AB876" s="54" t="str">
        <f t="array" ref="AB876">IFERROR(INDEX(INDIRECT("'"&amp;VLOOKUP($C876,ModMap!$A$2:$B$21,2,FALSE)&amp;"'!AB:AB"),MATCH($K876,INDIRECT("'"&amp;VLOOKUP($C876,ModMap!$A$2:$B$21,2,FALSE)&amp;"'!$K:$K"),0)),"")</f>
        <v>N/A</v>
      </c>
      <c r="AC876" s="54" t="str">
        <f t="array" ref="AC876">IFERROR(INDEX(INDIRECT("'"&amp;VLOOKUP($C876,ModMap!$A$2:$B$21,2,FALSE)&amp;"'!AC:AC"),MATCH($K876,INDIRECT("'"&amp;VLOOKUP($C876,ModMap!$A$2:$B$21,2,FALSE)&amp;"'!$K:$K"),0)),"")</f>
        <v/>
      </c>
      <c r="AD876" s="45" t="s">
        <v>36</v>
      </c>
      <c r="AE876" s="54" t="str">
        <f t="array" ref="AE876">IFERROR(INDEX(INDIRECT("'"&amp;VLOOKUP($C876,ModMap!$A$2:$B$21,2,FALSE)&amp;"'!AE:AE"),MATCH($K876,INDIRECT("'"&amp;VLOOKUP($C876,ModMap!$A$2:$B$21,2,FALSE)&amp;"'!$K:$K"),0)),"")</f>
        <v>N/A</v>
      </c>
      <c r="AF876" s="54" t="str">
        <f t="array" ref="AF876">IFERROR(INDEX(INDIRECT("'"&amp;VLOOKUP($C876,ModMap!$A$2:$B$21,2,FALSE)&amp;"'!AF:AF"),MATCH($K876,INDIRECT("'"&amp;VLOOKUP($C876,ModMap!$A$2:$B$21,2,FALSE)&amp;"'!$K:$K"),0)),"")</f>
        <v/>
      </c>
      <c r="AG876" s="58" t="s">
        <v>33</v>
      </c>
      <c r="AH876" s="54" t="str">
        <f t="array" ref="AH876">IFERROR(INDEX(INDIRECT("'"&amp;VLOOKUP($C876,ModMap!$A$2:$B$21,2,FALSE)&amp;"'!AH:AH"),MATCH($K876,INDIRECT("'"&amp;VLOOKUP($C876,ModMap!$A$2:$B$21,2,FALSE)&amp;"'!$K:$K"),0)),"")</f>
        <v>Not Started</v>
      </c>
      <c r="AI876" s="54" t="str">
        <f t="array" ref="AI876">IFERROR(INDEX(INDIRECT("'"&amp;VLOOKUP($C876,ModMap!$A$2:$B$21,2,FALSE)&amp;"'!AI:AI"),MATCH($K876,INDIRECT("'"&amp;VLOOKUP($C876,ModMap!$A$2:$B$21,2,FALSE)&amp;"'!$K:$K"),0)),"")</f>
        <v>Unassigned</v>
      </c>
      <c r="AJ876" s="45" t="s">
        <v>36</v>
      </c>
      <c r="AK876" s="54" t="str">
        <f t="array" ref="AK876">IFERROR(INDEX(INDIRECT("'"&amp;VLOOKUP($C876,ModMap!$A$2:$B$21,2,FALSE)&amp;"'!AK:AK"),MATCH($K876,INDIRECT("'"&amp;VLOOKUP($C876,ModMap!$A$2:$B$21,2,FALSE)&amp;"'!$K:$K"),0)),"")</f>
        <v>N/A</v>
      </c>
      <c r="AL876" s="54" t="str">
        <f t="array" ref="AL876">IFERROR(INDEX(INDIRECT("'"&amp;VLOOKUP($C876,ModMap!$A$2:$B$21,2,FALSE)&amp;"'!AL:AL"),MATCH($K876,INDIRECT("'"&amp;VLOOKUP($C876,ModMap!$A$2:$B$21,2,FALSE)&amp;"'!$K:$K"),0)),"")</f>
        <v/>
      </c>
      <c r="AM876" s="54">
        <f t="shared" si="1"/>
        <v>2</v>
      </c>
      <c r="AN876" s="54" t="str">
        <f t="shared" si="2"/>
        <v>Not Started</v>
      </c>
      <c r="AO876" s="55" t="str">
        <f t="array" ref="AO876">IFERROR(INDEX(INDIRECT("'"&amp;VLOOKUP($C876,ModMap!$A$2:$B$21,2,FALSE)&amp;"'!AO:AO"),MATCH($K876,INDIRECT("'"&amp;VLOOKUP($C876,ModMap!$A$2:$B$21,2,FALSE)&amp;"'!$K:$K"),0)),"")</f>
        <v/>
      </c>
      <c r="AP876" s="53" t="str">
        <f t="array" ref="AP876">IFERROR(HYPERLINK("#'"&amp;VLOOKUP($C876,ModMap!$A$2:$B$21,2,FALSE)&amp;"'!V"&amp;MATCH($K876,INDIRECT("'"&amp;VLOOKUP($C876,ModMap!$A$2:$B$21,2,FALSE)&amp;"'!$K:$K"),0),"Edit on module sheet"),"")</f>
        <v>Edit on module sheet</v>
      </c>
    </row>
    <row r="877" ht="42.0" customHeight="1">
      <c r="A877" s="34">
        <v>875.0</v>
      </c>
      <c r="B877" s="34">
        <v>875.0</v>
      </c>
      <c r="C877" s="34" t="s">
        <v>133</v>
      </c>
      <c r="D877" s="35" t="s">
        <v>134</v>
      </c>
      <c r="E877" s="67" t="s">
        <v>62</v>
      </c>
      <c r="F877" s="85" t="s">
        <v>1900</v>
      </c>
      <c r="G877" s="35" t="s">
        <v>1901</v>
      </c>
      <c r="H877" s="34" t="s">
        <v>2904</v>
      </c>
      <c r="I877" s="34" t="s">
        <v>2905</v>
      </c>
      <c r="J877" s="35" t="s">
        <v>2906</v>
      </c>
      <c r="K877" s="34" t="s">
        <v>2915</v>
      </c>
      <c r="L877" s="35" t="s">
        <v>2916</v>
      </c>
      <c r="M877" s="62" t="s">
        <v>200</v>
      </c>
      <c r="N877" s="34" t="s">
        <v>1907</v>
      </c>
      <c r="O877" s="34" t="s">
        <v>2858</v>
      </c>
      <c r="P877" s="35" t="s">
        <v>2909</v>
      </c>
      <c r="Q877" s="35" t="s">
        <v>2910</v>
      </c>
      <c r="R877" s="34" t="s">
        <v>1910</v>
      </c>
      <c r="S877" s="34" t="s">
        <v>1920</v>
      </c>
      <c r="T877" s="34" t="str">
        <f t="array" ref="T877">IFERROR(INDEX(INDIRECT("'"&amp;VLOOKUP($C877,ModMap!$A$2:$B$21,2,FALSE)&amp;"'!T:T"),MATCH($K877,INDIRECT("'"&amp;VLOOKUP($C877,ModMap!$A$2:$B$21,2,FALSE)&amp;"'!$K:$K"),0)),"")</f>
        <v>Unassigned</v>
      </c>
      <c r="U877" s="58" t="s">
        <v>33</v>
      </c>
      <c r="V877" s="34" t="str">
        <f t="array" ref="V877">IFERROR(INDEX(INDIRECT("'"&amp;VLOOKUP($C877,ModMap!$A$2:$B$21,2,FALSE)&amp;"'!V:V"),MATCH($K877,INDIRECT("'"&amp;VLOOKUP($C877,ModMap!$A$2:$B$21,2,FALSE)&amp;"'!$K:$K"),0)),"")</f>
        <v>Not Started</v>
      </c>
      <c r="W877" s="34" t="str">
        <f t="array" ref="W877">IFERROR(INDEX(INDIRECT("'"&amp;VLOOKUP($C877,ModMap!$A$2:$B$21,2,FALSE)&amp;"'!W:W"),MATCH($K877,INDIRECT("'"&amp;VLOOKUP($C877,ModMap!$A$2:$B$21,2,FALSE)&amp;"'!$K:$K"),0)),"")</f>
        <v>Unassigned</v>
      </c>
      <c r="X877" s="45" t="s">
        <v>36</v>
      </c>
      <c r="Y877" s="34" t="str">
        <f t="array" ref="Y877">IFERROR(INDEX(INDIRECT("'"&amp;VLOOKUP($C877,ModMap!$A$2:$B$21,2,FALSE)&amp;"'!Y:Y"),MATCH($K877,INDIRECT("'"&amp;VLOOKUP($C877,ModMap!$A$2:$B$21,2,FALSE)&amp;"'!$K:$K"),0)),"")</f>
        <v>N/A</v>
      </c>
      <c r="Z877" s="34" t="str">
        <f t="array" ref="Z877">IFERROR(INDEX(INDIRECT("'"&amp;VLOOKUP($C877,ModMap!$A$2:$B$21,2,FALSE)&amp;"'!Z:Z"),MATCH($K877,INDIRECT("'"&amp;VLOOKUP($C877,ModMap!$A$2:$B$21,2,FALSE)&amp;"'!$K:$K"),0)),"")</f>
        <v/>
      </c>
      <c r="AA877" s="45" t="s">
        <v>36</v>
      </c>
      <c r="AB877" s="34" t="str">
        <f t="array" ref="AB877">IFERROR(INDEX(INDIRECT("'"&amp;VLOOKUP($C877,ModMap!$A$2:$B$21,2,FALSE)&amp;"'!AB:AB"),MATCH($K877,INDIRECT("'"&amp;VLOOKUP($C877,ModMap!$A$2:$B$21,2,FALSE)&amp;"'!$K:$K"),0)),"")</f>
        <v>N/A</v>
      </c>
      <c r="AC877" s="34" t="str">
        <f t="array" ref="AC877">IFERROR(INDEX(INDIRECT("'"&amp;VLOOKUP($C877,ModMap!$A$2:$B$21,2,FALSE)&amp;"'!AC:AC"),MATCH($K877,INDIRECT("'"&amp;VLOOKUP($C877,ModMap!$A$2:$B$21,2,FALSE)&amp;"'!$K:$K"),0)),"")</f>
        <v/>
      </c>
      <c r="AD877" s="58" t="s">
        <v>33</v>
      </c>
      <c r="AE877" s="34" t="str">
        <f t="array" ref="AE877">IFERROR(INDEX(INDIRECT("'"&amp;VLOOKUP($C877,ModMap!$A$2:$B$21,2,FALSE)&amp;"'!AE:AE"),MATCH($K877,INDIRECT("'"&amp;VLOOKUP($C877,ModMap!$A$2:$B$21,2,FALSE)&amp;"'!$K:$K"),0)),"")</f>
        <v>Not Started</v>
      </c>
      <c r="AF877" s="34" t="str">
        <f t="array" ref="AF877">IFERROR(INDEX(INDIRECT("'"&amp;VLOOKUP($C877,ModMap!$A$2:$B$21,2,FALSE)&amp;"'!AF:AF"),MATCH($K877,INDIRECT("'"&amp;VLOOKUP($C877,ModMap!$A$2:$B$21,2,FALSE)&amp;"'!$K:$K"),0)),"")</f>
        <v>Unassigned</v>
      </c>
      <c r="AG877" s="58" t="s">
        <v>33</v>
      </c>
      <c r="AH877" s="34" t="str">
        <f t="array" ref="AH877">IFERROR(INDEX(INDIRECT("'"&amp;VLOOKUP($C877,ModMap!$A$2:$B$21,2,FALSE)&amp;"'!AH:AH"),MATCH($K877,INDIRECT("'"&amp;VLOOKUP($C877,ModMap!$A$2:$B$21,2,FALSE)&amp;"'!$K:$K"),0)),"")</f>
        <v>Not Started</v>
      </c>
      <c r="AI877" s="34" t="str">
        <f t="array" ref="AI877">IFERROR(INDEX(INDIRECT("'"&amp;VLOOKUP($C877,ModMap!$A$2:$B$21,2,FALSE)&amp;"'!AI:AI"),MATCH($K877,INDIRECT("'"&amp;VLOOKUP($C877,ModMap!$A$2:$B$21,2,FALSE)&amp;"'!$K:$K"),0)),"")</f>
        <v>Unassigned</v>
      </c>
      <c r="AJ877" s="45" t="s">
        <v>36</v>
      </c>
      <c r="AK877" s="34" t="str">
        <f t="array" ref="AK877">IFERROR(INDEX(INDIRECT("'"&amp;VLOOKUP($C877,ModMap!$A$2:$B$21,2,FALSE)&amp;"'!AK:AK"),MATCH($K877,INDIRECT("'"&amp;VLOOKUP($C877,ModMap!$A$2:$B$21,2,FALSE)&amp;"'!$K:$K"),0)),"")</f>
        <v>N/A</v>
      </c>
      <c r="AL877" s="34" t="str">
        <f t="array" ref="AL877">IFERROR(INDEX(INDIRECT("'"&amp;VLOOKUP($C877,ModMap!$A$2:$B$21,2,FALSE)&amp;"'!AL:AL"),MATCH($K877,INDIRECT("'"&amp;VLOOKUP($C877,ModMap!$A$2:$B$21,2,FALSE)&amp;"'!$K:$K"),0)),"")</f>
        <v/>
      </c>
      <c r="AM877" s="34">
        <f t="shared" si="1"/>
        <v>3</v>
      </c>
      <c r="AN877" s="34" t="str">
        <f t="shared" si="2"/>
        <v>Not Started</v>
      </c>
      <c r="AO877" s="35" t="str">
        <f t="array" ref="AO877">IFERROR(INDEX(INDIRECT("'"&amp;VLOOKUP($C877,ModMap!$A$2:$B$21,2,FALSE)&amp;"'!AO:AO"),MATCH($K877,INDIRECT("'"&amp;VLOOKUP($C877,ModMap!$A$2:$B$21,2,FALSE)&amp;"'!$K:$K"),0)),"")</f>
        <v/>
      </c>
      <c r="AP877" s="53" t="str">
        <f t="array" ref="AP877">IFERROR(HYPERLINK("#'"&amp;VLOOKUP($C877,ModMap!$A$2:$B$21,2,FALSE)&amp;"'!V"&amp;MATCH($K877,INDIRECT("'"&amp;VLOOKUP($C877,ModMap!$A$2:$B$21,2,FALSE)&amp;"'!$K:$K"),0),"Edit on module sheet"),"")</f>
        <v>Edit on module sheet</v>
      </c>
    </row>
    <row r="878" ht="42.0" customHeight="1">
      <c r="A878" s="54">
        <v>876.0</v>
      </c>
      <c r="B878" s="54">
        <v>876.0</v>
      </c>
      <c r="C878" s="54" t="s">
        <v>133</v>
      </c>
      <c r="D878" s="55" t="s">
        <v>134</v>
      </c>
      <c r="E878" s="67" t="s">
        <v>62</v>
      </c>
      <c r="F878" s="85" t="s">
        <v>1900</v>
      </c>
      <c r="G878" s="55" t="s">
        <v>1901</v>
      </c>
      <c r="H878" s="54" t="s">
        <v>2904</v>
      </c>
      <c r="I878" s="54" t="s">
        <v>2905</v>
      </c>
      <c r="J878" s="55" t="s">
        <v>2906</v>
      </c>
      <c r="K878" s="54" t="s">
        <v>2917</v>
      </c>
      <c r="L878" s="55" t="s">
        <v>1925</v>
      </c>
      <c r="M878" s="62" t="s">
        <v>200</v>
      </c>
      <c r="N878" s="54" t="s">
        <v>1907</v>
      </c>
      <c r="O878" s="54" t="s">
        <v>2858</v>
      </c>
      <c r="P878" s="55" t="s">
        <v>2909</v>
      </c>
      <c r="Q878" s="55" t="s">
        <v>2910</v>
      </c>
      <c r="R878" s="54" t="s">
        <v>1910</v>
      </c>
      <c r="S878" s="54" t="s">
        <v>1928</v>
      </c>
      <c r="T878" s="54" t="str">
        <f t="array" ref="T878">IFERROR(INDEX(INDIRECT("'"&amp;VLOOKUP($C878,ModMap!$A$2:$B$21,2,FALSE)&amp;"'!T:T"),MATCH($K878,INDIRECT("'"&amp;VLOOKUP($C878,ModMap!$A$2:$B$21,2,FALSE)&amp;"'!$K:$K"),0)),"")</f>
        <v>Unassigned</v>
      </c>
      <c r="U878" s="58" t="s">
        <v>33</v>
      </c>
      <c r="V878" s="54" t="str">
        <f t="array" ref="V878">IFERROR(INDEX(INDIRECT("'"&amp;VLOOKUP($C878,ModMap!$A$2:$B$21,2,FALSE)&amp;"'!V:V"),MATCH($K878,INDIRECT("'"&amp;VLOOKUP($C878,ModMap!$A$2:$B$21,2,FALSE)&amp;"'!$K:$K"),0)),"")</f>
        <v>Not Started</v>
      </c>
      <c r="W878" s="54" t="str">
        <f t="array" ref="W878">IFERROR(INDEX(INDIRECT("'"&amp;VLOOKUP($C878,ModMap!$A$2:$B$21,2,FALSE)&amp;"'!W:W"),MATCH($K878,INDIRECT("'"&amp;VLOOKUP($C878,ModMap!$A$2:$B$21,2,FALSE)&amp;"'!$K:$K"),0)),"")</f>
        <v>Unassigned</v>
      </c>
      <c r="X878" s="45" t="s">
        <v>36</v>
      </c>
      <c r="Y878" s="54" t="str">
        <f t="array" ref="Y878">IFERROR(INDEX(INDIRECT("'"&amp;VLOOKUP($C878,ModMap!$A$2:$B$21,2,FALSE)&amp;"'!Y:Y"),MATCH($K878,INDIRECT("'"&amp;VLOOKUP($C878,ModMap!$A$2:$B$21,2,FALSE)&amp;"'!$K:$K"),0)),"")</f>
        <v>N/A</v>
      </c>
      <c r="Z878" s="54" t="str">
        <f t="array" ref="Z878">IFERROR(INDEX(INDIRECT("'"&amp;VLOOKUP($C878,ModMap!$A$2:$B$21,2,FALSE)&amp;"'!Z:Z"),MATCH($K878,INDIRECT("'"&amp;VLOOKUP($C878,ModMap!$A$2:$B$21,2,FALSE)&amp;"'!$K:$K"),0)),"")</f>
        <v/>
      </c>
      <c r="AA878" s="45" t="s">
        <v>36</v>
      </c>
      <c r="AB878" s="54" t="str">
        <f t="array" ref="AB878">IFERROR(INDEX(INDIRECT("'"&amp;VLOOKUP($C878,ModMap!$A$2:$B$21,2,FALSE)&amp;"'!AB:AB"),MATCH($K878,INDIRECT("'"&amp;VLOOKUP($C878,ModMap!$A$2:$B$21,2,FALSE)&amp;"'!$K:$K"),0)),"")</f>
        <v>N/A</v>
      </c>
      <c r="AC878" s="54" t="str">
        <f t="array" ref="AC878">IFERROR(INDEX(INDIRECT("'"&amp;VLOOKUP($C878,ModMap!$A$2:$B$21,2,FALSE)&amp;"'!AC:AC"),MATCH($K878,INDIRECT("'"&amp;VLOOKUP($C878,ModMap!$A$2:$B$21,2,FALSE)&amp;"'!$K:$K"),0)),"")</f>
        <v/>
      </c>
      <c r="AD878" s="45" t="s">
        <v>36</v>
      </c>
      <c r="AE878" s="54" t="str">
        <f t="array" ref="AE878">IFERROR(INDEX(INDIRECT("'"&amp;VLOOKUP($C878,ModMap!$A$2:$B$21,2,FALSE)&amp;"'!AE:AE"),MATCH($K878,INDIRECT("'"&amp;VLOOKUP($C878,ModMap!$A$2:$B$21,2,FALSE)&amp;"'!$K:$K"),0)),"")</f>
        <v>N/A</v>
      </c>
      <c r="AF878" s="54" t="str">
        <f t="array" ref="AF878">IFERROR(INDEX(INDIRECT("'"&amp;VLOOKUP($C878,ModMap!$A$2:$B$21,2,FALSE)&amp;"'!AF:AF"),MATCH($K878,INDIRECT("'"&amp;VLOOKUP($C878,ModMap!$A$2:$B$21,2,FALSE)&amp;"'!$K:$K"),0)),"")</f>
        <v/>
      </c>
      <c r="AG878" s="58" t="s">
        <v>33</v>
      </c>
      <c r="AH878" s="54" t="str">
        <f t="array" ref="AH878">IFERROR(INDEX(INDIRECT("'"&amp;VLOOKUP($C878,ModMap!$A$2:$B$21,2,FALSE)&amp;"'!AH:AH"),MATCH($K878,INDIRECT("'"&amp;VLOOKUP($C878,ModMap!$A$2:$B$21,2,FALSE)&amp;"'!$K:$K"),0)),"")</f>
        <v>Not Started</v>
      </c>
      <c r="AI878" s="54" t="str">
        <f t="array" ref="AI878">IFERROR(INDEX(INDIRECT("'"&amp;VLOOKUP($C878,ModMap!$A$2:$B$21,2,FALSE)&amp;"'!AI:AI"),MATCH($K878,INDIRECT("'"&amp;VLOOKUP($C878,ModMap!$A$2:$B$21,2,FALSE)&amp;"'!$K:$K"),0)),"")</f>
        <v>Unassigned</v>
      </c>
      <c r="AJ878" s="45" t="s">
        <v>36</v>
      </c>
      <c r="AK878" s="54" t="str">
        <f t="array" ref="AK878">IFERROR(INDEX(INDIRECT("'"&amp;VLOOKUP($C878,ModMap!$A$2:$B$21,2,FALSE)&amp;"'!AK:AK"),MATCH($K878,INDIRECT("'"&amp;VLOOKUP($C878,ModMap!$A$2:$B$21,2,FALSE)&amp;"'!$K:$K"),0)),"")</f>
        <v>N/A</v>
      </c>
      <c r="AL878" s="54" t="str">
        <f t="array" ref="AL878">IFERROR(INDEX(INDIRECT("'"&amp;VLOOKUP($C878,ModMap!$A$2:$B$21,2,FALSE)&amp;"'!AL:AL"),MATCH($K878,INDIRECT("'"&amp;VLOOKUP($C878,ModMap!$A$2:$B$21,2,FALSE)&amp;"'!$K:$K"),0)),"")</f>
        <v/>
      </c>
      <c r="AM878" s="54">
        <f t="shared" si="1"/>
        <v>2</v>
      </c>
      <c r="AN878" s="54" t="str">
        <f t="shared" si="2"/>
        <v>Not Started</v>
      </c>
      <c r="AO878" s="55" t="str">
        <f t="array" ref="AO878">IFERROR(INDEX(INDIRECT("'"&amp;VLOOKUP($C878,ModMap!$A$2:$B$21,2,FALSE)&amp;"'!AO:AO"),MATCH($K878,INDIRECT("'"&amp;VLOOKUP($C878,ModMap!$A$2:$B$21,2,FALSE)&amp;"'!$K:$K"),0)),"")</f>
        <v/>
      </c>
      <c r="AP878" s="53" t="str">
        <f t="array" ref="AP878">IFERROR(HYPERLINK("#'"&amp;VLOOKUP($C878,ModMap!$A$2:$B$21,2,FALSE)&amp;"'!V"&amp;MATCH($K878,INDIRECT("'"&amp;VLOOKUP($C878,ModMap!$A$2:$B$21,2,FALSE)&amp;"'!$K:$K"),0),"Edit on module sheet"),"")</f>
        <v>Edit on module sheet</v>
      </c>
    </row>
    <row r="879" ht="42.0" customHeight="1">
      <c r="A879" s="34">
        <v>877.0</v>
      </c>
      <c r="B879" s="34">
        <v>877.0</v>
      </c>
      <c r="C879" s="34" t="s">
        <v>133</v>
      </c>
      <c r="D879" s="35" t="s">
        <v>134</v>
      </c>
      <c r="E879" s="64" t="s">
        <v>69</v>
      </c>
      <c r="F879" s="85" t="s">
        <v>1900</v>
      </c>
      <c r="G879" s="35" t="s">
        <v>1901</v>
      </c>
      <c r="H879" s="34" t="s">
        <v>2904</v>
      </c>
      <c r="I879" s="34" t="s">
        <v>2905</v>
      </c>
      <c r="J879" s="35" t="s">
        <v>2906</v>
      </c>
      <c r="K879" s="34" t="s">
        <v>4022</v>
      </c>
      <c r="L879" s="35" t="s">
        <v>4023</v>
      </c>
      <c r="M879" s="58" t="s">
        <v>434</v>
      </c>
      <c r="N879" s="34" t="s">
        <v>1907</v>
      </c>
      <c r="O879" s="34" t="s">
        <v>2858</v>
      </c>
      <c r="P879" s="35" t="s">
        <v>2909</v>
      </c>
      <c r="Q879" s="35" t="s">
        <v>2910</v>
      </c>
      <c r="R879" s="34" t="s">
        <v>1910</v>
      </c>
      <c r="S879" s="34" t="s">
        <v>69</v>
      </c>
      <c r="T879" s="34" t="str">
        <f t="array" ref="T879">IFERROR(INDEX(INDIRECT("'"&amp;VLOOKUP($C879,ModMap!$A$2:$B$21,2,FALSE)&amp;"'!T:T"),MATCH($K879,INDIRECT("'"&amp;VLOOKUP($C879,ModMap!$A$2:$B$21,2,FALSE)&amp;"'!$K:$K"),0)),"")</f>
        <v>Unassigned</v>
      </c>
      <c r="U879" s="58" t="s">
        <v>33</v>
      </c>
      <c r="V879" s="34" t="str">
        <f t="array" ref="V879">IFERROR(INDEX(INDIRECT("'"&amp;VLOOKUP($C879,ModMap!$A$2:$B$21,2,FALSE)&amp;"'!V:V"),MATCH($K879,INDIRECT("'"&amp;VLOOKUP($C879,ModMap!$A$2:$B$21,2,FALSE)&amp;"'!$K:$K"),0)),"")</f>
        <v>Not Started</v>
      </c>
      <c r="W879" s="34" t="str">
        <f t="array" ref="W879">IFERROR(INDEX(INDIRECT("'"&amp;VLOOKUP($C879,ModMap!$A$2:$B$21,2,FALSE)&amp;"'!W:W"),MATCH($K879,INDIRECT("'"&amp;VLOOKUP($C879,ModMap!$A$2:$B$21,2,FALSE)&amp;"'!$K:$K"),0)),"")</f>
        <v>Unassigned</v>
      </c>
      <c r="X879" s="45" t="s">
        <v>36</v>
      </c>
      <c r="Y879" s="34" t="str">
        <f t="array" ref="Y879">IFERROR(INDEX(INDIRECT("'"&amp;VLOOKUP($C879,ModMap!$A$2:$B$21,2,FALSE)&amp;"'!Y:Y"),MATCH($K879,INDIRECT("'"&amp;VLOOKUP($C879,ModMap!$A$2:$B$21,2,FALSE)&amp;"'!$K:$K"),0)),"")</f>
        <v>N/A</v>
      </c>
      <c r="Z879" s="34" t="str">
        <f t="array" ref="Z879">IFERROR(INDEX(INDIRECT("'"&amp;VLOOKUP($C879,ModMap!$A$2:$B$21,2,FALSE)&amp;"'!Z:Z"),MATCH($K879,INDIRECT("'"&amp;VLOOKUP($C879,ModMap!$A$2:$B$21,2,FALSE)&amp;"'!$K:$K"),0)),"")</f>
        <v/>
      </c>
      <c r="AA879" s="45" t="s">
        <v>36</v>
      </c>
      <c r="AB879" s="34" t="str">
        <f t="array" ref="AB879">IFERROR(INDEX(INDIRECT("'"&amp;VLOOKUP($C879,ModMap!$A$2:$B$21,2,FALSE)&amp;"'!AB:AB"),MATCH($K879,INDIRECT("'"&amp;VLOOKUP($C879,ModMap!$A$2:$B$21,2,FALSE)&amp;"'!$K:$K"),0)),"")</f>
        <v>N/A</v>
      </c>
      <c r="AC879" s="34" t="str">
        <f t="array" ref="AC879">IFERROR(INDEX(INDIRECT("'"&amp;VLOOKUP($C879,ModMap!$A$2:$B$21,2,FALSE)&amp;"'!AC:AC"),MATCH($K879,INDIRECT("'"&amp;VLOOKUP($C879,ModMap!$A$2:$B$21,2,FALSE)&amp;"'!$K:$K"),0)),"")</f>
        <v/>
      </c>
      <c r="AD879" s="58" t="s">
        <v>33</v>
      </c>
      <c r="AE879" s="34" t="str">
        <f t="array" ref="AE879">IFERROR(INDEX(INDIRECT("'"&amp;VLOOKUP($C879,ModMap!$A$2:$B$21,2,FALSE)&amp;"'!AE:AE"),MATCH($K879,INDIRECT("'"&amp;VLOOKUP($C879,ModMap!$A$2:$B$21,2,FALSE)&amp;"'!$K:$K"),0)),"")</f>
        <v>Not Started</v>
      </c>
      <c r="AF879" s="34" t="str">
        <f t="array" ref="AF879">IFERROR(INDEX(INDIRECT("'"&amp;VLOOKUP($C879,ModMap!$A$2:$B$21,2,FALSE)&amp;"'!AF:AF"),MATCH($K879,INDIRECT("'"&amp;VLOOKUP($C879,ModMap!$A$2:$B$21,2,FALSE)&amp;"'!$K:$K"),0)),"")</f>
        <v>Unassigned</v>
      </c>
      <c r="AG879" s="58" t="s">
        <v>33</v>
      </c>
      <c r="AH879" s="34" t="str">
        <f t="array" ref="AH879">IFERROR(INDEX(INDIRECT("'"&amp;VLOOKUP($C879,ModMap!$A$2:$B$21,2,FALSE)&amp;"'!AH:AH"),MATCH($K879,INDIRECT("'"&amp;VLOOKUP($C879,ModMap!$A$2:$B$21,2,FALSE)&amp;"'!$K:$K"),0)),"")</f>
        <v>Not Started</v>
      </c>
      <c r="AI879" s="34" t="str">
        <f t="array" ref="AI879">IFERROR(INDEX(INDIRECT("'"&amp;VLOOKUP($C879,ModMap!$A$2:$B$21,2,FALSE)&amp;"'!AI:AI"),MATCH($K879,INDIRECT("'"&amp;VLOOKUP($C879,ModMap!$A$2:$B$21,2,FALSE)&amp;"'!$K:$K"),0)),"")</f>
        <v>Unassigned</v>
      </c>
      <c r="AJ879" s="45" t="s">
        <v>36</v>
      </c>
      <c r="AK879" s="34" t="str">
        <f t="array" ref="AK879">IFERROR(INDEX(INDIRECT("'"&amp;VLOOKUP($C879,ModMap!$A$2:$B$21,2,FALSE)&amp;"'!AK:AK"),MATCH($K879,INDIRECT("'"&amp;VLOOKUP($C879,ModMap!$A$2:$B$21,2,FALSE)&amp;"'!$K:$K"),0)),"")</f>
        <v>N/A</v>
      </c>
      <c r="AL879" s="34" t="str">
        <f t="array" ref="AL879">IFERROR(INDEX(INDIRECT("'"&amp;VLOOKUP($C879,ModMap!$A$2:$B$21,2,FALSE)&amp;"'!AL:AL"),MATCH($K879,INDIRECT("'"&amp;VLOOKUP($C879,ModMap!$A$2:$B$21,2,FALSE)&amp;"'!$K:$K"),0)),"")</f>
        <v/>
      </c>
      <c r="AM879" s="34">
        <f t="shared" si="1"/>
        <v>3</v>
      </c>
      <c r="AN879" s="34" t="str">
        <f t="shared" si="2"/>
        <v>Not Started</v>
      </c>
      <c r="AO879" s="35" t="str">
        <f t="array" ref="AO879">IFERROR(INDEX(INDIRECT("'"&amp;VLOOKUP($C879,ModMap!$A$2:$B$21,2,FALSE)&amp;"'!AO:AO"),MATCH($K879,INDIRECT("'"&amp;VLOOKUP($C879,ModMap!$A$2:$B$21,2,FALSE)&amp;"'!$K:$K"),0)),"")</f>
        <v/>
      </c>
      <c r="AP879" s="53" t="str">
        <f t="array" ref="AP879">IFERROR(HYPERLINK("#'"&amp;VLOOKUP($C879,ModMap!$A$2:$B$21,2,FALSE)&amp;"'!V"&amp;MATCH($K879,INDIRECT("'"&amp;VLOOKUP($C879,ModMap!$A$2:$B$21,2,FALSE)&amp;"'!$K:$K"),0),"Edit on module sheet"),"")</f>
        <v>Edit on module sheet</v>
      </c>
    </row>
    <row r="880" ht="42.0" customHeight="1">
      <c r="A880" s="54">
        <v>878.0</v>
      </c>
      <c r="B880" s="54">
        <v>878.0</v>
      </c>
      <c r="C880" s="54" t="s">
        <v>133</v>
      </c>
      <c r="D880" s="55" t="s">
        <v>134</v>
      </c>
      <c r="E880" s="67" t="s">
        <v>62</v>
      </c>
      <c r="F880" s="85" t="s">
        <v>1900</v>
      </c>
      <c r="G880" s="55" t="s">
        <v>1901</v>
      </c>
      <c r="H880" s="54" t="s">
        <v>2922</v>
      </c>
      <c r="I880" s="54" t="s">
        <v>2923</v>
      </c>
      <c r="J880" s="55" t="s">
        <v>2924</v>
      </c>
      <c r="K880" s="54" t="s">
        <v>2925</v>
      </c>
      <c r="L880" s="55" t="s">
        <v>2926</v>
      </c>
      <c r="M880" s="62" t="s">
        <v>200</v>
      </c>
      <c r="N880" s="54" t="s">
        <v>1907</v>
      </c>
      <c r="O880" s="54" t="s">
        <v>2858</v>
      </c>
      <c r="P880" s="55" t="s">
        <v>1751</v>
      </c>
      <c r="Q880" s="55" t="s">
        <v>2927</v>
      </c>
      <c r="R880" s="54" t="s">
        <v>1910</v>
      </c>
      <c r="S880" s="54" t="s">
        <v>1911</v>
      </c>
      <c r="T880" s="54" t="str">
        <f t="array" ref="T880">IFERROR(INDEX(INDIRECT("'"&amp;VLOOKUP($C880,ModMap!$A$2:$B$21,2,FALSE)&amp;"'!T:T"),MATCH($K880,INDIRECT("'"&amp;VLOOKUP($C880,ModMap!$A$2:$B$21,2,FALSE)&amp;"'!$K:$K"),0)),"")</f>
        <v>Unassigned</v>
      </c>
      <c r="U880" s="58" t="s">
        <v>33</v>
      </c>
      <c r="V880" s="54" t="str">
        <f t="array" ref="V880">IFERROR(INDEX(INDIRECT("'"&amp;VLOOKUP($C880,ModMap!$A$2:$B$21,2,FALSE)&amp;"'!V:V"),MATCH($K880,INDIRECT("'"&amp;VLOOKUP($C880,ModMap!$A$2:$B$21,2,FALSE)&amp;"'!$K:$K"),0)),"")</f>
        <v>Not Started</v>
      </c>
      <c r="W880" s="54" t="str">
        <f t="array" ref="W880">IFERROR(INDEX(INDIRECT("'"&amp;VLOOKUP($C880,ModMap!$A$2:$B$21,2,FALSE)&amp;"'!W:W"),MATCH($K880,INDIRECT("'"&amp;VLOOKUP($C880,ModMap!$A$2:$B$21,2,FALSE)&amp;"'!$K:$K"),0)),"")</f>
        <v>Unassigned</v>
      </c>
      <c r="X880" s="45" t="s">
        <v>36</v>
      </c>
      <c r="Y880" s="54" t="str">
        <f t="array" ref="Y880">IFERROR(INDEX(INDIRECT("'"&amp;VLOOKUP($C880,ModMap!$A$2:$B$21,2,FALSE)&amp;"'!Y:Y"),MATCH($K880,INDIRECT("'"&amp;VLOOKUP($C880,ModMap!$A$2:$B$21,2,FALSE)&amp;"'!$K:$K"),0)),"")</f>
        <v>N/A</v>
      </c>
      <c r="Z880" s="54" t="str">
        <f t="array" ref="Z880">IFERROR(INDEX(INDIRECT("'"&amp;VLOOKUP($C880,ModMap!$A$2:$B$21,2,FALSE)&amp;"'!Z:Z"),MATCH($K880,INDIRECT("'"&amp;VLOOKUP($C880,ModMap!$A$2:$B$21,2,FALSE)&amp;"'!$K:$K"),0)),"")</f>
        <v/>
      </c>
      <c r="AA880" s="45" t="s">
        <v>36</v>
      </c>
      <c r="AB880" s="54" t="str">
        <f t="array" ref="AB880">IFERROR(INDEX(INDIRECT("'"&amp;VLOOKUP($C880,ModMap!$A$2:$B$21,2,FALSE)&amp;"'!AB:AB"),MATCH($K880,INDIRECT("'"&amp;VLOOKUP($C880,ModMap!$A$2:$B$21,2,FALSE)&amp;"'!$K:$K"),0)),"")</f>
        <v>N/A</v>
      </c>
      <c r="AC880" s="54" t="str">
        <f t="array" ref="AC880">IFERROR(INDEX(INDIRECT("'"&amp;VLOOKUP($C880,ModMap!$A$2:$B$21,2,FALSE)&amp;"'!AC:AC"),MATCH($K880,INDIRECT("'"&amp;VLOOKUP($C880,ModMap!$A$2:$B$21,2,FALSE)&amp;"'!$K:$K"),0)),"")</f>
        <v/>
      </c>
      <c r="AD880" s="45" t="s">
        <v>36</v>
      </c>
      <c r="AE880" s="54" t="str">
        <f t="array" ref="AE880">IFERROR(INDEX(INDIRECT("'"&amp;VLOOKUP($C880,ModMap!$A$2:$B$21,2,FALSE)&amp;"'!AE:AE"),MATCH($K880,INDIRECT("'"&amp;VLOOKUP($C880,ModMap!$A$2:$B$21,2,FALSE)&amp;"'!$K:$K"),0)),"")</f>
        <v>N/A</v>
      </c>
      <c r="AF880" s="54" t="str">
        <f t="array" ref="AF880">IFERROR(INDEX(INDIRECT("'"&amp;VLOOKUP($C880,ModMap!$A$2:$B$21,2,FALSE)&amp;"'!AF:AF"),MATCH($K880,INDIRECT("'"&amp;VLOOKUP($C880,ModMap!$A$2:$B$21,2,FALSE)&amp;"'!$K:$K"),0)),"")</f>
        <v/>
      </c>
      <c r="AG880" s="58" t="s">
        <v>33</v>
      </c>
      <c r="AH880" s="54" t="str">
        <f t="array" ref="AH880">IFERROR(INDEX(INDIRECT("'"&amp;VLOOKUP($C880,ModMap!$A$2:$B$21,2,FALSE)&amp;"'!AH:AH"),MATCH($K880,INDIRECT("'"&amp;VLOOKUP($C880,ModMap!$A$2:$B$21,2,FALSE)&amp;"'!$K:$K"),0)),"")</f>
        <v>Not Started</v>
      </c>
      <c r="AI880" s="54" t="str">
        <f t="array" ref="AI880">IFERROR(INDEX(INDIRECT("'"&amp;VLOOKUP($C880,ModMap!$A$2:$B$21,2,FALSE)&amp;"'!AI:AI"),MATCH($K880,INDIRECT("'"&amp;VLOOKUP($C880,ModMap!$A$2:$B$21,2,FALSE)&amp;"'!$K:$K"),0)),"")</f>
        <v>Unassigned</v>
      </c>
      <c r="AJ880" s="45" t="s">
        <v>36</v>
      </c>
      <c r="AK880" s="54" t="str">
        <f t="array" ref="AK880">IFERROR(INDEX(INDIRECT("'"&amp;VLOOKUP($C880,ModMap!$A$2:$B$21,2,FALSE)&amp;"'!AK:AK"),MATCH($K880,INDIRECT("'"&amp;VLOOKUP($C880,ModMap!$A$2:$B$21,2,FALSE)&amp;"'!$K:$K"),0)),"")</f>
        <v>N/A</v>
      </c>
      <c r="AL880" s="54" t="str">
        <f t="array" ref="AL880">IFERROR(INDEX(INDIRECT("'"&amp;VLOOKUP($C880,ModMap!$A$2:$B$21,2,FALSE)&amp;"'!AL:AL"),MATCH($K880,INDIRECT("'"&amp;VLOOKUP($C880,ModMap!$A$2:$B$21,2,FALSE)&amp;"'!$K:$K"),0)),"")</f>
        <v/>
      </c>
      <c r="AM880" s="54">
        <f t="shared" si="1"/>
        <v>2</v>
      </c>
      <c r="AN880" s="54" t="str">
        <f t="shared" si="2"/>
        <v>Not Started</v>
      </c>
      <c r="AO880" s="55" t="str">
        <f t="array" ref="AO880">IFERROR(INDEX(INDIRECT("'"&amp;VLOOKUP($C880,ModMap!$A$2:$B$21,2,FALSE)&amp;"'!AO:AO"),MATCH($K880,INDIRECT("'"&amp;VLOOKUP($C880,ModMap!$A$2:$B$21,2,FALSE)&amp;"'!$K:$K"),0)),"")</f>
        <v/>
      </c>
      <c r="AP880" s="53" t="str">
        <f t="array" ref="AP880">IFERROR(HYPERLINK("#'"&amp;VLOOKUP($C880,ModMap!$A$2:$B$21,2,FALSE)&amp;"'!V"&amp;MATCH($K880,INDIRECT("'"&amp;VLOOKUP($C880,ModMap!$A$2:$B$21,2,FALSE)&amp;"'!$K:$K"),0),"Edit on module sheet"),"")</f>
        <v>Edit on module sheet</v>
      </c>
    </row>
    <row r="881" ht="42.0" customHeight="1">
      <c r="A881" s="34">
        <v>879.0</v>
      </c>
      <c r="B881" s="34">
        <v>879.0</v>
      </c>
      <c r="C881" s="34" t="s">
        <v>133</v>
      </c>
      <c r="D881" s="35" t="s">
        <v>134</v>
      </c>
      <c r="E881" s="67" t="s">
        <v>62</v>
      </c>
      <c r="F881" s="85" t="s">
        <v>1900</v>
      </c>
      <c r="G881" s="35" t="s">
        <v>1901</v>
      </c>
      <c r="H881" s="34" t="s">
        <v>2922</v>
      </c>
      <c r="I881" s="34" t="s">
        <v>2923</v>
      </c>
      <c r="J881" s="35" t="s">
        <v>2924</v>
      </c>
      <c r="K881" s="34" t="s">
        <v>2930</v>
      </c>
      <c r="L881" s="35" t="s">
        <v>2931</v>
      </c>
      <c r="M881" s="62" t="s">
        <v>200</v>
      </c>
      <c r="N881" s="34" t="s">
        <v>1907</v>
      </c>
      <c r="O881" s="34" t="s">
        <v>2858</v>
      </c>
      <c r="P881" s="35" t="s">
        <v>1751</v>
      </c>
      <c r="Q881" s="35" t="s">
        <v>2927</v>
      </c>
      <c r="R881" s="34" t="s">
        <v>1910</v>
      </c>
      <c r="S881" s="34" t="s">
        <v>1920</v>
      </c>
      <c r="T881" s="34" t="str">
        <f t="array" ref="T881">IFERROR(INDEX(INDIRECT("'"&amp;VLOOKUP($C881,ModMap!$A$2:$B$21,2,FALSE)&amp;"'!T:T"),MATCH($K881,INDIRECT("'"&amp;VLOOKUP($C881,ModMap!$A$2:$B$21,2,FALSE)&amp;"'!$K:$K"),0)),"")</f>
        <v>Unassigned</v>
      </c>
      <c r="U881" s="58" t="s">
        <v>33</v>
      </c>
      <c r="V881" s="34" t="str">
        <f t="array" ref="V881">IFERROR(INDEX(INDIRECT("'"&amp;VLOOKUP($C881,ModMap!$A$2:$B$21,2,FALSE)&amp;"'!V:V"),MATCH($K881,INDIRECT("'"&amp;VLOOKUP($C881,ModMap!$A$2:$B$21,2,FALSE)&amp;"'!$K:$K"),0)),"")</f>
        <v>Not Started</v>
      </c>
      <c r="W881" s="34" t="str">
        <f t="array" ref="W881">IFERROR(INDEX(INDIRECT("'"&amp;VLOOKUP($C881,ModMap!$A$2:$B$21,2,FALSE)&amp;"'!W:W"),MATCH($K881,INDIRECT("'"&amp;VLOOKUP($C881,ModMap!$A$2:$B$21,2,FALSE)&amp;"'!$K:$K"),0)),"")</f>
        <v>Unassigned</v>
      </c>
      <c r="X881" s="45" t="s">
        <v>36</v>
      </c>
      <c r="Y881" s="34" t="str">
        <f t="array" ref="Y881">IFERROR(INDEX(INDIRECT("'"&amp;VLOOKUP($C881,ModMap!$A$2:$B$21,2,FALSE)&amp;"'!Y:Y"),MATCH($K881,INDIRECT("'"&amp;VLOOKUP($C881,ModMap!$A$2:$B$21,2,FALSE)&amp;"'!$K:$K"),0)),"")</f>
        <v>N/A</v>
      </c>
      <c r="Z881" s="34" t="str">
        <f t="array" ref="Z881">IFERROR(INDEX(INDIRECT("'"&amp;VLOOKUP($C881,ModMap!$A$2:$B$21,2,FALSE)&amp;"'!Z:Z"),MATCH($K881,INDIRECT("'"&amp;VLOOKUP($C881,ModMap!$A$2:$B$21,2,FALSE)&amp;"'!$K:$K"),0)),"")</f>
        <v/>
      </c>
      <c r="AA881" s="45" t="s">
        <v>36</v>
      </c>
      <c r="AB881" s="34" t="str">
        <f t="array" ref="AB881">IFERROR(INDEX(INDIRECT("'"&amp;VLOOKUP($C881,ModMap!$A$2:$B$21,2,FALSE)&amp;"'!AB:AB"),MATCH($K881,INDIRECT("'"&amp;VLOOKUP($C881,ModMap!$A$2:$B$21,2,FALSE)&amp;"'!$K:$K"),0)),"")</f>
        <v>N/A</v>
      </c>
      <c r="AC881" s="34" t="str">
        <f t="array" ref="AC881">IFERROR(INDEX(INDIRECT("'"&amp;VLOOKUP($C881,ModMap!$A$2:$B$21,2,FALSE)&amp;"'!AC:AC"),MATCH($K881,INDIRECT("'"&amp;VLOOKUP($C881,ModMap!$A$2:$B$21,2,FALSE)&amp;"'!$K:$K"),0)),"")</f>
        <v/>
      </c>
      <c r="AD881" s="58" t="s">
        <v>33</v>
      </c>
      <c r="AE881" s="34" t="str">
        <f t="array" ref="AE881">IFERROR(INDEX(INDIRECT("'"&amp;VLOOKUP($C881,ModMap!$A$2:$B$21,2,FALSE)&amp;"'!AE:AE"),MATCH($K881,INDIRECT("'"&amp;VLOOKUP($C881,ModMap!$A$2:$B$21,2,FALSE)&amp;"'!$K:$K"),0)),"")</f>
        <v>Not Started</v>
      </c>
      <c r="AF881" s="34" t="str">
        <f t="array" ref="AF881">IFERROR(INDEX(INDIRECT("'"&amp;VLOOKUP($C881,ModMap!$A$2:$B$21,2,FALSE)&amp;"'!AF:AF"),MATCH($K881,INDIRECT("'"&amp;VLOOKUP($C881,ModMap!$A$2:$B$21,2,FALSE)&amp;"'!$K:$K"),0)),"")</f>
        <v>Unassigned</v>
      </c>
      <c r="AG881" s="58" t="s">
        <v>33</v>
      </c>
      <c r="AH881" s="34" t="str">
        <f t="array" ref="AH881">IFERROR(INDEX(INDIRECT("'"&amp;VLOOKUP($C881,ModMap!$A$2:$B$21,2,FALSE)&amp;"'!AH:AH"),MATCH($K881,INDIRECT("'"&amp;VLOOKUP($C881,ModMap!$A$2:$B$21,2,FALSE)&amp;"'!$K:$K"),0)),"")</f>
        <v>Not Started</v>
      </c>
      <c r="AI881" s="34" t="str">
        <f t="array" ref="AI881">IFERROR(INDEX(INDIRECT("'"&amp;VLOOKUP($C881,ModMap!$A$2:$B$21,2,FALSE)&amp;"'!AI:AI"),MATCH($K881,INDIRECT("'"&amp;VLOOKUP($C881,ModMap!$A$2:$B$21,2,FALSE)&amp;"'!$K:$K"),0)),"")</f>
        <v>Unassigned</v>
      </c>
      <c r="AJ881" s="45" t="s">
        <v>36</v>
      </c>
      <c r="AK881" s="34" t="str">
        <f t="array" ref="AK881">IFERROR(INDEX(INDIRECT("'"&amp;VLOOKUP($C881,ModMap!$A$2:$B$21,2,FALSE)&amp;"'!AK:AK"),MATCH($K881,INDIRECT("'"&amp;VLOOKUP($C881,ModMap!$A$2:$B$21,2,FALSE)&amp;"'!$K:$K"),0)),"")</f>
        <v>N/A</v>
      </c>
      <c r="AL881" s="34" t="str">
        <f t="array" ref="AL881">IFERROR(INDEX(INDIRECT("'"&amp;VLOOKUP($C881,ModMap!$A$2:$B$21,2,FALSE)&amp;"'!AL:AL"),MATCH($K881,INDIRECT("'"&amp;VLOOKUP($C881,ModMap!$A$2:$B$21,2,FALSE)&amp;"'!$K:$K"),0)),"")</f>
        <v/>
      </c>
      <c r="AM881" s="34">
        <f t="shared" si="1"/>
        <v>3</v>
      </c>
      <c r="AN881" s="34" t="str">
        <f t="shared" si="2"/>
        <v>Not Started</v>
      </c>
      <c r="AO881" s="35" t="str">
        <f t="array" ref="AO881">IFERROR(INDEX(INDIRECT("'"&amp;VLOOKUP($C881,ModMap!$A$2:$B$21,2,FALSE)&amp;"'!AO:AO"),MATCH($K881,INDIRECT("'"&amp;VLOOKUP($C881,ModMap!$A$2:$B$21,2,FALSE)&amp;"'!$K:$K"),0)),"")</f>
        <v/>
      </c>
      <c r="AP881" s="53" t="str">
        <f t="array" ref="AP881">IFERROR(HYPERLINK("#'"&amp;VLOOKUP($C881,ModMap!$A$2:$B$21,2,FALSE)&amp;"'!V"&amp;MATCH($K881,INDIRECT("'"&amp;VLOOKUP($C881,ModMap!$A$2:$B$21,2,FALSE)&amp;"'!$K:$K"),0),"Edit on module sheet"),"")</f>
        <v>Edit on module sheet</v>
      </c>
    </row>
    <row r="882" ht="42.0" customHeight="1">
      <c r="A882" s="54">
        <v>880.0</v>
      </c>
      <c r="B882" s="54">
        <v>880.0</v>
      </c>
      <c r="C882" s="54" t="s">
        <v>133</v>
      </c>
      <c r="D882" s="55" t="s">
        <v>134</v>
      </c>
      <c r="E882" s="67" t="s">
        <v>62</v>
      </c>
      <c r="F882" s="85" t="s">
        <v>1900</v>
      </c>
      <c r="G882" s="55" t="s">
        <v>1901</v>
      </c>
      <c r="H882" s="54" t="s">
        <v>2922</v>
      </c>
      <c r="I882" s="54" t="s">
        <v>2923</v>
      </c>
      <c r="J882" s="55" t="s">
        <v>2924</v>
      </c>
      <c r="K882" s="54" t="s">
        <v>2936</v>
      </c>
      <c r="L882" s="55" t="s">
        <v>1925</v>
      </c>
      <c r="M882" s="62" t="s">
        <v>200</v>
      </c>
      <c r="N882" s="54" t="s">
        <v>1907</v>
      </c>
      <c r="O882" s="54" t="s">
        <v>2858</v>
      </c>
      <c r="P882" s="55" t="s">
        <v>1751</v>
      </c>
      <c r="Q882" s="55" t="s">
        <v>2927</v>
      </c>
      <c r="R882" s="54" t="s">
        <v>1910</v>
      </c>
      <c r="S882" s="54" t="s">
        <v>1928</v>
      </c>
      <c r="T882" s="54" t="str">
        <f t="array" ref="T882">IFERROR(INDEX(INDIRECT("'"&amp;VLOOKUP($C882,ModMap!$A$2:$B$21,2,FALSE)&amp;"'!T:T"),MATCH($K882,INDIRECT("'"&amp;VLOOKUP($C882,ModMap!$A$2:$B$21,2,FALSE)&amp;"'!$K:$K"),0)),"")</f>
        <v>Unassigned</v>
      </c>
      <c r="U882" s="58" t="s">
        <v>33</v>
      </c>
      <c r="V882" s="54" t="str">
        <f t="array" ref="V882">IFERROR(INDEX(INDIRECT("'"&amp;VLOOKUP($C882,ModMap!$A$2:$B$21,2,FALSE)&amp;"'!V:V"),MATCH($K882,INDIRECT("'"&amp;VLOOKUP($C882,ModMap!$A$2:$B$21,2,FALSE)&amp;"'!$K:$K"),0)),"")</f>
        <v>Not Started</v>
      </c>
      <c r="W882" s="54" t="str">
        <f t="array" ref="W882">IFERROR(INDEX(INDIRECT("'"&amp;VLOOKUP($C882,ModMap!$A$2:$B$21,2,FALSE)&amp;"'!W:W"),MATCH($K882,INDIRECT("'"&amp;VLOOKUP($C882,ModMap!$A$2:$B$21,2,FALSE)&amp;"'!$K:$K"),0)),"")</f>
        <v>Unassigned</v>
      </c>
      <c r="X882" s="45" t="s">
        <v>36</v>
      </c>
      <c r="Y882" s="54" t="str">
        <f t="array" ref="Y882">IFERROR(INDEX(INDIRECT("'"&amp;VLOOKUP($C882,ModMap!$A$2:$B$21,2,FALSE)&amp;"'!Y:Y"),MATCH($K882,INDIRECT("'"&amp;VLOOKUP($C882,ModMap!$A$2:$B$21,2,FALSE)&amp;"'!$K:$K"),0)),"")</f>
        <v>N/A</v>
      </c>
      <c r="Z882" s="54" t="str">
        <f t="array" ref="Z882">IFERROR(INDEX(INDIRECT("'"&amp;VLOOKUP($C882,ModMap!$A$2:$B$21,2,FALSE)&amp;"'!Z:Z"),MATCH($K882,INDIRECT("'"&amp;VLOOKUP($C882,ModMap!$A$2:$B$21,2,FALSE)&amp;"'!$K:$K"),0)),"")</f>
        <v/>
      </c>
      <c r="AA882" s="45" t="s">
        <v>36</v>
      </c>
      <c r="AB882" s="54" t="str">
        <f t="array" ref="AB882">IFERROR(INDEX(INDIRECT("'"&amp;VLOOKUP($C882,ModMap!$A$2:$B$21,2,FALSE)&amp;"'!AB:AB"),MATCH($K882,INDIRECT("'"&amp;VLOOKUP($C882,ModMap!$A$2:$B$21,2,FALSE)&amp;"'!$K:$K"),0)),"")</f>
        <v>N/A</v>
      </c>
      <c r="AC882" s="54" t="str">
        <f t="array" ref="AC882">IFERROR(INDEX(INDIRECT("'"&amp;VLOOKUP($C882,ModMap!$A$2:$B$21,2,FALSE)&amp;"'!AC:AC"),MATCH($K882,INDIRECT("'"&amp;VLOOKUP($C882,ModMap!$A$2:$B$21,2,FALSE)&amp;"'!$K:$K"),0)),"")</f>
        <v/>
      </c>
      <c r="AD882" s="45" t="s">
        <v>36</v>
      </c>
      <c r="AE882" s="54" t="str">
        <f t="array" ref="AE882">IFERROR(INDEX(INDIRECT("'"&amp;VLOOKUP($C882,ModMap!$A$2:$B$21,2,FALSE)&amp;"'!AE:AE"),MATCH($K882,INDIRECT("'"&amp;VLOOKUP($C882,ModMap!$A$2:$B$21,2,FALSE)&amp;"'!$K:$K"),0)),"")</f>
        <v>N/A</v>
      </c>
      <c r="AF882" s="54" t="str">
        <f t="array" ref="AF882">IFERROR(INDEX(INDIRECT("'"&amp;VLOOKUP($C882,ModMap!$A$2:$B$21,2,FALSE)&amp;"'!AF:AF"),MATCH($K882,INDIRECT("'"&amp;VLOOKUP($C882,ModMap!$A$2:$B$21,2,FALSE)&amp;"'!$K:$K"),0)),"")</f>
        <v/>
      </c>
      <c r="AG882" s="58" t="s">
        <v>33</v>
      </c>
      <c r="AH882" s="54" t="str">
        <f t="array" ref="AH882">IFERROR(INDEX(INDIRECT("'"&amp;VLOOKUP($C882,ModMap!$A$2:$B$21,2,FALSE)&amp;"'!AH:AH"),MATCH($K882,INDIRECT("'"&amp;VLOOKUP($C882,ModMap!$A$2:$B$21,2,FALSE)&amp;"'!$K:$K"),0)),"")</f>
        <v>Not Started</v>
      </c>
      <c r="AI882" s="54" t="str">
        <f t="array" ref="AI882">IFERROR(INDEX(INDIRECT("'"&amp;VLOOKUP($C882,ModMap!$A$2:$B$21,2,FALSE)&amp;"'!AI:AI"),MATCH($K882,INDIRECT("'"&amp;VLOOKUP($C882,ModMap!$A$2:$B$21,2,FALSE)&amp;"'!$K:$K"),0)),"")</f>
        <v>Unassigned</v>
      </c>
      <c r="AJ882" s="45" t="s">
        <v>36</v>
      </c>
      <c r="AK882" s="54" t="str">
        <f t="array" ref="AK882">IFERROR(INDEX(INDIRECT("'"&amp;VLOOKUP($C882,ModMap!$A$2:$B$21,2,FALSE)&amp;"'!AK:AK"),MATCH($K882,INDIRECT("'"&amp;VLOOKUP($C882,ModMap!$A$2:$B$21,2,FALSE)&amp;"'!$K:$K"),0)),"")</f>
        <v>N/A</v>
      </c>
      <c r="AL882" s="54" t="str">
        <f t="array" ref="AL882">IFERROR(INDEX(INDIRECT("'"&amp;VLOOKUP($C882,ModMap!$A$2:$B$21,2,FALSE)&amp;"'!AL:AL"),MATCH($K882,INDIRECT("'"&amp;VLOOKUP($C882,ModMap!$A$2:$B$21,2,FALSE)&amp;"'!$K:$K"),0)),"")</f>
        <v/>
      </c>
      <c r="AM882" s="54">
        <f t="shared" si="1"/>
        <v>2</v>
      </c>
      <c r="AN882" s="54" t="str">
        <f t="shared" si="2"/>
        <v>Not Started</v>
      </c>
      <c r="AO882" s="55" t="str">
        <f t="array" ref="AO882">IFERROR(INDEX(INDIRECT("'"&amp;VLOOKUP($C882,ModMap!$A$2:$B$21,2,FALSE)&amp;"'!AO:AO"),MATCH($K882,INDIRECT("'"&amp;VLOOKUP($C882,ModMap!$A$2:$B$21,2,FALSE)&amp;"'!$K:$K"),0)),"")</f>
        <v/>
      </c>
      <c r="AP882" s="53" t="str">
        <f t="array" ref="AP882">IFERROR(HYPERLINK("#'"&amp;VLOOKUP($C882,ModMap!$A$2:$B$21,2,FALSE)&amp;"'!V"&amp;MATCH($K882,INDIRECT("'"&amp;VLOOKUP($C882,ModMap!$A$2:$B$21,2,FALSE)&amp;"'!$K:$K"),0),"Edit on module sheet"),"")</f>
        <v>Edit on module sheet</v>
      </c>
    </row>
    <row r="883" ht="42.0" customHeight="1">
      <c r="A883" s="34">
        <v>881.0</v>
      </c>
      <c r="B883" s="34">
        <v>881.0</v>
      </c>
      <c r="C883" s="34" t="s">
        <v>133</v>
      </c>
      <c r="D883" s="35" t="s">
        <v>134</v>
      </c>
      <c r="E883" s="64" t="s">
        <v>69</v>
      </c>
      <c r="F883" s="85" t="s">
        <v>1900</v>
      </c>
      <c r="G883" s="35" t="s">
        <v>1901</v>
      </c>
      <c r="H883" s="34" t="s">
        <v>2922</v>
      </c>
      <c r="I883" s="34" t="s">
        <v>2923</v>
      </c>
      <c r="J883" s="35" t="s">
        <v>2924</v>
      </c>
      <c r="K883" s="34" t="s">
        <v>4024</v>
      </c>
      <c r="L883" s="35" t="s">
        <v>4025</v>
      </c>
      <c r="M883" s="58" t="s">
        <v>434</v>
      </c>
      <c r="N883" s="34" t="s">
        <v>1907</v>
      </c>
      <c r="O883" s="34" t="s">
        <v>2858</v>
      </c>
      <c r="P883" s="35" t="s">
        <v>1751</v>
      </c>
      <c r="Q883" s="35" t="s">
        <v>2927</v>
      </c>
      <c r="R883" s="34" t="s">
        <v>1910</v>
      </c>
      <c r="S883" s="34" t="s">
        <v>69</v>
      </c>
      <c r="T883" s="34" t="str">
        <f t="array" ref="T883">IFERROR(INDEX(INDIRECT("'"&amp;VLOOKUP($C883,ModMap!$A$2:$B$21,2,FALSE)&amp;"'!T:T"),MATCH($K883,INDIRECT("'"&amp;VLOOKUP($C883,ModMap!$A$2:$B$21,2,FALSE)&amp;"'!$K:$K"),0)),"")</f>
        <v>Unassigned</v>
      </c>
      <c r="U883" s="58" t="s">
        <v>33</v>
      </c>
      <c r="V883" s="34" t="str">
        <f t="array" ref="V883">IFERROR(INDEX(INDIRECT("'"&amp;VLOOKUP($C883,ModMap!$A$2:$B$21,2,FALSE)&amp;"'!V:V"),MATCH($K883,INDIRECT("'"&amp;VLOOKUP($C883,ModMap!$A$2:$B$21,2,FALSE)&amp;"'!$K:$K"),0)),"")</f>
        <v>Not Started</v>
      </c>
      <c r="W883" s="34" t="str">
        <f t="array" ref="W883">IFERROR(INDEX(INDIRECT("'"&amp;VLOOKUP($C883,ModMap!$A$2:$B$21,2,FALSE)&amp;"'!W:W"),MATCH($K883,INDIRECT("'"&amp;VLOOKUP($C883,ModMap!$A$2:$B$21,2,FALSE)&amp;"'!$K:$K"),0)),"")</f>
        <v>Unassigned</v>
      </c>
      <c r="X883" s="45" t="s">
        <v>36</v>
      </c>
      <c r="Y883" s="34" t="str">
        <f t="array" ref="Y883">IFERROR(INDEX(INDIRECT("'"&amp;VLOOKUP($C883,ModMap!$A$2:$B$21,2,FALSE)&amp;"'!Y:Y"),MATCH($K883,INDIRECT("'"&amp;VLOOKUP($C883,ModMap!$A$2:$B$21,2,FALSE)&amp;"'!$K:$K"),0)),"")</f>
        <v>N/A</v>
      </c>
      <c r="Z883" s="34" t="str">
        <f t="array" ref="Z883">IFERROR(INDEX(INDIRECT("'"&amp;VLOOKUP($C883,ModMap!$A$2:$B$21,2,FALSE)&amp;"'!Z:Z"),MATCH($K883,INDIRECT("'"&amp;VLOOKUP($C883,ModMap!$A$2:$B$21,2,FALSE)&amp;"'!$K:$K"),0)),"")</f>
        <v/>
      </c>
      <c r="AA883" s="45" t="s">
        <v>36</v>
      </c>
      <c r="AB883" s="34" t="str">
        <f t="array" ref="AB883">IFERROR(INDEX(INDIRECT("'"&amp;VLOOKUP($C883,ModMap!$A$2:$B$21,2,FALSE)&amp;"'!AB:AB"),MATCH($K883,INDIRECT("'"&amp;VLOOKUP($C883,ModMap!$A$2:$B$21,2,FALSE)&amp;"'!$K:$K"),0)),"")</f>
        <v>N/A</v>
      </c>
      <c r="AC883" s="34" t="str">
        <f t="array" ref="AC883">IFERROR(INDEX(INDIRECT("'"&amp;VLOOKUP($C883,ModMap!$A$2:$B$21,2,FALSE)&amp;"'!AC:AC"),MATCH($K883,INDIRECT("'"&amp;VLOOKUP($C883,ModMap!$A$2:$B$21,2,FALSE)&amp;"'!$K:$K"),0)),"")</f>
        <v/>
      </c>
      <c r="AD883" s="58" t="s">
        <v>33</v>
      </c>
      <c r="AE883" s="34" t="str">
        <f t="array" ref="AE883">IFERROR(INDEX(INDIRECT("'"&amp;VLOOKUP($C883,ModMap!$A$2:$B$21,2,FALSE)&amp;"'!AE:AE"),MATCH($K883,INDIRECT("'"&amp;VLOOKUP($C883,ModMap!$A$2:$B$21,2,FALSE)&amp;"'!$K:$K"),0)),"")</f>
        <v>Not Started</v>
      </c>
      <c r="AF883" s="34" t="str">
        <f t="array" ref="AF883">IFERROR(INDEX(INDIRECT("'"&amp;VLOOKUP($C883,ModMap!$A$2:$B$21,2,FALSE)&amp;"'!AF:AF"),MATCH($K883,INDIRECT("'"&amp;VLOOKUP($C883,ModMap!$A$2:$B$21,2,FALSE)&amp;"'!$K:$K"),0)),"")</f>
        <v>Unassigned</v>
      </c>
      <c r="AG883" s="58" t="s">
        <v>33</v>
      </c>
      <c r="AH883" s="34" t="str">
        <f t="array" ref="AH883">IFERROR(INDEX(INDIRECT("'"&amp;VLOOKUP($C883,ModMap!$A$2:$B$21,2,FALSE)&amp;"'!AH:AH"),MATCH($K883,INDIRECT("'"&amp;VLOOKUP($C883,ModMap!$A$2:$B$21,2,FALSE)&amp;"'!$K:$K"),0)),"")</f>
        <v>Not Started</v>
      </c>
      <c r="AI883" s="34" t="str">
        <f t="array" ref="AI883">IFERROR(INDEX(INDIRECT("'"&amp;VLOOKUP($C883,ModMap!$A$2:$B$21,2,FALSE)&amp;"'!AI:AI"),MATCH($K883,INDIRECT("'"&amp;VLOOKUP($C883,ModMap!$A$2:$B$21,2,FALSE)&amp;"'!$K:$K"),0)),"")</f>
        <v>Unassigned</v>
      </c>
      <c r="AJ883" s="45" t="s">
        <v>36</v>
      </c>
      <c r="AK883" s="34" t="str">
        <f t="array" ref="AK883">IFERROR(INDEX(INDIRECT("'"&amp;VLOOKUP($C883,ModMap!$A$2:$B$21,2,FALSE)&amp;"'!AK:AK"),MATCH($K883,INDIRECT("'"&amp;VLOOKUP($C883,ModMap!$A$2:$B$21,2,FALSE)&amp;"'!$K:$K"),0)),"")</f>
        <v>N/A</v>
      </c>
      <c r="AL883" s="34" t="str">
        <f t="array" ref="AL883">IFERROR(INDEX(INDIRECT("'"&amp;VLOOKUP($C883,ModMap!$A$2:$B$21,2,FALSE)&amp;"'!AL:AL"),MATCH($K883,INDIRECT("'"&amp;VLOOKUP($C883,ModMap!$A$2:$B$21,2,FALSE)&amp;"'!$K:$K"),0)),"")</f>
        <v/>
      </c>
      <c r="AM883" s="34">
        <f t="shared" si="1"/>
        <v>3</v>
      </c>
      <c r="AN883" s="34" t="str">
        <f t="shared" si="2"/>
        <v>Not Started</v>
      </c>
      <c r="AO883" s="35" t="str">
        <f t="array" ref="AO883">IFERROR(INDEX(INDIRECT("'"&amp;VLOOKUP($C883,ModMap!$A$2:$B$21,2,FALSE)&amp;"'!AO:AO"),MATCH($K883,INDIRECT("'"&amp;VLOOKUP($C883,ModMap!$A$2:$B$21,2,FALSE)&amp;"'!$K:$K"),0)),"")</f>
        <v/>
      </c>
      <c r="AP883" s="53" t="str">
        <f t="array" ref="AP883">IFERROR(HYPERLINK("#'"&amp;VLOOKUP($C883,ModMap!$A$2:$B$21,2,FALSE)&amp;"'!V"&amp;MATCH($K883,INDIRECT("'"&amp;VLOOKUP($C883,ModMap!$A$2:$B$21,2,FALSE)&amp;"'!$K:$K"),0),"Edit on module sheet"),"")</f>
        <v>Edit on module sheet</v>
      </c>
    </row>
    <row r="884" ht="42.0" customHeight="1">
      <c r="A884" s="54">
        <v>882.0</v>
      </c>
      <c r="B884" s="54">
        <v>882.0</v>
      </c>
      <c r="C884" s="54" t="s">
        <v>133</v>
      </c>
      <c r="D884" s="55" t="s">
        <v>134</v>
      </c>
      <c r="E884" s="67" t="s">
        <v>62</v>
      </c>
      <c r="F884" s="85" t="s">
        <v>1900</v>
      </c>
      <c r="G884" s="55" t="s">
        <v>1901</v>
      </c>
      <c r="H884" s="54" t="s">
        <v>2937</v>
      </c>
      <c r="I884" s="54" t="s">
        <v>2938</v>
      </c>
      <c r="J884" s="55" t="s">
        <v>2939</v>
      </c>
      <c r="K884" s="54" t="s">
        <v>2940</v>
      </c>
      <c r="L884" s="55" t="s">
        <v>2941</v>
      </c>
      <c r="M884" s="62" t="s">
        <v>200</v>
      </c>
      <c r="N884" s="54" t="s">
        <v>1907</v>
      </c>
      <c r="O884" s="54" t="s">
        <v>2858</v>
      </c>
      <c r="P884" s="55" t="s">
        <v>2942</v>
      </c>
      <c r="Q884" s="55" t="s">
        <v>2943</v>
      </c>
      <c r="R884" s="54" t="s">
        <v>1910</v>
      </c>
      <c r="S884" s="54" t="s">
        <v>1911</v>
      </c>
      <c r="T884" s="54" t="str">
        <f t="array" ref="T884">IFERROR(INDEX(INDIRECT("'"&amp;VLOOKUP($C884,ModMap!$A$2:$B$21,2,FALSE)&amp;"'!T:T"),MATCH($K884,INDIRECT("'"&amp;VLOOKUP($C884,ModMap!$A$2:$B$21,2,FALSE)&amp;"'!$K:$K"),0)),"")</f>
        <v>Unassigned</v>
      </c>
      <c r="U884" s="58" t="s">
        <v>33</v>
      </c>
      <c r="V884" s="54" t="str">
        <f t="array" ref="V884">IFERROR(INDEX(INDIRECT("'"&amp;VLOOKUP($C884,ModMap!$A$2:$B$21,2,FALSE)&amp;"'!V:V"),MATCH($K884,INDIRECT("'"&amp;VLOOKUP($C884,ModMap!$A$2:$B$21,2,FALSE)&amp;"'!$K:$K"),0)),"")</f>
        <v>Not Started</v>
      </c>
      <c r="W884" s="54" t="str">
        <f t="array" ref="W884">IFERROR(INDEX(INDIRECT("'"&amp;VLOOKUP($C884,ModMap!$A$2:$B$21,2,FALSE)&amp;"'!W:W"),MATCH($K884,INDIRECT("'"&amp;VLOOKUP($C884,ModMap!$A$2:$B$21,2,FALSE)&amp;"'!$K:$K"),0)),"")</f>
        <v>Unassigned</v>
      </c>
      <c r="X884" s="45" t="s">
        <v>36</v>
      </c>
      <c r="Y884" s="54" t="str">
        <f t="array" ref="Y884">IFERROR(INDEX(INDIRECT("'"&amp;VLOOKUP($C884,ModMap!$A$2:$B$21,2,FALSE)&amp;"'!Y:Y"),MATCH($K884,INDIRECT("'"&amp;VLOOKUP($C884,ModMap!$A$2:$B$21,2,FALSE)&amp;"'!$K:$K"),0)),"")</f>
        <v>N/A</v>
      </c>
      <c r="Z884" s="54" t="str">
        <f t="array" ref="Z884">IFERROR(INDEX(INDIRECT("'"&amp;VLOOKUP($C884,ModMap!$A$2:$B$21,2,FALSE)&amp;"'!Z:Z"),MATCH($K884,INDIRECT("'"&amp;VLOOKUP($C884,ModMap!$A$2:$B$21,2,FALSE)&amp;"'!$K:$K"),0)),"")</f>
        <v/>
      </c>
      <c r="AA884" s="45" t="s">
        <v>36</v>
      </c>
      <c r="AB884" s="54" t="str">
        <f t="array" ref="AB884">IFERROR(INDEX(INDIRECT("'"&amp;VLOOKUP($C884,ModMap!$A$2:$B$21,2,FALSE)&amp;"'!AB:AB"),MATCH($K884,INDIRECT("'"&amp;VLOOKUP($C884,ModMap!$A$2:$B$21,2,FALSE)&amp;"'!$K:$K"),0)),"")</f>
        <v>N/A</v>
      </c>
      <c r="AC884" s="54" t="str">
        <f t="array" ref="AC884">IFERROR(INDEX(INDIRECT("'"&amp;VLOOKUP($C884,ModMap!$A$2:$B$21,2,FALSE)&amp;"'!AC:AC"),MATCH($K884,INDIRECT("'"&amp;VLOOKUP($C884,ModMap!$A$2:$B$21,2,FALSE)&amp;"'!$K:$K"),0)),"")</f>
        <v/>
      </c>
      <c r="AD884" s="45" t="s">
        <v>36</v>
      </c>
      <c r="AE884" s="54" t="str">
        <f t="array" ref="AE884">IFERROR(INDEX(INDIRECT("'"&amp;VLOOKUP($C884,ModMap!$A$2:$B$21,2,FALSE)&amp;"'!AE:AE"),MATCH($K884,INDIRECT("'"&amp;VLOOKUP($C884,ModMap!$A$2:$B$21,2,FALSE)&amp;"'!$K:$K"),0)),"")</f>
        <v>N/A</v>
      </c>
      <c r="AF884" s="54" t="str">
        <f t="array" ref="AF884">IFERROR(INDEX(INDIRECT("'"&amp;VLOOKUP($C884,ModMap!$A$2:$B$21,2,FALSE)&amp;"'!AF:AF"),MATCH($K884,INDIRECT("'"&amp;VLOOKUP($C884,ModMap!$A$2:$B$21,2,FALSE)&amp;"'!$K:$K"),0)),"")</f>
        <v/>
      </c>
      <c r="AG884" s="58" t="s">
        <v>33</v>
      </c>
      <c r="AH884" s="54" t="str">
        <f t="array" ref="AH884">IFERROR(INDEX(INDIRECT("'"&amp;VLOOKUP($C884,ModMap!$A$2:$B$21,2,FALSE)&amp;"'!AH:AH"),MATCH($K884,INDIRECT("'"&amp;VLOOKUP($C884,ModMap!$A$2:$B$21,2,FALSE)&amp;"'!$K:$K"),0)),"")</f>
        <v>Not Started</v>
      </c>
      <c r="AI884" s="54" t="str">
        <f t="array" ref="AI884">IFERROR(INDEX(INDIRECT("'"&amp;VLOOKUP($C884,ModMap!$A$2:$B$21,2,FALSE)&amp;"'!AI:AI"),MATCH($K884,INDIRECT("'"&amp;VLOOKUP($C884,ModMap!$A$2:$B$21,2,FALSE)&amp;"'!$K:$K"),0)),"")</f>
        <v>Unassigned</v>
      </c>
      <c r="AJ884" s="45" t="s">
        <v>36</v>
      </c>
      <c r="AK884" s="54" t="str">
        <f t="array" ref="AK884">IFERROR(INDEX(INDIRECT("'"&amp;VLOOKUP($C884,ModMap!$A$2:$B$21,2,FALSE)&amp;"'!AK:AK"),MATCH($K884,INDIRECT("'"&amp;VLOOKUP($C884,ModMap!$A$2:$B$21,2,FALSE)&amp;"'!$K:$K"),0)),"")</f>
        <v>N/A</v>
      </c>
      <c r="AL884" s="54" t="str">
        <f t="array" ref="AL884">IFERROR(INDEX(INDIRECT("'"&amp;VLOOKUP($C884,ModMap!$A$2:$B$21,2,FALSE)&amp;"'!AL:AL"),MATCH($K884,INDIRECT("'"&amp;VLOOKUP($C884,ModMap!$A$2:$B$21,2,FALSE)&amp;"'!$K:$K"),0)),"")</f>
        <v/>
      </c>
      <c r="AM884" s="54">
        <f t="shared" si="1"/>
        <v>2</v>
      </c>
      <c r="AN884" s="54" t="str">
        <f t="shared" si="2"/>
        <v>Not Started</v>
      </c>
      <c r="AO884" s="55" t="str">
        <f t="array" ref="AO884">IFERROR(INDEX(INDIRECT("'"&amp;VLOOKUP($C884,ModMap!$A$2:$B$21,2,FALSE)&amp;"'!AO:AO"),MATCH($K884,INDIRECT("'"&amp;VLOOKUP($C884,ModMap!$A$2:$B$21,2,FALSE)&amp;"'!$K:$K"),0)),"")</f>
        <v/>
      </c>
      <c r="AP884" s="53" t="str">
        <f t="array" ref="AP884">IFERROR(HYPERLINK("#'"&amp;VLOOKUP($C884,ModMap!$A$2:$B$21,2,FALSE)&amp;"'!V"&amp;MATCH($K884,INDIRECT("'"&amp;VLOOKUP($C884,ModMap!$A$2:$B$21,2,FALSE)&amp;"'!$K:$K"),0),"Edit on module sheet"),"")</f>
        <v>Edit on module sheet</v>
      </c>
    </row>
    <row r="885" ht="42.0" customHeight="1">
      <c r="A885" s="34">
        <v>883.0</v>
      </c>
      <c r="B885" s="34">
        <v>883.0</v>
      </c>
      <c r="C885" s="34" t="s">
        <v>133</v>
      </c>
      <c r="D885" s="35" t="s">
        <v>134</v>
      </c>
      <c r="E885" s="67" t="s">
        <v>62</v>
      </c>
      <c r="F885" s="85" t="s">
        <v>1900</v>
      </c>
      <c r="G885" s="35" t="s">
        <v>1901</v>
      </c>
      <c r="H885" s="34" t="s">
        <v>2937</v>
      </c>
      <c r="I885" s="34" t="s">
        <v>2938</v>
      </c>
      <c r="J885" s="35" t="s">
        <v>2939</v>
      </c>
      <c r="K885" s="34" t="s">
        <v>2946</v>
      </c>
      <c r="L885" s="35" t="s">
        <v>2947</v>
      </c>
      <c r="M885" s="62" t="s">
        <v>200</v>
      </c>
      <c r="N885" s="34" t="s">
        <v>1907</v>
      </c>
      <c r="O885" s="34" t="s">
        <v>2858</v>
      </c>
      <c r="P885" s="35" t="s">
        <v>2942</v>
      </c>
      <c r="Q885" s="35" t="s">
        <v>2943</v>
      </c>
      <c r="R885" s="34" t="s">
        <v>1910</v>
      </c>
      <c r="S885" s="34" t="s">
        <v>1920</v>
      </c>
      <c r="T885" s="34" t="str">
        <f t="array" ref="T885">IFERROR(INDEX(INDIRECT("'"&amp;VLOOKUP($C885,ModMap!$A$2:$B$21,2,FALSE)&amp;"'!T:T"),MATCH($K885,INDIRECT("'"&amp;VLOOKUP($C885,ModMap!$A$2:$B$21,2,FALSE)&amp;"'!$K:$K"),0)),"")</f>
        <v>Unassigned</v>
      </c>
      <c r="U885" s="58" t="s">
        <v>33</v>
      </c>
      <c r="V885" s="34" t="str">
        <f t="array" ref="V885">IFERROR(INDEX(INDIRECT("'"&amp;VLOOKUP($C885,ModMap!$A$2:$B$21,2,FALSE)&amp;"'!V:V"),MATCH($K885,INDIRECT("'"&amp;VLOOKUP($C885,ModMap!$A$2:$B$21,2,FALSE)&amp;"'!$K:$K"),0)),"")</f>
        <v>Not Started</v>
      </c>
      <c r="W885" s="34" t="str">
        <f t="array" ref="W885">IFERROR(INDEX(INDIRECT("'"&amp;VLOOKUP($C885,ModMap!$A$2:$B$21,2,FALSE)&amp;"'!W:W"),MATCH($K885,INDIRECT("'"&amp;VLOOKUP($C885,ModMap!$A$2:$B$21,2,FALSE)&amp;"'!$K:$K"),0)),"")</f>
        <v>Unassigned</v>
      </c>
      <c r="X885" s="45" t="s">
        <v>36</v>
      </c>
      <c r="Y885" s="34" t="str">
        <f t="array" ref="Y885">IFERROR(INDEX(INDIRECT("'"&amp;VLOOKUP($C885,ModMap!$A$2:$B$21,2,FALSE)&amp;"'!Y:Y"),MATCH($K885,INDIRECT("'"&amp;VLOOKUP($C885,ModMap!$A$2:$B$21,2,FALSE)&amp;"'!$K:$K"),0)),"")</f>
        <v>N/A</v>
      </c>
      <c r="Z885" s="34" t="str">
        <f t="array" ref="Z885">IFERROR(INDEX(INDIRECT("'"&amp;VLOOKUP($C885,ModMap!$A$2:$B$21,2,FALSE)&amp;"'!Z:Z"),MATCH($K885,INDIRECT("'"&amp;VLOOKUP($C885,ModMap!$A$2:$B$21,2,FALSE)&amp;"'!$K:$K"),0)),"")</f>
        <v/>
      </c>
      <c r="AA885" s="45" t="s">
        <v>36</v>
      </c>
      <c r="AB885" s="34" t="str">
        <f t="array" ref="AB885">IFERROR(INDEX(INDIRECT("'"&amp;VLOOKUP($C885,ModMap!$A$2:$B$21,2,FALSE)&amp;"'!AB:AB"),MATCH($K885,INDIRECT("'"&amp;VLOOKUP($C885,ModMap!$A$2:$B$21,2,FALSE)&amp;"'!$K:$K"),0)),"")</f>
        <v>N/A</v>
      </c>
      <c r="AC885" s="34" t="str">
        <f t="array" ref="AC885">IFERROR(INDEX(INDIRECT("'"&amp;VLOOKUP($C885,ModMap!$A$2:$B$21,2,FALSE)&amp;"'!AC:AC"),MATCH($K885,INDIRECT("'"&amp;VLOOKUP($C885,ModMap!$A$2:$B$21,2,FALSE)&amp;"'!$K:$K"),0)),"")</f>
        <v/>
      </c>
      <c r="AD885" s="58" t="s">
        <v>33</v>
      </c>
      <c r="AE885" s="34" t="str">
        <f t="array" ref="AE885">IFERROR(INDEX(INDIRECT("'"&amp;VLOOKUP($C885,ModMap!$A$2:$B$21,2,FALSE)&amp;"'!AE:AE"),MATCH($K885,INDIRECT("'"&amp;VLOOKUP($C885,ModMap!$A$2:$B$21,2,FALSE)&amp;"'!$K:$K"),0)),"")</f>
        <v>Not Started</v>
      </c>
      <c r="AF885" s="34" t="str">
        <f t="array" ref="AF885">IFERROR(INDEX(INDIRECT("'"&amp;VLOOKUP($C885,ModMap!$A$2:$B$21,2,FALSE)&amp;"'!AF:AF"),MATCH($K885,INDIRECT("'"&amp;VLOOKUP($C885,ModMap!$A$2:$B$21,2,FALSE)&amp;"'!$K:$K"),0)),"")</f>
        <v>Unassigned</v>
      </c>
      <c r="AG885" s="58" t="s">
        <v>33</v>
      </c>
      <c r="AH885" s="34" t="str">
        <f t="array" ref="AH885">IFERROR(INDEX(INDIRECT("'"&amp;VLOOKUP($C885,ModMap!$A$2:$B$21,2,FALSE)&amp;"'!AH:AH"),MATCH($K885,INDIRECT("'"&amp;VLOOKUP($C885,ModMap!$A$2:$B$21,2,FALSE)&amp;"'!$K:$K"),0)),"")</f>
        <v>Not Started</v>
      </c>
      <c r="AI885" s="34" t="str">
        <f t="array" ref="AI885">IFERROR(INDEX(INDIRECT("'"&amp;VLOOKUP($C885,ModMap!$A$2:$B$21,2,FALSE)&amp;"'!AI:AI"),MATCH($K885,INDIRECT("'"&amp;VLOOKUP($C885,ModMap!$A$2:$B$21,2,FALSE)&amp;"'!$K:$K"),0)),"")</f>
        <v>Unassigned</v>
      </c>
      <c r="AJ885" s="45" t="s">
        <v>36</v>
      </c>
      <c r="AK885" s="34" t="str">
        <f t="array" ref="AK885">IFERROR(INDEX(INDIRECT("'"&amp;VLOOKUP($C885,ModMap!$A$2:$B$21,2,FALSE)&amp;"'!AK:AK"),MATCH($K885,INDIRECT("'"&amp;VLOOKUP($C885,ModMap!$A$2:$B$21,2,FALSE)&amp;"'!$K:$K"),0)),"")</f>
        <v>N/A</v>
      </c>
      <c r="AL885" s="34" t="str">
        <f t="array" ref="AL885">IFERROR(INDEX(INDIRECT("'"&amp;VLOOKUP($C885,ModMap!$A$2:$B$21,2,FALSE)&amp;"'!AL:AL"),MATCH($K885,INDIRECT("'"&amp;VLOOKUP($C885,ModMap!$A$2:$B$21,2,FALSE)&amp;"'!$K:$K"),0)),"")</f>
        <v/>
      </c>
      <c r="AM885" s="34">
        <f t="shared" si="1"/>
        <v>3</v>
      </c>
      <c r="AN885" s="34" t="str">
        <f t="shared" si="2"/>
        <v>Not Started</v>
      </c>
      <c r="AO885" s="35" t="str">
        <f t="array" ref="AO885">IFERROR(INDEX(INDIRECT("'"&amp;VLOOKUP($C885,ModMap!$A$2:$B$21,2,FALSE)&amp;"'!AO:AO"),MATCH($K885,INDIRECT("'"&amp;VLOOKUP($C885,ModMap!$A$2:$B$21,2,FALSE)&amp;"'!$K:$K"),0)),"")</f>
        <v/>
      </c>
      <c r="AP885" s="53" t="str">
        <f t="array" ref="AP885">IFERROR(HYPERLINK("#'"&amp;VLOOKUP($C885,ModMap!$A$2:$B$21,2,FALSE)&amp;"'!V"&amp;MATCH($K885,INDIRECT("'"&amp;VLOOKUP($C885,ModMap!$A$2:$B$21,2,FALSE)&amp;"'!$K:$K"),0),"Edit on module sheet"),"")</f>
        <v>Edit on module sheet</v>
      </c>
    </row>
    <row r="886" ht="42.0" customHeight="1">
      <c r="A886" s="54">
        <v>884.0</v>
      </c>
      <c r="B886" s="54">
        <v>884.0</v>
      </c>
      <c r="C886" s="54" t="s">
        <v>133</v>
      </c>
      <c r="D886" s="55" t="s">
        <v>134</v>
      </c>
      <c r="E886" s="67" t="s">
        <v>62</v>
      </c>
      <c r="F886" s="85" t="s">
        <v>1900</v>
      </c>
      <c r="G886" s="55" t="s">
        <v>1901</v>
      </c>
      <c r="H886" s="54" t="s">
        <v>2937</v>
      </c>
      <c r="I886" s="54" t="s">
        <v>2938</v>
      </c>
      <c r="J886" s="55" t="s">
        <v>2939</v>
      </c>
      <c r="K886" s="54" t="s">
        <v>2950</v>
      </c>
      <c r="L886" s="55" t="s">
        <v>1925</v>
      </c>
      <c r="M886" s="62" t="s">
        <v>200</v>
      </c>
      <c r="N886" s="54" t="s">
        <v>1907</v>
      </c>
      <c r="O886" s="54" t="s">
        <v>2858</v>
      </c>
      <c r="P886" s="55" t="s">
        <v>2942</v>
      </c>
      <c r="Q886" s="55" t="s">
        <v>2943</v>
      </c>
      <c r="R886" s="54" t="s">
        <v>1910</v>
      </c>
      <c r="S886" s="54" t="s">
        <v>1928</v>
      </c>
      <c r="T886" s="54" t="str">
        <f t="array" ref="T886">IFERROR(INDEX(INDIRECT("'"&amp;VLOOKUP($C886,ModMap!$A$2:$B$21,2,FALSE)&amp;"'!T:T"),MATCH($K886,INDIRECT("'"&amp;VLOOKUP($C886,ModMap!$A$2:$B$21,2,FALSE)&amp;"'!$K:$K"),0)),"")</f>
        <v>Unassigned</v>
      </c>
      <c r="U886" s="58" t="s">
        <v>33</v>
      </c>
      <c r="V886" s="54" t="str">
        <f t="array" ref="V886">IFERROR(INDEX(INDIRECT("'"&amp;VLOOKUP($C886,ModMap!$A$2:$B$21,2,FALSE)&amp;"'!V:V"),MATCH($K886,INDIRECT("'"&amp;VLOOKUP($C886,ModMap!$A$2:$B$21,2,FALSE)&amp;"'!$K:$K"),0)),"")</f>
        <v>Not Started</v>
      </c>
      <c r="W886" s="54" t="str">
        <f t="array" ref="W886">IFERROR(INDEX(INDIRECT("'"&amp;VLOOKUP($C886,ModMap!$A$2:$B$21,2,FALSE)&amp;"'!W:W"),MATCH($K886,INDIRECT("'"&amp;VLOOKUP($C886,ModMap!$A$2:$B$21,2,FALSE)&amp;"'!$K:$K"),0)),"")</f>
        <v>Unassigned</v>
      </c>
      <c r="X886" s="45" t="s">
        <v>36</v>
      </c>
      <c r="Y886" s="54" t="str">
        <f t="array" ref="Y886">IFERROR(INDEX(INDIRECT("'"&amp;VLOOKUP($C886,ModMap!$A$2:$B$21,2,FALSE)&amp;"'!Y:Y"),MATCH($K886,INDIRECT("'"&amp;VLOOKUP($C886,ModMap!$A$2:$B$21,2,FALSE)&amp;"'!$K:$K"),0)),"")</f>
        <v>N/A</v>
      </c>
      <c r="Z886" s="54" t="str">
        <f t="array" ref="Z886">IFERROR(INDEX(INDIRECT("'"&amp;VLOOKUP($C886,ModMap!$A$2:$B$21,2,FALSE)&amp;"'!Z:Z"),MATCH($K886,INDIRECT("'"&amp;VLOOKUP($C886,ModMap!$A$2:$B$21,2,FALSE)&amp;"'!$K:$K"),0)),"")</f>
        <v/>
      </c>
      <c r="AA886" s="45" t="s">
        <v>36</v>
      </c>
      <c r="AB886" s="54" t="str">
        <f t="array" ref="AB886">IFERROR(INDEX(INDIRECT("'"&amp;VLOOKUP($C886,ModMap!$A$2:$B$21,2,FALSE)&amp;"'!AB:AB"),MATCH($K886,INDIRECT("'"&amp;VLOOKUP($C886,ModMap!$A$2:$B$21,2,FALSE)&amp;"'!$K:$K"),0)),"")</f>
        <v>N/A</v>
      </c>
      <c r="AC886" s="54" t="str">
        <f t="array" ref="AC886">IFERROR(INDEX(INDIRECT("'"&amp;VLOOKUP($C886,ModMap!$A$2:$B$21,2,FALSE)&amp;"'!AC:AC"),MATCH($K886,INDIRECT("'"&amp;VLOOKUP($C886,ModMap!$A$2:$B$21,2,FALSE)&amp;"'!$K:$K"),0)),"")</f>
        <v/>
      </c>
      <c r="AD886" s="45" t="s">
        <v>36</v>
      </c>
      <c r="AE886" s="54" t="str">
        <f t="array" ref="AE886">IFERROR(INDEX(INDIRECT("'"&amp;VLOOKUP($C886,ModMap!$A$2:$B$21,2,FALSE)&amp;"'!AE:AE"),MATCH($K886,INDIRECT("'"&amp;VLOOKUP($C886,ModMap!$A$2:$B$21,2,FALSE)&amp;"'!$K:$K"),0)),"")</f>
        <v>N/A</v>
      </c>
      <c r="AF886" s="54" t="str">
        <f t="array" ref="AF886">IFERROR(INDEX(INDIRECT("'"&amp;VLOOKUP($C886,ModMap!$A$2:$B$21,2,FALSE)&amp;"'!AF:AF"),MATCH($K886,INDIRECT("'"&amp;VLOOKUP($C886,ModMap!$A$2:$B$21,2,FALSE)&amp;"'!$K:$K"),0)),"")</f>
        <v/>
      </c>
      <c r="AG886" s="58" t="s">
        <v>33</v>
      </c>
      <c r="AH886" s="54" t="str">
        <f t="array" ref="AH886">IFERROR(INDEX(INDIRECT("'"&amp;VLOOKUP($C886,ModMap!$A$2:$B$21,2,FALSE)&amp;"'!AH:AH"),MATCH($K886,INDIRECT("'"&amp;VLOOKUP($C886,ModMap!$A$2:$B$21,2,FALSE)&amp;"'!$K:$K"),0)),"")</f>
        <v>Not Started</v>
      </c>
      <c r="AI886" s="54" t="str">
        <f t="array" ref="AI886">IFERROR(INDEX(INDIRECT("'"&amp;VLOOKUP($C886,ModMap!$A$2:$B$21,2,FALSE)&amp;"'!AI:AI"),MATCH($K886,INDIRECT("'"&amp;VLOOKUP($C886,ModMap!$A$2:$B$21,2,FALSE)&amp;"'!$K:$K"),0)),"")</f>
        <v>Unassigned</v>
      </c>
      <c r="AJ886" s="45" t="s">
        <v>36</v>
      </c>
      <c r="AK886" s="54" t="str">
        <f t="array" ref="AK886">IFERROR(INDEX(INDIRECT("'"&amp;VLOOKUP($C886,ModMap!$A$2:$B$21,2,FALSE)&amp;"'!AK:AK"),MATCH($K886,INDIRECT("'"&amp;VLOOKUP($C886,ModMap!$A$2:$B$21,2,FALSE)&amp;"'!$K:$K"),0)),"")</f>
        <v>N/A</v>
      </c>
      <c r="AL886" s="54" t="str">
        <f t="array" ref="AL886">IFERROR(INDEX(INDIRECT("'"&amp;VLOOKUP($C886,ModMap!$A$2:$B$21,2,FALSE)&amp;"'!AL:AL"),MATCH($K886,INDIRECT("'"&amp;VLOOKUP($C886,ModMap!$A$2:$B$21,2,FALSE)&amp;"'!$K:$K"),0)),"")</f>
        <v/>
      </c>
      <c r="AM886" s="54">
        <f t="shared" si="1"/>
        <v>2</v>
      </c>
      <c r="AN886" s="54" t="str">
        <f t="shared" si="2"/>
        <v>Not Started</v>
      </c>
      <c r="AO886" s="55" t="str">
        <f t="array" ref="AO886">IFERROR(INDEX(INDIRECT("'"&amp;VLOOKUP($C886,ModMap!$A$2:$B$21,2,FALSE)&amp;"'!AO:AO"),MATCH($K886,INDIRECT("'"&amp;VLOOKUP($C886,ModMap!$A$2:$B$21,2,FALSE)&amp;"'!$K:$K"),0)),"")</f>
        <v/>
      </c>
      <c r="AP886" s="53" t="str">
        <f t="array" ref="AP886">IFERROR(HYPERLINK("#'"&amp;VLOOKUP($C886,ModMap!$A$2:$B$21,2,FALSE)&amp;"'!V"&amp;MATCH($K886,INDIRECT("'"&amp;VLOOKUP($C886,ModMap!$A$2:$B$21,2,FALSE)&amp;"'!$K:$K"),0),"Edit on module sheet"),"")</f>
        <v>Edit on module sheet</v>
      </c>
    </row>
    <row r="887" ht="42.0" customHeight="1">
      <c r="A887" s="34">
        <v>885.0</v>
      </c>
      <c r="B887" s="34">
        <v>885.0</v>
      </c>
      <c r="C887" s="34" t="s">
        <v>133</v>
      </c>
      <c r="D887" s="35" t="s">
        <v>134</v>
      </c>
      <c r="E887" s="64" t="s">
        <v>69</v>
      </c>
      <c r="F887" s="85" t="s">
        <v>1900</v>
      </c>
      <c r="G887" s="35" t="s">
        <v>1901</v>
      </c>
      <c r="H887" s="34" t="s">
        <v>2937</v>
      </c>
      <c r="I887" s="34" t="s">
        <v>2938</v>
      </c>
      <c r="J887" s="35" t="s">
        <v>2939</v>
      </c>
      <c r="K887" s="34" t="s">
        <v>4026</v>
      </c>
      <c r="L887" s="35" t="s">
        <v>4027</v>
      </c>
      <c r="M887" s="58" t="s">
        <v>434</v>
      </c>
      <c r="N887" s="34" t="s">
        <v>1907</v>
      </c>
      <c r="O887" s="34" t="s">
        <v>2858</v>
      </c>
      <c r="P887" s="35" t="s">
        <v>2942</v>
      </c>
      <c r="Q887" s="35" t="s">
        <v>2943</v>
      </c>
      <c r="R887" s="34" t="s">
        <v>1910</v>
      </c>
      <c r="S887" s="34" t="s">
        <v>69</v>
      </c>
      <c r="T887" s="34" t="str">
        <f t="array" ref="T887">IFERROR(INDEX(INDIRECT("'"&amp;VLOOKUP($C887,ModMap!$A$2:$B$21,2,FALSE)&amp;"'!T:T"),MATCH($K887,INDIRECT("'"&amp;VLOOKUP($C887,ModMap!$A$2:$B$21,2,FALSE)&amp;"'!$K:$K"),0)),"")</f>
        <v>Unassigned</v>
      </c>
      <c r="U887" s="58" t="s">
        <v>33</v>
      </c>
      <c r="V887" s="34" t="str">
        <f t="array" ref="V887">IFERROR(INDEX(INDIRECT("'"&amp;VLOOKUP($C887,ModMap!$A$2:$B$21,2,FALSE)&amp;"'!V:V"),MATCH($K887,INDIRECT("'"&amp;VLOOKUP($C887,ModMap!$A$2:$B$21,2,FALSE)&amp;"'!$K:$K"),0)),"")</f>
        <v>Not Started</v>
      </c>
      <c r="W887" s="34" t="str">
        <f t="array" ref="W887">IFERROR(INDEX(INDIRECT("'"&amp;VLOOKUP($C887,ModMap!$A$2:$B$21,2,FALSE)&amp;"'!W:W"),MATCH($K887,INDIRECT("'"&amp;VLOOKUP($C887,ModMap!$A$2:$B$21,2,FALSE)&amp;"'!$K:$K"),0)),"")</f>
        <v>Unassigned</v>
      </c>
      <c r="X887" s="45" t="s">
        <v>36</v>
      </c>
      <c r="Y887" s="34" t="str">
        <f t="array" ref="Y887">IFERROR(INDEX(INDIRECT("'"&amp;VLOOKUP($C887,ModMap!$A$2:$B$21,2,FALSE)&amp;"'!Y:Y"),MATCH($K887,INDIRECT("'"&amp;VLOOKUP($C887,ModMap!$A$2:$B$21,2,FALSE)&amp;"'!$K:$K"),0)),"")</f>
        <v>N/A</v>
      </c>
      <c r="Z887" s="34" t="str">
        <f t="array" ref="Z887">IFERROR(INDEX(INDIRECT("'"&amp;VLOOKUP($C887,ModMap!$A$2:$B$21,2,FALSE)&amp;"'!Z:Z"),MATCH($K887,INDIRECT("'"&amp;VLOOKUP($C887,ModMap!$A$2:$B$21,2,FALSE)&amp;"'!$K:$K"),0)),"")</f>
        <v/>
      </c>
      <c r="AA887" s="45" t="s">
        <v>36</v>
      </c>
      <c r="AB887" s="34" t="str">
        <f t="array" ref="AB887">IFERROR(INDEX(INDIRECT("'"&amp;VLOOKUP($C887,ModMap!$A$2:$B$21,2,FALSE)&amp;"'!AB:AB"),MATCH($K887,INDIRECT("'"&amp;VLOOKUP($C887,ModMap!$A$2:$B$21,2,FALSE)&amp;"'!$K:$K"),0)),"")</f>
        <v>N/A</v>
      </c>
      <c r="AC887" s="34" t="str">
        <f t="array" ref="AC887">IFERROR(INDEX(INDIRECT("'"&amp;VLOOKUP($C887,ModMap!$A$2:$B$21,2,FALSE)&amp;"'!AC:AC"),MATCH($K887,INDIRECT("'"&amp;VLOOKUP($C887,ModMap!$A$2:$B$21,2,FALSE)&amp;"'!$K:$K"),0)),"")</f>
        <v/>
      </c>
      <c r="AD887" s="58" t="s">
        <v>33</v>
      </c>
      <c r="AE887" s="34" t="str">
        <f t="array" ref="AE887">IFERROR(INDEX(INDIRECT("'"&amp;VLOOKUP($C887,ModMap!$A$2:$B$21,2,FALSE)&amp;"'!AE:AE"),MATCH($K887,INDIRECT("'"&amp;VLOOKUP($C887,ModMap!$A$2:$B$21,2,FALSE)&amp;"'!$K:$K"),0)),"")</f>
        <v>Not Started</v>
      </c>
      <c r="AF887" s="34" t="str">
        <f t="array" ref="AF887">IFERROR(INDEX(INDIRECT("'"&amp;VLOOKUP($C887,ModMap!$A$2:$B$21,2,FALSE)&amp;"'!AF:AF"),MATCH($K887,INDIRECT("'"&amp;VLOOKUP($C887,ModMap!$A$2:$B$21,2,FALSE)&amp;"'!$K:$K"),0)),"")</f>
        <v>Unassigned</v>
      </c>
      <c r="AG887" s="58" t="s">
        <v>33</v>
      </c>
      <c r="AH887" s="34" t="str">
        <f t="array" ref="AH887">IFERROR(INDEX(INDIRECT("'"&amp;VLOOKUP($C887,ModMap!$A$2:$B$21,2,FALSE)&amp;"'!AH:AH"),MATCH($K887,INDIRECT("'"&amp;VLOOKUP($C887,ModMap!$A$2:$B$21,2,FALSE)&amp;"'!$K:$K"),0)),"")</f>
        <v>Not Started</v>
      </c>
      <c r="AI887" s="34" t="str">
        <f t="array" ref="AI887">IFERROR(INDEX(INDIRECT("'"&amp;VLOOKUP($C887,ModMap!$A$2:$B$21,2,FALSE)&amp;"'!AI:AI"),MATCH($K887,INDIRECT("'"&amp;VLOOKUP($C887,ModMap!$A$2:$B$21,2,FALSE)&amp;"'!$K:$K"),0)),"")</f>
        <v>Unassigned</v>
      </c>
      <c r="AJ887" s="45" t="s">
        <v>36</v>
      </c>
      <c r="AK887" s="34" t="str">
        <f t="array" ref="AK887">IFERROR(INDEX(INDIRECT("'"&amp;VLOOKUP($C887,ModMap!$A$2:$B$21,2,FALSE)&amp;"'!AK:AK"),MATCH($K887,INDIRECT("'"&amp;VLOOKUP($C887,ModMap!$A$2:$B$21,2,FALSE)&amp;"'!$K:$K"),0)),"")</f>
        <v>N/A</v>
      </c>
      <c r="AL887" s="34" t="str">
        <f t="array" ref="AL887">IFERROR(INDEX(INDIRECT("'"&amp;VLOOKUP($C887,ModMap!$A$2:$B$21,2,FALSE)&amp;"'!AL:AL"),MATCH($K887,INDIRECT("'"&amp;VLOOKUP($C887,ModMap!$A$2:$B$21,2,FALSE)&amp;"'!$K:$K"),0)),"")</f>
        <v/>
      </c>
      <c r="AM887" s="34">
        <f t="shared" si="1"/>
        <v>3</v>
      </c>
      <c r="AN887" s="34" t="str">
        <f t="shared" si="2"/>
        <v>Not Started</v>
      </c>
      <c r="AO887" s="35" t="str">
        <f t="array" ref="AO887">IFERROR(INDEX(INDIRECT("'"&amp;VLOOKUP($C887,ModMap!$A$2:$B$21,2,FALSE)&amp;"'!AO:AO"),MATCH($K887,INDIRECT("'"&amp;VLOOKUP($C887,ModMap!$A$2:$B$21,2,FALSE)&amp;"'!$K:$K"),0)),"")</f>
        <v/>
      </c>
      <c r="AP887" s="53" t="str">
        <f t="array" ref="AP887">IFERROR(HYPERLINK("#'"&amp;VLOOKUP($C887,ModMap!$A$2:$B$21,2,FALSE)&amp;"'!V"&amp;MATCH($K887,INDIRECT("'"&amp;VLOOKUP($C887,ModMap!$A$2:$B$21,2,FALSE)&amp;"'!$K:$K"),0),"Edit on module sheet"),"")</f>
        <v>Edit on module sheet</v>
      </c>
    </row>
    <row r="888" ht="42.0" customHeight="1">
      <c r="A888" s="54">
        <v>886.0</v>
      </c>
      <c r="B888" s="54">
        <v>886.0</v>
      </c>
      <c r="C888" s="54" t="s">
        <v>133</v>
      </c>
      <c r="D888" s="55" t="s">
        <v>134</v>
      </c>
      <c r="E888" s="67" t="s">
        <v>62</v>
      </c>
      <c r="F888" s="85" t="s">
        <v>1900</v>
      </c>
      <c r="G888" s="55" t="s">
        <v>1901</v>
      </c>
      <c r="H888" s="54" t="s">
        <v>2951</v>
      </c>
      <c r="I888" s="54" t="s">
        <v>2952</v>
      </c>
      <c r="J888" s="55" t="s">
        <v>2953</v>
      </c>
      <c r="K888" s="54" t="s">
        <v>2954</v>
      </c>
      <c r="L888" s="55" t="s">
        <v>2955</v>
      </c>
      <c r="M888" s="62" t="s">
        <v>200</v>
      </c>
      <c r="N888" s="54" t="s">
        <v>1907</v>
      </c>
      <c r="O888" s="54" t="s">
        <v>2956</v>
      </c>
      <c r="P888" s="55" t="s">
        <v>2957</v>
      </c>
      <c r="Q888" s="55" t="s">
        <v>2958</v>
      </c>
      <c r="R888" s="54" t="s">
        <v>1910</v>
      </c>
      <c r="S888" s="54" t="s">
        <v>1911</v>
      </c>
      <c r="T888" s="54" t="str">
        <f t="array" ref="T888">IFERROR(INDEX(INDIRECT("'"&amp;VLOOKUP($C888,ModMap!$A$2:$B$21,2,FALSE)&amp;"'!T:T"),MATCH($K888,INDIRECT("'"&amp;VLOOKUP($C888,ModMap!$A$2:$B$21,2,FALSE)&amp;"'!$K:$K"),0)),"")</f>
        <v>Unassigned</v>
      </c>
      <c r="U888" s="58" t="s">
        <v>33</v>
      </c>
      <c r="V888" s="54" t="str">
        <f t="array" ref="V888">IFERROR(INDEX(INDIRECT("'"&amp;VLOOKUP($C888,ModMap!$A$2:$B$21,2,FALSE)&amp;"'!V:V"),MATCH($K888,INDIRECT("'"&amp;VLOOKUP($C888,ModMap!$A$2:$B$21,2,FALSE)&amp;"'!$K:$K"),0)),"")</f>
        <v>Not Started</v>
      </c>
      <c r="W888" s="54" t="str">
        <f t="array" ref="W888">IFERROR(INDEX(INDIRECT("'"&amp;VLOOKUP($C888,ModMap!$A$2:$B$21,2,FALSE)&amp;"'!W:W"),MATCH($K888,INDIRECT("'"&amp;VLOOKUP($C888,ModMap!$A$2:$B$21,2,FALSE)&amp;"'!$K:$K"),0)),"")</f>
        <v>Unassigned</v>
      </c>
      <c r="X888" s="45" t="s">
        <v>36</v>
      </c>
      <c r="Y888" s="54" t="str">
        <f t="array" ref="Y888">IFERROR(INDEX(INDIRECT("'"&amp;VLOOKUP($C888,ModMap!$A$2:$B$21,2,FALSE)&amp;"'!Y:Y"),MATCH($K888,INDIRECT("'"&amp;VLOOKUP($C888,ModMap!$A$2:$B$21,2,FALSE)&amp;"'!$K:$K"),0)),"")</f>
        <v>N/A</v>
      </c>
      <c r="Z888" s="54" t="str">
        <f t="array" ref="Z888">IFERROR(INDEX(INDIRECT("'"&amp;VLOOKUP($C888,ModMap!$A$2:$B$21,2,FALSE)&amp;"'!Z:Z"),MATCH($K888,INDIRECT("'"&amp;VLOOKUP($C888,ModMap!$A$2:$B$21,2,FALSE)&amp;"'!$K:$K"),0)),"")</f>
        <v/>
      </c>
      <c r="AA888" s="45" t="s">
        <v>36</v>
      </c>
      <c r="AB888" s="54" t="str">
        <f t="array" ref="AB888">IFERROR(INDEX(INDIRECT("'"&amp;VLOOKUP($C888,ModMap!$A$2:$B$21,2,FALSE)&amp;"'!AB:AB"),MATCH($K888,INDIRECT("'"&amp;VLOOKUP($C888,ModMap!$A$2:$B$21,2,FALSE)&amp;"'!$K:$K"),0)),"")</f>
        <v>N/A</v>
      </c>
      <c r="AC888" s="54" t="str">
        <f t="array" ref="AC888">IFERROR(INDEX(INDIRECT("'"&amp;VLOOKUP($C888,ModMap!$A$2:$B$21,2,FALSE)&amp;"'!AC:AC"),MATCH($K888,INDIRECT("'"&amp;VLOOKUP($C888,ModMap!$A$2:$B$21,2,FALSE)&amp;"'!$K:$K"),0)),"")</f>
        <v/>
      </c>
      <c r="AD888" s="45" t="s">
        <v>36</v>
      </c>
      <c r="AE888" s="54" t="str">
        <f t="array" ref="AE888">IFERROR(INDEX(INDIRECT("'"&amp;VLOOKUP($C888,ModMap!$A$2:$B$21,2,FALSE)&amp;"'!AE:AE"),MATCH($K888,INDIRECT("'"&amp;VLOOKUP($C888,ModMap!$A$2:$B$21,2,FALSE)&amp;"'!$K:$K"),0)),"")</f>
        <v>N/A</v>
      </c>
      <c r="AF888" s="54" t="str">
        <f t="array" ref="AF888">IFERROR(INDEX(INDIRECT("'"&amp;VLOOKUP($C888,ModMap!$A$2:$B$21,2,FALSE)&amp;"'!AF:AF"),MATCH($K888,INDIRECT("'"&amp;VLOOKUP($C888,ModMap!$A$2:$B$21,2,FALSE)&amp;"'!$K:$K"),0)),"")</f>
        <v/>
      </c>
      <c r="AG888" s="58" t="s">
        <v>33</v>
      </c>
      <c r="AH888" s="54" t="str">
        <f t="array" ref="AH888">IFERROR(INDEX(INDIRECT("'"&amp;VLOOKUP($C888,ModMap!$A$2:$B$21,2,FALSE)&amp;"'!AH:AH"),MATCH($K888,INDIRECT("'"&amp;VLOOKUP($C888,ModMap!$A$2:$B$21,2,FALSE)&amp;"'!$K:$K"),0)),"")</f>
        <v>Not Started</v>
      </c>
      <c r="AI888" s="54" t="str">
        <f t="array" ref="AI888">IFERROR(INDEX(INDIRECT("'"&amp;VLOOKUP($C888,ModMap!$A$2:$B$21,2,FALSE)&amp;"'!AI:AI"),MATCH($K888,INDIRECT("'"&amp;VLOOKUP($C888,ModMap!$A$2:$B$21,2,FALSE)&amp;"'!$K:$K"),0)),"")</f>
        <v>Unassigned</v>
      </c>
      <c r="AJ888" s="45" t="s">
        <v>36</v>
      </c>
      <c r="AK888" s="54" t="str">
        <f t="array" ref="AK888">IFERROR(INDEX(INDIRECT("'"&amp;VLOOKUP($C888,ModMap!$A$2:$B$21,2,FALSE)&amp;"'!AK:AK"),MATCH($K888,INDIRECT("'"&amp;VLOOKUP($C888,ModMap!$A$2:$B$21,2,FALSE)&amp;"'!$K:$K"),0)),"")</f>
        <v>N/A</v>
      </c>
      <c r="AL888" s="54" t="str">
        <f t="array" ref="AL888">IFERROR(INDEX(INDIRECT("'"&amp;VLOOKUP($C888,ModMap!$A$2:$B$21,2,FALSE)&amp;"'!AL:AL"),MATCH($K888,INDIRECT("'"&amp;VLOOKUP($C888,ModMap!$A$2:$B$21,2,FALSE)&amp;"'!$K:$K"),0)),"")</f>
        <v/>
      </c>
      <c r="AM888" s="54">
        <f t="shared" si="1"/>
        <v>2</v>
      </c>
      <c r="AN888" s="54" t="str">
        <f t="shared" si="2"/>
        <v>Not Started</v>
      </c>
      <c r="AO888" s="55" t="str">
        <f t="array" ref="AO888">IFERROR(INDEX(INDIRECT("'"&amp;VLOOKUP($C888,ModMap!$A$2:$B$21,2,FALSE)&amp;"'!AO:AO"),MATCH($K888,INDIRECT("'"&amp;VLOOKUP($C888,ModMap!$A$2:$B$21,2,FALSE)&amp;"'!$K:$K"),0)),"")</f>
        <v/>
      </c>
      <c r="AP888" s="53" t="str">
        <f t="array" ref="AP888">IFERROR(HYPERLINK("#'"&amp;VLOOKUP($C888,ModMap!$A$2:$B$21,2,FALSE)&amp;"'!V"&amp;MATCH($K888,INDIRECT("'"&amp;VLOOKUP($C888,ModMap!$A$2:$B$21,2,FALSE)&amp;"'!$K:$K"),0),"Edit on module sheet"),"")</f>
        <v>Edit on module sheet</v>
      </c>
    </row>
    <row r="889" ht="42.0" customHeight="1">
      <c r="A889" s="34">
        <v>887.0</v>
      </c>
      <c r="B889" s="34">
        <v>887.0</v>
      </c>
      <c r="C889" s="34" t="s">
        <v>133</v>
      </c>
      <c r="D889" s="35" t="s">
        <v>134</v>
      </c>
      <c r="E889" s="67" t="s">
        <v>62</v>
      </c>
      <c r="F889" s="85" t="s">
        <v>1900</v>
      </c>
      <c r="G889" s="35" t="s">
        <v>1901</v>
      </c>
      <c r="H889" s="34" t="s">
        <v>2951</v>
      </c>
      <c r="I889" s="34" t="s">
        <v>2952</v>
      </c>
      <c r="J889" s="35" t="s">
        <v>2953</v>
      </c>
      <c r="K889" s="34" t="s">
        <v>2965</v>
      </c>
      <c r="L889" s="35" t="s">
        <v>2966</v>
      </c>
      <c r="M889" s="62" t="s">
        <v>200</v>
      </c>
      <c r="N889" s="34" t="s">
        <v>1907</v>
      </c>
      <c r="O889" s="34" t="s">
        <v>2956</v>
      </c>
      <c r="P889" s="35" t="s">
        <v>2957</v>
      </c>
      <c r="Q889" s="35" t="s">
        <v>2958</v>
      </c>
      <c r="R889" s="34" t="s">
        <v>1910</v>
      </c>
      <c r="S889" s="34" t="s">
        <v>1920</v>
      </c>
      <c r="T889" s="34" t="str">
        <f t="array" ref="T889">IFERROR(INDEX(INDIRECT("'"&amp;VLOOKUP($C889,ModMap!$A$2:$B$21,2,FALSE)&amp;"'!T:T"),MATCH($K889,INDIRECT("'"&amp;VLOOKUP($C889,ModMap!$A$2:$B$21,2,FALSE)&amp;"'!$K:$K"),0)),"")</f>
        <v>Unassigned</v>
      </c>
      <c r="U889" s="58" t="s">
        <v>33</v>
      </c>
      <c r="V889" s="34" t="str">
        <f t="array" ref="V889">IFERROR(INDEX(INDIRECT("'"&amp;VLOOKUP($C889,ModMap!$A$2:$B$21,2,FALSE)&amp;"'!V:V"),MATCH($K889,INDIRECT("'"&amp;VLOOKUP($C889,ModMap!$A$2:$B$21,2,FALSE)&amp;"'!$K:$K"),0)),"")</f>
        <v>Not Started</v>
      </c>
      <c r="W889" s="34" t="str">
        <f t="array" ref="W889">IFERROR(INDEX(INDIRECT("'"&amp;VLOOKUP($C889,ModMap!$A$2:$B$21,2,FALSE)&amp;"'!W:W"),MATCH($K889,INDIRECT("'"&amp;VLOOKUP($C889,ModMap!$A$2:$B$21,2,FALSE)&amp;"'!$K:$K"),0)),"")</f>
        <v>Unassigned</v>
      </c>
      <c r="X889" s="45" t="s">
        <v>36</v>
      </c>
      <c r="Y889" s="34" t="str">
        <f t="array" ref="Y889">IFERROR(INDEX(INDIRECT("'"&amp;VLOOKUP($C889,ModMap!$A$2:$B$21,2,FALSE)&amp;"'!Y:Y"),MATCH($K889,INDIRECT("'"&amp;VLOOKUP($C889,ModMap!$A$2:$B$21,2,FALSE)&amp;"'!$K:$K"),0)),"")</f>
        <v>N/A</v>
      </c>
      <c r="Z889" s="34" t="str">
        <f t="array" ref="Z889">IFERROR(INDEX(INDIRECT("'"&amp;VLOOKUP($C889,ModMap!$A$2:$B$21,2,FALSE)&amp;"'!Z:Z"),MATCH($K889,INDIRECT("'"&amp;VLOOKUP($C889,ModMap!$A$2:$B$21,2,FALSE)&amp;"'!$K:$K"),0)),"")</f>
        <v/>
      </c>
      <c r="AA889" s="45" t="s">
        <v>36</v>
      </c>
      <c r="AB889" s="34" t="str">
        <f t="array" ref="AB889">IFERROR(INDEX(INDIRECT("'"&amp;VLOOKUP($C889,ModMap!$A$2:$B$21,2,FALSE)&amp;"'!AB:AB"),MATCH($K889,INDIRECT("'"&amp;VLOOKUP($C889,ModMap!$A$2:$B$21,2,FALSE)&amp;"'!$K:$K"),0)),"")</f>
        <v>N/A</v>
      </c>
      <c r="AC889" s="34" t="str">
        <f t="array" ref="AC889">IFERROR(INDEX(INDIRECT("'"&amp;VLOOKUP($C889,ModMap!$A$2:$B$21,2,FALSE)&amp;"'!AC:AC"),MATCH($K889,INDIRECT("'"&amp;VLOOKUP($C889,ModMap!$A$2:$B$21,2,FALSE)&amp;"'!$K:$K"),0)),"")</f>
        <v/>
      </c>
      <c r="AD889" s="58" t="s">
        <v>33</v>
      </c>
      <c r="AE889" s="34" t="str">
        <f t="array" ref="AE889">IFERROR(INDEX(INDIRECT("'"&amp;VLOOKUP($C889,ModMap!$A$2:$B$21,2,FALSE)&amp;"'!AE:AE"),MATCH($K889,INDIRECT("'"&amp;VLOOKUP($C889,ModMap!$A$2:$B$21,2,FALSE)&amp;"'!$K:$K"),0)),"")</f>
        <v>Not Started</v>
      </c>
      <c r="AF889" s="34" t="str">
        <f t="array" ref="AF889">IFERROR(INDEX(INDIRECT("'"&amp;VLOOKUP($C889,ModMap!$A$2:$B$21,2,FALSE)&amp;"'!AF:AF"),MATCH($K889,INDIRECT("'"&amp;VLOOKUP($C889,ModMap!$A$2:$B$21,2,FALSE)&amp;"'!$K:$K"),0)),"")</f>
        <v>Unassigned</v>
      </c>
      <c r="AG889" s="58" t="s">
        <v>33</v>
      </c>
      <c r="AH889" s="34" t="str">
        <f t="array" ref="AH889">IFERROR(INDEX(INDIRECT("'"&amp;VLOOKUP($C889,ModMap!$A$2:$B$21,2,FALSE)&amp;"'!AH:AH"),MATCH($K889,INDIRECT("'"&amp;VLOOKUP($C889,ModMap!$A$2:$B$21,2,FALSE)&amp;"'!$K:$K"),0)),"")</f>
        <v>Not Started</v>
      </c>
      <c r="AI889" s="34" t="str">
        <f t="array" ref="AI889">IFERROR(INDEX(INDIRECT("'"&amp;VLOOKUP($C889,ModMap!$A$2:$B$21,2,FALSE)&amp;"'!AI:AI"),MATCH($K889,INDIRECT("'"&amp;VLOOKUP($C889,ModMap!$A$2:$B$21,2,FALSE)&amp;"'!$K:$K"),0)),"")</f>
        <v>Unassigned</v>
      </c>
      <c r="AJ889" s="45" t="s">
        <v>36</v>
      </c>
      <c r="AK889" s="34" t="str">
        <f t="array" ref="AK889">IFERROR(INDEX(INDIRECT("'"&amp;VLOOKUP($C889,ModMap!$A$2:$B$21,2,FALSE)&amp;"'!AK:AK"),MATCH($K889,INDIRECT("'"&amp;VLOOKUP($C889,ModMap!$A$2:$B$21,2,FALSE)&amp;"'!$K:$K"),0)),"")</f>
        <v>N/A</v>
      </c>
      <c r="AL889" s="34" t="str">
        <f t="array" ref="AL889">IFERROR(INDEX(INDIRECT("'"&amp;VLOOKUP($C889,ModMap!$A$2:$B$21,2,FALSE)&amp;"'!AL:AL"),MATCH($K889,INDIRECT("'"&amp;VLOOKUP($C889,ModMap!$A$2:$B$21,2,FALSE)&amp;"'!$K:$K"),0)),"")</f>
        <v/>
      </c>
      <c r="AM889" s="34">
        <f t="shared" si="1"/>
        <v>3</v>
      </c>
      <c r="AN889" s="34" t="str">
        <f t="shared" si="2"/>
        <v>Not Started</v>
      </c>
      <c r="AO889" s="35" t="str">
        <f t="array" ref="AO889">IFERROR(INDEX(INDIRECT("'"&amp;VLOOKUP($C889,ModMap!$A$2:$B$21,2,FALSE)&amp;"'!AO:AO"),MATCH($K889,INDIRECT("'"&amp;VLOOKUP($C889,ModMap!$A$2:$B$21,2,FALSE)&amp;"'!$K:$K"),0)),"")</f>
        <v/>
      </c>
      <c r="AP889" s="53" t="str">
        <f t="array" ref="AP889">IFERROR(HYPERLINK("#'"&amp;VLOOKUP($C889,ModMap!$A$2:$B$21,2,FALSE)&amp;"'!V"&amp;MATCH($K889,INDIRECT("'"&amp;VLOOKUP($C889,ModMap!$A$2:$B$21,2,FALSE)&amp;"'!$K:$K"),0),"Edit on module sheet"),"")</f>
        <v>Edit on module sheet</v>
      </c>
    </row>
    <row r="890" ht="42.0" customHeight="1">
      <c r="A890" s="54">
        <v>888.0</v>
      </c>
      <c r="B890" s="54">
        <v>888.0</v>
      </c>
      <c r="C890" s="54" t="s">
        <v>133</v>
      </c>
      <c r="D890" s="55" t="s">
        <v>134</v>
      </c>
      <c r="E890" s="67" t="s">
        <v>62</v>
      </c>
      <c r="F890" s="85" t="s">
        <v>1900</v>
      </c>
      <c r="G890" s="55" t="s">
        <v>1901</v>
      </c>
      <c r="H890" s="54" t="s">
        <v>2951</v>
      </c>
      <c r="I890" s="54" t="s">
        <v>2952</v>
      </c>
      <c r="J890" s="55" t="s">
        <v>2953</v>
      </c>
      <c r="K890" s="54" t="s">
        <v>2969</v>
      </c>
      <c r="L890" s="55" t="s">
        <v>1925</v>
      </c>
      <c r="M890" s="62" t="s">
        <v>200</v>
      </c>
      <c r="N890" s="54" t="s">
        <v>1907</v>
      </c>
      <c r="O890" s="54" t="s">
        <v>2956</v>
      </c>
      <c r="P890" s="55" t="s">
        <v>2957</v>
      </c>
      <c r="Q890" s="55" t="s">
        <v>2958</v>
      </c>
      <c r="R890" s="54" t="s">
        <v>1910</v>
      </c>
      <c r="S890" s="54" t="s">
        <v>1928</v>
      </c>
      <c r="T890" s="54" t="str">
        <f t="array" ref="T890">IFERROR(INDEX(INDIRECT("'"&amp;VLOOKUP($C890,ModMap!$A$2:$B$21,2,FALSE)&amp;"'!T:T"),MATCH($K890,INDIRECT("'"&amp;VLOOKUP($C890,ModMap!$A$2:$B$21,2,FALSE)&amp;"'!$K:$K"),0)),"")</f>
        <v>Unassigned</v>
      </c>
      <c r="U890" s="58" t="s">
        <v>33</v>
      </c>
      <c r="V890" s="54" t="str">
        <f t="array" ref="V890">IFERROR(INDEX(INDIRECT("'"&amp;VLOOKUP($C890,ModMap!$A$2:$B$21,2,FALSE)&amp;"'!V:V"),MATCH($K890,INDIRECT("'"&amp;VLOOKUP($C890,ModMap!$A$2:$B$21,2,FALSE)&amp;"'!$K:$K"),0)),"")</f>
        <v>Not Started</v>
      </c>
      <c r="W890" s="54" t="str">
        <f t="array" ref="W890">IFERROR(INDEX(INDIRECT("'"&amp;VLOOKUP($C890,ModMap!$A$2:$B$21,2,FALSE)&amp;"'!W:W"),MATCH($K890,INDIRECT("'"&amp;VLOOKUP($C890,ModMap!$A$2:$B$21,2,FALSE)&amp;"'!$K:$K"),0)),"")</f>
        <v>Unassigned</v>
      </c>
      <c r="X890" s="45" t="s">
        <v>36</v>
      </c>
      <c r="Y890" s="54" t="str">
        <f t="array" ref="Y890">IFERROR(INDEX(INDIRECT("'"&amp;VLOOKUP($C890,ModMap!$A$2:$B$21,2,FALSE)&amp;"'!Y:Y"),MATCH($K890,INDIRECT("'"&amp;VLOOKUP($C890,ModMap!$A$2:$B$21,2,FALSE)&amp;"'!$K:$K"),0)),"")</f>
        <v>N/A</v>
      </c>
      <c r="Z890" s="54" t="str">
        <f t="array" ref="Z890">IFERROR(INDEX(INDIRECT("'"&amp;VLOOKUP($C890,ModMap!$A$2:$B$21,2,FALSE)&amp;"'!Z:Z"),MATCH($K890,INDIRECT("'"&amp;VLOOKUP($C890,ModMap!$A$2:$B$21,2,FALSE)&amp;"'!$K:$K"),0)),"")</f>
        <v/>
      </c>
      <c r="AA890" s="45" t="s">
        <v>36</v>
      </c>
      <c r="AB890" s="54" t="str">
        <f t="array" ref="AB890">IFERROR(INDEX(INDIRECT("'"&amp;VLOOKUP($C890,ModMap!$A$2:$B$21,2,FALSE)&amp;"'!AB:AB"),MATCH($K890,INDIRECT("'"&amp;VLOOKUP($C890,ModMap!$A$2:$B$21,2,FALSE)&amp;"'!$K:$K"),0)),"")</f>
        <v>N/A</v>
      </c>
      <c r="AC890" s="54" t="str">
        <f t="array" ref="AC890">IFERROR(INDEX(INDIRECT("'"&amp;VLOOKUP($C890,ModMap!$A$2:$B$21,2,FALSE)&amp;"'!AC:AC"),MATCH($K890,INDIRECT("'"&amp;VLOOKUP($C890,ModMap!$A$2:$B$21,2,FALSE)&amp;"'!$K:$K"),0)),"")</f>
        <v/>
      </c>
      <c r="AD890" s="45" t="s">
        <v>36</v>
      </c>
      <c r="AE890" s="54" t="str">
        <f t="array" ref="AE890">IFERROR(INDEX(INDIRECT("'"&amp;VLOOKUP($C890,ModMap!$A$2:$B$21,2,FALSE)&amp;"'!AE:AE"),MATCH($K890,INDIRECT("'"&amp;VLOOKUP($C890,ModMap!$A$2:$B$21,2,FALSE)&amp;"'!$K:$K"),0)),"")</f>
        <v>N/A</v>
      </c>
      <c r="AF890" s="54" t="str">
        <f t="array" ref="AF890">IFERROR(INDEX(INDIRECT("'"&amp;VLOOKUP($C890,ModMap!$A$2:$B$21,2,FALSE)&amp;"'!AF:AF"),MATCH($K890,INDIRECT("'"&amp;VLOOKUP($C890,ModMap!$A$2:$B$21,2,FALSE)&amp;"'!$K:$K"),0)),"")</f>
        <v/>
      </c>
      <c r="AG890" s="58" t="s">
        <v>33</v>
      </c>
      <c r="AH890" s="54" t="str">
        <f t="array" ref="AH890">IFERROR(INDEX(INDIRECT("'"&amp;VLOOKUP($C890,ModMap!$A$2:$B$21,2,FALSE)&amp;"'!AH:AH"),MATCH($K890,INDIRECT("'"&amp;VLOOKUP($C890,ModMap!$A$2:$B$21,2,FALSE)&amp;"'!$K:$K"),0)),"")</f>
        <v>Not Started</v>
      </c>
      <c r="AI890" s="54" t="str">
        <f t="array" ref="AI890">IFERROR(INDEX(INDIRECT("'"&amp;VLOOKUP($C890,ModMap!$A$2:$B$21,2,FALSE)&amp;"'!AI:AI"),MATCH($K890,INDIRECT("'"&amp;VLOOKUP($C890,ModMap!$A$2:$B$21,2,FALSE)&amp;"'!$K:$K"),0)),"")</f>
        <v>Unassigned</v>
      </c>
      <c r="AJ890" s="45" t="s">
        <v>36</v>
      </c>
      <c r="AK890" s="54" t="str">
        <f t="array" ref="AK890">IFERROR(INDEX(INDIRECT("'"&amp;VLOOKUP($C890,ModMap!$A$2:$B$21,2,FALSE)&amp;"'!AK:AK"),MATCH($K890,INDIRECT("'"&amp;VLOOKUP($C890,ModMap!$A$2:$B$21,2,FALSE)&amp;"'!$K:$K"),0)),"")</f>
        <v>N/A</v>
      </c>
      <c r="AL890" s="54" t="str">
        <f t="array" ref="AL890">IFERROR(INDEX(INDIRECT("'"&amp;VLOOKUP($C890,ModMap!$A$2:$B$21,2,FALSE)&amp;"'!AL:AL"),MATCH($K890,INDIRECT("'"&amp;VLOOKUP($C890,ModMap!$A$2:$B$21,2,FALSE)&amp;"'!$K:$K"),0)),"")</f>
        <v/>
      </c>
      <c r="AM890" s="54">
        <f t="shared" si="1"/>
        <v>2</v>
      </c>
      <c r="AN890" s="54" t="str">
        <f t="shared" si="2"/>
        <v>Not Started</v>
      </c>
      <c r="AO890" s="55" t="str">
        <f t="array" ref="AO890">IFERROR(INDEX(INDIRECT("'"&amp;VLOOKUP($C890,ModMap!$A$2:$B$21,2,FALSE)&amp;"'!AO:AO"),MATCH($K890,INDIRECT("'"&amp;VLOOKUP($C890,ModMap!$A$2:$B$21,2,FALSE)&amp;"'!$K:$K"),0)),"")</f>
        <v/>
      </c>
      <c r="AP890" s="53" t="str">
        <f t="array" ref="AP890">IFERROR(HYPERLINK("#'"&amp;VLOOKUP($C890,ModMap!$A$2:$B$21,2,FALSE)&amp;"'!V"&amp;MATCH($K890,INDIRECT("'"&amp;VLOOKUP($C890,ModMap!$A$2:$B$21,2,FALSE)&amp;"'!$K:$K"),0),"Edit on module sheet"),"")</f>
        <v>Edit on module sheet</v>
      </c>
    </row>
    <row r="891" ht="42.0" customHeight="1">
      <c r="A891" s="34">
        <v>889.0</v>
      </c>
      <c r="B891" s="34">
        <v>889.0</v>
      </c>
      <c r="C891" s="34" t="s">
        <v>133</v>
      </c>
      <c r="D891" s="35" t="s">
        <v>134</v>
      </c>
      <c r="E891" s="64" t="s">
        <v>69</v>
      </c>
      <c r="F891" s="85" t="s">
        <v>1900</v>
      </c>
      <c r="G891" s="35" t="s">
        <v>1901</v>
      </c>
      <c r="H891" s="34" t="s">
        <v>2951</v>
      </c>
      <c r="I891" s="34" t="s">
        <v>2952</v>
      </c>
      <c r="J891" s="35" t="s">
        <v>2953</v>
      </c>
      <c r="K891" s="34" t="s">
        <v>4028</v>
      </c>
      <c r="L891" s="35" t="s">
        <v>4029</v>
      </c>
      <c r="M891" s="58" t="s">
        <v>434</v>
      </c>
      <c r="N891" s="34" t="s">
        <v>1907</v>
      </c>
      <c r="O891" s="34" t="s">
        <v>2956</v>
      </c>
      <c r="P891" s="35" t="s">
        <v>2957</v>
      </c>
      <c r="Q891" s="35" t="s">
        <v>2958</v>
      </c>
      <c r="R891" s="34" t="s">
        <v>1910</v>
      </c>
      <c r="S891" s="34" t="s">
        <v>69</v>
      </c>
      <c r="T891" s="34" t="str">
        <f t="array" ref="T891">IFERROR(INDEX(INDIRECT("'"&amp;VLOOKUP($C891,ModMap!$A$2:$B$21,2,FALSE)&amp;"'!T:T"),MATCH($K891,INDIRECT("'"&amp;VLOOKUP($C891,ModMap!$A$2:$B$21,2,FALSE)&amp;"'!$K:$K"),0)),"")</f>
        <v>Unassigned</v>
      </c>
      <c r="U891" s="58" t="s">
        <v>33</v>
      </c>
      <c r="V891" s="34" t="str">
        <f t="array" ref="V891">IFERROR(INDEX(INDIRECT("'"&amp;VLOOKUP($C891,ModMap!$A$2:$B$21,2,FALSE)&amp;"'!V:V"),MATCH($K891,INDIRECT("'"&amp;VLOOKUP($C891,ModMap!$A$2:$B$21,2,FALSE)&amp;"'!$K:$K"),0)),"")</f>
        <v>Not Started</v>
      </c>
      <c r="W891" s="34" t="str">
        <f t="array" ref="W891">IFERROR(INDEX(INDIRECT("'"&amp;VLOOKUP($C891,ModMap!$A$2:$B$21,2,FALSE)&amp;"'!W:W"),MATCH($K891,INDIRECT("'"&amp;VLOOKUP($C891,ModMap!$A$2:$B$21,2,FALSE)&amp;"'!$K:$K"),0)),"")</f>
        <v>Unassigned</v>
      </c>
      <c r="X891" s="45" t="s">
        <v>36</v>
      </c>
      <c r="Y891" s="34" t="str">
        <f t="array" ref="Y891">IFERROR(INDEX(INDIRECT("'"&amp;VLOOKUP($C891,ModMap!$A$2:$B$21,2,FALSE)&amp;"'!Y:Y"),MATCH($K891,INDIRECT("'"&amp;VLOOKUP($C891,ModMap!$A$2:$B$21,2,FALSE)&amp;"'!$K:$K"),0)),"")</f>
        <v>N/A</v>
      </c>
      <c r="Z891" s="34" t="str">
        <f t="array" ref="Z891">IFERROR(INDEX(INDIRECT("'"&amp;VLOOKUP($C891,ModMap!$A$2:$B$21,2,FALSE)&amp;"'!Z:Z"),MATCH($K891,INDIRECT("'"&amp;VLOOKUP($C891,ModMap!$A$2:$B$21,2,FALSE)&amp;"'!$K:$K"),0)),"")</f>
        <v/>
      </c>
      <c r="AA891" s="45" t="s">
        <v>36</v>
      </c>
      <c r="AB891" s="34" t="str">
        <f t="array" ref="AB891">IFERROR(INDEX(INDIRECT("'"&amp;VLOOKUP($C891,ModMap!$A$2:$B$21,2,FALSE)&amp;"'!AB:AB"),MATCH($K891,INDIRECT("'"&amp;VLOOKUP($C891,ModMap!$A$2:$B$21,2,FALSE)&amp;"'!$K:$K"),0)),"")</f>
        <v>N/A</v>
      </c>
      <c r="AC891" s="34" t="str">
        <f t="array" ref="AC891">IFERROR(INDEX(INDIRECT("'"&amp;VLOOKUP($C891,ModMap!$A$2:$B$21,2,FALSE)&amp;"'!AC:AC"),MATCH($K891,INDIRECT("'"&amp;VLOOKUP($C891,ModMap!$A$2:$B$21,2,FALSE)&amp;"'!$K:$K"),0)),"")</f>
        <v/>
      </c>
      <c r="AD891" s="58" t="s">
        <v>33</v>
      </c>
      <c r="AE891" s="34" t="str">
        <f t="array" ref="AE891">IFERROR(INDEX(INDIRECT("'"&amp;VLOOKUP($C891,ModMap!$A$2:$B$21,2,FALSE)&amp;"'!AE:AE"),MATCH($K891,INDIRECT("'"&amp;VLOOKUP($C891,ModMap!$A$2:$B$21,2,FALSE)&amp;"'!$K:$K"),0)),"")</f>
        <v>Not Started</v>
      </c>
      <c r="AF891" s="34" t="str">
        <f t="array" ref="AF891">IFERROR(INDEX(INDIRECT("'"&amp;VLOOKUP($C891,ModMap!$A$2:$B$21,2,FALSE)&amp;"'!AF:AF"),MATCH($K891,INDIRECT("'"&amp;VLOOKUP($C891,ModMap!$A$2:$B$21,2,FALSE)&amp;"'!$K:$K"),0)),"")</f>
        <v>Unassigned</v>
      </c>
      <c r="AG891" s="58" t="s">
        <v>33</v>
      </c>
      <c r="AH891" s="34" t="str">
        <f t="array" ref="AH891">IFERROR(INDEX(INDIRECT("'"&amp;VLOOKUP($C891,ModMap!$A$2:$B$21,2,FALSE)&amp;"'!AH:AH"),MATCH($K891,INDIRECT("'"&amp;VLOOKUP($C891,ModMap!$A$2:$B$21,2,FALSE)&amp;"'!$K:$K"),0)),"")</f>
        <v>Not Started</v>
      </c>
      <c r="AI891" s="34" t="str">
        <f t="array" ref="AI891">IFERROR(INDEX(INDIRECT("'"&amp;VLOOKUP($C891,ModMap!$A$2:$B$21,2,FALSE)&amp;"'!AI:AI"),MATCH($K891,INDIRECT("'"&amp;VLOOKUP($C891,ModMap!$A$2:$B$21,2,FALSE)&amp;"'!$K:$K"),0)),"")</f>
        <v>Unassigned</v>
      </c>
      <c r="AJ891" s="45" t="s">
        <v>36</v>
      </c>
      <c r="AK891" s="34" t="str">
        <f t="array" ref="AK891">IFERROR(INDEX(INDIRECT("'"&amp;VLOOKUP($C891,ModMap!$A$2:$B$21,2,FALSE)&amp;"'!AK:AK"),MATCH($K891,INDIRECT("'"&amp;VLOOKUP($C891,ModMap!$A$2:$B$21,2,FALSE)&amp;"'!$K:$K"),0)),"")</f>
        <v>N/A</v>
      </c>
      <c r="AL891" s="34" t="str">
        <f t="array" ref="AL891">IFERROR(INDEX(INDIRECT("'"&amp;VLOOKUP($C891,ModMap!$A$2:$B$21,2,FALSE)&amp;"'!AL:AL"),MATCH($K891,INDIRECT("'"&amp;VLOOKUP($C891,ModMap!$A$2:$B$21,2,FALSE)&amp;"'!$K:$K"),0)),"")</f>
        <v/>
      </c>
      <c r="AM891" s="34">
        <f t="shared" si="1"/>
        <v>3</v>
      </c>
      <c r="AN891" s="34" t="str">
        <f t="shared" si="2"/>
        <v>Not Started</v>
      </c>
      <c r="AO891" s="35" t="str">
        <f t="array" ref="AO891">IFERROR(INDEX(INDIRECT("'"&amp;VLOOKUP($C891,ModMap!$A$2:$B$21,2,FALSE)&amp;"'!AO:AO"),MATCH($K891,INDIRECT("'"&amp;VLOOKUP($C891,ModMap!$A$2:$B$21,2,FALSE)&amp;"'!$K:$K"),0)),"")</f>
        <v/>
      </c>
      <c r="AP891" s="53" t="str">
        <f t="array" ref="AP891">IFERROR(HYPERLINK("#'"&amp;VLOOKUP($C891,ModMap!$A$2:$B$21,2,FALSE)&amp;"'!V"&amp;MATCH($K891,INDIRECT("'"&amp;VLOOKUP($C891,ModMap!$A$2:$B$21,2,FALSE)&amp;"'!$K:$K"),0),"Edit on module sheet"),"")</f>
        <v>Edit on module sheet</v>
      </c>
    </row>
    <row r="892" ht="42.0" customHeight="1">
      <c r="A892" s="54">
        <v>890.0</v>
      </c>
      <c r="B892" s="54">
        <v>890.0</v>
      </c>
      <c r="C892" s="54" t="s">
        <v>133</v>
      </c>
      <c r="D892" s="55" t="s">
        <v>134</v>
      </c>
      <c r="E892" s="67" t="s">
        <v>62</v>
      </c>
      <c r="F892" s="85" t="s">
        <v>1900</v>
      </c>
      <c r="G892" s="55" t="s">
        <v>1901</v>
      </c>
      <c r="H892" s="54" t="s">
        <v>2971</v>
      </c>
      <c r="I892" s="54" t="s">
        <v>2973</v>
      </c>
      <c r="J892" s="55" t="s">
        <v>2974</v>
      </c>
      <c r="K892" s="54" t="s">
        <v>2975</v>
      </c>
      <c r="L892" s="55" t="s">
        <v>2976</v>
      </c>
      <c r="M892" s="62" t="s">
        <v>200</v>
      </c>
      <c r="N892" s="54" t="s">
        <v>1907</v>
      </c>
      <c r="O892" s="54" t="s">
        <v>2956</v>
      </c>
      <c r="P892" s="55" t="s">
        <v>2820</v>
      </c>
      <c r="Q892" s="55" t="s">
        <v>2821</v>
      </c>
      <c r="R892" s="54" t="s">
        <v>1910</v>
      </c>
      <c r="S892" s="54" t="s">
        <v>1911</v>
      </c>
      <c r="T892" s="54" t="str">
        <f t="array" ref="T892">IFERROR(INDEX(INDIRECT("'"&amp;VLOOKUP($C892,ModMap!$A$2:$B$21,2,FALSE)&amp;"'!T:T"),MATCH($K892,INDIRECT("'"&amp;VLOOKUP($C892,ModMap!$A$2:$B$21,2,FALSE)&amp;"'!$K:$K"),0)),"")</f>
        <v>Unassigned</v>
      </c>
      <c r="U892" s="58" t="s">
        <v>33</v>
      </c>
      <c r="V892" s="54" t="str">
        <f t="array" ref="V892">IFERROR(INDEX(INDIRECT("'"&amp;VLOOKUP($C892,ModMap!$A$2:$B$21,2,FALSE)&amp;"'!V:V"),MATCH($K892,INDIRECT("'"&amp;VLOOKUP($C892,ModMap!$A$2:$B$21,2,FALSE)&amp;"'!$K:$K"),0)),"")</f>
        <v>Not Started</v>
      </c>
      <c r="W892" s="54" t="str">
        <f t="array" ref="W892">IFERROR(INDEX(INDIRECT("'"&amp;VLOOKUP($C892,ModMap!$A$2:$B$21,2,FALSE)&amp;"'!W:W"),MATCH($K892,INDIRECT("'"&amp;VLOOKUP($C892,ModMap!$A$2:$B$21,2,FALSE)&amp;"'!$K:$K"),0)),"")</f>
        <v>Unassigned</v>
      </c>
      <c r="X892" s="45" t="s">
        <v>36</v>
      </c>
      <c r="Y892" s="54" t="str">
        <f t="array" ref="Y892">IFERROR(INDEX(INDIRECT("'"&amp;VLOOKUP($C892,ModMap!$A$2:$B$21,2,FALSE)&amp;"'!Y:Y"),MATCH($K892,INDIRECT("'"&amp;VLOOKUP($C892,ModMap!$A$2:$B$21,2,FALSE)&amp;"'!$K:$K"),0)),"")</f>
        <v>N/A</v>
      </c>
      <c r="Z892" s="54" t="str">
        <f t="array" ref="Z892">IFERROR(INDEX(INDIRECT("'"&amp;VLOOKUP($C892,ModMap!$A$2:$B$21,2,FALSE)&amp;"'!Z:Z"),MATCH($K892,INDIRECT("'"&amp;VLOOKUP($C892,ModMap!$A$2:$B$21,2,FALSE)&amp;"'!$K:$K"),0)),"")</f>
        <v/>
      </c>
      <c r="AA892" s="45" t="s">
        <v>36</v>
      </c>
      <c r="AB892" s="54" t="str">
        <f t="array" ref="AB892">IFERROR(INDEX(INDIRECT("'"&amp;VLOOKUP($C892,ModMap!$A$2:$B$21,2,FALSE)&amp;"'!AB:AB"),MATCH($K892,INDIRECT("'"&amp;VLOOKUP($C892,ModMap!$A$2:$B$21,2,FALSE)&amp;"'!$K:$K"),0)),"")</f>
        <v>N/A</v>
      </c>
      <c r="AC892" s="54" t="str">
        <f t="array" ref="AC892">IFERROR(INDEX(INDIRECT("'"&amp;VLOOKUP($C892,ModMap!$A$2:$B$21,2,FALSE)&amp;"'!AC:AC"),MATCH($K892,INDIRECT("'"&amp;VLOOKUP($C892,ModMap!$A$2:$B$21,2,FALSE)&amp;"'!$K:$K"),0)),"")</f>
        <v/>
      </c>
      <c r="AD892" s="45" t="s">
        <v>36</v>
      </c>
      <c r="AE892" s="54" t="str">
        <f t="array" ref="AE892">IFERROR(INDEX(INDIRECT("'"&amp;VLOOKUP($C892,ModMap!$A$2:$B$21,2,FALSE)&amp;"'!AE:AE"),MATCH($K892,INDIRECT("'"&amp;VLOOKUP($C892,ModMap!$A$2:$B$21,2,FALSE)&amp;"'!$K:$K"),0)),"")</f>
        <v>N/A</v>
      </c>
      <c r="AF892" s="54" t="str">
        <f t="array" ref="AF892">IFERROR(INDEX(INDIRECT("'"&amp;VLOOKUP($C892,ModMap!$A$2:$B$21,2,FALSE)&amp;"'!AF:AF"),MATCH($K892,INDIRECT("'"&amp;VLOOKUP($C892,ModMap!$A$2:$B$21,2,FALSE)&amp;"'!$K:$K"),0)),"")</f>
        <v/>
      </c>
      <c r="AG892" s="58" t="s">
        <v>33</v>
      </c>
      <c r="AH892" s="54" t="str">
        <f t="array" ref="AH892">IFERROR(INDEX(INDIRECT("'"&amp;VLOOKUP($C892,ModMap!$A$2:$B$21,2,FALSE)&amp;"'!AH:AH"),MATCH($K892,INDIRECT("'"&amp;VLOOKUP($C892,ModMap!$A$2:$B$21,2,FALSE)&amp;"'!$K:$K"),0)),"")</f>
        <v>Not Started</v>
      </c>
      <c r="AI892" s="54" t="str">
        <f t="array" ref="AI892">IFERROR(INDEX(INDIRECT("'"&amp;VLOOKUP($C892,ModMap!$A$2:$B$21,2,FALSE)&amp;"'!AI:AI"),MATCH($K892,INDIRECT("'"&amp;VLOOKUP($C892,ModMap!$A$2:$B$21,2,FALSE)&amp;"'!$K:$K"),0)),"")</f>
        <v>Unassigned</v>
      </c>
      <c r="AJ892" s="45" t="s">
        <v>36</v>
      </c>
      <c r="AK892" s="54" t="str">
        <f t="array" ref="AK892">IFERROR(INDEX(INDIRECT("'"&amp;VLOOKUP($C892,ModMap!$A$2:$B$21,2,FALSE)&amp;"'!AK:AK"),MATCH($K892,INDIRECT("'"&amp;VLOOKUP($C892,ModMap!$A$2:$B$21,2,FALSE)&amp;"'!$K:$K"),0)),"")</f>
        <v>N/A</v>
      </c>
      <c r="AL892" s="54" t="str">
        <f t="array" ref="AL892">IFERROR(INDEX(INDIRECT("'"&amp;VLOOKUP($C892,ModMap!$A$2:$B$21,2,FALSE)&amp;"'!AL:AL"),MATCH($K892,INDIRECT("'"&amp;VLOOKUP($C892,ModMap!$A$2:$B$21,2,FALSE)&amp;"'!$K:$K"),0)),"")</f>
        <v/>
      </c>
      <c r="AM892" s="54">
        <f t="shared" si="1"/>
        <v>2</v>
      </c>
      <c r="AN892" s="54" t="str">
        <f t="shared" si="2"/>
        <v>Not Started</v>
      </c>
      <c r="AO892" s="55" t="str">
        <f t="array" ref="AO892">IFERROR(INDEX(INDIRECT("'"&amp;VLOOKUP($C892,ModMap!$A$2:$B$21,2,FALSE)&amp;"'!AO:AO"),MATCH($K892,INDIRECT("'"&amp;VLOOKUP($C892,ModMap!$A$2:$B$21,2,FALSE)&amp;"'!$K:$K"),0)),"")</f>
        <v/>
      </c>
      <c r="AP892" s="53" t="str">
        <f t="array" ref="AP892">IFERROR(HYPERLINK("#'"&amp;VLOOKUP($C892,ModMap!$A$2:$B$21,2,FALSE)&amp;"'!V"&amp;MATCH($K892,INDIRECT("'"&amp;VLOOKUP($C892,ModMap!$A$2:$B$21,2,FALSE)&amp;"'!$K:$K"),0),"Edit on module sheet"),"")</f>
        <v>Edit on module sheet</v>
      </c>
    </row>
    <row r="893" ht="42.0" customHeight="1">
      <c r="A893" s="34">
        <v>891.0</v>
      </c>
      <c r="B893" s="34">
        <v>891.0</v>
      </c>
      <c r="C893" s="34" t="s">
        <v>133</v>
      </c>
      <c r="D893" s="35" t="s">
        <v>134</v>
      </c>
      <c r="E893" s="67" t="s">
        <v>62</v>
      </c>
      <c r="F893" s="85" t="s">
        <v>1900</v>
      </c>
      <c r="G893" s="35" t="s">
        <v>1901</v>
      </c>
      <c r="H893" s="34" t="s">
        <v>2971</v>
      </c>
      <c r="I893" s="34" t="s">
        <v>2973</v>
      </c>
      <c r="J893" s="35" t="s">
        <v>2974</v>
      </c>
      <c r="K893" s="34" t="s">
        <v>2979</v>
      </c>
      <c r="L893" s="35" t="s">
        <v>2980</v>
      </c>
      <c r="M893" s="62" t="s">
        <v>200</v>
      </c>
      <c r="N893" s="34" t="s">
        <v>1907</v>
      </c>
      <c r="O893" s="34" t="s">
        <v>2956</v>
      </c>
      <c r="P893" s="35" t="s">
        <v>2820</v>
      </c>
      <c r="Q893" s="35" t="s">
        <v>2821</v>
      </c>
      <c r="R893" s="34" t="s">
        <v>1910</v>
      </c>
      <c r="S893" s="34" t="s">
        <v>1920</v>
      </c>
      <c r="T893" s="34" t="str">
        <f t="array" ref="T893">IFERROR(INDEX(INDIRECT("'"&amp;VLOOKUP($C893,ModMap!$A$2:$B$21,2,FALSE)&amp;"'!T:T"),MATCH($K893,INDIRECT("'"&amp;VLOOKUP($C893,ModMap!$A$2:$B$21,2,FALSE)&amp;"'!$K:$K"),0)),"")</f>
        <v>Unassigned</v>
      </c>
      <c r="U893" s="58" t="s">
        <v>33</v>
      </c>
      <c r="V893" s="34" t="str">
        <f t="array" ref="V893">IFERROR(INDEX(INDIRECT("'"&amp;VLOOKUP($C893,ModMap!$A$2:$B$21,2,FALSE)&amp;"'!V:V"),MATCH($K893,INDIRECT("'"&amp;VLOOKUP($C893,ModMap!$A$2:$B$21,2,FALSE)&amp;"'!$K:$K"),0)),"")</f>
        <v>Not Started</v>
      </c>
      <c r="W893" s="34" t="str">
        <f t="array" ref="W893">IFERROR(INDEX(INDIRECT("'"&amp;VLOOKUP($C893,ModMap!$A$2:$B$21,2,FALSE)&amp;"'!W:W"),MATCH($K893,INDIRECT("'"&amp;VLOOKUP($C893,ModMap!$A$2:$B$21,2,FALSE)&amp;"'!$K:$K"),0)),"")</f>
        <v>Unassigned</v>
      </c>
      <c r="X893" s="45" t="s">
        <v>36</v>
      </c>
      <c r="Y893" s="34" t="str">
        <f t="array" ref="Y893">IFERROR(INDEX(INDIRECT("'"&amp;VLOOKUP($C893,ModMap!$A$2:$B$21,2,FALSE)&amp;"'!Y:Y"),MATCH($K893,INDIRECT("'"&amp;VLOOKUP($C893,ModMap!$A$2:$B$21,2,FALSE)&amp;"'!$K:$K"),0)),"")</f>
        <v>N/A</v>
      </c>
      <c r="Z893" s="34" t="str">
        <f t="array" ref="Z893">IFERROR(INDEX(INDIRECT("'"&amp;VLOOKUP($C893,ModMap!$A$2:$B$21,2,FALSE)&amp;"'!Z:Z"),MATCH($K893,INDIRECT("'"&amp;VLOOKUP($C893,ModMap!$A$2:$B$21,2,FALSE)&amp;"'!$K:$K"),0)),"")</f>
        <v/>
      </c>
      <c r="AA893" s="45" t="s">
        <v>36</v>
      </c>
      <c r="AB893" s="34" t="str">
        <f t="array" ref="AB893">IFERROR(INDEX(INDIRECT("'"&amp;VLOOKUP($C893,ModMap!$A$2:$B$21,2,FALSE)&amp;"'!AB:AB"),MATCH($K893,INDIRECT("'"&amp;VLOOKUP($C893,ModMap!$A$2:$B$21,2,FALSE)&amp;"'!$K:$K"),0)),"")</f>
        <v>N/A</v>
      </c>
      <c r="AC893" s="34" t="str">
        <f t="array" ref="AC893">IFERROR(INDEX(INDIRECT("'"&amp;VLOOKUP($C893,ModMap!$A$2:$B$21,2,FALSE)&amp;"'!AC:AC"),MATCH($K893,INDIRECT("'"&amp;VLOOKUP($C893,ModMap!$A$2:$B$21,2,FALSE)&amp;"'!$K:$K"),0)),"")</f>
        <v/>
      </c>
      <c r="AD893" s="58" t="s">
        <v>33</v>
      </c>
      <c r="AE893" s="34" t="str">
        <f t="array" ref="AE893">IFERROR(INDEX(INDIRECT("'"&amp;VLOOKUP($C893,ModMap!$A$2:$B$21,2,FALSE)&amp;"'!AE:AE"),MATCH($K893,INDIRECT("'"&amp;VLOOKUP($C893,ModMap!$A$2:$B$21,2,FALSE)&amp;"'!$K:$K"),0)),"")</f>
        <v>Not Started</v>
      </c>
      <c r="AF893" s="34" t="str">
        <f t="array" ref="AF893">IFERROR(INDEX(INDIRECT("'"&amp;VLOOKUP($C893,ModMap!$A$2:$B$21,2,FALSE)&amp;"'!AF:AF"),MATCH($K893,INDIRECT("'"&amp;VLOOKUP($C893,ModMap!$A$2:$B$21,2,FALSE)&amp;"'!$K:$K"),0)),"")</f>
        <v>Unassigned</v>
      </c>
      <c r="AG893" s="58" t="s">
        <v>33</v>
      </c>
      <c r="AH893" s="34" t="str">
        <f t="array" ref="AH893">IFERROR(INDEX(INDIRECT("'"&amp;VLOOKUP($C893,ModMap!$A$2:$B$21,2,FALSE)&amp;"'!AH:AH"),MATCH($K893,INDIRECT("'"&amp;VLOOKUP($C893,ModMap!$A$2:$B$21,2,FALSE)&amp;"'!$K:$K"),0)),"")</f>
        <v>Not Started</v>
      </c>
      <c r="AI893" s="34" t="str">
        <f t="array" ref="AI893">IFERROR(INDEX(INDIRECT("'"&amp;VLOOKUP($C893,ModMap!$A$2:$B$21,2,FALSE)&amp;"'!AI:AI"),MATCH($K893,INDIRECT("'"&amp;VLOOKUP($C893,ModMap!$A$2:$B$21,2,FALSE)&amp;"'!$K:$K"),0)),"")</f>
        <v>Unassigned</v>
      </c>
      <c r="AJ893" s="45" t="s">
        <v>36</v>
      </c>
      <c r="AK893" s="34" t="str">
        <f t="array" ref="AK893">IFERROR(INDEX(INDIRECT("'"&amp;VLOOKUP($C893,ModMap!$A$2:$B$21,2,FALSE)&amp;"'!AK:AK"),MATCH($K893,INDIRECT("'"&amp;VLOOKUP($C893,ModMap!$A$2:$B$21,2,FALSE)&amp;"'!$K:$K"),0)),"")</f>
        <v>N/A</v>
      </c>
      <c r="AL893" s="34" t="str">
        <f t="array" ref="AL893">IFERROR(INDEX(INDIRECT("'"&amp;VLOOKUP($C893,ModMap!$A$2:$B$21,2,FALSE)&amp;"'!AL:AL"),MATCH($K893,INDIRECT("'"&amp;VLOOKUP($C893,ModMap!$A$2:$B$21,2,FALSE)&amp;"'!$K:$K"),0)),"")</f>
        <v/>
      </c>
      <c r="AM893" s="34">
        <f t="shared" si="1"/>
        <v>3</v>
      </c>
      <c r="AN893" s="34" t="str">
        <f t="shared" si="2"/>
        <v>Not Started</v>
      </c>
      <c r="AO893" s="35" t="str">
        <f t="array" ref="AO893">IFERROR(INDEX(INDIRECT("'"&amp;VLOOKUP($C893,ModMap!$A$2:$B$21,2,FALSE)&amp;"'!AO:AO"),MATCH($K893,INDIRECT("'"&amp;VLOOKUP($C893,ModMap!$A$2:$B$21,2,FALSE)&amp;"'!$K:$K"),0)),"")</f>
        <v/>
      </c>
      <c r="AP893" s="53" t="str">
        <f t="array" ref="AP893">IFERROR(HYPERLINK("#'"&amp;VLOOKUP($C893,ModMap!$A$2:$B$21,2,FALSE)&amp;"'!V"&amp;MATCH($K893,INDIRECT("'"&amp;VLOOKUP($C893,ModMap!$A$2:$B$21,2,FALSE)&amp;"'!$K:$K"),0),"Edit on module sheet"),"")</f>
        <v>Edit on module sheet</v>
      </c>
    </row>
    <row r="894" ht="42.0" customHeight="1">
      <c r="A894" s="54">
        <v>892.0</v>
      </c>
      <c r="B894" s="54">
        <v>892.0</v>
      </c>
      <c r="C894" s="54" t="s">
        <v>133</v>
      </c>
      <c r="D894" s="55" t="s">
        <v>134</v>
      </c>
      <c r="E894" s="67" t="s">
        <v>62</v>
      </c>
      <c r="F894" s="85" t="s">
        <v>1900</v>
      </c>
      <c r="G894" s="55" t="s">
        <v>1901</v>
      </c>
      <c r="H894" s="54" t="s">
        <v>2971</v>
      </c>
      <c r="I894" s="54" t="s">
        <v>2973</v>
      </c>
      <c r="J894" s="55" t="s">
        <v>2974</v>
      </c>
      <c r="K894" s="54" t="s">
        <v>2983</v>
      </c>
      <c r="L894" s="55" t="s">
        <v>1925</v>
      </c>
      <c r="M894" s="62" t="s">
        <v>200</v>
      </c>
      <c r="N894" s="54" t="s">
        <v>1907</v>
      </c>
      <c r="O894" s="54" t="s">
        <v>2956</v>
      </c>
      <c r="P894" s="55" t="s">
        <v>2820</v>
      </c>
      <c r="Q894" s="55" t="s">
        <v>2821</v>
      </c>
      <c r="R894" s="54" t="s">
        <v>1910</v>
      </c>
      <c r="S894" s="54" t="s">
        <v>1928</v>
      </c>
      <c r="T894" s="54" t="str">
        <f t="array" ref="T894">IFERROR(INDEX(INDIRECT("'"&amp;VLOOKUP($C894,ModMap!$A$2:$B$21,2,FALSE)&amp;"'!T:T"),MATCH($K894,INDIRECT("'"&amp;VLOOKUP($C894,ModMap!$A$2:$B$21,2,FALSE)&amp;"'!$K:$K"),0)),"")</f>
        <v>Unassigned</v>
      </c>
      <c r="U894" s="58" t="s">
        <v>33</v>
      </c>
      <c r="V894" s="54" t="str">
        <f t="array" ref="V894">IFERROR(INDEX(INDIRECT("'"&amp;VLOOKUP($C894,ModMap!$A$2:$B$21,2,FALSE)&amp;"'!V:V"),MATCH($K894,INDIRECT("'"&amp;VLOOKUP($C894,ModMap!$A$2:$B$21,2,FALSE)&amp;"'!$K:$K"),0)),"")</f>
        <v>Not Started</v>
      </c>
      <c r="W894" s="54" t="str">
        <f t="array" ref="W894">IFERROR(INDEX(INDIRECT("'"&amp;VLOOKUP($C894,ModMap!$A$2:$B$21,2,FALSE)&amp;"'!W:W"),MATCH($K894,INDIRECT("'"&amp;VLOOKUP($C894,ModMap!$A$2:$B$21,2,FALSE)&amp;"'!$K:$K"),0)),"")</f>
        <v>Unassigned</v>
      </c>
      <c r="X894" s="45" t="s">
        <v>36</v>
      </c>
      <c r="Y894" s="54" t="str">
        <f t="array" ref="Y894">IFERROR(INDEX(INDIRECT("'"&amp;VLOOKUP($C894,ModMap!$A$2:$B$21,2,FALSE)&amp;"'!Y:Y"),MATCH($K894,INDIRECT("'"&amp;VLOOKUP($C894,ModMap!$A$2:$B$21,2,FALSE)&amp;"'!$K:$K"),0)),"")</f>
        <v>N/A</v>
      </c>
      <c r="Z894" s="54" t="str">
        <f t="array" ref="Z894">IFERROR(INDEX(INDIRECT("'"&amp;VLOOKUP($C894,ModMap!$A$2:$B$21,2,FALSE)&amp;"'!Z:Z"),MATCH($K894,INDIRECT("'"&amp;VLOOKUP($C894,ModMap!$A$2:$B$21,2,FALSE)&amp;"'!$K:$K"),0)),"")</f>
        <v/>
      </c>
      <c r="AA894" s="45" t="s">
        <v>36</v>
      </c>
      <c r="AB894" s="54" t="str">
        <f t="array" ref="AB894">IFERROR(INDEX(INDIRECT("'"&amp;VLOOKUP($C894,ModMap!$A$2:$B$21,2,FALSE)&amp;"'!AB:AB"),MATCH($K894,INDIRECT("'"&amp;VLOOKUP($C894,ModMap!$A$2:$B$21,2,FALSE)&amp;"'!$K:$K"),0)),"")</f>
        <v>N/A</v>
      </c>
      <c r="AC894" s="54" t="str">
        <f t="array" ref="AC894">IFERROR(INDEX(INDIRECT("'"&amp;VLOOKUP($C894,ModMap!$A$2:$B$21,2,FALSE)&amp;"'!AC:AC"),MATCH($K894,INDIRECT("'"&amp;VLOOKUP($C894,ModMap!$A$2:$B$21,2,FALSE)&amp;"'!$K:$K"),0)),"")</f>
        <v/>
      </c>
      <c r="AD894" s="45" t="s">
        <v>36</v>
      </c>
      <c r="AE894" s="54" t="str">
        <f t="array" ref="AE894">IFERROR(INDEX(INDIRECT("'"&amp;VLOOKUP($C894,ModMap!$A$2:$B$21,2,FALSE)&amp;"'!AE:AE"),MATCH($K894,INDIRECT("'"&amp;VLOOKUP($C894,ModMap!$A$2:$B$21,2,FALSE)&amp;"'!$K:$K"),0)),"")</f>
        <v>N/A</v>
      </c>
      <c r="AF894" s="54" t="str">
        <f t="array" ref="AF894">IFERROR(INDEX(INDIRECT("'"&amp;VLOOKUP($C894,ModMap!$A$2:$B$21,2,FALSE)&amp;"'!AF:AF"),MATCH($K894,INDIRECT("'"&amp;VLOOKUP($C894,ModMap!$A$2:$B$21,2,FALSE)&amp;"'!$K:$K"),0)),"")</f>
        <v/>
      </c>
      <c r="AG894" s="58" t="s">
        <v>33</v>
      </c>
      <c r="AH894" s="54" t="str">
        <f t="array" ref="AH894">IFERROR(INDEX(INDIRECT("'"&amp;VLOOKUP($C894,ModMap!$A$2:$B$21,2,FALSE)&amp;"'!AH:AH"),MATCH($K894,INDIRECT("'"&amp;VLOOKUP($C894,ModMap!$A$2:$B$21,2,FALSE)&amp;"'!$K:$K"),0)),"")</f>
        <v>Not Started</v>
      </c>
      <c r="AI894" s="54" t="str">
        <f t="array" ref="AI894">IFERROR(INDEX(INDIRECT("'"&amp;VLOOKUP($C894,ModMap!$A$2:$B$21,2,FALSE)&amp;"'!AI:AI"),MATCH($K894,INDIRECT("'"&amp;VLOOKUP($C894,ModMap!$A$2:$B$21,2,FALSE)&amp;"'!$K:$K"),0)),"")</f>
        <v>Unassigned</v>
      </c>
      <c r="AJ894" s="45" t="s">
        <v>36</v>
      </c>
      <c r="AK894" s="54" t="str">
        <f t="array" ref="AK894">IFERROR(INDEX(INDIRECT("'"&amp;VLOOKUP($C894,ModMap!$A$2:$B$21,2,FALSE)&amp;"'!AK:AK"),MATCH($K894,INDIRECT("'"&amp;VLOOKUP($C894,ModMap!$A$2:$B$21,2,FALSE)&amp;"'!$K:$K"),0)),"")</f>
        <v>N/A</v>
      </c>
      <c r="AL894" s="54" t="str">
        <f t="array" ref="AL894">IFERROR(INDEX(INDIRECT("'"&amp;VLOOKUP($C894,ModMap!$A$2:$B$21,2,FALSE)&amp;"'!AL:AL"),MATCH($K894,INDIRECT("'"&amp;VLOOKUP($C894,ModMap!$A$2:$B$21,2,FALSE)&amp;"'!$K:$K"),0)),"")</f>
        <v/>
      </c>
      <c r="AM894" s="54">
        <f t="shared" si="1"/>
        <v>2</v>
      </c>
      <c r="AN894" s="54" t="str">
        <f t="shared" si="2"/>
        <v>Not Started</v>
      </c>
      <c r="AO894" s="55" t="str">
        <f t="array" ref="AO894">IFERROR(INDEX(INDIRECT("'"&amp;VLOOKUP($C894,ModMap!$A$2:$B$21,2,FALSE)&amp;"'!AO:AO"),MATCH($K894,INDIRECT("'"&amp;VLOOKUP($C894,ModMap!$A$2:$B$21,2,FALSE)&amp;"'!$K:$K"),0)),"")</f>
        <v/>
      </c>
      <c r="AP894" s="53" t="str">
        <f t="array" ref="AP894">IFERROR(HYPERLINK("#'"&amp;VLOOKUP($C894,ModMap!$A$2:$B$21,2,FALSE)&amp;"'!V"&amp;MATCH($K894,INDIRECT("'"&amp;VLOOKUP($C894,ModMap!$A$2:$B$21,2,FALSE)&amp;"'!$K:$K"),0),"Edit on module sheet"),"")</f>
        <v>Edit on module sheet</v>
      </c>
    </row>
    <row r="895" ht="42.0" customHeight="1">
      <c r="A895" s="34">
        <v>893.0</v>
      </c>
      <c r="B895" s="34">
        <v>893.0</v>
      </c>
      <c r="C895" s="34" t="s">
        <v>133</v>
      </c>
      <c r="D895" s="35" t="s">
        <v>134</v>
      </c>
      <c r="E895" s="64" t="s">
        <v>69</v>
      </c>
      <c r="F895" s="85" t="s">
        <v>1900</v>
      </c>
      <c r="G895" s="35" t="s">
        <v>1901</v>
      </c>
      <c r="H895" s="34" t="s">
        <v>2971</v>
      </c>
      <c r="I895" s="34" t="s">
        <v>2973</v>
      </c>
      <c r="J895" s="35" t="s">
        <v>2974</v>
      </c>
      <c r="K895" s="34" t="s">
        <v>4030</v>
      </c>
      <c r="L895" s="35" t="s">
        <v>4031</v>
      </c>
      <c r="M895" s="58" t="s">
        <v>434</v>
      </c>
      <c r="N895" s="34" t="s">
        <v>1907</v>
      </c>
      <c r="O895" s="34" t="s">
        <v>2956</v>
      </c>
      <c r="P895" s="35" t="s">
        <v>2820</v>
      </c>
      <c r="Q895" s="35" t="s">
        <v>2821</v>
      </c>
      <c r="R895" s="34" t="s">
        <v>1910</v>
      </c>
      <c r="S895" s="34" t="s">
        <v>69</v>
      </c>
      <c r="T895" s="34" t="str">
        <f t="array" ref="T895">IFERROR(INDEX(INDIRECT("'"&amp;VLOOKUP($C895,ModMap!$A$2:$B$21,2,FALSE)&amp;"'!T:T"),MATCH($K895,INDIRECT("'"&amp;VLOOKUP($C895,ModMap!$A$2:$B$21,2,FALSE)&amp;"'!$K:$K"),0)),"")</f>
        <v>Unassigned</v>
      </c>
      <c r="U895" s="58" t="s">
        <v>33</v>
      </c>
      <c r="V895" s="34" t="str">
        <f t="array" ref="V895">IFERROR(INDEX(INDIRECT("'"&amp;VLOOKUP($C895,ModMap!$A$2:$B$21,2,FALSE)&amp;"'!V:V"),MATCH($K895,INDIRECT("'"&amp;VLOOKUP($C895,ModMap!$A$2:$B$21,2,FALSE)&amp;"'!$K:$K"),0)),"")</f>
        <v>Not Started</v>
      </c>
      <c r="W895" s="34" t="str">
        <f t="array" ref="W895">IFERROR(INDEX(INDIRECT("'"&amp;VLOOKUP($C895,ModMap!$A$2:$B$21,2,FALSE)&amp;"'!W:W"),MATCH($K895,INDIRECT("'"&amp;VLOOKUP($C895,ModMap!$A$2:$B$21,2,FALSE)&amp;"'!$K:$K"),0)),"")</f>
        <v>Unassigned</v>
      </c>
      <c r="X895" s="45" t="s">
        <v>36</v>
      </c>
      <c r="Y895" s="34" t="str">
        <f t="array" ref="Y895">IFERROR(INDEX(INDIRECT("'"&amp;VLOOKUP($C895,ModMap!$A$2:$B$21,2,FALSE)&amp;"'!Y:Y"),MATCH($K895,INDIRECT("'"&amp;VLOOKUP($C895,ModMap!$A$2:$B$21,2,FALSE)&amp;"'!$K:$K"),0)),"")</f>
        <v>N/A</v>
      </c>
      <c r="Z895" s="34" t="str">
        <f t="array" ref="Z895">IFERROR(INDEX(INDIRECT("'"&amp;VLOOKUP($C895,ModMap!$A$2:$B$21,2,FALSE)&amp;"'!Z:Z"),MATCH($K895,INDIRECT("'"&amp;VLOOKUP($C895,ModMap!$A$2:$B$21,2,FALSE)&amp;"'!$K:$K"),0)),"")</f>
        <v/>
      </c>
      <c r="AA895" s="45" t="s">
        <v>36</v>
      </c>
      <c r="AB895" s="34" t="str">
        <f t="array" ref="AB895">IFERROR(INDEX(INDIRECT("'"&amp;VLOOKUP($C895,ModMap!$A$2:$B$21,2,FALSE)&amp;"'!AB:AB"),MATCH($K895,INDIRECT("'"&amp;VLOOKUP($C895,ModMap!$A$2:$B$21,2,FALSE)&amp;"'!$K:$K"),0)),"")</f>
        <v>N/A</v>
      </c>
      <c r="AC895" s="34" t="str">
        <f t="array" ref="AC895">IFERROR(INDEX(INDIRECT("'"&amp;VLOOKUP($C895,ModMap!$A$2:$B$21,2,FALSE)&amp;"'!AC:AC"),MATCH($K895,INDIRECT("'"&amp;VLOOKUP($C895,ModMap!$A$2:$B$21,2,FALSE)&amp;"'!$K:$K"),0)),"")</f>
        <v/>
      </c>
      <c r="AD895" s="58" t="s">
        <v>33</v>
      </c>
      <c r="AE895" s="34" t="str">
        <f t="array" ref="AE895">IFERROR(INDEX(INDIRECT("'"&amp;VLOOKUP($C895,ModMap!$A$2:$B$21,2,FALSE)&amp;"'!AE:AE"),MATCH($K895,INDIRECT("'"&amp;VLOOKUP($C895,ModMap!$A$2:$B$21,2,FALSE)&amp;"'!$K:$K"),0)),"")</f>
        <v>Not Started</v>
      </c>
      <c r="AF895" s="34" t="str">
        <f t="array" ref="AF895">IFERROR(INDEX(INDIRECT("'"&amp;VLOOKUP($C895,ModMap!$A$2:$B$21,2,FALSE)&amp;"'!AF:AF"),MATCH($K895,INDIRECT("'"&amp;VLOOKUP($C895,ModMap!$A$2:$B$21,2,FALSE)&amp;"'!$K:$K"),0)),"")</f>
        <v>Unassigned</v>
      </c>
      <c r="AG895" s="58" t="s">
        <v>33</v>
      </c>
      <c r="AH895" s="34" t="str">
        <f t="array" ref="AH895">IFERROR(INDEX(INDIRECT("'"&amp;VLOOKUP($C895,ModMap!$A$2:$B$21,2,FALSE)&amp;"'!AH:AH"),MATCH($K895,INDIRECT("'"&amp;VLOOKUP($C895,ModMap!$A$2:$B$21,2,FALSE)&amp;"'!$K:$K"),0)),"")</f>
        <v>Not Started</v>
      </c>
      <c r="AI895" s="34" t="str">
        <f t="array" ref="AI895">IFERROR(INDEX(INDIRECT("'"&amp;VLOOKUP($C895,ModMap!$A$2:$B$21,2,FALSE)&amp;"'!AI:AI"),MATCH($K895,INDIRECT("'"&amp;VLOOKUP($C895,ModMap!$A$2:$B$21,2,FALSE)&amp;"'!$K:$K"),0)),"")</f>
        <v>Unassigned</v>
      </c>
      <c r="AJ895" s="45" t="s">
        <v>36</v>
      </c>
      <c r="AK895" s="34" t="str">
        <f t="array" ref="AK895">IFERROR(INDEX(INDIRECT("'"&amp;VLOOKUP($C895,ModMap!$A$2:$B$21,2,FALSE)&amp;"'!AK:AK"),MATCH($K895,INDIRECT("'"&amp;VLOOKUP($C895,ModMap!$A$2:$B$21,2,FALSE)&amp;"'!$K:$K"),0)),"")</f>
        <v>N/A</v>
      </c>
      <c r="AL895" s="34" t="str">
        <f t="array" ref="AL895">IFERROR(INDEX(INDIRECT("'"&amp;VLOOKUP($C895,ModMap!$A$2:$B$21,2,FALSE)&amp;"'!AL:AL"),MATCH($K895,INDIRECT("'"&amp;VLOOKUP($C895,ModMap!$A$2:$B$21,2,FALSE)&amp;"'!$K:$K"),0)),"")</f>
        <v/>
      </c>
      <c r="AM895" s="34">
        <f t="shared" si="1"/>
        <v>3</v>
      </c>
      <c r="AN895" s="34" t="str">
        <f t="shared" si="2"/>
        <v>Not Started</v>
      </c>
      <c r="AO895" s="35" t="str">
        <f t="array" ref="AO895">IFERROR(INDEX(INDIRECT("'"&amp;VLOOKUP($C895,ModMap!$A$2:$B$21,2,FALSE)&amp;"'!AO:AO"),MATCH($K895,INDIRECT("'"&amp;VLOOKUP($C895,ModMap!$A$2:$B$21,2,FALSE)&amp;"'!$K:$K"),0)),"")</f>
        <v/>
      </c>
      <c r="AP895" s="53" t="str">
        <f t="array" ref="AP895">IFERROR(HYPERLINK("#'"&amp;VLOOKUP($C895,ModMap!$A$2:$B$21,2,FALSE)&amp;"'!V"&amp;MATCH($K895,INDIRECT("'"&amp;VLOOKUP($C895,ModMap!$A$2:$B$21,2,FALSE)&amp;"'!$K:$K"),0),"Edit on module sheet"),"")</f>
        <v>Edit on module sheet</v>
      </c>
    </row>
    <row r="896" ht="42.0" customHeight="1">
      <c r="A896" s="54">
        <v>894.0</v>
      </c>
      <c r="B896" s="54">
        <v>894.0</v>
      </c>
      <c r="C896" s="54" t="s">
        <v>133</v>
      </c>
      <c r="D896" s="55" t="s">
        <v>134</v>
      </c>
      <c r="E896" s="67" t="s">
        <v>62</v>
      </c>
      <c r="F896" s="85" t="s">
        <v>1900</v>
      </c>
      <c r="G896" s="55" t="s">
        <v>1901</v>
      </c>
      <c r="H896" s="54" t="s">
        <v>2986</v>
      </c>
      <c r="I896" s="54" t="s">
        <v>2987</v>
      </c>
      <c r="J896" s="55" t="s">
        <v>2988</v>
      </c>
      <c r="K896" s="54" t="s">
        <v>2989</v>
      </c>
      <c r="L896" s="55" t="s">
        <v>2990</v>
      </c>
      <c r="M896" s="62" t="s">
        <v>200</v>
      </c>
      <c r="N896" s="54" t="s">
        <v>1907</v>
      </c>
      <c r="O896" s="54" t="s">
        <v>2956</v>
      </c>
      <c r="P896" s="55" t="s">
        <v>1521</v>
      </c>
      <c r="Q896" s="55" t="s">
        <v>2991</v>
      </c>
      <c r="R896" s="54" t="s">
        <v>1910</v>
      </c>
      <c r="S896" s="54" t="s">
        <v>1911</v>
      </c>
      <c r="T896" s="54" t="str">
        <f t="array" ref="T896">IFERROR(INDEX(INDIRECT("'"&amp;VLOOKUP($C896,ModMap!$A$2:$B$21,2,FALSE)&amp;"'!T:T"),MATCH($K896,INDIRECT("'"&amp;VLOOKUP($C896,ModMap!$A$2:$B$21,2,FALSE)&amp;"'!$K:$K"),0)),"")</f>
        <v>Unassigned</v>
      </c>
      <c r="U896" s="58" t="s">
        <v>33</v>
      </c>
      <c r="V896" s="54" t="str">
        <f t="array" ref="V896">IFERROR(INDEX(INDIRECT("'"&amp;VLOOKUP($C896,ModMap!$A$2:$B$21,2,FALSE)&amp;"'!V:V"),MATCH($K896,INDIRECT("'"&amp;VLOOKUP($C896,ModMap!$A$2:$B$21,2,FALSE)&amp;"'!$K:$K"),0)),"")</f>
        <v>Not Started</v>
      </c>
      <c r="W896" s="54" t="str">
        <f t="array" ref="W896">IFERROR(INDEX(INDIRECT("'"&amp;VLOOKUP($C896,ModMap!$A$2:$B$21,2,FALSE)&amp;"'!W:W"),MATCH($K896,INDIRECT("'"&amp;VLOOKUP($C896,ModMap!$A$2:$B$21,2,FALSE)&amp;"'!$K:$K"),0)),"")</f>
        <v>Unassigned</v>
      </c>
      <c r="X896" s="45" t="s">
        <v>36</v>
      </c>
      <c r="Y896" s="54" t="str">
        <f t="array" ref="Y896">IFERROR(INDEX(INDIRECT("'"&amp;VLOOKUP($C896,ModMap!$A$2:$B$21,2,FALSE)&amp;"'!Y:Y"),MATCH($K896,INDIRECT("'"&amp;VLOOKUP($C896,ModMap!$A$2:$B$21,2,FALSE)&amp;"'!$K:$K"),0)),"")</f>
        <v>N/A</v>
      </c>
      <c r="Z896" s="54" t="str">
        <f t="array" ref="Z896">IFERROR(INDEX(INDIRECT("'"&amp;VLOOKUP($C896,ModMap!$A$2:$B$21,2,FALSE)&amp;"'!Z:Z"),MATCH($K896,INDIRECT("'"&amp;VLOOKUP($C896,ModMap!$A$2:$B$21,2,FALSE)&amp;"'!$K:$K"),0)),"")</f>
        <v/>
      </c>
      <c r="AA896" s="45" t="s">
        <v>36</v>
      </c>
      <c r="AB896" s="54" t="str">
        <f t="array" ref="AB896">IFERROR(INDEX(INDIRECT("'"&amp;VLOOKUP($C896,ModMap!$A$2:$B$21,2,FALSE)&amp;"'!AB:AB"),MATCH($K896,INDIRECT("'"&amp;VLOOKUP($C896,ModMap!$A$2:$B$21,2,FALSE)&amp;"'!$K:$K"),0)),"")</f>
        <v>N/A</v>
      </c>
      <c r="AC896" s="54" t="str">
        <f t="array" ref="AC896">IFERROR(INDEX(INDIRECT("'"&amp;VLOOKUP($C896,ModMap!$A$2:$B$21,2,FALSE)&amp;"'!AC:AC"),MATCH($K896,INDIRECT("'"&amp;VLOOKUP($C896,ModMap!$A$2:$B$21,2,FALSE)&amp;"'!$K:$K"),0)),"")</f>
        <v/>
      </c>
      <c r="AD896" s="45" t="s">
        <v>36</v>
      </c>
      <c r="AE896" s="54" t="str">
        <f t="array" ref="AE896">IFERROR(INDEX(INDIRECT("'"&amp;VLOOKUP($C896,ModMap!$A$2:$B$21,2,FALSE)&amp;"'!AE:AE"),MATCH($K896,INDIRECT("'"&amp;VLOOKUP($C896,ModMap!$A$2:$B$21,2,FALSE)&amp;"'!$K:$K"),0)),"")</f>
        <v>N/A</v>
      </c>
      <c r="AF896" s="54" t="str">
        <f t="array" ref="AF896">IFERROR(INDEX(INDIRECT("'"&amp;VLOOKUP($C896,ModMap!$A$2:$B$21,2,FALSE)&amp;"'!AF:AF"),MATCH($K896,INDIRECT("'"&amp;VLOOKUP($C896,ModMap!$A$2:$B$21,2,FALSE)&amp;"'!$K:$K"),0)),"")</f>
        <v/>
      </c>
      <c r="AG896" s="58" t="s">
        <v>33</v>
      </c>
      <c r="AH896" s="54" t="str">
        <f t="array" ref="AH896">IFERROR(INDEX(INDIRECT("'"&amp;VLOOKUP($C896,ModMap!$A$2:$B$21,2,FALSE)&amp;"'!AH:AH"),MATCH($K896,INDIRECT("'"&amp;VLOOKUP($C896,ModMap!$A$2:$B$21,2,FALSE)&amp;"'!$K:$K"),0)),"")</f>
        <v>Not Started</v>
      </c>
      <c r="AI896" s="54" t="str">
        <f t="array" ref="AI896">IFERROR(INDEX(INDIRECT("'"&amp;VLOOKUP($C896,ModMap!$A$2:$B$21,2,FALSE)&amp;"'!AI:AI"),MATCH($K896,INDIRECT("'"&amp;VLOOKUP($C896,ModMap!$A$2:$B$21,2,FALSE)&amp;"'!$K:$K"),0)),"")</f>
        <v>Unassigned</v>
      </c>
      <c r="AJ896" s="45" t="s">
        <v>36</v>
      </c>
      <c r="AK896" s="54" t="str">
        <f t="array" ref="AK896">IFERROR(INDEX(INDIRECT("'"&amp;VLOOKUP($C896,ModMap!$A$2:$B$21,2,FALSE)&amp;"'!AK:AK"),MATCH($K896,INDIRECT("'"&amp;VLOOKUP($C896,ModMap!$A$2:$B$21,2,FALSE)&amp;"'!$K:$K"),0)),"")</f>
        <v>N/A</v>
      </c>
      <c r="AL896" s="54" t="str">
        <f t="array" ref="AL896">IFERROR(INDEX(INDIRECT("'"&amp;VLOOKUP($C896,ModMap!$A$2:$B$21,2,FALSE)&amp;"'!AL:AL"),MATCH($K896,INDIRECT("'"&amp;VLOOKUP($C896,ModMap!$A$2:$B$21,2,FALSE)&amp;"'!$K:$K"),0)),"")</f>
        <v/>
      </c>
      <c r="AM896" s="54">
        <f t="shared" si="1"/>
        <v>2</v>
      </c>
      <c r="AN896" s="54" t="str">
        <f t="shared" si="2"/>
        <v>Not Started</v>
      </c>
      <c r="AO896" s="55" t="str">
        <f t="array" ref="AO896">IFERROR(INDEX(INDIRECT("'"&amp;VLOOKUP($C896,ModMap!$A$2:$B$21,2,FALSE)&amp;"'!AO:AO"),MATCH($K896,INDIRECT("'"&amp;VLOOKUP($C896,ModMap!$A$2:$B$21,2,FALSE)&amp;"'!$K:$K"),0)),"")</f>
        <v/>
      </c>
      <c r="AP896" s="53" t="str">
        <f t="array" ref="AP896">IFERROR(HYPERLINK("#'"&amp;VLOOKUP($C896,ModMap!$A$2:$B$21,2,FALSE)&amp;"'!V"&amp;MATCH($K896,INDIRECT("'"&amp;VLOOKUP($C896,ModMap!$A$2:$B$21,2,FALSE)&amp;"'!$K:$K"),0),"Edit on module sheet"),"")</f>
        <v>Edit on module sheet</v>
      </c>
    </row>
    <row r="897" ht="42.0" customHeight="1">
      <c r="A897" s="34">
        <v>895.0</v>
      </c>
      <c r="B897" s="34">
        <v>895.0</v>
      </c>
      <c r="C897" s="34" t="s">
        <v>133</v>
      </c>
      <c r="D897" s="35" t="s">
        <v>134</v>
      </c>
      <c r="E897" s="67" t="s">
        <v>62</v>
      </c>
      <c r="F897" s="85" t="s">
        <v>1900</v>
      </c>
      <c r="G897" s="35" t="s">
        <v>1901</v>
      </c>
      <c r="H897" s="34" t="s">
        <v>2986</v>
      </c>
      <c r="I897" s="34" t="s">
        <v>2987</v>
      </c>
      <c r="J897" s="35" t="s">
        <v>2988</v>
      </c>
      <c r="K897" s="34" t="s">
        <v>2992</v>
      </c>
      <c r="L897" s="35" t="s">
        <v>2993</v>
      </c>
      <c r="M897" s="62" t="s">
        <v>200</v>
      </c>
      <c r="N897" s="34" t="s">
        <v>1907</v>
      </c>
      <c r="O897" s="34" t="s">
        <v>2956</v>
      </c>
      <c r="P897" s="35" t="s">
        <v>1521</v>
      </c>
      <c r="Q897" s="35" t="s">
        <v>2991</v>
      </c>
      <c r="R897" s="34" t="s">
        <v>1910</v>
      </c>
      <c r="S897" s="34" t="s">
        <v>1920</v>
      </c>
      <c r="T897" s="34" t="str">
        <f t="array" ref="T897">IFERROR(INDEX(INDIRECT("'"&amp;VLOOKUP($C897,ModMap!$A$2:$B$21,2,FALSE)&amp;"'!T:T"),MATCH($K897,INDIRECT("'"&amp;VLOOKUP($C897,ModMap!$A$2:$B$21,2,FALSE)&amp;"'!$K:$K"),0)),"")</f>
        <v>Unassigned</v>
      </c>
      <c r="U897" s="58" t="s">
        <v>33</v>
      </c>
      <c r="V897" s="34" t="str">
        <f t="array" ref="V897">IFERROR(INDEX(INDIRECT("'"&amp;VLOOKUP($C897,ModMap!$A$2:$B$21,2,FALSE)&amp;"'!V:V"),MATCH($K897,INDIRECT("'"&amp;VLOOKUP($C897,ModMap!$A$2:$B$21,2,FALSE)&amp;"'!$K:$K"),0)),"")</f>
        <v>Not Started</v>
      </c>
      <c r="W897" s="34" t="str">
        <f t="array" ref="W897">IFERROR(INDEX(INDIRECT("'"&amp;VLOOKUP($C897,ModMap!$A$2:$B$21,2,FALSE)&amp;"'!W:W"),MATCH($K897,INDIRECT("'"&amp;VLOOKUP($C897,ModMap!$A$2:$B$21,2,FALSE)&amp;"'!$K:$K"),0)),"")</f>
        <v>Unassigned</v>
      </c>
      <c r="X897" s="45" t="s">
        <v>36</v>
      </c>
      <c r="Y897" s="34" t="str">
        <f t="array" ref="Y897">IFERROR(INDEX(INDIRECT("'"&amp;VLOOKUP($C897,ModMap!$A$2:$B$21,2,FALSE)&amp;"'!Y:Y"),MATCH($K897,INDIRECT("'"&amp;VLOOKUP($C897,ModMap!$A$2:$B$21,2,FALSE)&amp;"'!$K:$K"),0)),"")</f>
        <v>N/A</v>
      </c>
      <c r="Z897" s="34" t="str">
        <f t="array" ref="Z897">IFERROR(INDEX(INDIRECT("'"&amp;VLOOKUP($C897,ModMap!$A$2:$B$21,2,FALSE)&amp;"'!Z:Z"),MATCH($K897,INDIRECT("'"&amp;VLOOKUP($C897,ModMap!$A$2:$B$21,2,FALSE)&amp;"'!$K:$K"),0)),"")</f>
        <v/>
      </c>
      <c r="AA897" s="45" t="s">
        <v>36</v>
      </c>
      <c r="AB897" s="34" t="str">
        <f t="array" ref="AB897">IFERROR(INDEX(INDIRECT("'"&amp;VLOOKUP($C897,ModMap!$A$2:$B$21,2,FALSE)&amp;"'!AB:AB"),MATCH($K897,INDIRECT("'"&amp;VLOOKUP($C897,ModMap!$A$2:$B$21,2,FALSE)&amp;"'!$K:$K"),0)),"")</f>
        <v>N/A</v>
      </c>
      <c r="AC897" s="34" t="str">
        <f t="array" ref="AC897">IFERROR(INDEX(INDIRECT("'"&amp;VLOOKUP($C897,ModMap!$A$2:$B$21,2,FALSE)&amp;"'!AC:AC"),MATCH($K897,INDIRECT("'"&amp;VLOOKUP($C897,ModMap!$A$2:$B$21,2,FALSE)&amp;"'!$K:$K"),0)),"")</f>
        <v/>
      </c>
      <c r="AD897" s="58" t="s">
        <v>33</v>
      </c>
      <c r="AE897" s="34" t="str">
        <f t="array" ref="AE897">IFERROR(INDEX(INDIRECT("'"&amp;VLOOKUP($C897,ModMap!$A$2:$B$21,2,FALSE)&amp;"'!AE:AE"),MATCH($K897,INDIRECT("'"&amp;VLOOKUP($C897,ModMap!$A$2:$B$21,2,FALSE)&amp;"'!$K:$K"),0)),"")</f>
        <v>Not Started</v>
      </c>
      <c r="AF897" s="34" t="str">
        <f t="array" ref="AF897">IFERROR(INDEX(INDIRECT("'"&amp;VLOOKUP($C897,ModMap!$A$2:$B$21,2,FALSE)&amp;"'!AF:AF"),MATCH($K897,INDIRECT("'"&amp;VLOOKUP($C897,ModMap!$A$2:$B$21,2,FALSE)&amp;"'!$K:$K"),0)),"")</f>
        <v>Unassigned</v>
      </c>
      <c r="AG897" s="58" t="s">
        <v>33</v>
      </c>
      <c r="AH897" s="34" t="str">
        <f t="array" ref="AH897">IFERROR(INDEX(INDIRECT("'"&amp;VLOOKUP($C897,ModMap!$A$2:$B$21,2,FALSE)&amp;"'!AH:AH"),MATCH($K897,INDIRECT("'"&amp;VLOOKUP($C897,ModMap!$A$2:$B$21,2,FALSE)&amp;"'!$K:$K"),0)),"")</f>
        <v>Not Started</v>
      </c>
      <c r="AI897" s="34" t="str">
        <f t="array" ref="AI897">IFERROR(INDEX(INDIRECT("'"&amp;VLOOKUP($C897,ModMap!$A$2:$B$21,2,FALSE)&amp;"'!AI:AI"),MATCH($K897,INDIRECT("'"&amp;VLOOKUP($C897,ModMap!$A$2:$B$21,2,FALSE)&amp;"'!$K:$K"),0)),"")</f>
        <v>Unassigned</v>
      </c>
      <c r="AJ897" s="45" t="s">
        <v>36</v>
      </c>
      <c r="AK897" s="34" t="str">
        <f t="array" ref="AK897">IFERROR(INDEX(INDIRECT("'"&amp;VLOOKUP($C897,ModMap!$A$2:$B$21,2,FALSE)&amp;"'!AK:AK"),MATCH($K897,INDIRECT("'"&amp;VLOOKUP($C897,ModMap!$A$2:$B$21,2,FALSE)&amp;"'!$K:$K"),0)),"")</f>
        <v>N/A</v>
      </c>
      <c r="AL897" s="34" t="str">
        <f t="array" ref="AL897">IFERROR(INDEX(INDIRECT("'"&amp;VLOOKUP($C897,ModMap!$A$2:$B$21,2,FALSE)&amp;"'!AL:AL"),MATCH($K897,INDIRECT("'"&amp;VLOOKUP($C897,ModMap!$A$2:$B$21,2,FALSE)&amp;"'!$K:$K"),0)),"")</f>
        <v/>
      </c>
      <c r="AM897" s="34">
        <f t="shared" si="1"/>
        <v>3</v>
      </c>
      <c r="AN897" s="34" t="str">
        <f t="shared" si="2"/>
        <v>Not Started</v>
      </c>
      <c r="AO897" s="35" t="str">
        <f t="array" ref="AO897">IFERROR(INDEX(INDIRECT("'"&amp;VLOOKUP($C897,ModMap!$A$2:$B$21,2,FALSE)&amp;"'!AO:AO"),MATCH($K897,INDIRECT("'"&amp;VLOOKUP($C897,ModMap!$A$2:$B$21,2,FALSE)&amp;"'!$K:$K"),0)),"")</f>
        <v/>
      </c>
      <c r="AP897" s="53" t="str">
        <f t="array" ref="AP897">IFERROR(HYPERLINK("#'"&amp;VLOOKUP($C897,ModMap!$A$2:$B$21,2,FALSE)&amp;"'!V"&amp;MATCH($K897,INDIRECT("'"&amp;VLOOKUP($C897,ModMap!$A$2:$B$21,2,FALSE)&amp;"'!$K:$K"),0),"Edit on module sheet"),"")</f>
        <v>Edit on module sheet</v>
      </c>
    </row>
    <row r="898" ht="42.0" customHeight="1">
      <c r="A898" s="54">
        <v>896.0</v>
      </c>
      <c r="B898" s="54">
        <v>896.0</v>
      </c>
      <c r="C898" s="54" t="s">
        <v>133</v>
      </c>
      <c r="D898" s="55" t="s">
        <v>134</v>
      </c>
      <c r="E898" s="67" t="s">
        <v>62</v>
      </c>
      <c r="F898" s="85" t="s">
        <v>1900</v>
      </c>
      <c r="G898" s="55" t="s">
        <v>1901</v>
      </c>
      <c r="H898" s="54" t="s">
        <v>2986</v>
      </c>
      <c r="I898" s="54" t="s">
        <v>2987</v>
      </c>
      <c r="J898" s="55" t="s">
        <v>2988</v>
      </c>
      <c r="K898" s="54" t="s">
        <v>2998</v>
      </c>
      <c r="L898" s="55" t="s">
        <v>1925</v>
      </c>
      <c r="M898" s="62" t="s">
        <v>200</v>
      </c>
      <c r="N898" s="54" t="s">
        <v>1907</v>
      </c>
      <c r="O898" s="54" t="s">
        <v>2956</v>
      </c>
      <c r="P898" s="55" t="s">
        <v>1521</v>
      </c>
      <c r="Q898" s="55" t="s">
        <v>2991</v>
      </c>
      <c r="R898" s="54" t="s">
        <v>1910</v>
      </c>
      <c r="S898" s="54" t="s">
        <v>1928</v>
      </c>
      <c r="T898" s="54" t="str">
        <f t="array" ref="T898">IFERROR(INDEX(INDIRECT("'"&amp;VLOOKUP($C898,ModMap!$A$2:$B$21,2,FALSE)&amp;"'!T:T"),MATCH($K898,INDIRECT("'"&amp;VLOOKUP($C898,ModMap!$A$2:$B$21,2,FALSE)&amp;"'!$K:$K"),0)),"")</f>
        <v>Unassigned</v>
      </c>
      <c r="U898" s="58" t="s">
        <v>33</v>
      </c>
      <c r="V898" s="54" t="str">
        <f t="array" ref="V898">IFERROR(INDEX(INDIRECT("'"&amp;VLOOKUP($C898,ModMap!$A$2:$B$21,2,FALSE)&amp;"'!V:V"),MATCH($K898,INDIRECT("'"&amp;VLOOKUP($C898,ModMap!$A$2:$B$21,2,FALSE)&amp;"'!$K:$K"),0)),"")</f>
        <v>Not Started</v>
      </c>
      <c r="W898" s="54" t="str">
        <f t="array" ref="W898">IFERROR(INDEX(INDIRECT("'"&amp;VLOOKUP($C898,ModMap!$A$2:$B$21,2,FALSE)&amp;"'!W:W"),MATCH($K898,INDIRECT("'"&amp;VLOOKUP($C898,ModMap!$A$2:$B$21,2,FALSE)&amp;"'!$K:$K"),0)),"")</f>
        <v>Unassigned</v>
      </c>
      <c r="X898" s="45" t="s">
        <v>36</v>
      </c>
      <c r="Y898" s="54" t="str">
        <f t="array" ref="Y898">IFERROR(INDEX(INDIRECT("'"&amp;VLOOKUP($C898,ModMap!$A$2:$B$21,2,FALSE)&amp;"'!Y:Y"),MATCH($K898,INDIRECT("'"&amp;VLOOKUP($C898,ModMap!$A$2:$B$21,2,FALSE)&amp;"'!$K:$K"),0)),"")</f>
        <v>N/A</v>
      </c>
      <c r="Z898" s="54" t="str">
        <f t="array" ref="Z898">IFERROR(INDEX(INDIRECT("'"&amp;VLOOKUP($C898,ModMap!$A$2:$B$21,2,FALSE)&amp;"'!Z:Z"),MATCH($K898,INDIRECT("'"&amp;VLOOKUP($C898,ModMap!$A$2:$B$21,2,FALSE)&amp;"'!$K:$K"),0)),"")</f>
        <v/>
      </c>
      <c r="AA898" s="45" t="s">
        <v>36</v>
      </c>
      <c r="AB898" s="54" t="str">
        <f t="array" ref="AB898">IFERROR(INDEX(INDIRECT("'"&amp;VLOOKUP($C898,ModMap!$A$2:$B$21,2,FALSE)&amp;"'!AB:AB"),MATCH($K898,INDIRECT("'"&amp;VLOOKUP($C898,ModMap!$A$2:$B$21,2,FALSE)&amp;"'!$K:$K"),0)),"")</f>
        <v>N/A</v>
      </c>
      <c r="AC898" s="54" t="str">
        <f t="array" ref="AC898">IFERROR(INDEX(INDIRECT("'"&amp;VLOOKUP($C898,ModMap!$A$2:$B$21,2,FALSE)&amp;"'!AC:AC"),MATCH($K898,INDIRECT("'"&amp;VLOOKUP($C898,ModMap!$A$2:$B$21,2,FALSE)&amp;"'!$K:$K"),0)),"")</f>
        <v/>
      </c>
      <c r="AD898" s="45" t="s">
        <v>36</v>
      </c>
      <c r="AE898" s="54" t="str">
        <f t="array" ref="AE898">IFERROR(INDEX(INDIRECT("'"&amp;VLOOKUP($C898,ModMap!$A$2:$B$21,2,FALSE)&amp;"'!AE:AE"),MATCH($K898,INDIRECT("'"&amp;VLOOKUP($C898,ModMap!$A$2:$B$21,2,FALSE)&amp;"'!$K:$K"),0)),"")</f>
        <v>N/A</v>
      </c>
      <c r="AF898" s="54" t="str">
        <f t="array" ref="AF898">IFERROR(INDEX(INDIRECT("'"&amp;VLOOKUP($C898,ModMap!$A$2:$B$21,2,FALSE)&amp;"'!AF:AF"),MATCH($K898,INDIRECT("'"&amp;VLOOKUP($C898,ModMap!$A$2:$B$21,2,FALSE)&amp;"'!$K:$K"),0)),"")</f>
        <v/>
      </c>
      <c r="AG898" s="58" t="s">
        <v>33</v>
      </c>
      <c r="AH898" s="54" t="str">
        <f t="array" ref="AH898">IFERROR(INDEX(INDIRECT("'"&amp;VLOOKUP($C898,ModMap!$A$2:$B$21,2,FALSE)&amp;"'!AH:AH"),MATCH($K898,INDIRECT("'"&amp;VLOOKUP($C898,ModMap!$A$2:$B$21,2,FALSE)&amp;"'!$K:$K"),0)),"")</f>
        <v>Not Started</v>
      </c>
      <c r="AI898" s="54" t="str">
        <f t="array" ref="AI898">IFERROR(INDEX(INDIRECT("'"&amp;VLOOKUP($C898,ModMap!$A$2:$B$21,2,FALSE)&amp;"'!AI:AI"),MATCH($K898,INDIRECT("'"&amp;VLOOKUP($C898,ModMap!$A$2:$B$21,2,FALSE)&amp;"'!$K:$K"),0)),"")</f>
        <v>Unassigned</v>
      </c>
      <c r="AJ898" s="45" t="s">
        <v>36</v>
      </c>
      <c r="AK898" s="54" t="str">
        <f t="array" ref="AK898">IFERROR(INDEX(INDIRECT("'"&amp;VLOOKUP($C898,ModMap!$A$2:$B$21,2,FALSE)&amp;"'!AK:AK"),MATCH($K898,INDIRECT("'"&amp;VLOOKUP($C898,ModMap!$A$2:$B$21,2,FALSE)&amp;"'!$K:$K"),0)),"")</f>
        <v>N/A</v>
      </c>
      <c r="AL898" s="54" t="str">
        <f t="array" ref="AL898">IFERROR(INDEX(INDIRECT("'"&amp;VLOOKUP($C898,ModMap!$A$2:$B$21,2,FALSE)&amp;"'!AL:AL"),MATCH($K898,INDIRECT("'"&amp;VLOOKUP($C898,ModMap!$A$2:$B$21,2,FALSE)&amp;"'!$K:$K"),0)),"")</f>
        <v/>
      </c>
      <c r="AM898" s="54">
        <f t="shared" si="1"/>
        <v>2</v>
      </c>
      <c r="AN898" s="54" t="str">
        <f t="shared" si="2"/>
        <v>Not Started</v>
      </c>
      <c r="AO898" s="55" t="str">
        <f t="array" ref="AO898">IFERROR(INDEX(INDIRECT("'"&amp;VLOOKUP($C898,ModMap!$A$2:$B$21,2,FALSE)&amp;"'!AO:AO"),MATCH($K898,INDIRECT("'"&amp;VLOOKUP($C898,ModMap!$A$2:$B$21,2,FALSE)&amp;"'!$K:$K"),0)),"")</f>
        <v/>
      </c>
      <c r="AP898" s="53" t="str">
        <f t="array" ref="AP898">IFERROR(HYPERLINK("#'"&amp;VLOOKUP($C898,ModMap!$A$2:$B$21,2,FALSE)&amp;"'!V"&amp;MATCH($K898,INDIRECT("'"&amp;VLOOKUP($C898,ModMap!$A$2:$B$21,2,FALSE)&amp;"'!$K:$K"),0),"Edit on module sheet"),"")</f>
        <v>Edit on module sheet</v>
      </c>
    </row>
    <row r="899" ht="42.0" customHeight="1">
      <c r="A899" s="34">
        <v>897.0</v>
      </c>
      <c r="B899" s="34">
        <v>897.0</v>
      </c>
      <c r="C899" s="34" t="s">
        <v>133</v>
      </c>
      <c r="D899" s="35" t="s">
        <v>134</v>
      </c>
      <c r="E899" s="64" t="s">
        <v>69</v>
      </c>
      <c r="F899" s="85" t="s">
        <v>1900</v>
      </c>
      <c r="G899" s="35" t="s">
        <v>1901</v>
      </c>
      <c r="H899" s="34" t="s">
        <v>2986</v>
      </c>
      <c r="I899" s="34" t="s">
        <v>2987</v>
      </c>
      <c r="J899" s="35" t="s">
        <v>2988</v>
      </c>
      <c r="K899" s="34" t="s">
        <v>4032</v>
      </c>
      <c r="L899" s="35" t="s">
        <v>4033</v>
      </c>
      <c r="M899" s="58" t="s">
        <v>434</v>
      </c>
      <c r="N899" s="34" t="s">
        <v>1907</v>
      </c>
      <c r="O899" s="34" t="s">
        <v>2956</v>
      </c>
      <c r="P899" s="35" t="s">
        <v>1521</v>
      </c>
      <c r="Q899" s="35" t="s">
        <v>2991</v>
      </c>
      <c r="R899" s="34" t="s">
        <v>1910</v>
      </c>
      <c r="S899" s="34" t="s">
        <v>69</v>
      </c>
      <c r="T899" s="34" t="str">
        <f t="array" ref="T899">IFERROR(INDEX(INDIRECT("'"&amp;VLOOKUP($C899,ModMap!$A$2:$B$21,2,FALSE)&amp;"'!T:T"),MATCH($K899,INDIRECT("'"&amp;VLOOKUP($C899,ModMap!$A$2:$B$21,2,FALSE)&amp;"'!$K:$K"),0)),"")</f>
        <v>Unassigned</v>
      </c>
      <c r="U899" s="58" t="s">
        <v>33</v>
      </c>
      <c r="V899" s="34" t="str">
        <f t="array" ref="V899">IFERROR(INDEX(INDIRECT("'"&amp;VLOOKUP($C899,ModMap!$A$2:$B$21,2,FALSE)&amp;"'!V:V"),MATCH($K899,INDIRECT("'"&amp;VLOOKUP($C899,ModMap!$A$2:$B$21,2,FALSE)&amp;"'!$K:$K"),0)),"")</f>
        <v>Not Started</v>
      </c>
      <c r="W899" s="34" t="str">
        <f t="array" ref="W899">IFERROR(INDEX(INDIRECT("'"&amp;VLOOKUP($C899,ModMap!$A$2:$B$21,2,FALSE)&amp;"'!W:W"),MATCH($K899,INDIRECT("'"&amp;VLOOKUP($C899,ModMap!$A$2:$B$21,2,FALSE)&amp;"'!$K:$K"),0)),"")</f>
        <v>Unassigned</v>
      </c>
      <c r="X899" s="45" t="s">
        <v>36</v>
      </c>
      <c r="Y899" s="34" t="str">
        <f t="array" ref="Y899">IFERROR(INDEX(INDIRECT("'"&amp;VLOOKUP($C899,ModMap!$A$2:$B$21,2,FALSE)&amp;"'!Y:Y"),MATCH($K899,INDIRECT("'"&amp;VLOOKUP($C899,ModMap!$A$2:$B$21,2,FALSE)&amp;"'!$K:$K"),0)),"")</f>
        <v>N/A</v>
      </c>
      <c r="Z899" s="34" t="str">
        <f t="array" ref="Z899">IFERROR(INDEX(INDIRECT("'"&amp;VLOOKUP($C899,ModMap!$A$2:$B$21,2,FALSE)&amp;"'!Z:Z"),MATCH($K899,INDIRECT("'"&amp;VLOOKUP($C899,ModMap!$A$2:$B$21,2,FALSE)&amp;"'!$K:$K"),0)),"")</f>
        <v/>
      </c>
      <c r="AA899" s="45" t="s">
        <v>36</v>
      </c>
      <c r="AB899" s="34" t="str">
        <f t="array" ref="AB899">IFERROR(INDEX(INDIRECT("'"&amp;VLOOKUP($C899,ModMap!$A$2:$B$21,2,FALSE)&amp;"'!AB:AB"),MATCH($K899,INDIRECT("'"&amp;VLOOKUP($C899,ModMap!$A$2:$B$21,2,FALSE)&amp;"'!$K:$K"),0)),"")</f>
        <v>N/A</v>
      </c>
      <c r="AC899" s="34" t="str">
        <f t="array" ref="AC899">IFERROR(INDEX(INDIRECT("'"&amp;VLOOKUP($C899,ModMap!$A$2:$B$21,2,FALSE)&amp;"'!AC:AC"),MATCH($K899,INDIRECT("'"&amp;VLOOKUP($C899,ModMap!$A$2:$B$21,2,FALSE)&amp;"'!$K:$K"),0)),"")</f>
        <v/>
      </c>
      <c r="AD899" s="58" t="s">
        <v>33</v>
      </c>
      <c r="AE899" s="34" t="str">
        <f t="array" ref="AE899">IFERROR(INDEX(INDIRECT("'"&amp;VLOOKUP($C899,ModMap!$A$2:$B$21,2,FALSE)&amp;"'!AE:AE"),MATCH($K899,INDIRECT("'"&amp;VLOOKUP($C899,ModMap!$A$2:$B$21,2,FALSE)&amp;"'!$K:$K"),0)),"")</f>
        <v>Not Started</v>
      </c>
      <c r="AF899" s="34" t="str">
        <f t="array" ref="AF899">IFERROR(INDEX(INDIRECT("'"&amp;VLOOKUP($C899,ModMap!$A$2:$B$21,2,FALSE)&amp;"'!AF:AF"),MATCH($K899,INDIRECT("'"&amp;VLOOKUP($C899,ModMap!$A$2:$B$21,2,FALSE)&amp;"'!$K:$K"),0)),"")</f>
        <v>Unassigned</v>
      </c>
      <c r="AG899" s="58" t="s">
        <v>33</v>
      </c>
      <c r="AH899" s="34" t="str">
        <f t="array" ref="AH899">IFERROR(INDEX(INDIRECT("'"&amp;VLOOKUP($C899,ModMap!$A$2:$B$21,2,FALSE)&amp;"'!AH:AH"),MATCH($K899,INDIRECT("'"&amp;VLOOKUP($C899,ModMap!$A$2:$B$21,2,FALSE)&amp;"'!$K:$K"),0)),"")</f>
        <v>Not Started</v>
      </c>
      <c r="AI899" s="34" t="str">
        <f t="array" ref="AI899">IFERROR(INDEX(INDIRECT("'"&amp;VLOOKUP($C899,ModMap!$A$2:$B$21,2,FALSE)&amp;"'!AI:AI"),MATCH($K899,INDIRECT("'"&amp;VLOOKUP($C899,ModMap!$A$2:$B$21,2,FALSE)&amp;"'!$K:$K"),0)),"")</f>
        <v>Unassigned</v>
      </c>
      <c r="AJ899" s="45" t="s">
        <v>36</v>
      </c>
      <c r="AK899" s="34" t="str">
        <f t="array" ref="AK899">IFERROR(INDEX(INDIRECT("'"&amp;VLOOKUP($C899,ModMap!$A$2:$B$21,2,FALSE)&amp;"'!AK:AK"),MATCH($K899,INDIRECT("'"&amp;VLOOKUP($C899,ModMap!$A$2:$B$21,2,FALSE)&amp;"'!$K:$K"),0)),"")</f>
        <v>N/A</v>
      </c>
      <c r="AL899" s="34" t="str">
        <f t="array" ref="AL899">IFERROR(INDEX(INDIRECT("'"&amp;VLOOKUP($C899,ModMap!$A$2:$B$21,2,FALSE)&amp;"'!AL:AL"),MATCH($K899,INDIRECT("'"&amp;VLOOKUP($C899,ModMap!$A$2:$B$21,2,FALSE)&amp;"'!$K:$K"),0)),"")</f>
        <v/>
      </c>
      <c r="AM899" s="34">
        <f t="shared" si="1"/>
        <v>3</v>
      </c>
      <c r="AN899" s="34" t="str">
        <f t="shared" si="2"/>
        <v>Not Started</v>
      </c>
      <c r="AO899" s="35" t="str">
        <f t="array" ref="AO899">IFERROR(INDEX(INDIRECT("'"&amp;VLOOKUP($C899,ModMap!$A$2:$B$21,2,FALSE)&amp;"'!AO:AO"),MATCH($K899,INDIRECT("'"&amp;VLOOKUP($C899,ModMap!$A$2:$B$21,2,FALSE)&amp;"'!$K:$K"),0)),"")</f>
        <v/>
      </c>
      <c r="AP899" s="53" t="str">
        <f t="array" ref="AP899">IFERROR(HYPERLINK("#'"&amp;VLOOKUP($C899,ModMap!$A$2:$B$21,2,FALSE)&amp;"'!V"&amp;MATCH($K899,INDIRECT("'"&amp;VLOOKUP($C899,ModMap!$A$2:$B$21,2,FALSE)&amp;"'!$K:$K"),0),"Edit on module sheet"),"")</f>
        <v>Edit on module sheet</v>
      </c>
    </row>
    <row r="900" ht="42.0" customHeight="1">
      <c r="A900" s="54">
        <v>898.0</v>
      </c>
      <c r="B900" s="54">
        <v>898.0</v>
      </c>
      <c r="C900" s="54" t="s">
        <v>133</v>
      </c>
      <c r="D900" s="55" t="s">
        <v>134</v>
      </c>
      <c r="E900" s="67" t="s">
        <v>62</v>
      </c>
      <c r="F900" s="85" t="s">
        <v>1900</v>
      </c>
      <c r="G900" s="55" t="s">
        <v>1901</v>
      </c>
      <c r="H900" s="54" t="s">
        <v>2999</v>
      </c>
      <c r="I900" s="54" t="s">
        <v>3000</v>
      </c>
      <c r="J900" s="55" t="s">
        <v>3001</v>
      </c>
      <c r="K900" s="54" t="s">
        <v>3002</v>
      </c>
      <c r="L900" s="55" t="s">
        <v>3003</v>
      </c>
      <c r="M900" s="62" t="s">
        <v>200</v>
      </c>
      <c r="N900" s="54" t="s">
        <v>1907</v>
      </c>
      <c r="O900" s="54" t="s">
        <v>2956</v>
      </c>
      <c r="P900" s="55" t="s">
        <v>3004</v>
      </c>
      <c r="Q900" s="55" t="s">
        <v>3005</v>
      </c>
      <c r="R900" s="54" t="s">
        <v>1910</v>
      </c>
      <c r="S900" s="54" t="s">
        <v>1911</v>
      </c>
      <c r="T900" s="54" t="str">
        <f t="array" ref="T900">IFERROR(INDEX(INDIRECT("'"&amp;VLOOKUP($C900,ModMap!$A$2:$B$21,2,FALSE)&amp;"'!T:T"),MATCH($K900,INDIRECT("'"&amp;VLOOKUP($C900,ModMap!$A$2:$B$21,2,FALSE)&amp;"'!$K:$K"),0)),"")</f>
        <v>Unassigned</v>
      </c>
      <c r="U900" s="58" t="s">
        <v>33</v>
      </c>
      <c r="V900" s="54" t="str">
        <f t="array" ref="V900">IFERROR(INDEX(INDIRECT("'"&amp;VLOOKUP($C900,ModMap!$A$2:$B$21,2,FALSE)&amp;"'!V:V"),MATCH($K900,INDIRECT("'"&amp;VLOOKUP($C900,ModMap!$A$2:$B$21,2,FALSE)&amp;"'!$K:$K"),0)),"")</f>
        <v>Not Started</v>
      </c>
      <c r="W900" s="54" t="str">
        <f t="array" ref="W900">IFERROR(INDEX(INDIRECT("'"&amp;VLOOKUP($C900,ModMap!$A$2:$B$21,2,FALSE)&amp;"'!W:W"),MATCH($K900,INDIRECT("'"&amp;VLOOKUP($C900,ModMap!$A$2:$B$21,2,FALSE)&amp;"'!$K:$K"),0)),"")</f>
        <v>Unassigned</v>
      </c>
      <c r="X900" s="45" t="s">
        <v>36</v>
      </c>
      <c r="Y900" s="54" t="str">
        <f t="array" ref="Y900">IFERROR(INDEX(INDIRECT("'"&amp;VLOOKUP($C900,ModMap!$A$2:$B$21,2,FALSE)&amp;"'!Y:Y"),MATCH($K900,INDIRECT("'"&amp;VLOOKUP($C900,ModMap!$A$2:$B$21,2,FALSE)&amp;"'!$K:$K"),0)),"")</f>
        <v>N/A</v>
      </c>
      <c r="Z900" s="54" t="str">
        <f t="array" ref="Z900">IFERROR(INDEX(INDIRECT("'"&amp;VLOOKUP($C900,ModMap!$A$2:$B$21,2,FALSE)&amp;"'!Z:Z"),MATCH($K900,INDIRECT("'"&amp;VLOOKUP($C900,ModMap!$A$2:$B$21,2,FALSE)&amp;"'!$K:$K"),0)),"")</f>
        <v/>
      </c>
      <c r="AA900" s="45" t="s">
        <v>36</v>
      </c>
      <c r="AB900" s="54" t="str">
        <f t="array" ref="AB900">IFERROR(INDEX(INDIRECT("'"&amp;VLOOKUP($C900,ModMap!$A$2:$B$21,2,FALSE)&amp;"'!AB:AB"),MATCH($K900,INDIRECT("'"&amp;VLOOKUP($C900,ModMap!$A$2:$B$21,2,FALSE)&amp;"'!$K:$K"),0)),"")</f>
        <v>N/A</v>
      </c>
      <c r="AC900" s="54" t="str">
        <f t="array" ref="AC900">IFERROR(INDEX(INDIRECT("'"&amp;VLOOKUP($C900,ModMap!$A$2:$B$21,2,FALSE)&amp;"'!AC:AC"),MATCH($K900,INDIRECT("'"&amp;VLOOKUP($C900,ModMap!$A$2:$B$21,2,FALSE)&amp;"'!$K:$K"),0)),"")</f>
        <v/>
      </c>
      <c r="AD900" s="45" t="s">
        <v>36</v>
      </c>
      <c r="AE900" s="54" t="str">
        <f t="array" ref="AE900">IFERROR(INDEX(INDIRECT("'"&amp;VLOOKUP($C900,ModMap!$A$2:$B$21,2,FALSE)&amp;"'!AE:AE"),MATCH($K900,INDIRECT("'"&amp;VLOOKUP($C900,ModMap!$A$2:$B$21,2,FALSE)&amp;"'!$K:$K"),0)),"")</f>
        <v>N/A</v>
      </c>
      <c r="AF900" s="54" t="str">
        <f t="array" ref="AF900">IFERROR(INDEX(INDIRECT("'"&amp;VLOOKUP($C900,ModMap!$A$2:$B$21,2,FALSE)&amp;"'!AF:AF"),MATCH($K900,INDIRECT("'"&amp;VLOOKUP($C900,ModMap!$A$2:$B$21,2,FALSE)&amp;"'!$K:$K"),0)),"")</f>
        <v/>
      </c>
      <c r="AG900" s="58" t="s">
        <v>33</v>
      </c>
      <c r="AH900" s="54" t="str">
        <f t="array" ref="AH900">IFERROR(INDEX(INDIRECT("'"&amp;VLOOKUP($C900,ModMap!$A$2:$B$21,2,FALSE)&amp;"'!AH:AH"),MATCH($K900,INDIRECT("'"&amp;VLOOKUP($C900,ModMap!$A$2:$B$21,2,FALSE)&amp;"'!$K:$K"),0)),"")</f>
        <v>Not Started</v>
      </c>
      <c r="AI900" s="54" t="str">
        <f t="array" ref="AI900">IFERROR(INDEX(INDIRECT("'"&amp;VLOOKUP($C900,ModMap!$A$2:$B$21,2,FALSE)&amp;"'!AI:AI"),MATCH($K900,INDIRECT("'"&amp;VLOOKUP($C900,ModMap!$A$2:$B$21,2,FALSE)&amp;"'!$K:$K"),0)),"")</f>
        <v>Unassigned</v>
      </c>
      <c r="AJ900" s="45" t="s">
        <v>36</v>
      </c>
      <c r="AK900" s="54" t="str">
        <f t="array" ref="AK900">IFERROR(INDEX(INDIRECT("'"&amp;VLOOKUP($C900,ModMap!$A$2:$B$21,2,FALSE)&amp;"'!AK:AK"),MATCH($K900,INDIRECT("'"&amp;VLOOKUP($C900,ModMap!$A$2:$B$21,2,FALSE)&amp;"'!$K:$K"),0)),"")</f>
        <v>N/A</v>
      </c>
      <c r="AL900" s="54" t="str">
        <f t="array" ref="AL900">IFERROR(INDEX(INDIRECT("'"&amp;VLOOKUP($C900,ModMap!$A$2:$B$21,2,FALSE)&amp;"'!AL:AL"),MATCH($K900,INDIRECT("'"&amp;VLOOKUP($C900,ModMap!$A$2:$B$21,2,FALSE)&amp;"'!$K:$K"),0)),"")</f>
        <v/>
      </c>
      <c r="AM900" s="54">
        <f t="shared" si="1"/>
        <v>2</v>
      </c>
      <c r="AN900" s="54" t="str">
        <f t="shared" si="2"/>
        <v>Not Started</v>
      </c>
      <c r="AO900" s="55" t="str">
        <f t="array" ref="AO900">IFERROR(INDEX(INDIRECT("'"&amp;VLOOKUP($C900,ModMap!$A$2:$B$21,2,FALSE)&amp;"'!AO:AO"),MATCH($K900,INDIRECT("'"&amp;VLOOKUP($C900,ModMap!$A$2:$B$21,2,FALSE)&amp;"'!$K:$K"),0)),"")</f>
        <v/>
      </c>
      <c r="AP900" s="53" t="str">
        <f t="array" ref="AP900">IFERROR(HYPERLINK("#'"&amp;VLOOKUP($C900,ModMap!$A$2:$B$21,2,FALSE)&amp;"'!V"&amp;MATCH($K900,INDIRECT("'"&amp;VLOOKUP($C900,ModMap!$A$2:$B$21,2,FALSE)&amp;"'!$K:$K"),0),"Edit on module sheet"),"")</f>
        <v>Edit on module sheet</v>
      </c>
    </row>
    <row r="901" ht="42.0" customHeight="1">
      <c r="A901" s="34">
        <v>899.0</v>
      </c>
      <c r="B901" s="34">
        <v>899.0</v>
      </c>
      <c r="C901" s="34" t="s">
        <v>133</v>
      </c>
      <c r="D901" s="35" t="s">
        <v>134</v>
      </c>
      <c r="E901" s="67" t="s">
        <v>62</v>
      </c>
      <c r="F901" s="85" t="s">
        <v>1900</v>
      </c>
      <c r="G901" s="35" t="s">
        <v>1901</v>
      </c>
      <c r="H901" s="34" t="s">
        <v>2999</v>
      </c>
      <c r="I901" s="34" t="s">
        <v>3000</v>
      </c>
      <c r="J901" s="35" t="s">
        <v>3001</v>
      </c>
      <c r="K901" s="34" t="s">
        <v>3008</v>
      </c>
      <c r="L901" s="35" t="s">
        <v>3009</v>
      </c>
      <c r="M901" s="62" t="s">
        <v>200</v>
      </c>
      <c r="N901" s="34" t="s">
        <v>1907</v>
      </c>
      <c r="O901" s="34" t="s">
        <v>2956</v>
      </c>
      <c r="P901" s="35" t="s">
        <v>3004</v>
      </c>
      <c r="Q901" s="35" t="s">
        <v>3005</v>
      </c>
      <c r="R901" s="34" t="s">
        <v>1910</v>
      </c>
      <c r="S901" s="34" t="s">
        <v>1920</v>
      </c>
      <c r="T901" s="34" t="str">
        <f t="array" ref="T901">IFERROR(INDEX(INDIRECT("'"&amp;VLOOKUP($C901,ModMap!$A$2:$B$21,2,FALSE)&amp;"'!T:T"),MATCH($K901,INDIRECT("'"&amp;VLOOKUP($C901,ModMap!$A$2:$B$21,2,FALSE)&amp;"'!$K:$K"),0)),"")</f>
        <v>Unassigned</v>
      </c>
      <c r="U901" s="58" t="s">
        <v>33</v>
      </c>
      <c r="V901" s="34" t="str">
        <f t="array" ref="V901">IFERROR(INDEX(INDIRECT("'"&amp;VLOOKUP($C901,ModMap!$A$2:$B$21,2,FALSE)&amp;"'!V:V"),MATCH($K901,INDIRECT("'"&amp;VLOOKUP($C901,ModMap!$A$2:$B$21,2,FALSE)&amp;"'!$K:$K"),0)),"")</f>
        <v>Not Started</v>
      </c>
      <c r="W901" s="34" t="str">
        <f t="array" ref="W901">IFERROR(INDEX(INDIRECT("'"&amp;VLOOKUP($C901,ModMap!$A$2:$B$21,2,FALSE)&amp;"'!W:W"),MATCH($K901,INDIRECT("'"&amp;VLOOKUP($C901,ModMap!$A$2:$B$21,2,FALSE)&amp;"'!$K:$K"),0)),"")</f>
        <v>Unassigned</v>
      </c>
      <c r="X901" s="45" t="s">
        <v>36</v>
      </c>
      <c r="Y901" s="34" t="str">
        <f t="array" ref="Y901">IFERROR(INDEX(INDIRECT("'"&amp;VLOOKUP($C901,ModMap!$A$2:$B$21,2,FALSE)&amp;"'!Y:Y"),MATCH($K901,INDIRECT("'"&amp;VLOOKUP($C901,ModMap!$A$2:$B$21,2,FALSE)&amp;"'!$K:$K"),0)),"")</f>
        <v>N/A</v>
      </c>
      <c r="Z901" s="34" t="str">
        <f t="array" ref="Z901">IFERROR(INDEX(INDIRECT("'"&amp;VLOOKUP($C901,ModMap!$A$2:$B$21,2,FALSE)&amp;"'!Z:Z"),MATCH($K901,INDIRECT("'"&amp;VLOOKUP($C901,ModMap!$A$2:$B$21,2,FALSE)&amp;"'!$K:$K"),0)),"")</f>
        <v/>
      </c>
      <c r="AA901" s="45" t="s">
        <v>36</v>
      </c>
      <c r="AB901" s="34" t="str">
        <f t="array" ref="AB901">IFERROR(INDEX(INDIRECT("'"&amp;VLOOKUP($C901,ModMap!$A$2:$B$21,2,FALSE)&amp;"'!AB:AB"),MATCH($K901,INDIRECT("'"&amp;VLOOKUP($C901,ModMap!$A$2:$B$21,2,FALSE)&amp;"'!$K:$K"),0)),"")</f>
        <v>N/A</v>
      </c>
      <c r="AC901" s="34" t="str">
        <f t="array" ref="AC901">IFERROR(INDEX(INDIRECT("'"&amp;VLOOKUP($C901,ModMap!$A$2:$B$21,2,FALSE)&amp;"'!AC:AC"),MATCH($K901,INDIRECT("'"&amp;VLOOKUP($C901,ModMap!$A$2:$B$21,2,FALSE)&amp;"'!$K:$K"),0)),"")</f>
        <v/>
      </c>
      <c r="AD901" s="58" t="s">
        <v>33</v>
      </c>
      <c r="AE901" s="34" t="str">
        <f t="array" ref="AE901">IFERROR(INDEX(INDIRECT("'"&amp;VLOOKUP($C901,ModMap!$A$2:$B$21,2,FALSE)&amp;"'!AE:AE"),MATCH($K901,INDIRECT("'"&amp;VLOOKUP($C901,ModMap!$A$2:$B$21,2,FALSE)&amp;"'!$K:$K"),0)),"")</f>
        <v>Not Started</v>
      </c>
      <c r="AF901" s="34" t="str">
        <f t="array" ref="AF901">IFERROR(INDEX(INDIRECT("'"&amp;VLOOKUP($C901,ModMap!$A$2:$B$21,2,FALSE)&amp;"'!AF:AF"),MATCH($K901,INDIRECT("'"&amp;VLOOKUP($C901,ModMap!$A$2:$B$21,2,FALSE)&amp;"'!$K:$K"),0)),"")</f>
        <v>Unassigned</v>
      </c>
      <c r="AG901" s="58" t="s">
        <v>33</v>
      </c>
      <c r="AH901" s="34" t="str">
        <f t="array" ref="AH901">IFERROR(INDEX(INDIRECT("'"&amp;VLOOKUP($C901,ModMap!$A$2:$B$21,2,FALSE)&amp;"'!AH:AH"),MATCH($K901,INDIRECT("'"&amp;VLOOKUP($C901,ModMap!$A$2:$B$21,2,FALSE)&amp;"'!$K:$K"),0)),"")</f>
        <v>Not Started</v>
      </c>
      <c r="AI901" s="34" t="str">
        <f t="array" ref="AI901">IFERROR(INDEX(INDIRECT("'"&amp;VLOOKUP($C901,ModMap!$A$2:$B$21,2,FALSE)&amp;"'!AI:AI"),MATCH($K901,INDIRECT("'"&amp;VLOOKUP($C901,ModMap!$A$2:$B$21,2,FALSE)&amp;"'!$K:$K"),0)),"")</f>
        <v>Unassigned</v>
      </c>
      <c r="AJ901" s="45" t="s">
        <v>36</v>
      </c>
      <c r="AK901" s="34" t="str">
        <f t="array" ref="AK901">IFERROR(INDEX(INDIRECT("'"&amp;VLOOKUP($C901,ModMap!$A$2:$B$21,2,FALSE)&amp;"'!AK:AK"),MATCH($K901,INDIRECT("'"&amp;VLOOKUP($C901,ModMap!$A$2:$B$21,2,FALSE)&amp;"'!$K:$K"),0)),"")</f>
        <v>N/A</v>
      </c>
      <c r="AL901" s="34" t="str">
        <f t="array" ref="AL901">IFERROR(INDEX(INDIRECT("'"&amp;VLOOKUP($C901,ModMap!$A$2:$B$21,2,FALSE)&amp;"'!AL:AL"),MATCH($K901,INDIRECT("'"&amp;VLOOKUP($C901,ModMap!$A$2:$B$21,2,FALSE)&amp;"'!$K:$K"),0)),"")</f>
        <v/>
      </c>
      <c r="AM901" s="34">
        <f t="shared" si="1"/>
        <v>3</v>
      </c>
      <c r="AN901" s="34" t="str">
        <f t="shared" si="2"/>
        <v>Not Started</v>
      </c>
      <c r="AO901" s="35" t="str">
        <f t="array" ref="AO901">IFERROR(INDEX(INDIRECT("'"&amp;VLOOKUP($C901,ModMap!$A$2:$B$21,2,FALSE)&amp;"'!AO:AO"),MATCH($K901,INDIRECT("'"&amp;VLOOKUP($C901,ModMap!$A$2:$B$21,2,FALSE)&amp;"'!$K:$K"),0)),"")</f>
        <v/>
      </c>
      <c r="AP901" s="53" t="str">
        <f t="array" ref="AP901">IFERROR(HYPERLINK("#'"&amp;VLOOKUP($C901,ModMap!$A$2:$B$21,2,FALSE)&amp;"'!V"&amp;MATCH($K901,INDIRECT("'"&amp;VLOOKUP($C901,ModMap!$A$2:$B$21,2,FALSE)&amp;"'!$K:$K"),0),"Edit on module sheet"),"")</f>
        <v>Edit on module sheet</v>
      </c>
    </row>
    <row r="902" ht="42.0" customHeight="1">
      <c r="A902" s="54">
        <v>900.0</v>
      </c>
      <c r="B902" s="54">
        <v>900.0</v>
      </c>
      <c r="C902" s="54" t="s">
        <v>133</v>
      </c>
      <c r="D902" s="55" t="s">
        <v>134</v>
      </c>
      <c r="E902" s="67" t="s">
        <v>62</v>
      </c>
      <c r="F902" s="85" t="s">
        <v>1900</v>
      </c>
      <c r="G902" s="55" t="s">
        <v>1901</v>
      </c>
      <c r="H902" s="54" t="s">
        <v>2999</v>
      </c>
      <c r="I902" s="54" t="s">
        <v>3000</v>
      </c>
      <c r="J902" s="55" t="s">
        <v>3001</v>
      </c>
      <c r="K902" s="54" t="s">
        <v>3012</v>
      </c>
      <c r="L902" s="55" t="s">
        <v>1925</v>
      </c>
      <c r="M902" s="62" t="s">
        <v>200</v>
      </c>
      <c r="N902" s="54" t="s">
        <v>1907</v>
      </c>
      <c r="O902" s="54" t="s">
        <v>2956</v>
      </c>
      <c r="P902" s="55" t="s">
        <v>3004</v>
      </c>
      <c r="Q902" s="55" t="s">
        <v>3005</v>
      </c>
      <c r="R902" s="54" t="s">
        <v>1910</v>
      </c>
      <c r="S902" s="54" t="s">
        <v>1928</v>
      </c>
      <c r="T902" s="54" t="str">
        <f t="array" ref="T902">IFERROR(INDEX(INDIRECT("'"&amp;VLOOKUP($C902,ModMap!$A$2:$B$21,2,FALSE)&amp;"'!T:T"),MATCH($K902,INDIRECT("'"&amp;VLOOKUP($C902,ModMap!$A$2:$B$21,2,FALSE)&amp;"'!$K:$K"),0)),"")</f>
        <v>Unassigned</v>
      </c>
      <c r="U902" s="58" t="s">
        <v>33</v>
      </c>
      <c r="V902" s="54" t="str">
        <f t="array" ref="V902">IFERROR(INDEX(INDIRECT("'"&amp;VLOOKUP($C902,ModMap!$A$2:$B$21,2,FALSE)&amp;"'!V:V"),MATCH($K902,INDIRECT("'"&amp;VLOOKUP($C902,ModMap!$A$2:$B$21,2,FALSE)&amp;"'!$K:$K"),0)),"")</f>
        <v>Not Started</v>
      </c>
      <c r="W902" s="54" t="str">
        <f t="array" ref="W902">IFERROR(INDEX(INDIRECT("'"&amp;VLOOKUP($C902,ModMap!$A$2:$B$21,2,FALSE)&amp;"'!W:W"),MATCH($K902,INDIRECT("'"&amp;VLOOKUP($C902,ModMap!$A$2:$B$21,2,FALSE)&amp;"'!$K:$K"),0)),"")</f>
        <v>Unassigned</v>
      </c>
      <c r="X902" s="45" t="s">
        <v>36</v>
      </c>
      <c r="Y902" s="54" t="str">
        <f t="array" ref="Y902">IFERROR(INDEX(INDIRECT("'"&amp;VLOOKUP($C902,ModMap!$A$2:$B$21,2,FALSE)&amp;"'!Y:Y"),MATCH($K902,INDIRECT("'"&amp;VLOOKUP($C902,ModMap!$A$2:$B$21,2,FALSE)&amp;"'!$K:$K"),0)),"")</f>
        <v>N/A</v>
      </c>
      <c r="Z902" s="54" t="str">
        <f t="array" ref="Z902">IFERROR(INDEX(INDIRECT("'"&amp;VLOOKUP($C902,ModMap!$A$2:$B$21,2,FALSE)&amp;"'!Z:Z"),MATCH($K902,INDIRECT("'"&amp;VLOOKUP($C902,ModMap!$A$2:$B$21,2,FALSE)&amp;"'!$K:$K"),0)),"")</f>
        <v/>
      </c>
      <c r="AA902" s="45" t="s">
        <v>36</v>
      </c>
      <c r="AB902" s="54" t="str">
        <f t="array" ref="AB902">IFERROR(INDEX(INDIRECT("'"&amp;VLOOKUP($C902,ModMap!$A$2:$B$21,2,FALSE)&amp;"'!AB:AB"),MATCH($K902,INDIRECT("'"&amp;VLOOKUP($C902,ModMap!$A$2:$B$21,2,FALSE)&amp;"'!$K:$K"),0)),"")</f>
        <v>N/A</v>
      </c>
      <c r="AC902" s="54" t="str">
        <f t="array" ref="AC902">IFERROR(INDEX(INDIRECT("'"&amp;VLOOKUP($C902,ModMap!$A$2:$B$21,2,FALSE)&amp;"'!AC:AC"),MATCH($K902,INDIRECT("'"&amp;VLOOKUP($C902,ModMap!$A$2:$B$21,2,FALSE)&amp;"'!$K:$K"),0)),"")</f>
        <v/>
      </c>
      <c r="AD902" s="45" t="s">
        <v>36</v>
      </c>
      <c r="AE902" s="54" t="str">
        <f t="array" ref="AE902">IFERROR(INDEX(INDIRECT("'"&amp;VLOOKUP($C902,ModMap!$A$2:$B$21,2,FALSE)&amp;"'!AE:AE"),MATCH($K902,INDIRECT("'"&amp;VLOOKUP($C902,ModMap!$A$2:$B$21,2,FALSE)&amp;"'!$K:$K"),0)),"")</f>
        <v>N/A</v>
      </c>
      <c r="AF902" s="54" t="str">
        <f t="array" ref="AF902">IFERROR(INDEX(INDIRECT("'"&amp;VLOOKUP($C902,ModMap!$A$2:$B$21,2,FALSE)&amp;"'!AF:AF"),MATCH($K902,INDIRECT("'"&amp;VLOOKUP($C902,ModMap!$A$2:$B$21,2,FALSE)&amp;"'!$K:$K"),0)),"")</f>
        <v/>
      </c>
      <c r="AG902" s="58" t="s">
        <v>33</v>
      </c>
      <c r="AH902" s="54" t="str">
        <f t="array" ref="AH902">IFERROR(INDEX(INDIRECT("'"&amp;VLOOKUP($C902,ModMap!$A$2:$B$21,2,FALSE)&amp;"'!AH:AH"),MATCH($K902,INDIRECT("'"&amp;VLOOKUP($C902,ModMap!$A$2:$B$21,2,FALSE)&amp;"'!$K:$K"),0)),"")</f>
        <v>Not Started</v>
      </c>
      <c r="AI902" s="54" t="str">
        <f t="array" ref="AI902">IFERROR(INDEX(INDIRECT("'"&amp;VLOOKUP($C902,ModMap!$A$2:$B$21,2,FALSE)&amp;"'!AI:AI"),MATCH($K902,INDIRECT("'"&amp;VLOOKUP($C902,ModMap!$A$2:$B$21,2,FALSE)&amp;"'!$K:$K"),0)),"")</f>
        <v>Unassigned</v>
      </c>
      <c r="AJ902" s="45" t="s">
        <v>36</v>
      </c>
      <c r="AK902" s="54" t="str">
        <f t="array" ref="AK902">IFERROR(INDEX(INDIRECT("'"&amp;VLOOKUP($C902,ModMap!$A$2:$B$21,2,FALSE)&amp;"'!AK:AK"),MATCH($K902,INDIRECT("'"&amp;VLOOKUP($C902,ModMap!$A$2:$B$21,2,FALSE)&amp;"'!$K:$K"),0)),"")</f>
        <v>N/A</v>
      </c>
      <c r="AL902" s="54" t="str">
        <f t="array" ref="AL902">IFERROR(INDEX(INDIRECT("'"&amp;VLOOKUP($C902,ModMap!$A$2:$B$21,2,FALSE)&amp;"'!AL:AL"),MATCH($K902,INDIRECT("'"&amp;VLOOKUP($C902,ModMap!$A$2:$B$21,2,FALSE)&amp;"'!$K:$K"),0)),"")</f>
        <v/>
      </c>
      <c r="AM902" s="54">
        <f t="shared" si="1"/>
        <v>2</v>
      </c>
      <c r="AN902" s="54" t="str">
        <f t="shared" si="2"/>
        <v>Not Started</v>
      </c>
      <c r="AO902" s="55" t="str">
        <f t="array" ref="AO902">IFERROR(INDEX(INDIRECT("'"&amp;VLOOKUP($C902,ModMap!$A$2:$B$21,2,FALSE)&amp;"'!AO:AO"),MATCH($K902,INDIRECT("'"&amp;VLOOKUP($C902,ModMap!$A$2:$B$21,2,FALSE)&amp;"'!$K:$K"),0)),"")</f>
        <v/>
      </c>
      <c r="AP902" s="53" t="str">
        <f t="array" ref="AP902">IFERROR(HYPERLINK("#'"&amp;VLOOKUP($C902,ModMap!$A$2:$B$21,2,FALSE)&amp;"'!V"&amp;MATCH($K902,INDIRECT("'"&amp;VLOOKUP($C902,ModMap!$A$2:$B$21,2,FALSE)&amp;"'!$K:$K"),0),"Edit on module sheet"),"")</f>
        <v>Edit on module sheet</v>
      </c>
    </row>
    <row r="903" ht="42.0" customHeight="1">
      <c r="A903" s="34">
        <v>901.0</v>
      </c>
      <c r="B903" s="34">
        <v>901.0</v>
      </c>
      <c r="C903" s="34" t="s">
        <v>133</v>
      </c>
      <c r="D903" s="35" t="s">
        <v>134</v>
      </c>
      <c r="E903" s="64" t="s">
        <v>69</v>
      </c>
      <c r="F903" s="85" t="s">
        <v>1900</v>
      </c>
      <c r="G903" s="35" t="s">
        <v>1901</v>
      </c>
      <c r="H903" s="34" t="s">
        <v>2999</v>
      </c>
      <c r="I903" s="34" t="s">
        <v>3000</v>
      </c>
      <c r="J903" s="35" t="s">
        <v>3001</v>
      </c>
      <c r="K903" s="34" t="s">
        <v>4034</v>
      </c>
      <c r="L903" s="35" t="s">
        <v>4035</v>
      </c>
      <c r="M903" s="58" t="s">
        <v>434</v>
      </c>
      <c r="N903" s="34" t="s">
        <v>1907</v>
      </c>
      <c r="O903" s="34" t="s">
        <v>2956</v>
      </c>
      <c r="P903" s="35" t="s">
        <v>3004</v>
      </c>
      <c r="Q903" s="35" t="s">
        <v>3005</v>
      </c>
      <c r="R903" s="34" t="s">
        <v>1910</v>
      </c>
      <c r="S903" s="34" t="s">
        <v>69</v>
      </c>
      <c r="T903" s="34" t="str">
        <f t="array" ref="T903">IFERROR(INDEX(INDIRECT("'"&amp;VLOOKUP($C903,ModMap!$A$2:$B$21,2,FALSE)&amp;"'!T:T"),MATCH($K903,INDIRECT("'"&amp;VLOOKUP($C903,ModMap!$A$2:$B$21,2,FALSE)&amp;"'!$K:$K"),0)),"")</f>
        <v>Unassigned</v>
      </c>
      <c r="U903" s="58" t="s">
        <v>33</v>
      </c>
      <c r="V903" s="34" t="str">
        <f t="array" ref="V903">IFERROR(INDEX(INDIRECT("'"&amp;VLOOKUP($C903,ModMap!$A$2:$B$21,2,FALSE)&amp;"'!V:V"),MATCH($K903,INDIRECT("'"&amp;VLOOKUP($C903,ModMap!$A$2:$B$21,2,FALSE)&amp;"'!$K:$K"),0)),"")</f>
        <v>Not Started</v>
      </c>
      <c r="W903" s="34" t="str">
        <f t="array" ref="W903">IFERROR(INDEX(INDIRECT("'"&amp;VLOOKUP($C903,ModMap!$A$2:$B$21,2,FALSE)&amp;"'!W:W"),MATCH($K903,INDIRECT("'"&amp;VLOOKUP($C903,ModMap!$A$2:$B$21,2,FALSE)&amp;"'!$K:$K"),0)),"")</f>
        <v>Unassigned</v>
      </c>
      <c r="X903" s="45" t="s">
        <v>36</v>
      </c>
      <c r="Y903" s="34" t="str">
        <f t="array" ref="Y903">IFERROR(INDEX(INDIRECT("'"&amp;VLOOKUP($C903,ModMap!$A$2:$B$21,2,FALSE)&amp;"'!Y:Y"),MATCH($K903,INDIRECT("'"&amp;VLOOKUP($C903,ModMap!$A$2:$B$21,2,FALSE)&amp;"'!$K:$K"),0)),"")</f>
        <v>N/A</v>
      </c>
      <c r="Z903" s="34" t="str">
        <f t="array" ref="Z903">IFERROR(INDEX(INDIRECT("'"&amp;VLOOKUP($C903,ModMap!$A$2:$B$21,2,FALSE)&amp;"'!Z:Z"),MATCH($K903,INDIRECT("'"&amp;VLOOKUP($C903,ModMap!$A$2:$B$21,2,FALSE)&amp;"'!$K:$K"),0)),"")</f>
        <v/>
      </c>
      <c r="AA903" s="45" t="s">
        <v>36</v>
      </c>
      <c r="AB903" s="34" t="str">
        <f t="array" ref="AB903">IFERROR(INDEX(INDIRECT("'"&amp;VLOOKUP($C903,ModMap!$A$2:$B$21,2,FALSE)&amp;"'!AB:AB"),MATCH($K903,INDIRECT("'"&amp;VLOOKUP($C903,ModMap!$A$2:$B$21,2,FALSE)&amp;"'!$K:$K"),0)),"")</f>
        <v>N/A</v>
      </c>
      <c r="AC903" s="34" t="str">
        <f t="array" ref="AC903">IFERROR(INDEX(INDIRECT("'"&amp;VLOOKUP($C903,ModMap!$A$2:$B$21,2,FALSE)&amp;"'!AC:AC"),MATCH($K903,INDIRECT("'"&amp;VLOOKUP($C903,ModMap!$A$2:$B$21,2,FALSE)&amp;"'!$K:$K"),0)),"")</f>
        <v/>
      </c>
      <c r="AD903" s="58" t="s">
        <v>33</v>
      </c>
      <c r="AE903" s="34" t="str">
        <f t="array" ref="AE903">IFERROR(INDEX(INDIRECT("'"&amp;VLOOKUP($C903,ModMap!$A$2:$B$21,2,FALSE)&amp;"'!AE:AE"),MATCH($K903,INDIRECT("'"&amp;VLOOKUP($C903,ModMap!$A$2:$B$21,2,FALSE)&amp;"'!$K:$K"),0)),"")</f>
        <v>Not Started</v>
      </c>
      <c r="AF903" s="34" t="str">
        <f t="array" ref="AF903">IFERROR(INDEX(INDIRECT("'"&amp;VLOOKUP($C903,ModMap!$A$2:$B$21,2,FALSE)&amp;"'!AF:AF"),MATCH($K903,INDIRECT("'"&amp;VLOOKUP($C903,ModMap!$A$2:$B$21,2,FALSE)&amp;"'!$K:$K"),0)),"")</f>
        <v>Unassigned</v>
      </c>
      <c r="AG903" s="58" t="s">
        <v>33</v>
      </c>
      <c r="AH903" s="34" t="str">
        <f t="array" ref="AH903">IFERROR(INDEX(INDIRECT("'"&amp;VLOOKUP($C903,ModMap!$A$2:$B$21,2,FALSE)&amp;"'!AH:AH"),MATCH($K903,INDIRECT("'"&amp;VLOOKUP($C903,ModMap!$A$2:$B$21,2,FALSE)&amp;"'!$K:$K"),0)),"")</f>
        <v>Not Started</v>
      </c>
      <c r="AI903" s="34" t="str">
        <f t="array" ref="AI903">IFERROR(INDEX(INDIRECT("'"&amp;VLOOKUP($C903,ModMap!$A$2:$B$21,2,FALSE)&amp;"'!AI:AI"),MATCH($K903,INDIRECT("'"&amp;VLOOKUP($C903,ModMap!$A$2:$B$21,2,FALSE)&amp;"'!$K:$K"),0)),"")</f>
        <v>Unassigned</v>
      </c>
      <c r="AJ903" s="45" t="s">
        <v>36</v>
      </c>
      <c r="AK903" s="34" t="str">
        <f t="array" ref="AK903">IFERROR(INDEX(INDIRECT("'"&amp;VLOOKUP($C903,ModMap!$A$2:$B$21,2,FALSE)&amp;"'!AK:AK"),MATCH($K903,INDIRECT("'"&amp;VLOOKUP($C903,ModMap!$A$2:$B$21,2,FALSE)&amp;"'!$K:$K"),0)),"")</f>
        <v>N/A</v>
      </c>
      <c r="AL903" s="34" t="str">
        <f t="array" ref="AL903">IFERROR(INDEX(INDIRECT("'"&amp;VLOOKUP($C903,ModMap!$A$2:$B$21,2,FALSE)&amp;"'!AL:AL"),MATCH($K903,INDIRECT("'"&amp;VLOOKUP($C903,ModMap!$A$2:$B$21,2,FALSE)&amp;"'!$K:$K"),0)),"")</f>
        <v/>
      </c>
      <c r="AM903" s="34">
        <f t="shared" si="1"/>
        <v>3</v>
      </c>
      <c r="AN903" s="34" t="str">
        <f t="shared" si="2"/>
        <v>Not Started</v>
      </c>
      <c r="AO903" s="35" t="str">
        <f t="array" ref="AO903">IFERROR(INDEX(INDIRECT("'"&amp;VLOOKUP($C903,ModMap!$A$2:$B$21,2,FALSE)&amp;"'!AO:AO"),MATCH($K903,INDIRECT("'"&amp;VLOOKUP($C903,ModMap!$A$2:$B$21,2,FALSE)&amp;"'!$K:$K"),0)),"")</f>
        <v/>
      </c>
      <c r="AP903" s="53" t="str">
        <f t="array" ref="AP903">IFERROR(HYPERLINK("#'"&amp;VLOOKUP($C903,ModMap!$A$2:$B$21,2,FALSE)&amp;"'!V"&amp;MATCH($K903,INDIRECT("'"&amp;VLOOKUP($C903,ModMap!$A$2:$B$21,2,FALSE)&amp;"'!$K:$K"),0),"Edit on module sheet"),"")</f>
        <v>Edit on module sheet</v>
      </c>
    </row>
    <row r="904" ht="42.0" customHeight="1">
      <c r="A904" s="54">
        <v>902.0</v>
      </c>
      <c r="B904" s="54">
        <v>902.0</v>
      </c>
      <c r="C904" s="54" t="s">
        <v>133</v>
      </c>
      <c r="D904" s="55" t="s">
        <v>134</v>
      </c>
      <c r="E904" s="67" t="s">
        <v>62</v>
      </c>
      <c r="F904" s="85" t="s">
        <v>1900</v>
      </c>
      <c r="G904" s="55" t="s">
        <v>1901</v>
      </c>
      <c r="H904" s="54" t="s">
        <v>3015</v>
      </c>
      <c r="I904" s="54" t="s">
        <v>3016</v>
      </c>
      <c r="J904" s="55" t="s">
        <v>3018</v>
      </c>
      <c r="K904" s="54" t="s">
        <v>3020</v>
      </c>
      <c r="L904" s="55" t="s">
        <v>3021</v>
      </c>
      <c r="M904" s="62" t="s">
        <v>200</v>
      </c>
      <c r="N904" s="54" t="s">
        <v>1907</v>
      </c>
      <c r="O904" s="54" t="s">
        <v>2956</v>
      </c>
      <c r="P904" s="55" t="s">
        <v>1420</v>
      </c>
      <c r="Q904" s="55" t="s">
        <v>3022</v>
      </c>
      <c r="R904" s="54" t="s">
        <v>1910</v>
      </c>
      <c r="S904" s="54" t="s">
        <v>1911</v>
      </c>
      <c r="T904" s="54" t="str">
        <f t="array" ref="T904">IFERROR(INDEX(INDIRECT("'"&amp;VLOOKUP($C904,ModMap!$A$2:$B$21,2,FALSE)&amp;"'!T:T"),MATCH($K904,INDIRECT("'"&amp;VLOOKUP($C904,ModMap!$A$2:$B$21,2,FALSE)&amp;"'!$K:$K"),0)),"")</f>
        <v>Unassigned</v>
      </c>
      <c r="U904" s="58" t="s">
        <v>33</v>
      </c>
      <c r="V904" s="54" t="str">
        <f t="array" ref="V904">IFERROR(INDEX(INDIRECT("'"&amp;VLOOKUP($C904,ModMap!$A$2:$B$21,2,FALSE)&amp;"'!V:V"),MATCH($K904,INDIRECT("'"&amp;VLOOKUP($C904,ModMap!$A$2:$B$21,2,FALSE)&amp;"'!$K:$K"),0)),"")</f>
        <v>Not Started</v>
      </c>
      <c r="W904" s="54" t="str">
        <f t="array" ref="W904">IFERROR(INDEX(INDIRECT("'"&amp;VLOOKUP($C904,ModMap!$A$2:$B$21,2,FALSE)&amp;"'!W:W"),MATCH($K904,INDIRECT("'"&amp;VLOOKUP($C904,ModMap!$A$2:$B$21,2,FALSE)&amp;"'!$K:$K"),0)),"")</f>
        <v>Unassigned</v>
      </c>
      <c r="X904" s="45" t="s">
        <v>36</v>
      </c>
      <c r="Y904" s="54" t="str">
        <f t="array" ref="Y904">IFERROR(INDEX(INDIRECT("'"&amp;VLOOKUP($C904,ModMap!$A$2:$B$21,2,FALSE)&amp;"'!Y:Y"),MATCH($K904,INDIRECT("'"&amp;VLOOKUP($C904,ModMap!$A$2:$B$21,2,FALSE)&amp;"'!$K:$K"),0)),"")</f>
        <v>N/A</v>
      </c>
      <c r="Z904" s="54" t="str">
        <f t="array" ref="Z904">IFERROR(INDEX(INDIRECT("'"&amp;VLOOKUP($C904,ModMap!$A$2:$B$21,2,FALSE)&amp;"'!Z:Z"),MATCH($K904,INDIRECT("'"&amp;VLOOKUP($C904,ModMap!$A$2:$B$21,2,FALSE)&amp;"'!$K:$K"),0)),"")</f>
        <v/>
      </c>
      <c r="AA904" s="45" t="s">
        <v>36</v>
      </c>
      <c r="AB904" s="54" t="str">
        <f t="array" ref="AB904">IFERROR(INDEX(INDIRECT("'"&amp;VLOOKUP($C904,ModMap!$A$2:$B$21,2,FALSE)&amp;"'!AB:AB"),MATCH($K904,INDIRECT("'"&amp;VLOOKUP($C904,ModMap!$A$2:$B$21,2,FALSE)&amp;"'!$K:$K"),0)),"")</f>
        <v>N/A</v>
      </c>
      <c r="AC904" s="54" t="str">
        <f t="array" ref="AC904">IFERROR(INDEX(INDIRECT("'"&amp;VLOOKUP($C904,ModMap!$A$2:$B$21,2,FALSE)&amp;"'!AC:AC"),MATCH($K904,INDIRECT("'"&amp;VLOOKUP($C904,ModMap!$A$2:$B$21,2,FALSE)&amp;"'!$K:$K"),0)),"")</f>
        <v/>
      </c>
      <c r="AD904" s="45" t="s">
        <v>36</v>
      </c>
      <c r="AE904" s="54" t="str">
        <f t="array" ref="AE904">IFERROR(INDEX(INDIRECT("'"&amp;VLOOKUP($C904,ModMap!$A$2:$B$21,2,FALSE)&amp;"'!AE:AE"),MATCH($K904,INDIRECT("'"&amp;VLOOKUP($C904,ModMap!$A$2:$B$21,2,FALSE)&amp;"'!$K:$K"),0)),"")</f>
        <v>N/A</v>
      </c>
      <c r="AF904" s="54" t="str">
        <f t="array" ref="AF904">IFERROR(INDEX(INDIRECT("'"&amp;VLOOKUP($C904,ModMap!$A$2:$B$21,2,FALSE)&amp;"'!AF:AF"),MATCH($K904,INDIRECT("'"&amp;VLOOKUP($C904,ModMap!$A$2:$B$21,2,FALSE)&amp;"'!$K:$K"),0)),"")</f>
        <v/>
      </c>
      <c r="AG904" s="58" t="s">
        <v>33</v>
      </c>
      <c r="AH904" s="54" t="str">
        <f t="array" ref="AH904">IFERROR(INDEX(INDIRECT("'"&amp;VLOOKUP($C904,ModMap!$A$2:$B$21,2,FALSE)&amp;"'!AH:AH"),MATCH($K904,INDIRECT("'"&amp;VLOOKUP($C904,ModMap!$A$2:$B$21,2,FALSE)&amp;"'!$K:$K"),0)),"")</f>
        <v>Not Started</v>
      </c>
      <c r="AI904" s="54" t="str">
        <f t="array" ref="AI904">IFERROR(INDEX(INDIRECT("'"&amp;VLOOKUP($C904,ModMap!$A$2:$B$21,2,FALSE)&amp;"'!AI:AI"),MATCH($K904,INDIRECT("'"&amp;VLOOKUP($C904,ModMap!$A$2:$B$21,2,FALSE)&amp;"'!$K:$K"),0)),"")</f>
        <v>Unassigned</v>
      </c>
      <c r="AJ904" s="45" t="s">
        <v>36</v>
      </c>
      <c r="AK904" s="54" t="str">
        <f t="array" ref="AK904">IFERROR(INDEX(INDIRECT("'"&amp;VLOOKUP($C904,ModMap!$A$2:$B$21,2,FALSE)&amp;"'!AK:AK"),MATCH($K904,INDIRECT("'"&amp;VLOOKUP($C904,ModMap!$A$2:$B$21,2,FALSE)&amp;"'!$K:$K"),0)),"")</f>
        <v>N/A</v>
      </c>
      <c r="AL904" s="54" t="str">
        <f t="array" ref="AL904">IFERROR(INDEX(INDIRECT("'"&amp;VLOOKUP($C904,ModMap!$A$2:$B$21,2,FALSE)&amp;"'!AL:AL"),MATCH($K904,INDIRECT("'"&amp;VLOOKUP($C904,ModMap!$A$2:$B$21,2,FALSE)&amp;"'!$K:$K"),0)),"")</f>
        <v/>
      </c>
      <c r="AM904" s="54">
        <f t="shared" si="1"/>
        <v>2</v>
      </c>
      <c r="AN904" s="54" t="str">
        <f t="shared" si="2"/>
        <v>Not Started</v>
      </c>
      <c r="AO904" s="55" t="str">
        <f t="array" ref="AO904">IFERROR(INDEX(INDIRECT("'"&amp;VLOOKUP($C904,ModMap!$A$2:$B$21,2,FALSE)&amp;"'!AO:AO"),MATCH($K904,INDIRECT("'"&amp;VLOOKUP($C904,ModMap!$A$2:$B$21,2,FALSE)&amp;"'!$K:$K"),0)),"")</f>
        <v/>
      </c>
      <c r="AP904" s="53" t="str">
        <f t="array" ref="AP904">IFERROR(HYPERLINK("#'"&amp;VLOOKUP($C904,ModMap!$A$2:$B$21,2,FALSE)&amp;"'!V"&amp;MATCH($K904,INDIRECT("'"&amp;VLOOKUP($C904,ModMap!$A$2:$B$21,2,FALSE)&amp;"'!$K:$K"),0),"Edit on module sheet"),"")</f>
        <v>Edit on module sheet</v>
      </c>
    </row>
    <row r="905" ht="42.0" customHeight="1">
      <c r="A905" s="34">
        <v>903.0</v>
      </c>
      <c r="B905" s="34">
        <v>903.0</v>
      </c>
      <c r="C905" s="34" t="s">
        <v>133</v>
      </c>
      <c r="D905" s="35" t="s">
        <v>134</v>
      </c>
      <c r="E905" s="67" t="s">
        <v>62</v>
      </c>
      <c r="F905" s="85" t="s">
        <v>1900</v>
      </c>
      <c r="G905" s="35" t="s">
        <v>1901</v>
      </c>
      <c r="H905" s="34" t="s">
        <v>3015</v>
      </c>
      <c r="I905" s="34" t="s">
        <v>3016</v>
      </c>
      <c r="J905" s="35" t="s">
        <v>3018</v>
      </c>
      <c r="K905" s="34" t="s">
        <v>3023</v>
      </c>
      <c r="L905" s="35" t="s">
        <v>3024</v>
      </c>
      <c r="M905" s="62" t="s">
        <v>200</v>
      </c>
      <c r="N905" s="34" t="s">
        <v>1907</v>
      </c>
      <c r="O905" s="34" t="s">
        <v>2956</v>
      </c>
      <c r="P905" s="35" t="s">
        <v>1420</v>
      </c>
      <c r="Q905" s="35" t="s">
        <v>3022</v>
      </c>
      <c r="R905" s="34" t="s">
        <v>1910</v>
      </c>
      <c r="S905" s="34" t="s">
        <v>1920</v>
      </c>
      <c r="T905" s="34" t="str">
        <f t="array" ref="T905">IFERROR(INDEX(INDIRECT("'"&amp;VLOOKUP($C905,ModMap!$A$2:$B$21,2,FALSE)&amp;"'!T:T"),MATCH($K905,INDIRECT("'"&amp;VLOOKUP($C905,ModMap!$A$2:$B$21,2,FALSE)&amp;"'!$K:$K"),0)),"")</f>
        <v>Unassigned</v>
      </c>
      <c r="U905" s="58" t="s">
        <v>33</v>
      </c>
      <c r="V905" s="34" t="str">
        <f t="array" ref="V905">IFERROR(INDEX(INDIRECT("'"&amp;VLOOKUP($C905,ModMap!$A$2:$B$21,2,FALSE)&amp;"'!V:V"),MATCH($K905,INDIRECT("'"&amp;VLOOKUP($C905,ModMap!$A$2:$B$21,2,FALSE)&amp;"'!$K:$K"),0)),"")</f>
        <v>Not Started</v>
      </c>
      <c r="W905" s="34" t="str">
        <f t="array" ref="W905">IFERROR(INDEX(INDIRECT("'"&amp;VLOOKUP($C905,ModMap!$A$2:$B$21,2,FALSE)&amp;"'!W:W"),MATCH($K905,INDIRECT("'"&amp;VLOOKUP($C905,ModMap!$A$2:$B$21,2,FALSE)&amp;"'!$K:$K"),0)),"")</f>
        <v>Unassigned</v>
      </c>
      <c r="X905" s="45" t="s">
        <v>36</v>
      </c>
      <c r="Y905" s="34" t="str">
        <f t="array" ref="Y905">IFERROR(INDEX(INDIRECT("'"&amp;VLOOKUP($C905,ModMap!$A$2:$B$21,2,FALSE)&amp;"'!Y:Y"),MATCH($K905,INDIRECT("'"&amp;VLOOKUP($C905,ModMap!$A$2:$B$21,2,FALSE)&amp;"'!$K:$K"),0)),"")</f>
        <v>N/A</v>
      </c>
      <c r="Z905" s="34" t="str">
        <f t="array" ref="Z905">IFERROR(INDEX(INDIRECT("'"&amp;VLOOKUP($C905,ModMap!$A$2:$B$21,2,FALSE)&amp;"'!Z:Z"),MATCH($K905,INDIRECT("'"&amp;VLOOKUP($C905,ModMap!$A$2:$B$21,2,FALSE)&amp;"'!$K:$K"),0)),"")</f>
        <v/>
      </c>
      <c r="AA905" s="45" t="s">
        <v>36</v>
      </c>
      <c r="AB905" s="34" t="str">
        <f t="array" ref="AB905">IFERROR(INDEX(INDIRECT("'"&amp;VLOOKUP($C905,ModMap!$A$2:$B$21,2,FALSE)&amp;"'!AB:AB"),MATCH($K905,INDIRECT("'"&amp;VLOOKUP($C905,ModMap!$A$2:$B$21,2,FALSE)&amp;"'!$K:$K"),0)),"")</f>
        <v>N/A</v>
      </c>
      <c r="AC905" s="34" t="str">
        <f t="array" ref="AC905">IFERROR(INDEX(INDIRECT("'"&amp;VLOOKUP($C905,ModMap!$A$2:$B$21,2,FALSE)&amp;"'!AC:AC"),MATCH($K905,INDIRECT("'"&amp;VLOOKUP($C905,ModMap!$A$2:$B$21,2,FALSE)&amp;"'!$K:$K"),0)),"")</f>
        <v/>
      </c>
      <c r="AD905" s="58" t="s">
        <v>33</v>
      </c>
      <c r="AE905" s="34" t="str">
        <f t="array" ref="AE905">IFERROR(INDEX(INDIRECT("'"&amp;VLOOKUP($C905,ModMap!$A$2:$B$21,2,FALSE)&amp;"'!AE:AE"),MATCH($K905,INDIRECT("'"&amp;VLOOKUP($C905,ModMap!$A$2:$B$21,2,FALSE)&amp;"'!$K:$K"),0)),"")</f>
        <v>Not Started</v>
      </c>
      <c r="AF905" s="34" t="str">
        <f t="array" ref="AF905">IFERROR(INDEX(INDIRECT("'"&amp;VLOOKUP($C905,ModMap!$A$2:$B$21,2,FALSE)&amp;"'!AF:AF"),MATCH($K905,INDIRECT("'"&amp;VLOOKUP($C905,ModMap!$A$2:$B$21,2,FALSE)&amp;"'!$K:$K"),0)),"")</f>
        <v>Unassigned</v>
      </c>
      <c r="AG905" s="58" t="s">
        <v>33</v>
      </c>
      <c r="AH905" s="34" t="str">
        <f t="array" ref="AH905">IFERROR(INDEX(INDIRECT("'"&amp;VLOOKUP($C905,ModMap!$A$2:$B$21,2,FALSE)&amp;"'!AH:AH"),MATCH($K905,INDIRECT("'"&amp;VLOOKUP($C905,ModMap!$A$2:$B$21,2,FALSE)&amp;"'!$K:$K"),0)),"")</f>
        <v>Not Started</v>
      </c>
      <c r="AI905" s="34" t="str">
        <f t="array" ref="AI905">IFERROR(INDEX(INDIRECT("'"&amp;VLOOKUP($C905,ModMap!$A$2:$B$21,2,FALSE)&amp;"'!AI:AI"),MATCH($K905,INDIRECT("'"&amp;VLOOKUP($C905,ModMap!$A$2:$B$21,2,FALSE)&amp;"'!$K:$K"),0)),"")</f>
        <v>Unassigned</v>
      </c>
      <c r="AJ905" s="45" t="s">
        <v>36</v>
      </c>
      <c r="AK905" s="34" t="str">
        <f t="array" ref="AK905">IFERROR(INDEX(INDIRECT("'"&amp;VLOOKUP($C905,ModMap!$A$2:$B$21,2,FALSE)&amp;"'!AK:AK"),MATCH($K905,INDIRECT("'"&amp;VLOOKUP($C905,ModMap!$A$2:$B$21,2,FALSE)&amp;"'!$K:$K"),0)),"")</f>
        <v>N/A</v>
      </c>
      <c r="AL905" s="34" t="str">
        <f t="array" ref="AL905">IFERROR(INDEX(INDIRECT("'"&amp;VLOOKUP($C905,ModMap!$A$2:$B$21,2,FALSE)&amp;"'!AL:AL"),MATCH($K905,INDIRECT("'"&amp;VLOOKUP($C905,ModMap!$A$2:$B$21,2,FALSE)&amp;"'!$K:$K"),0)),"")</f>
        <v/>
      </c>
      <c r="AM905" s="34">
        <f t="shared" si="1"/>
        <v>3</v>
      </c>
      <c r="AN905" s="34" t="str">
        <f t="shared" si="2"/>
        <v>Not Started</v>
      </c>
      <c r="AO905" s="35" t="str">
        <f t="array" ref="AO905">IFERROR(INDEX(INDIRECT("'"&amp;VLOOKUP($C905,ModMap!$A$2:$B$21,2,FALSE)&amp;"'!AO:AO"),MATCH($K905,INDIRECT("'"&amp;VLOOKUP($C905,ModMap!$A$2:$B$21,2,FALSE)&amp;"'!$K:$K"),0)),"")</f>
        <v/>
      </c>
      <c r="AP905" s="53" t="str">
        <f t="array" ref="AP905">IFERROR(HYPERLINK("#'"&amp;VLOOKUP($C905,ModMap!$A$2:$B$21,2,FALSE)&amp;"'!V"&amp;MATCH($K905,INDIRECT("'"&amp;VLOOKUP($C905,ModMap!$A$2:$B$21,2,FALSE)&amp;"'!$K:$K"),0),"Edit on module sheet"),"")</f>
        <v>Edit on module sheet</v>
      </c>
    </row>
    <row r="906" ht="42.0" customHeight="1">
      <c r="A906" s="54">
        <v>904.0</v>
      </c>
      <c r="B906" s="54">
        <v>904.0</v>
      </c>
      <c r="C906" s="54" t="s">
        <v>133</v>
      </c>
      <c r="D906" s="55" t="s">
        <v>134</v>
      </c>
      <c r="E906" s="67" t="s">
        <v>62</v>
      </c>
      <c r="F906" s="85" t="s">
        <v>1900</v>
      </c>
      <c r="G906" s="55" t="s">
        <v>1901</v>
      </c>
      <c r="H906" s="54" t="s">
        <v>3015</v>
      </c>
      <c r="I906" s="54" t="s">
        <v>3016</v>
      </c>
      <c r="J906" s="55" t="s">
        <v>3018</v>
      </c>
      <c r="K906" s="54" t="s">
        <v>3027</v>
      </c>
      <c r="L906" s="55" t="s">
        <v>1925</v>
      </c>
      <c r="M906" s="62" t="s">
        <v>200</v>
      </c>
      <c r="N906" s="54" t="s">
        <v>1907</v>
      </c>
      <c r="O906" s="54" t="s">
        <v>2956</v>
      </c>
      <c r="P906" s="55" t="s">
        <v>1420</v>
      </c>
      <c r="Q906" s="55" t="s">
        <v>3022</v>
      </c>
      <c r="R906" s="54" t="s">
        <v>1910</v>
      </c>
      <c r="S906" s="54" t="s">
        <v>1928</v>
      </c>
      <c r="T906" s="54" t="str">
        <f t="array" ref="T906">IFERROR(INDEX(INDIRECT("'"&amp;VLOOKUP($C906,ModMap!$A$2:$B$21,2,FALSE)&amp;"'!T:T"),MATCH($K906,INDIRECT("'"&amp;VLOOKUP($C906,ModMap!$A$2:$B$21,2,FALSE)&amp;"'!$K:$K"),0)),"")</f>
        <v>Unassigned</v>
      </c>
      <c r="U906" s="58" t="s">
        <v>33</v>
      </c>
      <c r="V906" s="54" t="str">
        <f t="array" ref="V906">IFERROR(INDEX(INDIRECT("'"&amp;VLOOKUP($C906,ModMap!$A$2:$B$21,2,FALSE)&amp;"'!V:V"),MATCH($K906,INDIRECT("'"&amp;VLOOKUP($C906,ModMap!$A$2:$B$21,2,FALSE)&amp;"'!$K:$K"),0)),"")</f>
        <v>Not Started</v>
      </c>
      <c r="W906" s="54" t="str">
        <f t="array" ref="W906">IFERROR(INDEX(INDIRECT("'"&amp;VLOOKUP($C906,ModMap!$A$2:$B$21,2,FALSE)&amp;"'!W:W"),MATCH($K906,INDIRECT("'"&amp;VLOOKUP($C906,ModMap!$A$2:$B$21,2,FALSE)&amp;"'!$K:$K"),0)),"")</f>
        <v>Unassigned</v>
      </c>
      <c r="X906" s="45" t="s">
        <v>36</v>
      </c>
      <c r="Y906" s="54" t="str">
        <f t="array" ref="Y906">IFERROR(INDEX(INDIRECT("'"&amp;VLOOKUP($C906,ModMap!$A$2:$B$21,2,FALSE)&amp;"'!Y:Y"),MATCH($K906,INDIRECT("'"&amp;VLOOKUP($C906,ModMap!$A$2:$B$21,2,FALSE)&amp;"'!$K:$K"),0)),"")</f>
        <v>N/A</v>
      </c>
      <c r="Z906" s="54" t="str">
        <f t="array" ref="Z906">IFERROR(INDEX(INDIRECT("'"&amp;VLOOKUP($C906,ModMap!$A$2:$B$21,2,FALSE)&amp;"'!Z:Z"),MATCH($K906,INDIRECT("'"&amp;VLOOKUP($C906,ModMap!$A$2:$B$21,2,FALSE)&amp;"'!$K:$K"),0)),"")</f>
        <v/>
      </c>
      <c r="AA906" s="45" t="s">
        <v>36</v>
      </c>
      <c r="AB906" s="54" t="str">
        <f t="array" ref="AB906">IFERROR(INDEX(INDIRECT("'"&amp;VLOOKUP($C906,ModMap!$A$2:$B$21,2,FALSE)&amp;"'!AB:AB"),MATCH($K906,INDIRECT("'"&amp;VLOOKUP($C906,ModMap!$A$2:$B$21,2,FALSE)&amp;"'!$K:$K"),0)),"")</f>
        <v>N/A</v>
      </c>
      <c r="AC906" s="54" t="str">
        <f t="array" ref="AC906">IFERROR(INDEX(INDIRECT("'"&amp;VLOOKUP($C906,ModMap!$A$2:$B$21,2,FALSE)&amp;"'!AC:AC"),MATCH($K906,INDIRECT("'"&amp;VLOOKUP($C906,ModMap!$A$2:$B$21,2,FALSE)&amp;"'!$K:$K"),0)),"")</f>
        <v/>
      </c>
      <c r="AD906" s="45" t="s">
        <v>36</v>
      </c>
      <c r="AE906" s="54" t="str">
        <f t="array" ref="AE906">IFERROR(INDEX(INDIRECT("'"&amp;VLOOKUP($C906,ModMap!$A$2:$B$21,2,FALSE)&amp;"'!AE:AE"),MATCH($K906,INDIRECT("'"&amp;VLOOKUP($C906,ModMap!$A$2:$B$21,2,FALSE)&amp;"'!$K:$K"),0)),"")</f>
        <v>N/A</v>
      </c>
      <c r="AF906" s="54" t="str">
        <f t="array" ref="AF906">IFERROR(INDEX(INDIRECT("'"&amp;VLOOKUP($C906,ModMap!$A$2:$B$21,2,FALSE)&amp;"'!AF:AF"),MATCH($K906,INDIRECT("'"&amp;VLOOKUP($C906,ModMap!$A$2:$B$21,2,FALSE)&amp;"'!$K:$K"),0)),"")</f>
        <v/>
      </c>
      <c r="AG906" s="58" t="s">
        <v>33</v>
      </c>
      <c r="AH906" s="54" t="str">
        <f t="array" ref="AH906">IFERROR(INDEX(INDIRECT("'"&amp;VLOOKUP($C906,ModMap!$A$2:$B$21,2,FALSE)&amp;"'!AH:AH"),MATCH($K906,INDIRECT("'"&amp;VLOOKUP($C906,ModMap!$A$2:$B$21,2,FALSE)&amp;"'!$K:$K"),0)),"")</f>
        <v>Not Started</v>
      </c>
      <c r="AI906" s="54" t="str">
        <f t="array" ref="AI906">IFERROR(INDEX(INDIRECT("'"&amp;VLOOKUP($C906,ModMap!$A$2:$B$21,2,FALSE)&amp;"'!AI:AI"),MATCH($K906,INDIRECT("'"&amp;VLOOKUP($C906,ModMap!$A$2:$B$21,2,FALSE)&amp;"'!$K:$K"),0)),"")</f>
        <v>Unassigned</v>
      </c>
      <c r="AJ906" s="45" t="s">
        <v>36</v>
      </c>
      <c r="AK906" s="54" t="str">
        <f t="array" ref="AK906">IFERROR(INDEX(INDIRECT("'"&amp;VLOOKUP($C906,ModMap!$A$2:$B$21,2,FALSE)&amp;"'!AK:AK"),MATCH($K906,INDIRECT("'"&amp;VLOOKUP($C906,ModMap!$A$2:$B$21,2,FALSE)&amp;"'!$K:$K"),0)),"")</f>
        <v>N/A</v>
      </c>
      <c r="AL906" s="54" t="str">
        <f t="array" ref="AL906">IFERROR(INDEX(INDIRECT("'"&amp;VLOOKUP($C906,ModMap!$A$2:$B$21,2,FALSE)&amp;"'!AL:AL"),MATCH($K906,INDIRECT("'"&amp;VLOOKUP($C906,ModMap!$A$2:$B$21,2,FALSE)&amp;"'!$K:$K"),0)),"")</f>
        <v/>
      </c>
      <c r="AM906" s="54">
        <f t="shared" si="1"/>
        <v>2</v>
      </c>
      <c r="AN906" s="54" t="str">
        <f t="shared" si="2"/>
        <v>Not Started</v>
      </c>
      <c r="AO906" s="55" t="str">
        <f t="array" ref="AO906">IFERROR(INDEX(INDIRECT("'"&amp;VLOOKUP($C906,ModMap!$A$2:$B$21,2,FALSE)&amp;"'!AO:AO"),MATCH($K906,INDIRECT("'"&amp;VLOOKUP($C906,ModMap!$A$2:$B$21,2,FALSE)&amp;"'!$K:$K"),0)),"")</f>
        <v/>
      </c>
      <c r="AP906" s="53" t="str">
        <f t="array" ref="AP906">IFERROR(HYPERLINK("#'"&amp;VLOOKUP($C906,ModMap!$A$2:$B$21,2,FALSE)&amp;"'!V"&amp;MATCH($K906,INDIRECT("'"&amp;VLOOKUP($C906,ModMap!$A$2:$B$21,2,FALSE)&amp;"'!$K:$K"),0),"Edit on module sheet"),"")</f>
        <v>Edit on module sheet</v>
      </c>
    </row>
    <row r="907" ht="42.0" customHeight="1">
      <c r="A907" s="34">
        <v>905.0</v>
      </c>
      <c r="B907" s="34">
        <v>905.0</v>
      </c>
      <c r="C907" s="34" t="s">
        <v>133</v>
      </c>
      <c r="D907" s="35" t="s">
        <v>134</v>
      </c>
      <c r="E907" s="64" t="s">
        <v>69</v>
      </c>
      <c r="F907" s="85" t="s">
        <v>1900</v>
      </c>
      <c r="G907" s="35" t="s">
        <v>1901</v>
      </c>
      <c r="H907" s="34" t="s">
        <v>3015</v>
      </c>
      <c r="I907" s="34" t="s">
        <v>3016</v>
      </c>
      <c r="J907" s="35" t="s">
        <v>3018</v>
      </c>
      <c r="K907" s="34" t="s">
        <v>4036</v>
      </c>
      <c r="L907" s="35" t="s">
        <v>4037</v>
      </c>
      <c r="M907" s="58" t="s">
        <v>434</v>
      </c>
      <c r="N907" s="34" t="s">
        <v>1907</v>
      </c>
      <c r="O907" s="34" t="s">
        <v>2956</v>
      </c>
      <c r="P907" s="35" t="s">
        <v>1420</v>
      </c>
      <c r="Q907" s="35" t="s">
        <v>3022</v>
      </c>
      <c r="R907" s="34" t="s">
        <v>1910</v>
      </c>
      <c r="S907" s="34" t="s">
        <v>69</v>
      </c>
      <c r="T907" s="34" t="str">
        <f t="array" ref="T907">IFERROR(INDEX(INDIRECT("'"&amp;VLOOKUP($C907,ModMap!$A$2:$B$21,2,FALSE)&amp;"'!T:T"),MATCH($K907,INDIRECT("'"&amp;VLOOKUP($C907,ModMap!$A$2:$B$21,2,FALSE)&amp;"'!$K:$K"),0)),"")</f>
        <v>Unassigned</v>
      </c>
      <c r="U907" s="58" t="s">
        <v>33</v>
      </c>
      <c r="V907" s="34" t="str">
        <f t="array" ref="V907">IFERROR(INDEX(INDIRECT("'"&amp;VLOOKUP($C907,ModMap!$A$2:$B$21,2,FALSE)&amp;"'!V:V"),MATCH($K907,INDIRECT("'"&amp;VLOOKUP($C907,ModMap!$A$2:$B$21,2,FALSE)&amp;"'!$K:$K"),0)),"")</f>
        <v>Not Started</v>
      </c>
      <c r="W907" s="34" t="str">
        <f t="array" ref="W907">IFERROR(INDEX(INDIRECT("'"&amp;VLOOKUP($C907,ModMap!$A$2:$B$21,2,FALSE)&amp;"'!W:W"),MATCH($K907,INDIRECT("'"&amp;VLOOKUP($C907,ModMap!$A$2:$B$21,2,FALSE)&amp;"'!$K:$K"),0)),"")</f>
        <v>Unassigned</v>
      </c>
      <c r="X907" s="45" t="s">
        <v>36</v>
      </c>
      <c r="Y907" s="34" t="str">
        <f t="array" ref="Y907">IFERROR(INDEX(INDIRECT("'"&amp;VLOOKUP($C907,ModMap!$A$2:$B$21,2,FALSE)&amp;"'!Y:Y"),MATCH($K907,INDIRECT("'"&amp;VLOOKUP($C907,ModMap!$A$2:$B$21,2,FALSE)&amp;"'!$K:$K"),0)),"")</f>
        <v>N/A</v>
      </c>
      <c r="Z907" s="34" t="str">
        <f t="array" ref="Z907">IFERROR(INDEX(INDIRECT("'"&amp;VLOOKUP($C907,ModMap!$A$2:$B$21,2,FALSE)&amp;"'!Z:Z"),MATCH($K907,INDIRECT("'"&amp;VLOOKUP($C907,ModMap!$A$2:$B$21,2,FALSE)&amp;"'!$K:$K"),0)),"")</f>
        <v/>
      </c>
      <c r="AA907" s="45" t="s">
        <v>36</v>
      </c>
      <c r="AB907" s="34" t="str">
        <f t="array" ref="AB907">IFERROR(INDEX(INDIRECT("'"&amp;VLOOKUP($C907,ModMap!$A$2:$B$21,2,FALSE)&amp;"'!AB:AB"),MATCH($K907,INDIRECT("'"&amp;VLOOKUP($C907,ModMap!$A$2:$B$21,2,FALSE)&amp;"'!$K:$K"),0)),"")</f>
        <v>N/A</v>
      </c>
      <c r="AC907" s="34" t="str">
        <f t="array" ref="AC907">IFERROR(INDEX(INDIRECT("'"&amp;VLOOKUP($C907,ModMap!$A$2:$B$21,2,FALSE)&amp;"'!AC:AC"),MATCH($K907,INDIRECT("'"&amp;VLOOKUP($C907,ModMap!$A$2:$B$21,2,FALSE)&amp;"'!$K:$K"),0)),"")</f>
        <v/>
      </c>
      <c r="AD907" s="58" t="s">
        <v>33</v>
      </c>
      <c r="AE907" s="34" t="str">
        <f t="array" ref="AE907">IFERROR(INDEX(INDIRECT("'"&amp;VLOOKUP($C907,ModMap!$A$2:$B$21,2,FALSE)&amp;"'!AE:AE"),MATCH($K907,INDIRECT("'"&amp;VLOOKUP($C907,ModMap!$A$2:$B$21,2,FALSE)&amp;"'!$K:$K"),0)),"")</f>
        <v>Not Started</v>
      </c>
      <c r="AF907" s="34" t="str">
        <f t="array" ref="AF907">IFERROR(INDEX(INDIRECT("'"&amp;VLOOKUP($C907,ModMap!$A$2:$B$21,2,FALSE)&amp;"'!AF:AF"),MATCH($K907,INDIRECT("'"&amp;VLOOKUP($C907,ModMap!$A$2:$B$21,2,FALSE)&amp;"'!$K:$K"),0)),"")</f>
        <v>Unassigned</v>
      </c>
      <c r="AG907" s="58" t="s">
        <v>33</v>
      </c>
      <c r="AH907" s="34" t="str">
        <f t="array" ref="AH907">IFERROR(INDEX(INDIRECT("'"&amp;VLOOKUP($C907,ModMap!$A$2:$B$21,2,FALSE)&amp;"'!AH:AH"),MATCH($K907,INDIRECT("'"&amp;VLOOKUP($C907,ModMap!$A$2:$B$21,2,FALSE)&amp;"'!$K:$K"),0)),"")</f>
        <v>Not Started</v>
      </c>
      <c r="AI907" s="34" t="str">
        <f t="array" ref="AI907">IFERROR(INDEX(INDIRECT("'"&amp;VLOOKUP($C907,ModMap!$A$2:$B$21,2,FALSE)&amp;"'!AI:AI"),MATCH($K907,INDIRECT("'"&amp;VLOOKUP($C907,ModMap!$A$2:$B$21,2,FALSE)&amp;"'!$K:$K"),0)),"")</f>
        <v>Unassigned</v>
      </c>
      <c r="AJ907" s="45" t="s">
        <v>36</v>
      </c>
      <c r="AK907" s="34" t="str">
        <f t="array" ref="AK907">IFERROR(INDEX(INDIRECT("'"&amp;VLOOKUP($C907,ModMap!$A$2:$B$21,2,FALSE)&amp;"'!AK:AK"),MATCH($K907,INDIRECT("'"&amp;VLOOKUP($C907,ModMap!$A$2:$B$21,2,FALSE)&amp;"'!$K:$K"),0)),"")</f>
        <v>N/A</v>
      </c>
      <c r="AL907" s="34" t="str">
        <f t="array" ref="AL907">IFERROR(INDEX(INDIRECT("'"&amp;VLOOKUP($C907,ModMap!$A$2:$B$21,2,FALSE)&amp;"'!AL:AL"),MATCH($K907,INDIRECT("'"&amp;VLOOKUP($C907,ModMap!$A$2:$B$21,2,FALSE)&amp;"'!$K:$K"),0)),"")</f>
        <v/>
      </c>
      <c r="AM907" s="34">
        <f t="shared" si="1"/>
        <v>3</v>
      </c>
      <c r="AN907" s="34" t="str">
        <f t="shared" si="2"/>
        <v>Not Started</v>
      </c>
      <c r="AO907" s="35" t="str">
        <f t="array" ref="AO907">IFERROR(INDEX(INDIRECT("'"&amp;VLOOKUP($C907,ModMap!$A$2:$B$21,2,FALSE)&amp;"'!AO:AO"),MATCH($K907,INDIRECT("'"&amp;VLOOKUP($C907,ModMap!$A$2:$B$21,2,FALSE)&amp;"'!$K:$K"),0)),"")</f>
        <v/>
      </c>
      <c r="AP907" s="53" t="str">
        <f t="array" ref="AP907">IFERROR(HYPERLINK("#'"&amp;VLOOKUP($C907,ModMap!$A$2:$B$21,2,FALSE)&amp;"'!V"&amp;MATCH($K907,INDIRECT("'"&amp;VLOOKUP($C907,ModMap!$A$2:$B$21,2,FALSE)&amp;"'!$K:$K"),0),"Edit on module sheet"),"")</f>
        <v>Edit on module sheet</v>
      </c>
    </row>
    <row r="908" ht="42.0" customHeight="1">
      <c r="A908" s="54">
        <v>906.0</v>
      </c>
      <c r="B908" s="54">
        <v>906.0</v>
      </c>
      <c r="C908" s="54" t="s">
        <v>133</v>
      </c>
      <c r="D908" s="55" t="s">
        <v>134</v>
      </c>
      <c r="E908" s="67" t="s">
        <v>62</v>
      </c>
      <c r="F908" s="85" t="s">
        <v>1900</v>
      </c>
      <c r="G908" s="55" t="s">
        <v>1901</v>
      </c>
      <c r="H908" s="54" t="s">
        <v>3028</v>
      </c>
      <c r="I908" s="54" t="s">
        <v>3029</v>
      </c>
      <c r="J908" s="55" t="s">
        <v>3030</v>
      </c>
      <c r="K908" s="54" t="s">
        <v>3031</v>
      </c>
      <c r="L908" s="55" t="s">
        <v>3032</v>
      </c>
      <c r="M908" s="62" t="s">
        <v>200</v>
      </c>
      <c r="N908" s="54" t="s">
        <v>1907</v>
      </c>
      <c r="O908" s="54" t="s">
        <v>3033</v>
      </c>
      <c r="P908" s="55" t="s">
        <v>3034</v>
      </c>
      <c r="Q908" s="55" t="s">
        <v>3035</v>
      </c>
      <c r="R908" s="54" t="s">
        <v>1910</v>
      </c>
      <c r="S908" s="54" t="s">
        <v>62</v>
      </c>
      <c r="T908" s="54" t="str">
        <f t="array" ref="T908">IFERROR(INDEX(INDIRECT("'"&amp;VLOOKUP($C908,ModMap!$A$2:$B$21,2,FALSE)&amp;"'!T:T"),MATCH($K908,INDIRECT("'"&amp;VLOOKUP($C908,ModMap!$A$2:$B$21,2,FALSE)&amp;"'!$K:$K"),0)),"")</f>
        <v>Unassigned</v>
      </c>
      <c r="U908" s="45" t="s">
        <v>36</v>
      </c>
      <c r="V908" s="54" t="str">
        <f t="array" ref="V908">IFERROR(INDEX(INDIRECT("'"&amp;VLOOKUP($C908,ModMap!$A$2:$B$21,2,FALSE)&amp;"'!V:V"),MATCH($K908,INDIRECT("'"&amp;VLOOKUP($C908,ModMap!$A$2:$B$21,2,FALSE)&amp;"'!$K:$K"),0)),"")</f>
        <v>N/A</v>
      </c>
      <c r="W908" s="54" t="str">
        <f t="array" ref="W908">IFERROR(INDEX(INDIRECT("'"&amp;VLOOKUP($C908,ModMap!$A$2:$B$21,2,FALSE)&amp;"'!W:W"),MATCH($K908,INDIRECT("'"&amp;VLOOKUP($C908,ModMap!$A$2:$B$21,2,FALSE)&amp;"'!$K:$K"),0)),"")</f>
        <v/>
      </c>
      <c r="X908" s="45" t="s">
        <v>36</v>
      </c>
      <c r="Y908" s="54" t="str">
        <f t="array" ref="Y908">IFERROR(INDEX(INDIRECT("'"&amp;VLOOKUP($C908,ModMap!$A$2:$B$21,2,FALSE)&amp;"'!Y:Y"),MATCH($K908,INDIRECT("'"&amp;VLOOKUP($C908,ModMap!$A$2:$B$21,2,FALSE)&amp;"'!$K:$K"),0)),"")</f>
        <v>N/A</v>
      </c>
      <c r="Z908" s="54" t="str">
        <f t="array" ref="Z908">IFERROR(INDEX(INDIRECT("'"&amp;VLOOKUP($C908,ModMap!$A$2:$B$21,2,FALSE)&amp;"'!Z:Z"),MATCH($K908,INDIRECT("'"&amp;VLOOKUP($C908,ModMap!$A$2:$B$21,2,FALSE)&amp;"'!$K:$K"),0)),"")</f>
        <v/>
      </c>
      <c r="AA908" s="45" t="s">
        <v>36</v>
      </c>
      <c r="AB908" s="54" t="str">
        <f t="array" ref="AB908">IFERROR(INDEX(INDIRECT("'"&amp;VLOOKUP($C908,ModMap!$A$2:$B$21,2,FALSE)&amp;"'!AB:AB"),MATCH($K908,INDIRECT("'"&amp;VLOOKUP($C908,ModMap!$A$2:$B$21,2,FALSE)&amp;"'!$K:$K"),0)),"")</f>
        <v>N/A</v>
      </c>
      <c r="AC908" s="54" t="str">
        <f t="array" ref="AC908">IFERROR(INDEX(INDIRECT("'"&amp;VLOOKUP($C908,ModMap!$A$2:$B$21,2,FALSE)&amp;"'!AC:AC"),MATCH($K908,INDIRECT("'"&amp;VLOOKUP($C908,ModMap!$A$2:$B$21,2,FALSE)&amp;"'!$K:$K"),0)),"")</f>
        <v/>
      </c>
      <c r="AD908" s="45" t="s">
        <v>36</v>
      </c>
      <c r="AE908" s="54" t="str">
        <f t="array" ref="AE908">IFERROR(INDEX(INDIRECT("'"&amp;VLOOKUP($C908,ModMap!$A$2:$B$21,2,FALSE)&amp;"'!AE:AE"),MATCH($K908,INDIRECT("'"&amp;VLOOKUP($C908,ModMap!$A$2:$B$21,2,FALSE)&amp;"'!$K:$K"),0)),"")</f>
        <v>N/A</v>
      </c>
      <c r="AF908" s="54" t="str">
        <f t="array" ref="AF908">IFERROR(INDEX(INDIRECT("'"&amp;VLOOKUP($C908,ModMap!$A$2:$B$21,2,FALSE)&amp;"'!AF:AF"),MATCH($K908,INDIRECT("'"&amp;VLOOKUP($C908,ModMap!$A$2:$B$21,2,FALSE)&amp;"'!$K:$K"),0)),"")</f>
        <v/>
      </c>
      <c r="AG908" s="58" t="s">
        <v>33</v>
      </c>
      <c r="AH908" s="54" t="str">
        <f t="array" ref="AH908">IFERROR(INDEX(INDIRECT("'"&amp;VLOOKUP($C908,ModMap!$A$2:$B$21,2,FALSE)&amp;"'!AH:AH"),MATCH($K908,INDIRECT("'"&amp;VLOOKUP($C908,ModMap!$A$2:$B$21,2,FALSE)&amp;"'!$K:$K"),0)),"")</f>
        <v>Not Started</v>
      </c>
      <c r="AI908" s="54" t="str">
        <f t="array" ref="AI908">IFERROR(INDEX(INDIRECT("'"&amp;VLOOKUP($C908,ModMap!$A$2:$B$21,2,FALSE)&amp;"'!AI:AI"),MATCH($K908,INDIRECT("'"&amp;VLOOKUP($C908,ModMap!$A$2:$B$21,2,FALSE)&amp;"'!$K:$K"),0)),"")</f>
        <v>Unassigned</v>
      </c>
      <c r="AJ908" s="45" t="s">
        <v>36</v>
      </c>
      <c r="AK908" s="54" t="str">
        <f t="array" ref="AK908">IFERROR(INDEX(INDIRECT("'"&amp;VLOOKUP($C908,ModMap!$A$2:$B$21,2,FALSE)&amp;"'!AK:AK"),MATCH($K908,INDIRECT("'"&amp;VLOOKUP($C908,ModMap!$A$2:$B$21,2,FALSE)&amp;"'!$K:$K"),0)),"")</f>
        <v>N/A</v>
      </c>
      <c r="AL908" s="54" t="str">
        <f t="array" ref="AL908">IFERROR(INDEX(INDIRECT("'"&amp;VLOOKUP($C908,ModMap!$A$2:$B$21,2,FALSE)&amp;"'!AL:AL"),MATCH($K908,INDIRECT("'"&amp;VLOOKUP($C908,ModMap!$A$2:$B$21,2,FALSE)&amp;"'!$K:$K"),0)),"")</f>
        <v/>
      </c>
      <c r="AM908" s="54">
        <f t="shared" si="1"/>
        <v>1</v>
      </c>
      <c r="AN908" s="54" t="str">
        <f t="shared" si="2"/>
        <v>Not Started</v>
      </c>
      <c r="AO908" s="55" t="str">
        <f t="array" ref="AO908">IFERROR(INDEX(INDIRECT("'"&amp;VLOOKUP($C908,ModMap!$A$2:$B$21,2,FALSE)&amp;"'!AO:AO"),MATCH($K908,INDIRECT("'"&amp;VLOOKUP($C908,ModMap!$A$2:$B$21,2,FALSE)&amp;"'!$K:$K"),0)),"")</f>
        <v/>
      </c>
      <c r="AP908" s="53" t="str">
        <f t="array" ref="AP908">IFERROR(HYPERLINK("#'"&amp;VLOOKUP($C908,ModMap!$A$2:$B$21,2,FALSE)&amp;"'!V"&amp;MATCH($K908,INDIRECT("'"&amp;VLOOKUP($C908,ModMap!$A$2:$B$21,2,FALSE)&amp;"'!$K:$K"),0),"Edit on module sheet"),"")</f>
        <v>Edit on module sheet</v>
      </c>
    </row>
    <row r="909" ht="42.0" customHeight="1">
      <c r="A909" s="34">
        <v>907.0</v>
      </c>
      <c r="B909" s="34">
        <v>907.0</v>
      </c>
      <c r="C909" s="34" t="s">
        <v>133</v>
      </c>
      <c r="D909" s="35" t="s">
        <v>134</v>
      </c>
      <c r="E909" s="64" t="s">
        <v>69</v>
      </c>
      <c r="F909" s="85" t="s">
        <v>1900</v>
      </c>
      <c r="G909" s="35" t="s">
        <v>1901</v>
      </c>
      <c r="H909" s="34" t="s">
        <v>3028</v>
      </c>
      <c r="I909" s="34" t="s">
        <v>3029</v>
      </c>
      <c r="J909" s="35" t="s">
        <v>3030</v>
      </c>
      <c r="K909" s="34" t="s">
        <v>4039</v>
      </c>
      <c r="L909" s="35" t="s">
        <v>4040</v>
      </c>
      <c r="M909" s="58" t="s">
        <v>434</v>
      </c>
      <c r="N909" s="34" t="s">
        <v>1907</v>
      </c>
      <c r="O909" s="34" t="s">
        <v>3033</v>
      </c>
      <c r="P909" s="35" t="s">
        <v>3034</v>
      </c>
      <c r="Q909" s="35" t="s">
        <v>3035</v>
      </c>
      <c r="R909" s="34" t="s">
        <v>1910</v>
      </c>
      <c r="S909" s="34" t="s">
        <v>69</v>
      </c>
      <c r="T909" s="34" t="str">
        <f t="array" ref="T909">IFERROR(INDEX(INDIRECT("'"&amp;VLOOKUP($C909,ModMap!$A$2:$B$21,2,FALSE)&amp;"'!T:T"),MATCH($K909,INDIRECT("'"&amp;VLOOKUP($C909,ModMap!$A$2:$B$21,2,FALSE)&amp;"'!$K:$K"),0)),"")</f>
        <v>Unassigned</v>
      </c>
      <c r="U909" s="45" t="s">
        <v>36</v>
      </c>
      <c r="V909" s="34" t="str">
        <f t="array" ref="V909">IFERROR(INDEX(INDIRECT("'"&amp;VLOOKUP($C909,ModMap!$A$2:$B$21,2,FALSE)&amp;"'!V:V"),MATCH($K909,INDIRECT("'"&amp;VLOOKUP($C909,ModMap!$A$2:$B$21,2,FALSE)&amp;"'!$K:$K"),0)),"")</f>
        <v>N/A</v>
      </c>
      <c r="W909" s="34" t="str">
        <f t="array" ref="W909">IFERROR(INDEX(INDIRECT("'"&amp;VLOOKUP($C909,ModMap!$A$2:$B$21,2,FALSE)&amp;"'!W:W"),MATCH($K909,INDIRECT("'"&amp;VLOOKUP($C909,ModMap!$A$2:$B$21,2,FALSE)&amp;"'!$K:$K"),0)),"")</f>
        <v/>
      </c>
      <c r="X909" s="45" t="s">
        <v>36</v>
      </c>
      <c r="Y909" s="34" t="str">
        <f t="array" ref="Y909">IFERROR(INDEX(INDIRECT("'"&amp;VLOOKUP($C909,ModMap!$A$2:$B$21,2,FALSE)&amp;"'!Y:Y"),MATCH($K909,INDIRECT("'"&amp;VLOOKUP($C909,ModMap!$A$2:$B$21,2,FALSE)&amp;"'!$K:$K"),0)),"")</f>
        <v>N/A</v>
      </c>
      <c r="Z909" s="34" t="str">
        <f t="array" ref="Z909">IFERROR(INDEX(INDIRECT("'"&amp;VLOOKUP($C909,ModMap!$A$2:$B$21,2,FALSE)&amp;"'!Z:Z"),MATCH($K909,INDIRECT("'"&amp;VLOOKUP($C909,ModMap!$A$2:$B$21,2,FALSE)&amp;"'!$K:$K"),0)),"")</f>
        <v/>
      </c>
      <c r="AA909" s="45" t="s">
        <v>36</v>
      </c>
      <c r="AB909" s="34" t="str">
        <f t="array" ref="AB909">IFERROR(INDEX(INDIRECT("'"&amp;VLOOKUP($C909,ModMap!$A$2:$B$21,2,FALSE)&amp;"'!AB:AB"),MATCH($K909,INDIRECT("'"&amp;VLOOKUP($C909,ModMap!$A$2:$B$21,2,FALSE)&amp;"'!$K:$K"),0)),"")</f>
        <v>N/A</v>
      </c>
      <c r="AC909" s="34" t="str">
        <f t="array" ref="AC909">IFERROR(INDEX(INDIRECT("'"&amp;VLOOKUP($C909,ModMap!$A$2:$B$21,2,FALSE)&amp;"'!AC:AC"),MATCH($K909,INDIRECT("'"&amp;VLOOKUP($C909,ModMap!$A$2:$B$21,2,FALSE)&amp;"'!$K:$K"),0)),"")</f>
        <v/>
      </c>
      <c r="AD909" s="45" t="s">
        <v>36</v>
      </c>
      <c r="AE909" s="34" t="str">
        <f t="array" ref="AE909">IFERROR(INDEX(INDIRECT("'"&amp;VLOOKUP($C909,ModMap!$A$2:$B$21,2,FALSE)&amp;"'!AE:AE"),MATCH($K909,INDIRECT("'"&amp;VLOOKUP($C909,ModMap!$A$2:$B$21,2,FALSE)&amp;"'!$K:$K"),0)),"")</f>
        <v>N/A</v>
      </c>
      <c r="AF909" s="34" t="str">
        <f t="array" ref="AF909">IFERROR(INDEX(INDIRECT("'"&amp;VLOOKUP($C909,ModMap!$A$2:$B$21,2,FALSE)&amp;"'!AF:AF"),MATCH($K909,INDIRECT("'"&amp;VLOOKUP($C909,ModMap!$A$2:$B$21,2,FALSE)&amp;"'!$K:$K"),0)),"")</f>
        <v/>
      </c>
      <c r="AG909" s="58" t="s">
        <v>33</v>
      </c>
      <c r="AH909" s="34" t="str">
        <f t="array" ref="AH909">IFERROR(INDEX(INDIRECT("'"&amp;VLOOKUP($C909,ModMap!$A$2:$B$21,2,FALSE)&amp;"'!AH:AH"),MATCH($K909,INDIRECT("'"&amp;VLOOKUP($C909,ModMap!$A$2:$B$21,2,FALSE)&amp;"'!$K:$K"),0)),"")</f>
        <v>Not Started</v>
      </c>
      <c r="AI909" s="34" t="str">
        <f t="array" ref="AI909">IFERROR(INDEX(INDIRECT("'"&amp;VLOOKUP($C909,ModMap!$A$2:$B$21,2,FALSE)&amp;"'!AI:AI"),MATCH($K909,INDIRECT("'"&amp;VLOOKUP($C909,ModMap!$A$2:$B$21,2,FALSE)&amp;"'!$K:$K"),0)),"")</f>
        <v>Unassigned</v>
      </c>
      <c r="AJ909" s="45" t="s">
        <v>36</v>
      </c>
      <c r="AK909" s="34" t="str">
        <f t="array" ref="AK909">IFERROR(INDEX(INDIRECT("'"&amp;VLOOKUP($C909,ModMap!$A$2:$B$21,2,FALSE)&amp;"'!AK:AK"),MATCH($K909,INDIRECT("'"&amp;VLOOKUP($C909,ModMap!$A$2:$B$21,2,FALSE)&amp;"'!$K:$K"),0)),"")</f>
        <v>N/A</v>
      </c>
      <c r="AL909" s="34" t="str">
        <f t="array" ref="AL909">IFERROR(INDEX(INDIRECT("'"&amp;VLOOKUP($C909,ModMap!$A$2:$B$21,2,FALSE)&amp;"'!AL:AL"),MATCH($K909,INDIRECT("'"&amp;VLOOKUP($C909,ModMap!$A$2:$B$21,2,FALSE)&amp;"'!$K:$K"),0)),"")</f>
        <v/>
      </c>
      <c r="AM909" s="34">
        <f t="shared" si="1"/>
        <v>1</v>
      </c>
      <c r="AN909" s="34" t="str">
        <f t="shared" si="2"/>
        <v>Not Started</v>
      </c>
      <c r="AO909" s="35" t="str">
        <f t="array" ref="AO909">IFERROR(INDEX(INDIRECT("'"&amp;VLOOKUP($C909,ModMap!$A$2:$B$21,2,FALSE)&amp;"'!AO:AO"),MATCH($K909,INDIRECT("'"&amp;VLOOKUP($C909,ModMap!$A$2:$B$21,2,FALSE)&amp;"'!$K:$K"),0)),"")</f>
        <v/>
      </c>
      <c r="AP909" s="53" t="str">
        <f t="array" ref="AP909">IFERROR(HYPERLINK("#'"&amp;VLOOKUP($C909,ModMap!$A$2:$B$21,2,FALSE)&amp;"'!V"&amp;MATCH($K909,INDIRECT("'"&amp;VLOOKUP($C909,ModMap!$A$2:$B$21,2,FALSE)&amp;"'!$K:$K"),0),"Edit on module sheet"),"")</f>
        <v>Edit on module sheet</v>
      </c>
    </row>
    <row r="910" ht="42.0" customHeight="1">
      <c r="A910" s="54">
        <v>908.0</v>
      </c>
      <c r="B910" s="54">
        <v>908.0</v>
      </c>
      <c r="C910" s="54" t="s">
        <v>133</v>
      </c>
      <c r="D910" s="55" t="s">
        <v>134</v>
      </c>
      <c r="E910" s="67" t="s">
        <v>62</v>
      </c>
      <c r="F910" s="85" t="s">
        <v>1900</v>
      </c>
      <c r="G910" s="55" t="s">
        <v>1901</v>
      </c>
      <c r="H910" s="54" t="s">
        <v>3028</v>
      </c>
      <c r="I910" s="54" t="s">
        <v>3029</v>
      </c>
      <c r="J910" s="55" t="s">
        <v>3030</v>
      </c>
      <c r="K910" s="54" t="s">
        <v>3038</v>
      </c>
      <c r="L910" s="55" t="s">
        <v>3039</v>
      </c>
      <c r="M910" s="83" t="s">
        <v>2019</v>
      </c>
      <c r="N910" s="54" t="s">
        <v>1907</v>
      </c>
      <c r="O910" s="54" t="s">
        <v>3033</v>
      </c>
      <c r="P910" s="55" t="s">
        <v>3034</v>
      </c>
      <c r="Q910" s="55" t="s">
        <v>3035</v>
      </c>
      <c r="R910" s="54" t="s">
        <v>1910</v>
      </c>
      <c r="S910" s="54" t="s">
        <v>62</v>
      </c>
      <c r="T910" s="54" t="str">
        <f t="array" ref="T910">IFERROR(INDEX(INDIRECT("'"&amp;VLOOKUP($C910,ModMap!$A$2:$B$21,2,FALSE)&amp;"'!T:T"),MATCH($K910,INDIRECT("'"&amp;VLOOKUP($C910,ModMap!$A$2:$B$21,2,FALSE)&amp;"'!$K:$K"),0)),"")</f>
        <v>Unassigned</v>
      </c>
      <c r="U910" s="45" t="s">
        <v>36</v>
      </c>
      <c r="V910" s="54" t="str">
        <f t="array" ref="V910">IFERROR(INDEX(INDIRECT("'"&amp;VLOOKUP($C910,ModMap!$A$2:$B$21,2,FALSE)&amp;"'!V:V"),MATCH($K910,INDIRECT("'"&amp;VLOOKUP($C910,ModMap!$A$2:$B$21,2,FALSE)&amp;"'!$K:$K"),0)),"")</f>
        <v>N/A</v>
      </c>
      <c r="W910" s="54" t="str">
        <f t="array" ref="W910">IFERROR(INDEX(INDIRECT("'"&amp;VLOOKUP($C910,ModMap!$A$2:$B$21,2,FALSE)&amp;"'!W:W"),MATCH($K910,INDIRECT("'"&amp;VLOOKUP($C910,ModMap!$A$2:$B$21,2,FALSE)&amp;"'!$K:$K"),0)),"")</f>
        <v/>
      </c>
      <c r="X910" s="45" t="s">
        <v>36</v>
      </c>
      <c r="Y910" s="54" t="str">
        <f t="array" ref="Y910">IFERROR(INDEX(INDIRECT("'"&amp;VLOOKUP($C910,ModMap!$A$2:$B$21,2,FALSE)&amp;"'!Y:Y"),MATCH($K910,INDIRECT("'"&amp;VLOOKUP($C910,ModMap!$A$2:$B$21,2,FALSE)&amp;"'!$K:$K"),0)),"")</f>
        <v>N/A</v>
      </c>
      <c r="Z910" s="54" t="str">
        <f t="array" ref="Z910">IFERROR(INDEX(INDIRECT("'"&amp;VLOOKUP($C910,ModMap!$A$2:$B$21,2,FALSE)&amp;"'!Z:Z"),MATCH($K910,INDIRECT("'"&amp;VLOOKUP($C910,ModMap!$A$2:$B$21,2,FALSE)&amp;"'!$K:$K"),0)),"")</f>
        <v/>
      </c>
      <c r="AA910" s="45" t="s">
        <v>36</v>
      </c>
      <c r="AB910" s="54" t="str">
        <f t="array" ref="AB910">IFERROR(INDEX(INDIRECT("'"&amp;VLOOKUP($C910,ModMap!$A$2:$B$21,2,FALSE)&amp;"'!AB:AB"),MATCH($K910,INDIRECT("'"&amp;VLOOKUP($C910,ModMap!$A$2:$B$21,2,FALSE)&amp;"'!$K:$K"),0)),"")</f>
        <v>N/A</v>
      </c>
      <c r="AC910" s="54" t="str">
        <f t="array" ref="AC910">IFERROR(INDEX(INDIRECT("'"&amp;VLOOKUP($C910,ModMap!$A$2:$B$21,2,FALSE)&amp;"'!AC:AC"),MATCH($K910,INDIRECT("'"&amp;VLOOKUP($C910,ModMap!$A$2:$B$21,2,FALSE)&amp;"'!$K:$K"),0)),"")</f>
        <v/>
      </c>
      <c r="AD910" s="45" t="s">
        <v>36</v>
      </c>
      <c r="AE910" s="54" t="str">
        <f t="array" ref="AE910">IFERROR(INDEX(INDIRECT("'"&amp;VLOOKUP($C910,ModMap!$A$2:$B$21,2,FALSE)&amp;"'!AE:AE"),MATCH($K910,INDIRECT("'"&amp;VLOOKUP($C910,ModMap!$A$2:$B$21,2,FALSE)&amp;"'!$K:$K"),0)),"")</f>
        <v>N/A</v>
      </c>
      <c r="AF910" s="54" t="str">
        <f t="array" ref="AF910">IFERROR(INDEX(INDIRECT("'"&amp;VLOOKUP($C910,ModMap!$A$2:$B$21,2,FALSE)&amp;"'!AF:AF"),MATCH($K910,INDIRECT("'"&amp;VLOOKUP($C910,ModMap!$A$2:$B$21,2,FALSE)&amp;"'!$K:$K"),0)),"")</f>
        <v/>
      </c>
      <c r="AG910" s="58" t="s">
        <v>33</v>
      </c>
      <c r="AH910" s="54" t="str">
        <f t="array" ref="AH910">IFERROR(INDEX(INDIRECT("'"&amp;VLOOKUP($C910,ModMap!$A$2:$B$21,2,FALSE)&amp;"'!AH:AH"),MATCH($K910,INDIRECT("'"&amp;VLOOKUP($C910,ModMap!$A$2:$B$21,2,FALSE)&amp;"'!$K:$K"),0)),"")</f>
        <v>Not Started</v>
      </c>
      <c r="AI910" s="54" t="str">
        <f t="array" ref="AI910">IFERROR(INDEX(INDIRECT("'"&amp;VLOOKUP($C910,ModMap!$A$2:$B$21,2,FALSE)&amp;"'!AI:AI"),MATCH($K910,INDIRECT("'"&amp;VLOOKUP($C910,ModMap!$A$2:$B$21,2,FALSE)&amp;"'!$K:$K"),0)),"")</f>
        <v>Unassigned</v>
      </c>
      <c r="AJ910" s="58" t="s">
        <v>33</v>
      </c>
      <c r="AK910" s="54" t="str">
        <f t="array" ref="AK910">IFERROR(INDEX(INDIRECT("'"&amp;VLOOKUP($C910,ModMap!$A$2:$B$21,2,FALSE)&amp;"'!AK:AK"),MATCH($K910,INDIRECT("'"&amp;VLOOKUP($C910,ModMap!$A$2:$B$21,2,FALSE)&amp;"'!$K:$K"),0)),"")</f>
        <v>Not Started</v>
      </c>
      <c r="AL910" s="54" t="str">
        <f t="array" ref="AL910">IFERROR(INDEX(INDIRECT("'"&amp;VLOOKUP($C910,ModMap!$A$2:$B$21,2,FALSE)&amp;"'!AL:AL"),MATCH($K910,INDIRECT("'"&amp;VLOOKUP($C910,ModMap!$A$2:$B$21,2,FALSE)&amp;"'!$K:$K"),0)),"")</f>
        <v>Unassigned</v>
      </c>
      <c r="AM910" s="54">
        <f t="shared" si="1"/>
        <v>2</v>
      </c>
      <c r="AN910" s="54" t="str">
        <f t="shared" si="2"/>
        <v>Not Started</v>
      </c>
      <c r="AO910" s="55" t="str">
        <f t="array" ref="AO910">IFERROR(INDEX(INDIRECT("'"&amp;VLOOKUP($C910,ModMap!$A$2:$B$21,2,FALSE)&amp;"'!AO:AO"),MATCH($K910,INDIRECT("'"&amp;VLOOKUP($C910,ModMap!$A$2:$B$21,2,FALSE)&amp;"'!$K:$K"),0)),"")</f>
        <v/>
      </c>
      <c r="AP910" s="53" t="str">
        <f t="array" ref="AP910">IFERROR(HYPERLINK("#'"&amp;VLOOKUP($C910,ModMap!$A$2:$B$21,2,FALSE)&amp;"'!V"&amp;MATCH($K910,INDIRECT("'"&amp;VLOOKUP($C910,ModMap!$A$2:$B$21,2,FALSE)&amp;"'!$K:$K"),0),"Edit on module sheet"),"")</f>
        <v>Edit on module sheet</v>
      </c>
    </row>
    <row r="911" ht="42.0" customHeight="1">
      <c r="A911" s="34">
        <v>909.0</v>
      </c>
      <c r="B911" s="34">
        <v>909.0</v>
      </c>
      <c r="C911" s="34" t="s">
        <v>136</v>
      </c>
      <c r="D911" s="35" t="s">
        <v>137</v>
      </c>
      <c r="E911" s="67" t="s">
        <v>62</v>
      </c>
      <c r="F911" s="67" t="s">
        <v>3042</v>
      </c>
      <c r="G911" s="35" t="s">
        <v>3043</v>
      </c>
      <c r="H911" s="34" t="s">
        <v>3044</v>
      </c>
      <c r="I911" s="34" t="s">
        <v>3045</v>
      </c>
      <c r="J911" s="35" t="s">
        <v>3046</v>
      </c>
      <c r="K911" s="34" t="s">
        <v>3047</v>
      </c>
      <c r="L911" s="35" t="s">
        <v>3048</v>
      </c>
      <c r="M911" s="62" t="s">
        <v>200</v>
      </c>
      <c r="N911" s="34" t="s">
        <v>3049</v>
      </c>
      <c r="O911" s="34" t="s">
        <v>3050</v>
      </c>
      <c r="P911" s="35" t="s">
        <v>3051</v>
      </c>
      <c r="Q911" s="35" t="s">
        <v>3052</v>
      </c>
      <c r="R911" s="34" t="s">
        <v>3053</v>
      </c>
      <c r="S911" s="34" t="s">
        <v>1911</v>
      </c>
      <c r="T911" s="34" t="str">
        <f t="array" ref="T911">IFERROR(INDEX(INDIRECT("'"&amp;VLOOKUP($C911,ModMap!$A$2:$B$21,2,FALSE)&amp;"'!T:T"),MATCH($K911,INDIRECT("'"&amp;VLOOKUP($C911,ModMap!$A$2:$B$21,2,FALSE)&amp;"'!$K:$K"),0)),"")</f>
        <v>Unassigned</v>
      </c>
      <c r="U911" s="58" t="s">
        <v>33</v>
      </c>
      <c r="V911" s="34" t="str">
        <f t="array" ref="V911">IFERROR(INDEX(INDIRECT("'"&amp;VLOOKUP($C911,ModMap!$A$2:$B$21,2,FALSE)&amp;"'!V:V"),MATCH($K911,INDIRECT("'"&amp;VLOOKUP($C911,ModMap!$A$2:$B$21,2,FALSE)&amp;"'!$K:$K"),0)),"")</f>
        <v>Not Started</v>
      </c>
      <c r="W911" s="34" t="str">
        <f t="array" ref="W911">IFERROR(INDEX(INDIRECT("'"&amp;VLOOKUP($C911,ModMap!$A$2:$B$21,2,FALSE)&amp;"'!W:W"),MATCH($K911,INDIRECT("'"&amp;VLOOKUP($C911,ModMap!$A$2:$B$21,2,FALSE)&amp;"'!$K:$K"),0)),"")</f>
        <v>Unassigned</v>
      </c>
      <c r="X911" s="45" t="s">
        <v>36</v>
      </c>
      <c r="Y911" s="34" t="str">
        <f t="array" ref="Y911">IFERROR(INDEX(INDIRECT("'"&amp;VLOOKUP($C911,ModMap!$A$2:$B$21,2,FALSE)&amp;"'!Y:Y"),MATCH($K911,INDIRECT("'"&amp;VLOOKUP($C911,ModMap!$A$2:$B$21,2,FALSE)&amp;"'!$K:$K"),0)),"")</f>
        <v>N/A</v>
      </c>
      <c r="Z911" s="34" t="str">
        <f t="array" ref="Z911">IFERROR(INDEX(INDIRECT("'"&amp;VLOOKUP($C911,ModMap!$A$2:$B$21,2,FALSE)&amp;"'!Z:Z"),MATCH($K911,INDIRECT("'"&amp;VLOOKUP($C911,ModMap!$A$2:$B$21,2,FALSE)&amp;"'!$K:$K"),0)),"")</f>
        <v/>
      </c>
      <c r="AA911" s="45" t="s">
        <v>36</v>
      </c>
      <c r="AB911" s="34" t="str">
        <f t="array" ref="AB911">IFERROR(INDEX(INDIRECT("'"&amp;VLOOKUP($C911,ModMap!$A$2:$B$21,2,FALSE)&amp;"'!AB:AB"),MATCH($K911,INDIRECT("'"&amp;VLOOKUP($C911,ModMap!$A$2:$B$21,2,FALSE)&amp;"'!$K:$K"),0)),"")</f>
        <v>N/A</v>
      </c>
      <c r="AC911" s="34" t="str">
        <f t="array" ref="AC911">IFERROR(INDEX(INDIRECT("'"&amp;VLOOKUP($C911,ModMap!$A$2:$B$21,2,FALSE)&amp;"'!AC:AC"),MATCH($K911,INDIRECT("'"&amp;VLOOKUP($C911,ModMap!$A$2:$B$21,2,FALSE)&amp;"'!$K:$K"),0)),"")</f>
        <v/>
      </c>
      <c r="AD911" s="45" t="s">
        <v>36</v>
      </c>
      <c r="AE911" s="34" t="str">
        <f t="array" ref="AE911">IFERROR(INDEX(INDIRECT("'"&amp;VLOOKUP($C911,ModMap!$A$2:$B$21,2,FALSE)&amp;"'!AE:AE"),MATCH($K911,INDIRECT("'"&amp;VLOOKUP($C911,ModMap!$A$2:$B$21,2,FALSE)&amp;"'!$K:$K"),0)),"")</f>
        <v>N/A</v>
      </c>
      <c r="AF911" s="34" t="str">
        <f t="array" ref="AF911">IFERROR(INDEX(INDIRECT("'"&amp;VLOOKUP($C911,ModMap!$A$2:$B$21,2,FALSE)&amp;"'!AF:AF"),MATCH($K911,INDIRECT("'"&amp;VLOOKUP($C911,ModMap!$A$2:$B$21,2,FALSE)&amp;"'!$K:$K"),0)),"")</f>
        <v/>
      </c>
      <c r="AG911" s="58" t="s">
        <v>33</v>
      </c>
      <c r="AH911" s="34" t="str">
        <f t="array" ref="AH911">IFERROR(INDEX(INDIRECT("'"&amp;VLOOKUP($C911,ModMap!$A$2:$B$21,2,FALSE)&amp;"'!AH:AH"),MATCH($K911,INDIRECT("'"&amp;VLOOKUP($C911,ModMap!$A$2:$B$21,2,FALSE)&amp;"'!$K:$K"),0)),"")</f>
        <v>Not Started</v>
      </c>
      <c r="AI911" s="34" t="str">
        <f t="array" ref="AI911">IFERROR(INDEX(INDIRECT("'"&amp;VLOOKUP($C911,ModMap!$A$2:$B$21,2,FALSE)&amp;"'!AI:AI"),MATCH($K911,INDIRECT("'"&amp;VLOOKUP($C911,ModMap!$A$2:$B$21,2,FALSE)&amp;"'!$K:$K"),0)),"")</f>
        <v>Unassigned</v>
      </c>
      <c r="AJ911" s="45" t="s">
        <v>36</v>
      </c>
      <c r="AK911" s="34" t="str">
        <f t="array" ref="AK911">IFERROR(INDEX(INDIRECT("'"&amp;VLOOKUP($C911,ModMap!$A$2:$B$21,2,FALSE)&amp;"'!AK:AK"),MATCH($K911,INDIRECT("'"&amp;VLOOKUP($C911,ModMap!$A$2:$B$21,2,FALSE)&amp;"'!$K:$K"),0)),"")</f>
        <v>N/A</v>
      </c>
      <c r="AL911" s="34" t="str">
        <f t="array" ref="AL911">IFERROR(INDEX(INDIRECT("'"&amp;VLOOKUP($C911,ModMap!$A$2:$B$21,2,FALSE)&amp;"'!AL:AL"),MATCH($K911,INDIRECT("'"&amp;VLOOKUP($C911,ModMap!$A$2:$B$21,2,FALSE)&amp;"'!$K:$K"),0)),"")</f>
        <v/>
      </c>
      <c r="AM911" s="34">
        <f t="shared" si="1"/>
        <v>2</v>
      </c>
      <c r="AN911" s="34" t="str">
        <f t="shared" si="2"/>
        <v>Not Started</v>
      </c>
      <c r="AO911" s="35" t="str">
        <f t="array" ref="AO911">IFERROR(INDEX(INDIRECT("'"&amp;VLOOKUP($C911,ModMap!$A$2:$B$21,2,FALSE)&amp;"'!AO:AO"),MATCH($K911,INDIRECT("'"&amp;VLOOKUP($C911,ModMap!$A$2:$B$21,2,FALSE)&amp;"'!$K:$K"),0)),"")</f>
        <v/>
      </c>
      <c r="AP911" s="53" t="str">
        <f t="array" ref="AP911">IFERROR(HYPERLINK("#'"&amp;VLOOKUP($C911,ModMap!$A$2:$B$21,2,FALSE)&amp;"'!V"&amp;MATCH($K911,INDIRECT("'"&amp;VLOOKUP($C911,ModMap!$A$2:$B$21,2,FALSE)&amp;"'!$K:$K"),0),"Edit on module sheet"),"")</f>
        <v>Edit on module sheet</v>
      </c>
    </row>
    <row r="912" ht="42.0" customHeight="1">
      <c r="A912" s="54">
        <v>910.0</v>
      </c>
      <c r="B912" s="54">
        <v>910.0</v>
      </c>
      <c r="C912" s="54" t="s">
        <v>136</v>
      </c>
      <c r="D912" s="55" t="s">
        <v>137</v>
      </c>
      <c r="E912" s="67" t="s">
        <v>62</v>
      </c>
      <c r="F912" s="67" t="s">
        <v>3042</v>
      </c>
      <c r="G912" s="55" t="s">
        <v>3043</v>
      </c>
      <c r="H912" s="54" t="s">
        <v>3044</v>
      </c>
      <c r="I912" s="54" t="s">
        <v>3045</v>
      </c>
      <c r="J912" s="55" t="s">
        <v>3046</v>
      </c>
      <c r="K912" s="54" t="s">
        <v>3054</v>
      </c>
      <c r="L912" s="55" t="s">
        <v>3055</v>
      </c>
      <c r="M912" s="62" t="s">
        <v>200</v>
      </c>
      <c r="N912" s="54" t="s">
        <v>3049</v>
      </c>
      <c r="O912" s="54" t="s">
        <v>3050</v>
      </c>
      <c r="P912" s="55" t="s">
        <v>3051</v>
      </c>
      <c r="Q912" s="55" t="s">
        <v>3052</v>
      </c>
      <c r="R912" s="54" t="s">
        <v>3053</v>
      </c>
      <c r="S912" s="54" t="s">
        <v>1920</v>
      </c>
      <c r="T912" s="54" t="str">
        <f t="array" ref="T912">IFERROR(INDEX(INDIRECT("'"&amp;VLOOKUP($C912,ModMap!$A$2:$B$21,2,FALSE)&amp;"'!T:T"),MATCH($K912,INDIRECT("'"&amp;VLOOKUP($C912,ModMap!$A$2:$B$21,2,FALSE)&amp;"'!$K:$K"),0)),"")</f>
        <v>Unassigned</v>
      </c>
      <c r="U912" s="58" t="s">
        <v>33</v>
      </c>
      <c r="V912" s="54" t="str">
        <f t="array" ref="V912">IFERROR(INDEX(INDIRECT("'"&amp;VLOOKUP($C912,ModMap!$A$2:$B$21,2,FALSE)&amp;"'!V:V"),MATCH($K912,INDIRECT("'"&amp;VLOOKUP($C912,ModMap!$A$2:$B$21,2,FALSE)&amp;"'!$K:$K"),0)),"")</f>
        <v>Not Started</v>
      </c>
      <c r="W912" s="54" t="str">
        <f t="array" ref="W912">IFERROR(INDEX(INDIRECT("'"&amp;VLOOKUP($C912,ModMap!$A$2:$B$21,2,FALSE)&amp;"'!W:W"),MATCH($K912,INDIRECT("'"&amp;VLOOKUP($C912,ModMap!$A$2:$B$21,2,FALSE)&amp;"'!$K:$K"),0)),"")</f>
        <v>Unassigned</v>
      </c>
      <c r="X912" s="45" t="s">
        <v>36</v>
      </c>
      <c r="Y912" s="54" t="str">
        <f t="array" ref="Y912">IFERROR(INDEX(INDIRECT("'"&amp;VLOOKUP($C912,ModMap!$A$2:$B$21,2,FALSE)&amp;"'!Y:Y"),MATCH($K912,INDIRECT("'"&amp;VLOOKUP($C912,ModMap!$A$2:$B$21,2,FALSE)&amp;"'!$K:$K"),0)),"")</f>
        <v>N/A</v>
      </c>
      <c r="Z912" s="54" t="str">
        <f t="array" ref="Z912">IFERROR(INDEX(INDIRECT("'"&amp;VLOOKUP($C912,ModMap!$A$2:$B$21,2,FALSE)&amp;"'!Z:Z"),MATCH($K912,INDIRECT("'"&amp;VLOOKUP($C912,ModMap!$A$2:$B$21,2,FALSE)&amp;"'!$K:$K"),0)),"")</f>
        <v/>
      </c>
      <c r="AA912" s="45" t="s">
        <v>36</v>
      </c>
      <c r="AB912" s="54" t="str">
        <f t="array" ref="AB912">IFERROR(INDEX(INDIRECT("'"&amp;VLOOKUP($C912,ModMap!$A$2:$B$21,2,FALSE)&amp;"'!AB:AB"),MATCH($K912,INDIRECT("'"&amp;VLOOKUP($C912,ModMap!$A$2:$B$21,2,FALSE)&amp;"'!$K:$K"),0)),"")</f>
        <v>N/A</v>
      </c>
      <c r="AC912" s="54" t="str">
        <f t="array" ref="AC912">IFERROR(INDEX(INDIRECT("'"&amp;VLOOKUP($C912,ModMap!$A$2:$B$21,2,FALSE)&amp;"'!AC:AC"),MATCH($K912,INDIRECT("'"&amp;VLOOKUP($C912,ModMap!$A$2:$B$21,2,FALSE)&amp;"'!$K:$K"),0)),"")</f>
        <v/>
      </c>
      <c r="AD912" s="58" t="s">
        <v>33</v>
      </c>
      <c r="AE912" s="54" t="str">
        <f t="array" ref="AE912">IFERROR(INDEX(INDIRECT("'"&amp;VLOOKUP($C912,ModMap!$A$2:$B$21,2,FALSE)&amp;"'!AE:AE"),MATCH($K912,INDIRECT("'"&amp;VLOOKUP($C912,ModMap!$A$2:$B$21,2,FALSE)&amp;"'!$K:$K"),0)),"")</f>
        <v>Not Started</v>
      </c>
      <c r="AF912" s="54" t="str">
        <f t="array" ref="AF912">IFERROR(INDEX(INDIRECT("'"&amp;VLOOKUP($C912,ModMap!$A$2:$B$21,2,FALSE)&amp;"'!AF:AF"),MATCH($K912,INDIRECT("'"&amp;VLOOKUP($C912,ModMap!$A$2:$B$21,2,FALSE)&amp;"'!$K:$K"),0)),"")</f>
        <v>Unassigned</v>
      </c>
      <c r="AG912" s="58" t="s">
        <v>33</v>
      </c>
      <c r="AH912" s="54" t="str">
        <f t="array" ref="AH912">IFERROR(INDEX(INDIRECT("'"&amp;VLOOKUP($C912,ModMap!$A$2:$B$21,2,FALSE)&amp;"'!AH:AH"),MATCH($K912,INDIRECT("'"&amp;VLOOKUP($C912,ModMap!$A$2:$B$21,2,FALSE)&amp;"'!$K:$K"),0)),"")</f>
        <v>Not Started</v>
      </c>
      <c r="AI912" s="54" t="str">
        <f t="array" ref="AI912">IFERROR(INDEX(INDIRECT("'"&amp;VLOOKUP($C912,ModMap!$A$2:$B$21,2,FALSE)&amp;"'!AI:AI"),MATCH($K912,INDIRECT("'"&amp;VLOOKUP($C912,ModMap!$A$2:$B$21,2,FALSE)&amp;"'!$K:$K"),0)),"")</f>
        <v>Unassigned</v>
      </c>
      <c r="AJ912" s="45" t="s">
        <v>36</v>
      </c>
      <c r="AK912" s="54" t="str">
        <f t="array" ref="AK912">IFERROR(INDEX(INDIRECT("'"&amp;VLOOKUP($C912,ModMap!$A$2:$B$21,2,FALSE)&amp;"'!AK:AK"),MATCH($K912,INDIRECT("'"&amp;VLOOKUP($C912,ModMap!$A$2:$B$21,2,FALSE)&amp;"'!$K:$K"),0)),"")</f>
        <v>N/A</v>
      </c>
      <c r="AL912" s="54" t="str">
        <f t="array" ref="AL912">IFERROR(INDEX(INDIRECT("'"&amp;VLOOKUP($C912,ModMap!$A$2:$B$21,2,FALSE)&amp;"'!AL:AL"),MATCH($K912,INDIRECT("'"&amp;VLOOKUP($C912,ModMap!$A$2:$B$21,2,FALSE)&amp;"'!$K:$K"),0)),"")</f>
        <v/>
      </c>
      <c r="AM912" s="54">
        <f t="shared" si="1"/>
        <v>3</v>
      </c>
      <c r="AN912" s="54" t="str">
        <f t="shared" si="2"/>
        <v>Not Started</v>
      </c>
      <c r="AO912" s="55" t="str">
        <f t="array" ref="AO912">IFERROR(INDEX(INDIRECT("'"&amp;VLOOKUP($C912,ModMap!$A$2:$B$21,2,FALSE)&amp;"'!AO:AO"),MATCH($K912,INDIRECT("'"&amp;VLOOKUP($C912,ModMap!$A$2:$B$21,2,FALSE)&amp;"'!$K:$K"),0)),"")</f>
        <v/>
      </c>
      <c r="AP912" s="53" t="str">
        <f t="array" ref="AP912">IFERROR(HYPERLINK("#'"&amp;VLOOKUP($C912,ModMap!$A$2:$B$21,2,FALSE)&amp;"'!V"&amp;MATCH($K912,INDIRECT("'"&amp;VLOOKUP($C912,ModMap!$A$2:$B$21,2,FALSE)&amp;"'!$K:$K"),0),"Edit on module sheet"),"")</f>
        <v>Edit on module sheet</v>
      </c>
    </row>
    <row r="913" ht="42.0" customHeight="1">
      <c r="A913" s="34">
        <v>911.0</v>
      </c>
      <c r="B913" s="34">
        <v>911.0</v>
      </c>
      <c r="C913" s="34" t="s">
        <v>136</v>
      </c>
      <c r="D913" s="35" t="s">
        <v>137</v>
      </c>
      <c r="E913" s="67" t="s">
        <v>62</v>
      </c>
      <c r="F913" s="67" t="s">
        <v>3042</v>
      </c>
      <c r="G913" s="35" t="s">
        <v>3043</v>
      </c>
      <c r="H913" s="34" t="s">
        <v>3044</v>
      </c>
      <c r="I913" s="34" t="s">
        <v>3045</v>
      </c>
      <c r="J913" s="35" t="s">
        <v>3046</v>
      </c>
      <c r="K913" s="34" t="s">
        <v>3058</v>
      </c>
      <c r="L913" s="35" t="s">
        <v>3059</v>
      </c>
      <c r="M913" s="62" t="s">
        <v>200</v>
      </c>
      <c r="N913" s="34" t="s">
        <v>3049</v>
      </c>
      <c r="O913" s="34" t="s">
        <v>3050</v>
      </c>
      <c r="P913" s="35" t="s">
        <v>3051</v>
      </c>
      <c r="Q913" s="35" t="s">
        <v>3052</v>
      </c>
      <c r="R913" s="34" t="s">
        <v>3053</v>
      </c>
      <c r="S913" s="34" t="s">
        <v>1928</v>
      </c>
      <c r="T913" s="34" t="str">
        <f t="array" ref="T913">IFERROR(INDEX(INDIRECT("'"&amp;VLOOKUP($C913,ModMap!$A$2:$B$21,2,FALSE)&amp;"'!T:T"),MATCH($K913,INDIRECT("'"&amp;VLOOKUP($C913,ModMap!$A$2:$B$21,2,FALSE)&amp;"'!$K:$K"),0)),"")</f>
        <v>Unassigned</v>
      </c>
      <c r="U913" s="58" t="s">
        <v>33</v>
      </c>
      <c r="V913" s="34" t="str">
        <f t="array" ref="V913">IFERROR(INDEX(INDIRECT("'"&amp;VLOOKUP($C913,ModMap!$A$2:$B$21,2,FALSE)&amp;"'!V:V"),MATCH($K913,INDIRECT("'"&amp;VLOOKUP($C913,ModMap!$A$2:$B$21,2,FALSE)&amp;"'!$K:$K"),0)),"")</f>
        <v>Not Started</v>
      </c>
      <c r="W913" s="34" t="str">
        <f t="array" ref="W913">IFERROR(INDEX(INDIRECT("'"&amp;VLOOKUP($C913,ModMap!$A$2:$B$21,2,FALSE)&amp;"'!W:W"),MATCH($K913,INDIRECT("'"&amp;VLOOKUP($C913,ModMap!$A$2:$B$21,2,FALSE)&amp;"'!$K:$K"),0)),"")</f>
        <v>Unassigned</v>
      </c>
      <c r="X913" s="45" t="s">
        <v>36</v>
      </c>
      <c r="Y913" s="34" t="str">
        <f t="array" ref="Y913">IFERROR(INDEX(INDIRECT("'"&amp;VLOOKUP($C913,ModMap!$A$2:$B$21,2,FALSE)&amp;"'!Y:Y"),MATCH($K913,INDIRECT("'"&amp;VLOOKUP($C913,ModMap!$A$2:$B$21,2,FALSE)&amp;"'!$K:$K"),0)),"")</f>
        <v>N/A</v>
      </c>
      <c r="Z913" s="34" t="str">
        <f t="array" ref="Z913">IFERROR(INDEX(INDIRECT("'"&amp;VLOOKUP($C913,ModMap!$A$2:$B$21,2,FALSE)&amp;"'!Z:Z"),MATCH($K913,INDIRECT("'"&amp;VLOOKUP($C913,ModMap!$A$2:$B$21,2,FALSE)&amp;"'!$K:$K"),0)),"")</f>
        <v/>
      </c>
      <c r="AA913" s="45" t="s">
        <v>36</v>
      </c>
      <c r="AB913" s="34" t="str">
        <f t="array" ref="AB913">IFERROR(INDEX(INDIRECT("'"&amp;VLOOKUP($C913,ModMap!$A$2:$B$21,2,FALSE)&amp;"'!AB:AB"),MATCH($K913,INDIRECT("'"&amp;VLOOKUP($C913,ModMap!$A$2:$B$21,2,FALSE)&amp;"'!$K:$K"),0)),"")</f>
        <v>N/A</v>
      </c>
      <c r="AC913" s="34" t="str">
        <f t="array" ref="AC913">IFERROR(INDEX(INDIRECT("'"&amp;VLOOKUP($C913,ModMap!$A$2:$B$21,2,FALSE)&amp;"'!AC:AC"),MATCH($K913,INDIRECT("'"&amp;VLOOKUP($C913,ModMap!$A$2:$B$21,2,FALSE)&amp;"'!$K:$K"),0)),"")</f>
        <v/>
      </c>
      <c r="AD913" s="45" t="s">
        <v>36</v>
      </c>
      <c r="AE913" s="34" t="str">
        <f t="array" ref="AE913">IFERROR(INDEX(INDIRECT("'"&amp;VLOOKUP($C913,ModMap!$A$2:$B$21,2,FALSE)&amp;"'!AE:AE"),MATCH($K913,INDIRECT("'"&amp;VLOOKUP($C913,ModMap!$A$2:$B$21,2,FALSE)&amp;"'!$K:$K"),0)),"")</f>
        <v>N/A</v>
      </c>
      <c r="AF913" s="34" t="str">
        <f t="array" ref="AF913">IFERROR(INDEX(INDIRECT("'"&amp;VLOOKUP($C913,ModMap!$A$2:$B$21,2,FALSE)&amp;"'!AF:AF"),MATCH($K913,INDIRECT("'"&amp;VLOOKUP($C913,ModMap!$A$2:$B$21,2,FALSE)&amp;"'!$K:$K"),0)),"")</f>
        <v/>
      </c>
      <c r="AG913" s="58" t="s">
        <v>33</v>
      </c>
      <c r="AH913" s="34" t="str">
        <f t="array" ref="AH913">IFERROR(INDEX(INDIRECT("'"&amp;VLOOKUP($C913,ModMap!$A$2:$B$21,2,FALSE)&amp;"'!AH:AH"),MATCH($K913,INDIRECT("'"&amp;VLOOKUP($C913,ModMap!$A$2:$B$21,2,FALSE)&amp;"'!$K:$K"),0)),"")</f>
        <v>Not Started</v>
      </c>
      <c r="AI913" s="34" t="str">
        <f t="array" ref="AI913">IFERROR(INDEX(INDIRECT("'"&amp;VLOOKUP($C913,ModMap!$A$2:$B$21,2,FALSE)&amp;"'!AI:AI"),MATCH($K913,INDIRECT("'"&amp;VLOOKUP($C913,ModMap!$A$2:$B$21,2,FALSE)&amp;"'!$K:$K"),0)),"")</f>
        <v>Unassigned</v>
      </c>
      <c r="AJ913" s="45" t="s">
        <v>36</v>
      </c>
      <c r="AK913" s="34" t="str">
        <f t="array" ref="AK913">IFERROR(INDEX(INDIRECT("'"&amp;VLOOKUP($C913,ModMap!$A$2:$B$21,2,FALSE)&amp;"'!AK:AK"),MATCH($K913,INDIRECT("'"&amp;VLOOKUP($C913,ModMap!$A$2:$B$21,2,FALSE)&amp;"'!$K:$K"),0)),"")</f>
        <v>N/A</v>
      </c>
      <c r="AL913" s="34" t="str">
        <f t="array" ref="AL913">IFERROR(INDEX(INDIRECT("'"&amp;VLOOKUP($C913,ModMap!$A$2:$B$21,2,FALSE)&amp;"'!AL:AL"),MATCH($K913,INDIRECT("'"&amp;VLOOKUP($C913,ModMap!$A$2:$B$21,2,FALSE)&amp;"'!$K:$K"),0)),"")</f>
        <v/>
      </c>
      <c r="AM913" s="34">
        <f t="shared" si="1"/>
        <v>2</v>
      </c>
      <c r="AN913" s="34" t="str">
        <f t="shared" si="2"/>
        <v>Not Started</v>
      </c>
      <c r="AO913" s="35" t="str">
        <f t="array" ref="AO913">IFERROR(INDEX(INDIRECT("'"&amp;VLOOKUP($C913,ModMap!$A$2:$B$21,2,FALSE)&amp;"'!AO:AO"),MATCH($K913,INDIRECT("'"&amp;VLOOKUP($C913,ModMap!$A$2:$B$21,2,FALSE)&amp;"'!$K:$K"),0)),"")</f>
        <v/>
      </c>
      <c r="AP913" s="53" t="str">
        <f t="array" ref="AP913">IFERROR(HYPERLINK("#'"&amp;VLOOKUP($C913,ModMap!$A$2:$B$21,2,FALSE)&amp;"'!V"&amp;MATCH($K913,INDIRECT("'"&amp;VLOOKUP($C913,ModMap!$A$2:$B$21,2,FALSE)&amp;"'!$K:$K"),0),"Edit on module sheet"),"")</f>
        <v>Edit on module sheet</v>
      </c>
    </row>
    <row r="914" ht="42.0" customHeight="1">
      <c r="A914" s="54">
        <v>912.0</v>
      </c>
      <c r="B914" s="54">
        <v>912.0</v>
      </c>
      <c r="C914" s="54" t="s">
        <v>136</v>
      </c>
      <c r="D914" s="55" t="s">
        <v>137</v>
      </c>
      <c r="E914" s="64" t="s">
        <v>69</v>
      </c>
      <c r="F914" s="67" t="s">
        <v>3042</v>
      </c>
      <c r="G914" s="55" t="s">
        <v>3043</v>
      </c>
      <c r="H914" s="54" t="s">
        <v>3044</v>
      </c>
      <c r="I914" s="54" t="s">
        <v>3045</v>
      </c>
      <c r="J914" s="55" t="s">
        <v>3046</v>
      </c>
      <c r="K914" s="54" t="s">
        <v>4041</v>
      </c>
      <c r="L914" s="55" t="s">
        <v>4042</v>
      </c>
      <c r="M914" s="58" t="s">
        <v>434</v>
      </c>
      <c r="N914" s="54" t="s">
        <v>3049</v>
      </c>
      <c r="O914" s="54" t="s">
        <v>3050</v>
      </c>
      <c r="P914" s="55" t="s">
        <v>3051</v>
      </c>
      <c r="Q914" s="55" t="s">
        <v>3052</v>
      </c>
      <c r="R914" s="54" t="s">
        <v>3053</v>
      </c>
      <c r="S914" s="54" t="s">
        <v>69</v>
      </c>
      <c r="T914" s="54" t="str">
        <f t="array" ref="T914">IFERROR(INDEX(INDIRECT("'"&amp;VLOOKUP($C914,ModMap!$A$2:$B$21,2,FALSE)&amp;"'!T:T"),MATCH($K914,INDIRECT("'"&amp;VLOOKUP($C914,ModMap!$A$2:$B$21,2,FALSE)&amp;"'!$K:$K"),0)),"")</f>
        <v>Unassigned</v>
      </c>
      <c r="U914" s="58" t="s">
        <v>33</v>
      </c>
      <c r="V914" s="54" t="str">
        <f t="array" ref="V914">IFERROR(INDEX(INDIRECT("'"&amp;VLOOKUP($C914,ModMap!$A$2:$B$21,2,FALSE)&amp;"'!V:V"),MATCH($K914,INDIRECT("'"&amp;VLOOKUP($C914,ModMap!$A$2:$B$21,2,FALSE)&amp;"'!$K:$K"),0)),"")</f>
        <v>Not Started</v>
      </c>
      <c r="W914" s="54" t="str">
        <f t="array" ref="W914">IFERROR(INDEX(INDIRECT("'"&amp;VLOOKUP($C914,ModMap!$A$2:$B$21,2,FALSE)&amp;"'!W:W"),MATCH($K914,INDIRECT("'"&amp;VLOOKUP($C914,ModMap!$A$2:$B$21,2,FALSE)&amp;"'!$K:$K"),0)),"")</f>
        <v>Unassigned</v>
      </c>
      <c r="X914" s="45" t="s">
        <v>36</v>
      </c>
      <c r="Y914" s="54" t="str">
        <f t="array" ref="Y914">IFERROR(INDEX(INDIRECT("'"&amp;VLOOKUP($C914,ModMap!$A$2:$B$21,2,FALSE)&amp;"'!Y:Y"),MATCH($K914,INDIRECT("'"&amp;VLOOKUP($C914,ModMap!$A$2:$B$21,2,FALSE)&amp;"'!$K:$K"),0)),"")</f>
        <v>N/A</v>
      </c>
      <c r="Z914" s="54" t="str">
        <f t="array" ref="Z914">IFERROR(INDEX(INDIRECT("'"&amp;VLOOKUP($C914,ModMap!$A$2:$B$21,2,FALSE)&amp;"'!Z:Z"),MATCH($K914,INDIRECT("'"&amp;VLOOKUP($C914,ModMap!$A$2:$B$21,2,FALSE)&amp;"'!$K:$K"),0)),"")</f>
        <v/>
      </c>
      <c r="AA914" s="45" t="s">
        <v>36</v>
      </c>
      <c r="AB914" s="54" t="str">
        <f t="array" ref="AB914">IFERROR(INDEX(INDIRECT("'"&amp;VLOOKUP($C914,ModMap!$A$2:$B$21,2,FALSE)&amp;"'!AB:AB"),MATCH($K914,INDIRECT("'"&amp;VLOOKUP($C914,ModMap!$A$2:$B$21,2,FALSE)&amp;"'!$K:$K"),0)),"")</f>
        <v>N/A</v>
      </c>
      <c r="AC914" s="54" t="str">
        <f t="array" ref="AC914">IFERROR(INDEX(INDIRECT("'"&amp;VLOOKUP($C914,ModMap!$A$2:$B$21,2,FALSE)&amp;"'!AC:AC"),MATCH($K914,INDIRECT("'"&amp;VLOOKUP($C914,ModMap!$A$2:$B$21,2,FALSE)&amp;"'!$K:$K"),0)),"")</f>
        <v/>
      </c>
      <c r="AD914" s="58" t="s">
        <v>33</v>
      </c>
      <c r="AE914" s="54" t="str">
        <f t="array" ref="AE914">IFERROR(INDEX(INDIRECT("'"&amp;VLOOKUP($C914,ModMap!$A$2:$B$21,2,FALSE)&amp;"'!AE:AE"),MATCH($K914,INDIRECT("'"&amp;VLOOKUP($C914,ModMap!$A$2:$B$21,2,FALSE)&amp;"'!$K:$K"),0)),"")</f>
        <v>Not Started</v>
      </c>
      <c r="AF914" s="54" t="str">
        <f t="array" ref="AF914">IFERROR(INDEX(INDIRECT("'"&amp;VLOOKUP($C914,ModMap!$A$2:$B$21,2,FALSE)&amp;"'!AF:AF"),MATCH($K914,INDIRECT("'"&amp;VLOOKUP($C914,ModMap!$A$2:$B$21,2,FALSE)&amp;"'!$K:$K"),0)),"")</f>
        <v>Unassigned</v>
      </c>
      <c r="AG914" s="58" t="s">
        <v>33</v>
      </c>
      <c r="AH914" s="54" t="str">
        <f t="array" ref="AH914">IFERROR(INDEX(INDIRECT("'"&amp;VLOOKUP($C914,ModMap!$A$2:$B$21,2,FALSE)&amp;"'!AH:AH"),MATCH($K914,INDIRECT("'"&amp;VLOOKUP($C914,ModMap!$A$2:$B$21,2,FALSE)&amp;"'!$K:$K"),0)),"")</f>
        <v>Not Started</v>
      </c>
      <c r="AI914" s="54" t="str">
        <f t="array" ref="AI914">IFERROR(INDEX(INDIRECT("'"&amp;VLOOKUP($C914,ModMap!$A$2:$B$21,2,FALSE)&amp;"'!AI:AI"),MATCH($K914,INDIRECT("'"&amp;VLOOKUP($C914,ModMap!$A$2:$B$21,2,FALSE)&amp;"'!$K:$K"),0)),"")</f>
        <v>Unassigned</v>
      </c>
      <c r="AJ914" s="45" t="s">
        <v>36</v>
      </c>
      <c r="AK914" s="54" t="str">
        <f t="array" ref="AK914">IFERROR(INDEX(INDIRECT("'"&amp;VLOOKUP($C914,ModMap!$A$2:$B$21,2,FALSE)&amp;"'!AK:AK"),MATCH($K914,INDIRECT("'"&amp;VLOOKUP($C914,ModMap!$A$2:$B$21,2,FALSE)&amp;"'!$K:$K"),0)),"")</f>
        <v>N/A</v>
      </c>
      <c r="AL914" s="54" t="str">
        <f t="array" ref="AL914">IFERROR(INDEX(INDIRECT("'"&amp;VLOOKUP($C914,ModMap!$A$2:$B$21,2,FALSE)&amp;"'!AL:AL"),MATCH($K914,INDIRECT("'"&amp;VLOOKUP($C914,ModMap!$A$2:$B$21,2,FALSE)&amp;"'!$K:$K"),0)),"")</f>
        <v/>
      </c>
      <c r="AM914" s="54">
        <f t="shared" si="1"/>
        <v>3</v>
      </c>
      <c r="AN914" s="54" t="str">
        <f t="shared" si="2"/>
        <v>Not Started</v>
      </c>
      <c r="AO914" s="55" t="str">
        <f t="array" ref="AO914">IFERROR(INDEX(INDIRECT("'"&amp;VLOOKUP($C914,ModMap!$A$2:$B$21,2,FALSE)&amp;"'!AO:AO"),MATCH($K914,INDIRECT("'"&amp;VLOOKUP($C914,ModMap!$A$2:$B$21,2,FALSE)&amp;"'!$K:$K"),0)),"")</f>
        <v/>
      </c>
      <c r="AP914" s="53" t="str">
        <f t="array" ref="AP914">IFERROR(HYPERLINK("#'"&amp;VLOOKUP($C914,ModMap!$A$2:$B$21,2,FALSE)&amp;"'!V"&amp;MATCH($K914,INDIRECT("'"&amp;VLOOKUP($C914,ModMap!$A$2:$B$21,2,FALSE)&amp;"'!$K:$K"),0),"Edit on module sheet"),"")</f>
        <v>Edit on module sheet</v>
      </c>
    </row>
    <row r="915" ht="42.0" customHeight="1">
      <c r="A915" s="34">
        <v>913.0</v>
      </c>
      <c r="B915" s="34">
        <v>913.0</v>
      </c>
      <c r="C915" s="34" t="s">
        <v>136</v>
      </c>
      <c r="D915" s="35" t="s">
        <v>137</v>
      </c>
      <c r="E915" s="67" t="s">
        <v>62</v>
      </c>
      <c r="F915" s="67" t="s">
        <v>3042</v>
      </c>
      <c r="G915" s="35" t="s">
        <v>3043</v>
      </c>
      <c r="H915" s="34" t="s">
        <v>3064</v>
      </c>
      <c r="I915" s="34" t="s">
        <v>3065</v>
      </c>
      <c r="J915" s="35" t="s">
        <v>3066</v>
      </c>
      <c r="K915" s="34" t="s">
        <v>3067</v>
      </c>
      <c r="L915" s="35" t="s">
        <v>3068</v>
      </c>
      <c r="M915" s="62" t="s">
        <v>200</v>
      </c>
      <c r="N915" s="34" t="s">
        <v>3049</v>
      </c>
      <c r="O915" s="34" t="s">
        <v>3050</v>
      </c>
      <c r="P915" s="35" t="s">
        <v>3069</v>
      </c>
      <c r="Q915" s="35" t="s">
        <v>3070</v>
      </c>
      <c r="R915" s="34" t="s">
        <v>3053</v>
      </c>
      <c r="S915" s="34" t="s">
        <v>1911</v>
      </c>
      <c r="T915" s="34" t="str">
        <f t="array" ref="T915">IFERROR(INDEX(INDIRECT("'"&amp;VLOOKUP($C915,ModMap!$A$2:$B$21,2,FALSE)&amp;"'!T:T"),MATCH($K915,INDIRECT("'"&amp;VLOOKUP($C915,ModMap!$A$2:$B$21,2,FALSE)&amp;"'!$K:$K"),0)),"")</f>
        <v>Unassigned</v>
      </c>
      <c r="U915" s="58" t="s">
        <v>33</v>
      </c>
      <c r="V915" s="34" t="str">
        <f t="array" ref="V915">IFERROR(INDEX(INDIRECT("'"&amp;VLOOKUP($C915,ModMap!$A$2:$B$21,2,FALSE)&amp;"'!V:V"),MATCH($K915,INDIRECT("'"&amp;VLOOKUP($C915,ModMap!$A$2:$B$21,2,FALSE)&amp;"'!$K:$K"),0)),"")</f>
        <v>Not Started</v>
      </c>
      <c r="W915" s="34" t="str">
        <f t="array" ref="W915">IFERROR(INDEX(INDIRECT("'"&amp;VLOOKUP($C915,ModMap!$A$2:$B$21,2,FALSE)&amp;"'!W:W"),MATCH($K915,INDIRECT("'"&amp;VLOOKUP($C915,ModMap!$A$2:$B$21,2,FALSE)&amp;"'!$K:$K"),0)),"")</f>
        <v>Unassigned</v>
      </c>
      <c r="X915" s="45" t="s">
        <v>36</v>
      </c>
      <c r="Y915" s="34" t="str">
        <f t="array" ref="Y915">IFERROR(INDEX(INDIRECT("'"&amp;VLOOKUP($C915,ModMap!$A$2:$B$21,2,FALSE)&amp;"'!Y:Y"),MATCH($K915,INDIRECT("'"&amp;VLOOKUP($C915,ModMap!$A$2:$B$21,2,FALSE)&amp;"'!$K:$K"),0)),"")</f>
        <v>N/A</v>
      </c>
      <c r="Z915" s="34" t="str">
        <f t="array" ref="Z915">IFERROR(INDEX(INDIRECT("'"&amp;VLOOKUP($C915,ModMap!$A$2:$B$21,2,FALSE)&amp;"'!Z:Z"),MATCH($K915,INDIRECT("'"&amp;VLOOKUP($C915,ModMap!$A$2:$B$21,2,FALSE)&amp;"'!$K:$K"),0)),"")</f>
        <v/>
      </c>
      <c r="AA915" s="45" t="s">
        <v>36</v>
      </c>
      <c r="AB915" s="34" t="str">
        <f t="array" ref="AB915">IFERROR(INDEX(INDIRECT("'"&amp;VLOOKUP($C915,ModMap!$A$2:$B$21,2,FALSE)&amp;"'!AB:AB"),MATCH($K915,INDIRECT("'"&amp;VLOOKUP($C915,ModMap!$A$2:$B$21,2,FALSE)&amp;"'!$K:$K"),0)),"")</f>
        <v>N/A</v>
      </c>
      <c r="AC915" s="34" t="str">
        <f t="array" ref="AC915">IFERROR(INDEX(INDIRECT("'"&amp;VLOOKUP($C915,ModMap!$A$2:$B$21,2,FALSE)&amp;"'!AC:AC"),MATCH($K915,INDIRECT("'"&amp;VLOOKUP($C915,ModMap!$A$2:$B$21,2,FALSE)&amp;"'!$K:$K"),0)),"")</f>
        <v/>
      </c>
      <c r="AD915" s="45" t="s">
        <v>36</v>
      </c>
      <c r="AE915" s="34" t="str">
        <f t="array" ref="AE915">IFERROR(INDEX(INDIRECT("'"&amp;VLOOKUP($C915,ModMap!$A$2:$B$21,2,FALSE)&amp;"'!AE:AE"),MATCH($K915,INDIRECT("'"&amp;VLOOKUP($C915,ModMap!$A$2:$B$21,2,FALSE)&amp;"'!$K:$K"),0)),"")</f>
        <v>N/A</v>
      </c>
      <c r="AF915" s="34" t="str">
        <f t="array" ref="AF915">IFERROR(INDEX(INDIRECT("'"&amp;VLOOKUP($C915,ModMap!$A$2:$B$21,2,FALSE)&amp;"'!AF:AF"),MATCH($K915,INDIRECT("'"&amp;VLOOKUP($C915,ModMap!$A$2:$B$21,2,FALSE)&amp;"'!$K:$K"),0)),"")</f>
        <v/>
      </c>
      <c r="AG915" s="58" t="s">
        <v>33</v>
      </c>
      <c r="AH915" s="34" t="str">
        <f t="array" ref="AH915">IFERROR(INDEX(INDIRECT("'"&amp;VLOOKUP($C915,ModMap!$A$2:$B$21,2,FALSE)&amp;"'!AH:AH"),MATCH($K915,INDIRECT("'"&amp;VLOOKUP($C915,ModMap!$A$2:$B$21,2,FALSE)&amp;"'!$K:$K"),0)),"")</f>
        <v>Not Started</v>
      </c>
      <c r="AI915" s="34" t="str">
        <f t="array" ref="AI915">IFERROR(INDEX(INDIRECT("'"&amp;VLOOKUP($C915,ModMap!$A$2:$B$21,2,FALSE)&amp;"'!AI:AI"),MATCH($K915,INDIRECT("'"&amp;VLOOKUP($C915,ModMap!$A$2:$B$21,2,FALSE)&amp;"'!$K:$K"),0)),"")</f>
        <v>Unassigned</v>
      </c>
      <c r="AJ915" s="45" t="s">
        <v>36</v>
      </c>
      <c r="AK915" s="34" t="str">
        <f t="array" ref="AK915">IFERROR(INDEX(INDIRECT("'"&amp;VLOOKUP($C915,ModMap!$A$2:$B$21,2,FALSE)&amp;"'!AK:AK"),MATCH($K915,INDIRECT("'"&amp;VLOOKUP($C915,ModMap!$A$2:$B$21,2,FALSE)&amp;"'!$K:$K"),0)),"")</f>
        <v>N/A</v>
      </c>
      <c r="AL915" s="34" t="str">
        <f t="array" ref="AL915">IFERROR(INDEX(INDIRECT("'"&amp;VLOOKUP($C915,ModMap!$A$2:$B$21,2,FALSE)&amp;"'!AL:AL"),MATCH($K915,INDIRECT("'"&amp;VLOOKUP($C915,ModMap!$A$2:$B$21,2,FALSE)&amp;"'!$K:$K"),0)),"")</f>
        <v/>
      </c>
      <c r="AM915" s="34">
        <f t="shared" si="1"/>
        <v>2</v>
      </c>
      <c r="AN915" s="34" t="str">
        <f t="shared" si="2"/>
        <v>Not Started</v>
      </c>
      <c r="AO915" s="35" t="str">
        <f t="array" ref="AO915">IFERROR(INDEX(INDIRECT("'"&amp;VLOOKUP($C915,ModMap!$A$2:$B$21,2,FALSE)&amp;"'!AO:AO"),MATCH($K915,INDIRECT("'"&amp;VLOOKUP($C915,ModMap!$A$2:$B$21,2,FALSE)&amp;"'!$K:$K"),0)),"")</f>
        <v/>
      </c>
      <c r="AP915" s="53" t="str">
        <f t="array" ref="AP915">IFERROR(HYPERLINK("#'"&amp;VLOOKUP($C915,ModMap!$A$2:$B$21,2,FALSE)&amp;"'!V"&amp;MATCH($K915,INDIRECT("'"&amp;VLOOKUP($C915,ModMap!$A$2:$B$21,2,FALSE)&amp;"'!$K:$K"),0),"Edit on module sheet"),"")</f>
        <v>Edit on module sheet</v>
      </c>
    </row>
    <row r="916" ht="42.0" customHeight="1">
      <c r="A916" s="54">
        <v>914.0</v>
      </c>
      <c r="B916" s="54">
        <v>914.0</v>
      </c>
      <c r="C916" s="54" t="s">
        <v>136</v>
      </c>
      <c r="D916" s="55" t="s">
        <v>137</v>
      </c>
      <c r="E916" s="67" t="s">
        <v>62</v>
      </c>
      <c r="F916" s="67" t="s">
        <v>3042</v>
      </c>
      <c r="G916" s="55" t="s">
        <v>3043</v>
      </c>
      <c r="H916" s="54" t="s">
        <v>3064</v>
      </c>
      <c r="I916" s="54" t="s">
        <v>3065</v>
      </c>
      <c r="J916" s="55" t="s">
        <v>3066</v>
      </c>
      <c r="K916" s="54" t="s">
        <v>3071</v>
      </c>
      <c r="L916" s="55" t="s">
        <v>3072</v>
      </c>
      <c r="M916" s="62" t="s">
        <v>200</v>
      </c>
      <c r="N916" s="54" t="s">
        <v>3049</v>
      </c>
      <c r="O916" s="54" t="s">
        <v>3050</v>
      </c>
      <c r="P916" s="55" t="s">
        <v>3069</v>
      </c>
      <c r="Q916" s="55" t="s">
        <v>3070</v>
      </c>
      <c r="R916" s="54" t="s">
        <v>3053</v>
      </c>
      <c r="S916" s="54" t="s">
        <v>1920</v>
      </c>
      <c r="T916" s="54" t="str">
        <f t="array" ref="T916">IFERROR(INDEX(INDIRECT("'"&amp;VLOOKUP($C916,ModMap!$A$2:$B$21,2,FALSE)&amp;"'!T:T"),MATCH($K916,INDIRECT("'"&amp;VLOOKUP($C916,ModMap!$A$2:$B$21,2,FALSE)&amp;"'!$K:$K"),0)),"")</f>
        <v>Unassigned</v>
      </c>
      <c r="U916" s="58" t="s">
        <v>33</v>
      </c>
      <c r="V916" s="54" t="str">
        <f t="array" ref="V916">IFERROR(INDEX(INDIRECT("'"&amp;VLOOKUP($C916,ModMap!$A$2:$B$21,2,FALSE)&amp;"'!V:V"),MATCH($K916,INDIRECT("'"&amp;VLOOKUP($C916,ModMap!$A$2:$B$21,2,FALSE)&amp;"'!$K:$K"),0)),"")</f>
        <v>Not Started</v>
      </c>
      <c r="W916" s="54" t="str">
        <f t="array" ref="W916">IFERROR(INDEX(INDIRECT("'"&amp;VLOOKUP($C916,ModMap!$A$2:$B$21,2,FALSE)&amp;"'!W:W"),MATCH($K916,INDIRECT("'"&amp;VLOOKUP($C916,ModMap!$A$2:$B$21,2,FALSE)&amp;"'!$K:$K"),0)),"")</f>
        <v>Unassigned</v>
      </c>
      <c r="X916" s="45" t="s">
        <v>36</v>
      </c>
      <c r="Y916" s="54" t="str">
        <f t="array" ref="Y916">IFERROR(INDEX(INDIRECT("'"&amp;VLOOKUP($C916,ModMap!$A$2:$B$21,2,FALSE)&amp;"'!Y:Y"),MATCH($K916,INDIRECT("'"&amp;VLOOKUP($C916,ModMap!$A$2:$B$21,2,FALSE)&amp;"'!$K:$K"),0)),"")</f>
        <v>N/A</v>
      </c>
      <c r="Z916" s="54" t="str">
        <f t="array" ref="Z916">IFERROR(INDEX(INDIRECT("'"&amp;VLOOKUP($C916,ModMap!$A$2:$B$21,2,FALSE)&amp;"'!Z:Z"),MATCH($K916,INDIRECT("'"&amp;VLOOKUP($C916,ModMap!$A$2:$B$21,2,FALSE)&amp;"'!$K:$K"),0)),"")</f>
        <v/>
      </c>
      <c r="AA916" s="45" t="s">
        <v>36</v>
      </c>
      <c r="AB916" s="54" t="str">
        <f t="array" ref="AB916">IFERROR(INDEX(INDIRECT("'"&amp;VLOOKUP($C916,ModMap!$A$2:$B$21,2,FALSE)&amp;"'!AB:AB"),MATCH($K916,INDIRECT("'"&amp;VLOOKUP($C916,ModMap!$A$2:$B$21,2,FALSE)&amp;"'!$K:$K"),0)),"")</f>
        <v>N/A</v>
      </c>
      <c r="AC916" s="54" t="str">
        <f t="array" ref="AC916">IFERROR(INDEX(INDIRECT("'"&amp;VLOOKUP($C916,ModMap!$A$2:$B$21,2,FALSE)&amp;"'!AC:AC"),MATCH($K916,INDIRECT("'"&amp;VLOOKUP($C916,ModMap!$A$2:$B$21,2,FALSE)&amp;"'!$K:$K"),0)),"")</f>
        <v/>
      </c>
      <c r="AD916" s="58" t="s">
        <v>33</v>
      </c>
      <c r="AE916" s="54" t="str">
        <f t="array" ref="AE916">IFERROR(INDEX(INDIRECT("'"&amp;VLOOKUP($C916,ModMap!$A$2:$B$21,2,FALSE)&amp;"'!AE:AE"),MATCH($K916,INDIRECT("'"&amp;VLOOKUP($C916,ModMap!$A$2:$B$21,2,FALSE)&amp;"'!$K:$K"),0)),"")</f>
        <v>Not Started</v>
      </c>
      <c r="AF916" s="54" t="str">
        <f t="array" ref="AF916">IFERROR(INDEX(INDIRECT("'"&amp;VLOOKUP($C916,ModMap!$A$2:$B$21,2,FALSE)&amp;"'!AF:AF"),MATCH($K916,INDIRECT("'"&amp;VLOOKUP($C916,ModMap!$A$2:$B$21,2,FALSE)&amp;"'!$K:$K"),0)),"")</f>
        <v>Unassigned</v>
      </c>
      <c r="AG916" s="58" t="s">
        <v>33</v>
      </c>
      <c r="AH916" s="54" t="str">
        <f t="array" ref="AH916">IFERROR(INDEX(INDIRECT("'"&amp;VLOOKUP($C916,ModMap!$A$2:$B$21,2,FALSE)&amp;"'!AH:AH"),MATCH($K916,INDIRECT("'"&amp;VLOOKUP($C916,ModMap!$A$2:$B$21,2,FALSE)&amp;"'!$K:$K"),0)),"")</f>
        <v>Not Started</v>
      </c>
      <c r="AI916" s="54" t="str">
        <f t="array" ref="AI916">IFERROR(INDEX(INDIRECT("'"&amp;VLOOKUP($C916,ModMap!$A$2:$B$21,2,FALSE)&amp;"'!AI:AI"),MATCH($K916,INDIRECT("'"&amp;VLOOKUP($C916,ModMap!$A$2:$B$21,2,FALSE)&amp;"'!$K:$K"),0)),"")</f>
        <v>Unassigned</v>
      </c>
      <c r="AJ916" s="45" t="s">
        <v>36</v>
      </c>
      <c r="AK916" s="54" t="str">
        <f t="array" ref="AK916">IFERROR(INDEX(INDIRECT("'"&amp;VLOOKUP($C916,ModMap!$A$2:$B$21,2,FALSE)&amp;"'!AK:AK"),MATCH($K916,INDIRECT("'"&amp;VLOOKUP($C916,ModMap!$A$2:$B$21,2,FALSE)&amp;"'!$K:$K"),0)),"")</f>
        <v>N/A</v>
      </c>
      <c r="AL916" s="54" t="str">
        <f t="array" ref="AL916">IFERROR(INDEX(INDIRECT("'"&amp;VLOOKUP($C916,ModMap!$A$2:$B$21,2,FALSE)&amp;"'!AL:AL"),MATCH($K916,INDIRECT("'"&amp;VLOOKUP($C916,ModMap!$A$2:$B$21,2,FALSE)&amp;"'!$K:$K"),0)),"")</f>
        <v/>
      </c>
      <c r="AM916" s="54">
        <f t="shared" si="1"/>
        <v>3</v>
      </c>
      <c r="AN916" s="54" t="str">
        <f t="shared" si="2"/>
        <v>Not Started</v>
      </c>
      <c r="AO916" s="55" t="str">
        <f t="array" ref="AO916">IFERROR(INDEX(INDIRECT("'"&amp;VLOOKUP($C916,ModMap!$A$2:$B$21,2,FALSE)&amp;"'!AO:AO"),MATCH($K916,INDIRECT("'"&amp;VLOOKUP($C916,ModMap!$A$2:$B$21,2,FALSE)&amp;"'!$K:$K"),0)),"")</f>
        <v/>
      </c>
      <c r="AP916" s="53" t="str">
        <f t="array" ref="AP916">IFERROR(HYPERLINK("#'"&amp;VLOOKUP($C916,ModMap!$A$2:$B$21,2,FALSE)&amp;"'!V"&amp;MATCH($K916,INDIRECT("'"&amp;VLOOKUP($C916,ModMap!$A$2:$B$21,2,FALSE)&amp;"'!$K:$K"),0),"Edit on module sheet"),"")</f>
        <v>Edit on module sheet</v>
      </c>
    </row>
    <row r="917" ht="42.0" customHeight="1">
      <c r="A917" s="34">
        <v>915.0</v>
      </c>
      <c r="B917" s="34">
        <v>915.0</v>
      </c>
      <c r="C917" s="34" t="s">
        <v>136</v>
      </c>
      <c r="D917" s="35" t="s">
        <v>137</v>
      </c>
      <c r="E917" s="67" t="s">
        <v>62</v>
      </c>
      <c r="F917" s="67" t="s">
        <v>3042</v>
      </c>
      <c r="G917" s="35" t="s">
        <v>3043</v>
      </c>
      <c r="H917" s="34" t="s">
        <v>3064</v>
      </c>
      <c r="I917" s="34" t="s">
        <v>3065</v>
      </c>
      <c r="J917" s="35" t="s">
        <v>3066</v>
      </c>
      <c r="K917" s="34" t="s">
        <v>3075</v>
      </c>
      <c r="L917" s="35" t="s">
        <v>3076</v>
      </c>
      <c r="M917" s="62" t="s">
        <v>200</v>
      </c>
      <c r="N917" s="34" t="s">
        <v>3049</v>
      </c>
      <c r="O917" s="34" t="s">
        <v>3050</v>
      </c>
      <c r="P917" s="35" t="s">
        <v>3069</v>
      </c>
      <c r="Q917" s="35" t="s">
        <v>3070</v>
      </c>
      <c r="R917" s="34" t="s">
        <v>3053</v>
      </c>
      <c r="S917" s="34" t="s">
        <v>1928</v>
      </c>
      <c r="T917" s="34" t="str">
        <f t="array" ref="T917">IFERROR(INDEX(INDIRECT("'"&amp;VLOOKUP($C917,ModMap!$A$2:$B$21,2,FALSE)&amp;"'!T:T"),MATCH($K917,INDIRECT("'"&amp;VLOOKUP($C917,ModMap!$A$2:$B$21,2,FALSE)&amp;"'!$K:$K"),0)),"")</f>
        <v>Unassigned</v>
      </c>
      <c r="U917" s="58" t="s">
        <v>33</v>
      </c>
      <c r="V917" s="34" t="str">
        <f t="array" ref="V917">IFERROR(INDEX(INDIRECT("'"&amp;VLOOKUP($C917,ModMap!$A$2:$B$21,2,FALSE)&amp;"'!V:V"),MATCH($K917,INDIRECT("'"&amp;VLOOKUP($C917,ModMap!$A$2:$B$21,2,FALSE)&amp;"'!$K:$K"),0)),"")</f>
        <v>Not Started</v>
      </c>
      <c r="W917" s="34" t="str">
        <f t="array" ref="W917">IFERROR(INDEX(INDIRECT("'"&amp;VLOOKUP($C917,ModMap!$A$2:$B$21,2,FALSE)&amp;"'!W:W"),MATCH($K917,INDIRECT("'"&amp;VLOOKUP($C917,ModMap!$A$2:$B$21,2,FALSE)&amp;"'!$K:$K"),0)),"")</f>
        <v>Unassigned</v>
      </c>
      <c r="X917" s="45" t="s">
        <v>36</v>
      </c>
      <c r="Y917" s="34" t="str">
        <f t="array" ref="Y917">IFERROR(INDEX(INDIRECT("'"&amp;VLOOKUP($C917,ModMap!$A$2:$B$21,2,FALSE)&amp;"'!Y:Y"),MATCH($K917,INDIRECT("'"&amp;VLOOKUP($C917,ModMap!$A$2:$B$21,2,FALSE)&amp;"'!$K:$K"),0)),"")</f>
        <v>N/A</v>
      </c>
      <c r="Z917" s="34" t="str">
        <f t="array" ref="Z917">IFERROR(INDEX(INDIRECT("'"&amp;VLOOKUP($C917,ModMap!$A$2:$B$21,2,FALSE)&amp;"'!Z:Z"),MATCH($K917,INDIRECT("'"&amp;VLOOKUP($C917,ModMap!$A$2:$B$21,2,FALSE)&amp;"'!$K:$K"),0)),"")</f>
        <v/>
      </c>
      <c r="AA917" s="45" t="s">
        <v>36</v>
      </c>
      <c r="AB917" s="34" t="str">
        <f t="array" ref="AB917">IFERROR(INDEX(INDIRECT("'"&amp;VLOOKUP($C917,ModMap!$A$2:$B$21,2,FALSE)&amp;"'!AB:AB"),MATCH($K917,INDIRECT("'"&amp;VLOOKUP($C917,ModMap!$A$2:$B$21,2,FALSE)&amp;"'!$K:$K"),0)),"")</f>
        <v>N/A</v>
      </c>
      <c r="AC917" s="34" t="str">
        <f t="array" ref="AC917">IFERROR(INDEX(INDIRECT("'"&amp;VLOOKUP($C917,ModMap!$A$2:$B$21,2,FALSE)&amp;"'!AC:AC"),MATCH($K917,INDIRECT("'"&amp;VLOOKUP($C917,ModMap!$A$2:$B$21,2,FALSE)&amp;"'!$K:$K"),0)),"")</f>
        <v/>
      </c>
      <c r="AD917" s="45" t="s">
        <v>36</v>
      </c>
      <c r="AE917" s="34" t="str">
        <f t="array" ref="AE917">IFERROR(INDEX(INDIRECT("'"&amp;VLOOKUP($C917,ModMap!$A$2:$B$21,2,FALSE)&amp;"'!AE:AE"),MATCH($K917,INDIRECT("'"&amp;VLOOKUP($C917,ModMap!$A$2:$B$21,2,FALSE)&amp;"'!$K:$K"),0)),"")</f>
        <v>N/A</v>
      </c>
      <c r="AF917" s="34" t="str">
        <f t="array" ref="AF917">IFERROR(INDEX(INDIRECT("'"&amp;VLOOKUP($C917,ModMap!$A$2:$B$21,2,FALSE)&amp;"'!AF:AF"),MATCH($K917,INDIRECT("'"&amp;VLOOKUP($C917,ModMap!$A$2:$B$21,2,FALSE)&amp;"'!$K:$K"),0)),"")</f>
        <v/>
      </c>
      <c r="AG917" s="58" t="s">
        <v>33</v>
      </c>
      <c r="AH917" s="34" t="str">
        <f t="array" ref="AH917">IFERROR(INDEX(INDIRECT("'"&amp;VLOOKUP($C917,ModMap!$A$2:$B$21,2,FALSE)&amp;"'!AH:AH"),MATCH($K917,INDIRECT("'"&amp;VLOOKUP($C917,ModMap!$A$2:$B$21,2,FALSE)&amp;"'!$K:$K"),0)),"")</f>
        <v>Not Started</v>
      </c>
      <c r="AI917" s="34" t="str">
        <f t="array" ref="AI917">IFERROR(INDEX(INDIRECT("'"&amp;VLOOKUP($C917,ModMap!$A$2:$B$21,2,FALSE)&amp;"'!AI:AI"),MATCH($K917,INDIRECT("'"&amp;VLOOKUP($C917,ModMap!$A$2:$B$21,2,FALSE)&amp;"'!$K:$K"),0)),"")</f>
        <v>Unassigned</v>
      </c>
      <c r="AJ917" s="45" t="s">
        <v>36</v>
      </c>
      <c r="AK917" s="34" t="str">
        <f t="array" ref="AK917">IFERROR(INDEX(INDIRECT("'"&amp;VLOOKUP($C917,ModMap!$A$2:$B$21,2,FALSE)&amp;"'!AK:AK"),MATCH($K917,INDIRECT("'"&amp;VLOOKUP($C917,ModMap!$A$2:$B$21,2,FALSE)&amp;"'!$K:$K"),0)),"")</f>
        <v>N/A</v>
      </c>
      <c r="AL917" s="34" t="str">
        <f t="array" ref="AL917">IFERROR(INDEX(INDIRECT("'"&amp;VLOOKUP($C917,ModMap!$A$2:$B$21,2,FALSE)&amp;"'!AL:AL"),MATCH($K917,INDIRECT("'"&amp;VLOOKUP($C917,ModMap!$A$2:$B$21,2,FALSE)&amp;"'!$K:$K"),0)),"")</f>
        <v/>
      </c>
      <c r="AM917" s="34">
        <f t="shared" si="1"/>
        <v>2</v>
      </c>
      <c r="AN917" s="34" t="str">
        <f t="shared" si="2"/>
        <v>Not Started</v>
      </c>
      <c r="AO917" s="35" t="str">
        <f t="array" ref="AO917">IFERROR(INDEX(INDIRECT("'"&amp;VLOOKUP($C917,ModMap!$A$2:$B$21,2,FALSE)&amp;"'!AO:AO"),MATCH($K917,INDIRECT("'"&amp;VLOOKUP($C917,ModMap!$A$2:$B$21,2,FALSE)&amp;"'!$K:$K"),0)),"")</f>
        <v/>
      </c>
      <c r="AP917" s="53" t="str">
        <f t="array" ref="AP917">IFERROR(HYPERLINK("#'"&amp;VLOOKUP($C917,ModMap!$A$2:$B$21,2,FALSE)&amp;"'!V"&amp;MATCH($K917,INDIRECT("'"&amp;VLOOKUP($C917,ModMap!$A$2:$B$21,2,FALSE)&amp;"'!$K:$K"),0),"Edit on module sheet"),"")</f>
        <v>Edit on module sheet</v>
      </c>
    </row>
    <row r="918" ht="42.0" customHeight="1">
      <c r="A918" s="54">
        <v>916.0</v>
      </c>
      <c r="B918" s="54">
        <v>916.0</v>
      </c>
      <c r="C918" s="54" t="s">
        <v>136</v>
      </c>
      <c r="D918" s="55" t="s">
        <v>137</v>
      </c>
      <c r="E918" s="64" t="s">
        <v>69</v>
      </c>
      <c r="F918" s="67" t="s">
        <v>3042</v>
      </c>
      <c r="G918" s="55" t="s">
        <v>3043</v>
      </c>
      <c r="H918" s="54" t="s">
        <v>3064</v>
      </c>
      <c r="I918" s="54" t="s">
        <v>3065</v>
      </c>
      <c r="J918" s="55" t="s">
        <v>3066</v>
      </c>
      <c r="K918" s="54" t="s">
        <v>4043</v>
      </c>
      <c r="L918" s="55" t="s">
        <v>4044</v>
      </c>
      <c r="M918" s="58" t="s">
        <v>434</v>
      </c>
      <c r="N918" s="54" t="s">
        <v>3049</v>
      </c>
      <c r="O918" s="54" t="s">
        <v>3050</v>
      </c>
      <c r="P918" s="55" t="s">
        <v>3069</v>
      </c>
      <c r="Q918" s="55" t="s">
        <v>3070</v>
      </c>
      <c r="R918" s="54" t="s">
        <v>3053</v>
      </c>
      <c r="S918" s="54" t="s">
        <v>69</v>
      </c>
      <c r="T918" s="54" t="str">
        <f t="array" ref="T918">IFERROR(INDEX(INDIRECT("'"&amp;VLOOKUP($C918,ModMap!$A$2:$B$21,2,FALSE)&amp;"'!T:T"),MATCH($K918,INDIRECT("'"&amp;VLOOKUP($C918,ModMap!$A$2:$B$21,2,FALSE)&amp;"'!$K:$K"),0)),"")</f>
        <v>Unassigned</v>
      </c>
      <c r="U918" s="58" t="s">
        <v>33</v>
      </c>
      <c r="V918" s="54" t="str">
        <f t="array" ref="V918">IFERROR(INDEX(INDIRECT("'"&amp;VLOOKUP($C918,ModMap!$A$2:$B$21,2,FALSE)&amp;"'!V:V"),MATCH($K918,INDIRECT("'"&amp;VLOOKUP($C918,ModMap!$A$2:$B$21,2,FALSE)&amp;"'!$K:$K"),0)),"")</f>
        <v>Not Started</v>
      </c>
      <c r="W918" s="54" t="str">
        <f t="array" ref="W918">IFERROR(INDEX(INDIRECT("'"&amp;VLOOKUP($C918,ModMap!$A$2:$B$21,2,FALSE)&amp;"'!W:W"),MATCH($K918,INDIRECT("'"&amp;VLOOKUP($C918,ModMap!$A$2:$B$21,2,FALSE)&amp;"'!$K:$K"),0)),"")</f>
        <v>Unassigned</v>
      </c>
      <c r="X918" s="45" t="s">
        <v>36</v>
      </c>
      <c r="Y918" s="54" t="str">
        <f t="array" ref="Y918">IFERROR(INDEX(INDIRECT("'"&amp;VLOOKUP($C918,ModMap!$A$2:$B$21,2,FALSE)&amp;"'!Y:Y"),MATCH($K918,INDIRECT("'"&amp;VLOOKUP($C918,ModMap!$A$2:$B$21,2,FALSE)&amp;"'!$K:$K"),0)),"")</f>
        <v>N/A</v>
      </c>
      <c r="Z918" s="54" t="str">
        <f t="array" ref="Z918">IFERROR(INDEX(INDIRECT("'"&amp;VLOOKUP($C918,ModMap!$A$2:$B$21,2,FALSE)&amp;"'!Z:Z"),MATCH($K918,INDIRECT("'"&amp;VLOOKUP($C918,ModMap!$A$2:$B$21,2,FALSE)&amp;"'!$K:$K"),0)),"")</f>
        <v/>
      </c>
      <c r="AA918" s="45" t="s">
        <v>36</v>
      </c>
      <c r="AB918" s="54" t="str">
        <f t="array" ref="AB918">IFERROR(INDEX(INDIRECT("'"&amp;VLOOKUP($C918,ModMap!$A$2:$B$21,2,FALSE)&amp;"'!AB:AB"),MATCH($K918,INDIRECT("'"&amp;VLOOKUP($C918,ModMap!$A$2:$B$21,2,FALSE)&amp;"'!$K:$K"),0)),"")</f>
        <v>N/A</v>
      </c>
      <c r="AC918" s="54" t="str">
        <f t="array" ref="AC918">IFERROR(INDEX(INDIRECT("'"&amp;VLOOKUP($C918,ModMap!$A$2:$B$21,2,FALSE)&amp;"'!AC:AC"),MATCH($K918,INDIRECT("'"&amp;VLOOKUP($C918,ModMap!$A$2:$B$21,2,FALSE)&amp;"'!$K:$K"),0)),"")</f>
        <v/>
      </c>
      <c r="AD918" s="58" t="s">
        <v>33</v>
      </c>
      <c r="AE918" s="54" t="str">
        <f t="array" ref="AE918">IFERROR(INDEX(INDIRECT("'"&amp;VLOOKUP($C918,ModMap!$A$2:$B$21,2,FALSE)&amp;"'!AE:AE"),MATCH($K918,INDIRECT("'"&amp;VLOOKUP($C918,ModMap!$A$2:$B$21,2,FALSE)&amp;"'!$K:$K"),0)),"")</f>
        <v>Not Started</v>
      </c>
      <c r="AF918" s="54" t="str">
        <f t="array" ref="AF918">IFERROR(INDEX(INDIRECT("'"&amp;VLOOKUP($C918,ModMap!$A$2:$B$21,2,FALSE)&amp;"'!AF:AF"),MATCH($K918,INDIRECT("'"&amp;VLOOKUP($C918,ModMap!$A$2:$B$21,2,FALSE)&amp;"'!$K:$K"),0)),"")</f>
        <v>Unassigned</v>
      </c>
      <c r="AG918" s="58" t="s">
        <v>33</v>
      </c>
      <c r="AH918" s="54" t="str">
        <f t="array" ref="AH918">IFERROR(INDEX(INDIRECT("'"&amp;VLOOKUP($C918,ModMap!$A$2:$B$21,2,FALSE)&amp;"'!AH:AH"),MATCH($K918,INDIRECT("'"&amp;VLOOKUP($C918,ModMap!$A$2:$B$21,2,FALSE)&amp;"'!$K:$K"),0)),"")</f>
        <v>Not Started</v>
      </c>
      <c r="AI918" s="54" t="str">
        <f t="array" ref="AI918">IFERROR(INDEX(INDIRECT("'"&amp;VLOOKUP($C918,ModMap!$A$2:$B$21,2,FALSE)&amp;"'!AI:AI"),MATCH($K918,INDIRECT("'"&amp;VLOOKUP($C918,ModMap!$A$2:$B$21,2,FALSE)&amp;"'!$K:$K"),0)),"")</f>
        <v>Unassigned</v>
      </c>
      <c r="AJ918" s="45" t="s">
        <v>36</v>
      </c>
      <c r="AK918" s="54" t="str">
        <f t="array" ref="AK918">IFERROR(INDEX(INDIRECT("'"&amp;VLOOKUP($C918,ModMap!$A$2:$B$21,2,FALSE)&amp;"'!AK:AK"),MATCH($K918,INDIRECT("'"&amp;VLOOKUP($C918,ModMap!$A$2:$B$21,2,FALSE)&amp;"'!$K:$K"),0)),"")</f>
        <v>N/A</v>
      </c>
      <c r="AL918" s="54" t="str">
        <f t="array" ref="AL918">IFERROR(INDEX(INDIRECT("'"&amp;VLOOKUP($C918,ModMap!$A$2:$B$21,2,FALSE)&amp;"'!AL:AL"),MATCH($K918,INDIRECT("'"&amp;VLOOKUP($C918,ModMap!$A$2:$B$21,2,FALSE)&amp;"'!$K:$K"),0)),"")</f>
        <v/>
      </c>
      <c r="AM918" s="54">
        <f t="shared" si="1"/>
        <v>3</v>
      </c>
      <c r="AN918" s="54" t="str">
        <f t="shared" si="2"/>
        <v>Not Started</v>
      </c>
      <c r="AO918" s="55" t="str">
        <f t="array" ref="AO918">IFERROR(INDEX(INDIRECT("'"&amp;VLOOKUP($C918,ModMap!$A$2:$B$21,2,FALSE)&amp;"'!AO:AO"),MATCH($K918,INDIRECT("'"&amp;VLOOKUP($C918,ModMap!$A$2:$B$21,2,FALSE)&amp;"'!$K:$K"),0)),"")</f>
        <v/>
      </c>
      <c r="AP918" s="53" t="str">
        <f t="array" ref="AP918">IFERROR(HYPERLINK("#'"&amp;VLOOKUP($C918,ModMap!$A$2:$B$21,2,FALSE)&amp;"'!V"&amp;MATCH($K918,INDIRECT("'"&amp;VLOOKUP($C918,ModMap!$A$2:$B$21,2,FALSE)&amp;"'!$K:$K"),0),"Edit on module sheet"),"")</f>
        <v>Edit on module sheet</v>
      </c>
    </row>
    <row r="919" ht="42.0" customHeight="1">
      <c r="A919" s="34">
        <v>917.0</v>
      </c>
      <c r="B919" s="34">
        <v>917.0</v>
      </c>
      <c r="C919" s="34" t="s">
        <v>136</v>
      </c>
      <c r="D919" s="35" t="s">
        <v>137</v>
      </c>
      <c r="E919" s="67" t="s">
        <v>62</v>
      </c>
      <c r="F919" s="67" t="s">
        <v>3042</v>
      </c>
      <c r="G919" s="35" t="s">
        <v>3043</v>
      </c>
      <c r="H919" s="34" t="s">
        <v>3079</v>
      </c>
      <c r="I919" s="34" t="s">
        <v>3080</v>
      </c>
      <c r="J919" s="35" t="s">
        <v>3081</v>
      </c>
      <c r="K919" s="34" t="s">
        <v>3082</v>
      </c>
      <c r="L919" s="35" t="s">
        <v>3083</v>
      </c>
      <c r="M919" s="62" t="s">
        <v>200</v>
      </c>
      <c r="N919" s="34" t="s">
        <v>3049</v>
      </c>
      <c r="O919" s="34" t="s">
        <v>3050</v>
      </c>
      <c r="P919" s="35" t="s">
        <v>3084</v>
      </c>
      <c r="Q919" s="35" t="s">
        <v>3085</v>
      </c>
      <c r="R919" s="34" t="s">
        <v>3053</v>
      </c>
      <c r="S919" s="34" t="s">
        <v>1911</v>
      </c>
      <c r="T919" s="34" t="str">
        <f t="array" ref="T919">IFERROR(INDEX(INDIRECT("'"&amp;VLOOKUP($C919,ModMap!$A$2:$B$21,2,FALSE)&amp;"'!T:T"),MATCH($K919,INDIRECT("'"&amp;VLOOKUP($C919,ModMap!$A$2:$B$21,2,FALSE)&amp;"'!$K:$K"),0)),"")</f>
        <v>Unassigned</v>
      </c>
      <c r="U919" s="58" t="s">
        <v>33</v>
      </c>
      <c r="V919" s="34" t="str">
        <f t="array" ref="V919">IFERROR(INDEX(INDIRECT("'"&amp;VLOOKUP($C919,ModMap!$A$2:$B$21,2,FALSE)&amp;"'!V:V"),MATCH($K919,INDIRECT("'"&amp;VLOOKUP($C919,ModMap!$A$2:$B$21,2,FALSE)&amp;"'!$K:$K"),0)),"")</f>
        <v>Not Started</v>
      </c>
      <c r="W919" s="34" t="str">
        <f t="array" ref="W919">IFERROR(INDEX(INDIRECT("'"&amp;VLOOKUP($C919,ModMap!$A$2:$B$21,2,FALSE)&amp;"'!W:W"),MATCH($K919,INDIRECT("'"&amp;VLOOKUP($C919,ModMap!$A$2:$B$21,2,FALSE)&amp;"'!$K:$K"),0)),"")</f>
        <v>Unassigned</v>
      </c>
      <c r="X919" s="45" t="s">
        <v>36</v>
      </c>
      <c r="Y919" s="34" t="str">
        <f t="array" ref="Y919">IFERROR(INDEX(INDIRECT("'"&amp;VLOOKUP($C919,ModMap!$A$2:$B$21,2,FALSE)&amp;"'!Y:Y"),MATCH($K919,INDIRECT("'"&amp;VLOOKUP($C919,ModMap!$A$2:$B$21,2,FALSE)&amp;"'!$K:$K"),0)),"")</f>
        <v>N/A</v>
      </c>
      <c r="Z919" s="34" t="str">
        <f t="array" ref="Z919">IFERROR(INDEX(INDIRECT("'"&amp;VLOOKUP($C919,ModMap!$A$2:$B$21,2,FALSE)&amp;"'!Z:Z"),MATCH($K919,INDIRECT("'"&amp;VLOOKUP($C919,ModMap!$A$2:$B$21,2,FALSE)&amp;"'!$K:$K"),0)),"")</f>
        <v/>
      </c>
      <c r="AA919" s="45" t="s">
        <v>36</v>
      </c>
      <c r="AB919" s="34" t="str">
        <f t="array" ref="AB919">IFERROR(INDEX(INDIRECT("'"&amp;VLOOKUP($C919,ModMap!$A$2:$B$21,2,FALSE)&amp;"'!AB:AB"),MATCH($K919,INDIRECT("'"&amp;VLOOKUP($C919,ModMap!$A$2:$B$21,2,FALSE)&amp;"'!$K:$K"),0)),"")</f>
        <v>N/A</v>
      </c>
      <c r="AC919" s="34" t="str">
        <f t="array" ref="AC919">IFERROR(INDEX(INDIRECT("'"&amp;VLOOKUP($C919,ModMap!$A$2:$B$21,2,FALSE)&amp;"'!AC:AC"),MATCH($K919,INDIRECT("'"&amp;VLOOKUP($C919,ModMap!$A$2:$B$21,2,FALSE)&amp;"'!$K:$K"),0)),"")</f>
        <v/>
      </c>
      <c r="AD919" s="45" t="s">
        <v>36</v>
      </c>
      <c r="AE919" s="34" t="str">
        <f t="array" ref="AE919">IFERROR(INDEX(INDIRECT("'"&amp;VLOOKUP($C919,ModMap!$A$2:$B$21,2,FALSE)&amp;"'!AE:AE"),MATCH($K919,INDIRECT("'"&amp;VLOOKUP($C919,ModMap!$A$2:$B$21,2,FALSE)&amp;"'!$K:$K"),0)),"")</f>
        <v>N/A</v>
      </c>
      <c r="AF919" s="34" t="str">
        <f t="array" ref="AF919">IFERROR(INDEX(INDIRECT("'"&amp;VLOOKUP($C919,ModMap!$A$2:$B$21,2,FALSE)&amp;"'!AF:AF"),MATCH($K919,INDIRECT("'"&amp;VLOOKUP($C919,ModMap!$A$2:$B$21,2,FALSE)&amp;"'!$K:$K"),0)),"")</f>
        <v/>
      </c>
      <c r="AG919" s="58" t="s">
        <v>33</v>
      </c>
      <c r="AH919" s="34" t="str">
        <f t="array" ref="AH919">IFERROR(INDEX(INDIRECT("'"&amp;VLOOKUP($C919,ModMap!$A$2:$B$21,2,FALSE)&amp;"'!AH:AH"),MATCH($K919,INDIRECT("'"&amp;VLOOKUP($C919,ModMap!$A$2:$B$21,2,FALSE)&amp;"'!$K:$K"),0)),"")</f>
        <v>Not Started</v>
      </c>
      <c r="AI919" s="34" t="str">
        <f t="array" ref="AI919">IFERROR(INDEX(INDIRECT("'"&amp;VLOOKUP($C919,ModMap!$A$2:$B$21,2,FALSE)&amp;"'!AI:AI"),MATCH($K919,INDIRECT("'"&amp;VLOOKUP($C919,ModMap!$A$2:$B$21,2,FALSE)&amp;"'!$K:$K"),0)),"")</f>
        <v>Unassigned</v>
      </c>
      <c r="AJ919" s="45" t="s">
        <v>36</v>
      </c>
      <c r="AK919" s="34" t="str">
        <f t="array" ref="AK919">IFERROR(INDEX(INDIRECT("'"&amp;VLOOKUP($C919,ModMap!$A$2:$B$21,2,FALSE)&amp;"'!AK:AK"),MATCH($K919,INDIRECT("'"&amp;VLOOKUP($C919,ModMap!$A$2:$B$21,2,FALSE)&amp;"'!$K:$K"),0)),"")</f>
        <v>N/A</v>
      </c>
      <c r="AL919" s="34" t="str">
        <f t="array" ref="AL919">IFERROR(INDEX(INDIRECT("'"&amp;VLOOKUP($C919,ModMap!$A$2:$B$21,2,FALSE)&amp;"'!AL:AL"),MATCH($K919,INDIRECT("'"&amp;VLOOKUP($C919,ModMap!$A$2:$B$21,2,FALSE)&amp;"'!$K:$K"),0)),"")</f>
        <v/>
      </c>
      <c r="AM919" s="34">
        <f t="shared" si="1"/>
        <v>2</v>
      </c>
      <c r="AN919" s="34" t="str">
        <f t="shared" si="2"/>
        <v>Not Started</v>
      </c>
      <c r="AO919" s="35" t="str">
        <f t="array" ref="AO919">IFERROR(INDEX(INDIRECT("'"&amp;VLOOKUP($C919,ModMap!$A$2:$B$21,2,FALSE)&amp;"'!AO:AO"),MATCH($K919,INDIRECT("'"&amp;VLOOKUP($C919,ModMap!$A$2:$B$21,2,FALSE)&amp;"'!$K:$K"),0)),"")</f>
        <v/>
      </c>
      <c r="AP919" s="53" t="str">
        <f t="array" ref="AP919">IFERROR(HYPERLINK("#'"&amp;VLOOKUP($C919,ModMap!$A$2:$B$21,2,FALSE)&amp;"'!V"&amp;MATCH($K919,INDIRECT("'"&amp;VLOOKUP($C919,ModMap!$A$2:$B$21,2,FALSE)&amp;"'!$K:$K"),0),"Edit on module sheet"),"")</f>
        <v>Edit on module sheet</v>
      </c>
    </row>
    <row r="920" ht="42.0" customHeight="1">
      <c r="A920" s="54">
        <v>918.0</v>
      </c>
      <c r="B920" s="54">
        <v>918.0</v>
      </c>
      <c r="C920" s="54" t="s">
        <v>136</v>
      </c>
      <c r="D920" s="55" t="s">
        <v>137</v>
      </c>
      <c r="E920" s="67" t="s">
        <v>62</v>
      </c>
      <c r="F920" s="67" t="s">
        <v>3042</v>
      </c>
      <c r="G920" s="55" t="s">
        <v>3043</v>
      </c>
      <c r="H920" s="54" t="s">
        <v>3079</v>
      </c>
      <c r="I920" s="54" t="s">
        <v>3080</v>
      </c>
      <c r="J920" s="55" t="s">
        <v>3081</v>
      </c>
      <c r="K920" s="54" t="s">
        <v>3088</v>
      </c>
      <c r="L920" s="55" t="s">
        <v>3089</v>
      </c>
      <c r="M920" s="62" t="s">
        <v>200</v>
      </c>
      <c r="N920" s="54" t="s">
        <v>3049</v>
      </c>
      <c r="O920" s="54" t="s">
        <v>3050</v>
      </c>
      <c r="P920" s="55" t="s">
        <v>3084</v>
      </c>
      <c r="Q920" s="55" t="s">
        <v>3085</v>
      </c>
      <c r="R920" s="54" t="s">
        <v>3053</v>
      </c>
      <c r="S920" s="54" t="s">
        <v>1920</v>
      </c>
      <c r="T920" s="54" t="str">
        <f t="array" ref="T920">IFERROR(INDEX(INDIRECT("'"&amp;VLOOKUP($C920,ModMap!$A$2:$B$21,2,FALSE)&amp;"'!T:T"),MATCH($K920,INDIRECT("'"&amp;VLOOKUP($C920,ModMap!$A$2:$B$21,2,FALSE)&amp;"'!$K:$K"),0)),"")</f>
        <v>Unassigned</v>
      </c>
      <c r="U920" s="58" t="s">
        <v>33</v>
      </c>
      <c r="V920" s="54" t="str">
        <f t="array" ref="V920">IFERROR(INDEX(INDIRECT("'"&amp;VLOOKUP($C920,ModMap!$A$2:$B$21,2,FALSE)&amp;"'!V:V"),MATCH($K920,INDIRECT("'"&amp;VLOOKUP($C920,ModMap!$A$2:$B$21,2,FALSE)&amp;"'!$K:$K"),0)),"")</f>
        <v>Not Started</v>
      </c>
      <c r="W920" s="54" t="str">
        <f t="array" ref="W920">IFERROR(INDEX(INDIRECT("'"&amp;VLOOKUP($C920,ModMap!$A$2:$B$21,2,FALSE)&amp;"'!W:W"),MATCH($K920,INDIRECT("'"&amp;VLOOKUP($C920,ModMap!$A$2:$B$21,2,FALSE)&amp;"'!$K:$K"),0)),"")</f>
        <v>Unassigned</v>
      </c>
      <c r="X920" s="45" t="s">
        <v>36</v>
      </c>
      <c r="Y920" s="54" t="str">
        <f t="array" ref="Y920">IFERROR(INDEX(INDIRECT("'"&amp;VLOOKUP($C920,ModMap!$A$2:$B$21,2,FALSE)&amp;"'!Y:Y"),MATCH($K920,INDIRECT("'"&amp;VLOOKUP($C920,ModMap!$A$2:$B$21,2,FALSE)&amp;"'!$K:$K"),0)),"")</f>
        <v>N/A</v>
      </c>
      <c r="Z920" s="54" t="str">
        <f t="array" ref="Z920">IFERROR(INDEX(INDIRECT("'"&amp;VLOOKUP($C920,ModMap!$A$2:$B$21,2,FALSE)&amp;"'!Z:Z"),MATCH($K920,INDIRECT("'"&amp;VLOOKUP($C920,ModMap!$A$2:$B$21,2,FALSE)&amp;"'!$K:$K"),0)),"")</f>
        <v/>
      </c>
      <c r="AA920" s="45" t="s">
        <v>36</v>
      </c>
      <c r="AB920" s="54" t="str">
        <f t="array" ref="AB920">IFERROR(INDEX(INDIRECT("'"&amp;VLOOKUP($C920,ModMap!$A$2:$B$21,2,FALSE)&amp;"'!AB:AB"),MATCH($K920,INDIRECT("'"&amp;VLOOKUP($C920,ModMap!$A$2:$B$21,2,FALSE)&amp;"'!$K:$K"),0)),"")</f>
        <v>N/A</v>
      </c>
      <c r="AC920" s="54" t="str">
        <f t="array" ref="AC920">IFERROR(INDEX(INDIRECT("'"&amp;VLOOKUP($C920,ModMap!$A$2:$B$21,2,FALSE)&amp;"'!AC:AC"),MATCH($K920,INDIRECT("'"&amp;VLOOKUP($C920,ModMap!$A$2:$B$21,2,FALSE)&amp;"'!$K:$K"),0)),"")</f>
        <v/>
      </c>
      <c r="AD920" s="58" t="s">
        <v>33</v>
      </c>
      <c r="AE920" s="54" t="str">
        <f t="array" ref="AE920">IFERROR(INDEX(INDIRECT("'"&amp;VLOOKUP($C920,ModMap!$A$2:$B$21,2,FALSE)&amp;"'!AE:AE"),MATCH($K920,INDIRECT("'"&amp;VLOOKUP($C920,ModMap!$A$2:$B$21,2,FALSE)&amp;"'!$K:$K"),0)),"")</f>
        <v>Not Started</v>
      </c>
      <c r="AF920" s="54" t="str">
        <f t="array" ref="AF920">IFERROR(INDEX(INDIRECT("'"&amp;VLOOKUP($C920,ModMap!$A$2:$B$21,2,FALSE)&amp;"'!AF:AF"),MATCH($K920,INDIRECT("'"&amp;VLOOKUP($C920,ModMap!$A$2:$B$21,2,FALSE)&amp;"'!$K:$K"),0)),"")</f>
        <v>Unassigned</v>
      </c>
      <c r="AG920" s="58" t="s">
        <v>33</v>
      </c>
      <c r="AH920" s="54" t="str">
        <f t="array" ref="AH920">IFERROR(INDEX(INDIRECT("'"&amp;VLOOKUP($C920,ModMap!$A$2:$B$21,2,FALSE)&amp;"'!AH:AH"),MATCH($K920,INDIRECT("'"&amp;VLOOKUP($C920,ModMap!$A$2:$B$21,2,FALSE)&amp;"'!$K:$K"),0)),"")</f>
        <v>Not Started</v>
      </c>
      <c r="AI920" s="54" t="str">
        <f t="array" ref="AI920">IFERROR(INDEX(INDIRECT("'"&amp;VLOOKUP($C920,ModMap!$A$2:$B$21,2,FALSE)&amp;"'!AI:AI"),MATCH($K920,INDIRECT("'"&amp;VLOOKUP($C920,ModMap!$A$2:$B$21,2,FALSE)&amp;"'!$K:$K"),0)),"")</f>
        <v>Unassigned</v>
      </c>
      <c r="AJ920" s="45" t="s">
        <v>36</v>
      </c>
      <c r="AK920" s="54" t="str">
        <f t="array" ref="AK920">IFERROR(INDEX(INDIRECT("'"&amp;VLOOKUP($C920,ModMap!$A$2:$B$21,2,FALSE)&amp;"'!AK:AK"),MATCH($K920,INDIRECT("'"&amp;VLOOKUP($C920,ModMap!$A$2:$B$21,2,FALSE)&amp;"'!$K:$K"),0)),"")</f>
        <v>N/A</v>
      </c>
      <c r="AL920" s="54" t="str">
        <f t="array" ref="AL920">IFERROR(INDEX(INDIRECT("'"&amp;VLOOKUP($C920,ModMap!$A$2:$B$21,2,FALSE)&amp;"'!AL:AL"),MATCH($K920,INDIRECT("'"&amp;VLOOKUP($C920,ModMap!$A$2:$B$21,2,FALSE)&amp;"'!$K:$K"),0)),"")</f>
        <v/>
      </c>
      <c r="AM920" s="54">
        <f t="shared" si="1"/>
        <v>3</v>
      </c>
      <c r="AN920" s="54" t="str">
        <f t="shared" si="2"/>
        <v>Not Started</v>
      </c>
      <c r="AO920" s="55" t="str">
        <f t="array" ref="AO920">IFERROR(INDEX(INDIRECT("'"&amp;VLOOKUP($C920,ModMap!$A$2:$B$21,2,FALSE)&amp;"'!AO:AO"),MATCH($K920,INDIRECT("'"&amp;VLOOKUP($C920,ModMap!$A$2:$B$21,2,FALSE)&amp;"'!$K:$K"),0)),"")</f>
        <v/>
      </c>
      <c r="AP920" s="53" t="str">
        <f t="array" ref="AP920">IFERROR(HYPERLINK("#'"&amp;VLOOKUP($C920,ModMap!$A$2:$B$21,2,FALSE)&amp;"'!V"&amp;MATCH($K920,INDIRECT("'"&amp;VLOOKUP($C920,ModMap!$A$2:$B$21,2,FALSE)&amp;"'!$K:$K"),0),"Edit on module sheet"),"")</f>
        <v>Edit on module sheet</v>
      </c>
    </row>
    <row r="921" ht="42.0" customHeight="1">
      <c r="A921" s="34">
        <v>919.0</v>
      </c>
      <c r="B921" s="34">
        <v>919.0</v>
      </c>
      <c r="C921" s="34" t="s">
        <v>136</v>
      </c>
      <c r="D921" s="35" t="s">
        <v>137</v>
      </c>
      <c r="E921" s="67" t="s">
        <v>62</v>
      </c>
      <c r="F921" s="67" t="s">
        <v>3042</v>
      </c>
      <c r="G921" s="35" t="s">
        <v>3043</v>
      </c>
      <c r="H921" s="34" t="s">
        <v>3079</v>
      </c>
      <c r="I921" s="34" t="s">
        <v>3080</v>
      </c>
      <c r="J921" s="35" t="s">
        <v>3081</v>
      </c>
      <c r="K921" s="34" t="s">
        <v>3094</v>
      </c>
      <c r="L921" s="35" t="s">
        <v>3095</v>
      </c>
      <c r="M921" s="62" t="s">
        <v>200</v>
      </c>
      <c r="N921" s="34" t="s">
        <v>3049</v>
      </c>
      <c r="O921" s="34" t="s">
        <v>3050</v>
      </c>
      <c r="P921" s="35" t="s">
        <v>3084</v>
      </c>
      <c r="Q921" s="35" t="s">
        <v>3085</v>
      </c>
      <c r="R921" s="34" t="s">
        <v>3053</v>
      </c>
      <c r="S921" s="34" t="s">
        <v>1928</v>
      </c>
      <c r="T921" s="34" t="str">
        <f t="array" ref="T921">IFERROR(INDEX(INDIRECT("'"&amp;VLOOKUP($C921,ModMap!$A$2:$B$21,2,FALSE)&amp;"'!T:T"),MATCH($K921,INDIRECT("'"&amp;VLOOKUP($C921,ModMap!$A$2:$B$21,2,FALSE)&amp;"'!$K:$K"),0)),"")</f>
        <v>Unassigned</v>
      </c>
      <c r="U921" s="58" t="s">
        <v>33</v>
      </c>
      <c r="V921" s="34" t="str">
        <f t="array" ref="V921">IFERROR(INDEX(INDIRECT("'"&amp;VLOOKUP($C921,ModMap!$A$2:$B$21,2,FALSE)&amp;"'!V:V"),MATCH($K921,INDIRECT("'"&amp;VLOOKUP($C921,ModMap!$A$2:$B$21,2,FALSE)&amp;"'!$K:$K"),0)),"")</f>
        <v>Not Started</v>
      </c>
      <c r="W921" s="34" t="str">
        <f t="array" ref="W921">IFERROR(INDEX(INDIRECT("'"&amp;VLOOKUP($C921,ModMap!$A$2:$B$21,2,FALSE)&amp;"'!W:W"),MATCH($K921,INDIRECT("'"&amp;VLOOKUP($C921,ModMap!$A$2:$B$21,2,FALSE)&amp;"'!$K:$K"),0)),"")</f>
        <v>Unassigned</v>
      </c>
      <c r="X921" s="45" t="s">
        <v>36</v>
      </c>
      <c r="Y921" s="34" t="str">
        <f t="array" ref="Y921">IFERROR(INDEX(INDIRECT("'"&amp;VLOOKUP($C921,ModMap!$A$2:$B$21,2,FALSE)&amp;"'!Y:Y"),MATCH($K921,INDIRECT("'"&amp;VLOOKUP($C921,ModMap!$A$2:$B$21,2,FALSE)&amp;"'!$K:$K"),0)),"")</f>
        <v>N/A</v>
      </c>
      <c r="Z921" s="34" t="str">
        <f t="array" ref="Z921">IFERROR(INDEX(INDIRECT("'"&amp;VLOOKUP($C921,ModMap!$A$2:$B$21,2,FALSE)&amp;"'!Z:Z"),MATCH($K921,INDIRECT("'"&amp;VLOOKUP($C921,ModMap!$A$2:$B$21,2,FALSE)&amp;"'!$K:$K"),0)),"")</f>
        <v/>
      </c>
      <c r="AA921" s="45" t="s">
        <v>36</v>
      </c>
      <c r="AB921" s="34" t="str">
        <f t="array" ref="AB921">IFERROR(INDEX(INDIRECT("'"&amp;VLOOKUP($C921,ModMap!$A$2:$B$21,2,FALSE)&amp;"'!AB:AB"),MATCH($K921,INDIRECT("'"&amp;VLOOKUP($C921,ModMap!$A$2:$B$21,2,FALSE)&amp;"'!$K:$K"),0)),"")</f>
        <v>N/A</v>
      </c>
      <c r="AC921" s="34" t="str">
        <f t="array" ref="AC921">IFERROR(INDEX(INDIRECT("'"&amp;VLOOKUP($C921,ModMap!$A$2:$B$21,2,FALSE)&amp;"'!AC:AC"),MATCH($K921,INDIRECT("'"&amp;VLOOKUP($C921,ModMap!$A$2:$B$21,2,FALSE)&amp;"'!$K:$K"),0)),"")</f>
        <v/>
      </c>
      <c r="AD921" s="45" t="s">
        <v>36</v>
      </c>
      <c r="AE921" s="34" t="str">
        <f t="array" ref="AE921">IFERROR(INDEX(INDIRECT("'"&amp;VLOOKUP($C921,ModMap!$A$2:$B$21,2,FALSE)&amp;"'!AE:AE"),MATCH($K921,INDIRECT("'"&amp;VLOOKUP($C921,ModMap!$A$2:$B$21,2,FALSE)&amp;"'!$K:$K"),0)),"")</f>
        <v>N/A</v>
      </c>
      <c r="AF921" s="34" t="str">
        <f t="array" ref="AF921">IFERROR(INDEX(INDIRECT("'"&amp;VLOOKUP($C921,ModMap!$A$2:$B$21,2,FALSE)&amp;"'!AF:AF"),MATCH($K921,INDIRECT("'"&amp;VLOOKUP($C921,ModMap!$A$2:$B$21,2,FALSE)&amp;"'!$K:$K"),0)),"")</f>
        <v/>
      </c>
      <c r="AG921" s="58" t="s">
        <v>33</v>
      </c>
      <c r="AH921" s="34" t="str">
        <f t="array" ref="AH921">IFERROR(INDEX(INDIRECT("'"&amp;VLOOKUP($C921,ModMap!$A$2:$B$21,2,FALSE)&amp;"'!AH:AH"),MATCH($K921,INDIRECT("'"&amp;VLOOKUP($C921,ModMap!$A$2:$B$21,2,FALSE)&amp;"'!$K:$K"),0)),"")</f>
        <v>Not Started</v>
      </c>
      <c r="AI921" s="34" t="str">
        <f t="array" ref="AI921">IFERROR(INDEX(INDIRECT("'"&amp;VLOOKUP($C921,ModMap!$A$2:$B$21,2,FALSE)&amp;"'!AI:AI"),MATCH($K921,INDIRECT("'"&amp;VLOOKUP($C921,ModMap!$A$2:$B$21,2,FALSE)&amp;"'!$K:$K"),0)),"")</f>
        <v>Unassigned</v>
      </c>
      <c r="AJ921" s="45" t="s">
        <v>36</v>
      </c>
      <c r="AK921" s="34" t="str">
        <f t="array" ref="AK921">IFERROR(INDEX(INDIRECT("'"&amp;VLOOKUP($C921,ModMap!$A$2:$B$21,2,FALSE)&amp;"'!AK:AK"),MATCH($K921,INDIRECT("'"&amp;VLOOKUP($C921,ModMap!$A$2:$B$21,2,FALSE)&amp;"'!$K:$K"),0)),"")</f>
        <v>N/A</v>
      </c>
      <c r="AL921" s="34" t="str">
        <f t="array" ref="AL921">IFERROR(INDEX(INDIRECT("'"&amp;VLOOKUP($C921,ModMap!$A$2:$B$21,2,FALSE)&amp;"'!AL:AL"),MATCH($K921,INDIRECT("'"&amp;VLOOKUP($C921,ModMap!$A$2:$B$21,2,FALSE)&amp;"'!$K:$K"),0)),"")</f>
        <v/>
      </c>
      <c r="AM921" s="34">
        <f t="shared" si="1"/>
        <v>2</v>
      </c>
      <c r="AN921" s="34" t="str">
        <f t="shared" si="2"/>
        <v>Not Started</v>
      </c>
      <c r="AO921" s="35" t="str">
        <f t="array" ref="AO921">IFERROR(INDEX(INDIRECT("'"&amp;VLOOKUP($C921,ModMap!$A$2:$B$21,2,FALSE)&amp;"'!AO:AO"),MATCH($K921,INDIRECT("'"&amp;VLOOKUP($C921,ModMap!$A$2:$B$21,2,FALSE)&amp;"'!$K:$K"),0)),"")</f>
        <v/>
      </c>
      <c r="AP921" s="53" t="str">
        <f t="array" ref="AP921">IFERROR(HYPERLINK("#'"&amp;VLOOKUP($C921,ModMap!$A$2:$B$21,2,FALSE)&amp;"'!V"&amp;MATCH($K921,INDIRECT("'"&amp;VLOOKUP($C921,ModMap!$A$2:$B$21,2,FALSE)&amp;"'!$K:$K"),0),"Edit on module sheet"),"")</f>
        <v>Edit on module sheet</v>
      </c>
    </row>
    <row r="922" ht="42.0" customHeight="1">
      <c r="A922" s="54">
        <v>920.0</v>
      </c>
      <c r="B922" s="54">
        <v>920.0</v>
      </c>
      <c r="C922" s="54" t="s">
        <v>136</v>
      </c>
      <c r="D922" s="55" t="s">
        <v>137</v>
      </c>
      <c r="E922" s="64" t="s">
        <v>69</v>
      </c>
      <c r="F922" s="67" t="s">
        <v>3042</v>
      </c>
      <c r="G922" s="55" t="s">
        <v>3043</v>
      </c>
      <c r="H922" s="54" t="s">
        <v>3079</v>
      </c>
      <c r="I922" s="54" t="s">
        <v>3080</v>
      </c>
      <c r="J922" s="55" t="s">
        <v>3081</v>
      </c>
      <c r="K922" s="54" t="s">
        <v>4045</v>
      </c>
      <c r="L922" s="55" t="s">
        <v>4046</v>
      </c>
      <c r="M922" s="58" t="s">
        <v>434</v>
      </c>
      <c r="N922" s="54" t="s">
        <v>3049</v>
      </c>
      <c r="O922" s="54" t="s">
        <v>3050</v>
      </c>
      <c r="P922" s="55" t="s">
        <v>3084</v>
      </c>
      <c r="Q922" s="55" t="s">
        <v>3085</v>
      </c>
      <c r="R922" s="54" t="s">
        <v>3053</v>
      </c>
      <c r="S922" s="54" t="s">
        <v>69</v>
      </c>
      <c r="T922" s="54" t="str">
        <f t="array" ref="T922">IFERROR(INDEX(INDIRECT("'"&amp;VLOOKUP($C922,ModMap!$A$2:$B$21,2,FALSE)&amp;"'!T:T"),MATCH($K922,INDIRECT("'"&amp;VLOOKUP($C922,ModMap!$A$2:$B$21,2,FALSE)&amp;"'!$K:$K"),0)),"")</f>
        <v>Unassigned</v>
      </c>
      <c r="U922" s="58" t="s">
        <v>33</v>
      </c>
      <c r="V922" s="54" t="str">
        <f t="array" ref="V922">IFERROR(INDEX(INDIRECT("'"&amp;VLOOKUP($C922,ModMap!$A$2:$B$21,2,FALSE)&amp;"'!V:V"),MATCH($K922,INDIRECT("'"&amp;VLOOKUP($C922,ModMap!$A$2:$B$21,2,FALSE)&amp;"'!$K:$K"),0)),"")</f>
        <v>Not Started</v>
      </c>
      <c r="W922" s="54" t="str">
        <f t="array" ref="W922">IFERROR(INDEX(INDIRECT("'"&amp;VLOOKUP($C922,ModMap!$A$2:$B$21,2,FALSE)&amp;"'!W:W"),MATCH($K922,INDIRECT("'"&amp;VLOOKUP($C922,ModMap!$A$2:$B$21,2,FALSE)&amp;"'!$K:$K"),0)),"")</f>
        <v>Unassigned</v>
      </c>
      <c r="X922" s="45" t="s">
        <v>36</v>
      </c>
      <c r="Y922" s="54" t="str">
        <f t="array" ref="Y922">IFERROR(INDEX(INDIRECT("'"&amp;VLOOKUP($C922,ModMap!$A$2:$B$21,2,FALSE)&amp;"'!Y:Y"),MATCH($K922,INDIRECT("'"&amp;VLOOKUP($C922,ModMap!$A$2:$B$21,2,FALSE)&amp;"'!$K:$K"),0)),"")</f>
        <v>N/A</v>
      </c>
      <c r="Z922" s="54" t="str">
        <f t="array" ref="Z922">IFERROR(INDEX(INDIRECT("'"&amp;VLOOKUP($C922,ModMap!$A$2:$B$21,2,FALSE)&amp;"'!Z:Z"),MATCH($K922,INDIRECT("'"&amp;VLOOKUP($C922,ModMap!$A$2:$B$21,2,FALSE)&amp;"'!$K:$K"),0)),"")</f>
        <v/>
      </c>
      <c r="AA922" s="45" t="s">
        <v>36</v>
      </c>
      <c r="AB922" s="54" t="str">
        <f t="array" ref="AB922">IFERROR(INDEX(INDIRECT("'"&amp;VLOOKUP($C922,ModMap!$A$2:$B$21,2,FALSE)&amp;"'!AB:AB"),MATCH($K922,INDIRECT("'"&amp;VLOOKUP($C922,ModMap!$A$2:$B$21,2,FALSE)&amp;"'!$K:$K"),0)),"")</f>
        <v>N/A</v>
      </c>
      <c r="AC922" s="54" t="str">
        <f t="array" ref="AC922">IFERROR(INDEX(INDIRECT("'"&amp;VLOOKUP($C922,ModMap!$A$2:$B$21,2,FALSE)&amp;"'!AC:AC"),MATCH($K922,INDIRECT("'"&amp;VLOOKUP($C922,ModMap!$A$2:$B$21,2,FALSE)&amp;"'!$K:$K"),0)),"")</f>
        <v/>
      </c>
      <c r="AD922" s="58" t="s">
        <v>33</v>
      </c>
      <c r="AE922" s="54" t="str">
        <f t="array" ref="AE922">IFERROR(INDEX(INDIRECT("'"&amp;VLOOKUP($C922,ModMap!$A$2:$B$21,2,FALSE)&amp;"'!AE:AE"),MATCH($K922,INDIRECT("'"&amp;VLOOKUP($C922,ModMap!$A$2:$B$21,2,FALSE)&amp;"'!$K:$K"),0)),"")</f>
        <v>Not Started</v>
      </c>
      <c r="AF922" s="54" t="str">
        <f t="array" ref="AF922">IFERROR(INDEX(INDIRECT("'"&amp;VLOOKUP($C922,ModMap!$A$2:$B$21,2,FALSE)&amp;"'!AF:AF"),MATCH($K922,INDIRECT("'"&amp;VLOOKUP($C922,ModMap!$A$2:$B$21,2,FALSE)&amp;"'!$K:$K"),0)),"")</f>
        <v>Unassigned</v>
      </c>
      <c r="AG922" s="58" t="s">
        <v>33</v>
      </c>
      <c r="AH922" s="54" t="str">
        <f t="array" ref="AH922">IFERROR(INDEX(INDIRECT("'"&amp;VLOOKUP($C922,ModMap!$A$2:$B$21,2,FALSE)&amp;"'!AH:AH"),MATCH($K922,INDIRECT("'"&amp;VLOOKUP($C922,ModMap!$A$2:$B$21,2,FALSE)&amp;"'!$K:$K"),0)),"")</f>
        <v>Not Started</v>
      </c>
      <c r="AI922" s="54" t="str">
        <f t="array" ref="AI922">IFERROR(INDEX(INDIRECT("'"&amp;VLOOKUP($C922,ModMap!$A$2:$B$21,2,FALSE)&amp;"'!AI:AI"),MATCH($K922,INDIRECT("'"&amp;VLOOKUP($C922,ModMap!$A$2:$B$21,2,FALSE)&amp;"'!$K:$K"),0)),"")</f>
        <v>Unassigned</v>
      </c>
      <c r="AJ922" s="45" t="s">
        <v>36</v>
      </c>
      <c r="AK922" s="54" t="str">
        <f t="array" ref="AK922">IFERROR(INDEX(INDIRECT("'"&amp;VLOOKUP($C922,ModMap!$A$2:$B$21,2,FALSE)&amp;"'!AK:AK"),MATCH($K922,INDIRECT("'"&amp;VLOOKUP($C922,ModMap!$A$2:$B$21,2,FALSE)&amp;"'!$K:$K"),0)),"")</f>
        <v>N/A</v>
      </c>
      <c r="AL922" s="54" t="str">
        <f t="array" ref="AL922">IFERROR(INDEX(INDIRECT("'"&amp;VLOOKUP($C922,ModMap!$A$2:$B$21,2,FALSE)&amp;"'!AL:AL"),MATCH($K922,INDIRECT("'"&amp;VLOOKUP($C922,ModMap!$A$2:$B$21,2,FALSE)&amp;"'!$K:$K"),0)),"")</f>
        <v/>
      </c>
      <c r="AM922" s="54">
        <f t="shared" si="1"/>
        <v>3</v>
      </c>
      <c r="AN922" s="54" t="str">
        <f t="shared" si="2"/>
        <v>Not Started</v>
      </c>
      <c r="AO922" s="55" t="str">
        <f t="array" ref="AO922">IFERROR(INDEX(INDIRECT("'"&amp;VLOOKUP($C922,ModMap!$A$2:$B$21,2,FALSE)&amp;"'!AO:AO"),MATCH($K922,INDIRECT("'"&amp;VLOOKUP($C922,ModMap!$A$2:$B$21,2,FALSE)&amp;"'!$K:$K"),0)),"")</f>
        <v/>
      </c>
      <c r="AP922" s="53" t="str">
        <f t="array" ref="AP922">IFERROR(HYPERLINK("#'"&amp;VLOOKUP($C922,ModMap!$A$2:$B$21,2,FALSE)&amp;"'!V"&amp;MATCH($K922,INDIRECT("'"&amp;VLOOKUP($C922,ModMap!$A$2:$B$21,2,FALSE)&amp;"'!$K:$K"),0),"Edit on module sheet"),"")</f>
        <v>Edit on module sheet</v>
      </c>
    </row>
    <row r="923" ht="42.0" customHeight="1">
      <c r="A923" s="34">
        <v>921.0</v>
      </c>
      <c r="B923" s="34">
        <v>921.0</v>
      </c>
      <c r="C923" s="34" t="s">
        <v>136</v>
      </c>
      <c r="D923" s="35" t="s">
        <v>137</v>
      </c>
      <c r="E923" s="67" t="s">
        <v>62</v>
      </c>
      <c r="F923" s="67" t="s">
        <v>3042</v>
      </c>
      <c r="G923" s="35" t="s">
        <v>3043</v>
      </c>
      <c r="H923" s="34" t="s">
        <v>3103</v>
      </c>
      <c r="I923" s="34" t="s">
        <v>3104</v>
      </c>
      <c r="J923" s="35" t="s">
        <v>3105</v>
      </c>
      <c r="K923" s="34" t="s">
        <v>3106</v>
      </c>
      <c r="L923" s="35" t="s">
        <v>3107</v>
      </c>
      <c r="M923" s="62" t="s">
        <v>200</v>
      </c>
      <c r="N923" s="34" t="s">
        <v>3049</v>
      </c>
      <c r="O923" s="34" t="s">
        <v>3050</v>
      </c>
      <c r="P923" s="35" t="s">
        <v>3108</v>
      </c>
      <c r="Q923" s="35" t="s">
        <v>3109</v>
      </c>
      <c r="R923" s="34" t="s">
        <v>3053</v>
      </c>
      <c r="S923" s="34" t="s">
        <v>1911</v>
      </c>
      <c r="T923" s="34" t="str">
        <f t="array" ref="T923">IFERROR(INDEX(INDIRECT("'"&amp;VLOOKUP($C923,ModMap!$A$2:$B$21,2,FALSE)&amp;"'!T:T"),MATCH($K923,INDIRECT("'"&amp;VLOOKUP($C923,ModMap!$A$2:$B$21,2,FALSE)&amp;"'!$K:$K"),0)),"")</f>
        <v>Unassigned</v>
      </c>
      <c r="U923" s="58" t="s">
        <v>33</v>
      </c>
      <c r="V923" s="34" t="str">
        <f t="array" ref="V923">IFERROR(INDEX(INDIRECT("'"&amp;VLOOKUP($C923,ModMap!$A$2:$B$21,2,FALSE)&amp;"'!V:V"),MATCH($K923,INDIRECT("'"&amp;VLOOKUP($C923,ModMap!$A$2:$B$21,2,FALSE)&amp;"'!$K:$K"),0)),"")</f>
        <v>Not Started</v>
      </c>
      <c r="W923" s="34" t="str">
        <f t="array" ref="W923">IFERROR(INDEX(INDIRECT("'"&amp;VLOOKUP($C923,ModMap!$A$2:$B$21,2,FALSE)&amp;"'!W:W"),MATCH($K923,INDIRECT("'"&amp;VLOOKUP($C923,ModMap!$A$2:$B$21,2,FALSE)&amp;"'!$K:$K"),0)),"")</f>
        <v>Unassigned</v>
      </c>
      <c r="X923" s="45" t="s">
        <v>36</v>
      </c>
      <c r="Y923" s="34" t="str">
        <f t="array" ref="Y923">IFERROR(INDEX(INDIRECT("'"&amp;VLOOKUP($C923,ModMap!$A$2:$B$21,2,FALSE)&amp;"'!Y:Y"),MATCH($K923,INDIRECT("'"&amp;VLOOKUP($C923,ModMap!$A$2:$B$21,2,FALSE)&amp;"'!$K:$K"),0)),"")</f>
        <v>N/A</v>
      </c>
      <c r="Z923" s="34" t="str">
        <f t="array" ref="Z923">IFERROR(INDEX(INDIRECT("'"&amp;VLOOKUP($C923,ModMap!$A$2:$B$21,2,FALSE)&amp;"'!Z:Z"),MATCH($K923,INDIRECT("'"&amp;VLOOKUP($C923,ModMap!$A$2:$B$21,2,FALSE)&amp;"'!$K:$K"),0)),"")</f>
        <v/>
      </c>
      <c r="AA923" s="45" t="s">
        <v>36</v>
      </c>
      <c r="AB923" s="34" t="str">
        <f t="array" ref="AB923">IFERROR(INDEX(INDIRECT("'"&amp;VLOOKUP($C923,ModMap!$A$2:$B$21,2,FALSE)&amp;"'!AB:AB"),MATCH($K923,INDIRECT("'"&amp;VLOOKUP($C923,ModMap!$A$2:$B$21,2,FALSE)&amp;"'!$K:$K"),0)),"")</f>
        <v>N/A</v>
      </c>
      <c r="AC923" s="34" t="str">
        <f t="array" ref="AC923">IFERROR(INDEX(INDIRECT("'"&amp;VLOOKUP($C923,ModMap!$A$2:$B$21,2,FALSE)&amp;"'!AC:AC"),MATCH($K923,INDIRECT("'"&amp;VLOOKUP($C923,ModMap!$A$2:$B$21,2,FALSE)&amp;"'!$K:$K"),0)),"")</f>
        <v/>
      </c>
      <c r="AD923" s="45" t="s">
        <v>36</v>
      </c>
      <c r="AE923" s="34" t="str">
        <f t="array" ref="AE923">IFERROR(INDEX(INDIRECT("'"&amp;VLOOKUP($C923,ModMap!$A$2:$B$21,2,FALSE)&amp;"'!AE:AE"),MATCH($K923,INDIRECT("'"&amp;VLOOKUP($C923,ModMap!$A$2:$B$21,2,FALSE)&amp;"'!$K:$K"),0)),"")</f>
        <v>N/A</v>
      </c>
      <c r="AF923" s="34" t="str">
        <f t="array" ref="AF923">IFERROR(INDEX(INDIRECT("'"&amp;VLOOKUP($C923,ModMap!$A$2:$B$21,2,FALSE)&amp;"'!AF:AF"),MATCH($K923,INDIRECT("'"&amp;VLOOKUP($C923,ModMap!$A$2:$B$21,2,FALSE)&amp;"'!$K:$K"),0)),"")</f>
        <v/>
      </c>
      <c r="AG923" s="58" t="s">
        <v>33</v>
      </c>
      <c r="AH923" s="34" t="str">
        <f t="array" ref="AH923">IFERROR(INDEX(INDIRECT("'"&amp;VLOOKUP($C923,ModMap!$A$2:$B$21,2,FALSE)&amp;"'!AH:AH"),MATCH($K923,INDIRECT("'"&amp;VLOOKUP($C923,ModMap!$A$2:$B$21,2,FALSE)&amp;"'!$K:$K"),0)),"")</f>
        <v>Not Started</v>
      </c>
      <c r="AI923" s="34" t="str">
        <f t="array" ref="AI923">IFERROR(INDEX(INDIRECT("'"&amp;VLOOKUP($C923,ModMap!$A$2:$B$21,2,FALSE)&amp;"'!AI:AI"),MATCH($K923,INDIRECT("'"&amp;VLOOKUP($C923,ModMap!$A$2:$B$21,2,FALSE)&amp;"'!$K:$K"),0)),"")</f>
        <v>Unassigned</v>
      </c>
      <c r="AJ923" s="45" t="s">
        <v>36</v>
      </c>
      <c r="AK923" s="34" t="str">
        <f t="array" ref="AK923">IFERROR(INDEX(INDIRECT("'"&amp;VLOOKUP($C923,ModMap!$A$2:$B$21,2,FALSE)&amp;"'!AK:AK"),MATCH($K923,INDIRECT("'"&amp;VLOOKUP($C923,ModMap!$A$2:$B$21,2,FALSE)&amp;"'!$K:$K"),0)),"")</f>
        <v>N/A</v>
      </c>
      <c r="AL923" s="34" t="str">
        <f t="array" ref="AL923">IFERROR(INDEX(INDIRECT("'"&amp;VLOOKUP($C923,ModMap!$A$2:$B$21,2,FALSE)&amp;"'!AL:AL"),MATCH($K923,INDIRECT("'"&amp;VLOOKUP($C923,ModMap!$A$2:$B$21,2,FALSE)&amp;"'!$K:$K"),0)),"")</f>
        <v/>
      </c>
      <c r="AM923" s="34">
        <f t="shared" si="1"/>
        <v>2</v>
      </c>
      <c r="AN923" s="34" t="str">
        <f t="shared" si="2"/>
        <v>Not Started</v>
      </c>
      <c r="AO923" s="35" t="str">
        <f t="array" ref="AO923">IFERROR(INDEX(INDIRECT("'"&amp;VLOOKUP($C923,ModMap!$A$2:$B$21,2,FALSE)&amp;"'!AO:AO"),MATCH($K923,INDIRECT("'"&amp;VLOOKUP($C923,ModMap!$A$2:$B$21,2,FALSE)&amp;"'!$K:$K"),0)),"")</f>
        <v/>
      </c>
      <c r="AP923" s="53" t="str">
        <f t="array" ref="AP923">IFERROR(HYPERLINK("#'"&amp;VLOOKUP($C923,ModMap!$A$2:$B$21,2,FALSE)&amp;"'!V"&amp;MATCH($K923,INDIRECT("'"&amp;VLOOKUP($C923,ModMap!$A$2:$B$21,2,FALSE)&amp;"'!$K:$K"),0),"Edit on module sheet"),"")</f>
        <v>Edit on module sheet</v>
      </c>
    </row>
    <row r="924" ht="42.0" customHeight="1">
      <c r="A924" s="54">
        <v>922.0</v>
      </c>
      <c r="B924" s="54">
        <v>922.0</v>
      </c>
      <c r="C924" s="54" t="s">
        <v>136</v>
      </c>
      <c r="D924" s="55" t="s">
        <v>137</v>
      </c>
      <c r="E924" s="67" t="s">
        <v>62</v>
      </c>
      <c r="F924" s="67" t="s">
        <v>3042</v>
      </c>
      <c r="G924" s="55" t="s">
        <v>3043</v>
      </c>
      <c r="H924" s="54" t="s">
        <v>3103</v>
      </c>
      <c r="I924" s="54" t="s">
        <v>3104</v>
      </c>
      <c r="J924" s="55" t="s">
        <v>3105</v>
      </c>
      <c r="K924" s="54" t="s">
        <v>3110</v>
      </c>
      <c r="L924" s="55" t="s">
        <v>3111</v>
      </c>
      <c r="M924" s="62" t="s">
        <v>200</v>
      </c>
      <c r="N924" s="54" t="s">
        <v>3049</v>
      </c>
      <c r="O924" s="54" t="s">
        <v>3050</v>
      </c>
      <c r="P924" s="55" t="s">
        <v>3108</v>
      </c>
      <c r="Q924" s="55" t="s">
        <v>3109</v>
      </c>
      <c r="R924" s="54" t="s">
        <v>3053</v>
      </c>
      <c r="S924" s="54" t="s">
        <v>1920</v>
      </c>
      <c r="T924" s="54" t="str">
        <f t="array" ref="T924">IFERROR(INDEX(INDIRECT("'"&amp;VLOOKUP($C924,ModMap!$A$2:$B$21,2,FALSE)&amp;"'!T:T"),MATCH($K924,INDIRECT("'"&amp;VLOOKUP($C924,ModMap!$A$2:$B$21,2,FALSE)&amp;"'!$K:$K"),0)),"")</f>
        <v>Unassigned</v>
      </c>
      <c r="U924" s="58" t="s">
        <v>33</v>
      </c>
      <c r="V924" s="54" t="str">
        <f t="array" ref="V924">IFERROR(INDEX(INDIRECT("'"&amp;VLOOKUP($C924,ModMap!$A$2:$B$21,2,FALSE)&amp;"'!V:V"),MATCH($K924,INDIRECT("'"&amp;VLOOKUP($C924,ModMap!$A$2:$B$21,2,FALSE)&amp;"'!$K:$K"),0)),"")</f>
        <v>Not Started</v>
      </c>
      <c r="W924" s="54" t="str">
        <f t="array" ref="W924">IFERROR(INDEX(INDIRECT("'"&amp;VLOOKUP($C924,ModMap!$A$2:$B$21,2,FALSE)&amp;"'!W:W"),MATCH($K924,INDIRECT("'"&amp;VLOOKUP($C924,ModMap!$A$2:$B$21,2,FALSE)&amp;"'!$K:$K"),0)),"")</f>
        <v>Unassigned</v>
      </c>
      <c r="X924" s="45" t="s">
        <v>36</v>
      </c>
      <c r="Y924" s="54" t="str">
        <f t="array" ref="Y924">IFERROR(INDEX(INDIRECT("'"&amp;VLOOKUP($C924,ModMap!$A$2:$B$21,2,FALSE)&amp;"'!Y:Y"),MATCH($K924,INDIRECT("'"&amp;VLOOKUP($C924,ModMap!$A$2:$B$21,2,FALSE)&amp;"'!$K:$K"),0)),"")</f>
        <v>N/A</v>
      </c>
      <c r="Z924" s="54" t="str">
        <f t="array" ref="Z924">IFERROR(INDEX(INDIRECT("'"&amp;VLOOKUP($C924,ModMap!$A$2:$B$21,2,FALSE)&amp;"'!Z:Z"),MATCH($K924,INDIRECT("'"&amp;VLOOKUP($C924,ModMap!$A$2:$B$21,2,FALSE)&amp;"'!$K:$K"),0)),"")</f>
        <v/>
      </c>
      <c r="AA924" s="45" t="s">
        <v>36</v>
      </c>
      <c r="AB924" s="54" t="str">
        <f t="array" ref="AB924">IFERROR(INDEX(INDIRECT("'"&amp;VLOOKUP($C924,ModMap!$A$2:$B$21,2,FALSE)&amp;"'!AB:AB"),MATCH($K924,INDIRECT("'"&amp;VLOOKUP($C924,ModMap!$A$2:$B$21,2,FALSE)&amp;"'!$K:$K"),0)),"")</f>
        <v>N/A</v>
      </c>
      <c r="AC924" s="54" t="str">
        <f t="array" ref="AC924">IFERROR(INDEX(INDIRECT("'"&amp;VLOOKUP($C924,ModMap!$A$2:$B$21,2,FALSE)&amp;"'!AC:AC"),MATCH($K924,INDIRECT("'"&amp;VLOOKUP($C924,ModMap!$A$2:$B$21,2,FALSE)&amp;"'!$K:$K"),0)),"")</f>
        <v/>
      </c>
      <c r="AD924" s="58" t="s">
        <v>33</v>
      </c>
      <c r="AE924" s="54" t="str">
        <f t="array" ref="AE924">IFERROR(INDEX(INDIRECT("'"&amp;VLOOKUP($C924,ModMap!$A$2:$B$21,2,FALSE)&amp;"'!AE:AE"),MATCH($K924,INDIRECT("'"&amp;VLOOKUP($C924,ModMap!$A$2:$B$21,2,FALSE)&amp;"'!$K:$K"),0)),"")</f>
        <v>Not Started</v>
      </c>
      <c r="AF924" s="54" t="str">
        <f t="array" ref="AF924">IFERROR(INDEX(INDIRECT("'"&amp;VLOOKUP($C924,ModMap!$A$2:$B$21,2,FALSE)&amp;"'!AF:AF"),MATCH($K924,INDIRECT("'"&amp;VLOOKUP($C924,ModMap!$A$2:$B$21,2,FALSE)&amp;"'!$K:$K"),0)),"")</f>
        <v>Unassigned</v>
      </c>
      <c r="AG924" s="58" t="s">
        <v>33</v>
      </c>
      <c r="AH924" s="54" t="str">
        <f t="array" ref="AH924">IFERROR(INDEX(INDIRECT("'"&amp;VLOOKUP($C924,ModMap!$A$2:$B$21,2,FALSE)&amp;"'!AH:AH"),MATCH($K924,INDIRECT("'"&amp;VLOOKUP($C924,ModMap!$A$2:$B$21,2,FALSE)&amp;"'!$K:$K"),0)),"")</f>
        <v>Not Started</v>
      </c>
      <c r="AI924" s="54" t="str">
        <f t="array" ref="AI924">IFERROR(INDEX(INDIRECT("'"&amp;VLOOKUP($C924,ModMap!$A$2:$B$21,2,FALSE)&amp;"'!AI:AI"),MATCH($K924,INDIRECT("'"&amp;VLOOKUP($C924,ModMap!$A$2:$B$21,2,FALSE)&amp;"'!$K:$K"),0)),"")</f>
        <v>Unassigned</v>
      </c>
      <c r="AJ924" s="45" t="s">
        <v>36</v>
      </c>
      <c r="AK924" s="54" t="str">
        <f t="array" ref="AK924">IFERROR(INDEX(INDIRECT("'"&amp;VLOOKUP($C924,ModMap!$A$2:$B$21,2,FALSE)&amp;"'!AK:AK"),MATCH($K924,INDIRECT("'"&amp;VLOOKUP($C924,ModMap!$A$2:$B$21,2,FALSE)&amp;"'!$K:$K"),0)),"")</f>
        <v>N/A</v>
      </c>
      <c r="AL924" s="54" t="str">
        <f t="array" ref="AL924">IFERROR(INDEX(INDIRECT("'"&amp;VLOOKUP($C924,ModMap!$A$2:$B$21,2,FALSE)&amp;"'!AL:AL"),MATCH($K924,INDIRECT("'"&amp;VLOOKUP($C924,ModMap!$A$2:$B$21,2,FALSE)&amp;"'!$K:$K"),0)),"")</f>
        <v/>
      </c>
      <c r="AM924" s="54">
        <f t="shared" si="1"/>
        <v>3</v>
      </c>
      <c r="AN924" s="54" t="str">
        <f t="shared" si="2"/>
        <v>Not Started</v>
      </c>
      <c r="AO924" s="55" t="str">
        <f t="array" ref="AO924">IFERROR(INDEX(INDIRECT("'"&amp;VLOOKUP($C924,ModMap!$A$2:$B$21,2,FALSE)&amp;"'!AO:AO"),MATCH($K924,INDIRECT("'"&amp;VLOOKUP($C924,ModMap!$A$2:$B$21,2,FALSE)&amp;"'!$K:$K"),0)),"")</f>
        <v/>
      </c>
      <c r="AP924" s="53" t="str">
        <f t="array" ref="AP924">IFERROR(HYPERLINK("#'"&amp;VLOOKUP($C924,ModMap!$A$2:$B$21,2,FALSE)&amp;"'!V"&amp;MATCH($K924,INDIRECT("'"&amp;VLOOKUP($C924,ModMap!$A$2:$B$21,2,FALSE)&amp;"'!$K:$K"),0),"Edit on module sheet"),"")</f>
        <v>Edit on module sheet</v>
      </c>
    </row>
    <row r="925" ht="42.0" customHeight="1">
      <c r="A925" s="34">
        <v>923.0</v>
      </c>
      <c r="B925" s="34">
        <v>923.0</v>
      </c>
      <c r="C925" s="34" t="s">
        <v>136</v>
      </c>
      <c r="D925" s="35" t="s">
        <v>137</v>
      </c>
      <c r="E925" s="67" t="s">
        <v>62</v>
      </c>
      <c r="F925" s="67" t="s">
        <v>3042</v>
      </c>
      <c r="G925" s="35" t="s">
        <v>3043</v>
      </c>
      <c r="H925" s="34" t="s">
        <v>3103</v>
      </c>
      <c r="I925" s="34" t="s">
        <v>3104</v>
      </c>
      <c r="J925" s="35" t="s">
        <v>3105</v>
      </c>
      <c r="K925" s="34" t="s">
        <v>3114</v>
      </c>
      <c r="L925" s="35" t="s">
        <v>3115</v>
      </c>
      <c r="M925" s="62" t="s">
        <v>200</v>
      </c>
      <c r="N925" s="34" t="s">
        <v>3049</v>
      </c>
      <c r="O925" s="34" t="s">
        <v>3050</v>
      </c>
      <c r="P925" s="35" t="s">
        <v>3108</v>
      </c>
      <c r="Q925" s="35" t="s">
        <v>3109</v>
      </c>
      <c r="R925" s="34" t="s">
        <v>3053</v>
      </c>
      <c r="S925" s="34" t="s">
        <v>1928</v>
      </c>
      <c r="T925" s="34" t="str">
        <f t="array" ref="T925">IFERROR(INDEX(INDIRECT("'"&amp;VLOOKUP($C925,ModMap!$A$2:$B$21,2,FALSE)&amp;"'!T:T"),MATCH($K925,INDIRECT("'"&amp;VLOOKUP($C925,ModMap!$A$2:$B$21,2,FALSE)&amp;"'!$K:$K"),0)),"")</f>
        <v>Unassigned</v>
      </c>
      <c r="U925" s="58" t="s">
        <v>33</v>
      </c>
      <c r="V925" s="34" t="str">
        <f t="array" ref="V925">IFERROR(INDEX(INDIRECT("'"&amp;VLOOKUP($C925,ModMap!$A$2:$B$21,2,FALSE)&amp;"'!V:V"),MATCH($K925,INDIRECT("'"&amp;VLOOKUP($C925,ModMap!$A$2:$B$21,2,FALSE)&amp;"'!$K:$K"),0)),"")</f>
        <v>Not Started</v>
      </c>
      <c r="W925" s="34" t="str">
        <f t="array" ref="W925">IFERROR(INDEX(INDIRECT("'"&amp;VLOOKUP($C925,ModMap!$A$2:$B$21,2,FALSE)&amp;"'!W:W"),MATCH($K925,INDIRECT("'"&amp;VLOOKUP($C925,ModMap!$A$2:$B$21,2,FALSE)&amp;"'!$K:$K"),0)),"")</f>
        <v>Unassigned</v>
      </c>
      <c r="X925" s="45" t="s">
        <v>36</v>
      </c>
      <c r="Y925" s="34" t="str">
        <f t="array" ref="Y925">IFERROR(INDEX(INDIRECT("'"&amp;VLOOKUP($C925,ModMap!$A$2:$B$21,2,FALSE)&amp;"'!Y:Y"),MATCH($K925,INDIRECT("'"&amp;VLOOKUP($C925,ModMap!$A$2:$B$21,2,FALSE)&amp;"'!$K:$K"),0)),"")</f>
        <v>N/A</v>
      </c>
      <c r="Z925" s="34" t="str">
        <f t="array" ref="Z925">IFERROR(INDEX(INDIRECT("'"&amp;VLOOKUP($C925,ModMap!$A$2:$B$21,2,FALSE)&amp;"'!Z:Z"),MATCH($K925,INDIRECT("'"&amp;VLOOKUP($C925,ModMap!$A$2:$B$21,2,FALSE)&amp;"'!$K:$K"),0)),"")</f>
        <v/>
      </c>
      <c r="AA925" s="45" t="s">
        <v>36</v>
      </c>
      <c r="AB925" s="34" t="str">
        <f t="array" ref="AB925">IFERROR(INDEX(INDIRECT("'"&amp;VLOOKUP($C925,ModMap!$A$2:$B$21,2,FALSE)&amp;"'!AB:AB"),MATCH($K925,INDIRECT("'"&amp;VLOOKUP($C925,ModMap!$A$2:$B$21,2,FALSE)&amp;"'!$K:$K"),0)),"")</f>
        <v>N/A</v>
      </c>
      <c r="AC925" s="34" t="str">
        <f t="array" ref="AC925">IFERROR(INDEX(INDIRECT("'"&amp;VLOOKUP($C925,ModMap!$A$2:$B$21,2,FALSE)&amp;"'!AC:AC"),MATCH($K925,INDIRECT("'"&amp;VLOOKUP($C925,ModMap!$A$2:$B$21,2,FALSE)&amp;"'!$K:$K"),0)),"")</f>
        <v/>
      </c>
      <c r="AD925" s="45" t="s">
        <v>36</v>
      </c>
      <c r="AE925" s="34" t="str">
        <f t="array" ref="AE925">IFERROR(INDEX(INDIRECT("'"&amp;VLOOKUP($C925,ModMap!$A$2:$B$21,2,FALSE)&amp;"'!AE:AE"),MATCH($K925,INDIRECT("'"&amp;VLOOKUP($C925,ModMap!$A$2:$B$21,2,FALSE)&amp;"'!$K:$K"),0)),"")</f>
        <v>N/A</v>
      </c>
      <c r="AF925" s="34" t="str">
        <f t="array" ref="AF925">IFERROR(INDEX(INDIRECT("'"&amp;VLOOKUP($C925,ModMap!$A$2:$B$21,2,FALSE)&amp;"'!AF:AF"),MATCH($K925,INDIRECT("'"&amp;VLOOKUP($C925,ModMap!$A$2:$B$21,2,FALSE)&amp;"'!$K:$K"),0)),"")</f>
        <v/>
      </c>
      <c r="AG925" s="58" t="s">
        <v>33</v>
      </c>
      <c r="AH925" s="34" t="str">
        <f t="array" ref="AH925">IFERROR(INDEX(INDIRECT("'"&amp;VLOOKUP($C925,ModMap!$A$2:$B$21,2,FALSE)&amp;"'!AH:AH"),MATCH($K925,INDIRECT("'"&amp;VLOOKUP($C925,ModMap!$A$2:$B$21,2,FALSE)&amp;"'!$K:$K"),0)),"")</f>
        <v>Not Started</v>
      </c>
      <c r="AI925" s="34" t="str">
        <f t="array" ref="AI925">IFERROR(INDEX(INDIRECT("'"&amp;VLOOKUP($C925,ModMap!$A$2:$B$21,2,FALSE)&amp;"'!AI:AI"),MATCH($K925,INDIRECT("'"&amp;VLOOKUP($C925,ModMap!$A$2:$B$21,2,FALSE)&amp;"'!$K:$K"),0)),"")</f>
        <v>Unassigned</v>
      </c>
      <c r="AJ925" s="45" t="s">
        <v>36</v>
      </c>
      <c r="AK925" s="34" t="str">
        <f t="array" ref="AK925">IFERROR(INDEX(INDIRECT("'"&amp;VLOOKUP($C925,ModMap!$A$2:$B$21,2,FALSE)&amp;"'!AK:AK"),MATCH($K925,INDIRECT("'"&amp;VLOOKUP($C925,ModMap!$A$2:$B$21,2,FALSE)&amp;"'!$K:$K"),0)),"")</f>
        <v>N/A</v>
      </c>
      <c r="AL925" s="34" t="str">
        <f t="array" ref="AL925">IFERROR(INDEX(INDIRECT("'"&amp;VLOOKUP($C925,ModMap!$A$2:$B$21,2,FALSE)&amp;"'!AL:AL"),MATCH($K925,INDIRECT("'"&amp;VLOOKUP($C925,ModMap!$A$2:$B$21,2,FALSE)&amp;"'!$K:$K"),0)),"")</f>
        <v/>
      </c>
      <c r="AM925" s="34">
        <f t="shared" si="1"/>
        <v>2</v>
      </c>
      <c r="AN925" s="34" t="str">
        <f t="shared" si="2"/>
        <v>Not Started</v>
      </c>
      <c r="AO925" s="35" t="str">
        <f t="array" ref="AO925">IFERROR(INDEX(INDIRECT("'"&amp;VLOOKUP($C925,ModMap!$A$2:$B$21,2,FALSE)&amp;"'!AO:AO"),MATCH($K925,INDIRECT("'"&amp;VLOOKUP($C925,ModMap!$A$2:$B$21,2,FALSE)&amp;"'!$K:$K"),0)),"")</f>
        <v/>
      </c>
      <c r="AP925" s="53" t="str">
        <f t="array" ref="AP925">IFERROR(HYPERLINK("#'"&amp;VLOOKUP($C925,ModMap!$A$2:$B$21,2,FALSE)&amp;"'!V"&amp;MATCH($K925,INDIRECT("'"&amp;VLOOKUP($C925,ModMap!$A$2:$B$21,2,FALSE)&amp;"'!$K:$K"),0),"Edit on module sheet"),"")</f>
        <v>Edit on module sheet</v>
      </c>
    </row>
    <row r="926" ht="42.0" customHeight="1">
      <c r="A926" s="54">
        <v>924.0</v>
      </c>
      <c r="B926" s="54">
        <v>924.0</v>
      </c>
      <c r="C926" s="54" t="s">
        <v>136</v>
      </c>
      <c r="D926" s="55" t="s">
        <v>137</v>
      </c>
      <c r="E926" s="64" t="s">
        <v>69</v>
      </c>
      <c r="F926" s="67" t="s">
        <v>3042</v>
      </c>
      <c r="G926" s="55" t="s">
        <v>3043</v>
      </c>
      <c r="H926" s="54" t="s">
        <v>3103</v>
      </c>
      <c r="I926" s="54" t="s">
        <v>3104</v>
      </c>
      <c r="J926" s="55" t="s">
        <v>3105</v>
      </c>
      <c r="K926" s="54" t="s">
        <v>4047</v>
      </c>
      <c r="L926" s="55" t="s">
        <v>4048</v>
      </c>
      <c r="M926" s="58" t="s">
        <v>434</v>
      </c>
      <c r="N926" s="54" t="s">
        <v>3049</v>
      </c>
      <c r="O926" s="54" t="s">
        <v>3050</v>
      </c>
      <c r="P926" s="55" t="s">
        <v>3108</v>
      </c>
      <c r="Q926" s="55" t="s">
        <v>3109</v>
      </c>
      <c r="R926" s="54" t="s">
        <v>3053</v>
      </c>
      <c r="S926" s="54" t="s">
        <v>69</v>
      </c>
      <c r="T926" s="54" t="str">
        <f t="array" ref="T926">IFERROR(INDEX(INDIRECT("'"&amp;VLOOKUP($C926,ModMap!$A$2:$B$21,2,FALSE)&amp;"'!T:T"),MATCH($K926,INDIRECT("'"&amp;VLOOKUP($C926,ModMap!$A$2:$B$21,2,FALSE)&amp;"'!$K:$K"),0)),"")</f>
        <v>Unassigned</v>
      </c>
      <c r="U926" s="58" t="s">
        <v>33</v>
      </c>
      <c r="V926" s="54" t="str">
        <f t="array" ref="V926">IFERROR(INDEX(INDIRECT("'"&amp;VLOOKUP($C926,ModMap!$A$2:$B$21,2,FALSE)&amp;"'!V:V"),MATCH($K926,INDIRECT("'"&amp;VLOOKUP($C926,ModMap!$A$2:$B$21,2,FALSE)&amp;"'!$K:$K"),0)),"")</f>
        <v>Not Started</v>
      </c>
      <c r="W926" s="54" t="str">
        <f t="array" ref="W926">IFERROR(INDEX(INDIRECT("'"&amp;VLOOKUP($C926,ModMap!$A$2:$B$21,2,FALSE)&amp;"'!W:W"),MATCH($K926,INDIRECT("'"&amp;VLOOKUP($C926,ModMap!$A$2:$B$21,2,FALSE)&amp;"'!$K:$K"),0)),"")</f>
        <v>Unassigned</v>
      </c>
      <c r="X926" s="45" t="s">
        <v>36</v>
      </c>
      <c r="Y926" s="54" t="str">
        <f t="array" ref="Y926">IFERROR(INDEX(INDIRECT("'"&amp;VLOOKUP($C926,ModMap!$A$2:$B$21,2,FALSE)&amp;"'!Y:Y"),MATCH($K926,INDIRECT("'"&amp;VLOOKUP($C926,ModMap!$A$2:$B$21,2,FALSE)&amp;"'!$K:$K"),0)),"")</f>
        <v>N/A</v>
      </c>
      <c r="Z926" s="54" t="str">
        <f t="array" ref="Z926">IFERROR(INDEX(INDIRECT("'"&amp;VLOOKUP($C926,ModMap!$A$2:$B$21,2,FALSE)&amp;"'!Z:Z"),MATCH($K926,INDIRECT("'"&amp;VLOOKUP($C926,ModMap!$A$2:$B$21,2,FALSE)&amp;"'!$K:$K"),0)),"")</f>
        <v/>
      </c>
      <c r="AA926" s="45" t="s">
        <v>36</v>
      </c>
      <c r="AB926" s="54" t="str">
        <f t="array" ref="AB926">IFERROR(INDEX(INDIRECT("'"&amp;VLOOKUP($C926,ModMap!$A$2:$B$21,2,FALSE)&amp;"'!AB:AB"),MATCH($K926,INDIRECT("'"&amp;VLOOKUP($C926,ModMap!$A$2:$B$21,2,FALSE)&amp;"'!$K:$K"),0)),"")</f>
        <v>N/A</v>
      </c>
      <c r="AC926" s="54" t="str">
        <f t="array" ref="AC926">IFERROR(INDEX(INDIRECT("'"&amp;VLOOKUP($C926,ModMap!$A$2:$B$21,2,FALSE)&amp;"'!AC:AC"),MATCH($K926,INDIRECT("'"&amp;VLOOKUP($C926,ModMap!$A$2:$B$21,2,FALSE)&amp;"'!$K:$K"),0)),"")</f>
        <v/>
      </c>
      <c r="AD926" s="58" t="s">
        <v>33</v>
      </c>
      <c r="AE926" s="54" t="str">
        <f t="array" ref="AE926">IFERROR(INDEX(INDIRECT("'"&amp;VLOOKUP($C926,ModMap!$A$2:$B$21,2,FALSE)&amp;"'!AE:AE"),MATCH($K926,INDIRECT("'"&amp;VLOOKUP($C926,ModMap!$A$2:$B$21,2,FALSE)&amp;"'!$K:$K"),0)),"")</f>
        <v>Not Started</v>
      </c>
      <c r="AF926" s="54" t="str">
        <f t="array" ref="AF926">IFERROR(INDEX(INDIRECT("'"&amp;VLOOKUP($C926,ModMap!$A$2:$B$21,2,FALSE)&amp;"'!AF:AF"),MATCH($K926,INDIRECT("'"&amp;VLOOKUP($C926,ModMap!$A$2:$B$21,2,FALSE)&amp;"'!$K:$K"),0)),"")</f>
        <v>Unassigned</v>
      </c>
      <c r="AG926" s="58" t="s">
        <v>33</v>
      </c>
      <c r="AH926" s="54" t="str">
        <f t="array" ref="AH926">IFERROR(INDEX(INDIRECT("'"&amp;VLOOKUP($C926,ModMap!$A$2:$B$21,2,FALSE)&amp;"'!AH:AH"),MATCH($K926,INDIRECT("'"&amp;VLOOKUP($C926,ModMap!$A$2:$B$21,2,FALSE)&amp;"'!$K:$K"),0)),"")</f>
        <v>Not Started</v>
      </c>
      <c r="AI926" s="54" t="str">
        <f t="array" ref="AI926">IFERROR(INDEX(INDIRECT("'"&amp;VLOOKUP($C926,ModMap!$A$2:$B$21,2,FALSE)&amp;"'!AI:AI"),MATCH($K926,INDIRECT("'"&amp;VLOOKUP($C926,ModMap!$A$2:$B$21,2,FALSE)&amp;"'!$K:$K"),0)),"")</f>
        <v>Unassigned</v>
      </c>
      <c r="AJ926" s="45" t="s">
        <v>36</v>
      </c>
      <c r="AK926" s="54" t="str">
        <f t="array" ref="AK926">IFERROR(INDEX(INDIRECT("'"&amp;VLOOKUP($C926,ModMap!$A$2:$B$21,2,FALSE)&amp;"'!AK:AK"),MATCH($K926,INDIRECT("'"&amp;VLOOKUP($C926,ModMap!$A$2:$B$21,2,FALSE)&amp;"'!$K:$K"),0)),"")</f>
        <v>N/A</v>
      </c>
      <c r="AL926" s="54" t="str">
        <f t="array" ref="AL926">IFERROR(INDEX(INDIRECT("'"&amp;VLOOKUP($C926,ModMap!$A$2:$B$21,2,FALSE)&amp;"'!AL:AL"),MATCH($K926,INDIRECT("'"&amp;VLOOKUP($C926,ModMap!$A$2:$B$21,2,FALSE)&amp;"'!$K:$K"),0)),"")</f>
        <v/>
      </c>
      <c r="AM926" s="54">
        <f t="shared" si="1"/>
        <v>3</v>
      </c>
      <c r="AN926" s="54" t="str">
        <f t="shared" si="2"/>
        <v>Not Started</v>
      </c>
      <c r="AO926" s="55" t="str">
        <f t="array" ref="AO926">IFERROR(INDEX(INDIRECT("'"&amp;VLOOKUP($C926,ModMap!$A$2:$B$21,2,FALSE)&amp;"'!AO:AO"),MATCH($K926,INDIRECT("'"&amp;VLOOKUP($C926,ModMap!$A$2:$B$21,2,FALSE)&amp;"'!$K:$K"),0)),"")</f>
        <v/>
      </c>
      <c r="AP926" s="53" t="str">
        <f t="array" ref="AP926">IFERROR(HYPERLINK("#'"&amp;VLOOKUP($C926,ModMap!$A$2:$B$21,2,FALSE)&amp;"'!V"&amp;MATCH($K926,INDIRECT("'"&amp;VLOOKUP($C926,ModMap!$A$2:$B$21,2,FALSE)&amp;"'!$K:$K"),0),"Edit on module sheet"),"")</f>
        <v>Edit on module sheet</v>
      </c>
    </row>
    <row r="927" ht="42.0" customHeight="1">
      <c r="A927" s="34">
        <v>925.0</v>
      </c>
      <c r="B927" s="34">
        <v>925.0</v>
      </c>
      <c r="C927" s="34" t="s">
        <v>136</v>
      </c>
      <c r="D927" s="35" t="s">
        <v>137</v>
      </c>
      <c r="E927" s="67" t="s">
        <v>62</v>
      </c>
      <c r="F927" s="67" t="s">
        <v>3042</v>
      </c>
      <c r="G927" s="35" t="s">
        <v>3043</v>
      </c>
      <c r="H927" s="34" t="s">
        <v>3118</v>
      </c>
      <c r="I927" s="34" t="s">
        <v>3119</v>
      </c>
      <c r="J927" s="35" t="s">
        <v>3120</v>
      </c>
      <c r="K927" s="34" t="s">
        <v>3121</v>
      </c>
      <c r="L927" s="35" t="s">
        <v>3122</v>
      </c>
      <c r="M927" s="62" t="s">
        <v>200</v>
      </c>
      <c r="N927" s="34" t="s">
        <v>3049</v>
      </c>
      <c r="O927" s="34" t="s">
        <v>3050</v>
      </c>
      <c r="P927" s="35" t="s">
        <v>3123</v>
      </c>
      <c r="Q927" s="35" t="s">
        <v>3124</v>
      </c>
      <c r="R927" s="34" t="s">
        <v>3053</v>
      </c>
      <c r="S927" s="34" t="s">
        <v>1911</v>
      </c>
      <c r="T927" s="34" t="str">
        <f t="array" ref="T927">IFERROR(INDEX(INDIRECT("'"&amp;VLOOKUP($C927,ModMap!$A$2:$B$21,2,FALSE)&amp;"'!T:T"),MATCH($K927,INDIRECT("'"&amp;VLOOKUP($C927,ModMap!$A$2:$B$21,2,FALSE)&amp;"'!$K:$K"),0)),"")</f>
        <v>Unassigned</v>
      </c>
      <c r="U927" s="58" t="s">
        <v>33</v>
      </c>
      <c r="V927" s="34" t="str">
        <f t="array" ref="V927">IFERROR(INDEX(INDIRECT("'"&amp;VLOOKUP($C927,ModMap!$A$2:$B$21,2,FALSE)&amp;"'!V:V"),MATCH($K927,INDIRECT("'"&amp;VLOOKUP($C927,ModMap!$A$2:$B$21,2,FALSE)&amp;"'!$K:$K"),0)),"")</f>
        <v>Not Started</v>
      </c>
      <c r="W927" s="34" t="str">
        <f t="array" ref="W927">IFERROR(INDEX(INDIRECT("'"&amp;VLOOKUP($C927,ModMap!$A$2:$B$21,2,FALSE)&amp;"'!W:W"),MATCH($K927,INDIRECT("'"&amp;VLOOKUP($C927,ModMap!$A$2:$B$21,2,FALSE)&amp;"'!$K:$K"),0)),"")</f>
        <v>Unassigned</v>
      </c>
      <c r="X927" s="45" t="s">
        <v>36</v>
      </c>
      <c r="Y927" s="34" t="str">
        <f t="array" ref="Y927">IFERROR(INDEX(INDIRECT("'"&amp;VLOOKUP($C927,ModMap!$A$2:$B$21,2,FALSE)&amp;"'!Y:Y"),MATCH($K927,INDIRECT("'"&amp;VLOOKUP($C927,ModMap!$A$2:$B$21,2,FALSE)&amp;"'!$K:$K"),0)),"")</f>
        <v>N/A</v>
      </c>
      <c r="Z927" s="34" t="str">
        <f t="array" ref="Z927">IFERROR(INDEX(INDIRECT("'"&amp;VLOOKUP($C927,ModMap!$A$2:$B$21,2,FALSE)&amp;"'!Z:Z"),MATCH($K927,INDIRECT("'"&amp;VLOOKUP($C927,ModMap!$A$2:$B$21,2,FALSE)&amp;"'!$K:$K"),0)),"")</f>
        <v/>
      </c>
      <c r="AA927" s="45" t="s">
        <v>36</v>
      </c>
      <c r="AB927" s="34" t="str">
        <f t="array" ref="AB927">IFERROR(INDEX(INDIRECT("'"&amp;VLOOKUP($C927,ModMap!$A$2:$B$21,2,FALSE)&amp;"'!AB:AB"),MATCH($K927,INDIRECT("'"&amp;VLOOKUP($C927,ModMap!$A$2:$B$21,2,FALSE)&amp;"'!$K:$K"),0)),"")</f>
        <v>N/A</v>
      </c>
      <c r="AC927" s="34" t="str">
        <f t="array" ref="AC927">IFERROR(INDEX(INDIRECT("'"&amp;VLOOKUP($C927,ModMap!$A$2:$B$21,2,FALSE)&amp;"'!AC:AC"),MATCH($K927,INDIRECT("'"&amp;VLOOKUP($C927,ModMap!$A$2:$B$21,2,FALSE)&amp;"'!$K:$K"),0)),"")</f>
        <v/>
      </c>
      <c r="AD927" s="45" t="s">
        <v>36</v>
      </c>
      <c r="AE927" s="34" t="str">
        <f t="array" ref="AE927">IFERROR(INDEX(INDIRECT("'"&amp;VLOOKUP($C927,ModMap!$A$2:$B$21,2,FALSE)&amp;"'!AE:AE"),MATCH($K927,INDIRECT("'"&amp;VLOOKUP($C927,ModMap!$A$2:$B$21,2,FALSE)&amp;"'!$K:$K"),0)),"")</f>
        <v>N/A</v>
      </c>
      <c r="AF927" s="34" t="str">
        <f t="array" ref="AF927">IFERROR(INDEX(INDIRECT("'"&amp;VLOOKUP($C927,ModMap!$A$2:$B$21,2,FALSE)&amp;"'!AF:AF"),MATCH($K927,INDIRECT("'"&amp;VLOOKUP($C927,ModMap!$A$2:$B$21,2,FALSE)&amp;"'!$K:$K"),0)),"")</f>
        <v/>
      </c>
      <c r="AG927" s="58" t="s">
        <v>33</v>
      </c>
      <c r="AH927" s="34" t="str">
        <f t="array" ref="AH927">IFERROR(INDEX(INDIRECT("'"&amp;VLOOKUP($C927,ModMap!$A$2:$B$21,2,FALSE)&amp;"'!AH:AH"),MATCH($K927,INDIRECT("'"&amp;VLOOKUP($C927,ModMap!$A$2:$B$21,2,FALSE)&amp;"'!$K:$K"),0)),"")</f>
        <v>Not Started</v>
      </c>
      <c r="AI927" s="34" t="str">
        <f t="array" ref="AI927">IFERROR(INDEX(INDIRECT("'"&amp;VLOOKUP($C927,ModMap!$A$2:$B$21,2,FALSE)&amp;"'!AI:AI"),MATCH($K927,INDIRECT("'"&amp;VLOOKUP($C927,ModMap!$A$2:$B$21,2,FALSE)&amp;"'!$K:$K"),0)),"")</f>
        <v>Unassigned</v>
      </c>
      <c r="AJ927" s="45" t="s">
        <v>36</v>
      </c>
      <c r="AK927" s="34" t="str">
        <f t="array" ref="AK927">IFERROR(INDEX(INDIRECT("'"&amp;VLOOKUP($C927,ModMap!$A$2:$B$21,2,FALSE)&amp;"'!AK:AK"),MATCH($K927,INDIRECT("'"&amp;VLOOKUP($C927,ModMap!$A$2:$B$21,2,FALSE)&amp;"'!$K:$K"),0)),"")</f>
        <v>N/A</v>
      </c>
      <c r="AL927" s="34" t="str">
        <f t="array" ref="AL927">IFERROR(INDEX(INDIRECT("'"&amp;VLOOKUP($C927,ModMap!$A$2:$B$21,2,FALSE)&amp;"'!AL:AL"),MATCH($K927,INDIRECT("'"&amp;VLOOKUP($C927,ModMap!$A$2:$B$21,2,FALSE)&amp;"'!$K:$K"),0)),"")</f>
        <v/>
      </c>
      <c r="AM927" s="34">
        <f t="shared" si="1"/>
        <v>2</v>
      </c>
      <c r="AN927" s="34" t="str">
        <f t="shared" si="2"/>
        <v>Not Started</v>
      </c>
      <c r="AO927" s="35" t="str">
        <f t="array" ref="AO927">IFERROR(INDEX(INDIRECT("'"&amp;VLOOKUP($C927,ModMap!$A$2:$B$21,2,FALSE)&amp;"'!AO:AO"),MATCH($K927,INDIRECT("'"&amp;VLOOKUP($C927,ModMap!$A$2:$B$21,2,FALSE)&amp;"'!$K:$K"),0)),"")</f>
        <v/>
      </c>
      <c r="AP927" s="53" t="str">
        <f t="array" ref="AP927">IFERROR(HYPERLINK("#'"&amp;VLOOKUP($C927,ModMap!$A$2:$B$21,2,FALSE)&amp;"'!V"&amp;MATCH($K927,INDIRECT("'"&amp;VLOOKUP($C927,ModMap!$A$2:$B$21,2,FALSE)&amp;"'!$K:$K"),0),"Edit on module sheet"),"")</f>
        <v>Edit on module sheet</v>
      </c>
    </row>
    <row r="928" ht="42.0" customHeight="1">
      <c r="A928" s="54">
        <v>926.0</v>
      </c>
      <c r="B928" s="54">
        <v>926.0</v>
      </c>
      <c r="C928" s="54" t="s">
        <v>136</v>
      </c>
      <c r="D928" s="55" t="s">
        <v>137</v>
      </c>
      <c r="E928" s="67" t="s">
        <v>62</v>
      </c>
      <c r="F928" s="67" t="s">
        <v>3042</v>
      </c>
      <c r="G928" s="55" t="s">
        <v>3043</v>
      </c>
      <c r="H928" s="54" t="s">
        <v>3118</v>
      </c>
      <c r="I928" s="54" t="s">
        <v>3119</v>
      </c>
      <c r="J928" s="55" t="s">
        <v>3120</v>
      </c>
      <c r="K928" s="54" t="s">
        <v>3125</v>
      </c>
      <c r="L928" s="55" t="s">
        <v>3126</v>
      </c>
      <c r="M928" s="62" t="s">
        <v>200</v>
      </c>
      <c r="N928" s="54" t="s">
        <v>3049</v>
      </c>
      <c r="O928" s="54" t="s">
        <v>3050</v>
      </c>
      <c r="P928" s="55" t="s">
        <v>3123</v>
      </c>
      <c r="Q928" s="55" t="s">
        <v>3124</v>
      </c>
      <c r="R928" s="54" t="s">
        <v>3053</v>
      </c>
      <c r="S928" s="54" t="s">
        <v>1920</v>
      </c>
      <c r="T928" s="54" t="str">
        <f t="array" ref="T928">IFERROR(INDEX(INDIRECT("'"&amp;VLOOKUP($C928,ModMap!$A$2:$B$21,2,FALSE)&amp;"'!T:T"),MATCH($K928,INDIRECT("'"&amp;VLOOKUP($C928,ModMap!$A$2:$B$21,2,FALSE)&amp;"'!$K:$K"),0)),"")</f>
        <v>Unassigned</v>
      </c>
      <c r="U928" s="58" t="s">
        <v>33</v>
      </c>
      <c r="V928" s="54" t="str">
        <f t="array" ref="V928">IFERROR(INDEX(INDIRECT("'"&amp;VLOOKUP($C928,ModMap!$A$2:$B$21,2,FALSE)&amp;"'!V:V"),MATCH($K928,INDIRECT("'"&amp;VLOOKUP($C928,ModMap!$A$2:$B$21,2,FALSE)&amp;"'!$K:$K"),0)),"")</f>
        <v>Not Started</v>
      </c>
      <c r="W928" s="54" t="str">
        <f t="array" ref="W928">IFERROR(INDEX(INDIRECT("'"&amp;VLOOKUP($C928,ModMap!$A$2:$B$21,2,FALSE)&amp;"'!W:W"),MATCH($K928,INDIRECT("'"&amp;VLOOKUP($C928,ModMap!$A$2:$B$21,2,FALSE)&amp;"'!$K:$K"),0)),"")</f>
        <v>Unassigned</v>
      </c>
      <c r="X928" s="45" t="s">
        <v>36</v>
      </c>
      <c r="Y928" s="54" t="str">
        <f t="array" ref="Y928">IFERROR(INDEX(INDIRECT("'"&amp;VLOOKUP($C928,ModMap!$A$2:$B$21,2,FALSE)&amp;"'!Y:Y"),MATCH($K928,INDIRECT("'"&amp;VLOOKUP($C928,ModMap!$A$2:$B$21,2,FALSE)&amp;"'!$K:$K"),0)),"")</f>
        <v>N/A</v>
      </c>
      <c r="Z928" s="54" t="str">
        <f t="array" ref="Z928">IFERROR(INDEX(INDIRECT("'"&amp;VLOOKUP($C928,ModMap!$A$2:$B$21,2,FALSE)&amp;"'!Z:Z"),MATCH($K928,INDIRECT("'"&amp;VLOOKUP($C928,ModMap!$A$2:$B$21,2,FALSE)&amp;"'!$K:$K"),0)),"")</f>
        <v/>
      </c>
      <c r="AA928" s="45" t="s">
        <v>36</v>
      </c>
      <c r="AB928" s="54" t="str">
        <f t="array" ref="AB928">IFERROR(INDEX(INDIRECT("'"&amp;VLOOKUP($C928,ModMap!$A$2:$B$21,2,FALSE)&amp;"'!AB:AB"),MATCH($K928,INDIRECT("'"&amp;VLOOKUP($C928,ModMap!$A$2:$B$21,2,FALSE)&amp;"'!$K:$K"),0)),"")</f>
        <v>N/A</v>
      </c>
      <c r="AC928" s="54" t="str">
        <f t="array" ref="AC928">IFERROR(INDEX(INDIRECT("'"&amp;VLOOKUP($C928,ModMap!$A$2:$B$21,2,FALSE)&amp;"'!AC:AC"),MATCH($K928,INDIRECT("'"&amp;VLOOKUP($C928,ModMap!$A$2:$B$21,2,FALSE)&amp;"'!$K:$K"),0)),"")</f>
        <v/>
      </c>
      <c r="AD928" s="58" t="s">
        <v>33</v>
      </c>
      <c r="AE928" s="54" t="str">
        <f t="array" ref="AE928">IFERROR(INDEX(INDIRECT("'"&amp;VLOOKUP($C928,ModMap!$A$2:$B$21,2,FALSE)&amp;"'!AE:AE"),MATCH($K928,INDIRECT("'"&amp;VLOOKUP($C928,ModMap!$A$2:$B$21,2,FALSE)&amp;"'!$K:$K"),0)),"")</f>
        <v>Not Started</v>
      </c>
      <c r="AF928" s="54" t="str">
        <f t="array" ref="AF928">IFERROR(INDEX(INDIRECT("'"&amp;VLOOKUP($C928,ModMap!$A$2:$B$21,2,FALSE)&amp;"'!AF:AF"),MATCH($K928,INDIRECT("'"&amp;VLOOKUP($C928,ModMap!$A$2:$B$21,2,FALSE)&amp;"'!$K:$K"),0)),"")</f>
        <v>Unassigned</v>
      </c>
      <c r="AG928" s="58" t="s">
        <v>33</v>
      </c>
      <c r="AH928" s="54" t="str">
        <f t="array" ref="AH928">IFERROR(INDEX(INDIRECT("'"&amp;VLOOKUP($C928,ModMap!$A$2:$B$21,2,FALSE)&amp;"'!AH:AH"),MATCH($K928,INDIRECT("'"&amp;VLOOKUP($C928,ModMap!$A$2:$B$21,2,FALSE)&amp;"'!$K:$K"),0)),"")</f>
        <v>Not Started</v>
      </c>
      <c r="AI928" s="54" t="str">
        <f t="array" ref="AI928">IFERROR(INDEX(INDIRECT("'"&amp;VLOOKUP($C928,ModMap!$A$2:$B$21,2,FALSE)&amp;"'!AI:AI"),MATCH($K928,INDIRECT("'"&amp;VLOOKUP($C928,ModMap!$A$2:$B$21,2,FALSE)&amp;"'!$K:$K"),0)),"")</f>
        <v>Unassigned</v>
      </c>
      <c r="AJ928" s="45" t="s">
        <v>36</v>
      </c>
      <c r="AK928" s="54" t="str">
        <f t="array" ref="AK928">IFERROR(INDEX(INDIRECT("'"&amp;VLOOKUP($C928,ModMap!$A$2:$B$21,2,FALSE)&amp;"'!AK:AK"),MATCH($K928,INDIRECT("'"&amp;VLOOKUP($C928,ModMap!$A$2:$B$21,2,FALSE)&amp;"'!$K:$K"),0)),"")</f>
        <v>N/A</v>
      </c>
      <c r="AL928" s="54" t="str">
        <f t="array" ref="AL928">IFERROR(INDEX(INDIRECT("'"&amp;VLOOKUP($C928,ModMap!$A$2:$B$21,2,FALSE)&amp;"'!AL:AL"),MATCH($K928,INDIRECT("'"&amp;VLOOKUP($C928,ModMap!$A$2:$B$21,2,FALSE)&amp;"'!$K:$K"),0)),"")</f>
        <v/>
      </c>
      <c r="AM928" s="54">
        <f t="shared" si="1"/>
        <v>3</v>
      </c>
      <c r="AN928" s="54" t="str">
        <f t="shared" si="2"/>
        <v>Not Started</v>
      </c>
      <c r="AO928" s="55" t="str">
        <f t="array" ref="AO928">IFERROR(INDEX(INDIRECT("'"&amp;VLOOKUP($C928,ModMap!$A$2:$B$21,2,FALSE)&amp;"'!AO:AO"),MATCH($K928,INDIRECT("'"&amp;VLOOKUP($C928,ModMap!$A$2:$B$21,2,FALSE)&amp;"'!$K:$K"),0)),"")</f>
        <v/>
      </c>
      <c r="AP928" s="53" t="str">
        <f t="array" ref="AP928">IFERROR(HYPERLINK("#'"&amp;VLOOKUP($C928,ModMap!$A$2:$B$21,2,FALSE)&amp;"'!V"&amp;MATCH($K928,INDIRECT("'"&amp;VLOOKUP($C928,ModMap!$A$2:$B$21,2,FALSE)&amp;"'!$K:$K"),0),"Edit on module sheet"),"")</f>
        <v>Edit on module sheet</v>
      </c>
    </row>
    <row r="929" ht="42.0" customHeight="1">
      <c r="A929" s="34">
        <v>927.0</v>
      </c>
      <c r="B929" s="34">
        <v>927.0</v>
      </c>
      <c r="C929" s="34" t="s">
        <v>136</v>
      </c>
      <c r="D929" s="35" t="s">
        <v>137</v>
      </c>
      <c r="E929" s="67" t="s">
        <v>62</v>
      </c>
      <c r="F929" s="67" t="s">
        <v>3042</v>
      </c>
      <c r="G929" s="35" t="s">
        <v>3043</v>
      </c>
      <c r="H929" s="34" t="s">
        <v>3118</v>
      </c>
      <c r="I929" s="34" t="s">
        <v>3119</v>
      </c>
      <c r="J929" s="35" t="s">
        <v>3120</v>
      </c>
      <c r="K929" s="34" t="s">
        <v>3136</v>
      </c>
      <c r="L929" s="35" t="s">
        <v>3137</v>
      </c>
      <c r="M929" s="62" t="s">
        <v>200</v>
      </c>
      <c r="N929" s="34" t="s">
        <v>3049</v>
      </c>
      <c r="O929" s="34" t="s">
        <v>3050</v>
      </c>
      <c r="P929" s="35" t="s">
        <v>3123</v>
      </c>
      <c r="Q929" s="35" t="s">
        <v>3124</v>
      </c>
      <c r="R929" s="34" t="s">
        <v>3053</v>
      </c>
      <c r="S929" s="34" t="s">
        <v>1928</v>
      </c>
      <c r="T929" s="34" t="str">
        <f t="array" ref="T929">IFERROR(INDEX(INDIRECT("'"&amp;VLOOKUP($C929,ModMap!$A$2:$B$21,2,FALSE)&amp;"'!T:T"),MATCH($K929,INDIRECT("'"&amp;VLOOKUP($C929,ModMap!$A$2:$B$21,2,FALSE)&amp;"'!$K:$K"),0)),"")</f>
        <v>Unassigned</v>
      </c>
      <c r="U929" s="58" t="s">
        <v>33</v>
      </c>
      <c r="V929" s="34" t="str">
        <f t="array" ref="V929">IFERROR(INDEX(INDIRECT("'"&amp;VLOOKUP($C929,ModMap!$A$2:$B$21,2,FALSE)&amp;"'!V:V"),MATCH($K929,INDIRECT("'"&amp;VLOOKUP($C929,ModMap!$A$2:$B$21,2,FALSE)&amp;"'!$K:$K"),0)),"")</f>
        <v>Not Started</v>
      </c>
      <c r="W929" s="34" t="str">
        <f t="array" ref="W929">IFERROR(INDEX(INDIRECT("'"&amp;VLOOKUP($C929,ModMap!$A$2:$B$21,2,FALSE)&amp;"'!W:W"),MATCH($K929,INDIRECT("'"&amp;VLOOKUP($C929,ModMap!$A$2:$B$21,2,FALSE)&amp;"'!$K:$K"),0)),"")</f>
        <v>Unassigned</v>
      </c>
      <c r="X929" s="45" t="s">
        <v>36</v>
      </c>
      <c r="Y929" s="34" t="str">
        <f t="array" ref="Y929">IFERROR(INDEX(INDIRECT("'"&amp;VLOOKUP($C929,ModMap!$A$2:$B$21,2,FALSE)&amp;"'!Y:Y"),MATCH($K929,INDIRECT("'"&amp;VLOOKUP($C929,ModMap!$A$2:$B$21,2,FALSE)&amp;"'!$K:$K"),0)),"")</f>
        <v>N/A</v>
      </c>
      <c r="Z929" s="34" t="str">
        <f t="array" ref="Z929">IFERROR(INDEX(INDIRECT("'"&amp;VLOOKUP($C929,ModMap!$A$2:$B$21,2,FALSE)&amp;"'!Z:Z"),MATCH($K929,INDIRECT("'"&amp;VLOOKUP($C929,ModMap!$A$2:$B$21,2,FALSE)&amp;"'!$K:$K"),0)),"")</f>
        <v/>
      </c>
      <c r="AA929" s="45" t="s">
        <v>36</v>
      </c>
      <c r="AB929" s="34" t="str">
        <f t="array" ref="AB929">IFERROR(INDEX(INDIRECT("'"&amp;VLOOKUP($C929,ModMap!$A$2:$B$21,2,FALSE)&amp;"'!AB:AB"),MATCH($K929,INDIRECT("'"&amp;VLOOKUP($C929,ModMap!$A$2:$B$21,2,FALSE)&amp;"'!$K:$K"),0)),"")</f>
        <v>N/A</v>
      </c>
      <c r="AC929" s="34" t="str">
        <f t="array" ref="AC929">IFERROR(INDEX(INDIRECT("'"&amp;VLOOKUP($C929,ModMap!$A$2:$B$21,2,FALSE)&amp;"'!AC:AC"),MATCH($K929,INDIRECT("'"&amp;VLOOKUP($C929,ModMap!$A$2:$B$21,2,FALSE)&amp;"'!$K:$K"),0)),"")</f>
        <v/>
      </c>
      <c r="AD929" s="45" t="s">
        <v>36</v>
      </c>
      <c r="AE929" s="34" t="str">
        <f t="array" ref="AE929">IFERROR(INDEX(INDIRECT("'"&amp;VLOOKUP($C929,ModMap!$A$2:$B$21,2,FALSE)&amp;"'!AE:AE"),MATCH($K929,INDIRECT("'"&amp;VLOOKUP($C929,ModMap!$A$2:$B$21,2,FALSE)&amp;"'!$K:$K"),0)),"")</f>
        <v>N/A</v>
      </c>
      <c r="AF929" s="34" t="str">
        <f t="array" ref="AF929">IFERROR(INDEX(INDIRECT("'"&amp;VLOOKUP($C929,ModMap!$A$2:$B$21,2,FALSE)&amp;"'!AF:AF"),MATCH($K929,INDIRECT("'"&amp;VLOOKUP($C929,ModMap!$A$2:$B$21,2,FALSE)&amp;"'!$K:$K"),0)),"")</f>
        <v/>
      </c>
      <c r="AG929" s="58" t="s">
        <v>33</v>
      </c>
      <c r="AH929" s="34" t="str">
        <f t="array" ref="AH929">IFERROR(INDEX(INDIRECT("'"&amp;VLOOKUP($C929,ModMap!$A$2:$B$21,2,FALSE)&amp;"'!AH:AH"),MATCH($K929,INDIRECT("'"&amp;VLOOKUP($C929,ModMap!$A$2:$B$21,2,FALSE)&amp;"'!$K:$K"),0)),"")</f>
        <v>Not Started</v>
      </c>
      <c r="AI929" s="34" t="str">
        <f t="array" ref="AI929">IFERROR(INDEX(INDIRECT("'"&amp;VLOOKUP($C929,ModMap!$A$2:$B$21,2,FALSE)&amp;"'!AI:AI"),MATCH($K929,INDIRECT("'"&amp;VLOOKUP($C929,ModMap!$A$2:$B$21,2,FALSE)&amp;"'!$K:$K"),0)),"")</f>
        <v>Unassigned</v>
      </c>
      <c r="AJ929" s="45" t="s">
        <v>36</v>
      </c>
      <c r="AK929" s="34" t="str">
        <f t="array" ref="AK929">IFERROR(INDEX(INDIRECT("'"&amp;VLOOKUP($C929,ModMap!$A$2:$B$21,2,FALSE)&amp;"'!AK:AK"),MATCH($K929,INDIRECT("'"&amp;VLOOKUP($C929,ModMap!$A$2:$B$21,2,FALSE)&amp;"'!$K:$K"),0)),"")</f>
        <v>N/A</v>
      </c>
      <c r="AL929" s="34" t="str">
        <f t="array" ref="AL929">IFERROR(INDEX(INDIRECT("'"&amp;VLOOKUP($C929,ModMap!$A$2:$B$21,2,FALSE)&amp;"'!AL:AL"),MATCH($K929,INDIRECT("'"&amp;VLOOKUP($C929,ModMap!$A$2:$B$21,2,FALSE)&amp;"'!$K:$K"),0)),"")</f>
        <v/>
      </c>
      <c r="AM929" s="34">
        <f t="shared" si="1"/>
        <v>2</v>
      </c>
      <c r="AN929" s="34" t="str">
        <f t="shared" si="2"/>
        <v>Not Started</v>
      </c>
      <c r="AO929" s="35" t="str">
        <f t="array" ref="AO929">IFERROR(INDEX(INDIRECT("'"&amp;VLOOKUP($C929,ModMap!$A$2:$B$21,2,FALSE)&amp;"'!AO:AO"),MATCH($K929,INDIRECT("'"&amp;VLOOKUP($C929,ModMap!$A$2:$B$21,2,FALSE)&amp;"'!$K:$K"),0)),"")</f>
        <v/>
      </c>
      <c r="AP929" s="53" t="str">
        <f t="array" ref="AP929">IFERROR(HYPERLINK("#'"&amp;VLOOKUP($C929,ModMap!$A$2:$B$21,2,FALSE)&amp;"'!V"&amp;MATCH($K929,INDIRECT("'"&amp;VLOOKUP($C929,ModMap!$A$2:$B$21,2,FALSE)&amp;"'!$K:$K"),0),"Edit on module sheet"),"")</f>
        <v>Edit on module sheet</v>
      </c>
    </row>
    <row r="930" ht="42.0" customHeight="1">
      <c r="A930" s="54">
        <v>928.0</v>
      </c>
      <c r="B930" s="54">
        <v>928.0</v>
      </c>
      <c r="C930" s="54" t="s">
        <v>136</v>
      </c>
      <c r="D930" s="55" t="s">
        <v>137</v>
      </c>
      <c r="E930" s="64" t="s">
        <v>69</v>
      </c>
      <c r="F930" s="67" t="s">
        <v>3042</v>
      </c>
      <c r="G930" s="55" t="s">
        <v>3043</v>
      </c>
      <c r="H930" s="54" t="s">
        <v>3118</v>
      </c>
      <c r="I930" s="54" t="s">
        <v>3119</v>
      </c>
      <c r="J930" s="55" t="s">
        <v>3120</v>
      </c>
      <c r="K930" s="54" t="s">
        <v>4049</v>
      </c>
      <c r="L930" s="55" t="s">
        <v>4050</v>
      </c>
      <c r="M930" s="58" t="s">
        <v>434</v>
      </c>
      <c r="N930" s="54" t="s">
        <v>3049</v>
      </c>
      <c r="O930" s="54" t="s">
        <v>3050</v>
      </c>
      <c r="P930" s="55" t="s">
        <v>3123</v>
      </c>
      <c r="Q930" s="55" t="s">
        <v>3124</v>
      </c>
      <c r="R930" s="54" t="s">
        <v>3053</v>
      </c>
      <c r="S930" s="54" t="s">
        <v>69</v>
      </c>
      <c r="T930" s="54" t="str">
        <f t="array" ref="T930">IFERROR(INDEX(INDIRECT("'"&amp;VLOOKUP($C930,ModMap!$A$2:$B$21,2,FALSE)&amp;"'!T:T"),MATCH($K930,INDIRECT("'"&amp;VLOOKUP($C930,ModMap!$A$2:$B$21,2,FALSE)&amp;"'!$K:$K"),0)),"")</f>
        <v>Unassigned</v>
      </c>
      <c r="U930" s="58" t="s">
        <v>33</v>
      </c>
      <c r="V930" s="54" t="str">
        <f t="array" ref="V930">IFERROR(INDEX(INDIRECT("'"&amp;VLOOKUP($C930,ModMap!$A$2:$B$21,2,FALSE)&amp;"'!V:V"),MATCH($K930,INDIRECT("'"&amp;VLOOKUP($C930,ModMap!$A$2:$B$21,2,FALSE)&amp;"'!$K:$K"),0)),"")</f>
        <v>Not Started</v>
      </c>
      <c r="W930" s="54" t="str">
        <f t="array" ref="W930">IFERROR(INDEX(INDIRECT("'"&amp;VLOOKUP($C930,ModMap!$A$2:$B$21,2,FALSE)&amp;"'!W:W"),MATCH($K930,INDIRECT("'"&amp;VLOOKUP($C930,ModMap!$A$2:$B$21,2,FALSE)&amp;"'!$K:$K"),0)),"")</f>
        <v>Unassigned</v>
      </c>
      <c r="X930" s="45" t="s">
        <v>36</v>
      </c>
      <c r="Y930" s="54" t="str">
        <f t="array" ref="Y930">IFERROR(INDEX(INDIRECT("'"&amp;VLOOKUP($C930,ModMap!$A$2:$B$21,2,FALSE)&amp;"'!Y:Y"),MATCH($K930,INDIRECT("'"&amp;VLOOKUP($C930,ModMap!$A$2:$B$21,2,FALSE)&amp;"'!$K:$K"),0)),"")</f>
        <v>N/A</v>
      </c>
      <c r="Z930" s="54" t="str">
        <f t="array" ref="Z930">IFERROR(INDEX(INDIRECT("'"&amp;VLOOKUP($C930,ModMap!$A$2:$B$21,2,FALSE)&amp;"'!Z:Z"),MATCH($K930,INDIRECT("'"&amp;VLOOKUP($C930,ModMap!$A$2:$B$21,2,FALSE)&amp;"'!$K:$K"),0)),"")</f>
        <v/>
      </c>
      <c r="AA930" s="45" t="s">
        <v>36</v>
      </c>
      <c r="AB930" s="54" t="str">
        <f t="array" ref="AB930">IFERROR(INDEX(INDIRECT("'"&amp;VLOOKUP($C930,ModMap!$A$2:$B$21,2,FALSE)&amp;"'!AB:AB"),MATCH($K930,INDIRECT("'"&amp;VLOOKUP($C930,ModMap!$A$2:$B$21,2,FALSE)&amp;"'!$K:$K"),0)),"")</f>
        <v>N/A</v>
      </c>
      <c r="AC930" s="54" t="str">
        <f t="array" ref="AC930">IFERROR(INDEX(INDIRECT("'"&amp;VLOOKUP($C930,ModMap!$A$2:$B$21,2,FALSE)&amp;"'!AC:AC"),MATCH($K930,INDIRECT("'"&amp;VLOOKUP($C930,ModMap!$A$2:$B$21,2,FALSE)&amp;"'!$K:$K"),0)),"")</f>
        <v/>
      </c>
      <c r="AD930" s="58" t="s">
        <v>33</v>
      </c>
      <c r="AE930" s="54" t="str">
        <f t="array" ref="AE930">IFERROR(INDEX(INDIRECT("'"&amp;VLOOKUP($C930,ModMap!$A$2:$B$21,2,FALSE)&amp;"'!AE:AE"),MATCH($K930,INDIRECT("'"&amp;VLOOKUP($C930,ModMap!$A$2:$B$21,2,FALSE)&amp;"'!$K:$K"),0)),"")</f>
        <v>Not Started</v>
      </c>
      <c r="AF930" s="54" t="str">
        <f t="array" ref="AF930">IFERROR(INDEX(INDIRECT("'"&amp;VLOOKUP($C930,ModMap!$A$2:$B$21,2,FALSE)&amp;"'!AF:AF"),MATCH($K930,INDIRECT("'"&amp;VLOOKUP($C930,ModMap!$A$2:$B$21,2,FALSE)&amp;"'!$K:$K"),0)),"")</f>
        <v>Unassigned</v>
      </c>
      <c r="AG930" s="58" t="s">
        <v>33</v>
      </c>
      <c r="AH930" s="54" t="str">
        <f t="array" ref="AH930">IFERROR(INDEX(INDIRECT("'"&amp;VLOOKUP($C930,ModMap!$A$2:$B$21,2,FALSE)&amp;"'!AH:AH"),MATCH($K930,INDIRECT("'"&amp;VLOOKUP($C930,ModMap!$A$2:$B$21,2,FALSE)&amp;"'!$K:$K"),0)),"")</f>
        <v>Not Started</v>
      </c>
      <c r="AI930" s="54" t="str">
        <f t="array" ref="AI930">IFERROR(INDEX(INDIRECT("'"&amp;VLOOKUP($C930,ModMap!$A$2:$B$21,2,FALSE)&amp;"'!AI:AI"),MATCH($K930,INDIRECT("'"&amp;VLOOKUP($C930,ModMap!$A$2:$B$21,2,FALSE)&amp;"'!$K:$K"),0)),"")</f>
        <v>Unassigned</v>
      </c>
      <c r="AJ930" s="45" t="s">
        <v>36</v>
      </c>
      <c r="AK930" s="54" t="str">
        <f t="array" ref="AK930">IFERROR(INDEX(INDIRECT("'"&amp;VLOOKUP($C930,ModMap!$A$2:$B$21,2,FALSE)&amp;"'!AK:AK"),MATCH($K930,INDIRECT("'"&amp;VLOOKUP($C930,ModMap!$A$2:$B$21,2,FALSE)&amp;"'!$K:$K"),0)),"")</f>
        <v>N/A</v>
      </c>
      <c r="AL930" s="54" t="str">
        <f t="array" ref="AL930">IFERROR(INDEX(INDIRECT("'"&amp;VLOOKUP($C930,ModMap!$A$2:$B$21,2,FALSE)&amp;"'!AL:AL"),MATCH($K930,INDIRECT("'"&amp;VLOOKUP($C930,ModMap!$A$2:$B$21,2,FALSE)&amp;"'!$K:$K"),0)),"")</f>
        <v/>
      </c>
      <c r="AM930" s="54">
        <f t="shared" si="1"/>
        <v>3</v>
      </c>
      <c r="AN930" s="54" t="str">
        <f t="shared" si="2"/>
        <v>Not Started</v>
      </c>
      <c r="AO930" s="55" t="str">
        <f t="array" ref="AO930">IFERROR(INDEX(INDIRECT("'"&amp;VLOOKUP($C930,ModMap!$A$2:$B$21,2,FALSE)&amp;"'!AO:AO"),MATCH($K930,INDIRECT("'"&amp;VLOOKUP($C930,ModMap!$A$2:$B$21,2,FALSE)&amp;"'!$K:$K"),0)),"")</f>
        <v/>
      </c>
      <c r="AP930" s="53" t="str">
        <f t="array" ref="AP930">IFERROR(HYPERLINK("#'"&amp;VLOOKUP($C930,ModMap!$A$2:$B$21,2,FALSE)&amp;"'!V"&amp;MATCH($K930,INDIRECT("'"&amp;VLOOKUP($C930,ModMap!$A$2:$B$21,2,FALSE)&amp;"'!$K:$K"),0),"Edit on module sheet"),"")</f>
        <v>Edit on module sheet</v>
      </c>
    </row>
    <row r="931" ht="42.0" customHeight="1">
      <c r="A931" s="34">
        <v>929.0</v>
      </c>
      <c r="B931" s="34">
        <v>929.0</v>
      </c>
      <c r="C931" s="34" t="s">
        <v>136</v>
      </c>
      <c r="D931" s="35" t="s">
        <v>137</v>
      </c>
      <c r="E931" s="67" t="s">
        <v>62</v>
      </c>
      <c r="F931" s="67" t="s">
        <v>3042</v>
      </c>
      <c r="G931" s="35" t="s">
        <v>3043</v>
      </c>
      <c r="H931" s="34" t="s">
        <v>3140</v>
      </c>
      <c r="I931" s="34" t="s">
        <v>3141</v>
      </c>
      <c r="J931" s="35" t="s">
        <v>3142</v>
      </c>
      <c r="K931" s="34" t="s">
        <v>3143</v>
      </c>
      <c r="L931" s="35" t="s">
        <v>3144</v>
      </c>
      <c r="M931" s="62" t="s">
        <v>200</v>
      </c>
      <c r="N931" s="34" t="s">
        <v>3049</v>
      </c>
      <c r="O931" s="34" t="s">
        <v>3050</v>
      </c>
      <c r="P931" s="35" t="s">
        <v>1420</v>
      </c>
      <c r="Q931" s="35" t="s">
        <v>3147</v>
      </c>
      <c r="R931" s="34" t="s">
        <v>3053</v>
      </c>
      <c r="S931" s="34" t="s">
        <v>1911</v>
      </c>
      <c r="T931" s="34" t="str">
        <f t="array" ref="T931">IFERROR(INDEX(INDIRECT("'"&amp;VLOOKUP($C931,ModMap!$A$2:$B$21,2,FALSE)&amp;"'!T:T"),MATCH($K931,INDIRECT("'"&amp;VLOOKUP($C931,ModMap!$A$2:$B$21,2,FALSE)&amp;"'!$K:$K"),0)),"")</f>
        <v>Unassigned</v>
      </c>
      <c r="U931" s="58" t="s">
        <v>33</v>
      </c>
      <c r="V931" s="34" t="str">
        <f t="array" ref="V931">IFERROR(INDEX(INDIRECT("'"&amp;VLOOKUP($C931,ModMap!$A$2:$B$21,2,FALSE)&amp;"'!V:V"),MATCH($K931,INDIRECT("'"&amp;VLOOKUP($C931,ModMap!$A$2:$B$21,2,FALSE)&amp;"'!$K:$K"),0)),"")</f>
        <v>Not Started</v>
      </c>
      <c r="W931" s="34" t="str">
        <f t="array" ref="W931">IFERROR(INDEX(INDIRECT("'"&amp;VLOOKUP($C931,ModMap!$A$2:$B$21,2,FALSE)&amp;"'!W:W"),MATCH($K931,INDIRECT("'"&amp;VLOOKUP($C931,ModMap!$A$2:$B$21,2,FALSE)&amp;"'!$K:$K"),0)),"")</f>
        <v>Unassigned</v>
      </c>
      <c r="X931" s="45" t="s">
        <v>36</v>
      </c>
      <c r="Y931" s="34" t="str">
        <f t="array" ref="Y931">IFERROR(INDEX(INDIRECT("'"&amp;VLOOKUP($C931,ModMap!$A$2:$B$21,2,FALSE)&amp;"'!Y:Y"),MATCH($K931,INDIRECT("'"&amp;VLOOKUP($C931,ModMap!$A$2:$B$21,2,FALSE)&amp;"'!$K:$K"),0)),"")</f>
        <v>N/A</v>
      </c>
      <c r="Z931" s="34" t="str">
        <f t="array" ref="Z931">IFERROR(INDEX(INDIRECT("'"&amp;VLOOKUP($C931,ModMap!$A$2:$B$21,2,FALSE)&amp;"'!Z:Z"),MATCH($K931,INDIRECT("'"&amp;VLOOKUP($C931,ModMap!$A$2:$B$21,2,FALSE)&amp;"'!$K:$K"),0)),"")</f>
        <v/>
      </c>
      <c r="AA931" s="45" t="s">
        <v>36</v>
      </c>
      <c r="AB931" s="34" t="str">
        <f t="array" ref="AB931">IFERROR(INDEX(INDIRECT("'"&amp;VLOOKUP($C931,ModMap!$A$2:$B$21,2,FALSE)&amp;"'!AB:AB"),MATCH($K931,INDIRECT("'"&amp;VLOOKUP($C931,ModMap!$A$2:$B$21,2,FALSE)&amp;"'!$K:$K"),0)),"")</f>
        <v>N/A</v>
      </c>
      <c r="AC931" s="34" t="str">
        <f t="array" ref="AC931">IFERROR(INDEX(INDIRECT("'"&amp;VLOOKUP($C931,ModMap!$A$2:$B$21,2,FALSE)&amp;"'!AC:AC"),MATCH($K931,INDIRECT("'"&amp;VLOOKUP($C931,ModMap!$A$2:$B$21,2,FALSE)&amp;"'!$K:$K"),0)),"")</f>
        <v/>
      </c>
      <c r="AD931" s="45" t="s">
        <v>36</v>
      </c>
      <c r="AE931" s="34" t="str">
        <f t="array" ref="AE931">IFERROR(INDEX(INDIRECT("'"&amp;VLOOKUP($C931,ModMap!$A$2:$B$21,2,FALSE)&amp;"'!AE:AE"),MATCH($K931,INDIRECT("'"&amp;VLOOKUP($C931,ModMap!$A$2:$B$21,2,FALSE)&amp;"'!$K:$K"),0)),"")</f>
        <v>N/A</v>
      </c>
      <c r="AF931" s="34" t="str">
        <f t="array" ref="AF931">IFERROR(INDEX(INDIRECT("'"&amp;VLOOKUP($C931,ModMap!$A$2:$B$21,2,FALSE)&amp;"'!AF:AF"),MATCH($K931,INDIRECT("'"&amp;VLOOKUP($C931,ModMap!$A$2:$B$21,2,FALSE)&amp;"'!$K:$K"),0)),"")</f>
        <v/>
      </c>
      <c r="AG931" s="58" t="s">
        <v>33</v>
      </c>
      <c r="AH931" s="34" t="str">
        <f t="array" ref="AH931">IFERROR(INDEX(INDIRECT("'"&amp;VLOOKUP($C931,ModMap!$A$2:$B$21,2,FALSE)&amp;"'!AH:AH"),MATCH($K931,INDIRECT("'"&amp;VLOOKUP($C931,ModMap!$A$2:$B$21,2,FALSE)&amp;"'!$K:$K"),0)),"")</f>
        <v>Not Started</v>
      </c>
      <c r="AI931" s="34" t="str">
        <f t="array" ref="AI931">IFERROR(INDEX(INDIRECT("'"&amp;VLOOKUP($C931,ModMap!$A$2:$B$21,2,FALSE)&amp;"'!AI:AI"),MATCH($K931,INDIRECT("'"&amp;VLOOKUP($C931,ModMap!$A$2:$B$21,2,FALSE)&amp;"'!$K:$K"),0)),"")</f>
        <v>Unassigned</v>
      </c>
      <c r="AJ931" s="45" t="s">
        <v>36</v>
      </c>
      <c r="AK931" s="34" t="str">
        <f t="array" ref="AK931">IFERROR(INDEX(INDIRECT("'"&amp;VLOOKUP($C931,ModMap!$A$2:$B$21,2,FALSE)&amp;"'!AK:AK"),MATCH($K931,INDIRECT("'"&amp;VLOOKUP($C931,ModMap!$A$2:$B$21,2,FALSE)&amp;"'!$K:$K"),0)),"")</f>
        <v>N/A</v>
      </c>
      <c r="AL931" s="34" t="str">
        <f t="array" ref="AL931">IFERROR(INDEX(INDIRECT("'"&amp;VLOOKUP($C931,ModMap!$A$2:$B$21,2,FALSE)&amp;"'!AL:AL"),MATCH($K931,INDIRECT("'"&amp;VLOOKUP($C931,ModMap!$A$2:$B$21,2,FALSE)&amp;"'!$K:$K"),0)),"")</f>
        <v/>
      </c>
      <c r="AM931" s="34">
        <f t="shared" si="1"/>
        <v>2</v>
      </c>
      <c r="AN931" s="34" t="str">
        <f t="shared" si="2"/>
        <v>Not Started</v>
      </c>
      <c r="AO931" s="35" t="str">
        <f t="array" ref="AO931">IFERROR(INDEX(INDIRECT("'"&amp;VLOOKUP($C931,ModMap!$A$2:$B$21,2,FALSE)&amp;"'!AO:AO"),MATCH($K931,INDIRECT("'"&amp;VLOOKUP($C931,ModMap!$A$2:$B$21,2,FALSE)&amp;"'!$K:$K"),0)),"")</f>
        <v/>
      </c>
      <c r="AP931" s="53" t="str">
        <f t="array" ref="AP931">IFERROR(HYPERLINK("#'"&amp;VLOOKUP($C931,ModMap!$A$2:$B$21,2,FALSE)&amp;"'!V"&amp;MATCH($K931,INDIRECT("'"&amp;VLOOKUP($C931,ModMap!$A$2:$B$21,2,FALSE)&amp;"'!$K:$K"),0),"Edit on module sheet"),"")</f>
        <v>Edit on module sheet</v>
      </c>
    </row>
    <row r="932" ht="42.0" customHeight="1">
      <c r="A932" s="54">
        <v>930.0</v>
      </c>
      <c r="B932" s="54">
        <v>930.0</v>
      </c>
      <c r="C932" s="54" t="s">
        <v>136</v>
      </c>
      <c r="D932" s="55" t="s">
        <v>137</v>
      </c>
      <c r="E932" s="67" t="s">
        <v>62</v>
      </c>
      <c r="F932" s="67" t="s">
        <v>3042</v>
      </c>
      <c r="G932" s="55" t="s">
        <v>3043</v>
      </c>
      <c r="H932" s="54" t="s">
        <v>3140</v>
      </c>
      <c r="I932" s="54" t="s">
        <v>3141</v>
      </c>
      <c r="J932" s="55" t="s">
        <v>3142</v>
      </c>
      <c r="K932" s="54" t="s">
        <v>3148</v>
      </c>
      <c r="L932" s="55" t="s">
        <v>3149</v>
      </c>
      <c r="M932" s="62" t="s">
        <v>200</v>
      </c>
      <c r="N932" s="54" t="s">
        <v>3049</v>
      </c>
      <c r="O932" s="54" t="s">
        <v>3050</v>
      </c>
      <c r="P932" s="55" t="s">
        <v>1420</v>
      </c>
      <c r="Q932" s="55" t="s">
        <v>3147</v>
      </c>
      <c r="R932" s="54" t="s">
        <v>3053</v>
      </c>
      <c r="S932" s="54" t="s">
        <v>1920</v>
      </c>
      <c r="T932" s="54" t="str">
        <f t="array" ref="T932">IFERROR(INDEX(INDIRECT("'"&amp;VLOOKUP($C932,ModMap!$A$2:$B$21,2,FALSE)&amp;"'!T:T"),MATCH($K932,INDIRECT("'"&amp;VLOOKUP($C932,ModMap!$A$2:$B$21,2,FALSE)&amp;"'!$K:$K"),0)),"")</f>
        <v>Unassigned</v>
      </c>
      <c r="U932" s="58" t="s">
        <v>33</v>
      </c>
      <c r="V932" s="54" t="str">
        <f t="array" ref="V932">IFERROR(INDEX(INDIRECT("'"&amp;VLOOKUP($C932,ModMap!$A$2:$B$21,2,FALSE)&amp;"'!V:V"),MATCH($K932,INDIRECT("'"&amp;VLOOKUP($C932,ModMap!$A$2:$B$21,2,FALSE)&amp;"'!$K:$K"),0)),"")</f>
        <v>Not Started</v>
      </c>
      <c r="W932" s="54" t="str">
        <f t="array" ref="W932">IFERROR(INDEX(INDIRECT("'"&amp;VLOOKUP($C932,ModMap!$A$2:$B$21,2,FALSE)&amp;"'!W:W"),MATCH($K932,INDIRECT("'"&amp;VLOOKUP($C932,ModMap!$A$2:$B$21,2,FALSE)&amp;"'!$K:$K"),0)),"")</f>
        <v>Unassigned</v>
      </c>
      <c r="X932" s="45" t="s">
        <v>36</v>
      </c>
      <c r="Y932" s="54" t="str">
        <f t="array" ref="Y932">IFERROR(INDEX(INDIRECT("'"&amp;VLOOKUP($C932,ModMap!$A$2:$B$21,2,FALSE)&amp;"'!Y:Y"),MATCH($K932,INDIRECT("'"&amp;VLOOKUP($C932,ModMap!$A$2:$B$21,2,FALSE)&amp;"'!$K:$K"),0)),"")</f>
        <v>N/A</v>
      </c>
      <c r="Z932" s="54" t="str">
        <f t="array" ref="Z932">IFERROR(INDEX(INDIRECT("'"&amp;VLOOKUP($C932,ModMap!$A$2:$B$21,2,FALSE)&amp;"'!Z:Z"),MATCH($K932,INDIRECT("'"&amp;VLOOKUP($C932,ModMap!$A$2:$B$21,2,FALSE)&amp;"'!$K:$K"),0)),"")</f>
        <v/>
      </c>
      <c r="AA932" s="45" t="s">
        <v>36</v>
      </c>
      <c r="AB932" s="54" t="str">
        <f t="array" ref="AB932">IFERROR(INDEX(INDIRECT("'"&amp;VLOOKUP($C932,ModMap!$A$2:$B$21,2,FALSE)&amp;"'!AB:AB"),MATCH($K932,INDIRECT("'"&amp;VLOOKUP($C932,ModMap!$A$2:$B$21,2,FALSE)&amp;"'!$K:$K"),0)),"")</f>
        <v>N/A</v>
      </c>
      <c r="AC932" s="54" t="str">
        <f t="array" ref="AC932">IFERROR(INDEX(INDIRECT("'"&amp;VLOOKUP($C932,ModMap!$A$2:$B$21,2,FALSE)&amp;"'!AC:AC"),MATCH($K932,INDIRECT("'"&amp;VLOOKUP($C932,ModMap!$A$2:$B$21,2,FALSE)&amp;"'!$K:$K"),0)),"")</f>
        <v/>
      </c>
      <c r="AD932" s="58" t="s">
        <v>33</v>
      </c>
      <c r="AE932" s="54" t="str">
        <f t="array" ref="AE932">IFERROR(INDEX(INDIRECT("'"&amp;VLOOKUP($C932,ModMap!$A$2:$B$21,2,FALSE)&amp;"'!AE:AE"),MATCH($K932,INDIRECT("'"&amp;VLOOKUP($C932,ModMap!$A$2:$B$21,2,FALSE)&amp;"'!$K:$K"),0)),"")</f>
        <v>Not Started</v>
      </c>
      <c r="AF932" s="54" t="str">
        <f t="array" ref="AF932">IFERROR(INDEX(INDIRECT("'"&amp;VLOOKUP($C932,ModMap!$A$2:$B$21,2,FALSE)&amp;"'!AF:AF"),MATCH($K932,INDIRECT("'"&amp;VLOOKUP($C932,ModMap!$A$2:$B$21,2,FALSE)&amp;"'!$K:$K"),0)),"")</f>
        <v>Unassigned</v>
      </c>
      <c r="AG932" s="58" t="s">
        <v>33</v>
      </c>
      <c r="AH932" s="54" t="str">
        <f t="array" ref="AH932">IFERROR(INDEX(INDIRECT("'"&amp;VLOOKUP($C932,ModMap!$A$2:$B$21,2,FALSE)&amp;"'!AH:AH"),MATCH($K932,INDIRECT("'"&amp;VLOOKUP($C932,ModMap!$A$2:$B$21,2,FALSE)&amp;"'!$K:$K"),0)),"")</f>
        <v>Not Started</v>
      </c>
      <c r="AI932" s="54" t="str">
        <f t="array" ref="AI932">IFERROR(INDEX(INDIRECT("'"&amp;VLOOKUP($C932,ModMap!$A$2:$B$21,2,FALSE)&amp;"'!AI:AI"),MATCH($K932,INDIRECT("'"&amp;VLOOKUP($C932,ModMap!$A$2:$B$21,2,FALSE)&amp;"'!$K:$K"),0)),"")</f>
        <v>Unassigned</v>
      </c>
      <c r="AJ932" s="45" t="s">
        <v>36</v>
      </c>
      <c r="AK932" s="54" t="str">
        <f t="array" ref="AK932">IFERROR(INDEX(INDIRECT("'"&amp;VLOOKUP($C932,ModMap!$A$2:$B$21,2,FALSE)&amp;"'!AK:AK"),MATCH($K932,INDIRECT("'"&amp;VLOOKUP($C932,ModMap!$A$2:$B$21,2,FALSE)&amp;"'!$K:$K"),0)),"")</f>
        <v>N/A</v>
      </c>
      <c r="AL932" s="54" t="str">
        <f t="array" ref="AL932">IFERROR(INDEX(INDIRECT("'"&amp;VLOOKUP($C932,ModMap!$A$2:$B$21,2,FALSE)&amp;"'!AL:AL"),MATCH($K932,INDIRECT("'"&amp;VLOOKUP($C932,ModMap!$A$2:$B$21,2,FALSE)&amp;"'!$K:$K"),0)),"")</f>
        <v/>
      </c>
      <c r="AM932" s="54">
        <f t="shared" si="1"/>
        <v>3</v>
      </c>
      <c r="AN932" s="54" t="str">
        <f t="shared" si="2"/>
        <v>Not Started</v>
      </c>
      <c r="AO932" s="55" t="str">
        <f t="array" ref="AO932">IFERROR(INDEX(INDIRECT("'"&amp;VLOOKUP($C932,ModMap!$A$2:$B$21,2,FALSE)&amp;"'!AO:AO"),MATCH($K932,INDIRECT("'"&amp;VLOOKUP($C932,ModMap!$A$2:$B$21,2,FALSE)&amp;"'!$K:$K"),0)),"")</f>
        <v/>
      </c>
      <c r="AP932" s="53" t="str">
        <f t="array" ref="AP932">IFERROR(HYPERLINK("#'"&amp;VLOOKUP($C932,ModMap!$A$2:$B$21,2,FALSE)&amp;"'!V"&amp;MATCH($K932,INDIRECT("'"&amp;VLOOKUP($C932,ModMap!$A$2:$B$21,2,FALSE)&amp;"'!$K:$K"),0),"Edit on module sheet"),"")</f>
        <v>Edit on module sheet</v>
      </c>
    </row>
    <row r="933" ht="42.0" customHeight="1">
      <c r="A933" s="34">
        <v>931.0</v>
      </c>
      <c r="B933" s="34">
        <v>931.0</v>
      </c>
      <c r="C933" s="34" t="s">
        <v>136</v>
      </c>
      <c r="D933" s="35" t="s">
        <v>137</v>
      </c>
      <c r="E933" s="67" t="s">
        <v>62</v>
      </c>
      <c r="F933" s="67" t="s">
        <v>3042</v>
      </c>
      <c r="G933" s="35" t="s">
        <v>3043</v>
      </c>
      <c r="H933" s="34" t="s">
        <v>3140</v>
      </c>
      <c r="I933" s="34" t="s">
        <v>3141</v>
      </c>
      <c r="J933" s="35" t="s">
        <v>3142</v>
      </c>
      <c r="K933" s="34" t="s">
        <v>3152</v>
      </c>
      <c r="L933" s="35" t="s">
        <v>3153</v>
      </c>
      <c r="M933" s="62" t="s">
        <v>200</v>
      </c>
      <c r="N933" s="34" t="s">
        <v>3049</v>
      </c>
      <c r="O933" s="34" t="s">
        <v>3050</v>
      </c>
      <c r="P933" s="35" t="s">
        <v>1420</v>
      </c>
      <c r="Q933" s="35" t="s">
        <v>3147</v>
      </c>
      <c r="R933" s="34" t="s">
        <v>3053</v>
      </c>
      <c r="S933" s="34" t="s">
        <v>1928</v>
      </c>
      <c r="T933" s="34" t="str">
        <f t="array" ref="T933">IFERROR(INDEX(INDIRECT("'"&amp;VLOOKUP($C933,ModMap!$A$2:$B$21,2,FALSE)&amp;"'!T:T"),MATCH($K933,INDIRECT("'"&amp;VLOOKUP($C933,ModMap!$A$2:$B$21,2,FALSE)&amp;"'!$K:$K"),0)),"")</f>
        <v>Unassigned</v>
      </c>
      <c r="U933" s="58" t="s">
        <v>33</v>
      </c>
      <c r="V933" s="34" t="str">
        <f t="array" ref="V933">IFERROR(INDEX(INDIRECT("'"&amp;VLOOKUP($C933,ModMap!$A$2:$B$21,2,FALSE)&amp;"'!V:V"),MATCH($K933,INDIRECT("'"&amp;VLOOKUP($C933,ModMap!$A$2:$B$21,2,FALSE)&amp;"'!$K:$K"),0)),"")</f>
        <v>Not Started</v>
      </c>
      <c r="W933" s="34" t="str">
        <f t="array" ref="W933">IFERROR(INDEX(INDIRECT("'"&amp;VLOOKUP($C933,ModMap!$A$2:$B$21,2,FALSE)&amp;"'!W:W"),MATCH($K933,INDIRECT("'"&amp;VLOOKUP($C933,ModMap!$A$2:$B$21,2,FALSE)&amp;"'!$K:$K"),0)),"")</f>
        <v>Unassigned</v>
      </c>
      <c r="X933" s="45" t="s">
        <v>36</v>
      </c>
      <c r="Y933" s="34" t="str">
        <f t="array" ref="Y933">IFERROR(INDEX(INDIRECT("'"&amp;VLOOKUP($C933,ModMap!$A$2:$B$21,2,FALSE)&amp;"'!Y:Y"),MATCH($K933,INDIRECT("'"&amp;VLOOKUP($C933,ModMap!$A$2:$B$21,2,FALSE)&amp;"'!$K:$K"),0)),"")</f>
        <v>N/A</v>
      </c>
      <c r="Z933" s="34" t="str">
        <f t="array" ref="Z933">IFERROR(INDEX(INDIRECT("'"&amp;VLOOKUP($C933,ModMap!$A$2:$B$21,2,FALSE)&amp;"'!Z:Z"),MATCH($K933,INDIRECT("'"&amp;VLOOKUP($C933,ModMap!$A$2:$B$21,2,FALSE)&amp;"'!$K:$K"),0)),"")</f>
        <v/>
      </c>
      <c r="AA933" s="45" t="s">
        <v>36</v>
      </c>
      <c r="AB933" s="34" t="str">
        <f t="array" ref="AB933">IFERROR(INDEX(INDIRECT("'"&amp;VLOOKUP($C933,ModMap!$A$2:$B$21,2,FALSE)&amp;"'!AB:AB"),MATCH($K933,INDIRECT("'"&amp;VLOOKUP($C933,ModMap!$A$2:$B$21,2,FALSE)&amp;"'!$K:$K"),0)),"")</f>
        <v>N/A</v>
      </c>
      <c r="AC933" s="34" t="str">
        <f t="array" ref="AC933">IFERROR(INDEX(INDIRECT("'"&amp;VLOOKUP($C933,ModMap!$A$2:$B$21,2,FALSE)&amp;"'!AC:AC"),MATCH($K933,INDIRECT("'"&amp;VLOOKUP($C933,ModMap!$A$2:$B$21,2,FALSE)&amp;"'!$K:$K"),0)),"")</f>
        <v/>
      </c>
      <c r="AD933" s="45" t="s">
        <v>36</v>
      </c>
      <c r="AE933" s="34" t="str">
        <f t="array" ref="AE933">IFERROR(INDEX(INDIRECT("'"&amp;VLOOKUP($C933,ModMap!$A$2:$B$21,2,FALSE)&amp;"'!AE:AE"),MATCH($K933,INDIRECT("'"&amp;VLOOKUP($C933,ModMap!$A$2:$B$21,2,FALSE)&amp;"'!$K:$K"),0)),"")</f>
        <v>N/A</v>
      </c>
      <c r="AF933" s="34" t="str">
        <f t="array" ref="AF933">IFERROR(INDEX(INDIRECT("'"&amp;VLOOKUP($C933,ModMap!$A$2:$B$21,2,FALSE)&amp;"'!AF:AF"),MATCH($K933,INDIRECT("'"&amp;VLOOKUP($C933,ModMap!$A$2:$B$21,2,FALSE)&amp;"'!$K:$K"),0)),"")</f>
        <v/>
      </c>
      <c r="AG933" s="58" t="s">
        <v>33</v>
      </c>
      <c r="AH933" s="34" t="str">
        <f t="array" ref="AH933">IFERROR(INDEX(INDIRECT("'"&amp;VLOOKUP($C933,ModMap!$A$2:$B$21,2,FALSE)&amp;"'!AH:AH"),MATCH($K933,INDIRECT("'"&amp;VLOOKUP($C933,ModMap!$A$2:$B$21,2,FALSE)&amp;"'!$K:$K"),0)),"")</f>
        <v>Not Started</v>
      </c>
      <c r="AI933" s="34" t="str">
        <f t="array" ref="AI933">IFERROR(INDEX(INDIRECT("'"&amp;VLOOKUP($C933,ModMap!$A$2:$B$21,2,FALSE)&amp;"'!AI:AI"),MATCH($K933,INDIRECT("'"&amp;VLOOKUP($C933,ModMap!$A$2:$B$21,2,FALSE)&amp;"'!$K:$K"),0)),"")</f>
        <v>Unassigned</v>
      </c>
      <c r="AJ933" s="45" t="s">
        <v>36</v>
      </c>
      <c r="AK933" s="34" t="str">
        <f t="array" ref="AK933">IFERROR(INDEX(INDIRECT("'"&amp;VLOOKUP($C933,ModMap!$A$2:$B$21,2,FALSE)&amp;"'!AK:AK"),MATCH($K933,INDIRECT("'"&amp;VLOOKUP($C933,ModMap!$A$2:$B$21,2,FALSE)&amp;"'!$K:$K"),0)),"")</f>
        <v>N/A</v>
      </c>
      <c r="AL933" s="34" t="str">
        <f t="array" ref="AL933">IFERROR(INDEX(INDIRECT("'"&amp;VLOOKUP($C933,ModMap!$A$2:$B$21,2,FALSE)&amp;"'!AL:AL"),MATCH($K933,INDIRECT("'"&amp;VLOOKUP($C933,ModMap!$A$2:$B$21,2,FALSE)&amp;"'!$K:$K"),0)),"")</f>
        <v/>
      </c>
      <c r="AM933" s="34">
        <f t="shared" si="1"/>
        <v>2</v>
      </c>
      <c r="AN933" s="34" t="str">
        <f t="shared" si="2"/>
        <v>Not Started</v>
      </c>
      <c r="AO933" s="35" t="str">
        <f t="array" ref="AO933">IFERROR(INDEX(INDIRECT("'"&amp;VLOOKUP($C933,ModMap!$A$2:$B$21,2,FALSE)&amp;"'!AO:AO"),MATCH($K933,INDIRECT("'"&amp;VLOOKUP($C933,ModMap!$A$2:$B$21,2,FALSE)&amp;"'!$K:$K"),0)),"")</f>
        <v/>
      </c>
      <c r="AP933" s="53" t="str">
        <f t="array" ref="AP933">IFERROR(HYPERLINK("#'"&amp;VLOOKUP($C933,ModMap!$A$2:$B$21,2,FALSE)&amp;"'!V"&amp;MATCH($K933,INDIRECT("'"&amp;VLOOKUP($C933,ModMap!$A$2:$B$21,2,FALSE)&amp;"'!$K:$K"),0),"Edit on module sheet"),"")</f>
        <v>Edit on module sheet</v>
      </c>
    </row>
    <row r="934" ht="42.0" customHeight="1">
      <c r="A934" s="54">
        <v>932.0</v>
      </c>
      <c r="B934" s="54">
        <v>932.0</v>
      </c>
      <c r="C934" s="54" t="s">
        <v>136</v>
      </c>
      <c r="D934" s="55" t="s">
        <v>137</v>
      </c>
      <c r="E934" s="64" t="s">
        <v>69</v>
      </c>
      <c r="F934" s="67" t="s">
        <v>3042</v>
      </c>
      <c r="G934" s="55" t="s">
        <v>3043</v>
      </c>
      <c r="H934" s="54" t="s">
        <v>3140</v>
      </c>
      <c r="I934" s="54" t="s">
        <v>3141</v>
      </c>
      <c r="J934" s="55" t="s">
        <v>3142</v>
      </c>
      <c r="K934" s="54" t="s">
        <v>4051</v>
      </c>
      <c r="L934" s="55" t="s">
        <v>4052</v>
      </c>
      <c r="M934" s="58" t="s">
        <v>434</v>
      </c>
      <c r="N934" s="54" t="s">
        <v>3049</v>
      </c>
      <c r="O934" s="54" t="s">
        <v>3050</v>
      </c>
      <c r="P934" s="55" t="s">
        <v>1420</v>
      </c>
      <c r="Q934" s="55" t="s">
        <v>3147</v>
      </c>
      <c r="R934" s="54" t="s">
        <v>3053</v>
      </c>
      <c r="S934" s="54" t="s">
        <v>69</v>
      </c>
      <c r="T934" s="54" t="str">
        <f t="array" ref="T934">IFERROR(INDEX(INDIRECT("'"&amp;VLOOKUP($C934,ModMap!$A$2:$B$21,2,FALSE)&amp;"'!T:T"),MATCH($K934,INDIRECT("'"&amp;VLOOKUP($C934,ModMap!$A$2:$B$21,2,FALSE)&amp;"'!$K:$K"),0)),"")</f>
        <v>Unassigned</v>
      </c>
      <c r="U934" s="58" t="s">
        <v>33</v>
      </c>
      <c r="V934" s="54" t="str">
        <f t="array" ref="V934">IFERROR(INDEX(INDIRECT("'"&amp;VLOOKUP($C934,ModMap!$A$2:$B$21,2,FALSE)&amp;"'!V:V"),MATCH($K934,INDIRECT("'"&amp;VLOOKUP($C934,ModMap!$A$2:$B$21,2,FALSE)&amp;"'!$K:$K"),0)),"")</f>
        <v>Not Started</v>
      </c>
      <c r="W934" s="54" t="str">
        <f t="array" ref="W934">IFERROR(INDEX(INDIRECT("'"&amp;VLOOKUP($C934,ModMap!$A$2:$B$21,2,FALSE)&amp;"'!W:W"),MATCH($K934,INDIRECT("'"&amp;VLOOKUP($C934,ModMap!$A$2:$B$21,2,FALSE)&amp;"'!$K:$K"),0)),"")</f>
        <v>Unassigned</v>
      </c>
      <c r="X934" s="45" t="s">
        <v>36</v>
      </c>
      <c r="Y934" s="54" t="str">
        <f t="array" ref="Y934">IFERROR(INDEX(INDIRECT("'"&amp;VLOOKUP($C934,ModMap!$A$2:$B$21,2,FALSE)&amp;"'!Y:Y"),MATCH($K934,INDIRECT("'"&amp;VLOOKUP($C934,ModMap!$A$2:$B$21,2,FALSE)&amp;"'!$K:$K"),0)),"")</f>
        <v>N/A</v>
      </c>
      <c r="Z934" s="54" t="str">
        <f t="array" ref="Z934">IFERROR(INDEX(INDIRECT("'"&amp;VLOOKUP($C934,ModMap!$A$2:$B$21,2,FALSE)&amp;"'!Z:Z"),MATCH($K934,INDIRECT("'"&amp;VLOOKUP($C934,ModMap!$A$2:$B$21,2,FALSE)&amp;"'!$K:$K"),0)),"")</f>
        <v/>
      </c>
      <c r="AA934" s="45" t="s">
        <v>36</v>
      </c>
      <c r="AB934" s="54" t="str">
        <f t="array" ref="AB934">IFERROR(INDEX(INDIRECT("'"&amp;VLOOKUP($C934,ModMap!$A$2:$B$21,2,FALSE)&amp;"'!AB:AB"),MATCH($K934,INDIRECT("'"&amp;VLOOKUP($C934,ModMap!$A$2:$B$21,2,FALSE)&amp;"'!$K:$K"),0)),"")</f>
        <v>N/A</v>
      </c>
      <c r="AC934" s="54" t="str">
        <f t="array" ref="AC934">IFERROR(INDEX(INDIRECT("'"&amp;VLOOKUP($C934,ModMap!$A$2:$B$21,2,FALSE)&amp;"'!AC:AC"),MATCH($K934,INDIRECT("'"&amp;VLOOKUP($C934,ModMap!$A$2:$B$21,2,FALSE)&amp;"'!$K:$K"),0)),"")</f>
        <v/>
      </c>
      <c r="AD934" s="58" t="s">
        <v>33</v>
      </c>
      <c r="AE934" s="54" t="str">
        <f t="array" ref="AE934">IFERROR(INDEX(INDIRECT("'"&amp;VLOOKUP($C934,ModMap!$A$2:$B$21,2,FALSE)&amp;"'!AE:AE"),MATCH($K934,INDIRECT("'"&amp;VLOOKUP($C934,ModMap!$A$2:$B$21,2,FALSE)&amp;"'!$K:$K"),0)),"")</f>
        <v>Not Started</v>
      </c>
      <c r="AF934" s="54" t="str">
        <f t="array" ref="AF934">IFERROR(INDEX(INDIRECT("'"&amp;VLOOKUP($C934,ModMap!$A$2:$B$21,2,FALSE)&amp;"'!AF:AF"),MATCH($K934,INDIRECT("'"&amp;VLOOKUP($C934,ModMap!$A$2:$B$21,2,FALSE)&amp;"'!$K:$K"),0)),"")</f>
        <v>Unassigned</v>
      </c>
      <c r="AG934" s="58" t="s">
        <v>33</v>
      </c>
      <c r="AH934" s="54" t="str">
        <f t="array" ref="AH934">IFERROR(INDEX(INDIRECT("'"&amp;VLOOKUP($C934,ModMap!$A$2:$B$21,2,FALSE)&amp;"'!AH:AH"),MATCH($K934,INDIRECT("'"&amp;VLOOKUP($C934,ModMap!$A$2:$B$21,2,FALSE)&amp;"'!$K:$K"),0)),"")</f>
        <v>Not Started</v>
      </c>
      <c r="AI934" s="54" t="str">
        <f t="array" ref="AI934">IFERROR(INDEX(INDIRECT("'"&amp;VLOOKUP($C934,ModMap!$A$2:$B$21,2,FALSE)&amp;"'!AI:AI"),MATCH($K934,INDIRECT("'"&amp;VLOOKUP($C934,ModMap!$A$2:$B$21,2,FALSE)&amp;"'!$K:$K"),0)),"")</f>
        <v>Unassigned</v>
      </c>
      <c r="AJ934" s="45" t="s">
        <v>36</v>
      </c>
      <c r="AK934" s="54" t="str">
        <f t="array" ref="AK934">IFERROR(INDEX(INDIRECT("'"&amp;VLOOKUP($C934,ModMap!$A$2:$B$21,2,FALSE)&amp;"'!AK:AK"),MATCH($K934,INDIRECT("'"&amp;VLOOKUP($C934,ModMap!$A$2:$B$21,2,FALSE)&amp;"'!$K:$K"),0)),"")</f>
        <v>N/A</v>
      </c>
      <c r="AL934" s="54" t="str">
        <f t="array" ref="AL934">IFERROR(INDEX(INDIRECT("'"&amp;VLOOKUP($C934,ModMap!$A$2:$B$21,2,FALSE)&amp;"'!AL:AL"),MATCH($K934,INDIRECT("'"&amp;VLOOKUP($C934,ModMap!$A$2:$B$21,2,FALSE)&amp;"'!$K:$K"),0)),"")</f>
        <v/>
      </c>
      <c r="AM934" s="54">
        <f t="shared" si="1"/>
        <v>3</v>
      </c>
      <c r="AN934" s="54" t="str">
        <f t="shared" si="2"/>
        <v>Not Started</v>
      </c>
      <c r="AO934" s="55" t="str">
        <f t="array" ref="AO934">IFERROR(INDEX(INDIRECT("'"&amp;VLOOKUP($C934,ModMap!$A$2:$B$21,2,FALSE)&amp;"'!AO:AO"),MATCH($K934,INDIRECT("'"&amp;VLOOKUP($C934,ModMap!$A$2:$B$21,2,FALSE)&amp;"'!$K:$K"),0)),"")</f>
        <v/>
      </c>
      <c r="AP934" s="53" t="str">
        <f t="array" ref="AP934">IFERROR(HYPERLINK("#'"&amp;VLOOKUP($C934,ModMap!$A$2:$B$21,2,FALSE)&amp;"'!V"&amp;MATCH($K934,INDIRECT("'"&amp;VLOOKUP($C934,ModMap!$A$2:$B$21,2,FALSE)&amp;"'!$K:$K"),0),"Edit on module sheet"),"")</f>
        <v>Edit on module sheet</v>
      </c>
    </row>
    <row r="935" ht="42.0" customHeight="1">
      <c r="A935" s="34">
        <v>933.0</v>
      </c>
      <c r="B935" s="34">
        <v>933.0</v>
      </c>
      <c r="C935" s="34" t="s">
        <v>136</v>
      </c>
      <c r="D935" s="35" t="s">
        <v>137</v>
      </c>
      <c r="E935" s="67" t="s">
        <v>62</v>
      </c>
      <c r="F935" s="67" t="s">
        <v>3042</v>
      </c>
      <c r="G935" s="35" t="s">
        <v>3043</v>
      </c>
      <c r="H935" s="34" t="s">
        <v>3154</v>
      </c>
      <c r="I935" s="34" t="s">
        <v>3155</v>
      </c>
      <c r="J935" s="35" t="s">
        <v>3156</v>
      </c>
      <c r="K935" s="34" t="s">
        <v>3157</v>
      </c>
      <c r="L935" s="35" t="s">
        <v>3158</v>
      </c>
      <c r="M935" s="62" t="s">
        <v>200</v>
      </c>
      <c r="N935" s="34" t="s">
        <v>3049</v>
      </c>
      <c r="O935" s="34" t="s">
        <v>3050</v>
      </c>
      <c r="P935" s="35" t="s">
        <v>3159</v>
      </c>
      <c r="Q935" s="35" t="s">
        <v>3160</v>
      </c>
      <c r="R935" s="34" t="s">
        <v>3053</v>
      </c>
      <c r="S935" s="34" t="s">
        <v>1911</v>
      </c>
      <c r="T935" s="34" t="str">
        <f t="array" ref="T935">IFERROR(INDEX(INDIRECT("'"&amp;VLOOKUP($C935,ModMap!$A$2:$B$21,2,FALSE)&amp;"'!T:T"),MATCH($K935,INDIRECT("'"&amp;VLOOKUP($C935,ModMap!$A$2:$B$21,2,FALSE)&amp;"'!$K:$K"),0)),"")</f>
        <v>Unassigned</v>
      </c>
      <c r="U935" s="58" t="s">
        <v>33</v>
      </c>
      <c r="V935" s="34" t="str">
        <f t="array" ref="V935">IFERROR(INDEX(INDIRECT("'"&amp;VLOOKUP($C935,ModMap!$A$2:$B$21,2,FALSE)&amp;"'!V:V"),MATCH($K935,INDIRECT("'"&amp;VLOOKUP($C935,ModMap!$A$2:$B$21,2,FALSE)&amp;"'!$K:$K"),0)),"")</f>
        <v>Not Started</v>
      </c>
      <c r="W935" s="34" t="str">
        <f t="array" ref="W935">IFERROR(INDEX(INDIRECT("'"&amp;VLOOKUP($C935,ModMap!$A$2:$B$21,2,FALSE)&amp;"'!W:W"),MATCH($K935,INDIRECT("'"&amp;VLOOKUP($C935,ModMap!$A$2:$B$21,2,FALSE)&amp;"'!$K:$K"),0)),"")</f>
        <v>Unassigned</v>
      </c>
      <c r="X935" s="45" t="s">
        <v>36</v>
      </c>
      <c r="Y935" s="34" t="str">
        <f t="array" ref="Y935">IFERROR(INDEX(INDIRECT("'"&amp;VLOOKUP($C935,ModMap!$A$2:$B$21,2,FALSE)&amp;"'!Y:Y"),MATCH($K935,INDIRECT("'"&amp;VLOOKUP($C935,ModMap!$A$2:$B$21,2,FALSE)&amp;"'!$K:$K"),0)),"")</f>
        <v>N/A</v>
      </c>
      <c r="Z935" s="34" t="str">
        <f t="array" ref="Z935">IFERROR(INDEX(INDIRECT("'"&amp;VLOOKUP($C935,ModMap!$A$2:$B$21,2,FALSE)&amp;"'!Z:Z"),MATCH($K935,INDIRECT("'"&amp;VLOOKUP($C935,ModMap!$A$2:$B$21,2,FALSE)&amp;"'!$K:$K"),0)),"")</f>
        <v/>
      </c>
      <c r="AA935" s="45" t="s">
        <v>36</v>
      </c>
      <c r="AB935" s="34" t="str">
        <f t="array" ref="AB935">IFERROR(INDEX(INDIRECT("'"&amp;VLOOKUP($C935,ModMap!$A$2:$B$21,2,FALSE)&amp;"'!AB:AB"),MATCH($K935,INDIRECT("'"&amp;VLOOKUP($C935,ModMap!$A$2:$B$21,2,FALSE)&amp;"'!$K:$K"),0)),"")</f>
        <v>N/A</v>
      </c>
      <c r="AC935" s="34" t="str">
        <f t="array" ref="AC935">IFERROR(INDEX(INDIRECT("'"&amp;VLOOKUP($C935,ModMap!$A$2:$B$21,2,FALSE)&amp;"'!AC:AC"),MATCH($K935,INDIRECT("'"&amp;VLOOKUP($C935,ModMap!$A$2:$B$21,2,FALSE)&amp;"'!$K:$K"),0)),"")</f>
        <v/>
      </c>
      <c r="AD935" s="45" t="s">
        <v>36</v>
      </c>
      <c r="AE935" s="34" t="str">
        <f t="array" ref="AE935">IFERROR(INDEX(INDIRECT("'"&amp;VLOOKUP($C935,ModMap!$A$2:$B$21,2,FALSE)&amp;"'!AE:AE"),MATCH($K935,INDIRECT("'"&amp;VLOOKUP($C935,ModMap!$A$2:$B$21,2,FALSE)&amp;"'!$K:$K"),0)),"")</f>
        <v>N/A</v>
      </c>
      <c r="AF935" s="34" t="str">
        <f t="array" ref="AF935">IFERROR(INDEX(INDIRECT("'"&amp;VLOOKUP($C935,ModMap!$A$2:$B$21,2,FALSE)&amp;"'!AF:AF"),MATCH($K935,INDIRECT("'"&amp;VLOOKUP($C935,ModMap!$A$2:$B$21,2,FALSE)&amp;"'!$K:$K"),0)),"")</f>
        <v/>
      </c>
      <c r="AG935" s="58" t="s">
        <v>33</v>
      </c>
      <c r="AH935" s="34" t="str">
        <f t="array" ref="AH935">IFERROR(INDEX(INDIRECT("'"&amp;VLOOKUP($C935,ModMap!$A$2:$B$21,2,FALSE)&amp;"'!AH:AH"),MATCH($K935,INDIRECT("'"&amp;VLOOKUP($C935,ModMap!$A$2:$B$21,2,FALSE)&amp;"'!$K:$K"),0)),"")</f>
        <v>Not Started</v>
      </c>
      <c r="AI935" s="34" t="str">
        <f t="array" ref="AI935">IFERROR(INDEX(INDIRECT("'"&amp;VLOOKUP($C935,ModMap!$A$2:$B$21,2,FALSE)&amp;"'!AI:AI"),MATCH($K935,INDIRECT("'"&amp;VLOOKUP($C935,ModMap!$A$2:$B$21,2,FALSE)&amp;"'!$K:$K"),0)),"")</f>
        <v>Unassigned</v>
      </c>
      <c r="AJ935" s="45" t="s">
        <v>36</v>
      </c>
      <c r="AK935" s="34" t="str">
        <f t="array" ref="AK935">IFERROR(INDEX(INDIRECT("'"&amp;VLOOKUP($C935,ModMap!$A$2:$B$21,2,FALSE)&amp;"'!AK:AK"),MATCH($K935,INDIRECT("'"&amp;VLOOKUP($C935,ModMap!$A$2:$B$21,2,FALSE)&amp;"'!$K:$K"),0)),"")</f>
        <v>N/A</v>
      </c>
      <c r="AL935" s="34" t="str">
        <f t="array" ref="AL935">IFERROR(INDEX(INDIRECT("'"&amp;VLOOKUP($C935,ModMap!$A$2:$B$21,2,FALSE)&amp;"'!AL:AL"),MATCH($K935,INDIRECT("'"&amp;VLOOKUP($C935,ModMap!$A$2:$B$21,2,FALSE)&amp;"'!$K:$K"),0)),"")</f>
        <v/>
      </c>
      <c r="AM935" s="34">
        <f t="shared" si="1"/>
        <v>2</v>
      </c>
      <c r="AN935" s="34" t="str">
        <f t="shared" si="2"/>
        <v>Not Started</v>
      </c>
      <c r="AO935" s="35" t="str">
        <f t="array" ref="AO935">IFERROR(INDEX(INDIRECT("'"&amp;VLOOKUP($C935,ModMap!$A$2:$B$21,2,FALSE)&amp;"'!AO:AO"),MATCH($K935,INDIRECT("'"&amp;VLOOKUP($C935,ModMap!$A$2:$B$21,2,FALSE)&amp;"'!$K:$K"),0)),"")</f>
        <v/>
      </c>
      <c r="AP935" s="53" t="str">
        <f t="array" ref="AP935">IFERROR(HYPERLINK("#'"&amp;VLOOKUP($C935,ModMap!$A$2:$B$21,2,FALSE)&amp;"'!V"&amp;MATCH($K935,INDIRECT("'"&amp;VLOOKUP($C935,ModMap!$A$2:$B$21,2,FALSE)&amp;"'!$K:$K"),0),"Edit on module sheet"),"")</f>
        <v>Edit on module sheet</v>
      </c>
    </row>
    <row r="936" ht="42.0" customHeight="1">
      <c r="A936" s="54">
        <v>934.0</v>
      </c>
      <c r="B936" s="54">
        <v>934.0</v>
      </c>
      <c r="C936" s="54" t="s">
        <v>136</v>
      </c>
      <c r="D936" s="55" t="s">
        <v>137</v>
      </c>
      <c r="E936" s="67" t="s">
        <v>62</v>
      </c>
      <c r="F936" s="67" t="s">
        <v>3042</v>
      </c>
      <c r="G936" s="55" t="s">
        <v>3043</v>
      </c>
      <c r="H936" s="54" t="s">
        <v>3154</v>
      </c>
      <c r="I936" s="54" t="s">
        <v>3155</v>
      </c>
      <c r="J936" s="55" t="s">
        <v>3156</v>
      </c>
      <c r="K936" s="54" t="s">
        <v>3163</v>
      </c>
      <c r="L936" s="55" t="s">
        <v>3164</v>
      </c>
      <c r="M936" s="62" t="s">
        <v>200</v>
      </c>
      <c r="N936" s="54" t="s">
        <v>3049</v>
      </c>
      <c r="O936" s="54" t="s">
        <v>3050</v>
      </c>
      <c r="P936" s="55" t="s">
        <v>3159</v>
      </c>
      <c r="Q936" s="55" t="s">
        <v>3160</v>
      </c>
      <c r="R936" s="54" t="s">
        <v>3053</v>
      </c>
      <c r="S936" s="54" t="s">
        <v>1920</v>
      </c>
      <c r="T936" s="54" t="str">
        <f t="array" ref="T936">IFERROR(INDEX(INDIRECT("'"&amp;VLOOKUP($C936,ModMap!$A$2:$B$21,2,FALSE)&amp;"'!T:T"),MATCH($K936,INDIRECT("'"&amp;VLOOKUP($C936,ModMap!$A$2:$B$21,2,FALSE)&amp;"'!$K:$K"),0)),"")</f>
        <v>Unassigned</v>
      </c>
      <c r="U936" s="58" t="s">
        <v>33</v>
      </c>
      <c r="V936" s="54" t="str">
        <f t="array" ref="V936">IFERROR(INDEX(INDIRECT("'"&amp;VLOOKUP($C936,ModMap!$A$2:$B$21,2,FALSE)&amp;"'!V:V"),MATCH($K936,INDIRECT("'"&amp;VLOOKUP($C936,ModMap!$A$2:$B$21,2,FALSE)&amp;"'!$K:$K"),0)),"")</f>
        <v>Not Started</v>
      </c>
      <c r="W936" s="54" t="str">
        <f t="array" ref="W936">IFERROR(INDEX(INDIRECT("'"&amp;VLOOKUP($C936,ModMap!$A$2:$B$21,2,FALSE)&amp;"'!W:W"),MATCH($K936,INDIRECT("'"&amp;VLOOKUP($C936,ModMap!$A$2:$B$21,2,FALSE)&amp;"'!$K:$K"),0)),"")</f>
        <v>Unassigned</v>
      </c>
      <c r="X936" s="45" t="s">
        <v>36</v>
      </c>
      <c r="Y936" s="54" t="str">
        <f t="array" ref="Y936">IFERROR(INDEX(INDIRECT("'"&amp;VLOOKUP($C936,ModMap!$A$2:$B$21,2,FALSE)&amp;"'!Y:Y"),MATCH($K936,INDIRECT("'"&amp;VLOOKUP($C936,ModMap!$A$2:$B$21,2,FALSE)&amp;"'!$K:$K"),0)),"")</f>
        <v>N/A</v>
      </c>
      <c r="Z936" s="54" t="str">
        <f t="array" ref="Z936">IFERROR(INDEX(INDIRECT("'"&amp;VLOOKUP($C936,ModMap!$A$2:$B$21,2,FALSE)&amp;"'!Z:Z"),MATCH($K936,INDIRECT("'"&amp;VLOOKUP($C936,ModMap!$A$2:$B$21,2,FALSE)&amp;"'!$K:$K"),0)),"")</f>
        <v/>
      </c>
      <c r="AA936" s="45" t="s">
        <v>36</v>
      </c>
      <c r="AB936" s="54" t="str">
        <f t="array" ref="AB936">IFERROR(INDEX(INDIRECT("'"&amp;VLOOKUP($C936,ModMap!$A$2:$B$21,2,FALSE)&amp;"'!AB:AB"),MATCH($K936,INDIRECT("'"&amp;VLOOKUP($C936,ModMap!$A$2:$B$21,2,FALSE)&amp;"'!$K:$K"),0)),"")</f>
        <v>N/A</v>
      </c>
      <c r="AC936" s="54" t="str">
        <f t="array" ref="AC936">IFERROR(INDEX(INDIRECT("'"&amp;VLOOKUP($C936,ModMap!$A$2:$B$21,2,FALSE)&amp;"'!AC:AC"),MATCH($K936,INDIRECT("'"&amp;VLOOKUP($C936,ModMap!$A$2:$B$21,2,FALSE)&amp;"'!$K:$K"),0)),"")</f>
        <v/>
      </c>
      <c r="AD936" s="58" t="s">
        <v>33</v>
      </c>
      <c r="AE936" s="54" t="str">
        <f t="array" ref="AE936">IFERROR(INDEX(INDIRECT("'"&amp;VLOOKUP($C936,ModMap!$A$2:$B$21,2,FALSE)&amp;"'!AE:AE"),MATCH($K936,INDIRECT("'"&amp;VLOOKUP($C936,ModMap!$A$2:$B$21,2,FALSE)&amp;"'!$K:$K"),0)),"")</f>
        <v>Not Started</v>
      </c>
      <c r="AF936" s="54" t="str">
        <f t="array" ref="AF936">IFERROR(INDEX(INDIRECT("'"&amp;VLOOKUP($C936,ModMap!$A$2:$B$21,2,FALSE)&amp;"'!AF:AF"),MATCH($K936,INDIRECT("'"&amp;VLOOKUP($C936,ModMap!$A$2:$B$21,2,FALSE)&amp;"'!$K:$K"),0)),"")</f>
        <v>Unassigned</v>
      </c>
      <c r="AG936" s="58" t="s">
        <v>33</v>
      </c>
      <c r="AH936" s="54" t="str">
        <f t="array" ref="AH936">IFERROR(INDEX(INDIRECT("'"&amp;VLOOKUP($C936,ModMap!$A$2:$B$21,2,FALSE)&amp;"'!AH:AH"),MATCH($K936,INDIRECT("'"&amp;VLOOKUP($C936,ModMap!$A$2:$B$21,2,FALSE)&amp;"'!$K:$K"),0)),"")</f>
        <v>Not Started</v>
      </c>
      <c r="AI936" s="54" t="str">
        <f t="array" ref="AI936">IFERROR(INDEX(INDIRECT("'"&amp;VLOOKUP($C936,ModMap!$A$2:$B$21,2,FALSE)&amp;"'!AI:AI"),MATCH($K936,INDIRECT("'"&amp;VLOOKUP($C936,ModMap!$A$2:$B$21,2,FALSE)&amp;"'!$K:$K"),0)),"")</f>
        <v>Unassigned</v>
      </c>
      <c r="AJ936" s="45" t="s">
        <v>36</v>
      </c>
      <c r="AK936" s="54" t="str">
        <f t="array" ref="AK936">IFERROR(INDEX(INDIRECT("'"&amp;VLOOKUP($C936,ModMap!$A$2:$B$21,2,FALSE)&amp;"'!AK:AK"),MATCH($K936,INDIRECT("'"&amp;VLOOKUP($C936,ModMap!$A$2:$B$21,2,FALSE)&amp;"'!$K:$K"),0)),"")</f>
        <v>N/A</v>
      </c>
      <c r="AL936" s="54" t="str">
        <f t="array" ref="AL936">IFERROR(INDEX(INDIRECT("'"&amp;VLOOKUP($C936,ModMap!$A$2:$B$21,2,FALSE)&amp;"'!AL:AL"),MATCH($K936,INDIRECT("'"&amp;VLOOKUP($C936,ModMap!$A$2:$B$21,2,FALSE)&amp;"'!$K:$K"),0)),"")</f>
        <v/>
      </c>
      <c r="AM936" s="54">
        <f t="shared" si="1"/>
        <v>3</v>
      </c>
      <c r="AN936" s="54" t="str">
        <f t="shared" si="2"/>
        <v>Not Started</v>
      </c>
      <c r="AO936" s="55" t="str">
        <f t="array" ref="AO936">IFERROR(INDEX(INDIRECT("'"&amp;VLOOKUP($C936,ModMap!$A$2:$B$21,2,FALSE)&amp;"'!AO:AO"),MATCH($K936,INDIRECT("'"&amp;VLOOKUP($C936,ModMap!$A$2:$B$21,2,FALSE)&amp;"'!$K:$K"),0)),"")</f>
        <v/>
      </c>
      <c r="AP936" s="53" t="str">
        <f t="array" ref="AP936">IFERROR(HYPERLINK("#'"&amp;VLOOKUP($C936,ModMap!$A$2:$B$21,2,FALSE)&amp;"'!V"&amp;MATCH($K936,INDIRECT("'"&amp;VLOOKUP($C936,ModMap!$A$2:$B$21,2,FALSE)&amp;"'!$K:$K"),0),"Edit on module sheet"),"")</f>
        <v>Edit on module sheet</v>
      </c>
    </row>
    <row r="937" ht="42.0" customHeight="1">
      <c r="A937" s="34">
        <v>935.0</v>
      </c>
      <c r="B937" s="34">
        <v>935.0</v>
      </c>
      <c r="C937" s="34" t="s">
        <v>136</v>
      </c>
      <c r="D937" s="35" t="s">
        <v>137</v>
      </c>
      <c r="E937" s="67" t="s">
        <v>62</v>
      </c>
      <c r="F937" s="67" t="s">
        <v>3042</v>
      </c>
      <c r="G937" s="35" t="s">
        <v>3043</v>
      </c>
      <c r="H937" s="34" t="s">
        <v>3154</v>
      </c>
      <c r="I937" s="34" t="s">
        <v>3155</v>
      </c>
      <c r="J937" s="35" t="s">
        <v>3156</v>
      </c>
      <c r="K937" s="34" t="s">
        <v>3165</v>
      </c>
      <c r="L937" s="35" t="s">
        <v>3166</v>
      </c>
      <c r="M937" s="62" t="s">
        <v>200</v>
      </c>
      <c r="N937" s="34" t="s">
        <v>3049</v>
      </c>
      <c r="O937" s="34" t="s">
        <v>3050</v>
      </c>
      <c r="P937" s="35" t="s">
        <v>3159</v>
      </c>
      <c r="Q937" s="35" t="s">
        <v>3160</v>
      </c>
      <c r="R937" s="34" t="s">
        <v>3053</v>
      </c>
      <c r="S937" s="34" t="s">
        <v>1928</v>
      </c>
      <c r="T937" s="34" t="str">
        <f t="array" ref="T937">IFERROR(INDEX(INDIRECT("'"&amp;VLOOKUP($C937,ModMap!$A$2:$B$21,2,FALSE)&amp;"'!T:T"),MATCH($K937,INDIRECT("'"&amp;VLOOKUP($C937,ModMap!$A$2:$B$21,2,FALSE)&amp;"'!$K:$K"),0)),"")</f>
        <v>Unassigned</v>
      </c>
      <c r="U937" s="58" t="s">
        <v>33</v>
      </c>
      <c r="V937" s="34" t="str">
        <f t="array" ref="V937">IFERROR(INDEX(INDIRECT("'"&amp;VLOOKUP($C937,ModMap!$A$2:$B$21,2,FALSE)&amp;"'!V:V"),MATCH($K937,INDIRECT("'"&amp;VLOOKUP($C937,ModMap!$A$2:$B$21,2,FALSE)&amp;"'!$K:$K"),0)),"")</f>
        <v>Not Started</v>
      </c>
      <c r="W937" s="34" t="str">
        <f t="array" ref="W937">IFERROR(INDEX(INDIRECT("'"&amp;VLOOKUP($C937,ModMap!$A$2:$B$21,2,FALSE)&amp;"'!W:W"),MATCH($K937,INDIRECT("'"&amp;VLOOKUP($C937,ModMap!$A$2:$B$21,2,FALSE)&amp;"'!$K:$K"),0)),"")</f>
        <v>Unassigned</v>
      </c>
      <c r="X937" s="45" t="s">
        <v>36</v>
      </c>
      <c r="Y937" s="34" t="str">
        <f t="array" ref="Y937">IFERROR(INDEX(INDIRECT("'"&amp;VLOOKUP($C937,ModMap!$A$2:$B$21,2,FALSE)&amp;"'!Y:Y"),MATCH($K937,INDIRECT("'"&amp;VLOOKUP($C937,ModMap!$A$2:$B$21,2,FALSE)&amp;"'!$K:$K"),0)),"")</f>
        <v>N/A</v>
      </c>
      <c r="Z937" s="34" t="str">
        <f t="array" ref="Z937">IFERROR(INDEX(INDIRECT("'"&amp;VLOOKUP($C937,ModMap!$A$2:$B$21,2,FALSE)&amp;"'!Z:Z"),MATCH($K937,INDIRECT("'"&amp;VLOOKUP($C937,ModMap!$A$2:$B$21,2,FALSE)&amp;"'!$K:$K"),0)),"")</f>
        <v/>
      </c>
      <c r="AA937" s="45" t="s">
        <v>36</v>
      </c>
      <c r="AB937" s="34" t="str">
        <f t="array" ref="AB937">IFERROR(INDEX(INDIRECT("'"&amp;VLOOKUP($C937,ModMap!$A$2:$B$21,2,FALSE)&amp;"'!AB:AB"),MATCH($K937,INDIRECT("'"&amp;VLOOKUP($C937,ModMap!$A$2:$B$21,2,FALSE)&amp;"'!$K:$K"),0)),"")</f>
        <v>N/A</v>
      </c>
      <c r="AC937" s="34" t="str">
        <f t="array" ref="AC937">IFERROR(INDEX(INDIRECT("'"&amp;VLOOKUP($C937,ModMap!$A$2:$B$21,2,FALSE)&amp;"'!AC:AC"),MATCH($K937,INDIRECT("'"&amp;VLOOKUP($C937,ModMap!$A$2:$B$21,2,FALSE)&amp;"'!$K:$K"),0)),"")</f>
        <v/>
      </c>
      <c r="AD937" s="45" t="s">
        <v>36</v>
      </c>
      <c r="AE937" s="34" t="str">
        <f t="array" ref="AE937">IFERROR(INDEX(INDIRECT("'"&amp;VLOOKUP($C937,ModMap!$A$2:$B$21,2,FALSE)&amp;"'!AE:AE"),MATCH($K937,INDIRECT("'"&amp;VLOOKUP($C937,ModMap!$A$2:$B$21,2,FALSE)&amp;"'!$K:$K"),0)),"")</f>
        <v>N/A</v>
      </c>
      <c r="AF937" s="34" t="str">
        <f t="array" ref="AF937">IFERROR(INDEX(INDIRECT("'"&amp;VLOOKUP($C937,ModMap!$A$2:$B$21,2,FALSE)&amp;"'!AF:AF"),MATCH($K937,INDIRECT("'"&amp;VLOOKUP($C937,ModMap!$A$2:$B$21,2,FALSE)&amp;"'!$K:$K"),0)),"")</f>
        <v/>
      </c>
      <c r="AG937" s="58" t="s">
        <v>33</v>
      </c>
      <c r="AH937" s="34" t="str">
        <f t="array" ref="AH937">IFERROR(INDEX(INDIRECT("'"&amp;VLOOKUP($C937,ModMap!$A$2:$B$21,2,FALSE)&amp;"'!AH:AH"),MATCH($K937,INDIRECT("'"&amp;VLOOKUP($C937,ModMap!$A$2:$B$21,2,FALSE)&amp;"'!$K:$K"),0)),"")</f>
        <v>Not Started</v>
      </c>
      <c r="AI937" s="34" t="str">
        <f t="array" ref="AI937">IFERROR(INDEX(INDIRECT("'"&amp;VLOOKUP($C937,ModMap!$A$2:$B$21,2,FALSE)&amp;"'!AI:AI"),MATCH($K937,INDIRECT("'"&amp;VLOOKUP($C937,ModMap!$A$2:$B$21,2,FALSE)&amp;"'!$K:$K"),0)),"")</f>
        <v>Unassigned</v>
      </c>
      <c r="AJ937" s="45" t="s">
        <v>36</v>
      </c>
      <c r="AK937" s="34" t="str">
        <f t="array" ref="AK937">IFERROR(INDEX(INDIRECT("'"&amp;VLOOKUP($C937,ModMap!$A$2:$B$21,2,FALSE)&amp;"'!AK:AK"),MATCH($K937,INDIRECT("'"&amp;VLOOKUP($C937,ModMap!$A$2:$B$21,2,FALSE)&amp;"'!$K:$K"),0)),"")</f>
        <v>N/A</v>
      </c>
      <c r="AL937" s="34" t="str">
        <f t="array" ref="AL937">IFERROR(INDEX(INDIRECT("'"&amp;VLOOKUP($C937,ModMap!$A$2:$B$21,2,FALSE)&amp;"'!AL:AL"),MATCH($K937,INDIRECT("'"&amp;VLOOKUP($C937,ModMap!$A$2:$B$21,2,FALSE)&amp;"'!$K:$K"),0)),"")</f>
        <v/>
      </c>
      <c r="AM937" s="34">
        <f t="shared" si="1"/>
        <v>2</v>
      </c>
      <c r="AN937" s="34" t="str">
        <f t="shared" si="2"/>
        <v>Not Started</v>
      </c>
      <c r="AO937" s="35" t="str">
        <f t="array" ref="AO937">IFERROR(INDEX(INDIRECT("'"&amp;VLOOKUP($C937,ModMap!$A$2:$B$21,2,FALSE)&amp;"'!AO:AO"),MATCH($K937,INDIRECT("'"&amp;VLOOKUP($C937,ModMap!$A$2:$B$21,2,FALSE)&amp;"'!$K:$K"),0)),"")</f>
        <v/>
      </c>
      <c r="AP937" s="53" t="str">
        <f t="array" ref="AP937">IFERROR(HYPERLINK("#'"&amp;VLOOKUP($C937,ModMap!$A$2:$B$21,2,FALSE)&amp;"'!V"&amp;MATCH($K937,INDIRECT("'"&amp;VLOOKUP($C937,ModMap!$A$2:$B$21,2,FALSE)&amp;"'!$K:$K"),0),"Edit on module sheet"),"")</f>
        <v>Edit on module sheet</v>
      </c>
    </row>
    <row r="938" ht="42.0" customHeight="1">
      <c r="A938" s="54">
        <v>936.0</v>
      </c>
      <c r="B938" s="54">
        <v>936.0</v>
      </c>
      <c r="C938" s="54" t="s">
        <v>136</v>
      </c>
      <c r="D938" s="55" t="s">
        <v>137</v>
      </c>
      <c r="E938" s="64" t="s">
        <v>69</v>
      </c>
      <c r="F938" s="67" t="s">
        <v>3042</v>
      </c>
      <c r="G938" s="55" t="s">
        <v>3043</v>
      </c>
      <c r="H938" s="54" t="s">
        <v>3154</v>
      </c>
      <c r="I938" s="54" t="s">
        <v>3155</v>
      </c>
      <c r="J938" s="55" t="s">
        <v>3156</v>
      </c>
      <c r="K938" s="54" t="s">
        <v>4053</v>
      </c>
      <c r="L938" s="55" t="s">
        <v>4054</v>
      </c>
      <c r="M938" s="58" t="s">
        <v>434</v>
      </c>
      <c r="N938" s="54" t="s">
        <v>3049</v>
      </c>
      <c r="O938" s="54" t="s">
        <v>3050</v>
      </c>
      <c r="P938" s="55" t="s">
        <v>3159</v>
      </c>
      <c r="Q938" s="55" t="s">
        <v>3160</v>
      </c>
      <c r="R938" s="54" t="s">
        <v>3053</v>
      </c>
      <c r="S938" s="54" t="s">
        <v>69</v>
      </c>
      <c r="T938" s="54" t="str">
        <f t="array" ref="T938">IFERROR(INDEX(INDIRECT("'"&amp;VLOOKUP($C938,ModMap!$A$2:$B$21,2,FALSE)&amp;"'!T:T"),MATCH($K938,INDIRECT("'"&amp;VLOOKUP($C938,ModMap!$A$2:$B$21,2,FALSE)&amp;"'!$K:$K"),0)),"")</f>
        <v>Unassigned</v>
      </c>
      <c r="U938" s="58" t="s">
        <v>33</v>
      </c>
      <c r="V938" s="54" t="str">
        <f t="array" ref="V938">IFERROR(INDEX(INDIRECT("'"&amp;VLOOKUP($C938,ModMap!$A$2:$B$21,2,FALSE)&amp;"'!V:V"),MATCH($K938,INDIRECT("'"&amp;VLOOKUP($C938,ModMap!$A$2:$B$21,2,FALSE)&amp;"'!$K:$K"),0)),"")</f>
        <v>Not Started</v>
      </c>
      <c r="W938" s="54" t="str">
        <f t="array" ref="W938">IFERROR(INDEX(INDIRECT("'"&amp;VLOOKUP($C938,ModMap!$A$2:$B$21,2,FALSE)&amp;"'!W:W"),MATCH($K938,INDIRECT("'"&amp;VLOOKUP($C938,ModMap!$A$2:$B$21,2,FALSE)&amp;"'!$K:$K"),0)),"")</f>
        <v>Unassigned</v>
      </c>
      <c r="X938" s="45" t="s">
        <v>36</v>
      </c>
      <c r="Y938" s="54" t="str">
        <f t="array" ref="Y938">IFERROR(INDEX(INDIRECT("'"&amp;VLOOKUP($C938,ModMap!$A$2:$B$21,2,FALSE)&amp;"'!Y:Y"),MATCH($K938,INDIRECT("'"&amp;VLOOKUP($C938,ModMap!$A$2:$B$21,2,FALSE)&amp;"'!$K:$K"),0)),"")</f>
        <v>N/A</v>
      </c>
      <c r="Z938" s="54" t="str">
        <f t="array" ref="Z938">IFERROR(INDEX(INDIRECT("'"&amp;VLOOKUP($C938,ModMap!$A$2:$B$21,2,FALSE)&amp;"'!Z:Z"),MATCH($K938,INDIRECT("'"&amp;VLOOKUP($C938,ModMap!$A$2:$B$21,2,FALSE)&amp;"'!$K:$K"),0)),"")</f>
        <v/>
      </c>
      <c r="AA938" s="45" t="s">
        <v>36</v>
      </c>
      <c r="AB938" s="54" t="str">
        <f t="array" ref="AB938">IFERROR(INDEX(INDIRECT("'"&amp;VLOOKUP($C938,ModMap!$A$2:$B$21,2,FALSE)&amp;"'!AB:AB"),MATCH($K938,INDIRECT("'"&amp;VLOOKUP($C938,ModMap!$A$2:$B$21,2,FALSE)&amp;"'!$K:$K"),0)),"")</f>
        <v>N/A</v>
      </c>
      <c r="AC938" s="54" t="str">
        <f t="array" ref="AC938">IFERROR(INDEX(INDIRECT("'"&amp;VLOOKUP($C938,ModMap!$A$2:$B$21,2,FALSE)&amp;"'!AC:AC"),MATCH($K938,INDIRECT("'"&amp;VLOOKUP($C938,ModMap!$A$2:$B$21,2,FALSE)&amp;"'!$K:$K"),0)),"")</f>
        <v/>
      </c>
      <c r="AD938" s="58" t="s">
        <v>33</v>
      </c>
      <c r="AE938" s="54" t="str">
        <f t="array" ref="AE938">IFERROR(INDEX(INDIRECT("'"&amp;VLOOKUP($C938,ModMap!$A$2:$B$21,2,FALSE)&amp;"'!AE:AE"),MATCH($K938,INDIRECT("'"&amp;VLOOKUP($C938,ModMap!$A$2:$B$21,2,FALSE)&amp;"'!$K:$K"),0)),"")</f>
        <v>Not Started</v>
      </c>
      <c r="AF938" s="54" t="str">
        <f t="array" ref="AF938">IFERROR(INDEX(INDIRECT("'"&amp;VLOOKUP($C938,ModMap!$A$2:$B$21,2,FALSE)&amp;"'!AF:AF"),MATCH($K938,INDIRECT("'"&amp;VLOOKUP($C938,ModMap!$A$2:$B$21,2,FALSE)&amp;"'!$K:$K"),0)),"")</f>
        <v>Unassigned</v>
      </c>
      <c r="AG938" s="58" t="s">
        <v>33</v>
      </c>
      <c r="AH938" s="54" t="str">
        <f t="array" ref="AH938">IFERROR(INDEX(INDIRECT("'"&amp;VLOOKUP($C938,ModMap!$A$2:$B$21,2,FALSE)&amp;"'!AH:AH"),MATCH($K938,INDIRECT("'"&amp;VLOOKUP($C938,ModMap!$A$2:$B$21,2,FALSE)&amp;"'!$K:$K"),0)),"")</f>
        <v>Not Started</v>
      </c>
      <c r="AI938" s="54" t="str">
        <f t="array" ref="AI938">IFERROR(INDEX(INDIRECT("'"&amp;VLOOKUP($C938,ModMap!$A$2:$B$21,2,FALSE)&amp;"'!AI:AI"),MATCH($K938,INDIRECT("'"&amp;VLOOKUP($C938,ModMap!$A$2:$B$21,2,FALSE)&amp;"'!$K:$K"),0)),"")</f>
        <v>Unassigned</v>
      </c>
      <c r="AJ938" s="45" t="s">
        <v>36</v>
      </c>
      <c r="AK938" s="54" t="str">
        <f t="array" ref="AK938">IFERROR(INDEX(INDIRECT("'"&amp;VLOOKUP($C938,ModMap!$A$2:$B$21,2,FALSE)&amp;"'!AK:AK"),MATCH($K938,INDIRECT("'"&amp;VLOOKUP($C938,ModMap!$A$2:$B$21,2,FALSE)&amp;"'!$K:$K"),0)),"")</f>
        <v>N/A</v>
      </c>
      <c r="AL938" s="54" t="str">
        <f t="array" ref="AL938">IFERROR(INDEX(INDIRECT("'"&amp;VLOOKUP($C938,ModMap!$A$2:$B$21,2,FALSE)&amp;"'!AL:AL"),MATCH($K938,INDIRECT("'"&amp;VLOOKUP($C938,ModMap!$A$2:$B$21,2,FALSE)&amp;"'!$K:$K"),0)),"")</f>
        <v/>
      </c>
      <c r="AM938" s="54">
        <f t="shared" si="1"/>
        <v>3</v>
      </c>
      <c r="AN938" s="54" t="str">
        <f t="shared" si="2"/>
        <v>Not Started</v>
      </c>
      <c r="AO938" s="55" t="str">
        <f t="array" ref="AO938">IFERROR(INDEX(INDIRECT("'"&amp;VLOOKUP($C938,ModMap!$A$2:$B$21,2,FALSE)&amp;"'!AO:AO"),MATCH($K938,INDIRECT("'"&amp;VLOOKUP($C938,ModMap!$A$2:$B$21,2,FALSE)&amp;"'!$K:$K"),0)),"")</f>
        <v/>
      </c>
      <c r="AP938" s="53" t="str">
        <f t="array" ref="AP938">IFERROR(HYPERLINK("#'"&amp;VLOOKUP($C938,ModMap!$A$2:$B$21,2,FALSE)&amp;"'!V"&amp;MATCH($K938,INDIRECT("'"&amp;VLOOKUP($C938,ModMap!$A$2:$B$21,2,FALSE)&amp;"'!$K:$K"),0),"Edit on module sheet"),"")</f>
        <v>Edit on module sheet</v>
      </c>
    </row>
    <row r="939" ht="42.0" customHeight="1">
      <c r="A939" s="34">
        <v>937.0</v>
      </c>
      <c r="B939" s="34">
        <v>937.0</v>
      </c>
      <c r="C939" s="34" t="s">
        <v>136</v>
      </c>
      <c r="D939" s="35" t="s">
        <v>137</v>
      </c>
      <c r="E939" s="67" t="s">
        <v>62</v>
      </c>
      <c r="F939" s="67" t="s">
        <v>3042</v>
      </c>
      <c r="G939" s="35" t="s">
        <v>3043</v>
      </c>
      <c r="H939" s="34" t="s">
        <v>3169</v>
      </c>
      <c r="I939" s="34" t="s">
        <v>3170</v>
      </c>
      <c r="J939" s="35" t="s">
        <v>3171</v>
      </c>
      <c r="K939" s="34" t="s">
        <v>3172</v>
      </c>
      <c r="L939" s="35" t="s">
        <v>3173</v>
      </c>
      <c r="M939" s="62" t="s">
        <v>200</v>
      </c>
      <c r="N939" s="34" t="s">
        <v>3049</v>
      </c>
      <c r="O939" s="34" t="s">
        <v>3050</v>
      </c>
      <c r="P939" s="35" t="s">
        <v>3174</v>
      </c>
      <c r="Q939" s="35" t="s">
        <v>3175</v>
      </c>
      <c r="R939" s="34" t="s">
        <v>3053</v>
      </c>
      <c r="S939" s="34" t="s">
        <v>1911</v>
      </c>
      <c r="T939" s="34" t="str">
        <f t="array" ref="T939">IFERROR(INDEX(INDIRECT("'"&amp;VLOOKUP($C939,ModMap!$A$2:$B$21,2,FALSE)&amp;"'!T:T"),MATCH($K939,INDIRECT("'"&amp;VLOOKUP($C939,ModMap!$A$2:$B$21,2,FALSE)&amp;"'!$K:$K"),0)),"")</f>
        <v>Unassigned</v>
      </c>
      <c r="U939" s="58" t="s">
        <v>33</v>
      </c>
      <c r="V939" s="34" t="str">
        <f t="array" ref="V939">IFERROR(INDEX(INDIRECT("'"&amp;VLOOKUP($C939,ModMap!$A$2:$B$21,2,FALSE)&amp;"'!V:V"),MATCH($K939,INDIRECT("'"&amp;VLOOKUP($C939,ModMap!$A$2:$B$21,2,FALSE)&amp;"'!$K:$K"),0)),"")</f>
        <v>Not Started</v>
      </c>
      <c r="W939" s="34" t="str">
        <f t="array" ref="W939">IFERROR(INDEX(INDIRECT("'"&amp;VLOOKUP($C939,ModMap!$A$2:$B$21,2,FALSE)&amp;"'!W:W"),MATCH($K939,INDIRECT("'"&amp;VLOOKUP($C939,ModMap!$A$2:$B$21,2,FALSE)&amp;"'!$K:$K"),0)),"")</f>
        <v>Unassigned</v>
      </c>
      <c r="X939" s="45" t="s">
        <v>36</v>
      </c>
      <c r="Y939" s="34" t="str">
        <f t="array" ref="Y939">IFERROR(INDEX(INDIRECT("'"&amp;VLOOKUP($C939,ModMap!$A$2:$B$21,2,FALSE)&amp;"'!Y:Y"),MATCH($K939,INDIRECT("'"&amp;VLOOKUP($C939,ModMap!$A$2:$B$21,2,FALSE)&amp;"'!$K:$K"),0)),"")</f>
        <v>N/A</v>
      </c>
      <c r="Z939" s="34" t="str">
        <f t="array" ref="Z939">IFERROR(INDEX(INDIRECT("'"&amp;VLOOKUP($C939,ModMap!$A$2:$B$21,2,FALSE)&amp;"'!Z:Z"),MATCH($K939,INDIRECT("'"&amp;VLOOKUP($C939,ModMap!$A$2:$B$21,2,FALSE)&amp;"'!$K:$K"),0)),"")</f>
        <v/>
      </c>
      <c r="AA939" s="45" t="s">
        <v>36</v>
      </c>
      <c r="AB939" s="34" t="str">
        <f t="array" ref="AB939">IFERROR(INDEX(INDIRECT("'"&amp;VLOOKUP($C939,ModMap!$A$2:$B$21,2,FALSE)&amp;"'!AB:AB"),MATCH($K939,INDIRECT("'"&amp;VLOOKUP($C939,ModMap!$A$2:$B$21,2,FALSE)&amp;"'!$K:$K"),0)),"")</f>
        <v>N/A</v>
      </c>
      <c r="AC939" s="34" t="str">
        <f t="array" ref="AC939">IFERROR(INDEX(INDIRECT("'"&amp;VLOOKUP($C939,ModMap!$A$2:$B$21,2,FALSE)&amp;"'!AC:AC"),MATCH($K939,INDIRECT("'"&amp;VLOOKUP($C939,ModMap!$A$2:$B$21,2,FALSE)&amp;"'!$K:$K"),0)),"")</f>
        <v/>
      </c>
      <c r="AD939" s="45" t="s">
        <v>36</v>
      </c>
      <c r="AE939" s="34" t="str">
        <f t="array" ref="AE939">IFERROR(INDEX(INDIRECT("'"&amp;VLOOKUP($C939,ModMap!$A$2:$B$21,2,FALSE)&amp;"'!AE:AE"),MATCH($K939,INDIRECT("'"&amp;VLOOKUP($C939,ModMap!$A$2:$B$21,2,FALSE)&amp;"'!$K:$K"),0)),"")</f>
        <v>N/A</v>
      </c>
      <c r="AF939" s="34" t="str">
        <f t="array" ref="AF939">IFERROR(INDEX(INDIRECT("'"&amp;VLOOKUP($C939,ModMap!$A$2:$B$21,2,FALSE)&amp;"'!AF:AF"),MATCH($K939,INDIRECT("'"&amp;VLOOKUP($C939,ModMap!$A$2:$B$21,2,FALSE)&amp;"'!$K:$K"),0)),"")</f>
        <v/>
      </c>
      <c r="AG939" s="58" t="s">
        <v>33</v>
      </c>
      <c r="AH939" s="34" t="str">
        <f t="array" ref="AH939">IFERROR(INDEX(INDIRECT("'"&amp;VLOOKUP($C939,ModMap!$A$2:$B$21,2,FALSE)&amp;"'!AH:AH"),MATCH($K939,INDIRECT("'"&amp;VLOOKUP($C939,ModMap!$A$2:$B$21,2,FALSE)&amp;"'!$K:$K"),0)),"")</f>
        <v>Not Started</v>
      </c>
      <c r="AI939" s="34" t="str">
        <f t="array" ref="AI939">IFERROR(INDEX(INDIRECT("'"&amp;VLOOKUP($C939,ModMap!$A$2:$B$21,2,FALSE)&amp;"'!AI:AI"),MATCH($K939,INDIRECT("'"&amp;VLOOKUP($C939,ModMap!$A$2:$B$21,2,FALSE)&amp;"'!$K:$K"),0)),"")</f>
        <v>Unassigned</v>
      </c>
      <c r="AJ939" s="45" t="s">
        <v>36</v>
      </c>
      <c r="AK939" s="34" t="str">
        <f t="array" ref="AK939">IFERROR(INDEX(INDIRECT("'"&amp;VLOOKUP($C939,ModMap!$A$2:$B$21,2,FALSE)&amp;"'!AK:AK"),MATCH($K939,INDIRECT("'"&amp;VLOOKUP($C939,ModMap!$A$2:$B$21,2,FALSE)&amp;"'!$K:$K"),0)),"")</f>
        <v>N/A</v>
      </c>
      <c r="AL939" s="34" t="str">
        <f t="array" ref="AL939">IFERROR(INDEX(INDIRECT("'"&amp;VLOOKUP($C939,ModMap!$A$2:$B$21,2,FALSE)&amp;"'!AL:AL"),MATCH($K939,INDIRECT("'"&amp;VLOOKUP($C939,ModMap!$A$2:$B$21,2,FALSE)&amp;"'!$K:$K"),0)),"")</f>
        <v/>
      </c>
      <c r="AM939" s="34">
        <f t="shared" si="1"/>
        <v>2</v>
      </c>
      <c r="AN939" s="34" t="str">
        <f t="shared" si="2"/>
        <v>Not Started</v>
      </c>
      <c r="AO939" s="35" t="str">
        <f t="array" ref="AO939">IFERROR(INDEX(INDIRECT("'"&amp;VLOOKUP($C939,ModMap!$A$2:$B$21,2,FALSE)&amp;"'!AO:AO"),MATCH($K939,INDIRECT("'"&amp;VLOOKUP($C939,ModMap!$A$2:$B$21,2,FALSE)&amp;"'!$K:$K"),0)),"")</f>
        <v/>
      </c>
      <c r="AP939" s="53" t="str">
        <f t="array" ref="AP939">IFERROR(HYPERLINK("#'"&amp;VLOOKUP($C939,ModMap!$A$2:$B$21,2,FALSE)&amp;"'!V"&amp;MATCH($K939,INDIRECT("'"&amp;VLOOKUP($C939,ModMap!$A$2:$B$21,2,FALSE)&amp;"'!$K:$K"),0),"Edit on module sheet"),"")</f>
        <v>Edit on module sheet</v>
      </c>
    </row>
    <row r="940" ht="42.0" customHeight="1">
      <c r="A940" s="54">
        <v>938.0</v>
      </c>
      <c r="B940" s="54">
        <v>938.0</v>
      </c>
      <c r="C940" s="54" t="s">
        <v>136</v>
      </c>
      <c r="D940" s="55" t="s">
        <v>137</v>
      </c>
      <c r="E940" s="67" t="s">
        <v>62</v>
      </c>
      <c r="F940" s="67" t="s">
        <v>3042</v>
      </c>
      <c r="G940" s="55" t="s">
        <v>3043</v>
      </c>
      <c r="H940" s="54" t="s">
        <v>3169</v>
      </c>
      <c r="I940" s="54" t="s">
        <v>3170</v>
      </c>
      <c r="J940" s="55" t="s">
        <v>3171</v>
      </c>
      <c r="K940" s="54" t="s">
        <v>3178</v>
      </c>
      <c r="L940" s="55" t="s">
        <v>3179</v>
      </c>
      <c r="M940" s="62" t="s">
        <v>200</v>
      </c>
      <c r="N940" s="54" t="s">
        <v>3049</v>
      </c>
      <c r="O940" s="54" t="s">
        <v>3050</v>
      </c>
      <c r="P940" s="55" t="s">
        <v>3174</v>
      </c>
      <c r="Q940" s="55" t="s">
        <v>3175</v>
      </c>
      <c r="R940" s="54" t="s">
        <v>3053</v>
      </c>
      <c r="S940" s="54" t="s">
        <v>1920</v>
      </c>
      <c r="T940" s="54" t="str">
        <f t="array" ref="T940">IFERROR(INDEX(INDIRECT("'"&amp;VLOOKUP($C940,ModMap!$A$2:$B$21,2,FALSE)&amp;"'!T:T"),MATCH($K940,INDIRECT("'"&amp;VLOOKUP($C940,ModMap!$A$2:$B$21,2,FALSE)&amp;"'!$K:$K"),0)),"")</f>
        <v>Unassigned</v>
      </c>
      <c r="U940" s="58" t="s">
        <v>33</v>
      </c>
      <c r="V940" s="54" t="str">
        <f t="array" ref="V940">IFERROR(INDEX(INDIRECT("'"&amp;VLOOKUP($C940,ModMap!$A$2:$B$21,2,FALSE)&amp;"'!V:V"),MATCH($K940,INDIRECT("'"&amp;VLOOKUP($C940,ModMap!$A$2:$B$21,2,FALSE)&amp;"'!$K:$K"),0)),"")</f>
        <v>Not Started</v>
      </c>
      <c r="W940" s="54" t="str">
        <f t="array" ref="W940">IFERROR(INDEX(INDIRECT("'"&amp;VLOOKUP($C940,ModMap!$A$2:$B$21,2,FALSE)&amp;"'!W:W"),MATCH($K940,INDIRECT("'"&amp;VLOOKUP($C940,ModMap!$A$2:$B$21,2,FALSE)&amp;"'!$K:$K"),0)),"")</f>
        <v>Unassigned</v>
      </c>
      <c r="X940" s="45" t="s">
        <v>36</v>
      </c>
      <c r="Y940" s="54" t="str">
        <f t="array" ref="Y940">IFERROR(INDEX(INDIRECT("'"&amp;VLOOKUP($C940,ModMap!$A$2:$B$21,2,FALSE)&amp;"'!Y:Y"),MATCH($K940,INDIRECT("'"&amp;VLOOKUP($C940,ModMap!$A$2:$B$21,2,FALSE)&amp;"'!$K:$K"),0)),"")</f>
        <v>N/A</v>
      </c>
      <c r="Z940" s="54" t="str">
        <f t="array" ref="Z940">IFERROR(INDEX(INDIRECT("'"&amp;VLOOKUP($C940,ModMap!$A$2:$B$21,2,FALSE)&amp;"'!Z:Z"),MATCH($K940,INDIRECT("'"&amp;VLOOKUP($C940,ModMap!$A$2:$B$21,2,FALSE)&amp;"'!$K:$K"),0)),"")</f>
        <v/>
      </c>
      <c r="AA940" s="45" t="s">
        <v>36</v>
      </c>
      <c r="AB940" s="54" t="str">
        <f t="array" ref="AB940">IFERROR(INDEX(INDIRECT("'"&amp;VLOOKUP($C940,ModMap!$A$2:$B$21,2,FALSE)&amp;"'!AB:AB"),MATCH($K940,INDIRECT("'"&amp;VLOOKUP($C940,ModMap!$A$2:$B$21,2,FALSE)&amp;"'!$K:$K"),0)),"")</f>
        <v>N/A</v>
      </c>
      <c r="AC940" s="54" t="str">
        <f t="array" ref="AC940">IFERROR(INDEX(INDIRECT("'"&amp;VLOOKUP($C940,ModMap!$A$2:$B$21,2,FALSE)&amp;"'!AC:AC"),MATCH($K940,INDIRECT("'"&amp;VLOOKUP($C940,ModMap!$A$2:$B$21,2,FALSE)&amp;"'!$K:$K"),0)),"")</f>
        <v/>
      </c>
      <c r="AD940" s="58" t="s">
        <v>33</v>
      </c>
      <c r="AE940" s="54" t="str">
        <f t="array" ref="AE940">IFERROR(INDEX(INDIRECT("'"&amp;VLOOKUP($C940,ModMap!$A$2:$B$21,2,FALSE)&amp;"'!AE:AE"),MATCH($K940,INDIRECT("'"&amp;VLOOKUP($C940,ModMap!$A$2:$B$21,2,FALSE)&amp;"'!$K:$K"),0)),"")</f>
        <v>Not Started</v>
      </c>
      <c r="AF940" s="54" t="str">
        <f t="array" ref="AF940">IFERROR(INDEX(INDIRECT("'"&amp;VLOOKUP($C940,ModMap!$A$2:$B$21,2,FALSE)&amp;"'!AF:AF"),MATCH($K940,INDIRECT("'"&amp;VLOOKUP($C940,ModMap!$A$2:$B$21,2,FALSE)&amp;"'!$K:$K"),0)),"")</f>
        <v>Unassigned</v>
      </c>
      <c r="AG940" s="58" t="s">
        <v>33</v>
      </c>
      <c r="AH940" s="54" t="str">
        <f t="array" ref="AH940">IFERROR(INDEX(INDIRECT("'"&amp;VLOOKUP($C940,ModMap!$A$2:$B$21,2,FALSE)&amp;"'!AH:AH"),MATCH($K940,INDIRECT("'"&amp;VLOOKUP($C940,ModMap!$A$2:$B$21,2,FALSE)&amp;"'!$K:$K"),0)),"")</f>
        <v>Not Started</v>
      </c>
      <c r="AI940" s="54" t="str">
        <f t="array" ref="AI940">IFERROR(INDEX(INDIRECT("'"&amp;VLOOKUP($C940,ModMap!$A$2:$B$21,2,FALSE)&amp;"'!AI:AI"),MATCH($K940,INDIRECT("'"&amp;VLOOKUP($C940,ModMap!$A$2:$B$21,2,FALSE)&amp;"'!$K:$K"),0)),"")</f>
        <v>Unassigned</v>
      </c>
      <c r="AJ940" s="45" t="s">
        <v>36</v>
      </c>
      <c r="AK940" s="54" t="str">
        <f t="array" ref="AK940">IFERROR(INDEX(INDIRECT("'"&amp;VLOOKUP($C940,ModMap!$A$2:$B$21,2,FALSE)&amp;"'!AK:AK"),MATCH($K940,INDIRECT("'"&amp;VLOOKUP($C940,ModMap!$A$2:$B$21,2,FALSE)&amp;"'!$K:$K"),0)),"")</f>
        <v>N/A</v>
      </c>
      <c r="AL940" s="54" t="str">
        <f t="array" ref="AL940">IFERROR(INDEX(INDIRECT("'"&amp;VLOOKUP($C940,ModMap!$A$2:$B$21,2,FALSE)&amp;"'!AL:AL"),MATCH($K940,INDIRECT("'"&amp;VLOOKUP($C940,ModMap!$A$2:$B$21,2,FALSE)&amp;"'!$K:$K"),0)),"")</f>
        <v/>
      </c>
      <c r="AM940" s="54">
        <f t="shared" si="1"/>
        <v>3</v>
      </c>
      <c r="AN940" s="54" t="str">
        <f t="shared" si="2"/>
        <v>Not Started</v>
      </c>
      <c r="AO940" s="55" t="str">
        <f t="array" ref="AO940">IFERROR(INDEX(INDIRECT("'"&amp;VLOOKUP($C940,ModMap!$A$2:$B$21,2,FALSE)&amp;"'!AO:AO"),MATCH($K940,INDIRECT("'"&amp;VLOOKUP($C940,ModMap!$A$2:$B$21,2,FALSE)&amp;"'!$K:$K"),0)),"")</f>
        <v/>
      </c>
      <c r="AP940" s="53" t="str">
        <f t="array" ref="AP940">IFERROR(HYPERLINK("#'"&amp;VLOOKUP($C940,ModMap!$A$2:$B$21,2,FALSE)&amp;"'!V"&amp;MATCH($K940,INDIRECT("'"&amp;VLOOKUP($C940,ModMap!$A$2:$B$21,2,FALSE)&amp;"'!$K:$K"),0),"Edit on module sheet"),"")</f>
        <v>Edit on module sheet</v>
      </c>
    </row>
    <row r="941" ht="42.0" customHeight="1">
      <c r="A941" s="34">
        <v>939.0</v>
      </c>
      <c r="B941" s="34">
        <v>939.0</v>
      </c>
      <c r="C941" s="34" t="s">
        <v>136</v>
      </c>
      <c r="D941" s="35" t="s">
        <v>137</v>
      </c>
      <c r="E941" s="67" t="s">
        <v>62</v>
      </c>
      <c r="F941" s="67" t="s">
        <v>3042</v>
      </c>
      <c r="G941" s="35" t="s">
        <v>3043</v>
      </c>
      <c r="H941" s="34" t="s">
        <v>3169</v>
      </c>
      <c r="I941" s="34" t="s">
        <v>3170</v>
      </c>
      <c r="J941" s="35" t="s">
        <v>3171</v>
      </c>
      <c r="K941" s="34" t="s">
        <v>3184</v>
      </c>
      <c r="L941" s="35" t="s">
        <v>3185</v>
      </c>
      <c r="M941" s="62" t="s">
        <v>200</v>
      </c>
      <c r="N941" s="34" t="s">
        <v>3049</v>
      </c>
      <c r="O941" s="34" t="s">
        <v>3050</v>
      </c>
      <c r="P941" s="35" t="s">
        <v>3174</v>
      </c>
      <c r="Q941" s="35" t="s">
        <v>3175</v>
      </c>
      <c r="R941" s="34" t="s">
        <v>3053</v>
      </c>
      <c r="S941" s="34" t="s">
        <v>1928</v>
      </c>
      <c r="T941" s="34" t="str">
        <f t="array" ref="T941">IFERROR(INDEX(INDIRECT("'"&amp;VLOOKUP($C941,ModMap!$A$2:$B$21,2,FALSE)&amp;"'!T:T"),MATCH($K941,INDIRECT("'"&amp;VLOOKUP($C941,ModMap!$A$2:$B$21,2,FALSE)&amp;"'!$K:$K"),0)),"")</f>
        <v>Unassigned</v>
      </c>
      <c r="U941" s="58" t="s">
        <v>33</v>
      </c>
      <c r="V941" s="34" t="str">
        <f t="array" ref="V941">IFERROR(INDEX(INDIRECT("'"&amp;VLOOKUP($C941,ModMap!$A$2:$B$21,2,FALSE)&amp;"'!V:V"),MATCH($K941,INDIRECT("'"&amp;VLOOKUP($C941,ModMap!$A$2:$B$21,2,FALSE)&amp;"'!$K:$K"),0)),"")</f>
        <v>Not Started</v>
      </c>
      <c r="W941" s="34" t="str">
        <f t="array" ref="W941">IFERROR(INDEX(INDIRECT("'"&amp;VLOOKUP($C941,ModMap!$A$2:$B$21,2,FALSE)&amp;"'!W:W"),MATCH($K941,INDIRECT("'"&amp;VLOOKUP($C941,ModMap!$A$2:$B$21,2,FALSE)&amp;"'!$K:$K"),0)),"")</f>
        <v>Unassigned</v>
      </c>
      <c r="X941" s="45" t="s">
        <v>36</v>
      </c>
      <c r="Y941" s="34" t="str">
        <f t="array" ref="Y941">IFERROR(INDEX(INDIRECT("'"&amp;VLOOKUP($C941,ModMap!$A$2:$B$21,2,FALSE)&amp;"'!Y:Y"),MATCH($K941,INDIRECT("'"&amp;VLOOKUP($C941,ModMap!$A$2:$B$21,2,FALSE)&amp;"'!$K:$K"),0)),"")</f>
        <v>N/A</v>
      </c>
      <c r="Z941" s="34" t="str">
        <f t="array" ref="Z941">IFERROR(INDEX(INDIRECT("'"&amp;VLOOKUP($C941,ModMap!$A$2:$B$21,2,FALSE)&amp;"'!Z:Z"),MATCH($K941,INDIRECT("'"&amp;VLOOKUP($C941,ModMap!$A$2:$B$21,2,FALSE)&amp;"'!$K:$K"),0)),"")</f>
        <v/>
      </c>
      <c r="AA941" s="45" t="s">
        <v>36</v>
      </c>
      <c r="AB941" s="34" t="str">
        <f t="array" ref="AB941">IFERROR(INDEX(INDIRECT("'"&amp;VLOOKUP($C941,ModMap!$A$2:$B$21,2,FALSE)&amp;"'!AB:AB"),MATCH($K941,INDIRECT("'"&amp;VLOOKUP($C941,ModMap!$A$2:$B$21,2,FALSE)&amp;"'!$K:$K"),0)),"")</f>
        <v>N/A</v>
      </c>
      <c r="AC941" s="34" t="str">
        <f t="array" ref="AC941">IFERROR(INDEX(INDIRECT("'"&amp;VLOOKUP($C941,ModMap!$A$2:$B$21,2,FALSE)&amp;"'!AC:AC"),MATCH($K941,INDIRECT("'"&amp;VLOOKUP($C941,ModMap!$A$2:$B$21,2,FALSE)&amp;"'!$K:$K"),0)),"")</f>
        <v/>
      </c>
      <c r="AD941" s="45" t="s">
        <v>36</v>
      </c>
      <c r="AE941" s="34" t="str">
        <f t="array" ref="AE941">IFERROR(INDEX(INDIRECT("'"&amp;VLOOKUP($C941,ModMap!$A$2:$B$21,2,FALSE)&amp;"'!AE:AE"),MATCH($K941,INDIRECT("'"&amp;VLOOKUP($C941,ModMap!$A$2:$B$21,2,FALSE)&amp;"'!$K:$K"),0)),"")</f>
        <v>N/A</v>
      </c>
      <c r="AF941" s="34" t="str">
        <f t="array" ref="AF941">IFERROR(INDEX(INDIRECT("'"&amp;VLOOKUP($C941,ModMap!$A$2:$B$21,2,FALSE)&amp;"'!AF:AF"),MATCH($K941,INDIRECT("'"&amp;VLOOKUP($C941,ModMap!$A$2:$B$21,2,FALSE)&amp;"'!$K:$K"),0)),"")</f>
        <v/>
      </c>
      <c r="AG941" s="58" t="s">
        <v>33</v>
      </c>
      <c r="AH941" s="34" t="str">
        <f t="array" ref="AH941">IFERROR(INDEX(INDIRECT("'"&amp;VLOOKUP($C941,ModMap!$A$2:$B$21,2,FALSE)&amp;"'!AH:AH"),MATCH($K941,INDIRECT("'"&amp;VLOOKUP($C941,ModMap!$A$2:$B$21,2,FALSE)&amp;"'!$K:$K"),0)),"")</f>
        <v>Not Started</v>
      </c>
      <c r="AI941" s="34" t="str">
        <f t="array" ref="AI941">IFERROR(INDEX(INDIRECT("'"&amp;VLOOKUP($C941,ModMap!$A$2:$B$21,2,FALSE)&amp;"'!AI:AI"),MATCH($K941,INDIRECT("'"&amp;VLOOKUP($C941,ModMap!$A$2:$B$21,2,FALSE)&amp;"'!$K:$K"),0)),"")</f>
        <v>Unassigned</v>
      </c>
      <c r="AJ941" s="45" t="s">
        <v>36</v>
      </c>
      <c r="AK941" s="34" t="str">
        <f t="array" ref="AK941">IFERROR(INDEX(INDIRECT("'"&amp;VLOOKUP($C941,ModMap!$A$2:$B$21,2,FALSE)&amp;"'!AK:AK"),MATCH($K941,INDIRECT("'"&amp;VLOOKUP($C941,ModMap!$A$2:$B$21,2,FALSE)&amp;"'!$K:$K"),0)),"")</f>
        <v>N/A</v>
      </c>
      <c r="AL941" s="34" t="str">
        <f t="array" ref="AL941">IFERROR(INDEX(INDIRECT("'"&amp;VLOOKUP($C941,ModMap!$A$2:$B$21,2,FALSE)&amp;"'!AL:AL"),MATCH($K941,INDIRECT("'"&amp;VLOOKUP($C941,ModMap!$A$2:$B$21,2,FALSE)&amp;"'!$K:$K"),0)),"")</f>
        <v/>
      </c>
      <c r="AM941" s="34">
        <f t="shared" si="1"/>
        <v>2</v>
      </c>
      <c r="AN941" s="34" t="str">
        <f t="shared" si="2"/>
        <v>Not Started</v>
      </c>
      <c r="AO941" s="35" t="str">
        <f t="array" ref="AO941">IFERROR(INDEX(INDIRECT("'"&amp;VLOOKUP($C941,ModMap!$A$2:$B$21,2,FALSE)&amp;"'!AO:AO"),MATCH($K941,INDIRECT("'"&amp;VLOOKUP($C941,ModMap!$A$2:$B$21,2,FALSE)&amp;"'!$K:$K"),0)),"")</f>
        <v/>
      </c>
      <c r="AP941" s="53" t="str">
        <f t="array" ref="AP941">IFERROR(HYPERLINK("#'"&amp;VLOOKUP($C941,ModMap!$A$2:$B$21,2,FALSE)&amp;"'!V"&amp;MATCH($K941,INDIRECT("'"&amp;VLOOKUP($C941,ModMap!$A$2:$B$21,2,FALSE)&amp;"'!$K:$K"),0),"Edit on module sheet"),"")</f>
        <v>Edit on module sheet</v>
      </c>
    </row>
    <row r="942" ht="42.0" customHeight="1">
      <c r="A942" s="54">
        <v>940.0</v>
      </c>
      <c r="B942" s="54">
        <v>940.0</v>
      </c>
      <c r="C942" s="54" t="s">
        <v>136</v>
      </c>
      <c r="D942" s="55" t="s">
        <v>137</v>
      </c>
      <c r="E942" s="64" t="s">
        <v>69</v>
      </c>
      <c r="F942" s="67" t="s">
        <v>3042</v>
      </c>
      <c r="G942" s="55" t="s">
        <v>3043</v>
      </c>
      <c r="H942" s="54" t="s">
        <v>3169</v>
      </c>
      <c r="I942" s="54" t="s">
        <v>3170</v>
      </c>
      <c r="J942" s="55" t="s">
        <v>3171</v>
      </c>
      <c r="K942" s="54" t="s">
        <v>4055</v>
      </c>
      <c r="L942" s="55" t="s">
        <v>4056</v>
      </c>
      <c r="M942" s="58" t="s">
        <v>434</v>
      </c>
      <c r="N942" s="54" t="s">
        <v>3049</v>
      </c>
      <c r="O942" s="54" t="s">
        <v>3050</v>
      </c>
      <c r="P942" s="55" t="s">
        <v>3174</v>
      </c>
      <c r="Q942" s="55" t="s">
        <v>3175</v>
      </c>
      <c r="R942" s="54" t="s">
        <v>3053</v>
      </c>
      <c r="S942" s="54" t="s">
        <v>69</v>
      </c>
      <c r="T942" s="54" t="str">
        <f t="array" ref="T942">IFERROR(INDEX(INDIRECT("'"&amp;VLOOKUP($C942,ModMap!$A$2:$B$21,2,FALSE)&amp;"'!T:T"),MATCH($K942,INDIRECT("'"&amp;VLOOKUP($C942,ModMap!$A$2:$B$21,2,FALSE)&amp;"'!$K:$K"),0)),"")</f>
        <v>Unassigned</v>
      </c>
      <c r="U942" s="58" t="s">
        <v>33</v>
      </c>
      <c r="V942" s="54" t="str">
        <f t="array" ref="V942">IFERROR(INDEX(INDIRECT("'"&amp;VLOOKUP($C942,ModMap!$A$2:$B$21,2,FALSE)&amp;"'!V:V"),MATCH($K942,INDIRECT("'"&amp;VLOOKUP($C942,ModMap!$A$2:$B$21,2,FALSE)&amp;"'!$K:$K"),0)),"")</f>
        <v>Not Started</v>
      </c>
      <c r="W942" s="54" t="str">
        <f t="array" ref="W942">IFERROR(INDEX(INDIRECT("'"&amp;VLOOKUP($C942,ModMap!$A$2:$B$21,2,FALSE)&amp;"'!W:W"),MATCH($K942,INDIRECT("'"&amp;VLOOKUP($C942,ModMap!$A$2:$B$21,2,FALSE)&amp;"'!$K:$K"),0)),"")</f>
        <v>Unassigned</v>
      </c>
      <c r="X942" s="45" t="s">
        <v>36</v>
      </c>
      <c r="Y942" s="54" t="str">
        <f t="array" ref="Y942">IFERROR(INDEX(INDIRECT("'"&amp;VLOOKUP($C942,ModMap!$A$2:$B$21,2,FALSE)&amp;"'!Y:Y"),MATCH($K942,INDIRECT("'"&amp;VLOOKUP($C942,ModMap!$A$2:$B$21,2,FALSE)&amp;"'!$K:$K"),0)),"")</f>
        <v>N/A</v>
      </c>
      <c r="Z942" s="54" t="str">
        <f t="array" ref="Z942">IFERROR(INDEX(INDIRECT("'"&amp;VLOOKUP($C942,ModMap!$A$2:$B$21,2,FALSE)&amp;"'!Z:Z"),MATCH($K942,INDIRECT("'"&amp;VLOOKUP($C942,ModMap!$A$2:$B$21,2,FALSE)&amp;"'!$K:$K"),0)),"")</f>
        <v/>
      </c>
      <c r="AA942" s="45" t="s">
        <v>36</v>
      </c>
      <c r="AB942" s="54" t="str">
        <f t="array" ref="AB942">IFERROR(INDEX(INDIRECT("'"&amp;VLOOKUP($C942,ModMap!$A$2:$B$21,2,FALSE)&amp;"'!AB:AB"),MATCH($K942,INDIRECT("'"&amp;VLOOKUP($C942,ModMap!$A$2:$B$21,2,FALSE)&amp;"'!$K:$K"),0)),"")</f>
        <v>N/A</v>
      </c>
      <c r="AC942" s="54" t="str">
        <f t="array" ref="AC942">IFERROR(INDEX(INDIRECT("'"&amp;VLOOKUP($C942,ModMap!$A$2:$B$21,2,FALSE)&amp;"'!AC:AC"),MATCH($K942,INDIRECT("'"&amp;VLOOKUP($C942,ModMap!$A$2:$B$21,2,FALSE)&amp;"'!$K:$K"),0)),"")</f>
        <v/>
      </c>
      <c r="AD942" s="58" t="s">
        <v>33</v>
      </c>
      <c r="AE942" s="54" t="str">
        <f t="array" ref="AE942">IFERROR(INDEX(INDIRECT("'"&amp;VLOOKUP($C942,ModMap!$A$2:$B$21,2,FALSE)&amp;"'!AE:AE"),MATCH($K942,INDIRECT("'"&amp;VLOOKUP($C942,ModMap!$A$2:$B$21,2,FALSE)&amp;"'!$K:$K"),0)),"")</f>
        <v>Not Started</v>
      </c>
      <c r="AF942" s="54" t="str">
        <f t="array" ref="AF942">IFERROR(INDEX(INDIRECT("'"&amp;VLOOKUP($C942,ModMap!$A$2:$B$21,2,FALSE)&amp;"'!AF:AF"),MATCH($K942,INDIRECT("'"&amp;VLOOKUP($C942,ModMap!$A$2:$B$21,2,FALSE)&amp;"'!$K:$K"),0)),"")</f>
        <v>Unassigned</v>
      </c>
      <c r="AG942" s="58" t="s">
        <v>33</v>
      </c>
      <c r="AH942" s="54" t="str">
        <f t="array" ref="AH942">IFERROR(INDEX(INDIRECT("'"&amp;VLOOKUP($C942,ModMap!$A$2:$B$21,2,FALSE)&amp;"'!AH:AH"),MATCH($K942,INDIRECT("'"&amp;VLOOKUP($C942,ModMap!$A$2:$B$21,2,FALSE)&amp;"'!$K:$K"),0)),"")</f>
        <v>Not Started</v>
      </c>
      <c r="AI942" s="54" t="str">
        <f t="array" ref="AI942">IFERROR(INDEX(INDIRECT("'"&amp;VLOOKUP($C942,ModMap!$A$2:$B$21,2,FALSE)&amp;"'!AI:AI"),MATCH($K942,INDIRECT("'"&amp;VLOOKUP($C942,ModMap!$A$2:$B$21,2,FALSE)&amp;"'!$K:$K"),0)),"")</f>
        <v>Unassigned</v>
      </c>
      <c r="AJ942" s="45" t="s">
        <v>36</v>
      </c>
      <c r="AK942" s="54" t="str">
        <f t="array" ref="AK942">IFERROR(INDEX(INDIRECT("'"&amp;VLOOKUP($C942,ModMap!$A$2:$B$21,2,FALSE)&amp;"'!AK:AK"),MATCH($K942,INDIRECT("'"&amp;VLOOKUP($C942,ModMap!$A$2:$B$21,2,FALSE)&amp;"'!$K:$K"),0)),"")</f>
        <v>N/A</v>
      </c>
      <c r="AL942" s="54" t="str">
        <f t="array" ref="AL942">IFERROR(INDEX(INDIRECT("'"&amp;VLOOKUP($C942,ModMap!$A$2:$B$21,2,FALSE)&amp;"'!AL:AL"),MATCH($K942,INDIRECT("'"&amp;VLOOKUP($C942,ModMap!$A$2:$B$21,2,FALSE)&amp;"'!$K:$K"),0)),"")</f>
        <v/>
      </c>
      <c r="AM942" s="54">
        <f t="shared" si="1"/>
        <v>3</v>
      </c>
      <c r="AN942" s="54" t="str">
        <f t="shared" si="2"/>
        <v>Not Started</v>
      </c>
      <c r="AO942" s="55" t="str">
        <f t="array" ref="AO942">IFERROR(INDEX(INDIRECT("'"&amp;VLOOKUP($C942,ModMap!$A$2:$B$21,2,FALSE)&amp;"'!AO:AO"),MATCH($K942,INDIRECT("'"&amp;VLOOKUP($C942,ModMap!$A$2:$B$21,2,FALSE)&amp;"'!$K:$K"),0)),"")</f>
        <v/>
      </c>
      <c r="AP942" s="53" t="str">
        <f t="array" ref="AP942">IFERROR(HYPERLINK("#'"&amp;VLOOKUP($C942,ModMap!$A$2:$B$21,2,FALSE)&amp;"'!V"&amp;MATCH($K942,INDIRECT("'"&amp;VLOOKUP($C942,ModMap!$A$2:$B$21,2,FALSE)&amp;"'!$K:$K"),0),"Edit on module sheet"),"")</f>
        <v>Edit on module sheet</v>
      </c>
    </row>
    <row r="943" ht="42.0" customHeight="1">
      <c r="A943" s="34">
        <v>941.0</v>
      </c>
      <c r="B943" s="34">
        <v>941.0</v>
      </c>
      <c r="C943" s="34" t="s">
        <v>136</v>
      </c>
      <c r="D943" s="35" t="s">
        <v>137</v>
      </c>
      <c r="E943" s="67" t="s">
        <v>62</v>
      </c>
      <c r="F943" s="67" t="s">
        <v>3042</v>
      </c>
      <c r="G943" s="35" t="s">
        <v>3043</v>
      </c>
      <c r="H943" s="34" t="s">
        <v>3186</v>
      </c>
      <c r="I943" s="34" t="s">
        <v>3187</v>
      </c>
      <c r="J943" s="35" t="s">
        <v>3188</v>
      </c>
      <c r="K943" s="34" t="s">
        <v>3189</v>
      </c>
      <c r="L943" s="35" t="s">
        <v>3190</v>
      </c>
      <c r="M943" s="62" t="s">
        <v>200</v>
      </c>
      <c r="N943" s="34" t="s">
        <v>3049</v>
      </c>
      <c r="O943" s="34" t="s">
        <v>3191</v>
      </c>
      <c r="P943" s="35" t="s">
        <v>3192</v>
      </c>
      <c r="Q943" s="35" t="s">
        <v>3193</v>
      </c>
      <c r="R943" s="34" t="s">
        <v>3053</v>
      </c>
      <c r="S943" s="34" t="s">
        <v>1911</v>
      </c>
      <c r="T943" s="34" t="str">
        <f t="array" ref="T943">IFERROR(INDEX(INDIRECT("'"&amp;VLOOKUP($C943,ModMap!$A$2:$B$21,2,FALSE)&amp;"'!T:T"),MATCH($K943,INDIRECT("'"&amp;VLOOKUP($C943,ModMap!$A$2:$B$21,2,FALSE)&amp;"'!$K:$K"),0)),"")</f>
        <v>Unassigned</v>
      </c>
      <c r="U943" s="58" t="s">
        <v>33</v>
      </c>
      <c r="V943" s="34" t="str">
        <f t="array" ref="V943">IFERROR(INDEX(INDIRECT("'"&amp;VLOOKUP($C943,ModMap!$A$2:$B$21,2,FALSE)&amp;"'!V:V"),MATCH($K943,INDIRECT("'"&amp;VLOOKUP($C943,ModMap!$A$2:$B$21,2,FALSE)&amp;"'!$K:$K"),0)),"")</f>
        <v>Not Started</v>
      </c>
      <c r="W943" s="34" t="str">
        <f t="array" ref="W943">IFERROR(INDEX(INDIRECT("'"&amp;VLOOKUP($C943,ModMap!$A$2:$B$21,2,FALSE)&amp;"'!W:W"),MATCH($K943,INDIRECT("'"&amp;VLOOKUP($C943,ModMap!$A$2:$B$21,2,FALSE)&amp;"'!$K:$K"),0)),"")</f>
        <v>Unassigned</v>
      </c>
      <c r="X943" s="45" t="s">
        <v>36</v>
      </c>
      <c r="Y943" s="34" t="str">
        <f t="array" ref="Y943">IFERROR(INDEX(INDIRECT("'"&amp;VLOOKUP($C943,ModMap!$A$2:$B$21,2,FALSE)&amp;"'!Y:Y"),MATCH($K943,INDIRECT("'"&amp;VLOOKUP($C943,ModMap!$A$2:$B$21,2,FALSE)&amp;"'!$K:$K"),0)),"")</f>
        <v>N/A</v>
      </c>
      <c r="Z943" s="34" t="str">
        <f t="array" ref="Z943">IFERROR(INDEX(INDIRECT("'"&amp;VLOOKUP($C943,ModMap!$A$2:$B$21,2,FALSE)&amp;"'!Z:Z"),MATCH($K943,INDIRECT("'"&amp;VLOOKUP($C943,ModMap!$A$2:$B$21,2,FALSE)&amp;"'!$K:$K"),0)),"")</f>
        <v/>
      </c>
      <c r="AA943" s="45" t="s">
        <v>36</v>
      </c>
      <c r="AB943" s="34" t="str">
        <f t="array" ref="AB943">IFERROR(INDEX(INDIRECT("'"&amp;VLOOKUP($C943,ModMap!$A$2:$B$21,2,FALSE)&amp;"'!AB:AB"),MATCH($K943,INDIRECT("'"&amp;VLOOKUP($C943,ModMap!$A$2:$B$21,2,FALSE)&amp;"'!$K:$K"),0)),"")</f>
        <v>N/A</v>
      </c>
      <c r="AC943" s="34" t="str">
        <f t="array" ref="AC943">IFERROR(INDEX(INDIRECT("'"&amp;VLOOKUP($C943,ModMap!$A$2:$B$21,2,FALSE)&amp;"'!AC:AC"),MATCH($K943,INDIRECT("'"&amp;VLOOKUP($C943,ModMap!$A$2:$B$21,2,FALSE)&amp;"'!$K:$K"),0)),"")</f>
        <v/>
      </c>
      <c r="AD943" s="45" t="s">
        <v>36</v>
      </c>
      <c r="AE943" s="34" t="str">
        <f t="array" ref="AE943">IFERROR(INDEX(INDIRECT("'"&amp;VLOOKUP($C943,ModMap!$A$2:$B$21,2,FALSE)&amp;"'!AE:AE"),MATCH($K943,INDIRECT("'"&amp;VLOOKUP($C943,ModMap!$A$2:$B$21,2,FALSE)&amp;"'!$K:$K"),0)),"")</f>
        <v>N/A</v>
      </c>
      <c r="AF943" s="34" t="str">
        <f t="array" ref="AF943">IFERROR(INDEX(INDIRECT("'"&amp;VLOOKUP($C943,ModMap!$A$2:$B$21,2,FALSE)&amp;"'!AF:AF"),MATCH($K943,INDIRECT("'"&amp;VLOOKUP($C943,ModMap!$A$2:$B$21,2,FALSE)&amp;"'!$K:$K"),0)),"")</f>
        <v/>
      </c>
      <c r="AG943" s="58" t="s">
        <v>33</v>
      </c>
      <c r="AH943" s="34" t="str">
        <f t="array" ref="AH943">IFERROR(INDEX(INDIRECT("'"&amp;VLOOKUP($C943,ModMap!$A$2:$B$21,2,FALSE)&amp;"'!AH:AH"),MATCH($K943,INDIRECT("'"&amp;VLOOKUP($C943,ModMap!$A$2:$B$21,2,FALSE)&amp;"'!$K:$K"),0)),"")</f>
        <v>Not Started</v>
      </c>
      <c r="AI943" s="34" t="str">
        <f t="array" ref="AI943">IFERROR(INDEX(INDIRECT("'"&amp;VLOOKUP($C943,ModMap!$A$2:$B$21,2,FALSE)&amp;"'!AI:AI"),MATCH($K943,INDIRECT("'"&amp;VLOOKUP($C943,ModMap!$A$2:$B$21,2,FALSE)&amp;"'!$K:$K"),0)),"")</f>
        <v>Unassigned</v>
      </c>
      <c r="AJ943" s="45" t="s">
        <v>36</v>
      </c>
      <c r="AK943" s="34" t="str">
        <f t="array" ref="AK943">IFERROR(INDEX(INDIRECT("'"&amp;VLOOKUP($C943,ModMap!$A$2:$B$21,2,FALSE)&amp;"'!AK:AK"),MATCH($K943,INDIRECT("'"&amp;VLOOKUP($C943,ModMap!$A$2:$B$21,2,FALSE)&amp;"'!$K:$K"),0)),"")</f>
        <v>N/A</v>
      </c>
      <c r="AL943" s="34" t="str">
        <f t="array" ref="AL943">IFERROR(INDEX(INDIRECT("'"&amp;VLOOKUP($C943,ModMap!$A$2:$B$21,2,FALSE)&amp;"'!AL:AL"),MATCH($K943,INDIRECT("'"&amp;VLOOKUP($C943,ModMap!$A$2:$B$21,2,FALSE)&amp;"'!$K:$K"),0)),"")</f>
        <v/>
      </c>
      <c r="AM943" s="34">
        <f t="shared" si="1"/>
        <v>2</v>
      </c>
      <c r="AN943" s="34" t="str">
        <f t="shared" si="2"/>
        <v>Not Started</v>
      </c>
      <c r="AO943" s="35" t="str">
        <f t="array" ref="AO943">IFERROR(INDEX(INDIRECT("'"&amp;VLOOKUP($C943,ModMap!$A$2:$B$21,2,FALSE)&amp;"'!AO:AO"),MATCH($K943,INDIRECT("'"&amp;VLOOKUP($C943,ModMap!$A$2:$B$21,2,FALSE)&amp;"'!$K:$K"),0)),"")</f>
        <v/>
      </c>
      <c r="AP943" s="53" t="str">
        <f t="array" ref="AP943">IFERROR(HYPERLINK("#'"&amp;VLOOKUP($C943,ModMap!$A$2:$B$21,2,FALSE)&amp;"'!V"&amp;MATCH($K943,INDIRECT("'"&amp;VLOOKUP($C943,ModMap!$A$2:$B$21,2,FALSE)&amp;"'!$K:$K"),0),"Edit on module sheet"),"")</f>
        <v>Edit on module sheet</v>
      </c>
    </row>
    <row r="944" ht="42.0" customHeight="1">
      <c r="A944" s="54">
        <v>942.0</v>
      </c>
      <c r="B944" s="54">
        <v>942.0</v>
      </c>
      <c r="C944" s="54" t="s">
        <v>136</v>
      </c>
      <c r="D944" s="55" t="s">
        <v>137</v>
      </c>
      <c r="E944" s="67" t="s">
        <v>62</v>
      </c>
      <c r="F944" s="67" t="s">
        <v>3042</v>
      </c>
      <c r="G944" s="55" t="s">
        <v>3043</v>
      </c>
      <c r="H944" s="54" t="s">
        <v>3186</v>
      </c>
      <c r="I944" s="54" t="s">
        <v>3187</v>
      </c>
      <c r="J944" s="55" t="s">
        <v>3188</v>
      </c>
      <c r="K944" s="54" t="s">
        <v>3196</v>
      </c>
      <c r="L944" s="55" t="s">
        <v>3197</v>
      </c>
      <c r="M944" s="62" t="s">
        <v>200</v>
      </c>
      <c r="N944" s="54" t="s">
        <v>3049</v>
      </c>
      <c r="O944" s="54" t="s">
        <v>3191</v>
      </c>
      <c r="P944" s="55" t="s">
        <v>3192</v>
      </c>
      <c r="Q944" s="55" t="s">
        <v>3193</v>
      </c>
      <c r="R944" s="54" t="s">
        <v>3053</v>
      </c>
      <c r="S944" s="54" t="s">
        <v>1920</v>
      </c>
      <c r="T944" s="54" t="str">
        <f t="array" ref="T944">IFERROR(INDEX(INDIRECT("'"&amp;VLOOKUP($C944,ModMap!$A$2:$B$21,2,FALSE)&amp;"'!T:T"),MATCH($K944,INDIRECT("'"&amp;VLOOKUP($C944,ModMap!$A$2:$B$21,2,FALSE)&amp;"'!$K:$K"),0)),"")</f>
        <v>Unassigned</v>
      </c>
      <c r="U944" s="58" t="s">
        <v>33</v>
      </c>
      <c r="V944" s="54" t="str">
        <f t="array" ref="V944">IFERROR(INDEX(INDIRECT("'"&amp;VLOOKUP($C944,ModMap!$A$2:$B$21,2,FALSE)&amp;"'!V:V"),MATCH($K944,INDIRECT("'"&amp;VLOOKUP($C944,ModMap!$A$2:$B$21,2,FALSE)&amp;"'!$K:$K"),0)),"")</f>
        <v>Not Started</v>
      </c>
      <c r="W944" s="54" t="str">
        <f t="array" ref="W944">IFERROR(INDEX(INDIRECT("'"&amp;VLOOKUP($C944,ModMap!$A$2:$B$21,2,FALSE)&amp;"'!W:W"),MATCH($K944,INDIRECT("'"&amp;VLOOKUP($C944,ModMap!$A$2:$B$21,2,FALSE)&amp;"'!$K:$K"),0)),"")</f>
        <v>Unassigned</v>
      </c>
      <c r="X944" s="45" t="s">
        <v>36</v>
      </c>
      <c r="Y944" s="54" t="str">
        <f t="array" ref="Y944">IFERROR(INDEX(INDIRECT("'"&amp;VLOOKUP($C944,ModMap!$A$2:$B$21,2,FALSE)&amp;"'!Y:Y"),MATCH($K944,INDIRECT("'"&amp;VLOOKUP($C944,ModMap!$A$2:$B$21,2,FALSE)&amp;"'!$K:$K"),0)),"")</f>
        <v>N/A</v>
      </c>
      <c r="Z944" s="54" t="str">
        <f t="array" ref="Z944">IFERROR(INDEX(INDIRECT("'"&amp;VLOOKUP($C944,ModMap!$A$2:$B$21,2,FALSE)&amp;"'!Z:Z"),MATCH($K944,INDIRECT("'"&amp;VLOOKUP($C944,ModMap!$A$2:$B$21,2,FALSE)&amp;"'!$K:$K"),0)),"")</f>
        <v/>
      </c>
      <c r="AA944" s="45" t="s">
        <v>36</v>
      </c>
      <c r="AB944" s="54" t="str">
        <f t="array" ref="AB944">IFERROR(INDEX(INDIRECT("'"&amp;VLOOKUP($C944,ModMap!$A$2:$B$21,2,FALSE)&amp;"'!AB:AB"),MATCH($K944,INDIRECT("'"&amp;VLOOKUP($C944,ModMap!$A$2:$B$21,2,FALSE)&amp;"'!$K:$K"),0)),"")</f>
        <v>N/A</v>
      </c>
      <c r="AC944" s="54" t="str">
        <f t="array" ref="AC944">IFERROR(INDEX(INDIRECT("'"&amp;VLOOKUP($C944,ModMap!$A$2:$B$21,2,FALSE)&amp;"'!AC:AC"),MATCH($K944,INDIRECT("'"&amp;VLOOKUP($C944,ModMap!$A$2:$B$21,2,FALSE)&amp;"'!$K:$K"),0)),"")</f>
        <v/>
      </c>
      <c r="AD944" s="58" t="s">
        <v>33</v>
      </c>
      <c r="AE944" s="54" t="str">
        <f t="array" ref="AE944">IFERROR(INDEX(INDIRECT("'"&amp;VLOOKUP($C944,ModMap!$A$2:$B$21,2,FALSE)&amp;"'!AE:AE"),MATCH($K944,INDIRECT("'"&amp;VLOOKUP($C944,ModMap!$A$2:$B$21,2,FALSE)&amp;"'!$K:$K"),0)),"")</f>
        <v>Not Started</v>
      </c>
      <c r="AF944" s="54" t="str">
        <f t="array" ref="AF944">IFERROR(INDEX(INDIRECT("'"&amp;VLOOKUP($C944,ModMap!$A$2:$B$21,2,FALSE)&amp;"'!AF:AF"),MATCH($K944,INDIRECT("'"&amp;VLOOKUP($C944,ModMap!$A$2:$B$21,2,FALSE)&amp;"'!$K:$K"),0)),"")</f>
        <v>Unassigned</v>
      </c>
      <c r="AG944" s="58" t="s">
        <v>33</v>
      </c>
      <c r="AH944" s="54" t="str">
        <f t="array" ref="AH944">IFERROR(INDEX(INDIRECT("'"&amp;VLOOKUP($C944,ModMap!$A$2:$B$21,2,FALSE)&amp;"'!AH:AH"),MATCH($K944,INDIRECT("'"&amp;VLOOKUP($C944,ModMap!$A$2:$B$21,2,FALSE)&amp;"'!$K:$K"),0)),"")</f>
        <v>Not Started</v>
      </c>
      <c r="AI944" s="54" t="str">
        <f t="array" ref="AI944">IFERROR(INDEX(INDIRECT("'"&amp;VLOOKUP($C944,ModMap!$A$2:$B$21,2,FALSE)&amp;"'!AI:AI"),MATCH($K944,INDIRECT("'"&amp;VLOOKUP($C944,ModMap!$A$2:$B$21,2,FALSE)&amp;"'!$K:$K"),0)),"")</f>
        <v>Unassigned</v>
      </c>
      <c r="AJ944" s="45" t="s">
        <v>36</v>
      </c>
      <c r="AK944" s="54" t="str">
        <f t="array" ref="AK944">IFERROR(INDEX(INDIRECT("'"&amp;VLOOKUP($C944,ModMap!$A$2:$B$21,2,FALSE)&amp;"'!AK:AK"),MATCH($K944,INDIRECT("'"&amp;VLOOKUP($C944,ModMap!$A$2:$B$21,2,FALSE)&amp;"'!$K:$K"),0)),"")</f>
        <v>N/A</v>
      </c>
      <c r="AL944" s="54" t="str">
        <f t="array" ref="AL944">IFERROR(INDEX(INDIRECT("'"&amp;VLOOKUP($C944,ModMap!$A$2:$B$21,2,FALSE)&amp;"'!AL:AL"),MATCH($K944,INDIRECT("'"&amp;VLOOKUP($C944,ModMap!$A$2:$B$21,2,FALSE)&amp;"'!$K:$K"),0)),"")</f>
        <v/>
      </c>
      <c r="AM944" s="54">
        <f t="shared" si="1"/>
        <v>3</v>
      </c>
      <c r="AN944" s="54" t="str">
        <f t="shared" si="2"/>
        <v>Not Started</v>
      </c>
      <c r="AO944" s="55" t="str">
        <f t="array" ref="AO944">IFERROR(INDEX(INDIRECT("'"&amp;VLOOKUP($C944,ModMap!$A$2:$B$21,2,FALSE)&amp;"'!AO:AO"),MATCH($K944,INDIRECT("'"&amp;VLOOKUP($C944,ModMap!$A$2:$B$21,2,FALSE)&amp;"'!$K:$K"),0)),"")</f>
        <v/>
      </c>
      <c r="AP944" s="53" t="str">
        <f t="array" ref="AP944">IFERROR(HYPERLINK("#'"&amp;VLOOKUP($C944,ModMap!$A$2:$B$21,2,FALSE)&amp;"'!V"&amp;MATCH($K944,INDIRECT("'"&amp;VLOOKUP($C944,ModMap!$A$2:$B$21,2,FALSE)&amp;"'!$K:$K"),0),"Edit on module sheet"),"")</f>
        <v>Edit on module sheet</v>
      </c>
    </row>
    <row r="945" ht="42.0" customHeight="1">
      <c r="A945" s="34">
        <v>943.0</v>
      </c>
      <c r="B945" s="34">
        <v>943.0</v>
      </c>
      <c r="C945" s="34" t="s">
        <v>136</v>
      </c>
      <c r="D945" s="35" t="s">
        <v>137</v>
      </c>
      <c r="E945" s="67" t="s">
        <v>62</v>
      </c>
      <c r="F945" s="67" t="s">
        <v>3042</v>
      </c>
      <c r="G945" s="35" t="s">
        <v>3043</v>
      </c>
      <c r="H945" s="34" t="s">
        <v>3186</v>
      </c>
      <c r="I945" s="34" t="s">
        <v>3187</v>
      </c>
      <c r="J945" s="35" t="s">
        <v>3188</v>
      </c>
      <c r="K945" s="34" t="s">
        <v>3200</v>
      </c>
      <c r="L945" s="35" t="s">
        <v>3201</v>
      </c>
      <c r="M945" s="62" t="s">
        <v>200</v>
      </c>
      <c r="N945" s="34" t="s">
        <v>3049</v>
      </c>
      <c r="O945" s="34" t="s">
        <v>3191</v>
      </c>
      <c r="P945" s="35" t="s">
        <v>3192</v>
      </c>
      <c r="Q945" s="35" t="s">
        <v>3193</v>
      </c>
      <c r="R945" s="34" t="s">
        <v>3053</v>
      </c>
      <c r="S945" s="34" t="s">
        <v>1928</v>
      </c>
      <c r="T945" s="34" t="str">
        <f t="array" ref="T945">IFERROR(INDEX(INDIRECT("'"&amp;VLOOKUP($C945,ModMap!$A$2:$B$21,2,FALSE)&amp;"'!T:T"),MATCH($K945,INDIRECT("'"&amp;VLOOKUP($C945,ModMap!$A$2:$B$21,2,FALSE)&amp;"'!$K:$K"),0)),"")</f>
        <v>Unassigned</v>
      </c>
      <c r="U945" s="58" t="s">
        <v>33</v>
      </c>
      <c r="V945" s="34" t="str">
        <f t="array" ref="V945">IFERROR(INDEX(INDIRECT("'"&amp;VLOOKUP($C945,ModMap!$A$2:$B$21,2,FALSE)&amp;"'!V:V"),MATCH($K945,INDIRECT("'"&amp;VLOOKUP($C945,ModMap!$A$2:$B$21,2,FALSE)&amp;"'!$K:$K"),0)),"")</f>
        <v>Not Started</v>
      </c>
      <c r="W945" s="34" t="str">
        <f t="array" ref="W945">IFERROR(INDEX(INDIRECT("'"&amp;VLOOKUP($C945,ModMap!$A$2:$B$21,2,FALSE)&amp;"'!W:W"),MATCH($K945,INDIRECT("'"&amp;VLOOKUP($C945,ModMap!$A$2:$B$21,2,FALSE)&amp;"'!$K:$K"),0)),"")</f>
        <v>Unassigned</v>
      </c>
      <c r="X945" s="45" t="s">
        <v>36</v>
      </c>
      <c r="Y945" s="34" t="str">
        <f t="array" ref="Y945">IFERROR(INDEX(INDIRECT("'"&amp;VLOOKUP($C945,ModMap!$A$2:$B$21,2,FALSE)&amp;"'!Y:Y"),MATCH($K945,INDIRECT("'"&amp;VLOOKUP($C945,ModMap!$A$2:$B$21,2,FALSE)&amp;"'!$K:$K"),0)),"")</f>
        <v>N/A</v>
      </c>
      <c r="Z945" s="34" t="str">
        <f t="array" ref="Z945">IFERROR(INDEX(INDIRECT("'"&amp;VLOOKUP($C945,ModMap!$A$2:$B$21,2,FALSE)&amp;"'!Z:Z"),MATCH($K945,INDIRECT("'"&amp;VLOOKUP($C945,ModMap!$A$2:$B$21,2,FALSE)&amp;"'!$K:$K"),0)),"")</f>
        <v/>
      </c>
      <c r="AA945" s="45" t="s">
        <v>36</v>
      </c>
      <c r="AB945" s="34" t="str">
        <f t="array" ref="AB945">IFERROR(INDEX(INDIRECT("'"&amp;VLOOKUP($C945,ModMap!$A$2:$B$21,2,FALSE)&amp;"'!AB:AB"),MATCH($K945,INDIRECT("'"&amp;VLOOKUP($C945,ModMap!$A$2:$B$21,2,FALSE)&amp;"'!$K:$K"),0)),"")</f>
        <v>N/A</v>
      </c>
      <c r="AC945" s="34" t="str">
        <f t="array" ref="AC945">IFERROR(INDEX(INDIRECT("'"&amp;VLOOKUP($C945,ModMap!$A$2:$B$21,2,FALSE)&amp;"'!AC:AC"),MATCH($K945,INDIRECT("'"&amp;VLOOKUP($C945,ModMap!$A$2:$B$21,2,FALSE)&amp;"'!$K:$K"),0)),"")</f>
        <v/>
      </c>
      <c r="AD945" s="45" t="s">
        <v>36</v>
      </c>
      <c r="AE945" s="34" t="str">
        <f t="array" ref="AE945">IFERROR(INDEX(INDIRECT("'"&amp;VLOOKUP($C945,ModMap!$A$2:$B$21,2,FALSE)&amp;"'!AE:AE"),MATCH($K945,INDIRECT("'"&amp;VLOOKUP($C945,ModMap!$A$2:$B$21,2,FALSE)&amp;"'!$K:$K"),0)),"")</f>
        <v>N/A</v>
      </c>
      <c r="AF945" s="34" t="str">
        <f t="array" ref="AF945">IFERROR(INDEX(INDIRECT("'"&amp;VLOOKUP($C945,ModMap!$A$2:$B$21,2,FALSE)&amp;"'!AF:AF"),MATCH($K945,INDIRECT("'"&amp;VLOOKUP($C945,ModMap!$A$2:$B$21,2,FALSE)&amp;"'!$K:$K"),0)),"")</f>
        <v/>
      </c>
      <c r="AG945" s="58" t="s">
        <v>33</v>
      </c>
      <c r="AH945" s="34" t="str">
        <f t="array" ref="AH945">IFERROR(INDEX(INDIRECT("'"&amp;VLOOKUP($C945,ModMap!$A$2:$B$21,2,FALSE)&amp;"'!AH:AH"),MATCH($K945,INDIRECT("'"&amp;VLOOKUP($C945,ModMap!$A$2:$B$21,2,FALSE)&amp;"'!$K:$K"),0)),"")</f>
        <v>Not Started</v>
      </c>
      <c r="AI945" s="34" t="str">
        <f t="array" ref="AI945">IFERROR(INDEX(INDIRECT("'"&amp;VLOOKUP($C945,ModMap!$A$2:$B$21,2,FALSE)&amp;"'!AI:AI"),MATCH($K945,INDIRECT("'"&amp;VLOOKUP($C945,ModMap!$A$2:$B$21,2,FALSE)&amp;"'!$K:$K"),0)),"")</f>
        <v>Unassigned</v>
      </c>
      <c r="AJ945" s="45" t="s">
        <v>36</v>
      </c>
      <c r="AK945" s="34" t="str">
        <f t="array" ref="AK945">IFERROR(INDEX(INDIRECT("'"&amp;VLOOKUP($C945,ModMap!$A$2:$B$21,2,FALSE)&amp;"'!AK:AK"),MATCH($K945,INDIRECT("'"&amp;VLOOKUP($C945,ModMap!$A$2:$B$21,2,FALSE)&amp;"'!$K:$K"),0)),"")</f>
        <v>N/A</v>
      </c>
      <c r="AL945" s="34" t="str">
        <f t="array" ref="AL945">IFERROR(INDEX(INDIRECT("'"&amp;VLOOKUP($C945,ModMap!$A$2:$B$21,2,FALSE)&amp;"'!AL:AL"),MATCH($K945,INDIRECT("'"&amp;VLOOKUP($C945,ModMap!$A$2:$B$21,2,FALSE)&amp;"'!$K:$K"),0)),"")</f>
        <v/>
      </c>
      <c r="AM945" s="34">
        <f t="shared" si="1"/>
        <v>2</v>
      </c>
      <c r="AN945" s="34" t="str">
        <f t="shared" si="2"/>
        <v>Not Started</v>
      </c>
      <c r="AO945" s="35" t="str">
        <f t="array" ref="AO945">IFERROR(INDEX(INDIRECT("'"&amp;VLOOKUP($C945,ModMap!$A$2:$B$21,2,FALSE)&amp;"'!AO:AO"),MATCH($K945,INDIRECT("'"&amp;VLOOKUP($C945,ModMap!$A$2:$B$21,2,FALSE)&amp;"'!$K:$K"),0)),"")</f>
        <v/>
      </c>
      <c r="AP945" s="53" t="str">
        <f t="array" ref="AP945">IFERROR(HYPERLINK("#'"&amp;VLOOKUP($C945,ModMap!$A$2:$B$21,2,FALSE)&amp;"'!V"&amp;MATCH($K945,INDIRECT("'"&amp;VLOOKUP($C945,ModMap!$A$2:$B$21,2,FALSE)&amp;"'!$K:$K"),0),"Edit on module sheet"),"")</f>
        <v>Edit on module sheet</v>
      </c>
    </row>
    <row r="946" ht="42.0" customHeight="1">
      <c r="A946" s="54">
        <v>944.0</v>
      </c>
      <c r="B946" s="54">
        <v>944.0</v>
      </c>
      <c r="C946" s="54" t="s">
        <v>136</v>
      </c>
      <c r="D946" s="55" t="s">
        <v>137</v>
      </c>
      <c r="E946" s="64" t="s">
        <v>69</v>
      </c>
      <c r="F946" s="67" t="s">
        <v>3042</v>
      </c>
      <c r="G946" s="55" t="s">
        <v>3043</v>
      </c>
      <c r="H946" s="54" t="s">
        <v>3186</v>
      </c>
      <c r="I946" s="54" t="s">
        <v>3187</v>
      </c>
      <c r="J946" s="55" t="s">
        <v>3188</v>
      </c>
      <c r="K946" s="54" t="s">
        <v>4057</v>
      </c>
      <c r="L946" s="55" t="s">
        <v>4058</v>
      </c>
      <c r="M946" s="58" t="s">
        <v>434</v>
      </c>
      <c r="N946" s="54" t="s">
        <v>3049</v>
      </c>
      <c r="O946" s="54" t="s">
        <v>3191</v>
      </c>
      <c r="P946" s="55" t="s">
        <v>3192</v>
      </c>
      <c r="Q946" s="55" t="s">
        <v>3193</v>
      </c>
      <c r="R946" s="54" t="s">
        <v>3053</v>
      </c>
      <c r="S946" s="54" t="s">
        <v>69</v>
      </c>
      <c r="T946" s="54" t="str">
        <f t="array" ref="T946">IFERROR(INDEX(INDIRECT("'"&amp;VLOOKUP($C946,ModMap!$A$2:$B$21,2,FALSE)&amp;"'!T:T"),MATCH($K946,INDIRECT("'"&amp;VLOOKUP($C946,ModMap!$A$2:$B$21,2,FALSE)&amp;"'!$K:$K"),0)),"")</f>
        <v>Unassigned</v>
      </c>
      <c r="U946" s="58" t="s">
        <v>33</v>
      </c>
      <c r="V946" s="54" t="str">
        <f t="array" ref="V946">IFERROR(INDEX(INDIRECT("'"&amp;VLOOKUP($C946,ModMap!$A$2:$B$21,2,FALSE)&amp;"'!V:V"),MATCH($K946,INDIRECT("'"&amp;VLOOKUP($C946,ModMap!$A$2:$B$21,2,FALSE)&amp;"'!$K:$K"),0)),"")</f>
        <v>Not Started</v>
      </c>
      <c r="W946" s="54" t="str">
        <f t="array" ref="W946">IFERROR(INDEX(INDIRECT("'"&amp;VLOOKUP($C946,ModMap!$A$2:$B$21,2,FALSE)&amp;"'!W:W"),MATCH($K946,INDIRECT("'"&amp;VLOOKUP($C946,ModMap!$A$2:$B$21,2,FALSE)&amp;"'!$K:$K"),0)),"")</f>
        <v>Unassigned</v>
      </c>
      <c r="X946" s="45" t="s">
        <v>36</v>
      </c>
      <c r="Y946" s="54" t="str">
        <f t="array" ref="Y946">IFERROR(INDEX(INDIRECT("'"&amp;VLOOKUP($C946,ModMap!$A$2:$B$21,2,FALSE)&amp;"'!Y:Y"),MATCH($K946,INDIRECT("'"&amp;VLOOKUP($C946,ModMap!$A$2:$B$21,2,FALSE)&amp;"'!$K:$K"),0)),"")</f>
        <v>N/A</v>
      </c>
      <c r="Z946" s="54" t="str">
        <f t="array" ref="Z946">IFERROR(INDEX(INDIRECT("'"&amp;VLOOKUP($C946,ModMap!$A$2:$B$21,2,FALSE)&amp;"'!Z:Z"),MATCH($K946,INDIRECT("'"&amp;VLOOKUP($C946,ModMap!$A$2:$B$21,2,FALSE)&amp;"'!$K:$K"),0)),"")</f>
        <v/>
      </c>
      <c r="AA946" s="45" t="s">
        <v>36</v>
      </c>
      <c r="AB946" s="54" t="str">
        <f t="array" ref="AB946">IFERROR(INDEX(INDIRECT("'"&amp;VLOOKUP($C946,ModMap!$A$2:$B$21,2,FALSE)&amp;"'!AB:AB"),MATCH($K946,INDIRECT("'"&amp;VLOOKUP($C946,ModMap!$A$2:$B$21,2,FALSE)&amp;"'!$K:$K"),0)),"")</f>
        <v>N/A</v>
      </c>
      <c r="AC946" s="54" t="str">
        <f t="array" ref="AC946">IFERROR(INDEX(INDIRECT("'"&amp;VLOOKUP($C946,ModMap!$A$2:$B$21,2,FALSE)&amp;"'!AC:AC"),MATCH($K946,INDIRECT("'"&amp;VLOOKUP($C946,ModMap!$A$2:$B$21,2,FALSE)&amp;"'!$K:$K"),0)),"")</f>
        <v/>
      </c>
      <c r="AD946" s="58" t="s">
        <v>33</v>
      </c>
      <c r="AE946" s="54" t="str">
        <f t="array" ref="AE946">IFERROR(INDEX(INDIRECT("'"&amp;VLOOKUP($C946,ModMap!$A$2:$B$21,2,FALSE)&amp;"'!AE:AE"),MATCH($K946,INDIRECT("'"&amp;VLOOKUP($C946,ModMap!$A$2:$B$21,2,FALSE)&amp;"'!$K:$K"),0)),"")</f>
        <v>Not Started</v>
      </c>
      <c r="AF946" s="54" t="str">
        <f t="array" ref="AF946">IFERROR(INDEX(INDIRECT("'"&amp;VLOOKUP($C946,ModMap!$A$2:$B$21,2,FALSE)&amp;"'!AF:AF"),MATCH($K946,INDIRECT("'"&amp;VLOOKUP($C946,ModMap!$A$2:$B$21,2,FALSE)&amp;"'!$K:$K"),0)),"")</f>
        <v>Unassigned</v>
      </c>
      <c r="AG946" s="58" t="s">
        <v>33</v>
      </c>
      <c r="AH946" s="54" t="str">
        <f t="array" ref="AH946">IFERROR(INDEX(INDIRECT("'"&amp;VLOOKUP($C946,ModMap!$A$2:$B$21,2,FALSE)&amp;"'!AH:AH"),MATCH($K946,INDIRECT("'"&amp;VLOOKUP($C946,ModMap!$A$2:$B$21,2,FALSE)&amp;"'!$K:$K"),0)),"")</f>
        <v>Not Started</v>
      </c>
      <c r="AI946" s="54" t="str">
        <f t="array" ref="AI946">IFERROR(INDEX(INDIRECT("'"&amp;VLOOKUP($C946,ModMap!$A$2:$B$21,2,FALSE)&amp;"'!AI:AI"),MATCH($K946,INDIRECT("'"&amp;VLOOKUP($C946,ModMap!$A$2:$B$21,2,FALSE)&amp;"'!$K:$K"),0)),"")</f>
        <v>Unassigned</v>
      </c>
      <c r="AJ946" s="45" t="s">
        <v>36</v>
      </c>
      <c r="AK946" s="54" t="str">
        <f t="array" ref="AK946">IFERROR(INDEX(INDIRECT("'"&amp;VLOOKUP($C946,ModMap!$A$2:$B$21,2,FALSE)&amp;"'!AK:AK"),MATCH($K946,INDIRECT("'"&amp;VLOOKUP($C946,ModMap!$A$2:$B$21,2,FALSE)&amp;"'!$K:$K"),0)),"")</f>
        <v>N/A</v>
      </c>
      <c r="AL946" s="54" t="str">
        <f t="array" ref="AL946">IFERROR(INDEX(INDIRECT("'"&amp;VLOOKUP($C946,ModMap!$A$2:$B$21,2,FALSE)&amp;"'!AL:AL"),MATCH($K946,INDIRECT("'"&amp;VLOOKUP($C946,ModMap!$A$2:$B$21,2,FALSE)&amp;"'!$K:$K"),0)),"")</f>
        <v/>
      </c>
      <c r="AM946" s="54">
        <f t="shared" si="1"/>
        <v>3</v>
      </c>
      <c r="AN946" s="54" t="str">
        <f t="shared" si="2"/>
        <v>Not Started</v>
      </c>
      <c r="AO946" s="55" t="str">
        <f t="array" ref="AO946">IFERROR(INDEX(INDIRECT("'"&amp;VLOOKUP($C946,ModMap!$A$2:$B$21,2,FALSE)&amp;"'!AO:AO"),MATCH($K946,INDIRECT("'"&amp;VLOOKUP($C946,ModMap!$A$2:$B$21,2,FALSE)&amp;"'!$K:$K"),0)),"")</f>
        <v/>
      </c>
      <c r="AP946" s="53" t="str">
        <f t="array" ref="AP946">IFERROR(HYPERLINK("#'"&amp;VLOOKUP($C946,ModMap!$A$2:$B$21,2,FALSE)&amp;"'!V"&amp;MATCH($K946,INDIRECT("'"&amp;VLOOKUP($C946,ModMap!$A$2:$B$21,2,FALSE)&amp;"'!$K:$K"),0),"Edit on module sheet"),"")</f>
        <v>Edit on module sheet</v>
      </c>
    </row>
    <row r="947" ht="42.0" customHeight="1">
      <c r="A947" s="34">
        <v>945.0</v>
      </c>
      <c r="B947" s="34">
        <v>945.0</v>
      </c>
      <c r="C947" s="34" t="s">
        <v>136</v>
      </c>
      <c r="D947" s="35" t="s">
        <v>137</v>
      </c>
      <c r="E947" s="67" t="s">
        <v>62</v>
      </c>
      <c r="F947" s="67" t="s">
        <v>3042</v>
      </c>
      <c r="G947" s="35" t="s">
        <v>3043</v>
      </c>
      <c r="H947" s="34" t="s">
        <v>3204</v>
      </c>
      <c r="I947" s="34" t="s">
        <v>3205</v>
      </c>
      <c r="J947" s="35" t="s">
        <v>3206</v>
      </c>
      <c r="K947" s="34" t="s">
        <v>3207</v>
      </c>
      <c r="L947" s="35" t="s">
        <v>3208</v>
      </c>
      <c r="M947" s="62" t="s">
        <v>200</v>
      </c>
      <c r="N947" s="34" t="s">
        <v>3049</v>
      </c>
      <c r="O947" s="34" t="s">
        <v>3209</v>
      </c>
      <c r="P947" s="35" t="s">
        <v>3210</v>
      </c>
      <c r="Q947" s="35" t="s">
        <v>3211</v>
      </c>
      <c r="R947" s="34" t="s">
        <v>3053</v>
      </c>
      <c r="S947" s="34" t="s">
        <v>1911</v>
      </c>
      <c r="T947" s="34" t="str">
        <f t="array" ref="T947">IFERROR(INDEX(INDIRECT("'"&amp;VLOOKUP($C947,ModMap!$A$2:$B$21,2,FALSE)&amp;"'!T:T"),MATCH($K947,INDIRECT("'"&amp;VLOOKUP($C947,ModMap!$A$2:$B$21,2,FALSE)&amp;"'!$K:$K"),0)),"")</f>
        <v>Unassigned</v>
      </c>
      <c r="U947" s="58" t="s">
        <v>33</v>
      </c>
      <c r="V947" s="34" t="str">
        <f t="array" ref="V947">IFERROR(INDEX(INDIRECT("'"&amp;VLOOKUP($C947,ModMap!$A$2:$B$21,2,FALSE)&amp;"'!V:V"),MATCH($K947,INDIRECT("'"&amp;VLOOKUP($C947,ModMap!$A$2:$B$21,2,FALSE)&amp;"'!$K:$K"),0)),"")</f>
        <v>Not Started</v>
      </c>
      <c r="W947" s="34" t="str">
        <f t="array" ref="W947">IFERROR(INDEX(INDIRECT("'"&amp;VLOOKUP($C947,ModMap!$A$2:$B$21,2,FALSE)&amp;"'!W:W"),MATCH($K947,INDIRECT("'"&amp;VLOOKUP($C947,ModMap!$A$2:$B$21,2,FALSE)&amp;"'!$K:$K"),0)),"")</f>
        <v>Unassigned</v>
      </c>
      <c r="X947" s="45" t="s">
        <v>36</v>
      </c>
      <c r="Y947" s="34" t="str">
        <f t="array" ref="Y947">IFERROR(INDEX(INDIRECT("'"&amp;VLOOKUP($C947,ModMap!$A$2:$B$21,2,FALSE)&amp;"'!Y:Y"),MATCH($K947,INDIRECT("'"&amp;VLOOKUP($C947,ModMap!$A$2:$B$21,2,FALSE)&amp;"'!$K:$K"),0)),"")</f>
        <v>N/A</v>
      </c>
      <c r="Z947" s="34" t="str">
        <f t="array" ref="Z947">IFERROR(INDEX(INDIRECT("'"&amp;VLOOKUP($C947,ModMap!$A$2:$B$21,2,FALSE)&amp;"'!Z:Z"),MATCH($K947,INDIRECT("'"&amp;VLOOKUP($C947,ModMap!$A$2:$B$21,2,FALSE)&amp;"'!$K:$K"),0)),"")</f>
        <v/>
      </c>
      <c r="AA947" s="45" t="s">
        <v>36</v>
      </c>
      <c r="AB947" s="34" t="str">
        <f t="array" ref="AB947">IFERROR(INDEX(INDIRECT("'"&amp;VLOOKUP($C947,ModMap!$A$2:$B$21,2,FALSE)&amp;"'!AB:AB"),MATCH($K947,INDIRECT("'"&amp;VLOOKUP($C947,ModMap!$A$2:$B$21,2,FALSE)&amp;"'!$K:$K"),0)),"")</f>
        <v>N/A</v>
      </c>
      <c r="AC947" s="34" t="str">
        <f t="array" ref="AC947">IFERROR(INDEX(INDIRECT("'"&amp;VLOOKUP($C947,ModMap!$A$2:$B$21,2,FALSE)&amp;"'!AC:AC"),MATCH($K947,INDIRECT("'"&amp;VLOOKUP($C947,ModMap!$A$2:$B$21,2,FALSE)&amp;"'!$K:$K"),0)),"")</f>
        <v/>
      </c>
      <c r="AD947" s="45" t="s">
        <v>36</v>
      </c>
      <c r="AE947" s="34" t="str">
        <f t="array" ref="AE947">IFERROR(INDEX(INDIRECT("'"&amp;VLOOKUP($C947,ModMap!$A$2:$B$21,2,FALSE)&amp;"'!AE:AE"),MATCH($K947,INDIRECT("'"&amp;VLOOKUP($C947,ModMap!$A$2:$B$21,2,FALSE)&amp;"'!$K:$K"),0)),"")</f>
        <v>N/A</v>
      </c>
      <c r="AF947" s="34" t="str">
        <f t="array" ref="AF947">IFERROR(INDEX(INDIRECT("'"&amp;VLOOKUP($C947,ModMap!$A$2:$B$21,2,FALSE)&amp;"'!AF:AF"),MATCH($K947,INDIRECT("'"&amp;VLOOKUP($C947,ModMap!$A$2:$B$21,2,FALSE)&amp;"'!$K:$K"),0)),"")</f>
        <v/>
      </c>
      <c r="AG947" s="58" t="s">
        <v>33</v>
      </c>
      <c r="AH947" s="34" t="str">
        <f t="array" ref="AH947">IFERROR(INDEX(INDIRECT("'"&amp;VLOOKUP($C947,ModMap!$A$2:$B$21,2,FALSE)&amp;"'!AH:AH"),MATCH($K947,INDIRECT("'"&amp;VLOOKUP($C947,ModMap!$A$2:$B$21,2,FALSE)&amp;"'!$K:$K"),0)),"")</f>
        <v>Not Started</v>
      </c>
      <c r="AI947" s="34" t="str">
        <f t="array" ref="AI947">IFERROR(INDEX(INDIRECT("'"&amp;VLOOKUP($C947,ModMap!$A$2:$B$21,2,FALSE)&amp;"'!AI:AI"),MATCH($K947,INDIRECT("'"&amp;VLOOKUP($C947,ModMap!$A$2:$B$21,2,FALSE)&amp;"'!$K:$K"),0)),"")</f>
        <v>Unassigned</v>
      </c>
      <c r="AJ947" s="45" t="s">
        <v>36</v>
      </c>
      <c r="AK947" s="34" t="str">
        <f t="array" ref="AK947">IFERROR(INDEX(INDIRECT("'"&amp;VLOOKUP($C947,ModMap!$A$2:$B$21,2,FALSE)&amp;"'!AK:AK"),MATCH($K947,INDIRECT("'"&amp;VLOOKUP($C947,ModMap!$A$2:$B$21,2,FALSE)&amp;"'!$K:$K"),0)),"")</f>
        <v>N/A</v>
      </c>
      <c r="AL947" s="34" t="str">
        <f t="array" ref="AL947">IFERROR(INDEX(INDIRECT("'"&amp;VLOOKUP($C947,ModMap!$A$2:$B$21,2,FALSE)&amp;"'!AL:AL"),MATCH($K947,INDIRECT("'"&amp;VLOOKUP($C947,ModMap!$A$2:$B$21,2,FALSE)&amp;"'!$K:$K"),0)),"")</f>
        <v/>
      </c>
      <c r="AM947" s="34">
        <f t="shared" si="1"/>
        <v>2</v>
      </c>
      <c r="AN947" s="34" t="str">
        <f t="shared" si="2"/>
        <v>Not Started</v>
      </c>
      <c r="AO947" s="35" t="str">
        <f t="array" ref="AO947">IFERROR(INDEX(INDIRECT("'"&amp;VLOOKUP($C947,ModMap!$A$2:$B$21,2,FALSE)&amp;"'!AO:AO"),MATCH($K947,INDIRECT("'"&amp;VLOOKUP($C947,ModMap!$A$2:$B$21,2,FALSE)&amp;"'!$K:$K"),0)),"")</f>
        <v/>
      </c>
      <c r="AP947" s="53" t="str">
        <f t="array" ref="AP947">IFERROR(HYPERLINK("#'"&amp;VLOOKUP($C947,ModMap!$A$2:$B$21,2,FALSE)&amp;"'!V"&amp;MATCH($K947,INDIRECT("'"&amp;VLOOKUP($C947,ModMap!$A$2:$B$21,2,FALSE)&amp;"'!$K:$K"),0),"Edit on module sheet"),"")</f>
        <v>Edit on module sheet</v>
      </c>
    </row>
    <row r="948" ht="42.0" customHeight="1">
      <c r="A948" s="54">
        <v>946.0</v>
      </c>
      <c r="B948" s="54">
        <v>946.0</v>
      </c>
      <c r="C948" s="54" t="s">
        <v>136</v>
      </c>
      <c r="D948" s="55" t="s">
        <v>137</v>
      </c>
      <c r="E948" s="67" t="s">
        <v>62</v>
      </c>
      <c r="F948" s="67" t="s">
        <v>3042</v>
      </c>
      <c r="G948" s="55" t="s">
        <v>3043</v>
      </c>
      <c r="H948" s="54" t="s">
        <v>3204</v>
      </c>
      <c r="I948" s="54" t="s">
        <v>3205</v>
      </c>
      <c r="J948" s="55" t="s">
        <v>3206</v>
      </c>
      <c r="K948" s="54" t="s">
        <v>3214</v>
      </c>
      <c r="L948" s="55" t="s">
        <v>3215</v>
      </c>
      <c r="M948" s="62" t="s">
        <v>200</v>
      </c>
      <c r="N948" s="54" t="s">
        <v>3049</v>
      </c>
      <c r="O948" s="54" t="s">
        <v>3209</v>
      </c>
      <c r="P948" s="55" t="s">
        <v>3210</v>
      </c>
      <c r="Q948" s="55" t="s">
        <v>3211</v>
      </c>
      <c r="R948" s="54" t="s">
        <v>3053</v>
      </c>
      <c r="S948" s="54" t="s">
        <v>1920</v>
      </c>
      <c r="T948" s="54" t="str">
        <f t="array" ref="T948">IFERROR(INDEX(INDIRECT("'"&amp;VLOOKUP($C948,ModMap!$A$2:$B$21,2,FALSE)&amp;"'!T:T"),MATCH($K948,INDIRECT("'"&amp;VLOOKUP($C948,ModMap!$A$2:$B$21,2,FALSE)&amp;"'!$K:$K"),0)),"")</f>
        <v>Unassigned</v>
      </c>
      <c r="U948" s="58" t="s">
        <v>33</v>
      </c>
      <c r="V948" s="54" t="str">
        <f t="array" ref="V948">IFERROR(INDEX(INDIRECT("'"&amp;VLOOKUP($C948,ModMap!$A$2:$B$21,2,FALSE)&amp;"'!V:V"),MATCH($K948,INDIRECT("'"&amp;VLOOKUP($C948,ModMap!$A$2:$B$21,2,FALSE)&amp;"'!$K:$K"),0)),"")</f>
        <v>Not Started</v>
      </c>
      <c r="W948" s="54" t="str">
        <f t="array" ref="W948">IFERROR(INDEX(INDIRECT("'"&amp;VLOOKUP($C948,ModMap!$A$2:$B$21,2,FALSE)&amp;"'!W:W"),MATCH($K948,INDIRECT("'"&amp;VLOOKUP($C948,ModMap!$A$2:$B$21,2,FALSE)&amp;"'!$K:$K"),0)),"")</f>
        <v>Unassigned</v>
      </c>
      <c r="X948" s="45" t="s">
        <v>36</v>
      </c>
      <c r="Y948" s="54" t="str">
        <f t="array" ref="Y948">IFERROR(INDEX(INDIRECT("'"&amp;VLOOKUP($C948,ModMap!$A$2:$B$21,2,FALSE)&amp;"'!Y:Y"),MATCH($K948,INDIRECT("'"&amp;VLOOKUP($C948,ModMap!$A$2:$B$21,2,FALSE)&amp;"'!$K:$K"),0)),"")</f>
        <v>N/A</v>
      </c>
      <c r="Z948" s="54" t="str">
        <f t="array" ref="Z948">IFERROR(INDEX(INDIRECT("'"&amp;VLOOKUP($C948,ModMap!$A$2:$B$21,2,FALSE)&amp;"'!Z:Z"),MATCH($K948,INDIRECT("'"&amp;VLOOKUP($C948,ModMap!$A$2:$B$21,2,FALSE)&amp;"'!$K:$K"),0)),"")</f>
        <v/>
      </c>
      <c r="AA948" s="45" t="s">
        <v>36</v>
      </c>
      <c r="AB948" s="54" t="str">
        <f t="array" ref="AB948">IFERROR(INDEX(INDIRECT("'"&amp;VLOOKUP($C948,ModMap!$A$2:$B$21,2,FALSE)&amp;"'!AB:AB"),MATCH($K948,INDIRECT("'"&amp;VLOOKUP($C948,ModMap!$A$2:$B$21,2,FALSE)&amp;"'!$K:$K"),0)),"")</f>
        <v>N/A</v>
      </c>
      <c r="AC948" s="54" t="str">
        <f t="array" ref="AC948">IFERROR(INDEX(INDIRECT("'"&amp;VLOOKUP($C948,ModMap!$A$2:$B$21,2,FALSE)&amp;"'!AC:AC"),MATCH($K948,INDIRECT("'"&amp;VLOOKUP($C948,ModMap!$A$2:$B$21,2,FALSE)&amp;"'!$K:$K"),0)),"")</f>
        <v/>
      </c>
      <c r="AD948" s="58" t="s">
        <v>33</v>
      </c>
      <c r="AE948" s="54" t="str">
        <f t="array" ref="AE948">IFERROR(INDEX(INDIRECT("'"&amp;VLOOKUP($C948,ModMap!$A$2:$B$21,2,FALSE)&amp;"'!AE:AE"),MATCH($K948,INDIRECT("'"&amp;VLOOKUP($C948,ModMap!$A$2:$B$21,2,FALSE)&amp;"'!$K:$K"),0)),"")</f>
        <v>Not Started</v>
      </c>
      <c r="AF948" s="54" t="str">
        <f t="array" ref="AF948">IFERROR(INDEX(INDIRECT("'"&amp;VLOOKUP($C948,ModMap!$A$2:$B$21,2,FALSE)&amp;"'!AF:AF"),MATCH($K948,INDIRECT("'"&amp;VLOOKUP($C948,ModMap!$A$2:$B$21,2,FALSE)&amp;"'!$K:$K"),0)),"")</f>
        <v>Unassigned</v>
      </c>
      <c r="AG948" s="58" t="s">
        <v>33</v>
      </c>
      <c r="AH948" s="54" t="str">
        <f t="array" ref="AH948">IFERROR(INDEX(INDIRECT("'"&amp;VLOOKUP($C948,ModMap!$A$2:$B$21,2,FALSE)&amp;"'!AH:AH"),MATCH($K948,INDIRECT("'"&amp;VLOOKUP($C948,ModMap!$A$2:$B$21,2,FALSE)&amp;"'!$K:$K"),0)),"")</f>
        <v>Not Started</v>
      </c>
      <c r="AI948" s="54" t="str">
        <f t="array" ref="AI948">IFERROR(INDEX(INDIRECT("'"&amp;VLOOKUP($C948,ModMap!$A$2:$B$21,2,FALSE)&amp;"'!AI:AI"),MATCH($K948,INDIRECT("'"&amp;VLOOKUP($C948,ModMap!$A$2:$B$21,2,FALSE)&amp;"'!$K:$K"),0)),"")</f>
        <v>Unassigned</v>
      </c>
      <c r="AJ948" s="45" t="s">
        <v>36</v>
      </c>
      <c r="AK948" s="54" t="str">
        <f t="array" ref="AK948">IFERROR(INDEX(INDIRECT("'"&amp;VLOOKUP($C948,ModMap!$A$2:$B$21,2,FALSE)&amp;"'!AK:AK"),MATCH($K948,INDIRECT("'"&amp;VLOOKUP($C948,ModMap!$A$2:$B$21,2,FALSE)&amp;"'!$K:$K"),0)),"")</f>
        <v>N/A</v>
      </c>
      <c r="AL948" s="54" t="str">
        <f t="array" ref="AL948">IFERROR(INDEX(INDIRECT("'"&amp;VLOOKUP($C948,ModMap!$A$2:$B$21,2,FALSE)&amp;"'!AL:AL"),MATCH($K948,INDIRECT("'"&amp;VLOOKUP($C948,ModMap!$A$2:$B$21,2,FALSE)&amp;"'!$K:$K"),0)),"")</f>
        <v/>
      </c>
      <c r="AM948" s="54">
        <f t="shared" si="1"/>
        <v>3</v>
      </c>
      <c r="AN948" s="54" t="str">
        <f t="shared" si="2"/>
        <v>Not Started</v>
      </c>
      <c r="AO948" s="55" t="str">
        <f t="array" ref="AO948">IFERROR(INDEX(INDIRECT("'"&amp;VLOOKUP($C948,ModMap!$A$2:$B$21,2,FALSE)&amp;"'!AO:AO"),MATCH($K948,INDIRECT("'"&amp;VLOOKUP($C948,ModMap!$A$2:$B$21,2,FALSE)&amp;"'!$K:$K"),0)),"")</f>
        <v/>
      </c>
      <c r="AP948" s="53" t="str">
        <f t="array" ref="AP948">IFERROR(HYPERLINK("#'"&amp;VLOOKUP($C948,ModMap!$A$2:$B$21,2,FALSE)&amp;"'!V"&amp;MATCH($K948,INDIRECT("'"&amp;VLOOKUP($C948,ModMap!$A$2:$B$21,2,FALSE)&amp;"'!$K:$K"),0),"Edit on module sheet"),"")</f>
        <v>Edit on module sheet</v>
      </c>
    </row>
    <row r="949" ht="42.0" customHeight="1">
      <c r="A949" s="34">
        <v>947.0</v>
      </c>
      <c r="B949" s="34">
        <v>947.0</v>
      </c>
      <c r="C949" s="34" t="s">
        <v>136</v>
      </c>
      <c r="D949" s="35" t="s">
        <v>137</v>
      </c>
      <c r="E949" s="67" t="s">
        <v>62</v>
      </c>
      <c r="F949" s="67" t="s">
        <v>3042</v>
      </c>
      <c r="G949" s="35" t="s">
        <v>3043</v>
      </c>
      <c r="H949" s="34" t="s">
        <v>3204</v>
      </c>
      <c r="I949" s="34" t="s">
        <v>3205</v>
      </c>
      <c r="J949" s="35" t="s">
        <v>3206</v>
      </c>
      <c r="K949" s="34" t="s">
        <v>3218</v>
      </c>
      <c r="L949" s="35" t="s">
        <v>3219</v>
      </c>
      <c r="M949" s="62" t="s">
        <v>200</v>
      </c>
      <c r="N949" s="34" t="s">
        <v>3049</v>
      </c>
      <c r="O949" s="34" t="s">
        <v>3209</v>
      </c>
      <c r="P949" s="35" t="s">
        <v>3210</v>
      </c>
      <c r="Q949" s="35" t="s">
        <v>3211</v>
      </c>
      <c r="R949" s="34" t="s">
        <v>3053</v>
      </c>
      <c r="S949" s="34" t="s">
        <v>1928</v>
      </c>
      <c r="T949" s="34" t="str">
        <f t="array" ref="T949">IFERROR(INDEX(INDIRECT("'"&amp;VLOOKUP($C949,ModMap!$A$2:$B$21,2,FALSE)&amp;"'!T:T"),MATCH($K949,INDIRECT("'"&amp;VLOOKUP($C949,ModMap!$A$2:$B$21,2,FALSE)&amp;"'!$K:$K"),0)),"")</f>
        <v>Unassigned</v>
      </c>
      <c r="U949" s="58" t="s">
        <v>33</v>
      </c>
      <c r="V949" s="34" t="str">
        <f t="array" ref="V949">IFERROR(INDEX(INDIRECT("'"&amp;VLOOKUP($C949,ModMap!$A$2:$B$21,2,FALSE)&amp;"'!V:V"),MATCH($K949,INDIRECT("'"&amp;VLOOKUP($C949,ModMap!$A$2:$B$21,2,FALSE)&amp;"'!$K:$K"),0)),"")</f>
        <v>Not Started</v>
      </c>
      <c r="W949" s="34" t="str">
        <f t="array" ref="W949">IFERROR(INDEX(INDIRECT("'"&amp;VLOOKUP($C949,ModMap!$A$2:$B$21,2,FALSE)&amp;"'!W:W"),MATCH($K949,INDIRECT("'"&amp;VLOOKUP($C949,ModMap!$A$2:$B$21,2,FALSE)&amp;"'!$K:$K"),0)),"")</f>
        <v>Unassigned</v>
      </c>
      <c r="X949" s="45" t="s">
        <v>36</v>
      </c>
      <c r="Y949" s="34" t="str">
        <f t="array" ref="Y949">IFERROR(INDEX(INDIRECT("'"&amp;VLOOKUP($C949,ModMap!$A$2:$B$21,2,FALSE)&amp;"'!Y:Y"),MATCH($K949,INDIRECT("'"&amp;VLOOKUP($C949,ModMap!$A$2:$B$21,2,FALSE)&amp;"'!$K:$K"),0)),"")</f>
        <v>N/A</v>
      </c>
      <c r="Z949" s="34" t="str">
        <f t="array" ref="Z949">IFERROR(INDEX(INDIRECT("'"&amp;VLOOKUP($C949,ModMap!$A$2:$B$21,2,FALSE)&amp;"'!Z:Z"),MATCH($K949,INDIRECT("'"&amp;VLOOKUP($C949,ModMap!$A$2:$B$21,2,FALSE)&amp;"'!$K:$K"),0)),"")</f>
        <v/>
      </c>
      <c r="AA949" s="45" t="s">
        <v>36</v>
      </c>
      <c r="AB949" s="34" t="str">
        <f t="array" ref="AB949">IFERROR(INDEX(INDIRECT("'"&amp;VLOOKUP($C949,ModMap!$A$2:$B$21,2,FALSE)&amp;"'!AB:AB"),MATCH($K949,INDIRECT("'"&amp;VLOOKUP($C949,ModMap!$A$2:$B$21,2,FALSE)&amp;"'!$K:$K"),0)),"")</f>
        <v>N/A</v>
      </c>
      <c r="AC949" s="34" t="str">
        <f t="array" ref="AC949">IFERROR(INDEX(INDIRECT("'"&amp;VLOOKUP($C949,ModMap!$A$2:$B$21,2,FALSE)&amp;"'!AC:AC"),MATCH($K949,INDIRECT("'"&amp;VLOOKUP($C949,ModMap!$A$2:$B$21,2,FALSE)&amp;"'!$K:$K"),0)),"")</f>
        <v/>
      </c>
      <c r="AD949" s="45" t="s">
        <v>36</v>
      </c>
      <c r="AE949" s="34" t="str">
        <f t="array" ref="AE949">IFERROR(INDEX(INDIRECT("'"&amp;VLOOKUP($C949,ModMap!$A$2:$B$21,2,FALSE)&amp;"'!AE:AE"),MATCH($K949,INDIRECT("'"&amp;VLOOKUP($C949,ModMap!$A$2:$B$21,2,FALSE)&amp;"'!$K:$K"),0)),"")</f>
        <v>N/A</v>
      </c>
      <c r="AF949" s="34" t="str">
        <f t="array" ref="AF949">IFERROR(INDEX(INDIRECT("'"&amp;VLOOKUP($C949,ModMap!$A$2:$B$21,2,FALSE)&amp;"'!AF:AF"),MATCH($K949,INDIRECT("'"&amp;VLOOKUP($C949,ModMap!$A$2:$B$21,2,FALSE)&amp;"'!$K:$K"),0)),"")</f>
        <v/>
      </c>
      <c r="AG949" s="58" t="s">
        <v>33</v>
      </c>
      <c r="AH949" s="34" t="str">
        <f t="array" ref="AH949">IFERROR(INDEX(INDIRECT("'"&amp;VLOOKUP($C949,ModMap!$A$2:$B$21,2,FALSE)&amp;"'!AH:AH"),MATCH($K949,INDIRECT("'"&amp;VLOOKUP($C949,ModMap!$A$2:$B$21,2,FALSE)&amp;"'!$K:$K"),0)),"")</f>
        <v>Not Started</v>
      </c>
      <c r="AI949" s="34" t="str">
        <f t="array" ref="AI949">IFERROR(INDEX(INDIRECT("'"&amp;VLOOKUP($C949,ModMap!$A$2:$B$21,2,FALSE)&amp;"'!AI:AI"),MATCH($K949,INDIRECT("'"&amp;VLOOKUP($C949,ModMap!$A$2:$B$21,2,FALSE)&amp;"'!$K:$K"),0)),"")</f>
        <v>Unassigned</v>
      </c>
      <c r="AJ949" s="45" t="s">
        <v>36</v>
      </c>
      <c r="AK949" s="34" t="str">
        <f t="array" ref="AK949">IFERROR(INDEX(INDIRECT("'"&amp;VLOOKUP($C949,ModMap!$A$2:$B$21,2,FALSE)&amp;"'!AK:AK"),MATCH($K949,INDIRECT("'"&amp;VLOOKUP($C949,ModMap!$A$2:$B$21,2,FALSE)&amp;"'!$K:$K"),0)),"")</f>
        <v>N/A</v>
      </c>
      <c r="AL949" s="34" t="str">
        <f t="array" ref="AL949">IFERROR(INDEX(INDIRECT("'"&amp;VLOOKUP($C949,ModMap!$A$2:$B$21,2,FALSE)&amp;"'!AL:AL"),MATCH($K949,INDIRECT("'"&amp;VLOOKUP($C949,ModMap!$A$2:$B$21,2,FALSE)&amp;"'!$K:$K"),0)),"")</f>
        <v/>
      </c>
      <c r="AM949" s="34">
        <f t="shared" si="1"/>
        <v>2</v>
      </c>
      <c r="AN949" s="34" t="str">
        <f t="shared" si="2"/>
        <v>Not Started</v>
      </c>
      <c r="AO949" s="35" t="str">
        <f t="array" ref="AO949">IFERROR(INDEX(INDIRECT("'"&amp;VLOOKUP($C949,ModMap!$A$2:$B$21,2,FALSE)&amp;"'!AO:AO"),MATCH($K949,INDIRECT("'"&amp;VLOOKUP($C949,ModMap!$A$2:$B$21,2,FALSE)&amp;"'!$K:$K"),0)),"")</f>
        <v/>
      </c>
      <c r="AP949" s="53" t="str">
        <f t="array" ref="AP949">IFERROR(HYPERLINK("#'"&amp;VLOOKUP($C949,ModMap!$A$2:$B$21,2,FALSE)&amp;"'!V"&amp;MATCH($K949,INDIRECT("'"&amp;VLOOKUP($C949,ModMap!$A$2:$B$21,2,FALSE)&amp;"'!$K:$K"),0),"Edit on module sheet"),"")</f>
        <v>Edit on module sheet</v>
      </c>
    </row>
    <row r="950" ht="42.0" customHeight="1">
      <c r="A950" s="54">
        <v>948.0</v>
      </c>
      <c r="B950" s="54">
        <v>948.0</v>
      </c>
      <c r="C950" s="54" t="s">
        <v>136</v>
      </c>
      <c r="D950" s="55" t="s">
        <v>137</v>
      </c>
      <c r="E950" s="64" t="s">
        <v>69</v>
      </c>
      <c r="F950" s="67" t="s">
        <v>3042</v>
      </c>
      <c r="G950" s="55" t="s">
        <v>3043</v>
      </c>
      <c r="H950" s="54" t="s">
        <v>3204</v>
      </c>
      <c r="I950" s="54" t="s">
        <v>3205</v>
      </c>
      <c r="J950" s="55" t="s">
        <v>3206</v>
      </c>
      <c r="K950" s="54" t="s">
        <v>4059</v>
      </c>
      <c r="L950" s="55" t="s">
        <v>4060</v>
      </c>
      <c r="M950" s="58" t="s">
        <v>434</v>
      </c>
      <c r="N950" s="54" t="s">
        <v>3049</v>
      </c>
      <c r="O950" s="54" t="s">
        <v>3209</v>
      </c>
      <c r="P950" s="55" t="s">
        <v>3210</v>
      </c>
      <c r="Q950" s="55" t="s">
        <v>3211</v>
      </c>
      <c r="R950" s="54" t="s">
        <v>3053</v>
      </c>
      <c r="S950" s="54" t="s">
        <v>69</v>
      </c>
      <c r="T950" s="54" t="str">
        <f t="array" ref="T950">IFERROR(INDEX(INDIRECT("'"&amp;VLOOKUP($C950,ModMap!$A$2:$B$21,2,FALSE)&amp;"'!T:T"),MATCH($K950,INDIRECT("'"&amp;VLOOKUP($C950,ModMap!$A$2:$B$21,2,FALSE)&amp;"'!$K:$K"),0)),"")</f>
        <v>Unassigned</v>
      </c>
      <c r="U950" s="58" t="s">
        <v>33</v>
      </c>
      <c r="V950" s="54" t="str">
        <f t="array" ref="V950">IFERROR(INDEX(INDIRECT("'"&amp;VLOOKUP($C950,ModMap!$A$2:$B$21,2,FALSE)&amp;"'!V:V"),MATCH($K950,INDIRECT("'"&amp;VLOOKUP($C950,ModMap!$A$2:$B$21,2,FALSE)&amp;"'!$K:$K"),0)),"")</f>
        <v>Not Started</v>
      </c>
      <c r="W950" s="54" t="str">
        <f t="array" ref="W950">IFERROR(INDEX(INDIRECT("'"&amp;VLOOKUP($C950,ModMap!$A$2:$B$21,2,FALSE)&amp;"'!W:W"),MATCH($K950,INDIRECT("'"&amp;VLOOKUP($C950,ModMap!$A$2:$B$21,2,FALSE)&amp;"'!$K:$K"),0)),"")</f>
        <v>Unassigned</v>
      </c>
      <c r="X950" s="45" t="s">
        <v>36</v>
      </c>
      <c r="Y950" s="54" t="str">
        <f t="array" ref="Y950">IFERROR(INDEX(INDIRECT("'"&amp;VLOOKUP($C950,ModMap!$A$2:$B$21,2,FALSE)&amp;"'!Y:Y"),MATCH($K950,INDIRECT("'"&amp;VLOOKUP($C950,ModMap!$A$2:$B$21,2,FALSE)&amp;"'!$K:$K"),0)),"")</f>
        <v>N/A</v>
      </c>
      <c r="Z950" s="54" t="str">
        <f t="array" ref="Z950">IFERROR(INDEX(INDIRECT("'"&amp;VLOOKUP($C950,ModMap!$A$2:$B$21,2,FALSE)&amp;"'!Z:Z"),MATCH($K950,INDIRECT("'"&amp;VLOOKUP($C950,ModMap!$A$2:$B$21,2,FALSE)&amp;"'!$K:$K"),0)),"")</f>
        <v/>
      </c>
      <c r="AA950" s="45" t="s">
        <v>36</v>
      </c>
      <c r="AB950" s="54" t="str">
        <f t="array" ref="AB950">IFERROR(INDEX(INDIRECT("'"&amp;VLOOKUP($C950,ModMap!$A$2:$B$21,2,FALSE)&amp;"'!AB:AB"),MATCH($K950,INDIRECT("'"&amp;VLOOKUP($C950,ModMap!$A$2:$B$21,2,FALSE)&amp;"'!$K:$K"),0)),"")</f>
        <v>N/A</v>
      </c>
      <c r="AC950" s="54" t="str">
        <f t="array" ref="AC950">IFERROR(INDEX(INDIRECT("'"&amp;VLOOKUP($C950,ModMap!$A$2:$B$21,2,FALSE)&amp;"'!AC:AC"),MATCH($K950,INDIRECT("'"&amp;VLOOKUP($C950,ModMap!$A$2:$B$21,2,FALSE)&amp;"'!$K:$K"),0)),"")</f>
        <v/>
      </c>
      <c r="AD950" s="58" t="s">
        <v>33</v>
      </c>
      <c r="AE950" s="54" t="str">
        <f t="array" ref="AE950">IFERROR(INDEX(INDIRECT("'"&amp;VLOOKUP($C950,ModMap!$A$2:$B$21,2,FALSE)&amp;"'!AE:AE"),MATCH($K950,INDIRECT("'"&amp;VLOOKUP($C950,ModMap!$A$2:$B$21,2,FALSE)&amp;"'!$K:$K"),0)),"")</f>
        <v>Not Started</v>
      </c>
      <c r="AF950" s="54" t="str">
        <f t="array" ref="AF950">IFERROR(INDEX(INDIRECT("'"&amp;VLOOKUP($C950,ModMap!$A$2:$B$21,2,FALSE)&amp;"'!AF:AF"),MATCH($K950,INDIRECT("'"&amp;VLOOKUP($C950,ModMap!$A$2:$B$21,2,FALSE)&amp;"'!$K:$K"),0)),"")</f>
        <v>Unassigned</v>
      </c>
      <c r="AG950" s="58" t="s">
        <v>33</v>
      </c>
      <c r="AH950" s="54" t="str">
        <f t="array" ref="AH950">IFERROR(INDEX(INDIRECT("'"&amp;VLOOKUP($C950,ModMap!$A$2:$B$21,2,FALSE)&amp;"'!AH:AH"),MATCH($K950,INDIRECT("'"&amp;VLOOKUP($C950,ModMap!$A$2:$B$21,2,FALSE)&amp;"'!$K:$K"),0)),"")</f>
        <v>Not Started</v>
      </c>
      <c r="AI950" s="54" t="str">
        <f t="array" ref="AI950">IFERROR(INDEX(INDIRECT("'"&amp;VLOOKUP($C950,ModMap!$A$2:$B$21,2,FALSE)&amp;"'!AI:AI"),MATCH($K950,INDIRECT("'"&amp;VLOOKUP($C950,ModMap!$A$2:$B$21,2,FALSE)&amp;"'!$K:$K"),0)),"")</f>
        <v>Unassigned</v>
      </c>
      <c r="AJ950" s="45" t="s">
        <v>36</v>
      </c>
      <c r="AK950" s="54" t="str">
        <f t="array" ref="AK950">IFERROR(INDEX(INDIRECT("'"&amp;VLOOKUP($C950,ModMap!$A$2:$B$21,2,FALSE)&amp;"'!AK:AK"),MATCH($K950,INDIRECT("'"&amp;VLOOKUP($C950,ModMap!$A$2:$B$21,2,FALSE)&amp;"'!$K:$K"),0)),"")</f>
        <v>N/A</v>
      </c>
      <c r="AL950" s="54" t="str">
        <f t="array" ref="AL950">IFERROR(INDEX(INDIRECT("'"&amp;VLOOKUP($C950,ModMap!$A$2:$B$21,2,FALSE)&amp;"'!AL:AL"),MATCH($K950,INDIRECT("'"&amp;VLOOKUP($C950,ModMap!$A$2:$B$21,2,FALSE)&amp;"'!$K:$K"),0)),"")</f>
        <v/>
      </c>
      <c r="AM950" s="54">
        <f t="shared" si="1"/>
        <v>3</v>
      </c>
      <c r="AN950" s="54" t="str">
        <f t="shared" si="2"/>
        <v>Not Started</v>
      </c>
      <c r="AO950" s="55" t="str">
        <f t="array" ref="AO950">IFERROR(INDEX(INDIRECT("'"&amp;VLOOKUP($C950,ModMap!$A$2:$B$21,2,FALSE)&amp;"'!AO:AO"),MATCH($K950,INDIRECT("'"&amp;VLOOKUP($C950,ModMap!$A$2:$B$21,2,FALSE)&amp;"'!$K:$K"),0)),"")</f>
        <v/>
      </c>
      <c r="AP950" s="53" t="str">
        <f t="array" ref="AP950">IFERROR(HYPERLINK("#'"&amp;VLOOKUP($C950,ModMap!$A$2:$B$21,2,FALSE)&amp;"'!V"&amp;MATCH($K950,INDIRECT("'"&amp;VLOOKUP($C950,ModMap!$A$2:$B$21,2,FALSE)&amp;"'!$K:$K"),0),"Edit on module sheet"),"")</f>
        <v>Edit on module sheet</v>
      </c>
    </row>
    <row r="951" ht="42.0" customHeight="1">
      <c r="A951" s="34">
        <v>949.0</v>
      </c>
      <c r="B951" s="34">
        <v>949.0</v>
      </c>
      <c r="C951" s="34" t="s">
        <v>136</v>
      </c>
      <c r="D951" s="35" t="s">
        <v>137</v>
      </c>
      <c r="E951" s="67" t="s">
        <v>62</v>
      </c>
      <c r="F951" s="67" t="s">
        <v>3042</v>
      </c>
      <c r="G951" s="35" t="s">
        <v>3043</v>
      </c>
      <c r="H951" s="34" t="s">
        <v>3220</v>
      </c>
      <c r="I951" s="34" t="s">
        <v>3221</v>
      </c>
      <c r="J951" s="35" t="s">
        <v>3222</v>
      </c>
      <c r="K951" s="34" t="s">
        <v>3223</v>
      </c>
      <c r="L951" s="35" t="s">
        <v>3224</v>
      </c>
      <c r="M951" s="62" t="s">
        <v>200</v>
      </c>
      <c r="N951" s="34" t="s">
        <v>3049</v>
      </c>
      <c r="O951" s="34" t="s">
        <v>3050</v>
      </c>
      <c r="P951" s="35" t="s">
        <v>3225</v>
      </c>
      <c r="Q951" s="35" t="s">
        <v>3226</v>
      </c>
      <c r="R951" s="34" t="s">
        <v>3053</v>
      </c>
      <c r="S951" s="34" t="s">
        <v>1911</v>
      </c>
      <c r="T951" s="34" t="str">
        <f t="array" ref="T951">IFERROR(INDEX(INDIRECT("'"&amp;VLOOKUP($C951,ModMap!$A$2:$B$21,2,FALSE)&amp;"'!T:T"),MATCH($K951,INDIRECT("'"&amp;VLOOKUP($C951,ModMap!$A$2:$B$21,2,FALSE)&amp;"'!$K:$K"),0)),"")</f>
        <v>Unassigned</v>
      </c>
      <c r="U951" s="58" t="s">
        <v>33</v>
      </c>
      <c r="V951" s="34" t="str">
        <f t="array" ref="V951">IFERROR(INDEX(INDIRECT("'"&amp;VLOOKUP($C951,ModMap!$A$2:$B$21,2,FALSE)&amp;"'!V:V"),MATCH($K951,INDIRECT("'"&amp;VLOOKUP($C951,ModMap!$A$2:$B$21,2,FALSE)&amp;"'!$K:$K"),0)),"")</f>
        <v>Not Started</v>
      </c>
      <c r="W951" s="34" t="str">
        <f t="array" ref="W951">IFERROR(INDEX(INDIRECT("'"&amp;VLOOKUP($C951,ModMap!$A$2:$B$21,2,FALSE)&amp;"'!W:W"),MATCH($K951,INDIRECT("'"&amp;VLOOKUP($C951,ModMap!$A$2:$B$21,2,FALSE)&amp;"'!$K:$K"),0)),"")</f>
        <v>Unassigned</v>
      </c>
      <c r="X951" s="45" t="s">
        <v>36</v>
      </c>
      <c r="Y951" s="34" t="str">
        <f t="array" ref="Y951">IFERROR(INDEX(INDIRECT("'"&amp;VLOOKUP($C951,ModMap!$A$2:$B$21,2,FALSE)&amp;"'!Y:Y"),MATCH($K951,INDIRECT("'"&amp;VLOOKUP($C951,ModMap!$A$2:$B$21,2,FALSE)&amp;"'!$K:$K"),0)),"")</f>
        <v>N/A</v>
      </c>
      <c r="Z951" s="34" t="str">
        <f t="array" ref="Z951">IFERROR(INDEX(INDIRECT("'"&amp;VLOOKUP($C951,ModMap!$A$2:$B$21,2,FALSE)&amp;"'!Z:Z"),MATCH($K951,INDIRECT("'"&amp;VLOOKUP($C951,ModMap!$A$2:$B$21,2,FALSE)&amp;"'!$K:$K"),0)),"")</f>
        <v/>
      </c>
      <c r="AA951" s="45" t="s">
        <v>36</v>
      </c>
      <c r="AB951" s="34" t="str">
        <f t="array" ref="AB951">IFERROR(INDEX(INDIRECT("'"&amp;VLOOKUP($C951,ModMap!$A$2:$B$21,2,FALSE)&amp;"'!AB:AB"),MATCH($K951,INDIRECT("'"&amp;VLOOKUP($C951,ModMap!$A$2:$B$21,2,FALSE)&amp;"'!$K:$K"),0)),"")</f>
        <v>N/A</v>
      </c>
      <c r="AC951" s="34" t="str">
        <f t="array" ref="AC951">IFERROR(INDEX(INDIRECT("'"&amp;VLOOKUP($C951,ModMap!$A$2:$B$21,2,FALSE)&amp;"'!AC:AC"),MATCH($K951,INDIRECT("'"&amp;VLOOKUP($C951,ModMap!$A$2:$B$21,2,FALSE)&amp;"'!$K:$K"),0)),"")</f>
        <v/>
      </c>
      <c r="AD951" s="45" t="s">
        <v>36</v>
      </c>
      <c r="AE951" s="34" t="str">
        <f t="array" ref="AE951">IFERROR(INDEX(INDIRECT("'"&amp;VLOOKUP($C951,ModMap!$A$2:$B$21,2,FALSE)&amp;"'!AE:AE"),MATCH($K951,INDIRECT("'"&amp;VLOOKUP($C951,ModMap!$A$2:$B$21,2,FALSE)&amp;"'!$K:$K"),0)),"")</f>
        <v>N/A</v>
      </c>
      <c r="AF951" s="34" t="str">
        <f t="array" ref="AF951">IFERROR(INDEX(INDIRECT("'"&amp;VLOOKUP($C951,ModMap!$A$2:$B$21,2,FALSE)&amp;"'!AF:AF"),MATCH($K951,INDIRECT("'"&amp;VLOOKUP($C951,ModMap!$A$2:$B$21,2,FALSE)&amp;"'!$K:$K"),0)),"")</f>
        <v/>
      </c>
      <c r="AG951" s="58" t="s">
        <v>33</v>
      </c>
      <c r="AH951" s="34" t="str">
        <f t="array" ref="AH951">IFERROR(INDEX(INDIRECT("'"&amp;VLOOKUP($C951,ModMap!$A$2:$B$21,2,FALSE)&amp;"'!AH:AH"),MATCH($K951,INDIRECT("'"&amp;VLOOKUP($C951,ModMap!$A$2:$B$21,2,FALSE)&amp;"'!$K:$K"),0)),"")</f>
        <v>Not Started</v>
      </c>
      <c r="AI951" s="34" t="str">
        <f t="array" ref="AI951">IFERROR(INDEX(INDIRECT("'"&amp;VLOOKUP($C951,ModMap!$A$2:$B$21,2,FALSE)&amp;"'!AI:AI"),MATCH($K951,INDIRECT("'"&amp;VLOOKUP($C951,ModMap!$A$2:$B$21,2,FALSE)&amp;"'!$K:$K"),0)),"")</f>
        <v>Unassigned</v>
      </c>
      <c r="AJ951" s="45" t="s">
        <v>36</v>
      </c>
      <c r="AK951" s="34" t="str">
        <f t="array" ref="AK951">IFERROR(INDEX(INDIRECT("'"&amp;VLOOKUP($C951,ModMap!$A$2:$B$21,2,FALSE)&amp;"'!AK:AK"),MATCH($K951,INDIRECT("'"&amp;VLOOKUP($C951,ModMap!$A$2:$B$21,2,FALSE)&amp;"'!$K:$K"),0)),"")</f>
        <v>N/A</v>
      </c>
      <c r="AL951" s="34" t="str">
        <f t="array" ref="AL951">IFERROR(INDEX(INDIRECT("'"&amp;VLOOKUP($C951,ModMap!$A$2:$B$21,2,FALSE)&amp;"'!AL:AL"),MATCH($K951,INDIRECT("'"&amp;VLOOKUP($C951,ModMap!$A$2:$B$21,2,FALSE)&amp;"'!$K:$K"),0)),"")</f>
        <v/>
      </c>
      <c r="AM951" s="34">
        <f t="shared" si="1"/>
        <v>2</v>
      </c>
      <c r="AN951" s="34" t="str">
        <f t="shared" si="2"/>
        <v>Not Started</v>
      </c>
      <c r="AO951" s="35" t="str">
        <f t="array" ref="AO951">IFERROR(INDEX(INDIRECT("'"&amp;VLOOKUP($C951,ModMap!$A$2:$B$21,2,FALSE)&amp;"'!AO:AO"),MATCH($K951,INDIRECT("'"&amp;VLOOKUP($C951,ModMap!$A$2:$B$21,2,FALSE)&amp;"'!$K:$K"),0)),"")</f>
        <v/>
      </c>
      <c r="AP951" s="53" t="str">
        <f t="array" ref="AP951">IFERROR(HYPERLINK("#'"&amp;VLOOKUP($C951,ModMap!$A$2:$B$21,2,FALSE)&amp;"'!V"&amp;MATCH($K951,INDIRECT("'"&amp;VLOOKUP($C951,ModMap!$A$2:$B$21,2,FALSE)&amp;"'!$K:$K"),0),"Edit on module sheet"),"")</f>
        <v>Edit on module sheet</v>
      </c>
    </row>
    <row r="952" ht="42.0" customHeight="1">
      <c r="A952" s="54">
        <v>950.0</v>
      </c>
      <c r="B952" s="54">
        <v>950.0</v>
      </c>
      <c r="C952" s="54" t="s">
        <v>136</v>
      </c>
      <c r="D952" s="55" t="s">
        <v>137</v>
      </c>
      <c r="E952" s="67" t="s">
        <v>62</v>
      </c>
      <c r="F952" s="67" t="s">
        <v>3042</v>
      </c>
      <c r="G952" s="55" t="s">
        <v>3043</v>
      </c>
      <c r="H952" s="54" t="s">
        <v>3220</v>
      </c>
      <c r="I952" s="54" t="s">
        <v>3221</v>
      </c>
      <c r="J952" s="55" t="s">
        <v>3222</v>
      </c>
      <c r="K952" s="54" t="s">
        <v>3231</v>
      </c>
      <c r="L952" s="55" t="s">
        <v>3232</v>
      </c>
      <c r="M952" s="62" t="s">
        <v>200</v>
      </c>
      <c r="N952" s="54" t="s">
        <v>3049</v>
      </c>
      <c r="O952" s="54" t="s">
        <v>3050</v>
      </c>
      <c r="P952" s="55" t="s">
        <v>3225</v>
      </c>
      <c r="Q952" s="55" t="s">
        <v>3226</v>
      </c>
      <c r="R952" s="54" t="s">
        <v>3053</v>
      </c>
      <c r="S952" s="54" t="s">
        <v>1920</v>
      </c>
      <c r="T952" s="54" t="str">
        <f t="array" ref="T952">IFERROR(INDEX(INDIRECT("'"&amp;VLOOKUP($C952,ModMap!$A$2:$B$21,2,FALSE)&amp;"'!T:T"),MATCH($K952,INDIRECT("'"&amp;VLOOKUP($C952,ModMap!$A$2:$B$21,2,FALSE)&amp;"'!$K:$K"),0)),"")</f>
        <v>Unassigned</v>
      </c>
      <c r="U952" s="58" t="s">
        <v>33</v>
      </c>
      <c r="V952" s="54" t="str">
        <f t="array" ref="V952">IFERROR(INDEX(INDIRECT("'"&amp;VLOOKUP($C952,ModMap!$A$2:$B$21,2,FALSE)&amp;"'!V:V"),MATCH($K952,INDIRECT("'"&amp;VLOOKUP($C952,ModMap!$A$2:$B$21,2,FALSE)&amp;"'!$K:$K"),0)),"")</f>
        <v>Not Started</v>
      </c>
      <c r="W952" s="54" t="str">
        <f t="array" ref="W952">IFERROR(INDEX(INDIRECT("'"&amp;VLOOKUP($C952,ModMap!$A$2:$B$21,2,FALSE)&amp;"'!W:W"),MATCH($K952,INDIRECT("'"&amp;VLOOKUP($C952,ModMap!$A$2:$B$21,2,FALSE)&amp;"'!$K:$K"),0)),"")</f>
        <v>Unassigned</v>
      </c>
      <c r="X952" s="45" t="s">
        <v>36</v>
      </c>
      <c r="Y952" s="54" t="str">
        <f t="array" ref="Y952">IFERROR(INDEX(INDIRECT("'"&amp;VLOOKUP($C952,ModMap!$A$2:$B$21,2,FALSE)&amp;"'!Y:Y"),MATCH($K952,INDIRECT("'"&amp;VLOOKUP($C952,ModMap!$A$2:$B$21,2,FALSE)&amp;"'!$K:$K"),0)),"")</f>
        <v>N/A</v>
      </c>
      <c r="Z952" s="54" t="str">
        <f t="array" ref="Z952">IFERROR(INDEX(INDIRECT("'"&amp;VLOOKUP($C952,ModMap!$A$2:$B$21,2,FALSE)&amp;"'!Z:Z"),MATCH($K952,INDIRECT("'"&amp;VLOOKUP($C952,ModMap!$A$2:$B$21,2,FALSE)&amp;"'!$K:$K"),0)),"")</f>
        <v/>
      </c>
      <c r="AA952" s="45" t="s">
        <v>36</v>
      </c>
      <c r="AB952" s="54" t="str">
        <f t="array" ref="AB952">IFERROR(INDEX(INDIRECT("'"&amp;VLOOKUP($C952,ModMap!$A$2:$B$21,2,FALSE)&amp;"'!AB:AB"),MATCH($K952,INDIRECT("'"&amp;VLOOKUP($C952,ModMap!$A$2:$B$21,2,FALSE)&amp;"'!$K:$K"),0)),"")</f>
        <v>N/A</v>
      </c>
      <c r="AC952" s="54" t="str">
        <f t="array" ref="AC952">IFERROR(INDEX(INDIRECT("'"&amp;VLOOKUP($C952,ModMap!$A$2:$B$21,2,FALSE)&amp;"'!AC:AC"),MATCH($K952,INDIRECT("'"&amp;VLOOKUP($C952,ModMap!$A$2:$B$21,2,FALSE)&amp;"'!$K:$K"),0)),"")</f>
        <v/>
      </c>
      <c r="AD952" s="58" t="s">
        <v>33</v>
      </c>
      <c r="AE952" s="54" t="str">
        <f t="array" ref="AE952">IFERROR(INDEX(INDIRECT("'"&amp;VLOOKUP($C952,ModMap!$A$2:$B$21,2,FALSE)&amp;"'!AE:AE"),MATCH($K952,INDIRECT("'"&amp;VLOOKUP($C952,ModMap!$A$2:$B$21,2,FALSE)&amp;"'!$K:$K"),0)),"")</f>
        <v>Not Started</v>
      </c>
      <c r="AF952" s="54" t="str">
        <f t="array" ref="AF952">IFERROR(INDEX(INDIRECT("'"&amp;VLOOKUP($C952,ModMap!$A$2:$B$21,2,FALSE)&amp;"'!AF:AF"),MATCH($K952,INDIRECT("'"&amp;VLOOKUP($C952,ModMap!$A$2:$B$21,2,FALSE)&amp;"'!$K:$K"),0)),"")</f>
        <v>Unassigned</v>
      </c>
      <c r="AG952" s="58" t="s">
        <v>33</v>
      </c>
      <c r="AH952" s="54" t="str">
        <f t="array" ref="AH952">IFERROR(INDEX(INDIRECT("'"&amp;VLOOKUP($C952,ModMap!$A$2:$B$21,2,FALSE)&amp;"'!AH:AH"),MATCH($K952,INDIRECT("'"&amp;VLOOKUP($C952,ModMap!$A$2:$B$21,2,FALSE)&amp;"'!$K:$K"),0)),"")</f>
        <v>Not Started</v>
      </c>
      <c r="AI952" s="54" t="str">
        <f t="array" ref="AI952">IFERROR(INDEX(INDIRECT("'"&amp;VLOOKUP($C952,ModMap!$A$2:$B$21,2,FALSE)&amp;"'!AI:AI"),MATCH($K952,INDIRECT("'"&amp;VLOOKUP($C952,ModMap!$A$2:$B$21,2,FALSE)&amp;"'!$K:$K"),0)),"")</f>
        <v>Unassigned</v>
      </c>
      <c r="AJ952" s="45" t="s">
        <v>36</v>
      </c>
      <c r="AK952" s="54" t="str">
        <f t="array" ref="AK952">IFERROR(INDEX(INDIRECT("'"&amp;VLOOKUP($C952,ModMap!$A$2:$B$21,2,FALSE)&amp;"'!AK:AK"),MATCH($K952,INDIRECT("'"&amp;VLOOKUP($C952,ModMap!$A$2:$B$21,2,FALSE)&amp;"'!$K:$K"),0)),"")</f>
        <v>N/A</v>
      </c>
      <c r="AL952" s="54" t="str">
        <f t="array" ref="AL952">IFERROR(INDEX(INDIRECT("'"&amp;VLOOKUP($C952,ModMap!$A$2:$B$21,2,FALSE)&amp;"'!AL:AL"),MATCH($K952,INDIRECT("'"&amp;VLOOKUP($C952,ModMap!$A$2:$B$21,2,FALSE)&amp;"'!$K:$K"),0)),"")</f>
        <v/>
      </c>
      <c r="AM952" s="54">
        <f t="shared" si="1"/>
        <v>3</v>
      </c>
      <c r="AN952" s="54" t="str">
        <f t="shared" si="2"/>
        <v>Not Started</v>
      </c>
      <c r="AO952" s="55" t="str">
        <f t="array" ref="AO952">IFERROR(INDEX(INDIRECT("'"&amp;VLOOKUP($C952,ModMap!$A$2:$B$21,2,FALSE)&amp;"'!AO:AO"),MATCH($K952,INDIRECT("'"&amp;VLOOKUP($C952,ModMap!$A$2:$B$21,2,FALSE)&amp;"'!$K:$K"),0)),"")</f>
        <v/>
      </c>
      <c r="AP952" s="53" t="str">
        <f t="array" ref="AP952">IFERROR(HYPERLINK("#'"&amp;VLOOKUP($C952,ModMap!$A$2:$B$21,2,FALSE)&amp;"'!V"&amp;MATCH($K952,INDIRECT("'"&amp;VLOOKUP($C952,ModMap!$A$2:$B$21,2,FALSE)&amp;"'!$K:$K"),0),"Edit on module sheet"),"")</f>
        <v>Edit on module sheet</v>
      </c>
    </row>
    <row r="953" ht="42.0" customHeight="1">
      <c r="A953" s="34">
        <v>951.0</v>
      </c>
      <c r="B953" s="34">
        <v>951.0</v>
      </c>
      <c r="C953" s="34" t="s">
        <v>136</v>
      </c>
      <c r="D953" s="35" t="s">
        <v>137</v>
      </c>
      <c r="E953" s="67" t="s">
        <v>62</v>
      </c>
      <c r="F953" s="67" t="s">
        <v>3042</v>
      </c>
      <c r="G953" s="35" t="s">
        <v>3043</v>
      </c>
      <c r="H953" s="34" t="s">
        <v>3220</v>
      </c>
      <c r="I953" s="34" t="s">
        <v>3221</v>
      </c>
      <c r="J953" s="35" t="s">
        <v>3222</v>
      </c>
      <c r="K953" s="34" t="s">
        <v>3235</v>
      </c>
      <c r="L953" s="35" t="s">
        <v>3236</v>
      </c>
      <c r="M953" s="62" t="s">
        <v>200</v>
      </c>
      <c r="N953" s="34" t="s">
        <v>3049</v>
      </c>
      <c r="O953" s="34" t="s">
        <v>3050</v>
      </c>
      <c r="P953" s="35" t="s">
        <v>3225</v>
      </c>
      <c r="Q953" s="35" t="s">
        <v>3226</v>
      </c>
      <c r="R953" s="34" t="s">
        <v>3053</v>
      </c>
      <c r="S953" s="34" t="s">
        <v>1928</v>
      </c>
      <c r="T953" s="34" t="str">
        <f t="array" ref="T953">IFERROR(INDEX(INDIRECT("'"&amp;VLOOKUP($C953,ModMap!$A$2:$B$21,2,FALSE)&amp;"'!T:T"),MATCH($K953,INDIRECT("'"&amp;VLOOKUP($C953,ModMap!$A$2:$B$21,2,FALSE)&amp;"'!$K:$K"),0)),"")</f>
        <v>Unassigned</v>
      </c>
      <c r="U953" s="58" t="s">
        <v>33</v>
      </c>
      <c r="V953" s="34" t="str">
        <f t="array" ref="V953">IFERROR(INDEX(INDIRECT("'"&amp;VLOOKUP($C953,ModMap!$A$2:$B$21,2,FALSE)&amp;"'!V:V"),MATCH($K953,INDIRECT("'"&amp;VLOOKUP($C953,ModMap!$A$2:$B$21,2,FALSE)&amp;"'!$K:$K"),0)),"")</f>
        <v>Not Started</v>
      </c>
      <c r="W953" s="34" t="str">
        <f t="array" ref="W953">IFERROR(INDEX(INDIRECT("'"&amp;VLOOKUP($C953,ModMap!$A$2:$B$21,2,FALSE)&amp;"'!W:W"),MATCH($K953,INDIRECT("'"&amp;VLOOKUP($C953,ModMap!$A$2:$B$21,2,FALSE)&amp;"'!$K:$K"),0)),"")</f>
        <v>Unassigned</v>
      </c>
      <c r="X953" s="45" t="s">
        <v>36</v>
      </c>
      <c r="Y953" s="34" t="str">
        <f t="array" ref="Y953">IFERROR(INDEX(INDIRECT("'"&amp;VLOOKUP($C953,ModMap!$A$2:$B$21,2,FALSE)&amp;"'!Y:Y"),MATCH($K953,INDIRECT("'"&amp;VLOOKUP($C953,ModMap!$A$2:$B$21,2,FALSE)&amp;"'!$K:$K"),0)),"")</f>
        <v>N/A</v>
      </c>
      <c r="Z953" s="34" t="str">
        <f t="array" ref="Z953">IFERROR(INDEX(INDIRECT("'"&amp;VLOOKUP($C953,ModMap!$A$2:$B$21,2,FALSE)&amp;"'!Z:Z"),MATCH($K953,INDIRECT("'"&amp;VLOOKUP($C953,ModMap!$A$2:$B$21,2,FALSE)&amp;"'!$K:$K"),0)),"")</f>
        <v/>
      </c>
      <c r="AA953" s="45" t="s">
        <v>36</v>
      </c>
      <c r="AB953" s="34" t="str">
        <f t="array" ref="AB953">IFERROR(INDEX(INDIRECT("'"&amp;VLOOKUP($C953,ModMap!$A$2:$B$21,2,FALSE)&amp;"'!AB:AB"),MATCH($K953,INDIRECT("'"&amp;VLOOKUP($C953,ModMap!$A$2:$B$21,2,FALSE)&amp;"'!$K:$K"),0)),"")</f>
        <v>N/A</v>
      </c>
      <c r="AC953" s="34" t="str">
        <f t="array" ref="AC953">IFERROR(INDEX(INDIRECT("'"&amp;VLOOKUP($C953,ModMap!$A$2:$B$21,2,FALSE)&amp;"'!AC:AC"),MATCH($K953,INDIRECT("'"&amp;VLOOKUP($C953,ModMap!$A$2:$B$21,2,FALSE)&amp;"'!$K:$K"),0)),"")</f>
        <v/>
      </c>
      <c r="AD953" s="45" t="s">
        <v>36</v>
      </c>
      <c r="AE953" s="34" t="str">
        <f t="array" ref="AE953">IFERROR(INDEX(INDIRECT("'"&amp;VLOOKUP($C953,ModMap!$A$2:$B$21,2,FALSE)&amp;"'!AE:AE"),MATCH($K953,INDIRECT("'"&amp;VLOOKUP($C953,ModMap!$A$2:$B$21,2,FALSE)&amp;"'!$K:$K"),0)),"")</f>
        <v>N/A</v>
      </c>
      <c r="AF953" s="34" t="str">
        <f t="array" ref="AF953">IFERROR(INDEX(INDIRECT("'"&amp;VLOOKUP($C953,ModMap!$A$2:$B$21,2,FALSE)&amp;"'!AF:AF"),MATCH($K953,INDIRECT("'"&amp;VLOOKUP($C953,ModMap!$A$2:$B$21,2,FALSE)&amp;"'!$K:$K"),0)),"")</f>
        <v/>
      </c>
      <c r="AG953" s="58" t="s">
        <v>33</v>
      </c>
      <c r="AH953" s="34" t="str">
        <f t="array" ref="AH953">IFERROR(INDEX(INDIRECT("'"&amp;VLOOKUP($C953,ModMap!$A$2:$B$21,2,FALSE)&amp;"'!AH:AH"),MATCH($K953,INDIRECT("'"&amp;VLOOKUP($C953,ModMap!$A$2:$B$21,2,FALSE)&amp;"'!$K:$K"),0)),"")</f>
        <v>Not Started</v>
      </c>
      <c r="AI953" s="34" t="str">
        <f t="array" ref="AI953">IFERROR(INDEX(INDIRECT("'"&amp;VLOOKUP($C953,ModMap!$A$2:$B$21,2,FALSE)&amp;"'!AI:AI"),MATCH($K953,INDIRECT("'"&amp;VLOOKUP($C953,ModMap!$A$2:$B$21,2,FALSE)&amp;"'!$K:$K"),0)),"")</f>
        <v>Unassigned</v>
      </c>
      <c r="AJ953" s="45" t="s">
        <v>36</v>
      </c>
      <c r="AK953" s="34" t="str">
        <f t="array" ref="AK953">IFERROR(INDEX(INDIRECT("'"&amp;VLOOKUP($C953,ModMap!$A$2:$B$21,2,FALSE)&amp;"'!AK:AK"),MATCH($K953,INDIRECT("'"&amp;VLOOKUP($C953,ModMap!$A$2:$B$21,2,FALSE)&amp;"'!$K:$K"),0)),"")</f>
        <v>N/A</v>
      </c>
      <c r="AL953" s="34" t="str">
        <f t="array" ref="AL953">IFERROR(INDEX(INDIRECT("'"&amp;VLOOKUP($C953,ModMap!$A$2:$B$21,2,FALSE)&amp;"'!AL:AL"),MATCH($K953,INDIRECT("'"&amp;VLOOKUP($C953,ModMap!$A$2:$B$21,2,FALSE)&amp;"'!$K:$K"),0)),"")</f>
        <v/>
      </c>
      <c r="AM953" s="34">
        <f t="shared" si="1"/>
        <v>2</v>
      </c>
      <c r="AN953" s="34" t="str">
        <f t="shared" si="2"/>
        <v>Not Started</v>
      </c>
      <c r="AO953" s="35" t="str">
        <f t="array" ref="AO953">IFERROR(INDEX(INDIRECT("'"&amp;VLOOKUP($C953,ModMap!$A$2:$B$21,2,FALSE)&amp;"'!AO:AO"),MATCH($K953,INDIRECT("'"&amp;VLOOKUP($C953,ModMap!$A$2:$B$21,2,FALSE)&amp;"'!$K:$K"),0)),"")</f>
        <v/>
      </c>
      <c r="AP953" s="53" t="str">
        <f t="array" ref="AP953">IFERROR(HYPERLINK("#'"&amp;VLOOKUP($C953,ModMap!$A$2:$B$21,2,FALSE)&amp;"'!V"&amp;MATCH($K953,INDIRECT("'"&amp;VLOOKUP($C953,ModMap!$A$2:$B$21,2,FALSE)&amp;"'!$K:$K"),0),"Edit on module sheet"),"")</f>
        <v>Edit on module sheet</v>
      </c>
    </row>
    <row r="954" ht="42.0" customHeight="1">
      <c r="A954" s="54">
        <v>952.0</v>
      </c>
      <c r="B954" s="54">
        <v>952.0</v>
      </c>
      <c r="C954" s="54" t="s">
        <v>136</v>
      </c>
      <c r="D954" s="55" t="s">
        <v>137</v>
      </c>
      <c r="E954" s="64" t="s">
        <v>69</v>
      </c>
      <c r="F954" s="67" t="s">
        <v>3042</v>
      </c>
      <c r="G954" s="55" t="s">
        <v>3043</v>
      </c>
      <c r="H954" s="54" t="s">
        <v>3220</v>
      </c>
      <c r="I954" s="54" t="s">
        <v>3221</v>
      </c>
      <c r="J954" s="55" t="s">
        <v>3222</v>
      </c>
      <c r="K954" s="54" t="s">
        <v>4061</v>
      </c>
      <c r="L954" s="55" t="s">
        <v>4062</v>
      </c>
      <c r="M954" s="58" t="s">
        <v>434</v>
      </c>
      <c r="N954" s="54" t="s">
        <v>3049</v>
      </c>
      <c r="O954" s="54" t="s">
        <v>3050</v>
      </c>
      <c r="P954" s="55" t="s">
        <v>3225</v>
      </c>
      <c r="Q954" s="55" t="s">
        <v>3226</v>
      </c>
      <c r="R954" s="54" t="s">
        <v>3053</v>
      </c>
      <c r="S954" s="54" t="s">
        <v>69</v>
      </c>
      <c r="T954" s="54" t="str">
        <f t="array" ref="T954">IFERROR(INDEX(INDIRECT("'"&amp;VLOOKUP($C954,ModMap!$A$2:$B$21,2,FALSE)&amp;"'!T:T"),MATCH($K954,INDIRECT("'"&amp;VLOOKUP($C954,ModMap!$A$2:$B$21,2,FALSE)&amp;"'!$K:$K"),0)),"")</f>
        <v>Unassigned</v>
      </c>
      <c r="U954" s="58" t="s">
        <v>33</v>
      </c>
      <c r="V954" s="54" t="str">
        <f t="array" ref="V954">IFERROR(INDEX(INDIRECT("'"&amp;VLOOKUP($C954,ModMap!$A$2:$B$21,2,FALSE)&amp;"'!V:V"),MATCH($K954,INDIRECT("'"&amp;VLOOKUP($C954,ModMap!$A$2:$B$21,2,FALSE)&amp;"'!$K:$K"),0)),"")</f>
        <v>Not Started</v>
      </c>
      <c r="W954" s="54" t="str">
        <f t="array" ref="W954">IFERROR(INDEX(INDIRECT("'"&amp;VLOOKUP($C954,ModMap!$A$2:$B$21,2,FALSE)&amp;"'!W:W"),MATCH($K954,INDIRECT("'"&amp;VLOOKUP($C954,ModMap!$A$2:$B$21,2,FALSE)&amp;"'!$K:$K"),0)),"")</f>
        <v>Unassigned</v>
      </c>
      <c r="X954" s="45" t="s">
        <v>36</v>
      </c>
      <c r="Y954" s="54" t="str">
        <f t="array" ref="Y954">IFERROR(INDEX(INDIRECT("'"&amp;VLOOKUP($C954,ModMap!$A$2:$B$21,2,FALSE)&amp;"'!Y:Y"),MATCH($K954,INDIRECT("'"&amp;VLOOKUP($C954,ModMap!$A$2:$B$21,2,FALSE)&amp;"'!$K:$K"),0)),"")</f>
        <v>N/A</v>
      </c>
      <c r="Z954" s="54" t="str">
        <f t="array" ref="Z954">IFERROR(INDEX(INDIRECT("'"&amp;VLOOKUP($C954,ModMap!$A$2:$B$21,2,FALSE)&amp;"'!Z:Z"),MATCH($K954,INDIRECT("'"&amp;VLOOKUP($C954,ModMap!$A$2:$B$21,2,FALSE)&amp;"'!$K:$K"),0)),"")</f>
        <v/>
      </c>
      <c r="AA954" s="45" t="s">
        <v>36</v>
      </c>
      <c r="AB954" s="54" t="str">
        <f t="array" ref="AB954">IFERROR(INDEX(INDIRECT("'"&amp;VLOOKUP($C954,ModMap!$A$2:$B$21,2,FALSE)&amp;"'!AB:AB"),MATCH($K954,INDIRECT("'"&amp;VLOOKUP($C954,ModMap!$A$2:$B$21,2,FALSE)&amp;"'!$K:$K"),0)),"")</f>
        <v>N/A</v>
      </c>
      <c r="AC954" s="54" t="str">
        <f t="array" ref="AC954">IFERROR(INDEX(INDIRECT("'"&amp;VLOOKUP($C954,ModMap!$A$2:$B$21,2,FALSE)&amp;"'!AC:AC"),MATCH($K954,INDIRECT("'"&amp;VLOOKUP($C954,ModMap!$A$2:$B$21,2,FALSE)&amp;"'!$K:$K"),0)),"")</f>
        <v/>
      </c>
      <c r="AD954" s="58" t="s">
        <v>33</v>
      </c>
      <c r="AE954" s="54" t="str">
        <f t="array" ref="AE954">IFERROR(INDEX(INDIRECT("'"&amp;VLOOKUP($C954,ModMap!$A$2:$B$21,2,FALSE)&amp;"'!AE:AE"),MATCH($K954,INDIRECT("'"&amp;VLOOKUP($C954,ModMap!$A$2:$B$21,2,FALSE)&amp;"'!$K:$K"),0)),"")</f>
        <v>Not Started</v>
      </c>
      <c r="AF954" s="54" t="str">
        <f t="array" ref="AF954">IFERROR(INDEX(INDIRECT("'"&amp;VLOOKUP($C954,ModMap!$A$2:$B$21,2,FALSE)&amp;"'!AF:AF"),MATCH($K954,INDIRECT("'"&amp;VLOOKUP($C954,ModMap!$A$2:$B$21,2,FALSE)&amp;"'!$K:$K"),0)),"")</f>
        <v>Unassigned</v>
      </c>
      <c r="AG954" s="58" t="s">
        <v>33</v>
      </c>
      <c r="AH954" s="54" t="str">
        <f t="array" ref="AH954">IFERROR(INDEX(INDIRECT("'"&amp;VLOOKUP($C954,ModMap!$A$2:$B$21,2,FALSE)&amp;"'!AH:AH"),MATCH($K954,INDIRECT("'"&amp;VLOOKUP($C954,ModMap!$A$2:$B$21,2,FALSE)&amp;"'!$K:$K"),0)),"")</f>
        <v>Not Started</v>
      </c>
      <c r="AI954" s="54" t="str">
        <f t="array" ref="AI954">IFERROR(INDEX(INDIRECT("'"&amp;VLOOKUP($C954,ModMap!$A$2:$B$21,2,FALSE)&amp;"'!AI:AI"),MATCH($K954,INDIRECT("'"&amp;VLOOKUP($C954,ModMap!$A$2:$B$21,2,FALSE)&amp;"'!$K:$K"),0)),"")</f>
        <v>Unassigned</v>
      </c>
      <c r="AJ954" s="45" t="s">
        <v>36</v>
      </c>
      <c r="AK954" s="54" t="str">
        <f t="array" ref="AK954">IFERROR(INDEX(INDIRECT("'"&amp;VLOOKUP($C954,ModMap!$A$2:$B$21,2,FALSE)&amp;"'!AK:AK"),MATCH($K954,INDIRECT("'"&amp;VLOOKUP($C954,ModMap!$A$2:$B$21,2,FALSE)&amp;"'!$K:$K"),0)),"")</f>
        <v>N/A</v>
      </c>
      <c r="AL954" s="54" t="str">
        <f t="array" ref="AL954">IFERROR(INDEX(INDIRECT("'"&amp;VLOOKUP($C954,ModMap!$A$2:$B$21,2,FALSE)&amp;"'!AL:AL"),MATCH($K954,INDIRECT("'"&amp;VLOOKUP($C954,ModMap!$A$2:$B$21,2,FALSE)&amp;"'!$K:$K"),0)),"")</f>
        <v/>
      </c>
      <c r="AM954" s="54">
        <f t="shared" si="1"/>
        <v>3</v>
      </c>
      <c r="AN954" s="54" t="str">
        <f t="shared" si="2"/>
        <v>Not Started</v>
      </c>
      <c r="AO954" s="55" t="str">
        <f t="array" ref="AO954">IFERROR(INDEX(INDIRECT("'"&amp;VLOOKUP($C954,ModMap!$A$2:$B$21,2,FALSE)&amp;"'!AO:AO"),MATCH($K954,INDIRECT("'"&amp;VLOOKUP($C954,ModMap!$A$2:$B$21,2,FALSE)&amp;"'!$K:$K"),0)),"")</f>
        <v/>
      </c>
      <c r="AP954" s="53" t="str">
        <f t="array" ref="AP954">IFERROR(HYPERLINK("#'"&amp;VLOOKUP($C954,ModMap!$A$2:$B$21,2,FALSE)&amp;"'!V"&amp;MATCH($K954,INDIRECT("'"&amp;VLOOKUP($C954,ModMap!$A$2:$B$21,2,FALSE)&amp;"'!$K:$K"),0),"Edit on module sheet"),"")</f>
        <v>Edit on module sheet</v>
      </c>
    </row>
    <row r="955" ht="42.0" customHeight="1">
      <c r="A955" s="34">
        <v>953.0</v>
      </c>
      <c r="B955" s="34">
        <v>953.0</v>
      </c>
      <c r="C955" s="34" t="s">
        <v>136</v>
      </c>
      <c r="D955" s="35" t="s">
        <v>137</v>
      </c>
      <c r="E955" s="67" t="s">
        <v>62</v>
      </c>
      <c r="F955" s="67" t="s">
        <v>3042</v>
      </c>
      <c r="G955" s="35" t="s">
        <v>3043</v>
      </c>
      <c r="H955" s="34" t="s">
        <v>3239</v>
      </c>
      <c r="I955" s="34" t="s">
        <v>3240</v>
      </c>
      <c r="J955" s="35" t="s">
        <v>3241</v>
      </c>
      <c r="K955" s="34" t="s">
        <v>3242</v>
      </c>
      <c r="L955" s="35" t="s">
        <v>3243</v>
      </c>
      <c r="M955" s="83" t="s">
        <v>2019</v>
      </c>
      <c r="N955" s="34" t="s">
        <v>3049</v>
      </c>
      <c r="O955" s="34" t="s">
        <v>3050</v>
      </c>
      <c r="P955" s="35" t="s">
        <v>3244</v>
      </c>
      <c r="Q955" s="35" t="s">
        <v>3245</v>
      </c>
      <c r="R955" s="34" t="s">
        <v>3053</v>
      </c>
      <c r="S955" s="34" t="s">
        <v>62</v>
      </c>
      <c r="T955" s="34" t="str">
        <f t="array" ref="T955">IFERROR(INDEX(INDIRECT("'"&amp;VLOOKUP($C955,ModMap!$A$2:$B$21,2,FALSE)&amp;"'!T:T"),MATCH($K955,INDIRECT("'"&amp;VLOOKUP($C955,ModMap!$A$2:$B$21,2,FALSE)&amp;"'!$K:$K"),0)),"")</f>
        <v>Unassigned</v>
      </c>
      <c r="U955" s="45" t="s">
        <v>36</v>
      </c>
      <c r="V955" s="34" t="str">
        <f t="array" ref="V955">IFERROR(INDEX(INDIRECT("'"&amp;VLOOKUP($C955,ModMap!$A$2:$B$21,2,FALSE)&amp;"'!V:V"),MATCH($K955,INDIRECT("'"&amp;VLOOKUP($C955,ModMap!$A$2:$B$21,2,FALSE)&amp;"'!$K:$K"),0)),"")</f>
        <v>N/A</v>
      </c>
      <c r="W955" s="34" t="str">
        <f t="array" ref="W955">IFERROR(INDEX(INDIRECT("'"&amp;VLOOKUP($C955,ModMap!$A$2:$B$21,2,FALSE)&amp;"'!W:W"),MATCH($K955,INDIRECT("'"&amp;VLOOKUP($C955,ModMap!$A$2:$B$21,2,FALSE)&amp;"'!$K:$K"),0)),"")</f>
        <v/>
      </c>
      <c r="X955" s="45" t="s">
        <v>36</v>
      </c>
      <c r="Y955" s="34" t="str">
        <f t="array" ref="Y955">IFERROR(INDEX(INDIRECT("'"&amp;VLOOKUP($C955,ModMap!$A$2:$B$21,2,FALSE)&amp;"'!Y:Y"),MATCH($K955,INDIRECT("'"&amp;VLOOKUP($C955,ModMap!$A$2:$B$21,2,FALSE)&amp;"'!$K:$K"),0)),"")</f>
        <v>N/A</v>
      </c>
      <c r="Z955" s="34" t="str">
        <f t="array" ref="Z955">IFERROR(INDEX(INDIRECT("'"&amp;VLOOKUP($C955,ModMap!$A$2:$B$21,2,FALSE)&amp;"'!Z:Z"),MATCH($K955,INDIRECT("'"&amp;VLOOKUP($C955,ModMap!$A$2:$B$21,2,FALSE)&amp;"'!$K:$K"),0)),"")</f>
        <v/>
      </c>
      <c r="AA955" s="45" t="s">
        <v>36</v>
      </c>
      <c r="AB955" s="34" t="str">
        <f t="array" ref="AB955">IFERROR(INDEX(INDIRECT("'"&amp;VLOOKUP($C955,ModMap!$A$2:$B$21,2,FALSE)&amp;"'!AB:AB"),MATCH($K955,INDIRECT("'"&amp;VLOOKUP($C955,ModMap!$A$2:$B$21,2,FALSE)&amp;"'!$K:$K"),0)),"")</f>
        <v>N/A</v>
      </c>
      <c r="AC955" s="34" t="str">
        <f t="array" ref="AC955">IFERROR(INDEX(INDIRECT("'"&amp;VLOOKUP($C955,ModMap!$A$2:$B$21,2,FALSE)&amp;"'!AC:AC"),MATCH($K955,INDIRECT("'"&amp;VLOOKUP($C955,ModMap!$A$2:$B$21,2,FALSE)&amp;"'!$K:$K"),0)),"")</f>
        <v/>
      </c>
      <c r="AD955" s="45" t="s">
        <v>36</v>
      </c>
      <c r="AE955" s="34" t="str">
        <f t="array" ref="AE955">IFERROR(INDEX(INDIRECT("'"&amp;VLOOKUP($C955,ModMap!$A$2:$B$21,2,FALSE)&amp;"'!AE:AE"),MATCH($K955,INDIRECT("'"&amp;VLOOKUP($C955,ModMap!$A$2:$B$21,2,FALSE)&amp;"'!$K:$K"),0)),"")</f>
        <v>N/A</v>
      </c>
      <c r="AF955" s="34" t="str">
        <f t="array" ref="AF955">IFERROR(INDEX(INDIRECT("'"&amp;VLOOKUP($C955,ModMap!$A$2:$B$21,2,FALSE)&amp;"'!AF:AF"),MATCH($K955,INDIRECT("'"&amp;VLOOKUP($C955,ModMap!$A$2:$B$21,2,FALSE)&amp;"'!$K:$K"),0)),"")</f>
        <v/>
      </c>
      <c r="AG955" s="58" t="s">
        <v>33</v>
      </c>
      <c r="AH955" s="34" t="str">
        <f t="array" ref="AH955">IFERROR(INDEX(INDIRECT("'"&amp;VLOOKUP($C955,ModMap!$A$2:$B$21,2,FALSE)&amp;"'!AH:AH"),MATCH($K955,INDIRECT("'"&amp;VLOOKUP($C955,ModMap!$A$2:$B$21,2,FALSE)&amp;"'!$K:$K"),0)),"")</f>
        <v>Not Started</v>
      </c>
      <c r="AI955" s="34" t="str">
        <f t="array" ref="AI955">IFERROR(INDEX(INDIRECT("'"&amp;VLOOKUP($C955,ModMap!$A$2:$B$21,2,FALSE)&amp;"'!AI:AI"),MATCH($K955,INDIRECT("'"&amp;VLOOKUP($C955,ModMap!$A$2:$B$21,2,FALSE)&amp;"'!$K:$K"),0)),"")</f>
        <v>Unassigned</v>
      </c>
      <c r="AJ955" s="58" t="s">
        <v>33</v>
      </c>
      <c r="AK955" s="34" t="str">
        <f t="array" ref="AK955">IFERROR(INDEX(INDIRECT("'"&amp;VLOOKUP($C955,ModMap!$A$2:$B$21,2,FALSE)&amp;"'!AK:AK"),MATCH($K955,INDIRECT("'"&amp;VLOOKUP($C955,ModMap!$A$2:$B$21,2,FALSE)&amp;"'!$K:$K"),0)),"")</f>
        <v>Not Started</v>
      </c>
      <c r="AL955" s="34" t="str">
        <f t="array" ref="AL955">IFERROR(INDEX(INDIRECT("'"&amp;VLOOKUP($C955,ModMap!$A$2:$B$21,2,FALSE)&amp;"'!AL:AL"),MATCH($K955,INDIRECT("'"&amp;VLOOKUP($C955,ModMap!$A$2:$B$21,2,FALSE)&amp;"'!$K:$K"),0)),"")</f>
        <v>Unassigned</v>
      </c>
      <c r="AM955" s="34">
        <f t="shared" si="1"/>
        <v>2</v>
      </c>
      <c r="AN955" s="34" t="str">
        <f t="shared" si="2"/>
        <v>Not Started</v>
      </c>
      <c r="AO955" s="35" t="str">
        <f t="array" ref="AO955">IFERROR(INDEX(INDIRECT("'"&amp;VLOOKUP($C955,ModMap!$A$2:$B$21,2,FALSE)&amp;"'!AO:AO"),MATCH($K955,INDIRECT("'"&amp;VLOOKUP($C955,ModMap!$A$2:$B$21,2,FALSE)&amp;"'!$K:$K"),0)),"")</f>
        <v/>
      </c>
      <c r="AP955" s="53" t="str">
        <f t="array" ref="AP955">IFERROR(HYPERLINK("#'"&amp;VLOOKUP($C955,ModMap!$A$2:$B$21,2,FALSE)&amp;"'!V"&amp;MATCH($K955,INDIRECT("'"&amp;VLOOKUP($C955,ModMap!$A$2:$B$21,2,FALSE)&amp;"'!$K:$K"),0),"Edit on module sheet"),"")</f>
        <v>Edit on module sheet</v>
      </c>
    </row>
    <row r="956" ht="42.0" customHeight="1">
      <c r="A956" s="54">
        <v>954.0</v>
      </c>
      <c r="B956" s="54">
        <v>954.0</v>
      </c>
      <c r="C956" s="54" t="s">
        <v>136</v>
      </c>
      <c r="D956" s="55" t="s">
        <v>137</v>
      </c>
      <c r="E956" s="64" t="s">
        <v>69</v>
      </c>
      <c r="F956" s="67" t="s">
        <v>3042</v>
      </c>
      <c r="G956" s="55" t="s">
        <v>3043</v>
      </c>
      <c r="H956" s="54" t="s">
        <v>3239</v>
      </c>
      <c r="I956" s="54" t="s">
        <v>3240</v>
      </c>
      <c r="J956" s="55" t="s">
        <v>3241</v>
      </c>
      <c r="K956" s="54" t="s">
        <v>4063</v>
      </c>
      <c r="L956" s="55" t="s">
        <v>4064</v>
      </c>
      <c r="M956" s="58" t="s">
        <v>434</v>
      </c>
      <c r="N956" s="54" t="s">
        <v>3049</v>
      </c>
      <c r="O956" s="54" t="s">
        <v>3050</v>
      </c>
      <c r="P956" s="55" t="s">
        <v>3244</v>
      </c>
      <c r="Q956" s="55" t="s">
        <v>3245</v>
      </c>
      <c r="R956" s="54" t="s">
        <v>3053</v>
      </c>
      <c r="S956" s="54" t="s">
        <v>69</v>
      </c>
      <c r="T956" s="54" t="str">
        <f t="array" ref="T956">IFERROR(INDEX(INDIRECT("'"&amp;VLOOKUP($C956,ModMap!$A$2:$B$21,2,FALSE)&amp;"'!T:T"),MATCH($K956,INDIRECT("'"&amp;VLOOKUP($C956,ModMap!$A$2:$B$21,2,FALSE)&amp;"'!$K:$K"),0)),"")</f>
        <v>Unassigned</v>
      </c>
      <c r="U956" s="45" t="s">
        <v>36</v>
      </c>
      <c r="V956" s="54" t="str">
        <f t="array" ref="V956">IFERROR(INDEX(INDIRECT("'"&amp;VLOOKUP($C956,ModMap!$A$2:$B$21,2,FALSE)&amp;"'!V:V"),MATCH($K956,INDIRECT("'"&amp;VLOOKUP($C956,ModMap!$A$2:$B$21,2,FALSE)&amp;"'!$K:$K"),0)),"")</f>
        <v>N/A</v>
      </c>
      <c r="W956" s="54" t="str">
        <f t="array" ref="W956">IFERROR(INDEX(INDIRECT("'"&amp;VLOOKUP($C956,ModMap!$A$2:$B$21,2,FALSE)&amp;"'!W:W"),MATCH($K956,INDIRECT("'"&amp;VLOOKUP($C956,ModMap!$A$2:$B$21,2,FALSE)&amp;"'!$K:$K"),0)),"")</f>
        <v/>
      </c>
      <c r="X956" s="45" t="s">
        <v>36</v>
      </c>
      <c r="Y956" s="54" t="str">
        <f t="array" ref="Y956">IFERROR(INDEX(INDIRECT("'"&amp;VLOOKUP($C956,ModMap!$A$2:$B$21,2,FALSE)&amp;"'!Y:Y"),MATCH($K956,INDIRECT("'"&amp;VLOOKUP($C956,ModMap!$A$2:$B$21,2,FALSE)&amp;"'!$K:$K"),0)),"")</f>
        <v>N/A</v>
      </c>
      <c r="Z956" s="54" t="str">
        <f t="array" ref="Z956">IFERROR(INDEX(INDIRECT("'"&amp;VLOOKUP($C956,ModMap!$A$2:$B$21,2,FALSE)&amp;"'!Z:Z"),MATCH($K956,INDIRECT("'"&amp;VLOOKUP($C956,ModMap!$A$2:$B$21,2,FALSE)&amp;"'!$K:$K"),0)),"")</f>
        <v/>
      </c>
      <c r="AA956" s="45" t="s">
        <v>36</v>
      </c>
      <c r="AB956" s="54" t="str">
        <f t="array" ref="AB956">IFERROR(INDEX(INDIRECT("'"&amp;VLOOKUP($C956,ModMap!$A$2:$B$21,2,FALSE)&amp;"'!AB:AB"),MATCH($K956,INDIRECT("'"&amp;VLOOKUP($C956,ModMap!$A$2:$B$21,2,FALSE)&amp;"'!$K:$K"),0)),"")</f>
        <v>N/A</v>
      </c>
      <c r="AC956" s="54" t="str">
        <f t="array" ref="AC956">IFERROR(INDEX(INDIRECT("'"&amp;VLOOKUP($C956,ModMap!$A$2:$B$21,2,FALSE)&amp;"'!AC:AC"),MATCH($K956,INDIRECT("'"&amp;VLOOKUP($C956,ModMap!$A$2:$B$21,2,FALSE)&amp;"'!$K:$K"),0)),"")</f>
        <v/>
      </c>
      <c r="AD956" s="45" t="s">
        <v>36</v>
      </c>
      <c r="AE956" s="54" t="str">
        <f t="array" ref="AE956">IFERROR(INDEX(INDIRECT("'"&amp;VLOOKUP($C956,ModMap!$A$2:$B$21,2,FALSE)&amp;"'!AE:AE"),MATCH($K956,INDIRECT("'"&amp;VLOOKUP($C956,ModMap!$A$2:$B$21,2,FALSE)&amp;"'!$K:$K"),0)),"")</f>
        <v>N/A</v>
      </c>
      <c r="AF956" s="54" t="str">
        <f t="array" ref="AF956">IFERROR(INDEX(INDIRECT("'"&amp;VLOOKUP($C956,ModMap!$A$2:$B$21,2,FALSE)&amp;"'!AF:AF"),MATCH($K956,INDIRECT("'"&amp;VLOOKUP($C956,ModMap!$A$2:$B$21,2,FALSE)&amp;"'!$K:$K"),0)),"")</f>
        <v/>
      </c>
      <c r="AG956" s="58" t="s">
        <v>33</v>
      </c>
      <c r="AH956" s="54" t="str">
        <f t="array" ref="AH956">IFERROR(INDEX(INDIRECT("'"&amp;VLOOKUP($C956,ModMap!$A$2:$B$21,2,FALSE)&amp;"'!AH:AH"),MATCH($K956,INDIRECT("'"&amp;VLOOKUP($C956,ModMap!$A$2:$B$21,2,FALSE)&amp;"'!$K:$K"),0)),"")</f>
        <v>Not Started</v>
      </c>
      <c r="AI956" s="54" t="str">
        <f t="array" ref="AI956">IFERROR(INDEX(INDIRECT("'"&amp;VLOOKUP($C956,ModMap!$A$2:$B$21,2,FALSE)&amp;"'!AI:AI"),MATCH($K956,INDIRECT("'"&amp;VLOOKUP($C956,ModMap!$A$2:$B$21,2,FALSE)&amp;"'!$K:$K"),0)),"")</f>
        <v>Unassigned</v>
      </c>
      <c r="AJ956" s="45" t="s">
        <v>36</v>
      </c>
      <c r="AK956" s="54" t="str">
        <f t="array" ref="AK956">IFERROR(INDEX(INDIRECT("'"&amp;VLOOKUP($C956,ModMap!$A$2:$B$21,2,FALSE)&amp;"'!AK:AK"),MATCH($K956,INDIRECT("'"&amp;VLOOKUP($C956,ModMap!$A$2:$B$21,2,FALSE)&amp;"'!$K:$K"),0)),"")</f>
        <v>N/A</v>
      </c>
      <c r="AL956" s="54" t="str">
        <f t="array" ref="AL956">IFERROR(INDEX(INDIRECT("'"&amp;VLOOKUP($C956,ModMap!$A$2:$B$21,2,FALSE)&amp;"'!AL:AL"),MATCH($K956,INDIRECT("'"&amp;VLOOKUP($C956,ModMap!$A$2:$B$21,2,FALSE)&amp;"'!$K:$K"),0)),"")</f>
        <v/>
      </c>
      <c r="AM956" s="54">
        <f t="shared" si="1"/>
        <v>1</v>
      </c>
      <c r="AN956" s="54" t="str">
        <f t="shared" si="2"/>
        <v>Not Started</v>
      </c>
      <c r="AO956" s="55" t="str">
        <f t="array" ref="AO956">IFERROR(INDEX(INDIRECT("'"&amp;VLOOKUP($C956,ModMap!$A$2:$B$21,2,FALSE)&amp;"'!AO:AO"),MATCH($K956,INDIRECT("'"&amp;VLOOKUP($C956,ModMap!$A$2:$B$21,2,FALSE)&amp;"'!$K:$K"),0)),"")</f>
        <v/>
      </c>
      <c r="AP956" s="53" t="str">
        <f t="array" ref="AP956">IFERROR(HYPERLINK("#'"&amp;VLOOKUP($C956,ModMap!$A$2:$B$21,2,FALSE)&amp;"'!V"&amp;MATCH($K956,INDIRECT("'"&amp;VLOOKUP($C956,ModMap!$A$2:$B$21,2,FALSE)&amp;"'!$K:$K"),0),"Edit on module sheet"),"")</f>
        <v>Edit on module sheet</v>
      </c>
    </row>
    <row r="957" ht="42.0" customHeight="1">
      <c r="A957" s="34">
        <v>955.0</v>
      </c>
      <c r="B957" s="34">
        <v>955.0</v>
      </c>
      <c r="C957" s="34" t="s">
        <v>136</v>
      </c>
      <c r="D957" s="35" t="s">
        <v>137</v>
      </c>
      <c r="E957" s="67" t="s">
        <v>62</v>
      </c>
      <c r="F957" s="67" t="s">
        <v>3042</v>
      </c>
      <c r="G957" s="35" t="s">
        <v>3043</v>
      </c>
      <c r="H957" s="34" t="s">
        <v>3248</v>
      </c>
      <c r="I957" s="34" t="s">
        <v>3249</v>
      </c>
      <c r="J957" s="35" t="s">
        <v>3250</v>
      </c>
      <c r="K957" s="34" t="s">
        <v>3251</v>
      </c>
      <c r="L957" s="35" t="s">
        <v>3252</v>
      </c>
      <c r="M957" s="62" t="s">
        <v>200</v>
      </c>
      <c r="N957" s="34" t="s">
        <v>3049</v>
      </c>
      <c r="O957" s="34" t="s">
        <v>3253</v>
      </c>
      <c r="P957" s="35" t="s">
        <v>3254</v>
      </c>
      <c r="Q957" s="35" t="s">
        <v>3255</v>
      </c>
      <c r="R957" s="34" t="s">
        <v>3053</v>
      </c>
      <c r="S957" s="34" t="s">
        <v>62</v>
      </c>
      <c r="T957" s="34" t="str">
        <f t="array" ref="T957">IFERROR(INDEX(INDIRECT("'"&amp;VLOOKUP($C957,ModMap!$A$2:$B$21,2,FALSE)&amp;"'!T:T"),MATCH($K957,INDIRECT("'"&amp;VLOOKUP($C957,ModMap!$A$2:$B$21,2,FALSE)&amp;"'!$K:$K"),0)),"")</f>
        <v>Unassigned</v>
      </c>
      <c r="U957" s="45" t="s">
        <v>36</v>
      </c>
      <c r="V957" s="34" t="str">
        <f t="array" ref="V957">IFERROR(INDEX(INDIRECT("'"&amp;VLOOKUP($C957,ModMap!$A$2:$B$21,2,FALSE)&amp;"'!V:V"),MATCH($K957,INDIRECT("'"&amp;VLOOKUP($C957,ModMap!$A$2:$B$21,2,FALSE)&amp;"'!$K:$K"),0)),"")</f>
        <v>N/A</v>
      </c>
      <c r="W957" s="34" t="str">
        <f t="array" ref="W957">IFERROR(INDEX(INDIRECT("'"&amp;VLOOKUP($C957,ModMap!$A$2:$B$21,2,FALSE)&amp;"'!W:W"),MATCH($K957,INDIRECT("'"&amp;VLOOKUP($C957,ModMap!$A$2:$B$21,2,FALSE)&amp;"'!$K:$K"),0)),"")</f>
        <v/>
      </c>
      <c r="X957" s="45" t="s">
        <v>36</v>
      </c>
      <c r="Y957" s="34" t="str">
        <f t="array" ref="Y957">IFERROR(INDEX(INDIRECT("'"&amp;VLOOKUP($C957,ModMap!$A$2:$B$21,2,FALSE)&amp;"'!Y:Y"),MATCH($K957,INDIRECT("'"&amp;VLOOKUP($C957,ModMap!$A$2:$B$21,2,FALSE)&amp;"'!$K:$K"),0)),"")</f>
        <v>N/A</v>
      </c>
      <c r="Z957" s="34" t="str">
        <f t="array" ref="Z957">IFERROR(INDEX(INDIRECT("'"&amp;VLOOKUP($C957,ModMap!$A$2:$B$21,2,FALSE)&amp;"'!Z:Z"),MATCH($K957,INDIRECT("'"&amp;VLOOKUP($C957,ModMap!$A$2:$B$21,2,FALSE)&amp;"'!$K:$K"),0)),"")</f>
        <v/>
      </c>
      <c r="AA957" s="45" t="s">
        <v>36</v>
      </c>
      <c r="AB957" s="34" t="str">
        <f t="array" ref="AB957">IFERROR(INDEX(INDIRECT("'"&amp;VLOOKUP($C957,ModMap!$A$2:$B$21,2,FALSE)&amp;"'!AB:AB"),MATCH($K957,INDIRECT("'"&amp;VLOOKUP($C957,ModMap!$A$2:$B$21,2,FALSE)&amp;"'!$K:$K"),0)),"")</f>
        <v>N/A</v>
      </c>
      <c r="AC957" s="34" t="str">
        <f t="array" ref="AC957">IFERROR(INDEX(INDIRECT("'"&amp;VLOOKUP($C957,ModMap!$A$2:$B$21,2,FALSE)&amp;"'!AC:AC"),MATCH($K957,INDIRECT("'"&amp;VLOOKUP($C957,ModMap!$A$2:$B$21,2,FALSE)&amp;"'!$K:$K"),0)),"")</f>
        <v/>
      </c>
      <c r="AD957" s="45" t="s">
        <v>36</v>
      </c>
      <c r="AE957" s="34" t="str">
        <f t="array" ref="AE957">IFERROR(INDEX(INDIRECT("'"&amp;VLOOKUP($C957,ModMap!$A$2:$B$21,2,FALSE)&amp;"'!AE:AE"),MATCH($K957,INDIRECT("'"&amp;VLOOKUP($C957,ModMap!$A$2:$B$21,2,FALSE)&amp;"'!$K:$K"),0)),"")</f>
        <v>N/A</v>
      </c>
      <c r="AF957" s="34" t="str">
        <f t="array" ref="AF957">IFERROR(INDEX(INDIRECT("'"&amp;VLOOKUP($C957,ModMap!$A$2:$B$21,2,FALSE)&amp;"'!AF:AF"),MATCH($K957,INDIRECT("'"&amp;VLOOKUP($C957,ModMap!$A$2:$B$21,2,FALSE)&amp;"'!$K:$K"),0)),"")</f>
        <v/>
      </c>
      <c r="AG957" s="58" t="s">
        <v>33</v>
      </c>
      <c r="AH957" s="34" t="str">
        <f t="array" ref="AH957">IFERROR(INDEX(INDIRECT("'"&amp;VLOOKUP($C957,ModMap!$A$2:$B$21,2,FALSE)&amp;"'!AH:AH"),MATCH($K957,INDIRECT("'"&amp;VLOOKUP($C957,ModMap!$A$2:$B$21,2,FALSE)&amp;"'!$K:$K"),0)),"")</f>
        <v>Not Started</v>
      </c>
      <c r="AI957" s="34" t="str">
        <f t="array" ref="AI957">IFERROR(INDEX(INDIRECT("'"&amp;VLOOKUP($C957,ModMap!$A$2:$B$21,2,FALSE)&amp;"'!AI:AI"),MATCH($K957,INDIRECT("'"&amp;VLOOKUP($C957,ModMap!$A$2:$B$21,2,FALSE)&amp;"'!$K:$K"),0)),"")</f>
        <v>Unassigned</v>
      </c>
      <c r="AJ957" s="45" t="s">
        <v>36</v>
      </c>
      <c r="AK957" s="34" t="str">
        <f t="array" ref="AK957">IFERROR(INDEX(INDIRECT("'"&amp;VLOOKUP($C957,ModMap!$A$2:$B$21,2,FALSE)&amp;"'!AK:AK"),MATCH($K957,INDIRECT("'"&amp;VLOOKUP($C957,ModMap!$A$2:$B$21,2,FALSE)&amp;"'!$K:$K"),0)),"")</f>
        <v>N/A</v>
      </c>
      <c r="AL957" s="34" t="str">
        <f t="array" ref="AL957">IFERROR(INDEX(INDIRECT("'"&amp;VLOOKUP($C957,ModMap!$A$2:$B$21,2,FALSE)&amp;"'!AL:AL"),MATCH($K957,INDIRECT("'"&amp;VLOOKUP($C957,ModMap!$A$2:$B$21,2,FALSE)&amp;"'!$K:$K"),0)),"")</f>
        <v/>
      </c>
      <c r="AM957" s="34">
        <f t="shared" si="1"/>
        <v>1</v>
      </c>
      <c r="AN957" s="34" t="str">
        <f t="shared" si="2"/>
        <v>Not Started</v>
      </c>
      <c r="AO957" s="35" t="str">
        <f t="array" ref="AO957">IFERROR(INDEX(INDIRECT("'"&amp;VLOOKUP($C957,ModMap!$A$2:$B$21,2,FALSE)&amp;"'!AO:AO"),MATCH($K957,INDIRECT("'"&amp;VLOOKUP($C957,ModMap!$A$2:$B$21,2,FALSE)&amp;"'!$K:$K"),0)),"")</f>
        <v/>
      </c>
      <c r="AP957" s="53" t="str">
        <f t="array" ref="AP957">IFERROR(HYPERLINK("#'"&amp;VLOOKUP($C957,ModMap!$A$2:$B$21,2,FALSE)&amp;"'!V"&amp;MATCH($K957,INDIRECT("'"&amp;VLOOKUP($C957,ModMap!$A$2:$B$21,2,FALSE)&amp;"'!$K:$K"),0),"Edit on module sheet"),"")</f>
        <v>Edit on module sheet</v>
      </c>
    </row>
    <row r="958" ht="42.0" customHeight="1">
      <c r="A958" s="54">
        <v>956.0</v>
      </c>
      <c r="B958" s="54">
        <v>956.0</v>
      </c>
      <c r="C958" s="54" t="s">
        <v>136</v>
      </c>
      <c r="D958" s="55" t="s">
        <v>137</v>
      </c>
      <c r="E958" s="64" t="s">
        <v>69</v>
      </c>
      <c r="F958" s="67" t="s">
        <v>3042</v>
      </c>
      <c r="G958" s="55" t="s">
        <v>3043</v>
      </c>
      <c r="H958" s="54" t="s">
        <v>3248</v>
      </c>
      <c r="I958" s="54" t="s">
        <v>3249</v>
      </c>
      <c r="J958" s="55" t="s">
        <v>3250</v>
      </c>
      <c r="K958" s="54" t="s">
        <v>4065</v>
      </c>
      <c r="L958" s="55" t="s">
        <v>4066</v>
      </c>
      <c r="M958" s="58" t="s">
        <v>434</v>
      </c>
      <c r="N958" s="54" t="s">
        <v>3049</v>
      </c>
      <c r="O958" s="54" t="s">
        <v>3253</v>
      </c>
      <c r="P958" s="55" t="s">
        <v>3254</v>
      </c>
      <c r="Q958" s="55" t="s">
        <v>3255</v>
      </c>
      <c r="R958" s="54" t="s">
        <v>3053</v>
      </c>
      <c r="S958" s="54" t="s">
        <v>69</v>
      </c>
      <c r="T958" s="54" t="str">
        <f t="array" ref="T958">IFERROR(INDEX(INDIRECT("'"&amp;VLOOKUP($C958,ModMap!$A$2:$B$21,2,FALSE)&amp;"'!T:T"),MATCH($K958,INDIRECT("'"&amp;VLOOKUP($C958,ModMap!$A$2:$B$21,2,FALSE)&amp;"'!$K:$K"),0)),"")</f>
        <v>Unassigned</v>
      </c>
      <c r="U958" s="45" t="s">
        <v>36</v>
      </c>
      <c r="V958" s="54" t="str">
        <f t="array" ref="V958">IFERROR(INDEX(INDIRECT("'"&amp;VLOOKUP($C958,ModMap!$A$2:$B$21,2,FALSE)&amp;"'!V:V"),MATCH($K958,INDIRECT("'"&amp;VLOOKUP($C958,ModMap!$A$2:$B$21,2,FALSE)&amp;"'!$K:$K"),0)),"")</f>
        <v>N/A</v>
      </c>
      <c r="W958" s="54" t="str">
        <f t="array" ref="W958">IFERROR(INDEX(INDIRECT("'"&amp;VLOOKUP($C958,ModMap!$A$2:$B$21,2,FALSE)&amp;"'!W:W"),MATCH($K958,INDIRECT("'"&amp;VLOOKUP($C958,ModMap!$A$2:$B$21,2,FALSE)&amp;"'!$K:$K"),0)),"")</f>
        <v/>
      </c>
      <c r="X958" s="45" t="s">
        <v>36</v>
      </c>
      <c r="Y958" s="54" t="str">
        <f t="array" ref="Y958">IFERROR(INDEX(INDIRECT("'"&amp;VLOOKUP($C958,ModMap!$A$2:$B$21,2,FALSE)&amp;"'!Y:Y"),MATCH($K958,INDIRECT("'"&amp;VLOOKUP($C958,ModMap!$A$2:$B$21,2,FALSE)&amp;"'!$K:$K"),0)),"")</f>
        <v>N/A</v>
      </c>
      <c r="Z958" s="54" t="str">
        <f t="array" ref="Z958">IFERROR(INDEX(INDIRECT("'"&amp;VLOOKUP($C958,ModMap!$A$2:$B$21,2,FALSE)&amp;"'!Z:Z"),MATCH($K958,INDIRECT("'"&amp;VLOOKUP($C958,ModMap!$A$2:$B$21,2,FALSE)&amp;"'!$K:$K"),0)),"")</f>
        <v/>
      </c>
      <c r="AA958" s="45" t="s">
        <v>36</v>
      </c>
      <c r="AB958" s="54" t="str">
        <f t="array" ref="AB958">IFERROR(INDEX(INDIRECT("'"&amp;VLOOKUP($C958,ModMap!$A$2:$B$21,2,FALSE)&amp;"'!AB:AB"),MATCH($K958,INDIRECT("'"&amp;VLOOKUP($C958,ModMap!$A$2:$B$21,2,FALSE)&amp;"'!$K:$K"),0)),"")</f>
        <v>N/A</v>
      </c>
      <c r="AC958" s="54" t="str">
        <f t="array" ref="AC958">IFERROR(INDEX(INDIRECT("'"&amp;VLOOKUP($C958,ModMap!$A$2:$B$21,2,FALSE)&amp;"'!AC:AC"),MATCH($K958,INDIRECT("'"&amp;VLOOKUP($C958,ModMap!$A$2:$B$21,2,FALSE)&amp;"'!$K:$K"),0)),"")</f>
        <v/>
      </c>
      <c r="AD958" s="45" t="s">
        <v>36</v>
      </c>
      <c r="AE958" s="54" t="str">
        <f t="array" ref="AE958">IFERROR(INDEX(INDIRECT("'"&amp;VLOOKUP($C958,ModMap!$A$2:$B$21,2,FALSE)&amp;"'!AE:AE"),MATCH($K958,INDIRECT("'"&amp;VLOOKUP($C958,ModMap!$A$2:$B$21,2,FALSE)&amp;"'!$K:$K"),0)),"")</f>
        <v>N/A</v>
      </c>
      <c r="AF958" s="54" t="str">
        <f t="array" ref="AF958">IFERROR(INDEX(INDIRECT("'"&amp;VLOOKUP($C958,ModMap!$A$2:$B$21,2,FALSE)&amp;"'!AF:AF"),MATCH($K958,INDIRECT("'"&amp;VLOOKUP($C958,ModMap!$A$2:$B$21,2,FALSE)&amp;"'!$K:$K"),0)),"")</f>
        <v/>
      </c>
      <c r="AG958" s="58" t="s">
        <v>33</v>
      </c>
      <c r="AH958" s="54" t="str">
        <f t="array" ref="AH958">IFERROR(INDEX(INDIRECT("'"&amp;VLOOKUP($C958,ModMap!$A$2:$B$21,2,FALSE)&amp;"'!AH:AH"),MATCH($K958,INDIRECT("'"&amp;VLOOKUP($C958,ModMap!$A$2:$B$21,2,FALSE)&amp;"'!$K:$K"),0)),"")</f>
        <v>Not Started</v>
      </c>
      <c r="AI958" s="54" t="str">
        <f t="array" ref="AI958">IFERROR(INDEX(INDIRECT("'"&amp;VLOOKUP($C958,ModMap!$A$2:$B$21,2,FALSE)&amp;"'!AI:AI"),MATCH($K958,INDIRECT("'"&amp;VLOOKUP($C958,ModMap!$A$2:$B$21,2,FALSE)&amp;"'!$K:$K"),0)),"")</f>
        <v>Unassigned</v>
      </c>
      <c r="AJ958" s="45" t="s">
        <v>36</v>
      </c>
      <c r="AK958" s="54" t="str">
        <f t="array" ref="AK958">IFERROR(INDEX(INDIRECT("'"&amp;VLOOKUP($C958,ModMap!$A$2:$B$21,2,FALSE)&amp;"'!AK:AK"),MATCH($K958,INDIRECT("'"&amp;VLOOKUP($C958,ModMap!$A$2:$B$21,2,FALSE)&amp;"'!$K:$K"),0)),"")</f>
        <v>N/A</v>
      </c>
      <c r="AL958" s="54" t="str">
        <f t="array" ref="AL958">IFERROR(INDEX(INDIRECT("'"&amp;VLOOKUP($C958,ModMap!$A$2:$B$21,2,FALSE)&amp;"'!AL:AL"),MATCH($K958,INDIRECT("'"&amp;VLOOKUP($C958,ModMap!$A$2:$B$21,2,FALSE)&amp;"'!$K:$K"),0)),"")</f>
        <v/>
      </c>
      <c r="AM958" s="54">
        <f t="shared" si="1"/>
        <v>1</v>
      </c>
      <c r="AN958" s="54" t="str">
        <f t="shared" si="2"/>
        <v>Not Started</v>
      </c>
      <c r="AO958" s="55" t="str">
        <f t="array" ref="AO958">IFERROR(INDEX(INDIRECT("'"&amp;VLOOKUP($C958,ModMap!$A$2:$B$21,2,FALSE)&amp;"'!AO:AO"),MATCH($K958,INDIRECT("'"&amp;VLOOKUP($C958,ModMap!$A$2:$B$21,2,FALSE)&amp;"'!$K:$K"),0)),"")</f>
        <v/>
      </c>
      <c r="AP958" s="53" t="str">
        <f t="array" ref="AP958">IFERROR(HYPERLINK("#'"&amp;VLOOKUP($C958,ModMap!$A$2:$B$21,2,FALSE)&amp;"'!V"&amp;MATCH($K958,INDIRECT("'"&amp;VLOOKUP($C958,ModMap!$A$2:$B$21,2,FALSE)&amp;"'!$K:$K"),0),"Edit on module sheet"),"")</f>
        <v>Edit on module sheet</v>
      </c>
    </row>
    <row r="959" ht="42.0" customHeight="1">
      <c r="A959" s="34">
        <v>957.0</v>
      </c>
      <c r="B959" s="34">
        <v>957.0</v>
      </c>
      <c r="C959" s="34" t="s">
        <v>139</v>
      </c>
      <c r="D959" s="35" t="s">
        <v>140</v>
      </c>
      <c r="E959" s="36" t="s">
        <v>48</v>
      </c>
      <c r="F959" s="64" t="s">
        <v>1768</v>
      </c>
      <c r="G959" s="35" t="s">
        <v>1769</v>
      </c>
      <c r="H959" s="34" t="s">
        <v>1770</v>
      </c>
      <c r="I959" s="34" t="s">
        <v>1771</v>
      </c>
      <c r="J959" s="35" t="s">
        <v>1772</v>
      </c>
      <c r="K959" s="34" t="s">
        <v>3281</v>
      </c>
      <c r="L959" s="35" t="s">
        <v>3282</v>
      </c>
      <c r="M959" s="66" t="s">
        <v>211</v>
      </c>
      <c r="N959" s="34" t="s">
        <v>1775</v>
      </c>
      <c r="O959" s="34" t="s">
        <v>1776</v>
      </c>
      <c r="P959" s="35" t="s">
        <v>1777</v>
      </c>
      <c r="Q959" s="35" t="s">
        <v>1778</v>
      </c>
      <c r="R959" s="34" t="s">
        <v>273</v>
      </c>
      <c r="S959" s="34" t="s">
        <v>53</v>
      </c>
      <c r="T959" s="34" t="str">
        <f t="array" ref="T959">IFERROR(INDEX(INDIRECT("'"&amp;VLOOKUP($C959,ModMap!$A$2:$B$21,2,FALSE)&amp;"'!T:T"),MATCH($K959,INDIRECT("'"&amp;VLOOKUP($C959,ModMap!$A$2:$B$21,2,FALSE)&amp;"'!$K:$K"),0)),"")</f>
        <v>Unassigned</v>
      </c>
      <c r="U959" s="45" t="s">
        <v>36</v>
      </c>
      <c r="V959" s="34" t="str">
        <f t="array" ref="V959">IFERROR(INDEX(INDIRECT("'"&amp;VLOOKUP($C959,ModMap!$A$2:$B$21,2,FALSE)&amp;"'!V:V"),MATCH($K959,INDIRECT("'"&amp;VLOOKUP($C959,ModMap!$A$2:$B$21,2,FALSE)&amp;"'!$K:$K"),0)),"")</f>
        <v>N/A</v>
      </c>
      <c r="W959" s="34" t="str">
        <f t="array" ref="W959">IFERROR(INDEX(INDIRECT("'"&amp;VLOOKUP($C959,ModMap!$A$2:$B$21,2,FALSE)&amp;"'!W:W"),MATCH($K959,INDIRECT("'"&amp;VLOOKUP($C959,ModMap!$A$2:$B$21,2,FALSE)&amp;"'!$K:$K"),0)),"")</f>
        <v/>
      </c>
      <c r="X959" s="58" t="s">
        <v>33</v>
      </c>
      <c r="Y959" s="34" t="str">
        <f t="array" ref="Y959">IFERROR(INDEX(INDIRECT("'"&amp;VLOOKUP($C959,ModMap!$A$2:$B$21,2,FALSE)&amp;"'!Y:Y"),MATCH($K959,INDIRECT("'"&amp;VLOOKUP($C959,ModMap!$A$2:$B$21,2,FALSE)&amp;"'!$K:$K"),0)),"")</f>
        <v>Not Started</v>
      </c>
      <c r="Z959" s="34" t="str">
        <f t="array" ref="Z959">IFERROR(INDEX(INDIRECT("'"&amp;VLOOKUP($C959,ModMap!$A$2:$B$21,2,FALSE)&amp;"'!Z:Z"),MATCH($K959,INDIRECT("'"&amp;VLOOKUP($C959,ModMap!$A$2:$B$21,2,FALSE)&amp;"'!$K:$K"),0)),"")</f>
        <v>Unassigned</v>
      </c>
      <c r="AA959" s="58" t="s">
        <v>33</v>
      </c>
      <c r="AB959" s="34" t="str">
        <f t="array" ref="AB959">IFERROR(INDEX(INDIRECT("'"&amp;VLOOKUP($C959,ModMap!$A$2:$B$21,2,FALSE)&amp;"'!AB:AB"),MATCH($K959,INDIRECT("'"&amp;VLOOKUP($C959,ModMap!$A$2:$B$21,2,FALSE)&amp;"'!$K:$K"),0)),"")</f>
        <v>Not Started</v>
      </c>
      <c r="AC959" s="34" t="str">
        <f t="array" ref="AC959">IFERROR(INDEX(INDIRECT("'"&amp;VLOOKUP($C959,ModMap!$A$2:$B$21,2,FALSE)&amp;"'!AC:AC"),MATCH($K959,INDIRECT("'"&amp;VLOOKUP($C959,ModMap!$A$2:$B$21,2,FALSE)&amp;"'!$K:$K"),0)),"")</f>
        <v>Unassigned</v>
      </c>
      <c r="AD959" s="45" t="s">
        <v>36</v>
      </c>
      <c r="AE959" s="34" t="str">
        <f t="array" ref="AE959">IFERROR(INDEX(INDIRECT("'"&amp;VLOOKUP($C959,ModMap!$A$2:$B$21,2,FALSE)&amp;"'!AE:AE"),MATCH($K959,INDIRECT("'"&amp;VLOOKUP($C959,ModMap!$A$2:$B$21,2,FALSE)&amp;"'!$K:$K"),0)),"")</f>
        <v>N/A</v>
      </c>
      <c r="AF959" s="34" t="str">
        <f t="array" ref="AF959">IFERROR(INDEX(INDIRECT("'"&amp;VLOOKUP($C959,ModMap!$A$2:$B$21,2,FALSE)&amp;"'!AF:AF"),MATCH($K959,INDIRECT("'"&amp;VLOOKUP($C959,ModMap!$A$2:$B$21,2,FALSE)&amp;"'!$K:$K"),0)),"")</f>
        <v/>
      </c>
      <c r="AG959" s="45" t="s">
        <v>36</v>
      </c>
      <c r="AH959" s="34" t="str">
        <f t="array" ref="AH959">IFERROR(INDEX(INDIRECT("'"&amp;VLOOKUP($C959,ModMap!$A$2:$B$21,2,FALSE)&amp;"'!AH:AH"),MATCH($K959,INDIRECT("'"&amp;VLOOKUP($C959,ModMap!$A$2:$B$21,2,FALSE)&amp;"'!$K:$K"),0)),"")</f>
        <v>N/A</v>
      </c>
      <c r="AI959" s="34" t="str">
        <f t="array" ref="AI959">IFERROR(INDEX(INDIRECT("'"&amp;VLOOKUP($C959,ModMap!$A$2:$B$21,2,FALSE)&amp;"'!AI:AI"),MATCH($K959,INDIRECT("'"&amp;VLOOKUP($C959,ModMap!$A$2:$B$21,2,FALSE)&amp;"'!$K:$K"),0)),"")</f>
        <v/>
      </c>
      <c r="AJ959" s="45" t="s">
        <v>36</v>
      </c>
      <c r="AK959" s="34" t="str">
        <f t="array" ref="AK959">IFERROR(INDEX(INDIRECT("'"&amp;VLOOKUP($C959,ModMap!$A$2:$B$21,2,FALSE)&amp;"'!AK:AK"),MATCH($K959,INDIRECT("'"&amp;VLOOKUP($C959,ModMap!$A$2:$B$21,2,FALSE)&amp;"'!$K:$K"),0)),"")</f>
        <v>N/A</v>
      </c>
      <c r="AL959" s="34" t="str">
        <f t="array" ref="AL959">IFERROR(INDEX(INDIRECT("'"&amp;VLOOKUP($C959,ModMap!$A$2:$B$21,2,FALSE)&amp;"'!AL:AL"),MATCH($K959,INDIRECT("'"&amp;VLOOKUP($C959,ModMap!$A$2:$B$21,2,FALSE)&amp;"'!$K:$K"),0)),"")</f>
        <v/>
      </c>
      <c r="AM959" s="34">
        <f t="shared" si="1"/>
        <v>2</v>
      </c>
      <c r="AN959" s="34" t="str">
        <f t="shared" si="2"/>
        <v>Not Started</v>
      </c>
      <c r="AO959" s="35" t="str">
        <f t="array" ref="AO959">IFERROR(INDEX(INDIRECT("'"&amp;VLOOKUP($C959,ModMap!$A$2:$B$21,2,FALSE)&amp;"'!AO:AO"),MATCH($K959,INDIRECT("'"&amp;VLOOKUP($C959,ModMap!$A$2:$B$21,2,FALSE)&amp;"'!$K:$K"),0)),"")</f>
        <v/>
      </c>
      <c r="AP959" s="53" t="str">
        <f t="array" ref="AP959">IFERROR(HYPERLINK("#'"&amp;VLOOKUP($C959,ModMap!$A$2:$B$21,2,FALSE)&amp;"'!V"&amp;MATCH($K959,INDIRECT("'"&amp;VLOOKUP($C959,ModMap!$A$2:$B$21,2,FALSE)&amp;"'!$K:$K"),0),"Edit on module sheet"),"")</f>
        <v>Edit on module sheet</v>
      </c>
    </row>
    <row r="960" ht="42.0" customHeight="1">
      <c r="A960" s="54">
        <v>958.0</v>
      </c>
      <c r="B960" s="54">
        <v>958.0</v>
      </c>
      <c r="C960" s="54" t="s">
        <v>139</v>
      </c>
      <c r="D960" s="55" t="s">
        <v>140</v>
      </c>
      <c r="E960" s="36" t="s">
        <v>48</v>
      </c>
      <c r="F960" s="64" t="s">
        <v>1768</v>
      </c>
      <c r="G960" s="55" t="s">
        <v>1769</v>
      </c>
      <c r="H960" s="54" t="s">
        <v>1770</v>
      </c>
      <c r="I960" s="54" t="s">
        <v>1771</v>
      </c>
      <c r="J960" s="55" t="s">
        <v>1772</v>
      </c>
      <c r="K960" s="54" t="s">
        <v>3283</v>
      </c>
      <c r="L960" s="55" t="s">
        <v>3284</v>
      </c>
      <c r="M960" s="66" t="s">
        <v>211</v>
      </c>
      <c r="N960" s="54" t="s">
        <v>1775</v>
      </c>
      <c r="O960" s="54" t="s">
        <v>1776</v>
      </c>
      <c r="P960" s="55" t="s">
        <v>1777</v>
      </c>
      <c r="Q960" s="55" t="s">
        <v>1778</v>
      </c>
      <c r="R960" s="54" t="s">
        <v>273</v>
      </c>
      <c r="S960" s="54" t="s">
        <v>56</v>
      </c>
      <c r="T960" s="54" t="str">
        <f t="array" ref="T960">IFERROR(INDEX(INDIRECT("'"&amp;VLOOKUP($C960,ModMap!$A$2:$B$21,2,FALSE)&amp;"'!T:T"),MATCH($K960,INDIRECT("'"&amp;VLOOKUP($C960,ModMap!$A$2:$B$21,2,FALSE)&amp;"'!$K:$K"),0)),"")</f>
        <v>Unassigned</v>
      </c>
      <c r="U960" s="45" t="s">
        <v>36</v>
      </c>
      <c r="V960" s="54" t="str">
        <f t="array" ref="V960">IFERROR(INDEX(INDIRECT("'"&amp;VLOOKUP($C960,ModMap!$A$2:$B$21,2,FALSE)&amp;"'!V:V"),MATCH($K960,INDIRECT("'"&amp;VLOOKUP($C960,ModMap!$A$2:$B$21,2,FALSE)&amp;"'!$K:$K"),0)),"")</f>
        <v>N/A</v>
      </c>
      <c r="W960" s="54" t="str">
        <f t="array" ref="W960">IFERROR(INDEX(INDIRECT("'"&amp;VLOOKUP($C960,ModMap!$A$2:$B$21,2,FALSE)&amp;"'!W:W"),MATCH($K960,INDIRECT("'"&amp;VLOOKUP($C960,ModMap!$A$2:$B$21,2,FALSE)&amp;"'!$K:$K"),0)),"")</f>
        <v/>
      </c>
      <c r="X960" s="58" t="s">
        <v>33</v>
      </c>
      <c r="Y960" s="54" t="str">
        <f t="array" ref="Y960">IFERROR(INDEX(INDIRECT("'"&amp;VLOOKUP($C960,ModMap!$A$2:$B$21,2,FALSE)&amp;"'!Y:Y"),MATCH($K960,INDIRECT("'"&amp;VLOOKUP($C960,ModMap!$A$2:$B$21,2,FALSE)&amp;"'!$K:$K"),0)),"")</f>
        <v>Not Started</v>
      </c>
      <c r="Z960" s="54" t="str">
        <f t="array" ref="Z960">IFERROR(INDEX(INDIRECT("'"&amp;VLOOKUP($C960,ModMap!$A$2:$B$21,2,FALSE)&amp;"'!Z:Z"),MATCH($K960,INDIRECT("'"&amp;VLOOKUP($C960,ModMap!$A$2:$B$21,2,FALSE)&amp;"'!$K:$K"),0)),"")</f>
        <v>Unassigned</v>
      </c>
      <c r="AA960" s="58" t="s">
        <v>33</v>
      </c>
      <c r="AB960" s="54" t="str">
        <f t="array" ref="AB960">IFERROR(INDEX(INDIRECT("'"&amp;VLOOKUP($C960,ModMap!$A$2:$B$21,2,FALSE)&amp;"'!AB:AB"),MATCH($K960,INDIRECT("'"&amp;VLOOKUP($C960,ModMap!$A$2:$B$21,2,FALSE)&amp;"'!$K:$K"),0)),"")</f>
        <v>Not Started</v>
      </c>
      <c r="AC960" s="54" t="str">
        <f t="array" ref="AC960">IFERROR(INDEX(INDIRECT("'"&amp;VLOOKUP($C960,ModMap!$A$2:$B$21,2,FALSE)&amp;"'!AC:AC"),MATCH($K960,INDIRECT("'"&amp;VLOOKUP($C960,ModMap!$A$2:$B$21,2,FALSE)&amp;"'!$K:$K"),0)),"")</f>
        <v>Unassigned</v>
      </c>
      <c r="AD960" s="58" t="s">
        <v>33</v>
      </c>
      <c r="AE960" s="54" t="str">
        <f t="array" ref="AE960">IFERROR(INDEX(INDIRECT("'"&amp;VLOOKUP($C960,ModMap!$A$2:$B$21,2,FALSE)&amp;"'!AE:AE"),MATCH($K960,INDIRECT("'"&amp;VLOOKUP($C960,ModMap!$A$2:$B$21,2,FALSE)&amp;"'!$K:$K"),0)),"")</f>
        <v>Not Started</v>
      </c>
      <c r="AF960" s="54" t="str">
        <f t="array" ref="AF960">IFERROR(INDEX(INDIRECT("'"&amp;VLOOKUP($C960,ModMap!$A$2:$B$21,2,FALSE)&amp;"'!AF:AF"),MATCH($K960,INDIRECT("'"&amp;VLOOKUP($C960,ModMap!$A$2:$B$21,2,FALSE)&amp;"'!$K:$K"),0)),"")</f>
        <v>Unassigned</v>
      </c>
      <c r="AG960" s="45" t="s">
        <v>36</v>
      </c>
      <c r="AH960" s="54" t="str">
        <f t="array" ref="AH960">IFERROR(INDEX(INDIRECT("'"&amp;VLOOKUP($C960,ModMap!$A$2:$B$21,2,FALSE)&amp;"'!AH:AH"),MATCH($K960,INDIRECT("'"&amp;VLOOKUP($C960,ModMap!$A$2:$B$21,2,FALSE)&amp;"'!$K:$K"),0)),"")</f>
        <v>N/A</v>
      </c>
      <c r="AI960" s="54" t="str">
        <f t="array" ref="AI960">IFERROR(INDEX(INDIRECT("'"&amp;VLOOKUP($C960,ModMap!$A$2:$B$21,2,FALSE)&amp;"'!AI:AI"),MATCH($K960,INDIRECT("'"&amp;VLOOKUP($C960,ModMap!$A$2:$B$21,2,FALSE)&amp;"'!$K:$K"),0)),"")</f>
        <v/>
      </c>
      <c r="AJ960" s="45" t="s">
        <v>36</v>
      </c>
      <c r="AK960" s="54" t="str">
        <f t="array" ref="AK960">IFERROR(INDEX(INDIRECT("'"&amp;VLOOKUP($C960,ModMap!$A$2:$B$21,2,FALSE)&amp;"'!AK:AK"),MATCH($K960,INDIRECT("'"&amp;VLOOKUP($C960,ModMap!$A$2:$B$21,2,FALSE)&amp;"'!$K:$K"),0)),"")</f>
        <v>N/A</v>
      </c>
      <c r="AL960" s="54" t="str">
        <f t="array" ref="AL960">IFERROR(INDEX(INDIRECT("'"&amp;VLOOKUP($C960,ModMap!$A$2:$B$21,2,FALSE)&amp;"'!AL:AL"),MATCH($K960,INDIRECT("'"&amp;VLOOKUP($C960,ModMap!$A$2:$B$21,2,FALSE)&amp;"'!$K:$K"),0)),"")</f>
        <v/>
      </c>
      <c r="AM960" s="54">
        <f t="shared" si="1"/>
        <v>3</v>
      </c>
      <c r="AN960" s="54" t="str">
        <f t="shared" si="2"/>
        <v>Not Started</v>
      </c>
      <c r="AO960" s="55" t="str">
        <f t="array" ref="AO960">IFERROR(INDEX(INDIRECT("'"&amp;VLOOKUP($C960,ModMap!$A$2:$B$21,2,FALSE)&amp;"'!AO:AO"),MATCH($K960,INDIRECT("'"&amp;VLOOKUP($C960,ModMap!$A$2:$B$21,2,FALSE)&amp;"'!$K:$K"),0)),"")</f>
        <v/>
      </c>
      <c r="AP960" s="53" t="str">
        <f t="array" ref="AP960">IFERROR(HYPERLINK("#'"&amp;VLOOKUP($C960,ModMap!$A$2:$B$21,2,FALSE)&amp;"'!V"&amp;MATCH($K960,INDIRECT("'"&amp;VLOOKUP($C960,ModMap!$A$2:$B$21,2,FALSE)&amp;"'!$K:$K"),0),"Edit on module sheet"),"")</f>
        <v>Edit on module sheet</v>
      </c>
    </row>
    <row r="961" ht="42.0" customHeight="1">
      <c r="A961" s="34">
        <v>959.0</v>
      </c>
      <c r="B961" s="34">
        <v>959.0</v>
      </c>
      <c r="C961" s="34" t="s">
        <v>139</v>
      </c>
      <c r="D961" s="35" t="s">
        <v>140</v>
      </c>
      <c r="E961" s="65" t="s">
        <v>41</v>
      </c>
      <c r="F961" s="64" t="s">
        <v>1768</v>
      </c>
      <c r="G961" s="35" t="s">
        <v>1769</v>
      </c>
      <c r="H961" s="34" t="s">
        <v>1770</v>
      </c>
      <c r="I961" s="34" t="s">
        <v>1771</v>
      </c>
      <c r="J961" s="35" t="s">
        <v>1772</v>
      </c>
      <c r="K961" s="34" t="s">
        <v>1773</v>
      </c>
      <c r="L961" s="35" t="s">
        <v>1774</v>
      </c>
      <c r="M961" s="66" t="s">
        <v>211</v>
      </c>
      <c r="N961" s="34" t="s">
        <v>1775</v>
      </c>
      <c r="O961" s="34" t="s">
        <v>1776</v>
      </c>
      <c r="P961" s="35" t="s">
        <v>1777</v>
      </c>
      <c r="Q961" s="35" t="s">
        <v>1778</v>
      </c>
      <c r="R961" s="34" t="s">
        <v>273</v>
      </c>
      <c r="S961" s="34" t="s">
        <v>206</v>
      </c>
      <c r="T961" s="34" t="str">
        <f t="array" ref="T961">IFERROR(INDEX(INDIRECT("'"&amp;VLOOKUP($C961,ModMap!$A$2:$B$21,2,FALSE)&amp;"'!T:T"),MATCH($K961,INDIRECT("'"&amp;VLOOKUP($C961,ModMap!$A$2:$B$21,2,FALSE)&amp;"'!$K:$K"),0)),"")</f>
        <v>Unassigned</v>
      </c>
      <c r="U961" s="58" t="s">
        <v>33</v>
      </c>
      <c r="V961" s="34" t="str">
        <f t="array" ref="V961">IFERROR(INDEX(INDIRECT("'"&amp;VLOOKUP($C961,ModMap!$A$2:$B$21,2,FALSE)&amp;"'!V:V"),MATCH($K961,INDIRECT("'"&amp;VLOOKUP($C961,ModMap!$A$2:$B$21,2,FALSE)&amp;"'!$K:$K"),0)),"")</f>
        <v>Not Started</v>
      </c>
      <c r="W961" s="34" t="str">
        <f t="array" ref="W961">IFERROR(INDEX(INDIRECT("'"&amp;VLOOKUP($C961,ModMap!$A$2:$B$21,2,FALSE)&amp;"'!W:W"),MATCH($K961,INDIRECT("'"&amp;VLOOKUP($C961,ModMap!$A$2:$B$21,2,FALSE)&amp;"'!$K:$K"),0)),"")</f>
        <v>Unassigned</v>
      </c>
      <c r="X961" s="45" t="s">
        <v>36</v>
      </c>
      <c r="Y961" s="34" t="str">
        <f t="array" ref="Y961">IFERROR(INDEX(INDIRECT("'"&amp;VLOOKUP($C961,ModMap!$A$2:$B$21,2,FALSE)&amp;"'!Y:Y"),MATCH($K961,INDIRECT("'"&amp;VLOOKUP($C961,ModMap!$A$2:$B$21,2,FALSE)&amp;"'!$K:$K"),0)),"")</f>
        <v>N/A</v>
      </c>
      <c r="Z961" s="34" t="str">
        <f t="array" ref="Z961">IFERROR(INDEX(INDIRECT("'"&amp;VLOOKUP($C961,ModMap!$A$2:$B$21,2,FALSE)&amp;"'!Z:Z"),MATCH($K961,INDIRECT("'"&amp;VLOOKUP($C961,ModMap!$A$2:$B$21,2,FALSE)&amp;"'!$K:$K"),0)),"")</f>
        <v/>
      </c>
      <c r="AA961" s="45" t="s">
        <v>36</v>
      </c>
      <c r="AB961" s="34" t="str">
        <f t="array" ref="AB961">IFERROR(INDEX(INDIRECT("'"&amp;VLOOKUP($C961,ModMap!$A$2:$B$21,2,FALSE)&amp;"'!AB:AB"),MATCH($K961,INDIRECT("'"&amp;VLOOKUP($C961,ModMap!$A$2:$B$21,2,FALSE)&amp;"'!$K:$K"),0)),"")</f>
        <v>N/A</v>
      </c>
      <c r="AC961" s="34" t="str">
        <f t="array" ref="AC961">IFERROR(INDEX(INDIRECT("'"&amp;VLOOKUP($C961,ModMap!$A$2:$B$21,2,FALSE)&amp;"'!AC:AC"),MATCH($K961,INDIRECT("'"&amp;VLOOKUP($C961,ModMap!$A$2:$B$21,2,FALSE)&amp;"'!$K:$K"),0)),"")</f>
        <v/>
      </c>
      <c r="AD961" s="58" t="s">
        <v>33</v>
      </c>
      <c r="AE961" s="34" t="str">
        <f t="array" ref="AE961">IFERROR(INDEX(INDIRECT("'"&amp;VLOOKUP($C961,ModMap!$A$2:$B$21,2,FALSE)&amp;"'!AE:AE"),MATCH($K961,INDIRECT("'"&amp;VLOOKUP($C961,ModMap!$A$2:$B$21,2,FALSE)&amp;"'!$K:$K"),0)),"")</f>
        <v>Not Started</v>
      </c>
      <c r="AF961" s="34" t="str">
        <f t="array" ref="AF961">IFERROR(INDEX(INDIRECT("'"&amp;VLOOKUP($C961,ModMap!$A$2:$B$21,2,FALSE)&amp;"'!AF:AF"),MATCH($K961,INDIRECT("'"&amp;VLOOKUP($C961,ModMap!$A$2:$B$21,2,FALSE)&amp;"'!$K:$K"),0)),"")</f>
        <v>Unassigned</v>
      </c>
      <c r="AG961" s="45" t="s">
        <v>36</v>
      </c>
      <c r="AH961" s="34" t="str">
        <f t="array" ref="AH961">IFERROR(INDEX(INDIRECT("'"&amp;VLOOKUP($C961,ModMap!$A$2:$B$21,2,FALSE)&amp;"'!AH:AH"),MATCH($K961,INDIRECT("'"&amp;VLOOKUP($C961,ModMap!$A$2:$B$21,2,FALSE)&amp;"'!$K:$K"),0)),"")</f>
        <v>N/A</v>
      </c>
      <c r="AI961" s="34" t="str">
        <f t="array" ref="AI961">IFERROR(INDEX(INDIRECT("'"&amp;VLOOKUP($C961,ModMap!$A$2:$B$21,2,FALSE)&amp;"'!AI:AI"),MATCH($K961,INDIRECT("'"&amp;VLOOKUP($C961,ModMap!$A$2:$B$21,2,FALSE)&amp;"'!$K:$K"),0)),"")</f>
        <v/>
      </c>
      <c r="AJ961" s="45" t="s">
        <v>36</v>
      </c>
      <c r="AK961" s="34" t="str">
        <f t="array" ref="AK961">IFERROR(INDEX(INDIRECT("'"&amp;VLOOKUP($C961,ModMap!$A$2:$B$21,2,FALSE)&amp;"'!AK:AK"),MATCH($K961,INDIRECT("'"&amp;VLOOKUP($C961,ModMap!$A$2:$B$21,2,FALSE)&amp;"'!$K:$K"),0)),"")</f>
        <v>N/A</v>
      </c>
      <c r="AL961" s="34" t="str">
        <f t="array" ref="AL961">IFERROR(INDEX(INDIRECT("'"&amp;VLOOKUP($C961,ModMap!$A$2:$B$21,2,FALSE)&amp;"'!AL:AL"),MATCH($K961,INDIRECT("'"&amp;VLOOKUP($C961,ModMap!$A$2:$B$21,2,FALSE)&amp;"'!$K:$K"),0)),"")</f>
        <v/>
      </c>
      <c r="AM961" s="34">
        <f t="shared" si="1"/>
        <v>2</v>
      </c>
      <c r="AN961" s="34" t="str">
        <f t="shared" si="2"/>
        <v>Not Started</v>
      </c>
      <c r="AO961" s="35" t="str">
        <f t="array" ref="AO961">IFERROR(INDEX(INDIRECT("'"&amp;VLOOKUP($C961,ModMap!$A$2:$B$21,2,FALSE)&amp;"'!AO:AO"),MATCH($K961,INDIRECT("'"&amp;VLOOKUP($C961,ModMap!$A$2:$B$21,2,FALSE)&amp;"'!$K:$K"),0)),"")</f>
        <v/>
      </c>
      <c r="AP961" s="53" t="str">
        <f t="array" ref="AP961">IFERROR(HYPERLINK("#'"&amp;VLOOKUP($C961,ModMap!$A$2:$B$21,2,FALSE)&amp;"'!V"&amp;MATCH($K961,INDIRECT("'"&amp;VLOOKUP($C961,ModMap!$A$2:$B$21,2,FALSE)&amp;"'!$K:$K"),0),"Edit on module sheet"),"")</f>
        <v>Edit on module sheet</v>
      </c>
    </row>
    <row r="962" ht="42.0" customHeight="1">
      <c r="A962" s="54">
        <v>960.0</v>
      </c>
      <c r="B962" s="54">
        <v>960.0</v>
      </c>
      <c r="C962" s="54" t="s">
        <v>139</v>
      </c>
      <c r="D962" s="55" t="s">
        <v>140</v>
      </c>
      <c r="E962" s="64" t="s">
        <v>69</v>
      </c>
      <c r="F962" s="64" t="s">
        <v>1768</v>
      </c>
      <c r="G962" s="55" t="s">
        <v>1769</v>
      </c>
      <c r="H962" s="54" t="s">
        <v>1770</v>
      </c>
      <c r="I962" s="54" t="s">
        <v>1771</v>
      </c>
      <c r="J962" s="55" t="s">
        <v>1772</v>
      </c>
      <c r="K962" s="54" t="s">
        <v>4067</v>
      </c>
      <c r="L962" s="55" t="s">
        <v>4068</v>
      </c>
      <c r="M962" s="58" t="s">
        <v>434</v>
      </c>
      <c r="N962" s="54" t="s">
        <v>1775</v>
      </c>
      <c r="O962" s="54" t="s">
        <v>1776</v>
      </c>
      <c r="P962" s="55" t="s">
        <v>1777</v>
      </c>
      <c r="Q962" s="55" t="s">
        <v>1778</v>
      </c>
      <c r="R962" s="54" t="s">
        <v>273</v>
      </c>
      <c r="S962" s="54" t="s">
        <v>69</v>
      </c>
      <c r="T962" s="54" t="str">
        <f t="array" ref="T962">IFERROR(INDEX(INDIRECT("'"&amp;VLOOKUP($C962,ModMap!$A$2:$B$21,2,FALSE)&amp;"'!T:T"),MATCH($K962,INDIRECT("'"&amp;VLOOKUP($C962,ModMap!$A$2:$B$21,2,FALSE)&amp;"'!$K:$K"),0)),"")</f>
        <v>Unassigned</v>
      </c>
      <c r="U962" s="58" t="s">
        <v>33</v>
      </c>
      <c r="V962" s="54" t="str">
        <f t="array" ref="V962">IFERROR(INDEX(INDIRECT("'"&amp;VLOOKUP($C962,ModMap!$A$2:$B$21,2,FALSE)&amp;"'!V:V"),MATCH($K962,INDIRECT("'"&amp;VLOOKUP($C962,ModMap!$A$2:$B$21,2,FALSE)&amp;"'!$K:$K"),0)),"")</f>
        <v>Not Started</v>
      </c>
      <c r="W962" s="54" t="str">
        <f t="array" ref="W962">IFERROR(INDEX(INDIRECT("'"&amp;VLOOKUP($C962,ModMap!$A$2:$B$21,2,FALSE)&amp;"'!W:W"),MATCH($K962,INDIRECT("'"&amp;VLOOKUP($C962,ModMap!$A$2:$B$21,2,FALSE)&amp;"'!$K:$K"),0)),"")</f>
        <v>Unassigned</v>
      </c>
      <c r="X962" s="58" t="s">
        <v>33</v>
      </c>
      <c r="Y962" s="54" t="str">
        <f t="array" ref="Y962">IFERROR(INDEX(INDIRECT("'"&amp;VLOOKUP($C962,ModMap!$A$2:$B$21,2,FALSE)&amp;"'!Y:Y"),MATCH($K962,INDIRECT("'"&amp;VLOOKUP($C962,ModMap!$A$2:$B$21,2,FALSE)&amp;"'!$K:$K"),0)),"")</f>
        <v>Not Started</v>
      </c>
      <c r="Z962" s="54" t="str">
        <f t="array" ref="Z962">IFERROR(INDEX(INDIRECT("'"&amp;VLOOKUP($C962,ModMap!$A$2:$B$21,2,FALSE)&amp;"'!Z:Z"),MATCH($K962,INDIRECT("'"&amp;VLOOKUP($C962,ModMap!$A$2:$B$21,2,FALSE)&amp;"'!$K:$K"),0)),"")</f>
        <v>Unassigned</v>
      </c>
      <c r="AA962" s="45" t="s">
        <v>36</v>
      </c>
      <c r="AB962" s="54" t="str">
        <f t="array" ref="AB962">IFERROR(INDEX(INDIRECT("'"&amp;VLOOKUP($C962,ModMap!$A$2:$B$21,2,FALSE)&amp;"'!AB:AB"),MATCH($K962,INDIRECT("'"&amp;VLOOKUP($C962,ModMap!$A$2:$B$21,2,FALSE)&amp;"'!$K:$K"),0)),"")</f>
        <v>N/A</v>
      </c>
      <c r="AC962" s="54" t="str">
        <f t="array" ref="AC962">IFERROR(INDEX(INDIRECT("'"&amp;VLOOKUP($C962,ModMap!$A$2:$B$21,2,FALSE)&amp;"'!AC:AC"),MATCH($K962,INDIRECT("'"&amp;VLOOKUP($C962,ModMap!$A$2:$B$21,2,FALSE)&amp;"'!$K:$K"),0)),"")</f>
        <v/>
      </c>
      <c r="AD962" s="58" t="s">
        <v>33</v>
      </c>
      <c r="AE962" s="54" t="str">
        <f t="array" ref="AE962">IFERROR(INDEX(INDIRECT("'"&amp;VLOOKUP($C962,ModMap!$A$2:$B$21,2,FALSE)&amp;"'!AE:AE"),MATCH($K962,INDIRECT("'"&amp;VLOOKUP($C962,ModMap!$A$2:$B$21,2,FALSE)&amp;"'!$K:$K"),0)),"")</f>
        <v>Not Started</v>
      </c>
      <c r="AF962" s="54" t="str">
        <f t="array" ref="AF962">IFERROR(INDEX(INDIRECT("'"&amp;VLOOKUP($C962,ModMap!$A$2:$B$21,2,FALSE)&amp;"'!AF:AF"),MATCH($K962,INDIRECT("'"&amp;VLOOKUP($C962,ModMap!$A$2:$B$21,2,FALSE)&amp;"'!$K:$K"),0)),"")</f>
        <v>Unassigned</v>
      </c>
      <c r="AG962" s="45" t="s">
        <v>36</v>
      </c>
      <c r="AH962" s="54" t="str">
        <f t="array" ref="AH962">IFERROR(INDEX(INDIRECT("'"&amp;VLOOKUP($C962,ModMap!$A$2:$B$21,2,FALSE)&amp;"'!AH:AH"),MATCH($K962,INDIRECT("'"&amp;VLOOKUP($C962,ModMap!$A$2:$B$21,2,FALSE)&amp;"'!$K:$K"),0)),"")</f>
        <v>N/A</v>
      </c>
      <c r="AI962" s="54" t="str">
        <f t="array" ref="AI962">IFERROR(INDEX(INDIRECT("'"&amp;VLOOKUP($C962,ModMap!$A$2:$B$21,2,FALSE)&amp;"'!AI:AI"),MATCH($K962,INDIRECT("'"&amp;VLOOKUP($C962,ModMap!$A$2:$B$21,2,FALSE)&amp;"'!$K:$K"),0)),"")</f>
        <v/>
      </c>
      <c r="AJ962" s="45" t="s">
        <v>36</v>
      </c>
      <c r="AK962" s="54" t="str">
        <f t="array" ref="AK962">IFERROR(INDEX(INDIRECT("'"&amp;VLOOKUP($C962,ModMap!$A$2:$B$21,2,FALSE)&amp;"'!AK:AK"),MATCH($K962,INDIRECT("'"&amp;VLOOKUP($C962,ModMap!$A$2:$B$21,2,FALSE)&amp;"'!$K:$K"),0)),"")</f>
        <v>N/A</v>
      </c>
      <c r="AL962" s="54" t="str">
        <f t="array" ref="AL962">IFERROR(INDEX(INDIRECT("'"&amp;VLOOKUP($C962,ModMap!$A$2:$B$21,2,FALSE)&amp;"'!AL:AL"),MATCH($K962,INDIRECT("'"&amp;VLOOKUP($C962,ModMap!$A$2:$B$21,2,FALSE)&amp;"'!$K:$K"),0)),"")</f>
        <v/>
      </c>
      <c r="AM962" s="54">
        <f t="shared" si="1"/>
        <v>3</v>
      </c>
      <c r="AN962" s="54" t="str">
        <f t="shared" si="2"/>
        <v>Not Started</v>
      </c>
      <c r="AO962" s="55" t="str">
        <f t="array" ref="AO962">IFERROR(INDEX(INDIRECT("'"&amp;VLOOKUP($C962,ModMap!$A$2:$B$21,2,FALSE)&amp;"'!AO:AO"),MATCH($K962,INDIRECT("'"&amp;VLOOKUP($C962,ModMap!$A$2:$B$21,2,FALSE)&amp;"'!$K:$K"),0)),"")</f>
        <v/>
      </c>
      <c r="AP962" s="53" t="str">
        <f t="array" ref="AP962">IFERROR(HYPERLINK("#'"&amp;VLOOKUP($C962,ModMap!$A$2:$B$21,2,FALSE)&amp;"'!V"&amp;MATCH($K962,INDIRECT("'"&amp;VLOOKUP($C962,ModMap!$A$2:$B$21,2,FALSE)&amp;"'!$K:$K"),0),"Edit on module sheet"),"")</f>
        <v>Edit on module sheet</v>
      </c>
    </row>
    <row r="963" ht="42.0" customHeight="1">
      <c r="A963" s="34">
        <v>961.0</v>
      </c>
      <c r="B963" s="34">
        <v>961.0</v>
      </c>
      <c r="C963" s="34" t="s">
        <v>139</v>
      </c>
      <c r="D963" s="35" t="s">
        <v>140</v>
      </c>
      <c r="E963" s="36" t="s">
        <v>48</v>
      </c>
      <c r="F963" s="64" t="s">
        <v>1768</v>
      </c>
      <c r="G963" s="35" t="s">
        <v>1769</v>
      </c>
      <c r="H963" s="34" t="s">
        <v>1783</v>
      </c>
      <c r="I963" s="34" t="s">
        <v>1784</v>
      </c>
      <c r="J963" s="35" t="s">
        <v>1785</v>
      </c>
      <c r="K963" s="34" t="s">
        <v>3287</v>
      </c>
      <c r="L963" s="35" t="s">
        <v>3288</v>
      </c>
      <c r="M963" s="66" t="s">
        <v>211</v>
      </c>
      <c r="N963" s="34" t="s">
        <v>1775</v>
      </c>
      <c r="O963" s="34" t="s">
        <v>1788</v>
      </c>
      <c r="P963" s="35" t="s">
        <v>1789</v>
      </c>
      <c r="Q963" s="35" t="s">
        <v>1790</v>
      </c>
      <c r="R963" s="34" t="s">
        <v>1203</v>
      </c>
      <c r="S963" s="34" t="s">
        <v>53</v>
      </c>
      <c r="T963" s="34" t="str">
        <f t="array" ref="T963">IFERROR(INDEX(INDIRECT("'"&amp;VLOOKUP($C963,ModMap!$A$2:$B$21,2,FALSE)&amp;"'!T:T"),MATCH($K963,INDIRECT("'"&amp;VLOOKUP($C963,ModMap!$A$2:$B$21,2,FALSE)&amp;"'!$K:$K"),0)),"")</f>
        <v>Unassigned</v>
      </c>
      <c r="U963" s="45" t="s">
        <v>36</v>
      </c>
      <c r="V963" s="34" t="str">
        <f t="array" ref="V963">IFERROR(INDEX(INDIRECT("'"&amp;VLOOKUP($C963,ModMap!$A$2:$B$21,2,FALSE)&amp;"'!V:V"),MATCH($K963,INDIRECT("'"&amp;VLOOKUP($C963,ModMap!$A$2:$B$21,2,FALSE)&amp;"'!$K:$K"),0)),"")</f>
        <v>N/A</v>
      </c>
      <c r="W963" s="34" t="str">
        <f t="array" ref="W963">IFERROR(INDEX(INDIRECT("'"&amp;VLOOKUP($C963,ModMap!$A$2:$B$21,2,FALSE)&amp;"'!W:W"),MATCH($K963,INDIRECT("'"&amp;VLOOKUP($C963,ModMap!$A$2:$B$21,2,FALSE)&amp;"'!$K:$K"),0)),"")</f>
        <v/>
      </c>
      <c r="X963" s="58" t="s">
        <v>33</v>
      </c>
      <c r="Y963" s="34" t="str">
        <f t="array" ref="Y963">IFERROR(INDEX(INDIRECT("'"&amp;VLOOKUP($C963,ModMap!$A$2:$B$21,2,FALSE)&amp;"'!Y:Y"),MATCH($K963,INDIRECT("'"&amp;VLOOKUP($C963,ModMap!$A$2:$B$21,2,FALSE)&amp;"'!$K:$K"),0)),"")</f>
        <v>Not Started</v>
      </c>
      <c r="Z963" s="34" t="str">
        <f t="array" ref="Z963">IFERROR(INDEX(INDIRECT("'"&amp;VLOOKUP($C963,ModMap!$A$2:$B$21,2,FALSE)&amp;"'!Z:Z"),MATCH($K963,INDIRECT("'"&amp;VLOOKUP($C963,ModMap!$A$2:$B$21,2,FALSE)&amp;"'!$K:$K"),0)),"")</f>
        <v>Unassigned</v>
      </c>
      <c r="AA963" s="58" t="s">
        <v>33</v>
      </c>
      <c r="AB963" s="34" t="str">
        <f t="array" ref="AB963">IFERROR(INDEX(INDIRECT("'"&amp;VLOOKUP($C963,ModMap!$A$2:$B$21,2,FALSE)&amp;"'!AB:AB"),MATCH($K963,INDIRECT("'"&amp;VLOOKUP($C963,ModMap!$A$2:$B$21,2,FALSE)&amp;"'!$K:$K"),0)),"")</f>
        <v>Not Started</v>
      </c>
      <c r="AC963" s="34" t="str">
        <f t="array" ref="AC963">IFERROR(INDEX(INDIRECT("'"&amp;VLOOKUP($C963,ModMap!$A$2:$B$21,2,FALSE)&amp;"'!AC:AC"),MATCH($K963,INDIRECT("'"&amp;VLOOKUP($C963,ModMap!$A$2:$B$21,2,FALSE)&amp;"'!$K:$K"),0)),"")</f>
        <v>Unassigned</v>
      </c>
      <c r="AD963" s="45" t="s">
        <v>36</v>
      </c>
      <c r="AE963" s="34" t="str">
        <f t="array" ref="AE963">IFERROR(INDEX(INDIRECT("'"&amp;VLOOKUP($C963,ModMap!$A$2:$B$21,2,FALSE)&amp;"'!AE:AE"),MATCH($K963,INDIRECT("'"&amp;VLOOKUP($C963,ModMap!$A$2:$B$21,2,FALSE)&amp;"'!$K:$K"),0)),"")</f>
        <v>N/A</v>
      </c>
      <c r="AF963" s="34" t="str">
        <f t="array" ref="AF963">IFERROR(INDEX(INDIRECT("'"&amp;VLOOKUP($C963,ModMap!$A$2:$B$21,2,FALSE)&amp;"'!AF:AF"),MATCH($K963,INDIRECT("'"&amp;VLOOKUP($C963,ModMap!$A$2:$B$21,2,FALSE)&amp;"'!$K:$K"),0)),"")</f>
        <v/>
      </c>
      <c r="AG963" s="45" t="s">
        <v>36</v>
      </c>
      <c r="AH963" s="34" t="str">
        <f t="array" ref="AH963">IFERROR(INDEX(INDIRECT("'"&amp;VLOOKUP($C963,ModMap!$A$2:$B$21,2,FALSE)&amp;"'!AH:AH"),MATCH($K963,INDIRECT("'"&amp;VLOOKUP($C963,ModMap!$A$2:$B$21,2,FALSE)&amp;"'!$K:$K"),0)),"")</f>
        <v>N/A</v>
      </c>
      <c r="AI963" s="34" t="str">
        <f t="array" ref="AI963">IFERROR(INDEX(INDIRECT("'"&amp;VLOOKUP($C963,ModMap!$A$2:$B$21,2,FALSE)&amp;"'!AI:AI"),MATCH($K963,INDIRECT("'"&amp;VLOOKUP($C963,ModMap!$A$2:$B$21,2,FALSE)&amp;"'!$K:$K"),0)),"")</f>
        <v/>
      </c>
      <c r="AJ963" s="45" t="s">
        <v>36</v>
      </c>
      <c r="AK963" s="34" t="str">
        <f t="array" ref="AK963">IFERROR(INDEX(INDIRECT("'"&amp;VLOOKUP($C963,ModMap!$A$2:$B$21,2,FALSE)&amp;"'!AK:AK"),MATCH($K963,INDIRECT("'"&amp;VLOOKUP($C963,ModMap!$A$2:$B$21,2,FALSE)&amp;"'!$K:$K"),0)),"")</f>
        <v>N/A</v>
      </c>
      <c r="AL963" s="34" t="str">
        <f t="array" ref="AL963">IFERROR(INDEX(INDIRECT("'"&amp;VLOOKUP($C963,ModMap!$A$2:$B$21,2,FALSE)&amp;"'!AL:AL"),MATCH($K963,INDIRECT("'"&amp;VLOOKUP($C963,ModMap!$A$2:$B$21,2,FALSE)&amp;"'!$K:$K"),0)),"")</f>
        <v/>
      </c>
      <c r="AM963" s="34">
        <f t="shared" si="1"/>
        <v>2</v>
      </c>
      <c r="AN963" s="34" t="str">
        <f t="shared" si="2"/>
        <v>Not Started</v>
      </c>
      <c r="AO963" s="35" t="str">
        <f t="array" ref="AO963">IFERROR(INDEX(INDIRECT("'"&amp;VLOOKUP($C963,ModMap!$A$2:$B$21,2,FALSE)&amp;"'!AO:AO"),MATCH($K963,INDIRECT("'"&amp;VLOOKUP($C963,ModMap!$A$2:$B$21,2,FALSE)&amp;"'!$K:$K"),0)),"")</f>
        <v/>
      </c>
      <c r="AP963" s="53" t="str">
        <f t="array" ref="AP963">IFERROR(HYPERLINK("#'"&amp;VLOOKUP($C963,ModMap!$A$2:$B$21,2,FALSE)&amp;"'!V"&amp;MATCH($K963,INDIRECT("'"&amp;VLOOKUP($C963,ModMap!$A$2:$B$21,2,FALSE)&amp;"'!$K:$K"),0),"Edit on module sheet"),"")</f>
        <v>Edit on module sheet</v>
      </c>
    </row>
    <row r="964" ht="42.0" customHeight="1">
      <c r="A964" s="54">
        <v>962.0</v>
      </c>
      <c r="B964" s="54">
        <v>962.0</v>
      </c>
      <c r="C964" s="54" t="s">
        <v>139</v>
      </c>
      <c r="D964" s="55" t="s">
        <v>140</v>
      </c>
      <c r="E964" s="36" t="s">
        <v>48</v>
      </c>
      <c r="F964" s="64" t="s">
        <v>1768</v>
      </c>
      <c r="G964" s="55" t="s">
        <v>1769</v>
      </c>
      <c r="H964" s="54" t="s">
        <v>1783</v>
      </c>
      <c r="I964" s="54" t="s">
        <v>1784</v>
      </c>
      <c r="J964" s="55" t="s">
        <v>1785</v>
      </c>
      <c r="K964" s="54" t="s">
        <v>3289</v>
      </c>
      <c r="L964" s="55" t="s">
        <v>3290</v>
      </c>
      <c r="M964" s="66" t="s">
        <v>211</v>
      </c>
      <c r="N964" s="54" t="s">
        <v>1775</v>
      </c>
      <c r="O964" s="54" t="s">
        <v>1788</v>
      </c>
      <c r="P964" s="55" t="s">
        <v>1789</v>
      </c>
      <c r="Q964" s="55" t="s">
        <v>1790</v>
      </c>
      <c r="R964" s="54" t="s">
        <v>1203</v>
      </c>
      <c r="S964" s="54" t="s">
        <v>56</v>
      </c>
      <c r="T964" s="54" t="str">
        <f t="array" ref="T964">IFERROR(INDEX(INDIRECT("'"&amp;VLOOKUP($C964,ModMap!$A$2:$B$21,2,FALSE)&amp;"'!T:T"),MATCH($K964,INDIRECT("'"&amp;VLOOKUP($C964,ModMap!$A$2:$B$21,2,FALSE)&amp;"'!$K:$K"),0)),"")</f>
        <v>Unassigned</v>
      </c>
      <c r="U964" s="45" t="s">
        <v>36</v>
      </c>
      <c r="V964" s="54" t="str">
        <f t="array" ref="V964">IFERROR(INDEX(INDIRECT("'"&amp;VLOOKUP($C964,ModMap!$A$2:$B$21,2,FALSE)&amp;"'!V:V"),MATCH($K964,INDIRECT("'"&amp;VLOOKUP($C964,ModMap!$A$2:$B$21,2,FALSE)&amp;"'!$K:$K"),0)),"")</f>
        <v>N/A</v>
      </c>
      <c r="W964" s="54" t="str">
        <f t="array" ref="W964">IFERROR(INDEX(INDIRECT("'"&amp;VLOOKUP($C964,ModMap!$A$2:$B$21,2,FALSE)&amp;"'!W:W"),MATCH($K964,INDIRECT("'"&amp;VLOOKUP($C964,ModMap!$A$2:$B$21,2,FALSE)&amp;"'!$K:$K"),0)),"")</f>
        <v/>
      </c>
      <c r="X964" s="58" t="s">
        <v>33</v>
      </c>
      <c r="Y964" s="54" t="str">
        <f t="array" ref="Y964">IFERROR(INDEX(INDIRECT("'"&amp;VLOOKUP($C964,ModMap!$A$2:$B$21,2,FALSE)&amp;"'!Y:Y"),MATCH($K964,INDIRECT("'"&amp;VLOOKUP($C964,ModMap!$A$2:$B$21,2,FALSE)&amp;"'!$K:$K"),0)),"")</f>
        <v>Not Started</v>
      </c>
      <c r="Z964" s="54" t="str">
        <f t="array" ref="Z964">IFERROR(INDEX(INDIRECT("'"&amp;VLOOKUP($C964,ModMap!$A$2:$B$21,2,FALSE)&amp;"'!Z:Z"),MATCH($K964,INDIRECT("'"&amp;VLOOKUP($C964,ModMap!$A$2:$B$21,2,FALSE)&amp;"'!$K:$K"),0)),"")</f>
        <v>Unassigned</v>
      </c>
      <c r="AA964" s="58" t="s">
        <v>33</v>
      </c>
      <c r="AB964" s="54" t="str">
        <f t="array" ref="AB964">IFERROR(INDEX(INDIRECT("'"&amp;VLOOKUP($C964,ModMap!$A$2:$B$21,2,FALSE)&amp;"'!AB:AB"),MATCH($K964,INDIRECT("'"&amp;VLOOKUP($C964,ModMap!$A$2:$B$21,2,FALSE)&amp;"'!$K:$K"),0)),"")</f>
        <v>Not Started</v>
      </c>
      <c r="AC964" s="54" t="str">
        <f t="array" ref="AC964">IFERROR(INDEX(INDIRECT("'"&amp;VLOOKUP($C964,ModMap!$A$2:$B$21,2,FALSE)&amp;"'!AC:AC"),MATCH($K964,INDIRECT("'"&amp;VLOOKUP($C964,ModMap!$A$2:$B$21,2,FALSE)&amp;"'!$K:$K"),0)),"")</f>
        <v>Unassigned</v>
      </c>
      <c r="AD964" s="58" t="s">
        <v>33</v>
      </c>
      <c r="AE964" s="54" t="str">
        <f t="array" ref="AE964">IFERROR(INDEX(INDIRECT("'"&amp;VLOOKUP($C964,ModMap!$A$2:$B$21,2,FALSE)&amp;"'!AE:AE"),MATCH($K964,INDIRECT("'"&amp;VLOOKUP($C964,ModMap!$A$2:$B$21,2,FALSE)&amp;"'!$K:$K"),0)),"")</f>
        <v>Not Started</v>
      </c>
      <c r="AF964" s="54" t="str">
        <f t="array" ref="AF964">IFERROR(INDEX(INDIRECT("'"&amp;VLOOKUP($C964,ModMap!$A$2:$B$21,2,FALSE)&amp;"'!AF:AF"),MATCH($K964,INDIRECT("'"&amp;VLOOKUP($C964,ModMap!$A$2:$B$21,2,FALSE)&amp;"'!$K:$K"),0)),"")</f>
        <v>Unassigned</v>
      </c>
      <c r="AG964" s="45" t="s">
        <v>36</v>
      </c>
      <c r="AH964" s="54" t="str">
        <f t="array" ref="AH964">IFERROR(INDEX(INDIRECT("'"&amp;VLOOKUP($C964,ModMap!$A$2:$B$21,2,FALSE)&amp;"'!AH:AH"),MATCH($K964,INDIRECT("'"&amp;VLOOKUP($C964,ModMap!$A$2:$B$21,2,FALSE)&amp;"'!$K:$K"),0)),"")</f>
        <v>N/A</v>
      </c>
      <c r="AI964" s="54" t="str">
        <f t="array" ref="AI964">IFERROR(INDEX(INDIRECT("'"&amp;VLOOKUP($C964,ModMap!$A$2:$B$21,2,FALSE)&amp;"'!AI:AI"),MATCH($K964,INDIRECT("'"&amp;VLOOKUP($C964,ModMap!$A$2:$B$21,2,FALSE)&amp;"'!$K:$K"),0)),"")</f>
        <v/>
      </c>
      <c r="AJ964" s="45" t="s">
        <v>36</v>
      </c>
      <c r="AK964" s="54" t="str">
        <f t="array" ref="AK964">IFERROR(INDEX(INDIRECT("'"&amp;VLOOKUP($C964,ModMap!$A$2:$B$21,2,FALSE)&amp;"'!AK:AK"),MATCH($K964,INDIRECT("'"&amp;VLOOKUP($C964,ModMap!$A$2:$B$21,2,FALSE)&amp;"'!$K:$K"),0)),"")</f>
        <v>N/A</v>
      </c>
      <c r="AL964" s="54" t="str">
        <f t="array" ref="AL964">IFERROR(INDEX(INDIRECT("'"&amp;VLOOKUP($C964,ModMap!$A$2:$B$21,2,FALSE)&amp;"'!AL:AL"),MATCH($K964,INDIRECT("'"&amp;VLOOKUP($C964,ModMap!$A$2:$B$21,2,FALSE)&amp;"'!$K:$K"),0)),"")</f>
        <v/>
      </c>
      <c r="AM964" s="54">
        <f t="shared" si="1"/>
        <v>3</v>
      </c>
      <c r="AN964" s="54" t="str">
        <f t="shared" si="2"/>
        <v>Not Started</v>
      </c>
      <c r="AO964" s="55" t="str">
        <f t="array" ref="AO964">IFERROR(INDEX(INDIRECT("'"&amp;VLOOKUP($C964,ModMap!$A$2:$B$21,2,FALSE)&amp;"'!AO:AO"),MATCH($K964,INDIRECT("'"&amp;VLOOKUP($C964,ModMap!$A$2:$B$21,2,FALSE)&amp;"'!$K:$K"),0)),"")</f>
        <v/>
      </c>
      <c r="AP964" s="53" t="str">
        <f t="array" ref="AP964">IFERROR(HYPERLINK("#'"&amp;VLOOKUP($C964,ModMap!$A$2:$B$21,2,FALSE)&amp;"'!V"&amp;MATCH($K964,INDIRECT("'"&amp;VLOOKUP($C964,ModMap!$A$2:$B$21,2,FALSE)&amp;"'!$K:$K"),0),"Edit on module sheet"),"")</f>
        <v>Edit on module sheet</v>
      </c>
    </row>
    <row r="965" ht="42.0" customHeight="1">
      <c r="A965" s="34">
        <v>963.0</v>
      </c>
      <c r="B965" s="34">
        <v>963.0</v>
      </c>
      <c r="C965" s="34" t="s">
        <v>139</v>
      </c>
      <c r="D965" s="35" t="s">
        <v>140</v>
      </c>
      <c r="E965" s="65" t="s">
        <v>41</v>
      </c>
      <c r="F965" s="64" t="s">
        <v>1768</v>
      </c>
      <c r="G965" s="35" t="s">
        <v>1769</v>
      </c>
      <c r="H965" s="34" t="s">
        <v>1783</v>
      </c>
      <c r="I965" s="34" t="s">
        <v>1784</v>
      </c>
      <c r="J965" s="35" t="s">
        <v>1785</v>
      </c>
      <c r="K965" s="34" t="s">
        <v>1786</v>
      </c>
      <c r="L965" s="35" t="s">
        <v>1787</v>
      </c>
      <c r="M965" s="66" t="s">
        <v>211</v>
      </c>
      <c r="N965" s="34" t="s">
        <v>1775</v>
      </c>
      <c r="O965" s="34" t="s">
        <v>1788</v>
      </c>
      <c r="P965" s="35" t="s">
        <v>1789</v>
      </c>
      <c r="Q965" s="35" t="s">
        <v>1790</v>
      </c>
      <c r="R965" s="34" t="s">
        <v>1203</v>
      </c>
      <c r="S965" s="34" t="s">
        <v>206</v>
      </c>
      <c r="T965" s="34" t="str">
        <f t="array" ref="T965">IFERROR(INDEX(INDIRECT("'"&amp;VLOOKUP($C965,ModMap!$A$2:$B$21,2,FALSE)&amp;"'!T:T"),MATCH($K965,INDIRECT("'"&amp;VLOOKUP($C965,ModMap!$A$2:$B$21,2,FALSE)&amp;"'!$K:$K"),0)),"")</f>
        <v>Unassigned</v>
      </c>
      <c r="U965" s="58" t="s">
        <v>33</v>
      </c>
      <c r="V965" s="34" t="str">
        <f t="array" ref="V965">IFERROR(INDEX(INDIRECT("'"&amp;VLOOKUP($C965,ModMap!$A$2:$B$21,2,FALSE)&amp;"'!V:V"),MATCH($K965,INDIRECT("'"&amp;VLOOKUP($C965,ModMap!$A$2:$B$21,2,FALSE)&amp;"'!$K:$K"),0)),"")</f>
        <v>Not Started</v>
      </c>
      <c r="W965" s="34" t="str">
        <f t="array" ref="W965">IFERROR(INDEX(INDIRECT("'"&amp;VLOOKUP($C965,ModMap!$A$2:$B$21,2,FALSE)&amp;"'!W:W"),MATCH($K965,INDIRECT("'"&amp;VLOOKUP($C965,ModMap!$A$2:$B$21,2,FALSE)&amp;"'!$K:$K"),0)),"")</f>
        <v>Unassigned</v>
      </c>
      <c r="X965" s="45" t="s">
        <v>36</v>
      </c>
      <c r="Y965" s="34" t="str">
        <f t="array" ref="Y965">IFERROR(INDEX(INDIRECT("'"&amp;VLOOKUP($C965,ModMap!$A$2:$B$21,2,FALSE)&amp;"'!Y:Y"),MATCH($K965,INDIRECT("'"&amp;VLOOKUP($C965,ModMap!$A$2:$B$21,2,FALSE)&amp;"'!$K:$K"),0)),"")</f>
        <v>N/A</v>
      </c>
      <c r="Z965" s="34" t="str">
        <f t="array" ref="Z965">IFERROR(INDEX(INDIRECT("'"&amp;VLOOKUP($C965,ModMap!$A$2:$B$21,2,FALSE)&amp;"'!Z:Z"),MATCH($K965,INDIRECT("'"&amp;VLOOKUP($C965,ModMap!$A$2:$B$21,2,FALSE)&amp;"'!$K:$K"),0)),"")</f>
        <v/>
      </c>
      <c r="AA965" s="45" t="s">
        <v>36</v>
      </c>
      <c r="AB965" s="34" t="str">
        <f t="array" ref="AB965">IFERROR(INDEX(INDIRECT("'"&amp;VLOOKUP($C965,ModMap!$A$2:$B$21,2,FALSE)&amp;"'!AB:AB"),MATCH($K965,INDIRECT("'"&amp;VLOOKUP($C965,ModMap!$A$2:$B$21,2,FALSE)&amp;"'!$K:$K"),0)),"")</f>
        <v>N/A</v>
      </c>
      <c r="AC965" s="34" t="str">
        <f t="array" ref="AC965">IFERROR(INDEX(INDIRECT("'"&amp;VLOOKUP($C965,ModMap!$A$2:$B$21,2,FALSE)&amp;"'!AC:AC"),MATCH($K965,INDIRECT("'"&amp;VLOOKUP($C965,ModMap!$A$2:$B$21,2,FALSE)&amp;"'!$K:$K"),0)),"")</f>
        <v/>
      </c>
      <c r="AD965" s="58" t="s">
        <v>33</v>
      </c>
      <c r="AE965" s="34" t="str">
        <f t="array" ref="AE965">IFERROR(INDEX(INDIRECT("'"&amp;VLOOKUP($C965,ModMap!$A$2:$B$21,2,FALSE)&amp;"'!AE:AE"),MATCH($K965,INDIRECT("'"&amp;VLOOKUP($C965,ModMap!$A$2:$B$21,2,FALSE)&amp;"'!$K:$K"),0)),"")</f>
        <v>Not Started</v>
      </c>
      <c r="AF965" s="34" t="str">
        <f t="array" ref="AF965">IFERROR(INDEX(INDIRECT("'"&amp;VLOOKUP($C965,ModMap!$A$2:$B$21,2,FALSE)&amp;"'!AF:AF"),MATCH($K965,INDIRECT("'"&amp;VLOOKUP($C965,ModMap!$A$2:$B$21,2,FALSE)&amp;"'!$K:$K"),0)),"")</f>
        <v>Unassigned</v>
      </c>
      <c r="AG965" s="45" t="s">
        <v>36</v>
      </c>
      <c r="AH965" s="34" t="str">
        <f t="array" ref="AH965">IFERROR(INDEX(INDIRECT("'"&amp;VLOOKUP($C965,ModMap!$A$2:$B$21,2,FALSE)&amp;"'!AH:AH"),MATCH($K965,INDIRECT("'"&amp;VLOOKUP($C965,ModMap!$A$2:$B$21,2,FALSE)&amp;"'!$K:$K"),0)),"")</f>
        <v>N/A</v>
      </c>
      <c r="AI965" s="34" t="str">
        <f t="array" ref="AI965">IFERROR(INDEX(INDIRECT("'"&amp;VLOOKUP($C965,ModMap!$A$2:$B$21,2,FALSE)&amp;"'!AI:AI"),MATCH($K965,INDIRECT("'"&amp;VLOOKUP($C965,ModMap!$A$2:$B$21,2,FALSE)&amp;"'!$K:$K"),0)),"")</f>
        <v/>
      </c>
      <c r="AJ965" s="45" t="s">
        <v>36</v>
      </c>
      <c r="AK965" s="34" t="str">
        <f t="array" ref="AK965">IFERROR(INDEX(INDIRECT("'"&amp;VLOOKUP($C965,ModMap!$A$2:$B$21,2,FALSE)&amp;"'!AK:AK"),MATCH($K965,INDIRECT("'"&amp;VLOOKUP($C965,ModMap!$A$2:$B$21,2,FALSE)&amp;"'!$K:$K"),0)),"")</f>
        <v>N/A</v>
      </c>
      <c r="AL965" s="34" t="str">
        <f t="array" ref="AL965">IFERROR(INDEX(INDIRECT("'"&amp;VLOOKUP($C965,ModMap!$A$2:$B$21,2,FALSE)&amp;"'!AL:AL"),MATCH($K965,INDIRECT("'"&amp;VLOOKUP($C965,ModMap!$A$2:$B$21,2,FALSE)&amp;"'!$K:$K"),0)),"")</f>
        <v/>
      </c>
      <c r="AM965" s="34">
        <f t="shared" si="1"/>
        <v>2</v>
      </c>
      <c r="AN965" s="34" t="str">
        <f t="shared" si="2"/>
        <v>Not Started</v>
      </c>
      <c r="AO965" s="35" t="str">
        <f t="array" ref="AO965">IFERROR(INDEX(INDIRECT("'"&amp;VLOOKUP($C965,ModMap!$A$2:$B$21,2,FALSE)&amp;"'!AO:AO"),MATCH($K965,INDIRECT("'"&amp;VLOOKUP($C965,ModMap!$A$2:$B$21,2,FALSE)&amp;"'!$K:$K"),0)),"")</f>
        <v/>
      </c>
      <c r="AP965" s="53" t="str">
        <f t="array" ref="AP965">IFERROR(HYPERLINK("#'"&amp;VLOOKUP($C965,ModMap!$A$2:$B$21,2,FALSE)&amp;"'!V"&amp;MATCH($K965,INDIRECT("'"&amp;VLOOKUP($C965,ModMap!$A$2:$B$21,2,FALSE)&amp;"'!$K:$K"),0),"Edit on module sheet"),"")</f>
        <v>Edit on module sheet</v>
      </c>
    </row>
    <row r="966" ht="42.0" customHeight="1">
      <c r="A966" s="54">
        <v>964.0</v>
      </c>
      <c r="B966" s="54">
        <v>964.0</v>
      </c>
      <c r="C966" s="54" t="s">
        <v>139</v>
      </c>
      <c r="D966" s="55" t="s">
        <v>140</v>
      </c>
      <c r="E966" s="64" t="s">
        <v>69</v>
      </c>
      <c r="F966" s="64" t="s">
        <v>1768</v>
      </c>
      <c r="G966" s="55" t="s">
        <v>1769</v>
      </c>
      <c r="H966" s="54" t="s">
        <v>1783</v>
      </c>
      <c r="I966" s="54" t="s">
        <v>1784</v>
      </c>
      <c r="J966" s="55" t="s">
        <v>1785</v>
      </c>
      <c r="K966" s="54" t="s">
        <v>4069</v>
      </c>
      <c r="L966" s="55" t="s">
        <v>4070</v>
      </c>
      <c r="M966" s="58" t="s">
        <v>434</v>
      </c>
      <c r="N966" s="54" t="s">
        <v>1775</v>
      </c>
      <c r="O966" s="54" t="s">
        <v>1788</v>
      </c>
      <c r="P966" s="55" t="s">
        <v>1789</v>
      </c>
      <c r="Q966" s="55" t="s">
        <v>1790</v>
      </c>
      <c r="R966" s="54" t="s">
        <v>1203</v>
      </c>
      <c r="S966" s="54" t="s">
        <v>69</v>
      </c>
      <c r="T966" s="54" t="str">
        <f t="array" ref="T966">IFERROR(INDEX(INDIRECT("'"&amp;VLOOKUP($C966,ModMap!$A$2:$B$21,2,FALSE)&amp;"'!T:T"),MATCH($K966,INDIRECT("'"&amp;VLOOKUP($C966,ModMap!$A$2:$B$21,2,FALSE)&amp;"'!$K:$K"),0)),"")</f>
        <v>Unassigned</v>
      </c>
      <c r="U966" s="58" t="s">
        <v>33</v>
      </c>
      <c r="V966" s="54" t="str">
        <f t="array" ref="V966">IFERROR(INDEX(INDIRECT("'"&amp;VLOOKUP($C966,ModMap!$A$2:$B$21,2,FALSE)&amp;"'!V:V"),MATCH($K966,INDIRECT("'"&amp;VLOOKUP($C966,ModMap!$A$2:$B$21,2,FALSE)&amp;"'!$K:$K"),0)),"")</f>
        <v>Not Started</v>
      </c>
      <c r="W966" s="54" t="str">
        <f t="array" ref="W966">IFERROR(INDEX(INDIRECT("'"&amp;VLOOKUP($C966,ModMap!$A$2:$B$21,2,FALSE)&amp;"'!W:W"),MATCH($K966,INDIRECT("'"&amp;VLOOKUP($C966,ModMap!$A$2:$B$21,2,FALSE)&amp;"'!$K:$K"),0)),"")</f>
        <v>Unassigned</v>
      </c>
      <c r="X966" s="58" t="s">
        <v>33</v>
      </c>
      <c r="Y966" s="54" t="str">
        <f t="array" ref="Y966">IFERROR(INDEX(INDIRECT("'"&amp;VLOOKUP($C966,ModMap!$A$2:$B$21,2,FALSE)&amp;"'!Y:Y"),MATCH($K966,INDIRECT("'"&amp;VLOOKUP($C966,ModMap!$A$2:$B$21,2,FALSE)&amp;"'!$K:$K"),0)),"")</f>
        <v>Not Started</v>
      </c>
      <c r="Z966" s="54" t="str">
        <f t="array" ref="Z966">IFERROR(INDEX(INDIRECT("'"&amp;VLOOKUP($C966,ModMap!$A$2:$B$21,2,FALSE)&amp;"'!Z:Z"),MATCH($K966,INDIRECT("'"&amp;VLOOKUP($C966,ModMap!$A$2:$B$21,2,FALSE)&amp;"'!$K:$K"),0)),"")</f>
        <v>Unassigned</v>
      </c>
      <c r="AA966" s="45" t="s">
        <v>36</v>
      </c>
      <c r="AB966" s="54" t="str">
        <f t="array" ref="AB966">IFERROR(INDEX(INDIRECT("'"&amp;VLOOKUP($C966,ModMap!$A$2:$B$21,2,FALSE)&amp;"'!AB:AB"),MATCH($K966,INDIRECT("'"&amp;VLOOKUP($C966,ModMap!$A$2:$B$21,2,FALSE)&amp;"'!$K:$K"),0)),"")</f>
        <v>N/A</v>
      </c>
      <c r="AC966" s="54" t="str">
        <f t="array" ref="AC966">IFERROR(INDEX(INDIRECT("'"&amp;VLOOKUP($C966,ModMap!$A$2:$B$21,2,FALSE)&amp;"'!AC:AC"),MATCH($K966,INDIRECT("'"&amp;VLOOKUP($C966,ModMap!$A$2:$B$21,2,FALSE)&amp;"'!$K:$K"),0)),"")</f>
        <v/>
      </c>
      <c r="AD966" s="58" t="s">
        <v>33</v>
      </c>
      <c r="AE966" s="54" t="str">
        <f t="array" ref="AE966">IFERROR(INDEX(INDIRECT("'"&amp;VLOOKUP($C966,ModMap!$A$2:$B$21,2,FALSE)&amp;"'!AE:AE"),MATCH($K966,INDIRECT("'"&amp;VLOOKUP($C966,ModMap!$A$2:$B$21,2,FALSE)&amp;"'!$K:$K"),0)),"")</f>
        <v>Not Started</v>
      </c>
      <c r="AF966" s="54" t="str">
        <f t="array" ref="AF966">IFERROR(INDEX(INDIRECT("'"&amp;VLOOKUP($C966,ModMap!$A$2:$B$21,2,FALSE)&amp;"'!AF:AF"),MATCH($K966,INDIRECT("'"&amp;VLOOKUP($C966,ModMap!$A$2:$B$21,2,FALSE)&amp;"'!$K:$K"),0)),"")</f>
        <v>Unassigned</v>
      </c>
      <c r="AG966" s="45" t="s">
        <v>36</v>
      </c>
      <c r="AH966" s="54" t="str">
        <f t="array" ref="AH966">IFERROR(INDEX(INDIRECT("'"&amp;VLOOKUP($C966,ModMap!$A$2:$B$21,2,FALSE)&amp;"'!AH:AH"),MATCH($K966,INDIRECT("'"&amp;VLOOKUP($C966,ModMap!$A$2:$B$21,2,FALSE)&amp;"'!$K:$K"),0)),"")</f>
        <v>N/A</v>
      </c>
      <c r="AI966" s="54" t="str">
        <f t="array" ref="AI966">IFERROR(INDEX(INDIRECT("'"&amp;VLOOKUP($C966,ModMap!$A$2:$B$21,2,FALSE)&amp;"'!AI:AI"),MATCH($K966,INDIRECT("'"&amp;VLOOKUP($C966,ModMap!$A$2:$B$21,2,FALSE)&amp;"'!$K:$K"),0)),"")</f>
        <v/>
      </c>
      <c r="AJ966" s="45" t="s">
        <v>36</v>
      </c>
      <c r="AK966" s="54" t="str">
        <f t="array" ref="AK966">IFERROR(INDEX(INDIRECT("'"&amp;VLOOKUP($C966,ModMap!$A$2:$B$21,2,FALSE)&amp;"'!AK:AK"),MATCH($K966,INDIRECT("'"&amp;VLOOKUP($C966,ModMap!$A$2:$B$21,2,FALSE)&amp;"'!$K:$K"),0)),"")</f>
        <v>N/A</v>
      </c>
      <c r="AL966" s="54" t="str">
        <f t="array" ref="AL966">IFERROR(INDEX(INDIRECT("'"&amp;VLOOKUP($C966,ModMap!$A$2:$B$21,2,FALSE)&amp;"'!AL:AL"),MATCH($K966,INDIRECT("'"&amp;VLOOKUP($C966,ModMap!$A$2:$B$21,2,FALSE)&amp;"'!$K:$K"),0)),"")</f>
        <v/>
      </c>
      <c r="AM966" s="54">
        <f t="shared" si="1"/>
        <v>3</v>
      </c>
      <c r="AN966" s="54" t="str">
        <f t="shared" si="2"/>
        <v>Not Started</v>
      </c>
      <c r="AO966" s="55" t="str">
        <f t="array" ref="AO966">IFERROR(INDEX(INDIRECT("'"&amp;VLOOKUP($C966,ModMap!$A$2:$B$21,2,FALSE)&amp;"'!AO:AO"),MATCH($K966,INDIRECT("'"&amp;VLOOKUP($C966,ModMap!$A$2:$B$21,2,FALSE)&amp;"'!$K:$K"),0)),"")</f>
        <v/>
      </c>
      <c r="AP966" s="53" t="str">
        <f t="array" ref="AP966">IFERROR(HYPERLINK("#'"&amp;VLOOKUP($C966,ModMap!$A$2:$B$21,2,FALSE)&amp;"'!V"&amp;MATCH($K966,INDIRECT("'"&amp;VLOOKUP($C966,ModMap!$A$2:$B$21,2,FALSE)&amp;"'!$K:$K"),0),"Edit on module sheet"),"")</f>
        <v>Edit on module sheet</v>
      </c>
    </row>
    <row r="967" ht="42.0" customHeight="1">
      <c r="A967" s="34">
        <v>965.0</v>
      </c>
      <c r="B967" s="34">
        <v>965.0</v>
      </c>
      <c r="C967" s="34" t="s">
        <v>139</v>
      </c>
      <c r="D967" s="35" t="s">
        <v>140</v>
      </c>
      <c r="E967" s="36" t="s">
        <v>48</v>
      </c>
      <c r="F967" s="64" t="s">
        <v>1768</v>
      </c>
      <c r="G967" s="35" t="s">
        <v>1769</v>
      </c>
      <c r="H967" s="34" t="s">
        <v>1793</v>
      </c>
      <c r="I967" s="34" t="s">
        <v>1794</v>
      </c>
      <c r="J967" s="35" t="s">
        <v>1795</v>
      </c>
      <c r="K967" s="34" t="s">
        <v>3293</v>
      </c>
      <c r="L967" s="35" t="s">
        <v>3294</v>
      </c>
      <c r="M967" s="62" t="s">
        <v>200</v>
      </c>
      <c r="N967" s="34" t="s">
        <v>1775</v>
      </c>
      <c r="O967" s="34" t="s">
        <v>1798</v>
      </c>
      <c r="P967" s="35" t="s">
        <v>1799</v>
      </c>
      <c r="Q967" s="35" t="s">
        <v>1800</v>
      </c>
      <c r="R967" s="34" t="s">
        <v>1203</v>
      </c>
      <c r="S967" s="34" t="s">
        <v>53</v>
      </c>
      <c r="T967" s="34" t="str">
        <f t="array" ref="T967">IFERROR(INDEX(INDIRECT("'"&amp;VLOOKUP($C967,ModMap!$A$2:$B$21,2,FALSE)&amp;"'!T:T"),MATCH($K967,INDIRECT("'"&amp;VLOOKUP($C967,ModMap!$A$2:$B$21,2,FALSE)&amp;"'!$K:$K"),0)),"")</f>
        <v>Unassigned</v>
      </c>
      <c r="U967" s="45" t="s">
        <v>36</v>
      </c>
      <c r="V967" s="34" t="str">
        <f t="array" ref="V967">IFERROR(INDEX(INDIRECT("'"&amp;VLOOKUP($C967,ModMap!$A$2:$B$21,2,FALSE)&amp;"'!V:V"),MATCH($K967,INDIRECT("'"&amp;VLOOKUP($C967,ModMap!$A$2:$B$21,2,FALSE)&amp;"'!$K:$K"),0)),"")</f>
        <v>N/A</v>
      </c>
      <c r="W967" s="34" t="str">
        <f t="array" ref="W967">IFERROR(INDEX(INDIRECT("'"&amp;VLOOKUP($C967,ModMap!$A$2:$B$21,2,FALSE)&amp;"'!W:W"),MATCH($K967,INDIRECT("'"&amp;VLOOKUP($C967,ModMap!$A$2:$B$21,2,FALSE)&amp;"'!$K:$K"),0)),"")</f>
        <v/>
      </c>
      <c r="X967" s="58" t="s">
        <v>33</v>
      </c>
      <c r="Y967" s="34" t="str">
        <f t="array" ref="Y967">IFERROR(INDEX(INDIRECT("'"&amp;VLOOKUP($C967,ModMap!$A$2:$B$21,2,FALSE)&amp;"'!Y:Y"),MATCH($K967,INDIRECT("'"&amp;VLOOKUP($C967,ModMap!$A$2:$B$21,2,FALSE)&amp;"'!$K:$K"),0)),"")</f>
        <v>Not Started</v>
      </c>
      <c r="Z967" s="34" t="str">
        <f t="array" ref="Z967">IFERROR(INDEX(INDIRECT("'"&amp;VLOOKUP($C967,ModMap!$A$2:$B$21,2,FALSE)&amp;"'!Z:Z"),MATCH($K967,INDIRECT("'"&amp;VLOOKUP($C967,ModMap!$A$2:$B$21,2,FALSE)&amp;"'!$K:$K"),0)),"")</f>
        <v>Unassigned</v>
      </c>
      <c r="AA967" s="58" t="s">
        <v>33</v>
      </c>
      <c r="AB967" s="34" t="str">
        <f t="array" ref="AB967">IFERROR(INDEX(INDIRECT("'"&amp;VLOOKUP($C967,ModMap!$A$2:$B$21,2,FALSE)&amp;"'!AB:AB"),MATCH($K967,INDIRECT("'"&amp;VLOOKUP($C967,ModMap!$A$2:$B$21,2,FALSE)&amp;"'!$K:$K"),0)),"")</f>
        <v>Not Started</v>
      </c>
      <c r="AC967" s="34" t="str">
        <f t="array" ref="AC967">IFERROR(INDEX(INDIRECT("'"&amp;VLOOKUP($C967,ModMap!$A$2:$B$21,2,FALSE)&amp;"'!AC:AC"),MATCH($K967,INDIRECT("'"&amp;VLOOKUP($C967,ModMap!$A$2:$B$21,2,FALSE)&amp;"'!$K:$K"),0)),"")</f>
        <v>Unassigned</v>
      </c>
      <c r="AD967" s="45" t="s">
        <v>36</v>
      </c>
      <c r="AE967" s="34" t="str">
        <f t="array" ref="AE967">IFERROR(INDEX(INDIRECT("'"&amp;VLOOKUP($C967,ModMap!$A$2:$B$21,2,FALSE)&amp;"'!AE:AE"),MATCH($K967,INDIRECT("'"&amp;VLOOKUP($C967,ModMap!$A$2:$B$21,2,FALSE)&amp;"'!$K:$K"),0)),"")</f>
        <v>N/A</v>
      </c>
      <c r="AF967" s="34" t="str">
        <f t="array" ref="AF967">IFERROR(INDEX(INDIRECT("'"&amp;VLOOKUP($C967,ModMap!$A$2:$B$21,2,FALSE)&amp;"'!AF:AF"),MATCH($K967,INDIRECT("'"&amp;VLOOKUP($C967,ModMap!$A$2:$B$21,2,FALSE)&amp;"'!$K:$K"),0)),"")</f>
        <v/>
      </c>
      <c r="AG967" s="45" t="s">
        <v>36</v>
      </c>
      <c r="AH967" s="34" t="str">
        <f t="array" ref="AH967">IFERROR(INDEX(INDIRECT("'"&amp;VLOOKUP($C967,ModMap!$A$2:$B$21,2,FALSE)&amp;"'!AH:AH"),MATCH($K967,INDIRECT("'"&amp;VLOOKUP($C967,ModMap!$A$2:$B$21,2,FALSE)&amp;"'!$K:$K"),0)),"")</f>
        <v>N/A</v>
      </c>
      <c r="AI967" s="34" t="str">
        <f t="array" ref="AI967">IFERROR(INDEX(INDIRECT("'"&amp;VLOOKUP($C967,ModMap!$A$2:$B$21,2,FALSE)&amp;"'!AI:AI"),MATCH($K967,INDIRECT("'"&amp;VLOOKUP($C967,ModMap!$A$2:$B$21,2,FALSE)&amp;"'!$K:$K"),0)),"")</f>
        <v/>
      </c>
      <c r="AJ967" s="45" t="s">
        <v>36</v>
      </c>
      <c r="AK967" s="34" t="str">
        <f t="array" ref="AK967">IFERROR(INDEX(INDIRECT("'"&amp;VLOOKUP($C967,ModMap!$A$2:$B$21,2,FALSE)&amp;"'!AK:AK"),MATCH($K967,INDIRECT("'"&amp;VLOOKUP($C967,ModMap!$A$2:$B$21,2,FALSE)&amp;"'!$K:$K"),0)),"")</f>
        <v>N/A</v>
      </c>
      <c r="AL967" s="34" t="str">
        <f t="array" ref="AL967">IFERROR(INDEX(INDIRECT("'"&amp;VLOOKUP($C967,ModMap!$A$2:$B$21,2,FALSE)&amp;"'!AL:AL"),MATCH($K967,INDIRECT("'"&amp;VLOOKUP($C967,ModMap!$A$2:$B$21,2,FALSE)&amp;"'!$K:$K"),0)),"")</f>
        <v/>
      </c>
      <c r="AM967" s="34">
        <f t="shared" si="1"/>
        <v>2</v>
      </c>
      <c r="AN967" s="34" t="str">
        <f t="shared" si="2"/>
        <v>Not Started</v>
      </c>
      <c r="AO967" s="35" t="str">
        <f t="array" ref="AO967">IFERROR(INDEX(INDIRECT("'"&amp;VLOOKUP($C967,ModMap!$A$2:$B$21,2,FALSE)&amp;"'!AO:AO"),MATCH($K967,INDIRECT("'"&amp;VLOOKUP($C967,ModMap!$A$2:$B$21,2,FALSE)&amp;"'!$K:$K"),0)),"")</f>
        <v/>
      </c>
      <c r="AP967" s="53" t="str">
        <f t="array" ref="AP967">IFERROR(HYPERLINK("#'"&amp;VLOOKUP($C967,ModMap!$A$2:$B$21,2,FALSE)&amp;"'!V"&amp;MATCH($K967,INDIRECT("'"&amp;VLOOKUP($C967,ModMap!$A$2:$B$21,2,FALSE)&amp;"'!$K:$K"),0),"Edit on module sheet"),"")</f>
        <v>Edit on module sheet</v>
      </c>
    </row>
    <row r="968" ht="42.0" customHeight="1">
      <c r="A968" s="54">
        <v>966.0</v>
      </c>
      <c r="B968" s="54">
        <v>966.0</v>
      </c>
      <c r="C968" s="54" t="s">
        <v>139</v>
      </c>
      <c r="D968" s="55" t="s">
        <v>140</v>
      </c>
      <c r="E968" s="36" t="s">
        <v>48</v>
      </c>
      <c r="F968" s="64" t="s">
        <v>1768</v>
      </c>
      <c r="G968" s="55" t="s">
        <v>1769</v>
      </c>
      <c r="H968" s="54" t="s">
        <v>1793</v>
      </c>
      <c r="I968" s="54" t="s">
        <v>1794</v>
      </c>
      <c r="J968" s="55" t="s">
        <v>1795</v>
      </c>
      <c r="K968" s="54" t="s">
        <v>3295</v>
      </c>
      <c r="L968" s="55" t="s">
        <v>3296</v>
      </c>
      <c r="M968" s="62" t="s">
        <v>200</v>
      </c>
      <c r="N968" s="54" t="s">
        <v>1775</v>
      </c>
      <c r="O968" s="54" t="s">
        <v>1798</v>
      </c>
      <c r="P968" s="55" t="s">
        <v>1799</v>
      </c>
      <c r="Q968" s="55" t="s">
        <v>1800</v>
      </c>
      <c r="R968" s="54" t="s">
        <v>1203</v>
      </c>
      <c r="S968" s="54" t="s">
        <v>56</v>
      </c>
      <c r="T968" s="54" t="str">
        <f t="array" ref="T968">IFERROR(INDEX(INDIRECT("'"&amp;VLOOKUP($C968,ModMap!$A$2:$B$21,2,FALSE)&amp;"'!T:T"),MATCH($K968,INDIRECT("'"&amp;VLOOKUP($C968,ModMap!$A$2:$B$21,2,FALSE)&amp;"'!$K:$K"),0)),"")</f>
        <v>Unassigned</v>
      </c>
      <c r="U968" s="45" t="s">
        <v>36</v>
      </c>
      <c r="V968" s="54" t="str">
        <f t="array" ref="V968">IFERROR(INDEX(INDIRECT("'"&amp;VLOOKUP($C968,ModMap!$A$2:$B$21,2,FALSE)&amp;"'!V:V"),MATCH($K968,INDIRECT("'"&amp;VLOOKUP($C968,ModMap!$A$2:$B$21,2,FALSE)&amp;"'!$K:$K"),0)),"")</f>
        <v>N/A</v>
      </c>
      <c r="W968" s="54" t="str">
        <f t="array" ref="W968">IFERROR(INDEX(INDIRECT("'"&amp;VLOOKUP($C968,ModMap!$A$2:$B$21,2,FALSE)&amp;"'!W:W"),MATCH($K968,INDIRECT("'"&amp;VLOOKUP($C968,ModMap!$A$2:$B$21,2,FALSE)&amp;"'!$K:$K"),0)),"")</f>
        <v/>
      </c>
      <c r="X968" s="58" t="s">
        <v>33</v>
      </c>
      <c r="Y968" s="54" t="str">
        <f t="array" ref="Y968">IFERROR(INDEX(INDIRECT("'"&amp;VLOOKUP($C968,ModMap!$A$2:$B$21,2,FALSE)&amp;"'!Y:Y"),MATCH($K968,INDIRECT("'"&amp;VLOOKUP($C968,ModMap!$A$2:$B$21,2,FALSE)&amp;"'!$K:$K"),0)),"")</f>
        <v>Not Started</v>
      </c>
      <c r="Z968" s="54" t="str">
        <f t="array" ref="Z968">IFERROR(INDEX(INDIRECT("'"&amp;VLOOKUP($C968,ModMap!$A$2:$B$21,2,FALSE)&amp;"'!Z:Z"),MATCH($K968,INDIRECT("'"&amp;VLOOKUP($C968,ModMap!$A$2:$B$21,2,FALSE)&amp;"'!$K:$K"),0)),"")</f>
        <v>Unassigned</v>
      </c>
      <c r="AA968" s="58" t="s">
        <v>33</v>
      </c>
      <c r="AB968" s="54" t="str">
        <f t="array" ref="AB968">IFERROR(INDEX(INDIRECT("'"&amp;VLOOKUP($C968,ModMap!$A$2:$B$21,2,FALSE)&amp;"'!AB:AB"),MATCH($K968,INDIRECT("'"&amp;VLOOKUP($C968,ModMap!$A$2:$B$21,2,FALSE)&amp;"'!$K:$K"),0)),"")</f>
        <v>Not Started</v>
      </c>
      <c r="AC968" s="54" t="str">
        <f t="array" ref="AC968">IFERROR(INDEX(INDIRECT("'"&amp;VLOOKUP($C968,ModMap!$A$2:$B$21,2,FALSE)&amp;"'!AC:AC"),MATCH($K968,INDIRECT("'"&amp;VLOOKUP($C968,ModMap!$A$2:$B$21,2,FALSE)&amp;"'!$K:$K"),0)),"")</f>
        <v>Unassigned</v>
      </c>
      <c r="AD968" s="58" t="s">
        <v>33</v>
      </c>
      <c r="AE968" s="54" t="str">
        <f t="array" ref="AE968">IFERROR(INDEX(INDIRECT("'"&amp;VLOOKUP($C968,ModMap!$A$2:$B$21,2,FALSE)&amp;"'!AE:AE"),MATCH($K968,INDIRECT("'"&amp;VLOOKUP($C968,ModMap!$A$2:$B$21,2,FALSE)&amp;"'!$K:$K"),0)),"")</f>
        <v>Not Started</v>
      </c>
      <c r="AF968" s="54" t="str">
        <f t="array" ref="AF968">IFERROR(INDEX(INDIRECT("'"&amp;VLOOKUP($C968,ModMap!$A$2:$B$21,2,FALSE)&amp;"'!AF:AF"),MATCH($K968,INDIRECT("'"&amp;VLOOKUP($C968,ModMap!$A$2:$B$21,2,FALSE)&amp;"'!$K:$K"),0)),"")</f>
        <v>Unassigned</v>
      </c>
      <c r="AG968" s="45" t="s">
        <v>36</v>
      </c>
      <c r="AH968" s="54" t="str">
        <f t="array" ref="AH968">IFERROR(INDEX(INDIRECT("'"&amp;VLOOKUP($C968,ModMap!$A$2:$B$21,2,FALSE)&amp;"'!AH:AH"),MATCH($K968,INDIRECT("'"&amp;VLOOKUP($C968,ModMap!$A$2:$B$21,2,FALSE)&amp;"'!$K:$K"),0)),"")</f>
        <v>N/A</v>
      </c>
      <c r="AI968" s="54" t="str">
        <f t="array" ref="AI968">IFERROR(INDEX(INDIRECT("'"&amp;VLOOKUP($C968,ModMap!$A$2:$B$21,2,FALSE)&amp;"'!AI:AI"),MATCH($K968,INDIRECT("'"&amp;VLOOKUP($C968,ModMap!$A$2:$B$21,2,FALSE)&amp;"'!$K:$K"),0)),"")</f>
        <v/>
      </c>
      <c r="AJ968" s="45" t="s">
        <v>36</v>
      </c>
      <c r="AK968" s="54" t="str">
        <f t="array" ref="AK968">IFERROR(INDEX(INDIRECT("'"&amp;VLOOKUP($C968,ModMap!$A$2:$B$21,2,FALSE)&amp;"'!AK:AK"),MATCH($K968,INDIRECT("'"&amp;VLOOKUP($C968,ModMap!$A$2:$B$21,2,FALSE)&amp;"'!$K:$K"),0)),"")</f>
        <v>N/A</v>
      </c>
      <c r="AL968" s="54" t="str">
        <f t="array" ref="AL968">IFERROR(INDEX(INDIRECT("'"&amp;VLOOKUP($C968,ModMap!$A$2:$B$21,2,FALSE)&amp;"'!AL:AL"),MATCH($K968,INDIRECT("'"&amp;VLOOKUP($C968,ModMap!$A$2:$B$21,2,FALSE)&amp;"'!$K:$K"),0)),"")</f>
        <v/>
      </c>
      <c r="AM968" s="54">
        <f t="shared" si="1"/>
        <v>3</v>
      </c>
      <c r="AN968" s="54" t="str">
        <f t="shared" si="2"/>
        <v>Not Started</v>
      </c>
      <c r="AO968" s="55" t="str">
        <f t="array" ref="AO968">IFERROR(INDEX(INDIRECT("'"&amp;VLOOKUP($C968,ModMap!$A$2:$B$21,2,FALSE)&amp;"'!AO:AO"),MATCH($K968,INDIRECT("'"&amp;VLOOKUP($C968,ModMap!$A$2:$B$21,2,FALSE)&amp;"'!$K:$K"),0)),"")</f>
        <v/>
      </c>
      <c r="AP968" s="53" t="str">
        <f t="array" ref="AP968">IFERROR(HYPERLINK("#'"&amp;VLOOKUP($C968,ModMap!$A$2:$B$21,2,FALSE)&amp;"'!V"&amp;MATCH($K968,INDIRECT("'"&amp;VLOOKUP($C968,ModMap!$A$2:$B$21,2,FALSE)&amp;"'!$K:$K"),0),"Edit on module sheet"),"")</f>
        <v>Edit on module sheet</v>
      </c>
    </row>
    <row r="969" ht="42.0" customHeight="1">
      <c r="A969" s="34">
        <v>967.0</v>
      </c>
      <c r="B969" s="34">
        <v>967.0</v>
      </c>
      <c r="C969" s="34" t="s">
        <v>139</v>
      </c>
      <c r="D969" s="35" t="s">
        <v>140</v>
      </c>
      <c r="E969" s="65" t="s">
        <v>41</v>
      </c>
      <c r="F969" s="64" t="s">
        <v>1768</v>
      </c>
      <c r="G969" s="35" t="s">
        <v>1769</v>
      </c>
      <c r="H969" s="34" t="s">
        <v>1793</v>
      </c>
      <c r="I969" s="34" t="s">
        <v>1794</v>
      </c>
      <c r="J969" s="35" t="s">
        <v>1795</v>
      </c>
      <c r="K969" s="34" t="s">
        <v>1796</v>
      </c>
      <c r="L969" s="35" t="s">
        <v>1797</v>
      </c>
      <c r="M969" s="62" t="s">
        <v>200</v>
      </c>
      <c r="N969" s="34" t="s">
        <v>1775</v>
      </c>
      <c r="O969" s="34" t="s">
        <v>1798</v>
      </c>
      <c r="P969" s="35" t="s">
        <v>1799</v>
      </c>
      <c r="Q969" s="35" t="s">
        <v>1800</v>
      </c>
      <c r="R969" s="34" t="s">
        <v>1203</v>
      </c>
      <c r="S969" s="34" t="s">
        <v>206</v>
      </c>
      <c r="T969" s="34" t="str">
        <f t="array" ref="T969">IFERROR(INDEX(INDIRECT("'"&amp;VLOOKUP($C969,ModMap!$A$2:$B$21,2,FALSE)&amp;"'!T:T"),MATCH($K969,INDIRECT("'"&amp;VLOOKUP($C969,ModMap!$A$2:$B$21,2,FALSE)&amp;"'!$K:$K"),0)),"")</f>
        <v>Unassigned</v>
      </c>
      <c r="U969" s="58" t="s">
        <v>33</v>
      </c>
      <c r="V969" s="34" t="str">
        <f t="array" ref="V969">IFERROR(INDEX(INDIRECT("'"&amp;VLOOKUP($C969,ModMap!$A$2:$B$21,2,FALSE)&amp;"'!V:V"),MATCH($K969,INDIRECT("'"&amp;VLOOKUP($C969,ModMap!$A$2:$B$21,2,FALSE)&amp;"'!$K:$K"),0)),"")</f>
        <v>Not Started</v>
      </c>
      <c r="W969" s="34" t="str">
        <f t="array" ref="W969">IFERROR(INDEX(INDIRECT("'"&amp;VLOOKUP($C969,ModMap!$A$2:$B$21,2,FALSE)&amp;"'!W:W"),MATCH($K969,INDIRECT("'"&amp;VLOOKUP($C969,ModMap!$A$2:$B$21,2,FALSE)&amp;"'!$K:$K"),0)),"")</f>
        <v>Unassigned</v>
      </c>
      <c r="X969" s="45" t="s">
        <v>36</v>
      </c>
      <c r="Y969" s="34" t="str">
        <f t="array" ref="Y969">IFERROR(INDEX(INDIRECT("'"&amp;VLOOKUP($C969,ModMap!$A$2:$B$21,2,FALSE)&amp;"'!Y:Y"),MATCH($K969,INDIRECT("'"&amp;VLOOKUP($C969,ModMap!$A$2:$B$21,2,FALSE)&amp;"'!$K:$K"),0)),"")</f>
        <v>N/A</v>
      </c>
      <c r="Z969" s="34" t="str">
        <f t="array" ref="Z969">IFERROR(INDEX(INDIRECT("'"&amp;VLOOKUP($C969,ModMap!$A$2:$B$21,2,FALSE)&amp;"'!Z:Z"),MATCH($K969,INDIRECT("'"&amp;VLOOKUP($C969,ModMap!$A$2:$B$21,2,FALSE)&amp;"'!$K:$K"),0)),"")</f>
        <v/>
      </c>
      <c r="AA969" s="45" t="s">
        <v>36</v>
      </c>
      <c r="AB969" s="34" t="str">
        <f t="array" ref="AB969">IFERROR(INDEX(INDIRECT("'"&amp;VLOOKUP($C969,ModMap!$A$2:$B$21,2,FALSE)&amp;"'!AB:AB"),MATCH($K969,INDIRECT("'"&amp;VLOOKUP($C969,ModMap!$A$2:$B$21,2,FALSE)&amp;"'!$K:$K"),0)),"")</f>
        <v>N/A</v>
      </c>
      <c r="AC969" s="34" t="str">
        <f t="array" ref="AC969">IFERROR(INDEX(INDIRECT("'"&amp;VLOOKUP($C969,ModMap!$A$2:$B$21,2,FALSE)&amp;"'!AC:AC"),MATCH($K969,INDIRECT("'"&amp;VLOOKUP($C969,ModMap!$A$2:$B$21,2,FALSE)&amp;"'!$K:$K"),0)),"")</f>
        <v/>
      </c>
      <c r="AD969" s="58" t="s">
        <v>33</v>
      </c>
      <c r="AE969" s="34" t="str">
        <f t="array" ref="AE969">IFERROR(INDEX(INDIRECT("'"&amp;VLOOKUP($C969,ModMap!$A$2:$B$21,2,FALSE)&amp;"'!AE:AE"),MATCH($K969,INDIRECT("'"&amp;VLOOKUP($C969,ModMap!$A$2:$B$21,2,FALSE)&amp;"'!$K:$K"),0)),"")</f>
        <v>Not Started</v>
      </c>
      <c r="AF969" s="34" t="str">
        <f t="array" ref="AF969">IFERROR(INDEX(INDIRECT("'"&amp;VLOOKUP($C969,ModMap!$A$2:$B$21,2,FALSE)&amp;"'!AF:AF"),MATCH($K969,INDIRECT("'"&amp;VLOOKUP($C969,ModMap!$A$2:$B$21,2,FALSE)&amp;"'!$K:$K"),0)),"")</f>
        <v>Unassigned</v>
      </c>
      <c r="AG969" s="45" t="s">
        <v>36</v>
      </c>
      <c r="AH969" s="34" t="str">
        <f t="array" ref="AH969">IFERROR(INDEX(INDIRECT("'"&amp;VLOOKUP($C969,ModMap!$A$2:$B$21,2,FALSE)&amp;"'!AH:AH"),MATCH($K969,INDIRECT("'"&amp;VLOOKUP($C969,ModMap!$A$2:$B$21,2,FALSE)&amp;"'!$K:$K"),0)),"")</f>
        <v>N/A</v>
      </c>
      <c r="AI969" s="34" t="str">
        <f t="array" ref="AI969">IFERROR(INDEX(INDIRECT("'"&amp;VLOOKUP($C969,ModMap!$A$2:$B$21,2,FALSE)&amp;"'!AI:AI"),MATCH($K969,INDIRECT("'"&amp;VLOOKUP($C969,ModMap!$A$2:$B$21,2,FALSE)&amp;"'!$K:$K"),0)),"")</f>
        <v/>
      </c>
      <c r="AJ969" s="45" t="s">
        <v>36</v>
      </c>
      <c r="AK969" s="34" t="str">
        <f t="array" ref="AK969">IFERROR(INDEX(INDIRECT("'"&amp;VLOOKUP($C969,ModMap!$A$2:$B$21,2,FALSE)&amp;"'!AK:AK"),MATCH($K969,INDIRECT("'"&amp;VLOOKUP($C969,ModMap!$A$2:$B$21,2,FALSE)&amp;"'!$K:$K"),0)),"")</f>
        <v>N/A</v>
      </c>
      <c r="AL969" s="34" t="str">
        <f t="array" ref="AL969">IFERROR(INDEX(INDIRECT("'"&amp;VLOOKUP($C969,ModMap!$A$2:$B$21,2,FALSE)&amp;"'!AL:AL"),MATCH($K969,INDIRECT("'"&amp;VLOOKUP($C969,ModMap!$A$2:$B$21,2,FALSE)&amp;"'!$K:$K"),0)),"")</f>
        <v/>
      </c>
      <c r="AM969" s="34">
        <f t="shared" si="1"/>
        <v>2</v>
      </c>
      <c r="AN969" s="34" t="str">
        <f t="shared" si="2"/>
        <v>Not Started</v>
      </c>
      <c r="AO969" s="35" t="str">
        <f t="array" ref="AO969">IFERROR(INDEX(INDIRECT("'"&amp;VLOOKUP($C969,ModMap!$A$2:$B$21,2,FALSE)&amp;"'!AO:AO"),MATCH($K969,INDIRECT("'"&amp;VLOOKUP($C969,ModMap!$A$2:$B$21,2,FALSE)&amp;"'!$K:$K"),0)),"")</f>
        <v/>
      </c>
      <c r="AP969" s="53" t="str">
        <f t="array" ref="AP969">IFERROR(HYPERLINK("#'"&amp;VLOOKUP($C969,ModMap!$A$2:$B$21,2,FALSE)&amp;"'!V"&amp;MATCH($K969,INDIRECT("'"&amp;VLOOKUP($C969,ModMap!$A$2:$B$21,2,FALSE)&amp;"'!$K:$K"),0),"Edit on module sheet"),"")</f>
        <v>Edit on module sheet</v>
      </c>
    </row>
    <row r="970" ht="42.0" customHeight="1">
      <c r="A970" s="54">
        <v>968.0</v>
      </c>
      <c r="B970" s="54">
        <v>968.0</v>
      </c>
      <c r="C970" s="54" t="s">
        <v>139</v>
      </c>
      <c r="D970" s="55" t="s">
        <v>140</v>
      </c>
      <c r="E970" s="64" t="s">
        <v>69</v>
      </c>
      <c r="F970" s="64" t="s">
        <v>1768</v>
      </c>
      <c r="G970" s="55" t="s">
        <v>1769</v>
      </c>
      <c r="H970" s="54" t="s">
        <v>1793</v>
      </c>
      <c r="I970" s="54" t="s">
        <v>1794</v>
      </c>
      <c r="J970" s="55" t="s">
        <v>1795</v>
      </c>
      <c r="K970" s="54" t="s">
        <v>4071</v>
      </c>
      <c r="L970" s="55" t="s">
        <v>4072</v>
      </c>
      <c r="M970" s="58" t="s">
        <v>434</v>
      </c>
      <c r="N970" s="54" t="s">
        <v>1775</v>
      </c>
      <c r="O970" s="54" t="s">
        <v>1798</v>
      </c>
      <c r="P970" s="55" t="s">
        <v>1799</v>
      </c>
      <c r="Q970" s="55" t="s">
        <v>1800</v>
      </c>
      <c r="R970" s="54" t="s">
        <v>1203</v>
      </c>
      <c r="S970" s="54" t="s">
        <v>69</v>
      </c>
      <c r="T970" s="54" t="str">
        <f t="array" ref="T970">IFERROR(INDEX(INDIRECT("'"&amp;VLOOKUP($C970,ModMap!$A$2:$B$21,2,FALSE)&amp;"'!T:T"),MATCH($K970,INDIRECT("'"&amp;VLOOKUP($C970,ModMap!$A$2:$B$21,2,FALSE)&amp;"'!$K:$K"),0)),"")</f>
        <v>Unassigned</v>
      </c>
      <c r="U970" s="58" t="s">
        <v>33</v>
      </c>
      <c r="V970" s="54" t="str">
        <f t="array" ref="V970">IFERROR(INDEX(INDIRECT("'"&amp;VLOOKUP($C970,ModMap!$A$2:$B$21,2,FALSE)&amp;"'!V:V"),MATCH($K970,INDIRECT("'"&amp;VLOOKUP($C970,ModMap!$A$2:$B$21,2,FALSE)&amp;"'!$K:$K"),0)),"")</f>
        <v>Not Started</v>
      </c>
      <c r="W970" s="54" t="str">
        <f t="array" ref="W970">IFERROR(INDEX(INDIRECT("'"&amp;VLOOKUP($C970,ModMap!$A$2:$B$21,2,FALSE)&amp;"'!W:W"),MATCH($K970,INDIRECT("'"&amp;VLOOKUP($C970,ModMap!$A$2:$B$21,2,FALSE)&amp;"'!$K:$K"),0)),"")</f>
        <v>Unassigned</v>
      </c>
      <c r="X970" s="58" t="s">
        <v>33</v>
      </c>
      <c r="Y970" s="54" t="str">
        <f t="array" ref="Y970">IFERROR(INDEX(INDIRECT("'"&amp;VLOOKUP($C970,ModMap!$A$2:$B$21,2,FALSE)&amp;"'!Y:Y"),MATCH($K970,INDIRECT("'"&amp;VLOOKUP($C970,ModMap!$A$2:$B$21,2,FALSE)&amp;"'!$K:$K"),0)),"")</f>
        <v>Not Started</v>
      </c>
      <c r="Z970" s="54" t="str">
        <f t="array" ref="Z970">IFERROR(INDEX(INDIRECT("'"&amp;VLOOKUP($C970,ModMap!$A$2:$B$21,2,FALSE)&amp;"'!Z:Z"),MATCH($K970,INDIRECT("'"&amp;VLOOKUP($C970,ModMap!$A$2:$B$21,2,FALSE)&amp;"'!$K:$K"),0)),"")</f>
        <v>Unassigned</v>
      </c>
      <c r="AA970" s="45" t="s">
        <v>36</v>
      </c>
      <c r="AB970" s="54" t="str">
        <f t="array" ref="AB970">IFERROR(INDEX(INDIRECT("'"&amp;VLOOKUP($C970,ModMap!$A$2:$B$21,2,FALSE)&amp;"'!AB:AB"),MATCH($K970,INDIRECT("'"&amp;VLOOKUP($C970,ModMap!$A$2:$B$21,2,FALSE)&amp;"'!$K:$K"),0)),"")</f>
        <v>N/A</v>
      </c>
      <c r="AC970" s="54" t="str">
        <f t="array" ref="AC970">IFERROR(INDEX(INDIRECT("'"&amp;VLOOKUP($C970,ModMap!$A$2:$B$21,2,FALSE)&amp;"'!AC:AC"),MATCH($K970,INDIRECT("'"&amp;VLOOKUP($C970,ModMap!$A$2:$B$21,2,FALSE)&amp;"'!$K:$K"),0)),"")</f>
        <v/>
      </c>
      <c r="AD970" s="58" t="s">
        <v>33</v>
      </c>
      <c r="AE970" s="54" t="str">
        <f t="array" ref="AE970">IFERROR(INDEX(INDIRECT("'"&amp;VLOOKUP($C970,ModMap!$A$2:$B$21,2,FALSE)&amp;"'!AE:AE"),MATCH($K970,INDIRECT("'"&amp;VLOOKUP($C970,ModMap!$A$2:$B$21,2,FALSE)&amp;"'!$K:$K"),0)),"")</f>
        <v>Not Started</v>
      </c>
      <c r="AF970" s="54" t="str">
        <f t="array" ref="AF970">IFERROR(INDEX(INDIRECT("'"&amp;VLOOKUP($C970,ModMap!$A$2:$B$21,2,FALSE)&amp;"'!AF:AF"),MATCH($K970,INDIRECT("'"&amp;VLOOKUP($C970,ModMap!$A$2:$B$21,2,FALSE)&amp;"'!$K:$K"),0)),"")</f>
        <v>Unassigned</v>
      </c>
      <c r="AG970" s="45" t="s">
        <v>36</v>
      </c>
      <c r="AH970" s="54" t="str">
        <f t="array" ref="AH970">IFERROR(INDEX(INDIRECT("'"&amp;VLOOKUP($C970,ModMap!$A$2:$B$21,2,FALSE)&amp;"'!AH:AH"),MATCH($K970,INDIRECT("'"&amp;VLOOKUP($C970,ModMap!$A$2:$B$21,2,FALSE)&amp;"'!$K:$K"),0)),"")</f>
        <v>N/A</v>
      </c>
      <c r="AI970" s="54" t="str">
        <f t="array" ref="AI970">IFERROR(INDEX(INDIRECT("'"&amp;VLOOKUP($C970,ModMap!$A$2:$B$21,2,FALSE)&amp;"'!AI:AI"),MATCH($K970,INDIRECT("'"&amp;VLOOKUP($C970,ModMap!$A$2:$B$21,2,FALSE)&amp;"'!$K:$K"),0)),"")</f>
        <v/>
      </c>
      <c r="AJ970" s="45" t="s">
        <v>36</v>
      </c>
      <c r="AK970" s="54" t="str">
        <f t="array" ref="AK970">IFERROR(INDEX(INDIRECT("'"&amp;VLOOKUP($C970,ModMap!$A$2:$B$21,2,FALSE)&amp;"'!AK:AK"),MATCH($K970,INDIRECT("'"&amp;VLOOKUP($C970,ModMap!$A$2:$B$21,2,FALSE)&amp;"'!$K:$K"),0)),"")</f>
        <v>N/A</v>
      </c>
      <c r="AL970" s="54" t="str">
        <f t="array" ref="AL970">IFERROR(INDEX(INDIRECT("'"&amp;VLOOKUP($C970,ModMap!$A$2:$B$21,2,FALSE)&amp;"'!AL:AL"),MATCH($K970,INDIRECT("'"&amp;VLOOKUP($C970,ModMap!$A$2:$B$21,2,FALSE)&amp;"'!$K:$K"),0)),"")</f>
        <v/>
      </c>
      <c r="AM970" s="54">
        <f t="shared" si="1"/>
        <v>3</v>
      </c>
      <c r="AN970" s="54" t="str">
        <f t="shared" si="2"/>
        <v>Not Started</v>
      </c>
      <c r="AO970" s="55" t="str">
        <f t="array" ref="AO970">IFERROR(INDEX(INDIRECT("'"&amp;VLOOKUP($C970,ModMap!$A$2:$B$21,2,FALSE)&amp;"'!AO:AO"),MATCH($K970,INDIRECT("'"&amp;VLOOKUP($C970,ModMap!$A$2:$B$21,2,FALSE)&amp;"'!$K:$K"),0)),"")</f>
        <v/>
      </c>
      <c r="AP970" s="53" t="str">
        <f t="array" ref="AP970">IFERROR(HYPERLINK("#'"&amp;VLOOKUP($C970,ModMap!$A$2:$B$21,2,FALSE)&amp;"'!V"&amp;MATCH($K970,INDIRECT("'"&amp;VLOOKUP($C970,ModMap!$A$2:$B$21,2,FALSE)&amp;"'!$K:$K"),0),"Edit on module sheet"),"")</f>
        <v>Edit on module sheet</v>
      </c>
    </row>
    <row r="971" ht="42.0" customHeight="1">
      <c r="A971" s="34">
        <v>969.0</v>
      </c>
      <c r="B971" s="34">
        <v>969.0</v>
      </c>
      <c r="C971" s="34" t="s">
        <v>139</v>
      </c>
      <c r="D971" s="35" t="s">
        <v>140</v>
      </c>
      <c r="E971" s="36" t="s">
        <v>48</v>
      </c>
      <c r="F971" s="64" t="s">
        <v>1768</v>
      </c>
      <c r="G971" s="35" t="s">
        <v>1769</v>
      </c>
      <c r="H971" s="34" t="s">
        <v>1803</v>
      </c>
      <c r="I971" s="34" t="s">
        <v>1804</v>
      </c>
      <c r="J971" s="35" t="s">
        <v>1805</v>
      </c>
      <c r="K971" s="34" t="s">
        <v>3299</v>
      </c>
      <c r="L971" s="35" t="s">
        <v>3300</v>
      </c>
      <c r="M971" s="62" t="s">
        <v>200</v>
      </c>
      <c r="N971" s="34" t="s">
        <v>1775</v>
      </c>
      <c r="O971" s="34" t="s">
        <v>1798</v>
      </c>
      <c r="P971" s="35" t="s">
        <v>1808</v>
      </c>
      <c r="Q971" s="35" t="s">
        <v>1809</v>
      </c>
      <c r="R971" s="34" t="s">
        <v>1203</v>
      </c>
      <c r="S971" s="34" t="s">
        <v>53</v>
      </c>
      <c r="T971" s="34" t="str">
        <f t="array" ref="T971">IFERROR(INDEX(INDIRECT("'"&amp;VLOOKUP($C971,ModMap!$A$2:$B$21,2,FALSE)&amp;"'!T:T"),MATCH($K971,INDIRECT("'"&amp;VLOOKUP($C971,ModMap!$A$2:$B$21,2,FALSE)&amp;"'!$K:$K"),0)),"")</f>
        <v>Unassigned</v>
      </c>
      <c r="U971" s="45" t="s">
        <v>36</v>
      </c>
      <c r="V971" s="34" t="str">
        <f t="array" ref="V971">IFERROR(INDEX(INDIRECT("'"&amp;VLOOKUP($C971,ModMap!$A$2:$B$21,2,FALSE)&amp;"'!V:V"),MATCH($K971,INDIRECT("'"&amp;VLOOKUP($C971,ModMap!$A$2:$B$21,2,FALSE)&amp;"'!$K:$K"),0)),"")</f>
        <v>N/A</v>
      </c>
      <c r="W971" s="34" t="str">
        <f t="array" ref="W971">IFERROR(INDEX(INDIRECT("'"&amp;VLOOKUP($C971,ModMap!$A$2:$B$21,2,FALSE)&amp;"'!W:W"),MATCH($K971,INDIRECT("'"&amp;VLOOKUP($C971,ModMap!$A$2:$B$21,2,FALSE)&amp;"'!$K:$K"),0)),"")</f>
        <v/>
      </c>
      <c r="X971" s="58" t="s">
        <v>33</v>
      </c>
      <c r="Y971" s="34" t="str">
        <f t="array" ref="Y971">IFERROR(INDEX(INDIRECT("'"&amp;VLOOKUP($C971,ModMap!$A$2:$B$21,2,FALSE)&amp;"'!Y:Y"),MATCH($K971,INDIRECT("'"&amp;VLOOKUP($C971,ModMap!$A$2:$B$21,2,FALSE)&amp;"'!$K:$K"),0)),"")</f>
        <v>Not Started</v>
      </c>
      <c r="Z971" s="34" t="str">
        <f t="array" ref="Z971">IFERROR(INDEX(INDIRECT("'"&amp;VLOOKUP($C971,ModMap!$A$2:$B$21,2,FALSE)&amp;"'!Z:Z"),MATCH($K971,INDIRECT("'"&amp;VLOOKUP($C971,ModMap!$A$2:$B$21,2,FALSE)&amp;"'!$K:$K"),0)),"")</f>
        <v>Unassigned</v>
      </c>
      <c r="AA971" s="58" t="s">
        <v>33</v>
      </c>
      <c r="AB971" s="34" t="str">
        <f t="array" ref="AB971">IFERROR(INDEX(INDIRECT("'"&amp;VLOOKUP($C971,ModMap!$A$2:$B$21,2,FALSE)&amp;"'!AB:AB"),MATCH($K971,INDIRECT("'"&amp;VLOOKUP($C971,ModMap!$A$2:$B$21,2,FALSE)&amp;"'!$K:$K"),0)),"")</f>
        <v>Not Started</v>
      </c>
      <c r="AC971" s="34" t="str">
        <f t="array" ref="AC971">IFERROR(INDEX(INDIRECT("'"&amp;VLOOKUP($C971,ModMap!$A$2:$B$21,2,FALSE)&amp;"'!AC:AC"),MATCH($K971,INDIRECT("'"&amp;VLOOKUP($C971,ModMap!$A$2:$B$21,2,FALSE)&amp;"'!$K:$K"),0)),"")</f>
        <v>Unassigned</v>
      </c>
      <c r="AD971" s="45" t="s">
        <v>36</v>
      </c>
      <c r="AE971" s="34" t="str">
        <f t="array" ref="AE971">IFERROR(INDEX(INDIRECT("'"&amp;VLOOKUP($C971,ModMap!$A$2:$B$21,2,FALSE)&amp;"'!AE:AE"),MATCH($K971,INDIRECT("'"&amp;VLOOKUP($C971,ModMap!$A$2:$B$21,2,FALSE)&amp;"'!$K:$K"),0)),"")</f>
        <v>N/A</v>
      </c>
      <c r="AF971" s="34" t="str">
        <f t="array" ref="AF971">IFERROR(INDEX(INDIRECT("'"&amp;VLOOKUP($C971,ModMap!$A$2:$B$21,2,FALSE)&amp;"'!AF:AF"),MATCH($K971,INDIRECT("'"&amp;VLOOKUP($C971,ModMap!$A$2:$B$21,2,FALSE)&amp;"'!$K:$K"),0)),"")</f>
        <v/>
      </c>
      <c r="AG971" s="45" t="s">
        <v>36</v>
      </c>
      <c r="AH971" s="34" t="str">
        <f t="array" ref="AH971">IFERROR(INDEX(INDIRECT("'"&amp;VLOOKUP($C971,ModMap!$A$2:$B$21,2,FALSE)&amp;"'!AH:AH"),MATCH($K971,INDIRECT("'"&amp;VLOOKUP($C971,ModMap!$A$2:$B$21,2,FALSE)&amp;"'!$K:$K"),0)),"")</f>
        <v>N/A</v>
      </c>
      <c r="AI971" s="34" t="str">
        <f t="array" ref="AI971">IFERROR(INDEX(INDIRECT("'"&amp;VLOOKUP($C971,ModMap!$A$2:$B$21,2,FALSE)&amp;"'!AI:AI"),MATCH($K971,INDIRECT("'"&amp;VLOOKUP($C971,ModMap!$A$2:$B$21,2,FALSE)&amp;"'!$K:$K"),0)),"")</f>
        <v/>
      </c>
      <c r="AJ971" s="45" t="s">
        <v>36</v>
      </c>
      <c r="AK971" s="34" t="str">
        <f t="array" ref="AK971">IFERROR(INDEX(INDIRECT("'"&amp;VLOOKUP($C971,ModMap!$A$2:$B$21,2,FALSE)&amp;"'!AK:AK"),MATCH($K971,INDIRECT("'"&amp;VLOOKUP($C971,ModMap!$A$2:$B$21,2,FALSE)&amp;"'!$K:$K"),0)),"")</f>
        <v>N/A</v>
      </c>
      <c r="AL971" s="34" t="str">
        <f t="array" ref="AL971">IFERROR(INDEX(INDIRECT("'"&amp;VLOOKUP($C971,ModMap!$A$2:$B$21,2,FALSE)&amp;"'!AL:AL"),MATCH($K971,INDIRECT("'"&amp;VLOOKUP($C971,ModMap!$A$2:$B$21,2,FALSE)&amp;"'!$K:$K"),0)),"")</f>
        <v/>
      </c>
      <c r="AM971" s="34">
        <f t="shared" si="1"/>
        <v>2</v>
      </c>
      <c r="AN971" s="34" t="str">
        <f t="shared" si="2"/>
        <v>Not Started</v>
      </c>
      <c r="AO971" s="35" t="str">
        <f t="array" ref="AO971">IFERROR(INDEX(INDIRECT("'"&amp;VLOOKUP($C971,ModMap!$A$2:$B$21,2,FALSE)&amp;"'!AO:AO"),MATCH($K971,INDIRECT("'"&amp;VLOOKUP($C971,ModMap!$A$2:$B$21,2,FALSE)&amp;"'!$K:$K"),0)),"")</f>
        <v/>
      </c>
      <c r="AP971" s="53" t="str">
        <f t="array" ref="AP971">IFERROR(HYPERLINK("#'"&amp;VLOOKUP($C971,ModMap!$A$2:$B$21,2,FALSE)&amp;"'!V"&amp;MATCH($K971,INDIRECT("'"&amp;VLOOKUP($C971,ModMap!$A$2:$B$21,2,FALSE)&amp;"'!$K:$K"),0),"Edit on module sheet"),"")</f>
        <v>Edit on module sheet</v>
      </c>
    </row>
    <row r="972" ht="42.0" customHeight="1">
      <c r="A972" s="54">
        <v>970.0</v>
      </c>
      <c r="B972" s="54">
        <v>970.0</v>
      </c>
      <c r="C972" s="54" t="s">
        <v>139</v>
      </c>
      <c r="D972" s="55" t="s">
        <v>140</v>
      </c>
      <c r="E972" s="36" t="s">
        <v>48</v>
      </c>
      <c r="F972" s="64" t="s">
        <v>1768</v>
      </c>
      <c r="G972" s="55" t="s">
        <v>1769</v>
      </c>
      <c r="H972" s="54" t="s">
        <v>1803</v>
      </c>
      <c r="I972" s="54" t="s">
        <v>1804</v>
      </c>
      <c r="J972" s="55" t="s">
        <v>1805</v>
      </c>
      <c r="K972" s="54" t="s">
        <v>3301</v>
      </c>
      <c r="L972" s="55" t="s">
        <v>3302</v>
      </c>
      <c r="M972" s="62" t="s">
        <v>200</v>
      </c>
      <c r="N972" s="54" t="s">
        <v>1775</v>
      </c>
      <c r="O972" s="54" t="s">
        <v>1798</v>
      </c>
      <c r="P972" s="55" t="s">
        <v>1808</v>
      </c>
      <c r="Q972" s="55" t="s">
        <v>1809</v>
      </c>
      <c r="R972" s="54" t="s">
        <v>1203</v>
      </c>
      <c r="S972" s="54" t="s">
        <v>56</v>
      </c>
      <c r="T972" s="54" t="str">
        <f t="array" ref="T972">IFERROR(INDEX(INDIRECT("'"&amp;VLOOKUP($C972,ModMap!$A$2:$B$21,2,FALSE)&amp;"'!T:T"),MATCH($K972,INDIRECT("'"&amp;VLOOKUP($C972,ModMap!$A$2:$B$21,2,FALSE)&amp;"'!$K:$K"),0)),"")</f>
        <v>Unassigned</v>
      </c>
      <c r="U972" s="45" t="s">
        <v>36</v>
      </c>
      <c r="V972" s="54" t="str">
        <f t="array" ref="V972">IFERROR(INDEX(INDIRECT("'"&amp;VLOOKUP($C972,ModMap!$A$2:$B$21,2,FALSE)&amp;"'!V:V"),MATCH($K972,INDIRECT("'"&amp;VLOOKUP($C972,ModMap!$A$2:$B$21,2,FALSE)&amp;"'!$K:$K"),0)),"")</f>
        <v>N/A</v>
      </c>
      <c r="W972" s="54" t="str">
        <f t="array" ref="W972">IFERROR(INDEX(INDIRECT("'"&amp;VLOOKUP($C972,ModMap!$A$2:$B$21,2,FALSE)&amp;"'!W:W"),MATCH($K972,INDIRECT("'"&amp;VLOOKUP($C972,ModMap!$A$2:$B$21,2,FALSE)&amp;"'!$K:$K"),0)),"")</f>
        <v/>
      </c>
      <c r="X972" s="58" t="s">
        <v>33</v>
      </c>
      <c r="Y972" s="54" t="str">
        <f t="array" ref="Y972">IFERROR(INDEX(INDIRECT("'"&amp;VLOOKUP($C972,ModMap!$A$2:$B$21,2,FALSE)&amp;"'!Y:Y"),MATCH($K972,INDIRECT("'"&amp;VLOOKUP($C972,ModMap!$A$2:$B$21,2,FALSE)&amp;"'!$K:$K"),0)),"")</f>
        <v>Not Started</v>
      </c>
      <c r="Z972" s="54" t="str">
        <f t="array" ref="Z972">IFERROR(INDEX(INDIRECT("'"&amp;VLOOKUP($C972,ModMap!$A$2:$B$21,2,FALSE)&amp;"'!Z:Z"),MATCH($K972,INDIRECT("'"&amp;VLOOKUP($C972,ModMap!$A$2:$B$21,2,FALSE)&amp;"'!$K:$K"),0)),"")</f>
        <v>Unassigned</v>
      </c>
      <c r="AA972" s="58" t="s">
        <v>33</v>
      </c>
      <c r="AB972" s="54" t="str">
        <f t="array" ref="AB972">IFERROR(INDEX(INDIRECT("'"&amp;VLOOKUP($C972,ModMap!$A$2:$B$21,2,FALSE)&amp;"'!AB:AB"),MATCH($K972,INDIRECT("'"&amp;VLOOKUP($C972,ModMap!$A$2:$B$21,2,FALSE)&amp;"'!$K:$K"),0)),"")</f>
        <v>Not Started</v>
      </c>
      <c r="AC972" s="54" t="str">
        <f t="array" ref="AC972">IFERROR(INDEX(INDIRECT("'"&amp;VLOOKUP($C972,ModMap!$A$2:$B$21,2,FALSE)&amp;"'!AC:AC"),MATCH($K972,INDIRECT("'"&amp;VLOOKUP($C972,ModMap!$A$2:$B$21,2,FALSE)&amp;"'!$K:$K"),0)),"")</f>
        <v>Unassigned</v>
      </c>
      <c r="AD972" s="58" t="s">
        <v>33</v>
      </c>
      <c r="AE972" s="54" t="str">
        <f t="array" ref="AE972">IFERROR(INDEX(INDIRECT("'"&amp;VLOOKUP($C972,ModMap!$A$2:$B$21,2,FALSE)&amp;"'!AE:AE"),MATCH($K972,INDIRECT("'"&amp;VLOOKUP($C972,ModMap!$A$2:$B$21,2,FALSE)&amp;"'!$K:$K"),0)),"")</f>
        <v>Not Started</v>
      </c>
      <c r="AF972" s="54" t="str">
        <f t="array" ref="AF972">IFERROR(INDEX(INDIRECT("'"&amp;VLOOKUP($C972,ModMap!$A$2:$B$21,2,FALSE)&amp;"'!AF:AF"),MATCH($K972,INDIRECT("'"&amp;VLOOKUP($C972,ModMap!$A$2:$B$21,2,FALSE)&amp;"'!$K:$K"),0)),"")</f>
        <v>Unassigned</v>
      </c>
      <c r="AG972" s="45" t="s">
        <v>36</v>
      </c>
      <c r="AH972" s="54" t="str">
        <f t="array" ref="AH972">IFERROR(INDEX(INDIRECT("'"&amp;VLOOKUP($C972,ModMap!$A$2:$B$21,2,FALSE)&amp;"'!AH:AH"),MATCH($K972,INDIRECT("'"&amp;VLOOKUP($C972,ModMap!$A$2:$B$21,2,FALSE)&amp;"'!$K:$K"),0)),"")</f>
        <v>N/A</v>
      </c>
      <c r="AI972" s="54" t="str">
        <f t="array" ref="AI972">IFERROR(INDEX(INDIRECT("'"&amp;VLOOKUP($C972,ModMap!$A$2:$B$21,2,FALSE)&amp;"'!AI:AI"),MATCH($K972,INDIRECT("'"&amp;VLOOKUP($C972,ModMap!$A$2:$B$21,2,FALSE)&amp;"'!$K:$K"),0)),"")</f>
        <v/>
      </c>
      <c r="AJ972" s="45" t="s">
        <v>36</v>
      </c>
      <c r="AK972" s="54" t="str">
        <f t="array" ref="AK972">IFERROR(INDEX(INDIRECT("'"&amp;VLOOKUP($C972,ModMap!$A$2:$B$21,2,FALSE)&amp;"'!AK:AK"),MATCH($K972,INDIRECT("'"&amp;VLOOKUP($C972,ModMap!$A$2:$B$21,2,FALSE)&amp;"'!$K:$K"),0)),"")</f>
        <v>N/A</v>
      </c>
      <c r="AL972" s="54" t="str">
        <f t="array" ref="AL972">IFERROR(INDEX(INDIRECT("'"&amp;VLOOKUP($C972,ModMap!$A$2:$B$21,2,FALSE)&amp;"'!AL:AL"),MATCH($K972,INDIRECT("'"&amp;VLOOKUP($C972,ModMap!$A$2:$B$21,2,FALSE)&amp;"'!$K:$K"),0)),"")</f>
        <v/>
      </c>
      <c r="AM972" s="54">
        <f t="shared" si="1"/>
        <v>3</v>
      </c>
      <c r="AN972" s="54" t="str">
        <f t="shared" si="2"/>
        <v>Not Started</v>
      </c>
      <c r="AO972" s="55" t="str">
        <f t="array" ref="AO972">IFERROR(INDEX(INDIRECT("'"&amp;VLOOKUP($C972,ModMap!$A$2:$B$21,2,FALSE)&amp;"'!AO:AO"),MATCH($K972,INDIRECT("'"&amp;VLOOKUP($C972,ModMap!$A$2:$B$21,2,FALSE)&amp;"'!$K:$K"),0)),"")</f>
        <v/>
      </c>
      <c r="AP972" s="53" t="str">
        <f t="array" ref="AP972">IFERROR(HYPERLINK("#'"&amp;VLOOKUP($C972,ModMap!$A$2:$B$21,2,FALSE)&amp;"'!V"&amp;MATCH($K972,INDIRECT("'"&amp;VLOOKUP($C972,ModMap!$A$2:$B$21,2,FALSE)&amp;"'!$K:$K"),0),"Edit on module sheet"),"")</f>
        <v>Edit on module sheet</v>
      </c>
    </row>
    <row r="973" ht="42.0" customHeight="1">
      <c r="A973" s="34">
        <v>971.0</v>
      </c>
      <c r="B973" s="34">
        <v>971.0</v>
      </c>
      <c r="C973" s="34" t="s">
        <v>139</v>
      </c>
      <c r="D973" s="35" t="s">
        <v>140</v>
      </c>
      <c r="E973" s="65" t="s">
        <v>41</v>
      </c>
      <c r="F973" s="64" t="s">
        <v>1768</v>
      </c>
      <c r="G973" s="35" t="s">
        <v>1769</v>
      </c>
      <c r="H973" s="34" t="s">
        <v>1803</v>
      </c>
      <c r="I973" s="34" t="s">
        <v>1804</v>
      </c>
      <c r="J973" s="35" t="s">
        <v>1805</v>
      </c>
      <c r="K973" s="34" t="s">
        <v>1806</v>
      </c>
      <c r="L973" s="35" t="s">
        <v>1807</v>
      </c>
      <c r="M973" s="62" t="s">
        <v>200</v>
      </c>
      <c r="N973" s="34" t="s">
        <v>1775</v>
      </c>
      <c r="O973" s="34" t="s">
        <v>1798</v>
      </c>
      <c r="P973" s="35" t="s">
        <v>1808</v>
      </c>
      <c r="Q973" s="35" t="s">
        <v>1809</v>
      </c>
      <c r="R973" s="34" t="s">
        <v>1203</v>
      </c>
      <c r="S973" s="34" t="s">
        <v>206</v>
      </c>
      <c r="T973" s="34" t="str">
        <f t="array" ref="T973">IFERROR(INDEX(INDIRECT("'"&amp;VLOOKUP($C973,ModMap!$A$2:$B$21,2,FALSE)&amp;"'!T:T"),MATCH($K973,INDIRECT("'"&amp;VLOOKUP($C973,ModMap!$A$2:$B$21,2,FALSE)&amp;"'!$K:$K"),0)),"")</f>
        <v>Unassigned</v>
      </c>
      <c r="U973" s="58" t="s">
        <v>33</v>
      </c>
      <c r="V973" s="34" t="str">
        <f t="array" ref="V973">IFERROR(INDEX(INDIRECT("'"&amp;VLOOKUP($C973,ModMap!$A$2:$B$21,2,FALSE)&amp;"'!V:V"),MATCH($K973,INDIRECT("'"&amp;VLOOKUP($C973,ModMap!$A$2:$B$21,2,FALSE)&amp;"'!$K:$K"),0)),"")</f>
        <v>Not Started</v>
      </c>
      <c r="W973" s="34" t="str">
        <f t="array" ref="W973">IFERROR(INDEX(INDIRECT("'"&amp;VLOOKUP($C973,ModMap!$A$2:$B$21,2,FALSE)&amp;"'!W:W"),MATCH($K973,INDIRECT("'"&amp;VLOOKUP($C973,ModMap!$A$2:$B$21,2,FALSE)&amp;"'!$K:$K"),0)),"")</f>
        <v>Unassigned</v>
      </c>
      <c r="X973" s="45" t="s">
        <v>36</v>
      </c>
      <c r="Y973" s="34" t="str">
        <f t="array" ref="Y973">IFERROR(INDEX(INDIRECT("'"&amp;VLOOKUP($C973,ModMap!$A$2:$B$21,2,FALSE)&amp;"'!Y:Y"),MATCH($K973,INDIRECT("'"&amp;VLOOKUP($C973,ModMap!$A$2:$B$21,2,FALSE)&amp;"'!$K:$K"),0)),"")</f>
        <v>N/A</v>
      </c>
      <c r="Z973" s="34" t="str">
        <f t="array" ref="Z973">IFERROR(INDEX(INDIRECT("'"&amp;VLOOKUP($C973,ModMap!$A$2:$B$21,2,FALSE)&amp;"'!Z:Z"),MATCH($K973,INDIRECT("'"&amp;VLOOKUP($C973,ModMap!$A$2:$B$21,2,FALSE)&amp;"'!$K:$K"),0)),"")</f>
        <v/>
      </c>
      <c r="AA973" s="45" t="s">
        <v>36</v>
      </c>
      <c r="AB973" s="34" t="str">
        <f t="array" ref="AB973">IFERROR(INDEX(INDIRECT("'"&amp;VLOOKUP($C973,ModMap!$A$2:$B$21,2,FALSE)&amp;"'!AB:AB"),MATCH($K973,INDIRECT("'"&amp;VLOOKUP($C973,ModMap!$A$2:$B$21,2,FALSE)&amp;"'!$K:$K"),0)),"")</f>
        <v>N/A</v>
      </c>
      <c r="AC973" s="34" t="str">
        <f t="array" ref="AC973">IFERROR(INDEX(INDIRECT("'"&amp;VLOOKUP($C973,ModMap!$A$2:$B$21,2,FALSE)&amp;"'!AC:AC"),MATCH($K973,INDIRECT("'"&amp;VLOOKUP($C973,ModMap!$A$2:$B$21,2,FALSE)&amp;"'!$K:$K"),0)),"")</f>
        <v/>
      </c>
      <c r="AD973" s="58" t="s">
        <v>33</v>
      </c>
      <c r="AE973" s="34" t="str">
        <f t="array" ref="AE973">IFERROR(INDEX(INDIRECT("'"&amp;VLOOKUP($C973,ModMap!$A$2:$B$21,2,FALSE)&amp;"'!AE:AE"),MATCH($K973,INDIRECT("'"&amp;VLOOKUP($C973,ModMap!$A$2:$B$21,2,FALSE)&amp;"'!$K:$K"),0)),"")</f>
        <v>Not Started</v>
      </c>
      <c r="AF973" s="34" t="str">
        <f t="array" ref="AF973">IFERROR(INDEX(INDIRECT("'"&amp;VLOOKUP($C973,ModMap!$A$2:$B$21,2,FALSE)&amp;"'!AF:AF"),MATCH($K973,INDIRECT("'"&amp;VLOOKUP($C973,ModMap!$A$2:$B$21,2,FALSE)&amp;"'!$K:$K"),0)),"")</f>
        <v>Unassigned</v>
      </c>
      <c r="AG973" s="45" t="s">
        <v>36</v>
      </c>
      <c r="AH973" s="34" t="str">
        <f t="array" ref="AH973">IFERROR(INDEX(INDIRECT("'"&amp;VLOOKUP($C973,ModMap!$A$2:$B$21,2,FALSE)&amp;"'!AH:AH"),MATCH($K973,INDIRECT("'"&amp;VLOOKUP($C973,ModMap!$A$2:$B$21,2,FALSE)&amp;"'!$K:$K"),0)),"")</f>
        <v>N/A</v>
      </c>
      <c r="AI973" s="34" t="str">
        <f t="array" ref="AI973">IFERROR(INDEX(INDIRECT("'"&amp;VLOOKUP($C973,ModMap!$A$2:$B$21,2,FALSE)&amp;"'!AI:AI"),MATCH($K973,INDIRECT("'"&amp;VLOOKUP($C973,ModMap!$A$2:$B$21,2,FALSE)&amp;"'!$K:$K"),0)),"")</f>
        <v/>
      </c>
      <c r="AJ973" s="45" t="s">
        <v>36</v>
      </c>
      <c r="AK973" s="34" t="str">
        <f t="array" ref="AK973">IFERROR(INDEX(INDIRECT("'"&amp;VLOOKUP($C973,ModMap!$A$2:$B$21,2,FALSE)&amp;"'!AK:AK"),MATCH($K973,INDIRECT("'"&amp;VLOOKUP($C973,ModMap!$A$2:$B$21,2,FALSE)&amp;"'!$K:$K"),0)),"")</f>
        <v>N/A</v>
      </c>
      <c r="AL973" s="34" t="str">
        <f t="array" ref="AL973">IFERROR(INDEX(INDIRECT("'"&amp;VLOOKUP($C973,ModMap!$A$2:$B$21,2,FALSE)&amp;"'!AL:AL"),MATCH($K973,INDIRECT("'"&amp;VLOOKUP($C973,ModMap!$A$2:$B$21,2,FALSE)&amp;"'!$K:$K"),0)),"")</f>
        <v/>
      </c>
      <c r="AM973" s="34">
        <f t="shared" si="1"/>
        <v>2</v>
      </c>
      <c r="AN973" s="34" t="str">
        <f t="shared" si="2"/>
        <v>Not Started</v>
      </c>
      <c r="AO973" s="35" t="str">
        <f t="array" ref="AO973">IFERROR(INDEX(INDIRECT("'"&amp;VLOOKUP($C973,ModMap!$A$2:$B$21,2,FALSE)&amp;"'!AO:AO"),MATCH($K973,INDIRECT("'"&amp;VLOOKUP($C973,ModMap!$A$2:$B$21,2,FALSE)&amp;"'!$K:$K"),0)),"")</f>
        <v/>
      </c>
      <c r="AP973" s="53" t="str">
        <f t="array" ref="AP973">IFERROR(HYPERLINK("#'"&amp;VLOOKUP($C973,ModMap!$A$2:$B$21,2,FALSE)&amp;"'!V"&amp;MATCH($K973,INDIRECT("'"&amp;VLOOKUP($C973,ModMap!$A$2:$B$21,2,FALSE)&amp;"'!$K:$K"),0),"Edit on module sheet"),"")</f>
        <v>Edit on module sheet</v>
      </c>
    </row>
    <row r="974" ht="42.0" customHeight="1">
      <c r="A974" s="54">
        <v>972.0</v>
      </c>
      <c r="B974" s="54">
        <v>972.0</v>
      </c>
      <c r="C974" s="54" t="s">
        <v>139</v>
      </c>
      <c r="D974" s="55" t="s">
        <v>140</v>
      </c>
      <c r="E974" s="64" t="s">
        <v>69</v>
      </c>
      <c r="F974" s="64" t="s">
        <v>1768</v>
      </c>
      <c r="G974" s="55" t="s">
        <v>1769</v>
      </c>
      <c r="H974" s="54" t="s">
        <v>1803</v>
      </c>
      <c r="I974" s="54" t="s">
        <v>1804</v>
      </c>
      <c r="J974" s="55" t="s">
        <v>1805</v>
      </c>
      <c r="K974" s="54" t="s">
        <v>4074</v>
      </c>
      <c r="L974" s="55" t="s">
        <v>4075</v>
      </c>
      <c r="M974" s="58" t="s">
        <v>434</v>
      </c>
      <c r="N974" s="54" t="s">
        <v>1775</v>
      </c>
      <c r="O974" s="54" t="s">
        <v>1798</v>
      </c>
      <c r="P974" s="55" t="s">
        <v>1808</v>
      </c>
      <c r="Q974" s="55" t="s">
        <v>1809</v>
      </c>
      <c r="R974" s="54" t="s">
        <v>1203</v>
      </c>
      <c r="S974" s="54" t="s">
        <v>69</v>
      </c>
      <c r="T974" s="54" t="str">
        <f t="array" ref="T974">IFERROR(INDEX(INDIRECT("'"&amp;VLOOKUP($C974,ModMap!$A$2:$B$21,2,FALSE)&amp;"'!T:T"),MATCH($K974,INDIRECT("'"&amp;VLOOKUP($C974,ModMap!$A$2:$B$21,2,FALSE)&amp;"'!$K:$K"),0)),"")</f>
        <v>Unassigned</v>
      </c>
      <c r="U974" s="58" t="s">
        <v>33</v>
      </c>
      <c r="V974" s="54" t="str">
        <f t="array" ref="V974">IFERROR(INDEX(INDIRECT("'"&amp;VLOOKUP($C974,ModMap!$A$2:$B$21,2,FALSE)&amp;"'!V:V"),MATCH($K974,INDIRECT("'"&amp;VLOOKUP($C974,ModMap!$A$2:$B$21,2,FALSE)&amp;"'!$K:$K"),0)),"")</f>
        <v>Not Started</v>
      </c>
      <c r="W974" s="54" t="str">
        <f t="array" ref="W974">IFERROR(INDEX(INDIRECT("'"&amp;VLOOKUP($C974,ModMap!$A$2:$B$21,2,FALSE)&amp;"'!W:W"),MATCH($K974,INDIRECT("'"&amp;VLOOKUP($C974,ModMap!$A$2:$B$21,2,FALSE)&amp;"'!$K:$K"),0)),"")</f>
        <v>Unassigned</v>
      </c>
      <c r="X974" s="58" t="s">
        <v>33</v>
      </c>
      <c r="Y974" s="54" t="str">
        <f t="array" ref="Y974">IFERROR(INDEX(INDIRECT("'"&amp;VLOOKUP($C974,ModMap!$A$2:$B$21,2,FALSE)&amp;"'!Y:Y"),MATCH($K974,INDIRECT("'"&amp;VLOOKUP($C974,ModMap!$A$2:$B$21,2,FALSE)&amp;"'!$K:$K"),0)),"")</f>
        <v>Not Started</v>
      </c>
      <c r="Z974" s="54" t="str">
        <f t="array" ref="Z974">IFERROR(INDEX(INDIRECT("'"&amp;VLOOKUP($C974,ModMap!$A$2:$B$21,2,FALSE)&amp;"'!Z:Z"),MATCH($K974,INDIRECT("'"&amp;VLOOKUP($C974,ModMap!$A$2:$B$21,2,FALSE)&amp;"'!$K:$K"),0)),"")</f>
        <v>Unassigned</v>
      </c>
      <c r="AA974" s="45" t="s">
        <v>36</v>
      </c>
      <c r="AB974" s="54" t="str">
        <f t="array" ref="AB974">IFERROR(INDEX(INDIRECT("'"&amp;VLOOKUP($C974,ModMap!$A$2:$B$21,2,FALSE)&amp;"'!AB:AB"),MATCH($K974,INDIRECT("'"&amp;VLOOKUP($C974,ModMap!$A$2:$B$21,2,FALSE)&amp;"'!$K:$K"),0)),"")</f>
        <v>N/A</v>
      </c>
      <c r="AC974" s="54" t="str">
        <f t="array" ref="AC974">IFERROR(INDEX(INDIRECT("'"&amp;VLOOKUP($C974,ModMap!$A$2:$B$21,2,FALSE)&amp;"'!AC:AC"),MATCH($K974,INDIRECT("'"&amp;VLOOKUP($C974,ModMap!$A$2:$B$21,2,FALSE)&amp;"'!$K:$K"),0)),"")</f>
        <v/>
      </c>
      <c r="AD974" s="58" t="s">
        <v>33</v>
      </c>
      <c r="AE974" s="54" t="str">
        <f t="array" ref="AE974">IFERROR(INDEX(INDIRECT("'"&amp;VLOOKUP($C974,ModMap!$A$2:$B$21,2,FALSE)&amp;"'!AE:AE"),MATCH($K974,INDIRECT("'"&amp;VLOOKUP($C974,ModMap!$A$2:$B$21,2,FALSE)&amp;"'!$K:$K"),0)),"")</f>
        <v>Not Started</v>
      </c>
      <c r="AF974" s="54" t="str">
        <f t="array" ref="AF974">IFERROR(INDEX(INDIRECT("'"&amp;VLOOKUP($C974,ModMap!$A$2:$B$21,2,FALSE)&amp;"'!AF:AF"),MATCH($K974,INDIRECT("'"&amp;VLOOKUP($C974,ModMap!$A$2:$B$21,2,FALSE)&amp;"'!$K:$K"),0)),"")</f>
        <v>Unassigned</v>
      </c>
      <c r="AG974" s="45" t="s">
        <v>36</v>
      </c>
      <c r="AH974" s="54" t="str">
        <f t="array" ref="AH974">IFERROR(INDEX(INDIRECT("'"&amp;VLOOKUP($C974,ModMap!$A$2:$B$21,2,FALSE)&amp;"'!AH:AH"),MATCH($K974,INDIRECT("'"&amp;VLOOKUP($C974,ModMap!$A$2:$B$21,2,FALSE)&amp;"'!$K:$K"),0)),"")</f>
        <v>N/A</v>
      </c>
      <c r="AI974" s="54" t="str">
        <f t="array" ref="AI974">IFERROR(INDEX(INDIRECT("'"&amp;VLOOKUP($C974,ModMap!$A$2:$B$21,2,FALSE)&amp;"'!AI:AI"),MATCH($K974,INDIRECT("'"&amp;VLOOKUP($C974,ModMap!$A$2:$B$21,2,FALSE)&amp;"'!$K:$K"),0)),"")</f>
        <v/>
      </c>
      <c r="AJ974" s="45" t="s">
        <v>36</v>
      </c>
      <c r="AK974" s="54" t="str">
        <f t="array" ref="AK974">IFERROR(INDEX(INDIRECT("'"&amp;VLOOKUP($C974,ModMap!$A$2:$B$21,2,FALSE)&amp;"'!AK:AK"),MATCH($K974,INDIRECT("'"&amp;VLOOKUP($C974,ModMap!$A$2:$B$21,2,FALSE)&amp;"'!$K:$K"),0)),"")</f>
        <v>N/A</v>
      </c>
      <c r="AL974" s="54" t="str">
        <f t="array" ref="AL974">IFERROR(INDEX(INDIRECT("'"&amp;VLOOKUP($C974,ModMap!$A$2:$B$21,2,FALSE)&amp;"'!AL:AL"),MATCH($K974,INDIRECT("'"&amp;VLOOKUP($C974,ModMap!$A$2:$B$21,2,FALSE)&amp;"'!$K:$K"),0)),"")</f>
        <v/>
      </c>
      <c r="AM974" s="54">
        <f t="shared" si="1"/>
        <v>3</v>
      </c>
      <c r="AN974" s="54" t="str">
        <f t="shared" si="2"/>
        <v>Not Started</v>
      </c>
      <c r="AO974" s="55" t="str">
        <f t="array" ref="AO974">IFERROR(INDEX(INDIRECT("'"&amp;VLOOKUP($C974,ModMap!$A$2:$B$21,2,FALSE)&amp;"'!AO:AO"),MATCH($K974,INDIRECT("'"&amp;VLOOKUP($C974,ModMap!$A$2:$B$21,2,FALSE)&amp;"'!$K:$K"),0)),"")</f>
        <v/>
      </c>
      <c r="AP974" s="53" t="str">
        <f t="array" ref="AP974">IFERROR(HYPERLINK("#'"&amp;VLOOKUP($C974,ModMap!$A$2:$B$21,2,FALSE)&amp;"'!V"&amp;MATCH($K974,INDIRECT("'"&amp;VLOOKUP($C974,ModMap!$A$2:$B$21,2,FALSE)&amp;"'!$K:$K"),0),"Edit on module sheet"),"")</f>
        <v>Edit on module sheet</v>
      </c>
    </row>
    <row r="975" ht="42.0" customHeight="1">
      <c r="A975" s="34">
        <v>973.0</v>
      </c>
      <c r="B975" s="34">
        <v>973.0</v>
      </c>
      <c r="C975" s="34" t="s">
        <v>139</v>
      </c>
      <c r="D975" s="35" t="s">
        <v>140</v>
      </c>
      <c r="E975" s="36" t="s">
        <v>48</v>
      </c>
      <c r="F975" s="64" t="s">
        <v>1768</v>
      </c>
      <c r="G975" s="35" t="s">
        <v>1769</v>
      </c>
      <c r="H975" s="34" t="s">
        <v>1814</v>
      </c>
      <c r="I975" s="34" t="s">
        <v>1815</v>
      </c>
      <c r="J975" s="35" t="s">
        <v>1816</v>
      </c>
      <c r="K975" s="34" t="s">
        <v>3303</v>
      </c>
      <c r="L975" s="35" t="s">
        <v>3304</v>
      </c>
      <c r="M975" s="62" t="s">
        <v>200</v>
      </c>
      <c r="N975" s="34" t="s">
        <v>1775</v>
      </c>
      <c r="O975" s="34" t="s">
        <v>1776</v>
      </c>
      <c r="P975" s="35" t="s">
        <v>1819</v>
      </c>
      <c r="Q975" s="35" t="s">
        <v>1820</v>
      </c>
      <c r="R975" s="34" t="s">
        <v>1638</v>
      </c>
      <c r="S975" s="34" t="s">
        <v>56</v>
      </c>
      <c r="T975" s="34" t="str">
        <f t="array" ref="T975">IFERROR(INDEX(INDIRECT("'"&amp;VLOOKUP($C975,ModMap!$A$2:$B$21,2,FALSE)&amp;"'!T:T"),MATCH($K975,INDIRECT("'"&amp;VLOOKUP($C975,ModMap!$A$2:$B$21,2,FALSE)&amp;"'!$K:$K"),0)),"")</f>
        <v>Unassigned</v>
      </c>
      <c r="U975" s="45" t="s">
        <v>36</v>
      </c>
      <c r="V975" s="34" t="str">
        <f t="array" ref="V975">IFERROR(INDEX(INDIRECT("'"&amp;VLOOKUP($C975,ModMap!$A$2:$B$21,2,FALSE)&amp;"'!V:V"),MATCH($K975,INDIRECT("'"&amp;VLOOKUP($C975,ModMap!$A$2:$B$21,2,FALSE)&amp;"'!$K:$K"),0)),"")</f>
        <v>N/A</v>
      </c>
      <c r="W975" s="34" t="str">
        <f t="array" ref="W975">IFERROR(INDEX(INDIRECT("'"&amp;VLOOKUP($C975,ModMap!$A$2:$B$21,2,FALSE)&amp;"'!W:W"),MATCH($K975,INDIRECT("'"&amp;VLOOKUP($C975,ModMap!$A$2:$B$21,2,FALSE)&amp;"'!$K:$K"),0)),"")</f>
        <v/>
      </c>
      <c r="X975" s="58" t="s">
        <v>33</v>
      </c>
      <c r="Y975" s="34" t="str">
        <f t="array" ref="Y975">IFERROR(INDEX(INDIRECT("'"&amp;VLOOKUP($C975,ModMap!$A$2:$B$21,2,FALSE)&amp;"'!Y:Y"),MATCH($K975,INDIRECT("'"&amp;VLOOKUP($C975,ModMap!$A$2:$B$21,2,FALSE)&amp;"'!$K:$K"),0)),"")</f>
        <v>Not Started</v>
      </c>
      <c r="Z975" s="34" t="str">
        <f t="array" ref="Z975">IFERROR(INDEX(INDIRECT("'"&amp;VLOOKUP($C975,ModMap!$A$2:$B$21,2,FALSE)&amp;"'!Z:Z"),MATCH($K975,INDIRECT("'"&amp;VLOOKUP($C975,ModMap!$A$2:$B$21,2,FALSE)&amp;"'!$K:$K"),0)),"")</f>
        <v>Unassigned</v>
      </c>
      <c r="AA975" s="45" t="s">
        <v>36</v>
      </c>
      <c r="AB975" s="34" t="str">
        <f t="array" ref="AB975">IFERROR(INDEX(INDIRECT("'"&amp;VLOOKUP($C975,ModMap!$A$2:$B$21,2,FALSE)&amp;"'!AB:AB"),MATCH($K975,INDIRECT("'"&amp;VLOOKUP($C975,ModMap!$A$2:$B$21,2,FALSE)&amp;"'!$K:$K"),0)),"")</f>
        <v>N/A</v>
      </c>
      <c r="AC975" s="34" t="str">
        <f t="array" ref="AC975">IFERROR(INDEX(INDIRECT("'"&amp;VLOOKUP($C975,ModMap!$A$2:$B$21,2,FALSE)&amp;"'!AC:AC"),MATCH($K975,INDIRECT("'"&amp;VLOOKUP($C975,ModMap!$A$2:$B$21,2,FALSE)&amp;"'!$K:$K"),0)),"")</f>
        <v/>
      </c>
      <c r="AD975" s="58" t="s">
        <v>33</v>
      </c>
      <c r="AE975" s="34" t="str">
        <f t="array" ref="AE975">IFERROR(INDEX(INDIRECT("'"&amp;VLOOKUP($C975,ModMap!$A$2:$B$21,2,FALSE)&amp;"'!AE:AE"),MATCH($K975,INDIRECT("'"&amp;VLOOKUP($C975,ModMap!$A$2:$B$21,2,FALSE)&amp;"'!$K:$K"),0)),"")</f>
        <v>Not Started</v>
      </c>
      <c r="AF975" s="34" t="str">
        <f t="array" ref="AF975">IFERROR(INDEX(INDIRECT("'"&amp;VLOOKUP($C975,ModMap!$A$2:$B$21,2,FALSE)&amp;"'!AF:AF"),MATCH($K975,INDIRECT("'"&amp;VLOOKUP($C975,ModMap!$A$2:$B$21,2,FALSE)&amp;"'!$K:$K"),0)),"")</f>
        <v>Unassigned</v>
      </c>
      <c r="AG975" s="45" t="s">
        <v>36</v>
      </c>
      <c r="AH975" s="34" t="str">
        <f t="array" ref="AH975">IFERROR(INDEX(INDIRECT("'"&amp;VLOOKUP($C975,ModMap!$A$2:$B$21,2,FALSE)&amp;"'!AH:AH"),MATCH($K975,INDIRECT("'"&amp;VLOOKUP($C975,ModMap!$A$2:$B$21,2,FALSE)&amp;"'!$K:$K"),0)),"")</f>
        <v>N/A</v>
      </c>
      <c r="AI975" s="34" t="str">
        <f t="array" ref="AI975">IFERROR(INDEX(INDIRECT("'"&amp;VLOOKUP($C975,ModMap!$A$2:$B$21,2,FALSE)&amp;"'!AI:AI"),MATCH($K975,INDIRECT("'"&amp;VLOOKUP($C975,ModMap!$A$2:$B$21,2,FALSE)&amp;"'!$K:$K"),0)),"")</f>
        <v/>
      </c>
      <c r="AJ975" s="45" t="s">
        <v>36</v>
      </c>
      <c r="AK975" s="34" t="str">
        <f t="array" ref="AK975">IFERROR(INDEX(INDIRECT("'"&amp;VLOOKUP($C975,ModMap!$A$2:$B$21,2,FALSE)&amp;"'!AK:AK"),MATCH($K975,INDIRECT("'"&amp;VLOOKUP($C975,ModMap!$A$2:$B$21,2,FALSE)&amp;"'!$K:$K"),0)),"")</f>
        <v>N/A</v>
      </c>
      <c r="AL975" s="34" t="str">
        <f t="array" ref="AL975">IFERROR(INDEX(INDIRECT("'"&amp;VLOOKUP($C975,ModMap!$A$2:$B$21,2,FALSE)&amp;"'!AL:AL"),MATCH($K975,INDIRECT("'"&amp;VLOOKUP($C975,ModMap!$A$2:$B$21,2,FALSE)&amp;"'!$K:$K"),0)),"")</f>
        <v/>
      </c>
      <c r="AM975" s="34">
        <f t="shared" si="1"/>
        <v>2</v>
      </c>
      <c r="AN975" s="34" t="str">
        <f t="shared" si="2"/>
        <v>Not Started</v>
      </c>
      <c r="AO975" s="35" t="str">
        <f t="array" ref="AO975">IFERROR(INDEX(INDIRECT("'"&amp;VLOOKUP($C975,ModMap!$A$2:$B$21,2,FALSE)&amp;"'!AO:AO"),MATCH($K975,INDIRECT("'"&amp;VLOOKUP($C975,ModMap!$A$2:$B$21,2,FALSE)&amp;"'!$K:$K"),0)),"")</f>
        <v/>
      </c>
      <c r="AP975" s="53" t="str">
        <f t="array" ref="AP975">IFERROR(HYPERLINK("#'"&amp;VLOOKUP($C975,ModMap!$A$2:$B$21,2,FALSE)&amp;"'!V"&amp;MATCH($K975,INDIRECT("'"&amp;VLOOKUP($C975,ModMap!$A$2:$B$21,2,FALSE)&amp;"'!$K:$K"),0),"Edit on module sheet"),"")</f>
        <v>Edit on module sheet</v>
      </c>
    </row>
    <row r="976" ht="42.0" customHeight="1">
      <c r="A976" s="54">
        <v>974.0</v>
      </c>
      <c r="B976" s="54">
        <v>974.0</v>
      </c>
      <c r="C976" s="54" t="s">
        <v>139</v>
      </c>
      <c r="D976" s="55" t="s">
        <v>140</v>
      </c>
      <c r="E976" s="65" t="s">
        <v>41</v>
      </c>
      <c r="F976" s="64" t="s">
        <v>1768</v>
      </c>
      <c r="G976" s="55" t="s">
        <v>1769</v>
      </c>
      <c r="H976" s="54" t="s">
        <v>1814</v>
      </c>
      <c r="I976" s="54" t="s">
        <v>1815</v>
      </c>
      <c r="J976" s="55" t="s">
        <v>1816</v>
      </c>
      <c r="K976" s="54" t="s">
        <v>1817</v>
      </c>
      <c r="L976" s="55" t="s">
        <v>1818</v>
      </c>
      <c r="M976" s="62" t="s">
        <v>200</v>
      </c>
      <c r="N976" s="54" t="s">
        <v>1775</v>
      </c>
      <c r="O976" s="54" t="s">
        <v>1776</v>
      </c>
      <c r="P976" s="55" t="s">
        <v>1819</v>
      </c>
      <c r="Q976" s="55" t="s">
        <v>1820</v>
      </c>
      <c r="R976" s="54" t="s">
        <v>1638</v>
      </c>
      <c r="S976" s="54" t="s">
        <v>206</v>
      </c>
      <c r="T976" s="54" t="str">
        <f t="array" ref="T976">IFERROR(INDEX(INDIRECT("'"&amp;VLOOKUP($C976,ModMap!$A$2:$B$21,2,FALSE)&amp;"'!T:T"),MATCH($K976,INDIRECT("'"&amp;VLOOKUP($C976,ModMap!$A$2:$B$21,2,FALSE)&amp;"'!$K:$K"),0)),"")</f>
        <v>Unassigned</v>
      </c>
      <c r="U976" s="58" t="s">
        <v>33</v>
      </c>
      <c r="V976" s="54" t="str">
        <f t="array" ref="V976">IFERROR(INDEX(INDIRECT("'"&amp;VLOOKUP($C976,ModMap!$A$2:$B$21,2,FALSE)&amp;"'!V:V"),MATCH($K976,INDIRECT("'"&amp;VLOOKUP($C976,ModMap!$A$2:$B$21,2,FALSE)&amp;"'!$K:$K"),0)),"")</f>
        <v>Not Started</v>
      </c>
      <c r="W976" s="54" t="str">
        <f t="array" ref="W976">IFERROR(INDEX(INDIRECT("'"&amp;VLOOKUP($C976,ModMap!$A$2:$B$21,2,FALSE)&amp;"'!W:W"),MATCH($K976,INDIRECT("'"&amp;VLOOKUP($C976,ModMap!$A$2:$B$21,2,FALSE)&amp;"'!$K:$K"),0)),"")</f>
        <v>Unassigned</v>
      </c>
      <c r="X976" s="45" t="s">
        <v>36</v>
      </c>
      <c r="Y976" s="54" t="str">
        <f t="array" ref="Y976">IFERROR(INDEX(INDIRECT("'"&amp;VLOOKUP($C976,ModMap!$A$2:$B$21,2,FALSE)&amp;"'!Y:Y"),MATCH($K976,INDIRECT("'"&amp;VLOOKUP($C976,ModMap!$A$2:$B$21,2,FALSE)&amp;"'!$K:$K"),0)),"")</f>
        <v>N/A</v>
      </c>
      <c r="Z976" s="54" t="str">
        <f t="array" ref="Z976">IFERROR(INDEX(INDIRECT("'"&amp;VLOOKUP($C976,ModMap!$A$2:$B$21,2,FALSE)&amp;"'!Z:Z"),MATCH($K976,INDIRECT("'"&amp;VLOOKUP($C976,ModMap!$A$2:$B$21,2,FALSE)&amp;"'!$K:$K"),0)),"")</f>
        <v/>
      </c>
      <c r="AA976" s="45" t="s">
        <v>36</v>
      </c>
      <c r="AB976" s="54" t="str">
        <f t="array" ref="AB976">IFERROR(INDEX(INDIRECT("'"&amp;VLOOKUP($C976,ModMap!$A$2:$B$21,2,FALSE)&amp;"'!AB:AB"),MATCH($K976,INDIRECT("'"&amp;VLOOKUP($C976,ModMap!$A$2:$B$21,2,FALSE)&amp;"'!$K:$K"),0)),"")</f>
        <v>N/A</v>
      </c>
      <c r="AC976" s="54" t="str">
        <f t="array" ref="AC976">IFERROR(INDEX(INDIRECT("'"&amp;VLOOKUP($C976,ModMap!$A$2:$B$21,2,FALSE)&amp;"'!AC:AC"),MATCH($K976,INDIRECT("'"&amp;VLOOKUP($C976,ModMap!$A$2:$B$21,2,FALSE)&amp;"'!$K:$K"),0)),"")</f>
        <v/>
      </c>
      <c r="AD976" s="45" t="s">
        <v>36</v>
      </c>
      <c r="AE976" s="54" t="str">
        <f t="array" ref="AE976">IFERROR(INDEX(INDIRECT("'"&amp;VLOOKUP($C976,ModMap!$A$2:$B$21,2,FALSE)&amp;"'!AE:AE"),MATCH($K976,INDIRECT("'"&amp;VLOOKUP($C976,ModMap!$A$2:$B$21,2,FALSE)&amp;"'!$K:$K"),0)),"")</f>
        <v>N/A</v>
      </c>
      <c r="AF976" s="54" t="str">
        <f t="array" ref="AF976">IFERROR(INDEX(INDIRECT("'"&amp;VLOOKUP($C976,ModMap!$A$2:$B$21,2,FALSE)&amp;"'!AF:AF"),MATCH($K976,INDIRECT("'"&amp;VLOOKUP($C976,ModMap!$A$2:$B$21,2,FALSE)&amp;"'!$K:$K"),0)),"")</f>
        <v/>
      </c>
      <c r="AG976" s="45" t="s">
        <v>36</v>
      </c>
      <c r="AH976" s="54" t="str">
        <f t="array" ref="AH976">IFERROR(INDEX(INDIRECT("'"&amp;VLOOKUP($C976,ModMap!$A$2:$B$21,2,FALSE)&amp;"'!AH:AH"),MATCH($K976,INDIRECT("'"&amp;VLOOKUP($C976,ModMap!$A$2:$B$21,2,FALSE)&amp;"'!$K:$K"),0)),"")</f>
        <v>N/A</v>
      </c>
      <c r="AI976" s="54" t="str">
        <f t="array" ref="AI976">IFERROR(INDEX(INDIRECT("'"&amp;VLOOKUP($C976,ModMap!$A$2:$B$21,2,FALSE)&amp;"'!AI:AI"),MATCH($K976,INDIRECT("'"&amp;VLOOKUP($C976,ModMap!$A$2:$B$21,2,FALSE)&amp;"'!$K:$K"),0)),"")</f>
        <v/>
      </c>
      <c r="AJ976" s="45" t="s">
        <v>36</v>
      </c>
      <c r="AK976" s="54" t="str">
        <f t="array" ref="AK976">IFERROR(INDEX(INDIRECT("'"&amp;VLOOKUP($C976,ModMap!$A$2:$B$21,2,FALSE)&amp;"'!AK:AK"),MATCH($K976,INDIRECT("'"&amp;VLOOKUP($C976,ModMap!$A$2:$B$21,2,FALSE)&amp;"'!$K:$K"),0)),"")</f>
        <v>N/A</v>
      </c>
      <c r="AL976" s="54" t="str">
        <f t="array" ref="AL976">IFERROR(INDEX(INDIRECT("'"&amp;VLOOKUP($C976,ModMap!$A$2:$B$21,2,FALSE)&amp;"'!AL:AL"),MATCH($K976,INDIRECT("'"&amp;VLOOKUP($C976,ModMap!$A$2:$B$21,2,FALSE)&amp;"'!$K:$K"),0)),"")</f>
        <v/>
      </c>
      <c r="AM976" s="54">
        <f t="shared" si="1"/>
        <v>1</v>
      </c>
      <c r="AN976" s="54" t="str">
        <f t="shared" si="2"/>
        <v>Not Started</v>
      </c>
      <c r="AO976" s="55" t="str">
        <f t="array" ref="AO976">IFERROR(INDEX(INDIRECT("'"&amp;VLOOKUP($C976,ModMap!$A$2:$B$21,2,FALSE)&amp;"'!AO:AO"),MATCH($K976,INDIRECT("'"&amp;VLOOKUP($C976,ModMap!$A$2:$B$21,2,FALSE)&amp;"'!$K:$K"),0)),"")</f>
        <v/>
      </c>
      <c r="AP976" s="53" t="str">
        <f t="array" ref="AP976">IFERROR(HYPERLINK("#'"&amp;VLOOKUP($C976,ModMap!$A$2:$B$21,2,FALSE)&amp;"'!V"&amp;MATCH($K976,INDIRECT("'"&amp;VLOOKUP($C976,ModMap!$A$2:$B$21,2,FALSE)&amp;"'!$K:$K"),0),"Edit on module sheet"),"")</f>
        <v>Edit on module sheet</v>
      </c>
    </row>
    <row r="977" ht="42.0" customHeight="1">
      <c r="A977" s="34">
        <v>975.0</v>
      </c>
      <c r="B977" s="34">
        <v>975.0</v>
      </c>
      <c r="C977" s="34" t="s">
        <v>139</v>
      </c>
      <c r="D977" s="35" t="s">
        <v>140</v>
      </c>
      <c r="E977" s="64" t="s">
        <v>69</v>
      </c>
      <c r="F977" s="64" t="s">
        <v>1768</v>
      </c>
      <c r="G977" s="35" t="s">
        <v>1769</v>
      </c>
      <c r="H977" s="34" t="s">
        <v>1814</v>
      </c>
      <c r="I977" s="34" t="s">
        <v>1815</v>
      </c>
      <c r="J977" s="35" t="s">
        <v>1816</v>
      </c>
      <c r="K977" s="34" t="s">
        <v>4076</v>
      </c>
      <c r="L977" s="35" t="s">
        <v>4077</v>
      </c>
      <c r="M977" s="58" t="s">
        <v>434</v>
      </c>
      <c r="N977" s="34" t="s">
        <v>1775</v>
      </c>
      <c r="O977" s="34" t="s">
        <v>1776</v>
      </c>
      <c r="P977" s="35" t="s">
        <v>1819</v>
      </c>
      <c r="Q977" s="35" t="s">
        <v>1820</v>
      </c>
      <c r="R977" s="34" t="s">
        <v>1638</v>
      </c>
      <c r="S977" s="34" t="s">
        <v>69</v>
      </c>
      <c r="T977" s="34" t="str">
        <f t="array" ref="T977">IFERROR(INDEX(INDIRECT("'"&amp;VLOOKUP($C977,ModMap!$A$2:$B$21,2,FALSE)&amp;"'!T:T"),MATCH($K977,INDIRECT("'"&amp;VLOOKUP($C977,ModMap!$A$2:$B$21,2,FALSE)&amp;"'!$K:$K"),0)),"")</f>
        <v>Unassigned</v>
      </c>
      <c r="U977" s="58" t="s">
        <v>33</v>
      </c>
      <c r="V977" s="34" t="str">
        <f t="array" ref="V977">IFERROR(INDEX(INDIRECT("'"&amp;VLOOKUP($C977,ModMap!$A$2:$B$21,2,FALSE)&amp;"'!V:V"),MATCH($K977,INDIRECT("'"&amp;VLOOKUP($C977,ModMap!$A$2:$B$21,2,FALSE)&amp;"'!$K:$K"),0)),"")</f>
        <v>Not Started</v>
      </c>
      <c r="W977" s="34" t="str">
        <f t="array" ref="W977">IFERROR(INDEX(INDIRECT("'"&amp;VLOOKUP($C977,ModMap!$A$2:$B$21,2,FALSE)&amp;"'!W:W"),MATCH($K977,INDIRECT("'"&amp;VLOOKUP($C977,ModMap!$A$2:$B$21,2,FALSE)&amp;"'!$K:$K"),0)),"")</f>
        <v>Unassigned</v>
      </c>
      <c r="X977" s="45" t="s">
        <v>36</v>
      </c>
      <c r="Y977" s="34" t="str">
        <f t="array" ref="Y977">IFERROR(INDEX(INDIRECT("'"&amp;VLOOKUP($C977,ModMap!$A$2:$B$21,2,FALSE)&amp;"'!Y:Y"),MATCH($K977,INDIRECT("'"&amp;VLOOKUP($C977,ModMap!$A$2:$B$21,2,FALSE)&amp;"'!$K:$K"),0)),"")</f>
        <v>N/A</v>
      </c>
      <c r="Z977" s="34" t="str">
        <f t="array" ref="Z977">IFERROR(INDEX(INDIRECT("'"&amp;VLOOKUP($C977,ModMap!$A$2:$B$21,2,FALSE)&amp;"'!Z:Z"),MATCH($K977,INDIRECT("'"&amp;VLOOKUP($C977,ModMap!$A$2:$B$21,2,FALSE)&amp;"'!$K:$K"),0)),"")</f>
        <v/>
      </c>
      <c r="AA977" s="45" t="s">
        <v>36</v>
      </c>
      <c r="AB977" s="34" t="str">
        <f t="array" ref="AB977">IFERROR(INDEX(INDIRECT("'"&amp;VLOOKUP($C977,ModMap!$A$2:$B$21,2,FALSE)&amp;"'!AB:AB"),MATCH($K977,INDIRECT("'"&amp;VLOOKUP($C977,ModMap!$A$2:$B$21,2,FALSE)&amp;"'!$K:$K"),0)),"")</f>
        <v>N/A</v>
      </c>
      <c r="AC977" s="34" t="str">
        <f t="array" ref="AC977">IFERROR(INDEX(INDIRECT("'"&amp;VLOOKUP($C977,ModMap!$A$2:$B$21,2,FALSE)&amp;"'!AC:AC"),MATCH($K977,INDIRECT("'"&amp;VLOOKUP($C977,ModMap!$A$2:$B$21,2,FALSE)&amp;"'!$K:$K"),0)),"")</f>
        <v/>
      </c>
      <c r="AD977" s="45" t="s">
        <v>36</v>
      </c>
      <c r="AE977" s="34" t="str">
        <f t="array" ref="AE977">IFERROR(INDEX(INDIRECT("'"&amp;VLOOKUP($C977,ModMap!$A$2:$B$21,2,FALSE)&amp;"'!AE:AE"),MATCH($K977,INDIRECT("'"&amp;VLOOKUP($C977,ModMap!$A$2:$B$21,2,FALSE)&amp;"'!$K:$K"),0)),"")</f>
        <v>N/A</v>
      </c>
      <c r="AF977" s="34" t="str">
        <f t="array" ref="AF977">IFERROR(INDEX(INDIRECT("'"&amp;VLOOKUP($C977,ModMap!$A$2:$B$21,2,FALSE)&amp;"'!AF:AF"),MATCH($K977,INDIRECT("'"&amp;VLOOKUP($C977,ModMap!$A$2:$B$21,2,FALSE)&amp;"'!$K:$K"),0)),"")</f>
        <v/>
      </c>
      <c r="AG977" s="45" t="s">
        <v>36</v>
      </c>
      <c r="AH977" s="34" t="str">
        <f t="array" ref="AH977">IFERROR(INDEX(INDIRECT("'"&amp;VLOOKUP($C977,ModMap!$A$2:$B$21,2,FALSE)&amp;"'!AH:AH"),MATCH($K977,INDIRECT("'"&amp;VLOOKUP($C977,ModMap!$A$2:$B$21,2,FALSE)&amp;"'!$K:$K"),0)),"")</f>
        <v>N/A</v>
      </c>
      <c r="AI977" s="34" t="str">
        <f t="array" ref="AI977">IFERROR(INDEX(INDIRECT("'"&amp;VLOOKUP($C977,ModMap!$A$2:$B$21,2,FALSE)&amp;"'!AI:AI"),MATCH($K977,INDIRECT("'"&amp;VLOOKUP($C977,ModMap!$A$2:$B$21,2,FALSE)&amp;"'!$K:$K"),0)),"")</f>
        <v/>
      </c>
      <c r="AJ977" s="45" t="s">
        <v>36</v>
      </c>
      <c r="AK977" s="34" t="str">
        <f t="array" ref="AK977">IFERROR(INDEX(INDIRECT("'"&amp;VLOOKUP($C977,ModMap!$A$2:$B$21,2,FALSE)&amp;"'!AK:AK"),MATCH($K977,INDIRECT("'"&amp;VLOOKUP($C977,ModMap!$A$2:$B$21,2,FALSE)&amp;"'!$K:$K"),0)),"")</f>
        <v>N/A</v>
      </c>
      <c r="AL977" s="34" t="str">
        <f t="array" ref="AL977">IFERROR(INDEX(INDIRECT("'"&amp;VLOOKUP($C977,ModMap!$A$2:$B$21,2,FALSE)&amp;"'!AL:AL"),MATCH($K977,INDIRECT("'"&amp;VLOOKUP($C977,ModMap!$A$2:$B$21,2,FALSE)&amp;"'!$K:$K"),0)),"")</f>
        <v/>
      </c>
      <c r="AM977" s="34">
        <f t="shared" si="1"/>
        <v>1</v>
      </c>
      <c r="AN977" s="34" t="str">
        <f t="shared" si="2"/>
        <v>Not Started</v>
      </c>
      <c r="AO977" s="35" t="str">
        <f t="array" ref="AO977">IFERROR(INDEX(INDIRECT("'"&amp;VLOOKUP($C977,ModMap!$A$2:$B$21,2,FALSE)&amp;"'!AO:AO"),MATCH($K977,INDIRECT("'"&amp;VLOOKUP($C977,ModMap!$A$2:$B$21,2,FALSE)&amp;"'!$K:$K"),0)),"")</f>
        <v/>
      </c>
      <c r="AP977" s="53" t="str">
        <f t="array" ref="AP977">IFERROR(HYPERLINK("#'"&amp;VLOOKUP($C977,ModMap!$A$2:$B$21,2,FALSE)&amp;"'!V"&amp;MATCH($K977,INDIRECT("'"&amp;VLOOKUP($C977,ModMap!$A$2:$B$21,2,FALSE)&amp;"'!$K:$K"),0),"Edit on module sheet"),"")</f>
        <v>Edit on module sheet</v>
      </c>
    </row>
    <row r="978" ht="42.0" customHeight="1">
      <c r="A978" s="54">
        <v>976.0</v>
      </c>
      <c r="B978" s="54">
        <v>976.0</v>
      </c>
      <c r="C978" s="54" t="s">
        <v>139</v>
      </c>
      <c r="D978" s="55" t="s">
        <v>140</v>
      </c>
      <c r="E978" s="36" t="s">
        <v>48</v>
      </c>
      <c r="F978" s="64" t="s">
        <v>1768</v>
      </c>
      <c r="G978" s="55" t="s">
        <v>1769</v>
      </c>
      <c r="H978" s="54" t="s">
        <v>1830</v>
      </c>
      <c r="I978" s="54" t="s">
        <v>1831</v>
      </c>
      <c r="J978" s="55" t="s">
        <v>1832</v>
      </c>
      <c r="K978" s="54" t="s">
        <v>3307</v>
      </c>
      <c r="L978" s="55" t="s">
        <v>3308</v>
      </c>
      <c r="M978" s="62" t="s">
        <v>200</v>
      </c>
      <c r="N978" s="54" t="s">
        <v>1775</v>
      </c>
      <c r="O978" s="54" t="s">
        <v>1835</v>
      </c>
      <c r="P978" s="55" t="s">
        <v>1836</v>
      </c>
      <c r="Q978" s="55" t="s">
        <v>1837</v>
      </c>
      <c r="R978" s="54" t="s">
        <v>762</v>
      </c>
      <c r="S978" s="54" t="s">
        <v>56</v>
      </c>
      <c r="T978" s="54" t="str">
        <f t="array" ref="T978">IFERROR(INDEX(INDIRECT("'"&amp;VLOOKUP($C978,ModMap!$A$2:$B$21,2,FALSE)&amp;"'!T:T"),MATCH($K978,INDIRECT("'"&amp;VLOOKUP($C978,ModMap!$A$2:$B$21,2,FALSE)&amp;"'!$K:$K"),0)),"")</f>
        <v>Unassigned</v>
      </c>
      <c r="U978" s="45" t="s">
        <v>36</v>
      </c>
      <c r="V978" s="54" t="str">
        <f t="array" ref="V978">IFERROR(INDEX(INDIRECT("'"&amp;VLOOKUP($C978,ModMap!$A$2:$B$21,2,FALSE)&amp;"'!V:V"),MATCH($K978,INDIRECT("'"&amp;VLOOKUP($C978,ModMap!$A$2:$B$21,2,FALSE)&amp;"'!$K:$K"),0)),"")</f>
        <v>N/A</v>
      </c>
      <c r="W978" s="54" t="str">
        <f t="array" ref="W978">IFERROR(INDEX(INDIRECT("'"&amp;VLOOKUP($C978,ModMap!$A$2:$B$21,2,FALSE)&amp;"'!W:W"),MATCH($K978,INDIRECT("'"&amp;VLOOKUP($C978,ModMap!$A$2:$B$21,2,FALSE)&amp;"'!$K:$K"),0)),"")</f>
        <v/>
      </c>
      <c r="X978" s="58" t="s">
        <v>33</v>
      </c>
      <c r="Y978" s="54" t="str">
        <f t="array" ref="Y978">IFERROR(INDEX(INDIRECT("'"&amp;VLOOKUP($C978,ModMap!$A$2:$B$21,2,FALSE)&amp;"'!Y:Y"),MATCH($K978,INDIRECT("'"&amp;VLOOKUP($C978,ModMap!$A$2:$B$21,2,FALSE)&amp;"'!$K:$K"),0)),"")</f>
        <v>Not Started</v>
      </c>
      <c r="Z978" s="54" t="str">
        <f t="array" ref="Z978">IFERROR(INDEX(INDIRECT("'"&amp;VLOOKUP($C978,ModMap!$A$2:$B$21,2,FALSE)&amp;"'!Z:Z"),MATCH($K978,INDIRECT("'"&amp;VLOOKUP($C978,ModMap!$A$2:$B$21,2,FALSE)&amp;"'!$K:$K"),0)),"")</f>
        <v>Unassigned</v>
      </c>
      <c r="AA978" s="45" t="s">
        <v>36</v>
      </c>
      <c r="AB978" s="54" t="str">
        <f t="array" ref="AB978">IFERROR(INDEX(INDIRECT("'"&amp;VLOOKUP($C978,ModMap!$A$2:$B$21,2,FALSE)&amp;"'!AB:AB"),MATCH($K978,INDIRECT("'"&amp;VLOOKUP($C978,ModMap!$A$2:$B$21,2,FALSE)&amp;"'!$K:$K"),0)),"")</f>
        <v>N/A</v>
      </c>
      <c r="AC978" s="54" t="str">
        <f t="array" ref="AC978">IFERROR(INDEX(INDIRECT("'"&amp;VLOOKUP($C978,ModMap!$A$2:$B$21,2,FALSE)&amp;"'!AC:AC"),MATCH($K978,INDIRECT("'"&amp;VLOOKUP($C978,ModMap!$A$2:$B$21,2,FALSE)&amp;"'!$K:$K"),0)),"")</f>
        <v/>
      </c>
      <c r="AD978" s="58" t="s">
        <v>33</v>
      </c>
      <c r="AE978" s="54" t="str">
        <f t="array" ref="AE978">IFERROR(INDEX(INDIRECT("'"&amp;VLOOKUP($C978,ModMap!$A$2:$B$21,2,FALSE)&amp;"'!AE:AE"),MATCH($K978,INDIRECT("'"&amp;VLOOKUP($C978,ModMap!$A$2:$B$21,2,FALSE)&amp;"'!$K:$K"),0)),"")</f>
        <v>Not Started</v>
      </c>
      <c r="AF978" s="54" t="str">
        <f t="array" ref="AF978">IFERROR(INDEX(INDIRECT("'"&amp;VLOOKUP($C978,ModMap!$A$2:$B$21,2,FALSE)&amp;"'!AF:AF"),MATCH($K978,INDIRECT("'"&amp;VLOOKUP($C978,ModMap!$A$2:$B$21,2,FALSE)&amp;"'!$K:$K"),0)),"")</f>
        <v>Unassigned</v>
      </c>
      <c r="AG978" s="45" t="s">
        <v>36</v>
      </c>
      <c r="AH978" s="54" t="str">
        <f t="array" ref="AH978">IFERROR(INDEX(INDIRECT("'"&amp;VLOOKUP($C978,ModMap!$A$2:$B$21,2,FALSE)&amp;"'!AH:AH"),MATCH($K978,INDIRECT("'"&amp;VLOOKUP($C978,ModMap!$A$2:$B$21,2,FALSE)&amp;"'!$K:$K"),0)),"")</f>
        <v>N/A</v>
      </c>
      <c r="AI978" s="54" t="str">
        <f t="array" ref="AI978">IFERROR(INDEX(INDIRECT("'"&amp;VLOOKUP($C978,ModMap!$A$2:$B$21,2,FALSE)&amp;"'!AI:AI"),MATCH($K978,INDIRECT("'"&amp;VLOOKUP($C978,ModMap!$A$2:$B$21,2,FALSE)&amp;"'!$K:$K"),0)),"")</f>
        <v/>
      </c>
      <c r="AJ978" s="45" t="s">
        <v>36</v>
      </c>
      <c r="AK978" s="54" t="str">
        <f t="array" ref="AK978">IFERROR(INDEX(INDIRECT("'"&amp;VLOOKUP($C978,ModMap!$A$2:$B$21,2,FALSE)&amp;"'!AK:AK"),MATCH($K978,INDIRECT("'"&amp;VLOOKUP($C978,ModMap!$A$2:$B$21,2,FALSE)&amp;"'!$K:$K"),0)),"")</f>
        <v>N/A</v>
      </c>
      <c r="AL978" s="54" t="str">
        <f t="array" ref="AL978">IFERROR(INDEX(INDIRECT("'"&amp;VLOOKUP($C978,ModMap!$A$2:$B$21,2,FALSE)&amp;"'!AL:AL"),MATCH($K978,INDIRECT("'"&amp;VLOOKUP($C978,ModMap!$A$2:$B$21,2,FALSE)&amp;"'!$K:$K"),0)),"")</f>
        <v/>
      </c>
      <c r="AM978" s="54">
        <f t="shared" si="1"/>
        <v>2</v>
      </c>
      <c r="AN978" s="54" t="str">
        <f t="shared" si="2"/>
        <v>Not Started</v>
      </c>
      <c r="AO978" s="55" t="str">
        <f t="array" ref="AO978">IFERROR(INDEX(INDIRECT("'"&amp;VLOOKUP($C978,ModMap!$A$2:$B$21,2,FALSE)&amp;"'!AO:AO"),MATCH($K978,INDIRECT("'"&amp;VLOOKUP($C978,ModMap!$A$2:$B$21,2,FALSE)&amp;"'!$K:$K"),0)),"")</f>
        <v/>
      </c>
      <c r="AP978" s="53" t="str">
        <f t="array" ref="AP978">IFERROR(HYPERLINK("#'"&amp;VLOOKUP($C978,ModMap!$A$2:$B$21,2,FALSE)&amp;"'!V"&amp;MATCH($K978,INDIRECT("'"&amp;VLOOKUP($C978,ModMap!$A$2:$B$21,2,FALSE)&amp;"'!$K:$K"),0),"Edit on module sheet"),"")</f>
        <v>Edit on module sheet</v>
      </c>
    </row>
    <row r="979" ht="42.0" customHeight="1">
      <c r="A979" s="34">
        <v>977.0</v>
      </c>
      <c r="B979" s="34">
        <v>977.0</v>
      </c>
      <c r="C979" s="34" t="s">
        <v>139</v>
      </c>
      <c r="D979" s="35" t="s">
        <v>140</v>
      </c>
      <c r="E979" s="65" t="s">
        <v>41</v>
      </c>
      <c r="F979" s="64" t="s">
        <v>1768</v>
      </c>
      <c r="G979" s="35" t="s">
        <v>1769</v>
      </c>
      <c r="H979" s="34" t="s">
        <v>1830</v>
      </c>
      <c r="I979" s="34" t="s">
        <v>1831</v>
      </c>
      <c r="J979" s="35" t="s">
        <v>1832</v>
      </c>
      <c r="K979" s="34" t="s">
        <v>1833</v>
      </c>
      <c r="L979" s="35" t="s">
        <v>1834</v>
      </c>
      <c r="M979" s="62" t="s">
        <v>200</v>
      </c>
      <c r="N979" s="34" t="s">
        <v>1775</v>
      </c>
      <c r="O979" s="34" t="s">
        <v>1835</v>
      </c>
      <c r="P979" s="35" t="s">
        <v>1836</v>
      </c>
      <c r="Q979" s="35" t="s">
        <v>1837</v>
      </c>
      <c r="R979" s="34" t="s">
        <v>762</v>
      </c>
      <c r="S979" s="34" t="s">
        <v>206</v>
      </c>
      <c r="T979" s="34" t="str">
        <f t="array" ref="T979">IFERROR(INDEX(INDIRECT("'"&amp;VLOOKUP($C979,ModMap!$A$2:$B$21,2,FALSE)&amp;"'!T:T"),MATCH($K979,INDIRECT("'"&amp;VLOOKUP($C979,ModMap!$A$2:$B$21,2,FALSE)&amp;"'!$K:$K"),0)),"")</f>
        <v>Unassigned</v>
      </c>
      <c r="U979" s="58" t="s">
        <v>33</v>
      </c>
      <c r="V979" s="34" t="str">
        <f t="array" ref="V979">IFERROR(INDEX(INDIRECT("'"&amp;VLOOKUP($C979,ModMap!$A$2:$B$21,2,FALSE)&amp;"'!V:V"),MATCH($K979,INDIRECT("'"&amp;VLOOKUP($C979,ModMap!$A$2:$B$21,2,FALSE)&amp;"'!$K:$K"),0)),"")</f>
        <v>Not Started</v>
      </c>
      <c r="W979" s="34" t="str">
        <f t="array" ref="W979">IFERROR(INDEX(INDIRECT("'"&amp;VLOOKUP($C979,ModMap!$A$2:$B$21,2,FALSE)&amp;"'!W:W"),MATCH($K979,INDIRECT("'"&amp;VLOOKUP($C979,ModMap!$A$2:$B$21,2,FALSE)&amp;"'!$K:$K"),0)),"")</f>
        <v>Unassigned</v>
      </c>
      <c r="X979" s="45" t="s">
        <v>36</v>
      </c>
      <c r="Y979" s="34" t="str">
        <f t="array" ref="Y979">IFERROR(INDEX(INDIRECT("'"&amp;VLOOKUP($C979,ModMap!$A$2:$B$21,2,FALSE)&amp;"'!Y:Y"),MATCH($K979,INDIRECT("'"&amp;VLOOKUP($C979,ModMap!$A$2:$B$21,2,FALSE)&amp;"'!$K:$K"),0)),"")</f>
        <v>N/A</v>
      </c>
      <c r="Z979" s="34" t="str">
        <f t="array" ref="Z979">IFERROR(INDEX(INDIRECT("'"&amp;VLOOKUP($C979,ModMap!$A$2:$B$21,2,FALSE)&amp;"'!Z:Z"),MATCH($K979,INDIRECT("'"&amp;VLOOKUP($C979,ModMap!$A$2:$B$21,2,FALSE)&amp;"'!$K:$K"),0)),"")</f>
        <v/>
      </c>
      <c r="AA979" s="45" t="s">
        <v>36</v>
      </c>
      <c r="AB979" s="34" t="str">
        <f t="array" ref="AB979">IFERROR(INDEX(INDIRECT("'"&amp;VLOOKUP($C979,ModMap!$A$2:$B$21,2,FALSE)&amp;"'!AB:AB"),MATCH($K979,INDIRECT("'"&amp;VLOOKUP($C979,ModMap!$A$2:$B$21,2,FALSE)&amp;"'!$K:$K"),0)),"")</f>
        <v>N/A</v>
      </c>
      <c r="AC979" s="34" t="str">
        <f t="array" ref="AC979">IFERROR(INDEX(INDIRECT("'"&amp;VLOOKUP($C979,ModMap!$A$2:$B$21,2,FALSE)&amp;"'!AC:AC"),MATCH($K979,INDIRECT("'"&amp;VLOOKUP($C979,ModMap!$A$2:$B$21,2,FALSE)&amp;"'!$K:$K"),0)),"")</f>
        <v/>
      </c>
      <c r="AD979" s="45" t="s">
        <v>36</v>
      </c>
      <c r="AE979" s="34" t="str">
        <f t="array" ref="AE979">IFERROR(INDEX(INDIRECT("'"&amp;VLOOKUP($C979,ModMap!$A$2:$B$21,2,FALSE)&amp;"'!AE:AE"),MATCH($K979,INDIRECT("'"&amp;VLOOKUP($C979,ModMap!$A$2:$B$21,2,FALSE)&amp;"'!$K:$K"),0)),"")</f>
        <v>N/A</v>
      </c>
      <c r="AF979" s="34" t="str">
        <f t="array" ref="AF979">IFERROR(INDEX(INDIRECT("'"&amp;VLOOKUP($C979,ModMap!$A$2:$B$21,2,FALSE)&amp;"'!AF:AF"),MATCH($K979,INDIRECT("'"&amp;VLOOKUP($C979,ModMap!$A$2:$B$21,2,FALSE)&amp;"'!$K:$K"),0)),"")</f>
        <v/>
      </c>
      <c r="AG979" s="45" t="s">
        <v>36</v>
      </c>
      <c r="AH979" s="34" t="str">
        <f t="array" ref="AH979">IFERROR(INDEX(INDIRECT("'"&amp;VLOOKUP($C979,ModMap!$A$2:$B$21,2,FALSE)&amp;"'!AH:AH"),MATCH($K979,INDIRECT("'"&amp;VLOOKUP($C979,ModMap!$A$2:$B$21,2,FALSE)&amp;"'!$K:$K"),0)),"")</f>
        <v>N/A</v>
      </c>
      <c r="AI979" s="34" t="str">
        <f t="array" ref="AI979">IFERROR(INDEX(INDIRECT("'"&amp;VLOOKUP($C979,ModMap!$A$2:$B$21,2,FALSE)&amp;"'!AI:AI"),MATCH($K979,INDIRECT("'"&amp;VLOOKUP($C979,ModMap!$A$2:$B$21,2,FALSE)&amp;"'!$K:$K"),0)),"")</f>
        <v/>
      </c>
      <c r="AJ979" s="45" t="s">
        <v>36</v>
      </c>
      <c r="AK979" s="34" t="str">
        <f t="array" ref="AK979">IFERROR(INDEX(INDIRECT("'"&amp;VLOOKUP($C979,ModMap!$A$2:$B$21,2,FALSE)&amp;"'!AK:AK"),MATCH($K979,INDIRECT("'"&amp;VLOOKUP($C979,ModMap!$A$2:$B$21,2,FALSE)&amp;"'!$K:$K"),0)),"")</f>
        <v>N/A</v>
      </c>
      <c r="AL979" s="34" t="str">
        <f t="array" ref="AL979">IFERROR(INDEX(INDIRECT("'"&amp;VLOOKUP($C979,ModMap!$A$2:$B$21,2,FALSE)&amp;"'!AL:AL"),MATCH($K979,INDIRECT("'"&amp;VLOOKUP($C979,ModMap!$A$2:$B$21,2,FALSE)&amp;"'!$K:$K"),0)),"")</f>
        <v/>
      </c>
      <c r="AM979" s="34">
        <f t="shared" si="1"/>
        <v>1</v>
      </c>
      <c r="AN979" s="34" t="str">
        <f t="shared" si="2"/>
        <v>Not Started</v>
      </c>
      <c r="AO979" s="35" t="str">
        <f t="array" ref="AO979">IFERROR(INDEX(INDIRECT("'"&amp;VLOOKUP($C979,ModMap!$A$2:$B$21,2,FALSE)&amp;"'!AO:AO"),MATCH($K979,INDIRECT("'"&amp;VLOOKUP($C979,ModMap!$A$2:$B$21,2,FALSE)&amp;"'!$K:$K"),0)),"")</f>
        <v/>
      </c>
      <c r="AP979" s="53" t="str">
        <f t="array" ref="AP979">IFERROR(HYPERLINK("#'"&amp;VLOOKUP($C979,ModMap!$A$2:$B$21,2,FALSE)&amp;"'!V"&amp;MATCH($K979,INDIRECT("'"&amp;VLOOKUP($C979,ModMap!$A$2:$B$21,2,FALSE)&amp;"'!$K:$K"),0),"Edit on module sheet"),"")</f>
        <v>Edit on module sheet</v>
      </c>
    </row>
    <row r="980" ht="42.0" customHeight="1">
      <c r="A980" s="54">
        <v>978.0</v>
      </c>
      <c r="B980" s="54">
        <v>978.0</v>
      </c>
      <c r="C980" s="54" t="s">
        <v>139</v>
      </c>
      <c r="D980" s="55" t="s">
        <v>140</v>
      </c>
      <c r="E980" s="64" t="s">
        <v>69</v>
      </c>
      <c r="F980" s="64" t="s">
        <v>1768</v>
      </c>
      <c r="G980" s="55" t="s">
        <v>1769</v>
      </c>
      <c r="H980" s="54" t="s">
        <v>1830</v>
      </c>
      <c r="I980" s="54" t="s">
        <v>1831</v>
      </c>
      <c r="J980" s="55" t="s">
        <v>1832</v>
      </c>
      <c r="K980" s="54" t="s">
        <v>4078</v>
      </c>
      <c r="L980" s="55" t="s">
        <v>4079</v>
      </c>
      <c r="M980" s="58" t="s">
        <v>434</v>
      </c>
      <c r="N980" s="54" t="s">
        <v>1775</v>
      </c>
      <c r="O980" s="54" t="s">
        <v>1835</v>
      </c>
      <c r="P980" s="55" t="s">
        <v>1836</v>
      </c>
      <c r="Q980" s="55" t="s">
        <v>1837</v>
      </c>
      <c r="R980" s="54" t="s">
        <v>762</v>
      </c>
      <c r="S980" s="54" t="s">
        <v>69</v>
      </c>
      <c r="T980" s="54" t="str">
        <f t="array" ref="T980">IFERROR(INDEX(INDIRECT("'"&amp;VLOOKUP($C980,ModMap!$A$2:$B$21,2,FALSE)&amp;"'!T:T"),MATCH($K980,INDIRECT("'"&amp;VLOOKUP($C980,ModMap!$A$2:$B$21,2,FALSE)&amp;"'!$K:$K"),0)),"")</f>
        <v>Unassigned</v>
      </c>
      <c r="U980" s="58" t="s">
        <v>33</v>
      </c>
      <c r="V980" s="54" t="str">
        <f t="array" ref="V980">IFERROR(INDEX(INDIRECT("'"&amp;VLOOKUP($C980,ModMap!$A$2:$B$21,2,FALSE)&amp;"'!V:V"),MATCH($K980,INDIRECT("'"&amp;VLOOKUP($C980,ModMap!$A$2:$B$21,2,FALSE)&amp;"'!$K:$K"),0)),"")</f>
        <v>Not Started</v>
      </c>
      <c r="W980" s="54" t="str">
        <f t="array" ref="W980">IFERROR(INDEX(INDIRECT("'"&amp;VLOOKUP($C980,ModMap!$A$2:$B$21,2,FALSE)&amp;"'!W:W"),MATCH($K980,INDIRECT("'"&amp;VLOOKUP($C980,ModMap!$A$2:$B$21,2,FALSE)&amp;"'!$K:$K"),0)),"")</f>
        <v>Unassigned</v>
      </c>
      <c r="X980" s="45" t="s">
        <v>36</v>
      </c>
      <c r="Y980" s="54" t="str">
        <f t="array" ref="Y980">IFERROR(INDEX(INDIRECT("'"&amp;VLOOKUP($C980,ModMap!$A$2:$B$21,2,FALSE)&amp;"'!Y:Y"),MATCH($K980,INDIRECT("'"&amp;VLOOKUP($C980,ModMap!$A$2:$B$21,2,FALSE)&amp;"'!$K:$K"),0)),"")</f>
        <v>N/A</v>
      </c>
      <c r="Z980" s="54" t="str">
        <f t="array" ref="Z980">IFERROR(INDEX(INDIRECT("'"&amp;VLOOKUP($C980,ModMap!$A$2:$B$21,2,FALSE)&amp;"'!Z:Z"),MATCH($K980,INDIRECT("'"&amp;VLOOKUP($C980,ModMap!$A$2:$B$21,2,FALSE)&amp;"'!$K:$K"),0)),"")</f>
        <v/>
      </c>
      <c r="AA980" s="45" t="s">
        <v>36</v>
      </c>
      <c r="AB980" s="54" t="str">
        <f t="array" ref="AB980">IFERROR(INDEX(INDIRECT("'"&amp;VLOOKUP($C980,ModMap!$A$2:$B$21,2,FALSE)&amp;"'!AB:AB"),MATCH($K980,INDIRECT("'"&amp;VLOOKUP($C980,ModMap!$A$2:$B$21,2,FALSE)&amp;"'!$K:$K"),0)),"")</f>
        <v>N/A</v>
      </c>
      <c r="AC980" s="54" t="str">
        <f t="array" ref="AC980">IFERROR(INDEX(INDIRECT("'"&amp;VLOOKUP($C980,ModMap!$A$2:$B$21,2,FALSE)&amp;"'!AC:AC"),MATCH($K980,INDIRECT("'"&amp;VLOOKUP($C980,ModMap!$A$2:$B$21,2,FALSE)&amp;"'!$K:$K"),0)),"")</f>
        <v/>
      </c>
      <c r="AD980" s="45" t="s">
        <v>36</v>
      </c>
      <c r="AE980" s="54" t="str">
        <f t="array" ref="AE980">IFERROR(INDEX(INDIRECT("'"&amp;VLOOKUP($C980,ModMap!$A$2:$B$21,2,FALSE)&amp;"'!AE:AE"),MATCH($K980,INDIRECT("'"&amp;VLOOKUP($C980,ModMap!$A$2:$B$21,2,FALSE)&amp;"'!$K:$K"),0)),"")</f>
        <v>N/A</v>
      </c>
      <c r="AF980" s="54" t="str">
        <f t="array" ref="AF980">IFERROR(INDEX(INDIRECT("'"&amp;VLOOKUP($C980,ModMap!$A$2:$B$21,2,FALSE)&amp;"'!AF:AF"),MATCH($K980,INDIRECT("'"&amp;VLOOKUP($C980,ModMap!$A$2:$B$21,2,FALSE)&amp;"'!$K:$K"),0)),"")</f>
        <v/>
      </c>
      <c r="AG980" s="45" t="s">
        <v>36</v>
      </c>
      <c r="AH980" s="54" t="str">
        <f t="array" ref="AH980">IFERROR(INDEX(INDIRECT("'"&amp;VLOOKUP($C980,ModMap!$A$2:$B$21,2,FALSE)&amp;"'!AH:AH"),MATCH($K980,INDIRECT("'"&amp;VLOOKUP($C980,ModMap!$A$2:$B$21,2,FALSE)&amp;"'!$K:$K"),0)),"")</f>
        <v>N/A</v>
      </c>
      <c r="AI980" s="54" t="str">
        <f t="array" ref="AI980">IFERROR(INDEX(INDIRECT("'"&amp;VLOOKUP($C980,ModMap!$A$2:$B$21,2,FALSE)&amp;"'!AI:AI"),MATCH($K980,INDIRECT("'"&amp;VLOOKUP($C980,ModMap!$A$2:$B$21,2,FALSE)&amp;"'!$K:$K"),0)),"")</f>
        <v/>
      </c>
      <c r="AJ980" s="45" t="s">
        <v>36</v>
      </c>
      <c r="AK980" s="54" t="str">
        <f t="array" ref="AK980">IFERROR(INDEX(INDIRECT("'"&amp;VLOOKUP($C980,ModMap!$A$2:$B$21,2,FALSE)&amp;"'!AK:AK"),MATCH($K980,INDIRECT("'"&amp;VLOOKUP($C980,ModMap!$A$2:$B$21,2,FALSE)&amp;"'!$K:$K"),0)),"")</f>
        <v>N/A</v>
      </c>
      <c r="AL980" s="54" t="str">
        <f t="array" ref="AL980">IFERROR(INDEX(INDIRECT("'"&amp;VLOOKUP($C980,ModMap!$A$2:$B$21,2,FALSE)&amp;"'!AL:AL"),MATCH($K980,INDIRECT("'"&amp;VLOOKUP($C980,ModMap!$A$2:$B$21,2,FALSE)&amp;"'!$K:$K"),0)),"")</f>
        <v/>
      </c>
      <c r="AM980" s="54">
        <f t="shared" si="1"/>
        <v>1</v>
      </c>
      <c r="AN980" s="54" t="str">
        <f t="shared" si="2"/>
        <v>Not Started</v>
      </c>
      <c r="AO980" s="55" t="str">
        <f t="array" ref="AO980">IFERROR(INDEX(INDIRECT("'"&amp;VLOOKUP($C980,ModMap!$A$2:$B$21,2,FALSE)&amp;"'!AO:AO"),MATCH($K980,INDIRECT("'"&amp;VLOOKUP($C980,ModMap!$A$2:$B$21,2,FALSE)&amp;"'!$K:$K"),0)),"")</f>
        <v/>
      </c>
      <c r="AP980" s="53" t="str">
        <f t="array" ref="AP980">IFERROR(HYPERLINK("#'"&amp;VLOOKUP($C980,ModMap!$A$2:$B$21,2,FALSE)&amp;"'!V"&amp;MATCH($K980,INDIRECT("'"&amp;VLOOKUP($C980,ModMap!$A$2:$B$21,2,FALSE)&amp;"'!$K:$K"),0),"Edit on module sheet"),"")</f>
        <v>Edit on module sheet</v>
      </c>
    </row>
    <row r="981" ht="42.0" customHeight="1">
      <c r="A981" s="34">
        <v>979.0</v>
      </c>
      <c r="B981" s="34">
        <v>979.0</v>
      </c>
      <c r="C981" s="34" t="s">
        <v>139</v>
      </c>
      <c r="D981" s="35" t="s">
        <v>140</v>
      </c>
      <c r="E981" s="36" t="s">
        <v>48</v>
      </c>
      <c r="F981" s="64" t="s">
        <v>1768</v>
      </c>
      <c r="G981" s="35" t="s">
        <v>1769</v>
      </c>
      <c r="H981" s="34" t="s">
        <v>3309</v>
      </c>
      <c r="I981" s="34" t="s">
        <v>3310</v>
      </c>
      <c r="J981" s="35" t="s">
        <v>3311</v>
      </c>
      <c r="K981" s="34" t="s">
        <v>3312</v>
      </c>
      <c r="L981" s="35" t="s">
        <v>3313</v>
      </c>
      <c r="M981" s="62" t="s">
        <v>200</v>
      </c>
      <c r="N981" s="34" t="s">
        <v>1775</v>
      </c>
      <c r="O981" s="34" t="s">
        <v>1835</v>
      </c>
      <c r="P981" s="35" t="s">
        <v>865</v>
      </c>
      <c r="Q981" s="35" t="s">
        <v>3314</v>
      </c>
      <c r="R981" s="34" t="s">
        <v>762</v>
      </c>
      <c r="S981" s="34" t="s">
        <v>56</v>
      </c>
      <c r="T981" s="34" t="str">
        <f t="array" ref="T981">IFERROR(INDEX(INDIRECT("'"&amp;VLOOKUP($C981,ModMap!$A$2:$B$21,2,FALSE)&amp;"'!T:T"),MATCH($K981,INDIRECT("'"&amp;VLOOKUP($C981,ModMap!$A$2:$B$21,2,FALSE)&amp;"'!$K:$K"),0)),"")</f>
        <v>Unassigned</v>
      </c>
      <c r="U981" s="45" t="s">
        <v>36</v>
      </c>
      <c r="V981" s="34" t="str">
        <f t="array" ref="V981">IFERROR(INDEX(INDIRECT("'"&amp;VLOOKUP($C981,ModMap!$A$2:$B$21,2,FALSE)&amp;"'!V:V"),MATCH($K981,INDIRECT("'"&amp;VLOOKUP($C981,ModMap!$A$2:$B$21,2,FALSE)&amp;"'!$K:$K"),0)),"")</f>
        <v>N/A</v>
      </c>
      <c r="W981" s="34" t="str">
        <f t="array" ref="W981">IFERROR(INDEX(INDIRECT("'"&amp;VLOOKUP($C981,ModMap!$A$2:$B$21,2,FALSE)&amp;"'!W:W"),MATCH($K981,INDIRECT("'"&amp;VLOOKUP($C981,ModMap!$A$2:$B$21,2,FALSE)&amp;"'!$K:$K"),0)),"")</f>
        <v/>
      </c>
      <c r="X981" s="58" t="s">
        <v>33</v>
      </c>
      <c r="Y981" s="34" t="str">
        <f t="array" ref="Y981">IFERROR(INDEX(INDIRECT("'"&amp;VLOOKUP($C981,ModMap!$A$2:$B$21,2,FALSE)&amp;"'!Y:Y"),MATCH($K981,INDIRECT("'"&amp;VLOOKUP($C981,ModMap!$A$2:$B$21,2,FALSE)&amp;"'!$K:$K"),0)),"")</f>
        <v>Not Started</v>
      </c>
      <c r="Z981" s="34" t="str">
        <f t="array" ref="Z981">IFERROR(INDEX(INDIRECT("'"&amp;VLOOKUP($C981,ModMap!$A$2:$B$21,2,FALSE)&amp;"'!Z:Z"),MATCH($K981,INDIRECT("'"&amp;VLOOKUP($C981,ModMap!$A$2:$B$21,2,FALSE)&amp;"'!$K:$K"),0)),"")</f>
        <v>Unassigned</v>
      </c>
      <c r="AA981" s="45" t="s">
        <v>36</v>
      </c>
      <c r="AB981" s="34" t="str">
        <f t="array" ref="AB981">IFERROR(INDEX(INDIRECT("'"&amp;VLOOKUP($C981,ModMap!$A$2:$B$21,2,FALSE)&amp;"'!AB:AB"),MATCH($K981,INDIRECT("'"&amp;VLOOKUP($C981,ModMap!$A$2:$B$21,2,FALSE)&amp;"'!$K:$K"),0)),"")</f>
        <v>N/A</v>
      </c>
      <c r="AC981" s="34" t="str">
        <f t="array" ref="AC981">IFERROR(INDEX(INDIRECT("'"&amp;VLOOKUP($C981,ModMap!$A$2:$B$21,2,FALSE)&amp;"'!AC:AC"),MATCH($K981,INDIRECT("'"&amp;VLOOKUP($C981,ModMap!$A$2:$B$21,2,FALSE)&amp;"'!$K:$K"),0)),"")</f>
        <v/>
      </c>
      <c r="AD981" s="45" t="s">
        <v>36</v>
      </c>
      <c r="AE981" s="34" t="str">
        <f t="array" ref="AE981">IFERROR(INDEX(INDIRECT("'"&amp;VLOOKUP($C981,ModMap!$A$2:$B$21,2,FALSE)&amp;"'!AE:AE"),MATCH($K981,INDIRECT("'"&amp;VLOOKUP($C981,ModMap!$A$2:$B$21,2,FALSE)&amp;"'!$K:$K"),0)),"")</f>
        <v>N/A</v>
      </c>
      <c r="AF981" s="34" t="str">
        <f t="array" ref="AF981">IFERROR(INDEX(INDIRECT("'"&amp;VLOOKUP($C981,ModMap!$A$2:$B$21,2,FALSE)&amp;"'!AF:AF"),MATCH($K981,INDIRECT("'"&amp;VLOOKUP($C981,ModMap!$A$2:$B$21,2,FALSE)&amp;"'!$K:$K"),0)),"")</f>
        <v/>
      </c>
      <c r="AG981" s="45" t="s">
        <v>36</v>
      </c>
      <c r="AH981" s="34" t="str">
        <f t="array" ref="AH981">IFERROR(INDEX(INDIRECT("'"&amp;VLOOKUP($C981,ModMap!$A$2:$B$21,2,FALSE)&amp;"'!AH:AH"),MATCH($K981,INDIRECT("'"&amp;VLOOKUP($C981,ModMap!$A$2:$B$21,2,FALSE)&amp;"'!$K:$K"),0)),"")</f>
        <v>N/A</v>
      </c>
      <c r="AI981" s="34" t="str">
        <f t="array" ref="AI981">IFERROR(INDEX(INDIRECT("'"&amp;VLOOKUP($C981,ModMap!$A$2:$B$21,2,FALSE)&amp;"'!AI:AI"),MATCH($K981,INDIRECT("'"&amp;VLOOKUP($C981,ModMap!$A$2:$B$21,2,FALSE)&amp;"'!$K:$K"),0)),"")</f>
        <v/>
      </c>
      <c r="AJ981" s="45" t="s">
        <v>36</v>
      </c>
      <c r="AK981" s="34" t="str">
        <f t="array" ref="AK981">IFERROR(INDEX(INDIRECT("'"&amp;VLOOKUP($C981,ModMap!$A$2:$B$21,2,FALSE)&amp;"'!AK:AK"),MATCH($K981,INDIRECT("'"&amp;VLOOKUP($C981,ModMap!$A$2:$B$21,2,FALSE)&amp;"'!$K:$K"),0)),"")</f>
        <v>N/A</v>
      </c>
      <c r="AL981" s="34" t="str">
        <f t="array" ref="AL981">IFERROR(INDEX(INDIRECT("'"&amp;VLOOKUP($C981,ModMap!$A$2:$B$21,2,FALSE)&amp;"'!AL:AL"),MATCH($K981,INDIRECT("'"&amp;VLOOKUP($C981,ModMap!$A$2:$B$21,2,FALSE)&amp;"'!$K:$K"),0)),"")</f>
        <v/>
      </c>
      <c r="AM981" s="34">
        <f t="shared" si="1"/>
        <v>1</v>
      </c>
      <c r="AN981" s="34" t="str">
        <f t="shared" si="2"/>
        <v>Not Started</v>
      </c>
      <c r="AO981" s="35" t="str">
        <f t="array" ref="AO981">IFERROR(INDEX(INDIRECT("'"&amp;VLOOKUP($C981,ModMap!$A$2:$B$21,2,FALSE)&amp;"'!AO:AO"),MATCH($K981,INDIRECT("'"&amp;VLOOKUP($C981,ModMap!$A$2:$B$21,2,FALSE)&amp;"'!$K:$K"),0)),"")</f>
        <v/>
      </c>
      <c r="AP981" s="53" t="str">
        <f t="array" ref="AP981">IFERROR(HYPERLINK("#'"&amp;VLOOKUP($C981,ModMap!$A$2:$B$21,2,FALSE)&amp;"'!V"&amp;MATCH($K981,INDIRECT("'"&amp;VLOOKUP($C981,ModMap!$A$2:$B$21,2,FALSE)&amp;"'!$K:$K"),0),"Edit on module sheet"),"")</f>
        <v>Edit on module sheet</v>
      </c>
    </row>
    <row r="982" ht="42.0" customHeight="1">
      <c r="A982" s="54">
        <v>980.0</v>
      </c>
      <c r="B982" s="54">
        <v>980.0</v>
      </c>
      <c r="C982" s="54" t="s">
        <v>139</v>
      </c>
      <c r="D982" s="55" t="s">
        <v>140</v>
      </c>
      <c r="E982" s="64" t="s">
        <v>69</v>
      </c>
      <c r="F982" s="64" t="s">
        <v>1768</v>
      </c>
      <c r="G982" s="55" t="s">
        <v>1769</v>
      </c>
      <c r="H982" s="54" t="s">
        <v>3309</v>
      </c>
      <c r="I982" s="54" t="s">
        <v>3310</v>
      </c>
      <c r="J982" s="55" t="s">
        <v>3311</v>
      </c>
      <c r="K982" s="54" t="s">
        <v>4080</v>
      </c>
      <c r="L982" s="55" t="s">
        <v>4081</v>
      </c>
      <c r="M982" s="58" t="s">
        <v>434</v>
      </c>
      <c r="N982" s="54" t="s">
        <v>1775</v>
      </c>
      <c r="O982" s="54" t="s">
        <v>1835</v>
      </c>
      <c r="P982" s="55" t="s">
        <v>865</v>
      </c>
      <c r="Q982" s="55" t="s">
        <v>3314</v>
      </c>
      <c r="R982" s="54" t="s">
        <v>762</v>
      </c>
      <c r="S982" s="54" t="s">
        <v>69</v>
      </c>
      <c r="T982" s="54" t="str">
        <f t="array" ref="T982">IFERROR(INDEX(INDIRECT("'"&amp;VLOOKUP($C982,ModMap!$A$2:$B$21,2,FALSE)&amp;"'!T:T"),MATCH($K982,INDIRECT("'"&amp;VLOOKUP($C982,ModMap!$A$2:$B$21,2,FALSE)&amp;"'!$K:$K"),0)),"")</f>
        <v>Unassigned</v>
      </c>
      <c r="U982" s="45" t="s">
        <v>36</v>
      </c>
      <c r="V982" s="54" t="str">
        <f t="array" ref="V982">IFERROR(INDEX(INDIRECT("'"&amp;VLOOKUP($C982,ModMap!$A$2:$B$21,2,FALSE)&amp;"'!V:V"),MATCH($K982,INDIRECT("'"&amp;VLOOKUP($C982,ModMap!$A$2:$B$21,2,FALSE)&amp;"'!$K:$K"),0)),"")</f>
        <v>N/A</v>
      </c>
      <c r="W982" s="54" t="str">
        <f t="array" ref="W982">IFERROR(INDEX(INDIRECT("'"&amp;VLOOKUP($C982,ModMap!$A$2:$B$21,2,FALSE)&amp;"'!W:W"),MATCH($K982,INDIRECT("'"&amp;VLOOKUP($C982,ModMap!$A$2:$B$21,2,FALSE)&amp;"'!$K:$K"),0)),"")</f>
        <v/>
      </c>
      <c r="X982" s="58" t="s">
        <v>33</v>
      </c>
      <c r="Y982" s="54" t="str">
        <f t="array" ref="Y982">IFERROR(INDEX(INDIRECT("'"&amp;VLOOKUP($C982,ModMap!$A$2:$B$21,2,FALSE)&amp;"'!Y:Y"),MATCH($K982,INDIRECT("'"&amp;VLOOKUP($C982,ModMap!$A$2:$B$21,2,FALSE)&amp;"'!$K:$K"),0)),"")</f>
        <v>Not Started</v>
      </c>
      <c r="Z982" s="54" t="str">
        <f t="array" ref="Z982">IFERROR(INDEX(INDIRECT("'"&amp;VLOOKUP($C982,ModMap!$A$2:$B$21,2,FALSE)&amp;"'!Z:Z"),MATCH($K982,INDIRECT("'"&amp;VLOOKUP($C982,ModMap!$A$2:$B$21,2,FALSE)&amp;"'!$K:$K"),0)),"")</f>
        <v>Unassigned</v>
      </c>
      <c r="AA982" s="45" t="s">
        <v>36</v>
      </c>
      <c r="AB982" s="54" t="str">
        <f t="array" ref="AB982">IFERROR(INDEX(INDIRECT("'"&amp;VLOOKUP($C982,ModMap!$A$2:$B$21,2,FALSE)&amp;"'!AB:AB"),MATCH($K982,INDIRECT("'"&amp;VLOOKUP($C982,ModMap!$A$2:$B$21,2,FALSE)&amp;"'!$K:$K"),0)),"")</f>
        <v>N/A</v>
      </c>
      <c r="AC982" s="54" t="str">
        <f t="array" ref="AC982">IFERROR(INDEX(INDIRECT("'"&amp;VLOOKUP($C982,ModMap!$A$2:$B$21,2,FALSE)&amp;"'!AC:AC"),MATCH($K982,INDIRECT("'"&amp;VLOOKUP($C982,ModMap!$A$2:$B$21,2,FALSE)&amp;"'!$K:$K"),0)),"")</f>
        <v/>
      </c>
      <c r="AD982" s="45" t="s">
        <v>36</v>
      </c>
      <c r="AE982" s="54" t="str">
        <f t="array" ref="AE982">IFERROR(INDEX(INDIRECT("'"&amp;VLOOKUP($C982,ModMap!$A$2:$B$21,2,FALSE)&amp;"'!AE:AE"),MATCH($K982,INDIRECT("'"&amp;VLOOKUP($C982,ModMap!$A$2:$B$21,2,FALSE)&amp;"'!$K:$K"),0)),"")</f>
        <v>N/A</v>
      </c>
      <c r="AF982" s="54" t="str">
        <f t="array" ref="AF982">IFERROR(INDEX(INDIRECT("'"&amp;VLOOKUP($C982,ModMap!$A$2:$B$21,2,FALSE)&amp;"'!AF:AF"),MATCH($K982,INDIRECT("'"&amp;VLOOKUP($C982,ModMap!$A$2:$B$21,2,FALSE)&amp;"'!$K:$K"),0)),"")</f>
        <v/>
      </c>
      <c r="AG982" s="45" t="s">
        <v>36</v>
      </c>
      <c r="AH982" s="54" t="str">
        <f t="array" ref="AH982">IFERROR(INDEX(INDIRECT("'"&amp;VLOOKUP($C982,ModMap!$A$2:$B$21,2,FALSE)&amp;"'!AH:AH"),MATCH($K982,INDIRECT("'"&amp;VLOOKUP($C982,ModMap!$A$2:$B$21,2,FALSE)&amp;"'!$K:$K"),0)),"")</f>
        <v>N/A</v>
      </c>
      <c r="AI982" s="54" t="str">
        <f t="array" ref="AI982">IFERROR(INDEX(INDIRECT("'"&amp;VLOOKUP($C982,ModMap!$A$2:$B$21,2,FALSE)&amp;"'!AI:AI"),MATCH($K982,INDIRECT("'"&amp;VLOOKUP($C982,ModMap!$A$2:$B$21,2,FALSE)&amp;"'!$K:$K"),0)),"")</f>
        <v/>
      </c>
      <c r="AJ982" s="45" t="s">
        <v>36</v>
      </c>
      <c r="AK982" s="54" t="str">
        <f t="array" ref="AK982">IFERROR(INDEX(INDIRECT("'"&amp;VLOOKUP($C982,ModMap!$A$2:$B$21,2,FALSE)&amp;"'!AK:AK"),MATCH($K982,INDIRECT("'"&amp;VLOOKUP($C982,ModMap!$A$2:$B$21,2,FALSE)&amp;"'!$K:$K"),0)),"")</f>
        <v>N/A</v>
      </c>
      <c r="AL982" s="54" t="str">
        <f t="array" ref="AL982">IFERROR(INDEX(INDIRECT("'"&amp;VLOOKUP($C982,ModMap!$A$2:$B$21,2,FALSE)&amp;"'!AL:AL"),MATCH($K982,INDIRECT("'"&amp;VLOOKUP($C982,ModMap!$A$2:$B$21,2,FALSE)&amp;"'!$K:$K"),0)),"")</f>
        <v/>
      </c>
      <c r="AM982" s="54">
        <f t="shared" si="1"/>
        <v>1</v>
      </c>
      <c r="AN982" s="54" t="str">
        <f t="shared" si="2"/>
        <v>Not Started</v>
      </c>
      <c r="AO982" s="55" t="str">
        <f t="array" ref="AO982">IFERROR(INDEX(INDIRECT("'"&amp;VLOOKUP($C982,ModMap!$A$2:$B$21,2,FALSE)&amp;"'!AO:AO"),MATCH($K982,INDIRECT("'"&amp;VLOOKUP($C982,ModMap!$A$2:$B$21,2,FALSE)&amp;"'!$K:$K"),0)),"")</f>
        <v/>
      </c>
      <c r="AP982" s="53" t="str">
        <f t="array" ref="AP982">IFERROR(HYPERLINK("#'"&amp;VLOOKUP($C982,ModMap!$A$2:$B$21,2,FALSE)&amp;"'!V"&amp;MATCH($K982,INDIRECT("'"&amp;VLOOKUP($C982,ModMap!$A$2:$B$21,2,FALSE)&amp;"'!$K:$K"),0),"Edit on module sheet"),"")</f>
        <v>Edit on module sheet</v>
      </c>
    </row>
    <row r="983" ht="42.0" customHeight="1">
      <c r="A983" s="34">
        <v>981.0</v>
      </c>
      <c r="B983" s="34">
        <v>981.0</v>
      </c>
      <c r="C983" s="34" t="s">
        <v>139</v>
      </c>
      <c r="D983" s="35" t="s">
        <v>140</v>
      </c>
      <c r="E983" s="36" t="s">
        <v>48</v>
      </c>
      <c r="F983" s="64" t="s">
        <v>1768</v>
      </c>
      <c r="G983" s="35" t="s">
        <v>1769</v>
      </c>
      <c r="H983" s="34" t="s">
        <v>1840</v>
      </c>
      <c r="I983" s="34" t="s">
        <v>1841</v>
      </c>
      <c r="J983" s="35" t="s">
        <v>1842</v>
      </c>
      <c r="K983" s="34" t="s">
        <v>3315</v>
      </c>
      <c r="L983" s="35" t="s">
        <v>3316</v>
      </c>
      <c r="M983" s="62" t="s">
        <v>200</v>
      </c>
      <c r="N983" s="34" t="s">
        <v>1775</v>
      </c>
      <c r="O983" s="34" t="s">
        <v>1845</v>
      </c>
      <c r="P983" s="35" t="s">
        <v>1846</v>
      </c>
      <c r="Q983" s="35" t="s">
        <v>1847</v>
      </c>
      <c r="R983" s="34" t="s">
        <v>1284</v>
      </c>
      <c r="S983" s="34" t="s">
        <v>53</v>
      </c>
      <c r="T983" s="34" t="str">
        <f t="array" ref="T983">IFERROR(INDEX(INDIRECT("'"&amp;VLOOKUP($C983,ModMap!$A$2:$B$21,2,FALSE)&amp;"'!T:T"),MATCH($K983,INDIRECT("'"&amp;VLOOKUP($C983,ModMap!$A$2:$B$21,2,FALSE)&amp;"'!$K:$K"),0)),"")</f>
        <v>Unassigned</v>
      </c>
      <c r="U983" s="45" t="s">
        <v>36</v>
      </c>
      <c r="V983" s="34" t="str">
        <f t="array" ref="V983">IFERROR(INDEX(INDIRECT("'"&amp;VLOOKUP($C983,ModMap!$A$2:$B$21,2,FALSE)&amp;"'!V:V"),MATCH($K983,INDIRECT("'"&amp;VLOOKUP($C983,ModMap!$A$2:$B$21,2,FALSE)&amp;"'!$K:$K"),0)),"")</f>
        <v>N/A</v>
      </c>
      <c r="W983" s="34" t="str">
        <f t="array" ref="W983">IFERROR(INDEX(INDIRECT("'"&amp;VLOOKUP($C983,ModMap!$A$2:$B$21,2,FALSE)&amp;"'!W:W"),MATCH($K983,INDIRECT("'"&amp;VLOOKUP($C983,ModMap!$A$2:$B$21,2,FALSE)&amp;"'!$K:$K"),0)),"")</f>
        <v/>
      </c>
      <c r="X983" s="58" t="s">
        <v>33</v>
      </c>
      <c r="Y983" s="34" t="str">
        <f t="array" ref="Y983">IFERROR(INDEX(INDIRECT("'"&amp;VLOOKUP($C983,ModMap!$A$2:$B$21,2,FALSE)&amp;"'!Y:Y"),MATCH($K983,INDIRECT("'"&amp;VLOOKUP($C983,ModMap!$A$2:$B$21,2,FALSE)&amp;"'!$K:$K"),0)),"")</f>
        <v>Not Started</v>
      </c>
      <c r="Z983" s="34" t="str">
        <f t="array" ref="Z983">IFERROR(INDEX(INDIRECT("'"&amp;VLOOKUP($C983,ModMap!$A$2:$B$21,2,FALSE)&amp;"'!Z:Z"),MATCH($K983,INDIRECT("'"&amp;VLOOKUP($C983,ModMap!$A$2:$B$21,2,FALSE)&amp;"'!$K:$K"),0)),"")</f>
        <v>Unassigned</v>
      </c>
      <c r="AA983" s="58" t="s">
        <v>33</v>
      </c>
      <c r="AB983" s="34" t="str">
        <f t="array" ref="AB983">IFERROR(INDEX(INDIRECT("'"&amp;VLOOKUP($C983,ModMap!$A$2:$B$21,2,FALSE)&amp;"'!AB:AB"),MATCH($K983,INDIRECT("'"&amp;VLOOKUP($C983,ModMap!$A$2:$B$21,2,FALSE)&amp;"'!$K:$K"),0)),"")</f>
        <v>Not Started</v>
      </c>
      <c r="AC983" s="34" t="str">
        <f t="array" ref="AC983">IFERROR(INDEX(INDIRECT("'"&amp;VLOOKUP($C983,ModMap!$A$2:$B$21,2,FALSE)&amp;"'!AC:AC"),MATCH($K983,INDIRECT("'"&amp;VLOOKUP($C983,ModMap!$A$2:$B$21,2,FALSE)&amp;"'!$K:$K"),0)),"")</f>
        <v>Unassigned</v>
      </c>
      <c r="AD983" s="45" t="s">
        <v>36</v>
      </c>
      <c r="AE983" s="34" t="str">
        <f t="array" ref="AE983">IFERROR(INDEX(INDIRECT("'"&amp;VLOOKUP($C983,ModMap!$A$2:$B$21,2,FALSE)&amp;"'!AE:AE"),MATCH($K983,INDIRECT("'"&amp;VLOOKUP($C983,ModMap!$A$2:$B$21,2,FALSE)&amp;"'!$K:$K"),0)),"")</f>
        <v>N/A</v>
      </c>
      <c r="AF983" s="34" t="str">
        <f t="array" ref="AF983">IFERROR(INDEX(INDIRECT("'"&amp;VLOOKUP($C983,ModMap!$A$2:$B$21,2,FALSE)&amp;"'!AF:AF"),MATCH($K983,INDIRECT("'"&amp;VLOOKUP($C983,ModMap!$A$2:$B$21,2,FALSE)&amp;"'!$K:$K"),0)),"")</f>
        <v/>
      </c>
      <c r="AG983" s="45" t="s">
        <v>36</v>
      </c>
      <c r="AH983" s="34" t="str">
        <f t="array" ref="AH983">IFERROR(INDEX(INDIRECT("'"&amp;VLOOKUP($C983,ModMap!$A$2:$B$21,2,FALSE)&amp;"'!AH:AH"),MATCH($K983,INDIRECT("'"&amp;VLOOKUP($C983,ModMap!$A$2:$B$21,2,FALSE)&amp;"'!$K:$K"),0)),"")</f>
        <v>N/A</v>
      </c>
      <c r="AI983" s="34" t="str">
        <f t="array" ref="AI983">IFERROR(INDEX(INDIRECT("'"&amp;VLOOKUP($C983,ModMap!$A$2:$B$21,2,FALSE)&amp;"'!AI:AI"),MATCH($K983,INDIRECT("'"&amp;VLOOKUP($C983,ModMap!$A$2:$B$21,2,FALSE)&amp;"'!$K:$K"),0)),"")</f>
        <v/>
      </c>
      <c r="AJ983" s="45" t="s">
        <v>36</v>
      </c>
      <c r="AK983" s="34" t="str">
        <f t="array" ref="AK983">IFERROR(INDEX(INDIRECT("'"&amp;VLOOKUP($C983,ModMap!$A$2:$B$21,2,FALSE)&amp;"'!AK:AK"),MATCH($K983,INDIRECT("'"&amp;VLOOKUP($C983,ModMap!$A$2:$B$21,2,FALSE)&amp;"'!$K:$K"),0)),"")</f>
        <v>N/A</v>
      </c>
      <c r="AL983" s="34" t="str">
        <f t="array" ref="AL983">IFERROR(INDEX(INDIRECT("'"&amp;VLOOKUP($C983,ModMap!$A$2:$B$21,2,FALSE)&amp;"'!AL:AL"),MATCH($K983,INDIRECT("'"&amp;VLOOKUP($C983,ModMap!$A$2:$B$21,2,FALSE)&amp;"'!$K:$K"),0)),"")</f>
        <v/>
      </c>
      <c r="AM983" s="34">
        <f t="shared" si="1"/>
        <v>2</v>
      </c>
      <c r="AN983" s="34" t="str">
        <f t="shared" si="2"/>
        <v>Not Started</v>
      </c>
      <c r="AO983" s="35" t="str">
        <f t="array" ref="AO983">IFERROR(INDEX(INDIRECT("'"&amp;VLOOKUP($C983,ModMap!$A$2:$B$21,2,FALSE)&amp;"'!AO:AO"),MATCH($K983,INDIRECT("'"&amp;VLOOKUP($C983,ModMap!$A$2:$B$21,2,FALSE)&amp;"'!$K:$K"),0)),"")</f>
        <v/>
      </c>
      <c r="AP983" s="53" t="str">
        <f t="array" ref="AP983">IFERROR(HYPERLINK("#'"&amp;VLOOKUP($C983,ModMap!$A$2:$B$21,2,FALSE)&amp;"'!V"&amp;MATCH($K983,INDIRECT("'"&amp;VLOOKUP($C983,ModMap!$A$2:$B$21,2,FALSE)&amp;"'!$K:$K"),0),"Edit on module sheet"),"")</f>
        <v>Edit on module sheet</v>
      </c>
    </row>
    <row r="984" ht="42.0" customHeight="1">
      <c r="A984" s="54">
        <v>982.0</v>
      </c>
      <c r="B984" s="54">
        <v>982.0</v>
      </c>
      <c r="C984" s="54" t="s">
        <v>139</v>
      </c>
      <c r="D984" s="55" t="s">
        <v>140</v>
      </c>
      <c r="E984" s="36" t="s">
        <v>48</v>
      </c>
      <c r="F984" s="64" t="s">
        <v>1768</v>
      </c>
      <c r="G984" s="55" t="s">
        <v>1769</v>
      </c>
      <c r="H984" s="54" t="s">
        <v>1840</v>
      </c>
      <c r="I984" s="54" t="s">
        <v>1841</v>
      </c>
      <c r="J984" s="55" t="s">
        <v>1842</v>
      </c>
      <c r="K984" s="54" t="s">
        <v>3319</v>
      </c>
      <c r="L984" s="55" t="s">
        <v>3320</v>
      </c>
      <c r="M984" s="62" t="s">
        <v>200</v>
      </c>
      <c r="N984" s="54" t="s">
        <v>1775</v>
      </c>
      <c r="O984" s="54" t="s">
        <v>1845</v>
      </c>
      <c r="P984" s="55" t="s">
        <v>1846</v>
      </c>
      <c r="Q984" s="55" t="s">
        <v>1847</v>
      </c>
      <c r="R984" s="54" t="s">
        <v>1284</v>
      </c>
      <c r="S984" s="54" t="s">
        <v>56</v>
      </c>
      <c r="T984" s="54" t="str">
        <f t="array" ref="T984">IFERROR(INDEX(INDIRECT("'"&amp;VLOOKUP($C984,ModMap!$A$2:$B$21,2,FALSE)&amp;"'!T:T"),MATCH($K984,INDIRECT("'"&amp;VLOOKUP($C984,ModMap!$A$2:$B$21,2,FALSE)&amp;"'!$K:$K"),0)),"")</f>
        <v>Unassigned</v>
      </c>
      <c r="U984" s="45" t="s">
        <v>36</v>
      </c>
      <c r="V984" s="54" t="str">
        <f t="array" ref="V984">IFERROR(INDEX(INDIRECT("'"&amp;VLOOKUP($C984,ModMap!$A$2:$B$21,2,FALSE)&amp;"'!V:V"),MATCH($K984,INDIRECT("'"&amp;VLOOKUP($C984,ModMap!$A$2:$B$21,2,FALSE)&amp;"'!$K:$K"),0)),"")</f>
        <v>N/A</v>
      </c>
      <c r="W984" s="54" t="str">
        <f t="array" ref="W984">IFERROR(INDEX(INDIRECT("'"&amp;VLOOKUP($C984,ModMap!$A$2:$B$21,2,FALSE)&amp;"'!W:W"),MATCH($K984,INDIRECT("'"&amp;VLOOKUP($C984,ModMap!$A$2:$B$21,2,FALSE)&amp;"'!$K:$K"),0)),"")</f>
        <v/>
      </c>
      <c r="X984" s="58" t="s">
        <v>33</v>
      </c>
      <c r="Y984" s="54" t="str">
        <f t="array" ref="Y984">IFERROR(INDEX(INDIRECT("'"&amp;VLOOKUP($C984,ModMap!$A$2:$B$21,2,FALSE)&amp;"'!Y:Y"),MATCH($K984,INDIRECT("'"&amp;VLOOKUP($C984,ModMap!$A$2:$B$21,2,FALSE)&amp;"'!$K:$K"),0)),"")</f>
        <v>Not Started</v>
      </c>
      <c r="Z984" s="54" t="str">
        <f t="array" ref="Z984">IFERROR(INDEX(INDIRECT("'"&amp;VLOOKUP($C984,ModMap!$A$2:$B$21,2,FALSE)&amp;"'!Z:Z"),MATCH($K984,INDIRECT("'"&amp;VLOOKUP($C984,ModMap!$A$2:$B$21,2,FALSE)&amp;"'!$K:$K"),0)),"")</f>
        <v>Unassigned</v>
      </c>
      <c r="AA984" s="58" t="s">
        <v>33</v>
      </c>
      <c r="AB984" s="54" t="str">
        <f t="array" ref="AB984">IFERROR(INDEX(INDIRECT("'"&amp;VLOOKUP($C984,ModMap!$A$2:$B$21,2,FALSE)&amp;"'!AB:AB"),MATCH($K984,INDIRECT("'"&amp;VLOOKUP($C984,ModMap!$A$2:$B$21,2,FALSE)&amp;"'!$K:$K"),0)),"")</f>
        <v>Not Started</v>
      </c>
      <c r="AC984" s="54" t="str">
        <f t="array" ref="AC984">IFERROR(INDEX(INDIRECT("'"&amp;VLOOKUP($C984,ModMap!$A$2:$B$21,2,FALSE)&amp;"'!AC:AC"),MATCH($K984,INDIRECT("'"&amp;VLOOKUP($C984,ModMap!$A$2:$B$21,2,FALSE)&amp;"'!$K:$K"),0)),"")</f>
        <v>Unassigned</v>
      </c>
      <c r="AD984" s="58" t="s">
        <v>33</v>
      </c>
      <c r="AE984" s="54" t="str">
        <f t="array" ref="AE984">IFERROR(INDEX(INDIRECT("'"&amp;VLOOKUP($C984,ModMap!$A$2:$B$21,2,FALSE)&amp;"'!AE:AE"),MATCH($K984,INDIRECT("'"&amp;VLOOKUP($C984,ModMap!$A$2:$B$21,2,FALSE)&amp;"'!$K:$K"),0)),"")</f>
        <v>Not Started</v>
      </c>
      <c r="AF984" s="54" t="str">
        <f t="array" ref="AF984">IFERROR(INDEX(INDIRECT("'"&amp;VLOOKUP($C984,ModMap!$A$2:$B$21,2,FALSE)&amp;"'!AF:AF"),MATCH($K984,INDIRECT("'"&amp;VLOOKUP($C984,ModMap!$A$2:$B$21,2,FALSE)&amp;"'!$K:$K"),0)),"")</f>
        <v>Unassigned</v>
      </c>
      <c r="AG984" s="45" t="s">
        <v>36</v>
      </c>
      <c r="AH984" s="54" t="str">
        <f t="array" ref="AH984">IFERROR(INDEX(INDIRECT("'"&amp;VLOOKUP($C984,ModMap!$A$2:$B$21,2,FALSE)&amp;"'!AH:AH"),MATCH($K984,INDIRECT("'"&amp;VLOOKUP($C984,ModMap!$A$2:$B$21,2,FALSE)&amp;"'!$K:$K"),0)),"")</f>
        <v>N/A</v>
      </c>
      <c r="AI984" s="54" t="str">
        <f t="array" ref="AI984">IFERROR(INDEX(INDIRECT("'"&amp;VLOOKUP($C984,ModMap!$A$2:$B$21,2,FALSE)&amp;"'!AI:AI"),MATCH($K984,INDIRECT("'"&amp;VLOOKUP($C984,ModMap!$A$2:$B$21,2,FALSE)&amp;"'!$K:$K"),0)),"")</f>
        <v/>
      </c>
      <c r="AJ984" s="45" t="s">
        <v>36</v>
      </c>
      <c r="AK984" s="54" t="str">
        <f t="array" ref="AK984">IFERROR(INDEX(INDIRECT("'"&amp;VLOOKUP($C984,ModMap!$A$2:$B$21,2,FALSE)&amp;"'!AK:AK"),MATCH($K984,INDIRECT("'"&amp;VLOOKUP($C984,ModMap!$A$2:$B$21,2,FALSE)&amp;"'!$K:$K"),0)),"")</f>
        <v>N/A</v>
      </c>
      <c r="AL984" s="54" t="str">
        <f t="array" ref="AL984">IFERROR(INDEX(INDIRECT("'"&amp;VLOOKUP($C984,ModMap!$A$2:$B$21,2,FALSE)&amp;"'!AL:AL"),MATCH($K984,INDIRECT("'"&amp;VLOOKUP($C984,ModMap!$A$2:$B$21,2,FALSE)&amp;"'!$K:$K"),0)),"")</f>
        <v/>
      </c>
      <c r="AM984" s="54">
        <f t="shared" si="1"/>
        <v>3</v>
      </c>
      <c r="AN984" s="54" t="str">
        <f t="shared" si="2"/>
        <v>Not Started</v>
      </c>
      <c r="AO984" s="55" t="str">
        <f t="array" ref="AO984">IFERROR(INDEX(INDIRECT("'"&amp;VLOOKUP($C984,ModMap!$A$2:$B$21,2,FALSE)&amp;"'!AO:AO"),MATCH($K984,INDIRECT("'"&amp;VLOOKUP($C984,ModMap!$A$2:$B$21,2,FALSE)&amp;"'!$K:$K"),0)),"")</f>
        <v/>
      </c>
      <c r="AP984" s="53" t="str">
        <f t="array" ref="AP984">IFERROR(HYPERLINK("#'"&amp;VLOOKUP($C984,ModMap!$A$2:$B$21,2,FALSE)&amp;"'!V"&amp;MATCH($K984,INDIRECT("'"&amp;VLOOKUP($C984,ModMap!$A$2:$B$21,2,FALSE)&amp;"'!$K:$K"),0),"Edit on module sheet"),"")</f>
        <v>Edit on module sheet</v>
      </c>
    </row>
    <row r="985" ht="42.0" customHeight="1">
      <c r="A985" s="34">
        <v>983.0</v>
      </c>
      <c r="B985" s="34">
        <v>983.0</v>
      </c>
      <c r="C985" s="34" t="s">
        <v>139</v>
      </c>
      <c r="D985" s="35" t="s">
        <v>140</v>
      </c>
      <c r="E985" s="65" t="s">
        <v>41</v>
      </c>
      <c r="F985" s="64" t="s">
        <v>1768</v>
      </c>
      <c r="G985" s="35" t="s">
        <v>1769</v>
      </c>
      <c r="H985" s="34" t="s">
        <v>1840</v>
      </c>
      <c r="I985" s="34" t="s">
        <v>1841</v>
      </c>
      <c r="J985" s="35" t="s">
        <v>1842</v>
      </c>
      <c r="K985" s="34" t="s">
        <v>1843</v>
      </c>
      <c r="L985" s="35" t="s">
        <v>1844</v>
      </c>
      <c r="M985" s="62" t="s">
        <v>200</v>
      </c>
      <c r="N985" s="34" t="s">
        <v>1775</v>
      </c>
      <c r="O985" s="34" t="s">
        <v>1845</v>
      </c>
      <c r="P985" s="35" t="s">
        <v>1846</v>
      </c>
      <c r="Q985" s="35" t="s">
        <v>1847</v>
      </c>
      <c r="R985" s="34" t="s">
        <v>1284</v>
      </c>
      <c r="S985" s="34" t="s">
        <v>206</v>
      </c>
      <c r="T985" s="34" t="str">
        <f t="array" ref="T985">IFERROR(INDEX(INDIRECT("'"&amp;VLOOKUP($C985,ModMap!$A$2:$B$21,2,FALSE)&amp;"'!T:T"),MATCH($K985,INDIRECT("'"&amp;VLOOKUP($C985,ModMap!$A$2:$B$21,2,FALSE)&amp;"'!$K:$K"),0)),"")</f>
        <v>Unassigned</v>
      </c>
      <c r="U985" s="58" t="s">
        <v>33</v>
      </c>
      <c r="V985" s="34" t="str">
        <f t="array" ref="V985">IFERROR(INDEX(INDIRECT("'"&amp;VLOOKUP($C985,ModMap!$A$2:$B$21,2,FALSE)&amp;"'!V:V"),MATCH($K985,INDIRECT("'"&amp;VLOOKUP($C985,ModMap!$A$2:$B$21,2,FALSE)&amp;"'!$K:$K"),0)),"")</f>
        <v>Not Started</v>
      </c>
      <c r="W985" s="34" t="str">
        <f t="array" ref="W985">IFERROR(INDEX(INDIRECT("'"&amp;VLOOKUP($C985,ModMap!$A$2:$B$21,2,FALSE)&amp;"'!W:W"),MATCH($K985,INDIRECT("'"&amp;VLOOKUP($C985,ModMap!$A$2:$B$21,2,FALSE)&amp;"'!$K:$K"),0)),"")</f>
        <v>Unassigned</v>
      </c>
      <c r="X985" s="45" t="s">
        <v>36</v>
      </c>
      <c r="Y985" s="34" t="str">
        <f t="array" ref="Y985">IFERROR(INDEX(INDIRECT("'"&amp;VLOOKUP($C985,ModMap!$A$2:$B$21,2,FALSE)&amp;"'!Y:Y"),MATCH($K985,INDIRECT("'"&amp;VLOOKUP($C985,ModMap!$A$2:$B$21,2,FALSE)&amp;"'!$K:$K"),0)),"")</f>
        <v>N/A</v>
      </c>
      <c r="Z985" s="34" t="str">
        <f t="array" ref="Z985">IFERROR(INDEX(INDIRECT("'"&amp;VLOOKUP($C985,ModMap!$A$2:$B$21,2,FALSE)&amp;"'!Z:Z"),MATCH($K985,INDIRECT("'"&amp;VLOOKUP($C985,ModMap!$A$2:$B$21,2,FALSE)&amp;"'!$K:$K"),0)),"")</f>
        <v/>
      </c>
      <c r="AA985" s="45" t="s">
        <v>36</v>
      </c>
      <c r="AB985" s="34" t="str">
        <f t="array" ref="AB985">IFERROR(INDEX(INDIRECT("'"&amp;VLOOKUP($C985,ModMap!$A$2:$B$21,2,FALSE)&amp;"'!AB:AB"),MATCH($K985,INDIRECT("'"&amp;VLOOKUP($C985,ModMap!$A$2:$B$21,2,FALSE)&amp;"'!$K:$K"),0)),"")</f>
        <v>N/A</v>
      </c>
      <c r="AC985" s="34" t="str">
        <f t="array" ref="AC985">IFERROR(INDEX(INDIRECT("'"&amp;VLOOKUP($C985,ModMap!$A$2:$B$21,2,FALSE)&amp;"'!AC:AC"),MATCH($K985,INDIRECT("'"&amp;VLOOKUP($C985,ModMap!$A$2:$B$21,2,FALSE)&amp;"'!$K:$K"),0)),"")</f>
        <v/>
      </c>
      <c r="AD985" s="58" t="s">
        <v>33</v>
      </c>
      <c r="AE985" s="34" t="str">
        <f t="array" ref="AE985">IFERROR(INDEX(INDIRECT("'"&amp;VLOOKUP($C985,ModMap!$A$2:$B$21,2,FALSE)&amp;"'!AE:AE"),MATCH($K985,INDIRECT("'"&amp;VLOOKUP($C985,ModMap!$A$2:$B$21,2,FALSE)&amp;"'!$K:$K"),0)),"")</f>
        <v>Not Started</v>
      </c>
      <c r="AF985" s="34" t="str">
        <f t="array" ref="AF985">IFERROR(INDEX(INDIRECT("'"&amp;VLOOKUP($C985,ModMap!$A$2:$B$21,2,FALSE)&amp;"'!AF:AF"),MATCH($K985,INDIRECT("'"&amp;VLOOKUP($C985,ModMap!$A$2:$B$21,2,FALSE)&amp;"'!$K:$K"),0)),"")</f>
        <v>Unassigned</v>
      </c>
      <c r="AG985" s="45" t="s">
        <v>36</v>
      </c>
      <c r="AH985" s="34" t="str">
        <f t="array" ref="AH985">IFERROR(INDEX(INDIRECT("'"&amp;VLOOKUP($C985,ModMap!$A$2:$B$21,2,FALSE)&amp;"'!AH:AH"),MATCH($K985,INDIRECT("'"&amp;VLOOKUP($C985,ModMap!$A$2:$B$21,2,FALSE)&amp;"'!$K:$K"),0)),"")</f>
        <v>N/A</v>
      </c>
      <c r="AI985" s="34" t="str">
        <f t="array" ref="AI985">IFERROR(INDEX(INDIRECT("'"&amp;VLOOKUP($C985,ModMap!$A$2:$B$21,2,FALSE)&amp;"'!AI:AI"),MATCH($K985,INDIRECT("'"&amp;VLOOKUP($C985,ModMap!$A$2:$B$21,2,FALSE)&amp;"'!$K:$K"),0)),"")</f>
        <v/>
      </c>
      <c r="AJ985" s="45" t="s">
        <v>36</v>
      </c>
      <c r="AK985" s="34" t="str">
        <f t="array" ref="AK985">IFERROR(INDEX(INDIRECT("'"&amp;VLOOKUP($C985,ModMap!$A$2:$B$21,2,FALSE)&amp;"'!AK:AK"),MATCH($K985,INDIRECT("'"&amp;VLOOKUP($C985,ModMap!$A$2:$B$21,2,FALSE)&amp;"'!$K:$K"),0)),"")</f>
        <v>N/A</v>
      </c>
      <c r="AL985" s="34" t="str">
        <f t="array" ref="AL985">IFERROR(INDEX(INDIRECT("'"&amp;VLOOKUP($C985,ModMap!$A$2:$B$21,2,FALSE)&amp;"'!AL:AL"),MATCH($K985,INDIRECT("'"&amp;VLOOKUP($C985,ModMap!$A$2:$B$21,2,FALSE)&amp;"'!$K:$K"),0)),"")</f>
        <v/>
      </c>
      <c r="AM985" s="34">
        <f t="shared" si="1"/>
        <v>2</v>
      </c>
      <c r="AN985" s="34" t="str">
        <f t="shared" si="2"/>
        <v>Not Started</v>
      </c>
      <c r="AO985" s="35" t="str">
        <f t="array" ref="AO985">IFERROR(INDEX(INDIRECT("'"&amp;VLOOKUP($C985,ModMap!$A$2:$B$21,2,FALSE)&amp;"'!AO:AO"),MATCH($K985,INDIRECT("'"&amp;VLOOKUP($C985,ModMap!$A$2:$B$21,2,FALSE)&amp;"'!$K:$K"),0)),"")</f>
        <v/>
      </c>
      <c r="AP985" s="53" t="str">
        <f t="array" ref="AP985">IFERROR(HYPERLINK("#'"&amp;VLOOKUP($C985,ModMap!$A$2:$B$21,2,FALSE)&amp;"'!V"&amp;MATCH($K985,INDIRECT("'"&amp;VLOOKUP($C985,ModMap!$A$2:$B$21,2,FALSE)&amp;"'!$K:$K"),0),"Edit on module sheet"),"")</f>
        <v>Edit on module sheet</v>
      </c>
    </row>
    <row r="986" ht="42.0" customHeight="1">
      <c r="A986" s="54">
        <v>984.0</v>
      </c>
      <c r="B986" s="54">
        <v>984.0</v>
      </c>
      <c r="C986" s="54" t="s">
        <v>139</v>
      </c>
      <c r="D986" s="55" t="s">
        <v>140</v>
      </c>
      <c r="E986" s="64" t="s">
        <v>69</v>
      </c>
      <c r="F986" s="64" t="s">
        <v>1768</v>
      </c>
      <c r="G986" s="55" t="s">
        <v>1769</v>
      </c>
      <c r="H986" s="54" t="s">
        <v>1840</v>
      </c>
      <c r="I986" s="54" t="s">
        <v>1841</v>
      </c>
      <c r="J986" s="55" t="s">
        <v>1842</v>
      </c>
      <c r="K986" s="54" t="s">
        <v>4082</v>
      </c>
      <c r="L986" s="55" t="s">
        <v>4083</v>
      </c>
      <c r="M986" s="58" t="s">
        <v>434</v>
      </c>
      <c r="N986" s="54" t="s">
        <v>1775</v>
      </c>
      <c r="O986" s="54" t="s">
        <v>1845</v>
      </c>
      <c r="P986" s="55" t="s">
        <v>1846</v>
      </c>
      <c r="Q986" s="55" t="s">
        <v>1847</v>
      </c>
      <c r="R986" s="54" t="s">
        <v>1284</v>
      </c>
      <c r="S986" s="54" t="s">
        <v>69</v>
      </c>
      <c r="T986" s="54" t="str">
        <f t="array" ref="T986">IFERROR(INDEX(INDIRECT("'"&amp;VLOOKUP($C986,ModMap!$A$2:$B$21,2,FALSE)&amp;"'!T:T"),MATCH($K986,INDIRECT("'"&amp;VLOOKUP($C986,ModMap!$A$2:$B$21,2,FALSE)&amp;"'!$K:$K"),0)),"")</f>
        <v>Unassigned</v>
      </c>
      <c r="U986" s="58" t="s">
        <v>33</v>
      </c>
      <c r="V986" s="54" t="str">
        <f t="array" ref="V986">IFERROR(INDEX(INDIRECT("'"&amp;VLOOKUP($C986,ModMap!$A$2:$B$21,2,FALSE)&amp;"'!V:V"),MATCH($K986,INDIRECT("'"&amp;VLOOKUP($C986,ModMap!$A$2:$B$21,2,FALSE)&amp;"'!$K:$K"),0)),"")</f>
        <v>Not Started</v>
      </c>
      <c r="W986" s="54" t="str">
        <f t="array" ref="W986">IFERROR(INDEX(INDIRECT("'"&amp;VLOOKUP($C986,ModMap!$A$2:$B$21,2,FALSE)&amp;"'!W:W"),MATCH($K986,INDIRECT("'"&amp;VLOOKUP($C986,ModMap!$A$2:$B$21,2,FALSE)&amp;"'!$K:$K"),0)),"")</f>
        <v>Unassigned</v>
      </c>
      <c r="X986" s="58" t="s">
        <v>33</v>
      </c>
      <c r="Y986" s="54" t="str">
        <f t="array" ref="Y986">IFERROR(INDEX(INDIRECT("'"&amp;VLOOKUP($C986,ModMap!$A$2:$B$21,2,FALSE)&amp;"'!Y:Y"),MATCH($K986,INDIRECT("'"&amp;VLOOKUP($C986,ModMap!$A$2:$B$21,2,FALSE)&amp;"'!$K:$K"),0)),"")</f>
        <v>Not Started</v>
      </c>
      <c r="Z986" s="54" t="str">
        <f t="array" ref="Z986">IFERROR(INDEX(INDIRECT("'"&amp;VLOOKUP($C986,ModMap!$A$2:$B$21,2,FALSE)&amp;"'!Z:Z"),MATCH($K986,INDIRECT("'"&amp;VLOOKUP($C986,ModMap!$A$2:$B$21,2,FALSE)&amp;"'!$K:$K"),0)),"")</f>
        <v>Unassigned</v>
      </c>
      <c r="AA986" s="45" t="s">
        <v>36</v>
      </c>
      <c r="AB986" s="54" t="str">
        <f t="array" ref="AB986">IFERROR(INDEX(INDIRECT("'"&amp;VLOOKUP($C986,ModMap!$A$2:$B$21,2,FALSE)&amp;"'!AB:AB"),MATCH($K986,INDIRECT("'"&amp;VLOOKUP($C986,ModMap!$A$2:$B$21,2,FALSE)&amp;"'!$K:$K"),0)),"")</f>
        <v>N/A</v>
      </c>
      <c r="AC986" s="54" t="str">
        <f t="array" ref="AC986">IFERROR(INDEX(INDIRECT("'"&amp;VLOOKUP($C986,ModMap!$A$2:$B$21,2,FALSE)&amp;"'!AC:AC"),MATCH($K986,INDIRECT("'"&amp;VLOOKUP($C986,ModMap!$A$2:$B$21,2,FALSE)&amp;"'!$K:$K"),0)),"")</f>
        <v/>
      </c>
      <c r="AD986" s="58" t="s">
        <v>33</v>
      </c>
      <c r="AE986" s="54" t="str">
        <f t="array" ref="AE986">IFERROR(INDEX(INDIRECT("'"&amp;VLOOKUP($C986,ModMap!$A$2:$B$21,2,FALSE)&amp;"'!AE:AE"),MATCH($K986,INDIRECT("'"&amp;VLOOKUP($C986,ModMap!$A$2:$B$21,2,FALSE)&amp;"'!$K:$K"),0)),"")</f>
        <v>Not Started</v>
      </c>
      <c r="AF986" s="54" t="str">
        <f t="array" ref="AF986">IFERROR(INDEX(INDIRECT("'"&amp;VLOOKUP($C986,ModMap!$A$2:$B$21,2,FALSE)&amp;"'!AF:AF"),MATCH($K986,INDIRECT("'"&amp;VLOOKUP($C986,ModMap!$A$2:$B$21,2,FALSE)&amp;"'!$K:$K"),0)),"")</f>
        <v>Unassigned</v>
      </c>
      <c r="AG986" s="45" t="s">
        <v>36</v>
      </c>
      <c r="AH986" s="54" t="str">
        <f t="array" ref="AH986">IFERROR(INDEX(INDIRECT("'"&amp;VLOOKUP($C986,ModMap!$A$2:$B$21,2,FALSE)&amp;"'!AH:AH"),MATCH($K986,INDIRECT("'"&amp;VLOOKUP($C986,ModMap!$A$2:$B$21,2,FALSE)&amp;"'!$K:$K"),0)),"")</f>
        <v>N/A</v>
      </c>
      <c r="AI986" s="54" t="str">
        <f t="array" ref="AI986">IFERROR(INDEX(INDIRECT("'"&amp;VLOOKUP($C986,ModMap!$A$2:$B$21,2,FALSE)&amp;"'!AI:AI"),MATCH($K986,INDIRECT("'"&amp;VLOOKUP($C986,ModMap!$A$2:$B$21,2,FALSE)&amp;"'!$K:$K"),0)),"")</f>
        <v/>
      </c>
      <c r="AJ986" s="45" t="s">
        <v>36</v>
      </c>
      <c r="AK986" s="54" t="str">
        <f t="array" ref="AK986">IFERROR(INDEX(INDIRECT("'"&amp;VLOOKUP($C986,ModMap!$A$2:$B$21,2,FALSE)&amp;"'!AK:AK"),MATCH($K986,INDIRECT("'"&amp;VLOOKUP($C986,ModMap!$A$2:$B$21,2,FALSE)&amp;"'!$K:$K"),0)),"")</f>
        <v>N/A</v>
      </c>
      <c r="AL986" s="54" t="str">
        <f t="array" ref="AL986">IFERROR(INDEX(INDIRECT("'"&amp;VLOOKUP($C986,ModMap!$A$2:$B$21,2,FALSE)&amp;"'!AL:AL"),MATCH($K986,INDIRECT("'"&amp;VLOOKUP($C986,ModMap!$A$2:$B$21,2,FALSE)&amp;"'!$K:$K"),0)),"")</f>
        <v/>
      </c>
      <c r="AM986" s="54">
        <f t="shared" si="1"/>
        <v>3</v>
      </c>
      <c r="AN986" s="54" t="str">
        <f t="shared" si="2"/>
        <v>Not Started</v>
      </c>
      <c r="AO986" s="55" t="str">
        <f t="array" ref="AO986">IFERROR(INDEX(INDIRECT("'"&amp;VLOOKUP($C986,ModMap!$A$2:$B$21,2,FALSE)&amp;"'!AO:AO"),MATCH($K986,INDIRECT("'"&amp;VLOOKUP($C986,ModMap!$A$2:$B$21,2,FALSE)&amp;"'!$K:$K"),0)),"")</f>
        <v/>
      </c>
      <c r="AP986" s="53" t="str">
        <f t="array" ref="AP986">IFERROR(HYPERLINK("#'"&amp;VLOOKUP($C986,ModMap!$A$2:$B$21,2,FALSE)&amp;"'!V"&amp;MATCH($K986,INDIRECT("'"&amp;VLOOKUP($C986,ModMap!$A$2:$B$21,2,FALSE)&amp;"'!$K:$K"),0),"Edit on module sheet"),"")</f>
        <v>Edit on module sheet</v>
      </c>
    </row>
    <row r="987" ht="42.0" customHeight="1">
      <c r="A987" s="34">
        <v>985.0</v>
      </c>
      <c r="B987" s="34">
        <v>985.0</v>
      </c>
      <c r="C987" s="34" t="s">
        <v>139</v>
      </c>
      <c r="D987" s="35" t="s">
        <v>140</v>
      </c>
      <c r="E987" s="36" t="s">
        <v>48</v>
      </c>
      <c r="F987" s="64" t="s">
        <v>1768</v>
      </c>
      <c r="G987" s="35" t="s">
        <v>1769</v>
      </c>
      <c r="H987" s="34" t="s">
        <v>1850</v>
      </c>
      <c r="I987" s="34" t="s">
        <v>1851</v>
      </c>
      <c r="J987" s="35" t="s">
        <v>1852</v>
      </c>
      <c r="K987" s="34" t="s">
        <v>3321</v>
      </c>
      <c r="L987" s="35" t="s">
        <v>3322</v>
      </c>
      <c r="M987" s="62" t="s">
        <v>200</v>
      </c>
      <c r="N987" s="34" t="s">
        <v>1775</v>
      </c>
      <c r="O987" s="34" t="s">
        <v>1855</v>
      </c>
      <c r="P987" s="35" t="s">
        <v>1856</v>
      </c>
      <c r="Q987" s="35" t="s">
        <v>1857</v>
      </c>
      <c r="R987" s="34" t="s">
        <v>1638</v>
      </c>
      <c r="S987" s="34" t="s">
        <v>53</v>
      </c>
      <c r="T987" s="34" t="str">
        <f t="array" ref="T987">IFERROR(INDEX(INDIRECT("'"&amp;VLOOKUP($C987,ModMap!$A$2:$B$21,2,FALSE)&amp;"'!T:T"),MATCH($K987,INDIRECT("'"&amp;VLOOKUP($C987,ModMap!$A$2:$B$21,2,FALSE)&amp;"'!$K:$K"),0)),"")</f>
        <v>Unassigned</v>
      </c>
      <c r="U987" s="45" t="s">
        <v>36</v>
      </c>
      <c r="V987" s="34" t="str">
        <f t="array" ref="V987">IFERROR(INDEX(INDIRECT("'"&amp;VLOOKUP($C987,ModMap!$A$2:$B$21,2,FALSE)&amp;"'!V:V"),MATCH($K987,INDIRECT("'"&amp;VLOOKUP($C987,ModMap!$A$2:$B$21,2,FALSE)&amp;"'!$K:$K"),0)),"")</f>
        <v>N/A</v>
      </c>
      <c r="W987" s="34" t="str">
        <f t="array" ref="W987">IFERROR(INDEX(INDIRECT("'"&amp;VLOOKUP($C987,ModMap!$A$2:$B$21,2,FALSE)&amp;"'!W:W"),MATCH($K987,INDIRECT("'"&amp;VLOOKUP($C987,ModMap!$A$2:$B$21,2,FALSE)&amp;"'!$K:$K"),0)),"")</f>
        <v/>
      </c>
      <c r="X987" s="58" t="s">
        <v>33</v>
      </c>
      <c r="Y987" s="34" t="str">
        <f t="array" ref="Y987">IFERROR(INDEX(INDIRECT("'"&amp;VLOOKUP($C987,ModMap!$A$2:$B$21,2,FALSE)&amp;"'!Y:Y"),MATCH($K987,INDIRECT("'"&amp;VLOOKUP($C987,ModMap!$A$2:$B$21,2,FALSE)&amp;"'!$K:$K"),0)),"")</f>
        <v>Not Started</v>
      </c>
      <c r="Z987" s="34" t="str">
        <f t="array" ref="Z987">IFERROR(INDEX(INDIRECT("'"&amp;VLOOKUP($C987,ModMap!$A$2:$B$21,2,FALSE)&amp;"'!Z:Z"),MATCH($K987,INDIRECT("'"&amp;VLOOKUP($C987,ModMap!$A$2:$B$21,2,FALSE)&amp;"'!$K:$K"),0)),"")</f>
        <v>Unassigned</v>
      </c>
      <c r="AA987" s="58" t="s">
        <v>33</v>
      </c>
      <c r="AB987" s="34" t="str">
        <f t="array" ref="AB987">IFERROR(INDEX(INDIRECT("'"&amp;VLOOKUP($C987,ModMap!$A$2:$B$21,2,FALSE)&amp;"'!AB:AB"),MATCH($K987,INDIRECT("'"&amp;VLOOKUP($C987,ModMap!$A$2:$B$21,2,FALSE)&amp;"'!$K:$K"),0)),"")</f>
        <v>Not Started</v>
      </c>
      <c r="AC987" s="34" t="str">
        <f t="array" ref="AC987">IFERROR(INDEX(INDIRECT("'"&amp;VLOOKUP($C987,ModMap!$A$2:$B$21,2,FALSE)&amp;"'!AC:AC"),MATCH($K987,INDIRECT("'"&amp;VLOOKUP($C987,ModMap!$A$2:$B$21,2,FALSE)&amp;"'!$K:$K"),0)),"")</f>
        <v>Unassigned</v>
      </c>
      <c r="AD987" s="45" t="s">
        <v>36</v>
      </c>
      <c r="AE987" s="34" t="str">
        <f t="array" ref="AE987">IFERROR(INDEX(INDIRECT("'"&amp;VLOOKUP($C987,ModMap!$A$2:$B$21,2,FALSE)&amp;"'!AE:AE"),MATCH($K987,INDIRECT("'"&amp;VLOOKUP($C987,ModMap!$A$2:$B$21,2,FALSE)&amp;"'!$K:$K"),0)),"")</f>
        <v>N/A</v>
      </c>
      <c r="AF987" s="34" t="str">
        <f t="array" ref="AF987">IFERROR(INDEX(INDIRECT("'"&amp;VLOOKUP($C987,ModMap!$A$2:$B$21,2,FALSE)&amp;"'!AF:AF"),MATCH($K987,INDIRECT("'"&amp;VLOOKUP($C987,ModMap!$A$2:$B$21,2,FALSE)&amp;"'!$K:$K"),0)),"")</f>
        <v/>
      </c>
      <c r="AG987" s="45" t="s">
        <v>36</v>
      </c>
      <c r="AH987" s="34" t="str">
        <f t="array" ref="AH987">IFERROR(INDEX(INDIRECT("'"&amp;VLOOKUP($C987,ModMap!$A$2:$B$21,2,FALSE)&amp;"'!AH:AH"),MATCH($K987,INDIRECT("'"&amp;VLOOKUP($C987,ModMap!$A$2:$B$21,2,FALSE)&amp;"'!$K:$K"),0)),"")</f>
        <v>N/A</v>
      </c>
      <c r="AI987" s="34" t="str">
        <f t="array" ref="AI987">IFERROR(INDEX(INDIRECT("'"&amp;VLOOKUP($C987,ModMap!$A$2:$B$21,2,FALSE)&amp;"'!AI:AI"),MATCH($K987,INDIRECT("'"&amp;VLOOKUP($C987,ModMap!$A$2:$B$21,2,FALSE)&amp;"'!$K:$K"),0)),"")</f>
        <v/>
      </c>
      <c r="AJ987" s="45" t="s">
        <v>36</v>
      </c>
      <c r="AK987" s="34" t="str">
        <f t="array" ref="AK987">IFERROR(INDEX(INDIRECT("'"&amp;VLOOKUP($C987,ModMap!$A$2:$B$21,2,FALSE)&amp;"'!AK:AK"),MATCH($K987,INDIRECT("'"&amp;VLOOKUP($C987,ModMap!$A$2:$B$21,2,FALSE)&amp;"'!$K:$K"),0)),"")</f>
        <v>N/A</v>
      </c>
      <c r="AL987" s="34" t="str">
        <f t="array" ref="AL987">IFERROR(INDEX(INDIRECT("'"&amp;VLOOKUP($C987,ModMap!$A$2:$B$21,2,FALSE)&amp;"'!AL:AL"),MATCH($K987,INDIRECT("'"&amp;VLOOKUP($C987,ModMap!$A$2:$B$21,2,FALSE)&amp;"'!$K:$K"),0)),"")</f>
        <v/>
      </c>
      <c r="AM987" s="34">
        <f t="shared" si="1"/>
        <v>2</v>
      </c>
      <c r="AN987" s="34" t="str">
        <f t="shared" si="2"/>
        <v>Not Started</v>
      </c>
      <c r="AO987" s="35" t="str">
        <f t="array" ref="AO987">IFERROR(INDEX(INDIRECT("'"&amp;VLOOKUP($C987,ModMap!$A$2:$B$21,2,FALSE)&amp;"'!AO:AO"),MATCH($K987,INDIRECT("'"&amp;VLOOKUP($C987,ModMap!$A$2:$B$21,2,FALSE)&amp;"'!$K:$K"),0)),"")</f>
        <v/>
      </c>
      <c r="AP987" s="53" t="str">
        <f t="array" ref="AP987">IFERROR(HYPERLINK("#'"&amp;VLOOKUP($C987,ModMap!$A$2:$B$21,2,FALSE)&amp;"'!V"&amp;MATCH($K987,INDIRECT("'"&amp;VLOOKUP($C987,ModMap!$A$2:$B$21,2,FALSE)&amp;"'!$K:$K"),0),"Edit on module sheet"),"")</f>
        <v>Edit on module sheet</v>
      </c>
    </row>
    <row r="988" ht="42.0" customHeight="1">
      <c r="A988" s="54">
        <v>986.0</v>
      </c>
      <c r="B988" s="54">
        <v>986.0</v>
      </c>
      <c r="C988" s="54" t="s">
        <v>139</v>
      </c>
      <c r="D988" s="55" t="s">
        <v>140</v>
      </c>
      <c r="E988" s="36" t="s">
        <v>48</v>
      </c>
      <c r="F988" s="64" t="s">
        <v>1768</v>
      </c>
      <c r="G988" s="55" t="s">
        <v>1769</v>
      </c>
      <c r="H988" s="54" t="s">
        <v>1850</v>
      </c>
      <c r="I988" s="54" t="s">
        <v>1851</v>
      </c>
      <c r="J988" s="55" t="s">
        <v>1852</v>
      </c>
      <c r="K988" s="54" t="s">
        <v>3323</v>
      </c>
      <c r="L988" s="55" t="s">
        <v>3324</v>
      </c>
      <c r="M988" s="62" t="s">
        <v>200</v>
      </c>
      <c r="N988" s="54" t="s">
        <v>1775</v>
      </c>
      <c r="O988" s="54" t="s">
        <v>1855</v>
      </c>
      <c r="P988" s="55" t="s">
        <v>1856</v>
      </c>
      <c r="Q988" s="55" t="s">
        <v>1857</v>
      </c>
      <c r="R988" s="54" t="s">
        <v>1638</v>
      </c>
      <c r="S988" s="54" t="s">
        <v>56</v>
      </c>
      <c r="T988" s="54" t="str">
        <f t="array" ref="T988">IFERROR(INDEX(INDIRECT("'"&amp;VLOOKUP($C988,ModMap!$A$2:$B$21,2,FALSE)&amp;"'!T:T"),MATCH($K988,INDIRECT("'"&amp;VLOOKUP($C988,ModMap!$A$2:$B$21,2,FALSE)&amp;"'!$K:$K"),0)),"")</f>
        <v>Unassigned</v>
      </c>
      <c r="U988" s="45" t="s">
        <v>36</v>
      </c>
      <c r="V988" s="54" t="str">
        <f t="array" ref="V988">IFERROR(INDEX(INDIRECT("'"&amp;VLOOKUP($C988,ModMap!$A$2:$B$21,2,FALSE)&amp;"'!V:V"),MATCH($K988,INDIRECT("'"&amp;VLOOKUP($C988,ModMap!$A$2:$B$21,2,FALSE)&amp;"'!$K:$K"),0)),"")</f>
        <v>N/A</v>
      </c>
      <c r="W988" s="54" t="str">
        <f t="array" ref="W988">IFERROR(INDEX(INDIRECT("'"&amp;VLOOKUP($C988,ModMap!$A$2:$B$21,2,FALSE)&amp;"'!W:W"),MATCH($K988,INDIRECT("'"&amp;VLOOKUP($C988,ModMap!$A$2:$B$21,2,FALSE)&amp;"'!$K:$K"),0)),"")</f>
        <v/>
      </c>
      <c r="X988" s="58" t="s">
        <v>33</v>
      </c>
      <c r="Y988" s="54" t="str">
        <f t="array" ref="Y988">IFERROR(INDEX(INDIRECT("'"&amp;VLOOKUP($C988,ModMap!$A$2:$B$21,2,FALSE)&amp;"'!Y:Y"),MATCH($K988,INDIRECT("'"&amp;VLOOKUP($C988,ModMap!$A$2:$B$21,2,FALSE)&amp;"'!$K:$K"),0)),"")</f>
        <v>Not Started</v>
      </c>
      <c r="Z988" s="54" t="str">
        <f t="array" ref="Z988">IFERROR(INDEX(INDIRECT("'"&amp;VLOOKUP($C988,ModMap!$A$2:$B$21,2,FALSE)&amp;"'!Z:Z"),MATCH($K988,INDIRECT("'"&amp;VLOOKUP($C988,ModMap!$A$2:$B$21,2,FALSE)&amp;"'!$K:$K"),0)),"")</f>
        <v>Unassigned</v>
      </c>
      <c r="AA988" s="58" t="s">
        <v>33</v>
      </c>
      <c r="AB988" s="54" t="str">
        <f t="array" ref="AB988">IFERROR(INDEX(INDIRECT("'"&amp;VLOOKUP($C988,ModMap!$A$2:$B$21,2,FALSE)&amp;"'!AB:AB"),MATCH($K988,INDIRECT("'"&amp;VLOOKUP($C988,ModMap!$A$2:$B$21,2,FALSE)&amp;"'!$K:$K"),0)),"")</f>
        <v>Not Started</v>
      </c>
      <c r="AC988" s="54" t="str">
        <f t="array" ref="AC988">IFERROR(INDEX(INDIRECT("'"&amp;VLOOKUP($C988,ModMap!$A$2:$B$21,2,FALSE)&amp;"'!AC:AC"),MATCH($K988,INDIRECT("'"&amp;VLOOKUP($C988,ModMap!$A$2:$B$21,2,FALSE)&amp;"'!$K:$K"),0)),"")</f>
        <v>Unassigned</v>
      </c>
      <c r="AD988" s="58" t="s">
        <v>33</v>
      </c>
      <c r="AE988" s="54" t="str">
        <f t="array" ref="AE988">IFERROR(INDEX(INDIRECT("'"&amp;VLOOKUP($C988,ModMap!$A$2:$B$21,2,FALSE)&amp;"'!AE:AE"),MATCH($K988,INDIRECT("'"&amp;VLOOKUP($C988,ModMap!$A$2:$B$21,2,FALSE)&amp;"'!$K:$K"),0)),"")</f>
        <v>Not Started</v>
      </c>
      <c r="AF988" s="54" t="str">
        <f t="array" ref="AF988">IFERROR(INDEX(INDIRECT("'"&amp;VLOOKUP($C988,ModMap!$A$2:$B$21,2,FALSE)&amp;"'!AF:AF"),MATCH($K988,INDIRECT("'"&amp;VLOOKUP($C988,ModMap!$A$2:$B$21,2,FALSE)&amp;"'!$K:$K"),0)),"")</f>
        <v>Unassigned</v>
      </c>
      <c r="AG988" s="45" t="s">
        <v>36</v>
      </c>
      <c r="AH988" s="54" t="str">
        <f t="array" ref="AH988">IFERROR(INDEX(INDIRECT("'"&amp;VLOOKUP($C988,ModMap!$A$2:$B$21,2,FALSE)&amp;"'!AH:AH"),MATCH($K988,INDIRECT("'"&amp;VLOOKUP($C988,ModMap!$A$2:$B$21,2,FALSE)&amp;"'!$K:$K"),0)),"")</f>
        <v>N/A</v>
      </c>
      <c r="AI988" s="54" t="str">
        <f t="array" ref="AI988">IFERROR(INDEX(INDIRECT("'"&amp;VLOOKUP($C988,ModMap!$A$2:$B$21,2,FALSE)&amp;"'!AI:AI"),MATCH($K988,INDIRECT("'"&amp;VLOOKUP($C988,ModMap!$A$2:$B$21,2,FALSE)&amp;"'!$K:$K"),0)),"")</f>
        <v/>
      </c>
      <c r="AJ988" s="45" t="s">
        <v>36</v>
      </c>
      <c r="AK988" s="54" t="str">
        <f t="array" ref="AK988">IFERROR(INDEX(INDIRECT("'"&amp;VLOOKUP($C988,ModMap!$A$2:$B$21,2,FALSE)&amp;"'!AK:AK"),MATCH($K988,INDIRECT("'"&amp;VLOOKUP($C988,ModMap!$A$2:$B$21,2,FALSE)&amp;"'!$K:$K"),0)),"")</f>
        <v>N/A</v>
      </c>
      <c r="AL988" s="54" t="str">
        <f t="array" ref="AL988">IFERROR(INDEX(INDIRECT("'"&amp;VLOOKUP($C988,ModMap!$A$2:$B$21,2,FALSE)&amp;"'!AL:AL"),MATCH($K988,INDIRECT("'"&amp;VLOOKUP($C988,ModMap!$A$2:$B$21,2,FALSE)&amp;"'!$K:$K"),0)),"")</f>
        <v/>
      </c>
      <c r="AM988" s="54">
        <f t="shared" si="1"/>
        <v>3</v>
      </c>
      <c r="AN988" s="54" t="str">
        <f t="shared" si="2"/>
        <v>Not Started</v>
      </c>
      <c r="AO988" s="55" t="str">
        <f t="array" ref="AO988">IFERROR(INDEX(INDIRECT("'"&amp;VLOOKUP($C988,ModMap!$A$2:$B$21,2,FALSE)&amp;"'!AO:AO"),MATCH($K988,INDIRECT("'"&amp;VLOOKUP($C988,ModMap!$A$2:$B$21,2,FALSE)&amp;"'!$K:$K"),0)),"")</f>
        <v/>
      </c>
      <c r="AP988" s="53" t="str">
        <f t="array" ref="AP988">IFERROR(HYPERLINK("#'"&amp;VLOOKUP($C988,ModMap!$A$2:$B$21,2,FALSE)&amp;"'!V"&amp;MATCH($K988,INDIRECT("'"&amp;VLOOKUP($C988,ModMap!$A$2:$B$21,2,FALSE)&amp;"'!$K:$K"),0),"Edit on module sheet"),"")</f>
        <v>Edit on module sheet</v>
      </c>
    </row>
    <row r="989" ht="42.0" customHeight="1">
      <c r="A989" s="34">
        <v>987.0</v>
      </c>
      <c r="B989" s="34">
        <v>987.0</v>
      </c>
      <c r="C989" s="34" t="s">
        <v>139</v>
      </c>
      <c r="D989" s="35" t="s">
        <v>140</v>
      </c>
      <c r="E989" s="65" t="s">
        <v>41</v>
      </c>
      <c r="F989" s="64" t="s">
        <v>1768</v>
      </c>
      <c r="G989" s="35" t="s">
        <v>1769</v>
      </c>
      <c r="H989" s="34" t="s">
        <v>1850</v>
      </c>
      <c r="I989" s="34" t="s">
        <v>1851</v>
      </c>
      <c r="J989" s="35" t="s">
        <v>1852</v>
      </c>
      <c r="K989" s="34" t="s">
        <v>1853</v>
      </c>
      <c r="L989" s="35" t="s">
        <v>1854</v>
      </c>
      <c r="M989" s="62" t="s">
        <v>200</v>
      </c>
      <c r="N989" s="34" t="s">
        <v>1775</v>
      </c>
      <c r="O989" s="34" t="s">
        <v>1855</v>
      </c>
      <c r="P989" s="35" t="s">
        <v>1856</v>
      </c>
      <c r="Q989" s="35" t="s">
        <v>1857</v>
      </c>
      <c r="R989" s="34" t="s">
        <v>1638</v>
      </c>
      <c r="S989" s="34" t="s">
        <v>206</v>
      </c>
      <c r="T989" s="34" t="str">
        <f t="array" ref="T989">IFERROR(INDEX(INDIRECT("'"&amp;VLOOKUP($C989,ModMap!$A$2:$B$21,2,FALSE)&amp;"'!T:T"),MATCH($K989,INDIRECT("'"&amp;VLOOKUP($C989,ModMap!$A$2:$B$21,2,FALSE)&amp;"'!$K:$K"),0)),"")</f>
        <v>Unassigned</v>
      </c>
      <c r="U989" s="58" t="s">
        <v>33</v>
      </c>
      <c r="V989" s="34" t="str">
        <f t="array" ref="V989">IFERROR(INDEX(INDIRECT("'"&amp;VLOOKUP($C989,ModMap!$A$2:$B$21,2,FALSE)&amp;"'!V:V"),MATCH($K989,INDIRECT("'"&amp;VLOOKUP($C989,ModMap!$A$2:$B$21,2,FALSE)&amp;"'!$K:$K"),0)),"")</f>
        <v>Not Started</v>
      </c>
      <c r="W989" s="34" t="str">
        <f t="array" ref="W989">IFERROR(INDEX(INDIRECT("'"&amp;VLOOKUP($C989,ModMap!$A$2:$B$21,2,FALSE)&amp;"'!W:W"),MATCH($K989,INDIRECT("'"&amp;VLOOKUP($C989,ModMap!$A$2:$B$21,2,FALSE)&amp;"'!$K:$K"),0)),"")</f>
        <v>Unassigned</v>
      </c>
      <c r="X989" s="45" t="s">
        <v>36</v>
      </c>
      <c r="Y989" s="34" t="str">
        <f t="array" ref="Y989">IFERROR(INDEX(INDIRECT("'"&amp;VLOOKUP($C989,ModMap!$A$2:$B$21,2,FALSE)&amp;"'!Y:Y"),MATCH($K989,INDIRECT("'"&amp;VLOOKUP($C989,ModMap!$A$2:$B$21,2,FALSE)&amp;"'!$K:$K"),0)),"")</f>
        <v>N/A</v>
      </c>
      <c r="Z989" s="34" t="str">
        <f t="array" ref="Z989">IFERROR(INDEX(INDIRECT("'"&amp;VLOOKUP($C989,ModMap!$A$2:$B$21,2,FALSE)&amp;"'!Z:Z"),MATCH($K989,INDIRECT("'"&amp;VLOOKUP($C989,ModMap!$A$2:$B$21,2,FALSE)&amp;"'!$K:$K"),0)),"")</f>
        <v/>
      </c>
      <c r="AA989" s="45" t="s">
        <v>36</v>
      </c>
      <c r="AB989" s="34" t="str">
        <f t="array" ref="AB989">IFERROR(INDEX(INDIRECT("'"&amp;VLOOKUP($C989,ModMap!$A$2:$B$21,2,FALSE)&amp;"'!AB:AB"),MATCH($K989,INDIRECT("'"&amp;VLOOKUP($C989,ModMap!$A$2:$B$21,2,FALSE)&amp;"'!$K:$K"),0)),"")</f>
        <v>N/A</v>
      </c>
      <c r="AC989" s="34" t="str">
        <f t="array" ref="AC989">IFERROR(INDEX(INDIRECT("'"&amp;VLOOKUP($C989,ModMap!$A$2:$B$21,2,FALSE)&amp;"'!AC:AC"),MATCH($K989,INDIRECT("'"&amp;VLOOKUP($C989,ModMap!$A$2:$B$21,2,FALSE)&amp;"'!$K:$K"),0)),"")</f>
        <v/>
      </c>
      <c r="AD989" s="58" t="s">
        <v>33</v>
      </c>
      <c r="AE989" s="34" t="str">
        <f t="array" ref="AE989">IFERROR(INDEX(INDIRECT("'"&amp;VLOOKUP($C989,ModMap!$A$2:$B$21,2,FALSE)&amp;"'!AE:AE"),MATCH($K989,INDIRECT("'"&amp;VLOOKUP($C989,ModMap!$A$2:$B$21,2,FALSE)&amp;"'!$K:$K"),0)),"")</f>
        <v>Not Started</v>
      </c>
      <c r="AF989" s="34" t="str">
        <f t="array" ref="AF989">IFERROR(INDEX(INDIRECT("'"&amp;VLOOKUP($C989,ModMap!$A$2:$B$21,2,FALSE)&amp;"'!AF:AF"),MATCH($K989,INDIRECT("'"&amp;VLOOKUP($C989,ModMap!$A$2:$B$21,2,FALSE)&amp;"'!$K:$K"),0)),"")</f>
        <v>Unassigned</v>
      </c>
      <c r="AG989" s="45" t="s">
        <v>36</v>
      </c>
      <c r="AH989" s="34" t="str">
        <f t="array" ref="AH989">IFERROR(INDEX(INDIRECT("'"&amp;VLOOKUP($C989,ModMap!$A$2:$B$21,2,FALSE)&amp;"'!AH:AH"),MATCH($K989,INDIRECT("'"&amp;VLOOKUP($C989,ModMap!$A$2:$B$21,2,FALSE)&amp;"'!$K:$K"),0)),"")</f>
        <v>N/A</v>
      </c>
      <c r="AI989" s="34" t="str">
        <f t="array" ref="AI989">IFERROR(INDEX(INDIRECT("'"&amp;VLOOKUP($C989,ModMap!$A$2:$B$21,2,FALSE)&amp;"'!AI:AI"),MATCH($K989,INDIRECT("'"&amp;VLOOKUP($C989,ModMap!$A$2:$B$21,2,FALSE)&amp;"'!$K:$K"),0)),"")</f>
        <v/>
      </c>
      <c r="AJ989" s="45" t="s">
        <v>36</v>
      </c>
      <c r="AK989" s="34" t="str">
        <f t="array" ref="AK989">IFERROR(INDEX(INDIRECT("'"&amp;VLOOKUP($C989,ModMap!$A$2:$B$21,2,FALSE)&amp;"'!AK:AK"),MATCH($K989,INDIRECT("'"&amp;VLOOKUP($C989,ModMap!$A$2:$B$21,2,FALSE)&amp;"'!$K:$K"),0)),"")</f>
        <v>N/A</v>
      </c>
      <c r="AL989" s="34" t="str">
        <f t="array" ref="AL989">IFERROR(INDEX(INDIRECT("'"&amp;VLOOKUP($C989,ModMap!$A$2:$B$21,2,FALSE)&amp;"'!AL:AL"),MATCH($K989,INDIRECT("'"&amp;VLOOKUP($C989,ModMap!$A$2:$B$21,2,FALSE)&amp;"'!$K:$K"),0)),"")</f>
        <v/>
      </c>
      <c r="AM989" s="34">
        <f t="shared" si="1"/>
        <v>2</v>
      </c>
      <c r="AN989" s="34" t="str">
        <f t="shared" si="2"/>
        <v>Not Started</v>
      </c>
      <c r="AO989" s="35" t="str">
        <f t="array" ref="AO989">IFERROR(INDEX(INDIRECT("'"&amp;VLOOKUP($C989,ModMap!$A$2:$B$21,2,FALSE)&amp;"'!AO:AO"),MATCH($K989,INDIRECT("'"&amp;VLOOKUP($C989,ModMap!$A$2:$B$21,2,FALSE)&amp;"'!$K:$K"),0)),"")</f>
        <v/>
      </c>
      <c r="AP989" s="53" t="str">
        <f t="array" ref="AP989">IFERROR(HYPERLINK("#'"&amp;VLOOKUP($C989,ModMap!$A$2:$B$21,2,FALSE)&amp;"'!V"&amp;MATCH($K989,INDIRECT("'"&amp;VLOOKUP($C989,ModMap!$A$2:$B$21,2,FALSE)&amp;"'!$K:$K"),0),"Edit on module sheet"),"")</f>
        <v>Edit on module sheet</v>
      </c>
    </row>
    <row r="990" ht="42.0" customHeight="1">
      <c r="A990" s="54">
        <v>988.0</v>
      </c>
      <c r="B990" s="54">
        <v>988.0</v>
      </c>
      <c r="C990" s="54" t="s">
        <v>139</v>
      </c>
      <c r="D990" s="55" t="s">
        <v>140</v>
      </c>
      <c r="E990" s="64" t="s">
        <v>69</v>
      </c>
      <c r="F990" s="64" t="s">
        <v>1768</v>
      </c>
      <c r="G990" s="55" t="s">
        <v>1769</v>
      </c>
      <c r="H990" s="54" t="s">
        <v>1850</v>
      </c>
      <c r="I990" s="54" t="s">
        <v>1851</v>
      </c>
      <c r="J990" s="55" t="s">
        <v>1852</v>
      </c>
      <c r="K990" s="54" t="s">
        <v>4084</v>
      </c>
      <c r="L990" s="55" t="s">
        <v>4085</v>
      </c>
      <c r="M990" s="58" t="s">
        <v>434</v>
      </c>
      <c r="N990" s="54" t="s">
        <v>1775</v>
      </c>
      <c r="O990" s="54" t="s">
        <v>1855</v>
      </c>
      <c r="P990" s="55" t="s">
        <v>1856</v>
      </c>
      <c r="Q990" s="55" t="s">
        <v>1857</v>
      </c>
      <c r="R990" s="54" t="s">
        <v>1638</v>
      </c>
      <c r="S990" s="54" t="s">
        <v>69</v>
      </c>
      <c r="T990" s="54" t="str">
        <f t="array" ref="T990">IFERROR(INDEX(INDIRECT("'"&amp;VLOOKUP($C990,ModMap!$A$2:$B$21,2,FALSE)&amp;"'!T:T"),MATCH($K990,INDIRECT("'"&amp;VLOOKUP($C990,ModMap!$A$2:$B$21,2,FALSE)&amp;"'!$K:$K"),0)),"")</f>
        <v>Unassigned</v>
      </c>
      <c r="U990" s="58" t="s">
        <v>33</v>
      </c>
      <c r="V990" s="54" t="str">
        <f t="array" ref="V990">IFERROR(INDEX(INDIRECT("'"&amp;VLOOKUP($C990,ModMap!$A$2:$B$21,2,FALSE)&amp;"'!V:V"),MATCH($K990,INDIRECT("'"&amp;VLOOKUP($C990,ModMap!$A$2:$B$21,2,FALSE)&amp;"'!$K:$K"),0)),"")</f>
        <v>Not Started</v>
      </c>
      <c r="W990" s="54" t="str">
        <f t="array" ref="W990">IFERROR(INDEX(INDIRECT("'"&amp;VLOOKUP($C990,ModMap!$A$2:$B$21,2,FALSE)&amp;"'!W:W"),MATCH($K990,INDIRECT("'"&amp;VLOOKUP($C990,ModMap!$A$2:$B$21,2,FALSE)&amp;"'!$K:$K"),0)),"")</f>
        <v>Unassigned</v>
      </c>
      <c r="X990" s="58" t="s">
        <v>33</v>
      </c>
      <c r="Y990" s="54" t="str">
        <f t="array" ref="Y990">IFERROR(INDEX(INDIRECT("'"&amp;VLOOKUP($C990,ModMap!$A$2:$B$21,2,FALSE)&amp;"'!Y:Y"),MATCH($K990,INDIRECT("'"&amp;VLOOKUP($C990,ModMap!$A$2:$B$21,2,FALSE)&amp;"'!$K:$K"),0)),"")</f>
        <v>Not Started</v>
      </c>
      <c r="Z990" s="54" t="str">
        <f t="array" ref="Z990">IFERROR(INDEX(INDIRECT("'"&amp;VLOOKUP($C990,ModMap!$A$2:$B$21,2,FALSE)&amp;"'!Z:Z"),MATCH($K990,INDIRECT("'"&amp;VLOOKUP($C990,ModMap!$A$2:$B$21,2,FALSE)&amp;"'!$K:$K"),0)),"")</f>
        <v>Unassigned</v>
      </c>
      <c r="AA990" s="45" t="s">
        <v>36</v>
      </c>
      <c r="AB990" s="54" t="str">
        <f t="array" ref="AB990">IFERROR(INDEX(INDIRECT("'"&amp;VLOOKUP($C990,ModMap!$A$2:$B$21,2,FALSE)&amp;"'!AB:AB"),MATCH($K990,INDIRECT("'"&amp;VLOOKUP($C990,ModMap!$A$2:$B$21,2,FALSE)&amp;"'!$K:$K"),0)),"")</f>
        <v>N/A</v>
      </c>
      <c r="AC990" s="54" t="str">
        <f t="array" ref="AC990">IFERROR(INDEX(INDIRECT("'"&amp;VLOOKUP($C990,ModMap!$A$2:$B$21,2,FALSE)&amp;"'!AC:AC"),MATCH($K990,INDIRECT("'"&amp;VLOOKUP($C990,ModMap!$A$2:$B$21,2,FALSE)&amp;"'!$K:$K"),0)),"")</f>
        <v/>
      </c>
      <c r="AD990" s="58" t="s">
        <v>33</v>
      </c>
      <c r="AE990" s="54" t="str">
        <f t="array" ref="AE990">IFERROR(INDEX(INDIRECT("'"&amp;VLOOKUP($C990,ModMap!$A$2:$B$21,2,FALSE)&amp;"'!AE:AE"),MATCH($K990,INDIRECT("'"&amp;VLOOKUP($C990,ModMap!$A$2:$B$21,2,FALSE)&amp;"'!$K:$K"),0)),"")</f>
        <v>Not Started</v>
      </c>
      <c r="AF990" s="54" t="str">
        <f t="array" ref="AF990">IFERROR(INDEX(INDIRECT("'"&amp;VLOOKUP($C990,ModMap!$A$2:$B$21,2,FALSE)&amp;"'!AF:AF"),MATCH($K990,INDIRECT("'"&amp;VLOOKUP($C990,ModMap!$A$2:$B$21,2,FALSE)&amp;"'!$K:$K"),0)),"")</f>
        <v>Unassigned</v>
      </c>
      <c r="AG990" s="45" t="s">
        <v>36</v>
      </c>
      <c r="AH990" s="54" t="str">
        <f t="array" ref="AH990">IFERROR(INDEX(INDIRECT("'"&amp;VLOOKUP($C990,ModMap!$A$2:$B$21,2,FALSE)&amp;"'!AH:AH"),MATCH($K990,INDIRECT("'"&amp;VLOOKUP($C990,ModMap!$A$2:$B$21,2,FALSE)&amp;"'!$K:$K"),0)),"")</f>
        <v>N/A</v>
      </c>
      <c r="AI990" s="54" t="str">
        <f t="array" ref="AI990">IFERROR(INDEX(INDIRECT("'"&amp;VLOOKUP($C990,ModMap!$A$2:$B$21,2,FALSE)&amp;"'!AI:AI"),MATCH($K990,INDIRECT("'"&amp;VLOOKUP($C990,ModMap!$A$2:$B$21,2,FALSE)&amp;"'!$K:$K"),0)),"")</f>
        <v/>
      </c>
      <c r="AJ990" s="45" t="s">
        <v>36</v>
      </c>
      <c r="AK990" s="54" t="str">
        <f t="array" ref="AK990">IFERROR(INDEX(INDIRECT("'"&amp;VLOOKUP($C990,ModMap!$A$2:$B$21,2,FALSE)&amp;"'!AK:AK"),MATCH($K990,INDIRECT("'"&amp;VLOOKUP($C990,ModMap!$A$2:$B$21,2,FALSE)&amp;"'!$K:$K"),0)),"")</f>
        <v>N/A</v>
      </c>
      <c r="AL990" s="54" t="str">
        <f t="array" ref="AL990">IFERROR(INDEX(INDIRECT("'"&amp;VLOOKUP($C990,ModMap!$A$2:$B$21,2,FALSE)&amp;"'!AL:AL"),MATCH($K990,INDIRECT("'"&amp;VLOOKUP($C990,ModMap!$A$2:$B$21,2,FALSE)&amp;"'!$K:$K"),0)),"")</f>
        <v/>
      </c>
      <c r="AM990" s="54">
        <f t="shared" si="1"/>
        <v>3</v>
      </c>
      <c r="AN990" s="54" t="str">
        <f t="shared" si="2"/>
        <v>Not Started</v>
      </c>
      <c r="AO990" s="55" t="str">
        <f t="array" ref="AO990">IFERROR(INDEX(INDIRECT("'"&amp;VLOOKUP($C990,ModMap!$A$2:$B$21,2,FALSE)&amp;"'!AO:AO"),MATCH($K990,INDIRECT("'"&amp;VLOOKUP($C990,ModMap!$A$2:$B$21,2,FALSE)&amp;"'!$K:$K"),0)),"")</f>
        <v/>
      </c>
      <c r="AP990" s="53" t="str">
        <f t="array" ref="AP990">IFERROR(HYPERLINK("#'"&amp;VLOOKUP($C990,ModMap!$A$2:$B$21,2,FALSE)&amp;"'!V"&amp;MATCH($K990,INDIRECT("'"&amp;VLOOKUP($C990,ModMap!$A$2:$B$21,2,FALSE)&amp;"'!$K:$K"),0),"Edit on module sheet"),"")</f>
        <v>Edit on module sheet</v>
      </c>
    </row>
    <row r="991" ht="42.0" customHeight="1">
      <c r="A991" s="34">
        <v>989.0</v>
      </c>
      <c r="B991" s="34">
        <v>989.0</v>
      </c>
      <c r="C991" s="34" t="s">
        <v>139</v>
      </c>
      <c r="D991" s="35" t="s">
        <v>140</v>
      </c>
      <c r="E991" s="36" t="s">
        <v>48</v>
      </c>
      <c r="F991" s="64" t="s">
        <v>1768</v>
      </c>
      <c r="G991" s="35" t="s">
        <v>1769</v>
      </c>
      <c r="H991" s="34" t="s">
        <v>1860</v>
      </c>
      <c r="I991" s="34" t="s">
        <v>1861</v>
      </c>
      <c r="J991" s="35" t="s">
        <v>1862</v>
      </c>
      <c r="K991" s="34" t="s">
        <v>3327</v>
      </c>
      <c r="L991" s="35" t="s">
        <v>3328</v>
      </c>
      <c r="M991" s="66" t="s">
        <v>211</v>
      </c>
      <c r="N991" s="34" t="s">
        <v>1865</v>
      </c>
      <c r="O991" s="34" t="s">
        <v>270</v>
      </c>
      <c r="P991" s="35" t="s">
        <v>1866</v>
      </c>
      <c r="Q991" s="35" t="s">
        <v>1867</v>
      </c>
      <c r="R991" s="34" t="s">
        <v>273</v>
      </c>
      <c r="S991" s="34" t="s">
        <v>53</v>
      </c>
      <c r="T991" s="34" t="str">
        <f t="array" ref="T991">IFERROR(INDEX(INDIRECT("'"&amp;VLOOKUP($C991,ModMap!$A$2:$B$21,2,FALSE)&amp;"'!T:T"),MATCH($K991,INDIRECT("'"&amp;VLOOKUP($C991,ModMap!$A$2:$B$21,2,FALSE)&amp;"'!$K:$K"),0)),"")</f>
        <v>Unassigned</v>
      </c>
      <c r="U991" s="45" t="s">
        <v>36</v>
      </c>
      <c r="V991" s="34" t="str">
        <f t="array" ref="V991">IFERROR(INDEX(INDIRECT("'"&amp;VLOOKUP($C991,ModMap!$A$2:$B$21,2,FALSE)&amp;"'!V:V"),MATCH($K991,INDIRECT("'"&amp;VLOOKUP($C991,ModMap!$A$2:$B$21,2,FALSE)&amp;"'!$K:$K"),0)),"")</f>
        <v>N/A</v>
      </c>
      <c r="W991" s="34" t="str">
        <f t="array" ref="W991">IFERROR(INDEX(INDIRECT("'"&amp;VLOOKUP($C991,ModMap!$A$2:$B$21,2,FALSE)&amp;"'!W:W"),MATCH($K991,INDIRECT("'"&amp;VLOOKUP($C991,ModMap!$A$2:$B$21,2,FALSE)&amp;"'!$K:$K"),0)),"")</f>
        <v/>
      </c>
      <c r="X991" s="58" t="s">
        <v>33</v>
      </c>
      <c r="Y991" s="34" t="str">
        <f t="array" ref="Y991">IFERROR(INDEX(INDIRECT("'"&amp;VLOOKUP($C991,ModMap!$A$2:$B$21,2,FALSE)&amp;"'!Y:Y"),MATCH($K991,INDIRECT("'"&amp;VLOOKUP($C991,ModMap!$A$2:$B$21,2,FALSE)&amp;"'!$K:$K"),0)),"")</f>
        <v>Not Started</v>
      </c>
      <c r="Z991" s="34" t="str">
        <f t="array" ref="Z991">IFERROR(INDEX(INDIRECT("'"&amp;VLOOKUP($C991,ModMap!$A$2:$B$21,2,FALSE)&amp;"'!Z:Z"),MATCH($K991,INDIRECT("'"&amp;VLOOKUP($C991,ModMap!$A$2:$B$21,2,FALSE)&amp;"'!$K:$K"),0)),"")</f>
        <v>Unassigned</v>
      </c>
      <c r="AA991" s="58" t="s">
        <v>33</v>
      </c>
      <c r="AB991" s="34" t="str">
        <f t="array" ref="AB991">IFERROR(INDEX(INDIRECT("'"&amp;VLOOKUP($C991,ModMap!$A$2:$B$21,2,FALSE)&amp;"'!AB:AB"),MATCH($K991,INDIRECT("'"&amp;VLOOKUP($C991,ModMap!$A$2:$B$21,2,FALSE)&amp;"'!$K:$K"),0)),"")</f>
        <v>Not Started</v>
      </c>
      <c r="AC991" s="34" t="str">
        <f t="array" ref="AC991">IFERROR(INDEX(INDIRECT("'"&amp;VLOOKUP($C991,ModMap!$A$2:$B$21,2,FALSE)&amp;"'!AC:AC"),MATCH($K991,INDIRECT("'"&amp;VLOOKUP($C991,ModMap!$A$2:$B$21,2,FALSE)&amp;"'!$K:$K"),0)),"")</f>
        <v>Unassigned</v>
      </c>
      <c r="AD991" s="45" t="s">
        <v>36</v>
      </c>
      <c r="AE991" s="34" t="str">
        <f t="array" ref="AE991">IFERROR(INDEX(INDIRECT("'"&amp;VLOOKUP($C991,ModMap!$A$2:$B$21,2,FALSE)&amp;"'!AE:AE"),MATCH($K991,INDIRECT("'"&amp;VLOOKUP($C991,ModMap!$A$2:$B$21,2,FALSE)&amp;"'!$K:$K"),0)),"")</f>
        <v>N/A</v>
      </c>
      <c r="AF991" s="34" t="str">
        <f t="array" ref="AF991">IFERROR(INDEX(INDIRECT("'"&amp;VLOOKUP($C991,ModMap!$A$2:$B$21,2,FALSE)&amp;"'!AF:AF"),MATCH($K991,INDIRECT("'"&amp;VLOOKUP($C991,ModMap!$A$2:$B$21,2,FALSE)&amp;"'!$K:$K"),0)),"")</f>
        <v/>
      </c>
      <c r="AG991" s="45" t="s">
        <v>36</v>
      </c>
      <c r="AH991" s="34" t="str">
        <f t="array" ref="AH991">IFERROR(INDEX(INDIRECT("'"&amp;VLOOKUP($C991,ModMap!$A$2:$B$21,2,FALSE)&amp;"'!AH:AH"),MATCH($K991,INDIRECT("'"&amp;VLOOKUP($C991,ModMap!$A$2:$B$21,2,FALSE)&amp;"'!$K:$K"),0)),"")</f>
        <v>N/A</v>
      </c>
      <c r="AI991" s="34" t="str">
        <f t="array" ref="AI991">IFERROR(INDEX(INDIRECT("'"&amp;VLOOKUP($C991,ModMap!$A$2:$B$21,2,FALSE)&amp;"'!AI:AI"),MATCH($K991,INDIRECT("'"&amp;VLOOKUP($C991,ModMap!$A$2:$B$21,2,FALSE)&amp;"'!$K:$K"),0)),"")</f>
        <v/>
      </c>
      <c r="AJ991" s="45" t="s">
        <v>36</v>
      </c>
      <c r="AK991" s="34" t="str">
        <f t="array" ref="AK991">IFERROR(INDEX(INDIRECT("'"&amp;VLOOKUP($C991,ModMap!$A$2:$B$21,2,FALSE)&amp;"'!AK:AK"),MATCH($K991,INDIRECT("'"&amp;VLOOKUP($C991,ModMap!$A$2:$B$21,2,FALSE)&amp;"'!$K:$K"),0)),"")</f>
        <v>N/A</v>
      </c>
      <c r="AL991" s="34" t="str">
        <f t="array" ref="AL991">IFERROR(INDEX(INDIRECT("'"&amp;VLOOKUP($C991,ModMap!$A$2:$B$21,2,FALSE)&amp;"'!AL:AL"),MATCH($K991,INDIRECT("'"&amp;VLOOKUP($C991,ModMap!$A$2:$B$21,2,FALSE)&amp;"'!$K:$K"),0)),"")</f>
        <v/>
      </c>
      <c r="AM991" s="34">
        <f t="shared" si="1"/>
        <v>2</v>
      </c>
      <c r="AN991" s="34" t="str">
        <f t="shared" si="2"/>
        <v>Not Started</v>
      </c>
      <c r="AO991" s="35" t="str">
        <f t="array" ref="AO991">IFERROR(INDEX(INDIRECT("'"&amp;VLOOKUP($C991,ModMap!$A$2:$B$21,2,FALSE)&amp;"'!AO:AO"),MATCH($K991,INDIRECT("'"&amp;VLOOKUP($C991,ModMap!$A$2:$B$21,2,FALSE)&amp;"'!$K:$K"),0)),"")</f>
        <v/>
      </c>
      <c r="AP991" s="53" t="str">
        <f t="array" ref="AP991">IFERROR(HYPERLINK("#'"&amp;VLOOKUP($C991,ModMap!$A$2:$B$21,2,FALSE)&amp;"'!V"&amp;MATCH($K991,INDIRECT("'"&amp;VLOOKUP($C991,ModMap!$A$2:$B$21,2,FALSE)&amp;"'!$K:$K"),0),"Edit on module sheet"),"")</f>
        <v>Edit on module sheet</v>
      </c>
    </row>
    <row r="992" ht="42.0" customHeight="1">
      <c r="A992" s="54">
        <v>990.0</v>
      </c>
      <c r="B992" s="54">
        <v>990.0</v>
      </c>
      <c r="C992" s="54" t="s">
        <v>139</v>
      </c>
      <c r="D992" s="55" t="s">
        <v>140</v>
      </c>
      <c r="E992" s="36" t="s">
        <v>48</v>
      </c>
      <c r="F992" s="64" t="s">
        <v>1768</v>
      </c>
      <c r="G992" s="55" t="s">
        <v>1769</v>
      </c>
      <c r="H992" s="54" t="s">
        <v>1860</v>
      </c>
      <c r="I992" s="54" t="s">
        <v>1861</v>
      </c>
      <c r="J992" s="55" t="s">
        <v>1862</v>
      </c>
      <c r="K992" s="54" t="s">
        <v>3329</v>
      </c>
      <c r="L992" s="55" t="s">
        <v>3330</v>
      </c>
      <c r="M992" s="66" t="s">
        <v>211</v>
      </c>
      <c r="N992" s="54" t="s">
        <v>1865</v>
      </c>
      <c r="O992" s="54" t="s">
        <v>270</v>
      </c>
      <c r="P992" s="55" t="s">
        <v>1866</v>
      </c>
      <c r="Q992" s="55" t="s">
        <v>1867</v>
      </c>
      <c r="R992" s="54" t="s">
        <v>273</v>
      </c>
      <c r="S992" s="54" t="s">
        <v>56</v>
      </c>
      <c r="T992" s="54" t="str">
        <f t="array" ref="T992">IFERROR(INDEX(INDIRECT("'"&amp;VLOOKUP($C992,ModMap!$A$2:$B$21,2,FALSE)&amp;"'!T:T"),MATCH($K992,INDIRECT("'"&amp;VLOOKUP($C992,ModMap!$A$2:$B$21,2,FALSE)&amp;"'!$K:$K"),0)),"")</f>
        <v>Unassigned</v>
      </c>
      <c r="U992" s="45" t="s">
        <v>36</v>
      </c>
      <c r="V992" s="54" t="str">
        <f t="array" ref="V992">IFERROR(INDEX(INDIRECT("'"&amp;VLOOKUP($C992,ModMap!$A$2:$B$21,2,FALSE)&amp;"'!V:V"),MATCH($K992,INDIRECT("'"&amp;VLOOKUP($C992,ModMap!$A$2:$B$21,2,FALSE)&amp;"'!$K:$K"),0)),"")</f>
        <v>N/A</v>
      </c>
      <c r="W992" s="54" t="str">
        <f t="array" ref="W992">IFERROR(INDEX(INDIRECT("'"&amp;VLOOKUP($C992,ModMap!$A$2:$B$21,2,FALSE)&amp;"'!W:W"),MATCH($K992,INDIRECT("'"&amp;VLOOKUP($C992,ModMap!$A$2:$B$21,2,FALSE)&amp;"'!$K:$K"),0)),"")</f>
        <v/>
      </c>
      <c r="X992" s="58" t="s">
        <v>33</v>
      </c>
      <c r="Y992" s="54" t="str">
        <f t="array" ref="Y992">IFERROR(INDEX(INDIRECT("'"&amp;VLOOKUP($C992,ModMap!$A$2:$B$21,2,FALSE)&amp;"'!Y:Y"),MATCH($K992,INDIRECT("'"&amp;VLOOKUP($C992,ModMap!$A$2:$B$21,2,FALSE)&amp;"'!$K:$K"),0)),"")</f>
        <v>Not Started</v>
      </c>
      <c r="Z992" s="54" t="str">
        <f t="array" ref="Z992">IFERROR(INDEX(INDIRECT("'"&amp;VLOOKUP($C992,ModMap!$A$2:$B$21,2,FALSE)&amp;"'!Z:Z"),MATCH($K992,INDIRECT("'"&amp;VLOOKUP($C992,ModMap!$A$2:$B$21,2,FALSE)&amp;"'!$K:$K"),0)),"")</f>
        <v>Unassigned</v>
      </c>
      <c r="AA992" s="58" t="s">
        <v>33</v>
      </c>
      <c r="AB992" s="54" t="str">
        <f t="array" ref="AB992">IFERROR(INDEX(INDIRECT("'"&amp;VLOOKUP($C992,ModMap!$A$2:$B$21,2,FALSE)&amp;"'!AB:AB"),MATCH($K992,INDIRECT("'"&amp;VLOOKUP($C992,ModMap!$A$2:$B$21,2,FALSE)&amp;"'!$K:$K"),0)),"")</f>
        <v>Not Started</v>
      </c>
      <c r="AC992" s="54" t="str">
        <f t="array" ref="AC992">IFERROR(INDEX(INDIRECT("'"&amp;VLOOKUP($C992,ModMap!$A$2:$B$21,2,FALSE)&amp;"'!AC:AC"),MATCH($K992,INDIRECT("'"&amp;VLOOKUP($C992,ModMap!$A$2:$B$21,2,FALSE)&amp;"'!$K:$K"),0)),"")</f>
        <v>Unassigned</v>
      </c>
      <c r="AD992" s="58" t="s">
        <v>33</v>
      </c>
      <c r="AE992" s="54" t="str">
        <f t="array" ref="AE992">IFERROR(INDEX(INDIRECT("'"&amp;VLOOKUP($C992,ModMap!$A$2:$B$21,2,FALSE)&amp;"'!AE:AE"),MATCH($K992,INDIRECT("'"&amp;VLOOKUP($C992,ModMap!$A$2:$B$21,2,FALSE)&amp;"'!$K:$K"),0)),"")</f>
        <v>Not Started</v>
      </c>
      <c r="AF992" s="54" t="str">
        <f t="array" ref="AF992">IFERROR(INDEX(INDIRECT("'"&amp;VLOOKUP($C992,ModMap!$A$2:$B$21,2,FALSE)&amp;"'!AF:AF"),MATCH($K992,INDIRECT("'"&amp;VLOOKUP($C992,ModMap!$A$2:$B$21,2,FALSE)&amp;"'!$K:$K"),0)),"")</f>
        <v>Unassigned</v>
      </c>
      <c r="AG992" s="45" t="s">
        <v>36</v>
      </c>
      <c r="AH992" s="54" t="str">
        <f t="array" ref="AH992">IFERROR(INDEX(INDIRECT("'"&amp;VLOOKUP($C992,ModMap!$A$2:$B$21,2,FALSE)&amp;"'!AH:AH"),MATCH($K992,INDIRECT("'"&amp;VLOOKUP($C992,ModMap!$A$2:$B$21,2,FALSE)&amp;"'!$K:$K"),0)),"")</f>
        <v>N/A</v>
      </c>
      <c r="AI992" s="54" t="str">
        <f t="array" ref="AI992">IFERROR(INDEX(INDIRECT("'"&amp;VLOOKUP($C992,ModMap!$A$2:$B$21,2,FALSE)&amp;"'!AI:AI"),MATCH($K992,INDIRECT("'"&amp;VLOOKUP($C992,ModMap!$A$2:$B$21,2,FALSE)&amp;"'!$K:$K"),0)),"")</f>
        <v/>
      </c>
      <c r="AJ992" s="45" t="s">
        <v>36</v>
      </c>
      <c r="AK992" s="54" t="str">
        <f t="array" ref="AK992">IFERROR(INDEX(INDIRECT("'"&amp;VLOOKUP($C992,ModMap!$A$2:$B$21,2,FALSE)&amp;"'!AK:AK"),MATCH($K992,INDIRECT("'"&amp;VLOOKUP($C992,ModMap!$A$2:$B$21,2,FALSE)&amp;"'!$K:$K"),0)),"")</f>
        <v>N/A</v>
      </c>
      <c r="AL992" s="54" t="str">
        <f t="array" ref="AL992">IFERROR(INDEX(INDIRECT("'"&amp;VLOOKUP($C992,ModMap!$A$2:$B$21,2,FALSE)&amp;"'!AL:AL"),MATCH($K992,INDIRECT("'"&amp;VLOOKUP($C992,ModMap!$A$2:$B$21,2,FALSE)&amp;"'!$K:$K"),0)),"")</f>
        <v/>
      </c>
      <c r="AM992" s="54">
        <f t="shared" si="1"/>
        <v>3</v>
      </c>
      <c r="AN992" s="54" t="str">
        <f t="shared" si="2"/>
        <v>Not Started</v>
      </c>
      <c r="AO992" s="55" t="str">
        <f t="array" ref="AO992">IFERROR(INDEX(INDIRECT("'"&amp;VLOOKUP($C992,ModMap!$A$2:$B$21,2,FALSE)&amp;"'!AO:AO"),MATCH($K992,INDIRECT("'"&amp;VLOOKUP($C992,ModMap!$A$2:$B$21,2,FALSE)&amp;"'!$K:$K"),0)),"")</f>
        <v/>
      </c>
      <c r="AP992" s="53" t="str">
        <f t="array" ref="AP992">IFERROR(HYPERLINK("#'"&amp;VLOOKUP($C992,ModMap!$A$2:$B$21,2,FALSE)&amp;"'!V"&amp;MATCH($K992,INDIRECT("'"&amp;VLOOKUP($C992,ModMap!$A$2:$B$21,2,FALSE)&amp;"'!$K:$K"),0),"Edit on module sheet"),"")</f>
        <v>Edit on module sheet</v>
      </c>
    </row>
    <row r="993" ht="42.0" customHeight="1">
      <c r="A993" s="34">
        <v>991.0</v>
      </c>
      <c r="B993" s="34">
        <v>991.0</v>
      </c>
      <c r="C993" s="34" t="s">
        <v>139</v>
      </c>
      <c r="D993" s="35" t="s">
        <v>140</v>
      </c>
      <c r="E993" s="65" t="s">
        <v>41</v>
      </c>
      <c r="F993" s="64" t="s">
        <v>1768</v>
      </c>
      <c r="G993" s="35" t="s">
        <v>1769</v>
      </c>
      <c r="H993" s="34" t="s">
        <v>1860</v>
      </c>
      <c r="I993" s="34" t="s">
        <v>1861</v>
      </c>
      <c r="J993" s="35" t="s">
        <v>1862</v>
      </c>
      <c r="K993" s="34" t="s">
        <v>1863</v>
      </c>
      <c r="L993" s="35" t="s">
        <v>1864</v>
      </c>
      <c r="M993" s="66" t="s">
        <v>211</v>
      </c>
      <c r="N993" s="34" t="s">
        <v>1865</v>
      </c>
      <c r="O993" s="34" t="s">
        <v>270</v>
      </c>
      <c r="P993" s="35" t="s">
        <v>1866</v>
      </c>
      <c r="Q993" s="35" t="s">
        <v>1867</v>
      </c>
      <c r="R993" s="34" t="s">
        <v>273</v>
      </c>
      <c r="S993" s="34" t="s">
        <v>206</v>
      </c>
      <c r="T993" s="34" t="str">
        <f t="array" ref="T993">IFERROR(INDEX(INDIRECT("'"&amp;VLOOKUP($C993,ModMap!$A$2:$B$21,2,FALSE)&amp;"'!T:T"),MATCH($K993,INDIRECT("'"&amp;VLOOKUP($C993,ModMap!$A$2:$B$21,2,FALSE)&amp;"'!$K:$K"),0)),"")</f>
        <v>Unassigned</v>
      </c>
      <c r="U993" s="58" t="s">
        <v>33</v>
      </c>
      <c r="V993" s="34" t="str">
        <f t="array" ref="V993">IFERROR(INDEX(INDIRECT("'"&amp;VLOOKUP($C993,ModMap!$A$2:$B$21,2,FALSE)&amp;"'!V:V"),MATCH($K993,INDIRECT("'"&amp;VLOOKUP($C993,ModMap!$A$2:$B$21,2,FALSE)&amp;"'!$K:$K"),0)),"")</f>
        <v>Not Started</v>
      </c>
      <c r="W993" s="34" t="str">
        <f t="array" ref="W993">IFERROR(INDEX(INDIRECT("'"&amp;VLOOKUP($C993,ModMap!$A$2:$B$21,2,FALSE)&amp;"'!W:W"),MATCH($K993,INDIRECT("'"&amp;VLOOKUP($C993,ModMap!$A$2:$B$21,2,FALSE)&amp;"'!$K:$K"),0)),"")</f>
        <v>Unassigned</v>
      </c>
      <c r="X993" s="45" t="s">
        <v>36</v>
      </c>
      <c r="Y993" s="34" t="str">
        <f t="array" ref="Y993">IFERROR(INDEX(INDIRECT("'"&amp;VLOOKUP($C993,ModMap!$A$2:$B$21,2,FALSE)&amp;"'!Y:Y"),MATCH($K993,INDIRECT("'"&amp;VLOOKUP($C993,ModMap!$A$2:$B$21,2,FALSE)&amp;"'!$K:$K"),0)),"")</f>
        <v>N/A</v>
      </c>
      <c r="Z993" s="34" t="str">
        <f t="array" ref="Z993">IFERROR(INDEX(INDIRECT("'"&amp;VLOOKUP($C993,ModMap!$A$2:$B$21,2,FALSE)&amp;"'!Z:Z"),MATCH($K993,INDIRECT("'"&amp;VLOOKUP($C993,ModMap!$A$2:$B$21,2,FALSE)&amp;"'!$K:$K"),0)),"")</f>
        <v/>
      </c>
      <c r="AA993" s="45" t="s">
        <v>36</v>
      </c>
      <c r="AB993" s="34" t="str">
        <f t="array" ref="AB993">IFERROR(INDEX(INDIRECT("'"&amp;VLOOKUP($C993,ModMap!$A$2:$B$21,2,FALSE)&amp;"'!AB:AB"),MATCH($K993,INDIRECT("'"&amp;VLOOKUP($C993,ModMap!$A$2:$B$21,2,FALSE)&amp;"'!$K:$K"),0)),"")</f>
        <v>N/A</v>
      </c>
      <c r="AC993" s="34" t="str">
        <f t="array" ref="AC993">IFERROR(INDEX(INDIRECT("'"&amp;VLOOKUP($C993,ModMap!$A$2:$B$21,2,FALSE)&amp;"'!AC:AC"),MATCH($K993,INDIRECT("'"&amp;VLOOKUP($C993,ModMap!$A$2:$B$21,2,FALSE)&amp;"'!$K:$K"),0)),"")</f>
        <v/>
      </c>
      <c r="AD993" s="58" t="s">
        <v>33</v>
      </c>
      <c r="AE993" s="34" t="str">
        <f t="array" ref="AE993">IFERROR(INDEX(INDIRECT("'"&amp;VLOOKUP($C993,ModMap!$A$2:$B$21,2,FALSE)&amp;"'!AE:AE"),MATCH($K993,INDIRECT("'"&amp;VLOOKUP($C993,ModMap!$A$2:$B$21,2,FALSE)&amp;"'!$K:$K"),0)),"")</f>
        <v>Not Started</v>
      </c>
      <c r="AF993" s="34" t="str">
        <f t="array" ref="AF993">IFERROR(INDEX(INDIRECT("'"&amp;VLOOKUP($C993,ModMap!$A$2:$B$21,2,FALSE)&amp;"'!AF:AF"),MATCH($K993,INDIRECT("'"&amp;VLOOKUP($C993,ModMap!$A$2:$B$21,2,FALSE)&amp;"'!$K:$K"),0)),"")</f>
        <v>Unassigned</v>
      </c>
      <c r="AG993" s="45" t="s">
        <v>36</v>
      </c>
      <c r="AH993" s="34" t="str">
        <f t="array" ref="AH993">IFERROR(INDEX(INDIRECT("'"&amp;VLOOKUP($C993,ModMap!$A$2:$B$21,2,FALSE)&amp;"'!AH:AH"),MATCH($K993,INDIRECT("'"&amp;VLOOKUP($C993,ModMap!$A$2:$B$21,2,FALSE)&amp;"'!$K:$K"),0)),"")</f>
        <v>N/A</v>
      </c>
      <c r="AI993" s="34" t="str">
        <f t="array" ref="AI993">IFERROR(INDEX(INDIRECT("'"&amp;VLOOKUP($C993,ModMap!$A$2:$B$21,2,FALSE)&amp;"'!AI:AI"),MATCH($K993,INDIRECT("'"&amp;VLOOKUP($C993,ModMap!$A$2:$B$21,2,FALSE)&amp;"'!$K:$K"),0)),"")</f>
        <v/>
      </c>
      <c r="AJ993" s="45" t="s">
        <v>36</v>
      </c>
      <c r="AK993" s="34" t="str">
        <f t="array" ref="AK993">IFERROR(INDEX(INDIRECT("'"&amp;VLOOKUP($C993,ModMap!$A$2:$B$21,2,FALSE)&amp;"'!AK:AK"),MATCH($K993,INDIRECT("'"&amp;VLOOKUP($C993,ModMap!$A$2:$B$21,2,FALSE)&amp;"'!$K:$K"),0)),"")</f>
        <v>N/A</v>
      </c>
      <c r="AL993" s="34" t="str">
        <f t="array" ref="AL993">IFERROR(INDEX(INDIRECT("'"&amp;VLOOKUP($C993,ModMap!$A$2:$B$21,2,FALSE)&amp;"'!AL:AL"),MATCH($K993,INDIRECT("'"&amp;VLOOKUP($C993,ModMap!$A$2:$B$21,2,FALSE)&amp;"'!$K:$K"),0)),"")</f>
        <v/>
      </c>
      <c r="AM993" s="34">
        <f t="shared" si="1"/>
        <v>2</v>
      </c>
      <c r="AN993" s="34" t="str">
        <f t="shared" si="2"/>
        <v>Not Started</v>
      </c>
      <c r="AO993" s="35" t="str">
        <f t="array" ref="AO993">IFERROR(INDEX(INDIRECT("'"&amp;VLOOKUP($C993,ModMap!$A$2:$B$21,2,FALSE)&amp;"'!AO:AO"),MATCH($K993,INDIRECT("'"&amp;VLOOKUP($C993,ModMap!$A$2:$B$21,2,FALSE)&amp;"'!$K:$K"),0)),"")</f>
        <v/>
      </c>
      <c r="AP993" s="53" t="str">
        <f t="array" ref="AP993">IFERROR(HYPERLINK("#'"&amp;VLOOKUP($C993,ModMap!$A$2:$B$21,2,FALSE)&amp;"'!V"&amp;MATCH($K993,INDIRECT("'"&amp;VLOOKUP($C993,ModMap!$A$2:$B$21,2,FALSE)&amp;"'!$K:$K"),0),"Edit on module sheet"),"")</f>
        <v>Edit on module sheet</v>
      </c>
    </row>
    <row r="994" ht="42.0" customHeight="1">
      <c r="A994" s="54">
        <v>992.0</v>
      </c>
      <c r="B994" s="54">
        <v>992.0</v>
      </c>
      <c r="C994" s="54" t="s">
        <v>139</v>
      </c>
      <c r="D994" s="55" t="s">
        <v>140</v>
      </c>
      <c r="E994" s="64" t="s">
        <v>69</v>
      </c>
      <c r="F994" s="64" t="s">
        <v>1768</v>
      </c>
      <c r="G994" s="55" t="s">
        <v>1769</v>
      </c>
      <c r="H994" s="54" t="s">
        <v>1860</v>
      </c>
      <c r="I994" s="54" t="s">
        <v>1861</v>
      </c>
      <c r="J994" s="55" t="s">
        <v>1862</v>
      </c>
      <c r="K994" s="54" t="s">
        <v>4086</v>
      </c>
      <c r="L994" s="55" t="s">
        <v>4087</v>
      </c>
      <c r="M994" s="58" t="s">
        <v>434</v>
      </c>
      <c r="N994" s="54" t="s">
        <v>1865</v>
      </c>
      <c r="O994" s="54" t="s">
        <v>270</v>
      </c>
      <c r="P994" s="55" t="s">
        <v>1866</v>
      </c>
      <c r="Q994" s="55" t="s">
        <v>1867</v>
      </c>
      <c r="R994" s="54" t="s">
        <v>273</v>
      </c>
      <c r="S994" s="54" t="s">
        <v>69</v>
      </c>
      <c r="T994" s="54" t="str">
        <f t="array" ref="T994">IFERROR(INDEX(INDIRECT("'"&amp;VLOOKUP($C994,ModMap!$A$2:$B$21,2,FALSE)&amp;"'!T:T"),MATCH($K994,INDIRECT("'"&amp;VLOOKUP($C994,ModMap!$A$2:$B$21,2,FALSE)&amp;"'!$K:$K"),0)),"")</f>
        <v>Unassigned</v>
      </c>
      <c r="U994" s="58" t="s">
        <v>33</v>
      </c>
      <c r="V994" s="54" t="str">
        <f t="array" ref="V994">IFERROR(INDEX(INDIRECT("'"&amp;VLOOKUP($C994,ModMap!$A$2:$B$21,2,FALSE)&amp;"'!V:V"),MATCH($K994,INDIRECT("'"&amp;VLOOKUP($C994,ModMap!$A$2:$B$21,2,FALSE)&amp;"'!$K:$K"),0)),"")</f>
        <v>Not Started</v>
      </c>
      <c r="W994" s="54" t="str">
        <f t="array" ref="W994">IFERROR(INDEX(INDIRECT("'"&amp;VLOOKUP($C994,ModMap!$A$2:$B$21,2,FALSE)&amp;"'!W:W"),MATCH($K994,INDIRECT("'"&amp;VLOOKUP($C994,ModMap!$A$2:$B$21,2,FALSE)&amp;"'!$K:$K"),0)),"")</f>
        <v>Unassigned</v>
      </c>
      <c r="X994" s="58" t="s">
        <v>33</v>
      </c>
      <c r="Y994" s="54" t="str">
        <f t="array" ref="Y994">IFERROR(INDEX(INDIRECT("'"&amp;VLOOKUP($C994,ModMap!$A$2:$B$21,2,FALSE)&amp;"'!Y:Y"),MATCH($K994,INDIRECT("'"&amp;VLOOKUP($C994,ModMap!$A$2:$B$21,2,FALSE)&amp;"'!$K:$K"),0)),"")</f>
        <v>Not Started</v>
      </c>
      <c r="Z994" s="54" t="str">
        <f t="array" ref="Z994">IFERROR(INDEX(INDIRECT("'"&amp;VLOOKUP($C994,ModMap!$A$2:$B$21,2,FALSE)&amp;"'!Z:Z"),MATCH($K994,INDIRECT("'"&amp;VLOOKUP($C994,ModMap!$A$2:$B$21,2,FALSE)&amp;"'!$K:$K"),0)),"")</f>
        <v>Unassigned</v>
      </c>
      <c r="AA994" s="45" t="s">
        <v>36</v>
      </c>
      <c r="AB994" s="54" t="str">
        <f t="array" ref="AB994">IFERROR(INDEX(INDIRECT("'"&amp;VLOOKUP($C994,ModMap!$A$2:$B$21,2,FALSE)&amp;"'!AB:AB"),MATCH($K994,INDIRECT("'"&amp;VLOOKUP($C994,ModMap!$A$2:$B$21,2,FALSE)&amp;"'!$K:$K"),0)),"")</f>
        <v>N/A</v>
      </c>
      <c r="AC994" s="54" t="str">
        <f t="array" ref="AC994">IFERROR(INDEX(INDIRECT("'"&amp;VLOOKUP($C994,ModMap!$A$2:$B$21,2,FALSE)&amp;"'!AC:AC"),MATCH($K994,INDIRECT("'"&amp;VLOOKUP($C994,ModMap!$A$2:$B$21,2,FALSE)&amp;"'!$K:$K"),0)),"")</f>
        <v/>
      </c>
      <c r="AD994" s="58" t="s">
        <v>33</v>
      </c>
      <c r="AE994" s="54" t="str">
        <f t="array" ref="AE994">IFERROR(INDEX(INDIRECT("'"&amp;VLOOKUP($C994,ModMap!$A$2:$B$21,2,FALSE)&amp;"'!AE:AE"),MATCH($K994,INDIRECT("'"&amp;VLOOKUP($C994,ModMap!$A$2:$B$21,2,FALSE)&amp;"'!$K:$K"),0)),"")</f>
        <v>Not Started</v>
      </c>
      <c r="AF994" s="54" t="str">
        <f t="array" ref="AF994">IFERROR(INDEX(INDIRECT("'"&amp;VLOOKUP($C994,ModMap!$A$2:$B$21,2,FALSE)&amp;"'!AF:AF"),MATCH($K994,INDIRECT("'"&amp;VLOOKUP($C994,ModMap!$A$2:$B$21,2,FALSE)&amp;"'!$K:$K"),0)),"")</f>
        <v>Unassigned</v>
      </c>
      <c r="AG994" s="45" t="s">
        <v>36</v>
      </c>
      <c r="AH994" s="54" t="str">
        <f t="array" ref="AH994">IFERROR(INDEX(INDIRECT("'"&amp;VLOOKUP($C994,ModMap!$A$2:$B$21,2,FALSE)&amp;"'!AH:AH"),MATCH($K994,INDIRECT("'"&amp;VLOOKUP($C994,ModMap!$A$2:$B$21,2,FALSE)&amp;"'!$K:$K"),0)),"")</f>
        <v>N/A</v>
      </c>
      <c r="AI994" s="54" t="str">
        <f t="array" ref="AI994">IFERROR(INDEX(INDIRECT("'"&amp;VLOOKUP($C994,ModMap!$A$2:$B$21,2,FALSE)&amp;"'!AI:AI"),MATCH($K994,INDIRECT("'"&amp;VLOOKUP($C994,ModMap!$A$2:$B$21,2,FALSE)&amp;"'!$K:$K"),0)),"")</f>
        <v/>
      </c>
      <c r="AJ994" s="45" t="s">
        <v>36</v>
      </c>
      <c r="AK994" s="54" t="str">
        <f t="array" ref="AK994">IFERROR(INDEX(INDIRECT("'"&amp;VLOOKUP($C994,ModMap!$A$2:$B$21,2,FALSE)&amp;"'!AK:AK"),MATCH($K994,INDIRECT("'"&amp;VLOOKUP($C994,ModMap!$A$2:$B$21,2,FALSE)&amp;"'!$K:$K"),0)),"")</f>
        <v>N/A</v>
      </c>
      <c r="AL994" s="54" t="str">
        <f t="array" ref="AL994">IFERROR(INDEX(INDIRECT("'"&amp;VLOOKUP($C994,ModMap!$A$2:$B$21,2,FALSE)&amp;"'!AL:AL"),MATCH($K994,INDIRECT("'"&amp;VLOOKUP($C994,ModMap!$A$2:$B$21,2,FALSE)&amp;"'!$K:$K"),0)),"")</f>
        <v/>
      </c>
      <c r="AM994" s="54">
        <f t="shared" si="1"/>
        <v>3</v>
      </c>
      <c r="AN994" s="54" t="str">
        <f t="shared" si="2"/>
        <v>Not Started</v>
      </c>
      <c r="AO994" s="55" t="str">
        <f t="array" ref="AO994">IFERROR(INDEX(INDIRECT("'"&amp;VLOOKUP($C994,ModMap!$A$2:$B$21,2,FALSE)&amp;"'!AO:AO"),MATCH($K994,INDIRECT("'"&amp;VLOOKUP($C994,ModMap!$A$2:$B$21,2,FALSE)&amp;"'!$K:$K"),0)),"")</f>
        <v/>
      </c>
      <c r="AP994" s="53" t="str">
        <f t="array" ref="AP994">IFERROR(HYPERLINK("#'"&amp;VLOOKUP($C994,ModMap!$A$2:$B$21,2,FALSE)&amp;"'!V"&amp;MATCH($K994,INDIRECT("'"&amp;VLOOKUP($C994,ModMap!$A$2:$B$21,2,FALSE)&amp;"'!$K:$K"),0),"Edit on module sheet"),"")</f>
        <v>Edit on module sheet</v>
      </c>
    </row>
    <row r="995" ht="42.0" customHeight="1">
      <c r="A995" s="34">
        <v>993.0</v>
      </c>
      <c r="B995" s="34">
        <v>993.0</v>
      </c>
      <c r="C995" s="34" t="s">
        <v>139</v>
      </c>
      <c r="D995" s="35" t="s">
        <v>140</v>
      </c>
      <c r="E995" s="64" t="s">
        <v>69</v>
      </c>
      <c r="F995" s="108" t="s">
        <v>3331</v>
      </c>
      <c r="G995" s="35" t="s">
        <v>3334</v>
      </c>
      <c r="H995" s="34" t="s">
        <v>4088</v>
      </c>
      <c r="I995" s="34" t="s">
        <v>3774</v>
      </c>
      <c r="J995" s="35" t="s">
        <v>3775</v>
      </c>
      <c r="K995" s="34" t="s">
        <v>4089</v>
      </c>
      <c r="L995" s="35" t="s">
        <v>4090</v>
      </c>
      <c r="M995" s="58" t="s">
        <v>434</v>
      </c>
      <c r="N995" s="34" t="s">
        <v>69</v>
      </c>
      <c r="O995" s="34" t="s">
        <v>4091</v>
      </c>
      <c r="P995" s="35" t="s">
        <v>3776</v>
      </c>
      <c r="Q995" s="35" t="s">
        <v>4092</v>
      </c>
      <c r="R995" s="34" t="s">
        <v>251</v>
      </c>
      <c r="S995" s="34" t="s">
        <v>69</v>
      </c>
      <c r="T995" s="34" t="str">
        <f t="array" ref="T995">IFERROR(INDEX(INDIRECT("'"&amp;VLOOKUP($C995,ModMap!$A$2:$B$21,2,FALSE)&amp;"'!T:T"),MATCH($K995,INDIRECT("'"&amp;VLOOKUP($C995,ModMap!$A$2:$B$21,2,FALSE)&amp;"'!$K:$K"),0)),"")</f>
        <v>Unassigned</v>
      </c>
      <c r="U995" s="58" t="s">
        <v>33</v>
      </c>
      <c r="V995" s="34" t="str">
        <f t="array" ref="V995">IFERROR(INDEX(INDIRECT("'"&amp;VLOOKUP($C995,ModMap!$A$2:$B$21,2,FALSE)&amp;"'!V:V"),MATCH($K995,INDIRECT("'"&amp;VLOOKUP($C995,ModMap!$A$2:$B$21,2,FALSE)&amp;"'!$K:$K"),0)),"")</f>
        <v>Not Started</v>
      </c>
      <c r="W995" s="34" t="str">
        <f t="array" ref="W995">IFERROR(INDEX(INDIRECT("'"&amp;VLOOKUP($C995,ModMap!$A$2:$B$21,2,FALSE)&amp;"'!W:W"),MATCH($K995,INDIRECT("'"&amp;VLOOKUP($C995,ModMap!$A$2:$B$21,2,FALSE)&amp;"'!$K:$K"),0)),"")</f>
        <v>Unassigned</v>
      </c>
      <c r="X995" s="58" t="s">
        <v>33</v>
      </c>
      <c r="Y995" s="34" t="str">
        <f t="array" ref="Y995">IFERROR(INDEX(INDIRECT("'"&amp;VLOOKUP($C995,ModMap!$A$2:$B$21,2,FALSE)&amp;"'!Y:Y"),MATCH($K995,INDIRECT("'"&amp;VLOOKUP($C995,ModMap!$A$2:$B$21,2,FALSE)&amp;"'!$K:$K"),0)),"")</f>
        <v>Not Started</v>
      </c>
      <c r="Z995" s="34" t="str">
        <f t="array" ref="Z995">IFERROR(INDEX(INDIRECT("'"&amp;VLOOKUP($C995,ModMap!$A$2:$B$21,2,FALSE)&amp;"'!Z:Z"),MATCH($K995,INDIRECT("'"&amp;VLOOKUP($C995,ModMap!$A$2:$B$21,2,FALSE)&amp;"'!$K:$K"),0)),"")</f>
        <v>Unassigned</v>
      </c>
      <c r="AA995" s="45" t="s">
        <v>36</v>
      </c>
      <c r="AB995" s="34" t="str">
        <f t="array" ref="AB995">IFERROR(INDEX(INDIRECT("'"&amp;VLOOKUP($C995,ModMap!$A$2:$B$21,2,FALSE)&amp;"'!AB:AB"),MATCH($K995,INDIRECT("'"&amp;VLOOKUP($C995,ModMap!$A$2:$B$21,2,FALSE)&amp;"'!$K:$K"),0)),"")</f>
        <v>N/A</v>
      </c>
      <c r="AC995" s="34" t="str">
        <f t="array" ref="AC995">IFERROR(INDEX(INDIRECT("'"&amp;VLOOKUP($C995,ModMap!$A$2:$B$21,2,FALSE)&amp;"'!AC:AC"),MATCH($K995,INDIRECT("'"&amp;VLOOKUP($C995,ModMap!$A$2:$B$21,2,FALSE)&amp;"'!$K:$K"),0)),"")</f>
        <v/>
      </c>
      <c r="AD995" s="45" t="s">
        <v>36</v>
      </c>
      <c r="AE995" s="34" t="str">
        <f t="array" ref="AE995">IFERROR(INDEX(INDIRECT("'"&amp;VLOOKUP($C995,ModMap!$A$2:$B$21,2,FALSE)&amp;"'!AE:AE"),MATCH($K995,INDIRECT("'"&amp;VLOOKUP($C995,ModMap!$A$2:$B$21,2,FALSE)&amp;"'!$K:$K"),0)),"")</f>
        <v>N/A</v>
      </c>
      <c r="AF995" s="34" t="str">
        <f t="array" ref="AF995">IFERROR(INDEX(INDIRECT("'"&amp;VLOOKUP($C995,ModMap!$A$2:$B$21,2,FALSE)&amp;"'!AF:AF"),MATCH($K995,INDIRECT("'"&amp;VLOOKUP($C995,ModMap!$A$2:$B$21,2,FALSE)&amp;"'!$K:$K"),0)),"")</f>
        <v/>
      </c>
      <c r="AG995" s="58" t="s">
        <v>33</v>
      </c>
      <c r="AH995" s="34" t="str">
        <f t="array" ref="AH995">IFERROR(INDEX(INDIRECT("'"&amp;VLOOKUP($C995,ModMap!$A$2:$B$21,2,FALSE)&amp;"'!AH:AH"),MATCH($K995,INDIRECT("'"&amp;VLOOKUP($C995,ModMap!$A$2:$B$21,2,FALSE)&amp;"'!$K:$K"),0)),"")</f>
        <v>Not Started</v>
      </c>
      <c r="AI995" s="34" t="str">
        <f t="array" ref="AI995">IFERROR(INDEX(INDIRECT("'"&amp;VLOOKUP($C995,ModMap!$A$2:$B$21,2,FALSE)&amp;"'!AI:AI"),MATCH($K995,INDIRECT("'"&amp;VLOOKUP($C995,ModMap!$A$2:$B$21,2,FALSE)&amp;"'!$K:$K"),0)),"")</f>
        <v>Unassigned</v>
      </c>
      <c r="AJ995" s="45" t="s">
        <v>36</v>
      </c>
      <c r="AK995" s="34" t="str">
        <f t="array" ref="AK995">IFERROR(INDEX(INDIRECT("'"&amp;VLOOKUP($C995,ModMap!$A$2:$B$21,2,FALSE)&amp;"'!AK:AK"),MATCH($K995,INDIRECT("'"&amp;VLOOKUP($C995,ModMap!$A$2:$B$21,2,FALSE)&amp;"'!$K:$K"),0)),"")</f>
        <v>N/A</v>
      </c>
      <c r="AL995" s="34" t="str">
        <f t="array" ref="AL995">IFERROR(INDEX(INDIRECT("'"&amp;VLOOKUP($C995,ModMap!$A$2:$B$21,2,FALSE)&amp;"'!AL:AL"),MATCH($K995,INDIRECT("'"&amp;VLOOKUP($C995,ModMap!$A$2:$B$21,2,FALSE)&amp;"'!$K:$K"),0)),"")</f>
        <v/>
      </c>
      <c r="AM995" s="34">
        <f t="shared" si="1"/>
        <v>3</v>
      </c>
      <c r="AN995" s="34" t="str">
        <f t="shared" si="2"/>
        <v>Not Started</v>
      </c>
      <c r="AO995" s="35" t="str">
        <f t="array" ref="AO995">IFERROR(INDEX(INDIRECT("'"&amp;VLOOKUP($C995,ModMap!$A$2:$B$21,2,FALSE)&amp;"'!AO:AO"),MATCH($K995,INDIRECT("'"&amp;VLOOKUP($C995,ModMap!$A$2:$B$21,2,FALSE)&amp;"'!$K:$K"),0)),"")</f>
        <v/>
      </c>
      <c r="AP995" s="53" t="str">
        <f t="array" ref="AP995">IFERROR(HYPERLINK("#'"&amp;VLOOKUP($C995,ModMap!$A$2:$B$21,2,FALSE)&amp;"'!V"&amp;MATCH($K995,INDIRECT("'"&amp;VLOOKUP($C995,ModMap!$A$2:$B$21,2,FALSE)&amp;"'!$K:$K"),0),"Edit on module sheet"),"")</f>
        <v>Edit on module sheet</v>
      </c>
    </row>
    <row r="996" ht="42.0" customHeight="1">
      <c r="A996" s="54">
        <v>994.0</v>
      </c>
      <c r="B996" s="54">
        <v>994.0</v>
      </c>
      <c r="C996" s="54" t="s">
        <v>139</v>
      </c>
      <c r="D996" s="55" t="s">
        <v>140</v>
      </c>
      <c r="E996" s="64" t="s">
        <v>69</v>
      </c>
      <c r="F996" s="108" t="s">
        <v>3331</v>
      </c>
      <c r="G996" s="55" t="s">
        <v>3334</v>
      </c>
      <c r="H996" s="54" t="s">
        <v>4088</v>
      </c>
      <c r="I996" s="54" t="s">
        <v>3774</v>
      </c>
      <c r="J996" s="55" t="s">
        <v>3775</v>
      </c>
      <c r="K996" s="54" t="s">
        <v>4093</v>
      </c>
      <c r="L996" s="55" t="s">
        <v>4094</v>
      </c>
      <c r="M996" s="58" t="s">
        <v>434</v>
      </c>
      <c r="N996" s="54" t="s">
        <v>69</v>
      </c>
      <c r="O996" s="54" t="s">
        <v>4091</v>
      </c>
      <c r="P996" s="55" t="s">
        <v>3776</v>
      </c>
      <c r="Q996" s="55" t="s">
        <v>4092</v>
      </c>
      <c r="R996" s="54" t="s">
        <v>251</v>
      </c>
      <c r="S996" s="54" t="s">
        <v>69</v>
      </c>
      <c r="T996" s="54" t="str">
        <f t="array" ref="T996">IFERROR(INDEX(INDIRECT("'"&amp;VLOOKUP($C996,ModMap!$A$2:$B$21,2,FALSE)&amp;"'!T:T"),MATCH($K996,INDIRECT("'"&amp;VLOOKUP($C996,ModMap!$A$2:$B$21,2,FALSE)&amp;"'!$K:$K"),0)),"")</f>
        <v>Unassigned</v>
      </c>
      <c r="U996" s="45" t="s">
        <v>36</v>
      </c>
      <c r="V996" s="54" t="str">
        <f t="array" ref="V996">IFERROR(INDEX(INDIRECT("'"&amp;VLOOKUP($C996,ModMap!$A$2:$B$21,2,FALSE)&amp;"'!V:V"),MATCH($K996,INDIRECT("'"&amp;VLOOKUP($C996,ModMap!$A$2:$B$21,2,FALSE)&amp;"'!$K:$K"),0)),"")</f>
        <v>N/A</v>
      </c>
      <c r="W996" s="54" t="str">
        <f t="array" ref="W996">IFERROR(INDEX(INDIRECT("'"&amp;VLOOKUP($C996,ModMap!$A$2:$B$21,2,FALSE)&amp;"'!W:W"),MATCH($K996,INDIRECT("'"&amp;VLOOKUP($C996,ModMap!$A$2:$B$21,2,FALSE)&amp;"'!$K:$K"),0)),"")</f>
        <v/>
      </c>
      <c r="X996" s="45" t="s">
        <v>36</v>
      </c>
      <c r="Y996" s="54" t="str">
        <f t="array" ref="Y996">IFERROR(INDEX(INDIRECT("'"&amp;VLOOKUP($C996,ModMap!$A$2:$B$21,2,FALSE)&amp;"'!Y:Y"),MATCH($K996,INDIRECT("'"&amp;VLOOKUP($C996,ModMap!$A$2:$B$21,2,FALSE)&amp;"'!$K:$K"),0)),"")</f>
        <v>N/A</v>
      </c>
      <c r="Z996" s="54" t="str">
        <f t="array" ref="Z996">IFERROR(INDEX(INDIRECT("'"&amp;VLOOKUP($C996,ModMap!$A$2:$B$21,2,FALSE)&amp;"'!Z:Z"),MATCH($K996,INDIRECT("'"&amp;VLOOKUP($C996,ModMap!$A$2:$B$21,2,FALSE)&amp;"'!$K:$K"),0)),"")</f>
        <v/>
      </c>
      <c r="AA996" s="45" t="s">
        <v>36</v>
      </c>
      <c r="AB996" s="54" t="str">
        <f t="array" ref="AB996">IFERROR(INDEX(INDIRECT("'"&amp;VLOOKUP($C996,ModMap!$A$2:$B$21,2,FALSE)&amp;"'!AB:AB"),MATCH($K996,INDIRECT("'"&amp;VLOOKUP($C996,ModMap!$A$2:$B$21,2,FALSE)&amp;"'!$K:$K"),0)),"")</f>
        <v>N/A</v>
      </c>
      <c r="AC996" s="54" t="str">
        <f t="array" ref="AC996">IFERROR(INDEX(INDIRECT("'"&amp;VLOOKUP($C996,ModMap!$A$2:$B$21,2,FALSE)&amp;"'!AC:AC"),MATCH($K996,INDIRECT("'"&amp;VLOOKUP($C996,ModMap!$A$2:$B$21,2,FALSE)&amp;"'!$K:$K"),0)),"")</f>
        <v/>
      </c>
      <c r="AD996" s="45" t="s">
        <v>36</v>
      </c>
      <c r="AE996" s="54" t="str">
        <f t="array" ref="AE996">IFERROR(INDEX(INDIRECT("'"&amp;VLOOKUP($C996,ModMap!$A$2:$B$21,2,FALSE)&amp;"'!AE:AE"),MATCH($K996,INDIRECT("'"&amp;VLOOKUP($C996,ModMap!$A$2:$B$21,2,FALSE)&amp;"'!$K:$K"),0)),"")</f>
        <v>N/A</v>
      </c>
      <c r="AF996" s="54" t="str">
        <f t="array" ref="AF996">IFERROR(INDEX(INDIRECT("'"&amp;VLOOKUP($C996,ModMap!$A$2:$B$21,2,FALSE)&amp;"'!AF:AF"),MATCH($K996,INDIRECT("'"&amp;VLOOKUP($C996,ModMap!$A$2:$B$21,2,FALSE)&amp;"'!$K:$K"),0)),"")</f>
        <v/>
      </c>
      <c r="AG996" s="58" t="s">
        <v>33</v>
      </c>
      <c r="AH996" s="54" t="str">
        <f t="array" ref="AH996">IFERROR(INDEX(INDIRECT("'"&amp;VLOOKUP($C996,ModMap!$A$2:$B$21,2,FALSE)&amp;"'!AH:AH"),MATCH($K996,INDIRECT("'"&amp;VLOOKUP($C996,ModMap!$A$2:$B$21,2,FALSE)&amp;"'!$K:$K"),0)),"")</f>
        <v>Not Started</v>
      </c>
      <c r="AI996" s="54" t="str">
        <f t="array" ref="AI996">IFERROR(INDEX(INDIRECT("'"&amp;VLOOKUP($C996,ModMap!$A$2:$B$21,2,FALSE)&amp;"'!AI:AI"),MATCH($K996,INDIRECT("'"&amp;VLOOKUP($C996,ModMap!$A$2:$B$21,2,FALSE)&amp;"'!$K:$K"),0)),"")</f>
        <v>Unassigned</v>
      </c>
      <c r="AJ996" s="45" t="s">
        <v>36</v>
      </c>
      <c r="AK996" s="54" t="str">
        <f t="array" ref="AK996">IFERROR(INDEX(INDIRECT("'"&amp;VLOOKUP($C996,ModMap!$A$2:$B$21,2,FALSE)&amp;"'!AK:AK"),MATCH($K996,INDIRECT("'"&amp;VLOOKUP($C996,ModMap!$A$2:$B$21,2,FALSE)&amp;"'!$K:$K"),0)),"")</f>
        <v>N/A</v>
      </c>
      <c r="AL996" s="54" t="str">
        <f t="array" ref="AL996">IFERROR(INDEX(INDIRECT("'"&amp;VLOOKUP($C996,ModMap!$A$2:$B$21,2,FALSE)&amp;"'!AL:AL"),MATCH($K996,INDIRECT("'"&amp;VLOOKUP($C996,ModMap!$A$2:$B$21,2,FALSE)&amp;"'!$K:$K"),0)),"")</f>
        <v/>
      </c>
      <c r="AM996" s="54">
        <f t="shared" si="1"/>
        <v>1</v>
      </c>
      <c r="AN996" s="54" t="str">
        <f t="shared" si="2"/>
        <v>Not Started</v>
      </c>
      <c r="AO996" s="55" t="str">
        <f t="array" ref="AO996">IFERROR(INDEX(INDIRECT("'"&amp;VLOOKUP($C996,ModMap!$A$2:$B$21,2,FALSE)&amp;"'!AO:AO"),MATCH($K996,INDIRECT("'"&amp;VLOOKUP($C996,ModMap!$A$2:$B$21,2,FALSE)&amp;"'!$K:$K"),0)),"")</f>
        <v/>
      </c>
      <c r="AP996" s="53" t="str">
        <f t="array" ref="AP996">IFERROR(HYPERLINK("#'"&amp;VLOOKUP($C996,ModMap!$A$2:$B$21,2,FALSE)&amp;"'!V"&amp;MATCH($K996,INDIRECT("'"&amp;VLOOKUP($C996,ModMap!$A$2:$B$21,2,FALSE)&amp;"'!$K:$K"),0),"Edit on module sheet"),"")</f>
        <v>Edit on module sheet</v>
      </c>
    </row>
    <row r="997" ht="42.0" customHeight="1">
      <c r="A997" s="34">
        <v>995.0</v>
      </c>
      <c r="B997" s="34">
        <v>995.0</v>
      </c>
      <c r="C997" s="34" t="s">
        <v>139</v>
      </c>
      <c r="D997" s="35" t="s">
        <v>140</v>
      </c>
      <c r="E997" s="64" t="s">
        <v>69</v>
      </c>
      <c r="F997" s="108" t="s">
        <v>3331</v>
      </c>
      <c r="G997" s="35" t="s">
        <v>3334</v>
      </c>
      <c r="H997" s="34" t="s">
        <v>4088</v>
      </c>
      <c r="I997" s="34" t="s">
        <v>3774</v>
      </c>
      <c r="J997" s="35" t="s">
        <v>3775</v>
      </c>
      <c r="K997" s="34" t="s">
        <v>4095</v>
      </c>
      <c r="L997" s="35" t="s">
        <v>4096</v>
      </c>
      <c r="M997" s="58" t="s">
        <v>434</v>
      </c>
      <c r="N997" s="34" t="s">
        <v>69</v>
      </c>
      <c r="O997" s="34" t="s">
        <v>4091</v>
      </c>
      <c r="P997" s="35" t="s">
        <v>3776</v>
      </c>
      <c r="Q997" s="35" t="s">
        <v>4092</v>
      </c>
      <c r="R997" s="34" t="s">
        <v>251</v>
      </c>
      <c r="S997" s="34" t="s">
        <v>69</v>
      </c>
      <c r="T997" s="34" t="str">
        <f t="array" ref="T997">IFERROR(INDEX(INDIRECT("'"&amp;VLOOKUP($C997,ModMap!$A$2:$B$21,2,FALSE)&amp;"'!T:T"),MATCH($K997,INDIRECT("'"&amp;VLOOKUP($C997,ModMap!$A$2:$B$21,2,FALSE)&amp;"'!$K:$K"),0)),"")</f>
        <v>Unassigned</v>
      </c>
      <c r="U997" s="45" t="s">
        <v>36</v>
      </c>
      <c r="V997" s="34" t="str">
        <f t="array" ref="V997">IFERROR(INDEX(INDIRECT("'"&amp;VLOOKUP($C997,ModMap!$A$2:$B$21,2,FALSE)&amp;"'!V:V"),MATCH($K997,INDIRECT("'"&amp;VLOOKUP($C997,ModMap!$A$2:$B$21,2,FALSE)&amp;"'!$K:$K"),0)),"")</f>
        <v>N/A</v>
      </c>
      <c r="W997" s="34" t="str">
        <f t="array" ref="W997">IFERROR(INDEX(INDIRECT("'"&amp;VLOOKUP($C997,ModMap!$A$2:$B$21,2,FALSE)&amp;"'!W:W"),MATCH($K997,INDIRECT("'"&amp;VLOOKUP($C997,ModMap!$A$2:$B$21,2,FALSE)&amp;"'!$K:$K"),0)),"")</f>
        <v/>
      </c>
      <c r="X997" s="58" t="s">
        <v>33</v>
      </c>
      <c r="Y997" s="34" t="str">
        <f t="array" ref="Y997">IFERROR(INDEX(INDIRECT("'"&amp;VLOOKUP($C997,ModMap!$A$2:$B$21,2,FALSE)&amp;"'!Y:Y"),MATCH($K997,INDIRECT("'"&amp;VLOOKUP($C997,ModMap!$A$2:$B$21,2,FALSE)&amp;"'!$K:$K"),0)),"")</f>
        <v>Not Started</v>
      </c>
      <c r="Z997" s="34" t="str">
        <f t="array" ref="Z997">IFERROR(INDEX(INDIRECT("'"&amp;VLOOKUP($C997,ModMap!$A$2:$B$21,2,FALSE)&amp;"'!Z:Z"),MATCH($K997,INDIRECT("'"&amp;VLOOKUP($C997,ModMap!$A$2:$B$21,2,FALSE)&amp;"'!$K:$K"),0)),"")</f>
        <v>Unassigned</v>
      </c>
      <c r="AA997" s="45" t="s">
        <v>36</v>
      </c>
      <c r="AB997" s="34" t="str">
        <f t="array" ref="AB997">IFERROR(INDEX(INDIRECT("'"&amp;VLOOKUP($C997,ModMap!$A$2:$B$21,2,FALSE)&amp;"'!AB:AB"),MATCH($K997,INDIRECT("'"&amp;VLOOKUP($C997,ModMap!$A$2:$B$21,2,FALSE)&amp;"'!$K:$K"),0)),"")</f>
        <v>N/A</v>
      </c>
      <c r="AC997" s="34" t="str">
        <f t="array" ref="AC997">IFERROR(INDEX(INDIRECT("'"&amp;VLOOKUP($C997,ModMap!$A$2:$B$21,2,FALSE)&amp;"'!AC:AC"),MATCH($K997,INDIRECT("'"&amp;VLOOKUP($C997,ModMap!$A$2:$B$21,2,FALSE)&amp;"'!$K:$K"),0)),"")</f>
        <v/>
      </c>
      <c r="AD997" s="45" t="s">
        <v>36</v>
      </c>
      <c r="AE997" s="34" t="str">
        <f t="array" ref="AE997">IFERROR(INDEX(INDIRECT("'"&amp;VLOOKUP($C997,ModMap!$A$2:$B$21,2,FALSE)&amp;"'!AE:AE"),MATCH($K997,INDIRECT("'"&amp;VLOOKUP($C997,ModMap!$A$2:$B$21,2,FALSE)&amp;"'!$K:$K"),0)),"")</f>
        <v>N/A</v>
      </c>
      <c r="AF997" s="34" t="str">
        <f t="array" ref="AF997">IFERROR(INDEX(INDIRECT("'"&amp;VLOOKUP($C997,ModMap!$A$2:$B$21,2,FALSE)&amp;"'!AF:AF"),MATCH($K997,INDIRECT("'"&amp;VLOOKUP($C997,ModMap!$A$2:$B$21,2,FALSE)&amp;"'!$K:$K"),0)),"")</f>
        <v/>
      </c>
      <c r="AG997" s="45" t="s">
        <v>36</v>
      </c>
      <c r="AH997" s="34" t="str">
        <f t="array" ref="AH997">IFERROR(INDEX(INDIRECT("'"&amp;VLOOKUP($C997,ModMap!$A$2:$B$21,2,FALSE)&amp;"'!AH:AH"),MATCH($K997,INDIRECT("'"&amp;VLOOKUP($C997,ModMap!$A$2:$B$21,2,FALSE)&amp;"'!$K:$K"),0)),"")</f>
        <v>N/A</v>
      </c>
      <c r="AI997" s="34" t="str">
        <f t="array" ref="AI997">IFERROR(INDEX(INDIRECT("'"&amp;VLOOKUP($C997,ModMap!$A$2:$B$21,2,FALSE)&amp;"'!AI:AI"),MATCH($K997,INDIRECT("'"&amp;VLOOKUP($C997,ModMap!$A$2:$B$21,2,FALSE)&amp;"'!$K:$K"),0)),"")</f>
        <v/>
      </c>
      <c r="AJ997" s="45" t="s">
        <v>36</v>
      </c>
      <c r="AK997" s="34" t="str">
        <f t="array" ref="AK997">IFERROR(INDEX(INDIRECT("'"&amp;VLOOKUP($C997,ModMap!$A$2:$B$21,2,FALSE)&amp;"'!AK:AK"),MATCH($K997,INDIRECT("'"&amp;VLOOKUP($C997,ModMap!$A$2:$B$21,2,FALSE)&amp;"'!$K:$K"),0)),"")</f>
        <v>N/A</v>
      </c>
      <c r="AL997" s="34" t="str">
        <f t="array" ref="AL997">IFERROR(INDEX(INDIRECT("'"&amp;VLOOKUP($C997,ModMap!$A$2:$B$21,2,FALSE)&amp;"'!AL:AL"),MATCH($K997,INDIRECT("'"&amp;VLOOKUP($C997,ModMap!$A$2:$B$21,2,FALSE)&amp;"'!$K:$K"),0)),"")</f>
        <v/>
      </c>
      <c r="AM997" s="34">
        <f t="shared" si="1"/>
        <v>1</v>
      </c>
      <c r="AN997" s="34" t="str">
        <f t="shared" si="2"/>
        <v>Not Started</v>
      </c>
      <c r="AO997" s="35" t="str">
        <f t="array" ref="AO997">IFERROR(INDEX(INDIRECT("'"&amp;VLOOKUP($C997,ModMap!$A$2:$B$21,2,FALSE)&amp;"'!AO:AO"),MATCH($K997,INDIRECT("'"&amp;VLOOKUP($C997,ModMap!$A$2:$B$21,2,FALSE)&amp;"'!$K:$K"),0)),"")</f>
        <v/>
      </c>
      <c r="AP997" s="53" t="str">
        <f t="array" ref="AP997">IFERROR(HYPERLINK("#'"&amp;VLOOKUP($C997,ModMap!$A$2:$B$21,2,FALSE)&amp;"'!V"&amp;MATCH($K997,INDIRECT("'"&amp;VLOOKUP($C997,ModMap!$A$2:$B$21,2,FALSE)&amp;"'!$K:$K"),0),"Edit on module sheet"),"")</f>
        <v>Edit on module sheet</v>
      </c>
    </row>
    <row r="998" ht="42.0" customHeight="1">
      <c r="A998" s="54">
        <v>996.0</v>
      </c>
      <c r="B998" s="54">
        <v>996.0</v>
      </c>
      <c r="C998" s="54" t="s">
        <v>139</v>
      </c>
      <c r="D998" s="55" t="s">
        <v>140</v>
      </c>
      <c r="E998" s="64" t="s">
        <v>69</v>
      </c>
      <c r="F998" s="108" t="s">
        <v>3331</v>
      </c>
      <c r="G998" s="55" t="s">
        <v>3334</v>
      </c>
      <c r="H998" s="54" t="s">
        <v>4097</v>
      </c>
      <c r="I998" s="54" t="s">
        <v>3781</v>
      </c>
      <c r="J998" s="55" t="s">
        <v>3782</v>
      </c>
      <c r="K998" s="54" t="s">
        <v>4098</v>
      </c>
      <c r="L998" s="55" t="s">
        <v>4099</v>
      </c>
      <c r="M998" s="58" t="s">
        <v>434</v>
      </c>
      <c r="N998" s="54" t="s">
        <v>69</v>
      </c>
      <c r="O998" s="54" t="s">
        <v>4100</v>
      </c>
      <c r="P998" s="55" t="s">
        <v>3783</v>
      </c>
      <c r="Q998" s="55" t="s">
        <v>4101</v>
      </c>
      <c r="R998" s="54" t="s">
        <v>4102</v>
      </c>
      <c r="S998" s="54" t="s">
        <v>69</v>
      </c>
      <c r="T998" s="54" t="str">
        <f t="array" ref="T998">IFERROR(INDEX(INDIRECT("'"&amp;VLOOKUP($C998,ModMap!$A$2:$B$21,2,FALSE)&amp;"'!T:T"),MATCH($K998,INDIRECT("'"&amp;VLOOKUP($C998,ModMap!$A$2:$B$21,2,FALSE)&amp;"'!$K:$K"),0)),"")</f>
        <v>Unassigned</v>
      </c>
      <c r="U998" s="45" t="s">
        <v>36</v>
      </c>
      <c r="V998" s="54" t="str">
        <f t="array" ref="V998">IFERROR(INDEX(INDIRECT("'"&amp;VLOOKUP($C998,ModMap!$A$2:$B$21,2,FALSE)&amp;"'!V:V"),MATCH($K998,INDIRECT("'"&amp;VLOOKUP($C998,ModMap!$A$2:$B$21,2,FALSE)&amp;"'!$K:$K"),0)),"")</f>
        <v>N/A</v>
      </c>
      <c r="W998" s="54" t="str">
        <f t="array" ref="W998">IFERROR(INDEX(INDIRECT("'"&amp;VLOOKUP($C998,ModMap!$A$2:$B$21,2,FALSE)&amp;"'!W:W"),MATCH($K998,INDIRECT("'"&amp;VLOOKUP($C998,ModMap!$A$2:$B$21,2,FALSE)&amp;"'!$K:$K"),0)),"")</f>
        <v/>
      </c>
      <c r="X998" s="45" t="s">
        <v>36</v>
      </c>
      <c r="Y998" s="54" t="str">
        <f t="array" ref="Y998">IFERROR(INDEX(INDIRECT("'"&amp;VLOOKUP($C998,ModMap!$A$2:$B$21,2,FALSE)&amp;"'!Y:Y"),MATCH($K998,INDIRECT("'"&amp;VLOOKUP($C998,ModMap!$A$2:$B$21,2,FALSE)&amp;"'!$K:$K"),0)),"")</f>
        <v>N/A</v>
      </c>
      <c r="Z998" s="54" t="str">
        <f t="array" ref="Z998">IFERROR(INDEX(INDIRECT("'"&amp;VLOOKUP($C998,ModMap!$A$2:$B$21,2,FALSE)&amp;"'!Z:Z"),MATCH($K998,INDIRECT("'"&amp;VLOOKUP($C998,ModMap!$A$2:$B$21,2,FALSE)&amp;"'!$K:$K"),0)),"")</f>
        <v/>
      </c>
      <c r="AA998" s="45" t="s">
        <v>36</v>
      </c>
      <c r="AB998" s="54" t="str">
        <f t="array" ref="AB998">IFERROR(INDEX(INDIRECT("'"&amp;VLOOKUP($C998,ModMap!$A$2:$B$21,2,FALSE)&amp;"'!AB:AB"),MATCH($K998,INDIRECT("'"&amp;VLOOKUP($C998,ModMap!$A$2:$B$21,2,FALSE)&amp;"'!$K:$K"),0)),"")</f>
        <v>N/A</v>
      </c>
      <c r="AC998" s="54" t="str">
        <f t="array" ref="AC998">IFERROR(INDEX(INDIRECT("'"&amp;VLOOKUP($C998,ModMap!$A$2:$B$21,2,FALSE)&amp;"'!AC:AC"),MATCH($K998,INDIRECT("'"&amp;VLOOKUP($C998,ModMap!$A$2:$B$21,2,FALSE)&amp;"'!$K:$K"),0)),"")</f>
        <v/>
      </c>
      <c r="AD998" s="45" t="s">
        <v>36</v>
      </c>
      <c r="AE998" s="54" t="str">
        <f t="array" ref="AE998">IFERROR(INDEX(INDIRECT("'"&amp;VLOOKUP($C998,ModMap!$A$2:$B$21,2,FALSE)&amp;"'!AE:AE"),MATCH($K998,INDIRECT("'"&amp;VLOOKUP($C998,ModMap!$A$2:$B$21,2,FALSE)&amp;"'!$K:$K"),0)),"")</f>
        <v>N/A</v>
      </c>
      <c r="AF998" s="54" t="str">
        <f t="array" ref="AF998">IFERROR(INDEX(INDIRECT("'"&amp;VLOOKUP($C998,ModMap!$A$2:$B$21,2,FALSE)&amp;"'!AF:AF"),MATCH($K998,INDIRECT("'"&amp;VLOOKUP($C998,ModMap!$A$2:$B$21,2,FALSE)&amp;"'!$K:$K"),0)),"")</f>
        <v/>
      </c>
      <c r="AG998" s="45" t="s">
        <v>36</v>
      </c>
      <c r="AH998" s="54" t="str">
        <f t="array" ref="AH998">IFERROR(INDEX(INDIRECT("'"&amp;VLOOKUP($C998,ModMap!$A$2:$B$21,2,FALSE)&amp;"'!AH:AH"),MATCH($K998,INDIRECT("'"&amp;VLOOKUP($C998,ModMap!$A$2:$B$21,2,FALSE)&amp;"'!$K:$K"),0)),"")</f>
        <v>N/A</v>
      </c>
      <c r="AI998" s="54" t="str">
        <f t="array" ref="AI998">IFERROR(INDEX(INDIRECT("'"&amp;VLOOKUP($C998,ModMap!$A$2:$B$21,2,FALSE)&amp;"'!AI:AI"),MATCH($K998,INDIRECT("'"&amp;VLOOKUP($C998,ModMap!$A$2:$B$21,2,FALSE)&amp;"'!$K:$K"),0)),"")</f>
        <v/>
      </c>
      <c r="AJ998" s="45" t="s">
        <v>36</v>
      </c>
      <c r="AK998" s="54" t="str">
        <f t="array" ref="AK998">IFERROR(INDEX(INDIRECT("'"&amp;VLOOKUP($C998,ModMap!$A$2:$B$21,2,FALSE)&amp;"'!AK:AK"),MATCH($K998,INDIRECT("'"&amp;VLOOKUP($C998,ModMap!$A$2:$B$21,2,FALSE)&amp;"'!$K:$K"),0)),"")</f>
        <v>N/A</v>
      </c>
      <c r="AL998" s="54" t="str">
        <f t="array" ref="AL998">IFERROR(INDEX(INDIRECT("'"&amp;VLOOKUP($C998,ModMap!$A$2:$B$21,2,FALSE)&amp;"'!AL:AL"),MATCH($K998,INDIRECT("'"&amp;VLOOKUP($C998,ModMap!$A$2:$B$21,2,FALSE)&amp;"'!$K:$K"),0)),"")</f>
        <v/>
      </c>
      <c r="AM998" s="54">
        <f t="shared" si="1"/>
        <v>0</v>
      </c>
      <c r="AN998" s="54" t="str">
        <f t="shared" si="2"/>
        <v>N/A</v>
      </c>
      <c r="AO998" s="55" t="str">
        <f t="array" ref="AO998">IFERROR(INDEX(INDIRECT("'"&amp;VLOOKUP($C998,ModMap!$A$2:$B$21,2,FALSE)&amp;"'!AO:AO"),MATCH($K998,INDIRECT("'"&amp;VLOOKUP($C998,ModMap!$A$2:$B$21,2,FALSE)&amp;"'!$K:$K"),0)),"")</f>
        <v/>
      </c>
      <c r="AP998" s="53" t="str">
        <f t="array" ref="AP998">IFERROR(HYPERLINK("#'"&amp;VLOOKUP($C998,ModMap!$A$2:$B$21,2,FALSE)&amp;"'!V"&amp;MATCH($K998,INDIRECT("'"&amp;VLOOKUP($C998,ModMap!$A$2:$B$21,2,FALSE)&amp;"'!$K:$K"),0),"Edit on module sheet"),"")</f>
        <v>Edit on module sheet</v>
      </c>
    </row>
    <row r="999" ht="42.0" customHeight="1">
      <c r="A999" s="34">
        <v>997.0</v>
      </c>
      <c r="B999" s="34">
        <v>997.0</v>
      </c>
      <c r="C999" s="34" t="s">
        <v>139</v>
      </c>
      <c r="D999" s="35" t="s">
        <v>140</v>
      </c>
      <c r="E999" s="64" t="s">
        <v>69</v>
      </c>
      <c r="F999" s="108" t="s">
        <v>3331</v>
      </c>
      <c r="G999" s="35" t="s">
        <v>3334</v>
      </c>
      <c r="H999" s="34" t="s">
        <v>4097</v>
      </c>
      <c r="I999" s="34" t="s">
        <v>3781</v>
      </c>
      <c r="J999" s="35" t="s">
        <v>3782</v>
      </c>
      <c r="K999" s="34" t="s">
        <v>4103</v>
      </c>
      <c r="L999" s="35" t="s">
        <v>4104</v>
      </c>
      <c r="M999" s="58" t="s">
        <v>434</v>
      </c>
      <c r="N999" s="34" t="s">
        <v>69</v>
      </c>
      <c r="O999" s="34" t="s">
        <v>4100</v>
      </c>
      <c r="P999" s="35" t="s">
        <v>3783</v>
      </c>
      <c r="Q999" s="35" t="s">
        <v>4101</v>
      </c>
      <c r="R999" s="34" t="s">
        <v>4102</v>
      </c>
      <c r="S999" s="34" t="s">
        <v>69</v>
      </c>
      <c r="T999" s="34" t="str">
        <f t="array" ref="T999">IFERROR(INDEX(INDIRECT("'"&amp;VLOOKUP($C999,ModMap!$A$2:$B$21,2,FALSE)&amp;"'!T:T"),MATCH($K999,INDIRECT("'"&amp;VLOOKUP($C999,ModMap!$A$2:$B$21,2,FALSE)&amp;"'!$K:$K"),0)),"")</f>
        <v>Unassigned</v>
      </c>
      <c r="U999" s="58" t="s">
        <v>33</v>
      </c>
      <c r="V999" s="34" t="str">
        <f t="array" ref="V999">IFERROR(INDEX(INDIRECT("'"&amp;VLOOKUP($C999,ModMap!$A$2:$B$21,2,FALSE)&amp;"'!V:V"),MATCH($K999,INDIRECT("'"&amp;VLOOKUP($C999,ModMap!$A$2:$B$21,2,FALSE)&amp;"'!$K:$K"),0)),"")</f>
        <v>Not Started</v>
      </c>
      <c r="W999" s="34" t="str">
        <f t="array" ref="W999">IFERROR(INDEX(INDIRECT("'"&amp;VLOOKUP($C999,ModMap!$A$2:$B$21,2,FALSE)&amp;"'!W:W"),MATCH($K999,INDIRECT("'"&amp;VLOOKUP($C999,ModMap!$A$2:$B$21,2,FALSE)&amp;"'!$K:$K"),0)),"")</f>
        <v>Unassigned</v>
      </c>
      <c r="X999" s="45" t="s">
        <v>36</v>
      </c>
      <c r="Y999" s="34" t="str">
        <f t="array" ref="Y999">IFERROR(INDEX(INDIRECT("'"&amp;VLOOKUP($C999,ModMap!$A$2:$B$21,2,FALSE)&amp;"'!Y:Y"),MATCH($K999,INDIRECT("'"&amp;VLOOKUP($C999,ModMap!$A$2:$B$21,2,FALSE)&amp;"'!$K:$K"),0)),"")</f>
        <v>N/A</v>
      </c>
      <c r="Z999" s="34" t="str">
        <f t="array" ref="Z999">IFERROR(INDEX(INDIRECT("'"&amp;VLOOKUP($C999,ModMap!$A$2:$B$21,2,FALSE)&amp;"'!Z:Z"),MATCH($K999,INDIRECT("'"&amp;VLOOKUP($C999,ModMap!$A$2:$B$21,2,FALSE)&amp;"'!$K:$K"),0)),"")</f>
        <v/>
      </c>
      <c r="AA999" s="45" t="s">
        <v>36</v>
      </c>
      <c r="AB999" s="34" t="str">
        <f t="array" ref="AB999">IFERROR(INDEX(INDIRECT("'"&amp;VLOOKUP($C999,ModMap!$A$2:$B$21,2,FALSE)&amp;"'!AB:AB"),MATCH($K999,INDIRECT("'"&amp;VLOOKUP($C999,ModMap!$A$2:$B$21,2,FALSE)&amp;"'!$K:$K"),0)),"")</f>
        <v>N/A</v>
      </c>
      <c r="AC999" s="34" t="str">
        <f t="array" ref="AC999">IFERROR(INDEX(INDIRECT("'"&amp;VLOOKUP($C999,ModMap!$A$2:$B$21,2,FALSE)&amp;"'!AC:AC"),MATCH($K999,INDIRECT("'"&amp;VLOOKUP($C999,ModMap!$A$2:$B$21,2,FALSE)&amp;"'!$K:$K"),0)),"")</f>
        <v/>
      </c>
      <c r="AD999" s="45" t="s">
        <v>36</v>
      </c>
      <c r="AE999" s="34" t="str">
        <f t="array" ref="AE999">IFERROR(INDEX(INDIRECT("'"&amp;VLOOKUP($C999,ModMap!$A$2:$B$21,2,FALSE)&amp;"'!AE:AE"),MATCH($K999,INDIRECT("'"&amp;VLOOKUP($C999,ModMap!$A$2:$B$21,2,FALSE)&amp;"'!$K:$K"),0)),"")</f>
        <v>N/A</v>
      </c>
      <c r="AF999" s="34" t="str">
        <f t="array" ref="AF999">IFERROR(INDEX(INDIRECT("'"&amp;VLOOKUP($C999,ModMap!$A$2:$B$21,2,FALSE)&amp;"'!AF:AF"),MATCH($K999,INDIRECT("'"&amp;VLOOKUP($C999,ModMap!$A$2:$B$21,2,FALSE)&amp;"'!$K:$K"),0)),"")</f>
        <v/>
      </c>
      <c r="AG999" s="45" t="s">
        <v>36</v>
      </c>
      <c r="AH999" s="34" t="str">
        <f t="array" ref="AH999">IFERROR(INDEX(INDIRECT("'"&amp;VLOOKUP($C999,ModMap!$A$2:$B$21,2,FALSE)&amp;"'!AH:AH"),MATCH($K999,INDIRECT("'"&amp;VLOOKUP($C999,ModMap!$A$2:$B$21,2,FALSE)&amp;"'!$K:$K"),0)),"")</f>
        <v>N/A</v>
      </c>
      <c r="AI999" s="34" t="str">
        <f t="array" ref="AI999">IFERROR(INDEX(INDIRECT("'"&amp;VLOOKUP($C999,ModMap!$A$2:$B$21,2,FALSE)&amp;"'!AI:AI"),MATCH($K999,INDIRECT("'"&amp;VLOOKUP($C999,ModMap!$A$2:$B$21,2,FALSE)&amp;"'!$K:$K"),0)),"")</f>
        <v/>
      </c>
      <c r="AJ999" s="45" t="s">
        <v>36</v>
      </c>
      <c r="AK999" s="34" t="str">
        <f t="array" ref="AK999">IFERROR(INDEX(INDIRECT("'"&amp;VLOOKUP($C999,ModMap!$A$2:$B$21,2,FALSE)&amp;"'!AK:AK"),MATCH($K999,INDIRECT("'"&amp;VLOOKUP($C999,ModMap!$A$2:$B$21,2,FALSE)&amp;"'!$K:$K"),0)),"")</f>
        <v>N/A</v>
      </c>
      <c r="AL999" s="34" t="str">
        <f t="array" ref="AL999">IFERROR(INDEX(INDIRECT("'"&amp;VLOOKUP($C999,ModMap!$A$2:$B$21,2,FALSE)&amp;"'!AL:AL"),MATCH($K999,INDIRECT("'"&amp;VLOOKUP($C999,ModMap!$A$2:$B$21,2,FALSE)&amp;"'!$K:$K"),0)),"")</f>
        <v/>
      </c>
      <c r="AM999" s="34">
        <f t="shared" si="1"/>
        <v>1</v>
      </c>
      <c r="AN999" s="34" t="str">
        <f t="shared" si="2"/>
        <v>Not Started</v>
      </c>
      <c r="AO999" s="35" t="str">
        <f t="array" ref="AO999">IFERROR(INDEX(INDIRECT("'"&amp;VLOOKUP($C999,ModMap!$A$2:$B$21,2,FALSE)&amp;"'!AO:AO"),MATCH($K999,INDIRECT("'"&amp;VLOOKUP($C999,ModMap!$A$2:$B$21,2,FALSE)&amp;"'!$K:$K"),0)),"")</f>
        <v/>
      </c>
      <c r="AP999" s="53" t="str">
        <f t="array" ref="AP999">IFERROR(HYPERLINK("#'"&amp;VLOOKUP($C999,ModMap!$A$2:$B$21,2,FALSE)&amp;"'!V"&amp;MATCH($K999,INDIRECT("'"&amp;VLOOKUP($C999,ModMap!$A$2:$B$21,2,FALSE)&amp;"'!$K:$K"),0),"Edit on module sheet"),"")</f>
        <v>Edit on module sheet</v>
      </c>
    </row>
    <row r="1000" ht="42.0" customHeight="1">
      <c r="A1000" s="54">
        <v>998.0</v>
      </c>
      <c r="B1000" s="54">
        <v>998.0</v>
      </c>
      <c r="C1000" s="54" t="s">
        <v>139</v>
      </c>
      <c r="D1000" s="55" t="s">
        <v>140</v>
      </c>
      <c r="E1000" s="36" t="s">
        <v>48</v>
      </c>
      <c r="F1000" s="108" t="s">
        <v>3331</v>
      </c>
      <c r="G1000" s="55" t="s">
        <v>3334</v>
      </c>
      <c r="H1000" s="54" t="s">
        <v>3335</v>
      </c>
      <c r="I1000" s="54" t="s">
        <v>3336</v>
      </c>
      <c r="J1000" s="55" t="s">
        <v>3337</v>
      </c>
      <c r="K1000" s="54" t="s">
        <v>3338</v>
      </c>
      <c r="L1000" s="55" t="s">
        <v>3339</v>
      </c>
      <c r="M1000" s="63" t="s">
        <v>217</v>
      </c>
      <c r="N1000" s="54" t="s">
        <v>3340</v>
      </c>
      <c r="O1000" s="54" t="s">
        <v>3341</v>
      </c>
      <c r="P1000" s="55" t="s">
        <v>3342</v>
      </c>
      <c r="Q1000" s="55" t="s">
        <v>3343</v>
      </c>
      <c r="R1000" s="54" t="s">
        <v>251</v>
      </c>
      <c r="S1000" s="54" t="s">
        <v>218</v>
      </c>
      <c r="T1000" s="54" t="str">
        <f t="array" ref="T1000">IFERROR(INDEX(INDIRECT("'"&amp;VLOOKUP($C1000,ModMap!$A$2:$B$21,2,FALSE)&amp;"'!T:T"),MATCH($K1000,INDIRECT("'"&amp;VLOOKUP($C1000,ModMap!$A$2:$B$21,2,FALSE)&amp;"'!$K:$K"),0)),"")</f>
        <v>Unassigned</v>
      </c>
      <c r="U1000" s="45" t="s">
        <v>36</v>
      </c>
      <c r="V1000" s="54" t="str">
        <f t="array" ref="V1000">IFERROR(INDEX(INDIRECT("'"&amp;VLOOKUP($C1000,ModMap!$A$2:$B$21,2,FALSE)&amp;"'!V:V"),MATCH($K1000,INDIRECT("'"&amp;VLOOKUP($C1000,ModMap!$A$2:$B$21,2,FALSE)&amp;"'!$K:$K"),0)),"")</f>
        <v>N/A</v>
      </c>
      <c r="W1000" s="54" t="str">
        <f t="array" ref="W1000">IFERROR(INDEX(INDIRECT("'"&amp;VLOOKUP($C1000,ModMap!$A$2:$B$21,2,FALSE)&amp;"'!W:W"),MATCH($K1000,INDIRECT("'"&amp;VLOOKUP($C1000,ModMap!$A$2:$B$21,2,FALSE)&amp;"'!$K:$K"),0)),"")</f>
        <v/>
      </c>
      <c r="X1000" s="58" t="s">
        <v>33</v>
      </c>
      <c r="Y1000" s="54" t="str">
        <f t="array" ref="Y1000">IFERROR(INDEX(INDIRECT("'"&amp;VLOOKUP($C1000,ModMap!$A$2:$B$21,2,FALSE)&amp;"'!Y:Y"),MATCH($K1000,INDIRECT("'"&amp;VLOOKUP($C1000,ModMap!$A$2:$B$21,2,FALSE)&amp;"'!$K:$K"),0)),"")</f>
        <v>Not Started</v>
      </c>
      <c r="Z1000" s="54" t="str">
        <f t="array" ref="Z1000">IFERROR(INDEX(INDIRECT("'"&amp;VLOOKUP($C1000,ModMap!$A$2:$B$21,2,FALSE)&amp;"'!Z:Z"),MATCH($K1000,INDIRECT("'"&amp;VLOOKUP($C1000,ModMap!$A$2:$B$21,2,FALSE)&amp;"'!$K:$K"),0)),"")</f>
        <v>Unassigned</v>
      </c>
      <c r="AA1000" s="45" t="s">
        <v>36</v>
      </c>
      <c r="AB1000" s="54" t="str">
        <f t="array" ref="AB1000">IFERROR(INDEX(INDIRECT("'"&amp;VLOOKUP($C1000,ModMap!$A$2:$B$21,2,FALSE)&amp;"'!AB:AB"),MATCH($K1000,INDIRECT("'"&amp;VLOOKUP($C1000,ModMap!$A$2:$B$21,2,FALSE)&amp;"'!$K:$K"),0)),"")</f>
        <v>N/A</v>
      </c>
      <c r="AC1000" s="54" t="str">
        <f t="array" ref="AC1000">IFERROR(INDEX(INDIRECT("'"&amp;VLOOKUP($C1000,ModMap!$A$2:$B$21,2,FALSE)&amp;"'!AC:AC"),MATCH($K1000,INDIRECT("'"&amp;VLOOKUP($C1000,ModMap!$A$2:$B$21,2,FALSE)&amp;"'!$K:$K"),0)),"")</f>
        <v/>
      </c>
      <c r="AD1000" s="45" t="s">
        <v>36</v>
      </c>
      <c r="AE1000" s="54" t="str">
        <f t="array" ref="AE1000">IFERROR(INDEX(INDIRECT("'"&amp;VLOOKUP($C1000,ModMap!$A$2:$B$21,2,FALSE)&amp;"'!AE:AE"),MATCH($K1000,INDIRECT("'"&amp;VLOOKUP($C1000,ModMap!$A$2:$B$21,2,FALSE)&amp;"'!$K:$K"),0)),"")</f>
        <v>N/A</v>
      </c>
      <c r="AF1000" s="54" t="str">
        <f t="array" ref="AF1000">IFERROR(INDEX(INDIRECT("'"&amp;VLOOKUP($C1000,ModMap!$A$2:$B$21,2,FALSE)&amp;"'!AF:AF"),MATCH($K1000,INDIRECT("'"&amp;VLOOKUP($C1000,ModMap!$A$2:$B$21,2,FALSE)&amp;"'!$K:$K"),0)),"")</f>
        <v/>
      </c>
      <c r="AG1000" s="45" t="s">
        <v>36</v>
      </c>
      <c r="AH1000" s="54" t="str">
        <f t="array" ref="AH1000">IFERROR(INDEX(INDIRECT("'"&amp;VLOOKUP($C1000,ModMap!$A$2:$B$21,2,FALSE)&amp;"'!AH:AH"),MATCH($K1000,INDIRECT("'"&amp;VLOOKUP($C1000,ModMap!$A$2:$B$21,2,FALSE)&amp;"'!$K:$K"),0)),"")</f>
        <v>N/A</v>
      </c>
      <c r="AI1000" s="54" t="str">
        <f t="array" ref="AI1000">IFERROR(INDEX(INDIRECT("'"&amp;VLOOKUP($C1000,ModMap!$A$2:$B$21,2,FALSE)&amp;"'!AI:AI"),MATCH($K1000,INDIRECT("'"&amp;VLOOKUP($C1000,ModMap!$A$2:$B$21,2,FALSE)&amp;"'!$K:$K"),0)),"")</f>
        <v/>
      </c>
      <c r="AJ1000" s="45" t="s">
        <v>36</v>
      </c>
      <c r="AK1000" s="54" t="str">
        <f t="array" ref="AK1000">IFERROR(INDEX(INDIRECT("'"&amp;VLOOKUP($C1000,ModMap!$A$2:$B$21,2,FALSE)&amp;"'!AK:AK"),MATCH($K1000,INDIRECT("'"&amp;VLOOKUP($C1000,ModMap!$A$2:$B$21,2,FALSE)&amp;"'!$K:$K"),0)),"")</f>
        <v>N/A</v>
      </c>
      <c r="AL1000" s="54" t="str">
        <f t="array" ref="AL1000">IFERROR(INDEX(INDIRECT("'"&amp;VLOOKUP($C1000,ModMap!$A$2:$B$21,2,FALSE)&amp;"'!AL:AL"),MATCH($K1000,INDIRECT("'"&amp;VLOOKUP($C1000,ModMap!$A$2:$B$21,2,FALSE)&amp;"'!$K:$K"),0)),"")</f>
        <v/>
      </c>
      <c r="AM1000" s="54">
        <f t="shared" si="1"/>
        <v>1</v>
      </c>
      <c r="AN1000" s="54" t="str">
        <f t="shared" si="2"/>
        <v>Not Started</v>
      </c>
      <c r="AO1000" s="55" t="str">
        <f t="array" ref="AO1000">IFERROR(INDEX(INDIRECT("'"&amp;VLOOKUP($C1000,ModMap!$A$2:$B$21,2,FALSE)&amp;"'!AO:AO"),MATCH($K1000,INDIRECT("'"&amp;VLOOKUP($C1000,ModMap!$A$2:$B$21,2,FALSE)&amp;"'!$K:$K"),0)),"")</f>
        <v/>
      </c>
      <c r="AP1000" s="53" t="str">
        <f t="array" ref="AP1000">IFERROR(HYPERLINK("#'"&amp;VLOOKUP($C1000,ModMap!$A$2:$B$21,2,FALSE)&amp;"'!V"&amp;MATCH($K1000,INDIRECT("'"&amp;VLOOKUP($C1000,ModMap!$A$2:$B$21,2,FALSE)&amp;"'!$K:$K"),0),"Edit on module sheet"),"")</f>
        <v>Edit on module sheet</v>
      </c>
    </row>
    <row r="1001" ht="42.0" customHeight="1">
      <c r="A1001" s="34">
        <v>999.0</v>
      </c>
      <c r="B1001" s="34">
        <v>999.0</v>
      </c>
      <c r="C1001" s="34" t="s">
        <v>139</v>
      </c>
      <c r="D1001" s="35" t="s">
        <v>140</v>
      </c>
      <c r="E1001" s="64" t="s">
        <v>69</v>
      </c>
      <c r="F1001" s="108" t="s">
        <v>3331</v>
      </c>
      <c r="G1001" s="35" t="s">
        <v>3334</v>
      </c>
      <c r="H1001" s="34" t="s">
        <v>3335</v>
      </c>
      <c r="I1001" s="34" t="s">
        <v>3336</v>
      </c>
      <c r="J1001" s="35" t="s">
        <v>3337</v>
      </c>
      <c r="K1001" s="34" t="s">
        <v>4105</v>
      </c>
      <c r="L1001" s="35" t="s">
        <v>4106</v>
      </c>
      <c r="M1001" s="58" t="s">
        <v>434</v>
      </c>
      <c r="N1001" s="34" t="s">
        <v>3340</v>
      </c>
      <c r="O1001" s="34" t="s">
        <v>3341</v>
      </c>
      <c r="P1001" s="35" t="s">
        <v>3342</v>
      </c>
      <c r="Q1001" s="35" t="s">
        <v>3343</v>
      </c>
      <c r="R1001" s="34" t="s">
        <v>251</v>
      </c>
      <c r="S1001" s="34" t="s">
        <v>69</v>
      </c>
      <c r="T1001" s="34" t="str">
        <f t="array" ref="T1001">IFERROR(INDEX(INDIRECT("'"&amp;VLOOKUP($C1001,ModMap!$A$2:$B$21,2,FALSE)&amp;"'!T:T"),MATCH($K1001,INDIRECT("'"&amp;VLOOKUP($C1001,ModMap!$A$2:$B$21,2,FALSE)&amp;"'!$K:$K"),0)),"")</f>
        <v>Unassigned</v>
      </c>
      <c r="U1001" s="45" t="s">
        <v>36</v>
      </c>
      <c r="V1001" s="34" t="str">
        <f t="array" ref="V1001">IFERROR(INDEX(INDIRECT("'"&amp;VLOOKUP($C1001,ModMap!$A$2:$B$21,2,FALSE)&amp;"'!V:V"),MATCH($K1001,INDIRECT("'"&amp;VLOOKUP($C1001,ModMap!$A$2:$B$21,2,FALSE)&amp;"'!$K:$K"),0)),"")</f>
        <v>N/A</v>
      </c>
      <c r="W1001" s="34" t="str">
        <f t="array" ref="W1001">IFERROR(INDEX(INDIRECT("'"&amp;VLOOKUP($C1001,ModMap!$A$2:$B$21,2,FALSE)&amp;"'!W:W"),MATCH($K1001,INDIRECT("'"&amp;VLOOKUP($C1001,ModMap!$A$2:$B$21,2,FALSE)&amp;"'!$K:$K"),0)),"")</f>
        <v/>
      </c>
      <c r="X1001" s="58" t="s">
        <v>33</v>
      </c>
      <c r="Y1001" s="34" t="str">
        <f t="array" ref="Y1001">IFERROR(INDEX(INDIRECT("'"&amp;VLOOKUP($C1001,ModMap!$A$2:$B$21,2,FALSE)&amp;"'!Y:Y"),MATCH($K1001,INDIRECT("'"&amp;VLOOKUP($C1001,ModMap!$A$2:$B$21,2,FALSE)&amp;"'!$K:$K"),0)),"")</f>
        <v>Not Started</v>
      </c>
      <c r="Z1001" s="34" t="str">
        <f t="array" ref="Z1001">IFERROR(INDEX(INDIRECT("'"&amp;VLOOKUP($C1001,ModMap!$A$2:$B$21,2,FALSE)&amp;"'!Z:Z"),MATCH($K1001,INDIRECT("'"&amp;VLOOKUP($C1001,ModMap!$A$2:$B$21,2,FALSE)&amp;"'!$K:$K"),0)),"")</f>
        <v>Unassigned</v>
      </c>
      <c r="AA1001" s="45" t="s">
        <v>36</v>
      </c>
      <c r="AB1001" s="34" t="str">
        <f t="array" ref="AB1001">IFERROR(INDEX(INDIRECT("'"&amp;VLOOKUP($C1001,ModMap!$A$2:$B$21,2,FALSE)&amp;"'!AB:AB"),MATCH($K1001,INDIRECT("'"&amp;VLOOKUP($C1001,ModMap!$A$2:$B$21,2,FALSE)&amp;"'!$K:$K"),0)),"")</f>
        <v>N/A</v>
      </c>
      <c r="AC1001" s="34" t="str">
        <f t="array" ref="AC1001">IFERROR(INDEX(INDIRECT("'"&amp;VLOOKUP($C1001,ModMap!$A$2:$B$21,2,FALSE)&amp;"'!AC:AC"),MATCH($K1001,INDIRECT("'"&amp;VLOOKUP($C1001,ModMap!$A$2:$B$21,2,FALSE)&amp;"'!$K:$K"),0)),"")</f>
        <v/>
      </c>
      <c r="AD1001" s="45" t="s">
        <v>36</v>
      </c>
      <c r="AE1001" s="34" t="str">
        <f t="array" ref="AE1001">IFERROR(INDEX(INDIRECT("'"&amp;VLOOKUP($C1001,ModMap!$A$2:$B$21,2,FALSE)&amp;"'!AE:AE"),MATCH($K1001,INDIRECT("'"&amp;VLOOKUP($C1001,ModMap!$A$2:$B$21,2,FALSE)&amp;"'!$K:$K"),0)),"")</f>
        <v>N/A</v>
      </c>
      <c r="AF1001" s="34" t="str">
        <f t="array" ref="AF1001">IFERROR(INDEX(INDIRECT("'"&amp;VLOOKUP($C1001,ModMap!$A$2:$B$21,2,FALSE)&amp;"'!AF:AF"),MATCH($K1001,INDIRECT("'"&amp;VLOOKUP($C1001,ModMap!$A$2:$B$21,2,FALSE)&amp;"'!$K:$K"),0)),"")</f>
        <v/>
      </c>
      <c r="AG1001" s="45" t="s">
        <v>36</v>
      </c>
      <c r="AH1001" s="34" t="str">
        <f t="array" ref="AH1001">IFERROR(INDEX(INDIRECT("'"&amp;VLOOKUP($C1001,ModMap!$A$2:$B$21,2,FALSE)&amp;"'!AH:AH"),MATCH($K1001,INDIRECT("'"&amp;VLOOKUP($C1001,ModMap!$A$2:$B$21,2,FALSE)&amp;"'!$K:$K"),0)),"")</f>
        <v>N/A</v>
      </c>
      <c r="AI1001" s="34" t="str">
        <f t="array" ref="AI1001">IFERROR(INDEX(INDIRECT("'"&amp;VLOOKUP($C1001,ModMap!$A$2:$B$21,2,FALSE)&amp;"'!AI:AI"),MATCH($K1001,INDIRECT("'"&amp;VLOOKUP($C1001,ModMap!$A$2:$B$21,2,FALSE)&amp;"'!$K:$K"),0)),"")</f>
        <v/>
      </c>
      <c r="AJ1001" s="45" t="s">
        <v>36</v>
      </c>
      <c r="AK1001" s="34" t="str">
        <f t="array" ref="AK1001">IFERROR(INDEX(INDIRECT("'"&amp;VLOOKUP($C1001,ModMap!$A$2:$B$21,2,FALSE)&amp;"'!AK:AK"),MATCH($K1001,INDIRECT("'"&amp;VLOOKUP($C1001,ModMap!$A$2:$B$21,2,FALSE)&amp;"'!$K:$K"),0)),"")</f>
        <v>N/A</v>
      </c>
      <c r="AL1001" s="34" t="str">
        <f t="array" ref="AL1001">IFERROR(INDEX(INDIRECT("'"&amp;VLOOKUP($C1001,ModMap!$A$2:$B$21,2,FALSE)&amp;"'!AL:AL"),MATCH($K1001,INDIRECT("'"&amp;VLOOKUP($C1001,ModMap!$A$2:$B$21,2,FALSE)&amp;"'!$K:$K"),0)),"")</f>
        <v/>
      </c>
      <c r="AM1001" s="34">
        <f t="shared" si="1"/>
        <v>1</v>
      </c>
      <c r="AN1001" s="34" t="str">
        <f t="shared" si="2"/>
        <v>Not Started</v>
      </c>
      <c r="AO1001" s="35" t="str">
        <f t="array" ref="AO1001">IFERROR(INDEX(INDIRECT("'"&amp;VLOOKUP($C1001,ModMap!$A$2:$B$21,2,FALSE)&amp;"'!AO:AO"),MATCH($K1001,INDIRECT("'"&amp;VLOOKUP($C1001,ModMap!$A$2:$B$21,2,FALSE)&amp;"'!$K:$K"),0)),"")</f>
        <v/>
      </c>
      <c r="AP1001" s="53" t="str">
        <f t="array" ref="AP1001">IFERROR(HYPERLINK("#'"&amp;VLOOKUP($C1001,ModMap!$A$2:$B$21,2,FALSE)&amp;"'!V"&amp;MATCH($K1001,INDIRECT("'"&amp;VLOOKUP($C1001,ModMap!$A$2:$B$21,2,FALSE)&amp;"'!$K:$K"),0),"Edit on module sheet"),"")</f>
        <v>Edit on module sheet</v>
      </c>
    </row>
    <row r="1002" ht="42.0" customHeight="1">
      <c r="A1002" s="54">
        <v>1000.0</v>
      </c>
      <c r="B1002" s="54">
        <v>1000.0</v>
      </c>
      <c r="C1002" s="54" t="s">
        <v>139</v>
      </c>
      <c r="D1002" s="55" t="s">
        <v>140</v>
      </c>
      <c r="E1002" s="64" t="s">
        <v>69</v>
      </c>
      <c r="F1002" s="108" t="s">
        <v>3331</v>
      </c>
      <c r="G1002" s="55" t="s">
        <v>3334</v>
      </c>
      <c r="H1002" s="54" t="s">
        <v>3335</v>
      </c>
      <c r="I1002" s="54" t="s">
        <v>3336</v>
      </c>
      <c r="J1002" s="55" t="s">
        <v>3337</v>
      </c>
      <c r="K1002" s="54" t="s">
        <v>4107</v>
      </c>
      <c r="L1002" s="55" t="s">
        <v>4108</v>
      </c>
      <c r="M1002" s="58" t="s">
        <v>434</v>
      </c>
      <c r="N1002" s="54" t="s">
        <v>3340</v>
      </c>
      <c r="O1002" s="54" t="s">
        <v>3341</v>
      </c>
      <c r="P1002" s="55" t="s">
        <v>3342</v>
      </c>
      <c r="Q1002" s="55" t="s">
        <v>3343</v>
      </c>
      <c r="R1002" s="54" t="s">
        <v>251</v>
      </c>
      <c r="S1002" s="54" t="s">
        <v>69</v>
      </c>
      <c r="T1002" s="54" t="str">
        <f t="array" ref="T1002">IFERROR(INDEX(INDIRECT("'"&amp;VLOOKUP($C1002,ModMap!$A$2:$B$21,2,FALSE)&amp;"'!T:T"),MATCH($K1002,INDIRECT("'"&amp;VLOOKUP($C1002,ModMap!$A$2:$B$21,2,FALSE)&amp;"'!$K:$K"),0)),"")</f>
        <v>Unassigned</v>
      </c>
      <c r="U1002" s="45" t="s">
        <v>36</v>
      </c>
      <c r="V1002" s="54" t="str">
        <f t="array" ref="V1002">IFERROR(INDEX(INDIRECT("'"&amp;VLOOKUP($C1002,ModMap!$A$2:$B$21,2,FALSE)&amp;"'!V:V"),MATCH($K1002,INDIRECT("'"&amp;VLOOKUP($C1002,ModMap!$A$2:$B$21,2,FALSE)&amp;"'!$K:$K"),0)),"")</f>
        <v>N/A</v>
      </c>
      <c r="W1002" s="54" t="str">
        <f t="array" ref="W1002">IFERROR(INDEX(INDIRECT("'"&amp;VLOOKUP($C1002,ModMap!$A$2:$B$21,2,FALSE)&amp;"'!W:W"),MATCH($K1002,INDIRECT("'"&amp;VLOOKUP($C1002,ModMap!$A$2:$B$21,2,FALSE)&amp;"'!$K:$K"),0)),"")</f>
        <v/>
      </c>
      <c r="X1002" s="45" t="s">
        <v>36</v>
      </c>
      <c r="Y1002" s="54" t="str">
        <f t="array" ref="Y1002">IFERROR(INDEX(INDIRECT("'"&amp;VLOOKUP($C1002,ModMap!$A$2:$B$21,2,FALSE)&amp;"'!Y:Y"),MATCH($K1002,INDIRECT("'"&amp;VLOOKUP($C1002,ModMap!$A$2:$B$21,2,FALSE)&amp;"'!$K:$K"),0)),"")</f>
        <v>N/A</v>
      </c>
      <c r="Z1002" s="54" t="str">
        <f t="array" ref="Z1002">IFERROR(INDEX(INDIRECT("'"&amp;VLOOKUP($C1002,ModMap!$A$2:$B$21,2,FALSE)&amp;"'!Z:Z"),MATCH($K1002,INDIRECT("'"&amp;VLOOKUP($C1002,ModMap!$A$2:$B$21,2,FALSE)&amp;"'!$K:$K"),0)),"")</f>
        <v/>
      </c>
      <c r="AA1002" s="45" t="s">
        <v>36</v>
      </c>
      <c r="AB1002" s="54" t="str">
        <f t="array" ref="AB1002">IFERROR(INDEX(INDIRECT("'"&amp;VLOOKUP($C1002,ModMap!$A$2:$B$21,2,FALSE)&amp;"'!AB:AB"),MATCH($K1002,INDIRECT("'"&amp;VLOOKUP($C1002,ModMap!$A$2:$B$21,2,FALSE)&amp;"'!$K:$K"),0)),"")</f>
        <v>N/A</v>
      </c>
      <c r="AC1002" s="54" t="str">
        <f t="array" ref="AC1002">IFERROR(INDEX(INDIRECT("'"&amp;VLOOKUP($C1002,ModMap!$A$2:$B$21,2,FALSE)&amp;"'!AC:AC"),MATCH($K1002,INDIRECT("'"&amp;VLOOKUP($C1002,ModMap!$A$2:$B$21,2,FALSE)&amp;"'!$K:$K"),0)),"")</f>
        <v/>
      </c>
      <c r="AD1002" s="45" t="s">
        <v>36</v>
      </c>
      <c r="AE1002" s="54" t="str">
        <f t="array" ref="AE1002">IFERROR(INDEX(INDIRECT("'"&amp;VLOOKUP($C1002,ModMap!$A$2:$B$21,2,FALSE)&amp;"'!AE:AE"),MATCH($K1002,INDIRECT("'"&amp;VLOOKUP($C1002,ModMap!$A$2:$B$21,2,FALSE)&amp;"'!$K:$K"),0)),"")</f>
        <v>N/A</v>
      </c>
      <c r="AF1002" s="54" t="str">
        <f t="array" ref="AF1002">IFERROR(INDEX(INDIRECT("'"&amp;VLOOKUP($C1002,ModMap!$A$2:$B$21,2,FALSE)&amp;"'!AF:AF"),MATCH($K1002,INDIRECT("'"&amp;VLOOKUP($C1002,ModMap!$A$2:$B$21,2,FALSE)&amp;"'!$K:$K"),0)),"")</f>
        <v/>
      </c>
      <c r="AG1002" s="58" t="s">
        <v>33</v>
      </c>
      <c r="AH1002" s="54" t="str">
        <f t="array" ref="AH1002">IFERROR(INDEX(INDIRECT("'"&amp;VLOOKUP($C1002,ModMap!$A$2:$B$21,2,FALSE)&amp;"'!AH:AH"),MATCH($K1002,INDIRECT("'"&amp;VLOOKUP($C1002,ModMap!$A$2:$B$21,2,FALSE)&amp;"'!$K:$K"),0)),"")</f>
        <v>Not Started</v>
      </c>
      <c r="AI1002" s="54" t="str">
        <f t="array" ref="AI1002">IFERROR(INDEX(INDIRECT("'"&amp;VLOOKUP($C1002,ModMap!$A$2:$B$21,2,FALSE)&amp;"'!AI:AI"),MATCH($K1002,INDIRECT("'"&amp;VLOOKUP($C1002,ModMap!$A$2:$B$21,2,FALSE)&amp;"'!$K:$K"),0)),"")</f>
        <v>Unassigned</v>
      </c>
      <c r="AJ1002" s="45" t="s">
        <v>36</v>
      </c>
      <c r="AK1002" s="54" t="str">
        <f t="array" ref="AK1002">IFERROR(INDEX(INDIRECT("'"&amp;VLOOKUP($C1002,ModMap!$A$2:$B$21,2,FALSE)&amp;"'!AK:AK"),MATCH($K1002,INDIRECT("'"&amp;VLOOKUP($C1002,ModMap!$A$2:$B$21,2,FALSE)&amp;"'!$K:$K"),0)),"")</f>
        <v>N/A</v>
      </c>
      <c r="AL1002" s="54" t="str">
        <f t="array" ref="AL1002">IFERROR(INDEX(INDIRECT("'"&amp;VLOOKUP($C1002,ModMap!$A$2:$B$21,2,FALSE)&amp;"'!AL:AL"),MATCH($K1002,INDIRECT("'"&amp;VLOOKUP($C1002,ModMap!$A$2:$B$21,2,FALSE)&amp;"'!$K:$K"),0)),"")</f>
        <v/>
      </c>
      <c r="AM1002" s="54">
        <f t="shared" si="1"/>
        <v>1</v>
      </c>
      <c r="AN1002" s="54" t="str">
        <f t="shared" si="2"/>
        <v>Not Started</v>
      </c>
      <c r="AO1002" s="55" t="str">
        <f t="array" ref="AO1002">IFERROR(INDEX(INDIRECT("'"&amp;VLOOKUP($C1002,ModMap!$A$2:$B$21,2,FALSE)&amp;"'!AO:AO"),MATCH($K1002,INDIRECT("'"&amp;VLOOKUP($C1002,ModMap!$A$2:$B$21,2,FALSE)&amp;"'!$K:$K"),0)),"")</f>
        <v/>
      </c>
      <c r="AP1002" s="53" t="str">
        <f t="array" ref="AP1002">IFERROR(HYPERLINK("#'"&amp;VLOOKUP($C1002,ModMap!$A$2:$B$21,2,FALSE)&amp;"'!V"&amp;MATCH($K1002,INDIRECT("'"&amp;VLOOKUP($C1002,ModMap!$A$2:$B$21,2,FALSE)&amp;"'!$K:$K"),0),"Edit on module sheet"),"")</f>
        <v>Edit on module sheet</v>
      </c>
    </row>
  </sheetData>
  <customSheetViews>
    <customSheetView guid="{00417B15-71C4-4C25-97B3-2DB4623D45C3}" filter="1" showAutoFilter="1">
      <autoFilter ref="$A$2:$AP$1002"/>
    </customSheetView>
  </customSheetViews>
  <mergeCells count="1">
    <mergeCell ref="A1:AP1"/>
  </mergeCells>
  <conditionalFormatting sqref="V3:V1002">
    <cfRule type="expression" dxfId="4" priority="1">
      <formula>V3="Done"</formula>
    </cfRule>
  </conditionalFormatting>
  <conditionalFormatting sqref="V3:V1002">
    <cfRule type="expression" dxfId="5" priority="2">
      <formula>V3="In Progress"</formula>
    </cfRule>
  </conditionalFormatting>
  <conditionalFormatting sqref="V3:V1002">
    <cfRule type="expression" dxfId="6" priority="3">
      <formula>V3="Blocked"</formula>
    </cfRule>
  </conditionalFormatting>
  <conditionalFormatting sqref="V3:V1002">
    <cfRule type="expression" dxfId="7" priority="4">
      <formula>V3="Deferred"</formula>
    </cfRule>
  </conditionalFormatting>
  <conditionalFormatting sqref="V3:V1002">
    <cfRule type="expression" dxfId="8" priority="5">
      <formula>V3="N/A"</formula>
    </cfRule>
  </conditionalFormatting>
  <conditionalFormatting sqref="V3:V1002">
    <cfRule type="expression" dxfId="9" priority="6">
      <formula>V3="Not Started"</formula>
    </cfRule>
  </conditionalFormatting>
  <conditionalFormatting sqref="Y3:Y1002">
    <cfRule type="expression" dxfId="4" priority="7">
      <formula>Y3="Done"</formula>
    </cfRule>
  </conditionalFormatting>
  <conditionalFormatting sqref="Y3:Y1002">
    <cfRule type="expression" dxfId="5" priority="8">
      <formula>Y3="In Progress"</formula>
    </cfRule>
  </conditionalFormatting>
  <conditionalFormatting sqref="Y3:Y1002">
    <cfRule type="expression" dxfId="6" priority="9">
      <formula>Y3="Blocked"</formula>
    </cfRule>
  </conditionalFormatting>
  <conditionalFormatting sqref="Y3:Y1002">
    <cfRule type="expression" dxfId="7" priority="10">
      <formula>Y3="Deferred"</formula>
    </cfRule>
  </conditionalFormatting>
  <conditionalFormatting sqref="Y3:Y1002">
    <cfRule type="expression" dxfId="8" priority="11">
      <formula>Y3="N/A"</formula>
    </cfRule>
  </conditionalFormatting>
  <conditionalFormatting sqref="Y3:Y1002">
    <cfRule type="expression" dxfId="9" priority="12">
      <formula>Y3="Not Started"</formula>
    </cfRule>
  </conditionalFormatting>
  <conditionalFormatting sqref="AB3:AB1002">
    <cfRule type="expression" dxfId="4" priority="13">
      <formula>AB3="Done"</formula>
    </cfRule>
  </conditionalFormatting>
  <conditionalFormatting sqref="AB3:AB1002">
    <cfRule type="expression" dxfId="5" priority="14">
      <formula>AB3="In Progress"</formula>
    </cfRule>
  </conditionalFormatting>
  <conditionalFormatting sqref="AB3:AB1002">
    <cfRule type="expression" dxfId="6" priority="15">
      <formula>AB3="Blocked"</formula>
    </cfRule>
  </conditionalFormatting>
  <conditionalFormatting sqref="AB3:AB1002">
    <cfRule type="expression" dxfId="7" priority="16">
      <formula>AB3="Deferred"</formula>
    </cfRule>
  </conditionalFormatting>
  <conditionalFormatting sqref="AB3:AB1002">
    <cfRule type="expression" dxfId="8" priority="17">
      <formula>AB3="N/A"</formula>
    </cfRule>
  </conditionalFormatting>
  <conditionalFormatting sqref="AB3:AB1002">
    <cfRule type="expression" dxfId="9" priority="18">
      <formula>AB3="Not Started"</formula>
    </cfRule>
  </conditionalFormatting>
  <conditionalFormatting sqref="AE3:AE1002">
    <cfRule type="expression" dxfId="4" priority="19">
      <formula>AE3="Done"</formula>
    </cfRule>
  </conditionalFormatting>
  <conditionalFormatting sqref="AE3:AE1002">
    <cfRule type="expression" dxfId="5" priority="20">
      <formula>AE3="In Progress"</formula>
    </cfRule>
  </conditionalFormatting>
  <conditionalFormatting sqref="AE3:AE1002">
    <cfRule type="expression" dxfId="6" priority="21">
      <formula>AE3="Blocked"</formula>
    </cfRule>
  </conditionalFormatting>
  <conditionalFormatting sqref="AE3:AE1002">
    <cfRule type="expression" dxfId="7" priority="22">
      <formula>AE3="Deferred"</formula>
    </cfRule>
  </conditionalFormatting>
  <conditionalFormatting sqref="AE3:AE1002">
    <cfRule type="expression" dxfId="8" priority="23">
      <formula>AE3="N/A"</formula>
    </cfRule>
  </conditionalFormatting>
  <conditionalFormatting sqref="AE3:AE1002">
    <cfRule type="expression" dxfId="9" priority="24">
      <formula>AE3="Not Started"</formula>
    </cfRule>
  </conditionalFormatting>
  <conditionalFormatting sqref="AH3:AH1002">
    <cfRule type="expression" dxfId="4" priority="25">
      <formula>AH3="Done"</formula>
    </cfRule>
  </conditionalFormatting>
  <conditionalFormatting sqref="AH3:AH1002">
    <cfRule type="expression" dxfId="5" priority="26">
      <formula>AH3="In Progress"</formula>
    </cfRule>
  </conditionalFormatting>
  <conditionalFormatting sqref="AH3:AH1002">
    <cfRule type="expression" dxfId="6" priority="27">
      <formula>AH3="Blocked"</formula>
    </cfRule>
  </conditionalFormatting>
  <conditionalFormatting sqref="AH3:AH1002">
    <cfRule type="expression" dxfId="7" priority="28">
      <formula>AH3="Deferred"</formula>
    </cfRule>
  </conditionalFormatting>
  <conditionalFormatting sqref="AH3:AH1002">
    <cfRule type="expression" dxfId="8" priority="29">
      <formula>AH3="N/A"</formula>
    </cfRule>
  </conditionalFormatting>
  <conditionalFormatting sqref="AH3:AH1002">
    <cfRule type="expression" dxfId="9" priority="30">
      <formula>AH3="Not Started"</formula>
    </cfRule>
  </conditionalFormatting>
  <conditionalFormatting sqref="AK3:AK1002">
    <cfRule type="expression" dxfId="4" priority="31">
      <formula>AK3="Done"</formula>
    </cfRule>
  </conditionalFormatting>
  <conditionalFormatting sqref="AK3:AK1002">
    <cfRule type="expression" dxfId="5" priority="32">
      <formula>AK3="In Progress"</formula>
    </cfRule>
  </conditionalFormatting>
  <conditionalFormatting sqref="AK3:AK1002">
    <cfRule type="expression" dxfId="6" priority="33">
      <formula>AK3="Blocked"</formula>
    </cfRule>
  </conditionalFormatting>
  <conditionalFormatting sqref="AK3:AK1002">
    <cfRule type="expression" dxfId="7" priority="34">
      <formula>AK3="Deferred"</formula>
    </cfRule>
  </conditionalFormatting>
  <conditionalFormatting sqref="AK3:AK1002">
    <cfRule type="expression" dxfId="8" priority="35">
      <formula>AK3="N/A"</formula>
    </cfRule>
  </conditionalFormatting>
  <conditionalFormatting sqref="AK3:AK1002">
    <cfRule type="expression" dxfId="9" priority="36">
      <formula>AK3="Not Started"</formula>
    </cfRule>
  </conditionalFormatting>
  <conditionalFormatting sqref="AN3:AN1002">
    <cfRule type="expression" dxfId="4" priority="37">
      <formula>AN3="Done"</formula>
    </cfRule>
  </conditionalFormatting>
  <conditionalFormatting sqref="AN3:AN1002">
    <cfRule type="expression" dxfId="5" priority="38">
      <formula>AN3="In Progress"</formula>
    </cfRule>
  </conditionalFormatting>
  <conditionalFormatting sqref="AN3:AN1002">
    <cfRule type="expression" dxfId="6" priority="39">
      <formula>AN3="Blocked"</formula>
    </cfRule>
  </conditionalFormatting>
  <conditionalFormatting sqref="AN3:AN1002">
    <cfRule type="expression" dxfId="7" priority="40">
      <formula>AN3="Deferred"</formula>
    </cfRule>
  </conditionalFormatting>
  <conditionalFormatting sqref="AN3:AN1002">
    <cfRule type="expression" dxfId="8" priority="41">
      <formula>AN3="N/A"</formula>
    </cfRule>
  </conditionalFormatting>
  <conditionalFormatting sqref="AN3:AN1002">
    <cfRule type="expression" dxfId="9" priority="42">
      <formula>AN3="Not Started"</formula>
    </cfRule>
  </conditionalFormatting>
  <printOptions/>
  <pageMargins bottom="1.0" footer="0.0" header="0.0" left="0.75" right="0.75" top="1.0"/>
  <pageSetup fitToHeight="0" paperSize="8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276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</cols>
  <sheetData>
    <row r="1" ht="43.5" customHeight="1">
      <c r="A1" s="33" t="s">
        <v>176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>
      <c r="A2" s="28" t="s">
        <v>142</v>
      </c>
      <c r="B2" s="28" t="s">
        <v>143</v>
      </c>
      <c r="C2" s="28" t="s">
        <v>144</v>
      </c>
      <c r="D2" s="28" t="s">
        <v>78</v>
      </c>
      <c r="E2" s="28" t="s">
        <v>10</v>
      </c>
      <c r="F2" s="28" t="s">
        <v>145</v>
      </c>
      <c r="G2" s="28" t="s">
        <v>146</v>
      </c>
      <c r="H2" s="28" t="s">
        <v>147</v>
      </c>
      <c r="I2" s="28" t="s">
        <v>148</v>
      </c>
      <c r="J2" s="28" t="s">
        <v>149</v>
      </c>
      <c r="K2" s="28" t="s">
        <v>150</v>
      </c>
      <c r="L2" s="28" t="s">
        <v>151</v>
      </c>
      <c r="M2" s="28" t="s">
        <v>152</v>
      </c>
      <c r="N2" s="28" t="s">
        <v>153</v>
      </c>
      <c r="O2" s="28" t="s">
        <v>154</v>
      </c>
      <c r="P2" s="28" t="s">
        <v>155</v>
      </c>
      <c r="Q2" s="28" t="s">
        <v>156</v>
      </c>
      <c r="R2" s="28" t="s">
        <v>157</v>
      </c>
      <c r="S2" s="28" t="s">
        <v>158</v>
      </c>
      <c r="T2" s="28" t="s">
        <v>159</v>
      </c>
      <c r="U2" s="28" t="s">
        <v>40</v>
      </c>
      <c r="V2" s="28" t="s">
        <v>160</v>
      </c>
      <c r="W2" s="28" t="s">
        <v>161</v>
      </c>
      <c r="X2" s="28" t="s">
        <v>47</v>
      </c>
      <c r="Y2" s="28" t="s">
        <v>162</v>
      </c>
      <c r="Z2" s="28" t="s">
        <v>163</v>
      </c>
      <c r="AA2" s="28" t="s">
        <v>53</v>
      </c>
      <c r="AB2" s="28" t="s">
        <v>164</v>
      </c>
      <c r="AC2" s="28" t="s">
        <v>165</v>
      </c>
      <c r="AD2" s="28" t="s">
        <v>56</v>
      </c>
      <c r="AE2" s="28" t="s">
        <v>166</v>
      </c>
      <c r="AF2" s="28" t="s">
        <v>167</v>
      </c>
      <c r="AG2" s="28" t="s">
        <v>62</v>
      </c>
      <c r="AH2" s="28" t="s">
        <v>168</v>
      </c>
      <c r="AI2" s="28" t="s">
        <v>169</v>
      </c>
      <c r="AJ2" s="28" t="s">
        <v>66</v>
      </c>
      <c r="AK2" s="28" t="s">
        <v>170</v>
      </c>
      <c r="AL2" s="28" t="s">
        <v>171</v>
      </c>
      <c r="AM2" s="28" t="s">
        <v>172</v>
      </c>
      <c r="AN2" s="28" t="s">
        <v>173</v>
      </c>
      <c r="AO2" s="28" t="s">
        <v>174</v>
      </c>
      <c r="AP2" s="28" t="s">
        <v>175</v>
      </c>
    </row>
    <row r="3" ht="42.0" customHeight="1">
      <c r="A3" s="39">
        <v>1.0</v>
      </c>
      <c r="B3" s="39">
        <v>1.0</v>
      </c>
      <c r="C3" s="39" t="s">
        <v>81</v>
      </c>
      <c r="D3" s="40" t="s">
        <v>82</v>
      </c>
      <c r="E3" s="28" t="s">
        <v>48</v>
      </c>
      <c r="F3" s="41" t="s">
        <v>177</v>
      </c>
      <c r="G3" s="40" t="s">
        <v>178</v>
      </c>
      <c r="H3" s="39" t="s">
        <v>179</v>
      </c>
      <c r="I3" s="39" t="s">
        <v>180</v>
      </c>
      <c r="J3" s="40" t="s">
        <v>181</v>
      </c>
      <c r="K3" s="39" t="s">
        <v>182</v>
      </c>
      <c r="L3" s="40" t="s">
        <v>183</v>
      </c>
      <c r="M3" s="42" t="s">
        <v>184</v>
      </c>
      <c r="N3" s="39" t="s">
        <v>185</v>
      </c>
      <c r="O3" s="39" t="s">
        <v>186</v>
      </c>
      <c r="P3" s="40" t="s">
        <v>187</v>
      </c>
      <c r="Q3" s="40" t="s">
        <v>188</v>
      </c>
      <c r="R3" s="39" t="s">
        <v>189</v>
      </c>
      <c r="S3" s="39" t="s">
        <v>190</v>
      </c>
      <c r="T3" s="39" t="str">
        <f t="array" ref="T3">IFERROR(INDEX(INDIRECT("'"&amp;VLOOKUP($C3,ModMap!$A$2:$B$21,2,FALSE)&amp;"'!T:T"),MATCH($K3,INDIRECT("'"&amp;VLOOKUP($C3,ModMap!$A$2:$B$21,2,FALSE)&amp;"'!$K:$K"),0)),"")</f>
        <v>Unassigned</v>
      </c>
      <c r="U3" s="44" t="s">
        <v>36</v>
      </c>
      <c r="V3" s="39" t="str">
        <f t="array" ref="V3">IFERROR(INDEX(INDIRECT("'"&amp;VLOOKUP($C3,ModMap!$A$2:$B$21,2,FALSE)&amp;"'!V:V"),MATCH($K3,INDIRECT("'"&amp;VLOOKUP($C3,ModMap!$A$2:$B$21,2,FALSE)&amp;"'!$K:$K"),0)),"")</f>
        <v>N/A</v>
      </c>
      <c r="W3" s="39" t="str">
        <f t="array" ref="W3">IFERROR(INDEX(INDIRECT("'"&amp;VLOOKUP($C3,ModMap!$A$2:$B$21,2,FALSE)&amp;"'!W:W"),MATCH($K3,INDIRECT("'"&amp;VLOOKUP($C3,ModMap!$A$2:$B$21,2,FALSE)&amp;"'!$K:$K"),0)),"")</f>
        <v/>
      </c>
      <c r="X3" s="44" t="s">
        <v>36</v>
      </c>
      <c r="Y3" s="39" t="str">
        <f t="array" ref="Y3">IFERROR(INDEX(INDIRECT("'"&amp;VLOOKUP($C3,ModMap!$A$2:$B$21,2,FALSE)&amp;"'!Y:Y"),MATCH($K3,INDIRECT("'"&amp;VLOOKUP($C3,ModMap!$A$2:$B$21,2,FALSE)&amp;"'!$K:$K"),0)),"")</f>
        <v>N/A</v>
      </c>
      <c r="Z3" s="39" t="str">
        <f t="array" ref="Z3">IFERROR(INDEX(INDIRECT("'"&amp;VLOOKUP($C3,ModMap!$A$2:$B$21,2,FALSE)&amp;"'!Z:Z"),MATCH($K3,INDIRECT("'"&amp;VLOOKUP($C3,ModMap!$A$2:$B$21,2,FALSE)&amp;"'!$K:$K"),0)),"")</f>
        <v/>
      </c>
      <c r="AA3" s="44" t="s">
        <v>36</v>
      </c>
      <c r="AB3" s="39" t="str">
        <f t="array" ref="AB3">IFERROR(INDEX(INDIRECT("'"&amp;VLOOKUP($C3,ModMap!$A$2:$B$21,2,FALSE)&amp;"'!AB:AB"),MATCH($K3,INDIRECT("'"&amp;VLOOKUP($C3,ModMap!$A$2:$B$21,2,FALSE)&amp;"'!$K:$K"),0)),"")</f>
        <v>N/A</v>
      </c>
      <c r="AC3" s="39" t="str">
        <f t="array" ref="AC3">IFERROR(INDEX(INDIRECT("'"&amp;VLOOKUP($C3,ModMap!$A$2:$B$21,2,FALSE)&amp;"'!AC:AC"),MATCH($K3,INDIRECT("'"&amp;VLOOKUP($C3,ModMap!$A$2:$B$21,2,FALSE)&amp;"'!$K:$K"),0)),"")</f>
        <v/>
      </c>
      <c r="AD3" s="44" t="s">
        <v>36</v>
      </c>
      <c r="AE3" s="39" t="str">
        <f t="array" ref="AE3">IFERROR(INDEX(INDIRECT("'"&amp;VLOOKUP($C3,ModMap!$A$2:$B$21,2,FALSE)&amp;"'!AE:AE"),MATCH($K3,INDIRECT("'"&amp;VLOOKUP($C3,ModMap!$A$2:$B$21,2,FALSE)&amp;"'!$K:$K"),0)),"")</f>
        <v>N/A</v>
      </c>
      <c r="AF3" s="39" t="str">
        <f t="array" ref="AF3">IFERROR(INDEX(INDIRECT("'"&amp;VLOOKUP($C3,ModMap!$A$2:$B$21,2,FALSE)&amp;"'!AF:AF"),MATCH($K3,INDIRECT("'"&amp;VLOOKUP($C3,ModMap!$A$2:$B$21,2,FALSE)&amp;"'!$K:$K"),0)),"")</f>
        <v/>
      </c>
      <c r="AG3" s="44" t="s">
        <v>36</v>
      </c>
      <c r="AH3" s="39" t="str">
        <f t="array" ref="AH3">IFERROR(INDEX(INDIRECT("'"&amp;VLOOKUP($C3,ModMap!$A$2:$B$21,2,FALSE)&amp;"'!AH:AH"),MATCH($K3,INDIRECT("'"&amp;VLOOKUP($C3,ModMap!$A$2:$B$21,2,FALSE)&amp;"'!$K:$K"),0)),"")</f>
        <v>N/A</v>
      </c>
      <c r="AI3" s="39" t="str">
        <f t="array" ref="AI3">IFERROR(INDEX(INDIRECT("'"&amp;VLOOKUP($C3,ModMap!$A$2:$B$21,2,FALSE)&amp;"'!AI:AI"),MATCH($K3,INDIRECT("'"&amp;VLOOKUP($C3,ModMap!$A$2:$B$21,2,FALSE)&amp;"'!$K:$K"),0)),"")</f>
        <v/>
      </c>
      <c r="AJ3" s="44" t="s">
        <v>36</v>
      </c>
      <c r="AK3" s="39" t="str">
        <f t="array" ref="AK3">IFERROR(INDEX(INDIRECT("'"&amp;VLOOKUP($C3,ModMap!$A$2:$B$21,2,FALSE)&amp;"'!AK:AK"),MATCH($K3,INDIRECT("'"&amp;VLOOKUP($C3,ModMap!$A$2:$B$21,2,FALSE)&amp;"'!$K:$K"),0)),"")</f>
        <v>N/A</v>
      </c>
      <c r="AL3" s="39" t="str">
        <f t="array" ref="AL3">IFERROR(INDEX(INDIRECT("'"&amp;VLOOKUP($C3,ModMap!$A$2:$B$21,2,FALSE)&amp;"'!AL:AL"),MATCH($K3,INDIRECT("'"&amp;VLOOKUP($C3,ModMap!$A$2:$B$21,2,FALSE)&amp;"'!$K:$K"),0)),"")</f>
        <v/>
      </c>
      <c r="AM3" s="39">
        <f t="shared" ref="AM3:AM1002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0</v>
      </c>
      <c r="AN3" s="39" t="str">
        <f t="shared" ref="AN3:AN1002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N/A</v>
      </c>
      <c r="AO3" s="40" t="str">
        <f t="array" ref="AO3">IFERROR(INDEX(INDIRECT("'"&amp;VLOOKUP($C3,ModMap!$A$2:$B$21,2,FALSE)&amp;"'!AO:AO"),MATCH($K3,INDIRECT("'"&amp;VLOOKUP($C3,ModMap!$A$2:$B$21,2,FALSE)&amp;"'!$K:$K"),0)),"")</f>
        <v/>
      </c>
      <c r="AP3" s="49" t="str">
        <f t="array" ref="AP3">IFERROR(HYPERLINK("#'"&amp;VLOOKUP($C3,ModMap!$A$2:$B$21,2,FALSE)&amp;"'!V"&amp;MATCH($K3,INDIRECT("'"&amp;VLOOKUP($C3,ModMap!$A$2:$B$21,2,FALSE)&amp;"'!$K:$K"),0),"Edit on module sheet"),"")</f>
        <v>Edit on module sheet</v>
      </c>
    </row>
    <row r="4" ht="42.0" customHeight="1">
      <c r="A4" s="50">
        <v>2.0</v>
      </c>
      <c r="B4" s="50">
        <v>2.0</v>
      </c>
      <c r="C4" s="50" t="s">
        <v>81</v>
      </c>
      <c r="D4" s="51" t="s">
        <v>82</v>
      </c>
      <c r="E4" s="28" t="s">
        <v>48</v>
      </c>
      <c r="F4" s="41" t="s">
        <v>177</v>
      </c>
      <c r="G4" s="51" t="s">
        <v>178</v>
      </c>
      <c r="H4" s="50" t="s">
        <v>179</v>
      </c>
      <c r="I4" s="50" t="s">
        <v>180</v>
      </c>
      <c r="J4" s="51" t="s">
        <v>181</v>
      </c>
      <c r="K4" s="50" t="s">
        <v>207</v>
      </c>
      <c r="L4" s="51" t="s">
        <v>208</v>
      </c>
      <c r="M4" s="42" t="s">
        <v>184</v>
      </c>
      <c r="N4" s="50" t="s">
        <v>185</v>
      </c>
      <c r="O4" s="50" t="s">
        <v>186</v>
      </c>
      <c r="P4" s="51" t="s">
        <v>187</v>
      </c>
      <c r="Q4" s="51" t="s">
        <v>188</v>
      </c>
      <c r="R4" s="50" t="s">
        <v>189</v>
      </c>
      <c r="S4" s="50" t="s">
        <v>190</v>
      </c>
      <c r="T4" s="50" t="str">
        <f t="array" ref="T4">IFERROR(INDEX(INDIRECT("'"&amp;VLOOKUP($C4,ModMap!$A$2:$B$21,2,FALSE)&amp;"'!T:T"),MATCH($K4,INDIRECT("'"&amp;VLOOKUP($C4,ModMap!$A$2:$B$21,2,FALSE)&amp;"'!$K:$K"),0)),"")</f>
        <v>Unassigned</v>
      </c>
      <c r="U4" s="44" t="s">
        <v>36</v>
      </c>
      <c r="V4" s="50" t="str">
        <f t="array" ref="V4">IFERROR(INDEX(INDIRECT("'"&amp;VLOOKUP($C4,ModMap!$A$2:$B$21,2,FALSE)&amp;"'!V:V"),MATCH($K4,INDIRECT("'"&amp;VLOOKUP($C4,ModMap!$A$2:$B$21,2,FALSE)&amp;"'!$K:$K"),0)),"")</f>
        <v>N/A</v>
      </c>
      <c r="W4" s="50" t="str">
        <f t="array" ref="W4">IFERROR(INDEX(INDIRECT("'"&amp;VLOOKUP($C4,ModMap!$A$2:$B$21,2,FALSE)&amp;"'!W:W"),MATCH($K4,INDIRECT("'"&amp;VLOOKUP($C4,ModMap!$A$2:$B$21,2,FALSE)&amp;"'!$K:$K"),0)),"")</f>
        <v/>
      </c>
      <c r="X4" s="44" t="s">
        <v>36</v>
      </c>
      <c r="Y4" s="50" t="str">
        <f t="array" ref="Y4">IFERROR(INDEX(INDIRECT("'"&amp;VLOOKUP($C4,ModMap!$A$2:$B$21,2,FALSE)&amp;"'!Y:Y"),MATCH($K4,INDIRECT("'"&amp;VLOOKUP($C4,ModMap!$A$2:$B$21,2,FALSE)&amp;"'!$K:$K"),0)),"")</f>
        <v>N/A</v>
      </c>
      <c r="Z4" s="50" t="str">
        <f t="array" ref="Z4">IFERROR(INDEX(INDIRECT("'"&amp;VLOOKUP($C4,ModMap!$A$2:$B$21,2,FALSE)&amp;"'!Z:Z"),MATCH($K4,INDIRECT("'"&amp;VLOOKUP($C4,ModMap!$A$2:$B$21,2,FALSE)&amp;"'!$K:$K"),0)),"")</f>
        <v/>
      </c>
      <c r="AA4" s="44" t="s">
        <v>36</v>
      </c>
      <c r="AB4" s="50" t="str">
        <f t="array" ref="AB4">IFERROR(INDEX(INDIRECT("'"&amp;VLOOKUP($C4,ModMap!$A$2:$B$21,2,FALSE)&amp;"'!AB:AB"),MATCH($K4,INDIRECT("'"&amp;VLOOKUP($C4,ModMap!$A$2:$B$21,2,FALSE)&amp;"'!$K:$K"),0)),"")</f>
        <v>N/A</v>
      </c>
      <c r="AC4" s="50" t="str">
        <f t="array" ref="AC4">IFERROR(INDEX(INDIRECT("'"&amp;VLOOKUP($C4,ModMap!$A$2:$B$21,2,FALSE)&amp;"'!AC:AC"),MATCH($K4,INDIRECT("'"&amp;VLOOKUP($C4,ModMap!$A$2:$B$21,2,FALSE)&amp;"'!$K:$K"),0)),"")</f>
        <v/>
      </c>
      <c r="AD4" s="44" t="s">
        <v>36</v>
      </c>
      <c r="AE4" s="50" t="str">
        <f t="array" ref="AE4">IFERROR(INDEX(INDIRECT("'"&amp;VLOOKUP($C4,ModMap!$A$2:$B$21,2,FALSE)&amp;"'!AE:AE"),MATCH($K4,INDIRECT("'"&amp;VLOOKUP($C4,ModMap!$A$2:$B$21,2,FALSE)&amp;"'!$K:$K"),0)),"")</f>
        <v>N/A</v>
      </c>
      <c r="AF4" s="50" t="str">
        <f t="array" ref="AF4">IFERROR(INDEX(INDIRECT("'"&amp;VLOOKUP($C4,ModMap!$A$2:$B$21,2,FALSE)&amp;"'!AF:AF"),MATCH($K4,INDIRECT("'"&amp;VLOOKUP($C4,ModMap!$A$2:$B$21,2,FALSE)&amp;"'!$K:$K"),0)),"")</f>
        <v/>
      </c>
      <c r="AG4" s="44" t="s">
        <v>36</v>
      </c>
      <c r="AH4" s="50" t="str">
        <f t="array" ref="AH4">IFERROR(INDEX(INDIRECT("'"&amp;VLOOKUP($C4,ModMap!$A$2:$B$21,2,FALSE)&amp;"'!AH:AH"),MATCH($K4,INDIRECT("'"&amp;VLOOKUP($C4,ModMap!$A$2:$B$21,2,FALSE)&amp;"'!$K:$K"),0)),"")</f>
        <v>N/A</v>
      </c>
      <c r="AI4" s="50" t="str">
        <f t="array" ref="AI4">IFERROR(INDEX(INDIRECT("'"&amp;VLOOKUP($C4,ModMap!$A$2:$B$21,2,FALSE)&amp;"'!AI:AI"),MATCH($K4,INDIRECT("'"&amp;VLOOKUP($C4,ModMap!$A$2:$B$21,2,FALSE)&amp;"'!$K:$K"),0)),"")</f>
        <v/>
      </c>
      <c r="AJ4" s="48" t="s">
        <v>33</v>
      </c>
      <c r="AK4" s="50" t="str">
        <f t="array" ref="AK4">IFERROR(INDEX(INDIRECT("'"&amp;VLOOKUP($C4,ModMap!$A$2:$B$21,2,FALSE)&amp;"'!AK:AK"),MATCH($K4,INDIRECT("'"&amp;VLOOKUP($C4,ModMap!$A$2:$B$21,2,FALSE)&amp;"'!$K:$K"),0)),"")</f>
        <v>Not Started</v>
      </c>
      <c r="AL4" s="50" t="str">
        <f t="array" ref="AL4">IFERROR(INDEX(INDIRECT("'"&amp;VLOOKUP($C4,ModMap!$A$2:$B$21,2,FALSE)&amp;"'!AL:AL"),MATCH($K4,INDIRECT("'"&amp;VLOOKUP($C4,ModMap!$A$2:$B$21,2,FALSE)&amp;"'!$K:$K"),0)),"")</f>
        <v>Unassigned</v>
      </c>
      <c r="AM4" s="50">
        <f t="shared" si="1"/>
        <v>1</v>
      </c>
      <c r="AN4" s="50" t="str">
        <f t="shared" si="2"/>
        <v>Not Started</v>
      </c>
      <c r="AO4" s="51" t="str">
        <f t="array" ref="AO4">IFERROR(INDEX(INDIRECT("'"&amp;VLOOKUP($C4,ModMap!$A$2:$B$21,2,FALSE)&amp;"'!AO:AO"),MATCH($K4,INDIRECT("'"&amp;VLOOKUP($C4,ModMap!$A$2:$B$21,2,FALSE)&amp;"'!$K:$K"),0)),"")</f>
        <v/>
      </c>
      <c r="AP4" s="49" t="str">
        <f t="array" ref="AP4">IFERROR(HYPERLINK("#'"&amp;VLOOKUP($C4,ModMap!$A$2:$B$21,2,FALSE)&amp;"'!V"&amp;MATCH($K4,INDIRECT("'"&amp;VLOOKUP($C4,ModMap!$A$2:$B$21,2,FALSE)&amp;"'!$K:$K"),0),"Edit on module sheet"),"")</f>
        <v>Edit on module sheet</v>
      </c>
    </row>
    <row r="5" ht="42.0" customHeight="1">
      <c r="A5" s="39">
        <v>3.0</v>
      </c>
      <c r="B5" s="39">
        <v>3.0</v>
      </c>
      <c r="C5" s="39" t="s">
        <v>81</v>
      </c>
      <c r="D5" s="40" t="s">
        <v>82</v>
      </c>
      <c r="E5" s="28" t="s">
        <v>48</v>
      </c>
      <c r="F5" s="41" t="s">
        <v>177</v>
      </c>
      <c r="G5" s="40" t="s">
        <v>178</v>
      </c>
      <c r="H5" s="39" t="s">
        <v>179</v>
      </c>
      <c r="I5" s="39" t="s">
        <v>180</v>
      </c>
      <c r="J5" s="40" t="s">
        <v>181</v>
      </c>
      <c r="K5" s="39" t="s">
        <v>223</v>
      </c>
      <c r="L5" s="40" t="s">
        <v>224</v>
      </c>
      <c r="M5" s="57" t="s">
        <v>225</v>
      </c>
      <c r="N5" s="39" t="s">
        <v>185</v>
      </c>
      <c r="O5" s="39" t="s">
        <v>186</v>
      </c>
      <c r="P5" s="40" t="s">
        <v>187</v>
      </c>
      <c r="Q5" s="40" t="s">
        <v>188</v>
      </c>
      <c r="R5" s="39" t="s">
        <v>189</v>
      </c>
      <c r="S5" s="39" t="s">
        <v>225</v>
      </c>
      <c r="T5" s="39" t="str">
        <f t="array" ref="T5">IFERROR(INDEX(INDIRECT("'"&amp;VLOOKUP($C5,ModMap!$A$2:$B$21,2,FALSE)&amp;"'!T:T"),MATCH($K5,INDIRECT("'"&amp;VLOOKUP($C5,ModMap!$A$2:$B$21,2,FALSE)&amp;"'!$K:$K"),0)),"")</f>
        <v>Unassigned</v>
      </c>
      <c r="U5" s="44" t="s">
        <v>36</v>
      </c>
      <c r="V5" s="39" t="str">
        <f t="array" ref="V5">IFERROR(INDEX(INDIRECT("'"&amp;VLOOKUP($C5,ModMap!$A$2:$B$21,2,FALSE)&amp;"'!V:V"),MATCH($K5,INDIRECT("'"&amp;VLOOKUP($C5,ModMap!$A$2:$B$21,2,FALSE)&amp;"'!$K:$K"),0)),"")</f>
        <v>N/A</v>
      </c>
      <c r="W5" s="39" t="str">
        <f t="array" ref="W5">IFERROR(INDEX(INDIRECT("'"&amp;VLOOKUP($C5,ModMap!$A$2:$B$21,2,FALSE)&amp;"'!W:W"),MATCH($K5,INDIRECT("'"&amp;VLOOKUP($C5,ModMap!$A$2:$B$21,2,FALSE)&amp;"'!$K:$K"),0)),"")</f>
        <v/>
      </c>
      <c r="X5" s="48" t="s">
        <v>33</v>
      </c>
      <c r="Y5" s="39" t="str">
        <f t="array" ref="Y5">IFERROR(INDEX(INDIRECT("'"&amp;VLOOKUP($C5,ModMap!$A$2:$B$21,2,FALSE)&amp;"'!Y:Y"),MATCH($K5,INDIRECT("'"&amp;VLOOKUP($C5,ModMap!$A$2:$B$21,2,FALSE)&amp;"'!$K:$K"),0)),"")</f>
        <v>Not Started</v>
      </c>
      <c r="Z5" s="39" t="str">
        <f t="array" ref="Z5">IFERROR(INDEX(INDIRECT("'"&amp;VLOOKUP($C5,ModMap!$A$2:$B$21,2,FALSE)&amp;"'!Z:Z"),MATCH($K5,INDIRECT("'"&amp;VLOOKUP($C5,ModMap!$A$2:$B$21,2,FALSE)&amp;"'!$K:$K"),0)),"")</f>
        <v>Unassigned</v>
      </c>
      <c r="AA5" s="44" t="s">
        <v>36</v>
      </c>
      <c r="AB5" s="39" t="str">
        <f t="array" ref="AB5">IFERROR(INDEX(INDIRECT("'"&amp;VLOOKUP($C5,ModMap!$A$2:$B$21,2,FALSE)&amp;"'!AB:AB"),MATCH($K5,INDIRECT("'"&amp;VLOOKUP($C5,ModMap!$A$2:$B$21,2,FALSE)&amp;"'!$K:$K"),0)),"")</f>
        <v>N/A</v>
      </c>
      <c r="AC5" s="39" t="str">
        <f t="array" ref="AC5">IFERROR(INDEX(INDIRECT("'"&amp;VLOOKUP($C5,ModMap!$A$2:$B$21,2,FALSE)&amp;"'!AC:AC"),MATCH($K5,INDIRECT("'"&amp;VLOOKUP($C5,ModMap!$A$2:$B$21,2,FALSE)&amp;"'!$K:$K"),0)),"")</f>
        <v/>
      </c>
      <c r="AD5" s="44" t="s">
        <v>36</v>
      </c>
      <c r="AE5" s="39" t="str">
        <f t="array" ref="AE5">IFERROR(INDEX(INDIRECT("'"&amp;VLOOKUP($C5,ModMap!$A$2:$B$21,2,FALSE)&amp;"'!AE:AE"),MATCH($K5,INDIRECT("'"&amp;VLOOKUP($C5,ModMap!$A$2:$B$21,2,FALSE)&amp;"'!$K:$K"),0)),"")</f>
        <v>N/A</v>
      </c>
      <c r="AF5" s="39" t="str">
        <f t="array" ref="AF5">IFERROR(INDEX(INDIRECT("'"&amp;VLOOKUP($C5,ModMap!$A$2:$B$21,2,FALSE)&amp;"'!AF:AF"),MATCH($K5,INDIRECT("'"&amp;VLOOKUP($C5,ModMap!$A$2:$B$21,2,FALSE)&amp;"'!$K:$K"),0)),"")</f>
        <v/>
      </c>
      <c r="AG5" s="44" t="s">
        <v>36</v>
      </c>
      <c r="AH5" s="39" t="str">
        <f t="array" ref="AH5">IFERROR(INDEX(INDIRECT("'"&amp;VLOOKUP($C5,ModMap!$A$2:$B$21,2,FALSE)&amp;"'!AH:AH"),MATCH($K5,INDIRECT("'"&amp;VLOOKUP($C5,ModMap!$A$2:$B$21,2,FALSE)&amp;"'!$K:$K"),0)),"")</f>
        <v>N/A</v>
      </c>
      <c r="AI5" s="39" t="str">
        <f t="array" ref="AI5">IFERROR(INDEX(INDIRECT("'"&amp;VLOOKUP($C5,ModMap!$A$2:$B$21,2,FALSE)&amp;"'!AI:AI"),MATCH($K5,INDIRECT("'"&amp;VLOOKUP($C5,ModMap!$A$2:$B$21,2,FALSE)&amp;"'!$K:$K"),0)),"")</f>
        <v/>
      </c>
      <c r="AJ5" s="44" t="s">
        <v>36</v>
      </c>
      <c r="AK5" s="39" t="str">
        <f t="array" ref="AK5">IFERROR(INDEX(INDIRECT("'"&amp;VLOOKUP($C5,ModMap!$A$2:$B$21,2,FALSE)&amp;"'!AK:AK"),MATCH($K5,INDIRECT("'"&amp;VLOOKUP($C5,ModMap!$A$2:$B$21,2,FALSE)&amp;"'!$K:$K"),0)),"")</f>
        <v>N/A</v>
      </c>
      <c r="AL5" s="39" t="str">
        <f t="array" ref="AL5">IFERROR(INDEX(INDIRECT("'"&amp;VLOOKUP($C5,ModMap!$A$2:$B$21,2,FALSE)&amp;"'!AL:AL"),MATCH($K5,INDIRECT("'"&amp;VLOOKUP($C5,ModMap!$A$2:$B$21,2,FALSE)&amp;"'!$K:$K"),0)),"")</f>
        <v/>
      </c>
      <c r="AM5" s="39">
        <f t="shared" si="1"/>
        <v>1</v>
      </c>
      <c r="AN5" s="39" t="str">
        <f t="shared" si="2"/>
        <v>Not Started</v>
      </c>
      <c r="AO5" s="40" t="str">
        <f t="array" ref="AO5">IFERROR(INDEX(INDIRECT("'"&amp;VLOOKUP($C5,ModMap!$A$2:$B$21,2,FALSE)&amp;"'!AO:AO"),MATCH($K5,INDIRECT("'"&amp;VLOOKUP($C5,ModMap!$A$2:$B$21,2,FALSE)&amp;"'!$K:$K"),0)),"")</f>
        <v/>
      </c>
      <c r="AP5" s="49" t="str">
        <f t="array" ref="AP5">IFERROR(HYPERLINK("#'"&amp;VLOOKUP($C5,ModMap!$A$2:$B$21,2,FALSE)&amp;"'!V"&amp;MATCH($K5,INDIRECT("'"&amp;VLOOKUP($C5,ModMap!$A$2:$B$21,2,FALSE)&amp;"'!$K:$K"),0),"Edit on module sheet"),"")</f>
        <v>Edit on module sheet</v>
      </c>
    </row>
    <row r="6" ht="42.0" customHeight="1">
      <c r="A6" s="50">
        <v>4.0</v>
      </c>
      <c r="B6" s="50">
        <v>4.0</v>
      </c>
      <c r="C6" s="50" t="s">
        <v>81</v>
      </c>
      <c r="D6" s="51" t="s">
        <v>82</v>
      </c>
      <c r="E6" s="28" t="s">
        <v>48</v>
      </c>
      <c r="F6" s="41" t="s">
        <v>177</v>
      </c>
      <c r="G6" s="51" t="s">
        <v>178</v>
      </c>
      <c r="H6" s="50" t="s">
        <v>234</v>
      </c>
      <c r="I6" s="50" t="s">
        <v>235</v>
      </c>
      <c r="J6" s="51" t="s">
        <v>236</v>
      </c>
      <c r="K6" s="50" t="s">
        <v>237</v>
      </c>
      <c r="L6" s="51" t="s">
        <v>238</v>
      </c>
      <c r="M6" s="42" t="s">
        <v>184</v>
      </c>
      <c r="N6" s="50" t="s">
        <v>239</v>
      </c>
      <c r="O6" s="50" t="s">
        <v>240</v>
      </c>
      <c r="P6" s="51" t="s">
        <v>241</v>
      </c>
      <c r="Q6" s="51" t="s">
        <v>242</v>
      </c>
      <c r="R6" s="50" t="s">
        <v>243</v>
      </c>
      <c r="S6" s="50" t="s">
        <v>190</v>
      </c>
      <c r="T6" s="50" t="str">
        <f t="array" ref="T6">IFERROR(INDEX(INDIRECT("'"&amp;VLOOKUP($C6,ModMap!$A$2:$B$21,2,FALSE)&amp;"'!T:T"),MATCH($K6,INDIRECT("'"&amp;VLOOKUP($C6,ModMap!$A$2:$B$21,2,FALSE)&amp;"'!$K:$K"),0)),"")</f>
        <v>Unassigned</v>
      </c>
      <c r="U6" s="44" t="s">
        <v>36</v>
      </c>
      <c r="V6" s="50" t="str">
        <f t="array" ref="V6">IFERROR(INDEX(INDIRECT("'"&amp;VLOOKUP($C6,ModMap!$A$2:$B$21,2,FALSE)&amp;"'!V:V"),MATCH($K6,INDIRECT("'"&amp;VLOOKUP($C6,ModMap!$A$2:$B$21,2,FALSE)&amp;"'!$K:$K"),0)),"")</f>
        <v>N/A</v>
      </c>
      <c r="W6" s="50" t="str">
        <f t="array" ref="W6">IFERROR(INDEX(INDIRECT("'"&amp;VLOOKUP($C6,ModMap!$A$2:$B$21,2,FALSE)&amp;"'!W:W"),MATCH($K6,INDIRECT("'"&amp;VLOOKUP($C6,ModMap!$A$2:$B$21,2,FALSE)&amp;"'!$K:$K"),0)),"")</f>
        <v/>
      </c>
      <c r="X6" s="44" t="s">
        <v>36</v>
      </c>
      <c r="Y6" s="50" t="str">
        <f t="array" ref="Y6">IFERROR(INDEX(INDIRECT("'"&amp;VLOOKUP($C6,ModMap!$A$2:$B$21,2,FALSE)&amp;"'!Y:Y"),MATCH($K6,INDIRECT("'"&amp;VLOOKUP($C6,ModMap!$A$2:$B$21,2,FALSE)&amp;"'!$K:$K"),0)),"")</f>
        <v>N/A</v>
      </c>
      <c r="Z6" s="50" t="str">
        <f t="array" ref="Z6">IFERROR(INDEX(INDIRECT("'"&amp;VLOOKUP($C6,ModMap!$A$2:$B$21,2,FALSE)&amp;"'!Z:Z"),MATCH($K6,INDIRECT("'"&amp;VLOOKUP($C6,ModMap!$A$2:$B$21,2,FALSE)&amp;"'!$K:$K"),0)),"")</f>
        <v/>
      </c>
      <c r="AA6" s="44" t="s">
        <v>36</v>
      </c>
      <c r="AB6" s="50" t="str">
        <f t="array" ref="AB6">IFERROR(INDEX(INDIRECT("'"&amp;VLOOKUP($C6,ModMap!$A$2:$B$21,2,FALSE)&amp;"'!AB:AB"),MATCH($K6,INDIRECT("'"&amp;VLOOKUP($C6,ModMap!$A$2:$B$21,2,FALSE)&amp;"'!$K:$K"),0)),"")</f>
        <v>N/A</v>
      </c>
      <c r="AC6" s="50" t="str">
        <f t="array" ref="AC6">IFERROR(INDEX(INDIRECT("'"&amp;VLOOKUP($C6,ModMap!$A$2:$B$21,2,FALSE)&amp;"'!AC:AC"),MATCH($K6,INDIRECT("'"&amp;VLOOKUP($C6,ModMap!$A$2:$B$21,2,FALSE)&amp;"'!$K:$K"),0)),"")</f>
        <v/>
      </c>
      <c r="AD6" s="44" t="s">
        <v>36</v>
      </c>
      <c r="AE6" s="50" t="str">
        <f t="array" ref="AE6">IFERROR(INDEX(INDIRECT("'"&amp;VLOOKUP($C6,ModMap!$A$2:$B$21,2,FALSE)&amp;"'!AE:AE"),MATCH($K6,INDIRECT("'"&amp;VLOOKUP($C6,ModMap!$A$2:$B$21,2,FALSE)&amp;"'!$K:$K"),0)),"")</f>
        <v>N/A</v>
      </c>
      <c r="AF6" s="50" t="str">
        <f t="array" ref="AF6">IFERROR(INDEX(INDIRECT("'"&amp;VLOOKUP($C6,ModMap!$A$2:$B$21,2,FALSE)&amp;"'!AF:AF"),MATCH($K6,INDIRECT("'"&amp;VLOOKUP($C6,ModMap!$A$2:$B$21,2,FALSE)&amp;"'!$K:$K"),0)),"")</f>
        <v/>
      </c>
      <c r="AG6" s="44" t="s">
        <v>36</v>
      </c>
      <c r="AH6" s="50" t="str">
        <f t="array" ref="AH6">IFERROR(INDEX(INDIRECT("'"&amp;VLOOKUP($C6,ModMap!$A$2:$B$21,2,FALSE)&amp;"'!AH:AH"),MATCH($K6,INDIRECT("'"&amp;VLOOKUP($C6,ModMap!$A$2:$B$21,2,FALSE)&amp;"'!$K:$K"),0)),"")</f>
        <v>N/A</v>
      </c>
      <c r="AI6" s="50" t="str">
        <f t="array" ref="AI6">IFERROR(INDEX(INDIRECT("'"&amp;VLOOKUP($C6,ModMap!$A$2:$B$21,2,FALSE)&amp;"'!AI:AI"),MATCH($K6,INDIRECT("'"&amp;VLOOKUP($C6,ModMap!$A$2:$B$21,2,FALSE)&amp;"'!$K:$K"),0)),"")</f>
        <v/>
      </c>
      <c r="AJ6" s="44" t="s">
        <v>36</v>
      </c>
      <c r="AK6" s="50" t="str">
        <f t="array" ref="AK6">IFERROR(INDEX(INDIRECT("'"&amp;VLOOKUP($C6,ModMap!$A$2:$B$21,2,FALSE)&amp;"'!AK:AK"),MATCH($K6,INDIRECT("'"&amp;VLOOKUP($C6,ModMap!$A$2:$B$21,2,FALSE)&amp;"'!$K:$K"),0)),"")</f>
        <v>N/A</v>
      </c>
      <c r="AL6" s="50" t="str">
        <f t="array" ref="AL6">IFERROR(INDEX(INDIRECT("'"&amp;VLOOKUP($C6,ModMap!$A$2:$B$21,2,FALSE)&amp;"'!AL:AL"),MATCH($K6,INDIRECT("'"&amp;VLOOKUP($C6,ModMap!$A$2:$B$21,2,FALSE)&amp;"'!$K:$K"),0)),"")</f>
        <v/>
      </c>
      <c r="AM6" s="50">
        <f t="shared" si="1"/>
        <v>0</v>
      </c>
      <c r="AN6" s="50" t="str">
        <f t="shared" si="2"/>
        <v>N/A</v>
      </c>
      <c r="AO6" s="51" t="str">
        <f t="array" ref="AO6">IFERROR(INDEX(INDIRECT("'"&amp;VLOOKUP($C6,ModMap!$A$2:$B$21,2,FALSE)&amp;"'!AO:AO"),MATCH($K6,INDIRECT("'"&amp;VLOOKUP($C6,ModMap!$A$2:$B$21,2,FALSE)&amp;"'!$K:$K"),0)),"")</f>
        <v/>
      </c>
      <c r="AP6" s="49" t="str">
        <f t="array" ref="AP6">IFERROR(HYPERLINK("#'"&amp;VLOOKUP($C6,ModMap!$A$2:$B$21,2,FALSE)&amp;"'!V"&amp;MATCH($K6,INDIRECT("'"&amp;VLOOKUP($C6,ModMap!$A$2:$B$21,2,FALSE)&amp;"'!$K:$K"),0),"Edit on module sheet"),"")</f>
        <v>Edit on module sheet</v>
      </c>
    </row>
    <row r="7" ht="42.0" customHeight="1">
      <c r="A7" s="39">
        <v>5.0</v>
      </c>
      <c r="B7" s="39">
        <v>5.0</v>
      </c>
      <c r="C7" s="39" t="s">
        <v>81</v>
      </c>
      <c r="D7" s="40" t="s">
        <v>82</v>
      </c>
      <c r="E7" s="28" t="s">
        <v>48</v>
      </c>
      <c r="F7" s="41" t="s">
        <v>177</v>
      </c>
      <c r="G7" s="40" t="s">
        <v>178</v>
      </c>
      <c r="H7" s="39" t="s">
        <v>234</v>
      </c>
      <c r="I7" s="39" t="s">
        <v>235</v>
      </c>
      <c r="J7" s="40" t="s">
        <v>236</v>
      </c>
      <c r="K7" s="39" t="s">
        <v>259</v>
      </c>
      <c r="L7" s="40" t="s">
        <v>261</v>
      </c>
      <c r="M7" s="42" t="s">
        <v>184</v>
      </c>
      <c r="N7" s="39" t="s">
        <v>239</v>
      </c>
      <c r="O7" s="39" t="s">
        <v>240</v>
      </c>
      <c r="P7" s="40" t="s">
        <v>241</v>
      </c>
      <c r="Q7" s="40" t="s">
        <v>242</v>
      </c>
      <c r="R7" s="39" t="s">
        <v>243</v>
      </c>
      <c r="S7" s="39" t="s">
        <v>190</v>
      </c>
      <c r="T7" s="39" t="str">
        <f t="array" ref="T7">IFERROR(INDEX(INDIRECT("'"&amp;VLOOKUP($C7,ModMap!$A$2:$B$21,2,FALSE)&amp;"'!T:T"),MATCH($K7,INDIRECT("'"&amp;VLOOKUP($C7,ModMap!$A$2:$B$21,2,FALSE)&amp;"'!$K:$K"),0)),"")</f>
        <v>Unassigned</v>
      </c>
      <c r="U7" s="44" t="s">
        <v>36</v>
      </c>
      <c r="V7" s="39" t="str">
        <f t="array" ref="V7">IFERROR(INDEX(INDIRECT("'"&amp;VLOOKUP($C7,ModMap!$A$2:$B$21,2,FALSE)&amp;"'!V:V"),MATCH($K7,INDIRECT("'"&amp;VLOOKUP($C7,ModMap!$A$2:$B$21,2,FALSE)&amp;"'!$K:$K"),0)),"")</f>
        <v>N/A</v>
      </c>
      <c r="W7" s="39" t="str">
        <f t="array" ref="W7">IFERROR(INDEX(INDIRECT("'"&amp;VLOOKUP($C7,ModMap!$A$2:$B$21,2,FALSE)&amp;"'!W:W"),MATCH($K7,INDIRECT("'"&amp;VLOOKUP($C7,ModMap!$A$2:$B$21,2,FALSE)&amp;"'!$K:$K"),0)),"")</f>
        <v/>
      </c>
      <c r="X7" s="44" t="s">
        <v>36</v>
      </c>
      <c r="Y7" s="39" t="str">
        <f t="array" ref="Y7">IFERROR(INDEX(INDIRECT("'"&amp;VLOOKUP($C7,ModMap!$A$2:$B$21,2,FALSE)&amp;"'!Y:Y"),MATCH($K7,INDIRECT("'"&amp;VLOOKUP($C7,ModMap!$A$2:$B$21,2,FALSE)&amp;"'!$K:$K"),0)),"")</f>
        <v>N/A</v>
      </c>
      <c r="Z7" s="39" t="str">
        <f t="array" ref="Z7">IFERROR(INDEX(INDIRECT("'"&amp;VLOOKUP($C7,ModMap!$A$2:$B$21,2,FALSE)&amp;"'!Z:Z"),MATCH($K7,INDIRECT("'"&amp;VLOOKUP($C7,ModMap!$A$2:$B$21,2,FALSE)&amp;"'!$K:$K"),0)),"")</f>
        <v/>
      </c>
      <c r="AA7" s="44" t="s">
        <v>36</v>
      </c>
      <c r="AB7" s="39" t="str">
        <f t="array" ref="AB7">IFERROR(INDEX(INDIRECT("'"&amp;VLOOKUP($C7,ModMap!$A$2:$B$21,2,FALSE)&amp;"'!AB:AB"),MATCH($K7,INDIRECT("'"&amp;VLOOKUP($C7,ModMap!$A$2:$B$21,2,FALSE)&amp;"'!$K:$K"),0)),"")</f>
        <v>N/A</v>
      </c>
      <c r="AC7" s="39" t="str">
        <f t="array" ref="AC7">IFERROR(INDEX(INDIRECT("'"&amp;VLOOKUP($C7,ModMap!$A$2:$B$21,2,FALSE)&amp;"'!AC:AC"),MATCH($K7,INDIRECT("'"&amp;VLOOKUP($C7,ModMap!$A$2:$B$21,2,FALSE)&amp;"'!$K:$K"),0)),"")</f>
        <v/>
      </c>
      <c r="AD7" s="44" t="s">
        <v>36</v>
      </c>
      <c r="AE7" s="39" t="str">
        <f t="array" ref="AE7">IFERROR(INDEX(INDIRECT("'"&amp;VLOOKUP($C7,ModMap!$A$2:$B$21,2,FALSE)&amp;"'!AE:AE"),MATCH($K7,INDIRECT("'"&amp;VLOOKUP($C7,ModMap!$A$2:$B$21,2,FALSE)&amp;"'!$K:$K"),0)),"")</f>
        <v>N/A</v>
      </c>
      <c r="AF7" s="39" t="str">
        <f t="array" ref="AF7">IFERROR(INDEX(INDIRECT("'"&amp;VLOOKUP($C7,ModMap!$A$2:$B$21,2,FALSE)&amp;"'!AF:AF"),MATCH($K7,INDIRECT("'"&amp;VLOOKUP($C7,ModMap!$A$2:$B$21,2,FALSE)&amp;"'!$K:$K"),0)),"")</f>
        <v/>
      </c>
      <c r="AG7" s="44" t="s">
        <v>36</v>
      </c>
      <c r="AH7" s="39" t="str">
        <f t="array" ref="AH7">IFERROR(INDEX(INDIRECT("'"&amp;VLOOKUP($C7,ModMap!$A$2:$B$21,2,FALSE)&amp;"'!AH:AH"),MATCH($K7,INDIRECT("'"&amp;VLOOKUP($C7,ModMap!$A$2:$B$21,2,FALSE)&amp;"'!$K:$K"),0)),"")</f>
        <v>N/A</v>
      </c>
      <c r="AI7" s="39" t="str">
        <f t="array" ref="AI7">IFERROR(INDEX(INDIRECT("'"&amp;VLOOKUP($C7,ModMap!$A$2:$B$21,2,FALSE)&amp;"'!AI:AI"),MATCH($K7,INDIRECT("'"&amp;VLOOKUP($C7,ModMap!$A$2:$B$21,2,FALSE)&amp;"'!$K:$K"),0)),"")</f>
        <v/>
      </c>
      <c r="AJ7" s="44" t="s">
        <v>36</v>
      </c>
      <c r="AK7" s="39" t="str">
        <f t="array" ref="AK7">IFERROR(INDEX(INDIRECT("'"&amp;VLOOKUP($C7,ModMap!$A$2:$B$21,2,FALSE)&amp;"'!AK:AK"),MATCH($K7,INDIRECT("'"&amp;VLOOKUP($C7,ModMap!$A$2:$B$21,2,FALSE)&amp;"'!$K:$K"),0)),"")</f>
        <v>N/A</v>
      </c>
      <c r="AL7" s="39" t="str">
        <f t="array" ref="AL7">IFERROR(INDEX(INDIRECT("'"&amp;VLOOKUP($C7,ModMap!$A$2:$B$21,2,FALSE)&amp;"'!AL:AL"),MATCH($K7,INDIRECT("'"&amp;VLOOKUP($C7,ModMap!$A$2:$B$21,2,FALSE)&amp;"'!$K:$K"),0)),"")</f>
        <v/>
      </c>
      <c r="AM7" s="39">
        <f t="shared" si="1"/>
        <v>0</v>
      </c>
      <c r="AN7" s="39" t="str">
        <f t="shared" si="2"/>
        <v>N/A</v>
      </c>
      <c r="AO7" s="40" t="str">
        <f t="array" ref="AO7">IFERROR(INDEX(INDIRECT("'"&amp;VLOOKUP($C7,ModMap!$A$2:$B$21,2,FALSE)&amp;"'!AO:AO"),MATCH($K7,INDIRECT("'"&amp;VLOOKUP($C7,ModMap!$A$2:$B$21,2,FALSE)&amp;"'!$K:$K"),0)),"")</f>
        <v/>
      </c>
      <c r="AP7" s="49" t="str">
        <f t="array" ref="AP7">IFERROR(HYPERLINK("#'"&amp;VLOOKUP($C7,ModMap!$A$2:$B$21,2,FALSE)&amp;"'!V"&amp;MATCH($K7,INDIRECT("'"&amp;VLOOKUP($C7,ModMap!$A$2:$B$21,2,FALSE)&amp;"'!$K:$K"),0),"Edit on module sheet"),"")</f>
        <v>Edit on module sheet</v>
      </c>
    </row>
    <row r="8" ht="42.0" customHeight="1">
      <c r="A8" s="50">
        <v>6.0</v>
      </c>
      <c r="B8" s="50">
        <v>6.0</v>
      </c>
      <c r="C8" s="50" t="s">
        <v>81</v>
      </c>
      <c r="D8" s="51" t="s">
        <v>82</v>
      </c>
      <c r="E8" s="28" t="s">
        <v>48</v>
      </c>
      <c r="F8" s="41" t="s">
        <v>177</v>
      </c>
      <c r="G8" s="51" t="s">
        <v>178</v>
      </c>
      <c r="H8" s="50" t="s">
        <v>234</v>
      </c>
      <c r="I8" s="50" t="s">
        <v>235</v>
      </c>
      <c r="J8" s="51" t="s">
        <v>236</v>
      </c>
      <c r="K8" s="50" t="s">
        <v>274</v>
      </c>
      <c r="L8" s="51" t="s">
        <v>275</v>
      </c>
      <c r="M8" s="57" t="s">
        <v>225</v>
      </c>
      <c r="N8" s="50" t="s">
        <v>239</v>
      </c>
      <c r="O8" s="50" t="s">
        <v>240</v>
      </c>
      <c r="P8" s="51" t="s">
        <v>241</v>
      </c>
      <c r="Q8" s="51" t="s">
        <v>242</v>
      </c>
      <c r="R8" s="50" t="s">
        <v>243</v>
      </c>
      <c r="S8" s="50" t="s">
        <v>225</v>
      </c>
      <c r="T8" s="50" t="str">
        <f t="array" ref="T8">IFERROR(INDEX(INDIRECT("'"&amp;VLOOKUP($C8,ModMap!$A$2:$B$21,2,FALSE)&amp;"'!T:T"),MATCH($K8,INDIRECT("'"&amp;VLOOKUP($C8,ModMap!$A$2:$B$21,2,FALSE)&amp;"'!$K:$K"),0)),"")</f>
        <v>Unassigned</v>
      </c>
      <c r="U8" s="44" t="s">
        <v>36</v>
      </c>
      <c r="V8" s="50" t="str">
        <f t="array" ref="V8">IFERROR(INDEX(INDIRECT("'"&amp;VLOOKUP($C8,ModMap!$A$2:$B$21,2,FALSE)&amp;"'!V:V"),MATCH($K8,INDIRECT("'"&amp;VLOOKUP($C8,ModMap!$A$2:$B$21,2,FALSE)&amp;"'!$K:$K"),0)),"")</f>
        <v>N/A</v>
      </c>
      <c r="W8" s="50" t="str">
        <f t="array" ref="W8">IFERROR(INDEX(INDIRECT("'"&amp;VLOOKUP($C8,ModMap!$A$2:$B$21,2,FALSE)&amp;"'!W:W"),MATCH($K8,INDIRECT("'"&amp;VLOOKUP($C8,ModMap!$A$2:$B$21,2,FALSE)&amp;"'!$K:$K"),0)),"")</f>
        <v/>
      </c>
      <c r="X8" s="48" t="s">
        <v>33</v>
      </c>
      <c r="Y8" s="50" t="str">
        <f t="array" ref="Y8">IFERROR(INDEX(INDIRECT("'"&amp;VLOOKUP($C8,ModMap!$A$2:$B$21,2,FALSE)&amp;"'!Y:Y"),MATCH($K8,INDIRECT("'"&amp;VLOOKUP($C8,ModMap!$A$2:$B$21,2,FALSE)&amp;"'!$K:$K"),0)),"")</f>
        <v>Not Started</v>
      </c>
      <c r="Z8" s="50" t="str">
        <f t="array" ref="Z8">IFERROR(INDEX(INDIRECT("'"&amp;VLOOKUP($C8,ModMap!$A$2:$B$21,2,FALSE)&amp;"'!Z:Z"),MATCH($K8,INDIRECT("'"&amp;VLOOKUP($C8,ModMap!$A$2:$B$21,2,FALSE)&amp;"'!$K:$K"),0)),"")</f>
        <v>Unassigned</v>
      </c>
      <c r="AA8" s="44" t="s">
        <v>36</v>
      </c>
      <c r="AB8" s="50" t="str">
        <f t="array" ref="AB8">IFERROR(INDEX(INDIRECT("'"&amp;VLOOKUP($C8,ModMap!$A$2:$B$21,2,FALSE)&amp;"'!AB:AB"),MATCH($K8,INDIRECT("'"&amp;VLOOKUP($C8,ModMap!$A$2:$B$21,2,FALSE)&amp;"'!$K:$K"),0)),"")</f>
        <v>N/A</v>
      </c>
      <c r="AC8" s="50" t="str">
        <f t="array" ref="AC8">IFERROR(INDEX(INDIRECT("'"&amp;VLOOKUP($C8,ModMap!$A$2:$B$21,2,FALSE)&amp;"'!AC:AC"),MATCH($K8,INDIRECT("'"&amp;VLOOKUP($C8,ModMap!$A$2:$B$21,2,FALSE)&amp;"'!$K:$K"),0)),"")</f>
        <v/>
      </c>
      <c r="AD8" s="44" t="s">
        <v>36</v>
      </c>
      <c r="AE8" s="50" t="str">
        <f t="array" ref="AE8">IFERROR(INDEX(INDIRECT("'"&amp;VLOOKUP($C8,ModMap!$A$2:$B$21,2,FALSE)&amp;"'!AE:AE"),MATCH($K8,INDIRECT("'"&amp;VLOOKUP($C8,ModMap!$A$2:$B$21,2,FALSE)&amp;"'!$K:$K"),0)),"")</f>
        <v>N/A</v>
      </c>
      <c r="AF8" s="50" t="str">
        <f t="array" ref="AF8">IFERROR(INDEX(INDIRECT("'"&amp;VLOOKUP($C8,ModMap!$A$2:$B$21,2,FALSE)&amp;"'!AF:AF"),MATCH($K8,INDIRECT("'"&amp;VLOOKUP($C8,ModMap!$A$2:$B$21,2,FALSE)&amp;"'!$K:$K"),0)),"")</f>
        <v/>
      </c>
      <c r="AG8" s="44" t="s">
        <v>36</v>
      </c>
      <c r="AH8" s="50" t="str">
        <f t="array" ref="AH8">IFERROR(INDEX(INDIRECT("'"&amp;VLOOKUP($C8,ModMap!$A$2:$B$21,2,FALSE)&amp;"'!AH:AH"),MATCH($K8,INDIRECT("'"&amp;VLOOKUP($C8,ModMap!$A$2:$B$21,2,FALSE)&amp;"'!$K:$K"),0)),"")</f>
        <v>N/A</v>
      </c>
      <c r="AI8" s="50" t="str">
        <f t="array" ref="AI8">IFERROR(INDEX(INDIRECT("'"&amp;VLOOKUP($C8,ModMap!$A$2:$B$21,2,FALSE)&amp;"'!AI:AI"),MATCH($K8,INDIRECT("'"&amp;VLOOKUP($C8,ModMap!$A$2:$B$21,2,FALSE)&amp;"'!$K:$K"),0)),"")</f>
        <v/>
      </c>
      <c r="AJ8" s="44" t="s">
        <v>36</v>
      </c>
      <c r="AK8" s="50" t="str">
        <f t="array" ref="AK8">IFERROR(INDEX(INDIRECT("'"&amp;VLOOKUP($C8,ModMap!$A$2:$B$21,2,FALSE)&amp;"'!AK:AK"),MATCH($K8,INDIRECT("'"&amp;VLOOKUP($C8,ModMap!$A$2:$B$21,2,FALSE)&amp;"'!$K:$K"),0)),"")</f>
        <v>N/A</v>
      </c>
      <c r="AL8" s="50" t="str">
        <f t="array" ref="AL8">IFERROR(INDEX(INDIRECT("'"&amp;VLOOKUP($C8,ModMap!$A$2:$B$21,2,FALSE)&amp;"'!AL:AL"),MATCH($K8,INDIRECT("'"&amp;VLOOKUP($C8,ModMap!$A$2:$B$21,2,FALSE)&amp;"'!$K:$K"),0)),"")</f>
        <v/>
      </c>
      <c r="AM8" s="50">
        <f t="shared" si="1"/>
        <v>1</v>
      </c>
      <c r="AN8" s="50" t="str">
        <f t="shared" si="2"/>
        <v>Not Started</v>
      </c>
      <c r="AO8" s="51" t="str">
        <f t="array" ref="AO8">IFERROR(INDEX(INDIRECT("'"&amp;VLOOKUP($C8,ModMap!$A$2:$B$21,2,FALSE)&amp;"'!AO:AO"),MATCH($K8,INDIRECT("'"&amp;VLOOKUP($C8,ModMap!$A$2:$B$21,2,FALSE)&amp;"'!$K:$K"),0)),"")</f>
        <v/>
      </c>
      <c r="AP8" s="49" t="str">
        <f t="array" ref="AP8">IFERROR(HYPERLINK("#'"&amp;VLOOKUP($C8,ModMap!$A$2:$B$21,2,FALSE)&amp;"'!V"&amp;MATCH($K8,INDIRECT("'"&amp;VLOOKUP($C8,ModMap!$A$2:$B$21,2,FALSE)&amp;"'!$K:$K"),0),"Edit on module sheet"),"")</f>
        <v>Edit on module sheet</v>
      </c>
    </row>
    <row r="9" ht="42.0" customHeight="1">
      <c r="A9" s="39">
        <v>7.0</v>
      </c>
      <c r="B9" s="39">
        <v>7.0</v>
      </c>
      <c r="C9" s="39" t="s">
        <v>81</v>
      </c>
      <c r="D9" s="40" t="s">
        <v>82</v>
      </c>
      <c r="E9" s="28" t="s">
        <v>48</v>
      </c>
      <c r="F9" s="41" t="s">
        <v>177</v>
      </c>
      <c r="G9" s="40" t="s">
        <v>178</v>
      </c>
      <c r="H9" s="39" t="s">
        <v>288</v>
      </c>
      <c r="I9" s="39" t="s">
        <v>289</v>
      </c>
      <c r="J9" s="40" t="s">
        <v>290</v>
      </c>
      <c r="K9" s="39" t="s">
        <v>291</v>
      </c>
      <c r="L9" s="40" t="s">
        <v>292</v>
      </c>
      <c r="M9" s="42" t="s">
        <v>184</v>
      </c>
      <c r="N9" s="39" t="s">
        <v>201</v>
      </c>
      <c r="O9" s="39" t="s">
        <v>293</v>
      </c>
      <c r="P9" s="40" t="s">
        <v>294</v>
      </c>
      <c r="Q9" s="40" t="s">
        <v>295</v>
      </c>
      <c r="R9" s="39" t="s">
        <v>205</v>
      </c>
      <c r="S9" s="39" t="s">
        <v>190</v>
      </c>
      <c r="T9" s="39" t="str">
        <f t="array" ref="T9">IFERROR(INDEX(INDIRECT("'"&amp;VLOOKUP($C9,ModMap!$A$2:$B$21,2,FALSE)&amp;"'!T:T"),MATCH($K9,INDIRECT("'"&amp;VLOOKUP($C9,ModMap!$A$2:$B$21,2,FALSE)&amp;"'!$K:$K"),0)),"")</f>
        <v>Unassigned</v>
      </c>
      <c r="U9" s="44" t="s">
        <v>36</v>
      </c>
      <c r="V9" s="39" t="str">
        <f t="array" ref="V9">IFERROR(INDEX(INDIRECT("'"&amp;VLOOKUP($C9,ModMap!$A$2:$B$21,2,FALSE)&amp;"'!V:V"),MATCH($K9,INDIRECT("'"&amp;VLOOKUP($C9,ModMap!$A$2:$B$21,2,FALSE)&amp;"'!$K:$K"),0)),"")</f>
        <v>N/A</v>
      </c>
      <c r="W9" s="39" t="str">
        <f t="array" ref="W9">IFERROR(INDEX(INDIRECT("'"&amp;VLOOKUP($C9,ModMap!$A$2:$B$21,2,FALSE)&amp;"'!W:W"),MATCH($K9,INDIRECT("'"&amp;VLOOKUP($C9,ModMap!$A$2:$B$21,2,FALSE)&amp;"'!$K:$K"),0)),"")</f>
        <v/>
      </c>
      <c r="X9" s="44" t="s">
        <v>36</v>
      </c>
      <c r="Y9" s="39" t="str">
        <f t="array" ref="Y9">IFERROR(INDEX(INDIRECT("'"&amp;VLOOKUP($C9,ModMap!$A$2:$B$21,2,FALSE)&amp;"'!Y:Y"),MATCH($K9,INDIRECT("'"&amp;VLOOKUP($C9,ModMap!$A$2:$B$21,2,FALSE)&amp;"'!$K:$K"),0)),"")</f>
        <v>N/A</v>
      </c>
      <c r="Z9" s="39" t="str">
        <f t="array" ref="Z9">IFERROR(INDEX(INDIRECT("'"&amp;VLOOKUP($C9,ModMap!$A$2:$B$21,2,FALSE)&amp;"'!Z:Z"),MATCH($K9,INDIRECT("'"&amp;VLOOKUP($C9,ModMap!$A$2:$B$21,2,FALSE)&amp;"'!$K:$K"),0)),"")</f>
        <v/>
      </c>
      <c r="AA9" s="44" t="s">
        <v>36</v>
      </c>
      <c r="AB9" s="39" t="str">
        <f t="array" ref="AB9">IFERROR(INDEX(INDIRECT("'"&amp;VLOOKUP($C9,ModMap!$A$2:$B$21,2,FALSE)&amp;"'!AB:AB"),MATCH($K9,INDIRECT("'"&amp;VLOOKUP($C9,ModMap!$A$2:$B$21,2,FALSE)&amp;"'!$K:$K"),0)),"")</f>
        <v>N/A</v>
      </c>
      <c r="AC9" s="39" t="str">
        <f t="array" ref="AC9">IFERROR(INDEX(INDIRECT("'"&amp;VLOOKUP($C9,ModMap!$A$2:$B$21,2,FALSE)&amp;"'!AC:AC"),MATCH($K9,INDIRECT("'"&amp;VLOOKUP($C9,ModMap!$A$2:$B$21,2,FALSE)&amp;"'!$K:$K"),0)),"")</f>
        <v/>
      </c>
      <c r="AD9" s="44" t="s">
        <v>36</v>
      </c>
      <c r="AE9" s="39" t="str">
        <f t="array" ref="AE9">IFERROR(INDEX(INDIRECT("'"&amp;VLOOKUP($C9,ModMap!$A$2:$B$21,2,FALSE)&amp;"'!AE:AE"),MATCH($K9,INDIRECT("'"&amp;VLOOKUP($C9,ModMap!$A$2:$B$21,2,FALSE)&amp;"'!$K:$K"),0)),"")</f>
        <v>N/A</v>
      </c>
      <c r="AF9" s="39" t="str">
        <f t="array" ref="AF9">IFERROR(INDEX(INDIRECT("'"&amp;VLOOKUP($C9,ModMap!$A$2:$B$21,2,FALSE)&amp;"'!AF:AF"),MATCH($K9,INDIRECT("'"&amp;VLOOKUP($C9,ModMap!$A$2:$B$21,2,FALSE)&amp;"'!$K:$K"),0)),"")</f>
        <v/>
      </c>
      <c r="AG9" s="44" t="s">
        <v>36</v>
      </c>
      <c r="AH9" s="39" t="str">
        <f t="array" ref="AH9">IFERROR(INDEX(INDIRECT("'"&amp;VLOOKUP($C9,ModMap!$A$2:$B$21,2,FALSE)&amp;"'!AH:AH"),MATCH($K9,INDIRECT("'"&amp;VLOOKUP($C9,ModMap!$A$2:$B$21,2,FALSE)&amp;"'!$K:$K"),0)),"")</f>
        <v>N/A</v>
      </c>
      <c r="AI9" s="39" t="str">
        <f t="array" ref="AI9">IFERROR(INDEX(INDIRECT("'"&amp;VLOOKUP($C9,ModMap!$A$2:$B$21,2,FALSE)&amp;"'!AI:AI"),MATCH($K9,INDIRECT("'"&amp;VLOOKUP($C9,ModMap!$A$2:$B$21,2,FALSE)&amp;"'!$K:$K"),0)),"")</f>
        <v/>
      </c>
      <c r="AJ9" s="48" t="s">
        <v>33</v>
      </c>
      <c r="AK9" s="39" t="str">
        <f t="array" ref="AK9">IFERROR(INDEX(INDIRECT("'"&amp;VLOOKUP($C9,ModMap!$A$2:$B$21,2,FALSE)&amp;"'!AK:AK"),MATCH($K9,INDIRECT("'"&amp;VLOOKUP($C9,ModMap!$A$2:$B$21,2,FALSE)&amp;"'!$K:$K"),0)),"")</f>
        <v>Not Started</v>
      </c>
      <c r="AL9" s="39" t="str">
        <f t="array" ref="AL9">IFERROR(INDEX(INDIRECT("'"&amp;VLOOKUP($C9,ModMap!$A$2:$B$21,2,FALSE)&amp;"'!AL:AL"),MATCH($K9,INDIRECT("'"&amp;VLOOKUP($C9,ModMap!$A$2:$B$21,2,FALSE)&amp;"'!$K:$K"),0)),"")</f>
        <v>Unassigned</v>
      </c>
      <c r="AM9" s="39">
        <f t="shared" si="1"/>
        <v>1</v>
      </c>
      <c r="AN9" s="39" t="str">
        <f t="shared" si="2"/>
        <v>Not Started</v>
      </c>
      <c r="AO9" s="40" t="str">
        <f t="array" ref="AO9">IFERROR(INDEX(INDIRECT("'"&amp;VLOOKUP($C9,ModMap!$A$2:$B$21,2,FALSE)&amp;"'!AO:AO"),MATCH($K9,INDIRECT("'"&amp;VLOOKUP($C9,ModMap!$A$2:$B$21,2,FALSE)&amp;"'!$K:$K"),0)),"")</f>
        <v/>
      </c>
      <c r="AP9" s="49" t="str">
        <f t="array" ref="AP9">IFERROR(HYPERLINK("#'"&amp;VLOOKUP($C9,ModMap!$A$2:$B$21,2,FALSE)&amp;"'!V"&amp;MATCH($K9,INDIRECT("'"&amp;VLOOKUP($C9,ModMap!$A$2:$B$21,2,FALSE)&amp;"'!$K:$K"),0),"Edit on module sheet"),"")</f>
        <v>Edit on module sheet</v>
      </c>
    </row>
    <row r="10" ht="42.0" customHeight="1">
      <c r="A10" s="50">
        <v>8.0</v>
      </c>
      <c r="B10" s="50">
        <v>8.0</v>
      </c>
      <c r="C10" s="50" t="s">
        <v>81</v>
      </c>
      <c r="D10" s="51" t="s">
        <v>82</v>
      </c>
      <c r="E10" s="28" t="s">
        <v>48</v>
      </c>
      <c r="F10" s="41" t="s">
        <v>177</v>
      </c>
      <c r="G10" s="51" t="s">
        <v>178</v>
      </c>
      <c r="H10" s="50" t="s">
        <v>288</v>
      </c>
      <c r="I10" s="50" t="s">
        <v>289</v>
      </c>
      <c r="J10" s="51" t="s">
        <v>290</v>
      </c>
      <c r="K10" s="50" t="s">
        <v>296</v>
      </c>
      <c r="L10" s="51" t="s">
        <v>297</v>
      </c>
      <c r="M10" s="42" t="s">
        <v>184</v>
      </c>
      <c r="N10" s="50" t="s">
        <v>201</v>
      </c>
      <c r="O10" s="50" t="s">
        <v>293</v>
      </c>
      <c r="P10" s="51" t="s">
        <v>294</v>
      </c>
      <c r="Q10" s="51" t="s">
        <v>295</v>
      </c>
      <c r="R10" s="50" t="s">
        <v>205</v>
      </c>
      <c r="S10" s="50" t="s">
        <v>190</v>
      </c>
      <c r="T10" s="50" t="str">
        <f t="array" ref="T10">IFERROR(INDEX(INDIRECT("'"&amp;VLOOKUP($C10,ModMap!$A$2:$B$21,2,FALSE)&amp;"'!T:T"),MATCH($K10,INDIRECT("'"&amp;VLOOKUP($C10,ModMap!$A$2:$B$21,2,FALSE)&amp;"'!$K:$K"),0)),"")</f>
        <v>Unassigned</v>
      </c>
      <c r="U10" s="44" t="s">
        <v>36</v>
      </c>
      <c r="V10" s="50" t="str">
        <f t="array" ref="V10">IFERROR(INDEX(INDIRECT("'"&amp;VLOOKUP($C10,ModMap!$A$2:$B$21,2,FALSE)&amp;"'!V:V"),MATCH($K10,INDIRECT("'"&amp;VLOOKUP($C10,ModMap!$A$2:$B$21,2,FALSE)&amp;"'!$K:$K"),0)),"")</f>
        <v>N/A</v>
      </c>
      <c r="W10" s="50" t="str">
        <f t="array" ref="W10">IFERROR(INDEX(INDIRECT("'"&amp;VLOOKUP($C10,ModMap!$A$2:$B$21,2,FALSE)&amp;"'!W:W"),MATCH($K10,INDIRECT("'"&amp;VLOOKUP($C10,ModMap!$A$2:$B$21,2,FALSE)&amp;"'!$K:$K"),0)),"")</f>
        <v/>
      </c>
      <c r="X10" s="44" t="s">
        <v>36</v>
      </c>
      <c r="Y10" s="50" t="str">
        <f t="array" ref="Y10">IFERROR(INDEX(INDIRECT("'"&amp;VLOOKUP($C10,ModMap!$A$2:$B$21,2,FALSE)&amp;"'!Y:Y"),MATCH($K10,INDIRECT("'"&amp;VLOOKUP($C10,ModMap!$A$2:$B$21,2,FALSE)&amp;"'!$K:$K"),0)),"")</f>
        <v>N/A</v>
      </c>
      <c r="Z10" s="50" t="str">
        <f t="array" ref="Z10">IFERROR(INDEX(INDIRECT("'"&amp;VLOOKUP($C10,ModMap!$A$2:$B$21,2,FALSE)&amp;"'!Z:Z"),MATCH($K10,INDIRECT("'"&amp;VLOOKUP($C10,ModMap!$A$2:$B$21,2,FALSE)&amp;"'!$K:$K"),0)),"")</f>
        <v/>
      </c>
      <c r="AA10" s="44" t="s">
        <v>36</v>
      </c>
      <c r="AB10" s="50" t="str">
        <f t="array" ref="AB10">IFERROR(INDEX(INDIRECT("'"&amp;VLOOKUP($C10,ModMap!$A$2:$B$21,2,FALSE)&amp;"'!AB:AB"),MATCH($K10,INDIRECT("'"&amp;VLOOKUP($C10,ModMap!$A$2:$B$21,2,FALSE)&amp;"'!$K:$K"),0)),"")</f>
        <v>N/A</v>
      </c>
      <c r="AC10" s="50" t="str">
        <f t="array" ref="AC10">IFERROR(INDEX(INDIRECT("'"&amp;VLOOKUP($C10,ModMap!$A$2:$B$21,2,FALSE)&amp;"'!AC:AC"),MATCH($K10,INDIRECT("'"&amp;VLOOKUP($C10,ModMap!$A$2:$B$21,2,FALSE)&amp;"'!$K:$K"),0)),"")</f>
        <v/>
      </c>
      <c r="AD10" s="44" t="s">
        <v>36</v>
      </c>
      <c r="AE10" s="50" t="str">
        <f t="array" ref="AE10">IFERROR(INDEX(INDIRECT("'"&amp;VLOOKUP($C10,ModMap!$A$2:$B$21,2,FALSE)&amp;"'!AE:AE"),MATCH($K10,INDIRECT("'"&amp;VLOOKUP($C10,ModMap!$A$2:$B$21,2,FALSE)&amp;"'!$K:$K"),0)),"")</f>
        <v>N/A</v>
      </c>
      <c r="AF10" s="50" t="str">
        <f t="array" ref="AF10">IFERROR(INDEX(INDIRECT("'"&amp;VLOOKUP($C10,ModMap!$A$2:$B$21,2,FALSE)&amp;"'!AF:AF"),MATCH($K10,INDIRECT("'"&amp;VLOOKUP($C10,ModMap!$A$2:$B$21,2,FALSE)&amp;"'!$K:$K"),0)),"")</f>
        <v/>
      </c>
      <c r="AG10" s="44" t="s">
        <v>36</v>
      </c>
      <c r="AH10" s="50" t="str">
        <f t="array" ref="AH10">IFERROR(INDEX(INDIRECT("'"&amp;VLOOKUP($C10,ModMap!$A$2:$B$21,2,FALSE)&amp;"'!AH:AH"),MATCH($K10,INDIRECT("'"&amp;VLOOKUP($C10,ModMap!$A$2:$B$21,2,FALSE)&amp;"'!$K:$K"),0)),"")</f>
        <v>N/A</v>
      </c>
      <c r="AI10" s="50" t="str">
        <f t="array" ref="AI10">IFERROR(INDEX(INDIRECT("'"&amp;VLOOKUP($C10,ModMap!$A$2:$B$21,2,FALSE)&amp;"'!AI:AI"),MATCH($K10,INDIRECT("'"&amp;VLOOKUP($C10,ModMap!$A$2:$B$21,2,FALSE)&amp;"'!$K:$K"),0)),"")</f>
        <v/>
      </c>
      <c r="AJ10" s="48" t="s">
        <v>33</v>
      </c>
      <c r="AK10" s="50" t="str">
        <f t="array" ref="AK10">IFERROR(INDEX(INDIRECT("'"&amp;VLOOKUP($C10,ModMap!$A$2:$B$21,2,FALSE)&amp;"'!AK:AK"),MATCH($K10,INDIRECT("'"&amp;VLOOKUP($C10,ModMap!$A$2:$B$21,2,FALSE)&amp;"'!$K:$K"),0)),"")</f>
        <v>Not Started</v>
      </c>
      <c r="AL10" s="50" t="str">
        <f t="array" ref="AL10">IFERROR(INDEX(INDIRECT("'"&amp;VLOOKUP($C10,ModMap!$A$2:$B$21,2,FALSE)&amp;"'!AL:AL"),MATCH($K10,INDIRECT("'"&amp;VLOOKUP($C10,ModMap!$A$2:$B$21,2,FALSE)&amp;"'!$K:$K"),0)),"")</f>
        <v>Unassigned</v>
      </c>
      <c r="AM10" s="50">
        <f t="shared" si="1"/>
        <v>1</v>
      </c>
      <c r="AN10" s="50" t="str">
        <f t="shared" si="2"/>
        <v>Not Started</v>
      </c>
      <c r="AO10" s="51" t="str">
        <f t="array" ref="AO10">IFERROR(INDEX(INDIRECT("'"&amp;VLOOKUP($C10,ModMap!$A$2:$B$21,2,FALSE)&amp;"'!AO:AO"),MATCH($K10,INDIRECT("'"&amp;VLOOKUP($C10,ModMap!$A$2:$B$21,2,FALSE)&amp;"'!$K:$K"),0)),"")</f>
        <v/>
      </c>
      <c r="AP10" s="49" t="str">
        <f t="array" ref="AP10">IFERROR(HYPERLINK("#'"&amp;VLOOKUP($C10,ModMap!$A$2:$B$21,2,FALSE)&amp;"'!V"&amp;MATCH($K10,INDIRECT("'"&amp;VLOOKUP($C10,ModMap!$A$2:$B$21,2,FALSE)&amp;"'!$K:$K"),0),"Edit on module sheet"),"")</f>
        <v>Edit on module sheet</v>
      </c>
    </row>
    <row r="11" ht="42.0" customHeight="1">
      <c r="A11" s="39">
        <v>9.0</v>
      </c>
      <c r="B11" s="39">
        <v>9.0</v>
      </c>
      <c r="C11" s="39" t="s">
        <v>81</v>
      </c>
      <c r="D11" s="40" t="s">
        <v>82</v>
      </c>
      <c r="E11" s="28" t="s">
        <v>48</v>
      </c>
      <c r="F11" s="41" t="s">
        <v>177</v>
      </c>
      <c r="G11" s="40" t="s">
        <v>178</v>
      </c>
      <c r="H11" s="39" t="s">
        <v>288</v>
      </c>
      <c r="I11" s="39" t="s">
        <v>289</v>
      </c>
      <c r="J11" s="40" t="s">
        <v>290</v>
      </c>
      <c r="K11" s="39" t="s">
        <v>305</v>
      </c>
      <c r="L11" s="40" t="s">
        <v>306</v>
      </c>
      <c r="M11" s="42" t="s">
        <v>184</v>
      </c>
      <c r="N11" s="39" t="s">
        <v>201</v>
      </c>
      <c r="O11" s="39" t="s">
        <v>293</v>
      </c>
      <c r="P11" s="40" t="s">
        <v>294</v>
      </c>
      <c r="Q11" s="40" t="s">
        <v>295</v>
      </c>
      <c r="R11" s="39" t="s">
        <v>205</v>
      </c>
      <c r="S11" s="39" t="s">
        <v>307</v>
      </c>
      <c r="T11" s="39" t="str">
        <f t="array" ref="T11">IFERROR(INDEX(INDIRECT("'"&amp;VLOOKUP($C11,ModMap!$A$2:$B$21,2,FALSE)&amp;"'!T:T"),MATCH($K11,INDIRECT("'"&amp;VLOOKUP($C11,ModMap!$A$2:$B$21,2,FALSE)&amp;"'!$K:$K"),0)),"")</f>
        <v>Unassigned</v>
      </c>
      <c r="U11" s="44" t="s">
        <v>36</v>
      </c>
      <c r="V11" s="39" t="str">
        <f t="array" ref="V11">IFERROR(INDEX(INDIRECT("'"&amp;VLOOKUP($C11,ModMap!$A$2:$B$21,2,FALSE)&amp;"'!V:V"),MATCH($K11,INDIRECT("'"&amp;VLOOKUP($C11,ModMap!$A$2:$B$21,2,FALSE)&amp;"'!$K:$K"),0)),"")</f>
        <v>N/A</v>
      </c>
      <c r="W11" s="39" t="str">
        <f t="array" ref="W11">IFERROR(INDEX(INDIRECT("'"&amp;VLOOKUP($C11,ModMap!$A$2:$B$21,2,FALSE)&amp;"'!W:W"),MATCH($K11,INDIRECT("'"&amp;VLOOKUP($C11,ModMap!$A$2:$B$21,2,FALSE)&amp;"'!$K:$K"),0)),"")</f>
        <v/>
      </c>
      <c r="X11" s="44" t="s">
        <v>36</v>
      </c>
      <c r="Y11" s="39" t="str">
        <f t="array" ref="Y11">IFERROR(INDEX(INDIRECT("'"&amp;VLOOKUP($C11,ModMap!$A$2:$B$21,2,FALSE)&amp;"'!Y:Y"),MATCH($K11,INDIRECT("'"&amp;VLOOKUP($C11,ModMap!$A$2:$B$21,2,FALSE)&amp;"'!$K:$K"),0)),"")</f>
        <v>N/A</v>
      </c>
      <c r="Z11" s="39" t="str">
        <f t="array" ref="Z11">IFERROR(INDEX(INDIRECT("'"&amp;VLOOKUP($C11,ModMap!$A$2:$B$21,2,FALSE)&amp;"'!Z:Z"),MATCH($K11,INDIRECT("'"&amp;VLOOKUP($C11,ModMap!$A$2:$B$21,2,FALSE)&amp;"'!$K:$K"),0)),"")</f>
        <v/>
      </c>
      <c r="AA11" s="44" t="s">
        <v>36</v>
      </c>
      <c r="AB11" s="39" t="str">
        <f t="array" ref="AB11">IFERROR(INDEX(INDIRECT("'"&amp;VLOOKUP($C11,ModMap!$A$2:$B$21,2,FALSE)&amp;"'!AB:AB"),MATCH($K11,INDIRECT("'"&amp;VLOOKUP($C11,ModMap!$A$2:$B$21,2,FALSE)&amp;"'!$K:$K"),0)),"")</f>
        <v>N/A</v>
      </c>
      <c r="AC11" s="39" t="str">
        <f t="array" ref="AC11">IFERROR(INDEX(INDIRECT("'"&amp;VLOOKUP($C11,ModMap!$A$2:$B$21,2,FALSE)&amp;"'!AC:AC"),MATCH($K11,INDIRECT("'"&amp;VLOOKUP($C11,ModMap!$A$2:$B$21,2,FALSE)&amp;"'!$K:$K"),0)),"")</f>
        <v/>
      </c>
      <c r="AD11" s="44" t="s">
        <v>36</v>
      </c>
      <c r="AE11" s="39" t="str">
        <f t="array" ref="AE11">IFERROR(INDEX(INDIRECT("'"&amp;VLOOKUP($C11,ModMap!$A$2:$B$21,2,FALSE)&amp;"'!AE:AE"),MATCH($K11,INDIRECT("'"&amp;VLOOKUP($C11,ModMap!$A$2:$B$21,2,FALSE)&amp;"'!$K:$K"),0)),"")</f>
        <v>N/A</v>
      </c>
      <c r="AF11" s="39" t="str">
        <f t="array" ref="AF11">IFERROR(INDEX(INDIRECT("'"&amp;VLOOKUP($C11,ModMap!$A$2:$B$21,2,FALSE)&amp;"'!AF:AF"),MATCH($K11,INDIRECT("'"&amp;VLOOKUP($C11,ModMap!$A$2:$B$21,2,FALSE)&amp;"'!$K:$K"),0)),"")</f>
        <v/>
      </c>
      <c r="AG11" s="44" t="s">
        <v>36</v>
      </c>
      <c r="AH11" s="39" t="str">
        <f t="array" ref="AH11">IFERROR(INDEX(INDIRECT("'"&amp;VLOOKUP($C11,ModMap!$A$2:$B$21,2,FALSE)&amp;"'!AH:AH"),MATCH($K11,INDIRECT("'"&amp;VLOOKUP($C11,ModMap!$A$2:$B$21,2,FALSE)&amp;"'!$K:$K"),0)),"")</f>
        <v>N/A</v>
      </c>
      <c r="AI11" s="39" t="str">
        <f t="array" ref="AI11">IFERROR(INDEX(INDIRECT("'"&amp;VLOOKUP($C11,ModMap!$A$2:$B$21,2,FALSE)&amp;"'!AI:AI"),MATCH($K11,INDIRECT("'"&amp;VLOOKUP($C11,ModMap!$A$2:$B$21,2,FALSE)&amp;"'!$K:$K"),0)),"")</f>
        <v/>
      </c>
      <c r="AJ11" s="44" t="s">
        <v>36</v>
      </c>
      <c r="AK11" s="39" t="str">
        <f t="array" ref="AK11">IFERROR(INDEX(INDIRECT("'"&amp;VLOOKUP($C11,ModMap!$A$2:$B$21,2,FALSE)&amp;"'!AK:AK"),MATCH($K11,INDIRECT("'"&amp;VLOOKUP($C11,ModMap!$A$2:$B$21,2,FALSE)&amp;"'!$K:$K"),0)),"")</f>
        <v>N/A</v>
      </c>
      <c r="AL11" s="39" t="str">
        <f t="array" ref="AL11">IFERROR(INDEX(INDIRECT("'"&amp;VLOOKUP($C11,ModMap!$A$2:$B$21,2,FALSE)&amp;"'!AL:AL"),MATCH($K11,INDIRECT("'"&amp;VLOOKUP($C11,ModMap!$A$2:$B$21,2,FALSE)&amp;"'!$K:$K"),0)),"")</f>
        <v/>
      </c>
      <c r="AM11" s="39">
        <f t="shared" si="1"/>
        <v>0</v>
      </c>
      <c r="AN11" s="39" t="str">
        <f t="shared" si="2"/>
        <v>N/A</v>
      </c>
      <c r="AO11" s="40" t="str">
        <f t="array" ref="AO11">IFERROR(INDEX(INDIRECT("'"&amp;VLOOKUP($C11,ModMap!$A$2:$B$21,2,FALSE)&amp;"'!AO:AO"),MATCH($K11,INDIRECT("'"&amp;VLOOKUP($C11,ModMap!$A$2:$B$21,2,FALSE)&amp;"'!$K:$K"),0)),"")</f>
        <v/>
      </c>
      <c r="AP11" s="49" t="str">
        <f t="array" ref="AP11">IFERROR(HYPERLINK("#'"&amp;VLOOKUP($C11,ModMap!$A$2:$B$21,2,FALSE)&amp;"'!V"&amp;MATCH($K11,INDIRECT("'"&amp;VLOOKUP($C11,ModMap!$A$2:$B$21,2,FALSE)&amp;"'!$K:$K"),0),"Edit on module sheet"),"")</f>
        <v>Edit on module sheet</v>
      </c>
    </row>
    <row r="12" ht="42.0" customHeight="1">
      <c r="A12" s="50">
        <v>10.0</v>
      </c>
      <c r="B12" s="50">
        <v>10.0</v>
      </c>
      <c r="C12" s="50" t="s">
        <v>81</v>
      </c>
      <c r="D12" s="51" t="s">
        <v>82</v>
      </c>
      <c r="E12" s="28" t="s">
        <v>48</v>
      </c>
      <c r="F12" s="41" t="s">
        <v>177</v>
      </c>
      <c r="G12" s="51" t="s">
        <v>178</v>
      </c>
      <c r="H12" s="50" t="s">
        <v>288</v>
      </c>
      <c r="I12" s="50" t="s">
        <v>289</v>
      </c>
      <c r="J12" s="51" t="s">
        <v>290</v>
      </c>
      <c r="K12" s="50" t="s">
        <v>317</v>
      </c>
      <c r="L12" s="51" t="s">
        <v>318</v>
      </c>
      <c r="M12" s="42" t="s">
        <v>184</v>
      </c>
      <c r="N12" s="50" t="s">
        <v>201</v>
      </c>
      <c r="O12" s="50" t="s">
        <v>293</v>
      </c>
      <c r="P12" s="51" t="s">
        <v>294</v>
      </c>
      <c r="Q12" s="51" t="s">
        <v>295</v>
      </c>
      <c r="R12" s="50" t="s">
        <v>205</v>
      </c>
      <c r="S12" s="50" t="s">
        <v>190</v>
      </c>
      <c r="T12" s="50" t="str">
        <f t="array" ref="T12">IFERROR(INDEX(INDIRECT("'"&amp;VLOOKUP($C12,ModMap!$A$2:$B$21,2,FALSE)&amp;"'!T:T"),MATCH($K12,INDIRECT("'"&amp;VLOOKUP($C12,ModMap!$A$2:$B$21,2,FALSE)&amp;"'!$K:$K"),0)),"")</f>
        <v>Unassigned</v>
      </c>
      <c r="U12" s="44" t="s">
        <v>36</v>
      </c>
      <c r="V12" s="50" t="str">
        <f t="array" ref="V12">IFERROR(INDEX(INDIRECT("'"&amp;VLOOKUP($C12,ModMap!$A$2:$B$21,2,FALSE)&amp;"'!V:V"),MATCH($K12,INDIRECT("'"&amp;VLOOKUP($C12,ModMap!$A$2:$B$21,2,FALSE)&amp;"'!$K:$K"),0)),"")</f>
        <v>N/A</v>
      </c>
      <c r="W12" s="50" t="str">
        <f t="array" ref="W12">IFERROR(INDEX(INDIRECT("'"&amp;VLOOKUP($C12,ModMap!$A$2:$B$21,2,FALSE)&amp;"'!W:W"),MATCH($K12,INDIRECT("'"&amp;VLOOKUP($C12,ModMap!$A$2:$B$21,2,FALSE)&amp;"'!$K:$K"),0)),"")</f>
        <v/>
      </c>
      <c r="X12" s="44" t="s">
        <v>36</v>
      </c>
      <c r="Y12" s="50" t="str">
        <f t="array" ref="Y12">IFERROR(INDEX(INDIRECT("'"&amp;VLOOKUP($C12,ModMap!$A$2:$B$21,2,FALSE)&amp;"'!Y:Y"),MATCH($K12,INDIRECT("'"&amp;VLOOKUP($C12,ModMap!$A$2:$B$21,2,FALSE)&amp;"'!$K:$K"),0)),"")</f>
        <v>N/A</v>
      </c>
      <c r="Z12" s="50" t="str">
        <f t="array" ref="Z12">IFERROR(INDEX(INDIRECT("'"&amp;VLOOKUP($C12,ModMap!$A$2:$B$21,2,FALSE)&amp;"'!Z:Z"),MATCH($K12,INDIRECT("'"&amp;VLOOKUP($C12,ModMap!$A$2:$B$21,2,FALSE)&amp;"'!$K:$K"),0)),"")</f>
        <v/>
      </c>
      <c r="AA12" s="44" t="s">
        <v>36</v>
      </c>
      <c r="AB12" s="50" t="str">
        <f t="array" ref="AB12">IFERROR(INDEX(INDIRECT("'"&amp;VLOOKUP($C12,ModMap!$A$2:$B$21,2,FALSE)&amp;"'!AB:AB"),MATCH($K12,INDIRECT("'"&amp;VLOOKUP($C12,ModMap!$A$2:$B$21,2,FALSE)&amp;"'!$K:$K"),0)),"")</f>
        <v>N/A</v>
      </c>
      <c r="AC12" s="50" t="str">
        <f t="array" ref="AC12">IFERROR(INDEX(INDIRECT("'"&amp;VLOOKUP($C12,ModMap!$A$2:$B$21,2,FALSE)&amp;"'!AC:AC"),MATCH($K12,INDIRECT("'"&amp;VLOOKUP($C12,ModMap!$A$2:$B$21,2,FALSE)&amp;"'!$K:$K"),0)),"")</f>
        <v/>
      </c>
      <c r="AD12" s="44" t="s">
        <v>36</v>
      </c>
      <c r="AE12" s="50" t="str">
        <f t="array" ref="AE12">IFERROR(INDEX(INDIRECT("'"&amp;VLOOKUP($C12,ModMap!$A$2:$B$21,2,FALSE)&amp;"'!AE:AE"),MATCH($K12,INDIRECT("'"&amp;VLOOKUP($C12,ModMap!$A$2:$B$21,2,FALSE)&amp;"'!$K:$K"),0)),"")</f>
        <v>N/A</v>
      </c>
      <c r="AF12" s="50" t="str">
        <f t="array" ref="AF12">IFERROR(INDEX(INDIRECT("'"&amp;VLOOKUP($C12,ModMap!$A$2:$B$21,2,FALSE)&amp;"'!AF:AF"),MATCH($K12,INDIRECT("'"&amp;VLOOKUP($C12,ModMap!$A$2:$B$21,2,FALSE)&amp;"'!$K:$K"),0)),"")</f>
        <v/>
      </c>
      <c r="AG12" s="44" t="s">
        <v>36</v>
      </c>
      <c r="AH12" s="50" t="str">
        <f t="array" ref="AH12">IFERROR(INDEX(INDIRECT("'"&amp;VLOOKUP($C12,ModMap!$A$2:$B$21,2,FALSE)&amp;"'!AH:AH"),MATCH($K12,INDIRECT("'"&amp;VLOOKUP($C12,ModMap!$A$2:$B$21,2,FALSE)&amp;"'!$K:$K"),0)),"")</f>
        <v>N/A</v>
      </c>
      <c r="AI12" s="50" t="str">
        <f t="array" ref="AI12">IFERROR(INDEX(INDIRECT("'"&amp;VLOOKUP($C12,ModMap!$A$2:$B$21,2,FALSE)&amp;"'!AI:AI"),MATCH($K12,INDIRECT("'"&amp;VLOOKUP($C12,ModMap!$A$2:$B$21,2,FALSE)&amp;"'!$K:$K"),0)),"")</f>
        <v/>
      </c>
      <c r="AJ12" s="44" t="s">
        <v>36</v>
      </c>
      <c r="AK12" s="50" t="str">
        <f t="array" ref="AK12">IFERROR(INDEX(INDIRECT("'"&amp;VLOOKUP($C12,ModMap!$A$2:$B$21,2,FALSE)&amp;"'!AK:AK"),MATCH($K12,INDIRECT("'"&amp;VLOOKUP($C12,ModMap!$A$2:$B$21,2,FALSE)&amp;"'!$K:$K"),0)),"")</f>
        <v>N/A</v>
      </c>
      <c r="AL12" s="50" t="str">
        <f t="array" ref="AL12">IFERROR(INDEX(INDIRECT("'"&amp;VLOOKUP($C12,ModMap!$A$2:$B$21,2,FALSE)&amp;"'!AL:AL"),MATCH($K12,INDIRECT("'"&amp;VLOOKUP($C12,ModMap!$A$2:$B$21,2,FALSE)&amp;"'!$K:$K"),0)),"")</f>
        <v/>
      </c>
      <c r="AM12" s="50">
        <f t="shared" si="1"/>
        <v>0</v>
      </c>
      <c r="AN12" s="50" t="str">
        <f t="shared" si="2"/>
        <v>N/A</v>
      </c>
      <c r="AO12" s="51" t="str">
        <f t="array" ref="AO12">IFERROR(INDEX(INDIRECT("'"&amp;VLOOKUP($C12,ModMap!$A$2:$B$21,2,FALSE)&amp;"'!AO:AO"),MATCH($K12,INDIRECT("'"&amp;VLOOKUP($C12,ModMap!$A$2:$B$21,2,FALSE)&amp;"'!$K:$K"),0)),"")</f>
        <v/>
      </c>
      <c r="AP12" s="49" t="str">
        <f t="array" ref="AP12">IFERROR(HYPERLINK("#'"&amp;VLOOKUP($C12,ModMap!$A$2:$B$21,2,FALSE)&amp;"'!V"&amp;MATCH($K12,INDIRECT("'"&amp;VLOOKUP($C12,ModMap!$A$2:$B$21,2,FALSE)&amp;"'!$K:$K"),0),"Edit on module sheet"),"")</f>
        <v>Edit on module sheet</v>
      </c>
    </row>
    <row r="13" ht="42.0" customHeight="1">
      <c r="A13" s="39">
        <v>11.0</v>
      </c>
      <c r="B13" s="39">
        <v>11.0</v>
      </c>
      <c r="C13" s="39" t="s">
        <v>81</v>
      </c>
      <c r="D13" s="40" t="s">
        <v>82</v>
      </c>
      <c r="E13" s="28" t="s">
        <v>48</v>
      </c>
      <c r="F13" s="41" t="s">
        <v>177</v>
      </c>
      <c r="G13" s="40" t="s">
        <v>178</v>
      </c>
      <c r="H13" s="39" t="s">
        <v>288</v>
      </c>
      <c r="I13" s="39" t="s">
        <v>289</v>
      </c>
      <c r="J13" s="40" t="s">
        <v>290</v>
      </c>
      <c r="K13" s="39" t="s">
        <v>326</v>
      </c>
      <c r="L13" s="40" t="s">
        <v>327</v>
      </c>
      <c r="M13" s="42" t="s">
        <v>184</v>
      </c>
      <c r="N13" s="39" t="s">
        <v>201</v>
      </c>
      <c r="O13" s="39" t="s">
        <v>293</v>
      </c>
      <c r="P13" s="40" t="s">
        <v>294</v>
      </c>
      <c r="Q13" s="40" t="s">
        <v>295</v>
      </c>
      <c r="R13" s="39" t="s">
        <v>205</v>
      </c>
      <c r="S13" s="39" t="s">
        <v>190</v>
      </c>
      <c r="T13" s="39" t="str">
        <f t="array" ref="T13">IFERROR(INDEX(INDIRECT("'"&amp;VLOOKUP($C13,ModMap!$A$2:$B$21,2,FALSE)&amp;"'!T:T"),MATCH($K13,INDIRECT("'"&amp;VLOOKUP($C13,ModMap!$A$2:$B$21,2,FALSE)&amp;"'!$K:$K"),0)),"")</f>
        <v>Unassigned</v>
      </c>
      <c r="U13" s="44" t="s">
        <v>36</v>
      </c>
      <c r="V13" s="39" t="str">
        <f t="array" ref="V13">IFERROR(INDEX(INDIRECT("'"&amp;VLOOKUP($C13,ModMap!$A$2:$B$21,2,FALSE)&amp;"'!V:V"),MATCH($K13,INDIRECT("'"&amp;VLOOKUP($C13,ModMap!$A$2:$B$21,2,FALSE)&amp;"'!$K:$K"),0)),"")</f>
        <v>N/A</v>
      </c>
      <c r="W13" s="39" t="str">
        <f t="array" ref="W13">IFERROR(INDEX(INDIRECT("'"&amp;VLOOKUP($C13,ModMap!$A$2:$B$21,2,FALSE)&amp;"'!W:W"),MATCH($K13,INDIRECT("'"&amp;VLOOKUP($C13,ModMap!$A$2:$B$21,2,FALSE)&amp;"'!$K:$K"),0)),"")</f>
        <v/>
      </c>
      <c r="X13" s="44" t="s">
        <v>36</v>
      </c>
      <c r="Y13" s="39" t="str">
        <f t="array" ref="Y13">IFERROR(INDEX(INDIRECT("'"&amp;VLOOKUP($C13,ModMap!$A$2:$B$21,2,FALSE)&amp;"'!Y:Y"),MATCH($K13,INDIRECT("'"&amp;VLOOKUP($C13,ModMap!$A$2:$B$21,2,FALSE)&amp;"'!$K:$K"),0)),"")</f>
        <v>N/A</v>
      </c>
      <c r="Z13" s="39" t="str">
        <f t="array" ref="Z13">IFERROR(INDEX(INDIRECT("'"&amp;VLOOKUP($C13,ModMap!$A$2:$B$21,2,FALSE)&amp;"'!Z:Z"),MATCH($K13,INDIRECT("'"&amp;VLOOKUP($C13,ModMap!$A$2:$B$21,2,FALSE)&amp;"'!$K:$K"),0)),"")</f>
        <v/>
      </c>
      <c r="AA13" s="44" t="s">
        <v>36</v>
      </c>
      <c r="AB13" s="39" t="str">
        <f t="array" ref="AB13">IFERROR(INDEX(INDIRECT("'"&amp;VLOOKUP($C13,ModMap!$A$2:$B$21,2,FALSE)&amp;"'!AB:AB"),MATCH($K13,INDIRECT("'"&amp;VLOOKUP($C13,ModMap!$A$2:$B$21,2,FALSE)&amp;"'!$K:$K"),0)),"")</f>
        <v>N/A</v>
      </c>
      <c r="AC13" s="39" t="str">
        <f t="array" ref="AC13">IFERROR(INDEX(INDIRECT("'"&amp;VLOOKUP($C13,ModMap!$A$2:$B$21,2,FALSE)&amp;"'!AC:AC"),MATCH($K13,INDIRECT("'"&amp;VLOOKUP($C13,ModMap!$A$2:$B$21,2,FALSE)&amp;"'!$K:$K"),0)),"")</f>
        <v/>
      </c>
      <c r="AD13" s="44" t="s">
        <v>36</v>
      </c>
      <c r="AE13" s="39" t="str">
        <f t="array" ref="AE13">IFERROR(INDEX(INDIRECT("'"&amp;VLOOKUP($C13,ModMap!$A$2:$B$21,2,FALSE)&amp;"'!AE:AE"),MATCH($K13,INDIRECT("'"&amp;VLOOKUP($C13,ModMap!$A$2:$B$21,2,FALSE)&amp;"'!$K:$K"),0)),"")</f>
        <v>N/A</v>
      </c>
      <c r="AF13" s="39" t="str">
        <f t="array" ref="AF13">IFERROR(INDEX(INDIRECT("'"&amp;VLOOKUP($C13,ModMap!$A$2:$B$21,2,FALSE)&amp;"'!AF:AF"),MATCH($K13,INDIRECT("'"&amp;VLOOKUP($C13,ModMap!$A$2:$B$21,2,FALSE)&amp;"'!$K:$K"),0)),"")</f>
        <v/>
      </c>
      <c r="AG13" s="44" t="s">
        <v>36</v>
      </c>
      <c r="AH13" s="39" t="str">
        <f t="array" ref="AH13">IFERROR(INDEX(INDIRECT("'"&amp;VLOOKUP($C13,ModMap!$A$2:$B$21,2,FALSE)&amp;"'!AH:AH"),MATCH($K13,INDIRECT("'"&amp;VLOOKUP($C13,ModMap!$A$2:$B$21,2,FALSE)&amp;"'!$K:$K"),0)),"")</f>
        <v>N/A</v>
      </c>
      <c r="AI13" s="39" t="str">
        <f t="array" ref="AI13">IFERROR(INDEX(INDIRECT("'"&amp;VLOOKUP($C13,ModMap!$A$2:$B$21,2,FALSE)&amp;"'!AI:AI"),MATCH($K13,INDIRECT("'"&amp;VLOOKUP($C13,ModMap!$A$2:$B$21,2,FALSE)&amp;"'!$K:$K"),0)),"")</f>
        <v/>
      </c>
      <c r="AJ13" s="44" t="s">
        <v>36</v>
      </c>
      <c r="AK13" s="39" t="str">
        <f t="array" ref="AK13">IFERROR(INDEX(INDIRECT("'"&amp;VLOOKUP($C13,ModMap!$A$2:$B$21,2,FALSE)&amp;"'!AK:AK"),MATCH($K13,INDIRECT("'"&amp;VLOOKUP($C13,ModMap!$A$2:$B$21,2,FALSE)&amp;"'!$K:$K"),0)),"")</f>
        <v>N/A</v>
      </c>
      <c r="AL13" s="39" t="str">
        <f t="array" ref="AL13">IFERROR(INDEX(INDIRECT("'"&amp;VLOOKUP($C13,ModMap!$A$2:$B$21,2,FALSE)&amp;"'!AL:AL"),MATCH($K13,INDIRECT("'"&amp;VLOOKUP($C13,ModMap!$A$2:$B$21,2,FALSE)&amp;"'!$K:$K"),0)),"")</f>
        <v/>
      </c>
      <c r="AM13" s="39">
        <f t="shared" si="1"/>
        <v>0</v>
      </c>
      <c r="AN13" s="39" t="str">
        <f t="shared" si="2"/>
        <v>N/A</v>
      </c>
      <c r="AO13" s="40" t="str">
        <f t="array" ref="AO13">IFERROR(INDEX(INDIRECT("'"&amp;VLOOKUP($C13,ModMap!$A$2:$B$21,2,FALSE)&amp;"'!AO:AO"),MATCH($K13,INDIRECT("'"&amp;VLOOKUP($C13,ModMap!$A$2:$B$21,2,FALSE)&amp;"'!$K:$K"),0)),"")</f>
        <v/>
      </c>
      <c r="AP13" s="49" t="str">
        <f t="array" ref="AP13">IFERROR(HYPERLINK("#'"&amp;VLOOKUP($C13,ModMap!$A$2:$B$21,2,FALSE)&amp;"'!V"&amp;MATCH($K13,INDIRECT("'"&amp;VLOOKUP($C13,ModMap!$A$2:$B$21,2,FALSE)&amp;"'!$K:$K"),0),"Edit on module sheet"),"")</f>
        <v>Edit on module sheet</v>
      </c>
    </row>
    <row r="14" ht="42.0" customHeight="1">
      <c r="A14" s="50">
        <v>12.0</v>
      </c>
      <c r="B14" s="50">
        <v>12.0</v>
      </c>
      <c r="C14" s="50" t="s">
        <v>84</v>
      </c>
      <c r="D14" s="51" t="s">
        <v>85</v>
      </c>
      <c r="E14" s="28" t="s">
        <v>48</v>
      </c>
      <c r="F14" s="46" t="s">
        <v>193</v>
      </c>
      <c r="G14" s="51" t="s">
        <v>194</v>
      </c>
      <c r="H14" s="50" t="s">
        <v>335</v>
      </c>
      <c r="I14" s="50" t="s">
        <v>336</v>
      </c>
      <c r="J14" s="51" t="s">
        <v>337</v>
      </c>
      <c r="K14" s="50" t="s">
        <v>338</v>
      </c>
      <c r="L14" s="51" t="s">
        <v>339</v>
      </c>
      <c r="M14" s="47" t="s">
        <v>200</v>
      </c>
      <c r="N14" s="50" t="s">
        <v>201</v>
      </c>
      <c r="O14" s="50" t="s">
        <v>202</v>
      </c>
      <c r="P14" s="51" t="s">
        <v>340</v>
      </c>
      <c r="Q14" s="51" t="s">
        <v>341</v>
      </c>
      <c r="R14" s="50" t="s">
        <v>205</v>
      </c>
      <c r="S14" s="50" t="s">
        <v>342</v>
      </c>
      <c r="T14" s="50" t="str">
        <f t="array" ref="T14">IFERROR(INDEX(INDIRECT("'"&amp;VLOOKUP($C14,ModMap!$A$2:$B$21,2,FALSE)&amp;"'!T:T"),MATCH($K14,INDIRECT("'"&amp;VLOOKUP($C14,ModMap!$A$2:$B$21,2,FALSE)&amp;"'!$K:$K"),0)),"")</f>
        <v>Unassigned</v>
      </c>
      <c r="U14" s="44" t="s">
        <v>36</v>
      </c>
      <c r="V14" s="50" t="str">
        <f t="array" ref="V14">IFERROR(INDEX(INDIRECT("'"&amp;VLOOKUP($C14,ModMap!$A$2:$B$21,2,FALSE)&amp;"'!V:V"),MATCH($K14,INDIRECT("'"&amp;VLOOKUP($C14,ModMap!$A$2:$B$21,2,FALSE)&amp;"'!$K:$K"),0)),"")</f>
        <v>N/A</v>
      </c>
      <c r="W14" s="50" t="str">
        <f t="array" ref="W14">IFERROR(INDEX(INDIRECT("'"&amp;VLOOKUP($C14,ModMap!$A$2:$B$21,2,FALSE)&amp;"'!W:W"),MATCH($K14,INDIRECT("'"&amp;VLOOKUP($C14,ModMap!$A$2:$B$21,2,FALSE)&amp;"'!$K:$K"),0)),"")</f>
        <v/>
      </c>
      <c r="X14" s="48" t="s">
        <v>33</v>
      </c>
      <c r="Y14" s="50" t="str">
        <f t="array" ref="Y14">IFERROR(INDEX(INDIRECT("'"&amp;VLOOKUP($C14,ModMap!$A$2:$B$21,2,FALSE)&amp;"'!Y:Y"),MATCH($K14,INDIRECT("'"&amp;VLOOKUP($C14,ModMap!$A$2:$B$21,2,FALSE)&amp;"'!$K:$K"),0)),"")</f>
        <v>Not Started</v>
      </c>
      <c r="Z14" s="50" t="str">
        <f t="array" ref="Z14">IFERROR(INDEX(INDIRECT("'"&amp;VLOOKUP($C14,ModMap!$A$2:$B$21,2,FALSE)&amp;"'!Z:Z"),MATCH($K14,INDIRECT("'"&amp;VLOOKUP($C14,ModMap!$A$2:$B$21,2,FALSE)&amp;"'!$K:$K"),0)),"")</f>
        <v>Unassigned</v>
      </c>
      <c r="AA14" s="48" t="s">
        <v>33</v>
      </c>
      <c r="AB14" s="50" t="str">
        <f t="array" ref="AB14">IFERROR(INDEX(INDIRECT("'"&amp;VLOOKUP($C14,ModMap!$A$2:$B$21,2,FALSE)&amp;"'!AB:AB"),MATCH($K14,INDIRECT("'"&amp;VLOOKUP($C14,ModMap!$A$2:$B$21,2,FALSE)&amp;"'!$K:$K"),0)),"")</f>
        <v>Not Started</v>
      </c>
      <c r="AC14" s="50" t="str">
        <f t="array" ref="AC14">IFERROR(INDEX(INDIRECT("'"&amp;VLOOKUP($C14,ModMap!$A$2:$B$21,2,FALSE)&amp;"'!AC:AC"),MATCH($K14,INDIRECT("'"&amp;VLOOKUP($C14,ModMap!$A$2:$B$21,2,FALSE)&amp;"'!$K:$K"),0)),"")</f>
        <v>Unassigned</v>
      </c>
      <c r="AD14" s="44" t="s">
        <v>36</v>
      </c>
      <c r="AE14" s="50" t="str">
        <f t="array" ref="AE14">IFERROR(INDEX(INDIRECT("'"&amp;VLOOKUP($C14,ModMap!$A$2:$B$21,2,FALSE)&amp;"'!AE:AE"),MATCH($K14,INDIRECT("'"&amp;VLOOKUP($C14,ModMap!$A$2:$B$21,2,FALSE)&amp;"'!$K:$K"),0)),"")</f>
        <v>N/A</v>
      </c>
      <c r="AF14" s="50" t="str">
        <f t="array" ref="AF14">IFERROR(INDEX(INDIRECT("'"&amp;VLOOKUP($C14,ModMap!$A$2:$B$21,2,FALSE)&amp;"'!AF:AF"),MATCH($K14,INDIRECT("'"&amp;VLOOKUP($C14,ModMap!$A$2:$B$21,2,FALSE)&amp;"'!$K:$K"),0)),"")</f>
        <v/>
      </c>
      <c r="AG14" s="44" t="s">
        <v>36</v>
      </c>
      <c r="AH14" s="50" t="str">
        <f t="array" ref="AH14">IFERROR(INDEX(INDIRECT("'"&amp;VLOOKUP($C14,ModMap!$A$2:$B$21,2,FALSE)&amp;"'!AH:AH"),MATCH($K14,INDIRECT("'"&amp;VLOOKUP($C14,ModMap!$A$2:$B$21,2,FALSE)&amp;"'!$K:$K"),0)),"")</f>
        <v>N/A</v>
      </c>
      <c r="AI14" s="50" t="str">
        <f t="array" ref="AI14">IFERROR(INDEX(INDIRECT("'"&amp;VLOOKUP($C14,ModMap!$A$2:$B$21,2,FALSE)&amp;"'!AI:AI"),MATCH($K14,INDIRECT("'"&amp;VLOOKUP($C14,ModMap!$A$2:$B$21,2,FALSE)&amp;"'!$K:$K"),0)),"")</f>
        <v/>
      </c>
      <c r="AJ14" s="44" t="s">
        <v>36</v>
      </c>
      <c r="AK14" s="50" t="str">
        <f t="array" ref="AK14">IFERROR(INDEX(INDIRECT("'"&amp;VLOOKUP($C14,ModMap!$A$2:$B$21,2,FALSE)&amp;"'!AK:AK"),MATCH($K14,INDIRECT("'"&amp;VLOOKUP($C14,ModMap!$A$2:$B$21,2,FALSE)&amp;"'!$K:$K"),0)),"")</f>
        <v>N/A</v>
      </c>
      <c r="AL14" s="50" t="str">
        <f t="array" ref="AL14">IFERROR(INDEX(INDIRECT("'"&amp;VLOOKUP($C14,ModMap!$A$2:$B$21,2,FALSE)&amp;"'!AL:AL"),MATCH($K14,INDIRECT("'"&amp;VLOOKUP($C14,ModMap!$A$2:$B$21,2,FALSE)&amp;"'!$K:$K"),0)),"")</f>
        <v/>
      </c>
      <c r="AM14" s="50">
        <f t="shared" si="1"/>
        <v>2</v>
      </c>
      <c r="AN14" s="50" t="str">
        <f t="shared" si="2"/>
        <v>Not Started</v>
      </c>
      <c r="AO14" s="51" t="str">
        <f t="array" ref="AO14">IFERROR(INDEX(INDIRECT("'"&amp;VLOOKUP($C14,ModMap!$A$2:$B$21,2,FALSE)&amp;"'!AO:AO"),MATCH($K14,INDIRECT("'"&amp;VLOOKUP($C14,ModMap!$A$2:$B$21,2,FALSE)&amp;"'!$K:$K"),0)),"")</f>
        <v/>
      </c>
      <c r="AP14" s="49" t="str">
        <f t="array" ref="AP14">IFERROR(HYPERLINK("#'"&amp;VLOOKUP($C14,ModMap!$A$2:$B$21,2,FALSE)&amp;"'!V"&amp;MATCH($K14,INDIRECT("'"&amp;VLOOKUP($C14,ModMap!$A$2:$B$21,2,FALSE)&amp;"'!$K:$K"),0),"Edit on module sheet"),"")</f>
        <v>Edit on module sheet</v>
      </c>
    </row>
    <row r="15" ht="42.0" customHeight="1">
      <c r="A15" s="39">
        <v>13.0</v>
      </c>
      <c r="B15" s="39">
        <v>13.0</v>
      </c>
      <c r="C15" s="39" t="s">
        <v>84</v>
      </c>
      <c r="D15" s="40" t="s">
        <v>85</v>
      </c>
      <c r="E15" s="28" t="s">
        <v>48</v>
      </c>
      <c r="F15" s="46" t="s">
        <v>193</v>
      </c>
      <c r="G15" s="40" t="s">
        <v>194</v>
      </c>
      <c r="H15" s="39" t="s">
        <v>335</v>
      </c>
      <c r="I15" s="39" t="s">
        <v>336</v>
      </c>
      <c r="J15" s="40" t="s">
        <v>337</v>
      </c>
      <c r="K15" s="39" t="s">
        <v>351</v>
      </c>
      <c r="L15" s="40" t="s">
        <v>352</v>
      </c>
      <c r="M15" s="47" t="s">
        <v>200</v>
      </c>
      <c r="N15" s="39" t="s">
        <v>201</v>
      </c>
      <c r="O15" s="39" t="s">
        <v>202</v>
      </c>
      <c r="P15" s="40" t="s">
        <v>340</v>
      </c>
      <c r="Q15" s="40" t="s">
        <v>341</v>
      </c>
      <c r="R15" s="39" t="s">
        <v>205</v>
      </c>
      <c r="S15" s="39" t="s">
        <v>353</v>
      </c>
      <c r="T15" s="39" t="str">
        <f t="array" ref="T15">IFERROR(INDEX(INDIRECT("'"&amp;VLOOKUP($C15,ModMap!$A$2:$B$21,2,FALSE)&amp;"'!T:T"),MATCH($K15,INDIRECT("'"&amp;VLOOKUP($C15,ModMap!$A$2:$B$21,2,FALSE)&amp;"'!$K:$K"),0)),"")</f>
        <v>Unassigned</v>
      </c>
      <c r="U15" s="48" t="s">
        <v>33</v>
      </c>
      <c r="V15" s="39" t="str">
        <f t="array" ref="V15">IFERROR(INDEX(INDIRECT("'"&amp;VLOOKUP($C15,ModMap!$A$2:$B$21,2,FALSE)&amp;"'!V:V"),MATCH($K15,INDIRECT("'"&amp;VLOOKUP($C15,ModMap!$A$2:$B$21,2,FALSE)&amp;"'!$K:$K"),0)),"")</f>
        <v>Not Started</v>
      </c>
      <c r="W15" s="39" t="str">
        <f t="array" ref="W15">IFERROR(INDEX(INDIRECT("'"&amp;VLOOKUP($C15,ModMap!$A$2:$B$21,2,FALSE)&amp;"'!W:W"),MATCH($K15,INDIRECT("'"&amp;VLOOKUP($C15,ModMap!$A$2:$B$21,2,FALSE)&amp;"'!$K:$K"),0)),"")</f>
        <v>Unassigned</v>
      </c>
      <c r="X15" s="48" t="s">
        <v>33</v>
      </c>
      <c r="Y15" s="39" t="str">
        <f t="array" ref="Y15">IFERROR(INDEX(INDIRECT("'"&amp;VLOOKUP($C15,ModMap!$A$2:$B$21,2,FALSE)&amp;"'!Y:Y"),MATCH($K15,INDIRECT("'"&amp;VLOOKUP($C15,ModMap!$A$2:$B$21,2,FALSE)&amp;"'!$K:$K"),0)),"")</f>
        <v>Not Started</v>
      </c>
      <c r="Z15" s="39" t="str">
        <f t="array" ref="Z15">IFERROR(INDEX(INDIRECT("'"&amp;VLOOKUP($C15,ModMap!$A$2:$B$21,2,FALSE)&amp;"'!Z:Z"),MATCH($K15,INDIRECT("'"&amp;VLOOKUP($C15,ModMap!$A$2:$B$21,2,FALSE)&amp;"'!$K:$K"),0)),"")</f>
        <v>Unassigned</v>
      </c>
      <c r="AA15" s="48" t="s">
        <v>33</v>
      </c>
      <c r="AB15" s="39" t="str">
        <f t="array" ref="AB15">IFERROR(INDEX(INDIRECT("'"&amp;VLOOKUP($C15,ModMap!$A$2:$B$21,2,FALSE)&amp;"'!AB:AB"),MATCH($K15,INDIRECT("'"&amp;VLOOKUP($C15,ModMap!$A$2:$B$21,2,FALSE)&amp;"'!$K:$K"),0)),"")</f>
        <v>Not Started</v>
      </c>
      <c r="AC15" s="39" t="str">
        <f t="array" ref="AC15">IFERROR(INDEX(INDIRECT("'"&amp;VLOOKUP($C15,ModMap!$A$2:$B$21,2,FALSE)&amp;"'!AC:AC"),MATCH($K15,INDIRECT("'"&amp;VLOOKUP($C15,ModMap!$A$2:$B$21,2,FALSE)&amp;"'!$K:$K"),0)),"")</f>
        <v>Unassigned</v>
      </c>
      <c r="AD15" s="44" t="s">
        <v>36</v>
      </c>
      <c r="AE15" s="39" t="str">
        <f t="array" ref="AE15">IFERROR(INDEX(INDIRECT("'"&amp;VLOOKUP($C15,ModMap!$A$2:$B$21,2,FALSE)&amp;"'!AE:AE"),MATCH($K15,INDIRECT("'"&amp;VLOOKUP($C15,ModMap!$A$2:$B$21,2,FALSE)&amp;"'!$K:$K"),0)),"")</f>
        <v>N/A</v>
      </c>
      <c r="AF15" s="39" t="str">
        <f t="array" ref="AF15">IFERROR(INDEX(INDIRECT("'"&amp;VLOOKUP($C15,ModMap!$A$2:$B$21,2,FALSE)&amp;"'!AF:AF"),MATCH($K15,INDIRECT("'"&amp;VLOOKUP($C15,ModMap!$A$2:$B$21,2,FALSE)&amp;"'!$K:$K"),0)),"")</f>
        <v/>
      </c>
      <c r="AG15" s="44" t="s">
        <v>36</v>
      </c>
      <c r="AH15" s="39" t="str">
        <f t="array" ref="AH15">IFERROR(INDEX(INDIRECT("'"&amp;VLOOKUP($C15,ModMap!$A$2:$B$21,2,FALSE)&amp;"'!AH:AH"),MATCH($K15,INDIRECT("'"&amp;VLOOKUP($C15,ModMap!$A$2:$B$21,2,FALSE)&amp;"'!$K:$K"),0)),"")</f>
        <v>N/A</v>
      </c>
      <c r="AI15" s="39" t="str">
        <f t="array" ref="AI15">IFERROR(INDEX(INDIRECT("'"&amp;VLOOKUP($C15,ModMap!$A$2:$B$21,2,FALSE)&amp;"'!AI:AI"),MATCH($K15,INDIRECT("'"&amp;VLOOKUP($C15,ModMap!$A$2:$B$21,2,FALSE)&amp;"'!$K:$K"),0)),"")</f>
        <v/>
      </c>
      <c r="AJ15" s="44" t="s">
        <v>36</v>
      </c>
      <c r="AK15" s="39" t="str">
        <f t="array" ref="AK15">IFERROR(INDEX(INDIRECT("'"&amp;VLOOKUP($C15,ModMap!$A$2:$B$21,2,FALSE)&amp;"'!AK:AK"),MATCH($K15,INDIRECT("'"&amp;VLOOKUP($C15,ModMap!$A$2:$B$21,2,FALSE)&amp;"'!$K:$K"),0)),"")</f>
        <v>N/A</v>
      </c>
      <c r="AL15" s="39" t="str">
        <f t="array" ref="AL15">IFERROR(INDEX(INDIRECT("'"&amp;VLOOKUP($C15,ModMap!$A$2:$B$21,2,FALSE)&amp;"'!AL:AL"),MATCH($K15,INDIRECT("'"&amp;VLOOKUP($C15,ModMap!$A$2:$B$21,2,FALSE)&amp;"'!$K:$K"),0)),"")</f>
        <v/>
      </c>
      <c r="AM15" s="39">
        <f t="shared" si="1"/>
        <v>3</v>
      </c>
      <c r="AN15" s="39" t="str">
        <f t="shared" si="2"/>
        <v>Not Started</v>
      </c>
      <c r="AO15" s="40" t="str">
        <f t="array" ref="AO15">IFERROR(INDEX(INDIRECT("'"&amp;VLOOKUP($C15,ModMap!$A$2:$B$21,2,FALSE)&amp;"'!AO:AO"),MATCH($K15,INDIRECT("'"&amp;VLOOKUP($C15,ModMap!$A$2:$B$21,2,FALSE)&amp;"'!$K:$K"),0)),"")</f>
        <v/>
      </c>
      <c r="AP15" s="49" t="str">
        <f t="array" ref="AP15">IFERROR(HYPERLINK("#'"&amp;VLOOKUP($C15,ModMap!$A$2:$B$21,2,FALSE)&amp;"'!V"&amp;MATCH($K15,INDIRECT("'"&amp;VLOOKUP($C15,ModMap!$A$2:$B$21,2,FALSE)&amp;"'!$K:$K"),0),"Edit on module sheet"),"")</f>
        <v>Edit on module sheet</v>
      </c>
    </row>
    <row r="16" ht="42.0" customHeight="1">
      <c r="A16" s="50">
        <v>14.0</v>
      </c>
      <c r="B16" s="50">
        <v>14.0</v>
      </c>
      <c r="C16" s="50" t="s">
        <v>84</v>
      </c>
      <c r="D16" s="51" t="s">
        <v>85</v>
      </c>
      <c r="E16" s="28" t="s">
        <v>48</v>
      </c>
      <c r="F16" s="46" t="s">
        <v>193</v>
      </c>
      <c r="G16" s="51" t="s">
        <v>194</v>
      </c>
      <c r="H16" s="50" t="s">
        <v>335</v>
      </c>
      <c r="I16" s="50" t="s">
        <v>336</v>
      </c>
      <c r="J16" s="51" t="s">
        <v>337</v>
      </c>
      <c r="K16" s="50" t="s">
        <v>361</v>
      </c>
      <c r="L16" s="51" t="s">
        <v>362</v>
      </c>
      <c r="M16" s="56" t="s">
        <v>217</v>
      </c>
      <c r="N16" s="50" t="s">
        <v>201</v>
      </c>
      <c r="O16" s="50" t="s">
        <v>202</v>
      </c>
      <c r="P16" s="51" t="s">
        <v>340</v>
      </c>
      <c r="Q16" s="51" t="s">
        <v>341</v>
      </c>
      <c r="R16" s="50" t="s">
        <v>205</v>
      </c>
      <c r="S16" s="50" t="s">
        <v>342</v>
      </c>
      <c r="T16" s="50" t="str">
        <f t="array" ref="T16">IFERROR(INDEX(INDIRECT("'"&amp;VLOOKUP($C16,ModMap!$A$2:$B$21,2,FALSE)&amp;"'!T:T"),MATCH($K16,INDIRECT("'"&amp;VLOOKUP($C16,ModMap!$A$2:$B$21,2,FALSE)&amp;"'!$K:$K"),0)),"")</f>
        <v>Unassigned</v>
      </c>
      <c r="U16" s="44" t="s">
        <v>36</v>
      </c>
      <c r="V16" s="50" t="str">
        <f t="array" ref="V16">IFERROR(INDEX(INDIRECT("'"&amp;VLOOKUP($C16,ModMap!$A$2:$B$21,2,FALSE)&amp;"'!V:V"),MATCH($K16,INDIRECT("'"&amp;VLOOKUP($C16,ModMap!$A$2:$B$21,2,FALSE)&amp;"'!$K:$K"),0)),"")</f>
        <v>N/A</v>
      </c>
      <c r="W16" s="50" t="str">
        <f t="array" ref="W16">IFERROR(INDEX(INDIRECT("'"&amp;VLOOKUP($C16,ModMap!$A$2:$B$21,2,FALSE)&amp;"'!W:W"),MATCH($K16,INDIRECT("'"&amp;VLOOKUP($C16,ModMap!$A$2:$B$21,2,FALSE)&amp;"'!$K:$K"),0)),"")</f>
        <v/>
      </c>
      <c r="X16" s="48" t="s">
        <v>33</v>
      </c>
      <c r="Y16" s="50" t="str">
        <f t="array" ref="Y16">IFERROR(INDEX(INDIRECT("'"&amp;VLOOKUP($C16,ModMap!$A$2:$B$21,2,FALSE)&amp;"'!Y:Y"),MATCH($K16,INDIRECT("'"&amp;VLOOKUP($C16,ModMap!$A$2:$B$21,2,FALSE)&amp;"'!$K:$K"),0)),"")</f>
        <v>Not Started</v>
      </c>
      <c r="Z16" s="50" t="str">
        <f t="array" ref="Z16">IFERROR(INDEX(INDIRECT("'"&amp;VLOOKUP($C16,ModMap!$A$2:$B$21,2,FALSE)&amp;"'!Z:Z"),MATCH($K16,INDIRECT("'"&amp;VLOOKUP($C16,ModMap!$A$2:$B$21,2,FALSE)&amp;"'!$K:$K"),0)),"")</f>
        <v>Unassigned</v>
      </c>
      <c r="AA16" s="44" t="s">
        <v>36</v>
      </c>
      <c r="AB16" s="50" t="str">
        <f t="array" ref="AB16">IFERROR(INDEX(INDIRECT("'"&amp;VLOOKUP($C16,ModMap!$A$2:$B$21,2,FALSE)&amp;"'!AB:AB"),MATCH($K16,INDIRECT("'"&amp;VLOOKUP($C16,ModMap!$A$2:$B$21,2,FALSE)&amp;"'!$K:$K"),0)),"")</f>
        <v>N/A</v>
      </c>
      <c r="AC16" s="50" t="str">
        <f t="array" ref="AC16">IFERROR(INDEX(INDIRECT("'"&amp;VLOOKUP($C16,ModMap!$A$2:$B$21,2,FALSE)&amp;"'!AC:AC"),MATCH($K16,INDIRECT("'"&amp;VLOOKUP($C16,ModMap!$A$2:$B$21,2,FALSE)&amp;"'!$K:$K"),0)),"")</f>
        <v/>
      </c>
      <c r="AD16" s="48" t="s">
        <v>33</v>
      </c>
      <c r="AE16" s="50" t="str">
        <f t="array" ref="AE16">IFERROR(INDEX(INDIRECT("'"&amp;VLOOKUP($C16,ModMap!$A$2:$B$21,2,FALSE)&amp;"'!AE:AE"),MATCH($K16,INDIRECT("'"&amp;VLOOKUP($C16,ModMap!$A$2:$B$21,2,FALSE)&amp;"'!$K:$K"),0)),"")</f>
        <v>Not Started</v>
      </c>
      <c r="AF16" s="50" t="str">
        <f t="array" ref="AF16">IFERROR(INDEX(INDIRECT("'"&amp;VLOOKUP($C16,ModMap!$A$2:$B$21,2,FALSE)&amp;"'!AF:AF"),MATCH($K16,INDIRECT("'"&amp;VLOOKUP($C16,ModMap!$A$2:$B$21,2,FALSE)&amp;"'!$K:$K"),0)),"")</f>
        <v>Unassigned</v>
      </c>
      <c r="AG16" s="44" t="s">
        <v>36</v>
      </c>
      <c r="AH16" s="50" t="str">
        <f t="array" ref="AH16">IFERROR(INDEX(INDIRECT("'"&amp;VLOOKUP($C16,ModMap!$A$2:$B$21,2,FALSE)&amp;"'!AH:AH"),MATCH($K16,INDIRECT("'"&amp;VLOOKUP($C16,ModMap!$A$2:$B$21,2,FALSE)&amp;"'!$K:$K"),0)),"")</f>
        <v>N/A</v>
      </c>
      <c r="AI16" s="50" t="str">
        <f t="array" ref="AI16">IFERROR(INDEX(INDIRECT("'"&amp;VLOOKUP($C16,ModMap!$A$2:$B$21,2,FALSE)&amp;"'!AI:AI"),MATCH($K16,INDIRECT("'"&amp;VLOOKUP($C16,ModMap!$A$2:$B$21,2,FALSE)&amp;"'!$K:$K"),0)),"")</f>
        <v/>
      </c>
      <c r="AJ16" s="44" t="s">
        <v>36</v>
      </c>
      <c r="AK16" s="50" t="str">
        <f t="array" ref="AK16">IFERROR(INDEX(INDIRECT("'"&amp;VLOOKUP($C16,ModMap!$A$2:$B$21,2,FALSE)&amp;"'!AK:AK"),MATCH($K16,INDIRECT("'"&amp;VLOOKUP($C16,ModMap!$A$2:$B$21,2,FALSE)&amp;"'!$K:$K"),0)),"")</f>
        <v>N/A</v>
      </c>
      <c r="AL16" s="50" t="str">
        <f t="array" ref="AL16">IFERROR(INDEX(INDIRECT("'"&amp;VLOOKUP($C16,ModMap!$A$2:$B$21,2,FALSE)&amp;"'!AL:AL"),MATCH($K16,INDIRECT("'"&amp;VLOOKUP($C16,ModMap!$A$2:$B$21,2,FALSE)&amp;"'!$K:$K"),0)),"")</f>
        <v/>
      </c>
      <c r="AM16" s="50">
        <f t="shared" si="1"/>
        <v>2</v>
      </c>
      <c r="AN16" s="50" t="str">
        <f t="shared" si="2"/>
        <v>Not Started</v>
      </c>
      <c r="AO16" s="51" t="str">
        <f t="array" ref="AO16">IFERROR(INDEX(INDIRECT("'"&amp;VLOOKUP($C16,ModMap!$A$2:$B$21,2,FALSE)&amp;"'!AO:AO"),MATCH($K16,INDIRECT("'"&amp;VLOOKUP($C16,ModMap!$A$2:$B$21,2,FALSE)&amp;"'!$K:$K"),0)),"")</f>
        <v/>
      </c>
      <c r="AP16" s="49" t="str">
        <f t="array" ref="AP16">IFERROR(HYPERLINK("#'"&amp;VLOOKUP($C16,ModMap!$A$2:$B$21,2,FALSE)&amp;"'!V"&amp;MATCH($K16,INDIRECT("'"&amp;VLOOKUP($C16,ModMap!$A$2:$B$21,2,FALSE)&amp;"'!$K:$K"),0),"Edit on module sheet"),"")</f>
        <v>Edit on module sheet</v>
      </c>
    </row>
    <row r="17" ht="42.0" customHeight="1">
      <c r="A17" s="39">
        <v>15.0</v>
      </c>
      <c r="B17" s="39">
        <v>15.0</v>
      </c>
      <c r="C17" s="39" t="s">
        <v>84</v>
      </c>
      <c r="D17" s="40" t="s">
        <v>85</v>
      </c>
      <c r="E17" s="31" t="s">
        <v>69</v>
      </c>
      <c r="F17" s="46" t="s">
        <v>193</v>
      </c>
      <c r="G17" s="40" t="s">
        <v>194</v>
      </c>
      <c r="H17" s="39" t="s">
        <v>335</v>
      </c>
      <c r="I17" s="39" t="s">
        <v>336</v>
      </c>
      <c r="J17" s="40" t="s">
        <v>337</v>
      </c>
      <c r="K17" s="39" t="s">
        <v>432</v>
      </c>
      <c r="L17" s="40" t="s">
        <v>433</v>
      </c>
      <c r="M17" s="48" t="s">
        <v>434</v>
      </c>
      <c r="N17" s="39" t="s">
        <v>201</v>
      </c>
      <c r="O17" s="39" t="s">
        <v>202</v>
      </c>
      <c r="P17" s="40" t="s">
        <v>340</v>
      </c>
      <c r="Q17" s="40" t="s">
        <v>341</v>
      </c>
      <c r="R17" s="39" t="s">
        <v>205</v>
      </c>
      <c r="S17" s="39" t="s">
        <v>69</v>
      </c>
      <c r="T17" s="39" t="str">
        <f t="array" ref="T17">IFERROR(INDEX(INDIRECT("'"&amp;VLOOKUP($C17,ModMap!$A$2:$B$21,2,FALSE)&amp;"'!T:T"),MATCH($K17,INDIRECT("'"&amp;VLOOKUP($C17,ModMap!$A$2:$B$21,2,FALSE)&amp;"'!$K:$K"),0)),"")</f>
        <v>Unassigned</v>
      </c>
      <c r="U17" s="48" t="s">
        <v>33</v>
      </c>
      <c r="V17" s="39" t="str">
        <f t="array" ref="V17">IFERROR(INDEX(INDIRECT("'"&amp;VLOOKUP($C17,ModMap!$A$2:$B$21,2,FALSE)&amp;"'!V:V"),MATCH($K17,INDIRECT("'"&amp;VLOOKUP($C17,ModMap!$A$2:$B$21,2,FALSE)&amp;"'!$K:$K"),0)),"")</f>
        <v>Not Started</v>
      </c>
      <c r="W17" s="39" t="str">
        <f t="array" ref="W17">IFERROR(INDEX(INDIRECT("'"&amp;VLOOKUP($C17,ModMap!$A$2:$B$21,2,FALSE)&amp;"'!W:W"),MATCH($K17,INDIRECT("'"&amp;VLOOKUP($C17,ModMap!$A$2:$B$21,2,FALSE)&amp;"'!$K:$K"),0)),"")</f>
        <v>Unassigned</v>
      </c>
      <c r="X17" s="48" t="s">
        <v>33</v>
      </c>
      <c r="Y17" s="39" t="str">
        <f t="array" ref="Y17">IFERROR(INDEX(INDIRECT("'"&amp;VLOOKUP($C17,ModMap!$A$2:$B$21,2,FALSE)&amp;"'!Y:Y"),MATCH($K17,INDIRECT("'"&amp;VLOOKUP($C17,ModMap!$A$2:$B$21,2,FALSE)&amp;"'!$K:$K"),0)),"")</f>
        <v>Not Started</v>
      </c>
      <c r="Z17" s="39" t="str">
        <f t="array" ref="Z17">IFERROR(INDEX(INDIRECT("'"&amp;VLOOKUP($C17,ModMap!$A$2:$B$21,2,FALSE)&amp;"'!Z:Z"),MATCH($K17,INDIRECT("'"&amp;VLOOKUP($C17,ModMap!$A$2:$B$21,2,FALSE)&amp;"'!$K:$K"),0)),"")</f>
        <v>Unassigned</v>
      </c>
      <c r="AA17" s="44" t="s">
        <v>36</v>
      </c>
      <c r="AB17" s="39" t="str">
        <f t="array" ref="AB17">IFERROR(INDEX(INDIRECT("'"&amp;VLOOKUP($C17,ModMap!$A$2:$B$21,2,FALSE)&amp;"'!AB:AB"),MATCH($K17,INDIRECT("'"&amp;VLOOKUP($C17,ModMap!$A$2:$B$21,2,FALSE)&amp;"'!$K:$K"),0)),"")</f>
        <v>N/A</v>
      </c>
      <c r="AC17" s="39" t="str">
        <f t="array" ref="AC17">IFERROR(INDEX(INDIRECT("'"&amp;VLOOKUP($C17,ModMap!$A$2:$B$21,2,FALSE)&amp;"'!AC:AC"),MATCH($K17,INDIRECT("'"&amp;VLOOKUP($C17,ModMap!$A$2:$B$21,2,FALSE)&amp;"'!$K:$K"),0)),"")</f>
        <v/>
      </c>
      <c r="AD17" s="48" t="s">
        <v>33</v>
      </c>
      <c r="AE17" s="39" t="str">
        <f t="array" ref="AE17">IFERROR(INDEX(INDIRECT("'"&amp;VLOOKUP($C17,ModMap!$A$2:$B$21,2,FALSE)&amp;"'!AE:AE"),MATCH($K17,INDIRECT("'"&amp;VLOOKUP($C17,ModMap!$A$2:$B$21,2,FALSE)&amp;"'!$K:$K"),0)),"")</f>
        <v>Not Started</v>
      </c>
      <c r="AF17" s="39" t="str">
        <f t="array" ref="AF17">IFERROR(INDEX(INDIRECT("'"&amp;VLOOKUP($C17,ModMap!$A$2:$B$21,2,FALSE)&amp;"'!AF:AF"),MATCH($K17,INDIRECT("'"&amp;VLOOKUP($C17,ModMap!$A$2:$B$21,2,FALSE)&amp;"'!$K:$K"),0)),"")</f>
        <v>Unassigned</v>
      </c>
      <c r="AG17" s="44" t="s">
        <v>36</v>
      </c>
      <c r="AH17" s="39" t="str">
        <f t="array" ref="AH17">IFERROR(INDEX(INDIRECT("'"&amp;VLOOKUP($C17,ModMap!$A$2:$B$21,2,FALSE)&amp;"'!AH:AH"),MATCH($K17,INDIRECT("'"&amp;VLOOKUP($C17,ModMap!$A$2:$B$21,2,FALSE)&amp;"'!$K:$K"),0)),"")</f>
        <v>N/A</v>
      </c>
      <c r="AI17" s="39" t="str">
        <f t="array" ref="AI17">IFERROR(INDEX(INDIRECT("'"&amp;VLOOKUP($C17,ModMap!$A$2:$B$21,2,FALSE)&amp;"'!AI:AI"),MATCH($K17,INDIRECT("'"&amp;VLOOKUP($C17,ModMap!$A$2:$B$21,2,FALSE)&amp;"'!$K:$K"),0)),"")</f>
        <v/>
      </c>
      <c r="AJ17" s="44" t="s">
        <v>36</v>
      </c>
      <c r="AK17" s="39" t="str">
        <f t="array" ref="AK17">IFERROR(INDEX(INDIRECT("'"&amp;VLOOKUP($C17,ModMap!$A$2:$B$21,2,FALSE)&amp;"'!AK:AK"),MATCH($K17,INDIRECT("'"&amp;VLOOKUP($C17,ModMap!$A$2:$B$21,2,FALSE)&amp;"'!$K:$K"),0)),"")</f>
        <v>N/A</v>
      </c>
      <c r="AL17" s="39" t="str">
        <f t="array" ref="AL17">IFERROR(INDEX(INDIRECT("'"&amp;VLOOKUP($C17,ModMap!$A$2:$B$21,2,FALSE)&amp;"'!AL:AL"),MATCH($K17,INDIRECT("'"&amp;VLOOKUP($C17,ModMap!$A$2:$B$21,2,FALSE)&amp;"'!$K:$K"),0)),"")</f>
        <v/>
      </c>
      <c r="AM17" s="39">
        <f t="shared" si="1"/>
        <v>3</v>
      </c>
      <c r="AN17" s="39" t="str">
        <f t="shared" si="2"/>
        <v>Not Started</v>
      </c>
      <c r="AO17" s="40" t="str">
        <f t="array" ref="AO17">IFERROR(INDEX(INDIRECT("'"&amp;VLOOKUP($C17,ModMap!$A$2:$B$21,2,FALSE)&amp;"'!AO:AO"),MATCH($K17,INDIRECT("'"&amp;VLOOKUP($C17,ModMap!$A$2:$B$21,2,FALSE)&amp;"'!$K:$K"),0)),"")</f>
        <v/>
      </c>
      <c r="AP17" s="49" t="str">
        <f t="array" ref="AP17">IFERROR(HYPERLINK("#'"&amp;VLOOKUP($C17,ModMap!$A$2:$B$21,2,FALSE)&amp;"'!V"&amp;MATCH($K17,INDIRECT("'"&amp;VLOOKUP($C17,ModMap!$A$2:$B$21,2,FALSE)&amp;"'!$K:$K"),0),"Edit on module sheet"),"")</f>
        <v>Edit on module sheet</v>
      </c>
    </row>
    <row r="18" ht="42.0" customHeight="1">
      <c r="A18" s="50">
        <v>16.0</v>
      </c>
      <c r="B18" s="50">
        <v>16.0</v>
      </c>
      <c r="C18" s="50" t="s">
        <v>84</v>
      </c>
      <c r="D18" s="51" t="s">
        <v>85</v>
      </c>
      <c r="E18" s="29" t="s">
        <v>41</v>
      </c>
      <c r="F18" s="46" t="s">
        <v>193</v>
      </c>
      <c r="G18" s="51" t="s">
        <v>194</v>
      </c>
      <c r="H18" s="50" t="s">
        <v>195</v>
      </c>
      <c r="I18" s="50" t="s">
        <v>196</v>
      </c>
      <c r="J18" s="51" t="s">
        <v>197</v>
      </c>
      <c r="K18" s="50" t="s">
        <v>198</v>
      </c>
      <c r="L18" s="51" t="s">
        <v>199</v>
      </c>
      <c r="M18" s="47" t="s">
        <v>200</v>
      </c>
      <c r="N18" s="50" t="s">
        <v>201</v>
      </c>
      <c r="O18" s="50" t="s">
        <v>202</v>
      </c>
      <c r="P18" s="51" t="s">
        <v>203</v>
      </c>
      <c r="Q18" s="51" t="s">
        <v>204</v>
      </c>
      <c r="R18" s="50" t="s">
        <v>205</v>
      </c>
      <c r="S18" s="50" t="s">
        <v>206</v>
      </c>
      <c r="T18" s="50" t="str">
        <f t="array" ref="T18">IFERROR(INDEX(INDIRECT("'"&amp;VLOOKUP($C18,ModMap!$A$2:$B$21,2,FALSE)&amp;"'!T:T"),MATCH($K18,INDIRECT("'"&amp;VLOOKUP($C18,ModMap!$A$2:$B$21,2,FALSE)&amp;"'!$K:$K"),0)),"")</f>
        <v>Unassigned</v>
      </c>
      <c r="U18" s="48" t="s">
        <v>33</v>
      </c>
      <c r="V18" s="50" t="str">
        <f t="array" ref="V18">IFERROR(INDEX(INDIRECT("'"&amp;VLOOKUP($C18,ModMap!$A$2:$B$21,2,FALSE)&amp;"'!V:V"),MATCH($K18,INDIRECT("'"&amp;VLOOKUP($C18,ModMap!$A$2:$B$21,2,FALSE)&amp;"'!$K:$K"),0)),"")</f>
        <v>Not Started</v>
      </c>
      <c r="W18" s="50" t="str">
        <f t="array" ref="W18">IFERROR(INDEX(INDIRECT("'"&amp;VLOOKUP($C18,ModMap!$A$2:$B$21,2,FALSE)&amp;"'!W:W"),MATCH($K18,INDIRECT("'"&amp;VLOOKUP($C18,ModMap!$A$2:$B$21,2,FALSE)&amp;"'!$K:$K"),0)),"")</f>
        <v>Unassigned</v>
      </c>
      <c r="X18" s="44" t="s">
        <v>36</v>
      </c>
      <c r="Y18" s="50" t="str">
        <f t="array" ref="Y18">IFERROR(INDEX(INDIRECT("'"&amp;VLOOKUP($C18,ModMap!$A$2:$B$21,2,FALSE)&amp;"'!Y:Y"),MATCH($K18,INDIRECT("'"&amp;VLOOKUP($C18,ModMap!$A$2:$B$21,2,FALSE)&amp;"'!$K:$K"),0)),"")</f>
        <v>N/A</v>
      </c>
      <c r="Z18" s="50" t="str">
        <f t="array" ref="Z18">IFERROR(INDEX(INDIRECT("'"&amp;VLOOKUP($C18,ModMap!$A$2:$B$21,2,FALSE)&amp;"'!Z:Z"),MATCH($K18,INDIRECT("'"&amp;VLOOKUP($C18,ModMap!$A$2:$B$21,2,FALSE)&amp;"'!$K:$K"),0)),"")</f>
        <v/>
      </c>
      <c r="AA18" s="44" t="s">
        <v>36</v>
      </c>
      <c r="AB18" s="50" t="str">
        <f t="array" ref="AB18">IFERROR(INDEX(INDIRECT("'"&amp;VLOOKUP($C18,ModMap!$A$2:$B$21,2,FALSE)&amp;"'!AB:AB"),MATCH($K18,INDIRECT("'"&amp;VLOOKUP($C18,ModMap!$A$2:$B$21,2,FALSE)&amp;"'!$K:$K"),0)),"")</f>
        <v>N/A</v>
      </c>
      <c r="AC18" s="50" t="str">
        <f t="array" ref="AC18">IFERROR(INDEX(INDIRECT("'"&amp;VLOOKUP($C18,ModMap!$A$2:$B$21,2,FALSE)&amp;"'!AC:AC"),MATCH($K18,INDIRECT("'"&amp;VLOOKUP($C18,ModMap!$A$2:$B$21,2,FALSE)&amp;"'!$K:$K"),0)),"")</f>
        <v/>
      </c>
      <c r="AD18" s="44" t="s">
        <v>36</v>
      </c>
      <c r="AE18" s="50" t="str">
        <f t="array" ref="AE18">IFERROR(INDEX(INDIRECT("'"&amp;VLOOKUP($C18,ModMap!$A$2:$B$21,2,FALSE)&amp;"'!AE:AE"),MATCH($K18,INDIRECT("'"&amp;VLOOKUP($C18,ModMap!$A$2:$B$21,2,FALSE)&amp;"'!$K:$K"),0)),"")</f>
        <v>N/A</v>
      </c>
      <c r="AF18" s="50" t="str">
        <f t="array" ref="AF18">IFERROR(INDEX(INDIRECT("'"&amp;VLOOKUP($C18,ModMap!$A$2:$B$21,2,FALSE)&amp;"'!AF:AF"),MATCH($K18,INDIRECT("'"&amp;VLOOKUP($C18,ModMap!$A$2:$B$21,2,FALSE)&amp;"'!$K:$K"),0)),"")</f>
        <v/>
      </c>
      <c r="AG18" s="44" t="s">
        <v>36</v>
      </c>
      <c r="AH18" s="50" t="str">
        <f t="array" ref="AH18">IFERROR(INDEX(INDIRECT("'"&amp;VLOOKUP($C18,ModMap!$A$2:$B$21,2,FALSE)&amp;"'!AH:AH"),MATCH($K18,INDIRECT("'"&amp;VLOOKUP($C18,ModMap!$A$2:$B$21,2,FALSE)&amp;"'!$K:$K"),0)),"")</f>
        <v>N/A</v>
      </c>
      <c r="AI18" s="50" t="str">
        <f t="array" ref="AI18">IFERROR(INDEX(INDIRECT("'"&amp;VLOOKUP($C18,ModMap!$A$2:$B$21,2,FALSE)&amp;"'!AI:AI"),MATCH($K18,INDIRECT("'"&amp;VLOOKUP($C18,ModMap!$A$2:$B$21,2,FALSE)&amp;"'!$K:$K"),0)),"")</f>
        <v/>
      </c>
      <c r="AJ18" s="44" t="s">
        <v>36</v>
      </c>
      <c r="AK18" s="50" t="str">
        <f t="array" ref="AK18">IFERROR(INDEX(INDIRECT("'"&amp;VLOOKUP($C18,ModMap!$A$2:$B$21,2,FALSE)&amp;"'!AK:AK"),MATCH($K18,INDIRECT("'"&amp;VLOOKUP($C18,ModMap!$A$2:$B$21,2,FALSE)&amp;"'!$K:$K"),0)),"")</f>
        <v>N/A</v>
      </c>
      <c r="AL18" s="50" t="str">
        <f t="array" ref="AL18">IFERROR(INDEX(INDIRECT("'"&amp;VLOOKUP($C18,ModMap!$A$2:$B$21,2,FALSE)&amp;"'!AL:AL"),MATCH($K18,INDIRECT("'"&amp;VLOOKUP($C18,ModMap!$A$2:$B$21,2,FALSE)&amp;"'!$K:$K"),0)),"")</f>
        <v/>
      </c>
      <c r="AM18" s="50">
        <f t="shared" si="1"/>
        <v>1</v>
      </c>
      <c r="AN18" s="50" t="str">
        <f t="shared" si="2"/>
        <v>Not Started</v>
      </c>
      <c r="AO18" s="51" t="str">
        <f t="array" ref="AO18">IFERROR(INDEX(INDIRECT("'"&amp;VLOOKUP($C18,ModMap!$A$2:$B$21,2,FALSE)&amp;"'!AO:AO"),MATCH($K18,INDIRECT("'"&amp;VLOOKUP($C18,ModMap!$A$2:$B$21,2,FALSE)&amp;"'!$K:$K"),0)),"")</f>
        <v/>
      </c>
      <c r="AP18" s="49" t="str">
        <f t="array" ref="AP18">IFERROR(HYPERLINK("#'"&amp;VLOOKUP($C18,ModMap!$A$2:$B$21,2,FALSE)&amp;"'!V"&amp;MATCH($K18,INDIRECT("'"&amp;VLOOKUP($C18,ModMap!$A$2:$B$21,2,FALSE)&amp;"'!$K:$K"),0),"Edit on module sheet"),"")</f>
        <v>Edit on module sheet</v>
      </c>
    </row>
    <row r="19" ht="42.0" customHeight="1">
      <c r="A19" s="39">
        <v>17.0</v>
      </c>
      <c r="B19" s="39">
        <v>17.0</v>
      </c>
      <c r="C19" s="39" t="s">
        <v>84</v>
      </c>
      <c r="D19" s="40" t="s">
        <v>85</v>
      </c>
      <c r="E19" s="29" t="s">
        <v>41</v>
      </c>
      <c r="F19" s="46" t="s">
        <v>193</v>
      </c>
      <c r="G19" s="40" t="s">
        <v>194</v>
      </c>
      <c r="H19" s="39" t="s">
        <v>195</v>
      </c>
      <c r="I19" s="39" t="s">
        <v>196</v>
      </c>
      <c r="J19" s="40" t="s">
        <v>197</v>
      </c>
      <c r="K19" s="39" t="s">
        <v>209</v>
      </c>
      <c r="L19" s="40" t="s">
        <v>210</v>
      </c>
      <c r="M19" s="52" t="s">
        <v>211</v>
      </c>
      <c r="N19" s="39" t="s">
        <v>201</v>
      </c>
      <c r="O19" s="39" t="s">
        <v>202</v>
      </c>
      <c r="P19" s="40" t="s">
        <v>203</v>
      </c>
      <c r="Q19" s="40" t="s">
        <v>204</v>
      </c>
      <c r="R19" s="39" t="s">
        <v>205</v>
      </c>
      <c r="S19" s="39" t="s">
        <v>206</v>
      </c>
      <c r="T19" s="39" t="str">
        <f t="array" ref="T19">IFERROR(INDEX(INDIRECT("'"&amp;VLOOKUP($C19,ModMap!$A$2:$B$21,2,FALSE)&amp;"'!T:T"),MATCH($K19,INDIRECT("'"&amp;VLOOKUP($C19,ModMap!$A$2:$B$21,2,FALSE)&amp;"'!$K:$K"),0)),"")</f>
        <v>Unassigned</v>
      </c>
      <c r="U19" s="48" t="s">
        <v>33</v>
      </c>
      <c r="V19" s="39" t="str">
        <f t="array" ref="V19">IFERROR(INDEX(INDIRECT("'"&amp;VLOOKUP($C19,ModMap!$A$2:$B$21,2,FALSE)&amp;"'!V:V"),MATCH($K19,INDIRECT("'"&amp;VLOOKUP($C19,ModMap!$A$2:$B$21,2,FALSE)&amp;"'!$K:$K"),0)),"")</f>
        <v>Not Started</v>
      </c>
      <c r="W19" s="39" t="str">
        <f t="array" ref="W19">IFERROR(INDEX(INDIRECT("'"&amp;VLOOKUP($C19,ModMap!$A$2:$B$21,2,FALSE)&amp;"'!W:W"),MATCH($K19,INDIRECT("'"&amp;VLOOKUP($C19,ModMap!$A$2:$B$21,2,FALSE)&amp;"'!$K:$K"),0)),"")</f>
        <v>Unassigned</v>
      </c>
      <c r="X19" s="44" t="s">
        <v>36</v>
      </c>
      <c r="Y19" s="39" t="str">
        <f t="array" ref="Y19">IFERROR(INDEX(INDIRECT("'"&amp;VLOOKUP($C19,ModMap!$A$2:$B$21,2,FALSE)&amp;"'!Y:Y"),MATCH($K19,INDIRECT("'"&amp;VLOOKUP($C19,ModMap!$A$2:$B$21,2,FALSE)&amp;"'!$K:$K"),0)),"")</f>
        <v>N/A</v>
      </c>
      <c r="Z19" s="39" t="str">
        <f t="array" ref="Z19">IFERROR(INDEX(INDIRECT("'"&amp;VLOOKUP($C19,ModMap!$A$2:$B$21,2,FALSE)&amp;"'!Z:Z"),MATCH($K19,INDIRECT("'"&amp;VLOOKUP($C19,ModMap!$A$2:$B$21,2,FALSE)&amp;"'!$K:$K"),0)),"")</f>
        <v/>
      </c>
      <c r="AA19" s="44" t="s">
        <v>36</v>
      </c>
      <c r="AB19" s="39" t="str">
        <f t="array" ref="AB19">IFERROR(INDEX(INDIRECT("'"&amp;VLOOKUP($C19,ModMap!$A$2:$B$21,2,FALSE)&amp;"'!AB:AB"),MATCH($K19,INDIRECT("'"&amp;VLOOKUP($C19,ModMap!$A$2:$B$21,2,FALSE)&amp;"'!$K:$K"),0)),"")</f>
        <v>N/A</v>
      </c>
      <c r="AC19" s="39" t="str">
        <f t="array" ref="AC19">IFERROR(INDEX(INDIRECT("'"&amp;VLOOKUP($C19,ModMap!$A$2:$B$21,2,FALSE)&amp;"'!AC:AC"),MATCH($K19,INDIRECT("'"&amp;VLOOKUP($C19,ModMap!$A$2:$B$21,2,FALSE)&amp;"'!$K:$K"),0)),"")</f>
        <v/>
      </c>
      <c r="AD19" s="44" t="s">
        <v>36</v>
      </c>
      <c r="AE19" s="39" t="str">
        <f t="array" ref="AE19">IFERROR(INDEX(INDIRECT("'"&amp;VLOOKUP($C19,ModMap!$A$2:$B$21,2,FALSE)&amp;"'!AE:AE"),MATCH($K19,INDIRECT("'"&amp;VLOOKUP($C19,ModMap!$A$2:$B$21,2,FALSE)&amp;"'!$K:$K"),0)),"")</f>
        <v>N/A</v>
      </c>
      <c r="AF19" s="39" t="str">
        <f t="array" ref="AF19">IFERROR(INDEX(INDIRECT("'"&amp;VLOOKUP($C19,ModMap!$A$2:$B$21,2,FALSE)&amp;"'!AF:AF"),MATCH($K19,INDIRECT("'"&amp;VLOOKUP($C19,ModMap!$A$2:$B$21,2,FALSE)&amp;"'!$K:$K"),0)),"")</f>
        <v/>
      </c>
      <c r="AG19" s="44" t="s">
        <v>36</v>
      </c>
      <c r="AH19" s="39" t="str">
        <f t="array" ref="AH19">IFERROR(INDEX(INDIRECT("'"&amp;VLOOKUP($C19,ModMap!$A$2:$B$21,2,FALSE)&amp;"'!AH:AH"),MATCH($K19,INDIRECT("'"&amp;VLOOKUP($C19,ModMap!$A$2:$B$21,2,FALSE)&amp;"'!$K:$K"),0)),"")</f>
        <v>N/A</v>
      </c>
      <c r="AI19" s="39" t="str">
        <f t="array" ref="AI19">IFERROR(INDEX(INDIRECT("'"&amp;VLOOKUP($C19,ModMap!$A$2:$B$21,2,FALSE)&amp;"'!AI:AI"),MATCH($K19,INDIRECT("'"&amp;VLOOKUP($C19,ModMap!$A$2:$B$21,2,FALSE)&amp;"'!$K:$K"),0)),"")</f>
        <v/>
      </c>
      <c r="AJ19" s="44" t="s">
        <v>36</v>
      </c>
      <c r="AK19" s="39" t="str">
        <f t="array" ref="AK19">IFERROR(INDEX(INDIRECT("'"&amp;VLOOKUP($C19,ModMap!$A$2:$B$21,2,FALSE)&amp;"'!AK:AK"),MATCH($K19,INDIRECT("'"&amp;VLOOKUP($C19,ModMap!$A$2:$B$21,2,FALSE)&amp;"'!$K:$K"),0)),"")</f>
        <v>N/A</v>
      </c>
      <c r="AL19" s="39" t="str">
        <f t="array" ref="AL19">IFERROR(INDEX(INDIRECT("'"&amp;VLOOKUP($C19,ModMap!$A$2:$B$21,2,FALSE)&amp;"'!AL:AL"),MATCH($K19,INDIRECT("'"&amp;VLOOKUP($C19,ModMap!$A$2:$B$21,2,FALSE)&amp;"'!$K:$K"),0)),"")</f>
        <v/>
      </c>
      <c r="AM19" s="39">
        <f t="shared" si="1"/>
        <v>1</v>
      </c>
      <c r="AN19" s="39" t="str">
        <f t="shared" si="2"/>
        <v>Not Started</v>
      </c>
      <c r="AO19" s="40" t="str">
        <f t="array" ref="AO19">IFERROR(INDEX(INDIRECT("'"&amp;VLOOKUP($C19,ModMap!$A$2:$B$21,2,FALSE)&amp;"'!AO:AO"),MATCH($K19,INDIRECT("'"&amp;VLOOKUP($C19,ModMap!$A$2:$B$21,2,FALSE)&amp;"'!$K:$K"),0)),"")</f>
        <v/>
      </c>
      <c r="AP19" s="49" t="str">
        <f t="array" ref="AP19">IFERROR(HYPERLINK("#'"&amp;VLOOKUP($C19,ModMap!$A$2:$B$21,2,FALSE)&amp;"'!V"&amp;MATCH($K19,INDIRECT("'"&amp;VLOOKUP($C19,ModMap!$A$2:$B$21,2,FALSE)&amp;"'!$K:$K"),0),"Edit on module sheet"),"")</f>
        <v>Edit on module sheet</v>
      </c>
    </row>
    <row r="20" ht="42.0" customHeight="1">
      <c r="A20" s="50">
        <v>18.0</v>
      </c>
      <c r="B20" s="50">
        <v>18.0</v>
      </c>
      <c r="C20" s="50" t="s">
        <v>84</v>
      </c>
      <c r="D20" s="51" t="s">
        <v>85</v>
      </c>
      <c r="E20" s="30" t="s">
        <v>62</v>
      </c>
      <c r="F20" s="46" t="s">
        <v>193</v>
      </c>
      <c r="G20" s="51" t="s">
        <v>194</v>
      </c>
      <c r="H20" s="50" t="s">
        <v>195</v>
      </c>
      <c r="I20" s="50" t="s">
        <v>196</v>
      </c>
      <c r="J20" s="51" t="s">
        <v>197</v>
      </c>
      <c r="K20" s="50" t="s">
        <v>477</v>
      </c>
      <c r="L20" s="51" t="s">
        <v>478</v>
      </c>
      <c r="M20" s="47" t="s">
        <v>200</v>
      </c>
      <c r="N20" s="50" t="s">
        <v>201</v>
      </c>
      <c r="O20" s="50" t="s">
        <v>202</v>
      </c>
      <c r="P20" s="51" t="s">
        <v>203</v>
      </c>
      <c r="Q20" s="51" t="s">
        <v>204</v>
      </c>
      <c r="R20" s="50" t="s">
        <v>205</v>
      </c>
      <c r="S20" s="50" t="s">
        <v>62</v>
      </c>
      <c r="T20" s="50" t="str">
        <f t="array" ref="T20">IFERROR(INDEX(INDIRECT("'"&amp;VLOOKUP($C20,ModMap!$A$2:$B$21,2,FALSE)&amp;"'!T:T"),MATCH($K20,INDIRECT("'"&amp;VLOOKUP($C20,ModMap!$A$2:$B$21,2,FALSE)&amp;"'!$K:$K"),0)),"")</f>
        <v>Unassigned</v>
      </c>
      <c r="U20" s="44" t="s">
        <v>36</v>
      </c>
      <c r="V20" s="50" t="str">
        <f t="array" ref="V20">IFERROR(INDEX(INDIRECT("'"&amp;VLOOKUP($C20,ModMap!$A$2:$B$21,2,FALSE)&amp;"'!V:V"),MATCH($K20,INDIRECT("'"&amp;VLOOKUP($C20,ModMap!$A$2:$B$21,2,FALSE)&amp;"'!$K:$K"),0)),"")</f>
        <v>N/A</v>
      </c>
      <c r="W20" s="50" t="str">
        <f t="array" ref="W20">IFERROR(INDEX(INDIRECT("'"&amp;VLOOKUP($C20,ModMap!$A$2:$B$21,2,FALSE)&amp;"'!W:W"),MATCH($K20,INDIRECT("'"&amp;VLOOKUP($C20,ModMap!$A$2:$B$21,2,FALSE)&amp;"'!$K:$K"),0)),"")</f>
        <v/>
      </c>
      <c r="X20" s="44" t="s">
        <v>36</v>
      </c>
      <c r="Y20" s="50" t="str">
        <f t="array" ref="Y20">IFERROR(INDEX(INDIRECT("'"&amp;VLOOKUP($C20,ModMap!$A$2:$B$21,2,FALSE)&amp;"'!Y:Y"),MATCH($K20,INDIRECT("'"&amp;VLOOKUP($C20,ModMap!$A$2:$B$21,2,FALSE)&amp;"'!$K:$K"),0)),"")</f>
        <v>N/A</v>
      </c>
      <c r="Z20" s="50" t="str">
        <f t="array" ref="Z20">IFERROR(INDEX(INDIRECT("'"&amp;VLOOKUP($C20,ModMap!$A$2:$B$21,2,FALSE)&amp;"'!Z:Z"),MATCH($K20,INDIRECT("'"&amp;VLOOKUP($C20,ModMap!$A$2:$B$21,2,FALSE)&amp;"'!$K:$K"),0)),"")</f>
        <v/>
      </c>
      <c r="AA20" s="44" t="s">
        <v>36</v>
      </c>
      <c r="AB20" s="50" t="str">
        <f t="array" ref="AB20">IFERROR(INDEX(INDIRECT("'"&amp;VLOOKUP($C20,ModMap!$A$2:$B$21,2,FALSE)&amp;"'!AB:AB"),MATCH($K20,INDIRECT("'"&amp;VLOOKUP($C20,ModMap!$A$2:$B$21,2,FALSE)&amp;"'!$K:$K"),0)),"")</f>
        <v>N/A</v>
      </c>
      <c r="AC20" s="50" t="str">
        <f t="array" ref="AC20">IFERROR(INDEX(INDIRECT("'"&amp;VLOOKUP($C20,ModMap!$A$2:$B$21,2,FALSE)&amp;"'!AC:AC"),MATCH($K20,INDIRECT("'"&amp;VLOOKUP($C20,ModMap!$A$2:$B$21,2,FALSE)&amp;"'!$K:$K"),0)),"")</f>
        <v/>
      </c>
      <c r="AD20" s="44" t="s">
        <v>36</v>
      </c>
      <c r="AE20" s="50" t="str">
        <f t="array" ref="AE20">IFERROR(INDEX(INDIRECT("'"&amp;VLOOKUP($C20,ModMap!$A$2:$B$21,2,FALSE)&amp;"'!AE:AE"),MATCH($K20,INDIRECT("'"&amp;VLOOKUP($C20,ModMap!$A$2:$B$21,2,FALSE)&amp;"'!$K:$K"),0)),"")</f>
        <v>N/A</v>
      </c>
      <c r="AF20" s="50" t="str">
        <f t="array" ref="AF20">IFERROR(INDEX(INDIRECT("'"&amp;VLOOKUP($C20,ModMap!$A$2:$B$21,2,FALSE)&amp;"'!AF:AF"),MATCH($K20,INDIRECT("'"&amp;VLOOKUP($C20,ModMap!$A$2:$B$21,2,FALSE)&amp;"'!$K:$K"),0)),"")</f>
        <v/>
      </c>
      <c r="AG20" s="48" t="s">
        <v>33</v>
      </c>
      <c r="AH20" s="50" t="str">
        <f t="array" ref="AH20">IFERROR(INDEX(INDIRECT("'"&amp;VLOOKUP($C20,ModMap!$A$2:$B$21,2,FALSE)&amp;"'!AH:AH"),MATCH($K20,INDIRECT("'"&amp;VLOOKUP($C20,ModMap!$A$2:$B$21,2,FALSE)&amp;"'!$K:$K"),0)),"")</f>
        <v>Not Started</v>
      </c>
      <c r="AI20" s="50" t="str">
        <f t="array" ref="AI20">IFERROR(INDEX(INDIRECT("'"&amp;VLOOKUP($C20,ModMap!$A$2:$B$21,2,FALSE)&amp;"'!AI:AI"),MATCH($K20,INDIRECT("'"&amp;VLOOKUP($C20,ModMap!$A$2:$B$21,2,FALSE)&amp;"'!$K:$K"),0)),"")</f>
        <v>Unassigned</v>
      </c>
      <c r="AJ20" s="44" t="s">
        <v>36</v>
      </c>
      <c r="AK20" s="50" t="str">
        <f t="array" ref="AK20">IFERROR(INDEX(INDIRECT("'"&amp;VLOOKUP($C20,ModMap!$A$2:$B$21,2,FALSE)&amp;"'!AK:AK"),MATCH($K20,INDIRECT("'"&amp;VLOOKUP($C20,ModMap!$A$2:$B$21,2,FALSE)&amp;"'!$K:$K"),0)),"")</f>
        <v>N/A</v>
      </c>
      <c r="AL20" s="50" t="str">
        <f t="array" ref="AL20">IFERROR(INDEX(INDIRECT("'"&amp;VLOOKUP($C20,ModMap!$A$2:$B$21,2,FALSE)&amp;"'!AL:AL"),MATCH($K20,INDIRECT("'"&amp;VLOOKUP($C20,ModMap!$A$2:$B$21,2,FALSE)&amp;"'!$K:$K"),0)),"")</f>
        <v/>
      </c>
      <c r="AM20" s="50">
        <f t="shared" si="1"/>
        <v>1</v>
      </c>
      <c r="AN20" s="50" t="str">
        <f t="shared" si="2"/>
        <v>Not Started</v>
      </c>
      <c r="AO20" s="51" t="str">
        <f t="array" ref="AO20">IFERROR(INDEX(INDIRECT("'"&amp;VLOOKUP($C20,ModMap!$A$2:$B$21,2,FALSE)&amp;"'!AO:AO"),MATCH($K20,INDIRECT("'"&amp;VLOOKUP($C20,ModMap!$A$2:$B$21,2,FALSE)&amp;"'!$K:$K"),0)),"")</f>
        <v/>
      </c>
      <c r="AP20" s="49" t="str">
        <f t="array" ref="AP20">IFERROR(HYPERLINK("#'"&amp;VLOOKUP($C20,ModMap!$A$2:$B$21,2,FALSE)&amp;"'!V"&amp;MATCH($K20,INDIRECT("'"&amp;VLOOKUP($C20,ModMap!$A$2:$B$21,2,FALSE)&amp;"'!$K:$K"),0),"Edit on module sheet"),"")</f>
        <v>Edit on module sheet</v>
      </c>
    </row>
    <row r="21" ht="42.0" customHeight="1">
      <c r="A21" s="39">
        <v>19.0</v>
      </c>
      <c r="B21" s="39">
        <v>19.0</v>
      </c>
      <c r="C21" s="39" t="s">
        <v>84</v>
      </c>
      <c r="D21" s="40" t="s">
        <v>85</v>
      </c>
      <c r="E21" s="28" t="s">
        <v>48</v>
      </c>
      <c r="F21" s="46" t="s">
        <v>193</v>
      </c>
      <c r="G21" s="40" t="s">
        <v>194</v>
      </c>
      <c r="H21" s="39" t="s">
        <v>195</v>
      </c>
      <c r="I21" s="39" t="s">
        <v>196</v>
      </c>
      <c r="J21" s="40" t="s">
        <v>197</v>
      </c>
      <c r="K21" s="39" t="s">
        <v>377</v>
      </c>
      <c r="L21" s="40" t="s">
        <v>378</v>
      </c>
      <c r="M21" s="47" t="s">
        <v>200</v>
      </c>
      <c r="N21" s="39" t="s">
        <v>201</v>
      </c>
      <c r="O21" s="39" t="s">
        <v>202</v>
      </c>
      <c r="P21" s="40" t="s">
        <v>203</v>
      </c>
      <c r="Q21" s="40" t="s">
        <v>204</v>
      </c>
      <c r="R21" s="39" t="s">
        <v>205</v>
      </c>
      <c r="S21" s="39" t="s">
        <v>342</v>
      </c>
      <c r="T21" s="39" t="str">
        <f t="array" ref="T21">IFERROR(INDEX(INDIRECT("'"&amp;VLOOKUP($C21,ModMap!$A$2:$B$21,2,FALSE)&amp;"'!T:T"),MATCH($K21,INDIRECT("'"&amp;VLOOKUP($C21,ModMap!$A$2:$B$21,2,FALSE)&amp;"'!$K:$K"),0)),"")</f>
        <v>Unassigned</v>
      </c>
      <c r="U21" s="44" t="s">
        <v>36</v>
      </c>
      <c r="V21" s="39" t="str">
        <f t="array" ref="V21">IFERROR(INDEX(INDIRECT("'"&amp;VLOOKUP($C21,ModMap!$A$2:$B$21,2,FALSE)&amp;"'!V:V"),MATCH($K21,INDIRECT("'"&amp;VLOOKUP($C21,ModMap!$A$2:$B$21,2,FALSE)&amp;"'!$K:$K"),0)),"")</f>
        <v>N/A</v>
      </c>
      <c r="W21" s="39" t="str">
        <f t="array" ref="W21">IFERROR(INDEX(INDIRECT("'"&amp;VLOOKUP($C21,ModMap!$A$2:$B$21,2,FALSE)&amp;"'!W:W"),MATCH($K21,INDIRECT("'"&amp;VLOOKUP($C21,ModMap!$A$2:$B$21,2,FALSE)&amp;"'!$K:$K"),0)),"")</f>
        <v/>
      </c>
      <c r="X21" s="44" t="s">
        <v>36</v>
      </c>
      <c r="Y21" s="39" t="str">
        <f t="array" ref="Y21">IFERROR(INDEX(INDIRECT("'"&amp;VLOOKUP($C21,ModMap!$A$2:$B$21,2,FALSE)&amp;"'!Y:Y"),MATCH($K21,INDIRECT("'"&amp;VLOOKUP($C21,ModMap!$A$2:$B$21,2,FALSE)&amp;"'!$K:$K"),0)),"")</f>
        <v>N/A</v>
      </c>
      <c r="Z21" s="39" t="str">
        <f t="array" ref="Z21">IFERROR(INDEX(INDIRECT("'"&amp;VLOOKUP($C21,ModMap!$A$2:$B$21,2,FALSE)&amp;"'!Z:Z"),MATCH($K21,INDIRECT("'"&amp;VLOOKUP($C21,ModMap!$A$2:$B$21,2,FALSE)&amp;"'!$K:$K"),0)),"")</f>
        <v/>
      </c>
      <c r="AA21" s="44" t="s">
        <v>36</v>
      </c>
      <c r="AB21" s="39" t="str">
        <f t="array" ref="AB21">IFERROR(INDEX(INDIRECT("'"&amp;VLOOKUP($C21,ModMap!$A$2:$B$21,2,FALSE)&amp;"'!AB:AB"),MATCH($K21,INDIRECT("'"&amp;VLOOKUP($C21,ModMap!$A$2:$B$21,2,FALSE)&amp;"'!$K:$K"),0)),"")</f>
        <v>N/A</v>
      </c>
      <c r="AC21" s="39" t="str">
        <f t="array" ref="AC21">IFERROR(INDEX(INDIRECT("'"&amp;VLOOKUP($C21,ModMap!$A$2:$B$21,2,FALSE)&amp;"'!AC:AC"),MATCH($K21,INDIRECT("'"&amp;VLOOKUP($C21,ModMap!$A$2:$B$21,2,FALSE)&amp;"'!$K:$K"),0)),"")</f>
        <v/>
      </c>
      <c r="AD21" s="44" t="s">
        <v>36</v>
      </c>
      <c r="AE21" s="39" t="str">
        <f t="array" ref="AE21">IFERROR(INDEX(INDIRECT("'"&amp;VLOOKUP($C21,ModMap!$A$2:$B$21,2,FALSE)&amp;"'!AE:AE"),MATCH($K21,INDIRECT("'"&amp;VLOOKUP($C21,ModMap!$A$2:$B$21,2,FALSE)&amp;"'!$K:$K"),0)),"")</f>
        <v>N/A</v>
      </c>
      <c r="AF21" s="39" t="str">
        <f t="array" ref="AF21">IFERROR(INDEX(INDIRECT("'"&amp;VLOOKUP($C21,ModMap!$A$2:$B$21,2,FALSE)&amp;"'!AF:AF"),MATCH($K21,INDIRECT("'"&amp;VLOOKUP($C21,ModMap!$A$2:$B$21,2,FALSE)&amp;"'!$K:$K"),0)),"")</f>
        <v/>
      </c>
      <c r="AG21" s="44" t="s">
        <v>36</v>
      </c>
      <c r="AH21" s="39" t="str">
        <f t="array" ref="AH21">IFERROR(INDEX(INDIRECT("'"&amp;VLOOKUP($C21,ModMap!$A$2:$B$21,2,FALSE)&amp;"'!AH:AH"),MATCH($K21,INDIRECT("'"&amp;VLOOKUP($C21,ModMap!$A$2:$B$21,2,FALSE)&amp;"'!$K:$K"),0)),"")</f>
        <v>N/A</v>
      </c>
      <c r="AI21" s="39" t="str">
        <f t="array" ref="AI21">IFERROR(INDEX(INDIRECT("'"&amp;VLOOKUP($C21,ModMap!$A$2:$B$21,2,FALSE)&amp;"'!AI:AI"),MATCH($K21,INDIRECT("'"&amp;VLOOKUP($C21,ModMap!$A$2:$B$21,2,FALSE)&amp;"'!$K:$K"),0)),"")</f>
        <v/>
      </c>
      <c r="AJ21" s="44" t="s">
        <v>36</v>
      </c>
      <c r="AK21" s="39" t="str">
        <f t="array" ref="AK21">IFERROR(INDEX(INDIRECT("'"&amp;VLOOKUP($C21,ModMap!$A$2:$B$21,2,FALSE)&amp;"'!AK:AK"),MATCH($K21,INDIRECT("'"&amp;VLOOKUP($C21,ModMap!$A$2:$B$21,2,FALSE)&amp;"'!$K:$K"),0)),"")</f>
        <v>N/A</v>
      </c>
      <c r="AL21" s="39" t="str">
        <f t="array" ref="AL21">IFERROR(INDEX(INDIRECT("'"&amp;VLOOKUP($C21,ModMap!$A$2:$B$21,2,FALSE)&amp;"'!AL:AL"),MATCH($K21,INDIRECT("'"&amp;VLOOKUP($C21,ModMap!$A$2:$B$21,2,FALSE)&amp;"'!$K:$K"),0)),"")</f>
        <v/>
      </c>
      <c r="AM21" s="39">
        <f t="shared" si="1"/>
        <v>0</v>
      </c>
      <c r="AN21" s="39" t="str">
        <f t="shared" si="2"/>
        <v>N/A</v>
      </c>
      <c r="AO21" s="40" t="str">
        <f t="array" ref="AO21">IFERROR(INDEX(INDIRECT("'"&amp;VLOOKUP($C21,ModMap!$A$2:$B$21,2,FALSE)&amp;"'!AO:AO"),MATCH($K21,INDIRECT("'"&amp;VLOOKUP($C21,ModMap!$A$2:$B$21,2,FALSE)&amp;"'!$K:$K"),0)),"")</f>
        <v/>
      </c>
      <c r="AP21" s="49" t="str">
        <f t="array" ref="AP21">IFERROR(HYPERLINK("#'"&amp;VLOOKUP($C21,ModMap!$A$2:$B$21,2,FALSE)&amp;"'!V"&amp;MATCH($K21,INDIRECT("'"&amp;VLOOKUP($C21,ModMap!$A$2:$B$21,2,FALSE)&amp;"'!$K:$K"),0),"Edit on module sheet"),"")</f>
        <v>Edit on module sheet</v>
      </c>
    </row>
    <row r="22" ht="42.0" customHeight="1">
      <c r="A22" s="50">
        <v>20.0</v>
      </c>
      <c r="B22" s="50">
        <v>20.0</v>
      </c>
      <c r="C22" s="50" t="s">
        <v>84</v>
      </c>
      <c r="D22" s="51" t="s">
        <v>85</v>
      </c>
      <c r="E22" s="28" t="s">
        <v>48</v>
      </c>
      <c r="F22" s="46" t="s">
        <v>193</v>
      </c>
      <c r="G22" s="51" t="s">
        <v>194</v>
      </c>
      <c r="H22" s="50" t="s">
        <v>212</v>
      </c>
      <c r="I22" s="50" t="s">
        <v>213</v>
      </c>
      <c r="J22" s="51" t="s">
        <v>214</v>
      </c>
      <c r="K22" s="50" t="s">
        <v>387</v>
      </c>
      <c r="L22" s="51" t="s">
        <v>388</v>
      </c>
      <c r="M22" s="60" t="s">
        <v>389</v>
      </c>
      <c r="N22" s="50" t="s">
        <v>218</v>
      </c>
      <c r="O22" s="50" t="s">
        <v>219</v>
      </c>
      <c r="P22" s="51" t="s">
        <v>220</v>
      </c>
      <c r="Q22" s="51" t="s">
        <v>221</v>
      </c>
      <c r="R22" s="50" t="s">
        <v>222</v>
      </c>
      <c r="S22" s="50" t="s">
        <v>53</v>
      </c>
      <c r="T22" s="50" t="str">
        <f t="array" ref="T22">IFERROR(INDEX(INDIRECT("'"&amp;VLOOKUP($C22,ModMap!$A$2:$B$21,2,FALSE)&amp;"'!T:T"),MATCH($K22,INDIRECT("'"&amp;VLOOKUP($C22,ModMap!$A$2:$B$21,2,FALSE)&amp;"'!$K:$K"),0)),"")</f>
        <v>Unassigned</v>
      </c>
      <c r="U22" s="44" t="s">
        <v>36</v>
      </c>
      <c r="V22" s="50" t="str">
        <f t="array" ref="V22">IFERROR(INDEX(INDIRECT("'"&amp;VLOOKUP($C22,ModMap!$A$2:$B$21,2,FALSE)&amp;"'!V:V"),MATCH($K22,INDIRECT("'"&amp;VLOOKUP($C22,ModMap!$A$2:$B$21,2,FALSE)&amp;"'!$K:$K"),0)),"")</f>
        <v>N/A</v>
      </c>
      <c r="W22" s="50" t="str">
        <f t="array" ref="W22">IFERROR(INDEX(INDIRECT("'"&amp;VLOOKUP($C22,ModMap!$A$2:$B$21,2,FALSE)&amp;"'!W:W"),MATCH($K22,INDIRECT("'"&amp;VLOOKUP($C22,ModMap!$A$2:$B$21,2,FALSE)&amp;"'!$K:$K"),0)),"")</f>
        <v/>
      </c>
      <c r="X22" s="48" t="s">
        <v>33</v>
      </c>
      <c r="Y22" s="50" t="str">
        <f t="array" ref="Y22">IFERROR(INDEX(INDIRECT("'"&amp;VLOOKUP($C22,ModMap!$A$2:$B$21,2,FALSE)&amp;"'!Y:Y"),MATCH($K22,INDIRECT("'"&amp;VLOOKUP($C22,ModMap!$A$2:$B$21,2,FALSE)&amp;"'!$K:$K"),0)),"")</f>
        <v>Not Started</v>
      </c>
      <c r="Z22" s="50" t="str">
        <f t="array" ref="Z22">IFERROR(INDEX(INDIRECT("'"&amp;VLOOKUP($C22,ModMap!$A$2:$B$21,2,FALSE)&amp;"'!Z:Z"),MATCH($K22,INDIRECT("'"&amp;VLOOKUP($C22,ModMap!$A$2:$B$21,2,FALSE)&amp;"'!$K:$K"),0)),"")</f>
        <v>Unassigned</v>
      </c>
      <c r="AA22" s="48" t="s">
        <v>33</v>
      </c>
      <c r="AB22" s="50" t="str">
        <f t="array" ref="AB22">IFERROR(INDEX(INDIRECT("'"&amp;VLOOKUP($C22,ModMap!$A$2:$B$21,2,FALSE)&amp;"'!AB:AB"),MATCH($K22,INDIRECT("'"&amp;VLOOKUP($C22,ModMap!$A$2:$B$21,2,FALSE)&amp;"'!$K:$K"),0)),"")</f>
        <v>Not Started</v>
      </c>
      <c r="AC22" s="50" t="str">
        <f t="array" ref="AC22">IFERROR(INDEX(INDIRECT("'"&amp;VLOOKUP($C22,ModMap!$A$2:$B$21,2,FALSE)&amp;"'!AC:AC"),MATCH($K22,INDIRECT("'"&amp;VLOOKUP($C22,ModMap!$A$2:$B$21,2,FALSE)&amp;"'!$K:$K"),0)),"")</f>
        <v>Unassigned</v>
      </c>
      <c r="AD22" s="44" t="s">
        <v>36</v>
      </c>
      <c r="AE22" s="50" t="str">
        <f t="array" ref="AE22">IFERROR(INDEX(INDIRECT("'"&amp;VLOOKUP($C22,ModMap!$A$2:$B$21,2,FALSE)&amp;"'!AE:AE"),MATCH($K22,INDIRECT("'"&amp;VLOOKUP($C22,ModMap!$A$2:$B$21,2,FALSE)&amp;"'!$K:$K"),0)),"")</f>
        <v>N/A</v>
      </c>
      <c r="AF22" s="50" t="str">
        <f t="array" ref="AF22">IFERROR(INDEX(INDIRECT("'"&amp;VLOOKUP($C22,ModMap!$A$2:$B$21,2,FALSE)&amp;"'!AF:AF"),MATCH($K22,INDIRECT("'"&amp;VLOOKUP($C22,ModMap!$A$2:$B$21,2,FALSE)&amp;"'!$K:$K"),0)),"")</f>
        <v/>
      </c>
      <c r="AG22" s="44" t="s">
        <v>36</v>
      </c>
      <c r="AH22" s="50" t="str">
        <f t="array" ref="AH22">IFERROR(INDEX(INDIRECT("'"&amp;VLOOKUP($C22,ModMap!$A$2:$B$21,2,FALSE)&amp;"'!AH:AH"),MATCH($K22,INDIRECT("'"&amp;VLOOKUP($C22,ModMap!$A$2:$B$21,2,FALSE)&amp;"'!$K:$K"),0)),"")</f>
        <v>N/A</v>
      </c>
      <c r="AI22" s="50" t="str">
        <f t="array" ref="AI22">IFERROR(INDEX(INDIRECT("'"&amp;VLOOKUP($C22,ModMap!$A$2:$B$21,2,FALSE)&amp;"'!AI:AI"),MATCH($K22,INDIRECT("'"&amp;VLOOKUP($C22,ModMap!$A$2:$B$21,2,FALSE)&amp;"'!$K:$K"),0)),"")</f>
        <v/>
      </c>
      <c r="AJ22" s="44" t="s">
        <v>36</v>
      </c>
      <c r="AK22" s="50" t="str">
        <f t="array" ref="AK22">IFERROR(INDEX(INDIRECT("'"&amp;VLOOKUP($C22,ModMap!$A$2:$B$21,2,FALSE)&amp;"'!AK:AK"),MATCH($K22,INDIRECT("'"&amp;VLOOKUP($C22,ModMap!$A$2:$B$21,2,FALSE)&amp;"'!$K:$K"),0)),"")</f>
        <v>N/A</v>
      </c>
      <c r="AL22" s="50" t="str">
        <f t="array" ref="AL22">IFERROR(INDEX(INDIRECT("'"&amp;VLOOKUP($C22,ModMap!$A$2:$B$21,2,FALSE)&amp;"'!AL:AL"),MATCH($K22,INDIRECT("'"&amp;VLOOKUP($C22,ModMap!$A$2:$B$21,2,FALSE)&amp;"'!$K:$K"),0)),"")</f>
        <v/>
      </c>
      <c r="AM22" s="50">
        <f t="shared" si="1"/>
        <v>2</v>
      </c>
      <c r="AN22" s="50" t="str">
        <f t="shared" si="2"/>
        <v>Not Started</v>
      </c>
      <c r="AO22" s="51" t="str">
        <f t="array" ref="AO22">IFERROR(INDEX(INDIRECT("'"&amp;VLOOKUP($C22,ModMap!$A$2:$B$21,2,FALSE)&amp;"'!AO:AO"),MATCH($K22,INDIRECT("'"&amp;VLOOKUP($C22,ModMap!$A$2:$B$21,2,FALSE)&amp;"'!$K:$K"),0)),"")</f>
        <v/>
      </c>
      <c r="AP22" s="49" t="str">
        <f t="array" ref="AP22">IFERROR(HYPERLINK("#'"&amp;VLOOKUP($C22,ModMap!$A$2:$B$21,2,FALSE)&amp;"'!V"&amp;MATCH($K22,INDIRECT("'"&amp;VLOOKUP($C22,ModMap!$A$2:$B$21,2,FALSE)&amp;"'!$K:$K"),0),"Edit on module sheet"),"")</f>
        <v>Edit on module sheet</v>
      </c>
    </row>
    <row r="23" ht="42.0" customHeight="1">
      <c r="A23" s="39">
        <v>21.0</v>
      </c>
      <c r="B23" s="39">
        <v>21.0</v>
      </c>
      <c r="C23" s="39" t="s">
        <v>84</v>
      </c>
      <c r="D23" s="40" t="s">
        <v>85</v>
      </c>
      <c r="E23" s="28" t="s">
        <v>48</v>
      </c>
      <c r="F23" s="46" t="s">
        <v>193</v>
      </c>
      <c r="G23" s="40" t="s">
        <v>194</v>
      </c>
      <c r="H23" s="39" t="s">
        <v>212</v>
      </c>
      <c r="I23" s="39" t="s">
        <v>213</v>
      </c>
      <c r="J23" s="40" t="s">
        <v>214</v>
      </c>
      <c r="K23" s="39" t="s">
        <v>401</v>
      </c>
      <c r="L23" s="40" t="s">
        <v>402</v>
      </c>
      <c r="M23" s="56" t="s">
        <v>217</v>
      </c>
      <c r="N23" s="39" t="s">
        <v>218</v>
      </c>
      <c r="O23" s="39" t="s">
        <v>219</v>
      </c>
      <c r="P23" s="40" t="s">
        <v>220</v>
      </c>
      <c r="Q23" s="40" t="s">
        <v>221</v>
      </c>
      <c r="R23" s="39" t="s">
        <v>222</v>
      </c>
      <c r="S23" s="39" t="s">
        <v>56</v>
      </c>
      <c r="T23" s="39" t="str">
        <f t="array" ref="T23">IFERROR(INDEX(INDIRECT("'"&amp;VLOOKUP($C23,ModMap!$A$2:$B$21,2,FALSE)&amp;"'!T:T"),MATCH($K23,INDIRECT("'"&amp;VLOOKUP($C23,ModMap!$A$2:$B$21,2,FALSE)&amp;"'!$K:$K"),0)),"")</f>
        <v>Unassigned</v>
      </c>
      <c r="U23" s="44" t="s">
        <v>36</v>
      </c>
      <c r="V23" s="39" t="str">
        <f t="array" ref="V23">IFERROR(INDEX(INDIRECT("'"&amp;VLOOKUP($C23,ModMap!$A$2:$B$21,2,FALSE)&amp;"'!V:V"),MATCH($K23,INDIRECT("'"&amp;VLOOKUP($C23,ModMap!$A$2:$B$21,2,FALSE)&amp;"'!$K:$K"),0)),"")</f>
        <v>N/A</v>
      </c>
      <c r="W23" s="39" t="str">
        <f t="array" ref="W23">IFERROR(INDEX(INDIRECT("'"&amp;VLOOKUP($C23,ModMap!$A$2:$B$21,2,FALSE)&amp;"'!W:W"),MATCH($K23,INDIRECT("'"&amp;VLOOKUP($C23,ModMap!$A$2:$B$21,2,FALSE)&amp;"'!$K:$K"),0)),"")</f>
        <v/>
      </c>
      <c r="X23" s="48" t="s">
        <v>33</v>
      </c>
      <c r="Y23" s="39" t="str">
        <f t="array" ref="Y23">IFERROR(INDEX(INDIRECT("'"&amp;VLOOKUP($C23,ModMap!$A$2:$B$21,2,FALSE)&amp;"'!Y:Y"),MATCH($K23,INDIRECT("'"&amp;VLOOKUP($C23,ModMap!$A$2:$B$21,2,FALSE)&amp;"'!$K:$K"),0)),"")</f>
        <v>Not Started</v>
      </c>
      <c r="Z23" s="39" t="str">
        <f t="array" ref="Z23">IFERROR(INDEX(INDIRECT("'"&amp;VLOOKUP($C23,ModMap!$A$2:$B$21,2,FALSE)&amp;"'!Z:Z"),MATCH($K23,INDIRECT("'"&amp;VLOOKUP($C23,ModMap!$A$2:$B$21,2,FALSE)&amp;"'!$K:$K"),0)),"")</f>
        <v>Unassigned</v>
      </c>
      <c r="AA23" s="44" t="s">
        <v>36</v>
      </c>
      <c r="AB23" s="39" t="str">
        <f t="array" ref="AB23">IFERROR(INDEX(INDIRECT("'"&amp;VLOOKUP($C23,ModMap!$A$2:$B$21,2,FALSE)&amp;"'!AB:AB"),MATCH($K23,INDIRECT("'"&amp;VLOOKUP($C23,ModMap!$A$2:$B$21,2,FALSE)&amp;"'!$K:$K"),0)),"")</f>
        <v>N/A</v>
      </c>
      <c r="AC23" s="39" t="str">
        <f t="array" ref="AC23">IFERROR(INDEX(INDIRECT("'"&amp;VLOOKUP($C23,ModMap!$A$2:$B$21,2,FALSE)&amp;"'!AC:AC"),MATCH($K23,INDIRECT("'"&amp;VLOOKUP($C23,ModMap!$A$2:$B$21,2,FALSE)&amp;"'!$K:$K"),0)),"")</f>
        <v/>
      </c>
      <c r="AD23" s="48" t="s">
        <v>33</v>
      </c>
      <c r="AE23" s="39" t="str">
        <f t="array" ref="AE23">IFERROR(INDEX(INDIRECT("'"&amp;VLOOKUP($C23,ModMap!$A$2:$B$21,2,FALSE)&amp;"'!AE:AE"),MATCH($K23,INDIRECT("'"&amp;VLOOKUP($C23,ModMap!$A$2:$B$21,2,FALSE)&amp;"'!$K:$K"),0)),"")</f>
        <v>Not Started</v>
      </c>
      <c r="AF23" s="39" t="str">
        <f t="array" ref="AF23">IFERROR(INDEX(INDIRECT("'"&amp;VLOOKUP($C23,ModMap!$A$2:$B$21,2,FALSE)&amp;"'!AF:AF"),MATCH($K23,INDIRECT("'"&amp;VLOOKUP($C23,ModMap!$A$2:$B$21,2,FALSE)&amp;"'!$K:$K"),0)),"")</f>
        <v>Unassigned</v>
      </c>
      <c r="AG23" s="44" t="s">
        <v>36</v>
      </c>
      <c r="AH23" s="39" t="str">
        <f t="array" ref="AH23">IFERROR(INDEX(INDIRECT("'"&amp;VLOOKUP($C23,ModMap!$A$2:$B$21,2,FALSE)&amp;"'!AH:AH"),MATCH($K23,INDIRECT("'"&amp;VLOOKUP($C23,ModMap!$A$2:$B$21,2,FALSE)&amp;"'!$K:$K"),0)),"")</f>
        <v>N/A</v>
      </c>
      <c r="AI23" s="39" t="str">
        <f t="array" ref="AI23">IFERROR(INDEX(INDIRECT("'"&amp;VLOOKUP($C23,ModMap!$A$2:$B$21,2,FALSE)&amp;"'!AI:AI"),MATCH($K23,INDIRECT("'"&amp;VLOOKUP($C23,ModMap!$A$2:$B$21,2,FALSE)&amp;"'!$K:$K"),0)),"")</f>
        <v/>
      </c>
      <c r="AJ23" s="44" t="s">
        <v>36</v>
      </c>
      <c r="AK23" s="39" t="str">
        <f t="array" ref="AK23">IFERROR(INDEX(INDIRECT("'"&amp;VLOOKUP($C23,ModMap!$A$2:$B$21,2,FALSE)&amp;"'!AK:AK"),MATCH($K23,INDIRECT("'"&amp;VLOOKUP($C23,ModMap!$A$2:$B$21,2,FALSE)&amp;"'!$K:$K"),0)),"")</f>
        <v>N/A</v>
      </c>
      <c r="AL23" s="39" t="str">
        <f t="array" ref="AL23">IFERROR(INDEX(INDIRECT("'"&amp;VLOOKUP($C23,ModMap!$A$2:$B$21,2,FALSE)&amp;"'!AL:AL"),MATCH($K23,INDIRECT("'"&amp;VLOOKUP($C23,ModMap!$A$2:$B$21,2,FALSE)&amp;"'!$K:$K"),0)),"")</f>
        <v/>
      </c>
      <c r="AM23" s="39">
        <f t="shared" si="1"/>
        <v>2</v>
      </c>
      <c r="AN23" s="39" t="str">
        <f t="shared" si="2"/>
        <v>Not Started</v>
      </c>
      <c r="AO23" s="40" t="str">
        <f t="array" ref="AO23">IFERROR(INDEX(INDIRECT("'"&amp;VLOOKUP($C23,ModMap!$A$2:$B$21,2,FALSE)&amp;"'!AO:AO"),MATCH($K23,INDIRECT("'"&amp;VLOOKUP($C23,ModMap!$A$2:$B$21,2,FALSE)&amp;"'!$K:$K"),0)),"")</f>
        <v/>
      </c>
      <c r="AP23" s="49" t="str">
        <f t="array" ref="AP23">IFERROR(HYPERLINK("#'"&amp;VLOOKUP($C23,ModMap!$A$2:$B$21,2,FALSE)&amp;"'!V"&amp;MATCH($K23,INDIRECT("'"&amp;VLOOKUP($C23,ModMap!$A$2:$B$21,2,FALSE)&amp;"'!$K:$K"),0),"Edit on module sheet"),"")</f>
        <v>Edit on module sheet</v>
      </c>
    </row>
    <row r="24" ht="42.0" customHeight="1">
      <c r="A24" s="50">
        <v>22.0</v>
      </c>
      <c r="B24" s="50">
        <v>22.0</v>
      </c>
      <c r="C24" s="50" t="s">
        <v>84</v>
      </c>
      <c r="D24" s="51" t="s">
        <v>85</v>
      </c>
      <c r="E24" s="29" t="s">
        <v>41</v>
      </c>
      <c r="F24" s="46" t="s">
        <v>193</v>
      </c>
      <c r="G24" s="51" t="s">
        <v>194</v>
      </c>
      <c r="H24" s="50" t="s">
        <v>212</v>
      </c>
      <c r="I24" s="50" t="s">
        <v>213</v>
      </c>
      <c r="J24" s="51" t="s">
        <v>214</v>
      </c>
      <c r="K24" s="50" t="s">
        <v>215</v>
      </c>
      <c r="L24" s="51" t="s">
        <v>216</v>
      </c>
      <c r="M24" s="56" t="s">
        <v>217</v>
      </c>
      <c r="N24" s="50" t="s">
        <v>218</v>
      </c>
      <c r="O24" s="50" t="s">
        <v>219</v>
      </c>
      <c r="P24" s="51" t="s">
        <v>220</v>
      </c>
      <c r="Q24" s="51" t="s">
        <v>221</v>
      </c>
      <c r="R24" s="50" t="s">
        <v>222</v>
      </c>
      <c r="S24" s="50" t="s">
        <v>206</v>
      </c>
      <c r="T24" s="50" t="str">
        <f t="array" ref="T24">IFERROR(INDEX(INDIRECT("'"&amp;VLOOKUP($C24,ModMap!$A$2:$B$21,2,FALSE)&amp;"'!T:T"),MATCH($K24,INDIRECT("'"&amp;VLOOKUP($C24,ModMap!$A$2:$B$21,2,FALSE)&amp;"'!$K:$K"),0)),"")</f>
        <v>Unassigned</v>
      </c>
      <c r="U24" s="48" t="s">
        <v>33</v>
      </c>
      <c r="V24" s="50" t="str">
        <f t="array" ref="V24">IFERROR(INDEX(INDIRECT("'"&amp;VLOOKUP($C24,ModMap!$A$2:$B$21,2,FALSE)&amp;"'!V:V"),MATCH($K24,INDIRECT("'"&amp;VLOOKUP($C24,ModMap!$A$2:$B$21,2,FALSE)&amp;"'!$K:$K"),0)),"")</f>
        <v>Not Started</v>
      </c>
      <c r="W24" s="50" t="str">
        <f t="array" ref="W24">IFERROR(INDEX(INDIRECT("'"&amp;VLOOKUP($C24,ModMap!$A$2:$B$21,2,FALSE)&amp;"'!W:W"),MATCH($K24,INDIRECT("'"&amp;VLOOKUP($C24,ModMap!$A$2:$B$21,2,FALSE)&amp;"'!$K:$K"),0)),"")</f>
        <v>Unassigned</v>
      </c>
      <c r="X24" s="44" t="s">
        <v>36</v>
      </c>
      <c r="Y24" s="50" t="str">
        <f t="array" ref="Y24">IFERROR(INDEX(INDIRECT("'"&amp;VLOOKUP($C24,ModMap!$A$2:$B$21,2,FALSE)&amp;"'!Y:Y"),MATCH($K24,INDIRECT("'"&amp;VLOOKUP($C24,ModMap!$A$2:$B$21,2,FALSE)&amp;"'!$K:$K"),0)),"")</f>
        <v>N/A</v>
      </c>
      <c r="Z24" s="50" t="str">
        <f t="array" ref="Z24">IFERROR(INDEX(INDIRECT("'"&amp;VLOOKUP($C24,ModMap!$A$2:$B$21,2,FALSE)&amp;"'!Z:Z"),MATCH($K24,INDIRECT("'"&amp;VLOOKUP($C24,ModMap!$A$2:$B$21,2,FALSE)&amp;"'!$K:$K"),0)),"")</f>
        <v/>
      </c>
      <c r="AA24" s="44" t="s">
        <v>36</v>
      </c>
      <c r="AB24" s="50" t="str">
        <f t="array" ref="AB24">IFERROR(INDEX(INDIRECT("'"&amp;VLOOKUP($C24,ModMap!$A$2:$B$21,2,FALSE)&amp;"'!AB:AB"),MATCH($K24,INDIRECT("'"&amp;VLOOKUP($C24,ModMap!$A$2:$B$21,2,FALSE)&amp;"'!$K:$K"),0)),"")</f>
        <v>N/A</v>
      </c>
      <c r="AC24" s="50" t="str">
        <f t="array" ref="AC24">IFERROR(INDEX(INDIRECT("'"&amp;VLOOKUP($C24,ModMap!$A$2:$B$21,2,FALSE)&amp;"'!AC:AC"),MATCH($K24,INDIRECT("'"&amp;VLOOKUP($C24,ModMap!$A$2:$B$21,2,FALSE)&amp;"'!$K:$K"),0)),"")</f>
        <v/>
      </c>
      <c r="AD24" s="44" t="s">
        <v>36</v>
      </c>
      <c r="AE24" s="50" t="str">
        <f t="array" ref="AE24">IFERROR(INDEX(INDIRECT("'"&amp;VLOOKUP($C24,ModMap!$A$2:$B$21,2,FALSE)&amp;"'!AE:AE"),MATCH($K24,INDIRECT("'"&amp;VLOOKUP($C24,ModMap!$A$2:$B$21,2,FALSE)&amp;"'!$K:$K"),0)),"")</f>
        <v>N/A</v>
      </c>
      <c r="AF24" s="50" t="str">
        <f t="array" ref="AF24">IFERROR(INDEX(INDIRECT("'"&amp;VLOOKUP($C24,ModMap!$A$2:$B$21,2,FALSE)&amp;"'!AF:AF"),MATCH($K24,INDIRECT("'"&amp;VLOOKUP($C24,ModMap!$A$2:$B$21,2,FALSE)&amp;"'!$K:$K"),0)),"")</f>
        <v/>
      </c>
      <c r="AG24" s="44" t="s">
        <v>36</v>
      </c>
      <c r="AH24" s="50" t="str">
        <f t="array" ref="AH24">IFERROR(INDEX(INDIRECT("'"&amp;VLOOKUP($C24,ModMap!$A$2:$B$21,2,FALSE)&amp;"'!AH:AH"),MATCH($K24,INDIRECT("'"&amp;VLOOKUP($C24,ModMap!$A$2:$B$21,2,FALSE)&amp;"'!$K:$K"),0)),"")</f>
        <v>N/A</v>
      </c>
      <c r="AI24" s="50" t="str">
        <f t="array" ref="AI24">IFERROR(INDEX(INDIRECT("'"&amp;VLOOKUP($C24,ModMap!$A$2:$B$21,2,FALSE)&amp;"'!AI:AI"),MATCH($K24,INDIRECT("'"&amp;VLOOKUP($C24,ModMap!$A$2:$B$21,2,FALSE)&amp;"'!$K:$K"),0)),"")</f>
        <v/>
      </c>
      <c r="AJ24" s="44" t="s">
        <v>36</v>
      </c>
      <c r="AK24" s="50" t="str">
        <f t="array" ref="AK24">IFERROR(INDEX(INDIRECT("'"&amp;VLOOKUP($C24,ModMap!$A$2:$B$21,2,FALSE)&amp;"'!AK:AK"),MATCH($K24,INDIRECT("'"&amp;VLOOKUP($C24,ModMap!$A$2:$B$21,2,FALSE)&amp;"'!$K:$K"),0)),"")</f>
        <v>N/A</v>
      </c>
      <c r="AL24" s="50" t="str">
        <f t="array" ref="AL24">IFERROR(INDEX(INDIRECT("'"&amp;VLOOKUP($C24,ModMap!$A$2:$B$21,2,FALSE)&amp;"'!AL:AL"),MATCH($K24,INDIRECT("'"&amp;VLOOKUP($C24,ModMap!$A$2:$B$21,2,FALSE)&amp;"'!$K:$K"),0)),"")</f>
        <v/>
      </c>
      <c r="AM24" s="50">
        <f t="shared" si="1"/>
        <v>1</v>
      </c>
      <c r="AN24" s="50" t="str">
        <f t="shared" si="2"/>
        <v>Not Started</v>
      </c>
      <c r="AO24" s="51" t="str">
        <f t="array" ref="AO24">IFERROR(INDEX(INDIRECT("'"&amp;VLOOKUP($C24,ModMap!$A$2:$B$21,2,FALSE)&amp;"'!AO:AO"),MATCH($K24,INDIRECT("'"&amp;VLOOKUP($C24,ModMap!$A$2:$B$21,2,FALSE)&amp;"'!$K:$K"),0)),"")</f>
        <v/>
      </c>
      <c r="AP24" s="49" t="str">
        <f t="array" ref="AP24">IFERROR(HYPERLINK("#'"&amp;VLOOKUP($C24,ModMap!$A$2:$B$21,2,FALSE)&amp;"'!V"&amp;MATCH($K24,INDIRECT("'"&amp;VLOOKUP($C24,ModMap!$A$2:$B$21,2,FALSE)&amp;"'!$K:$K"),0),"Edit on module sheet"),"")</f>
        <v>Edit on module sheet</v>
      </c>
    </row>
    <row r="25" ht="42.0" customHeight="1">
      <c r="A25" s="39">
        <v>23.0</v>
      </c>
      <c r="B25" s="39">
        <v>23.0</v>
      </c>
      <c r="C25" s="39" t="s">
        <v>84</v>
      </c>
      <c r="D25" s="40" t="s">
        <v>85</v>
      </c>
      <c r="E25" s="31" t="s">
        <v>69</v>
      </c>
      <c r="F25" s="46" t="s">
        <v>193</v>
      </c>
      <c r="G25" s="40" t="s">
        <v>194</v>
      </c>
      <c r="H25" s="39" t="s">
        <v>212</v>
      </c>
      <c r="I25" s="39" t="s">
        <v>213</v>
      </c>
      <c r="J25" s="40" t="s">
        <v>214</v>
      </c>
      <c r="K25" s="39" t="s">
        <v>520</v>
      </c>
      <c r="L25" s="40" t="s">
        <v>522</v>
      </c>
      <c r="M25" s="48" t="s">
        <v>434</v>
      </c>
      <c r="N25" s="39" t="s">
        <v>218</v>
      </c>
      <c r="O25" s="39" t="s">
        <v>219</v>
      </c>
      <c r="P25" s="40" t="s">
        <v>220</v>
      </c>
      <c r="Q25" s="40" t="s">
        <v>221</v>
      </c>
      <c r="R25" s="39" t="s">
        <v>222</v>
      </c>
      <c r="S25" s="39" t="s">
        <v>69</v>
      </c>
      <c r="T25" s="39" t="str">
        <f t="array" ref="T25">IFERROR(INDEX(INDIRECT("'"&amp;VLOOKUP($C25,ModMap!$A$2:$B$21,2,FALSE)&amp;"'!T:T"),MATCH($K25,INDIRECT("'"&amp;VLOOKUP($C25,ModMap!$A$2:$B$21,2,FALSE)&amp;"'!$K:$K"),0)),"")</f>
        <v>Unassigned</v>
      </c>
      <c r="U25" s="48" t="s">
        <v>33</v>
      </c>
      <c r="V25" s="39" t="str">
        <f t="array" ref="V25">IFERROR(INDEX(INDIRECT("'"&amp;VLOOKUP($C25,ModMap!$A$2:$B$21,2,FALSE)&amp;"'!V:V"),MATCH($K25,INDIRECT("'"&amp;VLOOKUP($C25,ModMap!$A$2:$B$21,2,FALSE)&amp;"'!$K:$K"),0)),"")</f>
        <v>Not Started</v>
      </c>
      <c r="W25" s="39" t="str">
        <f t="array" ref="W25">IFERROR(INDEX(INDIRECT("'"&amp;VLOOKUP($C25,ModMap!$A$2:$B$21,2,FALSE)&amp;"'!W:W"),MATCH($K25,INDIRECT("'"&amp;VLOOKUP($C25,ModMap!$A$2:$B$21,2,FALSE)&amp;"'!$K:$K"),0)),"")</f>
        <v>Unassigned</v>
      </c>
      <c r="X25" s="48" t="s">
        <v>33</v>
      </c>
      <c r="Y25" s="39" t="str">
        <f t="array" ref="Y25">IFERROR(INDEX(INDIRECT("'"&amp;VLOOKUP($C25,ModMap!$A$2:$B$21,2,FALSE)&amp;"'!Y:Y"),MATCH($K25,INDIRECT("'"&amp;VLOOKUP($C25,ModMap!$A$2:$B$21,2,FALSE)&amp;"'!$K:$K"),0)),"")</f>
        <v>Not Started</v>
      </c>
      <c r="Z25" s="39" t="str">
        <f t="array" ref="Z25">IFERROR(INDEX(INDIRECT("'"&amp;VLOOKUP($C25,ModMap!$A$2:$B$21,2,FALSE)&amp;"'!Z:Z"),MATCH($K25,INDIRECT("'"&amp;VLOOKUP($C25,ModMap!$A$2:$B$21,2,FALSE)&amp;"'!$K:$K"),0)),"")</f>
        <v>Unassigned</v>
      </c>
      <c r="AA25" s="44" t="s">
        <v>36</v>
      </c>
      <c r="AB25" s="39" t="str">
        <f t="array" ref="AB25">IFERROR(INDEX(INDIRECT("'"&amp;VLOOKUP($C25,ModMap!$A$2:$B$21,2,FALSE)&amp;"'!AB:AB"),MATCH($K25,INDIRECT("'"&amp;VLOOKUP($C25,ModMap!$A$2:$B$21,2,FALSE)&amp;"'!$K:$K"),0)),"")</f>
        <v>N/A</v>
      </c>
      <c r="AC25" s="39" t="str">
        <f t="array" ref="AC25">IFERROR(INDEX(INDIRECT("'"&amp;VLOOKUP($C25,ModMap!$A$2:$B$21,2,FALSE)&amp;"'!AC:AC"),MATCH($K25,INDIRECT("'"&amp;VLOOKUP($C25,ModMap!$A$2:$B$21,2,FALSE)&amp;"'!$K:$K"),0)),"")</f>
        <v/>
      </c>
      <c r="AD25" s="48" t="s">
        <v>33</v>
      </c>
      <c r="AE25" s="39" t="str">
        <f t="array" ref="AE25">IFERROR(INDEX(INDIRECT("'"&amp;VLOOKUP($C25,ModMap!$A$2:$B$21,2,FALSE)&amp;"'!AE:AE"),MATCH($K25,INDIRECT("'"&amp;VLOOKUP($C25,ModMap!$A$2:$B$21,2,FALSE)&amp;"'!$K:$K"),0)),"")</f>
        <v>Not Started</v>
      </c>
      <c r="AF25" s="39" t="str">
        <f t="array" ref="AF25">IFERROR(INDEX(INDIRECT("'"&amp;VLOOKUP($C25,ModMap!$A$2:$B$21,2,FALSE)&amp;"'!AF:AF"),MATCH($K25,INDIRECT("'"&amp;VLOOKUP($C25,ModMap!$A$2:$B$21,2,FALSE)&amp;"'!$K:$K"),0)),"")</f>
        <v>Unassigned</v>
      </c>
      <c r="AG25" s="44" t="s">
        <v>36</v>
      </c>
      <c r="AH25" s="39" t="str">
        <f t="array" ref="AH25">IFERROR(INDEX(INDIRECT("'"&amp;VLOOKUP($C25,ModMap!$A$2:$B$21,2,FALSE)&amp;"'!AH:AH"),MATCH($K25,INDIRECT("'"&amp;VLOOKUP($C25,ModMap!$A$2:$B$21,2,FALSE)&amp;"'!$K:$K"),0)),"")</f>
        <v>N/A</v>
      </c>
      <c r="AI25" s="39" t="str">
        <f t="array" ref="AI25">IFERROR(INDEX(INDIRECT("'"&amp;VLOOKUP($C25,ModMap!$A$2:$B$21,2,FALSE)&amp;"'!AI:AI"),MATCH($K25,INDIRECT("'"&amp;VLOOKUP($C25,ModMap!$A$2:$B$21,2,FALSE)&amp;"'!$K:$K"),0)),"")</f>
        <v/>
      </c>
      <c r="AJ25" s="44" t="s">
        <v>36</v>
      </c>
      <c r="AK25" s="39" t="str">
        <f t="array" ref="AK25">IFERROR(INDEX(INDIRECT("'"&amp;VLOOKUP($C25,ModMap!$A$2:$B$21,2,FALSE)&amp;"'!AK:AK"),MATCH($K25,INDIRECT("'"&amp;VLOOKUP($C25,ModMap!$A$2:$B$21,2,FALSE)&amp;"'!$K:$K"),0)),"")</f>
        <v>N/A</v>
      </c>
      <c r="AL25" s="39" t="str">
        <f t="array" ref="AL25">IFERROR(INDEX(INDIRECT("'"&amp;VLOOKUP($C25,ModMap!$A$2:$B$21,2,FALSE)&amp;"'!AL:AL"),MATCH($K25,INDIRECT("'"&amp;VLOOKUP($C25,ModMap!$A$2:$B$21,2,FALSE)&amp;"'!$K:$K"),0)),"")</f>
        <v/>
      </c>
      <c r="AM25" s="39">
        <f t="shared" si="1"/>
        <v>3</v>
      </c>
      <c r="AN25" s="39" t="str">
        <f t="shared" si="2"/>
        <v>Not Started</v>
      </c>
      <c r="AO25" s="40" t="str">
        <f t="array" ref="AO25">IFERROR(INDEX(INDIRECT("'"&amp;VLOOKUP($C25,ModMap!$A$2:$B$21,2,FALSE)&amp;"'!AO:AO"),MATCH($K25,INDIRECT("'"&amp;VLOOKUP($C25,ModMap!$A$2:$B$21,2,FALSE)&amp;"'!$K:$K"),0)),"")</f>
        <v/>
      </c>
      <c r="AP25" s="49" t="str">
        <f t="array" ref="AP25">IFERROR(HYPERLINK("#'"&amp;VLOOKUP($C25,ModMap!$A$2:$B$21,2,FALSE)&amp;"'!V"&amp;MATCH($K25,INDIRECT("'"&amp;VLOOKUP($C25,ModMap!$A$2:$B$21,2,FALSE)&amp;"'!$K:$K"),0),"Edit on module sheet"),"")</f>
        <v>Edit on module sheet</v>
      </c>
    </row>
    <row r="26" ht="42.0" customHeight="1">
      <c r="A26" s="50">
        <v>24.0</v>
      </c>
      <c r="B26" s="50">
        <v>24.0</v>
      </c>
      <c r="C26" s="50" t="s">
        <v>84</v>
      </c>
      <c r="D26" s="51" t="s">
        <v>85</v>
      </c>
      <c r="E26" s="28" t="s">
        <v>48</v>
      </c>
      <c r="F26" s="46" t="s">
        <v>193</v>
      </c>
      <c r="G26" s="51" t="s">
        <v>194</v>
      </c>
      <c r="H26" s="50" t="s">
        <v>226</v>
      </c>
      <c r="I26" s="50" t="s">
        <v>227</v>
      </c>
      <c r="J26" s="51" t="s">
        <v>228</v>
      </c>
      <c r="K26" s="50" t="s">
        <v>410</v>
      </c>
      <c r="L26" s="51" t="s">
        <v>411</v>
      </c>
      <c r="M26" s="47" t="s">
        <v>200</v>
      </c>
      <c r="N26" s="50" t="s">
        <v>218</v>
      </c>
      <c r="O26" s="50" t="s">
        <v>219</v>
      </c>
      <c r="P26" s="51" t="s">
        <v>231</v>
      </c>
      <c r="Q26" s="51" t="s">
        <v>232</v>
      </c>
      <c r="R26" s="50" t="s">
        <v>233</v>
      </c>
      <c r="S26" s="50" t="s">
        <v>53</v>
      </c>
      <c r="T26" s="50" t="str">
        <f t="array" ref="T26">IFERROR(INDEX(INDIRECT("'"&amp;VLOOKUP($C26,ModMap!$A$2:$B$21,2,FALSE)&amp;"'!T:T"),MATCH($K26,INDIRECT("'"&amp;VLOOKUP($C26,ModMap!$A$2:$B$21,2,FALSE)&amp;"'!$K:$K"),0)),"")</f>
        <v>Unassigned</v>
      </c>
      <c r="U26" s="44" t="s">
        <v>36</v>
      </c>
      <c r="V26" s="50" t="str">
        <f t="array" ref="V26">IFERROR(INDEX(INDIRECT("'"&amp;VLOOKUP($C26,ModMap!$A$2:$B$21,2,FALSE)&amp;"'!V:V"),MATCH($K26,INDIRECT("'"&amp;VLOOKUP($C26,ModMap!$A$2:$B$21,2,FALSE)&amp;"'!$K:$K"),0)),"")</f>
        <v>N/A</v>
      </c>
      <c r="W26" s="50" t="str">
        <f t="array" ref="W26">IFERROR(INDEX(INDIRECT("'"&amp;VLOOKUP($C26,ModMap!$A$2:$B$21,2,FALSE)&amp;"'!W:W"),MATCH($K26,INDIRECT("'"&amp;VLOOKUP($C26,ModMap!$A$2:$B$21,2,FALSE)&amp;"'!$K:$K"),0)),"")</f>
        <v/>
      </c>
      <c r="X26" s="48" t="s">
        <v>33</v>
      </c>
      <c r="Y26" s="50" t="str">
        <f t="array" ref="Y26">IFERROR(INDEX(INDIRECT("'"&amp;VLOOKUP($C26,ModMap!$A$2:$B$21,2,FALSE)&amp;"'!Y:Y"),MATCH($K26,INDIRECT("'"&amp;VLOOKUP($C26,ModMap!$A$2:$B$21,2,FALSE)&amp;"'!$K:$K"),0)),"")</f>
        <v>Not Started</v>
      </c>
      <c r="Z26" s="50" t="str">
        <f t="array" ref="Z26">IFERROR(INDEX(INDIRECT("'"&amp;VLOOKUP($C26,ModMap!$A$2:$B$21,2,FALSE)&amp;"'!Z:Z"),MATCH($K26,INDIRECT("'"&amp;VLOOKUP($C26,ModMap!$A$2:$B$21,2,FALSE)&amp;"'!$K:$K"),0)),"")</f>
        <v>Unassigned</v>
      </c>
      <c r="AA26" s="48" t="s">
        <v>33</v>
      </c>
      <c r="AB26" s="50" t="str">
        <f t="array" ref="AB26">IFERROR(INDEX(INDIRECT("'"&amp;VLOOKUP($C26,ModMap!$A$2:$B$21,2,FALSE)&amp;"'!AB:AB"),MATCH($K26,INDIRECT("'"&amp;VLOOKUP($C26,ModMap!$A$2:$B$21,2,FALSE)&amp;"'!$K:$K"),0)),"")</f>
        <v>Not Started</v>
      </c>
      <c r="AC26" s="50" t="str">
        <f t="array" ref="AC26">IFERROR(INDEX(INDIRECT("'"&amp;VLOOKUP($C26,ModMap!$A$2:$B$21,2,FALSE)&amp;"'!AC:AC"),MATCH($K26,INDIRECT("'"&amp;VLOOKUP($C26,ModMap!$A$2:$B$21,2,FALSE)&amp;"'!$K:$K"),0)),"")</f>
        <v>Unassigned</v>
      </c>
      <c r="AD26" s="44" t="s">
        <v>36</v>
      </c>
      <c r="AE26" s="50" t="str">
        <f t="array" ref="AE26">IFERROR(INDEX(INDIRECT("'"&amp;VLOOKUP($C26,ModMap!$A$2:$B$21,2,FALSE)&amp;"'!AE:AE"),MATCH($K26,INDIRECT("'"&amp;VLOOKUP($C26,ModMap!$A$2:$B$21,2,FALSE)&amp;"'!$K:$K"),0)),"")</f>
        <v>N/A</v>
      </c>
      <c r="AF26" s="50" t="str">
        <f t="array" ref="AF26">IFERROR(INDEX(INDIRECT("'"&amp;VLOOKUP($C26,ModMap!$A$2:$B$21,2,FALSE)&amp;"'!AF:AF"),MATCH($K26,INDIRECT("'"&amp;VLOOKUP($C26,ModMap!$A$2:$B$21,2,FALSE)&amp;"'!$K:$K"),0)),"")</f>
        <v/>
      </c>
      <c r="AG26" s="44" t="s">
        <v>36</v>
      </c>
      <c r="AH26" s="50" t="str">
        <f t="array" ref="AH26">IFERROR(INDEX(INDIRECT("'"&amp;VLOOKUP($C26,ModMap!$A$2:$B$21,2,FALSE)&amp;"'!AH:AH"),MATCH($K26,INDIRECT("'"&amp;VLOOKUP($C26,ModMap!$A$2:$B$21,2,FALSE)&amp;"'!$K:$K"),0)),"")</f>
        <v>N/A</v>
      </c>
      <c r="AI26" s="50" t="str">
        <f t="array" ref="AI26">IFERROR(INDEX(INDIRECT("'"&amp;VLOOKUP($C26,ModMap!$A$2:$B$21,2,FALSE)&amp;"'!AI:AI"),MATCH($K26,INDIRECT("'"&amp;VLOOKUP($C26,ModMap!$A$2:$B$21,2,FALSE)&amp;"'!$K:$K"),0)),"")</f>
        <v/>
      </c>
      <c r="AJ26" s="44" t="s">
        <v>36</v>
      </c>
      <c r="AK26" s="50" t="str">
        <f t="array" ref="AK26">IFERROR(INDEX(INDIRECT("'"&amp;VLOOKUP($C26,ModMap!$A$2:$B$21,2,FALSE)&amp;"'!AK:AK"),MATCH($K26,INDIRECT("'"&amp;VLOOKUP($C26,ModMap!$A$2:$B$21,2,FALSE)&amp;"'!$K:$K"),0)),"")</f>
        <v>N/A</v>
      </c>
      <c r="AL26" s="50" t="str">
        <f t="array" ref="AL26">IFERROR(INDEX(INDIRECT("'"&amp;VLOOKUP($C26,ModMap!$A$2:$B$21,2,FALSE)&amp;"'!AL:AL"),MATCH($K26,INDIRECT("'"&amp;VLOOKUP($C26,ModMap!$A$2:$B$21,2,FALSE)&amp;"'!$K:$K"),0)),"")</f>
        <v/>
      </c>
      <c r="AM26" s="50">
        <f t="shared" si="1"/>
        <v>2</v>
      </c>
      <c r="AN26" s="50" t="str">
        <f t="shared" si="2"/>
        <v>Not Started</v>
      </c>
      <c r="AO26" s="51" t="str">
        <f t="array" ref="AO26">IFERROR(INDEX(INDIRECT("'"&amp;VLOOKUP($C26,ModMap!$A$2:$B$21,2,FALSE)&amp;"'!AO:AO"),MATCH($K26,INDIRECT("'"&amp;VLOOKUP($C26,ModMap!$A$2:$B$21,2,FALSE)&amp;"'!$K:$K"),0)),"")</f>
        <v/>
      </c>
      <c r="AP26" s="49" t="str">
        <f t="array" ref="AP26">IFERROR(HYPERLINK("#'"&amp;VLOOKUP($C26,ModMap!$A$2:$B$21,2,FALSE)&amp;"'!V"&amp;MATCH($K26,INDIRECT("'"&amp;VLOOKUP($C26,ModMap!$A$2:$B$21,2,FALSE)&amp;"'!$K:$K"),0),"Edit on module sheet"),"")</f>
        <v>Edit on module sheet</v>
      </c>
    </row>
    <row r="27" ht="42.0" customHeight="1">
      <c r="A27" s="39">
        <v>25.0</v>
      </c>
      <c r="B27" s="39">
        <v>25.0</v>
      </c>
      <c r="C27" s="39" t="s">
        <v>84</v>
      </c>
      <c r="D27" s="40" t="s">
        <v>85</v>
      </c>
      <c r="E27" s="28" t="s">
        <v>48</v>
      </c>
      <c r="F27" s="46" t="s">
        <v>193</v>
      </c>
      <c r="G27" s="40" t="s">
        <v>194</v>
      </c>
      <c r="H27" s="39" t="s">
        <v>226</v>
      </c>
      <c r="I27" s="39" t="s">
        <v>227</v>
      </c>
      <c r="J27" s="40" t="s">
        <v>228</v>
      </c>
      <c r="K27" s="39" t="s">
        <v>412</v>
      </c>
      <c r="L27" s="40" t="s">
        <v>414</v>
      </c>
      <c r="M27" s="56" t="s">
        <v>217</v>
      </c>
      <c r="N27" s="39" t="s">
        <v>218</v>
      </c>
      <c r="O27" s="39" t="s">
        <v>219</v>
      </c>
      <c r="P27" s="40" t="s">
        <v>231</v>
      </c>
      <c r="Q27" s="40" t="s">
        <v>232</v>
      </c>
      <c r="R27" s="39" t="s">
        <v>233</v>
      </c>
      <c r="S27" s="39" t="s">
        <v>56</v>
      </c>
      <c r="T27" s="39" t="str">
        <f t="array" ref="T27">IFERROR(INDEX(INDIRECT("'"&amp;VLOOKUP($C27,ModMap!$A$2:$B$21,2,FALSE)&amp;"'!T:T"),MATCH($K27,INDIRECT("'"&amp;VLOOKUP($C27,ModMap!$A$2:$B$21,2,FALSE)&amp;"'!$K:$K"),0)),"")</f>
        <v>Unassigned</v>
      </c>
      <c r="U27" s="44" t="s">
        <v>36</v>
      </c>
      <c r="V27" s="39" t="str">
        <f t="array" ref="V27">IFERROR(INDEX(INDIRECT("'"&amp;VLOOKUP($C27,ModMap!$A$2:$B$21,2,FALSE)&amp;"'!V:V"),MATCH($K27,INDIRECT("'"&amp;VLOOKUP($C27,ModMap!$A$2:$B$21,2,FALSE)&amp;"'!$K:$K"),0)),"")</f>
        <v>N/A</v>
      </c>
      <c r="W27" s="39" t="str">
        <f t="array" ref="W27">IFERROR(INDEX(INDIRECT("'"&amp;VLOOKUP($C27,ModMap!$A$2:$B$21,2,FALSE)&amp;"'!W:W"),MATCH($K27,INDIRECT("'"&amp;VLOOKUP($C27,ModMap!$A$2:$B$21,2,FALSE)&amp;"'!$K:$K"),0)),"")</f>
        <v/>
      </c>
      <c r="X27" s="48" t="s">
        <v>33</v>
      </c>
      <c r="Y27" s="39" t="str">
        <f t="array" ref="Y27">IFERROR(INDEX(INDIRECT("'"&amp;VLOOKUP($C27,ModMap!$A$2:$B$21,2,FALSE)&amp;"'!Y:Y"),MATCH($K27,INDIRECT("'"&amp;VLOOKUP($C27,ModMap!$A$2:$B$21,2,FALSE)&amp;"'!$K:$K"),0)),"")</f>
        <v>Not Started</v>
      </c>
      <c r="Z27" s="39" t="str">
        <f t="array" ref="Z27">IFERROR(INDEX(INDIRECT("'"&amp;VLOOKUP($C27,ModMap!$A$2:$B$21,2,FALSE)&amp;"'!Z:Z"),MATCH($K27,INDIRECT("'"&amp;VLOOKUP($C27,ModMap!$A$2:$B$21,2,FALSE)&amp;"'!$K:$K"),0)),"")</f>
        <v>Unassigned</v>
      </c>
      <c r="AA27" s="44" t="s">
        <v>36</v>
      </c>
      <c r="AB27" s="39" t="str">
        <f t="array" ref="AB27">IFERROR(INDEX(INDIRECT("'"&amp;VLOOKUP($C27,ModMap!$A$2:$B$21,2,FALSE)&amp;"'!AB:AB"),MATCH($K27,INDIRECT("'"&amp;VLOOKUP($C27,ModMap!$A$2:$B$21,2,FALSE)&amp;"'!$K:$K"),0)),"")</f>
        <v>N/A</v>
      </c>
      <c r="AC27" s="39" t="str">
        <f t="array" ref="AC27">IFERROR(INDEX(INDIRECT("'"&amp;VLOOKUP($C27,ModMap!$A$2:$B$21,2,FALSE)&amp;"'!AC:AC"),MATCH($K27,INDIRECT("'"&amp;VLOOKUP($C27,ModMap!$A$2:$B$21,2,FALSE)&amp;"'!$K:$K"),0)),"")</f>
        <v/>
      </c>
      <c r="AD27" s="48" t="s">
        <v>33</v>
      </c>
      <c r="AE27" s="39" t="str">
        <f t="array" ref="AE27">IFERROR(INDEX(INDIRECT("'"&amp;VLOOKUP($C27,ModMap!$A$2:$B$21,2,FALSE)&amp;"'!AE:AE"),MATCH($K27,INDIRECT("'"&amp;VLOOKUP($C27,ModMap!$A$2:$B$21,2,FALSE)&amp;"'!$K:$K"),0)),"")</f>
        <v>Not Started</v>
      </c>
      <c r="AF27" s="39" t="str">
        <f t="array" ref="AF27">IFERROR(INDEX(INDIRECT("'"&amp;VLOOKUP($C27,ModMap!$A$2:$B$21,2,FALSE)&amp;"'!AF:AF"),MATCH($K27,INDIRECT("'"&amp;VLOOKUP($C27,ModMap!$A$2:$B$21,2,FALSE)&amp;"'!$K:$K"),0)),"")</f>
        <v>Unassigned</v>
      </c>
      <c r="AG27" s="44" t="s">
        <v>36</v>
      </c>
      <c r="AH27" s="39" t="str">
        <f t="array" ref="AH27">IFERROR(INDEX(INDIRECT("'"&amp;VLOOKUP($C27,ModMap!$A$2:$B$21,2,FALSE)&amp;"'!AH:AH"),MATCH($K27,INDIRECT("'"&amp;VLOOKUP($C27,ModMap!$A$2:$B$21,2,FALSE)&amp;"'!$K:$K"),0)),"")</f>
        <v>N/A</v>
      </c>
      <c r="AI27" s="39" t="str">
        <f t="array" ref="AI27">IFERROR(INDEX(INDIRECT("'"&amp;VLOOKUP($C27,ModMap!$A$2:$B$21,2,FALSE)&amp;"'!AI:AI"),MATCH($K27,INDIRECT("'"&amp;VLOOKUP($C27,ModMap!$A$2:$B$21,2,FALSE)&amp;"'!$K:$K"),0)),"")</f>
        <v/>
      </c>
      <c r="AJ27" s="44" t="s">
        <v>36</v>
      </c>
      <c r="AK27" s="39" t="str">
        <f t="array" ref="AK27">IFERROR(INDEX(INDIRECT("'"&amp;VLOOKUP($C27,ModMap!$A$2:$B$21,2,FALSE)&amp;"'!AK:AK"),MATCH($K27,INDIRECT("'"&amp;VLOOKUP($C27,ModMap!$A$2:$B$21,2,FALSE)&amp;"'!$K:$K"),0)),"")</f>
        <v>N/A</v>
      </c>
      <c r="AL27" s="39" t="str">
        <f t="array" ref="AL27">IFERROR(INDEX(INDIRECT("'"&amp;VLOOKUP($C27,ModMap!$A$2:$B$21,2,FALSE)&amp;"'!AL:AL"),MATCH($K27,INDIRECT("'"&amp;VLOOKUP($C27,ModMap!$A$2:$B$21,2,FALSE)&amp;"'!$K:$K"),0)),"")</f>
        <v/>
      </c>
      <c r="AM27" s="39">
        <f t="shared" si="1"/>
        <v>2</v>
      </c>
      <c r="AN27" s="39" t="str">
        <f t="shared" si="2"/>
        <v>Not Started</v>
      </c>
      <c r="AO27" s="40" t="str">
        <f t="array" ref="AO27">IFERROR(INDEX(INDIRECT("'"&amp;VLOOKUP($C27,ModMap!$A$2:$B$21,2,FALSE)&amp;"'!AO:AO"),MATCH($K27,INDIRECT("'"&amp;VLOOKUP($C27,ModMap!$A$2:$B$21,2,FALSE)&amp;"'!$K:$K"),0)),"")</f>
        <v/>
      </c>
      <c r="AP27" s="49" t="str">
        <f t="array" ref="AP27">IFERROR(HYPERLINK("#'"&amp;VLOOKUP($C27,ModMap!$A$2:$B$21,2,FALSE)&amp;"'!V"&amp;MATCH($K27,INDIRECT("'"&amp;VLOOKUP($C27,ModMap!$A$2:$B$21,2,FALSE)&amp;"'!$K:$K"),0),"Edit on module sheet"),"")</f>
        <v>Edit on module sheet</v>
      </c>
    </row>
    <row r="28" ht="42.0" customHeight="1">
      <c r="A28" s="50">
        <v>26.0</v>
      </c>
      <c r="B28" s="50">
        <v>26.0</v>
      </c>
      <c r="C28" s="50" t="s">
        <v>84</v>
      </c>
      <c r="D28" s="51" t="s">
        <v>85</v>
      </c>
      <c r="E28" s="29" t="s">
        <v>41</v>
      </c>
      <c r="F28" s="46" t="s">
        <v>193</v>
      </c>
      <c r="G28" s="51" t="s">
        <v>194</v>
      </c>
      <c r="H28" s="50" t="s">
        <v>226</v>
      </c>
      <c r="I28" s="50" t="s">
        <v>227</v>
      </c>
      <c r="J28" s="51" t="s">
        <v>228</v>
      </c>
      <c r="K28" s="50" t="s">
        <v>229</v>
      </c>
      <c r="L28" s="51" t="s">
        <v>230</v>
      </c>
      <c r="M28" s="52" t="s">
        <v>211</v>
      </c>
      <c r="N28" s="50" t="s">
        <v>218</v>
      </c>
      <c r="O28" s="50" t="s">
        <v>219</v>
      </c>
      <c r="P28" s="51" t="s">
        <v>231</v>
      </c>
      <c r="Q28" s="51" t="s">
        <v>232</v>
      </c>
      <c r="R28" s="50" t="s">
        <v>233</v>
      </c>
      <c r="S28" s="50" t="s">
        <v>206</v>
      </c>
      <c r="T28" s="50" t="str">
        <f t="array" ref="T28">IFERROR(INDEX(INDIRECT("'"&amp;VLOOKUP($C28,ModMap!$A$2:$B$21,2,FALSE)&amp;"'!T:T"),MATCH($K28,INDIRECT("'"&amp;VLOOKUP($C28,ModMap!$A$2:$B$21,2,FALSE)&amp;"'!$K:$K"),0)),"")</f>
        <v>Unassigned</v>
      </c>
      <c r="U28" s="48" t="s">
        <v>33</v>
      </c>
      <c r="V28" s="50" t="str">
        <f t="array" ref="V28">IFERROR(INDEX(INDIRECT("'"&amp;VLOOKUP($C28,ModMap!$A$2:$B$21,2,FALSE)&amp;"'!V:V"),MATCH($K28,INDIRECT("'"&amp;VLOOKUP($C28,ModMap!$A$2:$B$21,2,FALSE)&amp;"'!$K:$K"),0)),"")</f>
        <v>Not Started</v>
      </c>
      <c r="W28" s="50" t="str">
        <f t="array" ref="W28">IFERROR(INDEX(INDIRECT("'"&amp;VLOOKUP($C28,ModMap!$A$2:$B$21,2,FALSE)&amp;"'!W:W"),MATCH($K28,INDIRECT("'"&amp;VLOOKUP($C28,ModMap!$A$2:$B$21,2,FALSE)&amp;"'!$K:$K"),0)),"")</f>
        <v>Unassigned</v>
      </c>
      <c r="X28" s="44" t="s">
        <v>36</v>
      </c>
      <c r="Y28" s="50" t="str">
        <f t="array" ref="Y28">IFERROR(INDEX(INDIRECT("'"&amp;VLOOKUP($C28,ModMap!$A$2:$B$21,2,FALSE)&amp;"'!Y:Y"),MATCH($K28,INDIRECT("'"&amp;VLOOKUP($C28,ModMap!$A$2:$B$21,2,FALSE)&amp;"'!$K:$K"),0)),"")</f>
        <v>N/A</v>
      </c>
      <c r="Z28" s="50" t="str">
        <f t="array" ref="Z28">IFERROR(INDEX(INDIRECT("'"&amp;VLOOKUP($C28,ModMap!$A$2:$B$21,2,FALSE)&amp;"'!Z:Z"),MATCH($K28,INDIRECT("'"&amp;VLOOKUP($C28,ModMap!$A$2:$B$21,2,FALSE)&amp;"'!$K:$K"),0)),"")</f>
        <v/>
      </c>
      <c r="AA28" s="44" t="s">
        <v>36</v>
      </c>
      <c r="AB28" s="50" t="str">
        <f t="array" ref="AB28">IFERROR(INDEX(INDIRECT("'"&amp;VLOOKUP($C28,ModMap!$A$2:$B$21,2,FALSE)&amp;"'!AB:AB"),MATCH($K28,INDIRECT("'"&amp;VLOOKUP($C28,ModMap!$A$2:$B$21,2,FALSE)&amp;"'!$K:$K"),0)),"")</f>
        <v>N/A</v>
      </c>
      <c r="AC28" s="50" t="str">
        <f t="array" ref="AC28">IFERROR(INDEX(INDIRECT("'"&amp;VLOOKUP($C28,ModMap!$A$2:$B$21,2,FALSE)&amp;"'!AC:AC"),MATCH($K28,INDIRECT("'"&amp;VLOOKUP($C28,ModMap!$A$2:$B$21,2,FALSE)&amp;"'!$K:$K"),0)),"")</f>
        <v/>
      </c>
      <c r="AD28" s="48" t="s">
        <v>33</v>
      </c>
      <c r="AE28" s="50" t="str">
        <f t="array" ref="AE28">IFERROR(INDEX(INDIRECT("'"&amp;VLOOKUP($C28,ModMap!$A$2:$B$21,2,FALSE)&amp;"'!AE:AE"),MATCH($K28,INDIRECT("'"&amp;VLOOKUP($C28,ModMap!$A$2:$B$21,2,FALSE)&amp;"'!$K:$K"),0)),"")</f>
        <v>Not Started</v>
      </c>
      <c r="AF28" s="50" t="str">
        <f t="array" ref="AF28">IFERROR(INDEX(INDIRECT("'"&amp;VLOOKUP($C28,ModMap!$A$2:$B$21,2,FALSE)&amp;"'!AF:AF"),MATCH($K28,INDIRECT("'"&amp;VLOOKUP($C28,ModMap!$A$2:$B$21,2,FALSE)&amp;"'!$K:$K"),0)),"")</f>
        <v>Unassigned</v>
      </c>
      <c r="AG28" s="44" t="s">
        <v>36</v>
      </c>
      <c r="AH28" s="50" t="str">
        <f t="array" ref="AH28">IFERROR(INDEX(INDIRECT("'"&amp;VLOOKUP($C28,ModMap!$A$2:$B$21,2,FALSE)&amp;"'!AH:AH"),MATCH($K28,INDIRECT("'"&amp;VLOOKUP($C28,ModMap!$A$2:$B$21,2,FALSE)&amp;"'!$K:$K"),0)),"")</f>
        <v>N/A</v>
      </c>
      <c r="AI28" s="50" t="str">
        <f t="array" ref="AI28">IFERROR(INDEX(INDIRECT("'"&amp;VLOOKUP($C28,ModMap!$A$2:$B$21,2,FALSE)&amp;"'!AI:AI"),MATCH($K28,INDIRECT("'"&amp;VLOOKUP($C28,ModMap!$A$2:$B$21,2,FALSE)&amp;"'!$K:$K"),0)),"")</f>
        <v/>
      </c>
      <c r="AJ28" s="44" t="s">
        <v>36</v>
      </c>
      <c r="AK28" s="50" t="str">
        <f t="array" ref="AK28">IFERROR(INDEX(INDIRECT("'"&amp;VLOOKUP($C28,ModMap!$A$2:$B$21,2,FALSE)&amp;"'!AK:AK"),MATCH($K28,INDIRECT("'"&amp;VLOOKUP($C28,ModMap!$A$2:$B$21,2,FALSE)&amp;"'!$K:$K"),0)),"")</f>
        <v>N/A</v>
      </c>
      <c r="AL28" s="50" t="str">
        <f t="array" ref="AL28">IFERROR(INDEX(INDIRECT("'"&amp;VLOOKUP($C28,ModMap!$A$2:$B$21,2,FALSE)&amp;"'!AL:AL"),MATCH($K28,INDIRECT("'"&amp;VLOOKUP($C28,ModMap!$A$2:$B$21,2,FALSE)&amp;"'!$K:$K"),0)),"")</f>
        <v/>
      </c>
      <c r="AM28" s="50">
        <f t="shared" si="1"/>
        <v>2</v>
      </c>
      <c r="AN28" s="50" t="str">
        <f t="shared" si="2"/>
        <v>Not Started</v>
      </c>
      <c r="AO28" s="51" t="str">
        <f t="array" ref="AO28">IFERROR(INDEX(INDIRECT("'"&amp;VLOOKUP($C28,ModMap!$A$2:$B$21,2,FALSE)&amp;"'!AO:AO"),MATCH($K28,INDIRECT("'"&amp;VLOOKUP($C28,ModMap!$A$2:$B$21,2,FALSE)&amp;"'!$K:$K"),0)),"")</f>
        <v/>
      </c>
      <c r="AP28" s="49" t="str">
        <f t="array" ref="AP28">IFERROR(HYPERLINK("#'"&amp;VLOOKUP($C28,ModMap!$A$2:$B$21,2,FALSE)&amp;"'!V"&amp;MATCH($K28,INDIRECT("'"&amp;VLOOKUP($C28,ModMap!$A$2:$B$21,2,FALSE)&amp;"'!$K:$K"),0),"Edit on module sheet"),"")</f>
        <v>Edit on module sheet</v>
      </c>
    </row>
    <row r="29" ht="42.0" customHeight="1">
      <c r="A29" s="39">
        <v>27.0</v>
      </c>
      <c r="B29" s="39">
        <v>27.0</v>
      </c>
      <c r="C29" s="39" t="s">
        <v>84</v>
      </c>
      <c r="D29" s="40" t="s">
        <v>85</v>
      </c>
      <c r="E29" s="31" t="s">
        <v>69</v>
      </c>
      <c r="F29" s="46" t="s">
        <v>193</v>
      </c>
      <c r="G29" s="40" t="s">
        <v>194</v>
      </c>
      <c r="H29" s="39" t="s">
        <v>226</v>
      </c>
      <c r="I29" s="39" t="s">
        <v>227</v>
      </c>
      <c r="J29" s="40" t="s">
        <v>228</v>
      </c>
      <c r="K29" s="39" t="s">
        <v>559</v>
      </c>
      <c r="L29" s="40" t="s">
        <v>560</v>
      </c>
      <c r="M29" s="48" t="s">
        <v>434</v>
      </c>
      <c r="N29" s="39" t="s">
        <v>218</v>
      </c>
      <c r="O29" s="39" t="s">
        <v>219</v>
      </c>
      <c r="P29" s="40" t="s">
        <v>231</v>
      </c>
      <c r="Q29" s="40" t="s">
        <v>232</v>
      </c>
      <c r="R29" s="39" t="s">
        <v>233</v>
      </c>
      <c r="S29" s="39" t="s">
        <v>69</v>
      </c>
      <c r="T29" s="39" t="str">
        <f t="array" ref="T29">IFERROR(INDEX(INDIRECT("'"&amp;VLOOKUP($C29,ModMap!$A$2:$B$21,2,FALSE)&amp;"'!T:T"),MATCH($K29,INDIRECT("'"&amp;VLOOKUP($C29,ModMap!$A$2:$B$21,2,FALSE)&amp;"'!$K:$K"),0)),"")</f>
        <v>Unassigned</v>
      </c>
      <c r="U29" s="48" t="s">
        <v>33</v>
      </c>
      <c r="V29" s="39" t="str">
        <f t="array" ref="V29">IFERROR(INDEX(INDIRECT("'"&amp;VLOOKUP($C29,ModMap!$A$2:$B$21,2,FALSE)&amp;"'!V:V"),MATCH($K29,INDIRECT("'"&amp;VLOOKUP($C29,ModMap!$A$2:$B$21,2,FALSE)&amp;"'!$K:$K"),0)),"")</f>
        <v>Not Started</v>
      </c>
      <c r="W29" s="39" t="str">
        <f t="array" ref="W29">IFERROR(INDEX(INDIRECT("'"&amp;VLOOKUP($C29,ModMap!$A$2:$B$21,2,FALSE)&amp;"'!W:W"),MATCH($K29,INDIRECT("'"&amp;VLOOKUP($C29,ModMap!$A$2:$B$21,2,FALSE)&amp;"'!$K:$K"),0)),"")</f>
        <v>Unassigned</v>
      </c>
      <c r="X29" s="48" t="s">
        <v>33</v>
      </c>
      <c r="Y29" s="39" t="str">
        <f t="array" ref="Y29">IFERROR(INDEX(INDIRECT("'"&amp;VLOOKUP($C29,ModMap!$A$2:$B$21,2,FALSE)&amp;"'!Y:Y"),MATCH($K29,INDIRECT("'"&amp;VLOOKUP($C29,ModMap!$A$2:$B$21,2,FALSE)&amp;"'!$K:$K"),0)),"")</f>
        <v>Not Started</v>
      </c>
      <c r="Z29" s="39" t="str">
        <f t="array" ref="Z29">IFERROR(INDEX(INDIRECT("'"&amp;VLOOKUP($C29,ModMap!$A$2:$B$21,2,FALSE)&amp;"'!Z:Z"),MATCH($K29,INDIRECT("'"&amp;VLOOKUP($C29,ModMap!$A$2:$B$21,2,FALSE)&amp;"'!$K:$K"),0)),"")</f>
        <v>Unassigned</v>
      </c>
      <c r="AA29" s="44" t="s">
        <v>36</v>
      </c>
      <c r="AB29" s="39" t="str">
        <f t="array" ref="AB29">IFERROR(INDEX(INDIRECT("'"&amp;VLOOKUP($C29,ModMap!$A$2:$B$21,2,FALSE)&amp;"'!AB:AB"),MATCH($K29,INDIRECT("'"&amp;VLOOKUP($C29,ModMap!$A$2:$B$21,2,FALSE)&amp;"'!$K:$K"),0)),"")</f>
        <v>N/A</v>
      </c>
      <c r="AC29" s="39" t="str">
        <f t="array" ref="AC29">IFERROR(INDEX(INDIRECT("'"&amp;VLOOKUP($C29,ModMap!$A$2:$B$21,2,FALSE)&amp;"'!AC:AC"),MATCH($K29,INDIRECT("'"&amp;VLOOKUP($C29,ModMap!$A$2:$B$21,2,FALSE)&amp;"'!$K:$K"),0)),"")</f>
        <v/>
      </c>
      <c r="AD29" s="44" t="s">
        <v>36</v>
      </c>
      <c r="AE29" s="39" t="str">
        <f t="array" ref="AE29">IFERROR(INDEX(INDIRECT("'"&amp;VLOOKUP($C29,ModMap!$A$2:$B$21,2,FALSE)&amp;"'!AE:AE"),MATCH($K29,INDIRECT("'"&amp;VLOOKUP($C29,ModMap!$A$2:$B$21,2,FALSE)&amp;"'!$K:$K"),0)),"")</f>
        <v>N/A</v>
      </c>
      <c r="AF29" s="39" t="str">
        <f t="array" ref="AF29">IFERROR(INDEX(INDIRECT("'"&amp;VLOOKUP($C29,ModMap!$A$2:$B$21,2,FALSE)&amp;"'!AF:AF"),MATCH($K29,INDIRECT("'"&amp;VLOOKUP($C29,ModMap!$A$2:$B$21,2,FALSE)&amp;"'!$K:$K"),0)),"")</f>
        <v/>
      </c>
      <c r="AG29" s="44" t="s">
        <v>36</v>
      </c>
      <c r="AH29" s="39" t="str">
        <f t="array" ref="AH29">IFERROR(INDEX(INDIRECT("'"&amp;VLOOKUP($C29,ModMap!$A$2:$B$21,2,FALSE)&amp;"'!AH:AH"),MATCH($K29,INDIRECT("'"&amp;VLOOKUP($C29,ModMap!$A$2:$B$21,2,FALSE)&amp;"'!$K:$K"),0)),"")</f>
        <v>N/A</v>
      </c>
      <c r="AI29" s="39" t="str">
        <f t="array" ref="AI29">IFERROR(INDEX(INDIRECT("'"&amp;VLOOKUP($C29,ModMap!$A$2:$B$21,2,FALSE)&amp;"'!AI:AI"),MATCH($K29,INDIRECT("'"&amp;VLOOKUP($C29,ModMap!$A$2:$B$21,2,FALSE)&amp;"'!$K:$K"),0)),"")</f>
        <v/>
      </c>
      <c r="AJ29" s="44" t="s">
        <v>36</v>
      </c>
      <c r="AK29" s="39" t="str">
        <f t="array" ref="AK29">IFERROR(INDEX(INDIRECT("'"&amp;VLOOKUP($C29,ModMap!$A$2:$B$21,2,FALSE)&amp;"'!AK:AK"),MATCH($K29,INDIRECT("'"&amp;VLOOKUP($C29,ModMap!$A$2:$B$21,2,FALSE)&amp;"'!$K:$K"),0)),"")</f>
        <v>N/A</v>
      </c>
      <c r="AL29" s="39" t="str">
        <f t="array" ref="AL29">IFERROR(INDEX(INDIRECT("'"&amp;VLOOKUP($C29,ModMap!$A$2:$B$21,2,FALSE)&amp;"'!AL:AL"),MATCH($K29,INDIRECT("'"&amp;VLOOKUP($C29,ModMap!$A$2:$B$21,2,FALSE)&amp;"'!$K:$K"),0)),"")</f>
        <v/>
      </c>
      <c r="AM29" s="39">
        <f t="shared" si="1"/>
        <v>2</v>
      </c>
      <c r="AN29" s="39" t="str">
        <f t="shared" si="2"/>
        <v>Not Started</v>
      </c>
      <c r="AO29" s="40" t="str">
        <f t="array" ref="AO29">IFERROR(INDEX(INDIRECT("'"&amp;VLOOKUP($C29,ModMap!$A$2:$B$21,2,FALSE)&amp;"'!AO:AO"),MATCH($K29,INDIRECT("'"&amp;VLOOKUP($C29,ModMap!$A$2:$B$21,2,FALSE)&amp;"'!$K:$K"),0)),"")</f>
        <v/>
      </c>
      <c r="AP29" s="49" t="str">
        <f t="array" ref="AP29">IFERROR(HYPERLINK("#'"&amp;VLOOKUP($C29,ModMap!$A$2:$B$21,2,FALSE)&amp;"'!V"&amp;MATCH($K29,INDIRECT("'"&amp;VLOOKUP($C29,ModMap!$A$2:$B$21,2,FALSE)&amp;"'!$K:$K"),0),"Edit on module sheet"),"")</f>
        <v>Edit on module sheet</v>
      </c>
    </row>
    <row r="30" ht="42.0" customHeight="1">
      <c r="A30" s="50">
        <v>28.0</v>
      </c>
      <c r="B30" s="50">
        <v>28.0</v>
      </c>
      <c r="C30" s="50" t="s">
        <v>84</v>
      </c>
      <c r="D30" s="51" t="s">
        <v>85</v>
      </c>
      <c r="E30" s="28" t="s">
        <v>48</v>
      </c>
      <c r="F30" s="46" t="s">
        <v>193</v>
      </c>
      <c r="G30" s="51" t="s">
        <v>194</v>
      </c>
      <c r="H30" s="50" t="s">
        <v>244</v>
      </c>
      <c r="I30" s="50" t="s">
        <v>245</v>
      </c>
      <c r="J30" s="51" t="s">
        <v>246</v>
      </c>
      <c r="K30" s="50" t="s">
        <v>422</v>
      </c>
      <c r="L30" s="51" t="s">
        <v>423</v>
      </c>
      <c r="M30" s="52" t="s">
        <v>211</v>
      </c>
      <c r="N30" s="50" t="s">
        <v>218</v>
      </c>
      <c r="O30" s="50" t="s">
        <v>219</v>
      </c>
      <c r="P30" s="51" t="s">
        <v>249</v>
      </c>
      <c r="Q30" s="51" t="s">
        <v>250</v>
      </c>
      <c r="R30" s="50" t="s">
        <v>251</v>
      </c>
      <c r="S30" s="50" t="s">
        <v>56</v>
      </c>
      <c r="T30" s="50" t="str">
        <f t="array" ref="T30">IFERROR(INDEX(INDIRECT("'"&amp;VLOOKUP($C30,ModMap!$A$2:$B$21,2,FALSE)&amp;"'!T:T"),MATCH($K30,INDIRECT("'"&amp;VLOOKUP($C30,ModMap!$A$2:$B$21,2,FALSE)&amp;"'!$K:$K"),0)),"")</f>
        <v>Unassigned</v>
      </c>
      <c r="U30" s="44" t="s">
        <v>36</v>
      </c>
      <c r="V30" s="50" t="str">
        <f t="array" ref="V30">IFERROR(INDEX(INDIRECT("'"&amp;VLOOKUP($C30,ModMap!$A$2:$B$21,2,FALSE)&amp;"'!V:V"),MATCH($K30,INDIRECT("'"&amp;VLOOKUP($C30,ModMap!$A$2:$B$21,2,FALSE)&amp;"'!$K:$K"),0)),"")</f>
        <v>N/A</v>
      </c>
      <c r="W30" s="50" t="str">
        <f t="array" ref="W30">IFERROR(INDEX(INDIRECT("'"&amp;VLOOKUP($C30,ModMap!$A$2:$B$21,2,FALSE)&amp;"'!W:W"),MATCH($K30,INDIRECT("'"&amp;VLOOKUP($C30,ModMap!$A$2:$B$21,2,FALSE)&amp;"'!$K:$K"),0)),"")</f>
        <v/>
      </c>
      <c r="X30" s="48" t="s">
        <v>33</v>
      </c>
      <c r="Y30" s="50" t="str">
        <f t="array" ref="Y30">IFERROR(INDEX(INDIRECT("'"&amp;VLOOKUP($C30,ModMap!$A$2:$B$21,2,FALSE)&amp;"'!Y:Y"),MATCH($K30,INDIRECT("'"&amp;VLOOKUP($C30,ModMap!$A$2:$B$21,2,FALSE)&amp;"'!$K:$K"),0)),"")</f>
        <v>Not Started</v>
      </c>
      <c r="Z30" s="50" t="str">
        <f t="array" ref="Z30">IFERROR(INDEX(INDIRECT("'"&amp;VLOOKUP($C30,ModMap!$A$2:$B$21,2,FALSE)&amp;"'!Z:Z"),MATCH($K30,INDIRECT("'"&amp;VLOOKUP($C30,ModMap!$A$2:$B$21,2,FALSE)&amp;"'!$K:$K"),0)),"")</f>
        <v>Unassigned</v>
      </c>
      <c r="AA30" s="48" t="s">
        <v>33</v>
      </c>
      <c r="AB30" s="50" t="str">
        <f t="array" ref="AB30">IFERROR(INDEX(INDIRECT("'"&amp;VLOOKUP($C30,ModMap!$A$2:$B$21,2,FALSE)&amp;"'!AB:AB"),MATCH($K30,INDIRECT("'"&amp;VLOOKUP($C30,ModMap!$A$2:$B$21,2,FALSE)&amp;"'!$K:$K"),0)),"")</f>
        <v>Not Started</v>
      </c>
      <c r="AC30" s="50" t="str">
        <f t="array" ref="AC30">IFERROR(INDEX(INDIRECT("'"&amp;VLOOKUP($C30,ModMap!$A$2:$B$21,2,FALSE)&amp;"'!AC:AC"),MATCH($K30,INDIRECT("'"&amp;VLOOKUP($C30,ModMap!$A$2:$B$21,2,FALSE)&amp;"'!$K:$K"),0)),"")</f>
        <v>Unassigned</v>
      </c>
      <c r="AD30" s="48" t="s">
        <v>33</v>
      </c>
      <c r="AE30" s="50" t="str">
        <f t="array" ref="AE30">IFERROR(INDEX(INDIRECT("'"&amp;VLOOKUP($C30,ModMap!$A$2:$B$21,2,FALSE)&amp;"'!AE:AE"),MATCH($K30,INDIRECT("'"&amp;VLOOKUP($C30,ModMap!$A$2:$B$21,2,FALSE)&amp;"'!$K:$K"),0)),"")</f>
        <v>Not Started</v>
      </c>
      <c r="AF30" s="50" t="str">
        <f t="array" ref="AF30">IFERROR(INDEX(INDIRECT("'"&amp;VLOOKUP($C30,ModMap!$A$2:$B$21,2,FALSE)&amp;"'!AF:AF"),MATCH($K30,INDIRECT("'"&amp;VLOOKUP($C30,ModMap!$A$2:$B$21,2,FALSE)&amp;"'!$K:$K"),0)),"")</f>
        <v>Unassigned</v>
      </c>
      <c r="AG30" s="44" t="s">
        <v>36</v>
      </c>
      <c r="AH30" s="50" t="str">
        <f t="array" ref="AH30">IFERROR(INDEX(INDIRECT("'"&amp;VLOOKUP($C30,ModMap!$A$2:$B$21,2,FALSE)&amp;"'!AH:AH"),MATCH($K30,INDIRECT("'"&amp;VLOOKUP($C30,ModMap!$A$2:$B$21,2,FALSE)&amp;"'!$K:$K"),0)),"")</f>
        <v>N/A</v>
      </c>
      <c r="AI30" s="50" t="str">
        <f t="array" ref="AI30">IFERROR(INDEX(INDIRECT("'"&amp;VLOOKUP($C30,ModMap!$A$2:$B$21,2,FALSE)&amp;"'!AI:AI"),MATCH($K30,INDIRECT("'"&amp;VLOOKUP($C30,ModMap!$A$2:$B$21,2,FALSE)&amp;"'!$K:$K"),0)),"")</f>
        <v/>
      </c>
      <c r="AJ30" s="44" t="s">
        <v>36</v>
      </c>
      <c r="AK30" s="50" t="str">
        <f t="array" ref="AK30">IFERROR(INDEX(INDIRECT("'"&amp;VLOOKUP($C30,ModMap!$A$2:$B$21,2,FALSE)&amp;"'!AK:AK"),MATCH($K30,INDIRECT("'"&amp;VLOOKUP($C30,ModMap!$A$2:$B$21,2,FALSE)&amp;"'!$K:$K"),0)),"")</f>
        <v>N/A</v>
      </c>
      <c r="AL30" s="50" t="str">
        <f t="array" ref="AL30">IFERROR(INDEX(INDIRECT("'"&amp;VLOOKUP($C30,ModMap!$A$2:$B$21,2,FALSE)&amp;"'!AL:AL"),MATCH($K30,INDIRECT("'"&amp;VLOOKUP($C30,ModMap!$A$2:$B$21,2,FALSE)&amp;"'!$K:$K"),0)),"")</f>
        <v/>
      </c>
      <c r="AM30" s="50">
        <f t="shared" si="1"/>
        <v>3</v>
      </c>
      <c r="AN30" s="50" t="str">
        <f t="shared" si="2"/>
        <v>Not Started</v>
      </c>
      <c r="AO30" s="51" t="str">
        <f t="array" ref="AO30">IFERROR(INDEX(INDIRECT("'"&amp;VLOOKUP($C30,ModMap!$A$2:$B$21,2,FALSE)&amp;"'!AO:AO"),MATCH($K30,INDIRECT("'"&amp;VLOOKUP($C30,ModMap!$A$2:$B$21,2,FALSE)&amp;"'!$K:$K"),0)),"")</f>
        <v/>
      </c>
      <c r="AP30" s="49" t="str">
        <f t="array" ref="AP30">IFERROR(HYPERLINK("#'"&amp;VLOOKUP($C30,ModMap!$A$2:$B$21,2,FALSE)&amp;"'!V"&amp;MATCH($K30,INDIRECT("'"&amp;VLOOKUP($C30,ModMap!$A$2:$B$21,2,FALSE)&amp;"'!$K:$K"),0),"Edit on module sheet"),"")</f>
        <v>Edit on module sheet</v>
      </c>
    </row>
    <row r="31" ht="42.0" customHeight="1">
      <c r="A31" s="39">
        <v>29.0</v>
      </c>
      <c r="B31" s="39">
        <v>29.0</v>
      </c>
      <c r="C31" s="39" t="s">
        <v>84</v>
      </c>
      <c r="D31" s="40" t="s">
        <v>85</v>
      </c>
      <c r="E31" s="29" t="s">
        <v>41</v>
      </c>
      <c r="F31" s="46" t="s">
        <v>193</v>
      </c>
      <c r="G31" s="40" t="s">
        <v>194</v>
      </c>
      <c r="H31" s="39" t="s">
        <v>244</v>
      </c>
      <c r="I31" s="39" t="s">
        <v>245</v>
      </c>
      <c r="J31" s="40" t="s">
        <v>246</v>
      </c>
      <c r="K31" s="39" t="s">
        <v>247</v>
      </c>
      <c r="L31" s="40" t="s">
        <v>248</v>
      </c>
      <c r="M31" s="52" t="s">
        <v>211</v>
      </c>
      <c r="N31" s="39" t="s">
        <v>218</v>
      </c>
      <c r="O31" s="39" t="s">
        <v>219</v>
      </c>
      <c r="P31" s="40" t="s">
        <v>249</v>
      </c>
      <c r="Q31" s="40" t="s">
        <v>250</v>
      </c>
      <c r="R31" s="39" t="s">
        <v>251</v>
      </c>
      <c r="S31" s="39" t="s">
        <v>206</v>
      </c>
      <c r="T31" s="39" t="str">
        <f t="array" ref="T31">IFERROR(INDEX(INDIRECT("'"&amp;VLOOKUP($C31,ModMap!$A$2:$B$21,2,FALSE)&amp;"'!T:T"),MATCH($K31,INDIRECT("'"&amp;VLOOKUP($C31,ModMap!$A$2:$B$21,2,FALSE)&amp;"'!$K:$K"),0)),"")</f>
        <v>Unassigned</v>
      </c>
      <c r="U31" s="48" t="s">
        <v>33</v>
      </c>
      <c r="V31" s="39" t="str">
        <f t="array" ref="V31">IFERROR(INDEX(INDIRECT("'"&amp;VLOOKUP($C31,ModMap!$A$2:$B$21,2,FALSE)&amp;"'!V:V"),MATCH($K31,INDIRECT("'"&amp;VLOOKUP($C31,ModMap!$A$2:$B$21,2,FALSE)&amp;"'!$K:$K"),0)),"")</f>
        <v>Not Started</v>
      </c>
      <c r="W31" s="39" t="str">
        <f t="array" ref="W31">IFERROR(INDEX(INDIRECT("'"&amp;VLOOKUP($C31,ModMap!$A$2:$B$21,2,FALSE)&amp;"'!W:W"),MATCH($K31,INDIRECT("'"&amp;VLOOKUP($C31,ModMap!$A$2:$B$21,2,FALSE)&amp;"'!$K:$K"),0)),"")</f>
        <v>Unassigned</v>
      </c>
      <c r="X31" s="44" t="s">
        <v>36</v>
      </c>
      <c r="Y31" s="39" t="str">
        <f t="array" ref="Y31">IFERROR(INDEX(INDIRECT("'"&amp;VLOOKUP($C31,ModMap!$A$2:$B$21,2,FALSE)&amp;"'!Y:Y"),MATCH($K31,INDIRECT("'"&amp;VLOOKUP($C31,ModMap!$A$2:$B$21,2,FALSE)&amp;"'!$K:$K"),0)),"")</f>
        <v>N/A</v>
      </c>
      <c r="Z31" s="39" t="str">
        <f t="array" ref="Z31">IFERROR(INDEX(INDIRECT("'"&amp;VLOOKUP($C31,ModMap!$A$2:$B$21,2,FALSE)&amp;"'!Z:Z"),MATCH($K31,INDIRECT("'"&amp;VLOOKUP($C31,ModMap!$A$2:$B$21,2,FALSE)&amp;"'!$K:$K"),0)),"")</f>
        <v/>
      </c>
      <c r="AA31" s="44" t="s">
        <v>36</v>
      </c>
      <c r="AB31" s="39" t="str">
        <f t="array" ref="AB31">IFERROR(INDEX(INDIRECT("'"&amp;VLOOKUP($C31,ModMap!$A$2:$B$21,2,FALSE)&amp;"'!AB:AB"),MATCH($K31,INDIRECT("'"&amp;VLOOKUP($C31,ModMap!$A$2:$B$21,2,FALSE)&amp;"'!$K:$K"),0)),"")</f>
        <v>N/A</v>
      </c>
      <c r="AC31" s="39" t="str">
        <f t="array" ref="AC31">IFERROR(INDEX(INDIRECT("'"&amp;VLOOKUP($C31,ModMap!$A$2:$B$21,2,FALSE)&amp;"'!AC:AC"),MATCH($K31,INDIRECT("'"&amp;VLOOKUP($C31,ModMap!$A$2:$B$21,2,FALSE)&amp;"'!$K:$K"),0)),"")</f>
        <v/>
      </c>
      <c r="AD31" s="48" t="s">
        <v>33</v>
      </c>
      <c r="AE31" s="39" t="str">
        <f t="array" ref="AE31">IFERROR(INDEX(INDIRECT("'"&amp;VLOOKUP($C31,ModMap!$A$2:$B$21,2,FALSE)&amp;"'!AE:AE"),MATCH($K31,INDIRECT("'"&amp;VLOOKUP($C31,ModMap!$A$2:$B$21,2,FALSE)&amp;"'!$K:$K"),0)),"")</f>
        <v>Not Started</v>
      </c>
      <c r="AF31" s="39" t="str">
        <f t="array" ref="AF31">IFERROR(INDEX(INDIRECT("'"&amp;VLOOKUP($C31,ModMap!$A$2:$B$21,2,FALSE)&amp;"'!AF:AF"),MATCH($K31,INDIRECT("'"&amp;VLOOKUP($C31,ModMap!$A$2:$B$21,2,FALSE)&amp;"'!$K:$K"),0)),"")</f>
        <v>Unassigned</v>
      </c>
      <c r="AG31" s="44" t="s">
        <v>36</v>
      </c>
      <c r="AH31" s="39" t="str">
        <f t="array" ref="AH31">IFERROR(INDEX(INDIRECT("'"&amp;VLOOKUP($C31,ModMap!$A$2:$B$21,2,FALSE)&amp;"'!AH:AH"),MATCH($K31,INDIRECT("'"&amp;VLOOKUP($C31,ModMap!$A$2:$B$21,2,FALSE)&amp;"'!$K:$K"),0)),"")</f>
        <v>N/A</v>
      </c>
      <c r="AI31" s="39" t="str">
        <f t="array" ref="AI31">IFERROR(INDEX(INDIRECT("'"&amp;VLOOKUP($C31,ModMap!$A$2:$B$21,2,FALSE)&amp;"'!AI:AI"),MATCH($K31,INDIRECT("'"&amp;VLOOKUP($C31,ModMap!$A$2:$B$21,2,FALSE)&amp;"'!$K:$K"),0)),"")</f>
        <v/>
      </c>
      <c r="AJ31" s="44" t="s">
        <v>36</v>
      </c>
      <c r="AK31" s="39" t="str">
        <f t="array" ref="AK31">IFERROR(INDEX(INDIRECT("'"&amp;VLOOKUP($C31,ModMap!$A$2:$B$21,2,FALSE)&amp;"'!AK:AK"),MATCH($K31,INDIRECT("'"&amp;VLOOKUP($C31,ModMap!$A$2:$B$21,2,FALSE)&amp;"'!$K:$K"),0)),"")</f>
        <v>N/A</v>
      </c>
      <c r="AL31" s="39" t="str">
        <f t="array" ref="AL31">IFERROR(INDEX(INDIRECT("'"&amp;VLOOKUP($C31,ModMap!$A$2:$B$21,2,FALSE)&amp;"'!AL:AL"),MATCH($K31,INDIRECT("'"&amp;VLOOKUP($C31,ModMap!$A$2:$B$21,2,FALSE)&amp;"'!$K:$K"),0)),"")</f>
        <v/>
      </c>
      <c r="AM31" s="39">
        <f t="shared" si="1"/>
        <v>2</v>
      </c>
      <c r="AN31" s="39" t="str">
        <f t="shared" si="2"/>
        <v>Not Started</v>
      </c>
      <c r="AO31" s="40" t="str">
        <f t="array" ref="AO31">IFERROR(INDEX(INDIRECT("'"&amp;VLOOKUP($C31,ModMap!$A$2:$B$21,2,FALSE)&amp;"'!AO:AO"),MATCH($K31,INDIRECT("'"&amp;VLOOKUP($C31,ModMap!$A$2:$B$21,2,FALSE)&amp;"'!$K:$K"),0)),"")</f>
        <v/>
      </c>
      <c r="AP31" s="49" t="str">
        <f t="array" ref="AP31">IFERROR(HYPERLINK("#'"&amp;VLOOKUP($C31,ModMap!$A$2:$B$21,2,FALSE)&amp;"'!V"&amp;MATCH($K31,INDIRECT("'"&amp;VLOOKUP($C31,ModMap!$A$2:$B$21,2,FALSE)&amp;"'!$K:$K"),0),"Edit on module sheet"),"")</f>
        <v>Edit on module sheet</v>
      </c>
    </row>
    <row r="32" ht="42.0" customHeight="1">
      <c r="A32" s="50">
        <v>30.0</v>
      </c>
      <c r="B32" s="50">
        <v>30.0</v>
      </c>
      <c r="C32" s="50" t="s">
        <v>84</v>
      </c>
      <c r="D32" s="51" t="s">
        <v>85</v>
      </c>
      <c r="E32" s="28" t="s">
        <v>48</v>
      </c>
      <c r="F32" s="46" t="s">
        <v>193</v>
      </c>
      <c r="G32" s="51" t="s">
        <v>194</v>
      </c>
      <c r="H32" s="50" t="s">
        <v>244</v>
      </c>
      <c r="I32" s="50" t="s">
        <v>245</v>
      </c>
      <c r="J32" s="51" t="s">
        <v>246</v>
      </c>
      <c r="K32" s="50" t="s">
        <v>435</v>
      </c>
      <c r="L32" s="51" t="s">
        <v>436</v>
      </c>
      <c r="M32" s="47" t="s">
        <v>200</v>
      </c>
      <c r="N32" s="50" t="s">
        <v>218</v>
      </c>
      <c r="O32" s="50" t="s">
        <v>219</v>
      </c>
      <c r="P32" s="51" t="s">
        <v>249</v>
      </c>
      <c r="Q32" s="51" t="s">
        <v>250</v>
      </c>
      <c r="R32" s="50" t="s">
        <v>251</v>
      </c>
      <c r="S32" s="50" t="s">
        <v>437</v>
      </c>
      <c r="T32" s="50" t="str">
        <f t="array" ref="T32">IFERROR(INDEX(INDIRECT("'"&amp;VLOOKUP($C32,ModMap!$A$2:$B$21,2,FALSE)&amp;"'!T:T"),MATCH($K32,INDIRECT("'"&amp;VLOOKUP($C32,ModMap!$A$2:$B$21,2,FALSE)&amp;"'!$K:$K"),0)),"")</f>
        <v>Unassigned</v>
      </c>
      <c r="U32" s="44" t="s">
        <v>36</v>
      </c>
      <c r="V32" s="50" t="str">
        <f t="array" ref="V32">IFERROR(INDEX(INDIRECT("'"&amp;VLOOKUP($C32,ModMap!$A$2:$B$21,2,FALSE)&amp;"'!V:V"),MATCH($K32,INDIRECT("'"&amp;VLOOKUP($C32,ModMap!$A$2:$B$21,2,FALSE)&amp;"'!$K:$K"),0)),"")</f>
        <v>N/A</v>
      </c>
      <c r="W32" s="50" t="str">
        <f t="array" ref="W32">IFERROR(INDEX(INDIRECT("'"&amp;VLOOKUP($C32,ModMap!$A$2:$B$21,2,FALSE)&amp;"'!W:W"),MATCH($K32,INDIRECT("'"&amp;VLOOKUP($C32,ModMap!$A$2:$B$21,2,FALSE)&amp;"'!$K:$K"),0)),"")</f>
        <v/>
      </c>
      <c r="X32" s="44" t="s">
        <v>36</v>
      </c>
      <c r="Y32" s="50" t="str">
        <f t="array" ref="Y32">IFERROR(INDEX(INDIRECT("'"&amp;VLOOKUP($C32,ModMap!$A$2:$B$21,2,FALSE)&amp;"'!Y:Y"),MATCH($K32,INDIRECT("'"&amp;VLOOKUP($C32,ModMap!$A$2:$B$21,2,FALSE)&amp;"'!$K:$K"),0)),"")</f>
        <v>N/A</v>
      </c>
      <c r="Z32" s="50" t="str">
        <f t="array" ref="Z32">IFERROR(INDEX(INDIRECT("'"&amp;VLOOKUP($C32,ModMap!$A$2:$B$21,2,FALSE)&amp;"'!Z:Z"),MATCH($K32,INDIRECT("'"&amp;VLOOKUP($C32,ModMap!$A$2:$B$21,2,FALSE)&amp;"'!$K:$K"),0)),"")</f>
        <v/>
      </c>
      <c r="AA32" s="44" t="s">
        <v>36</v>
      </c>
      <c r="AB32" s="50" t="str">
        <f t="array" ref="AB32">IFERROR(INDEX(INDIRECT("'"&amp;VLOOKUP($C32,ModMap!$A$2:$B$21,2,FALSE)&amp;"'!AB:AB"),MATCH($K32,INDIRECT("'"&amp;VLOOKUP($C32,ModMap!$A$2:$B$21,2,FALSE)&amp;"'!$K:$K"),0)),"")</f>
        <v>N/A</v>
      </c>
      <c r="AC32" s="50" t="str">
        <f t="array" ref="AC32">IFERROR(INDEX(INDIRECT("'"&amp;VLOOKUP($C32,ModMap!$A$2:$B$21,2,FALSE)&amp;"'!AC:AC"),MATCH($K32,INDIRECT("'"&amp;VLOOKUP($C32,ModMap!$A$2:$B$21,2,FALSE)&amp;"'!$K:$K"),0)),"")</f>
        <v/>
      </c>
      <c r="AD32" s="48" t="s">
        <v>33</v>
      </c>
      <c r="AE32" s="50" t="str">
        <f t="array" ref="AE32">IFERROR(INDEX(INDIRECT("'"&amp;VLOOKUP($C32,ModMap!$A$2:$B$21,2,FALSE)&amp;"'!AE:AE"),MATCH($K32,INDIRECT("'"&amp;VLOOKUP($C32,ModMap!$A$2:$B$21,2,FALSE)&amp;"'!$K:$K"),0)),"")</f>
        <v>Not Started</v>
      </c>
      <c r="AF32" s="50" t="str">
        <f t="array" ref="AF32">IFERROR(INDEX(INDIRECT("'"&amp;VLOOKUP($C32,ModMap!$A$2:$B$21,2,FALSE)&amp;"'!AF:AF"),MATCH($K32,INDIRECT("'"&amp;VLOOKUP($C32,ModMap!$A$2:$B$21,2,FALSE)&amp;"'!$K:$K"),0)),"")</f>
        <v>Unassigned</v>
      </c>
      <c r="AG32" s="48" t="s">
        <v>33</v>
      </c>
      <c r="AH32" s="50" t="str">
        <f t="array" ref="AH32">IFERROR(INDEX(INDIRECT("'"&amp;VLOOKUP($C32,ModMap!$A$2:$B$21,2,FALSE)&amp;"'!AH:AH"),MATCH($K32,INDIRECT("'"&amp;VLOOKUP($C32,ModMap!$A$2:$B$21,2,FALSE)&amp;"'!$K:$K"),0)),"")</f>
        <v>Not Started</v>
      </c>
      <c r="AI32" s="50" t="str">
        <f t="array" ref="AI32">IFERROR(INDEX(INDIRECT("'"&amp;VLOOKUP($C32,ModMap!$A$2:$B$21,2,FALSE)&amp;"'!AI:AI"),MATCH($K32,INDIRECT("'"&amp;VLOOKUP($C32,ModMap!$A$2:$B$21,2,FALSE)&amp;"'!$K:$K"),0)),"")</f>
        <v>Unassigned</v>
      </c>
      <c r="AJ32" s="44" t="s">
        <v>36</v>
      </c>
      <c r="AK32" s="50" t="str">
        <f t="array" ref="AK32">IFERROR(INDEX(INDIRECT("'"&amp;VLOOKUP($C32,ModMap!$A$2:$B$21,2,FALSE)&amp;"'!AK:AK"),MATCH($K32,INDIRECT("'"&amp;VLOOKUP($C32,ModMap!$A$2:$B$21,2,FALSE)&amp;"'!$K:$K"),0)),"")</f>
        <v>N/A</v>
      </c>
      <c r="AL32" s="50" t="str">
        <f t="array" ref="AL32">IFERROR(INDEX(INDIRECT("'"&amp;VLOOKUP($C32,ModMap!$A$2:$B$21,2,FALSE)&amp;"'!AL:AL"),MATCH($K32,INDIRECT("'"&amp;VLOOKUP($C32,ModMap!$A$2:$B$21,2,FALSE)&amp;"'!$K:$K"),0)),"")</f>
        <v/>
      </c>
      <c r="AM32" s="50">
        <f t="shared" si="1"/>
        <v>2</v>
      </c>
      <c r="AN32" s="50" t="str">
        <f t="shared" si="2"/>
        <v>Not Started</v>
      </c>
      <c r="AO32" s="51" t="str">
        <f t="array" ref="AO32">IFERROR(INDEX(INDIRECT("'"&amp;VLOOKUP($C32,ModMap!$A$2:$B$21,2,FALSE)&amp;"'!AO:AO"),MATCH($K32,INDIRECT("'"&amp;VLOOKUP($C32,ModMap!$A$2:$B$21,2,FALSE)&amp;"'!$K:$K"),0)),"")</f>
        <v/>
      </c>
      <c r="AP32" s="49" t="str">
        <f t="array" ref="AP32">IFERROR(HYPERLINK("#'"&amp;VLOOKUP($C32,ModMap!$A$2:$B$21,2,FALSE)&amp;"'!V"&amp;MATCH($K32,INDIRECT("'"&amp;VLOOKUP($C32,ModMap!$A$2:$B$21,2,FALSE)&amp;"'!$K:$K"),0),"Edit on module sheet"),"")</f>
        <v>Edit on module sheet</v>
      </c>
    </row>
    <row r="33" ht="42.0" customHeight="1">
      <c r="A33" s="39">
        <v>31.0</v>
      </c>
      <c r="B33" s="39">
        <v>31.0</v>
      </c>
      <c r="C33" s="39" t="s">
        <v>84</v>
      </c>
      <c r="D33" s="40" t="s">
        <v>85</v>
      </c>
      <c r="E33" s="31" t="s">
        <v>69</v>
      </c>
      <c r="F33" s="46" t="s">
        <v>193</v>
      </c>
      <c r="G33" s="40" t="s">
        <v>194</v>
      </c>
      <c r="H33" s="39" t="s">
        <v>244</v>
      </c>
      <c r="I33" s="39" t="s">
        <v>245</v>
      </c>
      <c r="J33" s="40" t="s">
        <v>246</v>
      </c>
      <c r="K33" s="39" t="s">
        <v>593</v>
      </c>
      <c r="L33" s="40" t="s">
        <v>594</v>
      </c>
      <c r="M33" s="48" t="s">
        <v>434</v>
      </c>
      <c r="N33" s="39" t="s">
        <v>218</v>
      </c>
      <c r="O33" s="39" t="s">
        <v>219</v>
      </c>
      <c r="P33" s="40" t="s">
        <v>249</v>
      </c>
      <c r="Q33" s="40" t="s">
        <v>250</v>
      </c>
      <c r="R33" s="39" t="s">
        <v>251</v>
      </c>
      <c r="S33" s="39" t="s">
        <v>69</v>
      </c>
      <c r="T33" s="39" t="str">
        <f t="array" ref="T33">IFERROR(INDEX(INDIRECT("'"&amp;VLOOKUP($C33,ModMap!$A$2:$B$21,2,FALSE)&amp;"'!T:T"),MATCH($K33,INDIRECT("'"&amp;VLOOKUP($C33,ModMap!$A$2:$B$21,2,FALSE)&amp;"'!$K:$K"),0)),"")</f>
        <v>Unassigned</v>
      </c>
      <c r="U33" s="48" t="s">
        <v>33</v>
      </c>
      <c r="V33" s="39" t="str">
        <f t="array" ref="V33">IFERROR(INDEX(INDIRECT("'"&amp;VLOOKUP($C33,ModMap!$A$2:$B$21,2,FALSE)&amp;"'!V:V"),MATCH($K33,INDIRECT("'"&amp;VLOOKUP($C33,ModMap!$A$2:$B$21,2,FALSE)&amp;"'!$K:$K"),0)),"")</f>
        <v>Not Started</v>
      </c>
      <c r="W33" s="39" t="str">
        <f t="array" ref="W33">IFERROR(INDEX(INDIRECT("'"&amp;VLOOKUP($C33,ModMap!$A$2:$B$21,2,FALSE)&amp;"'!W:W"),MATCH($K33,INDIRECT("'"&amp;VLOOKUP($C33,ModMap!$A$2:$B$21,2,FALSE)&amp;"'!$K:$K"),0)),"")</f>
        <v>Unassigned</v>
      </c>
      <c r="X33" s="48" t="s">
        <v>33</v>
      </c>
      <c r="Y33" s="39" t="str">
        <f t="array" ref="Y33">IFERROR(INDEX(INDIRECT("'"&amp;VLOOKUP($C33,ModMap!$A$2:$B$21,2,FALSE)&amp;"'!Y:Y"),MATCH($K33,INDIRECT("'"&amp;VLOOKUP($C33,ModMap!$A$2:$B$21,2,FALSE)&amp;"'!$K:$K"),0)),"")</f>
        <v>Not Started</v>
      </c>
      <c r="Z33" s="39" t="str">
        <f t="array" ref="Z33">IFERROR(INDEX(INDIRECT("'"&amp;VLOOKUP($C33,ModMap!$A$2:$B$21,2,FALSE)&amp;"'!Z:Z"),MATCH($K33,INDIRECT("'"&amp;VLOOKUP($C33,ModMap!$A$2:$B$21,2,FALSE)&amp;"'!$K:$K"),0)),"")</f>
        <v>Unassigned</v>
      </c>
      <c r="AA33" s="44" t="s">
        <v>36</v>
      </c>
      <c r="AB33" s="39" t="str">
        <f t="array" ref="AB33">IFERROR(INDEX(INDIRECT("'"&amp;VLOOKUP($C33,ModMap!$A$2:$B$21,2,FALSE)&amp;"'!AB:AB"),MATCH($K33,INDIRECT("'"&amp;VLOOKUP($C33,ModMap!$A$2:$B$21,2,FALSE)&amp;"'!$K:$K"),0)),"")</f>
        <v>N/A</v>
      </c>
      <c r="AC33" s="39" t="str">
        <f t="array" ref="AC33">IFERROR(INDEX(INDIRECT("'"&amp;VLOOKUP($C33,ModMap!$A$2:$B$21,2,FALSE)&amp;"'!AC:AC"),MATCH($K33,INDIRECT("'"&amp;VLOOKUP($C33,ModMap!$A$2:$B$21,2,FALSE)&amp;"'!$K:$K"),0)),"")</f>
        <v/>
      </c>
      <c r="AD33" s="44" t="s">
        <v>36</v>
      </c>
      <c r="AE33" s="39" t="str">
        <f t="array" ref="AE33">IFERROR(INDEX(INDIRECT("'"&amp;VLOOKUP($C33,ModMap!$A$2:$B$21,2,FALSE)&amp;"'!AE:AE"),MATCH($K33,INDIRECT("'"&amp;VLOOKUP($C33,ModMap!$A$2:$B$21,2,FALSE)&amp;"'!$K:$K"),0)),"")</f>
        <v>N/A</v>
      </c>
      <c r="AF33" s="39" t="str">
        <f t="array" ref="AF33">IFERROR(INDEX(INDIRECT("'"&amp;VLOOKUP($C33,ModMap!$A$2:$B$21,2,FALSE)&amp;"'!AF:AF"),MATCH($K33,INDIRECT("'"&amp;VLOOKUP($C33,ModMap!$A$2:$B$21,2,FALSE)&amp;"'!$K:$K"),0)),"")</f>
        <v/>
      </c>
      <c r="AG33" s="44" t="s">
        <v>36</v>
      </c>
      <c r="AH33" s="39" t="str">
        <f t="array" ref="AH33">IFERROR(INDEX(INDIRECT("'"&amp;VLOOKUP($C33,ModMap!$A$2:$B$21,2,FALSE)&amp;"'!AH:AH"),MATCH($K33,INDIRECT("'"&amp;VLOOKUP($C33,ModMap!$A$2:$B$21,2,FALSE)&amp;"'!$K:$K"),0)),"")</f>
        <v>N/A</v>
      </c>
      <c r="AI33" s="39" t="str">
        <f t="array" ref="AI33">IFERROR(INDEX(INDIRECT("'"&amp;VLOOKUP($C33,ModMap!$A$2:$B$21,2,FALSE)&amp;"'!AI:AI"),MATCH($K33,INDIRECT("'"&amp;VLOOKUP($C33,ModMap!$A$2:$B$21,2,FALSE)&amp;"'!$K:$K"),0)),"")</f>
        <v/>
      </c>
      <c r="AJ33" s="44" t="s">
        <v>36</v>
      </c>
      <c r="AK33" s="39" t="str">
        <f t="array" ref="AK33">IFERROR(INDEX(INDIRECT("'"&amp;VLOOKUP($C33,ModMap!$A$2:$B$21,2,FALSE)&amp;"'!AK:AK"),MATCH($K33,INDIRECT("'"&amp;VLOOKUP($C33,ModMap!$A$2:$B$21,2,FALSE)&amp;"'!$K:$K"),0)),"")</f>
        <v>N/A</v>
      </c>
      <c r="AL33" s="39" t="str">
        <f t="array" ref="AL33">IFERROR(INDEX(INDIRECT("'"&amp;VLOOKUP($C33,ModMap!$A$2:$B$21,2,FALSE)&amp;"'!AL:AL"),MATCH($K33,INDIRECT("'"&amp;VLOOKUP($C33,ModMap!$A$2:$B$21,2,FALSE)&amp;"'!$K:$K"),0)),"")</f>
        <v/>
      </c>
      <c r="AM33" s="39">
        <f t="shared" si="1"/>
        <v>2</v>
      </c>
      <c r="AN33" s="39" t="str">
        <f t="shared" si="2"/>
        <v>Not Started</v>
      </c>
      <c r="AO33" s="40" t="str">
        <f t="array" ref="AO33">IFERROR(INDEX(INDIRECT("'"&amp;VLOOKUP($C33,ModMap!$A$2:$B$21,2,FALSE)&amp;"'!AO:AO"),MATCH($K33,INDIRECT("'"&amp;VLOOKUP($C33,ModMap!$A$2:$B$21,2,FALSE)&amp;"'!$K:$K"),0)),"")</f>
        <v/>
      </c>
      <c r="AP33" s="49" t="str">
        <f t="array" ref="AP33">IFERROR(HYPERLINK("#'"&amp;VLOOKUP($C33,ModMap!$A$2:$B$21,2,FALSE)&amp;"'!V"&amp;MATCH($K33,INDIRECT("'"&amp;VLOOKUP($C33,ModMap!$A$2:$B$21,2,FALSE)&amp;"'!$K:$K"),0),"Edit on module sheet"),"")</f>
        <v>Edit on module sheet</v>
      </c>
    </row>
    <row r="34" ht="42.0" customHeight="1">
      <c r="A34" s="50">
        <v>32.0</v>
      </c>
      <c r="B34" s="50">
        <v>32.0</v>
      </c>
      <c r="C34" s="50" t="s">
        <v>84</v>
      </c>
      <c r="D34" s="51" t="s">
        <v>85</v>
      </c>
      <c r="E34" s="28" t="s">
        <v>48</v>
      </c>
      <c r="F34" s="46" t="s">
        <v>193</v>
      </c>
      <c r="G34" s="51" t="s">
        <v>194</v>
      </c>
      <c r="H34" s="50" t="s">
        <v>252</v>
      </c>
      <c r="I34" s="50" t="s">
        <v>253</v>
      </c>
      <c r="J34" s="51" t="s">
        <v>254</v>
      </c>
      <c r="K34" s="50" t="s">
        <v>446</v>
      </c>
      <c r="L34" s="51" t="s">
        <v>447</v>
      </c>
      <c r="M34" s="52" t="s">
        <v>211</v>
      </c>
      <c r="N34" s="50" t="s">
        <v>218</v>
      </c>
      <c r="O34" s="50" t="s">
        <v>219</v>
      </c>
      <c r="P34" s="51" t="s">
        <v>257</v>
      </c>
      <c r="Q34" s="51" t="s">
        <v>258</v>
      </c>
      <c r="R34" s="50" t="s">
        <v>260</v>
      </c>
      <c r="S34" s="50" t="s">
        <v>56</v>
      </c>
      <c r="T34" s="50" t="str">
        <f t="array" ref="T34">IFERROR(INDEX(INDIRECT("'"&amp;VLOOKUP($C34,ModMap!$A$2:$B$21,2,FALSE)&amp;"'!T:T"),MATCH($K34,INDIRECT("'"&amp;VLOOKUP($C34,ModMap!$A$2:$B$21,2,FALSE)&amp;"'!$K:$K"),0)),"")</f>
        <v>Unassigned</v>
      </c>
      <c r="U34" s="44" t="s">
        <v>36</v>
      </c>
      <c r="V34" s="50" t="str">
        <f t="array" ref="V34">IFERROR(INDEX(INDIRECT("'"&amp;VLOOKUP($C34,ModMap!$A$2:$B$21,2,FALSE)&amp;"'!V:V"),MATCH($K34,INDIRECT("'"&amp;VLOOKUP($C34,ModMap!$A$2:$B$21,2,FALSE)&amp;"'!$K:$K"),0)),"")</f>
        <v>N/A</v>
      </c>
      <c r="W34" s="50" t="str">
        <f t="array" ref="W34">IFERROR(INDEX(INDIRECT("'"&amp;VLOOKUP($C34,ModMap!$A$2:$B$21,2,FALSE)&amp;"'!W:W"),MATCH($K34,INDIRECT("'"&amp;VLOOKUP($C34,ModMap!$A$2:$B$21,2,FALSE)&amp;"'!$K:$K"),0)),"")</f>
        <v/>
      </c>
      <c r="X34" s="48" t="s">
        <v>33</v>
      </c>
      <c r="Y34" s="50" t="str">
        <f t="array" ref="Y34">IFERROR(INDEX(INDIRECT("'"&amp;VLOOKUP($C34,ModMap!$A$2:$B$21,2,FALSE)&amp;"'!Y:Y"),MATCH($K34,INDIRECT("'"&amp;VLOOKUP($C34,ModMap!$A$2:$B$21,2,FALSE)&amp;"'!$K:$K"),0)),"")</f>
        <v>Not Started</v>
      </c>
      <c r="Z34" s="50" t="str">
        <f t="array" ref="Z34">IFERROR(INDEX(INDIRECT("'"&amp;VLOOKUP($C34,ModMap!$A$2:$B$21,2,FALSE)&amp;"'!Z:Z"),MATCH($K34,INDIRECT("'"&amp;VLOOKUP($C34,ModMap!$A$2:$B$21,2,FALSE)&amp;"'!$K:$K"),0)),"")</f>
        <v>Unassigned</v>
      </c>
      <c r="AA34" s="44" t="s">
        <v>36</v>
      </c>
      <c r="AB34" s="50" t="str">
        <f t="array" ref="AB34">IFERROR(INDEX(INDIRECT("'"&amp;VLOOKUP($C34,ModMap!$A$2:$B$21,2,FALSE)&amp;"'!AB:AB"),MATCH($K34,INDIRECT("'"&amp;VLOOKUP($C34,ModMap!$A$2:$B$21,2,FALSE)&amp;"'!$K:$K"),0)),"")</f>
        <v>N/A</v>
      </c>
      <c r="AC34" s="50" t="str">
        <f t="array" ref="AC34">IFERROR(INDEX(INDIRECT("'"&amp;VLOOKUP($C34,ModMap!$A$2:$B$21,2,FALSE)&amp;"'!AC:AC"),MATCH($K34,INDIRECT("'"&amp;VLOOKUP($C34,ModMap!$A$2:$B$21,2,FALSE)&amp;"'!$K:$K"),0)),"")</f>
        <v/>
      </c>
      <c r="AD34" s="48" t="s">
        <v>33</v>
      </c>
      <c r="AE34" s="50" t="str">
        <f t="array" ref="AE34">IFERROR(INDEX(INDIRECT("'"&amp;VLOOKUP($C34,ModMap!$A$2:$B$21,2,FALSE)&amp;"'!AE:AE"),MATCH($K34,INDIRECT("'"&amp;VLOOKUP($C34,ModMap!$A$2:$B$21,2,FALSE)&amp;"'!$K:$K"),0)),"")</f>
        <v>Not Started</v>
      </c>
      <c r="AF34" s="50" t="str">
        <f t="array" ref="AF34">IFERROR(INDEX(INDIRECT("'"&amp;VLOOKUP($C34,ModMap!$A$2:$B$21,2,FALSE)&amp;"'!AF:AF"),MATCH($K34,INDIRECT("'"&amp;VLOOKUP($C34,ModMap!$A$2:$B$21,2,FALSE)&amp;"'!$K:$K"),0)),"")</f>
        <v>Unassigned</v>
      </c>
      <c r="AG34" s="44" t="s">
        <v>36</v>
      </c>
      <c r="AH34" s="50" t="str">
        <f t="array" ref="AH34">IFERROR(INDEX(INDIRECT("'"&amp;VLOOKUP($C34,ModMap!$A$2:$B$21,2,FALSE)&amp;"'!AH:AH"),MATCH($K34,INDIRECT("'"&amp;VLOOKUP($C34,ModMap!$A$2:$B$21,2,FALSE)&amp;"'!$K:$K"),0)),"")</f>
        <v>N/A</v>
      </c>
      <c r="AI34" s="50" t="str">
        <f t="array" ref="AI34">IFERROR(INDEX(INDIRECT("'"&amp;VLOOKUP($C34,ModMap!$A$2:$B$21,2,FALSE)&amp;"'!AI:AI"),MATCH($K34,INDIRECT("'"&amp;VLOOKUP($C34,ModMap!$A$2:$B$21,2,FALSE)&amp;"'!$K:$K"),0)),"")</f>
        <v/>
      </c>
      <c r="AJ34" s="44" t="s">
        <v>36</v>
      </c>
      <c r="AK34" s="50" t="str">
        <f t="array" ref="AK34">IFERROR(INDEX(INDIRECT("'"&amp;VLOOKUP($C34,ModMap!$A$2:$B$21,2,FALSE)&amp;"'!AK:AK"),MATCH($K34,INDIRECT("'"&amp;VLOOKUP($C34,ModMap!$A$2:$B$21,2,FALSE)&amp;"'!$K:$K"),0)),"")</f>
        <v>N/A</v>
      </c>
      <c r="AL34" s="50" t="str">
        <f t="array" ref="AL34">IFERROR(INDEX(INDIRECT("'"&amp;VLOOKUP($C34,ModMap!$A$2:$B$21,2,FALSE)&amp;"'!AL:AL"),MATCH($K34,INDIRECT("'"&amp;VLOOKUP($C34,ModMap!$A$2:$B$21,2,FALSE)&amp;"'!$K:$K"),0)),"")</f>
        <v/>
      </c>
      <c r="AM34" s="50">
        <f t="shared" si="1"/>
        <v>2</v>
      </c>
      <c r="AN34" s="50" t="str">
        <f t="shared" si="2"/>
        <v>Not Started</v>
      </c>
      <c r="AO34" s="51" t="str">
        <f t="array" ref="AO34">IFERROR(INDEX(INDIRECT("'"&amp;VLOOKUP($C34,ModMap!$A$2:$B$21,2,FALSE)&amp;"'!AO:AO"),MATCH($K34,INDIRECT("'"&amp;VLOOKUP($C34,ModMap!$A$2:$B$21,2,FALSE)&amp;"'!$K:$K"),0)),"")</f>
        <v/>
      </c>
      <c r="AP34" s="49" t="str">
        <f t="array" ref="AP34">IFERROR(HYPERLINK("#'"&amp;VLOOKUP($C34,ModMap!$A$2:$B$21,2,FALSE)&amp;"'!V"&amp;MATCH($K34,INDIRECT("'"&amp;VLOOKUP($C34,ModMap!$A$2:$B$21,2,FALSE)&amp;"'!$K:$K"),0),"Edit on module sheet"),"")</f>
        <v>Edit on module sheet</v>
      </c>
    </row>
    <row r="35" ht="42.0" customHeight="1">
      <c r="A35" s="39">
        <v>33.0</v>
      </c>
      <c r="B35" s="39">
        <v>33.0</v>
      </c>
      <c r="C35" s="39" t="s">
        <v>84</v>
      </c>
      <c r="D35" s="40" t="s">
        <v>85</v>
      </c>
      <c r="E35" s="29" t="s">
        <v>41</v>
      </c>
      <c r="F35" s="46" t="s">
        <v>193</v>
      </c>
      <c r="G35" s="40" t="s">
        <v>194</v>
      </c>
      <c r="H35" s="39" t="s">
        <v>252</v>
      </c>
      <c r="I35" s="39" t="s">
        <v>253</v>
      </c>
      <c r="J35" s="40" t="s">
        <v>254</v>
      </c>
      <c r="K35" s="39" t="s">
        <v>255</v>
      </c>
      <c r="L35" s="40" t="s">
        <v>256</v>
      </c>
      <c r="M35" s="52" t="s">
        <v>211</v>
      </c>
      <c r="N35" s="39" t="s">
        <v>218</v>
      </c>
      <c r="O35" s="39" t="s">
        <v>219</v>
      </c>
      <c r="P35" s="40" t="s">
        <v>257</v>
      </c>
      <c r="Q35" s="40" t="s">
        <v>258</v>
      </c>
      <c r="R35" s="39" t="s">
        <v>260</v>
      </c>
      <c r="S35" s="39" t="s">
        <v>206</v>
      </c>
      <c r="T35" s="39" t="str">
        <f t="array" ref="T35">IFERROR(INDEX(INDIRECT("'"&amp;VLOOKUP($C35,ModMap!$A$2:$B$21,2,FALSE)&amp;"'!T:T"),MATCH($K35,INDIRECT("'"&amp;VLOOKUP($C35,ModMap!$A$2:$B$21,2,FALSE)&amp;"'!$K:$K"),0)),"")</f>
        <v>Unassigned</v>
      </c>
      <c r="U35" s="48" t="s">
        <v>33</v>
      </c>
      <c r="V35" s="39" t="str">
        <f t="array" ref="V35">IFERROR(INDEX(INDIRECT("'"&amp;VLOOKUP($C35,ModMap!$A$2:$B$21,2,FALSE)&amp;"'!V:V"),MATCH($K35,INDIRECT("'"&amp;VLOOKUP($C35,ModMap!$A$2:$B$21,2,FALSE)&amp;"'!$K:$K"),0)),"")</f>
        <v>Not Started</v>
      </c>
      <c r="W35" s="39" t="str">
        <f t="array" ref="W35">IFERROR(INDEX(INDIRECT("'"&amp;VLOOKUP($C35,ModMap!$A$2:$B$21,2,FALSE)&amp;"'!W:W"),MATCH($K35,INDIRECT("'"&amp;VLOOKUP($C35,ModMap!$A$2:$B$21,2,FALSE)&amp;"'!$K:$K"),0)),"")</f>
        <v>Unassigned</v>
      </c>
      <c r="X35" s="44" t="s">
        <v>36</v>
      </c>
      <c r="Y35" s="39" t="str">
        <f t="array" ref="Y35">IFERROR(INDEX(INDIRECT("'"&amp;VLOOKUP($C35,ModMap!$A$2:$B$21,2,FALSE)&amp;"'!Y:Y"),MATCH($K35,INDIRECT("'"&amp;VLOOKUP($C35,ModMap!$A$2:$B$21,2,FALSE)&amp;"'!$K:$K"),0)),"")</f>
        <v>N/A</v>
      </c>
      <c r="Z35" s="39" t="str">
        <f t="array" ref="Z35">IFERROR(INDEX(INDIRECT("'"&amp;VLOOKUP($C35,ModMap!$A$2:$B$21,2,FALSE)&amp;"'!Z:Z"),MATCH($K35,INDIRECT("'"&amp;VLOOKUP($C35,ModMap!$A$2:$B$21,2,FALSE)&amp;"'!$K:$K"),0)),"")</f>
        <v/>
      </c>
      <c r="AA35" s="44" t="s">
        <v>36</v>
      </c>
      <c r="AB35" s="39" t="str">
        <f t="array" ref="AB35">IFERROR(INDEX(INDIRECT("'"&amp;VLOOKUP($C35,ModMap!$A$2:$B$21,2,FALSE)&amp;"'!AB:AB"),MATCH($K35,INDIRECT("'"&amp;VLOOKUP($C35,ModMap!$A$2:$B$21,2,FALSE)&amp;"'!$K:$K"),0)),"")</f>
        <v>N/A</v>
      </c>
      <c r="AC35" s="39" t="str">
        <f t="array" ref="AC35">IFERROR(INDEX(INDIRECT("'"&amp;VLOOKUP($C35,ModMap!$A$2:$B$21,2,FALSE)&amp;"'!AC:AC"),MATCH($K35,INDIRECT("'"&amp;VLOOKUP($C35,ModMap!$A$2:$B$21,2,FALSE)&amp;"'!$K:$K"),0)),"")</f>
        <v/>
      </c>
      <c r="AD35" s="44" t="s">
        <v>36</v>
      </c>
      <c r="AE35" s="39" t="str">
        <f t="array" ref="AE35">IFERROR(INDEX(INDIRECT("'"&amp;VLOOKUP($C35,ModMap!$A$2:$B$21,2,FALSE)&amp;"'!AE:AE"),MATCH($K35,INDIRECT("'"&amp;VLOOKUP($C35,ModMap!$A$2:$B$21,2,FALSE)&amp;"'!$K:$K"),0)),"")</f>
        <v>N/A</v>
      </c>
      <c r="AF35" s="39" t="str">
        <f t="array" ref="AF35">IFERROR(INDEX(INDIRECT("'"&amp;VLOOKUP($C35,ModMap!$A$2:$B$21,2,FALSE)&amp;"'!AF:AF"),MATCH($K35,INDIRECT("'"&amp;VLOOKUP($C35,ModMap!$A$2:$B$21,2,FALSE)&amp;"'!$K:$K"),0)),"")</f>
        <v/>
      </c>
      <c r="AG35" s="44" t="s">
        <v>36</v>
      </c>
      <c r="AH35" s="39" t="str">
        <f t="array" ref="AH35">IFERROR(INDEX(INDIRECT("'"&amp;VLOOKUP($C35,ModMap!$A$2:$B$21,2,FALSE)&amp;"'!AH:AH"),MATCH($K35,INDIRECT("'"&amp;VLOOKUP($C35,ModMap!$A$2:$B$21,2,FALSE)&amp;"'!$K:$K"),0)),"")</f>
        <v>N/A</v>
      </c>
      <c r="AI35" s="39" t="str">
        <f t="array" ref="AI35">IFERROR(INDEX(INDIRECT("'"&amp;VLOOKUP($C35,ModMap!$A$2:$B$21,2,FALSE)&amp;"'!AI:AI"),MATCH($K35,INDIRECT("'"&amp;VLOOKUP($C35,ModMap!$A$2:$B$21,2,FALSE)&amp;"'!$K:$K"),0)),"")</f>
        <v/>
      </c>
      <c r="AJ35" s="44" t="s">
        <v>36</v>
      </c>
      <c r="AK35" s="39" t="str">
        <f t="array" ref="AK35">IFERROR(INDEX(INDIRECT("'"&amp;VLOOKUP($C35,ModMap!$A$2:$B$21,2,FALSE)&amp;"'!AK:AK"),MATCH($K35,INDIRECT("'"&amp;VLOOKUP($C35,ModMap!$A$2:$B$21,2,FALSE)&amp;"'!$K:$K"),0)),"")</f>
        <v>N/A</v>
      </c>
      <c r="AL35" s="39" t="str">
        <f t="array" ref="AL35">IFERROR(INDEX(INDIRECT("'"&amp;VLOOKUP($C35,ModMap!$A$2:$B$21,2,FALSE)&amp;"'!AL:AL"),MATCH($K35,INDIRECT("'"&amp;VLOOKUP($C35,ModMap!$A$2:$B$21,2,FALSE)&amp;"'!$K:$K"),0)),"")</f>
        <v/>
      </c>
      <c r="AM35" s="39">
        <f t="shared" si="1"/>
        <v>1</v>
      </c>
      <c r="AN35" s="39" t="str">
        <f t="shared" si="2"/>
        <v>Not Started</v>
      </c>
      <c r="AO35" s="40" t="str">
        <f t="array" ref="AO35">IFERROR(INDEX(INDIRECT("'"&amp;VLOOKUP($C35,ModMap!$A$2:$B$21,2,FALSE)&amp;"'!AO:AO"),MATCH($K35,INDIRECT("'"&amp;VLOOKUP($C35,ModMap!$A$2:$B$21,2,FALSE)&amp;"'!$K:$K"),0)),"")</f>
        <v/>
      </c>
      <c r="AP35" s="49" t="str">
        <f t="array" ref="AP35">IFERROR(HYPERLINK("#'"&amp;VLOOKUP($C35,ModMap!$A$2:$B$21,2,FALSE)&amp;"'!V"&amp;MATCH($K35,INDIRECT("'"&amp;VLOOKUP($C35,ModMap!$A$2:$B$21,2,FALSE)&amp;"'!$K:$K"),0),"Edit on module sheet"),"")</f>
        <v>Edit on module sheet</v>
      </c>
    </row>
    <row r="36" ht="42.0" customHeight="1">
      <c r="A36" s="50">
        <v>34.0</v>
      </c>
      <c r="B36" s="50">
        <v>34.0</v>
      </c>
      <c r="C36" s="50" t="s">
        <v>84</v>
      </c>
      <c r="D36" s="51" t="s">
        <v>85</v>
      </c>
      <c r="E36" s="28" t="s">
        <v>48</v>
      </c>
      <c r="F36" s="46" t="s">
        <v>193</v>
      </c>
      <c r="G36" s="51" t="s">
        <v>194</v>
      </c>
      <c r="H36" s="50" t="s">
        <v>252</v>
      </c>
      <c r="I36" s="50" t="s">
        <v>253</v>
      </c>
      <c r="J36" s="51" t="s">
        <v>254</v>
      </c>
      <c r="K36" s="50" t="s">
        <v>459</v>
      </c>
      <c r="L36" s="51" t="s">
        <v>460</v>
      </c>
      <c r="M36" s="47" t="s">
        <v>200</v>
      </c>
      <c r="N36" s="50" t="s">
        <v>218</v>
      </c>
      <c r="O36" s="50" t="s">
        <v>219</v>
      </c>
      <c r="P36" s="51" t="s">
        <v>257</v>
      </c>
      <c r="Q36" s="51" t="s">
        <v>258</v>
      </c>
      <c r="R36" s="50" t="s">
        <v>260</v>
      </c>
      <c r="S36" s="50" t="s">
        <v>225</v>
      </c>
      <c r="T36" s="50" t="str">
        <f t="array" ref="T36">IFERROR(INDEX(INDIRECT("'"&amp;VLOOKUP($C36,ModMap!$A$2:$B$21,2,FALSE)&amp;"'!T:T"),MATCH($K36,INDIRECT("'"&amp;VLOOKUP($C36,ModMap!$A$2:$B$21,2,FALSE)&amp;"'!$K:$K"),0)),"")</f>
        <v>Unassigned</v>
      </c>
      <c r="U36" s="44" t="s">
        <v>36</v>
      </c>
      <c r="V36" s="50" t="str">
        <f t="array" ref="V36">IFERROR(INDEX(INDIRECT("'"&amp;VLOOKUP($C36,ModMap!$A$2:$B$21,2,FALSE)&amp;"'!V:V"),MATCH($K36,INDIRECT("'"&amp;VLOOKUP($C36,ModMap!$A$2:$B$21,2,FALSE)&amp;"'!$K:$K"),0)),"")</f>
        <v>N/A</v>
      </c>
      <c r="W36" s="50" t="str">
        <f t="array" ref="W36">IFERROR(INDEX(INDIRECT("'"&amp;VLOOKUP($C36,ModMap!$A$2:$B$21,2,FALSE)&amp;"'!W:W"),MATCH($K36,INDIRECT("'"&amp;VLOOKUP($C36,ModMap!$A$2:$B$21,2,FALSE)&amp;"'!$K:$K"),0)),"")</f>
        <v/>
      </c>
      <c r="X36" s="48" t="s">
        <v>33</v>
      </c>
      <c r="Y36" s="50" t="str">
        <f t="array" ref="Y36">IFERROR(INDEX(INDIRECT("'"&amp;VLOOKUP($C36,ModMap!$A$2:$B$21,2,FALSE)&amp;"'!Y:Y"),MATCH($K36,INDIRECT("'"&amp;VLOOKUP($C36,ModMap!$A$2:$B$21,2,FALSE)&amp;"'!$K:$K"),0)),"")</f>
        <v>Not Started</v>
      </c>
      <c r="Z36" s="50" t="str">
        <f t="array" ref="Z36">IFERROR(INDEX(INDIRECT("'"&amp;VLOOKUP($C36,ModMap!$A$2:$B$21,2,FALSE)&amp;"'!Z:Z"),MATCH($K36,INDIRECT("'"&amp;VLOOKUP($C36,ModMap!$A$2:$B$21,2,FALSE)&amp;"'!$K:$K"),0)),"")</f>
        <v>Unassigned</v>
      </c>
      <c r="AA36" s="48" t="s">
        <v>33</v>
      </c>
      <c r="AB36" s="50" t="str">
        <f t="array" ref="AB36">IFERROR(INDEX(INDIRECT("'"&amp;VLOOKUP($C36,ModMap!$A$2:$B$21,2,FALSE)&amp;"'!AB:AB"),MATCH($K36,INDIRECT("'"&amp;VLOOKUP($C36,ModMap!$A$2:$B$21,2,FALSE)&amp;"'!$K:$K"),0)),"")</f>
        <v>Not Started</v>
      </c>
      <c r="AC36" s="50" t="str">
        <f t="array" ref="AC36">IFERROR(INDEX(INDIRECT("'"&amp;VLOOKUP($C36,ModMap!$A$2:$B$21,2,FALSE)&amp;"'!AC:AC"),MATCH($K36,INDIRECT("'"&amp;VLOOKUP($C36,ModMap!$A$2:$B$21,2,FALSE)&amp;"'!$K:$K"),0)),"")</f>
        <v>Unassigned</v>
      </c>
      <c r="AD36" s="44" t="s">
        <v>36</v>
      </c>
      <c r="AE36" s="50" t="str">
        <f t="array" ref="AE36">IFERROR(INDEX(INDIRECT("'"&amp;VLOOKUP($C36,ModMap!$A$2:$B$21,2,FALSE)&amp;"'!AE:AE"),MATCH($K36,INDIRECT("'"&amp;VLOOKUP($C36,ModMap!$A$2:$B$21,2,FALSE)&amp;"'!$K:$K"),0)),"")</f>
        <v>N/A</v>
      </c>
      <c r="AF36" s="50" t="str">
        <f t="array" ref="AF36">IFERROR(INDEX(INDIRECT("'"&amp;VLOOKUP($C36,ModMap!$A$2:$B$21,2,FALSE)&amp;"'!AF:AF"),MATCH($K36,INDIRECT("'"&amp;VLOOKUP($C36,ModMap!$A$2:$B$21,2,FALSE)&amp;"'!$K:$K"),0)),"")</f>
        <v/>
      </c>
      <c r="AG36" s="44" t="s">
        <v>36</v>
      </c>
      <c r="AH36" s="50" t="str">
        <f t="array" ref="AH36">IFERROR(INDEX(INDIRECT("'"&amp;VLOOKUP($C36,ModMap!$A$2:$B$21,2,FALSE)&amp;"'!AH:AH"),MATCH($K36,INDIRECT("'"&amp;VLOOKUP($C36,ModMap!$A$2:$B$21,2,FALSE)&amp;"'!$K:$K"),0)),"")</f>
        <v>N/A</v>
      </c>
      <c r="AI36" s="50" t="str">
        <f t="array" ref="AI36">IFERROR(INDEX(INDIRECT("'"&amp;VLOOKUP($C36,ModMap!$A$2:$B$21,2,FALSE)&amp;"'!AI:AI"),MATCH($K36,INDIRECT("'"&amp;VLOOKUP($C36,ModMap!$A$2:$B$21,2,FALSE)&amp;"'!$K:$K"),0)),"")</f>
        <v/>
      </c>
      <c r="AJ36" s="44" t="s">
        <v>36</v>
      </c>
      <c r="AK36" s="50" t="str">
        <f t="array" ref="AK36">IFERROR(INDEX(INDIRECT("'"&amp;VLOOKUP($C36,ModMap!$A$2:$B$21,2,FALSE)&amp;"'!AK:AK"),MATCH($K36,INDIRECT("'"&amp;VLOOKUP($C36,ModMap!$A$2:$B$21,2,FALSE)&amp;"'!$K:$K"),0)),"")</f>
        <v>N/A</v>
      </c>
      <c r="AL36" s="50" t="str">
        <f t="array" ref="AL36">IFERROR(INDEX(INDIRECT("'"&amp;VLOOKUP($C36,ModMap!$A$2:$B$21,2,FALSE)&amp;"'!AL:AL"),MATCH($K36,INDIRECT("'"&amp;VLOOKUP($C36,ModMap!$A$2:$B$21,2,FALSE)&amp;"'!$K:$K"),0)),"")</f>
        <v/>
      </c>
      <c r="AM36" s="50">
        <f t="shared" si="1"/>
        <v>2</v>
      </c>
      <c r="AN36" s="50" t="str">
        <f t="shared" si="2"/>
        <v>Not Started</v>
      </c>
      <c r="AO36" s="51" t="str">
        <f t="array" ref="AO36">IFERROR(INDEX(INDIRECT("'"&amp;VLOOKUP($C36,ModMap!$A$2:$B$21,2,FALSE)&amp;"'!AO:AO"),MATCH($K36,INDIRECT("'"&amp;VLOOKUP($C36,ModMap!$A$2:$B$21,2,FALSE)&amp;"'!$K:$K"),0)),"")</f>
        <v/>
      </c>
      <c r="AP36" s="49" t="str">
        <f t="array" ref="AP36">IFERROR(HYPERLINK("#'"&amp;VLOOKUP($C36,ModMap!$A$2:$B$21,2,FALSE)&amp;"'!V"&amp;MATCH($K36,INDIRECT("'"&amp;VLOOKUP($C36,ModMap!$A$2:$B$21,2,FALSE)&amp;"'!$K:$K"),0),"Edit on module sheet"),"")</f>
        <v>Edit on module sheet</v>
      </c>
    </row>
    <row r="37" ht="42.0" customHeight="1">
      <c r="A37" s="39">
        <v>35.0</v>
      </c>
      <c r="B37" s="39">
        <v>35.0</v>
      </c>
      <c r="C37" s="39" t="s">
        <v>84</v>
      </c>
      <c r="D37" s="40" t="s">
        <v>85</v>
      </c>
      <c r="E37" s="31" t="s">
        <v>69</v>
      </c>
      <c r="F37" s="46" t="s">
        <v>193</v>
      </c>
      <c r="G37" s="40" t="s">
        <v>194</v>
      </c>
      <c r="H37" s="39" t="s">
        <v>252</v>
      </c>
      <c r="I37" s="39" t="s">
        <v>253</v>
      </c>
      <c r="J37" s="40" t="s">
        <v>254</v>
      </c>
      <c r="K37" s="39" t="s">
        <v>629</v>
      </c>
      <c r="L37" s="40" t="s">
        <v>630</v>
      </c>
      <c r="M37" s="48" t="s">
        <v>434</v>
      </c>
      <c r="N37" s="39" t="s">
        <v>218</v>
      </c>
      <c r="O37" s="39" t="s">
        <v>219</v>
      </c>
      <c r="P37" s="40" t="s">
        <v>257</v>
      </c>
      <c r="Q37" s="40" t="s">
        <v>258</v>
      </c>
      <c r="R37" s="39" t="s">
        <v>260</v>
      </c>
      <c r="S37" s="39" t="s">
        <v>69</v>
      </c>
      <c r="T37" s="39" t="str">
        <f t="array" ref="T37">IFERROR(INDEX(INDIRECT("'"&amp;VLOOKUP($C37,ModMap!$A$2:$B$21,2,FALSE)&amp;"'!T:T"),MATCH($K37,INDIRECT("'"&amp;VLOOKUP($C37,ModMap!$A$2:$B$21,2,FALSE)&amp;"'!$K:$K"),0)),"")</f>
        <v>Unassigned</v>
      </c>
      <c r="U37" s="48" t="s">
        <v>33</v>
      </c>
      <c r="V37" s="39" t="str">
        <f t="array" ref="V37">IFERROR(INDEX(INDIRECT("'"&amp;VLOOKUP($C37,ModMap!$A$2:$B$21,2,FALSE)&amp;"'!V:V"),MATCH($K37,INDIRECT("'"&amp;VLOOKUP($C37,ModMap!$A$2:$B$21,2,FALSE)&amp;"'!$K:$K"),0)),"")</f>
        <v>Not Started</v>
      </c>
      <c r="W37" s="39" t="str">
        <f t="array" ref="W37">IFERROR(INDEX(INDIRECT("'"&amp;VLOOKUP($C37,ModMap!$A$2:$B$21,2,FALSE)&amp;"'!W:W"),MATCH($K37,INDIRECT("'"&amp;VLOOKUP($C37,ModMap!$A$2:$B$21,2,FALSE)&amp;"'!$K:$K"),0)),"")</f>
        <v>Unassigned</v>
      </c>
      <c r="X37" s="48" t="s">
        <v>33</v>
      </c>
      <c r="Y37" s="39" t="str">
        <f t="array" ref="Y37">IFERROR(INDEX(INDIRECT("'"&amp;VLOOKUP($C37,ModMap!$A$2:$B$21,2,FALSE)&amp;"'!Y:Y"),MATCH($K37,INDIRECT("'"&amp;VLOOKUP($C37,ModMap!$A$2:$B$21,2,FALSE)&amp;"'!$K:$K"),0)),"")</f>
        <v>Not Started</v>
      </c>
      <c r="Z37" s="39" t="str">
        <f t="array" ref="Z37">IFERROR(INDEX(INDIRECT("'"&amp;VLOOKUP($C37,ModMap!$A$2:$B$21,2,FALSE)&amp;"'!Z:Z"),MATCH($K37,INDIRECT("'"&amp;VLOOKUP($C37,ModMap!$A$2:$B$21,2,FALSE)&amp;"'!$K:$K"),0)),"")</f>
        <v>Unassigned</v>
      </c>
      <c r="AA37" s="44" t="s">
        <v>36</v>
      </c>
      <c r="AB37" s="39" t="str">
        <f t="array" ref="AB37">IFERROR(INDEX(INDIRECT("'"&amp;VLOOKUP($C37,ModMap!$A$2:$B$21,2,FALSE)&amp;"'!AB:AB"),MATCH($K37,INDIRECT("'"&amp;VLOOKUP($C37,ModMap!$A$2:$B$21,2,FALSE)&amp;"'!$K:$K"),0)),"")</f>
        <v>N/A</v>
      </c>
      <c r="AC37" s="39" t="str">
        <f t="array" ref="AC37">IFERROR(INDEX(INDIRECT("'"&amp;VLOOKUP($C37,ModMap!$A$2:$B$21,2,FALSE)&amp;"'!AC:AC"),MATCH($K37,INDIRECT("'"&amp;VLOOKUP($C37,ModMap!$A$2:$B$21,2,FALSE)&amp;"'!$K:$K"),0)),"")</f>
        <v/>
      </c>
      <c r="AD37" s="44" t="s">
        <v>36</v>
      </c>
      <c r="AE37" s="39" t="str">
        <f t="array" ref="AE37">IFERROR(INDEX(INDIRECT("'"&amp;VLOOKUP($C37,ModMap!$A$2:$B$21,2,FALSE)&amp;"'!AE:AE"),MATCH($K37,INDIRECT("'"&amp;VLOOKUP($C37,ModMap!$A$2:$B$21,2,FALSE)&amp;"'!$K:$K"),0)),"")</f>
        <v>N/A</v>
      </c>
      <c r="AF37" s="39" t="str">
        <f t="array" ref="AF37">IFERROR(INDEX(INDIRECT("'"&amp;VLOOKUP($C37,ModMap!$A$2:$B$21,2,FALSE)&amp;"'!AF:AF"),MATCH($K37,INDIRECT("'"&amp;VLOOKUP($C37,ModMap!$A$2:$B$21,2,FALSE)&amp;"'!$K:$K"),0)),"")</f>
        <v/>
      </c>
      <c r="AG37" s="44" t="s">
        <v>36</v>
      </c>
      <c r="AH37" s="39" t="str">
        <f t="array" ref="AH37">IFERROR(INDEX(INDIRECT("'"&amp;VLOOKUP($C37,ModMap!$A$2:$B$21,2,FALSE)&amp;"'!AH:AH"),MATCH($K37,INDIRECT("'"&amp;VLOOKUP($C37,ModMap!$A$2:$B$21,2,FALSE)&amp;"'!$K:$K"),0)),"")</f>
        <v>N/A</v>
      </c>
      <c r="AI37" s="39" t="str">
        <f t="array" ref="AI37">IFERROR(INDEX(INDIRECT("'"&amp;VLOOKUP($C37,ModMap!$A$2:$B$21,2,FALSE)&amp;"'!AI:AI"),MATCH($K37,INDIRECT("'"&amp;VLOOKUP($C37,ModMap!$A$2:$B$21,2,FALSE)&amp;"'!$K:$K"),0)),"")</f>
        <v/>
      </c>
      <c r="AJ37" s="44" t="s">
        <v>36</v>
      </c>
      <c r="AK37" s="39" t="str">
        <f t="array" ref="AK37">IFERROR(INDEX(INDIRECT("'"&amp;VLOOKUP($C37,ModMap!$A$2:$B$21,2,FALSE)&amp;"'!AK:AK"),MATCH($K37,INDIRECT("'"&amp;VLOOKUP($C37,ModMap!$A$2:$B$21,2,FALSE)&amp;"'!$K:$K"),0)),"")</f>
        <v>N/A</v>
      </c>
      <c r="AL37" s="39" t="str">
        <f t="array" ref="AL37">IFERROR(INDEX(INDIRECT("'"&amp;VLOOKUP($C37,ModMap!$A$2:$B$21,2,FALSE)&amp;"'!AL:AL"),MATCH($K37,INDIRECT("'"&amp;VLOOKUP($C37,ModMap!$A$2:$B$21,2,FALSE)&amp;"'!$K:$K"),0)),"")</f>
        <v/>
      </c>
      <c r="AM37" s="39">
        <f t="shared" si="1"/>
        <v>2</v>
      </c>
      <c r="AN37" s="39" t="str">
        <f t="shared" si="2"/>
        <v>Not Started</v>
      </c>
      <c r="AO37" s="40" t="str">
        <f t="array" ref="AO37">IFERROR(INDEX(INDIRECT("'"&amp;VLOOKUP($C37,ModMap!$A$2:$B$21,2,FALSE)&amp;"'!AO:AO"),MATCH($K37,INDIRECT("'"&amp;VLOOKUP($C37,ModMap!$A$2:$B$21,2,FALSE)&amp;"'!$K:$K"),0)),"")</f>
        <v/>
      </c>
      <c r="AP37" s="49" t="str">
        <f t="array" ref="AP37">IFERROR(HYPERLINK("#'"&amp;VLOOKUP($C37,ModMap!$A$2:$B$21,2,FALSE)&amp;"'!V"&amp;MATCH($K37,INDIRECT("'"&amp;VLOOKUP($C37,ModMap!$A$2:$B$21,2,FALSE)&amp;"'!$K:$K"),0),"Edit on module sheet"),"")</f>
        <v>Edit on module sheet</v>
      </c>
    </row>
    <row r="38" ht="42.0" customHeight="1">
      <c r="A38" s="50">
        <v>36.0</v>
      </c>
      <c r="B38" s="50">
        <v>36.0</v>
      </c>
      <c r="C38" s="50" t="s">
        <v>84</v>
      </c>
      <c r="D38" s="51" t="s">
        <v>85</v>
      </c>
      <c r="E38" s="28" t="s">
        <v>48</v>
      </c>
      <c r="F38" s="46" t="s">
        <v>193</v>
      </c>
      <c r="G38" s="51" t="s">
        <v>194</v>
      </c>
      <c r="H38" s="50" t="s">
        <v>470</v>
      </c>
      <c r="I38" s="50" t="s">
        <v>471</v>
      </c>
      <c r="J38" s="51" t="s">
        <v>472</v>
      </c>
      <c r="K38" s="50" t="s">
        <v>473</v>
      </c>
      <c r="L38" s="51" t="s">
        <v>474</v>
      </c>
      <c r="M38" s="52" t="s">
        <v>211</v>
      </c>
      <c r="N38" s="50" t="s">
        <v>218</v>
      </c>
      <c r="O38" s="50" t="s">
        <v>219</v>
      </c>
      <c r="P38" s="51" t="s">
        <v>475</v>
      </c>
      <c r="Q38" s="51" t="s">
        <v>476</v>
      </c>
      <c r="R38" s="50" t="s">
        <v>56</v>
      </c>
      <c r="S38" s="50" t="s">
        <v>56</v>
      </c>
      <c r="T38" s="50" t="str">
        <f t="array" ref="T38">IFERROR(INDEX(INDIRECT("'"&amp;VLOOKUP($C38,ModMap!$A$2:$B$21,2,FALSE)&amp;"'!T:T"),MATCH($K38,INDIRECT("'"&amp;VLOOKUP($C38,ModMap!$A$2:$B$21,2,FALSE)&amp;"'!$K:$K"),0)),"")</f>
        <v>Unassigned</v>
      </c>
      <c r="U38" s="44" t="s">
        <v>36</v>
      </c>
      <c r="V38" s="50" t="str">
        <f t="array" ref="V38">IFERROR(INDEX(INDIRECT("'"&amp;VLOOKUP($C38,ModMap!$A$2:$B$21,2,FALSE)&amp;"'!V:V"),MATCH($K38,INDIRECT("'"&amp;VLOOKUP($C38,ModMap!$A$2:$B$21,2,FALSE)&amp;"'!$K:$K"),0)),"")</f>
        <v>N/A</v>
      </c>
      <c r="W38" s="50" t="str">
        <f t="array" ref="W38">IFERROR(INDEX(INDIRECT("'"&amp;VLOOKUP($C38,ModMap!$A$2:$B$21,2,FALSE)&amp;"'!W:W"),MATCH($K38,INDIRECT("'"&amp;VLOOKUP($C38,ModMap!$A$2:$B$21,2,FALSE)&amp;"'!$K:$K"),0)),"")</f>
        <v/>
      </c>
      <c r="X38" s="48" t="s">
        <v>33</v>
      </c>
      <c r="Y38" s="50" t="str">
        <f t="array" ref="Y38">IFERROR(INDEX(INDIRECT("'"&amp;VLOOKUP($C38,ModMap!$A$2:$B$21,2,FALSE)&amp;"'!Y:Y"),MATCH($K38,INDIRECT("'"&amp;VLOOKUP($C38,ModMap!$A$2:$B$21,2,FALSE)&amp;"'!$K:$K"),0)),"")</f>
        <v>Not Started</v>
      </c>
      <c r="Z38" s="50" t="str">
        <f t="array" ref="Z38">IFERROR(INDEX(INDIRECT("'"&amp;VLOOKUP($C38,ModMap!$A$2:$B$21,2,FALSE)&amp;"'!Z:Z"),MATCH($K38,INDIRECT("'"&amp;VLOOKUP($C38,ModMap!$A$2:$B$21,2,FALSE)&amp;"'!$K:$K"),0)),"")</f>
        <v>Unassigned</v>
      </c>
      <c r="AA38" s="44" t="s">
        <v>36</v>
      </c>
      <c r="AB38" s="50" t="str">
        <f t="array" ref="AB38">IFERROR(INDEX(INDIRECT("'"&amp;VLOOKUP($C38,ModMap!$A$2:$B$21,2,FALSE)&amp;"'!AB:AB"),MATCH($K38,INDIRECT("'"&amp;VLOOKUP($C38,ModMap!$A$2:$B$21,2,FALSE)&amp;"'!$K:$K"),0)),"")</f>
        <v>N/A</v>
      </c>
      <c r="AC38" s="50" t="str">
        <f t="array" ref="AC38">IFERROR(INDEX(INDIRECT("'"&amp;VLOOKUP($C38,ModMap!$A$2:$B$21,2,FALSE)&amp;"'!AC:AC"),MATCH($K38,INDIRECT("'"&amp;VLOOKUP($C38,ModMap!$A$2:$B$21,2,FALSE)&amp;"'!$K:$K"),0)),"")</f>
        <v/>
      </c>
      <c r="AD38" s="48" t="s">
        <v>33</v>
      </c>
      <c r="AE38" s="50" t="str">
        <f t="array" ref="AE38">IFERROR(INDEX(INDIRECT("'"&amp;VLOOKUP($C38,ModMap!$A$2:$B$21,2,FALSE)&amp;"'!AE:AE"),MATCH($K38,INDIRECT("'"&amp;VLOOKUP($C38,ModMap!$A$2:$B$21,2,FALSE)&amp;"'!$K:$K"),0)),"")</f>
        <v>Not Started</v>
      </c>
      <c r="AF38" s="50" t="str">
        <f t="array" ref="AF38">IFERROR(INDEX(INDIRECT("'"&amp;VLOOKUP($C38,ModMap!$A$2:$B$21,2,FALSE)&amp;"'!AF:AF"),MATCH($K38,INDIRECT("'"&amp;VLOOKUP($C38,ModMap!$A$2:$B$21,2,FALSE)&amp;"'!$K:$K"),0)),"")</f>
        <v>Unassigned</v>
      </c>
      <c r="AG38" s="44" t="s">
        <v>36</v>
      </c>
      <c r="AH38" s="50" t="str">
        <f t="array" ref="AH38">IFERROR(INDEX(INDIRECT("'"&amp;VLOOKUP($C38,ModMap!$A$2:$B$21,2,FALSE)&amp;"'!AH:AH"),MATCH($K38,INDIRECT("'"&amp;VLOOKUP($C38,ModMap!$A$2:$B$21,2,FALSE)&amp;"'!$K:$K"),0)),"")</f>
        <v>N/A</v>
      </c>
      <c r="AI38" s="50" t="str">
        <f t="array" ref="AI38">IFERROR(INDEX(INDIRECT("'"&amp;VLOOKUP($C38,ModMap!$A$2:$B$21,2,FALSE)&amp;"'!AI:AI"),MATCH($K38,INDIRECT("'"&amp;VLOOKUP($C38,ModMap!$A$2:$B$21,2,FALSE)&amp;"'!$K:$K"),0)),"")</f>
        <v/>
      </c>
      <c r="AJ38" s="44" t="s">
        <v>36</v>
      </c>
      <c r="AK38" s="50" t="str">
        <f t="array" ref="AK38">IFERROR(INDEX(INDIRECT("'"&amp;VLOOKUP($C38,ModMap!$A$2:$B$21,2,FALSE)&amp;"'!AK:AK"),MATCH($K38,INDIRECT("'"&amp;VLOOKUP($C38,ModMap!$A$2:$B$21,2,FALSE)&amp;"'!$K:$K"),0)),"")</f>
        <v>N/A</v>
      </c>
      <c r="AL38" s="50" t="str">
        <f t="array" ref="AL38">IFERROR(INDEX(INDIRECT("'"&amp;VLOOKUP($C38,ModMap!$A$2:$B$21,2,FALSE)&amp;"'!AL:AL"),MATCH($K38,INDIRECT("'"&amp;VLOOKUP($C38,ModMap!$A$2:$B$21,2,FALSE)&amp;"'!$K:$K"),0)),"")</f>
        <v/>
      </c>
      <c r="AM38" s="50">
        <f t="shared" si="1"/>
        <v>2</v>
      </c>
      <c r="AN38" s="50" t="str">
        <f t="shared" si="2"/>
        <v>Not Started</v>
      </c>
      <c r="AO38" s="51" t="str">
        <f t="array" ref="AO38">IFERROR(INDEX(INDIRECT("'"&amp;VLOOKUP($C38,ModMap!$A$2:$B$21,2,FALSE)&amp;"'!AO:AO"),MATCH($K38,INDIRECT("'"&amp;VLOOKUP($C38,ModMap!$A$2:$B$21,2,FALSE)&amp;"'!$K:$K"),0)),"")</f>
        <v/>
      </c>
      <c r="AP38" s="49" t="str">
        <f t="array" ref="AP38">IFERROR(HYPERLINK("#'"&amp;VLOOKUP($C38,ModMap!$A$2:$B$21,2,FALSE)&amp;"'!V"&amp;MATCH($K38,INDIRECT("'"&amp;VLOOKUP($C38,ModMap!$A$2:$B$21,2,FALSE)&amp;"'!$K:$K"),0),"Edit on module sheet"),"")</f>
        <v>Edit on module sheet</v>
      </c>
    </row>
    <row r="39" ht="42.0" customHeight="1">
      <c r="A39" s="39">
        <v>37.0</v>
      </c>
      <c r="B39" s="39">
        <v>37.0</v>
      </c>
      <c r="C39" s="39" t="s">
        <v>84</v>
      </c>
      <c r="D39" s="40" t="s">
        <v>85</v>
      </c>
      <c r="E39" s="28" t="s">
        <v>48</v>
      </c>
      <c r="F39" s="46" t="s">
        <v>193</v>
      </c>
      <c r="G39" s="40" t="s">
        <v>194</v>
      </c>
      <c r="H39" s="39" t="s">
        <v>470</v>
      </c>
      <c r="I39" s="39" t="s">
        <v>471</v>
      </c>
      <c r="J39" s="40" t="s">
        <v>472</v>
      </c>
      <c r="K39" s="39" t="s">
        <v>486</v>
      </c>
      <c r="L39" s="40" t="s">
        <v>487</v>
      </c>
      <c r="M39" s="56" t="s">
        <v>217</v>
      </c>
      <c r="N39" s="39" t="s">
        <v>218</v>
      </c>
      <c r="O39" s="39" t="s">
        <v>219</v>
      </c>
      <c r="P39" s="40" t="s">
        <v>475</v>
      </c>
      <c r="Q39" s="40" t="s">
        <v>476</v>
      </c>
      <c r="R39" s="39" t="s">
        <v>56</v>
      </c>
      <c r="S39" s="39" t="s">
        <v>56</v>
      </c>
      <c r="T39" s="39" t="str">
        <f t="array" ref="T39">IFERROR(INDEX(INDIRECT("'"&amp;VLOOKUP($C39,ModMap!$A$2:$B$21,2,FALSE)&amp;"'!T:T"),MATCH($K39,INDIRECT("'"&amp;VLOOKUP($C39,ModMap!$A$2:$B$21,2,FALSE)&amp;"'!$K:$K"),0)),"")</f>
        <v>Unassigned</v>
      </c>
      <c r="U39" s="44" t="s">
        <v>36</v>
      </c>
      <c r="V39" s="39" t="str">
        <f t="array" ref="V39">IFERROR(INDEX(INDIRECT("'"&amp;VLOOKUP($C39,ModMap!$A$2:$B$21,2,FALSE)&amp;"'!V:V"),MATCH($K39,INDIRECT("'"&amp;VLOOKUP($C39,ModMap!$A$2:$B$21,2,FALSE)&amp;"'!$K:$K"),0)),"")</f>
        <v>N/A</v>
      </c>
      <c r="W39" s="39" t="str">
        <f t="array" ref="W39">IFERROR(INDEX(INDIRECT("'"&amp;VLOOKUP($C39,ModMap!$A$2:$B$21,2,FALSE)&amp;"'!W:W"),MATCH($K39,INDIRECT("'"&amp;VLOOKUP($C39,ModMap!$A$2:$B$21,2,FALSE)&amp;"'!$K:$K"),0)),"")</f>
        <v/>
      </c>
      <c r="X39" s="48" t="s">
        <v>33</v>
      </c>
      <c r="Y39" s="39" t="str">
        <f t="array" ref="Y39">IFERROR(INDEX(INDIRECT("'"&amp;VLOOKUP($C39,ModMap!$A$2:$B$21,2,FALSE)&amp;"'!Y:Y"),MATCH($K39,INDIRECT("'"&amp;VLOOKUP($C39,ModMap!$A$2:$B$21,2,FALSE)&amp;"'!$K:$K"),0)),"")</f>
        <v>Not Started</v>
      </c>
      <c r="Z39" s="39" t="str">
        <f t="array" ref="Z39">IFERROR(INDEX(INDIRECT("'"&amp;VLOOKUP($C39,ModMap!$A$2:$B$21,2,FALSE)&amp;"'!Z:Z"),MATCH($K39,INDIRECT("'"&amp;VLOOKUP($C39,ModMap!$A$2:$B$21,2,FALSE)&amp;"'!$K:$K"),0)),"")</f>
        <v>Unassigned</v>
      </c>
      <c r="AA39" s="44" t="s">
        <v>36</v>
      </c>
      <c r="AB39" s="39" t="str">
        <f t="array" ref="AB39">IFERROR(INDEX(INDIRECT("'"&amp;VLOOKUP($C39,ModMap!$A$2:$B$21,2,FALSE)&amp;"'!AB:AB"),MATCH($K39,INDIRECT("'"&amp;VLOOKUP($C39,ModMap!$A$2:$B$21,2,FALSE)&amp;"'!$K:$K"),0)),"")</f>
        <v>N/A</v>
      </c>
      <c r="AC39" s="39" t="str">
        <f t="array" ref="AC39">IFERROR(INDEX(INDIRECT("'"&amp;VLOOKUP($C39,ModMap!$A$2:$B$21,2,FALSE)&amp;"'!AC:AC"),MATCH($K39,INDIRECT("'"&amp;VLOOKUP($C39,ModMap!$A$2:$B$21,2,FALSE)&amp;"'!$K:$K"),0)),"")</f>
        <v/>
      </c>
      <c r="AD39" s="44" t="s">
        <v>36</v>
      </c>
      <c r="AE39" s="39" t="str">
        <f t="array" ref="AE39">IFERROR(INDEX(INDIRECT("'"&amp;VLOOKUP($C39,ModMap!$A$2:$B$21,2,FALSE)&amp;"'!AE:AE"),MATCH($K39,INDIRECT("'"&amp;VLOOKUP($C39,ModMap!$A$2:$B$21,2,FALSE)&amp;"'!$K:$K"),0)),"")</f>
        <v>N/A</v>
      </c>
      <c r="AF39" s="39" t="str">
        <f t="array" ref="AF39">IFERROR(INDEX(INDIRECT("'"&amp;VLOOKUP($C39,ModMap!$A$2:$B$21,2,FALSE)&amp;"'!AF:AF"),MATCH($K39,INDIRECT("'"&amp;VLOOKUP($C39,ModMap!$A$2:$B$21,2,FALSE)&amp;"'!$K:$K"),0)),"")</f>
        <v/>
      </c>
      <c r="AG39" s="44" t="s">
        <v>36</v>
      </c>
      <c r="AH39" s="39" t="str">
        <f t="array" ref="AH39">IFERROR(INDEX(INDIRECT("'"&amp;VLOOKUP($C39,ModMap!$A$2:$B$21,2,FALSE)&amp;"'!AH:AH"),MATCH($K39,INDIRECT("'"&amp;VLOOKUP($C39,ModMap!$A$2:$B$21,2,FALSE)&amp;"'!$K:$K"),0)),"")</f>
        <v>N/A</v>
      </c>
      <c r="AI39" s="39" t="str">
        <f t="array" ref="AI39">IFERROR(INDEX(INDIRECT("'"&amp;VLOOKUP($C39,ModMap!$A$2:$B$21,2,FALSE)&amp;"'!AI:AI"),MATCH($K39,INDIRECT("'"&amp;VLOOKUP($C39,ModMap!$A$2:$B$21,2,FALSE)&amp;"'!$K:$K"),0)),"")</f>
        <v/>
      </c>
      <c r="AJ39" s="44" t="s">
        <v>36</v>
      </c>
      <c r="AK39" s="39" t="str">
        <f t="array" ref="AK39">IFERROR(INDEX(INDIRECT("'"&amp;VLOOKUP($C39,ModMap!$A$2:$B$21,2,FALSE)&amp;"'!AK:AK"),MATCH($K39,INDIRECT("'"&amp;VLOOKUP($C39,ModMap!$A$2:$B$21,2,FALSE)&amp;"'!$K:$K"),0)),"")</f>
        <v>N/A</v>
      </c>
      <c r="AL39" s="39" t="str">
        <f t="array" ref="AL39">IFERROR(INDEX(INDIRECT("'"&amp;VLOOKUP($C39,ModMap!$A$2:$B$21,2,FALSE)&amp;"'!AL:AL"),MATCH($K39,INDIRECT("'"&amp;VLOOKUP($C39,ModMap!$A$2:$B$21,2,FALSE)&amp;"'!$K:$K"),0)),"")</f>
        <v/>
      </c>
      <c r="AM39" s="39">
        <f t="shared" si="1"/>
        <v>1</v>
      </c>
      <c r="AN39" s="39" t="str">
        <f t="shared" si="2"/>
        <v>Not Started</v>
      </c>
      <c r="AO39" s="40" t="str">
        <f t="array" ref="AO39">IFERROR(INDEX(INDIRECT("'"&amp;VLOOKUP($C39,ModMap!$A$2:$B$21,2,FALSE)&amp;"'!AO:AO"),MATCH($K39,INDIRECT("'"&amp;VLOOKUP($C39,ModMap!$A$2:$B$21,2,FALSE)&amp;"'!$K:$K"),0)),"")</f>
        <v/>
      </c>
      <c r="AP39" s="49" t="str">
        <f t="array" ref="AP39">IFERROR(HYPERLINK("#'"&amp;VLOOKUP($C39,ModMap!$A$2:$B$21,2,FALSE)&amp;"'!V"&amp;MATCH($K39,INDIRECT("'"&amp;VLOOKUP($C39,ModMap!$A$2:$B$21,2,FALSE)&amp;"'!$K:$K"),0),"Edit on module sheet"),"")</f>
        <v>Edit on module sheet</v>
      </c>
    </row>
    <row r="40" ht="42.0" customHeight="1">
      <c r="A40" s="50">
        <v>38.0</v>
      </c>
      <c r="B40" s="50">
        <v>38.0</v>
      </c>
      <c r="C40" s="50" t="s">
        <v>84</v>
      </c>
      <c r="D40" s="51" t="s">
        <v>85</v>
      </c>
      <c r="E40" s="31" t="s">
        <v>69</v>
      </c>
      <c r="F40" s="46" t="s">
        <v>193</v>
      </c>
      <c r="G40" s="51" t="s">
        <v>194</v>
      </c>
      <c r="H40" s="50" t="s">
        <v>470</v>
      </c>
      <c r="I40" s="50" t="s">
        <v>471</v>
      </c>
      <c r="J40" s="51" t="s">
        <v>472</v>
      </c>
      <c r="K40" s="50" t="s">
        <v>671</v>
      </c>
      <c r="L40" s="51" t="s">
        <v>672</v>
      </c>
      <c r="M40" s="48" t="s">
        <v>434</v>
      </c>
      <c r="N40" s="50" t="s">
        <v>218</v>
      </c>
      <c r="O40" s="50" t="s">
        <v>219</v>
      </c>
      <c r="P40" s="51" t="s">
        <v>475</v>
      </c>
      <c r="Q40" s="51" t="s">
        <v>476</v>
      </c>
      <c r="R40" s="50" t="s">
        <v>56</v>
      </c>
      <c r="S40" s="50" t="s">
        <v>69</v>
      </c>
      <c r="T40" s="50" t="str">
        <f t="array" ref="T40">IFERROR(INDEX(INDIRECT("'"&amp;VLOOKUP($C40,ModMap!$A$2:$B$21,2,FALSE)&amp;"'!T:T"),MATCH($K40,INDIRECT("'"&amp;VLOOKUP($C40,ModMap!$A$2:$B$21,2,FALSE)&amp;"'!$K:$K"),0)),"")</f>
        <v>Unassigned</v>
      </c>
      <c r="U40" s="44" t="s">
        <v>36</v>
      </c>
      <c r="V40" s="50" t="str">
        <f t="array" ref="V40">IFERROR(INDEX(INDIRECT("'"&amp;VLOOKUP($C40,ModMap!$A$2:$B$21,2,FALSE)&amp;"'!V:V"),MATCH($K40,INDIRECT("'"&amp;VLOOKUP($C40,ModMap!$A$2:$B$21,2,FALSE)&amp;"'!$K:$K"),0)),"")</f>
        <v>N/A</v>
      </c>
      <c r="W40" s="50" t="str">
        <f t="array" ref="W40">IFERROR(INDEX(INDIRECT("'"&amp;VLOOKUP($C40,ModMap!$A$2:$B$21,2,FALSE)&amp;"'!W:W"),MATCH($K40,INDIRECT("'"&amp;VLOOKUP($C40,ModMap!$A$2:$B$21,2,FALSE)&amp;"'!$K:$K"),0)),"")</f>
        <v/>
      </c>
      <c r="X40" s="48" t="s">
        <v>33</v>
      </c>
      <c r="Y40" s="50" t="str">
        <f t="array" ref="Y40">IFERROR(INDEX(INDIRECT("'"&amp;VLOOKUP($C40,ModMap!$A$2:$B$21,2,FALSE)&amp;"'!Y:Y"),MATCH($K40,INDIRECT("'"&amp;VLOOKUP($C40,ModMap!$A$2:$B$21,2,FALSE)&amp;"'!$K:$K"),0)),"")</f>
        <v>Not Started</v>
      </c>
      <c r="Z40" s="50" t="str">
        <f t="array" ref="Z40">IFERROR(INDEX(INDIRECT("'"&amp;VLOOKUP($C40,ModMap!$A$2:$B$21,2,FALSE)&amp;"'!Z:Z"),MATCH($K40,INDIRECT("'"&amp;VLOOKUP($C40,ModMap!$A$2:$B$21,2,FALSE)&amp;"'!$K:$K"),0)),"")</f>
        <v>Unassigned</v>
      </c>
      <c r="AA40" s="44" t="s">
        <v>36</v>
      </c>
      <c r="AB40" s="50" t="str">
        <f t="array" ref="AB40">IFERROR(INDEX(INDIRECT("'"&amp;VLOOKUP($C40,ModMap!$A$2:$B$21,2,FALSE)&amp;"'!AB:AB"),MATCH($K40,INDIRECT("'"&amp;VLOOKUP($C40,ModMap!$A$2:$B$21,2,FALSE)&amp;"'!$K:$K"),0)),"")</f>
        <v>N/A</v>
      </c>
      <c r="AC40" s="50" t="str">
        <f t="array" ref="AC40">IFERROR(INDEX(INDIRECT("'"&amp;VLOOKUP($C40,ModMap!$A$2:$B$21,2,FALSE)&amp;"'!AC:AC"),MATCH($K40,INDIRECT("'"&amp;VLOOKUP($C40,ModMap!$A$2:$B$21,2,FALSE)&amp;"'!$K:$K"),0)),"")</f>
        <v/>
      </c>
      <c r="AD40" s="48" t="s">
        <v>33</v>
      </c>
      <c r="AE40" s="50" t="str">
        <f t="array" ref="AE40">IFERROR(INDEX(INDIRECT("'"&amp;VLOOKUP($C40,ModMap!$A$2:$B$21,2,FALSE)&amp;"'!AE:AE"),MATCH($K40,INDIRECT("'"&amp;VLOOKUP($C40,ModMap!$A$2:$B$21,2,FALSE)&amp;"'!$K:$K"),0)),"")</f>
        <v>Not Started</v>
      </c>
      <c r="AF40" s="50" t="str">
        <f t="array" ref="AF40">IFERROR(INDEX(INDIRECT("'"&amp;VLOOKUP($C40,ModMap!$A$2:$B$21,2,FALSE)&amp;"'!AF:AF"),MATCH($K40,INDIRECT("'"&amp;VLOOKUP($C40,ModMap!$A$2:$B$21,2,FALSE)&amp;"'!$K:$K"),0)),"")</f>
        <v>Unassigned</v>
      </c>
      <c r="AG40" s="44" t="s">
        <v>36</v>
      </c>
      <c r="AH40" s="50" t="str">
        <f t="array" ref="AH40">IFERROR(INDEX(INDIRECT("'"&amp;VLOOKUP($C40,ModMap!$A$2:$B$21,2,FALSE)&amp;"'!AH:AH"),MATCH($K40,INDIRECT("'"&amp;VLOOKUP($C40,ModMap!$A$2:$B$21,2,FALSE)&amp;"'!$K:$K"),0)),"")</f>
        <v>N/A</v>
      </c>
      <c r="AI40" s="50" t="str">
        <f t="array" ref="AI40">IFERROR(INDEX(INDIRECT("'"&amp;VLOOKUP($C40,ModMap!$A$2:$B$21,2,FALSE)&amp;"'!AI:AI"),MATCH($K40,INDIRECT("'"&amp;VLOOKUP($C40,ModMap!$A$2:$B$21,2,FALSE)&amp;"'!$K:$K"),0)),"")</f>
        <v/>
      </c>
      <c r="AJ40" s="44" t="s">
        <v>36</v>
      </c>
      <c r="AK40" s="50" t="str">
        <f t="array" ref="AK40">IFERROR(INDEX(INDIRECT("'"&amp;VLOOKUP($C40,ModMap!$A$2:$B$21,2,FALSE)&amp;"'!AK:AK"),MATCH($K40,INDIRECT("'"&amp;VLOOKUP($C40,ModMap!$A$2:$B$21,2,FALSE)&amp;"'!$K:$K"),0)),"")</f>
        <v>N/A</v>
      </c>
      <c r="AL40" s="50" t="str">
        <f t="array" ref="AL40">IFERROR(INDEX(INDIRECT("'"&amp;VLOOKUP($C40,ModMap!$A$2:$B$21,2,FALSE)&amp;"'!AL:AL"),MATCH($K40,INDIRECT("'"&amp;VLOOKUP($C40,ModMap!$A$2:$B$21,2,FALSE)&amp;"'!$K:$K"),0)),"")</f>
        <v/>
      </c>
      <c r="AM40" s="50">
        <f t="shared" si="1"/>
        <v>2</v>
      </c>
      <c r="AN40" s="50" t="str">
        <f t="shared" si="2"/>
        <v>Not Started</v>
      </c>
      <c r="AO40" s="51" t="str">
        <f t="array" ref="AO40">IFERROR(INDEX(INDIRECT("'"&amp;VLOOKUP($C40,ModMap!$A$2:$B$21,2,FALSE)&amp;"'!AO:AO"),MATCH($K40,INDIRECT("'"&amp;VLOOKUP($C40,ModMap!$A$2:$B$21,2,FALSE)&amp;"'!$K:$K"),0)),"")</f>
        <v/>
      </c>
      <c r="AP40" s="49" t="str">
        <f t="array" ref="AP40">IFERROR(HYPERLINK("#'"&amp;VLOOKUP($C40,ModMap!$A$2:$B$21,2,FALSE)&amp;"'!V"&amp;MATCH($K40,INDIRECT("'"&amp;VLOOKUP($C40,ModMap!$A$2:$B$21,2,FALSE)&amp;"'!$K:$K"),0),"Edit on module sheet"),"")</f>
        <v>Edit on module sheet</v>
      </c>
    </row>
    <row r="41" ht="42.0" customHeight="1">
      <c r="A41" s="39">
        <v>39.0</v>
      </c>
      <c r="B41" s="39">
        <v>39.0</v>
      </c>
      <c r="C41" s="39" t="s">
        <v>84</v>
      </c>
      <c r="D41" s="40" t="s">
        <v>85</v>
      </c>
      <c r="E41" s="28" t="s">
        <v>48</v>
      </c>
      <c r="F41" s="46" t="s">
        <v>193</v>
      </c>
      <c r="G41" s="40" t="s">
        <v>194</v>
      </c>
      <c r="H41" s="39" t="s">
        <v>488</v>
      </c>
      <c r="I41" s="39" t="s">
        <v>489</v>
      </c>
      <c r="J41" s="40" t="s">
        <v>490</v>
      </c>
      <c r="K41" s="39" t="s">
        <v>491</v>
      </c>
      <c r="L41" s="40" t="s">
        <v>492</v>
      </c>
      <c r="M41" s="47" t="s">
        <v>200</v>
      </c>
      <c r="N41" s="39" t="s">
        <v>493</v>
      </c>
      <c r="O41" s="39" t="s">
        <v>219</v>
      </c>
      <c r="P41" s="40" t="s">
        <v>494</v>
      </c>
      <c r="Q41" s="40" t="s">
        <v>495</v>
      </c>
      <c r="R41" s="39" t="s">
        <v>205</v>
      </c>
      <c r="S41" s="39" t="s">
        <v>53</v>
      </c>
      <c r="T41" s="39" t="str">
        <f t="array" ref="T41">IFERROR(INDEX(INDIRECT("'"&amp;VLOOKUP($C41,ModMap!$A$2:$B$21,2,FALSE)&amp;"'!T:T"),MATCH($K41,INDIRECT("'"&amp;VLOOKUP($C41,ModMap!$A$2:$B$21,2,FALSE)&amp;"'!$K:$K"),0)),"")</f>
        <v>Unassigned</v>
      </c>
      <c r="U41" s="44" t="s">
        <v>36</v>
      </c>
      <c r="V41" s="39" t="str">
        <f t="array" ref="V41">IFERROR(INDEX(INDIRECT("'"&amp;VLOOKUP($C41,ModMap!$A$2:$B$21,2,FALSE)&amp;"'!V:V"),MATCH($K41,INDIRECT("'"&amp;VLOOKUP($C41,ModMap!$A$2:$B$21,2,FALSE)&amp;"'!$K:$K"),0)),"")</f>
        <v>N/A</v>
      </c>
      <c r="W41" s="39" t="str">
        <f t="array" ref="W41">IFERROR(INDEX(INDIRECT("'"&amp;VLOOKUP($C41,ModMap!$A$2:$B$21,2,FALSE)&amp;"'!W:W"),MATCH($K41,INDIRECT("'"&amp;VLOOKUP($C41,ModMap!$A$2:$B$21,2,FALSE)&amp;"'!$K:$K"),0)),"")</f>
        <v/>
      </c>
      <c r="X41" s="48" t="s">
        <v>33</v>
      </c>
      <c r="Y41" s="39" t="str">
        <f t="array" ref="Y41">IFERROR(INDEX(INDIRECT("'"&amp;VLOOKUP($C41,ModMap!$A$2:$B$21,2,FALSE)&amp;"'!Y:Y"),MATCH($K41,INDIRECT("'"&amp;VLOOKUP($C41,ModMap!$A$2:$B$21,2,FALSE)&amp;"'!$K:$K"),0)),"")</f>
        <v>Not Started</v>
      </c>
      <c r="Z41" s="39" t="str">
        <f t="array" ref="Z41">IFERROR(INDEX(INDIRECT("'"&amp;VLOOKUP($C41,ModMap!$A$2:$B$21,2,FALSE)&amp;"'!Z:Z"),MATCH($K41,INDIRECT("'"&amp;VLOOKUP($C41,ModMap!$A$2:$B$21,2,FALSE)&amp;"'!$K:$K"),0)),"")</f>
        <v>Unassigned</v>
      </c>
      <c r="AA41" s="48" t="s">
        <v>33</v>
      </c>
      <c r="AB41" s="39" t="str">
        <f t="array" ref="AB41">IFERROR(INDEX(INDIRECT("'"&amp;VLOOKUP($C41,ModMap!$A$2:$B$21,2,FALSE)&amp;"'!AB:AB"),MATCH($K41,INDIRECT("'"&amp;VLOOKUP($C41,ModMap!$A$2:$B$21,2,FALSE)&amp;"'!$K:$K"),0)),"")</f>
        <v>Not Started</v>
      </c>
      <c r="AC41" s="39" t="str">
        <f t="array" ref="AC41">IFERROR(INDEX(INDIRECT("'"&amp;VLOOKUP($C41,ModMap!$A$2:$B$21,2,FALSE)&amp;"'!AC:AC"),MATCH($K41,INDIRECT("'"&amp;VLOOKUP($C41,ModMap!$A$2:$B$21,2,FALSE)&amp;"'!$K:$K"),0)),"")</f>
        <v>Unassigned</v>
      </c>
      <c r="AD41" s="44" t="s">
        <v>36</v>
      </c>
      <c r="AE41" s="39" t="str">
        <f t="array" ref="AE41">IFERROR(INDEX(INDIRECT("'"&amp;VLOOKUP($C41,ModMap!$A$2:$B$21,2,FALSE)&amp;"'!AE:AE"),MATCH($K41,INDIRECT("'"&amp;VLOOKUP($C41,ModMap!$A$2:$B$21,2,FALSE)&amp;"'!$K:$K"),0)),"")</f>
        <v>N/A</v>
      </c>
      <c r="AF41" s="39" t="str">
        <f t="array" ref="AF41">IFERROR(INDEX(INDIRECT("'"&amp;VLOOKUP($C41,ModMap!$A$2:$B$21,2,FALSE)&amp;"'!AF:AF"),MATCH($K41,INDIRECT("'"&amp;VLOOKUP($C41,ModMap!$A$2:$B$21,2,FALSE)&amp;"'!$K:$K"),0)),"")</f>
        <v/>
      </c>
      <c r="AG41" s="44" t="s">
        <v>36</v>
      </c>
      <c r="AH41" s="39" t="str">
        <f t="array" ref="AH41">IFERROR(INDEX(INDIRECT("'"&amp;VLOOKUP($C41,ModMap!$A$2:$B$21,2,FALSE)&amp;"'!AH:AH"),MATCH($K41,INDIRECT("'"&amp;VLOOKUP($C41,ModMap!$A$2:$B$21,2,FALSE)&amp;"'!$K:$K"),0)),"")</f>
        <v>N/A</v>
      </c>
      <c r="AI41" s="39" t="str">
        <f t="array" ref="AI41">IFERROR(INDEX(INDIRECT("'"&amp;VLOOKUP($C41,ModMap!$A$2:$B$21,2,FALSE)&amp;"'!AI:AI"),MATCH($K41,INDIRECT("'"&amp;VLOOKUP($C41,ModMap!$A$2:$B$21,2,FALSE)&amp;"'!$K:$K"),0)),"")</f>
        <v/>
      </c>
      <c r="AJ41" s="44" t="s">
        <v>36</v>
      </c>
      <c r="AK41" s="39" t="str">
        <f t="array" ref="AK41">IFERROR(INDEX(INDIRECT("'"&amp;VLOOKUP($C41,ModMap!$A$2:$B$21,2,FALSE)&amp;"'!AK:AK"),MATCH($K41,INDIRECT("'"&amp;VLOOKUP($C41,ModMap!$A$2:$B$21,2,FALSE)&amp;"'!$K:$K"),0)),"")</f>
        <v>N/A</v>
      </c>
      <c r="AL41" s="39" t="str">
        <f t="array" ref="AL41">IFERROR(INDEX(INDIRECT("'"&amp;VLOOKUP($C41,ModMap!$A$2:$B$21,2,FALSE)&amp;"'!AL:AL"),MATCH($K41,INDIRECT("'"&amp;VLOOKUP($C41,ModMap!$A$2:$B$21,2,FALSE)&amp;"'!$K:$K"),0)),"")</f>
        <v/>
      </c>
      <c r="AM41" s="39">
        <f t="shared" si="1"/>
        <v>2</v>
      </c>
      <c r="AN41" s="39" t="str">
        <f t="shared" si="2"/>
        <v>Not Started</v>
      </c>
      <c r="AO41" s="40" t="str">
        <f t="array" ref="AO41">IFERROR(INDEX(INDIRECT("'"&amp;VLOOKUP($C41,ModMap!$A$2:$B$21,2,FALSE)&amp;"'!AO:AO"),MATCH($K41,INDIRECT("'"&amp;VLOOKUP($C41,ModMap!$A$2:$B$21,2,FALSE)&amp;"'!$K:$K"),0)),"")</f>
        <v/>
      </c>
      <c r="AP41" s="49" t="str">
        <f t="array" ref="AP41">IFERROR(HYPERLINK("#'"&amp;VLOOKUP($C41,ModMap!$A$2:$B$21,2,FALSE)&amp;"'!V"&amp;MATCH($K41,INDIRECT("'"&amp;VLOOKUP($C41,ModMap!$A$2:$B$21,2,FALSE)&amp;"'!$K:$K"),0),"Edit on module sheet"),"")</f>
        <v>Edit on module sheet</v>
      </c>
    </row>
    <row r="42" ht="42.0" customHeight="1">
      <c r="A42" s="50">
        <v>40.0</v>
      </c>
      <c r="B42" s="50">
        <v>40.0</v>
      </c>
      <c r="C42" s="50" t="s">
        <v>84</v>
      </c>
      <c r="D42" s="51" t="s">
        <v>85</v>
      </c>
      <c r="E42" s="28" t="s">
        <v>48</v>
      </c>
      <c r="F42" s="46" t="s">
        <v>193</v>
      </c>
      <c r="G42" s="51" t="s">
        <v>194</v>
      </c>
      <c r="H42" s="50" t="s">
        <v>488</v>
      </c>
      <c r="I42" s="50" t="s">
        <v>489</v>
      </c>
      <c r="J42" s="51" t="s">
        <v>490</v>
      </c>
      <c r="K42" s="50" t="s">
        <v>504</v>
      </c>
      <c r="L42" s="51" t="s">
        <v>505</v>
      </c>
      <c r="M42" s="47" t="s">
        <v>200</v>
      </c>
      <c r="N42" s="50" t="s">
        <v>493</v>
      </c>
      <c r="O42" s="50" t="s">
        <v>219</v>
      </c>
      <c r="P42" s="51" t="s">
        <v>494</v>
      </c>
      <c r="Q42" s="51" t="s">
        <v>495</v>
      </c>
      <c r="R42" s="50" t="s">
        <v>205</v>
      </c>
      <c r="S42" s="50" t="s">
        <v>56</v>
      </c>
      <c r="T42" s="50" t="str">
        <f t="array" ref="T42">IFERROR(INDEX(INDIRECT("'"&amp;VLOOKUP($C42,ModMap!$A$2:$B$21,2,FALSE)&amp;"'!T:T"),MATCH($K42,INDIRECT("'"&amp;VLOOKUP($C42,ModMap!$A$2:$B$21,2,FALSE)&amp;"'!$K:$K"),0)),"")</f>
        <v>Unassigned</v>
      </c>
      <c r="U42" s="44" t="s">
        <v>36</v>
      </c>
      <c r="V42" s="50" t="str">
        <f t="array" ref="V42">IFERROR(INDEX(INDIRECT("'"&amp;VLOOKUP($C42,ModMap!$A$2:$B$21,2,FALSE)&amp;"'!V:V"),MATCH($K42,INDIRECT("'"&amp;VLOOKUP($C42,ModMap!$A$2:$B$21,2,FALSE)&amp;"'!$K:$K"),0)),"")</f>
        <v>N/A</v>
      </c>
      <c r="W42" s="50" t="str">
        <f t="array" ref="W42">IFERROR(INDEX(INDIRECT("'"&amp;VLOOKUP($C42,ModMap!$A$2:$B$21,2,FALSE)&amp;"'!W:W"),MATCH($K42,INDIRECT("'"&amp;VLOOKUP($C42,ModMap!$A$2:$B$21,2,FALSE)&amp;"'!$K:$K"),0)),"")</f>
        <v/>
      </c>
      <c r="X42" s="48" t="s">
        <v>33</v>
      </c>
      <c r="Y42" s="50" t="str">
        <f t="array" ref="Y42">IFERROR(INDEX(INDIRECT("'"&amp;VLOOKUP($C42,ModMap!$A$2:$B$21,2,FALSE)&amp;"'!Y:Y"),MATCH($K42,INDIRECT("'"&amp;VLOOKUP($C42,ModMap!$A$2:$B$21,2,FALSE)&amp;"'!$K:$K"),0)),"")</f>
        <v>Not Started</v>
      </c>
      <c r="Z42" s="50" t="str">
        <f t="array" ref="Z42">IFERROR(INDEX(INDIRECT("'"&amp;VLOOKUP($C42,ModMap!$A$2:$B$21,2,FALSE)&amp;"'!Z:Z"),MATCH($K42,INDIRECT("'"&amp;VLOOKUP($C42,ModMap!$A$2:$B$21,2,FALSE)&amp;"'!$K:$K"),0)),"")</f>
        <v>Unassigned</v>
      </c>
      <c r="AA42" s="44" t="s">
        <v>36</v>
      </c>
      <c r="AB42" s="50" t="str">
        <f t="array" ref="AB42">IFERROR(INDEX(INDIRECT("'"&amp;VLOOKUP($C42,ModMap!$A$2:$B$21,2,FALSE)&amp;"'!AB:AB"),MATCH($K42,INDIRECT("'"&amp;VLOOKUP($C42,ModMap!$A$2:$B$21,2,FALSE)&amp;"'!$K:$K"),0)),"")</f>
        <v>N/A</v>
      </c>
      <c r="AC42" s="50" t="str">
        <f t="array" ref="AC42">IFERROR(INDEX(INDIRECT("'"&amp;VLOOKUP($C42,ModMap!$A$2:$B$21,2,FALSE)&amp;"'!AC:AC"),MATCH($K42,INDIRECT("'"&amp;VLOOKUP($C42,ModMap!$A$2:$B$21,2,FALSE)&amp;"'!$K:$K"),0)),"")</f>
        <v/>
      </c>
      <c r="AD42" s="48" t="s">
        <v>33</v>
      </c>
      <c r="AE42" s="50" t="str">
        <f t="array" ref="AE42">IFERROR(INDEX(INDIRECT("'"&amp;VLOOKUP($C42,ModMap!$A$2:$B$21,2,FALSE)&amp;"'!AE:AE"),MATCH($K42,INDIRECT("'"&amp;VLOOKUP($C42,ModMap!$A$2:$B$21,2,FALSE)&amp;"'!$K:$K"),0)),"")</f>
        <v>Not Started</v>
      </c>
      <c r="AF42" s="50" t="str">
        <f t="array" ref="AF42">IFERROR(INDEX(INDIRECT("'"&amp;VLOOKUP($C42,ModMap!$A$2:$B$21,2,FALSE)&amp;"'!AF:AF"),MATCH($K42,INDIRECT("'"&amp;VLOOKUP($C42,ModMap!$A$2:$B$21,2,FALSE)&amp;"'!$K:$K"),0)),"")</f>
        <v>Unassigned</v>
      </c>
      <c r="AG42" s="44" t="s">
        <v>36</v>
      </c>
      <c r="AH42" s="50" t="str">
        <f t="array" ref="AH42">IFERROR(INDEX(INDIRECT("'"&amp;VLOOKUP($C42,ModMap!$A$2:$B$21,2,FALSE)&amp;"'!AH:AH"),MATCH($K42,INDIRECT("'"&amp;VLOOKUP($C42,ModMap!$A$2:$B$21,2,FALSE)&amp;"'!$K:$K"),0)),"")</f>
        <v>N/A</v>
      </c>
      <c r="AI42" s="50" t="str">
        <f t="array" ref="AI42">IFERROR(INDEX(INDIRECT("'"&amp;VLOOKUP($C42,ModMap!$A$2:$B$21,2,FALSE)&amp;"'!AI:AI"),MATCH($K42,INDIRECT("'"&amp;VLOOKUP($C42,ModMap!$A$2:$B$21,2,FALSE)&amp;"'!$K:$K"),0)),"")</f>
        <v/>
      </c>
      <c r="AJ42" s="44" t="s">
        <v>36</v>
      </c>
      <c r="AK42" s="50" t="str">
        <f t="array" ref="AK42">IFERROR(INDEX(INDIRECT("'"&amp;VLOOKUP($C42,ModMap!$A$2:$B$21,2,FALSE)&amp;"'!AK:AK"),MATCH($K42,INDIRECT("'"&amp;VLOOKUP($C42,ModMap!$A$2:$B$21,2,FALSE)&amp;"'!$K:$K"),0)),"")</f>
        <v>N/A</v>
      </c>
      <c r="AL42" s="50" t="str">
        <f t="array" ref="AL42">IFERROR(INDEX(INDIRECT("'"&amp;VLOOKUP($C42,ModMap!$A$2:$B$21,2,FALSE)&amp;"'!AL:AL"),MATCH($K42,INDIRECT("'"&amp;VLOOKUP($C42,ModMap!$A$2:$B$21,2,FALSE)&amp;"'!$K:$K"),0)),"")</f>
        <v/>
      </c>
      <c r="AM42" s="50">
        <f t="shared" si="1"/>
        <v>2</v>
      </c>
      <c r="AN42" s="50" t="str">
        <f t="shared" si="2"/>
        <v>Not Started</v>
      </c>
      <c r="AO42" s="51" t="str">
        <f t="array" ref="AO42">IFERROR(INDEX(INDIRECT("'"&amp;VLOOKUP($C42,ModMap!$A$2:$B$21,2,FALSE)&amp;"'!AO:AO"),MATCH($K42,INDIRECT("'"&amp;VLOOKUP($C42,ModMap!$A$2:$B$21,2,FALSE)&amp;"'!$K:$K"),0)),"")</f>
        <v/>
      </c>
      <c r="AP42" s="49" t="str">
        <f t="array" ref="AP42">IFERROR(HYPERLINK("#'"&amp;VLOOKUP($C42,ModMap!$A$2:$B$21,2,FALSE)&amp;"'!V"&amp;MATCH($K42,INDIRECT("'"&amp;VLOOKUP($C42,ModMap!$A$2:$B$21,2,FALSE)&amp;"'!$K:$K"),0),"Edit on module sheet"),"")</f>
        <v>Edit on module sheet</v>
      </c>
    </row>
    <row r="43" ht="42.0" customHeight="1">
      <c r="A43" s="39">
        <v>41.0</v>
      </c>
      <c r="B43" s="39">
        <v>41.0</v>
      </c>
      <c r="C43" s="39" t="s">
        <v>84</v>
      </c>
      <c r="D43" s="40" t="s">
        <v>85</v>
      </c>
      <c r="E43" s="28" t="s">
        <v>48</v>
      </c>
      <c r="F43" s="46" t="s">
        <v>193</v>
      </c>
      <c r="G43" s="40" t="s">
        <v>194</v>
      </c>
      <c r="H43" s="39" t="s">
        <v>488</v>
      </c>
      <c r="I43" s="39" t="s">
        <v>489</v>
      </c>
      <c r="J43" s="40" t="s">
        <v>490</v>
      </c>
      <c r="K43" s="39" t="s">
        <v>514</v>
      </c>
      <c r="L43" s="40" t="s">
        <v>515</v>
      </c>
      <c r="M43" s="52" t="s">
        <v>211</v>
      </c>
      <c r="N43" s="39" t="s">
        <v>493</v>
      </c>
      <c r="O43" s="39" t="s">
        <v>219</v>
      </c>
      <c r="P43" s="40" t="s">
        <v>494</v>
      </c>
      <c r="Q43" s="40" t="s">
        <v>495</v>
      </c>
      <c r="R43" s="39" t="s">
        <v>205</v>
      </c>
      <c r="S43" s="39" t="s">
        <v>56</v>
      </c>
      <c r="T43" s="39" t="str">
        <f t="array" ref="T43">IFERROR(INDEX(INDIRECT("'"&amp;VLOOKUP($C43,ModMap!$A$2:$B$21,2,FALSE)&amp;"'!T:T"),MATCH($K43,INDIRECT("'"&amp;VLOOKUP($C43,ModMap!$A$2:$B$21,2,FALSE)&amp;"'!$K:$K"),0)),"")</f>
        <v>Unassigned</v>
      </c>
      <c r="U43" s="44" t="s">
        <v>36</v>
      </c>
      <c r="V43" s="39" t="str">
        <f t="array" ref="V43">IFERROR(INDEX(INDIRECT("'"&amp;VLOOKUP($C43,ModMap!$A$2:$B$21,2,FALSE)&amp;"'!V:V"),MATCH($K43,INDIRECT("'"&amp;VLOOKUP($C43,ModMap!$A$2:$B$21,2,FALSE)&amp;"'!$K:$K"),0)),"")</f>
        <v>N/A</v>
      </c>
      <c r="W43" s="39" t="str">
        <f t="array" ref="W43">IFERROR(INDEX(INDIRECT("'"&amp;VLOOKUP($C43,ModMap!$A$2:$B$21,2,FALSE)&amp;"'!W:W"),MATCH($K43,INDIRECT("'"&amp;VLOOKUP($C43,ModMap!$A$2:$B$21,2,FALSE)&amp;"'!$K:$K"),0)),"")</f>
        <v/>
      </c>
      <c r="X43" s="48" t="s">
        <v>33</v>
      </c>
      <c r="Y43" s="39" t="str">
        <f t="array" ref="Y43">IFERROR(INDEX(INDIRECT("'"&amp;VLOOKUP($C43,ModMap!$A$2:$B$21,2,FALSE)&amp;"'!Y:Y"),MATCH($K43,INDIRECT("'"&amp;VLOOKUP($C43,ModMap!$A$2:$B$21,2,FALSE)&amp;"'!$K:$K"),0)),"")</f>
        <v>Not Started</v>
      </c>
      <c r="Z43" s="39" t="str">
        <f t="array" ref="Z43">IFERROR(INDEX(INDIRECT("'"&amp;VLOOKUP($C43,ModMap!$A$2:$B$21,2,FALSE)&amp;"'!Z:Z"),MATCH($K43,INDIRECT("'"&amp;VLOOKUP($C43,ModMap!$A$2:$B$21,2,FALSE)&amp;"'!$K:$K"),0)),"")</f>
        <v>Unassigned</v>
      </c>
      <c r="AA43" s="44" t="s">
        <v>36</v>
      </c>
      <c r="AB43" s="39" t="str">
        <f t="array" ref="AB43">IFERROR(INDEX(INDIRECT("'"&amp;VLOOKUP($C43,ModMap!$A$2:$B$21,2,FALSE)&amp;"'!AB:AB"),MATCH($K43,INDIRECT("'"&amp;VLOOKUP($C43,ModMap!$A$2:$B$21,2,FALSE)&amp;"'!$K:$K"),0)),"")</f>
        <v>N/A</v>
      </c>
      <c r="AC43" s="39" t="str">
        <f t="array" ref="AC43">IFERROR(INDEX(INDIRECT("'"&amp;VLOOKUP($C43,ModMap!$A$2:$B$21,2,FALSE)&amp;"'!AC:AC"),MATCH($K43,INDIRECT("'"&amp;VLOOKUP($C43,ModMap!$A$2:$B$21,2,FALSE)&amp;"'!$K:$K"),0)),"")</f>
        <v/>
      </c>
      <c r="AD43" s="44" t="s">
        <v>36</v>
      </c>
      <c r="AE43" s="39" t="str">
        <f t="array" ref="AE43">IFERROR(INDEX(INDIRECT("'"&amp;VLOOKUP($C43,ModMap!$A$2:$B$21,2,FALSE)&amp;"'!AE:AE"),MATCH($K43,INDIRECT("'"&amp;VLOOKUP($C43,ModMap!$A$2:$B$21,2,FALSE)&amp;"'!$K:$K"),0)),"")</f>
        <v>N/A</v>
      </c>
      <c r="AF43" s="39" t="str">
        <f t="array" ref="AF43">IFERROR(INDEX(INDIRECT("'"&amp;VLOOKUP($C43,ModMap!$A$2:$B$21,2,FALSE)&amp;"'!AF:AF"),MATCH($K43,INDIRECT("'"&amp;VLOOKUP($C43,ModMap!$A$2:$B$21,2,FALSE)&amp;"'!$K:$K"),0)),"")</f>
        <v/>
      </c>
      <c r="AG43" s="44" t="s">
        <v>36</v>
      </c>
      <c r="AH43" s="39" t="str">
        <f t="array" ref="AH43">IFERROR(INDEX(INDIRECT("'"&amp;VLOOKUP($C43,ModMap!$A$2:$B$21,2,FALSE)&amp;"'!AH:AH"),MATCH($K43,INDIRECT("'"&amp;VLOOKUP($C43,ModMap!$A$2:$B$21,2,FALSE)&amp;"'!$K:$K"),0)),"")</f>
        <v>N/A</v>
      </c>
      <c r="AI43" s="39" t="str">
        <f t="array" ref="AI43">IFERROR(INDEX(INDIRECT("'"&amp;VLOOKUP($C43,ModMap!$A$2:$B$21,2,FALSE)&amp;"'!AI:AI"),MATCH($K43,INDIRECT("'"&amp;VLOOKUP($C43,ModMap!$A$2:$B$21,2,FALSE)&amp;"'!$K:$K"),0)),"")</f>
        <v/>
      </c>
      <c r="AJ43" s="44" t="s">
        <v>36</v>
      </c>
      <c r="AK43" s="39" t="str">
        <f t="array" ref="AK43">IFERROR(INDEX(INDIRECT("'"&amp;VLOOKUP($C43,ModMap!$A$2:$B$21,2,FALSE)&amp;"'!AK:AK"),MATCH($K43,INDIRECT("'"&amp;VLOOKUP($C43,ModMap!$A$2:$B$21,2,FALSE)&amp;"'!$K:$K"),0)),"")</f>
        <v>N/A</v>
      </c>
      <c r="AL43" s="39" t="str">
        <f t="array" ref="AL43">IFERROR(INDEX(INDIRECT("'"&amp;VLOOKUP($C43,ModMap!$A$2:$B$21,2,FALSE)&amp;"'!AL:AL"),MATCH($K43,INDIRECT("'"&amp;VLOOKUP($C43,ModMap!$A$2:$B$21,2,FALSE)&amp;"'!$K:$K"),0)),"")</f>
        <v/>
      </c>
      <c r="AM43" s="39">
        <f t="shared" si="1"/>
        <v>1</v>
      </c>
      <c r="AN43" s="39" t="str">
        <f t="shared" si="2"/>
        <v>Not Started</v>
      </c>
      <c r="AO43" s="40" t="str">
        <f t="array" ref="AO43">IFERROR(INDEX(INDIRECT("'"&amp;VLOOKUP($C43,ModMap!$A$2:$B$21,2,FALSE)&amp;"'!AO:AO"),MATCH($K43,INDIRECT("'"&amp;VLOOKUP($C43,ModMap!$A$2:$B$21,2,FALSE)&amp;"'!$K:$K"),0)),"")</f>
        <v/>
      </c>
      <c r="AP43" s="49" t="str">
        <f t="array" ref="AP43">IFERROR(HYPERLINK("#'"&amp;VLOOKUP($C43,ModMap!$A$2:$B$21,2,FALSE)&amp;"'!V"&amp;MATCH($K43,INDIRECT("'"&amp;VLOOKUP($C43,ModMap!$A$2:$B$21,2,FALSE)&amp;"'!$K:$K"),0),"Edit on module sheet"),"")</f>
        <v>Edit on module sheet</v>
      </c>
    </row>
    <row r="44" ht="42.0" customHeight="1">
      <c r="A44" s="50">
        <v>42.0</v>
      </c>
      <c r="B44" s="50">
        <v>42.0</v>
      </c>
      <c r="C44" s="50" t="s">
        <v>84</v>
      </c>
      <c r="D44" s="51" t="s">
        <v>85</v>
      </c>
      <c r="E44" s="31" t="s">
        <v>69</v>
      </c>
      <c r="F44" s="46" t="s">
        <v>193</v>
      </c>
      <c r="G44" s="51" t="s">
        <v>194</v>
      </c>
      <c r="H44" s="50" t="s">
        <v>488</v>
      </c>
      <c r="I44" s="50" t="s">
        <v>489</v>
      </c>
      <c r="J44" s="51" t="s">
        <v>490</v>
      </c>
      <c r="K44" s="50" t="s">
        <v>710</v>
      </c>
      <c r="L44" s="51" t="s">
        <v>711</v>
      </c>
      <c r="M44" s="48" t="s">
        <v>434</v>
      </c>
      <c r="N44" s="50" t="s">
        <v>493</v>
      </c>
      <c r="O44" s="50" t="s">
        <v>219</v>
      </c>
      <c r="P44" s="51" t="s">
        <v>494</v>
      </c>
      <c r="Q44" s="51" t="s">
        <v>495</v>
      </c>
      <c r="R44" s="50" t="s">
        <v>205</v>
      </c>
      <c r="S44" s="50" t="s">
        <v>69</v>
      </c>
      <c r="T44" s="50" t="str">
        <f t="array" ref="T44">IFERROR(INDEX(INDIRECT("'"&amp;VLOOKUP($C44,ModMap!$A$2:$B$21,2,FALSE)&amp;"'!T:T"),MATCH($K44,INDIRECT("'"&amp;VLOOKUP($C44,ModMap!$A$2:$B$21,2,FALSE)&amp;"'!$K:$K"),0)),"")</f>
        <v>Unassigned</v>
      </c>
      <c r="U44" s="44" t="s">
        <v>36</v>
      </c>
      <c r="V44" s="50" t="str">
        <f t="array" ref="V44">IFERROR(INDEX(INDIRECT("'"&amp;VLOOKUP($C44,ModMap!$A$2:$B$21,2,FALSE)&amp;"'!V:V"),MATCH($K44,INDIRECT("'"&amp;VLOOKUP($C44,ModMap!$A$2:$B$21,2,FALSE)&amp;"'!$K:$K"),0)),"")</f>
        <v>N/A</v>
      </c>
      <c r="W44" s="50" t="str">
        <f t="array" ref="W44">IFERROR(INDEX(INDIRECT("'"&amp;VLOOKUP($C44,ModMap!$A$2:$B$21,2,FALSE)&amp;"'!W:W"),MATCH($K44,INDIRECT("'"&amp;VLOOKUP($C44,ModMap!$A$2:$B$21,2,FALSE)&amp;"'!$K:$K"),0)),"")</f>
        <v/>
      </c>
      <c r="X44" s="48" t="s">
        <v>33</v>
      </c>
      <c r="Y44" s="50" t="str">
        <f t="array" ref="Y44">IFERROR(INDEX(INDIRECT("'"&amp;VLOOKUP($C44,ModMap!$A$2:$B$21,2,FALSE)&amp;"'!Y:Y"),MATCH($K44,INDIRECT("'"&amp;VLOOKUP($C44,ModMap!$A$2:$B$21,2,FALSE)&amp;"'!$K:$K"),0)),"")</f>
        <v>Not Started</v>
      </c>
      <c r="Z44" s="50" t="str">
        <f t="array" ref="Z44">IFERROR(INDEX(INDIRECT("'"&amp;VLOOKUP($C44,ModMap!$A$2:$B$21,2,FALSE)&amp;"'!Z:Z"),MATCH($K44,INDIRECT("'"&amp;VLOOKUP($C44,ModMap!$A$2:$B$21,2,FALSE)&amp;"'!$K:$K"),0)),"")</f>
        <v>Unassigned</v>
      </c>
      <c r="AA44" s="44" t="s">
        <v>36</v>
      </c>
      <c r="AB44" s="50" t="str">
        <f t="array" ref="AB44">IFERROR(INDEX(INDIRECT("'"&amp;VLOOKUP($C44,ModMap!$A$2:$B$21,2,FALSE)&amp;"'!AB:AB"),MATCH($K44,INDIRECT("'"&amp;VLOOKUP($C44,ModMap!$A$2:$B$21,2,FALSE)&amp;"'!$K:$K"),0)),"")</f>
        <v>N/A</v>
      </c>
      <c r="AC44" s="50" t="str">
        <f t="array" ref="AC44">IFERROR(INDEX(INDIRECT("'"&amp;VLOOKUP($C44,ModMap!$A$2:$B$21,2,FALSE)&amp;"'!AC:AC"),MATCH($K44,INDIRECT("'"&amp;VLOOKUP($C44,ModMap!$A$2:$B$21,2,FALSE)&amp;"'!$K:$K"),0)),"")</f>
        <v/>
      </c>
      <c r="AD44" s="44" t="s">
        <v>36</v>
      </c>
      <c r="AE44" s="50" t="str">
        <f t="array" ref="AE44">IFERROR(INDEX(INDIRECT("'"&amp;VLOOKUP($C44,ModMap!$A$2:$B$21,2,FALSE)&amp;"'!AE:AE"),MATCH($K44,INDIRECT("'"&amp;VLOOKUP($C44,ModMap!$A$2:$B$21,2,FALSE)&amp;"'!$K:$K"),0)),"")</f>
        <v>N/A</v>
      </c>
      <c r="AF44" s="50" t="str">
        <f t="array" ref="AF44">IFERROR(INDEX(INDIRECT("'"&amp;VLOOKUP($C44,ModMap!$A$2:$B$21,2,FALSE)&amp;"'!AF:AF"),MATCH($K44,INDIRECT("'"&amp;VLOOKUP($C44,ModMap!$A$2:$B$21,2,FALSE)&amp;"'!$K:$K"),0)),"")</f>
        <v/>
      </c>
      <c r="AG44" s="44" t="s">
        <v>36</v>
      </c>
      <c r="AH44" s="50" t="str">
        <f t="array" ref="AH44">IFERROR(INDEX(INDIRECT("'"&amp;VLOOKUP($C44,ModMap!$A$2:$B$21,2,FALSE)&amp;"'!AH:AH"),MATCH($K44,INDIRECT("'"&amp;VLOOKUP($C44,ModMap!$A$2:$B$21,2,FALSE)&amp;"'!$K:$K"),0)),"")</f>
        <v>N/A</v>
      </c>
      <c r="AI44" s="50" t="str">
        <f t="array" ref="AI44">IFERROR(INDEX(INDIRECT("'"&amp;VLOOKUP($C44,ModMap!$A$2:$B$21,2,FALSE)&amp;"'!AI:AI"),MATCH($K44,INDIRECT("'"&amp;VLOOKUP($C44,ModMap!$A$2:$B$21,2,FALSE)&amp;"'!$K:$K"),0)),"")</f>
        <v/>
      </c>
      <c r="AJ44" s="44" t="s">
        <v>36</v>
      </c>
      <c r="AK44" s="50" t="str">
        <f t="array" ref="AK44">IFERROR(INDEX(INDIRECT("'"&amp;VLOOKUP($C44,ModMap!$A$2:$B$21,2,FALSE)&amp;"'!AK:AK"),MATCH($K44,INDIRECT("'"&amp;VLOOKUP($C44,ModMap!$A$2:$B$21,2,FALSE)&amp;"'!$K:$K"),0)),"")</f>
        <v>N/A</v>
      </c>
      <c r="AL44" s="50" t="str">
        <f t="array" ref="AL44">IFERROR(INDEX(INDIRECT("'"&amp;VLOOKUP($C44,ModMap!$A$2:$B$21,2,FALSE)&amp;"'!AL:AL"),MATCH($K44,INDIRECT("'"&amp;VLOOKUP($C44,ModMap!$A$2:$B$21,2,FALSE)&amp;"'!$K:$K"),0)),"")</f>
        <v/>
      </c>
      <c r="AM44" s="50">
        <f t="shared" si="1"/>
        <v>1</v>
      </c>
      <c r="AN44" s="50" t="str">
        <f t="shared" si="2"/>
        <v>Not Started</v>
      </c>
      <c r="AO44" s="51" t="str">
        <f t="array" ref="AO44">IFERROR(INDEX(INDIRECT("'"&amp;VLOOKUP($C44,ModMap!$A$2:$B$21,2,FALSE)&amp;"'!AO:AO"),MATCH($K44,INDIRECT("'"&amp;VLOOKUP($C44,ModMap!$A$2:$B$21,2,FALSE)&amp;"'!$K:$K"),0)),"")</f>
        <v/>
      </c>
      <c r="AP44" s="49" t="str">
        <f t="array" ref="AP44">IFERROR(HYPERLINK("#'"&amp;VLOOKUP($C44,ModMap!$A$2:$B$21,2,FALSE)&amp;"'!V"&amp;MATCH($K44,INDIRECT("'"&amp;VLOOKUP($C44,ModMap!$A$2:$B$21,2,FALSE)&amp;"'!$K:$K"),0),"Edit on module sheet"),"")</f>
        <v>Edit on module sheet</v>
      </c>
    </row>
    <row r="45" ht="42.0" customHeight="1">
      <c r="A45" s="39">
        <v>43.0</v>
      </c>
      <c r="B45" s="39">
        <v>43.0</v>
      </c>
      <c r="C45" s="39" t="s">
        <v>84</v>
      </c>
      <c r="D45" s="40" t="s">
        <v>85</v>
      </c>
      <c r="E45" s="28" t="s">
        <v>48</v>
      </c>
      <c r="F45" s="46" t="s">
        <v>193</v>
      </c>
      <c r="G45" s="40" t="s">
        <v>194</v>
      </c>
      <c r="H45" s="39" t="s">
        <v>530</v>
      </c>
      <c r="I45" s="39" t="s">
        <v>531</v>
      </c>
      <c r="J45" s="40" t="s">
        <v>532</v>
      </c>
      <c r="K45" s="39" t="s">
        <v>533</v>
      </c>
      <c r="L45" s="40" t="s">
        <v>534</v>
      </c>
      <c r="M45" s="47" t="s">
        <v>200</v>
      </c>
      <c r="N45" s="39" t="s">
        <v>218</v>
      </c>
      <c r="O45" s="39" t="s">
        <v>535</v>
      </c>
      <c r="P45" s="40" t="s">
        <v>536</v>
      </c>
      <c r="Q45" s="40" t="s">
        <v>537</v>
      </c>
      <c r="R45" s="39" t="s">
        <v>205</v>
      </c>
      <c r="S45" s="39" t="s">
        <v>53</v>
      </c>
      <c r="T45" s="39" t="str">
        <f t="array" ref="T45">IFERROR(INDEX(INDIRECT("'"&amp;VLOOKUP($C45,ModMap!$A$2:$B$21,2,FALSE)&amp;"'!T:T"),MATCH($K45,INDIRECT("'"&amp;VLOOKUP($C45,ModMap!$A$2:$B$21,2,FALSE)&amp;"'!$K:$K"),0)),"")</f>
        <v>Unassigned</v>
      </c>
      <c r="U45" s="44" t="s">
        <v>36</v>
      </c>
      <c r="V45" s="39" t="str">
        <f t="array" ref="V45">IFERROR(INDEX(INDIRECT("'"&amp;VLOOKUP($C45,ModMap!$A$2:$B$21,2,FALSE)&amp;"'!V:V"),MATCH($K45,INDIRECT("'"&amp;VLOOKUP($C45,ModMap!$A$2:$B$21,2,FALSE)&amp;"'!$K:$K"),0)),"")</f>
        <v>N/A</v>
      </c>
      <c r="W45" s="39" t="str">
        <f t="array" ref="W45">IFERROR(INDEX(INDIRECT("'"&amp;VLOOKUP($C45,ModMap!$A$2:$B$21,2,FALSE)&amp;"'!W:W"),MATCH($K45,INDIRECT("'"&amp;VLOOKUP($C45,ModMap!$A$2:$B$21,2,FALSE)&amp;"'!$K:$K"),0)),"")</f>
        <v/>
      </c>
      <c r="X45" s="48" t="s">
        <v>33</v>
      </c>
      <c r="Y45" s="39" t="str">
        <f t="array" ref="Y45">IFERROR(INDEX(INDIRECT("'"&amp;VLOOKUP($C45,ModMap!$A$2:$B$21,2,FALSE)&amp;"'!Y:Y"),MATCH($K45,INDIRECT("'"&amp;VLOOKUP($C45,ModMap!$A$2:$B$21,2,FALSE)&amp;"'!$K:$K"),0)),"")</f>
        <v>Not Started</v>
      </c>
      <c r="Z45" s="39" t="str">
        <f t="array" ref="Z45">IFERROR(INDEX(INDIRECT("'"&amp;VLOOKUP($C45,ModMap!$A$2:$B$21,2,FALSE)&amp;"'!Z:Z"),MATCH($K45,INDIRECT("'"&amp;VLOOKUP($C45,ModMap!$A$2:$B$21,2,FALSE)&amp;"'!$K:$K"),0)),"")</f>
        <v>Unassigned</v>
      </c>
      <c r="AA45" s="48" t="s">
        <v>33</v>
      </c>
      <c r="AB45" s="39" t="str">
        <f t="array" ref="AB45">IFERROR(INDEX(INDIRECT("'"&amp;VLOOKUP($C45,ModMap!$A$2:$B$21,2,FALSE)&amp;"'!AB:AB"),MATCH($K45,INDIRECT("'"&amp;VLOOKUP($C45,ModMap!$A$2:$B$21,2,FALSE)&amp;"'!$K:$K"),0)),"")</f>
        <v>Not Started</v>
      </c>
      <c r="AC45" s="39" t="str">
        <f t="array" ref="AC45">IFERROR(INDEX(INDIRECT("'"&amp;VLOOKUP($C45,ModMap!$A$2:$B$21,2,FALSE)&amp;"'!AC:AC"),MATCH($K45,INDIRECT("'"&amp;VLOOKUP($C45,ModMap!$A$2:$B$21,2,FALSE)&amp;"'!$K:$K"),0)),"")</f>
        <v>Unassigned</v>
      </c>
      <c r="AD45" s="44" t="s">
        <v>36</v>
      </c>
      <c r="AE45" s="39" t="str">
        <f t="array" ref="AE45">IFERROR(INDEX(INDIRECT("'"&amp;VLOOKUP($C45,ModMap!$A$2:$B$21,2,FALSE)&amp;"'!AE:AE"),MATCH($K45,INDIRECT("'"&amp;VLOOKUP($C45,ModMap!$A$2:$B$21,2,FALSE)&amp;"'!$K:$K"),0)),"")</f>
        <v>N/A</v>
      </c>
      <c r="AF45" s="39" t="str">
        <f t="array" ref="AF45">IFERROR(INDEX(INDIRECT("'"&amp;VLOOKUP($C45,ModMap!$A$2:$B$21,2,FALSE)&amp;"'!AF:AF"),MATCH($K45,INDIRECT("'"&amp;VLOOKUP($C45,ModMap!$A$2:$B$21,2,FALSE)&amp;"'!$K:$K"),0)),"")</f>
        <v/>
      </c>
      <c r="AG45" s="44" t="s">
        <v>36</v>
      </c>
      <c r="AH45" s="39" t="str">
        <f t="array" ref="AH45">IFERROR(INDEX(INDIRECT("'"&amp;VLOOKUP($C45,ModMap!$A$2:$B$21,2,FALSE)&amp;"'!AH:AH"),MATCH($K45,INDIRECT("'"&amp;VLOOKUP($C45,ModMap!$A$2:$B$21,2,FALSE)&amp;"'!$K:$K"),0)),"")</f>
        <v>N/A</v>
      </c>
      <c r="AI45" s="39" t="str">
        <f t="array" ref="AI45">IFERROR(INDEX(INDIRECT("'"&amp;VLOOKUP($C45,ModMap!$A$2:$B$21,2,FALSE)&amp;"'!AI:AI"),MATCH($K45,INDIRECT("'"&amp;VLOOKUP($C45,ModMap!$A$2:$B$21,2,FALSE)&amp;"'!$K:$K"),0)),"")</f>
        <v/>
      </c>
      <c r="AJ45" s="44" t="s">
        <v>36</v>
      </c>
      <c r="AK45" s="39" t="str">
        <f t="array" ref="AK45">IFERROR(INDEX(INDIRECT("'"&amp;VLOOKUP($C45,ModMap!$A$2:$B$21,2,FALSE)&amp;"'!AK:AK"),MATCH($K45,INDIRECT("'"&amp;VLOOKUP($C45,ModMap!$A$2:$B$21,2,FALSE)&amp;"'!$K:$K"),0)),"")</f>
        <v>N/A</v>
      </c>
      <c r="AL45" s="39" t="str">
        <f t="array" ref="AL45">IFERROR(INDEX(INDIRECT("'"&amp;VLOOKUP($C45,ModMap!$A$2:$B$21,2,FALSE)&amp;"'!AL:AL"),MATCH($K45,INDIRECT("'"&amp;VLOOKUP($C45,ModMap!$A$2:$B$21,2,FALSE)&amp;"'!$K:$K"),0)),"")</f>
        <v/>
      </c>
      <c r="AM45" s="39">
        <f t="shared" si="1"/>
        <v>2</v>
      </c>
      <c r="AN45" s="39" t="str">
        <f t="shared" si="2"/>
        <v>Not Started</v>
      </c>
      <c r="AO45" s="40" t="str">
        <f t="array" ref="AO45">IFERROR(INDEX(INDIRECT("'"&amp;VLOOKUP($C45,ModMap!$A$2:$B$21,2,FALSE)&amp;"'!AO:AO"),MATCH($K45,INDIRECT("'"&amp;VLOOKUP($C45,ModMap!$A$2:$B$21,2,FALSE)&amp;"'!$K:$K"),0)),"")</f>
        <v/>
      </c>
      <c r="AP45" s="49" t="str">
        <f t="array" ref="AP45">IFERROR(HYPERLINK("#'"&amp;VLOOKUP($C45,ModMap!$A$2:$B$21,2,FALSE)&amp;"'!V"&amp;MATCH($K45,INDIRECT("'"&amp;VLOOKUP($C45,ModMap!$A$2:$B$21,2,FALSE)&amp;"'!$K:$K"),0),"Edit on module sheet"),"")</f>
        <v>Edit on module sheet</v>
      </c>
    </row>
    <row r="46" ht="42.0" customHeight="1">
      <c r="A46" s="50">
        <v>44.0</v>
      </c>
      <c r="B46" s="50">
        <v>44.0</v>
      </c>
      <c r="C46" s="50" t="s">
        <v>84</v>
      </c>
      <c r="D46" s="51" t="s">
        <v>85</v>
      </c>
      <c r="E46" s="28" t="s">
        <v>48</v>
      </c>
      <c r="F46" s="46" t="s">
        <v>193</v>
      </c>
      <c r="G46" s="51" t="s">
        <v>194</v>
      </c>
      <c r="H46" s="50" t="s">
        <v>530</v>
      </c>
      <c r="I46" s="50" t="s">
        <v>531</v>
      </c>
      <c r="J46" s="51" t="s">
        <v>532</v>
      </c>
      <c r="K46" s="50" t="s">
        <v>545</v>
      </c>
      <c r="L46" s="51" t="s">
        <v>546</v>
      </c>
      <c r="M46" s="47" t="s">
        <v>200</v>
      </c>
      <c r="N46" s="50" t="s">
        <v>218</v>
      </c>
      <c r="O46" s="50" t="s">
        <v>535</v>
      </c>
      <c r="P46" s="51" t="s">
        <v>536</v>
      </c>
      <c r="Q46" s="51" t="s">
        <v>537</v>
      </c>
      <c r="R46" s="50" t="s">
        <v>205</v>
      </c>
      <c r="S46" s="50" t="s">
        <v>56</v>
      </c>
      <c r="T46" s="50" t="str">
        <f t="array" ref="T46">IFERROR(INDEX(INDIRECT("'"&amp;VLOOKUP($C46,ModMap!$A$2:$B$21,2,FALSE)&amp;"'!T:T"),MATCH($K46,INDIRECT("'"&amp;VLOOKUP($C46,ModMap!$A$2:$B$21,2,FALSE)&amp;"'!$K:$K"),0)),"")</f>
        <v>Unassigned</v>
      </c>
      <c r="U46" s="44" t="s">
        <v>36</v>
      </c>
      <c r="V46" s="50" t="str">
        <f t="array" ref="V46">IFERROR(INDEX(INDIRECT("'"&amp;VLOOKUP($C46,ModMap!$A$2:$B$21,2,FALSE)&amp;"'!V:V"),MATCH($K46,INDIRECT("'"&amp;VLOOKUP($C46,ModMap!$A$2:$B$21,2,FALSE)&amp;"'!$K:$K"),0)),"")</f>
        <v>N/A</v>
      </c>
      <c r="W46" s="50" t="str">
        <f t="array" ref="W46">IFERROR(INDEX(INDIRECT("'"&amp;VLOOKUP($C46,ModMap!$A$2:$B$21,2,FALSE)&amp;"'!W:W"),MATCH($K46,INDIRECT("'"&amp;VLOOKUP($C46,ModMap!$A$2:$B$21,2,FALSE)&amp;"'!$K:$K"),0)),"")</f>
        <v/>
      </c>
      <c r="X46" s="48" t="s">
        <v>33</v>
      </c>
      <c r="Y46" s="50" t="str">
        <f t="array" ref="Y46">IFERROR(INDEX(INDIRECT("'"&amp;VLOOKUP($C46,ModMap!$A$2:$B$21,2,FALSE)&amp;"'!Y:Y"),MATCH($K46,INDIRECT("'"&amp;VLOOKUP($C46,ModMap!$A$2:$B$21,2,FALSE)&amp;"'!$K:$K"),0)),"")</f>
        <v>Not Started</v>
      </c>
      <c r="Z46" s="50" t="str">
        <f t="array" ref="Z46">IFERROR(INDEX(INDIRECT("'"&amp;VLOOKUP($C46,ModMap!$A$2:$B$21,2,FALSE)&amp;"'!Z:Z"),MATCH($K46,INDIRECT("'"&amp;VLOOKUP($C46,ModMap!$A$2:$B$21,2,FALSE)&amp;"'!$K:$K"),0)),"")</f>
        <v>Unassigned</v>
      </c>
      <c r="AA46" s="44" t="s">
        <v>36</v>
      </c>
      <c r="AB46" s="50" t="str">
        <f t="array" ref="AB46">IFERROR(INDEX(INDIRECT("'"&amp;VLOOKUP($C46,ModMap!$A$2:$B$21,2,FALSE)&amp;"'!AB:AB"),MATCH($K46,INDIRECT("'"&amp;VLOOKUP($C46,ModMap!$A$2:$B$21,2,FALSE)&amp;"'!$K:$K"),0)),"")</f>
        <v>N/A</v>
      </c>
      <c r="AC46" s="50" t="str">
        <f t="array" ref="AC46">IFERROR(INDEX(INDIRECT("'"&amp;VLOOKUP($C46,ModMap!$A$2:$B$21,2,FALSE)&amp;"'!AC:AC"),MATCH($K46,INDIRECT("'"&amp;VLOOKUP($C46,ModMap!$A$2:$B$21,2,FALSE)&amp;"'!$K:$K"),0)),"")</f>
        <v/>
      </c>
      <c r="AD46" s="48" t="s">
        <v>33</v>
      </c>
      <c r="AE46" s="50" t="str">
        <f t="array" ref="AE46">IFERROR(INDEX(INDIRECT("'"&amp;VLOOKUP($C46,ModMap!$A$2:$B$21,2,FALSE)&amp;"'!AE:AE"),MATCH($K46,INDIRECT("'"&amp;VLOOKUP($C46,ModMap!$A$2:$B$21,2,FALSE)&amp;"'!$K:$K"),0)),"")</f>
        <v>Not Started</v>
      </c>
      <c r="AF46" s="50" t="str">
        <f t="array" ref="AF46">IFERROR(INDEX(INDIRECT("'"&amp;VLOOKUP($C46,ModMap!$A$2:$B$21,2,FALSE)&amp;"'!AF:AF"),MATCH($K46,INDIRECT("'"&amp;VLOOKUP($C46,ModMap!$A$2:$B$21,2,FALSE)&amp;"'!$K:$K"),0)),"")</f>
        <v>Unassigned</v>
      </c>
      <c r="AG46" s="44" t="s">
        <v>36</v>
      </c>
      <c r="AH46" s="50" t="str">
        <f t="array" ref="AH46">IFERROR(INDEX(INDIRECT("'"&amp;VLOOKUP($C46,ModMap!$A$2:$B$21,2,FALSE)&amp;"'!AH:AH"),MATCH($K46,INDIRECT("'"&amp;VLOOKUP($C46,ModMap!$A$2:$B$21,2,FALSE)&amp;"'!$K:$K"),0)),"")</f>
        <v>N/A</v>
      </c>
      <c r="AI46" s="50" t="str">
        <f t="array" ref="AI46">IFERROR(INDEX(INDIRECT("'"&amp;VLOOKUP($C46,ModMap!$A$2:$B$21,2,FALSE)&amp;"'!AI:AI"),MATCH($K46,INDIRECT("'"&amp;VLOOKUP($C46,ModMap!$A$2:$B$21,2,FALSE)&amp;"'!$K:$K"),0)),"")</f>
        <v/>
      </c>
      <c r="AJ46" s="48" t="s">
        <v>33</v>
      </c>
      <c r="AK46" s="50" t="str">
        <f t="array" ref="AK46">IFERROR(INDEX(INDIRECT("'"&amp;VLOOKUP($C46,ModMap!$A$2:$B$21,2,FALSE)&amp;"'!AK:AK"),MATCH($K46,INDIRECT("'"&amp;VLOOKUP($C46,ModMap!$A$2:$B$21,2,FALSE)&amp;"'!$K:$K"),0)),"")</f>
        <v>Not Started</v>
      </c>
      <c r="AL46" s="50" t="str">
        <f t="array" ref="AL46">IFERROR(INDEX(INDIRECT("'"&amp;VLOOKUP($C46,ModMap!$A$2:$B$21,2,FALSE)&amp;"'!AL:AL"),MATCH($K46,INDIRECT("'"&amp;VLOOKUP($C46,ModMap!$A$2:$B$21,2,FALSE)&amp;"'!$K:$K"),0)),"")</f>
        <v>Unassigned</v>
      </c>
      <c r="AM46" s="50">
        <f t="shared" si="1"/>
        <v>3</v>
      </c>
      <c r="AN46" s="50" t="str">
        <f t="shared" si="2"/>
        <v>Not Started</v>
      </c>
      <c r="AO46" s="51" t="str">
        <f t="array" ref="AO46">IFERROR(INDEX(INDIRECT("'"&amp;VLOOKUP($C46,ModMap!$A$2:$B$21,2,FALSE)&amp;"'!AO:AO"),MATCH($K46,INDIRECT("'"&amp;VLOOKUP($C46,ModMap!$A$2:$B$21,2,FALSE)&amp;"'!$K:$K"),0)),"")</f>
        <v/>
      </c>
      <c r="AP46" s="49" t="str">
        <f t="array" ref="AP46">IFERROR(HYPERLINK("#'"&amp;VLOOKUP($C46,ModMap!$A$2:$B$21,2,FALSE)&amp;"'!V"&amp;MATCH($K46,INDIRECT("'"&amp;VLOOKUP($C46,ModMap!$A$2:$B$21,2,FALSE)&amp;"'!$K:$K"),0),"Edit on module sheet"),"")</f>
        <v>Edit on module sheet</v>
      </c>
    </row>
    <row r="47" ht="42.0" customHeight="1">
      <c r="A47" s="39">
        <v>45.0</v>
      </c>
      <c r="B47" s="39">
        <v>45.0</v>
      </c>
      <c r="C47" s="39" t="s">
        <v>84</v>
      </c>
      <c r="D47" s="40" t="s">
        <v>85</v>
      </c>
      <c r="E47" s="28" t="s">
        <v>48</v>
      </c>
      <c r="F47" s="46" t="s">
        <v>193</v>
      </c>
      <c r="G47" s="40" t="s">
        <v>194</v>
      </c>
      <c r="H47" s="39" t="s">
        <v>530</v>
      </c>
      <c r="I47" s="39" t="s">
        <v>531</v>
      </c>
      <c r="J47" s="40" t="s">
        <v>532</v>
      </c>
      <c r="K47" s="39" t="s">
        <v>547</v>
      </c>
      <c r="L47" s="40" t="s">
        <v>548</v>
      </c>
      <c r="M47" s="47" t="s">
        <v>200</v>
      </c>
      <c r="N47" s="39" t="s">
        <v>218</v>
      </c>
      <c r="O47" s="39" t="s">
        <v>535</v>
      </c>
      <c r="P47" s="40" t="s">
        <v>536</v>
      </c>
      <c r="Q47" s="40" t="s">
        <v>537</v>
      </c>
      <c r="R47" s="39" t="s">
        <v>205</v>
      </c>
      <c r="S47" s="39" t="s">
        <v>56</v>
      </c>
      <c r="T47" s="39" t="str">
        <f t="array" ref="T47">IFERROR(INDEX(INDIRECT("'"&amp;VLOOKUP($C47,ModMap!$A$2:$B$21,2,FALSE)&amp;"'!T:T"),MATCH($K47,INDIRECT("'"&amp;VLOOKUP($C47,ModMap!$A$2:$B$21,2,FALSE)&amp;"'!$K:$K"),0)),"")</f>
        <v>Unassigned</v>
      </c>
      <c r="U47" s="44" t="s">
        <v>36</v>
      </c>
      <c r="V47" s="39" t="str">
        <f t="array" ref="V47">IFERROR(INDEX(INDIRECT("'"&amp;VLOOKUP($C47,ModMap!$A$2:$B$21,2,FALSE)&amp;"'!V:V"),MATCH($K47,INDIRECT("'"&amp;VLOOKUP($C47,ModMap!$A$2:$B$21,2,FALSE)&amp;"'!$K:$K"),0)),"")</f>
        <v>N/A</v>
      </c>
      <c r="W47" s="39" t="str">
        <f t="array" ref="W47">IFERROR(INDEX(INDIRECT("'"&amp;VLOOKUP($C47,ModMap!$A$2:$B$21,2,FALSE)&amp;"'!W:W"),MATCH($K47,INDIRECT("'"&amp;VLOOKUP($C47,ModMap!$A$2:$B$21,2,FALSE)&amp;"'!$K:$K"),0)),"")</f>
        <v/>
      </c>
      <c r="X47" s="48" t="s">
        <v>33</v>
      </c>
      <c r="Y47" s="39" t="str">
        <f t="array" ref="Y47">IFERROR(INDEX(INDIRECT("'"&amp;VLOOKUP($C47,ModMap!$A$2:$B$21,2,FALSE)&amp;"'!Y:Y"),MATCH($K47,INDIRECT("'"&amp;VLOOKUP($C47,ModMap!$A$2:$B$21,2,FALSE)&amp;"'!$K:$K"),0)),"")</f>
        <v>Not Started</v>
      </c>
      <c r="Z47" s="39" t="str">
        <f t="array" ref="Z47">IFERROR(INDEX(INDIRECT("'"&amp;VLOOKUP($C47,ModMap!$A$2:$B$21,2,FALSE)&amp;"'!Z:Z"),MATCH($K47,INDIRECT("'"&amp;VLOOKUP($C47,ModMap!$A$2:$B$21,2,FALSE)&amp;"'!$K:$K"),0)),"")</f>
        <v>Unassigned</v>
      </c>
      <c r="AA47" s="44" t="s">
        <v>36</v>
      </c>
      <c r="AB47" s="39" t="str">
        <f t="array" ref="AB47">IFERROR(INDEX(INDIRECT("'"&amp;VLOOKUP($C47,ModMap!$A$2:$B$21,2,FALSE)&amp;"'!AB:AB"),MATCH($K47,INDIRECT("'"&amp;VLOOKUP($C47,ModMap!$A$2:$B$21,2,FALSE)&amp;"'!$K:$K"),0)),"")</f>
        <v>N/A</v>
      </c>
      <c r="AC47" s="39" t="str">
        <f t="array" ref="AC47">IFERROR(INDEX(INDIRECT("'"&amp;VLOOKUP($C47,ModMap!$A$2:$B$21,2,FALSE)&amp;"'!AC:AC"),MATCH($K47,INDIRECT("'"&amp;VLOOKUP($C47,ModMap!$A$2:$B$21,2,FALSE)&amp;"'!$K:$K"),0)),"")</f>
        <v/>
      </c>
      <c r="AD47" s="48" t="s">
        <v>33</v>
      </c>
      <c r="AE47" s="39" t="str">
        <f t="array" ref="AE47">IFERROR(INDEX(INDIRECT("'"&amp;VLOOKUP($C47,ModMap!$A$2:$B$21,2,FALSE)&amp;"'!AE:AE"),MATCH($K47,INDIRECT("'"&amp;VLOOKUP($C47,ModMap!$A$2:$B$21,2,FALSE)&amp;"'!$K:$K"),0)),"")</f>
        <v>Not Started</v>
      </c>
      <c r="AF47" s="39" t="str">
        <f t="array" ref="AF47">IFERROR(INDEX(INDIRECT("'"&amp;VLOOKUP($C47,ModMap!$A$2:$B$21,2,FALSE)&amp;"'!AF:AF"),MATCH($K47,INDIRECT("'"&amp;VLOOKUP($C47,ModMap!$A$2:$B$21,2,FALSE)&amp;"'!$K:$K"),0)),"")</f>
        <v>Unassigned</v>
      </c>
      <c r="AG47" s="44" t="s">
        <v>36</v>
      </c>
      <c r="AH47" s="39" t="str">
        <f t="array" ref="AH47">IFERROR(INDEX(INDIRECT("'"&amp;VLOOKUP($C47,ModMap!$A$2:$B$21,2,FALSE)&amp;"'!AH:AH"),MATCH($K47,INDIRECT("'"&amp;VLOOKUP($C47,ModMap!$A$2:$B$21,2,FALSE)&amp;"'!$K:$K"),0)),"")</f>
        <v>N/A</v>
      </c>
      <c r="AI47" s="39" t="str">
        <f t="array" ref="AI47">IFERROR(INDEX(INDIRECT("'"&amp;VLOOKUP($C47,ModMap!$A$2:$B$21,2,FALSE)&amp;"'!AI:AI"),MATCH($K47,INDIRECT("'"&amp;VLOOKUP($C47,ModMap!$A$2:$B$21,2,FALSE)&amp;"'!$K:$K"),0)),"")</f>
        <v/>
      </c>
      <c r="AJ47" s="44" t="s">
        <v>36</v>
      </c>
      <c r="AK47" s="39" t="str">
        <f t="array" ref="AK47">IFERROR(INDEX(INDIRECT("'"&amp;VLOOKUP($C47,ModMap!$A$2:$B$21,2,FALSE)&amp;"'!AK:AK"),MATCH($K47,INDIRECT("'"&amp;VLOOKUP($C47,ModMap!$A$2:$B$21,2,FALSE)&amp;"'!$K:$K"),0)),"")</f>
        <v>N/A</v>
      </c>
      <c r="AL47" s="39" t="str">
        <f t="array" ref="AL47">IFERROR(INDEX(INDIRECT("'"&amp;VLOOKUP($C47,ModMap!$A$2:$B$21,2,FALSE)&amp;"'!AL:AL"),MATCH($K47,INDIRECT("'"&amp;VLOOKUP($C47,ModMap!$A$2:$B$21,2,FALSE)&amp;"'!$K:$K"),0)),"")</f>
        <v/>
      </c>
      <c r="AM47" s="39">
        <f t="shared" si="1"/>
        <v>2</v>
      </c>
      <c r="AN47" s="39" t="str">
        <f t="shared" si="2"/>
        <v>Not Started</v>
      </c>
      <c r="AO47" s="40" t="str">
        <f t="array" ref="AO47">IFERROR(INDEX(INDIRECT("'"&amp;VLOOKUP($C47,ModMap!$A$2:$B$21,2,FALSE)&amp;"'!AO:AO"),MATCH($K47,INDIRECT("'"&amp;VLOOKUP($C47,ModMap!$A$2:$B$21,2,FALSE)&amp;"'!$K:$K"),0)),"")</f>
        <v/>
      </c>
      <c r="AP47" s="49" t="str">
        <f t="array" ref="AP47">IFERROR(HYPERLINK("#'"&amp;VLOOKUP($C47,ModMap!$A$2:$B$21,2,FALSE)&amp;"'!V"&amp;MATCH($K47,INDIRECT("'"&amp;VLOOKUP($C47,ModMap!$A$2:$B$21,2,FALSE)&amp;"'!$K:$K"),0),"Edit on module sheet"),"")</f>
        <v>Edit on module sheet</v>
      </c>
    </row>
    <row r="48" ht="42.0" customHeight="1">
      <c r="A48" s="50">
        <v>46.0</v>
      </c>
      <c r="B48" s="50">
        <v>46.0</v>
      </c>
      <c r="C48" s="50" t="s">
        <v>84</v>
      </c>
      <c r="D48" s="51" t="s">
        <v>85</v>
      </c>
      <c r="E48" s="31" t="s">
        <v>69</v>
      </c>
      <c r="F48" s="46" t="s">
        <v>193</v>
      </c>
      <c r="G48" s="51" t="s">
        <v>194</v>
      </c>
      <c r="H48" s="50" t="s">
        <v>530</v>
      </c>
      <c r="I48" s="50" t="s">
        <v>531</v>
      </c>
      <c r="J48" s="51" t="s">
        <v>532</v>
      </c>
      <c r="K48" s="50" t="s">
        <v>739</v>
      </c>
      <c r="L48" s="51" t="s">
        <v>740</v>
      </c>
      <c r="M48" s="48" t="s">
        <v>434</v>
      </c>
      <c r="N48" s="50" t="s">
        <v>218</v>
      </c>
      <c r="O48" s="50" t="s">
        <v>535</v>
      </c>
      <c r="P48" s="51" t="s">
        <v>536</v>
      </c>
      <c r="Q48" s="51" t="s">
        <v>537</v>
      </c>
      <c r="R48" s="50" t="s">
        <v>205</v>
      </c>
      <c r="S48" s="50" t="s">
        <v>69</v>
      </c>
      <c r="T48" s="50" t="str">
        <f t="array" ref="T48">IFERROR(INDEX(INDIRECT("'"&amp;VLOOKUP($C48,ModMap!$A$2:$B$21,2,FALSE)&amp;"'!T:T"),MATCH($K48,INDIRECT("'"&amp;VLOOKUP($C48,ModMap!$A$2:$B$21,2,FALSE)&amp;"'!$K:$K"),0)),"")</f>
        <v>Unassigned</v>
      </c>
      <c r="U48" s="44" t="s">
        <v>36</v>
      </c>
      <c r="V48" s="50" t="str">
        <f t="array" ref="V48">IFERROR(INDEX(INDIRECT("'"&amp;VLOOKUP($C48,ModMap!$A$2:$B$21,2,FALSE)&amp;"'!V:V"),MATCH($K48,INDIRECT("'"&amp;VLOOKUP($C48,ModMap!$A$2:$B$21,2,FALSE)&amp;"'!$K:$K"),0)),"")</f>
        <v>N/A</v>
      </c>
      <c r="W48" s="50" t="str">
        <f t="array" ref="W48">IFERROR(INDEX(INDIRECT("'"&amp;VLOOKUP($C48,ModMap!$A$2:$B$21,2,FALSE)&amp;"'!W:W"),MATCH($K48,INDIRECT("'"&amp;VLOOKUP($C48,ModMap!$A$2:$B$21,2,FALSE)&amp;"'!$K:$K"),0)),"")</f>
        <v/>
      </c>
      <c r="X48" s="48" t="s">
        <v>33</v>
      </c>
      <c r="Y48" s="50" t="str">
        <f t="array" ref="Y48">IFERROR(INDEX(INDIRECT("'"&amp;VLOOKUP($C48,ModMap!$A$2:$B$21,2,FALSE)&amp;"'!Y:Y"),MATCH($K48,INDIRECT("'"&amp;VLOOKUP($C48,ModMap!$A$2:$B$21,2,FALSE)&amp;"'!$K:$K"),0)),"")</f>
        <v>Not Started</v>
      </c>
      <c r="Z48" s="50" t="str">
        <f t="array" ref="Z48">IFERROR(INDEX(INDIRECT("'"&amp;VLOOKUP($C48,ModMap!$A$2:$B$21,2,FALSE)&amp;"'!Z:Z"),MATCH($K48,INDIRECT("'"&amp;VLOOKUP($C48,ModMap!$A$2:$B$21,2,FALSE)&amp;"'!$K:$K"),0)),"")</f>
        <v>Unassigned</v>
      </c>
      <c r="AA48" s="44" t="s">
        <v>36</v>
      </c>
      <c r="AB48" s="50" t="str">
        <f t="array" ref="AB48">IFERROR(INDEX(INDIRECT("'"&amp;VLOOKUP($C48,ModMap!$A$2:$B$21,2,FALSE)&amp;"'!AB:AB"),MATCH($K48,INDIRECT("'"&amp;VLOOKUP($C48,ModMap!$A$2:$B$21,2,FALSE)&amp;"'!$K:$K"),0)),"")</f>
        <v>N/A</v>
      </c>
      <c r="AC48" s="50" t="str">
        <f t="array" ref="AC48">IFERROR(INDEX(INDIRECT("'"&amp;VLOOKUP($C48,ModMap!$A$2:$B$21,2,FALSE)&amp;"'!AC:AC"),MATCH($K48,INDIRECT("'"&amp;VLOOKUP($C48,ModMap!$A$2:$B$21,2,FALSE)&amp;"'!$K:$K"),0)),"")</f>
        <v/>
      </c>
      <c r="AD48" s="44" t="s">
        <v>36</v>
      </c>
      <c r="AE48" s="50" t="str">
        <f t="array" ref="AE48">IFERROR(INDEX(INDIRECT("'"&amp;VLOOKUP($C48,ModMap!$A$2:$B$21,2,FALSE)&amp;"'!AE:AE"),MATCH($K48,INDIRECT("'"&amp;VLOOKUP($C48,ModMap!$A$2:$B$21,2,FALSE)&amp;"'!$K:$K"),0)),"")</f>
        <v>N/A</v>
      </c>
      <c r="AF48" s="50" t="str">
        <f t="array" ref="AF48">IFERROR(INDEX(INDIRECT("'"&amp;VLOOKUP($C48,ModMap!$A$2:$B$21,2,FALSE)&amp;"'!AF:AF"),MATCH($K48,INDIRECT("'"&amp;VLOOKUP($C48,ModMap!$A$2:$B$21,2,FALSE)&amp;"'!$K:$K"),0)),"")</f>
        <v/>
      </c>
      <c r="AG48" s="44" t="s">
        <v>36</v>
      </c>
      <c r="AH48" s="50" t="str">
        <f t="array" ref="AH48">IFERROR(INDEX(INDIRECT("'"&amp;VLOOKUP($C48,ModMap!$A$2:$B$21,2,FALSE)&amp;"'!AH:AH"),MATCH($K48,INDIRECT("'"&amp;VLOOKUP($C48,ModMap!$A$2:$B$21,2,FALSE)&amp;"'!$K:$K"),0)),"")</f>
        <v>N/A</v>
      </c>
      <c r="AI48" s="50" t="str">
        <f t="array" ref="AI48">IFERROR(INDEX(INDIRECT("'"&amp;VLOOKUP($C48,ModMap!$A$2:$B$21,2,FALSE)&amp;"'!AI:AI"),MATCH($K48,INDIRECT("'"&amp;VLOOKUP($C48,ModMap!$A$2:$B$21,2,FALSE)&amp;"'!$K:$K"),0)),"")</f>
        <v/>
      </c>
      <c r="AJ48" s="44" t="s">
        <v>36</v>
      </c>
      <c r="AK48" s="50" t="str">
        <f t="array" ref="AK48">IFERROR(INDEX(INDIRECT("'"&amp;VLOOKUP($C48,ModMap!$A$2:$B$21,2,FALSE)&amp;"'!AK:AK"),MATCH($K48,INDIRECT("'"&amp;VLOOKUP($C48,ModMap!$A$2:$B$21,2,FALSE)&amp;"'!$K:$K"),0)),"")</f>
        <v>N/A</v>
      </c>
      <c r="AL48" s="50" t="str">
        <f t="array" ref="AL48">IFERROR(INDEX(INDIRECT("'"&amp;VLOOKUP($C48,ModMap!$A$2:$B$21,2,FALSE)&amp;"'!AL:AL"),MATCH($K48,INDIRECT("'"&amp;VLOOKUP($C48,ModMap!$A$2:$B$21,2,FALSE)&amp;"'!$K:$K"),0)),"")</f>
        <v/>
      </c>
      <c r="AM48" s="50">
        <f t="shared" si="1"/>
        <v>1</v>
      </c>
      <c r="AN48" s="50" t="str">
        <f t="shared" si="2"/>
        <v>Not Started</v>
      </c>
      <c r="AO48" s="51" t="str">
        <f t="array" ref="AO48">IFERROR(INDEX(INDIRECT("'"&amp;VLOOKUP($C48,ModMap!$A$2:$B$21,2,FALSE)&amp;"'!AO:AO"),MATCH($K48,INDIRECT("'"&amp;VLOOKUP($C48,ModMap!$A$2:$B$21,2,FALSE)&amp;"'!$K:$K"),0)),"")</f>
        <v/>
      </c>
      <c r="AP48" s="49" t="str">
        <f t="array" ref="AP48">IFERROR(HYPERLINK("#'"&amp;VLOOKUP($C48,ModMap!$A$2:$B$21,2,FALSE)&amp;"'!V"&amp;MATCH($K48,INDIRECT("'"&amp;VLOOKUP($C48,ModMap!$A$2:$B$21,2,FALSE)&amp;"'!$K:$K"),0),"Edit on module sheet"),"")</f>
        <v>Edit on module sheet</v>
      </c>
    </row>
    <row r="49" ht="42.0" customHeight="1">
      <c r="A49" s="39">
        <v>47.0</v>
      </c>
      <c r="B49" s="39">
        <v>47.0</v>
      </c>
      <c r="C49" s="39" t="s">
        <v>84</v>
      </c>
      <c r="D49" s="40" t="s">
        <v>85</v>
      </c>
      <c r="E49" s="28" t="s">
        <v>48</v>
      </c>
      <c r="F49" s="46" t="s">
        <v>193</v>
      </c>
      <c r="G49" s="40" t="s">
        <v>194</v>
      </c>
      <c r="H49" s="39" t="s">
        <v>551</v>
      </c>
      <c r="I49" s="39" t="s">
        <v>552</v>
      </c>
      <c r="J49" s="40" t="s">
        <v>553</v>
      </c>
      <c r="K49" s="39" t="s">
        <v>554</v>
      </c>
      <c r="L49" s="40" t="s">
        <v>555</v>
      </c>
      <c r="M49" s="47" t="s">
        <v>200</v>
      </c>
      <c r="N49" s="39" t="s">
        <v>218</v>
      </c>
      <c r="O49" s="39" t="s">
        <v>556</v>
      </c>
      <c r="P49" s="40" t="s">
        <v>557</v>
      </c>
      <c r="Q49" s="40" t="s">
        <v>558</v>
      </c>
      <c r="R49" s="39" t="s">
        <v>205</v>
      </c>
      <c r="S49" s="39" t="s">
        <v>53</v>
      </c>
      <c r="T49" s="39" t="str">
        <f t="array" ref="T49">IFERROR(INDEX(INDIRECT("'"&amp;VLOOKUP($C49,ModMap!$A$2:$B$21,2,FALSE)&amp;"'!T:T"),MATCH($K49,INDIRECT("'"&amp;VLOOKUP($C49,ModMap!$A$2:$B$21,2,FALSE)&amp;"'!$K:$K"),0)),"")</f>
        <v>Unassigned</v>
      </c>
      <c r="U49" s="44" t="s">
        <v>36</v>
      </c>
      <c r="V49" s="39" t="str">
        <f t="array" ref="V49">IFERROR(INDEX(INDIRECT("'"&amp;VLOOKUP($C49,ModMap!$A$2:$B$21,2,FALSE)&amp;"'!V:V"),MATCH($K49,INDIRECT("'"&amp;VLOOKUP($C49,ModMap!$A$2:$B$21,2,FALSE)&amp;"'!$K:$K"),0)),"")</f>
        <v>N/A</v>
      </c>
      <c r="W49" s="39" t="str">
        <f t="array" ref="W49">IFERROR(INDEX(INDIRECT("'"&amp;VLOOKUP($C49,ModMap!$A$2:$B$21,2,FALSE)&amp;"'!W:W"),MATCH($K49,INDIRECT("'"&amp;VLOOKUP($C49,ModMap!$A$2:$B$21,2,FALSE)&amp;"'!$K:$K"),0)),"")</f>
        <v/>
      </c>
      <c r="X49" s="48" t="s">
        <v>33</v>
      </c>
      <c r="Y49" s="39" t="str">
        <f t="array" ref="Y49">IFERROR(INDEX(INDIRECT("'"&amp;VLOOKUP($C49,ModMap!$A$2:$B$21,2,FALSE)&amp;"'!Y:Y"),MATCH($K49,INDIRECT("'"&amp;VLOOKUP($C49,ModMap!$A$2:$B$21,2,FALSE)&amp;"'!$K:$K"),0)),"")</f>
        <v>Not Started</v>
      </c>
      <c r="Z49" s="39" t="str">
        <f t="array" ref="Z49">IFERROR(INDEX(INDIRECT("'"&amp;VLOOKUP($C49,ModMap!$A$2:$B$21,2,FALSE)&amp;"'!Z:Z"),MATCH($K49,INDIRECT("'"&amp;VLOOKUP($C49,ModMap!$A$2:$B$21,2,FALSE)&amp;"'!$K:$K"),0)),"")</f>
        <v>Unassigned</v>
      </c>
      <c r="AA49" s="48" t="s">
        <v>33</v>
      </c>
      <c r="AB49" s="39" t="str">
        <f t="array" ref="AB49">IFERROR(INDEX(INDIRECT("'"&amp;VLOOKUP($C49,ModMap!$A$2:$B$21,2,FALSE)&amp;"'!AB:AB"),MATCH($K49,INDIRECT("'"&amp;VLOOKUP($C49,ModMap!$A$2:$B$21,2,FALSE)&amp;"'!$K:$K"),0)),"")</f>
        <v>Not Started</v>
      </c>
      <c r="AC49" s="39" t="str">
        <f t="array" ref="AC49">IFERROR(INDEX(INDIRECT("'"&amp;VLOOKUP($C49,ModMap!$A$2:$B$21,2,FALSE)&amp;"'!AC:AC"),MATCH($K49,INDIRECT("'"&amp;VLOOKUP($C49,ModMap!$A$2:$B$21,2,FALSE)&amp;"'!$K:$K"),0)),"")</f>
        <v>Unassigned</v>
      </c>
      <c r="AD49" s="44" t="s">
        <v>36</v>
      </c>
      <c r="AE49" s="39" t="str">
        <f t="array" ref="AE49">IFERROR(INDEX(INDIRECT("'"&amp;VLOOKUP($C49,ModMap!$A$2:$B$21,2,FALSE)&amp;"'!AE:AE"),MATCH($K49,INDIRECT("'"&amp;VLOOKUP($C49,ModMap!$A$2:$B$21,2,FALSE)&amp;"'!$K:$K"),0)),"")</f>
        <v>N/A</v>
      </c>
      <c r="AF49" s="39" t="str">
        <f t="array" ref="AF49">IFERROR(INDEX(INDIRECT("'"&amp;VLOOKUP($C49,ModMap!$A$2:$B$21,2,FALSE)&amp;"'!AF:AF"),MATCH($K49,INDIRECT("'"&amp;VLOOKUP($C49,ModMap!$A$2:$B$21,2,FALSE)&amp;"'!$K:$K"),0)),"")</f>
        <v/>
      </c>
      <c r="AG49" s="44" t="s">
        <v>36</v>
      </c>
      <c r="AH49" s="39" t="str">
        <f t="array" ref="AH49">IFERROR(INDEX(INDIRECT("'"&amp;VLOOKUP($C49,ModMap!$A$2:$B$21,2,FALSE)&amp;"'!AH:AH"),MATCH($K49,INDIRECT("'"&amp;VLOOKUP($C49,ModMap!$A$2:$B$21,2,FALSE)&amp;"'!$K:$K"),0)),"")</f>
        <v>N/A</v>
      </c>
      <c r="AI49" s="39" t="str">
        <f t="array" ref="AI49">IFERROR(INDEX(INDIRECT("'"&amp;VLOOKUP($C49,ModMap!$A$2:$B$21,2,FALSE)&amp;"'!AI:AI"),MATCH($K49,INDIRECT("'"&amp;VLOOKUP($C49,ModMap!$A$2:$B$21,2,FALSE)&amp;"'!$K:$K"),0)),"")</f>
        <v/>
      </c>
      <c r="AJ49" s="44" t="s">
        <v>36</v>
      </c>
      <c r="AK49" s="39" t="str">
        <f t="array" ref="AK49">IFERROR(INDEX(INDIRECT("'"&amp;VLOOKUP($C49,ModMap!$A$2:$B$21,2,FALSE)&amp;"'!AK:AK"),MATCH($K49,INDIRECT("'"&amp;VLOOKUP($C49,ModMap!$A$2:$B$21,2,FALSE)&amp;"'!$K:$K"),0)),"")</f>
        <v>N/A</v>
      </c>
      <c r="AL49" s="39" t="str">
        <f t="array" ref="AL49">IFERROR(INDEX(INDIRECT("'"&amp;VLOOKUP($C49,ModMap!$A$2:$B$21,2,FALSE)&amp;"'!AL:AL"),MATCH($K49,INDIRECT("'"&amp;VLOOKUP($C49,ModMap!$A$2:$B$21,2,FALSE)&amp;"'!$K:$K"),0)),"")</f>
        <v/>
      </c>
      <c r="AM49" s="39">
        <f t="shared" si="1"/>
        <v>2</v>
      </c>
      <c r="AN49" s="39" t="str">
        <f t="shared" si="2"/>
        <v>Not Started</v>
      </c>
      <c r="AO49" s="40" t="str">
        <f t="array" ref="AO49">IFERROR(INDEX(INDIRECT("'"&amp;VLOOKUP($C49,ModMap!$A$2:$B$21,2,FALSE)&amp;"'!AO:AO"),MATCH($K49,INDIRECT("'"&amp;VLOOKUP($C49,ModMap!$A$2:$B$21,2,FALSE)&amp;"'!$K:$K"),0)),"")</f>
        <v/>
      </c>
      <c r="AP49" s="49" t="str">
        <f t="array" ref="AP49">IFERROR(HYPERLINK("#'"&amp;VLOOKUP($C49,ModMap!$A$2:$B$21,2,FALSE)&amp;"'!V"&amp;MATCH($K49,INDIRECT("'"&amp;VLOOKUP($C49,ModMap!$A$2:$B$21,2,FALSE)&amp;"'!$K:$K"),0),"Edit on module sheet"),"")</f>
        <v>Edit on module sheet</v>
      </c>
    </row>
    <row r="50" ht="42.0" customHeight="1">
      <c r="A50" s="50">
        <v>48.0</v>
      </c>
      <c r="B50" s="50">
        <v>48.0</v>
      </c>
      <c r="C50" s="50" t="s">
        <v>84</v>
      </c>
      <c r="D50" s="51" t="s">
        <v>85</v>
      </c>
      <c r="E50" s="28" t="s">
        <v>48</v>
      </c>
      <c r="F50" s="46" t="s">
        <v>193</v>
      </c>
      <c r="G50" s="51" t="s">
        <v>194</v>
      </c>
      <c r="H50" s="50" t="s">
        <v>551</v>
      </c>
      <c r="I50" s="50" t="s">
        <v>552</v>
      </c>
      <c r="J50" s="51" t="s">
        <v>553</v>
      </c>
      <c r="K50" s="50" t="s">
        <v>568</v>
      </c>
      <c r="L50" s="51" t="s">
        <v>569</v>
      </c>
      <c r="M50" s="47" t="s">
        <v>200</v>
      </c>
      <c r="N50" s="50" t="s">
        <v>218</v>
      </c>
      <c r="O50" s="50" t="s">
        <v>556</v>
      </c>
      <c r="P50" s="51" t="s">
        <v>557</v>
      </c>
      <c r="Q50" s="51" t="s">
        <v>558</v>
      </c>
      <c r="R50" s="50" t="s">
        <v>205</v>
      </c>
      <c r="S50" s="50" t="s">
        <v>56</v>
      </c>
      <c r="T50" s="50" t="str">
        <f t="array" ref="T50">IFERROR(INDEX(INDIRECT("'"&amp;VLOOKUP($C50,ModMap!$A$2:$B$21,2,FALSE)&amp;"'!T:T"),MATCH($K50,INDIRECT("'"&amp;VLOOKUP($C50,ModMap!$A$2:$B$21,2,FALSE)&amp;"'!$K:$K"),0)),"")</f>
        <v>Unassigned</v>
      </c>
      <c r="U50" s="44" t="s">
        <v>36</v>
      </c>
      <c r="V50" s="50" t="str">
        <f t="array" ref="V50">IFERROR(INDEX(INDIRECT("'"&amp;VLOOKUP($C50,ModMap!$A$2:$B$21,2,FALSE)&amp;"'!V:V"),MATCH($K50,INDIRECT("'"&amp;VLOOKUP($C50,ModMap!$A$2:$B$21,2,FALSE)&amp;"'!$K:$K"),0)),"")</f>
        <v>N/A</v>
      </c>
      <c r="W50" s="50" t="str">
        <f t="array" ref="W50">IFERROR(INDEX(INDIRECT("'"&amp;VLOOKUP($C50,ModMap!$A$2:$B$21,2,FALSE)&amp;"'!W:W"),MATCH($K50,INDIRECT("'"&amp;VLOOKUP($C50,ModMap!$A$2:$B$21,2,FALSE)&amp;"'!$K:$K"),0)),"")</f>
        <v/>
      </c>
      <c r="X50" s="48" t="s">
        <v>33</v>
      </c>
      <c r="Y50" s="50" t="str">
        <f t="array" ref="Y50">IFERROR(INDEX(INDIRECT("'"&amp;VLOOKUP($C50,ModMap!$A$2:$B$21,2,FALSE)&amp;"'!Y:Y"),MATCH($K50,INDIRECT("'"&amp;VLOOKUP($C50,ModMap!$A$2:$B$21,2,FALSE)&amp;"'!$K:$K"),0)),"")</f>
        <v>Not Started</v>
      </c>
      <c r="Z50" s="50" t="str">
        <f t="array" ref="Z50">IFERROR(INDEX(INDIRECT("'"&amp;VLOOKUP($C50,ModMap!$A$2:$B$21,2,FALSE)&amp;"'!Z:Z"),MATCH($K50,INDIRECT("'"&amp;VLOOKUP($C50,ModMap!$A$2:$B$21,2,FALSE)&amp;"'!$K:$K"),0)),"")</f>
        <v>Unassigned</v>
      </c>
      <c r="AA50" s="44" t="s">
        <v>36</v>
      </c>
      <c r="AB50" s="50" t="str">
        <f t="array" ref="AB50">IFERROR(INDEX(INDIRECT("'"&amp;VLOOKUP($C50,ModMap!$A$2:$B$21,2,FALSE)&amp;"'!AB:AB"),MATCH($K50,INDIRECT("'"&amp;VLOOKUP($C50,ModMap!$A$2:$B$21,2,FALSE)&amp;"'!$K:$K"),0)),"")</f>
        <v>N/A</v>
      </c>
      <c r="AC50" s="50" t="str">
        <f t="array" ref="AC50">IFERROR(INDEX(INDIRECT("'"&amp;VLOOKUP($C50,ModMap!$A$2:$B$21,2,FALSE)&amp;"'!AC:AC"),MATCH($K50,INDIRECT("'"&amp;VLOOKUP($C50,ModMap!$A$2:$B$21,2,FALSE)&amp;"'!$K:$K"),0)),"")</f>
        <v/>
      </c>
      <c r="AD50" s="44" t="s">
        <v>36</v>
      </c>
      <c r="AE50" s="50" t="str">
        <f t="array" ref="AE50">IFERROR(INDEX(INDIRECT("'"&amp;VLOOKUP($C50,ModMap!$A$2:$B$21,2,FALSE)&amp;"'!AE:AE"),MATCH($K50,INDIRECT("'"&amp;VLOOKUP($C50,ModMap!$A$2:$B$21,2,FALSE)&amp;"'!$K:$K"),0)),"")</f>
        <v>N/A</v>
      </c>
      <c r="AF50" s="50" t="str">
        <f t="array" ref="AF50">IFERROR(INDEX(INDIRECT("'"&amp;VLOOKUP($C50,ModMap!$A$2:$B$21,2,FALSE)&amp;"'!AF:AF"),MATCH($K50,INDIRECT("'"&amp;VLOOKUP($C50,ModMap!$A$2:$B$21,2,FALSE)&amp;"'!$K:$K"),0)),"")</f>
        <v/>
      </c>
      <c r="AG50" s="44" t="s">
        <v>36</v>
      </c>
      <c r="AH50" s="50" t="str">
        <f t="array" ref="AH50">IFERROR(INDEX(INDIRECT("'"&amp;VLOOKUP($C50,ModMap!$A$2:$B$21,2,FALSE)&amp;"'!AH:AH"),MATCH($K50,INDIRECT("'"&amp;VLOOKUP($C50,ModMap!$A$2:$B$21,2,FALSE)&amp;"'!$K:$K"),0)),"")</f>
        <v>N/A</v>
      </c>
      <c r="AI50" s="50" t="str">
        <f t="array" ref="AI50">IFERROR(INDEX(INDIRECT("'"&amp;VLOOKUP($C50,ModMap!$A$2:$B$21,2,FALSE)&amp;"'!AI:AI"),MATCH($K50,INDIRECT("'"&amp;VLOOKUP($C50,ModMap!$A$2:$B$21,2,FALSE)&amp;"'!$K:$K"),0)),"")</f>
        <v/>
      </c>
      <c r="AJ50" s="44" t="s">
        <v>36</v>
      </c>
      <c r="AK50" s="50" t="str">
        <f t="array" ref="AK50">IFERROR(INDEX(INDIRECT("'"&amp;VLOOKUP($C50,ModMap!$A$2:$B$21,2,FALSE)&amp;"'!AK:AK"),MATCH($K50,INDIRECT("'"&amp;VLOOKUP($C50,ModMap!$A$2:$B$21,2,FALSE)&amp;"'!$K:$K"),0)),"")</f>
        <v>N/A</v>
      </c>
      <c r="AL50" s="50" t="str">
        <f t="array" ref="AL50">IFERROR(INDEX(INDIRECT("'"&amp;VLOOKUP($C50,ModMap!$A$2:$B$21,2,FALSE)&amp;"'!AL:AL"),MATCH($K50,INDIRECT("'"&amp;VLOOKUP($C50,ModMap!$A$2:$B$21,2,FALSE)&amp;"'!$K:$K"),0)),"")</f>
        <v/>
      </c>
      <c r="AM50" s="50">
        <f t="shared" si="1"/>
        <v>1</v>
      </c>
      <c r="AN50" s="50" t="str">
        <f t="shared" si="2"/>
        <v>Not Started</v>
      </c>
      <c r="AO50" s="51" t="str">
        <f t="array" ref="AO50">IFERROR(INDEX(INDIRECT("'"&amp;VLOOKUP($C50,ModMap!$A$2:$B$21,2,FALSE)&amp;"'!AO:AO"),MATCH($K50,INDIRECT("'"&amp;VLOOKUP($C50,ModMap!$A$2:$B$21,2,FALSE)&amp;"'!$K:$K"),0)),"")</f>
        <v/>
      </c>
      <c r="AP50" s="49" t="str">
        <f t="array" ref="AP50">IFERROR(HYPERLINK("#'"&amp;VLOOKUP($C50,ModMap!$A$2:$B$21,2,FALSE)&amp;"'!V"&amp;MATCH($K50,INDIRECT("'"&amp;VLOOKUP($C50,ModMap!$A$2:$B$21,2,FALSE)&amp;"'!$K:$K"),0),"Edit on module sheet"),"")</f>
        <v>Edit on module sheet</v>
      </c>
    </row>
    <row r="51" ht="42.0" customHeight="1">
      <c r="A51" s="39">
        <v>49.0</v>
      </c>
      <c r="B51" s="39">
        <v>49.0</v>
      </c>
      <c r="C51" s="39" t="s">
        <v>84</v>
      </c>
      <c r="D51" s="40" t="s">
        <v>85</v>
      </c>
      <c r="E51" s="31" t="s">
        <v>69</v>
      </c>
      <c r="F51" s="46" t="s">
        <v>193</v>
      </c>
      <c r="G51" s="40" t="s">
        <v>194</v>
      </c>
      <c r="H51" s="39" t="s">
        <v>551</v>
      </c>
      <c r="I51" s="39" t="s">
        <v>552</v>
      </c>
      <c r="J51" s="40" t="s">
        <v>553</v>
      </c>
      <c r="K51" s="39" t="s">
        <v>769</v>
      </c>
      <c r="L51" s="40" t="s">
        <v>770</v>
      </c>
      <c r="M51" s="48" t="s">
        <v>434</v>
      </c>
      <c r="N51" s="39" t="s">
        <v>218</v>
      </c>
      <c r="O51" s="39" t="s">
        <v>556</v>
      </c>
      <c r="P51" s="40" t="s">
        <v>557</v>
      </c>
      <c r="Q51" s="40" t="s">
        <v>558</v>
      </c>
      <c r="R51" s="39" t="s">
        <v>205</v>
      </c>
      <c r="S51" s="39" t="s">
        <v>69</v>
      </c>
      <c r="T51" s="39" t="str">
        <f t="array" ref="T51">IFERROR(INDEX(INDIRECT("'"&amp;VLOOKUP($C51,ModMap!$A$2:$B$21,2,FALSE)&amp;"'!T:T"),MATCH($K51,INDIRECT("'"&amp;VLOOKUP($C51,ModMap!$A$2:$B$21,2,FALSE)&amp;"'!$K:$K"),0)),"")</f>
        <v>Unassigned</v>
      </c>
      <c r="U51" s="44" t="s">
        <v>36</v>
      </c>
      <c r="V51" s="39" t="str">
        <f t="array" ref="V51">IFERROR(INDEX(INDIRECT("'"&amp;VLOOKUP($C51,ModMap!$A$2:$B$21,2,FALSE)&amp;"'!V:V"),MATCH($K51,INDIRECT("'"&amp;VLOOKUP($C51,ModMap!$A$2:$B$21,2,FALSE)&amp;"'!$K:$K"),0)),"")</f>
        <v>N/A</v>
      </c>
      <c r="W51" s="39" t="str">
        <f t="array" ref="W51">IFERROR(INDEX(INDIRECT("'"&amp;VLOOKUP($C51,ModMap!$A$2:$B$21,2,FALSE)&amp;"'!W:W"),MATCH($K51,INDIRECT("'"&amp;VLOOKUP($C51,ModMap!$A$2:$B$21,2,FALSE)&amp;"'!$K:$K"),0)),"")</f>
        <v/>
      </c>
      <c r="X51" s="48" t="s">
        <v>33</v>
      </c>
      <c r="Y51" s="39" t="str">
        <f t="array" ref="Y51">IFERROR(INDEX(INDIRECT("'"&amp;VLOOKUP($C51,ModMap!$A$2:$B$21,2,FALSE)&amp;"'!Y:Y"),MATCH($K51,INDIRECT("'"&amp;VLOOKUP($C51,ModMap!$A$2:$B$21,2,FALSE)&amp;"'!$K:$K"),0)),"")</f>
        <v>Not Started</v>
      </c>
      <c r="Z51" s="39" t="str">
        <f t="array" ref="Z51">IFERROR(INDEX(INDIRECT("'"&amp;VLOOKUP($C51,ModMap!$A$2:$B$21,2,FALSE)&amp;"'!Z:Z"),MATCH($K51,INDIRECT("'"&amp;VLOOKUP($C51,ModMap!$A$2:$B$21,2,FALSE)&amp;"'!$K:$K"),0)),"")</f>
        <v>Unassigned</v>
      </c>
      <c r="AA51" s="44" t="s">
        <v>36</v>
      </c>
      <c r="AB51" s="39" t="str">
        <f t="array" ref="AB51">IFERROR(INDEX(INDIRECT("'"&amp;VLOOKUP($C51,ModMap!$A$2:$B$21,2,FALSE)&amp;"'!AB:AB"),MATCH($K51,INDIRECT("'"&amp;VLOOKUP($C51,ModMap!$A$2:$B$21,2,FALSE)&amp;"'!$K:$K"),0)),"")</f>
        <v>N/A</v>
      </c>
      <c r="AC51" s="39" t="str">
        <f t="array" ref="AC51">IFERROR(INDEX(INDIRECT("'"&amp;VLOOKUP($C51,ModMap!$A$2:$B$21,2,FALSE)&amp;"'!AC:AC"),MATCH($K51,INDIRECT("'"&amp;VLOOKUP($C51,ModMap!$A$2:$B$21,2,FALSE)&amp;"'!$K:$K"),0)),"")</f>
        <v/>
      </c>
      <c r="AD51" s="44" t="s">
        <v>36</v>
      </c>
      <c r="AE51" s="39" t="str">
        <f t="array" ref="AE51">IFERROR(INDEX(INDIRECT("'"&amp;VLOOKUP($C51,ModMap!$A$2:$B$21,2,FALSE)&amp;"'!AE:AE"),MATCH($K51,INDIRECT("'"&amp;VLOOKUP($C51,ModMap!$A$2:$B$21,2,FALSE)&amp;"'!$K:$K"),0)),"")</f>
        <v>N/A</v>
      </c>
      <c r="AF51" s="39" t="str">
        <f t="array" ref="AF51">IFERROR(INDEX(INDIRECT("'"&amp;VLOOKUP($C51,ModMap!$A$2:$B$21,2,FALSE)&amp;"'!AF:AF"),MATCH($K51,INDIRECT("'"&amp;VLOOKUP($C51,ModMap!$A$2:$B$21,2,FALSE)&amp;"'!$K:$K"),0)),"")</f>
        <v/>
      </c>
      <c r="AG51" s="44" t="s">
        <v>36</v>
      </c>
      <c r="AH51" s="39" t="str">
        <f t="array" ref="AH51">IFERROR(INDEX(INDIRECT("'"&amp;VLOOKUP($C51,ModMap!$A$2:$B$21,2,FALSE)&amp;"'!AH:AH"),MATCH($K51,INDIRECT("'"&amp;VLOOKUP($C51,ModMap!$A$2:$B$21,2,FALSE)&amp;"'!$K:$K"),0)),"")</f>
        <v>N/A</v>
      </c>
      <c r="AI51" s="39" t="str">
        <f t="array" ref="AI51">IFERROR(INDEX(INDIRECT("'"&amp;VLOOKUP($C51,ModMap!$A$2:$B$21,2,FALSE)&amp;"'!AI:AI"),MATCH($K51,INDIRECT("'"&amp;VLOOKUP($C51,ModMap!$A$2:$B$21,2,FALSE)&amp;"'!$K:$K"),0)),"")</f>
        <v/>
      </c>
      <c r="AJ51" s="44" t="s">
        <v>36</v>
      </c>
      <c r="AK51" s="39" t="str">
        <f t="array" ref="AK51">IFERROR(INDEX(INDIRECT("'"&amp;VLOOKUP($C51,ModMap!$A$2:$B$21,2,FALSE)&amp;"'!AK:AK"),MATCH($K51,INDIRECT("'"&amp;VLOOKUP($C51,ModMap!$A$2:$B$21,2,FALSE)&amp;"'!$K:$K"),0)),"")</f>
        <v>N/A</v>
      </c>
      <c r="AL51" s="39" t="str">
        <f t="array" ref="AL51">IFERROR(INDEX(INDIRECT("'"&amp;VLOOKUP($C51,ModMap!$A$2:$B$21,2,FALSE)&amp;"'!AL:AL"),MATCH($K51,INDIRECT("'"&amp;VLOOKUP($C51,ModMap!$A$2:$B$21,2,FALSE)&amp;"'!$K:$K"),0)),"")</f>
        <v/>
      </c>
      <c r="AM51" s="39">
        <f t="shared" si="1"/>
        <v>1</v>
      </c>
      <c r="AN51" s="39" t="str">
        <f t="shared" si="2"/>
        <v>Not Started</v>
      </c>
      <c r="AO51" s="40" t="str">
        <f t="array" ref="AO51">IFERROR(INDEX(INDIRECT("'"&amp;VLOOKUP($C51,ModMap!$A$2:$B$21,2,FALSE)&amp;"'!AO:AO"),MATCH($K51,INDIRECT("'"&amp;VLOOKUP($C51,ModMap!$A$2:$B$21,2,FALSE)&amp;"'!$K:$K"),0)),"")</f>
        <v/>
      </c>
      <c r="AP51" s="49" t="str">
        <f t="array" ref="AP51">IFERROR(HYPERLINK("#'"&amp;VLOOKUP($C51,ModMap!$A$2:$B$21,2,FALSE)&amp;"'!V"&amp;MATCH($K51,INDIRECT("'"&amp;VLOOKUP($C51,ModMap!$A$2:$B$21,2,FALSE)&amp;"'!$K:$K"),0),"Edit on module sheet"),"")</f>
        <v>Edit on module sheet</v>
      </c>
    </row>
    <row r="52" ht="42.0" customHeight="1">
      <c r="A52" s="50">
        <v>50.0</v>
      </c>
      <c r="B52" s="50">
        <v>50.0</v>
      </c>
      <c r="C52" s="50" t="s">
        <v>84</v>
      </c>
      <c r="D52" s="51" t="s">
        <v>85</v>
      </c>
      <c r="E52" s="28" t="s">
        <v>48</v>
      </c>
      <c r="F52" s="46" t="s">
        <v>193</v>
      </c>
      <c r="G52" s="51" t="s">
        <v>194</v>
      </c>
      <c r="H52" s="50" t="s">
        <v>570</v>
      </c>
      <c r="I52" s="50" t="s">
        <v>571</v>
      </c>
      <c r="J52" s="51" t="s">
        <v>572</v>
      </c>
      <c r="K52" s="50" t="s">
        <v>573</v>
      </c>
      <c r="L52" s="51" t="s">
        <v>574</v>
      </c>
      <c r="M52" s="47" t="s">
        <v>200</v>
      </c>
      <c r="N52" s="50" t="s">
        <v>218</v>
      </c>
      <c r="O52" s="50" t="s">
        <v>219</v>
      </c>
      <c r="P52" s="51" t="s">
        <v>575</v>
      </c>
      <c r="Q52" s="51" t="s">
        <v>576</v>
      </c>
      <c r="R52" s="50" t="s">
        <v>205</v>
      </c>
      <c r="S52" s="50" t="s">
        <v>53</v>
      </c>
      <c r="T52" s="50" t="str">
        <f t="array" ref="T52">IFERROR(INDEX(INDIRECT("'"&amp;VLOOKUP($C52,ModMap!$A$2:$B$21,2,FALSE)&amp;"'!T:T"),MATCH($K52,INDIRECT("'"&amp;VLOOKUP($C52,ModMap!$A$2:$B$21,2,FALSE)&amp;"'!$K:$K"),0)),"")</f>
        <v>Unassigned</v>
      </c>
      <c r="U52" s="44" t="s">
        <v>36</v>
      </c>
      <c r="V52" s="50" t="str">
        <f t="array" ref="V52">IFERROR(INDEX(INDIRECT("'"&amp;VLOOKUP($C52,ModMap!$A$2:$B$21,2,FALSE)&amp;"'!V:V"),MATCH($K52,INDIRECT("'"&amp;VLOOKUP($C52,ModMap!$A$2:$B$21,2,FALSE)&amp;"'!$K:$K"),0)),"")</f>
        <v>N/A</v>
      </c>
      <c r="W52" s="50" t="str">
        <f t="array" ref="W52">IFERROR(INDEX(INDIRECT("'"&amp;VLOOKUP($C52,ModMap!$A$2:$B$21,2,FALSE)&amp;"'!W:W"),MATCH($K52,INDIRECT("'"&amp;VLOOKUP($C52,ModMap!$A$2:$B$21,2,FALSE)&amp;"'!$K:$K"),0)),"")</f>
        <v/>
      </c>
      <c r="X52" s="48" t="s">
        <v>33</v>
      </c>
      <c r="Y52" s="50" t="str">
        <f t="array" ref="Y52">IFERROR(INDEX(INDIRECT("'"&amp;VLOOKUP($C52,ModMap!$A$2:$B$21,2,FALSE)&amp;"'!Y:Y"),MATCH($K52,INDIRECT("'"&amp;VLOOKUP($C52,ModMap!$A$2:$B$21,2,FALSE)&amp;"'!$K:$K"),0)),"")</f>
        <v>Not Started</v>
      </c>
      <c r="Z52" s="50" t="str">
        <f t="array" ref="Z52">IFERROR(INDEX(INDIRECT("'"&amp;VLOOKUP($C52,ModMap!$A$2:$B$21,2,FALSE)&amp;"'!Z:Z"),MATCH($K52,INDIRECT("'"&amp;VLOOKUP($C52,ModMap!$A$2:$B$21,2,FALSE)&amp;"'!$K:$K"),0)),"")</f>
        <v>Unassigned</v>
      </c>
      <c r="AA52" s="48" t="s">
        <v>33</v>
      </c>
      <c r="AB52" s="50" t="str">
        <f t="array" ref="AB52">IFERROR(INDEX(INDIRECT("'"&amp;VLOOKUP($C52,ModMap!$A$2:$B$21,2,FALSE)&amp;"'!AB:AB"),MATCH($K52,INDIRECT("'"&amp;VLOOKUP($C52,ModMap!$A$2:$B$21,2,FALSE)&amp;"'!$K:$K"),0)),"")</f>
        <v>Not Started</v>
      </c>
      <c r="AC52" s="50" t="str">
        <f t="array" ref="AC52">IFERROR(INDEX(INDIRECT("'"&amp;VLOOKUP($C52,ModMap!$A$2:$B$21,2,FALSE)&amp;"'!AC:AC"),MATCH($K52,INDIRECT("'"&amp;VLOOKUP($C52,ModMap!$A$2:$B$21,2,FALSE)&amp;"'!$K:$K"),0)),"")</f>
        <v>Unassigned</v>
      </c>
      <c r="AD52" s="44" t="s">
        <v>36</v>
      </c>
      <c r="AE52" s="50" t="str">
        <f t="array" ref="AE52">IFERROR(INDEX(INDIRECT("'"&amp;VLOOKUP($C52,ModMap!$A$2:$B$21,2,FALSE)&amp;"'!AE:AE"),MATCH($K52,INDIRECT("'"&amp;VLOOKUP($C52,ModMap!$A$2:$B$21,2,FALSE)&amp;"'!$K:$K"),0)),"")</f>
        <v>N/A</v>
      </c>
      <c r="AF52" s="50" t="str">
        <f t="array" ref="AF52">IFERROR(INDEX(INDIRECT("'"&amp;VLOOKUP($C52,ModMap!$A$2:$B$21,2,FALSE)&amp;"'!AF:AF"),MATCH($K52,INDIRECT("'"&amp;VLOOKUP($C52,ModMap!$A$2:$B$21,2,FALSE)&amp;"'!$K:$K"),0)),"")</f>
        <v/>
      </c>
      <c r="AG52" s="44" t="s">
        <v>36</v>
      </c>
      <c r="AH52" s="50" t="str">
        <f t="array" ref="AH52">IFERROR(INDEX(INDIRECT("'"&amp;VLOOKUP($C52,ModMap!$A$2:$B$21,2,FALSE)&amp;"'!AH:AH"),MATCH($K52,INDIRECT("'"&amp;VLOOKUP($C52,ModMap!$A$2:$B$21,2,FALSE)&amp;"'!$K:$K"),0)),"")</f>
        <v>N/A</v>
      </c>
      <c r="AI52" s="50" t="str">
        <f t="array" ref="AI52">IFERROR(INDEX(INDIRECT("'"&amp;VLOOKUP($C52,ModMap!$A$2:$B$21,2,FALSE)&amp;"'!AI:AI"),MATCH($K52,INDIRECT("'"&amp;VLOOKUP($C52,ModMap!$A$2:$B$21,2,FALSE)&amp;"'!$K:$K"),0)),"")</f>
        <v/>
      </c>
      <c r="AJ52" s="44" t="s">
        <v>36</v>
      </c>
      <c r="AK52" s="50" t="str">
        <f t="array" ref="AK52">IFERROR(INDEX(INDIRECT("'"&amp;VLOOKUP($C52,ModMap!$A$2:$B$21,2,FALSE)&amp;"'!AK:AK"),MATCH($K52,INDIRECT("'"&amp;VLOOKUP($C52,ModMap!$A$2:$B$21,2,FALSE)&amp;"'!$K:$K"),0)),"")</f>
        <v>N/A</v>
      </c>
      <c r="AL52" s="50" t="str">
        <f t="array" ref="AL52">IFERROR(INDEX(INDIRECT("'"&amp;VLOOKUP($C52,ModMap!$A$2:$B$21,2,FALSE)&amp;"'!AL:AL"),MATCH($K52,INDIRECT("'"&amp;VLOOKUP($C52,ModMap!$A$2:$B$21,2,FALSE)&amp;"'!$K:$K"),0)),"")</f>
        <v/>
      </c>
      <c r="AM52" s="50">
        <f t="shared" si="1"/>
        <v>2</v>
      </c>
      <c r="AN52" s="50" t="str">
        <f t="shared" si="2"/>
        <v>Not Started</v>
      </c>
      <c r="AO52" s="51" t="str">
        <f t="array" ref="AO52">IFERROR(INDEX(INDIRECT("'"&amp;VLOOKUP($C52,ModMap!$A$2:$B$21,2,FALSE)&amp;"'!AO:AO"),MATCH($K52,INDIRECT("'"&amp;VLOOKUP($C52,ModMap!$A$2:$B$21,2,FALSE)&amp;"'!$K:$K"),0)),"")</f>
        <v/>
      </c>
      <c r="AP52" s="49" t="str">
        <f t="array" ref="AP52">IFERROR(HYPERLINK("#'"&amp;VLOOKUP($C52,ModMap!$A$2:$B$21,2,FALSE)&amp;"'!V"&amp;MATCH($K52,INDIRECT("'"&amp;VLOOKUP($C52,ModMap!$A$2:$B$21,2,FALSE)&amp;"'!$K:$K"),0),"Edit on module sheet"),"")</f>
        <v>Edit on module sheet</v>
      </c>
    </row>
    <row r="53" ht="42.0" customHeight="1">
      <c r="A53" s="39">
        <v>51.0</v>
      </c>
      <c r="B53" s="39">
        <v>51.0</v>
      </c>
      <c r="C53" s="39" t="s">
        <v>84</v>
      </c>
      <c r="D53" s="40" t="s">
        <v>85</v>
      </c>
      <c r="E53" s="28" t="s">
        <v>48</v>
      </c>
      <c r="F53" s="46" t="s">
        <v>193</v>
      </c>
      <c r="G53" s="40" t="s">
        <v>194</v>
      </c>
      <c r="H53" s="39" t="s">
        <v>570</v>
      </c>
      <c r="I53" s="39" t="s">
        <v>571</v>
      </c>
      <c r="J53" s="40" t="s">
        <v>572</v>
      </c>
      <c r="K53" s="39" t="s">
        <v>584</v>
      </c>
      <c r="L53" s="40" t="s">
        <v>585</v>
      </c>
      <c r="M53" s="47" t="s">
        <v>200</v>
      </c>
      <c r="N53" s="39" t="s">
        <v>218</v>
      </c>
      <c r="O53" s="39" t="s">
        <v>219</v>
      </c>
      <c r="P53" s="40" t="s">
        <v>575</v>
      </c>
      <c r="Q53" s="40" t="s">
        <v>576</v>
      </c>
      <c r="R53" s="39" t="s">
        <v>205</v>
      </c>
      <c r="S53" s="39" t="s">
        <v>56</v>
      </c>
      <c r="T53" s="39" t="str">
        <f t="array" ref="T53">IFERROR(INDEX(INDIRECT("'"&amp;VLOOKUP($C53,ModMap!$A$2:$B$21,2,FALSE)&amp;"'!T:T"),MATCH($K53,INDIRECT("'"&amp;VLOOKUP($C53,ModMap!$A$2:$B$21,2,FALSE)&amp;"'!$K:$K"),0)),"")</f>
        <v>Unassigned</v>
      </c>
      <c r="U53" s="44" t="s">
        <v>36</v>
      </c>
      <c r="V53" s="39" t="str">
        <f t="array" ref="V53">IFERROR(INDEX(INDIRECT("'"&amp;VLOOKUP($C53,ModMap!$A$2:$B$21,2,FALSE)&amp;"'!V:V"),MATCH($K53,INDIRECT("'"&amp;VLOOKUP($C53,ModMap!$A$2:$B$21,2,FALSE)&amp;"'!$K:$K"),0)),"")</f>
        <v>N/A</v>
      </c>
      <c r="W53" s="39" t="str">
        <f t="array" ref="W53">IFERROR(INDEX(INDIRECT("'"&amp;VLOOKUP($C53,ModMap!$A$2:$B$21,2,FALSE)&amp;"'!W:W"),MATCH($K53,INDIRECT("'"&amp;VLOOKUP($C53,ModMap!$A$2:$B$21,2,FALSE)&amp;"'!$K:$K"),0)),"")</f>
        <v/>
      </c>
      <c r="X53" s="48" t="s">
        <v>33</v>
      </c>
      <c r="Y53" s="39" t="str">
        <f t="array" ref="Y53">IFERROR(INDEX(INDIRECT("'"&amp;VLOOKUP($C53,ModMap!$A$2:$B$21,2,FALSE)&amp;"'!Y:Y"),MATCH($K53,INDIRECT("'"&amp;VLOOKUP($C53,ModMap!$A$2:$B$21,2,FALSE)&amp;"'!$K:$K"),0)),"")</f>
        <v>Not Started</v>
      </c>
      <c r="Z53" s="39" t="str">
        <f t="array" ref="Z53">IFERROR(INDEX(INDIRECT("'"&amp;VLOOKUP($C53,ModMap!$A$2:$B$21,2,FALSE)&amp;"'!Z:Z"),MATCH($K53,INDIRECT("'"&amp;VLOOKUP($C53,ModMap!$A$2:$B$21,2,FALSE)&amp;"'!$K:$K"),0)),"")</f>
        <v>Unassigned</v>
      </c>
      <c r="AA53" s="44" t="s">
        <v>36</v>
      </c>
      <c r="AB53" s="39" t="str">
        <f t="array" ref="AB53">IFERROR(INDEX(INDIRECT("'"&amp;VLOOKUP($C53,ModMap!$A$2:$B$21,2,FALSE)&amp;"'!AB:AB"),MATCH($K53,INDIRECT("'"&amp;VLOOKUP($C53,ModMap!$A$2:$B$21,2,FALSE)&amp;"'!$K:$K"),0)),"")</f>
        <v>N/A</v>
      </c>
      <c r="AC53" s="39" t="str">
        <f t="array" ref="AC53">IFERROR(INDEX(INDIRECT("'"&amp;VLOOKUP($C53,ModMap!$A$2:$B$21,2,FALSE)&amp;"'!AC:AC"),MATCH($K53,INDIRECT("'"&amp;VLOOKUP($C53,ModMap!$A$2:$B$21,2,FALSE)&amp;"'!$K:$K"),0)),"")</f>
        <v/>
      </c>
      <c r="AD53" s="48" t="s">
        <v>33</v>
      </c>
      <c r="AE53" s="39" t="str">
        <f t="array" ref="AE53">IFERROR(INDEX(INDIRECT("'"&amp;VLOOKUP($C53,ModMap!$A$2:$B$21,2,FALSE)&amp;"'!AE:AE"),MATCH($K53,INDIRECT("'"&amp;VLOOKUP($C53,ModMap!$A$2:$B$21,2,FALSE)&amp;"'!$K:$K"),0)),"")</f>
        <v>Not Started</v>
      </c>
      <c r="AF53" s="39" t="str">
        <f t="array" ref="AF53">IFERROR(INDEX(INDIRECT("'"&amp;VLOOKUP($C53,ModMap!$A$2:$B$21,2,FALSE)&amp;"'!AF:AF"),MATCH($K53,INDIRECT("'"&amp;VLOOKUP($C53,ModMap!$A$2:$B$21,2,FALSE)&amp;"'!$K:$K"),0)),"")</f>
        <v>Unassigned</v>
      </c>
      <c r="AG53" s="44" t="s">
        <v>36</v>
      </c>
      <c r="AH53" s="39" t="str">
        <f t="array" ref="AH53">IFERROR(INDEX(INDIRECT("'"&amp;VLOOKUP($C53,ModMap!$A$2:$B$21,2,FALSE)&amp;"'!AH:AH"),MATCH($K53,INDIRECT("'"&amp;VLOOKUP($C53,ModMap!$A$2:$B$21,2,FALSE)&amp;"'!$K:$K"),0)),"")</f>
        <v>N/A</v>
      </c>
      <c r="AI53" s="39" t="str">
        <f t="array" ref="AI53">IFERROR(INDEX(INDIRECT("'"&amp;VLOOKUP($C53,ModMap!$A$2:$B$21,2,FALSE)&amp;"'!AI:AI"),MATCH($K53,INDIRECT("'"&amp;VLOOKUP($C53,ModMap!$A$2:$B$21,2,FALSE)&amp;"'!$K:$K"),0)),"")</f>
        <v/>
      </c>
      <c r="AJ53" s="44" t="s">
        <v>36</v>
      </c>
      <c r="AK53" s="39" t="str">
        <f t="array" ref="AK53">IFERROR(INDEX(INDIRECT("'"&amp;VLOOKUP($C53,ModMap!$A$2:$B$21,2,FALSE)&amp;"'!AK:AK"),MATCH($K53,INDIRECT("'"&amp;VLOOKUP($C53,ModMap!$A$2:$B$21,2,FALSE)&amp;"'!$K:$K"),0)),"")</f>
        <v>N/A</v>
      </c>
      <c r="AL53" s="39" t="str">
        <f t="array" ref="AL53">IFERROR(INDEX(INDIRECT("'"&amp;VLOOKUP($C53,ModMap!$A$2:$B$21,2,FALSE)&amp;"'!AL:AL"),MATCH($K53,INDIRECT("'"&amp;VLOOKUP($C53,ModMap!$A$2:$B$21,2,FALSE)&amp;"'!$K:$K"),0)),"")</f>
        <v/>
      </c>
      <c r="AM53" s="39">
        <f t="shared" si="1"/>
        <v>2</v>
      </c>
      <c r="AN53" s="39" t="str">
        <f t="shared" si="2"/>
        <v>Not Started</v>
      </c>
      <c r="AO53" s="40" t="str">
        <f t="array" ref="AO53">IFERROR(INDEX(INDIRECT("'"&amp;VLOOKUP($C53,ModMap!$A$2:$B$21,2,FALSE)&amp;"'!AO:AO"),MATCH($K53,INDIRECT("'"&amp;VLOOKUP($C53,ModMap!$A$2:$B$21,2,FALSE)&amp;"'!$K:$K"),0)),"")</f>
        <v/>
      </c>
      <c r="AP53" s="49" t="str">
        <f t="array" ref="AP53">IFERROR(HYPERLINK("#'"&amp;VLOOKUP($C53,ModMap!$A$2:$B$21,2,FALSE)&amp;"'!V"&amp;MATCH($K53,INDIRECT("'"&amp;VLOOKUP($C53,ModMap!$A$2:$B$21,2,FALSE)&amp;"'!$K:$K"),0),"Edit on module sheet"),"")</f>
        <v>Edit on module sheet</v>
      </c>
    </row>
    <row r="54" ht="42.0" customHeight="1">
      <c r="A54" s="50">
        <v>52.0</v>
      </c>
      <c r="B54" s="50">
        <v>52.0</v>
      </c>
      <c r="C54" s="50" t="s">
        <v>84</v>
      </c>
      <c r="D54" s="51" t="s">
        <v>85</v>
      </c>
      <c r="E54" s="31" t="s">
        <v>69</v>
      </c>
      <c r="F54" s="46" t="s">
        <v>193</v>
      </c>
      <c r="G54" s="51" t="s">
        <v>194</v>
      </c>
      <c r="H54" s="50" t="s">
        <v>570</v>
      </c>
      <c r="I54" s="50" t="s">
        <v>571</v>
      </c>
      <c r="J54" s="51" t="s">
        <v>572</v>
      </c>
      <c r="K54" s="50" t="s">
        <v>797</v>
      </c>
      <c r="L54" s="51" t="s">
        <v>798</v>
      </c>
      <c r="M54" s="48" t="s">
        <v>434</v>
      </c>
      <c r="N54" s="50" t="s">
        <v>218</v>
      </c>
      <c r="O54" s="50" t="s">
        <v>219</v>
      </c>
      <c r="P54" s="51" t="s">
        <v>575</v>
      </c>
      <c r="Q54" s="51" t="s">
        <v>576</v>
      </c>
      <c r="R54" s="50" t="s">
        <v>205</v>
      </c>
      <c r="S54" s="50" t="s">
        <v>69</v>
      </c>
      <c r="T54" s="50" t="str">
        <f t="array" ref="T54">IFERROR(INDEX(INDIRECT("'"&amp;VLOOKUP($C54,ModMap!$A$2:$B$21,2,FALSE)&amp;"'!T:T"),MATCH($K54,INDIRECT("'"&amp;VLOOKUP($C54,ModMap!$A$2:$B$21,2,FALSE)&amp;"'!$K:$K"),0)),"")</f>
        <v>Unassigned</v>
      </c>
      <c r="U54" s="44" t="s">
        <v>36</v>
      </c>
      <c r="V54" s="50" t="str">
        <f t="array" ref="V54">IFERROR(INDEX(INDIRECT("'"&amp;VLOOKUP($C54,ModMap!$A$2:$B$21,2,FALSE)&amp;"'!V:V"),MATCH($K54,INDIRECT("'"&amp;VLOOKUP($C54,ModMap!$A$2:$B$21,2,FALSE)&amp;"'!$K:$K"),0)),"")</f>
        <v>N/A</v>
      </c>
      <c r="W54" s="50" t="str">
        <f t="array" ref="W54">IFERROR(INDEX(INDIRECT("'"&amp;VLOOKUP($C54,ModMap!$A$2:$B$21,2,FALSE)&amp;"'!W:W"),MATCH($K54,INDIRECT("'"&amp;VLOOKUP($C54,ModMap!$A$2:$B$21,2,FALSE)&amp;"'!$K:$K"),0)),"")</f>
        <v/>
      </c>
      <c r="X54" s="48" t="s">
        <v>33</v>
      </c>
      <c r="Y54" s="50" t="str">
        <f t="array" ref="Y54">IFERROR(INDEX(INDIRECT("'"&amp;VLOOKUP($C54,ModMap!$A$2:$B$21,2,FALSE)&amp;"'!Y:Y"),MATCH($K54,INDIRECT("'"&amp;VLOOKUP($C54,ModMap!$A$2:$B$21,2,FALSE)&amp;"'!$K:$K"),0)),"")</f>
        <v>Not Started</v>
      </c>
      <c r="Z54" s="50" t="str">
        <f t="array" ref="Z54">IFERROR(INDEX(INDIRECT("'"&amp;VLOOKUP($C54,ModMap!$A$2:$B$21,2,FALSE)&amp;"'!Z:Z"),MATCH($K54,INDIRECT("'"&amp;VLOOKUP($C54,ModMap!$A$2:$B$21,2,FALSE)&amp;"'!$K:$K"),0)),"")</f>
        <v>Unassigned</v>
      </c>
      <c r="AA54" s="44" t="s">
        <v>36</v>
      </c>
      <c r="AB54" s="50" t="str">
        <f t="array" ref="AB54">IFERROR(INDEX(INDIRECT("'"&amp;VLOOKUP($C54,ModMap!$A$2:$B$21,2,FALSE)&amp;"'!AB:AB"),MATCH($K54,INDIRECT("'"&amp;VLOOKUP($C54,ModMap!$A$2:$B$21,2,FALSE)&amp;"'!$K:$K"),0)),"")</f>
        <v>N/A</v>
      </c>
      <c r="AC54" s="50" t="str">
        <f t="array" ref="AC54">IFERROR(INDEX(INDIRECT("'"&amp;VLOOKUP($C54,ModMap!$A$2:$B$21,2,FALSE)&amp;"'!AC:AC"),MATCH($K54,INDIRECT("'"&amp;VLOOKUP($C54,ModMap!$A$2:$B$21,2,FALSE)&amp;"'!$K:$K"),0)),"")</f>
        <v/>
      </c>
      <c r="AD54" s="44" t="s">
        <v>36</v>
      </c>
      <c r="AE54" s="50" t="str">
        <f t="array" ref="AE54">IFERROR(INDEX(INDIRECT("'"&amp;VLOOKUP($C54,ModMap!$A$2:$B$21,2,FALSE)&amp;"'!AE:AE"),MATCH($K54,INDIRECT("'"&amp;VLOOKUP($C54,ModMap!$A$2:$B$21,2,FALSE)&amp;"'!$K:$K"),0)),"")</f>
        <v>N/A</v>
      </c>
      <c r="AF54" s="50" t="str">
        <f t="array" ref="AF54">IFERROR(INDEX(INDIRECT("'"&amp;VLOOKUP($C54,ModMap!$A$2:$B$21,2,FALSE)&amp;"'!AF:AF"),MATCH($K54,INDIRECT("'"&amp;VLOOKUP($C54,ModMap!$A$2:$B$21,2,FALSE)&amp;"'!$K:$K"),0)),"")</f>
        <v/>
      </c>
      <c r="AG54" s="44" t="s">
        <v>36</v>
      </c>
      <c r="AH54" s="50" t="str">
        <f t="array" ref="AH54">IFERROR(INDEX(INDIRECT("'"&amp;VLOOKUP($C54,ModMap!$A$2:$B$21,2,FALSE)&amp;"'!AH:AH"),MATCH($K54,INDIRECT("'"&amp;VLOOKUP($C54,ModMap!$A$2:$B$21,2,FALSE)&amp;"'!$K:$K"),0)),"")</f>
        <v>N/A</v>
      </c>
      <c r="AI54" s="50" t="str">
        <f t="array" ref="AI54">IFERROR(INDEX(INDIRECT("'"&amp;VLOOKUP($C54,ModMap!$A$2:$B$21,2,FALSE)&amp;"'!AI:AI"),MATCH($K54,INDIRECT("'"&amp;VLOOKUP($C54,ModMap!$A$2:$B$21,2,FALSE)&amp;"'!$K:$K"),0)),"")</f>
        <v/>
      </c>
      <c r="AJ54" s="44" t="s">
        <v>36</v>
      </c>
      <c r="AK54" s="50" t="str">
        <f t="array" ref="AK54">IFERROR(INDEX(INDIRECT("'"&amp;VLOOKUP($C54,ModMap!$A$2:$B$21,2,FALSE)&amp;"'!AK:AK"),MATCH($K54,INDIRECT("'"&amp;VLOOKUP($C54,ModMap!$A$2:$B$21,2,FALSE)&amp;"'!$K:$K"),0)),"")</f>
        <v>N/A</v>
      </c>
      <c r="AL54" s="50" t="str">
        <f t="array" ref="AL54">IFERROR(INDEX(INDIRECT("'"&amp;VLOOKUP($C54,ModMap!$A$2:$B$21,2,FALSE)&amp;"'!AL:AL"),MATCH($K54,INDIRECT("'"&amp;VLOOKUP($C54,ModMap!$A$2:$B$21,2,FALSE)&amp;"'!$K:$K"),0)),"")</f>
        <v/>
      </c>
      <c r="AM54" s="50">
        <f t="shared" si="1"/>
        <v>1</v>
      </c>
      <c r="AN54" s="50" t="str">
        <f t="shared" si="2"/>
        <v>Not Started</v>
      </c>
      <c r="AO54" s="51" t="str">
        <f t="array" ref="AO54">IFERROR(INDEX(INDIRECT("'"&amp;VLOOKUP($C54,ModMap!$A$2:$B$21,2,FALSE)&amp;"'!AO:AO"),MATCH($K54,INDIRECT("'"&amp;VLOOKUP($C54,ModMap!$A$2:$B$21,2,FALSE)&amp;"'!$K:$K"),0)),"")</f>
        <v/>
      </c>
      <c r="AP54" s="49" t="str">
        <f t="array" ref="AP54">IFERROR(HYPERLINK("#'"&amp;VLOOKUP($C54,ModMap!$A$2:$B$21,2,FALSE)&amp;"'!V"&amp;MATCH($K54,INDIRECT("'"&amp;VLOOKUP($C54,ModMap!$A$2:$B$21,2,FALSE)&amp;"'!$K:$K"),0),"Edit on module sheet"),"")</f>
        <v>Edit on module sheet</v>
      </c>
    </row>
    <row r="55" ht="42.0" customHeight="1">
      <c r="A55" s="39">
        <v>53.0</v>
      </c>
      <c r="B55" s="39">
        <v>53.0</v>
      </c>
      <c r="C55" s="39" t="s">
        <v>87</v>
      </c>
      <c r="D55" s="40" t="s">
        <v>88</v>
      </c>
      <c r="E55" s="31" t="s">
        <v>69</v>
      </c>
      <c r="F55" s="28" t="s">
        <v>262</v>
      </c>
      <c r="G55" s="40" t="s">
        <v>263</v>
      </c>
      <c r="H55" s="39" t="s">
        <v>595</v>
      </c>
      <c r="I55" s="39" t="s">
        <v>596</v>
      </c>
      <c r="J55" s="40" t="s">
        <v>597</v>
      </c>
      <c r="K55" s="39" t="s">
        <v>814</v>
      </c>
      <c r="L55" s="40" t="s">
        <v>815</v>
      </c>
      <c r="M55" s="48" t="s">
        <v>613</v>
      </c>
      <c r="N55" s="39" t="s">
        <v>600</v>
      </c>
      <c r="O55" s="39" t="s">
        <v>601</v>
      </c>
      <c r="P55" s="40" t="s">
        <v>602</v>
      </c>
      <c r="Q55" s="40" t="s">
        <v>603</v>
      </c>
      <c r="R55" s="39" t="s">
        <v>273</v>
      </c>
      <c r="S55" s="39" t="s">
        <v>69</v>
      </c>
      <c r="T55" s="39" t="str">
        <f t="array" ref="T55">IFERROR(INDEX(INDIRECT("'"&amp;VLOOKUP($C55,ModMap!$A$2:$B$21,2,FALSE)&amp;"'!T:T"),MATCH($K55,INDIRECT("'"&amp;VLOOKUP($C55,ModMap!$A$2:$B$21,2,FALSE)&amp;"'!$K:$K"),0)),"")</f>
        <v>Unassigned</v>
      </c>
      <c r="U55" s="48" t="s">
        <v>33</v>
      </c>
      <c r="V55" s="39" t="str">
        <f t="array" ref="V55">IFERROR(INDEX(INDIRECT("'"&amp;VLOOKUP($C55,ModMap!$A$2:$B$21,2,FALSE)&amp;"'!V:V"),MATCH($K55,INDIRECT("'"&amp;VLOOKUP($C55,ModMap!$A$2:$B$21,2,FALSE)&amp;"'!$K:$K"),0)),"")</f>
        <v>Not Started</v>
      </c>
      <c r="W55" s="39" t="str">
        <f t="array" ref="W55">IFERROR(INDEX(INDIRECT("'"&amp;VLOOKUP($C55,ModMap!$A$2:$B$21,2,FALSE)&amp;"'!W:W"),MATCH($K55,INDIRECT("'"&amp;VLOOKUP($C55,ModMap!$A$2:$B$21,2,FALSE)&amp;"'!$K:$K"),0)),"")</f>
        <v>Unassigned</v>
      </c>
      <c r="X55" s="48" t="s">
        <v>33</v>
      </c>
      <c r="Y55" s="39" t="str">
        <f t="array" ref="Y55">IFERROR(INDEX(INDIRECT("'"&amp;VLOOKUP($C55,ModMap!$A$2:$B$21,2,FALSE)&amp;"'!Y:Y"),MATCH($K55,INDIRECT("'"&amp;VLOOKUP($C55,ModMap!$A$2:$B$21,2,FALSE)&amp;"'!$K:$K"),0)),"")</f>
        <v>Not Started</v>
      </c>
      <c r="Z55" s="39" t="str">
        <f t="array" ref="Z55">IFERROR(INDEX(INDIRECT("'"&amp;VLOOKUP($C55,ModMap!$A$2:$B$21,2,FALSE)&amp;"'!Z:Z"),MATCH($K55,INDIRECT("'"&amp;VLOOKUP($C55,ModMap!$A$2:$B$21,2,FALSE)&amp;"'!$K:$K"),0)),"")</f>
        <v>Unassigned</v>
      </c>
      <c r="AA55" s="44" t="s">
        <v>36</v>
      </c>
      <c r="AB55" s="39" t="str">
        <f t="array" ref="AB55">IFERROR(INDEX(INDIRECT("'"&amp;VLOOKUP($C55,ModMap!$A$2:$B$21,2,FALSE)&amp;"'!AB:AB"),MATCH($K55,INDIRECT("'"&amp;VLOOKUP($C55,ModMap!$A$2:$B$21,2,FALSE)&amp;"'!$K:$K"),0)),"")</f>
        <v>N/A</v>
      </c>
      <c r="AC55" s="39" t="str">
        <f t="array" ref="AC55">IFERROR(INDEX(INDIRECT("'"&amp;VLOOKUP($C55,ModMap!$A$2:$B$21,2,FALSE)&amp;"'!AC:AC"),MATCH($K55,INDIRECT("'"&amp;VLOOKUP($C55,ModMap!$A$2:$B$21,2,FALSE)&amp;"'!$K:$K"),0)),"")</f>
        <v/>
      </c>
      <c r="AD55" s="48" t="s">
        <v>33</v>
      </c>
      <c r="AE55" s="39" t="str">
        <f t="array" ref="AE55">IFERROR(INDEX(INDIRECT("'"&amp;VLOOKUP($C55,ModMap!$A$2:$B$21,2,FALSE)&amp;"'!AE:AE"),MATCH($K55,INDIRECT("'"&amp;VLOOKUP($C55,ModMap!$A$2:$B$21,2,FALSE)&amp;"'!$K:$K"),0)),"")</f>
        <v>Not Started</v>
      </c>
      <c r="AF55" s="39" t="str">
        <f t="array" ref="AF55">IFERROR(INDEX(INDIRECT("'"&amp;VLOOKUP($C55,ModMap!$A$2:$B$21,2,FALSE)&amp;"'!AF:AF"),MATCH($K55,INDIRECT("'"&amp;VLOOKUP($C55,ModMap!$A$2:$B$21,2,FALSE)&amp;"'!$K:$K"),0)),"")</f>
        <v>Unassigned</v>
      </c>
      <c r="AG55" s="44" t="s">
        <v>36</v>
      </c>
      <c r="AH55" s="39" t="str">
        <f t="array" ref="AH55">IFERROR(INDEX(INDIRECT("'"&amp;VLOOKUP($C55,ModMap!$A$2:$B$21,2,FALSE)&amp;"'!AH:AH"),MATCH($K55,INDIRECT("'"&amp;VLOOKUP($C55,ModMap!$A$2:$B$21,2,FALSE)&amp;"'!$K:$K"),0)),"")</f>
        <v>N/A</v>
      </c>
      <c r="AI55" s="39" t="str">
        <f t="array" ref="AI55">IFERROR(INDEX(INDIRECT("'"&amp;VLOOKUP($C55,ModMap!$A$2:$B$21,2,FALSE)&amp;"'!AI:AI"),MATCH($K55,INDIRECT("'"&amp;VLOOKUP($C55,ModMap!$A$2:$B$21,2,FALSE)&amp;"'!$K:$K"),0)),"")</f>
        <v/>
      </c>
      <c r="AJ55" s="44" t="s">
        <v>36</v>
      </c>
      <c r="AK55" s="39" t="str">
        <f t="array" ref="AK55">IFERROR(INDEX(INDIRECT("'"&amp;VLOOKUP($C55,ModMap!$A$2:$B$21,2,FALSE)&amp;"'!AK:AK"),MATCH($K55,INDIRECT("'"&amp;VLOOKUP($C55,ModMap!$A$2:$B$21,2,FALSE)&amp;"'!$K:$K"),0)),"")</f>
        <v>N/A</v>
      </c>
      <c r="AL55" s="39" t="str">
        <f t="array" ref="AL55">IFERROR(INDEX(INDIRECT("'"&amp;VLOOKUP($C55,ModMap!$A$2:$B$21,2,FALSE)&amp;"'!AL:AL"),MATCH($K55,INDIRECT("'"&amp;VLOOKUP($C55,ModMap!$A$2:$B$21,2,FALSE)&amp;"'!$K:$K"),0)),"")</f>
        <v/>
      </c>
      <c r="AM55" s="39">
        <f t="shared" si="1"/>
        <v>3</v>
      </c>
      <c r="AN55" s="39" t="str">
        <f t="shared" si="2"/>
        <v>Not Started</v>
      </c>
      <c r="AO55" s="40" t="str">
        <f t="array" ref="AO55">IFERROR(INDEX(INDIRECT("'"&amp;VLOOKUP($C55,ModMap!$A$2:$B$21,2,FALSE)&amp;"'!AO:AO"),MATCH($K55,INDIRECT("'"&amp;VLOOKUP($C55,ModMap!$A$2:$B$21,2,FALSE)&amp;"'!$K:$K"),0)),"")</f>
        <v/>
      </c>
      <c r="AP55" s="49" t="str">
        <f t="array" ref="AP55">IFERROR(HYPERLINK("#'"&amp;VLOOKUP($C55,ModMap!$A$2:$B$21,2,FALSE)&amp;"'!V"&amp;MATCH($K55,INDIRECT("'"&amp;VLOOKUP($C55,ModMap!$A$2:$B$21,2,FALSE)&amp;"'!$K:$K"),0),"Edit on module sheet"),"")</f>
        <v>Edit on module sheet</v>
      </c>
    </row>
    <row r="56" ht="42.0" customHeight="1">
      <c r="A56" s="50">
        <v>54.0</v>
      </c>
      <c r="B56" s="50">
        <v>54.0</v>
      </c>
      <c r="C56" s="50" t="s">
        <v>87</v>
      </c>
      <c r="D56" s="51" t="s">
        <v>88</v>
      </c>
      <c r="E56" s="28" t="s">
        <v>48</v>
      </c>
      <c r="F56" s="28" t="s">
        <v>262</v>
      </c>
      <c r="G56" s="51" t="s">
        <v>263</v>
      </c>
      <c r="H56" s="50" t="s">
        <v>595</v>
      </c>
      <c r="I56" s="50" t="s">
        <v>596</v>
      </c>
      <c r="J56" s="51" t="s">
        <v>597</v>
      </c>
      <c r="K56" s="50" t="s">
        <v>598</v>
      </c>
      <c r="L56" s="51" t="s">
        <v>599</v>
      </c>
      <c r="M56" s="52" t="s">
        <v>211</v>
      </c>
      <c r="N56" s="50" t="s">
        <v>600</v>
      </c>
      <c r="O56" s="50" t="s">
        <v>601</v>
      </c>
      <c r="P56" s="51" t="s">
        <v>602</v>
      </c>
      <c r="Q56" s="51" t="s">
        <v>603</v>
      </c>
      <c r="R56" s="50" t="s">
        <v>273</v>
      </c>
      <c r="S56" s="50" t="s">
        <v>218</v>
      </c>
      <c r="T56" s="50" t="str">
        <f t="array" ref="T56">IFERROR(INDEX(INDIRECT("'"&amp;VLOOKUP($C56,ModMap!$A$2:$B$21,2,FALSE)&amp;"'!T:T"),MATCH($K56,INDIRECT("'"&amp;VLOOKUP($C56,ModMap!$A$2:$B$21,2,FALSE)&amp;"'!$K:$K"),0)),"")</f>
        <v>Gourav Nikam</v>
      </c>
      <c r="U56" s="48" t="s">
        <v>33</v>
      </c>
      <c r="V56" s="50" t="str">
        <f t="array" ref="V56">IFERROR(INDEX(INDIRECT("'"&amp;VLOOKUP($C56,ModMap!$A$2:$B$21,2,FALSE)&amp;"'!V:V"),MATCH($K56,INDIRECT("'"&amp;VLOOKUP($C56,ModMap!$A$2:$B$21,2,FALSE)&amp;"'!$K:$K"),0)),"")</f>
        <v>Done</v>
      </c>
      <c r="W56" s="50" t="str">
        <f t="array" ref="W56">IFERROR(INDEX(INDIRECT("'"&amp;VLOOKUP($C56,ModMap!$A$2:$B$21,2,FALSE)&amp;"'!W:W"),MATCH($K56,INDIRECT("'"&amp;VLOOKUP($C56,ModMap!$A$2:$B$21,2,FALSE)&amp;"'!$K:$K"),0)),"")</f>
        <v>Gourav Nikam</v>
      </c>
      <c r="X56" s="48" t="s">
        <v>33</v>
      </c>
      <c r="Y56" s="50" t="str">
        <f t="array" ref="Y56">IFERROR(INDEX(INDIRECT("'"&amp;VLOOKUP($C56,ModMap!$A$2:$B$21,2,FALSE)&amp;"'!Y:Y"),MATCH($K56,INDIRECT("'"&amp;VLOOKUP($C56,ModMap!$A$2:$B$21,2,FALSE)&amp;"'!$K:$K"),0)),"")</f>
        <v>Done</v>
      </c>
      <c r="Z56" s="50" t="str">
        <f t="array" ref="Z56">IFERROR(INDEX(INDIRECT("'"&amp;VLOOKUP($C56,ModMap!$A$2:$B$21,2,FALSE)&amp;"'!Z:Z"),MATCH($K56,INDIRECT("'"&amp;VLOOKUP($C56,ModMap!$A$2:$B$21,2,FALSE)&amp;"'!$K:$K"),0)),"")</f>
        <v>Gourav Nikam</v>
      </c>
      <c r="AA56" s="44" t="s">
        <v>36</v>
      </c>
      <c r="AB56" s="50" t="str">
        <f t="array" ref="AB56">IFERROR(INDEX(INDIRECT("'"&amp;VLOOKUP($C56,ModMap!$A$2:$B$21,2,FALSE)&amp;"'!AB:AB"),MATCH($K56,INDIRECT("'"&amp;VLOOKUP($C56,ModMap!$A$2:$B$21,2,FALSE)&amp;"'!$K:$K"),0)),"")</f>
        <v>N/A</v>
      </c>
      <c r="AC56" s="50" t="str">
        <f t="array" ref="AC56">IFERROR(INDEX(INDIRECT("'"&amp;VLOOKUP($C56,ModMap!$A$2:$B$21,2,FALSE)&amp;"'!AC:AC"),MATCH($K56,INDIRECT("'"&amp;VLOOKUP($C56,ModMap!$A$2:$B$21,2,FALSE)&amp;"'!$K:$K"),0)),"")</f>
        <v/>
      </c>
      <c r="AD56" s="48" t="s">
        <v>33</v>
      </c>
      <c r="AE56" s="50" t="str">
        <f t="array" ref="AE56">IFERROR(INDEX(INDIRECT("'"&amp;VLOOKUP($C56,ModMap!$A$2:$B$21,2,FALSE)&amp;"'!AE:AE"),MATCH($K56,INDIRECT("'"&amp;VLOOKUP($C56,ModMap!$A$2:$B$21,2,FALSE)&amp;"'!$K:$K"),0)),"")</f>
        <v>Done</v>
      </c>
      <c r="AF56" s="50" t="str">
        <f t="array" ref="AF56">IFERROR(INDEX(INDIRECT("'"&amp;VLOOKUP($C56,ModMap!$A$2:$B$21,2,FALSE)&amp;"'!AF:AF"),MATCH($K56,INDIRECT("'"&amp;VLOOKUP($C56,ModMap!$A$2:$B$21,2,FALSE)&amp;"'!$K:$K"),0)),"")</f>
        <v>Gourav Nikam</v>
      </c>
      <c r="AG56" s="44" t="s">
        <v>36</v>
      </c>
      <c r="AH56" s="50" t="str">
        <f t="array" ref="AH56">IFERROR(INDEX(INDIRECT("'"&amp;VLOOKUP($C56,ModMap!$A$2:$B$21,2,FALSE)&amp;"'!AH:AH"),MATCH($K56,INDIRECT("'"&amp;VLOOKUP($C56,ModMap!$A$2:$B$21,2,FALSE)&amp;"'!$K:$K"),0)),"")</f>
        <v>N/A</v>
      </c>
      <c r="AI56" s="50" t="str">
        <f t="array" ref="AI56">IFERROR(INDEX(INDIRECT("'"&amp;VLOOKUP($C56,ModMap!$A$2:$B$21,2,FALSE)&amp;"'!AI:AI"),MATCH($K56,INDIRECT("'"&amp;VLOOKUP($C56,ModMap!$A$2:$B$21,2,FALSE)&amp;"'!$K:$K"),0)),"")</f>
        <v/>
      </c>
      <c r="AJ56" s="44" t="s">
        <v>36</v>
      </c>
      <c r="AK56" s="50" t="str">
        <f t="array" ref="AK56">IFERROR(INDEX(INDIRECT("'"&amp;VLOOKUP($C56,ModMap!$A$2:$B$21,2,FALSE)&amp;"'!AK:AK"),MATCH($K56,INDIRECT("'"&amp;VLOOKUP($C56,ModMap!$A$2:$B$21,2,FALSE)&amp;"'!$K:$K"),0)),"")</f>
        <v>N/A</v>
      </c>
      <c r="AL56" s="50" t="str">
        <f t="array" ref="AL56">IFERROR(INDEX(INDIRECT("'"&amp;VLOOKUP($C56,ModMap!$A$2:$B$21,2,FALSE)&amp;"'!AL:AL"),MATCH($K56,INDIRECT("'"&amp;VLOOKUP($C56,ModMap!$A$2:$B$21,2,FALSE)&amp;"'!$K:$K"),0)),"")</f>
        <v/>
      </c>
      <c r="AM56" s="50">
        <f t="shared" si="1"/>
        <v>0</v>
      </c>
      <c r="AN56" s="50" t="str">
        <f t="shared" si="2"/>
        <v>Done</v>
      </c>
      <c r="AO56" s="51" t="str">
        <f t="array" ref="AO56">IFERROR(INDEX(INDIRECT("'"&amp;VLOOKUP($C56,ModMap!$A$2:$B$21,2,FALSE)&amp;"'!AO:AO"),MATCH($K56,INDIRECT("'"&amp;VLOOKUP($C56,ModMap!$A$2:$B$21,2,FALSE)&amp;"'!$K:$K"),0)),"")</f>
        <v/>
      </c>
      <c r="AP56" s="49" t="str">
        <f t="array" ref="AP56">IFERROR(HYPERLINK("#'"&amp;VLOOKUP($C56,ModMap!$A$2:$B$21,2,FALSE)&amp;"'!V"&amp;MATCH($K56,INDIRECT("'"&amp;VLOOKUP($C56,ModMap!$A$2:$B$21,2,FALSE)&amp;"'!$K:$K"),0),"Edit on module sheet"),"")</f>
        <v>Edit on module sheet</v>
      </c>
    </row>
    <row r="57" ht="42.0" customHeight="1">
      <c r="A57" s="39">
        <v>55.0</v>
      </c>
      <c r="B57" s="39">
        <v>55.0</v>
      </c>
      <c r="C57" s="39" t="s">
        <v>87</v>
      </c>
      <c r="D57" s="40" t="s">
        <v>88</v>
      </c>
      <c r="E57" s="28" t="s">
        <v>48</v>
      </c>
      <c r="F57" s="28" t="s">
        <v>262</v>
      </c>
      <c r="G57" s="40" t="s">
        <v>263</v>
      </c>
      <c r="H57" s="39" t="s">
        <v>595</v>
      </c>
      <c r="I57" s="39" t="s">
        <v>596</v>
      </c>
      <c r="J57" s="40" t="s">
        <v>597</v>
      </c>
      <c r="K57" s="39" t="s">
        <v>611</v>
      </c>
      <c r="L57" s="40" t="s">
        <v>612</v>
      </c>
      <c r="M57" s="48" t="s">
        <v>613</v>
      </c>
      <c r="N57" s="39" t="s">
        <v>600</v>
      </c>
      <c r="O57" s="39" t="s">
        <v>601</v>
      </c>
      <c r="P57" s="40" t="s">
        <v>602</v>
      </c>
      <c r="Q57" s="40" t="s">
        <v>603</v>
      </c>
      <c r="R57" s="39" t="s">
        <v>273</v>
      </c>
      <c r="S57" s="39" t="s">
        <v>614</v>
      </c>
      <c r="T57" s="39" t="str">
        <f t="array" ref="T57">IFERROR(INDEX(INDIRECT("'"&amp;VLOOKUP($C57,ModMap!$A$2:$B$21,2,FALSE)&amp;"'!T:T"),MATCH($K57,INDIRECT("'"&amp;VLOOKUP($C57,ModMap!$A$2:$B$21,2,FALSE)&amp;"'!$K:$K"),0)),"")</f>
        <v>Gourav Nikam</v>
      </c>
      <c r="U57" s="44" t="s">
        <v>36</v>
      </c>
      <c r="V57" s="39" t="str">
        <f t="array" ref="V57">IFERROR(INDEX(INDIRECT("'"&amp;VLOOKUP($C57,ModMap!$A$2:$B$21,2,FALSE)&amp;"'!V:V"),MATCH($K57,INDIRECT("'"&amp;VLOOKUP($C57,ModMap!$A$2:$B$21,2,FALSE)&amp;"'!$K:$K"),0)),"")</f>
        <v>N/A</v>
      </c>
      <c r="W57" s="39" t="str">
        <f t="array" ref="W57">IFERROR(INDEX(INDIRECT("'"&amp;VLOOKUP($C57,ModMap!$A$2:$B$21,2,FALSE)&amp;"'!W:W"),MATCH($K57,INDIRECT("'"&amp;VLOOKUP($C57,ModMap!$A$2:$B$21,2,FALSE)&amp;"'!$K:$K"),0)),"")</f>
        <v/>
      </c>
      <c r="X57" s="48" t="s">
        <v>33</v>
      </c>
      <c r="Y57" s="39" t="str">
        <f t="array" ref="Y57">IFERROR(INDEX(INDIRECT("'"&amp;VLOOKUP($C57,ModMap!$A$2:$B$21,2,FALSE)&amp;"'!Y:Y"),MATCH($K57,INDIRECT("'"&amp;VLOOKUP($C57,ModMap!$A$2:$B$21,2,FALSE)&amp;"'!$K:$K"),0)),"")</f>
        <v>Done</v>
      </c>
      <c r="Z57" s="39" t="str">
        <f t="array" ref="Z57">IFERROR(INDEX(INDIRECT("'"&amp;VLOOKUP($C57,ModMap!$A$2:$B$21,2,FALSE)&amp;"'!Z:Z"),MATCH($K57,INDIRECT("'"&amp;VLOOKUP($C57,ModMap!$A$2:$B$21,2,FALSE)&amp;"'!$K:$K"),0)),"")</f>
        <v>Gourav Nikam</v>
      </c>
      <c r="AA57" s="44" t="s">
        <v>36</v>
      </c>
      <c r="AB57" s="39" t="str">
        <f t="array" ref="AB57">IFERROR(INDEX(INDIRECT("'"&amp;VLOOKUP($C57,ModMap!$A$2:$B$21,2,FALSE)&amp;"'!AB:AB"),MATCH($K57,INDIRECT("'"&amp;VLOOKUP($C57,ModMap!$A$2:$B$21,2,FALSE)&amp;"'!$K:$K"),0)),"")</f>
        <v>N/A</v>
      </c>
      <c r="AC57" s="39" t="str">
        <f t="array" ref="AC57">IFERROR(INDEX(INDIRECT("'"&amp;VLOOKUP($C57,ModMap!$A$2:$B$21,2,FALSE)&amp;"'!AC:AC"),MATCH($K57,INDIRECT("'"&amp;VLOOKUP($C57,ModMap!$A$2:$B$21,2,FALSE)&amp;"'!$K:$K"),0)),"")</f>
        <v/>
      </c>
      <c r="AD57" s="48" t="s">
        <v>33</v>
      </c>
      <c r="AE57" s="39" t="str">
        <f t="array" ref="AE57">IFERROR(INDEX(INDIRECT("'"&amp;VLOOKUP($C57,ModMap!$A$2:$B$21,2,FALSE)&amp;"'!AE:AE"),MATCH($K57,INDIRECT("'"&amp;VLOOKUP($C57,ModMap!$A$2:$B$21,2,FALSE)&amp;"'!$K:$K"),0)),"")</f>
        <v>Done</v>
      </c>
      <c r="AF57" s="39" t="str">
        <f t="array" ref="AF57">IFERROR(INDEX(INDIRECT("'"&amp;VLOOKUP($C57,ModMap!$A$2:$B$21,2,FALSE)&amp;"'!AF:AF"),MATCH($K57,INDIRECT("'"&amp;VLOOKUP($C57,ModMap!$A$2:$B$21,2,FALSE)&amp;"'!$K:$K"),0)),"")</f>
        <v>Gourav Nikam</v>
      </c>
      <c r="AG57" s="44" t="s">
        <v>36</v>
      </c>
      <c r="AH57" s="39" t="str">
        <f t="array" ref="AH57">IFERROR(INDEX(INDIRECT("'"&amp;VLOOKUP($C57,ModMap!$A$2:$B$21,2,FALSE)&amp;"'!AH:AH"),MATCH($K57,INDIRECT("'"&amp;VLOOKUP($C57,ModMap!$A$2:$B$21,2,FALSE)&amp;"'!$K:$K"),0)),"")</f>
        <v>N/A</v>
      </c>
      <c r="AI57" s="39" t="str">
        <f t="array" ref="AI57">IFERROR(INDEX(INDIRECT("'"&amp;VLOOKUP($C57,ModMap!$A$2:$B$21,2,FALSE)&amp;"'!AI:AI"),MATCH($K57,INDIRECT("'"&amp;VLOOKUP($C57,ModMap!$A$2:$B$21,2,FALSE)&amp;"'!$K:$K"),0)),"")</f>
        <v/>
      </c>
      <c r="AJ57" s="44" t="s">
        <v>36</v>
      </c>
      <c r="AK57" s="39" t="str">
        <f t="array" ref="AK57">IFERROR(INDEX(INDIRECT("'"&amp;VLOOKUP($C57,ModMap!$A$2:$B$21,2,FALSE)&amp;"'!AK:AK"),MATCH($K57,INDIRECT("'"&amp;VLOOKUP($C57,ModMap!$A$2:$B$21,2,FALSE)&amp;"'!$K:$K"),0)),"")</f>
        <v>N/A</v>
      </c>
      <c r="AL57" s="39" t="str">
        <f t="array" ref="AL57">IFERROR(INDEX(INDIRECT("'"&amp;VLOOKUP($C57,ModMap!$A$2:$B$21,2,FALSE)&amp;"'!AL:AL"),MATCH($K57,INDIRECT("'"&amp;VLOOKUP($C57,ModMap!$A$2:$B$21,2,FALSE)&amp;"'!$K:$K"),0)),"")</f>
        <v/>
      </c>
      <c r="AM57" s="39">
        <f t="shared" si="1"/>
        <v>0</v>
      </c>
      <c r="AN57" s="39" t="str">
        <f t="shared" si="2"/>
        <v>Done</v>
      </c>
      <c r="AO57" s="40" t="str">
        <f t="array" ref="AO57">IFERROR(INDEX(INDIRECT("'"&amp;VLOOKUP($C57,ModMap!$A$2:$B$21,2,FALSE)&amp;"'!AO:AO"),MATCH($K57,INDIRECT("'"&amp;VLOOKUP($C57,ModMap!$A$2:$B$21,2,FALSE)&amp;"'!$K:$K"),0)),"")</f>
        <v/>
      </c>
      <c r="AP57" s="49" t="str">
        <f t="array" ref="AP57">IFERROR(HYPERLINK("#'"&amp;VLOOKUP($C57,ModMap!$A$2:$B$21,2,FALSE)&amp;"'!V"&amp;MATCH($K57,INDIRECT("'"&amp;VLOOKUP($C57,ModMap!$A$2:$B$21,2,FALSE)&amp;"'!$K:$K"),0),"Edit on module sheet"),"")</f>
        <v>Edit on module sheet</v>
      </c>
    </row>
    <row r="58" ht="42.0" customHeight="1">
      <c r="A58" s="50">
        <v>56.0</v>
      </c>
      <c r="B58" s="50">
        <v>56.0</v>
      </c>
      <c r="C58" s="50" t="s">
        <v>87</v>
      </c>
      <c r="D58" s="51" t="s">
        <v>88</v>
      </c>
      <c r="E58" s="31" t="s">
        <v>69</v>
      </c>
      <c r="F58" s="28" t="s">
        <v>262</v>
      </c>
      <c r="G58" s="51" t="s">
        <v>263</v>
      </c>
      <c r="H58" s="50" t="s">
        <v>615</v>
      </c>
      <c r="I58" s="50" t="s">
        <v>616</v>
      </c>
      <c r="J58" s="51" t="s">
        <v>617</v>
      </c>
      <c r="K58" s="50" t="s">
        <v>841</v>
      </c>
      <c r="L58" s="51" t="s">
        <v>842</v>
      </c>
      <c r="M58" s="48" t="s">
        <v>613</v>
      </c>
      <c r="N58" s="50" t="s">
        <v>600</v>
      </c>
      <c r="O58" s="50" t="s">
        <v>601</v>
      </c>
      <c r="P58" s="51" t="s">
        <v>623</v>
      </c>
      <c r="Q58" s="51" t="s">
        <v>625</v>
      </c>
      <c r="R58" s="50" t="s">
        <v>273</v>
      </c>
      <c r="S58" s="50" t="s">
        <v>69</v>
      </c>
      <c r="T58" s="50" t="str">
        <f t="array" ref="T58">IFERROR(INDEX(INDIRECT("'"&amp;VLOOKUP($C58,ModMap!$A$2:$B$21,2,FALSE)&amp;"'!T:T"),MATCH($K58,INDIRECT("'"&amp;VLOOKUP($C58,ModMap!$A$2:$B$21,2,FALSE)&amp;"'!$K:$K"),0)),"")</f>
        <v>Unassigned</v>
      </c>
      <c r="U58" s="48" t="s">
        <v>33</v>
      </c>
      <c r="V58" s="50" t="str">
        <f t="array" ref="V58">IFERROR(INDEX(INDIRECT("'"&amp;VLOOKUP($C58,ModMap!$A$2:$B$21,2,FALSE)&amp;"'!V:V"),MATCH($K58,INDIRECT("'"&amp;VLOOKUP($C58,ModMap!$A$2:$B$21,2,FALSE)&amp;"'!$K:$K"),0)),"")</f>
        <v>Not Started</v>
      </c>
      <c r="W58" s="50" t="str">
        <f t="array" ref="W58">IFERROR(INDEX(INDIRECT("'"&amp;VLOOKUP($C58,ModMap!$A$2:$B$21,2,FALSE)&amp;"'!W:W"),MATCH($K58,INDIRECT("'"&amp;VLOOKUP($C58,ModMap!$A$2:$B$21,2,FALSE)&amp;"'!$K:$K"),0)),"")</f>
        <v>Unassigned</v>
      </c>
      <c r="X58" s="48" t="s">
        <v>33</v>
      </c>
      <c r="Y58" s="50" t="str">
        <f t="array" ref="Y58">IFERROR(INDEX(INDIRECT("'"&amp;VLOOKUP($C58,ModMap!$A$2:$B$21,2,FALSE)&amp;"'!Y:Y"),MATCH($K58,INDIRECT("'"&amp;VLOOKUP($C58,ModMap!$A$2:$B$21,2,FALSE)&amp;"'!$K:$K"),0)),"")</f>
        <v>Not Started</v>
      </c>
      <c r="Z58" s="50" t="str">
        <f t="array" ref="Z58">IFERROR(INDEX(INDIRECT("'"&amp;VLOOKUP($C58,ModMap!$A$2:$B$21,2,FALSE)&amp;"'!Z:Z"),MATCH($K58,INDIRECT("'"&amp;VLOOKUP($C58,ModMap!$A$2:$B$21,2,FALSE)&amp;"'!$K:$K"),0)),"")</f>
        <v>Unassigned</v>
      </c>
      <c r="AA58" s="44" t="s">
        <v>36</v>
      </c>
      <c r="AB58" s="50" t="str">
        <f t="array" ref="AB58">IFERROR(INDEX(INDIRECT("'"&amp;VLOOKUP($C58,ModMap!$A$2:$B$21,2,FALSE)&amp;"'!AB:AB"),MATCH($K58,INDIRECT("'"&amp;VLOOKUP($C58,ModMap!$A$2:$B$21,2,FALSE)&amp;"'!$K:$K"),0)),"")</f>
        <v>N/A</v>
      </c>
      <c r="AC58" s="50" t="str">
        <f t="array" ref="AC58">IFERROR(INDEX(INDIRECT("'"&amp;VLOOKUP($C58,ModMap!$A$2:$B$21,2,FALSE)&amp;"'!AC:AC"),MATCH($K58,INDIRECT("'"&amp;VLOOKUP($C58,ModMap!$A$2:$B$21,2,FALSE)&amp;"'!$K:$K"),0)),"")</f>
        <v/>
      </c>
      <c r="AD58" s="48" t="s">
        <v>33</v>
      </c>
      <c r="AE58" s="50" t="str">
        <f t="array" ref="AE58">IFERROR(INDEX(INDIRECT("'"&amp;VLOOKUP($C58,ModMap!$A$2:$B$21,2,FALSE)&amp;"'!AE:AE"),MATCH($K58,INDIRECT("'"&amp;VLOOKUP($C58,ModMap!$A$2:$B$21,2,FALSE)&amp;"'!$K:$K"),0)),"")</f>
        <v>Not Started</v>
      </c>
      <c r="AF58" s="50" t="str">
        <f t="array" ref="AF58">IFERROR(INDEX(INDIRECT("'"&amp;VLOOKUP($C58,ModMap!$A$2:$B$21,2,FALSE)&amp;"'!AF:AF"),MATCH($K58,INDIRECT("'"&amp;VLOOKUP($C58,ModMap!$A$2:$B$21,2,FALSE)&amp;"'!$K:$K"),0)),"")</f>
        <v>Unassigned</v>
      </c>
      <c r="AG58" s="44" t="s">
        <v>36</v>
      </c>
      <c r="AH58" s="50" t="str">
        <f t="array" ref="AH58">IFERROR(INDEX(INDIRECT("'"&amp;VLOOKUP($C58,ModMap!$A$2:$B$21,2,FALSE)&amp;"'!AH:AH"),MATCH($K58,INDIRECT("'"&amp;VLOOKUP($C58,ModMap!$A$2:$B$21,2,FALSE)&amp;"'!$K:$K"),0)),"")</f>
        <v>N/A</v>
      </c>
      <c r="AI58" s="50" t="str">
        <f t="array" ref="AI58">IFERROR(INDEX(INDIRECT("'"&amp;VLOOKUP($C58,ModMap!$A$2:$B$21,2,FALSE)&amp;"'!AI:AI"),MATCH($K58,INDIRECT("'"&amp;VLOOKUP($C58,ModMap!$A$2:$B$21,2,FALSE)&amp;"'!$K:$K"),0)),"")</f>
        <v/>
      </c>
      <c r="AJ58" s="44" t="s">
        <v>36</v>
      </c>
      <c r="AK58" s="50" t="str">
        <f t="array" ref="AK58">IFERROR(INDEX(INDIRECT("'"&amp;VLOOKUP($C58,ModMap!$A$2:$B$21,2,FALSE)&amp;"'!AK:AK"),MATCH($K58,INDIRECT("'"&amp;VLOOKUP($C58,ModMap!$A$2:$B$21,2,FALSE)&amp;"'!$K:$K"),0)),"")</f>
        <v>N/A</v>
      </c>
      <c r="AL58" s="50" t="str">
        <f t="array" ref="AL58">IFERROR(INDEX(INDIRECT("'"&amp;VLOOKUP($C58,ModMap!$A$2:$B$21,2,FALSE)&amp;"'!AL:AL"),MATCH($K58,INDIRECT("'"&amp;VLOOKUP($C58,ModMap!$A$2:$B$21,2,FALSE)&amp;"'!$K:$K"),0)),"")</f>
        <v/>
      </c>
      <c r="AM58" s="50">
        <f t="shared" si="1"/>
        <v>3</v>
      </c>
      <c r="AN58" s="50" t="str">
        <f t="shared" si="2"/>
        <v>Not Started</v>
      </c>
      <c r="AO58" s="51" t="str">
        <f t="array" ref="AO58">IFERROR(INDEX(INDIRECT("'"&amp;VLOOKUP($C58,ModMap!$A$2:$B$21,2,FALSE)&amp;"'!AO:AO"),MATCH($K58,INDIRECT("'"&amp;VLOOKUP($C58,ModMap!$A$2:$B$21,2,FALSE)&amp;"'!$K:$K"),0)),"")</f>
        <v/>
      </c>
      <c r="AP58" s="49" t="str">
        <f t="array" ref="AP58">IFERROR(HYPERLINK("#'"&amp;VLOOKUP($C58,ModMap!$A$2:$B$21,2,FALSE)&amp;"'!V"&amp;MATCH($K58,INDIRECT("'"&amp;VLOOKUP($C58,ModMap!$A$2:$B$21,2,FALSE)&amp;"'!$K:$K"),0),"Edit on module sheet"),"")</f>
        <v>Edit on module sheet</v>
      </c>
    </row>
    <row r="59" ht="42.0" customHeight="1">
      <c r="A59" s="39">
        <v>57.0</v>
      </c>
      <c r="B59" s="39">
        <v>57.0</v>
      </c>
      <c r="C59" s="39" t="s">
        <v>87</v>
      </c>
      <c r="D59" s="40" t="s">
        <v>88</v>
      </c>
      <c r="E59" s="28" t="s">
        <v>48</v>
      </c>
      <c r="F59" s="28" t="s">
        <v>262</v>
      </c>
      <c r="G59" s="40" t="s">
        <v>263</v>
      </c>
      <c r="H59" s="39" t="s">
        <v>615</v>
      </c>
      <c r="I59" s="39" t="s">
        <v>616</v>
      </c>
      <c r="J59" s="40" t="s">
        <v>617</v>
      </c>
      <c r="K59" s="39" t="s">
        <v>618</v>
      </c>
      <c r="L59" s="40" t="s">
        <v>620</v>
      </c>
      <c r="M59" s="52" t="s">
        <v>211</v>
      </c>
      <c r="N59" s="39" t="s">
        <v>600</v>
      </c>
      <c r="O59" s="39" t="s">
        <v>601</v>
      </c>
      <c r="P59" s="40" t="s">
        <v>623</v>
      </c>
      <c r="Q59" s="40" t="s">
        <v>625</v>
      </c>
      <c r="R59" s="39" t="s">
        <v>273</v>
      </c>
      <c r="S59" s="39" t="s">
        <v>218</v>
      </c>
      <c r="T59" s="39" t="str">
        <f t="array" ref="T59">IFERROR(INDEX(INDIRECT("'"&amp;VLOOKUP($C59,ModMap!$A$2:$B$21,2,FALSE)&amp;"'!T:T"),MATCH($K59,INDIRECT("'"&amp;VLOOKUP($C59,ModMap!$A$2:$B$21,2,FALSE)&amp;"'!$K:$K"),0)),"")</f>
        <v>Gourav Nikam</v>
      </c>
      <c r="U59" s="48" t="s">
        <v>33</v>
      </c>
      <c r="V59" s="39" t="str">
        <f t="array" ref="V59">IFERROR(INDEX(INDIRECT("'"&amp;VLOOKUP($C59,ModMap!$A$2:$B$21,2,FALSE)&amp;"'!V:V"),MATCH($K59,INDIRECT("'"&amp;VLOOKUP($C59,ModMap!$A$2:$B$21,2,FALSE)&amp;"'!$K:$K"),0)),"")</f>
        <v>Done</v>
      </c>
      <c r="W59" s="39" t="str">
        <f t="array" ref="W59">IFERROR(INDEX(INDIRECT("'"&amp;VLOOKUP($C59,ModMap!$A$2:$B$21,2,FALSE)&amp;"'!W:W"),MATCH($K59,INDIRECT("'"&amp;VLOOKUP($C59,ModMap!$A$2:$B$21,2,FALSE)&amp;"'!$K:$K"),0)),"")</f>
        <v>Gourav Nikam</v>
      </c>
      <c r="X59" s="48" t="s">
        <v>33</v>
      </c>
      <c r="Y59" s="39" t="str">
        <f t="array" ref="Y59">IFERROR(INDEX(INDIRECT("'"&amp;VLOOKUP($C59,ModMap!$A$2:$B$21,2,FALSE)&amp;"'!Y:Y"),MATCH($K59,INDIRECT("'"&amp;VLOOKUP($C59,ModMap!$A$2:$B$21,2,FALSE)&amp;"'!$K:$K"),0)),"")</f>
        <v>Done</v>
      </c>
      <c r="Z59" s="39" t="str">
        <f t="array" ref="Z59">IFERROR(INDEX(INDIRECT("'"&amp;VLOOKUP($C59,ModMap!$A$2:$B$21,2,FALSE)&amp;"'!Z:Z"),MATCH($K59,INDIRECT("'"&amp;VLOOKUP($C59,ModMap!$A$2:$B$21,2,FALSE)&amp;"'!$K:$K"),0)),"")</f>
        <v>Gourav Nikam</v>
      </c>
      <c r="AA59" s="44" t="s">
        <v>36</v>
      </c>
      <c r="AB59" s="39" t="str">
        <f t="array" ref="AB59">IFERROR(INDEX(INDIRECT("'"&amp;VLOOKUP($C59,ModMap!$A$2:$B$21,2,FALSE)&amp;"'!AB:AB"),MATCH($K59,INDIRECT("'"&amp;VLOOKUP($C59,ModMap!$A$2:$B$21,2,FALSE)&amp;"'!$K:$K"),0)),"")</f>
        <v>N/A</v>
      </c>
      <c r="AC59" s="39" t="str">
        <f t="array" ref="AC59">IFERROR(INDEX(INDIRECT("'"&amp;VLOOKUP($C59,ModMap!$A$2:$B$21,2,FALSE)&amp;"'!AC:AC"),MATCH($K59,INDIRECT("'"&amp;VLOOKUP($C59,ModMap!$A$2:$B$21,2,FALSE)&amp;"'!$K:$K"),0)),"")</f>
        <v/>
      </c>
      <c r="AD59" s="48" t="s">
        <v>33</v>
      </c>
      <c r="AE59" s="39" t="str">
        <f t="array" ref="AE59">IFERROR(INDEX(INDIRECT("'"&amp;VLOOKUP($C59,ModMap!$A$2:$B$21,2,FALSE)&amp;"'!AE:AE"),MATCH($K59,INDIRECT("'"&amp;VLOOKUP($C59,ModMap!$A$2:$B$21,2,FALSE)&amp;"'!$K:$K"),0)),"")</f>
        <v>Done</v>
      </c>
      <c r="AF59" s="39" t="str">
        <f t="array" ref="AF59">IFERROR(INDEX(INDIRECT("'"&amp;VLOOKUP($C59,ModMap!$A$2:$B$21,2,FALSE)&amp;"'!AF:AF"),MATCH($K59,INDIRECT("'"&amp;VLOOKUP($C59,ModMap!$A$2:$B$21,2,FALSE)&amp;"'!$K:$K"),0)),"")</f>
        <v>Gourav Nikam</v>
      </c>
      <c r="AG59" s="44" t="s">
        <v>36</v>
      </c>
      <c r="AH59" s="39" t="str">
        <f t="array" ref="AH59">IFERROR(INDEX(INDIRECT("'"&amp;VLOOKUP($C59,ModMap!$A$2:$B$21,2,FALSE)&amp;"'!AH:AH"),MATCH($K59,INDIRECT("'"&amp;VLOOKUP($C59,ModMap!$A$2:$B$21,2,FALSE)&amp;"'!$K:$K"),0)),"")</f>
        <v>N/A</v>
      </c>
      <c r="AI59" s="39" t="str">
        <f t="array" ref="AI59">IFERROR(INDEX(INDIRECT("'"&amp;VLOOKUP($C59,ModMap!$A$2:$B$21,2,FALSE)&amp;"'!AI:AI"),MATCH($K59,INDIRECT("'"&amp;VLOOKUP($C59,ModMap!$A$2:$B$21,2,FALSE)&amp;"'!$K:$K"),0)),"")</f>
        <v/>
      </c>
      <c r="AJ59" s="44" t="s">
        <v>36</v>
      </c>
      <c r="AK59" s="39" t="str">
        <f t="array" ref="AK59">IFERROR(INDEX(INDIRECT("'"&amp;VLOOKUP($C59,ModMap!$A$2:$B$21,2,FALSE)&amp;"'!AK:AK"),MATCH($K59,INDIRECT("'"&amp;VLOOKUP($C59,ModMap!$A$2:$B$21,2,FALSE)&amp;"'!$K:$K"),0)),"")</f>
        <v>N/A</v>
      </c>
      <c r="AL59" s="39" t="str">
        <f t="array" ref="AL59">IFERROR(INDEX(INDIRECT("'"&amp;VLOOKUP($C59,ModMap!$A$2:$B$21,2,FALSE)&amp;"'!AL:AL"),MATCH($K59,INDIRECT("'"&amp;VLOOKUP($C59,ModMap!$A$2:$B$21,2,FALSE)&amp;"'!$K:$K"),0)),"")</f>
        <v/>
      </c>
      <c r="AM59" s="39">
        <f t="shared" si="1"/>
        <v>0</v>
      </c>
      <c r="AN59" s="39" t="str">
        <f t="shared" si="2"/>
        <v>Done</v>
      </c>
      <c r="AO59" s="40" t="str">
        <f t="array" ref="AO59">IFERROR(INDEX(INDIRECT("'"&amp;VLOOKUP($C59,ModMap!$A$2:$B$21,2,FALSE)&amp;"'!AO:AO"),MATCH($K59,INDIRECT("'"&amp;VLOOKUP($C59,ModMap!$A$2:$B$21,2,FALSE)&amp;"'!$K:$K"),0)),"")</f>
        <v/>
      </c>
      <c r="AP59" s="49" t="str">
        <f t="array" ref="AP59">IFERROR(HYPERLINK("#'"&amp;VLOOKUP($C59,ModMap!$A$2:$B$21,2,FALSE)&amp;"'!V"&amp;MATCH($K59,INDIRECT("'"&amp;VLOOKUP($C59,ModMap!$A$2:$B$21,2,FALSE)&amp;"'!$K:$K"),0),"Edit on module sheet"),"")</f>
        <v>Edit on module sheet</v>
      </c>
    </row>
    <row r="60" ht="42.0" customHeight="1">
      <c r="A60" s="50">
        <v>58.0</v>
      </c>
      <c r="B60" s="50">
        <v>58.0</v>
      </c>
      <c r="C60" s="50" t="s">
        <v>87</v>
      </c>
      <c r="D60" s="51" t="s">
        <v>88</v>
      </c>
      <c r="E60" s="28" t="s">
        <v>48</v>
      </c>
      <c r="F60" s="28" t="s">
        <v>262</v>
      </c>
      <c r="G60" s="51" t="s">
        <v>263</v>
      </c>
      <c r="H60" s="50" t="s">
        <v>615</v>
      </c>
      <c r="I60" s="50" t="s">
        <v>616</v>
      </c>
      <c r="J60" s="51" t="s">
        <v>617</v>
      </c>
      <c r="K60" s="50" t="s">
        <v>640</v>
      </c>
      <c r="L60" s="51" t="s">
        <v>641</v>
      </c>
      <c r="M60" s="48" t="s">
        <v>613</v>
      </c>
      <c r="N60" s="50" t="s">
        <v>600</v>
      </c>
      <c r="O60" s="50" t="s">
        <v>601</v>
      </c>
      <c r="P60" s="51" t="s">
        <v>623</v>
      </c>
      <c r="Q60" s="51" t="s">
        <v>625</v>
      </c>
      <c r="R60" s="50" t="s">
        <v>273</v>
      </c>
      <c r="S60" s="50" t="s">
        <v>614</v>
      </c>
      <c r="T60" s="50" t="str">
        <f t="array" ref="T60">IFERROR(INDEX(INDIRECT("'"&amp;VLOOKUP($C60,ModMap!$A$2:$B$21,2,FALSE)&amp;"'!T:T"),MATCH($K60,INDIRECT("'"&amp;VLOOKUP($C60,ModMap!$A$2:$B$21,2,FALSE)&amp;"'!$K:$K"),0)),"")</f>
        <v>Gourav Nikam</v>
      </c>
      <c r="U60" s="44" t="s">
        <v>36</v>
      </c>
      <c r="V60" s="50" t="str">
        <f t="array" ref="V60">IFERROR(INDEX(INDIRECT("'"&amp;VLOOKUP($C60,ModMap!$A$2:$B$21,2,FALSE)&amp;"'!V:V"),MATCH($K60,INDIRECT("'"&amp;VLOOKUP($C60,ModMap!$A$2:$B$21,2,FALSE)&amp;"'!$K:$K"),0)),"")</f>
        <v>N/A</v>
      </c>
      <c r="W60" s="50" t="str">
        <f t="array" ref="W60">IFERROR(INDEX(INDIRECT("'"&amp;VLOOKUP($C60,ModMap!$A$2:$B$21,2,FALSE)&amp;"'!W:W"),MATCH($K60,INDIRECT("'"&amp;VLOOKUP($C60,ModMap!$A$2:$B$21,2,FALSE)&amp;"'!$K:$K"),0)),"")</f>
        <v/>
      </c>
      <c r="X60" s="48" t="s">
        <v>33</v>
      </c>
      <c r="Y60" s="50" t="str">
        <f t="array" ref="Y60">IFERROR(INDEX(INDIRECT("'"&amp;VLOOKUP($C60,ModMap!$A$2:$B$21,2,FALSE)&amp;"'!Y:Y"),MATCH($K60,INDIRECT("'"&amp;VLOOKUP($C60,ModMap!$A$2:$B$21,2,FALSE)&amp;"'!$K:$K"),0)),"")</f>
        <v>Done</v>
      </c>
      <c r="Z60" s="50" t="str">
        <f t="array" ref="Z60">IFERROR(INDEX(INDIRECT("'"&amp;VLOOKUP($C60,ModMap!$A$2:$B$21,2,FALSE)&amp;"'!Z:Z"),MATCH($K60,INDIRECT("'"&amp;VLOOKUP($C60,ModMap!$A$2:$B$21,2,FALSE)&amp;"'!$K:$K"),0)),"")</f>
        <v>Gourav Nikam</v>
      </c>
      <c r="AA60" s="44" t="s">
        <v>36</v>
      </c>
      <c r="AB60" s="50" t="str">
        <f t="array" ref="AB60">IFERROR(INDEX(INDIRECT("'"&amp;VLOOKUP($C60,ModMap!$A$2:$B$21,2,FALSE)&amp;"'!AB:AB"),MATCH($K60,INDIRECT("'"&amp;VLOOKUP($C60,ModMap!$A$2:$B$21,2,FALSE)&amp;"'!$K:$K"),0)),"")</f>
        <v>N/A</v>
      </c>
      <c r="AC60" s="50" t="str">
        <f t="array" ref="AC60">IFERROR(INDEX(INDIRECT("'"&amp;VLOOKUP($C60,ModMap!$A$2:$B$21,2,FALSE)&amp;"'!AC:AC"),MATCH($K60,INDIRECT("'"&amp;VLOOKUP($C60,ModMap!$A$2:$B$21,2,FALSE)&amp;"'!$K:$K"),0)),"")</f>
        <v/>
      </c>
      <c r="AD60" s="48" t="s">
        <v>33</v>
      </c>
      <c r="AE60" s="50" t="str">
        <f t="array" ref="AE60">IFERROR(INDEX(INDIRECT("'"&amp;VLOOKUP($C60,ModMap!$A$2:$B$21,2,FALSE)&amp;"'!AE:AE"),MATCH($K60,INDIRECT("'"&amp;VLOOKUP($C60,ModMap!$A$2:$B$21,2,FALSE)&amp;"'!$K:$K"),0)),"")</f>
        <v>Done</v>
      </c>
      <c r="AF60" s="50" t="str">
        <f t="array" ref="AF60">IFERROR(INDEX(INDIRECT("'"&amp;VLOOKUP($C60,ModMap!$A$2:$B$21,2,FALSE)&amp;"'!AF:AF"),MATCH($K60,INDIRECT("'"&amp;VLOOKUP($C60,ModMap!$A$2:$B$21,2,FALSE)&amp;"'!$K:$K"),0)),"")</f>
        <v>Gourav Nikam</v>
      </c>
      <c r="AG60" s="44" t="s">
        <v>36</v>
      </c>
      <c r="AH60" s="50" t="str">
        <f t="array" ref="AH60">IFERROR(INDEX(INDIRECT("'"&amp;VLOOKUP($C60,ModMap!$A$2:$B$21,2,FALSE)&amp;"'!AH:AH"),MATCH($K60,INDIRECT("'"&amp;VLOOKUP($C60,ModMap!$A$2:$B$21,2,FALSE)&amp;"'!$K:$K"),0)),"")</f>
        <v>N/A</v>
      </c>
      <c r="AI60" s="50" t="str">
        <f t="array" ref="AI60">IFERROR(INDEX(INDIRECT("'"&amp;VLOOKUP($C60,ModMap!$A$2:$B$21,2,FALSE)&amp;"'!AI:AI"),MATCH($K60,INDIRECT("'"&amp;VLOOKUP($C60,ModMap!$A$2:$B$21,2,FALSE)&amp;"'!$K:$K"),0)),"")</f>
        <v/>
      </c>
      <c r="AJ60" s="44" t="s">
        <v>36</v>
      </c>
      <c r="AK60" s="50" t="str">
        <f t="array" ref="AK60">IFERROR(INDEX(INDIRECT("'"&amp;VLOOKUP($C60,ModMap!$A$2:$B$21,2,FALSE)&amp;"'!AK:AK"),MATCH($K60,INDIRECT("'"&amp;VLOOKUP($C60,ModMap!$A$2:$B$21,2,FALSE)&amp;"'!$K:$K"),0)),"")</f>
        <v>N/A</v>
      </c>
      <c r="AL60" s="50" t="str">
        <f t="array" ref="AL60">IFERROR(INDEX(INDIRECT("'"&amp;VLOOKUP($C60,ModMap!$A$2:$B$21,2,FALSE)&amp;"'!AL:AL"),MATCH($K60,INDIRECT("'"&amp;VLOOKUP($C60,ModMap!$A$2:$B$21,2,FALSE)&amp;"'!$K:$K"),0)),"")</f>
        <v/>
      </c>
      <c r="AM60" s="50">
        <f t="shared" si="1"/>
        <v>0</v>
      </c>
      <c r="AN60" s="50" t="str">
        <f t="shared" si="2"/>
        <v>Done</v>
      </c>
      <c r="AO60" s="51" t="str">
        <f t="array" ref="AO60">IFERROR(INDEX(INDIRECT("'"&amp;VLOOKUP($C60,ModMap!$A$2:$B$21,2,FALSE)&amp;"'!AO:AO"),MATCH($K60,INDIRECT("'"&amp;VLOOKUP($C60,ModMap!$A$2:$B$21,2,FALSE)&amp;"'!$K:$K"),0)),"")</f>
        <v/>
      </c>
      <c r="AP60" s="49" t="str">
        <f t="array" ref="AP60">IFERROR(HYPERLINK("#'"&amp;VLOOKUP($C60,ModMap!$A$2:$B$21,2,FALSE)&amp;"'!V"&amp;MATCH($K60,INDIRECT("'"&amp;VLOOKUP($C60,ModMap!$A$2:$B$21,2,FALSE)&amp;"'!$K:$K"),0),"Edit on module sheet"),"")</f>
        <v>Edit on module sheet</v>
      </c>
    </row>
    <row r="61" ht="42.0" customHeight="1">
      <c r="A61" s="39">
        <v>59.0</v>
      </c>
      <c r="B61" s="39">
        <v>59.0</v>
      </c>
      <c r="C61" s="39" t="s">
        <v>87</v>
      </c>
      <c r="D61" s="40" t="s">
        <v>88</v>
      </c>
      <c r="E61" s="31" t="s">
        <v>69</v>
      </c>
      <c r="F61" s="28" t="s">
        <v>262</v>
      </c>
      <c r="G61" s="40" t="s">
        <v>263</v>
      </c>
      <c r="H61" s="39" t="s">
        <v>653</v>
      </c>
      <c r="I61" s="39" t="s">
        <v>654</v>
      </c>
      <c r="J61" s="40" t="s">
        <v>655</v>
      </c>
      <c r="K61" s="39" t="s">
        <v>867</v>
      </c>
      <c r="L61" s="40" t="s">
        <v>868</v>
      </c>
      <c r="M61" s="48" t="s">
        <v>613</v>
      </c>
      <c r="N61" s="39" t="s">
        <v>600</v>
      </c>
      <c r="O61" s="39" t="s">
        <v>601</v>
      </c>
      <c r="P61" s="40" t="s">
        <v>658</v>
      </c>
      <c r="Q61" s="40" t="s">
        <v>659</v>
      </c>
      <c r="R61" s="39" t="s">
        <v>273</v>
      </c>
      <c r="S61" s="39" t="s">
        <v>69</v>
      </c>
      <c r="T61" s="39" t="str">
        <f t="array" ref="T61">IFERROR(INDEX(INDIRECT("'"&amp;VLOOKUP($C61,ModMap!$A$2:$B$21,2,FALSE)&amp;"'!T:T"),MATCH($K61,INDIRECT("'"&amp;VLOOKUP($C61,ModMap!$A$2:$B$21,2,FALSE)&amp;"'!$K:$K"),0)),"")</f>
        <v>Unassigned</v>
      </c>
      <c r="U61" s="48" t="s">
        <v>33</v>
      </c>
      <c r="V61" s="39" t="str">
        <f t="array" ref="V61">IFERROR(INDEX(INDIRECT("'"&amp;VLOOKUP($C61,ModMap!$A$2:$B$21,2,FALSE)&amp;"'!V:V"),MATCH($K61,INDIRECT("'"&amp;VLOOKUP($C61,ModMap!$A$2:$B$21,2,FALSE)&amp;"'!$K:$K"),0)),"")</f>
        <v>Not Started</v>
      </c>
      <c r="W61" s="39" t="str">
        <f t="array" ref="W61">IFERROR(INDEX(INDIRECT("'"&amp;VLOOKUP($C61,ModMap!$A$2:$B$21,2,FALSE)&amp;"'!W:W"),MATCH($K61,INDIRECT("'"&amp;VLOOKUP($C61,ModMap!$A$2:$B$21,2,FALSE)&amp;"'!$K:$K"),0)),"")</f>
        <v>Unassigned</v>
      </c>
      <c r="X61" s="48" t="s">
        <v>33</v>
      </c>
      <c r="Y61" s="39" t="str">
        <f t="array" ref="Y61">IFERROR(INDEX(INDIRECT("'"&amp;VLOOKUP($C61,ModMap!$A$2:$B$21,2,FALSE)&amp;"'!Y:Y"),MATCH($K61,INDIRECT("'"&amp;VLOOKUP($C61,ModMap!$A$2:$B$21,2,FALSE)&amp;"'!$K:$K"),0)),"")</f>
        <v>Not Started</v>
      </c>
      <c r="Z61" s="39" t="str">
        <f t="array" ref="Z61">IFERROR(INDEX(INDIRECT("'"&amp;VLOOKUP($C61,ModMap!$A$2:$B$21,2,FALSE)&amp;"'!Z:Z"),MATCH($K61,INDIRECT("'"&amp;VLOOKUP($C61,ModMap!$A$2:$B$21,2,FALSE)&amp;"'!$K:$K"),0)),"")</f>
        <v>Unassigned</v>
      </c>
      <c r="AA61" s="44" t="s">
        <v>36</v>
      </c>
      <c r="AB61" s="39" t="str">
        <f t="array" ref="AB61">IFERROR(INDEX(INDIRECT("'"&amp;VLOOKUP($C61,ModMap!$A$2:$B$21,2,FALSE)&amp;"'!AB:AB"),MATCH($K61,INDIRECT("'"&amp;VLOOKUP($C61,ModMap!$A$2:$B$21,2,FALSE)&amp;"'!$K:$K"),0)),"")</f>
        <v>N/A</v>
      </c>
      <c r="AC61" s="39" t="str">
        <f t="array" ref="AC61">IFERROR(INDEX(INDIRECT("'"&amp;VLOOKUP($C61,ModMap!$A$2:$B$21,2,FALSE)&amp;"'!AC:AC"),MATCH($K61,INDIRECT("'"&amp;VLOOKUP($C61,ModMap!$A$2:$B$21,2,FALSE)&amp;"'!$K:$K"),0)),"")</f>
        <v/>
      </c>
      <c r="AD61" s="48" t="s">
        <v>33</v>
      </c>
      <c r="AE61" s="39" t="str">
        <f t="array" ref="AE61">IFERROR(INDEX(INDIRECT("'"&amp;VLOOKUP($C61,ModMap!$A$2:$B$21,2,FALSE)&amp;"'!AE:AE"),MATCH($K61,INDIRECT("'"&amp;VLOOKUP($C61,ModMap!$A$2:$B$21,2,FALSE)&amp;"'!$K:$K"),0)),"")</f>
        <v>Not Started</v>
      </c>
      <c r="AF61" s="39" t="str">
        <f t="array" ref="AF61">IFERROR(INDEX(INDIRECT("'"&amp;VLOOKUP($C61,ModMap!$A$2:$B$21,2,FALSE)&amp;"'!AF:AF"),MATCH($K61,INDIRECT("'"&amp;VLOOKUP($C61,ModMap!$A$2:$B$21,2,FALSE)&amp;"'!$K:$K"),0)),"")</f>
        <v>Unassigned</v>
      </c>
      <c r="AG61" s="44" t="s">
        <v>36</v>
      </c>
      <c r="AH61" s="39" t="str">
        <f t="array" ref="AH61">IFERROR(INDEX(INDIRECT("'"&amp;VLOOKUP($C61,ModMap!$A$2:$B$21,2,FALSE)&amp;"'!AH:AH"),MATCH($K61,INDIRECT("'"&amp;VLOOKUP($C61,ModMap!$A$2:$B$21,2,FALSE)&amp;"'!$K:$K"),0)),"")</f>
        <v>N/A</v>
      </c>
      <c r="AI61" s="39" t="str">
        <f t="array" ref="AI61">IFERROR(INDEX(INDIRECT("'"&amp;VLOOKUP($C61,ModMap!$A$2:$B$21,2,FALSE)&amp;"'!AI:AI"),MATCH($K61,INDIRECT("'"&amp;VLOOKUP($C61,ModMap!$A$2:$B$21,2,FALSE)&amp;"'!$K:$K"),0)),"")</f>
        <v/>
      </c>
      <c r="AJ61" s="44" t="s">
        <v>36</v>
      </c>
      <c r="AK61" s="39" t="str">
        <f t="array" ref="AK61">IFERROR(INDEX(INDIRECT("'"&amp;VLOOKUP($C61,ModMap!$A$2:$B$21,2,FALSE)&amp;"'!AK:AK"),MATCH($K61,INDIRECT("'"&amp;VLOOKUP($C61,ModMap!$A$2:$B$21,2,FALSE)&amp;"'!$K:$K"),0)),"")</f>
        <v>N/A</v>
      </c>
      <c r="AL61" s="39" t="str">
        <f t="array" ref="AL61">IFERROR(INDEX(INDIRECT("'"&amp;VLOOKUP($C61,ModMap!$A$2:$B$21,2,FALSE)&amp;"'!AL:AL"),MATCH($K61,INDIRECT("'"&amp;VLOOKUP($C61,ModMap!$A$2:$B$21,2,FALSE)&amp;"'!$K:$K"),0)),"")</f>
        <v/>
      </c>
      <c r="AM61" s="39">
        <f t="shared" si="1"/>
        <v>3</v>
      </c>
      <c r="AN61" s="39" t="str">
        <f t="shared" si="2"/>
        <v>Not Started</v>
      </c>
      <c r="AO61" s="40" t="str">
        <f t="array" ref="AO61">IFERROR(INDEX(INDIRECT("'"&amp;VLOOKUP($C61,ModMap!$A$2:$B$21,2,FALSE)&amp;"'!AO:AO"),MATCH($K61,INDIRECT("'"&amp;VLOOKUP($C61,ModMap!$A$2:$B$21,2,FALSE)&amp;"'!$K:$K"),0)),"")</f>
        <v/>
      </c>
      <c r="AP61" s="49" t="str">
        <f t="array" ref="AP61">IFERROR(HYPERLINK("#'"&amp;VLOOKUP($C61,ModMap!$A$2:$B$21,2,FALSE)&amp;"'!V"&amp;MATCH($K61,INDIRECT("'"&amp;VLOOKUP($C61,ModMap!$A$2:$B$21,2,FALSE)&amp;"'!$K:$K"),0),"Edit on module sheet"),"")</f>
        <v>Edit on module sheet</v>
      </c>
    </row>
    <row r="62" ht="42.0" customHeight="1">
      <c r="A62" s="50">
        <v>60.0</v>
      </c>
      <c r="B62" s="50">
        <v>60.0</v>
      </c>
      <c r="C62" s="50" t="s">
        <v>87</v>
      </c>
      <c r="D62" s="51" t="s">
        <v>88</v>
      </c>
      <c r="E62" s="28" t="s">
        <v>48</v>
      </c>
      <c r="F62" s="28" t="s">
        <v>262</v>
      </c>
      <c r="G62" s="51" t="s">
        <v>263</v>
      </c>
      <c r="H62" s="50" t="s">
        <v>653</v>
      </c>
      <c r="I62" s="50" t="s">
        <v>654</v>
      </c>
      <c r="J62" s="51" t="s">
        <v>655</v>
      </c>
      <c r="K62" s="50" t="s">
        <v>656</v>
      </c>
      <c r="L62" s="51" t="s">
        <v>657</v>
      </c>
      <c r="M62" s="52" t="s">
        <v>211</v>
      </c>
      <c r="N62" s="50" t="s">
        <v>600</v>
      </c>
      <c r="O62" s="50" t="s">
        <v>601</v>
      </c>
      <c r="P62" s="51" t="s">
        <v>658</v>
      </c>
      <c r="Q62" s="51" t="s">
        <v>659</v>
      </c>
      <c r="R62" s="50" t="s">
        <v>273</v>
      </c>
      <c r="S62" s="50" t="s">
        <v>218</v>
      </c>
      <c r="T62" s="50" t="str">
        <f t="array" ref="T62">IFERROR(INDEX(INDIRECT("'"&amp;VLOOKUP($C62,ModMap!$A$2:$B$21,2,FALSE)&amp;"'!T:T"),MATCH($K62,INDIRECT("'"&amp;VLOOKUP($C62,ModMap!$A$2:$B$21,2,FALSE)&amp;"'!$K:$K"),0)),"")</f>
        <v>Gourav Nikam</v>
      </c>
      <c r="U62" s="48" t="s">
        <v>33</v>
      </c>
      <c r="V62" s="50" t="str">
        <f t="array" ref="V62">IFERROR(INDEX(INDIRECT("'"&amp;VLOOKUP($C62,ModMap!$A$2:$B$21,2,FALSE)&amp;"'!V:V"),MATCH($K62,INDIRECT("'"&amp;VLOOKUP($C62,ModMap!$A$2:$B$21,2,FALSE)&amp;"'!$K:$K"),0)),"")</f>
        <v>Done</v>
      </c>
      <c r="W62" s="50" t="str">
        <f t="array" ref="W62">IFERROR(INDEX(INDIRECT("'"&amp;VLOOKUP($C62,ModMap!$A$2:$B$21,2,FALSE)&amp;"'!W:W"),MATCH($K62,INDIRECT("'"&amp;VLOOKUP($C62,ModMap!$A$2:$B$21,2,FALSE)&amp;"'!$K:$K"),0)),"")</f>
        <v>Gourav Nikam</v>
      </c>
      <c r="X62" s="48" t="s">
        <v>33</v>
      </c>
      <c r="Y62" s="50" t="str">
        <f t="array" ref="Y62">IFERROR(INDEX(INDIRECT("'"&amp;VLOOKUP($C62,ModMap!$A$2:$B$21,2,FALSE)&amp;"'!Y:Y"),MATCH($K62,INDIRECT("'"&amp;VLOOKUP($C62,ModMap!$A$2:$B$21,2,FALSE)&amp;"'!$K:$K"),0)),"")</f>
        <v>Done</v>
      </c>
      <c r="Z62" s="50" t="str">
        <f t="array" ref="Z62">IFERROR(INDEX(INDIRECT("'"&amp;VLOOKUP($C62,ModMap!$A$2:$B$21,2,FALSE)&amp;"'!Z:Z"),MATCH($K62,INDIRECT("'"&amp;VLOOKUP($C62,ModMap!$A$2:$B$21,2,FALSE)&amp;"'!$K:$K"),0)),"")</f>
        <v>Gourav Nikam</v>
      </c>
      <c r="AA62" s="44" t="s">
        <v>36</v>
      </c>
      <c r="AB62" s="50" t="str">
        <f t="array" ref="AB62">IFERROR(INDEX(INDIRECT("'"&amp;VLOOKUP($C62,ModMap!$A$2:$B$21,2,FALSE)&amp;"'!AB:AB"),MATCH($K62,INDIRECT("'"&amp;VLOOKUP($C62,ModMap!$A$2:$B$21,2,FALSE)&amp;"'!$K:$K"),0)),"")</f>
        <v>N/A</v>
      </c>
      <c r="AC62" s="50" t="str">
        <f t="array" ref="AC62">IFERROR(INDEX(INDIRECT("'"&amp;VLOOKUP($C62,ModMap!$A$2:$B$21,2,FALSE)&amp;"'!AC:AC"),MATCH($K62,INDIRECT("'"&amp;VLOOKUP($C62,ModMap!$A$2:$B$21,2,FALSE)&amp;"'!$K:$K"),0)),"")</f>
        <v/>
      </c>
      <c r="AD62" s="48" t="s">
        <v>33</v>
      </c>
      <c r="AE62" s="50" t="str">
        <f t="array" ref="AE62">IFERROR(INDEX(INDIRECT("'"&amp;VLOOKUP($C62,ModMap!$A$2:$B$21,2,FALSE)&amp;"'!AE:AE"),MATCH($K62,INDIRECT("'"&amp;VLOOKUP($C62,ModMap!$A$2:$B$21,2,FALSE)&amp;"'!$K:$K"),0)),"")</f>
        <v>Done</v>
      </c>
      <c r="AF62" s="50" t="str">
        <f t="array" ref="AF62">IFERROR(INDEX(INDIRECT("'"&amp;VLOOKUP($C62,ModMap!$A$2:$B$21,2,FALSE)&amp;"'!AF:AF"),MATCH($K62,INDIRECT("'"&amp;VLOOKUP($C62,ModMap!$A$2:$B$21,2,FALSE)&amp;"'!$K:$K"),0)),"")</f>
        <v>Gourav Nikam</v>
      </c>
      <c r="AG62" s="44" t="s">
        <v>36</v>
      </c>
      <c r="AH62" s="50" t="str">
        <f t="array" ref="AH62">IFERROR(INDEX(INDIRECT("'"&amp;VLOOKUP($C62,ModMap!$A$2:$B$21,2,FALSE)&amp;"'!AH:AH"),MATCH($K62,INDIRECT("'"&amp;VLOOKUP($C62,ModMap!$A$2:$B$21,2,FALSE)&amp;"'!$K:$K"),0)),"")</f>
        <v>N/A</v>
      </c>
      <c r="AI62" s="50" t="str">
        <f t="array" ref="AI62">IFERROR(INDEX(INDIRECT("'"&amp;VLOOKUP($C62,ModMap!$A$2:$B$21,2,FALSE)&amp;"'!AI:AI"),MATCH($K62,INDIRECT("'"&amp;VLOOKUP($C62,ModMap!$A$2:$B$21,2,FALSE)&amp;"'!$K:$K"),0)),"")</f>
        <v/>
      </c>
      <c r="AJ62" s="44" t="s">
        <v>36</v>
      </c>
      <c r="AK62" s="50" t="str">
        <f t="array" ref="AK62">IFERROR(INDEX(INDIRECT("'"&amp;VLOOKUP($C62,ModMap!$A$2:$B$21,2,FALSE)&amp;"'!AK:AK"),MATCH($K62,INDIRECT("'"&amp;VLOOKUP($C62,ModMap!$A$2:$B$21,2,FALSE)&amp;"'!$K:$K"),0)),"")</f>
        <v>N/A</v>
      </c>
      <c r="AL62" s="50" t="str">
        <f t="array" ref="AL62">IFERROR(INDEX(INDIRECT("'"&amp;VLOOKUP($C62,ModMap!$A$2:$B$21,2,FALSE)&amp;"'!AL:AL"),MATCH($K62,INDIRECT("'"&amp;VLOOKUP($C62,ModMap!$A$2:$B$21,2,FALSE)&amp;"'!$K:$K"),0)),"")</f>
        <v/>
      </c>
      <c r="AM62" s="50">
        <f t="shared" si="1"/>
        <v>0</v>
      </c>
      <c r="AN62" s="50" t="str">
        <f t="shared" si="2"/>
        <v>Done</v>
      </c>
      <c r="AO62" s="51" t="str">
        <f t="array" ref="AO62">IFERROR(INDEX(INDIRECT("'"&amp;VLOOKUP($C62,ModMap!$A$2:$B$21,2,FALSE)&amp;"'!AO:AO"),MATCH($K62,INDIRECT("'"&amp;VLOOKUP($C62,ModMap!$A$2:$B$21,2,FALSE)&amp;"'!$K:$K"),0)),"")</f>
        <v/>
      </c>
      <c r="AP62" s="49" t="str">
        <f t="array" ref="AP62">IFERROR(HYPERLINK("#'"&amp;VLOOKUP($C62,ModMap!$A$2:$B$21,2,FALSE)&amp;"'!V"&amp;MATCH($K62,INDIRECT("'"&amp;VLOOKUP($C62,ModMap!$A$2:$B$21,2,FALSE)&amp;"'!$K:$K"),0),"Edit on module sheet"),"")</f>
        <v>Edit on module sheet</v>
      </c>
    </row>
    <row r="63" ht="42.0" customHeight="1">
      <c r="A63" s="39">
        <v>61.0</v>
      </c>
      <c r="B63" s="39">
        <v>61.0</v>
      </c>
      <c r="C63" s="39" t="s">
        <v>87</v>
      </c>
      <c r="D63" s="40" t="s">
        <v>88</v>
      </c>
      <c r="E63" s="28" t="s">
        <v>48</v>
      </c>
      <c r="F63" s="28" t="s">
        <v>262</v>
      </c>
      <c r="G63" s="40" t="s">
        <v>263</v>
      </c>
      <c r="H63" s="39" t="s">
        <v>653</v>
      </c>
      <c r="I63" s="39" t="s">
        <v>654</v>
      </c>
      <c r="J63" s="40" t="s">
        <v>655</v>
      </c>
      <c r="K63" s="39" t="s">
        <v>669</v>
      </c>
      <c r="L63" s="40" t="s">
        <v>670</v>
      </c>
      <c r="M63" s="48" t="s">
        <v>613</v>
      </c>
      <c r="N63" s="39" t="s">
        <v>600</v>
      </c>
      <c r="O63" s="39" t="s">
        <v>601</v>
      </c>
      <c r="P63" s="40" t="s">
        <v>658</v>
      </c>
      <c r="Q63" s="40" t="s">
        <v>659</v>
      </c>
      <c r="R63" s="39" t="s">
        <v>273</v>
      </c>
      <c r="S63" s="39" t="s">
        <v>614</v>
      </c>
      <c r="T63" s="39" t="str">
        <f t="array" ref="T63">IFERROR(INDEX(INDIRECT("'"&amp;VLOOKUP($C63,ModMap!$A$2:$B$21,2,FALSE)&amp;"'!T:T"),MATCH($K63,INDIRECT("'"&amp;VLOOKUP($C63,ModMap!$A$2:$B$21,2,FALSE)&amp;"'!$K:$K"),0)),"")</f>
        <v>Gourav Nikam</v>
      </c>
      <c r="U63" s="44" t="s">
        <v>36</v>
      </c>
      <c r="V63" s="39" t="str">
        <f t="array" ref="V63">IFERROR(INDEX(INDIRECT("'"&amp;VLOOKUP($C63,ModMap!$A$2:$B$21,2,FALSE)&amp;"'!V:V"),MATCH($K63,INDIRECT("'"&amp;VLOOKUP($C63,ModMap!$A$2:$B$21,2,FALSE)&amp;"'!$K:$K"),0)),"")</f>
        <v>N/A</v>
      </c>
      <c r="W63" s="39" t="str">
        <f t="array" ref="W63">IFERROR(INDEX(INDIRECT("'"&amp;VLOOKUP($C63,ModMap!$A$2:$B$21,2,FALSE)&amp;"'!W:W"),MATCH($K63,INDIRECT("'"&amp;VLOOKUP($C63,ModMap!$A$2:$B$21,2,FALSE)&amp;"'!$K:$K"),0)),"")</f>
        <v/>
      </c>
      <c r="X63" s="48" t="s">
        <v>33</v>
      </c>
      <c r="Y63" s="39" t="str">
        <f t="array" ref="Y63">IFERROR(INDEX(INDIRECT("'"&amp;VLOOKUP($C63,ModMap!$A$2:$B$21,2,FALSE)&amp;"'!Y:Y"),MATCH($K63,INDIRECT("'"&amp;VLOOKUP($C63,ModMap!$A$2:$B$21,2,FALSE)&amp;"'!$K:$K"),0)),"")</f>
        <v>Done</v>
      </c>
      <c r="Z63" s="39" t="str">
        <f t="array" ref="Z63">IFERROR(INDEX(INDIRECT("'"&amp;VLOOKUP($C63,ModMap!$A$2:$B$21,2,FALSE)&amp;"'!Z:Z"),MATCH($K63,INDIRECT("'"&amp;VLOOKUP($C63,ModMap!$A$2:$B$21,2,FALSE)&amp;"'!$K:$K"),0)),"")</f>
        <v>Gourav Nikam</v>
      </c>
      <c r="AA63" s="44" t="s">
        <v>36</v>
      </c>
      <c r="AB63" s="39" t="str">
        <f t="array" ref="AB63">IFERROR(INDEX(INDIRECT("'"&amp;VLOOKUP($C63,ModMap!$A$2:$B$21,2,FALSE)&amp;"'!AB:AB"),MATCH($K63,INDIRECT("'"&amp;VLOOKUP($C63,ModMap!$A$2:$B$21,2,FALSE)&amp;"'!$K:$K"),0)),"")</f>
        <v>N/A</v>
      </c>
      <c r="AC63" s="39" t="str">
        <f t="array" ref="AC63">IFERROR(INDEX(INDIRECT("'"&amp;VLOOKUP($C63,ModMap!$A$2:$B$21,2,FALSE)&amp;"'!AC:AC"),MATCH($K63,INDIRECT("'"&amp;VLOOKUP($C63,ModMap!$A$2:$B$21,2,FALSE)&amp;"'!$K:$K"),0)),"")</f>
        <v/>
      </c>
      <c r="AD63" s="48" t="s">
        <v>33</v>
      </c>
      <c r="AE63" s="39" t="str">
        <f t="array" ref="AE63">IFERROR(INDEX(INDIRECT("'"&amp;VLOOKUP($C63,ModMap!$A$2:$B$21,2,FALSE)&amp;"'!AE:AE"),MATCH($K63,INDIRECT("'"&amp;VLOOKUP($C63,ModMap!$A$2:$B$21,2,FALSE)&amp;"'!$K:$K"),0)),"")</f>
        <v>Done</v>
      </c>
      <c r="AF63" s="39" t="str">
        <f t="array" ref="AF63">IFERROR(INDEX(INDIRECT("'"&amp;VLOOKUP($C63,ModMap!$A$2:$B$21,2,FALSE)&amp;"'!AF:AF"),MATCH($K63,INDIRECT("'"&amp;VLOOKUP($C63,ModMap!$A$2:$B$21,2,FALSE)&amp;"'!$K:$K"),0)),"")</f>
        <v>Gourav Nikam</v>
      </c>
      <c r="AG63" s="44" t="s">
        <v>36</v>
      </c>
      <c r="AH63" s="39" t="str">
        <f t="array" ref="AH63">IFERROR(INDEX(INDIRECT("'"&amp;VLOOKUP($C63,ModMap!$A$2:$B$21,2,FALSE)&amp;"'!AH:AH"),MATCH($K63,INDIRECT("'"&amp;VLOOKUP($C63,ModMap!$A$2:$B$21,2,FALSE)&amp;"'!$K:$K"),0)),"")</f>
        <v>N/A</v>
      </c>
      <c r="AI63" s="39" t="str">
        <f t="array" ref="AI63">IFERROR(INDEX(INDIRECT("'"&amp;VLOOKUP($C63,ModMap!$A$2:$B$21,2,FALSE)&amp;"'!AI:AI"),MATCH($K63,INDIRECT("'"&amp;VLOOKUP($C63,ModMap!$A$2:$B$21,2,FALSE)&amp;"'!$K:$K"),0)),"")</f>
        <v/>
      </c>
      <c r="AJ63" s="44" t="s">
        <v>36</v>
      </c>
      <c r="AK63" s="39" t="str">
        <f t="array" ref="AK63">IFERROR(INDEX(INDIRECT("'"&amp;VLOOKUP($C63,ModMap!$A$2:$B$21,2,FALSE)&amp;"'!AK:AK"),MATCH($K63,INDIRECT("'"&amp;VLOOKUP($C63,ModMap!$A$2:$B$21,2,FALSE)&amp;"'!$K:$K"),0)),"")</f>
        <v>N/A</v>
      </c>
      <c r="AL63" s="39" t="str">
        <f t="array" ref="AL63">IFERROR(INDEX(INDIRECT("'"&amp;VLOOKUP($C63,ModMap!$A$2:$B$21,2,FALSE)&amp;"'!AL:AL"),MATCH($K63,INDIRECT("'"&amp;VLOOKUP($C63,ModMap!$A$2:$B$21,2,FALSE)&amp;"'!$K:$K"),0)),"")</f>
        <v/>
      </c>
      <c r="AM63" s="39">
        <f t="shared" si="1"/>
        <v>0</v>
      </c>
      <c r="AN63" s="39" t="str">
        <f t="shared" si="2"/>
        <v>Done</v>
      </c>
      <c r="AO63" s="40" t="str">
        <f t="array" ref="AO63">IFERROR(INDEX(INDIRECT("'"&amp;VLOOKUP($C63,ModMap!$A$2:$B$21,2,FALSE)&amp;"'!AO:AO"),MATCH($K63,INDIRECT("'"&amp;VLOOKUP($C63,ModMap!$A$2:$B$21,2,FALSE)&amp;"'!$K:$K"),0)),"")</f>
        <v/>
      </c>
      <c r="AP63" s="49" t="str">
        <f t="array" ref="AP63">IFERROR(HYPERLINK("#'"&amp;VLOOKUP($C63,ModMap!$A$2:$B$21,2,FALSE)&amp;"'!V"&amp;MATCH($K63,INDIRECT("'"&amp;VLOOKUP($C63,ModMap!$A$2:$B$21,2,FALSE)&amp;"'!$K:$K"),0),"Edit on module sheet"),"")</f>
        <v>Edit on module sheet</v>
      </c>
    </row>
    <row r="64" ht="42.0" customHeight="1">
      <c r="A64" s="50">
        <v>62.0</v>
      </c>
      <c r="B64" s="50">
        <v>62.0</v>
      </c>
      <c r="C64" s="50" t="s">
        <v>87</v>
      </c>
      <c r="D64" s="51" t="s">
        <v>88</v>
      </c>
      <c r="E64" s="31" t="s">
        <v>69</v>
      </c>
      <c r="F64" s="28" t="s">
        <v>262</v>
      </c>
      <c r="G64" s="51" t="s">
        <v>263</v>
      </c>
      <c r="H64" s="50" t="s">
        <v>679</v>
      </c>
      <c r="I64" s="50" t="s">
        <v>680</v>
      </c>
      <c r="J64" s="51" t="s">
        <v>681</v>
      </c>
      <c r="K64" s="50" t="s">
        <v>920</v>
      </c>
      <c r="L64" s="51" t="s">
        <v>921</v>
      </c>
      <c r="M64" s="48" t="s">
        <v>613</v>
      </c>
      <c r="N64" s="50" t="s">
        <v>600</v>
      </c>
      <c r="O64" s="50" t="s">
        <v>601</v>
      </c>
      <c r="P64" s="51" t="s">
        <v>684</v>
      </c>
      <c r="Q64" s="51" t="s">
        <v>685</v>
      </c>
      <c r="R64" s="50" t="s">
        <v>273</v>
      </c>
      <c r="S64" s="50" t="s">
        <v>69</v>
      </c>
      <c r="T64" s="50" t="str">
        <f t="array" ref="T64">IFERROR(INDEX(INDIRECT("'"&amp;VLOOKUP($C64,ModMap!$A$2:$B$21,2,FALSE)&amp;"'!T:T"),MATCH($K64,INDIRECT("'"&amp;VLOOKUP($C64,ModMap!$A$2:$B$21,2,FALSE)&amp;"'!$K:$K"),0)),"")</f>
        <v>Unassigned</v>
      </c>
      <c r="U64" s="48" t="s">
        <v>33</v>
      </c>
      <c r="V64" s="50" t="str">
        <f t="array" ref="V64">IFERROR(INDEX(INDIRECT("'"&amp;VLOOKUP($C64,ModMap!$A$2:$B$21,2,FALSE)&amp;"'!V:V"),MATCH($K64,INDIRECT("'"&amp;VLOOKUP($C64,ModMap!$A$2:$B$21,2,FALSE)&amp;"'!$K:$K"),0)),"")</f>
        <v>Not Started</v>
      </c>
      <c r="W64" s="50" t="str">
        <f t="array" ref="W64">IFERROR(INDEX(INDIRECT("'"&amp;VLOOKUP($C64,ModMap!$A$2:$B$21,2,FALSE)&amp;"'!W:W"),MATCH($K64,INDIRECT("'"&amp;VLOOKUP($C64,ModMap!$A$2:$B$21,2,FALSE)&amp;"'!$K:$K"),0)),"")</f>
        <v>Unassigned</v>
      </c>
      <c r="X64" s="48" t="s">
        <v>33</v>
      </c>
      <c r="Y64" s="50" t="str">
        <f t="array" ref="Y64">IFERROR(INDEX(INDIRECT("'"&amp;VLOOKUP($C64,ModMap!$A$2:$B$21,2,FALSE)&amp;"'!Y:Y"),MATCH($K64,INDIRECT("'"&amp;VLOOKUP($C64,ModMap!$A$2:$B$21,2,FALSE)&amp;"'!$K:$K"),0)),"")</f>
        <v>Not Started</v>
      </c>
      <c r="Z64" s="50" t="str">
        <f t="array" ref="Z64">IFERROR(INDEX(INDIRECT("'"&amp;VLOOKUP($C64,ModMap!$A$2:$B$21,2,FALSE)&amp;"'!Z:Z"),MATCH($K64,INDIRECT("'"&amp;VLOOKUP($C64,ModMap!$A$2:$B$21,2,FALSE)&amp;"'!$K:$K"),0)),"")</f>
        <v>Unassigned</v>
      </c>
      <c r="AA64" s="44" t="s">
        <v>36</v>
      </c>
      <c r="AB64" s="50" t="str">
        <f t="array" ref="AB64">IFERROR(INDEX(INDIRECT("'"&amp;VLOOKUP($C64,ModMap!$A$2:$B$21,2,FALSE)&amp;"'!AB:AB"),MATCH($K64,INDIRECT("'"&amp;VLOOKUP($C64,ModMap!$A$2:$B$21,2,FALSE)&amp;"'!$K:$K"),0)),"")</f>
        <v>N/A</v>
      </c>
      <c r="AC64" s="50" t="str">
        <f t="array" ref="AC64">IFERROR(INDEX(INDIRECT("'"&amp;VLOOKUP($C64,ModMap!$A$2:$B$21,2,FALSE)&amp;"'!AC:AC"),MATCH($K64,INDIRECT("'"&amp;VLOOKUP($C64,ModMap!$A$2:$B$21,2,FALSE)&amp;"'!$K:$K"),0)),"")</f>
        <v/>
      </c>
      <c r="AD64" s="48" t="s">
        <v>33</v>
      </c>
      <c r="AE64" s="50" t="str">
        <f t="array" ref="AE64">IFERROR(INDEX(INDIRECT("'"&amp;VLOOKUP($C64,ModMap!$A$2:$B$21,2,FALSE)&amp;"'!AE:AE"),MATCH($K64,INDIRECT("'"&amp;VLOOKUP($C64,ModMap!$A$2:$B$21,2,FALSE)&amp;"'!$K:$K"),0)),"")</f>
        <v>Not Started</v>
      </c>
      <c r="AF64" s="50" t="str">
        <f t="array" ref="AF64">IFERROR(INDEX(INDIRECT("'"&amp;VLOOKUP($C64,ModMap!$A$2:$B$21,2,FALSE)&amp;"'!AF:AF"),MATCH($K64,INDIRECT("'"&amp;VLOOKUP($C64,ModMap!$A$2:$B$21,2,FALSE)&amp;"'!$K:$K"),0)),"")</f>
        <v>Unassigned</v>
      </c>
      <c r="AG64" s="44" t="s">
        <v>36</v>
      </c>
      <c r="AH64" s="50" t="str">
        <f t="array" ref="AH64">IFERROR(INDEX(INDIRECT("'"&amp;VLOOKUP($C64,ModMap!$A$2:$B$21,2,FALSE)&amp;"'!AH:AH"),MATCH($K64,INDIRECT("'"&amp;VLOOKUP($C64,ModMap!$A$2:$B$21,2,FALSE)&amp;"'!$K:$K"),0)),"")</f>
        <v>N/A</v>
      </c>
      <c r="AI64" s="50" t="str">
        <f t="array" ref="AI64">IFERROR(INDEX(INDIRECT("'"&amp;VLOOKUP($C64,ModMap!$A$2:$B$21,2,FALSE)&amp;"'!AI:AI"),MATCH($K64,INDIRECT("'"&amp;VLOOKUP($C64,ModMap!$A$2:$B$21,2,FALSE)&amp;"'!$K:$K"),0)),"")</f>
        <v/>
      </c>
      <c r="AJ64" s="44" t="s">
        <v>36</v>
      </c>
      <c r="AK64" s="50" t="str">
        <f t="array" ref="AK64">IFERROR(INDEX(INDIRECT("'"&amp;VLOOKUP($C64,ModMap!$A$2:$B$21,2,FALSE)&amp;"'!AK:AK"),MATCH($K64,INDIRECT("'"&amp;VLOOKUP($C64,ModMap!$A$2:$B$21,2,FALSE)&amp;"'!$K:$K"),0)),"")</f>
        <v>N/A</v>
      </c>
      <c r="AL64" s="50" t="str">
        <f t="array" ref="AL64">IFERROR(INDEX(INDIRECT("'"&amp;VLOOKUP($C64,ModMap!$A$2:$B$21,2,FALSE)&amp;"'!AL:AL"),MATCH($K64,INDIRECT("'"&amp;VLOOKUP($C64,ModMap!$A$2:$B$21,2,FALSE)&amp;"'!$K:$K"),0)),"")</f>
        <v/>
      </c>
      <c r="AM64" s="50">
        <f t="shared" si="1"/>
        <v>3</v>
      </c>
      <c r="AN64" s="50" t="str">
        <f t="shared" si="2"/>
        <v>Not Started</v>
      </c>
      <c r="AO64" s="51" t="str">
        <f t="array" ref="AO64">IFERROR(INDEX(INDIRECT("'"&amp;VLOOKUP($C64,ModMap!$A$2:$B$21,2,FALSE)&amp;"'!AO:AO"),MATCH($K64,INDIRECT("'"&amp;VLOOKUP($C64,ModMap!$A$2:$B$21,2,FALSE)&amp;"'!$K:$K"),0)),"")</f>
        <v/>
      </c>
      <c r="AP64" s="49" t="str">
        <f t="array" ref="AP64">IFERROR(HYPERLINK("#'"&amp;VLOOKUP($C64,ModMap!$A$2:$B$21,2,FALSE)&amp;"'!V"&amp;MATCH($K64,INDIRECT("'"&amp;VLOOKUP($C64,ModMap!$A$2:$B$21,2,FALSE)&amp;"'!$K:$K"),0),"Edit on module sheet"),"")</f>
        <v>Edit on module sheet</v>
      </c>
    </row>
    <row r="65" ht="42.0" customHeight="1">
      <c r="A65" s="39">
        <v>63.0</v>
      </c>
      <c r="B65" s="39">
        <v>63.0</v>
      </c>
      <c r="C65" s="39" t="s">
        <v>87</v>
      </c>
      <c r="D65" s="40" t="s">
        <v>88</v>
      </c>
      <c r="E65" s="28" t="s">
        <v>48</v>
      </c>
      <c r="F65" s="28" t="s">
        <v>262</v>
      </c>
      <c r="G65" s="40" t="s">
        <v>263</v>
      </c>
      <c r="H65" s="39" t="s">
        <v>679</v>
      </c>
      <c r="I65" s="39" t="s">
        <v>680</v>
      </c>
      <c r="J65" s="40" t="s">
        <v>681</v>
      </c>
      <c r="K65" s="39" t="s">
        <v>682</v>
      </c>
      <c r="L65" s="40" t="s">
        <v>683</v>
      </c>
      <c r="M65" s="52" t="s">
        <v>211</v>
      </c>
      <c r="N65" s="39" t="s">
        <v>600</v>
      </c>
      <c r="O65" s="39" t="s">
        <v>601</v>
      </c>
      <c r="P65" s="40" t="s">
        <v>684</v>
      </c>
      <c r="Q65" s="40" t="s">
        <v>685</v>
      </c>
      <c r="R65" s="39" t="s">
        <v>273</v>
      </c>
      <c r="S65" s="39" t="s">
        <v>218</v>
      </c>
      <c r="T65" s="39" t="str">
        <f t="array" ref="T65">IFERROR(INDEX(INDIRECT("'"&amp;VLOOKUP($C65,ModMap!$A$2:$B$21,2,FALSE)&amp;"'!T:T"),MATCH($K65,INDIRECT("'"&amp;VLOOKUP($C65,ModMap!$A$2:$B$21,2,FALSE)&amp;"'!$K:$K"),0)),"")</f>
        <v>Gourav Nikam</v>
      </c>
      <c r="U65" s="48" t="s">
        <v>33</v>
      </c>
      <c r="V65" s="39" t="str">
        <f t="array" ref="V65">IFERROR(INDEX(INDIRECT("'"&amp;VLOOKUP($C65,ModMap!$A$2:$B$21,2,FALSE)&amp;"'!V:V"),MATCH($K65,INDIRECT("'"&amp;VLOOKUP($C65,ModMap!$A$2:$B$21,2,FALSE)&amp;"'!$K:$K"),0)),"")</f>
        <v>Done</v>
      </c>
      <c r="W65" s="39" t="str">
        <f t="array" ref="W65">IFERROR(INDEX(INDIRECT("'"&amp;VLOOKUP($C65,ModMap!$A$2:$B$21,2,FALSE)&amp;"'!W:W"),MATCH($K65,INDIRECT("'"&amp;VLOOKUP($C65,ModMap!$A$2:$B$21,2,FALSE)&amp;"'!$K:$K"),0)),"")</f>
        <v>Gourav Nikam</v>
      </c>
      <c r="X65" s="48" t="s">
        <v>33</v>
      </c>
      <c r="Y65" s="39" t="str">
        <f t="array" ref="Y65">IFERROR(INDEX(INDIRECT("'"&amp;VLOOKUP($C65,ModMap!$A$2:$B$21,2,FALSE)&amp;"'!Y:Y"),MATCH($K65,INDIRECT("'"&amp;VLOOKUP($C65,ModMap!$A$2:$B$21,2,FALSE)&amp;"'!$K:$K"),0)),"")</f>
        <v>Done</v>
      </c>
      <c r="Z65" s="39" t="str">
        <f t="array" ref="Z65">IFERROR(INDEX(INDIRECT("'"&amp;VLOOKUP($C65,ModMap!$A$2:$B$21,2,FALSE)&amp;"'!Z:Z"),MATCH($K65,INDIRECT("'"&amp;VLOOKUP($C65,ModMap!$A$2:$B$21,2,FALSE)&amp;"'!$K:$K"),0)),"")</f>
        <v>Gourav Nikam</v>
      </c>
      <c r="AA65" s="44" t="s">
        <v>36</v>
      </c>
      <c r="AB65" s="39" t="str">
        <f t="array" ref="AB65">IFERROR(INDEX(INDIRECT("'"&amp;VLOOKUP($C65,ModMap!$A$2:$B$21,2,FALSE)&amp;"'!AB:AB"),MATCH($K65,INDIRECT("'"&amp;VLOOKUP($C65,ModMap!$A$2:$B$21,2,FALSE)&amp;"'!$K:$K"),0)),"")</f>
        <v>N/A</v>
      </c>
      <c r="AC65" s="39" t="str">
        <f t="array" ref="AC65">IFERROR(INDEX(INDIRECT("'"&amp;VLOOKUP($C65,ModMap!$A$2:$B$21,2,FALSE)&amp;"'!AC:AC"),MATCH($K65,INDIRECT("'"&amp;VLOOKUP($C65,ModMap!$A$2:$B$21,2,FALSE)&amp;"'!$K:$K"),0)),"")</f>
        <v/>
      </c>
      <c r="AD65" s="48" t="s">
        <v>33</v>
      </c>
      <c r="AE65" s="39" t="str">
        <f t="array" ref="AE65">IFERROR(INDEX(INDIRECT("'"&amp;VLOOKUP($C65,ModMap!$A$2:$B$21,2,FALSE)&amp;"'!AE:AE"),MATCH($K65,INDIRECT("'"&amp;VLOOKUP($C65,ModMap!$A$2:$B$21,2,FALSE)&amp;"'!$K:$K"),0)),"")</f>
        <v>Done</v>
      </c>
      <c r="AF65" s="39" t="str">
        <f t="array" ref="AF65">IFERROR(INDEX(INDIRECT("'"&amp;VLOOKUP($C65,ModMap!$A$2:$B$21,2,FALSE)&amp;"'!AF:AF"),MATCH($K65,INDIRECT("'"&amp;VLOOKUP($C65,ModMap!$A$2:$B$21,2,FALSE)&amp;"'!$K:$K"),0)),"")</f>
        <v>Gourav Nikam</v>
      </c>
      <c r="AG65" s="44" t="s">
        <v>36</v>
      </c>
      <c r="AH65" s="39" t="str">
        <f t="array" ref="AH65">IFERROR(INDEX(INDIRECT("'"&amp;VLOOKUP($C65,ModMap!$A$2:$B$21,2,FALSE)&amp;"'!AH:AH"),MATCH($K65,INDIRECT("'"&amp;VLOOKUP($C65,ModMap!$A$2:$B$21,2,FALSE)&amp;"'!$K:$K"),0)),"")</f>
        <v>N/A</v>
      </c>
      <c r="AI65" s="39" t="str">
        <f t="array" ref="AI65">IFERROR(INDEX(INDIRECT("'"&amp;VLOOKUP($C65,ModMap!$A$2:$B$21,2,FALSE)&amp;"'!AI:AI"),MATCH($K65,INDIRECT("'"&amp;VLOOKUP($C65,ModMap!$A$2:$B$21,2,FALSE)&amp;"'!$K:$K"),0)),"")</f>
        <v/>
      </c>
      <c r="AJ65" s="44" t="s">
        <v>36</v>
      </c>
      <c r="AK65" s="39" t="str">
        <f t="array" ref="AK65">IFERROR(INDEX(INDIRECT("'"&amp;VLOOKUP($C65,ModMap!$A$2:$B$21,2,FALSE)&amp;"'!AK:AK"),MATCH($K65,INDIRECT("'"&amp;VLOOKUP($C65,ModMap!$A$2:$B$21,2,FALSE)&amp;"'!$K:$K"),0)),"")</f>
        <v>N/A</v>
      </c>
      <c r="AL65" s="39" t="str">
        <f t="array" ref="AL65">IFERROR(INDEX(INDIRECT("'"&amp;VLOOKUP($C65,ModMap!$A$2:$B$21,2,FALSE)&amp;"'!AL:AL"),MATCH($K65,INDIRECT("'"&amp;VLOOKUP($C65,ModMap!$A$2:$B$21,2,FALSE)&amp;"'!$K:$K"),0)),"")</f>
        <v/>
      </c>
      <c r="AM65" s="39">
        <f t="shared" si="1"/>
        <v>0</v>
      </c>
      <c r="AN65" s="39" t="str">
        <f t="shared" si="2"/>
        <v>Done</v>
      </c>
      <c r="AO65" s="40" t="str">
        <f t="array" ref="AO65">IFERROR(INDEX(INDIRECT("'"&amp;VLOOKUP($C65,ModMap!$A$2:$B$21,2,FALSE)&amp;"'!AO:AO"),MATCH($K65,INDIRECT("'"&amp;VLOOKUP($C65,ModMap!$A$2:$B$21,2,FALSE)&amp;"'!$K:$K"),0)),"")</f>
        <v/>
      </c>
      <c r="AP65" s="49" t="str">
        <f t="array" ref="AP65">IFERROR(HYPERLINK("#'"&amp;VLOOKUP($C65,ModMap!$A$2:$B$21,2,FALSE)&amp;"'!V"&amp;MATCH($K65,INDIRECT("'"&amp;VLOOKUP($C65,ModMap!$A$2:$B$21,2,FALSE)&amp;"'!$K:$K"),0),"Edit on module sheet"),"")</f>
        <v>Edit on module sheet</v>
      </c>
    </row>
    <row r="66" ht="42.0" customHeight="1">
      <c r="A66" s="50">
        <v>64.0</v>
      </c>
      <c r="B66" s="50">
        <v>64.0</v>
      </c>
      <c r="C66" s="50" t="s">
        <v>87</v>
      </c>
      <c r="D66" s="51" t="s">
        <v>88</v>
      </c>
      <c r="E66" s="28" t="s">
        <v>48</v>
      </c>
      <c r="F66" s="28" t="s">
        <v>262</v>
      </c>
      <c r="G66" s="51" t="s">
        <v>263</v>
      </c>
      <c r="H66" s="50" t="s">
        <v>679</v>
      </c>
      <c r="I66" s="50" t="s">
        <v>680</v>
      </c>
      <c r="J66" s="51" t="s">
        <v>681</v>
      </c>
      <c r="K66" s="50" t="s">
        <v>686</v>
      </c>
      <c r="L66" s="51" t="s">
        <v>687</v>
      </c>
      <c r="M66" s="48" t="s">
        <v>613</v>
      </c>
      <c r="N66" s="50" t="s">
        <v>600</v>
      </c>
      <c r="O66" s="50" t="s">
        <v>601</v>
      </c>
      <c r="P66" s="51" t="s">
        <v>684</v>
      </c>
      <c r="Q66" s="51" t="s">
        <v>685</v>
      </c>
      <c r="R66" s="50" t="s">
        <v>273</v>
      </c>
      <c r="S66" s="50" t="s">
        <v>614</v>
      </c>
      <c r="T66" s="50" t="str">
        <f t="array" ref="T66">IFERROR(INDEX(INDIRECT("'"&amp;VLOOKUP($C66,ModMap!$A$2:$B$21,2,FALSE)&amp;"'!T:T"),MATCH($K66,INDIRECT("'"&amp;VLOOKUP($C66,ModMap!$A$2:$B$21,2,FALSE)&amp;"'!$K:$K"),0)),"")</f>
        <v>Gourav Nikam</v>
      </c>
      <c r="U66" s="44" t="s">
        <v>36</v>
      </c>
      <c r="V66" s="50" t="str">
        <f t="array" ref="V66">IFERROR(INDEX(INDIRECT("'"&amp;VLOOKUP($C66,ModMap!$A$2:$B$21,2,FALSE)&amp;"'!V:V"),MATCH($K66,INDIRECT("'"&amp;VLOOKUP($C66,ModMap!$A$2:$B$21,2,FALSE)&amp;"'!$K:$K"),0)),"")</f>
        <v>N/A</v>
      </c>
      <c r="W66" s="50" t="str">
        <f t="array" ref="W66">IFERROR(INDEX(INDIRECT("'"&amp;VLOOKUP($C66,ModMap!$A$2:$B$21,2,FALSE)&amp;"'!W:W"),MATCH($K66,INDIRECT("'"&amp;VLOOKUP($C66,ModMap!$A$2:$B$21,2,FALSE)&amp;"'!$K:$K"),0)),"")</f>
        <v/>
      </c>
      <c r="X66" s="48" t="s">
        <v>33</v>
      </c>
      <c r="Y66" s="50" t="str">
        <f t="array" ref="Y66">IFERROR(INDEX(INDIRECT("'"&amp;VLOOKUP($C66,ModMap!$A$2:$B$21,2,FALSE)&amp;"'!Y:Y"),MATCH($K66,INDIRECT("'"&amp;VLOOKUP($C66,ModMap!$A$2:$B$21,2,FALSE)&amp;"'!$K:$K"),0)),"")</f>
        <v>Done</v>
      </c>
      <c r="Z66" s="50" t="str">
        <f t="array" ref="Z66">IFERROR(INDEX(INDIRECT("'"&amp;VLOOKUP($C66,ModMap!$A$2:$B$21,2,FALSE)&amp;"'!Z:Z"),MATCH($K66,INDIRECT("'"&amp;VLOOKUP($C66,ModMap!$A$2:$B$21,2,FALSE)&amp;"'!$K:$K"),0)),"")</f>
        <v>Gourav Nikam</v>
      </c>
      <c r="AA66" s="44" t="s">
        <v>36</v>
      </c>
      <c r="AB66" s="50" t="str">
        <f t="array" ref="AB66">IFERROR(INDEX(INDIRECT("'"&amp;VLOOKUP($C66,ModMap!$A$2:$B$21,2,FALSE)&amp;"'!AB:AB"),MATCH($K66,INDIRECT("'"&amp;VLOOKUP($C66,ModMap!$A$2:$B$21,2,FALSE)&amp;"'!$K:$K"),0)),"")</f>
        <v>N/A</v>
      </c>
      <c r="AC66" s="50" t="str">
        <f t="array" ref="AC66">IFERROR(INDEX(INDIRECT("'"&amp;VLOOKUP($C66,ModMap!$A$2:$B$21,2,FALSE)&amp;"'!AC:AC"),MATCH($K66,INDIRECT("'"&amp;VLOOKUP($C66,ModMap!$A$2:$B$21,2,FALSE)&amp;"'!$K:$K"),0)),"")</f>
        <v/>
      </c>
      <c r="AD66" s="48" t="s">
        <v>33</v>
      </c>
      <c r="AE66" s="50" t="str">
        <f t="array" ref="AE66">IFERROR(INDEX(INDIRECT("'"&amp;VLOOKUP($C66,ModMap!$A$2:$B$21,2,FALSE)&amp;"'!AE:AE"),MATCH($K66,INDIRECT("'"&amp;VLOOKUP($C66,ModMap!$A$2:$B$21,2,FALSE)&amp;"'!$K:$K"),0)),"")</f>
        <v>Done</v>
      </c>
      <c r="AF66" s="50" t="str">
        <f t="array" ref="AF66">IFERROR(INDEX(INDIRECT("'"&amp;VLOOKUP($C66,ModMap!$A$2:$B$21,2,FALSE)&amp;"'!AF:AF"),MATCH($K66,INDIRECT("'"&amp;VLOOKUP($C66,ModMap!$A$2:$B$21,2,FALSE)&amp;"'!$K:$K"),0)),"")</f>
        <v>Gourav Nikam</v>
      </c>
      <c r="AG66" s="44" t="s">
        <v>36</v>
      </c>
      <c r="AH66" s="50" t="str">
        <f t="array" ref="AH66">IFERROR(INDEX(INDIRECT("'"&amp;VLOOKUP($C66,ModMap!$A$2:$B$21,2,FALSE)&amp;"'!AH:AH"),MATCH($K66,INDIRECT("'"&amp;VLOOKUP($C66,ModMap!$A$2:$B$21,2,FALSE)&amp;"'!$K:$K"),0)),"")</f>
        <v>N/A</v>
      </c>
      <c r="AI66" s="50" t="str">
        <f t="array" ref="AI66">IFERROR(INDEX(INDIRECT("'"&amp;VLOOKUP($C66,ModMap!$A$2:$B$21,2,FALSE)&amp;"'!AI:AI"),MATCH($K66,INDIRECT("'"&amp;VLOOKUP($C66,ModMap!$A$2:$B$21,2,FALSE)&amp;"'!$K:$K"),0)),"")</f>
        <v/>
      </c>
      <c r="AJ66" s="44" t="s">
        <v>36</v>
      </c>
      <c r="AK66" s="50" t="str">
        <f t="array" ref="AK66">IFERROR(INDEX(INDIRECT("'"&amp;VLOOKUP($C66,ModMap!$A$2:$B$21,2,FALSE)&amp;"'!AK:AK"),MATCH($K66,INDIRECT("'"&amp;VLOOKUP($C66,ModMap!$A$2:$B$21,2,FALSE)&amp;"'!$K:$K"),0)),"")</f>
        <v>N/A</v>
      </c>
      <c r="AL66" s="50" t="str">
        <f t="array" ref="AL66">IFERROR(INDEX(INDIRECT("'"&amp;VLOOKUP($C66,ModMap!$A$2:$B$21,2,FALSE)&amp;"'!AL:AL"),MATCH($K66,INDIRECT("'"&amp;VLOOKUP($C66,ModMap!$A$2:$B$21,2,FALSE)&amp;"'!$K:$K"),0)),"")</f>
        <v/>
      </c>
      <c r="AM66" s="50">
        <f t="shared" si="1"/>
        <v>0</v>
      </c>
      <c r="AN66" s="50" t="str">
        <f t="shared" si="2"/>
        <v>Done</v>
      </c>
      <c r="AO66" s="51" t="str">
        <f t="array" ref="AO66">IFERROR(INDEX(INDIRECT("'"&amp;VLOOKUP($C66,ModMap!$A$2:$B$21,2,FALSE)&amp;"'!AO:AO"),MATCH($K66,INDIRECT("'"&amp;VLOOKUP($C66,ModMap!$A$2:$B$21,2,FALSE)&amp;"'!$K:$K"),0)),"")</f>
        <v/>
      </c>
      <c r="AP66" s="49" t="str">
        <f t="array" ref="AP66">IFERROR(HYPERLINK("#'"&amp;VLOOKUP($C66,ModMap!$A$2:$B$21,2,FALSE)&amp;"'!V"&amp;MATCH($K66,INDIRECT("'"&amp;VLOOKUP($C66,ModMap!$A$2:$B$21,2,FALSE)&amp;"'!$K:$K"),0),"Edit on module sheet"),"")</f>
        <v>Edit on module sheet</v>
      </c>
    </row>
    <row r="67" ht="42.0" customHeight="1">
      <c r="A67" s="39">
        <v>65.0</v>
      </c>
      <c r="B67" s="39">
        <v>65.0</v>
      </c>
      <c r="C67" s="39" t="s">
        <v>87</v>
      </c>
      <c r="D67" s="40" t="s">
        <v>88</v>
      </c>
      <c r="E67" s="31" t="s">
        <v>69</v>
      </c>
      <c r="F67" s="28" t="s">
        <v>262</v>
      </c>
      <c r="G67" s="40" t="s">
        <v>263</v>
      </c>
      <c r="H67" s="39" t="s">
        <v>696</v>
      </c>
      <c r="I67" s="39" t="s">
        <v>697</v>
      </c>
      <c r="J67" s="40" t="s">
        <v>698</v>
      </c>
      <c r="K67" s="39" t="s">
        <v>967</v>
      </c>
      <c r="L67" s="40" t="s">
        <v>968</v>
      </c>
      <c r="M67" s="48" t="s">
        <v>613</v>
      </c>
      <c r="N67" s="39" t="s">
        <v>600</v>
      </c>
      <c r="O67" s="39" t="s">
        <v>601</v>
      </c>
      <c r="P67" s="40" t="s">
        <v>701</v>
      </c>
      <c r="Q67" s="40" t="s">
        <v>702</v>
      </c>
      <c r="R67" s="39" t="s">
        <v>273</v>
      </c>
      <c r="S67" s="39" t="s">
        <v>69</v>
      </c>
      <c r="T67" s="39" t="str">
        <f t="array" ref="T67">IFERROR(INDEX(INDIRECT("'"&amp;VLOOKUP($C67,ModMap!$A$2:$B$21,2,FALSE)&amp;"'!T:T"),MATCH($K67,INDIRECT("'"&amp;VLOOKUP($C67,ModMap!$A$2:$B$21,2,FALSE)&amp;"'!$K:$K"),0)),"")</f>
        <v>Unassigned</v>
      </c>
      <c r="U67" s="48" t="s">
        <v>33</v>
      </c>
      <c r="V67" s="39" t="str">
        <f t="array" ref="V67">IFERROR(INDEX(INDIRECT("'"&amp;VLOOKUP($C67,ModMap!$A$2:$B$21,2,FALSE)&amp;"'!V:V"),MATCH($K67,INDIRECT("'"&amp;VLOOKUP($C67,ModMap!$A$2:$B$21,2,FALSE)&amp;"'!$K:$K"),0)),"")</f>
        <v>Not Started</v>
      </c>
      <c r="W67" s="39" t="str">
        <f t="array" ref="W67">IFERROR(INDEX(INDIRECT("'"&amp;VLOOKUP($C67,ModMap!$A$2:$B$21,2,FALSE)&amp;"'!W:W"),MATCH($K67,INDIRECT("'"&amp;VLOOKUP($C67,ModMap!$A$2:$B$21,2,FALSE)&amp;"'!$K:$K"),0)),"")</f>
        <v>Unassigned</v>
      </c>
      <c r="X67" s="48" t="s">
        <v>33</v>
      </c>
      <c r="Y67" s="39" t="str">
        <f t="array" ref="Y67">IFERROR(INDEX(INDIRECT("'"&amp;VLOOKUP($C67,ModMap!$A$2:$B$21,2,FALSE)&amp;"'!Y:Y"),MATCH($K67,INDIRECT("'"&amp;VLOOKUP($C67,ModMap!$A$2:$B$21,2,FALSE)&amp;"'!$K:$K"),0)),"")</f>
        <v>Not Started</v>
      </c>
      <c r="Z67" s="39" t="str">
        <f t="array" ref="Z67">IFERROR(INDEX(INDIRECT("'"&amp;VLOOKUP($C67,ModMap!$A$2:$B$21,2,FALSE)&amp;"'!Z:Z"),MATCH($K67,INDIRECT("'"&amp;VLOOKUP($C67,ModMap!$A$2:$B$21,2,FALSE)&amp;"'!$K:$K"),0)),"")</f>
        <v>Unassigned</v>
      </c>
      <c r="AA67" s="44" t="s">
        <v>36</v>
      </c>
      <c r="AB67" s="39" t="str">
        <f t="array" ref="AB67">IFERROR(INDEX(INDIRECT("'"&amp;VLOOKUP($C67,ModMap!$A$2:$B$21,2,FALSE)&amp;"'!AB:AB"),MATCH($K67,INDIRECT("'"&amp;VLOOKUP($C67,ModMap!$A$2:$B$21,2,FALSE)&amp;"'!$K:$K"),0)),"")</f>
        <v>N/A</v>
      </c>
      <c r="AC67" s="39" t="str">
        <f t="array" ref="AC67">IFERROR(INDEX(INDIRECT("'"&amp;VLOOKUP($C67,ModMap!$A$2:$B$21,2,FALSE)&amp;"'!AC:AC"),MATCH($K67,INDIRECT("'"&amp;VLOOKUP($C67,ModMap!$A$2:$B$21,2,FALSE)&amp;"'!$K:$K"),0)),"")</f>
        <v/>
      </c>
      <c r="AD67" s="48" t="s">
        <v>33</v>
      </c>
      <c r="AE67" s="39" t="str">
        <f t="array" ref="AE67">IFERROR(INDEX(INDIRECT("'"&amp;VLOOKUP($C67,ModMap!$A$2:$B$21,2,FALSE)&amp;"'!AE:AE"),MATCH($K67,INDIRECT("'"&amp;VLOOKUP($C67,ModMap!$A$2:$B$21,2,FALSE)&amp;"'!$K:$K"),0)),"")</f>
        <v>Not Started</v>
      </c>
      <c r="AF67" s="39" t="str">
        <f t="array" ref="AF67">IFERROR(INDEX(INDIRECT("'"&amp;VLOOKUP($C67,ModMap!$A$2:$B$21,2,FALSE)&amp;"'!AF:AF"),MATCH($K67,INDIRECT("'"&amp;VLOOKUP($C67,ModMap!$A$2:$B$21,2,FALSE)&amp;"'!$K:$K"),0)),"")</f>
        <v>Unassigned</v>
      </c>
      <c r="AG67" s="44" t="s">
        <v>36</v>
      </c>
      <c r="AH67" s="39" t="str">
        <f t="array" ref="AH67">IFERROR(INDEX(INDIRECT("'"&amp;VLOOKUP($C67,ModMap!$A$2:$B$21,2,FALSE)&amp;"'!AH:AH"),MATCH($K67,INDIRECT("'"&amp;VLOOKUP($C67,ModMap!$A$2:$B$21,2,FALSE)&amp;"'!$K:$K"),0)),"")</f>
        <v>N/A</v>
      </c>
      <c r="AI67" s="39" t="str">
        <f t="array" ref="AI67">IFERROR(INDEX(INDIRECT("'"&amp;VLOOKUP($C67,ModMap!$A$2:$B$21,2,FALSE)&amp;"'!AI:AI"),MATCH($K67,INDIRECT("'"&amp;VLOOKUP($C67,ModMap!$A$2:$B$21,2,FALSE)&amp;"'!$K:$K"),0)),"")</f>
        <v/>
      </c>
      <c r="AJ67" s="44" t="s">
        <v>36</v>
      </c>
      <c r="AK67" s="39" t="str">
        <f t="array" ref="AK67">IFERROR(INDEX(INDIRECT("'"&amp;VLOOKUP($C67,ModMap!$A$2:$B$21,2,FALSE)&amp;"'!AK:AK"),MATCH($K67,INDIRECT("'"&amp;VLOOKUP($C67,ModMap!$A$2:$B$21,2,FALSE)&amp;"'!$K:$K"),0)),"")</f>
        <v>N/A</v>
      </c>
      <c r="AL67" s="39" t="str">
        <f t="array" ref="AL67">IFERROR(INDEX(INDIRECT("'"&amp;VLOOKUP($C67,ModMap!$A$2:$B$21,2,FALSE)&amp;"'!AL:AL"),MATCH($K67,INDIRECT("'"&amp;VLOOKUP($C67,ModMap!$A$2:$B$21,2,FALSE)&amp;"'!$K:$K"),0)),"")</f>
        <v/>
      </c>
      <c r="AM67" s="39">
        <f t="shared" si="1"/>
        <v>3</v>
      </c>
      <c r="AN67" s="39" t="str">
        <f t="shared" si="2"/>
        <v>Not Started</v>
      </c>
      <c r="AO67" s="40" t="str">
        <f t="array" ref="AO67">IFERROR(INDEX(INDIRECT("'"&amp;VLOOKUP($C67,ModMap!$A$2:$B$21,2,FALSE)&amp;"'!AO:AO"),MATCH($K67,INDIRECT("'"&amp;VLOOKUP($C67,ModMap!$A$2:$B$21,2,FALSE)&amp;"'!$K:$K"),0)),"")</f>
        <v/>
      </c>
      <c r="AP67" s="49" t="str">
        <f t="array" ref="AP67">IFERROR(HYPERLINK("#'"&amp;VLOOKUP($C67,ModMap!$A$2:$B$21,2,FALSE)&amp;"'!V"&amp;MATCH($K67,INDIRECT("'"&amp;VLOOKUP($C67,ModMap!$A$2:$B$21,2,FALSE)&amp;"'!$K:$K"),0),"Edit on module sheet"),"")</f>
        <v>Edit on module sheet</v>
      </c>
    </row>
    <row r="68" ht="42.0" customHeight="1">
      <c r="A68" s="50">
        <v>66.0</v>
      </c>
      <c r="B68" s="50">
        <v>66.0</v>
      </c>
      <c r="C68" s="50" t="s">
        <v>87</v>
      </c>
      <c r="D68" s="51" t="s">
        <v>88</v>
      </c>
      <c r="E68" s="28" t="s">
        <v>48</v>
      </c>
      <c r="F68" s="28" t="s">
        <v>262</v>
      </c>
      <c r="G68" s="51" t="s">
        <v>263</v>
      </c>
      <c r="H68" s="50" t="s">
        <v>696</v>
      </c>
      <c r="I68" s="50" t="s">
        <v>697</v>
      </c>
      <c r="J68" s="51" t="s">
        <v>698</v>
      </c>
      <c r="K68" s="50" t="s">
        <v>699</v>
      </c>
      <c r="L68" s="51" t="s">
        <v>700</v>
      </c>
      <c r="M68" s="52" t="s">
        <v>211</v>
      </c>
      <c r="N68" s="50" t="s">
        <v>600</v>
      </c>
      <c r="O68" s="50" t="s">
        <v>601</v>
      </c>
      <c r="P68" s="51" t="s">
        <v>701</v>
      </c>
      <c r="Q68" s="51" t="s">
        <v>702</v>
      </c>
      <c r="R68" s="50" t="s">
        <v>273</v>
      </c>
      <c r="S68" s="50" t="s">
        <v>218</v>
      </c>
      <c r="T68" s="50" t="str">
        <f t="array" ref="T68">IFERROR(INDEX(INDIRECT("'"&amp;VLOOKUP($C68,ModMap!$A$2:$B$21,2,FALSE)&amp;"'!T:T"),MATCH($K68,INDIRECT("'"&amp;VLOOKUP($C68,ModMap!$A$2:$B$21,2,FALSE)&amp;"'!$K:$K"),0)),"")</f>
        <v>Gourav Nikam</v>
      </c>
      <c r="U68" s="48" t="s">
        <v>33</v>
      </c>
      <c r="V68" s="50" t="str">
        <f t="array" ref="V68">IFERROR(INDEX(INDIRECT("'"&amp;VLOOKUP($C68,ModMap!$A$2:$B$21,2,FALSE)&amp;"'!V:V"),MATCH($K68,INDIRECT("'"&amp;VLOOKUP($C68,ModMap!$A$2:$B$21,2,FALSE)&amp;"'!$K:$K"),0)),"")</f>
        <v>Done</v>
      </c>
      <c r="W68" s="50" t="str">
        <f t="array" ref="W68">IFERROR(INDEX(INDIRECT("'"&amp;VLOOKUP($C68,ModMap!$A$2:$B$21,2,FALSE)&amp;"'!W:W"),MATCH($K68,INDIRECT("'"&amp;VLOOKUP($C68,ModMap!$A$2:$B$21,2,FALSE)&amp;"'!$K:$K"),0)),"")</f>
        <v>Gourav Nikam</v>
      </c>
      <c r="X68" s="48" t="s">
        <v>33</v>
      </c>
      <c r="Y68" s="50" t="str">
        <f t="array" ref="Y68">IFERROR(INDEX(INDIRECT("'"&amp;VLOOKUP($C68,ModMap!$A$2:$B$21,2,FALSE)&amp;"'!Y:Y"),MATCH($K68,INDIRECT("'"&amp;VLOOKUP($C68,ModMap!$A$2:$B$21,2,FALSE)&amp;"'!$K:$K"),0)),"")</f>
        <v>Done</v>
      </c>
      <c r="Z68" s="50" t="str">
        <f t="array" ref="Z68">IFERROR(INDEX(INDIRECT("'"&amp;VLOOKUP($C68,ModMap!$A$2:$B$21,2,FALSE)&amp;"'!Z:Z"),MATCH($K68,INDIRECT("'"&amp;VLOOKUP($C68,ModMap!$A$2:$B$21,2,FALSE)&amp;"'!$K:$K"),0)),"")</f>
        <v>Gourav Nikam</v>
      </c>
      <c r="AA68" s="44" t="s">
        <v>36</v>
      </c>
      <c r="AB68" s="50" t="str">
        <f t="array" ref="AB68">IFERROR(INDEX(INDIRECT("'"&amp;VLOOKUP($C68,ModMap!$A$2:$B$21,2,FALSE)&amp;"'!AB:AB"),MATCH($K68,INDIRECT("'"&amp;VLOOKUP($C68,ModMap!$A$2:$B$21,2,FALSE)&amp;"'!$K:$K"),0)),"")</f>
        <v>N/A</v>
      </c>
      <c r="AC68" s="50" t="str">
        <f t="array" ref="AC68">IFERROR(INDEX(INDIRECT("'"&amp;VLOOKUP($C68,ModMap!$A$2:$B$21,2,FALSE)&amp;"'!AC:AC"),MATCH($K68,INDIRECT("'"&amp;VLOOKUP($C68,ModMap!$A$2:$B$21,2,FALSE)&amp;"'!$K:$K"),0)),"")</f>
        <v/>
      </c>
      <c r="AD68" s="48" t="s">
        <v>33</v>
      </c>
      <c r="AE68" s="50" t="str">
        <f t="array" ref="AE68">IFERROR(INDEX(INDIRECT("'"&amp;VLOOKUP($C68,ModMap!$A$2:$B$21,2,FALSE)&amp;"'!AE:AE"),MATCH($K68,INDIRECT("'"&amp;VLOOKUP($C68,ModMap!$A$2:$B$21,2,FALSE)&amp;"'!$K:$K"),0)),"")</f>
        <v>Done</v>
      </c>
      <c r="AF68" s="50" t="str">
        <f t="array" ref="AF68">IFERROR(INDEX(INDIRECT("'"&amp;VLOOKUP($C68,ModMap!$A$2:$B$21,2,FALSE)&amp;"'!AF:AF"),MATCH($K68,INDIRECT("'"&amp;VLOOKUP($C68,ModMap!$A$2:$B$21,2,FALSE)&amp;"'!$K:$K"),0)),"")</f>
        <v>Gourav Nikam</v>
      </c>
      <c r="AG68" s="44" t="s">
        <v>36</v>
      </c>
      <c r="AH68" s="50" t="str">
        <f t="array" ref="AH68">IFERROR(INDEX(INDIRECT("'"&amp;VLOOKUP($C68,ModMap!$A$2:$B$21,2,FALSE)&amp;"'!AH:AH"),MATCH($K68,INDIRECT("'"&amp;VLOOKUP($C68,ModMap!$A$2:$B$21,2,FALSE)&amp;"'!$K:$K"),0)),"")</f>
        <v>N/A</v>
      </c>
      <c r="AI68" s="50" t="str">
        <f t="array" ref="AI68">IFERROR(INDEX(INDIRECT("'"&amp;VLOOKUP($C68,ModMap!$A$2:$B$21,2,FALSE)&amp;"'!AI:AI"),MATCH($K68,INDIRECT("'"&amp;VLOOKUP($C68,ModMap!$A$2:$B$21,2,FALSE)&amp;"'!$K:$K"),0)),"")</f>
        <v/>
      </c>
      <c r="AJ68" s="44" t="s">
        <v>36</v>
      </c>
      <c r="AK68" s="50" t="str">
        <f t="array" ref="AK68">IFERROR(INDEX(INDIRECT("'"&amp;VLOOKUP($C68,ModMap!$A$2:$B$21,2,FALSE)&amp;"'!AK:AK"),MATCH($K68,INDIRECT("'"&amp;VLOOKUP($C68,ModMap!$A$2:$B$21,2,FALSE)&amp;"'!$K:$K"),0)),"")</f>
        <v>N/A</v>
      </c>
      <c r="AL68" s="50" t="str">
        <f t="array" ref="AL68">IFERROR(INDEX(INDIRECT("'"&amp;VLOOKUP($C68,ModMap!$A$2:$B$21,2,FALSE)&amp;"'!AL:AL"),MATCH($K68,INDIRECT("'"&amp;VLOOKUP($C68,ModMap!$A$2:$B$21,2,FALSE)&amp;"'!$K:$K"),0)),"")</f>
        <v/>
      </c>
      <c r="AM68" s="50">
        <f t="shared" si="1"/>
        <v>0</v>
      </c>
      <c r="AN68" s="50" t="str">
        <f t="shared" si="2"/>
        <v>Done</v>
      </c>
      <c r="AO68" s="51" t="str">
        <f t="array" ref="AO68">IFERROR(INDEX(INDIRECT("'"&amp;VLOOKUP($C68,ModMap!$A$2:$B$21,2,FALSE)&amp;"'!AO:AO"),MATCH($K68,INDIRECT("'"&amp;VLOOKUP($C68,ModMap!$A$2:$B$21,2,FALSE)&amp;"'!$K:$K"),0)),"")</f>
        <v/>
      </c>
      <c r="AP68" s="49" t="str">
        <f t="array" ref="AP68">IFERROR(HYPERLINK("#'"&amp;VLOOKUP($C68,ModMap!$A$2:$B$21,2,FALSE)&amp;"'!V"&amp;MATCH($K68,INDIRECT("'"&amp;VLOOKUP($C68,ModMap!$A$2:$B$21,2,FALSE)&amp;"'!$K:$K"),0),"Edit on module sheet"),"")</f>
        <v>Edit on module sheet</v>
      </c>
    </row>
    <row r="69" ht="42.0" customHeight="1">
      <c r="A69" s="39">
        <v>67.0</v>
      </c>
      <c r="B69" s="39">
        <v>67.0</v>
      </c>
      <c r="C69" s="39" t="s">
        <v>87</v>
      </c>
      <c r="D69" s="40" t="s">
        <v>88</v>
      </c>
      <c r="E69" s="28" t="s">
        <v>48</v>
      </c>
      <c r="F69" s="28" t="s">
        <v>262</v>
      </c>
      <c r="G69" s="40" t="s">
        <v>263</v>
      </c>
      <c r="H69" s="39" t="s">
        <v>696</v>
      </c>
      <c r="I69" s="39" t="s">
        <v>697</v>
      </c>
      <c r="J69" s="40" t="s">
        <v>698</v>
      </c>
      <c r="K69" s="39" t="s">
        <v>712</v>
      </c>
      <c r="L69" s="40" t="s">
        <v>713</v>
      </c>
      <c r="M69" s="48" t="s">
        <v>613</v>
      </c>
      <c r="N69" s="39" t="s">
        <v>600</v>
      </c>
      <c r="O69" s="39" t="s">
        <v>601</v>
      </c>
      <c r="P69" s="40" t="s">
        <v>701</v>
      </c>
      <c r="Q69" s="40" t="s">
        <v>702</v>
      </c>
      <c r="R69" s="39" t="s">
        <v>273</v>
      </c>
      <c r="S69" s="39" t="s">
        <v>614</v>
      </c>
      <c r="T69" s="39" t="str">
        <f t="array" ref="T69">IFERROR(INDEX(INDIRECT("'"&amp;VLOOKUP($C69,ModMap!$A$2:$B$21,2,FALSE)&amp;"'!T:T"),MATCH($K69,INDIRECT("'"&amp;VLOOKUP($C69,ModMap!$A$2:$B$21,2,FALSE)&amp;"'!$K:$K"),0)),"")</f>
        <v>Gourav Nikam</v>
      </c>
      <c r="U69" s="44" t="s">
        <v>36</v>
      </c>
      <c r="V69" s="39" t="str">
        <f t="array" ref="V69">IFERROR(INDEX(INDIRECT("'"&amp;VLOOKUP($C69,ModMap!$A$2:$B$21,2,FALSE)&amp;"'!V:V"),MATCH($K69,INDIRECT("'"&amp;VLOOKUP($C69,ModMap!$A$2:$B$21,2,FALSE)&amp;"'!$K:$K"),0)),"")</f>
        <v>N/A</v>
      </c>
      <c r="W69" s="39" t="str">
        <f t="array" ref="W69">IFERROR(INDEX(INDIRECT("'"&amp;VLOOKUP($C69,ModMap!$A$2:$B$21,2,FALSE)&amp;"'!W:W"),MATCH($K69,INDIRECT("'"&amp;VLOOKUP($C69,ModMap!$A$2:$B$21,2,FALSE)&amp;"'!$K:$K"),0)),"")</f>
        <v/>
      </c>
      <c r="X69" s="48" t="s">
        <v>33</v>
      </c>
      <c r="Y69" s="39" t="str">
        <f t="array" ref="Y69">IFERROR(INDEX(INDIRECT("'"&amp;VLOOKUP($C69,ModMap!$A$2:$B$21,2,FALSE)&amp;"'!Y:Y"),MATCH($K69,INDIRECT("'"&amp;VLOOKUP($C69,ModMap!$A$2:$B$21,2,FALSE)&amp;"'!$K:$K"),0)),"")</f>
        <v>Done</v>
      </c>
      <c r="Z69" s="39" t="str">
        <f t="array" ref="Z69">IFERROR(INDEX(INDIRECT("'"&amp;VLOOKUP($C69,ModMap!$A$2:$B$21,2,FALSE)&amp;"'!Z:Z"),MATCH($K69,INDIRECT("'"&amp;VLOOKUP($C69,ModMap!$A$2:$B$21,2,FALSE)&amp;"'!$K:$K"),0)),"")</f>
        <v>Gourav Nikam</v>
      </c>
      <c r="AA69" s="44" t="s">
        <v>36</v>
      </c>
      <c r="AB69" s="39" t="str">
        <f t="array" ref="AB69">IFERROR(INDEX(INDIRECT("'"&amp;VLOOKUP($C69,ModMap!$A$2:$B$21,2,FALSE)&amp;"'!AB:AB"),MATCH($K69,INDIRECT("'"&amp;VLOOKUP($C69,ModMap!$A$2:$B$21,2,FALSE)&amp;"'!$K:$K"),0)),"")</f>
        <v>N/A</v>
      </c>
      <c r="AC69" s="39" t="str">
        <f t="array" ref="AC69">IFERROR(INDEX(INDIRECT("'"&amp;VLOOKUP($C69,ModMap!$A$2:$B$21,2,FALSE)&amp;"'!AC:AC"),MATCH($K69,INDIRECT("'"&amp;VLOOKUP($C69,ModMap!$A$2:$B$21,2,FALSE)&amp;"'!$K:$K"),0)),"")</f>
        <v/>
      </c>
      <c r="AD69" s="48" t="s">
        <v>33</v>
      </c>
      <c r="AE69" s="39" t="str">
        <f t="array" ref="AE69">IFERROR(INDEX(INDIRECT("'"&amp;VLOOKUP($C69,ModMap!$A$2:$B$21,2,FALSE)&amp;"'!AE:AE"),MATCH($K69,INDIRECT("'"&amp;VLOOKUP($C69,ModMap!$A$2:$B$21,2,FALSE)&amp;"'!$K:$K"),0)),"")</f>
        <v>Done</v>
      </c>
      <c r="AF69" s="39" t="str">
        <f t="array" ref="AF69">IFERROR(INDEX(INDIRECT("'"&amp;VLOOKUP($C69,ModMap!$A$2:$B$21,2,FALSE)&amp;"'!AF:AF"),MATCH($K69,INDIRECT("'"&amp;VLOOKUP($C69,ModMap!$A$2:$B$21,2,FALSE)&amp;"'!$K:$K"),0)),"")</f>
        <v>Gourav Nikam</v>
      </c>
      <c r="AG69" s="44" t="s">
        <v>36</v>
      </c>
      <c r="AH69" s="39" t="str">
        <f t="array" ref="AH69">IFERROR(INDEX(INDIRECT("'"&amp;VLOOKUP($C69,ModMap!$A$2:$B$21,2,FALSE)&amp;"'!AH:AH"),MATCH($K69,INDIRECT("'"&amp;VLOOKUP($C69,ModMap!$A$2:$B$21,2,FALSE)&amp;"'!$K:$K"),0)),"")</f>
        <v>N/A</v>
      </c>
      <c r="AI69" s="39" t="str">
        <f t="array" ref="AI69">IFERROR(INDEX(INDIRECT("'"&amp;VLOOKUP($C69,ModMap!$A$2:$B$21,2,FALSE)&amp;"'!AI:AI"),MATCH($K69,INDIRECT("'"&amp;VLOOKUP($C69,ModMap!$A$2:$B$21,2,FALSE)&amp;"'!$K:$K"),0)),"")</f>
        <v/>
      </c>
      <c r="AJ69" s="44" t="s">
        <v>36</v>
      </c>
      <c r="AK69" s="39" t="str">
        <f t="array" ref="AK69">IFERROR(INDEX(INDIRECT("'"&amp;VLOOKUP($C69,ModMap!$A$2:$B$21,2,FALSE)&amp;"'!AK:AK"),MATCH($K69,INDIRECT("'"&amp;VLOOKUP($C69,ModMap!$A$2:$B$21,2,FALSE)&amp;"'!$K:$K"),0)),"")</f>
        <v>N/A</v>
      </c>
      <c r="AL69" s="39" t="str">
        <f t="array" ref="AL69">IFERROR(INDEX(INDIRECT("'"&amp;VLOOKUP($C69,ModMap!$A$2:$B$21,2,FALSE)&amp;"'!AL:AL"),MATCH($K69,INDIRECT("'"&amp;VLOOKUP($C69,ModMap!$A$2:$B$21,2,FALSE)&amp;"'!$K:$K"),0)),"")</f>
        <v/>
      </c>
      <c r="AM69" s="39">
        <f t="shared" si="1"/>
        <v>0</v>
      </c>
      <c r="AN69" s="39" t="str">
        <f t="shared" si="2"/>
        <v>Done</v>
      </c>
      <c r="AO69" s="40" t="str">
        <f t="array" ref="AO69">IFERROR(INDEX(INDIRECT("'"&amp;VLOOKUP($C69,ModMap!$A$2:$B$21,2,FALSE)&amp;"'!AO:AO"),MATCH($K69,INDIRECT("'"&amp;VLOOKUP($C69,ModMap!$A$2:$B$21,2,FALSE)&amp;"'!$K:$K"),0)),"")</f>
        <v/>
      </c>
      <c r="AP69" s="49" t="str">
        <f t="array" ref="AP69">IFERROR(HYPERLINK("#'"&amp;VLOOKUP($C69,ModMap!$A$2:$B$21,2,FALSE)&amp;"'!V"&amp;MATCH($K69,INDIRECT("'"&amp;VLOOKUP($C69,ModMap!$A$2:$B$21,2,FALSE)&amp;"'!$K:$K"),0),"Edit on module sheet"),"")</f>
        <v>Edit on module sheet</v>
      </c>
    </row>
    <row r="70" ht="42.0" customHeight="1">
      <c r="A70" s="50">
        <v>68.0</v>
      </c>
      <c r="B70" s="50">
        <v>68.0</v>
      </c>
      <c r="C70" s="50" t="s">
        <v>87</v>
      </c>
      <c r="D70" s="51" t="s">
        <v>88</v>
      </c>
      <c r="E70" s="31" t="s">
        <v>69</v>
      </c>
      <c r="F70" s="28" t="s">
        <v>262</v>
      </c>
      <c r="G70" s="51" t="s">
        <v>263</v>
      </c>
      <c r="H70" s="50" t="s">
        <v>721</v>
      </c>
      <c r="I70" s="50" t="s">
        <v>722</v>
      </c>
      <c r="J70" s="51" t="s">
        <v>723</v>
      </c>
      <c r="K70" s="50" t="s">
        <v>1015</v>
      </c>
      <c r="L70" s="51" t="s">
        <v>1016</v>
      </c>
      <c r="M70" s="48" t="s">
        <v>613</v>
      </c>
      <c r="N70" s="50" t="s">
        <v>600</v>
      </c>
      <c r="O70" s="50" t="s">
        <v>601</v>
      </c>
      <c r="P70" s="51" t="s">
        <v>726</v>
      </c>
      <c r="Q70" s="51" t="s">
        <v>727</v>
      </c>
      <c r="R70" s="50" t="s">
        <v>273</v>
      </c>
      <c r="S70" s="50" t="s">
        <v>69</v>
      </c>
      <c r="T70" s="50" t="str">
        <f t="array" ref="T70">IFERROR(INDEX(INDIRECT("'"&amp;VLOOKUP($C70,ModMap!$A$2:$B$21,2,FALSE)&amp;"'!T:T"),MATCH($K70,INDIRECT("'"&amp;VLOOKUP($C70,ModMap!$A$2:$B$21,2,FALSE)&amp;"'!$K:$K"),0)),"")</f>
        <v>Unassigned</v>
      </c>
      <c r="U70" s="48" t="s">
        <v>33</v>
      </c>
      <c r="V70" s="50" t="str">
        <f t="array" ref="V70">IFERROR(INDEX(INDIRECT("'"&amp;VLOOKUP($C70,ModMap!$A$2:$B$21,2,FALSE)&amp;"'!V:V"),MATCH($K70,INDIRECT("'"&amp;VLOOKUP($C70,ModMap!$A$2:$B$21,2,FALSE)&amp;"'!$K:$K"),0)),"")</f>
        <v>Not Started</v>
      </c>
      <c r="W70" s="50" t="str">
        <f t="array" ref="W70">IFERROR(INDEX(INDIRECT("'"&amp;VLOOKUP($C70,ModMap!$A$2:$B$21,2,FALSE)&amp;"'!W:W"),MATCH($K70,INDIRECT("'"&amp;VLOOKUP($C70,ModMap!$A$2:$B$21,2,FALSE)&amp;"'!$K:$K"),0)),"")</f>
        <v>Unassigned</v>
      </c>
      <c r="X70" s="48" t="s">
        <v>33</v>
      </c>
      <c r="Y70" s="50" t="str">
        <f t="array" ref="Y70">IFERROR(INDEX(INDIRECT("'"&amp;VLOOKUP($C70,ModMap!$A$2:$B$21,2,FALSE)&amp;"'!Y:Y"),MATCH($K70,INDIRECT("'"&amp;VLOOKUP($C70,ModMap!$A$2:$B$21,2,FALSE)&amp;"'!$K:$K"),0)),"")</f>
        <v>Not Started</v>
      </c>
      <c r="Z70" s="50" t="str">
        <f t="array" ref="Z70">IFERROR(INDEX(INDIRECT("'"&amp;VLOOKUP($C70,ModMap!$A$2:$B$21,2,FALSE)&amp;"'!Z:Z"),MATCH($K70,INDIRECT("'"&amp;VLOOKUP($C70,ModMap!$A$2:$B$21,2,FALSE)&amp;"'!$K:$K"),0)),"")</f>
        <v>Unassigned</v>
      </c>
      <c r="AA70" s="44" t="s">
        <v>36</v>
      </c>
      <c r="AB70" s="50" t="str">
        <f t="array" ref="AB70">IFERROR(INDEX(INDIRECT("'"&amp;VLOOKUP($C70,ModMap!$A$2:$B$21,2,FALSE)&amp;"'!AB:AB"),MATCH($K70,INDIRECT("'"&amp;VLOOKUP($C70,ModMap!$A$2:$B$21,2,FALSE)&amp;"'!$K:$K"),0)),"")</f>
        <v>N/A</v>
      </c>
      <c r="AC70" s="50" t="str">
        <f t="array" ref="AC70">IFERROR(INDEX(INDIRECT("'"&amp;VLOOKUP($C70,ModMap!$A$2:$B$21,2,FALSE)&amp;"'!AC:AC"),MATCH($K70,INDIRECT("'"&amp;VLOOKUP($C70,ModMap!$A$2:$B$21,2,FALSE)&amp;"'!$K:$K"),0)),"")</f>
        <v/>
      </c>
      <c r="AD70" s="48" t="s">
        <v>33</v>
      </c>
      <c r="AE70" s="50" t="str">
        <f t="array" ref="AE70">IFERROR(INDEX(INDIRECT("'"&amp;VLOOKUP($C70,ModMap!$A$2:$B$21,2,FALSE)&amp;"'!AE:AE"),MATCH($K70,INDIRECT("'"&amp;VLOOKUP($C70,ModMap!$A$2:$B$21,2,FALSE)&amp;"'!$K:$K"),0)),"")</f>
        <v>Not Started</v>
      </c>
      <c r="AF70" s="50" t="str">
        <f t="array" ref="AF70">IFERROR(INDEX(INDIRECT("'"&amp;VLOOKUP($C70,ModMap!$A$2:$B$21,2,FALSE)&amp;"'!AF:AF"),MATCH($K70,INDIRECT("'"&amp;VLOOKUP($C70,ModMap!$A$2:$B$21,2,FALSE)&amp;"'!$K:$K"),0)),"")</f>
        <v>Unassigned</v>
      </c>
      <c r="AG70" s="44" t="s">
        <v>36</v>
      </c>
      <c r="AH70" s="50" t="str">
        <f t="array" ref="AH70">IFERROR(INDEX(INDIRECT("'"&amp;VLOOKUP($C70,ModMap!$A$2:$B$21,2,FALSE)&amp;"'!AH:AH"),MATCH($K70,INDIRECT("'"&amp;VLOOKUP($C70,ModMap!$A$2:$B$21,2,FALSE)&amp;"'!$K:$K"),0)),"")</f>
        <v>N/A</v>
      </c>
      <c r="AI70" s="50" t="str">
        <f t="array" ref="AI70">IFERROR(INDEX(INDIRECT("'"&amp;VLOOKUP($C70,ModMap!$A$2:$B$21,2,FALSE)&amp;"'!AI:AI"),MATCH($K70,INDIRECT("'"&amp;VLOOKUP($C70,ModMap!$A$2:$B$21,2,FALSE)&amp;"'!$K:$K"),0)),"")</f>
        <v/>
      </c>
      <c r="AJ70" s="44" t="s">
        <v>36</v>
      </c>
      <c r="AK70" s="50" t="str">
        <f t="array" ref="AK70">IFERROR(INDEX(INDIRECT("'"&amp;VLOOKUP($C70,ModMap!$A$2:$B$21,2,FALSE)&amp;"'!AK:AK"),MATCH($K70,INDIRECT("'"&amp;VLOOKUP($C70,ModMap!$A$2:$B$21,2,FALSE)&amp;"'!$K:$K"),0)),"")</f>
        <v>N/A</v>
      </c>
      <c r="AL70" s="50" t="str">
        <f t="array" ref="AL70">IFERROR(INDEX(INDIRECT("'"&amp;VLOOKUP($C70,ModMap!$A$2:$B$21,2,FALSE)&amp;"'!AL:AL"),MATCH($K70,INDIRECT("'"&amp;VLOOKUP($C70,ModMap!$A$2:$B$21,2,FALSE)&amp;"'!$K:$K"),0)),"")</f>
        <v/>
      </c>
      <c r="AM70" s="50">
        <f t="shared" si="1"/>
        <v>3</v>
      </c>
      <c r="AN70" s="50" t="str">
        <f t="shared" si="2"/>
        <v>Not Started</v>
      </c>
      <c r="AO70" s="51" t="str">
        <f t="array" ref="AO70">IFERROR(INDEX(INDIRECT("'"&amp;VLOOKUP($C70,ModMap!$A$2:$B$21,2,FALSE)&amp;"'!AO:AO"),MATCH($K70,INDIRECT("'"&amp;VLOOKUP($C70,ModMap!$A$2:$B$21,2,FALSE)&amp;"'!$K:$K"),0)),"")</f>
        <v/>
      </c>
      <c r="AP70" s="49" t="str">
        <f t="array" ref="AP70">IFERROR(HYPERLINK("#'"&amp;VLOOKUP($C70,ModMap!$A$2:$B$21,2,FALSE)&amp;"'!V"&amp;MATCH($K70,INDIRECT("'"&amp;VLOOKUP($C70,ModMap!$A$2:$B$21,2,FALSE)&amp;"'!$K:$K"),0),"Edit on module sheet"),"")</f>
        <v>Edit on module sheet</v>
      </c>
    </row>
    <row r="71" ht="42.0" customHeight="1">
      <c r="A71" s="39">
        <v>69.0</v>
      </c>
      <c r="B71" s="39">
        <v>69.0</v>
      </c>
      <c r="C71" s="39" t="s">
        <v>87</v>
      </c>
      <c r="D71" s="40" t="s">
        <v>88</v>
      </c>
      <c r="E71" s="28" t="s">
        <v>48</v>
      </c>
      <c r="F71" s="28" t="s">
        <v>262</v>
      </c>
      <c r="G71" s="40" t="s">
        <v>263</v>
      </c>
      <c r="H71" s="39" t="s">
        <v>721</v>
      </c>
      <c r="I71" s="39" t="s">
        <v>722</v>
      </c>
      <c r="J71" s="40" t="s">
        <v>723</v>
      </c>
      <c r="K71" s="39" t="s">
        <v>724</v>
      </c>
      <c r="L71" s="40" t="s">
        <v>725</v>
      </c>
      <c r="M71" s="52" t="s">
        <v>211</v>
      </c>
      <c r="N71" s="39" t="s">
        <v>600</v>
      </c>
      <c r="O71" s="39" t="s">
        <v>601</v>
      </c>
      <c r="P71" s="40" t="s">
        <v>726</v>
      </c>
      <c r="Q71" s="40" t="s">
        <v>727</v>
      </c>
      <c r="R71" s="39" t="s">
        <v>273</v>
      </c>
      <c r="S71" s="39" t="s">
        <v>218</v>
      </c>
      <c r="T71" s="39" t="str">
        <f t="array" ref="T71">IFERROR(INDEX(INDIRECT("'"&amp;VLOOKUP($C71,ModMap!$A$2:$B$21,2,FALSE)&amp;"'!T:T"),MATCH($K71,INDIRECT("'"&amp;VLOOKUP($C71,ModMap!$A$2:$B$21,2,FALSE)&amp;"'!$K:$K"),0)),"")</f>
        <v>Gourav Nikam</v>
      </c>
      <c r="U71" s="48" t="s">
        <v>33</v>
      </c>
      <c r="V71" s="39" t="str">
        <f t="array" ref="V71">IFERROR(INDEX(INDIRECT("'"&amp;VLOOKUP($C71,ModMap!$A$2:$B$21,2,FALSE)&amp;"'!V:V"),MATCH($K71,INDIRECT("'"&amp;VLOOKUP($C71,ModMap!$A$2:$B$21,2,FALSE)&amp;"'!$K:$K"),0)),"")</f>
        <v>Done</v>
      </c>
      <c r="W71" s="39" t="str">
        <f t="array" ref="W71">IFERROR(INDEX(INDIRECT("'"&amp;VLOOKUP($C71,ModMap!$A$2:$B$21,2,FALSE)&amp;"'!W:W"),MATCH($K71,INDIRECT("'"&amp;VLOOKUP($C71,ModMap!$A$2:$B$21,2,FALSE)&amp;"'!$K:$K"),0)),"")</f>
        <v>Gourav Nikam</v>
      </c>
      <c r="X71" s="48" t="s">
        <v>33</v>
      </c>
      <c r="Y71" s="39" t="str">
        <f t="array" ref="Y71">IFERROR(INDEX(INDIRECT("'"&amp;VLOOKUP($C71,ModMap!$A$2:$B$21,2,FALSE)&amp;"'!Y:Y"),MATCH($K71,INDIRECT("'"&amp;VLOOKUP($C71,ModMap!$A$2:$B$21,2,FALSE)&amp;"'!$K:$K"),0)),"")</f>
        <v>Done</v>
      </c>
      <c r="Z71" s="39" t="str">
        <f t="array" ref="Z71">IFERROR(INDEX(INDIRECT("'"&amp;VLOOKUP($C71,ModMap!$A$2:$B$21,2,FALSE)&amp;"'!Z:Z"),MATCH($K71,INDIRECT("'"&amp;VLOOKUP($C71,ModMap!$A$2:$B$21,2,FALSE)&amp;"'!$K:$K"),0)),"")</f>
        <v>Gourav Nikam</v>
      </c>
      <c r="AA71" s="44" t="s">
        <v>36</v>
      </c>
      <c r="AB71" s="39" t="str">
        <f t="array" ref="AB71">IFERROR(INDEX(INDIRECT("'"&amp;VLOOKUP($C71,ModMap!$A$2:$B$21,2,FALSE)&amp;"'!AB:AB"),MATCH($K71,INDIRECT("'"&amp;VLOOKUP($C71,ModMap!$A$2:$B$21,2,FALSE)&amp;"'!$K:$K"),0)),"")</f>
        <v>N/A</v>
      </c>
      <c r="AC71" s="39" t="str">
        <f t="array" ref="AC71">IFERROR(INDEX(INDIRECT("'"&amp;VLOOKUP($C71,ModMap!$A$2:$B$21,2,FALSE)&amp;"'!AC:AC"),MATCH($K71,INDIRECT("'"&amp;VLOOKUP($C71,ModMap!$A$2:$B$21,2,FALSE)&amp;"'!$K:$K"),0)),"")</f>
        <v/>
      </c>
      <c r="AD71" s="48" t="s">
        <v>33</v>
      </c>
      <c r="AE71" s="39" t="str">
        <f t="array" ref="AE71">IFERROR(INDEX(INDIRECT("'"&amp;VLOOKUP($C71,ModMap!$A$2:$B$21,2,FALSE)&amp;"'!AE:AE"),MATCH($K71,INDIRECT("'"&amp;VLOOKUP($C71,ModMap!$A$2:$B$21,2,FALSE)&amp;"'!$K:$K"),0)),"")</f>
        <v>Done</v>
      </c>
      <c r="AF71" s="39" t="str">
        <f t="array" ref="AF71">IFERROR(INDEX(INDIRECT("'"&amp;VLOOKUP($C71,ModMap!$A$2:$B$21,2,FALSE)&amp;"'!AF:AF"),MATCH($K71,INDIRECT("'"&amp;VLOOKUP($C71,ModMap!$A$2:$B$21,2,FALSE)&amp;"'!$K:$K"),0)),"")</f>
        <v>Gourav Nikam</v>
      </c>
      <c r="AG71" s="44" t="s">
        <v>36</v>
      </c>
      <c r="AH71" s="39" t="str">
        <f t="array" ref="AH71">IFERROR(INDEX(INDIRECT("'"&amp;VLOOKUP($C71,ModMap!$A$2:$B$21,2,FALSE)&amp;"'!AH:AH"),MATCH($K71,INDIRECT("'"&amp;VLOOKUP($C71,ModMap!$A$2:$B$21,2,FALSE)&amp;"'!$K:$K"),0)),"")</f>
        <v>N/A</v>
      </c>
      <c r="AI71" s="39" t="str">
        <f t="array" ref="AI71">IFERROR(INDEX(INDIRECT("'"&amp;VLOOKUP($C71,ModMap!$A$2:$B$21,2,FALSE)&amp;"'!AI:AI"),MATCH($K71,INDIRECT("'"&amp;VLOOKUP($C71,ModMap!$A$2:$B$21,2,FALSE)&amp;"'!$K:$K"),0)),"")</f>
        <v/>
      </c>
      <c r="AJ71" s="44" t="s">
        <v>36</v>
      </c>
      <c r="AK71" s="39" t="str">
        <f t="array" ref="AK71">IFERROR(INDEX(INDIRECT("'"&amp;VLOOKUP($C71,ModMap!$A$2:$B$21,2,FALSE)&amp;"'!AK:AK"),MATCH($K71,INDIRECT("'"&amp;VLOOKUP($C71,ModMap!$A$2:$B$21,2,FALSE)&amp;"'!$K:$K"),0)),"")</f>
        <v>N/A</v>
      </c>
      <c r="AL71" s="39" t="str">
        <f t="array" ref="AL71">IFERROR(INDEX(INDIRECT("'"&amp;VLOOKUP($C71,ModMap!$A$2:$B$21,2,FALSE)&amp;"'!AL:AL"),MATCH($K71,INDIRECT("'"&amp;VLOOKUP($C71,ModMap!$A$2:$B$21,2,FALSE)&amp;"'!$K:$K"),0)),"")</f>
        <v/>
      </c>
      <c r="AM71" s="39">
        <f t="shared" si="1"/>
        <v>0</v>
      </c>
      <c r="AN71" s="39" t="str">
        <f t="shared" si="2"/>
        <v>Done</v>
      </c>
      <c r="AO71" s="40" t="str">
        <f t="array" ref="AO71">IFERROR(INDEX(INDIRECT("'"&amp;VLOOKUP($C71,ModMap!$A$2:$B$21,2,FALSE)&amp;"'!AO:AO"),MATCH($K71,INDIRECT("'"&amp;VLOOKUP($C71,ModMap!$A$2:$B$21,2,FALSE)&amp;"'!$K:$K"),0)),"")</f>
        <v/>
      </c>
      <c r="AP71" s="49" t="str">
        <f t="array" ref="AP71">IFERROR(HYPERLINK("#'"&amp;VLOOKUP($C71,ModMap!$A$2:$B$21,2,FALSE)&amp;"'!V"&amp;MATCH($K71,INDIRECT("'"&amp;VLOOKUP($C71,ModMap!$A$2:$B$21,2,FALSE)&amp;"'!$K:$K"),0),"Edit on module sheet"),"")</f>
        <v>Edit on module sheet</v>
      </c>
    </row>
    <row r="72" ht="42.0" customHeight="1">
      <c r="A72" s="50">
        <v>70.0</v>
      </c>
      <c r="B72" s="50">
        <v>70.0</v>
      </c>
      <c r="C72" s="50" t="s">
        <v>87</v>
      </c>
      <c r="D72" s="51" t="s">
        <v>88</v>
      </c>
      <c r="E72" s="28" t="s">
        <v>48</v>
      </c>
      <c r="F72" s="28" t="s">
        <v>262</v>
      </c>
      <c r="G72" s="51" t="s">
        <v>263</v>
      </c>
      <c r="H72" s="50" t="s">
        <v>721</v>
      </c>
      <c r="I72" s="50" t="s">
        <v>722</v>
      </c>
      <c r="J72" s="51" t="s">
        <v>723</v>
      </c>
      <c r="K72" s="50" t="s">
        <v>737</v>
      </c>
      <c r="L72" s="51" t="s">
        <v>738</v>
      </c>
      <c r="M72" s="48" t="s">
        <v>613</v>
      </c>
      <c r="N72" s="50" t="s">
        <v>600</v>
      </c>
      <c r="O72" s="50" t="s">
        <v>601</v>
      </c>
      <c r="P72" s="51" t="s">
        <v>726</v>
      </c>
      <c r="Q72" s="51" t="s">
        <v>727</v>
      </c>
      <c r="R72" s="50" t="s">
        <v>273</v>
      </c>
      <c r="S72" s="50" t="s">
        <v>614</v>
      </c>
      <c r="T72" s="50" t="str">
        <f t="array" ref="T72">IFERROR(INDEX(INDIRECT("'"&amp;VLOOKUP($C72,ModMap!$A$2:$B$21,2,FALSE)&amp;"'!T:T"),MATCH($K72,INDIRECT("'"&amp;VLOOKUP($C72,ModMap!$A$2:$B$21,2,FALSE)&amp;"'!$K:$K"),0)),"")</f>
        <v>Gourav Nikam</v>
      </c>
      <c r="U72" s="44" t="s">
        <v>36</v>
      </c>
      <c r="V72" s="50" t="str">
        <f t="array" ref="V72">IFERROR(INDEX(INDIRECT("'"&amp;VLOOKUP($C72,ModMap!$A$2:$B$21,2,FALSE)&amp;"'!V:V"),MATCH($K72,INDIRECT("'"&amp;VLOOKUP($C72,ModMap!$A$2:$B$21,2,FALSE)&amp;"'!$K:$K"),0)),"")</f>
        <v>N/A</v>
      </c>
      <c r="W72" s="50" t="str">
        <f t="array" ref="W72">IFERROR(INDEX(INDIRECT("'"&amp;VLOOKUP($C72,ModMap!$A$2:$B$21,2,FALSE)&amp;"'!W:W"),MATCH($K72,INDIRECT("'"&amp;VLOOKUP($C72,ModMap!$A$2:$B$21,2,FALSE)&amp;"'!$K:$K"),0)),"")</f>
        <v/>
      </c>
      <c r="X72" s="48" t="s">
        <v>33</v>
      </c>
      <c r="Y72" s="50" t="str">
        <f t="array" ref="Y72">IFERROR(INDEX(INDIRECT("'"&amp;VLOOKUP($C72,ModMap!$A$2:$B$21,2,FALSE)&amp;"'!Y:Y"),MATCH($K72,INDIRECT("'"&amp;VLOOKUP($C72,ModMap!$A$2:$B$21,2,FALSE)&amp;"'!$K:$K"),0)),"")</f>
        <v>Done</v>
      </c>
      <c r="Z72" s="50" t="str">
        <f t="array" ref="Z72">IFERROR(INDEX(INDIRECT("'"&amp;VLOOKUP($C72,ModMap!$A$2:$B$21,2,FALSE)&amp;"'!Z:Z"),MATCH($K72,INDIRECT("'"&amp;VLOOKUP($C72,ModMap!$A$2:$B$21,2,FALSE)&amp;"'!$K:$K"),0)),"")</f>
        <v>Gourav Nikam</v>
      </c>
      <c r="AA72" s="44" t="s">
        <v>36</v>
      </c>
      <c r="AB72" s="50" t="str">
        <f t="array" ref="AB72">IFERROR(INDEX(INDIRECT("'"&amp;VLOOKUP($C72,ModMap!$A$2:$B$21,2,FALSE)&amp;"'!AB:AB"),MATCH($K72,INDIRECT("'"&amp;VLOOKUP($C72,ModMap!$A$2:$B$21,2,FALSE)&amp;"'!$K:$K"),0)),"")</f>
        <v>N/A</v>
      </c>
      <c r="AC72" s="50" t="str">
        <f t="array" ref="AC72">IFERROR(INDEX(INDIRECT("'"&amp;VLOOKUP($C72,ModMap!$A$2:$B$21,2,FALSE)&amp;"'!AC:AC"),MATCH($K72,INDIRECT("'"&amp;VLOOKUP($C72,ModMap!$A$2:$B$21,2,FALSE)&amp;"'!$K:$K"),0)),"")</f>
        <v/>
      </c>
      <c r="AD72" s="48" t="s">
        <v>33</v>
      </c>
      <c r="AE72" s="50" t="str">
        <f t="array" ref="AE72">IFERROR(INDEX(INDIRECT("'"&amp;VLOOKUP($C72,ModMap!$A$2:$B$21,2,FALSE)&amp;"'!AE:AE"),MATCH($K72,INDIRECT("'"&amp;VLOOKUP($C72,ModMap!$A$2:$B$21,2,FALSE)&amp;"'!$K:$K"),0)),"")</f>
        <v>Done</v>
      </c>
      <c r="AF72" s="50" t="str">
        <f t="array" ref="AF72">IFERROR(INDEX(INDIRECT("'"&amp;VLOOKUP($C72,ModMap!$A$2:$B$21,2,FALSE)&amp;"'!AF:AF"),MATCH($K72,INDIRECT("'"&amp;VLOOKUP($C72,ModMap!$A$2:$B$21,2,FALSE)&amp;"'!$K:$K"),0)),"")</f>
        <v>Gourav Nikam</v>
      </c>
      <c r="AG72" s="44" t="s">
        <v>36</v>
      </c>
      <c r="AH72" s="50" t="str">
        <f t="array" ref="AH72">IFERROR(INDEX(INDIRECT("'"&amp;VLOOKUP($C72,ModMap!$A$2:$B$21,2,FALSE)&amp;"'!AH:AH"),MATCH($K72,INDIRECT("'"&amp;VLOOKUP($C72,ModMap!$A$2:$B$21,2,FALSE)&amp;"'!$K:$K"),0)),"")</f>
        <v>N/A</v>
      </c>
      <c r="AI72" s="50" t="str">
        <f t="array" ref="AI72">IFERROR(INDEX(INDIRECT("'"&amp;VLOOKUP($C72,ModMap!$A$2:$B$21,2,FALSE)&amp;"'!AI:AI"),MATCH($K72,INDIRECT("'"&amp;VLOOKUP($C72,ModMap!$A$2:$B$21,2,FALSE)&amp;"'!$K:$K"),0)),"")</f>
        <v/>
      </c>
      <c r="AJ72" s="44" t="s">
        <v>36</v>
      </c>
      <c r="AK72" s="50" t="str">
        <f t="array" ref="AK72">IFERROR(INDEX(INDIRECT("'"&amp;VLOOKUP($C72,ModMap!$A$2:$B$21,2,FALSE)&amp;"'!AK:AK"),MATCH($K72,INDIRECT("'"&amp;VLOOKUP($C72,ModMap!$A$2:$B$21,2,FALSE)&amp;"'!$K:$K"),0)),"")</f>
        <v>N/A</v>
      </c>
      <c r="AL72" s="50" t="str">
        <f t="array" ref="AL72">IFERROR(INDEX(INDIRECT("'"&amp;VLOOKUP($C72,ModMap!$A$2:$B$21,2,FALSE)&amp;"'!AL:AL"),MATCH($K72,INDIRECT("'"&amp;VLOOKUP($C72,ModMap!$A$2:$B$21,2,FALSE)&amp;"'!$K:$K"),0)),"")</f>
        <v/>
      </c>
      <c r="AM72" s="50">
        <f t="shared" si="1"/>
        <v>0</v>
      </c>
      <c r="AN72" s="50" t="str">
        <f t="shared" si="2"/>
        <v>Done</v>
      </c>
      <c r="AO72" s="51" t="str">
        <f t="array" ref="AO72">IFERROR(INDEX(INDIRECT("'"&amp;VLOOKUP($C72,ModMap!$A$2:$B$21,2,FALSE)&amp;"'!AO:AO"),MATCH($K72,INDIRECT("'"&amp;VLOOKUP($C72,ModMap!$A$2:$B$21,2,FALSE)&amp;"'!$K:$K"),0)),"")</f>
        <v/>
      </c>
      <c r="AP72" s="49" t="str">
        <f t="array" ref="AP72">IFERROR(HYPERLINK("#'"&amp;VLOOKUP($C72,ModMap!$A$2:$B$21,2,FALSE)&amp;"'!V"&amp;MATCH($K72,INDIRECT("'"&amp;VLOOKUP($C72,ModMap!$A$2:$B$21,2,FALSE)&amp;"'!$K:$K"),0),"Edit on module sheet"),"")</f>
        <v>Edit on module sheet</v>
      </c>
    </row>
    <row r="73" ht="42.0" customHeight="1">
      <c r="A73" s="39">
        <v>71.0</v>
      </c>
      <c r="B73" s="39">
        <v>71.0</v>
      </c>
      <c r="C73" s="39" t="s">
        <v>87</v>
      </c>
      <c r="D73" s="40" t="s">
        <v>88</v>
      </c>
      <c r="E73" s="31" t="s">
        <v>69</v>
      </c>
      <c r="F73" s="28" t="s">
        <v>262</v>
      </c>
      <c r="G73" s="40" t="s">
        <v>263</v>
      </c>
      <c r="H73" s="39" t="s">
        <v>748</v>
      </c>
      <c r="I73" s="39" t="s">
        <v>749</v>
      </c>
      <c r="J73" s="40" t="s">
        <v>750</v>
      </c>
      <c r="K73" s="39" t="s">
        <v>1077</v>
      </c>
      <c r="L73" s="40" t="s">
        <v>1078</v>
      </c>
      <c r="M73" s="48" t="s">
        <v>613</v>
      </c>
      <c r="N73" s="39" t="s">
        <v>600</v>
      </c>
      <c r="O73" s="39" t="s">
        <v>601</v>
      </c>
      <c r="P73" s="40" t="s">
        <v>753</v>
      </c>
      <c r="Q73" s="40" t="s">
        <v>754</v>
      </c>
      <c r="R73" s="39" t="s">
        <v>273</v>
      </c>
      <c r="S73" s="39" t="s">
        <v>69</v>
      </c>
      <c r="T73" s="39" t="str">
        <f t="array" ref="T73">IFERROR(INDEX(INDIRECT("'"&amp;VLOOKUP($C73,ModMap!$A$2:$B$21,2,FALSE)&amp;"'!T:T"),MATCH($K73,INDIRECT("'"&amp;VLOOKUP($C73,ModMap!$A$2:$B$21,2,FALSE)&amp;"'!$K:$K"),0)),"")</f>
        <v>Unassigned</v>
      </c>
      <c r="U73" s="48" t="s">
        <v>33</v>
      </c>
      <c r="V73" s="39" t="str">
        <f t="array" ref="V73">IFERROR(INDEX(INDIRECT("'"&amp;VLOOKUP($C73,ModMap!$A$2:$B$21,2,FALSE)&amp;"'!V:V"),MATCH($K73,INDIRECT("'"&amp;VLOOKUP($C73,ModMap!$A$2:$B$21,2,FALSE)&amp;"'!$K:$K"),0)),"")</f>
        <v>Not Started</v>
      </c>
      <c r="W73" s="39" t="str">
        <f t="array" ref="W73">IFERROR(INDEX(INDIRECT("'"&amp;VLOOKUP($C73,ModMap!$A$2:$B$21,2,FALSE)&amp;"'!W:W"),MATCH($K73,INDIRECT("'"&amp;VLOOKUP($C73,ModMap!$A$2:$B$21,2,FALSE)&amp;"'!$K:$K"),0)),"")</f>
        <v>Unassigned</v>
      </c>
      <c r="X73" s="48" t="s">
        <v>33</v>
      </c>
      <c r="Y73" s="39" t="str">
        <f t="array" ref="Y73">IFERROR(INDEX(INDIRECT("'"&amp;VLOOKUP($C73,ModMap!$A$2:$B$21,2,FALSE)&amp;"'!Y:Y"),MATCH($K73,INDIRECT("'"&amp;VLOOKUP($C73,ModMap!$A$2:$B$21,2,FALSE)&amp;"'!$K:$K"),0)),"")</f>
        <v>Not Started</v>
      </c>
      <c r="Z73" s="39" t="str">
        <f t="array" ref="Z73">IFERROR(INDEX(INDIRECT("'"&amp;VLOOKUP($C73,ModMap!$A$2:$B$21,2,FALSE)&amp;"'!Z:Z"),MATCH($K73,INDIRECT("'"&amp;VLOOKUP($C73,ModMap!$A$2:$B$21,2,FALSE)&amp;"'!$K:$K"),0)),"")</f>
        <v>Unassigned</v>
      </c>
      <c r="AA73" s="44" t="s">
        <v>36</v>
      </c>
      <c r="AB73" s="39" t="str">
        <f t="array" ref="AB73">IFERROR(INDEX(INDIRECT("'"&amp;VLOOKUP($C73,ModMap!$A$2:$B$21,2,FALSE)&amp;"'!AB:AB"),MATCH($K73,INDIRECT("'"&amp;VLOOKUP($C73,ModMap!$A$2:$B$21,2,FALSE)&amp;"'!$K:$K"),0)),"")</f>
        <v>N/A</v>
      </c>
      <c r="AC73" s="39" t="str">
        <f t="array" ref="AC73">IFERROR(INDEX(INDIRECT("'"&amp;VLOOKUP($C73,ModMap!$A$2:$B$21,2,FALSE)&amp;"'!AC:AC"),MATCH($K73,INDIRECT("'"&amp;VLOOKUP($C73,ModMap!$A$2:$B$21,2,FALSE)&amp;"'!$K:$K"),0)),"")</f>
        <v/>
      </c>
      <c r="AD73" s="48" t="s">
        <v>33</v>
      </c>
      <c r="AE73" s="39" t="str">
        <f t="array" ref="AE73">IFERROR(INDEX(INDIRECT("'"&amp;VLOOKUP($C73,ModMap!$A$2:$B$21,2,FALSE)&amp;"'!AE:AE"),MATCH($K73,INDIRECT("'"&amp;VLOOKUP($C73,ModMap!$A$2:$B$21,2,FALSE)&amp;"'!$K:$K"),0)),"")</f>
        <v>Not Started</v>
      </c>
      <c r="AF73" s="39" t="str">
        <f t="array" ref="AF73">IFERROR(INDEX(INDIRECT("'"&amp;VLOOKUP($C73,ModMap!$A$2:$B$21,2,FALSE)&amp;"'!AF:AF"),MATCH($K73,INDIRECT("'"&amp;VLOOKUP($C73,ModMap!$A$2:$B$21,2,FALSE)&amp;"'!$K:$K"),0)),"")</f>
        <v>Unassigned</v>
      </c>
      <c r="AG73" s="44" t="s">
        <v>36</v>
      </c>
      <c r="AH73" s="39" t="str">
        <f t="array" ref="AH73">IFERROR(INDEX(INDIRECT("'"&amp;VLOOKUP($C73,ModMap!$A$2:$B$21,2,FALSE)&amp;"'!AH:AH"),MATCH($K73,INDIRECT("'"&amp;VLOOKUP($C73,ModMap!$A$2:$B$21,2,FALSE)&amp;"'!$K:$K"),0)),"")</f>
        <v>N/A</v>
      </c>
      <c r="AI73" s="39" t="str">
        <f t="array" ref="AI73">IFERROR(INDEX(INDIRECT("'"&amp;VLOOKUP($C73,ModMap!$A$2:$B$21,2,FALSE)&amp;"'!AI:AI"),MATCH($K73,INDIRECT("'"&amp;VLOOKUP($C73,ModMap!$A$2:$B$21,2,FALSE)&amp;"'!$K:$K"),0)),"")</f>
        <v/>
      </c>
      <c r="AJ73" s="44" t="s">
        <v>36</v>
      </c>
      <c r="AK73" s="39" t="str">
        <f t="array" ref="AK73">IFERROR(INDEX(INDIRECT("'"&amp;VLOOKUP($C73,ModMap!$A$2:$B$21,2,FALSE)&amp;"'!AK:AK"),MATCH($K73,INDIRECT("'"&amp;VLOOKUP($C73,ModMap!$A$2:$B$21,2,FALSE)&amp;"'!$K:$K"),0)),"")</f>
        <v>N/A</v>
      </c>
      <c r="AL73" s="39" t="str">
        <f t="array" ref="AL73">IFERROR(INDEX(INDIRECT("'"&amp;VLOOKUP($C73,ModMap!$A$2:$B$21,2,FALSE)&amp;"'!AL:AL"),MATCH($K73,INDIRECT("'"&amp;VLOOKUP($C73,ModMap!$A$2:$B$21,2,FALSE)&amp;"'!$K:$K"),0)),"")</f>
        <v/>
      </c>
      <c r="AM73" s="39">
        <f t="shared" si="1"/>
        <v>3</v>
      </c>
      <c r="AN73" s="39" t="str">
        <f t="shared" si="2"/>
        <v>Not Started</v>
      </c>
      <c r="AO73" s="40" t="str">
        <f t="array" ref="AO73">IFERROR(INDEX(INDIRECT("'"&amp;VLOOKUP($C73,ModMap!$A$2:$B$21,2,FALSE)&amp;"'!AO:AO"),MATCH($K73,INDIRECT("'"&amp;VLOOKUP($C73,ModMap!$A$2:$B$21,2,FALSE)&amp;"'!$K:$K"),0)),"")</f>
        <v/>
      </c>
      <c r="AP73" s="49" t="str">
        <f t="array" ref="AP73">IFERROR(HYPERLINK("#'"&amp;VLOOKUP($C73,ModMap!$A$2:$B$21,2,FALSE)&amp;"'!V"&amp;MATCH($K73,INDIRECT("'"&amp;VLOOKUP($C73,ModMap!$A$2:$B$21,2,FALSE)&amp;"'!$K:$K"),0),"Edit on module sheet"),"")</f>
        <v>Edit on module sheet</v>
      </c>
    </row>
    <row r="74" ht="42.0" customHeight="1">
      <c r="A74" s="50">
        <v>72.0</v>
      </c>
      <c r="B74" s="50">
        <v>72.0</v>
      </c>
      <c r="C74" s="50" t="s">
        <v>87</v>
      </c>
      <c r="D74" s="51" t="s">
        <v>88</v>
      </c>
      <c r="E74" s="28" t="s">
        <v>48</v>
      </c>
      <c r="F74" s="28" t="s">
        <v>262</v>
      </c>
      <c r="G74" s="51" t="s">
        <v>263</v>
      </c>
      <c r="H74" s="50" t="s">
        <v>748</v>
      </c>
      <c r="I74" s="50" t="s">
        <v>749</v>
      </c>
      <c r="J74" s="51" t="s">
        <v>750</v>
      </c>
      <c r="K74" s="50" t="s">
        <v>751</v>
      </c>
      <c r="L74" s="51" t="s">
        <v>752</v>
      </c>
      <c r="M74" s="52" t="s">
        <v>211</v>
      </c>
      <c r="N74" s="50" t="s">
        <v>600</v>
      </c>
      <c r="O74" s="50" t="s">
        <v>601</v>
      </c>
      <c r="P74" s="51" t="s">
        <v>753</v>
      </c>
      <c r="Q74" s="51" t="s">
        <v>754</v>
      </c>
      <c r="R74" s="50" t="s">
        <v>273</v>
      </c>
      <c r="S74" s="50" t="s">
        <v>218</v>
      </c>
      <c r="T74" s="50" t="str">
        <f t="array" ref="T74">IFERROR(INDEX(INDIRECT("'"&amp;VLOOKUP($C74,ModMap!$A$2:$B$21,2,FALSE)&amp;"'!T:T"),MATCH($K74,INDIRECT("'"&amp;VLOOKUP($C74,ModMap!$A$2:$B$21,2,FALSE)&amp;"'!$K:$K"),0)),"")</f>
        <v>Gourav Nikam</v>
      </c>
      <c r="U74" s="48" t="s">
        <v>33</v>
      </c>
      <c r="V74" s="50" t="str">
        <f t="array" ref="V74">IFERROR(INDEX(INDIRECT("'"&amp;VLOOKUP($C74,ModMap!$A$2:$B$21,2,FALSE)&amp;"'!V:V"),MATCH($K74,INDIRECT("'"&amp;VLOOKUP($C74,ModMap!$A$2:$B$21,2,FALSE)&amp;"'!$K:$K"),0)),"")</f>
        <v>Done</v>
      </c>
      <c r="W74" s="50" t="str">
        <f t="array" ref="W74">IFERROR(INDEX(INDIRECT("'"&amp;VLOOKUP($C74,ModMap!$A$2:$B$21,2,FALSE)&amp;"'!W:W"),MATCH($K74,INDIRECT("'"&amp;VLOOKUP($C74,ModMap!$A$2:$B$21,2,FALSE)&amp;"'!$K:$K"),0)),"")</f>
        <v>Gourav Nikam</v>
      </c>
      <c r="X74" s="48" t="s">
        <v>33</v>
      </c>
      <c r="Y74" s="50" t="str">
        <f t="array" ref="Y74">IFERROR(INDEX(INDIRECT("'"&amp;VLOOKUP($C74,ModMap!$A$2:$B$21,2,FALSE)&amp;"'!Y:Y"),MATCH($K74,INDIRECT("'"&amp;VLOOKUP($C74,ModMap!$A$2:$B$21,2,FALSE)&amp;"'!$K:$K"),0)),"")</f>
        <v>Done</v>
      </c>
      <c r="Z74" s="50" t="str">
        <f t="array" ref="Z74">IFERROR(INDEX(INDIRECT("'"&amp;VLOOKUP($C74,ModMap!$A$2:$B$21,2,FALSE)&amp;"'!Z:Z"),MATCH($K74,INDIRECT("'"&amp;VLOOKUP($C74,ModMap!$A$2:$B$21,2,FALSE)&amp;"'!$K:$K"),0)),"")</f>
        <v>Gourav Nikam</v>
      </c>
      <c r="AA74" s="44" t="s">
        <v>36</v>
      </c>
      <c r="AB74" s="50" t="str">
        <f t="array" ref="AB74">IFERROR(INDEX(INDIRECT("'"&amp;VLOOKUP($C74,ModMap!$A$2:$B$21,2,FALSE)&amp;"'!AB:AB"),MATCH($K74,INDIRECT("'"&amp;VLOOKUP($C74,ModMap!$A$2:$B$21,2,FALSE)&amp;"'!$K:$K"),0)),"")</f>
        <v>N/A</v>
      </c>
      <c r="AC74" s="50" t="str">
        <f t="array" ref="AC74">IFERROR(INDEX(INDIRECT("'"&amp;VLOOKUP($C74,ModMap!$A$2:$B$21,2,FALSE)&amp;"'!AC:AC"),MATCH($K74,INDIRECT("'"&amp;VLOOKUP($C74,ModMap!$A$2:$B$21,2,FALSE)&amp;"'!$K:$K"),0)),"")</f>
        <v/>
      </c>
      <c r="AD74" s="48" t="s">
        <v>33</v>
      </c>
      <c r="AE74" s="50" t="str">
        <f t="array" ref="AE74">IFERROR(INDEX(INDIRECT("'"&amp;VLOOKUP($C74,ModMap!$A$2:$B$21,2,FALSE)&amp;"'!AE:AE"),MATCH($K74,INDIRECT("'"&amp;VLOOKUP($C74,ModMap!$A$2:$B$21,2,FALSE)&amp;"'!$K:$K"),0)),"")</f>
        <v>Done</v>
      </c>
      <c r="AF74" s="50" t="str">
        <f t="array" ref="AF74">IFERROR(INDEX(INDIRECT("'"&amp;VLOOKUP($C74,ModMap!$A$2:$B$21,2,FALSE)&amp;"'!AF:AF"),MATCH($K74,INDIRECT("'"&amp;VLOOKUP($C74,ModMap!$A$2:$B$21,2,FALSE)&amp;"'!$K:$K"),0)),"")</f>
        <v>Gourav Nikam</v>
      </c>
      <c r="AG74" s="44" t="s">
        <v>36</v>
      </c>
      <c r="AH74" s="50" t="str">
        <f t="array" ref="AH74">IFERROR(INDEX(INDIRECT("'"&amp;VLOOKUP($C74,ModMap!$A$2:$B$21,2,FALSE)&amp;"'!AH:AH"),MATCH($K74,INDIRECT("'"&amp;VLOOKUP($C74,ModMap!$A$2:$B$21,2,FALSE)&amp;"'!$K:$K"),0)),"")</f>
        <v>N/A</v>
      </c>
      <c r="AI74" s="50" t="str">
        <f t="array" ref="AI74">IFERROR(INDEX(INDIRECT("'"&amp;VLOOKUP($C74,ModMap!$A$2:$B$21,2,FALSE)&amp;"'!AI:AI"),MATCH($K74,INDIRECT("'"&amp;VLOOKUP($C74,ModMap!$A$2:$B$21,2,FALSE)&amp;"'!$K:$K"),0)),"")</f>
        <v/>
      </c>
      <c r="AJ74" s="44" t="s">
        <v>36</v>
      </c>
      <c r="AK74" s="50" t="str">
        <f t="array" ref="AK74">IFERROR(INDEX(INDIRECT("'"&amp;VLOOKUP($C74,ModMap!$A$2:$B$21,2,FALSE)&amp;"'!AK:AK"),MATCH($K74,INDIRECT("'"&amp;VLOOKUP($C74,ModMap!$A$2:$B$21,2,FALSE)&amp;"'!$K:$K"),0)),"")</f>
        <v>N/A</v>
      </c>
      <c r="AL74" s="50" t="str">
        <f t="array" ref="AL74">IFERROR(INDEX(INDIRECT("'"&amp;VLOOKUP($C74,ModMap!$A$2:$B$21,2,FALSE)&amp;"'!AL:AL"),MATCH($K74,INDIRECT("'"&amp;VLOOKUP($C74,ModMap!$A$2:$B$21,2,FALSE)&amp;"'!$K:$K"),0)),"")</f>
        <v/>
      </c>
      <c r="AM74" s="50">
        <f t="shared" si="1"/>
        <v>0</v>
      </c>
      <c r="AN74" s="50" t="str">
        <f t="shared" si="2"/>
        <v>Done</v>
      </c>
      <c r="AO74" s="51" t="str">
        <f t="array" ref="AO74">IFERROR(INDEX(INDIRECT("'"&amp;VLOOKUP($C74,ModMap!$A$2:$B$21,2,FALSE)&amp;"'!AO:AO"),MATCH($K74,INDIRECT("'"&amp;VLOOKUP($C74,ModMap!$A$2:$B$21,2,FALSE)&amp;"'!$K:$K"),0)),"")</f>
        <v/>
      </c>
      <c r="AP74" s="49" t="str">
        <f t="array" ref="AP74">IFERROR(HYPERLINK("#'"&amp;VLOOKUP($C74,ModMap!$A$2:$B$21,2,FALSE)&amp;"'!V"&amp;MATCH($K74,INDIRECT("'"&amp;VLOOKUP($C74,ModMap!$A$2:$B$21,2,FALSE)&amp;"'!$K:$K"),0),"Edit on module sheet"),"")</f>
        <v>Edit on module sheet</v>
      </c>
    </row>
    <row r="75" ht="42.0" customHeight="1">
      <c r="A75" s="39">
        <v>73.0</v>
      </c>
      <c r="B75" s="39">
        <v>73.0</v>
      </c>
      <c r="C75" s="39" t="s">
        <v>87</v>
      </c>
      <c r="D75" s="40" t="s">
        <v>88</v>
      </c>
      <c r="E75" s="28" t="s">
        <v>48</v>
      </c>
      <c r="F75" s="28" t="s">
        <v>262</v>
      </c>
      <c r="G75" s="40" t="s">
        <v>263</v>
      </c>
      <c r="H75" s="39" t="s">
        <v>748</v>
      </c>
      <c r="I75" s="39" t="s">
        <v>749</v>
      </c>
      <c r="J75" s="40" t="s">
        <v>750</v>
      </c>
      <c r="K75" s="39" t="s">
        <v>767</v>
      </c>
      <c r="L75" s="40" t="s">
        <v>768</v>
      </c>
      <c r="M75" s="48" t="s">
        <v>613</v>
      </c>
      <c r="N75" s="39" t="s">
        <v>600</v>
      </c>
      <c r="O75" s="39" t="s">
        <v>601</v>
      </c>
      <c r="P75" s="40" t="s">
        <v>753</v>
      </c>
      <c r="Q75" s="40" t="s">
        <v>754</v>
      </c>
      <c r="R75" s="39" t="s">
        <v>273</v>
      </c>
      <c r="S75" s="39" t="s">
        <v>614</v>
      </c>
      <c r="T75" s="39" t="str">
        <f t="array" ref="T75">IFERROR(INDEX(INDIRECT("'"&amp;VLOOKUP($C75,ModMap!$A$2:$B$21,2,FALSE)&amp;"'!T:T"),MATCH($K75,INDIRECT("'"&amp;VLOOKUP($C75,ModMap!$A$2:$B$21,2,FALSE)&amp;"'!$K:$K"),0)),"")</f>
        <v>Gourav Nikam</v>
      </c>
      <c r="U75" s="44" t="s">
        <v>36</v>
      </c>
      <c r="V75" s="39" t="str">
        <f t="array" ref="V75">IFERROR(INDEX(INDIRECT("'"&amp;VLOOKUP($C75,ModMap!$A$2:$B$21,2,FALSE)&amp;"'!V:V"),MATCH($K75,INDIRECT("'"&amp;VLOOKUP($C75,ModMap!$A$2:$B$21,2,FALSE)&amp;"'!$K:$K"),0)),"")</f>
        <v>N/A</v>
      </c>
      <c r="W75" s="39" t="str">
        <f t="array" ref="W75">IFERROR(INDEX(INDIRECT("'"&amp;VLOOKUP($C75,ModMap!$A$2:$B$21,2,FALSE)&amp;"'!W:W"),MATCH($K75,INDIRECT("'"&amp;VLOOKUP($C75,ModMap!$A$2:$B$21,2,FALSE)&amp;"'!$K:$K"),0)),"")</f>
        <v/>
      </c>
      <c r="X75" s="48" t="s">
        <v>33</v>
      </c>
      <c r="Y75" s="39" t="str">
        <f t="array" ref="Y75">IFERROR(INDEX(INDIRECT("'"&amp;VLOOKUP($C75,ModMap!$A$2:$B$21,2,FALSE)&amp;"'!Y:Y"),MATCH($K75,INDIRECT("'"&amp;VLOOKUP($C75,ModMap!$A$2:$B$21,2,FALSE)&amp;"'!$K:$K"),0)),"")</f>
        <v>Done</v>
      </c>
      <c r="Z75" s="39" t="str">
        <f t="array" ref="Z75">IFERROR(INDEX(INDIRECT("'"&amp;VLOOKUP($C75,ModMap!$A$2:$B$21,2,FALSE)&amp;"'!Z:Z"),MATCH($K75,INDIRECT("'"&amp;VLOOKUP($C75,ModMap!$A$2:$B$21,2,FALSE)&amp;"'!$K:$K"),0)),"")</f>
        <v>Gourav Nikam</v>
      </c>
      <c r="AA75" s="44" t="s">
        <v>36</v>
      </c>
      <c r="AB75" s="39" t="str">
        <f t="array" ref="AB75">IFERROR(INDEX(INDIRECT("'"&amp;VLOOKUP($C75,ModMap!$A$2:$B$21,2,FALSE)&amp;"'!AB:AB"),MATCH($K75,INDIRECT("'"&amp;VLOOKUP($C75,ModMap!$A$2:$B$21,2,FALSE)&amp;"'!$K:$K"),0)),"")</f>
        <v>N/A</v>
      </c>
      <c r="AC75" s="39" t="str">
        <f t="array" ref="AC75">IFERROR(INDEX(INDIRECT("'"&amp;VLOOKUP($C75,ModMap!$A$2:$B$21,2,FALSE)&amp;"'!AC:AC"),MATCH($K75,INDIRECT("'"&amp;VLOOKUP($C75,ModMap!$A$2:$B$21,2,FALSE)&amp;"'!$K:$K"),0)),"")</f>
        <v/>
      </c>
      <c r="AD75" s="48" t="s">
        <v>33</v>
      </c>
      <c r="AE75" s="39" t="str">
        <f t="array" ref="AE75">IFERROR(INDEX(INDIRECT("'"&amp;VLOOKUP($C75,ModMap!$A$2:$B$21,2,FALSE)&amp;"'!AE:AE"),MATCH($K75,INDIRECT("'"&amp;VLOOKUP($C75,ModMap!$A$2:$B$21,2,FALSE)&amp;"'!$K:$K"),0)),"")</f>
        <v>Done</v>
      </c>
      <c r="AF75" s="39" t="str">
        <f t="array" ref="AF75">IFERROR(INDEX(INDIRECT("'"&amp;VLOOKUP($C75,ModMap!$A$2:$B$21,2,FALSE)&amp;"'!AF:AF"),MATCH($K75,INDIRECT("'"&amp;VLOOKUP($C75,ModMap!$A$2:$B$21,2,FALSE)&amp;"'!$K:$K"),0)),"")</f>
        <v>Gourav Nikam</v>
      </c>
      <c r="AG75" s="44" t="s">
        <v>36</v>
      </c>
      <c r="AH75" s="39" t="str">
        <f t="array" ref="AH75">IFERROR(INDEX(INDIRECT("'"&amp;VLOOKUP($C75,ModMap!$A$2:$B$21,2,FALSE)&amp;"'!AH:AH"),MATCH($K75,INDIRECT("'"&amp;VLOOKUP($C75,ModMap!$A$2:$B$21,2,FALSE)&amp;"'!$K:$K"),0)),"")</f>
        <v>N/A</v>
      </c>
      <c r="AI75" s="39" t="str">
        <f t="array" ref="AI75">IFERROR(INDEX(INDIRECT("'"&amp;VLOOKUP($C75,ModMap!$A$2:$B$21,2,FALSE)&amp;"'!AI:AI"),MATCH($K75,INDIRECT("'"&amp;VLOOKUP($C75,ModMap!$A$2:$B$21,2,FALSE)&amp;"'!$K:$K"),0)),"")</f>
        <v/>
      </c>
      <c r="AJ75" s="44" t="s">
        <v>36</v>
      </c>
      <c r="AK75" s="39" t="str">
        <f t="array" ref="AK75">IFERROR(INDEX(INDIRECT("'"&amp;VLOOKUP($C75,ModMap!$A$2:$B$21,2,FALSE)&amp;"'!AK:AK"),MATCH($K75,INDIRECT("'"&amp;VLOOKUP($C75,ModMap!$A$2:$B$21,2,FALSE)&amp;"'!$K:$K"),0)),"")</f>
        <v>N/A</v>
      </c>
      <c r="AL75" s="39" t="str">
        <f t="array" ref="AL75">IFERROR(INDEX(INDIRECT("'"&amp;VLOOKUP($C75,ModMap!$A$2:$B$21,2,FALSE)&amp;"'!AL:AL"),MATCH($K75,INDIRECT("'"&amp;VLOOKUP($C75,ModMap!$A$2:$B$21,2,FALSE)&amp;"'!$K:$K"),0)),"")</f>
        <v/>
      </c>
      <c r="AM75" s="39">
        <f t="shared" si="1"/>
        <v>0</v>
      </c>
      <c r="AN75" s="39" t="str">
        <f t="shared" si="2"/>
        <v>Done</v>
      </c>
      <c r="AO75" s="40" t="str">
        <f t="array" ref="AO75">IFERROR(INDEX(INDIRECT("'"&amp;VLOOKUP($C75,ModMap!$A$2:$B$21,2,FALSE)&amp;"'!AO:AO"),MATCH($K75,INDIRECT("'"&amp;VLOOKUP($C75,ModMap!$A$2:$B$21,2,FALSE)&amp;"'!$K:$K"),0)),"")</f>
        <v/>
      </c>
      <c r="AP75" s="49" t="str">
        <f t="array" ref="AP75">IFERROR(HYPERLINK("#'"&amp;VLOOKUP($C75,ModMap!$A$2:$B$21,2,FALSE)&amp;"'!V"&amp;MATCH($K75,INDIRECT("'"&amp;VLOOKUP($C75,ModMap!$A$2:$B$21,2,FALSE)&amp;"'!$K:$K"),0),"Edit on module sheet"),"")</f>
        <v>Edit on module sheet</v>
      </c>
    </row>
    <row r="76" ht="42.0" customHeight="1">
      <c r="A76" s="50">
        <v>74.0</v>
      </c>
      <c r="B76" s="50">
        <v>74.0</v>
      </c>
      <c r="C76" s="50" t="s">
        <v>87</v>
      </c>
      <c r="D76" s="51" t="s">
        <v>88</v>
      </c>
      <c r="E76" s="31" t="s">
        <v>69</v>
      </c>
      <c r="F76" s="28" t="s">
        <v>262</v>
      </c>
      <c r="G76" s="51" t="s">
        <v>263</v>
      </c>
      <c r="H76" s="50" t="s">
        <v>771</v>
      </c>
      <c r="I76" s="50" t="s">
        <v>772</v>
      </c>
      <c r="J76" s="51" t="s">
        <v>773</v>
      </c>
      <c r="K76" s="50" t="s">
        <v>1139</v>
      </c>
      <c r="L76" s="51" t="s">
        <v>1140</v>
      </c>
      <c r="M76" s="48" t="s">
        <v>613</v>
      </c>
      <c r="N76" s="50" t="s">
        <v>600</v>
      </c>
      <c r="O76" s="50" t="s">
        <v>601</v>
      </c>
      <c r="P76" s="51" t="s">
        <v>776</v>
      </c>
      <c r="Q76" s="51" t="s">
        <v>777</v>
      </c>
      <c r="R76" s="50" t="s">
        <v>273</v>
      </c>
      <c r="S76" s="50" t="s">
        <v>69</v>
      </c>
      <c r="T76" s="50" t="str">
        <f t="array" ref="T76">IFERROR(INDEX(INDIRECT("'"&amp;VLOOKUP($C76,ModMap!$A$2:$B$21,2,FALSE)&amp;"'!T:T"),MATCH($K76,INDIRECT("'"&amp;VLOOKUP($C76,ModMap!$A$2:$B$21,2,FALSE)&amp;"'!$K:$K"),0)),"")</f>
        <v>Unassigned</v>
      </c>
      <c r="U76" s="48" t="s">
        <v>33</v>
      </c>
      <c r="V76" s="50" t="str">
        <f t="array" ref="V76">IFERROR(INDEX(INDIRECT("'"&amp;VLOOKUP($C76,ModMap!$A$2:$B$21,2,FALSE)&amp;"'!V:V"),MATCH($K76,INDIRECT("'"&amp;VLOOKUP($C76,ModMap!$A$2:$B$21,2,FALSE)&amp;"'!$K:$K"),0)),"")</f>
        <v>Not Started</v>
      </c>
      <c r="W76" s="50" t="str">
        <f t="array" ref="W76">IFERROR(INDEX(INDIRECT("'"&amp;VLOOKUP($C76,ModMap!$A$2:$B$21,2,FALSE)&amp;"'!W:W"),MATCH($K76,INDIRECT("'"&amp;VLOOKUP($C76,ModMap!$A$2:$B$21,2,FALSE)&amp;"'!$K:$K"),0)),"")</f>
        <v>Unassigned</v>
      </c>
      <c r="X76" s="48" t="s">
        <v>33</v>
      </c>
      <c r="Y76" s="50" t="str">
        <f t="array" ref="Y76">IFERROR(INDEX(INDIRECT("'"&amp;VLOOKUP($C76,ModMap!$A$2:$B$21,2,FALSE)&amp;"'!Y:Y"),MATCH($K76,INDIRECT("'"&amp;VLOOKUP($C76,ModMap!$A$2:$B$21,2,FALSE)&amp;"'!$K:$K"),0)),"")</f>
        <v>Not Started</v>
      </c>
      <c r="Z76" s="50" t="str">
        <f t="array" ref="Z76">IFERROR(INDEX(INDIRECT("'"&amp;VLOOKUP($C76,ModMap!$A$2:$B$21,2,FALSE)&amp;"'!Z:Z"),MATCH($K76,INDIRECT("'"&amp;VLOOKUP($C76,ModMap!$A$2:$B$21,2,FALSE)&amp;"'!$K:$K"),0)),"")</f>
        <v>Unassigned</v>
      </c>
      <c r="AA76" s="44" t="s">
        <v>36</v>
      </c>
      <c r="AB76" s="50" t="str">
        <f t="array" ref="AB76">IFERROR(INDEX(INDIRECT("'"&amp;VLOOKUP($C76,ModMap!$A$2:$B$21,2,FALSE)&amp;"'!AB:AB"),MATCH($K76,INDIRECT("'"&amp;VLOOKUP($C76,ModMap!$A$2:$B$21,2,FALSE)&amp;"'!$K:$K"),0)),"")</f>
        <v>N/A</v>
      </c>
      <c r="AC76" s="50" t="str">
        <f t="array" ref="AC76">IFERROR(INDEX(INDIRECT("'"&amp;VLOOKUP($C76,ModMap!$A$2:$B$21,2,FALSE)&amp;"'!AC:AC"),MATCH($K76,INDIRECT("'"&amp;VLOOKUP($C76,ModMap!$A$2:$B$21,2,FALSE)&amp;"'!$K:$K"),0)),"")</f>
        <v/>
      </c>
      <c r="AD76" s="48" t="s">
        <v>33</v>
      </c>
      <c r="AE76" s="50" t="str">
        <f t="array" ref="AE76">IFERROR(INDEX(INDIRECT("'"&amp;VLOOKUP($C76,ModMap!$A$2:$B$21,2,FALSE)&amp;"'!AE:AE"),MATCH($K76,INDIRECT("'"&amp;VLOOKUP($C76,ModMap!$A$2:$B$21,2,FALSE)&amp;"'!$K:$K"),0)),"")</f>
        <v>Not Started</v>
      </c>
      <c r="AF76" s="50" t="str">
        <f t="array" ref="AF76">IFERROR(INDEX(INDIRECT("'"&amp;VLOOKUP($C76,ModMap!$A$2:$B$21,2,FALSE)&amp;"'!AF:AF"),MATCH($K76,INDIRECT("'"&amp;VLOOKUP($C76,ModMap!$A$2:$B$21,2,FALSE)&amp;"'!$K:$K"),0)),"")</f>
        <v>Unassigned</v>
      </c>
      <c r="AG76" s="44" t="s">
        <v>36</v>
      </c>
      <c r="AH76" s="50" t="str">
        <f t="array" ref="AH76">IFERROR(INDEX(INDIRECT("'"&amp;VLOOKUP($C76,ModMap!$A$2:$B$21,2,FALSE)&amp;"'!AH:AH"),MATCH($K76,INDIRECT("'"&amp;VLOOKUP($C76,ModMap!$A$2:$B$21,2,FALSE)&amp;"'!$K:$K"),0)),"")</f>
        <v>N/A</v>
      </c>
      <c r="AI76" s="50" t="str">
        <f t="array" ref="AI76">IFERROR(INDEX(INDIRECT("'"&amp;VLOOKUP($C76,ModMap!$A$2:$B$21,2,FALSE)&amp;"'!AI:AI"),MATCH($K76,INDIRECT("'"&amp;VLOOKUP($C76,ModMap!$A$2:$B$21,2,FALSE)&amp;"'!$K:$K"),0)),"")</f>
        <v/>
      </c>
      <c r="AJ76" s="44" t="s">
        <v>36</v>
      </c>
      <c r="AK76" s="50" t="str">
        <f t="array" ref="AK76">IFERROR(INDEX(INDIRECT("'"&amp;VLOOKUP($C76,ModMap!$A$2:$B$21,2,FALSE)&amp;"'!AK:AK"),MATCH($K76,INDIRECT("'"&amp;VLOOKUP($C76,ModMap!$A$2:$B$21,2,FALSE)&amp;"'!$K:$K"),0)),"")</f>
        <v>N/A</v>
      </c>
      <c r="AL76" s="50" t="str">
        <f t="array" ref="AL76">IFERROR(INDEX(INDIRECT("'"&amp;VLOOKUP($C76,ModMap!$A$2:$B$21,2,FALSE)&amp;"'!AL:AL"),MATCH($K76,INDIRECT("'"&amp;VLOOKUP($C76,ModMap!$A$2:$B$21,2,FALSE)&amp;"'!$K:$K"),0)),"")</f>
        <v/>
      </c>
      <c r="AM76" s="50">
        <f t="shared" si="1"/>
        <v>3</v>
      </c>
      <c r="AN76" s="50" t="str">
        <f t="shared" si="2"/>
        <v>Not Started</v>
      </c>
      <c r="AO76" s="51" t="str">
        <f t="array" ref="AO76">IFERROR(INDEX(INDIRECT("'"&amp;VLOOKUP($C76,ModMap!$A$2:$B$21,2,FALSE)&amp;"'!AO:AO"),MATCH($K76,INDIRECT("'"&amp;VLOOKUP($C76,ModMap!$A$2:$B$21,2,FALSE)&amp;"'!$K:$K"),0)),"")</f>
        <v/>
      </c>
      <c r="AP76" s="49" t="str">
        <f t="array" ref="AP76">IFERROR(HYPERLINK("#'"&amp;VLOOKUP($C76,ModMap!$A$2:$B$21,2,FALSE)&amp;"'!V"&amp;MATCH($K76,INDIRECT("'"&amp;VLOOKUP($C76,ModMap!$A$2:$B$21,2,FALSE)&amp;"'!$K:$K"),0),"Edit on module sheet"),"")</f>
        <v>Edit on module sheet</v>
      </c>
    </row>
    <row r="77" ht="42.0" customHeight="1">
      <c r="A77" s="39">
        <v>75.0</v>
      </c>
      <c r="B77" s="39">
        <v>75.0</v>
      </c>
      <c r="C77" s="39" t="s">
        <v>87</v>
      </c>
      <c r="D77" s="40" t="s">
        <v>88</v>
      </c>
      <c r="E77" s="28" t="s">
        <v>48</v>
      </c>
      <c r="F77" s="28" t="s">
        <v>262</v>
      </c>
      <c r="G77" s="40" t="s">
        <v>263</v>
      </c>
      <c r="H77" s="39" t="s">
        <v>771</v>
      </c>
      <c r="I77" s="39" t="s">
        <v>772</v>
      </c>
      <c r="J77" s="40" t="s">
        <v>773</v>
      </c>
      <c r="K77" s="39" t="s">
        <v>774</v>
      </c>
      <c r="L77" s="40" t="s">
        <v>775</v>
      </c>
      <c r="M77" s="52" t="s">
        <v>211</v>
      </c>
      <c r="N77" s="39" t="s">
        <v>600</v>
      </c>
      <c r="O77" s="39" t="s">
        <v>601</v>
      </c>
      <c r="P77" s="40" t="s">
        <v>776</v>
      </c>
      <c r="Q77" s="40" t="s">
        <v>777</v>
      </c>
      <c r="R77" s="39" t="s">
        <v>273</v>
      </c>
      <c r="S77" s="39" t="s">
        <v>218</v>
      </c>
      <c r="T77" s="39" t="str">
        <f t="array" ref="T77">IFERROR(INDEX(INDIRECT("'"&amp;VLOOKUP($C77,ModMap!$A$2:$B$21,2,FALSE)&amp;"'!T:T"),MATCH($K77,INDIRECT("'"&amp;VLOOKUP($C77,ModMap!$A$2:$B$21,2,FALSE)&amp;"'!$K:$K"),0)),"")</f>
        <v>Gourav Nikam</v>
      </c>
      <c r="U77" s="48" t="s">
        <v>33</v>
      </c>
      <c r="V77" s="39" t="str">
        <f t="array" ref="V77">IFERROR(INDEX(INDIRECT("'"&amp;VLOOKUP($C77,ModMap!$A$2:$B$21,2,FALSE)&amp;"'!V:V"),MATCH($K77,INDIRECT("'"&amp;VLOOKUP($C77,ModMap!$A$2:$B$21,2,FALSE)&amp;"'!$K:$K"),0)),"")</f>
        <v>Done</v>
      </c>
      <c r="W77" s="39" t="str">
        <f t="array" ref="W77">IFERROR(INDEX(INDIRECT("'"&amp;VLOOKUP($C77,ModMap!$A$2:$B$21,2,FALSE)&amp;"'!W:W"),MATCH($K77,INDIRECT("'"&amp;VLOOKUP($C77,ModMap!$A$2:$B$21,2,FALSE)&amp;"'!$K:$K"),0)),"")</f>
        <v>Gourav Nikam</v>
      </c>
      <c r="X77" s="48" t="s">
        <v>33</v>
      </c>
      <c r="Y77" s="39" t="str">
        <f t="array" ref="Y77">IFERROR(INDEX(INDIRECT("'"&amp;VLOOKUP($C77,ModMap!$A$2:$B$21,2,FALSE)&amp;"'!Y:Y"),MATCH($K77,INDIRECT("'"&amp;VLOOKUP($C77,ModMap!$A$2:$B$21,2,FALSE)&amp;"'!$K:$K"),0)),"")</f>
        <v>Done</v>
      </c>
      <c r="Z77" s="39" t="str">
        <f t="array" ref="Z77">IFERROR(INDEX(INDIRECT("'"&amp;VLOOKUP($C77,ModMap!$A$2:$B$21,2,FALSE)&amp;"'!Z:Z"),MATCH($K77,INDIRECT("'"&amp;VLOOKUP($C77,ModMap!$A$2:$B$21,2,FALSE)&amp;"'!$K:$K"),0)),"")</f>
        <v>Gourav Nikam</v>
      </c>
      <c r="AA77" s="44" t="s">
        <v>36</v>
      </c>
      <c r="AB77" s="39" t="str">
        <f t="array" ref="AB77">IFERROR(INDEX(INDIRECT("'"&amp;VLOOKUP($C77,ModMap!$A$2:$B$21,2,FALSE)&amp;"'!AB:AB"),MATCH($K77,INDIRECT("'"&amp;VLOOKUP($C77,ModMap!$A$2:$B$21,2,FALSE)&amp;"'!$K:$K"),0)),"")</f>
        <v>N/A</v>
      </c>
      <c r="AC77" s="39" t="str">
        <f t="array" ref="AC77">IFERROR(INDEX(INDIRECT("'"&amp;VLOOKUP($C77,ModMap!$A$2:$B$21,2,FALSE)&amp;"'!AC:AC"),MATCH($K77,INDIRECT("'"&amp;VLOOKUP($C77,ModMap!$A$2:$B$21,2,FALSE)&amp;"'!$K:$K"),0)),"")</f>
        <v/>
      </c>
      <c r="AD77" s="48" t="s">
        <v>33</v>
      </c>
      <c r="AE77" s="39" t="str">
        <f t="array" ref="AE77">IFERROR(INDEX(INDIRECT("'"&amp;VLOOKUP($C77,ModMap!$A$2:$B$21,2,FALSE)&amp;"'!AE:AE"),MATCH($K77,INDIRECT("'"&amp;VLOOKUP($C77,ModMap!$A$2:$B$21,2,FALSE)&amp;"'!$K:$K"),0)),"")</f>
        <v>Done</v>
      </c>
      <c r="AF77" s="39" t="str">
        <f t="array" ref="AF77">IFERROR(INDEX(INDIRECT("'"&amp;VLOOKUP($C77,ModMap!$A$2:$B$21,2,FALSE)&amp;"'!AF:AF"),MATCH($K77,INDIRECT("'"&amp;VLOOKUP($C77,ModMap!$A$2:$B$21,2,FALSE)&amp;"'!$K:$K"),0)),"")</f>
        <v>Gourav Nikam</v>
      </c>
      <c r="AG77" s="44" t="s">
        <v>36</v>
      </c>
      <c r="AH77" s="39" t="str">
        <f t="array" ref="AH77">IFERROR(INDEX(INDIRECT("'"&amp;VLOOKUP($C77,ModMap!$A$2:$B$21,2,FALSE)&amp;"'!AH:AH"),MATCH($K77,INDIRECT("'"&amp;VLOOKUP($C77,ModMap!$A$2:$B$21,2,FALSE)&amp;"'!$K:$K"),0)),"")</f>
        <v>N/A</v>
      </c>
      <c r="AI77" s="39" t="str">
        <f t="array" ref="AI77">IFERROR(INDEX(INDIRECT("'"&amp;VLOOKUP($C77,ModMap!$A$2:$B$21,2,FALSE)&amp;"'!AI:AI"),MATCH($K77,INDIRECT("'"&amp;VLOOKUP($C77,ModMap!$A$2:$B$21,2,FALSE)&amp;"'!$K:$K"),0)),"")</f>
        <v/>
      </c>
      <c r="AJ77" s="44" t="s">
        <v>36</v>
      </c>
      <c r="AK77" s="39" t="str">
        <f t="array" ref="AK77">IFERROR(INDEX(INDIRECT("'"&amp;VLOOKUP($C77,ModMap!$A$2:$B$21,2,FALSE)&amp;"'!AK:AK"),MATCH($K77,INDIRECT("'"&amp;VLOOKUP($C77,ModMap!$A$2:$B$21,2,FALSE)&amp;"'!$K:$K"),0)),"")</f>
        <v>N/A</v>
      </c>
      <c r="AL77" s="39" t="str">
        <f t="array" ref="AL77">IFERROR(INDEX(INDIRECT("'"&amp;VLOOKUP($C77,ModMap!$A$2:$B$21,2,FALSE)&amp;"'!AL:AL"),MATCH($K77,INDIRECT("'"&amp;VLOOKUP($C77,ModMap!$A$2:$B$21,2,FALSE)&amp;"'!$K:$K"),0)),"")</f>
        <v/>
      </c>
      <c r="AM77" s="39">
        <f t="shared" si="1"/>
        <v>0</v>
      </c>
      <c r="AN77" s="39" t="str">
        <f t="shared" si="2"/>
        <v>Done</v>
      </c>
      <c r="AO77" s="40" t="str">
        <f t="array" ref="AO77">IFERROR(INDEX(INDIRECT("'"&amp;VLOOKUP($C77,ModMap!$A$2:$B$21,2,FALSE)&amp;"'!AO:AO"),MATCH($K77,INDIRECT("'"&amp;VLOOKUP($C77,ModMap!$A$2:$B$21,2,FALSE)&amp;"'!$K:$K"),0)),"")</f>
        <v/>
      </c>
      <c r="AP77" s="49" t="str">
        <f t="array" ref="AP77">IFERROR(HYPERLINK("#'"&amp;VLOOKUP($C77,ModMap!$A$2:$B$21,2,FALSE)&amp;"'!V"&amp;MATCH($K77,INDIRECT("'"&amp;VLOOKUP($C77,ModMap!$A$2:$B$21,2,FALSE)&amp;"'!$K:$K"),0),"Edit on module sheet"),"")</f>
        <v>Edit on module sheet</v>
      </c>
    </row>
    <row r="78" ht="42.0" customHeight="1">
      <c r="A78" s="50">
        <v>76.0</v>
      </c>
      <c r="B78" s="50">
        <v>76.0</v>
      </c>
      <c r="C78" s="50" t="s">
        <v>87</v>
      </c>
      <c r="D78" s="51" t="s">
        <v>88</v>
      </c>
      <c r="E78" s="28" t="s">
        <v>48</v>
      </c>
      <c r="F78" s="28" t="s">
        <v>262</v>
      </c>
      <c r="G78" s="51" t="s">
        <v>263</v>
      </c>
      <c r="H78" s="50" t="s">
        <v>771</v>
      </c>
      <c r="I78" s="50" t="s">
        <v>772</v>
      </c>
      <c r="J78" s="51" t="s">
        <v>773</v>
      </c>
      <c r="K78" s="50" t="s">
        <v>787</v>
      </c>
      <c r="L78" s="51" t="s">
        <v>788</v>
      </c>
      <c r="M78" s="48" t="s">
        <v>613</v>
      </c>
      <c r="N78" s="50" t="s">
        <v>600</v>
      </c>
      <c r="O78" s="50" t="s">
        <v>601</v>
      </c>
      <c r="P78" s="51" t="s">
        <v>776</v>
      </c>
      <c r="Q78" s="51" t="s">
        <v>777</v>
      </c>
      <c r="R78" s="50" t="s">
        <v>273</v>
      </c>
      <c r="S78" s="50" t="s">
        <v>614</v>
      </c>
      <c r="T78" s="50" t="str">
        <f t="array" ref="T78">IFERROR(INDEX(INDIRECT("'"&amp;VLOOKUP($C78,ModMap!$A$2:$B$21,2,FALSE)&amp;"'!T:T"),MATCH($K78,INDIRECT("'"&amp;VLOOKUP($C78,ModMap!$A$2:$B$21,2,FALSE)&amp;"'!$K:$K"),0)),"")</f>
        <v>Gourav Nikam</v>
      </c>
      <c r="U78" s="44" t="s">
        <v>36</v>
      </c>
      <c r="V78" s="50" t="str">
        <f t="array" ref="V78">IFERROR(INDEX(INDIRECT("'"&amp;VLOOKUP($C78,ModMap!$A$2:$B$21,2,FALSE)&amp;"'!V:V"),MATCH($K78,INDIRECT("'"&amp;VLOOKUP($C78,ModMap!$A$2:$B$21,2,FALSE)&amp;"'!$K:$K"),0)),"")</f>
        <v>N/A</v>
      </c>
      <c r="W78" s="50" t="str">
        <f t="array" ref="W78">IFERROR(INDEX(INDIRECT("'"&amp;VLOOKUP($C78,ModMap!$A$2:$B$21,2,FALSE)&amp;"'!W:W"),MATCH($K78,INDIRECT("'"&amp;VLOOKUP($C78,ModMap!$A$2:$B$21,2,FALSE)&amp;"'!$K:$K"),0)),"")</f>
        <v/>
      </c>
      <c r="X78" s="48" t="s">
        <v>33</v>
      </c>
      <c r="Y78" s="50" t="str">
        <f t="array" ref="Y78">IFERROR(INDEX(INDIRECT("'"&amp;VLOOKUP($C78,ModMap!$A$2:$B$21,2,FALSE)&amp;"'!Y:Y"),MATCH($K78,INDIRECT("'"&amp;VLOOKUP($C78,ModMap!$A$2:$B$21,2,FALSE)&amp;"'!$K:$K"),0)),"")</f>
        <v>Done</v>
      </c>
      <c r="Z78" s="50" t="str">
        <f t="array" ref="Z78">IFERROR(INDEX(INDIRECT("'"&amp;VLOOKUP($C78,ModMap!$A$2:$B$21,2,FALSE)&amp;"'!Z:Z"),MATCH($K78,INDIRECT("'"&amp;VLOOKUP($C78,ModMap!$A$2:$B$21,2,FALSE)&amp;"'!$K:$K"),0)),"")</f>
        <v>Gourav Nikam</v>
      </c>
      <c r="AA78" s="44" t="s">
        <v>36</v>
      </c>
      <c r="AB78" s="50" t="str">
        <f t="array" ref="AB78">IFERROR(INDEX(INDIRECT("'"&amp;VLOOKUP($C78,ModMap!$A$2:$B$21,2,FALSE)&amp;"'!AB:AB"),MATCH($K78,INDIRECT("'"&amp;VLOOKUP($C78,ModMap!$A$2:$B$21,2,FALSE)&amp;"'!$K:$K"),0)),"")</f>
        <v>N/A</v>
      </c>
      <c r="AC78" s="50" t="str">
        <f t="array" ref="AC78">IFERROR(INDEX(INDIRECT("'"&amp;VLOOKUP($C78,ModMap!$A$2:$B$21,2,FALSE)&amp;"'!AC:AC"),MATCH($K78,INDIRECT("'"&amp;VLOOKUP($C78,ModMap!$A$2:$B$21,2,FALSE)&amp;"'!$K:$K"),0)),"")</f>
        <v/>
      </c>
      <c r="AD78" s="48" t="s">
        <v>33</v>
      </c>
      <c r="AE78" s="50" t="str">
        <f t="array" ref="AE78">IFERROR(INDEX(INDIRECT("'"&amp;VLOOKUP($C78,ModMap!$A$2:$B$21,2,FALSE)&amp;"'!AE:AE"),MATCH($K78,INDIRECT("'"&amp;VLOOKUP($C78,ModMap!$A$2:$B$21,2,FALSE)&amp;"'!$K:$K"),0)),"")</f>
        <v>Done</v>
      </c>
      <c r="AF78" s="50" t="str">
        <f t="array" ref="AF78">IFERROR(INDEX(INDIRECT("'"&amp;VLOOKUP($C78,ModMap!$A$2:$B$21,2,FALSE)&amp;"'!AF:AF"),MATCH($K78,INDIRECT("'"&amp;VLOOKUP($C78,ModMap!$A$2:$B$21,2,FALSE)&amp;"'!$K:$K"),0)),"")</f>
        <v>Gourav Nikam</v>
      </c>
      <c r="AG78" s="44" t="s">
        <v>36</v>
      </c>
      <c r="AH78" s="50" t="str">
        <f t="array" ref="AH78">IFERROR(INDEX(INDIRECT("'"&amp;VLOOKUP($C78,ModMap!$A$2:$B$21,2,FALSE)&amp;"'!AH:AH"),MATCH($K78,INDIRECT("'"&amp;VLOOKUP($C78,ModMap!$A$2:$B$21,2,FALSE)&amp;"'!$K:$K"),0)),"")</f>
        <v>N/A</v>
      </c>
      <c r="AI78" s="50" t="str">
        <f t="array" ref="AI78">IFERROR(INDEX(INDIRECT("'"&amp;VLOOKUP($C78,ModMap!$A$2:$B$21,2,FALSE)&amp;"'!AI:AI"),MATCH($K78,INDIRECT("'"&amp;VLOOKUP($C78,ModMap!$A$2:$B$21,2,FALSE)&amp;"'!$K:$K"),0)),"")</f>
        <v/>
      </c>
      <c r="AJ78" s="44" t="s">
        <v>36</v>
      </c>
      <c r="AK78" s="50" t="str">
        <f t="array" ref="AK78">IFERROR(INDEX(INDIRECT("'"&amp;VLOOKUP($C78,ModMap!$A$2:$B$21,2,FALSE)&amp;"'!AK:AK"),MATCH($K78,INDIRECT("'"&amp;VLOOKUP($C78,ModMap!$A$2:$B$21,2,FALSE)&amp;"'!$K:$K"),0)),"")</f>
        <v>N/A</v>
      </c>
      <c r="AL78" s="50" t="str">
        <f t="array" ref="AL78">IFERROR(INDEX(INDIRECT("'"&amp;VLOOKUP($C78,ModMap!$A$2:$B$21,2,FALSE)&amp;"'!AL:AL"),MATCH($K78,INDIRECT("'"&amp;VLOOKUP($C78,ModMap!$A$2:$B$21,2,FALSE)&amp;"'!$K:$K"),0)),"")</f>
        <v/>
      </c>
      <c r="AM78" s="50">
        <f t="shared" si="1"/>
        <v>0</v>
      </c>
      <c r="AN78" s="50" t="str">
        <f t="shared" si="2"/>
        <v>Done</v>
      </c>
      <c r="AO78" s="51" t="str">
        <f t="array" ref="AO78">IFERROR(INDEX(INDIRECT("'"&amp;VLOOKUP($C78,ModMap!$A$2:$B$21,2,FALSE)&amp;"'!AO:AO"),MATCH($K78,INDIRECT("'"&amp;VLOOKUP($C78,ModMap!$A$2:$B$21,2,FALSE)&amp;"'!$K:$K"),0)),"")</f>
        <v/>
      </c>
      <c r="AP78" s="49" t="str">
        <f t="array" ref="AP78">IFERROR(HYPERLINK("#'"&amp;VLOOKUP($C78,ModMap!$A$2:$B$21,2,FALSE)&amp;"'!V"&amp;MATCH($K78,INDIRECT("'"&amp;VLOOKUP($C78,ModMap!$A$2:$B$21,2,FALSE)&amp;"'!$K:$K"),0),"Edit on module sheet"),"")</f>
        <v>Edit on module sheet</v>
      </c>
    </row>
    <row r="79" ht="42.0" customHeight="1">
      <c r="A79" s="39">
        <v>77.0</v>
      </c>
      <c r="B79" s="39">
        <v>77.0</v>
      </c>
      <c r="C79" s="39" t="s">
        <v>87</v>
      </c>
      <c r="D79" s="40" t="s">
        <v>88</v>
      </c>
      <c r="E79" s="31" t="s">
        <v>69</v>
      </c>
      <c r="F79" s="28" t="s">
        <v>262</v>
      </c>
      <c r="G79" s="40" t="s">
        <v>263</v>
      </c>
      <c r="H79" s="39" t="s">
        <v>799</v>
      </c>
      <c r="I79" s="39" t="s">
        <v>800</v>
      </c>
      <c r="J79" s="40" t="s">
        <v>801</v>
      </c>
      <c r="K79" s="39" t="s">
        <v>1186</v>
      </c>
      <c r="L79" s="40" t="s">
        <v>1187</v>
      </c>
      <c r="M79" s="48" t="s">
        <v>613</v>
      </c>
      <c r="N79" s="39" t="s">
        <v>600</v>
      </c>
      <c r="O79" s="39" t="s">
        <v>601</v>
      </c>
      <c r="P79" s="40" t="s">
        <v>804</v>
      </c>
      <c r="Q79" s="40" t="s">
        <v>805</v>
      </c>
      <c r="R79" s="39" t="s">
        <v>273</v>
      </c>
      <c r="S79" s="39" t="s">
        <v>69</v>
      </c>
      <c r="T79" s="39" t="str">
        <f t="array" ref="T79">IFERROR(INDEX(INDIRECT("'"&amp;VLOOKUP($C79,ModMap!$A$2:$B$21,2,FALSE)&amp;"'!T:T"),MATCH($K79,INDIRECT("'"&amp;VLOOKUP($C79,ModMap!$A$2:$B$21,2,FALSE)&amp;"'!$K:$K"),0)),"")</f>
        <v>Unassigned</v>
      </c>
      <c r="U79" s="48" t="s">
        <v>33</v>
      </c>
      <c r="V79" s="39" t="str">
        <f t="array" ref="V79">IFERROR(INDEX(INDIRECT("'"&amp;VLOOKUP($C79,ModMap!$A$2:$B$21,2,FALSE)&amp;"'!V:V"),MATCH($K79,INDIRECT("'"&amp;VLOOKUP($C79,ModMap!$A$2:$B$21,2,FALSE)&amp;"'!$K:$K"),0)),"")</f>
        <v>Not Started</v>
      </c>
      <c r="W79" s="39" t="str">
        <f t="array" ref="W79">IFERROR(INDEX(INDIRECT("'"&amp;VLOOKUP($C79,ModMap!$A$2:$B$21,2,FALSE)&amp;"'!W:W"),MATCH($K79,INDIRECT("'"&amp;VLOOKUP($C79,ModMap!$A$2:$B$21,2,FALSE)&amp;"'!$K:$K"),0)),"")</f>
        <v>Unassigned</v>
      </c>
      <c r="X79" s="48" t="s">
        <v>33</v>
      </c>
      <c r="Y79" s="39" t="str">
        <f t="array" ref="Y79">IFERROR(INDEX(INDIRECT("'"&amp;VLOOKUP($C79,ModMap!$A$2:$B$21,2,FALSE)&amp;"'!Y:Y"),MATCH($K79,INDIRECT("'"&amp;VLOOKUP($C79,ModMap!$A$2:$B$21,2,FALSE)&amp;"'!$K:$K"),0)),"")</f>
        <v>Not Started</v>
      </c>
      <c r="Z79" s="39" t="str">
        <f t="array" ref="Z79">IFERROR(INDEX(INDIRECT("'"&amp;VLOOKUP($C79,ModMap!$A$2:$B$21,2,FALSE)&amp;"'!Z:Z"),MATCH($K79,INDIRECT("'"&amp;VLOOKUP($C79,ModMap!$A$2:$B$21,2,FALSE)&amp;"'!$K:$K"),0)),"")</f>
        <v>Unassigned</v>
      </c>
      <c r="AA79" s="44" t="s">
        <v>36</v>
      </c>
      <c r="AB79" s="39" t="str">
        <f t="array" ref="AB79">IFERROR(INDEX(INDIRECT("'"&amp;VLOOKUP($C79,ModMap!$A$2:$B$21,2,FALSE)&amp;"'!AB:AB"),MATCH($K79,INDIRECT("'"&amp;VLOOKUP($C79,ModMap!$A$2:$B$21,2,FALSE)&amp;"'!$K:$K"),0)),"")</f>
        <v>N/A</v>
      </c>
      <c r="AC79" s="39" t="str">
        <f t="array" ref="AC79">IFERROR(INDEX(INDIRECT("'"&amp;VLOOKUP($C79,ModMap!$A$2:$B$21,2,FALSE)&amp;"'!AC:AC"),MATCH($K79,INDIRECT("'"&amp;VLOOKUP($C79,ModMap!$A$2:$B$21,2,FALSE)&amp;"'!$K:$K"),0)),"")</f>
        <v/>
      </c>
      <c r="AD79" s="48" t="s">
        <v>33</v>
      </c>
      <c r="AE79" s="39" t="str">
        <f t="array" ref="AE79">IFERROR(INDEX(INDIRECT("'"&amp;VLOOKUP($C79,ModMap!$A$2:$B$21,2,FALSE)&amp;"'!AE:AE"),MATCH($K79,INDIRECT("'"&amp;VLOOKUP($C79,ModMap!$A$2:$B$21,2,FALSE)&amp;"'!$K:$K"),0)),"")</f>
        <v>Not Started</v>
      </c>
      <c r="AF79" s="39" t="str">
        <f t="array" ref="AF79">IFERROR(INDEX(INDIRECT("'"&amp;VLOOKUP($C79,ModMap!$A$2:$B$21,2,FALSE)&amp;"'!AF:AF"),MATCH($K79,INDIRECT("'"&amp;VLOOKUP($C79,ModMap!$A$2:$B$21,2,FALSE)&amp;"'!$K:$K"),0)),"")</f>
        <v>Unassigned</v>
      </c>
      <c r="AG79" s="44" t="s">
        <v>36</v>
      </c>
      <c r="AH79" s="39" t="str">
        <f t="array" ref="AH79">IFERROR(INDEX(INDIRECT("'"&amp;VLOOKUP($C79,ModMap!$A$2:$B$21,2,FALSE)&amp;"'!AH:AH"),MATCH($K79,INDIRECT("'"&amp;VLOOKUP($C79,ModMap!$A$2:$B$21,2,FALSE)&amp;"'!$K:$K"),0)),"")</f>
        <v>N/A</v>
      </c>
      <c r="AI79" s="39" t="str">
        <f t="array" ref="AI79">IFERROR(INDEX(INDIRECT("'"&amp;VLOOKUP($C79,ModMap!$A$2:$B$21,2,FALSE)&amp;"'!AI:AI"),MATCH($K79,INDIRECT("'"&amp;VLOOKUP($C79,ModMap!$A$2:$B$21,2,FALSE)&amp;"'!$K:$K"),0)),"")</f>
        <v/>
      </c>
      <c r="AJ79" s="44" t="s">
        <v>36</v>
      </c>
      <c r="AK79" s="39" t="str">
        <f t="array" ref="AK79">IFERROR(INDEX(INDIRECT("'"&amp;VLOOKUP($C79,ModMap!$A$2:$B$21,2,FALSE)&amp;"'!AK:AK"),MATCH($K79,INDIRECT("'"&amp;VLOOKUP($C79,ModMap!$A$2:$B$21,2,FALSE)&amp;"'!$K:$K"),0)),"")</f>
        <v>N/A</v>
      </c>
      <c r="AL79" s="39" t="str">
        <f t="array" ref="AL79">IFERROR(INDEX(INDIRECT("'"&amp;VLOOKUP($C79,ModMap!$A$2:$B$21,2,FALSE)&amp;"'!AL:AL"),MATCH($K79,INDIRECT("'"&amp;VLOOKUP($C79,ModMap!$A$2:$B$21,2,FALSE)&amp;"'!$K:$K"),0)),"")</f>
        <v/>
      </c>
      <c r="AM79" s="39">
        <f t="shared" si="1"/>
        <v>3</v>
      </c>
      <c r="AN79" s="39" t="str">
        <f t="shared" si="2"/>
        <v>Not Started</v>
      </c>
      <c r="AO79" s="40" t="str">
        <f t="array" ref="AO79">IFERROR(INDEX(INDIRECT("'"&amp;VLOOKUP($C79,ModMap!$A$2:$B$21,2,FALSE)&amp;"'!AO:AO"),MATCH($K79,INDIRECT("'"&amp;VLOOKUP($C79,ModMap!$A$2:$B$21,2,FALSE)&amp;"'!$K:$K"),0)),"")</f>
        <v/>
      </c>
      <c r="AP79" s="49" t="str">
        <f t="array" ref="AP79">IFERROR(HYPERLINK("#'"&amp;VLOOKUP($C79,ModMap!$A$2:$B$21,2,FALSE)&amp;"'!V"&amp;MATCH($K79,INDIRECT("'"&amp;VLOOKUP($C79,ModMap!$A$2:$B$21,2,FALSE)&amp;"'!$K:$K"),0),"Edit on module sheet"),"")</f>
        <v>Edit on module sheet</v>
      </c>
    </row>
    <row r="80" ht="42.0" customHeight="1">
      <c r="A80" s="50">
        <v>78.0</v>
      </c>
      <c r="B80" s="50">
        <v>78.0</v>
      </c>
      <c r="C80" s="50" t="s">
        <v>87</v>
      </c>
      <c r="D80" s="51" t="s">
        <v>88</v>
      </c>
      <c r="E80" s="28" t="s">
        <v>48</v>
      </c>
      <c r="F80" s="28" t="s">
        <v>262</v>
      </c>
      <c r="G80" s="51" t="s">
        <v>263</v>
      </c>
      <c r="H80" s="50" t="s">
        <v>799</v>
      </c>
      <c r="I80" s="50" t="s">
        <v>800</v>
      </c>
      <c r="J80" s="51" t="s">
        <v>801</v>
      </c>
      <c r="K80" s="50" t="s">
        <v>802</v>
      </c>
      <c r="L80" s="51" t="s">
        <v>803</v>
      </c>
      <c r="M80" s="52" t="s">
        <v>211</v>
      </c>
      <c r="N80" s="50" t="s">
        <v>600</v>
      </c>
      <c r="O80" s="50" t="s">
        <v>601</v>
      </c>
      <c r="P80" s="51" t="s">
        <v>804</v>
      </c>
      <c r="Q80" s="51" t="s">
        <v>805</v>
      </c>
      <c r="R80" s="50" t="s">
        <v>273</v>
      </c>
      <c r="S80" s="50" t="s">
        <v>218</v>
      </c>
      <c r="T80" s="50" t="str">
        <f t="array" ref="T80">IFERROR(INDEX(INDIRECT("'"&amp;VLOOKUP($C80,ModMap!$A$2:$B$21,2,FALSE)&amp;"'!T:T"),MATCH($K80,INDIRECT("'"&amp;VLOOKUP($C80,ModMap!$A$2:$B$21,2,FALSE)&amp;"'!$K:$K"),0)),"")</f>
        <v>Gourav Nikam</v>
      </c>
      <c r="U80" s="48" t="s">
        <v>33</v>
      </c>
      <c r="V80" s="50" t="str">
        <f t="array" ref="V80">IFERROR(INDEX(INDIRECT("'"&amp;VLOOKUP($C80,ModMap!$A$2:$B$21,2,FALSE)&amp;"'!V:V"),MATCH($K80,INDIRECT("'"&amp;VLOOKUP($C80,ModMap!$A$2:$B$21,2,FALSE)&amp;"'!$K:$K"),0)),"")</f>
        <v>Done</v>
      </c>
      <c r="W80" s="50" t="str">
        <f t="array" ref="W80">IFERROR(INDEX(INDIRECT("'"&amp;VLOOKUP($C80,ModMap!$A$2:$B$21,2,FALSE)&amp;"'!W:W"),MATCH($K80,INDIRECT("'"&amp;VLOOKUP($C80,ModMap!$A$2:$B$21,2,FALSE)&amp;"'!$K:$K"),0)),"")</f>
        <v>Gourav Nikam</v>
      </c>
      <c r="X80" s="48" t="s">
        <v>33</v>
      </c>
      <c r="Y80" s="50" t="str">
        <f t="array" ref="Y80">IFERROR(INDEX(INDIRECT("'"&amp;VLOOKUP($C80,ModMap!$A$2:$B$21,2,FALSE)&amp;"'!Y:Y"),MATCH($K80,INDIRECT("'"&amp;VLOOKUP($C80,ModMap!$A$2:$B$21,2,FALSE)&amp;"'!$K:$K"),0)),"")</f>
        <v>Done</v>
      </c>
      <c r="Z80" s="50" t="str">
        <f t="array" ref="Z80">IFERROR(INDEX(INDIRECT("'"&amp;VLOOKUP($C80,ModMap!$A$2:$B$21,2,FALSE)&amp;"'!Z:Z"),MATCH($K80,INDIRECT("'"&amp;VLOOKUP($C80,ModMap!$A$2:$B$21,2,FALSE)&amp;"'!$K:$K"),0)),"")</f>
        <v>Gourav Nikam</v>
      </c>
      <c r="AA80" s="44" t="s">
        <v>36</v>
      </c>
      <c r="AB80" s="50" t="str">
        <f t="array" ref="AB80">IFERROR(INDEX(INDIRECT("'"&amp;VLOOKUP($C80,ModMap!$A$2:$B$21,2,FALSE)&amp;"'!AB:AB"),MATCH($K80,INDIRECT("'"&amp;VLOOKUP($C80,ModMap!$A$2:$B$21,2,FALSE)&amp;"'!$K:$K"),0)),"")</f>
        <v>N/A</v>
      </c>
      <c r="AC80" s="50" t="str">
        <f t="array" ref="AC80">IFERROR(INDEX(INDIRECT("'"&amp;VLOOKUP($C80,ModMap!$A$2:$B$21,2,FALSE)&amp;"'!AC:AC"),MATCH($K80,INDIRECT("'"&amp;VLOOKUP($C80,ModMap!$A$2:$B$21,2,FALSE)&amp;"'!$K:$K"),0)),"")</f>
        <v/>
      </c>
      <c r="AD80" s="48" t="s">
        <v>33</v>
      </c>
      <c r="AE80" s="50" t="str">
        <f t="array" ref="AE80">IFERROR(INDEX(INDIRECT("'"&amp;VLOOKUP($C80,ModMap!$A$2:$B$21,2,FALSE)&amp;"'!AE:AE"),MATCH($K80,INDIRECT("'"&amp;VLOOKUP($C80,ModMap!$A$2:$B$21,2,FALSE)&amp;"'!$K:$K"),0)),"")</f>
        <v>Done</v>
      </c>
      <c r="AF80" s="50" t="str">
        <f t="array" ref="AF80">IFERROR(INDEX(INDIRECT("'"&amp;VLOOKUP($C80,ModMap!$A$2:$B$21,2,FALSE)&amp;"'!AF:AF"),MATCH($K80,INDIRECT("'"&amp;VLOOKUP($C80,ModMap!$A$2:$B$21,2,FALSE)&amp;"'!$K:$K"),0)),"")</f>
        <v>Gourav Nikam</v>
      </c>
      <c r="AG80" s="44" t="s">
        <v>36</v>
      </c>
      <c r="AH80" s="50" t="str">
        <f t="array" ref="AH80">IFERROR(INDEX(INDIRECT("'"&amp;VLOOKUP($C80,ModMap!$A$2:$B$21,2,FALSE)&amp;"'!AH:AH"),MATCH($K80,INDIRECT("'"&amp;VLOOKUP($C80,ModMap!$A$2:$B$21,2,FALSE)&amp;"'!$K:$K"),0)),"")</f>
        <v>N/A</v>
      </c>
      <c r="AI80" s="50" t="str">
        <f t="array" ref="AI80">IFERROR(INDEX(INDIRECT("'"&amp;VLOOKUP($C80,ModMap!$A$2:$B$21,2,FALSE)&amp;"'!AI:AI"),MATCH($K80,INDIRECT("'"&amp;VLOOKUP($C80,ModMap!$A$2:$B$21,2,FALSE)&amp;"'!$K:$K"),0)),"")</f>
        <v/>
      </c>
      <c r="AJ80" s="44" t="s">
        <v>36</v>
      </c>
      <c r="AK80" s="50" t="str">
        <f t="array" ref="AK80">IFERROR(INDEX(INDIRECT("'"&amp;VLOOKUP($C80,ModMap!$A$2:$B$21,2,FALSE)&amp;"'!AK:AK"),MATCH($K80,INDIRECT("'"&amp;VLOOKUP($C80,ModMap!$A$2:$B$21,2,FALSE)&amp;"'!$K:$K"),0)),"")</f>
        <v>N/A</v>
      </c>
      <c r="AL80" s="50" t="str">
        <f t="array" ref="AL80">IFERROR(INDEX(INDIRECT("'"&amp;VLOOKUP($C80,ModMap!$A$2:$B$21,2,FALSE)&amp;"'!AL:AL"),MATCH($K80,INDIRECT("'"&amp;VLOOKUP($C80,ModMap!$A$2:$B$21,2,FALSE)&amp;"'!$K:$K"),0)),"")</f>
        <v/>
      </c>
      <c r="AM80" s="50">
        <f t="shared" si="1"/>
        <v>0</v>
      </c>
      <c r="AN80" s="50" t="str">
        <f t="shared" si="2"/>
        <v>Done</v>
      </c>
      <c r="AO80" s="51" t="str">
        <f t="array" ref="AO80">IFERROR(INDEX(INDIRECT("'"&amp;VLOOKUP($C80,ModMap!$A$2:$B$21,2,FALSE)&amp;"'!AO:AO"),MATCH($K80,INDIRECT("'"&amp;VLOOKUP($C80,ModMap!$A$2:$B$21,2,FALSE)&amp;"'!$K:$K"),0)),"")</f>
        <v/>
      </c>
      <c r="AP80" s="49" t="str">
        <f t="array" ref="AP80">IFERROR(HYPERLINK("#'"&amp;VLOOKUP($C80,ModMap!$A$2:$B$21,2,FALSE)&amp;"'!V"&amp;MATCH($K80,INDIRECT("'"&amp;VLOOKUP($C80,ModMap!$A$2:$B$21,2,FALSE)&amp;"'!$K:$K"),0),"Edit on module sheet"),"")</f>
        <v>Edit on module sheet</v>
      </c>
    </row>
    <row r="81" ht="42.0" customHeight="1">
      <c r="A81" s="39">
        <v>79.0</v>
      </c>
      <c r="B81" s="39">
        <v>79.0</v>
      </c>
      <c r="C81" s="39" t="s">
        <v>87</v>
      </c>
      <c r="D81" s="40" t="s">
        <v>88</v>
      </c>
      <c r="E81" s="28" t="s">
        <v>48</v>
      </c>
      <c r="F81" s="28" t="s">
        <v>262</v>
      </c>
      <c r="G81" s="40" t="s">
        <v>263</v>
      </c>
      <c r="H81" s="39" t="s">
        <v>799</v>
      </c>
      <c r="I81" s="39" t="s">
        <v>800</v>
      </c>
      <c r="J81" s="40" t="s">
        <v>801</v>
      </c>
      <c r="K81" s="39" t="s">
        <v>816</v>
      </c>
      <c r="L81" s="40" t="s">
        <v>817</v>
      </c>
      <c r="M81" s="48" t="s">
        <v>613</v>
      </c>
      <c r="N81" s="39" t="s">
        <v>600</v>
      </c>
      <c r="O81" s="39" t="s">
        <v>601</v>
      </c>
      <c r="P81" s="40" t="s">
        <v>804</v>
      </c>
      <c r="Q81" s="40" t="s">
        <v>805</v>
      </c>
      <c r="R81" s="39" t="s">
        <v>273</v>
      </c>
      <c r="S81" s="39" t="s">
        <v>614</v>
      </c>
      <c r="T81" s="39" t="str">
        <f t="array" ref="T81">IFERROR(INDEX(INDIRECT("'"&amp;VLOOKUP($C81,ModMap!$A$2:$B$21,2,FALSE)&amp;"'!T:T"),MATCH($K81,INDIRECT("'"&amp;VLOOKUP($C81,ModMap!$A$2:$B$21,2,FALSE)&amp;"'!$K:$K"),0)),"")</f>
        <v>Gourav Nikam</v>
      </c>
      <c r="U81" s="44" t="s">
        <v>36</v>
      </c>
      <c r="V81" s="39" t="str">
        <f t="array" ref="V81">IFERROR(INDEX(INDIRECT("'"&amp;VLOOKUP($C81,ModMap!$A$2:$B$21,2,FALSE)&amp;"'!V:V"),MATCH($K81,INDIRECT("'"&amp;VLOOKUP($C81,ModMap!$A$2:$B$21,2,FALSE)&amp;"'!$K:$K"),0)),"")</f>
        <v>N/A</v>
      </c>
      <c r="W81" s="39" t="str">
        <f t="array" ref="W81">IFERROR(INDEX(INDIRECT("'"&amp;VLOOKUP($C81,ModMap!$A$2:$B$21,2,FALSE)&amp;"'!W:W"),MATCH($K81,INDIRECT("'"&amp;VLOOKUP($C81,ModMap!$A$2:$B$21,2,FALSE)&amp;"'!$K:$K"),0)),"")</f>
        <v/>
      </c>
      <c r="X81" s="48" t="s">
        <v>33</v>
      </c>
      <c r="Y81" s="39" t="str">
        <f t="array" ref="Y81">IFERROR(INDEX(INDIRECT("'"&amp;VLOOKUP($C81,ModMap!$A$2:$B$21,2,FALSE)&amp;"'!Y:Y"),MATCH($K81,INDIRECT("'"&amp;VLOOKUP($C81,ModMap!$A$2:$B$21,2,FALSE)&amp;"'!$K:$K"),0)),"")</f>
        <v>Done</v>
      </c>
      <c r="Z81" s="39" t="str">
        <f t="array" ref="Z81">IFERROR(INDEX(INDIRECT("'"&amp;VLOOKUP($C81,ModMap!$A$2:$B$21,2,FALSE)&amp;"'!Z:Z"),MATCH($K81,INDIRECT("'"&amp;VLOOKUP($C81,ModMap!$A$2:$B$21,2,FALSE)&amp;"'!$K:$K"),0)),"")</f>
        <v>Gourav Nikam</v>
      </c>
      <c r="AA81" s="44" t="s">
        <v>36</v>
      </c>
      <c r="AB81" s="39" t="str">
        <f t="array" ref="AB81">IFERROR(INDEX(INDIRECT("'"&amp;VLOOKUP($C81,ModMap!$A$2:$B$21,2,FALSE)&amp;"'!AB:AB"),MATCH($K81,INDIRECT("'"&amp;VLOOKUP($C81,ModMap!$A$2:$B$21,2,FALSE)&amp;"'!$K:$K"),0)),"")</f>
        <v>N/A</v>
      </c>
      <c r="AC81" s="39" t="str">
        <f t="array" ref="AC81">IFERROR(INDEX(INDIRECT("'"&amp;VLOOKUP($C81,ModMap!$A$2:$B$21,2,FALSE)&amp;"'!AC:AC"),MATCH($K81,INDIRECT("'"&amp;VLOOKUP($C81,ModMap!$A$2:$B$21,2,FALSE)&amp;"'!$K:$K"),0)),"")</f>
        <v/>
      </c>
      <c r="AD81" s="48" t="s">
        <v>33</v>
      </c>
      <c r="AE81" s="39" t="str">
        <f t="array" ref="AE81">IFERROR(INDEX(INDIRECT("'"&amp;VLOOKUP($C81,ModMap!$A$2:$B$21,2,FALSE)&amp;"'!AE:AE"),MATCH($K81,INDIRECT("'"&amp;VLOOKUP($C81,ModMap!$A$2:$B$21,2,FALSE)&amp;"'!$K:$K"),0)),"")</f>
        <v>Done</v>
      </c>
      <c r="AF81" s="39" t="str">
        <f t="array" ref="AF81">IFERROR(INDEX(INDIRECT("'"&amp;VLOOKUP($C81,ModMap!$A$2:$B$21,2,FALSE)&amp;"'!AF:AF"),MATCH($K81,INDIRECT("'"&amp;VLOOKUP($C81,ModMap!$A$2:$B$21,2,FALSE)&amp;"'!$K:$K"),0)),"")</f>
        <v>Gourav Nikam</v>
      </c>
      <c r="AG81" s="44" t="s">
        <v>36</v>
      </c>
      <c r="AH81" s="39" t="str">
        <f t="array" ref="AH81">IFERROR(INDEX(INDIRECT("'"&amp;VLOOKUP($C81,ModMap!$A$2:$B$21,2,FALSE)&amp;"'!AH:AH"),MATCH($K81,INDIRECT("'"&amp;VLOOKUP($C81,ModMap!$A$2:$B$21,2,FALSE)&amp;"'!$K:$K"),0)),"")</f>
        <v>N/A</v>
      </c>
      <c r="AI81" s="39" t="str">
        <f t="array" ref="AI81">IFERROR(INDEX(INDIRECT("'"&amp;VLOOKUP($C81,ModMap!$A$2:$B$21,2,FALSE)&amp;"'!AI:AI"),MATCH($K81,INDIRECT("'"&amp;VLOOKUP($C81,ModMap!$A$2:$B$21,2,FALSE)&amp;"'!$K:$K"),0)),"")</f>
        <v/>
      </c>
      <c r="AJ81" s="44" t="s">
        <v>36</v>
      </c>
      <c r="AK81" s="39" t="str">
        <f t="array" ref="AK81">IFERROR(INDEX(INDIRECT("'"&amp;VLOOKUP($C81,ModMap!$A$2:$B$21,2,FALSE)&amp;"'!AK:AK"),MATCH($K81,INDIRECT("'"&amp;VLOOKUP($C81,ModMap!$A$2:$B$21,2,FALSE)&amp;"'!$K:$K"),0)),"")</f>
        <v>N/A</v>
      </c>
      <c r="AL81" s="39" t="str">
        <f t="array" ref="AL81">IFERROR(INDEX(INDIRECT("'"&amp;VLOOKUP($C81,ModMap!$A$2:$B$21,2,FALSE)&amp;"'!AL:AL"),MATCH($K81,INDIRECT("'"&amp;VLOOKUP($C81,ModMap!$A$2:$B$21,2,FALSE)&amp;"'!$K:$K"),0)),"")</f>
        <v/>
      </c>
      <c r="AM81" s="39">
        <f t="shared" si="1"/>
        <v>0</v>
      </c>
      <c r="AN81" s="39" t="str">
        <f t="shared" si="2"/>
        <v>Done</v>
      </c>
      <c r="AO81" s="40" t="str">
        <f t="array" ref="AO81">IFERROR(INDEX(INDIRECT("'"&amp;VLOOKUP($C81,ModMap!$A$2:$B$21,2,FALSE)&amp;"'!AO:AO"),MATCH($K81,INDIRECT("'"&amp;VLOOKUP($C81,ModMap!$A$2:$B$21,2,FALSE)&amp;"'!$K:$K"),0)),"")</f>
        <v/>
      </c>
      <c r="AP81" s="49" t="str">
        <f t="array" ref="AP81">IFERROR(HYPERLINK("#'"&amp;VLOOKUP($C81,ModMap!$A$2:$B$21,2,FALSE)&amp;"'!V"&amp;MATCH($K81,INDIRECT("'"&amp;VLOOKUP($C81,ModMap!$A$2:$B$21,2,FALSE)&amp;"'!$K:$K"),0),"Edit on module sheet"),"")</f>
        <v>Edit on module sheet</v>
      </c>
    </row>
    <row r="82" ht="42.0" customHeight="1">
      <c r="A82" s="50">
        <v>80.0</v>
      </c>
      <c r="B82" s="50">
        <v>80.0</v>
      </c>
      <c r="C82" s="50" t="s">
        <v>87</v>
      </c>
      <c r="D82" s="51" t="s">
        <v>88</v>
      </c>
      <c r="E82" s="31" t="s">
        <v>69</v>
      </c>
      <c r="F82" s="28" t="s">
        <v>262</v>
      </c>
      <c r="G82" s="51" t="s">
        <v>263</v>
      </c>
      <c r="H82" s="50" t="s">
        <v>826</v>
      </c>
      <c r="I82" s="50" t="s">
        <v>827</v>
      </c>
      <c r="J82" s="51" t="s">
        <v>828</v>
      </c>
      <c r="K82" s="50" t="s">
        <v>1246</v>
      </c>
      <c r="L82" s="51" t="s">
        <v>1247</v>
      </c>
      <c r="M82" s="48" t="s">
        <v>613</v>
      </c>
      <c r="N82" s="50" t="s">
        <v>831</v>
      </c>
      <c r="O82" s="50" t="s">
        <v>601</v>
      </c>
      <c r="P82" s="51" t="s">
        <v>832</v>
      </c>
      <c r="Q82" s="51" t="s">
        <v>833</v>
      </c>
      <c r="R82" s="50" t="s">
        <v>273</v>
      </c>
      <c r="S82" s="50" t="s">
        <v>69</v>
      </c>
      <c r="T82" s="50" t="str">
        <f t="array" ref="T82">IFERROR(INDEX(INDIRECT("'"&amp;VLOOKUP($C82,ModMap!$A$2:$B$21,2,FALSE)&amp;"'!T:T"),MATCH($K82,INDIRECT("'"&amp;VLOOKUP($C82,ModMap!$A$2:$B$21,2,FALSE)&amp;"'!$K:$K"),0)),"")</f>
        <v>Unassigned</v>
      </c>
      <c r="U82" s="48" t="s">
        <v>33</v>
      </c>
      <c r="V82" s="50" t="str">
        <f t="array" ref="V82">IFERROR(INDEX(INDIRECT("'"&amp;VLOOKUP($C82,ModMap!$A$2:$B$21,2,FALSE)&amp;"'!V:V"),MATCH($K82,INDIRECT("'"&amp;VLOOKUP($C82,ModMap!$A$2:$B$21,2,FALSE)&amp;"'!$K:$K"),0)),"")</f>
        <v>Not Started</v>
      </c>
      <c r="W82" s="50" t="str">
        <f t="array" ref="W82">IFERROR(INDEX(INDIRECT("'"&amp;VLOOKUP($C82,ModMap!$A$2:$B$21,2,FALSE)&amp;"'!W:W"),MATCH($K82,INDIRECT("'"&amp;VLOOKUP($C82,ModMap!$A$2:$B$21,2,FALSE)&amp;"'!$K:$K"),0)),"")</f>
        <v>Unassigned</v>
      </c>
      <c r="X82" s="48" t="s">
        <v>33</v>
      </c>
      <c r="Y82" s="50" t="str">
        <f t="array" ref="Y82">IFERROR(INDEX(INDIRECT("'"&amp;VLOOKUP($C82,ModMap!$A$2:$B$21,2,FALSE)&amp;"'!Y:Y"),MATCH($K82,INDIRECT("'"&amp;VLOOKUP($C82,ModMap!$A$2:$B$21,2,FALSE)&amp;"'!$K:$K"),0)),"")</f>
        <v>Not Started</v>
      </c>
      <c r="Z82" s="50" t="str">
        <f t="array" ref="Z82">IFERROR(INDEX(INDIRECT("'"&amp;VLOOKUP($C82,ModMap!$A$2:$B$21,2,FALSE)&amp;"'!Z:Z"),MATCH($K82,INDIRECT("'"&amp;VLOOKUP($C82,ModMap!$A$2:$B$21,2,FALSE)&amp;"'!$K:$K"),0)),"")</f>
        <v>Unassigned</v>
      </c>
      <c r="AA82" s="44" t="s">
        <v>36</v>
      </c>
      <c r="AB82" s="50" t="str">
        <f t="array" ref="AB82">IFERROR(INDEX(INDIRECT("'"&amp;VLOOKUP($C82,ModMap!$A$2:$B$21,2,FALSE)&amp;"'!AB:AB"),MATCH($K82,INDIRECT("'"&amp;VLOOKUP($C82,ModMap!$A$2:$B$21,2,FALSE)&amp;"'!$K:$K"),0)),"")</f>
        <v>N/A</v>
      </c>
      <c r="AC82" s="50" t="str">
        <f t="array" ref="AC82">IFERROR(INDEX(INDIRECT("'"&amp;VLOOKUP($C82,ModMap!$A$2:$B$21,2,FALSE)&amp;"'!AC:AC"),MATCH($K82,INDIRECT("'"&amp;VLOOKUP($C82,ModMap!$A$2:$B$21,2,FALSE)&amp;"'!$K:$K"),0)),"")</f>
        <v/>
      </c>
      <c r="AD82" s="48" t="s">
        <v>33</v>
      </c>
      <c r="AE82" s="50" t="str">
        <f t="array" ref="AE82">IFERROR(INDEX(INDIRECT("'"&amp;VLOOKUP($C82,ModMap!$A$2:$B$21,2,FALSE)&amp;"'!AE:AE"),MATCH($K82,INDIRECT("'"&amp;VLOOKUP($C82,ModMap!$A$2:$B$21,2,FALSE)&amp;"'!$K:$K"),0)),"")</f>
        <v>Not Started</v>
      </c>
      <c r="AF82" s="50" t="str">
        <f t="array" ref="AF82">IFERROR(INDEX(INDIRECT("'"&amp;VLOOKUP($C82,ModMap!$A$2:$B$21,2,FALSE)&amp;"'!AF:AF"),MATCH($K82,INDIRECT("'"&amp;VLOOKUP($C82,ModMap!$A$2:$B$21,2,FALSE)&amp;"'!$K:$K"),0)),"")</f>
        <v>Unassigned</v>
      </c>
      <c r="AG82" s="44" t="s">
        <v>36</v>
      </c>
      <c r="AH82" s="50" t="str">
        <f t="array" ref="AH82">IFERROR(INDEX(INDIRECT("'"&amp;VLOOKUP($C82,ModMap!$A$2:$B$21,2,FALSE)&amp;"'!AH:AH"),MATCH($K82,INDIRECT("'"&amp;VLOOKUP($C82,ModMap!$A$2:$B$21,2,FALSE)&amp;"'!$K:$K"),0)),"")</f>
        <v>N/A</v>
      </c>
      <c r="AI82" s="50" t="str">
        <f t="array" ref="AI82">IFERROR(INDEX(INDIRECT("'"&amp;VLOOKUP($C82,ModMap!$A$2:$B$21,2,FALSE)&amp;"'!AI:AI"),MATCH($K82,INDIRECT("'"&amp;VLOOKUP($C82,ModMap!$A$2:$B$21,2,FALSE)&amp;"'!$K:$K"),0)),"")</f>
        <v/>
      </c>
      <c r="AJ82" s="44" t="s">
        <v>36</v>
      </c>
      <c r="AK82" s="50" t="str">
        <f t="array" ref="AK82">IFERROR(INDEX(INDIRECT("'"&amp;VLOOKUP($C82,ModMap!$A$2:$B$21,2,FALSE)&amp;"'!AK:AK"),MATCH($K82,INDIRECT("'"&amp;VLOOKUP($C82,ModMap!$A$2:$B$21,2,FALSE)&amp;"'!$K:$K"),0)),"")</f>
        <v>N/A</v>
      </c>
      <c r="AL82" s="50" t="str">
        <f t="array" ref="AL82">IFERROR(INDEX(INDIRECT("'"&amp;VLOOKUP($C82,ModMap!$A$2:$B$21,2,FALSE)&amp;"'!AL:AL"),MATCH($K82,INDIRECT("'"&amp;VLOOKUP($C82,ModMap!$A$2:$B$21,2,FALSE)&amp;"'!$K:$K"),0)),"")</f>
        <v/>
      </c>
      <c r="AM82" s="50">
        <f t="shared" si="1"/>
        <v>3</v>
      </c>
      <c r="AN82" s="50" t="str">
        <f t="shared" si="2"/>
        <v>Not Started</v>
      </c>
      <c r="AO82" s="51" t="str">
        <f t="array" ref="AO82">IFERROR(INDEX(INDIRECT("'"&amp;VLOOKUP($C82,ModMap!$A$2:$B$21,2,FALSE)&amp;"'!AO:AO"),MATCH($K82,INDIRECT("'"&amp;VLOOKUP($C82,ModMap!$A$2:$B$21,2,FALSE)&amp;"'!$K:$K"),0)),"")</f>
        <v/>
      </c>
      <c r="AP82" s="49" t="str">
        <f t="array" ref="AP82">IFERROR(HYPERLINK("#'"&amp;VLOOKUP($C82,ModMap!$A$2:$B$21,2,FALSE)&amp;"'!V"&amp;MATCH($K82,INDIRECT("'"&amp;VLOOKUP($C82,ModMap!$A$2:$B$21,2,FALSE)&amp;"'!$K:$K"),0),"Edit on module sheet"),"")</f>
        <v>Edit on module sheet</v>
      </c>
    </row>
    <row r="83" ht="42.0" customHeight="1">
      <c r="A83" s="39">
        <v>81.0</v>
      </c>
      <c r="B83" s="39">
        <v>81.0</v>
      </c>
      <c r="C83" s="39" t="s">
        <v>87</v>
      </c>
      <c r="D83" s="40" t="s">
        <v>88</v>
      </c>
      <c r="E83" s="28" t="s">
        <v>48</v>
      </c>
      <c r="F83" s="28" t="s">
        <v>262</v>
      </c>
      <c r="G83" s="40" t="s">
        <v>263</v>
      </c>
      <c r="H83" s="39" t="s">
        <v>826</v>
      </c>
      <c r="I83" s="39" t="s">
        <v>827</v>
      </c>
      <c r="J83" s="40" t="s">
        <v>828</v>
      </c>
      <c r="K83" s="39" t="s">
        <v>829</v>
      </c>
      <c r="L83" s="40" t="s">
        <v>830</v>
      </c>
      <c r="M83" s="52" t="s">
        <v>211</v>
      </c>
      <c r="N83" s="39" t="s">
        <v>831</v>
      </c>
      <c r="O83" s="39" t="s">
        <v>601</v>
      </c>
      <c r="P83" s="40" t="s">
        <v>832</v>
      </c>
      <c r="Q83" s="40" t="s">
        <v>833</v>
      </c>
      <c r="R83" s="39" t="s">
        <v>273</v>
      </c>
      <c r="S83" s="39" t="s">
        <v>218</v>
      </c>
      <c r="T83" s="39" t="str">
        <f t="array" ref="T83">IFERROR(INDEX(INDIRECT("'"&amp;VLOOKUP($C83,ModMap!$A$2:$B$21,2,FALSE)&amp;"'!T:T"),MATCH($K83,INDIRECT("'"&amp;VLOOKUP($C83,ModMap!$A$2:$B$21,2,FALSE)&amp;"'!$K:$K"),0)),"")</f>
        <v>Gourav Nikam</v>
      </c>
      <c r="U83" s="48" t="s">
        <v>33</v>
      </c>
      <c r="V83" s="39" t="str">
        <f t="array" ref="V83">IFERROR(INDEX(INDIRECT("'"&amp;VLOOKUP($C83,ModMap!$A$2:$B$21,2,FALSE)&amp;"'!V:V"),MATCH($K83,INDIRECT("'"&amp;VLOOKUP($C83,ModMap!$A$2:$B$21,2,FALSE)&amp;"'!$K:$K"),0)),"")</f>
        <v>Done</v>
      </c>
      <c r="W83" s="39" t="str">
        <f t="array" ref="W83">IFERROR(INDEX(INDIRECT("'"&amp;VLOOKUP($C83,ModMap!$A$2:$B$21,2,FALSE)&amp;"'!W:W"),MATCH($K83,INDIRECT("'"&amp;VLOOKUP($C83,ModMap!$A$2:$B$21,2,FALSE)&amp;"'!$K:$K"),0)),"")</f>
        <v>Gourav Nikam</v>
      </c>
      <c r="X83" s="48" t="s">
        <v>33</v>
      </c>
      <c r="Y83" s="39" t="str">
        <f t="array" ref="Y83">IFERROR(INDEX(INDIRECT("'"&amp;VLOOKUP($C83,ModMap!$A$2:$B$21,2,FALSE)&amp;"'!Y:Y"),MATCH($K83,INDIRECT("'"&amp;VLOOKUP($C83,ModMap!$A$2:$B$21,2,FALSE)&amp;"'!$K:$K"),0)),"")</f>
        <v>Done</v>
      </c>
      <c r="Z83" s="39" t="str">
        <f t="array" ref="Z83">IFERROR(INDEX(INDIRECT("'"&amp;VLOOKUP($C83,ModMap!$A$2:$B$21,2,FALSE)&amp;"'!Z:Z"),MATCH($K83,INDIRECT("'"&amp;VLOOKUP($C83,ModMap!$A$2:$B$21,2,FALSE)&amp;"'!$K:$K"),0)),"")</f>
        <v>Gourav Nikam</v>
      </c>
      <c r="AA83" s="44" t="s">
        <v>36</v>
      </c>
      <c r="AB83" s="39" t="str">
        <f t="array" ref="AB83">IFERROR(INDEX(INDIRECT("'"&amp;VLOOKUP($C83,ModMap!$A$2:$B$21,2,FALSE)&amp;"'!AB:AB"),MATCH($K83,INDIRECT("'"&amp;VLOOKUP($C83,ModMap!$A$2:$B$21,2,FALSE)&amp;"'!$K:$K"),0)),"")</f>
        <v>N/A</v>
      </c>
      <c r="AC83" s="39" t="str">
        <f t="array" ref="AC83">IFERROR(INDEX(INDIRECT("'"&amp;VLOOKUP($C83,ModMap!$A$2:$B$21,2,FALSE)&amp;"'!AC:AC"),MATCH($K83,INDIRECT("'"&amp;VLOOKUP($C83,ModMap!$A$2:$B$21,2,FALSE)&amp;"'!$K:$K"),0)),"")</f>
        <v/>
      </c>
      <c r="AD83" s="48" t="s">
        <v>33</v>
      </c>
      <c r="AE83" s="39" t="str">
        <f t="array" ref="AE83">IFERROR(INDEX(INDIRECT("'"&amp;VLOOKUP($C83,ModMap!$A$2:$B$21,2,FALSE)&amp;"'!AE:AE"),MATCH($K83,INDIRECT("'"&amp;VLOOKUP($C83,ModMap!$A$2:$B$21,2,FALSE)&amp;"'!$K:$K"),0)),"")</f>
        <v>Done</v>
      </c>
      <c r="AF83" s="39" t="str">
        <f t="array" ref="AF83">IFERROR(INDEX(INDIRECT("'"&amp;VLOOKUP($C83,ModMap!$A$2:$B$21,2,FALSE)&amp;"'!AF:AF"),MATCH($K83,INDIRECT("'"&amp;VLOOKUP($C83,ModMap!$A$2:$B$21,2,FALSE)&amp;"'!$K:$K"),0)),"")</f>
        <v>Gourav Nikam</v>
      </c>
      <c r="AG83" s="44" t="s">
        <v>36</v>
      </c>
      <c r="AH83" s="39" t="str">
        <f t="array" ref="AH83">IFERROR(INDEX(INDIRECT("'"&amp;VLOOKUP($C83,ModMap!$A$2:$B$21,2,FALSE)&amp;"'!AH:AH"),MATCH($K83,INDIRECT("'"&amp;VLOOKUP($C83,ModMap!$A$2:$B$21,2,FALSE)&amp;"'!$K:$K"),0)),"")</f>
        <v>N/A</v>
      </c>
      <c r="AI83" s="39" t="str">
        <f t="array" ref="AI83">IFERROR(INDEX(INDIRECT("'"&amp;VLOOKUP($C83,ModMap!$A$2:$B$21,2,FALSE)&amp;"'!AI:AI"),MATCH($K83,INDIRECT("'"&amp;VLOOKUP($C83,ModMap!$A$2:$B$21,2,FALSE)&amp;"'!$K:$K"),0)),"")</f>
        <v/>
      </c>
      <c r="AJ83" s="44" t="s">
        <v>36</v>
      </c>
      <c r="AK83" s="39" t="str">
        <f t="array" ref="AK83">IFERROR(INDEX(INDIRECT("'"&amp;VLOOKUP($C83,ModMap!$A$2:$B$21,2,FALSE)&amp;"'!AK:AK"),MATCH($K83,INDIRECT("'"&amp;VLOOKUP($C83,ModMap!$A$2:$B$21,2,FALSE)&amp;"'!$K:$K"),0)),"")</f>
        <v>N/A</v>
      </c>
      <c r="AL83" s="39" t="str">
        <f t="array" ref="AL83">IFERROR(INDEX(INDIRECT("'"&amp;VLOOKUP($C83,ModMap!$A$2:$B$21,2,FALSE)&amp;"'!AL:AL"),MATCH($K83,INDIRECT("'"&amp;VLOOKUP($C83,ModMap!$A$2:$B$21,2,FALSE)&amp;"'!$K:$K"),0)),"")</f>
        <v/>
      </c>
      <c r="AM83" s="39">
        <f t="shared" si="1"/>
        <v>0</v>
      </c>
      <c r="AN83" s="39" t="str">
        <f t="shared" si="2"/>
        <v>Done</v>
      </c>
      <c r="AO83" s="40" t="str">
        <f t="array" ref="AO83">IFERROR(INDEX(INDIRECT("'"&amp;VLOOKUP($C83,ModMap!$A$2:$B$21,2,FALSE)&amp;"'!AO:AO"),MATCH($K83,INDIRECT("'"&amp;VLOOKUP($C83,ModMap!$A$2:$B$21,2,FALSE)&amp;"'!$K:$K"),0)),"")</f>
        <v/>
      </c>
      <c r="AP83" s="49" t="str">
        <f t="array" ref="AP83">IFERROR(HYPERLINK("#'"&amp;VLOOKUP($C83,ModMap!$A$2:$B$21,2,FALSE)&amp;"'!V"&amp;MATCH($K83,INDIRECT("'"&amp;VLOOKUP($C83,ModMap!$A$2:$B$21,2,FALSE)&amp;"'!$K:$K"),0),"Edit on module sheet"),"")</f>
        <v>Edit on module sheet</v>
      </c>
    </row>
    <row r="84" ht="42.0" customHeight="1">
      <c r="A84" s="50">
        <v>82.0</v>
      </c>
      <c r="B84" s="50">
        <v>82.0</v>
      </c>
      <c r="C84" s="50" t="s">
        <v>87</v>
      </c>
      <c r="D84" s="51" t="s">
        <v>88</v>
      </c>
      <c r="E84" s="28" t="s">
        <v>48</v>
      </c>
      <c r="F84" s="28" t="s">
        <v>262</v>
      </c>
      <c r="G84" s="51" t="s">
        <v>263</v>
      </c>
      <c r="H84" s="50" t="s">
        <v>826</v>
      </c>
      <c r="I84" s="50" t="s">
        <v>827</v>
      </c>
      <c r="J84" s="51" t="s">
        <v>828</v>
      </c>
      <c r="K84" s="50" t="s">
        <v>843</v>
      </c>
      <c r="L84" s="51" t="s">
        <v>844</v>
      </c>
      <c r="M84" s="48" t="s">
        <v>613</v>
      </c>
      <c r="N84" s="50" t="s">
        <v>831</v>
      </c>
      <c r="O84" s="50" t="s">
        <v>601</v>
      </c>
      <c r="P84" s="51" t="s">
        <v>832</v>
      </c>
      <c r="Q84" s="51" t="s">
        <v>833</v>
      </c>
      <c r="R84" s="50" t="s">
        <v>273</v>
      </c>
      <c r="S84" s="50" t="s">
        <v>614</v>
      </c>
      <c r="T84" s="50" t="str">
        <f t="array" ref="T84">IFERROR(INDEX(INDIRECT("'"&amp;VLOOKUP($C84,ModMap!$A$2:$B$21,2,FALSE)&amp;"'!T:T"),MATCH($K84,INDIRECT("'"&amp;VLOOKUP($C84,ModMap!$A$2:$B$21,2,FALSE)&amp;"'!$K:$K"),0)),"")</f>
        <v>Gourav Nikam</v>
      </c>
      <c r="U84" s="44" t="s">
        <v>36</v>
      </c>
      <c r="V84" s="50" t="str">
        <f t="array" ref="V84">IFERROR(INDEX(INDIRECT("'"&amp;VLOOKUP($C84,ModMap!$A$2:$B$21,2,FALSE)&amp;"'!V:V"),MATCH($K84,INDIRECT("'"&amp;VLOOKUP($C84,ModMap!$A$2:$B$21,2,FALSE)&amp;"'!$K:$K"),0)),"")</f>
        <v>N/A</v>
      </c>
      <c r="W84" s="50" t="str">
        <f t="array" ref="W84">IFERROR(INDEX(INDIRECT("'"&amp;VLOOKUP($C84,ModMap!$A$2:$B$21,2,FALSE)&amp;"'!W:W"),MATCH($K84,INDIRECT("'"&amp;VLOOKUP($C84,ModMap!$A$2:$B$21,2,FALSE)&amp;"'!$K:$K"),0)),"")</f>
        <v/>
      </c>
      <c r="X84" s="48" t="s">
        <v>33</v>
      </c>
      <c r="Y84" s="50" t="str">
        <f t="array" ref="Y84">IFERROR(INDEX(INDIRECT("'"&amp;VLOOKUP($C84,ModMap!$A$2:$B$21,2,FALSE)&amp;"'!Y:Y"),MATCH($K84,INDIRECT("'"&amp;VLOOKUP($C84,ModMap!$A$2:$B$21,2,FALSE)&amp;"'!$K:$K"),0)),"")</f>
        <v>Done</v>
      </c>
      <c r="Z84" s="50" t="str">
        <f t="array" ref="Z84">IFERROR(INDEX(INDIRECT("'"&amp;VLOOKUP($C84,ModMap!$A$2:$B$21,2,FALSE)&amp;"'!Z:Z"),MATCH($K84,INDIRECT("'"&amp;VLOOKUP($C84,ModMap!$A$2:$B$21,2,FALSE)&amp;"'!$K:$K"),0)),"")</f>
        <v>Gourav Nikam</v>
      </c>
      <c r="AA84" s="44" t="s">
        <v>36</v>
      </c>
      <c r="AB84" s="50" t="str">
        <f t="array" ref="AB84">IFERROR(INDEX(INDIRECT("'"&amp;VLOOKUP($C84,ModMap!$A$2:$B$21,2,FALSE)&amp;"'!AB:AB"),MATCH($K84,INDIRECT("'"&amp;VLOOKUP($C84,ModMap!$A$2:$B$21,2,FALSE)&amp;"'!$K:$K"),0)),"")</f>
        <v>N/A</v>
      </c>
      <c r="AC84" s="50" t="str">
        <f t="array" ref="AC84">IFERROR(INDEX(INDIRECT("'"&amp;VLOOKUP($C84,ModMap!$A$2:$B$21,2,FALSE)&amp;"'!AC:AC"),MATCH($K84,INDIRECT("'"&amp;VLOOKUP($C84,ModMap!$A$2:$B$21,2,FALSE)&amp;"'!$K:$K"),0)),"")</f>
        <v/>
      </c>
      <c r="AD84" s="48" t="s">
        <v>33</v>
      </c>
      <c r="AE84" s="50" t="str">
        <f t="array" ref="AE84">IFERROR(INDEX(INDIRECT("'"&amp;VLOOKUP($C84,ModMap!$A$2:$B$21,2,FALSE)&amp;"'!AE:AE"),MATCH($K84,INDIRECT("'"&amp;VLOOKUP($C84,ModMap!$A$2:$B$21,2,FALSE)&amp;"'!$K:$K"),0)),"")</f>
        <v>Done</v>
      </c>
      <c r="AF84" s="50" t="str">
        <f t="array" ref="AF84">IFERROR(INDEX(INDIRECT("'"&amp;VLOOKUP($C84,ModMap!$A$2:$B$21,2,FALSE)&amp;"'!AF:AF"),MATCH($K84,INDIRECT("'"&amp;VLOOKUP($C84,ModMap!$A$2:$B$21,2,FALSE)&amp;"'!$K:$K"),0)),"")</f>
        <v>Gourav Nikam</v>
      </c>
      <c r="AG84" s="44" t="s">
        <v>36</v>
      </c>
      <c r="AH84" s="50" t="str">
        <f t="array" ref="AH84">IFERROR(INDEX(INDIRECT("'"&amp;VLOOKUP($C84,ModMap!$A$2:$B$21,2,FALSE)&amp;"'!AH:AH"),MATCH($K84,INDIRECT("'"&amp;VLOOKUP($C84,ModMap!$A$2:$B$21,2,FALSE)&amp;"'!$K:$K"),0)),"")</f>
        <v>N/A</v>
      </c>
      <c r="AI84" s="50" t="str">
        <f t="array" ref="AI84">IFERROR(INDEX(INDIRECT("'"&amp;VLOOKUP($C84,ModMap!$A$2:$B$21,2,FALSE)&amp;"'!AI:AI"),MATCH($K84,INDIRECT("'"&amp;VLOOKUP($C84,ModMap!$A$2:$B$21,2,FALSE)&amp;"'!$K:$K"),0)),"")</f>
        <v/>
      </c>
      <c r="AJ84" s="44" t="s">
        <v>36</v>
      </c>
      <c r="AK84" s="50" t="str">
        <f t="array" ref="AK84">IFERROR(INDEX(INDIRECT("'"&amp;VLOOKUP($C84,ModMap!$A$2:$B$21,2,FALSE)&amp;"'!AK:AK"),MATCH($K84,INDIRECT("'"&amp;VLOOKUP($C84,ModMap!$A$2:$B$21,2,FALSE)&amp;"'!$K:$K"),0)),"")</f>
        <v>N/A</v>
      </c>
      <c r="AL84" s="50" t="str">
        <f t="array" ref="AL84">IFERROR(INDEX(INDIRECT("'"&amp;VLOOKUP($C84,ModMap!$A$2:$B$21,2,FALSE)&amp;"'!AL:AL"),MATCH($K84,INDIRECT("'"&amp;VLOOKUP($C84,ModMap!$A$2:$B$21,2,FALSE)&amp;"'!$K:$K"),0)),"")</f>
        <v/>
      </c>
      <c r="AM84" s="50">
        <f t="shared" si="1"/>
        <v>0</v>
      </c>
      <c r="AN84" s="50" t="str">
        <f t="shared" si="2"/>
        <v>Done</v>
      </c>
      <c r="AO84" s="51" t="str">
        <f t="array" ref="AO84">IFERROR(INDEX(INDIRECT("'"&amp;VLOOKUP($C84,ModMap!$A$2:$B$21,2,FALSE)&amp;"'!AO:AO"),MATCH($K84,INDIRECT("'"&amp;VLOOKUP($C84,ModMap!$A$2:$B$21,2,FALSE)&amp;"'!$K:$K"),0)),"")</f>
        <v/>
      </c>
      <c r="AP84" s="49" t="str">
        <f t="array" ref="AP84">IFERROR(HYPERLINK("#'"&amp;VLOOKUP($C84,ModMap!$A$2:$B$21,2,FALSE)&amp;"'!V"&amp;MATCH($K84,INDIRECT("'"&amp;VLOOKUP($C84,ModMap!$A$2:$B$21,2,FALSE)&amp;"'!$K:$K"),0),"Edit on module sheet"),"")</f>
        <v>Edit on module sheet</v>
      </c>
    </row>
    <row r="85" ht="42.0" customHeight="1">
      <c r="A85" s="39">
        <v>83.0</v>
      </c>
      <c r="B85" s="39">
        <v>83.0</v>
      </c>
      <c r="C85" s="39" t="s">
        <v>87</v>
      </c>
      <c r="D85" s="40" t="s">
        <v>88</v>
      </c>
      <c r="E85" s="31" t="s">
        <v>69</v>
      </c>
      <c r="F85" s="28" t="s">
        <v>262</v>
      </c>
      <c r="G85" s="40" t="s">
        <v>263</v>
      </c>
      <c r="H85" s="39" t="s">
        <v>853</v>
      </c>
      <c r="I85" s="39" t="s">
        <v>854</v>
      </c>
      <c r="J85" s="40" t="s">
        <v>855</v>
      </c>
      <c r="K85" s="39" t="s">
        <v>1295</v>
      </c>
      <c r="L85" s="40" t="s">
        <v>1296</v>
      </c>
      <c r="M85" s="48" t="s">
        <v>613</v>
      </c>
      <c r="N85" s="39" t="s">
        <v>831</v>
      </c>
      <c r="O85" s="39" t="s">
        <v>601</v>
      </c>
      <c r="P85" s="40" t="s">
        <v>858</v>
      </c>
      <c r="Q85" s="40" t="s">
        <v>859</v>
      </c>
      <c r="R85" s="39" t="s">
        <v>273</v>
      </c>
      <c r="S85" s="39" t="s">
        <v>69</v>
      </c>
      <c r="T85" s="39" t="str">
        <f t="array" ref="T85">IFERROR(INDEX(INDIRECT("'"&amp;VLOOKUP($C85,ModMap!$A$2:$B$21,2,FALSE)&amp;"'!T:T"),MATCH($K85,INDIRECT("'"&amp;VLOOKUP($C85,ModMap!$A$2:$B$21,2,FALSE)&amp;"'!$K:$K"),0)),"")</f>
        <v>Unassigned</v>
      </c>
      <c r="U85" s="48" t="s">
        <v>33</v>
      </c>
      <c r="V85" s="39" t="str">
        <f t="array" ref="V85">IFERROR(INDEX(INDIRECT("'"&amp;VLOOKUP($C85,ModMap!$A$2:$B$21,2,FALSE)&amp;"'!V:V"),MATCH($K85,INDIRECT("'"&amp;VLOOKUP($C85,ModMap!$A$2:$B$21,2,FALSE)&amp;"'!$K:$K"),0)),"")</f>
        <v>Not Started</v>
      </c>
      <c r="W85" s="39" t="str">
        <f t="array" ref="W85">IFERROR(INDEX(INDIRECT("'"&amp;VLOOKUP($C85,ModMap!$A$2:$B$21,2,FALSE)&amp;"'!W:W"),MATCH($K85,INDIRECT("'"&amp;VLOOKUP($C85,ModMap!$A$2:$B$21,2,FALSE)&amp;"'!$K:$K"),0)),"")</f>
        <v>Unassigned</v>
      </c>
      <c r="X85" s="48" t="s">
        <v>33</v>
      </c>
      <c r="Y85" s="39" t="str">
        <f t="array" ref="Y85">IFERROR(INDEX(INDIRECT("'"&amp;VLOOKUP($C85,ModMap!$A$2:$B$21,2,FALSE)&amp;"'!Y:Y"),MATCH($K85,INDIRECT("'"&amp;VLOOKUP($C85,ModMap!$A$2:$B$21,2,FALSE)&amp;"'!$K:$K"),0)),"")</f>
        <v>Not Started</v>
      </c>
      <c r="Z85" s="39" t="str">
        <f t="array" ref="Z85">IFERROR(INDEX(INDIRECT("'"&amp;VLOOKUP($C85,ModMap!$A$2:$B$21,2,FALSE)&amp;"'!Z:Z"),MATCH($K85,INDIRECT("'"&amp;VLOOKUP($C85,ModMap!$A$2:$B$21,2,FALSE)&amp;"'!$K:$K"),0)),"")</f>
        <v>Unassigned</v>
      </c>
      <c r="AA85" s="44" t="s">
        <v>36</v>
      </c>
      <c r="AB85" s="39" t="str">
        <f t="array" ref="AB85">IFERROR(INDEX(INDIRECT("'"&amp;VLOOKUP($C85,ModMap!$A$2:$B$21,2,FALSE)&amp;"'!AB:AB"),MATCH($K85,INDIRECT("'"&amp;VLOOKUP($C85,ModMap!$A$2:$B$21,2,FALSE)&amp;"'!$K:$K"),0)),"")</f>
        <v>N/A</v>
      </c>
      <c r="AC85" s="39" t="str">
        <f t="array" ref="AC85">IFERROR(INDEX(INDIRECT("'"&amp;VLOOKUP($C85,ModMap!$A$2:$B$21,2,FALSE)&amp;"'!AC:AC"),MATCH($K85,INDIRECT("'"&amp;VLOOKUP($C85,ModMap!$A$2:$B$21,2,FALSE)&amp;"'!$K:$K"),0)),"")</f>
        <v/>
      </c>
      <c r="AD85" s="48" t="s">
        <v>33</v>
      </c>
      <c r="AE85" s="39" t="str">
        <f t="array" ref="AE85">IFERROR(INDEX(INDIRECT("'"&amp;VLOOKUP($C85,ModMap!$A$2:$B$21,2,FALSE)&amp;"'!AE:AE"),MATCH($K85,INDIRECT("'"&amp;VLOOKUP($C85,ModMap!$A$2:$B$21,2,FALSE)&amp;"'!$K:$K"),0)),"")</f>
        <v>Not Started</v>
      </c>
      <c r="AF85" s="39" t="str">
        <f t="array" ref="AF85">IFERROR(INDEX(INDIRECT("'"&amp;VLOOKUP($C85,ModMap!$A$2:$B$21,2,FALSE)&amp;"'!AF:AF"),MATCH($K85,INDIRECT("'"&amp;VLOOKUP($C85,ModMap!$A$2:$B$21,2,FALSE)&amp;"'!$K:$K"),0)),"")</f>
        <v>Unassigned</v>
      </c>
      <c r="AG85" s="44" t="s">
        <v>36</v>
      </c>
      <c r="AH85" s="39" t="str">
        <f t="array" ref="AH85">IFERROR(INDEX(INDIRECT("'"&amp;VLOOKUP($C85,ModMap!$A$2:$B$21,2,FALSE)&amp;"'!AH:AH"),MATCH($K85,INDIRECT("'"&amp;VLOOKUP($C85,ModMap!$A$2:$B$21,2,FALSE)&amp;"'!$K:$K"),0)),"")</f>
        <v>N/A</v>
      </c>
      <c r="AI85" s="39" t="str">
        <f t="array" ref="AI85">IFERROR(INDEX(INDIRECT("'"&amp;VLOOKUP($C85,ModMap!$A$2:$B$21,2,FALSE)&amp;"'!AI:AI"),MATCH($K85,INDIRECT("'"&amp;VLOOKUP($C85,ModMap!$A$2:$B$21,2,FALSE)&amp;"'!$K:$K"),0)),"")</f>
        <v/>
      </c>
      <c r="AJ85" s="44" t="s">
        <v>36</v>
      </c>
      <c r="AK85" s="39" t="str">
        <f t="array" ref="AK85">IFERROR(INDEX(INDIRECT("'"&amp;VLOOKUP($C85,ModMap!$A$2:$B$21,2,FALSE)&amp;"'!AK:AK"),MATCH($K85,INDIRECT("'"&amp;VLOOKUP($C85,ModMap!$A$2:$B$21,2,FALSE)&amp;"'!$K:$K"),0)),"")</f>
        <v>N/A</v>
      </c>
      <c r="AL85" s="39" t="str">
        <f t="array" ref="AL85">IFERROR(INDEX(INDIRECT("'"&amp;VLOOKUP($C85,ModMap!$A$2:$B$21,2,FALSE)&amp;"'!AL:AL"),MATCH($K85,INDIRECT("'"&amp;VLOOKUP($C85,ModMap!$A$2:$B$21,2,FALSE)&amp;"'!$K:$K"),0)),"")</f>
        <v/>
      </c>
      <c r="AM85" s="39">
        <f t="shared" si="1"/>
        <v>3</v>
      </c>
      <c r="AN85" s="39" t="str">
        <f t="shared" si="2"/>
        <v>Not Started</v>
      </c>
      <c r="AO85" s="40" t="str">
        <f t="array" ref="AO85">IFERROR(INDEX(INDIRECT("'"&amp;VLOOKUP($C85,ModMap!$A$2:$B$21,2,FALSE)&amp;"'!AO:AO"),MATCH($K85,INDIRECT("'"&amp;VLOOKUP($C85,ModMap!$A$2:$B$21,2,FALSE)&amp;"'!$K:$K"),0)),"")</f>
        <v/>
      </c>
      <c r="AP85" s="49" t="str">
        <f t="array" ref="AP85">IFERROR(HYPERLINK("#'"&amp;VLOOKUP($C85,ModMap!$A$2:$B$21,2,FALSE)&amp;"'!V"&amp;MATCH($K85,INDIRECT("'"&amp;VLOOKUP($C85,ModMap!$A$2:$B$21,2,FALSE)&amp;"'!$K:$K"),0),"Edit on module sheet"),"")</f>
        <v>Edit on module sheet</v>
      </c>
    </row>
    <row r="86" ht="42.0" customHeight="1">
      <c r="A86" s="50">
        <v>84.0</v>
      </c>
      <c r="B86" s="50">
        <v>84.0</v>
      </c>
      <c r="C86" s="50" t="s">
        <v>87</v>
      </c>
      <c r="D86" s="51" t="s">
        <v>88</v>
      </c>
      <c r="E86" s="28" t="s">
        <v>48</v>
      </c>
      <c r="F86" s="28" t="s">
        <v>262</v>
      </c>
      <c r="G86" s="51" t="s">
        <v>263</v>
      </c>
      <c r="H86" s="50" t="s">
        <v>853</v>
      </c>
      <c r="I86" s="50" t="s">
        <v>854</v>
      </c>
      <c r="J86" s="51" t="s">
        <v>855</v>
      </c>
      <c r="K86" s="50" t="s">
        <v>856</v>
      </c>
      <c r="L86" s="51" t="s">
        <v>857</v>
      </c>
      <c r="M86" s="52" t="s">
        <v>211</v>
      </c>
      <c r="N86" s="50" t="s">
        <v>831</v>
      </c>
      <c r="O86" s="50" t="s">
        <v>601</v>
      </c>
      <c r="P86" s="51" t="s">
        <v>858</v>
      </c>
      <c r="Q86" s="51" t="s">
        <v>859</v>
      </c>
      <c r="R86" s="50" t="s">
        <v>273</v>
      </c>
      <c r="S86" s="50" t="s">
        <v>218</v>
      </c>
      <c r="T86" s="50" t="str">
        <f t="array" ref="T86">IFERROR(INDEX(INDIRECT("'"&amp;VLOOKUP($C86,ModMap!$A$2:$B$21,2,FALSE)&amp;"'!T:T"),MATCH($K86,INDIRECT("'"&amp;VLOOKUP($C86,ModMap!$A$2:$B$21,2,FALSE)&amp;"'!$K:$K"),0)),"")</f>
        <v>Gourav Nikam</v>
      </c>
      <c r="U86" s="48" t="s">
        <v>33</v>
      </c>
      <c r="V86" s="50" t="str">
        <f t="array" ref="V86">IFERROR(INDEX(INDIRECT("'"&amp;VLOOKUP($C86,ModMap!$A$2:$B$21,2,FALSE)&amp;"'!V:V"),MATCH($K86,INDIRECT("'"&amp;VLOOKUP($C86,ModMap!$A$2:$B$21,2,FALSE)&amp;"'!$K:$K"),0)),"")</f>
        <v>Done</v>
      </c>
      <c r="W86" s="50" t="str">
        <f t="array" ref="W86">IFERROR(INDEX(INDIRECT("'"&amp;VLOOKUP($C86,ModMap!$A$2:$B$21,2,FALSE)&amp;"'!W:W"),MATCH($K86,INDIRECT("'"&amp;VLOOKUP($C86,ModMap!$A$2:$B$21,2,FALSE)&amp;"'!$K:$K"),0)),"")</f>
        <v>Gourav Nikam</v>
      </c>
      <c r="X86" s="48" t="s">
        <v>33</v>
      </c>
      <c r="Y86" s="50" t="str">
        <f t="array" ref="Y86">IFERROR(INDEX(INDIRECT("'"&amp;VLOOKUP($C86,ModMap!$A$2:$B$21,2,FALSE)&amp;"'!Y:Y"),MATCH($K86,INDIRECT("'"&amp;VLOOKUP($C86,ModMap!$A$2:$B$21,2,FALSE)&amp;"'!$K:$K"),0)),"")</f>
        <v>Done</v>
      </c>
      <c r="Z86" s="50" t="str">
        <f t="array" ref="Z86">IFERROR(INDEX(INDIRECT("'"&amp;VLOOKUP($C86,ModMap!$A$2:$B$21,2,FALSE)&amp;"'!Z:Z"),MATCH($K86,INDIRECT("'"&amp;VLOOKUP($C86,ModMap!$A$2:$B$21,2,FALSE)&amp;"'!$K:$K"),0)),"")</f>
        <v>Gourav Nikam</v>
      </c>
      <c r="AA86" s="44" t="s">
        <v>36</v>
      </c>
      <c r="AB86" s="50" t="str">
        <f t="array" ref="AB86">IFERROR(INDEX(INDIRECT("'"&amp;VLOOKUP($C86,ModMap!$A$2:$B$21,2,FALSE)&amp;"'!AB:AB"),MATCH($K86,INDIRECT("'"&amp;VLOOKUP($C86,ModMap!$A$2:$B$21,2,FALSE)&amp;"'!$K:$K"),0)),"")</f>
        <v>N/A</v>
      </c>
      <c r="AC86" s="50" t="str">
        <f t="array" ref="AC86">IFERROR(INDEX(INDIRECT("'"&amp;VLOOKUP($C86,ModMap!$A$2:$B$21,2,FALSE)&amp;"'!AC:AC"),MATCH($K86,INDIRECT("'"&amp;VLOOKUP($C86,ModMap!$A$2:$B$21,2,FALSE)&amp;"'!$K:$K"),0)),"")</f>
        <v/>
      </c>
      <c r="AD86" s="48" t="s">
        <v>33</v>
      </c>
      <c r="AE86" s="50" t="str">
        <f t="array" ref="AE86">IFERROR(INDEX(INDIRECT("'"&amp;VLOOKUP($C86,ModMap!$A$2:$B$21,2,FALSE)&amp;"'!AE:AE"),MATCH($K86,INDIRECT("'"&amp;VLOOKUP($C86,ModMap!$A$2:$B$21,2,FALSE)&amp;"'!$K:$K"),0)),"")</f>
        <v>Done</v>
      </c>
      <c r="AF86" s="50" t="str">
        <f t="array" ref="AF86">IFERROR(INDEX(INDIRECT("'"&amp;VLOOKUP($C86,ModMap!$A$2:$B$21,2,FALSE)&amp;"'!AF:AF"),MATCH($K86,INDIRECT("'"&amp;VLOOKUP($C86,ModMap!$A$2:$B$21,2,FALSE)&amp;"'!$K:$K"),0)),"")</f>
        <v>Gourav Nikam</v>
      </c>
      <c r="AG86" s="44" t="s">
        <v>36</v>
      </c>
      <c r="AH86" s="50" t="str">
        <f t="array" ref="AH86">IFERROR(INDEX(INDIRECT("'"&amp;VLOOKUP($C86,ModMap!$A$2:$B$21,2,FALSE)&amp;"'!AH:AH"),MATCH($K86,INDIRECT("'"&amp;VLOOKUP($C86,ModMap!$A$2:$B$21,2,FALSE)&amp;"'!$K:$K"),0)),"")</f>
        <v>N/A</v>
      </c>
      <c r="AI86" s="50" t="str">
        <f t="array" ref="AI86">IFERROR(INDEX(INDIRECT("'"&amp;VLOOKUP($C86,ModMap!$A$2:$B$21,2,FALSE)&amp;"'!AI:AI"),MATCH($K86,INDIRECT("'"&amp;VLOOKUP($C86,ModMap!$A$2:$B$21,2,FALSE)&amp;"'!$K:$K"),0)),"")</f>
        <v/>
      </c>
      <c r="AJ86" s="44" t="s">
        <v>36</v>
      </c>
      <c r="AK86" s="50" t="str">
        <f t="array" ref="AK86">IFERROR(INDEX(INDIRECT("'"&amp;VLOOKUP($C86,ModMap!$A$2:$B$21,2,FALSE)&amp;"'!AK:AK"),MATCH($K86,INDIRECT("'"&amp;VLOOKUP($C86,ModMap!$A$2:$B$21,2,FALSE)&amp;"'!$K:$K"),0)),"")</f>
        <v>N/A</v>
      </c>
      <c r="AL86" s="50" t="str">
        <f t="array" ref="AL86">IFERROR(INDEX(INDIRECT("'"&amp;VLOOKUP($C86,ModMap!$A$2:$B$21,2,FALSE)&amp;"'!AL:AL"),MATCH($K86,INDIRECT("'"&amp;VLOOKUP($C86,ModMap!$A$2:$B$21,2,FALSE)&amp;"'!$K:$K"),0)),"")</f>
        <v/>
      </c>
      <c r="AM86" s="50">
        <f t="shared" si="1"/>
        <v>0</v>
      </c>
      <c r="AN86" s="50" t="str">
        <f t="shared" si="2"/>
        <v>Done</v>
      </c>
      <c r="AO86" s="51" t="str">
        <f t="array" ref="AO86">IFERROR(INDEX(INDIRECT("'"&amp;VLOOKUP($C86,ModMap!$A$2:$B$21,2,FALSE)&amp;"'!AO:AO"),MATCH($K86,INDIRECT("'"&amp;VLOOKUP($C86,ModMap!$A$2:$B$21,2,FALSE)&amp;"'!$K:$K"),0)),"")</f>
        <v/>
      </c>
      <c r="AP86" s="49" t="str">
        <f t="array" ref="AP86">IFERROR(HYPERLINK("#'"&amp;VLOOKUP($C86,ModMap!$A$2:$B$21,2,FALSE)&amp;"'!V"&amp;MATCH($K86,INDIRECT("'"&amp;VLOOKUP($C86,ModMap!$A$2:$B$21,2,FALSE)&amp;"'!$K:$K"),0),"Edit on module sheet"),"")</f>
        <v>Edit on module sheet</v>
      </c>
    </row>
    <row r="87" ht="42.0" customHeight="1">
      <c r="A87" s="39">
        <v>85.0</v>
      </c>
      <c r="B87" s="39">
        <v>85.0</v>
      </c>
      <c r="C87" s="39" t="s">
        <v>87</v>
      </c>
      <c r="D87" s="40" t="s">
        <v>88</v>
      </c>
      <c r="E87" s="28" t="s">
        <v>48</v>
      </c>
      <c r="F87" s="28" t="s">
        <v>262</v>
      </c>
      <c r="G87" s="40" t="s">
        <v>263</v>
      </c>
      <c r="H87" s="39" t="s">
        <v>853</v>
      </c>
      <c r="I87" s="39" t="s">
        <v>854</v>
      </c>
      <c r="J87" s="40" t="s">
        <v>855</v>
      </c>
      <c r="K87" s="39" t="s">
        <v>869</v>
      </c>
      <c r="L87" s="40" t="s">
        <v>870</v>
      </c>
      <c r="M87" s="48" t="s">
        <v>613</v>
      </c>
      <c r="N87" s="39" t="s">
        <v>831</v>
      </c>
      <c r="O87" s="39" t="s">
        <v>601</v>
      </c>
      <c r="P87" s="40" t="s">
        <v>858</v>
      </c>
      <c r="Q87" s="40" t="s">
        <v>859</v>
      </c>
      <c r="R87" s="39" t="s">
        <v>273</v>
      </c>
      <c r="S87" s="39" t="s">
        <v>614</v>
      </c>
      <c r="T87" s="39" t="str">
        <f t="array" ref="T87">IFERROR(INDEX(INDIRECT("'"&amp;VLOOKUP($C87,ModMap!$A$2:$B$21,2,FALSE)&amp;"'!T:T"),MATCH($K87,INDIRECT("'"&amp;VLOOKUP($C87,ModMap!$A$2:$B$21,2,FALSE)&amp;"'!$K:$K"),0)),"")</f>
        <v>Gourav Nikam</v>
      </c>
      <c r="U87" s="44" t="s">
        <v>36</v>
      </c>
      <c r="V87" s="39" t="str">
        <f t="array" ref="V87">IFERROR(INDEX(INDIRECT("'"&amp;VLOOKUP($C87,ModMap!$A$2:$B$21,2,FALSE)&amp;"'!V:V"),MATCH($K87,INDIRECT("'"&amp;VLOOKUP($C87,ModMap!$A$2:$B$21,2,FALSE)&amp;"'!$K:$K"),0)),"")</f>
        <v>N/A</v>
      </c>
      <c r="W87" s="39" t="str">
        <f t="array" ref="W87">IFERROR(INDEX(INDIRECT("'"&amp;VLOOKUP($C87,ModMap!$A$2:$B$21,2,FALSE)&amp;"'!W:W"),MATCH($K87,INDIRECT("'"&amp;VLOOKUP($C87,ModMap!$A$2:$B$21,2,FALSE)&amp;"'!$K:$K"),0)),"")</f>
        <v/>
      </c>
      <c r="X87" s="48" t="s">
        <v>33</v>
      </c>
      <c r="Y87" s="39" t="str">
        <f t="array" ref="Y87">IFERROR(INDEX(INDIRECT("'"&amp;VLOOKUP($C87,ModMap!$A$2:$B$21,2,FALSE)&amp;"'!Y:Y"),MATCH($K87,INDIRECT("'"&amp;VLOOKUP($C87,ModMap!$A$2:$B$21,2,FALSE)&amp;"'!$K:$K"),0)),"")</f>
        <v>Done</v>
      </c>
      <c r="Z87" s="39" t="str">
        <f t="array" ref="Z87">IFERROR(INDEX(INDIRECT("'"&amp;VLOOKUP($C87,ModMap!$A$2:$B$21,2,FALSE)&amp;"'!Z:Z"),MATCH($K87,INDIRECT("'"&amp;VLOOKUP($C87,ModMap!$A$2:$B$21,2,FALSE)&amp;"'!$K:$K"),0)),"")</f>
        <v>Gourav Nikam</v>
      </c>
      <c r="AA87" s="44" t="s">
        <v>36</v>
      </c>
      <c r="AB87" s="39" t="str">
        <f t="array" ref="AB87">IFERROR(INDEX(INDIRECT("'"&amp;VLOOKUP($C87,ModMap!$A$2:$B$21,2,FALSE)&amp;"'!AB:AB"),MATCH($K87,INDIRECT("'"&amp;VLOOKUP($C87,ModMap!$A$2:$B$21,2,FALSE)&amp;"'!$K:$K"),0)),"")</f>
        <v>N/A</v>
      </c>
      <c r="AC87" s="39" t="str">
        <f t="array" ref="AC87">IFERROR(INDEX(INDIRECT("'"&amp;VLOOKUP($C87,ModMap!$A$2:$B$21,2,FALSE)&amp;"'!AC:AC"),MATCH($K87,INDIRECT("'"&amp;VLOOKUP($C87,ModMap!$A$2:$B$21,2,FALSE)&amp;"'!$K:$K"),0)),"")</f>
        <v/>
      </c>
      <c r="AD87" s="48" t="s">
        <v>33</v>
      </c>
      <c r="AE87" s="39" t="str">
        <f t="array" ref="AE87">IFERROR(INDEX(INDIRECT("'"&amp;VLOOKUP($C87,ModMap!$A$2:$B$21,2,FALSE)&amp;"'!AE:AE"),MATCH($K87,INDIRECT("'"&amp;VLOOKUP($C87,ModMap!$A$2:$B$21,2,FALSE)&amp;"'!$K:$K"),0)),"")</f>
        <v>Done</v>
      </c>
      <c r="AF87" s="39" t="str">
        <f t="array" ref="AF87">IFERROR(INDEX(INDIRECT("'"&amp;VLOOKUP($C87,ModMap!$A$2:$B$21,2,FALSE)&amp;"'!AF:AF"),MATCH($K87,INDIRECT("'"&amp;VLOOKUP($C87,ModMap!$A$2:$B$21,2,FALSE)&amp;"'!$K:$K"),0)),"")</f>
        <v>Gourav Nikam</v>
      </c>
      <c r="AG87" s="44" t="s">
        <v>36</v>
      </c>
      <c r="AH87" s="39" t="str">
        <f t="array" ref="AH87">IFERROR(INDEX(INDIRECT("'"&amp;VLOOKUP($C87,ModMap!$A$2:$B$21,2,FALSE)&amp;"'!AH:AH"),MATCH($K87,INDIRECT("'"&amp;VLOOKUP($C87,ModMap!$A$2:$B$21,2,FALSE)&amp;"'!$K:$K"),0)),"")</f>
        <v>N/A</v>
      </c>
      <c r="AI87" s="39" t="str">
        <f t="array" ref="AI87">IFERROR(INDEX(INDIRECT("'"&amp;VLOOKUP($C87,ModMap!$A$2:$B$21,2,FALSE)&amp;"'!AI:AI"),MATCH($K87,INDIRECT("'"&amp;VLOOKUP($C87,ModMap!$A$2:$B$21,2,FALSE)&amp;"'!$K:$K"),0)),"")</f>
        <v/>
      </c>
      <c r="AJ87" s="44" t="s">
        <v>36</v>
      </c>
      <c r="AK87" s="39" t="str">
        <f t="array" ref="AK87">IFERROR(INDEX(INDIRECT("'"&amp;VLOOKUP($C87,ModMap!$A$2:$B$21,2,FALSE)&amp;"'!AK:AK"),MATCH($K87,INDIRECT("'"&amp;VLOOKUP($C87,ModMap!$A$2:$B$21,2,FALSE)&amp;"'!$K:$K"),0)),"")</f>
        <v>N/A</v>
      </c>
      <c r="AL87" s="39" t="str">
        <f t="array" ref="AL87">IFERROR(INDEX(INDIRECT("'"&amp;VLOOKUP($C87,ModMap!$A$2:$B$21,2,FALSE)&amp;"'!AL:AL"),MATCH($K87,INDIRECT("'"&amp;VLOOKUP($C87,ModMap!$A$2:$B$21,2,FALSE)&amp;"'!$K:$K"),0)),"")</f>
        <v/>
      </c>
      <c r="AM87" s="39">
        <f t="shared" si="1"/>
        <v>0</v>
      </c>
      <c r="AN87" s="39" t="str">
        <f t="shared" si="2"/>
        <v>Done</v>
      </c>
      <c r="AO87" s="40" t="str">
        <f t="array" ref="AO87">IFERROR(INDEX(INDIRECT("'"&amp;VLOOKUP($C87,ModMap!$A$2:$B$21,2,FALSE)&amp;"'!AO:AO"),MATCH($K87,INDIRECT("'"&amp;VLOOKUP($C87,ModMap!$A$2:$B$21,2,FALSE)&amp;"'!$K:$K"),0)),"")</f>
        <v/>
      </c>
      <c r="AP87" s="49" t="str">
        <f t="array" ref="AP87">IFERROR(HYPERLINK("#'"&amp;VLOOKUP($C87,ModMap!$A$2:$B$21,2,FALSE)&amp;"'!V"&amp;MATCH($K87,INDIRECT("'"&amp;VLOOKUP($C87,ModMap!$A$2:$B$21,2,FALSE)&amp;"'!$K:$K"),0),"Edit on module sheet"),"")</f>
        <v>Edit on module sheet</v>
      </c>
    </row>
    <row r="88" ht="42.0" customHeight="1">
      <c r="A88" s="50">
        <v>86.0</v>
      </c>
      <c r="B88" s="50">
        <v>86.0</v>
      </c>
      <c r="C88" s="50" t="s">
        <v>87</v>
      </c>
      <c r="D88" s="51" t="s">
        <v>88</v>
      </c>
      <c r="E88" s="31" t="s">
        <v>69</v>
      </c>
      <c r="F88" s="28" t="s">
        <v>262</v>
      </c>
      <c r="G88" s="51" t="s">
        <v>263</v>
      </c>
      <c r="H88" s="50" t="s">
        <v>878</v>
      </c>
      <c r="I88" s="50" t="s">
        <v>879</v>
      </c>
      <c r="J88" s="51" t="s">
        <v>880</v>
      </c>
      <c r="K88" s="50" t="s">
        <v>1334</v>
      </c>
      <c r="L88" s="51" t="s">
        <v>1336</v>
      </c>
      <c r="M88" s="48" t="s">
        <v>613</v>
      </c>
      <c r="N88" s="50" t="s">
        <v>831</v>
      </c>
      <c r="O88" s="50" t="s">
        <v>601</v>
      </c>
      <c r="P88" s="51" t="s">
        <v>883</v>
      </c>
      <c r="Q88" s="51" t="s">
        <v>884</v>
      </c>
      <c r="R88" s="50" t="s">
        <v>273</v>
      </c>
      <c r="S88" s="50" t="s">
        <v>69</v>
      </c>
      <c r="T88" s="50" t="str">
        <f t="array" ref="T88">IFERROR(INDEX(INDIRECT("'"&amp;VLOOKUP($C88,ModMap!$A$2:$B$21,2,FALSE)&amp;"'!T:T"),MATCH($K88,INDIRECT("'"&amp;VLOOKUP($C88,ModMap!$A$2:$B$21,2,FALSE)&amp;"'!$K:$K"),0)),"")</f>
        <v>Unassigned</v>
      </c>
      <c r="U88" s="48" t="s">
        <v>33</v>
      </c>
      <c r="V88" s="50" t="str">
        <f t="array" ref="V88">IFERROR(INDEX(INDIRECT("'"&amp;VLOOKUP($C88,ModMap!$A$2:$B$21,2,FALSE)&amp;"'!V:V"),MATCH($K88,INDIRECT("'"&amp;VLOOKUP($C88,ModMap!$A$2:$B$21,2,FALSE)&amp;"'!$K:$K"),0)),"")</f>
        <v>Not Started</v>
      </c>
      <c r="W88" s="50" t="str">
        <f t="array" ref="W88">IFERROR(INDEX(INDIRECT("'"&amp;VLOOKUP($C88,ModMap!$A$2:$B$21,2,FALSE)&amp;"'!W:W"),MATCH($K88,INDIRECT("'"&amp;VLOOKUP($C88,ModMap!$A$2:$B$21,2,FALSE)&amp;"'!$K:$K"),0)),"")</f>
        <v>Unassigned</v>
      </c>
      <c r="X88" s="48" t="s">
        <v>33</v>
      </c>
      <c r="Y88" s="50" t="str">
        <f t="array" ref="Y88">IFERROR(INDEX(INDIRECT("'"&amp;VLOOKUP($C88,ModMap!$A$2:$B$21,2,FALSE)&amp;"'!Y:Y"),MATCH($K88,INDIRECT("'"&amp;VLOOKUP($C88,ModMap!$A$2:$B$21,2,FALSE)&amp;"'!$K:$K"),0)),"")</f>
        <v>Not Started</v>
      </c>
      <c r="Z88" s="50" t="str">
        <f t="array" ref="Z88">IFERROR(INDEX(INDIRECT("'"&amp;VLOOKUP($C88,ModMap!$A$2:$B$21,2,FALSE)&amp;"'!Z:Z"),MATCH($K88,INDIRECT("'"&amp;VLOOKUP($C88,ModMap!$A$2:$B$21,2,FALSE)&amp;"'!$K:$K"),0)),"")</f>
        <v>Unassigned</v>
      </c>
      <c r="AA88" s="44" t="s">
        <v>36</v>
      </c>
      <c r="AB88" s="50" t="str">
        <f t="array" ref="AB88">IFERROR(INDEX(INDIRECT("'"&amp;VLOOKUP($C88,ModMap!$A$2:$B$21,2,FALSE)&amp;"'!AB:AB"),MATCH($K88,INDIRECT("'"&amp;VLOOKUP($C88,ModMap!$A$2:$B$21,2,FALSE)&amp;"'!$K:$K"),0)),"")</f>
        <v>N/A</v>
      </c>
      <c r="AC88" s="50" t="str">
        <f t="array" ref="AC88">IFERROR(INDEX(INDIRECT("'"&amp;VLOOKUP($C88,ModMap!$A$2:$B$21,2,FALSE)&amp;"'!AC:AC"),MATCH($K88,INDIRECT("'"&amp;VLOOKUP($C88,ModMap!$A$2:$B$21,2,FALSE)&amp;"'!$K:$K"),0)),"")</f>
        <v/>
      </c>
      <c r="AD88" s="48" t="s">
        <v>33</v>
      </c>
      <c r="AE88" s="50" t="str">
        <f t="array" ref="AE88">IFERROR(INDEX(INDIRECT("'"&amp;VLOOKUP($C88,ModMap!$A$2:$B$21,2,FALSE)&amp;"'!AE:AE"),MATCH($K88,INDIRECT("'"&amp;VLOOKUP($C88,ModMap!$A$2:$B$21,2,FALSE)&amp;"'!$K:$K"),0)),"")</f>
        <v>Not Started</v>
      </c>
      <c r="AF88" s="50" t="str">
        <f t="array" ref="AF88">IFERROR(INDEX(INDIRECT("'"&amp;VLOOKUP($C88,ModMap!$A$2:$B$21,2,FALSE)&amp;"'!AF:AF"),MATCH($K88,INDIRECT("'"&amp;VLOOKUP($C88,ModMap!$A$2:$B$21,2,FALSE)&amp;"'!$K:$K"),0)),"")</f>
        <v>Unassigned</v>
      </c>
      <c r="AG88" s="44" t="s">
        <v>36</v>
      </c>
      <c r="AH88" s="50" t="str">
        <f t="array" ref="AH88">IFERROR(INDEX(INDIRECT("'"&amp;VLOOKUP($C88,ModMap!$A$2:$B$21,2,FALSE)&amp;"'!AH:AH"),MATCH($K88,INDIRECT("'"&amp;VLOOKUP($C88,ModMap!$A$2:$B$21,2,FALSE)&amp;"'!$K:$K"),0)),"")</f>
        <v>N/A</v>
      </c>
      <c r="AI88" s="50" t="str">
        <f t="array" ref="AI88">IFERROR(INDEX(INDIRECT("'"&amp;VLOOKUP($C88,ModMap!$A$2:$B$21,2,FALSE)&amp;"'!AI:AI"),MATCH($K88,INDIRECT("'"&amp;VLOOKUP($C88,ModMap!$A$2:$B$21,2,FALSE)&amp;"'!$K:$K"),0)),"")</f>
        <v/>
      </c>
      <c r="AJ88" s="44" t="s">
        <v>36</v>
      </c>
      <c r="AK88" s="50" t="str">
        <f t="array" ref="AK88">IFERROR(INDEX(INDIRECT("'"&amp;VLOOKUP($C88,ModMap!$A$2:$B$21,2,FALSE)&amp;"'!AK:AK"),MATCH($K88,INDIRECT("'"&amp;VLOOKUP($C88,ModMap!$A$2:$B$21,2,FALSE)&amp;"'!$K:$K"),0)),"")</f>
        <v>N/A</v>
      </c>
      <c r="AL88" s="50" t="str">
        <f t="array" ref="AL88">IFERROR(INDEX(INDIRECT("'"&amp;VLOOKUP($C88,ModMap!$A$2:$B$21,2,FALSE)&amp;"'!AL:AL"),MATCH($K88,INDIRECT("'"&amp;VLOOKUP($C88,ModMap!$A$2:$B$21,2,FALSE)&amp;"'!$K:$K"),0)),"")</f>
        <v/>
      </c>
      <c r="AM88" s="50">
        <f t="shared" si="1"/>
        <v>3</v>
      </c>
      <c r="AN88" s="50" t="str">
        <f t="shared" si="2"/>
        <v>Not Started</v>
      </c>
      <c r="AO88" s="51" t="str">
        <f t="array" ref="AO88">IFERROR(INDEX(INDIRECT("'"&amp;VLOOKUP($C88,ModMap!$A$2:$B$21,2,FALSE)&amp;"'!AO:AO"),MATCH($K88,INDIRECT("'"&amp;VLOOKUP($C88,ModMap!$A$2:$B$21,2,FALSE)&amp;"'!$K:$K"),0)),"")</f>
        <v/>
      </c>
      <c r="AP88" s="49" t="str">
        <f t="array" ref="AP88">IFERROR(HYPERLINK("#'"&amp;VLOOKUP($C88,ModMap!$A$2:$B$21,2,FALSE)&amp;"'!V"&amp;MATCH($K88,INDIRECT("'"&amp;VLOOKUP($C88,ModMap!$A$2:$B$21,2,FALSE)&amp;"'!$K:$K"),0),"Edit on module sheet"),"")</f>
        <v>Edit on module sheet</v>
      </c>
    </row>
    <row r="89" ht="42.0" customHeight="1">
      <c r="A89" s="39">
        <v>87.0</v>
      </c>
      <c r="B89" s="39">
        <v>87.0</v>
      </c>
      <c r="C89" s="39" t="s">
        <v>87</v>
      </c>
      <c r="D89" s="40" t="s">
        <v>88</v>
      </c>
      <c r="E89" s="28" t="s">
        <v>48</v>
      </c>
      <c r="F89" s="28" t="s">
        <v>262</v>
      </c>
      <c r="G89" s="40" t="s">
        <v>263</v>
      </c>
      <c r="H89" s="39" t="s">
        <v>878</v>
      </c>
      <c r="I89" s="39" t="s">
        <v>879</v>
      </c>
      <c r="J89" s="40" t="s">
        <v>880</v>
      </c>
      <c r="K89" s="39" t="s">
        <v>881</v>
      </c>
      <c r="L89" s="40" t="s">
        <v>882</v>
      </c>
      <c r="M89" s="52" t="s">
        <v>211</v>
      </c>
      <c r="N89" s="39" t="s">
        <v>831</v>
      </c>
      <c r="O89" s="39" t="s">
        <v>601</v>
      </c>
      <c r="P89" s="40" t="s">
        <v>883</v>
      </c>
      <c r="Q89" s="40" t="s">
        <v>884</v>
      </c>
      <c r="R89" s="39" t="s">
        <v>273</v>
      </c>
      <c r="S89" s="39" t="s">
        <v>218</v>
      </c>
      <c r="T89" s="39" t="str">
        <f t="array" ref="T89">IFERROR(INDEX(INDIRECT("'"&amp;VLOOKUP($C89,ModMap!$A$2:$B$21,2,FALSE)&amp;"'!T:T"),MATCH($K89,INDIRECT("'"&amp;VLOOKUP($C89,ModMap!$A$2:$B$21,2,FALSE)&amp;"'!$K:$K"),0)),"")</f>
        <v>Gourav Nikam</v>
      </c>
      <c r="U89" s="48" t="s">
        <v>33</v>
      </c>
      <c r="V89" s="39" t="str">
        <f t="array" ref="V89">IFERROR(INDEX(INDIRECT("'"&amp;VLOOKUP($C89,ModMap!$A$2:$B$21,2,FALSE)&amp;"'!V:V"),MATCH($K89,INDIRECT("'"&amp;VLOOKUP($C89,ModMap!$A$2:$B$21,2,FALSE)&amp;"'!$K:$K"),0)),"")</f>
        <v>Done</v>
      </c>
      <c r="W89" s="39" t="str">
        <f t="array" ref="W89">IFERROR(INDEX(INDIRECT("'"&amp;VLOOKUP($C89,ModMap!$A$2:$B$21,2,FALSE)&amp;"'!W:W"),MATCH($K89,INDIRECT("'"&amp;VLOOKUP($C89,ModMap!$A$2:$B$21,2,FALSE)&amp;"'!$K:$K"),0)),"")</f>
        <v>Gourav Nikam</v>
      </c>
      <c r="X89" s="48" t="s">
        <v>33</v>
      </c>
      <c r="Y89" s="39" t="str">
        <f t="array" ref="Y89">IFERROR(INDEX(INDIRECT("'"&amp;VLOOKUP($C89,ModMap!$A$2:$B$21,2,FALSE)&amp;"'!Y:Y"),MATCH($K89,INDIRECT("'"&amp;VLOOKUP($C89,ModMap!$A$2:$B$21,2,FALSE)&amp;"'!$K:$K"),0)),"")</f>
        <v>Done</v>
      </c>
      <c r="Z89" s="39" t="str">
        <f t="array" ref="Z89">IFERROR(INDEX(INDIRECT("'"&amp;VLOOKUP($C89,ModMap!$A$2:$B$21,2,FALSE)&amp;"'!Z:Z"),MATCH($K89,INDIRECT("'"&amp;VLOOKUP($C89,ModMap!$A$2:$B$21,2,FALSE)&amp;"'!$K:$K"),0)),"")</f>
        <v>Gourav Nikam</v>
      </c>
      <c r="AA89" s="44" t="s">
        <v>36</v>
      </c>
      <c r="AB89" s="39" t="str">
        <f t="array" ref="AB89">IFERROR(INDEX(INDIRECT("'"&amp;VLOOKUP($C89,ModMap!$A$2:$B$21,2,FALSE)&amp;"'!AB:AB"),MATCH($K89,INDIRECT("'"&amp;VLOOKUP($C89,ModMap!$A$2:$B$21,2,FALSE)&amp;"'!$K:$K"),0)),"")</f>
        <v>N/A</v>
      </c>
      <c r="AC89" s="39" t="str">
        <f t="array" ref="AC89">IFERROR(INDEX(INDIRECT("'"&amp;VLOOKUP($C89,ModMap!$A$2:$B$21,2,FALSE)&amp;"'!AC:AC"),MATCH($K89,INDIRECT("'"&amp;VLOOKUP($C89,ModMap!$A$2:$B$21,2,FALSE)&amp;"'!$K:$K"),0)),"")</f>
        <v/>
      </c>
      <c r="AD89" s="48" t="s">
        <v>33</v>
      </c>
      <c r="AE89" s="39" t="str">
        <f t="array" ref="AE89">IFERROR(INDEX(INDIRECT("'"&amp;VLOOKUP($C89,ModMap!$A$2:$B$21,2,FALSE)&amp;"'!AE:AE"),MATCH($K89,INDIRECT("'"&amp;VLOOKUP($C89,ModMap!$A$2:$B$21,2,FALSE)&amp;"'!$K:$K"),0)),"")</f>
        <v>Done</v>
      </c>
      <c r="AF89" s="39" t="str">
        <f t="array" ref="AF89">IFERROR(INDEX(INDIRECT("'"&amp;VLOOKUP($C89,ModMap!$A$2:$B$21,2,FALSE)&amp;"'!AF:AF"),MATCH($K89,INDIRECT("'"&amp;VLOOKUP($C89,ModMap!$A$2:$B$21,2,FALSE)&amp;"'!$K:$K"),0)),"")</f>
        <v>Gourav Nikam</v>
      </c>
      <c r="AG89" s="44" t="s">
        <v>36</v>
      </c>
      <c r="AH89" s="39" t="str">
        <f t="array" ref="AH89">IFERROR(INDEX(INDIRECT("'"&amp;VLOOKUP($C89,ModMap!$A$2:$B$21,2,FALSE)&amp;"'!AH:AH"),MATCH($K89,INDIRECT("'"&amp;VLOOKUP($C89,ModMap!$A$2:$B$21,2,FALSE)&amp;"'!$K:$K"),0)),"")</f>
        <v>N/A</v>
      </c>
      <c r="AI89" s="39" t="str">
        <f t="array" ref="AI89">IFERROR(INDEX(INDIRECT("'"&amp;VLOOKUP($C89,ModMap!$A$2:$B$21,2,FALSE)&amp;"'!AI:AI"),MATCH($K89,INDIRECT("'"&amp;VLOOKUP($C89,ModMap!$A$2:$B$21,2,FALSE)&amp;"'!$K:$K"),0)),"")</f>
        <v/>
      </c>
      <c r="AJ89" s="44" t="s">
        <v>36</v>
      </c>
      <c r="AK89" s="39" t="str">
        <f t="array" ref="AK89">IFERROR(INDEX(INDIRECT("'"&amp;VLOOKUP($C89,ModMap!$A$2:$B$21,2,FALSE)&amp;"'!AK:AK"),MATCH($K89,INDIRECT("'"&amp;VLOOKUP($C89,ModMap!$A$2:$B$21,2,FALSE)&amp;"'!$K:$K"),0)),"")</f>
        <v>N/A</v>
      </c>
      <c r="AL89" s="39" t="str">
        <f t="array" ref="AL89">IFERROR(INDEX(INDIRECT("'"&amp;VLOOKUP($C89,ModMap!$A$2:$B$21,2,FALSE)&amp;"'!AL:AL"),MATCH($K89,INDIRECT("'"&amp;VLOOKUP($C89,ModMap!$A$2:$B$21,2,FALSE)&amp;"'!$K:$K"),0)),"")</f>
        <v/>
      </c>
      <c r="AM89" s="39">
        <f t="shared" si="1"/>
        <v>0</v>
      </c>
      <c r="AN89" s="39" t="str">
        <f t="shared" si="2"/>
        <v>Done</v>
      </c>
      <c r="AO89" s="40" t="str">
        <f t="array" ref="AO89">IFERROR(INDEX(INDIRECT("'"&amp;VLOOKUP($C89,ModMap!$A$2:$B$21,2,FALSE)&amp;"'!AO:AO"),MATCH($K89,INDIRECT("'"&amp;VLOOKUP($C89,ModMap!$A$2:$B$21,2,FALSE)&amp;"'!$K:$K"),0)),"")</f>
        <v/>
      </c>
      <c r="AP89" s="49" t="str">
        <f t="array" ref="AP89">IFERROR(HYPERLINK("#'"&amp;VLOOKUP($C89,ModMap!$A$2:$B$21,2,FALSE)&amp;"'!V"&amp;MATCH($K89,INDIRECT("'"&amp;VLOOKUP($C89,ModMap!$A$2:$B$21,2,FALSE)&amp;"'!$K:$K"),0),"Edit on module sheet"),"")</f>
        <v>Edit on module sheet</v>
      </c>
    </row>
    <row r="90" ht="42.0" customHeight="1">
      <c r="A90" s="50">
        <v>88.0</v>
      </c>
      <c r="B90" s="50">
        <v>88.0</v>
      </c>
      <c r="C90" s="50" t="s">
        <v>87</v>
      </c>
      <c r="D90" s="51" t="s">
        <v>88</v>
      </c>
      <c r="E90" s="28" t="s">
        <v>48</v>
      </c>
      <c r="F90" s="28" t="s">
        <v>262</v>
      </c>
      <c r="G90" s="51" t="s">
        <v>263</v>
      </c>
      <c r="H90" s="50" t="s">
        <v>878</v>
      </c>
      <c r="I90" s="50" t="s">
        <v>879</v>
      </c>
      <c r="J90" s="51" t="s">
        <v>880</v>
      </c>
      <c r="K90" s="50" t="s">
        <v>892</v>
      </c>
      <c r="L90" s="51" t="s">
        <v>893</v>
      </c>
      <c r="M90" s="48" t="s">
        <v>613</v>
      </c>
      <c r="N90" s="50" t="s">
        <v>831</v>
      </c>
      <c r="O90" s="50" t="s">
        <v>601</v>
      </c>
      <c r="P90" s="51" t="s">
        <v>883</v>
      </c>
      <c r="Q90" s="51" t="s">
        <v>884</v>
      </c>
      <c r="R90" s="50" t="s">
        <v>273</v>
      </c>
      <c r="S90" s="50" t="s">
        <v>614</v>
      </c>
      <c r="T90" s="50" t="str">
        <f t="array" ref="T90">IFERROR(INDEX(INDIRECT("'"&amp;VLOOKUP($C90,ModMap!$A$2:$B$21,2,FALSE)&amp;"'!T:T"),MATCH($K90,INDIRECT("'"&amp;VLOOKUP($C90,ModMap!$A$2:$B$21,2,FALSE)&amp;"'!$K:$K"),0)),"")</f>
        <v>Gourav Nikam</v>
      </c>
      <c r="U90" s="44" t="s">
        <v>36</v>
      </c>
      <c r="V90" s="50" t="str">
        <f t="array" ref="V90">IFERROR(INDEX(INDIRECT("'"&amp;VLOOKUP($C90,ModMap!$A$2:$B$21,2,FALSE)&amp;"'!V:V"),MATCH($K90,INDIRECT("'"&amp;VLOOKUP($C90,ModMap!$A$2:$B$21,2,FALSE)&amp;"'!$K:$K"),0)),"")</f>
        <v>N/A</v>
      </c>
      <c r="W90" s="50" t="str">
        <f t="array" ref="W90">IFERROR(INDEX(INDIRECT("'"&amp;VLOOKUP($C90,ModMap!$A$2:$B$21,2,FALSE)&amp;"'!W:W"),MATCH($K90,INDIRECT("'"&amp;VLOOKUP($C90,ModMap!$A$2:$B$21,2,FALSE)&amp;"'!$K:$K"),0)),"")</f>
        <v/>
      </c>
      <c r="X90" s="48" t="s">
        <v>33</v>
      </c>
      <c r="Y90" s="50" t="str">
        <f t="array" ref="Y90">IFERROR(INDEX(INDIRECT("'"&amp;VLOOKUP($C90,ModMap!$A$2:$B$21,2,FALSE)&amp;"'!Y:Y"),MATCH($K90,INDIRECT("'"&amp;VLOOKUP($C90,ModMap!$A$2:$B$21,2,FALSE)&amp;"'!$K:$K"),0)),"")</f>
        <v>Done</v>
      </c>
      <c r="Z90" s="50" t="str">
        <f t="array" ref="Z90">IFERROR(INDEX(INDIRECT("'"&amp;VLOOKUP($C90,ModMap!$A$2:$B$21,2,FALSE)&amp;"'!Z:Z"),MATCH($K90,INDIRECT("'"&amp;VLOOKUP($C90,ModMap!$A$2:$B$21,2,FALSE)&amp;"'!$K:$K"),0)),"")</f>
        <v>Gourav Nikam</v>
      </c>
      <c r="AA90" s="44" t="s">
        <v>36</v>
      </c>
      <c r="AB90" s="50" t="str">
        <f t="array" ref="AB90">IFERROR(INDEX(INDIRECT("'"&amp;VLOOKUP($C90,ModMap!$A$2:$B$21,2,FALSE)&amp;"'!AB:AB"),MATCH($K90,INDIRECT("'"&amp;VLOOKUP($C90,ModMap!$A$2:$B$21,2,FALSE)&amp;"'!$K:$K"),0)),"")</f>
        <v>N/A</v>
      </c>
      <c r="AC90" s="50" t="str">
        <f t="array" ref="AC90">IFERROR(INDEX(INDIRECT("'"&amp;VLOOKUP($C90,ModMap!$A$2:$B$21,2,FALSE)&amp;"'!AC:AC"),MATCH($K90,INDIRECT("'"&amp;VLOOKUP($C90,ModMap!$A$2:$B$21,2,FALSE)&amp;"'!$K:$K"),0)),"")</f>
        <v/>
      </c>
      <c r="AD90" s="48" t="s">
        <v>33</v>
      </c>
      <c r="AE90" s="50" t="str">
        <f t="array" ref="AE90">IFERROR(INDEX(INDIRECT("'"&amp;VLOOKUP($C90,ModMap!$A$2:$B$21,2,FALSE)&amp;"'!AE:AE"),MATCH($K90,INDIRECT("'"&amp;VLOOKUP($C90,ModMap!$A$2:$B$21,2,FALSE)&amp;"'!$K:$K"),0)),"")</f>
        <v>Done</v>
      </c>
      <c r="AF90" s="50" t="str">
        <f t="array" ref="AF90">IFERROR(INDEX(INDIRECT("'"&amp;VLOOKUP($C90,ModMap!$A$2:$B$21,2,FALSE)&amp;"'!AF:AF"),MATCH($K90,INDIRECT("'"&amp;VLOOKUP($C90,ModMap!$A$2:$B$21,2,FALSE)&amp;"'!$K:$K"),0)),"")</f>
        <v>Gourav Nikam</v>
      </c>
      <c r="AG90" s="44" t="s">
        <v>36</v>
      </c>
      <c r="AH90" s="50" t="str">
        <f t="array" ref="AH90">IFERROR(INDEX(INDIRECT("'"&amp;VLOOKUP($C90,ModMap!$A$2:$B$21,2,FALSE)&amp;"'!AH:AH"),MATCH($K90,INDIRECT("'"&amp;VLOOKUP($C90,ModMap!$A$2:$B$21,2,FALSE)&amp;"'!$K:$K"),0)),"")</f>
        <v>N/A</v>
      </c>
      <c r="AI90" s="50" t="str">
        <f t="array" ref="AI90">IFERROR(INDEX(INDIRECT("'"&amp;VLOOKUP($C90,ModMap!$A$2:$B$21,2,FALSE)&amp;"'!AI:AI"),MATCH($K90,INDIRECT("'"&amp;VLOOKUP($C90,ModMap!$A$2:$B$21,2,FALSE)&amp;"'!$K:$K"),0)),"")</f>
        <v/>
      </c>
      <c r="AJ90" s="44" t="s">
        <v>36</v>
      </c>
      <c r="AK90" s="50" t="str">
        <f t="array" ref="AK90">IFERROR(INDEX(INDIRECT("'"&amp;VLOOKUP($C90,ModMap!$A$2:$B$21,2,FALSE)&amp;"'!AK:AK"),MATCH($K90,INDIRECT("'"&amp;VLOOKUP($C90,ModMap!$A$2:$B$21,2,FALSE)&amp;"'!$K:$K"),0)),"")</f>
        <v>N/A</v>
      </c>
      <c r="AL90" s="50" t="str">
        <f t="array" ref="AL90">IFERROR(INDEX(INDIRECT("'"&amp;VLOOKUP($C90,ModMap!$A$2:$B$21,2,FALSE)&amp;"'!AL:AL"),MATCH($K90,INDIRECT("'"&amp;VLOOKUP($C90,ModMap!$A$2:$B$21,2,FALSE)&amp;"'!$K:$K"),0)),"")</f>
        <v/>
      </c>
      <c r="AM90" s="50">
        <f t="shared" si="1"/>
        <v>0</v>
      </c>
      <c r="AN90" s="50" t="str">
        <f t="shared" si="2"/>
        <v>Done</v>
      </c>
      <c r="AO90" s="51" t="str">
        <f t="array" ref="AO90">IFERROR(INDEX(INDIRECT("'"&amp;VLOOKUP($C90,ModMap!$A$2:$B$21,2,FALSE)&amp;"'!AO:AO"),MATCH($K90,INDIRECT("'"&amp;VLOOKUP($C90,ModMap!$A$2:$B$21,2,FALSE)&amp;"'!$K:$K"),0)),"")</f>
        <v/>
      </c>
      <c r="AP90" s="49" t="str">
        <f t="array" ref="AP90">IFERROR(HYPERLINK("#'"&amp;VLOOKUP($C90,ModMap!$A$2:$B$21,2,FALSE)&amp;"'!V"&amp;MATCH($K90,INDIRECT("'"&amp;VLOOKUP($C90,ModMap!$A$2:$B$21,2,FALSE)&amp;"'!$K:$K"),0),"Edit on module sheet"),"")</f>
        <v>Edit on module sheet</v>
      </c>
    </row>
    <row r="91" ht="42.0" customHeight="1">
      <c r="A91" s="39">
        <v>89.0</v>
      </c>
      <c r="B91" s="39">
        <v>89.0</v>
      </c>
      <c r="C91" s="39" t="s">
        <v>87</v>
      </c>
      <c r="D91" s="40" t="s">
        <v>88</v>
      </c>
      <c r="E91" s="31" t="s">
        <v>69</v>
      </c>
      <c r="F91" s="28" t="s">
        <v>262</v>
      </c>
      <c r="G91" s="40" t="s">
        <v>263</v>
      </c>
      <c r="H91" s="39" t="s">
        <v>906</v>
      </c>
      <c r="I91" s="39" t="s">
        <v>907</v>
      </c>
      <c r="J91" s="40" t="s">
        <v>908</v>
      </c>
      <c r="K91" s="39" t="s">
        <v>1375</v>
      </c>
      <c r="L91" s="40" t="s">
        <v>1376</v>
      </c>
      <c r="M91" s="48" t="s">
        <v>613</v>
      </c>
      <c r="N91" s="39" t="s">
        <v>831</v>
      </c>
      <c r="O91" s="39" t="s">
        <v>601</v>
      </c>
      <c r="P91" s="40" t="s">
        <v>911</v>
      </c>
      <c r="Q91" s="40" t="s">
        <v>912</v>
      </c>
      <c r="R91" s="39" t="s">
        <v>273</v>
      </c>
      <c r="S91" s="39" t="s">
        <v>69</v>
      </c>
      <c r="T91" s="39" t="str">
        <f t="array" ref="T91">IFERROR(INDEX(INDIRECT("'"&amp;VLOOKUP($C91,ModMap!$A$2:$B$21,2,FALSE)&amp;"'!T:T"),MATCH($K91,INDIRECT("'"&amp;VLOOKUP($C91,ModMap!$A$2:$B$21,2,FALSE)&amp;"'!$K:$K"),0)),"")</f>
        <v>Unassigned</v>
      </c>
      <c r="U91" s="48" t="s">
        <v>33</v>
      </c>
      <c r="V91" s="39" t="str">
        <f t="array" ref="V91">IFERROR(INDEX(INDIRECT("'"&amp;VLOOKUP($C91,ModMap!$A$2:$B$21,2,FALSE)&amp;"'!V:V"),MATCH($K91,INDIRECT("'"&amp;VLOOKUP($C91,ModMap!$A$2:$B$21,2,FALSE)&amp;"'!$K:$K"),0)),"")</f>
        <v>Not Started</v>
      </c>
      <c r="W91" s="39" t="str">
        <f t="array" ref="W91">IFERROR(INDEX(INDIRECT("'"&amp;VLOOKUP($C91,ModMap!$A$2:$B$21,2,FALSE)&amp;"'!W:W"),MATCH($K91,INDIRECT("'"&amp;VLOOKUP($C91,ModMap!$A$2:$B$21,2,FALSE)&amp;"'!$K:$K"),0)),"")</f>
        <v>Unassigned</v>
      </c>
      <c r="X91" s="48" t="s">
        <v>33</v>
      </c>
      <c r="Y91" s="39" t="str">
        <f t="array" ref="Y91">IFERROR(INDEX(INDIRECT("'"&amp;VLOOKUP($C91,ModMap!$A$2:$B$21,2,FALSE)&amp;"'!Y:Y"),MATCH($K91,INDIRECT("'"&amp;VLOOKUP($C91,ModMap!$A$2:$B$21,2,FALSE)&amp;"'!$K:$K"),0)),"")</f>
        <v>Not Started</v>
      </c>
      <c r="Z91" s="39" t="str">
        <f t="array" ref="Z91">IFERROR(INDEX(INDIRECT("'"&amp;VLOOKUP($C91,ModMap!$A$2:$B$21,2,FALSE)&amp;"'!Z:Z"),MATCH($K91,INDIRECT("'"&amp;VLOOKUP($C91,ModMap!$A$2:$B$21,2,FALSE)&amp;"'!$K:$K"),0)),"")</f>
        <v>Unassigned</v>
      </c>
      <c r="AA91" s="44" t="s">
        <v>36</v>
      </c>
      <c r="AB91" s="39" t="str">
        <f t="array" ref="AB91">IFERROR(INDEX(INDIRECT("'"&amp;VLOOKUP($C91,ModMap!$A$2:$B$21,2,FALSE)&amp;"'!AB:AB"),MATCH($K91,INDIRECT("'"&amp;VLOOKUP($C91,ModMap!$A$2:$B$21,2,FALSE)&amp;"'!$K:$K"),0)),"")</f>
        <v>N/A</v>
      </c>
      <c r="AC91" s="39" t="str">
        <f t="array" ref="AC91">IFERROR(INDEX(INDIRECT("'"&amp;VLOOKUP($C91,ModMap!$A$2:$B$21,2,FALSE)&amp;"'!AC:AC"),MATCH($K91,INDIRECT("'"&amp;VLOOKUP($C91,ModMap!$A$2:$B$21,2,FALSE)&amp;"'!$K:$K"),0)),"")</f>
        <v/>
      </c>
      <c r="AD91" s="48" t="s">
        <v>33</v>
      </c>
      <c r="AE91" s="39" t="str">
        <f t="array" ref="AE91">IFERROR(INDEX(INDIRECT("'"&amp;VLOOKUP($C91,ModMap!$A$2:$B$21,2,FALSE)&amp;"'!AE:AE"),MATCH($K91,INDIRECT("'"&amp;VLOOKUP($C91,ModMap!$A$2:$B$21,2,FALSE)&amp;"'!$K:$K"),0)),"")</f>
        <v>Not Started</v>
      </c>
      <c r="AF91" s="39" t="str">
        <f t="array" ref="AF91">IFERROR(INDEX(INDIRECT("'"&amp;VLOOKUP($C91,ModMap!$A$2:$B$21,2,FALSE)&amp;"'!AF:AF"),MATCH($K91,INDIRECT("'"&amp;VLOOKUP($C91,ModMap!$A$2:$B$21,2,FALSE)&amp;"'!$K:$K"),0)),"")</f>
        <v>Unassigned</v>
      </c>
      <c r="AG91" s="44" t="s">
        <v>36</v>
      </c>
      <c r="AH91" s="39" t="str">
        <f t="array" ref="AH91">IFERROR(INDEX(INDIRECT("'"&amp;VLOOKUP($C91,ModMap!$A$2:$B$21,2,FALSE)&amp;"'!AH:AH"),MATCH($K91,INDIRECT("'"&amp;VLOOKUP($C91,ModMap!$A$2:$B$21,2,FALSE)&amp;"'!$K:$K"),0)),"")</f>
        <v>N/A</v>
      </c>
      <c r="AI91" s="39" t="str">
        <f t="array" ref="AI91">IFERROR(INDEX(INDIRECT("'"&amp;VLOOKUP($C91,ModMap!$A$2:$B$21,2,FALSE)&amp;"'!AI:AI"),MATCH($K91,INDIRECT("'"&amp;VLOOKUP($C91,ModMap!$A$2:$B$21,2,FALSE)&amp;"'!$K:$K"),0)),"")</f>
        <v/>
      </c>
      <c r="AJ91" s="44" t="s">
        <v>36</v>
      </c>
      <c r="AK91" s="39" t="str">
        <f t="array" ref="AK91">IFERROR(INDEX(INDIRECT("'"&amp;VLOOKUP($C91,ModMap!$A$2:$B$21,2,FALSE)&amp;"'!AK:AK"),MATCH($K91,INDIRECT("'"&amp;VLOOKUP($C91,ModMap!$A$2:$B$21,2,FALSE)&amp;"'!$K:$K"),0)),"")</f>
        <v>N/A</v>
      </c>
      <c r="AL91" s="39" t="str">
        <f t="array" ref="AL91">IFERROR(INDEX(INDIRECT("'"&amp;VLOOKUP($C91,ModMap!$A$2:$B$21,2,FALSE)&amp;"'!AL:AL"),MATCH($K91,INDIRECT("'"&amp;VLOOKUP($C91,ModMap!$A$2:$B$21,2,FALSE)&amp;"'!$K:$K"),0)),"")</f>
        <v/>
      </c>
      <c r="AM91" s="39">
        <f t="shared" si="1"/>
        <v>3</v>
      </c>
      <c r="AN91" s="39" t="str">
        <f t="shared" si="2"/>
        <v>Not Started</v>
      </c>
      <c r="AO91" s="40" t="str">
        <f t="array" ref="AO91">IFERROR(INDEX(INDIRECT("'"&amp;VLOOKUP($C91,ModMap!$A$2:$B$21,2,FALSE)&amp;"'!AO:AO"),MATCH($K91,INDIRECT("'"&amp;VLOOKUP($C91,ModMap!$A$2:$B$21,2,FALSE)&amp;"'!$K:$K"),0)),"")</f>
        <v/>
      </c>
      <c r="AP91" s="49" t="str">
        <f t="array" ref="AP91">IFERROR(HYPERLINK("#'"&amp;VLOOKUP($C91,ModMap!$A$2:$B$21,2,FALSE)&amp;"'!V"&amp;MATCH($K91,INDIRECT("'"&amp;VLOOKUP($C91,ModMap!$A$2:$B$21,2,FALSE)&amp;"'!$K:$K"),0),"Edit on module sheet"),"")</f>
        <v>Edit on module sheet</v>
      </c>
    </row>
    <row r="92" ht="42.0" customHeight="1">
      <c r="A92" s="50">
        <v>90.0</v>
      </c>
      <c r="B92" s="50">
        <v>90.0</v>
      </c>
      <c r="C92" s="50" t="s">
        <v>87</v>
      </c>
      <c r="D92" s="51" t="s">
        <v>88</v>
      </c>
      <c r="E92" s="28" t="s">
        <v>48</v>
      </c>
      <c r="F92" s="28" t="s">
        <v>262</v>
      </c>
      <c r="G92" s="51" t="s">
        <v>263</v>
      </c>
      <c r="H92" s="50" t="s">
        <v>906</v>
      </c>
      <c r="I92" s="50" t="s">
        <v>907</v>
      </c>
      <c r="J92" s="51" t="s">
        <v>908</v>
      </c>
      <c r="K92" s="50" t="s">
        <v>909</v>
      </c>
      <c r="L92" s="51" t="s">
        <v>910</v>
      </c>
      <c r="M92" s="52" t="s">
        <v>211</v>
      </c>
      <c r="N92" s="50" t="s">
        <v>831</v>
      </c>
      <c r="O92" s="50" t="s">
        <v>601</v>
      </c>
      <c r="P92" s="51" t="s">
        <v>911</v>
      </c>
      <c r="Q92" s="51" t="s">
        <v>912</v>
      </c>
      <c r="R92" s="50" t="s">
        <v>273</v>
      </c>
      <c r="S92" s="50" t="s">
        <v>218</v>
      </c>
      <c r="T92" s="50" t="str">
        <f t="array" ref="T92">IFERROR(INDEX(INDIRECT("'"&amp;VLOOKUP($C92,ModMap!$A$2:$B$21,2,FALSE)&amp;"'!T:T"),MATCH($K92,INDIRECT("'"&amp;VLOOKUP($C92,ModMap!$A$2:$B$21,2,FALSE)&amp;"'!$K:$K"),0)),"")</f>
        <v>Gourav Nikam</v>
      </c>
      <c r="U92" s="48" t="s">
        <v>33</v>
      </c>
      <c r="V92" s="50" t="str">
        <f t="array" ref="V92">IFERROR(INDEX(INDIRECT("'"&amp;VLOOKUP($C92,ModMap!$A$2:$B$21,2,FALSE)&amp;"'!V:V"),MATCH($K92,INDIRECT("'"&amp;VLOOKUP($C92,ModMap!$A$2:$B$21,2,FALSE)&amp;"'!$K:$K"),0)),"")</f>
        <v>Done</v>
      </c>
      <c r="W92" s="50" t="str">
        <f t="array" ref="W92">IFERROR(INDEX(INDIRECT("'"&amp;VLOOKUP($C92,ModMap!$A$2:$B$21,2,FALSE)&amp;"'!W:W"),MATCH($K92,INDIRECT("'"&amp;VLOOKUP($C92,ModMap!$A$2:$B$21,2,FALSE)&amp;"'!$K:$K"),0)),"")</f>
        <v>Gourav Nikam</v>
      </c>
      <c r="X92" s="48" t="s">
        <v>33</v>
      </c>
      <c r="Y92" s="50" t="str">
        <f t="array" ref="Y92">IFERROR(INDEX(INDIRECT("'"&amp;VLOOKUP($C92,ModMap!$A$2:$B$21,2,FALSE)&amp;"'!Y:Y"),MATCH($K92,INDIRECT("'"&amp;VLOOKUP($C92,ModMap!$A$2:$B$21,2,FALSE)&amp;"'!$K:$K"),0)),"")</f>
        <v>Done</v>
      </c>
      <c r="Z92" s="50" t="str">
        <f t="array" ref="Z92">IFERROR(INDEX(INDIRECT("'"&amp;VLOOKUP($C92,ModMap!$A$2:$B$21,2,FALSE)&amp;"'!Z:Z"),MATCH($K92,INDIRECT("'"&amp;VLOOKUP($C92,ModMap!$A$2:$B$21,2,FALSE)&amp;"'!$K:$K"),0)),"")</f>
        <v>Gourav Nikam</v>
      </c>
      <c r="AA92" s="44" t="s">
        <v>36</v>
      </c>
      <c r="AB92" s="50" t="str">
        <f t="array" ref="AB92">IFERROR(INDEX(INDIRECT("'"&amp;VLOOKUP($C92,ModMap!$A$2:$B$21,2,FALSE)&amp;"'!AB:AB"),MATCH($K92,INDIRECT("'"&amp;VLOOKUP($C92,ModMap!$A$2:$B$21,2,FALSE)&amp;"'!$K:$K"),0)),"")</f>
        <v>N/A</v>
      </c>
      <c r="AC92" s="50" t="str">
        <f t="array" ref="AC92">IFERROR(INDEX(INDIRECT("'"&amp;VLOOKUP($C92,ModMap!$A$2:$B$21,2,FALSE)&amp;"'!AC:AC"),MATCH($K92,INDIRECT("'"&amp;VLOOKUP($C92,ModMap!$A$2:$B$21,2,FALSE)&amp;"'!$K:$K"),0)),"")</f>
        <v/>
      </c>
      <c r="AD92" s="48" t="s">
        <v>33</v>
      </c>
      <c r="AE92" s="50" t="str">
        <f t="array" ref="AE92">IFERROR(INDEX(INDIRECT("'"&amp;VLOOKUP($C92,ModMap!$A$2:$B$21,2,FALSE)&amp;"'!AE:AE"),MATCH($K92,INDIRECT("'"&amp;VLOOKUP($C92,ModMap!$A$2:$B$21,2,FALSE)&amp;"'!$K:$K"),0)),"")</f>
        <v>Done</v>
      </c>
      <c r="AF92" s="50" t="str">
        <f t="array" ref="AF92">IFERROR(INDEX(INDIRECT("'"&amp;VLOOKUP($C92,ModMap!$A$2:$B$21,2,FALSE)&amp;"'!AF:AF"),MATCH($K92,INDIRECT("'"&amp;VLOOKUP($C92,ModMap!$A$2:$B$21,2,FALSE)&amp;"'!$K:$K"),0)),"")</f>
        <v>Gourav Nikam</v>
      </c>
      <c r="AG92" s="44" t="s">
        <v>36</v>
      </c>
      <c r="AH92" s="50" t="str">
        <f t="array" ref="AH92">IFERROR(INDEX(INDIRECT("'"&amp;VLOOKUP($C92,ModMap!$A$2:$B$21,2,FALSE)&amp;"'!AH:AH"),MATCH($K92,INDIRECT("'"&amp;VLOOKUP($C92,ModMap!$A$2:$B$21,2,FALSE)&amp;"'!$K:$K"),0)),"")</f>
        <v>N/A</v>
      </c>
      <c r="AI92" s="50" t="str">
        <f t="array" ref="AI92">IFERROR(INDEX(INDIRECT("'"&amp;VLOOKUP($C92,ModMap!$A$2:$B$21,2,FALSE)&amp;"'!AI:AI"),MATCH($K92,INDIRECT("'"&amp;VLOOKUP($C92,ModMap!$A$2:$B$21,2,FALSE)&amp;"'!$K:$K"),0)),"")</f>
        <v/>
      </c>
      <c r="AJ92" s="44" t="s">
        <v>36</v>
      </c>
      <c r="AK92" s="50" t="str">
        <f t="array" ref="AK92">IFERROR(INDEX(INDIRECT("'"&amp;VLOOKUP($C92,ModMap!$A$2:$B$21,2,FALSE)&amp;"'!AK:AK"),MATCH($K92,INDIRECT("'"&amp;VLOOKUP($C92,ModMap!$A$2:$B$21,2,FALSE)&amp;"'!$K:$K"),0)),"")</f>
        <v>N/A</v>
      </c>
      <c r="AL92" s="50" t="str">
        <f t="array" ref="AL92">IFERROR(INDEX(INDIRECT("'"&amp;VLOOKUP($C92,ModMap!$A$2:$B$21,2,FALSE)&amp;"'!AL:AL"),MATCH($K92,INDIRECT("'"&amp;VLOOKUP($C92,ModMap!$A$2:$B$21,2,FALSE)&amp;"'!$K:$K"),0)),"")</f>
        <v/>
      </c>
      <c r="AM92" s="50">
        <f t="shared" si="1"/>
        <v>0</v>
      </c>
      <c r="AN92" s="50" t="str">
        <f t="shared" si="2"/>
        <v>Done</v>
      </c>
      <c r="AO92" s="51" t="str">
        <f t="array" ref="AO92">IFERROR(INDEX(INDIRECT("'"&amp;VLOOKUP($C92,ModMap!$A$2:$B$21,2,FALSE)&amp;"'!AO:AO"),MATCH($K92,INDIRECT("'"&amp;VLOOKUP($C92,ModMap!$A$2:$B$21,2,FALSE)&amp;"'!$K:$K"),0)),"")</f>
        <v/>
      </c>
      <c r="AP92" s="49" t="str">
        <f t="array" ref="AP92">IFERROR(HYPERLINK("#'"&amp;VLOOKUP($C92,ModMap!$A$2:$B$21,2,FALSE)&amp;"'!V"&amp;MATCH($K92,INDIRECT("'"&amp;VLOOKUP($C92,ModMap!$A$2:$B$21,2,FALSE)&amp;"'!$K:$K"),0),"Edit on module sheet"),"")</f>
        <v>Edit on module sheet</v>
      </c>
    </row>
    <row r="93" ht="42.0" customHeight="1">
      <c r="A93" s="39">
        <v>91.0</v>
      </c>
      <c r="B93" s="39">
        <v>91.0</v>
      </c>
      <c r="C93" s="39" t="s">
        <v>87</v>
      </c>
      <c r="D93" s="40" t="s">
        <v>88</v>
      </c>
      <c r="E93" s="28" t="s">
        <v>48</v>
      </c>
      <c r="F93" s="28" t="s">
        <v>262</v>
      </c>
      <c r="G93" s="40" t="s">
        <v>263</v>
      </c>
      <c r="H93" s="39" t="s">
        <v>906</v>
      </c>
      <c r="I93" s="39" t="s">
        <v>907</v>
      </c>
      <c r="J93" s="40" t="s">
        <v>908</v>
      </c>
      <c r="K93" s="39" t="s">
        <v>922</v>
      </c>
      <c r="L93" s="40" t="s">
        <v>923</v>
      </c>
      <c r="M93" s="48" t="s">
        <v>613</v>
      </c>
      <c r="N93" s="39" t="s">
        <v>831</v>
      </c>
      <c r="O93" s="39" t="s">
        <v>601</v>
      </c>
      <c r="P93" s="40" t="s">
        <v>911</v>
      </c>
      <c r="Q93" s="40" t="s">
        <v>912</v>
      </c>
      <c r="R93" s="39" t="s">
        <v>273</v>
      </c>
      <c r="S93" s="39" t="s">
        <v>614</v>
      </c>
      <c r="T93" s="39" t="str">
        <f t="array" ref="T93">IFERROR(INDEX(INDIRECT("'"&amp;VLOOKUP($C93,ModMap!$A$2:$B$21,2,FALSE)&amp;"'!T:T"),MATCH($K93,INDIRECT("'"&amp;VLOOKUP($C93,ModMap!$A$2:$B$21,2,FALSE)&amp;"'!$K:$K"),0)),"")</f>
        <v>Gourav Nikam</v>
      </c>
      <c r="U93" s="44" t="s">
        <v>36</v>
      </c>
      <c r="V93" s="39" t="str">
        <f t="array" ref="V93">IFERROR(INDEX(INDIRECT("'"&amp;VLOOKUP($C93,ModMap!$A$2:$B$21,2,FALSE)&amp;"'!V:V"),MATCH($K93,INDIRECT("'"&amp;VLOOKUP($C93,ModMap!$A$2:$B$21,2,FALSE)&amp;"'!$K:$K"),0)),"")</f>
        <v>N/A</v>
      </c>
      <c r="W93" s="39" t="str">
        <f t="array" ref="W93">IFERROR(INDEX(INDIRECT("'"&amp;VLOOKUP($C93,ModMap!$A$2:$B$21,2,FALSE)&amp;"'!W:W"),MATCH($K93,INDIRECT("'"&amp;VLOOKUP($C93,ModMap!$A$2:$B$21,2,FALSE)&amp;"'!$K:$K"),0)),"")</f>
        <v/>
      </c>
      <c r="X93" s="48" t="s">
        <v>33</v>
      </c>
      <c r="Y93" s="39" t="str">
        <f t="array" ref="Y93">IFERROR(INDEX(INDIRECT("'"&amp;VLOOKUP($C93,ModMap!$A$2:$B$21,2,FALSE)&amp;"'!Y:Y"),MATCH($K93,INDIRECT("'"&amp;VLOOKUP($C93,ModMap!$A$2:$B$21,2,FALSE)&amp;"'!$K:$K"),0)),"")</f>
        <v>Done</v>
      </c>
      <c r="Z93" s="39" t="str">
        <f t="array" ref="Z93">IFERROR(INDEX(INDIRECT("'"&amp;VLOOKUP($C93,ModMap!$A$2:$B$21,2,FALSE)&amp;"'!Z:Z"),MATCH($K93,INDIRECT("'"&amp;VLOOKUP($C93,ModMap!$A$2:$B$21,2,FALSE)&amp;"'!$K:$K"),0)),"")</f>
        <v>Gourav Nikam</v>
      </c>
      <c r="AA93" s="44" t="s">
        <v>36</v>
      </c>
      <c r="AB93" s="39" t="str">
        <f t="array" ref="AB93">IFERROR(INDEX(INDIRECT("'"&amp;VLOOKUP($C93,ModMap!$A$2:$B$21,2,FALSE)&amp;"'!AB:AB"),MATCH($K93,INDIRECT("'"&amp;VLOOKUP($C93,ModMap!$A$2:$B$21,2,FALSE)&amp;"'!$K:$K"),0)),"")</f>
        <v>N/A</v>
      </c>
      <c r="AC93" s="39" t="str">
        <f t="array" ref="AC93">IFERROR(INDEX(INDIRECT("'"&amp;VLOOKUP($C93,ModMap!$A$2:$B$21,2,FALSE)&amp;"'!AC:AC"),MATCH($K93,INDIRECT("'"&amp;VLOOKUP($C93,ModMap!$A$2:$B$21,2,FALSE)&amp;"'!$K:$K"),0)),"")</f>
        <v/>
      </c>
      <c r="AD93" s="48" t="s">
        <v>33</v>
      </c>
      <c r="AE93" s="39" t="str">
        <f t="array" ref="AE93">IFERROR(INDEX(INDIRECT("'"&amp;VLOOKUP($C93,ModMap!$A$2:$B$21,2,FALSE)&amp;"'!AE:AE"),MATCH($K93,INDIRECT("'"&amp;VLOOKUP($C93,ModMap!$A$2:$B$21,2,FALSE)&amp;"'!$K:$K"),0)),"")</f>
        <v>Done</v>
      </c>
      <c r="AF93" s="39" t="str">
        <f t="array" ref="AF93">IFERROR(INDEX(INDIRECT("'"&amp;VLOOKUP($C93,ModMap!$A$2:$B$21,2,FALSE)&amp;"'!AF:AF"),MATCH($K93,INDIRECT("'"&amp;VLOOKUP($C93,ModMap!$A$2:$B$21,2,FALSE)&amp;"'!$K:$K"),0)),"")</f>
        <v>Gourav Nikam</v>
      </c>
      <c r="AG93" s="44" t="s">
        <v>36</v>
      </c>
      <c r="AH93" s="39" t="str">
        <f t="array" ref="AH93">IFERROR(INDEX(INDIRECT("'"&amp;VLOOKUP($C93,ModMap!$A$2:$B$21,2,FALSE)&amp;"'!AH:AH"),MATCH($K93,INDIRECT("'"&amp;VLOOKUP($C93,ModMap!$A$2:$B$21,2,FALSE)&amp;"'!$K:$K"),0)),"")</f>
        <v>N/A</v>
      </c>
      <c r="AI93" s="39" t="str">
        <f t="array" ref="AI93">IFERROR(INDEX(INDIRECT("'"&amp;VLOOKUP($C93,ModMap!$A$2:$B$21,2,FALSE)&amp;"'!AI:AI"),MATCH($K93,INDIRECT("'"&amp;VLOOKUP($C93,ModMap!$A$2:$B$21,2,FALSE)&amp;"'!$K:$K"),0)),"")</f>
        <v/>
      </c>
      <c r="AJ93" s="44" t="s">
        <v>36</v>
      </c>
      <c r="AK93" s="39" t="str">
        <f t="array" ref="AK93">IFERROR(INDEX(INDIRECT("'"&amp;VLOOKUP($C93,ModMap!$A$2:$B$21,2,FALSE)&amp;"'!AK:AK"),MATCH($K93,INDIRECT("'"&amp;VLOOKUP($C93,ModMap!$A$2:$B$21,2,FALSE)&amp;"'!$K:$K"),0)),"")</f>
        <v>N/A</v>
      </c>
      <c r="AL93" s="39" t="str">
        <f t="array" ref="AL93">IFERROR(INDEX(INDIRECT("'"&amp;VLOOKUP($C93,ModMap!$A$2:$B$21,2,FALSE)&amp;"'!AL:AL"),MATCH($K93,INDIRECT("'"&amp;VLOOKUP($C93,ModMap!$A$2:$B$21,2,FALSE)&amp;"'!$K:$K"),0)),"")</f>
        <v/>
      </c>
      <c r="AM93" s="39">
        <f t="shared" si="1"/>
        <v>0</v>
      </c>
      <c r="AN93" s="39" t="str">
        <f t="shared" si="2"/>
        <v>Done</v>
      </c>
      <c r="AO93" s="40" t="str">
        <f t="array" ref="AO93">IFERROR(INDEX(INDIRECT("'"&amp;VLOOKUP($C93,ModMap!$A$2:$B$21,2,FALSE)&amp;"'!AO:AO"),MATCH($K93,INDIRECT("'"&amp;VLOOKUP($C93,ModMap!$A$2:$B$21,2,FALSE)&amp;"'!$K:$K"),0)),"")</f>
        <v/>
      </c>
      <c r="AP93" s="49" t="str">
        <f t="array" ref="AP93">IFERROR(HYPERLINK("#'"&amp;VLOOKUP($C93,ModMap!$A$2:$B$21,2,FALSE)&amp;"'!V"&amp;MATCH($K93,INDIRECT("'"&amp;VLOOKUP($C93,ModMap!$A$2:$B$21,2,FALSE)&amp;"'!$K:$K"),0),"Edit on module sheet"),"")</f>
        <v>Edit on module sheet</v>
      </c>
    </row>
    <row r="94" ht="42.0" customHeight="1">
      <c r="A94" s="50">
        <v>92.0</v>
      </c>
      <c r="B94" s="50">
        <v>92.0</v>
      </c>
      <c r="C94" s="50" t="s">
        <v>87</v>
      </c>
      <c r="D94" s="51" t="s">
        <v>88</v>
      </c>
      <c r="E94" s="31" t="s">
        <v>69</v>
      </c>
      <c r="F94" s="28" t="s">
        <v>262</v>
      </c>
      <c r="G94" s="51" t="s">
        <v>263</v>
      </c>
      <c r="H94" s="50" t="s">
        <v>933</v>
      </c>
      <c r="I94" s="50" t="s">
        <v>934</v>
      </c>
      <c r="J94" s="51" t="s">
        <v>935</v>
      </c>
      <c r="K94" s="50" t="s">
        <v>1417</v>
      </c>
      <c r="L94" s="51" t="s">
        <v>1418</v>
      </c>
      <c r="M94" s="48" t="s">
        <v>613</v>
      </c>
      <c r="N94" s="50" t="s">
        <v>938</v>
      </c>
      <c r="O94" s="50" t="s">
        <v>601</v>
      </c>
      <c r="P94" s="51" t="s">
        <v>939</v>
      </c>
      <c r="Q94" s="51" t="s">
        <v>940</v>
      </c>
      <c r="R94" s="50" t="s">
        <v>273</v>
      </c>
      <c r="S94" s="50" t="s">
        <v>69</v>
      </c>
      <c r="T94" s="50" t="str">
        <f t="array" ref="T94">IFERROR(INDEX(INDIRECT("'"&amp;VLOOKUP($C94,ModMap!$A$2:$B$21,2,FALSE)&amp;"'!T:T"),MATCH($K94,INDIRECT("'"&amp;VLOOKUP($C94,ModMap!$A$2:$B$21,2,FALSE)&amp;"'!$K:$K"),0)),"")</f>
        <v>Unassigned</v>
      </c>
      <c r="U94" s="48" t="s">
        <v>33</v>
      </c>
      <c r="V94" s="50" t="str">
        <f t="array" ref="V94">IFERROR(INDEX(INDIRECT("'"&amp;VLOOKUP($C94,ModMap!$A$2:$B$21,2,FALSE)&amp;"'!V:V"),MATCH($K94,INDIRECT("'"&amp;VLOOKUP($C94,ModMap!$A$2:$B$21,2,FALSE)&amp;"'!$K:$K"),0)),"")</f>
        <v>Not Started</v>
      </c>
      <c r="W94" s="50" t="str">
        <f t="array" ref="W94">IFERROR(INDEX(INDIRECT("'"&amp;VLOOKUP($C94,ModMap!$A$2:$B$21,2,FALSE)&amp;"'!W:W"),MATCH($K94,INDIRECT("'"&amp;VLOOKUP($C94,ModMap!$A$2:$B$21,2,FALSE)&amp;"'!$K:$K"),0)),"")</f>
        <v>Unassigned</v>
      </c>
      <c r="X94" s="48" t="s">
        <v>33</v>
      </c>
      <c r="Y94" s="50" t="str">
        <f t="array" ref="Y94">IFERROR(INDEX(INDIRECT("'"&amp;VLOOKUP($C94,ModMap!$A$2:$B$21,2,FALSE)&amp;"'!Y:Y"),MATCH($K94,INDIRECT("'"&amp;VLOOKUP($C94,ModMap!$A$2:$B$21,2,FALSE)&amp;"'!$K:$K"),0)),"")</f>
        <v>Not Started</v>
      </c>
      <c r="Z94" s="50" t="str">
        <f t="array" ref="Z94">IFERROR(INDEX(INDIRECT("'"&amp;VLOOKUP($C94,ModMap!$A$2:$B$21,2,FALSE)&amp;"'!Z:Z"),MATCH($K94,INDIRECT("'"&amp;VLOOKUP($C94,ModMap!$A$2:$B$21,2,FALSE)&amp;"'!$K:$K"),0)),"")</f>
        <v>Unassigned</v>
      </c>
      <c r="AA94" s="44" t="s">
        <v>36</v>
      </c>
      <c r="AB94" s="50" t="str">
        <f t="array" ref="AB94">IFERROR(INDEX(INDIRECT("'"&amp;VLOOKUP($C94,ModMap!$A$2:$B$21,2,FALSE)&amp;"'!AB:AB"),MATCH($K94,INDIRECT("'"&amp;VLOOKUP($C94,ModMap!$A$2:$B$21,2,FALSE)&amp;"'!$K:$K"),0)),"")</f>
        <v>N/A</v>
      </c>
      <c r="AC94" s="50" t="str">
        <f t="array" ref="AC94">IFERROR(INDEX(INDIRECT("'"&amp;VLOOKUP($C94,ModMap!$A$2:$B$21,2,FALSE)&amp;"'!AC:AC"),MATCH($K94,INDIRECT("'"&amp;VLOOKUP($C94,ModMap!$A$2:$B$21,2,FALSE)&amp;"'!$K:$K"),0)),"")</f>
        <v/>
      </c>
      <c r="AD94" s="48" t="s">
        <v>33</v>
      </c>
      <c r="AE94" s="50" t="str">
        <f t="array" ref="AE94">IFERROR(INDEX(INDIRECT("'"&amp;VLOOKUP($C94,ModMap!$A$2:$B$21,2,FALSE)&amp;"'!AE:AE"),MATCH($K94,INDIRECT("'"&amp;VLOOKUP($C94,ModMap!$A$2:$B$21,2,FALSE)&amp;"'!$K:$K"),0)),"")</f>
        <v>Not Started</v>
      </c>
      <c r="AF94" s="50" t="str">
        <f t="array" ref="AF94">IFERROR(INDEX(INDIRECT("'"&amp;VLOOKUP($C94,ModMap!$A$2:$B$21,2,FALSE)&amp;"'!AF:AF"),MATCH($K94,INDIRECT("'"&amp;VLOOKUP($C94,ModMap!$A$2:$B$21,2,FALSE)&amp;"'!$K:$K"),0)),"")</f>
        <v>Unassigned</v>
      </c>
      <c r="AG94" s="44" t="s">
        <v>36</v>
      </c>
      <c r="AH94" s="50" t="str">
        <f t="array" ref="AH94">IFERROR(INDEX(INDIRECT("'"&amp;VLOOKUP($C94,ModMap!$A$2:$B$21,2,FALSE)&amp;"'!AH:AH"),MATCH($K94,INDIRECT("'"&amp;VLOOKUP($C94,ModMap!$A$2:$B$21,2,FALSE)&amp;"'!$K:$K"),0)),"")</f>
        <v>N/A</v>
      </c>
      <c r="AI94" s="50" t="str">
        <f t="array" ref="AI94">IFERROR(INDEX(INDIRECT("'"&amp;VLOOKUP($C94,ModMap!$A$2:$B$21,2,FALSE)&amp;"'!AI:AI"),MATCH($K94,INDIRECT("'"&amp;VLOOKUP($C94,ModMap!$A$2:$B$21,2,FALSE)&amp;"'!$K:$K"),0)),"")</f>
        <v/>
      </c>
      <c r="AJ94" s="44" t="s">
        <v>36</v>
      </c>
      <c r="AK94" s="50" t="str">
        <f t="array" ref="AK94">IFERROR(INDEX(INDIRECT("'"&amp;VLOOKUP($C94,ModMap!$A$2:$B$21,2,FALSE)&amp;"'!AK:AK"),MATCH($K94,INDIRECT("'"&amp;VLOOKUP($C94,ModMap!$A$2:$B$21,2,FALSE)&amp;"'!$K:$K"),0)),"")</f>
        <v>N/A</v>
      </c>
      <c r="AL94" s="50" t="str">
        <f t="array" ref="AL94">IFERROR(INDEX(INDIRECT("'"&amp;VLOOKUP($C94,ModMap!$A$2:$B$21,2,FALSE)&amp;"'!AL:AL"),MATCH($K94,INDIRECT("'"&amp;VLOOKUP($C94,ModMap!$A$2:$B$21,2,FALSE)&amp;"'!$K:$K"),0)),"")</f>
        <v/>
      </c>
      <c r="AM94" s="50">
        <f t="shared" si="1"/>
        <v>3</v>
      </c>
      <c r="AN94" s="50" t="str">
        <f t="shared" si="2"/>
        <v>Not Started</v>
      </c>
      <c r="AO94" s="51" t="str">
        <f t="array" ref="AO94">IFERROR(INDEX(INDIRECT("'"&amp;VLOOKUP($C94,ModMap!$A$2:$B$21,2,FALSE)&amp;"'!AO:AO"),MATCH($K94,INDIRECT("'"&amp;VLOOKUP($C94,ModMap!$A$2:$B$21,2,FALSE)&amp;"'!$K:$K"),0)),"")</f>
        <v/>
      </c>
      <c r="AP94" s="49" t="str">
        <f t="array" ref="AP94">IFERROR(HYPERLINK("#'"&amp;VLOOKUP($C94,ModMap!$A$2:$B$21,2,FALSE)&amp;"'!V"&amp;MATCH($K94,INDIRECT("'"&amp;VLOOKUP($C94,ModMap!$A$2:$B$21,2,FALSE)&amp;"'!$K:$K"),0),"Edit on module sheet"),"")</f>
        <v>Edit on module sheet</v>
      </c>
    </row>
    <row r="95" ht="42.0" customHeight="1">
      <c r="A95" s="39">
        <v>93.0</v>
      </c>
      <c r="B95" s="39">
        <v>93.0</v>
      </c>
      <c r="C95" s="39" t="s">
        <v>87</v>
      </c>
      <c r="D95" s="40" t="s">
        <v>88</v>
      </c>
      <c r="E95" s="28" t="s">
        <v>48</v>
      </c>
      <c r="F95" s="28" t="s">
        <v>262</v>
      </c>
      <c r="G95" s="40" t="s">
        <v>263</v>
      </c>
      <c r="H95" s="39" t="s">
        <v>933</v>
      </c>
      <c r="I95" s="39" t="s">
        <v>934</v>
      </c>
      <c r="J95" s="40" t="s">
        <v>935</v>
      </c>
      <c r="K95" s="39" t="s">
        <v>936</v>
      </c>
      <c r="L95" s="40" t="s">
        <v>937</v>
      </c>
      <c r="M95" s="52" t="s">
        <v>211</v>
      </c>
      <c r="N95" s="39" t="s">
        <v>938</v>
      </c>
      <c r="O95" s="39" t="s">
        <v>601</v>
      </c>
      <c r="P95" s="40" t="s">
        <v>939</v>
      </c>
      <c r="Q95" s="40" t="s">
        <v>940</v>
      </c>
      <c r="R95" s="39" t="s">
        <v>273</v>
      </c>
      <c r="S95" s="39" t="s">
        <v>218</v>
      </c>
      <c r="T95" s="39" t="str">
        <f t="array" ref="T95">IFERROR(INDEX(INDIRECT("'"&amp;VLOOKUP($C95,ModMap!$A$2:$B$21,2,FALSE)&amp;"'!T:T"),MATCH($K95,INDIRECT("'"&amp;VLOOKUP($C95,ModMap!$A$2:$B$21,2,FALSE)&amp;"'!$K:$K"),0)),"")</f>
        <v>Gourav Nikam</v>
      </c>
      <c r="U95" s="48" t="s">
        <v>33</v>
      </c>
      <c r="V95" s="39" t="str">
        <f t="array" ref="V95">IFERROR(INDEX(INDIRECT("'"&amp;VLOOKUP($C95,ModMap!$A$2:$B$21,2,FALSE)&amp;"'!V:V"),MATCH($K95,INDIRECT("'"&amp;VLOOKUP($C95,ModMap!$A$2:$B$21,2,FALSE)&amp;"'!$K:$K"),0)),"")</f>
        <v>Done</v>
      </c>
      <c r="W95" s="39" t="str">
        <f t="array" ref="W95">IFERROR(INDEX(INDIRECT("'"&amp;VLOOKUP($C95,ModMap!$A$2:$B$21,2,FALSE)&amp;"'!W:W"),MATCH($K95,INDIRECT("'"&amp;VLOOKUP($C95,ModMap!$A$2:$B$21,2,FALSE)&amp;"'!$K:$K"),0)),"")</f>
        <v>Gourav Nikam</v>
      </c>
      <c r="X95" s="48" t="s">
        <v>33</v>
      </c>
      <c r="Y95" s="39" t="str">
        <f t="array" ref="Y95">IFERROR(INDEX(INDIRECT("'"&amp;VLOOKUP($C95,ModMap!$A$2:$B$21,2,FALSE)&amp;"'!Y:Y"),MATCH($K95,INDIRECT("'"&amp;VLOOKUP($C95,ModMap!$A$2:$B$21,2,FALSE)&amp;"'!$K:$K"),0)),"")</f>
        <v>Done</v>
      </c>
      <c r="Z95" s="39" t="str">
        <f t="array" ref="Z95">IFERROR(INDEX(INDIRECT("'"&amp;VLOOKUP($C95,ModMap!$A$2:$B$21,2,FALSE)&amp;"'!Z:Z"),MATCH($K95,INDIRECT("'"&amp;VLOOKUP($C95,ModMap!$A$2:$B$21,2,FALSE)&amp;"'!$K:$K"),0)),"")</f>
        <v>Gourav Nikam</v>
      </c>
      <c r="AA95" s="44" t="s">
        <v>36</v>
      </c>
      <c r="AB95" s="39" t="str">
        <f t="array" ref="AB95">IFERROR(INDEX(INDIRECT("'"&amp;VLOOKUP($C95,ModMap!$A$2:$B$21,2,FALSE)&amp;"'!AB:AB"),MATCH($K95,INDIRECT("'"&amp;VLOOKUP($C95,ModMap!$A$2:$B$21,2,FALSE)&amp;"'!$K:$K"),0)),"")</f>
        <v>N/A</v>
      </c>
      <c r="AC95" s="39" t="str">
        <f t="array" ref="AC95">IFERROR(INDEX(INDIRECT("'"&amp;VLOOKUP($C95,ModMap!$A$2:$B$21,2,FALSE)&amp;"'!AC:AC"),MATCH($K95,INDIRECT("'"&amp;VLOOKUP($C95,ModMap!$A$2:$B$21,2,FALSE)&amp;"'!$K:$K"),0)),"")</f>
        <v/>
      </c>
      <c r="AD95" s="48" t="s">
        <v>33</v>
      </c>
      <c r="AE95" s="39" t="str">
        <f t="array" ref="AE95">IFERROR(INDEX(INDIRECT("'"&amp;VLOOKUP($C95,ModMap!$A$2:$B$21,2,FALSE)&amp;"'!AE:AE"),MATCH($K95,INDIRECT("'"&amp;VLOOKUP($C95,ModMap!$A$2:$B$21,2,FALSE)&amp;"'!$K:$K"),0)),"")</f>
        <v>Done</v>
      </c>
      <c r="AF95" s="39" t="str">
        <f t="array" ref="AF95">IFERROR(INDEX(INDIRECT("'"&amp;VLOOKUP($C95,ModMap!$A$2:$B$21,2,FALSE)&amp;"'!AF:AF"),MATCH($K95,INDIRECT("'"&amp;VLOOKUP($C95,ModMap!$A$2:$B$21,2,FALSE)&amp;"'!$K:$K"),0)),"")</f>
        <v>Gourav Nikam</v>
      </c>
      <c r="AG95" s="44" t="s">
        <v>36</v>
      </c>
      <c r="AH95" s="39" t="str">
        <f t="array" ref="AH95">IFERROR(INDEX(INDIRECT("'"&amp;VLOOKUP($C95,ModMap!$A$2:$B$21,2,FALSE)&amp;"'!AH:AH"),MATCH($K95,INDIRECT("'"&amp;VLOOKUP($C95,ModMap!$A$2:$B$21,2,FALSE)&amp;"'!$K:$K"),0)),"")</f>
        <v>N/A</v>
      </c>
      <c r="AI95" s="39" t="str">
        <f t="array" ref="AI95">IFERROR(INDEX(INDIRECT("'"&amp;VLOOKUP($C95,ModMap!$A$2:$B$21,2,FALSE)&amp;"'!AI:AI"),MATCH($K95,INDIRECT("'"&amp;VLOOKUP($C95,ModMap!$A$2:$B$21,2,FALSE)&amp;"'!$K:$K"),0)),"")</f>
        <v/>
      </c>
      <c r="AJ95" s="44" t="s">
        <v>36</v>
      </c>
      <c r="AK95" s="39" t="str">
        <f t="array" ref="AK95">IFERROR(INDEX(INDIRECT("'"&amp;VLOOKUP($C95,ModMap!$A$2:$B$21,2,FALSE)&amp;"'!AK:AK"),MATCH($K95,INDIRECT("'"&amp;VLOOKUP($C95,ModMap!$A$2:$B$21,2,FALSE)&amp;"'!$K:$K"),0)),"")</f>
        <v>N/A</v>
      </c>
      <c r="AL95" s="39" t="str">
        <f t="array" ref="AL95">IFERROR(INDEX(INDIRECT("'"&amp;VLOOKUP($C95,ModMap!$A$2:$B$21,2,FALSE)&amp;"'!AL:AL"),MATCH($K95,INDIRECT("'"&amp;VLOOKUP($C95,ModMap!$A$2:$B$21,2,FALSE)&amp;"'!$K:$K"),0)),"")</f>
        <v/>
      </c>
      <c r="AM95" s="39">
        <f t="shared" si="1"/>
        <v>0</v>
      </c>
      <c r="AN95" s="39" t="str">
        <f t="shared" si="2"/>
        <v>Done</v>
      </c>
      <c r="AO95" s="40" t="str">
        <f t="array" ref="AO95">IFERROR(INDEX(INDIRECT("'"&amp;VLOOKUP($C95,ModMap!$A$2:$B$21,2,FALSE)&amp;"'!AO:AO"),MATCH($K95,INDIRECT("'"&amp;VLOOKUP($C95,ModMap!$A$2:$B$21,2,FALSE)&amp;"'!$K:$K"),0)),"")</f>
        <v/>
      </c>
      <c r="AP95" s="49" t="str">
        <f t="array" ref="AP95">IFERROR(HYPERLINK("#'"&amp;VLOOKUP($C95,ModMap!$A$2:$B$21,2,FALSE)&amp;"'!V"&amp;MATCH($K95,INDIRECT("'"&amp;VLOOKUP($C95,ModMap!$A$2:$B$21,2,FALSE)&amp;"'!$K:$K"),0),"Edit on module sheet"),"")</f>
        <v>Edit on module sheet</v>
      </c>
    </row>
    <row r="96" ht="42.0" customHeight="1">
      <c r="A96" s="50">
        <v>94.0</v>
      </c>
      <c r="B96" s="50">
        <v>94.0</v>
      </c>
      <c r="C96" s="50" t="s">
        <v>87</v>
      </c>
      <c r="D96" s="51" t="s">
        <v>88</v>
      </c>
      <c r="E96" s="28" t="s">
        <v>48</v>
      </c>
      <c r="F96" s="28" t="s">
        <v>262</v>
      </c>
      <c r="G96" s="51" t="s">
        <v>263</v>
      </c>
      <c r="H96" s="50" t="s">
        <v>933</v>
      </c>
      <c r="I96" s="50" t="s">
        <v>934</v>
      </c>
      <c r="J96" s="51" t="s">
        <v>935</v>
      </c>
      <c r="K96" s="50" t="s">
        <v>950</v>
      </c>
      <c r="L96" s="51" t="s">
        <v>951</v>
      </c>
      <c r="M96" s="48" t="s">
        <v>613</v>
      </c>
      <c r="N96" s="50" t="s">
        <v>938</v>
      </c>
      <c r="O96" s="50" t="s">
        <v>601</v>
      </c>
      <c r="P96" s="51" t="s">
        <v>939</v>
      </c>
      <c r="Q96" s="51" t="s">
        <v>940</v>
      </c>
      <c r="R96" s="50" t="s">
        <v>273</v>
      </c>
      <c r="S96" s="50" t="s">
        <v>614</v>
      </c>
      <c r="T96" s="50" t="str">
        <f t="array" ref="T96">IFERROR(INDEX(INDIRECT("'"&amp;VLOOKUP($C96,ModMap!$A$2:$B$21,2,FALSE)&amp;"'!T:T"),MATCH($K96,INDIRECT("'"&amp;VLOOKUP($C96,ModMap!$A$2:$B$21,2,FALSE)&amp;"'!$K:$K"),0)),"")</f>
        <v>Gourav Nikam</v>
      </c>
      <c r="U96" s="44" t="s">
        <v>36</v>
      </c>
      <c r="V96" s="50" t="str">
        <f t="array" ref="V96">IFERROR(INDEX(INDIRECT("'"&amp;VLOOKUP($C96,ModMap!$A$2:$B$21,2,FALSE)&amp;"'!V:V"),MATCH($K96,INDIRECT("'"&amp;VLOOKUP($C96,ModMap!$A$2:$B$21,2,FALSE)&amp;"'!$K:$K"),0)),"")</f>
        <v>N/A</v>
      </c>
      <c r="W96" s="50" t="str">
        <f t="array" ref="W96">IFERROR(INDEX(INDIRECT("'"&amp;VLOOKUP($C96,ModMap!$A$2:$B$21,2,FALSE)&amp;"'!W:W"),MATCH($K96,INDIRECT("'"&amp;VLOOKUP($C96,ModMap!$A$2:$B$21,2,FALSE)&amp;"'!$K:$K"),0)),"")</f>
        <v/>
      </c>
      <c r="X96" s="48" t="s">
        <v>33</v>
      </c>
      <c r="Y96" s="50" t="str">
        <f t="array" ref="Y96">IFERROR(INDEX(INDIRECT("'"&amp;VLOOKUP($C96,ModMap!$A$2:$B$21,2,FALSE)&amp;"'!Y:Y"),MATCH($K96,INDIRECT("'"&amp;VLOOKUP($C96,ModMap!$A$2:$B$21,2,FALSE)&amp;"'!$K:$K"),0)),"")</f>
        <v>Done</v>
      </c>
      <c r="Z96" s="50" t="str">
        <f t="array" ref="Z96">IFERROR(INDEX(INDIRECT("'"&amp;VLOOKUP($C96,ModMap!$A$2:$B$21,2,FALSE)&amp;"'!Z:Z"),MATCH($K96,INDIRECT("'"&amp;VLOOKUP($C96,ModMap!$A$2:$B$21,2,FALSE)&amp;"'!$K:$K"),0)),"")</f>
        <v>Gourav Nikam</v>
      </c>
      <c r="AA96" s="44" t="s">
        <v>36</v>
      </c>
      <c r="AB96" s="50" t="str">
        <f t="array" ref="AB96">IFERROR(INDEX(INDIRECT("'"&amp;VLOOKUP($C96,ModMap!$A$2:$B$21,2,FALSE)&amp;"'!AB:AB"),MATCH($K96,INDIRECT("'"&amp;VLOOKUP($C96,ModMap!$A$2:$B$21,2,FALSE)&amp;"'!$K:$K"),0)),"")</f>
        <v>N/A</v>
      </c>
      <c r="AC96" s="50" t="str">
        <f t="array" ref="AC96">IFERROR(INDEX(INDIRECT("'"&amp;VLOOKUP($C96,ModMap!$A$2:$B$21,2,FALSE)&amp;"'!AC:AC"),MATCH($K96,INDIRECT("'"&amp;VLOOKUP($C96,ModMap!$A$2:$B$21,2,FALSE)&amp;"'!$K:$K"),0)),"")</f>
        <v/>
      </c>
      <c r="AD96" s="48" t="s">
        <v>33</v>
      </c>
      <c r="AE96" s="50" t="str">
        <f t="array" ref="AE96">IFERROR(INDEX(INDIRECT("'"&amp;VLOOKUP($C96,ModMap!$A$2:$B$21,2,FALSE)&amp;"'!AE:AE"),MATCH($K96,INDIRECT("'"&amp;VLOOKUP($C96,ModMap!$A$2:$B$21,2,FALSE)&amp;"'!$K:$K"),0)),"")</f>
        <v>Done</v>
      </c>
      <c r="AF96" s="50" t="str">
        <f t="array" ref="AF96">IFERROR(INDEX(INDIRECT("'"&amp;VLOOKUP($C96,ModMap!$A$2:$B$21,2,FALSE)&amp;"'!AF:AF"),MATCH($K96,INDIRECT("'"&amp;VLOOKUP($C96,ModMap!$A$2:$B$21,2,FALSE)&amp;"'!$K:$K"),0)),"")</f>
        <v>Gourav Nikam</v>
      </c>
      <c r="AG96" s="44" t="s">
        <v>36</v>
      </c>
      <c r="AH96" s="50" t="str">
        <f t="array" ref="AH96">IFERROR(INDEX(INDIRECT("'"&amp;VLOOKUP($C96,ModMap!$A$2:$B$21,2,FALSE)&amp;"'!AH:AH"),MATCH($K96,INDIRECT("'"&amp;VLOOKUP($C96,ModMap!$A$2:$B$21,2,FALSE)&amp;"'!$K:$K"),0)),"")</f>
        <v>N/A</v>
      </c>
      <c r="AI96" s="50" t="str">
        <f t="array" ref="AI96">IFERROR(INDEX(INDIRECT("'"&amp;VLOOKUP($C96,ModMap!$A$2:$B$21,2,FALSE)&amp;"'!AI:AI"),MATCH($K96,INDIRECT("'"&amp;VLOOKUP($C96,ModMap!$A$2:$B$21,2,FALSE)&amp;"'!$K:$K"),0)),"")</f>
        <v/>
      </c>
      <c r="AJ96" s="44" t="s">
        <v>36</v>
      </c>
      <c r="AK96" s="50" t="str">
        <f t="array" ref="AK96">IFERROR(INDEX(INDIRECT("'"&amp;VLOOKUP($C96,ModMap!$A$2:$B$21,2,FALSE)&amp;"'!AK:AK"),MATCH($K96,INDIRECT("'"&amp;VLOOKUP($C96,ModMap!$A$2:$B$21,2,FALSE)&amp;"'!$K:$K"),0)),"")</f>
        <v>N/A</v>
      </c>
      <c r="AL96" s="50" t="str">
        <f t="array" ref="AL96">IFERROR(INDEX(INDIRECT("'"&amp;VLOOKUP($C96,ModMap!$A$2:$B$21,2,FALSE)&amp;"'!AL:AL"),MATCH($K96,INDIRECT("'"&amp;VLOOKUP($C96,ModMap!$A$2:$B$21,2,FALSE)&amp;"'!$K:$K"),0)),"")</f>
        <v/>
      </c>
      <c r="AM96" s="50">
        <f t="shared" si="1"/>
        <v>0</v>
      </c>
      <c r="AN96" s="50" t="str">
        <f t="shared" si="2"/>
        <v>Done</v>
      </c>
      <c r="AO96" s="51" t="str">
        <f t="array" ref="AO96">IFERROR(INDEX(INDIRECT("'"&amp;VLOOKUP($C96,ModMap!$A$2:$B$21,2,FALSE)&amp;"'!AO:AO"),MATCH($K96,INDIRECT("'"&amp;VLOOKUP($C96,ModMap!$A$2:$B$21,2,FALSE)&amp;"'!$K:$K"),0)),"")</f>
        <v/>
      </c>
      <c r="AP96" s="49" t="str">
        <f t="array" ref="AP96">IFERROR(HYPERLINK("#'"&amp;VLOOKUP($C96,ModMap!$A$2:$B$21,2,FALSE)&amp;"'!V"&amp;MATCH($K96,INDIRECT("'"&amp;VLOOKUP($C96,ModMap!$A$2:$B$21,2,FALSE)&amp;"'!$K:$K"),0),"Edit on module sheet"),"")</f>
        <v>Edit on module sheet</v>
      </c>
    </row>
    <row r="97" ht="42.0" customHeight="1">
      <c r="A97" s="39">
        <v>95.0</v>
      </c>
      <c r="B97" s="39">
        <v>95.0</v>
      </c>
      <c r="C97" s="39" t="s">
        <v>87</v>
      </c>
      <c r="D97" s="40" t="s">
        <v>88</v>
      </c>
      <c r="E97" s="31" t="s">
        <v>69</v>
      </c>
      <c r="F97" s="28" t="s">
        <v>262</v>
      </c>
      <c r="G97" s="40" t="s">
        <v>263</v>
      </c>
      <c r="H97" s="39" t="s">
        <v>959</v>
      </c>
      <c r="I97" s="39" t="s">
        <v>961</v>
      </c>
      <c r="J97" s="40" t="s">
        <v>962</v>
      </c>
      <c r="K97" s="39" t="s">
        <v>1446</v>
      </c>
      <c r="L97" s="40" t="s">
        <v>1447</v>
      </c>
      <c r="M97" s="48" t="s">
        <v>613</v>
      </c>
      <c r="N97" s="39" t="s">
        <v>938</v>
      </c>
      <c r="O97" s="39" t="s">
        <v>601</v>
      </c>
      <c r="P97" s="40" t="s">
        <v>965</v>
      </c>
      <c r="Q97" s="40" t="s">
        <v>966</v>
      </c>
      <c r="R97" s="39" t="s">
        <v>273</v>
      </c>
      <c r="S97" s="39" t="s">
        <v>69</v>
      </c>
      <c r="T97" s="39" t="str">
        <f t="array" ref="T97">IFERROR(INDEX(INDIRECT("'"&amp;VLOOKUP($C97,ModMap!$A$2:$B$21,2,FALSE)&amp;"'!T:T"),MATCH($K97,INDIRECT("'"&amp;VLOOKUP($C97,ModMap!$A$2:$B$21,2,FALSE)&amp;"'!$K:$K"),0)),"")</f>
        <v>Unassigned</v>
      </c>
      <c r="U97" s="48" t="s">
        <v>33</v>
      </c>
      <c r="V97" s="39" t="str">
        <f t="array" ref="V97">IFERROR(INDEX(INDIRECT("'"&amp;VLOOKUP($C97,ModMap!$A$2:$B$21,2,FALSE)&amp;"'!V:V"),MATCH($K97,INDIRECT("'"&amp;VLOOKUP($C97,ModMap!$A$2:$B$21,2,FALSE)&amp;"'!$K:$K"),0)),"")</f>
        <v>Not Started</v>
      </c>
      <c r="W97" s="39" t="str">
        <f t="array" ref="W97">IFERROR(INDEX(INDIRECT("'"&amp;VLOOKUP($C97,ModMap!$A$2:$B$21,2,FALSE)&amp;"'!W:W"),MATCH($K97,INDIRECT("'"&amp;VLOOKUP($C97,ModMap!$A$2:$B$21,2,FALSE)&amp;"'!$K:$K"),0)),"")</f>
        <v>Unassigned</v>
      </c>
      <c r="X97" s="48" t="s">
        <v>33</v>
      </c>
      <c r="Y97" s="39" t="str">
        <f t="array" ref="Y97">IFERROR(INDEX(INDIRECT("'"&amp;VLOOKUP($C97,ModMap!$A$2:$B$21,2,FALSE)&amp;"'!Y:Y"),MATCH($K97,INDIRECT("'"&amp;VLOOKUP($C97,ModMap!$A$2:$B$21,2,FALSE)&amp;"'!$K:$K"),0)),"")</f>
        <v>Not Started</v>
      </c>
      <c r="Z97" s="39" t="str">
        <f t="array" ref="Z97">IFERROR(INDEX(INDIRECT("'"&amp;VLOOKUP($C97,ModMap!$A$2:$B$21,2,FALSE)&amp;"'!Z:Z"),MATCH($K97,INDIRECT("'"&amp;VLOOKUP($C97,ModMap!$A$2:$B$21,2,FALSE)&amp;"'!$K:$K"),0)),"")</f>
        <v>Unassigned</v>
      </c>
      <c r="AA97" s="44" t="s">
        <v>36</v>
      </c>
      <c r="AB97" s="39" t="str">
        <f t="array" ref="AB97">IFERROR(INDEX(INDIRECT("'"&amp;VLOOKUP($C97,ModMap!$A$2:$B$21,2,FALSE)&amp;"'!AB:AB"),MATCH($K97,INDIRECT("'"&amp;VLOOKUP($C97,ModMap!$A$2:$B$21,2,FALSE)&amp;"'!$K:$K"),0)),"")</f>
        <v>N/A</v>
      </c>
      <c r="AC97" s="39" t="str">
        <f t="array" ref="AC97">IFERROR(INDEX(INDIRECT("'"&amp;VLOOKUP($C97,ModMap!$A$2:$B$21,2,FALSE)&amp;"'!AC:AC"),MATCH($K97,INDIRECT("'"&amp;VLOOKUP($C97,ModMap!$A$2:$B$21,2,FALSE)&amp;"'!$K:$K"),0)),"")</f>
        <v/>
      </c>
      <c r="AD97" s="48" t="s">
        <v>33</v>
      </c>
      <c r="AE97" s="39" t="str">
        <f t="array" ref="AE97">IFERROR(INDEX(INDIRECT("'"&amp;VLOOKUP($C97,ModMap!$A$2:$B$21,2,FALSE)&amp;"'!AE:AE"),MATCH($K97,INDIRECT("'"&amp;VLOOKUP($C97,ModMap!$A$2:$B$21,2,FALSE)&amp;"'!$K:$K"),0)),"")</f>
        <v>Not Started</v>
      </c>
      <c r="AF97" s="39" t="str">
        <f t="array" ref="AF97">IFERROR(INDEX(INDIRECT("'"&amp;VLOOKUP($C97,ModMap!$A$2:$B$21,2,FALSE)&amp;"'!AF:AF"),MATCH($K97,INDIRECT("'"&amp;VLOOKUP($C97,ModMap!$A$2:$B$21,2,FALSE)&amp;"'!$K:$K"),0)),"")</f>
        <v>Unassigned</v>
      </c>
      <c r="AG97" s="44" t="s">
        <v>36</v>
      </c>
      <c r="AH97" s="39" t="str">
        <f t="array" ref="AH97">IFERROR(INDEX(INDIRECT("'"&amp;VLOOKUP($C97,ModMap!$A$2:$B$21,2,FALSE)&amp;"'!AH:AH"),MATCH($K97,INDIRECT("'"&amp;VLOOKUP($C97,ModMap!$A$2:$B$21,2,FALSE)&amp;"'!$K:$K"),0)),"")</f>
        <v>N/A</v>
      </c>
      <c r="AI97" s="39" t="str">
        <f t="array" ref="AI97">IFERROR(INDEX(INDIRECT("'"&amp;VLOOKUP($C97,ModMap!$A$2:$B$21,2,FALSE)&amp;"'!AI:AI"),MATCH($K97,INDIRECT("'"&amp;VLOOKUP($C97,ModMap!$A$2:$B$21,2,FALSE)&amp;"'!$K:$K"),0)),"")</f>
        <v/>
      </c>
      <c r="AJ97" s="44" t="s">
        <v>36</v>
      </c>
      <c r="AK97" s="39" t="str">
        <f t="array" ref="AK97">IFERROR(INDEX(INDIRECT("'"&amp;VLOOKUP($C97,ModMap!$A$2:$B$21,2,FALSE)&amp;"'!AK:AK"),MATCH($K97,INDIRECT("'"&amp;VLOOKUP($C97,ModMap!$A$2:$B$21,2,FALSE)&amp;"'!$K:$K"),0)),"")</f>
        <v>N/A</v>
      </c>
      <c r="AL97" s="39" t="str">
        <f t="array" ref="AL97">IFERROR(INDEX(INDIRECT("'"&amp;VLOOKUP($C97,ModMap!$A$2:$B$21,2,FALSE)&amp;"'!AL:AL"),MATCH($K97,INDIRECT("'"&amp;VLOOKUP($C97,ModMap!$A$2:$B$21,2,FALSE)&amp;"'!$K:$K"),0)),"")</f>
        <v/>
      </c>
      <c r="AM97" s="39">
        <f t="shared" si="1"/>
        <v>3</v>
      </c>
      <c r="AN97" s="39" t="str">
        <f t="shared" si="2"/>
        <v>Not Started</v>
      </c>
      <c r="AO97" s="40" t="str">
        <f t="array" ref="AO97">IFERROR(INDEX(INDIRECT("'"&amp;VLOOKUP($C97,ModMap!$A$2:$B$21,2,FALSE)&amp;"'!AO:AO"),MATCH($K97,INDIRECT("'"&amp;VLOOKUP($C97,ModMap!$A$2:$B$21,2,FALSE)&amp;"'!$K:$K"),0)),"")</f>
        <v/>
      </c>
      <c r="AP97" s="49" t="str">
        <f t="array" ref="AP97">IFERROR(HYPERLINK("#'"&amp;VLOOKUP($C97,ModMap!$A$2:$B$21,2,FALSE)&amp;"'!V"&amp;MATCH($K97,INDIRECT("'"&amp;VLOOKUP($C97,ModMap!$A$2:$B$21,2,FALSE)&amp;"'!$K:$K"),0),"Edit on module sheet"),"")</f>
        <v>Edit on module sheet</v>
      </c>
    </row>
    <row r="98" ht="42.0" customHeight="1">
      <c r="A98" s="50">
        <v>96.0</v>
      </c>
      <c r="B98" s="50">
        <v>96.0</v>
      </c>
      <c r="C98" s="50" t="s">
        <v>87</v>
      </c>
      <c r="D98" s="51" t="s">
        <v>88</v>
      </c>
      <c r="E98" s="28" t="s">
        <v>48</v>
      </c>
      <c r="F98" s="28" t="s">
        <v>262</v>
      </c>
      <c r="G98" s="51" t="s">
        <v>263</v>
      </c>
      <c r="H98" s="50" t="s">
        <v>959</v>
      </c>
      <c r="I98" s="50" t="s">
        <v>961</v>
      </c>
      <c r="J98" s="51" t="s">
        <v>962</v>
      </c>
      <c r="K98" s="50" t="s">
        <v>963</v>
      </c>
      <c r="L98" s="51" t="s">
        <v>964</v>
      </c>
      <c r="M98" s="52" t="s">
        <v>211</v>
      </c>
      <c r="N98" s="50" t="s">
        <v>938</v>
      </c>
      <c r="O98" s="50" t="s">
        <v>601</v>
      </c>
      <c r="P98" s="51" t="s">
        <v>965</v>
      </c>
      <c r="Q98" s="51" t="s">
        <v>966</v>
      </c>
      <c r="R98" s="50" t="s">
        <v>273</v>
      </c>
      <c r="S98" s="50" t="s">
        <v>218</v>
      </c>
      <c r="T98" s="50" t="str">
        <f t="array" ref="T98">IFERROR(INDEX(INDIRECT("'"&amp;VLOOKUP($C98,ModMap!$A$2:$B$21,2,FALSE)&amp;"'!T:T"),MATCH($K98,INDIRECT("'"&amp;VLOOKUP($C98,ModMap!$A$2:$B$21,2,FALSE)&amp;"'!$K:$K"),0)),"")</f>
        <v>Gourav Nikam</v>
      </c>
      <c r="U98" s="48" t="s">
        <v>33</v>
      </c>
      <c r="V98" s="50" t="str">
        <f t="array" ref="V98">IFERROR(INDEX(INDIRECT("'"&amp;VLOOKUP($C98,ModMap!$A$2:$B$21,2,FALSE)&amp;"'!V:V"),MATCH($K98,INDIRECT("'"&amp;VLOOKUP($C98,ModMap!$A$2:$B$21,2,FALSE)&amp;"'!$K:$K"),0)),"")</f>
        <v>Done</v>
      </c>
      <c r="W98" s="50" t="str">
        <f t="array" ref="W98">IFERROR(INDEX(INDIRECT("'"&amp;VLOOKUP($C98,ModMap!$A$2:$B$21,2,FALSE)&amp;"'!W:W"),MATCH($K98,INDIRECT("'"&amp;VLOOKUP($C98,ModMap!$A$2:$B$21,2,FALSE)&amp;"'!$K:$K"),0)),"")</f>
        <v>Gourav Nikam</v>
      </c>
      <c r="X98" s="48" t="s">
        <v>33</v>
      </c>
      <c r="Y98" s="50" t="str">
        <f t="array" ref="Y98">IFERROR(INDEX(INDIRECT("'"&amp;VLOOKUP($C98,ModMap!$A$2:$B$21,2,FALSE)&amp;"'!Y:Y"),MATCH($K98,INDIRECT("'"&amp;VLOOKUP($C98,ModMap!$A$2:$B$21,2,FALSE)&amp;"'!$K:$K"),0)),"")</f>
        <v>Done</v>
      </c>
      <c r="Z98" s="50" t="str">
        <f t="array" ref="Z98">IFERROR(INDEX(INDIRECT("'"&amp;VLOOKUP($C98,ModMap!$A$2:$B$21,2,FALSE)&amp;"'!Z:Z"),MATCH($K98,INDIRECT("'"&amp;VLOOKUP($C98,ModMap!$A$2:$B$21,2,FALSE)&amp;"'!$K:$K"),0)),"")</f>
        <v>Gourav Nikam</v>
      </c>
      <c r="AA98" s="44" t="s">
        <v>36</v>
      </c>
      <c r="AB98" s="50" t="str">
        <f t="array" ref="AB98">IFERROR(INDEX(INDIRECT("'"&amp;VLOOKUP($C98,ModMap!$A$2:$B$21,2,FALSE)&amp;"'!AB:AB"),MATCH($K98,INDIRECT("'"&amp;VLOOKUP($C98,ModMap!$A$2:$B$21,2,FALSE)&amp;"'!$K:$K"),0)),"")</f>
        <v>N/A</v>
      </c>
      <c r="AC98" s="50" t="str">
        <f t="array" ref="AC98">IFERROR(INDEX(INDIRECT("'"&amp;VLOOKUP($C98,ModMap!$A$2:$B$21,2,FALSE)&amp;"'!AC:AC"),MATCH($K98,INDIRECT("'"&amp;VLOOKUP($C98,ModMap!$A$2:$B$21,2,FALSE)&amp;"'!$K:$K"),0)),"")</f>
        <v/>
      </c>
      <c r="AD98" s="48" t="s">
        <v>33</v>
      </c>
      <c r="AE98" s="50" t="str">
        <f t="array" ref="AE98">IFERROR(INDEX(INDIRECT("'"&amp;VLOOKUP($C98,ModMap!$A$2:$B$21,2,FALSE)&amp;"'!AE:AE"),MATCH($K98,INDIRECT("'"&amp;VLOOKUP($C98,ModMap!$A$2:$B$21,2,FALSE)&amp;"'!$K:$K"),0)),"")</f>
        <v>Done</v>
      </c>
      <c r="AF98" s="50" t="str">
        <f t="array" ref="AF98">IFERROR(INDEX(INDIRECT("'"&amp;VLOOKUP($C98,ModMap!$A$2:$B$21,2,FALSE)&amp;"'!AF:AF"),MATCH($K98,INDIRECT("'"&amp;VLOOKUP($C98,ModMap!$A$2:$B$21,2,FALSE)&amp;"'!$K:$K"),0)),"")</f>
        <v>Gourav Nikam</v>
      </c>
      <c r="AG98" s="44" t="s">
        <v>36</v>
      </c>
      <c r="AH98" s="50" t="str">
        <f t="array" ref="AH98">IFERROR(INDEX(INDIRECT("'"&amp;VLOOKUP($C98,ModMap!$A$2:$B$21,2,FALSE)&amp;"'!AH:AH"),MATCH($K98,INDIRECT("'"&amp;VLOOKUP($C98,ModMap!$A$2:$B$21,2,FALSE)&amp;"'!$K:$K"),0)),"")</f>
        <v>N/A</v>
      </c>
      <c r="AI98" s="50" t="str">
        <f t="array" ref="AI98">IFERROR(INDEX(INDIRECT("'"&amp;VLOOKUP($C98,ModMap!$A$2:$B$21,2,FALSE)&amp;"'!AI:AI"),MATCH($K98,INDIRECT("'"&amp;VLOOKUP($C98,ModMap!$A$2:$B$21,2,FALSE)&amp;"'!$K:$K"),0)),"")</f>
        <v/>
      </c>
      <c r="AJ98" s="44" t="s">
        <v>36</v>
      </c>
      <c r="AK98" s="50" t="str">
        <f t="array" ref="AK98">IFERROR(INDEX(INDIRECT("'"&amp;VLOOKUP($C98,ModMap!$A$2:$B$21,2,FALSE)&amp;"'!AK:AK"),MATCH($K98,INDIRECT("'"&amp;VLOOKUP($C98,ModMap!$A$2:$B$21,2,FALSE)&amp;"'!$K:$K"),0)),"")</f>
        <v>N/A</v>
      </c>
      <c r="AL98" s="50" t="str">
        <f t="array" ref="AL98">IFERROR(INDEX(INDIRECT("'"&amp;VLOOKUP($C98,ModMap!$A$2:$B$21,2,FALSE)&amp;"'!AL:AL"),MATCH($K98,INDIRECT("'"&amp;VLOOKUP($C98,ModMap!$A$2:$B$21,2,FALSE)&amp;"'!$K:$K"),0)),"")</f>
        <v/>
      </c>
      <c r="AM98" s="50">
        <f t="shared" si="1"/>
        <v>0</v>
      </c>
      <c r="AN98" s="50" t="str">
        <f t="shared" si="2"/>
        <v>Done</v>
      </c>
      <c r="AO98" s="51" t="str">
        <f t="array" ref="AO98">IFERROR(INDEX(INDIRECT("'"&amp;VLOOKUP($C98,ModMap!$A$2:$B$21,2,FALSE)&amp;"'!AO:AO"),MATCH($K98,INDIRECT("'"&amp;VLOOKUP($C98,ModMap!$A$2:$B$21,2,FALSE)&amp;"'!$K:$K"),0)),"")</f>
        <v/>
      </c>
      <c r="AP98" s="49" t="str">
        <f t="array" ref="AP98">IFERROR(HYPERLINK("#'"&amp;VLOOKUP($C98,ModMap!$A$2:$B$21,2,FALSE)&amp;"'!V"&amp;MATCH($K98,INDIRECT("'"&amp;VLOOKUP($C98,ModMap!$A$2:$B$21,2,FALSE)&amp;"'!$K:$K"),0),"Edit on module sheet"),"")</f>
        <v>Edit on module sheet</v>
      </c>
    </row>
    <row r="99" ht="42.0" customHeight="1">
      <c r="A99" s="39">
        <v>97.0</v>
      </c>
      <c r="B99" s="39">
        <v>97.0</v>
      </c>
      <c r="C99" s="39" t="s">
        <v>87</v>
      </c>
      <c r="D99" s="40" t="s">
        <v>88</v>
      </c>
      <c r="E99" s="28" t="s">
        <v>48</v>
      </c>
      <c r="F99" s="28" t="s">
        <v>262</v>
      </c>
      <c r="G99" s="40" t="s">
        <v>263</v>
      </c>
      <c r="H99" s="39" t="s">
        <v>959</v>
      </c>
      <c r="I99" s="39" t="s">
        <v>961</v>
      </c>
      <c r="J99" s="40" t="s">
        <v>962</v>
      </c>
      <c r="K99" s="39" t="s">
        <v>969</v>
      </c>
      <c r="L99" s="40" t="s">
        <v>970</v>
      </c>
      <c r="M99" s="48" t="s">
        <v>613</v>
      </c>
      <c r="N99" s="39" t="s">
        <v>938</v>
      </c>
      <c r="O99" s="39" t="s">
        <v>601</v>
      </c>
      <c r="P99" s="40" t="s">
        <v>965</v>
      </c>
      <c r="Q99" s="40" t="s">
        <v>966</v>
      </c>
      <c r="R99" s="39" t="s">
        <v>273</v>
      </c>
      <c r="S99" s="39" t="s">
        <v>614</v>
      </c>
      <c r="T99" s="39" t="str">
        <f t="array" ref="T99">IFERROR(INDEX(INDIRECT("'"&amp;VLOOKUP($C99,ModMap!$A$2:$B$21,2,FALSE)&amp;"'!T:T"),MATCH($K99,INDIRECT("'"&amp;VLOOKUP($C99,ModMap!$A$2:$B$21,2,FALSE)&amp;"'!$K:$K"),0)),"")</f>
        <v>Gourav Nikam</v>
      </c>
      <c r="U99" s="44" t="s">
        <v>36</v>
      </c>
      <c r="V99" s="39" t="str">
        <f t="array" ref="V99">IFERROR(INDEX(INDIRECT("'"&amp;VLOOKUP($C99,ModMap!$A$2:$B$21,2,FALSE)&amp;"'!V:V"),MATCH($K99,INDIRECT("'"&amp;VLOOKUP($C99,ModMap!$A$2:$B$21,2,FALSE)&amp;"'!$K:$K"),0)),"")</f>
        <v>N/A</v>
      </c>
      <c r="W99" s="39" t="str">
        <f t="array" ref="W99">IFERROR(INDEX(INDIRECT("'"&amp;VLOOKUP($C99,ModMap!$A$2:$B$21,2,FALSE)&amp;"'!W:W"),MATCH($K99,INDIRECT("'"&amp;VLOOKUP($C99,ModMap!$A$2:$B$21,2,FALSE)&amp;"'!$K:$K"),0)),"")</f>
        <v/>
      </c>
      <c r="X99" s="48" t="s">
        <v>33</v>
      </c>
      <c r="Y99" s="39" t="str">
        <f t="array" ref="Y99">IFERROR(INDEX(INDIRECT("'"&amp;VLOOKUP($C99,ModMap!$A$2:$B$21,2,FALSE)&amp;"'!Y:Y"),MATCH($K99,INDIRECT("'"&amp;VLOOKUP($C99,ModMap!$A$2:$B$21,2,FALSE)&amp;"'!$K:$K"),0)),"")</f>
        <v>Done</v>
      </c>
      <c r="Z99" s="39" t="str">
        <f t="array" ref="Z99">IFERROR(INDEX(INDIRECT("'"&amp;VLOOKUP($C99,ModMap!$A$2:$B$21,2,FALSE)&amp;"'!Z:Z"),MATCH($K99,INDIRECT("'"&amp;VLOOKUP($C99,ModMap!$A$2:$B$21,2,FALSE)&amp;"'!$K:$K"),0)),"")</f>
        <v>Gourav Nikam</v>
      </c>
      <c r="AA99" s="44" t="s">
        <v>36</v>
      </c>
      <c r="AB99" s="39" t="str">
        <f t="array" ref="AB99">IFERROR(INDEX(INDIRECT("'"&amp;VLOOKUP($C99,ModMap!$A$2:$B$21,2,FALSE)&amp;"'!AB:AB"),MATCH($K99,INDIRECT("'"&amp;VLOOKUP($C99,ModMap!$A$2:$B$21,2,FALSE)&amp;"'!$K:$K"),0)),"")</f>
        <v>N/A</v>
      </c>
      <c r="AC99" s="39" t="str">
        <f t="array" ref="AC99">IFERROR(INDEX(INDIRECT("'"&amp;VLOOKUP($C99,ModMap!$A$2:$B$21,2,FALSE)&amp;"'!AC:AC"),MATCH($K99,INDIRECT("'"&amp;VLOOKUP($C99,ModMap!$A$2:$B$21,2,FALSE)&amp;"'!$K:$K"),0)),"")</f>
        <v/>
      </c>
      <c r="AD99" s="48" t="s">
        <v>33</v>
      </c>
      <c r="AE99" s="39" t="str">
        <f t="array" ref="AE99">IFERROR(INDEX(INDIRECT("'"&amp;VLOOKUP($C99,ModMap!$A$2:$B$21,2,FALSE)&amp;"'!AE:AE"),MATCH($K99,INDIRECT("'"&amp;VLOOKUP($C99,ModMap!$A$2:$B$21,2,FALSE)&amp;"'!$K:$K"),0)),"")</f>
        <v>Done</v>
      </c>
      <c r="AF99" s="39" t="str">
        <f t="array" ref="AF99">IFERROR(INDEX(INDIRECT("'"&amp;VLOOKUP($C99,ModMap!$A$2:$B$21,2,FALSE)&amp;"'!AF:AF"),MATCH($K99,INDIRECT("'"&amp;VLOOKUP($C99,ModMap!$A$2:$B$21,2,FALSE)&amp;"'!$K:$K"),0)),"")</f>
        <v>Gourav Nikam</v>
      </c>
      <c r="AG99" s="44" t="s">
        <v>36</v>
      </c>
      <c r="AH99" s="39" t="str">
        <f t="array" ref="AH99">IFERROR(INDEX(INDIRECT("'"&amp;VLOOKUP($C99,ModMap!$A$2:$B$21,2,FALSE)&amp;"'!AH:AH"),MATCH($K99,INDIRECT("'"&amp;VLOOKUP($C99,ModMap!$A$2:$B$21,2,FALSE)&amp;"'!$K:$K"),0)),"")</f>
        <v>N/A</v>
      </c>
      <c r="AI99" s="39" t="str">
        <f t="array" ref="AI99">IFERROR(INDEX(INDIRECT("'"&amp;VLOOKUP($C99,ModMap!$A$2:$B$21,2,FALSE)&amp;"'!AI:AI"),MATCH($K99,INDIRECT("'"&amp;VLOOKUP($C99,ModMap!$A$2:$B$21,2,FALSE)&amp;"'!$K:$K"),0)),"")</f>
        <v/>
      </c>
      <c r="AJ99" s="44" t="s">
        <v>36</v>
      </c>
      <c r="AK99" s="39" t="str">
        <f t="array" ref="AK99">IFERROR(INDEX(INDIRECT("'"&amp;VLOOKUP($C99,ModMap!$A$2:$B$21,2,FALSE)&amp;"'!AK:AK"),MATCH($K99,INDIRECT("'"&amp;VLOOKUP($C99,ModMap!$A$2:$B$21,2,FALSE)&amp;"'!$K:$K"),0)),"")</f>
        <v>N/A</v>
      </c>
      <c r="AL99" s="39" t="str">
        <f t="array" ref="AL99">IFERROR(INDEX(INDIRECT("'"&amp;VLOOKUP($C99,ModMap!$A$2:$B$21,2,FALSE)&amp;"'!AL:AL"),MATCH($K99,INDIRECT("'"&amp;VLOOKUP($C99,ModMap!$A$2:$B$21,2,FALSE)&amp;"'!$K:$K"),0)),"")</f>
        <v/>
      </c>
      <c r="AM99" s="39">
        <f t="shared" si="1"/>
        <v>0</v>
      </c>
      <c r="AN99" s="39" t="str">
        <f t="shared" si="2"/>
        <v>Done</v>
      </c>
      <c r="AO99" s="40" t="str">
        <f t="array" ref="AO99">IFERROR(INDEX(INDIRECT("'"&amp;VLOOKUP($C99,ModMap!$A$2:$B$21,2,FALSE)&amp;"'!AO:AO"),MATCH($K99,INDIRECT("'"&amp;VLOOKUP($C99,ModMap!$A$2:$B$21,2,FALSE)&amp;"'!$K:$K"),0)),"")</f>
        <v/>
      </c>
      <c r="AP99" s="49" t="str">
        <f t="array" ref="AP99">IFERROR(HYPERLINK("#'"&amp;VLOOKUP($C99,ModMap!$A$2:$B$21,2,FALSE)&amp;"'!V"&amp;MATCH($K99,INDIRECT("'"&amp;VLOOKUP($C99,ModMap!$A$2:$B$21,2,FALSE)&amp;"'!$K:$K"),0),"Edit on module sheet"),"")</f>
        <v>Edit on module sheet</v>
      </c>
    </row>
    <row r="100" ht="42.0" customHeight="1">
      <c r="A100" s="50">
        <v>98.0</v>
      </c>
      <c r="B100" s="50">
        <v>98.0</v>
      </c>
      <c r="C100" s="50" t="s">
        <v>87</v>
      </c>
      <c r="D100" s="51" t="s">
        <v>88</v>
      </c>
      <c r="E100" s="31" t="s">
        <v>69</v>
      </c>
      <c r="F100" s="28" t="s">
        <v>262</v>
      </c>
      <c r="G100" s="51" t="s">
        <v>263</v>
      </c>
      <c r="H100" s="50" t="s">
        <v>971</v>
      </c>
      <c r="I100" s="50" t="s">
        <v>972</v>
      </c>
      <c r="J100" s="51" t="s">
        <v>973</v>
      </c>
      <c r="K100" s="50" t="s">
        <v>1475</v>
      </c>
      <c r="L100" s="51" t="s">
        <v>1476</v>
      </c>
      <c r="M100" s="48" t="s">
        <v>613</v>
      </c>
      <c r="N100" s="50" t="s">
        <v>938</v>
      </c>
      <c r="O100" s="50" t="s">
        <v>601</v>
      </c>
      <c r="P100" s="51" t="s">
        <v>976</v>
      </c>
      <c r="Q100" s="51" t="s">
        <v>977</v>
      </c>
      <c r="R100" s="50" t="s">
        <v>273</v>
      </c>
      <c r="S100" s="50" t="s">
        <v>69</v>
      </c>
      <c r="T100" s="50" t="str">
        <f t="array" ref="T100">IFERROR(INDEX(INDIRECT("'"&amp;VLOOKUP($C100,ModMap!$A$2:$B$21,2,FALSE)&amp;"'!T:T"),MATCH($K100,INDIRECT("'"&amp;VLOOKUP($C100,ModMap!$A$2:$B$21,2,FALSE)&amp;"'!$K:$K"),0)),"")</f>
        <v>Unassigned</v>
      </c>
      <c r="U100" s="48" t="s">
        <v>33</v>
      </c>
      <c r="V100" s="50" t="str">
        <f t="array" ref="V100">IFERROR(INDEX(INDIRECT("'"&amp;VLOOKUP($C100,ModMap!$A$2:$B$21,2,FALSE)&amp;"'!V:V"),MATCH($K100,INDIRECT("'"&amp;VLOOKUP($C100,ModMap!$A$2:$B$21,2,FALSE)&amp;"'!$K:$K"),0)),"")</f>
        <v>Not Started</v>
      </c>
      <c r="W100" s="50" t="str">
        <f t="array" ref="W100">IFERROR(INDEX(INDIRECT("'"&amp;VLOOKUP($C100,ModMap!$A$2:$B$21,2,FALSE)&amp;"'!W:W"),MATCH($K100,INDIRECT("'"&amp;VLOOKUP($C100,ModMap!$A$2:$B$21,2,FALSE)&amp;"'!$K:$K"),0)),"")</f>
        <v>Unassigned</v>
      </c>
      <c r="X100" s="48" t="s">
        <v>33</v>
      </c>
      <c r="Y100" s="50" t="str">
        <f t="array" ref="Y100">IFERROR(INDEX(INDIRECT("'"&amp;VLOOKUP($C100,ModMap!$A$2:$B$21,2,FALSE)&amp;"'!Y:Y"),MATCH($K100,INDIRECT("'"&amp;VLOOKUP($C100,ModMap!$A$2:$B$21,2,FALSE)&amp;"'!$K:$K"),0)),"")</f>
        <v>Not Started</v>
      </c>
      <c r="Z100" s="50" t="str">
        <f t="array" ref="Z100">IFERROR(INDEX(INDIRECT("'"&amp;VLOOKUP($C100,ModMap!$A$2:$B$21,2,FALSE)&amp;"'!Z:Z"),MATCH($K100,INDIRECT("'"&amp;VLOOKUP($C100,ModMap!$A$2:$B$21,2,FALSE)&amp;"'!$K:$K"),0)),"")</f>
        <v>Unassigned</v>
      </c>
      <c r="AA100" s="44" t="s">
        <v>36</v>
      </c>
      <c r="AB100" s="50" t="str">
        <f t="array" ref="AB100">IFERROR(INDEX(INDIRECT("'"&amp;VLOOKUP($C100,ModMap!$A$2:$B$21,2,FALSE)&amp;"'!AB:AB"),MATCH($K100,INDIRECT("'"&amp;VLOOKUP($C100,ModMap!$A$2:$B$21,2,FALSE)&amp;"'!$K:$K"),0)),"")</f>
        <v>N/A</v>
      </c>
      <c r="AC100" s="50" t="str">
        <f t="array" ref="AC100">IFERROR(INDEX(INDIRECT("'"&amp;VLOOKUP($C100,ModMap!$A$2:$B$21,2,FALSE)&amp;"'!AC:AC"),MATCH($K100,INDIRECT("'"&amp;VLOOKUP($C100,ModMap!$A$2:$B$21,2,FALSE)&amp;"'!$K:$K"),0)),"")</f>
        <v/>
      </c>
      <c r="AD100" s="48" t="s">
        <v>33</v>
      </c>
      <c r="AE100" s="50" t="str">
        <f t="array" ref="AE100">IFERROR(INDEX(INDIRECT("'"&amp;VLOOKUP($C100,ModMap!$A$2:$B$21,2,FALSE)&amp;"'!AE:AE"),MATCH($K100,INDIRECT("'"&amp;VLOOKUP($C100,ModMap!$A$2:$B$21,2,FALSE)&amp;"'!$K:$K"),0)),"")</f>
        <v>Not Started</v>
      </c>
      <c r="AF100" s="50" t="str">
        <f t="array" ref="AF100">IFERROR(INDEX(INDIRECT("'"&amp;VLOOKUP($C100,ModMap!$A$2:$B$21,2,FALSE)&amp;"'!AF:AF"),MATCH($K100,INDIRECT("'"&amp;VLOOKUP($C100,ModMap!$A$2:$B$21,2,FALSE)&amp;"'!$K:$K"),0)),"")</f>
        <v>Unassigned</v>
      </c>
      <c r="AG100" s="44" t="s">
        <v>36</v>
      </c>
      <c r="AH100" s="50" t="str">
        <f t="array" ref="AH100">IFERROR(INDEX(INDIRECT("'"&amp;VLOOKUP($C100,ModMap!$A$2:$B$21,2,FALSE)&amp;"'!AH:AH"),MATCH($K100,INDIRECT("'"&amp;VLOOKUP($C100,ModMap!$A$2:$B$21,2,FALSE)&amp;"'!$K:$K"),0)),"")</f>
        <v>N/A</v>
      </c>
      <c r="AI100" s="50" t="str">
        <f t="array" ref="AI100">IFERROR(INDEX(INDIRECT("'"&amp;VLOOKUP($C100,ModMap!$A$2:$B$21,2,FALSE)&amp;"'!AI:AI"),MATCH($K100,INDIRECT("'"&amp;VLOOKUP($C100,ModMap!$A$2:$B$21,2,FALSE)&amp;"'!$K:$K"),0)),"")</f>
        <v/>
      </c>
      <c r="AJ100" s="44" t="s">
        <v>36</v>
      </c>
      <c r="AK100" s="50" t="str">
        <f t="array" ref="AK100">IFERROR(INDEX(INDIRECT("'"&amp;VLOOKUP($C100,ModMap!$A$2:$B$21,2,FALSE)&amp;"'!AK:AK"),MATCH($K100,INDIRECT("'"&amp;VLOOKUP($C100,ModMap!$A$2:$B$21,2,FALSE)&amp;"'!$K:$K"),0)),"")</f>
        <v>N/A</v>
      </c>
      <c r="AL100" s="50" t="str">
        <f t="array" ref="AL100">IFERROR(INDEX(INDIRECT("'"&amp;VLOOKUP($C100,ModMap!$A$2:$B$21,2,FALSE)&amp;"'!AL:AL"),MATCH($K100,INDIRECT("'"&amp;VLOOKUP($C100,ModMap!$A$2:$B$21,2,FALSE)&amp;"'!$K:$K"),0)),"")</f>
        <v/>
      </c>
      <c r="AM100" s="50">
        <f t="shared" si="1"/>
        <v>3</v>
      </c>
      <c r="AN100" s="50" t="str">
        <f t="shared" si="2"/>
        <v>Not Started</v>
      </c>
      <c r="AO100" s="51" t="str">
        <f t="array" ref="AO100">IFERROR(INDEX(INDIRECT("'"&amp;VLOOKUP($C100,ModMap!$A$2:$B$21,2,FALSE)&amp;"'!AO:AO"),MATCH($K100,INDIRECT("'"&amp;VLOOKUP($C100,ModMap!$A$2:$B$21,2,FALSE)&amp;"'!$K:$K"),0)),"")</f>
        <v/>
      </c>
      <c r="AP100" s="49" t="str">
        <f t="array" ref="AP100">IFERROR(HYPERLINK("#'"&amp;VLOOKUP($C100,ModMap!$A$2:$B$21,2,FALSE)&amp;"'!V"&amp;MATCH($K100,INDIRECT("'"&amp;VLOOKUP($C100,ModMap!$A$2:$B$21,2,FALSE)&amp;"'!$K:$K"),0),"Edit on module sheet"),"")</f>
        <v>Edit on module sheet</v>
      </c>
    </row>
    <row r="101" ht="42.0" customHeight="1">
      <c r="A101" s="39">
        <v>99.0</v>
      </c>
      <c r="B101" s="39">
        <v>99.0</v>
      </c>
      <c r="C101" s="39" t="s">
        <v>87</v>
      </c>
      <c r="D101" s="40" t="s">
        <v>88</v>
      </c>
      <c r="E101" s="28" t="s">
        <v>48</v>
      </c>
      <c r="F101" s="28" t="s">
        <v>262</v>
      </c>
      <c r="G101" s="40" t="s">
        <v>263</v>
      </c>
      <c r="H101" s="39" t="s">
        <v>971</v>
      </c>
      <c r="I101" s="39" t="s">
        <v>972</v>
      </c>
      <c r="J101" s="40" t="s">
        <v>973</v>
      </c>
      <c r="K101" s="39" t="s">
        <v>974</v>
      </c>
      <c r="L101" s="40" t="s">
        <v>975</v>
      </c>
      <c r="M101" s="52" t="s">
        <v>211</v>
      </c>
      <c r="N101" s="39" t="s">
        <v>938</v>
      </c>
      <c r="O101" s="39" t="s">
        <v>601</v>
      </c>
      <c r="P101" s="40" t="s">
        <v>976</v>
      </c>
      <c r="Q101" s="40" t="s">
        <v>977</v>
      </c>
      <c r="R101" s="39" t="s">
        <v>273</v>
      </c>
      <c r="S101" s="39" t="s">
        <v>218</v>
      </c>
      <c r="T101" s="39" t="str">
        <f t="array" ref="T101">IFERROR(INDEX(INDIRECT("'"&amp;VLOOKUP($C101,ModMap!$A$2:$B$21,2,FALSE)&amp;"'!T:T"),MATCH($K101,INDIRECT("'"&amp;VLOOKUP($C101,ModMap!$A$2:$B$21,2,FALSE)&amp;"'!$K:$K"),0)),"")</f>
        <v>Gourav Nikam</v>
      </c>
      <c r="U101" s="48" t="s">
        <v>33</v>
      </c>
      <c r="V101" s="39" t="str">
        <f t="array" ref="V101">IFERROR(INDEX(INDIRECT("'"&amp;VLOOKUP($C101,ModMap!$A$2:$B$21,2,FALSE)&amp;"'!V:V"),MATCH($K101,INDIRECT("'"&amp;VLOOKUP($C101,ModMap!$A$2:$B$21,2,FALSE)&amp;"'!$K:$K"),0)),"")</f>
        <v>Done</v>
      </c>
      <c r="W101" s="39" t="str">
        <f t="array" ref="W101">IFERROR(INDEX(INDIRECT("'"&amp;VLOOKUP($C101,ModMap!$A$2:$B$21,2,FALSE)&amp;"'!W:W"),MATCH($K101,INDIRECT("'"&amp;VLOOKUP($C101,ModMap!$A$2:$B$21,2,FALSE)&amp;"'!$K:$K"),0)),"")</f>
        <v>Gourav Nikam</v>
      </c>
      <c r="X101" s="48" t="s">
        <v>33</v>
      </c>
      <c r="Y101" s="39" t="str">
        <f t="array" ref="Y101">IFERROR(INDEX(INDIRECT("'"&amp;VLOOKUP($C101,ModMap!$A$2:$B$21,2,FALSE)&amp;"'!Y:Y"),MATCH($K101,INDIRECT("'"&amp;VLOOKUP($C101,ModMap!$A$2:$B$21,2,FALSE)&amp;"'!$K:$K"),0)),"")</f>
        <v>Done</v>
      </c>
      <c r="Z101" s="39" t="str">
        <f t="array" ref="Z101">IFERROR(INDEX(INDIRECT("'"&amp;VLOOKUP($C101,ModMap!$A$2:$B$21,2,FALSE)&amp;"'!Z:Z"),MATCH($K101,INDIRECT("'"&amp;VLOOKUP($C101,ModMap!$A$2:$B$21,2,FALSE)&amp;"'!$K:$K"),0)),"")</f>
        <v>Gourav Nikam</v>
      </c>
      <c r="AA101" s="44" t="s">
        <v>36</v>
      </c>
      <c r="AB101" s="39" t="str">
        <f t="array" ref="AB101">IFERROR(INDEX(INDIRECT("'"&amp;VLOOKUP($C101,ModMap!$A$2:$B$21,2,FALSE)&amp;"'!AB:AB"),MATCH($K101,INDIRECT("'"&amp;VLOOKUP($C101,ModMap!$A$2:$B$21,2,FALSE)&amp;"'!$K:$K"),0)),"")</f>
        <v>N/A</v>
      </c>
      <c r="AC101" s="39" t="str">
        <f t="array" ref="AC101">IFERROR(INDEX(INDIRECT("'"&amp;VLOOKUP($C101,ModMap!$A$2:$B$21,2,FALSE)&amp;"'!AC:AC"),MATCH($K101,INDIRECT("'"&amp;VLOOKUP($C101,ModMap!$A$2:$B$21,2,FALSE)&amp;"'!$K:$K"),0)),"")</f>
        <v/>
      </c>
      <c r="AD101" s="48" t="s">
        <v>33</v>
      </c>
      <c r="AE101" s="39" t="str">
        <f t="array" ref="AE101">IFERROR(INDEX(INDIRECT("'"&amp;VLOOKUP($C101,ModMap!$A$2:$B$21,2,FALSE)&amp;"'!AE:AE"),MATCH($K101,INDIRECT("'"&amp;VLOOKUP($C101,ModMap!$A$2:$B$21,2,FALSE)&amp;"'!$K:$K"),0)),"")</f>
        <v>Done</v>
      </c>
      <c r="AF101" s="39" t="str">
        <f t="array" ref="AF101">IFERROR(INDEX(INDIRECT("'"&amp;VLOOKUP($C101,ModMap!$A$2:$B$21,2,FALSE)&amp;"'!AF:AF"),MATCH($K101,INDIRECT("'"&amp;VLOOKUP($C101,ModMap!$A$2:$B$21,2,FALSE)&amp;"'!$K:$K"),0)),"")</f>
        <v>Gourav Nikam</v>
      </c>
      <c r="AG101" s="44" t="s">
        <v>36</v>
      </c>
      <c r="AH101" s="39" t="str">
        <f t="array" ref="AH101">IFERROR(INDEX(INDIRECT("'"&amp;VLOOKUP($C101,ModMap!$A$2:$B$21,2,FALSE)&amp;"'!AH:AH"),MATCH($K101,INDIRECT("'"&amp;VLOOKUP($C101,ModMap!$A$2:$B$21,2,FALSE)&amp;"'!$K:$K"),0)),"")</f>
        <v>N/A</v>
      </c>
      <c r="AI101" s="39" t="str">
        <f t="array" ref="AI101">IFERROR(INDEX(INDIRECT("'"&amp;VLOOKUP($C101,ModMap!$A$2:$B$21,2,FALSE)&amp;"'!AI:AI"),MATCH($K101,INDIRECT("'"&amp;VLOOKUP($C101,ModMap!$A$2:$B$21,2,FALSE)&amp;"'!$K:$K"),0)),"")</f>
        <v/>
      </c>
      <c r="AJ101" s="44" t="s">
        <v>36</v>
      </c>
      <c r="AK101" s="39" t="str">
        <f t="array" ref="AK101">IFERROR(INDEX(INDIRECT("'"&amp;VLOOKUP($C101,ModMap!$A$2:$B$21,2,FALSE)&amp;"'!AK:AK"),MATCH($K101,INDIRECT("'"&amp;VLOOKUP($C101,ModMap!$A$2:$B$21,2,FALSE)&amp;"'!$K:$K"),0)),"")</f>
        <v>N/A</v>
      </c>
      <c r="AL101" s="39" t="str">
        <f t="array" ref="AL101">IFERROR(INDEX(INDIRECT("'"&amp;VLOOKUP($C101,ModMap!$A$2:$B$21,2,FALSE)&amp;"'!AL:AL"),MATCH($K101,INDIRECT("'"&amp;VLOOKUP($C101,ModMap!$A$2:$B$21,2,FALSE)&amp;"'!$K:$K"),0)),"")</f>
        <v/>
      </c>
      <c r="AM101" s="39">
        <f t="shared" si="1"/>
        <v>0</v>
      </c>
      <c r="AN101" s="39" t="str">
        <f t="shared" si="2"/>
        <v>Done</v>
      </c>
      <c r="AO101" s="40" t="str">
        <f t="array" ref="AO101">IFERROR(INDEX(INDIRECT("'"&amp;VLOOKUP($C101,ModMap!$A$2:$B$21,2,FALSE)&amp;"'!AO:AO"),MATCH($K101,INDIRECT("'"&amp;VLOOKUP($C101,ModMap!$A$2:$B$21,2,FALSE)&amp;"'!$K:$K"),0)),"")</f>
        <v/>
      </c>
      <c r="AP101" s="49" t="str">
        <f t="array" ref="AP101">IFERROR(HYPERLINK("#'"&amp;VLOOKUP($C101,ModMap!$A$2:$B$21,2,FALSE)&amp;"'!V"&amp;MATCH($K101,INDIRECT("'"&amp;VLOOKUP($C101,ModMap!$A$2:$B$21,2,FALSE)&amp;"'!$K:$K"),0),"Edit on module sheet"),"")</f>
        <v>Edit on module sheet</v>
      </c>
    </row>
    <row r="102" ht="42.0" customHeight="1">
      <c r="A102" s="50">
        <v>100.0</v>
      </c>
      <c r="B102" s="50">
        <v>100.0</v>
      </c>
      <c r="C102" s="50" t="s">
        <v>87</v>
      </c>
      <c r="D102" s="51" t="s">
        <v>88</v>
      </c>
      <c r="E102" s="28" t="s">
        <v>48</v>
      </c>
      <c r="F102" s="28" t="s">
        <v>262</v>
      </c>
      <c r="G102" s="51" t="s">
        <v>263</v>
      </c>
      <c r="H102" s="50" t="s">
        <v>971</v>
      </c>
      <c r="I102" s="50" t="s">
        <v>972</v>
      </c>
      <c r="J102" s="51" t="s">
        <v>973</v>
      </c>
      <c r="K102" s="50" t="s">
        <v>985</v>
      </c>
      <c r="L102" s="51" t="s">
        <v>986</v>
      </c>
      <c r="M102" s="48" t="s">
        <v>613</v>
      </c>
      <c r="N102" s="50" t="s">
        <v>938</v>
      </c>
      <c r="O102" s="50" t="s">
        <v>601</v>
      </c>
      <c r="P102" s="51" t="s">
        <v>976</v>
      </c>
      <c r="Q102" s="51" t="s">
        <v>977</v>
      </c>
      <c r="R102" s="50" t="s">
        <v>273</v>
      </c>
      <c r="S102" s="50" t="s">
        <v>614</v>
      </c>
      <c r="T102" s="50" t="str">
        <f t="array" ref="T102">IFERROR(INDEX(INDIRECT("'"&amp;VLOOKUP($C102,ModMap!$A$2:$B$21,2,FALSE)&amp;"'!T:T"),MATCH($K102,INDIRECT("'"&amp;VLOOKUP($C102,ModMap!$A$2:$B$21,2,FALSE)&amp;"'!$K:$K"),0)),"")</f>
        <v>Gourav Nikam</v>
      </c>
      <c r="U102" s="44" t="s">
        <v>36</v>
      </c>
      <c r="V102" s="50" t="str">
        <f t="array" ref="V102">IFERROR(INDEX(INDIRECT("'"&amp;VLOOKUP($C102,ModMap!$A$2:$B$21,2,FALSE)&amp;"'!V:V"),MATCH($K102,INDIRECT("'"&amp;VLOOKUP($C102,ModMap!$A$2:$B$21,2,FALSE)&amp;"'!$K:$K"),0)),"")</f>
        <v>N/A</v>
      </c>
      <c r="W102" s="50" t="str">
        <f t="array" ref="W102">IFERROR(INDEX(INDIRECT("'"&amp;VLOOKUP($C102,ModMap!$A$2:$B$21,2,FALSE)&amp;"'!W:W"),MATCH($K102,INDIRECT("'"&amp;VLOOKUP($C102,ModMap!$A$2:$B$21,2,FALSE)&amp;"'!$K:$K"),0)),"")</f>
        <v/>
      </c>
      <c r="X102" s="48" t="s">
        <v>33</v>
      </c>
      <c r="Y102" s="50" t="str">
        <f t="array" ref="Y102">IFERROR(INDEX(INDIRECT("'"&amp;VLOOKUP($C102,ModMap!$A$2:$B$21,2,FALSE)&amp;"'!Y:Y"),MATCH($K102,INDIRECT("'"&amp;VLOOKUP($C102,ModMap!$A$2:$B$21,2,FALSE)&amp;"'!$K:$K"),0)),"")</f>
        <v>Done</v>
      </c>
      <c r="Z102" s="50" t="str">
        <f t="array" ref="Z102">IFERROR(INDEX(INDIRECT("'"&amp;VLOOKUP($C102,ModMap!$A$2:$B$21,2,FALSE)&amp;"'!Z:Z"),MATCH($K102,INDIRECT("'"&amp;VLOOKUP($C102,ModMap!$A$2:$B$21,2,FALSE)&amp;"'!$K:$K"),0)),"")</f>
        <v>Gourav Nikam</v>
      </c>
      <c r="AA102" s="44" t="s">
        <v>36</v>
      </c>
      <c r="AB102" s="50" t="str">
        <f t="array" ref="AB102">IFERROR(INDEX(INDIRECT("'"&amp;VLOOKUP($C102,ModMap!$A$2:$B$21,2,FALSE)&amp;"'!AB:AB"),MATCH($K102,INDIRECT("'"&amp;VLOOKUP($C102,ModMap!$A$2:$B$21,2,FALSE)&amp;"'!$K:$K"),0)),"")</f>
        <v>N/A</v>
      </c>
      <c r="AC102" s="50" t="str">
        <f t="array" ref="AC102">IFERROR(INDEX(INDIRECT("'"&amp;VLOOKUP($C102,ModMap!$A$2:$B$21,2,FALSE)&amp;"'!AC:AC"),MATCH($K102,INDIRECT("'"&amp;VLOOKUP($C102,ModMap!$A$2:$B$21,2,FALSE)&amp;"'!$K:$K"),0)),"")</f>
        <v/>
      </c>
      <c r="AD102" s="48" t="s">
        <v>33</v>
      </c>
      <c r="AE102" s="50" t="str">
        <f t="array" ref="AE102">IFERROR(INDEX(INDIRECT("'"&amp;VLOOKUP($C102,ModMap!$A$2:$B$21,2,FALSE)&amp;"'!AE:AE"),MATCH($K102,INDIRECT("'"&amp;VLOOKUP($C102,ModMap!$A$2:$B$21,2,FALSE)&amp;"'!$K:$K"),0)),"")</f>
        <v>Done</v>
      </c>
      <c r="AF102" s="50" t="str">
        <f t="array" ref="AF102">IFERROR(INDEX(INDIRECT("'"&amp;VLOOKUP($C102,ModMap!$A$2:$B$21,2,FALSE)&amp;"'!AF:AF"),MATCH($K102,INDIRECT("'"&amp;VLOOKUP($C102,ModMap!$A$2:$B$21,2,FALSE)&amp;"'!$K:$K"),0)),"")</f>
        <v>Gourav Nikam</v>
      </c>
      <c r="AG102" s="44" t="s">
        <v>36</v>
      </c>
      <c r="AH102" s="50" t="str">
        <f t="array" ref="AH102">IFERROR(INDEX(INDIRECT("'"&amp;VLOOKUP($C102,ModMap!$A$2:$B$21,2,FALSE)&amp;"'!AH:AH"),MATCH($K102,INDIRECT("'"&amp;VLOOKUP($C102,ModMap!$A$2:$B$21,2,FALSE)&amp;"'!$K:$K"),0)),"")</f>
        <v>N/A</v>
      </c>
      <c r="AI102" s="50" t="str">
        <f t="array" ref="AI102">IFERROR(INDEX(INDIRECT("'"&amp;VLOOKUP($C102,ModMap!$A$2:$B$21,2,FALSE)&amp;"'!AI:AI"),MATCH($K102,INDIRECT("'"&amp;VLOOKUP($C102,ModMap!$A$2:$B$21,2,FALSE)&amp;"'!$K:$K"),0)),"")</f>
        <v/>
      </c>
      <c r="AJ102" s="44" t="s">
        <v>36</v>
      </c>
      <c r="AK102" s="50" t="str">
        <f t="array" ref="AK102">IFERROR(INDEX(INDIRECT("'"&amp;VLOOKUP($C102,ModMap!$A$2:$B$21,2,FALSE)&amp;"'!AK:AK"),MATCH($K102,INDIRECT("'"&amp;VLOOKUP($C102,ModMap!$A$2:$B$21,2,FALSE)&amp;"'!$K:$K"),0)),"")</f>
        <v>N/A</v>
      </c>
      <c r="AL102" s="50" t="str">
        <f t="array" ref="AL102">IFERROR(INDEX(INDIRECT("'"&amp;VLOOKUP($C102,ModMap!$A$2:$B$21,2,FALSE)&amp;"'!AL:AL"),MATCH($K102,INDIRECT("'"&amp;VLOOKUP($C102,ModMap!$A$2:$B$21,2,FALSE)&amp;"'!$K:$K"),0)),"")</f>
        <v/>
      </c>
      <c r="AM102" s="50">
        <f t="shared" si="1"/>
        <v>0</v>
      </c>
      <c r="AN102" s="50" t="str">
        <f t="shared" si="2"/>
        <v>Done</v>
      </c>
      <c r="AO102" s="51" t="str">
        <f t="array" ref="AO102">IFERROR(INDEX(INDIRECT("'"&amp;VLOOKUP($C102,ModMap!$A$2:$B$21,2,FALSE)&amp;"'!AO:AO"),MATCH($K102,INDIRECT("'"&amp;VLOOKUP($C102,ModMap!$A$2:$B$21,2,FALSE)&amp;"'!$K:$K"),0)),"")</f>
        <v/>
      </c>
      <c r="AP102" s="49" t="str">
        <f t="array" ref="AP102">IFERROR(HYPERLINK("#'"&amp;VLOOKUP($C102,ModMap!$A$2:$B$21,2,FALSE)&amp;"'!V"&amp;MATCH($K102,INDIRECT("'"&amp;VLOOKUP($C102,ModMap!$A$2:$B$21,2,FALSE)&amp;"'!$K:$K"),0),"Edit on module sheet"),"")</f>
        <v>Edit on module sheet</v>
      </c>
    </row>
    <row r="103" ht="42.0" customHeight="1">
      <c r="A103" s="39">
        <v>101.0</v>
      </c>
      <c r="B103" s="39">
        <v>101.0</v>
      </c>
      <c r="C103" s="39" t="s">
        <v>87</v>
      </c>
      <c r="D103" s="40" t="s">
        <v>88</v>
      </c>
      <c r="E103" s="31" t="s">
        <v>69</v>
      </c>
      <c r="F103" s="28" t="s">
        <v>262</v>
      </c>
      <c r="G103" s="40" t="s">
        <v>263</v>
      </c>
      <c r="H103" s="39" t="s">
        <v>998</v>
      </c>
      <c r="I103" s="39" t="s">
        <v>999</v>
      </c>
      <c r="J103" s="40" t="s">
        <v>1000</v>
      </c>
      <c r="K103" s="39" t="s">
        <v>1505</v>
      </c>
      <c r="L103" s="40" t="s">
        <v>1506</v>
      </c>
      <c r="M103" s="48" t="s">
        <v>613</v>
      </c>
      <c r="N103" s="39" t="s">
        <v>1003</v>
      </c>
      <c r="O103" s="39" t="s">
        <v>601</v>
      </c>
      <c r="P103" s="40" t="s">
        <v>1004</v>
      </c>
      <c r="Q103" s="40" t="s">
        <v>1005</v>
      </c>
      <c r="R103" s="39" t="s">
        <v>273</v>
      </c>
      <c r="S103" s="39" t="s">
        <v>69</v>
      </c>
      <c r="T103" s="39" t="str">
        <f t="array" ref="T103">IFERROR(INDEX(INDIRECT("'"&amp;VLOOKUP($C103,ModMap!$A$2:$B$21,2,FALSE)&amp;"'!T:T"),MATCH($K103,INDIRECT("'"&amp;VLOOKUP($C103,ModMap!$A$2:$B$21,2,FALSE)&amp;"'!$K:$K"),0)),"")</f>
        <v>Unassigned</v>
      </c>
      <c r="U103" s="48" t="s">
        <v>33</v>
      </c>
      <c r="V103" s="39" t="str">
        <f t="array" ref="V103">IFERROR(INDEX(INDIRECT("'"&amp;VLOOKUP($C103,ModMap!$A$2:$B$21,2,FALSE)&amp;"'!V:V"),MATCH($K103,INDIRECT("'"&amp;VLOOKUP($C103,ModMap!$A$2:$B$21,2,FALSE)&amp;"'!$K:$K"),0)),"")</f>
        <v>Not Started</v>
      </c>
      <c r="W103" s="39" t="str">
        <f t="array" ref="W103">IFERROR(INDEX(INDIRECT("'"&amp;VLOOKUP($C103,ModMap!$A$2:$B$21,2,FALSE)&amp;"'!W:W"),MATCH($K103,INDIRECT("'"&amp;VLOOKUP($C103,ModMap!$A$2:$B$21,2,FALSE)&amp;"'!$K:$K"),0)),"")</f>
        <v>Unassigned</v>
      </c>
      <c r="X103" s="48" t="s">
        <v>33</v>
      </c>
      <c r="Y103" s="39" t="str">
        <f t="array" ref="Y103">IFERROR(INDEX(INDIRECT("'"&amp;VLOOKUP($C103,ModMap!$A$2:$B$21,2,FALSE)&amp;"'!Y:Y"),MATCH($K103,INDIRECT("'"&amp;VLOOKUP($C103,ModMap!$A$2:$B$21,2,FALSE)&amp;"'!$K:$K"),0)),"")</f>
        <v>Not Started</v>
      </c>
      <c r="Z103" s="39" t="str">
        <f t="array" ref="Z103">IFERROR(INDEX(INDIRECT("'"&amp;VLOOKUP($C103,ModMap!$A$2:$B$21,2,FALSE)&amp;"'!Z:Z"),MATCH($K103,INDIRECT("'"&amp;VLOOKUP($C103,ModMap!$A$2:$B$21,2,FALSE)&amp;"'!$K:$K"),0)),"")</f>
        <v>Unassigned</v>
      </c>
      <c r="AA103" s="44" t="s">
        <v>36</v>
      </c>
      <c r="AB103" s="39" t="str">
        <f t="array" ref="AB103">IFERROR(INDEX(INDIRECT("'"&amp;VLOOKUP($C103,ModMap!$A$2:$B$21,2,FALSE)&amp;"'!AB:AB"),MATCH($K103,INDIRECT("'"&amp;VLOOKUP($C103,ModMap!$A$2:$B$21,2,FALSE)&amp;"'!$K:$K"),0)),"")</f>
        <v>N/A</v>
      </c>
      <c r="AC103" s="39" t="str">
        <f t="array" ref="AC103">IFERROR(INDEX(INDIRECT("'"&amp;VLOOKUP($C103,ModMap!$A$2:$B$21,2,FALSE)&amp;"'!AC:AC"),MATCH($K103,INDIRECT("'"&amp;VLOOKUP($C103,ModMap!$A$2:$B$21,2,FALSE)&amp;"'!$K:$K"),0)),"")</f>
        <v/>
      </c>
      <c r="AD103" s="48" t="s">
        <v>33</v>
      </c>
      <c r="AE103" s="39" t="str">
        <f t="array" ref="AE103">IFERROR(INDEX(INDIRECT("'"&amp;VLOOKUP($C103,ModMap!$A$2:$B$21,2,FALSE)&amp;"'!AE:AE"),MATCH($K103,INDIRECT("'"&amp;VLOOKUP($C103,ModMap!$A$2:$B$21,2,FALSE)&amp;"'!$K:$K"),0)),"")</f>
        <v>Not Started</v>
      </c>
      <c r="AF103" s="39" t="str">
        <f t="array" ref="AF103">IFERROR(INDEX(INDIRECT("'"&amp;VLOOKUP($C103,ModMap!$A$2:$B$21,2,FALSE)&amp;"'!AF:AF"),MATCH($K103,INDIRECT("'"&amp;VLOOKUP($C103,ModMap!$A$2:$B$21,2,FALSE)&amp;"'!$K:$K"),0)),"")</f>
        <v>Unassigned</v>
      </c>
      <c r="AG103" s="44" t="s">
        <v>36</v>
      </c>
      <c r="AH103" s="39" t="str">
        <f t="array" ref="AH103">IFERROR(INDEX(INDIRECT("'"&amp;VLOOKUP($C103,ModMap!$A$2:$B$21,2,FALSE)&amp;"'!AH:AH"),MATCH($K103,INDIRECT("'"&amp;VLOOKUP($C103,ModMap!$A$2:$B$21,2,FALSE)&amp;"'!$K:$K"),0)),"")</f>
        <v>N/A</v>
      </c>
      <c r="AI103" s="39" t="str">
        <f t="array" ref="AI103">IFERROR(INDEX(INDIRECT("'"&amp;VLOOKUP($C103,ModMap!$A$2:$B$21,2,FALSE)&amp;"'!AI:AI"),MATCH($K103,INDIRECT("'"&amp;VLOOKUP($C103,ModMap!$A$2:$B$21,2,FALSE)&amp;"'!$K:$K"),0)),"")</f>
        <v/>
      </c>
      <c r="AJ103" s="44" t="s">
        <v>36</v>
      </c>
      <c r="AK103" s="39" t="str">
        <f t="array" ref="AK103">IFERROR(INDEX(INDIRECT("'"&amp;VLOOKUP($C103,ModMap!$A$2:$B$21,2,FALSE)&amp;"'!AK:AK"),MATCH($K103,INDIRECT("'"&amp;VLOOKUP($C103,ModMap!$A$2:$B$21,2,FALSE)&amp;"'!$K:$K"),0)),"")</f>
        <v>N/A</v>
      </c>
      <c r="AL103" s="39" t="str">
        <f t="array" ref="AL103">IFERROR(INDEX(INDIRECT("'"&amp;VLOOKUP($C103,ModMap!$A$2:$B$21,2,FALSE)&amp;"'!AL:AL"),MATCH($K103,INDIRECT("'"&amp;VLOOKUP($C103,ModMap!$A$2:$B$21,2,FALSE)&amp;"'!$K:$K"),0)),"")</f>
        <v/>
      </c>
      <c r="AM103" s="39">
        <f t="shared" si="1"/>
        <v>3</v>
      </c>
      <c r="AN103" s="39" t="str">
        <f t="shared" si="2"/>
        <v>Not Started</v>
      </c>
      <c r="AO103" s="40" t="str">
        <f t="array" ref="AO103">IFERROR(INDEX(INDIRECT("'"&amp;VLOOKUP($C103,ModMap!$A$2:$B$21,2,FALSE)&amp;"'!AO:AO"),MATCH($K103,INDIRECT("'"&amp;VLOOKUP($C103,ModMap!$A$2:$B$21,2,FALSE)&amp;"'!$K:$K"),0)),"")</f>
        <v/>
      </c>
      <c r="AP103" s="49" t="str">
        <f t="array" ref="AP103">IFERROR(HYPERLINK("#'"&amp;VLOOKUP($C103,ModMap!$A$2:$B$21,2,FALSE)&amp;"'!V"&amp;MATCH($K103,INDIRECT("'"&amp;VLOOKUP($C103,ModMap!$A$2:$B$21,2,FALSE)&amp;"'!$K:$K"),0),"Edit on module sheet"),"")</f>
        <v>Edit on module sheet</v>
      </c>
    </row>
    <row r="104" ht="42.0" customHeight="1">
      <c r="A104" s="50">
        <v>102.0</v>
      </c>
      <c r="B104" s="50">
        <v>102.0</v>
      </c>
      <c r="C104" s="50" t="s">
        <v>87</v>
      </c>
      <c r="D104" s="51" t="s">
        <v>88</v>
      </c>
      <c r="E104" s="28" t="s">
        <v>48</v>
      </c>
      <c r="F104" s="28" t="s">
        <v>262</v>
      </c>
      <c r="G104" s="51" t="s">
        <v>263</v>
      </c>
      <c r="H104" s="50" t="s">
        <v>998</v>
      </c>
      <c r="I104" s="50" t="s">
        <v>999</v>
      </c>
      <c r="J104" s="51" t="s">
        <v>1000</v>
      </c>
      <c r="K104" s="50" t="s">
        <v>1001</v>
      </c>
      <c r="L104" s="51" t="s">
        <v>1002</v>
      </c>
      <c r="M104" s="52" t="s">
        <v>211</v>
      </c>
      <c r="N104" s="50" t="s">
        <v>1003</v>
      </c>
      <c r="O104" s="50" t="s">
        <v>601</v>
      </c>
      <c r="P104" s="51" t="s">
        <v>1004</v>
      </c>
      <c r="Q104" s="51" t="s">
        <v>1005</v>
      </c>
      <c r="R104" s="50" t="s">
        <v>273</v>
      </c>
      <c r="S104" s="50" t="s">
        <v>218</v>
      </c>
      <c r="T104" s="50" t="str">
        <f t="array" ref="T104">IFERROR(INDEX(INDIRECT("'"&amp;VLOOKUP($C104,ModMap!$A$2:$B$21,2,FALSE)&amp;"'!T:T"),MATCH($K104,INDIRECT("'"&amp;VLOOKUP($C104,ModMap!$A$2:$B$21,2,FALSE)&amp;"'!$K:$K"),0)),"")</f>
        <v>Gourav Nikam</v>
      </c>
      <c r="U104" s="48" t="s">
        <v>33</v>
      </c>
      <c r="V104" s="50" t="str">
        <f t="array" ref="V104">IFERROR(INDEX(INDIRECT("'"&amp;VLOOKUP($C104,ModMap!$A$2:$B$21,2,FALSE)&amp;"'!V:V"),MATCH($K104,INDIRECT("'"&amp;VLOOKUP($C104,ModMap!$A$2:$B$21,2,FALSE)&amp;"'!$K:$K"),0)),"")</f>
        <v>Done</v>
      </c>
      <c r="W104" s="50" t="str">
        <f t="array" ref="W104">IFERROR(INDEX(INDIRECT("'"&amp;VLOOKUP($C104,ModMap!$A$2:$B$21,2,FALSE)&amp;"'!W:W"),MATCH($K104,INDIRECT("'"&amp;VLOOKUP($C104,ModMap!$A$2:$B$21,2,FALSE)&amp;"'!$K:$K"),0)),"")</f>
        <v>Gourav Nikam</v>
      </c>
      <c r="X104" s="48" t="s">
        <v>33</v>
      </c>
      <c r="Y104" s="50" t="str">
        <f t="array" ref="Y104">IFERROR(INDEX(INDIRECT("'"&amp;VLOOKUP($C104,ModMap!$A$2:$B$21,2,FALSE)&amp;"'!Y:Y"),MATCH($K104,INDIRECT("'"&amp;VLOOKUP($C104,ModMap!$A$2:$B$21,2,FALSE)&amp;"'!$K:$K"),0)),"")</f>
        <v>Done</v>
      </c>
      <c r="Z104" s="50" t="str">
        <f t="array" ref="Z104">IFERROR(INDEX(INDIRECT("'"&amp;VLOOKUP($C104,ModMap!$A$2:$B$21,2,FALSE)&amp;"'!Z:Z"),MATCH($K104,INDIRECT("'"&amp;VLOOKUP($C104,ModMap!$A$2:$B$21,2,FALSE)&amp;"'!$K:$K"),0)),"")</f>
        <v>Gourav Nikam</v>
      </c>
      <c r="AA104" s="44" t="s">
        <v>36</v>
      </c>
      <c r="AB104" s="50" t="str">
        <f t="array" ref="AB104">IFERROR(INDEX(INDIRECT("'"&amp;VLOOKUP($C104,ModMap!$A$2:$B$21,2,FALSE)&amp;"'!AB:AB"),MATCH($K104,INDIRECT("'"&amp;VLOOKUP($C104,ModMap!$A$2:$B$21,2,FALSE)&amp;"'!$K:$K"),0)),"")</f>
        <v>N/A</v>
      </c>
      <c r="AC104" s="50" t="str">
        <f t="array" ref="AC104">IFERROR(INDEX(INDIRECT("'"&amp;VLOOKUP($C104,ModMap!$A$2:$B$21,2,FALSE)&amp;"'!AC:AC"),MATCH($K104,INDIRECT("'"&amp;VLOOKUP($C104,ModMap!$A$2:$B$21,2,FALSE)&amp;"'!$K:$K"),0)),"")</f>
        <v/>
      </c>
      <c r="AD104" s="48" t="s">
        <v>33</v>
      </c>
      <c r="AE104" s="50" t="str">
        <f t="array" ref="AE104">IFERROR(INDEX(INDIRECT("'"&amp;VLOOKUP($C104,ModMap!$A$2:$B$21,2,FALSE)&amp;"'!AE:AE"),MATCH($K104,INDIRECT("'"&amp;VLOOKUP($C104,ModMap!$A$2:$B$21,2,FALSE)&amp;"'!$K:$K"),0)),"")</f>
        <v>Done</v>
      </c>
      <c r="AF104" s="50" t="str">
        <f t="array" ref="AF104">IFERROR(INDEX(INDIRECT("'"&amp;VLOOKUP($C104,ModMap!$A$2:$B$21,2,FALSE)&amp;"'!AF:AF"),MATCH($K104,INDIRECT("'"&amp;VLOOKUP($C104,ModMap!$A$2:$B$21,2,FALSE)&amp;"'!$K:$K"),0)),"")</f>
        <v>Gourav Nikam</v>
      </c>
      <c r="AG104" s="44" t="s">
        <v>36</v>
      </c>
      <c r="AH104" s="50" t="str">
        <f t="array" ref="AH104">IFERROR(INDEX(INDIRECT("'"&amp;VLOOKUP($C104,ModMap!$A$2:$B$21,2,FALSE)&amp;"'!AH:AH"),MATCH($K104,INDIRECT("'"&amp;VLOOKUP($C104,ModMap!$A$2:$B$21,2,FALSE)&amp;"'!$K:$K"),0)),"")</f>
        <v>N/A</v>
      </c>
      <c r="AI104" s="50" t="str">
        <f t="array" ref="AI104">IFERROR(INDEX(INDIRECT("'"&amp;VLOOKUP($C104,ModMap!$A$2:$B$21,2,FALSE)&amp;"'!AI:AI"),MATCH($K104,INDIRECT("'"&amp;VLOOKUP($C104,ModMap!$A$2:$B$21,2,FALSE)&amp;"'!$K:$K"),0)),"")</f>
        <v/>
      </c>
      <c r="AJ104" s="44" t="s">
        <v>36</v>
      </c>
      <c r="AK104" s="50" t="str">
        <f t="array" ref="AK104">IFERROR(INDEX(INDIRECT("'"&amp;VLOOKUP($C104,ModMap!$A$2:$B$21,2,FALSE)&amp;"'!AK:AK"),MATCH($K104,INDIRECT("'"&amp;VLOOKUP($C104,ModMap!$A$2:$B$21,2,FALSE)&amp;"'!$K:$K"),0)),"")</f>
        <v>N/A</v>
      </c>
      <c r="AL104" s="50" t="str">
        <f t="array" ref="AL104">IFERROR(INDEX(INDIRECT("'"&amp;VLOOKUP($C104,ModMap!$A$2:$B$21,2,FALSE)&amp;"'!AL:AL"),MATCH($K104,INDIRECT("'"&amp;VLOOKUP($C104,ModMap!$A$2:$B$21,2,FALSE)&amp;"'!$K:$K"),0)),"")</f>
        <v/>
      </c>
      <c r="AM104" s="50">
        <f t="shared" si="1"/>
        <v>0</v>
      </c>
      <c r="AN104" s="50" t="str">
        <f t="shared" si="2"/>
        <v>Done</v>
      </c>
      <c r="AO104" s="51" t="str">
        <f t="array" ref="AO104">IFERROR(INDEX(INDIRECT("'"&amp;VLOOKUP($C104,ModMap!$A$2:$B$21,2,FALSE)&amp;"'!AO:AO"),MATCH($K104,INDIRECT("'"&amp;VLOOKUP($C104,ModMap!$A$2:$B$21,2,FALSE)&amp;"'!$K:$K"),0)),"")</f>
        <v/>
      </c>
      <c r="AP104" s="49" t="str">
        <f t="array" ref="AP104">IFERROR(HYPERLINK("#'"&amp;VLOOKUP($C104,ModMap!$A$2:$B$21,2,FALSE)&amp;"'!V"&amp;MATCH($K104,INDIRECT("'"&amp;VLOOKUP($C104,ModMap!$A$2:$B$21,2,FALSE)&amp;"'!$K:$K"),0),"Edit on module sheet"),"")</f>
        <v>Edit on module sheet</v>
      </c>
    </row>
    <row r="105" ht="42.0" customHeight="1">
      <c r="A105" s="39">
        <v>103.0</v>
      </c>
      <c r="B105" s="39">
        <v>103.0</v>
      </c>
      <c r="C105" s="39" t="s">
        <v>87</v>
      </c>
      <c r="D105" s="40" t="s">
        <v>88</v>
      </c>
      <c r="E105" s="28" t="s">
        <v>48</v>
      </c>
      <c r="F105" s="28" t="s">
        <v>262</v>
      </c>
      <c r="G105" s="40" t="s">
        <v>263</v>
      </c>
      <c r="H105" s="39" t="s">
        <v>998</v>
      </c>
      <c r="I105" s="39" t="s">
        <v>999</v>
      </c>
      <c r="J105" s="40" t="s">
        <v>1000</v>
      </c>
      <c r="K105" s="39" t="s">
        <v>1008</v>
      </c>
      <c r="L105" s="40" t="s">
        <v>1010</v>
      </c>
      <c r="M105" s="48" t="s">
        <v>613</v>
      </c>
      <c r="N105" s="39" t="s">
        <v>1003</v>
      </c>
      <c r="O105" s="39" t="s">
        <v>601</v>
      </c>
      <c r="P105" s="40" t="s">
        <v>1004</v>
      </c>
      <c r="Q105" s="40" t="s">
        <v>1005</v>
      </c>
      <c r="R105" s="39" t="s">
        <v>273</v>
      </c>
      <c r="S105" s="39" t="s">
        <v>614</v>
      </c>
      <c r="T105" s="39" t="str">
        <f t="array" ref="T105">IFERROR(INDEX(INDIRECT("'"&amp;VLOOKUP($C105,ModMap!$A$2:$B$21,2,FALSE)&amp;"'!T:T"),MATCH($K105,INDIRECT("'"&amp;VLOOKUP($C105,ModMap!$A$2:$B$21,2,FALSE)&amp;"'!$K:$K"),0)),"")</f>
        <v>Gourav Nikam</v>
      </c>
      <c r="U105" s="44" t="s">
        <v>36</v>
      </c>
      <c r="V105" s="39" t="str">
        <f t="array" ref="V105">IFERROR(INDEX(INDIRECT("'"&amp;VLOOKUP($C105,ModMap!$A$2:$B$21,2,FALSE)&amp;"'!V:V"),MATCH($K105,INDIRECT("'"&amp;VLOOKUP($C105,ModMap!$A$2:$B$21,2,FALSE)&amp;"'!$K:$K"),0)),"")</f>
        <v>N/A</v>
      </c>
      <c r="W105" s="39" t="str">
        <f t="array" ref="W105">IFERROR(INDEX(INDIRECT("'"&amp;VLOOKUP($C105,ModMap!$A$2:$B$21,2,FALSE)&amp;"'!W:W"),MATCH($K105,INDIRECT("'"&amp;VLOOKUP($C105,ModMap!$A$2:$B$21,2,FALSE)&amp;"'!$K:$K"),0)),"")</f>
        <v/>
      </c>
      <c r="X105" s="48" t="s">
        <v>33</v>
      </c>
      <c r="Y105" s="39" t="str">
        <f t="array" ref="Y105">IFERROR(INDEX(INDIRECT("'"&amp;VLOOKUP($C105,ModMap!$A$2:$B$21,2,FALSE)&amp;"'!Y:Y"),MATCH($K105,INDIRECT("'"&amp;VLOOKUP($C105,ModMap!$A$2:$B$21,2,FALSE)&amp;"'!$K:$K"),0)),"")</f>
        <v>Done</v>
      </c>
      <c r="Z105" s="39" t="str">
        <f t="array" ref="Z105">IFERROR(INDEX(INDIRECT("'"&amp;VLOOKUP($C105,ModMap!$A$2:$B$21,2,FALSE)&amp;"'!Z:Z"),MATCH($K105,INDIRECT("'"&amp;VLOOKUP($C105,ModMap!$A$2:$B$21,2,FALSE)&amp;"'!$K:$K"),0)),"")</f>
        <v>Gourav Nikam</v>
      </c>
      <c r="AA105" s="44" t="s">
        <v>36</v>
      </c>
      <c r="AB105" s="39" t="str">
        <f t="array" ref="AB105">IFERROR(INDEX(INDIRECT("'"&amp;VLOOKUP($C105,ModMap!$A$2:$B$21,2,FALSE)&amp;"'!AB:AB"),MATCH($K105,INDIRECT("'"&amp;VLOOKUP($C105,ModMap!$A$2:$B$21,2,FALSE)&amp;"'!$K:$K"),0)),"")</f>
        <v>N/A</v>
      </c>
      <c r="AC105" s="39" t="str">
        <f t="array" ref="AC105">IFERROR(INDEX(INDIRECT("'"&amp;VLOOKUP($C105,ModMap!$A$2:$B$21,2,FALSE)&amp;"'!AC:AC"),MATCH($K105,INDIRECT("'"&amp;VLOOKUP($C105,ModMap!$A$2:$B$21,2,FALSE)&amp;"'!$K:$K"),0)),"")</f>
        <v/>
      </c>
      <c r="AD105" s="48" t="s">
        <v>33</v>
      </c>
      <c r="AE105" s="39" t="str">
        <f t="array" ref="AE105">IFERROR(INDEX(INDIRECT("'"&amp;VLOOKUP($C105,ModMap!$A$2:$B$21,2,FALSE)&amp;"'!AE:AE"),MATCH($K105,INDIRECT("'"&amp;VLOOKUP($C105,ModMap!$A$2:$B$21,2,FALSE)&amp;"'!$K:$K"),0)),"")</f>
        <v>Done</v>
      </c>
      <c r="AF105" s="39" t="str">
        <f t="array" ref="AF105">IFERROR(INDEX(INDIRECT("'"&amp;VLOOKUP($C105,ModMap!$A$2:$B$21,2,FALSE)&amp;"'!AF:AF"),MATCH($K105,INDIRECT("'"&amp;VLOOKUP($C105,ModMap!$A$2:$B$21,2,FALSE)&amp;"'!$K:$K"),0)),"")</f>
        <v>Gourav Nikam</v>
      </c>
      <c r="AG105" s="44" t="s">
        <v>36</v>
      </c>
      <c r="AH105" s="39" t="str">
        <f t="array" ref="AH105">IFERROR(INDEX(INDIRECT("'"&amp;VLOOKUP($C105,ModMap!$A$2:$B$21,2,FALSE)&amp;"'!AH:AH"),MATCH($K105,INDIRECT("'"&amp;VLOOKUP($C105,ModMap!$A$2:$B$21,2,FALSE)&amp;"'!$K:$K"),0)),"")</f>
        <v>N/A</v>
      </c>
      <c r="AI105" s="39" t="str">
        <f t="array" ref="AI105">IFERROR(INDEX(INDIRECT("'"&amp;VLOOKUP($C105,ModMap!$A$2:$B$21,2,FALSE)&amp;"'!AI:AI"),MATCH($K105,INDIRECT("'"&amp;VLOOKUP($C105,ModMap!$A$2:$B$21,2,FALSE)&amp;"'!$K:$K"),0)),"")</f>
        <v/>
      </c>
      <c r="AJ105" s="44" t="s">
        <v>36</v>
      </c>
      <c r="AK105" s="39" t="str">
        <f t="array" ref="AK105">IFERROR(INDEX(INDIRECT("'"&amp;VLOOKUP($C105,ModMap!$A$2:$B$21,2,FALSE)&amp;"'!AK:AK"),MATCH($K105,INDIRECT("'"&amp;VLOOKUP($C105,ModMap!$A$2:$B$21,2,FALSE)&amp;"'!$K:$K"),0)),"")</f>
        <v>N/A</v>
      </c>
      <c r="AL105" s="39" t="str">
        <f t="array" ref="AL105">IFERROR(INDEX(INDIRECT("'"&amp;VLOOKUP($C105,ModMap!$A$2:$B$21,2,FALSE)&amp;"'!AL:AL"),MATCH($K105,INDIRECT("'"&amp;VLOOKUP($C105,ModMap!$A$2:$B$21,2,FALSE)&amp;"'!$K:$K"),0)),"")</f>
        <v/>
      </c>
      <c r="AM105" s="39">
        <f t="shared" si="1"/>
        <v>0</v>
      </c>
      <c r="AN105" s="39" t="str">
        <f t="shared" si="2"/>
        <v>Done</v>
      </c>
      <c r="AO105" s="40" t="str">
        <f t="array" ref="AO105">IFERROR(INDEX(INDIRECT("'"&amp;VLOOKUP($C105,ModMap!$A$2:$B$21,2,FALSE)&amp;"'!AO:AO"),MATCH($K105,INDIRECT("'"&amp;VLOOKUP($C105,ModMap!$A$2:$B$21,2,FALSE)&amp;"'!$K:$K"),0)),"")</f>
        <v/>
      </c>
      <c r="AP105" s="49" t="str">
        <f t="array" ref="AP105">IFERROR(HYPERLINK("#'"&amp;VLOOKUP($C105,ModMap!$A$2:$B$21,2,FALSE)&amp;"'!V"&amp;MATCH($K105,INDIRECT("'"&amp;VLOOKUP($C105,ModMap!$A$2:$B$21,2,FALSE)&amp;"'!$K:$K"),0),"Edit on module sheet"),"")</f>
        <v>Edit on module sheet</v>
      </c>
    </row>
    <row r="106" ht="42.0" customHeight="1">
      <c r="A106" s="50">
        <v>104.0</v>
      </c>
      <c r="B106" s="50">
        <v>104.0</v>
      </c>
      <c r="C106" s="50" t="s">
        <v>87</v>
      </c>
      <c r="D106" s="51" t="s">
        <v>88</v>
      </c>
      <c r="E106" s="31" t="s">
        <v>69</v>
      </c>
      <c r="F106" s="28" t="s">
        <v>262</v>
      </c>
      <c r="G106" s="51" t="s">
        <v>263</v>
      </c>
      <c r="H106" s="50" t="s">
        <v>1019</v>
      </c>
      <c r="I106" s="50" t="s">
        <v>1020</v>
      </c>
      <c r="J106" s="51" t="s">
        <v>1021</v>
      </c>
      <c r="K106" s="50" t="s">
        <v>1542</v>
      </c>
      <c r="L106" s="51" t="s">
        <v>1543</v>
      </c>
      <c r="M106" s="48" t="s">
        <v>613</v>
      </c>
      <c r="N106" s="50" t="s">
        <v>1003</v>
      </c>
      <c r="O106" s="50" t="s">
        <v>601</v>
      </c>
      <c r="P106" s="51" t="s">
        <v>1024</v>
      </c>
      <c r="Q106" s="51" t="s">
        <v>1025</v>
      </c>
      <c r="R106" s="50" t="s">
        <v>273</v>
      </c>
      <c r="S106" s="50" t="s">
        <v>69</v>
      </c>
      <c r="T106" s="50" t="str">
        <f t="array" ref="T106">IFERROR(INDEX(INDIRECT("'"&amp;VLOOKUP($C106,ModMap!$A$2:$B$21,2,FALSE)&amp;"'!T:T"),MATCH($K106,INDIRECT("'"&amp;VLOOKUP($C106,ModMap!$A$2:$B$21,2,FALSE)&amp;"'!$K:$K"),0)),"")</f>
        <v>Unassigned</v>
      </c>
      <c r="U106" s="48" t="s">
        <v>33</v>
      </c>
      <c r="V106" s="50" t="str">
        <f t="array" ref="V106">IFERROR(INDEX(INDIRECT("'"&amp;VLOOKUP($C106,ModMap!$A$2:$B$21,2,FALSE)&amp;"'!V:V"),MATCH($K106,INDIRECT("'"&amp;VLOOKUP($C106,ModMap!$A$2:$B$21,2,FALSE)&amp;"'!$K:$K"),0)),"")</f>
        <v>Not Started</v>
      </c>
      <c r="W106" s="50" t="str">
        <f t="array" ref="W106">IFERROR(INDEX(INDIRECT("'"&amp;VLOOKUP($C106,ModMap!$A$2:$B$21,2,FALSE)&amp;"'!W:W"),MATCH($K106,INDIRECT("'"&amp;VLOOKUP($C106,ModMap!$A$2:$B$21,2,FALSE)&amp;"'!$K:$K"),0)),"")</f>
        <v>Unassigned</v>
      </c>
      <c r="X106" s="48" t="s">
        <v>33</v>
      </c>
      <c r="Y106" s="50" t="str">
        <f t="array" ref="Y106">IFERROR(INDEX(INDIRECT("'"&amp;VLOOKUP($C106,ModMap!$A$2:$B$21,2,FALSE)&amp;"'!Y:Y"),MATCH($K106,INDIRECT("'"&amp;VLOOKUP($C106,ModMap!$A$2:$B$21,2,FALSE)&amp;"'!$K:$K"),0)),"")</f>
        <v>Not Started</v>
      </c>
      <c r="Z106" s="50" t="str">
        <f t="array" ref="Z106">IFERROR(INDEX(INDIRECT("'"&amp;VLOOKUP($C106,ModMap!$A$2:$B$21,2,FALSE)&amp;"'!Z:Z"),MATCH($K106,INDIRECT("'"&amp;VLOOKUP($C106,ModMap!$A$2:$B$21,2,FALSE)&amp;"'!$K:$K"),0)),"")</f>
        <v>Unassigned</v>
      </c>
      <c r="AA106" s="44" t="s">
        <v>36</v>
      </c>
      <c r="AB106" s="50" t="str">
        <f t="array" ref="AB106">IFERROR(INDEX(INDIRECT("'"&amp;VLOOKUP($C106,ModMap!$A$2:$B$21,2,FALSE)&amp;"'!AB:AB"),MATCH($K106,INDIRECT("'"&amp;VLOOKUP($C106,ModMap!$A$2:$B$21,2,FALSE)&amp;"'!$K:$K"),0)),"")</f>
        <v>N/A</v>
      </c>
      <c r="AC106" s="50" t="str">
        <f t="array" ref="AC106">IFERROR(INDEX(INDIRECT("'"&amp;VLOOKUP($C106,ModMap!$A$2:$B$21,2,FALSE)&amp;"'!AC:AC"),MATCH($K106,INDIRECT("'"&amp;VLOOKUP($C106,ModMap!$A$2:$B$21,2,FALSE)&amp;"'!$K:$K"),0)),"")</f>
        <v/>
      </c>
      <c r="AD106" s="48" t="s">
        <v>33</v>
      </c>
      <c r="AE106" s="50" t="str">
        <f t="array" ref="AE106">IFERROR(INDEX(INDIRECT("'"&amp;VLOOKUP($C106,ModMap!$A$2:$B$21,2,FALSE)&amp;"'!AE:AE"),MATCH($K106,INDIRECT("'"&amp;VLOOKUP($C106,ModMap!$A$2:$B$21,2,FALSE)&amp;"'!$K:$K"),0)),"")</f>
        <v>Not Started</v>
      </c>
      <c r="AF106" s="50" t="str">
        <f t="array" ref="AF106">IFERROR(INDEX(INDIRECT("'"&amp;VLOOKUP($C106,ModMap!$A$2:$B$21,2,FALSE)&amp;"'!AF:AF"),MATCH($K106,INDIRECT("'"&amp;VLOOKUP($C106,ModMap!$A$2:$B$21,2,FALSE)&amp;"'!$K:$K"),0)),"")</f>
        <v>Unassigned</v>
      </c>
      <c r="AG106" s="44" t="s">
        <v>36</v>
      </c>
      <c r="AH106" s="50" t="str">
        <f t="array" ref="AH106">IFERROR(INDEX(INDIRECT("'"&amp;VLOOKUP($C106,ModMap!$A$2:$B$21,2,FALSE)&amp;"'!AH:AH"),MATCH($K106,INDIRECT("'"&amp;VLOOKUP($C106,ModMap!$A$2:$B$21,2,FALSE)&amp;"'!$K:$K"),0)),"")</f>
        <v>N/A</v>
      </c>
      <c r="AI106" s="50" t="str">
        <f t="array" ref="AI106">IFERROR(INDEX(INDIRECT("'"&amp;VLOOKUP($C106,ModMap!$A$2:$B$21,2,FALSE)&amp;"'!AI:AI"),MATCH($K106,INDIRECT("'"&amp;VLOOKUP($C106,ModMap!$A$2:$B$21,2,FALSE)&amp;"'!$K:$K"),0)),"")</f>
        <v/>
      </c>
      <c r="AJ106" s="44" t="s">
        <v>36</v>
      </c>
      <c r="AK106" s="50" t="str">
        <f t="array" ref="AK106">IFERROR(INDEX(INDIRECT("'"&amp;VLOOKUP($C106,ModMap!$A$2:$B$21,2,FALSE)&amp;"'!AK:AK"),MATCH($K106,INDIRECT("'"&amp;VLOOKUP($C106,ModMap!$A$2:$B$21,2,FALSE)&amp;"'!$K:$K"),0)),"")</f>
        <v>N/A</v>
      </c>
      <c r="AL106" s="50" t="str">
        <f t="array" ref="AL106">IFERROR(INDEX(INDIRECT("'"&amp;VLOOKUP($C106,ModMap!$A$2:$B$21,2,FALSE)&amp;"'!AL:AL"),MATCH($K106,INDIRECT("'"&amp;VLOOKUP($C106,ModMap!$A$2:$B$21,2,FALSE)&amp;"'!$K:$K"),0)),"")</f>
        <v/>
      </c>
      <c r="AM106" s="50">
        <f t="shared" si="1"/>
        <v>3</v>
      </c>
      <c r="AN106" s="50" t="str">
        <f t="shared" si="2"/>
        <v>Not Started</v>
      </c>
      <c r="AO106" s="51" t="str">
        <f t="array" ref="AO106">IFERROR(INDEX(INDIRECT("'"&amp;VLOOKUP($C106,ModMap!$A$2:$B$21,2,FALSE)&amp;"'!AO:AO"),MATCH($K106,INDIRECT("'"&amp;VLOOKUP($C106,ModMap!$A$2:$B$21,2,FALSE)&amp;"'!$K:$K"),0)),"")</f>
        <v/>
      </c>
      <c r="AP106" s="49" t="str">
        <f t="array" ref="AP106">IFERROR(HYPERLINK("#'"&amp;VLOOKUP($C106,ModMap!$A$2:$B$21,2,FALSE)&amp;"'!V"&amp;MATCH($K106,INDIRECT("'"&amp;VLOOKUP($C106,ModMap!$A$2:$B$21,2,FALSE)&amp;"'!$K:$K"),0),"Edit on module sheet"),"")</f>
        <v>Edit on module sheet</v>
      </c>
    </row>
    <row r="107" ht="42.0" customHeight="1">
      <c r="A107" s="39">
        <v>105.0</v>
      </c>
      <c r="B107" s="39">
        <v>105.0</v>
      </c>
      <c r="C107" s="39" t="s">
        <v>87</v>
      </c>
      <c r="D107" s="40" t="s">
        <v>88</v>
      </c>
      <c r="E107" s="28" t="s">
        <v>48</v>
      </c>
      <c r="F107" s="28" t="s">
        <v>262</v>
      </c>
      <c r="G107" s="40" t="s">
        <v>263</v>
      </c>
      <c r="H107" s="39" t="s">
        <v>1019</v>
      </c>
      <c r="I107" s="39" t="s">
        <v>1020</v>
      </c>
      <c r="J107" s="40" t="s">
        <v>1021</v>
      </c>
      <c r="K107" s="39" t="s">
        <v>1022</v>
      </c>
      <c r="L107" s="40" t="s">
        <v>1023</v>
      </c>
      <c r="M107" s="52" t="s">
        <v>211</v>
      </c>
      <c r="N107" s="39" t="s">
        <v>1003</v>
      </c>
      <c r="O107" s="39" t="s">
        <v>601</v>
      </c>
      <c r="P107" s="40" t="s">
        <v>1024</v>
      </c>
      <c r="Q107" s="40" t="s">
        <v>1025</v>
      </c>
      <c r="R107" s="39" t="s">
        <v>273</v>
      </c>
      <c r="S107" s="39" t="s">
        <v>218</v>
      </c>
      <c r="T107" s="39" t="str">
        <f t="array" ref="T107">IFERROR(INDEX(INDIRECT("'"&amp;VLOOKUP($C107,ModMap!$A$2:$B$21,2,FALSE)&amp;"'!T:T"),MATCH($K107,INDIRECT("'"&amp;VLOOKUP($C107,ModMap!$A$2:$B$21,2,FALSE)&amp;"'!$K:$K"),0)),"")</f>
        <v>Gourav Nikam</v>
      </c>
      <c r="U107" s="48" t="s">
        <v>33</v>
      </c>
      <c r="V107" s="39" t="str">
        <f t="array" ref="V107">IFERROR(INDEX(INDIRECT("'"&amp;VLOOKUP($C107,ModMap!$A$2:$B$21,2,FALSE)&amp;"'!V:V"),MATCH($K107,INDIRECT("'"&amp;VLOOKUP($C107,ModMap!$A$2:$B$21,2,FALSE)&amp;"'!$K:$K"),0)),"")</f>
        <v>Done</v>
      </c>
      <c r="W107" s="39" t="str">
        <f t="array" ref="W107">IFERROR(INDEX(INDIRECT("'"&amp;VLOOKUP($C107,ModMap!$A$2:$B$21,2,FALSE)&amp;"'!W:W"),MATCH($K107,INDIRECT("'"&amp;VLOOKUP($C107,ModMap!$A$2:$B$21,2,FALSE)&amp;"'!$K:$K"),0)),"")</f>
        <v>Gourav Nikam</v>
      </c>
      <c r="X107" s="48" t="s">
        <v>33</v>
      </c>
      <c r="Y107" s="39" t="str">
        <f t="array" ref="Y107">IFERROR(INDEX(INDIRECT("'"&amp;VLOOKUP($C107,ModMap!$A$2:$B$21,2,FALSE)&amp;"'!Y:Y"),MATCH($K107,INDIRECT("'"&amp;VLOOKUP($C107,ModMap!$A$2:$B$21,2,FALSE)&amp;"'!$K:$K"),0)),"")</f>
        <v>Done</v>
      </c>
      <c r="Z107" s="39" t="str">
        <f t="array" ref="Z107">IFERROR(INDEX(INDIRECT("'"&amp;VLOOKUP($C107,ModMap!$A$2:$B$21,2,FALSE)&amp;"'!Z:Z"),MATCH($K107,INDIRECT("'"&amp;VLOOKUP($C107,ModMap!$A$2:$B$21,2,FALSE)&amp;"'!$K:$K"),0)),"")</f>
        <v>Gourav Nikam</v>
      </c>
      <c r="AA107" s="44" t="s">
        <v>36</v>
      </c>
      <c r="AB107" s="39" t="str">
        <f t="array" ref="AB107">IFERROR(INDEX(INDIRECT("'"&amp;VLOOKUP($C107,ModMap!$A$2:$B$21,2,FALSE)&amp;"'!AB:AB"),MATCH($K107,INDIRECT("'"&amp;VLOOKUP($C107,ModMap!$A$2:$B$21,2,FALSE)&amp;"'!$K:$K"),0)),"")</f>
        <v>N/A</v>
      </c>
      <c r="AC107" s="39" t="str">
        <f t="array" ref="AC107">IFERROR(INDEX(INDIRECT("'"&amp;VLOOKUP($C107,ModMap!$A$2:$B$21,2,FALSE)&amp;"'!AC:AC"),MATCH($K107,INDIRECT("'"&amp;VLOOKUP($C107,ModMap!$A$2:$B$21,2,FALSE)&amp;"'!$K:$K"),0)),"")</f>
        <v/>
      </c>
      <c r="AD107" s="48" t="s">
        <v>33</v>
      </c>
      <c r="AE107" s="39" t="str">
        <f t="array" ref="AE107">IFERROR(INDEX(INDIRECT("'"&amp;VLOOKUP($C107,ModMap!$A$2:$B$21,2,FALSE)&amp;"'!AE:AE"),MATCH($K107,INDIRECT("'"&amp;VLOOKUP($C107,ModMap!$A$2:$B$21,2,FALSE)&amp;"'!$K:$K"),0)),"")</f>
        <v>Done</v>
      </c>
      <c r="AF107" s="39" t="str">
        <f t="array" ref="AF107">IFERROR(INDEX(INDIRECT("'"&amp;VLOOKUP($C107,ModMap!$A$2:$B$21,2,FALSE)&amp;"'!AF:AF"),MATCH($K107,INDIRECT("'"&amp;VLOOKUP($C107,ModMap!$A$2:$B$21,2,FALSE)&amp;"'!$K:$K"),0)),"")</f>
        <v>Gourav Nikam</v>
      </c>
      <c r="AG107" s="44" t="s">
        <v>36</v>
      </c>
      <c r="AH107" s="39" t="str">
        <f t="array" ref="AH107">IFERROR(INDEX(INDIRECT("'"&amp;VLOOKUP($C107,ModMap!$A$2:$B$21,2,FALSE)&amp;"'!AH:AH"),MATCH($K107,INDIRECT("'"&amp;VLOOKUP($C107,ModMap!$A$2:$B$21,2,FALSE)&amp;"'!$K:$K"),0)),"")</f>
        <v>N/A</v>
      </c>
      <c r="AI107" s="39" t="str">
        <f t="array" ref="AI107">IFERROR(INDEX(INDIRECT("'"&amp;VLOOKUP($C107,ModMap!$A$2:$B$21,2,FALSE)&amp;"'!AI:AI"),MATCH($K107,INDIRECT("'"&amp;VLOOKUP($C107,ModMap!$A$2:$B$21,2,FALSE)&amp;"'!$K:$K"),0)),"")</f>
        <v/>
      </c>
      <c r="AJ107" s="44" t="s">
        <v>36</v>
      </c>
      <c r="AK107" s="39" t="str">
        <f t="array" ref="AK107">IFERROR(INDEX(INDIRECT("'"&amp;VLOOKUP($C107,ModMap!$A$2:$B$21,2,FALSE)&amp;"'!AK:AK"),MATCH($K107,INDIRECT("'"&amp;VLOOKUP($C107,ModMap!$A$2:$B$21,2,FALSE)&amp;"'!$K:$K"),0)),"")</f>
        <v>N/A</v>
      </c>
      <c r="AL107" s="39" t="str">
        <f t="array" ref="AL107">IFERROR(INDEX(INDIRECT("'"&amp;VLOOKUP($C107,ModMap!$A$2:$B$21,2,FALSE)&amp;"'!AL:AL"),MATCH($K107,INDIRECT("'"&amp;VLOOKUP($C107,ModMap!$A$2:$B$21,2,FALSE)&amp;"'!$K:$K"),0)),"")</f>
        <v/>
      </c>
      <c r="AM107" s="39">
        <f t="shared" si="1"/>
        <v>0</v>
      </c>
      <c r="AN107" s="39" t="str">
        <f t="shared" si="2"/>
        <v>Done</v>
      </c>
      <c r="AO107" s="40" t="str">
        <f t="array" ref="AO107">IFERROR(INDEX(INDIRECT("'"&amp;VLOOKUP($C107,ModMap!$A$2:$B$21,2,FALSE)&amp;"'!AO:AO"),MATCH($K107,INDIRECT("'"&amp;VLOOKUP($C107,ModMap!$A$2:$B$21,2,FALSE)&amp;"'!$K:$K"),0)),"")</f>
        <v/>
      </c>
      <c r="AP107" s="49" t="str">
        <f t="array" ref="AP107">IFERROR(HYPERLINK("#'"&amp;VLOOKUP($C107,ModMap!$A$2:$B$21,2,FALSE)&amp;"'!V"&amp;MATCH($K107,INDIRECT("'"&amp;VLOOKUP($C107,ModMap!$A$2:$B$21,2,FALSE)&amp;"'!$K:$K"),0),"Edit on module sheet"),"")</f>
        <v>Edit on module sheet</v>
      </c>
    </row>
    <row r="108" ht="42.0" customHeight="1">
      <c r="A108" s="50">
        <v>106.0</v>
      </c>
      <c r="B108" s="50">
        <v>106.0</v>
      </c>
      <c r="C108" s="50" t="s">
        <v>87</v>
      </c>
      <c r="D108" s="51" t="s">
        <v>88</v>
      </c>
      <c r="E108" s="28" t="s">
        <v>48</v>
      </c>
      <c r="F108" s="28" t="s">
        <v>262</v>
      </c>
      <c r="G108" s="51" t="s">
        <v>263</v>
      </c>
      <c r="H108" s="50" t="s">
        <v>1019</v>
      </c>
      <c r="I108" s="50" t="s">
        <v>1020</v>
      </c>
      <c r="J108" s="51" t="s">
        <v>1021</v>
      </c>
      <c r="K108" s="50" t="s">
        <v>1034</v>
      </c>
      <c r="L108" s="51" t="s">
        <v>1035</v>
      </c>
      <c r="M108" s="48" t="s">
        <v>613</v>
      </c>
      <c r="N108" s="50" t="s">
        <v>1003</v>
      </c>
      <c r="O108" s="50" t="s">
        <v>601</v>
      </c>
      <c r="P108" s="51" t="s">
        <v>1024</v>
      </c>
      <c r="Q108" s="51" t="s">
        <v>1025</v>
      </c>
      <c r="R108" s="50" t="s">
        <v>273</v>
      </c>
      <c r="S108" s="50" t="s">
        <v>614</v>
      </c>
      <c r="T108" s="50" t="str">
        <f t="array" ref="T108">IFERROR(INDEX(INDIRECT("'"&amp;VLOOKUP($C108,ModMap!$A$2:$B$21,2,FALSE)&amp;"'!T:T"),MATCH($K108,INDIRECT("'"&amp;VLOOKUP($C108,ModMap!$A$2:$B$21,2,FALSE)&amp;"'!$K:$K"),0)),"")</f>
        <v>Gourav Nikam</v>
      </c>
      <c r="U108" s="44" t="s">
        <v>36</v>
      </c>
      <c r="V108" s="50" t="str">
        <f t="array" ref="V108">IFERROR(INDEX(INDIRECT("'"&amp;VLOOKUP($C108,ModMap!$A$2:$B$21,2,FALSE)&amp;"'!V:V"),MATCH($K108,INDIRECT("'"&amp;VLOOKUP($C108,ModMap!$A$2:$B$21,2,FALSE)&amp;"'!$K:$K"),0)),"")</f>
        <v>N/A</v>
      </c>
      <c r="W108" s="50" t="str">
        <f t="array" ref="W108">IFERROR(INDEX(INDIRECT("'"&amp;VLOOKUP($C108,ModMap!$A$2:$B$21,2,FALSE)&amp;"'!W:W"),MATCH($K108,INDIRECT("'"&amp;VLOOKUP($C108,ModMap!$A$2:$B$21,2,FALSE)&amp;"'!$K:$K"),0)),"")</f>
        <v/>
      </c>
      <c r="X108" s="48" t="s">
        <v>33</v>
      </c>
      <c r="Y108" s="50" t="str">
        <f t="array" ref="Y108">IFERROR(INDEX(INDIRECT("'"&amp;VLOOKUP($C108,ModMap!$A$2:$B$21,2,FALSE)&amp;"'!Y:Y"),MATCH($K108,INDIRECT("'"&amp;VLOOKUP($C108,ModMap!$A$2:$B$21,2,FALSE)&amp;"'!$K:$K"),0)),"")</f>
        <v>Done</v>
      </c>
      <c r="Z108" s="50" t="str">
        <f t="array" ref="Z108">IFERROR(INDEX(INDIRECT("'"&amp;VLOOKUP($C108,ModMap!$A$2:$B$21,2,FALSE)&amp;"'!Z:Z"),MATCH($K108,INDIRECT("'"&amp;VLOOKUP($C108,ModMap!$A$2:$B$21,2,FALSE)&amp;"'!$K:$K"),0)),"")</f>
        <v>Gourav Nikam</v>
      </c>
      <c r="AA108" s="44" t="s">
        <v>36</v>
      </c>
      <c r="AB108" s="50" t="str">
        <f t="array" ref="AB108">IFERROR(INDEX(INDIRECT("'"&amp;VLOOKUP($C108,ModMap!$A$2:$B$21,2,FALSE)&amp;"'!AB:AB"),MATCH($K108,INDIRECT("'"&amp;VLOOKUP($C108,ModMap!$A$2:$B$21,2,FALSE)&amp;"'!$K:$K"),0)),"")</f>
        <v>N/A</v>
      </c>
      <c r="AC108" s="50" t="str">
        <f t="array" ref="AC108">IFERROR(INDEX(INDIRECT("'"&amp;VLOOKUP($C108,ModMap!$A$2:$B$21,2,FALSE)&amp;"'!AC:AC"),MATCH($K108,INDIRECT("'"&amp;VLOOKUP($C108,ModMap!$A$2:$B$21,2,FALSE)&amp;"'!$K:$K"),0)),"")</f>
        <v/>
      </c>
      <c r="AD108" s="48" t="s">
        <v>33</v>
      </c>
      <c r="AE108" s="50" t="str">
        <f t="array" ref="AE108">IFERROR(INDEX(INDIRECT("'"&amp;VLOOKUP($C108,ModMap!$A$2:$B$21,2,FALSE)&amp;"'!AE:AE"),MATCH($K108,INDIRECT("'"&amp;VLOOKUP($C108,ModMap!$A$2:$B$21,2,FALSE)&amp;"'!$K:$K"),0)),"")</f>
        <v>Done</v>
      </c>
      <c r="AF108" s="50" t="str">
        <f t="array" ref="AF108">IFERROR(INDEX(INDIRECT("'"&amp;VLOOKUP($C108,ModMap!$A$2:$B$21,2,FALSE)&amp;"'!AF:AF"),MATCH($K108,INDIRECT("'"&amp;VLOOKUP($C108,ModMap!$A$2:$B$21,2,FALSE)&amp;"'!$K:$K"),0)),"")</f>
        <v>Gourav Nikam</v>
      </c>
      <c r="AG108" s="44" t="s">
        <v>36</v>
      </c>
      <c r="AH108" s="50" t="str">
        <f t="array" ref="AH108">IFERROR(INDEX(INDIRECT("'"&amp;VLOOKUP($C108,ModMap!$A$2:$B$21,2,FALSE)&amp;"'!AH:AH"),MATCH($K108,INDIRECT("'"&amp;VLOOKUP($C108,ModMap!$A$2:$B$21,2,FALSE)&amp;"'!$K:$K"),0)),"")</f>
        <v>N/A</v>
      </c>
      <c r="AI108" s="50" t="str">
        <f t="array" ref="AI108">IFERROR(INDEX(INDIRECT("'"&amp;VLOOKUP($C108,ModMap!$A$2:$B$21,2,FALSE)&amp;"'!AI:AI"),MATCH($K108,INDIRECT("'"&amp;VLOOKUP($C108,ModMap!$A$2:$B$21,2,FALSE)&amp;"'!$K:$K"),0)),"")</f>
        <v/>
      </c>
      <c r="AJ108" s="44" t="s">
        <v>36</v>
      </c>
      <c r="AK108" s="50" t="str">
        <f t="array" ref="AK108">IFERROR(INDEX(INDIRECT("'"&amp;VLOOKUP($C108,ModMap!$A$2:$B$21,2,FALSE)&amp;"'!AK:AK"),MATCH($K108,INDIRECT("'"&amp;VLOOKUP($C108,ModMap!$A$2:$B$21,2,FALSE)&amp;"'!$K:$K"),0)),"")</f>
        <v>N/A</v>
      </c>
      <c r="AL108" s="50" t="str">
        <f t="array" ref="AL108">IFERROR(INDEX(INDIRECT("'"&amp;VLOOKUP($C108,ModMap!$A$2:$B$21,2,FALSE)&amp;"'!AL:AL"),MATCH($K108,INDIRECT("'"&amp;VLOOKUP($C108,ModMap!$A$2:$B$21,2,FALSE)&amp;"'!$K:$K"),0)),"")</f>
        <v/>
      </c>
      <c r="AM108" s="50">
        <f t="shared" si="1"/>
        <v>0</v>
      </c>
      <c r="AN108" s="50" t="str">
        <f t="shared" si="2"/>
        <v>Done</v>
      </c>
      <c r="AO108" s="51" t="str">
        <f t="array" ref="AO108">IFERROR(INDEX(INDIRECT("'"&amp;VLOOKUP($C108,ModMap!$A$2:$B$21,2,FALSE)&amp;"'!AO:AO"),MATCH($K108,INDIRECT("'"&amp;VLOOKUP($C108,ModMap!$A$2:$B$21,2,FALSE)&amp;"'!$K:$K"),0)),"")</f>
        <v/>
      </c>
      <c r="AP108" s="49" t="str">
        <f t="array" ref="AP108">IFERROR(HYPERLINK("#'"&amp;VLOOKUP($C108,ModMap!$A$2:$B$21,2,FALSE)&amp;"'!V"&amp;MATCH($K108,INDIRECT("'"&amp;VLOOKUP($C108,ModMap!$A$2:$B$21,2,FALSE)&amp;"'!$K:$K"),0),"Edit on module sheet"),"")</f>
        <v>Edit on module sheet</v>
      </c>
    </row>
    <row r="109" ht="42.0" customHeight="1">
      <c r="A109" s="39">
        <v>107.0</v>
      </c>
      <c r="B109" s="39">
        <v>107.0</v>
      </c>
      <c r="C109" s="39" t="s">
        <v>87</v>
      </c>
      <c r="D109" s="40" t="s">
        <v>88</v>
      </c>
      <c r="E109" s="31" t="s">
        <v>69</v>
      </c>
      <c r="F109" s="28" t="s">
        <v>262</v>
      </c>
      <c r="G109" s="40" t="s">
        <v>263</v>
      </c>
      <c r="H109" s="39" t="s">
        <v>1044</v>
      </c>
      <c r="I109" s="39" t="s">
        <v>1045</v>
      </c>
      <c r="J109" s="40" t="s">
        <v>1046</v>
      </c>
      <c r="K109" s="39" t="s">
        <v>1581</v>
      </c>
      <c r="L109" s="40" t="s">
        <v>1582</v>
      </c>
      <c r="M109" s="48" t="s">
        <v>613</v>
      </c>
      <c r="N109" s="39" t="s">
        <v>1003</v>
      </c>
      <c r="O109" s="39" t="s">
        <v>601</v>
      </c>
      <c r="P109" s="40" t="s">
        <v>1049</v>
      </c>
      <c r="Q109" s="40" t="s">
        <v>1050</v>
      </c>
      <c r="R109" s="39" t="s">
        <v>273</v>
      </c>
      <c r="S109" s="39" t="s">
        <v>69</v>
      </c>
      <c r="T109" s="39" t="str">
        <f t="array" ref="T109">IFERROR(INDEX(INDIRECT("'"&amp;VLOOKUP($C109,ModMap!$A$2:$B$21,2,FALSE)&amp;"'!T:T"),MATCH($K109,INDIRECT("'"&amp;VLOOKUP($C109,ModMap!$A$2:$B$21,2,FALSE)&amp;"'!$K:$K"),0)),"")</f>
        <v>Unassigned</v>
      </c>
      <c r="U109" s="48" t="s">
        <v>33</v>
      </c>
      <c r="V109" s="39" t="str">
        <f t="array" ref="V109">IFERROR(INDEX(INDIRECT("'"&amp;VLOOKUP($C109,ModMap!$A$2:$B$21,2,FALSE)&amp;"'!V:V"),MATCH($K109,INDIRECT("'"&amp;VLOOKUP($C109,ModMap!$A$2:$B$21,2,FALSE)&amp;"'!$K:$K"),0)),"")</f>
        <v>Not Started</v>
      </c>
      <c r="W109" s="39" t="str">
        <f t="array" ref="W109">IFERROR(INDEX(INDIRECT("'"&amp;VLOOKUP($C109,ModMap!$A$2:$B$21,2,FALSE)&amp;"'!W:W"),MATCH($K109,INDIRECT("'"&amp;VLOOKUP($C109,ModMap!$A$2:$B$21,2,FALSE)&amp;"'!$K:$K"),0)),"")</f>
        <v>Unassigned</v>
      </c>
      <c r="X109" s="48" t="s">
        <v>33</v>
      </c>
      <c r="Y109" s="39" t="str">
        <f t="array" ref="Y109">IFERROR(INDEX(INDIRECT("'"&amp;VLOOKUP($C109,ModMap!$A$2:$B$21,2,FALSE)&amp;"'!Y:Y"),MATCH($K109,INDIRECT("'"&amp;VLOOKUP($C109,ModMap!$A$2:$B$21,2,FALSE)&amp;"'!$K:$K"),0)),"")</f>
        <v>Not Started</v>
      </c>
      <c r="Z109" s="39" t="str">
        <f t="array" ref="Z109">IFERROR(INDEX(INDIRECT("'"&amp;VLOOKUP($C109,ModMap!$A$2:$B$21,2,FALSE)&amp;"'!Z:Z"),MATCH($K109,INDIRECT("'"&amp;VLOOKUP($C109,ModMap!$A$2:$B$21,2,FALSE)&amp;"'!$K:$K"),0)),"")</f>
        <v>Unassigned</v>
      </c>
      <c r="AA109" s="44" t="s">
        <v>36</v>
      </c>
      <c r="AB109" s="39" t="str">
        <f t="array" ref="AB109">IFERROR(INDEX(INDIRECT("'"&amp;VLOOKUP($C109,ModMap!$A$2:$B$21,2,FALSE)&amp;"'!AB:AB"),MATCH($K109,INDIRECT("'"&amp;VLOOKUP($C109,ModMap!$A$2:$B$21,2,FALSE)&amp;"'!$K:$K"),0)),"")</f>
        <v>N/A</v>
      </c>
      <c r="AC109" s="39" t="str">
        <f t="array" ref="AC109">IFERROR(INDEX(INDIRECT("'"&amp;VLOOKUP($C109,ModMap!$A$2:$B$21,2,FALSE)&amp;"'!AC:AC"),MATCH($K109,INDIRECT("'"&amp;VLOOKUP($C109,ModMap!$A$2:$B$21,2,FALSE)&amp;"'!$K:$K"),0)),"")</f>
        <v/>
      </c>
      <c r="AD109" s="48" t="s">
        <v>33</v>
      </c>
      <c r="AE109" s="39" t="str">
        <f t="array" ref="AE109">IFERROR(INDEX(INDIRECT("'"&amp;VLOOKUP($C109,ModMap!$A$2:$B$21,2,FALSE)&amp;"'!AE:AE"),MATCH($K109,INDIRECT("'"&amp;VLOOKUP($C109,ModMap!$A$2:$B$21,2,FALSE)&amp;"'!$K:$K"),0)),"")</f>
        <v>Not Started</v>
      </c>
      <c r="AF109" s="39" t="str">
        <f t="array" ref="AF109">IFERROR(INDEX(INDIRECT("'"&amp;VLOOKUP($C109,ModMap!$A$2:$B$21,2,FALSE)&amp;"'!AF:AF"),MATCH($K109,INDIRECT("'"&amp;VLOOKUP($C109,ModMap!$A$2:$B$21,2,FALSE)&amp;"'!$K:$K"),0)),"")</f>
        <v>Unassigned</v>
      </c>
      <c r="AG109" s="44" t="s">
        <v>36</v>
      </c>
      <c r="AH109" s="39" t="str">
        <f t="array" ref="AH109">IFERROR(INDEX(INDIRECT("'"&amp;VLOOKUP($C109,ModMap!$A$2:$B$21,2,FALSE)&amp;"'!AH:AH"),MATCH($K109,INDIRECT("'"&amp;VLOOKUP($C109,ModMap!$A$2:$B$21,2,FALSE)&amp;"'!$K:$K"),0)),"")</f>
        <v>N/A</v>
      </c>
      <c r="AI109" s="39" t="str">
        <f t="array" ref="AI109">IFERROR(INDEX(INDIRECT("'"&amp;VLOOKUP($C109,ModMap!$A$2:$B$21,2,FALSE)&amp;"'!AI:AI"),MATCH($K109,INDIRECT("'"&amp;VLOOKUP($C109,ModMap!$A$2:$B$21,2,FALSE)&amp;"'!$K:$K"),0)),"")</f>
        <v/>
      </c>
      <c r="AJ109" s="44" t="s">
        <v>36</v>
      </c>
      <c r="AK109" s="39" t="str">
        <f t="array" ref="AK109">IFERROR(INDEX(INDIRECT("'"&amp;VLOOKUP($C109,ModMap!$A$2:$B$21,2,FALSE)&amp;"'!AK:AK"),MATCH($K109,INDIRECT("'"&amp;VLOOKUP($C109,ModMap!$A$2:$B$21,2,FALSE)&amp;"'!$K:$K"),0)),"")</f>
        <v>N/A</v>
      </c>
      <c r="AL109" s="39" t="str">
        <f t="array" ref="AL109">IFERROR(INDEX(INDIRECT("'"&amp;VLOOKUP($C109,ModMap!$A$2:$B$21,2,FALSE)&amp;"'!AL:AL"),MATCH($K109,INDIRECT("'"&amp;VLOOKUP($C109,ModMap!$A$2:$B$21,2,FALSE)&amp;"'!$K:$K"),0)),"")</f>
        <v/>
      </c>
      <c r="AM109" s="39">
        <f t="shared" si="1"/>
        <v>3</v>
      </c>
      <c r="AN109" s="39" t="str">
        <f t="shared" si="2"/>
        <v>Not Started</v>
      </c>
      <c r="AO109" s="40" t="str">
        <f t="array" ref="AO109">IFERROR(INDEX(INDIRECT("'"&amp;VLOOKUP($C109,ModMap!$A$2:$B$21,2,FALSE)&amp;"'!AO:AO"),MATCH($K109,INDIRECT("'"&amp;VLOOKUP($C109,ModMap!$A$2:$B$21,2,FALSE)&amp;"'!$K:$K"),0)),"")</f>
        <v/>
      </c>
      <c r="AP109" s="49" t="str">
        <f t="array" ref="AP109">IFERROR(HYPERLINK("#'"&amp;VLOOKUP($C109,ModMap!$A$2:$B$21,2,FALSE)&amp;"'!V"&amp;MATCH($K109,INDIRECT("'"&amp;VLOOKUP($C109,ModMap!$A$2:$B$21,2,FALSE)&amp;"'!$K:$K"),0),"Edit on module sheet"),"")</f>
        <v>Edit on module sheet</v>
      </c>
    </row>
    <row r="110" ht="42.0" customHeight="1">
      <c r="A110" s="50">
        <v>108.0</v>
      </c>
      <c r="B110" s="50">
        <v>108.0</v>
      </c>
      <c r="C110" s="50" t="s">
        <v>87</v>
      </c>
      <c r="D110" s="51" t="s">
        <v>88</v>
      </c>
      <c r="E110" s="28" t="s">
        <v>48</v>
      </c>
      <c r="F110" s="28" t="s">
        <v>262</v>
      </c>
      <c r="G110" s="51" t="s">
        <v>263</v>
      </c>
      <c r="H110" s="50" t="s">
        <v>1044</v>
      </c>
      <c r="I110" s="50" t="s">
        <v>1045</v>
      </c>
      <c r="J110" s="51" t="s">
        <v>1046</v>
      </c>
      <c r="K110" s="50" t="s">
        <v>1047</v>
      </c>
      <c r="L110" s="51" t="s">
        <v>1048</v>
      </c>
      <c r="M110" s="52" t="s">
        <v>211</v>
      </c>
      <c r="N110" s="50" t="s">
        <v>1003</v>
      </c>
      <c r="O110" s="50" t="s">
        <v>601</v>
      </c>
      <c r="P110" s="51" t="s">
        <v>1049</v>
      </c>
      <c r="Q110" s="51" t="s">
        <v>1050</v>
      </c>
      <c r="R110" s="50" t="s">
        <v>273</v>
      </c>
      <c r="S110" s="50" t="s">
        <v>218</v>
      </c>
      <c r="T110" s="50" t="str">
        <f t="array" ref="T110">IFERROR(INDEX(INDIRECT("'"&amp;VLOOKUP($C110,ModMap!$A$2:$B$21,2,FALSE)&amp;"'!T:T"),MATCH($K110,INDIRECT("'"&amp;VLOOKUP($C110,ModMap!$A$2:$B$21,2,FALSE)&amp;"'!$K:$K"),0)),"")</f>
        <v>Gourav Nikam</v>
      </c>
      <c r="U110" s="48" t="s">
        <v>33</v>
      </c>
      <c r="V110" s="50" t="str">
        <f t="array" ref="V110">IFERROR(INDEX(INDIRECT("'"&amp;VLOOKUP($C110,ModMap!$A$2:$B$21,2,FALSE)&amp;"'!V:V"),MATCH($K110,INDIRECT("'"&amp;VLOOKUP($C110,ModMap!$A$2:$B$21,2,FALSE)&amp;"'!$K:$K"),0)),"")</f>
        <v>Done</v>
      </c>
      <c r="W110" s="50" t="str">
        <f t="array" ref="W110">IFERROR(INDEX(INDIRECT("'"&amp;VLOOKUP($C110,ModMap!$A$2:$B$21,2,FALSE)&amp;"'!W:W"),MATCH($K110,INDIRECT("'"&amp;VLOOKUP($C110,ModMap!$A$2:$B$21,2,FALSE)&amp;"'!$K:$K"),0)),"")</f>
        <v>Gourav Nikam</v>
      </c>
      <c r="X110" s="48" t="s">
        <v>33</v>
      </c>
      <c r="Y110" s="50" t="str">
        <f t="array" ref="Y110">IFERROR(INDEX(INDIRECT("'"&amp;VLOOKUP($C110,ModMap!$A$2:$B$21,2,FALSE)&amp;"'!Y:Y"),MATCH($K110,INDIRECT("'"&amp;VLOOKUP($C110,ModMap!$A$2:$B$21,2,FALSE)&amp;"'!$K:$K"),0)),"")</f>
        <v>Done</v>
      </c>
      <c r="Z110" s="50" t="str">
        <f t="array" ref="Z110">IFERROR(INDEX(INDIRECT("'"&amp;VLOOKUP($C110,ModMap!$A$2:$B$21,2,FALSE)&amp;"'!Z:Z"),MATCH($K110,INDIRECT("'"&amp;VLOOKUP($C110,ModMap!$A$2:$B$21,2,FALSE)&amp;"'!$K:$K"),0)),"")</f>
        <v>Gourav Nikam</v>
      </c>
      <c r="AA110" s="44" t="s">
        <v>36</v>
      </c>
      <c r="AB110" s="50" t="str">
        <f t="array" ref="AB110">IFERROR(INDEX(INDIRECT("'"&amp;VLOOKUP($C110,ModMap!$A$2:$B$21,2,FALSE)&amp;"'!AB:AB"),MATCH($K110,INDIRECT("'"&amp;VLOOKUP($C110,ModMap!$A$2:$B$21,2,FALSE)&amp;"'!$K:$K"),0)),"")</f>
        <v>N/A</v>
      </c>
      <c r="AC110" s="50" t="str">
        <f t="array" ref="AC110">IFERROR(INDEX(INDIRECT("'"&amp;VLOOKUP($C110,ModMap!$A$2:$B$21,2,FALSE)&amp;"'!AC:AC"),MATCH($K110,INDIRECT("'"&amp;VLOOKUP($C110,ModMap!$A$2:$B$21,2,FALSE)&amp;"'!$K:$K"),0)),"")</f>
        <v/>
      </c>
      <c r="AD110" s="48" t="s">
        <v>33</v>
      </c>
      <c r="AE110" s="50" t="str">
        <f t="array" ref="AE110">IFERROR(INDEX(INDIRECT("'"&amp;VLOOKUP($C110,ModMap!$A$2:$B$21,2,FALSE)&amp;"'!AE:AE"),MATCH($K110,INDIRECT("'"&amp;VLOOKUP($C110,ModMap!$A$2:$B$21,2,FALSE)&amp;"'!$K:$K"),0)),"")</f>
        <v>Done</v>
      </c>
      <c r="AF110" s="50" t="str">
        <f t="array" ref="AF110">IFERROR(INDEX(INDIRECT("'"&amp;VLOOKUP($C110,ModMap!$A$2:$B$21,2,FALSE)&amp;"'!AF:AF"),MATCH($K110,INDIRECT("'"&amp;VLOOKUP($C110,ModMap!$A$2:$B$21,2,FALSE)&amp;"'!$K:$K"),0)),"")</f>
        <v>Gourav Nikam</v>
      </c>
      <c r="AG110" s="44" t="s">
        <v>36</v>
      </c>
      <c r="AH110" s="50" t="str">
        <f t="array" ref="AH110">IFERROR(INDEX(INDIRECT("'"&amp;VLOOKUP($C110,ModMap!$A$2:$B$21,2,FALSE)&amp;"'!AH:AH"),MATCH($K110,INDIRECT("'"&amp;VLOOKUP($C110,ModMap!$A$2:$B$21,2,FALSE)&amp;"'!$K:$K"),0)),"")</f>
        <v>N/A</v>
      </c>
      <c r="AI110" s="50" t="str">
        <f t="array" ref="AI110">IFERROR(INDEX(INDIRECT("'"&amp;VLOOKUP($C110,ModMap!$A$2:$B$21,2,FALSE)&amp;"'!AI:AI"),MATCH($K110,INDIRECT("'"&amp;VLOOKUP($C110,ModMap!$A$2:$B$21,2,FALSE)&amp;"'!$K:$K"),0)),"")</f>
        <v/>
      </c>
      <c r="AJ110" s="44" t="s">
        <v>36</v>
      </c>
      <c r="AK110" s="50" t="str">
        <f t="array" ref="AK110">IFERROR(INDEX(INDIRECT("'"&amp;VLOOKUP($C110,ModMap!$A$2:$B$21,2,FALSE)&amp;"'!AK:AK"),MATCH($K110,INDIRECT("'"&amp;VLOOKUP($C110,ModMap!$A$2:$B$21,2,FALSE)&amp;"'!$K:$K"),0)),"")</f>
        <v>N/A</v>
      </c>
      <c r="AL110" s="50" t="str">
        <f t="array" ref="AL110">IFERROR(INDEX(INDIRECT("'"&amp;VLOOKUP($C110,ModMap!$A$2:$B$21,2,FALSE)&amp;"'!AL:AL"),MATCH($K110,INDIRECT("'"&amp;VLOOKUP($C110,ModMap!$A$2:$B$21,2,FALSE)&amp;"'!$K:$K"),0)),"")</f>
        <v/>
      </c>
      <c r="AM110" s="50">
        <f t="shared" si="1"/>
        <v>0</v>
      </c>
      <c r="AN110" s="50" t="str">
        <f t="shared" si="2"/>
        <v>Done</v>
      </c>
      <c r="AO110" s="51" t="str">
        <f t="array" ref="AO110">IFERROR(INDEX(INDIRECT("'"&amp;VLOOKUP($C110,ModMap!$A$2:$B$21,2,FALSE)&amp;"'!AO:AO"),MATCH($K110,INDIRECT("'"&amp;VLOOKUP($C110,ModMap!$A$2:$B$21,2,FALSE)&amp;"'!$K:$K"),0)),"")</f>
        <v/>
      </c>
      <c r="AP110" s="49" t="str">
        <f t="array" ref="AP110">IFERROR(HYPERLINK("#'"&amp;VLOOKUP($C110,ModMap!$A$2:$B$21,2,FALSE)&amp;"'!V"&amp;MATCH($K110,INDIRECT("'"&amp;VLOOKUP($C110,ModMap!$A$2:$B$21,2,FALSE)&amp;"'!$K:$K"),0),"Edit on module sheet"),"")</f>
        <v>Edit on module sheet</v>
      </c>
    </row>
    <row r="111" ht="42.0" customHeight="1">
      <c r="A111" s="39">
        <v>109.0</v>
      </c>
      <c r="B111" s="39">
        <v>109.0</v>
      </c>
      <c r="C111" s="39" t="s">
        <v>87</v>
      </c>
      <c r="D111" s="40" t="s">
        <v>88</v>
      </c>
      <c r="E111" s="28" t="s">
        <v>48</v>
      </c>
      <c r="F111" s="28" t="s">
        <v>262</v>
      </c>
      <c r="G111" s="40" t="s">
        <v>263</v>
      </c>
      <c r="H111" s="39" t="s">
        <v>1044</v>
      </c>
      <c r="I111" s="39" t="s">
        <v>1045</v>
      </c>
      <c r="J111" s="40" t="s">
        <v>1046</v>
      </c>
      <c r="K111" s="39" t="s">
        <v>1058</v>
      </c>
      <c r="L111" s="40" t="s">
        <v>1059</v>
      </c>
      <c r="M111" s="48" t="s">
        <v>613</v>
      </c>
      <c r="N111" s="39" t="s">
        <v>1003</v>
      </c>
      <c r="O111" s="39" t="s">
        <v>601</v>
      </c>
      <c r="P111" s="40" t="s">
        <v>1049</v>
      </c>
      <c r="Q111" s="40" t="s">
        <v>1050</v>
      </c>
      <c r="R111" s="39" t="s">
        <v>273</v>
      </c>
      <c r="S111" s="39" t="s">
        <v>614</v>
      </c>
      <c r="T111" s="39" t="str">
        <f t="array" ref="T111">IFERROR(INDEX(INDIRECT("'"&amp;VLOOKUP($C111,ModMap!$A$2:$B$21,2,FALSE)&amp;"'!T:T"),MATCH($K111,INDIRECT("'"&amp;VLOOKUP($C111,ModMap!$A$2:$B$21,2,FALSE)&amp;"'!$K:$K"),0)),"")</f>
        <v>Gourav Nikam</v>
      </c>
      <c r="U111" s="44" t="s">
        <v>36</v>
      </c>
      <c r="V111" s="39" t="str">
        <f t="array" ref="V111">IFERROR(INDEX(INDIRECT("'"&amp;VLOOKUP($C111,ModMap!$A$2:$B$21,2,FALSE)&amp;"'!V:V"),MATCH($K111,INDIRECT("'"&amp;VLOOKUP($C111,ModMap!$A$2:$B$21,2,FALSE)&amp;"'!$K:$K"),0)),"")</f>
        <v>N/A</v>
      </c>
      <c r="W111" s="39" t="str">
        <f t="array" ref="W111">IFERROR(INDEX(INDIRECT("'"&amp;VLOOKUP($C111,ModMap!$A$2:$B$21,2,FALSE)&amp;"'!W:W"),MATCH($K111,INDIRECT("'"&amp;VLOOKUP($C111,ModMap!$A$2:$B$21,2,FALSE)&amp;"'!$K:$K"),0)),"")</f>
        <v/>
      </c>
      <c r="X111" s="48" t="s">
        <v>33</v>
      </c>
      <c r="Y111" s="39" t="str">
        <f t="array" ref="Y111">IFERROR(INDEX(INDIRECT("'"&amp;VLOOKUP($C111,ModMap!$A$2:$B$21,2,FALSE)&amp;"'!Y:Y"),MATCH($K111,INDIRECT("'"&amp;VLOOKUP($C111,ModMap!$A$2:$B$21,2,FALSE)&amp;"'!$K:$K"),0)),"")</f>
        <v>Done</v>
      </c>
      <c r="Z111" s="39" t="str">
        <f t="array" ref="Z111">IFERROR(INDEX(INDIRECT("'"&amp;VLOOKUP($C111,ModMap!$A$2:$B$21,2,FALSE)&amp;"'!Z:Z"),MATCH($K111,INDIRECT("'"&amp;VLOOKUP($C111,ModMap!$A$2:$B$21,2,FALSE)&amp;"'!$K:$K"),0)),"")</f>
        <v>Gourav Nikam</v>
      </c>
      <c r="AA111" s="44" t="s">
        <v>36</v>
      </c>
      <c r="AB111" s="39" t="str">
        <f t="array" ref="AB111">IFERROR(INDEX(INDIRECT("'"&amp;VLOOKUP($C111,ModMap!$A$2:$B$21,2,FALSE)&amp;"'!AB:AB"),MATCH($K111,INDIRECT("'"&amp;VLOOKUP($C111,ModMap!$A$2:$B$21,2,FALSE)&amp;"'!$K:$K"),0)),"")</f>
        <v>N/A</v>
      </c>
      <c r="AC111" s="39" t="str">
        <f t="array" ref="AC111">IFERROR(INDEX(INDIRECT("'"&amp;VLOOKUP($C111,ModMap!$A$2:$B$21,2,FALSE)&amp;"'!AC:AC"),MATCH($K111,INDIRECT("'"&amp;VLOOKUP($C111,ModMap!$A$2:$B$21,2,FALSE)&amp;"'!$K:$K"),0)),"")</f>
        <v/>
      </c>
      <c r="AD111" s="48" t="s">
        <v>33</v>
      </c>
      <c r="AE111" s="39" t="str">
        <f t="array" ref="AE111">IFERROR(INDEX(INDIRECT("'"&amp;VLOOKUP($C111,ModMap!$A$2:$B$21,2,FALSE)&amp;"'!AE:AE"),MATCH($K111,INDIRECT("'"&amp;VLOOKUP($C111,ModMap!$A$2:$B$21,2,FALSE)&amp;"'!$K:$K"),0)),"")</f>
        <v>Done</v>
      </c>
      <c r="AF111" s="39" t="str">
        <f t="array" ref="AF111">IFERROR(INDEX(INDIRECT("'"&amp;VLOOKUP($C111,ModMap!$A$2:$B$21,2,FALSE)&amp;"'!AF:AF"),MATCH($K111,INDIRECT("'"&amp;VLOOKUP($C111,ModMap!$A$2:$B$21,2,FALSE)&amp;"'!$K:$K"),0)),"")</f>
        <v>Gourav Nikam</v>
      </c>
      <c r="AG111" s="44" t="s">
        <v>36</v>
      </c>
      <c r="AH111" s="39" t="str">
        <f t="array" ref="AH111">IFERROR(INDEX(INDIRECT("'"&amp;VLOOKUP($C111,ModMap!$A$2:$B$21,2,FALSE)&amp;"'!AH:AH"),MATCH($K111,INDIRECT("'"&amp;VLOOKUP($C111,ModMap!$A$2:$B$21,2,FALSE)&amp;"'!$K:$K"),0)),"")</f>
        <v>N/A</v>
      </c>
      <c r="AI111" s="39" t="str">
        <f t="array" ref="AI111">IFERROR(INDEX(INDIRECT("'"&amp;VLOOKUP($C111,ModMap!$A$2:$B$21,2,FALSE)&amp;"'!AI:AI"),MATCH($K111,INDIRECT("'"&amp;VLOOKUP($C111,ModMap!$A$2:$B$21,2,FALSE)&amp;"'!$K:$K"),0)),"")</f>
        <v/>
      </c>
      <c r="AJ111" s="44" t="s">
        <v>36</v>
      </c>
      <c r="AK111" s="39" t="str">
        <f t="array" ref="AK111">IFERROR(INDEX(INDIRECT("'"&amp;VLOOKUP($C111,ModMap!$A$2:$B$21,2,FALSE)&amp;"'!AK:AK"),MATCH($K111,INDIRECT("'"&amp;VLOOKUP($C111,ModMap!$A$2:$B$21,2,FALSE)&amp;"'!$K:$K"),0)),"")</f>
        <v>N/A</v>
      </c>
      <c r="AL111" s="39" t="str">
        <f t="array" ref="AL111">IFERROR(INDEX(INDIRECT("'"&amp;VLOOKUP($C111,ModMap!$A$2:$B$21,2,FALSE)&amp;"'!AL:AL"),MATCH($K111,INDIRECT("'"&amp;VLOOKUP($C111,ModMap!$A$2:$B$21,2,FALSE)&amp;"'!$K:$K"),0)),"")</f>
        <v/>
      </c>
      <c r="AM111" s="39">
        <f t="shared" si="1"/>
        <v>0</v>
      </c>
      <c r="AN111" s="39" t="str">
        <f t="shared" si="2"/>
        <v>Done</v>
      </c>
      <c r="AO111" s="40" t="str">
        <f t="array" ref="AO111">IFERROR(INDEX(INDIRECT("'"&amp;VLOOKUP($C111,ModMap!$A$2:$B$21,2,FALSE)&amp;"'!AO:AO"),MATCH($K111,INDIRECT("'"&amp;VLOOKUP($C111,ModMap!$A$2:$B$21,2,FALSE)&amp;"'!$K:$K"),0)),"")</f>
        <v/>
      </c>
      <c r="AP111" s="49" t="str">
        <f t="array" ref="AP111">IFERROR(HYPERLINK("#'"&amp;VLOOKUP($C111,ModMap!$A$2:$B$21,2,FALSE)&amp;"'!V"&amp;MATCH($K111,INDIRECT("'"&amp;VLOOKUP($C111,ModMap!$A$2:$B$21,2,FALSE)&amp;"'!$K:$K"),0),"Edit on module sheet"),"")</f>
        <v>Edit on module sheet</v>
      </c>
    </row>
    <row r="112" ht="42.0" customHeight="1">
      <c r="A112" s="50">
        <v>110.0</v>
      </c>
      <c r="B112" s="50">
        <v>110.0</v>
      </c>
      <c r="C112" s="50" t="s">
        <v>87</v>
      </c>
      <c r="D112" s="51" t="s">
        <v>88</v>
      </c>
      <c r="E112" s="31" t="s">
        <v>69</v>
      </c>
      <c r="F112" s="28" t="s">
        <v>262</v>
      </c>
      <c r="G112" s="51" t="s">
        <v>263</v>
      </c>
      <c r="H112" s="50" t="s">
        <v>1069</v>
      </c>
      <c r="I112" s="50" t="s">
        <v>1070</v>
      </c>
      <c r="J112" s="51" t="s">
        <v>1071</v>
      </c>
      <c r="K112" s="50" t="s">
        <v>1621</v>
      </c>
      <c r="L112" s="51" t="s">
        <v>1622</v>
      </c>
      <c r="M112" s="48" t="s">
        <v>613</v>
      </c>
      <c r="N112" s="50" t="s">
        <v>1074</v>
      </c>
      <c r="O112" s="50" t="s">
        <v>601</v>
      </c>
      <c r="P112" s="51" t="s">
        <v>1075</v>
      </c>
      <c r="Q112" s="51" t="s">
        <v>1076</v>
      </c>
      <c r="R112" s="50" t="s">
        <v>273</v>
      </c>
      <c r="S112" s="50" t="s">
        <v>69</v>
      </c>
      <c r="T112" s="50" t="str">
        <f t="array" ref="T112">IFERROR(INDEX(INDIRECT("'"&amp;VLOOKUP($C112,ModMap!$A$2:$B$21,2,FALSE)&amp;"'!T:T"),MATCH($K112,INDIRECT("'"&amp;VLOOKUP($C112,ModMap!$A$2:$B$21,2,FALSE)&amp;"'!$K:$K"),0)),"")</f>
        <v>Unassigned</v>
      </c>
      <c r="U112" s="48" t="s">
        <v>33</v>
      </c>
      <c r="V112" s="50" t="str">
        <f t="array" ref="V112">IFERROR(INDEX(INDIRECT("'"&amp;VLOOKUP($C112,ModMap!$A$2:$B$21,2,FALSE)&amp;"'!V:V"),MATCH($K112,INDIRECT("'"&amp;VLOOKUP($C112,ModMap!$A$2:$B$21,2,FALSE)&amp;"'!$K:$K"),0)),"")</f>
        <v>Not Started</v>
      </c>
      <c r="W112" s="50" t="str">
        <f t="array" ref="W112">IFERROR(INDEX(INDIRECT("'"&amp;VLOOKUP($C112,ModMap!$A$2:$B$21,2,FALSE)&amp;"'!W:W"),MATCH($K112,INDIRECT("'"&amp;VLOOKUP($C112,ModMap!$A$2:$B$21,2,FALSE)&amp;"'!$K:$K"),0)),"")</f>
        <v>Unassigned</v>
      </c>
      <c r="X112" s="48" t="s">
        <v>33</v>
      </c>
      <c r="Y112" s="50" t="str">
        <f t="array" ref="Y112">IFERROR(INDEX(INDIRECT("'"&amp;VLOOKUP($C112,ModMap!$A$2:$B$21,2,FALSE)&amp;"'!Y:Y"),MATCH($K112,INDIRECT("'"&amp;VLOOKUP($C112,ModMap!$A$2:$B$21,2,FALSE)&amp;"'!$K:$K"),0)),"")</f>
        <v>Not Started</v>
      </c>
      <c r="Z112" s="50" t="str">
        <f t="array" ref="Z112">IFERROR(INDEX(INDIRECT("'"&amp;VLOOKUP($C112,ModMap!$A$2:$B$21,2,FALSE)&amp;"'!Z:Z"),MATCH($K112,INDIRECT("'"&amp;VLOOKUP($C112,ModMap!$A$2:$B$21,2,FALSE)&amp;"'!$K:$K"),0)),"")</f>
        <v>Unassigned</v>
      </c>
      <c r="AA112" s="44" t="s">
        <v>36</v>
      </c>
      <c r="AB112" s="50" t="str">
        <f t="array" ref="AB112">IFERROR(INDEX(INDIRECT("'"&amp;VLOOKUP($C112,ModMap!$A$2:$B$21,2,FALSE)&amp;"'!AB:AB"),MATCH($K112,INDIRECT("'"&amp;VLOOKUP($C112,ModMap!$A$2:$B$21,2,FALSE)&amp;"'!$K:$K"),0)),"")</f>
        <v>N/A</v>
      </c>
      <c r="AC112" s="50" t="str">
        <f t="array" ref="AC112">IFERROR(INDEX(INDIRECT("'"&amp;VLOOKUP($C112,ModMap!$A$2:$B$21,2,FALSE)&amp;"'!AC:AC"),MATCH($K112,INDIRECT("'"&amp;VLOOKUP($C112,ModMap!$A$2:$B$21,2,FALSE)&amp;"'!$K:$K"),0)),"")</f>
        <v/>
      </c>
      <c r="AD112" s="48" t="s">
        <v>33</v>
      </c>
      <c r="AE112" s="50" t="str">
        <f t="array" ref="AE112">IFERROR(INDEX(INDIRECT("'"&amp;VLOOKUP($C112,ModMap!$A$2:$B$21,2,FALSE)&amp;"'!AE:AE"),MATCH($K112,INDIRECT("'"&amp;VLOOKUP($C112,ModMap!$A$2:$B$21,2,FALSE)&amp;"'!$K:$K"),0)),"")</f>
        <v>Not Started</v>
      </c>
      <c r="AF112" s="50" t="str">
        <f t="array" ref="AF112">IFERROR(INDEX(INDIRECT("'"&amp;VLOOKUP($C112,ModMap!$A$2:$B$21,2,FALSE)&amp;"'!AF:AF"),MATCH($K112,INDIRECT("'"&amp;VLOOKUP($C112,ModMap!$A$2:$B$21,2,FALSE)&amp;"'!$K:$K"),0)),"")</f>
        <v>Unassigned</v>
      </c>
      <c r="AG112" s="44" t="s">
        <v>36</v>
      </c>
      <c r="AH112" s="50" t="str">
        <f t="array" ref="AH112">IFERROR(INDEX(INDIRECT("'"&amp;VLOOKUP($C112,ModMap!$A$2:$B$21,2,FALSE)&amp;"'!AH:AH"),MATCH($K112,INDIRECT("'"&amp;VLOOKUP($C112,ModMap!$A$2:$B$21,2,FALSE)&amp;"'!$K:$K"),0)),"")</f>
        <v>N/A</v>
      </c>
      <c r="AI112" s="50" t="str">
        <f t="array" ref="AI112">IFERROR(INDEX(INDIRECT("'"&amp;VLOOKUP($C112,ModMap!$A$2:$B$21,2,FALSE)&amp;"'!AI:AI"),MATCH($K112,INDIRECT("'"&amp;VLOOKUP($C112,ModMap!$A$2:$B$21,2,FALSE)&amp;"'!$K:$K"),0)),"")</f>
        <v/>
      </c>
      <c r="AJ112" s="44" t="s">
        <v>36</v>
      </c>
      <c r="AK112" s="50" t="str">
        <f t="array" ref="AK112">IFERROR(INDEX(INDIRECT("'"&amp;VLOOKUP($C112,ModMap!$A$2:$B$21,2,FALSE)&amp;"'!AK:AK"),MATCH($K112,INDIRECT("'"&amp;VLOOKUP($C112,ModMap!$A$2:$B$21,2,FALSE)&amp;"'!$K:$K"),0)),"")</f>
        <v>N/A</v>
      </c>
      <c r="AL112" s="50" t="str">
        <f t="array" ref="AL112">IFERROR(INDEX(INDIRECT("'"&amp;VLOOKUP($C112,ModMap!$A$2:$B$21,2,FALSE)&amp;"'!AL:AL"),MATCH($K112,INDIRECT("'"&amp;VLOOKUP($C112,ModMap!$A$2:$B$21,2,FALSE)&amp;"'!$K:$K"),0)),"")</f>
        <v/>
      </c>
      <c r="AM112" s="50">
        <f t="shared" si="1"/>
        <v>3</v>
      </c>
      <c r="AN112" s="50" t="str">
        <f t="shared" si="2"/>
        <v>Not Started</v>
      </c>
      <c r="AO112" s="51" t="str">
        <f t="array" ref="AO112">IFERROR(INDEX(INDIRECT("'"&amp;VLOOKUP($C112,ModMap!$A$2:$B$21,2,FALSE)&amp;"'!AO:AO"),MATCH($K112,INDIRECT("'"&amp;VLOOKUP($C112,ModMap!$A$2:$B$21,2,FALSE)&amp;"'!$K:$K"),0)),"")</f>
        <v/>
      </c>
      <c r="AP112" s="49" t="str">
        <f t="array" ref="AP112">IFERROR(HYPERLINK("#'"&amp;VLOOKUP($C112,ModMap!$A$2:$B$21,2,FALSE)&amp;"'!V"&amp;MATCH($K112,INDIRECT("'"&amp;VLOOKUP($C112,ModMap!$A$2:$B$21,2,FALSE)&amp;"'!$K:$K"),0),"Edit on module sheet"),"")</f>
        <v>Edit on module sheet</v>
      </c>
    </row>
    <row r="113" ht="42.0" customHeight="1">
      <c r="A113" s="39">
        <v>111.0</v>
      </c>
      <c r="B113" s="39">
        <v>111.0</v>
      </c>
      <c r="C113" s="39" t="s">
        <v>87</v>
      </c>
      <c r="D113" s="40" t="s">
        <v>88</v>
      </c>
      <c r="E113" s="28" t="s">
        <v>48</v>
      </c>
      <c r="F113" s="28" t="s">
        <v>262</v>
      </c>
      <c r="G113" s="40" t="s">
        <v>263</v>
      </c>
      <c r="H113" s="39" t="s">
        <v>1069</v>
      </c>
      <c r="I113" s="39" t="s">
        <v>1070</v>
      </c>
      <c r="J113" s="40" t="s">
        <v>1071</v>
      </c>
      <c r="K113" s="39" t="s">
        <v>1072</v>
      </c>
      <c r="L113" s="40" t="s">
        <v>1073</v>
      </c>
      <c r="M113" s="52" t="s">
        <v>211</v>
      </c>
      <c r="N113" s="39" t="s">
        <v>1074</v>
      </c>
      <c r="O113" s="39" t="s">
        <v>601</v>
      </c>
      <c r="P113" s="40" t="s">
        <v>1075</v>
      </c>
      <c r="Q113" s="40" t="s">
        <v>1076</v>
      </c>
      <c r="R113" s="39" t="s">
        <v>273</v>
      </c>
      <c r="S113" s="39" t="s">
        <v>218</v>
      </c>
      <c r="T113" s="39" t="str">
        <f t="array" ref="T113">IFERROR(INDEX(INDIRECT("'"&amp;VLOOKUP($C113,ModMap!$A$2:$B$21,2,FALSE)&amp;"'!T:T"),MATCH($K113,INDIRECT("'"&amp;VLOOKUP($C113,ModMap!$A$2:$B$21,2,FALSE)&amp;"'!$K:$K"),0)),"")</f>
        <v>Gourav Nikam</v>
      </c>
      <c r="U113" s="48" t="s">
        <v>33</v>
      </c>
      <c r="V113" s="39" t="str">
        <f t="array" ref="V113">IFERROR(INDEX(INDIRECT("'"&amp;VLOOKUP($C113,ModMap!$A$2:$B$21,2,FALSE)&amp;"'!V:V"),MATCH($K113,INDIRECT("'"&amp;VLOOKUP($C113,ModMap!$A$2:$B$21,2,FALSE)&amp;"'!$K:$K"),0)),"")</f>
        <v>Done</v>
      </c>
      <c r="W113" s="39" t="str">
        <f t="array" ref="W113">IFERROR(INDEX(INDIRECT("'"&amp;VLOOKUP($C113,ModMap!$A$2:$B$21,2,FALSE)&amp;"'!W:W"),MATCH($K113,INDIRECT("'"&amp;VLOOKUP($C113,ModMap!$A$2:$B$21,2,FALSE)&amp;"'!$K:$K"),0)),"")</f>
        <v>Gourav Nikam</v>
      </c>
      <c r="X113" s="48" t="s">
        <v>33</v>
      </c>
      <c r="Y113" s="39" t="str">
        <f t="array" ref="Y113">IFERROR(INDEX(INDIRECT("'"&amp;VLOOKUP($C113,ModMap!$A$2:$B$21,2,FALSE)&amp;"'!Y:Y"),MATCH($K113,INDIRECT("'"&amp;VLOOKUP($C113,ModMap!$A$2:$B$21,2,FALSE)&amp;"'!$K:$K"),0)),"")</f>
        <v>Done</v>
      </c>
      <c r="Z113" s="39" t="str">
        <f t="array" ref="Z113">IFERROR(INDEX(INDIRECT("'"&amp;VLOOKUP($C113,ModMap!$A$2:$B$21,2,FALSE)&amp;"'!Z:Z"),MATCH($K113,INDIRECT("'"&amp;VLOOKUP($C113,ModMap!$A$2:$B$21,2,FALSE)&amp;"'!$K:$K"),0)),"")</f>
        <v>Gourav Nikam</v>
      </c>
      <c r="AA113" s="44" t="s">
        <v>36</v>
      </c>
      <c r="AB113" s="39" t="str">
        <f t="array" ref="AB113">IFERROR(INDEX(INDIRECT("'"&amp;VLOOKUP($C113,ModMap!$A$2:$B$21,2,FALSE)&amp;"'!AB:AB"),MATCH($K113,INDIRECT("'"&amp;VLOOKUP($C113,ModMap!$A$2:$B$21,2,FALSE)&amp;"'!$K:$K"),0)),"")</f>
        <v>N/A</v>
      </c>
      <c r="AC113" s="39" t="str">
        <f t="array" ref="AC113">IFERROR(INDEX(INDIRECT("'"&amp;VLOOKUP($C113,ModMap!$A$2:$B$21,2,FALSE)&amp;"'!AC:AC"),MATCH($K113,INDIRECT("'"&amp;VLOOKUP($C113,ModMap!$A$2:$B$21,2,FALSE)&amp;"'!$K:$K"),0)),"")</f>
        <v/>
      </c>
      <c r="AD113" s="48" t="s">
        <v>33</v>
      </c>
      <c r="AE113" s="39" t="str">
        <f t="array" ref="AE113">IFERROR(INDEX(INDIRECT("'"&amp;VLOOKUP($C113,ModMap!$A$2:$B$21,2,FALSE)&amp;"'!AE:AE"),MATCH($K113,INDIRECT("'"&amp;VLOOKUP($C113,ModMap!$A$2:$B$21,2,FALSE)&amp;"'!$K:$K"),0)),"")</f>
        <v>Done</v>
      </c>
      <c r="AF113" s="39" t="str">
        <f t="array" ref="AF113">IFERROR(INDEX(INDIRECT("'"&amp;VLOOKUP($C113,ModMap!$A$2:$B$21,2,FALSE)&amp;"'!AF:AF"),MATCH($K113,INDIRECT("'"&amp;VLOOKUP($C113,ModMap!$A$2:$B$21,2,FALSE)&amp;"'!$K:$K"),0)),"")</f>
        <v>Gourav Nikam</v>
      </c>
      <c r="AG113" s="44" t="s">
        <v>36</v>
      </c>
      <c r="AH113" s="39" t="str">
        <f t="array" ref="AH113">IFERROR(INDEX(INDIRECT("'"&amp;VLOOKUP($C113,ModMap!$A$2:$B$21,2,FALSE)&amp;"'!AH:AH"),MATCH($K113,INDIRECT("'"&amp;VLOOKUP($C113,ModMap!$A$2:$B$21,2,FALSE)&amp;"'!$K:$K"),0)),"")</f>
        <v>N/A</v>
      </c>
      <c r="AI113" s="39" t="str">
        <f t="array" ref="AI113">IFERROR(INDEX(INDIRECT("'"&amp;VLOOKUP($C113,ModMap!$A$2:$B$21,2,FALSE)&amp;"'!AI:AI"),MATCH($K113,INDIRECT("'"&amp;VLOOKUP($C113,ModMap!$A$2:$B$21,2,FALSE)&amp;"'!$K:$K"),0)),"")</f>
        <v/>
      </c>
      <c r="AJ113" s="44" t="s">
        <v>36</v>
      </c>
      <c r="AK113" s="39" t="str">
        <f t="array" ref="AK113">IFERROR(INDEX(INDIRECT("'"&amp;VLOOKUP($C113,ModMap!$A$2:$B$21,2,FALSE)&amp;"'!AK:AK"),MATCH($K113,INDIRECT("'"&amp;VLOOKUP($C113,ModMap!$A$2:$B$21,2,FALSE)&amp;"'!$K:$K"),0)),"")</f>
        <v>N/A</v>
      </c>
      <c r="AL113" s="39" t="str">
        <f t="array" ref="AL113">IFERROR(INDEX(INDIRECT("'"&amp;VLOOKUP($C113,ModMap!$A$2:$B$21,2,FALSE)&amp;"'!AL:AL"),MATCH($K113,INDIRECT("'"&amp;VLOOKUP($C113,ModMap!$A$2:$B$21,2,FALSE)&amp;"'!$K:$K"),0)),"")</f>
        <v/>
      </c>
      <c r="AM113" s="39">
        <f t="shared" si="1"/>
        <v>0</v>
      </c>
      <c r="AN113" s="39" t="str">
        <f t="shared" si="2"/>
        <v>Done</v>
      </c>
      <c r="AO113" s="40" t="str">
        <f t="array" ref="AO113">IFERROR(INDEX(INDIRECT("'"&amp;VLOOKUP($C113,ModMap!$A$2:$B$21,2,FALSE)&amp;"'!AO:AO"),MATCH($K113,INDIRECT("'"&amp;VLOOKUP($C113,ModMap!$A$2:$B$21,2,FALSE)&amp;"'!$K:$K"),0)),"")</f>
        <v/>
      </c>
      <c r="AP113" s="49" t="str">
        <f t="array" ref="AP113">IFERROR(HYPERLINK("#'"&amp;VLOOKUP($C113,ModMap!$A$2:$B$21,2,FALSE)&amp;"'!V"&amp;MATCH($K113,INDIRECT("'"&amp;VLOOKUP($C113,ModMap!$A$2:$B$21,2,FALSE)&amp;"'!$K:$K"),0),"Edit on module sheet"),"")</f>
        <v>Edit on module sheet</v>
      </c>
    </row>
    <row r="114" ht="42.0" customHeight="1">
      <c r="A114" s="50">
        <v>112.0</v>
      </c>
      <c r="B114" s="50">
        <v>112.0</v>
      </c>
      <c r="C114" s="50" t="s">
        <v>87</v>
      </c>
      <c r="D114" s="51" t="s">
        <v>88</v>
      </c>
      <c r="E114" s="28" t="s">
        <v>48</v>
      </c>
      <c r="F114" s="28" t="s">
        <v>262</v>
      </c>
      <c r="G114" s="51" t="s">
        <v>263</v>
      </c>
      <c r="H114" s="50" t="s">
        <v>1069</v>
      </c>
      <c r="I114" s="50" t="s">
        <v>1070</v>
      </c>
      <c r="J114" s="51" t="s">
        <v>1071</v>
      </c>
      <c r="K114" s="50" t="s">
        <v>1087</v>
      </c>
      <c r="L114" s="51" t="s">
        <v>1088</v>
      </c>
      <c r="M114" s="48" t="s">
        <v>613</v>
      </c>
      <c r="N114" s="50" t="s">
        <v>1074</v>
      </c>
      <c r="O114" s="50" t="s">
        <v>601</v>
      </c>
      <c r="P114" s="51" t="s">
        <v>1075</v>
      </c>
      <c r="Q114" s="51" t="s">
        <v>1076</v>
      </c>
      <c r="R114" s="50" t="s">
        <v>273</v>
      </c>
      <c r="S114" s="50" t="s">
        <v>614</v>
      </c>
      <c r="T114" s="50" t="str">
        <f t="array" ref="T114">IFERROR(INDEX(INDIRECT("'"&amp;VLOOKUP($C114,ModMap!$A$2:$B$21,2,FALSE)&amp;"'!T:T"),MATCH($K114,INDIRECT("'"&amp;VLOOKUP($C114,ModMap!$A$2:$B$21,2,FALSE)&amp;"'!$K:$K"),0)),"")</f>
        <v>Gourav Nikam</v>
      </c>
      <c r="U114" s="44" t="s">
        <v>36</v>
      </c>
      <c r="V114" s="50" t="str">
        <f t="array" ref="V114">IFERROR(INDEX(INDIRECT("'"&amp;VLOOKUP($C114,ModMap!$A$2:$B$21,2,FALSE)&amp;"'!V:V"),MATCH($K114,INDIRECT("'"&amp;VLOOKUP($C114,ModMap!$A$2:$B$21,2,FALSE)&amp;"'!$K:$K"),0)),"")</f>
        <v>N/A</v>
      </c>
      <c r="W114" s="50" t="str">
        <f t="array" ref="W114">IFERROR(INDEX(INDIRECT("'"&amp;VLOOKUP($C114,ModMap!$A$2:$B$21,2,FALSE)&amp;"'!W:W"),MATCH($K114,INDIRECT("'"&amp;VLOOKUP($C114,ModMap!$A$2:$B$21,2,FALSE)&amp;"'!$K:$K"),0)),"")</f>
        <v/>
      </c>
      <c r="X114" s="48" t="s">
        <v>33</v>
      </c>
      <c r="Y114" s="50" t="str">
        <f t="array" ref="Y114">IFERROR(INDEX(INDIRECT("'"&amp;VLOOKUP($C114,ModMap!$A$2:$B$21,2,FALSE)&amp;"'!Y:Y"),MATCH($K114,INDIRECT("'"&amp;VLOOKUP($C114,ModMap!$A$2:$B$21,2,FALSE)&amp;"'!$K:$K"),0)),"")</f>
        <v>Done</v>
      </c>
      <c r="Z114" s="50" t="str">
        <f t="array" ref="Z114">IFERROR(INDEX(INDIRECT("'"&amp;VLOOKUP($C114,ModMap!$A$2:$B$21,2,FALSE)&amp;"'!Z:Z"),MATCH($K114,INDIRECT("'"&amp;VLOOKUP($C114,ModMap!$A$2:$B$21,2,FALSE)&amp;"'!$K:$K"),0)),"")</f>
        <v>Gourav Nikam</v>
      </c>
      <c r="AA114" s="44" t="s">
        <v>36</v>
      </c>
      <c r="AB114" s="50" t="str">
        <f t="array" ref="AB114">IFERROR(INDEX(INDIRECT("'"&amp;VLOOKUP($C114,ModMap!$A$2:$B$21,2,FALSE)&amp;"'!AB:AB"),MATCH($K114,INDIRECT("'"&amp;VLOOKUP($C114,ModMap!$A$2:$B$21,2,FALSE)&amp;"'!$K:$K"),0)),"")</f>
        <v>N/A</v>
      </c>
      <c r="AC114" s="50" t="str">
        <f t="array" ref="AC114">IFERROR(INDEX(INDIRECT("'"&amp;VLOOKUP($C114,ModMap!$A$2:$B$21,2,FALSE)&amp;"'!AC:AC"),MATCH($K114,INDIRECT("'"&amp;VLOOKUP($C114,ModMap!$A$2:$B$21,2,FALSE)&amp;"'!$K:$K"),0)),"")</f>
        <v/>
      </c>
      <c r="AD114" s="48" t="s">
        <v>33</v>
      </c>
      <c r="AE114" s="50" t="str">
        <f t="array" ref="AE114">IFERROR(INDEX(INDIRECT("'"&amp;VLOOKUP($C114,ModMap!$A$2:$B$21,2,FALSE)&amp;"'!AE:AE"),MATCH($K114,INDIRECT("'"&amp;VLOOKUP($C114,ModMap!$A$2:$B$21,2,FALSE)&amp;"'!$K:$K"),0)),"")</f>
        <v>Done</v>
      </c>
      <c r="AF114" s="50" t="str">
        <f t="array" ref="AF114">IFERROR(INDEX(INDIRECT("'"&amp;VLOOKUP($C114,ModMap!$A$2:$B$21,2,FALSE)&amp;"'!AF:AF"),MATCH($K114,INDIRECT("'"&amp;VLOOKUP($C114,ModMap!$A$2:$B$21,2,FALSE)&amp;"'!$K:$K"),0)),"")</f>
        <v>Gourav Nikam</v>
      </c>
      <c r="AG114" s="44" t="s">
        <v>36</v>
      </c>
      <c r="AH114" s="50" t="str">
        <f t="array" ref="AH114">IFERROR(INDEX(INDIRECT("'"&amp;VLOOKUP($C114,ModMap!$A$2:$B$21,2,FALSE)&amp;"'!AH:AH"),MATCH($K114,INDIRECT("'"&amp;VLOOKUP($C114,ModMap!$A$2:$B$21,2,FALSE)&amp;"'!$K:$K"),0)),"")</f>
        <v>N/A</v>
      </c>
      <c r="AI114" s="50" t="str">
        <f t="array" ref="AI114">IFERROR(INDEX(INDIRECT("'"&amp;VLOOKUP($C114,ModMap!$A$2:$B$21,2,FALSE)&amp;"'!AI:AI"),MATCH($K114,INDIRECT("'"&amp;VLOOKUP($C114,ModMap!$A$2:$B$21,2,FALSE)&amp;"'!$K:$K"),0)),"")</f>
        <v/>
      </c>
      <c r="AJ114" s="44" t="s">
        <v>36</v>
      </c>
      <c r="AK114" s="50" t="str">
        <f t="array" ref="AK114">IFERROR(INDEX(INDIRECT("'"&amp;VLOOKUP($C114,ModMap!$A$2:$B$21,2,FALSE)&amp;"'!AK:AK"),MATCH($K114,INDIRECT("'"&amp;VLOOKUP($C114,ModMap!$A$2:$B$21,2,FALSE)&amp;"'!$K:$K"),0)),"")</f>
        <v>N/A</v>
      </c>
      <c r="AL114" s="50" t="str">
        <f t="array" ref="AL114">IFERROR(INDEX(INDIRECT("'"&amp;VLOOKUP($C114,ModMap!$A$2:$B$21,2,FALSE)&amp;"'!AL:AL"),MATCH($K114,INDIRECT("'"&amp;VLOOKUP($C114,ModMap!$A$2:$B$21,2,FALSE)&amp;"'!$K:$K"),0)),"")</f>
        <v/>
      </c>
      <c r="AM114" s="50">
        <f t="shared" si="1"/>
        <v>0</v>
      </c>
      <c r="AN114" s="50" t="str">
        <f t="shared" si="2"/>
        <v>Done</v>
      </c>
      <c r="AO114" s="51" t="str">
        <f t="array" ref="AO114">IFERROR(INDEX(INDIRECT("'"&amp;VLOOKUP($C114,ModMap!$A$2:$B$21,2,FALSE)&amp;"'!AO:AO"),MATCH($K114,INDIRECT("'"&amp;VLOOKUP($C114,ModMap!$A$2:$B$21,2,FALSE)&amp;"'!$K:$K"),0)),"")</f>
        <v/>
      </c>
      <c r="AP114" s="49" t="str">
        <f t="array" ref="AP114">IFERROR(HYPERLINK("#'"&amp;VLOOKUP($C114,ModMap!$A$2:$B$21,2,FALSE)&amp;"'!V"&amp;MATCH($K114,INDIRECT("'"&amp;VLOOKUP($C114,ModMap!$A$2:$B$21,2,FALSE)&amp;"'!$K:$K"),0),"Edit on module sheet"),"")</f>
        <v>Edit on module sheet</v>
      </c>
    </row>
    <row r="115" ht="42.0" customHeight="1">
      <c r="A115" s="39">
        <v>113.0</v>
      </c>
      <c r="B115" s="39">
        <v>113.0</v>
      </c>
      <c r="C115" s="39" t="s">
        <v>87</v>
      </c>
      <c r="D115" s="40" t="s">
        <v>88</v>
      </c>
      <c r="E115" s="31" t="s">
        <v>69</v>
      </c>
      <c r="F115" s="28" t="s">
        <v>262</v>
      </c>
      <c r="G115" s="40" t="s">
        <v>263</v>
      </c>
      <c r="H115" s="39" t="s">
        <v>1096</v>
      </c>
      <c r="I115" s="39" t="s">
        <v>1097</v>
      </c>
      <c r="J115" s="40" t="s">
        <v>1098</v>
      </c>
      <c r="K115" s="39" t="s">
        <v>1668</v>
      </c>
      <c r="L115" s="40" t="s">
        <v>1669</v>
      </c>
      <c r="M115" s="48" t="s">
        <v>613</v>
      </c>
      <c r="N115" s="39" t="s">
        <v>1074</v>
      </c>
      <c r="O115" s="39" t="s">
        <v>601</v>
      </c>
      <c r="P115" s="40" t="s">
        <v>1101</v>
      </c>
      <c r="Q115" s="40" t="s">
        <v>1102</v>
      </c>
      <c r="R115" s="39" t="s">
        <v>273</v>
      </c>
      <c r="S115" s="39" t="s">
        <v>69</v>
      </c>
      <c r="T115" s="39" t="str">
        <f t="array" ref="T115">IFERROR(INDEX(INDIRECT("'"&amp;VLOOKUP($C115,ModMap!$A$2:$B$21,2,FALSE)&amp;"'!T:T"),MATCH($K115,INDIRECT("'"&amp;VLOOKUP($C115,ModMap!$A$2:$B$21,2,FALSE)&amp;"'!$K:$K"),0)),"")</f>
        <v>Unassigned</v>
      </c>
      <c r="U115" s="48" t="s">
        <v>33</v>
      </c>
      <c r="V115" s="39" t="str">
        <f t="array" ref="V115">IFERROR(INDEX(INDIRECT("'"&amp;VLOOKUP($C115,ModMap!$A$2:$B$21,2,FALSE)&amp;"'!V:V"),MATCH($K115,INDIRECT("'"&amp;VLOOKUP($C115,ModMap!$A$2:$B$21,2,FALSE)&amp;"'!$K:$K"),0)),"")</f>
        <v>Not Started</v>
      </c>
      <c r="W115" s="39" t="str">
        <f t="array" ref="W115">IFERROR(INDEX(INDIRECT("'"&amp;VLOOKUP($C115,ModMap!$A$2:$B$21,2,FALSE)&amp;"'!W:W"),MATCH($K115,INDIRECT("'"&amp;VLOOKUP($C115,ModMap!$A$2:$B$21,2,FALSE)&amp;"'!$K:$K"),0)),"")</f>
        <v>Unassigned</v>
      </c>
      <c r="X115" s="48" t="s">
        <v>33</v>
      </c>
      <c r="Y115" s="39" t="str">
        <f t="array" ref="Y115">IFERROR(INDEX(INDIRECT("'"&amp;VLOOKUP($C115,ModMap!$A$2:$B$21,2,FALSE)&amp;"'!Y:Y"),MATCH($K115,INDIRECT("'"&amp;VLOOKUP($C115,ModMap!$A$2:$B$21,2,FALSE)&amp;"'!$K:$K"),0)),"")</f>
        <v>Not Started</v>
      </c>
      <c r="Z115" s="39" t="str">
        <f t="array" ref="Z115">IFERROR(INDEX(INDIRECT("'"&amp;VLOOKUP($C115,ModMap!$A$2:$B$21,2,FALSE)&amp;"'!Z:Z"),MATCH($K115,INDIRECT("'"&amp;VLOOKUP($C115,ModMap!$A$2:$B$21,2,FALSE)&amp;"'!$K:$K"),0)),"")</f>
        <v>Unassigned</v>
      </c>
      <c r="AA115" s="44" t="s">
        <v>36</v>
      </c>
      <c r="AB115" s="39" t="str">
        <f t="array" ref="AB115">IFERROR(INDEX(INDIRECT("'"&amp;VLOOKUP($C115,ModMap!$A$2:$B$21,2,FALSE)&amp;"'!AB:AB"),MATCH($K115,INDIRECT("'"&amp;VLOOKUP($C115,ModMap!$A$2:$B$21,2,FALSE)&amp;"'!$K:$K"),0)),"")</f>
        <v>N/A</v>
      </c>
      <c r="AC115" s="39" t="str">
        <f t="array" ref="AC115">IFERROR(INDEX(INDIRECT("'"&amp;VLOOKUP($C115,ModMap!$A$2:$B$21,2,FALSE)&amp;"'!AC:AC"),MATCH($K115,INDIRECT("'"&amp;VLOOKUP($C115,ModMap!$A$2:$B$21,2,FALSE)&amp;"'!$K:$K"),0)),"")</f>
        <v/>
      </c>
      <c r="AD115" s="48" t="s">
        <v>33</v>
      </c>
      <c r="AE115" s="39" t="str">
        <f t="array" ref="AE115">IFERROR(INDEX(INDIRECT("'"&amp;VLOOKUP($C115,ModMap!$A$2:$B$21,2,FALSE)&amp;"'!AE:AE"),MATCH($K115,INDIRECT("'"&amp;VLOOKUP($C115,ModMap!$A$2:$B$21,2,FALSE)&amp;"'!$K:$K"),0)),"")</f>
        <v>Not Started</v>
      </c>
      <c r="AF115" s="39" t="str">
        <f t="array" ref="AF115">IFERROR(INDEX(INDIRECT("'"&amp;VLOOKUP($C115,ModMap!$A$2:$B$21,2,FALSE)&amp;"'!AF:AF"),MATCH($K115,INDIRECT("'"&amp;VLOOKUP($C115,ModMap!$A$2:$B$21,2,FALSE)&amp;"'!$K:$K"),0)),"")</f>
        <v>Unassigned</v>
      </c>
      <c r="AG115" s="44" t="s">
        <v>36</v>
      </c>
      <c r="AH115" s="39" t="str">
        <f t="array" ref="AH115">IFERROR(INDEX(INDIRECT("'"&amp;VLOOKUP($C115,ModMap!$A$2:$B$21,2,FALSE)&amp;"'!AH:AH"),MATCH($K115,INDIRECT("'"&amp;VLOOKUP($C115,ModMap!$A$2:$B$21,2,FALSE)&amp;"'!$K:$K"),0)),"")</f>
        <v>N/A</v>
      </c>
      <c r="AI115" s="39" t="str">
        <f t="array" ref="AI115">IFERROR(INDEX(INDIRECT("'"&amp;VLOOKUP($C115,ModMap!$A$2:$B$21,2,FALSE)&amp;"'!AI:AI"),MATCH($K115,INDIRECT("'"&amp;VLOOKUP($C115,ModMap!$A$2:$B$21,2,FALSE)&amp;"'!$K:$K"),0)),"")</f>
        <v/>
      </c>
      <c r="AJ115" s="44" t="s">
        <v>36</v>
      </c>
      <c r="AK115" s="39" t="str">
        <f t="array" ref="AK115">IFERROR(INDEX(INDIRECT("'"&amp;VLOOKUP($C115,ModMap!$A$2:$B$21,2,FALSE)&amp;"'!AK:AK"),MATCH($K115,INDIRECT("'"&amp;VLOOKUP($C115,ModMap!$A$2:$B$21,2,FALSE)&amp;"'!$K:$K"),0)),"")</f>
        <v>N/A</v>
      </c>
      <c r="AL115" s="39" t="str">
        <f t="array" ref="AL115">IFERROR(INDEX(INDIRECT("'"&amp;VLOOKUP($C115,ModMap!$A$2:$B$21,2,FALSE)&amp;"'!AL:AL"),MATCH($K115,INDIRECT("'"&amp;VLOOKUP($C115,ModMap!$A$2:$B$21,2,FALSE)&amp;"'!$K:$K"),0)),"")</f>
        <v/>
      </c>
      <c r="AM115" s="39">
        <f t="shared" si="1"/>
        <v>3</v>
      </c>
      <c r="AN115" s="39" t="str">
        <f t="shared" si="2"/>
        <v>Not Started</v>
      </c>
      <c r="AO115" s="40" t="str">
        <f t="array" ref="AO115">IFERROR(INDEX(INDIRECT("'"&amp;VLOOKUP($C115,ModMap!$A$2:$B$21,2,FALSE)&amp;"'!AO:AO"),MATCH($K115,INDIRECT("'"&amp;VLOOKUP($C115,ModMap!$A$2:$B$21,2,FALSE)&amp;"'!$K:$K"),0)),"")</f>
        <v/>
      </c>
      <c r="AP115" s="49" t="str">
        <f t="array" ref="AP115">IFERROR(HYPERLINK("#'"&amp;VLOOKUP($C115,ModMap!$A$2:$B$21,2,FALSE)&amp;"'!V"&amp;MATCH($K115,INDIRECT("'"&amp;VLOOKUP($C115,ModMap!$A$2:$B$21,2,FALSE)&amp;"'!$K:$K"),0),"Edit on module sheet"),"")</f>
        <v>Edit on module sheet</v>
      </c>
    </row>
    <row r="116" ht="42.0" customHeight="1">
      <c r="A116" s="50">
        <v>114.0</v>
      </c>
      <c r="B116" s="50">
        <v>114.0</v>
      </c>
      <c r="C116" s="50" t="s">
        <v>87</v>
      </c>
      <c r="D116" s="51" t="s">
        <v>88</v>
      </c>
      <c r="E116" s="28" t="s">
        <v>48</v>
      </c>
      <c r="F116" s="28" t="s">
        <v>262</v>
      </c>
      <c r="G116" s="51" t="s">
        <v>263</v>
      </c>
      <c r="H116" s="50" t="s">
        <v>1096</v>
      </c>
      <c r="I116" s="50" t="s">
        <v>1097</v>
      </c>
      <c r="J116" s="51" t="s">
        <v>1098</v>
      </c>
      <c r="K116" s="50" t="s">
        <v>1099</v>
      </c>
      <c r="L116" s="51" t="s">
        <v>1100</v>
      </c>
      <c r="M116" s="52" t="s">
        <v>211</v>
      </c>
      <c r="N116" s="50" t="s">
        <v>1074</v>
      </c>
      <c r="O116" s="50" t="s">
        <v>601</v>
      </c>
      <c r="P116" s="51" t="s">
        <v>1101</v>
      </c>
      <c r="Q116" s="51" t="s">
        <v>1102</v>
      </c>
      <c r="R116" s="50" t="s">
        <v>273</v>
      </c>
      <c r="S116" s="50" t="s">
        <v>218</v>
      </c>
      <c r="T116" s="50" t="str">
        <f t="array" ref="T116">IFERROR(INDEX(INDIRECT("'"&amp;VLOOKUP($C116,ModMap!$A$2:$B$21,2,FALSE)&amp;"'!T:T"),MATCH($K116,INDIRECT("'"&amp;VLOOKUP($C116,ModMap!$A$2:$B$21,2,FALSE)&amp;"'!$K:$K"),0)),"")</f>
        <v>Gourav Nikam</v>
      </c>
      <c r="U116" s="48" t="s">
        <v>33</v>
      </c>
      <c r="V116" s="50" t="str">
        <f t="array" ref="V116">IFERROR(INDEX(INDIRECT("'"&amp;VLOOKUP($C116,ModMap!$A$2:$B$21,2,FALSE)&amp;"'!V:V"),MATCH($K116,INDIRECT("'"&amp;VLOOKUP($C116,ModMap!$A$2:$B$21,2,FALSE)&amp;"'!$K:$K"),0)),"")</f>
        <v>Done</v>
      </c>
      <c r="W116" s="50" t="str">
        <f t="array" ref="W116">IFERROR(INDEX(INDIRECT("'"&amp;VLOOKUP($C116,ModMap!$A$2:$B$21,2,FALSE)&amp;"'!W:W"),MATCH($K116,INDIRECT("'"&amp;VLOOKUP($C116,ModMap!$A$2:$B$21,2,FALSE)&amp;"'!$K:$K"),0)),"")</f>
        <v>Gourav Nikam</v>
      </c>
      <c r="X116" s="48" t="s">
        <v>33</v>
      </c>
      <c r="Y116" s="50" t="str">
        <f t="array" ref="Y116">IFERROR(INDEX(INDIRECT("'"&amp;VLOOKUP($C116,ModMap!$A$2:$B$21,2,FALSE)&amp;"'!Y:Y"),MATCH($K116,INDIRECT("'"&amp;VLOOKUP($C116,ModMap!$A$2:$B$21,2,FALSE)&amp;"'!$K:$K"),0)),"")</f>
        <v>Done</v>
      </c>
      <c r="Z116" s="50" t="str">
        <f t="array" ref="Z116">IFERROR(INDEX(INDIRECT("'"&amp;VLOOKUP($C116,ModMap!$A$2:$B$21,2,FALSE)&amp;"'!Z:Z"),MATCH($K116,INDIRECT("'"&amp;VLOOKUP($C116,ModMap!$A$2:$B$21,2,FALSE)&amp;"'!$K:$K"),0)),"")</f>
        <v>Gourav Nikam</v>
      </c>
      <c r="AA116" s="44" t="s">
        <v>36</v>
      </c>
      <c r="AB116" s="50" t="str">
        <f t="array" ref="AB116">IFERROR(INDEX(INDIRECT("'"&amp;VLOOKUP($C116,ModMap!$A$2:$B$21,2,FALSE)&amp;"'!AB:AB"),MATCH($K116,INDIRECT("'"&amp;VLOOKUP($C116,ModMap!$A$2:$B$21,2,FALSE)&amp;"'!$K:$K"),0)),"")</f>
        <v>N/A</v>
      </c>
      <c r="AC116" s="50" t="str">
        <f t="array" ref="AC116">IFERROR(INDEX(INDIRECT("'"&amp;VLOOKUP($C116,ModMap!$A$2:$B$21,2,FALSE)&amp;"'!AC:AC"),MATCH($K116,INDIRECT("'"&amp;VLOOKUP($C116,ModMap!$A$2:$B$21,2,FALSE)&amp;"'!$K:$K"),0)),"")</f>
        <v/>
      </c>
      <c r="AD116" s="48" t="s">
        <v>33</v>
      </c>
      <c r="AE116" s="50" t="str">
        <f t="array" ref="AE116">IFERROR(INDEX(INDIRECT("'"&amp;VLOOKUP($C116,ModMap!$A$2:$B$21,2,FALSE)&amp;"'!AE:AE"),MATCH($K116,INDIRECT("'"&amp;VLOOKUP($C116,ModMap!$A$2:$B$21,2,FALSE)&amp;"'!$K:$K"),0)),"")</f>
        <v>Done</v>
      </c>
      <c r="AF116" s="50" t="str">
        <f t="array" ref="AF116">IFERROR(INDEX(INDIRECT("'"&amp;VLOOKUP($C116,ModMap!$A$2:$B$21,2,FALSE)&amp;"'!AF:AF"),MATCH($K116,INDIRECT("'"&amp;VLOOKUP($C116,ModMap!$A$2:$B$21,2,FALSE)&amp;"'!$K:$K"),0)),"")</f>
        <v>Gourav Nikam</v>
      </c>
      <c r="AG116" s="44" t="s">
        <v>36</v>
      </c>
      <c r="AH116" s="50" t="str">
        <f t="array" ref="AH116">IFERROR(INDEX(INDIRECT("'"&amp;VLOOKUP($C116,ModMap!$A$2:$B$21,2,FALSE)&amp;"'!AH:AH"),MATCH($K116,INDIRECT("'"&amp;VLOOKUP($C116,ModMap!$A$2:$B$21,2,FALSE)&amp;"'!$K:$K"),0)),"")</f>
        <v>N/A</v>
      </c>
      <c r="AI116" s="50" t="str">
        <f t="array" ref="AI116">IFERROR(INDEX(INDIRECT("'"&amp;VLOOKUP($C116,ModMap!$A$2:$B$21,2,FALSE)&amp;"'!AI:AI"),MATCH($K116,INDIRECT("'"&amp;VLOOKUP($C116,ModMap!$A$2:$B$21,2,FALSE)&amp;"'!$K:$K"),0)),"")</f>
        <v/>
      </c>
      <c r="AJ116" s="44" t="s">
        <v>36</v>
      </c>
      <c r="AK116" s="50" t="str">
        <f t="array" ref="AK116">IFERROR(INDEX(INDIRECT("'"&amp;VLOOKUP($C116,ModMap!$A$2:$B$21,2,FALSE)&amp;"'!AK:AK"),MATCH($K116,INDIRECT("'"&amp;VLOOKUP($C116,ModMap!$A$2:$B$21,2,FALSE)&amp;"'!$K:$K"),0)),"")</f>
        <v>N/A</v>
      </c>
      <c r="AL116" s="50" t="str">
        <f t="array" ref="AL116">IFERROR(INDEX(INDIRECT("'"&amp;VLOOKUP($C116,ModMap!$A$2:$B$21,2,FALSE)&amp;"'!AL:AL"),MATCH($K116,INDIRECT("'"&amp;VLOOKUP($C116,ModMap!$A$2:$B$21,2,FALSE)&amp;"'!$K:$K"),0)),"")</f>
        <v/>
      </c>
      <c r="AM116" s="50">
        <f t="shared" si="1"/>
        <v>0</v>
      </c>
      <c r="AN116" s="50" t="str">
        <f t="shared" si="2"/>
        <v>Done</v>
      </c>
      <c r="AO116" s="51" t="str">
        <f t="array" ref="AO116">IFERROR(INDEX(INDIRECT("'"&amp;VLOOKUP($C116,ModMap!$A$2:$B$21,2,FALSE)&amp;"'!AO:AO"),MATCH($K116,INDIRECT("'"&amp;VLOOKUP($C116,ModMap!$A$2:$B$21,2,FALSE)&amp;"'!$K:$K"),0)),"")</f>
        <v/>
      </c>
      <c r="AP116" s="49" t="str">
        <f t="array" ref="AP116">IFERROR(HYPERLINK("#'"&amp;VLOOKUP($C116,ModMap!$A$2:$B$21,2,FALSE)&amp;"'!V"&amp;MATCH($K116,INDIRECT("'"&amp;VLOOKUP($C116,ModMap!$A$2:$B$21,2,FALSE)&amp;"'!$K:$K"),0),"Edit on module sheet"),"")</f>
        <v>Edit on module sheet</v>
      </c>
    </row>
    <row r="117" ht="42.0" customHeight="1">
      <c r="A117" s="39">
        <v>115.0</v>
      </c>
      <c r="B117" s="39">
        <v>115.0</v>
      </c>
      <c r="C117" s="39" t="s">
        <v>87</v>
      </c>
      <c r="D117" s="40" t="s">
        <v>88</v>
      </c>
      <c r="E117" s="28" t="s">
        <v>48</v>
      </c>
      <c r="F117" s="28" t="s">
        <v>262</v>
      </c>
      <c r="G117" s="40" t="s">
        <v>263</v>
      </c>
      <c r="H117" s="39" t="s">
        <v>1096</v>
      </c>
      <c r="I117" s="39" t="s">
        <v>1097</v>
      </c>
      <c r="J117" s="40" t="s">
        <v>1098</v>
      </c>
      <c r="K117" s="39" t="s">
        <v>1111</v>
      </c>
      <c r="L117" s="40" t="s">
        <v>1112</v>
      </c>
      <c r="M117" s="48" t="s">
        <v>613</v>
      </c>
      <c r="N117" s="39" t="s">
        <v>1074</v>
      </c>
      <c r="O117" s="39" t="s">
        <v>601</v>
      </c>
      <c r="P117" s="40" t="s">
        <v>1101</v>
      </c>
      <c r="Q117" s="40" t="s">
        <v>1102</v>
      </c>
      <c r="R117" s="39" t="s">
        <v>273</v>
      </c>
      <c r="S117" s="39" t="s">
        <v>614</v>
      </c>
      <c r="T117" s="39" t="str">
        <f t="array" ref="T117">IFERROR(INDEX(INDIRECT("'"&amp;VLOOKUP($C117,ModMap!$A$2:$B$21,2,FALSE)&amp;"'!T:T"),MATCH($K117,INDIRECT("'"&amp;VLOOKUP($C117,ModMap!$A$2:$B$21,2,FALSE)&amp;"'!$K:$K"),0)),"")</f>
        <v>Gourav Nikam</v>
      </c>
      <c r="U117" s="44" t="s">
        <v>36</v>
      </c>
      <c r="V117" s="39" t="str">
        <f t="array" ref="V117">IFERROR(INDEX(INDIRECT("'"&amp;VLOOKUP($C117,ModMap!$A$2:$B$21,2,FALSE)&amp;"'!V:V"),MATCH($K117,INDIRECT("'"&amp;VLOOKUP($C117,ModMap!$A$2:$B$21,2,FALSE)&amp;"'!$K:$K"),0)),"")</f>
        <v>N/A</v>
      </c>
      <c r="W117" s="39" t="str">
        <f t="array" ref="W117">IFERROR(INDEX(INDIRECT("'"&amp;VLOOKUP($C117,ModMap!$A$2:$B$21,2,FALSE)&amp;"'!W:W"),MATCH($K117,INDIRECT("'"&amp;VLOOKUP($C117,ModMap!$A$2:$B$21,2,FALSE)&amp;"'!$K:$K"),0)),"")</f>
        <v/>
      </c>
      <c r="X117" s="48" t="s">
        <v>33</v>
      </c>
      <c r="Y117" s="39" t="str">
        <f t="array" ref="Y117">IFERROR(INDEX(INDIRECT("'"&amp;VLOOKUP($C117,ModMap!$A$2:$B$21,2,FALSE)&amp;"'!Y:Y"),MATCH($K117,INDIRECT("'"&amp;VLOOKUP($C117,ModMap!$A$2:$B$21,2,FALSE)&amp;"'!$K:$K"),0)),"")</f>
        <v>Done</v>
      </c>
      <c r="Z117" s="39" t="str">
        <f t="array" ref="Z117">IFERROR(INDEX(INDIRECT("'"&amp;VLOOKUP($C117,ModMap!$A$2:$B$21,2,FALSE)&amp;"'!Z:Z"),MATCH($K117,INDIRECT("'"&amp;VLOOKUP($C117,ModMap!$A$2:$B$21,2,FALSE)&amp;"'!$K:$K"),0)),"")</f>
        <v>Gourav Nikam</v>
      </c>
      <c r="AA117" s="44" t="s">
        <v>36</v>
      </c>
      <c r="AB117" s="39" t="str">
        <f t="array" ref="AB117">IFERROR(INDEX(INDIRECT("'"&amp;VLOOKUP($C117,ModMap!$A$2:$B$21,2,FALSE)&amp;"'!AB:AB"),MATCH($K117,INDIRECT("'"&amp;VLOOKUP($C117,ModMap!$A$2:$B$21,2,FALSE)&amp;"'!$K:$K"),0)),"")</f>
        <v>N/A</v>
      </c>
      <c r="AC117" s="39" t="str">
        <f t="array" ref="AC117">IFERROR(INDEX(INDIRECT("'"&amp;VLOOKUP($C117,ModMap!$A$2:$B$21,2,FALSE)&amp;"'!AC:AC"),MATCH($K117,INDIRECT("'"&amp;VLOOKUP($C117,ModMap!$A$2:$B$21,2,FALSE)&amp;"'!$K:$K"),0)),"")</f>
        <v/>
      </c>
      <c r="AD117" s="48" t="s">
        <v>33</v>
      </c>
      <c r="AE117" s="39" t="str">
        <f t="array" ref="AE117">IFERROR(INDEX(INDIRECT("'"&amp;VLOOKUP($C117,ModMap!$A$2:$B$21,2,FALSE)&amp;"'!AE:AE"),MATCH($K117,INDIRECT("'"&amp;VLOOKUP($C117,ModMap!$A$2:$B$21,2,FALSE)&amp;"'!$K:$K"),0)),"")</f>
        <v>Done</v>
      </c>
      <c r="AF117" s="39" t="str">
        <f t="array" ref="AF117">IFERROR(INDEX(INDIRECT("'"&amp;VLOOKUP($C117,ModMap!$A$2:$B$21,2,FALSE)&amp;"'!AF:AF"),MATCH($K117,INDIRECT("'"&amp;VLOOKUP($C117,ModMap!$A$2:$B$21,2,FALSE)&amp;"'!$K:$K"),0)),"")</f>
        <v>Gourav Nikam</v>
      </c>
      <c r="AG117" s="44" t="s">
        <v>36</v>
      </c>
      <c r="AH117" s="39" t="str">
        <f t="array" ref="AH117">IFERROR(INDEX(INDIRECT("'"&amp;VLOOKUP($C117,ModMap!$A$2:$B$21,2,FALSE)&amp;"'!AH:AH"),MATCH($K117,INDIRECT("'"&amp;VLOOKUP($C117,ModMap!$A$2:$B$21,2,FALSE)&amp;"'!$K:$K"),0)),"")</f>
        <v>N/A</v>
      </c>
      <c r="AI117" s="39" t="str">
        <f t="array" ref="AI117">IFERROR(INDEX(INDIRECT("'"&amp;VLOOKUP($C117,ModMap!$A$2:$B$21,2,FALSE)&amp;"'!AI:AI"),MATCH($K117,INDIRECT("'"&amp;VLOOKUP($C117,ModMap!$A$2:$B$21,2,FALSE)&amp;"'!$K:$K"),0)),"")</f>
        <v/>
      </c>
      <c r="AJ117" s="44" t="s">
        <v>36</v>
      </c>
      <c r="AK117" s="39" t="str">
        <f t="array" ref="AK117">IFERROR(INDEX(INDIRECT("'"&amp;VLOOKUP($C117,ModMap!$A$2:$B$21,2,FALSE)&amp;"'!AK:AK"),MATCH($K117,INDIRECT("'"&amp;VLOOKUP($C117,ModMap!$A$2:$B$21,2,FALSE)&amp;"'!$K:$K"),0)),"")</f>
        <v>N/A</v>
      </c>
      <c r="AL117" s="39" t="str">
        <f t="array" ref="AL117">IFERROR(INDEX(INDIRECT("'"&amp;VLOOKUP($C117,ModMap!$A$2:$B$21,2,FALSE)&amp;"'!AL:AL"),MATCH($K117,INDIRECT("'"&amp;VLOOKUP($C117,ModMap!$A$2:$B$21,2,FALSE)&amp;"'!$K:$K"),0)),"")</f>
        <v/>
      </c>
      <c r="AM117" s="39">
        <f t="shared" si="1"/>
        <v>0</v>
      </c>
      <c r="AN117" s="39" t="str">
        <f t="shared" si="2"/>
        <v>Done</v>
      </c>
      <c r="AO117" s="40" t="str">
        <f t="array" ref="AO117">IFERROR(INDEX(INDIRECT("'"&amp;VLOOKUP($C117,ModMap!$A$2:$B$21,2,FALSE)&amp;"'!AO:AO"),MATCH($K117,INDIRECT("'"&amp;VLOOKUP($C117,ModMap!$A$2:$B$21,2,FALSE)&amp;"'!$K:$K"),0)),"")</f>
        <v/>
      </c>
      <c r="AP117" s="49" t="str">
        <f t="array" ref="AP117">IFERROR(HYPERLINK("#'"&amp;VLOOKUP($C117,ModMap!$A$2:$B$21,2,FALSE)&amp;"'!V"&amp;MATCH($K117,INDIRECT("'"&amp;VLOOKUP($C117,ModMap!$A$2:$B$21,2,FALSE)&amp;"'!$K:$K"),0),"Edit on module sheet"),"")</f>
        <v>Edit on module sheet</v>
      </c>
    </row>
    <row r="118" ht="42.0" customHeight="1">
      <c r="A118" s="50">
        <v>116.0</v>
      </c>
      <c r="B118" s="50">
        <v>116.0</v>
      </c>
      <c r="C118" s="50" t="s">
        <v>87</v>
      </c>
      <c r="D118" s="51" t="s">
        <v>88</v>
      </c>
      <c r="E118" s="31" t="s">
        <v>69</v>
      </c>
      <c r="F118" s="28" t="s">
        <v>262</v>
      </c>
      <c r="G118" s="51" t="s">
        <v>263</v>
      </c>
      <c r="H118" s="50" t="s">
        <v>1121</v>
      </c>
      <c r="I118" s="50" t="s">
        <v>1122</v>
      </c>
      <c r="J118" s="51" t="s">
        <v>1123</v>
      </c>
      <c r="K118" s="50" t="s">
        <v>1724</v>
      </c>
      <c r="L118" s="51" t="s">
        <v>1725</v>
      </c>
      <c r="M118" s="48" t="s">
        <v>613</v>
      </c>
      <c r="N118" s="50" t="s">
        <v>1126</v>
      </c>
      <c r="O118" s="50" t="s">
        <v>601</v>
      </c>
      <c r="P118" s="51" t="s">
        <v>1127</v>
      </c>
      <c r="Q118" s="51" t="s">
        <v>1128</v>
      </c>
      <c r="R118" s="50" t="s">
        <v>273</v>
      </c>
      <c r="S118" s="50" t="s">
        <v>69</v>
      </c>
      <c r="T118" s="50" t="str">
        <f t="array" ref="T118">IFERROR(INDEX(INDIRECT("'"&amp;VLOOKUP($C118,ModMap!$A$2:$B$21,2,FALSE)&amp;"'!T:T"),MATCH($K118,INDIRECT("'"&amp;VLOOKUP($C118,ModMap!$A$2:$B$21,2,FALSE)&amp;"'!$K:$K"),0)),"")</f>
        <v>Unassigned</v>
      </c>
      <c r="U118" s="48" t="s">
        <v>33</v>
      </c>
      <c r="V118" s="50" t="str">
        <f t="array" ref="V118">IFERROR(INDEX(INDIRECT("'"&amp;VLOOKUP($C118,ModMap!$A$2:$B$21,2,FALSE)&amp;"'!V:V"),MATCH($K118,INDIRECT("'"&amp;VLOOKUP($C118,ModMap!$A$2:$B$21,2,FALSE)&amp;"'!$K:$K"),0)),"")</f>
        <v>Not Started</v>
      </c>
      <c r="W118" s="50" t="str">
        <f t="array" ref="W118">IFERROR(INDEX(INDIRECT("'"&amp;VLOOKUP($C118,ModMap!$A$2:$B$21,2,FALSE)&amp;"'!W:W"),MATCH($K118,INDIRECT("'"&amp;VLOOKUP($C118,ModMap!$A$2:$B$21,2,FALSE)&amp;"'!$K:$K"),0)),"")</f>
        <v>Unassigned</v>
      </c>
      <c r="X118" s="48" t="s">
        <v>33</v>
      </c>
      <c r="Y118" s="50" t="str">
        <f t="array" ref="Y118">IFERROR(INDEX(INDIRECT("'"&amp;VLOOKUP($C118,ModMap!$A$2:$B$21,2,FALSE)&amp;"'!Y:Y"),MATCH($K118,INDIRECT("'"&amp;VLOOKUP($C118,ModMap!$A$2:$B$21,2,FALSE)&amp;"'!$K:$K"),0)),"")</f>
        <v>Not Started</v>
      </c>
      <c r="Z118" s="50" t="str">
        <f t="array" ref="Z118">IFERROR(INDEX(INDIRECT("'"&amp;VLOOKUP($C118,ModMap!$A$2:$B$21,2,FALSE)&amp;"'!Z:Z"),MATCH($K118,INDIRECT("'"&amp;VLOOKUP($C118,ModMap!$A$2:$B$21,2,FALSE)&amp;"'!$K:$K"),0)),"")</f>
        <v>Unassigned</v>
      </c>
      <c r="AA118" s="44" t="s">
        <v>36</v>
      </c>
      <c r="AB118" s="50" t="str">
        <f t="array" ref="AB118">IFERROR(INDEX(INDIRECT("'"&amp;VLOOKUP($C118,ModMap!$A$2:$B$21,2,FALSE)&amp;"'!AB:AB"),MATCH($K118,INDIRECT("'"&amp;VLOOKUP($C118,ModMap!$A$2:$B$21,2,FALSE)&amp;"'!$K:$K"),0)),"")</f>
        <v>N/A</v>
      </c>
      <c r="AC118" s="50" t="str">
        <f t="array" ref="AC118">IFERROR(INDEX(INDIRECT("'"&amp;VLOOKUP($C118,ModMap!$A$2:$B$21,2,FALSE)&amp;"'!AC:AC"),MATCH($K118,INDIRECT("'"&amp;VLOOKUP($C118,ModMap!$A$2:$B$21,2,FALSE)&amp;"'!$K:$K"),0)),"")</f>
        <v/>
      </c>
      <c r="AD118" s="48" t="s">
        <v>33</v>
      </c>
      <c r="AE118" s="50" t="str">
        <f t="array" ref="AE118">IFERROR(INDEX(INDIRECT("'"&amp;VLOOKUP($C118,ModMap!$A$2:$B$21,2,FALSE)&amp;"'!AE:AE"),MATCH($K118,INDIRECT("'"&amp;VLOOKUP($C118,ModMap!$A$2:$B$21,2,FALSE)&amp;"'!$K:$K"),0)),"")</f>
        <v>Not Started</v>
      </c>
      <c r="AF118" s="50" t="str">
        <f t="array" ref="AF118">IFERROR(INDEX(INDIRECT("'"&amp;VLOOKUP($C118,ModMap!$A$2:$B$21,2,FALSE)&amp;"'!AF:AF"),MATCH($K118,INDIRECT("'"&amp;VLOOKUP($C118,ModMap!$A$2:$B$21,2,FALSE)&amp;"'!$K:$K"),0)),"")</f>
        <v>Unassigned</v>
      </c>
      <c r="AG118" s="44" t="s">
        <v>36</v>
      </c>
      <c r="AH118" s="50" t="str">
        <f t="array" ref="AH118">IFERROR(INDEX(INDIRECT("'"&amp;VLOOKUP($C118,ModMap!$A$2:$B$21,2,FALSE)&amp;"'!AH:AH"),MATCH($K118,INDIRECT("'"&amp;VLOOKUP($C118,ModMap!$A$2:$B$21,2,FALSE)&amp;"'!$K:$K"),0)),"")</f>
        <v>N/A</v>
      </c>
      <c r="AI118" s="50" t="str">
        <f t="array" ref="AI118">IFERROR(INDEX(INDIRECT("'"&amp;VLOOKUP($C118,ModMap!$A$2:$B$21,2,FALSE)&amp;"'!AI:AI"),MATCH($K118,INDIRECT("'"&amp;VLOOKUP($C118,ModMap!$A$2:$B$21,2,FALSE)&amp;"'!$K:$K"),0)),"")</f>
        <v/>
      </c>
      <c r="AJ118" s="44" t="s">
        <v>36</v>
      </c>
      <c r="AK118" s="50" t="str">
        <f t="array" ref="AK118">IFERROR(INDEX(INDIRECT("'"&amp;VLOOKUP($C118,ModMap!$A$2:$B$21,2,FALSE)&amp;"'!AK:AK"),MATCH($K118,INDIRECT("'"&amp;VLOOKUP($C118,ModMap!$A$2:$B$21,2,FALSE)&amp;"'!$K:$K"),0)),"")</f>
        <v>N/A</v>
      </c>
      <c r="AL118" s="50" t="str">
        <f t="array" ref="AL118">IFERROR(INDEX(INDIRECT("'"&amp;VLOOKUP($C118,ModMap!$A$2:$B$21,2,FALSE)&amp;"'!AL:AL"),MATCH($K118,INDIRECT("'"&amp;VLOOKUP($C118,ModMap!$A$2:$B$21,2,FALSE)&amp;"'!$K:$K"),0)),"")</f>
        <v/>
      </c>
      <c r="AM118" s="50">
        <f t="shared" si="1"/>
        <v>3</v>
      </c>
      <c r="AN118" s="50" t="str">
        <f t="shared" si="2"/>
        <v>Not Started</v>
      </c>
      <c r="AO118" s="51" t="str">
        <f t="array" ref="AO118">IFERROR(INDEX(INDIRECT("'"&amp;VLOOKUP($C118,ModMap!$A$2:$B$21,2,FALSE)&amp;"'!AO:AO"),MATCH($K118,INDIRECT("'"&amp;VLOOKUP($C118,ModMap!$A$2:$B$21,2,FALSE)&amp;"'!$K:$K"),0)),"")</f>
        <v/>
      </c>
      <c r="AP118" s="49" t="str">
        <f t="array" ref="AP118">IFERROR(HYPERLINK("#'"&amp;VLOOKUP($C118,ModMap!$A$2:$B$21,2,FALSE)&amp;"'!V"&amp;MATCH($K118,INDIRECT("'"&amp;VLOOKUP($C118,ModMap!$A$2:$B$21,2,FALSE)&amp;"'!$K:$K"),0),"Edit on module sheet"),"")</f>
        <v>Edit on module sheet</v>
      </c>
    </row>
    <row r="119" ht="42.0" customHeight="1">
      <c r="A119" s="39">
        <v>117.0</v>
      </c>
      <c r="B119" s="39">
        <v>117.0</v>
      </c>
      <c r="C119" s="39" t="s">
        <v>87</v>
      </c>
      <c r="D119" s="40" t="s">
        <v>88</v>
      </c>
      <c r="E119" s="28" t="s">
        <v>48</v>
      </c>
      <c r="F119" s="28" t="s">
        <v>262</v>
      </c>
      <c r="G119" s="40" t="s">
        <v>263</v>
      </c>
      <c r="H119" s="39" t="s">
        <v>1121</v>
      </c>
      <c r="I119" s="39" t="s">
        <v>1122</v>
      </c>
      <c r="J119" s="40" t="s">
        <v>1123</v>
      </c>
      <c r="K119" s="39" t="s">
        <v>1124</v>
      </c>
      <c r="L119" s="40" t="s">
        <v>1125</v>
      </c>
      <c r="M119" s="52" t="s">
        <v>211</v>
      </c>
      <c r="N119" s="39" t="s">
        <v>1126</v>
      </c>
      <c r="O119" s="39" t="s">
        <v>601</v>
      </c>
      <c r="P119" s="40" t="s">
        <v>1127</v>
      </c>
      <c r="Q119" s="40" t="s">
        <v>1128</v>
      </c>
      <c r="R119" s="39" t="s">
        <v>273</v>
      </c>
      <c r="S119" s="39" t="s">
        <v>218</v>
      </c>
      <c r="T119" s="39" t="str">
        <f t="array" ref="T119">IFERROR(INDEX(INDIRECT("'"&amp;VLOOKUP($C119,ModMap!$A$2:$B$21,2,FALSE)&amp;"'!T:T"),MATCH($K119,INDIRECT("'"&amp;VLOOKUP($C119,ModMap!$A$2:$B$21,2,FALSE)&amp;"'!$K:$K"),0)),"")</f>
        <v>Gourav Nikam</v>
      </c>
      <c r="U119" s="48" t="s">
        <v>33</v>
      </c>
      <c r="V119" s="39" t="str">
        <f t="array" ref="V119">IFERROR(INDEX(INDIRECT("'"&amp;VLOOKUP($C119,ModMap!$A$2:$B$21,2,FALSE)&amp;"'!V:V"),MATCH($K119,INDIRECT("'"&amp;VLOOKUP($C119,ModMap!$A$2:$B$21,2,FALSE)&amp;"'!$K:$K"),0)),"")</f>
        <v>Done</v>
      </c>
      <c r="W119" s="39" t="str">
        <f t="array" ref="W119">IFERROR(INDEX(INDIRECT("'"&amp;VLOOKUP($C119,ModMap!$A$2:$B$21,2,FALSE)&amp;"'!W:W"),MATCH($K119,INDIRECT("'"&amp;VLOOKUP($C119,ModMap!$A$2:$B$21,2,FALSE)&amp;"'!$K:$K"),0)),"")</f>
        <v>Gourav Nikam</v>
      </c>
      <c r="X119" s="48" t="s">
        <v>33</v>
      </c>
      <c r="Y119" s="39" t="str">
        <f t="array" ref="Y119">IFERROR(INDEX(INDIRECT("'"&amp;VLOOKUP($C119,ModMap!$A$2:$B$21,2,FALSE)&amp;"'!Y:Y"),MATCH($K119,INDIRECT("'"&amp;VLOOKUP($C119,ModMap!$A$2:$B$21,2,FALSE)&amp;"'!$K:$K"),0)),"")</f>
        <v>Done</v>
      </c>
      <c r="Z119" s="39" t="str">
        <f t="array" ref="Z119">IFERROR(INDEX(INDIRECT("'"&amp;VLOOKUP($C119,ModMap!$A$2:$B$21,2,FALSE)&amp;"'!Z:Z"),MATCH($K119,INDIRECT("'"&amp;VLOOKUP($C119,ModMap!$A$2:$B$21,2,FALSE)&amp;"'!$K:$K"),0)),"")</f>
        <v>Gourav Nikam</v>
      </c>
      <c r="AA119" s="44" t="s">
        <v>36</v>
      </c>
      <c r="AB119" s="39" t="str">
        <f t="array" ref="AB119">IFERROR(INDEX(INDIRECT("'"&amp;VLOOKUP($C119,ModMap!$A$2:$B$21,2,FALSE)&amp;"'!AB:AB"),MATCH($K119,INDIRECT("'"&amp;VLOOKUP($C119,ModMap!$A$2:$B$21,2,FALSE)&amp;"'!$K:$K"),0)),"")</f>
        <v>N/A</v>
      </c>
      <c r="AC119" s="39" t="str">
        <f t="array" ref="AC119">IFERROR(INDEX(INDIRECT("'"&amp;VLOOKUP($C119,ModMap!$A$2:$B$21,2,FALSE)&amp;"'!AC:AC"),MATCH($K119,INDIRECT("'"&amp;VLOOKUP($C119,ModMap!$A$2:$B$21,2,FALSE)&amp;"'!$K:$K"),0)),"")</f>
        <v/>
      </c>
      <c r="AD119" s="48" t="s">
        <v>33</v>
      </c>
      <c r="AE119" s="39" t="str">
        <f t="array" ref="AE119">IFERROR(INDEX(INDIRECT("'"&amp;VLOOKUP($C119,ModMap!$A$2:$B$21,2,FALSE)&amp;"'!AE:AE"),MATCH($K119,INDIRECT("'"&amp;VLOOKUP($C119,ModMap!$A$2:$B$21,2,FALSE)&amp;"'!$K:$K"),0)),"")</f>
        <v>Done</v>
      </c>
      <c r="AF119" s="39" t="str">
        <f t="array" ref="AF119">IFERROR(INDEX(INDIRECT("'"&amp;VLOOKUP($C119,ModMap!$A$2:$B$21,2,FALSE)&amp;"'!AF:AF"),MATCH($K119,INDIRECT("'"&amp;VLOOKUP($C119,ModMap!$A$2:$B$21,2,FALSE)&amp;"'!$K:$K"),0)),"")</f>
        <v>Gourav Nikam</v>
      </c>
      <c r="AG119" s="44" t="s">
        <v>36</v>
      </c>
      <c r="AH119" s="39" t="str">
        <f t="array" ref="AH119">IFERROR(INDEX(INDIRECT("'"&amp;VLOOKUP($C119,ModMap!$A$2:$B$21,2,FALSE)&amp;"'!AH:AH"),MATCH($K119,INDIRECT("'"&amp;VLOOKUP($C119,ModMap!$A$2:$B$21,2,FALSE)&amp;"'!$K:$K"),0)),"")</f>
        <v>N/A</v>
      </c>
      <c r="AI119" s="39" t="str">
        <f t="array" ref="AI119">IFERROR(INDEX(INDIRECT("'"&amp;VLOOKUP($C119,ModMap!$A$2:$B$21,2,FALSE)&amp;"'!AI:AI"),MATCH($K119,INDIRECT("'"&amp;VLOOKUP($C119,ModMap!$A$2:$B$21,2,FALSE)&amp;"'!$K:$K"),0)),"")</f>
        <v/>
      </c>
      <c r="AJ119" s="44" t="s">
        <v>36</v>
      </c>
      <c r="AK119" s="39" t="str">
        <f t="array" ref="AK119">IFERROR(INDEX(INDIRECT("'"&amp;VLOOKUP($C119,ModMap!$A$2:$B$21,2,FALSE)&amp;"'!AK:AK"),MATCH($K119,INDIRECT("'"&amp;VLOOKUP($C119,ModMap!$A$2:$B$21,2,FALSE)&amp;"'!$K:$K"),0)),"")</f>
        <v>N/A</v>
      </c>
      <c r="AL119" s="39" t="str">
        <f t="array" ref="AL119">IFERROR(INDEX(INDIRECT("'"&amp;VLOOKUP($C119,ModMap!$A$2:$B$21,2,FALSE)&amp;"'!AL:AL"),MATCH($K119,INDIRECT("'"&amp;VLOOKUP($C119,ModMap!$A$2:$B$21,2,FALSE)&amp;"'!$K:$K"),0)),"")</f>
        <v/>
      </c>
      <c r="AM119" s="39">
        <f t="shared" si="1"/>
        <v>0</v>
      </c>
      <c r="AN119" s="39" t="str">
        <f t="shared" si="2"/>
        <v>Done</v>
      </c>
      <c r="AO119" s="40" t="str">
        <f t="array" ref="AO119">IFERROR(INDEX(INDIRECT("'"&amp;VLOOKUP($C119,ModMap!$A$2:$B$21,2,FALSE)&amp;"'!AO:AO"),MATCH($K119,INDIRECT("'"&amp;VLOOKUP($C119,ModMap!$A$2:$B$21,2,FALSE)&amp;"'!$K:$K"),0)),"")</f>
        <v/>
      </c>
      <c r="AP119" s="49" t="str">
        <f t="array" ref="AP119">IFERROR(HYPERLINK("#'"&amp;VLOOKUP($C119,ModMap!$A$2:$B$21,2,FALSE)&amp;"'!V"&amp;MATCH($K119,INDIRECT("'"&amp;VLOOKUP($C119,ModMap!$A$2:$B$21,2,FALSE)&amp;"'!$K:$K"),0),"Edit on module sheet"),"")</f>
        <v>Edit on module sheet</v>
      </c>
    </row>
    <row r="120" ht="42.0" customHeight="1">
      <c r="A120" s="50">
        <v>118.0</v>
      </c>
      <c r="B120" s="50">
        <v>118.0</v>
      </c>
      <c r="C120" s="50" t="s">
        <v>87</v>
      </c>
      <c r="D120" s="51" t="s">
        <v>88</v>
      </c>
      <c r="E120" s="28" t="s">
        <v>48</v>
      </c>
      <c r="F120" s="28" t="s">
        <v>262</v>
      </c>
      <c r="G120" s="51" t="s">
        <v>263</v>
      </c>
      <c r="H120" s="50" t="s">
        <v>1121</v>
      </c>
      <c r="I120" s="50" t="s">
        <v>1122</v>
      </c>
      <c r="J120" s="51" t="s">
        <v>1123</v>
      </c>
      <c r="K120" s="50" t="s">
        <v>1149</v>
      </c>
      <c r="L120" s="51" t="s">
        <v>1150</v>
      </c>
      <c r="M120" s="48" t="s">
        <v>613</v>
      </c>
      <c r="N120" s="50" t="s">
        <v>1126</v>
      </c>
      <c r="O120" s="50" t="s">
        <v>601</v>
      </c>
      <c r="P120" s="51" t="s">
        <v>1127</v>
      </c>
      <c r="Q120" s="51" t="s">
        <v>1128</v>
      </c>
      <c r="R120" s="50" t="s">
        <v>273</v>
      </c>
      <c r="S120" s="50" t="s">
        <v>614</v>
      </c>
      <c r="T120" s="50" t="str">
        <f t="array" ref="T120">IFERROR(INDEX(INDIRECT("'"&amp;VLOOKUP($C120,ModMap!$A$2:$B$21,2,FALSE)&amp;"'!T:T"),MATCH($K120,INDIRECT("'"&amp;VLOOKUP($C120,ModMap!$A$2:$B$21,2,FALSE)&amp;"'!$K:$K"),0)),"")</f>
        <v>Gourav Nikam</v>
      </c>
      <c r="U120" s="44" t="s">
        <v>36</v>
      </c>
      <c r="V120" s="50" t="str">
        <f t="array" ref="V120">IFERROR(INDEX(INDIRECT("'"&amp;VLOOKUP($C120,ModMap!$A$2:$B$21,2,FALSE)&amp;"'!V:V"),MATCH($K120,INDIRECT("'"&amp;VLOOKUP($C120,ModMap!$A$2:$B$21,2,FALSE)&amp;"'!$K:$K"),0)),"")</f>
        <v>N/A</v>
      </c>
      <c r="W120" s="50" t="str">
        <f t="array" ref="W120">IFERROR(INDEX(INDIRECT("'"&amp;VLOOKUP($C120,ModMap!$A$2:$B$21,2,FALSE)&amp;"'!W:W"),MATCH($K120,INDIRECT("'"&amp;VLOOKUP($C120,ModMap!$A$2:$B$21,2,FALSE)&amp;"'!$K:$K"),0)),"")</f>
        <v/>
      </c>
      <c r="X120" s="48" t="s">
        <v>33</v>
      </c>
      <c r="Y120" s="50" t="str">
        <f t="array" ref="Y120">IFERROR(INDEX(INDIRECT("'"&amp;VLOOKUP($C120,ModMap!$A$2:$B$21,2,FALSE)&amp;"'!Y:Y"),MATCH($K120,INDIRECT("'"&amp;VLOOKUP($C120,ModMap!$A$2:$B$21,2,FALSE)&amp;"'!$K:$K"),0)),"")</f>
        <v>Done</v>
      </c>
      <c r="Z120" s="50" t="str">
        <f t="array" ref="Z120">IFERROR(INDEX(INDIRECT("'"&amp;VLOOKUP($C120,ModMap!$A$2:$B$21,2,FALSE)&amp;"'!Z:Z"),MATCH($K120,INDIRECT("'"&amp;VLOOKUP($C120,ModMap!$A$2:$B$21,2,FALSE)&amp;"'!$K:$K"),0)),"")</f>
        <v>Gourav Nikam</v>
      </c>
      <c r="AA120" s="44" t="s">
        <v>36</v>
      </c>
      <c r="AB120" s="50" t="str">
        <f t="array" ref="AB120">IFERROR(INDEX(INDIRECT("'"&amp;VLOOKUP($C120,ModMap!$A$2:$B$21,2,FALSE)&amp;"'!AB:AB"),MATCH($K120,INDIRECT("'"&amp;VLOOKUP($C120,ModMap!$A$2:$B$21,2,FALSE)&amp;"'!$K:$K"),0)),"")</f>
        <v>N/A</v>
      </c>
      <c r="AC120" s="50" t="str">
        <f t="array" ref="AC120">IFERROR(INDEX(INDIRECT("'"&amp;VLOOKUP($C120,ModMap!$A$2:$B$21,2,FALSE)&amp;"'!AC:AC"),MATCH($K120,INDIRECT("'"&amp;VLOOKUP($C120,ModMap!$A$2:$B$21,2,FALSE)&amp;"'!$K:$K"),0)),"")</f>
        <v/>
      </c>
      <c r="AD120" s="48" t="s">
        <v>33</v>
      </c>
      <c r="AE120" s="50" t="str">
        <f t="array" ref="AE120">IFERROR(INDEX(INDIRECT("'"&amp;VLOOKUP($C120,ModMap!$A$2:$B$21,2,FALSE)&amp;"'!AE:AE"),MATCH($K120,INDIRECT("'"&amp;VLOOKUP($C120,ModMap!$A$2:$B$21,2,FALSE)&amp;"'!$K:$K"),0)),"")</f>
        <v>Done</v>
      </c>
      <c r="AF120" s="50" t="str">
        <f t="array" ref="AF120">IFERROR(INDEX(INDIRECT("'"&amp;VLOOKUP($C120,ModMap!$A$2:$B$21,2,FALSE)&amp;"'!AF:AF"),MATCH($K120,INDIRECT("'"&amp;VLOOKUP($C120,ModMap!$A$2:$B$21,2,FALSE)&amp;"'!$K:$K"),0)),"")</f>
        <v>Gourav Nikam</v>
      </c>
      <c r="AG120" s="44" t="s">
        <v>36</v>
      </c>
      <c r="AH120" s="50" t="str">
        <f t="array" ref="AH120">IFERROR(INDEX(INDIRECT("'"&amp;VLOOKUP($C120,ModMap!$A$2:$B$21,2,FALSE)&amp;"'!AH:AH"),MATCH($K120,INDIRECT("'"&amp;VLOOKUP($C120,ModMap!$A$2:$B$21,2,FALSE)&amp;"'!$K:$K"),0)),"")</f>
        <v>N/A</v>
      </c>
      <c r="AI120" s="50" t="str">
        <f t="array" ref="AI120">IFERROR(INDEX(INDIRECT("'"&amp;VLOOKUP($C120,ModMap!$A$2:$B$21,2,FALSE)&amp;"'!AI:AI"),MATCH($K120,INDIRECT("'"&amp;VLOOKUP($C120,ModMap!$A$2:$B$21,2,FALSE)&amp;"'!$K:$K"),0)),"")</f>
        <v/>
      </c>
      <c r="AJ120" s="44" t="s">
        <v>36</v>
      </c>
      <c r="AK120" s="50" t="str">
        <f t="array" ref="AK120">IFERROR(INDEX(INDIRECT("'"&amp;VLOOKUP($C120,ModMap!$A$2:$B$21,2,FALSE)&amp;"'!AK:AK"),MATCH($K120,INDIRECT("'"&amp;VLOOKUP($C120,ModMap!$A$2:$B$21,2,FALSE)&amp;"'!$K:$K"),0)),"")</f>
        <v>N/A</v>
      </c>
      <c r="AL120" s="50" t="str">
        <f t="array" ref="AL120">IFERROR(INDEX(INDIRECT("'"&amp;VLOOKUP($C120,ModMap!$A$2:$B$21,2,FALSE)&amp;"'!AL:AL"),MATCH($K120,INDIRECT("'"&amp;VLOOKUP($C120,ModMap!$A$2:$B$21,2,FALSE)&amp;"'!$K:$K"),0)),"")</f>
        <v/>
      </c>
      <c r="AM120" s="50">
        <f t="shared" si="1"/>
        <v>0</v>
      </c>
      <c r="AN120" s="50" t="str">
        <f t="shared" si="2"/>
        <v>Done</v>
      </c>
      <c r="AO120" s="51" t="str">
        <f t="array" ref="AO120">IFERROR(INDEX(INDIRECT("'"&amp;VLOOKUP($C120,ModMap!$A$2:$B$21,2,FALSE)&amp;"'!AO:AO"),MATCH($K120,INDIRECT("'"&amp;VLOOKUP($C120,ModMap!$A$2:$B$21,2,FALSE)&amp;"'!$K:$K"),0)),"")</f>
        <v/>
      </c>
      <c r="AP120" s="49" t="str">
        <f t="array" ref="AP120">IFERROR(HYPERLINK("#'"&amp;VLOOKUP($C120,ModMap!$A$2:$B$21,2,FALSE)&amp;"'!V"&amp;MATCH($K120,INDIRECT("'"&amp;VLOOKUP($C120,ModMap!$A$2:$B$21,2,FALSE)&amp;"'!$K:$K"),0),"Edit on module sheet"),"")</f>
        <v>Edit on module sheet</v>
      </c>
    </row>
    <row r="121" ht="42.0" customHeight="1">
      <c r="A121" s="39">
        <v>119.0</v>
      </c>
      <c r="B121" s="39">
        <v>119.0</v>
      </c>
      <c r="C121" s="39" t="s">
        <v>87</v>
      </c>
      <c r="D121" s="40" t="s">
        <v>88</v>
      </c>
      <c r="E121" s="31" t="s">
        <v>69</v>
      </c>
      <c r="F121" s="28" t="s">
        <v>262</v>
      </c>
      <c r="G121" s="40" t="s">
        <v>263</v>
      </c>
      <c r="H121" s="39" t="s">
        <v>1162</v>
      </c>
      <c r="I121" s="39" t="s">
        <v>1163</v>
      </c>
      <c r="J121" s="40" t="s">
        <v>1164</v>
      </c>
      <c r="K121" s="39" t="s">
        <v>1781</v>
      </c>
      <c r="L121" s="40" t="s">
        <v>1782</v>
      </c>
      <c r="M121" s="48" t="s">
        <v>613</v>
      </c>
      <c r="N121" s="39" t="s">
        <v>1126</v>
      </c>
      <c r="O121" s="39" t="s">
        <v>601</v>
      </c>
      <c r="P121" s="40" t="s">
        <v>1167</v>
      </c>
      <c r="Q121" s="40" t="s">
        <v>1168</v>
      </c>
      <c r="R121" s="39" t="s">
        <v>273</v>
      </c>
      <c r="S121" s="39" t="s">
        <v>69</v>
      </c>
      <c r="T121" s="39" t="str">
        <f t="array" ref="T121">IFERROR(INDEX(INDIRECT("'"&amp;VLOOKUP($C121,ModMap!$A$2:$B$21,2,FALSE)&amp;"'!T:T"),MATCH($K121,INDIRECT("'"&amp;VLOOKUP($C121,ModMap!$A$2:$B$21,2,FALSE)&amp;"'!$K:$K"),0)),"")</f>
        <v>Unassigned</v>
      </c>
      <c r="U121" s="48" t="s">
        <v>33</v>
      </c>
      <c r="V121" s="39" t="str">
        <f t="array" ref="V121">IFERROR(INDEX(INDIRECT("'"&amp;VLOOKUP($C121,ModMap!$A$2:$B$21,2,FALSE)&amp;"'!V:V"),MATCH($K121,INDIRECT("'"&amp;VLOOKUP($C121,ModMap!$A$2:$B$21,2,FALSE)&amp;"'!$K:$K"),0)),"")</f>
        <v>Not Started</v>
      </c>
      <c r="W121" s="39" t="str">
        <f t="array" ref="W121">IFERROR(INDEX(INDIRECT("'"&amp;VLOOKUP($C121,ModMap!$A$2:$B$21,2,FALSE)&amp;"'!W:W"),MATCH($K121,INDIRECT("'"&amp;VLOOKUP($C121,ModMap!$A$2:$B$21,2,FALSE)&amp;"'!$K:$K"),0)),"")</f>
        <v>Unassigned</v>
      </c>
      <c r="X121" s="48" t="s">
        <v>33</v>
      </c>
      <c r="Y121" s="39" t="str">
        <f t="array" ref="Y121">IFERROR(INDEX(INDIRECT("'"&amp;VLOOKUP($C121,ModMap!$A$2:$B$21,2,FALSE)&amp;"'!Y:Y"),MATCH($K121,INDIRECT("'"&amp;VLOOKUP($C121,ModMap!$A$2:$B$21,2,FALSE)&amp;"'!$K:$K"),0)),"")</f>
        <v>Not Started</v>
      </c>
      <c r="Z121" s="39" t="str">
        <f t="array" ref="Z121">IFERROR(INDEX(INDIRECT("'"&amp;VLOOKUP($C121,ModMap!$A$2:$B$21,2,FALSE)&amp;"'!Z:Z"),MATCH($K121,INDIRECT("'"&amp;VLOOKUP($C121,ModMap!$A$2:$B$21,2,FALSE)&amp;"'!$K:$K"),0)),"")</f>
        <v>Unassigned</v>
      </c>
      <c r="AA121" s="44" t="s">
        <v>36</v>
      </c>
      <c r="AB121" s="39" t="str">
        <f t="array" ref="AB121">IFERROR(INDEX(INDIRECT("'"&amp;VLOOKUP($C121,ModMap!$A$2:$B$21,2,FALSE)&amp;"'!AB:AB"),MATCH($K121,INDIRECT("'"&amp;VLOOKUP($C121,ModMap!$A$2:$B$21,2,FALSE)&amp;"'!$K:$K"),0)),"")</f>
        <v>N/A</v>
      </c>
      <c r="AC121" s="39" t="str">
        <f t="array" ref="AC121">IFERROR(INDEX(INDIRECT("'"&amp;VLOOKUP($C121,ModMap!$A$2:$B$21,2,FALSE)&amp;"'!AC:AC"),MATCH($K121,INDIRECT("'"&amp;VLOOKUP($C121,ModMap!$A$2:$B$21,2,FALSE)&amp;"'!$K:$K"),0)),"")</f>
        <v/>
      </c>
      <c r="AD121" s="48" t="s">
        <v>33</v>
      </c>
      <c r="AE121" s="39" t="str">
        <f t="array" ref="AE121">IFERROR(INDEX(INDIRECT("'"&amp;VLOOKUP($C121,ModMap!$A$2:$B$21,2,FALSE)&amp;"'!AE:AE"),MATCH($K121,INDIRECT("'"&amp;VLOOKUP($C121,ModMap!$A$2:$B$21,2,FALSE)&amp;"'!$K:$K"),0)),"")</f>
        <v>Not Started</v>
      </c>
      <c r="AF121" s="39" t="str">
        <f t="array" ref="AF121">IFERROR(INDEX(INDIRECT("'"&amp;VLOOKUP($C121,ModMap!$A$2:$B$21,2,FALSE)&amp;"'!AF:AF"),MATCH($K121,INDIRECT("'"&amp;VLOOKUP($C121,ModMap!$A$2:$B$21,2,FALSE)&amp;"'!$K:$K"),0)),"")</f>
        <v>Unassigned</v>
      </c>
      <c r="AG121" s="44" t="s">
        <v>36</v>
      </c>
      <c r="AH121" s="39" t="str">
        <f t="array" ref="AH121">IFERROR(INDEX(INDIRECT("'"&amp;VLOOKUP($C121,ModMap!$A$2:$B$21,2,FALSE)&amp;"'!AH:AH"),MATCH($K121,INDIRECT("'"&amp;VLOOKUP($C121,ModMap!$A$2:$B$21,2,FALSE)&amp;"'!$K:$K"),0)),"")</f>
        <v>N/A</v>
      </c>
      <c r="AI121" s="39" t="str">
        <f t="array" ref="AI121">IFERROR(INDEX(INDIRECT("'"&amp;VLOOKUP($C121,ModMap!$A$2:$B$21,2,FALSE)&amp;"'!AI:AI"),MATCH($K121,INDIRECT("'"&amp;VLOOKUP($C121,ModMap!$A$2:$B$21,2,FALSE)&amp;"'!$K:$K"),0)),"")</f>
        <v/>
      </c>
      <c r="AJ121" s="44" t="s">
        <v>36</v>
      </c>
      <c r="AK121" s="39" t="str">
        <f t="array" ref="AK121">IFERROR(INDEX(INDIRECT("'"&amp;VLOOKUP($C121,ModMap!$A$2:$B$21,2,FALSE)&amp;"'!AK:AK"),MATCH($K121,INDIRECT("'"&amp;VLOOKUP($C121,ModMap!$A$2:$B$21,2,FALSE)&amp;"'!$K:$K"),0)),"")</f>
        <v>N/A</v>
      </c>
      <c r="AL121" s="39" t="str">
        <f t="array" ref="AL121">IFERROR(INDEX(INDIRECT("'"&amp;VLOOKUP($C121,ModMap!$A$2:$B$21,2,FALSE)&amp;"'!AL:AL"),MATCH($K121,INDIRECT("'"&amp;VLOOKUP($C121,ModMap!$A$2:$B$21,2,FALSE)&amp;"'!$K:$K"),0)),"")</f>
        <v/>
      </c>
      <c r="AM121" s="39">
        <f t="shared" si="1"/>
        <v>3</v>
      </c>
      <c r="AN121" s="39" t="str">
        <f t="shared" si="2"/>
        <v>Not Started</v>
      </c>
      <c r="AO121" s="40" t="str">
        <f t="array" ref="AO121">IFERROR(INDEX(INDIRECT("'"&amp;VLOOKUP($C121,ModMap!$A$2:$B$21,2,FALSE)&amp;"'!AO:AO"),MATCH($K121,INDIRECT("'"&amp;VLOOKUP($C121,ModMap!$A$2:$B$21,2,FALSE)&amp;"'!$K:$K"),0)),"")</f>
        <v/>
      </c>
      <c r="AP121" s="49" t="str">
        <f t="array" ref="AP121">IFERROR(HYPERLINK("#'"&amp;VLOOKUP($C121,ModMap!$A$2:$B$21,2,FALSE)&amp;"'!V"&amp;MATCH($K121,INDIRECT("'"&amp;VLOOKUP($C121,ModMap!$A$2:$B$21,2,FALSE)&amp;"'!$K:$K"),0),"Edit on module sheet"),"")</f>
        <v>Edit on module sheet</v>
      </c>
    </row>
    <row r="122" ht="42.0" customHeight="1">
      <c r="A122" s="50">
        <v>120.0</v>
      </c>
      <c r="B122" s="50">
        <v>120.0</v>
      </c>
      <c r="C122" s="50" t="s">
        <v>87</v>
      </c>
      <c r="D122" s="51" t="s">
        <v>88</v>
      </c>
      <c r="E122" s="28" t="s">
        <v>48</v>
      </c>
      <c r="F122" s="28" t="s">
        <v>262</v>
      </c>
      <c r="G122" s="51" t="s">
        <v>263</v>
      </c>
      <c r="H122" s="50" t="s">
        <v>1162</v>
      </c>
      <c r="I122" s="50" t="s">
        <v>1163</v>
      </c>
      <c r="J122" s="51" t="s">
        <v>1164</v>
      </c>
      <c r="K122" s="50" t="s">
        <v>1165</v>
      </c>
      <c r="L122" s="51" t="s">
        <v>1166</v>
      </c>
      <c r="M122" s="52" t="s">
        <v>211</v>
      </c>
      <c r="N122" s="50" t="s">
        <v>1126</v>
      </c>
      <c r="O122" s="50" t="s">
        <v>601</v>
      </c>
      <c r="P122" s="51" t="s">
        <v>1167</v>
      </c>
      <c r="Q122" s="51" t="s">
        <v>1168</v>
      </c>
      <c r="R122" s="50" t="s">
        <v>273</v>
      </c>
      <c r="S122" s="50" t="s">
        <v>218</v>
      </c>
      <c r="T122" s="50" t="str">
        <f t="array" ref="T122">IFERROR(INDEX(INDIRECT("'"&amp;VLOOKUP($C122,ModMap!$A$2:$B$21,2,FALSE)&amp;"'!T:T"),MATCH($K122,INDIRECT("'"&amp;VLOOKUP($C122,ModMap!$A$2:$B$21,2,FALSE)&amp;"'!$K:$K"),0)),"")</f>
        <v>Gourav Nikam</v>
      </c>
      <c r="U122" s="48" t="s">
        <v>33</v>
      </c>
      <c r="V122" s="50" t="str">
        <f t="array" ref="V122">IFERROR(INDEX(INDIRECT("'"&amp;VLOOKUP($C122,ModMap!$A$2:$B$21,2,FALSE)&amp;"'!V:V"),MATCH($K122,INDIRECT("'"&amp;VLOOKUP($C122,ModMap!$A$2:$B$21,2,FALSE)&amp;"'!$K:$K"),0)),"")</f>
        <v>Done</v>
      </c>
      <c r="W122" s="50" t="str">
        <f t="array" ref="W122">IFERROR(INDEX(INDIRECT("'"&amp;VLOOKUP($C122,ModMap!$A$2:$B$21,2,FALSE)&amp;"'!W:W"),MATCH($K122,INDIRECT("'"&amp;VLOOKUP($C122,ModMap!$A$2:$B$21,2,FALSE)&amp;"'!$K:$K"),0)),"")</f>
        <v>Gourav Nikam</v>
      </c>
      <c r="X122" s="48" t="s">
        <v>33</v>
      </c>
      <c r="Y122" s="50" t="str">
        <f t="array" ref="Y122">IFERROR(INDEX(INDIRECT("'"&amp;VLOOKUP($C122,ModMap!$A$2:$B$21,2,FALSE)&amp;"'!Y:Y"),MATCH($K122,INDIRECT("'"&amp;VLOOKUP($C122,ModMap!$A$2:$B$21,2,FALSE)&amp;"'!$K:$K"),0)),"")</f>
        <v>Done</v>
      </c>
      <c r="Z122" s="50" t="str">
        <f t="array" ref="Z122">IFERROR(INDEX(INDIRECT("'"&amp;VLOOKUP($C122,ModMap!$A$2:$B$21,2,FALSE)&amp;"'!Z:Z"),MATCH($K122,INDIRECT("'"&amp;VLOOKUP($C122,ModMap!$A$2:$B$21,2,FALSE)&amp;"'!$K:$K"),0)),"")</f>
        <v>Gourav Nikam</v>
      </c>
      <c r="AA122" s="44" t="s">
        <v>36</v>
      </c>
      <c r="AB122" s="50" t="str">
        <f t="array" ref="AB122">IFERROR(INDEX(INDIRECT("'"&amp;VLOOKUP($C122,ModMap!$A$2:$B$21,2,FALSE)&amp;"'!AB:AB"),MATCH($K122,INDIRECT("'"&amp;VLOOKUP($C122,ModMap!$A$2:$B$21,2,FALSE)&amp;"'!$K:$K"),0)),"")</f>
        <v>N/A</v>
      </c>
      <c r="AC122" s="50" t="str">
        <f t="array" ref="AC122">IFERROR(INDEX(INDIRECT("'"&amp;VLOOKUP($C122,ModMap!$A$2:$B$21,2,FALSE)&amp;"'!AC:AC"),MATCH($K122,INDIRECT("'"&amp;VLOOKUP($C122,ModMap!$A$2:$B$21,2,FALSE)&amp;"'!$K:$K"),0)),"")</f>
        <v/>
      </c>
      <c r="AD122" s="48" t="s">
        <v>33</v>
      </c>
      <c r="AE122" s="50" t="str">
        <f t="array" ref="AE122">IFERROR(INDEX(INDIRECT("'"&amp;VLOOKUP($C122,ModMap!$A$2:$B$21,2,FALSE)&amp;"'!AE:AE"),MATCH($K122,INDIRECT("'"&amp;VLOOKUP($C122,ModMap!$A$2:$B$21,2,FALSE)&amp;"'!$K:$K"),0)),"")</f>
        <v>Done</v>
      </c>
      <c r="AF122" s="50" t="str">
        <f t="array" ref="AF122">IFERROR(INDEX(INDIRECT("'"&amp;VLOOKUP($C122,ModMap!$A$2:$B$21,2,FALSE)&amp;"'!AF:AF"),MATCH($K122,INDIRECT("'"&amp;VLOOKUP($C122,ModMap!$A$2:$B$21,2,FALSE)&amp;"'!$K:$K"),0)),"")</f>
        <v>Gourav Nikam</v>
      </c>
      <c r="AG122" s="44" t="s">
        <v>36</v>
      </c>
      <c r="AH122" s="50" t="str">
        <f t="array" ref="AH122">IFERROR(INDEX(INDIRECT("'"&amp;VLOOKUP($C122,ModMap!$A$2:$B$21,2,FALSE)&amp;"'!AH:AH"),MATCH($K122,INDIRECT("'"&amp;VLOOKUP($C122,ModMap!$A$2:$B$21,2,FALSE)&amp;"'!$K:$K"),0)),"")</f>
        <v>N/A</v>
      </c>
      <c r="AI122" s="50" t="str">
        <f t="array" ref="AI122">IFERROR(INDEX(INDIRECT("'"&amp;VLOOKUP($C122,ModMap!$A$2:$B$21,2,FALSE)&amp;"'!AI:AI"),MATCH($K122,INDIRECT("'"&amp;VLOOKUP($C122,ModMap!$A$2:$B$21,2,FALSE)&amp;"'!$K:$K"),0)),"")</f>
        <v/>
      </c>
      <c r="AJ122" s="44" t="s">
        <v>36</v>
      </c>
      <c r="AK122" s="50" t="str">
        <f t="array" ref="AK122">IFERROR(INDEX(INDIRECT("'"&amp;VLOOKUP($C122,ModMap!$A$2:$B$21,2,FALSE)&amp;"'!AK:AK"),MATCH($K122,INDIRECT("'"&amp;VLOOKUP($C122,ModMap!$A$2:$B$21,2,FALSE)&amp;"'!$K:$K"),0)),"")</f>
        <v>N/A</v>
      </c>
      <c r="AL122" s="50" t="str">
        <f t="array" ref="AL122">IFERROR(INDEX(INDIRECT("'"&amp;VLOOKUP($C122,ModMap!$A$2:$B$21,2,FALSE)&amp;"'!AL:AL"),MATCH($K122,INDIRECT("'"&amp;VLOOKUP($C122,ModMap!$A$2:$B$21,2,FALSE)&amp;"'!$K:$K"),0)),"")</f>
        <v/>
      </c>
      <c r="AM122" s="50">
        <f t="shared" si="1"/>
        <v>0</v>
      </c>
      <c r="AN122" s="50" t="str">
        <f t="shared" si="2"/>
        <v>Done</v>
      </c>
      <c r="AO122" s="51" t="str">
        <f t="array" ref="AO122">IFERROR(INDEX(INDIRECT("'"&amp;VLOOKUP($C122,ModMap!$A$2:$B$21,2,FALSE)&amp;"'!AO:AO"),MATCH($K122,INDIRECT("'"&amp;VLOOKUP($C122,ModMap!$A$2:$B$21,2,FALSE)&amp;"'!$K:$K"),0)),"")</f>
        <v/>
      </c>
      <c r="AP122" s="49" t="str">
        <f t="array" ref="AP122">IFERROR(HYPERLINK("#'"&amp;VLOOKUP($C122,ModMap!$A$2:$B$21,2,FALSE)&amp;"'!V"&amp;MATCH($K122,INDIRECT("'"&amp;VLOOKUP($C122,ModMap!$A$2:$B$21,2,FALSE)&amp;"'!$K:$K"),0),"Edit on module sheet"),"")</f>
        <v>Edit on module sheet</v>
      </c>
    </row>
    <row r="123" ht="42.0" customHeight="1">
      <c r="A123" s="39">
        <v>121.0</v>
      </c>
      <c r="B123" s="39">
        <v>121.0</v>
      </c>
      <c r="C123" s="39" t="s">
        <v>87</v>
      </c>
      <c r="D123" s="40" t="s">
        <v>88</v>
      </c>
      <c r="E123" s="28" t="s">
        <v>48</v>
      </c>
      <c r="F123" s="28" t="s">
        <v>262</v>
      </c>
      <c r="G123" s="40" t="s">
        <v>263</v>
      </c>
      <c r="H123" s="39" t="s">
        <v>1162</v>
      </c>
      <c r="I123" s="39" t="s">
        <v>1163</v>
      </c>
      <c r="J123" s="40" t="s">
        <v>1164</v>
      </c>
      <c r="K123" s="39" t="s">
        <v>1176</v>
      </c>
      <c r="L123" s="40" t="s">
        <v>1177</v>
      </c>
      <c r="M123" s="48" t="s">
        <v>613</v>
      </c>
      <c r="N123" s="39" t="s">
        <v>1126</v>
      </c>
      <c r="O123" s="39" t="s">
        <v>601</v>
      </c>
      <c r="P123" s="40" t="s">
        <v>1167</v>
      </c>
      <c r="Q123" s="40" t="s">
        <v>1168</v>
      </c>
      <c r="R123" s="39" t="s">
        <v>273</v>
      </c>
      <c r="S123" s="39" t="s">
        <v>614</v>
      </c>
      <c r="T123" s="39" t="str">
        <f t="array" ref="T123">IFERROR(INDEX(INDIRECT("'"&amp;VLOOKUP($C123,ModMap!$A$2:$B$21,2,FALSE)&amp;"'!T:T"),MATCH($K123,INDIRECT("'"&amp;VLOOKUP($C123,ModMap!$A$2:$B$21,2,FALSE)&amp;"'!$K:$K"),0)),"")</f>
        <v>Gourav Nikam</v>
      </c>
      <c r="U123" s="44" t="s">
        <v>36</v>
      </c>
      <c r="V123" s="39" t="str">
        <f t="array" ref="V123">IFERROR(INDEX(INDIRECT("'"&amp;VLOOKUP($C123,ModMap!$A$2:$B$21,2,FALSE)&amp;"'!V:V"),MATCH($K123,INDIRECT("'"&amp;VLOOKUP($C123,ModMap!$A$2:$B$21,2,FALSE)&amp;"'!$K:$K"),0)),"")</f>
        <v>N/A</v>
      </c>
      <c r="W123" s="39" t="str">
        <f t="array" ref="W123">IFERROR(INDEX(INDIRECT("'"&amp;VLOOKUP($C123,ModMap!$A$2:$B$21,2,FALSE)&amp;"'!W:W"),MATCH($K123,INDIRECT("'"&amp;VLOOKUP($C123,ModMap!$A$2:$B$21,2,FALSE)&amp;"'!$K:$K"),0)),"")</f>
        <v/>
      </c>
      <c r="X123" s="48" t="s">
        <v>33</v>
      </c>
      <c r="Y123" s="39" t="str">
        <f t="array" ref="Y123">IFERROR(INDEX(INDIRECT("'"&amp;VLOOKUP($C123,ModMap!$A$2:$B$21,2,FALSE)&amp;"'!Y:Y"),MATCH($K123,INDIRECT("'"&amp;VLOOKUP($C123,ModMap!$A$2:$B$21,2,FALSE)&amp;"'!$K:$K"),0)),"")</f>
        <v>Done</v>
      </c>
      <c r="Z123" s="39" t="str">
        <f t="array" ref="Z123">IFERROR(INDEX(INDIRECT("'"&amp;VLOOKUP($C123,ModMap!$A$2:$B$21,2,FALSE)&amp;"'!Z:Z"),MATCH($K123,INDIRECT("'"&amp;VLOOKUP($C123,ModMap!$A$2:$B$21,2,FALSE)&amp;"'!$K:$K"),0)),"")</f>
        <v>Gourav Nikam</v>
      </c>
      <c r="AA123" s="44" t="s">
        <v>36</v>
      </c>
      <c r="AB123" s="39" t="str">
        <f t="array" ref="AB123">IFERROR(INDEX(INDIRECT("'"&amp;VLOOKUP($C123,ModMap!$A$2:$B$21,2,FALSE)&amp;"'!AB:AB"),MATCH($K123,INDIRECT("'"&amp;VLOOKUP($C123,ModMap!$A$2:$B$21,2,FALSE)&amp;"'!$K:$K"),0)),"")</f>
        <v>N/A</v>
      </c>
      <c r="AC123" s="39" t="str">
        <f t="array" ref="AC123">IFERROR(INDEX(INDIRECT("'"&amp;VLOOKUP($C123,ModMap!$A$2:$B$21,2,FALSE)&amp;"'!AC:AC"),MATCH($K123,INDIRECT("'"&amp;VLOOKUP($C123,ModMap!$A$2:$B$21,2,FALSE)&amp;"'!$K:$K"),0)),"")</f>
        <v/>
      </c>
      <c r="AD123" s="48" t="s">
        <v>33</v>
      </c>
      <c r="AE123" s="39" t="str">
        <f t="array" ref="AE123">IFERROR(INDEX(INDIRECT("'"&amp;VLOOKUP($C123,ModMap!$A$2:$B$21,2,FALSE)&amp;"'!AE:AE"),MATCH($K123,INDIRECT("'"&amp;VLOOKUP($C123,ModMap!$A$2:$B$21,2,FALSE)&amp;"'!$K:$K"),0)),"")</f>
        <v>Done</v>
      </c>
      <c r="AF123" s="39" t="str">
        <f t="array" ref="AF123">IFERROR(INDEX(INDIRECT("'"&amp;VLOOKUP($C123,ModMap!$A$2:$B$21,2,FALSE)&amp;"'!AF:AF"),MATCH($K123,INDIRECT("'"&amp;VLOOKUP($C123,ModMap!$A$2:$B$21,2,FALSE)&amp;"'!$K:$K"),0)),"")</f>
        <v>Gourav Nikam</v>
      </c>
      <c r="AG123" s="44" t="s">
        <v>36</v>
      </c>
      <c r="AH123" s="39" t="str">
        <f t="array" ref="AH123">IFERROR(INDEX(INDIRECT("'"&amp;VLOOKUP($C123,ModMap!$A$2:$B$21,2,FALSE)&amp;"'!AH:AH"),MATCH($K123,INDIRECT("'"&amp;VLOOKUP($C123,ModMap!$A$2:$B$21,2,FALSE)&amp;"'!$K:$K"),0)),"")</f>
        <v>N/A</v>
      </c>
      <c r="AI123" s="39" t="str">
        <f t="array" ref="AI123">IFERROR(INDEX(INDIRECT("'"&amp;VLOOKUP($C123,ModMap!$A$2:$B$21,2,FALSE)&amp;"'!AI:AI"),MATCH($K123,INDIRECT("'"&amp;VLOOKUP($C123,ModMap!$A$2:$B$21,2,FALSE)&amp;"'!$K:$K"),0)),"")</f>
        <v/>
      </c>
      <c r="AJ123" s="44" t="s">
        <v>36</v>
      </c>
      <c r="AK123" s="39" t="str">
        <f t="array" ref="AK123">IFERROR(INDEX(INDIRECT("'"&amp;VLOOKUP($C123,ModMap!$A$2:$B$21,2,FALSE)&amp;"'!AK:AK"),MATCH($K123,INDIRECT("'"&amp;VLOOKUP($C123,ModMap!$A$2:$B$21,2,FALSE)&amp;"'!$K:$K"),0)),"")</f>
        <v>N/A</v>
      </c>
      <c r="AL123" s="39" t="str">
        <f t="array" ref="AL123">IFERROR(INDEX(INDIRECT("'"&amp;VLOOKUP($C123,ModMap!$A$2:$B$21,2,FALSE)&amp;"'!AL:AL"),MATCH($K123,INDIRECT("'"&amp;VLOOKUP($C123,ModMap!$A$2:$B$21,2,FALSE)&amp;"'!$K:$K"),0)),"")</f>
        <v/>
      </c>
      <c r="AM123" s="39">
        <f t="shared" si="1"/>
        <v>0</v>
      </c>
      <c r="AN123" s="39" t="str">
        <f t="shared" si="2"/>
        <v>Done</v>
      </c>
      <c r="AO123" s="40" t="str">
        <f t="array" ref="AO123">IFERROR(INDEX(INDIRECT("'"&amp;VLOOKUP($C123,ModMap!$A$2:$B$21,2,FALSE)&amp;"'!AO:AO"),MATCH($K123,INDIRECT("'"&amp;VLOOKUP($C123,ModMap!$A$2:$B$21,2,FALSE)&amp;"'!$K:$K"),0)),"")</f>
        <v/>
      </c>
      <c r="AP123" s="49" t="str">
        <f t="array" ref="AP123">IFERROR(HYPERLINK("#'"&amp;VLOOKUP($C123,ModMap!$A$2:$B$21,2,FALSE)&amp;"'!V"&amp;MATCH($K123,INDIRECT("'"&amp;VLOOKUP($C123,ModMap!$A$2:$B$21,2,FALSE)&amp;"'!$K:$K"),0),"Edit on module sheet"),"")</f>
        <v>Edit on module sheet</v>
      </c>
    </row>
    <row r="124" ht="42.0" customHeight="1">
      <c r="A124" s="50">
        <v>122.0</v>
      </c>
      <c r="B124" s="50">
        <v>122.0</v>
      </c>
      <c r="C124" s="50" t="s">
        <v>87</v>
      </c>
      <c r="D124" s="51" t="s">
        <v>88</v>
      </c>
      <c r="E124" s="31" t="s">
        <v>69</v>
      </c>
      <c r="F124" s="28" t="s">
        <v>262</v>
      </c>
      <c r="G124" s="51" t="s">
        <v>263</v>
      </c>
      <c r="H124" s="50" t="s">
        <v>1188</v>
      </c>
      <c r="I124" s="50" t="s">
        <v>1189</v>
      </c>
      <c r="J124" s="51" t="s">
        <v>1190</v>
      </c>
      <c r="K124" s="50" t="s">
        <v>1821</v>
      </c>
      <c r="L124" s="51" t="s">
        <v>1822</v>
      </c>
      <c r="M124" s="48" t="s">
        <v>613</v>
      </c>
      <c r="N124" s="50" t="s">
        <v>1126</v>
      </c>
      <c r="O124" s="50" t="s">
        <v>601</v>
      </c>
      <c r="P124" s="51" t="s">
        <v>1193</v>
      </c>
      <c r="Q124" s="51" t="s">
        <v>1194</v>
      </c>
      <c r="R124" s="50" t="s">
        <v>273</v>
      </c>
      <c r="S124" s="50" t="s">
        <v>69</v>
      </c>
      <c r="T124" s="50" t="str">
        <f t="array" ref="T124">IFERROR(INDEX(INDIRECT("'"&amp;VLOOKUP($C124,ModMap!$A$2:$B$21,2,FALSE)&amp;"'!T:T"),MATCH($K124,INDIRECT("'"&amp;VLOOKUP($C124,ModMap!$A$2:$B$21,2,FALSE)&amp;"'!$K:$K"),0)),"")</f>
        <v>Unassigned</v>
      </c>
      <c r="U124" s="48" t="s">
        <v>33</v>
      </c>
      <c r="V124" s="50" t="str">
        <f t="array" ref="V124">IFERROR(INDEX(INDIRECT("'"&amp;VLOOKUP($C124,ModMap!$A$2:$B$21,2,FALSE)&amp;"'!V:V"),MATCH($K124,INDIRECT("'"&amp;VLOOKUP($C124,ModMap!$A$2:$B$21,2,FALSE)&amp;"'!$K:$K"),0)),"")</f>
        <v>Not Started</v>
      </c>
      <c r="W124" s="50" t="str">
        <f t="array" ref="W124">IFERROR(INDEX(INDIRECT("'"&amp;VLOOKUP($C124,ModMap!$A$2:$B$21,2,FALSE)&amp;"'!W:W"),MATCH($K124,INDIRECT("'"&amp;VLOOKUP($C124,ModMap!$A$2:$B$21,2,FALSE)&amp;"'!$K:$K"),0)),"")</f>
        <v>Unassigned</v>
      </c>
      <c r="X124" s="48" t="s">
        <v>33</v>
      </c>
      <c r="Y124" s="50" t="str">
        <f t="array" ref="Y124">IFERROR(INDEX(INDIRECT("'"&amp;VLOOKUP($C124,ModMap!$A$2:$B$21,2,FALSE)&amp;"'!Y:Y"),MATCH($K124,INDIRECT("'"&amp;VLOOKUP($C124,ModMap!$A$2:$B$21,2,FALSE)&amp;"'!$K:$K"),0)),"")</f>
        <v>Not Started</v>
      </c>
      <c r="Z124" s="50" t="str">
        <f t="array" ref="Z124">IFERROR(INDEX(INDIRECT("'"&amp;VLOOKUP($C124,ModMap!$A$2:$B$21,2,FALSE)&amp;"'!Z:Z"),MATCH($K124,INDIRECT("'"&amp;VLOOKUP($C124,ModMap!$A$2:$B$21,2,FALSE)&amp;"'!$K:$K"),0)),"")</f>
        <v>Unassigned</v>
      </c>
      <c r="AA124" s="44" t="s">
        <v>36</v>
      </c>
      <c r="AB124" s="50" t="str">
        <f t="array" ref="AB124">IFERROR(INDEX(INDIRECT("'"&amp;VLOOKUP($C124,ModMap!$A$2:$B$21,2,FALSE)&amp;"'!AB:AB"),MATCH($K124,INDIRECT("'"&amp;VLOOKUP($C124,ModMap!$A$2:$B$21,2,FALSE)&amp;"'!$K:$K"),0)),"")</f>
        <v>N/A</v>
      </c>
      <c r="AC124" s="50" t="str">
        <f t="array" ref="AC124">IFERROR(INDEX(INDIRECT("'"&amp;VLOOKUP($C124,ModMap!$A$2:$B$21,2,FALSE)&amp;"'!AC:AC"),MATCH($K124,INDIRECT("'"&amp;VLOOKUP($C124,ModMap!$A$2:$B$21,2,FALSE)&amp;"'!$K:$K"),0)),"")</f>
        <v/>
      </c>
      <c r="AD124" s="48" t="s">
        <v>33</v>
      </c>
      <c r="AE124" s="50" t="str">
        <f t="array" ref="AE124">IFERROR(INDEX(INDIRECT("'"&amp;VLOOKUP($C124,ModMap!$A$2:$B$21,2,FALSE)&amp;"'!AE:AE"),MATCH($K124,INDIRECT("'"&amp;VLOOKUP($C124,ModMap!$A$2:$B$21,2,FALSE)&amp;"'!$K:$K"),0)),"")</f>
        <v>Not Started</v>
      </c>
      <c r="AF124" s="50" t="str">
        <f t="array" ref="AF124">IFERROR(INDEX(INDIRECT("'"&amp;VLOOKUP($C124,ModMap!$A$2:$B$21,2,FALSE)&amp;"'!AF:AF"),MATCH($K124,INDIRECT("'"&amp;VLOOKUP($C124,ModMap!$A$2:$B$21,2,FALSE)&amp;"'!$K:$K"),0)),"")</f>
        <v>Unassigned</v>
      </c>
      <c r="AG124" s="44" t="s">
        <v>36</v>
      </c>
      <c r="AH124" s="50" t="str">
        <f t="array" ref="AH124">IFERROR(INDEX(INDIRECT("'"&amp;VLOOKUP($C124,ModMap!$A$2:$B$21,2,FALSE)&amp;"'!AH:AH"),MATCH($K124,INDIRECT("'"&amp;VLOOKUP($C124,ModMap!$A$2:$B$21,2,FALSE)&amp;"'!$K:$K"),0)),"")</f>
        <v>N/A</v>
      </c>
      <c r="AI124" s="50" t="str">
        <f t="array" ref="AI124">IFERROR(INDEX(INDIRECT("'"&amp;VLOOKUP($C124,ModMap!$A$2:$B$21,2,FALSE)&amp;"'!AI:AI"),MATCH($K124,INDIRECT("'"&amp;VLOOKUP($C124,ModMap!$A$2:$B$21,2,FALSE)&amp;"'!$K:$K"),0)),"")</f>
        <v/>
      </c>
      <c r="AJ124" s="44" t="s">
        <v>36</v>
      </c>
      <c r="AK124" s="50" t="str">
        <f t="array" ref="AK124">IFERROR(INDEX(INDIRECT("'"&amp;VLOOKUP($C124,ModMap!$A$2:$B$21,2,FALSE)&amp;"'!AK:AK"),MATCH($K124,INDIRECT("'"&amp;VLOOKUP($C124,ModMap!$A$2:$B$21,2,FALSE)&amp;"'!$K:$K"),0)),"")</f>
        <v>N/A</v>
      </c>
      <c r="AL124" s="50" t="str">
        <f t="array" ref="AL124">IFERROR(INDEX(INDIRECT("'"&amp;VLOOKUP($C124,ModMap!$A$2:$B$21,2,FALSE)&amp;"'!AL:AL"),MATCH($K124,INDIRECT("'"&amp;VLOOKUP($C124,ModMap!$A$2:$B$21,2,FALSE)&amp;"'!$K:$K"),0)),"")</f>
        <v/>
      </c>
      <c r="AM124" s="50">
        <f t="shared" si="1"/>
        <v>3</v>
      </c>
      <c r="AN124" s="50" t="str">
        <f t="shared" si="2"/>
        <v>Not Started</v>
      </c>
      <c r="AO124" s="51" t="str">
        <f t="array" ref="AO124">IFERROR(INDEX(INDIRECT("'"&amp;VLOOKUP($C124,ModMap!$A$2:$B$21,2,FALSE)&amp;"'!AO:AO"),MATCH($K124,INDIRECT("'"&amp;VLOOKUP($C124,ModMap!$A$2:$B$21,2,FALSE)&amp;"'!$K:$K"),0)),"")</f>
        <v/>
      </c>
      <c r="AP124" s="49" t="str">
        <f t="array" ref="AP124">IFERROR(HYPERLINK("#'"&amp;VLOOKUP($C124,ModMap!$A$2:$B$21,2,FALSE)&amp;"'!V"&amp;MATCH($K124,INDIRECT("'"&amp;VLOOKUP($C124,ModMap!$A$2:$B$21,2,FALSE)&amp;"'!$K:$K"),0),"Edit on module sheet"),"")</f>
        <v>Edit on module sheet</v>
      </c>
    </row>
    <row r="125" ht="42.0" customHeight="1">
      <c r="A125" s="39">
        <v>123.0</v>
      </c>
      <c r="B125" s="39">
        <v>123.0</v>
      </c>
      <c r="C125" s="39" t="s">
        <v>87</v>
      </c>
      <c r="D125" s="40" t="s">
        <v>88</v>
      </c>
      <c r="E125" s="28" t="s">
        <v>48</v>
      </c>
      <c r="F125" s="28" t="s">
        <v>262</v>
      </c>
      <c r="G125" s="40" t="s">
        <v>263</v>
      </c>
      <c r="H125" s="39" t="s">
        <v>1188</v>
      </c>
      <c r="I125" s="39" t="s">
        <v>1189</v>
      </c>
      <c r="J125" s="40" t="s">
        <v>1190</v>
      </c>
      <c r="K125" s="39" t="s">
        <v>1191</v>
      </c>
      <c r="L125" s="40" t="s">
        <v>1192</v>
      </c>
      <c r="M125" s="52" t="s">
        <v>211</v>
      </c>
      <c r="N125" s="39" t="s">
        <v>1126</v>
      </c>
      <c r="O125" s="39" t="s">
        <v>601</v>
      </c>
      <c r="P125" s="40" t="s">
        <v>1193</v>
      </c>
      <c r="Q125" s="40" t="s">
        <v>1194</v>
      </c>
      <c r="R125" s="39" t="s">
        <v>273</v>
      </c>
      <c r="S125" s="39" t="s">
        <v>218</v>
      </c>
      <c r="T125" s="39" t="str">
        <f t="array" ref="T125">IFERROR(INDEX(INDIRECT("'"&amp;VLOOKUP($C125,ModMap!$A$2:$B$21,2,FALSE)&amp;"'!T:T"),MATCH($K125,INDIRECT("'"&amp;VLOOKUP($C125,ModMap!$A$2:$B$21,2,FALSE)&amp;"'!$K:$K"),0)),"")</f>
        <v>Gourav Nikam</v>
      </c>
      <c r="U125" s="48" t="s">
        <v>33</v>
      </c>
      <c r="V125" s="39" t="str">
        <f t="array" ref="V125">IFERROR(INDEX(INDIRECT("'"&amp;VLOOKUP($C125,ModMap!$A$2:$B$21,2,FALSE)&amp;"'!V:V"),MATCH($K125,INDIRECT("'"&amp;VLOOKUP($C125,ModMap!$A$2:$B$21,2,FALSE)&amp;"'!$K:$K"),0)),"")</f>
        <v>Done</v>
      </c>
      <c r="W125" s="39" t="str">
        <f t="array" ref="W125">IFERROR(INDEX(INDIRECT("'"&amp;VLOOKUP($C125,ModMap!$A$2:$B$21,2,FALSE)&amp;"'!W:W"),MATCH($K125,INDIRECT("'"&amp;VLOOKUP($C125,ModMap!$A$2:$B$21,2,FALSE)&amp;"'!$K:$K"),0)),"")</f>
        <v>Gourav Nikam</v>
      </c>
      <c r="X125" s="48" t="s">
        <v>33</v>
      </c>
      <c r="Y125" s="39" t="str">
        <f t="array" ref="Y125">IFERROR(INDEX(INDIRECT("'"&amp;VLOOKUP($C125,ModMap!$A$2:$B$21,2,FALSE)&amp;"'!Y:Y"),MATCH($K125,INDIRECT("'"&amp;VLOOKUP($C125,ModMap!$A$2:$B$21,2,FALSE)&amp;"'!$K:$K"),0)),"")</f>
        <v>Done</v>
      </c>
      <c r="Z125" s="39" t="str">
        <f t="array" ref="Z125">IFERROR(INDEX(INDIRECT("'"&amp;VLOOKUP($C125,ModMap!$A$2:$B$21,2,FALSE)&amp;"'!Z:Z"),MATCH($K125,INDIRECT("'"&amp;VLOOKUP($C125,ModMap!$A$2:$B$21,2,FALSE)&amp;"'!$K:$K"),0)),"")</f>
        <v>Gourav Nikam</v>
      </c>
      <c r="AA125" s="44" t="s">
        <v>36</v>
      </c>
      <c r="AB125" s="39" t="str">
        <f t="array" ref="AB125">IFERROR(INDEX(INDIRECT("'"&amp;VLOOKUP($C125,ModMap!$A$2:$B$21,2,FALSE)&amp;"'!AB:AB"),MATCH($K125,INDIRECT("'"&amp;VLOOKUP($C125,ModMap!$A$2:$B$21,2,FALSE)&amp;"'!$K:$K"),0)),"")</f>
        <v>N/A</v>
      </c>
      <c r="AC125" s="39" t="str">
        <f t="array" ref="AC125">IFERROR(INDEX(INDIRECT("'"&amp;VLOOKUP($C125,ModMap!$A$2:$B$21,2,FALSE)&amp;"'!AC:AC"),MATCH($K125,INDIRECT("'"&amp;VLOOKUP($C125,ModMap!$A$2:$B$21,2,FALSE)&amp;"'!$K:$K"),0)),"")</f>
        <v/>
      </c>
      <c r="AD125" s="48" t="s">
        <v>33</v>
      </c>
      <c r="AE125" s="39" t="str">
        <f t="array" ref="AE125">IFERROR(INDEX(INDIRECT("'"&amp;VLOOKUP($C125,ModMap!$A$2:$B$21,2,FALSE)&amp;"'!AE:AE"),MATCH($K125,INDIRECT("'"&amp;VLOOKUP($C125,ModMap!$A$2:$B$21,2,FALSE)&amp;"'!$K:$K"),0)),"")</f>
        <v>Done</v>
      </c>
      <c r="AF125" s="39" t="str">
        <f t="array" ref="AF125">IFERROR(INDEX(INDIRECT("'"&amp;VLOOKUP($C125,ModMap!$A$2:$B$21,2,FALSE)&amp;"'!AF:AF"),MATCH($K125,INDIRECT("'"&amp;VLOOKUP($C125,ModMap!$A$2:$B$21,2,FALSE)&amp;"'!$K:$K"),0)),"")</f>
        <v>Gourav Nikam</v>
      </c>
      <c r="AG125" s="44" t="s">
        <v>36</v>
      </c>
      <c r="AH125" s="39" t="str">
        <f t="array" ref="AH125">IFERROR(INDEX(INDIRECT("'"&amp;VLOOKUP($C125,ModMap!$A$2:$B$21,2,FALSE)&amp;"'!AH:AH"),MATCH($K125,INDIRECT("'"&amp;VLOOKUP($C125,ModMap!$A$2:$B$21,2,FALSE)&amp;"'!$K:$K"),0)),"")</f>
        <v>N/A</v>
      </c>
      <c r="AI125" s="39" t="str">
        <f t="array" ref="AI125">IFERROR(INDEX(INDIRECT("'"&amp;VLOOKUP($C125,ModMap!$A$2:$B$21,2,FALSE)&amp;"'!AI:AI"),MATCH($K125,INDIRECT("'"&amp;VLOOKUP($C125,ModMap!$A$2:$B$21,2,FALSE)&amp;"'!$K:$K"),0)),"")</f>
        <v/>
      </c>
      <c r="AJ125" s="44" t="s">
        <v>36</v>
      </c>
      <c r="AK125" s="39" t="str">
        <f t="array" ref="AK125">IFERROR(INDEX(INDIRECT("'"&amp;VLOOKUP($C125,ModMap!$A$2:$B$21,2,FALSE)&amp;"'!AK:AK"),MATCH($K125,INDIRECT("'"&amp;VLOOKUP($C125,ModMap!$A$2:$B$21,2,FALSE)&amp;"'!$K:$K"),0)),"")</f>
        <v>N/A</v>
      </c>
      <c r="AL125" s="39" t="str">
        <f t="array" ref="AL125">IFERROR(INDEX(INDIRECT("'"&amp;VLOOKUP($C125,ModMap!$A$2:$B$21,2,FALSE)&amp;"'!AL:AL"),MATCH($K125,INDIRECT("'"&amp;VLOOKUP($C125,ModMap!$A$2:$B$21,2,FALSE)&amp;"'!$K:$K"),0)),"")</f>
        <v/>
      </c>
      <c r="AM125" s="39">
        <f t="shared" si="1"/>
        <v>0</v>
      </c>
      <c r="AN125" s="39" t="str">
        <f t="shared" si="2"/>
        <v>Done</v>
      </c>
      <c r="AO125" s="40" t="str">
        <f t="array" ref="AO125">IFERROR(INDEX(INDIRECT("'"&amp;VLOOKUP($C125,ModMap!$A$2:$B$21,2,FALSE)&amp;"'!AO:AO"),MATCH($K125,INDIRECT("'"&amp;VLOOKUP($C125,ModMap!$A$2:$B$21,2,FALSE)&amp;"'!$K:$K"),0)),"")</f>
        <v/>
      </c>
      <c r="AP125" s="49" t="str">
        <f t="array" ref="AP125">IFERROR(HYPERLINK("#'"&amp;VLOOKUP($C125,ModMap!$A$2:$B$21,2,FALSE)&amp;"'!V"&amp;MATCH($K125,INDIRECT("'"&amp;VLOOKUP($C125,ModMap!$A$2:$B$21,2,FALSE)&amp;"'!$K:$K"),0),"Edit on module sheet"),"")</f>
        <v>Edit on module sheet</v>
      </c>
    </row>
    <row r="126" ht="42.0" customHeight="1">
      <c r="A126" s="50">
        <v>124.0</v>
      </c>
      <c r="B126" s="50">
        <v>124.0</v>
      </c>
      <c r="C126" s="50" t="s">
        <v>87</v>
      </c>
      <c r="D126" s="51" t="s">
        <v>88</v>
      </c>
      <c r="E126" s="28" t="s">
        <v>48</v>
      </c>
      <c r="F126" s="28" t="s">
        <v>262</v>
      </c>
      <c r="G126" s="51" t="s">
        <v>263</v>
      </c>
      <c r="H126" s="50" t="s">
        <v>1188</v>
      </c>
      <c r="I126" s="50" t="s">
        <v>1189</v>
      </c>
      <c r="J126" s="51" t="s">
        <v>1190</v>
      </c>
      <c r="K126" s="50" t="s">
        <v>1204</v>
      </c>
      <c r="L126" s="51" t="s">
        <v>1205</v>
      </c>
      <c r="M126" s="48" t="s">
        <v>613</v>
      </c>
      <c r="N126" s="50" t="s">
        <v>1126</v>
      </c>
      <c r="O126" s="50" t="s">
        <v>601</v>
      </c>
      <c r="P126" s="51" t="s">
        <v>1193</v>
      </c>
      <c r="Q126" s="51" t="s">
        <v>1194</v>
      </c>
      <c r="R126" s="50" t="s">
        <v>273</v>
      </c>
      <c r="S126" s="50" t="s">
        <v>614</v>
      </c>
      <c r="T126" s="50" t="str">
        <f t="array" ref="T126">IFERROR(INDEX(INDIRECT("'"&amp;VLOOKUP($C126,ModMap!$A$2:$B$21,2,FALSE)&amp;"'!T:T"),MATCH($K126,INDIRECT("'"&amp;VLOOKUP($C126,ModMap!$A$2:$B$21,2,FALSE)&amp;"'!$K:$K"),0)),"")</f>
        <v>Gourav Nikam</v>
      </c>
      <c r="U126" s="44" t="s">
        <v>36</v>
      </c>
      <c r="V126" s="50" t="str">
        <f t="array" ref="V126">IFERROR(INDEX(INDIRECT("'"&amp;VLOOKUP($C126,ModMap!$A$2:$B$21,2,FALSE)&amp;"'!V:V"),MATCH($K126,INDIRECT("'"&amp;VLOOKUP($C126,ModMap!$A$2:$B$21,2,FALSE)&amp;"'!$K:$K"),0)),"")</f>
        <v>N/A</v>
      </c>
      <c r="W126" s="50" t="str">
        <f t="array" ref="W126">IFERROR(INDEX(INDIRECT("'"&amp;VLOOKUP($C126,ModMap!$A$2:$B$21,2,FALSE)&amp;"'!W:W"),MATCH($K126,INDIRECT("'"&amp;VLOOKUP($C126,ModMap!$A$2:$B$21,2,FALSE)&amp;"'!$K:$K"),0)),"")</f>
        <v/>
      </c>
      <c r="X126" s="48" t="s">
        <v>33</v>
      </c>
      <c r="Y126" s="50" t="str">
        <f t="array" ref="Y126">IFERROR(INDEX(INDIRECT("'"&amp;VLOOKUP($C126,ModMap!$A$2:$B$21,2,FALSE)&amp;"'!Y:Y"),MATCH($K126,INDIRECT("'"&amp;VLOOKUP($C126,ModMap!$A$2:$B$21,2,FALSE)&amp;"'!$K:$K"),0)),"")</f>
        <v>Done</v>
      </c>
      <c r="Z126" s="50" t="str">
        <f t="array" ref="Z126">IFERROR(INDEX(INDIRECT("'"&amp;VLOOKUP($C126,ModMap!$A$2:$B$21,2,FALSE)&amp;"'!Z:Z"),MATCH($K126,INDIRECT("'"&amp;VLOOKUP($C126,ModMap!$A$2:$B$21,2,FALSE)&amp;"'!$K:$K"),0)),"")</f>
        <v>Gourav Nikam</v>
      </c>
      <c r="AA126" s="44" t="s">
        <v>36</v>
      </c>
      <c r="AB126" s="50" t="str">
        <f t="array" ref="AB126">IFERROR(INDEX(INDIRECT("'"&amp;VLOOKUP($C126,ModMap!$A$2:$B$21,2,FALSE)&amp;"'!AB:AB"),MATCH($K126,INDIRECT("'"&amp;VLOOKUP($C126,ModMap!$A$2:$B$21,2,FALSE)&amp;"'!$K:$K"),0)),"")</f>
        <v>N/A</v>
      </c>
      <c r="AC126" s="50" t="str">
        <f t="array" ref="AC126">IFERROR(INDEX(INDIRECT("'"&amp;VLOOKUP($C126,ModMap!$A$2:$B$21,2,FALSE)&amp;"'!AC:AC"),MATCH($K126,INDIRECT("'"&amp;VLOOKUP($C126,ModMap!$A$2:$B$21,2,FALSE)&amp;"'!$K:$K"),0)),"")</f>
        <v/>
      </c>
      <c r="AD126" s="48" t="s">
        <v>33</v>
      </c>
      <c r="AE126" s="50" t="str">
        <f t="array" ref="AE126">IFERROR(INDEX(INDIRECT("'"&amp;VLOOKUP($C126,ModMap!$A$2:$B$21,2,FALSE)&amp;"'!AE:AE"),MATCH($K126,INDIRECT("'"&amp;VLOOKUP($C126,ModMap!$A$2:$B$21,2,FALSE)&amp;"'!$K:$K"),0)),"")</f>
        <v>Done</v>
      </c>
      <c r="AF126" s="50" t="str">
        <f t="array" ref="AF126">IFERROR(INDEX(INDIRECT("'"&amp;VLOOKUP($C126,ModMap!$A$2:$B$21,2,FALSE)&amp;"'!AF:AF"),MATCH($K126,INDIRECT("'"&amp;VLOOKUP($C126,ModMap!$A$2:$B$21,2,FALSE)&amp;"'!$K:$K"),0)),"")</f>
        <v>Gourav Nikam</v>
      </c>
      <c r="AG126" s="44" t="s">
        <v>36</v>
      </c>
      <c r="AH126" s="50" t="str">
        <f t="array" ref="AH126">IFERROR(INDEX(INDIRECT("'"&amp;VLOOKUP($C126,ModMap!$A$2:$B$21,2,FALSE)&amp;"'!AH:AH"),MATCH($K126,INDIRECT("'"&amp;VLOOKUP($C126,ModMap!$A$2:$B$21,2,FALSE)&amp;"'!$K:$K"),0)),"")</f>
        <v>N/A</v>
      </c>
      <c r="AI126" s="50" t="str">
        <f t="array" ref="AI126">IFERROR(INDEX(INDIRECT("'"&amp;VLOOKUP($C126,ModMap!$A$2:$B$21,2,FALSE)&amp;"'!AI:AI"),MATCH($K126,INDIRECT("'"&amp;VLOOKUP($C126,ModMap!$A$2:$B$21,2,FALSE)&amp;"'!$K:$K"),0)),"")</f>
        <v/>
      </c>
      <c r="AJ126" s="44" t="s">
        <v>36</v>
      </c>
      <c r="AK126" s="50" t="str">
        <f t="array" ref="AK126">IFERROR(INDEX(INDIRECT("'"&amp;VLOOKUP($C126,ModMap!$A$2:$B$21,2,FALSE)&amp;"'!AK:AK"),MATCH($K126,INDIRECT("'"&amp;VLOOKUP($C126,ModMap!$A$2:$B$21,2,FALSE)&amp;"'!$K:$K"),0)),"")</f>
        <v>N/A</v>
      </c>
      <c r="AL126" s="50" t="str">
        <f t="array" ref="AL126">IFERROR(INDEX(INDIRECT("'"&amp;VLOOKUP($C126,ModMap!$A$2:$B$21,2,FALSE)&amp;"'!AL:AL"),MATCH($K126,INDIRECT("'"&amp;VLOOKUP($C126,ModMap!$A$2:$B$21,2,FALSE)&amp;"'!$K:$K"),0)),"")</f>
        <v/>
      </c>
      <c r="AM126" s="50">
        <f t="shared" si="1"/>
        <v>0</v>
      </c>
      <c r="AN126" s="50" t="str">
        <f t="shared" si="2"/>
        <v>Done</v>
      </c>
      <c r="AO126" s="51" t="str">
        <f t="array" ref="AO126">IFERROR(INDEX(INDIRECT("'"&amp;VLOOKUP($C126,ModMap!$A$2:$B$21,2,FALSE)&amp;"'!AO:AO"),MATCH($K126,INDIRECT("'"&amp;VLOOKUP($C126,ModMap!$A$2:$B$21,2,FALSE)&amp;"'!$K:$K"),0)),"")</f>
        <v/>
      </c>
      <c r="AP126" s="49" t="str">
        <f t="array" ref="AP126">IFERROR(HYPERLINK("#'"&amp;VLOOKUP($C126,ModMap!$A$2:$B$21,2,FALSE)&amp;"'!V"&amp;MATCH($K126,INDIRECT("'"&amp;VLOOKUP($C126,ModMap!$A$2:$B$21,2,FALSE)&amp;"'!$K:$K"),0),"Edit on module sheet"),"")</f>
        <v>Edit on module sheet</v>
      </c>
    </row>
    <row r="127" ht="42.0" customHeight="1">
      <c r="A127" s="39">
        <v>125.0</v>
      </c>
      <c r="B127" s="39">
        <v>125.0</v>
      </c>
      <c r="C127" s="39" t="s">
        <v>87</v>
      </c>
      <c r="D127" s="40" t="s">
        <v>88</v>
      </c>
      <c r="E127" s="31" t="s">
        <v>69</v>
      </c>
      <c r="F127" s="28" t="s">
        <v>262</v>
      </c>
      <c r="G127" s="40" t="s">
        <v>263</v>
      </c>
      <c r="H127" s="39" t="s">
        <v>1214</v>
      </c>
      <c r="I127" s="39" t="s">
        <v>1215</v>
      </c>
      <c r="J127" s="40" t="s">
        <v>1216</v>
      </c>
      <c r="K127" s="39" t="s">
        <v>1875</v>
      </c>
      <c r="L127" s="40" t="s">
        <v>1876</v>
      </c>
      <c r="M127" s="48" t="s">
        <v>613</v>
      </c>
      <c r="N127" s="39" t="s">
        <v>269</v>
      </c>
      <c r="O127" s="39" t="s">
        <v>270</v>
      </c>
      <c r="P127" s="40" t="s">
        <v>1219</v>
      </c>
      <c r="Q127" s="40" t="s">
        <v>1220</v>
      </c>
      <c r="R127" s="39" t="s">
        <v>273</v>
      </c>
      <c r="S127" s="39" t="s">
        <v>69</v>
      </c>
      <c r="T127" s="39" t="str">
        <f t="array" ref="T127">IFERROR(INDEX(INDIRECT("'"&amp;VLOOKUP($C127,ModMap!$A$2:$B$21,2,FALSE)&amp;"'!T:T"),MATCH($K127,INDIRECT("'"&amp;VLOOKUP($C127,ModMap!$A$2:$B$21,2,FALSE)&amp;"'!$K:$K"),0)),"")</f>
        <v>Unassigned</v>
      </c>
      <c r="U127" s="48" t="s">
        <v>33</v>
      </c>
      <c r="V127" s="39" t="str">
        <f t="array" ref="V127">IFERROR(INDEX(INDIRECT("'"&amp;VLOOKUP($C127,ModMap!$A$2:$B$21,2,FALSE)&amp;"'!V:V"),MATCH($K127,INDIRECT("'"&amp;VLOOKUP($C127,ModMap!$A$2:$B$21,2,FALSE)&amp;"'!$K:$K"),0)),"")</f>
        <v>Not Started</v>
      </c>
      <c r="W127" s="39" t="str">
        <f t="array" ref="W127">IFERROR(INDEX(INDIRECT("'"&amp;VLOOKUP($C127,ModMap!$A$2:$B$21,2,FALSE)&amp;"'!W:W"),MATCH($K127,INDIRECT("'"&amp;VLOOKUP($C127,ModMap!$A$2:$B$21,2,FALSE)&amp;"'!$K:$K"),0)),"")</f>
        <v>Unassigned</v>
      </c>
      <c r="X127" s="48" t="s">
        <v>33</v>
      </c>
      <c r="Y127" s="39" t="str">
        <f t="array" ref="Y127">IFERROR(INDEX(INDIRECT("'"&amp;VLOOKUP($C127,ModMap!$A$2:$B$21,2,FALSE)&amp;"'!Y:Y"),MATCH($K127,INDIRECT("'"&amp;VLOOKUP($C127,ModMap!$A$2:$B$21,2,FALSE)&amp;"'!$K:$K"),0)),"")</f>
        <v>Not Started</v>
      </c>
      <c r="Z127" s="39" t="str">
        <f t="array" ref="Z127">IFERROR(INDEX(INDIRECT("'"&amp;VLOOKUP($C127,ModMap!$A$2:$B$21,2,FALSE)&amp;"'!Z:Z"),MATCH($K127,INDIRECT("'"&amp;VLOOKUP($C127,ModMap!$A$2:$B$21,2,FALSE)&amp;"'!$K:$K"),0)),"")</f>
        <v>Unassigned</v>
      </c>
      <c r="AA127" s="44" t="s">
        <v>36</v>
      </c>
      <c r="AB127" s="39" t="str">
        <f t="array" ref="AB127">IFERROR(INDEX(INDIRECT("'"&amp;VLOOKUP($C127,ModMap!$A$2:$B$21,2,FALSE)&amp;"'!AB:AB"),MATCH($K127,INDIRECT("'"&amp;VLOOKUP($C127,ModMap!$A$2:$B$21,2,FALSE)&amp;"'!$K:$K"),0)),"")</f>
        <v>N/A</v>
      </c>
      <c r="AC127" s="39" t="str">
        <f t="array" ref="AC127">IFERROR(INDEX(INDIRECT("'"&amp;VLOOKUP($C127,ModMap!$A$2:$B$21,2,FALSE)&amp;"'!AC:AC"),MATCH($K127,INDIRECT("'"&amp;VLOOKUP($C127,ModMap!$A$2:$B$21,2,FALSE)&amp;"'!$K:$K"),0)),"")</f>
        <v/>
      </c>
      <c r="AD127" s="48" t="s">
        <v>33</v>
      </c>
      <c r="AE127" s="39" t="str">
        <f t="array" ref="AE127">IFERROR(INDEX(INDIRECT("'"&amp;VLOOKUP($C127,ModMap!$A$2:$B$21,2,FALSE)&amp;"'!AE:AE"),MATCH($K127,INDIRECT("'"&amp;VLOOKUP($C127,ModMap!$A$2:$B$21,2,FALSE)&amp;"'!$K:$K"),0)),"")</f>
        <v>Not Started</v>
      </c>
      <c r="AF127" s="39" t="str">
        <f t="array" ref="AF127">IFERROR(INDEX(INDIRECT("'"&amp;VLOOKUP($C127,ModMap!$A$2:$B$21,2,FALSE)&amp;"'!AF:AF"),MATCH($K127,INDIRECT("'"&amp;VLOOKUP($C127,ModMap!$A$2:$B$21,2,FALSE)&amp;"'!$K:$K"),0)),"")</f>
        <v>Unassigned</v>
      </c>
      <c r="AG127" s="44" t="s">
        <v>36</v>
      </c>
      <c r="AH127" s="39" t="str">
        <f t="array" ref="AH127">IFERROR(INDEX(INDIRECT("'"&amp;VLOOKUP($C127,ModMap!$A$2:$B$21,2,FALSE)&amp;"'!AH:AH"),MATCH($K127,INDIRECT("'"&amp;VLOOKUP($C127,ModMap!$A$2:$B$21,2,FALSE)&amp;"'!$K:$K"),0)),"")</f>
        <v>N/A</v>
      </c>
      <c r="AI127" s="39" t="str">
        <f t="array" ref="AI127">IFERROR(INDEX(INDIRECT("'"&amp;VLOOKUP($C127,ModMap!$A$2:$B$21,2,FALSE)&amp;"'!AI:AI"),MATCH($K127,INDIRECT("'"&amp;VLOOKUP($C127,ModMap!$A$2:$B$21,2,FALSE)&amp;"'!$K:$K"),0)),"")</f>
        <v/>
      </c>
      <c r="AJ127" s="44" t="s">
        <v>36</v>
      </c>
      <c r="AK127" s="39" t="str">
        <f t="array" ref="AK127">IFERROR(INDEX(INDIRECT("'"&amp;VLOOKUP($C127,ModMap!$A$2:$B$21,2,FALSE)&amp;"'!AK:AK"),MATCH($K127,INDIRECT("'"&amp;VLOOKUP($C127,ModMap!$A$2:$B$21,2,FALSE)&amp;"'!$K:$K"),0)),"")</f>
        <v>N/A</v>
      </c>
      <c r="AL127" s="39" t="str">
        <f t="array" ref="AL127">IFERROR(INDEX(INDIRECT("'"&amp;VLOOKUP($C127,ModMap!$A$2:$B$21,2,FALSE)&amp;"'!AL:AL"),MATCH($K127,INDIRECT("'"&amp;VLOOKUP($C127,ModMap!$A$2:$B$21,2,FALSE)&amp;"'!$K:$K"),0)),"")</f>
        <v/>
      </c>
      <c r="AM127" s="39">
        <f t="shared" si="1"/>
        <v>3</v>
      </c>
      <c r="AN127" s="39" t="str">
        <f t="shared" si="2"/>
        <v>Not Started</v>
      </c>
      <c r="AO127" s="40" t="str">
        <f t="array" ref="AO127">IFERROR(INDEX(INDIRECT("'"&amp;VLOOKUP($C127,ModMap!$A$2:$B$21,2,FALSE)&amp;"'!AO:AO"),MATCH($K127,INDIRECT("'"&amp;VLOOKUP($C127,ModMap!$A$2:$B$21,2,FALSE)&amp;"'!$K:$K"),0)),"")</f>
        <v/>
      </c>
      <c r="AP127" s="49" t="str">
        <f t="array" ref="AP127">IFERROR(HYPERLINK("#'"&amp;VLOOKUP($C127,ModMap!$A$2:$B$21,2,FALSE)&amp;"'!V"&amp;MATCH($K127,INDIRECT("'"&amp;VLOOKUP($C127,ModMap!$A$2:$B$21,2,FALSE)&amp;"'!$K:$K"),0),"Edit on module sheet"),"")</f>
        <v>Edit on module sheet</v>
      </c>
    </row>
    <row r="128" ht="42.0" customHeight="1">
      <c r="A128" s="50">
        <v>126.0</v>
      </c>
      <c r="B128" s="50">
        <v>126.0</v>
      </c>
      <c r="C128" s="50" t="s">
        <v>87</v>
      </c>
      <c r="D128" s="51" t="s">
        <v>88</v>
      </c>
      <c r="E128" s="28" t="s">
        <v>48</v>
      </c>
      <c r="F128" s="28" t="s">
        <v>262</v>
      </c>
      <c r="G128" s="51" t="s">
        <v>263</v>
      </c>
      <c r="H128" s="50" t="s">
        <v>1214</v>
      </c>
      <c r="I128" s="50" t="s">
        <v>1215</v>
      </c>
      <c r="J128" s="51" t="s">
        <v>1216</v>
      </c>
      <c r="K128" s="50" t="s">
        <v>1217</v>
      </c>
      <c r="L128" s="51" t="s">
        <v>1218</v>
      </c>
      <c r="M128" s="52" t="s">
        <v>211</v>
      </c>
      <c r="N128" s="50" t="s">
        <v>269</v>
      </c>
      <c r="O128" s="50" t="s">
        <v>270</v>
      </c>
      <c r="P128" s="51" t="s">
        <v>1219</v>
      </c>
      <c r="Q128" s="51" t="s">
        <v>1220</v>
      </c>
      <c r="R128" s="50" t="s">
        <v>273</v>
      </c>
      <c r="S128" s="50" t="s">
        <v>218</v>
      </c>
      <c r="T128" s="50" t="str">
        <f t="array" ref="T128">IFERROR(INDEX(INDIRECT("'"&amp;VLOOKUP($C128,ModMap!$A$2:$B$21,2,FALSE)&amp;"'!T:T"),MATCH($K128,INDIRECT("'"&amp;VLOOKUP($C128,ModMap!$A$2:$B$21,2,FALSE)&amp;"'!$K:$K"),0)),"")</f>
        <v>Gourav Nikam</v>
      </c>
      <c r="U128" s="48" t="s">
        <v>33</v>
      </c>
      <c r="V128" s="50" t="str">
        <f t="array" ref="V128">IFERROR(INDEX(INDIRECT("'"&amp;VLOOKUP($C128,ModMap!$A$2:$B$21,2,FALSE)&amp;"'!V:V"),MATCH($K128,INDIRECT("'"&amp;VLOOKUP($C128,ModMap!$A$2:$B$21,2,FALSE)&amp;"'!$K:$K"),0)),"")</f>
        <v>Done</v>
      </c>
      <c r="W128" s="50" t="str">
        <f t="array" ref="W128">IFERROR(INDEX(INDIRECT("'"&amp;VLOOKUP($C128,ModMap!$A$2:$B$21,2,FALSE)&amp;"'!W:W"),MATCH($K128,INDIRECT("'"&amp;VLOOKUP($C128,ModMap!$A$2:$B$21,2,FALSE)&amp;"'!$K:$K"),0)),"")</f>
        <v>Gourav Nikam</v>
      </c>
      <c r="X128" s="48" t="s">
        <v>33</v>
      </c>
      <c r="Y128" s="50" t="str">
        <f t="array" ref="Y128">IFERROR(INDEX(INDIRECT("'"&amp;VLOOKUP($C128,ModMap!$A$2:$B$21,2,FALSE)&amp;"'!Y:Y"),MATCH($K128,INDIRECT("'"&amp;VLOOKUP($C128,ModMap!$A$2:$B$21,2,FALSE)&amp;"'!$K:$K"),0)),"")</f>
        <v>Done</v>
      </c>
      <c r="Z128" s="50" t="str">
        <f t="array" ref="Z128">IFERROR(INDEX(INDIRECT("'"&amp;VLOOKUP($C128,ModMap!$A$2:$B$21,2,FALSE)&amp;"'!Z:Z"),MATCH($K128,INDIRECT("'"&amp;VLOOKUP($C128,ModMap!$A$2:$B$21,2,FALSE)&amp;"'!$K:$K"),0)),"")</f>
        <v>Gourav Nikam</v>
      </c>
      <c r="AA128" s="44" t="s">
        <v>36</v>
      </c>
      <c r="AB128" s="50" t="str">
        <f t="array" ref="AB128">IFERROR(INDEX(INDIRECT("'"&amp;VLOOKUP($C128,ModMap!$A$2:$B$21,2,FALSE)&amp;"'!AB:AB"),MATCH($K128,INDIRECT("'"&amp;VLOOKUP($C128,ModMap!$A$2:$B$21,2,FALSE)&amp;"'!$K:$K"),0)),"")</f>
        <v>N/A</v>
      </c>
      <c r="AC128" s="50" t="str">
        <f t="array" ref="AC128">IFERROR(INDEX(INDIRECT("'"&amp;VLOOKUP($C128,ModMap!$A$2:$B$21,2,FALSE)&amp;"'!AC:AC"),MATCH($K128,INDIRECT("'"&amp;VLOOKUP($C128,ModMap!$A$2:$B$21,2,FALSE)&amp;"'!$K:$K"),0)),"")</f>
        <v/>
      </c>
      <c r="AD128" s="48" t="s">
        <v>33</v>
      </c>
      <c r="AE128" s="50" t="str">
        <f t="array" ref="AE128">IFERROR(INDEX(INDIRECT("'"&amp;VLOOKUP($C128,ModMap!$A$2:$B$21,2,FALSE)&amp;"'!AE:AE"),MATCH($K128,INDIRECT("'"&amp;VLOOKUP($C128,ModMap!$A$2:$B$21,2,FALSE)&amp;"'!$K:$K"),0)),"")</f>
        <v>Done</v>
      </c>
      <c r="AF128" s="50" t="str">
        <f t="array" ref="AF128">IFERROR(INDEX(INDIRECT("'"&amp;VLOOKUP($C128,ModMap!$A$2:$B$21,2,FALSE)&amp;"'!AF:AF"),MATCH($K128,INDIRECT("'"&amp;VLOOKUP($C128,ModMap!$A$2:$B$21,2,FALSE)&amp;"'!$K:$K"),0)),"")</f>
        <v>Gourav Nikam</v>
      </c>
      <c r="AG128" s="44" t="s">
        <v>36</v>
      </c>
      <c r="AH128" s="50" t="str">
        <f t="array" ref="AH128">IFERROR(INDEX(INDIRECT("'"&amp;VLOOKUP($C128,ModMap!$A$2:$B$21,2,FALSE)&amp;"'!AH:AH"),MATCH($K128,INDIRECT("'"&amp;VLOOKUP($C128,ModMap!$A$2:$B$21,2,FALSE)&amp;"'!$K:$K"),0)),"")</f>
        <v>N/A</v>
      </c>
      <c r="AI128" s="50" t="str">
        <f t="array" ref="AI128">IFERROR(INDEX(INDIRECT("'"&amp;VLOOKUP($C128,ModMap!$A$2:$B$21,2,FALSE)&amp;"'!AI:AI"),MATCH($K128,INDIRECT("'"&amp;VLOOKUP($C128,ModMap!$A$2:$B$21,2,FALSE)&amp;"'!$K:$K"),0)),"")</f>
        <v/>
      </c>
      <c r="AJ128" s="44" t="s">
        <v>36</v>
      </c>
      <c r="AK128" s="50" t="str">
        <f t="array" ref="AK128">IFERROR(INDEX(INDIRECT("'"&amp;VLOOKUP($C128,ModMap!$A$2:$B$21,2,FALSE)&amp;"'!AK:AK"),MATCH($K128,INDIRECT("'"&amp;VLOOKUP($C128,ModMap!$A$2:$B$21,2,FALSE)&amp;"'!$K:$K"),0)),"")</f>
        <v>N/A</v>
      </c>
      <c r="AL128" s="50" t="str">
        <f t="array" ref="AL128">IFERROR(INDEX(INDIRECT("'"&amp;VLOOKUP($C128,ModMap!$A$2:$B$21,2,FALSE)&amp;"'!AL:AL"),MATCH($K128,INDIRECT("'"&amp;VLOOKUP($C128,ModMap!$A$2:$B$21,2,FALSE)&amp;"'!$K:$K"),0)),"")</f>
        <v/>
      </c>
      <c r="AM128" s="50">
        <f t="shared" si="1"/>
        <v>0</v>
      </c>
      <c r="AN128" s="50" t="str">
        <f t="shared" si="2"/>
        <v>Done</v>
      </c>
      <c r="AO128" s="51" t="str">
        <f t="array" ref="AO128">IFERROR(INDEX(INDIRECT("'"&amp;VLOOKUP($C128,ModMap!$A$2:$B$21,2,FALSE)&amp;"'!AO:AO"),MATCH($K128,INDIRECT("'"&amp;VLOOKUP($C128,ModMap!$A$2:$B$21,2,FALSE)&amp;"'!$K:$K"),0)),"")</f>
        <v/>
      </c>
      <c r="AP128" s="49" t="str">
        <f t="array" ref="AP128">IFERROR(HYPERLINK("#'"&amp;VLOOKUP($C128,ModMap!$A$2:$B$21,2,FALSE)&amp;"'!V"&amp;MATCH($K128,INDIRECT("'"&amp;VLOOKUP($C128,ModMap!$A$2:$B$21,2,FALSE)&amp;"'!$K:$K"),0),"Edit on module sheet"),"")</f>
        <v>Edit on module sheet</v>
      </c>
    </row>
    <row r="129" ht="42.0" customHeight="1">
      <c r="A129" s="39">
        <v>127.0</v>
      </c>
      <c r="B129" s="39">
        <v>127.0</v>
      </c>
      <c r="C129" s="39" t="s">
        <v>87</v>
      </c>
      <c r="D129" s="40" t="s">
        <v>88</v>
      </c>
      <c r="E129" s="28" t="s">
        <v>48</v>
      </c>
      <c r="F129" s="28" t="s">
        <v>262</v>
      </c>
      <c r="G129" s="40" t="s">
        <v>263</v>
      </c>
      <c r="H129" s="39" t="s">
        <v>1214</v>
      </c>
      <c r="I129" s="39" t="s">
        <v>1215</v>
      </c>
      <c r="J129" s="40" t="s">
        <v>1216</v>
      </c>
      <c r="K129" s="39" t="s">
        <v>1230</v>
      </c>
      <c r="L129" s="40" t="s">
        <v>1231</v>
      </c>
      <c r="M129" s="48" t="s">
        <v>613</v>
      </c>
      <c r="N129" s="39" t="s">
        <v>269</v>
      </c>
      <c r="O129" s="39" t="s">
        <v>270</v>
      </c>
      <c r="P129" s="40" t="s">
        <v>1219</v>
      </c>
      <c r="Q129" s="40" t="s">
        <v>1220</v>
      </c>
      <c r="R129" s="39" t="s">
        <v>273</v>
      </c>
      <c r="S129" s="39" t="s">
        <v>614</v>
      </c>
      <c r="T129" s="39" t="str">
        <f t="array" ref="T129">IFERROR(INDEX(INDIRECT("'"&amp;VLOOKUP($C129,ModMap!$A$2:$B$21,2,FALSE)&amp;"'!T:T"),MATCH($K129,INDIRECT("'"&amp;VLOOKUP($C129,ModMap!$A$2:$B$21,2,FALSE)&amp;"'!$K:$K"),0)),"")</f>
        <v>Gourav Nikam</v>
      </c>
      <c r="U129" s="44" t="s">
        <v>36</v>
      </c>
      <c r="V129" s="39" t="str">
        <f t="array" ref="V129">IFERROR(INDEX(INDIRECT("'"&amp;VLOOKUP($C129,ModMap!$A$2:$B$21,2,FALSE)&amp;"'!V:V"),MATCH($K129,INDIRECT("'"&amp;VLOOKUP($C129,ModMap!$A$2:$B$21,2,FALSE)&amp;"'!$K:$K"),0)),"")</f>
        <v>N/A</v>
      </c>
      <c r="W129" s="39" t="str">
        <f t="array" ref="W129">IFERROR(INDEX(INDIRECT("'"&amp;VLOOKUP($C129,ModMap!$A$2:$B$21,2,FALSE)&amp;"'!W:W"),MATCH($K129,INDIRECT("'"&amp;VLOOKUP($C129,ModMap!$A$2:$B$21,2,FALSE)&amp;"'!$K:$K"),0)),"")</f>
        <v/>
      </c>
      <c r="X129" s="48" t="s">
        <v>33</v>
      </c>
      <c r="Y129" s="39" t="str">
        <f t="array" ref="Y129">IFERROR(INDEX(INDIRECT("'"&amp;VLOOKUP($C129,ModMap!$A$2:$B$21,2,FALSE)&amp;"'!Y:Y"),MATCH($K129,INDIRECT("'"&amp;VLOOKUP($C129,ModMap!$A$2:$B$21,2,FALSE)&amp;"'!$K:$K"),0)),"")</f>
        <v>Done</v>
      </c>
      <c r="Z129" s="39" t="str">
        <f t="array" ref="Z129">IFERROR(INDEX(INDIRECT("'"&amp;VLOOKUP($C129,ModMap!$A$2:$B$21,2,FALSE)&amp;"'!Z:Z"),MATCH($K129,INDIRECT("'"&amp;VLOOKUP($C129,ModMap!$A$2:$B$21,2,FALSE)&amp;"'!$K:$K"),0)),"")</f>
        <v>Gourav Nikam</v>
      </c>
      <c r="AA129" s="44" t="s">
        <v>36</v>
      </c>
      <c r="AB129" s="39" t="str">
        <f t="array" ref="AB129">IFERROR(INDEX(INDIRECT("'"&amp;VLOOKUP($C129,ModMap!$A$2:$B$21,2,FALSE)&amp;"'!AB:AB"),MATCH($K129,INDIRECT("'"&amp;VLOOKUP($C129,ModMap!$A$2:$B$21,2,FALSE)&amp;"'!$K:$K"),0)),"")</f>
        <v>N/A</v>
      </c>
      <c r="AC129" s="39" t="str">
        <f t="array" ref="AC129">IFERROR(INDEX(INDIRECT("'"&amp;VLOOKUP($C129,ModMap!$A$2:$B$21,2,FALSE)&amp;"'!AC:AC"),MATCH($K129,INDIRECT("'"&amp;VLOOKUP($C129,ModMap!$A$2:$B$21,2,FALSE)&amp;"'!$K:$K"),0)),"")</f>
        <v/>
      </c>
      <c r="AD129" s="48" t="s">
        <v>33</v>
      </c>
      <c r="AE129" s="39" t="str">
        <f t="array" ref="AE129">IFERROR(INDEX(INDIRECT("'"&amp;VLOOKUP($C129,ModMap!$A$2:$B$21,2,FALSE)&amp;"'!AE:AE"),MATCH($K129,INDIRECT("'"&amp;VLOOKUP($C129,ModMap!$A$2:$B$21,2,FALSE)&amp;"'!$K:$K"),0)),"")</f>
        <v>Done</v>
      </c>
      <c r="AF129" s="39" t="str">
        <f t="array" ref="AF129">IFERROR(INDEX(INDIRECT("'"&amp;VLOOKUP($C129,ModMap!$A$2:$B$21,2,FALSE)&amp;"'!AF:AF"),MATCH($K129,INDIRECT("'"&amp;VLOOKUP($C129,ModMap!$A$2:$B$21,2,FALSE)&amp;"'!$K:$K"),0)),"")</f>
        <v>Gourav Nikam</v>
      </c>
      <c r="AG129" s="44" t="s">
        <v>36</v>
      </c>
      <c r="AH129" s="39" t="str">
        <f t="array" ref="AH129">IFERROR(INDEX(INDIRECT("'"&amp;VLOOKUP($C129,ModMap!$A$2:$B$21,2,FALSE)&amp;"'!AH:AH"),MATCH($K129,INDIRECT("'"&amp;VLOOKUP($C129,ModMap!$A$2:$B$21,2,FALSE)&amp;"'!$K:$K"),0)),"")</f>
        <v>N/A</v>
      </c>
      <c r="AI129" s="39" t="str">
        <f t="array" ref="AI129">IFERROR(INDEX(INDIRECT("'"&amp;VLOOKUP($C129,ModMap!$A$2:$B$21,2,FALSE)&amp;"'!AI:AI"),MATCH($K129,INDIRECT("'"&amp;VLOOKUP($C129,ModMap!$A$2:$B$21,2,FALSE)&amp;"'!$K:$K"),0)),"")</f>
        <v/>
      </c>
      <c r="AJ129" s="44" t="s">
        <v>36</v>
      </c>
      <c r="AK129" s="39" t="str">
        <f t="array" ref="AK129">IFERROR(INDEX(INDIRECT("'"&amp;VLOOKUP($C129,ModMap!$A$2:$B$21,2,FALSE)&amp;"'!AK:AK"),MATCH($K129,INDIRECT("'"&amp;VLOOKUP($C129,ModMap!$A$2:$B$21,2,FALSE)&amp;"'!$K:$K"),0)),"")</f>
        <v>N/A</v>
      </c>
      <c r="AL129" s="39" t="str">
        <f t="array" ref="AL129">IFERROR(INDEX(INDIRECT("'"&amp;VLOOKUP($C129,ModMap!$A$2:$B$21,2,FALSE)&amp;"'!AL:AL"),MATCH($K129,INDIRECT("'"&amp;VLOOKUP($C129,ModMap!$A$2:$B$21,2,FALSE)&amp;"'!$K:$K"),0)),"")</f>
        <v/>
      </c>
      <c r="AM129" s="39">
        <f t="shared" si="1"/>
        <v>0</v>
      </c>
      <c r="AN129" s="39" t="str">
        <f t="shared" si="2"/>
        <v>Done</v>
      </c>
      <c r="AO129" s="40" t="str">
        <f t="array" ref="AO129">IFERROR(INDEX(INDIRECT("'"&amp;VLOOKUP($C129,ModMap!$A$2:$B$21,2,FALSE)&amp;"'!AO:AO"),MATCH($K129,INDIRECT("'"&amp;VLOOKUP($C129,ModMap!$A$2:$B$21,2,FALSE)&amp;"'!$K:$K"),0)),"")</f>
        <v/>
      </c>
      <c r="AP129" s="49" t="str">
        <f t="array" ref="AP129">IFERROR(HYPERLINK("#'"&amp;VLOOKUP($C129,ModMap!$A$2:$B$21,2,FALSE)&amp;"'!V"&amp;MATCH($K129,INDIRECT("'"&amp;VLOOKUP($C129,ModMap!$A$2:$B$21,2,FALSE)&amp;"'!$K:$K"),0),"Edit on module sheet"),"")</f>
        <v>Edit on module sheet</v>
      </c>
    </row>
    <row r="130" ht="42.0" customHeight="1">
      <c r="A130" s="50">
        <v>128.0</v>
      </c>
      <c r="B130" s="50">
        <v>128.0</v>
      </c>
      <c r="C130" s="50" t="s">
        <v>87</v>
      </c>
      <c r="D130" s="51" t="s">
        <v>88</v>
      </c>
      <c r="E130" s="31" t="s">
        <v>69</v>
      </c>
      <c r="F130" s="28" t="s">
        <v>262</v>
      </c>
      <c r="G130" s="51" t="s">
        <v>263</v>
      </c>
      <c r="H130" s="50" t="s">
        <v>1239</v>
      </c>
      <c r="I130" s="50" t="s">
        <v>1240</v>
      </c>
      <c r="J130" s="51" t="s">
        <v>1241</v>
      </c>
      <c r="K130" s="50" t="s">
        <v>1889</v>
      </c>
      <c r="L130" s="51" t="s">
        <v>1890</v>
      </c>
      <c r="M130" s="48" t="s">
        <v>613</v>
      </c>
      <c r="N130" s="50" t="s">
        <v>269</v>
      </c>
      <c r="O130" s="50" t="s">
        <v>270</v>
      </c>
      <c r="P130" s="51" t="s">
        <v>1244</v>
      </c>
      <c r="Q130" s="51" t="s">
        <v>1245</v>
      </c>
      <c r="R130" s="50" t="s">
        <v>273</v>
      </c>
      <c r="S130" s="50" t="s">
        <v>69</v>
      </c>
      <c r="T130" s="50" t="str">
        <f t="array" ref="T130">IFERROR(INDEX(INDIRECT("'"&amp;VLOOKUP($C130,ModMap!$A$2:$B$21,2,FALSE)&amp;"'!T:T"),MATCH($K130,INDIRECT("'"&amp;VLOOKUP($C130,ModMap!$A$2:$B$21,2,FALSE)&amp;"'!$K:$K"),0)),"")</f>
        <v>Unassigned</v>
      </c>
      <c r="U130" s="48" t="s">
        <v>33</v>
      </c>
      <c r="V130" s="50" t="str">
        <f t="array" ref="V130">IFERROR(INDEX(INDIRECT("'"&amp;VLOOKUP($C130,ModMap!$A$2:$B$21,2,FALSE)&amp;"'!V:V"),MATCH($K130,INDIRECT("'"&amp;VLOOKUP($C130,ModMap!$A$2:$B$21,2,FALSE)&amp;"'!$K:$K"),0)),"")</f>
        <v>Not Started</v>
      </c>
      <c r="W130" s="50" t="str">
        <f t="array" ref="W130">IFERROR(INDEX(INDIRECT("'"&amp;VLOOKUP($C130,ModMap!$A$2:$B$21,2,FALSE)&amp;"'!W:W"),MATCH($K130,INDIRECT("'"&amp;VLOOKUP($C130,ModMap!$A$2:$B$21,2,FALSE)&amp;"'!$K:$K"),0)),"")</f>
        <v>Unassigned</v>
      </c>
      <c r="X130" s="48" t="s">
        <v>33</v>
      </c>
      <c r="Y130" s="50" t="str">
        <f t="array" ref="Y130">IFERROR(INDEX(INDIRECT("'"&amp;VLOOKUP($C130,ModMap!$A$2:$B$21,2,FALSE)&amp;"'!Y:Y"),MATCH($K130,INDIRECT("'"&amp;VLOOKUP($C130,ModMap!$A$2:$B$21,2,FALSE)&amp;"'!$K:$K"),0)),"")</f>
        <v>Not Started</v>
      </c>
      <c r="Z130" s="50" t="str">
        <f t="array" ref="Z130">IFERROR(INDEX(INDIRECT("'"&amp;VLOOKUP($C130,ModMap!$A$2:$B$21,2,FALSE)&amp;"'!Z:Z"),MATCH($K130,INDIRECT("'"&amp;VLOOKUP($C130,ModMap!$A$2:$B$21,2,FALSE)&amp;"'!$K:$K"),0)),"")</f>
        <v>Unassigned</v>
      </c>
      <c r="AA130" s="44" t="s">
        <v>36</v>
      </c>
      <c r="AB130" s="50" t="str">
        <f t="array" ref="AB130">IFERROR(INDEX(INDIRECT("'"&amp;VLOOKUP($C130,ModMap!$A$2:$B$21,2,FALSE)&amp;"'!AB:AB"),MATCH($K130,INDIRECT("'"&amp;VLOOKUP($C130,ModMap!$A$2:$B$21,2,FALSE)&amp;"'!$K:$K"),0)),"")</f>
        <v>N/A</v>
      </c>
      <c r="AC130" s="50" t="str">
        <f t="array" ref="AC130">IFERROR(INDEX(INDIRECT("'"&amp;VLOOKUP($C130,ModMap!$A$2:$B$21,2,FALSE)&amp;"'!AC:AC"),MATCH($K130,INDIRECT("'"&amp;VLOOKUP($C130,ModMap!$A$2:$B$21,2,FALSE)&amp;"'!$K:$K"),0)),"")</f>
        <v/>
      </c>
      <c r="AD130" s="48" t="s">
        <v>33</v>
      </c>
      <c r="AE130" s="50" t="str">
        <f t="array" ref="AE130">IFERROR(INDEX(INDIRECT("'"&amp;VLOOKUP($C130,ModMap!$A$2:$B$21,2,FALSE)&amp;"'!AE:AE"),MATCH($K130,INDIRECT("'"&amp;VLOOKUP($C130,ModMap!$A$2:$B$21,2,FALSE)&amp;"'!$K:$K"),0)),"")</f>
        <v>Not Started</v>
      </c>
      <c r="AF130" s="50" t="str">
        <f t="array" ref="AF130">IFERROR(INDEX(INDIRECT("'"&amp;VLOOKUP($C130,ModMap!$A$2:$B$21,2,FALSE)&amp;"'!AF:AF"),MATCH($K130,INDIRECT("'"&amp;VLOOKUP($C130,ModMap!$A$2:$B$21,2,FALSE)&amp;"'!$K:$K"),0)),"")</f>
        <v>Unassigned</v>
      </c>
      <c r="AG130" s="44" t="s">
        <v>36</v>
      </c>
      <c r="AH130" s="50" t="str">
        <f t="array" ref="AH130">IFERROR(INDEX(INDIRECT("'"&amp;VLOOKUP($C130,ModMap!$A$2:$B$21,2,FALSE)&amp;"'!AH:AH"),MATCH($K130,INDIRECT("'"&amp;VLOOKUP($C130,ModMap!$A$2:$B$21,2,FALSE)&amp;"'!$K:$K"),0)),"")</f>
        <v>N/A</v>
      </c>
      <c r="AI130" s="50" t="str">
        <f t="array" ref="AI130">IFERROR(INDEX(INDIRECT("'"&amp;VLOOKUP($C130,ModMap!$A$2:$B$21,2,FALSE)&amp;"'!AI:AI"),MATCH($K130,INDIRECT("'"&amp;VLOOKUP($C130,ModMap!$A$2:$B$21,2,FALSE)&amp;"'!$K:$K"),0)),"")</f>
        <v/>
      </c>
      <c r="AJ130" s="44" t="s">
        <v>36</v>
      </c>
      <c r="AK130" s="50" t="str">
        <f t="array" ref="AK130">IFERROR(INDEX(INDIRECT("'"&amp;VLOOKUP($C130,ModMap!$A$2:$B$21,2,FALSE)&amp;"'!AK:AK"),MATCH($K130,INDIRECT("'"&amp;VLOOKUP($C130,ModMap!$A$2:$B$21,2,FALSE)&amp;"'!$K:$K"),0)),"")</f>
        <v>N/A</v>
      </c>
      <c r="AL130" s="50" t="str">
        <f t="array" ref="AL130">IFERROR(INDEX(INDIRECT("'"&amp;VLOOKUP($C130,ModMap!$A$2:$B$21,2,FALSE)&amp;"'!AL:AL"),MATCH($K130,INDIRECT("'"&amp;VLOOKUP($C130,ModMap!$A$2:$B$21,2,FALSE)&amp;"'!$K:$K"),0)),"")</f>
        <v/>
      </c>
      <c r="AM130" s="50">
        <f t="shared" si="1"/>
        <v>3</v>
      </c>
      <c r="AN130" s="50" t="str">
        <f t="shared" si="2"/>
        <v>Not Started</v>
      </c>
      <c r="AO130" s="51" t="str">
        <f t="array" ref="AO130">IFERROR(INDEX(INDIRECT("'"&amp;VLOOKUP($C130,ModMap!$A$2:$B$21,2,FALSE)&amp;"'!AO:AO"),MATCH($K130,INDIRECT("'"&amp;VLOOKUP($C130,ModMap!$A$2:$B$21,2,FALSE)&amp;"'!$K:$K"),0)),"")</f>
        <v/>
      </c>
      <c r="AP130" s="49" t="str">
        <f t="array" ref="AP130">IFERROR(HYPERLINK("#'"&amp;VLOOKUP($C130,ModMap!$A$2:$B$21,2,FALSE)&amp;"'!V"&amp;MATCH($K130,INDIRECT("'"&amp;VLOOKUP($C130,ModMap!$A$2:$B$21,2,FALSE)&amp;"'!$K:$K"),0),"Edit on module sheet"),"")</f>
        <v>Edit on module sheet</v>
      </c>
    </row>
    <row r="131" ht="42.0" customHeight="1">
      <c r="A131" s="39">
        <v>129.0</v>
      </c>
      <c r="B131" s="39">
        <v>129.0</v>
      </c>
      <c r="C131" s="39" t="s">
        <v>87</v>
      </c>
      <c r="D131" s="40" t="s">
        <v>88</v>
      </c>
      <c r="E131" s="28" t="s">
        <v>48</v>
      </c>
      <c r="F131" s="28" t="s">
        <v>262</v>
      </c>
      <c r="G131" s="40" t="s">
        <v>263</v>
      </c>
      <c r="H131" s="39" t="s">
        <v>1239</v>
      </c>
      <c r="I131" s="39" t="s">
        <v>1240</v>
      </c>
      <c r="J131" s="40" t="s">
        <v>1241</v>
      </c>
      <c r="K131" s="39" t="s">
        <v>1242</v>
      </c>
      <c r="L131" s="40" t="s">
        <v>1243</v>
      </c>
      <c r="M131" s="52" t="s">
        <v>211</v>
      </c>
      <c r="N131" s="39" t="s">
        <v>269</v>
      </c>
      <c r="O131" s="39" t="s">
        <v>270</v>
      </c>
      <c r="P131" s="40" t="s">
        <v>1244</v>
      </c>
      <c r="Q131" s="40" t="s">
        <v>1245</v>
      </c>
      <c r="R131" s="39" t="s">
        <v>273</v>
      </c>
      <c r="S131" s="39" t="s">
        <v>218</v>
      </c>
      <c r="T131" s="39" t="str">
        <f t="array" ref="T131">IFERROR(INDEX(INDIRECT("'"&amp;VLOOKUP($C131,ModMap!$A$2:$B$21,2,FALSE)&amp;"'!T:T"),MATCH($K131,INDIRECT("'"&amp;VLOOKUP($C131,ModMap!$A$2:$B$21,2,FALSE)&amp;"'!$K:$K"),0)),"")</f>
        <v>Gourav Nikam</v>
      </c>
      <c r="U131" s="48" t="s">
        <v>33</v>
      </c>
      <c r="V131" s="39" t="str">
        <f t="array" ref="V131">IFERROR(INDEX(INDIRECT("'"&amp;VLOOKUP($C131,ModMap!$A$2:$B$21,2,FALSE)&amp;"'!V:V"),MATCH($K131,INDIRECT("'"&amp;VLOOKUP($C131,ModMap!$A$2:$B$21,2,FALSE)&amp;"'!$K:$K"),0)),"")</f>
        <v>Done</v>
      </c>
      <c r="W131" s="39" t="str">
        <f t="array" ref="W131">IFERROR(INDEX(INDIRECT("'"&amp;VLOOKUP($C131,ModMap!$A$2:$B$21,2,FALSE)&amp;"'!W:W"),MATCH($K131,INDIRECT("'"&amp;VLOOKUP($C131,ModMap!$A$2:$B$21,2,FALSE)&amp;"'!$K:$K"),0)),"")</f>
        <v>Gourav Nikam</v>
      </c>
      <c r="X131" s="48" t="s">
        <v>33</v>
      </c>
      <c r="Y131" s="39" t="str">
        <f t="array" ref="Y131">IFERROR(INDEX(INDIRECT("'"&amp;VLOOKUP($C131,ModMap!$A$2:$B$21,2,FALSE)&amp;"'!Y:Y"),MATCH($K131,INDIRECT("'"&amp;VLOOKUP($C131,ModMap!$A$2:$B$21,2,FALSE)&amp;"'!$K:$K"),0)),"")</f>
        <v>Done</v>
      </c>
      <c r="Z131" s="39" t="str">
        <f t="array" ref="Z131">IFERROR(INDEX(INDIRECT("'"&amp;VLOOKUP($C131,ModMap!$A$2:$B$21,2,FALSE)&amp;"'!Z:Z"),MATCH($K131,INDIRECT("'"&amp;VLOOKUP($C131,ModMap!$A$2:$B$21,2,FALSE)&amp;"'!$K:$K"),0)),"")</f>
        <v>Gourav Nikam</v>
      </c>
      <c r="AA131" s="44" t="s">
        <v>36</v>
      </c>
      <c r="AB131" s="39" t="str">
        <f t="array" ref="AB131">IFERROR(INDEX(INDIRECT("'"&amp;VLOOKUP($C131,ModMap!$A$2:$B$21,2,FALSE)&amp;"'!AB:AB"),MATCH($K131,INDIRECT("'"&amp;VLOOKUP($C131,ModMap!$A$2:$B$21,2,FALSE)&amp;"'!$K:$K"),0)),"")</f>
        <v>N/A</v>
      </c>
      <c r="AC131" s="39" t="str">
        <f t="array" ref="AC131">IFERROR(INDEX(INDIRECT("'"&amp;VLOOKUP($C131,ModMap!$A$2:$B$21,2,FALSE)&amp;"'!AC:AC"),MATCH($K131,INDIRECT("'"&amp;VLOOKUP($C131,ModMap!$A$2:$B$21,2,FALSE)&amp;"'!$K:$K"),0)),"")</f>
        <v/>
      </c>
      <c r="AD131" s="48" t="s">
        <v>33</v>
      </c>
      <c r="AE131" s="39" t="str">
        <f t="array" ref="AE131">IFERROR(INDEX(INDIRECT("'"&amp;VLOOKUP($C131,ModMap!$A$2:$B$21,2,FALSE)&amp;"'!AE:AE"),MATCH($K131,INDIRECT("'"&amp;VLOOKUP($C131,ModMap!$A$2:$B$21,2,FALSE)&amp;"'!$K:$K"),0)),"")</f>
        <v>Done</v>
      </c>
      <c r="AF131" s="39" t="str">
        <f t="array" ref="AF131">IFERROR(INDEX(INDIRECT("'"&amp;VLOOKUP($C131,ModMap!$A$2:$B$21,2,FALSE)&amp;"'!AF:AF"),MATCH($K131,INDIRECT("'"&amp;VLOOKUP($C131,ModMap!$A$2:$B$21,2,FALSE)&amp;"'!$K:$K"),0)),"")</f>
        <v>Gourav Nikam</v>
      </c>
      <c r="AG131" s="44" t="s">
        <v>36</v>
      </c>
      <c r="AH131" s="39" t="str">
        <f t="array" ref="AH131">IFERROR(INDEX(INDIRECT("'"&amp;VLOOKUP($C131,ModMap!$A$2:$B$21,2,FALSE)&amp;"'!AH:AH"),MATCH($K131,INDIRECT("'"&amp;VLOOKUP($C131,ModMap!$A$2:$B$21,2,FALSE)&amp;"'!$K:$K"),0)),"")</f>
        <v>N/A</v>
      </c>
      <c r="AI131" s="39" t="str">
        <f t="array" ref="AI131">IFERROR(INDEX(INDIRECT("'"&amp;VLOOKUP($C131,ModMap!$A$2:$B$21,2,FALSE)&amp;"'!AI:AI"),MATCH($K131,INDIRECT("'"&amp;VLOOKUP($C131,ModMap!$A$2:$B$21,2,FALSE)&amp;"'!$K:$K"),0)),"")</f>
        <v/>
      </c>
      <c r="AJ131" s="44" t="s">
        <v>36</v>
      </c>
      <c r="AK131" s="39" t="str">
        <f t="array" ref="AK131">IFERROR(INDEX(INDIRECT("'"&amp;VLOOKUP($C131,ModMap!$A$2:$B$21,2,FALSE)&amp;"'!AK:AK"),MATCH($K131,INDIRECT("'"&amp;VLOOKUP($C131,ModMap!$A$2:$B$21,2,FALSE)&amp;"'!$K:$K"),0)),"")</f>
        <v>N/A</v>
      </c>
      <c r="AL131" s="39" t="str">
        <f t="array" ref="AL131">IFERROR(INDEX(INDIRECT("'"&amp;VLOOKUP($C131,ModMap!$A$2:$B$21,2,FALSE)&amp;"'!AL:AL"),MATCH($K131,INDIRECT("'"&amp;VLOOKUP($C131,ModMap!$A$2:$B$21,2,FALSE)&amp;"'!$K:$K"),0)),"")</f>
        <v/>
      </c>
      <c r="AM131" s="39">
        <f t="shared" si="1"/>
        <v>0</v>
      </c>
      <c r="AN131" s="39" t="str">
        <f t="shared" si="2"/>
        <v>Done</v>
      </c>
      <c r="AO131" s="40" t="str">
        <f t="array" ref="AO131">IFERROR(INDEX(INDIRECT("'"&amp;VLOOKUP($C131,ModMap!$A$2:$B$21,2,FALSE)&amp;"'!AO:AO"),MATCH($K131,INDIRECT("'"&amp;VLOOKUP($C131,ModMap!$A$2:$B$21,2,FALSE)&amp;"'!$K:$K"),0)),"")</f>
        <v/>
      </c>
      <c r="AP131" s="49" t="str">
        <f t="array" ref="AP131">IFERROR(HYPERLINK("#'"&amp;VLOOKUP($C131,ModMap!$A$2:$B$21,2,FALSE)&amp;"'!V"&amp;MATCH($K131,INDIRECT("'"&amp;VLOOKUP($C131,ModMap!$A$2:$B$21,2,FALSE)&amp;"'!$K:$K"),0),"Edit on module sheet"),"")</f>
        <v>Edit on module sheet</v>
      </c>
    </row>
    <row r="132" ht="42.0" customHeight="1">
      <c r="A132" s="50">
        <v>130.0</v>
      </c>
      <c r="B132" s="50">
        <v>130.0</v>
      </c>
      <c r="C132" s="50" t="s">
        <v>87</v>
      </c>
      <c r="D132" s="51" t="s">
        <v>88</v>
      </c>
      <c r="E132" s="28" t="s">
        <v>48</v>
      </c>
      <c r="F132" s="28" t="s">
        <v>262</v>
      </c>
      <c r="G132" s="51" t="s">
        <v>263</v>
      </c>
      <c r="H132" s="50" t="s">
        <v>1239</v>
      </c>
      <c r="I132" s="50" t="s">
        <v>1240</v>
      </c>
      <c r="J132" s="51" t="s">
        <v>1241</v>
      </c>
      <c r="K132" s="50" t="s">
        <v>1257</v>
      </c>
      <c r="L132" s="51" t="s">
        <v>1258</v>
      </c>
      <c r="M132" s="48" t="s">
        <v>613</v>
      </c>
      <c r="N132" s="50" t="s">
        <v>269</v>
      </c>
      <c r="O132" s="50" t="s">
        <v>270</v>
      </c>
      <c r="P132" s="51" t="s">
        <v>1244</v>
      </c>
      <c r="Q132" s="51" t="s">
        <v>1245</v>
      </c>
      <c r="R132" s="50" t="s">
        <v>273</v>
      </c>
      <c r="S132" s="50" t="s">
        <v>614</v>
      </c>
      <c r="T132" s="50" t="str">
        <f t="array" ref="T132">IFERROR(INDEX(INDIRECT("'"&amp;VLOOKUP($C132,ModMap!$A$2:$B$21,2,FALSE)&amp;"'!T:T"),MATCH($K132,INDIRECT("'"&amp;VLOOKUP($C132,ModMap!$A$2:$B$21,2,FALSE)&amp;"'!$K:$K"),0)),"")</f>
        <v>Gourav Nikam</v>
      </c>
      <c r="U132" s="44" t="s">
        <v>36</v>
      </c>
      <c r="V132" s="50" t="str">
        <f t="array" ref="V132">IFERROR(INDEX(INDIRECT("'"&amp;VLOOKUP($C132,ModMap!$A$2:$B$21,2,FALSE)&amp;"'!V:V"),MATCH($K132,INDIRECT("'"&amp;VLOOKUP($C132,ModMap!$A$2:$B$21,2,FALSE)&amp;"'!$K:$K"),0)),"")</f>
        <v>N/A</v>
      </c>
      <c r="W132" s="50" t="str">
        <f t="array" ref="W132">IFERROR(INDEX(INDIRECT("'"&amp;VLOOKUP($C132,ModMap!$A$2:$B$21,2,FALSE)&amp;"'!W:W"),MATCH($K132,INDIRECT("'"&amp;VLOOKUP($C132,ModMap!$A$2:$B$21,2,FALSE)&amp;"'!$K:$K"),0)),"")</f>
        <v/>
      </c>
      <c r="X132" s="48" t="s">
        <v>33</v>
      </c>
      <c r="Y132" s="50" t="str">
        <f t="array" ref="Y132">IFERROR(INDEX(INDIRECT("'"&amp;VLOOKUP($C132,ModMap!$A$2:$B$21,2,FALSE)&amp;"'!Y:Y"),MATCH($K132,INDIRECT("'"&amp;VLOOKUP($C132,ModMap!$A$2:$B$21,2,FALSE)&amp;"'!$K:$K"),0)),"")</f>
        <v>Done</v>
      </c>
      <c r="Z132" s="50" t="str">
        <f t="array" ref="Z132">IFERROR(INDEX(INDIRECT("'"&amp;VLOOKUP($C132,ModMap!$A$2:$B$21,2,FALSE)&amp;"'!Z:Z"),MATCH($K132,INDIRECT("'"&amp;VLOOKUP($C132,ModMap!$A$2:$B$21,2,FALSE)&amp;"'!$K:$K"),0)),"")</f>
        <v>Gourav Nikam</v>
      </c>
      <c r="AA132" s="44" t="s">
        <v>36</v>
      </c>
      <c r="AB132" s="50" t="str">
        <f t="array" ref="AB132">IFERROR(INDEX(INDIRECT("'"&amp;VLOOKUP($C132,ModMap!$A$2:$B$21,2,FALSE)&amp;"'!AB:AB"),MATCH($K132,INDIRECT("'"&amp;VLOOKUP($C132,ModMap!$A$2:$B$21,2,FALSE)&amp;"'!$K:$K"),0)),"")</f>
        <v>N/A</v>
      </c>
      <c r="AC132" s="50" t="str">
        <f t="array" ref="AC132">IFERROR(INDEX(INDIRECT("'"&amp;VLOOKUP($C132,ModMap!$A$2:$B$21,2,FALSE)&amp;"'!AC:AC"),MATCH($K132,INDIRECT("'"&amp;VLOOKUP($C132,ModMap!$A$2:$B$21,2,FALSE)&amp;"'!$K:$K"),0)),"")</f>
        <v/>
      </c>
      <c r="AD132" s="48" t="s">
        <v>33</v>
      </c>
      <c r="AE132" s="50" t="str">
        <f t="array" ref="AE132">IFERROR(INDEX(INDIRECT("'"&amp;VLOOKUP($C132,ModMap!$A$2:$B$21,2,FALSE)&amp;"'!AE:AE"),MATCH($K132,INDIRECT("'"&amp;VLOOKUP($C132,ModMap!$A$2:$B$21,2,FALSE)&amp;"'!$K:$K"),0)),"")</f>
        <v>Done</v>
      </c>
      <c r="AF132" s="50" t="str">
        <f t="array" ref="AF132">IFERROR(INDEX(INDIRECT("'"&amp;VLOOKUP($C132,ModMap!$A$2:$B$21,2,FALSE)&amp;"'!AF:AF"),MATCH($K132,INDIRECT("'"&amp;VLOOKUP($C132,ModMap!$A$2:$B$21,2,FALSE)&amp;"'!$K:$K"),0)),"")</f>
        <v>Gourav Nikam</v>
      </c>
      <c r="AG132" s="44" t="s">
        <v>36</v>
      </c>
      <c r="AH132" s="50" t="str">
        <f t="array" ref="AH132">IFERROR(INDEX(INDIRECT("'"&amp;VLOOKUP($C132,ModMap!$A$2:$B$21,2,FALSE)&amp;"'!AH:AH"),MATCH($K132,INDIRECT("'"&amp;VLOOKUP($C132,ModMap!$A$2:$B$21,2,FALSE)&amp;"'!$K:$K"),0)),"")</f>
        <v>N/A</v>
      </c>
      <c r="AI132" s="50" t="str">
        <f t="array" ref="AI132">IFERROR(INDEX(INDIRECT("'"&amp;VLOOKUP($C132,ModMap!$A$2:$B$21,2,FALSE)&amp;"'!AI:AI"),MATCH($K132,INDIRECT("'"&amp;VLOOKUP($C132,ModMap!$A$2:$B$21,2,FALSE)&amp;"'!$K:$K"),0)),"")</f>
        <v/>
      </c>
      <c r="AJ132" s="44" t="s">
        <v>36</v>
      </c>
      <c r="AK132" s="50" t="str">
        <f t="array" ref="AK132">IFERROR(INDEX(INDIRECT("'"&amp;VLOOKUP($C132,ModMap!$A$2:$B$21,2,FALSE)&amp;"'!AK:AK"),MATCH($K132,INDIRECT("'"&amp;VLOOKUP($C132,ModMap!$A$2:$B$21,2,FALSE)&amp;"'!$K:$K"),0)),"")</f>
        <v>N/A</v>
      </c>
      <c r="AL132" s="50" t="str">
        <f t="array" ref="AL132">IFERROR(INDEX(INDIRECT("'"&amp;VLOOKUP($C132,ModMap!$A$2:$B$21,2,FALSE)&amp;"'!AL:AL"),MATCH($K132,INDIRECT("'"&amp;VLOOKUP($C132,ModMap!$A$2:$B$21,2,FALSE)&amp;"'!$K:$K"),0)),"")</f>
        <v/>
      </c>
      <c r="AM132" s="50">
        <f t="shared" si="1"/>
        <v>0</v>
      </c>
      <c r="AN132" s="50" t="str">
        <f t="shared" si="2"/>
        <v>Done</v>
      </c>
      <c r="AO132" s="51" t="str">
        <f t="array" ref="AO132">IFERROR(INDEX(INDIRECT("'"&amp;VLOOKUP($C132,ModMap!$A$2:$B$21,2,FALSE)&amp;"'!AO:AO"),MATCH($K132,INDIRECT("'"&amp;VLOOKUP($C132,ModMap!$A$2:$B$21,2,FALSE)&amp;"'!$K:$K"),0)),"")</f>
        <v/>
      </c>
      <c r="AP132" s="49" t="str">
        <f t="array" ref="AP132">IFERROR(HYPERLINK("#'"&amp;VLOOKUP($C132,ModMap!$A$2:$B$21,2,FALSE)&amp;"'!V"&amp;MATCH($K132,INDIRECT("'"&amp;VLOOKUP($C132,ModMap!$A$2:$B$21,2,FALSE)&amp;"'!$K:$K"),0),"Edit on module sheet"),"")</f>
        <v>Edit on module sheet</v>
      </c>
    </row>
    <row r="133" ht="42.0" customHeight="1">
      <c r="A133" s="39">
        <v>131.0</v>
      </c>
      <c r="B133" s="39">
        <v>131.0</v>
      </c>
      <c r="C133" s="39" t="s">
        <v>87</v>
      </c>
      <c r="D133" s="40" t="s">
        <v>88</v>
      </c>
      <c r="E133" s="31" t="s">
        <v>69</v>
      </c>
      <c r="F133" s="28" t="s">
        <v>262</v>
      </c>
      <c r="G133" s="40" t="s">
        <v>263</v>
      </c>
      <c r="H133" s="39" t="s">
        <v>1270</v>
      </c>
      <c r="I133" s="39" t="s">
        <v>1271</v>
      </c>
      <c r="J133" s="40" t="s">
        <v>1272</v>
      </c>
      <c r="K133" s="39" t="s">
        <v>1922</v>
      </c>
      <c r="L133" s="40" t="s">
        <v>1923</v>
      </c>
      <c r="M133" s="48" t="s">
        <v>613</v>
      </c>
      <c r="N133" s="39" t="s">
        <v>269</v>
      </c>
      <c r="O133" s="39" t="s">
        <v>270</v>
      </c>
      <c r="P133" s="40" t="s">
        <v>1275</v>
      </c>
      <c r="Q133" s="40" t="s">
        <v>1276</v>
      </c>
      <c r="R133" s="39" t="s">
        <v>273</v>
      </c>
      <c r="S133" s="39" t="s">
        <v>69</v>
      </c>
      <c r="T133" s="39" t="str">
        <f t="array" ref="T133">IFERROR(INDEX(INDIRECT("'"&amp;VLOOKUP($C133,ModMap!$A$2:$B$21,2,FALSE)&amp;"'!T:T"),MATCH($K133,INDIRECT("'"&amp;VLOOKUP($C133,ModMap!$A$2:$B$21,2,FALSE)&amp;"'!$K:$K"),0)),"")</f>
        <v>Unassigned</v>
      </c>
      <c r="U133" s="48" t="s">
        <v>33</v>
      </c>
      <c r="V133" s="39" t="str">
        <f t="array" ref="V133">IFERROR(INDEX(INDIRECT("'"&amp;VLOOKUP($C133,ModMap!$A$2:$B$21,2,FALSE)&amp;"'!V:V"),MATCH($K133,INDIRECT("'"&amp;VLOOKUP($C133,ModMap!$A$2:$B$21,2,FALSE)&amp;"'!$K:$K"),0)),"")</f>
        <v>Not Started</v>
      </c>
      <c r="W133" s="39" t="str">
        <f t="array" ref="W133">IFERROR(INDEX(INDIRECT("'"&amp;VLOOKUP($C133,ModMap!$A$2:$B$21,2,FALSE)&amp;"'!W:W"),MATCH($K133,INDIRECT("'"&amp;VLOOKUP($C133,ModMap!$A$2:$B$21,2,FALSE)&amp;"'!$K:$K"),0)),"")</f>
        <v>Unassigned</v>
      </c>
      <c r="X133" s="48" t="s">
        <v>33</v>
      </c>
      <c r="Y133" s="39" t="str">
        <f t="array" ref="Y133">IFERROR(INDEX(INDIRECT("'"&amp;VLOOKUP($C133,ModMap!$A$2:$B$21,2,FALSE)&amp;"'!Y:Y"),MATCH($K133,INDIRECT("'"&amp;VLOOKUP($C133,ModMap!$A$2:$B$21,2,FALSE)&amp;"'!$K:$K"),0)),"")</f>
        <v>Not Started</v>
      </c>
      <c r="Z133" s="39" t="str">
        <f t="array" ref="Z133">IFERROR(INDEX(INDIRECT("'"&amp;VLOOKUP($C133,ModMap!$A$2:$B$21,2,FALSE)&amp;"'!Z:Z"),MATCH($K133,INDIRECT("'"&amp;VLOOKUP($C133,ModMap!$A$2:$B$21,2,FALSE)&amp;"'!$K:$K"),0)),"")</f>
        <v>Unassigned</v>
      </c>
      <c r="AA133" s="44" t="s">
        <v>36</v>
      </c>
      <c r="AB133" s="39" t="str">
        <f t="array" ref="AB133">IFERROR(INDEX(INDIRECT("'"&amp;VLOOKUP($C133,ModMap!$A$2:$B$21,2,FALSE)&amp;"'!AB:AB"),MATCH($K133,INDIRECT("'"&amp;VLOOKUP($C133,ModMap!$A$2:$B$21,2,FALSE)&amp;"'!$K:$K"),0)),"")</f>
        <v>N/A</v>
      </c>
      <c r="AC133" s="39" t="str">
        <f t="array" ref="AC133">IFERROR(INDEX(INDIRECT("'"&amp;VLOOKUP($C133,ModMap!$A$2:$B$21,2,FALSE)&amp;"'!AC:AC"),MATCH($K133,INDIRECT("'"&amp;VLOOKUP($C133,ModMap!$A$2:$B$21,2,FALSE)&amp;"'!$K:$K"),0)),"")</f>
        <v/>
      </c>
      <c r="AD133" s="48" t="s">
        <v>33</v>
      </c>
      <c r="AE133" s="39" t="str">
        <f t="array" ref="AE133">IFERROR(INDEX(INDIRECT("'"&amp;VLOOKUP($C133,ModMap!$A$2:$B$21,2,FALSE)&amp;"'!AE:AE"),MATCH($K133,INDIRECT("'"&amp;VLOOKUP($C133,ModMap!$A$2:$B$21,2,FALSE)&amp;"'!$K:$K"),0)),"")</f>
        <v>Not Started</v>
      </c>
      <c r="AF133" s="39" t="str">
        <f t="array" ref="AF133">IFERROR(INDEX(INDIRECT("'"&amp;VLOOKUP($C133,ModMap!$A$2:$B$21,2,FALSE)&amp;"'!AF:AF"),MATCH($K133,INDIRECT("'"&amp;VLOOKUP($C133,ModMap!$A$2:$B$21,2,FALSE)&amp;"'!$K:$K"),0)),"")</f>
        <v>Unassigned</v>
      </c>
      <c r="AG133" s="44" t="s">
        <v>36</v>
      </c>
      <c r="AH133" s="39" t="str">
        <f t="array" ref="AH133">IFERROR(INDEX(INDIRECT("'"&amp;VLOOKUP($C133,ModMap!$A$2:$B$21,2,FALSE)&amp;"'!AH:AH"),MATCH($K133,INDIRECT("'"&amp;VLOOKUP($C133,ModMap!$A$2:$B$21,2,FALSE)&amp;"'!$K:$K"),0)),"")</f>
        <v>N/A</v>
      </c>
      <c r="AI133" s="39" t="str">
        <f t="array" ref="AI133">IFERROR(INDEX(INDIRECT("'"&amp;VLOOKUP($C133,ModMap!$A$2:$B$21,2,FALSE)&amp;"'!AI:AI"),MATCH($K133,INDIRECT("'"&amp;VLOOKUP($C133,ModMap!$A$2:$B$21,2,FALSE)&amp;"'!$K:$K"),0)),"")</f>
        <v/>
      </c>
      <c r="AJ133" s="44" t="s">
        <v>36</v>
      </c>
      <c r="AK133" s="39" t="str">
        <f t="array" ref="AK133">IFERROR(INDEX(INDIRECT("'"&amp;VLOOKUP($C133,ModMap!$A$2:$B$21,2,FALSE)&amp;"'!AK:AK"),MATCH($K133,INDIRECT("'"&amp;VLOOKUP($C133,ModMap!$A$2:$B$21,2,FALSE)&amp;"'!$K:$K"),0)),"")</f>
        <v>N/A</v>
      </c>
      <c r="AL133" s="39" t="str">
        <f t="array" ref="AL133">IFERROR(INDEX(INDIRECT("'"&amp;VLOOKUP($C133,ModMap!$A$2:$B$21,2,FALSE)&amp;"'!AL:AL"),MATCH($K133,INDIRECT("'"&amp;VLOOKUP($C133,ModMap!$A$2:$B$21,2,FALSE)&amp;"'!$K:$K"),0)),"")</f>
        <v/>
      </c>
      <c r="AM133" s="39">
        <f t="shared" si="1"/>
        <v>3</v>
      </c>
      <c r="AN133" s="39" t="str">
        <f t="shared" si="2"/>
        <v>Not Started</v>
      </c>
      <c r="AO133" s="40" t="str">
        <f t="array" ref="AO133">IFERROR(INDEX(INDIRECT("'"&amp;VLOOKUP($C133,ModMap!$A$2:$B$21,2,FALSE)&amp;"'!AO:AO"),MATCH($K133,INDIRECT("'"&amp;VLOOKUP($C133,ModMap!$A$2:$B$21,2,FALSE)&amp;"'!$K:$K"),0)),"")</f>
        <v/>
      </c>
      <c r="AP133" s="49" t="str">
        <f t="array" ref="AP133">IFERROR(HYPERLINK("#'"&amp;VLOOKUP($C133,ModMap!$A$2:$B$21,2,FALSE)&amp;"'!V"&amp;MATCH($K133,INDIRECT("'"&amp;VLOOKUP($C133,ModMap!$A$2:$B$21,2,FALSE)&amp;"'!$K:$K"),0),"Edit on module sheet"),"")</f>
        <v>Edit on module sheet</v>
      </c>
    </row>
    <row r="134" ht="42.0" customHeight="1">
      <c r="A134" s="50">
        <v>132.0</v>
      </c>
      <c r="B134" s="50">
        <v>132.0</v>
      </c>
      <c r="C134" s="50" t="s">
        <v>87</v>
      </c>
      <c r="D134" s="51" t="s">
        <v>88</v>
      </c>
      <c r="E134" s="28" t="s">
        <v>48</v>
      </c>
      <c r="F134" s="28" t="s">
        <v>262</v>
      </c>
      <c r="G134" s="51" t="s">
        <v>263</v>
      </c>
      <c r="H134" s="50" t="s">
        <v>1270</v>
      </c>
      <c r="I134" s="50" t="s">
        <v>1271</v>
      </c>
      <c r="J134" s="51" t="s">
        <v>1272</v>
      </c>
      <c r="K134" s="50" t="s">
        <v>1273</v>
      </c>
      <c r="L134" s="51" t="s">
        <v>1274</v>
      </c>
      <c r="M134" s="52" t="s">
        <v>211</v>
      </c>
      <c r="N134" s="50" t="s">
        <v>269</v>
      </c>
      <c r="O134" s="50" t="s">
        <v>270</v>
      </c>
      <c r="P134" s="51" t="s">
        <v>1275</v>
      </c>
      <c r="Q134" s="51" t="s">
        <v>1276</v>
      </c>
      <c r="R134" s="50" t="s">
        <v>273</v>
      </c>
      <c r="S134" s="50" t="s">
        <v>218</v>
      </c>
      <c r="T134" s="50" t="str">
        <f t="array" ref="T134">IFERROR(INDEX(INDIRECT("'"&amp;VLOOKUP($C134,ModMap!$A$2:$B$21,2,FALSE)&amp;"'!T:T"),MATCH($K134,INDIRECT("'"&amp;VLOOKUP($C134,ModMap!$A$2:$B$21,2,FALSE)&amp;"'!$K:$K"),0)),"")</f>
        <v>Gourav Nikam</v>
      </c>
      <c r="U134" s="48" t="s">
        <v>33</v>
      </c>
      <c r="V134" s="50" t="str">
        <f t="array" ref="V134">IFERROR(INDEX(INDIRECT("'"&amp;VLOOKUP($C134,ModMap!$A$2:$B$21,2,FALSE)&amp;"'!V:V"),MATCH($K134,INDIRECT("'"&amp;VLOOKUP($C134,ModMap!$A$2:$B$21,2,FALSE)&amp;"'!$K:$K"),0)),"")</f>
        <v>Done</v>
      </c>
      <c r="W134" s="50" t="str">
        <f t="array" ref="W134">IFERROR(INDEX(INDIRECT("'"&amp;VLOOKUP($C134,ModMap!$A$2:$B$21,2,FALSE)&amp;"'!W:W"),MATCH($K134,INDIRECT("'"&amp;VLOOKUP($C134,ModMap!$A$2:$B$21,2,FALSE)&amp;"'!$K:$K"),0)),"")</f>
        <v>Gourav Nikam</v>
      </c>
      <c r="X134" s="48" t="s">
        <v>33</v>
      </c>
      <c r="Y134" s="50" t="str">
        <f t="array" ref="Y134">IFERROR(INDEX(INDIRECT("'"&amp;VLOOKUP($C134,ModMap!$A$2:$B$21,2,FALSE)&amp;"'!Y:Y"),MATCH($K134,INDIRECT("'"&amp;VLOOKUP($C134,ModMap!$A$2:$B$21,2,FALSE)&amp;"'!$K:$K"),0)),"")</f>
        <v>Done</v>
      </c>
      <c r="Z134" s="50" t="str">
        <f t="array" ref="Z134">IFERROR(INDEX(INDIRECT("'"&amp;VLOOKUP($C134,ModMap!$A$2:$B$21,2,FALSE)&amp;"'!Z:Z"),MATCH($K134,INDIRECT("'"&amp;VLOOKUP($C134,ModMap!$A$2:$B$21,2,FALSE)&amp;"'!$K:$K"),0)),"")</f>
        <v>Gourav Nikam</v>
      </c>
      <c r="AA134" s="44" t="s">
        <v>36</v>
      </c>
      <c r="AB134" s="50" t="str">
        <f t="array" ref="AB134">IFERROR(INDEX(INDIRECT("'"&amp;VLOOKUP($C134,ModMap!$A$2:$B$21,2,FALSE)&amp;"'!AB:AB"),MATCH($K134,INDIRECT("'"&amp;VLOOKUP($C134,ModMap!$A$2:$B$21,2,FALSE)&amp;"'!$K:$K"),0)),"")</f>
        <v>N/A</v>
      </c>
      <c r="AC134" s="50" t="str">
        <f t="array" ref="AC134">IFERROR(INDEX(INDIRECT("'"&amp;VLOOKUP($C134,ModMap!$A$2:$B$21,2,FALSE)&amp;"'!AC:AC"),MATCH($K134,INDIRECT("'"&amp;VLOOKUP($C134,ModMap!$A$2:$B$21,2,FALSE)&amp;"'!$K:$K"),0)),"")</f>
        <v/>
      </c>
      <c r="AD134" s="48" t="s">
        <v>33</v>
      </c>
      <c r="AE134" s="50" t="str">
        <f t="array" ref="AE134">IFERROR(INDEX(INDIRECT("'"&amp;VLOOKUP($C134,ModMap!$A$2:$B$21,2,FALSE)&amp;"'!AE:AE"),MATCH($K134,INDIRECT("'"&amp;VLOOKUP($C134,ModMap!$A$2:$B$21,2,FALSE)&amp;"'!$K:$K"),0)),"")</f>
        <v>Done</v>
      </c>
      <c r="AF134" s="50" t="str">
        <f t="array" ref="AF134">IFERROR(INDEX(INDIRECT("'"&amp;VLOOKUP($C134,ModMap!$A$2:$B$21,2,FALSE)&amp;"'!AF:AF"),MATCH($K134,INDIRECT("'"&amp;VLOOKUP($C134,ModMap!$A$2:$B$21,2,FALSE)&amp;"'!$K:$K"),0)),"")</f>
        <v>Gourav Nikam</v>
      </c>
      <c r="AG134" s="44" t="s">
        <v>36</v>
      </c>
      <c r="AH134" s="50" t="str">
        <f t="array" ref="AH134">IFERROR(INDEX(INDIRECT("'"&amp;VLOOKUP($C134,ModMap!$A$2:$B$21,2,FALSE)&amp;"'!AH:AH"),MATCH($K134,INDIRECT("'"&amp;VLOOKUP($C134,ModMap!$A$2:$B$21,2,FALSE)&amp;"'!$K:$K"),0)),"")</f>
        <v>N/A</v>
      </c>
      <c r="AI134" s="50" t="str">
        <f t="array" ref="AI134">IFERROR(INDEX(INDIRECT("'"&amp;VLOOKUP($C134,ModMap!$A$2:$B$21,2,FALSE)&amp;"'!AI:AI"),MATCH($K134,INDIRECT("'"&amp;VLOOKUP($C134,ModMap!$A$2:$B$21,2,FALSE)&amp;"'!$K:$K"),0)),"")</f>
        <v/>
      </c>
      <c r="AJ134" s="44" t="s">
        <v>36</v>
      </c>
      <c r="AK134" s="50" t="str">
        <f t="array" ref="AK134">IFERROR(INDEX(INDIRECT("'"&amp;VLOOKUP($C134,ModMap!$A$2:$B$21,2,FALSE)&amp;"'!AK:AK"),MATCH($K134,INDIRECT("'"&amp;VLOOKUP($C134,ModMap!$A$2:$B$21,2,FALSE)&amp;"'!$K:$K"),0)),"")</f>
        <v>N/A</v>
      </c>
      <c r="AL134" s="50" t="str">
        <f t="array" ref="AL134">IFERROR(INDEX(INDIRECT("'"&amp;VLOOKUP($C134,ModMap!$A$2:$B$21,2,FALSE)&amp;"'!AL:AL"),MATCH($K134,INDIRECT("'"&amp;VLOOKUP($C134,ModMap!$A$2:$B$21,2,FALSE)&amp;"'!$K:$K"),0)),"")</f>
        <v/>
      </c>
      <c r="AM134" s="50">
        <f t="shared" si="1"/>
        <v>0</v>
      </c>
      <c r="AN134" s="50" t="str">
        <f t="shared" si="2"/>
        <v>Done</v>
      </c>
      <c r="AO134" s="51" t="str">
        <f t="array" ref="AO134">IFERROR(INDEX(INDIRECT("'"&amp;VLOOKUP($C134,ModMap!$A$2:$B$21,2,FALSE)&amp;"'!AO:AO"),MATCH($K134,INDIRECT("'"&amp;VLOOKUP($C134,ModMap!$A$2:$B$21,2,FALSE)&amp;"'!$K:$K"),0)),"")</f>
        <v/>
      </c>
      <c r="AP134" s="49" t="str">
        <f t="array" ref="AP134">IFERROR(HYPERLINK("#'"&amp;VLOOKUP($C134,ModMap!$A$2:$B$21,2,FALSE)&amp;"'!V"&amp;MATCH($K134,INDIRECT("'"&amp;VLOOKUP($C134,ModMap!$A$2:$B$21,2,FALSE)&amp;"'!$K:$K"),0),"Edit on module sheet"),"")</f>
        <v>Edit on module sheet</v>
      </c>
    </row>
    <row r="135" ht="42.0" customHeight="1">
      <c r="A135" s="39">
        <v>133.0</v>
      </c>
      <c r="B135" s="39">
        <v>133.0</v>
      </c>
      <c r="C135" s="39" t="s">
        <v>87</v>
      </c>
      <c r="D135" s="40" t="s">
        <v>88</v>
      </c>
      <c r="E135" s="28" t="s">
        <v>48</v>
      </c>
      <c r="F135" s="28" t="s">
        <v>262</v>
      </c>
      <c r="G135" s="40" t="s">
        <v>263</v>
      </c>
      <c r="H135" s="39" t="s">
        <v>1270</v>
      </c>
      <c r="I135" s="39" t="s">
        <v>1271</v>
      </c>
      <c r="J135" s="40" t="s">
        <v>1272</v>
      </c>
      <c r="K135" s="39" t="s">
        <v>1285</v>
      </c>
      <c r="L135" s="40" t="s">
        <v>1286</v>
      </c>
      <c r="M135" s="48" t="s">
        <v>613</v>
      </c>
      <c r="N135" s="39" t="s">
        <v>269</v>
      </c>
      <c r="O135" s="39" t="s">
        <v>270</v>
      </c>
      <c r="P135" s="40" t="s">
        <v>1275</v>
      </c>
      <c r="Q135" s="40" t="s">
        <v>1276</v>
      </c>
      <c r="R135" s="39" t="s">
        <v>273</v>
      </c>
      <c r="S135" s="39" t="s">
        <v>614</v>
      </c>
      <c r="T135" s="39" t="str">
        <f t="array" ref="T135">IFERROR(INDEX(INDIRECT("'"&amp;VLOOKUP($C135,ModMap!$A$2:$B$21,2,FALSE)&amp;"'!T:T"),MATCH($K135,INDIRECT("'"&amp;VLOOKUP($C135,ModMap!$A$2:$B$21,2,FALSE)&amp;"'!$K:$K"),0)),"")</f>
        <v>Gourav Nikam</v>
      </c>
      <c r="U135" s="44" t="s">
        <v>36</v>
      </c>
      <c r="V135" s="39" t="str">
        <f t="array" ref="V135">IFERROR(INDEX(INDIRECT("'"&amp;VLOOKUP($C135,ModMap!$A$2:$B$21,2,FALSE)&amp;"'!V:V"),MATCH($K135,INDIRECT("'"&amp;VLOOKUP($C135,ModMap!$A$2:$B$21,2,FALSE)&amp;"'!$K:$K"),0)),"")</f>
        <v>N/A</v>
      </c>
      <c r="W135" s="39" t="str">
        <f t="array" ref="W135">IFERROR(INDEX(INDIRECT("'"&amp;VLOOKUP($C135,ModMap!$A$2:$B$21,2,FALSE)&amp;"'!W:W"),MATCH($K135,INDIRECT("'"&amp;VLOOKUP($C135,ModMap!$A$2:$B$21,2,FALSE)&amp;"'!$K:$K"),0)),"")</f>
        <v/>
      </c>
      <c r="X135" s="48" t="s">
        <v>33</v>
      </c>
      <c r="Y135" s="39" t="str">
        <f t="array" ref="Y135">IFERROR(INDEX(INDIRECT("'"&amp;VLOOKUP($C135,ModMap!$A$2:$B$21,2,FALSE)&amp;"'!Y:Y"),MATCH($K135,INDIRECT("'"&amp;VLOOKUP($C135,ModMap!$A$2:$B$21,2,FALSE)&amp;"'!$K:$K"),0)),"")</f>
        <v>Done</v>
      </c>
      <c r="Z135" s="39" t="str">
        <f t="array" ref="Z135">IFERROR(INDEX(INDIRECT("'"&amp;VLOOKUP($C135,ModMap!$A$2:$B$21,2,FALSE)&amp;"'!Z:Z"),MATCH($K135,INDIRECT("'"&amp;VLOOKUP($C135,ModMap!$A$2:$B$21,2,FALSE)&amp;"'!$K:$K"),0)),"")</f>
        <v>Gourav Nikam</v>
      </c>
      <c r="AA135" s="44" t="s">
        <v>36</v>
      </c>
      <c r="AB135" s="39" t="str">
        <f t="array" ref="AB135">IFERROR(INDEX(INDIRECT("'"&amp;VLOOKUP($C135,ModMap!$A$2:$B$21,2,FALSE)&amp;"'!AB:AB"),MATCH($K135,INDIRECT("'"&amp;VLOOKUP($C135,ModMap!$A$2:$B$21,2,FALSE)&amp;"'!$K:$K"),0)),"")</f>
        <v>N/A</v>
      </c>
      <c r="AC135" s="39" t="str">
        <f t="array" ref="AC135">IFERROR(INDEX(INDIRECT("'"&amp;VLOOKUP($C135,ModMap!$A$2:$B$21,2,FALSE)&amp;"'!AC:AC"),MATCH($K135,INDIRECT("'"&amp;VLOOKUP($C135,ModMap!$A$2:$B$21,2,FALSE)&amp;"'!$K:$K"),0)),"")</f>
        <v/>
      </c>
      <c r="AD135" s="48" t="s">
        <v>33</v>
      </c>
      <c r="AE135" s="39" t="str">
        <f t="array" ref="AE135">IFERROR(INDEX(INDIRECT("'"&amp;VLOOKUP($C135,ModMap!$A$2:$B$21,2,FALSE)&amp;"'!AE:AE"),MATCH($K135,INDIRECT("'"&amp;VLOOKUP($C135,ModMap!$A$2:$B$21,2,FALSE)&amp;"'!$K:$K"),0)),"")</f>
        <v>Done</v>
      </c>
      <c r="AF135" s="39" t="str">
        <f t="array" ref="AF135">IFERROR(INDEX(INDIRECT("'"&amp;VLOOKUP($C135,ModMap!$A$2:$B$21,2,FALSE)&amp;"'!AF:AF"),MATCH($K135,INDIRECT("'"&amp;VLOOKUP($C135,ModMap!$A$2:$B$21,2,FALSE)&amp;"'!$K:$K"),0)),"")</f>
        <v>Gourav Nikam</v>
      </c>
      <c r="AG135" s="44" t="s">
        <v>36</v>
      </c>
      <c r="AH135" s="39" t="str">
        <f t="array" ref="AH135">IFERROR(INDEX(INDIRECT("'"&amp;VLOOKUP($C135,ModMap!$A$2:$B$21,2,FALSE)&amp;"'!AH:AH"),MATCH($K135,INDIRECT("'"&amp;VLOOKUP($C135,ModMap!$A$2:$B$21,2,FALSE)&amp;"'!$K:$K"),0)),"")</f>
        <v>N/A</v>
      </c>
      <c r="AI135" s="39" t="str">
        <f t="array" ref="AI135">IFERROR(INDEX(INDIRECT("'"&amp;VLOOKUP($C135,ModMap!$A$2:$B$21,2,FALSE)&amp;"'!AI:AI"),MATCH($K135,INDIRECT("'"&amp;VLOOKUP($C135,ModMap!$A$2:$B$21,2,FALSE)&amp;"'!$K:$K"),0)),"")</f>
        <v/>
      </c>
      <c r="AJ135" s="44" t="s">
        <v>36</v>
      </c>
      <c r="AK135" s="39" t="str">
        <f t="array" ref="AK135">IFERROR(INDEX(INDIRECT("'"&amp;VLOOKUP($C135,ModMap!$A$2:$B$21,2,FALSE)&amp;"'!AK:AK"),MATCH($K135,INDIRECT("'"&amp;VLOOKUP($C135,ModMap!$A$2:$B$21,2,FALSE)&amp;"'!$K:$K"),0)),"")</f>
        <v>N/A</v>
      </c>
      <c r="AL135" s="39" t="str">
        <f t="array" ref="AL135">IFERROR(INDEX(INDIRECT("'"&amp;VLOOKUP($C135,ModMap!$A$2:$B$21,2,FALSE)&amp;"'!AL:AL"),MATCH($K135,INDIRECT("'"&amp;VLOOKUP($C135,ModMap!$A$2:$B$21,2,FALSE)&amp;"'!$K:$K"),0)),"")</f>
        <v/>
      </c>
      <c r="AM135" s="39">
        <f t="shared" si="1"/>
        <v>0</v>
      </c>
      <c r="AN135" s="39" t="str">
        <f t="shared" si="2"/>
        <v>Done</v>
      </c>
      <c r="AO135" s="40" t="str">
        <f t="array" ref="AO135">IFERROR(INDEX(INDIRECT("'"&amp;VLOOKUP($C135,ModMap!$A$2:$B$21,2,FALSE)&amp;"'!AO:AO"),MATCH($K135,INDIRECT("'"&amp;VLOOKUP($C135,ModMap!$A$2:$B$21,2,FALSE)&amp;"'!$K:$K"),0)),"")</f>
        <v/>
      </c>
      <c r="AP135" s="49" t="str">
        <f t="array" ref="AP135">IFERROR(HYPERLINK("#'"&amp;VLOOKUP($C135,ModMap!$A$2:$B$21,2,FALSE)&amp;"'!V"&amp;MATCH($K135,INDIRECT("'"&amp;VLOOKUP($C135,ModMap!$A$2:$B$21,2,FALSE)&amp;"'!$K:$K"),0),"Edit on module sheet"),"")</f>
        <v>Edit on module sheet</v>
      </c>
    </row>
    <row r="136" ht="42.0" customHeight="1">
      <c r="A136" s="50">
        <v>134.0</v>
      </c>
      <c r="B136" s="50">
        <v>134.0</v>
      </c>
      <c r="C136" s="50" t="s">
        <v>87</v>
      </c>
      <c r="D136" s="51" t="s">
        <v>88</v>
      </c>
      <c r="E136" s="28" t="s">
        <v>48</v>
      </c>
      <c r="F136" s="28" t="s">
        <v>262</v>
      </c>
      <c r="G136" s="51" t="s">
        <v>263</v>
      </c>
      <c r="H136" s="50" t="s">
        <v>264</v>
      </c>
      <c r="I136" s="50" t="s">
        <v>265</v>
      </c>
      <c r="J136" s="51" t="s">
        <v>266</v>
      </c>
      <c r="K136" s="50" t="s">
        <v>1297</v>
      </c>
      <c r="L136" s="51" t="s">
        <v>1298</v>
      </c>
      <c r="M136" s="52" t="s">
        <v>211</v>
      </c>
      <c r="N136" s="50" t="s">
        <v>269</v>
      </c>
      <c r="O136" s="50" t="s">
        <v>270</v>
      </c>
      <c r="P136" s="51" t="s">
        <v>271</v>
      </c>
      <c r="Q136" s="51" t="s">
        <v>272</v>
      </c>
      <c r="R136" s="50" t="s">
        <v>273</v>
      </c>
      <c r="S136" s="50" t="s">
        <v>53</v>
      </c>
      <c r="T136" s="50" t="str">
        <f t="array" ref="T136">IFERROR(INDEX(INDIRECT("'"&amp;VLOOKUP($C136,ModMap!$A$2:$B$21,2,FALSE)&amp;"'!T:T"),MATCH($K136,INDIRECT("'"&amp;VLOOKUP($C136,ModMap!$A$2:$B$21,2,FALSE)&amp;"'!$K:$K"),0)),"")</f>
        <v>Gourav Nikam</v>
      </c>
      <c r="U136" s="44" t="s">
        <v>36</v>
      </c>
      <c r="V136" s="50" t="str">
        <f t="array" ref="V136">IFERROR(INDEX(INDIRECT("'"&amp;VLOOKUP($C136,ModMap!$A$2:$B$21,2,FALSE)&amp;"'!V:V"),MATCH($K136,INDIRECT("'"&amp;VLOOKUP($C136,ModMap!$A$2:$B$21,2,FALSE)&amp;"'!$K:$K"),0)),"")</f>
        <v>N/A</v>
      </c>
      <c r="W136" s="50" t="str">
        <f t="array" ref="W136">IFERROR(INDEX(INDIRECT("'"&amp;VLOOKUP($C136,ModMap!$A$2:$B$21,2,FALSE)&amp;"'!W:W"),MATCH($K136,INDIRECT("'"&amp;VLOOKUP($C136,ModMap!$A$2:$B$21,2,FALSE)&amp;"'!$K:$K"),0)),"")</f>
        <v/>
      </c>
      <c r="X136" s="48" t="s">
        <v>33</v>
      </c>
      <c r="Y136" s="50" t="str">
        <f t="array" ref="Y136">IFERROR(INDEX(INDIRECT("'"&amp;VLOOKUP($C136,ModMap!$A$2:$B$21,2,FALSE)&amp;"'!Y:Y"),MATCH($K136,INDIRECT("'"&amp;VLOOKUP($C136,ModMap!$A$2:$B$21,2,FALSE)&amp;"'!$K:$K"),0)),"")</f>
        <v>Done</v>
      </c>
      <c r="Z136" s="50" t="str">
        <f t="array" ref="Z136">IFERROR(INDEX(INDIRECT("'"&amp;VLOOKUP($C136,ModMap!$A$2:$B$21,2,FALSE)&amp;"'!Z:Z"),MATCH($K136,INDIRECT("'"&amp;VLOOKUP($C136,ModMap!$A$2:$B$21,2,FALSE)&amp;"'!$K:$K"),0)),"")</f>
        <v>Gourav Nikam</v>
      </c>
      <c r="AA136" s="48" t="s">
        <v>33</v>
      </c>
      <c r="AB136" s="50" t="str">
        <f t="array" ref="AB136">IFERROR(INDEX(INDIRECT("'"&amp;VLOOKUP($C136,ModMap!$A$2:$B$21,2,FALSE)&amp;"'!AB:AB"),MATCH($K136,INDIRECT("'"&amp;VLOOKUP($C136,ModMap!$A$2:$B$21,2,FALSE)&amp;"'!$K:$K"),0)),"")</f>
        <v>In Progress</v>
      </c>
      <c r="AC136" s="50" t="str">
        <f t="array" ref="AC136">IFERROR(INDEX(INDIRECT("'"&amp;VLOOKUP($C136,ModMap!$A$2:$B$21,2,FALSE)&amp;"'!AC:AC"),MATCH($K136,INDIRECT("'"&amp;VLOOKUP($C136,ModMap!$A$2:$B$21,2,FALSE)&amp;"'!$K:$K"),0)),"")</f>
        <v>Gourav Nikam</v>
      </c>
      <c r="AD136" s="44" t="s">
        <v>36</v>
      </c>
      <c r="AE136" s="50" t="str">
        <f t="array" ref="AE136">IFERROR(INDEX(INDIRECT("'"&amp;VLOOKUP($C136,ModMap!$A$2:$B$21,2,FALSE)&amp;"'!AE:AE"),MATCH($K136,INDIRECT("'"&amp;VLOOKUP($C136,ModMap!$A$2:$B$21,2,FALSE)&amp;"'!$K:$K"),0)),"")</f>
        <v>N/A</v>
      </c>
      <c r="AF136" s="50" t="str">
        <f t="array" ref="AF136">IFERROR(INDEX(INDIRECT("'"&amp;VLOOKUP($C136,ModMap!$A$2:$B$21,2,FALSE)&amp;"'!AF:AF"),MATCH($K136,INDIRECT("'"&amp;VLOOKUP($C136,ModMap!$A$2:$B$21,2,FALSE)&amp;"'!$K:$K"),0)),"")</f>
        <v/>
      </c>
      <c r="AG136" s="44" t="s">
        <v>36</v>
      </c>
      <c r="AH136" s="50" t="str">
        <f t="array" ref="AH136">IFERROR(INDEX(INDIRECT("'"&amp;VLOOKUP($C136,ModMap!$A$2:$B$21,2,FALSE)&amp;"'!AH:AH"),MATCH($K136,INDIRECT("'"&amp;VLOOKUP($C136,ModMap!$A$2:$B$21,2,FALSE)&amp;"'!$K:$K"),0)),"")</f>
        <v>N/A</v>
      </c>
      <c r="AI136" s="50" t="str">
        <f t="array" ref="AI136">IFERROR(INDEX(INDIRECT("'"&amp;VLOOKUP($C136,ModMap!$A$2:$B$21,2,FALSE)&amp;"'!AI:AI"),MATCH($K136,INDIRECT("'"&amp;VLOOKUP($C136,ModMap!$A$2:$B$21,2,FALSE)&amp;"'!$K:$K"),0)),"")</f>
        <v/>
      </c>
      <c r="AJ136" s="44" t="s">
        <v>36</v>
      </c>
      <c r="AK136" s="50" t="str">
        <f t="array" ref="AK136">IFERROR(INDEX(INDIRECT("'"&amp;VLOOKUP($C136,ModMap!$A$2:$B$21,2,FALSE)&amp;"'!AK:AK"),MATCH($K136,INDIRECT("'"&amp;VLOOKUP($C136,ModMap!$A$2:$B$21,2,FALSE)&amp;"'!$K:$K"),0)),"")</f>
        <v>N/A</v>
      </c>
      <c r="AL136" s="50" t="str">
        <f t="array" ref="AL136">IFERROR(INDEX(INDIRECT("'"&amp;VLOOKUP($C136,ModMap!$A$2:$B$21,2,FALSE)&amp;"'!AL:AL"),MATCH($K136,INDIRECT("'"&amp;VLOOKUP($C136,ModMap!$A$2:$B$21,2,FALSE)&amp;"'!$K:$K"),0)),"")</f>
        <v/>
      </c>
      <c r="AM136" s="50">
        <f t="shared" si="1"/>
        <v>1</v>
      </c>
      <c r="AN136" s="50" t="str">
        <f t="shared" si="2"/>
        <v>In Progress</v>
      </c>
      <c r="AO136" s="51" t="str">
        <f t="array" ref="AO136">IFERROR(INDEX(INDIRECT("'"&amp;VLOOKUP($C136,ModMap!$A$2:$B$21,2,FALSE)&amp;"'!AO:AO"),MATCH($K136,INDIRECT("'"&amp;VLOOKUP($C136,ModMap!$A$2:$B$21,2,FALSE)&amp;"'!$K:$K"),0)),"")</f>
        <v/>
      </c>
      <c r="AP136" s="49" t="str">
        <f t="array" ref="AP136">IFERROR(HYPERLINK("#'"&amp;VLOOKUP($C136,ModMap!$A$2:$B$21,2,FALSE)&amp;"'!V"&amp;MATCH($K136,INDIRECT("'"&amp;VLOOKUP($C136,ModMap!$A$2:$B$21,2,FALSE)&amp;"'!$K:$K"),0),"Edit on module sheet"),"")</f>
        <v>Edit on module sheet</v>
      </c>
    </row>
    <row r="137" ht="42.0" customHeight="1">
      <c r="A137" s="39">
        <v>135.0</v>
      </c>
      <c r="B137" s="39">
        <v>135.0</v>
      </c>
      <c r="C137" s="39" t="s">
        <v>87</v>
      </c>
      <c r="D137" s="40" t="s">
        <v>88</v>
      </c>
      <c r="E137" s="28" t="s">
        <v>48</v>
      </c>
      <c r="F137" s="28" t="s">
        <v>262</v>
      </c>
      <c r="G137" s="40" t="s">
        <v>263</v>
      </c>
      <c r="H137" s="39" t="s">
        <v>264</v>
      </c>
      <c r="I137" s="39" t="s">
        <v>265</v>
      </c>
      <c r="J137" s="40" t="s">
        <v>266</v>
      </c>
      <c r="K137" s="39" t="s">
        <v>1308</v>
      </c>
      <c r="L137" s="40" t="s">
        <v>1309</v>
      </c>
      <c r="M137" s="52" t="s">
        <v>211</v>
      </c>
      <c r="N137" s="39" t="s">
        <v>269</v>
      </c>
      <c r="O137" s="39" t="s">
        <v>270</v>
      </c>
      <c r="P137" s="40" t="s">
        <v>271</v>
      </c>
      <c r="Q137" s="40" t="s">
        <v>272</v>
      </c>
      <c r="R137" s="39" t="s">
        <v>273</v>
      </c>
      <c r="S137" s="39" t="s">
        <v>56</v>
      </c>
      <c r="T137" s="39" t="str">
        <f t="array" ref="T137">IFERROR(INDEX(INDIRECT("'"&amp;VLOOKUP($C137,ModMap!$A$2:$B$21,2,FALSE)&amp;"'!T:T"),MATCH($K137,INDIRECT("'"&amp;VLOOKUP($C137,ModMap!$A$2:$B$21,2,FALSE)&amp;"'!$K:$K"),0)),"")</f>
        <v>Gourav Nikam</v>
      </c>
      <c r="U137" s="44" t="s">
        <v>36</v>
      </c>
      <c r="V137" s="39" t="str">
        <f t="array" ref="V137">IFERROR(INDEX(INDIRECT("'"&amp;VLOOKUP($C137,ModMap!$A$2:$B$21,2,FALSE)&amp;"'!V:V"),MATCH($K137,INDIRECT("'"&amp;VLOOKUP($C137,ModMap!$A$2:$B$21,2,FALSE)&amp;"'!$K:$K"),0)),"")</f>
        <v>N/A</v>
      </c>
      <c r="W137" s="39" t="str">
        <f t="array" ref="W137">IFERROR(INDEX(INDIRECT("'"&amp;VLOOKUP($C137,ModMap!$A$2:$B$21,2,FALSE)&amp;"'!W:W"),MATCH($K137,INDIRECT("'"&amp;VLOOKUP($C137,ModMap!$A$2:$B$21,2,FALSE)&amp;"'!$K:$K"),0)),"")</f>
        <v/>
      </c>
      <c r="X137" s="48" t="s">
        <v>33</v>
      </c>
      <c r="Y137" s="39" t="str">
        <f t="array" ref="Y137">IFERROR(INDEX(INDIRECT("'"&amp;VLOOKUP($C137,ModMap!$A$2:$B$21,2,FALSE)&amp;"'!Y:Y"),MATCH($K137,INDIRECT("'"&amp;VLOOKUP($C137,ModMap!$A$2:$B$21,2,FALSE)&amp;"'!$K:$K"),0)),"")</f>
        <v>Done</v>
      </c>
      <c r="Z137" s="39" t="str">
        <f t="array" ref="Z137">IFERROR(INDEX(INDIRECT("'"&amp;VLOOKUP($C137,ModMap!$A$2:$B$21,2,FALSE)&amp;"'!Z:Z"),MATCH($K137,INDIRECT("'"&amp;VLOOKUP($C137,ModMap!$A$2:$B$21,2,FALSE)&amp;"'!$K:$K"),0)),"")</f>
        <v>Gourav Nikam</v>
      </c>
      <c r="AA137" s="48" t="s">
        <v>33</v>
      </c>
      <c r="AB137" s="39" t="str">
        <f t="array" ref="AB137">IFERROR(INDEX(INDIRECT("'"&amp;VLOOKUP($C137,ModMap!$A$2:$B$21,2,FALSE)&amp;"'!AB:AB"),MATCH($K137,INDIRECT("'"&amp;VLOOKUP($C137,ModMap!$A$2:$B$21,2,FALSE)&amp;"'!$K:$K"),0)),"")</f>
        <v>In Progress</v>
      </c>
      <c r="AC137" s="39" t="str">
        <f t="array" ref="AC137">IFERROR(INDEX(INDIRECT("'"&amp;VLOOKUP($C137,ModMap!$A$2:$B$21,2,FALSE)&amp;"'!AC:AC"),MATCH($K137,INDIRECT("'"&amp;VLOOKUP($C137,ModMap!$A$2:$B$21,2,FALSE)&amp;"'!$K:$K"),0)),"")</f>
        <v>Gourav Nikam</v>
      </c>
      <c r="AD137" s="48" t="s">
        <v>33</v>
      </c>
      <c r="AE137" s="39" t="str">
        <f t="array" ref="AE137">IFERROR(INDEX(INDIRECT("'"&amp;VLOOKUP($C137,ModMap!$A$2:$B$21,2,FALSE)&amp;"'!AE:AE"),MATCH($K137,INDIRECT("'"&amp;VLOOKUP($C137,ModMap!$A$2:$B$21,2,FALSE)&amp;"'!$K:$K"),0)),"")</f>
        <v>Done</v>
      </c>
      <c r="AF137" s="39" t="str">
        <f t="array" ref="AF137">IFERROR(INDEX(INDIRECT("'"&amp;VLOOKUP($C137,ModMap!$A$2:$B$21,2,FALSE)&amp;"'!AF:AF"),MATCH($K137,INDIRECT("'"&amp;VLOOKUP($C137,ModMap!$A$2:$B$21,2,FALSE)&amp;"'!$K:$K"),0)),"")</f>
        <v>Gourav Nikam</v>
      </c>
      <c r="AG137" s="44" t="s">
        <v>36</v>
      </c>
      <c r="AH137" s="39" t="str">
        <f t="array" ref="AH137">IFERROR(INDEX(INDIRECT("'"&amp;VLOOKUP($C137,ModMap!$A$2:$B$21,2,FALSE)&amp;"'!AH:AH"),MATCH($K137,INDIRECT("'"&amp;VLOOKUP($C137,ModMap!$A$2:$B$21,2,FALSE)&amp;"'!$K:$K"),0)),"")</f>
        <v>N/A</v>
      </c>
      <c r="AI137" s="39" t="str">
        <f t="array" ref="AI137">IFERROR(INDEX(INDIRECT("'"&amp;VLOOKUP($C137,ModMap!$A$2:$B$21,2,FALSE)&amp;"'!AI:AI"),MATCH($K137,INDIRECT("'"&amp;VLOOKUP($C137,ModMap!$A$2:$B$21,2,FALSE)&amp;"'!$K:$K"),0)),"")</f>
        <v/>
      </c>
      <c r="AJ137" s="44" t="s">
        <v>36</v>
      </c>
      <c r="AK137" s="39" t="str">
        <f t="array" ref="AK137">IFERROR(INDEX(INDIRECT("'"&amp;VLOOKUP($C137,ModMap!$A$2:$B$21,2,FALSE)&amp;"'!AK:AK"),MATCH($K137,INDIRECT("'"&amp;VLOOKUP($C137,ModMap!$A$2:$B$21,2,FALSE)&amp;"'!$K:$K"),0)),"")</f>
        <v>N/A</v>
      </c>
      <c r="AL137" s="39" t="str">
        <f t="array" ref="AL137">IFERROR(INDEX(INDIRECT("'"&amp;VLOOKUP($C137,ModMap!$A$2:$B$21,2,FALSE)&amp;"'!AL:AL"),MATCH($K137,INDIRECT("'"&amp;VLOOKUP($C137,ModMap!$A$2:$B$21,2,FALSE)&amp;"'!$K:$K"),0)),"")</f>
        <v/>
      </c>
      <c r="AM137" s="39">
        <f t="shared" si="1"/>
        <v>1</v>
      </c>
      <c r="AN137" s="39" t="str">
        <f t="shared" si="2"/>
        <v>In Progress</v>
      </c>
      <c r="AO137" s="40" t="str">
        <f t="array" ref="AO137">IFERROR(INDEX(INDIRECT("'"&amp;VLOOKUP($C137,ModMap!$A$2:$B$21,2,FALSE)&amp;"'!AO:AO"),MATCH($K137,INDIRECT("'"&amp;VLOOKUP($C137,ModMap!$A$2:$B$21,2,FALSE)&amp;"'!$K:$K"),0)),"")</f>
        <v/>
      </c>
      <c r="AP137" s="49" t="str">
        <f t="array" ref="AP137">IFERROR(HYPERLINK("#'"&amp;VLOOKUP($C137,ModMap!$A$2:$B$21,2,FALSE)&amp;"'!V"&amp;MATCH($K137,INDIRECT("'"&amp;VLOOKUP($C137,ModMap!$A$2:$B$21,2,FALSE)&amp;"'!$K:$K"),0),"Edit on module sheet"),"")</f>
        <v>Edit on module sheet</v>
      </c>
    </row>
    <row r="138" ht="42.0" customHeight="1">
      <c r="A138" s="50">
        <v>136.0</v>
      </c>
      <c r="B138" s="50">
        <v>136.0</v>
      </c>
      <c r="C138" s="50" t="s">
        <v>87</v>
      </c>
      <c r="D138" s="51" t="s">
        <v>88</v>
      </c>
      <c r="E138" s="29" t="s">
        <v>41</v>
      </c>
      <c r="F138" s="28" t="s">
        <v>262</v>
      </c>
      <c r="G138" s="51" t="s">
        <v>263</v>
      </c>
      <c r="H138" s="50" t="s">
        <v>264</v>
      </c>
      <c r="I138" s="50" t="s">
        <v>265</v>
      </c>
      <c r="J138" s="51" t="s">
        <v>266</v>
      </c>
      <c r="K138" s="50" t="s">
        <v>267</v>
      </c>
      <c r="L138" s="51" t="s">
        <v>268</v>
      </c>
      <c r="M138" s="52" t="s">
        <v>211</v>
      </c>
      <c r="N138" s="50" t="s">
        <v>269</v>
      </c>
      <c r="O138" s="50" t="s">
        <v>270</v>
      </c>
      <c r="P138" s="51" t="s">
        <v>271</v>
      </c>
      <c r="Q138" s="51" t="s">
        <v>272</v>
      </c>
      <c r="R138" s="50" t="s">
        <v>273</v>
      </c>
      <c r="S138" s="50" t="s">
        <v>206</v>
      </c>
      <c r="T138" s="50" t="str">
        <f t="array" ref="T138">IFERROR(INDEX(INDIRECT("'"&amp;VLOOKUP($C138,ModMap!$A$2:$B$21,2,FALSE)&amp;"'!T:T"),MATCH($K138,INDIRECT("'"&amp;VLOOKUP($C138,ModMap!$A$2:$B$21,2,FALSE)&amp;"'!$K:$K"),0)),"")</f>
        <v>Unassigned</v>
      </c>
      <c r="U138" s="48" t="s">
        <v>33</v>
      </c>
      <c r="V138" s="50" t="str">
        <f t="array" ref="V138">IFERROR(INDEX(INDIRECT("'"&amp;VLOOKUP($C138,ModMap!$A$2:$B$21,2,FALSE)&amp;"'!V:V"),MATCH($K138,INDIRECT("'"&amp;VLOOKUP($C138,ModMap!$A$2:$B$21,2,FALSE)&amp;"'!$K:$K"),0)),"")</f>
        <v>Not Started</v>
      </c>
      <c r="W138" s="50" t="str">
        <f t="array" ref="W138">IFERROR(INDEX(INDIRECT("'"&amp;VLOOKUP($C138,ModMap!$A$2:$B$21,2,FALSE)&amp;"'!W:W"),MATCH($K138,INDIRECT("'"&amp;VLOOKUP($C138,ModMap!$A$2:$B$21,2,FALSE)&amp;"'!$K:$K"),0)),"")</f>
        <v>Unassigned</v>
      </c>
      <c r="X138" s="44" t="s">
        <v>36</v>
      </c>
      <c r="Y138" s="50" t="str">
        <f t="array" ref="Y138">IFERROR(INDEX(INDIRECT("'"&amp;VLOOKUP($C138,ModMap!$A$2:$B$21,2,FALSE)&amp;"'!Y:Y"),MATCH($K138,INDIRECT("'"&amp;VLOOKUP($C138,ModMap!$A$2:$B$21,2,FALSE)&amp;"'!$K:$K"),0)),"")</f>
        <v>N/A</v>
      </c>
      <c r="Z138" s="50" t="str">
        <f t="array" ref="Z138">IFERROR(INDEX(INDIRECT("'"&amp;VLOOKUP($C138,ModMap!$A$2:$B$21,2,FALSE)&amp;"'!Z:Z"),MATCH($K138,INDIRECT("'"&amp;VLOOKUP($C138,ModMap!$A$2:$B$21,2,FALSE)&amp;"'!$K:$K"),0)),"")</f>
        <v/>
      </c>
      <c r="AA138" s="44" t="s">
        <v>36</v>
      </c>
      <c r="AB138" s="50" t="str">
        <f t="array" ref="AB138">IFERROR(INDEX(INDIRECT("'"&amp;VLOOKUP($C138,ModMap!$A$2:$B$21,2,FALSE)&amp;"'!AB:AB"),MATCH($K138,INDIRECT("'"&amp;VLOOKUP($C138,ModMap!$A$2:$B$21,2,FALSE)&amp;"'!$K:$K"),0)),"")</f>
        <v>N/A</v>
      </c>
      <c r="AC138" s="50" t="str">
        <f t="array" ref="AC138">IFERROR(INDEX(INDIRECT("'"&amp;VLOOKUP($C138,ModMap!$A$2:$B$21,2,FALSE)&amp;"'!AC:AC"),MATCH($K138,INDIRECT("'"&amp;VLOOKUP($C138,ModMap!$A$2:$B$21,2,FALSE)&amp;"'!$K:$K"),0)),"")</f>
        <v/>
      </c>
      <c r="AD138" s="48" t="s">
        <v>33</v>
      </c>
      <c r="AE138" s="50" t="str">
        <f t="array" ref="AE138">IFERROR(INDEX(INDIRECT("'"&amp;VLOOKUP($C138,ModMap!$A$2:$B$21,2,FALSE)&amp;"'!AE:AE"),MATCH($K138,INDIRECT("'"&amp;VLOOKUP($C138,ModMap!$A$2:$B$21,2,FALSE)&amp;"'!$K:$K"),0)),"")</f>
        <v>Not Started</v>
      </c>
      <c r="AF138" s="50" t="str">
        <f t="array" ref="AF138">IFERROR(INDEX(INDIRECT("'"&amp;VLOOKUP($C138,ModMap!$A$2:$B$21,2,FALSE)&amp;"'!AF:AF"),MATCH($K138,INDIRECT("'"&amp;VLOOKUP($C138,ModMap!$A$2:$B$21,2,FALSE)&amp;"'!$K:$K"),0)),"")</f>
        <v>Unassigned</v>
      </c>
      <c r="AG138" s="44" t="s">
        <v>36</v>
      </c>
      <c r="AH138" s="50" t="str">
        <f t="array" ref="AH138">IFERROR(INDEX(INDIRECT("'"&amp;VLOOKUP($C138,ModMap!$A$2:$B$21,2,FALSE)&amp;"'!AH:AH"),MATCH($K138,INDIRECT("'"&amp;VLOOKUP($C138,ModMap!$A$2:$B$21,2,FALSE)&amp;"'!$K:$K"),0)),"")</f>
        <v>N/A</v>
      </c>
      <c r="AI138" s="50" t="str">
        <f t="array" ref="AI138">IFERROR(INDEX(INDIRECT("'"&amp;VLOOKUP($C138,ModMap!$A$2:$B$21,2,FALSE)&amp;"'!AI:AI"),MATCH($K138,INDIRECT("'"&amp;VLOOKUP($C138,ModMap!$A$2:$B$21,2,FALSE)&amp;"'!$K:$K"),0)),"")</f>
        <v/>
      </c>
      <c r="AJ138" s="44" t="s">
        <v>36</v>
      </c>
      <c r="AK138" s="50" t="str">
        <f t="array" ref="AK138">IFERROR(INDEX(INDIRECT("'"&amp;VLOOKUP($C138,ModMap!$A$2:$B$21,2,FALSE)&amp;"'!AK:AK"),MATCH($K138,INDIRECT("'"&amp;VLOOKUP($C138,ModMap!$A$2:$B$21,2,FALSE)&amp;"'!$K:$K"),0)),"")</f>
        <v>N/A</v>
      </c>
      <c r="AL138" s="50" t="str">
        <f t="array" ref="AL138">IFERROR(INDEX(INDIRECT("'"&amp;VLOOKUP($C138,ModMap!$A$2:$B$21,2,FALSE)&amp;"'!AL:AL"),MATCH($K138,INDIRECT("'"&amp;VLOOKUP($C138,ModMap!$A$2:$B$21,2,FALSE)&amp;"'!$K:$K"),0)),"")</f>
        <v/>
      </c>
      <c r="AM138" s="50">
        <f t="shared" si="1"/>
        <v>2</v>
      </c>
      <c r="AN138" s="50" t="str">
        <f t="shared" si="2"/>
        <v>Not Started</v>
      </c>
      <c r="AO138" s="51" t="str">
        <f t="array" ref="AO138">IFERROR(INDEX(INDIRECT("'"&amp;VLOOKUP($C138,ModMap!$A$2:$B$21,2,FALSE)&amp;"'!AO:AO"),MATCH($K138,INDIRECT("'"&amp;VLOOKUP($C138,ModMap!$A$2:$B$21,2,FALSE)&amp;"'!$K:$K"),0)),"")</f>
        <v/>
      </c>
      <c r="AP138" s="49" t="str">
        <f t="array" ref="AP138">IFERROR(HYPERLINK("#'"&amp;VLOOKUP($C138,ModMap!$A$2:$B$21,2,FALSE)&amp;"'!V"&amp;MATCH($K138,INDIRECT("'"&amp;VLOOKUP($C138,ModMap!$A$2:$B$21,2,FALSE)&amp;"'!$K:$K"),0),"Edit on module sheet"),"")</f>
        <v>Edit on module sheet</v>
      </c>
    </row>
    <row r="139" ht="42.0" customHeight="1">
      <c r="A139" s="39">
        <v>137.0</v>
      </c>
      <c r="B139" s="39">
        <v>137.0</v>
      </c>
      <c r="C139" s="39" t="s">
        <v>87</v>
      </c>
      <c r="D139" s="40" t="s">
        <v>88</v>
      </c>
      <c r="E139" s="31" t="s">
        <v>69</v>
      </c>
      <c r="F139" s="28" t="s">
        <v>262</v>
      </c>
      <c r="G139" s="40" t="s">
        <v>263</v>
      </c>
      <c r="H139" s="39" t="s">
        <v>264</v>
      </c>
      <c r="I139" s="39" t="s">
        <v>265</v>
      </c>
      <c r="J139" s="40" t="s">
        <v>266</v>
      </c>
      <c r="K139" s="39" t="s">
        <v>1972</v>
      </c>
      <c r="L139" s="40" t="s">
        <v>1973</v>
      </c>
      <c r="M139" s="48" t="s">
        <v>434</v>
      </c>
      <c r="N139" s="39" t="s">
        <v>269</v>
      </c>
      <c r="O139" s="39" t="s">
        <v>270</v>
      </c>
      <c r="P139" s="40" t="s">
        <v>271</v>
      </c>
      <c r="Q139" s="40" t="s">
        <v>272</v>
      </c>
      <c r="R139" s="39" t="s">
        <v>273</v>
      </c>
      <c r="S139" s="39" t="s">
        <v>69</v>
      </c>
      <c r="T139" s="39" t="str">
        <f t="array" ref="T139">IFERROR(INDEX(INDIRECT("'"&amp;VLOOKUP($C139,ModMap!$A$2:$B$21,2,FALSE)&amp;"'!T:T"),MATCH($K139,INDIRECT("'"&amp;VLOOKUP($C139,ModMap!$A$2:$B$21,2,FALSE)&amp;"'!$K:$K"),0)),"")</f>
        <v>Unassigned</v>
      </c>
      <c r="U139" s="48" t="s">
        <v>33</v>
      </c>
      <c r="V139" s="39" t="str">
        <f t="array" ref="V139">IFERROR(INDEX(INDIRECT("'"&amp;VLOOKUP($C139,ModMap!$A$2:$B$21,2,FALSE)&amp;"'!V:V"),MATCH($K139,INDIRECT("'"&amp;VLOOKUP($C139,ModMap!$A$2:$B$21,2,FALSE)&amp;"'!$K:$K"),0)),"")</f>
        <v>Not Started</v>
      </c>
      <c r="W139" s="39" t="str">
        <f t="array" ref="W139">IFERROR(INDEX(INDIRECT("'"&amp;VLOOKUP($C139,ModMap!$A$2:$B$21,2,FALSE)&amp;"'!W:W"),MATCH($K139,INDIRECT("'"&amp;VLOOKUP($C139,ModMap!$A$2:$B$21,2,FALSE)&amp;"'!$K:$K"),0)),"")</f>
        <v>Unassigned</v>
      </c>
      <c r="X139" s="48" t="s">
        <v>33</v>
      </c>
      <c r="Y139" s="39" t="str">
        <f t="array" ref="Y139">IFERROR(INDEX(INDIRECT("'"&amp;VLOOKUP($C139,ModMap!$A$2:$B$21,2,FALSE)&amp;"'!Y:Y"),MATCH($K139,INDIRECT("'"&amp;VLOOKUP($C139,ModMap!$A$2:$B$21,2,FALSE)&amp;"'!$K:$K"),0)),"")</f>
        <v>Not Started</v>
      </c>
      <c r="Z139" s="39" t="str">
        <f t="array" ref="Z139">IFERROR(INDEX(INDIRECT("'"&amp;VLOOKUP($C139,ModMap!$A$2:$B$21,2,FALSE)&amp;"'!Z:Z"),MATCH($K139,INDIRECT("'"&amp;VLOOKUP($C139,ModMap!$A$2:$B$21,2,FALSE)&amp;"'!$K:$K"),0)),"")</f>
        <v>Unassigned</v>
      </c>
      <c r="AA139" s="44" t="s">
        <v>36</v>
      </c>
      <c r="AB139" s="39" t="str">
        <f t="array" ref="AB139">IFERROR(INDEX(INDIRECT("'"&amp;VLOOKUP($C139,ModMap!$A$2:$B$21,2,FALSE)&amp;"'!AB:AB"),MATCH($K139,INDIRECT("'"&amp;VLOOKUP($C139,ModMap!$A$2:$B$21,2,FALSE)&amp;"'!$K:$K"),0)),"")</f>
        <v>N/A</v>
      </c>
      <c r="AC139" s="39" t="str">
        <f t="array" ref="AC139">IFERROR(INDEX(INDIRECT("'"&amp;VLOOKUP($C139,ModMap!$A$2:$B$21,2,FALSE)&amp;"'!AC:AC"),MATCH($K139,INDIRECT("'"&amp;VLOOKUP($C139,ModMap!$A$2:$B$21,2,FALSE)&amp;"'!$K:$K"),0)),"")</f>
        <v/>
      </c>
      <c r="AD139" s="48" t="s">
        <v>33</v>
      </c>
      <c r="AE139" s="39" t="str">
        <f t="array" ref="AE139">IFERROR(INDEX(INDIRECT("'"&amp;VLOOKUP($C139,ModMap!$A$2:$B$21,2,FALSE)&amp;"'!AE:AE"),MATCH($K139,INDIRECT("'"&amp;VLOOKUP($C139,ModMap!$A$2:$B$21,2,FALSE)&amp;"'!$K:$K"),0)),"")</f>
        <v>Not Started</v>
      </c>
      <c r="AF139" s="39" t="str">
        <f t="array" ref="AF139">IFERROR(INDEX(INDIRECT("'"&amp;VLOOKUP($C139,ModMap!$A$2:$B$21,2,FALSE)&amp;"'!AF:AF"),MATCH($K139,INDIRECT("'"&amp;VLOOKUP($C139,ModMap!$A$2:$B$21,2,FALSE)&amp;"'!$K:$K"),0)),"")</f>
        <v>Unassigned</v>
      </c>
      <c r="AG139" s="44" t="s">
        <v>36</v>
      </c>
      <c r="AH139" s="39" t="str">
        <f t="array" ref="AH139">IFERROR(INDEX(INDIRECT("'"&amp;VLOOKUP($C139,ModMap!$A$2:$B$21,2,FALSE)&amp;"'!AH:AH"),MATCH($K139,INDIRECT("'"&amp;VLOOKUP($C139,ModMap!$A$2:$B$21,2,FALSE)&amp;"'!$K:$K"),0)),"")</f>
        <v>N/A</v>
      </c>
      <c r="AI139" s="39" t="str">
        <f t="array" ref="AI139">IFERROR(INDEX(INDIRECT("'"&amp;VLOOKUP($C139,ModMap!$A$2:$B$21,2,FALSE)&amp;"'!AI:AI"),MATCH($K139,INDIRECT("'"&amp;VLOOKUP($C139,ModMap!$A$2:$B$21,2,FALSE)&amp;"'!$K:$K"),0)),"")</f>
        <v/>
      </c>
      <c r="AJ139" s="44" t="s">
        <v>36</v>
      </c>
      <c r="AK139" s="39" t="str">
        <f t="array" ref="AK139">IFERROR(INDEX(INDIRECT("'"&amp;VLOOKUP($C139,ModMap!$A$2:$B$21,2,FALSE)&amp;"'!AK:AK"),MATCH($K139,INDIRECT("'"&amp;VLOOKUP($C139,ModMap!$A$2:$B$21,2,FALSE)&amp;"'!$K:$K"),0)),"")</f>
        <v>N/A</v>
      </c>
      <c r="AL139" s="39" t="str">
        <f t="array" ref="AL139">IFERROR(INDEX(INDIRECT("'"&amp;VLOOKUP($C139,ModMap!$A$2:$B$21,2,FALSE)&amp;"'!AL:AL"),MATCH($K139,INDIRECT("'"&amp;VLOOKUP($C139,ModMap!$A$2:$B$21,2,FALSE)&amp;"'!$K:$K"),0)),"")</f>
        <v/>
      </c>
      <c r="AM139" s="39">
        <f t="shared" si="1"/>
        <v>3</v>
      </c>
      <c r="AN139" s="39" t="str">
        <f t="shared" si="2"/>
        <v>Not Started</v>
      </c>
      <c r="AO139" s="40" t="str">
        <f t="array" ref="AO139">IFERROR(INDEX(INDIRECT("'"&amp;VLOOKUP($C139,ModMap!$A$2:$B$21,2,FALSE)&amp;"'!AO:AO"),MATCH($K139,INDIRECT("'"&amp;VLOOKUP($C139,ModMap!$A$2:$B$21,2,FALSE)&amp;"'!$K:$K"),0)),"")</f>
        <v/>
      </c>
      <c r="AP139" s="49" t="str">
        <f t="array" ref="AP139">IFERROR(HYPERLINK("#'"&amp;VLOOKUP($C139,ModMap!$A$2:$B$21,2,FALSE)&amp;"'!V"&amp;MATCH($K139,INDIRECT("'"&amp;VLOOKUP($C139,ModMap!$A$2:$B$21,2,FALSE)&amp;"'!$K:$K"),0),"Edit on module sheet"),"")</f>
        <v>Edit on module sheet</v>
      </c>
    </row>
    <row r="140" ht="42.0" customHeight="1">
      <c r="A140" s="50">
        <v>138.0</v>
      </c>
      <c r="B140" s="50">
        <v>138.0</v>
      </c>
      <c r="C140" s="50" t="s">
        <v>90</v>
      </c>
      <c r="D140" s="51" t="s">
        <v>91</v>
      </c>
      <c r="E140" s="29" t="s">
        <v>41</v>
      </c>
      <c r="F140" s="29" t="s">
        <v>276</v>
      </c>
      <c r="G140" s="51" t="s">
        <v>277</v>
      </c>
      <c r="H140" s="50" t="s">
        <v>278</v>
      </c>
      <c r="I140" s="50" t="s">
        <v>279</v>
      </c>
      <c r="J140" s="51" t="s">
        <v>280</v>
      </c>
      <c r="K140" s="50" t="s">
        <v>281</v>
      </c>
      <c r="L140" s="51" t="s">
        <v>282</v>
      </c>
      <c r="M140" s="52" t="s">
        <v>211</v>
      </c>
      <c r="N140" s="50" t="s">
        <v>283</v>
      </c>
      <c r="O140" s="50" t="s">
        <v>284</v>
      </c>
      <c r="P140" s="51" t="s">
        <v>285</v>
      </c>
      <c r="Q140" s="51" t="s">
        <v>286</v>
      </c>
      <c r="R140" s="50" t="s">
        <v>287</v>
      </c>
      <c r="S140" s="50" t="s">
        <v>206</v>
      </c>
      <c r="T140" s="50" t="str">
        <f t="array" ref="T140">IFERROR(INDEX(INDIRECT("'"&amp;VLOOKUP($C140,ModMap!$A$2:$B$21,2,FALSE)&amp;"'!T:T"),MATCH($K140,INDIRECT("'"&amp;VLOOKUP($C140,ModMap!$A$2:$B$21,2,FALSE)&amp;"'!$K:$K"),0)),"")</f>
        <v>Unassigned</v>
      </c>
      <c r="U140" s="48" t="s">
        <v>33</v>
      </c>
      <c r="V140" s="50" t="str">
        <f t="array" ref="V140">IFERROR(INDEX(INDIRECT("'"&amp;VLOOKUP($C140,ModMap!$A$2:$B$21,2,FALSE)&amp;"'!V:V"),MATCH($K140,INDIRECT("'"&amp;VLOOKUP($C140,ModMap!$A$2:$B$21,2,FALSE)&amp;"'!$K:$K"),0)),"")</f>
        <v>Not Started</v>
      </c>
      <c r="W140" s="50" t="str">
        <f t="array" ref="W140">IFERROR(INDEX(INDIRECT("'"&amp;VLOOKUP($C140,ModMap!$A$2:$B$21,2,FALSE)&amp;"'!W:W"),MATCH($K140,INDIRECT("'"&amp;VLOOKUP($C140,ModMap!$A$2:$B$21,2,FALSE)&amp;"'!$K:$K"),0)),"")</f>
        <v>Unassigned</v>
      </c>
      <c r="X140" s="44" t="s">
        <v>36</v>
      </c>
      <c r="Y140" s="50" t="str">
        <f t="array" ref="Y140">IFERROR(INDEX(INDIRECT("'"&amp;VLOOKUP($C140,ModMap!$A$2:$B$21,2,FALSE)&amp;"'!Y:Y"),MATCH($K140,INDIRECT("'"&amp;VLOOKUP($C140,ModMap!$A$2:$B$21,2,FALSE)&amp;"'!$K:$K"),0)),"")</f>
        <v>N/A</v>
      </c>
      <c r="Z140" s="50" t="str">
        <f t="array" ref="Z140">IFERROR(INDEX(INDIRECT("'"&amp;VLOOKUP($C140,ModMap!$A$2:$B$21,2,FALSE)&amp;"'!Z:Z"),MATCH($K140,INDIRECT("'"&amp;VLOOKUP($C140,ModMap!$A$2:$B$21,2,FALSE)&amp;"'!$K:$K"),0)),"")</f>
        <v/>
      </c>
      <c r="AA140" s="44" t="s">
        <v>36</v>
      </c>
      <c r="AB140" s="50" t="str">
        <f t="array" ref="AB140">IFERROR(INDEX(INDIRECT("'"&amp;VLOOKUP($C140,ModMap!$A$2:$B$21,2,FALSE)&amp;"'!AB:AB"),MATCH($K140,INDIRECT("'"&amp;VLOOKUP($C140,ModMap!$A$2:$B$21,2,FALSE)&amp;"'!$K:$K"),0)),"")</f>
        <v>N/A</v>
      </c>
      <c r="AC140" s="50" t="str">
        <f t="array" ref="AC140">IFERROR(INDEX(INDIRECT("'"&amp;VLOOKUP($C140,ModMap!$A$2:$B$21,2,FALSE)&amp;"'!AC:AC"),MATCH($K140,INDIRECT("'"&amp;VLOOKUP($C140,ModMap!$A$2:$B$21,2,FALSE)&amp;"'!$K:$K"),0)),"")</f>
        <v/>
      </c>
      <c r="AD140" s="44" t="s">
        <v>36</v>
      </c>
      <c r="AE140" s="50" t="str">
        <f t="array" ref="AE140">IFERROR(INDEX(INDIRECT("'"&amp;VLOOKUP($C140,ModMap!$A$2:$B$21,2,FALSE)&amp;"'!AE:AE"),MATCH($K140,INDIRECT("'"&amp;VLOOKUP($C140,ModMap!$A$2:$B$21,2,FALSE)&amp;"'!$K:$K"),0)),"")</f>
        <v>N/A</v>
      </c>
      <c r="AF140" s="50" t="str">
        <f t="array" ref="AF140">IFERROR(INDEX(INDIRECT("'"&amp;VLOOKUP($C140,ModMap!$A$2:$B$21,2,FALSE)&amp;"'!AF:AF"),MATCH($K140,INDIRECT("'"&amp;VLOOKUP($C140,ModMap!$A$2:$B$21,2,FALSE)&amp;"'!$K:$K"),0)),"")</f>
        <v/>
      </c>
      <c r="AG140" s="44" t="s">
        <v>36</v>
      </c>
      <c r="AH140" s="50" t="str">
        <f t="array" ref="AH140">IFERROR(INDEX(INDIRECT("'"&amp;VLOOKUP($C140,ModMap!$A$2:$B$21,2,FALSE)&amp;"'!AH:AH"),MATCH($K140,INDIRECT("'"&amp;VLOOKUP($C140,ModMap!$A$2:$B$21,2,FALSE)&amp;"'!$K:$K"),0)),"")</f>
        <v>N/A</v>
      </c>
      <c r="AI140" s="50" t="str">
        <f t="array" ref="AI140">IFERROR(INDEX(INDIRECT("'"&amp;VLOOKUP($C140,ModMap!$A$2:$B$21,2,FALSE)&amp;"'!AI:AI"),MATCH($K140,INDIRECT("'"&amp;VLOOKUP($C140,ModMap!$A$2:$B$21,2,FALSE)&amp;"'!$K:$K"),0)),"")</f>
        <v/>
      </c>
      <c r="AJ140" s="44" t="s">
        <v>36</v>
      </c>
      <c r="AK140" s="50" t="str">
        <f t="array" ref="AK140">IFERROR(INDEX(INDIRECT("'"&amp;VLOOKUP($C140,ModMap!$A$2:$B$21,2,FALSE)&amp;"'!AK:AK"),MATCH($K140,INDIRECT("'"&amp;VLOOKUP($C140,ModMap!$A$2:$B$21,2,FALSE)&amp;"'!$K:$K"),0)),"")</f>
        <v>N/A</v>
      </c>
      <c r="AL140" s="50" t="str">
        <f t="array" ref="AL140">IFERROR(INDEX(INDIRECT("'"&amp;VLOOKUP($C140,ModMap!$A$2:$B$21,2,FALSE)&amp;"'!AL:AL"),MATCH($K140,INDIRECT("'"&amp;VLOOKUP($C140,ModMap!$A$2:$B$21,2,FALSE)&amp;"'!$K:$K"),0)),"")</f>
        <v/>
      </c>
      <c r="AM140" s="50">
        <f t="shared" si="1"/>
        <v>1</v>
      </c>
      <c r="AN140" s="50" t="str">
        <f t="shared" si="2"/>
        <v>Not Started</v>
      </c>
      <c r="AO140" s="51" t="str">
        <f t="array" ref="AO140">IFERROR(INDEX(INDIRECT("'"&amp;VLOOKUP($C140,ModMap!$A$2:$B$21,2,FALSE)&amp;"'!AO:AO"),MATCH($K140,INDIRECT("'"&amp;VLOOKUP($C140,ModMap!$A$2:$B$21,2,FALSE)&amp;"'!$K:$K"),0)),"")</f>
        <v/>
      </c>
      <c r="AP140" s="49" t="str">
        <f t="array" ref="AP140">IFERROR(HYPERLINK("#'"&amp;VLOOKUP($C140,ModMap!$A$2:$B$21,2,FALSE)&amp;"'!V"&amp;MATCH($K140,INDIRECT("'"&amp;VLOOKUP($C140,ModMap!$A$2:$B$21,2,FALSE)&amp;"'!$K:$K"),0),"Edit on module sheet"),"")</f>
        <v>Edit on module sheet</v>
      </c>
    </row>
    <row r="141" ht="42.0" customHeight="1">
      <c r="A141" s="39">
        <v>139.0</v>
      </c>
      <c r="B141" s="39">
        <v>139.0</v>
      </c>
      <c r="C141" s="39" t="s">
        <v>90</v>
      </c>
      <c r="D141" s="40" t="s">
        <v>91</v>
      </c>
      <c r="E141" s="28" t="s">
        <v>48</v>
      </c>
      <c r="F141" s="29" t="s">
        <v>276</v>
      </c>
      <c r="G141" s="40" t="s">
        <v>277</v>
      </c>
      <c r="H141" s="39" t="s">
        <v>278</v>
      </c>
      <c r="I141" s="39" t="s">
        <v>279</v>
      </c>
      <c r="J141" s="40" t="s">
        <v>280</v>
      </c>
      <c r="K141" s="39" t="s">
        <v>1318</v>
      </c>
      <c r="L141" s="40" t="s">
        <v>1319</v>
      </c>
      <c r="M141" s="48" t="s">
        <v>613</v>
      </c>
      <c r="N141" s="39" t="s">
        <v>283</v>
      </c>
      <c r="O141" s="39" t="s">
        <v>284</v>
      </c>
      <c r="P141" s="40" t="s">
        <v>285</v>
      </c>
      <c r="Q141" s="40" t="s">
        <v>286</v>
      </c>
      <c r="R141" s="39" t="s">
        <v>287</v>
      </c>
      <c r="S141" s="39" t="s">
        <v>342</v>
      </c>
      <c r="T141" s="39" t="str">
        <f t="array" ref="T141">IFERROR(INDEX(INDIRECT("'"&amp;VLOOKUP($C141,ModMap!$A$2:$B$21,2,FALSE)&amp;"'!T:T"),MATCH($K141,INDIRECT("'"&amp;VLOOKUP($C141,ModMap!$A$2:$B$21,2,FALSE)&amp;"'!$K:$K"),0)),"")</f>
        <v>Unassigned</v>
      </c>
      <c r="U141" s="44" t="s">
        <v>36</v>
      </c>
      <c r="V141" s="39" t="str">
        <f t="array" ref="V141">IFERROR(INDEX(INDIRECT("'"&amp;VLOOKUP($C141,ModMap!$A$2:$B$21,2,FALSE)&amp;"'!V:V"),MATCH($K141,INDIRECT("'"&amp;VLOOKUP($C141,ModMap!$A$2:$B$21,2,FALSE)&amp;"'!$K:$K"),0)),"")</f>
        <v>N/A</v>
      </c>
      <c r="W141" s="39" t="str">
        <f t="array" ref="W141">IFERROR(INDEX(INDIRECT("'"&amp;VLOOKUP($C141,ModMap!$A$2:$B$21,2,FALSE)&amp;"'!W:W"),MATCH($K141,INDIRECT("'"&amp;VLOOKUP($C141,ModMap!$A$2:$B$21,2,FALSE)&amp;"'!$K:$K"),0)),"")</f>
        <v/>
      </c>
      <c r="X141" s="44" t="s">
        <v>36</v>
      </c>
      <c r="Y141" s="39" t="str">
        <f t="array" ref="Y141">IFERROR(INDEX(INDIRECT("'"&amp;VLOOKUP($C141,ModMap!$A$2:$B$21,2,FALSE)&amp;"'!Y:Y"),MATCH($K141,INDIRECT("'"&amp;VLOOKUP($C141,ModMap!$A$2:$B$21,2,FALSE)&amp;"'!$K:$K"),0)),"")</f>
        <v>N/A</v>
      </c>
      <c r="Z141" s="39" t="str">
        <f t="array" ref="Z141">IFERROR(INDEX(INDIRECT("'"&amp;VLOOKUP($C141,ModMap!$A$2:$B$21,2,FALSE)&amp;"'!Z:Z"),MATCH($K141,INDIRECT("'"&amp;VLOOKUP($C141,ModMap!$A$2:$B$21,2,FALSE)&amp;"'!$K:$K"),0)),"")</f>
        <v/>
      </c>
      <c r="AA141" s="44" t="s">
        <v>36</v>
      </c>
      <c r="AB141" s="39" t="str">
        <f t="array" ref="AB141">IFERROR(INDEX(INDIRECT("'"&amp;VLOOKUP($C141,ModMap!$A$2:$B$21,2,FALSE)&amp;"'!AB:AB"),MATCH($K141,INDIRECT("'"&amp;VLOOKUP($C141,ModMap!$A$2:$B$21,2,FALSE)&amp;"'!$K:$K"),0)),"")</f>
        <v>N/A</v>
      </c>
      <c r="AC141" s="39" t="str">
        <f t="array" ref="AC141">IFERROR(INDEX(INDIRECT("'"&amp;VLOOKUP($C141,ModMap!$A$2:$B$21,2,FALSE)&amp;"'!AC:AC"),MATCH($K141,INDIRECT("'"&amp;VLOOKUP($C141,ModMap!$A$2:$B$21,2,FALSE)&amp;"'!$K:$K"),0)),"")</f>
        <v/>
      </c>
      <c r="AD141" s="44" t="s">
        <v>36</v>
      </c>
      <c r="AE141" s="39" t="str">
        <f t="array" ref="AE141">IFERROR(INDEX(INDIRECT("'"&amp;VLOOKUP($C141,ModMap!$A$2:$B$21,2,FALSE)&amp;"'!AE:AE"),MATCH($K141,INDIRECT("'"&amp;VLOOKUP($C141,ModMap!$A$2:$B$21,2,FALSE)&amp;"'!$K:$K"),0)),"")</f>
        <v>N/A</v>
      </c>
      <c r="AF141" s="39" t="str">
        <f t="array" ref="AF141">IFERROR(INDEX(INDIRECT("'"&amp;VLOOKUP($C141,ModMap!$A$2:$B$21,2,FALSE)&amp;"'!AF:AF"),MATCH($K141,INDIRECT("'"&amp;VLOOKUP($C141,ModMap!$A$2:$B$21,2,FALSE)&amp;"'!$K:$K"),0)),"")</f>
        <v/>
      </c>
      <c r="AG141" s="44" t="s">
        <v>36</v>
      </c>
      <c r="AH141" s="39" t="str">
        <f t="array" ref="AH141">IFERROR(INDEX(INDIRECT("'"&amp;VLOOKUP($C141,ModMap!$A$2:$B$21,2,FALSE)&amp;"'!AH:AH"),MATCH($K141,INDIRECT("'"&amp;VLOOKUP($C141,ModMap!$A$2:$B$21,2,FALSE)&amp;"'!$K:$K"),0)),"")</f>
        <v>N/A</v>
      </c>
      <c r="AI141" s="39" t="str">
        <f t="array" ref="AI141">IFERROR(INDEX(INDIRECT("'"&amp;VLOOKUP($C141,ModMap!$A$2:$B$21,2,FALSE)&amp;"'!AI:AI"),MATCH($K141,INDIRECT("'"&amp;VLOOKUP($C141,ModMap!$A$2:$B$21,2,FALSE)&amp;"'!$K:$K"),0)),"")</f>
        <v/>
      </c>
      <c r="AJ141" s="44" t="s">
        <v>36</v>
      </c>
      <c r="AK141" s="39" t="str">
        <f t="array" ref="AK141">IFERROR(INDEX(INDIRECT("'"&amp;VLOOKUP($C141,ModMap!$A$2:$B$21,2,FALSE)&amp;"'!AK:AK"),MATCH($K141,INDIRECT("'"&amp;VLOOKUP($C141,ModMap!$A$2:$B$21,2,FALSE)&amp;"'!$K:$K"),0)),"")</f>
        <v>N/A</v>
      </c>
      <c r="AL141" s="39" t="str">
        <f t="array" ref="AL141">IFERROR(INDEX(INDIRECT("'"&amp;VLOOKUP($C141,ModMap!$A$2:$B$21,2,FALSE)&amp;"'!AL:AL"),MATCH($K141,INDIRECT("'"&amp;VLOOKUP($C141,ModMap!$A$2:$B$21,2,FALSE)&amp;"'!$K:$K"),0)),"")</f>
        <v/>
      </c>
      <c r="AM141" s="39">
        <f t="shared" si="1"/>
        <v>0</v>
      </c>
      <c r="AN141" s="39" t="str">
        <f t="shared" si="2"/>
        <v>N/A</v>
      </c>
      <c r="AO141" s="40" t="str">
        <f t="array" ref="AO141">IFERROR(INDEX(INDIRECT("'"&amp;VLOOKUP($C141,ModMap!$A$2:$B$21,2,FALSE)&amp;"'!AO:AO"),MATCH($K141,INDIRECT("'"&amp;VLOOKUP($C141,ModMap!$A$2:$B$21,2,FALSE)&amp;"'!$K:$K"),0)),"")</f>
        <v/>
      </c>
      <c r="AP141" s="49" t="str">
        <f t="array" ref="AP141">IFERROR(HYPERLINK("#'"&amp;VLOOKUP($C141,ModMap!$A$2:$B$21,2,FALSE)&amp;"'!V"&amp;MATCH($K141,INDIRECT("'"&amp;VLOOKUP($C141,ModMap!$A$2:$B$21,2,FALSE)&amp;"'!$K:$K"),0),"Edit on module sheet"),"")</f>
        <v>Edit on module sheet</v>
      </c>
    </row>
    <row r="142" ht="42.0" customHeight="1">
      <c r="A142" s="50">
        <v>140.0</v>
      </c>
      <c r="B142" s="50">
        <v>140.0</v>
      </c>
      <c r="C142" s="50" t="s">
        <v>90</v>
      </c>
      <c r="D142" s="51" t="s">
        <v>91</v>
      </c>
      <c r="E142" s="31" t="s">
        <v>69</v>
      </c>
      <c r="F142" s="29" t="s">
        <v>276</v>
      </c>
      <c r="G142" s="51" t="s">
        <v>277</v>
      </c>
      <c r="H142" s="50" t="s">
        <v>278</v>
      </c>
      <c r="I142" s="50" t="s">
        <v>279</v>
      </c>
      <c r="J142" s="51" t="s">
        <v>280</v>
      </c>
      <c r="K142" s="50" t="s">
        <v>1997</v>
      </c>
      <c r="L142" s="51" t="s">
        <v>1998</v>
      </c>
      <c r="M142" s="48" t="s">
        <v>434</v>
      </c>
      <c r="N142" s="50" t="s">
        <v>283</v>
      </c>
      <c r="O142" s="50" t="s">
        <v>284</v>
      </c>
      <c r="P142" s="51" t="s">
        <v>285</v>
      </c>
      <c r="Q142" s="51" t="s">
        <v>286</v>
      </c>
      <c r="R142" s="50" t="s">
        <v>287</v>
      </c>
      <c r="S142" s="50" t="s">
        <v>69</v>
      </c>
      <c r="T142" s="50" t="str">
        <f t="array" ref="T142">IFERROR(INDEX(INDIRECT("'"&amp;VLOOKUP($C142,ModMap!$A$2:$B$21,2,FALSE)&amp;"'!T:T"),MATCH($K142,INDIRECT("'"&amp;VLOOKUP($C142,ModMap!$A$2:$B$21,2,FALSE)&amp;"'!$K:$K"),0)),"")</f>
        <v>Unassigned</v>
      </c>
      <c r="U142" s="48" t="s">
        <v>33</v>
      </c>
      <c r="V142" s="50" t="str">
        <f t="array" ref="V142">IFERROR(INDEX(INDIRECT("'"&amp;VLOOKUP($C142,ModMap!$A$2:$B$21,2,FALSE)&amp;"'!V:V"),MATCH($K142,INDIRECT("'"&amp;VLOOKUP($C142,ModMap!$A$2:$B$21,2,FALSE)&amp;"'!$K:$K"),0)),"")</f>
        <v>Not Started</v>
      </c>
      <c r="W142" s="50" t="str">
        <f t="array" ref="W142">IFERROR(INDEX(INDIRECT("'"&amp;VLOOKUP($C142,ModMap!$A$2:$B$21,2,FALSE)&amp;"'!W:W"),MATCH($K142,INDIRECT("'"&amp;VLOOKUP($C142,ModMap!$A$2:$B$21,2,FALSE)&amp;"'!$K:$K"),0)),"")</f>
        <v>Unassigned</v>
      </c>
      <c r="X142" s="44" t="s">
        <v>36</v>
      </c>
      <c r="Y142" s="50" t="str">
        <f t="array" ref="Y142">IFERROR(INDEX(INDIRECT("'"&amp;VLOOKUP($C142,ModMap!$A$2:$B$21,2,FALSE)&amp;"'!Y:Y"),MATCH($K142,INDIRECT("'"&amp;VLOOKUP($C142,ModMap!$A$2:$B$21,2,FALSE)&amp;"'!$K:$K"),0)),"")</f>
        <v>N/A</v>
      </c>
      <c r="Z142" s="50" t="str">
        <f t="array" ref="Z142">IFERROR(INDEX(INDIRECT("'"&amp;VLOOKUP($C142,ModMap!$A$2:$B$21,2,FALSE)&amp;"'!Z:Z"),MATCH($K142,INDIRECT("'"&amp;VLOOKUP($C142,ModMap!$A$2:$B$21,2,FALSE)&amp;"'!$K:$K"),0)),"")</f>
        <v/>
      </c>
      <c r="AA142" s="44" t="s">
        <v>36</v>
      </c>
      <c r="AB142" s="50" t="str">
        <f t="array" ref="AB142">IFERROR(INDEX(INDIRECT("'"&amp;VLOOKUP($C142,ModMap!$A$2:$B$21,2,FALSE)&amp;"'!AB:AB"),MATCH($K142,INDIRECT("'"&amp;VLOOKUP($C142,ModMap!$A$2:$B$21,2,FALSE)&amp;"'!$K:$K"),0)),"")</f>
        <v>N/A</v>
      </c>
      <c r="AC142" s="50" t="str">
        <f t="array" ref="AC142">IFERROR(INDEX(INDIRECT("'"&amp;VLOOKUP($C142,ModMap!$A$2:$B$21,2,FALSE)&amp;"'!AC:AC"),MATCH($K142,INDIRECT("'"&amp;VLOOKUP($C142,ModMap!$A$2:$B$21,2,FALSE)&amp;"'!$K:$K"),0)),"")</f>
        <v/>
      </c>
      <c r="AD142" s="44" t="s">
        <v>36</v>
      </c>
      <c r="AE142" s="50" t="str">
        <f t="array" ref="AE142">IFERROR(INDEX(INDIRECT("'"&amp;VLOOKUP($C142,ModMap!$A$2:$B$21,2,FALSE)&amp;"'!AE:AE"),MATCH($K142,INDIRECT("'"&amp;VLOOKUP($C142,ModMap!$A$2:$B$21,2,FALSE)&amp;"'!$K:$K"),0)),"")</f>
        <v>N/A</v>
      </c>
      <c r="AF142" s="50" t="str">
        <f t="array" ref="AF142">IFERROR(INDEX(INDIRECT("'"&amp;VLOOKUP($C142,ModMap!$A$2:$B$21,2,FALSE)&amp;"'!AF:AF"),MATCH($K142,INDIRECT("'"&amp;VLOOKUP($C142,ModMap!$A$2:$B$21,2,FALSE)&amp;"'!$K:$K"),0)),"")</f>
        <v/>
      </c>
      <c r="AG142" s="44" t="s">
        <v>36</v>
      </c>
      <c r="AH142" s="50" t="str">
        <f t="array" ref="AH142">IFERROR(INDEX(INDIRECT("'"&amp;VLOOKUP($C142,ModMap!$A$2:$B$21,2,FALSE)&amp;"'!AH:AH"),MATCH($K142,INDIRECT("'"&amp;VLOOKUP($C142,ModMap!$A$2:$B$21,2,FALSE)&amp;"'!$K:$K"),0)),"")</f>
        <v>N/A</v>
      </c>
      <c r="AI142" s="50" t="str">
        <f t="array" ref="AI142">IFERROR(INDEX(INDIRECT("'"&amp;VLOOKUP($C142,ModMap!$A$2:$B$21,2,FALSE)&amp;"'!AI:AI"),MATCH($K142,INDIRECT("'"&amp;VLOOKUP($C142,ModMap!$A$2:$B$21,2,FALSE)&amp;"'!$K:$K"),0)),"")</f>
        <v/>
      </c>
      <c r="AJ142" s="44" t="s">
        <v>36</v>
      </c>
      <c r="AK142" s="50" t="str">
        <f t="array" ref="AK142">IFERROR(INDEX(INDIRECT("'"&amp;VLOOKUP($C142,ModMap!$A$2:$B$21,2,FALSE)&amp;"'!AK:AK"),MATCH($K142,INDIRECT("'"&amp;VLOOKUP($C142,ModMap!$A$2:$B$21,2,FALSE)&amp;"'!$K:$K"),0)),"")</f>
        <v>N/A</v>
      </c>
      <c r="AL142" s="50" t="str">
        <f t="array" ref="AL142">IFERROR(INDEX(INDIRECT("'"&amp;VLOOKUP($C142,ModMap!$A$2:$B$21,2,FALSE)&amp;"'!AL:AL"),MATCH($K142,INDIRECT("'"&amp;VLOOKUP($C142,ModMap!$A$2:$B$21,2,FALSE)&amp;"'!$K:$K"),0)),"")</f>
        <v/>
      </c>
      <c r="AM142" s="50">
        <f t="shared" si="1"/>
        <v>1</v>
      </c>
      <c r="AN142" s="50" t="str">
        <f t="shared" si="2"/>
        <v>Not Started</v>
      </c>
      <c r="AO142" s="51" t="str">
        <f t="array" ref="AO142">IFERROR(INDEX(INDIRECT("'"&amp;VLOOKUP($C142,ModMap!$A$2:$B$21,2,FALSE)&amp;"'!AO:AO"),MATCH($K142,INDIRECT("'"&amp;VLOOKUP($C142,ModMap!$A$2:$B$21,2,FALSE)&amp;"'!$K:$K"),0)),"")</f>
        <v/>
      </c>
      <c r="AP142" s="49" t="str">
        <f t="array" ref="AP142">IFERROR(HYPERLINK("#'"&amp;VLOOKUP($C142,ModMap!$A$2:$B$21,2,FALSE)&amp;"'!V"&amp;MATCH($K142,INDIRECT("'"&amp;VLOOKUP($C142,ModMap!$A$2:$B$21,2,FALSE)&amp;"'!$K:$K"),0),"Edit on module sheet"),"")</f>
        <v>Edit on module sheet</v>
      </c>
    </row>
    <row r="143" ht="42.0" customHeight="1">
      <c r="A143" s="39">
        <v>141.0</v>
      </c>
      <c r="B143" s="39">
        <v>141.0</v>
      </c>
      <c r="C143" s="39" t="s">
        <v>90</v>
      </c>
      <c r="D143" s="40" t="s">
        <v>91</v>
      </c>
      <c r="E143" s="31" t="s">
        <v>69</v>
      </c>
      <c r="F143" s="29" t="s">
        <v>276</v>
      </c>
      <c r="G143" s="40" t="s">
        <v>277</v>
      </c>
      <c r="H143" s="39" t="s">
        <v>1338</v>
      </c>
      <c r="I143" s="39" t="s">
        <v>1339</v>
      </c>
      <c r="J143" s="40" t="s">
        <v>1340</v>
      </c>
      <c r="K143" s="39" t="s">
        <v>2003</v>
      </c>
      <c r="L143" s="40" t="s">
        <v>2004</v>
      </c>
      <c r="M143" s="48" t="s">
        <v>613</v>
      </c>
      <c r="N143" s="39" t="s">
        <v>283</v>
      </c>
      <c r="O143" s="39" t="s">
        <v>284</v>
      </c>
      <c r="P143" s="40" t="s">
        <v>1343</v>
      </c>
      <c r="Q143" s="40" t="s">
        <v>1344</v>
      </c>
      <c r="R143" s="39" t="s">
        <v>287</v>
      </c>
      <c r="S143" s="39" t="s">
        <v>69</v>
      </c>
      <c r="T143" s="39" t="str">
        <f t="array" ref="T143">IFERROR(INDEX(INDIRECT("'"&amp;VLOOKUP($C143,ModMap!$A$2:$B$21,2,FALSE)&amp;"'!T:T"),MATCH($K143,INDIRECT("'"&amp;VLOOKUP($C143,ModMap!$A$2:$B$21,2,FALSE)&amp;"'!$K:$K"),0)),"")</f>
        <v>Unassigned</v>
      </c>
      <c r="U143" s="48" t="s">
        <v>33</v>
      </c>
      <c r="V143" s="39" t="str">
        <f t="array" ref="V143">IFERROR(INDEX(INDIRECT("'"&amp;VLOOKUP($C143,ModMap!$A$2:$B$21,2,FALSE)&amp;"'!V:V"),MATCH($K143,INDIRECT("'"&amp;VLOOKUP($C143,ModMap!$A$2:$B$21,2,FALSE)&amp;"'!$K:$K"),0)),"")</f>
        <v>Not Started</v>
      </c>
      <c r="W143" s="39" t="str">
        <f t="array" ref="W143">IFERROR(INDEX(INDIRECT("'"&amp;VLOOKUP($C143,ModMap!$A$2:$B$21,2,FALSE)&amp;"'!W:W"),MATCH($K143,INDIRECT("'"&amp;VLOOKUP($C143,ModMap!$A$2:$B$21,2,FALSE)&amp;"'!$K:$K"),0)),"")</f>
        <v>Unassigned</v>
      </c>
      <c r="X143" s="48" t="s">
        <v>33</v>
      </c>
      <c r="Y143" s="39" t="str">
        <f t="array" ref="Y143">IFERROR(INDEX(INDIRECT("'"&amp;VLOOKUP($C143,ModMap!$A$2:$B$21,2,FALSE)&amp;"'!Y:Y"),MATCH($K143,INDIRECT("'"&amp;VLOOKUP($C143,ModMap!$A$2:$B$21,2,FALSE)&amp;"'!$K:$K"),0)),"")</f>
        <v>Not Started</v>
      </c>
      <c r="Z143" s="39" t="str">
        <f t="array" ref="Z143">IFERROR(INDEX(INDIRECT("'"&amp;VLOOKUP($C143,ModMap!$A$2:$B$21,2,FALSE)&amp;"'!Z:Z"),MATCH($K143,INDIRECT("'"&amp;VLOOKUP($C143,ModMap!$A$2:$B$21,2,FALSE)&amp;"'!$K:$K"),0)),"")</f>
        <v>Unassigned</v>
      </c>
      <c r="AA143" s="44" t="s">
        <v>36</v>
      </c>
      <c r="AB143" s="39" t="str">
        <f t="array" ref="AB143">IFERROR(INDEX(INDIRECT("'"&amp;VLOOKUP($C143,ModMap!$A$2:$B$21,2,FALSE)&amp;"'!AB:AB"),MATCH($K143,INDIRECT("'"&amp;VLOOKUP($C143,ModMap!$A$2:$B$21,2,FALSE)&amp;"'!$K:$K"),0)),"")</f>
        <v>N/A</v>
      </c>
      <c r="AC143" s="39" t="str">
        <f t="array" ref="AC143">IFERROR(INDEX(INDIRECT("'"&amp;VLOOKUP($C143,ModMap!$A$2:$B$21,2,FALSE)&amp;"'!AC:AC"),MATCH($K143,INDIRECT("'"&amp;VLOOKUP($C143,ModMap!$A$2:$B$21,2,FALSE)&amp;"'!$K:$K"),0)),"")</f>
        <v/>
      </c>
      <c r="AD143" s="48" t="s">
        <v>33</v>
      </c>
      <c r="AE143" s="39" t="str">
        <f t="array" ref="AE143">IFERROR(INDEX(INDIRECT("'"&amp;VLOOKUP($C143,ModMap!$A$2:$B$21,2,FALSE)&amp;"'!AE:AE"),MATCH($K143,INDIRECT("'"&amp;VLOOKUP($C143,ModMap!$A$2:$B$21,2,FALSE)&amp;"'!$K:$K"),0)),"")</f>
        <v>Not Started</v>
      </c>
      <c r="AF143" s="39" t="str">
        <f t="array" ref="AF143">IFERROR(INDEX(INDIRECT("'"&amp;VLOOKUP($C143,ModMap!$A$2:$B$21,2,FALSE)&amp;"'!AF:AF"),MATCH($K143,INDIRECT("'"&amp;VLOOKUP($C143,ModMap!$A$2:$B$21,2,FALSE)&amp;"'!$K:$K"),0)),"")</f>
        <v>Unassigned</v>
      </c>
      <c r="AG143" s="44" t="s">
        <v>36</v>
      </c>
      <c r="AH143" s="39" t="str">
        <f t="array" ref="AH143">IFERROR(INDEX(INDIRECT("'"&amp;VLOOKUP($C143,ModMap!$A$2:$B$21,2,FALSE)&amp;"'!AH:AH"),MATCH($K143,INDIRECT("'"&amp;VLOOKUP($C143,ModMap!$A$2:$B$21,2,FALSE)&amp;"'!$K:$K"),0)),"")</f>
        <v>N/A</v>
      </c>
      <c r="AI143" s="39" t="str">
        <f t="array" ref="AI143">IFERROR(INDEX(INDIRECT("'"&amp;VLOOKUP($C143,ModMap!$A$2:$B$21,2,FALSE)&amp;"'!AI:AI"),MATCH($K143,INDIRECT("'"&amp;VLOOKUP($C143,ModMap!$A$2:$B$21,2,FALSE)&amp;"'!$K:$K"),0)),"")</f>
        <v/>
      </c>
      <c r="AJ143" s="44" t="s">
        <v>36</v>
      </c>
      <c r="AK143" s="39" t="str">
        <f t="array" ref="AK143">IFERROR(INDEX(INDIRECT("'"&amp;VLOOKUP($C143,ModMap!$A$2:$B$21,2,FALSE)&amp;"'!AK:AK"),MATCH($K143,INDIRECT("'"&amp;VLOOKUP($C143,ModMap!$A$2:$B$21,2,FALSE)&amp;"'!$K:$K"),0)),"")</f>
        <v>N/A</v>
      </c>
      <c r="AL143" s="39" t="str">
        <f t="array" ref="AL143">IFERROR(INDEX(INDIRECT("'"&amp;VLOOKUP($C143,ModMap!$A$2:$B$21,2,FALSE)&amp;"'!AL:AL"),MATCH($K143,INDIRECT("'"&amp;VLOOKUP($C143,ModMap!$A$2:$B$21,2,FALSE)&amp;"'!$K:$K"),0)),"")</f>
        <v/>
      </c>
      <c r="AM143" s="39">
        <f t="shared" si="1"/>
        <v>3</v>
      </c>
      <c r="AN143" s="39" t="str">
        <f t="shared" si="2"/>
        <v>Not Started</v>
      </c>
      <c r="AO143" s="40" t="str">
        <f t="array" ref="AO143">IFERROR(INDEX(INDIRECT("'"&amp;VLOOKUP($C143,ModMap!$A$2:$B$21,2,FALSE)&amp;"'!AO:AO"),MATCH($K143,INDIRECT("'"&amp;VLOOKUP($C143,ModMap!$A$2:$B$21,2,FALSE)&amp;"'!$K:$K"),0)),"")</f>
        <v/>
      </c>
      <c r="AP143" s="49" t="str">
        <f t="array" ref="AP143">IFERROR(HYPERLINK("#'"&amp;VLOOKUP($C143,ModMap!$A$2:$B$21,2,FALSE)&amp;"'!V"&amp;MATCH($K143,INDIRECT("'"&amp;VLOOKUP($C143,ModMap!$A$2:$B$21,2,FALSE)&amp;"'!$K:$K"),0),"Edit on module sheet"),"")</f>
        <v>Edit on module sheet</v>
      </c>
    </row>
    <row r="144" ht="42.0" customHeight="1">
      <c r="A144" s="50">
        <v>142.0</v>
      </c>
      <c r="B144" s="50">
        <v>142.0</v>
      </c>
      <c r="C144" s="50" t="s">
        <v>90</v>
      </c>
      <c r="D144" s="51" t="s">
        <v>91</v>
      </c>
      <c r="E144" s="28" t="s">
        <v>48</v>
      </c>
      <c r="F144" s="29" t="s">
        <v>276</v>
      </c>
      <c r="G144" s="51" t="s">
        <v>277</v>
      </c>
      <c r="H144" s="50" t="s">
        <v>1338</v>
      </c>
      <c r="I144" s="50" t="s">
        <v>1339</v>
      </c>
      <c r="J144" s="51" t="s">
        <v>1340</v>
      </c>
      <c r="K144" s="50" t="s">
        <v>1341</v>
      </c>
      <c r="L144" s="51" t="s">
        <v>1342</v>
      </c>
      <c r="M144" s="52" t="s">
        <v>211</v>
      </c>
      <c r="N144" s="50" t="s">
        <v>283</v>
      </c>
      <c r="O144" s="50" t="s">
        <v>284</v>
      </c>
      <c r="P144" s="51" t="s">
        <v>1343</v>
      </c>
      <c r="Q144" s="51" t="s">
        <v>1344</v>
      </c>
      <c r="R144" s="50" t="s">
        <v>287</v>
      </c>
      <c r="S144" s="50" t="s">
        <v>218</v>
      </c>
      <c r="T144" s="50" t="str">
        <f t="array" ref="T144">IFERROR(INDEX(INDIRECT("'"&amp;VLOOKUP($C144,ModMap!$A$2:$B$21,2,FALSE)&amp;"'!T:T"),MATCH($K144,INDIRECT("'"&amp;VLOOKUP($C144,ModMap!$A$2:$B$21,2,FALSE)&amp;"'!$K:$K"),0)),"")</f>
        <v>Unassigned</v>
      </c>
      <c r="U144" s="48" t="s">
        <v>33</v>
      </c>
      <c r="V144" s="50" t="str">
        <f t="array" ref="V144">IFERROR(INDEX(INDIRECT("'"&amp;VLOOKUP($C144,ModMap!$A$2:$B$21,2,FALSE)&amp;"'!V:V"),MATCH($K144,INDIRECT("'"&amp;VLOOKUP($C144,ModMap!$A$2:$B$21,2,FALSE)&amp;"'!$K:$K"),0)),"")</f>
        <v>Not Started</v>
      </c>
      <c r="W144" s="50" t="str">
        <f t="array" ref="W144">IFERROR(INDEX(INDIRECT("'"&amp;VLOOKUP($C144,ModMap!$A$2:$B$21,2,FALSE)&amp;"'!W:W"),MATCH($K144,INDIRECT("'"&amp;VLOOKUP($C144,ModMap!$A$2:$B$21,2,FALSE)&amp;"'!$K:$K"),0)),"")</f>
        <v>Unassigned</v>
      </c>
      <c r="X144" s="48" t="s">
        <v>33</v>
      </c>
      <c r="Y144" s="50" t="str">
        <f t="array" ref="Y144">IFERROR(INDEX(INDIRECT("'"&amp;VLOOKUP($C144,ModMap!$A$2:$B$21,2,FALSE)&amp;"'!Y:Y"),MATCH($K144,INDIRECT("'"&amp;VLOOKUP($C144,ModMap!$A$2:$B$21,2,FALSE)&amp;"'!$K:$K"),0)),"")</f>
        <v>Not Started</v>
      </c>
      <c r="Z144" s="50" t="str">
        <f t="array" ref="Z144">IFERROR(INDEX(INDIRECT("'"&amp;VLOOKUP($C144,ModMap!$A$2:$B$21,2,FALSE)&amp;"'!Z:Z"),MATCH($K144,INDIRECT("'"&amp;VLOOKUP($C144,ModMap!$A$2:$B$21,2,FALSE)&amp;"'!$K:$K"),0)),"")</f>
        <v>Unassigned</v>
      </c>
      <c r="AA144" s="44" t="s">
        <v>36</v>
      </c>
      <c r="AB144" s="50" t="str">
        <f t="array" ref="AB144">IFERROR(INDEX(INDIRECT("'"&amp;VLOOKUP($C144,ModMap!$A$2:$B$21,2,FALSE)&amp;"'!AB:AB"),MATCH($K144,INDIRECT("'"&amp;VLOOKUP($C144,ModMap!$A$2:$B$21,2,FALSE)&amp;"'!$K:$K"),0)),"")</f>
        <v>N/A</v>
      </c>
      <c r="AC144" s="50" t="str">
        <f t="array" ref="AC144">IFERROR(INDEX(INDIRECT("'"&amp;VLOOKUP($C144,ModMap!$A$2:$B$21,2,FALSE)&amp;"'!AC:AC"),MATCH($K144,INDIRECT("'"&amp;VLOOKUP($C144,ModMap!$A$2:$B$21,2,FALSE)&amp;"'!$K:$K"),0)),"")</f>
        <v/>
      </c>
      <c r="AD144" s="48" t="s">
        <v>33</v>
      </c>
      <c r="AE144" s="50" t="str">
        <f t="array" ref="AE144">IFERROR(INDEX(INDIRECT("'"&amp;VLOOKUP($C144,ModMap!$A$2:$B$21,2,FALSE)&amp;"'!AE:AE"),MATCH($K144,INDIRECT("'"&amp;VLOOKUP($C144,ModMap!$A$2:$B$21,2,FALSE)&amp;"'!$K:$K"),0)),"")</f>
        <v>Not Started</v>
      </c>
      <c r="AF144" s="50" t="str">
        <f t="array" ref="AF144">IFERROR(INDEX(INDIRECT("'"&amp;VLOOKUP($C144,ModMap!$A$2:$B$21,2,FALSE)&amp;"'!AF:AF"),MATCH($K144,INDIRECT("'"&amp;VLOOKUP($C144,ModMap!$A$2:$B$21,2,FALSE)&amp;"'!$K:$K"),0)),"")</f>
        <v>Unassigned</v>
      </c>
      <c r="AG144" s="44" t="s">
        <v>36</v>
      </c>
      <c r="AH144" s="50" t="str">
        <f t="array" ref="AH144">IFERROR(INDEX(INDIRECT("'"&amp;VLOOKUP($C144,ModMap!$A$2:$B$21,2,FALSE)&amp;"'!AH:AH"),MATCH($K144,INDIRECT("'"&amp;VLOOKUP($C144,ModMap!$A$2:$B$21,2,FALSE)&amp;"'!$K:$K"),0)),"")</f>
        <v>N/A</v>
      </c>
      <c r="AI144" s="50" t="str">
        <f t="array" ref="AI144">IFERROR(INDEX(INDIRECT("'"&amp;VLOOKUP($C144,ModMap!$A$2:$B$21,2,FALSE)&amp;"'!AI:AI"),MATCH($K144,INDIRECT("'"&amp;VLOOKUP($C144,ModMap!$A$2:$B$21,2,FALSE)&amp;"'!$K:$K"),0)),"")</f>
        <v/>
      </c>
      <c r="AJ144" s="44" t="s">
        <v>36</v>
      </c>
      <c r="AK144" s="50" t="str">
        <f t="array" ref="AK144">IFERROR(INDEX(INDIRECT("'"&amp;VLOOKUP($C144,ModMap!$A$2:$B$21,2,FALSE)&amp;"'!AK:AK"),MATCH($K144,INDIRECT("'"&amp;VLOOKUP($C144,ModMap!$A$2:$B$21,2,FALSE)&amp;"'!$K:$K"),0)),"")</f>
        <v>N/A</v>
      </c>
      <c r="AL144" s="50" t="str">
        <f t="array" ref="AL144">IFERROR(INDEX(INDIRECT("'"&amp;VLOOKUP($C144,ModMap!$A$2:$B$21,2,FALSE)&amp;"'!AL:AL"),MATCH($K144,INDIRECT("'"&amp;VLOOKUP($C144,ModMap!$A$2:$B$21,2,FALSE)&amp;"'!$K:$K"),0)),"")</f>
        <v/>
      </c>
      <c r="AM144" s="50">
        <f t="shared" si="1"/>
        <v>3</v>
      </c>
      <c r="AN144" s="50" t="str">
        <f t="shared" si="2"/>
        <v>Not Started</v>
      </c>
      <c r="AO144" s="51" t="str">
        <f t="array" ref="AO144">IFERROR(INDEX(INDIRECT("'"&amp;VLOOKUP($C144,ModMap!$A$2:$B$21,2,FALSE)&amp;"'!AO:AO"),MATCH($K144,INDIRECT("'"&amp;VLOOKUP($C144,ModMap!$A$2:$B$21,2,FALSE)&amp;"'!$K:$K"),0)),"")</f>
        <v/>
      </c>
      <c r="AP144" s="49" t="str">
        <f t="array" ref="AP144">IFERROR(HYPERLINK("#'"&amp;VLOOKUP($C144,ModMap!$A$2:$B$21,2,FALSE)&amp;"'!V"&amp;MATCH($K144,INDIRECT("'"&amp;VLOOKUP($C144,ModMap!$A$2:$B$21,2,FALSE)&amp;"'!$K:$K"),0),"Edit on module sheet"),"")</f>
        <v>Edit on module sheet</v>
      </c>
    </row>
    <row r="145" ht="42.0" customHeight="1">
      <c r="A145" s="39">
        <v>143.0</v>
      </c>
      <c r="B145" s="39">
        <v>143.0</v>
      </c>
      <c r="C145" s="39" t="s">
        <v>90</v>
      </c>
      <c r="D145" s="40" t="s">
        <v>91</v>
      </c>
      <c r="E145" s="28" t="s">
        <v>48</v>
      </c>
      <c r="F145" s="29" t="s">
        <v>276</v>
      </c>
      <c r="G145" s="40" t="s">
        <v>277</v>
      </c>
      <c r="H145" s="39" t="s">
        <v>1338</v>
      </c>
      <c r="I145" s="39" t="s">
        <v>1339</v>
      </c>
      <c r="J145" s="40" t="s">
        <v>1340</v>
      </c>
      <c r="K145" s="39" t="s">
        <v>1352</v>
      </c>
      <c r="L145" s="40" t="s">
        <v>1353</v>
      </c>
      <c r="M145" s="48" t="s">
        <v>613</v>
      </c>
      <c r="N145" s="39" t="s">
        <v>283</v>
      </c>
      <c r="O145" s="39" t="s">
        <v>284</v>
      </c>
      <c r="P145" s="40" t="s">
        <v>1343</v>
      </c>
      <c r="Q145" s="40" t="s">
        <v>1344</v>
      </c>
      <c r="R145" s="39" t="s">
        <v>287</v>
      </c>
      <c r="S145" s="39" t="s">
        <v>614</v>
      </c>
      <c r="T145" s="39" t="str">
        <f t="array" ref="T145">IFERROR(INDEX(INDIRECT("'"&amp;VLOOKUP($C145,ModMap!$A$2:$B$21,2,FALSE)&amp;"'!T:T"),MATCH($K145,INDIRECT("'"&amp;VLOOKUP($C145,ModMap!$A$2:$B$21,2,FALSE)&amp;"'!$K:$K"),0)),"")</f>
        <v>Unassigned</v>
      </c>
      <c r="U145" s="44" t="s">
        <v>36</v>
      </c>
      <c r="V145" s="39" t="str">
        <f t="array" ref="V145">IFERROR(INDEX(INDIRECT("'"&amp;VLOOKUP($C145,ModMap!$A$2:$B$21,2,FALSE)&amp;"'!V:V"),MATCH($K145,INDIRECT("'"&amp;VLOOKUP($C145,ModMap!$A$2:$B$21,2,FALSE)&amp;"'!$K:$K"),0)),"")</f>
        <v>N/A</v>
      </c>
      <c r="W145" s="39" t="str">
        <f t="array" ref="W145">IFERROR(INDEX(INDIRECT("'"&amp;VLOOKUP($C145,ModMap!$A$2:$B$21,2,FALSE)&amp;"'!W:W"),MATCH($K145,INDIRECT("'"&amp;VLOOKUP($C145,ModMap!$A$2:$B$21,2,FALSE)&amp;"'!$K:$K"),0)),"")</f>
        <v/>
      </c>
      <c r="X145" s="48" t="s">
        <v>33</v>
      </c>
      <c r="Y145" s="39" t="str">
        <f t="array" ref="Y145">IFERROR(INDEX(INDIRECT("'"&amp;VLOOKUP($C145,ModMap!$A$2:$B$21,2,FALSE)&amp;"'!Y:Y"),MATCH($K145,INDIRECT("'"&amp;VLOOKUP($C145,ModMap!$A$2:$B$21,2,FALSE)&amp;"'!$K:$K"),0)),"")</f>
        <v>Not Started</v>
      </c>
      <c r="Z145" s="39" t="str">
        <f t="array" ref="Z145">IFERROR(INDEX(INDIRECT("'"&amp;VLOOKUP($C145,ModMap!$A$2:$B$21,2,FALSE)&amp;"'!Z:Z"),MATCH($K145,INDIRECT("'"&amp;VLOOKUP($C145,ModMap!$A$2:$B$21,2,FALSE)&amp;"'!$K:$K"),0)),"")</f>
        <v>Unassigned</v>
      </c>
      <c r="AA145" s="44" t="s">
        <v>36</v>
      </c>
      <c r="AB145" s="39" t="str">
        <f t="array" ref="AB145">IFERROR(INDEX(INDIRECT("'"&amp;VLOOKUP($C145,ModMap!$A$2:$B$21,2,FALSE)&amp;"'!AB:AB"),MATCH($K145,INDIRECT("'"&amp;VLOOKUP($C145,ModMap!$A$2:$B$21,2,FALSE)&amp;"'!$K:$K"),0)),"")</f>
        <v>N/A</v>
      </c>
      <c r="AC145" s="39" t="str">
        <f t="array" ref="AC145">IFERROR(INDEX(INDIRECT("'"&amp;VLOOKUP($C145,ModMap!$A$2:$B$21,2,FALSE)&amp;"'!AC:AC"),MATCH($K145,INDIRECT("'"&amp;VLOOKUP($C145,ModMap!$A$2:$B$21,2,FALSE)&amp;"'!$K:$K"),0)),"")</f>
        <v/>
      </c>
      <c r="AD145" s="48" t="s">
        <v>33</v>
      </c>
      <c r="AE145" s="39" t="str">
        <f t="array" ref="AE145">IFERROR(INDEX(INDIRECT("'"&amp;VLOOKUP($C145,ModMap!$A$2:$B$21,2,FALSE)&amp;"'!AE:AE"),MATCH($K145,INDIRECT("'"&amp;VLOOKUP($C145,ModMap!$A$2:$B$21,2,FALSE)&amp;"'!$K:$K"),0)),"")</f>
        <v>Not Started</v>
      </c>
      <c r="AF145" s="39" t="str">
        <f t="array" ref="AF145">IFERROR(INDEX(INDIRECT("'"&amp;VLOOKUP($C145,ModMap!$A$2:$B$21,2,FALSE)&amp;"'!AF:AF"),MATCH($K145,INDIRECT("'"&amp;VLOOKUP($C145,ModMap!$A$2:$B$21,2,FALSE)&amp;"'!$K:$K"),0)),"")</f>
        <v>Unassigned</v>
      </c>
      <c r="AG145" s="44" t="s">
        <v>36</v>
      </c>
      <c r="AH145" s="39" t="str">
        <f t="array" ref="AH145">IFERROR(INDEX(INDIRECT("'"&amp;VLOOKUP($C145,ModMap!$A$2:$B$21,2,FALSE)&amp;"'!AH:AH"),MATCH($K145,INDIRECT("'"&amp;VLOOKUP($C145,ModMap!$A$2:$B$21,2,FALSE)&amp;"'!$K:$K"),0)),"")</f>
        <v>N/A</v>
      </c>
      <c r="AI145" s="39" t="str">
        <f t="array" ref="AI145">IFERROR(INDEX(INDIRECT("'"&amp;VLOOKUP($C145,ModMap!$A$2:$B$21,2,FALSE)&amp;"'!AI:AI"),MATCH($K145,INDIRECT("'"&amp;VLOOKUP($C145,ModMap!$A$2:$B$21,2,FALSE)&amp;"'!$K:$K"),0)),"")</f>
        <v/>
      </c>
      <c r="AJ145" s="44" t="s">
        <v>36</v>
      </c>
      <c r="AK145" s="39" t="str">
        <f t="array" ref="AK145">IFERROR(INDEX(INDIRECT("'"&amp;VLOOKUP($C145,ModMap!$A$2:$B$21,2,FALSE)&amp;"'!AK:AK"),MATCH($K145,INDIRECT("'"&amp;VLOOKUP($C145,ModMap!$A$2:$B$21,2,FALSE)&amp;"'!$K:$K"),0)),"")</f>
        <v>N/A</v>
      </c>
      <c r="AL145" s="39" t="str">
        <f t="array" ref="AL145">IFERROR(INDEX(INDIRECT("'"&amp;VLOOKUP($C145,ModMap!$A$2:$B$21,2,FALSE)&amp;"'!AL:AL"),MATCH($K145,INDIRECT("'"&amp;VLOOKUP($C145,ModMap!$A$2:$B$21,2,FALSE)&amp;"'!$K:$K"),0)),"")</f>
        <v/>
      </c>
      <c r="AM145" s="39">
        <f t="shared" si="1"/>
        <v>2</v>
      </c>
      <c r="AN145" s="39" t="str">
        <f t="shared" si="2"/>
        <v>Not Started</v>
      </c>
      <c r="AO145" s="40" t="str">
        <f t="array" ref="AO145">IFERROR(INDEX(INDIRECT("'"&amp;VLOOKUP($C145,ModMap!$A$2:$B$21,2,FALSE)&amp;"'!AO:AO"),MATCH($K145,INDIRECT("'"&amp;VLOOKUP($C145,ModMap!$A$2:$B$21,2,FALSE)&amp;"'!$K:$K"),0)),"")</f>
        <v/>
      </c>
      <c r="AP145" s="49" t="str">
        <f t="array" ref="AP145">IFERROR(HYPERLINK("#'"&amp;VLOOKUP($C145,ModMap!$A$2:$B$21,2,FALSE)&amp;"'!V"&amp;MATCH($K145,INDIRECT("'"&amp;VLOOKUP($C145,ModMap!$A$2:$B$21,2,FALSE)&amp;"'!$K:$K"),0),"Edit on module sheet"),"")</f>
        <v>Edit on module sheet</v>
      </c>
    </row>
    <row r="146" ht="42.0" customHeight="1">
      <c r="A146" s="50">
        <v>144.0</v>
      </c>
      <c r="B146" s="50">
        <v>144.0</v>
      </c>
      <c r="C146" s="50" t="s">
        <v>90</v>
      </c>
      <c r="D146" s="51" t="s">
        <v>91</v>
      </c>
      <c r="E146" s="31" t="s">
        <v>69</v>
      </c>
      <c r="F146" s="29" t="s">
        <v>276</v>
      </c>
      <c r="G146" s="51" t="s">
        <v>277</v>
      </c>
      <c r="H146" s="50" t="s">
        <v>1368</v>
      </c>
      <c r="I146" s="50" t="s">
        <v>1369</v>
      </c>
      <c r="J146" s="51" t="s">
        <v>1370</v>
      </c>
      <c r="K146" s="50" t="s">
        <v>2020</v>
      </c>
      <c r="L146" s="51" t="s">
        <v>2021</v>
      </c>
      <c r="M146" s="48" t="s">
        <v>613</v>
      </c>
      <c r="N146" s="50" t="s">
        <v>283</v>
      </c>
      <c r="O146" s="50" t="s">
        <v>284</v>
      </c>
      <c r="P146" s="51" t="s">
        <v>1373</v>
      </c>
      <c r="Q146" s="51" t="s">
        <v>1374</v>
      </c>
      <c r="R146" s="50" t="s">
        <v>287</v>
      </c>
      <c r="S146" s="50" t="s">
        <v>69</v>
      </c>
      <c r="T146" s="50" t="str">
        <f t="array" ref="T146">IFERROR(INDEX(INDIRECT("'"&amp;VLOOKUP($C146,ModMap!$A$2:$B$21,2,FALSE)&amp;"'!T:T"),MATCH($K146,INDIRECT("'"&amp;VLOOKUP($C146,ModMap!$A$2:$B$21,2,FALSE)&amp;"'!$K:$K"),0)),"")</f>
        <v>Unassigned</v>
      </c>
      <c r="U146" s="48" t="s">
        <v>33</v>
      </c>
      <c r="V146" s="50" t="str">
        <f t="array" ref="V146">IFERROR(INDEX(INDIRECT("'"&amp;VLOOKUP($C146,ModMap!$A$2:$B$21,2,FALSE)&amp;"'!V:V"),MATCH($K146,INDIRECT("'"&amp;VLOOKUP($C146,ModMap!$A$2:$B$21,2,FALSE)&amp;"'!$K:$K"),0)),"")</f>
        <v>Not Started</v>
      </c>
      <c r="W146" s="50" t="str">
        <f t="array" ref="W146">IFERROR(INDEX(INDIRECT("'"&amp;VLOOKUP($C146,ModMap!$A$2:$B$21,2,FALSE)&amp;"'!W:W"),MATCH($K146,INDIRECT("'"&amp;VLOOKUP($C146,ModMap!$A$2:$B$21,2,FALSE)&amp;"'!$K:$K"),0)),"")</f>
        <v>Unassigned</v>
      </c>
      <c r="X146" s="48" t="s">
        <v>33</v>
      </c>
      <c r="Y146" s="50" t="str">
        <f t="array" ref="Y146">IFERROR(INDEX(INDIRECT("'"&amp;VLOOKUP($C146,ModMap!$A$2:$B$21,2,FALSE)&amp;"'!Y:Y"),MATCH($K146,INDIRECT("'"&amp;VLOOKUP($C146,ModMap!$A$2:$B$21,2,FALSE)&amp;"'!$K:$K"),0)),"")</f>
        <v>Not Started</v>
      </c>
      <c r="Z146" s="50" t="str">
        <f t="array" ref="Z146">IFERROR(INDEX(INDIRECT("'"&amp;VLOOKUP($C146,ModMap!$A$2:$B$21,2,FALSE)&amp;"'!Z:Z"),MATCH($K146,INDIRECT("'"&amp;VLOOKUP($C146,ModMap!$A$2:$B$21,2,FALSE)&amp;"'!$K:$K"),0)),"")</f>
        <v>Unassigned</v>
      </c>
      <c r="AA146" s="44" t="s">
        <v>36</v>
      </c>
      <c r="AB146" s="50" t="str">
        <f t="array" ref="AB146">IFERROR(INDEX(INDIRECT("'"&amp;VLOOKUP($C146,ModMap!$A$2:$B$21,2,FALSE)&amp;"'!AB:AB"),MATCH($K146,INDIRECT("'"&amp;VLOOKUP($C146,ModMap!$A$2:$B$21,2,FALSE)&amp;"'!$K:$K"),0)),"")</f>
        <v>N/A</v>
      </c>
      <c r="AC146" s="50" t="str">
        <f t="array" ref="AC146">IFERROR(INDEX(INDIRECT("'"&amp;VLOOKUP($C146,ModMap!$A$2:$B$21,2,FALSE)&amp;"'!AC:AC"),MATCH($K146,INDIRECT("'"&amp;VLOOKUP($C146,ModMap!$A$2:$B$21,2,FALSE)&amp;"'!$K:$K"),0)),"")</f>
        <v/>
      </c>
      <c r="AD146" s="48" t="s">
        <v>33</v>
      </c>
      <c r="AE146" s="50" t="str">
        <f t="array" ref="AE146">IFERROR(INDEX(INDIRECT("'"&amp;VLOOKUP($C146,ModMap!$A$2:$B$21,2,FALSE)&amp;"'!AE:AE"),MATCH($K146,INDIRECT("'"&amp;VLOOKUP($C146,ModMap!$A$2:$B$21,2,FALSE)&amp;"'!$K:$K"),0)),"")</f>
        <v>Not Started</v>
      </c>
      <c r="AF146" s="50" t="str">
        <f t="array" ref="AF146">IFERROR(INDEX(INDIRECT("'"&amp;VLOOKUP($C146,ModMap!$A$2:$B$21,2,FALSE)&amp;"'!AF:AF"),MATCH($K146,INDIRECT("'"&amp;VLOOKUP($C146,ModMap!$A$2:$B$21,2,FALSE)&amp;"'!$K:$K"),0)),"")</f>
        <v>Unassigned</v>
      </c>
      <c r="AG146" s="44" t="s">
        <v>36</v>
      </c>
      <c r="AH146" s="50" t="str">
        <f t="array" ref="AH146">IFERROR(INDEX(INDIRECT("'"&amp;VLOOKUP($C146,ModMap!$A$2:$B$21,2,FALSE)&amp;"'!AH:AH"),MATCH($K146,INDIRECT("'"&amp;VLOOKUP($C146,ModMap!$A$2:$B$21,2,FALSE)&amp;"'!$K:$K"),0)),"")</f>
        <v>N/A</v>
      </c>
      <c r="AI146" s="50" t="str">
        <f t="array" ref="AI146">IFERROR(INDEX(INDIRECT("'"&amp;VLOOKUP($C146,ModMap!$A$2:$B$21,2,FALSE)&amp;"'!AI:AI"),MATCH($K146,INDIRECT("'"&amp;VLOOKUP($C146,ModMap!$A$2:$B$21,2,FALSE)&amp;"'!$K:$K"),0)),"")</f>
        <v/>
      </c>
      <c r="AJ146" s="44" t="s">
        <v>36</v>
      </c>
      <c r="AK146" s="50" t="str">
        <f t="array" ref="AK146">IFERROR(INDEX(INDIRECT("'"&amp;VLOOKUP($C146,ModMap!$A$2:$B$21,2,FALSE)&amp;"'!AK:AK"),MATCH($K146,INDIRECT("'"&amp;VLOOKUP($C146,ModMap!$A$2:$B$21,2,FALSE)&amp;"'!$K:$K"),0)),"")</f>
        <v>N/A</v>
      </c>
      <c r="AL146" s="50" t="str">
        <f t="array" ref="AL146">IFERROR(INDEX(INDIRECT("'"&amp;VLOOKUP($C146,ModMap!$A$2:$B$21,2,FALSE)&amp;"'!AL:AL"),MATCH($K146,INDIRECT("'"&amp;VLOOKUP($C146,ModMap!$A$2:$B$21,2,FALSE)&amp;"'!$K:$K"),0)),"")</f>
        <v/>
      </c>
      <c r="AM146" s="50">
        <f t="shared" si="1"/>
        <v>3</v>
      </c>
      <c r="AN146" s="50" t="str">
        <f t="shared" si="2"/>
        <v>Not Started</v>
      </c>
      <c r="AO146" s="51" t="str">
        <f t="array" ref="AO146">IFERROR(INDEX(INDIRECT("'"&amp;VLOOKUP($C146,ModMap!$A$2:$B$21,2,FALSE)&amp;"'!AO:AO"),MATCH($K146,INDIRECT("'"&amp;VLOOKUP($C146,ModMap!$A$2:$B$21,2,FALSE)&amp;"'!$K:$K"),0)),"")</f>
        <v/>
      </c>
      <c r="AP146" s="49" t="str">
        <f t="array" ref="AP146">IFERROR(HYPERLINK("#'"&amp;VLOOKUP($C146,ModMap!$A$2:$B$21,2,FALSE)&amp;"'!V"&amp;MATCH($K146,INDIRECT("'"&amp;VLOOKUP($C146,ModMap!$A$2:$B$21,2,FALSE)&amp;"'!$K:$K"),0),"Edit on module sheet"),"")</f>
        <v>Edit on module sheet</v>
      </c>
    </row>
    <row r="147" ht="42.0" customHeight="1">
      <c r="A147" s="39">
        <v>145.0</v>
      </c>
      <c r="B147" s="39">
        <v>145.0</v>
      </c>
      <c r="C147" s="39" t="s">
        <v>90</v>
      </c>
      <c r="D147" s="40" t="s">
        <v>91</v>
      </c>
      <c r="E147" s="28" t="s">
        <v>48</v>
      </c>
      <c r="F147" s="29" t="s">
        <v>276</v>
      </c>
      <c r="G147" s="40" t="s">
        <v>277</v>
      </c>
      <c r="H147" s="39" t="s">
        <v>1368</v>
      </c>
      <c r="I147" s="39" t="s">
        <v>1369</v>
      </c>
      <c r="J147" s="40" t="s">
        <v>1370</v>
      </c>
      <c r="K147" s="39" t="s">
        <v>1371</v>
      </c>
      <c r="L147" s="40" t="s">
        <v>1372</v>
      </c>
      <c r="M147" s="52" t="s">
        <v>211</v>
      </c>
      <c r="N147" s="39" t="s">
        <v>283</v>
      </c>
      <c r="O147" s="39" t="s">
        <v>284</v>
      </c>
      <c r="P147" s="40" t="s">
        <v>1373</v>
      </c>
      <c r="Q147" s="40" t="s">
        <v>1374</v>
      </c>
      <c r="R147" s="39" t="s">
        <v>287</v>
      </c>
      <c r="S147" s="39" t="s">
        <v>218</v>
      </c>
      <c r="T147" s="39" t="str">
        <f t="array" ref="T147">IFERROR(INDEX(INDIRECT("'"&amp;VLOOKUP($C147,ModMap!$A$2:$B$21,2,FALSE)&amp;"'!T:T"),MATCH($K147,INDIRECT("'"&amp;VLOOKUP($C147,ModMap!$A$2:$B$21,2,FALSE)&amp;"'!$K:$K"),0)),"")</f>
        <v>Unassigned</v>
      </c>
      <c r="U147" s="48" t="s">
        <v>33</v>
      </c>
      <c r="V147" s="39" t="str">
        <f t="array" ref="V147">IFERROR(INDEX(INDIRECT("'"&amp;VLOOKUP($C147,ModMap!$A$2:$B$21,2,FALSE)&amp;"'!V:V"),MATCH($K147,INDIRECT("'"&amp;VLOOKUP($C147,ModMap!$A$2:$B$21,2,FALSE)&amp;"'!$K:$K"),0)),"")</f>
        <v>Not Started</v>
      </c>
      <c r="W147" s="39" t="str">
        <f t="array" ref="W147">IFERROR(INDEX(INDIRECT("'"&amp;VLOOKUP($C147,ModMap!$A$2:$B$21,2,FALSE)&amp;"'!W:W"),MATCH($K147,INDIRECT("'"&amp;VLOOKUP($C147,ModMap!$A$2:$B$21,2,FALSE)&amp;"'!$K:$K"),0)),"")</f>
        <v>Unassigned</v>
      </c>
      <c r="X147" s="48" t="s">
        <v>33</v>
      </c>
      <c r="Y147" s="39" t="str">
        <f t="array" ref="Y147">IFERROR(INDEX(INDIRECT("'"&amp;VLOOKUP($C147,ModMap!$A$2:$B$21,2,FALSE)&amp;"'!Y:Y"),MATCH($K147,INDIRECT("'"&amp;VLOOKUP($C147,ModMap!$A$2:$B$21,2,FALSE)&amp;"'!$K:$K"),0)),"")</f>
        <v>Not Started</v>
      </c>
      <c r="Z147" s="39" t="str">
        <f t="array" ref="Z147">IFERROR(INDEX(INDIRECT("'"&amp;VLOOKUP($C147,ModMap!$A$2:$B$21,2,FALSE)&amp;"'!Z:Z"),MATCH($K147,INDIRECT("'"&amp;VLOOKUP($C147,ModMap!$A$2:$B$21,2,FALSE)&amp;"'!$K:$K"),0)),"")</f>
        <v>Unassigned</v>
      </c>
      <c r="AA147" s="44" t="s">
        <v>36</v>
      </c>
      <c r="AB147" s="39" t="str">
        <f t="array" ref="AB147">IFERROR(INDEX(INDIRECT("'"&amp;VLOOKUP($C147,ModMap!$A$2:$B$21,2,FALSE)&amp;"'!AB:AB"),MATCH($K147,INDIRECT("'"&amp;VLOOKUP($C147,ModMap!$A$2:$B$21,2,FALSE)&amp;"'!$K:$K"),0)),"")</f>
        <v>N/A</v>
      </c>
      <c r="AC147" s="39" t="str">
        <f t="array" ref="AC147">IFERROR(INDEX(INDIRECT("'"&amp;VLOOKUP($C147,ModMap!$A$2:$B$21,2,FALSE)&amp;"'!AC:AC"),MATCH($K147,INDIRECT("'"&amp;VLOOKUP($C147,ModMap!$A$2:$B$21,2,FALSE)&amp;"'!$K:$K"),0)),"")</f>
        <v/>
      </c>
      <c r="AD147" s="48" t="s">
        <v>33</v>
      </c>
      <c r="AE147" s="39" t="str">
        <f t="array" ref="AE147">IFERROR(INDEX(INDIRECT("'"&amp;VLOOKUP($C147,ModMap!$A$2:$B$21,2,FALSE)&amp;"'!AE:AE"),MATCH($K147,INDIRECT("'"&amp;VLOOKUP($C147,ModMap!$A$2:$B$21,2,FALSE)&amp;"'!$K:$K"),0)),"")</f>
        <v>Not Started</v>
      </c>
      <c r="AF147" s="39" t="str">
        <f t="array" ref="AF147">IFERROR(INDEX(INDIRECT("'"&amp;VLOOKUP($C147,ModMap!$A$2:$B$21,2,FALSE)&amp;"'!AF:AF"),MATCH($K147,INDIRECT("'"&amp;VLOOKUP($C147,ModMap!$A$2:$B$21,2,FALSE)&amp;"'!$K:$K"),0)),"")</f>
        <v>Unassigned</v>
      </c>
      <c r="AG147" s="44" t="s">
        <v>36</v>
      </c>
      <c r="AH147" s="39" t="str">
        <f t="array" ref="AH147">IFERROR(INDEX(INDIRECT("'"&amp;VLOOKUP($C147,ModMap!$A$2:$B$21,2,FALSE)&amp;"'!AH:AH"),MATCH($K147,INDIRECT("'"&amp;VLOOKUP($C147,ModMap!$A$2:$B$21,2,FALSE)&amp;"'!$K:$K"),0)),"")</f>
        <v>N/A</v>
      </c>
      <c r="AI147" s="39" t="str">
        <f t="array" ref="AI147">IFERROR(INDEX(INDIRECT("'"&amp;VLOOKUP($C147,ModMap!$A$2:$B$21,2,FALSE)&amp;"'!AI:AI"),MATCH($K147,INDIRECT("'"&amp;VLOOKUP($C147,ModMap!$A$2:$B$21,2,FALSE)&amp;"'!$K:$K"),0)),"")</f>
        <v/>
      </c>
      <c r="AJ147" s="44" t="s">
        <v>36</v>
      </c>
      <c r="AK147" s="39" t="str">
        <f t="array" ref="AK147">IFERROR(INDEX(INDIRECT("'"&amp;VLOOKUP($C147,ModMap!$A$2:$B$21,2,FALSE)&amp;"'!AK:AK"),MATCH($K147,INDIRECT("'"&amp;VLOOKUP($C147,ModMap!$A$2:$B$21,2,FALSE)&amp;"'!$K:$K"),0)),"")</f>
        <v>N/A</v>
      </c>
      <c r="AL147" s="39" t="str">
        <f t="array" ref="AL147">IFERROR(INDEX(INDIRECT("'"&amp;VLOOKUP($C147,ModMap!$A$2:$B$21,2,FALSE)&amp;"'!AL:AL"),MATCH($K147,INDIRECT("'"&amp;VLOOKUP($C147,ModMap!$A$2:$B$21,2,FALSE)&amp;"'!$K:$K"),0)),"")</f>
        <v/>
      </c>
      <c r="AM147" s="39">
        <f t="shared" si="1"/>
        <v>3</v>
      </c>
      <c r="AN147" s="39" t="str">
        <f t="shared" si="2"/>
        <v>Not Started</v>
      </c>
      <c r="AO147" s="40" t="str">
        <f t="array" ref="AO147">IFERROR(INDEX(INDIRECT("'"&amp;VLOOKUP($C147,ModMap!$A$2:$B$21,2,FALSE)&amp;"'!AO:AO"),MATCH($K147,INDIRECT("'"&amp;VLOOKUP($C147,ModMap!$A$2:$B$21,2,FALSE)&amp;"'!$K:$K"),0)),"")</f>
        <v/>
      </c>
      <c r="AP147" s="49" t="str">
        <f t="array" ref="AP147">IFERROR(HYPERLINK("#'"&amp;VLOOKUP($C147,ModMap!$A$2:$B$21,2,FALSE)&amp;"'!V"&amp;MATCH($K147,INDIRECT("'"&amp;VLOOKUP($C147,ModMap!$A$2:$B$21,2,FALSE)&amp;"'!$K:$K"),0),"Edit on module sheet"),"")</f>
        <v>Edit on module sheet</v>
      </c>
    </row>
    <row r="148" ht="42.0" customHeight="1">
      <c r="A148" s="50">
        <v>146.0</v>
      </c>
      <c r="B148" s="50">
        <v>146.0</v>
      </c>
      <c r="C148" s="50" t="s">
        <v>90</v>
      </c>
      <c r="D148" s="51" t="s">
        <v>91</v>
      </c>
      <c r="E148" s="28" t="s">
        <v>48</v>
      </c>
      <c r="F148" s="29" t="s">
        <v>276</v>
      </c>
      <c r="G148" s="51" t="s">
        <v>277</v>
      </c>
      <c r="H148" s="50" t="s">
        <v>1368</v>
      </c>
      <c r="I148" s="50" t="s">
        <v>1369</v>
      </c>
      <c r="J148" s="51" t="s">
        <v>1370</v>
      </c>
      <c r="K148" s="50" t="s">
        <v>1385</v>
      </c>
      <c r="L148" s="51" t="s">
        <v>1386</v>
      </c>
      <c r="M148" s="48" t="s">
        <v>613</v>
      </c>
      <c r="N148" s="50" t="s">
        <v>283</v>
      </c>
      <c r="O148" s="50" t="s">
        <v>284</v>
      </c>
      <c r="P148" s="51" t="s">
        <v>1373</v>
      </c>
      <c r="Q148" s="51" t="s">
        <v>1374</v>
      </c>
      <c r="R148" s="50" t="s">
        <v>287</v>
      </c>
      <c r="S148" s="50" t="s">
        <v>614</v>
      </c>
      <c r="T148" s="50" t="str">
        <f t="array" ref="T148">IFERROR(INDEX(INDIRECT("'"&amp;VLOOKUP($C148,ModMap!$A$2:$B$21,2,FALSE)&amp;"'!T:T"),MATCH($K148,INDIRECT("'"&amp;VLOOKUP($C148,ModMap!$A$2:$B$21,2,FALSE)&amp;"'!$K:$K"),0)),"")</f>
        <v>Unassigned</v>
      </c>
      <c r="U148" s="44" t="s">
        <v>36</v>
      </c>
      <c r="V148" s="50" t="str">
        <f t="array" ref="V148">IFERROR(INDEX(INDIRECT("'"&amp;VLOOKUP($C148,ModMap!$A$2:$B$21,2,FALSE)&amp;"'!V:V"),MATCH($K148,INDIRECT("'"&amp;VLOOKUP($C148,ModMap!$A$2:$B$21,2,FALSE)&amp;"'!$K:$K"),0)),"")</f>
        <v>N/A</v>
      </c>
      <c r="W148" s="50" t="str">
        <f t="array" ref="W148">IFERROR(INDEX(INDIRECT("'"&amp;VLOOKUP($C148,ModMap!$A$2:$B$21,2,FALSE)&amp;"'!W:W"),MATCH($K148,INDIRECT("'"&amp;VLOOKUP($C148,ModMap!$A$2:$B$21,2,FALSE)&amp;"'!$K:$K"),0)),"")</f>
        <v/>
      </c>
      <c r="X148" s="48" t="s">
        <v>33</v>
      </c>
      <c r="Y148" s="50" t="str">
        <f t="array" ref="Y148">IFERROR(INDEX(INDIRECT("'"&amp;VLOOKUP($C148,ModMap!$A$2:$B$21,2,FALSE)&amp;"'!Y:Y"),MATCH($K148,INDIRECT("'"&amp;VLOOKUP($C148,ModMap!$A$2:$B$21,2,FALSE)&amp;"'!$K:$K"),0)),"")</f>
        <v>Not Started</v>
      </c>
      <c r="Z148" s="50" t="str">
        <f t="array" ref="Z148">IFERROR(INDEX(INDIRECT("'"&amp;VLOOKUP($C148,ModMap!$A$2:$B$21,2,FALSE)&amp;"'!Z:Z"),MATCH($K148,INDIRECT("'"&amp;VLOOKUP($C148,ModMap!$A$2:$B$21,2,FALSE)&amp;"'!$K:$K"),0)),"")</f>
        <v>Unassigned</v>
      </c>
      <c r="AA148" s="44" t="s">
        <v>36</v>
      </c>
      <c r="AB148" s="50" t="str">
        <f t="array" ref="AB148">IFERROR(INDEX(INDIRECT("'"&amp;VLOOKUP($C148,ModMap!$A$2:$B$21,2,FALSE)&amp;"'!AB:AB"),MATCH($K148,INDIRECT("'"&amp;VLOOKUP($C148,ModMap!$A$2:$B$21,2,FALSE)&amp;"'!$K:$K"),0)),"")</f>
        <v>N/A</v>
      </c>
      <c r="AC148" s="50" t="str">
        <f t="array" ref="AC148">IFERROR(INDEX(INDIRECT("'"&amp;VLOOKUP($C148,ModMap!$A$2:$B$21,2,FALSE)&amp;"'!AC:AC"),MATCH($K148,INDIRECT("'"&amp;VLOOKUP($C148,ModMap!$A$2:$B$21,2,FALSE)&amp;"'!$K:$K"),0)),"")</f>
        <v/>
      </c>
      <c r="AD148" s="48" t="s">
        <v>33</v>
      </c>
      <c r="AE148" s="50" t="str">
        <f t="array" ref="AE148">IFERROR(INDEX(INDIRECT("'"&amp;VLOOKUP($C148,ModMap!$A$2:$B$21,2,FALSE)&amp;"'!AE:AE"),MATCH($K148,INDIRECT("'"&amp;VLOOKUP($C148,ModMap!$A$2:$B$21,2,FALSE)&amp;"'!$K:$K"),0)),"")</f>
        <v>Not Started</v>
      </c>
      <c r="AF148" s="50" t="str">
        <f t="array" ref="AF148">IFERROR(INDEX(INDIRECT("'"&amp;VLOOKUP($C148,ModMap!$A$2:$B$21,2,FALSE)&amp;"'!AF:AF"),MATCH($K148,INDIRECT("'"&amp;VLOOKUP($C148,ModMap!$A$2:$B$21,2,FALSE)&amp;"'!$K:$K"),0)),"")</f>
        <v>Unassigned</v>
      </c>
      <c r="AG148" s="44" t="s">
        <v>36</v>
      </c>
      <c r="AH148" s="50" t="str">
        <f t="array" ref="AH148">IFERROR(INDEX(INDIRECT("'"&amp;VLOOKUP($C148,ModMap!$A$2:$B$21,2,FALSE)&amp;"'!AH:AH"),MATCH($K148,INDIRECT("'"&amp;VLOOKUP($C148,ModMap!$A$2:$B$21,2,FALSE)&amp;"'!$K:$K"),0)),"")</f>
        <v>N/A</v>
      </c>
      <c r="AI148" s="50" t="str">
        <f t="array" ref="AI148">IFERROR(INDEX(INDIRECT("'"&amp;VLOOKUP($C148,ModMap!$A$2:$B$21,2,FALSE)&amp;"'!AI:AI"),MATCH($K148,INDIRECT("'"&amp;VLOOKUP($C148,ModMap!$A$2:$B$21,2,FALSE)&amp;"'!$K:$K"),0)),"")</f>
        <v/>
      </c>
      <c r="AJ148" s="44" t="s">
        <v>36</v>
      </c>
      <c r="AK148" s="50" t="str">
        <f t="array" ref="AK148">IFERROR(INDEX(INDIRECT("'"&amp;VLOOKUP($C148,ModMap!$A$2:$B$21,2,FALSE)&amp;"'!AK:AK"),MATCH($K148,INDIRECT("'"&amp;VLOOKUP($C148,ModMap!$A$2:$B$21,2,FALSE)&amp;"'!$K:$K"),0)),"")</f>
        <v>N/A</v>
      </c>
      <c r="AL148" s="50" t="str">
        <f t="array" ref="AL148">IFERROR(INDEX(INDIRECT("'"&amp;VLOOKUP($C148,ModMap!$A$2:$B$21,2,FALSE)&amp;"'!AL:AL"),MATCH($K148,INDIRECT("'"&amp;VLOOKUP($C148,ModMap!$A$2:$B$21,2,FALSE)&amp;"'!$K:$K"),0)),"")</f>
        <v/>
      </c>
      <c r="AM148" s="50">
        <f t="shared" si="1"/>
        <v>2</v>
      </c>
      <c r="AN148" s="50" t="str">
        <f t="shared" si="2"/>
        <v>Not Started</v>
      </c>
      <c r="AO148" s="51" t="str">
        <f t="array" ref="AO148">IFERROR(INDEX(INDIRECT("'"&amp;VLOOKUP($C148,ModMap!$A$2:$B$21,2,FALSE)&amp;"'!AO:AO"),MATCH($K148,INDIRECT("'"&amp;VLOOKUP($C148,ModMap!$A$2:$B$21,2,FALSE)&amp;"'!$K:$K"),0)),"")</f>
        <v/>
      </c>
      <c r="AP148" s="49" t="str">
        <f t="array" ref="AP148">IFERROR(HYPERLINK("#'"&amp;VLOOKUP($C148,ModMap!$A$2:$B$21,2,FALSE)&amp;"'!V"&amp;MATCH($K148,INDIRECT("'"&amp;VLOOKUP($C148,ModMap!$A$2:$B$21,2,FALSE)&amp;"'!$K:$K"),0),"Edit on module sheet"),"")</f>
        <v>Edit on module sheet</v>
      </c>
    </row>
    <row r="149" ht="42.0" customHeight="1">
      <c r="A149" s="39">
        <v>147.0</v>
      </c>
      <c r="B149" s="39">
        <v>147.0</v>
      </c>
      <c r="C149" s="39" t="s">
        <v>90</v>
      </c>
      <c r="D149" s="40" t="s">
        <v>91</v>
      </c>
      <c r="E149" s="31" t="s">
        <v>69</v>
      </c>
      <c r="F149" s="29" t="s">
        <v>276</v>
      </c>
      <c r="G149" s="40" t="s">
        <v>277</v>
      </c>
      <c r="H149" s="39" t="s">
        <v>1405</v>
      </c>
      <c r="I149" s="39" t="s">
        <v>1406</v>
      </c>
      <c r="J149" s="40" t="s">
        <v>1407</v>
      </c>
      <c r="K149" s="39" t="s">
        <v>2039</v>
      </c>
      <c r="L149" s="40" t="s">
        <v>2040</v>
      </c>
      <c r="M149" s="48" t="s">
        <v>613</v>
      </c>
      <c r="N149" s="39" t="s">
        <v>283</v>
      </c>
      <c r="O149" s="39" t="s">
        <v>284</v>
      </c>
      <c r="P149" s="40" t="s">
        <v>1410</v>
      </c>
      <c r="Q149" s="40" t="s">
        <v>1411</v>
      </c>
      <c r="R149" s="39" t="s">
        <v>287</v>
      </c>
      <c r="S149" s="39" t="s">
        <v>69</v>
      </c>
      <c r="T149" s="39" t="str">
        <f t="array" ref="T149">IFERROR(INDEX(INDIRECT("'"&amp;VLOOKUP($C149,ModMap!$A$2:$B$21,2,FALSE)&amp;"'!T:T"),MATCH($K149,INDIRECT("'"&amp;VLOOKUP($C149,ModMap!$A$2:$B$21,2,FALSE)&amp;"'!$K:$K"),0)),"")</f>
        <v>Unassigned</v>
      </c>
      <c r="U149" s="48" t="s">
        <v>33</v>
      </c>
      <c r="V149" s="39" t="str">
        <f t="array" ref="V149">IFERROR(INDEX(INDIRECT("'"&amp;VLOOKUP($C149,ModMap!$A$2:$B$21,2,FALSE)&amp;"'!V:V"),MATCH($K149,INDIRECT("'"&amp;VLOOKUP($C149,ModMap!$A$2:$B$21,2,FALSE)&amp;"'!$K:$K"),0)),"")</f>
        <v>Not Started</v>
      </c>
      <c r="W149" s="39" t="str">
        <f t="array" ref="W149">IFERROR(INDEX(INDIRECT("'"&amp;VLOOKUP($C149,ModMap!$A$2:$B$21,2,FALSE)&amp;"'!W:W"),MATCH($K149,INDIRECT("'"&amp;VLOOKUP($C149,ModMap!$A$2:$B$21,2,FALSE)&amp;"'!$K:$K"),0)),"")</f>
        <v>Unassigned</v>
      </c>
      <c r="X149" s="48" t="s">
        <v>33</v>
      </c>
      <c r="Y149" s="39" t="str">
        <f t="array" ref="Y149">IFERROR(INDEX(INDIRECT("'"&amp;VLOOKUP($C149,ModMap!$A$2:$B$21,2,FALSE)&amp;"'!Y:Y"),MATCH($K149,INDIRECT("'"&amp;VLOOKUP($C149,ModMap!$A$2:$B$21,2,FALSE)&amp;"'!$K:$K"),0)),"")</f>
        <v>Not Started</v>
      </c>
      <c r="Z149" s="39" t="str">
        <f t="array" ref="Z149">IFERROR(INDEX(INDIRECT("'"&amp;VLOOKUP($C149,ModMap!$A$2:$B$21,2,FALSE)&amp;"'!Z:Z"),MATCH($K149,INDIRECT("'"&amp;VLOOKUP($C149,ModMap!$A$2:$B$21,2,FALSE)&amp;"'!$K:$K"),0)),"")</f>
        <v>Unassigned</v>
      </c>
      <c r="AA149" s="44" t="s">
        <v>36</v>
      </c>
      <c r="AB149" s="39" t="str">
        <f t="array" ref="AB149">IFERROR(INDEX(INDIRECT("'"&amp;VLOOKUP($C149,ModMap!$A$2:$B$21,2,FALSE)&amp;"'!AB:AB"),MATCH($K149,INDIRECT("'"&amp;VLOOKUP($C149,ModMap!$A$2:$B$21,2,FALSE)&amp;"'!$K:$K"),0)),"")</f>
        <v>N/A</v>
      </c>
      <c r="AC149" s="39" t="str">
        <f t="array" ref="AC149">IFERROR(INDEX(INDIRECT("'"&amp;VLOOKUP($C149,ModMap!$A$2:$B$21,2,FALSE)&amp;"'!AC:AC"),MATCH($K149,INDIRECT("'"&amp;VLOOKUP($C149,ModMap!$A$2:$B$21,2,FALSE)&amp;"'!$K:$K"),0)),"")</f>
        <v/>
      </c>
      <c r="AD149" s="48" t="s">
        <v>33</v>
      </c>
      <c r="AE149" s="39" t="str">
        <f t="array" ref="AE149">IFERROR(INDEX(INDIRECT("'"&amp;VLOOKUP($C149,ModMap!$A$2:$B$21,2,FALSE)&amp;"'!AE:AE"),MATCH($K149,INDIRECT("'"&amp;VLOOKUP($C149,ModMap!$A$2:$B$21,2,FALSE)&amp;"'!$K:$K"),0)),"")</f>
        <v>Not Started</v>
      </c>
      <c r="AF149" s="39" t="str">
        <f t="array" ref="AF149">IFERROR(INDEX(INDIRECT("'"&amp;VLOOKUP($C149,ModMap!$A$2:$B$21,2,FALSE)&amp;"'!AF:AF"),MATCH($K149,INDIRECT("'"&amp;VLOOKUP($C149,ModMap!$A$2:$B$21,2,FALSE)&amp;"'!$K:$K"),0)),"")</f>
        <v>Unassigned</v>
      </c>
      <c r="AG149" s="44" t="s">
        <v>36</v>
      </c>
      <c r="AH149" s="39" t="str">
        <f t="array" ref="AH149">IFERROR(INDEX(INDIRECT("'"&amp;VLOOKUP($C149,ModMap!$A$2:$B$21,2,FALSE)&amp;"'!AH:AH"),MATCH($K149,INDIRECT("'"&amp;VLOOKUP($C149,ModMap!$A$2:$B$21,2,FALSE)&amp;"'!$K:$K"),0)),"")</f>
        <v>N/A</v>
      </c>
      <c r="AI149" s="39" t="str">
        <f t="array" ref="AI149">IFERROR(INDEX(INDIRECT("'"&amp;VLOOKUP($C149,ModMap!$A$2:$B$21,2,FALSE)&amp;"'!AI:AI"),MATCH($K149,INDIRECT("'"&amp;VLOOKUP($C149,ModMap!$A$2:$B$21,2,FALSE)&amp;"'!$K:$K"),0)),"")</f>
        <v/>
      </c>
      <c r="AJ149" s="44" t="s">
        <v>36</v>
      </c>
      <c r="AK149" s="39" t="str">
        <f t="array" ref="AK149">IFERROR(INDEX(INDIRECT("'"&amp;VLOOKUP($C149,ModMap!$A$2:$B$21,2,FALSE)&amp;"'!AK:AK"),MATCH($K149,INDIRECT("'"&amp;VLOOKUP($C149,ModMap!$A$2:$B$21,2,FALSE)&amp;"'!$K:$K"),0)),"")</f>
        <v>N/A</v>
      </c>
      <c r="AL149" s="39" t="str">
        <f t="array" ref="AL149">IFERROR(INDEX(INDIRECT("'"&amp;VLOOKUP($C149,ModMap!$A$2:$B$21,2,FALSE)&amp;"'!AL:AL"),MATCH($K149,INDIRECT("'"&amp;VLOOKUP($C149,ModMap!$A$2:$B$21,2,FALSE)&amp;"'!$K:$K"),0)),"")</f>
        <v/>
      </c>
      <c r="AM149" s="39">
        <f t="shared" si="1"/>
        <v>3</v>
      </c>
      <c r="AN149" s="39" t="str">
        <f t="shared" si="2"/>
        <v>Not Started</v>
      </c>
      <c r="AO149" s="40" t="str">
        <f t="array" ref="AO149">IFERROR(INDEX(INDIRECT("'"&amp;VLOOKUP($C149,ModMap!$A$2:$B$21,2,FALSE)&amp;"'!AO:AO"),MATCH($K149,INDIRECT("'"&amp;VLOOKUP($C149,ModMap!$A$2:$B$21,2,FALSE)&amp;"'!$K:$K"),0)),"")</f>
        <v/>
      </c>
      <c r="AP149" s="49" t="str">
        <f t="array" ref="AP149">IFERROR(HYPERLINK("#'"&amp;VLOOKUP($C149,ModMap!$A$2:$B$21,2,FALSE)&amp;"'!V"&amp;MATCH($K149,INDIRECT("'"&amp;VLOOKUP($C149,ModMap!$A$2:$B$21,2,FALSE)&amp;"'!$K:$K"),0),"Edit on module sheet"),"")</f>
        <v>Edit on module sheet</v>
      </c>
    </row>
    <row r="150" ht="42.0" customHeight="1">
      <c r="A150" s="50">
        <v>148.0</v>
      </c>
      <c r="B150" s="50">
        <v>148.0</v>
      </c>
      <c r="C150" s="50" t="s">
        <v>90</v>
      </c>
      <c r="D150" s="51" t="s">
        <v>91</v>
      </c>
      <c r="E150" s="28" t="s">
        <v>48</v>
      </c>
      <c r="F150" s="29" t="s">
        <v>276</v>
      </c>
      <c r="G150" s="51" t="s">
        <v>277</v>
      </c>
      <c r="H150" s="50" t="s">
        <v>1405</v>
      </c>
      <c r="I150" s="50" t="s">
        <v>1406</v>
      </c>
      <c r="J150" s="51" t="s">
        <v>1407</v>
      </c>
      <c r="K150" s="50" t="s">
        <v>1408</v>
      </c>
      <c r="L150" s="51" t="s">
        <v>1409</v>
      </c>
      <c r="M150" s="52" t="s">
        <v>211</v>
      </c>
      <c r="N150" s="50" t="s">
        <v>283</v>
      </c>
      <c r="O150" s="50" t="s">
        <v>284</v>
      </c>
      <c r="P150" s="51" t="s">
        <v>1410</v>
      </c>
      <c r="Q150" s="51" t="s">
        <v>1411</v>
      </c>
      <c r="R150" s="50" t="s">
        <v>287</v>
      </c>
      <c r="S150" s="50" t="s">
        <v>218</v>
      </c>
      <c r="T150" s="50" t="str">
        <f t="array" ref="T150">IFERROR(INDEX(INDIRECT("'"&amp;VLOOKUP($C150,ModMap!$A$2:$B$21,2,FALSE)&amp;"'!T:T"),MATCH($K150,INDIRECT("'"&amp;VLOOKUP($C150,ModMap!$A$2:$B$21,2,FALSE)&amp;"'!$K:$K"),0)),"")</f>
        <v>Unassigned</v>
      </c>
      <c r="U150" s="48" t="s">
        <v>33</v>
      </c>
      <c r="V150" s="50" t="str">
        <f t="array" ref="V150">IFERROR(INDEX(INDIRECT("'"&amp;VLOOKUP($C150,ModMap!$A$2:$B$21,2,FALSE)&amp;"'!V:V"),MATCH($K150,INDIRECT("'"&amp;VLOOKUP($C150,ModMap!$A$2:$B$21,2,FALSE)&amp;"'!$K:$K"),0)),"")</f>
        <v>Not Started</v>
      </c>
      <c r="W150" s="50" t="str">
        <f t="array" ref="W150">IFERROR(INDEX(INDIRECT("'"&amp;VLOOKUP($C150,ModMap!$A$2:$B$21,2,FALSE)&amp;"'!W:W"),MATCH($K150,INDIRECT("'"&amp;VLOOKUP($C150,ModMap!$A$2:$B$21,2,FALSE)&amp;"'!$K:$K"),0)),"")</f>
        <v>Unassigned</v>
      </c>
      <c r="X150" s="48" t="s">
        <v>33</v>
      </c>
      <c r="Y150" s="50" t="str">
        <f t="array" ref="Y150">IFERROR(INDEX(INDIRECT("'"&amp;VLOOKUP($C150,ModMap!$A$2:$B$21,2,FALSE)&amp;"'!Y:Y"),MATCH($K150,INDIRECT("'"&amp;VLOOKUP($C150,ModMap!$A$2:$B$21,2,FALSE)&amp;"'!$K:$K"),0)),"")</f>
        <v>Not Started</v>
      </c>
      <c r="Z150" s="50" t="str">
        <f t="array" ref="Z150">IFERROR(INDEX(INDIRECT("'"&amp;VLOOKUP($C150,ModMap!$A$2:$B$21,2,FALSE)&amp;"'!Z:Z"),MATCH($K150,INDIRECT("'"&amp;VLOOKUP($C150,ModMap!$A$2:$B$21,2,FALSE)&amp;"'!$K:$K"),0)),"")</f>
        <v>Unassigned</v>
      </c>
      <c r="AA150" s="44" t="s">
        <v>36</v>
      </c>
      <c r="AB150" s="50" t="str">
        <f t="array" ref="AB150">IFERROR(INDEX(INDIRECT("'"&amp;VLOOKUP($C150,ModMap!$A$2:$B$21,2,FALSE)&amp;"'!AB:AB"),MATCH($K150,INDIRECT("'"&amp;VLOOKUP($C150,ModMap!$A$2:$B$21,2,FALSE)&amp;"'!$K:$K"),0)),"")</f>
        <v>N/A</v>
      </c>
      <c r="AC150" s="50" t="str">
        <f t="array" ref="AC150">IFERROR(INDEX(INDIRECT("'"&amp;VLOOKUP($C150,ModMap!$A$2:$B$21,2,FALSE)&amp;"'!AC:AC"),MATCH($K150,INDIRECT("'"&amp;VLOOKUP($C150,ModMap!$A$2:$B$21,2,FALSE)&amp;"'!$K:$K"),0)),"")</f>
        <v/>
      </c>
      <c r="AD150" s="48" t="s">
        <v>33</v>
      </c>
      <c r="AE150" s="50" t="str">
        <f t="array" ref="AE150">IFERROR(INDEX(INDIRECT("'"&amp;VLOOKUP($C150,ModMap!$A$2:$B$21,2,FALSE)&amp;"'!AE:AE"),MATCH($K150,INDIRECT("'"&amp;VLOOKUP($C150,ModMap!$A$2:$B$21,2,FALSE)&amp;"'!$K:$K"),0)),"")</f>
        <v>Not Started</v>
      </c>
      <c r="AF150" s="50" t="str">
        <f t="array" ref="AF150">IFERROR(INDEX(INDIRECT("'"&amp;VLOOKUP($C150,ModMap!$A$2:$B$21,2,FALSE)&amp;"'!AF:AF"),MATCH($K150,INDIRECT("'"&amp;VLOOKUP($C150,ModMap!$A$2:$B$21,2,FALSE)&amp;"'!$K:$K"),0)),"")</f>
        <v>Unassigned</v>
      </c>
      <c r="AG150" s="44" t="s">
        <v>36</v>
      </c>
      <c r="AH150" s="50" t="str">
        <f t="array" ref="AH150">IFERROR(INDEX(INDIRECT("'"&amp;VLOOKUP($C150,ModMap!$A$2:$B$21,2,FALSE)&amp;"'!AH:AH"),MATCH($K150,INDIRECT("'"&amp;VLOOKUP($C150,ModMap!$A$2:$B$21,2,FALSE)&amp;"'!$K:$K"),0)),"")</f>
        <v>N/A</v>
      </c>
      <c r="AI150" s="50" t="str">
        <f t="array" ref="AI150">IFERROR(INDEX(INDIRECT("'"&amp;VLOOKUP($C150,ModMap!$A$2:$B$21,2,FALSE)&amp;"'!AI:AI"),MATCH($K150,INDIRECT("'"&amp;VLOOKUP($C150,ModMap!$A$2:$B$21,2,FALSE)&amp;"'!$K:$K"),0)),"")</f>
        <v/>
      </c>
      <c r="AJ150" s="44" t="s">
        <v>36</v>
      </c>
      <c r="AK150" s="50" t="str">
        <f t="array" ref="AK150">IFERROR(INDEX(INDIRECT("'"&amp;VLOOKUP($C150,ModMap!$A$2:$B$21,2,FALSE)&amp;"'!AK:AK"),MATCH($K150,INDIRECT("'"&amp;VLOOKUP($C150,ModMap!$A$2:$B$21,2,FALSE)&amp;"'!$K:$K"),0)),"")</f>
        <v>N/A</v>
      </c>
      <c r="AL150" s="50" t="str">
        <f t="array" ref="AL150">IFERROR(INDEX(INDIRECT("'"&amp;VLOOKUP($C150,ModMap!$A$2:$B$21,2,FALSE)&amp;"'!AL:AL"),MATCH($K150,INDIRECT("'"&amp;VLOOKUP($C150,ModMap!$A$2:$B$21,2,FALSE)&amp;"'!$K:$K"),0)),"")</f>
        <v/>
      </c>
      <c r="AM150" s="50">
        <f t="shared" si="1"/>
        <v>3</v>
      </c>
      <c r="AN150" s="50" t="str">
        <f t="shared" si="2"/>
        <v>Not Started</v>
      </c>
      <c r="AO150" s="51" t="str">
        <f t="array" ref="AO150">IFERROR(INDEX(INDIRECT("'"&amp;VLOOKUP($C150,ModMap!$A$2:$B$21,2,FALSE)&amp;"'!AO:AO"),MATCH($K150,INDIRECT("'"&amp;VLOOKUP($C150,ModMap!$A$2:$B$21,2,FALSE)&amp;"'!$K:$K"),0)),"")</f>
        <v/>
      </c>
      <c r="AP150" s="49" t="str">
        <f t="array" ref="AP150">IFERROR(HYPERLINK("#'"&amp;VLOOKUP($C150,ModMap!$A$2:$B$21,2,FALSE)&amp;"'!V"&amp;MATCH($K150,INDIRECT("'"&amp;VLOOKUP($C150,ModMap!$A$2:$B$21,2,FALSE)&amp;"'!$K:$K"),0),"Edit on module sheet"),"")</f>
        <v>Edit on module sheet</v>
      </c>
    </row>
    <row r="151" ht="42.0" customHeight="1">
      <c r="A151" s="39">
        <v>149.0</v>
      </c>
      <c r="B151" s="39">
        <v>149.0</v>
      </c>
      <c r="C151" s="39" t="s">
        <v>90</v>
      </c>
      <c r="D151" s="40" t="s">
        <v>91</v>
      </c>
      <c r="E151" s="28" t="s">
        <v>48</v>
      </c>
      <c r="F151" s="29" t="s">
        <v>276</v>
      </c>
      <c r="G151" s="40" t="s">
        <v>277</v>
      </c>
      <c r="H151" s="39" t="s">
        <v>1405</v>
      </c>
      <c r="I151" s="39" t="s">
        <v>1406</v>
      </c>
      <c r="J151" s="40" t="s">
        <v>1407</v>
      </c>
      <c r="K151" s="39" t="s">
        <v>1423</v>
      </c>
      <c r="L151" s="40" t="s">
        <v>1386</v>
      </c>
      <c r="M151" s="48" t="s">
        <v>613</v>
      </c>
      <c r="N151" s="39" t="s">
        <v>283</v>
      </c>
      <c r="O151" s="39" t="s">
        <v>284</v>
      </c>
      <c r="P151" s="40" t="s">
        <v>1410</v>
      </c>
      <c r="Q151" s="40" t="s">
        <v>1411</v>
      </c>
      <c r="R151" s="39" t="s">
        <v>287</v>
      </c>
      <c r="S151" s="39" t="s">
        <v>614</v>
      </c>
      <c r="T151" s="39" t="str">
        <f t="array" ref="T151">IFERROR(INDEX(INDIRECT("'"&amp;VLOOKUP($C151,ModMap!$A$2:$B$21,2,FALSE)&amp;"'!T:T"),MATCH($K151,INDIRECT("'"&amp;VLOOKUP($C151,ModMap!$A$2:$B$21,2,FALSE)&amp;"'!$K:$K"),0)),"")</f>
        <v>Unassigned</v>
      </c>
      <c r="U151" s="44" t="s">
        <v>36</v>
      </c>
      <c r="V151" s="39" t="str">
        <f t="array" ref="V151">IFERROR(INDEX(INDIRECT("'"&amp;VLOOKUP($C151,ModMap!$A$2:$B$21,2,FALSE)&amp;"'!V:V"),MATCH($K151,INDIRECT("'"&amp;VLOOKUP($C151,ModMap!$A$2:$B$21,2,FALSE)&amp;"'!$K:$K"),0)),"")</f>
        <v>N/A</v>
      </c>
      <c r="W151" s="39" t="str">
        <f t="array" ref="W151">IFERROR(INDEX(INDIRECT("'"&amp;VLOOKUP($C151,ModMap!$A$2:$B$21,2,FALSE)&amp;"'!W:W"),MATCH($K151,INDIRECT("'"&amp;VLOOKUP($C151,ModMap!$A$2:$B$21,2,FALSE)&amp;"'!$K:$K"),0)),"")</f>
        <v/>
      </c>
      <c r="X151" s="48" t="s">
        <v>33</v>
      </c>
      <c r="Y151" s="39" t="str">
        <f t="array" ref="Y151">IFERROR(INDEX(INDIRECT("'"&amp;VLOOKUP($C151,ModMap!$A$2:$B$21,2,FALSE)&amp;"'!Y:Y"),MATCH($K151,INDIRECT("'"&amp;VLOOKUP($C151,ModMap!$A$2:$B$21,2,FALSE)&amp;"'!$K:$K"),0)),"")</f>
        <v>Not Started</v>
      </c>
      <c r="Z151" s="39" t="str">
        <f t="array" ref="Z151">IFERROR(INDEX(INDIRECT("'"&amp;VLOOKUP($C151,ModMap!$A$2:$B$21,2,FALSE)&amp;"'!Z:Z"),MATCH($K151,INDIRECT("'"&amp;VLOOKUP($C151,ModMap!$A$2:$B$21,2,FALSE)&amp;"'!$K:$K"),0)),"")</f>
        <v>Unassigned</v>
      </c>
      <c r="AA151" s="44" t="s">
        <v>36</v>
      </c>
      <c r="AB151" s="39" t="str">
        <f t="array" ref="AB151">IFERROR(INDEX(INDIRECT("'"&amp;VLOOKUP($C151,ModMap!$A$2:$B$21,2,FALSE)&amp;"'!AB:AB"),MATCH($K151,INDIRECT("'"&amp;VLOOKUP($C151,ModMap!$A$2:$B$21,2,FALSE)&amp;"'!$K:$K"),0)),"")</f>
        <v>N/A</v>
      </c>
      <c r="AC151" s="39" t="str">
        <f t="array" ref="AC151">IFERROR(INDEX(INDIRECT("'"&amp;VLOOKUP($C151,ModMap!$A$2:$B$21,2,FALSE)&amp;"'!AC:AC"),MATCH($K151,INDIRECT("'"&amp;VLOOKUP($C151,ModMap!$A$2:$B$21,2,FALSE)&amp;"'!$K:$K"),0)),"")</f>
        <v/>
      </c>
      <c r="AD151" s="48" t="s">
        <v>33</v>
      </c>
      <c r="AE151" s="39" t="str">
        <f t="array" ref="AE151">IFERROR(INDEX(INDIRECT("'"&amp;VLOOKUP($C151,ModMap!$A$2:$B$21,2,FALSE)&amp;"'!AE:AE"),MATCH($K151,INDIRECT("'"&amp;VLOOKUP($C151,ModMap!$A$2:$B$21,2,FALSE)&amp;"'!$K:$K"),0)),"")</f>
        <v>Not Started</v>
      </c>
      <c r="AF151" s="39" t="str">
        <f t="array" ref="AF151">IFERROR(INDEX(INDIRECT("'"&amp;VLOOKUP($C151,ModMap!$A$2:$B$21,2,FALSE)&amp;"'!AF:AF"),MATCH($K151,INDIRECT("'"&amp;VLOOKUP($C151,ModMap!$A$2:$B$21,2,FALSE)&amp;"'!$K:$K"),0)),"")</f>
        <v>Unassigned</v>
      </c>
      <c r="AG151" s="44" t="s">
        <v>36</v>
      </c>
      <c r="AH151" s="39" t="str">
        <f t="array" ref="AH151">IFERROR(INDEX(INDIRECT("'"&amp;VLOOKUP($C151,ModMap!$A$2:$B$21,2,FALSE)&amp;"'!AH:AH"),MATCH($K151,INDIRECT("'"&amp;VLOOKUP($C151,ModMap!$A$2:$B$21,2,FALSE)&amp;"'!$K:$K"),0)),"")</f>
        <v>N/A</v>
      </c>
      <c r="AI151" s="39" t="str">
        <f t="array" ref="AI151">IFERROR(INDEX(INDIRECT("'"&amp;VLOOKUP($C151,ModMap!$A$2:$B$21,2,FALSE)&amp;"'!AI:AI"),MATCH($K151,INDIRECT("'"&amp;VLOOKUP($C151,ModMap!$A$2:$B$21,2,FALSE)&amp;"'!$K:$K"),0)),"")</f>
        <v/>
      </c>
      <c r="AJ151" s="44" t="s">
        <v>36</v>
      </c>
      <c r="AK151" s="39" t="str">
        <f t="array" ref="AK151">IFERROR(INDEX(INDIRECT("'"&amp;VLOOKUP($C151,ModMap!$A$2:$B$21,2,FALSE)&amp;"'!AK:AK"),MATCH($K151,INDIRECT("'"&amp;VLOOKUP($C151,ModMap!$A$2:$B$21,2,FALSE)&amp;"'!$K:$K"),0)),"")</f>
        <v>N/A</v>
      </c>
      <c r="AL151" s="39" t="str">
        <f t="array" ref="AL151">IFERROR(INDEX(INDIRECT("'"&amp;VLOOKUP($C151,ModMap!$A$2:$B$21,2,FALSE)&amp;"'!AL:AL"),MATCH($K151,INDIRECT("'"&amp;VLOOKUP($C151,ModMap!$A$2:$B$21,2,FALSE)&amp;"'!$K:$K"),0)),"")</f>
        <v/>
      </c>
      <c r="AM151" s="39">
        <f t="shared" si="1"/>
        <v>2</v>
      </c>
      <c r="AN151" s="39" t="str">
        <f t="shared" si="2"/>
        <v>Not Started</v>
      </c>
      <c r="AO151" s="40" t="str">
        <f t="array" ref="AO151">IFERROR(INDEX(INDIRECT("'"&amp;VLOOKUP($C151,ModMap!$A$2:$B$21,2,FALSE)&amp;"'!AO:AO"),MATCH($K151,INDIRECT("'"&amp;VLOOKUP($C151,ModMap!$A$2:$B$21,2,FALSE)&amp;"'!$K:$K"),0)),"")</f>
        <v/>
      </c>
      <c r="AP151" s="49" t="str">
        <f t="array" ref="AP151">IFERROR(HYPERLINK("#'"&amp;VLOOKUP($C151,ModMap!$A$2:$B$21,2,FALSE)&amp;"'!V"&amp;MATCH($K151,INDIRECT("'"&amp;VLOOKUP($C151,ModMap!$A$2:$B$21,2,FALSE)&amp;"'!$K:$K"),0),"Edit on module sheet"),"")</f>
        <v>Edit on module sheet</v>
      </c>
    </row>
    <row r="152" ht="42.0" customHeight="1">
      <c r="A152" s="50">
        <v>150.0</v>
      </c>
      <c r="B152" s="50">
        <v>150.0</v>
      </c>
      <c r="C152" s="50" t="s">
        <v>90</v>
      </c>
      <c r="D152" s="51" t="s">
        <v>91</v>
      </c>
      <c r="E152" s="31" t="s">
        <v>69</v>
      </c>
      <c r="F152" s="29" t="s">
        <v>276</v>
      </c>
      <c r="G152" s="51" t="s">
        <v>277</v>
      </c>
      <c r="H152" s="50" t="s">
        <v>1431</v>
      </c>
      <c r="I152" s="50" t="s">
        <v>1432</v>
      </c>
      <c r="J152" s="51" t="s">
        <v>1433</v>
      </c>
      <c r="K152" s="50" t="s">
        <v>2061</v>
      </c>
      <c r="L152" s="51" t="s">
        <v>2062</v>
      </c>
      <c r="M152" s="48" t="s">
        <v>613</v>
      </c>
      <c r="N152" s="50" t="s">
        <v>283</v>
      </c>
      <c r="O152" s="50" t="s">
        <v>284</v>
      </c>
      <c r="P152" s="51" t="s">
        <v>1435</v>
      </c>
      <c r="Q152" s="51" t="s">
        <v>1436</v>
      </c>
      <c r="R152" s="50" t="s">
        <v>287</v>
      </c>
      <c r="S152" s="50" t="s">
        <v>69</v>
      </c>
      <c r="T152" s="50" t="str">
        <f t="array" ref="T152">IFERROR(INDEX(INDIRECT("'"&amp;VLOOKUP($C152,ModMap!$A$2:$B$21,2,FALSE)&amp;"'!T:T"),MATCH($K152,INDIRECT("'"&amp;VLOOKUP($C152,ModMap!$A$2:$B$21,2,FALSE)&amp;"'!$K:$K"),0)),"")</f>
        <v>Unassigned</v>
      </c>
      <c r="U152" s="48" t="s">
        <v>33</v>
      </c>
      <c r="V152" s="50" t="str">
        <f t="array" ref="V152">IFERROR(INDEX(INDIRECT("'"&amp;VLOOKUP($C152,ModMap!$A$2:$B$21,2,FALSE)&amp;"'!V:V"),MATCH($K152,INDIRECT("'"&amp;VLOOKUP($C152,ModMap!$A$2:$B$21,2,FALSE)&amp;"'!$K:$K"),0)),"")</f>
        <v>Not Started</v>
      </c>
      <c r="W152" s="50" t="str">
        <f t="array" ref="W152">IFERROR(INDEX(INDIRECT("'"&amp;VLOOKUP($C152,ModMap!$A$2:$B$21,2,FALSE)&amp;"'!W:W"),MATCH($K152,INDIRECT("'"&amp;VLOOKUP($C152,ModMap!$A$2:$B$21,2,FALSE)&amp;"'!$K:$K"),0)),"")</f>
        <v>Unassigned</v>
      </c>
      <c r="X152" s="48" t="s">
        <v>33</v>
      </c>
      <c r="Y152" s="50" t="str">
        <f t="array" ref="Y152">IFERROR(INDEX(INDIRECT("'"&amp;VLOOKUP($C152,ModMap!$A$2:$B$21,2,FALSE)&amp;"'!Y:Y"),MATCH($K152,INDIRECT("'"&amp;VLOOKUP($C152,ModMap!$A$2:$B$21,2,FALSE)&amp;"'!$K:$K"),0)),"")</f>
        <v>Not Started</v>
      </c>
      <c r="Z152" s="50" t="str">
        <f t="array" ref="Z152">IFERROR(INDEX(INDIRECT("'"&amp;VLOOKUP($C152,ModMap!$A$2:$B$21,2,FALSE)&amp;"'!Z:Z"),MATCH($K152,INDIRECT("'"&amp;VLOOKUP($C152,ModMap!$A$2:$B$21,2,FALSE)&amp;"'!$K:$K"),0)),"")</f>
        <v>Unassigned</v>
      </c>
      <c r="AA152" s="44" t="s">
        <v>36</v>
      </c>
      <c r="AB152" s="50" t="str">
        <f t="array" ref="AB152">IFERROR(INDEX(INDIRECT("'"&amp;VLOOKUP($C152,ModMap!$A$2:$B$21,2,FALSE)&amp;"'!AB:AB"),MATCH($K152,INDIRECT("'"&amp;VLOOKUP($C152,ModMap!$A$2:$B$21,2,FALSE)&amp;"'!$K:$K"),0)),"")</f>
        <v>N/A</v>
      </c>
      <c r="AC152" s="50" t="str">
        <f t="array" ref="AC152">IFERROR(INDEX(INDIRECT("'"&amp;VLOOKUP($C152,ModMap!$A$2:$B$21,2,FALSE)&amp;"'!AC:AC"),MATCH($K152,INDIRECT("'"&amp;VLOOKUP($C152,ModMap!$A$2:$B$21,2,FALSE)&amp;"'!$K:$K"),0)),"")</f>
        <v/>
      </c>
      <c r="AD152" s="48" t="s">
        <v>33</v>
      </c>
      <c r="AE152" s="50" t="str">
        <f t="array" ref="AE152">IFERROR(INDEX(INDIRECT("'"&amp;VLOOKUP($C152,ModMap!$A$2:$B$21,2,FALSE)&amp;"'!AE:AE"),MATCH($K152,INDIRECT("'"&amp;VLOOKUP($C152,ModMap!$A$2:$B$21,2,FALSE)&amp;"'!$K:$K"),0)),"")</f>
        <v>Not Started</v>
      </c>
      <c r="AF152" s="50" t="str">
        <f t="array" ref="AF152">IFERROR(INDEX(INDIRECT("'"&amp;VLOOKUP($C152,ModMap!$A$2:$B$21,2,FALSE)&amp;"'!AF:AF"),MATCH($K152,INDIRECT("'"&amp;VLOOKUP($C152,ModMap!$A$2:$B$21,2,FALSE)&amp;"'!$K:$K"),0)),"")</f>
        <v>Unassigned</v>
      </c>
      <c r="AG152" s="44" t="s">
        <v>36</v>
      </c>
      <c r="AH152" s="50" t="str">
        <f t="array" ref="AH152">IFERROR(INDEX(INDIRECT("'"&amp;VLOOKUP($C152,ModMap!$A$2:$B$21,2,FALSE)&amp;"'!AH:AH"),MATCH($K152,INDIRECT("'"&amp;VLOOKUP($C152,ModMap!$A$2:$B$21,2,FALSE)&amp;"'!$K:$K"),0)),"")</f>
        <v>N/A</v>
      </c>
      <c r="AI152" s="50" t="str">
        <f t="array" ref="AI152">IFERROR(INDEX(INDIRECT("'"&amp;VLOOKUP($C152,ModMap!$A$2:$B$21,2,FALSE)&amp;"'!AI:AI"),MATCH($K152,INDIRECT("'"&amp;VLOOKUP($C152,ModMap!$A$2:$B$21,2,FALSE)&amp;"'!$K:$K"),0)),"")</f>
        <v/>
      </c>
      <c r="AJ152" s="44" t="s">
        <v>36</v>
      </c>
      <c r="AK152" s="50" t="str">
        <f t="array" ref="AK152">IFERROR(INDEX(INDIRECT("'"&amp;VLOOKUP($C152,ModMap!$A$2:$B$21,2,FALSE)&amp;"'!AK:AK"),MATCH($K152,INDIRECT("'"&amp;VLOOKUP($C152,ModMap!$A$2:$B$21,2,FALSE)&amp;"'!$K:$K"),0)),"")</f>
        <v>N/A</v>
      </c>
      <c r="AL152" s="50" t="str">
        <f t="array" ref="AL152">IFERROR(INDEX(INDIRECT("'"&amp;VLOOKUP($C152,ModMap!$A$2:$B$21,2,FALSE)&amp;"'!AL:AL"),MATCH($K152,INDIRECT("'"&amp;VLOOKUP($C152,ModMap!$A$2:$B$21,2,FALSE)&amp;"'!$K:$K"),0)),"")</f>
        <v/>
      </c>
      <c r="AM152" s="50">
        <f t="shared" si="1"/>
        <v>3</v>
      </c>
      <c r="AN152" s="50" t="str">
        <f t="shared" si="2"/>
        <v>Not Started</v>
      </c>
      <c r="AO152" s="51" t="str">
        <f t="array" ref="AO152">IFERROR(INDEX(INDIRECT("'"&amp;VLOOKUP($C152,ModMap!$A$2:$B$21,2,FALSE)&amp;"'!AO:AO"),MATCH($K152,INDIRECT("'"&amp;VLOOKUP($C152,ModMap!$A$2:$B$21,2,FALSE)&amp;"'!$K:$K"),0)),"")</f>
        <v/>
      </c>
      <c r="AP152" s="49" t="str">
        <f t="array" ref="AP152">IFERROR(HYPERLINK("#'"&amp;VLOOKUP($C152,ModMap!$A$2:$B$21,2,FALSE)&amp;"'!V"&amp;MATCH($K152,INDIRECT("'"&amp;VLOOKUP($C152,ModMap!$A$2:$B$21,2,FALSE)&amp;"'!$K:$K"),0),"Edit on module sheet"),"")</f>
        <v>Edit on module sheet</v>
      </c>
    </row>
    <row r="153" ht="42.0" customHeight="1">
      <c r="A153" s="39">
        <v>151.0</v>
      </c>
      <c r="B153" s="39">
        <v>151.0</v>
      </c>
      <c r="C153" s="39" t="s">
        <v>90</v>
      </c>
      <c r="D153" s="40" t="s">
        <v>91</v>
      </c>
      <c r="E153" s="28" t="s">
        <v>48</v>
      </c>
      <c r="F153" s="29" t="s">
        <v>276</v>
      </c>
      <c r="G153" s="40" t="s">
        <v>277</v>
      </c>
      <c r="H153" s="39" t="s">
        <v>1431</v>
      </c>
      <c r="I153" s="39" t="s">
        <v>1432</v>
      </c>
      <c r="J153" s="40" t="s">
        <v>1433</v>
      </c>
      <c r="K153" s="39" t="s">
        <v>1434</v>
      </c>
      <c r="L153" s="40" t="s">
        <v>1409</v>
      </c>
      <c r="M153" s="52" t="s">
        <v>211</v>
      </c>
      <c r="N153" s="39" t="s">
        <v>283</v>
      </c>
      <c r="O153" s="39" t="s">
        <v>284</v>
      </c>
      <c r="P153" s="40" t="s">
        <v>1435</v>
      </c>
      <c r="Q153" s="40" t="s">
        <v>1436</v>
      </c>
      <c r="R153" s="39" t="s">
        <v>287</v>
      </c>
      <c r="S153" s="39" t="s">
        <v>218</v>
      </c>
      <c r="T153" s="39" t="str">
        <f t="array" ref="T153">IFERROR(INDEX(INDIRECT("'"&amp;VLOOKUP($C153,ModMap!$A$2:$B$21,2,FALSE)&amp;"'!T:T"),MATCH($K153,INDIRECT("'"&amp;VLOOKUP($C153,ModMap!$A$2:$B$21,2,FALSE)&amp;"'!$K:$K"),0)),"")</f>
        <v>Unassigned</v>
      </c>
      <c r="U153" s="48" t="s">
        <v>33</v>
      </c>
      <c r="V153" s="39" t="str">
        <f t="array" ref="V153">IFERROR(INDEX(INDIRECT("'"&amp;VLOOKUP($C153,ModMap!$A$2:$B$21,2,FALSE)&amp;"'!V:V"),MATCH($K153,INDIRECT("'"&amp;VLOOKUP($C153,ModMap!$A$2:$B$21,2,FALSE)&amp;"'!$K:$K"),0)),"")</f>
        <v>Not Started</v>
      </c>
      <c r="W153" s="39" t="str">
        <f t="array" ref="W153">IFERROR(INDEX(INDIRECT("'"&amp;VLOOKUP($C153,ModMap!$A$2:$B$21,2,FALSE)&amp;"'!W:W"),MATCH($K153,INDIRECT("'"&amp;VLOOKUP($C153,ModMap!$A$2:$B$21,2,FALSE)&amp;"'!$K:$K"),0)),"")</f>
        <v>Unassigned</v>
      </c>
      <c r="X153" s="48" t="s">
        <v>33</v>
      </c>
      <c r="Y153" s="39" t="str">
        <f t="array" ref="Y153">IFERROR(INDEX(INDIRECT("'"&amp;VLOOKUP($C153,ModMap!$A$2:$B$21,2,FALSE)&amp;"'!Y:Y"),MATCH($K153,INDIRECT("'"&amp;VLOOKUP($C153,ModMap!$A$2:$B$21,2,FALSE)&amp;"'!$K:$K"),0)),"")</f>
        <v>Not Started</v>
      </c>
      <c r="Z153" s="39" t="str">
        <f t="array" ref="Z153">IFERROR(INDEX(INDIRECT("'"&amp;VLOOKUP($C153,ModMap!$A$2:$B$21,2,FALSE)&amp;"'!Z:Z"),MATCH($K153,INDIRECT("'"&amp;VLOOKUP($C153,ModMap!$A$2:$B$21,2,FALSE)&amp;"'!$K:$K"),0)),"")</f>
        <v>Unassigned</v>
      </c>
      <c r="AA153" s="44" t="s">
        <v>36</v>
      </c>
      <c r="AB153" s="39" t="str">
        <f t="array" ref="AB153">IFERROR(INDEX(INDIRECT("'"&amp;VLOOKUP($C153,ModMap!$A$2:$B$21,2,FALSE)&amp;"'!AB:AB"),MATCH($K153,INDIRECT("'"&amp;VLOOKUP($C153,ModMap!$A$2:$B$21,2,FALSE)&amp;"'!$K:$K"),0)),"")</f>
        <v>N/A</v>
      </c>
      <c r="AC153" s="39" t="str">
        <f t="array" ref="AC153">IFERROR(INDEX(INDIRECT("'"&amp;VLOOKUP($C153,ModMap!$A$2:$B$21,2,FALSE)&amp;"'!AC:AC"),MATCH($K153,INDIRECT("'"&amp;VLOOKUP($C153,ModMap!$A$2:$B$21,2,FALSE)&amp;"'!$K:$K"),0)),"")</f>
        <v/>
      </c>
      <c r="AD153" s="48" t="s">
        <v>33</v>
      </c>
      <c r="AE153" s="39" t="str">
        <f t="array" ref="AE153">IFERROR(INDEX(INDIRECT("'"&amp;VLOOKUP($C153,ModMap!$A$2:$B$21,2,FALSE)&amp;"'!AE:AE"),MATCH($K153,INDIRECT("'"&amp;VLOOKUP($C153,ModMap!$A$2:$B$21,2,FALSE)&amp;"'!$K:$K"),0)),"")</f>
        <v>Not Started</v>
      </c>
      <c r="AF153" s="39" t="str">
        <f t="array" ref="AF153">IFERROR(INDEX(INDIRECT("'"&amp;VLOOKUP($C153,ModMap!$A$2:$B$21,2,FALSE)&amp;"'!AF:AF"),MATCH($K153,INDIRECT("'"&amp;VLOOKUP($C153,ModMap!$A$2:$B$21,2,FALSE)&amp;"'!$K:$K"),0)),"")</f>
        <v>Unassigned</v>
      </c>
      <c r="AG153" s="44" t="s">
        <v>36</v>
      </c>
      <c r="AH153" s="39" t="str">
        <f t="array" ref="AH153">IFERROR(INDEX(INDIRECT("'"&amp;VLOOKUP($C153,ModMap!$A$2:$B$21,2,FALSE)&amp;"'!AH:AH"),MATCH($K153,INDIRECT("'"&amp;VLOOKUP($C153,ModMap!$A$2:$B$21,2,FALSE)&amp;"'!$K:$K"),0)),"")</f>
        <v>N/A</v>
      </c>
      <c r="AI153" s="39" t="str">
        <f t="array" ref="AI153">IFERROR(INDEX(INDIRECT("'"&amp;VLOOKUP($C153,ModMap!$A$2:$B$21,2,FALSE)&amp;"'!AI:AI"),MATCH($K153,INDIRECT("'"&amp;VLOOKUP($C153,ModMap!$A$2:$B$21,2,FALSE)&amp;"'!$K:$K"),0)),"")</f>
        <v/>
      </c>
      <c r="AJ153" s="44" t="s">
        <v>36</v>
      </c>
      <c r="AK153" s="39" t="str">
        <f t="array" ref="AK153">IFERROR(INDEX(INDIRECT("'"&amp;VLOOKUP($C153,ModMap!$A$2:$B$21,2,FALSE)&amp;"'!AK:AK"),MATCH($K153,INDIRECT("'"&amp;VLOOKUP($C153,ModMap!$A$2:$B$21,2,FALSE)&amp;"'!$K:$K"),0)),"")</f>
        <v>N/A</v>
      </c>
      <c r="AL153" s="39" t="str">
        <f t="array" ref="AL153">IFERROR(INDEX(INDIRECT("'"&amp;VLOOKUP($C153,ModMap!$A$2:$B$21,2,FALSE)&amp;"'!AL:AL"),MATCH($K153,INDIRECT("'"&amp;VLOOKUP($C153,ModMap!$A$2:$B$21,2,FALSE)&amp;"'!$K:$K"),0)),"")</f>
        <v/>
      </c>
      <c r="AM153" s="39">
        <f t="shared" si="1"/>
        <v>3</v>
      </c>
      <c r="AN153" s="39" t="str">
        <f t="shared" si="2"/>
        <v>Not Started</v>
      </c>
      <c r="AO153" s="40" t="str">
        <f t="array" ref="AO153">IFERROR(INDEX(INDIRECT("'"&amp;VLOOKUP($C153,ModMap!$A$2:$B$21,2,FALSE)&amp;"'!AO:AO"),MATCH($K153,INDIRECT("'"&amp;VLOOKUP($C153,ModMap!$A$2:$B$21,2,FALSE)&amp;"'!$K:$K"),0)),"")</f>
        <v/>
      </c>
      <c r="AP153" s="49" t="str">
        <f t="array" ref="AP153">IFERROR(HYPERLINK("#'"&amp;VLOOKUP($C153,ModMap!$A$2:$B$21,2,FALSE)&amp;"'!V"&amp;MATCH($K153,INDIRECT("'"&amp;VLOOKUP($C153,ModMap!$A$2:$B$21,2,FALSE)&amp;"'!$K:$K"),0),"Edit on module sheet"),"")</f>
        <v>Edit on module sheet</v>
      </c>
    </row>
    <row r="154" ht="42.0" customHeight="1">
      <c r="A154" s="50">
        <v>152.0</v>
      </c>
      <c r="B154" s="50">
        <v>152.0</v>
      </c>
      <c r="C154" s="50" t="s">
        <v>90</v>
      </c>
      <c r="D154" s="51" t="s">
        <v>91</v>
      </c>
      <c r="E154" s="28" t="s">
        <v>48</v>
      </c>
      <c r="F154" s="29" t="s">
        <v>276</v>
      </c>
      <c r="G154" s="51" t="s">
        <v>277</v>
      </c>
      <c r="H154" s="50" t="s">
        <v>1431</v>
      </c>
      <c r="I154" s="50" t="s">
        <v>1432</v>
      </c>
      <c r="J154" s="51" t="s">
        <v>1433</v>
      </c>
      <c r="K154" s="50" t="s">
        <v>1458</v>
      </c>
      <c r="L154" s="51" t="s">
        <v>1386</v>
      </c>
      <c r="M154" s="48" t="s">
        <v>613</v>
      </c>
      <c r="N154" s="50" t="s">
        <v>283</v>
      </c>
      <c r="O154" s="50" t="s">
        <v>284</v>
      </c>
      <c r="P154" s="51" t="s">
        <v>1435</v>
      </c>
      <c r="Q154" s="51" t="s">
        <v>1436</v>
      </c>
      <c r="R154" s="50" t="s">
        <v>287</v>
      </c>
      <c r="S154" s="50" t="s">
        <v>614</v>
      </c>
      <c r="T154" s="50" t="str">
        <f t="array" ref="T154">IFERROR(INDEX(INDIRECT("'"&amp;VLOOKUP($C154,ModMap!$A$2:$B$21,2,FALSE)&amp;"'!T:T"),MATCH($K154,INDIRECT("'"&amp;VLOOKUP($C154,ModMap!$A$2:$B$21,2,FALSE)&amp;"'!$K:$K"),0)),"")</f>
        <v>Unassigned</v>
      </c>
      <c r="U154" s="44" t="s">
        <v>36</v>
      </c>
      <c r="V154" s="50" t="str">
        <f t="array" ref="V154">IFERROR(INDEX(INDIRECT("'"&amp;VLOOKUP($C154,ModMap!$A$2:$B$21,2,FALSE)&amp;"'!V:V"),MATCH($K154,INDIRECT("'"&amp;VLOOKUP($C154,ModMap!$A$2:$B$21,2,FALSE)&amp;"'!$K:$K"),0)),"")</f>
        <v>N/A</v>
      </c>
      <c r="W154" s="50" t="str">
        <f t="array" ref="W154">IFERROR(INDEX(INDIRECT("'"&amp;VLOOKUP($C154,ModMap!$A$2:$B$21,2,FALSE)&amp;"'!W:W"),MATCH($K154,INDIRECT("'"&amp;VLOOKUP($C154,ModMap!$A$2:$B$21,2,FALSE)&amp;"'!$K:$K"),0)),"")</f>
        <v/>
      </c>
      <c r="X154" s="48" t="s">
        <v>33</v>
      </c>
      <c r="Y154" s="50" t="str">
        <f t="array" ref="Y154">IFERROR(INDEX(INDIRECT("'"&amp;VLOOKUP($C154,ModMap!$A$2:$B$21,2,FALSE)&amp;"'!Y:Y"),MATCH($K154,INDIRECT("'"&amp;VLOOKUP($C154,ModMap!$A$2:$B$21,2,FALSE)&amp;"'!$K:$K"),0)),"")</f>
        <v>Not Started</v>
      </c>
      <c r="Z154" s="50" t="str">
        <f t="array" ref="Z154">IFERROR(INDEX(INDIRECT("'"&amp;VLOOKUP($C154,ModMap!$A$2:$B$21,2,FALSE)&amp;"'!Z:Z"),MATCH($K154,INDIRECT("'"&amp;VLOOKUP($C154,ModMap!$A$2:$B$21,2,FALSE)&amp;"'!$K:$K"),0)),"")</f>
        <v>Unassigned</v>
      </c>
      <c r="AA154" s="44" t="s">
        <v>36</v>
      </c>
      <c r="AB154" s="50" t="str">
        <f t="array" ref="AB154">IFERROR(INDEX(INDIRECT("'"&amp;VLOOKUP($C154,ModMap!$A$2:$B$21,2,FALSE)&amp;"'!AB:AB"),MATCH($K154,INDIRECT("'"&amp;VLOOKUP($C154,ModMap!$A$2:$B$21,2,FALSE)&amp;"'!$K:$K"),0)),"")</f>
        <v>N/A</v>
      </c>
      <c r="AC154" s="50" t="str">
        <f t="array" ref="AC154">IFERROR(INDEX(INDIRECT("'"&amp;VLOOKUP($C154,ModMap!$A$2:$B$21,2,FALSE)&amp;"'!AC:AC"),MATCH($K154,INDIRECT("'"&amp;VLOOKUP($C154,ModMap!$A$2:$B$21,2,FALSE)&amp;"'!$K:$K"),0)),"")</f>
        <v/>
      </c>
      <c r="AD154" s="48" t="s">
        <v>33</v>
      </c>
      <c r="AE154" s="50" t="str">
        <f t="array" ref="AE154">IFERROR(INDEX(INDIRECT("'"&amp;VLOOKUP($C154,ModMap!$A$2:$B$21,2,FALSE)&amp;"'!AE:AE"),MATCH($K154,INDIRECT("'"&amp;VLOOKUP($C154,ModMap!$A$2:$B$21,2,FALSE)&amp;"'!$K:$K"),0)),"")</f>
        <v>Not Started</v>
      </c>
      <c r="AF154" s="50" t="str">
        <f t="array" ref="AF154">IFERROR(INDEX(INDIRECT("'"&amp;VLOOKUP($C154,ModMap!$A$2:$B$21,2,FALSE)&amp;"'!AF:AF"),MATCH($K154,INDIRECT("'"&amp;VLOOKUP($C154,ModMap!$A$2:$B$21,2,FALSE)&amp;"'!$K:$K"),0)),"")</f>
        <v>Unassigned</v>
      </c>
      <c r="AG154" s="44" t="s">
        <v>36</v>
      </c>
      <c r="AH154" s="50" t="str">
        <f t="array" ref="AH154">IFERROR(INDEX(INDIRECT("'"&amp;VLOOKUP($C154,ModMap!$A$2:$B$21,2,FALSE)&amp;"'!AH:AH"),MATCH($K154,INDIRECT("'"&amp;VLOOKUP($C154,ModMap!$A$2:$B$21,2,FALSE)&amp;"'!$K:$K"),0)),"")</f>
        <v>N/A</v>
      </c>
      <c r="AI154" s="50" t="str">
        <f t="array" ref="AI154">IFERROR(INDEX(INDIRECT("'"&amp;VLOOKUP($C154,ModMap!$A$2:$B$21,2,FALSE)&amp;"'!AI:AI"),MATCH($K154,INDIRECT("'"&amp;VLOOKUP($C154,ModMap!$A$2:$B$21,2,FALSE)&amp;"'!$K:$K"),0)),"")</f>
        <v/>
      </c>
      <c r="AJ154" s="44" t="s">
        <v>36</v>
      </c>
      <c r="AK154" s="50" t="str">
        <f t="array" ref="AK154">IFERROR(INDEX(INDIRECT("'"&amp;VLOOKUP($C154,ModMap!$A$2:$B$21,2,FALSE)&amp;"'!AK:AK"),MATCH($K154,INDIRECT("'"&amp;VLOOKUP($C154,ModMap!$A$2:$B$21,2,FALSE)&amp;"'!$K:$K"),0)),"")</f>
        <v>N/A</v>
      </c>
      <c r="AL154" s="50" t="str">
        <f t="array" ref="AL154">IFERROR(INDEX(INDIRECT("'"&amp;VLOOKUP($C154,ModMap!$A$2:$B$21,2,FALSE)&amp;"'!AL:AL"),MATCH($K154,INDIRECT("'"&amp;VLOOKUP($C154,ModMap!$A$2:$B$21,2,FALSE)&amp;"'!$K:$K"),0)),"")</f>
        <v/>
      </c>
      <c r="AM154" s="50">
        <f t="shared" si="1"/>
        <v>2</v>
      </c>
      <c r="AN154" s="50" t="str">
        <f t="shared" si="2"/>
        <v>Not Started</v>
      </c>
      <c r="AO154" s="51" t="str">
        <f t="array" ref="AO154">IFERROR(INDEX(INDIRECT("'"&amp;VLOOKUP($C154,ModMap!$A$2:$B$21,2,FALSE)&amp;"'!AO:AO"),MATCH($K154,INDIRECT("'"&amp;VLOOKUP($C154,ModMap!$A$2:$B$21,2,FALSE)&amp;"'!$K:$K"),0)),"")</f>
        <v/>
      </c>
      <c r="AP154" s="49" t="str">
        <f t="array" ref="AP154">IFERROR(HYPERLINK("#'"&amp;VLOOKUP($C154,ModMap!$A$2:$B$21,2,FALSE)&amp;"'!V"&amp;MATCH($K154,INDIRECT("'"&amp;VLOOKUP($C154,ModMap!$A$2:$B$21,2,FALSE)&amp;"'!$K:$K"),0),"Edit on module sheet"),"")</f>
        <v>Edit on module sheet</v>
      </c>
    </row>
    <row r="155" ht="42.0" customHeight="1">
      <c r="A155" s="39">
        <v>153.0</v>
      </c>
      <c r="B155" s="39">
        <v>153.0</v>
      </c>
      <c r="C155" s="39" t="s">
        <v>90</v>
      </c>
      <c r="D155" s="40" t="s">
        <v>91</v>
      </c>
      <c r="E155" s="31" t="s">
        <v>69</v>
      </c>
      <c r="F155" s="29" t="s">
        <v>276</v>
      </c>
      <c r="G155" s="40" t="s">
        <v>277</v>
      </c>
      <c r="H155" s="39" t="s">
        <v>1469</v>
      </c>
      <c r="I155" s="39" t="s">
        <v>1470</v>
      </c>
      <c r="J155" s="40" t="s">
        <v>1471</v>
      </c>
      <c r="K155" s="39" t="s">
        <v>2084</v>
      </c>
      <c r="L155" s="40" t="s">
        <v>2085</v>
      </c>
      <c r="M155" s="48" t="s">
        <v>613</v>
      </c>
      <c r="N155" s="39" t="s">
        <v>283</v>
      </c>
      <c r="O155" s="39" t="s">
        <v>284</v>
      </c>
      <c r="P155" s="40" t="s">
        <v>1473</v>
      </c>
      <c r="Q155" s="40" t="s">
        <v>1474</v>
      </c>
      <c r="R155" s="39" t="s">
        <v>287</v>
      </c>
      <c r="S155" s="39" t="s">
        <v>69</v>
      </c>
      <c r="T155" s="39" t="str">
        <f t="array" ref="T155">IFERROR(INDEX(INDIRECT("'"&amp;VLOOKUP($C155,ModMap!$A$2:$B$21,2,FALSE)&amp;"'!T:T"),MATCH($K155,INDIRECT("'"&amp;VLOOKUP($C155,ModMap!$A$2:$B$21,2,FALSE)&amp;"'!$K:$K"),0)),"")</f>
        <v>Unassigned</v>
      </c>
      <c r="U155" s="48" t="s">
        <v>33</v>
      </c>
      <c r="V155" s="39" t="str">
        <f t="array" ref="V155">IFERROR(INDEX(INDIRECT("'"&amp;VLOOKUP($C155,ModMap!$A$2:$B$21,2,FALSE)&amp;"'!V:V"),MATCH($K155,INDIRECT("'"&amp;VLOOKUP($C155,ModMap!$A$2:$B$21,2,FALSE)&amp;"'!$K:$K"),0)),"")</f>
        <v>Not Started</v>
      </c>
      <c r="W155" s="39" t="str">
        <f t="array" ref="W155">IFERROR(INDEX(INDIRECT("'"&amp;VLOOKUP($C155,ModMap!$A$2:$B$21,2,FALSE)&amp;"'!W:W"),MATCH($K155,INDIRECT("'"&amp;VLOOKUP($C155,ModMap!$A$2:$B$21,2,FALSE)&amp;"'!$K:$K"),0)),"")</f>
        <v>Unassigned</v>
      </c>
      <c r="X155" s="48" t="s">
        <v>33</v>
      </c>
      <c r="Y155" s="39" t="str">
        <f t="array" ref="Y155">IFERROR(INDEX(INDIRECT("'"&amp;VLOOKUP($C155,ModMap!$A$2:$B$21,2,FALSE)&amp;"'!Y:Y"),MATCH($K155,INDIRECT("'"&amp;VLOOKUP($C155,ModMap!$A$2:$B$21,2,FALSE)&amp;"'!$K:$K"),0)),"")</f>
        <v>Not Started</v>
      </c>
      <c r="Z155" s="39" t="str">
        <f t="array" ref="Z155">IFERROR(INDEX(INDIRECT("'"&amp;VLOOKUP($C155,ModMap!$A$2:$B$21,2,FALSE)&amp;"'!Z:Z"),MATCH($K155,INDIRECT("'"&amp;VLOOKUP($C155,ModMap!$A$2:$B$21,2,FALSE)&amp;"'!$K:$K"),0)),"")</f>
        <v>Unassigned</v>
      </c>
      <c r="AA155" s="44" t="s">
        <v>36</v>
      </c>
      <c r="AB155" s="39" t="str">
        <f t="array" ref="AB155">IFERROR(INDEX(INDIRECT("'"&amp;VLOOKUP($C155,ModMap!$A$2:$B$21,2,FALSE)&amp;"'!AB:AB"),MATCH($K155,INDIRECT("'"&amp;VLOOKUP($C155,ModMap!$A$2:$B$21,2,FALSE)&amp;"'!$K:$K"),0)),"")</f>
        <v>N/A</v>
      </c>
      <c r="AC155" s="39" t="str">
        <f t="array" ref="AC155">IFERROR(INDEX(INDIRECT("'"&amp;VLOOKUP($C155,ModMap!$A$2:$B$21,2,FALSE)&amp;"'!AC:AC"),MATCH($K155,INDIRECT("'"&amp;VLOOKUP($C155,ModMap!$A$2:$B$21,2,FALSE)&amp;"'!$K:$K"),0)),"")</f>
        <v/>
      </c>
      <c r="AD155" s="48" t="s">
        <v>33</v>
      </c>
      <c r="AE155" s="39" t="str">
        <f t="array" ref="AE155">IFERROR(INDEX(INDIRECT("'"&amp;VLOOKUP($C155,ModMap!$A$2:$B$21,2,FALSE)&amp;"'!AE:AE"),MATCH($K155,INDIRECT("'"&amp;VLOOKUP($C155,ModMap!$A$2:$B$21,2,FALSE)&amp;"'!$K:$K"),0)),"")</f>
        <v>Not Started</v>
      </c>
      <c r="AF155" s="39" t="str">
        <f t="array" ref="AF155">IFERROR(INDEX(INDIRECT("'"&amp;VLOOKUP($C155,ModMap!$A$2:$B$21,2,FALSE)&amp;"'!AF:AF"),MATCH($K155,INDIRECT("'"&amp;VLOOKUP($C155,ModMap!$A$2:$B$21,2,FALSE)&amp;"'!$K:$K"),0)),"")</f>
        <v>Unassigned</v>
      </c>
      <c r="AG155" s="44" t="s">
        <v>36</v>
      </c>
      <c r="AH155" s="39" t="str">
        <f t="array" ref="AH155">IFERROR(INDEX(INDIRECT("'"&amp;VLOOKUP($C155,ModMap!$A$2:$B$21,2,FALSE)&amp;"'!AH:AH"),MATCH($K155,INDIRECT("'"&amp;VLOOKUP($C155,ModMap!$A$2:$B$21,2,FALSE)&amp;"'!$K:$K"),0)),"")</f>
        <v>N/A</v>
      </c>
      <c r="AI155" s="39" t="str">
        <f t="array" ref="AI155">IFERROR(INDEX(INDIRECT("'"&amp;VLOOKUP($C155,ModMap!$A$2:$B$21,2,FALSE)&amp;"'!AI:AI"),MATCH($K155,INDIRECT("'"&amp;VLOOKUP($C155,ModMap!$A$2:$B$21,2,FALSE)&amp;"'!$K:$K"),0)),"")</f>
        <v/>
      </c>
      <c r="AJ155" s="44" t="s">
        <v>36</v>
      </c>
      <c r="AK155" s="39" t="str">
        <f t="array" ref="AK155">IFERROR(INDEX(INDIRECT("'"&amp;VLOOKUP($C155,ModMap!$A$2:$B$21,2,FALSE)&amp;"'!AK:AK"),MATCH($K155,INDIRECT("'"&amp;VLOOKUP($C155,ModMap!$A$2:$B$21,2,FALSE)&amp;"'!$K:$K"),0)),"")</f>
        <v>N/A</v>
      </c>
      <c r="AL155" s="39" t="str">
        <f t="array" ref="AL155">IFERROR(INDEX(INDIRECT("'"&amp;VLOOKUP($C155,ModMap!$A$2:$B$21,2,FALSE)&amp;"'!AL:AL"),MATCH($K155,INDIRECT("'"&amp;VLOOKUP($C155,ModMap!$A$2:$B$21,2,FALSE)&amp;"'!$K:$K"),0)),"")</f>
        <v/>
      </c>
      <c r="AM155" s="39">
        <f t="shared" si="1"/>
        <v>3</v>
      </c>
      <c r="AN155" s="39" t="str">
        <f t="shared" si="2"/>
        <v>Not Started</v>
      </c>
      <c r="AO155" s="40" t="str">
        <f t="array" ref="AO155">IFERROR(INDEX(INDIRECT("'"&amp;VLOOKUP($C155,ModMap!$A$2:$B$21,2,FALSE)&amp;"'!AO:AO"),MATCH($K155,INDIRECT("'"&amp;VLOOKUP($C155,ModMap!$A$2:$B$21,2,FALSE)&amp;"'!$K:$K"),0)),"")</f>
        <v/>
      </c>
      <c r="AP155" s="49" t="str">
        <f t="array" ref="AP155">IFERROR(HYPERLINK("#'"&amp;VLOOKUP($C155,ModMap!$A$2:$B$21,2,FALSE)&amp;"'!V"&amp;MATCH($K155,INDIRECT("'"&amp;VLOOKUP($C155,ModMap!$A$2:$B$21,2,FALSE)&amp;"'!$K:$K"),0),"Edit on module sheet"),"")</f>
        <v>Edit on module sheet</v>
      </c>
    </row>
    <row r="156" ht="42.0" customHeight="1">
      <c r="A156" s="50">
        <v>154.0</v>
      </c>
      <c r="B156" s="50">
        <v>154.0</v>
      </c>
      <c r="C156" s="50" t="s">
        <v>90</v>
      </c>
      <c r="D156" s="51" t="s">
        <v>91</v>
      </c>
      <c r="E156" s="28" t="s">
        <v>48</v>
      </c>
      <c r="F156" s="29" t="s">
        <v>276</v>
      </c>
      <c r="G156" s="51" t="s">
        <v>277</v>
      </c>
      <c r="H156" s="50" t="s">
        <v>1469</v>
      </c>
      <c r="I156" s="50" t="s">
        <v>1470</v>
      </c>
      <c r="J156" s="51" t="s">
        <v>1471</v>
      </c>
      <c r="K156" s="50" t="s">
        <v>1472</v>
      </c>
      <c r="L156" s="51" t="s">
        <v>1409</v>
      </c>
      <c r="M156" s="52" t="s">
        <v>211</v>
      </c>
      <c r="N156" s="50" t="s">
        <v>283</v>
      </c>
      <c r="O156" s="50" t="s">
        <v>284</v>
      </c>
      <c r="P156" s="51" t="s">
        <v>1473</v>
      </c>
      <c r="Q156" s="51" t="s">
        <v>1474</v>
      </c>
      <c r="R156" s="50" t="s">
        <v>287</v>
      </c>
      <c r="S156" s="50" t="s">
        <v>218</v>
      </c>
      <c r="T156" s="50" t="str">
        <f t="array" ref="T156">IFERROR(INDEX(INDIRECT("'"&amp;VLOOKUP($C156,ModMap!$A$2:$B$21,2,FALSE)&amp;"'!T:T"),MATCH($K156,INDIRECT("'"&amp;VLOOKUP($C156,ModMap!$A$2:$B$21,2,FALSE)&amp;"'!$K:$K"),0)),"")</f>
        <v>Unassigned</v>
      </c>
      <c r="U156" s="48" t="s">
        <v>33</v>
      </c>
      <c r="V156" s="50" t="str">
        <f t="array" ref="V156">IFERROR(INDEX(INDIRECT("'"&amp;VLOOKUP($C156,ModMap!$A$2:$B$21,2,FALSE)&amp;"'!V:V"),MATCH($K156,INDIRECT("'"&amp;VLOOKUP($C156,ModMap!$A$2:$B$21,2,FALSE)&amp;"'!$K:$K"),0)),"")</f>
        <v>Not Started</v>
      </c>
      <c r="W156" s="50" t="str">
        <f t="array" ref="W156">IFERROR(INDEX(INDIRECT("'"&amp;VLOOKUP($C156,ModMap!$A$2:$B$21,2,FALSE)&amp;"'!W:W"),MATCH($K156,INDIRECT("'"&amp;VLOOKUP($C156,ModMap!$A$2:$B$21,2,FALSE)&amp;"'!$K:$K"),0)),"")</f>
        <v>Unassigned</v>
      </c>
      <c r="X156" s="48" t="s">
        <v>33</v>
      </c>
      <c r="Y156" s="50" t="str">
        <f t="array" ref="Y156">IFERROR(INDEX(INDIRECT("'"&amp;VLOOKUP($C156,ModMap!$A$2:$B$21,2,FALSE)&amp;"'!Y:Y"),MATCH($K156,INDIRECT("'"&amp;VLOOKUP($C156,ModMap!$A$2:$B$21,2,FALSE)&amp;"'!$K:$K"),0)),"")</f>
        <v>Not Started</v>
      </c>
      <c r="Z156" s="50" t="str">
        <f t="array" ref="Z156">IFERROR(INDEX(INDIRECT("'"&amp;VLOOKUP($C156,ModMap!$A$2:$B$21,2,FALSE)&amp;"'!Z:Z"),MATCH($K156,INDIRECT("'"&amp;VLOOKUP($C156,ModMap!$A$2:$B$21,2,FALSE)&amp;"'!$K:$K"),0)),"")</f>
        <v>Unassigned</v>
      </c>
      <c r="AA156" s="44" t="s">
        <v>36</v>
      </c>
      <c r="AB156" s="50" t="str">
        <f t="array" ref="AB156">IFERROR(INDEX(INDIRECT("'"&amp;VLOOKUP($C156,ModMap!$A$2:$B$21,2,FALSE)&amp;"'!AB:AB"),MATCH($K156,INDIRECT("'"&amp;VLOOKUP($C156,ModMap!$A$2:$B$21,2,FALSE)&amp;"'!$K:$K"),0)),"")</f>
        <v>N/A</v>
      </c>
      <c r="AC156" s="50" t="str">
        <f t="array" ref="AC156">IFERROR(INDEX(INDIRECT("'"&amp;VLOOKUP($C156,ModMap!$A$2:$B$21,2,FALSE)&amp;"'!AC:AC"),MATCH($K156,INDIRECT("'"&amp;VLOOKUP($C156,ModMap!$A$2:$B$21,2,FALSE)&amp;"'!$K:$K"),0)),"")</f>
        <v/>
      </c>
      <c r="AD156" s="48" t="s">
        <v>33</v>
      </c>
      <c r="AE156" s="50" t="str">
        <f t="array" ref="AE156">IFERROR(INDEX(INDIRECT("'"&amp;VLOOKUP($C156,ModMap!$A$2:$B$21,2,FALSE)&amp;"'!AE:AE"),MATCH($K156,INDIRECT("'"&amp;VLOOKUP($C156,ModMap!$A$2:$B$21,2,FALSE)&amp;"'!$K:$K"),0)),"")</f>
        <v>Not Started</v>
      </c>
      <c r="AF156" s="50" t="str">
        <f t="array" ref="AF156">IFERROR(INDEX(INDIRECT("'"&amp;VLOOKUP($C156,ModMap!$A$2:$B$21,2,FALSE)&amp;"'!AF:AF"),MATCH($K156,INDIRECT("'"&amp;VLOOKUP($C156,ModMap!$A$2:$B$21,2,FALSE)&amp;"'!$K:$K"),0)),"")</f>
        <v>Unassigned</v>
      </c>
      <c r="AG156" s="44" t="s">
        <v>36</v>
      </c>
      <c r="AH156" s="50" t="str">
        <f t="array" ref="AH156">IFERROR(INDEX(INDIRECT("'"&amp;VLOOKUP($C156,ModMap!$A$2:$B$21,2,FALSE)&amp;"'!AH:AH"),MATCH($K156,INDIRECT("'"&amp;VLOOKUP($C156,ModMap!$A$2:$B$21,2,FALSE)&amp;"'!$K:$K"),0)),"")</f>
        <v>N/A</v>
      </c>
      <c r="AI156" s="50" t="str">
        <f t="array" ref="AI156">IFERROR(INDEX(INDIRECT("'"&amp;VLOOKUP($C156,ModMap!$A$2:$B$21,2,FALSE)&amp;"'!AI:AI"),MATCH($K156,INDIRECT("'"&amp;VLOOKUP($C156,ModMap!$A$2:$B$21,2,FALSE)&amp;"'!$K:$K"),0)),"")</f>
        <v/>
      </c>
      <c r="AJ156" s="44" t="s">
        <v>36</v>
      </c>
      <c r="AK156" s="50" t="str">
        <f t="array" ref="AK156">IFERROR(INDEX(INDIRECT("'"&amp;VLOOKUP($C156,ModMap!$A$2:$B$21,2,FALSE)&amp;"'!AK:AK"),MATCH($K156,INDIRECT("'"&amp;VLOOKUP($C156,ModMap!$A$2:$B$21,2,FALSE)&amp;"'!$K:$K"),0)),"")</f>
        <v>N/A</v>
      </c>
      <c r="AL156" s="50" t="str">
        <f t="array" ref="AL156">IFERROR(INDEX(INDIRECT("'"&amp;VLOOKUP($C156,ModMap!$A$2:$B$21,2,FALSE)&amp;"'!AL:AL"),MATCH($K156,INDIRECT("'"&amp;VLOOKUP($C156,ModMap!$A$2:$B$21,2,FALSE)&amp;"'!$K:$K"),0)),"")</f>
        <v/>
      </c>
      <c r="AM156" s="50">
        <f t="shared" si="1"/>
        <v>3</v>
      </c>
      <c r="AN156" s="50" t="str">
        <f t="shared" si="2"/>
        <v>Not Started</v>
      </c>
      <c r="AO156" s="51" t="str">
        <f t="array" ref="AO156">IFERROR(INDEX(INDIRECT("'"&amp;VLOOKUP($C156,ModMap!$A$2:$B$21,2,FALSE)&amp;"'!AO:AO"),MATCH($K156,INDIRECT("'"&amp;VLOOKUP($C156,ModMap!$A$2:$B$21,2,FALSE)&amp;"'!$K:$K"),0)),"")</f>
        <v/>
      </c>
      <c r="AP156" s="49" t="str">
        <f t="array" ref="AP156">IFERROR(HYPERLINK("#'"&amp;VLOOKUP($C156,ModMap!$A$2:$B$21,2,FALSE)&amp;"'!V"&amp;MATCH($K156,INDIRECT("'"&amp;VLOOKUP($C156,ModMap!$A$2:$B$21,2,FALSE)&amp;"'!$K:$K"),0),"Edit on module sheet"),"")</f>
        <v>Edit on module sheet</v>
      </c>
    </row>
    <row r="157" ht="42.0" customHeight="1">
      <c r="A157" s="39">
        <v>155.0</v>
      </c>
      <c r="B157" s="39">
        <v>155.0</v>
      </c>
      <c r="C157" s="39" t="s">
        <v>90</v>
      </c>
      <c r="D157" s="40" t="s">
        <v>91</v>
      </c>
      <c r="E157" s="28" t="s">
        <v>48</v>
      </c>
      <c r="F157" s="29" t="s">
        <v>276</v>
      </c>
      <c r="G157" s="40" t="s">
        <v>277</v>
      </c>
      <c r="H157" s="39" t="s">
        <v>1469</v>
      </c>
      <c r="I157" s="39" t="s">
        <v>1470</v>
      </c>
      <c r="J157" s="40" t="s">
        <v>1471</v>
      </c>
      <c r="K157" s="39" t="s">
        <v>1485</v>
      </c>
      <c r="L157" s="40" t="s">
        <v>1486</v>
      </c>
      <c r="M157" s="48" t="s">
        <v>613</v>
      </c>
      <c r="N157" s="39" t="s">
        <v>283</v>
      </c>
      <c r="O157" s="39" t="s">
        <v>284</v>
      </c>
      <c r="P157" s="40" t="s">
        <v>1473</v>
      </c>
      <c r="Q157" s="40" t="s">
        <v>1474</v>
      </c>
      <c r="R157" s="39" t="s">
        <v>287</v>
      </c>
      <c r="S157" s="39" t="s">
        <v>614</v>
      </c>
      <c r="T157" s="39" t="str">
        <f t="array" ref="T157">IFERROR(INDEX(INDIRECT("'"&amp;VLOOKUP($C157,ModMap!$A$2:$B$21,2,FALSE)&amp;"'!T:T"),MATCH($K157,INDIRECT("'"&amp;VLOOKUP($C157,ModMap!$A$2:$B$21,2,FALSE)&amp;"'!$K:$K"),0)),"")</f>
        <v>Unassigned</v>
      </c>
      <c r="U157" s="44" t="s">
        <v>36</v>
      </c>
      <c r="V157" s="39" t="str">
        <f t="array" ref="V157">IFERROR(INDEX(INDIRECT("'"&amp;VLOOKUP($C157,ModMap!$A$2:$B$21,2,FALSE)&amp;"'!V:V"),MATCH($K157,INDIRECT("'"&amp;VLOOKUP($C157,ModMap!$A$2:$B$21,2,FALSE)&amp;"'!$K:$K"),0)),"")</f>
        <v>N/A</v>
      </c>
      <c r="W157" s="39" t="str">
        <f t="array" ref="W157">IFERROR(INDEX(INDIRECT("'"&amp;VLOOKUP($C157,ModMap!$A$2:$B$21,2,FALSE)&amp;"'!W:W"),MATCH($K157,INDIRECT("'"&amp;VLOOKUP($C157,ModMap!$A$2:$B$21,2,FALSE)&amp;"'!$K:$K"),0)),"")</f>
        <v/>
      </c>
      <c r="X157" s="48" t="s">
        <v>33</v>
      </c>
      <c r="Y157" s="39" t="str">
        <f t="array" ref="Y157">IFERROR(INDEX(INDIRECT("'"&amp;VLOOKUP($C157,ModMap!$A$2:$B$21,2,FALSE)&amp;"'!Y:Y"),MATCH($K157,INDIRECT("'"&amp;VLOOKUP($C157,ModMap!$A$2:$B$21,2,FALSE)&amp;"'!$K:$K"),0)),"")</f>
        <v>Not Started</v>
      </c>
      <c r="Z157" s="39" t="str">
        <f t="array" ref="Z157">IFERROR(INDEX(INDIRECT("'"&amp;VLOOKUP($C157,ModMap!$A$2:$B$21,2,FALSE)&amp;"'!Z:Z"),MATCH($K157,INDIRECT("'"&amp;VLOOKUP($C157,ModMap!$A$2:$B$21,2,FALSE)&amp;"'!$K:$K"),0)),"")</f>
        <v>Unassigned</v>
      </c>
      <c r="AA157" s="44" t="s">
        <v>36</v>
      </c>
      <c r="AB157" s="39" t="str">
        <f t="array" ref="AB157">IFERROR(INDEX(INDIRECT("'"&amp;VLOOKUP($C157,ModMap!$A$2:$B$21,2,FALSE)&amp;"'!AB:AB"),MATCH($K157,INDIRECT("'"&amp;VLOOKUP($C157,ModMap!$A$2:$B$21,2,FALSE)&amp;"'!$K:$K"),0)),"")</f>
        <v>N/A</v>
      </c>
      <c r="AC157" s="39" t="str">
        <f t="array" ref="AC157">IFERROR(INDEX(INDIRECT("'"&amp;VLOOKUP($C157,ModMap!$A$2:$B$21,2,FALSE)&amp;"'!AC:AC"),MATCH($K157,INDIRECT("'"&amp;VLOOKUP($C157,ModMap!$A$2:$B$21,2,FALSE)&amp;"'!$K:$K"),0)),"")</f>
        <v/>
      </c>
      <c r="AD157" s="48" t="s">
        <v>33</v>
      </c>
      <c r="AE157" s="39" t="str">
        <f t="array" ref="AE157">IFERROR(INDEX(INDIRECT("'"&amp;VLOOKUP($C157,ModMap!$A$2:$B$21,2,FALSE)&amp;"'!AE:AE"),MATCH($K157,INDIRECT("'"&amp;VLOOKUP($C157,ModMap!$A$2:$B$21,2,FALSE)&amp;"'!$K:$K"),0)),"")</f>
        <v>Not Started</v>
      </c>
      <c r="AF157" s="39" t="str">
        <f t="array" ref="AF157">IFERROR(INDEX(INDIRECT("'"&amp;VLOOKUP($C157,ModMap!$A$2:$B$21,2,FALSE)&amp;"'!AF:AF"),MATCH($K157,INDIRECT("'"&amp;VLOOKUP($C157,ModMap!$A$2:$B$21,2,FALSE)&amp;"'!$K:$K"),0)),"")</f>
        <v>Unassigned</v>
      </c>
      <c r="AG157" s="44" t="s">
        <v>36</v>
      </c>
      <c r="AH157" s="39" t="str">
        <f t="array" ref="AH157">IFERROR(INDEX(INDIRECT("'"&amp;VLOOKUP($C157,ModMap!$A$2:$B$21,2,FALSE)&amp;"'!AH:AH"),MATCH($K157,INDIRECT("'"&amp;VLOOKUP($C157,ModMap!$A$2:$B$21,2,FALSE)&amp;"'!$K:$K"),0)),"")</f>
        <v>N/A</v>
      </c>
      <c r="AI157" s="39" t="str">
        <f t="array" ref="AI157">IFERROR(INDEX(INDIRECT("'"&amp;VLOOKUP($C157,ModMap!$A$2:$B$21,2,FALSE)&amp;"'!AI:AI"),MATCH($K157,INDIRECT("'"&amp;VLOOKUP($C157,ModMap!$A$2:$B$21,2,FALSE)&amp;"'!$K:$K"),0)),"")</f>
        <v/>
      </c>
      <c r="AJ157" s="44" t="s">
        <v>36</v>
      </c>
      <c r="AK157" s="39" t="str">
        <f t="array" ref="AK157">IFERROR(INDEX(INDIRECT("'"&amp;VLOOKUP($C157,ModMap!$A$2:$B$21,2,FALSE)&amp;"'!AK:AK"),MATCH($K157,INDIRECT("'"&amp;VLOOKUP($C157,ModMap!$A$2:$B$21,2,FALSE)&amp;"'!$K:$K"),0)),"")</f>
        <v>N/A</v>
      </c>
      <c r="AL157" s="39" t="str">
        <f t="array" ref="AL157">IFERROR(INDEX(INDIRECT("'"&amp;VLOOKUP($C157,ModMap!$A$2:$B$21,2,FALSE)&amp;"'!AL:AL"),MATCH($K157,INDIRECT("'"&amp;VLOOKUP($C157,ModMap!$A$2:$B$21,2,FALSE)&amp;"'!$K:$K"),0)),"")</f>
        <v/>
      </c>
      <c r="AM157" s="39">
        <f t="shared" si="1"/>
        <v>2</v>
      </c>
      <c r="AN157" s="39" t="str">
        <f t="shared" si="2"/>
        <v>Not Started</v>
      </c>
      <c r="AO157" s="40" t="str">
        <f t="array" ref="AO157">IFERROR(INDEX(INDIRECT("'"&amp;VLOOKUP($C157,ModMap!$A$2:$B$21,2,FALSE)&amp;"'!AO:AO"),MATCH($K157,INDIRECT("'"&amp;VLOOKUP($C157,ModMap!$A$2:$B$21,2,FALSE)&amp;"'!$K:$K"),0)),"")</f>
        <v/>
      </c>
      <c r="AP157" s="49" t="str">
        <f t="array" ref="AP157">IFERROR(HYPERLINK("#'"&amp;VLOOKUP($C157,ModMap!$A$2:$B$21,2,FALSE)&amp;"'!V"&amp;MATCH($K157,INDIRECT("'"&amp;VLOOKUP($C157,ModMap!$A$2:$B$21,2,FALSE)&amp;"'!$K:$K"),0),"Edit on module sheet"),"")</f>
        <v>Edit on module sheet</v>
      </c>
    </row>
    <row r="158" ht="42.0" customHeight="1">
      <c r="A158" s="50">
        <v>156.0</v>
      </c>
      <c r="B158" s="50">
        <v>156.0</v>
      </c>
      <c r="C158" s="50" t="s">
        <v>90</v>
      </c>
      <c r="D158" s="51" t="s">
        <v>91</v>
      </c>
      <c r="E158" s="28" t="s">
        <v>48</v>
      </c>
      <c r="F158" s="29" t="s">
        <v>276</v>
      </c>
      <c r="G158" s="51" t="s">
        <v>277</v>
      </c>
      <c r="H158" s="50" t="s">
        <v>298</v>
      </c>
      <c r="I158" s="50" t="s">
        <v>299</v>
      </c>
      <c r="J158" s="51" t="s">
        <v>300</v>
      </c>
      <c r="K158" s="50" t="s">
        <v>1495</v>
      </c>
      <c r="L158" s="51" t="s">
        <v>1496</v>
      </c>
      <c r="M158" s="52" t="s">
        <v>211</v>
      </c>
      <c r="N158" s="50" t="s">
        <v>283</v>
      </c>
      <c r="O158" s="50" t="s">
        <v>284</v>
      </c>
      <c r="P158" s="51" t="s">
        <v>303</v>
      </c>
      <c r="Q158" s="51" t="s">
        <v>304</v>
      </c>
      <c r="R158" s="50" t="s">
        <v>287</v>
      </c>
      <c r="S158" s="50" t="s">
        <v>53</v>
      </c>
      <c r="T158" s="50" t="str">
        <f t="array" ref="T158">IFERROR(INDEX(INDIRECT("'"&amp;VLOOKUP($C158,ModMap!$A$2:$B$21,2,FALSE)&amp;"'!T:T"),MATCH($K158,INDIRECT("'"&amp;VLOOKUP($C158,ModMap!$A$2:$B$21,2,FALSE)&amp;"'!$K:$K"),0)),"")</f>
        <v>Unassigned</v>
      </c>
      <c r="U158" s="44" t="s">
        <v>36</v>
      </c>
      <c r="V158" s="50" t="str">
        <f t="array" ref="V158">IFERROR(INDEX(INDIRECT("'"&amp;VLOOKUP($C158,ModMap!$A$2:$B$21,2,FALSE)&amp;"'!V:V"),MATCH($K158,INDIRECT("'"&amp;VLOOKUP($C158,ModMap!$A$2:$B$21,2,FALSE)&amp;"'!$K:$K"),0)),"")</f>
        <v>N/A</v>
      </c>
      <c r="W158" s="50" t="str">
        <f t="array" ref="W158">IFERROR(INDEX(INDIRECT("'"&amp;VLOOKUP($C158,ModMap!$A$2:$B$21,2,FALSE)&amp;"'!W:W"),MATCH($K158,INDIRECT("'"&amp;VLOOKUP($C158,ModMap!$A$2:$B$21,2,FALSE)&amp;"'!$K:$K"),0)),"")</f>
        <v/>
      </c>
      <c r="X158" s="48" t="s">
        <v>33</v>
      </c>
      <c r="Y158" s="50" t="str">
        <f t="array" ref="Y158">IFERROR(INDEX(INDIRECT("'"&amp;VLOOKUP($C158,ModMap!$A$2:$B$21,2,FALSE)&amp;"'!Y:Y"),MATCH($K158,INDIRECT("'"&amp;VLOOKUP($C158,ModMap!$A$2:$B$21,2,FALSE)&amp;"'!$K:$K"),0)),"")</f>
        <v>Not Started</v>
      </c>
      <c r="Z158" s="50" t="str">
        <f t="array" ref="Z158">IFERROR(INDEX(INDIRECT("'"&amp;VLOOKUP($C158,ModMap!$A$2:$B$21,2,FALSE)&amp;"'!Z:Z"),MATCH($K158,INDIRECT("'"&amp;VLOOKUP($C158,ModMap!$A$2:$B$21,2,FALSE)&amp;"'!$K:$K"),0)),"")</f>
        <v>Unassigned</v>
      </c>
      <c r="AA158" s="48" t="s">
        <v>33</v>
      </c>
      <c r="AB158" s="50" t="str">
        <f t="array" ref="AB158">IFERROR(INDEX(INDIRECT("'"&amp;VLOOKUP($C158,ModMap!$A$2:$B$21,2,FALSE)&amp;"'!AB:AB"),MATCH($K158,INDIRECT("'"&amp;VLOOKUP($C158,ModMap!$A$2:$B$21,2,FALSE)&amp;"'!$K:$K"),0)),"")</f>
        <v>Not Started</v>
      </c>
      <c r="AC158" s="50" t="str">
        <f t="array" ref="AC158">IFERROR(INDEX(INDIRECT("'"&amp;VLOOKUP($C158,ModMap!$A$2:$B$21,2,FALSE)&amp;"'!AC:AC"),MATCH($K158,INDIRECT("'"&amp;VLOOKUP($C158,ModMap!$A$2:$B$21,2,FALSE)&amp;"'!$K:$K"),0)),"")</f>
        <v>Unassigned</v>
      </c>
      <c r="AD158" s="44" t="s">
        <v>36</v>
      </c>
      <c r="AE158" s="50" t="str">
        <f t="array" ref="AE158">IFERROR(INDEX(INDIRECT("'"&amp;VLOOKUP($C158,ModMap!$A$2:$B$21,2,FALSE)&amp;"'!AE:AE"),MATCH($K158,INDIRECT("'"&amp;VLOOKUP($C158,ModMap!$A$2:$B$21,2,FALSE)&amp;"'!$K:$K"),0)),"")</f>
        <v>N/A</v>
      </c>
      <c r="AF158" s="50" t="str">
        <f t="array" ref="AF158">IFERROR(INDEX(INDIRECT("'"&amp;VLOOKUP($C158,ModMap!$A$2:$B$21,2,FALSE)&amp;"'!AF:AF"),MATCH($K158,INDIRECT("'"&amp;VLOOKUP($C158,ModMap!$A$2:$B$21,2,FALSE)&amp;"'!$K:$K"),0)),"")</f>
        <v/>
      </c>
      <c r="AG158" s="44" t="s">
        <v>36</v>
      </c>
      <c r="AH158" s="50" t="str">
        <f t="array" ref="AH158">IFERROR(INDEX(INDIRECT("'"&amp;VLOOKUP($C158,ModMap!$A$2:$B$21,2,FALSE)&amp;"'!AH:AH"),MATCH($K158,INDIRECT("'"&amp;VLOOKUP($C158,ModMap!$A$2:$B$21,2,FALSE)&amp;"'!$K:$K"),0)),"")</f>
        <v>N/A</v>
      </c>
      <c r="AI158" s="50" t="str">
        <f t="array" ref="AI158">IFERROR(INDEX(INDIRECT("'"&amp;VLOOKUP($C158,ModMap!$A$2:$B$21,2,FALSE)&amp;"'!AI:AI"),MATCH($K158,INDIRECT("'"&amp;VLOOKUP($C158,ModMap!$A$2:$B$21,2,FALSE)&amp;"'!$K:$K"),0)),"")</f>
        <v/>
      </c>
      <c r="AJ158" s="44" t="s">
        <v>36</v>
      </c>
      <c r="AK158" s="50" t="str">
        <f t="array" ref="AK158">IFERROR(INDEX(INDIRECT("'"&amp;VLOOKUP($C158,ModMap!$A$2:$B$21,2,FALSE)&amp;"'!AK:AK"),MATCH($K158,INDIRECT("'"&amp;VLOOKUP($C158,ModMap!$A$2:$B$21,2,FALSE)&amp;"'!$K:$K"),0)),"")</f>
        <v>N/A</v>
      </c>
      <c r="AL158" s="50" t="str">
        <f t="array" ref="AL158">IFERROR(INDEX(INDIRECT("'"&amp;VLOOKUP($C158,ModMap!$A$2:$B$21,2,FALSE)&amp;"'!AL:AL"),MATCH($K158,INDIRECT("'"&amp;VLOOKUP($C158,ModMap!$A$2:$B$21,2,FALSE)&amp;"'!$K:$K"),0)),"")</f>
        <v/>
      </c>
      <c r="AM158" s="50">
        <f t="shared" si="1"/>
        <v>2</v>
      </c>
      <c r="AN158" s="50" t="str">
        <f t="shared" si="2"/>
        <v>Not Started</v>
      </c>
      <c r="AO158" s="51" t="str">
        <f t="array" ref="AO158">IFERROR(INDEX(INDIRECT("'"&amp;VLOOKUP($C158,ModMap!$A$2:$B$21,2,FALSE)&amp;"'!AO:AO"),MATCH($K158,INDIRECT("'"&amp;VLOOKUP($C158,ModMap!$A$2:$B$21,2,FALSE)&amp;"'!$K:$K"),0)),"")</f>
        <v/>
      </c>
      <c r="AP158" s="49" t="str">
        <f t="array" ref="AP158">IFERROR(HYPERLINK("#'"&amp;VLOOKUP($C158,ModMap!$A$2:$B$21,2,FALSE)&amp;"'!V"&amp;MATCH($K158,INDIRECT("'"&amp;VLOOKUP($C158,ModMap!$A$2:$B$21,2,FALSE)&amp;"'!$K:$K"),0),"Edit on module sheet"),"")</f>
        <v>Edit on module sheet</v>
      </c>
    </row>
    <row r="159" ht="42.0" customHeight="1">
      <c r="A159" s="39">
        <v>157.0</v>
      </c>
      <c r="B159" s="39">
        <v>157.0</v>
      </c>
      <c r="C159" s="39" t="s">
        <v>90</v>
      </c>
      <c r="D159" s="40" t="s">
        <v>91</v>
      </c>
      <c r="E159" s="28" t="s">
        <v>48</v>
      </c>
      <c r="F159" s="29" t="s">
        <v>276</v>
      </c>
      <c r="G159" s="40" t="s">
        <v>277</v>
      </c>
      <c r="H159" s="39" t="s">
        <v>298</v>
      </c>
      <c r="I159" s="39" t="s">
        <v>299</v>
      </c>
      <c r="J159" s="40" t="s">
        <v>300</v>
      </c>
      <c r="K159" s="39" t="s">
        <v>1507</v>
      </c>
      <c r="L159" s="40" t="s">
        <v>1508</v>
      </c>
      <c r="M159" s="52" t="s">
        <v>211</v>
      </c>
      <c r="N159" s="39" t="s">
        <v>283</v>
      </c>
      <c r="O159" s="39" t="s">
        <v>284</v>
      </c>
      <c r="P159" s="40" t="s">
        <v>303</v>
      </c>
      <c r="Q159" s="40" t="s">
        <v>304</v>
      </c>
      <c r="R159" s="39" t="s">
        <v>287</v>
      </c>
      <c r="S159" s="39" t="s">
        <v>56</v>
      </c>
      <c r="T159" s="39" t="str">
        <f t="array" ref="T159">IFERROR(INDEX(INDIRECT("'"&amp;VLOOKUP($C159,ModMap!$A$2:$B$21,2,FALSE)&amp;"'!T:T"),MATCH($K159,INDIRECT("'"&amp;VLOOKUP($C159,ModMap!$A$2:$B$21,2,FALSE)&amp;"'!$K:$K"),0)),"")</f>
        <v>Unassigned</v>
      </c>
      <c r="U159" s="44" t="s">
        <v>36</v>
      </c>
      <c r="V159" s="39" t="str">
        <f t="array" ref="V159">IFERROR(INDEX(INDIRECT("'"&amp;VLOOKUP($C159,ModMap!$A$2:$B$21,2,FALSE)&amp;"'!V:V"),MATCH($K159,INDIRECT("'"&amp;VLOOKUP($C159,ModMap!$A$2:$B$21,2,FALSE)&amp;"'!$K:$K"),0)),"")</f>
        <v>N/A</v>
      </c>
      <c r="W159" s="39" t="str">
        <f t="array" ref="W159">IFERROR(INDEX(INDIRECT("'"&amp;VLOOKUP($C159,ModMap!$A$2:$B$21,2,FALSE)&amp;"'!W:W"),MATCH($K159,INDIRECT("'"&amp;VLOOKUP($C159,ModMap!$A$2:$B$21,2,FALSE)&amp;"'!$K:$K"),0)),"")</f>
        <v/>
      </c>
      <c r="X159" s="48" t="s">
        <v>33</v>
      </c>
      <c r="Y159" s="39" t="str">
        <f t="array" ref="Y159">IFERROR(INDEX(INDIRECT("'"&amp;VLOOKUP($C159,ModMap!$A$2:$B$21,2,FALSE)&amp;"'!Y:Y"),MATCH($K159,INDIRECT("'"&amp;VLOOKUP($C159,ModMap!$A$2:$B$21,2,FALSE)&amp;"'!$K:$K"),0)),"")</f>
        <v>Not Started</v>
      </c>
      <c r="Z159" s="39" t="str">
        <f t="array" ref="Z159">IFERROR(INDEX(INDIRECT("'"&amp;VLOOKUP($C159,ModMap!$A$2:$B$21,2,FALSE)&amp;"'!Z:Z"),MATCH($K159,INDIRECT("'"&amp;VLOOKUP($C159,ModMap!$A$2:$B$21,2,FALSE)&amp;"'!$K:$K"),0)),"")</f>
        <v>Unassigned</v>
      </c>
      <c r="AA159" s="48" t="s">
        <v>33</v>
      </c>
      <c r="AB159" s="39" t="str">
        <f t="array" ref="AB159">IFERROR(INDEX(INDIRECT("'"&amp;VLOOKUP($C159,ModMap!$A$2:$B$21,2,FALSE)&amp;"'!AB:AB"),MATCH($K159,INDIRECT("'"&amp;VLOOKUP($C159,ModMap!$A$2:$B$21,2,FALSE)&amp;"'!$K:$K"),0)),"")</f>
        <v>Not Started</v>
      </c>
      <c r="AC159" s="39" t="str">
        <f t="array" ref="AC159">IFERROR(INDEX(INDIRECT("'"&amp;VLOOKUP($C159,ModMap!$A$2:$B$21,2,FALSE)&amp;"'!AC:AC"),MATCH($K159,INDIRECT("'"&amp;VLOOKUP($C159,ModMap!$A$2:$B$21,2,FALSE)&amp;"'!$K:$K"),0)),"")</f>
        <v>Unassigned</v>
      </c>
      <c r="AD159" s="48" t="s">
        <v>33</v>
      </c>
      <c r="AE159" s="39" t="str">
        <f t="array" ref="AE159">IFERROR(INDEX(INDIRECT("'"&amp;VLOOKUP($C159,ModMap!$A$2:$B$21,2,FALSE)&amp;"'!AE:AE"),MATCH($K159,INDIRECT("'"&amp;VLOOKUP($C159,ModMap!$A$2:$B$21,2,FALSE)&amp;"'!$K:$K"),0)),"")</f>
        <v>Not Started</v>
      </c>
      <c r="AF159" s="39" t="str">
        <f t="array" ref="AF159">IFERROR(INDEX(INDIRECT("'"&amp;VLOOKUP($C159,ModMap!$A$2:$B$21,2,FALSE)&amp;"'!AF:AF"),MATCH($K159,INDIRECT("'"&amp;VLOOKUP($C159,ModMap!$A$2:$B$21,2,FALSE)&amp;"'!$K:$K"),0)),"")</f>
        <v>Unassigned</v>
      </c>
      <c r="AG159" s="44" t="s">
        <v>36</v>
      </c>
      <c r="AH159" s="39" t="str">
        <f t="array" ref="AH159">IFERROR(INDEX(INDIRECT("'"&amp;VLOOKUP($C159,ModMap!$A$2:$B$21,2,FALSE)&amp;"'!AH:AH"),MATCH($K159,INDIRECT("'"&amp;VLOOKUP($C159,ModMap!$A$2:$B$21,2,FALSE)&amp;"'!$K:$K"),0)),"")</f>
        <v>N/A</v>
      </c>
      <c r="AI159" s="39" t="str">
        <f t="array" ref="AI159">IFERROR(INDEX(INDIRECT("'"&amp;VLOOKUP($C159,ModMap!$A$2:$B$21,2,FALSE)&amp;"'!AI:AI"),MATCH($K159,INDIRECT("'"&amp;VLOOKUP($C159,ModMap!$A$2:$B$21,2,FALSE)&amp;"'!$K:$K"),0)),"")</f>
        <v/>
      </c>
      <c r="AJ159" s="44" t="s">
        <v>36</v>
      </c>
      <c r="AK159" s="39" t="str">
        <f t="array" ref="AK159">IFERROR(INDEX(INDIRECT("'"&amp;VLOOKUP($C159,ModMap!$A$2:$B$21,2,FALSE)&amp;"'!AK:AK"),MATCH($K159,INDIRECT("'"&amp;VLOOKUP($C159,ModMap!$A$2:$B$21,2,FALSE)&amp;"'!$K:$K"),0)),"")</f>
        <v>N/A</v>
      </c>
      <c r="AL159" s="39" t="str">
        <f t="array" ref="AL159">IFERROR(INDEX(INDIRECT("'"&amp;VLOOKUP($C159,ModMap!$A$2:$B$21,2,FALSE)&amp;"'!AL:AL"),MATCH($K159,INDIRECT("'"&amp;VLOOKUP($C159,ModMap!$A$2:$B$21,2,FALSE)&amp;"'!$K:$K"),0)),"")</f>
        <v/>
      </c>
      <c r="AM159" s="39">
        <f t="shared" si="1"/>
        <v>3</v>
      </c>
      <c r="AN159" s="39" t="str">
        <f t="shared" si="2"/>
        <v>Not Started</v>
      </c>
      <c r="AO159" s="40" t="str">
        <f t="array" ref="AO159">IFERROR(INDEX(INDIRECT("'"&amp;VLOOKUP($C159,ModMap!$A$2:$B$21,2,FALSE)&amp;"'!AO:AO"),MATCH($K159,INDIRECT("'"&amp;VLOOKUP($C159,ModMap!$A$2:$B$21,2,FALSE)&amp;"'!$K:$K"),0)),"")</f>
        <v/>
      </c>
      <c r="AP159" s="49" t="str">
        <f t="array" ref="AP159">IFERROR(HYPERLINK("#'"&amp;VLOOKUP($C159,ModMap!$A$2:$B$21,2,FALSE)&amp;"'!V"&amp;MATCH($K159,INDIRECT("'"&amp;VLOOKUP($C159,ModMap!$A$2:$B$21,2,FALSE)&amp;"'!$K:$K"),0),"Edit on module sheet"),"")</f>
        <v>Edit on module sheet</v>
      </c>
    </row>
    <row r="160" ht="42.0" customHeight="1">
      <c r="A160" s="50">
        <v>158.0</v>
      </c>
      <c r="B160" s="50">
        <v>158.0</v>
      </c>
      <c r="C160" s="50" t="s">
        <v>90</v>
      </c>
      <c r="D160" s="51" t="s">
        <v>91</v>
      </c>
      <c r="E160" s="29" t="s">
        <v>41</v>
      </c>
      <c r="F160" s="29" t="s">
        <v>276</v>
      </c>
      <c r="G160" s="51" t="s">
        <v>277</v>
      </c>
      <c r="H160" s="50" t="s">
        <v>298</v>
      </c>
      <c r="I160" s="50" t="s">
        <v>299</v>
      </c>
      <c r="J160" s="51" t="s">
        <v>300</v>
      </c>
      <c r="K160" s="50" t="s">
        <v>301</v>
      </c>
      <c r="L160" s="51" t="s">
        <v>302</v>
      </c>
      <c r="M160" s="52" t="s">
        <v>211</v>
      </c>
      <c r="N160" s="50" t="s">
        <v>283</v>
      </c>
      <c r="O160" s="50" t="s">
        <v>284</v>
      </c>
      <c r="P160" s="51" t="s">
        <v>303</v>
      </c>
      <c r="Q160" s="51" t="s">
        <v>304</v>
      </c>
      <c r="R160" s="50" t="s">
        <v>287</v>
      </c>
      <c r="S160" s="50" t="s">
        <v>206</v>
      </c>
      <c r="T160" s="50" t="str">
        <f t="array" ref="T160">IFERROR(INDEX(INDIRECT("'"&amp;VLOOKUP($C160,ModMap!$A$2:$B$21,2,FALSE)&amp;"'!T:T"),MATCH($K160,INDIRECT("'"&amp;VLOOKUP($C160,ModMap!$A$2:$B$21,2,FALSE)&amp;"'!$K:$K"),0)),"")</f>
        <v>Unassigned</v>
      </c>
      <c r="U160" s="48" t="s">
        <v>33</v>
      </c>
      <c r="V160" s="50" t="str">
        <f t="array" ref="V160">IFERROR(INDEX(INDIRECT("'"&amp;VLOOKUP($C160,ModMap!$A$2:$B$21,2,FALSE)&amp;"'!V:V"),MATCH($K160,INDIRECT("'"&amp;VLOOKUP($C160,ModMap!$A$2:$B$21,2,FALSE)&amp;"'!$K:$K"),0)),"")</f>
        <v>Not Started</v>
      </c>
      <c r="W160" s="50" t="str">
        <f t="array" ref="W160">IFERROR(INDEX(INDIRECT("'"&amp;VLOOKUP($C160,ModMap!$A$2:$B$21,2,FALSE)&amp;"'!W:W"),MATCH($K160,INDIRECT("'"&amp;VLOOKUP($C160,ModMap!$A$2:$B$21,2,FALSE)&amp;"'!$K:$K"),0)),"")</f>
        <v>Unassigned</v>
      </c>
      <c r="X160" s="44" t="s">
        <v>36</v>
      </c>
      <c r="Y160" s="50" t="str">
        <f t="array" ref="Y160">IFERROR(INDEX(INDIRECT("'"&amp;VLOOKUP($C160,ModMap!$A$2:$B$21,2,FALSE)&amp;"'!Y:Y"),MATCH($K160,INDIRECT("'"&amp;VLOOKUP($C160,ModMap!$A$2:$B$21,2,FALSE)&amp;"'!$K:$K"),0)),"")</f>
        <v>N/A</v>
      </c>
      <c r="Z160" s="50" t="str">
        <f t="array" ref="Z160">IFERROR(INDEX(INDIRECT("'"&amp;VLOOKUP($C160,ModMap!$A$2:$B$21,2,FALSE)&amp;"'!Z:Z"),MATCH($K160,INDIRECT("'"&amp;VLOOKUP($C160,ModMap!$A$2:$B$21,2,FALSE)&amp;"'!$K:$K"),0)),"")</f>
        <v/>
      </c>
      <c r="AA160" s="44" t="s">
        <v>36</v>
      </c>
      <c r="AB160" s="50" t="str">
        <f t="array" ref="AB160">IFERROR(INDEX(INDIRECT("'"&amp;VLOOKUP($C160,ModMap!$A$2:$B$21,2,FALSE)&amp;"'!AB:AB"),MATCH($K160,INDIRECT("'"&amp;VLOOKUP($C160,ModMap!$A$2:$B$21,2,FALSE)&amp;"'!$K:$K"),0)),"")</f>
        <v>N/A</v>
      </c>
      <c r="AC160" s="50" t="str">
        <f t="array" ref="AC160">IFERROR(INDEX(INDIRECT("'"&amp;VLOOKUP($C160,ModMap!$A$2:$B$21,2,FALSE)&amp;"'!AC:AC"),MATCH($K160,INDIRECT("'"&amp;VLOOKUP($C160,ModMap!$A$2:$B$21,2,FALSE)&amp;"'!$K:$K"),0)),"")</f>
        <v/>
      </c>
      <c r="AD160" s="48" t="s">
        <v>33</v>
      </c>
      <c r="AE160" s="50" t="str">
        <f t="array" ref="AE160">IFERROR(INDEX(INDIRECT("'"&amp;VLOOKUP($C160,ModMap!$A$2:$B$21,2,FALSE)&amp;"'!AE:AE"),MATCH($K160,INDIRECT("'"&amp;VLOOKUP($C160,ModMap!$A$2:$B$21,2,FALSE)&amp;"'!$K:$K"),0)),"")</f>
        <v>Not Started</v>
      </c>
      <c r="AF160" s="50" t="str">
        <f t="array" ref="AF160">IFERROR(INDEX(INDIRECT("'"&amp;VLOOKUP($C160,ModMap!$A$2:$B$21,2,FALSE)&amp;"'!AF:AF"),MATCH($K160,INDIRECT("'"&amp;VLOOKUP($C160,ModMap!$A$2:$B$21,2,FALSE)&amp;"'!$K:$K"),0)),"")</f>
        <v>Unassigned</v>
      </c>
      <c r="AG160" s="44" t="s">
        <v>36</v>
      </c>
      <c r="AH160" s="50" t="str">
        <f t="array" ref="AH160">IFERROR(INDEX(INDIRECT("'"&amp;VLOOKUP($C160,ModMap!$A$2:$B$21,2,FALSE)&amp;"'!AH:AH"),MATCH($K160,INDIRECT("'"&amp;VLOOKUP($C160,ModMap!$A$2:$B$21,2,FALSE)&amp;"'!$K:$K"),0)),"")</f>
        <v>N/A</v>
      </c>
      <c r="AI160" s="50" t="str">
        <f t="array" ref="AI160">IFERROR(INDEX(INDIRECT("'"&amp;VLOOKUP($C160,ModMap!$A$2:$B$21,2,FALSE)&amp;"'!AI:AI"),MATCH($K160,INDIRECT("'"&amp;VLOOKUP($C160,ModMap!$A$2:$B$21,2,FALSE)&amp;"'!$K:$K"),0)),"")</f>
        <v/>
      </c>
      <c r="AJ160" s="44" t="s">
        <v>36</v>
      </c>
      <c r="AK160" s="50" t="str">
        <f t="array" ref="AK160">IFERROR(INDEX(INDIRECT("'"&amp;VLOOKUP($C160,ModMap!$A$2:$B$21,2,FALSE)&amp;"'!AK:AK"),MATCH($K160,INDIRECT("'"&amp;VLOOKUP($C160,ModMap!$A$2:$B$21,2,FALSE)&amp;"'!$K:$K"),0)),"")</f>
        <v>N/A</v>
      </c>
      <c r="AL160" s="50" t="str">
        <f t="array" ref="AL160">IFERROR(INDEX(INDIRECT("'"&amp;VLOOKUP($C160,ModMap!$A$2:$B$21,2,FALSE)&amp;"'!AL:AL"),MATCH($K160,INDIRECT("'"&amp;VLOOKUP($C160,ModMap!$A$2:$B$21,2,FALSE)&amp;"'!$K:$K"),0)),"")</f>
        <v/>
      </c>
      <c r="AM160" s="50">
        <f t="shared" si="1"/>
        <v>2</v>
      </c>
      <c r="AN160" s="50" t="str">
        <f t="shared" si="2"/>
        <v>Not Started</v>
      </c>
      <c r="AO160" s="51" t="str">
        <f t="array" ref="AO160">IFERROR(INDEX(INDIRECT("'"&amp;VLOOKUP($C160,ModMap!$A$2:$B$21,2,FALSE)&amp;"'!AO:AO"),MATCH($K160,INDIRECT("'"&amp;VLOOKUP($C160,ModMap!$A$2:$B$21,2,FALSE)&amp;"'!$K:$K"),0)),"")</f>
        <v/>
      </c>
      <c r="AP160" s="49" t="str">
        <f t="array" ref="AP160">IFERROR(HYPERLINK("#'"&amp;VLOOKUP($C160,ModMap!$A$2:$B$21,2,FALSE)&amp;"'!V"&amp;MATCH($K160,INDIRECT("'"&amp;VLOOKUP($C160,ModMap!$A$2:$B$21,2,FALSE)&amp;"'!$K:$K"),0),"Edit on module sheet"),"")</f>
        <v>Edit on module sheet</v>
      </c>
    </row>
    <row r="161" ht="42.0" customHeight="1">
      <c r="A161" s="39">
        <v>159.0</v>
      </c>
      <c r="B161" s="39">
        <v>159.0</v>
      </c>
      <c r="C161" s="39" t="s">
        <v>90</v>
      </c>
      <c r="D161" s="40" t="s">
        <v>91</v>
      </c>
      <c r="E161" s="31" t="s">
        <v>69</v>
      </c>
      <c r="F161" s="29" t="s">
        <v>276</v>
      </c>
      <c r="G161" s="40" t="s">
        <v>277</v>
      </c>
      <c r="H161" s="39" t="s">
        <v>298</v>
      </c>
      <c r="I161" s="39" t="s">
        <v>299</v>
      </c>
      <c r="J161" s="40" t="s">
        <v>300</v>
      </c>
      <c r="K161" s="39" t="s">
        <v>2125</v>
      </c>
      <c r="L161" s="40" t="s">
        <v>2126</v>
      </c>
      <c r="M161" s="48" t="s">
        <v>434</v>
      </c>
      <c r="N161" s="39" t="s">
        <v>283</v>
      </c>
      <c r="O161" s="39" t="s">
        <v>284</v>
      </c>
      <c r="P161" s="40" t="s">
        <v>303</v>
      </c>
      <c r="Q161" s="40" t="s">
        <v>304</v>
      </c>
      <c r="R161" s="39" t="s">
        <v>287</v>
      </c>
      <c r="S161" s="39" t="s">
        <v>69</v>
      </c>
      <c r="T161" s="39" t="str">
        <f t="array" ref="T161">IFERROR(INDEX(INDIRECT("'"&amp;VLOOKUP($C161,ModMap!$A$2:$B$21,2,FALSE)&amp;"'!T:T"),MATCH($K161,INDIRECT("'"&amp;VLOOKUP($C161,ModMap!$A$2:$B$21,2,FALSE)&amp;"'!$K:$K"),0)),"")</f>
        <v>Unassigned</v>
      </c>
      <c r="U161" s="48" t="s">
        <v>33</v>
      </c>
      <c r="V161" s="39" t="str">
        <f t="array" ref="V161">IFERROR(INDEX(INDIRECT("'"&amp;VLOOKUP($C161,ModMap!$A$2:$B$21,2,FALSE)&amp;"'!V:V"),MATCH($K161,INDIRECT("'"&amp;VLOOKUP($C161,ModMap!$A$2:$B$21,2,FALSE)&amp;"'!$K:$K"),0)),"")</f>
        <v>Not Started</v>
      </c>
      <c r="W161" s="39" t="str">
        <f t="array" ref="W161">IFERROR(INDEX(INDIRECT("'"&amp;VLOOKUP($C161,ModMap!$A$2:$B$21,2,FALSE)&amp;"'!W:W"),MATCH($K161,INDIRECT("'"&amp;VLOOKUP($C161,ModMap!$A$2:$B$21,2,FALSE)&amp;"'!$K:$K"),0)),"")</f>
        <v>Unassigned</v>
      </c>
      <c r="X161" s="48" t="s">
        <v>33</v>
      </c>
      <c r="Y161" s="39" t="str">
        <f t="array" ref="Y161">IFERROR(INDEX(INDIRECT("'"&amp;VLOOKUP($C161,ModMap!$A$2:$B$21,2,FALSE)&amp;"'!Y:Y"),MATCH($K161,INDIRECT("'"&amp;VLOOKUP($C161,ModMap!$A$2:$B$21,2,FALSE)&amp;"'!$K:$K"),0)),"")</f>
        <v>Not Started</v>
      </c>
      <c r="Z161" s="39" t="str">
        <f t="array" ref="Z161">IFERROR(INDEX(INDIRECT("'"&amp;VLOOKUP($C161,ModMap!$A$2:$B$21,2,FALSE)&amp;"'!Z:Z"),MATCH($K161,INDIRECT("'"&amp;VLOOKUP($C161,ModMap!$A$2:$B$21,2,FALSE)&amp;"'!$K:$K"),0)),"")</f>
        <v>Unassigned</v>
      </c>
      <c r="AA161" s="44" t="s">
        <v>36</v>
      </c>
      <c r="AB161" s="39" t="str">
        <f t="array" ref="AB161">IFERROR(INDEX(INDIRECT("'"&amp;VLOOKUP($C161,ModMap!$A$2:$B$21,2,FALSE)&amp;"'!AB:AB"),MATCH($K161,INDIRECT("'"&amp;VLOOKUP($C161,ModMap!$A$2:$B$21,2,FALSE)&amp;"'!$K:$K"),0)),"")</f>
        <v>N/A</v>
      </c>
      <c r="AC161" s="39" t="str">
        <f t="array" ref="AC161">IFERROR(INDEX(INDIRECT("'"&amp;VLOOKUP($C161,ModMap!$A$2:$B$21,2,FALSE)&amp;"'!AC:AC"),MATCH($K161,INDIRECT("'"&amp;VLOOKUP($C161,ModMap!$A$2:$B$21,2,FALSE)&amp;"'!$K:$K"),0)),"")</f>
        <v/>
      </c>
      <c r="AD161" s="48" t="s">
        <v>33</v>
      </c>
      <c r="AE161" s="39" t="str">
        <f t="array" ref="AE161">IFERROR(INDEX(INDIRECT("'"&amp;VLOOKUP($C161,ModMap!$A$2:$B$21,2,FALSE)&amp;"'!AE:AE"),MATCH($K161,INDIRECT("'"&amp;VLOOKUP($C161,ModMap!$A$2:$B$21,2,FALSE)&amp;"'!$K:$K"),0)),"")</f>
        <v>Not Started</v>
      </c>
      <c r="AF161" s="39" t="str">
        <f t="array" ref="AF161">IFERROR(INDEX(INDIRECT("'"&amp;VLOOKUP($C161,ModMap!$A$2:$B$21,2,FALSE)&amp;"'!AF:AF"),MATCH($K161,INDIRECT("'"&amp;VLOOKUP($C161,ModMap!$A$2:$B$21,2,FALSE)&amp;"'!$K:$K"),0)),"")</f>
        <v>Unassigned</v>
      </c>
      <c r="AG161" s="44" t="s">
        <v>36</v>
      </c>
      <c r="AH161" s="39" t="str">
        <f t="array" ref="AH161">IFERROR(INDEX(INDIRECT("'"&amp;VLOOKUP($C161,ModMap!$A$2:$B$21,2,FALSE)&amp;"'!AH:AH"),MATCH($K161,INDIRECT("'"&amp;VLOOKUP($C161,ModMap!$A$2:$B$21,2,FALSE)&amp;"'!$K:$K"),0)),"")</f>
        <v>N/A</v>
      </c>
      <c r="AI161" s="39" t="str">
        <f t="array" ref="AI161">IFERROR(INDEX(INDIRECT("'"&amp;VLOOKUP($C161,ModMap!$A$2:$B$21,2,FALSE)&amp;"'!AI:AI"),MATCH($K161,INDIRECT("'"&amp;VLOOKUP($C161,ModMap!$A$2:$B$21,2,FALSE)&amp;"'!$K:$K"),0)),"")</f>
        <v/>
      </c>
      <c r="AJ161" s="44" t="s">
        <v>36</v>
      </c>
      <c r="AK161" s="39" t="str">
        <f t="array" ref="AK161">IFERROR(INDEX(INDIRECT("'"&amp;VLOOKUP($C161,ModMap!$A$2:$B$21,2,FALSE)&amp;"'!AK:AK"),MATCH($K161,INDIRECT("'"&amp;VLOOKUP($C161,ModMap!$A$2:$B$21,2,FALSE)&amp;"'!$K:$K"),0)),"")</f>
        <v>N/A</v>
      </c>
      <c r="AL161" s="39" t="str">
        <f t="array" ref="AL161">IFERROR(INDEX(INDIRECT("'"&amp;VLOOKUP($C161,ModMap!$A$2:$B$21,2,FALSE)&amp;"'!AL:AL"),MATCH($K161,INDIRECT("'"&amp;VLOOKUP($C161,ModMap!$A$2:$B$21,2,FALSE)&amp;"'!$K:$K"),0)),"")</f>
        <v/>
      </c>
      <c r="AM161" s="39">
        <f t="shared" si="1"/>
        <v>3</v>
      </c>
      <c r="AN161" s="39" t="str">
        <f t="shared" si="2"/>
        <v>Not Started</v>
      </c>
      <c r="AO161" s="40" t="str">
        <f t="array" ref="AO161">IFERROR(INDEX(INDIRECT("'"&amp;VLOOKUP($C161,ModMap!$A$2:$B$21,2,FALSE)&amp;"'!AO:AO"),MATCH($K161,INDIRECT("'"&amp;VLOOKUP($C161,ModMap!$A$2:$B$21,2,FALSE)&amp;"'!$K:$K"),0)),"")</f>
        <v/>
      </c>
      <c r="AP161" s="49" t="str">
        <f t="array" ref="AP161">IFERROR(HYPERLINK("#'"&amp;VLOOKUP($C161,ModMap!$A$2:$B$21,2,FALSE)&amp;"'!V"&amp;MATCH($K161,INDIRECT("'"&amp;VLOOKUP($C161,ModMap!$A$2:$B$21,2,FALSE)&amp;"'!$K:$K"),0),"Edit on module sheet"),"")</f>
        <v>Edit on module sheet</v>
      </c>
    </row>
    <row r="162" ht="42.0" customHeight="1">
      <c r="A162" s="50">
        <v>160.0</v>
      </c>
      <c r="B162" s="50">
        <v>160.0</v>
      </c>
      <c r="C162" s="50" t="s">
        <v>90</v>
      </c>
      <c r="D162" s="51" t="s">
        <v>91</v>
      </c>
      <c r="E162" s="31" t="s">
        <v>69</v>
      </c>
      <c r="F162" s="29" t="s">
        <v>276</v>
      </c>
      <c r="G162" s="51" t="s">
        <v>277</v>
      </c>
      <c r="H162" s="50" t="s">
        <v>1524</v>
      </c>
      <c r="I162" s="50" t="s">
        <v>1525</v>
      </c>
      <c r="J162" s="51" t="s">
        <v>1526</v>
      </c>
      <c r="K162" s="50" t="s">
        <v>2129</v>
      </c>
      <c r="L162" s="51" t="s">
        <v>2130</v>
      </c>
      <c r="M162" s="48" t="s">
        <v>613</v>
      </c>
      <c r="N162" s="50" t="s">
        <v>313</v>
      </c>
      <c r="O162" s="50" t="s">
        <v>284</v>
      </c>
      <c r="P162" s="51" t="s">
        <v>1529</v>
      </c>
      <c r="Q162" s="51" t="s">
        <v>1530</v>
      </c>
      <c r="R162" s="50" t="s">
        <v>287</v>
      </c>
      <c r="S162" s="50" t="s">
        <v>69</v>
      </c>
      <c r="T162" s="50" t="str">
        <f t="array" ref="T162">IFERROR(INDEX(INDIRECT("'"&amp;VLOOKUP($C162,ModMap!$A$2:$B$21,2,FALSE)&amp;"'!T:T"),MATCH($K162,INDIRECT("'"&amp;VLOOKUP($C162,ModMap!$A$2:$B$21,2,FALSE)&amp;"'!$K:$K"),0)),"")</f>
        <v>Unassigned</v>
      </c>
      <c r="U162" s="48" t="s">
        <v>33</v>
      </c>
      <c r="V162" s="50" t="str">
        <f t="array" ref="V162">IFERROR(INDEX(INDIRECT("'"&amp;VLOOKUP($C162,ModMap!$A$2:$B$21,2,FALSE)&amp;"'!V:V"),MATCH($K162,INDIRECT("'"&amp;VLOOKUP($C162,ModMap!$A$2:$B$21,2,FALSE)&amp;"'!$K:$K"),0)),"")</f>
        <v>Not Started</v>
      </c>
      <c r="W162" s="50" t="str">
        <f t="array" ref="W162">IFERROR(INDEX(INDIRECT("'"&amp;VLOOKUP($C162,ModMap!$A$2:$B$21,2,FALSE)&amp;"'!W:W"),MATCH($K162,INDIRECT("'"&amp;VLOOKUP($C162,ModMap!$A$2:$B$21,2,FALSE)&amp;"'!$K:$K"),0)),"")</f>
        <v>Unassigned</v>
      </c>
      <c r="X162" s="48" t="s">
        <v>33</v>
      </c>
      <c r="Y162" s="50" t="str">
        <f t="array" ref="Y162">IFERROR(INDEX(INDIRECT("'"&amp;VLOOKUP($C162,ModMap!$A$2:$B$21,2,FALSE)&amp;"'!Y:Y"),MATCH($K162,INDIRECT("'"&amp;VLOOKUP($C162,ModMap!$A$2:$B$21,2,FALSE)&amp;"'!$K:$K"),0)),"")</f>
        <v>Not Started</v>
      </c>
      <c r="Z162" s="50" t="str">
        <f t="array" ref="Z162">IFERROR(INDEX(INDIRECT("'"&amp;VLOOKUP($C162,ModMap!$A$2:$B$21,2,FALSE)&amp;"'!Z:Z"),MATCH($K162,INDIRECT("'"&amp;VLOOKUP($C162,ModMap!$A$2:$B$21,2,FALSE)&amp;"'!$K:$K"),0)),"")</f>
        <v>Unassigned</v>
      </c>
      <c r="AA162" s="44" t="s">
        <v>36</v>
      </c>
      <c r="AB162" s="50" t="str">
        <f t="array" ref="AB162">IFERROR(INDEX(INDIRECT("'"&amp;VLOOKUP($C162,ModMap!$A$2:$B$21,2,FALSE)&amp;"'!AB:AB"),MATCH($K162,INDIRECT("'"&amp;VLOOKUP($C162,ModMap!$A$2:$B$21,2,FALSE)&amp;"'!$K:$K"),0)),"")</f>
        <v>N/A</v>
      </c>
      <c r="AC162" s="50" t="str">
        <f t="array" ref="AC162">IFERROR(INDEX(INDIRECT("'"&amp;VLOOKUP($C162,ModMap!$A$2:$B$21,2,FALSE)&amp;"'!AC:AC"),MATCH($K162,INDIRECT("'"&amp;VLOOKUP($C162,ModMap!$A$2:$B$21,2,FALSE)&amp;"'!$K:$K"),0)),"")</f>
        <v/>
      </c>
      <c r="AD162" s="48" t="s">
        <v>33</v>
      </c>
      <c r="AE162" s="50" t="str">
        <f t="array" ref="AE162">IFERROR(INDEX(INDIRECT("'"&amp;VLOOKUP($C162,ModMap!$A$2:$B$21,2,FALSE)&amp;"'!AE:AE"),MATCH($K162,INDIRECT("'"&amp;VLOOKUP($C162,ModMap!$A$2:$B$21,2,FALSE)&amp;"'!$K:$K"),0)),"")</f>
        <v>Not Started</v>
      </c>
      <c r="AF162" s="50" t="str">
        <f t="array" ref="AF162">IFERROR(INDEX(INDIRECT("'"&amp;VLOOKUP($C162,ModMap!$A$2:$B$21,2,FALSE)&amp;"'!AF:AF"),MATCH($K162,INDIRECT("'"&amp;VLOOKUP($C162,ModMap!$A$2:$B$21,2,FALSE)&amp;"'!$K:$K"),0)),"")</f>
        <v>Unassigned</v>
      </c>
      <c r="AG162" s="44" t="s">
        <v>36</v>
      </c>
      <c r="AH162" s="50" t="str">
        <f t="array" ref="AH162">IFERROR(INDEX(INDIRECT("'"&amp;VLOOKUP($C162,ModMap!$A$2:$B$21,2,FALSE)&amp;"'!AH:AH"),MATCH($K162,INDIRECT("'"&amp;VLOOKUP($C162,ModMap!$A$2:$B$21,2,FALSE)&amp;"'!$K:$K"),0)),"")</f>
        <v>N/A</v>
      </c>
      <c r="AI162" s="50" t="str">
        <f t="array" ref="AI162">IFERROR(INDEX(INDIRECT("'"&amp;VLOOKUP($C162,ModMap!$A$2:$B$21,2,FALSE)&amp;"'!AI:AI"),MATCH($K162,INDIRECT("'"&amp;VLOOKUP($C162,ModMap!$A$2:$B$21,2,FALSE)&amp;"'!$K:$K"),0)),"")</f>
        <v/>
      </c>
      <c r="AJ162" s="44" t="s">
        <v>36</v>
      </c>
      <c r="AK162" s="50" t="str">
        <f t="array" ref="AK162">IFERROR(INDEX(INDIRECT("'"&amp;VLOOKUP($C162,ModMap!$A$2:$B$21,2,FALSE)&amp;"'!AK:AK"),MATCH($K162,INDIRECT("'"&amp;VLOOKUP($C162,ModMap!$A$2:$B$21,2,FALSE)&amp;"'!$K:$K"),0)),"")</f>
        <v>N/A</v>
      </c>
      <c r="AL162" s="50" t="str">
        <f t="array" ref="AL162">IFERROR(INDEX(INDIRECT("'"&amp;VLOOKUP($C162,ModMap!$A$2:$B$21,2,FALSE)&amp;"'!AL:AL"),MATCH($K162,INDIRECT("'"&amp;VLOOKUP($C162,ModMap!$A$2:$B$21,2,FALSE)&amp;"'!$K:$K"),0)),"")</f>
        <v/>
      </c>
      <c r="AM162" s="50">
        <f t="shared" si="1"/>
        <v>3</v>
      </c>
      <c r="AN162" s="50" t="str">
        <f t="shared" si="2"/>
        <v>Not Started</v>
      </c>
      <c r="AO162" s="51" t="str">
        <f t="array" ref="AO162">IFERROR(INDEX(INDIRECT("'"&amp;VLOOKUP($C162,ModMap!$A$2:$B$21,2,FALSE)&amp;"'!AO:AO"),MATCH($K162,INDIRECT("'"&amp;VLOOKUP($C162,ModMap!$A$2:$B$21,2,FALSE)&amp;"'!$K:$K"),0)),"")</f>
        <v/>
      </c>
      <c r="AP162" s="49" t="str">
        <f t="array" ref="AP162">IFERROR(HYPERLINK("#'"&amp;VLOOKUP($C162,ModMap!$A$2:$B$21,2,FALSE)&amp;"'!V"&amp;MATCH($K162,INDIRECT("'"&amp;VLOOKUP($C162,ModMap!$A$2:$B$21,2,FALSE)&amp;"'!$K:$K"),0),"Edit on module sheet"),"")</f>
        <v>Edit on module sheet</v>
      </c>
    </row>
    <row r="163" ht="42.0" customHeight="1">
      <c r="A163" s="39">
        <v>161.0</v>
      </c>
      <c r="B163" s="39">
        <v>161.0</v>
      </c>
      <c r="C163" s="39" t="s">
        <v>90</v>
      </c>
      <c r="D163" s="40" t="s">
        <v>91</v>
      </c>
      <c r="E163" s="28" t="s">
        <v>48</v>
      </c>
      <c r="F163" s="29" t="s">
        <v>276</v>
      </c>
      <c r="G163" s="40" t="s">
        <v>277</v>
      </c>
      <c r="H163" s="39" t="s">
        <v>1524</v>
      </c>
      <c r="I163" s="39" t="s">
        <v>1525</v>
      </c>
      <c r="J163" s="40" t="s">
        <v>1526</v>
      </c>
      <c r="K163" s="39" t="s">
        <v>1527</v>
      </c>
      <c r="L163" s="40" t="s">
        <v>1528</v>
      </c>
      <c r="M163" s="52" t="s">
        <v>211</v>
      </c>
      <c r="N163" s="39" t="s">
        <v>313</v>
      </c>
      <c r="O163" s="39" t="s">
        <v>284</v>
      </c>
      <c r="P163" s="40" t="s">
        <v>1529</v>
      </c>
      <c r="Q163" s="40" t="s">
        <v>1530</v>
      </c>
      <c r="R163" s="39" t="s">
        <v>287</v>
      </c>
      <c r="S163" s="39" t="s">
        <v>218</v>
      </c>
      <c r="T163" s="39" t="str">
        <f t="array" ref="T163">IFERROR(INDEX(INDIRECT("'"&amp;VLOOKUP($C163,ModMap!$A$2:$B$21,2,FALSE)&amp;"'!T:T"),MATCH($K163,INDIRECT("'"&amp;VLOOKUP($C163,ModMap!$A$2:$B$21,2,FALSE)&amp;"'!$K:$K"),0)),"")</f>
        <v>Unassigned</v>
      </c>
      <c r="U163" s="48" t="s">
        <v>33</v>
      </c>
      <c r="V163" s="39" t="str">
        <f t="array" ref="V163">IFERROR(INDEX(INDIRECT("'"&amp;VLOOKUP($C163,ModMap!$A$2:$B$21,2,FALSE)&amp;"'!V:V"),MATCH($K163,INDIRECT("'"&amp;VLOOKUP($C163,ModMap!$A$2:$B$21,2,FALSE)&amp;"'!$K:$K"),0)),"")</f>
        <v>Not Started</v>
      </c>
      <c r="W163" s="39" t="str">
        <f t="array" ref="W163">IFERROR(INDEX(INDIRECT("'"&amp;VLOOKUP($C163,ModMap!$A$2:$B$21,2,FALSE)&amp;"'!W:W"),MATCH($K163,INDIRECT("'"&amp;VLOOKUP($C163,ModMap!$A$2:$B$21,2,FALSE)&amp;"'!$K:$K"),0)),"")</f>
        <v>Unassigned</v>
      </c>
      <c r="X163" s="48" t="s">
        <v>33</v>
      </c>
      <c r="Y163" s="39" t="str">
        <f t="array" ref="Y163">IFERROR(INDEX(INDIRECT("'"&amp;VLOOKUP($C163,ModMap!$A$2:$B$21,2,FALSE)&amp;"'!Y:Y"),MATCH($K163,INDIRECT("'"&amp;VLOOKUP($C163,ModMap!$A$2:$B$21,2,FALSE)&amp;"'!$K:$K"),0)),"")</f>
        <v>Not Started</v>
      </c>
      <c r="Z163" s="39" t="str">
        <f t="array" ref="Z163">IFERROR(INDEX(INDIRECT("'"&amp;VLOOKUP($C163,ModMap!$A$2:$B$21,2,FALSE)&amp;"'!Z:Z"),MATCH($K163,INDIRECT("'"&amp;VLOOKUP($C163,ModMap!$A$2:$B$21,2,FALSE)&amp;"'!$K:$K"),0)),"")</f>
        <v>Unassigned</v>
      </c>
      <c r="AA163" s="44" t="s">
        <v>36</v>
      </c>
      <c r="AB163" s="39" t="str">
        <f t="array" ref="AB163">IFERROR(INDEX(INDIRECT("'"&amp;VLOOKUP($C163,ModMap!$A$2:$B$21,2,FALSE)&amp;"'!AB:AB"),MATCH($K163,INDIRECT("'"&amp;VLOOKUP($C163,ModMap!$A$2:$B$21,2,FALSE)&amp;"'!$K:$K"),0)),"")</f>
        <v>N/A</v>
      </c>
      <c r="AC163" s="39" t="str">
        <f t="array" ref="AC163">IFERROR(INDEX(INDIRECT("'"&amp;VLOOKUP($C163,ModMap!$A$2:$B$21,2,FALSE)&amp;"'!AC:AC"),MATCH($K163,INDIRECT("'"&amp;VLOOKUP($C163,ModMap!$A$2:$B$21,2,FALSE)&amp;"'!$K:$K"),0)),"")</f>
        <v/>
      </c>
      <c r="AD163" s="48" t="s">
        <v>33</v>
      </c>
      <c r="AE163" s="39" t="str">
        <f t="array" ref="AE163">IFERROR(INDEX(INDIRECT("'"&amp;VLOOKUP($C163,ModMap!$A$2:$B$21,2,FALSE)&amp;"'!AE:AE"),MATCH($K163,INDIRECT("'"&amp;VLOOKUP($C163,ModMap!$A$2:$B$21,2,FALSE)&amp;"'!$K:$K"),0)),"")</f>
        <v>Not Started</v>
      </c>
      <c r="AF163" s="39" t="str">
        <f t="array" ref="AF163">IFERROR(INDEX(INDIRECT("'"&amp;VLOOKUP($C163,ModMap!$A$2:$B$21,2,FALSE)&amp;"'!AF:AF"),MATCH($K163,INDIRECT("'"&amp;VLOOKUP($C163,ModMap!$A$2:$B$21,2,FALSE)&amp;"'!$K:$K"),0)),"")</f>
        <v>Unassigned</v>
      </c>
      <c r="AG163" s="44" t="s">
        <v>36</v>
      </c>
      <c r="AH163" s="39" t="str">
        <f t="array" ref="AH163">IFERROR(INDEX(INDIRECT("'"&amp;VLOOKUP($C163,ModMap!$A$2:$B$21,2,FALSE)&amp;"'!AH:AH"),MATCH($K163,INDIRECT("'"&amp;VLOOKUP($C163,ModMap!$A$2:$B$21,2,FALSE)&amp;"'!$K:$K"),0)),"")</f>
        <v>N/A</v>
      </c>
      <c r="AI163" s="39" t="str">
        <f t="array" ref="AI163">IFERROR(INDEX(INDIRECT("'"&amp;VLOOKUP($C163,ModMap!$A$2:$B$21,2,FALSE)&amp;"'!AI:AI"),MATCH($K163,INDIRECT("'"&amp;VLOOKUP($C163,ModMap!$A$2:$B$21,2,FALSE)&amp;"'!$K:$K"),0)),"")</f>
        <v/>
      </c>
      <c r="AJ163" s="44" t="s">
        <v>36</v>
      </c>
      <c r="AK163" s="39" t="str">
        <f t="array" ref="AK163">IFERROR(INDEX(INDIRECT("'"&amp;VLOOKUP($C163,ModMap!$A$2:$B$21,2,FALSE)&amp;"'!AK:AK"),MATCH($K163,INDIRECT("'"&amp;VLOOKUP($C163,ModMap!$A$2:$B$21,2,FALSE)&amp;"'!$K:$K"),0)),"")</f>
        <v>N/A</v>
      </c>
      <c r="AL163" s="39" t="str">
        <f t="array" ref="AL163">IFERROR(INDEX(INDIRECT("'"&amp;VLOOKUP($C163,ModMap!$A$2:$B$21,2,FALSE)&amp;"'!AL:AL"),MATCH($K163,INDIRECT("'"&amp;VLOOKUP($C163,ModMap!$A$2:$B$21,2,FALSE)&amp;"'!$K:$K"),0)),"")</f>
        <v/>
      </c>
      <c r="AM163" s="39">
        <f t="shared" si="1"/>
        <v>3</v>
      </c>
      <c r="AN163" s="39" t="str">
        <f t="shared" si="2"/>
        <v>Not Started</v>
      </c>
      <c r="AO163" s="40" t="str">
        <f t="array" ref="AO163">IFERROR(INDEX(INDIRECT("'"&amp;VLOOKUP($C163,ModMap!$A$2:$B$21,2,FALSE)&amp;"'!AO:AO"),MATCH($K163,INDIRECT("'"&amp;VLOOKUP($C163,ModMap!$A$2:$B$21,2,FALSE)&amp;"'!$K:$K"),0)),"")</f>
        <v/>
      </c>
      <c r="AP163" s="49" t="str">
        <f t="array" ref="AP163">IFERROR(HYPERLINK("#'"&amp;VLOOKUP($C163,ModMap!$A$2:$B$21,2,FALSE)&amp;"'!V"&amp;MATCH($K163,INDIRECT("'"&amp;VLOOKUP($C163,ModMap!$A$2:$B$21,2,FALSE)&amp;"'!$K:$K"),0),"Edit on module sheet"),"")</f>
        <v>Edit on module sheet</v>
      </c>
    </row>
    <row r="164" ht="42.0" customHeight="1">
      <c r="A164" s="50">
        <v>162.0</v>
      </c>
      <c r="B164" s="50">
        <v>162.0</v>
      </c>
      <c r="C164" s="50" t="s">
        <v>90</v>
      </c>
      <c r="D164" s="51" t="s">
        <v>91</v>
      </c>
      <c r="E164" s="28" t="s">
        <v>48</v>
      </c>
      <c r="F164" s="29" t="s">
        <v>276</v>
      </c>
      <c r="G164" s="51" t="s">
        <v>277</v>
      </c>
      <c r="H164" s="50" t="s">
        <v>1524</v>
      </c>
      <c r="I164" s="50" t="s">
        <v>1525</v>
      </c>
      <c r="J164" s="51" t="s">
        <v>1526</v>
      </c>
      <c r="K164" s="50" t="s">
        <v>1544</v>
      </c>
      <c r="L164" s="51" t="s">
        <v>1545</v>
      </c>
      <c r="M164" s="48" t="s">
        <v>613</v>
      </c>
      <c r="N164" s="50" t="s">
        <v>313</v>
      </c>
      <c r="O164" s="50" t="s">
        <v>284</v>
      </c>
      <c r="P164" s="51" t="s">
        <v>1529</v>
      </c>
      <c r="Q164" s="51" t="s">
        <v>1530</v>
      </c>
      <c r="R164" s="50" t="s">
        <v>287</v>
      </c>
      <c r="S164" s="50" t="s">
        <v>614</v>
      </c>
      <c r="T164" s="50" t="str">
        <f t="array" ref="T164">IFERROR(INDEX(INDIRECT("'"&amp;VLOOKUP($C164,ModMap!$A$2:$B$21,2,FALSE)&amp;"'!T:T"),MATCH($K164,INDIRECT("'"&amp;VLOOKUP($C164,ModMap!$A$2:$B$21,2,FALSE)&amp;"'!$K:$K"),0)),"")</f>
        <v>Unassigned</v>
      </c>
      <c r="U164" s="44" t="s">
        <v>36</v>
      </c>
      <c r="V164" s="50" t="str">
        <f t="array" ref="V164">IFERROR(INDEX(INDIRECT("'"&amp;VLOOKUP($C164,ModMap!$A$2:$B$21,2,FALSE)&amp;"'!V:V"),MATCH($K164,INDIRECT("'"&amp;VLOOKUP($C164,ModMap!$A$2:$B$21,2,FALSE)&amp;"'!$K:$K"),0)),"")</f>
        <v>N/A</v>
      </c>
      <c r="W164" s="50" t="str">
        <f t="array" ref="W164">IFERROR(INDEX(INDIRECT("'"&amp;VLOOKUP($C164,ModMap!$A$2:$B$21,2,FALSE)&amp;"'!W:W"),MATCH($K164,INDIRECT("'"&amp;VLOOKUP($C164,ModMap!$A$2:$B$21,2,FALSE)&amp;"'!$K:$K"),0)),"")</f>
        <v/>
      </c>
      <c r="X164" s="48" t="s">
        <v>33</v>
      </c>
      <c r="Y164" s="50" t="str">
        <f t="array" ref="Y164">IFERROR(INDEX(INDIRECT("'"&amp;VLOOKUP($C164,ModMap!$A$2:$B$21,2,FALSE)&amp;"'!Y:Y"),MATCH($K164,INDIRECT("'"&amp;VLOOKUP($C164,ModMap!$A$2:$B$21,2,FALSE)&amp;"'!$K:$K"),0)),"")</f>
        <v>Not Started</v>
      </c>
      <c r="Z164" s="50" t="str">
        <f t="array" ref="Z164">IFERROR(INDEX(INDIRECT("'"&amp;VLOOKUP($C164,ModMap!$A$2:$B$21,2,FALSE)&amp;"'!Z:Z"),MATCH($K164,INDIRECT("'"&amp;VLOOKUP($C164,ModMap!$A$2:$B$21,2,FALSE)&amp;"'!$K:$K"),0)),"")</f>
        <v>Unassigned</v>
      </c>
      <c r="AA164" s="44" t="s">
        <v>36</v>
      </c>
      <c r="AB164" s="50" t="str">
        <f t="array" ref="AB164">IFERROR(INDEX(INDIRECT("'"&amp;VLOOKUP($C164,ModMap!$A$2:$B$21,2,FALSE)&amp;"'!AB:AB"),MATCH($K164,INDIRECT("'"&amp;VLOOKUP($C164,ModMap!$A$2:$B$21,2,FALSE)&amp;"'!$K:$K"),0)),"")</f>
        <v>N/A</v>
      </c>
      <c r="AC164" s="50" t="str">
        <f t="array" ref="AC164">IFERROR(INDEX(INDIRECT("'"&amp;VLOOKUP($C164,ModMap!$A$2:$B$21,2,FALSE)&amp;"'!AC:AC"),MATCH($K164,INDIRECT("'"&amp;VLOOKUP($C164,ModMap!$A$2:$B$21,2,FALSE)&amp;"'!$K:$K"),0)),"")</f>
        <v/>
      </c>
      <c r="AD164" s="48" t="s">
        <v>33</v>
      </c>
      <c r="AE164" s="50" t="str">
        <f t="array" ref="AE164">IFERROR(INDEX(INDIRECT("'"&amp;VLOOKUP($C164,ModMap!$A$2:$B$21,2,FALSE)&amp;"'!AE:AE"),MATCH($K164,INDIRECT("'"&amp;VLOOKUP($C164,ModMap!$A$2:$B$21,2,FALSE)&amp;"'!$K:$K"),0)),"")</f>
        <v>Not Started</v>
      </c>
      <c r="AF164" s="50" t="str">
        <f t="array" ref="AF164">IFERROR(INDEX(INDIRECT("'"&amp;VLOOKUP($C164,ModMap!$A$2:$B$21,2,FALSE)&amp;"'!AF:AF"),MATCH($K164,INDIRECT("'"&amp;VLOOKUP($C164,ModMap!$A$2:$B$21,2,FALSE)&amp;"'!$K:$K"),0)),"")</f>
        <v>Unassigned</v>
      </c>
      <c r="AG164" s="44" t="s">
        <v>36</v>
      </c>
      <c r="AH164" s="50" t="str">
        <f t="array" ref="AH164">IFERROR(INDEX(INDIRECT("'"&amp;VLOOKUP($C164,ModMap!$A$2:$B$21,2,FALSE)&amp;"'!AH:AH"),MATCH($K164,INDIRECT("'"&amp;VLOOKUP($C164,ModMap!$A$2:$B$21,2,FALSE)&amp;"'!$K:$K"),0)),"")</f>
        <v>N/A</v>
      </c>
      <c r="AI164" s="50" t="str">
        <f t="array" ref="AI164">IFERROR(INDEX(INDIRECT("'"&amp;VLOOKUP($C164,ModMap!$A$2:$B$21,2,FALSE)&amp;"'!AI:AI"),MATCH($K164,INDIRECT("'"&amp;VLOOKUP($C164,ModMap!$A$2:$B$21,2,FALSE)&amp;"'!$K:$K"),0)),"")</f>
        <v/>
      </c>
      <c r="AJ164" s="44" t="s">
        <v>36</v>
      </c>
      <c r="AK164" s="50" t="str">
        <f t="array" ref="AK164">IFERROR(INDEX(INDIRECT("'"&amp;VLOOKUP($C164,ModMap!$A$2:$B$21,2,FALSE)&amp;"'!AK:AK"),MATCH($K164,INDIRECT("'"&amp;VLOOKUP($C164,ModMap!$A$2:$B$21,2,FALSE)&amp;"'!$K:$K"),0)),"")</f>
        <v>N/A</v>
      </c>
      <c r="AL164" s="50" t="str">
        <f t="array" ref="AL164">IFERROR(INDEX(INDIRECT("'"&amp;VLOOKUP($C164,ModMap!$A$2:$B$21,2,FALSE)&amp;"'!AL:AL"),MATCH($K164,INDIRECT("'"&amp;VLOOKUP($C164,ModMap!$A$2:$B$21,2,FALSE)&amp;"'!$K:$K"),0)),"")</f>
        <v/>
      </c>
      <c r="AM164" s="50">
        <f t="shared" si="1"/>
        <v>2</v>
      </c>
      <c r="AN164" s="50" t="str">
        <f t="shared" si="2"/>
        <v>Not Started</v>
      </c>
      <c r="AO164" s="51" t="str">
        <f t="array" ref="AO164">IFERROR(INDEX(INDIRECT("'"&amp;VLOOKUP($C164,ModMap!$A$2:$B$21,2,FALSE)&amp;"'!AO:AO"),MATCH($K164,INDIRECT("'"&amp;VLOOKUP($C164,ModMap!$A$2:$B$21,2,FALSE)&amp;"'!$K:$K"),0)),"")</f>
        <v/>
      </c>
      <c r="AP164" s="49" t="str">
        <f t="array" ref="AP164">IFERROR(HYPERLINK("#'"&amp;VLOOKUP($C164,ModMap!$A$2:$B$21,2,FALSE)&amp;"'!V"&amp;MATCH($K164,INDIRECT("'"&amp;VLOOKUP($C164,ModMap!$A$2:$B$21,2,FALSE)&amp;"'!$K:$K"),0),"Edit on module sheet"),"")</f>
        <v>Edit on module sheet</v>
      </c>
    </row>
    <row r="165" ht="42.0" customHeight="1">
      <c r="A165" s="39">
        <v>163.0</v>
      </c>
      <c r="B165" s="39">
        <v>163.0</v>
      </c>
      <c r="C165" s="39" t="s">
        <v>90</v>
      </c>
      <c r="D165" s="40" t="s">
        <v>91</v>
      </c>
      <c r="E165" s="28" t="s">
        <v>48</v>
      </c>
      <c r="F165" s="29" t="s">
        <v>276</v>
      </c>
      <c r="G165" s="40" t="s">
        <v>277</v>
      </c>
      <c r="H165" s="39" t="s">
        <v>308</v>
      </c>
      <c r="I165" s="39" t="s">
        <v>309</v>
      </c>
      <c r="J165" s="40" t="s">
        <v>310</v>
      </c>
      <c r="K165" s="39" t="s">
        <v>1562</v>
      </c>
      <c r="L165" s="40" t="s">
        <v>1563</v>
      </c>
      <c r="M165" s="52" t="s">
        <v>211</v>
      </c>
      <c r="N165" s="39" t="s">
        <v>313</v>
      </c>
      <c r="O165" s="39" t="s">
        <v>284</v>
      </c>
      <c r="P165" s="40" t="s">
        <v>314</v>
      </c>
      <c r="Q165" s="40" t="s">
        <v>315</v>
      </c>
      <c r="R165" s="39" t="s">
        <v>316</v>
      </c>
      <c r="S165" s="39" t="s">
        <v>47</v>
      </c>
      <c r="T165" s="39" t="str">
        <f t="array" ref="T165">IFERROR(INDEX(INDIRECT("'"&amp;VLOOKUP($C165,ModMap!$A$2:$B$21,2,FALSE)&amp;"'!T:T"),MATCH($K165,INDIRECT("'"&amp;VLOOKUP($C165,ModMap!$A$2:$B$21,2,FALSE)&amp;"'!$K:$K"),0)),"")</f>
        <v>Unassigned</v>
      </c>
      <c r="U165" s="44" t="s">
        <v>36</v>
      </c>
      <c r="V165" s="39" t="str">
        <f t="array" ref="V165">IFERROR(INDEX(INDIRECT("'"&amp;VLOOKUP($C165,ModMap!$A$2:$B$21,2,FALSE)&amp;"'!V:V"),MATCH($K165,INDIRECT("'"&amp;VLOOKUP($C165,ModMap!$A$2:$B$21,2,FALSE)&amp;"'!$K:$K"),0)),"")</f>
        <v>N/A</v>
      </c>
      <c r="W165" s="39" t="str">
        <f t="array" ref="W165">IFERROR(INDEX(INDIRECT("'"&amp;VLOOKUP($C165,ModMap!$A$2:$B$21,2,FALSE)&amp;"'!W:W"),MATCH($K165,INDIRECT("'"&amp;VLOOKUP($C165,ModMap!$A$2:$B$21,2,FALSE)&amp;"'!$K:$K"),0)),"")</f>
        <v/>
      </c>
      <c r="X165" s="48" t="s">
        <v>33</v>
      </c>
      <c r="Y165" s="39" t="str">
        <f t="array" ref="Y165">IFERROR(INDEX(INDIRECT("'"&amp;VLOOKUP($C165,ModMap!$A$2:$B$21,2,FALSE)&amp;"'!Y:Y"),MATCH($K165,INDIRECT("'"&amp;VLOOKUP($C165,ModMap!$A$2:$B$21,2,FALSE)&amp;"'!$K:$K"),0)),"")</f>
        <v>Not Started</v>
      </c>
      <c r="Z165" s="39" t="str">
        <f t="array" ref="Z165">IFERROR(INDEX(INDIRECT("'"&amp;VLOOKUP($C165,ModMap!$A$2:$B$21,2,FALSE)&amp;"'!Z:Z"),MATCH($K165,INDIRECT("'"&amp;VLOOKUP($C165,ModMap!$A$2:$B$21,2,FALSE)&amp;"'!$K:$K"),0)),"")</f>
        <v>Unassigned</v>
      </c>
      <c r="AA165" s="44" t="s">
        <v>36</v>
      </c>
      <c r="AB165" s="39" t="str">
        <f t="array" ref="AB165">IFERROR(INDEX(INDIRECT("'"&amp;VLOOKUP($C165,ModMap!$A$2:$B$21,2,FALSE)&amp;"'!AB:AB"),MATCH($K165,INDIRECT("'"&amp;VLOOKUP($C165,ModMap!$A$2:$B$21,2,FALSE)&amp;"'!$K:$K"),0)),"")</f>
        <v>N/A</v>
      </c>
      <c r="AC165" s="39" t="str">
        <f t="array" ref="AC165">IFERROR(INDEX(INDIRECT("'"&amp;VLOOKUP($C165,ModMap!$A$2:$B$21,2,FALSE)&amp;"'!AC:AC"),MATCH($K165,INDIRECT("'"&amp;VLOOKUP($C165,ModMap!$A$2:$B$21,2,FALSE)&amp;"'!$K:$K"),0)),"")</f>
        <v/>
      </c>
      <c r="AD165" s="44" t="s">
        <v>36</v>
      </c>
      <c r="AE165" s="39" t="str">
        <f t="array" ref="AE165">IFERROR(INDEX(INDIRECT("'"&amp;VLOOKUP($C165,ModMap!$A$2:$B$21,2,FALSE)&amp;"'!AE:AE"),MATCH($K165,INDIRECT("'"&amp;VLOOKUP($C165,ModMap!$A$2:$B$21,2,FALSE)&amp;"'!$K:$K"),0)),"")</f>
        <v>N/A</v>
      </c>
      <c r="AF165" s="39" t="str">
        <f t="array" ref="AF165">IFERROR(INDEX(INDIRECT("'"&amp;VLOOKUP($C165,ModMap!$A$2:$B$21,2,FALSE)&amp;"'!AF:AF"),MATCH($K165,INDIRECT("'"&amp;VLOOKUP($C165,ModMap!$A$2:$B$21,2,FALSE)&amp;"'!$K:$K"),0)),"")</f>
        <v/>
      </c>
      <c r="AG165" s="44" t="s">
        <v>36</v>
      </c>
      <c r="AH165" s="39" t="str">
        <f t="array" ref="AH165">IFERROR(INDEX(INDIRECT("'"&amp;VLOOKUP($C165,ModMap!$A$2:$B$21,2,FALSE)&amp;"'!AH:AH"),MATCH($K165,INDIRECT("'"&amp;VLOOKUP($C165,ModMap!$A$2:$B$21,2,FALSE)&amp;"'!$K:$K"),0)),"")</f>
        <v>N/A</v>
      </c>
      <c r="AI165" s="39" t="str">
        <f t="array" ref="AI165">IFERROR(INDEX(INDIRECT("'"&amp;VLOOKUP($C165,ModMap!$A$2:$B$21,2,FALSE)&amp;"'!AI:AI"),MATCH($K165,INDIRECT("'"&amp;VLOOKUP($C165,ModMap!$A$2:$B$21,2,FALSE)&amp;"'!$K:$K"),0)),"")</f>
        <v/>
      </c>
      <c r="AJ165" s="44" t="s">
        <v>36</v>
      </c>
      <c r="AK165" s="39" t="str">
        <f t="array" ref="AK165">IFERROR(INDEX(INDIRECT("'"&amp;VLOOKUP($C165,ModMap!$A$2:$B$21,2,FALSE)&amp;"'!AK:AK"),MATCH($K165,INDIRECT("'"&amp;VLOOKUP($C165,ModMap!$A$2:$B$21,2,FALSE)&amp;"'!$K:$K"),0)),"")</f>
        <v>N/A</v>
      </c>
      <c r="AL165" s="39" t="str">
        <f t="array" ref="AL165">IFERROR(INDEX(INDIRECT("'"&amp;VLOOKUP($C165,ModMap!$A$2:$B$21,2,FALSE)&amp;"'!AL:AL"),MATCH($K165,INDIRECT("'"&amp;VLOOKUP($C165,ModMap!$A$2:$B$21,2,FALSE)&amp;"'!$K:$K"),0)),"")</f>
        <v/>
      </c>
      <c r="AM165" s="39">
        <f t="shared" si="1"/>
        <v>1</v>
      </c>
      <c r="AN165" s="39" t="str">
        <f t="shared" si="2"/>
        <v>Not Started</v>
      </c>
      <c r="AO165" s="40" t="str">
        <f t="array" ref="AO165">IFERROR(INDEX(INDIRECT("'"&amp;VLOOKUP($C165,ModMap!$A$2:$B$21,2,FALSE)&amp;"'!AO:AO"),MATCH($K165,INDIRECT("'"&amp;VLOOKUP($C165,ModMap!$A$2:$B$21,2,FALSE)&amp;"'!$K:$K"),0)),"")</f>
        <v/>
      </c>
      <c r="AP165" s="49" t="str">
        <f t="array" ref="AP165">IFERROR(HYPERLINK("#'"&amp;VLOOKUP($C165,ModMap!$A$2:$B$21,2,FALSE)&amp;"'!V"&amp;MATCH($K165,INDIRECT("'"&amp;VLOOKUP($C165,ModMap!$A$2:$B$21,2,FALSE)&amp;"'!$K:$K"),0),"Edit on module sheet"),"")</f>
        <v>Edit on module sheet</v>
      </c>
    </row>
    <row r="166" ht="42.0" customHeight="1">
      <c r="A166" s="50">
        <v>164.0</v>
      </c>
      <c r="B166" s="50">
        <v>164.0</v>
      </c>
      <c r="C166" s="50" t="s">
        <v>90</v>
      </c>
      <c r="D166" s="51" t="s">
        <v>91</v>
      </c>
      <c r="E166" s="29" t="s">
        <v>41</v>
      </c>
      <c r="F166" s="29" t="s">
        <v>276</v>
      </c>
      <c r="G166" s="51" t="s">
        <v>277</v>
      </c>
      <c r="H166" s="50" t="s">
        <v>308</v>
      </c>
      <c r="I166" s="50" t="s">
        <v>309</v>
      </c>
      <c r="J166" s="51" t="s">
        <v>310</v>
      </c>
      <c r="K166" s="50" t="s">
        <v>311</v>
      </c>
      <c r="L166" s="51" t="s">
        <v>312</v>
      </c>
      <c r="M166" s="52" t="s">
        <v>211</v>
      </c>
      <c r="N166" s="50" t="s">
        <v>313</v>
      </c>
      <c r="O166" s="50" t="s">
        <v>284</v>
      </c>
      <c r="P166" s="51" t="s">
        <v>314</v>
      </c>
      <c r="Q166" s="51" t="s">
        <v>315</v>
      </c>
      <c r="R166" s="50" t="s">
        <v>316</v>
      </c>
      <c r="S166" s="50" t="s">
        <v>206</v>
      </c>
      <c r="T166" s="50" t="str">
        <f t="array" ref="T166">IFERROR(INDEX(INDIRECT("'"&amp;VLOOKUP($C166,ModMap!$A$2:$B$21,2,FALSE)&amp;"'!T:T"),MATCH($K166,INDIRECT("'"&amp;VLOOKUP($C166,ModMap!$A$2:$B$21,2,FALSE)&amp;"'!$K:$K"),0)),"")</f>
        <v>Unassigned</v>
      </c>
      <c r="U166" s="48" t="s">
        <v>33</v>
      </c>
      <c r="V166" s="50" t="str">
        <f t="array" ref="V166">IFERROR(INDEX(INDIRECT("'"&amp;VLOOKUP($C166,ModMap!$A$2:$B$21,2,FALSE)&amp;"'!V:V"),MATCH($K166,INDIRECT("'"&amp;VLOOKUP($C166,ModMap!$A$2:$B$21,2,FALSE)&amp;"'!$K:$K"),0)),"")</f>
        <v>Not Started</v>
      </c>
      <c r="W166" s="50" t="str">
        <f t="array" ref="W166">IFERROR(INDEX(INDIRECT("'"&amp;VLOOKUP($C166,ModMap!$A$2:$B$21,2,FALSE)&amp;"'!W:W"),MATCH($K166,INDIRECT("'"&amp;VLOOKUP($C166,ModMap!$A$2:$B$21,2,FALSE)&amp;"'!$K:$K"),0)),"")</f>
        <v>Unassigned</v>
      </c>
      <c r="X166" s="44" t="s">
        <v>36</v>
      </c>
      <c r="Y166" s="50" t="str">
        <f t="array" ref="Y166">IFERROR(INDEX(INDIRECT("'"&amp;VLOOKUP($C166,ModMap!$A$2:$B$21,2,FALSE)&amp;"'!Y:Y"),MATCH($K166,INDIRECT("'"&amp;VLOOKUP($C166,ModMap!$A$2:$B$21,2,FALSE)&amp;"'!$K:$K"),0)),"")</f>
        <v>N/A</v>
      </c>
      <c r="Z166" s="50" t="str">
        <f t="array" ref="Z166">IFERROR(INDEX(INDIRECT("'"&amp;VLOOKUP($C166,ModMap!$A$2:$B$21,2,FALSE)&amp;"'!Z:Z"),MATCH($K166,INDIRECT("'"&amp;VLOOKUP($C166,ModMap!$A$2:$B$21,2,FALSE)&amp;"'!$K:$K"),0)),"")</f>
        <v/>
      </c>
      <c r="AA166" s="44" t="s">
        <v>36</v>
      </c>
      <c r="AB166" s="50" t="str">
        <f t="array" ref="AB166">IFERROR(INDEX(INDIRECT("'"&amp;VLOOKUP($C166,ModMap!$A$2:$B$21,2,FALSE)&amp;"'!AB:AB"),MATCH($K166,INDIRECT("'"&amp;VLOOKUP($C166,ModMap!$A$2:$B$21,2,FALSE)&amp;"'!$K:$K"),0)),"")</f>
        <v>N/A</v>
      </c>
      <c r="AC166" s="50" t="str">
        <f t="array" ref="AC166">IFERROR(INDEX(INDIRECT("'"&amp;VLOOKUP($C166,ModMap!$A$2:$B$21,2,FALSE)&amp;"'!AC:AC"),MATCH($K166,INDIRECT("'"&amp;VLOOKUP($C166,ModMap!$A$2:$B$21,2,FALSE)&amp;"'!$K:$K"),0)),"")</f>
        <v/>
      </c>
      <c r="AD166" s="48" t="s">
        <v>33</v>
      </c>
      <c r="AE166" s="50" t="str">
        <f t="array" ref="AE166">IFERROR(INDEX(INDIRECT("'"&amp;VLOOKUP($C166,ModMap!$A$2:$B$21,2,FALSE)&amp;"'!AE:AE"),MATCH($K166,INDIRECT("'"&amp;VLOOKUP($C166,ModMap!$A$2:$B$21,2,FALSE)&amp;"'!$K:$K"),0)),"")</f>
        <v>Not Started</v>
      </c>
      <c r="AF166" s="50" t="str">
        <f t="array" ref="AF166">IFERROR(INDEX(INDIRECT("'"&amp;VLOOKUP($C166,ModMap!$A$2:$B$21,2,FALSE)&amp;"'!AF:AF"),MATCH($K166,INDIRECT("'"&amp;VLOOKUP($C166,ModMap!$A$2:$B$21,2,FALSE)&amp;"'!$K:$K"),0)),"")</f>
        <v>Unassigned</v>
      </c>
      <c r="AG166" s="44" t="s">
        <v>36</v>
      </c>
      <c r="AH166" s="50" t="str">
        <f t="array" ref="AH166">IFERROR(INDEX(INDIRECT("'"&amp;VLOOKUP($C166,ModMap!$A$2:$B$21,2,FALSE)&amp;"'!AH:AH"),MATCH($K166,INDIRECT("'"&amp;VLOOKUP($C166,ModMap!$A$2:$B$21,2,FALSE)&amp;"'!$K:$K"),0)),"")</f>
        <v>N/A</v>
      </c>
      <c r="AI166" s="50" t="str">
        <f t="array" ref="AI166">IFERROR(INDEX(INDIRECT("'"&amp;VLOOKUP($C166,ModMap!$A$2:$B$21,2,FALSE)&amp;"'!AI:AI"),MATCH($K166,INDIRECT("'"&amp;VLOOKUP($C166,ModMap!$A$2:$B$21,2,FALSE)&amp;"'!$K:$K"),0)),"")</f>
        <v/>
      </c>
      <c r="AJ166" s="44" t="s">
        <v>36</v>
      </c>
      <c r="AK166" s="50" t="str">
        <f t="array" ref="AK166">IFERROR(INDEX(INDIRECT("'"&amp;VLOOKUP($C166,ModMap!$A$2:$B$21,2,FALSE)&amp;"'!AK:AK"),MATCH($K166,INDIRECT("'"&amp;VLOOKUP($C166,ModMap!$A$2:$B$21,2,FALSE)&amp;"'!$K:$K"),0)),"")</f>
        <v>N/A</v>
      </c>
      <c r="AL166" s="50" t="str">
        <f t="array" ref="AL166">IFERROR(INDEX(INDIRECT("'"&amp;VLOOKUP($C166,ModMap!$A$2:$B$21,2,FALSE)&amp;"'!AL:AL"),MATCH($K166,INDIRECT("'"&amp;VLOOKUP($C166,ModMap!$A$2:$B$21,2,FALSE)&amp;"'!$K:$K"),0)),"")</f>
        <v/>
      </c>
      <c r="AM166" s="50">
        <f t="shared" si="1"/>
        <v>2</v>
      </c>
      <c r="AN166" s="50" t="str">
        <f t="shared" si="2"/>
        <v>Not Started</v>
      </c>
      <c r="AO166" s="51" t="str">
        <f t="array" ref="AO166">IFERROR(INDEX(INDIRECT("'"&amp;VLOOKUP($C166,ModMap!$A$2:$B$21,2,FALSE)&amp;"'!AO:AO"),MATCH($K166,INDIRECT("'"&amp;VLOOKUP($C166,ModMap!$A$2:$B$21,2,FALSE)&amp;"'!$K:$K"),0)),"")</f>
        <v/>
      </c>
      <c r="AP166" s="49" t="str">
        <f t="array" ref="AP166">IFERROR(HYPERLINK("#'"&amp;VLOOKUP($C166,ModMap!$A$2:$B$21,2,FALSE)&amp;"'!V"&amp;MATCH($K166,INDIRECT("'"&amp;VLOOKUP($C166,ModMap!$A$2:$B$21,2,FALSE)&amp;"'!$K:$K"),0),"Edit on module sheet"),"")</f>
        <v>Edit on module sheet</v>
      </c>
    </row>
    <row r="167" ht="42.0" customHeight="1">
      <c r="A167" s="39">
        <v>165.0</v>
      </c>
      <c r="B167" s="39">
        <v>165.0</v>
      </c>
      <c r="C167" s="39" t="s">
        <v>90</v>
      </c>
      <c r="D167" s="40" t="s">
        <v>91</v>
      </c>
      <c r="E167" s="31" t="s">
        <v>69</v>
      </c>
      <c r="F167" s="29" t="s">
        <v>276</v>
      </c>
      <c r="G167" s="40" t="s">
        <v>277</v>
      </c>
      <c r="H167" s="39" t="s">
        <v>308</v>
      </c>
      <c r="I167" s="39" t="s">
        <v>309</v>
      </c>
      <c r="J167" s="40" t="s">
        <v>310</v>
      </c>
      <c r="K167" s="39" t="s">
        <v>2160</v>
      </c>
      <c r="L167" s="40" t="s">
        <v>2161</v>
      </c>
      <c r="M167" s="48" t="s">
        <v>434</v>
      </c>
      <c r="N167" s="39" t="s">
        <v>313</v>
      </c>
      <c r="O167" s="39" t="s">
        <v>284</v>
      </c>
      <c r="P167" s="40" t="s">
        <v>314</v>
      </c>
      <c r="Q167" s="40" t="s">
        <v>315</v>
      </c>
      <c r="R167" s="39" t="s">
        <v>316</v>
      </c>
      <c r="S167" s="39" t="s">
        <v>69</v>
      </c>
      <c r="T167" s="39" t="str">
        <f t="array" ref="T167">IFERROR(INDEX(INDIRECT("'"&amp;VLOOKUP($C167,ModMap!$A$2:$B$21,2,FALSE)&amp;"'!T:T"),MATCH($K167,INDIRECT("'"&amp;VLOOKUP($C167,ModMap!$A$2:$B$21,2,FALSE)&amp;"'!$K:$K"),0)),"")</f>
        <v>Unassigned</v>
      </c>
      <c r="U167" s="44" t="s">
        <v>36</v>
      </c>
      <c r="V167" s="39" t="str">
        <f t="array" ref="V167">IFERROR(INDEX(INDIRECT("'"&amp;VLOOKUP($C167,ModMap!$A$2:$B$21,2,FALSE)&amp;"'!V:V"),MATCH($K167,INDIRECT("'"&amp;VLOOKUP($C167,ModMap!$A$2:$B$21,2,FALSE)&amp;"'!$K:$K"),0)),"")</f>
        <v>N/A</v>
      </c>
      <c r="W167" s="39" t="str">
        <f t="array" ref="W167">IFERROR(INDEX(INDIRECT("'"&amp;VLOOKUP($C167,ModMap!$A$2:$B$21,2,FALSE)&amp;"'!W:W"),MATCH($K167,INDIRECT("'"&amp;VLOOKUP($C167,ModMap!$A$2:$B$21,2,FALSE)&amp;"'!$K:$K"),0)),"")</f>
        <v/>
      </c>
      <c r="X167" s="48" t="s">
        <v>33</v>
      </c>
      <c r="Y167" s="39" t="str">
        <f t="array" ref="Y167">IFERROR(INDEX(INDIRECT("'"&amp;VLOOKUP($C167,ModMap!$A$2:$B$21,2,FALSE)&amp;"'!Y:Y"),MATCH($K167,INDIRECT("'"&amp;VLOOKUP($C167,ModMap!$A$2:$B$21,2,FALSE)&amp;"'!$K:$K"),0)),"")</f>
        <v>Not Started</v>
      </c>
      <c r="Z167" s="39" t="str">
        <f t="array" ref="Z167">IFERROR(INDEX(INDIRECT("'"&amp;VLOOKUP($C167,ModMap!$A$2:$B$21,2,FALSE)&amp;"'!Z:Z"),MATCH($K167,INDIRECT("'"&amp;VLOOKUP($C167,ModMap!$A$2:$B$21,2,FALSE)&amp;"'!$K:$K"),0)),"")</f>
        <v>Unassigned</v>
      </c>
      <c r="AA167" s="44" t="s">
        <v>36</v>
      </c>
      <c r="AB167" s="39" t="str">
        <f t="array" ref="AB167">IFERROR(INDEX(INDIRECT("'"&amp;VLOOKUP($C167,ModMap!$A$2:$B$21,2,FALSE)&amp;"'!AB:AB"),MATCH($K167,INDIRECT("'"&amp;VLOOKUP($C167,ModMap!$A$2:$B$21,2,FALSE)&amp;"'!$K:$K"),0)),"")</f>
        <v>N/A</v>
      </c>
      <c r="AC167" s="39" t="str">
        <f t="array" ref="AC167">IFERROR(INDEX(INDIRECT("'"&amp;VLOOKUP($C167,ModMap!$A$2:$B$21,2,FALSE)&amp;"'!AC:AC"),MATCH($K167,INDIRECT("'"&amp;VLOOKUP($C167,ModMap!$A$2:$B$21,2,FALSE)&amp;"'!$K:$K"),0)),"")</f>
        <v/>
      </c>
      <c r="AD167" s="44" t="s">
        <v>36</v>
      </c>
      <c r="AE167" s="39" t="str">
        <f t="array" ref="AE167">IFERROR(INDEX(INDIRECT("'"&amp;VLOOKUP($C167,ModMap!$A$2:$B$21,2,FALSE)&amp;"'!AE:AE"),MATCH($K167,INDIRECT("'"&amp;VLOOKUP($C167,ModMap!$A$2:$B$21,2,FALSE)&amp;"'!$K:$K"),0)),"")</f>
        <v>N/A</v>
      </c>
      <c r="AF167" s="39" t="str">
        <f t="array" ref="AF167">IFERROR(INDEX(INDIRECT("'"&amp;VLOOKUP($C167,ModMap!$A$2:$B$21,2,FALSE)&amp;"'!AF:AF"),MATCH($K167,INDIRECT("'"&amp;VLOOKUP($C167,ModMap!$A$2:$B$21,2,FALSE)&amp;"'!$K:$K"),0)),"")</f>
        <v/>
      </c>
      <c r="AG167" s="44" t="s">
        <v>36</v>
      </c>
      <c r="AH167" s="39" t="str">
        <f t="array" ref="AH167">IFERROR(INDEX(INDIRECT("'"&amp;VLOOKUP($C167,ModMap!$A$2:$B$21,2,FALSE)&amp;"'!AH:AH"),MATCH($K167,INDIRECT("'"&amp;VLOOKUP($C167,ModMap!$A$2:$B$21,2,FALSE)&amp;"'!$K:$K"),0)),"")</f>
        <v>N/A</v>
      </c>
      <c r="AI167" s="39" t="str">
        <f t="array" ref="AI167">IFERROR(INDEX(INDIRECT("'"&amp;VLOOKUP($C167,ModMap!$A$2:$B$21,2,FALSE)&amp;"'!AI:AI"),MATCH($K167,INDIRECT("'"&amp;VLOOKUP($C167,ModMap!$A$2:$B$21,2,FALSE)&amp;"'!$K:$K"),0)),"")</f>
        <v/>
      </c>
      <c r="AJ167" s="44" t="s">
        <v>36</v>
      </c>
      <c r="AK167" s="39" t="str">
        <f t="array" ref="AK167">IFERROR(INDEX(INDIRECT("'"&amp;VLOOKUP($C167,ModMap!$A$2:$B$21,2,FALSE)&amp;"'!AK:AK"),MATCH($K167,INDIRECT("'"&amp;VLOOKUP($C167,ModMap!$A$2:$B$21,2,FALSE)&amp;"'!$K:$K"),0)),"")</f>
        <v>N/A</v>
      </c>
      <c r="AL167" s="39" t="str">
        <f t="array" ref="AL167">IFERROR(INDEX(INDIRECT("'"&amp;VLOOKUP($C167,ModMap!$A$2:$B$21,2,FALSE)&amp;"'!AL:AL"),MATCH($K167,INDIRECT("'"&amp;VLOOKUP($C167,ModMap!$A$2:$B$21,2,FALSE)&amp;"'!$K:$K"),0)),"")</f>
        <v/>
      </c>
      <c r="AM167" s="39">
        <f t="shared" si="1"/>
        <v>1</v>
      </c>
      <c r="AN167" s="39" t="str">
        <f t="shared" si="2"/>
        <v>Not Started</v>
      </c>
      <c r="AO167" s="40" t="str">
        <f t="array" ref="AO167">IFERROR(INDEX(INDIRECT("'"&amp;VLOOKUP($C167,ModMap!$A$2:$B$21,2,FALSE)&amp;"'!AO:AO"),MATCH($K167,INDIRECT("'"&amp;VLOOKUP($C167,ModMap!$A$2:$B$21,2,FALSE)&amp;"'!$K:$K"),0)),"")</f>
        <v/>
      </c>
      <c r="AP167" s="49" t="str">
        <f t="array" ref="AP167">IFERROR(HYPERLINK("#'"&amp;VLOOKUP($C167,ModMap!$A$2:$B$21,2,FALSE)&amp;"'!V"&amp;MATCH($K167,INDIRECT("'"&amp;VLOOKUP($C167,ModMap!$A$2:$B$21,2,FALSE)&amp;"'!$K:$K"),0),"Edit on module sheet"),"")</f>
        <v>Edit on module sheet</v>
      </c>
    </row>
    <row r="168" ht="42.0" customHeight="1">
      <c r="A168" s="50">
        <v>166.0</v>
      </c>
      <c r="B168" s="50">
        <v>166.0</v>
      </c>
      <c r="C168" s="50" t="s">
        <v>90</v>
      </c>
      <c r="D168" s="51" t="s">
        <v>91</v>
      </c>
      <c r="E168" s="28" t="s">
        <v>48</v>
      </c>
      <c r="F168" s="29" t="s">
        <v>276</v>
      </c>
      <c r="G168" s="51" t="s">
        <v>277</v>
      </c>
      <c r="H168" s="50" t="s">
        <v>319</v>
      </c>
      <c r="I168" s="50" t="s">
        <v>320</v>
      </c>
      <c r="J168" s="51" t="s">
        <v>321</v>
      </c>
      <c r="K168" s="50" t="s">
        <v>1572</v>
      </c>
      <c r="L168" s="51" t="s">
        <v>1573</v>
      </c>
      <c r="M168" s="52" t="s">
        <v>211</v>
      </c>
      <c r="N168" s="50" t="s">
        <v>283</v>
      </c>
      <c r="O168" s="50" t="s">
        <v>284</v>
      </c>
      <c r="P168" s="51" t="s">
        <v>324</v>
      </c>
      <c r="Q168" s="51" t="s">
        <v>325</v>
      </c>
      <c r="R168" s="50" t="s">
        <v>287</v>
      </c>
      <c r="S168" s="50" t="s">
        <v>53</v>
      </c>
      <c r="T168" s="50" t="str">
        <f t="array" ref="T168">IFERROR(INDEX(INDIRECT("'"&amp;VLOOKUP($C168,ModMap!$A$2:$B$21,2,FALSE)&amp;"'!T:T"),MATCH($K168,INDIRECT("'"&amp;VLOOKUP($C168,ModMap!$A$2:$B$21,2,FALSE)&amp;"'!$K:$K"),0)),"")</f>
        <v>Unassigned</v>
      </c>
      <c r="U168" s="44" t="s">
        <v>36</v>
      </c>
      <c r="V168" s="50" t="str">
        <f t="array" ref="V168">IFERROR(INDEX(INDIRECT("'"&amp;VLOOKUP($C168,ModMap!$A$2:$B$21,2,FALSE)&amp;"'!V:V"),MATCH($K168,INDIRECT("'"&amp;VLOOKUP($C168,ModMap!$A$2:$B$21,2,FALSE)&amp;"'!$K:$K"),0)),"")</f>
        <v>N/A</v>
      </c>
      <c r="W168" s="50" t="str">
        <f t="array" ref="W168">IFERROR(INDEX(INDIRECT("'"&amp;VLOOKUP($C168,ModMap!$A$2:$B$21,2,FALSE)&amp;"'!W:W"),MATCH($K168,INDIRECT("'"&amp;VLOOKUP($C168,ModMap!$A$2:$B$21,2,FALSE)&amp;"'!$K:$K"),0)),"")</f>
        <v/>
      </c>
      <c r="X168" s="48" t="s">
        <v>33</v>
      </c>
      <c r="Y168" s="50" t="str">
        <f t="array" ref="Y168">IFERROR(INDEX(INDIRECT("'"&amp;VLOOKUP($C168,ModMap!$A$2:$B$21,2,FALSE)&amp;"'!Y:Y"),MATCH($K168,INDIRECT("'"&amp;VLOOKUP($C168,ModMap!$A$2:$B$21,2,FALSE)&amp;"'!$K:$K"),0)),"")</f>
        <v>Not Started</v>
      </c>
      <c r="Z168" s="50" t="str">
        <f t="array" ref="Z168">IFERROR(INDEX(INDIRECT("'"&amp;VLOOKUP($C168,ModMap!$A$2:$B$21,2,FALSE)&amp;"'!Z:Z"),MATCH($K168,INDIRECT("'"&amp;VLOOKUP($C168,ModMap!$A$2:$B$21,2,FALSE)&amp;"'!$K:$K"),0)),"")</f>
        <v>Unassigned</v>
      </c>
      <c r="AA168" s="48" t="s">
        <v>33</v>
      </c>
      <c r="AB168" s="50" t="str">
        <f t="array" ref="AB168">IFERROR(INDEX(INDIRECT("'"&amp;VLOOKUP($C168,ModMap!$A$2:$B$21,2,FALSE)&amp;"'!AB:AB"),MATCH($K168,INDIRECT("'"&amp;VLOOKUP($C168,ModMap!$A$2:$B$21,2,FALSE)&amp;"'!$K:$K"),0)),"")</f>
        <v>Not Started</v>
      </c>
      <c r="AC168" s="50" t="str">
        <f t="array" ref="AC168">IFERROR(INDEX(INDIRECT("'"&amp;VLOOKUP($C168,ModMap!$A$2:$B$21,2,FALSE)&amp;"'!AC:AC"),MATCH($K168,INDIRECT("'"&amp;VLOOKUP($C168,ModMap!$A$2:$B$21,2,FALSE)&amp;"'!$K:$K"),0)),"")</f>
        <v>Unassigned</v>
      </c>
      <c r="AD168" s="44" t="s">
        <v>36</v>
      </c>
      <c r="AE168" s="50" t="str">
        <f t="array" ref="AE168">IFERROR(INDEX(INDIRECT("'"&amp;VLOOKUP($C168,ModMap!$A$2:$B$21,2,FALSE)&amp;"'!AE:AE"),MATCH($K168,INDIRECT("'"&amp;VLOOKUP($C168,ModMap!$A$2:$B$21,2,FALSE)&amp;"'!$K:$K"),0)),"")</f>
        <v>N/A</v>
      </c>
      <c r="AF168" s="50" t="str">
        <f t="array" ref="AF168">IFERROR(INDEX(INDIRECT("'"&amp;VLOOKUP($C168,ModMap!$A$2:$B$21,2,FALSE)&amp;"'!AF:AF"),MATCH($K168,INDIRECT("'"&amp;VLOOKUP($C168,ModMap!$A$2:$B$21,2,FALSE)&amp;"'!$K:$K"),0)),"")</f>
        <v/>
      </c>
      <c r="AG168" s="44" t="s">
        <v>36</v>
      </c>
      <c r="AH168" s="50" t="str">
        <f t="array" ref="AH168">IFERROR(INDEX(INDIRECT("'"&amp;VLOOKUP($C168,ModMap!$A$2:$B$21,2,FALSE)&amp;"'!AH:AH"),MATCH($K168,INDIRECT("'"&amp;VLOOKUP($C168,ModMap!$A$2:$B$21,2,FALSE)&amp;"'!$K:$K"),0)),"")</f>
        <v>N/A</v>
      </c>
      <c r="AI168" s="50" t="str">
        <f t="array" ref="AI168">IFERROR(INDEX(INDIRECT("'"&amp;VLOOKUP($C168,ModMap!$A$2:$B$21,2,FALSE)&amp;"'!AI:AI"),MATCH($K168,INDIRECT("'"&amp;VLOOKUP($C168,ModMap!$A$2:$B$21,2,FALSE)&amp;"'!$K:$K"),0)),"")</f>
        <v/>
      </c>
      <c r="AJ168" s="44" t="s">
        <v>36</v>
      </c>
      <c r="AK168" s="50" t="str">
        <f t="array" ref="AK168">IFERROR(INDEX(INDIRECT("'"&amp;VLOOKUP($C168,ModMap!$A$2:$B$21,2,FALSE)&amp;"'!AK:AK"),MATCH($K168,INDIRECT("'"&amp;VLOOKUP($C168,ModMap!$A$2:$B$21,2,FALSE)&amp;"'!$K:$K"),0)),"")</f>
        <v>N/A</v>
      </c>
      <c r="AL168" s="50" t="str">
        <f t="array" ref="AL168">IFERROR(INDEX(INDIRECT("'"&amp;VLOOKUP($C168,ModMap!$A$2:$B$21,2,FALSE)&amp;"'!AL:AL"),MATCH($K168,INDIRECT("'"&amp;VLOOKUP($C168,ModMap!$A$2:$B$21,2,FALSE)&amp;"'!$K:$K"),0)),"")</f>
        <v/>
      </c>
      <c r="AM168" s="50">
        <f t="shared" si="1"/>
        <v>2</v>
      </c>
      <c r="AN168" s="50" t="str">
        <f t="shared" si="2"/>
        <v>Not Started</v>
      </c>
      <c r="AO168" s="51" t="str">
        <f t="array" ref="AO168">IFERROR(INDEX(INDIRECT("'"&amp;VLOOKUP($C168,ModMap!$A$2:$B$21,2,FALSE)&amp;"'!AO:AO"),MATCH($K168,INDIRECT("'"&amp;VLOOKUP($C168,ModMap!$A$2:$B$21,2,FALSE)&amp;"'!$K:$K"),0)),"")</f>
        <v/>
      </c>
      <c r="AP168" s="49" t="str">
        <f t="array" ref="AP168">IFERROR(HYPERLINK("#'"&amp;VLOOKUP($C168,ModMap!$A$2:$B$21,2,FALSE)&amp;"'!V"&amp;MATCH($K168,INDIRECT("'"&amp;VLOOKUP($C168,ModMap!$A$2:$B$21,2,FALSE)&amp;"'!$K:$K"),0),"Edit on module sheet"),"")</f>
        <v>Edit on module sheet</v>
      </c>
    </row>
    <row r="169" ht="42.0" customHeight="1">
      <c r="A169" s="39">
        <v>167.0</v>
      </c>
      <c r="B169" s="39">
        <v>167.0</v>
      </c>
      <c r="C169" s="39" t="s">
        <v>90</v>
      </c>
      <c r="D169" s="40" t="s">
        <v>91</v>
      </c>
      <c r="E169" s="28" t="s">
        <v>48</v>
      </c>
      <c r="F169" s="29" t="s">
        <v>276</v>
      </c>
      <c r="G169" s="40" t="s">
        <v>277</v>
      </c>
      <c r="H169" s="39" t="s">
        <v>319</v>
      </c>
      <c r="I169" s="39" t="s">
        <v>320</v>
      </c>
      <c r="J169" s="40" t="s">
        <v>321</v>
      </c>
      <c r="K169" s="39" t="s">
        <v>1589</v>
      </c>
      <c r="L169" s="40" t="s">
        <v>1590</v>
      </c>
      <c r="M169" s="52" t="s">
        <v>211</v>
      </c>
      <c r="N169" s="39" t="s">
        <v>283</v>
      </c>
      <c r="O169" s="39" t="s">
        <v>284</v>
      </c>
      <c r="P169" s="40" t="s">
        <v>324</v>
      </c>
      <c r="Q169" s="40" t="s">
        <v>325</v>
      </c>
      <c r="R169" s="39" t="s">
        <v>287</v>
      </c>
      <c r="S169" s="39" t="s">
        <v>56</v>
      </c>
      <c r="T169" s="39" t="str">
        <f t="array" ref="T169">IFERROR(INDEX(INDIRECT("'"&amp;VLOOKUP($C169,ModMap!$A$2:$B$21,2,FALSE)&amp;"'!T:T"),MATCH($K169,INDIRECT("'"&amp;VLOOKUP($C169,ModMap!$A$2:$B$21,2,FALSE)&amp;"'!$K:$K"),0)),"")</f>
        <v>Unassigned</v>
      </c>
      <c r="U169" s="44" t="s">
        <v>36</v>
      </c>
      <c r="V169" s="39" t="str">
        <f t="array" ref="V169">IFERROR(INDEX(INDIRECT("'"&amp;VLOOKUP($C169,ModMap!$A$2:$B$21,2,FALSE)&amp;"'!V:V"),MATCH($K169,INDIRECT("'"&amp;VLOOKUP($C169,ModMap!$A$2:$B$21,2,FALSE)&amp;"'!$K:$K"),0)),"")</f>
        <v>N/A</v>
      </c>
      <c r="W169" s="39" t="str">
        <f t="array" ref="W169">IFERROR(INDEX(INDIRECT("'"&amp;VLOOKUP($C169,ModMap!$A$2:$B$21,2,FALSE)&amp;"'!W:W"),MATCH($K169,INDIRECT("'"&amp;VLOOKUP($C169,ModMap!$A$2:$B$21,2,FALSE)&amp;"'!$K:$K"),0)),"")</f>
        <v/>
      </c>
      <c r="X169" s="48" t="s">
        <v>33</v>
      </c>
      <c r="Y169" s="39" t="str">
        <f t="array" ref="Y169">IFERROR(INDEX(INDIRECT("'"&amp;VLOOKUP($C169,ModMap!$A$2:$B$21,2,FALSE)&amp;"'!Y:Y"),MATCH($K169,INDIRECT("'"&amp;VLOOKUP($C169,ModMap!$A$2:$B$21,2,FALSE)&amp;"'!$K:$K"),0)),"")</f>
        <v>Not Started</v>
      </c>
      <c r="Z169" s="39" t="str">
        <f t="array" ref="Z169">IFERROR(INDEX(INDIRECT("'"&amp;VLOOKUP($C169,ModMap!$A$2:$B$21,2,FALSE)&amp;"'!Z:Z"),MATCH($K169,INDIRECT("'"&amp;VLOOKUP($C169,ModMap!$A$2:$B$21,2,FALSE)&amp;"'!$K:$K"),0)),"")</f>
        <v>Unassigned</v>
      </c>
      <c r="AA169" s="48" t="s">
        <v>33</v>
      </c>
      <c r="AB169" s="39" t="str">
        <f t="array" ref="AB169">IFERROR(INDEX(INDIRECT("'"&amp;VLOOKUP($C169,ModMap!$A$2:$B$21,2,FALSE)&amp;"'!AB:AB"),MATCH($K169,INDIRECT("'"&amp;VLOOKUP($C169,ModMap!$A$2:$B$21,2,FALSE)&amp;"'!$K:$K"),0)),"")</f>
        <v>Not Started</v>
      </c>
      <c r="AC169" s="39" t="str">
        <f t="array" ref="AC169">IFERROR(INDEX(INDIRECT("'"&amp;VLOOKUP($C169,ModMap!$A$2:$B$21,2,FALSE)&amp;"'!AC:AC"),MATCH($K169,INDIRECT("'"&amp;VLOOKUP($C169,ModMap!$A$2:$B$21,2,FALSE)&amp;"'!$K:$K"),0)),"")</f>
        <v>Unassigned</v>
      </c>
      <c r="AD169" s="48" t="s">
        <v>33</v>
      </c>
      <c r="AE169" s="39" t="str">
        <f t="array" ref="AE169">IFERROR(INDEX(INDIRECT("'"&amp;VLOOKUP($C169,ModMap!$A$2:$B$21,2,FALSE)&amp;"'!AE:AE"),MATCH($K169,INDIRECT("'"&amp;VLOOKUP($C169,ModMap!$A$2:$B$21,2,FALSE)&amp;"'!$K:$K"),0)),"")</f>
        <v>Not Started</v>
      </c>
      <c r="AF169" s="39" t="str">
        <f t="array" ref="AF169">IFERROR(INDEX(INDIRECT("'"&amp;VLOOKUP($C169,ModMap!$A$2:$B$21,2,FALSE)&amp;"'!AF:AF"),MATCH($K169,INDIRECT("'"&amp;VLOOKUP($C169,ModMap!$A$2:$B$21,2,FALSE)&amp;"'!$K:$K"),0)),"")</f>
        <v>Unassigned</v>
      </c>
      <c r="AG169" s="44" t="s">
        <v>36</v>
      </c>
      <c r="AH169" s="39" t="str">
        <f t="array" ref="AH169">IFERROR(INDEX(INDIRECT("'"&amp;VLOOKUP($C169,ModMap!$A$2:$B$21,2,FALSE)&amp;"'!AH:AH"),MATCH($K169,INDIRECT("'"&amp;VLOOKUP($C169,ModMap!$A$2:$B$21,2,FALSE)&amp;"'!$K:$K"),0)),"")</f>
        <v>N/A</v>
      </c>
      <c r="AI169" s="39" t="str">
        <f t="array" ref="AI169">IFERROR(INDEX(INDIRECT("'"&amp;VLOOKUP($C169,ModMap!$A$2:$B$21,2,FALSE)&amp;"'!AI:AI"),MATCH($K169,INDIRECT("'"&amp;VLOOKUP($C169,ModMap!$A$2:$B$21,2,FALSE)&amp;"'!$K:$K"),0)),"")</f>
        <v/>
      </c>
      <c r="AJ169" s="44" t="s">
        <v>36</v>
      </c>
      <c r="AK169" s="39" t="str">
        <f t="array" ref="AK169">IFERROR(INDEX(INDIRECT("'"&amp;VLOOKUP($C169,ModMap!$A$2:$B$21,2,FALSE)&amp;"'!AK:AK"),MATCH($K169,INDIRECT("'"&amp;VLOOKUP($C169,ModMap!$A$2:$B$21,2,FALSE)&amp;"'!$K:$K"),0)),"")</f>
        <v>N/A</v>
      </c>
      <c r="AL169" s="39" t="str">
        <f t="array" ref="AL169">IFERROR(INDEX(INDIRECT("'"&amp;VLOOKUP($C169,ModMap!$A$2:$B$21,2,FALSE)&amp;"'!AL:AL"),MATCH($K169,INDIRECT("'"&amp;VLOOKUP($C169,ModMap!$A$2:$B$21,2,FALSE)&amp;"'!$K:$K"),0)),"")</f>
        <v/>
      </c>
      <c r="AM169" s="39">
        <f t="shared" si="1"/>
        <v>3</v>
      </c>
      <c r="AN169" s="39" t="str">
        <f t="shared" si="2"/>
        <v>Not Started</v>
      </c>
      <c r="AO169" s="40" t="str">
        <f t="array" ref="AO169">IFERROR(INDEX(INDIRECT("'"&amp;VLOOKUP($C169,ModMap!$A$2:$B$21,2,FALSE)&amp;"'!AO:AO"),MATCH($K169,INDIRECT("'"&amp;VLOOKUP($C169,ModMap!$A$2:$B$21,2,FALSE)&amp;"'!$K:$K"),0)),"")</f>
        <v/>
      </c>
      <c r="AP169" s="49" t="str">
        <f t="array" ref="AP169">IFERROR(HYPERLINK("#'"&amp;VLOOKUP($C169,ModMap!$A$2:$B$21,2,FALSE)&amp;"'!V"&amp;MATCH($K169,INDIRECT("'"&amp;VLOOKUP($C169,ModMap!$A$2:$B$21,2,FALSE)&amp;"'!$K:$K"),0),"Edit on module sheet"),"")</f>
        <v>Edit on module sheet</v>
      </c>
    </row>
    <row r="170" ht="42.0" customHeight="1">
      <c r="A170" s="50">
        <v>168.0</v>
      </c>
      <c r="B170" s="50">
        <v>168.0</v>
      </c>
      <c r="C170" s="50" t="s">
        <v>90</v>
      </c>
      <c r="D170" s="51" t="s">
        <v>91</v>
      </c>
      <c r="E170" s="29" t="s">
        <v>41</v>
      </c>
      <c r="F170" s="29" t="s">
        <v>276</v>
      </c>
      <c r="G170" s="51" t="s">
        <v>277</v>
      </c>
      <c r="H170" s="50" t="s">
        <v>319</v>
      </c>
      <c r="I170" s="50" t="s">
        <v>320</v>
      </c>
      <c r="J170" s="51" t="s">
        <v>321</v>
      </c>
      <c r="K170" s="50" t="s">
        <v>322</v>
      </c>
      <c r="L170" s="51" t="s">
        <v>323</v>
      </c>
      <c r="M170" s="52" t="s">
        <v>211</v>
      </c>
      <c r="N170" s="50" t="s">
        <v>283</v>
      </c>
      <c r="O170" s="50" t="s">
        <v>284</v>
      </c>
      <c r="P170" s="51" t="s">
        <v>324</v>
      </c>
      <c r="Q170" s="51" t="s">
        <v>325</v>
      </c>
      <c r="R170" s="50" t="s">
        <v>287</v>
      </c>
      <c r="S170" s="50" t="s">
        <v>206</v>
      </c>
      <c r="T170" s="50" t="str">
        <f t="array" ref="T170">IFERROR(INDEX(INDIRECT("'"&amp;VLOOKUP($C170,ModMap!$A$2:$B$21,2,FALSE)&amp;"'!T:T"),MATCH($K170,INDIRECT("'"&amp;VLOOKUP($C170,ModMap!$A$2:$B$21,2,FALSE)&amp;"'!$K:$K"),0)),"")</f>
        <v>Unassigned</v>
      </c>
      <c r="U170" s="48" t="s">
        <v>33</v>
      </c>
      <c r="V170" s="50" t="str">
        <f t="array" ref="V170">IFERROR(INDEX(INDIRECT("'"&amp;VLOOKUP($C170,ModMap!$A$2:$B$21,2,FALSE)&amp;"'!V:V"),MATCH($K170,INDIRECT("'"&amp;VLOOKUP($C170,ModMap!$A$2:$B$21,2,FALSE)&amp;"'!$K:$K"),0)),"")</f>
        <v>Not Started</v>
      </c>
      <c r="W170" s="50" t="str">
        <f t="array" ref="W170">IFERROR(INDEX(INDIRECT("'"&amp;VLOOKUP($C170,ModMap!$A$2:$B$21,2,FALSE)&amp;"'!W:W"),MATCH($K170,INDIRECT("'"&amp;VLOOKUP($C170,ModMap!$A$2:$B$21,2,FALSE)&amp;"'!$K:$K"),0)),"")</f>
        <v>Unassigned</v>
      </c>
      <c r="X170" s="44" t="s">
        <v>36</v>
      </c>
      <c r="Y170" s="50" t="str">
        <f t="array" ref="Y170">IFERROR(INDEX(INDIRECT("'"&amp;VLOOKUP($C170,ModMap!$A$2:$B$21,2,FALSE)&amp;"'!Y:Y"),MATCH($K170,INDIRECT("'"&amp;VLOOKUP($C170,ModMap!$A$2:$B$21,2,FALSE)&amp;"'!$K:$K"),0)),"")</f>
        <v>N/A</v>
      </c>
      <c r="Z170" s="50" t="str">
        <f t="array" ref="Z170">IFERROR(INDEX(INDIRECT("'"&amp;VLOOKUP($C170,ModMap!$A$2:$B$21,2,FALSE)&amp;"'!Z:Z"),MATCH($K170,INDIRECT("'"&amp;VLOOKUP($C170,ModMap!$A$2:$B$21,2,FALSE)&amp;"'!$K:$K"),0)),"")</f>
        <v/>
      </c>
      <c r="AA170" s="44" t="s">
        <v>36</v>
      </c>
      <c r="AB170" s="50" t="str">
        <f t="array" ref="AB170">IFERROR(INDEX(INDIRECT("'"&amp;VLOOKUP($C170,ModMap!$A$2:$B$21,2,FALSE)&amp;"'!AB:AB"),MATCH($K170,INDIRECT("'"&amp;VLOOKUP($C170,ModMap!$A$2:$B$21,2,FALSE)&amp;"'!$K:$K"),0)),"")</f>
        <v>N/A</v>
      </c>
      <c r="AC170" s="50" t="str">
        <f t="array" ref="AC170">IFERROR(INDEX(INDIRECT("'"&amp;VLOOKUP($C170,ModMap!$A$2:$B$21,2,FALSE)&amp;"'!AC:AC"),MATCH($K170,INDIRECT("'"&amp;VLOOKUP($C170,ModMap!$A$2:$B$21,2,FALSE)&amp;"'!$K:$K"),0)),"")</f>
        <v/>
      </c>
      <c r="AD170" s="48" t="s">
        <v>33</v>
      </c>
      <c r="AE170" s="50" t="str">
        <f t="array" ref="AE170">IFERROR(INDEX(INDIRECT("'"&amp;VLOOKUP($C170,ModMap!$A$2:$B$21,2,FALSE)&amp;"'!AE:AE"),MATCH($K170,INDIRECT("'"&amp;VLOOKUP($C170,ModMap!$A$2:$B$21,2,FALSE)&amp;"'!$K:$K"),0)),"")</f>
        <v>Not Started</v>
      </c>
      <c r="AF170" s="50" t="str">
        <f t="array" ref="AF170">IFERROR(INDEX(INDIRECT("'"&amp;VLOOKUP($C170,ModMap!$A$2:$B$21,2,FALSE)&amp;"'!AF:AF"),MATCH($K170,INDIRECT("'"&amp;VLOOKUP($C170,ModMap!$A$2:$B$21,2,FALSE)&amp;"'!$K:$K"),0)),"")</f>
        <v>Unassigned</v>
      </c>
      <c r="AG170" s="44" t="s">
        <v>36</v>
      </c>
      <c r="AH170" s="50" t="str">
        <f t="array" ref="AH170">IFERROR(INDEX(INDIRECT("'"&amp;VLOOKUP($C170,ModMap!$A$2:$B$21,2,FALSE)&amp;"'!AH:AH"),MATCH($K170,INDIRECT("'"&amp;VLOOKUP($C170,ModMap!$A$2:$B$21,2,FALSE)&amp;"'!$K:$K"),0)),"")</f>
        <v>N/A</v>
      </c>
      <c r="AI170" s="50" t="str">
        <f t="array" ref="AI170">IFERROR(INDEX(INDIRECT("'"&amp;VLOOKUP($C170,ModMap!$A$2:$B$21,2,FALSE)&amp;"'!AI:AI"),MATCH($K170,INDIRECT("'"&amp;VLOOKUP($C170,ModMap!$A$2:$B$21,2,FALSE)&amp;"'!$K:$K"),0)),"")</f>
        <v/>
      </c>
      <c r="AJ170" s="44" t="s">
        <v>36</v>
      </c>
      <c r="AK170" s="50" t="str">
        <f t="array" ref="AK170">IFERROR(INDEX(INDIRECT("'"&amp;VLOOKUP($C170,ModMap!$A$2:$B$21,2,FALSE)&amp;"'!AK:AK"),MATCH($K170,INDIRECT("'"&amp;VLOOKUP($C170,ModMap!$A$2:$B$21,2,FALSE)&amp;"'!$K:$K"),0)),"")</f>
        <v>N/A</v>
      </c>
      <c r="AL170" s="50" t="str">
        <f t="array" ref="AL170">IFERROR(INDEX(INDIRECT("'"&amp;VLOOKUP($C170,ModMap!$A$2:$B$21,2,FALSE)&amp;"'!AL:AL"),MATCH($K170,INDIRECT("'"&amp;VLOOKUP($C170,ModMap!$A$2:$B$21,2,FALSE)&amp;"'!$K:$K"),0)),"")</f>
        <v/>
      </c>
      <c r="AM170" s="50">
        <f t="shared" si="1"/>
        <v>2</v>
      </c>
      <c r="AN170" s="50" t="str">
        <f t="shared" si="2"/>
        <v>Not Started</v>
      </c>
      <c r="AO170" s="51" t="str">
        <f t="array" ref="AO170">IFERROR(INDEX(INDIRECT("'"&amp;VLOOKUP($C170,ModMap!$A$2:$B$21,2,FALSE)&amp;"'!AO:AO"),MATCH($K170,INDIRECT("'"&amp;VLOOKUP($C170,ModMap!$A$2:$B$21,2,FALSE)&amp;"'!$K:$K"),0)),"")</f>
        <v/>
      </c>
      <c r="AP170" s="49" t="str">
        <f t="array" ref="AP170">IFERROR(HYPERLINK("#'"&amp;VLOOKUP($C170,ModMap!$A$2:$B$21,2,FALSE)&amp;"'!V"&amp;MATCH($K170,INDIRECT("'"&amp;VLOOKUP($C170,ModMap!$A$2:$B$21,2,FALSE)&amp;"'!$K:$K"),0),"Edit on module sheet"),"")</f>
        <v>Edit on module sheet</v>
      </c>
    </row>
    <row r="171" ht="42.0" customHeight="1">
      <c r="A171" s="39">
        <v>169.0</v>
      </c>
      <c r="B171" s="39">
        <v>169.0</v>
      </c>
      <c r="C171" s="39" t="s">
        <v>90</v>
      </c>
      <c r="D171" s="40" t="s">
        <v>91</v>
      </c>
      <c r="E171" s="31" t="s">
        <v>69</v>
      </c>
      <c r="F171" s="29" t="s">
        <v>276</v>
      </c>
      <c r="G171" s="40" t="s">
        <v>277</v>
      </c>
      <c r="H171" s="39" t="s">
        <v>319</v>
      </c>
      <c r="I171" s="39" t="s">
        <v>320</v>
      </c>
      <c r="J171" s="40" t="s">
        <v>321</v>
      </c>
      <c r="K171" s="39" t="s">
        <v>2187</v>
      </c>
      <c r="L171" s="40" t="s">
        <v>2188</v>
      </c>
      <c r="M171" s="48" t="s">
        <v>434</v>
      </c>
      <c r="N171" s="39" t="s">
        <v>283</v>
      </c>
      <c r="O171" s="39" t="s">
        <v>284</v>
      </c>
      <c r="P171" s="40" t="s">
        <v>324</v>
      </c>
      <c r="Q171" s="40" t="s">
        <v>325</v>
      </c>
      <c r="R171" s="39" t="s">
        <v>287</v>
      </c>
      <c r="S171" s="39" t="s">
        <v>69</v>
      </c>
      <c r="T171" s="39" t="str">
        <f t="array" ref="T171">IFERROR(INDEX(INDIRECT("'"&amp;VLOOKUP($C171,ModMap!$A$2:$B$21,2,FALSE)&amp;"'!T:T"),MATCH($K171,INDIRECT("'"&amp;VLOOKUP($C171,ModMap!$A$2:$B$21,2,FALSE)&amp;"'!$K:$K"),0)),"")</f>
        <v>Unassigned</v>
      </c>
      <c r="U171" s="48" t="s">
        <v>33</v>
      </c>
      <c r="V171" s="39" t="str">
        <f t="array" ref="V171">IFERROR(INDEX(INDIRECT("'"&amp;VLOOKUP($C171,ModMap!$A$2:$B$21,2,FALSE)&amp;"'!V:V"),MATCH($K171,INDIRECT("'"&amp;VLOOKUP($C171,ModMap!$A$2:$B$21,2,FALSE)&amp;"'!$K:$K"),0)),"")</f>
        <v>Not Started</v>
      </c>
      <c r="W171" s="39" t="str">
        <f t="array" ref="W171">IFERROR(INDEX(INDIRECT("'"&amp;VLOOKUP($C171,ModMap!$A$2:$B$21,2,FALSE)&amp;"'!W:W"),MATCH($K171,INDIRECT("'"&amp;VLOOKUP($C171,ModMap!$A$2:$B$21,2,FALSE)&amp;"'!$K:$K"),0)),"")</f>
        <v>Unassigned</v>
      </c>
      <c r="X171" s="48" t="s">
        <v>33</v>
      </c>
      <c r="Y171" s="39" t="str">
        <f t="array" ref="Y171">IFERROR(INDEX(INDIRECT("'"&amp;VLOOKUP($C171,ModMap!$A$2:$B$21,2,FALSE)&amp;"'!Y:Y"),MATCH($K171,INDIRECT("'"&amp;VLOOKUP($C171,ModMap!$A$2:$B$21,2,FALSE)&amp;"'!$K:$K"),0)),"")</f>
        <v>Not Started</v>
      </c>
      <c r="Z171" s="39" t="str">
        <f t="array" ref="Z171">IFERROR(INDEX(INDIRECT("'"&amp;VLOOKUP($C171,ModMap!$A$2:$B$21,2,FALSE)&amp;"'!Z:Z"),MATCH($K171,INDIRECT("'"&amp;VLOOKUP($C171,ModMap!$A$2:$B$21,2,FALSE)&amp;"'!$K:$K"),0)),"")</f>
        <v>Unassigned</v>
      </c>
      <c r="AA171" s="44" t="s">
        <v>36</v>
      </c>
      <c r="AB171" s="39" t="str">
        <f t="array" ref="AB171">IFERROR(INDEX(INDIRECT("'"&amp;VLOOKUP($C171,ModMap!$A$2:$B$21,2,FALSE)&amp;"'!AB:AB"),MATCH($K171,INDIRECT("'"&amp;VLOOKUP($C171,ModMap!$A$2:$B$21,2,FALSE)&amp;"'!$K:$K"),0)),"")</f>
        <v>N/A</v>
      </c>
      <c r="AC171" s="39" t="str">
        <f t="array" ref="AC171">IFERROR(INDEX(INDIRECT("'"&amp;VLOOKUP($C171,ModMap!$A$2:$B$21,2,FALSE)&amp;"'!AC:AC"),MATCH($K171,INDIRECT("'"&amp;VLOOKUP($C171,ModMap!$A$2:$B$21,2,FALSE)&amp;"'!$K:$K"),0)),"")</f>
        <v/>
      </c>
      <c r="AD171" s="48" t="s">
        <v>33</v>
      </c>
      <c r="AE171" s="39" t="str">
        <f t="array" ref="AE171">IFERROR(INDEX(INDIRECT("'"&amp;VLOOKUP($C171,ModMap!$A$2:$B$21,2,FALSE)&amp;"'!AE:AE"),MATCH($K171,INDIRECT("'"&amp;VLOOKUP($C171,ModMap!$A$2:$B$21,2,FALSE)&amp;"'!$K:$K"),0)),"")</f>
        <v>Not Started</v>
      </c>
      <c r="AF171" s="39" t="str">
        <f t="array" ref="AF171">IFERROR(INDEX(INDIRECT("'"&amp;VLOOKUP($C171,ModMap!$A$2:$B$21,2,FALSE)&amp;"'!AF:AF"),MATCH($K171,INDIRECT("'"&amp;VLOOKUP($C171,ModMap!$A$2:$B$21,2,FALSE)&amp;"'!$K:$K"),0)),"")</f>
        <v>Unassigned</v>
      </c>
      <c r="AG171" s="44" t="s">
        <v>36</v>
      </c>
      <c r="AH171" s="39" t="str">
        <f t="array" ref="AH171">IFERROR(INDEX(INDIRECT("'"&amp;VLOOKUP($C171,ModMap!$A$2:$B$21,2,FALSE)&amp;"'!AH:AH"),MATCH($K171,INDIRECT("'"&amp;VLOOKUP($C171,ModMap!$A$2:$B$21,2,FALSE)&amp;"'!$K:$K"),0)),"")</f>
        <v>N/A</v>
      </c>
      <c r="AI171" s="39" t="str">
        <f t="array" ref="AI171">IFERROR(INDEX(INDIRECT("'"&amp;VLOOKUP($C171,ModMap!$A$2:$B$21,2,FALSE)&amp;"'!AI:AI"),MATCH($K171,INDIRECT("'"&amp;VLOOKUP($C171,ModMap!$A$2:$B$21,2,FALSE)&amp;"'!$K:$K"),0)),"")</f>
        <v/>
      </c>
      <c r="AJ171" s="44" t="s">
        <v>36</v>
      </c>
      <c r="AK171" s="39" t="str">
        <f t="array" ref="AK171">IFERROR(INDEX(INDIRECT("'"&amp;VLOOKUP($C171,ModMap!$A$2:$B$21,2,FALSE)&amp;"'!AK:AK"),MATCH($K171,INDIRECT("'"&amp;VLOOKUP($C171,ModMap!$A$2:$B$21,2,FALSE)&amp;"'!$K:$K"),0)),"")</f>
        <v>N/A</v>
      </c>
      <c r="AL171" s="39" t="str">
        <f t="array" ref="AL171">IFERROR(INDEX(INDIRECT("'"&amp;VLOOKUP($C171,ModMap!$A$2:$B$21,2,FALSE)&amp;"'!AL:AL"),MATCH($K171,INDIRECT("'"&amp;VLOOKUP($C171,ModMap!$A$2:$B$21,2,FALSE)&amp;"'!$K:$K"),0)),"")</f>
        <v/>
      </c>
      <c r="AM171" s="39">
        <f t="shared" si="1"/>
        <v>3</v>
      </c>
      <c r="AN171" s="39" t="str">
        <f t="shared" si="2"/>
        <v>Not Started</v>
      </c>
      <c r="AO171" s="40" t="str">
        <f t="array" ref="AO171">IFERROR(INDEX(INDIRECT("'"&amp;VLOOKUP($C171,ModMap!$A$2:$B$21,2,FALSE)&amp;"'!AO:AO"),MATCH($K171,INDIRECT("'"&amp;VLOOKUP($C171,ModMap!$A$2:$B$21,2,FALSE)&amp;"'!$K:$K"),0)),"")</f>
        <v/>
      </c>
      <c r="AP171" s="49" t="str">
        <f t="array" ref="AP171">IFERROR(HYPERLINK("#'"&amp;VLOOKUP($C171,ModMap!$A$2:$B$21,2,FALSE)&amp;"'!V"&amp;MATCH($K171,INDIRECT("'"&amp;VLOOKUP($C171,ModMap!$A$2:$B$21,2,FALSE)&amp;"'!$K:$K"),0),"Edit on module sheet"),"")</f>
        <v>Edit on module sheet</v>
      </c>
    </row>
    <row r="172" ht="42.0" customHeight="1">
      <c r="A172" s="50">
        <v>170.0</v>
      </c>
      <c r="B172" s="50">
        <v>170.0</v>
      </c>
      <c r="C172" s="50" t="s">
        <v>90</v>
      </c>
      <c r="D172" s="51" t="s">
        <v>91</v>
      </c>
      <c r="E172" s="31" t="s">
        <v>69</v>
      </c>
      <c r="F172" s="29" t="s">
        <v>276</v>
      </c>
      <c r="G172" s="51" t="s">
        <v>277</v>
      </c>
      <c r="H172" s="50" t="s">
        <v>1599</v>
      </c>
      <c r="I172" s="50" t="s">
        <v>1600</v>
      </c>
      <c r="J172" s="51" t="s">
        <v>1601</v>
      </c>
      <c r="K172" s="50" t="s">
        <v>2190</v>
      </c>
      <c r="L172" s="51" t="s">
        <v>2191</v>
      </c>
      <c r="M172" s="48" t="s">
        <v>613</v>
      </c>
      <c r="N172" s="50" t="s">
        <v>283</v>
      </c>
      <c r="O172" s="50" t="s">
        <v>284</v>
      </c>
      <c r="P172" s="51" t="s">
        <v>1603</v>
      </c>
      <c r="Q172" s="51" t="s">
        <v>1604</v>
      </c>
      <c r="R172" s="50" t="s">
        <v>287</v>
      </c>
      <c r="S172" s="50" t="s">
        <v>69</v>
      </c>
      <c r="T172" s="50" t="str">
        <f t="array" ref="T172">IFERROR(INDEX(INDIRECT("'"&amp;VLOOKUP($C172,ModMap!$A$2:$B$21,2,FALSE)&amp;"'!T:T"),MATCH($K172,INDIRECT("'"&amp;VLOOKUP($C172,ModMap!$A$2:$B$21,2,FALSE)&amp;"'!$K:$K"),0)),"")</f>
        <v>Unassigned</v>
      </c>
      <c r="U172" s="48" t="s">
        <v>33</v>
      </c>
      <c r="V172" s="50" t="str">
        <f t="array" ref="V172">IFERROR(INDEX(INDIRECT("'"&amp;VLOOKUP($C172,ModMap!$A$2:$B$21,2,FALSE)&amp;"'!V:V"),MATCH($K172,INDIRECT("'"&amp;VLOOKUP($C172,ModMap!$A$2:$B$21,2,FALSE)&amp;"'!$K:$K"),0)),"")</f>
        <v>Not Started</v>
      </c>
      <c r="W172" s="50" t="str">
        <f t="array" ref="W172">IFERROR(INDEX(INDIRECT("'"&amp;VLOOKUP($C172,ModMap!$A$2:$B$21,2,FALSE)&amp;"'!W:W"),MATCH($K172,INDIRECT("'"&amp;VLOOKUP($C172,ModMap!$A$2:$B$21,2,FALSE)&amp;"'!$K:$K"),0)),"")</f>
        <v>Unassigned</v>
      </c>
      <c r="X172" s="48" t="s">
        <v>33</v>
      </c>
      <c r="Y172" s="50" t="str">
        <f t="array" ref="Y172">IFERROR(INDEX(INDIRECT("'"&amp;VLOOKUP($C172,ModMap!$A$2:$B$21,2,FALSE)&amp;"'!Y:Y"),MATCH($K172,INDIRECT("'"&amp;VLOOKUP($C172,ModMap!$A$2:$B$21,2,FALSE)&amp;"'!$K:$K"),0)),"")</f>
        <v>Not Started</v>
      </c>
      <c r="Z172" s="50" t="str">
        <f t="array" ref="Z172">IFERROR(INDEX(INDIRECT("'"&amp;VLOOKUP($C172,ModMap!$A$2:$B$21,2,FALSE)&amp;"'!Z:Z"),MATCH($K172,INDIRECT("'"&amp;VLOOKUP($C172,ModMap!$A$2:$B$21,2,FALSE)&amp;"'!$K:$K"),0)),"")</f>
        <v>Unassigned</v>
      </c>
      <c r="AA172" s="44" t="s">
        <v>36</v>
      </c>
      <c r="AB172" s="50" t="str">
        <f t="array" ref="AB172">IFERROR(INDEX(INDIRECT("'"&amp;VLOOKUP($C172,ModMap!$A$2:$B$21,2,FALSE)&amp;"'!AB:AB"),MATCH($K172,INDIRECT("'"&amp;VLOOKUP($C172,ModMap!$A$2:$B$21,2,FALSE)&amp;"'!$K:$K"),0)),"")</f>
        <v>N/A</v>
      </c>
      <c r="AC172" s="50" t="str">
        <f t="array" ref="AC172">IFERROR(INDEX(INDIRECT("'"&amp;VLOOKUP($C172,ModMap!$A$2:$B$21,2,FALSE)&amp;"'!AC:AC"),MATCH($K172,INDIRECT("'"&amp;VLOOKUP($C172,ModMap!$A$2:$B$21,2,FALSE)&amp;"'!$K:$K"),0)),"")</f>
        <v/>
      </c>
      <c r="AD172" s="48" t="s">
        <v>33</v>
      </c>
      <c r="AE172" s="50" t="str">
        <f t="array" ref="AE172">IFERROR(INDEX(INDIRECT("'"&amp;VLOOKUP($C172,ModMap!$A$2:$B$21,2,FALSE)&amp;"'!AE:AE"),MATCH($K172,INDIRECT("'"&amp;VLOOKUP($C172,ModMap!$A$2:$B$21,2,FALSE)&amp;"'!$K:$K"),0)),"")</f>
        <v>Not Started</v>
      </c>
      <c r="AF172" s="50" t="str">
        <f t="array" ref="AF172">IFERROR(INDEX(INDIRECT("'"&amp;VLOOKUP($C172,ModMap!$A$2:$B$21,2,FALSE)&amp;"'!AF:AF"),MATCH($K172,INDIRECT("'"&amp;VLOOKUP($C172,ModMap!$A$2:$B$21,2,FALSE)&amp;"'!$K:$K"),0)),"")</f>
        <v>Unassigned</v>
      </c>
      <c r="AG172" s="44" t="s">
        <v>36</v>
      </c>
      <c r="AH172" s="50" t="str">
        <f t="array" ref="AH172">IFERROR(INDEX(INDIRECT("'"&amp;VLOOKUP($C172,ModMap!$A$2:$B$21,2,FALSE)&amp;"'!AH:AH"),MATCH($K172,INDIRECT("'"&amp;VLOOKUP($C172,ModMap!$A$2:$B$21,2,FALSE)&amp;"'!$K:$K"),0)),"")</f>
        <v>N/A</v>
      </c>
      <c r="AI172" s="50" t="str">
        <f t="array" ref="AI172">IFERROR(INDEX(INDIRECT("'"&amp;VLOOKUP($C172,ModMap!$A$2:$B$21,2,FALSE)&amp;"'!AI:AI"),MATCH($K172,INDIRECT("'"&amp;VLOOKUP($C172,ModMap!$A$2:$B$21,2,FALSE)&amp;"'!$K:$K"),0)),"")</f>
        <v/>
      </c>
      <c r="AJ172" s="44" t="s">
        <v>36</v>
      </c>
      <c r="AK172" s="50" t="str">
        <f t="array" ref="AK172">IFERROR(INDEX(INDIRECT("'"&amp;VLOOKUP($C172,ModMap!$A$2:$B$21,2,FALSE)&amp;"'!AK:AK"),MATCH($K172,INDIRECT("'"&amp;VLOOKUP($C172,ModMap!$A$2:$B$21,2,FALSE)&amp;"'!$K:$K"),0)),"")</f>
        <v>N/A</v>
      </c>
      <c r="AL172" s="50" t="str">
        <f t="array" ref="AL172">IFERROR(INDEX(INDIRECT("'"&amp;VLOOKUP($C172,ModMap!$A$2:$B$21,2,FALSE)&amp;"'!AL:AL"),MATCH($K172,INDIRECT("'"&amp;VLOOKUP($C172,ModMap!$A$2:$B$21,2,FALSE)&amp;"'!$K:$K"),0)),"")</f>
        <v/>
      </c>
      <c r="AM172" s="50">
        <f t="shared" si="1"/>
        <v>3</v>
      </c>
      <c r="AN172" s="50" t="str">
        <f t="shared" si="2"/>
        <v>Not Started</v>
      </c>
      <c r="AO172" s="51" t="str">
        <f t="array" ref="AO172">IFERROR(INDEX(INDIRECT("'"&amp;VLOOKUP($C172,ModMap!$A$2:$B$21,2,FALSE)&amp;"'!AO:AO"),MATCH($K172,INDIRECT("'"&amp;VLOOKUP($C172,ModMap!$A$2:$B$21,2,FALSE)&amp;"'!$K:$K"),0)),"")</f>
        <v/>
      </c>
      <c r="AP172" s="49" t="str">
        <f t="array" ref="AP172">IFERROR(HYPERLINK("#'"&amp;VLOOKUP($C172,ModMap!$A$2:$B$21,2,FALSE)&amp;"'!V"&amp;MATCH($K172,INDIRECT("'"&amp;VLOOKUP($C172,ModMap!$A$2:$B$21,2,FALSE)&amp;"'!$K:$K"),0),"Edit on module sheet"),"")</f>
        <v>Edit on module sheet</v>
      </c>
    </row>
    <row r="173" ht="42.0" customHeight="1">
      <c r="A173" s="39">
        <v>171.0</v>
      </c>
      <c r="B173" s="39">
        <v>171.0</v>
      </c>
      <c r="C173" s="39" t="s">
        <v>90</v>
      </c>
      <c r="D173" s="40" t="s">
        <v>91</v>
      </c>
      <c r="E173" s="28" t="s">
        <v>48</v>
      </c>
      <c r="F173" s="29" t="s">
        <v>276</v>
      </c>
      <c r="G173" s="40" t="s">
        <v>277</v>
      </c>
      <c r="H173" s="39" t="s">
        <v>1599</v>
      </c>
      <c r="I173" s="39" t="s">
        <v>1600</v>
      </c>
      <c r="J173" s="40" t="s">
        <v>1601</v>
      </c>
      <c r="K173" s="39" t="s">
        <v>1602</v>
      </c>
      <c r="L173" s="40" t="s">
        <v>1409</v>
      </c>
      <c r="M173" s="52" t="s">
        <v>211</v>
      </c>
      <c r="N173" s="39" t="s">
        <v>283</v>
      </c>
      <c r="O173" s="39" t="s">
        <v>284</v>
      </c>
      <c r="P173" s="40" t="s">
        <v>1603</v>
      </c>
      <c r="Q173" s="40" t="s">
        <v>1604</v>
      </c>
      <c r="R173" s="39" t="s">
        <v>287</v>
      </c>
      <c r="S173" s="39" t="s">
        <v>218</v>
      </c>
      <c r="T173" s="39" t="str">
        <f t="array" ref="T173">IFERROR(INDEX(INDIRECT("'"&amp;VLOOKUP($C173,ModMap!$A$2:$B$21,2,FALSE)&amp;"'!T:T"),MATCH($K173,INDIRECT("'"&amp;VLOOKUP($C173,ModMap!$A$2:$B$21,2,FALSE)&amp;"'!$K:$K"),0)),"")</f>
        <v>Unassigned</v>
      </c>
      <c r="U173" s="48" t="s">
        <v>33</v>
      </c>
      <c r="V173" s="39" t="str">
        <f t="array" ref="V173">IFERROR(INDEX(INDIRECT("'"&amp;VLOOKUP($C173,ModMap!$A$2:$B$21,2,FALSE)&amp;"'!V:V"),MATCH($K173,INDIRECT("'"&amp;VLOOKUP($C173,ModMap!$A$2:$B$21,2,FALSE)&amp;"'!$K:$K"),0)),"")</f>
        <v>Not Started</v>
      </c>
      <c r="W173" s="39" t="str">
        <f t="array" ref="W173">IFERROR(INDEX(INDIRECT("'"&amp;VLOOKUP($C173,ModMap!$A$2:$B$21,2,FALSE)&amp;"'!W:W"),MATCH($K173,INDIRECT("'"&amp;VLOOKUP($C173,ModMap!$A$2:$B$21,2,FALSE)&amp;"'!$K:$K"),0)),"")</f>
        <v>Unassigned</v>
      </c>
      <c r="X173" s="48" t="s">
        <v>33</v>
      </c>
      <c r="Y173" s="39" t="str">
        <f t="array" ref="Y173">IFERROR(INDEX(INDIRECT("'"&amp;VLOOKUP($C173,ModMap!$A$2:$B$21,2,FALSE)&amp;"'!Y:Y"),MATCH($K173,INDIRECT("'"&amp;VLOOKUP($C173,ModMap!$A$2:$B$21,2,FALSE)&amp;"'!$K:$K"),0)),"")</f>
        <v>Not Started</v>
      </c>
      <c r="Z173" s="39" t="str">
        <f t="array" ref="Z173">IFERROR(INDEX(INDIRECT("'"&amp;VLOOKUP($C173,ModMap!$A$2:$B$21,2,FALSE)&amp;"'!Z:Z"),MATCH($K173,INDIRECT("'"&amp;VLOOKUP($C173,ModMap!$A$2:$B$21,2,FALSE)&amp;"'!$K:$K"),0)),"")</f>
        <v>Unassigned</v>
      </c>
      <c r="AA173" s="44" t="s">
        <v>36</v>
      </c>
      <c r="AB173" s="39" t="str">
        <f t="array" ref="AB173">IFERROR(INDEX(INDIRECT("'"&amp;VLOOKUP($C173,ModMap!$A$2:$B$21,2,FALSE)&amp;"'!AB:AB"),MATCH($K173,INDIRECT("'"&amp;VLOOKUP($C173,ModMap!$A$2:$B$21,2,FALSE)&amp;"'!$K:$K"),0)),"")</f>
        <v>N/A</v>
      </c>
      <c r="AC173" s="39" t="str">
        <f t="array" ref="AC173">IFERROR(INDEX(INDIRECT("'"&amp;VLOOKUP($C173,ModMap!$A$2:$B$21,2,FALSE)&amp;"'!AC:AC"),MATCH($K173,INDIRECT("'"&amp;VLOOKUP($C173,ModMap!$A$2:$B$21,2,FALSE)&amp;"'!$K:$K"),0)),"")</f>
        <v/>
      </c>
      <c r="AD173" s="48" t="s">
        <v>33</v>
      </c>
      <c r="AE173" s="39" t="str">
        <f t="array" ref="AE173">IFERROR(INDEX(INDIRECT("'"&amp;VLOOKUP($C173,ModMap!$A$2:$B$21,2,FALSE)&amp;"'!AE:AE"),MATCH($K173,INDIRECT("'"&amp;VLOOKUP($C173,ModMap!$A$2:$B$21,2,FALSE)&amp;"'!$K:$K"),0)),"")</f>
        <v>Not Started</v>
      </c>
      <c r="AF173" s="39" t="str">
        <f t="array" ref="AF173">IFERROR(INDEX(INDIRECT("'"&amp;VLOOKUP($C173,ModMap!$A$2:$B$21,2,FALSE)&amp;"'!AF:AF"),MATCH($K173,INDIRECT("'"&amp;VLOOKUP($C173,ModMap!$A$2:$B$21,2,FALSE)&amp;"'!$K:$K"),0)),"")</f>
        <v>Unassigned</v>
      </c>
      <c r="AG173" s="44" t="s">
        <v>36</v>
      </c>
      <c r="AH173" s="39" t="str">
        <f t="array" ref="AH173">IFERROR(INDEX(INDIRECT("'"&amp;VLOOKUP($C173,ModMap!$A$2:$B$21,2,FALSE)&amp;"'!AH:AH"),MATCH($K173,INDIRECT("'"&amp;VLOOKUP($C173,ModMap!$A$2:$B$21,2,FALSE)&amp;"'!$K:$K"),0)),"")</f>
        <v>N/A</v>
      </c>
      <c r="AI173" s="39" t="str">
        <f t="array" ref="AI173">IFERROR(INDEX(INDIRECT("'"&amp;VLOOKUP($C173,ModMap!$A$2:$B$21,2,FALSE)&amp;"'!AI:AI"),MATCH($K173,INDIRECT("'"&amp;VLOOKUP($C173,ModMap!$A$2:$B$21,2,FALSE)&amp;"'!$K:$K"),0)),"")</f>
        <v/>
      </c>
      <c r="AJ173" s="44" t="s">
        <v>36</v>
      </c>
      <c r="AK173" s="39" t="str">
        <f t="array" ref="AK173">IFERROR(INDEX(INDIRECT("'"&amp;VLOOKUP($C173,ModMap!$A$2:$B$21,2,FALSE)&amp;"'!AK:AK"),MATCH($K173,INDIRECT("'"&amp;VLOOKUP($C173,ModMap!$A$2:$B$21,2,FALSE)&amp;"'!$K:$K"),0)),"")</f>
        <v>N/A</v>
      </c>
      <c r="AL173" s="39" t="str">
        <f t="array" ref="AL173">IFERROR(INDEX(INDIRECT("'"&amp;VLOOKUP($C173,ModMap!$A$2:$B$21,2,FALSE)&amp;"'!AL:AL"),MATCH($K173,INDIRECT("'"&amp;VLOOKUP($C173,ModMap!$A$2:$B$21,2,FALSE)&amp;"'!$K:$K"),0)),"")</f>
        <v/>
      </c>
      <c r="AM173" s="39">
        <f t="shared" si="1"/>
        <v>3</v>
      </c>
      <c r="AN173" s="39" t="str">
        <f t="shared" si="2"/>
        <v>Not Started</v>
      </c>
      <c r="AO173" s="40" t="str">
        <f t="array" ref="AO173">IFERROR(INDEX(INDIRECT("'"&amp;VLOOKUP($C173,ModMap!$A$2:$B$21,2,FALSE)&amp;"'!AO:AO"),MATCH($K173,INDIRECT("'"&amp;VLOOKUP($C173,ModMap!$A$2:$B$21,2,FALSE)&amp;"'!$K:$K"),0)),"")</f>
        <v/>
      </c>
      <c r="AP173" s="49" t="str">
        <f t="array" ref="AP173">IFERROR(HYPERLINK("#'"&amp;VLOOKUP($C173,ModMap!$A$2:$B$21,2,FALSE)&amp;"'!V"&amp;MATCH($K173,INDIRECT("'"&amp;VLOOKUP($C173,ModMap!$A$2:$B$21,2,FALSE)&amp;"'!$K:$K"),0),"Edit on module sheet"),"")</f>
        <v>Edit on module sheet</v>
      </c>
    </row>
    <row r="174" ht="42.0" customHeight="1">
      <c r="A174" s="50">
        <v>172.0</v>
      </c>
      <c r="B174" s="50">
        <v>172.0</v>
      </c>
      <c r="C174" s="50" t="s">
        <v>90</v>
      </c>
      <c r="D174" s="51" t="s">
        <v>91</v>
      </c>
      <c r="E174" s="28" t="s">
        <v>48</v>
      </c>
      <c r="F174" s="29" t="s">
        <v>276</v>
      </c>
      <c r="G174" s="51" t="s">
        <v>277</v>
      </c>
      <c r="H174" s="50" t="s">
        <v>1599</v>
      </c>
      <c r="I174" s="50" t="s">
        <v>1600</v>
      </c>
      <c r="J174" s="51" t="s">
        <v>1601</v>
      </c>
      <c r="K174" s="50" t="s">
        <v>1612</v>
      </c>
      <c r="L174" s="51" t="s">
        <v>1386</v>
      </c>
      <c r="M174" s="48" t="s">
        <v>613</v>
      </c>
      <c r="N174" s="50" t="s">
        <v>283</v>
      </c>
      <c r="O174" s="50" t="s">
        <v>284</v>
      </c>
      <c r="P174" s="51" t="s">
        <v>1603</v>
      </c>
      <c r="Q174" s="51" t="s">
        <v>1604</v>
      </c>
      <c r="R174" s="50" t="s">
        <v>287</v>
      </c>
      <c r="S174" s="50" t="s">
        <v>614</v>
      </c>
      <c r="T174" s="50" t="str">
        <f t="array" ref="T174">IFERROR(INDEX(INDIRECT("'"&amp;VLOOKUP($C174,ModMap!$A$2:$B$21,2,FALSE)&amp;"'!T:T"),MATCH($K174,INDIRECT("'"&amp;VLOOKUP($C174,ModMap!$A$2:$B$21,2,FALSE)&amp;"'!$K:$K"),0)),"")</f>
        <v>Unassigned</v>
      </c>
      <c r="U174" s="44" t="s">
        <v>36</v>
      </c>
      <c r="V174" s="50" t="str">
        <f t="array" ref="V174">IFERROR(INDEX(INDIRECT("'"&amp;VLOOKUP($C174,ModMap!$A$2:$B$21,2,FALSE)&amp;"'!V:V"),MATCH($K174,INDIRECT("'"&amp;VLOOKUP($C174,ModMap!$A$2:$B$21,2,FALSE)&amp;"'!$K:$K"),0)),"")</f>
        <v>N/A</v>
      </c>
      <c r="W174" s="50" t="str">
        <f t="array" ref="W174">IFERROR(INDEX(INDIRECT("'"&amp;VLOOKUP($C174,ModMap!$A$2:$B$21,2,FALSE)&amp;"'!W:W"),MATCH($K174,INDIRECT("'"&amp;VLOOKUP($C174,ModMap!$A$2:$B$21,2,FALSE)&amp;"'!$K:$K"),0)),"")</f>
        <v/>
      </c>
      <c r="X174" s="48" t="s">
        <v>33</v>
      </c>
      <c r="Y174" s="50" t="str">
        <f t="array" ref="Y174">IFERROR(INDEX(INDIRECT("'"&amp;VLOOKUP($C174,ModMap!$A$2:$B$21,2,FALSE)&amp;"'!Y:Y"),MATCH($K174,INDIRECT("'"&amp;VLOOKUP($C174,ModMap!$A$2:$B$21,2,FALSE)&amp;"'!$K:$K"),0)),"")</f>
        <v>Not Started</v>
      </c>
      <c r="Z174" s="50" t="str">
        <f t="array" ref="Z174">IFERROR(INDEX(INDIRECT("'"&amp;VLOOKUP($C174,ModMap!$A$2:$B$21,2,FALSE)&amp;"'!Z:Z"),MATCH($K174,INDIRECT("'"&amp;VLOOKUP($C174,ModMap!$A$2:$B$21,2,FALSE)&amp;"'!$K:$K"),0)),"")</f>
        <v>Unassigned</v>
      </c>
      <c r="AA174" s="44" t="s">
        <v>36</v>
      </c>
      <c r="AB174" s="50" t="str">
        <f t="array" ref="AB174">IFERROR(INDEX(INDIRECT("'"&amp;VLOOKUP($C174,ModMap!$A$2:$B$21,2,FALSE)&amp;"'!AB:AB"),MATCH($K174,INDIRECT("'"&amp;VLOOKUP($C174,ModMap!$A$2:$B$21,2,FALSE)&amp;"'!$K:$K"),0)),"")</f>
        <v>N/A</v>
      </c>
      <c r="AC174" s="50" t="str">
        <f t="array" ref="AC174">IFERROR(INDEX(INDIRECT("'"&amp;VLOOKUP($C174,ModMap!$A$2:$B$21,2,FALSE)&amp;"'!AC:AC"),MATCH($K174,INDIRECT("'"&amp;VLOOKUP($C174,ModMap!$A$2:$B$21,2,FALSE)&amp;"'!$K:$K"),0)),"")</f>
        <v/>
      </c>
      <c r="AD174" s="48" t="s">
        <v>33</v>
      </c>
      <c r="AE174" s="50" t="str">
        <f t="array" ref="AE174">IFERROR(INDEX(INDIRECT("'"&amp;VLOOKUP($C174,ModMap!$A$2:$B$21,2,FALSE)&amp;"'!AE:AE"),MATCH($K174,INDIRECT("'"&amp;VLOOKUP($C174,ModMap!$A$2:$B$21,2,FALSE)&amp;"'!$K:$K"),0)),"")</f>
        <v>Not Started</v>
      </c>
      <c r="AF174" s="50" t="str">
        <f t="array" ref="AF174">IFERROR(INDEX(INDIRECT("'"&amp;VLOOKUP($C174,ModMap!$A$2:$B$21,2,FALSE)&amp;"'!AF:AF"),MATCH($K174,INDIRECT("'"&amp;VLOOKUP($C174,ModMap!$A$2:$B$21,2,FALSE)&amp;"'!$K:$K"),0)),"")</f>
        <v>Unassigned</v>
      </c>
      <c r="AG174" s="44" t="s">
        <v>36</v>
      </c>
      <c r="AH174" s="50" t="str">
        <f t="array" ref="AH174">IFERROR(INDEX(INDIRECT("'"&amp;VLOOKUP($C174,ModMap!$A$2:$B$21,2,FALSE)&amp;"'!AH:AH"),MATCH($K174,INDIRECT("'"&amp;VLOOKUP($C174,ModMap!$A$2:$B$21,2,FALSE)&amp;"'!$K:$K"),0)),"")</f>
        <v>N/A</v>
      </c>
      <c r="AI174" s="50" t="str">
        <f t="array" ref="AI174">IFERROR(INDEX(INDIRECT("'"&amp;VLOOKUP($C174,ModMap!$A$2:$B$21,2,FALSE)&amp;"'!AI:AI"),MATCH($K174,INDIRECT("'"&amp;VLOOKUP($C174,ModMap!$A$2:$B$21,2,FALSE)&amp;"'!$K:$K"),0)),"")</f>
        <v/>
      </c>
      <c r="AJ174" s="44" t="s">
        <v>36</v>
      </c>
      <c r="AK174" s="50" t="str">
        <f t="array" ref="AK174">IFERROR(INDEX(INDIRECT("'"&amp;VLOOKUP($C174,ModMap!$A$2:$B$21,2,FALSE)&amp;"'!AK:AK"),MATCH($K174,INDIRECT("'"&amp;VLOOKUP($C174,ModMap!$A$2:$B$21,2,FALSE)&amp;"'!$K:$K"),0)),"")</f>
        <v>N/A</v>
      </c>
      <c r="AL174" s="50" t="str">
        <f t="array" ref="AL174">IFERROR(INDEX(INDIRECT("'"&amp;VLOOKUP($C174,ModMap!$A$2:$B$21,2,FALSE)&amp;"'!AL:AL"),MATCH($K174,INDIRECT("'"&amp;VLOOKUP($C174,ModMap!$A$2:$B$21,2,FALSE)&amp;"'!$K:$K"),0)),"")</f>
        <v/>
      </c>
      <c r="AM174" s="50">
        <f t="shared" si="1"/>
        <v>2</v>
      </c>
      <c r="AN174" s="50" t="str">
        <f t="shared" si="2"/>
        <v>Not Started</v>
      </c>
      <c r="AO174" s="51" t="str">
        <f t="array" ref="AO174">IFERROR(INDEX(INDIRECT("'"&amp;VLOOKUP($C174,ModMap!$A$2:$B$21,2,FALSE)&amp;"'!AO:AO"),MATCH($K174,INDIRECT("'"&amp;VLOOKUP($C174,ModMap!$A$2:$B$21,2,FALSE)&amp;"'!$K:$K"),0)),"")</f>
        <v/>
      </c>
      <c r="AP174" s="49" t="str">
        <f t="array" ref="AP174">IFERROR(HYPERLINK("#'"&amp;VLOOKUP($C174,ModMap!$A$2:$B$21,2,FALSE)&amp;"'!V"&amp;MATCH($K174,INDIRECT("'"&amp;VLOOKUP($C174,ModMap!$A$2:$B$21,2,FALSE)&amp;"'!$K:$K"),0),"Edit on module sheet"),"")</f>
        <v>Edit on module sheet</v>
      </c>
    </row>
    <row r="175" ht="42.0" customHeight="1">
      <c r="A175" s="39">
        <v>173.0</v>
      </c>
      <c r="B175" s="39">
        <v>173.0</v>
      </c>
      <c r="C175" s="39" t="s">
        <v>90</v>
      </c>
      <c r="D175" s="40" t="s">
        <v>91</v>
      </c>
      <c r="E175" s="28" t="s">
        <v>48</v>
      </c>
      <c r="F175" s="29" t="s">
        <v>276</v>
      </c>
      <c r="G175" s="40" t="s">
        <v>277</v>
      </c>
      <c r="H175" s="39" t="s">
        <v>328</v>
      </c>
      <c r="I175" s="39" t="s">
        <v>329</v>
      </c>
      <c r="J175" s="40" t="s">
        <v>330</v>
      </c>
      <c r="K175" s="39" t="s">
        <v>1630</v>
      </c>
      <c r="L175" s="40" t="s">
        <v>1573</v>
      </c>
      <c r="M175" s="52" t="s">
        <v>211</v>
      </c>
      <c r="N175" s="39" t="s">
        <v>283</v>
      </c>
      <c r="O175" s="39" t="s">
        <v>284</v>
      </c>
      <c r="P175" s="40" t="s">
        <v>333</v>
      </c>
      <c r="Q175" s="40" t="s">
        <v>334</v>
      </c>
      <c r="R175" s="39" t="s">
        <v>287</v>
      </c>
      <c r="S175" s="39" t="s">
        <v>53</v>
      </c>
      <c r="T175" s="39" t="str">
        <f t="array" ref="T175">IFERROR(INDEX(INDIRECT("'"&amp;VLOOKUP($C175,ModMap!$A$2:$B$21,2,FALSE)&amp;"'!T:T"),MATCH($K175,INDIRECT("'"&amp;VLOOKUP($C175,ModMap!$A$2:$B$21,2,FALSE)&amp;"'!$K:$K"),0)),"")</f>
        <v>Unassigned</v>
      </c>
      <c r="U175" s="44" t="s">
        <v>36</v>
      </c>
      <c r="V175" s="39" t="str">
        <f t="array" ref="V175">IFERROR(INDEX(INDIRECT("'"&amp;VLOOKUP($C175,ModMap!$A$2:$B$21,2,FALSE)&amp;"'!V:V"),MATCH($K175,INDIRECT("'"&amp;VLOOKUP($C175,ModMap!$A$2:$B$21,2,FALSE)&amp;"'!$K:$K"),0)),"")</f>
        <v>N/A</v>
      </c>
      <c r="W175" s="39" t="str">
        <f t="array" ref="W175">IFERROR(INDEX(INDIRECT("'"&amp;VLOOKUP($C175,ModMap!$A$2:$B$21,2,FALSE)&amp;"'!W:W"),MATCH($K175,INDIRECT("'"&amp;VLOOKUP($C175,ModMap!$A$2:$B$21,2,FALSE)&amp;"'!$K:$K"),0)),"")</f>
        <v/>
      </c>
      <c r="X175" s="48" t="s">
        <v>33</v>
      </c>
      <c r="Y175" s="39" t="str">
        <f t="array" ref="Y175">IFERROR(INDEX(INDIRECT("'"&amp;VLOOKUP($C175,ModMap!$A$2:$B$21,2,FALSE)&amp;"'!Y:Y"),MATCH($K175,INDIRECT("'"&amp;VLOOKUP($C175,ModMap!$A$2:$B$21,2,FALSE)&amp;"'!$K:$K"),0)),"")</f>
        <v>Not Started</v>
      </c>
      <c r="Z175" s="39" t="str">
        <f t="array" ref="Z175">IFERROR(INDEX(INDIRECT("'"&amp;VLOOKUP($C175,ModMap!$A$2:$B$21,2,FALSE)&amp;"'!Z:Z"),MATCH($K175,INDIRECT("'"&amp;VLOOKUP($C175,ModMap!$A$2:$B$21,2,FALSE)&amp;"'!$K:$K"),0)),"")</f>
        <v>Unassigned</v>
      </c>
      <c r="AA175" s="48" t="s">
        <v>33</v>
      </c>
      <c r="AB175" s="39" t="str">
        <f t="array" ref="AB175">IFERROR(INDEX(INDIRECT("'"&amp;VLOOKUP($C175,ModMap!$A$2:$B$21,2,FALSE)&amp;"'!AB:AB"),MATCH($K175,INDIRECT("'"&amp;VLOOKUP($C175,ModMap!$A$2:$B$21,2,FALSE)&amp;"'!$K:$K"),0)),"")</f>
        <v>Not Started</v>
      </c>
      <c r="AC175" s="39" t="str">
        <f t="array" ref="AC175">IFERROR(INDEX(INDIRECT("'"&amp;VLOOKUP($C175,ModMap!$A$2:$B$21,2,FALSE)&amp;"'!AC:AC"),MATCH($K175,INDIRECT("'"&amp;VLOOKUP($C175,ModMap!$A$2:$B$21,2,FALSE)&amp;"'!$K:$K"),0)),"")</f>
        <v>Unassigned</v>
      </c>
      <c r="AD175" s="44" t="s">
        <v>36</v>
      </c>
      <c r="AE175" s="39" t="str">
        <f t="array" ref="AE175">IFERROR(INDEX(INDIRECT("'"&amp;VLOOKUP($C175,ModMap!$A$2:$B$21,2,FALSE)&amp;"'!AE:AE"),MATCH($K175,INDIRECT("'"&amp;VLOOKUP($C175,ModMap!$A$2:$B$21,2,FALSE)&amp;"'!$K:$K"),0)),"")</f>
        <v>N/A</v>
      </c>
      <c r="AF175" s="39" t="str">
        <f t="array" ref="AF175">IFERROR(INDEX(INDIRECT("'"&amp;VLOOKUP($C175,ModMap!$A$2:$B$21,2,FALSE)&amp;"'!AF:AF"),MATCH($K175,INDIRECT("'"&amp;VLOOKUP($C175,ModMap!$A$2:$B$21,2,FALSE)&amp;"'!$K:$K"),0)),"")</f>
        <v/>
      </c>
      <c r="AG175" s="44" t="s">
        <v>36</v>
      </c>
      <c r="AH175" s="39" t="str">
        <f t="array" ref="AH175">IFERROR(INDEX(INDIRECT("'"&amp;VLOOKUP($C175,ModMap!$A$2:$B$21,2,FALSE)&amp;"'!AH:AH"),MATCH($K175,INDIRECT("'"&amp;VLOOKUP($C175,ModMap!$A$2:$B$21,2,FALSE)&amp;"'!$K:$K"),0)),"")</f>
        <v>N/A</v>
      </c>
      <c r="AI175" s="39" t="str">
        <f t="array" ref="AI175">IFERROR(INDEX(INDIRECT("'"&amp;VLOOKUP($C175,ModMap!$A$2:$B$21,2,FALSE)&amp;"'!AI:AI"),MATCH($K175,INDIRECT("'"&amp;VLOOKUP($C175,ModMap!$A$2:$B$21,2,FALSE)&amp;"'!$K:$K"),0)),"")</f>
        <v/>
      </c>
      <c r="AJ175" s="44" t="s">
        <v>36</v>
      </c>
      <c r="AK175" s="39" t="str">
        <f t="array" ref="AK175">IFERROR(INDEX(INDIRECT("'"&amp;VLOOKUP($C175,ModMap!$A$2:$B$21,2,FALSE)&amp;"'!AK:AK"),MATCH($K175,INDIRECT("'"&amp;VLOOKUP($C175,ModMap!$A$2:$B$21,2,FALSE)&amp;"'!$K:$K"),0)),"")</f>
        <v>N/A</v>
      </c>
      <c r="AL175" s="39" t="str">
        <f t="array" ref="AL175">IFERROR(INDEX(INDIRECT("'"&amp;VLOOKUP($C175,ModMap!$A$2:$B$21,2,FALSE)&amp;"'!AL:AL"),MATCH($K175,INDIRECT("'"&amp;VLOOKUP($C175,ModMap!$A$2:$B$21,2,FALSE)&amp;"'!$K:$K"),0)),"")</f>
        <v/>
      </c>
      <c r="AM175" s="39">
        <f t="shared" si="1"/>
        <v>2</v>
      </c>
      <c r="AN175" s="39" t="str">
        <f t="shared" si="2"/>
        <v>Not Started</v>
      </c>
      <c r="AO175" s="40" t="str">
        <f t="array" ref="AO175">IFERROR(INDEX(INDIRECT("'"&amp;VLOOKUP($C175,ModMap!$A$2:$B$21,2,FALSE)&amp;"'!AO:AO"),MATCH($K175,INDIRECT("'"&amp;VLOOKUP($C175,ModMap!$A$2:$B$21,2,FALSE)&amp;"'!$K:$K"),0)),"")</f>
        <v/>
      </c>
      <c r="AP175" s="49" t="str">
        <f t="array" ref="AP175">IFERROR(HYPERLINK("#'"&amp;VLOOKUP($C175,ModMap!$A$2:$B$21,2,FALSE)&amp;"'!V"&amp;MATCH($K175,INDIRECT("'"&amp;VLOOKUP($C175,ModMap!$A$2:$B$21,2,FALSE)&amp;"'!$K:$K"),0),"Edit on module sheet"),"")</f>
        <v>Edit on module sheet</v>
      </c>
    </row>
    <row r="176" ht="42.0" customHeight="1">
      <c r="A176" s="50">
        <v>174.0</v>
      </c>
      <c r="B176" s="50">
        <v>174.0</v>
      </c>
      <c r="C176" s="50" t="s">
        <v>90</v>
      </c>
      <c r="D176" s="51" t="s">
        <v>91</v>
      </c>
      <c r="E176" s="28" t="s">
        <v>48</v>
      </c>
      <c r="F176" s="29" t="s">
        <v>276</v>
      </c>
      <c r="G176" s="51" t="s">
        <v>277</v>
      </c>
      <c r="H176" s="50" t="s">
        <v>328</v>
      </c>
      <c r="I176" s="50" t="s">
        <v>329</v>
      </c>
      <c r="J176" s="51" t="s">
        <v>330</v>
      </c>
      <c r="K176" s="50" t="s">
        <v>1639</v>
      </c>
      <c r="L176" s="51" t="s">
        <v>1640</v>
      </c>
      <c r="M176" s="52" t="s">
        <v>211</v>
      </c>
      <c r="N176" s="50" t="s">
        <v>283</v>
      </c>
      <c r="O176" s="50" t="s">
        <v>284</v>
      </c>
      <c r="P176" s="51" t="s">
        <v>333</v>
      </c>
      <c r="Q176" s="51" t="s">
        <v>334</v>
      </c>
      <c r="R176" s="50" t="s">
        <v>287</v>
      </c>
      <c r="S176" s="50" t="s">
        <v>56</v>
      </c>
      <c r="T176" s="50" t="str">
        <f t="array" ref="T176">IFERROR(INDEX(INDIRECT("'"&amp;VLOOKUP($C176,ModMap!$A$2:$B$21,2,FALSE)&amp;"'!T:T"),MATCH($K176,INDIRECT("'"&amp;VLOOKUP($C176,ModMap!$A$2:$B$21,2,FALSE)&amp;"'!$K:$K"),0)),"")</f>
        <v>Unassigned</v>
      </c>
      <c r="U176" s="44" t="s">
        <v>36</v>
      </c>
      <c r="V176" s="50" t="str">
        <f t="array" ref="V176">IFERROR(INDEX(INDIRECT("'"&amp;VLOOKUP($C176,ModMap!$A$2:$B$21,2,FALSE)&amp;"'!V:V"),MATCH($K176,INDIRECT("'"&amp;VLOOKUP($C176,ModMap!$A$2:$B$21,2,FALSE)&amp;"'!$K:$K"),0)),"")</f>
        <v>N/A</v>
      </c>
      <c r="W176" s="50" t="str">
        <f t="array" ref="W176">IFERROR(INDEX(INDIRECT("'"&amp;VLOOKUP($C176,ModMap!$A$2:$B$21,2,FALSE)&amp;"'!W:W"),MATCH($K176,INDIRECT("'"&amp;VLOOKUP($C176,ModMap!$A$2:$B$21,2,FALSE)&amp;"'!$K:$K"),0)),"")</f>
        <v/>
      </c>
      <c r="X176" s="48" t="s">
        <v>33</v>
      </c>
      <c r="Y176" s="50" t="str">
        <f t="array" ref="Y176">IFERROR(INDEX(INDIRECT("'"&amp;VLOOKUP($C176,ModMap!$A$2:$B$21,2,FALSE)&amp;"'!Y:Y"),MATCH($K176,INDIRECT("'"&amp;VLOOKUP($C176,ModMap!$A$2:$B$21,2,FALSE)&amp;"'!$K:$K"),0)),"")</f>
        <v>Not Started</v>
      </c>
      <c r="Z176" s="50" t="str">
        <f t="array" ref="Z176">IFERROR(INDEX(INDIRECT("'"&amp;VLOOKUP($C176,ModMap!$A$2:$B$21,2,FALSE)&amp;"'!Z:Z"),MATCH($K176,INDIRECT("'"&amp;VLOOKUP($C176,ModMap!$A$2:$B$21,2,FALSE)&amp;"'!$K:$K"),0)),"")</f>
        <v>Unassigned</v>
      </c>
      <c r="AA176" s="48" t="s">
        <v>33</v>
      </c>
      <c r="AB176" s="50" t="str">
        <f t="array" ref="AB176">IFERROR(INDEX(INDIRECT("'"&amp;VLOOKUP($C176,ModMap!$A$2:$B$21,2,FALSE)&amp;"'!AB:AB"),MATCH($K176,INDIRECT("'"&amp;VLOOKUP($C176,ModMap!$A$2:$B$21,2,FALSE)&amp;"'!$K:$K"),0)),"")</f>
        <v>Not Started</v>
      </c>
      <c r="AC176" s="50" t="str">
        <f t="array" ref="AC176">IFERROR(INDEX(INDIRECT("'"&amp;VLOOKUP($C176,ModMap!$A$2:$B$21,2,FALSE)&amp;"'!AC:AC"),MATCH($K176,INDIRECT("'"&amp;VLOOKUP($C176,ModMap!$A$2:$B$21,2,FALSE)&amp;"'!$K:$K"),0)),"")</f>
        <v>Unassigned</v>
      </c>
      <c r="AD176" s="48" t="s">
        <v>33</v>
      </c>
      <c r="AE176" s="50" t="str">
        <f t="array" ref="AE176">IFERROR(INDEX(INDIRECT("'"&amp;VLOOKUP($C176,ModMap!$A$2:$B$21,2,FALSE)&amp;"'!AE:AE"),MATCH($K176,INDIRECT("'"&amp;VLOOKUP($C176,ModMap!$A$2:$B$21,2,FALSE)&amp;"'!$K:$K"),0)),"")</f>
        <v>Not Started</v>
      </c>
      <c r="AF176" s="50" t="str">
        <f t="array" ref="AF176">IFERROR(INDEX(INDIRECT("'"&amp;VLOOKUP($C176,ModMap!$A$2:$B$21,2,FALSE)&amp;"'!AF:AF"),MATCH($K176,INDIRECT("'"&amp;VLOOKUP($C176,ModMap!$A$2:$B$21,2,FALSE)&amp;"'!$K:$K"),0)),"")</f>
        <v>Unassigned</v>
      </c>
      <c r="AG176" s="44" t="s">
        <v>36</v>
      </c>
      <c r="AH176" s="50" t="str">
        <f t="array" ref="AH176">IFERROR(INDEX(INDIRECT("'"&amp;VLOOKUP($C176,ModMap!$A$2:$B$21,2,FALSE)&amp;"'!AH:AH"),MATCH($K176,INDIRECT("'"&amp;VLOOKUP($C176,ModMap!$A$2:$B$21,2,FALSE)&amp;"'!$K:$K"),0)),"")</f>
        <v>N/A</v>
      </c>
      <c r="AI176" s="50" t="str">
        <f t="array" ref="AI176">IFERROR(INDEX(INDIRECT("'"&amp;VLOOKUP($C176,ModMap!$A$2:$B$21,2,FALSE)&amp;"'!AI:AI"),MATCH($K176,INDIRECT("'"&amp;VLOOKUP($C176,ModMap!$A$2:$B$21,2,FALSE)&amp;"'!$K:$K"),0)),"")</f>
        <v/>
      </c>
      <c r="AJ176" s="44" t="s">
        <v>36</v>
      </c>
      <c r="AK176" s="50" t="str">
        <f t="array" ref="AK176">IFERROR(INDEX(INDIRECT("'"&amp;VLOOKUP($C176,ModMap!$A$2:$B$21,2,FALSE)&amp;"'!AK:AK"),MATCH($K176,INDIRECT("'"&amp;VLOOKUP($C176,ModMap!$A$2:$B$21,2,FALSE)&amp;"'!$K:$K"),0)),"")</f>
        <v>N/A</v>
      </c>
      <c r="AL176" s="50" t="str">
        <f t="array" ref="AL176">IFERROR(INDEX(INDIRECT("'"&amp;VLOOKUP($C176,ModMap!$A$2:$B$21,2,FALSE)&amp;"'!AL:AL"),MATCH($K176,INDIRECT("'"&amp;VLOOKUP($C176,ModMap!$A$2:$B$21,2,FALSE)&amp;"'!$K:$K"),0)),"")</f>
        <v/>
      </c>
      <c r="AM176" s="50">
        <f t="shared" si="1"/>
        <v>3</v>
      </c>
      <c r="AN176" s="50" t="str">
        <f t="shared" si="2"/>
        <v>Not Started</v>
      </c>
      <c r="AO176" s="51" t="str">
        <f t="array" ref="AO176">IFERROR(INDEX(INDIRECT("'"&amp;VLOOKUP($C176,ModMap!$A$2:$B$21,2,FALSE)&amp;"'!AO:AO"),MATCH($K176,INDIRECT("'"&amp;VLOOKUP($C176,ModMap!$A$2:$B$21,2,FALSE)&amp;"'!$K:$K"),0)),"")</f>
        <v/>
      </c>
      <c r="AP176" s="49" t="str">
        <f t="array" ref="AP176">IFERROR(HYPERLINK("#'"&amp;VLOOKUP($C176,ModMap!$A$2:$B$21,2,FALSE)&amp;"'!V"&amp;MATCH($K176,INDIRECT("'"&amp;VLOOKUP($C176,ModMap!$A$2:$B$21,2,FALSE)&amp;"'!$K:$K"),0),"Edit on module sheet"),"")</f>
        <v>Edit on module sheet</v>
      </c>
    </row>
    <row r="177" ht="42.0" customHeight="1">
      <c r="A177" s="39">
        <v>175.0</v>
      </c>
      <c r="B177" s="39">
        <v>175.0</v>
      </c>
      <c r="C177" s="39" t="s">
        <v>90</v>
      </c>
      <c r="D177" s="40" t="s">
        <v>91</v>
      </c>
      <c r="E177" s="29" t="s">
        <v>41</v>
      </c>
      <c r="F177" s="29" t="s">
        <v>276</v>
      </c>
      <c r="G177" s="40" t="s">
        <v>277</v>
      </c>
      <c r="H177" s="39" t="s">
        <v>328</v>
      </c>
      <c r="I177" s="39" t="s">
        <v>329</v>
      </c>
      <c r="J177" s="40" t="s">
        <v>330</v>
      </c>
      <c r="K177" s="39" t="s">
        <v>331</v>
      </c>
      <c r="L177" s="40" t="s">
        <v>332</v>
      </c>
      <c r="M177" s="52" t="s">
        <v>211</v>
      </c>
      <c r="N177" s="39" t="s">
        <v>283</v>
      </c>
      <c r="O177" s="39" t="s">
        <v>284</v>
      </c>
      <c r="P177" s="40" t="s">
        <v>333</v>
      </c>
      <c r="Q177" s="40" t="s">
        <v>334</v>
      </c>
      <c r="R177" s="39" t="s">
        <v>287</v>
      </c>
      <c r="S177" s="39" t="s">
        <v>206</v>
      </c>
      <c r="T177" s="39" t="str">
        <f t="array" ref="T177">IFERROR(INDEX(INDIRECT("'"&amp;VLOOKUP($C177,ModMap!$A$2:$B$21,2,FALSE)&amp;"'!T:T"),MATCH($K177,INDIRECT("'"&amp;VLOOKUP($C177,ModMap!$A$2:$B$21,2,FALSE)&amp;"'!$K:$K"),0)),"")</f>
        <v>Unassigned</v>
      </c>
      <c r="U177" s="48" t="s">
        <v>33</v>
      </c>
      <c r="V177" s="39" t="str">
        <f t="array" ref="V177">IFERROR(INDEX(INDIRECT("'"&amp;VLOOKUP($C177,ModMap!$A$2:$B$21,2,FALSE)&amp;"'!V:V"),MATCH($K177,INDIRECT("'"&amp;VLOOKUP($C177,ModMap!$A$2:$B$21,2,FALSE)&amp;"'!$K:$K"),0)),"")</f>
        <v>Not Started</v>
      </c>
      <c r="W177" s="39" t="str">
        <f t="array" ref="W177">IFERROR(INDEX(INDIRECT("'"&amp;VLOOKUP($C177,ModMap!$A$2:$B$21,2,FALSE)&amp;"'!W:W"),MATCH($K177,INDIRECT("'"&amp;VLOOKUP($C177,ModMap!$A$2:$B$21,2,FALSE)&amp;"'!$K:$K"),0)),"")</f>
        <v>Unassigned</v>
      </c>
      <c r="X177" s="44" t="s">
        <v>36</v>
      </c>
      <c r="Y177" s="39" t="str">
        <f t="array" ref="Y177">IFERROR(INDEX(INDIRECT("'"&amp;VLOOKUP($C177,ModMap!$A$2:$B$21,2,FALSE)&amp;"'!Y:Y"),MATCH($K177,INDIRECT("'"&amp;VLOOKUP($C177,ModMap!$A$2:$B$21,2,FALSE)&amp;"'!$K:$K"),0)),"")</f>
        <v>N/A</v>
      </c>
      <c r="Z177" s="39" t="str">
        <f t="array" ref="Z177">IFERROR(INDEX(INDIRECT("'"&amp;VLOOKUP($C177,ModMap!$A$2:$B$21,2,FALSE)&amp;"'!Z:Z"),MATCH($K177,INDIRECT("'"&amp;VLOOKUP($C177,ModMap!$A$2:$B$21,2,FALSE)&amp;"'!$K:$K"),0)),"")</f>
        <v/>
      </c>
      <c r="AA177" s="44" t="s">
        <v>36</v>
      </c>
      <c r="AB177" s="39" t="str">
        <f t="array" ref="AB177">IFERROR(INDEX(INDIRECT("'"&amp;VLOOKUP($C177,ModMap!$A$2:$B$21,2,FALSE)&amp;"'!AB:AB"),MATCH($K177,INDIRECT("'"&amp;VLOOKUP($C177,ModMap!$A$2:$B$21,2,FALSE)&amp;"'!$K:$K"),0)),"")</f>
        <v>N/A</v>
      </c>
      <c r="AC177" s="39" t="str">
        <f t="array" ref="AC177">IFERROR(INDEX(INDIRECT("'"&amp;VLOOKUP($C177,ModMap!$A$2:$B$21,2,FALSE)&amp;"'!AC:AC"),MATCH($K177,INDIRECT("'"&amp;VLOOKUP($C177,ModMap!$A$2:$B$21,2,FALSE)&amp;"'!$K:$K"),0)),"")</f>
        <v/>
      </c>
      <c r="AD177" s="48" t="s">
        <v>33</v>
      </c>
      <c r="AE177" s="39" t="str">
        <f t="array" ref="AE177">IFERROR(INDEX(INDIRECT("'"&amp;VLOOKUP($C177,ModMap!$A$2:$B$21,2,FALSE)&amp;"'!AE:AE"),MATCH($K177,INDIRECT("'"&amp;VLOOKUP($C177,ModMap!$A$2:$B$21,2,FALSE)&amp;"'!$K:$K"),0)),"")</f>
        <v>Not Started</v>
      </c>
      <c r="AF177" s="39" t="str">
        <f t="array" ref="AF177">IFERROR(INDEX(INDIRECT("'"&amp;VLOOKUP($C177,ModMap!$A$2:$B$21,2,FALSE)&amp;"'!AF:AF"),MATCH($K177,INDIRECT("'"&amp;VLOOKUP($C177,ModMap!$A$2:$B$21,2,FALSE)&amp;"'!$K:$K"),0)),"")</f>
        <v>Unassigned</v>
      </c>
      <c r="AG177" s="44" t="s">
        <v>36</v>
      </c>
      <c r="AH177" s="39" t="str">
        <f t="array" ref="AH177">IFERROR(INDEX(INDIRECT("'"&amp;VLOOKUP($C177,ModMap!$A$2:$B$21,2,FALSE)&amp;"'!AH:AH"),MATCH($K177,INDIRECT("'"&amp;VLOOKUP($C177,ModMap!$A$2:$B$21,2,FALSE)&amp;"'!$K:$K"),0)),"")</f>
        <v>N/A</v>
      </c>
      <c r="AI177" s="39" t="str">
        <f t="array" ref="AI177">IFERROR(INDEX(INDIRECT("'"&amp;VLOOKUP($C177,ModMap!$A$2:$B$21,2,FALSE)&amp;"'!AI:AI"),MATCH($K177,INDIRECT("'"&amp;VLOOKUP($C177,ModMap!$A$2:$B$21,2,FALSE)&amp;"'!$K:$K"),0)),"")</f>
        <v/>
      </c>
      <c r="AJ177" s="44" t="s">
        <v>36</v>
      </c>
      <c r="AK177" s="39" t="str">
        <f t="array" ref="AK177">IFERROR(INDEX(INDIRECT("'"&amp;VLOOKUP($C177,ModMap!$A$2:$B$21,2,FALSE)&amp;"'!AK:AK"),MATCH($K177,INDIRECT("'"&amp;VLOOKUP($C177,ModMap!$A$2:$B$21,2,FALSE)&amp;"'!$K:$K"),0)),"")</f>
        <v>N/A</v>
      </c>
      <c r="AL177" s="39" t="str">
        <f t="array" ref="AL177">IFERROR(INDEX(INDIRECT("'"&amp;VLOOKUP($C177,ModMap!$A$2:$B$21,2,FALSE)&amp;"'!AL:AL"),MATCH($K177,INDIRECT("'"&amp;VLOOKUP($C177,ModMap!$A$2:$B$21,2,FALSE)&amp;"'!$K:$K"),0)),"")</f>
        <v/>
      </c>
      <c r="AM177" s="39">
        <f t="shared" si="1"/>
        <v>2</v>
      </c>
      <c r="AN177" s="39" t="str">
        <f t="shared" si="2"/>
        <v>Not Started</v>
      </c>
      <c r="AO177" s="40" t="str">
        <f t="array" ref="AO177">IFERROR(INDEX(INDIRECT("'"&amp;VLOOKUP($C177,ModMap!$A$2:$B$21,2,FALSE)&amp;"'!AO:AO"),MATCH($K177,INDIRECT("'"&amp;VLOOKUP($C177,ModMap!$A$2:$B$21,2,FALSE)&amp;"'!$K:$K"),0)),"")</f>
        <v/>
      </c>
      <c r="AP177" s="49" t="str">
        <f t="array" ref="AP177">IFERROR(HYPERLINK("#'"&amp;VLOOKUP($C177,ModMap!$A$2:$B$21,2,FALSE)&amp;"'!V"&amp;MATCH($K177,INDIRECT("'"&amp;VLOOKUP($C177,ModMap!$A$2:$B$21,2,FALSE)&amp;"'!$K:$K"),0),"Edit on module sheet"),"")</f>
        <v>Edit on module sheet</v>
      </c>
    </row>
    <row r="178" ht="42.0" customHeight="1">
      <c r="A178" s="50">
        <v>176.0</v>
      </c>
      <c r="B178" s="50">
        <v>176.0</v>
      </c>
      <c r="C178" s="50" t="s">
        <v>90</v>
      </c>
      <c r="D178" s="51" t="s">
        <v>91</v>
      </c>
      <c r="E178" s="31" t="s">
        <v>69</v>
      </c>
      <c r="F178" s="29" t="s">
        <v>276</v>
      </c>
      <c r="G178" s="51" t="s">
        <v>277</v>
      </c>
      <c r="H178" s="50" t="s">
        <v>328</v>
      </c>
      <c r="I178" s="50" t="s">
        <v>329</v>
      </c>
      <c r="J178" s="51" t="s">
        <v>330</v>
      </c>
      <c r="K178" s="50" t="s">
        <v>2228</v>
      </c>
      <c r="L178" s="51" t="s">
        <v>2229</v>
      </c>
      <c r="M178" s="48" t="s">
        <v>434</v>
      </c>
      <c r="N178" s="50" t="s">
        <v>283</v>
      </c>
      <c r="O178" s="50" t="s">
        <v>284</v>
      </c>
      <c r="P178" s="51" t="s">
        <v>333</v>
      </c>
      <c r="Q178" s="51" t="s">
        <v>334</v>
      </c>
      <c r="R178" s="50" t="s">
        <v>287</v>
      </c>
      <c r="S178" s="50" t="s">
        <v>69</v>
      </c>
      <c r="T178" s="50" t="str">
        <f t="array" ref="T178">IFERROR(INDEX(INDIRECT("'"&amp;VLOOKUP($C178,ModMap!$A$2:$B$21,2,FALSE)&amp;"'!T:T"),MATCH($K178,INDIRECT("'"&amp;VLOOKUP($C178,ModMap!$A$2:$B$21,2,FALSE)&amp;"'!$K:$K"),0)),"")</f>
        <v>Unassigned</v>
      </c>
      <c r="U178" s="48" t="s">
        <v>33</v>
      </c>
      <c r="V178" s="50" t="str">
        <f t="array" ref="V178">IFERROR(INDEX(INDIRECT("'"&amp;VLOOKUP($C178,ModMap!$A$2:$B$21,2,FALSE)&amp;"'!V:V"),MATCH($K178,INDIRECT("'"&amp;VLOOKUP($C178,ModMap!$A$2:$B$21,2,FALSE)&amp;"'!$K:$K"),0)),"")</f>
        <v>Not Started</v>
      </c>
      <c r="W178" s="50" t="str">
        <f t="array" ref="W178">IFERROR(INDEX(INDIRECT("'"&amp;VLOOKUP($C178,ModMap!$A$2:$B$21,2,FALSE)&amp;"'!W:W"),MATCH($K178,INDIRECT("'"&amp;VLOOKUP($C178,ModMap!$A$2:$B$21,2,FALSE)&amp;"'!$K:$K"),0)),"")</f>
        <v>Unassigned</v>
      </c>
      <c r="X178" s="48" t="s">
        <v>33</v>
      </c>
      <c r="Y178" s="50" t="str">
        <f t="array" ref="Y178">IFERROR(INDEX(INDIRECT("'"&amp;VLOOKUP($C178,ModMap!$A$2:$B$21,2,FALSE)&amp;"'!Y:Y"),MATCH($K178,INDIRECT("'"&amp;VLOOKUP($C178,ModMap!$A$2:$B$21,2,FALSE)&amp;"'!$K:$K"),0)),"")</f>
        <v>Not Started</v>
      </c>
      <c r="Z178" s="50" t="str">
        <f t="array" ref="Z178">IFERROR(INDEX(INDIRECT("'"&amp;VLOOKUP($C178,ModMap!$A$2:$B$21,2,FALSE)&amp;"'!Z:Z"),MATCH($K178,INDIRECT("'"&amp;VLOOKUP($C178,ModMap!$A$2:$B$21,2,FALSE)&amp;"'!$K:$K"),0)),"")</f>
        <v>Unassigned</v>
      </c>
      <c r="AA178" s="44" t="s">
        <v>36</v>
      </c>
      <c r="AB178" s="50" t="str">
        <f t="array" ref="AB178">IFERROR(INDEX(INDIRECT("'"&amp;VLOOKUP($C178,ModMap!$A$2:$B$21,2,FALSE)&amp;"'!AB:AB"),MATCH($K178,INDIRECT("'"&amp;VLOOKUP($C178,ModMap!$A$2:$B$21,2,FALSE)&amp;"'!$K:$K"),0)),"")</f>
        <v>N/A</v>
      </c>
      <c r="AC178" s="50" t="str">
        <f t="array" ref="AC178">IFERROR(INDEX(INDIRECT("'"&amp;VLOOKUP($C178,ModMap!$A$2:$B$21,2,FALSE)&amp;"'!AC:AC"),MATCH($K178,INDIRECT("'"&amp;VLOOKUP($C178,ModMap!$A$2:$B$21,2,FALSE)&amp;"'!$K:$K"),0)),"")</f>
        <v/>
      </c>
      <c r="AD178" s="48" t="s">
        <v>33</v>
      </c>
      <c r="AE178" s="50" t="str">
        <f t="array" ref="AE178">IFERROR(INDEX(INDIRECT("'"&amp;VLOOKUP($C178,ModMap!$A$2:$B$21,2,FALSE)&amp;"'!AE:AE"),MATCH($K178,INDIRECT("'"&amp;VLOOKUP($C178,ModMap!$A$2:$B$21,2,FALSE)&amp;"'!$K:$K"),0)),"")</f>
        <v>Not Started</v>
      </c>
      <c r="AF178" s="50" t="str">
        <f t="array" ref="AF178">IFERROR(INDEX(INDIRECT("'"&amp;VLOOKUP($C178,ModMap!$A$2:$B$21,2,FALSE)&amp;"'!AF:AF"),MATCH($K178,INDIRECT("'"&amp;VLOOKUP($C178,ModMap!$A$2:$B$21,2,FALSE)&amp;"'!$K:$K"),0)),"")</f>
        <v>Unassigned</v>
      </c>
      <c r="AG178" s="44" t="s">
        <v>36</v>
      </c>
      <c r="AH178" s="50" t="str">
        <f t="array" ref="AH178">IFERROR(INDEX(INDIRECT("'"&amp;VLOOKUP($C178,ModMap!$A$2:$B$21,2,FALSE)&amp;"'!AH:AH"),MATCH($K178,INDIRECT("'"&amp;VLOOKUP($C178,ModMap!$A$2:$B$21,2,FALSE)&amp;"'!$K:$K"),0)),"")</f>
        <v>N/A</v>
      </c>
      <c r="AI178" s="50" t="str">
        <f t="array" ref="AI178">IFERROR(INDEX(INDIRECT("'"&amp;VLOOKUP($C178,ModMap!$A$2:$B$21,2,FALSE)&amp;"'!AI:AI"),MATCH($K178,INDIRECT("'"&amp;VLOOKUP($C178,ModMap!$A$2:$B$21,2,FALSE)&amp;"'!$K:$K"),0)),"")</f>
        <v/>
      </c>
      <c r="AJ178" s="44" t="s">
        <v>36</v>
      </c>
      <c r="AK178" s="50" t="str">
        <f t="array" ref="AK178">IFERROR(INDEX(INDIRECT("'"&amp;VLOOKUP($C178,ModMap!$A$2:$B$21,2,FALSE)&amp;"'!AK:AK"),MATCH($K178,INDIRECT("'"&amp;VLOOKUP($C178,ModMap!$A$2:$B$21,2,FALSE)&amp;"'!$K:$K"),0)),"")</f>
        <v>N/A</v>
      </c>
      <c r="AL178" s="50" t="str">
        <f t="array" ref="AL178">IFERROR(INDEX(INDIRECT("'"&amp;VLOOKUP($C178,ModMap!$A$2:$B$21,2,FALSE)&amp;"'!AL:AL"),MATCH($K178,INDIRECT("'"&amp;VLOOKUP($C178,ModMap!$A$2:$B$21,2,FALSE)&amp;"'!$K:$K"),0)),"")</f>
        <v/>
      </c>
      <c r="AM178" s="50">
        <f t="shared" si="1"/>
        <v>3</v>
      </c>
      <c r="AN178" s="50" t="str">
        <f t="shared" si="2"/>
        <v>Not Started</v>
      </c>
      <c r="AO178" s="51" t="str">
        <f t="array" ref="AO178">IFERROR(INDEX(INDIRECT("'"&amp;VLOOKUP($C178,ModMap!$A$2:$B$21,2,FALSE)&amp;"'!AO:AO"),MATCH($K178,INDIRECT("'"&amp;VLOOKUP($C178,ModMap!$A$2:$B$21,2,FALSE)&amp;"'!$K:$K"),0)),"")</f>
        <v/>
      </c>
      <c r="AP178" s="49" t="str">
        <f t="array" ref="AP178">IFERROR(HYPERLINK("#'"&amp;VLOOKUP($C178,ModMap!$A$2:$B$21,2,FALSE)&amp;"'!V"&amp;MATCH($K178,INDIRECT("'"&amp;VLOOKUP($C178,ModMap!$A$2:$B$21,2,FALSE)&amp;"'!$K:$K"),0),"Edit on module sheet"),"")</f>
        <v>Edit on module sheet</v>
      </c>
    </row>
    <row r="179" ht="42.0" customHeight="1">
      <c r="A179" s="39">
        <v>177.0</v>
      </c>
      <c r="B179" s="39">
        <v>177.0</v>
      </c>
      <c r="C179" s="39" t="s">
        <v>90</v>
      </c>
      <c r="D179" s="40" t="s">
        <v>91</v>
      </c>
      <c r="E179" s="28" t="s">
        <v>48</v>
      </c>
      <c r="F179" s="29" t="s">
        <v>276</v>
      </c>
      <c r="G179" s="40" t="s">
        <v>277</v>
      </c>
      <c r="H179" s="39" t="s">
        <v>343</v>
      </c>
      <c r="I179" s="39" t="s">
        <v>344</v>
      </c>
      <c r="J179" s="40" t="s">
        <v>345</v>
      </c>
      <c r="K179" s="39" t="s">
        <v>1649</v>
      </c>
      <c r="L179" s="40" t="s">
        <v>1650</v>
      </c>
      <c r="M179" s="47" t="s">
        <v>200</v>
      </c>
      <c r="N179" s="39" t="s">
        <v>348</v>
      </c>
      <c r="O179" s="39" t="s">
        <v>284</v>
      </c>
      <c r="P179" s="40" t="s">
        <v>349</v>
      </c>
      <c r="Q179" s="40" t="s">
        <v>350</v>
      </c>
      <c r="R179" s="39" t="s">
        <v>287</v>
      </c>
      <c r="S179" s="39" t="s">
        <v>53</v>
      </c>
      <c r="T179" s="39" t="str">
        <f t="array" ref="T179">IFERROR(INDEX(INDIRECT("'"&amp;VLOOKUP($C179,ModMap!$A$2:$B$21,2,FALSE)&amp;"'!T:T"),MATCH($K179,INDIRECT("'"&amp;VLOOKUP($C179,ModMap!$A$2:$B$21,2,FALSE)&amp;"'!$K:$K"),0)),"")</f>
        <v>Unassigned</v>
      </c>
      <c r="U179" s="44" t="s">
        <v>36</v>
      </c>
      <c r="V179" s="39" t="str">
        <f t="array" ref="V179">IFERROR(INDEX(INDIRECT("'"&amp;VLOOKUP($C179,ModMap!$A$2:$B$21,2,FALSE)&amp;"'!V:V"),MATCH($K179,INDIRECT("'"&amp;VLOOKUP($C179,ModMap!$A$2:$B$21,2,FALSE)&amp;"'!$K:$K"),0)),"")</f>
        <v>N/A</v>
      </c>
      <c r="W179" s="39" t="str">
        <f t="array" ref="W179">IFERROR(INDEX(INDIRECT("'"&amp;VLOOKUP($C179,ModMap!$A$2:$B$21,2,FALSE)&amp;"'!W:W"),MATCH($K179,INDIRECT("'"&amp;VLOOKUP($C179,ModMap!$A$2:$B$21,2,FALSE)&amp;"'!$K:$K"),0)),"")</f>
        <v/>
      </c>
      <c r="X179" s="48" t="s">
        <v>33</v>
      </c>
      <c r="Y179" s="39" t="str">
        <f t="array" ref="Y179">IFERROR(INDEX(INDIRECT("'"&amp;VLOOKUP($C179,ModMap!$A$2:$B$21,2,FALSE)&amp;"'!Y:Y"),MATCH($K179,INDIRECT("'"&amp;VLOOKUP($C179,ModMap!$A$2:$B$21,2,FALSE)&amp;"'!$K:$K"),0)),"")</f>
        <v>Not Started</v>
      </c>
      <c r="Z179" s="39" t="str">
        <f t="array" ref="Z179">IFERROR(INDEX(INDIRECT("'"&amp;VLOOKUP($C179,ModMap!$A$2:$B$21,2,FALSE)&amp;"'!Z:Z"),MATCH($K179,INDIRECT("'"&amp;VLOOKUP($C179,ModMap!$A$2:$B$21,2,FALSE)&amp;"'!$K:$K"),0)),"")</f>
        <v>Unassigned</v>
      </c>
      <c r="AA179" s="48" t="s">
        <v>33</v>
      </c>
      <c r="AB179" s="39" t="str">
        <f t="array" ref="AB179">IFERROR(INDEX(INDIRECT("'"&amp;VLOOKUP($C179,ModMap!$A$2:$B$21,2,FALSE)&amp;"'!AB:AB"),MATCH($K179,INDIRECT("'"&amp;VLOOKUP($C179,ModMap!$A$2:$B$21,2,FALSE)&amp;"'!$K:$K"),0)),"")</f>
        <v>Not Started</v>
      </c>
      <c r="AC179" s="39" t="str">
        <f t="array" ref="AC179">IFERROR(INDEX(INDIRECT("'"&amp;VLOOKUP($C179,ModMap!$A$2:$B$21,2,FALSE)&amp;"'!AC:AC"),MATCH($K179,INDIRECT("'"&amp;VLOOKUP($C179,ModMap!$A$2:$B$21,2,FALSE)&amp;"'!$K:$K"),0)),"")</f>
        <v>Unassigned</v>
      </c>
      <c r="AD179" s="44" t="s">
        <v>36</v>
      </c>
      <c r="AE179" s="39" t="str">
        <f t="array" ref="AE179">IFERROR(INDEX(INDIRECT("'"&amp;VLOOKUP($C179,ModMap!$A$2:$B$21,2,FALSE)&amp;"'!AE:AE"),MATCH($K179,INDIRECT("'"&amp;VLOOKUP($C179,ModMap!$A$2:$B$21,2,FALSE)&amp;"'!$K:$K"),0)),"")</f>
        <v>N/A</v>
      </c>
      <c r="AF179" s="39" t="str">
        <f t="array" ref="AF179">IFERROR(INDEX(INDIRECT("'"&amp;VLOOKUP($C179,ModMap!$A$2:$B$21,2,FALSE)&amp;"'!AF:AF"),MATCH($K179,INDIRECT("'"&amp;VLOOKUP($C179,ModMap!$A$2:$B$21,2,FALSE)&amp;"'!$K:$K"),0)),"")</f>
        <v/>
      </c>
      <c r="AG179" s="44" t="s">
        <v>36</v>
      </c>
      <c r="AH179" s="39" t="str">
        <f t="array" ref="AH179">IFERROR(INDEX(INDIRECT("'"&amp;VLOOKUP($C179,ModMap!$A$2:$B$21,2,FALSE)&amp;"'!AH:AH"),MATCH($K179,INDIRECT("'"&amp;VLOOKUP($C179,ModMap!$A$2:$B$21,2,FALSE)&amp;"'!$K:$K"),0)),"")</f>
        <v>N/A</v>
      </c>
      <c r="AI179" s="39" t="str">
        <f t="array" ref="AI179">IFERROR(INDEX(INDIRECT("'"&amp;VLOOKUP($C179,ModMap!$A$2:$B$21,2,FALSE)&amp;"'!AI:AI"),MATCH($K179,INDIRECT("'"&amp;VLOOKUP($C179,ModMap!$A$2:$B$21,2,FALSE)&amp;"'!$K:$K"),0)),"")</f>
        <v/>
      </c>
      <c r="AJ179" s="44" t="s">
        <v>36</v>
      </c>
      <c r="AK179" s="39" t="str">
        <f t="array" ref="AK179">IFERROR(INDEX(INDIRECT("'"&amp;VLOOKUP($C179,ModMap!$A$2:$B$21,2,FALSE)&amp;"'!AK:AK"),MATCH($K179,INDIRECT("'"&amp;VLOOKUP($C179,ModMap!$A$2:$B$21,2,FALSE)&amp;"'!$K:$K"),0)),"")</f>
        <v>N/A</v>
      </c>
      <c r="AL179" s="39" t="str">
        <f t="array" ref="AL179">IFERROR(INDEX(INDIRECT("'"&amp;VLOOKUP($C179,ModMap!$A$2:$B$21,2,FALSE)&amp;"'!AL:AL"),MATCH($K179,INDIRECT("'"&amp;VLOOKUP($C179,ModMap!$A$2:$B$21,2,FALSE)&amp;"'!$K:$K"),0)),"")</f>
        <v/>
      </c>
      <c r="AM179" s="39">
        <f t="shared" si="1"/>
        <v>2</v>
      </c>
      <c r="AN179" s="39" t="str">
        <f t="shared" si="2"/>
        <v>Not Started</v>
      </c>
      <c r="AO179" s="40" t="str">
        <f t="array" ref="AO179">IFERROR(INDEX(INDIRECT("'"&amp;VLOOKUP($C179,ModMap!$A$2:$B$21,2,FALSE)&amp;"'!AO:AO"),MATCH($K179,INDIRECT("'"&amp;VLOOKUP($C179,ModMap!$A$2:$B$21,2,FALSE)&amp;"'!$K:$K"),0)),"")</f>
        <v/>
      </c>
      <c r="AP179" s="49" t="str">
        <f t="array" ref="AP179">IFERROR(HYPERLINK("#'"&amp;VLOOKUP($C179,ModMap!$A$2:$B$21,2,FALSE)&amp;"'!V"&amp;MATCH($K179,INDIRECT("'"&amp;VLOOKUP($C179,ModMap!$A$2:$B$21,2,FALSE)&amp;"'!$K:$K"),0),"Edit on module sheet"),"")</f>
        <v>Edit on module sheet</v>
      </c>
    </row>
    <row r="180" ht="42.0" customHeight="1">
      <c r="A180" s="50">
        <v>178.0</v>
      </c>
      <c r="B180" s="50">
        <v>178.0</v>
      </c>
      <c r="C180" s="50" t="s">
        <v>90</v>
      </c>
      <c r="D180" s="51" t="s">
        <v>91</v>
      </c>
      <c r="E180" s="28" t="s">
        <v>48</v>
      </c>
      <c r="F180" s="29" t="s">
        <v>276</v>
      </c>
      <c r="G180" s="51" t="s">
        <v>277</v>
      </c>
      <c r="H180" s="50" t="s">
        <v>343</v>
      </c>
      <c r="I180" s="50" t="s">
        <v>344</v>
      </c>
      <c r="J180" s="51" t="s">
        <v>345</v>
      </c>
      <c r="K180" s="50" t="s">
        <v>1659</v>
      </c>
      <c r="L180" s="51" t="s">
        <v>1660</v>
      </c>
      <c r="M180" s="47" t="s">
        <v>200</v>
      </c>
      <c r="N180" s="50" t="s">
        <v>348</v>
      </c>
      <c r="O180" s="50" t="s">
        <v>284</v>
      </c>
      <c r="P180" s="51" t="s">
        <v>349</v>
      </c>
      <c r="Q180" s="51" t="s">
        <v>350</v>
      </c>
      <c r="R180" s="50" t="s">
        <v>287</v>
      </c>
      <c r="S180" s="50" t="s">
        <v>56</v>
      </c>
      <c r="T180" s="50" t="str">
        <f t="array" ref="T180">IFERROR(INDEX(INDIRECT("'"&amp;VLOOKUP($C180,ModMap!$A$2:$B$21,2,FALSE)&amp;"'!T:T"),MATCH($K180,INDIRECT("'"&amp;VLOOKUP($C180,ModMap!$A$2:$B$21,2,FALSE)&amp;"'!$K:$K"),0)),"")</f>
        <v>Unassigned</v>
      </c>
      <c r="U180" s="44" t="s">
        <v>36</v>
      </c>
      <c r="V180" s="50" t="str">
        <f t="array" ref="V180">IFERROR(INDEX(INDIRECT("'"&amp;VLOOKUP($C180,ModMap!$A$2:$B$21,2,FALSE)&amp;"'!V:V"),MATCH($K180,INDIRECT("'"&amp;VLOOKUP($C180,ModMap!$A$2:$B$21,2,FALSE)&amp;"'!$K:$K"),0)),"")</f>
        <v>N/A</v>
      </c>
      <c r="W180" s="50" t="str">
        <f t="array" ref="W180">IFERROR(INDEX(INDIRECT("'"&amp;VLOOKUP($C180,ModMap!$A$2:$B$21,2,FALSE)&amp;"'!W:W"),MATCH($K180,INDIRECT("'"&amp;VLOOKUP($C180,ModMap!$A$2:$B$21,2,FALSE)&amp;"'!$K:$K"),0)),"")</f>
        <v/>
      </c>
      <c r="X180" s="48" t="s">
        <v>33</v>
      </c>
      <c r="Y180" s="50" t="str">
        <f t="array" ref="Y180">IFERROR(INDEX(INDIRECT("'"&amp;VLOOKUP($C180,ModMap!$A$2:$B$21,2,FALSE)&amp;"'!Y:Y"),MATCH($K180,INDIRECT("'"&amp;VLOOKUP($C180,ModMap!$A$2:$B$21,2,FALSE)&amp;"'!$K:$K"),0)),"")</f>
        <v>Not Started</v>
      </c>
      <c r="Z180" s="50" t="str">
        <f t="array" ref="Z180">IFERROR(INDEX(INDIRECT("'"&amp;VLOOKUP($C180,ModMap!$A$2:$B$21,2,FALSE)&amp;"'!Z:Z"),MATCH($K180,INDIRECT("'"&amp;VLOOKUP($C180,ModMap!$A$2:$B$21,2,FALSE)&amp;"'!$K:$K"),0)),"")</f>
        <v>Unassigned</v>
      </c>
      <c r="AA180" s="48" t="s">
        <v>33</v>
      </c>
      <c r="AB180" s="50" t="str">
        <f t="array" ref="AB180">IFERROR(INDEX(INDIRECT("'"&amp;VLOOKUP($C180,ModMap!$A$2:$B$21,2,FALSE)&amp;"'!AB:AB"),MATCH($K180,INDIRECT("'"&amp;VLOOKUP($C180,ModMap!$A$2:$B$21,2,FALSE)&amp;"'!$K:$K"),0)),"")</f>
        <v>Not Started</v>
      </c>
      <c r="AC180" s="50" t="str">
        <f t="array" ref="AC180">IFERROR(INDEX(INDIRECT("'"&amp;VLOOKUP($C180,ModMap!$A$2:$B$21,2,FALSE)&amp;"'!AC:AC"),MATCH($K180,INDIRECT("'"&amp;VLOOKUP($C180,ModMap!$A$2:$B$21,2,FALSE)&amp;"'!$K:$K"),0)),"")</f>
        <v>Unassigned</v>
      </c>
      <c r="AD180" s="48" t="s">
        <v>33</v>
      </c>
      <c r="AE180" s="50" t="str">
        <f t="array" ref="AE180">IFERROR(INDEX(INDIRECT("'"&amp;VLOOKUP($C180,ModMap!$A$2:$B$21,2,FALSE)&amp;"'!AE:AE"),MATCH($K180,INDIRECT("'"&amp;VLOOKUP($C180,ModMap!$A$2:$B$21,2,FALSE)&amp;"'!$K:$K"),0)),"")</f>
        <v>Not Started</v>
      </c>
      <c r="AF180" s="50" t="str">
        <f t="array" ref="AF180">IFERROR(INDEX(INDIRECT("'"&amp;VLOOKUP($C180,ModMap!$A$2:$B$21,2,FALSE)&amp;"'!AF:AF"),MATCH($K180,INDIRECT("'"&amp;VLOOKUP($C180,ModMap!$A$2:$B$21,2,FALSE)&amp;"'!$K:$K"),0)),"")</f>
        <v>Unassigned</v>
      </c>
      <c r="AG180" s="44" t="s">
        <v>36</v>
      </c>
      <c r="AH180" s="50" t="str">
        <f t="array" ref="AH180">IFERROR(INDEX(INDIRECT("'"&amp;VLOOKUP($C180,ModMap!$A$2:$B$21,2,FALSE)&amp;"'!AH:AH"),MATCH($K180,INDIRECT("'"&amp;VLOOKUP($C180,ModMap!$A$2:$B$21,2,FALSE)&amp;"'!$K:$K"),0)),"")</f>
        <v>N/A</v>
      </c>
      <c r="AI180" s="50" t="str">
        <f t="array" ref="AI180">IFERROR(INDEX(INDIRECT("'"&amp;VLOOKUP($C180,ModMap!$A$2:$B$21,2,FALSE)&amp;"'!AI:AI"),MATCH($K180,INDIRECT("'"&amp;VLOOKUP($C180,ModMap!$A$2:$B$21,2,FALSE)&amp;"'!$K:$K"),0)),"")</f>
        <v/>
      </c>
      <c r="AJ180" s="44" t="s">
        <v>36</v>
      </c>
      <c r="AK180" s="50" t="str">
        <f t="array" ref="AK180">IFERROR(INDEX(INDIRECT("'"&amp;VLOOKUP($C180,ModMap!$A$2:$B$21,2,FALSE)&amp;"'!AK:AK"),MATCH($K180,INDIRECT("'"&amp;VLOOKUP($C180,ModMap!$A$2:$B$21,2,FALSE)&amp;"'!$K:$K"),0)),"")</f>
        <v>N/A</v>
      </c>
      <c r="AL180" s="50" t="str">
        <f t="array" ref="AL180">IFERROR(INDEX(INDIRECT("'"&amp;VLOOKUP($C180,ModMap!$A$2:$B$21,2,FALSE)&amp;"'!AL:AL"),MATCH($K180,INDIRECT("'"&amp;VLOOKUP($C180,ModMap!$A$2:$B$21,2,FALSE)&amp;"'!$K:$K"),0)),"")</f>
        <v/>
      </c>
      <c r="AM180" s="50">
        <f t="shared" si="1"/>
        <v>3</v>
      </c>
      <c r="AN180" s="50" t="str">
        <f t="shared" si="2"/>
        <v>Not Started</v>
      </c>
      <c r="AO180" s="51" t="str">
        <f t="array" ref="AO180">IFERROR(INDEX(INDIRECT("'"&amp;VLOOKUP($C180,ModMap!$A$2:$B$21,2,FALSE)&amp;"'!AO:AO"),MATCH($K180,INDIRECT("'"&amp;VLOOKUP($C180,ModMap!$A$2:$B$21,2,FALSE)&amp;"'!$K:$K"),0)),"")</f>
        <v/>
      </c>
      <c r="AP180" s="49" t="str">
        <f t="array" ref="AP180">IFERROR(HYPERLINK("#'"&amp;VLOOKUP($C180,ModMap!$A$2:$B$21,2,FALSE)&amp;"'!V"&amp;MATCH($K180,INDIRECT("'"&amp;VLOOKUP($C180,ModMap!$A$2:$B$21,2,FALSE)&amp;"'!$K:$K"),0),"Edit on module sheet"),"")</f>
        <v>Edit on module sheet</v>
      </c>
    </row>
    <row r="181" ht="42.0" customHeight="1">
      <c r="A181" s="39">
        <v>179.0</v>
      </c>
      <c r="B181" s="39">
        <v>179.0</v>
      </c>
      <c r="C181" s="39" t="s">
        <v>90</v>
      </c>
      <c r="D181" s="40" t="s">
        <v>91</v>
      </c>
      <c r="E181" s="29" t="s">
        <v>41</v>
      </c>
      <c r="F181" s="29" t="s">
        <v>276</v>
      </c>
      <c r="G181" s="40" t="s">
        <v>277</v>
      </c>
      <c r="H181" s="39" t="s">
        <v>343</v>
      </c>
      <c r="I181" s="39" t="s">
        <v>344</v>
      </c>
      <c r="J181" s="40" t="s">
        <v>345</v>
      </c>
      <c r="K181" s="39" t="s">
        <v>346</v>
      </c>
      <c r="L181" s="40" t="s">
        <v>347</v>
      </c>
      <c r="M181" s="47" t="s">
        <v>200</v>
      </c>
      <c r="N181" s="39" t="s">
        <v>348</v>
      </c>
      <c r="O181" s="39" t="s">
        <v>284</v>
      </c>
      <c r="P181" s="40" t="s">
        <v>349</v>
      </c>
      <c r="Q181" s="40" t="s">
        <v>350</v>
      </c>
      <c r="R181" s="39" t="s">
        <v>287</v>
      </c>
      <c r="S181" s="39" t="s">
        <v>206</v>
      </c>
      <c r="T181" s="39" t="str">
        <f t="array" ref="T181">IFERROR(INDEX(INDIRECT("'"&amp;VLOOKUP($C181,ModMap!$A$2:$B$21,2,FALSE)&amp;"'!T:T"),MATCH($K181,INDIRECT("'"&amp;VLOOKUP($C181,ModMap!$A$2:$B$21,2,FALSE)&amp;"'!$K:$K"),0)),"")</f>
        <v>Unassigned</v>
      </c>
      <c r="U181" s="48" t="s">
        <v>33</v>
      </c>
      <c r="V181" s="39" t="str">
        <f t="array" ref="V181">IFERROR(INDEX(INDIRECT("'"&amp;VLOOKUP($C181,ModMap!$A$2:$B$21,2,FALSE)&amp;"'!V:V"),MATCH($K181,INDIRECT("'"&amp;VLOOKUP($C181,ModMap!$A$2:$B$21,2,FALSE)&amp;"'!$K:$K"),0)),"")</f>
        <v>Not Started</v>
      </c>
      <c r="W181" s="39" t="str">
        <f t="array" ref="W181">IFERROR(INDEX(INDIRECT("'"&amp;VLOOKUP($C181,ModMap!$A$2:$B$21,2,FALSE)&amp;"'!W:W"),MATCH($K181,INDIRECT("'"&amp;VLOOKUP($C181,ModMap!$A$2:$B$21,2,FALSE)&amp;"'!$K:$K"),0)),"")</f>
        <v>Unassigned</v>
      </c>
      <c r="X181" s="44" t="s">
        <v>36</v>
      </c>
      <c r="Y181" s="39" t="str">
        <f t="array" ref="Y181">IFERROR(INDEX(INDIRECT("'"&amp;VLOOKUP($C181,ModMap!$A$2:$B$21,2,FALSE)&amp;"'!Y:Y"),MATCH($K181,INDIRECT("'"&amp;VLOOKUP($C181,ModMap!$A$2:$B$21,2,FALSE)&amp;"'!$K:$K"),0)),"")</f>
        <v>N/A</v>
      </c>
      <c r="Z181" s="39" t="str">
        <f t="array" ref="Z181">IFERROR(INDEX(INDIRECT("'"&amp;VLOOKUP($C181,ModMap!$A$2:$B$21,2,FALSE)&amp;"'!Z:Z"),MATCH($K181,INDIRECT("'"&amp;VLOOKUP($C181,ModMap!$A$2:$B$21,2,FALSE)&amp;"'!$K:$K"),0)),"")</f>
        <v/>
      </c>
      <c r="AA181" s="44" t="s">
        <v>36</v>
      </c>
      <c r="AB181" s="39" t="str">
        <f t="array" ref="AB181">IFERROR(INDEX(INDIRECT("'"&amp;VLOOKUP($C181,ModMap!$A$2:$B$21,2,FALSE)&amp;"'!AB:AB"),MATCH($K181,INDIRECT("'"&amp;VLOOKUP($C181,ModMap!$A$2:$B$21,2,FALSE)&amp;"'!$K:$K"),0)),"")</f>
        <v>N/A</v>
      </c>
      <c r="AC181" s="39" t="str">
        <f t="array" ref="AC181">IFERROR(INDEX(INDIRECT("'"&amp;VLOOKUP($C181,ModMap!$A$2:$B$21,2,FALSE)&amp;"'!AC:AC"),MATCH($K181,INDIRECT("'"&amp;VLOOKUP($C181,ModMap!$A$2:$B$21,2,FALSE)&amp;"'!$K:$K"),0)),"")</f>
        <v/>
      </c>
      <c r="AD181" s="48" t="s">
        <v>33</v>
      </c>
      <c r="AE181" s="39" t="str">
        <f t="array" ref="AE181">IFERROR(INDEX(INDIRECT("'"&amp;VLOOKUP($C181,ModMap!$A$2:$B$21,2,FALSE)&amp;"'!AE:AE"),MATCH($K181,INDIRECT("'"&amp;VLOOKUP($C181,ModMap!$A$2:$B$21,2,FALSE)&amp;"'!$K:$K"),0)),"")</f>
        <v>Not Started</v>
      </c>
      <c r="AF181" s="39" t="str">
        <f t="array" ref="AF181">IFERROR(INDEX(INDIRECT("'"&amp;VLOOKUP($C181,ModMap!$A$2:$B$21,2,FALSE)&amp;"'!AF:AF"),MATCH($K181,INDIRECT("'"&amp;VLOOKUP($C181,ModMap!$A$2:$B$21,2,FALSE)&amp;"'!$K:$K"),0)),"")</f>
        <v>Unassigned</v>
      </c>
      <c r="AG181" s="44" t="s">
        <v>36</v>
      </c>
      <c r="AH181" s="39" t="str">
        <f t="array" ref="AH181">IFERROR(INDEX(INDIRECT("'"&amp;VLOOKUP($C181,ModMap!$A$2:$B$21,2,FALSE)&amp;"'!AH:AH"),MATCH($K181,INDIRECT("'"&amp;VLOOKUP($C181,ModMap!$A$2:$B$21,2,FALSE)&amp;"'!$K:$K"),0)),"")</f>
        <v>N/A</v>
      </c>
      <c r="AI181" s="39" t="str">
        <f t="array" ref="AI181">IFERROR(INDEX(INDIRECT("'"&amp;VLOOKUP($C181,ModMap!$A$2:$B$21,2,FALSE)&amp;"'!AI:AI"),MATCH($K181,INDIRECT("'"&amp;VLOOKUP($C181,ModMap!$A$2:$B$21,2,FALSE)&amp;"'!$K:$K"),0)),"")</f>
        <v/>
      </c>
      <c r="AJ181" s="44" t="s">
        <v>36</v>
      </c>
      <c r="AK181" s="39" t="str">
        <f t="array" ref="AK181">IFERROR(INDEX(INDIRECT("'"&amp;VLOOKUP($C181,ModMap!$A$2:$B$21,2,FALSE)&amp;"'!AK:AK"),MATCH($K181,INDIRECT("'"&amp;VLOOKUP($C181,ModMap!$A$2:$B$21,2,FALSE)&amp;"'!$K:$K"),0)),"")</f>
        <v>N/A</v>
      </c>
      <c r="AL181" s="39" t="str">
        <f t="array" ref="AL181">IFERROR(INDEX(INDIRECT("'"&amp;VLOOKUP($C181,ModMap!$A$2:$B$21,2,FALSE)&amp;"'!AL:AL"),MATCH($K181,INDIRECT("'"&amp;VLOOKUP($C181,ModMap!$A$2:$B$21,2,FALSE)&amp;"'!$K:$K"),0)),"")</f>
        <v/>
      </c>
      <c r="AM181" s="39">
        <f t="shared" si="1"/>
        <v>2</v>
      </c>
      <c r="AN181" s="39" t="str">
        <f t="shared" si="2"/>
        <v>Not Started</v>
      </c>
      <c r="AO181" s="40" t="str">
        <f t="array" ref="AO181">IFERROR(INDEX(INDIRECT("'"&amp;VLOOKUP($C181,ModMap!$A$2:$B$21,2,FALSE)&amp;"'!AO:AO"),MATCH($K181,INDIRECT("'"&amp;VLOOKUP($C181,ModMap!$A$2:$B$21,2,FALSE)&amp;"'!$K:$K"),0)),"")</f>
        <v/>
      </c>
      <c r="AP181" s="49" t="str">
        <f t="array" ref="AP181">IFERROR(HYPERLINK("#'"&amp;VLOOKUP($C181,ModMap!$A$2:$B$21,2,FALSE)&amp;"'!V"&amp;MATCH($K181,INDIRECT("'"&amp;VLOOKUP($C181,ModMap!$A$2:$B$21,2,FALSE)&amp;"'!$K:$K"),0),"Edit on module sheet"),"")</f>
        <v>Edit on module sheet</v>
      </c>
    </row>
    <row r="182" ht="42.0" customHeight="1">
      <c r="A182" s="50">
        <v>180.0</v>
      </c>
      <c r="B182" s="50">
        <v>180.0</v>
      </c>
      <c r="C182" s="50" t="s">
        <v>90</v>
      </c>
      <c r="D182" s="51" t="s">
        <v>91</v>
      </c>
      <c r="E182" s="31" t="s">
        <v>69</v>
      </c>
      <c r="F182" s="29" t="s">
        <v>276</v>
      </c>
      <c r="G182" s="51" t="s">
        <v>277</v>
      </c>
      <c r="H182" s="50" t="s">
        <v>343</v>
      </c>
      <c r="I182" s="50" t="s">
        <v>344</v>
      </c>
      <c r="J182" s="51" t="s">
        <v>345</v>
      </c>
      <c r="K182" s="50" t="s">
        <v>2251</v>
      </c>
      <c r="L182" s="51" t="s">
        <v>2252</v>
      </c>
      <c r="M182" s="48" t="s">
        <v>434</v>
      </c>
      <c r="N182" s="50" t="s">
        <v>348</v>
      </c>
      <c r="O182" s="50" t="s">
        <v>284</v>
      </c>
      <c r="P182" s="51" t="s">
        <v>349</v>
      </c>
      <c r="Q182" s="51" t="s">
        <v>350</v>
      </c>
      <c r="R182" s="50" t="s">
        <v>287</v>
      </c>
      <c r="S182" s="50" t="s">
        <v>69</v>
      </c>
      <c r="T182" s="50" t="str">
        <f t="array" ref="T182">IFERROR(INDEX(INDIRECT("'"&amp;VLOOKUP($C182,ModMap!$A$2:$B$21,2,FALSE)&amp;"'!T:T"),MATCH($K182,INDIRECT("'"&amp;VLOOKUP($C182,ModMap!$A$2:$B$21,2,FALSE)&amp;"'!$K:$K"),0)),"")</f>
        <v>Unassigned</v>
      </c>
      <c r="U182" s="48" t="s">
        <v>33</v>
      </c>
      <c r="V182" s="50" t="str">
        <f t="array" ref="V182">IFERROR(INDEX(INDIRECT("'"&amp;VLOOKUP($C182,ModMap!$A$2:$B$21,2,FALSE)&amp;"'!V:V"),MATCH($K182,INDIRECT("'"&amp;VLOOKUP($C182,ModMap!$A$2:$B$21,2,FALSE)&amp;"'!$K:$K"),0)),"")</f>
        <v>Not Started</v>
      </c>
      <c r="W182" s="50" t="str">
        <f t="array" ref="W182">IFERROR(INDEX(INDIRECT("'"&amp;VLOOKUP($C182,ModMap!$A$2:$B$21,2,FALSE)&amp;"'!W:W"),MATCH($K182,INDIRECT("'"&amp;VLOOKUP($C182,ModMap!$A$2:$B$21,2,FALSE)&amp;"'!$K:$K"),0)),"")</f>
        <v>Unassigned</v>
      </c>
      <c r="X182" s="48" t="s">
        <v>33</v>
      </c>
      <c r="Y182" s="50" t="str">
        <f t="array" ref="Y182">IFERROR(INDEX(INDIRECT("'"&amp;VLOOKUP($C182,ModMap!$A$2:$B$21,2,FALSE)&amp;"'!Y:Y"),MATCH($K182,INDIRECT("'"&amp;VLOOKUP($C182,ModMap!$A$2:$B$21,2,FALSE)&amp;"'!$K:$K"),0)),"")</f>
        <v>Not Started</v>
      </c>
      <c r="Z182" s="50" t="str">
        <f t="array" ref="Z182">IFERROR(INDEX(INDIRECT("'"&amp;VLOOKUP($C182,ModMap!$A$2:$B$21,2,FALSE)&amp;"'!Z:Z"),MATCH($K182,INDIRECT("'"&amp;VLOOKUP($C182,ModMap!$A$2:$B$21,2,FALSE)&amp;"'!$K:$K"),0)),"")</f>
        <v>Unassigned</v>
      </c>
      <c r="AA182" s="44" t="s">
        <v>36</v>
      </c>
      <c r="AB182" s="50" t="str">
        <f t="array" ref="AB182">IFERROR(INDEX(INDIRECT("'"&amp;VLOOKUP($C182,ModMap!$A$2:$B$21,2,FALSE)&amp;"'!AB:AB"),MATCH($K182,INDIRECT("'"&amp;VLOOKUP($C182,ModMap!$A$2:$B$21,2,FALSE)&amp;"'!$K:$K"),0)),"")</f>
        <v>N/A</v>
      </c>
      <c r="AC182" s="50" t="str">
        <f t="array" ref="AC182">IFERROR(INDEX(INDIRECT("'"&amp;VLOOKUP($C182,ModMap!$A$2:$B$21,2,FALSE)&amp;"'!AC:AC"),MATCH($K182,INDIRECT("'"&amp;VLOOKUP($C182,ModMap!$A$2:$B$21,2,FALSE)&amp;"'!$K:$K"),0)),"")</f>
        <v/>
      </c>
      <c r="AD182" s="48" t="s">
        <v>33</v>
      </c>
      <c r="AE182" s="50" t="str">
        <f t="array" ref="AE182">IFERROR(INDEX(INDIRECT("'"&amp;VLOOKUP($C182,ModMap!$A$2:$B$21,2,FALSE)&amp;"'!AE:AE"),MATCH($K182,INDIRECT("'"&amp;VLOOKUP($C182,ModMap!$A$2:$B$21,2,FALSE)&amp;"'!$K:$K"),0)),"")</f>
        <v>Not Started</v>
      </c>
      <c r="AF182" s="50" t="str">
        <f t="array" ref="AF182">IFERROR(INDEX(INDIRECT("'"&amp;VLOOKUP($C182,ModMap!$A$2:$B$21,2,FALSE)&amp;"'!AF:AF"),MATCH($K182,INDIRECT("'"&amp;VLOOKUP($C182,ModMap!$A$2:$B$21,2,FALSE)&amp;"'!$K:$K"),0)),"")</f>
        <v>Unassigned</v>
      </c>
      <c r="AG182" s="44" t="s">
        <v>36</v>
      </c>
      <c r="AH182" s="50" t="str">
        <f t="array" ref="AH182">IFERROR(INDEX(INDIRECT("'"&amp;VLOOKUP($C182,ModMap!$A$2:$B$21,2,FALSE)&amp;"'!AH:AH"),MATCH($K182,INDIRECT("'"&amp;VLOOKUP($C182,ModMap!$A$2:$B$21,2,FALSE)&amp;"'!$K:$K"),0)),"")</f>
        <v>N/A</v>
      </c>
      <c r="AI182" s="50" t="str">
        <f t="array" ref="AI182">IFERROR(INDEX(INDIRECT("'"&amp;VLOOKUP($C182,ModMap!$A$2:$B$21,2,FALSE)&amp;"'!AI:AI"),MATCH($K182,INDIRECT("'"&amp;VLOOKUP($C182,ModMap!$A$2:$B$21,2,FALSE)&amp;"'!$K:$K"),0)),"")</f>
        <v/>
      </c>
      <c r="AJ182" s="44" t="s">
        <v>36</v>
      </c>
      <c r="AK182" s="50" t="str">
        <f t="array" ref="AK182">IFERROR(INDEX(INDIRECT("'"&amp;VLOOKUP($C182,ModMap!$A$2:$B$21,2,FALSE)&amp;"'!AK:AK"),MATCH($K182,INDIRECT("'"&amp;VLOOKUP($C182,ModMap!$A$2:$B$21,2,FALSE)&amp;"'!$K:$K"),0)),"")</f>
        <v>N/A</v>
      </c>
      <c r="AL182" s="50" t="str">
        <f t="array" ref="AL182">IFERROR(INDEX(INDIRECT("'"&amp;VLOOKUP($C182,ModMap!$A$2:$B$21,2,FALSE)&amp;"'!AL:AL"),MATCH($K182,INDIRECT("'"&amp;VLOOKUP($C182,ModMap!$A$2:$B$21,2,FALSE)&amp;"'!$K:$K"),0)),"")</f>
        <v/>
      </c>
      <c r="AM182" s="50">
        <f t="shared" si="1"/>
        <v>3</v>
      </c>
      <c r="AN182" s="50" t="str">
        <f t="shared" si="2"/>
        <v>Not Started</v>
      </c>
      <c r="AO182" s="51" t="str">
        <f t="array" ref="AO182">IFERROR(INDEX(INDIRECT("'"&amp;VLOOKUP($C182,ModMap!$A$2:$B$21,2,FALSE)&amp;"'!AO:AO"),MATCH($K182,INDIRECT("'"&amp;VLOOKUP($C182,ModMap!$A$2:$B$21,2,FALSE)&amp;"'!$K:$K"),0)),"")</f>
        <v/>
      </c>
      <c r="AP182" s="49" t="str">
        <f t="array" ref="AP182">IFERROR(HYPERLINK("#'"&amp;VLOOKUP($C182,ModMap!$A$2:$B$21,2,FALSE)&amp;"'!V"&amp;MATCH($K182,INDIRECT("'"&amp;VLOOKUP($C182,ModMap!$A$2:$B$21,2,FALSE)&amp;"'!$K:$K"),0),"Edit on module sheet"),"")</f>
        <v>Edit on module sheet</v>
      </c>
    </row>
    <row r="183" ht="42.0" customHeight="1">
      <c r="A183" s="39">
        <v>181.0</v>
      </c>
      <c r="B183" s="39">
        <v>181.0</v>
      </c>
      <c r="C183" s="39" t="s">
        <v>90</v>
      </c>
      <c r="D183" s="40" t="s">
        <v>91</v>
      </c>
      <c r="E183" s="31" t="s">
        <v>69</v>
      </c>
      <c r="F183" s="29" t="s">
        <v>276</v>
      </c>
      <c r="G183" s="40" t="s">
        <v>277</v>
      </c>
      <c r="H183" s="39" t="s">
        <v>1670</v>
      </c>
      <c r="I183" s="39" t="s">
        <v>1671</v>
      </c>
      <c r="J183" s="40" t="s">
        <v>1672</v>
      </c>
      <c r="K183" s="39" t="s">
        <v>2262</v>
      </c>
      <c r="L183" s="40" t="s">
        <v>2263</v>
      </c>
      <c r="M183" s="48" t="s">
        <v>613</v>
      </c>
      <c r="N183" s="39" t="s">
        <v>283</v>
      </c>
      <c r="O183" s="39" t="s">
        <v>1674</v>
      </c>
      <c r="P183" s="40" t="s">
        <v>1675</v>
      </c>
      <c r="Q183" s="40" t="s">
        <v>1676</v>
      </c>
      <c r="R183" s="39" t="s">
        <v>287</v>
      </c>
      <c r="S183" s="39" t="s">
        <v>69</v>
      </c>
      <c r="T183" s="39" t="str">
        <f t="array" ref="T183">IFERROR(INDEX(INDIRECT("'"&amp;VLOOKUP($C183,ModMap!$A$2:$B$21,2,FALSE)&amp;"'!T:T"),MATCH($K183,INDIRECT("'"&amp;VLOOKUP($C183,ModMap!$A$2:$B$21,2,FALSE)&amp;"'!$K:$K"),0)),"")</f>
        <v>Unassigned</v>
      </c>
      <c r="U183" s="48" t="s">
        <v>33</v>
      </c>
      <c r="V183" s="39" t="str">
        <f t="array" ref="V183">IFERROR(INDEX(INDIRECT("'"&amp;VLOOKUP($C183,ModMap!$A$2:$B$21,2,FALSE)&amp;"'!V:V"),MATCH($K183,INDIRECT("'"&amp;VLOOKUP($C183,ModMap!$A$2:$B$21,2,FALSE)&amp;"'!$K:$K"),0)),"")</f>
        <v>Not Started</v>
      </c>
      <c r="W183" s="39" t="str">
        <f t="array" ref="W183">IFERROR(INDEX(INDIRECT("'"&amp;VLOOKUP($C183,ModMap!$A$2:$B$21,2,FALSE)&amp;"'!W:W"),MATCH($K183,INDIRECT("'"&amp;VLOOKUP($C183,ModMap!$A$2:$B$21,2,FALSE)&amp;"'!$K:$K"),0)),"")</f>
        <v>Unassigned</v>
      </c>
      <c r="X183" s="48" t="s">
        <v>33</v>
      </c>
      <c r="Y183" s="39" t="str">
        <f t="array" ref="Y183">IFERROR(INDEX(INDIRECT("'"&amp;VLOOKUP($C183,ModMap!$A$2:$B$21,2,FALSE)&amp;"'!Y:Y"),MATCH($K183,INDIRECT("'"&amp;VLOOKUP($C183,ModMap!$A$2:$B$21,2,FALSE)&amp;"'!$K:$K"),0)),"")</f>
        <v>Not Started</v>
      </c>
      <c r="Z183" s="39" t="str">
        <f t="array" ref="Z183">IFERROR(INDEX(INDIRECT("'"&amp;VLOOKUP($C183,ModMap!$A$2:$B$21,2,FALSE)&amp;"'!Z:Z"),MATCH($K183,INDIRECT("'"&amp;VLOOKUP($C183,ModMap!$A$2:$B$21,2,FALSE)&amp;"'!$K:$K"),0)),"")</f>
        <v>Unassigned</v>
      </c>
      <c r="AA183" s="44" t="s">
        <v>36</v>
      </c>
      <c r="AB183" s="39" t="str">
        <f t="array" ref="AB183">IFERROR(INDEX(INDIRECT("'"&amp;VLOOKUP($C183,ModMap!$A$2:$B$21,2,FALSE)&amp;"'!AB:AB"),MATCH($K183,INDIRECT("'"&amp;VLOOKUP($C183,ModMap!$A$2:$B$21,2,FALSE)&amp;"'!$K:$K"),0)),"")</f>
        <v>N/A</v>
      </c>
      <c r="AC183" s="39" t="str">
        <f t="array" ref="AC183">IFERROR(INDEX(INDIRECT("'"&amp;VLOOKUP($C183,ModMap!$A$2:$B$21,2,FALSE)&amp;"'!AC:AC"),MATCH($K183,INDIRECT("'"&amp;VLOOKUP($C183,ModMap!$A$2:$B$21,2,FALSE)&amp;"'!$K:$K"),0)),"")</f>
        <v/>
      </c>
      <c r="AD183" s="48" t="s">
        <v>33</v>
      </c>
      <c r="AE183" s="39" t="str">
        <f t="array" ref="AE183">IFERROR(INDEX(INDIRECT("'"&amp;VLOOKUP($C183,ModMap!$A$2:$B$21,2,FALSE)&amp;"'!AE:AE"),MATCH($K183,INDIRECT("'"&amp;VLOOKUP($C183,ModMap!$A$2:$B$21,2,FALSE)&amp;"'!$K:$K"),0)),"")</f>
        <v>Not Started</v>
      </c>
      <c r="AF183" s="39" t="str">
        <f t="array" ref="AF183">IFERROR(INDEX(INDIRECT("'"&amp;VLOOKUP($C183,ModMap!$A$2:$B$21,2,FALSE)&amp;"'!AF:AF"),MATCH($K183,INDIRECT("'"&amp;VLOOKUP($C183,ModMap!$A$2:$B$21,2,FALSE)&amp;"'!$K:$K"),0)),"")</f>
        <v>Unassigned</v>
      </c>
      <c r="AG183" s="44" t="s">
        <v>36</v>
      </c>
      <c r="AH183" s="39" t="str">
        <f t="array" ref="AH183">IFERROR(INDEX(INDIRECT("'"&amp;VLOOKUP($C183,ModMap!$A$2:$B$21,2,FALSE)&amp;"'!AH:AH"),MATCH($K183,INDIRECT("'"&amp;VLOOKUP($C183,ModMap!$A$2:$B$21,2,FALSE)&amp;"'!$K:$K"),0)),"")</f>
        <v>N/A</v>
      </c>
      <c r="AI183" s="39" t="str">
        <f t="array" ref="AI183">IFERROR(INDEX(INDIRECT("'"&amp;VLOOKUP($C183,ModMap!$A$2:$B$21,2,FALSE)&amp;"'!AI:AI"),MATCH($K183,INDIRECT("'"&amp;VLOOKUP($C183,ModMap!$A$2:$B$21,2,FALSE)&amp;"'!$K:$K"),0)),"")</f>
        <v/>
      </c>
      <c r="AJ183" s="44" t="s">
        <v>36</v>
      </c>
      <c r="AK183" s="39" t="str">
        <f t="array" ref="AK183">IFERROR(INDEX(INDIRECT("'"&amp;VLOOKUP($C183,ModMap!$A$2:$B$21,2,FALSE)&amp;"'!AK:AK"),MATCH($K183,INDIRECT("'"&amp;VLOOKUP($C183,ModMap!$A$2:$B$21,2,FALSE)&amp;"'!$K:$K"),0)),"")</f>
        <v>N/A</v>
      </c>
      <c r="AL183" s="39" t="str">
        <f t="array" ref="AL183">IFERROR(INDEX(INDIRECT("'"&amp;VLOOKUP($C183,ModMap!$A$2:$B$21,2,FALSE)&amp;"'!AL:AL"),MATCH($K183,INDIRECT("'"&amp;VLOOKUP($C183,ModMap!$A$2:$B$21,2,FALSE)&amp;"'!$K:$K"),0)),"")</f>
        <v/>
      </c>
      <c r="AM183" s="39">
        <f t="shared" si="1"/>
        <v>3</v>
      </c>
      <c r="AN183" s="39" t="str">
        <f t="shared" si="2"/>
        <v>Not Started</v>
      </c>
      <c r="AO183" s="40" t="str">
        <f t="array" ref="AO183">IFERROR(INDEX(INDIRECT("'"&amp;VLOOKUP($C183,ModMap!$A$2:$B$21,2,FALSE)&amp;"'!AO:AO"),MATCH($K183,INDIRECT("'"&amp;VLOOKUP($C183,ModMap!$A$2:$B$21,2,FALSE)&amp;"'!$K:$K"),0)),"")</f>
        <v/>
      </c>
      <c r="AP183" s="49" t="str">
        <f t="array" ref="AP183">IFERROR(HYPERLINK("#'"&amp;VLOOKUP($C183,ModMap!$A$2:$B$21,2,FALSE)&amp;"'!V"&amp;MATCH($K183,INDIRECT("'"&amp;VLOOKUP($C183,ModMap!$A$2:$B$21,2,FALSE)&amp;"'!$K:$K"),0),"Edit on module sheet"),"")</f>
        <v>Edit on module sheet</v>
      </c>
    </row>
    <row r="184" ht="42.0" customHeight="1">
      <c r="A184" s="50">
        <v>182.0</v>
      </c>
      <c r="B184" s="50">
        <v>182.0</v>
      </c>
      <c r="C184" s="50" t="s">
        <v>90</v>
      </c>
      <c r="D184" s="51" t="s">
        <v>91</v>
      </c>
      <c r="E184" s="28" t="s">
        <v>48</v>
      </c>
      <c r="F184" s="29" t="s">
        <v>276</v>
      </c>
      <c r="G184" s="51" t="s">
        <v>277</v>
      </c>
      <c r="H184" s="50" t="s">
        <v>1670</v>
      </c>
      <c r="I184" s="50" t="s">
        <v>1671</v>
      </c>
      <c r="J184" s="51" t="s">
        <v>1672</v>
      </c>
      <c r="K184" s="50" t="s">
        <v>1673</v>
      </c>
      <c r="L184" s="51" t="s">
        <v>1409</v>
      </c>
      <c r="M184" s="52" t="s">
        <v>211</v>
      </c>
      <c r="N184" s="50" t="s">
        <v>283</v>
      </c>
      <c r="O184" s="50" t="s">
        <v>1674</v>
      </c>
      <c r="P184" s="51" t="s">
        <v>1675</v>
      </c>
      <c r="Q184" s="51" t="s">
        <v>1676</v>
      </c>
      <c r="R184" s="50" t="s">
        <v>287</v>
      </c>
      <c r="S184" s="50" t="s">
        <v>218</v>
      </c>
      <c r="T184" s="50" t="str">
        <f t="array" ref="T184">IFERROR(INDEX(INDIRECT("'"&amp;VLOOKUP($C184,ModMap!$A$2:$B$21,2,FALSE)&amp;"'!T:T"),MATCH($K184,INDIRECT("'"&amp;VLOOKUP($C184,ModMap!$A$2:$B$21,2,FALSE)&amp;"'!$K:$K"),0)),"")</f>
        <v>Unassigned</v>
      </c>
      <c r="U184" s="48" t="s">
        <v>33</v>
      </c>
      <c r="V184" s="50" t="str">
        <f t="array" ref="V184">IFERROR(INDEX(INDIRECT("'"&amp;VLOOKUP($C184,ModMap!$A$2:$B$21,2,FALSE)&amp;"'!V:V"),MATCH($K184,INDIRECT("'"&amp;VLOOKUP($C184,ModMap!$A$2:$B$21,2,FALSE)&amp;"'!$K:$K"),0)),"")</f>
        <v>Not Started</v>
      </c>
      <c r="W184" s="50" t="str">
        <f t="array" ref="W184">IFERROR(INDEX(INDIRECT("'"&amp;VLOOKUP($C184,ModMap!$A$2:$B$21,2,FALSE)&amp;"'!W:W"),MATCH($K184,INDIRECT("'"&amp;VLOOKUP($C184,ModMap!$A$2:$B$21,2,FALSE)&amp;"'!$K:$K"),0)),"")</f>
        <v>Unassigned</v>
      </c>
      <c r="X184" s="48" t="s">
        <v>33</v>
      </c>
      <c r="Y184" s="50" t="str">
        <f t="array" ref="Y184">IFERROR(INDEX(INDIRECT("'"&amp;VLOOKUP($C184,ModMap!$A$2:$B$21,2,FALSE)&amp;"'!Y:Y"),MATCH($K184,INDIRECT("'"&amp;VLOOKUP($C184,ModMap!$A$2:$B$21,2,FALSE)&amp;"'!$K:$K"),0)),"")</f>
        <v>Not Started</v>
      </c>
      <c r="Z184" s="50" t="str">
        <f t="array" ref="Z184">IFERROR(INDEX(INDIRECT("'"&amp;VLOOKUP($C184,ModMap!$A$2:$B$21,2,FALSE)&amp;"'!Z:Z"),MATCH($K184,INDIRECT("'"&amp;VLOOKUP($C184,ModMap!$A$2:$B$21,2,FALSE)&amp;"'!$K:$K"),0)),"")</f>
        <v>Unassigned</v>
      </c>
      <c r="AA184" s="44" t="s">
        <v>36</v>
      </c>
      <c r="AB184" s="50" t="str">
        <f t="array" ref="AB184">IFERROR(INDEX(INDIRECT("'"&amp;VLOOKUP($C184,ModMap!$A$2:$B$21,2,FALSE)&amp;"'!AB:AB"),MATCH($K184,INDIRECT("'"&amp;VLOOKUP($C184,ModMap!$A$2:$B$21,2,FALSE)&amp;"'!$K:$K"),0)),"")</f>
        <v>N/A</v>
      </c>
      <c r="AC184" s="50" t="str">
        <f t="array" ref="AC184">IFERROR(INDEX(INDIRECT("'"&amp;VLOOKUP($C184,ModMap!$A$2:$B$21,2,FALSE)&amp;"'!AC:AC"),MATCH($K184,INDIRECT("'"&amp;VLOOKUP($C184,ModMap!$A$2:$B$21,2,FALSE)&amp;"'!$K:$K"),0)),"")</f>
        <v/>
      </c>
      <c r="AD184" s="48" t="s">
        <v>33</v>
      </c>
      <c r="AE184" s="50" t="str">
        <f t="array" ref="AE184">IFERROR(INDEX(INDIRECT("'"&amp;VLOOKUP($C184,ModMap!$A$2:$B$21,2,FALSE)&amp;"'!AE:AE"),MATCH($K184,INDIRECT("'"&amp;VLOOKUP($C184,ModMap!$A$2:$B$21,2,FALSE)&amp;"'!$K:$K"),0)),"")</f>
        <v>Not Started</v>
      </c>
      <c r="AF184" s="50" t="str">
        <f t="array" ref="AF184">IFERROR(INDEX(INDIRECT("'"&amp;VLOOKUP($C184,ModMap!$A$2:$B$21,2,FALSE)&amp;"'!AF:AF"),MATCH($K184,INDIRECT("'"&amp;VLOOKUP($C184,ModMap!$A$2:$B$21,2,FALSE)&amp;"'!$K:$K"),0)),"")</f>
        <v>Unassigned</v>
      </c>
      <c r="AG184" s="44" t="s">
        <v>36</v>
      </c>
      <c r="AH184" s="50" t="str">
        <f t="array" ref="AH184">IFERROR(INDEX(INDIRECT("'"&amp;VLOOKUP($C184,ModMap!$A$2:$B$21,2,FALSE)&amp;"'!AH:AH"),MATCH($K184,INDIRECT("'"&amp;VLOOKUP($C184,ModMap!$A$2:$B$21,2,FALSE)&amp;"'!$K:$K"),0)),"")</f>
        <v>N/A</v>
      </c>
      <c r="AI184" s="50" t="str">
        <f t="array" ref="AI184">IFERROR(INDEX(INDIRECT("'"&amp;VLOOKUP($C184,ModMap!$A$2:$B$21,2,FALSE)&amp;"'!AI:AI"),MATCH($K184,INDIRECT("'"&amp;VLOOKUP($C184,ModMap!$A$2:$B$21,2,FALSE)&amp;"'!$K:$K"),0)),"")</f>
        <v/>
      </c>
      <c r="AJ184" s="44" t="s">
        <v>36</v>
      </c>
      <c r="AK184" s="50" t="str">
        <f t="array" ref="AK184">IFERROR(INDEX(INDIRECT("'"&amp;VLOOKUP($C184,ModMap!$A$2:$B$21,2,FALSE)&amp;"'!AK:AK"),MATCH($K184,INDIRECT("'"&amp;VLOOKUP($C184,ModMap!$A$2:$B$21,2,FALSE)&amp;"'!$K:$K"),0)),"")</f>
        <v>N/A</v>
      </c>
      <c r="AL184" s="50" t="str">
        <f t="array" ref="AL184">IFERROR(INDEX(INDIRECT("'"&amp;VLOOKUP($C184,ModMap!$A$2:$B$21,2,FALSE)&amp;"'!AL:AL"),MATCH($K184,INDIRECT("'"&amp;VLOOKUP($C184,ModMap!$A$2:$B$21,2,FALSE)&amp;"'!$K:$K"),0)),"")</f>
        <v/>
      </c>
      <c r="AM184" s="50">
        <f t="shared" si="1"/>
        <v>3</v>
      </c>
      <c r="AN184" s="50" t="str">
        <f t="shared" si="2"/>
        <v>Not Started</v>
      </c>
      <c r="AO184" s="51" t="str">
        <f t="array" ref="AO184">IFERROR(INDEX(INDIRECT("'"&amp;VLOOKUP($C184,ModMap!$A$2:$B$21,2,FALSE)&amp;"'!AO:AO"),MATCH($K184,INDIRECT("'"&amp;VLOOKUP($C184,ModMap!$A$2:$B$21,2,FALSE)&amp;"'!$K:$K"),0)),"")</f>
        <v/>
      </c>
      <c r="AP184" s="49" t="str">
        <f t="array" ref="AP184">IFERROR(HYPERLINK("#'"&amp;VLOOKUP($C184,ModMap!$A$2:$B$21,2,FALSE)&amp;"'!V"&amp;MATCH($K184,INDIRECT("'"&amp;VLOOKUP($C184,ModMap!$A$2:$B$21,2,FALSE)&amp;"'!$K:$K"),0),"Edit on module sheet"),"")</f>
        <v>Edit on module sheet</v>
      </c>
    </row>
    <row r="185" ht="42.0" customHeight="1">
      <c r="A185" s="39">
        <v>183.0</v>
      </c>
      <c r="B185" s="39">
        <v>183.0</v>
      </c>
      <c r="C185" s="39" t="s">
        <v>90</v>
      </c>
      <c r="D185" s="40" t="s">
        <v>91</v>
      </c>
      <c r="E185" s="28" t="s">
        <v>48</v>
      </c>
      <c r="F185" s="29" t="s">
        <v>276</v>
      </c>
      <c r="G185" s="40" t="s">
        <v>277</v>
      </c>
      <c r="H185" s="39" t="s">
        <v>1670</v>
      </c>
      <c r="I185" s="39" t="s">
        <v>1671</v>
      </c>
      <c r="J185" s="40" t="s">
        <v>1672</v>
      </c>
      <c r="K185" s="39" t="s">
        <v>1689</v>
      </c>
      <c r="L185" s="40" t="s">
        <v>1690</v>
      </c>
      <c r="M185" s="48" t="s">
        <v>613</v>
      </c>
      <c r="N185" s="39" t="s">
        <v>283</v>
      </c>
      <c r="O185" s="39" t="s">
        <v>1674</v>
      </c>
      <c r="P185" s="40" t="s">
        <v>1675</v>
      </c>
      <c r="Q185" s="40" t="s">
        <v>1676</v>
      </c>
      <c r="R185" s="39" t="s">
        <v>287</v>
      </c>
      <c r="S185" s="39" t="s">
        <v>614</v>
      </c>
      <c r="T185" s="39" t="str">
        <f t="array" ref="T185">IFERROR(INDEX(INDIRECT("'"&amp;VLOOKUP($C185,ModMap!$A$2:$B$21,2,FALSE)&amp;"'!T:T"),MATCH($K185,INDIRECT("'"&amp;VLOOKUP($C185,ModMap!$A$2:$B$21,2,FALSE)&amp;"'!$K:$K"),0)),"")</f>
        <v>Unassigned</v>
      </c>
      <c r="U185" s="44" t="s">
        <v>36</v>
      </c>
      <c r="V185" s="39" t="str">
        <f t="array" ref="V185">IFERROR(INDEX(INDIRECT("'"&amp;VLOOKUP($C185,ModMap!$A$2:$B$21,2,FALSE)&amp;"'!V:V"),MATCH($K185,INDIRECT("'"&amp;VLOOKUP($C185,ModMap!$A$2:$B$21,2,FALSE)&amp;"'!$K:$K"),0)),"")</f>
        <v>N/A</v>
      </c>
      <c r="W185" s="39" t="str">
        <f t="array" ref="W185">IFERROR(INDEX(INDIRECT("'"&amp;VLOOKUP($C185,ModMap!$A$2:$B$21,2,FALSE)&amp;"'!W:W"),MATCH($K185,INDIRECT("'"&amp;VLOOKUP($C185,ModMap!$A$2:$B$21,2,FALSE)&amp;"'!$K:$K"),0)),"")</f>
        <v/>
      </c>
      <c r="X185" s="48" t="s">
        <v>33</v>
      </c>
      <c r="Y185" s="39" t="str">
        <f t="array" ref="Y185">IFERROR(INDEX(INDIRECT("'"&amp;VLOOKUP($C185,ModMap!$A$2:$B$21,2,FALSE)&amp;"'!Y:Y"),MATCH($K185,INDIRECT("'"&amp;VLOOKUP($C185,ModMap!$A$2:$B$21,2,FALSE)&amp;"'!$K:$K"),0)),"")</f>
        <v>Not Started</v>
      </c>
      <c r="Z185" s="39" t="str">
        <f t="array" ref="Z185">IFERROR(INDEX(INDIRECT("'"&amp;VLOOKUP($C185,ModMap!$A$2:$B$21,2,FALSE)&amp;"'!Z:Z"),MATCH($K185,INDIRECT("'"&amp;VLOOKUP($C185,ModMap!$A$2:$B$21,2,FALSE)&amp;"'!$K:$K"),0)),"")</f>
        <v>Unassigned</v>
      </c>
      <c r="AA185" s="44" t="s">
        <v>36</v>
      </c>
      <c r="AB185" s="39" t="str">
        <f t="array" ref="AB185">IFERROR(INDEX(INDIRECT("'"&amp;VLOOKUP($C185,ModMap!$A$2:$B$21,2,FALSE)&amp;"'!AB:AB"),MATCH($K185,INDIRECT("'"&amp;VLOOKUP($C185,ModMap!$A$2:$B$21,2,FALSE)&amp;"'!$K:$K"),0)),"")</f>
        <v>N/A</v>
      </c>
      <c r="AC185" s="39" t="str">
        <f t="array" ref="AC185">IFERROR(INDEX(INDIRECT("'"&amp;VLOOKUP($C185,ModMap!$A$2:$B$21,2,FALSE)&amp;"'!AC:AC"),MATCH($K185,INDIRECT("'"&amp;VLOOKUP($C185,ModMap!$A$2:$B$21,2,FALSE)&amp;"'!$K:$K"),0)),"")</f>
        <v/>
      </c>
      <c r="AD185" s="48" t="s">
        <v>33</v>
      </c>
      <c r="AE185" s="39" t="str">
        <f t="array" ref="AE185">IFERROR(INDEX(INDIRECT("'"&amp;VLOOKUP($C185,ModMap!$A$2:$B$21,2,FALSE)&amp;"'!AE:AE"),MATCH($K185,INDIRECT("'"&amp;VLOOKUP($C185,ModMap!$A$2:$B$21,2,FALSE)&amp;"'!$K:$K"),0)),"")</f>
        <v>Not Started</v>
      </c>
      <c r="AF185" s="39" t="str">
        <f t="array" ref="AF185">IFERROR(INDEX(INDIRECT("'"&amp;VLOOKUP($C185,ModMap!$A$2:$B$21,2,FALSE)&amp;"'!AF:AF"),MATCH($K185,INDIRECT("'"&amp;VLOOKUP($C185,ModMap!$A$2:$B$21,2,FALSE)&amp;"'!$K:$K"),0)),"")</f>
        <v>Unassigned</v>
      </c>
      <c r="AG185" s="44" t="s">
        <v>36</v>
      </c>
      <c r="AH185" s="39" t="str">
        <f t="array" ref="AH185">IFERROR(INDEX(INDIRECT("'"&amp;VLOOKUP($C185,ModMap!$A$2:$B$21,2,FALSE)&amp;"'!AH:AH"),MATCH($K185,INDIRECT("'"&amp;VLOOKUP($C185,ModMap!$A$2:$B$21,2,FALSE)&amp;"'!$K:$K"),0)),"")</f>
        <v>N/A</v>
      </c>
      <c r="AI185" s="39" t="str">
        <f t="array" ref="AI185">IFERROR(INDEX(INDIRECT("'"&amp;VLOOKUP($C185,ModMap!$A$2:$B$21,2,FALSE)&amp;"'!AI:AI"),MATCH($K185,INDIRECT("'"&amp;VLOOKUP($C185,ModMap!$A$2:$B$21,2,FALSE)&amp;"'!$K:$K"),0)),"")</f>
        <v/>
      </c>
      <c r="AJ185" s="44" t="s">
        <v>36</v>
      </c>
      <c r="AK185" s="39" t="str">
        <f t="array" ref="AK185">IFERROR(INDEX(INDIRECT("'"&amp;VLOOKUP($C185,ModMap!$A$2:$B$21,2,FALSE)&amp;"'!AK:AK"),MATCH($K185,INDIRECT("'"&amp;VLOOKUP($C185,ModMap!$A$2:$B$21,2,FALSE)&amp;"'!$K:$K"),0)),"")</f>
        <v>N/A</v>
      </c>
      <c r="AL185" s="39" t="str">
        <f t="array" ref="AL185">IFERROR(INDEX(INDIRECT("'"&amp;VLOOKUP($C185,ModMap!$A$2:$B$21,2,FALSE)&amp;"'!AL:AL"),MATCH($K185,INDIRECT("'"&amp;VLOOKUP($C185,ModMap!$A$2:$B$21,2,FALSE)&amp;"'!$K:$K"),0)),"")</f>
        <v/>
      </c>
      <c r="AM185" s="39">
        <f t="shared" si="1"/>
        <v>2</v>
      </c>
      <c r="AN185" s="39" t="str">
        <f t="shared" si="2"/>
        <v>Not Started</v>
      </c>
      <c r="AO185" s="40" t="str">
        <f t="array" ref="AO185">IFERROR(INDEX(INDIRECT("'"&amp;VLOOKUP($C185,ModMap!$A$2:$B$21,2,FALSE)&amp;"'!AO:AO"),MATCH($K185,INDIRECT("'"&amp;VLOOKUP($C185,ModMap!$A$2:$B$21,2,FALSE)&amp;"'!$K:$K"),0)),"")</f>
        <v/>
      </c>
      <c r="AP185" s="49" t="str">
        <f t="array" ref="AP185">IFERROR(HYPERLINK("#'"&amp;VLOOKUP($C185,ModMap!$A$2:$B$21,2,FALSE)&amp;"'!V"&amp;MATCH($K185,INDIRECT("'"&amp;VLOOKUP($C185,ModMap!$A$2:$B$21,2,FALSE)&amp;"'!$K:$K"),0),"Edit on module sheet"),"")</f>
        <v>Edit on module sheet</v>
      </c>
    </row>
    <row r="186" ht="42.0" customHeight="1">
      <c r="A186" s="50">
        <v>184.0</v>
      </c>
      <c r="B186" s="50">
        <v>184.0</v>
      </c>
      <c r="C186" s="50" t="s">
        <v>90</v>
      </c>
      <c r="D186" s="51" t="s">
        <v>91</v>
      </c>
      <c r="E186" s="31" t="s">
        <v>69</v>
      </c>
      <c r="F186" s="29" t="s">
        <v>276</v>
      </c>
      <c r="G186" s="51" t="s">
        <v>277</v>
      </c>
      <c r="H186" s="50" t="s">
        <v>1697</v>
      </c>
      <c r="I186" s="50" t="s">
        <v>1698</v>
      </c>
      <c r="J186" s="51" t="s">
        <v>1699</v>
      </c>
      <c r="K186" s="50" t="s">
        <v>2269</v>
      </c>
      <c r="L186" s="51" t="s">
        <v>2270</v>
      </c>
      <c r="M186" s="48" t="s">
        <v>613</v>
      </c>
      <c r="N186" s="50" t="s">
        <v>283</v>
      </c>
      <c r="O186" s="50" t="s">
        <v>284</v>
      </c>
      <c r="P186" s="51" t="s">
        <v>1701</v>
      </c>
      <c r="Q186" s="51" t="s">
        <v>1702</v>
      </c>
      <c r="R186" s="50" t="s">
        <v>287</v>
      </c>
      <c r="S186" s="50" t="s">
        <v>69</v>
      </c>
      <c r="T186" s="50" t="str">
        <f t="array" ref="T186">IFERROR(INDEX(INDIRECT("'"&amp;VLOOKUP($C186,ModMap!$A$2:$B$21,2,FALSE)&amp;"'!T:T"),MATCH($K186,INDIRECT("'"&amp;VLOOKUP($C186,ModMap!$A$2:$B$21,2,FALSE)&amp;"'!$K:$K"),0)),"")</f>
        <v>Unassigned</v>
      </c>
      <c r="U186" s="48" t="s">
        <v>33</v>
      </c>
      <c r="V186" s="50" t="str">
        <f t="array" ref="V186">IFERROR(INDEX(INDIRECT("'"&amp;VLOOKUP($C186,ModMap!$A$2:$B$21,2,FALSE)&amp;"'!V:V"),MATCH($K186,INDIRECT("'"&amp;VLOOKUP($C186,ModMap!$A$2:$B$21,2,FALSE)&amp;"'!$K:$K"),0)),"")</f>
        <v>Not Started</v>
      </c>
      <c r="W186" s="50" t="str">
        <f t="array" ref="W186">IFERROR(INDEX(INDIRECT("'"&amp;VLOOKUP($C186,ModMap!$A$2:$B$21,2,FALSE)&amp;"'!W:W"),MATCH($K186,INDIRECT("'"&amp;VLOOKUP($C186,ModMap!$A$2:$B$21,2,FALSE)&amp;"'!$K:$K"),0)),"")</f>
        <v>Unassigned</v>
      </c>
      <c r="X186" s="48" t="s">
        <v>33</v>
      </c>
      <c r="Y186" s="50" t="str">
        <f t="array" ref="Y186">IFERROR(INDEX(INDIRECT("'"&amp;VLOOKUP($C186,ModMap!$A$2:$B$21,2,FALSE)&amp;"'!Y:Y"),MATCH($K186,INDIRECT("'"&amp;VLOOKUP($C186,ModMap!$A$2:$B$21,2,FALSE)&amp;"'!$K:$K"),0)),"")</f>
        <v>Not Started</v>
      </c>
      <c r="Z186" s="50" t="str">
        <f t="array" ref="Z186">IFERROR(INDEX(INDIRECT("'"&amp;VLOOKUP($C186,ModMap!$A$2:$B$21,2,FALSE)&amp;"'!Z:Z"),MATCH($K186,INDIRECT("'"&amp;VLOOKUP($C186,ModMap!$A$2:$B$21,2,FALSE)&amp;"'!$K:$K"),0)),"")</f>
        <v>Unassigned</v>
      </c>
      <c r="AA186" s="44" t="s">
        <v>36</v>
      </c>
      <c r="AB186" s="50" t="str">
        <f t="array" ref="AB186">IFERROR(INDEX(INDIRECT("'"&amp;VLOOKUP($C186,ModMap!$A$2:$B$21,2,FALSE)&amp;"'!AB:AB"),MATCH($K186,INDIRECT("'"&amp;VLOOKUP($C186,ModMap!$A$2:$B$21,2,FALSE)&amp;"'!$K:$K"),0)),"")</f>
        <v>N/A</v>
      </c>
      <c r="AC186" s="50" t="str">
        <f t="array" ref="AC186">IFERROR(INDEX(INDIRECT("'"&amp;VLOOKUP($C186,ModMap!$A$2:$B$21,2,FALSE)&amp;"'!AC:AC"),MATCH($K186,INDIRECT("'"&amp;VLOOKUP($C186,ModMap!$A$2:$B$21,2,FALSE)&amp;"'!$K:$K"),0)),"")</f>
        <v/>
      </c>
      <c r="AD186" s="48" t="s">
        <v>33</v>
      </c>
      <c r="AE186" s="50" t="str">
        <f t="array" ref="AE186">IFERROR(INDEX(INDIRECT("'"&amp;VLOOKUP($C186,ModMap!$A$2:$B$21,2,FALSE)&amp;"'!AE:AE"),MATCH($K186,INDIRECT("'"&amp;VLOOKUP($C186,ModMap!$A$2:$B$21,2,FALSE)&amp;"'!$K:$K"),0)),"")</f>
        <v>Not Started</v>
      </c>
      <c r="AF186" s="50" t="str">
        <f t="array" ref="AF186">IFERROR(INDEX(INDIRECT("'"&amp;VLOOKUP($C186,ModMap!$A$2:$B$21,2,FALSE)&amp;"'!AF:AF"),MATCH($K186,INDIRECT("'"&amp;VLOOKUP($C186,ModMap!$A$2:$B$21,2,FALSE)&amp;"'!$K:$K"),0)),"")</f>
        <v>Unassigned</v>
      </c>
      <c r="AG186" s="44" t="s">
        <v>36</v>
      </c>
      <c r="AH186" s="50" t="str">
        <f t="array" ref="AH186">IFERROR(INDEX(INDIRECT("'"&amp;VLOOKUP($C186,ModMap!$A$2:$B$21,2,FALSE)&amp;"'!AH:AH"),MATCH($K186,INDIRECT("'"&amp;VLOOKUP($C186,ModMap!$A$2:$B$21,2,FALSE)&amp;"'!$K:$K"),0)),"")</f>
        <v>N/A</v>
      </c>
      <c r="AI186" s="50" t="str">
        <f t="array" ref="AI186">IFERROR(INDEX(INDIRECT("'"&amp;VLOOKUP($C186,ModMap!$A$2:$B$21,2,FALSE)&amp;"'!AI:AI"),MATCH($K186,INDIRECT("'"&amp;VLOOKUP($C186,ModMap!$A$2:$B$21,2,FALSE)&amp;"'!$K:$K"),0)),"")</f>
        <v/>
      </c>
      <c r="AJ186" s="44" t="s">
        <v>36</v>
      </c>
      <c r="AK186" s="50" t="str">
        <f t="array" ref="AK186">IFERROR(INDEX(INDIRECT("'"&amp;VLOOKUP($C186,ModMap!$A$2:$B$21,2,FALSE)&amp;"'!AK:AK"),MATCH($K186,INDIRECT("'"&amp;VLOOKUP($C186,ModMap!$A$2:$B$21,2,FALSE)&amp;"'!$K:$K"),0)),"")</f>
        <v>N/A</v>
      </c>
      <c r="AL186" s="50" t="str">
        <f t="array" ref="AL186">IFERROR(INDEX(INDIRECT("'"&amp;VLOOKUP($C186,ModMap!$A$2:$B$21,2,FALSE)&amp;"'!AL:AL"),MATCH($K186,INDIRECT("'"&amp;VLOOKUP($C186,ModMap!$A$2:$B$21,2,FALSE)&amp;"'!$K:$K"),0)),"")</f>
        <v/>
      </c>
      <c r="AM186" s="50">
        <f t="shared" si="1"/>
        <v>3</v>
      </c>
      <c r="AN186" s="50" t="str">
        <f t="shared" si="2"/>
        <v>Not Started</v>
      </c>
      <c r="AO186" s="51" t="str">
        <f t="array" ref="AO186">IFERROR(INDEX(INDIRECT("'"&amp;VLOOKUP($C186,ModMap!$A$2:$B$21,2,FALSE)&amp;"'!AO:AO"),MATCH($K186,INDIRECT("'"&amp;VLOOKUP($C186,ModMap!$A$2:$B$21,2,FALSE)&amp;"'!$K:$K"),0)),"")</f>
        <v/>
      </c>
      <c r="AP186" s="49" t="str">
        <f t="array" ref="AP186">IFERROR(HYPERLINK("#'"&amp;VLOOKUP($C186,ModMap!$A$2:$B$21,2,FALSE)&amp;"'!V"&amp;MATCH($K186,INDIRECT("'"&amp;VLOOKUP($C186,ModMap!$A$2:$B$21,2,FALSE)&amp;"'!$K:$K"),0),"Edit on module sheet"),"")</f>
        <v>Edit on module sheet</v>
      </c>
    </row>
    <row r="187" ht="42.0" customHeight="1">
      <c r="A187" s="39">
        <v>185.0</v>
      </c>
      <c r="B187" s="39">
        <v>185.0</v>
      </c>
      <c r="C187" s="39" t="s">
        <v>90</v>
      </c>
      <c r="D187" s="40" t="s">
        <v>91</v>
      </c>
      <c r="E187" s="28" t="s">
        <v>48</v>
      </c>
      <c r="F187" s="29" t="s">
        <v>276</v>
      </c>
      <c r="G187" s="40" t="s">
        <v>277</v>
      </c>
      <c r="H187" s="39" t="s">
        <v>1697</v>
      </c>
      <c r="I187" s="39" t="s">
        <v>1698</v>
      </c>
      <c r="J187" s="40" t="s">
        <v>1699</v>
      </c>
      <c r="K187" s="39" t="s">
        <v>1700</v>
      </c>
      <c r="L187" s="40" t="s">
        <v>1409</v>
      </c>
      <c r="M187" s="52" t="s">
        <v>211</v>
      </c>
      <c r="N187" s="39" t="s">
        <v>283</v>
      </c>
      <c r="O187" s="39" t="s">
        <v>284</v>
      </c>
      <c r="P187" s="40" t="s">
        <v>1701</v>
      </c>
      <c r="Q187" s="40" t="s">
        <v>1702</v>
      </c>
      <c r="R187" s="39" t="s">
        <v>287</v>
      </c>
      <c r="S187" s="39" t="s">
        <v>218</v>
      </c>
      <c r="T187" s="39" t="str">
        <f t="array" ref="T187">IFERROR(INDEX(INDIRECT("'"&amp;VLOOKUP($C187,ModMap!$A$2:$B$21,2,FALSE)&amp;"'!T:T"),MATCH($K187,INDIRECT("'"&amp;VLOOKUP($C187,ModMap!$A$2:$B$21,2,FALSE)&amp;"'!$K:$K"),0)),"")</f>
        <v>Unassigned</v>
      </c>
      <c r="U187" s="48" t="s">
        <v>33</v>
      </c>
      <c r="V187" s="39" t="str">
        <f t="array" ref="V187">IFERROR(INDEX(INDIRECT("'"&amp;VLOOKUP($C187,ModMap!$A$2:$B$21,2,FALSE)&amp;"'!V:V"),MATCH($K187,INDIRECT("'"&amp;VLOOKUP($C187,ModMap!$A$2:$B$21,2,FALSE)&amp;"'!$K:$K"),0)),"")</f>
        <v>Not Started</v>
      </c>
      <c r="W187" s="39" t="str">
        <f t="array" ref="W187">IFERROR(INDEX(INDIRECT("'"&amp;VLOOKUP($C187,ModMap!$A$2:$B$21,2,FALSE)&amp;"'!W:W"),MATCH($K187,INDIRECT("'"&amp;VLOOKUP($C187,ModMap!$A$2:$B$21,2,FALSE)&amp;"'!$K:$K"),0)),"")</f>
        <v>Unassigned</v>
      </c>
      <c r="X187" s="48" t="s">
        <v>33</v>
      </c>
      <c r="Y187" s="39" t="str">
        <f t="array" ref="Y187">IFERROR(INDEX(INDIRECT("'"&amp;VLOOKUP($C187,ModMap!$A$2:$B$21,2,FALSE)&amp;"'!Y:Y"),MATCH($K187,INDIRECT("'"&amp;VLOOKUP($C187,ModMap!$A$2:$B$21,2,FALSE)&amp;"'!$K:$K"),0)),"")</f>
        <v>Not Started</v>
      </c>
      <c r="Z187" s="39" t="str">
        <f t="array" ref="Z187">IFERROR(INDEX(INDIRECT("'"&amp;VLOOKUP($C187,ModMap!$A$2:$B$21,2,FALSE)&amp;"'!Z:Z"),MATCH($K187,INDIRECT("'"&amp;VLOOKUP($C187,ModMap!$A$2:$B$21,2,FALSE)&amp;"'!$K:$K"),0)),"")</f>
        <v>Unassigned</v>
      </c>
      <c r="AA187" s="44" t="s">
        <v>36</v>
      </c>
      <c r="AB187" s="39" t="str">
        <f t="array" ref="AB187">IFERROR(INDEX(INDIRECT("'"&amp;VLOOKUP($C187,ModMap!$A$2:$B$21,2,FALSE)&amp;"'!AB:AB"),MATCH($K187,INDIRECT("'"&amp;VLOOKUP($C187,ModMap!$A$2:$B$21,2,FALSE)&amp;"'!$K:$K"),0)),"")</f>
        <v>N/A</v>
      </c>
      <c r="AC187" s="39" t="str">
        <f t="array" ref="AC187">IFERROR(INDEX(INDIRECT("'"&amp;VLOOKUP($C187,ModMap!$A$2:$B$21,2,FALSE)&amp;"'!AC:AC"),MATCH($K187,INDIRECT("'"&amp;VLOOKUP($C187,ModMap!$A$2:$B$21,2,FALSE)&amp;"'!$K:$K"),0)),"")</f>
        <v/>
      </c>
      <c r="AD187" s="48" t="s">
        <v>33</v>
      </c>
      <c r="AE187" s="39" t="str">
        <f t="array" ref="AE187">IFERROR(INDEX(INDIRECT("'"&amp;VLOOKUP($C187,ModMap!$A$2:$B$21,2,FALSE)&amp;"'!AE:AE"),MATCH($K187,INDIRECT("'"&amp;VLOOKUP($C187,ModMap!$A$2:$B$21,2,FALSE)&amp;"'!$K:$K"),0)),"")</f>
        <v>Not Started</v>
      </c>
      <c r="AF187" s="39" t="str">
        <f t="array" ref="AF187">IFERROR(INDEX(INDIRECT("'"&amp;VLOOKUP($C187,ModMap!$A$2:$B$21,2,FALSE)&amp;"'!AF:AF"),MATCH($K187,INDIRECT("'"&amp;VLOOKUP($C187,ModMap!$A$2:$B$21,2,FALSE)&amp;"'!$K:$K"),0)),"")</f>
        <v>Unassigned</v>
      </c>
      <c r="AG187" s="44" t="s">
        <v>36</v>
      </c>
      <c r="AH187" s="39" t="str">
        <f t="array" ref="AH187">IFERROR(INDEX(INDIRECT("'"&amp;VLOOKUP($C187,ModMap!$A$2:$B$21,2,FALSE)&amp;"'!AH:AH"),MATCH($K187,INDIRECT("'"&amp;VLOOKUP($C187,ModMap!$A$2:$B$21,2,FALSE)&amp;"'!$K:$K"),0)),"")</f>
        <v>N/A</v>
      </c>
      <c r="AI187" s="39" t="str">
        <f t="array" ref="AI187">IFERROR(INDEX(INDIRECT("'"&amp;VLOOKUP($C187,ModMap!$A$2:$B$21,2,FALSE)&amp;"'!AI:AI"),MATCH($K187,INDIRECT("'"&amp;VLOOKUP($C187,ModMap!$A$2:$B$21,2,FALSE)&amp;"'!$K:$K"),0)),"")</f>
        <v/>
      </c>
      <c r="AJ187" s="44" t="s">
        <v>36</v>
      </c>
      <c r="AK187" s="39" t="str">
        <f t="array" ref="AK187">IFERROR(INDEX(INDIRECT("'"&amp;VLOOKUP($C187,ModMap!$A$2:$B$21,2,FALSE)&amp;"'!AK:AK"),MATCH($K187,INDIRECT("'"&amp;VLOOKUP($C187,ModMap!$A$2:$B$21,2,FALSE)&amp;"'!$K:$K"),0)),"")</f>
        <v>N/A</v>
      </c>
      <c r="AL187" s="39" t="str">
        <f t="array" ref="AL187">IFERROR(INDEX(INDIRECT("'"&amp;VLOOKUP($C187,ModMap!$A$2:$B$21,2,FALSE)&amp;"'!AL:AL"),MATCH($K187,INDIRECT("'"&amp;VLOOKUP($C187,ModMap!$A$2:$B$21,2,FALSE)&amp;"'!$K:$K"),0)),"")</f>
        <v/>
      </c>
      <c r="AM187" s="39">
        <f t="shared" si="1"/>
        <v>3</v>
      </c>
      <c r="AN187" s="39" t="str">
        <f t="shared" si="2"/>
        <v>Not Started</v>
      </c>
      <c r="AO187" s="40" t="str">
        <f t="array" ref="AO187">IFERROR(INDEX(INDIRECT("'"&amp;VLOOKUP($C187,ModMap!$A$2:$B$21,2,FALSE)&amp;"'!AO:AO"),MATCH($K187,INDIRECT("'"&amp;VLOOKUP($C187,ModMap!$A$2:$B$21,2,FALSE)&amp;"'!$K:$K"),0)),"")</f>
        <v/>
      </c>
      <c r="AP187" s="49" t="str">
        <f t="array" ref="AP187">IFERROR(HYPERLINK("#'"&amp;VLOOKUP($C187,ModMap!$A$2:$B$21,2,FALSE)&amp;"'!V"&amp;MATCH($K187,INDIRECT("'"&amp;VLOOKUP($C187,ModMap!$A$2:$B$21,2,FALSE)&amp;"'!$K:$K"),0),"Edit on module sheet"),"")</f>
        <v>Edit on module sheet</v>
      </c>
    </row>
    <row r="188" ht="42.0" customHeight="1">
      <c r="A188" s="50">
        <v>186.0</v>
      </c>
      <c r="B188" s="50">
        <v>186.0</v>
      </c>
      <c r="C188" s="50" t="s">
        <v>90</v>
      </c>
      <c r="D188" s="51" t="s">
        <v>91</v>
      </c>
      <c r="E188" s="28" t="s">
        <v>48</v>
      </c>
      <c r="F188" s="29" t="s">
        <v>276</v>
      </c>
      <c r="G188" s="51" t="s">
        <v>277</v>
      </c>
      <c r="H188" s="50" t="s">
        <v>1697</v>
      </c>
      <c r="I188" s="50" t="s">
        <v>1698</v>
      </c>
      <c r="J188" s="51" t="s">
        <v>1699</v>
      </c>
      <c r="K188" s="50" t="s">
        <v>1711</v>
      </c>
      <c r="L188" s="51" t="s">
        <v>1712</v>
      </c>
      <c r="M188" s="48" t="s">
        <v>613</v>
      </c>
      <c r="N188" s="50" t="s">
        <v>283</v>
      </c>
      <c r="O188" s="50" t="s">
        <v>284</v>
      </c>
      <c r="P188" s="51" t="s">
        <v>1701</v>
      </c>
      <c r="Q188" s="51" t="s">
        <v>1702</v>
      </c>
      <c r="R188" s="50" t="s">
        <v>287</v>
      </c>
      <c r="S188" s="50" t="s">
        <v>614</v>
      </c>
      <c r="T188" s="50" t="str">
        <f t="array" ref="T188">IFERROR(INDEX(INDIRECT("'"&amp;VLOOKUP($C188,ModMap!$A$2:$B$21,2,FALSE)&amp;"'!T:T"),MATCH($K188,INDIRECT("'"&amp;VLOOKUP($C188,ModMap!$A$2:$B$21,2,FALSE)&amp;"'!$K:$K"),0)),"")</f>
        <v>Unassigned</v>
      </c>
      <c r="U188" s="44" t="s">
        <v>36</v>
      </c>
      <c r="V188" s="50" t="str">
        <f t="array" ref="V188">IFERROR(INDEX(INDIRECT("'"&amp;VLOOKUP($C188,ModMap!$A$2:$B$21,2,FALSE)&amp;"'!V:V"),MATCH($K188,INDIRECT("'"&amp;VLOOKUP($C188,ModMap!$A$2:$B$21,2,FALSE)&amp;"'!$K:$K"),0)),"")</f>
        <v>N/A</v>
      </c>
      <c r="W188" s="50" t="str">
        <f t="array" ref="W188">IFERROR(INDEX(INDIRECT("'"&amp;VLOOKUP($C188,ModMap!$A$2:$B$21,2,FALSE)&amp;"'!W:W"),MATCH($K188,INDIRECT("'"&amp;VLOOKUP($C188,ModMap!$A$2:$B$21,2,FALSE)&amp;"'!$K:$K"),0)),"")</f>
        <v/>
      </c>
      <c r="X188" s="48" t="s">
        <v>33</v>
      </c>
      <c r="Y188" s="50" t="str">
        <f t="array" ref="Y188">IFERROR(INDEX(INDIRECT("'"&amp;VLOOKUP($C188,ModMap!$A$2:$B$21,2,FALSE)&amp;"'!Y:Y"),MATCH($K188,INDIRECT("'"&amp;VLOOKUP($C188,ModMap!$A$2:$B$21,2,FALSE)&amp;"'!$K:$K"),0)),"")</f>
        <v>Not Started</v>
      </c>
      <c r="Z188" s="50" t="str">
        <f t="array" ref="Z188">IFERROR(INDEX(INDIRECT("'"&amp;VLOOKUP($C188,ModMap!$A$2:$B$21,2,FALSE)&amp;"'!Z:Z"),MATCH($K188,INDIRECT("'"&amp;VLOOKUP($C188,ModMap!$A$2:$B$21,2,FALSE)&amp;"'!$K:$K"),0)),"")</f>
        <v>Unassigned</v>
      </c>
      <c r="AA188" s="44" t="s">
        <v>36</v>
      </c>
      <c r="AB188" s="50" t="str">
        <f t="array" ref="AB188">IFERROR(INDEX(INDIRECT("'"&amp;VLOOKUP($C188,ModMap!$A$2:$B$21,2,FALSE)&amp;"'!AB:AB"),MATCH($K188,INDIRECT("'"&amp;VLOOKUP($C188,ModMap!$A$2:$B$21,2,FALSE)&amp;"'!$K:$K"),0)),"")</f>
        <v>N/A</v>
      </c>
      <c r="AC188" s="50" t="str">
        <f t="array" ref="AC188">IFERROR(INDEX(INDIRECT("'"&amp;VLOOKUP($C188,ModMap!$A$2:$B$21,2,FALSE)&amp;"'!AC:AC"),MATCH($K188,INDIRECT("'"&amp;VLOOKUP($C188,ModMap!$A$2:$B$21,2,FALSE)&amp;"'!$K:$K"),0)),"")</f>
        <v/>
      </c>
      <c r="AD188" s="48" t="s">
        <v>33</v>
      </c>
      <c r="AE188" s="50" t="str">
        <f t="array" ref="AE188">IFERROR(INDEX(INDIRECT("'"&amp;VLOOKUP($C188,ModMap!$A$2:$B$21,2,FALSE)&amp;"'!AE:AE"),MATCH($K188,INDIRECT("'"&amp;VLOOKUP($C188,ModMap!$A$2:$B$21,2,FALSE)&amp;"'!$K:$K"),0)),"")</f>
        <v>Not Started</v>
      </c>
      <c r="AF188" s="50" t="str">
        <f t="array" ref="AF188">IFERROR(INDEX(INDIRECT("'"&amp;VLOOKUP($C188,ModMap!$A$2:$B$21,2,FALSE)&amp;"'!AF:AF"),MATCH($K188,INDIRECT("'"&amp;VLOOKUP($C188,ModMap!$A$2:$B$21,2,FALSE)&amp;"'!$K:$K"),0)),"")</f>
        <v>Unassigned</v>
      </c>
      <c r="AG188" s="44" t="s">
        <v>36</v>
      </c>
      <c r="AH188" s="50" t="str">
        <f t="array" ref="AH188">IFERROR(INDEX(INDIRECT("'"&amp;VLOOKUP($C188,ModMap!$A$2:$B$21,2,FALSE)&amp;"'!AH:AH"),MATCH($K188,INDIRECT("'"&amp;VLOOKUP($C188,ModMap!$A$2:$B$21,2,FALSE)&amp;"'!$K:$K"),0)),"")</f>
        <v>N/A</v>
      </c>
      <c r="AI188" s="50" t="str">
        <f t="array" ref="AI188">IFERROR(INDEX(INDIRECT("'"&amp;VLOOKUP($C188,ModMap!$A$2:$B$21,2,FALSE)&amp;"'!AI:AI"),MATCH($K188,INDIRECT("'"&amp;VLOOKUP($C188,ModMap!$A$2:$B$21,2,FALSE)&amp;"'!$K:$K"),0)),"")</f>
        <v/>
      </c>
      <c r="AJ188" s="44" t="s">
        <v>36</v>
      </c>
      <c r="AK188" s="50" t="str">
        <f t="array" ref="AK188">IFERROR(INDEX(INDIRECT("'"&amp;VLOOKUP($C188,ModMap!$A$2:$B$21,2,FALSE)&amp;"'!AK:AK"),MATCH($K188,INDIRECT("'"&amp;VLOOKUP($C188,ModMap!$A$2:$B$21,2,FALSE)&amp;"'!$K:$K"),0)),"")</f>
        <v>N/A</v>
      </c>
      <c r="AL188" s="50" t="str">
        <f t="array" ref="AL188">IFERROR(INDEX(INDIRECT("'"&amp;VLOOKUP($C188,ModMap!$A$2:$B$21,2,FALSE)&amp;"'!AL:AL"),MATCH($K188,INDIRECT("'"&amp;VLOOKUP($C188,ModMap!$A$2:$B$21,2,FALSE)&amp;"'!$K:$K"),0)),"")</f>
        <v/>
      </c>
      <c r="AM188" s="50">
        <f t="shared" si="1"/>
        <v>2</v>
      </c>
      <c r="AN188" s="50" t="str">
        <f t="shared" si="2"/>
        <v>Not Started</v>
      </c>
      <c r="AO188" s="51" t="str">
        <f t="array" ref="AO188">IFERROR(INDEX(INDIRECT("'"&amp;VLOOKUP($C188,ModMap!$A$2:$B$21,2,FALSE)&amp;"'!AO:AO"),MATCH($K188,INDIRECT("'"&amp;VLOOKUP($C188,ModMap!$A$2:$B$21,2,FALSE)&amp;"'!$K:$K"),0)),"")</f>
        <v/>
      </c>
      <c r="AP188" s="49" t="str">
        <f t="array" ref="AP188">IFERROR(HYPERLINK("#'"&amp;VLOOKUP($C188,ModMap!$A$2:$B$21,2,FALSE)&amp;"'!V"&amp;MATCH($K188,INDIRECT("'"&amp;VLOOKUP($C188,ModMap!$A$2:$B$21,2,FALSE)&amp;"'!$K:$K"),0),"Edit on module sheet"),"")</f>
        <v>Edit on module sheet</v>
      </c>
    </row>
    <row r="189" ht="42.0" customHeight="1">
      <c r="A189" s="39">
        <v>187.0</v>
      </c>
      <c r="B189" s="39">
        <v>187.0</v>
      </c>
      <c r="C189" s="39" t="s">
        <v>90</v>
      </c>
      <c r="D189" s="40" t="s">
        <v>91</v>
      </c>
      <c r="E189" s="28" t="s">
        <v>48</v>
      </c>
      <c r="F189" s="29" t="s">
        <v>276</v>
      </c>
      <c r="G189" s="40" t="s">
        <v>277</v>
      </c>
      <c r="H189" s="39" t="s">
        <v>354</v>
      </c>
      <c r="I189" s="39" t="s">
        <v>355</v>
      </c>
      <c r="J189" s="40" t="s">
        <v>356</v>
      </c>
      <c r="K189" s="39" t="s">
        <v>1713</v>
      </c>
      <c r="L189" s="40" t="s">
        <v>1714</v>
      </c>
      <c r="M189" s="52" t="s">
        <v>211</v>
      </c>
      <c r="N189" s="39" t="s">
        <v>283</v>
      </c>
      <c r="O189" s="39" t="s">
        <v>284</v>
      </c>
      <c r="P189" s="40" t="s">
        <v>359</v>
      </c>
      <c r="Q189" s="40" t="s">
        <v>360</v>
      </c>
      <c r="R189" s="39" t="s">
        <v>287</v>
      </c>
      <c r="S189" s="39" t="s">
        <v>53</v>
      </c>
      <c r="T189" s="39" t="str">
        <f t="array" ref="T189">IFERROR(INDEX(INDIRECT("'"&amp;VLOOKUP($C189,ModMap!$A$2:$B$21,2,FALSE)&amp;"'!T:T"),MATCH($K189,INDIRECT("'"&amp;VLOOKUP($C189,ModMap!$A$2:$B$21,2,FALSE)&amp;"'!$K:$K"),0)),"")</f>
        <v>Unassigned</v>
      </c>
      <c r="U189" s="44" t="s">
        <v>36</v>
      </c>
      <c r="V189" s="39" t="str">
        <f t="array" ref="V189">IFERROR(INDEX(INDIRECT("'"&amp;VLOOKUP($C189,ModMap!$A$2:$B$21,2,FALSE)&amp;"'!V:V"),MATCH($K189,INDIRECT("'"&amp;VLOOKUP($C189,ModMap!$A$2:$B$21,2,FALSE)&amp;"'!$K:$K"),0)),"")</f>
        <v>N/A</v>
      </c>
      <c r="W189" s="39" t="str">
        <f t="array" ref="W189">IFERROR(INDEX(INDIRECT("'"&amp;VLOOKUP($C189,ModMap!$A$2:$B$21,2,FALSE)&amp;"'!W:W"),MATCH($K189,INDIRECT("'"&amp;VLOOKUP($C189,ModMap!$A$2:$B$21,2,FALSE)&amp;"'!$K:$K"),0)),"")</f>
        <v/>
      </c>
      <c r="X189" s="48" t="s">
        <v>33</v>
      </c>
      <c r="Y189" s="39" t="str">
        <f t="array" ref="Y189">IFERROR(INDEX(INDIRECT("'"&amp;VLOOKUP($C189,ModMap!$A$2:$B$21,2,FALSE)&amp;"'!Y:Y"),MATCH($K189,INDIRECT("'"&amp;VLOOKUP($C189,ModMap!$A$2:$B$21,2,FALSE)&amp;"'!$K:$K"),0)),"")</f>
        <v>Not Started</v>
      </c>
      <c r="Z189" s="39" t="str">
        <f t="array" ref="Z189">IFERROR(INDEX(INDIRECT("'"&amp;VLOOKUP($C189,ModMap!$A$2:$B$21,2,FALSE)&amp;"'!Z:Z"),MATCH($K189,INDIRECT("'"&amp;VLOOKUP($C189,ModMap!$A$2:$B$21,2,FALSE)&amp;"'!$K:$K"),0)),"")</f>
        <v>Unassigned</v>
      </c>
      <c r="AA189" s="48" t="s">
        <v>33</v>
      </c>
      <c r="AB189" s="39" t="str">
        <f t="array" ref="AB189">IFERROR(INDEX(INDIRECT("'"&amp;VLOOKUP($C189,ModMap!$A$2:$B$21,2,FALSE)&amp;"'!AB:AB"),MATCH($K189,INDIRECT("'"&amp;VLOOKUP($C189,ModMap!$A$2:$B$21,2,FALSE)&amp;"'!$K:$K"),0)),"")</f>
        <v>Not Started</v>
      </c>
      <c r="AC189" s="39" t="str">
        <f t="array" ref="AC189">IFERROR(INDEX(INDIRECT("'"&amp;VLOOKUP($C189,ModMap!$A$2:$B$21,2,FALSE)&amp;"'!AC:AC"),MATCH($K189,INDIRECT("'"&amp;VLOOKUP($C189,ModMap!$A$2:$B$21,2,FALSE)&amp;"'!$K:$K"),0)),"")</f>
        <v>Unassigned</v>
      </c>
      <c r="AD189" s="44" t="s">
        <v>36</v>
      </c>
      <c r="AE189" s="39" t="str">
        <f t="array" ref="AE189">IFERROR(INDEX(INDIRECT("'"&amp;VLOOKUP($C189,ModMap!$A$2:$B$21,2,FALSE)&amp;"'!AE:AE"),MATCH($K189,INDIRECT("'"&amp;VLOOKUP($C189,ModMap!$A$2:$B$21,2,FALSE)&amp;"'!$K:$K"),0)),"")</f>
        <v>N/A</v>
      </c>
      <c r="AF189" s="39" t="str">
        <f t="array" ref="AF189">IFERROR(INDEX(INDIRECT("'"&amp;VLOOKUP($C189,ModMap!$A$2:$B$21,2,FALSE)&amp;"'!AF:AF"),MATCH($K189,INDIRECT("'"&amp;VLOOKUP($C189,ModMap!$A$2:$B$21,2,FALSE)&amp;"'!$K:$K"),0)),"")</f>
        <v/>
      </c>
      <c r="AG189" s="44" t="s">
        <v>36</v>
      </c>
      <c r="AH189" s="39" t="str">
        <f t="array" ref="AH189">IFERROR(INDEX(INDIRECT("'"&amp;VLOOKUP($C189,ModMap!$A$2:$B$21,2,FALSE)&amp;"'!AH:AH"),MATCH($K189,INDIRECT("'"&amp;VLOOKUP($C189,ModMap!$A$2:$B$21,2,FALSE)&amp;"'!$K:$K"),0)),"")</f>
        <v>N/A</v>
      </c>
      <c r="AI189" s="39" t="str">
        <f t="array" ref="AI189">IFERROR(INDEX(INDIRECT("'"&amp;VLOOKUP($C189,ModMap!$A$2:$B$21,2,FALSE)&amp;"'!AI:AI"),MATCH($K189,INDIRECT("'"&amp;VLOOKUP($C189,ModMap!$A$2:$B$21,2,FALSE)&amp;"'!$K:$K"),0)),"")</f>
        <v/>
      </c>
      <c r="AJ189" s="44" t="s">
        <v>36</v>
      </c>
      <c r="AK189" s="39" t="str">
        <f t="array" ref="AK189">IFERROR(INDEX(INDIRECT("'"&amp;VLOOKUP($C189,ModMap!$A$2:$B$21,2,FALSE)&amp;"'!AK:AK"),MATCH($K189,INDIRECT("'"&amp;VLOOKUP($C189,ModMap!$A$2:$B$21,2,FALSE)&amp;"'!$K:$K"),0)),"")</f>
        <v>N/A</v>
      </c>
      <c r="AL189" s="39" t="str">
        <f t="array" ref="AL189">IFERROR(INDEX(INDIRECT("'"&amp;VLOOKUP($C189,ModMap!$A$2:$B$21,2,FALSE)&amp;"'!AL:AL"),MATCH($K189,INDIRECT("'"&amp;VLOOKUP($C189,ModMap!$A$2:$B$21,2,FALSE)&amp;"'!$K:$K"),0)),"")</f>
        <v/>
      </c>
      <c r="AM189" s="39">
        <f t="shared" si="1"/>
        <v>2</v>
      </c>
      <c r="AN189" s="39" t="str">
        <f t="shared" si="2"/>
        <v>Not Started</v>
      </c>
      <c r="AO189" s="40" t="str">
        <f t="array" ref="AO189">IFERROR(INDEX(INDIRECT("'"&amp;VLOOKUP($C189,ModMap!$A$2:$B$21,2,FALSE)&amp;"'!AO:AO"),MATCH($K189,INDIRECT("'"&amp;VLOOKUP($C189,ModMap!$A$2:$B$21,2,FALSE)&amp;"'!$K:$K"),0)),"")</f>
        <v/>
      </c>
      <c r="AP189" s="49" t="str">
        <f t="array" ref="AP189">IFERROR(HYPERLINK("#'"&amp;VLOOKUP($C189,ModMap!$A$2:$B$21,2,FALSE)&amp;"'!V"&amp;MATCH($K189,INDIRECT("'"&amp;VLOOKUP($C189,ModMap!$A$2:$B$21,2,FALSE)&amp;"'!$K:$K"),0),"Edit on module sheet"),"")</f>
        <v>Edit on module sheet</v>
      </c>
    </row>
    <row r="190" ht="42.0" customHeight="1">
      <c r="A190" s="50">
        <v>188.0</v>
      </c>
      <c r="B190" s="50">
        <v>188.0</v>
      </c>
      <c r="C190" s="50" t="s">
        <v>90</v>
      </c>
      <c r="D190" s="51" t="s">
        <v>91</v>
      </c>
      <c r="E190" s="28" t="s">
        <v>48</v>
      </c>
      <c r="F190" s="29" t="s">
        <v>276</v>
      </c>
      <c r="G190" s="51" t="s">
        <v>277</v>
      </c>
      <c r="H190" s="50" t="s">
        <v>354</v>
      </c>
      <c r="I190" s="50" t="s">
        <v>355</v>
      </c>
      <c r="J190" s="51" t="s">
        <v>356</v>
      </c>
      <c r="K190" s="50" t="s">
        <v>1726</v>
      </c>
      <c r="L190" s="51" t="s">
        <v>1727</v>
      </c>
      <c r="M190" s="52" t="s">
        <v>211</v>
      </c>
      <c r="N190" s="50" t="s">
        <v>283</v>
      </c>
      <c r="O190" s="50" t="s">
        <v>284</v>
      </c>
      <c r="P190" s="51" t="s">
        <v>359</v>
      </c>
      <c r="Q190" s="51" t="s">
        <v>360</v>
      </c>
      <c r="R190" s="50" t="s">
        <v>287</v>
      </c>
      <c r="S190" s="50" t="s">
        <v>56</v>
      </c>
      <c r="T190" s="50" t="str">
        <f t="array" ref="T190">IFERROR(INDEX(INDIRECT("'"&amp;VLOOKUP($C190,ModMap!$A$2:$B$21,2,FALSE)&amp;"'!T:T"),MATCH($K190,INDIRECT("'"&amp;VLOOKUP($C190,ModMap!$A$2:$B$21,2,FALSE)&amp;"'!$K:$K"),0)),"")</f>
        <v>Unassigned</v>
      </c>
      <c r="U190" s="44" t="s">
        <v>36</v>
      </c>
      <c r="V190" s="50" t="str">
        <f t="array" ref="V190">IFERROR(INDEX(INDIRECT("'"&amp;VLOOKUP($C190,ModMap!$A$2:$B$21,2,FALSE)&amp;"'!V:V"),MATCH($K190,INDIRECT("'"&amp;VLOOKUP($C190,ModMap!$A$2:$B$21,2,FALSE)&amp;"'!$K:$K"),0)),"")</f>
        <v>N/A</v>
      </c>
      <c r="W190" s="50" t="str">
        <f t="array" ref="W190">IFERROR(INDEX(INDIRECT("'"&amp;VLOOKUP($C190,ModMap!$A$2:$B$21,2,FALSE)&amp;"'!W:W"),MATCH($K190,INDIRECT("'"&amp;VLOOKUP($C190,ModMap!$A$2:$B$21,2,FALSE)&amp;"'!$K:$K"),0)),"")</f>
        <v/>
      </c>
      <c r="X190" s="48" t="s">
        <v>33</v>
      </c>
      <c r="Y190" s="50" t="str">
        <f t="array" ref="Y190">IFERROR(INDEX(INDIRECT("'"&amp;VLOOKUP($C190,ModMap!$A$2:$B$21,2,FALSE)&amp;"'!Y:Y"),MATCH($K190,INDIRECT("'"&amp;VLOOKUP($C190,ModMap!$A$2:$B$21,2,FALSE)&amp;"'!$K:$K"),0)),"")</f>
        <v>Not Started</v>
      </c>
      <c r="Z190" s="50" t="str">
        <f t="array" ref="Z190">IFERROR(INDEX(INDIRECT("'"&amp;VLOOKUP($C190,ModMap!$A$2:$B$21,2,FALSE)&amp;"'!Z:Z"),MATCH($K190,INDIRECT("'"&amp;VLOOKUP($C190,ModMap!$A$2:$B$21,2,FALSE)&amp;"'!$K:$K"),0)),"")</f>
        <v>Unassigned</v>
      </c>
      <c r="AA190" s="48" t="s">
        <v>33</v>
      </c>
      <c r="AB190" s="50" t="str">
        <f t="array" ref="AB190">IFERROR(INDEX(INDIRECT("'"&amp;VLOOKUP($C190,ModMap!$A$2:$B$21,2,FALSE)&amp;"'!AB:AB"),MATCH($K190,INDIRECT("'"&amp;VLOOKUP($C190,ModMap!$A$2:$B$21,2,FALSE)&amp;"'!$K:$K"),0)),"")</f>
        <v>Not Started</v>
      </c>
      <c r="AC190" s="50" t="str">
        <f t="array" ref="AC190">IFERROR(INDEX(INDIRECT("'"&amp;VLOOKUP($C190,ModMap!$A$2:$B$21,2,FALSE)&amp;"'!AC:AC"),MATCH($K190,INDIRECT("'"&amp;VLOOKUP($C190,ModMap!$A$2:$B$21,2,FALSE)&amp;"'!$K:$K"),0)),"")</f>
        <v>Unassigned</v>
      </c>
      <c r="AD190" s="48" t="s">
        <v>33</v>
      </c>
      <c r="AE190" s="50" t="str">
        <f t="array" ref="AE190">IFERROR(INDEX(INDIRECT("'"&amp;VLOOKUP($C190,ModMap!$A$2:$B$21,2,FALSE)&amp;"'!AE:AE"),MATCH($K190,INDIRECT("'"&amp;VLOOKUP($C190,ModMap!$A$2:$B$21,2,FALSE)&amp;"'!$K:$K"),0)),"")</f>
        <v>Not Started</v>
      </c>
      <c r="AF190" s="50" t="str">
        <f t="array" ref="AF190">IFERROR(INDEX(INDIRECT("'"&amp;VLOOKUP($C190,ModMap!$A$2:$B$21,2,FALSE)&amp;"'!AF:AF"),MATCH($K190,INDIRECT("'"&amp;VLOOKUP($C190,ModMap!$A$2:$B$21,2,FALSE)&amp;"'!$K:$K"),0)),"")</f>
        <v>Unassigned</v>
      </c>
      <c r="AG190" s="44" t="s">
        <v>36</v>
      </c>
      <c r="AH190" s="50" t="str">
        <f t="array" ref="AH190">IFERROR(INDEX(INDIRECT("'"&amp;VLOOKUP($C190,ModMap!$A$2:$B$21,2,FALSE)&amp;"'!AH:AH"),MATCH($K190,INDIRECT("'"&amp;VLOOKUP($C190,ModMap!$A$2:$B$21,2,FALSE)&amp;"'!$K:$K"),0)),"")</f>
        <v>N/A</v>
      </c>
      <c r="AI190" s="50" t="str">
        <f t="array" ref="AI190">IFERROR(INDEX(INDIRECT("'"&amp;VLOOKUP($C190,ModMap!$A$2:$B$21,2,FALSE)&amp;"'!AI:AI"),MATCH($K190,INDIRECT("'"&amp;VLOOKUP($C190,ModMap!$A$2:$B$21,2,FALSE)&amp;"'!$K:$K"),0)),"")</f>
        <v/>
      </c>
      <c r="AJ190" s="44" t="s">
        <v>36</v>
      </c>
      <c r="AK190" s="50" t="str">
        <f t="array" ref="AK190">IFERROR(INDEX(INDIRECT("'"&amp;VLOOKUP($C190,ModMap!$A$2:$B$21,2,FALSE)&amp;"'!AK:AK"),MATCH($K190,INDIRECT("'"&amp;VLOOKUP($C190,ModMap!$A$2:$B$21,2,FALSE)&amp;"'!$K:$K"),0)),"")</f>
        <v>N/A</v>
      </c>
      <c r="AL190" s="50" t="str">
        <f t="array" ref="AL190">IFERROR(INDEX(INDIRECT("'"&amp;VLOOKUP($C190,ModMap!$A$2:$B$21,2,FALSE)&amp;"'!AL:AL"),MATCH($K190,INDIRECT("'"&amp;VLOOKUP($C190,ModMap!$A$2:$B$21,2,FALSE)&amp;"'!$K:$K"),0)),"")</f>
        <v/>
      </c>
      <c r="AM190" s="50">
        <f t="shared" si="1"/>
        <v>3</v>
      </c>
      <c r="AN190" s="50" t="str">
        <f t="shared" si="2"/>
        <v>Not Started</v>
      </c>
      <c r="AO190" s="51" t="str">
        <f t="array" ref="AO190">IFERROR(INDEX(INDIRECT("'"&amp;VLOOKUP($C190,ModMap!$A$2:$B$21,2,FALSE)&amp;"'!AO:AO"),MATCH($K190,INDIRECT("'"&amp;VLOOKUP($C190,ModMap!$A$2:$B$21,2,FALSE)&amp;"'!$K:$K"),0)),"")</f>
        <v/>
      </c>
      <c r="AP190" s="49" t="str">
        <f t="array" ref="AP190">IFERROR(HYPERLINK("#'"&amp;VLOOKUP($C190,ModMap!$A$2:$B$21,2,FALSE)&amp;"'!V"&amp;MATCH($K190,INDIRECT("'"&amp;VLOOKUP($C190,ModMap!$A$2:$B$21,2,FALSE)&amp;"'!$K:$K"),0),"Edit on module sheet"),"")</f>
        <v>Edit on module sheet</v>
      </c>
    </row>
    <row r="191" ht="42.0" customHeight="1">
      <c r="A191" s="39">
        <v>189.0</v>
      </c>
      <c r="B191" s="39">
        <v>189.0</v>
      </c>
      <c r="C191" s="39" t="s">
        <v>90</v>
      </c>
      <c r="D191" s="40" t="s">
        <v>91</v>
      </c>
      <c r="E191" s="29" t="s">
        <v>41</v>
      </c>
      <c r="F191" s="29" t="s">
        <v>276</v>
      </c>
      <c r="G191" s="40" t="s">
        <v>277</v>
      </c>
      <c r="H191" s="39" t="s">
        <v>354</v>
      </c>
      <c r="I191" s="39" t="s">
        <v>355</v>
      </c>
      <c r="J191" s="40" t="s">
        <v>356</v>
      </c>
      <c r="K191" s="39" t="s">
        <v>357</v>
      </c>
      <c r="L191" s="40" t="s">
        <v>358</v>
      </c>
      <c r="M191" s="52" t="s">
        <v>211</v>
      </c>
      <c r="N191" s="39" t="s">
        <v>283</v>
      </c>
      <c r="O191" s="39" t="s">
        <v>284</v>
      </c>
      <c r="P191" s="40" t="s">
        <v>359</v>
      </c>
      <c r="Q191" s="40" t="s">
        <v>360</v>
      </c>
      <c r="R191" s="39" t="s">
        <v>287</v>
      </c>
      <c r="S191" s="39" t="s">
        <v>206</v>
      </c>
      <c r="T191" s="39" t="str">
        <f t="array" ref="T191">IFERROR(INDEX(INDIRECT("'"&amp;VLOOKUP($C191,ModMap!$A$2:$B$21,2,FALSE)&amp;"'!T:T"),MATCH($K191,INDIRECT("'"&amp;VLOOKUP($C191,ModMap!$A$2:$B$21,2,FALSE)&amp;"'!$K:$K"),0)),"")</f>
        <v>Unassigned</v>
      </c>
      <c r="U191" s="48" t="s">
        <v>33</v>
      </c>
      <c r="V191" s="39" t="str">
        <f t="array" ref="V191">IFERROR(INDEX(INDIRECT("'"&amp;VLOOKUP($C191,ModMap!$A$2:$B$21,2,FALSE)&amp;"'!V:V"),MATCH($K191,INDIRECT("'"&amp;VLOOKUP($C191,ModMap!$A$2:$B$21,2,FALSE)&amp;"'!$K:$K"),0)),"")</f>
        <v>Not Started</v>
      </c>
      <c r="W191" s="39" t="str">
        <f t="array" ref="W191">IFERROR(INDEX(INDIRECT("'"&amp;VLOOKUP($C191,ModMap!$A$2:$B$21,2,FALSE)&amp;"'!W:W"),MATCH($K191,INDIRECT("'"&amp;VLOOKUP($C191,ModMap!$A$2:$B$21,2,FALSE)&amp;"'!$K:$K"),0)),"")</f>
        <v>Unassigned</v>
      </c>
      <c r="X191" s="44" t="s">
        <v>36</v>
      </c>
      <c r="Y191" s="39" t="str">
        <f t="array" ref="Y191">IFERROR(INDEX(INDIRECT("'"&amp;VLOOKUP($C191,ModMap!$A$2:$B$21,2,FALSE)&amp;"'!Y:Y"),MATCH($K191,INDIRECT("'"&amp;VLOOKUP($C191,ModMap!$A$2:$B$21,2,FALSE)&amp;"'!$K:$K"),0)),"")</f>
        <v>N/A</v>
      </c>
      <c r="Z191" s="39" t="str">
        <f t="array" ref="Z191">IFERROR(INDEX(INDIRECT("'"&amp;VLOOKUP($C191,ModMap!$A$2:$B$21,2,FALSE)&amp;"'!Z:Z"),MATCH($K191,INDIRECT("'"&amp;VLOOKUP($C191,ModMap!$A$2:$B$21,2,FALSE)&amp;"'!$K:$K"),0)),"")</f>
        <v/>
      </c>
      <c r="AA191" s="44" t="s">
        <v>36</v>
      </c>
      <c r="AB191" s="39" t="str">
        <f t="array" ref="AB191">IFERROR(INDEX(INDIRECT("'"&amp;VLOOKUP($C191,ModMap!$A$2:$B$21,2,FALSE)&amp;"'!AB:AB"),MATCH($K191,INDIRECT("'"&amp;VLOOKUP($C191,ModMap!$A$2:$B$21,2,FALSE)&amp;"'!$K:$K"),0)),"")</f>
        <v>N/A</v>
      </c>
      <c r="AC191" s="39" t="str">
        <f t="array" ref="AC191">IFERROR(INDEX(INDIRECT("'"&amp;VLOOKUP($C191,ModMap!$A$2:$B$21,2,FALSE)&amp;"'!AC:AC"),MATCH($K191,INDIRECT("'"&amp;VLOOKUP($C191,ModMap!$A$2:$B$21,2,FALSE)&amp;"'!$K:$K"),0)),"")</f>
        <v/>
      </c>
      <c r="AD191" s="48" t="s">
        <v>33</v>
      </c>
      <c r="AE191" s="39" t="str">
        <f t="array" ref="AE191">IFERROR(INDEX(INDIRECT("'"&amp;VLOOKUP($C191,ModMap!$A$2:$B$21,2,FALSE)&amp;"'!AE:AE"),MATCH($K191,INDIRECT("'"&amp;VLOOKUP($C191,ModMap!$A$2:$B$21,2,FALSE)&amp;"'!$K:$K"),0)),"")</f>
        <v>Not Started</v>
      </c>
      <c r="AF191" s="39" t="str">
        <f t="array" ref="AF191">IFERROR(INDEX(INDIRECT("'"&amp;VLOOKUP($C191,ModMap!$A$2:$B$21,2,FALSE)&amp;"'!AF:AF"),MATCH($K191,INDIRECT("'"&amp;VLOOKUP($C191,ModMap!$A$2:$B$21,2,FALSE)&amp;"'!$K:$K"),0)),"")</f>
        <v>Unassigned</v>
      </c>
      <c r="AG191" s="44" t="s">
        <v>36</v>
      </c>
      <c r="AH191" s="39" t="str">
        <f t="array" ref="AH191">IFERROR(INDEX(INDIRECT("'"&amp;VLOOKUP($C191,ModMap!$A$2:$B$21,2,FALSE)&amp;"'!AH:AH"),MATCH($K191,INDIRECT("'"&amp;VLOOKUP($C191,ModMap!$A$2:$B$21,2,FALSE)&amp;"'!$K:$K"),0)),"")</f>
        <v>N/A</v>
      </c>
      <c r="AI191" s="39" t="str">
        <f t="array" ref="AI191">IFERROR(INDEX(INDIRECT("'"&amp;VLOOKUP($C191,ModMap!$A$2:$B$21,2,FALSE)&amp;"'!AI:AI"),MATCH($K191,INDIRECT("'"&amp;VLOOKUP($C191,ModMap!$A$2:$B$21,2,FALSE)&amp;"'!$K:$K"),0)),"")</f>
        <v/>
      </c>
      <c r="AJ191" s="44" t="s">
        <v>36</v>
      </c>
      <c r="AK191" s="39" t="str">
        <f t="array" ref="AK191">IFERROR(INDEX(INDIRECT("'"&amp;VLOOKUP($C191,ModMap!$A$2:$B$21,2,FALSE)&amp;"'!AK:AK"),MATCH($K191,INDIRECT("'"&amp;VLOOKUP($C191,ModMap!$A$2:$B$21,2,FALSE)&amp;"'!$K:$K"),0)),"")</f>
        <v>N/A</v>
      </c>
      <c r="AL191" s="39" t="str">
        <f t="array" ref="AL191">IFERROR(INDEX(INDIRECT("'"&amp;VLOOKUP($C191,ModMap!$A$2:$B$21,2,FALSE)&amp;"'!AL:AL"),MATCH($K191,INDIRECT("'"&amp;VLOOKUP($C191,ModMap!$A$2:$B$21,2,FALSE)&amp;"'!$K:$K"),0)),"")</f>
        <v/>
      </c>
      <c r="AM191" s="39">
        <f t="shared" si="1"/>
        <v>2</v>
      </c>
      <c r="AN191" s="39" t="str">
        <f t="shared" si="2"/>
        <v>Not Started</v>
      </c>
      <c r="AO191" s="40" t="str">
        <f t="array" ref="AO191">IFERROR(INDEX(INDIRECT("'"&amp;VLOOKUP($C191,ModMap!$A$2:$B$21,2,FALSE)&amp;"'!AO:AO"),MATCH($K191,INDIRECT("'"&amp;VLOOKUP($C191,ModMap!$A$2:$B$21,2,FALSE)&amp;"'!$K:$K"),0)),"")</f>
        <v/>
      </c>
      <c r="AP191" s="49" t="str">
        <f t="array" ref="AP191">IFERROR(HYPERLINK("#'"&amp;VLOOKUP($C191,ModMap!$A$2:$B$21,2,FALSE)&amp;"'!V"&amp;MATCH($K191,INDIRECT("'"&amp;VLOOKUP($C191,ModMap!$A$2:$B$21,2,FALSE)&amp;"'!$K:$K"),0),"Edit on module sheet"),"")</f>
        <v>Edit on module sheet</v>
      </c>
    </row>
    <row r="192" ht="42.0" customHeight="1">
      <c r="A192" s="50">
        <v>190.0</v>
      </c>
      <c r="B192" s="50">
        <v>190.0</v>
      </c>
      <c r="C192" s="50" t="s">
        <v>90</v>
      </c>
      <c r="D192" s="51" t="s">
        <v>91</v>
      </c>
      <c r="E192" s="31" t="s">
        <v>69</v>
      </c>
      <c r="F192" s="29" t="s">
        <v>276</v>
      </c>
      <c r="G192" s="51" t="s">
        <v>277</v>
      </c>
      <c r="H192" s="50" t="s">
        <v>354</v>
      </c>
      <c r="I192" s="50" t="s">
        <v>355</v>
      </c>
      <c r="J192" s="51" t="s">
        <v>356</v>
      </c>
      <c r="K192" s="50" t="s">
        <v>2319</v>
      </c>
      <c r="L192" s="51" t="s">
        <v>2320</v>
      </c>
      <c r="M192" s="48" t="s">
        <v>434</v>
      </c>
      <c r="N192" s="50" t="s">
        <v>283</v>
      </c>
      <c r="O192" s="50" t="s">
        <v>284</v>
      </c>
      <c r="P192" s="51" t="s">
        <v>359</v>
      </c>
      <c r="Q192" s="51" t="s">
        <v>360</v>
      </c>
      <c r="R192" s="50" t="s">
        <v>287</v>
      </c>
      <c r="S192" s="50" t="s">
        <v>69</v>
      </c>
      <c r="T192" s="50" t="str">
        <f t="array" ref="T192">IFERROR(INDEX(INDIRECT("'"&amp;VLOOKUP($C192,ModMap!$A$2:$B$21,2,FALSE)&amp;"'!T:T"),MATCH($K192,INDIRECT("'"&amp;VLOOKUP($C192,ModMap!$A$2:$B$21,2,FALSE)&amp;"'!$K:$K"),0)),"")</f>
        <v>Unassigned</v>
      </c>
      <c r="U192" s="48" t="s">
        <v>33</v>
      </c>
      <c r="V192" s="50" t="str">
        <f t="array" ref="V192">IFERROR(INDEX(INDIRECT("'"&amp;VLOOKUP($C192,ModMap!$A$2:$B$21,2,FALSE)&amp;"'!V:V"),MATCH($K192,INDIRECT("'"&amp;VLOOKUP($C192,ModMap!$A$2:$B$21,2,FALSE)&amp;"'!$K:$K"),0)),"")</f>
        <v>Not Started</v>
      </c>
      <c r="W192" s="50" t="str">
        <f t="array" ref="W192">IFERROR(INDEX(INDIRECT("'"&amp;VLOOKUP($C192,ModMap!$A$2:$B$21,2,FALSE)&amp;"'!W:W"),MATCH($K192,INDIRECT("'"&amp;VLOOKUP($C192,ModMap!$A$2:$B$21,2,FALSE)&amp;"'!$K:$K"),0)),"")</f>
        <v>Unassigned</v>
      </c>
      <c r="X192" s="48" t="s">
        <v>33</v>
      </c>
      <c r="Y192" s="50" t="str">
        <f t="array" ref="Y192">IFERROR(INDEX(INDIRECT("'"&amp;VLOOKUP($C192,ModMap!$A$2:$B$21,2,FALSE)&amp;"'!Y:Y"),MATCH($K192,INDIRECT("'"&amp;VLOOKUP($C192,ModMap!$A$2:$B$21,2,FALSE)&amp;"'!$K:$K"),0)),"")</f>
        <v>Not Started</v>
      </c>
      <c r="Z192" s="50" t="str">
        <f t="array" ref="Z192">IFERROR(INDEX(INDIRECT("'"&amp;VLOOKUP($C192,ModMap!$A$2:$B$21,2,FALSE)&amp;"'!Z:Z"),MATCH($K192,INDIRECT("'"&amp;VLOOKUP($C192,ModMap!$A$2:$B$21,2,FALSE)&amp;"'!$K:$K"),0)),"")</f>
        <v>Unassigned</v>
      </c>
      <c r="AA192" s="44" t="s">
        <v>36</v>
      </c>
      <c r="AB192" s="50" t="str">
        <f t="array" ref="AB192">IFERROR(INDEX(INDIRECT("'"&amp;VLOOKUP($C192,ModMap!$A$2:$B$21,2,FALSE)&amp;"'!AB:AB"),MATCH($K192,INDIRECT("'"&amp;VLOOKUP($C192,ModMap!$A$2:$B$21,2,FALSE)&amp;"'!$K:$K"),0)),"")</f>
        <v>N/A</v>
      </c>
      <c r="AC192" s="50" t="str">
        <f t="array" ref="AC192">IFERROR(INDEX(INDIRECT("'"&amp;VLOOKUP($C192,ModMap!$A$2:$B$21,2,FALSE)&amp;"'!AC:AC"),MATCH($K192,INDIRECT("'"&amp;VLOOKUP($C192,ModMap!$A$2:$B$21,2,FALSE)&amp;"'!$K:$K"),0)),"")</f>
        <v/>
      </c>
      <c r="AD192" s="48" t="s">
        <v>33</v>
      </c>
      <c r="AE192" s="50" t="str">
        <f t="array" ref="AE192">IFERROR(INDEX(INDIRECT("'"&amp;VLOOKUP($C192,ModMap!$A$2:$B$21,2,FALSE)&amp;"'!AE:AE"),MATCH($K192,INDIRECT("'"&amp;VLOOKUP($C192,ModMap!$A$2:$B$21,2,FALSE)&amp;"'!$K:$K"),0)),"")</f>
        <v>Not Started</v>
      </c>
      <c r="AF192" s="50" t="str">
        <f t="array" ref="AF192">IFERROR(INDEX(INDIRECT("'"&amp;VLOOKUP($C192,ModMap!$A$2:$B$21,2,FALSE)&amp;"'!AF:AF"),MATCH($K192,INDIRECT("'"&amp;VLOOKUP($C192,ModMap!$A$2:$B$21,2,FALSE)&amp;"'!$K:$K"),0)),"")</f>
        <v>Unassigned</v>
      </c>
      <c r="AG192" s="44" t="s">
        <v>36</v>
      </c>
      <c r="AH192" s="50" t="str">
        <f t="array" ref="AH192">IFERROR(INDEX(INDIRECT("'"&amp;VLOOKUP($C192,ModMap!$A$2:$B$21,2,FALSE)&amp;"'!AH:AH"),MATCH($K192,INDIRECT("'"&amp;VLOOKUP($C192,ModMap!$A$2:$B$21,2,FALSE)&amp;"'!$K:$K"),0)),"")</f>
        <v>N/A</v>
      </c>
      <c r="AI192" s="50" t="str">
        <f t="array" ref="AI192">IFERROR(INDEX(INDIRECT("'"&amp;VLOOKUP($C192,ModMap!$A$2:$B$21,2,FALSE)&amp;"'!AI:AI"),MATCH($K192,INDIRECT("'"&amp;VLOOKUP($C192,ModMap!$A$2:$B$21,2,FALSE)&amp;"'!$K:$K"),0)),"")</f>
        <v/>
      </c>
      <c r="AJ192" s="44" t="s">
        <v>36</v>
      </c>
      <c r="AK192" s="50" t="str">
        <f t="array" ref="AK192">IFERROR(INDEX(INDIRECT("'"&amp;VLOOKUP($C192,ModMap!$A$2:$B$21,2,FALSE)&amp;"'!AK:AK"),MATCH($K192,INDIRECT("'"&amp;VLOOKUP($C192,ModMap!$A$2:$B$21,2,FALSE)&amp;"'!$K:$K"),0)),"")</f>
        <v>N/A</v>
      </c>
      <c r="AL192" s="50" t="str">
        <f t="array" ref="AL192">IFERROR(INDEX(INDIRECT("'"&amp;VLOOKUP($C192,ModMap!$A$2:$B$21,2,FALSE)&amp;"'!AL:AL"),MATCH($K192,INDIRECT("'"&amp;VLOOKUP($C192,ModMap!$A$2:$B$21,2,FALSE)&amp;"'!$K:$K"),0)),"")</f>
        <v/>
      </c>
      <c r="AM192" s="50">
        <f t="shared" si="1"/>
        <v>3</v>
      </c>
      <c r="AN192" s="50" t="str">
        <f t="shared" si="2"/>
        <v>Not Started</v>
      </c>
      <c r="AO192" s="51" t="str">
        <f t="array" ref="AO192">IFERROR(INDEX(INDIRECT("'"&amp;VLOOKUP($C192,ModMap!$A$2:$B$21,2,FALSE)&amp;"'!AO:AO"),MATCH($K192,INDIRECT("'"&amp;VLOOKUP($C192,ModMap!$A$2:$B$21,2,FALSE)&amp;"'!$K:$K"),0)),"")</f>
        <v/>
      </c>
      <c r="AP192" s="49" t="str">
        <f t="array" ref="AP192">IFERROR(HYPERLINK("#'"&amp;VLOOKUP($C192,ModMap!$A$2:$B$21,2,FALSE)&amp;"'!V"&amp;MATCH($K192,INDIRECT("'"&amp;VLOOKUP($C192,ModMap!$A$2:$B$21,2,FALSE)&amp;"'!$K:$K"),0),"Edit on module sheet"),"")</f>
        <v>Edit on module sheet</v>
      </c>
    </row>
    <row r="193" ht="42.0" customHeight="1">
      <c r="A193" s="39">
        <v>191.0</v>
      </c>
      <c r="B193" s="39">
        <v>191.0</v>
      </c>
      <c r="C193" s="39" t="s">
        <v>90</v>
      </c>
      <c r="D193" s="40" t="s">
        <v>91</v>
      </c>
      <c r="E193" s="28" t="s">
        <v>48</v>
      </c>
      <c r="F193" s="29" t="s">
        <v>276</v>
      </c>
      <c r="G193" s="40" t="s">
        <v>277</v>
      </c>
      <c r="H193" s="39" t="s">
        <v>363</v>
      </c>
      <c r="I193" s="39" t="s">
        <v>364</v>
      </c>
      <c r="J193" s="40" t="s">
        <v>365</v>
      </c>
      <c r="K193" s="39" t="s">
        <v>1735</v>
      </c>
      <c r="L193" s="40" t="s">
        <v>1736</v>
      </c>
      <c r="M193" s="52" t="s">
        <v>211</v>
      </c>
      <c r="N193" s="39" t="s">
        <v>283</v>
      </c>
      <c r="O193" s="39" t="s">
        <v>284</v>
      </c>
      <c r="P193" s="40" t="s">
        <v>368</v>
      </c>
      <c r="Q193" s="40" t="s">
        <v>369</v>
      </c>
      <c r="R193" s="39" t="s">
        <v>287</v>
      </c>
      <c r="S193" s="39" t="s">
        <v>53</v>
      </c>
      <c r="T193" s="39" t="str">
        <f t="array" ref="T193">IFERROR(INDEX(INDIRECT("'"&amp;VLOOKUP($C193,ModMap!$A$2:$B$21,2,FALSE)&amp;"'!T:T"),MATCH($K193,INDIRECT("'"&amp;VLOOKUP($C193,ModMap!$A$2:$B$21,2,FALSE)&amp;"'!$K:$K"),0)),"")</f>
        <v>Unassigned</v>
      </c>
      <c r="U193" s="44" t="s">
        <v>36</v>
      </c>
      <c r="V193" s="39" t="str">
        <f t="array" ref="V193">IFERROR(INDEX(INDIRECT("'"&amp;VLOOKUP($C193,ModMap!$A$2:$B$21,2,FALSE)&amp;"'!V:V"),MATCH($K193,INDIRECT("'"&amp;VLOOKUP($C193,ModMap!$A$2:$B$21,2,FALSE)&amp;"'!$K:$K"),0)),"")</f>
        <v>N/A</v>
      </c>
      <c r="W193" s="39" t="str">
        <f t="array" ref="W193">IFERROR(INDEX(INDIRECT("'"&amp;VLOOKUP($C193,ModMap!$A$2:$B$21,2,FALSE)&amp;"'!W:W"),MATCH($K193,INDIRECT("'"&amp;VLOOKUP($C193,ModMap!$A$2:$B$21,2,FALSE)&amp;"'!$K:$K"),0)),"")</f>
        <v/>
      </c>
      <c r="X193" s="48" t="s">
        <v>33</v>
      </c>
      <c r="Y193" s="39" t="str">
        <f t="array" ref="Y193">IFERROR(INDEX(INDIRECT("'"&amp;VLOOKUP($C193,ModMap!$A$2:$B$21,2,FALSE)&amp;"'!Y:Y"),MATCH($K193,INDIRECT("'"&amp;VLOOKUP($C193,ModMap!$A$2:$B$21,2,FALSE)&amp;"'!$K:$K"),0)),"")</f>
        <v>Not Started</v>
      </c>
      <c r="Z193" s="39" t="str">
        <f t="array" ref="Z193">IFERROR(INDEX(INDIRECT("'"&amp;VLOOKUP($C193,ModMap!$A$2:$B$21,2,FALSE)&amp;"'!Z:Z"),MATCH($K193,INDIRECT("'"&amp;VLOOKUP($C193,ModMap!$A$2:$B$21,2,FALSE)&amp;"'!$K:$K"),0)),"")</f>
        <v>Unassigned</v>
      </c>
      <c r="AA193" s="48" t="s">
        <v>33</v>
      </c>
      <c r="AB193" s="39" t="str">
        <f t="array" ref="AB193">IFERROR(INDEX(INDIRECT("'"&amp;VLOOKUP($C193,ModMap!$A$2:$B$21,2,FALSE)&amp;"'!AB:AB"),MATCH($K193,INDIRECT("'"&amp;VLOOKUP($C193,ModMap!$A$2:$B$21,2,FALSE)&amp;"'!$K:$K"),0)),"")</f>
        <v>Not Started</v>
      </c>
      <c r="AC193" s="39" t="str">
        <f t="array" ref="AC193">IFERROR(INDEX(INDIRECT("'"&amp;VLOOKUP($C193,ModMap!$A$2:$B$21,2,FALSE)&amp;"'!AC:AC"),MATCH($K193,INDIRECT("'"&amp;VLOOKUP($C193,ModMap!$A$2:$B$21,2,FALSE)&amp;"'!$K:$K"),0)),"")</f>
        <v>Unassigned</v>
      </c>
      <c r="AD193" s="44" t="s">
        <v>36</v>
      </c>
      <c r="AE193" s="39" t="str">
        <f t="array" ref="AE193">IFERROR(INDEX(INDIRECT("'"&amp;VLOOKUP($C193,ModMap!$A$2:$B$21,2,FALSE)&amp;"'!AE:AE"),MATCH($K193,INDIRECT("'"&amp;VLOOKUP($C193,ModMap!$A$2:$B$21,2,FALSE)&amp;"'!$K:$K"),0)),"")</f>
        <v>N/A</v>
      </c>
      <c r="AF193" s="39" t="str">
        <f t="array" ref="AF193">IFERROR(INDEX(INDIRECT("'"&amp;VLOOKUP($C193,ModMap!$A$2:$B$21,2,FALSE)&amp;"'!AF:AF"),MATCH($K193,INDIRECT("'"&amp;VLOOKUP($C193,ModMap!$A$2:$B$21,2,FALSE)&amp;"'!$K:$K"),0)),"")</f>
        <v/>
      </c>
      <c r="AG193" s="44" t="s">
        <v>36</v>
      </c>
      <c r="AH193" s="39" t="str">
        <f t="array" ref="AH193">IFERROR(INDEX(INDIRECT("'"&amp;VLOOKUP($C193,ModMap!$A$2:$B$21,2,FALSE)&amp;"'!AH:AH"),MATCH($K193,INDIRECT("'"&amp;VLOOKUP($C193,ModMap!$A$2:$B$21,2,FALSE)&amp;"'!$K:$K"),0)),"")</f>
        <v>N/A</v>
      </c>
      <c r="AI193" s="39" t="str">
        <f t="array" ref="AI193">IFERROR(INDEX(INDIRECT("'"&amp;VLOOKUP($C193,ModMap!$A$2:$B$21,2,FALSE)&amp;"'!AI:AI"),MATCH($K193,INDIRECT("'"&amp;VLOOKUP($C193,ModMap!$A$2:$B$21,2,FALSE)&amp;"'!$K:$K"),0)),"")</f>
        <v/>
      </c>
      <c r="AJ193" s="44" t="s">
        <v>36</v>
      </c>
      <c r="AK193" s="39" t="str">
        <f t="array" ref="AK193">IFERROR(INDEX(INDIRECT("'"&amp;VLOOKUP($C193,ModMap!$A$2:$B$21,2,FALSE)&amp;"'!AK:AK"),MATCH($K193,INDIRECT("'"&amp;VLOOKUP($C193,ModMap!$A$2:$B$21,2,FALSE)&amp;"'!$K:$K"),0)),"")</f>
        <v>N/A</v>
      </c>
      <c r="AL193" s="39" t="str">
        <f t="array" ref="AL193">IFERROR(INDEX(INDIRECT("'"&amp;VLOOKUP($C193,ModMap!$A$2:$B$21,2,FALSE)&amp;"'!AL:AL"),MATCH($K193,INDIRECT("'"&amp;VLOOKUP($C193,ModMap!$A$2:$B$21,2,FALSE)&amp;"'!$K:$K"),0)),"")</f>
        <v/>
      </c>
      <c r="AM193" s="39">
        <f t="shared" si="1"/>
        <v>2</v>
      </c>
      <c r="AN193" s="39" t="str">
        <f t="shared" si="2"/>
        <v>Not Started</v>
      </c>
      <c r="AO193" s="40" t="str">
        <f t="array" ref="AO193">IFERROR(INDEX(INDIRECT("'"&amp;VLOOKUP($C193,ModMap!$A$2:$B$21,2,FALSE)&amp;"'!AO:AO"),MATCH($K193,INDIRECT("'"&amp;VLOOKUP($C193,ModMap!$A$2:$B$21,2,FALSE)&amp;"'!$K:$K"),0)),"")</f>
        <v/>
      </c>
      <c r="AP193" s="49" t="str">
        <f t="array" ref="AP193">IFERROR(HYPERLINK("#'"&amp;VLOOKUP($C193,ModMap!$A$2:$B$21,2,FALSE)&amp;"'!V"&amp;MATCH($K193,INDIRECT("'"&amp;VLOOKUP($C193,ModMap!$A$2:$B$21,2,FALSE)&amp;"'!$K:$K"),0),"Edit on module sheet"),"")</f>
        <v>Edit on module sheet</v>
      </c>
    </row>
    <row r="194" ht="42.0" customHeight="1">
      <c r="A194" s="50">
        <v>192.0</v>
      </c>
      <c r="B194" s="50">
        <v>192.0</v>
      </c>
      <c r="C194" s="50" t="s">
        <v>90</v>
      </c>
      <c r="D194" s="51" t="s">
        <v>91</v>
      </c>
      <c r="E194" s="28" t="s">
        <v>48</v>
      </c>
      <c r="F194" s="29" t="s">
        <v>276</v>
      </c>
      <c r="G194" s="51" t="s">
        <v>277</v>
      </c>
      <c r="H194" s="50" t="s">
        <v>363</v>
      </c>
      <c r="I194" s="50" t="s">
        <v>364</v>
      </c>
      <c r="J194" s="51" t="s">
        <v>365</v>
      </c>
      <c r="K194" s="50" t="s">
        <v>1743</v>
      </c>
      <c r="L194" s="51" t="s">
        <v>1744</v>
      </c>
      <c r="M194" s="52" t="s">
        <v>211</v>
      </c>
      <c r="N194" s="50" t="s">
        <v>283</v>
      </c>
      <c r="O194" s="50" t="s">
        <v>284</v>
      </c>
      <c r="P194" s="51" t="s">
        <v>368</v>
      </c>
      <c r="Q194" s="51" t="s">
        <v>369</v>
      </c>
      <c r="R194" s="50" t="s">
        <v>287</v>
      </c>
      <c r="S194" s="50" t="s">
        <v>56</v>
      </c>
      <c r="T194" s="50" t="str">
        <f t="array" ref="T194">IFERROR(INDEX(INDIRECT("'"&amp;VLOOKUP($C194,ModMap!$A$2:$B$21,2,FALSE)&amp;"'!T:T"),MATCH($K194,INDIRECT("'"&amp;VLOOKUP($C194,ModMap!$A$2:$B$21,2,FALSE)&amp;"'!$K:$K"),0)),"")</f>
        <v>Unassigned</v>
      </c>
      <c r="U194" s="44" t="s">
        <v>36</v>
      </c>
      <c r="V194" s="50" t="str">
        <f t="array" ref="V194">IFERROR(INDEX(INDIRECT("'"&amp;VLOOKUP($C194,ModMap!$A$2:$B$21,2,FALSE)&amp;"'!V:V"),MATCH($K194,INDIRECT("'"&amp;VLOOKUP($C194,ModMap!$A$2:$B$21,2,FALSE)&amp;"'!$K:$K"),0)),"")</f>
        <v>N/A</v>
      </c>
      <c r="W194" s="50" t="str">
        <f t="array" ref="W194">IFERROR(INDEX(INDIRECT("'"&amp;VLOOKUP($C194,ModMap!$A$2:$B$21,2,FALSE)&amp;"'!W:W"),MATCH($K194,INDIRECT("'"&amp;VLOOKUP($C194,ModMap!$A$2:$B$21,2,FALSE)&amp;"'!$K:$K"),0)),"")</f>
        <v/>
      </c>
      <c r="X194" s="48" t="s">
        <v>33</v>
      </c>
      <c r="Y194" s="50" t="str">
        <f t="array" ref="Y194">IFERROR(INDEX(INDIRECT("'"&amp;VLOOKUP($C194,ModMap!$A$2:$B$21,2,FALSE)&amp;"'!Y:Y"),MATCH($K194,INDIRECT("'"&amp;VLOOKUP($C194,ModMap!$A$2:$B$21,2,FALSE)&amp;"'!$K:$K"),0)),"")</f>
        <v>Not Started</v>
      </c>
      <c r="Z194" s="50" t="str">
        <f t="array" ref="Z194">IFERROR(INDEX(INDIRECT("'"&amp;VLOOKUP($C194,ModMap!$A$2:$B$21,2,FALSE)&amp;"'!Z:Z"),MATCH($K194,INDIRECT("'"&amp;VLOOKUP($C194,ModMap!$A$2:$B$21,2,FALSE)&amp;"'!$K:$K"),0)),"")</f>
        <v>Unassigned</v>
      </c>
      <c r="AA194" s="48" t="s">
        <v>33</v>
      </c>
      <c r="AB194" s="50" t="str">
        <f t="array" ref="AB194">IFERROR(INDEX(INDIRECT("'"&amp;VLOOKUP($C194,ModMap!$A$2:$B$21,2,FALSE)&amp;"'!AB:AB"),MATCH($K194,INDIRECT("'"&amp;VLOOKUP($C194,ModMap!$A$2:$B$21,2,FALSE)&amp;"'!$K:$K"),0)),"")</f>
        <v>Not Started</v>
      </c>
      <c r="AC194" s="50" t="str">
        <f t="array" ref="AC194">IFERROR(INDEX(INDIRECT("'"&amp;VLOOKUP($C194,ModMap!$A$2:$B$21,2,FALSE)&amp;"'!AC:AC"),MATCH($K194,INDIRECT("'"&amp;VLOOKUP($C194,ModMap!$A$2:$B$21,2,FALSE)&amp;"'!$K:$K"),0)),"")</f>
        <v>Unassigned</v>
      </c>
      <c r="AD194" s="48" t="s">
        <v>33</v>
      </c>
      <c r="AE194" s="50" t="str">
        <f t="array" ref="AE194">IFERROR(INDEX(INDIRECT("'"&amp;VLOOKUP($C194,ModMap!$A$2:$B$21,2,FALSE)&amp;"'!AE:AE"),MATCH($K194,INDIRECT("'"&amp;VLOOKUP($C194,ModMap!$A$2:$B$21,2,FALSE)&amp;"'!$K:$K"),0)),"")</f>
        <v>Not Started</v>
      </c>
      <c r="AF194" s="50" t="str">
        <f t="array" ref="AF194">IFERROR(INDEX(INDIRECT("'"&amp;VLOOKUP($C194,ModMap!$A$2:$B$21,2,FALSE)&amp;"'!AF:AF"),MATCH($K194,INDIRECT("'"&amp;VLOOKUP($C194,ModMap!$A$2:$B$21,2,FALSE)&amp;"'!$K:$K"),0)),"")</f>
        <v>Unassigned</v>
      </c>
      <c r="AG194" s="44" t="s">
        <v>36</v>
      </c>
      <c r="AH194" s="50" t="str">
        <f t="array" ref="AH194">IFERROR(INDEX(INDIRECT("'"&amp;VLOOKUP($C194,ModMap!$A$2:$B$21,2,FALSE)&amp;"'!AH:AH"),MATCH($K194,INDIRECT("'"&amp;VLOOKUP($C194,ModMap!$A$2:$B$21,2,FALSE)&amp;"'!$K:$K"),0)),"")</f>
        <v>N/A</v>
      </c>
      <c r="AI194" s="50" t="str">
        <f t="array" ref="AI194">IFERROR(INDEX(INDIRECT("'"&amp;VLOOKUP($C194,ModMap!$A$2:$B$21,2,FALSE)&amp;"'!AI:AI"),MATCH($K194,INDIRECT("'"&amp;VLOOKUP($C194,ModMap!$A$2:$B$21,2,FALSE)&amp;"'!$K:$K"),0)),"")</f>
        <v/>
      </c>
      <c r="AJ194" s="44" t="s">
        <v>36</v>
      </c>
      <c r="AK194" s="50" t="str">
        <f t="array" ref="AK194">IFERROR(INDEX(INDIRECT("'"&amp;VLOOKUP($C194,ModMap!$A$2:$B$21,2,FALSE)&amp;"'!AK:AK"),MATCH($K194,INDIRECT("'"&amp;VLOOKUP($C194,ModMap!$A$2:$B$21,2,FALSE)&amp;"'!$K:$K"),0)),"")</f>
        <v>N/A</v>
      </c>
      <c r="AL194" s="50" t="str">
        <f t="array" ref="AL194">IFERROR(INDEX(INDIRECT("'"&amp;VLOOKUP($C194,ModMap!$A$2:$B$21,2,FALSE)&amp;"'!AL:AL"),MATCH($K194,INDIRECT("'"&amp;VLOOKUP($C194,ModMap!$A$2:$B$21,2,FALSE)&amp;"'!$K:$K"),0)),"")</f>
        <v/>
      </c>
      <c r="AM194" s="50">
        <f t="shared" si="1"/>
        <v>3</v>
      </c>
      <c r="AN194" s="50" t="str">
        <f t="shared" si="2"/>
        <v>Not Started</v>
      </c>
      <c r="AO194" s="51" t="str">
        <f t="array" ref="AO194">IFERROR(INDEX(INDIRECT("'"&amp;VLOOKUP($C194,ModMap!$A$2:$B$21,2,FALSE)&amp;"'!AO:AO"),MATCH($K194,INDIRECT("'"&amp;VLOOKUP($C194,ModMap!$A$2:$B$21,2,FALSE)&amp;"'!$K:$K"),0)),"")</f>
        <v/>
      </c>
      <c r="AP194" s="49" t="str">
        <f t="array" ref="AP194">IFERROR(HYPERLINK("#'"&amp;VLOOKUP($C194,ModMap!$A$2:$B$21,2,FALSE)&amp;"'!V"&amp;MATCH($K194,INDIRECT("'"&amp;VLOOKUP($C194,ModMap!$A$2:$B$21,2,FALSE)&amp;"'!$K:$K"),0),"Edit on module sheet"),"")</f>
        <v>Edit on module sheet</v>
      </c>
    </row>
    <row r="195" ht="42.0" customHeight="1">
      <c r="A195" s="39">
        <v>193.0</v>
      </c>
      <c r="B195" s="39">
        <v>193.0</v>
      </c>
      <c r="C195" s="39" t="s">
        <v>90</v>
      </c>
      <c r="D195" s="40" t="s">
        <v>91</v>
      </c>
      <c r="E195" s="29" t="s">
        <v>41</v>
      </c>
      <c r="F195" s="29" t="s">
        <v>276</v>
      </c>
      <c r="G195" s="40" t="s">
        <v>277</v>
      </c>
      <c r="H195" s="39" t="s">
        <v>363</v>
      </c>
      <c r="I195" s="39" t="s">
        <v>364</v>
      </c>
      <c r="J195" s="40" t="s">
        <v>365</v>
      </c>
      <c r="K195" s="39" t="s">
        <v>366</v>
      </c>
      <c r="L195" s="40" t="s">
        <v>367</v>
      </c>
      <c r="M195" s="52" t="s">
        <v>211</v>
      </c>
      <c r="N195" s="39" t="s">
        <v>283</v>
      </c>
      <c r="O195" s="39" t="s">
        <v>284</v>
      </c>
      <c r="P195" s="40" t="s">
        <v>368</v>
      </c>
      <c r="Q195" s="40" t="s">
        <v>369</v>
      </c>
      <c r="R195" s="39" t="s">
        <v>287</v>
      </c>
      <c r="S195" s="39" t="s">
        <v>206</v>
      </c>
      <c r="T195" s="39" t="str">
        <f t="array" ref="T195">IFERROR(INDEX(INDIRECT("'"&amp;VLOOKUP($C195,ModMap!$A$2:$B$21,2,FALSE)&amp;"'!T:T"),MATCH($K195,INDIRECT("'"&amp;VLOOKUP($C195,ModMap!$A$2:$B$21,2,FALSE)&amp;"'!$K:$K"),0)),"")</f>
        <v>Unassigned</v>
      </c>
      <c r="U195" s="48" t="s">
        <v>33</v>
      </c>
      <c r="V195" s="39" t="str">
        <f t="array" ref="V195">IFERROR(INDEX(INDIRECT("'"&amp;VLOOKUP($C195,ModMap!$A$2:$B$21,2,FALSE)&amp;"'!V:V"),MATCH($K195,INDIRECT("'"&amp;VLOOKUP($C195,ModMap!$A$2:$B$21,2,FALSE)&amp;"'!$K:$K"),0)),"")</f>
        <v>Not Started</v>
      </c>
      <c r="W195" s="39" t="str">
        <f t="array" ref="W195">IFERROR(INDEX(INDIRECT("'"&amp;VLOOKUP($C195,ModMap!$A$2:$B$21,2,FALSE)&amp;"'!W:W"),MATCH($K195,INDIRECT("'"&amp;VLOOKUP($C195,ModMap!$A$2:$B$21,2,FALSE)&amp;"'!$K:$K"),0)),"")</f>
        <v>Unassigned</v>
      </c>
      <c r="X195" s="44" t="s">
        <v>36</v>
      </c>
      <c r="Y195" s="39" t="str">
        <f t="array" ref="Y195">IFERROR(INDEX(INDIRECT("'"&amp;VLOOKUP($C195,ModMap!$A$2:$B$21,2,FALSE)&amp;"'!Y:Y"),MATCH($K195,INDIRECT("'"&amp;VLOOKUP($C195,ModMap!$A$2:$B$21,2,FALSE)&amp;"'!$K:$K"),0)),"")</f>
        <v>N/A</v>
      </c>
      <c r="Z195" s="39" t="str">
        <f t="array" ref="Z195">IFERROR(INDEX(INDIRECT("'"&amp;VLOOKUP($C195,ModMap!$A$2:$B$21,2,FALSE)&amp;"'!Z:Z"),MATCH($K195,INDIRECT("'"&amp;VLOOKUP($C195,ModMap!$A$2:$B$21,2,FALSE)&amp;"'!$K:$K"),0)),"")</f>
        <v/>
      </c>
      <c r="AA195" s="44" t="s">
        <v>36</v>
      </c>
      <c r="AB195" s="39" t="str">
        <f t="array" ref="AB195">IFERROR(INDEX(INDIRECT("'"&amp;VLOOKUP($C195,ModMap!$A$2:$B$21,2,FALSE)&amp;"'!AB:AB"),MATCH($K195,INDIRECT("'"&amp;VLOOKUP($C195,ModMap!$A$2:$B$21,2,FALSE)&amp;"'!$K:$K"),0)),"")</f>
        <v>N/A</v>
      </c>
      <c r="AC195" s="39" t="str">
        <f t="array" ref="AC195">IFERROR(INDEX(INDIRECT("'"&amp;VLOOKUP($C195,ModMap!$A$2:$B$21,2,FALSE)&amp;"'!AC:AC"),MATCH($K195,INDIRECT("'"&amp;VLOOKUP($C195,ModMap!$A$2:$B$21,2,FALSE)&amp;"'!$K:$K"),0)),"")</f>
        <v/>
      </c>
      <c r="AD195" s="48" t="s">
        <v>33</v>
      </c>
      <c r="AE195" s="39" t="str">
        <f t="array" ref="AE195">IFERROR(INDEX(INDIRECT("'"&amp;VLOOKUP($C195,ModMap!$A$2:$B$21,2,FALSE)&amp;"'!AE:AE"),MATCH($K195,INDIRECT("'"&amp;VLOOKUP($C195,ModMap!$A$2:$B$21,2,FALSE)&amp;"'!$K:$K"),0)),"")</f>
        <v>Not Started</v>
      </c>
      <c r="AF195" s="39" t="str">
        <f t="array" ref="AF195">IFERROR(INDEX(INDIRECT("'"&amp;VLOOKUP($C195,ModMap!$A$2:$B$21,2,FALSE)&amp;"'!AF:AF"),MATCH($K195,INDIRECT("'"&amp;VLOOKUP($C195,ModMap!$A$2:$B$21,2,FALSE)&amp;"'!$K:$K"),0)),"")</f>
        <v>Unassigned</v>
      </c>
      <c r="AG195" s="44" t="s">
        <v>36</v>
      </c>
      <c r="AH195" s="39" t="str">
        <f t="array" ref="AH195">IFERROR(INDEX(INDIRECT("'"&amp;VLOOKUP($C195,ModMap!$A$2:$B$21,2,FALSE)&amp;"'!AH:AH"),MATCH($K195,INDIRECT("'"&amp;VLOOKUP($C195,ModMap!$A$2:$B$21,2,FALSE)&amp;"'!$K:$K"),0)),"")</f>
        <v>N/A</v>
      </c>
      <c r="AI195" s="39" t="str">
        <f t="array" ref="AI195">IFERROR(INDEX(INDIRECT("'"&amp;VLOOKUP($C195,ModMap!$A$2:$B$21,2,FALSE)&amp;"'!AI:AI"),MATCH($K195,INDIRECT("'"&amp;VLOOKUP($C195,ModMap!$A$2:$B$21,2,FALSE)&amp;"'!$K:$K"),0)),"")</f>
        <v/>
      </c>
      <c r="AJ195" s="44" t="s">
        <v>36</v>
      </c>
      <c r="AK195" s="39" t="str">
        <f t="array" ref="AK195">IFERROR(INDEX(INDIRECT("'"&amp;VLOOKUP($C195,ModMap!$A$2:$B$21,2,FALSE)&amp;"'!AK:AK"),MATCH($K195,INDIRECT("'"&amp;VLOOKUP($C195,ModMap!$A$2:$B$21,2,FALSE)&amp;"'!$K:$K"),0)),"")</f>
        <v>N/A</v>
      </c>
      <c r="AL195" s="39" t="str">
        <f t="array" ref="AL195">IFERROR(INDEX(INDIRECT("'"&amp;VLOOKUP($C195,ModMap!$A$2:$B$21,2,FALSE)&amp;"'!AL:AL"),MATCH($K195,INDIRECT("'"&amp;VLOOKUP($C195,ModMap!$A$2:$B$21,2,FALSE)&amp;"'!$K:$K"),0)),"")</f>
        <v/>
      </c>
      <c r="AM195" s="39">
        <f t="shared" si="1"/>
        <v>2</v>
      </c>
      <c r="AN195" s="39" t="str">
        <f t="shared" si="2"/>
        <v>Not Started</v>
      </c>
      <c r="AO195" s="40" t="str">
        <f t="array" ref="AO195">IFERROR(INDEX(INDIRECT("'"&amp;VLOOKUP($C195,ModMap!$A$2:$B$21,2,FALSE)&amp;"'!AO:AO"),MATCH($K195,INDIRECT("'"&amp;VLOOKUP($C195,ModMap!$A$2:$B$21,2,FALSE)&amp;"'!$K:$K"),0)),"")</f>
        <v/>
      </c>
      <c r="AP195" s="49" t="str">
        <f t="array" ref="AP195">IFERROR(HYPERLINK("#'"&amp;VLOOKUP($C195,ModMap!$A$2:$B$21,2,FALSE)&amp;"'!V"&amp;MATCH($K195,INDIRECT("'"&amp;VLOOKUP($C195,ModMap!$A$2:$B$21,2,FALSE)&amp;"'!$K:$K"),0),"Edit on module sheet"),"")</f>
        <v>Edit on module sheet</v>
      </c>
    </row>
    <row r="196" ht="42.0" customHeight="1">
      <c r="A196" s="50">
        <v>194.0</v>
      </c>
      <c r="B196" s="50">
        <v>194.0</v>
      </c>
      <c r="C196" s="50" t="s">
        <v>90</v>
      </c>
      <c r="D196" s="51" t="s">
        <v>91</v>
      </c>
      <c r="E196" s="31" t="s">
        <v>69</v>
      </c>
      <c r="F196" s="29" t="s">
        <v>276</v>
      </c>
      <c r="G196" s="51" t="s">
        <v>277</v>
      </c>
      <c r="H196" s="50" t="s">
        <v>363</v>
      </c>
      <c r="I196" s="50" t="s">
        <v>364</v>
      </c>
      <c r="J196" s="51" t="s">
        <v>365</v>
      </c>
      <c r="K196" s="50" t="s">
        <v>2348</v>
      </c>
      <c r="L196" s="51" t="s">
        <v>2349</v>
      </c>
      <c r="M196" s="48" t="s">
        <v>434</v>
      </c>
      <c r="N196" s="50" t="s">
        <v>283</v>
      </c>
      <c r="O196" s="50" t="s">
        <v>284</v>
      </c>
      <c r="P196" s="51" t="s">
        <v>368</v>
      </c>
      <c r="Q196" s="51" t="s">
        <v>369</v>
      </c>
      <c r="R196" s="50" t="s">
        <v>287</v>
      </c>
      <c r="S196" s="50" t="s">
        <v>69</v>
      </c>
      <c r="T196" s="50" t="str">
        <f t="array" ref="T196">IFERROR(INDEX(INDIRECT("'"&amp;VLOOKUP($C196,ModMap!$A$2:$B$21,2,FALSE)&amp;"'!T:T"),MATCH($K196,INDIRECT("'"&amp;VLOOKUP($C196,ModMap!$A$2:$B$21,2,FALSE)&amp;"'!$K:$K"),0)),"")</f>
        <v>Unassigned</v>
      </c>
      <c r="U196" s="48" t="s">
        <v>33</v>
      </c>
      <c r="V196" s="50" t="str">
        <f t="array" ref="V196">IFERROR(INDEX(INDIRECT("'"&amp;VLOOKUP($C196,ModMap!$A$2:$B$21,2,FALSE)&amp;"'!V:V"),MATCH($K196,INDIRECT("'"&amp;VLOOKUP($C196,ModMap!$A$2:$B$21,2,FALSE)&amp;"'!$K:$K"),0)),"")</f>
        <v>Not Started</v>
      </c>
      <c r="W196" s="50" t="str">
        <f t="array" ref="W196">IFERROR(INDEX(INDIRECT("'"&amp;VLOOKUP($C196,ModMap!$A$2:$B$21,2,FALSE)&amp;"'!W:W"),MATCH($K196,INDIRECT("'"&amp;VLOOKUP($C196,ModMap!$A$2:$B$21,2,FALSE)&amp;"'!$K:$K"),0)),"")</f>
        <v>Unassigned</v>
      </c>
      <c r="X196" s="48" t="s">
        <v>33</v>
      </c>
      <c r="Y196" s="50" t="str">
        <f t="array" ref="Y196">IFERROR(INDEX(INDIRECT("'"&amp;VLOOKUP($C196,ModMap!$A$2:$B$21,2,FALSE)&amp;"'!Y:Y"),MATCH($K196,INDIRECT("'"&amp;VLOOKUP($C196,ModMap!$A$2:$B$21,2,FALSE)&amp;"'!$K:$K"),0)),"")</f>
        <v>Not Started</v>
      </c>
      <c r="Z196" s="50" t="str">
        <f t="array" ref="Z196">IFERROR(INDEX(INDIRECT("'"&amp;VLOOKUP($C196,ModMap!$A$2:$B$21,2,FALSE)&amp;"'!Z:Z"),MATCH($K196,INDIRECT("'"&amp;VLOOKUP($C196,ModMap!$A$2:$B$21,2,FALSE)&amp;"'!$K:$K"),0)),"")</f>
        <v>Unassigned</v>
      </c>
      <c r="AA196" s="44" t="s">
        <v>36</v>
      </c>
      <c r="AB196" s="50" t="str">
        <f t="array" ref="AB196">IFERROR(INDEX(INDIRECT("'"&amp;VLOOKUP($C196,ModMap!$A$2:$B$21,2,FALSE)&amp;"'!AB:AB"),MATCH($K196,INDIRECT("'"&amp;VLOOKUP($C196,ModMap!$A$2:$B$21,2,FALSE)&amp;"'!$K:$K"),0)),"")</f>
        <v>N/A</v>
      </c>
      <c r="AC196" s="50" t="str">
        <f t="array" ref="AC196">IFERROR(INDEX(INDIRECT("'"&amp;VLOOKUP($C196,ModMap!$A$2:$B$21,2,FALSE)&amp;"'!AC:AC"),MATCH($K196,INDIRECT("'"&amp;VLOOKUP($C196,ModMap!$A$2:$B$21,2,FALSE)&amp;"'!$K:$K"),0)),"")</f>
        <v/>
      </c>
      <c r="AD196" s="48" t="s">
        <v>33</v>
      </c>
      <c r="AE196" s="50" t="str">
        <f t="array" ref="AE196">IFERROR(INDEX(INDIRECT("'"&amp;VLOOKUP($C196,ModMap!$A$2:$B$21,2,FALSE)&amp;"'!AE:AE"),MATCH($K196,INDIRECT("'"&amp;VLOOKUP($C196,ModMap!$A$2:$B$21,2,FALSE)&amp;"'!$K:$K"),0)),"")</f>
        <v>Not Started</v>
      </c>
      <c r="AF196" s="50" t="str">
        <f t="array" ref="AF196">IFERROR(INDEX(INDIRECT("'"&amp;VLOOKUP($C196,ModMap!$A$2:$B$21,2,FALSE)&amp;"'!AF:AF"),MATCH($K196,INDIRECT("'"&amp;VLOOKUP($C196,ModMap!$A$2:$B$21,2,FALSE)&amp;"'!$K:$K"),0)),"")</f>
        <v>Unassigned</v>
      </c>
      <c r="AG196" s="44" t="s">
        <v>36</v>
      </c>
      <c r="AH196" s="50" t="str">
        <f t="array" ref="AH196">IFERROR(INDEX(INDIRECT("'"&amp;VLOOKUP($C196,ModMap!$A$2:$B$21,2,FALSE)&amp;"'!AH:AH"),MATCH($K196,INDIRECT("'"&amp;VLOOKUP($C196,ModMap!$A$2:$B$21,2,FALSE)&amp;"'!$K:$K"),0)),"")</f>
        <v>N/A</v>
      </c>
      <c r="AI196" s="50" t="str">
        <f t="array" ref="AI196">IFERROR(INDEX(INDIRECT("'"&amp;VLOOKUP($C196,ModMap!$A$2:$B$21,2,FALSE)&amp;"'!AI:AI"),MATCH($K196,INDIRECT("'"&amp;VLOOKUP($C196,ModMap!$A$2:$B$21,2,FALSE)&amp;"'!$K:$K"),0)),"")</f>
        <v/>
      </c>
      <c r="AJ196" s="44" t="s">
        <v>36</v>
      </c>
      <c r="AK196" s="50" t="str">
        <f t="array" ref="AK196">IFERROR(INDEX(INDIRECT("'"&amp;VLOOKUP($C196,ModMap!$A$2:$B$21,2,FALSE)&amp;"'!AK:AK"),MATCH($K196,INDIRECT("'"&amp;VLOOKUP($C196,ModMap!$A$2:$B$21,2,FALSE)&amp;"'!$K:$K"),0)),"")</f>
        <v>N/A</v>
      </c>
      <c r="AL196" s="50" t="str">
        <f t="array" ref="AL196">IFERROR(INDEX(INDIRECT("'"&amp;VLOOKUP($C196,ModMap!$A$2:$B$21,2,FALSE)&amp;"'!AL:AL"),MATCH($K196,INDIRECT("'"&amp;VLOOKUP($C196,ModMap!$A$2:$B$21,2,FALSE)&amp;"'!$K:$K"),0)),"")</f>
        <v/>
      </c>
      <c r="AM196" s="50">
        <f t="shared" si="1"/>
        <v>3</v>
      </c>
      <c r="AN196" s="50" t="str">
        <f t="shared" si="2"/>
        <v>Not Started</v>
      </c>
      <c r="AO196" s="51" t="str">
        <f t="array" ref="AO196">IFERROR(INDEX(INDIRECT("'"&amp;VLOOKUP($C196,ModMap!$A$2:$B$21,2,FALSE)&amp;"'!AO:AO"),MATCH($K196,INDIRECT("'"&amp;VLOOKUP($C196,ModMap!$A$2:$B$21,2,FALSE)&amp;"'!$K:$K"),0)),"")</f>
        <v/>
      </c>
      <c r="AP196" s="49" t="str">
        <f t="array" ref="AP196">IFERROR(HYPERLINK("#'"&amp;VLOOKUP($C196,ModMap!$A$2:$B$21,2,FALSE)&amp;"'!V"&amp;MATCH($K196,INDIRECT("'"&amp;VLOOKUP($C196,ModMap!$A$2:$B$21,2,FALSE)&amp;"'!$K:$K"),0),"Edit on module sheet"),"")</f>
        <v>Edit on module sheet</v>
      </c>
    </row>
    <row r="197" ht="42.0" customHeight="1">
      <c r="A197" s="39">
        <v>195.0</v>
      </c>
      <c r="B197" s="39">
        <v>195.0</v>
      </c>
      <c r="C197" s="39" t="s">
        <v>90</v>
      </c>
      <c r="D197" s="40" t="s">
        <v>91</v>
      </c>
      <c r="E197" s="28" t="s">
        <v>48</v>
      </c>
      <c r="F197" s="29" t="s">
        <v>276</v>
      </c>
      <c r="G197" s="40" t="s">
        <v>277</v>
      </c>
      <c r="H197" s="39" t="s">
        <v>370</v>
      </c>
      <c r="I197" s="39" t="s">
        <v>371</v>
      </c>
      <c r="J197" s="40" t="s">
        <v>372</v>
      </c>
      <c r="K197" s="39" t="s">
        <v>1753</v>
      </c>
      <c r="L197" s="40" t="s">
        <v>1754</v>
      </c>
      <c r="M197" s="52" t="s">
        <v>211</v>
      </c>
      <c r="N197" s="39" t="s">
        <v>283</v>
      </c>
      <c r="O197" s="39" t="s">
        <v>284</v>
      </c>
      <c r="P197" s="40" t="s">
        <v>375</v>
      </c>
      <c r="Q197" s="40" t="s">
        <v>376</v>
      </c>
      <c r="R197" s="39" t="s">
        <v>287</v>
      </c>
      <c r="S197" s="39" t="s">
        <v>56</v>
      </c>
      <c r="T197" s="39" t="str">
        <f t="array" ref="T197">IFERROR(INDEX(INDIRECT("'"&amp;VLOOKUP($C197,ModMap!$A$2:$B$21,2,FALSE)&amp;"'!T:T"),MATCH($K197,INDIRECT("'"&amp;VLOOKUP($C197,ModMap!$A$2:$B$21,2,FALSE)&amp;"'!$K:$K"),0)),"")</f>
        <v>Unassigned</v>
      </c>
      <c r="U197" s="44" t="s">
        <v>36</v>
      </c>
      <c r="V197" s="39" t="str">
        <f t="array" ref="V197">IFERROR(INDEX(INDIRECT("'"&amp;VLOOKUP($C197,ModMap!$A$2:$B$21,2,FALSE)&amp;"'!V:V"),MATCH($K197,INDIRECT("'"&amp;VLOOKUP($C197,ModMap!$A$2:$B$21,2,FALSE)&amp;"'!$K:$K"),0)),"")</f>
        <v>N/A</v>
      </c>
      <c r="W197" s="39" t="str">
        <f t="array" ref="W197">IFERROR(INDEX(INDIRECT("'"&amp;VLOOKUP($C197,ModMap!$A$2:$B$21,2,FALSE)&amp;"'!W:W"),MATCH($K197,INDIRECT("'"&amp;VLOOKUP($C197,ModMap!$A$2:$B$21,2,FALSE)&amp;"'!$K:$K"),0)),"")</f>
        <v/>
      </c>
      <c r="X197" s="48" t="s">
        <v>33</v>
      </c>
      <c r="Y197" s="39" t="str">
        <f t="array" ref="Y197">IFERROR(INDEX(INDIRECT("'"&amp;VLOOKUP($C197,ModMap!$A$2:$B$21,2,FALSE)&amp;"'!Y:Y"),MATCH($K197,INDIRECT("'"&amp;VLOOKUP($C197,ModMap!$A$2:$B$21,2,FALSE)&amp;"'!$K:$K"),0)),"")</f>
        <v>Not Started</v>
      </c>
      <c r="Z197" s="39" t="str">
        <f t="array" ref="Z197">IFERROR(INDEX(INDIRECT("'"&amp;VLOOKUP($C197,ModMap!$A$2:$B$21,2,FALSE)&amp;"'!Z:Z"),MATCH($K197,INDIRECT("'"&amp;VLOOKUP($C197,ModMap!$A$2:$B$21,2,FALSE)&amp;"'!$K:$K"),0)),"")</f>
        <v>Unassigned</v>
      </c>
      <c r="AA197" s="44" t="s">
        <v>36</v>
      </c>
      <c r="AB197" s="39" t="str">
        <f t="array" ref="AB197">IFERROR(INDEX(INDIRECT("'"&amp;VLOOKUP($C197,ModMap!$A$2:$B$21,2,FALSE)&amp;"'!AB:AB"),MATCH($K197,INDIRECT("'"&amp;VLOOKUP($C197,ModMap!$A$2:$B$21,2,FALSE)&amp;"'!$K:$K"),0)),"")</f>
        <v>N/A</v>
      </c>
      <c r="AC197" s="39" t="str">
        <f t="array" ref="AC197">IFERROR(INDEX(INDIRECT("'"&amp;VLOOKUP($C197,ModMap!$A$2:$B$21,2,FALSE)&amp;"'!AC:AC"),MATCH($K197,INDIRECT("'"&amp;VLOOKUP($C197,ModMap!$A$2:$B$21,2,FALSE)&amp;"'!$K:$K"),0)),"")</f>
        <v/>
      </c>
      <c r="AD197" s="48" t="s">
        <v>33</v>
      </c>
      <c r="AE197" s="39" t="str">
        <f t="array" ref="AE197">IFERROR(INDEX(INDIRECT("'"&amp;VLOOKUP($C197,ModMap!$A$2:$B$21,2,FALSE)&amp;"'!AE:AE"),MATCH($K197,INDIRECT("'"&amp;VLOOKUP($C197,ModMap!$A$2:$B$21,2,FALSE)&amp;"'!$K:$K"),0)),"")</f>
        <v>Not Started</v>
      </c>
      <c r="AF197" s="39" t="str">
        <f t="array" ref="AF197">IFERROR(INDEX(INDIRECT("'"&amp;VLOOKUP($C197,ModMap!$A$2:$B$21,2,FALSE)&amp;"'!AF:AF"),MATCH($K197,INDIRECT("'"&amp;VLOOKUP($C197,ModMap!$A$2:$B$21,2,FALSE)&amp;"'!$K:$K"),0)),"")</f>
        <v>Unassigned</v>
      </c>
      <c r="AG197" s="44" t="s">
        <v>36</v>
      </c>
      <c r="AH197" s="39" t="str">
        <f t="array" ref="AH197">IFERROR(INDEX(INDIRECT("'"&amp;VLOOKUP($C197,ModMap!$A$2:$B$21,2,FALSE)&amp;"'!AH:AH"),MATCH($K197,INDIRECT("'"&amp;VLOOKUP($C197,ModMap!$A$2:$B$21,2,FALSE)&amp;"'!$K:$K"),0)),"")</f>
        <v>N/A</v>
      </c>
      <c r="AI197" s="39" t="str">
        <f t="array" ref="AI197">IFERROR(INDEX(INDIRECT("'"&amp;VLOOKUP($C197,ModMap!$A$2:$B$21,2,FALSE)&amp;"'!AI:AI"),MATCH($K197,INDIRECT("'"&amp;VLOOKUP($C197,ModMap!$A$2:$B$21,2,FALSE)&amp;"'!$K:$K"),0)),"")</f>
        <v/>
      </c>
      <c r="AJ197" s="44" t="s">
        <v>36</v>
      </c>
      <c r="AK197" s="39" t="str">
        <f t="array" ref="AK197">IFERROR(INDEX(INDIRECT("'"&amp;VLOOKUP($C197,ModMap!$A$2:$B$21,2,FALSE)&amp;"'!AK:AK"),MATCH($K197,INDIRECT("'"&amp;VLOOKUP($C197,ModMap!$A$2:$B$21,2,FALSE)&amp;"'!$K:$K"),0)),"")</f>
        <v>N/A</v>
      </c>
      <c r="AL197" s="39" t="str">
        <f t="array" ref="AL197">IFERROR(INDEX(INDIRECT("'"&amp;VLOOKUP($C197,ModMap!$A$2:$B$21,2,FALSE)&amp;"'!AL:AL"),MATCH($K197,INDIRECT("'"&amp;VLOOKUP($C197,ModMap!$A$2:$B$21,2,FALSE)&amp;"'!$K:$K"),0)),"")</f>
        <v/>
      </c>
      <c r="AM197" s="39">
        <f t="shared" si="1"/>
        <v>2</v>
      </c>
      <c r="AN197" s="39" t="str">
        <f t="shared" si="2"/>
        <v>Not Started</v>
      </c>
      <c r="AO197" s="40" t="str">
        <f t="array" ref="AO197">IFERROR(INDEX(INDIRECT("'"&amp;VLOOKUP($C197,ModMap!$A$2:$B$21,2,FALSE)&amp;"'!AO:AO"),MATCH($K197,INDIRECT("'"&amp;VLOOKUP($C197,ModMap!$A$2:$B$21,2,FALSE)&amp;"'!$K:$K"),0)),"")</f>
        <v/>
      </c>
      <c r="AP197" s="49" t="str">
        <f t="array" ref="AP197">IFERROR(HYPERLINK("#'"&amp;VLOOKUP($C197,ModMap!$A$2:$B$21,2,FALSE)&amp;"'!V"&amp;MATCH($K197,INDIRECT("'"&amp;VLOOKUP($C197,ModMap!$A$2:$B$21,2,FALSE)&amp;"'!$K:$K"),0),"Edit on module sheet"),"")</f>
        <v>Edit on module sheet</v>
      </c>
    </row>
    <row r="198" ht="42.0" customHeight="1">
      <c r="A198" s="50">
        <v>196.0</v>
      </c>
      <c r="B198" s="50">
        <v>196.0</v>
      </c>
      <c r="C198" s="50" t="s">
        <v>90</v>
      </c>
      <c r="D198" s="51" t="s">
        <v>91</v>
      </c>
      <c r="E198" s="29" t="s">
        <v>41</v>
      </c>
      <c r="F198" s="29" t="s">
        <v>276</v>
      </c>
      <c r="G198" s="51" t="s">
        <v>277</v>
      </c>
      <c r="H198" s="50" t="s">
        <v>370</v>
      </c>
      <c r="I198" s="50" t="s">
        <v>371</v>
      </c>
      <c r="J198" s="51" t="s">
        <v>372</v>
      </c>
      <c r="K198" s="50" t="s">
        <v>373</v>
      </c>
      <c r="L198" s="51" t="s">
        <v>374</v>
      </c>
      <c r="M198" s="47" t="s">
        <v>200</v>
      </c>
      <c r="N198" s="50" t="s">
        <v>283</v>
      </c>
      <c r="O198" s="50" t="s">
        <v>284</v>
      </c>
      <c r="P198" s="51" t="s">
        <v>375</v>
      </c>
      <c r="Q198" s="51" t="s">
        <v>376</v>
      </c>
      <c r="R198" s="50" t="s">
        <v>287</v>
      </c>
      <c r="S198" s="50" t="s">
        <v>206</v>
      </c>
      <c r="T198" s="50" t="str">
        <f t="array" ref="T198">IFERROR(INDEX(INDIRECT("'"&amp;VLOOKUP($C198,ModMap!$A$2:$B$21,2,FALSE)&amp;"'!T:T"),MATCH($K198,INDIRECT("'"&amp;VLOOKUP($C198,ModMap!$A$2:$B$21,2,FALSE)&amp;"'!$K:$K"),0)),"")</f>
        <v>Unassigned</v>
      </c>
      <c r="U198" s="48" t="s">
        <v>33</v>
      </c>
      <c r="V198" s="50" t="str">
        <f t="array" ref="V198">IFERROR(INDEX(INDIRECT("'"&amp;VLOOKUP($C198,ModMap!$A$2:$B$21,2,FALSE)&amp;"'!V:V"),MATCH($K198,INDIRECT("'"&amp;VLOOKUP($C198,ModMap!$A$2:$B$21,2,FALSE)&amp;"'!$K:$K"),0)),"")</f>
        <v>Not Started</v>
      </c>
      <c r="W198" s="50" t="str">
        <f t="array" ref="W198">IFERROR(INDEX(INDIRECT("'"&amp;VLOOKUP($C198,ModMap!$A$2:$B$21,2,FALSE)&amp;"'!W:W"),MATCH($K198,INDIRECT("'"&amp;VLOOKUP($C198,ModMap!$A$2:$B$21,2,FALSE)&amp;"'!$K:$K"),0)),"")</f>
        <v>Unassigned</v>
      </c>
      <c r="X198" s="44" t="s">
        <v>36</v>
      </c>
      <c r="Y198" s="50" t="str">
        <f t="array" ref="Y198">IFERROR(INDEX(INDIRECT("'"&amp;VLOOKUP($C198,ModMap!$A$2:$B$21,2,FALSE)&amp;"'!Y:Y"),MATCH($K198,INDIRECT("'"&amp;VLOOKUP($C198,ModMap!$A$2:$B$21,2,FALSE)&amp;"'!$K:$K"),0)),"")</f>
        <v>N/A</v>
      </c>
      <c r="Z198" s="50" t="str">
        <f t="array" ref="Z198">IFERROR(INDEX(INDIRECT("'"&amp;VLOOKUP($C198,ModMap!$A$2:$B$21,2,FALSE)&amp;"'!Z:Z"),MATCH($K198,INDIRECT("'"&amp;VLOOKUP($C198,ModMap!$A$2:$B$21,2,FALSE)&amp;"'!$K:$K"),0)),"")</f>
        <v/>
      </c>
      <c r="AA198" s="44" t="s">
        <v>36</v>
      </c>
      <c r="AB198" s="50" t="str">
        <f t="array" ref="AB198">IFERROR(INDEX(INDIRECT("'"&amp;VLOOKUP($C198,ModMap!$A$2:$B$21,2,FALSE)&amp;"'!AB:AB"),MATCH($K198,INDIRECT("'"&amp;VLOOKUP($C198,ModMap!$A$2:$B$21,2,FALSE)&amp;"'!$K:$K"),0)),"")</f>
        <v>N/A</v>
      </c>
      <c r="AC198" s="50" t="str">
        <f t="array" ref="AC198">IFERROR(INDEX(INDIRECT("'"&amp;VLOOKUP($C198,ModMap!$A$2:$B$21,2,FALSE)&amp;"'!AC:AC"),MATCH($K198,INDIRECT("'"&amp;VLOOKUP($C198,ModMap!$A$2:$B$21,2,FALSE)&amp;"'!$K:$K"),0)),"")</f>
        <v/>
      </c>
      <c r="AD198" s="48" t="s">
        <v>33</v>
      </c>
      <c r="AE198" s="50" t="str">
        <f t="array" ref="AE198">IFERROR(INDEX(INDIRECT("'"&amp;VLOOKUP($C198,ModMap!$A$2:$B$21,2,FALSE)&amp;"'!AE:AE"),MATCH($K198,INDIRECT("'"&amp;VLOOKUP($C198,ModMap!$A$2:$B$21,2,FALSE)&amp;"'!$K:$K"),0)),"")</f>
        <v>Not Started</v>
      </c>
      <c r="AF198" s="50" t="str">
        <f t="array" ref="AF198">IFERROR(INDEX(INDIRECT("'"&amp;VLOOKUP($C198,ModMap!$A$2:$B$21,2,FALSE)&amp;"'!AF:AF"),MATCH($K198,INDIRECT("'"&amp;VLOOKUP($C198,ModMap!$A$2:$B$21,2,FALSE)&amp;"'!$K:$K"),0)),"")</f>
        <v>Unassigned</v>
      </c>
      <c r="AG198" s="44" t="s">
        <v>36</v>
      </c>
      <c r="AH198" s="50" t="str">
        <f t="array" ref="AH198">IFERROR(INDEX(INDIRECT("'"&amp;VLOOKUP($C198,ModMap!$A$2:$B$21,2,FALSE)&amp;"'!AH:AH"),MATCH($K198,INDIRECT("'"&amp;VLOOKUP($C198,ModMap!$A$2:$B$21,2,FALSE)&amp;"'!$K:$K"),0)),"")</f>
        <v>N/A</v>
      </c>
      <c r="AI198" s="50" t="str">
        <f t="array" ref="AI198">IFERROR(INDEX(INDIRECT("'"&amp;VLOOKUP($C198,ModMap!$A$2:$B$21,2,FALSE)&amp;"'!AI:AI"),MATCH($K198,INDIRECT("'"&amp;VLOOKUP($C198,ModMap!$A$2:$B$21,2,FALSE)&amp;"'!$K:$K"),0)),"")</f>
        <v/>
      </c>
      <c r="AJ198" s="44" t="s">
        <v>36</v>
      </c>
      <c r="AK198" s="50" t="str">
        <f t="array" ref="AK198">IFERROR(INDEX(INDIRECT("'"&amp;VLOOKUP($C198,ModMap!$A$2:$B$21,2,FALSE)&amp;"'!AK:AK"),MATCH($K198,INDIRECT("'"&amp;VLOOKUP($C198,ModMap!$A$2:$B$21,2,FALSE)&amp;"'!$K:$K"),0)),"")</f>
        <v>N/A</v>
      </c>
      <c r="AL198" s="50" t="str">
        <f t="array" ref="AL198">IFERROR(INDEX(INDIRECT("'"&amp;VLOOKUP($C198,ModMap!$A$2:$B$21,2,FALSE)&amp;"'!AL:AL"),MATCH($K198,INDIRECT("'"&amp;VLOOKUP($C198,ModMap!$A$2:$B$21,2,FALSE)&amp;"'!$K:$K"),0)),"")</f>
        <v/>
      </c>
      <c r="AM198" s="50">
        <f t="shared" si="1"/>
        <v>2</v>
      </c>
      <c r="AN198" s="50" t="str">
        <f t="shared" si="2"/>
        <v>Not Started</v>
      </c>
      <c r="AO198" s="51" t="str">
        <f t="array" ref="AO198">IFERROR(INDEX(INDIRECT("'"&amp;VLOOKUP($C198,ModMap!$A$2:$B$21,2,FALSE)&amp;"'!AO:AO"),MATCH($K198,INDIRECT("'"&amp;VLOOKUP($C198,ModMap!$A$2:$B$21,2,FALSE)&amp;"'!$K:$K"),0)),"")</f>
        <v/>
      </c>
      <c r="AP198" s="49" t="str">
        <f t="array" ref="AP198">IFERROR(HYPERLINK("#'"&amp;VLOOKUP($C198,ModMap!$A$2:$B$21,2,FALSE)&amp;"'!V"&amp;MATCH($K198,INDIRECT("'"&amp;VLOOKUP($C198,ModMap!$A$2:$B$21,2,FALSE)&amp;"'!$K:$K"),0),"Edit on module sheet"),"")</f>
        <v>Edit on module sheet</v>
      </c>
    </row>
    <row r="199" ht="42.0" customHeight="1">
      <c r="A199" s="39">
        <v>197.0</v>
      </c>
      <c r="B199" s="39">
        <v>197.0</v>
      </c>
      <c r="C199" s="39" t="s">
        <v>90</v>
      </c>
      <c r="D199" s="40" t="s">
        <v>91</v>
      </c>
      <c r="E199" s="31" t="s">
        <v>69</v>
      </c>
      <c r="F199" s="29" t="s">
        <v>276</v>
      </c>
      <c r="G199" s="40" t="s">
        <v>277</v>
      </c>
      <c r="H199" s="39" t="s">
        <v>370</v>
      </c>
      <c r="I199" s="39" t="s">
        <v>371</v>
      </c>
      <c r="J199" s="40" t="s">
        <v>372</v>
      </c>
      <c r="K199" s="39" t="s">
        <v>2366</v>
      </c>
      <c r="L199" s="40" t="s">
        <v>2367</v>
      </c>
      <c r="M199" s="48" t="s">
        <v>434</v>
      </c>
      <c r="N199" s="39" t="s">
        <v>283</v>
      </c>
      <c r="O199" s="39" t="s">
        <v>284</v>
      </c>
      <c r="P199" s="40" t="s">
        <v>375</v>
      </c>
      <c r="Q199" s="40" t="s">
        <v>376</v>
      </c>
      <c r="R199" s="39" t="s">
        <v>287</v>
      </c>
      <c r="S199" s="39" t="s">
        <v>69</v>
      </c>
      <c r="T199" s="39" t="str">
        <f t="array" ref="T199">IFERROR(INDEX(INDIRECT("'"&amp;VLOOKUP($C199,ModMap!$A$2:$B$21,2,FALSE)&amp;"'!T:T"),MATCH($K199,INDIRECT("'"&amp;VLOOKUP($C199,ModMap!$A$2:$B$21,2,FALSE)&amp;"'!$K:$K"),0)),"")</f>
        <v>Unassigned</v>
      </c>
      <c r="U199" s="48" t="s">
        <v>33</v>
      </c>
      <c r="V199" s="39" t="str">
        <f t="array" ref="V199">IFERROR(INDEX(INDIRECT("'"&amp;VLOOKUP($C199,ModMap!$A$2:$B$21,2,FALSE)&amp;"'!V:V"),MATCH($K199,INDIRECT("'"&amp;VLOOKUP($C199,ModMap!$A$2:$B$21,2,FALSE)&amp;"'!$K:$K"),0)),"")</f>
        <v>Not Started</v>
      </c>
      <c r="W199" s="39" t="str">
        <f t="array" ref="W199">IFERROR(INDEX(INDIRECT("'"&amp;VLOOKUP($C199,ModMap!$A$2:$B$21,2,FALSE)&amp;"'!W:W"),MATCH($K199,INDIRECT("'"&amp;VLOOKUP($C199,ModMap!$A$2:$B$21,2,FALSE)&amp;"'!$K:$K"),0)),"")</f>
        <v>Unassigned</v>
      </c>
      <c r="X199" s="48" t="s">
        <v>33</v>
      </c>
      <c r="Y199" s="39" t="str">
        <f t="array" ref="Y199">IFERROR(INDEX(INDIRECT("'"&amp;VLOOKUP($C199,ModMap!$A$2:$B$21,2,FALSE)&amp;"'!Y:Y"),MATCH($K199,INDIRECT("'"&amp;VLOOKUP($C199,ModMap!$A$2:$B$21,2,FALSE)&amp;"'!$K:$K"),0)),"")</f>
        <v>Not Started</v>
      </c>
      <c r="Z199" s="39" t="str">
        <f t="array" ref="Z199">IFERROR(INDEX(INDIRECT("'"&amp;VLOOKUP($C199,ModMap!$A$2:$B$21,2,FALSE)&amp;"'!Z:Z"),MATCH($K199,INDIRECT("'"&amp;VLOOKUP($C199,ModMap!$A$2:$B$21,2,FALSE)&amp;"'!$K:$K"),0)),"")</f>
        <v>Unassigned</v>
      </c>
      <c r="AA199" s="44" t="s">
        <v>36</v>
      </c>
      <c r="AB199" s="39" t="str">
        <f t="array" ref="AB199">IFERROR(INDEX(INDIRECT("'"&amp;VLOOKUP($C199,ModMap!$A$2:$B$21,2,FALSE)&amp;"'!AB:AB"),MATCH($K199,INDIRECT("'"&amp;VLOOKUP($C199,ModMap!$A$2:$B$21,2,FALSE)&amp;"'!$K:$K"),0)),"")</f>
        <v>N/A</v>
      </c>
      <c r="AC199" s="39" t="str">
        <f t="array" ref="AC199">IFERROR(INDEX(INDIRECT("'"&amp;VLOOKUP($C199,ModMap!$A$2:$B$21,2,FALSE)&amp;"'!AC:AC"),MATCH($K199,INDIRECT("'"&amp;VLOOKUP($C199,ModMap!$A$2:$B$21,2,FALSE)&amp;"'!$K:$K"),0)),"")</f>
        <v/>
      </c>
      <c r="AD199" s="44" t="s">
        <v>36</v>
      </c>
      <c r="AE199" s="39" t="str">
        <f t="array" ref="AE199">IFERROR(INDEX(INDIRECT("'"&amp;VLOOKUP($C199,ModMap!$A$2:$B$21,2,FALSE)&amp;"'!AE:AE"),MATCH($K199,INDIRECT("'"&amp;VLOOKUP($C199,ModMap!$A$2:$B$21,2,FALSE)&amp;"'!$K:$K"),0)),"")</f>
        <v>N/A</v>
      </c>
      <c r="AF199" s="39" t="str">
        <f t="array" ref="AF199">IFERROR(INDEX(INDIRECT("'"&amp;VLOOKUP($C199,ModMap!$A$2:$B$21,2,FALSE)&amp;"'!AF:AF"),MATCH($K199,INDIRECT("'"&amp;VLOOKUP($C199,ModMap!$A$2:$B$21,2,FALSE)&amp;"'!$K:$K"),0)),"")</f>
        <v/>
      </c>
      <c r="AG199" s="44" t="s">
        <v>36</v>
      </c>
      <c r="AH199" s="39" t="str">
        <f t="array" ref="AH199">IFERROR(INDEX(INDIRECT("'"&amp;VLOOKUP($C199,ModMap!$A$2:$B$21,2,FALSE)&amp;"'!AH:AH"),MATCH($K199,INDIRECT("'"&amp;VLOOKUP($C199,ModMap!$A$2:$B$21,2,FALSE)&amp;"'!$K:$K"),0)),"")</f>
        <v>N/A</v>
      </c>
      <c r="AI199" s="39" t="str">
        <f t="array" ref="AI199">IFERROR(INDEX(INDIRECT("'"&amp;VLOOKUP($C199,ModMap!$A$2:$B$21,2,FALSE)&amp;"'!AI:AI"),MATCH($K199,INDIRECT("'"&amp;VLOOKUP($C199,ModMap!$A$2:$B$21,2,FALSE)&amp;"'!$K:$K"),0)),"")</f>
        <v/>
      </c>
      <c r="AJ199" s="44" t="s">
        <v>36</v>
      </c>
      <c r="AK199" s="39" t="str">
        <f t="array" ref="AK199">IFERROR(INDEX(INDIRECT("'"&amp;VLOOKUP($C199,ModMap!$A$2:$B$21,2,FALSE)&amp;"'!AK:AK"),MATCH($K199,INDIRECT("'"&amp;VLOOKUP($C199,ModMap!$A$2:$B$21,2,FALSE)&amp;"'!$K:$K"),0)),"")</f>
        <v>N/A</v>
      </c>
      <c r="AL199" s="39" t="str">
        <f t="array" ref="AL199">IFERROR(INDEX(INDIRECT("'"&amp;VLOOKUP($C199,ModMap!$A$2:$B$21,2,FALSE)&amp;"'!AL:AL"),MATCH($K199,INDIRECT("'"&amp;VLOOKUP($C199,ModMap!$A$2:$B$21,2,FALSE)&amp;"'!$K:$K"),0)),"")</f>
        <v/>
      </c>
      <c r="AM199" s="39">
        <f t="shared" si="1"/>
        <v>2</v>
      </c>
      <c r="AN199" s="39" t="str">
        <f t="shared" si="2"/>
        <v>Not Started</v>
      </c>
      <c r="AO199" s="40" t="str">
        <f t="array" ref="AO199">IFERROR(INDEX(INDIRECT("'"&amp;VLOOKUP($C199,ModMap!$A$2:$B$21,2,FALSE)&amp;"'!AO:AO"),MATCH($K199,INDIRECT("'"&amp;VLOOKUP($C199,ModMap!$A$2:$B$21,2,FALSE)&amp;"'!$K:$K"),0)),"")</f>
        <v/>
      </c>
      <c r="AP199" s="49" t="str">
        <f t="array" ref="AP199">IFERROR(HYPERLINK("#'"&amp;VLOOKUP($C199,ModMap!$A$2:$B$21,2,FALSE)&amp;"'!V"&amp;MATCH($K199,INDIRECT("'"&amp;VLOOKUP($C199,ModMap!$A$2:$B$21,2,FALSE)&amp;"'!$K:$K"),0),"Edit on module sheet"),"")</f>
        <v>Edit on module sheet</v>
      </c>
    </row>
    <row r="200" ht="42.0" customHeight="1">
      <c r="A200" s="50">
        <v>198.0</v>
      </c>
      <c r="B200" s="50">
        <v>198.0</v>
      </c>
      <c r="C200" s="50" t="s">
        <v>90</v>
      </c>
      <c r="D200" s="51" t="s">
        <v>91</v>
      </c>
      <c r="E200" s="31" t="s">
        <v>69</v>
      </c>
      <c r="F200" s="29" t="s">
        <v>276</v>
      </c>
      <c r="G200" s="51" t="s">
        <v>277</v>
      </c>
      <c r="H200" s="50" t="s">
        <v>1761</v>
      </c>
      <c r="I200" s="50" t="s">
        <v>1762</v>
      </c>
      <c r="J200" s="51" t="s">
        <v>1763</v>
      </c>
      <c r="K200" s="50" t="s">
        <v>2377</v>
      </c>
      <c r="L200" s="51" t="s">
        <v>2378</v>
      </c>
      <c r="M200" s="48" t="s">
        <v>613</v>
      </c>
      <c r="N200" s="50" t="s">
        <v>283</v>
      </c>
      <c r="O200" s="50" t="s">
        <v>284</v>
      </c>
      <c r="P200" s="51" t="s">
        <v>1766</v>
      </c>
      <c r="Q200" s="51" t="s">
        <v>1767</v>
      </c>
      <c r="R200" s="50" t="s">
        <v>287</v>
      </c>
      <c r="S200" s="50" t="s">
        <v>69</v>
      </c>
      <c r="T200" s="50" t="str">
        <f t="array" ref="T200">IFERROR(INDEX(INDIRECT("'"&amp;VLOOKUP($C200,ModMap!$A$2:$B$21,2,FALSE)&amp;"'!T:T"),MATCH($K200,INDIRECT("'"&amp;VLOOKUP($C200,ModMap!$A$2:$B$21,2,FALSE)&amp;"'!$K:$K"),0)),"")</f>
        <v>Unassigned</v>
      </c>
      <c r="U200" s="48" t="s">
        <v>33</v>
      </c>
      <c r="V200" s="50" t="str">
        <f t="array" ref="V200">IFERROR(INDEX(INDIRECT("'"&amp;VLOOKUP($C200,ModMap!$A$2:$B$21,2,FALSE)&amp;"'!V:V"),MATCH($K200,INDIRECT("'"&amp;VLOOKUP($C200,ModMap!$A$2:$B$21,2,FALSE)&amp;"'!$K:$K"),0)),"")</f>
        <v>Not Started</v>
      </c>
      <c r="W200" s="50" t="str">
        <f t="array" ref="W200">IFERROR(INDEX(INDIRECT("'"&amp;VLOOKUP($C200,ModMap!$A$2:$B$21,2,FALSE)&amp;"'!W:W"),MATCH($K200,INDIRECT("'"&amp;VLOOKUP($C200,ModMap!$A$2:$B$21,2,FALSE)&amp;"'!$K:$K"),0)),"")</f>
        <v>Unassigned</v>
      </c>
      <c r="X200" s="48" t="s">
        <v>33</v>
      </c>
      <c r="Y200" s="50" t="str">
        <f t="array" ref="Y200">IFERROR(INDEX(INDIRECT("'"&amp;VLOOKUP($C200,ModMap!$A$2:$B$21,2,FALSE)&amp;"'!Y:Y"),MATCH($K200,INDIRECT("'"&amp;VLOOKUP($C200,ModMap!$A$2:$B$21,2,FALSE)&amp;"'!$K:$K"),0)),"")</f>
        <v>Not Started</v>
      </c>
      <c r="Z200" s="50" t="str">
        <f t="array" ref="Z200">IFERROR(INDEX(INDIRECT("'"&amp;VLOOKUP($C200,ModMap!$A$2:$B$21,2,FALSE)&amp;"'!Z:Z"),MATCH($K200,INDIRECT("'"&amp;VLOOKUP($C200,ModMap!$A$2:$B$21,2,FALSE)&amp;"'!$K:$K"),0)),"")</f>
        <v>Unassigned</v>
      </c>
      <c r="AA200" s="44" t="s">
        <v>36</v>
      </c>
      <c r="AB200" s="50" t="str">
        <f t="array" ref="AB200">IFERROR(INDEX(INDIRECT("'"&amp;VLOOKUP($C200,ModMap!$A$2:$B$21,2,FALSE)&amp;"'!AB:AB"),MATCH($K200,INDIRECT("'"&amp;VLOOKUP($C200,ModMap!$A$2:$B$21,2,FALSE)&amp;"'!$K:$K"),0)),"")</f>
        <v>N/A</v>
      </c>
      <c r="AC200" s="50" t="str">
        <f t="array" ref="AC200">IFERROR(INDEX(INDIRECT("'"&amp;VLOOKUP($C200,ModMap!$A$2:$B$21,2,FALSE)&amp;"'!AC:AC"),MATCH($K200,INDIRECT("'"&amp;VLOOKUP($C200,ModMap!$A$2:$B$21,2,FALSE)&amp;"'!$K:$K"),0)),"")</f>
        <v/>
      </c>
      <c r="AD200" s="48" t="s">
        <v>33</v>
      </c>
      <c r="AE200" s="50" t="str">
        <f t="array" ref="AE200">IFERROR(INDEX(INDIRECT("'"&amp;VLOOKUP($C200,ModMap!$A$2:$B$21,2,FALSE)&amp;"'!AE:AE"),MATCH($K200,INDIRECT("'"&amp;VLOOKUP($C200,ModMap!$A$2:$B$21,2,FALSE)&amp;"'!$K:$K"),0)),"")</f>
        <v>Not Started</v>
      </c>
      <c r="AF200" s="50" t="str">
        <f t="array" ref="AF200">IFERROR(INDEX(INDIRECT("'"&amp;VLOOKUP($C200,ModMap!$A$2:$B$21,2,FALSE)&amp;"'!AF:AF"),MATCH($K200,INDIRECT("'"&amp;VLOOKUP($C200,ModMap!$A$2:$B$21,2,FALSE)&amp;"'!$K:$K"),0)),"")</f>
        <v>Unassigned</v>
      </c>
      <c r="AG200" s="44" t="s">
        <v>36</v>
      </c>
      <c r="AH200" s="50" t="str">
        <f t="array" ref="AH200">IFERROR(INDEX(INDIRECT("'"&amp;VLOOKUP($C200,ModMap!$A$2:$B$21,2,FALSE)&amp;"'!AH:AH"),MATCH($K200,INDIRECT("'"&amp;VLOOKUP($C200,ModMap!$A$2:$B$21,2,FALSE)&amp;"'!$K:$K"),0)),"")</f>
        <v>N/A</v>
      </c>
      <c r="AI200" s="50" t="str">
        <f t="array" ref="AI200">IFERROR(INDEX(INDIRECT("'"&amp;VLOOKUP($C200,ModMap!$A$2:$B$21,2,FALSE)&amp;"'!AI:AI"),MATCH($K200,INDIRECT("'"&amp;VLOOKUP($C200,ModMap!$A$2:$B$21,2,FALSE)&amp;"'!$K:$K"),0)),"")</f>
        <v/>
      </c>
      <c r="AJ200" s="44" t="s">
        <v>36</v>
      </c>
      <c r="AK200" s="50" t="str">
        <f t="array" ref="AK200">IFERROR(INDEX(INDIRECT("'"&amp;VLOOKUP($C200,ModMap!$A$2:$B$21,2,FALSE)&amp;"'!AK:AK"),MATCH($K200,INDIRECT("'"&amp;VLOOKUP($C200,ModMap!$A$2:$B$21,2,FALSE)&amp;"'!$K:$K"),0)),"")</f>
        <v>N/A</v>
      </c>
      <c r="AL200" s="50" t="str">
        <f t="array" ref="AL200">IFERROR(INDEX(INDIRECT("'"&amp;VLOOKUP($C200,ModMap!$A$2:$B$21,2,FALSE)&amp;"'!AL:AL"),MATCH($K200,INDIRECT("'"&amp;VLOOKUP($C200,ModMap!$A$2:$B$21,2,FALSE)&amp;"'!$K:$K"),0)),"")</f>
        <v/>
      </c>
      <c r="AM200" s="50">
        <f t="shared" si="1"/>
        <v>3</v>
      </c>
      <c r="AN200" s="50" t="str">
        <f t="shared" si="2"/>
        <v>Not Started</v>
      </c>
      <c r="AO200" s="51" t="str">
        <f t="array" ref="AO200">IFERROR(INDEX(INDIRECT("'"&amp;VLOOKUP($C200,ModMap!$A$2:$B$21,2,FALSE)&amp;"'!AO:AO"),MATCH($K200,INDIRECT("'"&amp;VLOOKUP($C200,ModMap!$A$2:$B$21,2,FALSE)&amp;"'!$K:$K"),0)),"")</f>
        <v/>
      </c>
      <c r="AP200" s="49" t="str">
        <f t="array" ref="AP200">IFERROR(HYPERLINK("#'"&amp;VLOOKUP($C200,ModMap!$A$2:$B$21,2,FALSE)&amp;"'!V"&amp;MATCH($K200,INDIRECT("'"&amp;VLOOKUP($C200,ModMap!$A$2:$B$21,2,FALSE)&amp;"'!$K:$K"),0),"Edit on module sheet"),"")</f>
        <v>Edit on module sheet</v>
      </c>
    </row>
    <row r="201" ht="42.0" customHeight="1">
      <c r="A201" s="39">
        <v>199.0</v>
      </c>
      <c r="B201" s="39">
        <v>199.0</v>
      </c>
      <c r="C201" s="39" t="s">
        <v>90</v>
      </c>
      <c r="D201" s="40" t="s">
        <v>91</v>
      </c>
      <c r="E201" s="28" t="s">
        <v>48</v>
      </c>
      <c r="F201" s="29" t="s">
        <v>276</v>
      </c>
      <c r="G201" s="40" t="s">
        <v>277</v>
      </c>
      <c r="H201" s="39" t="s">
        <v>1761</v>
      </c>
      <c r="I201" s="39" t="s">
        <v>1762</v>
      </c>
      <c r="J201" s="40" t="s">
        <v>1763</v>
      </c>
      <c r="K201" s="39" t="s">
        <v>1764</v>
      </c>
      <c r="L201" s="40" t="s">
        <v>1765</v>
      </c>
      <c r="M201" s="52" t="s">
        <v>211</v>
      </c>
      <c r="N201" s="39" t="s">
        <v>283</v>
      </c>
      <c r="O201" s="39" t="s">
        <v>284</v>
      </c>
      <c r="P201" s="40" t="s">
        <v>1766</v>
      </c>
      <c r="Q201" s="40" t="s">
        <v>1767</v>
      </c>
      <c r="R201" s="39" t="s">
        <v>287</v>
      </c>
      <c r="S201" s="39" t="s">
        <v>218</v>
      </c>
      <c r="T201" s="39" t="str">
        <f t="array" ref="T201">IFERROR(INDEX(INDIRECT("'"&amp;VLOOKUP($C201,ModMap!$A$2:$B$21,2,FALSE)&amp;"'!T:T"),MATCH($K201,INDIRECT("'"&amp;VLOOKUP($C201,ModMap!$A$2:$B$21,2,FALSE)&amp;"'!$K:$K"),0)),"")</f>
        <v>Unassigned</v>
      </c>
      <c r="U201" s="48" t="s">
        <v>33</v>
      </c>
      <c r="V201" s="39" t="str">
        <f t="array" ref="V201">IFERROR(INDEX(INDIRECT("'"&amp;VLOOKUP($C201,ModMap!$A$2:$B$21,2,FALSE)&amp;"'!V:V"),MATCH($K201,INDIRECT("'"&amp;VLOOKUP($C201,ModMap!$A$2:$B$21,2,FALSE)&amp;"'!$K:$K"),0)),"")</f>
        <v>Not Started</v>
      </c>
      <c r="W201" s="39" t="str">
        <f t="array" ref="W201">IFERROR(INDEX(INDIRECT("'"&amp;VLOOKUP($C201,ModMap!$A$2:$B$21,2,FALSE)&amp;"'!W:W"),MATCH($K201,INDIRECT("'"&amp;VLOOKUP($C201,ModMap!$A$2:$B$21,2,FALSE)&amp;"'!$K:$K"),0)),"")</f>
        <v>Unassigned</v>
      </c>
      <c r="X201" s="48" t="s">
        <v>33</v>
      </c>
      <c r="Y201" s="39" t="str">
        <f t="array" ref="Y201">IFERROR(INDEX(INDIRECT("'"&amp;VLOOKUP($C201,ModMap!$A$2:$B$21,2,FALSE)&amp;"'!Y:Y"),MATCH($K201,INDIRECT("'"&amp;VLOOKUP($C201,ModMap!$A$2:$B$21,2,FALSE)&amp;"'!$K:$K"),0)),"")</f>
        <v>Not Started</v>
      </c>
      <c r="Z201" s="39" t="str">
        <f t="array" ref="Z201">IFERROR(INDEX(INDIRECT("'"&amp;VLOOKUP($C201,ModMap!$A$2:$B$21,2,FALSE)&amp;"'!Z:Z"),MATCH($K201,INDIRECT("'"&amp;VLOOKUP($C201,ModMap!$A$2:$B$21,2,FALSE)&amp;"'!$K:$K"),0)),"")</f>
        <v>Unassigned</v>
      </c>
      <c r="AA201" s="44" t="s">
        <v>36</v>
      </c>
      <c r="AB201" s="39" t="str">
        <f t="array" ref="AB201">IFERROR(INDEX(INDIRECT("'"&amp;VLOOKUP($C201,ModMap!$A$2:$B$21,2,FALSE)&amp;"'!AB:AB"),MATCH($K201,INDIRECT("'"&amp;VLOOKUP($C201,ModMap!$A$2:$B$21,2,FALSE)&amp;"'!$K:$K"),0)),"")</f>
        <v>N/A</v>
      </c>
      <c r="AC201" s="39" t="str">
        <f t="array" ref="AC201">IFERROR(INDEX(INDIRECT("'"&amp;VLOOKUP($C201,ModMap!$A$2:$B$21,2,FALSE)&amp;"'!AC:AC"),MATCH($K201,INDIRECT("'"&amp;VLOOKUP($C201,ModMap!$A$2:$B$21,2,FALSE)&amp;"'!$K:$K"),0)),"")</f>
        <v/>
      </c>
      <c r="AD201" s="48" t="s">
        <v>33</v>
      </c>
      <c r="AE201" s="39" t="str">
        <f t="array" ref="AE201">IFERROR(INDEX(INDIRECT("'"&amp;VLOOKUP($C201,ModMap!$A$2:$B$21,2,FALSE)&amp;"'!AE:AE"),MATCH($K201,INDIRECT("'"&amp;VLOOKUP($C201,ModMap!$A$2:$B$21,2,FALSE)&amp;"'!$K:$K"),0)),"")</f>
        <v>Not Started</v>
      </c>
      <c r="AF201" s="39" t="str">
        <f t="array" ref="AF201">IFERROR(INDEX(INDIRECT("'"&amp;VLOOKUP($C201,ModMap!$A$2:$B$21,2,FALSE)&amp;"'!AF:AF"),MATCH($K201,INDIRECT("'"&amp;VLOOKUP($C201,ModMap!$A$2:$B$21,2,FALSE)&amp;"'!$K:$K"),0)),"")</f>
        <v>Unassigned</v>
      </c>
      <c r="AG201" s="44" t="s">
        <v>36</v>
      </c>
      <c r="AH201" s="39" t="str">
        <f t="array" ref="AH201">IFERROR(INDEX(INDIRECT("'"&amp;VLOOKUP($C201,ModMap!$A$2:$B$21,2,FALSE)&amp;"'!AH:AH"),MATCH($K201,INDIRECT("'"&amp;VLOOKUP($C201,ModMap!$A$2:$B$21,2,FALSE)&amp;"'!$K:$K"),0)),"")</f>
        <v>N/A</v>
      </c>
      <c r="AI201" s="39" t="str">
        <f t="array" ref="AI201">IFERROR(INDEX(INDIRECT("'"&amp;VLOOKUP($C201,ModMap!$A$2:$B$21,2,FALSE)&amp;"'!AI:AI"),MATCH($K201,INDIRECT("'"&amp;VLOOKUP($C201,ModMap!$A$2:$B$21,2,FALSE)&amp;"'!$K:$K"),0)),"")</f>
        <v/>
      </c>
      <c r="AJ201" s="44" t="s">
        <v>36</v>
      </c>
      <c r="AK201" s="39" t="str">
        <f t="array" ref="AK201">IFERROR(INDEX(INDIRECT("'"&amp;VLOOKUP($C201,ModMap!$A$2:$B$21,2,FALSE)&amp;"'!AK:AK"),MATCH($K201,INDIRECT("'"&amp;VLOOKUP($C201,ModMap!$A$2:$B$21,2,FALSE)&amp;"'!$K:$K"),0)),"")</f>
        <v>N/A</v>
      </c>
      <c r="AL201" s="39" t="str">
        <f t="array" ref="AL201">IFERROR(INDEX(INDIRECT("'"&amp;VLOOKUP($C201,ModMap!$A$2:$B$21,2,FALSE)&amp;"'!AL:AL"),MATCH($K201,INDIRECT("'"&amp;VLOOKUP($C201,ModMap!$A$2:$B$21,2,FALSE)&amp;"'!$K:$K"),0)),"")</f>
        <v/>
      </c>
      <c r="AM201" s="39">
        <f t="shared" si="1"/>
        <v>3</v>
      </c>
      <c r="AN201" s="39" t="str">
        <f t="shared" si="2"/>
        <v>Not Started</v>
      </c>
      <c r="AO201" s="40" t="str">
        <f t="array" ref="AO201">IFERROR(INDEX(INDIRECT("'"&amp;VLOOKUP($C201,ModMap!$A$2:$B$21,2,FALSE)&amp;"'!AO:AO"),MATCH($K201,INDIRECT("'"&amp;VLOOKUP($C201,ModMap!$A$2:$B$21,2,FALSE)&amp;"'!$K:$K"),0)),"")</f>
        <v/>
      </c>
      <c r="AP201" s="49" t="str">
        <f t="array" ref="AP201">IFERROR(HYPERLINK("#'"&amp;VLOOKUP($C201,ModMap!$A$2:$B$21,2,FALSE)&amp;"'!V"&amp;MATCH($K201,INDIRECT("'"&amp;VLOOKUP($C201,ModMap!$A$2:$B$21,2,FALSE)&amp;"'!$K:$K"),0),"Edit on module sheet"),"")</f>
        <v>Edit on module sheet</v>
      </c>
    </row>
    <row r="202" ht="42.0" customHeight="1">
      <c r="A202" s="50">
        <v>200.0</v>
      </c>
      <c r="B202" s="50">
        <v>200.0</v>
      </c>
      <c r="C202" s="50" t="s">
        <v>90</v>
      </c>
      <c r="D202" s="51" t="s">
        <v>91</v>
      </c>
      <c r="E202" s="28" t="s">
        <v>48</v>
      </c>
      <c r="F202" s="29" t="s">
        <v>276</v>
      </c>
      <c r="G202" s="51" t="s">
        <v>277</v>
      </c>
      <c r="H202" s="50" t="s">
        <v>1761</v>
      </c>
      <c r="I202" s="50" t="s">
        <v>1762</v>
      </c>
      <c r="J202" s="51" t="s">
        <v>1763</v>
      </c>
      <c r="K202" s="50" t="s">
        <v>1779</v>
      </c>
      <c r="L202" s="51" t="s">
        <v>1780</v>
      </c>
      <c r="M202" s="48" t="s">
        <v>613</v>
      </c>
      <c r="N202" s="50" t="s">
        <v>283</v>
      </c>
      <c r="O202" s="50" t="s">
        <v>284</v>
      </c>
      <c r="P202" s="51" t="s">
        <v>1766</v>
      </c>
      <c r="Q202" s="51" t="s">
        <v>1767</v>
      </c>
      <c r="R202" s="50" t="s">
        <v>287</v>
      </c>
      <c r="S202" s="50" t="s">
        <v>614</v>
      </c>
      <c r="T202" s="50" t="str">
        <f t="array" ref="T202">IFERROR(INDEX(INDIRECT("'"&amp;VLOOKUP($C202,ModMap!$A$2:$B$21,2,FALSE)&amp;"'!T:T"),MATCH($K202,INDIRECT("'"&amp;VLOOKUP($C202,ModMap!$A$2:$B$21,2,FALSE)&amp;"'!$K:$K"),0)),"")</f>
        <v>Unassigned</v>
      </c>
      <c r="U202" s="44" t="s">
        <v>36</v>
      </c>
      <c r="V202" s="50" t="str">
        <f t="array" ref="V202">IFERROR(INDEX(INDIRECT("'"&amp;VLOOKUP($C202,ModMap!$A$2:$B$21,2,FALSE)&amp;"'!V:V"),MATCH($K202,INDIRECT("'"&amp;VLOOKUP($C202,ModMap!$A$2:$B$21,2,FALSE)&amp;"'!$K:$K"),0)),"")</f>
        <v>N/A</v>
      </c>
      <c r="W202" s="50" t="str">
        <f t="array" ref="W202">IFERROR(INDEX(INDIRECT("'"&amp;VLOOKUP($C202,ModMap!$A$2:$B$21,2,FALSE)&amp;"'!W:W"),MATCH($K202,INDIRECT("'"&amp;VLOOKUP($C202,ModMap!$A$2:$B$21,2,FALSE)&amp;"'!$K:$K"),0)),"")</f>
        <v/>
      </c>
      <c r="X202" s="48" t="s">
        <v>33</v>
      </c>
      <c r="Y202" s="50" t="str">
        <f t="array" ref="Y202">IFERROR(INDEX(INDIRECT("'"&amp;VLOOKUP($C202,ModMap!$A$2:$B$21,2,FALSE)&amp;"'!Y:Y"),MATCH($K202,INDIRECT("'"&amp;VLOOKUP($C202,ModMap!$A$2:$B$21,2,FALSE)&amp;"'!$K:$K"),0)),"")</f>
        <v>Not Started</v>
      </c>
      <c r="Z202" s="50" t="str">
        <f t="array" ref="Z202">IFERROR(INDEX(INDIRECT("'"&amp;VLOOKUP($C202,ModMap!$A$2:$B$21,2,FALSE)&amp;"'!Z:Z"),MATCH($K202,INDIRECT("'"&amp;VLOOKUP($C202,ModMap!$A$2:$B$21,2,FALSE)&amp;"'!$K:$K"),0)),"")</f>
        <v>Unassigned</v>
      </c>
      <c r="AA202" s="44" t="s">
        <v>36</v>
      </c>
      <c r="AB202" s="50" t="str">
        <f t="array" ref="AB202">IFERROR(INDEX(INDIRECT("'"&amp;VLOOKUP($C202,ModMap!$A$2:$B$21,2,FALSE)&amp;"'!AB:AB"),MATCH($K202,INDIRECT("'"&amp;VLOOKUP($C202,ModMap!$A$2:$B$21,2,FALSE)&amp;"'!$K:$K"),0)),"")</f>
        <v>N/A</v>
      </c>
      <c r="AC202" s="50" t="str">
        <f t="array" ref="AC202">IFERROR(INDEX(INDIRECT("'"&amp;VLOOKUP($C202,ModMap!$A$2:$B$21,2,FALSE)&amp;"'!AC:AC"),MATCH($K202,INDIRECT("'"&amp;VLOOKUP($C202,ModMap!$A$2:$B$21,2,FALSE)&amp;"'!$K:$K"),0)),"")</f>
        <v/>
      </c>
      <c r="AD202" s="48" t="s">
        <v>33</v>
      </c>
      <c r="AE202" s="50" t="str">
        <f t="array" ref="AE202">IFERROR(INDEX(INDIRECT("'"&amp;VLOOKUP($C202,ModMap!$A$2:$B$21,2,FALSE)&amp;"'!AE:AE"),MATCH($K202,INDIRECT("'"&amp;VLOOKUP($C202,ModMap!$A$2:$B$21,2,FALSE)&amp;"'!$K:$K"),0)),"")</f>
        <v>Not Started</v>
      </c>
      <c r="AF202" s="50" t="str">
        <f t="array" ref="AF202">IFERROR(INDEX(INDIRECT("'"&amp;VLOOKUP($C202,ModMap!$A$2:$B$21,2,FALSE)&amp;"'!AF:AF"),MATCH($K202,INDIRECT("'"&amp;VLOOKUP($C202,ModMap!$A$2:$B$21,2,FALSE)&amp;"'!$K:$K"),0)),"")</f>
        <v>Unassigned</v>
      </c>
      <c r="AG202" s="44" t="s">
        <v>36</v>
      </c>
      <c r="AH202" s="50" t="str">
        <f t="array" ref="AH202">IFERROR(INDEX(INDIRECT("'"&amp;VLOOKUP($C202,ModMap!$A$2:$B$21,2,FALSE)&amp;"'!AH:AH"),MATCH($K202,INDIRECT("'"&amp;VLOOKUP($C202,ModMap!$A$2:$B$21,2,FALSE)&amp;"'!$K:$K"),0)),"")</f>
        <v>N/A</v>
      </c>
      <c r="AI202" s="50" t="str">
        <f t="array" ref="AI202">IFERROR(INDEX(INDIRECT("'"&amp;VLOOKUP($C202,ModMap!$A$2:$B$21,2,FALSE)&amp;"'!AI:AI"),MATCH($K202,INDIRECT("'"&amp;VLOOKUP($C202,ModMap!$A$2:$B$21,2,FALSE)&amp;"'!$K:$K"),0)),"")</f>
        <v/>
      </c>
      <c r="AJ202" s="44" t="s">
        <v>36</v>
      </c>
      <c r="AK202" s="50" t="str">
        <f t="array" ref="AK202">IFERROR(INDEX(INDIRECT("'"&amp;VLOOKUP($C202,ModMap!$A$2:$B$21,2,FALSE)&amp;"'!AK:AK"),MATCH($K202,INDIRECT("'"&amp;VLOOKUP($C202,ModMap!$A$2:$B$21,2,FALSE)&amp;"'!$K:$K"),0)),"")</f>
        <v>N/A</v>
      </c>
      <c r="AL202" s="50" t="str">
        <f t="array" ref="AL202">IFERROR(INDEX(INDIRECT("'"&amp;VLOOKUP($C202,ModMap!$A$2:$B$21,2,FALSE)&amp;"'!AL:AL"),MATCH($K202,INDIRECT("'"&amp;VLOOKUP($C202,ModMap!$A$2:$B$21,2,FALSE)&amp;"'!$K:$K"),0)),"")</f>
        <v/>
      </c>
      <c r="AM202" s="50">
        <f t="shared" si="1"/>
        <v>2</v>
      </c>
      <c r="AN202" s="50" t="str">
        <f t="shared" si="2"/>
        <v>Not Started</v>
      </c>
      <c r="AO202" s="51" t="str">
        <f t="array" ref="AO202">IFERROR(INDEX(INDIRECT("'"&amp;VLOOKUP($C202,ModMap!$A$2:$B$21,2,FALSE)&amp;"'!AO:AO"),MATCH($K202,INDIRECT("'"&amp;VLOOKUP($C202,ModMap!$A$2:$B$21,2,FALSE)&amp;"'!$K:$K"),0)),"")</f>
        <v/>
      </c>
      <c r="AP202" s="49" t="str">
        <f t="array" ref="AP202">IFERROR(HYPERLINK("#'"&amp;VLOOKUP($C202,ModMap!$A$2:$B$21,2,FALSE)&amp;"'!V"&amp;MATCH($K202,INDIRECT("'"&amp;VLOOKUP($C202,ModMap!$A$2:$B$21,2,FALSE)&amp;"'!$K:$K"),0),"Edit on module sheet"),"")</f>
        <v>Edit on module sheet</v>
      </c>
    </row>
    <row r="203" ht="42.0" customHeight="1">
      <c r="A203" s="39">
        <v>201.0</v>
      </c>
      <c r="B203" s="39">
        <v>201.0</v>
      </c>
      <c r="C203" s="39" t="s">
        <v>90</v>
      </c>
      <c r="D203" s="40" t="s">
        <v>91</v>
      </c>
      <c r="E203" s="28" t="s">
        <v>48</v>
      </c>
      <c r="F203" s="29" t="s">
        <v>276</v>
      </c>
      <c r="G203" s="40" t="s">
        <v>277</v>
      </c>
      <c r="H203" s="39" t="s">
        <v>379</v>
      </c>
      <c r="I203" s="39" t="s">
        <v>380</v>
      </c>
      <c r="J203" s="40" t="s">
        <v>381</v>
      </c>
      <c r="K203" s="39" t="s">
        <v>1791</v>
      </c>
      <c r="L203" s="40" t="s">
        <v>1792</v>
      </c>
      <c r="M203" s="52" t="s">
        <v>211</v>
      </c>
      <c r="N203" s="39" t="s">
        <v>384</v>
      </c>
      <c r="O203" s="39" t="s">
        <v>284</v>
      </c>
      <c r="P203" s="40" t="s">
        <v>385</v>
      </c>
      <c r="Q203" s="40" t="s">
        <v>386</v>
      </c>
      <c r="R203" s="39" t="s">
        <v>287</v>
      </c>
      <c r="S203" s="39" t="s">
        <v>53</v>
      </c>
      <c r="T203" s="39" t="str">
        <f t="array" ref="T203">IFERROR(INDEX(INDIRECT("'"&amp;VLOOKUP($C203,ModMap!$A$2:$B$21,2,FALSE)&amp;"'!T:T"),MATCH($K203,INDIRECT("'"&amp;VLOOKUP($C203,ModMap!$A$2:$B$21,2,FALSE)&amp;"'!$K:$K"),0)),"")</f>
        <v>Unassigned</v>
      </c>
      <c r="U203" s="44" t="s">
        <v>36</v>
      </c>
      <c r="V203" s="39" t="str">
        <f t="array" ref="V203">IFERROR(INDEX(INDIRECT("'"&amp;VLOOKUP($C203,ModMap!$A$2:$B$21,2,FALSE)&amp;"'!V:V"),MATCH($K203,INDIRECT("'"&amp;VLOOKUP($C203,ModMap!$A$2:$B$21,2,FALSE)&amp;"'!$K:$K"),0)),"")</f>
        <v>N/A</v>
      </c>
      <c r="W203" s="39" t="str">
        <f t="array" ref="W203">IFERROR(INDEX(INDIRECT("'"&amp;VLOOKUP($C203,ModMap!$A$2:$B$21,2,FALSE)&amp;"'!W:W"),MATCH($K203,INDIRECT("'"&amp;VLOOKUP($C203,ModMap!$A$2:$B$21,2,FALSE)&amp;"'!$K:$K"),0)),"")</f>
        <v/>
      </c>
      <c r="X203" s="48" t="s">
        <v>33</v>
      </c>
      <c r="Y203" s="39" t="str">
        <f t="array" ref="Y203">IFERROR(INDEX(INDIRECT("'"&amp;VLOOKUP($C203,ModMap!$A$2:$B$21,2,FALSE)&amp;"'!Y:Y"),MATCH($K203,INDIRECT("'"&amp;VLOOKUP($C203,ModMap!$A$2:$B$21,2,FALSE)&amp;"'!$K:$K"),0)),"")</f>
        <v>Not Started</v>
      </c>
      <c r="Z203" s="39" t="str">
        <f t="array" ref="Z203">IFERROR(INDEX(INDIRECT("'"&amp;VLOOKUP($C203,ModMap!$A$2:$B$21,2,FALSE)&amp;"'!Z:Z"),MATCH($K203,INDIRECT("'"&amp;VLOOKUP($C203,ModMap!$A$2:$B$21,2,FALSE)&amp;"'!$K:$K"),0)),"")</f>
        <v>Unassigned</v>
      </c>
      <c r="AA203" s="48" t="s">
        <v>33</v>
      </c>
      <c r="AB203" s="39" t="str">
        <f t="array" ref="AB203">IFERROR(INDEX(INDIRECT("'"&amp;VLOOKUP($C203,ModMap!$A$2:$B$21,2,FALSE)&amp;"'!AB:AB"),MATCH($K203,INDIRECT("'"&amp;VLOOKUP($C203,ModMap!$A$2:$B$21,2,FALSE)&amp;"'!$K:$K"),0)),"")</f>
        <v>Not Started</v>
      </c>
      <c r="AC203" s="39" t="str">
        <f t="array" ref="AC203">IFERROR(INDEX(INDIRECT("'"&amp;VLOOKUP($C203,ModMap!$A$2:$B$21,2,FALSE)&amp;"'!AC:AC"),MATCH($K203,INDIRECT("'"&amp;VLOOKUP($C203,ModMap!$A$2:$B$21,2,FALSE)&amp;"'!$K:$K"),0)),"")</f>
        <v>Unassigned</v>
      </c>
      <c r="AD203" s="44" t="s">
        <v>36</v>
      </c>
      <c r="AE203" s="39" t="str">
        <f t="array" ref="AE203">IFERROR(INDEX(INDIRECT("'"&amp;VLOOKUP($C203,ModMap!$A$2:$B$21,2,FALSE)&amp;"'!AE:AE"),MATCH($K203,INDIRECT("'"&amp;VLOOKUP($C203,ModMap!$A$2:$B$21,2,FALSE)&amp;"'!$K:$K"),0)),"")</f>
        <v>N/A</v>
      </c>
      <c r="AF203" s="39" t="str">
        <f t="array" ref="AF203">IFERROR(INDEX(INDIRECT("'"&amp;VLOOKUP($C203,ModMap!$A$2:$B$21,2,FALSE)&amp;"'!AF:AF"),MATCH($K203,INDIRECT("'"&amp;VLOOKUP($C203,ModMap!$A$2:$B$21,2,FALSE)&amp;"'!$K:$K"),0)),"")</f>
        <v/>
      </c>
      <c r="AG203" s="44" t="s">
        <v>36</v>
      </c>
      <c r="AH203" s="39" t="str">
        <f t="array" ref="AH203">IFERROR(INDEX(INDIRECT("'"&amp;VLOOKUP($C203,ModMap!$A$2:$B$21,2,FALSE)&amp;"'!AH:AH"),MATCH($K203,INDIRECT("'"&amp;VLOOKUP($C203,ModMap!$A$2:$B$21,2,FALSE)&amp;"'!$K:$K"),0)),"")</f>
        <v>N/A</v>
      </c>
      <c r="AI203" s="39" t="str">
        <f t="array" ref="AI203">IFERROR(INDEX(INDIRECT("'"&amp;VLOOKUP($C203,ModMap!$A$2:$B$21,2,FALSE)&amp;"'!AI:AI"),MATCH($K203,INDIRECT("'"&amp;VLOOKUP($C203,ModMap!$A$2:$B$21,2,FALSE)&amp;"'!$K:$K"),0)),"")</f>
        <v/>
      </c>
      <c r="AJ203" s="44" t="s">
        <v>36</v>
      </c>
      <c r="AK203" s="39" t="str">
        <f t="array" ref="AK203">IFERROR(INDEX(INDIRECT("'"&amp;VLOOKUP($C203,ModMap!$A$2:$B$21,2,FALSE)&amp;"'!AK:AK"),MATCH($K203,INDIRECT("'"&amp;VLOOKUP($C203,ModMap!$A$2:$B$21,2,FALSE)&amp;"'!$K:$K"),0)),"")</f>
        <v>N/A</v>
      </c>
      <c r="AL203" s="39" t="str">
        <f t="array" ref="AL203">IFERROR(INDEX(INDIRECT("'"&amp;VLOOKUP($C203,ModMap!$A$2:$B$21,2,FALSE)&amp;"'!AL:AL"),MATCH($K203,INDIRECT("'"&amp;VLOOKUP($C203,ModMap!$A$2:$B$21,2,FALSE)&amp;"'!$K:$K"),0)),"")</f>
        <v/>
      </c>
      <c r="AM203" s="39">
        <f t="shared" si="1"/>
        <v>2</v>
      </c>
      <c r="AN203" s="39" t="str">
        <f t="shared" si="2"/>
        <v>Not Started</v>
      </c>
      <c r="AO203" s="40" t="str">
        <f t="array" ref="AO203">IFERROR(INDEX(INDIRECT("'"&amp;VLOOKUP($C203,ModMap!$A$2:$B$21,2,FALSE)&amp;"'!AO:AO"),MATCH($K203,INDIRECT("'"&amp;VLOOKUP($C203,ModMap!$A$2:$B$21,2,FALSE)&amp;"'!$K:$K"),0)),"")</f>
        <v/>
      </c>
      <c r="AP203" s="49" t="str">
        <f t="array" ref="AP203">IFERROR(HYPERLINK("#'"&amp;VLOOKUP($C203,ModMap!$A$2:$B$21,2,FALSE)&amp;"'!V"&amp;MATCH($K203,INDIRECT("'"&amp;VLOOKUP($C203,ModMap!$A$2:$B$21,2,FALSE)&amp;"'!$K:$K"),0),"Edit on module sheet"),"")</f>
        <v>Edit on module sheet</v>
      </c>
    </row>
    <row r="204" ht="42.0" customHeight="1">
      <c r="A204" s="50">
        <v>202.0</v>
      </c>
      <c r="B204" s="50">
        <v>202.0</v>
      </c>
      <c r="C204" s="50" t="s">
        <v>90</v>
      </c>
      <c r="D204" s="51" t="s">
        <v>91</v>
      </c>
      <c r="E204" s="28" t="s">
        <v>48</v>
      </c>
      <c r="F204" s="29" t="s">
        <v>276</v>
      </c>
      <c r="G204" s="51" t="s">
        <v>277</v>
      </c>
      <c r="H204" s="50" t="s">
        <v>379</v>
      </c>
      <c r="I204" s="50" t="s">
        <v>380</v>
      </c>
      <c r="J204" s="51" t="s">
        <v>381</v>
      </c>
      <c r="K204" s="50" t="s">
        <v>1801</v>
      </c>
      <c r="L204" s="51" t="s">
        <v>1802</v>
      </c>
      <c r="M204" s="52" t="s">
        <v>211</v>
      </c>
      <c r="N204" s="50" t="s">
        <v>384</v>
      </c>
      <c r="O204" s="50" t="s">
        <v>284</v>
      </c>
      <c r="P204" s="51" t="s">
        <v>385</v>
      </c>
      <c r="Q204" s="51" t="s">
        <v>386</v>
      </c>
      <c r="R204" s="50" t="s">
        <v>287</v>
      </c>
      <c r="S204" s="50" t="s">
        <v>56</v>
      </c>
      <c r="T204" s="50" t="str">
        <f t="array" ref="T204">IFERROR(INDEX(INDIRECT("'"&amp;VLOOKUP($C204,ModMap!$A$2:$B$21,2,FALSE)&amp;"'!T:T"),MATCH($K204,INDIRECT("'"&amp;VLOOKUP($C204,ModMap!$A$2:$B$21,2,FALSE)&amp;"'!$K:$K"),0)),"")</f>
        <v>Unassigned</v>
      </c>
      <c r="U204" s="44" t="s">
        <v>36</v>
      </c>
      <c r="V204" s="50" t="str">
        <f t="array" ref="V204">IFERROR(INDEX(INDIRECT("'"&amp;VLOOKUP($C204,ModMap!$A$2:$B$21,2,FALSE)&amp;"'!V:V"),MATCH($K204,INDIRECT("'"&amp;VLOOKUP($C204,ModMap!$A$2:$B$21,2,FALSE)&amp;"'!$K:$K"),0)),"")</f>
        <v>N/A</v>
      </c>
      <c r="W204" s="50" t="str">
        <f t="array" ref="W204">IFERROR(INDEX(INDIRECT("'"&amp;VLOOKUP($C204,ModMap!$A$2:$B$21,2,FALSE)&amp;"'!W:W"),MATCH($K204,INDIRECT("'"&amp;VLOOKUP($C204,ModMap!$A$2:$B$21,2,FALSE)&amp;"'!$K:$K"),0)),"")</f>
        <v/>
      </c>
      <c r="X204" s="48" t="s">
        <v>33</v>
      </c>
      <c r="Y204" s="50" t="str">
        <f t="array" ref="Y204">IFERROR(INDEX(INDIRECT("'"&amp;VLOOKUP($C204,ModMap!$A$2:$B$21,2,FALSE)&amp;"'!Y:Y"),MATCH($K204,INDIRECT("'"&amp;VLOOKUP($C204,ModMap!$A$2:$B$21,2,FALSE)&amp;"'!$K:$K"),0)),"")</f>
        <v>Not Started</v>
      </c>
      <c r="Z204" s="50" t="str">
        <f t="array" ref="Z204">IFERROR(INDEX(INDIRECT("'"&amp;VLOOKUP($C204,ModMap!$A$2:$B$21,2,FALSE)&amp;"'!Z:Z"),MATCH($K204,INDIRECT("'"&amp;VLOOKUP($C204,ModMap!$A$2:$B$21,2,FALSE)&amp;"'!$K:$K"),0)),"")</f>
        <v>Unassigned</v>
      </c>
      <c r="AA204" s="48" t="s">
        <v>33</v>
      </c>
      <c r="AB204" s="50" t="str">
        <f t="array" ref="AB204">IFERROR(INDEX(INDIRECT("'"&amp;VLOOKUP($C204,ModMap!$A$2:$B$21,2,FALSE)&amp;"'!AB:AB"),MATCH($K204,INDIRECT("'"&amp;VLOOKUP($C204,ModMap!$A$2:$B$21,2,FALSE)&amp;"'!$K:$K"),0)),"")</f>
        <v>Not Started</v>
      </c>
      <c r="AC204" s="50" t="str">
        <f t="array" ref="AC204">IFERROR(INDEX(INDIRECT("'"&amp;VLOOKUP($C204,ModMap!$A$2:$B$21,2,FALSE)&amp;"'!AC:AC"),MATCH($K204,INDIRECT("'"&amp;VLOOKUP($C204,ModMap!$A$2:$B$21,2,FALSE)&amp;"'!$K:$K"),0)),"")</f>
        <v>Unassigned</v>
      </c>
      <c r="AD204" s="48" t="s">
        <v>33</v>
      </c>
      <c r="AE204" s="50" t="str">
        <f t="array" ref="AE204">IFERROR(INDEX(INDIRECT("'"&amp;VLOOKUP($C204,ModMap!$A$2:$B$21,2,FALSE)&amp;"'!AE:AE"),MATCH($K204,INDIRECT("'"&amp;VLOOKUP($C204,ModMap!$A$2:$B$21,2,FALSE)&amp;"'!$K:$K"),0)),"")</f>
        <v>Not Started</v>
      </c>
      <c r="AF204" s="50" t="str">
        <f t="array" ref="AF204">IFERROR(INDEX(INDIRECT("'"&amp;VLOOKUP($C204,ModMap!$A$2:$B$21,2,FALSE)&amp;"'!AF:AF"),MATCH($K204,INDIRECT("'"&amp;VLOOKUP($C204,ModMap!$A$2:$B$21,2,FALSE)&amp;"'!$K:$K"),0)),"")</f>
        <v>Unassigned</v>
      </c>
      <c r="AG204" s="44" t="s">
        <v>36</v>
      </c>
      <c r="AH204" s="50" t="str">
        <f t="array" ref="AH204">IFERROR(INDEX(INDIRECT("'"&amp;VLOOKUP($C204,ModMap!$A$2:$B$21,2,FALSE)&amp;"'!AH:AH"),MATCH($K204,INDIRECT("'"&amp;VLOOKUP($C204,ModMap!$A$2:$B$21,2,FALSE)&amp;"'!$K:$K"),0)),"")</f>
        <v>N/A</v>
      </c>
      <c r="AI204" s="50" t="str">
        <f t="array" ref="AI204">IFERROR(INDEX(INDIRECT("'"&amp;VLOOKUP($C204,ModMap!$A$2:$B$21,2,FALSE)&amp;"'!AI:AI"),MATCH($K204,INDIRECT("'"&amp;VLOOKUP($C204,ModMap!$A$2:$B$21,2,FALSE)&amp;"'!$K:$K"),0)),"")</f>
        <v/>
      </c>
      <c r="AJ204" s="44" t="s">
        <v>36</v>
      </c>
      <c r="AK204" s="50" t="str">
        <f t="array" ref="AK204">IFERROR(INDEX(INDIRECT("'"&amp;VLOOKUP($C204,ModMap!$A$2:$B$21,2,FALSE)&amp;"'!AK:AK"),MATCH($K204,INDIRECT("'"&amp;VLOOKUP($C204,ModMap!$A$2:$B$21,2,FALSE)&amp;"'!$K:$K"),0)),"")</f>
        <v>N/A</v>
      </c>
      <c r="AL204" s="50" t="str">
        <f t="array" ref="AL204">IFERROR(INDEX(INDIRECT("'"&amp;VLOOKUP($C204,ModMap!$A$2:$B$21,2,FALSE)&amp;"'!AL:AL"),MATCH($K204,INDIRECT("'"&amp;VLOOKUP($C204,ModMap!$A$2:$B$21,2,FALSE)&amp;"'!$K:$K"),0)),"")</f>
        <v/>
      </c>
      <c r="AM204" s="50">
        <f t="shared" si="1"/>
        <v>3</v>
      </c>
      <c r="AN204" s="50" t="str">
        <f t="shared" si="2"/>
        <v>Not Started</v>
      </c>
      <c r="AO204" s="51" t="str">
        <f t="array" ref="AO204">IFERROR(INDEX(INDIRECT("'"&amp;VLOOKUP($C204,ModMap!$A$2:$B$21,2,FALSE)&amp;"'!AO:AO"),MATCH($K204,INDIRECT("'"&amp;VLOOKUP($C204,ModMap!$A$2:$B$21,2,FALSE)&amp;"'!$K:$K"),0)),"")</f>
        <v/>
      </c>
      <c r="AP204" s="49" t="str">
        <f t="array" ref="AP204">IFERROR(HYPERLINK("#'"&amp;VLOOKUP($C204,ModMap!$A$2:$B$21,2,FALSE)&amp;"'!V"&amp;MATCH($K204,INDIRECT("'"&amp;VLOOKUP($C204,ModMap!$A$2:$B$21,2,FALSE)&amp;"'!$K:$K"),0),"Edit on module sheet"),"")</f>
        <v>Edit on module sheet</v>
      </c>
    </row>
    <row r="205" ht="42.0" customHeight="1">
      <c r="A205" s="39">
        <v>203.0</v>
      </c>
      <c r="B205" s="39">
        <v>203.0</v>
      </c>
      <c r="C205" s="39" t="s">
        <v>90</v>
      </c>
      <c r="D205" s="40" t="s">
        <v>91</v>
      </c>
      <c r="E205" s="29" t="s">
        <v>41</v>
      </c>
      <c r="F205" s="29" t="s">
        <v>276</v>
      </c>
      <c r="G205" s="40" t="s">
        <v>277</v>
      </c>
      <c r="H205" s="39" t="s">
        <v>379</v>
      </c>
      <c r="I205" s="39" t="s">
        <v>380</v>
      </c>
      <c r="J205" s="40" t="s">
        <v>381</v>
      </c>
      <c r="K205" s="39" t="s">
        <v>382</v>
      </c>
      <c r="L205" s="40" t="s">
        <v>383</v>
      </c>
      <c r="M205" s="52" t="s">
        <v>211</v>
      </c>
      <c r="N205" s="39" t="s">
        <v>384</v>
      </c>
      <c r="O205" s="39" t="s">
        <v>284</v>
      </c>
      <c r="P205" s="40" t="s">
        <v>385</v>
      </c>
      <c r="Q205" s="40" t="s">
        <v>386</v>
      </c>
      <c r="R205" s="39" t="s">
        <v>287</v>
      </c>
      <c r="S205" s="39" t="s">
        <v>206</v>
      </c>
      <c r="T205" s="39" t="str">
        <f t="array" ref="T205">IFERROR(INDEX(INDIRECT("'"&amp;VLOOKUP($C205,ModMap!$A$2:$B$21,2,FALSE)&amp;"'!T:T"),MATCH($K205,INDIRECT("'"&amp;VLOOKUP($C205,ModMap!$A$2:$B$21,2,FALSE)&amp;"'!$K:$K"),0)),"")</f>
        <v>Unassigned</v>
      </c>
      <c r="U205" s="48" t="s">
        <v>33</v>
      </c>
      <c r="V205" s="39" t="str">
        <f t="array" ref="V205">IFERROR(INDEX(INDIRECT("'"&amp;VLOOKUP($C205,ModMap!$A$2:$B$21,2,FALSE)&amp;"'!V:V"),MATCH($K205,INDIRECT("'"&amp;VLOOKUP($C205,ModMap!$A$2:$B$21,2,FALSE)&amp;"'!$K:$K"),0)),"")</f>
        <v>Not Started</v>
      </c>
      <c r="W205" s="39" t="str">
        <f t="array" ref="W205">IFERROR(INDEX(INDIRECT("'"&amp;VLOOKUP($C205,ModMap!$A$2:$B$21,2,FALSE)&amp;"'!W:W"),MATCH($K205,INDIRECT("'"&amp;VLOOKUP($C205,ModMap!$A$2:$B$21,2,FALSE)&amp;"'!$K:$K"),0)),"")</f>
        <v>Unassigned</v>
      </c>
      <c r="X205" s="44" t="s">
        <v>36</v>
      </c>
      <c r="Y205" s="39" t="str">
        <f t="array" ref="Y205">IFERROR(INDEX(INDIRECT("'"&amp;VLOOKUP($C205,ModMap!$A$2:$B$21,2,FALSE)&amp;"'!Y:Y"),MATCH($K205,INDIRECT("'"&amp;VLOOKUP($C205,ModMap!$A$2:$B$21,2,FALSE)&amp;"'!$K:$K"),0)),"")</f>
        <v>N/A</v>
      </c>
      <c r="Z205" s="39" t="str">
        <f t="array" ref="Z205">IFERROR(INDEX(INDIRECT("'"&amp;VLOOKUP($C205,ModMap!$A$2:$B$21,2,FALSE)&amp;"'!Z:Z"),MATCH($K205,INDIRECT("'"&amp;VLOOKUP($C205,ModMap!$A$2:$B$21,2,FALSE)&amp;"'!$K:$K"),0)),"")</f>
        <v/>
      </c>
      <c r="AA205" s="44" t="s">
        <v>36</v>
      </c>
      <c r="AB205" s="39" t="str">
        <f t="array" ref="AB205">IFERROR(INDEX(INDIRECT("'"&amp;VLOOKUP($C205,ModMap!$A$2:$B$21,2,FALSE)&amp;"'!AB:AB"),MATCH($K205,INDIRECT("'"&amp;VLOOKUP($C205,ModMap!$A$2:$B$21,2,FALSE)&amp;"'!$K:$K"),0)),"")</f>
        <v>N/A</v>
      </c>
      <c r="AC205" s="39" t="str">
        <f t="array" ref="AC205">IFERROR(INDEX(INDIRECT("'"&amp;VLOOKUP($C205,ModMap!$A$2:$B$21,2,FALSE)&amp;"'!AC:AC"),MATCH($K205,INDIRECT("'"&amp;VLOOKUP($C205,ModMap!$A$2:$B$21,2,FALSE)&amp;"'!$K:$K"),0)),"")</f>
        <v/>
      </c>
      <c r="AD205" s="48" t="s">
        <v>33</v>
      </c>
      <c r="AE205" s="39" t="str">
        <f t="array" ref="AE205">IFERROR(INDEX(INDIRECT("'"&amp;VLOOKUP($C205,ModMap!$A$2:$B$21,2,FALSE)&amp;"'!AE:AE"),MATCH($K205,INDIRECT("'"&amp;VLOOKUP($C205,ModMap!$A$2:$B$21,2,FALSE)&amp;"'!$K:$K"),0)),"")</f>
        <v>Not Started</v>
      </c>
      <c r="AF205" s="39" t="str">
        <f t="array" ref="AF205">IFERROR(INDEX(INDIRECT("'"&amp;VLOOKUP($C205,ModMap!$A$2:$B$21,2,FALSE)&amp;"'!AF:AF"),MATCH($K205,INDIRECT("'"&amp;VLOOKUP($C205,ModMap!$A$2:$B$21,2,FALSE)&amp;"'!$K:$K"),0)),"")</f>
        <v>Unassigned</v>
      </c>
      <c r="AG205" s="44" t="s">
        <v>36</v>
      </c>
      <c r="AH205" s="39" t="str">
        <f t="array" ref="AH205">IFERROR(INDEX(INDIRECT("'"&amp;VLOOKUP($C205,ModMap!$A$2:$B$21,2,FALSE)&amp;"'!AH:AH"),MATCH($K205,INDIRECT("'"&amp;VLOOKUP($C205,ModMap!$A$2:$B$21,2,FALSE)&amp;"'!$K:$K"),0)),"")</f>
        <v>N/A</v>
      </c>
      <c r="AI205" s="39" t="str">
        <f t="array" ref="AI205">IFERROR(INDEX(INDIRECT("'"&amp;VLOOKUP($C205,ModMap!$A$2:$B$21,2,FALSE)&amp;"'!AI:AI"),MATCH($K205,INDIRECT("'"&amp;VLOOKUP($C205,ModMap!$A$2:$B$21,2,FALSE)&amp;"'!$K:$K"),0)),"")</f>
        <v/>
      </c>
      <c r="AJ205" s="44" t="s">
        <v>36</v>
      </c>
      <c r="AK205" s="39" t="str">
        <f t="array" ref="AK205">IFERROR(INDEX(INDIRECT("'"&amp;VLOOKUP($C205,ModMap!$A$2:$B$21,2,FALSE)&amp;"'!AK:AK"),MATCH($K205,INDIRECT("'"&amp;VLOOKUP($C205,ModMap!$A$2:$B$21,2,FALSE)&amp;"'!$K:$K"),0)),"")</f>
        <v>N/A</v>
      </c>
      <c r="AL205" s="39" t="str">
        <f t="array" ref="AL205">IFERROR(INDEX(INDIRECT("'"&amp;VLOOKUP($C205,ModMap!$A$2:$B$21,2,FALSE)&amp;"'!AL:AL"),MATCH($K205,INDIRECT("'"&amp;VLOOKUP($C205,ModMap!$A$2:$B$21,2,FALSE)&amp;"'!$K:$K"),0)),"")</f>
        <v/>
      </c>
      <c r="AM205" s="39">
        <f t="shared" si="1"/>
        <v>2</v>
      </c>
      <c r="AN205" s="39" t="str">
        <f t="shared" si="2"/>
        <v>Not Started</v>
      </c>
      <c r="AO205" s="40" t="str">
        <f t="array" ref="AO205">IFERROR(INDEX(INDIRECT("'"&amp;VLOOKUP($C205,ModMap!$A$2:$B$21,2,FALSE)&amp;"'!AO:AO"),MATCH($K205,INDIRECT("'"&amp;VLOOKUP($C205,ModMap!$A$2:$B$21,2,FALSE)&amp;"'!$K:$K"),0)),"")</f>
        <v/>
      </c>
      <c r="AP205" s="49" t="str">
        <f t="array" ref="AP205">IFERROR(HYPERLINK("#'"&amp;VLOOKUP($C205,ModMap!$A$2:$B$21,2,FALSE)&amp;"'!V"&amp;MATCH($K205,INDIRECT("'"&amp;VLOOKUP($C205,ModMap!$A$2:$B$21,2,FALSE)&amp;"'!$K:$K"),0),"Edit on module sheet"),"")</f>
        <v>Edit on module sheet</v>
      </c>
    </row>
    <row r="206" ht="42.0" customHeight="1">
      <c r="A206" s="50">
        <v>204.0</v>
      </c>
      <c r="B206" s="50">
        <v>204.0</v>
      </c>
      <c r="C206" s="50" t="s">
        <v>90</v>
      </c>
      <c r="D206" s="51" t="s">
        <v>91</v>
      </c>
      <c r="E206" s="31" t="s">
        <v>69</v>
      </c>
      <c r="F206" s="29" t="s">
        <v>276</v>
      </c>
      <c r="G206" s="51" t="s">
        <v>277</v>
      </c>
      <c r="H206" s="50" t="s">
        <v>379</v>
      </c>
      <c r="I206" s="50" t="s">
        <v>380</v>
      </c>
      <c r="J206" s="51" t="s">
        <v>381</v>
      </c>
      <c r="K206" s="50" t="s">
        <v>2415</v>
      </c>
      <c r="L206" s="51" t="s">
        <v>2416</v>
      </c>
      <c r="M206" s="48" t="s">
        <v>434</v>
      </c>
      <c r="N206" s="50" t="s">
        <v>384</v>
      </c>
      <c r="O206" s="50" t="s">
        <v>284</v>
      </c>
      <c r="P206" s="51" t="s">
        <v>385</v>
      </c>
      <c r="Q206" s="51" t="s">
        <v>386</v>
      </c>
      <c r="R206" s="50" t="s">
        <v>287</v>
      </c>
      <c r="S206" s="50" t="s">
        <v>69</v>
      </c>
      <c r="T206" s="50" t="str">
        <f t="array" ref="T206">IFERROR(INDEX(INDIRECT("'"&amp;VLOOKUP($C206,ModMap!$A$2:$B$21,2,FALSE)&amp;"'!T:T"),MATCH($K206,INDIRECT("'"&amp;VLOOKUP($C206,ModMap!$A$2:$B$21,2,FALSE)&amp;"'!$K:$K"),0)),"")</f>
        <v>Unassigned</v>
      </c>
      <c r="U206" s="48" t="s">
        <v>33</v>
      </c>
      <c r="V206" s="50" t="str">
        <f t="array" ref="V206">IFERROR(INDEX(INDIRECT("'"&amp;VLOOKUP($C206,ModMap!$A$2:$B$21,2,FALSE)&amp;"'!V:V"),MATCH($K206,INDIRECT("'"&amp;VLOOKUP($C206,ModMap!$A$2:$B$21,2,FALSE)&amp;"'!$K:$K"),0)),"")</f>
        <v>Not Started</v>
      </c>
      <c r="W206" s="50" t="str">
        <f t="array" ref="W206">IFERROR(INDEX(INDIRECT("'"&amp;VLOOKUP($C206,ModMap!$A$2:$B$21,2,FALSE)&amp;"'!W:W"),MATCH($K206,INDIRECT("'"&amp;VLOOKUP($C206,ModMap!$A$2:$B$21,2,FALSE)&amp;"'!$K:$K"),0)),"")</f>
        <v>Unassigned</v>
      </c>
      <c r="X206" s="48" t="s">
        <v>33</v>
      </c>
      <c r="Y206" s="50" t="str">
        <f t="array" ref="Y206">IFERROR(INDEX(INDIRECT("'"&amp;VLOOKUP($C206,ModMap!$A$2:$B$21,2,FALSE)&amp;"'!Y:Y"),MATCH($K206,INDIRECT("'"&amp;VLOOKUP($C206,ModMap!$A$2:$B$21,2,FALSE)&amp;"'!$K:$K"),0)),"")</f>
        <v>Not Started</v>
      </c>
      <c r="Z206" s="50" t="str">
        <f t="array" ref="Z206">IFERROR(INDEX(INDIRECT("'"&amp;VLOOKUP($C206,ModMap!$A$2:$B$21,2,FALSE)&amp;"'!Z:Z"),MATCH($K206,INDIRECT("'"&amp;VLOOKUP($C206,ModMap!$A$2:$B$21,2,FALSE)&amp;"'!$K:$K"),0)),"")</f>
        <v>Unassigned</v>
      </c>
      <c r="AA206" s="44" t="s">
        <v>36</v>
      </c>
      <c r="AB206" s="50" t="str">
        <f t="array" ref="AB206">IFERROR(INDEX(INDIRECT("'"&amp;VLOOKUP($C206,ModMap!$A$2:$B$21,2,FALSE)&amp;"'!AB:AB"),MATCH($K206,INDIRECT("'"&amp;VLOOKUP($C206,ModMap!$A$2:$B$21,2,FALSE)&amp;"'!$K:$K"),0)),"")</f>
        <v>N/A</v>
      </c>
      <c r="AC206" s="50" t="str">
        <f t="array" ref="AC206">IFERROR(INDEX(INDIRECT("'"&amp;VLOOKUP($C206,ModMap!$A$2:$B$21,2,FALSE)&amp;"'!AC:AC"),MATCH($K206,INDIRECT("'"&amp;VLOOKUP($C206,ModMap!$A$2:$B$21,2,FALSE)&amp;"'!$K:$K"),0)),"")</f>
        <v/>
      </c>
      <c r="AD206" s="48" t="s">
        <v>33</v>
      </c>
      <c r="AE206" s="50" t="str">
        <f t="array" ref="AE206">IFERROR(INDEX(INDIRECT("'"&amp;VLOOKUP($C206,ModMap!$A$2:$B$21,2,FALSE)&amp;"'!AE:AE"),MATCH($K206,INDIRECT("'"&amp;VLOOKUP($C206,ModMap!$A$2:$B$21,2,FALSE)&amp;"'!$K:$K"),0)),"")</f>
        <v>Not Started</v>
      </c>
      <c r="AF206" s="50" t="str">
        <f t="array" ref="AF206">IFERROR(INDEX(INDIRECT("'"&amp;VLOOKUP($C206,ModMap!$A$2:$B$21,2,FALSE)&amp;"'!AF:AF"),MATCH($K206,INDIRECT("'"&amp;VLOOKUP($C206,ModMap!$A$2:$B$21,2,FALSE)&amp;"'!$K:$K"),0)),"")</f>
        <v>Unassigned</v>
      </c>
      <c r="AG206" s="44" t="s">
        <v>36</v>
      </c>
      <c r="AH206" s="50" t="str">
        <f t="array" ref="AH206">IFERROR(INDEX(INDIRECT("'"&amp;VLOOKUP($C206,ModMap!$A$2:$B$21,2,FALSE)&amp;"'!AH:AH"),MATCH($K206,INDIRECT("'"&amp;VLOOKUP($C206,ModMap!$A$2:$B$21,2,FALSE)&amp;"'!$K:$K"),0)),"")</f>
        <v>N/A</v>
      </c>
      <c r="AI206" s="50" t="str">
        <f t="array" ref="AI206">IFERROR(INDEX(INDIRECT("'"&amp;VLOOKUP($C206,ModMap!$A$2:$B$21,2,FALSE)&amp;"'!AI:AI"),MATCH($K206,INDIRECT("'"&amp;VLOOKUP($C206,ModMap!$A$2:$B$21,2,FALSE)&amp;"'!$K:$K"),0)),"")</f>
        <v/>
      </c>
      <c r="AJ206" s="44" t="s">
        <v>36</v>
      </c>
      <c r="AK206" s="50" t="str">
        <f t="array" ref="AK206">IFERROR(INDEX(INDIRECT("'"&amp;VLOOKUP($C206,ModMap!$A$2:$B$21,2,FALSE)&amp;"'!AK:AK"),MATCH($K206,INDIRECT("'"&amp;VLOOKUP($C206,ModMap!$A$2:$B$21,2,FALSE)&amp;"'!$K:$K"),0)),"")</f>
        <v>N/A</v>
      </c>
      <c r="AL206" s="50" t="str">
        <f t="array" ref="AL206">IFERROR(INDEX(INDIRECT("'"&amp;VLOOKUP($C206,ModMap!$A$2:$B$21,2,FALSE)&amp;"'!AL:AL"),MATCH($K206,INDIRECT("'"&amp;VLOOKUP($C206,ModMap!$A$2:$B$21,2,FALSE)&amp;"'!$K:$K"),0)),"")</f>
        <v/>
      </c>
      <c r="AM206" s="50">
        <f t="shared" si="1"/>
        <v>3</v>
      </c>
      <c r="AN206" s="50" t="str">
        <f t="shared" si="2"/>
        <v>Not Started</v>
      </c>
      <c r="AO206" s="51" t="str">
        <f t="array" ref="AO206">IFERROR(INDEX(INDIRECT("'"&amp;VLOOKUP($C206,ModMap!$A$2:$B$21,2,FALSE)&amp;"'!AO:AO"),MATCH($K206,INDIRECT("'"&amp;VLOOKUP($C206,ModMap!$A$2:$B$21,2,FALSE)&amp;"'!$K:$K"),0)),"")</f>
        <v/>
      </c>
      <c r="AP206" s="49" t="str">
        <f t="array" ref="AP206">IFERROR(HYPERLINK("#'"&amp;VLOOKUP($C206,ModMap!$A$2:$B$21,2,FALSE)&amp;"'!V"&amp;MATCH($K206,INDIRECT("'"&amp;VLOOKUP($C206,ModMap!$A$2:$B$21,2,FALSE)&amp;"'!$K:$K"),0),"Edit on module sheet"),"")</f>
        <v>Edit on module sheet</v>
      </c>
    </row>
    <row r="207" ht="42.0" customHeight="1">
      <c r="A207" s="39">
        <v>205.0</v>
      </c>
      <c r="B207" s="39">
        <v>205.0</v>
      </c>
      <c r="C207" s="39" t="s">
        <v>93</v>
      </c>
      <c r="D207" s="40" t="s">
        <v>94</v>
      </c>
      <c r="E207" s="28" t="s">
        <v>48</v>
      </c>
      <c r="F207" s="30" t="s">
        <v>390</v>
      </c>
      <c r="G207" s="40" t="s">
        <v>391</v>
      </c>
      <c r="H207" s="39" t="s">
        <v>392</v>
      </c>
      <c r="I207" s="39" t="s">
        <v>393</v>
      </c>
      <c r="J207" s="40" t="s">
        <v>394</v>
      </c>
      <c r="K207" s="39" t="s">
        <v>1810</v>
      </c>
      <c r="L207" s="40" t="s">
        <v>1811</v>
      </c>
      <c r="M207" s="52" t="s">
        <v>211</v>
      </c>
      <c r="N207" s="39" t="s">
        <v>397</v>
      </c>
      <c r="O207" s="39" t="s">
        <v>398</v>
      </c>
      <c r="P207" s="40" t="s">
        <v>399</v>
      </c>
      <c r="Q207" s="40" t="s">
        <v>400</v>
      </c>
      <c r="R207" s="39" t="s">
        <v>287</v>
      </c>
      <c r="S207" s="39" t="s">
        <v>53</v>
      </c>
      <c r="T207" s="39" t="str">
        <f t="array" ref="T207">IFERROR(INDEX(INDIRECT("'"&amp;VLOOKUP($C207,ModMap!$A$2:$B$21,2,FALSE)&amp;"'!T:T"),MATCH($K207,INDIRECT("'"&amp;VLOOKUP($C207,ModMap!$A$2:$B$21,2,FALSE)&amp;"'!$K:$K"),0)),"")</f>
        <v>Unassigned</v>
      </c>
      <c r="U207" s="44" t="s">
        <v>36</v>
      </c>
      <c r="V207" s="39" t="str">
        <f t="array" ref="V207">IFERROR(INDEX(INDIRECT("'"&amp;VLOOKUP($C207,ModMap!$A$2:$B$21,2,FALSE)&amp;"'!V:V"),MATCH($K207,INDIRECT("'"&amp;VLOOKUP($C207,ModMap!$A$2:$B$21,2,FALSE)&amp;"'!$K:$K"),0)),"")</f>
        <v>N/A</v>
      </c>
      <c r="W207" s="39" t="str">
        <f t="array" ref="W207">IFERROR(INDEX(INDIRECT("'"&amp;VLOOKUP($C207,ModMap!$A$2:$B$21,2,FALSE)&amp;"'!W:W"),MATCH($K207,INDIRECT("'"&amp;VLOOKUP($C207,ModMap!$A$2:$B$21,2,FALSE)&amp;"'!$K:$K"),0)),"")</f>
        <v/>
      </c>
      <c r="X207" s="48" t="s">
        <v>33</v>
      </c>
      <c r="Y207" s="39" t="str">
        <f t="array" ref="Y207">IFERROR(INDEX(INDIRECT("'"&amp;VLOOKUP($C207,ModMap!$A$2:$B$21,2,FALSE)&amp;"'!Y:Y"),MATCH($K207,INDIRECT("'"&amp;VLOOKUP($C207,ModMap!$A$2:$B$21,2,FALSE)&amp;"'!$K:$K"),0)),"")</f>
        <v>Not Started</v>
      </c>
      <c r="Z207" s="39" t="str">
        <f t="array" ref="Z207">IFERROR(INDEX(INDIRECT("'"&amp;VLOOKUP($C207,ModMap!$A$2:$B$21,2,FALSE)&amp;"'!Z:Z"),MATCH($K207,INDIRECT("'"&amp;VLOOKUP($C207,ModMap!$A$2:$B$21,2,FALSE)&amp;"'!$K:$K"),0)),"")</f>
        <v>Unassigned</v>
      </c>
      <c r="AA207" s="48" t="s">
        <v>33</v>
      </c>
      <c r="AB207" s="39" t="str">
        <f t="array" ref="AB207">IFERROR(INDEX(INDIRECT("'"&amp;VLOOKUP($C207,ModMap!$A$2:$B$21,2,FALSE)&amp;"'!AB:AB"),MATCH($K207,INDIRECT("'"&amp;VLOOKUP($C207,ModMap!$A$2:$B$21,2,FALSE)&amp;"'!$K:$K"),0)),"")</f>
        <v>Not Started</v>
      </c>
      <c r="AC207" s="39" t="str">
        <f t="array" ref="AC207">IFERROR(INDEX(INDIRECT("'"&amp;VLOOKUP($C207,ModMap!$A$2:$B$21,2,FALSE)&amp;"'!AC:AC"),MATCH($K207,INDIRECT("'"&amp;VLOOKUP($C207,ModMap!$A$2:$B$21,2,FALSE)&amp;"'!$K:$K"),0)),"")</f>
        <v>Unassigned</v>
      </c>
      <c r="AD207" s="44" t="s">
        <v>36</v>
      </c>
      <c r="AE207" s="39" t="str">
        <f t="array" ref="AE207">IFERROR(INDEX(INDIRECT("'"&amp;VLOOKUP($C207,ModMap!$A$2:$B$21,2,FALSE)&amp;"'!AE:AE"),MATCH($K207,INDIRECT("'"&amp;VLOOKUP($C207,ModMap!$A$2:$B$21,2,FALSE)&amp;"'!$K:$K"),0)),"")</f>
        <v>N/A</v>
      </c>
      <c r="AF207" s="39" t="str">
        <f t="array" ref="AF207">IFERROR(INDEX(INDIRECT("'"&amp;VLOOKUP($C207,ModMap!$A$2:$B$21,2,FALSE)&amp;"'!AF:AF"),MATCH($K207,INDIRECT("'"&amp;VLOOKUP($C207,ModMap!$A$2:$B$21,2,FALSE)&amp;"'!$K:$K"),0)),"")</f>
        <v/>
      </c>
      <c r="AG207" s="44" t="s">
        <v>36</v>
      </c>
      <c r="AH207" s="39" t="str">
        <f t="array" ref="AH207">IFERROR(INDEX(INDIRECT("'"&amp;VLOOKUP($C207,ModMap!$A$2:$B$21,2,FALSE)&amp;"'!AH:AH"),MATCH($K207,INDIRECT("'"&amp;VLOOKUP($C207,ModMap!$A$2:$B$21,2,FALSE)&amp;"'!$K:$K"),0)),"")</f>
        <v>N/A</v>
      </c>
      <c r="AI207" s="39" t="str">
        <f t="array" ref="AI207">IFERROR(INDEX(INDIRECT("'"&amp;VLOOKUP($C207,ModMap!$A$2:$B$21,2,FALSE)&amp;"'!AI:AI"),MATCH($K207,INDIRECT("'"&amp;VLOOKUP($C207,ModMap!$A$2:$B$21,2,FALSE)&amp;"'!$K:$K"),0)),"")</f>
        <v/>
      </c>
      <c r="AJ207" s="44" t="s">
        <v>36</v>
      </c>
      <c r="AK207" s="39" t="str">
        <f t="array" ref="AK207">IFERROR(INDEX(INDIRECT("'"&amp;VLOOKUP($C207,ModMap!$A$2:$B$21,2,FALSE)&amp;"'!AK:AK"),MATCH($K207,INDIRECT("'"&amp;VLOOKUP($C207,ModMap!$A$2:$B$21,2,FALSE)&amp;"'!$K:$K"),0)),"")</f>
        <v>N/A</v>
      </c>
      <c r="AL207" s="39" t="str">
        <f t="array" ref="AL207">IFERROR(INDEX(INDIRECT("'"&amp;VLOOKUP($C207,ModMap!$A$2:$B$21,2,FALSE)&amp;"'!AL:AL"),MATCH($K207,INDIRECT("'"&amp;VLOOKUP($C207,ModMap!$A$2:$B$21,2,FALSE)&amp;"'!$K:$K"),0)),"")</f>
        <v/>
      </c>
      <c r="AM207" s="39">
        <f t="shared" si="1"/>
        <v>2</v>
      </c>
      <c r="AN207" s="39" t="str">
        <f t="shared" si="2"/>
        <v>Not Started</v>
      </c>
      <c r="AO207" s="40" t="str">
        <f t="array" ref="AO207">IFERROR(INDEX(INDIRECT("'"&amp;VLOOKUP($C207,ModMap!$A$2:$B$21,2,FALSE)&amp;"'!AO:AO"),MATCH($K207,INDIRECT("'"&amp;VLOOKUP($C207,ModMap!$A$2:$B$21,2,FALSE)&amp;"'!$K:$K"),0)),"")</f>
        <v/>
      </c>
      <c r="AP207" s="49" t="str">
        <f t="array" ref="AP207">IFERROR(HYPERLINK("#'"&amp;VLOOKUP($C207,ModMap!$A$2:$B$21,2,FALSE)&amp;"'!V"&amp;MATCH($K207,INDIRECT("'"&amp;VLOOKUP($C207,ModMap!$A$2:$B$21,2,FALSE)&amp;"'!$K:$K"),0),"Edit on module sheet"),"")</f>
        <v>Edit on module sheet</v>
      </c>
    </row>
    <row r="208" ht="42.0" customHeight="1">
      <c r="A208" s="50">
        <v>206.0</v>
      </c>
      <c r="B208" s="50">
        <v>206.0</v>
      </c>
      <c r="C208" s="50" t="s">
        <v>93</v>
      </c>
      <c r="D208" s="51" t="s">
        <v>94</v>
      </c>
      <c r="E208" s="28" t="s">
        <v>48</v>
      </c>
      <c r="F208" s="30" t="s">
        <v>390</v>
      </c>
      <c r="G208" s="51" t="s">
        <v>391</v>
      </c>
      <c r="H208" s="50" t="s">
        <v>392</v>
      </c>
      <c r="I208" s="50" t="s">
        <v>393</v>
      </c>
      <c r="J208" s="51" t="s">
        <v>394</v>
      </c>
      <c r="K208" s="50" t="s">
        <v>1812</v>
      </c>
      <c r="L208" s="51" t="s">
        <v>1813</v>
      </c>
      <c r="M208" s="52" t="s">
        <v>211</v>
      </c>
      <c r="N208" s="50" t="s">
        <v>397</v>
      </c>
      <c r="O208" s="50" t="s">
        <v>398</v>
      </c>
      <c r="P208" s="51" t="s">
        <v>399</v>
      </c>
      <c r="Q208" s="51" t="s">
        <v>400</v>
      </c>
      <c r="R208" s="50" t="s">
        <v>287</v>
      </c>
      <c r="S208" s="50" t="s">
        <v>56</v>
      </c>
      <c r="T208" s="50" t="str">
        <f t="array" ref="T208">IFERROR(INDEX(INDIRECT("'"&amp;VLOOKUP($C208,ModMap!$A$2:$B$21,2,FALSE)&amp;"'!T:T"),MATCH($K208,INDIRECT("'"&amp;VLOOKUP($C208,ModMap!$A$2:$B$21,2,FALSE)&amp;"'!$K:$K"),0)),"")</f>
        <v>Unassigned</v>
      </c>
      <c r="U208" s="44" t="s">
        <v>36</v>
      </c>
      <c r="V208" s="50" t="str">
        <f t="array" ref="V208">IFERROR(INDEX(INDIRECT("'"&amp;VLOOKUP($C208,ModMap!$A$2:$B$21,2,FALSE)&amp;"'!V:V"),MATCH($K208,INDIRECT("'"&amp;VLOOKUP($C208,ModMap!$A$2:$B$21,2,FALSE)&amp;"'!$K:$K"),0)),"")</f>
        <v>N/A</v>
      </c>
      <c r="W208" s="50" t="str">
        <f t="array" ref="W208">IFERROR(INDEX(INDIRECT("'"&amp;VLOOKUP($C208,ModMap!$A$2:$B$21,2,FALSE)&amp;"'!W:W"),MATCH($K208,INDIRECT("'"&amp;VLOOKUP($C208,ModMap!$A$2:$B$21,2,FALSE)&amp;"'!$K:$K"),0)),"")</f>
        <v/>
      </c>
      <c r="X208" s="48" t="s">
        <v>33</v>
      </c>
      <c r="Y208" s="50" t="str">
        <f t="array" ref="Y208">IFERROR(INDEX(INDIRECT("'"&amp;VLOOKUP($C208,ModMap!$A$2:$B$21,2,FALSE)&amp;"'!Y:Y"),MATCH($K208,INDIRECT("'"&amp;VLOOKUP($C208,ModMap!$A$2:$B$21,2,FALSE)&amp;"'!$K:$K"),0)),"")</f>
        <v>Not Started</v>
      </c>
      <c r="Z208" s="50" t="str">
        <f t="array" ref="Z208">IFERROR(INDEX(INDIRECT("'"&amp;VLOOKUP($C208,ModMap!$A$2:$B$21,2,FALSE)&amp;"'!Z:Z"),MATCH($K208,INDIRECT("'"&amp;VLOOKUP($C208,ModMap!$A$2:$B$21,2,FALSE)&amp;"'!$K:$K"),0)),"")</f>
        <v>Unassigned</v>
      </c>
      <c r="AA208" s="48" t="s">
        <v>33</v>
      </c>
      <c r="AB208" s="50" t="str">
        <f t="array" ref="AB208">IFERROR(INDEX(INDIRECT("'"&amp;VLOOKUP($C208,ModMap!$A$2:$B$21,2,FALSE)&amp;"'!AB:AB"),MATCH($K208,INDIRECT("'"&amp;VLOOKUP($C208,ModMap!$A$2:$B$21,2,FALSE)&amp;"'!$K:$K"),0)),"")</f>
        <v>Not Started</v>
      </c>
      <c r="AC208" s="50" t="str">
        <f t="array" ref="AC208">IFERROR(INDEX(INDIRECT("'"&amp;VLOOKUP($C208,ModMap!$A$2:$B$21,2,FALSE)&amp;"'!AC:AC"),MATCH($K208,INDIRECT("'"&amp;VLOOKUP($C208,ModMap!$A$2:$B$21,2,FALSE)&amp;"'!$K:$K"),0)),"")</f>
        <v>Unassigned</v>
      </c>
      <c r="AD208" s="48" t="s">
        <v>33</v>
      </c>
      <c r="AE208" s="50" t="str">
        <f t="array" ref="AE208">IFERROR(INDEX(INDIRECT("'"&amp;VLOOKUP($C208,ModMap!$A$2:$B$21,2,FALSE)&amp;"'!AE:AE"),MATCH($K208,INDIRECT("'"&amp;VLOOKUP($C208,ModMap!$A$2:$B$21,2,FALSE)&amp;"'!$K:$K"),0)),"")</f>
        <v>Not Started</v>
      </c>
      <c r="AF208" s="50" t="str">
        <f t="array" ref="AF208">IFERROR(INDEX(INDIRECT("'"&amp;VLOOKUP($C208,ModMap!$A$2:$B$21,2,FALSE)&amp;"'!AF:AF"),MATCH($K208,INDIRECT("'"&amp;VLOOKUP($C208,ModMap!$A$2:$B$21,2,FALSE)&amp;"'!$K:$K"),0)),"")</f>
        <v>Unassigned</v>
      </c>
      <c r="AG208" s="44" t="s">
        <v>36</v>
      </c>
      <c r="AH208" s="50" t="str">
        <f t="array" ref="AH208">IFERROR(INDEX(INDIRECT("'"&amp;VLOOKUP($C208,ModMap!$A$2:$B$21,2,FALSE)&amp;"'!AH:AH"),MATCH($K208,INDIRECT("'"&amp;VLOOKUP($C208,ModMap!$A$2:$B$21,2,FALSE)&amp;"'!$K:$K"),0)),"")</f>
        <v>N/A</v>
      </c>
      <c r="AI208" s="50" t="str">
        <f t="array" ref="AI208">IFERROR(INDEX(INDIRECT("'"&amp;VLOOKUP($C208,ModMap!$A$2:$B$21,2,FALSE)&amp;"'!AI:AI"),MATCH($K208,INDIRECT("'"&amp;VLOOKUP($C208,ModMap!$A$2:$B$21,2,FALSE)&amp;"'!$K:$K"),0)),"")</f>
        <v/>
      </c>
      <c r="AJ208" s="44" t="s">
        <v>36</v>
      </c>
      <c r="AK208" s="50" t="str">
        <f t="array" ref="AK208">IFERROR(INDEX(INDIRECT("'"&amp;VLOOKUP($C208,ModMap!$A$2:$B$21,2,FALSE)&amp;"'!AK:AK"),MATCH($K208,INDIRECT("'"&amp;VLOOKUP($C208,ModMap!$A$2:$B$21,2,FALSE)&amp;"'!$K:$K"),0)),"")</f>
        <v>N/A</v>
      </c>
      <c r="AL208" s="50" t="str">
        <f t="array" ref="AL208">IFERROR(INDEX(INDIRECT("'"&amp;VLOOKUP($C208,ModMap!$A$2:$B$21,2,FALSE)&amp;"'!AL:AL"),MATCH($K208,INDIRECT("'"&amp;VLOOKUP($C208,ModMap!$A$2:$B$21,2,FALSE)&amp;"'!$K:$K"),0)),"")</f>
        <v/>
      </c>
      <c r="AM208" s="50">
        <f t="shared" si="1"/>
        <v>3</v>
      </c>
      <c r="AN208" s="50" t="str">
        <f t="shared" si="2"/>
        <v>Not Started</v>
      </c>
      <c r="AO208" s="51" t="str">
        <f t="array" ref="AO208">IFERROR(INDEX(INDIRECT("'"&amp;VLOOKUP($C208,ModMap!$A$2:$B$21,2,FALSE)&amp;"'!AO:AO"),MATCH($K208,INDIRECT("'"&amp;VLOOKUP($C208,ModMap!$A$2:$B$21,2,FALSE)&amp;"'!$K:$K"),0)),"")</f>
        <v/>
      </c>
      <c r="AP208" s="49" t="str">
        <f t="array" ref="AP208">IFERROR(HYPERLINK("#'"&amp;VLOOKUP($C208,ModMap!$A$2:$B$21,2,FALSE)&amp;"'!V"&amp;MATCH($K208,INDIRECT("'"&amp;VLOOKUP($C208,ModMap!$A$2:$B$21,2,FALSE)&amp;"'!$K:$K"),0),"Edit on module sheet"),"")</f>
        <v>Edit on module sheet</v>
      </c>
    </row>
    <row r="209" ht="42.0" customHeight="1">
      <c r="A209" s="39">
        <v>207.0</v>
      </c>
      <c r="B209" s="39">
        <v>207.0</v>
      </c>
      <c r="C209" s="39" t="s">
        <v>93</v>
      </c>
      <c r="D209" s="40" t="s">
        <v>94</v>
      </c>
      <c r="E209" s="29" t="s">
        <v>41</v>
      </c>
      <c r="F209" s="30" t="s">
        <v>390</v>
      </c>
      <c r="G209" s="40" t="s">
        <v>391</v>
      </c>
      <c r="H209" s="39" t="s">
        <v>392</v>
      </c>
      <c r="I209" s="39" t="s">
        <v>393</v>
      </c>
      <c r="J209" s="40" t="s">
        <v>394</v>
      </c>
      <c r="K209" s="39" t="s">
        <v>395</v>
      </c>
      <c r="L209" s="40" t="s">
        <v>396</v>
      </c>
      <c r="M209" s="52" t="s">
        <v>211</v>
      </c>
      <c r="N209" s="39" t="s">
        <v>397</v>
      </c>
      <c r="O209" s="39" t="s">
        <v>398</v>
      </c>
      <c r="P209" s="40" t="s">
        <v>399</v>
      </c>
      <c r="Q209" s="40" t="s">
        <v>400</v>
      </c>
      <c r="R209" s="39" t="s">
        <v>287</v>
      </c>
      <c r="S209" s="39" t="s">
        <v>206</v>
      </c>
      <c r="T209" s="39" t="str">
        <f t="array" ref="T209">IFERROR(INDEX(INDIRECT("'"&amp;VLOOKUP($C209,ModMap!$A$2:$B$21,2,FALSE)&amp;"'!T:T"),MATCH($K209,INDIRECT("'"&amp;VLOOKUP($C209,ModMap!$A$2:$B$21,2,FALSE)&amp;"'!$K:$K"),0)),"")</f>
        <v>Unassigned</v>
      </c>
      <c r="U209" s="48" t="s">
        <v>33</v>
      </c>
      <c r="V209" s="39" t="str">
        <f t="array" ref="V209">IFERROR(INDEX(INDIRECT("'"&amp;VLOOKUP($C209,ModMap!$A$2:$B$21,2,FALSE)&amp;"'!V:V"),MATCH($K209,INDIRECT("'"&amp;VLOOKUP($C209,ModMap!$A$2:$B$21,2,FALSE)&amp;"'!$K:$K"),0)),"")</f>
        <v>Not Started</v>
      </c>
      <c r="W209" s="39" t="str">
        <f t="array" ref="W209">IFERROR(INDEX(INDIRECT("'"&amp;VLOOKUP($C209,ModMap!$A$2:$B$21,2,FALSE)&amp;"'!W:W"),MATCH($K209,INDIRECT("'"&amp;VLOOKUP($C209,ModMap!$A$2:$B$21,2,FALSE)&amp;"'!$K:$K"),0)),"")</f>
        <v>Unassigned</v>
      </c>
      <c r="X209" s="44" t="s">
        <v>36</v>
      </c>
      <c r="Y209" s="39" t="str">
        <f t="array" ref="Y209">IFERROR(INDEX(INDIRECT("'"&amp;VLOOKUP($C209,ModMap!$A$2:$B$21,2,FALSE)&amp;"'!Y:Y"),MATCH($K209,INDIRECT("'"&amp;VLOOKUP($C209,ModMap!$A$2:$B$21,2,FALSE)&amp;"'!$K:$K"),0)),"")</f>
        <v>N/A</v>
      </c>
      <c r="Z209" s="39" t="str">
        <f t="array" ref="Z209">IFERROR(INDEX(INDIRECT("'"&amp;VLOOKUP($C209,ModMap!$A$2:$B$21,2,FALSE)&amp;"'!Z:Z"),MATCH($K209,INDIRECT("'"&amp;VLOOKUP($C209,ModMap!$A$2:$B$21,2,FALSE)&amp;"'!$K:$K"),0)),"")</f>
        <v/>
      </c>
      <c r="AA209" s="44" t="s">
        <v>36</v>
      </c>
      <c r="AB209" s="39" t="str">
        <f t="array" ref="AB209">IFERROR(INDEX(INDIRECT("'"&amp;VLOOKUP($C209,ModMap!$A$2:$B$21,2,FALSE)&amp;"'!AB:AB"),MATCH($K209,INDIRECT("'"&amp;VLOOKUP($C209,ModMap!$A$2:$B$21,2,FALSE)&amp;"'!$K:$K"),0)),"")</f>
        <v>N/A</v>
      </c>
      <c r="AC209" s="39" t="str">
        <f t="array" ref="AC209">IFERROR(INDEX(INDIRECT("'"&amp;VLOOKUP($C209,ModMap!$A$2:$B$21,2,FALSE)&amp;"'!AC:AC"),MATCH($K209,INDIRECT("'"&amp;VLOOKUP($C209,ModMap!$A$2:$B$21,2,FALSE)&amp;"'!$K:$K"),0)),"")</f>
        <v/>
      </c>
      <c r="AD209" s="48" t="s">
        <v>33</v>
      </c>
      <c r="AE209" s="39" t="str">
        <f t="array" ref="AE209">IFERROR(INDEX(INDIRECT("'"&amp;VLOOKUP($C209,ModMap!$A$2:$B$21,2,FALSE)&amp;"'!AE:AE"),MATCH($K209,INDIRECT("'"&amp;VLOOKUP($C209,ModMap!$A$2:$B$21,2,FALSE)&amp;"'!$K:$K"),0)),"")</f>
        <v>Not Started</v>
      </c>
      <c r="AF209" s="39" t="str">
        <f t="array" ref="AF209">IFERROR(INDEX(INDIRECT("'"&amp;VLOOKUP($C209,ModMap!$A$2:$B$21,2,FALSE)&amp;"'!AF:AF"),MATCH($K209,INDIRECT("'"&amp;VLOOKUP($C209,ModMap!$A$2:$B$21,2,FALSE)&amp;"'!$K:$K"),0)),"")</f>
        <v>Unassigned</v>
      </c>
      <c r="AG209" s="44" t="s">
        <v>36</v>
      </c>
      <c r="AH209" s="39" t="str">
        <f t="array" ref="AH209">IFERROR(INDEX(INDIRECT("'"&amp;VLOOKUP($C209,ModMap!$A$2:$B$21,2,FALSE)&amp;"'!AH:AH"),MATCH($K209,INDIRECT("'"&amp;VLOOKUP($C209,ModMap!$A$2:$B$21,2,FALSE)&amp;"'!$K:$K"),0)),"")</f>
        <v>N/A</v>
      </c>
      <c r="AI209" s="39" t="str">
        <f t="array" ref="AI209">IFERROR(INDEX(INDIRECT("'"&amp;VLOOKUP($C209,ModMap!$A$2:$B$21,2,FALSE)&amp;"'!AI:AI"),MATCH($K209,INDIRECT("'"&amp;VLOOKUP($C209,ModMap!$A$2:$B$21,2,FALSE)&amp;"'!$K:$K"),0)),"")</f>
        <v/>
      </c>
      <c r="AJ209" s="44" t="s">
        <v>36</v>
      </c>
      <c r="AK209" s="39" t="str">
        <f t="array" ref="AK209">IFERROR(INDEX(INDIRECT("'"&amp;VLOOKUP($C209,ModMap!$A$2:$B$21,2,FALSE)&amp;"'!AK:AK"),MATCH($K209,INDIRECT("'"&amp;VLOOKUP($C209,ModMap!$A$2:$B$21,2,FALSE)&amp;"'!$K:$K"),0)),"")</f>
        <v>N/A</v>
      </c>
      <c r="AL209" s="39" t="str">
        <f t="array" ref="AL209">IFERROR(INDEX(INDIRECT("'"&amp;VLOOKUP($C209,ModMap!$A$2:$B$21,2,FALSE)&amp;"'!AL:AL"),MATCH($K209,INDIRECT("'"&amp;VLOOKUP($C209,ModMap!$A$2:$B$21,2,FALSE)&amp;"'!$K:$K"),0)),"")</f>
        <v/>
      </c>
      <c r="AM209" s="39">
        <f t="shared" si="1"/>
        <v>2</v>
      </c>
      <c r="AN209" s="39" t="str">
        <f t="shared" si="2"/>
        <v>Not Started</v>
      </c>
      <c r="AO209" s="40" t="str">
        <f t="array" ref="AO209">IFERROR(INDEX(INDIRECT("'"&amp;VLOOKUP($C209,ModMap!$A$2:$B$21,2,FALSE)&amp;"'!AO:AO"),MATCH($K209,INDIRECT("'"&amp;VLOOKUP($C209,ModMap!$A$2:$B$21,2,FALSE)&amp;"'!$K:$K"),0)),"")</f>
        <v/>
      </c>
      <c r="AP209" s="49" t="str">
        <f t="array" ref="AP209">IFERROR(HYPERLINK("#'"&amp;VLOOKUP($C209,ModMap!$A$2:$B$21,2,FALSE)&amp;"'!V"&amp;MATCH($K209,INDIRECT("'"&amp;VLOOKUP($C209,ModMap!$A$2:$B$21,2,FALSE)&amp;"'!$K:$K"),0),"Edit on module sheet"),"")</f>
        <v>Edit on module sheet</v>
      </c>
    </row>
    <row r="210" ht="42.0" customHeight="1">
      <c r="A210" s="50">
        <v>208.0</v>
      </c>
      <c r="B210" s="50">
        <v>208.0</v>
      </c>
      <c r="C210" s="50" t="s">
        <v>93</v>
      </c>
      <c r="D210" s="51" t="s">
        <v>94</v>
      </c>
      <c r="E210" s="31" t="s">
        <v>69</v>
      </c>
      <c r="F210" s="30" t="s">
        <v>390</v>
      </c>
      <c r="G210" s="51" t="s">
        <v>391</v>
      </c>
      <c r="H210" s="50" t="s">
        <v>392</v>
      </c>
      <c r="I210" s="50" t="s">
        <v>393</v>
      </c>
      <c r="J210" s="51" t="s">
        <v>394</v>
      </c>
      <c r="K210" s="50" t="s">
        <v>2448</v>
      </c>
      <c r="L210" s="51" t="s">
        <v>2449</v>
      </c>
      <c r="M210" s="48" t="s">
        <v>434</v>
      </c>
      <c r="N210" s="50" t="s">
        <v>397</v>
      </c>
      <c r="O210" s="50" t="s">
        <v>398</v>
      </c>
      <c r="P210" s="51" t="s">
        <v>399</v>
      </c>
      <c r="Q210" s="51" t="s">
        <v>400</v>
      </c>
      <c r="R210" s="50" t="s">
        <v>287</v>
      </c>
      <c r="S210" s="50" t="s">
        <v>69</v>
      </c>
      <c r="T210" s="50" t="str">
        <f t="array" ref="T210">IFERROR(INDEX(INDIRECT("'"&amp;VLOOKUP($C210,ModMap!$A$2:$B$21,2,FALSE)&amp;"'!T:T"),MATCH($K210,INDIRECT("'"&amp;VLOOKUP($C210,ModMap!$A$2:$B$21,2,FALSE)&amp;"'!$K:$K"),0)),"")</f>
        <v>Unassigned</v>
      </c>
      <c r="U210" s="48" t="s">
        <v>33</v>
      </c>
      <c r="V210" s="50" t="str">
        <f t="array" ref="V210">IFERROR(INDEX(INDIRECT("'"&amp;VLOOKUP($C210,ModMap!$A$2:$B$21,2,FALSE)&amp;"'!V:V"),MATCH($K210,INDIRECT("'"&amp;VLOOKUP($C210,ModMap!$A$2:$B$21,2,FALSE)&amp;"'!$K:$K"),0)),"")</f>
        <v>Not Started</v>
      </c>
      <c r="W210" s="50" t="str">
        <f t="array" ref="W210">IFERROR(INDEX(INDIRECT("'"&amp;VLOOKUP($C210,ModMap!$A$2:$B$21,2,FALSE)&amp;"'!W:W"),MATCH($K210,INDIRECT("'"&amp;VLOOKUP($C210,ModMap!$A$2:$B$21,2,FALSE)&amp;"'!$K:$K"),0)),"")</f>
        <v>Unassigned</v>
      </c>
      <c r="X210" s="48" t="s">
        <v>33</v>
      </c>
      <c r="Y210" s="50" t="str">
        <f t="array" ref="Y210">IFERROR(INDEX(INDIRECT("'"&amp;VLOOKUP($C210,ModMap!$A$2:$B$21,2,FALSE)&amp;"'!Y:Y"),MATCH($K210,INDIRECT("'"&amp;VLOOKUP($C210,ModMap!$A$2:$B$21,2,FALSE)&amp;"'!$K:$K"),0)),"")</f>
        <v>Not Started</v>
      </c>
      <c r="Z210" s="50" t="str">
        <f t="array" ref="Z210">IFERROR(INDEX(INDIRECT("'"&amp;VLOOKUP($C210,ModMap!$A$2:$B$21,2,FALSE)&amp;"'!Z:Z"),MATCH($K210,INDIRECT("'"&amp;VLOOKUP($C210,ModMap!$A$2:$B$21,2,FALSE)&amp;"'!$K:$K"),0)),"")</f>
        <v>Unassigned</v>
      </c>
      <c r="AA210" s="44" t="s">
        <v>36</v>
      </c>
      <c r="AB210" s="50" t="str">
        <f t="array" ref="AB210">IFERROR(INDEX(INDIRECT("'"&amp;VLOOKUP($C210,ModMap!$A$2:$B$21,2,FALSE)&amp;"'!AB:AB"),MATCH($K210,INDIRECT("'"&amp;VLOOKUP($C210,ModMap!$A$2:$B$21,2,FALSE)&amp;"'!$K:$K"),0)),"")</f>
        <v>N/A</v>
      </c>
      <c r="AC210" s="50" t="str">
        <f t="array" ref="AC210">IFERROR(INDEX(INDIRECT("'"&amp;VLOOKUP($C210,ModMap!$A$2:$B$21,2,FALSE)&amp;"'!AC:AC"),MATCH($K210,INDIRECT("'"&amp;VLOOKUP($C210,ModMap!$A$2:$B$21,2,FALSE)&amp;"'!$K:$K"),0)),"")</f>
        <v/>
      </c>
      <c r="AD210" s="48" t="s">
        <v>33</v>
      </c>
      <c r="AE210" s="50" t="str">
        <f t="array" ref="AE210">IFERROR(INDEX(INDIRECT("'"&amp;VLOOKUP($C210,ModMap!$A$2:$B$21,2,FALSE)&amp;"'!AE:AE"),MATCH($K210,INDIRECT("'"&amp;VLOOKUP($C210,ModMap!$A$2:$B$21,2,FALSE)&amp;"'!$K:$K"),0)),"")</f>
        <v>Not Started</v>
      </c>
      <c r="AF210" s="50" t="str">
        <f t="array" ref="AF210">IFERROR(INDEX(INDIRECT("'"&amp;VLOOKUP($C210,ModMap!$A$2:$B$21,2,FALSE)&amp;"'!AF:AF"),MATCH($K210,INDIRECT("'"&amp;VLOOKUP($C210,ModMap!$A$2:$B$21,2,FALSE)&amp;"'!$K:$K"),0)),"")</f>
        <v>Unassigned</v>
      </c>
      <c r="AG210" s="44" t="s">
        <v>36</v>
      </c>
      <c r="AH210" s="50" t="str">
        <f t="array" ref="AH210">IFERROR(INDEX(INDIRECT("'"&amp;VLOOKUP($C210,ModMap!$A$2:$B$21,2,FALSE)&amp;"'!AH:AH"),MATCH($K210,INDIRECT("'"&amp;VLOOKUP($C210,ModMap!$A$2:$B$21,2,FALSE)&amp;"'!$K:$K"),0)),"")</f>
        <v>N/A</v>
      </c>
      <c r="AI210" s="50" t="str">
        <f t="array" ref="AI210">IFERROR(INDEX(INDIRECT("'"&amp;VLOOKUP($C210,ModMap!$A$2:$B$21,2,FALSE)&amp;"'!AI:AI"),MATCH($K210,INDIRECT("'"&amp;VLOOKUP($C210,ModMap!$A$2:$B$21,2,FALSE)&amp;"'!$K:$K"),0)),"")</f>
        <v/>
      </c>
      <c r="AJ210" s="44" t="s">
        <v>36</v>
      </c>
      <c r="AK210" s="50" t="str">
        <f t="array" ref="AK210">IFERROR(INDEX(INDIRECT("'"&amp;VLOOKUP($C210,ModMap!$A$2:$B$21,2,FALSE)&amp;"'!AK:AK"),MATCH($K210,INDIRECT("'"&amp;VLOOKUP($C210,ModMap!$A$2:$B$21,2,FALSE)&amp;"'!$K:$K"),0)),"")</f>
        <v>N/A</v>
      </c>
      <c r="AL210" s="50" t="str">
        <f t="array" ref="AL210">IFERROR(INDEX(INDIRECT("'"&amp;VLOOKUP($C210,ModMap!$A$2:$B$21,2,FALSE)&amp;"'!AL:AL"),MATCH($K210,INDIRECT("'"&amp;VLOOKUP($C210,ModMap!$A$2:$B$21,2,FALSE)&amp;"'!$K:$K"),0)),"")</f>
        <v/>
      </c>
      <c r="AM210" s="50">
        <f t="shared" si="1"/>
        <v>3</v>
      </c>
      <c r="AN210" s="50" t="str">
        <f t="shared" si="2"/>
        <v>Not Started</v>
      </c>
      <c r="AO210" s="51" t="str">
        <f t="array" ref="AO210">IFERROR(INDEX(INDIRECT("'"&amp;VLOOKUP($C210,ModMap!$A$2:$B$21,2,FALSE)&amp;"'!AO:AO"),MATCH($K210,INDIRECT("'"&amp;VLOOKUP($C210,ModMap!$A$2:$B$21,2,FALSE)&amp;"'!$K:$K"),0)),"")</f>
        <v/>
      </c>
      <c r="AP210" s="49" t="str">
        <f t="array" ref="AP210">IFERROR(HYPERLINK("#'"&amp;VLOOKUP($C210,ModMap!$A$2:$B$21,2,FALSE)&amp;"'!V"&amp;MATCH($K210,INDIRECT("'"&amp;VLOOKUP($C210,ModMap!$A$2:$B$21,2,FALSE)&amp;"'!$K:$K"),0),"Edit on module sheet"),"")</f>
        <v>Edit on module sheet</v>
      </c>
    </row>
    <row r="211" ht="42.0" customHeight="1">
      <c r="A211" s="39">
        <v>209.0</v>
      </c>
      <c r="B211" s="39">
        <v>209.0</v>
      </c>
      <c r="C211" s="39" t="s">
        <v>93</v>
      </c>
      <c r="D211" s="40" t="s">
        <v>94</v>
      </c>
      <c r="E211" s="31" t="s">
        <v>69</v>
      </c>
      <c r="F211" s="30" t="s">
        <v>390</v>
      </c>
      <c r="G211" s="40" t="s">
        <v>391</v>
      </c>
      <c r="H211" s="39" t="s">
        <v>1823</v>
      </c>
      <c r="I211" s="39" t="s">
        <v>1824</v>
      </c>
      <c r="J211" s="40" t="s">
        <v>1825</v>
      </c>
      <c r="K211" s="39" t="s">
        <v>2461</v>
      </c>
      <c r="L211" s="40" t="s">
        <v>2462</v>
      </c>
      <c r="M211" s="48" t="s">
        <v>613</v>
      </c>
      <c r="N211" s="39" t="s">
        <v>397</v>
      </c>
      <c r="O211" s="39" t="s">
        <v>398</v>
      </c>
      <c r="P211" s="40" t="s">
        <v>1828</v>
      </c>
      <c r="Q211" s="40" t="s">
        <v>1829</v>
      </c>
      <c r="R211" s="39" t="s">
        <v>287</v>
      </c>
      <c r="S211" s="39" t="s">
        <v>69</v>
      </c>
      <c r="T211" s="39" t="str">
        <f t="array" ref="T211">IFERROR(INDEX(INDIRECT("'"&amp;VLOOKUP($C211,ModMap!$A$2:$B$21,2,FALSE)&amp;"'!T:T"),MATCH($K211,INDIRECT("'"&amp;VLOOKUP($C211,ModMap!$A$2:$B$21,2,FALSE)&amp;"'!$K:$K"),0)),"")</f>
        <v>Unassigned</v>
      </c>
      <c r="U211" s="48" t="s">
        <v>33</v>
      </c>
      <c r="V211" s="39" t="str">
        <f t="array" ref="V211">IFERROR(INDEX(INDIRECT("'"&amp;VLOOKUP($C211,ModMap!$A$2:$B$21,2,FALSE)&amp;"'!V:V"),MATCH($K211,INDIRECT("'"&amp;VLOOKUP($C211,ModMap!$A$2:$B$21,2,FALSE)&amp;"'!$K:$K"),0)),"")</f>
        <v>Not Started</v>
      </c>
      <c r="W211" s="39" t="str">
        <f t="array" ref="W211">IFERROR(INDEX(INDIRECT("'"&amp;VLOOKUP($C211,ModMap!$A$2:$B$21,2,FALSE)&amp;"'!W:W"),MATCH($K211,INDIRECT("'"&amp;VLOOKUP($C211,ModMap!$A$2:$B$21,2,FALSE)&amp;"'!$K:$K"),0)),"")</f>
        <v>Unassigned</v>
      </c>
      <c r="X211" s="48" t="s">
        <v>33</v>
      </c>
      <c r="Y211" s="39" t="str">
        <f t="array" ref="Y211">IFERROR(INDEX(INDIRECT("'"&amp;VLOOKUP($C211,ModMap!$A$2:$B$21,2,FALSE)&amp;"'!Y:Y"),MATCH($K211,INDIRECT("'"&amp;VLOOKUP($C211,ModMap!$A$2:$B$21,2,FALSE)&amp;"'!$K:$K"),0)),"")</f>
        <v>Not Started</v>
      </c>
      <c r="Z211" s="39" t="str">
        <f t="array" ref="Z211">IFERROR(INDEX(INDIRECT("'"&amp;VLOOKUP($C211,ModMap!$A$2:$B$21,2,FALSE)&amp;"'!Z:Z"),MATCH($K211,INDIRECT("'"&amp;VLOOKUP($C211,ModMap!$A$2:$B$21,2,FALSE)&amp;"'!$K:$K"),0)),"")</f>
        <v>Unassigned</v>
      </c>
      <c r="AA211" s="44" t="s">
        <v>36</v>
      </c>
      <c r="AB211" s="39" t="str">
        <f t="array" ref="AB211">IFERROR(INDEX(INDIRECT("'"&amp;VLOOKUP($C211,ModMap!$A$2:$B$21,2,FALSE)&amp;"'!AB:AB"),MATCH($K211,INDIRECT("'"&amp;VLOOKUP($C211,ModMap!$A$2:$B$21,2,FALSE)&amp;"'!$K:$K"),0)),"")</f>
        <v>N/A</v>
      </c>
      <c r="AC211" s="39" t="str">
        <f t="array" ref="AC211">IFERROR(INDEX(INDIRECT("'"&amp;VLOOKUP($C211,ModMap!$A$2:$B$21,2,FALSE)&amp;"'!AC:AC"),MATCH($K211,INDIRECT("'"&amp;VLOOKUP($C211,ModMap!$A$2:$B$21,2,FALSE)&amp;"'!$K:$K"),0)),"")</f>
        <v/>
      </c>
      <c r="AD211" s="48" t="s">
        <v>33</v>
      </c>
      <c r="AE211" s="39" t="str">
        <f t="array" ref="AE211">IFERROR(INDEX(INDIRECT("'"&amp;VLOOKUP($C211,ModMap!$A$2:$B$21,2,FALSE)&amp;"'!AE:AE"),MATCH($K211,INDIRECT("'"&amp;VLOOKUP($C211,ModMap!$A$2:$B$21,2,FALSE)&amp;"'!$K:$K"),0)),"")</f>
        <v>Not Started</v>
      </c>
      <c r="AF211" s="39" t="str">
        <f t="array" ref="AF211">IFERROR(INDEX(INDIRECT("'"&amp;VLOOKUP($C211,ModMap!$A$2:$B$21,2,FALSE)&amp;"'!AF:AF"),MATCH($K211,INDIRECT("'"&amp;VLOOKUP($C211,ModMap!$A$2:$B$21,2,FALSE)&amp;"'!$K:$K"),0)),"")</f>
        <v>Unassigned</v>
      </c>
      <c r="AG211" s="44" t="s">
        <v>36</v>
      </c>
      <c r="AH211" s="39" t="str">
        <f t="array" ref="AH211">IFERROR(INDEX(INDIRECT("'"&amp;VLOOKUP($C211,ModMap!$A$2:$B$21,2,FALSE)&amp;"'!AH:AH"),MATCH($K211,INDIRECT("'"&amp;VLOOKUP($C211,ModMap!$A$2:$B$21,2,FALSE)&amp;"'!$K:$K"),0)),"")</f>
        <v>N/A</v>
      </c>
      <c r="AI211" s="39" t="str">
        <f t="array" ref="AI211">IFERROR(INDEX(INDIRECT("'"&amp;VLOOKUP($C211,ModMap!$A$2:$B$21,2,FALSE)&amp;"'!AI:AI"),MATCH($K211,INDIRECT("'"&amp;VLOOKUP($C211,ModMap!$A$2:$B$21,2,FALSE)&amp;"'!$K:$K"),0)),"")</f>
        <v/>
      </c>
      <c r="AJ211" s="44" t="s">
        <v>36</v>
      </c>
      <c r="AK211" s="39" t="str">
        <f t="array" ref="AK211">IFERROR(INDEX(INDIRECT("'"&amp;VLOOKUP($C211,ModMap!$A$2:$B$21,2,FALSE)&amp;"'!AK:AK"),MATCH($K211,INDIRECT("'"&amp;VLOOKUP($C211,ModMap!$A$2:$B$21,2,FALSE)&amp;"'!$K:$K"),0)),"")</f>
        <v>N/A</v>
      </c>
      <c r="AL211" s="39" t="str">
        <f t="array" ref="AL211">IFERROR(INDEX(INDIRECT("'"&amp;VLOOKUP($C211,ModMap!$A$2:$B$21,2,FALSE)&amp;"'!AL:AL"),MATCH($K211,INDIRECT("'"&amp;VLOOKUP($C211,ModMap!$A$2:$B$21,2,FALSE)&amp;"'!$K:$K"),0)),"")</f>
        <v/>
      </c>
      <c r="AM211" s="39">
        <f t="shared" si="1"/>
        <v>3</v>
      </c>
      <c r="AN211" s="39" t="str">
        <f t="shared" si="2"/>
        <v>Not Started</v>
      </c>
      <c r="AO211" s="40" t="str">
        <f t="array" ref="AO211">IFERROR(INDEX(INDIRECT("'"&amp;VLOOKUP($C211,ModMap!$A$2:$B$21,2,FALSE)&amp;"'!AO:AO"),MATCH($K211,INDIRECT("'"&amp;VLOOKUP($C211,ModMap!$A$2:$B$21,2,FALSE)&amp;"'!$K:$K"),0)),"")</f>
        <v/>
      </c>
      <c r="AP211" s="49" t="str">
        <f t="array" ref="AP211">IFERROR(HYPERLINK("#'"&amp;VLOOKUP($C211,ModMap!$A$2:$B$21,2,FALSE)&amp;"'!V"&amp;MATCH($K211,INDIRECT("'"&amp;VLOOKUP($C211,ModMap!$A$2:$B$21,2,FALSE)&amp;"'!$K:$K"),0),"Edit on module sheet"),"")</f>
        <v>Edit on module sheet</v>
      </c>
    </row>
    <row r="212" ht="42.0" customHeight="1">
      <c r="A212" s="50">
        <v>210.0</v>
      </c>
      <c r="B212" s="50">
        <v>210.0</v>
      </c>
      <c r="C212" s="50" t="s">
        <v>93</v>
      </c>
      <c r="D212" s="51" t="s">
        <v>94</v>
      </c>
      <c r="E212" s="28" t="s">
        <v>48</v>
      </c>
      <c r="F212" s="30" t="s">
        <v>390</v>
      </c>
      <c r="G212" s="51" t="s">
        <v>391</v>
      </c>
      <c r="H212" s="50" t="s">
        <v>1823</v>
      </c>
      <c r="I212" s="50" t="s">
        <v>1824</v>
      </c>
      <c r="J212" s="51" t="s">
        <v>1825</v>
      </c>
      <c r="K212" s="50" t="s">
        <v>1826</v>
      </c>
      <c r="L212" s="51" t="s">
        <v>1827</v>
      </c>
      <c r="M212" s="52" t="s">
        <v>211</v>
      </c>
      <c r="N212" s="50" t="s">
        <v>397</v>
      </c>
      <c r="O212" s="50" t="s">
        <v>398</v>
      </c>
      <c r="P212" s="51" t="s">
        <v>1828</v>
      </c>
      <c r="Q212" s="51" t="s">
        <v>1829</v>
      </c>
      <c r="R212" s="50" t="s">
        <v>287</v>
      </c>
      <c r="S212" s="50" t="s">
        <v>218</v>
      </c>
      <c r="T212" s="50" t="str">
        <f t="array" ref="T212">IFERROR(INDEX(INDIRECT("'"&amp;VLOOKUP($C212,ModMap!$A$2:$B$21,2,FALSE)&amp;"'!T:T"),MATCH($K212,INDIRECT("'"&amp;VLOOKUP($C212,ModMap!$A$2:$B$21,2,FALSE)&amp;"'!$K:$K"),0)),"")</f>
        <v>Unassigned</v>
      </c>
      <c r="U212" s="48" t="s">
        <v>33</v>
      </c>
      <c r="V212" s="50" t="str">
        <f t="array" ref="V212">IFERROR(INDEX(INDIRECT("'"&amp;VLOOKUP($C212,ModMap!$A$2:$B$21,2,FALSE)&amp;"'!V:V"),MATCH($K212,INDIRECT("'"&amp;VLOOKUP($C212,ModMap!$A$2:$B$21,2,FALSE)&amp;"'!$K:$K"),0)),"")</f>
        <v>Not Started</v>
      </c>
      <c r="W212" s="50" t="str">
        <f t="array" ref="W212">IFERROR(INDEX(INDIRECT("'"&amp;VLOOKUP($C212,ModMap!$A$2:$B$21,2,FALSE)&amp;"'!W:W"),MATCH($K212,INDIRECT("'"&amp;VLOOKUP($C212,ModMap!$A$2:$B$21,2,FALSE)&amp;"'!$K:$K"),0)),"")</f>
        <v>Unassigned</v>
      </c>
      <c r="X212" s="48" t="s">
        <v>33</v>
      </c>
      <c r="Y212" s="50" t="str">
        <f t="array" ref="Y212">IFERROR(INDEX(INDIRECT("'"&amp;VLOOKUP($C212,ModMap!$A$2:$B$21,2,FALSE)&amp;"'!Y:Y"),MATCH($K212,INDIRECT("'"&amp;VLOOKUP($C212,ModMap!$A$2:$B$21,2,FALSE)&amp;"'!$K:$K"),0)),"")</f>
        <v>Not Started</v>
      </c>
      <c r="Z212" s="50" t="str">
        <f t="array" ref="Z212">IFERROR(INDEX(INDIRECT("'"&amp;VLOOKUP($C212,ModMap!$A$2:$B$21,2,FALSE)&amp;"'!Z:Z"),MATCH($K212,INDIRECT("'"&amp;VLOOKUP($C212,ModMap!$A$2:$B$21,2,FALSE)&amp;"'!$K:$K"),0)),"")</f>
        <v>Unassigned</v>
      </c>
      <c r="AA212" s="44" t="s">
        <v>36</v>
      </c>
      <c r="AB212" s="50" t="str">
        <f t="array" ref="AB212">IFERROR(INDEX(INDIRECT("'"&amp;VLOOKUP($C212,ModMap!$A$2:$B$21,2,FALSE)&amp;"'!AB:AB"),MATCH($K212,INDIRECT("'"&amp;VLOOKUP($C212,ModMap!$A$2:$B$21,2,FALSE)&amp;"'!$K:$K"),0)),"")</f>
        <v>N/A</v>
      </c>
      <c r="AC212" s="50" t="str">
        <f t="array" ref="AC212">IFERROR(INDEX(INDIRECT("'"&amp;VLOOKUP($C212,ModMap!$A$2:$B$21,2,FALSE)&amp;"'!AC:AC"),MATCH($K212,INDIRECT("'"&amp;VLOOKUP($C212,ModMap!$A$2:$B$21,2,FALSE)&amp;"'!$K:$K"),0)),"")</f>
        <v/>
      </c>
      <c r="AD212" s="48" t="s">
        <v>33</v>
      </c>
      <c r="AE212" s="50" t="str">
        <f t="array" ref="AE212">IFERROR(INDEX(INDIRECT("'"&amp;VLOOKUP($C212,ModMap!$A$2:$B$21,2,FALSE)&amp;"'!AE:AE"),MATCH($K212,INDIRECT("'"&amp;VLOOKUP($C212,ModMap!$A$2:$B$21,2,FALSE)&amp;"'!$K:$K"),0)),"")</f>
        <v>Not Started</v>
      </c>
      <c r="AF212" s="50" t="str">
        <f t="array" ref="AF212">IFERROR(INDEX(INDIRECT("'"&amp;VLOOKUP($C212,ModMap!$A$2:$B$21,2,FALSE)&amp;"'!AF:AF"),MATCH($K212,INDIRECT("'"&amp;VLOOKUP($C212,ModMap!$A$2:$B$21,2,FALSE)&amp;"'!$K:$K"),0)),"")</f>
        <v>Unassigned</v>
      </c>
      <c r="AG212" s="44" t="s">
        <v>36</v>
      </c>
      <c r="AH212" s="50" t="str">
        <f t="array" ref="AH212">IFERROR(INDEX(INDIRECT("'"&amp;VLOOKUP($C212,ModMap!$A$2:$B$21,2,FALSE)&amp;"'!AH:AH"),MATCH($K212,INDIRECT("'"&amp;VLOOKUP($C212,ModMap!$A$2:$B$21,2,FALSE)&amp;"'!$K:$K"),0)),"")</f>
        <v>N/A</v>
      </c>
      <c r="AI212" s="50" t="str">
        <f t="array" ref="AI212">IFERROR(INDEX(INDIRECT("'"&amp;VLOOKUP($C212,ModMap!$A$2:$B$21,2,FALSE)&amp;"'!AI:AI"),MATCH($K212,INDIRECT("'"&amp;VLOOKUP($C212,ModMap!$A$2:$B$21,2,FALSE)&amp;"'!$K:$K"),0)),"")</f>
        <v/>
      </c>
      <c r="AJ212" s="44" t="s">
        <v>36</v>
      </c>
      <c r="AK212" s="50" t="str">
        <f t="array" ref="AK212">IFERROR(INDEX(INDIRECT("'"&amp;VLOOKUP($C212,ModMap!$A$2:$B$21,2,FALSE)&amp;"'!AK:AK"),MATCH($K212,INDIRECT("'"&amp;VLOOKUP($C212,ModMap!$A$2:$B$21,2,FALSE)&amp;"'!$K:$K"),0)),"")</f>
        <v>N/A</v>
      </c>
      <c r="AL212" s="50" t="str">
        <f t="array" ref="AL212">IFERROR(INDEX(INDIRECT("'"&amp;VLOOKUP($C212,ModMap!$A$2:$B$21,2,FALSE)&amp;"'!AL:AL"),MATCH($K212,INDIRECT("'"&amp;VLOOKUP($C212,ModMap!$A$2:$B$21,2,FALSE)&amp;"'!$K:$K"),0)),"")</f>
        <v/>
      </c>
      <c r="AM212" s="50">
        <f t="shared" si="1"/>
        <v>3</v>
      </c>
      <c r="AN212" s="50" t="str">
        <f t="shared" si="2"/>
        <v>Not Started</v>
      </c>
      <c r="AO212" s="51" t="str">
        <f t="array" ref="AO212">IFERROR(INDEX(INDIRECT("'"&amp;VLOOKUP($C212,ModMap!$A$2:$B$21,2,FALSE)&amp;"'!AO:AO"),MATCH($K212,INDIRECT("'"&amp;VLOOKUP($C212,ModMap!$A$2:$B$21,2,FALSE)&amp;"'!$K:$K"),0)),"")</f>
        <v/>
      </c>
      <c r="AP212" s="49" t="str">
        <f t="array" ref="AP212">IFERROR(HYPERLINK("#'"&amp;VLOOKUP($C212,ModMap!$A$2:$B$21,2,FALSE)&amp;"'!V"&amp;MATCH($K212,INDIRECT("'"&amp;VLOOKUP($C212,ModMap!$A$2:$B$21,2,FALSE)&amp;"'!$K:$K"),0),"Edit on module sheet"),"")</f>
        <v>Edit on module sheet</v>
      </c>
    </row>
    <row r="213" ht="42.0" customHeight="1">
      <c r="A213" s="39">
        <v>211.0</v>
      </c>
      <c r="B213" s="39">
        <v>211.0</v>
      </c>
      <c r="C213" s="39" t="s">
        <v>93</v>
      </c>
      <c r="D213" s="40" t="s">
        <v>94</v>
      </c>
      <c r="E213" s="28" t="s">
        <v>48</v>
      </c>
      <c r="F213" s="30" t="s">
        <v>390</v>
      </c>
      <c r="G213" s="40" t="s">
        <v>391</v>
      </c>
      <c r="H213" s="39" t="s">
        <v>1823</v>
      </c>
      <c r="I213" s="39" t="s">
        <v>1824</v>
      </c>
      <c r="J213" s="40" t="s">
        <v>1825</v>
      </c>
      <c r="K213" s="39" t="s">
        <v>1838</v>
      </c>
      <c r="L213" s="40" t="s">
        <v>1839</v>
      </c>
      <c r="M213" s="48" t="s">
        <v>613</v>
      </c>
      <c r="N213" s="39" t="s">
        <v>397</v>
      </c>
      <c r="O213" s="39" t="s">
        <v>398</v>
      </c>
      <c r="P213" s="40" t="s">
        <v>1828</v>
      </c>
      <c r="Q213" s="40" t="s">
        <v>1829</v>
      </c>
      <c r="R213" s="39" t="s">
        <v>287</v>
      </c>
      <c r="S213" s="39" t="s">
        <v>614</v>
      </c>
      <c r="T213" s="39" t="str">
        <f t="array" ref="T213">IFERROR(INDEX(INDIRECT("'"&amp;VLOOKUP($C213,ModMap!$A$2:$B$21,2,FALSE)&amp;"'!T:T"),MATCH($K213,INDIRECT("'"&amp;VLOOKUP($C213,ModMap!$A$2:$B$21,2,FALSE)&amp;"'!$K:$K"),0)),"")</f>
        <v>Unassigned</v>
      </c>
      <c r="U213" s="44" t="s">
        <v>36</v>
      </c>
      <c r="V213" s="39" t="str">
        <f t="array" ref="V213">IFERROR(INDEX(INDIRECT("'"&amp;VLOOKUP($C213,ModMap!$A$2:$B$21,2,FALSE)&amp;"'!V:V"),MATCH($K213,INDIRECT("'"&amp;VLOOKUP($C213,ModMap!$A$2:$B$21,2,FALSE)&amp;"'!$K:$K"),0)),"")</f>
        <v>N/A</v>
      </c>
      <c r="W213" s="39" t="str">
        <f t="array" ref="W213">IFERROR(INDEX(INDIRECT("'"&amp;VLOOKUP($C213,ModMap!$A$2:$B$21,2,FALSE)&amp;"'!W:W"),MATCH($K213,INDIRECT("'"&amp;VLOOKUP($C213,ModMap!$A$2:$B$21,2,FALSE)&amp;"'!$K:$K"),0)),"")</f>
        <v/>
      </c>
      <c r="X213" s="48" t="s">
        <v>33</v>
      </c>
      <c r="Y213" s="39" t="str">
        <f t="array" ref="Y213">IFERROR(INDEX(INDIRECT("'"&amp;VLOOKUP($C213,ModMap!$A$2:$B$21,2,FALSE)&amp;"'!Y:Y"),MATCH($K213,INDIRECT("'"&amp;VLOOKUP($C213,ModMap!$A$2:$B$21,2,FALSE)&amp;"'!$K:$K"),0)),"")</f>
        <v>Not Started</v>
      </c>
      <c r="Z213" s="39" t="str">
        <f t="array" ref="Z213">IFERROR(INDEX(INDIRECT("'"&amp;VLOOKUP($C213,ModMap!$A$2:$B$21,2,FALSE)&amp;"'!Z:Z"),MATCH($K213,INDIRECT("'"&amp;VLOOKUP($C213,ModMap!$A$2:$B$21,2,FALSE)&amp;"'!$K:$K"),0)),"")</f>
        <v>Unassigned</v>
      </c>
      <c r="AA213" s="44" t="s">
        <v>36</v>
      </c>
      <c r="AB213" s="39" t="str">
        <f t="array" ref="AB213">IFERROR(INDEX(INDIRECT("'"&amp;VLOOKUP($C213,ModMap!$A$2:$B$21,2,FALSE)&amp;"'!AB:AB"),MATCH($K213,INDIRECT("'"&amp;VLOOKUP($C213,ModMap!$A$2:$B$21,2,FALSE)&amp;"'!$K:$K"),0)),"")</f>
        <v>N/A</v>
      </c>
      <c r="AC213" s="39" t="str">
        <f t="array" ref="AC213">IFERROR(INDEX(INDIRECT("'"&amp;VLOOKUP($C213,ModMap!$A$2:$B$21,2,FALSE)&amp;"'!AC:AC"),MATCH($K213,INDIRECT("'"&amp;VLOOKUP($C213,ModMap!$A$2:$B$21,2,FALSE)&amp;"'!$K:$K"),0)),"")</f>
        <v/>
      </c>
      <c r="AD213" s="48" t="s">
        <v>33</v>
      </c>
      <c r="AE213" s="39" t="str">
        <f t="array" ref="AE213">IFERROR(INDEX(INDIRECT("'"&amp;VLOOKUP($C213,ModMap!$A$2:$B$21,2,FALSE)&amp;"'!AE:AE"),MATCH($K213,INDIRECT("'"&amp;VLOOKUP($C213,ModMap!$A$2:$B$21,2,FALSE)&amp;"'!$K:$K"),0)),"")</f>
        <v>Not Started</v>
      </c>
      <c r="AF213" s="39" t="str">
        <f t="array" ref="AF213">IFERROR(INDEX(INDIRECT("'"&amp;VLOOKUP($C213,ModMap!$A$2:$B$21,2,FALSE)&amp;"'!AF:AF"),MATCH($K213,INDIRECT("'"&amp;VLOOKUP($C213,ModMap!$A$2:$B$21,2,FALSE)&amp;"'!$K:$K"),0)),"")</f>
        <v>Unassigned</v>
      </c>
      <c r="AG213" s="44" t="s">
        <v>36</v>
      </c>
      <c r="AH213" s="39" t="str">
        <f t="array" ref="AH213">IFERROR(INDEX(INDIRECT("'"&amp;VLOOKUP($C213,ModMap!$A$2:$B$21,2,FALSE)&amp;"'!AH:AH"),MATCH($K213,INDIRECT("'"&amp;VLOOKUP($C213,ModMap!$A$2:$B$21,2,FALSE)&amp;"'!$K:$K"),0)),"")</f>
        <v>N/A</v>
      </c>
      <c r="AI213" s="39" t="str">
        <f t="array" ref="AI213">IFERROR(INDEX(INDIRECT("'"&amp;VLOOKUP($C213,ModMap!$A$2:$B$21,2,FALSE)&amp;"'!AI:AI"),MATCH($K213,INDIRECT("'"&amp;VLOOKUP($C213,ModMap!$A$2:$B$21,2,FALSE)&amp;"'!$K:$K"),0)),"")</f>
        <v/>
      </c>
      <c r="AJ213" s="44" t="s">
        <v>36</v>
      </c>
      <c r="AK213" s="39" t="str">
        <f t="array" ref="AK213">IFERROR(INDEX(INDIRECT("'"&amp;VLOOKUP($C213,ModMap!$A$2:$B$21,2,FALSE)&amp;"'!AK:AK"),MATCH($K213,INDIRECT("'"&amp;VLOOKUP($C213,ModMap!$A$2:$B$21,2,FALSE)&amp;"'!$K:$K"),0)),"")</f>
        <v>N/A</v>
      </c>
      <c r="AL213" s="39" t="str">
        <f t="array" ref="AL213">IFERROR(INDEX(INDIRECT("'"&amp;VLOOKUP($C213,ModMap!$A$2:$B$21,2,FALSE)&amp;"'!AL:AL"),MATCH($K213,INDIRECT("'"&amp;VLOOKUP($C213,ModMap!$A$2:$B$21,2,FALSE)&amp;"'!$K:$K"),0)),"")</f>
        <v/>
      </c>
      <c r="AM213" s="39">
        <f t="shared" si="1"/>
        <v>2</v>
      </c>
      <c r="AN213" s="39" t="str">
        <f t="shared" si="2"/>
        <v>Not Started</v>
      </c>
      <c r="AO213" s="40" t="str">
        <f t="array" ref="AO213">IFERROR(INDEX(INDIRECT("'"&amp;VLOOKUP($C213,ModMap!$A$2:$B$21,2,FALSE)&amp;"'!AO:AO"),MATCH($K213,INDIRECT("'"&amp;VLOOKUP($C213,ModMap!$A$2:$B$21,2,FALSE)&amp;"'!$K:$K"),0)),"")</f>
        <v/>
      </c>
      <c r="AP213" s="49" t="str">
        <f t="array" ref="AP213">IFERROR(HYPERLINK("#'"&amp;VLOOKUP($C213,ModMap!$A$2:$B$21,2,FALSE)&amp;"'!V"&amp;MATCH($K213,INDIRECT("'"&amp;VLOOKUP($C213,ModMap!$A$2:$B$21,2,FALSE)&amp;"'!$K:$K"),0),"Edit on module sheet"),"")</f>
        <v>Edit on module sheet</v>
      </c>
    </row>
    <row r="214" ht="42.0" customHeight="1">
      <c r="A214" s="50">
        <v>212.0</v>
      </c>
      <c r="B214" s="50">
        <v>212.0</v>
      </c>
      <c r="C214" s="50" t="s">
        <v>93</v>
      </c>
      <c r="D214" s="51" t="s">
        <v>94</v>
      </c>
      <c r="E214" s="28" t="s">
        <v>48</v>
      </c>
      <c r="F214" s="30" t="s">
        <v>390</v>
      </c>
      <c r="G214" s="51" t="s">
        <v>391</v>
      </c>
      <c r="H214" s="50" t="s">
        <v>403</v>
      </c>
      <c r="I214" s="50" t="s">
        <v>404</v>
      </c>
      <c r="J214" s="51" t="s">
        <v>405</v>
      </c>
      <c r="K214" s="50" t="s">
        <v>1848</v>
      </c>
      <c r="L214" s="51" t="s">
        <v>1849</v>
      </c>
      <c r="M214" s="52" t="s">
        <v>211</v>
      </c>
      <c r="N214" s="50" t="s">
        <v>397</v>
      </c>
      <c r="O214" s="50" t="s">
        <v>398</v>
      </c>
      <c r="P214" s="51" t="s">
        <v>408</v>
      </c>
      <c r="Q214" s="51" t="s">
        <v>409</v>
      </c>
      <c r="R214" s="50" t="s">
        <v>287</v>
      </c>
      <c r="S214" s="50" t="s">
        <v>53</v>
      </c>
      <c r="T214" s="50" t="str">
        <f t="array" ref="T214">IFERROR(INDEX(INDIRECT("'"&amp;VLOOKUP($C214,ModMap!$A$2:$B$21,2,FALSE)&amp;"'!T:T"),MATCH($K214,INDIRECT("'"&amp;VLOOKUP($C214,ModMap!$A$2:$B$21,2,FALSE)&amp;"'!$K:$K"),0)),"")</f>
        <v>Unassigned</v>
      </c>
      <c r="U214" s="44" t="s">
        <v>36</v>
      </c>
      <c r="V214" s="50" t="str">
        <f t="array" ref="V214">IFERROR(INDEX(INDIRECT("'"&amp;VLOOKUP($C214,ModMap!$A$2:$B$21,2,FALSE)&amp;"'!V:V"),MATCH($K214,INDIRECT("'"&amp;VLOOKUP($C214,ModMap!$A$2:$B$21,2,FALSE)&amp;"'!$K:$K"),0)),"")</f>
        <v>N/A</v>
      </c>
      <c r="W214" s="50" t="str">
        <f t="array" ref="W214">IFERROR(INDEX(INDIRECT("'"&amp;VLOOKUP($C214,ModMap!$A$2:$B$21,2,FALSE)&amp;"'!W:W"),MATCH($K214,INDIRECT("'"&amp;VLOOKUP($C214,ModMap!$A$2:$B$21,2,FALSE)&amp;"'!$K:$K"),0)),"")</f>
        <v/>
      </c>
      <c r="X214" s="48" t="s">
        <v>33</v>
      </c>
      <c r="Y214" s="50" t="str">
        <f t="array" ref="Y214">IFERROR(INDEX(INDIRECT("'"&amp;VLOOKUP($C214,ModMap!$A$2:$B$21,2,FALSE)&amp;"'!Y:Y"),MATCH($K214,INDIRECT("'"&amp;VLOOKUP($C214,ModMap!$A$2:$B$21,2,FALSE)&amp;"'!$K:$K"),0)),"")</f>
        <v>Not Started</v>
      </c>
      <c r="Z214" s="50" t="str">
        <f t="array" ref="Z214">IFERROR(INDEX(INDIRECT("'"&amp;VLOOKUP($C214,ModMap!$A$2:$B$21,2,FALSE)&amp;"'!Z:Z"),MATCH($K214,INDIRECT("'"&amp;VLOOKUP($C214,ModMap!$A$2:$B$21,2,FALSE)&amp;"'!$K:$K"),0)),"")</f>
        <v>Unassigned</v>
      </c>
      <c r="AA214" s="48" t="s">
        <v>33</v>
      </c>
      <c r="AB214" s="50" t="str">
        <f t="array" ref="AB214">IFERROR(INDEX(INDIRECT("'"&amp;VLOOKUP($C214,ModMap!$A$2:$B$21,2,FALSE)&amp;"'!AB:AB"),MATCH($K214,INDIRECT("'"&amp;VLOOKUP($C214,ModMap!$A$2:$B$21,2,FALSE)&amp;"'!$K:$K"),0)),"")</f>
        <v>Not Started</v>
      </c>
      <c r="AC214" s="50" t="str">
        <f t="array" ref="AC214">IFERROR(INDEX(INDIRECT("'"&amp;VLOOKUP($C214,ModMap!$A$2:$B$21,2,FALSE)&amp;"'!AC:AC"),MATCH($K214,INDIRECT("'"&amp;VLOOKUP($C214,ModMap!$A$2:$B$21,2,FALSE)&amp;"'!$K:$K"),0)),"")</f>
        <v>Unassigned</v>
      </c>
      <c r="AD214" s="44" t="s">
        <v>36</v>
      </c>
      <c r="AE214" s="50" t="str">
        <f t="array" ref="AE214">IFERROR(INDEX(INDIRECT("'"&amp;VLOOKUP($C214,ModMap!$A$2:$B$21,2,FALSE)&amp;"'!AE:AE"),MATCH($K214,INDIRECT("'"&amp;VLOOKUP($C214,ModMap!$A$2:$B$21,2,FALSE)&amp;"'!$K:$K"),0)),"")</f>
        <v>N/A</v>
      </c>
      <c r="AF214" s="50" t="str">
        <f t="array" ref="AF214">IFERROR(INDEX(INDIRECT("'"&amp;VLOOKUP($C214,ModMap!$A$2:$B$21,2,FALSE)&amp;"'!AF:AF"),MATCH($K214,INDIRECT("'"&amp;VLOOKUP($C214,ModMap!$A$2:$B$21,2,FALSE)&amp;"'!$K:$K"),0)),"")</f>
        <v/>
      </c>
      <c r="AG214" s="44" t="s">
        <v>36</v>
      </c>
      <c r="AH214" s="50" t="str">
        <f t="array" ref="AH214">IFERROR(INDEX(INDIRECT("'"&amp;VLOOKUP($C214,ModMap!$A$2:$B$21,2,FALSE)&amp;"'!AH:AH"),MATCH($K214,INDIRECT("'"&amp;VLOOKUP($C214,ModMap!$A$2:$B$21,2,FALSE)&amp;"'!$K:$K"),0)),"")</f>
        <v>N/A</v>
      </c>
      <c r="AI214" s="50" t="str">
        <f t="array" ref="AI214">IFERROR(INDEX(INDIRECT("'"&amp;VLOOKUP($C214,ModMap!$A$2:$B$21,2,FALSE)&amp;"'!AI:AI"),MATCH($K214,INDIRECT("'"&amp;VLOOKUP($C214,ModMap!$A$2:$B$21,2,FALSE)&amp;"'!$K:$K"),0)),"")</f>
        <v/>
      </c>
      <c r="AJ214" s="44" t="s">
        <v>36</v>
      </c>
      <c r="AK214" s="50" t="str">
        <f t="array" ref="AK214">IFERROR(INDEX(INDIRECT("'"&amp;VLOOKUP($C214,ModMap!$A$2:$B$21,2,FALSE)&amp;"'!AK:AK"),MATCH($K214,INDIRECT("'"&amp;VLOOKUP($C214,ModMap!$A$2:$B$21,2,FALSE)&amp;"'!$K:$K"),0)),"")</f>
        <v>N/A</v>
      </c>
      <c r="AL214" s="50" t="str">
        <f t="array" ref="AL214">IFERROR(INDEX(INDIRECT("'"&amp;VLOOKUP($C214,ModMap!$A$2:$B$21,2,FALSE)&amp;"'!AL:AL"),MATCH($K214,INDIRECT("'"&amp;VLOOKUP($C214,ModMap!$A$2:$B$21,2,FALSE)&amp;"'!$K:$K"),0)),"")</f>
        <v/>
      </c>
      <c r="AM214" s="50">
        <f t="shared" si="1"/>
        <v>2</v>
      </c>
      <c r="AN214" s="50" t="str">
        <f t="shared" si="2"/>
        <v>Not Started</v>
      </c>
      <c r="AO214" s="51" t="str">
        <f t="array" ref="AO214">IFERROR(INDEX(INDIRECT("'"&amp;VLOOKUP($C214,ModMap!$A$2:$B$21,2,FALSE)&amp;"'!AO:AO"),MATCH($K214,INDIRECT("'"&amp;VLOOKUP($C214,ModMap!$A$2:$B$21,2,FALSE)&amp;"'!$K:$K"),0)),"")</f>
        <v/>
      </c>
      <c r="AP214" s="49" t="str">
        <f t="array" ref="AP214">IFERROR(HYPERLINK("#'"&amp;VLOOKUP($C214,ModMap!$A$2:$B$21,2,FALSE)&amp;"'!V"&amp;MATCH($K214,INDIRECT("'"&amp;VLOOKUP($C214,ModMap!$A$2:$B$21,2,FALSE)&amp;"'!$K:$K"),0),"Edit on module sheet"),"")</f>
        <v>Edit on module sheet</v>
      </c>
    </row>
    <row r="215" ht="42.0" customHeight="1">
      <c r="A215" s="39">
        <v>213.0</v>
      </c>
      <c r="B215" s="39">
        <v>213.0</v>
      </c>
      <c r="C215" s="39" t="s">
        <v>93</v>
      </c>
      <c r="D215" s="40" t="s">
        <v>94</v>
      </c>
      <c r="E215" s="28" t="s">
        <v>48</v>
      </c>
      <c r="F215" s="30" t="s">
        <v>390</v>
      </c>
      <c r="G215" s="40" t="s">
        <v>391</v>
      </c>
      <c r="H215" s="39" t="s">
        <v>403</v>
      </c>
      <c r="I215" s="39" t="s">
        <v>404</v>
      </c>
      <c r="J215" s="40" t="s">
        <v>405</v>
      </c>
      <c r="K215" s="39" t="s">
        <v>1858</v>
      </c>
      <c r="L215" s="40" t="s">
        <v>1859</v>
      </c>
      <c r="M215" s="52" t="s">
        <v>211</v>
      </c>
      <c r="N215" s="39" t="s">
        <v>397</v>
      </c>
      <c r="O215" s="39" t="s">
        <v>398</v>
      </c>
      <c r="P215" s="40" t="s">
        <v>408</v>
      </c>
      <c r="Q215" s="40" t="s">
        <v>409</v>
      </c>
      <c r="R215" s="39" t="s">
        <v>287</v>
      </c>
      <c r="S215" s="39" t="s">
        <v>56</v>
      </c>
      <c r="T215" s="39" t="str">
        <f t="array" ref="T215">IFERROR(INDEX(INDIRECT("'"&amp;VLOOKUP($C215,ModMap!$A$2:$B$21,2,FALSE)&amp;"'!T:T"),MATCH($K215,INDIRECT("'"&amp;VLOOKUP($C215,ModMap!$A$2:$B$21,2,FALSE)&amp;"'!$K:$K"),0)),"")</f>
        <v>Unassigned</v>
      </c>
      <c r="U215" s="44" t="s">
        <v>36</v>
      </c>
      <c r="V215" s="39" t="str">
        <f t="array" ref="V215">IFERROR(INDEX(INDIRECT("'"&amp;VLOOKUP($C215,ModMap!$A$2:$B$21,2,FALSE)&amp;"'!V:V"),MATCH($K215,INDIRECT("'"&amp;VLOOKUP($C215,ModMap!$A$2:$B$21,2,FALSE)&amp;"'!$K:$K"),0)),"")</f>
        <v>N/A</v>
      </c>
      <c r="W215" s="39" t="str">
        <f t="array" ref="W215">IFERROR(INDEX(INDIRECT("'"&amp;VLOOKUP($C215,ModMap!$A$2:$B$21,2,FALSE)&amp;"'!W:W"),MATCH($K215,INDIRECT("'"&amp;VLOOKUP($C215,ModMap!$A$2:$B$21,2,FALSE)&amp;"'!$K:$K"),0)),"")</f>
        <v/>
      </c>
      <c r="X215" s="48" t="s">
        <v>33</v>
      </c>
      <c r="Y215" s="39" t="str">
        <f t="array" ref="Y215">IFERROR(INDEX(INDIRECT("'"&amp;VLOOKUP($C215,ModMap!$A$2:$B$21,2,FALSE)&amp;"'!Y:Y"),MATCH($K215,INDIRECT("'"&amp;VLOOKUP($C215,ModMap!$A$2:$B$21,2,FALSE)&amp;"'!$K:$K"),0)),"")</f>
        <v>Not Started</v>
      </c>
      <c r="Z215" s="39" t="str">
        <f t="array" ref="Z215">IFERROR(INDEX(INDIRECT("'"&amp;VLOOKUP($C215,ModMap!$A$2:$B$21,2,FALSE)&amp;"'!Z:Z"),MATCH($K215,INDIRECT("'"&amp;VLOOKUP($C215,ModMap!$A$2:$B$21,2,FALSE)&amp;"'!$K:$K"),0)),"")</f>
        <v>Unassigned</v>
      </c>
      <c r="AA215" s="48" t="s">
        <v>33</v>
      </c>
      <c r="AB215" s="39" t="str">
        <f t="array" ref="AB215">IFERROR(INDEX(INDIRECT("'"&amp;VLOOKUP($C215,ModMap!$A$2:$B$21,2,FALSE)&amp;"'!AB:AB"),MATCH($K215,INDIRECT("'"&amp;VLOOKUP($C215,ModMap!$A$2:$B$21,2,FALSE)&amp;"'!$K:$K"),0)),"")</f>
        <v>Not Started</v>
      </c>
      <c r="AC215" s="39" t="str">
        <f t="array" ref="AC215">IFERROR(INDEX(INDIRECT("'"&amp;VLOOKUP($C215,ModMap!$A$2:$B$21,2,FALSE)&amp;"'!AC:AC"),MATCH($K215,INDIRECT("'"&amp;VLOOKUP($C215,ModMap!$A$2:$B$21,2,FALSE)&amp;"'!$K:$K"),0)),"")</f>
        <v>Unassigned</v>
      </c>
      <c r="AD215" s="48" t="s">
        <v>33</v>
      </c>
      <c r="AE215" s="39" t="str">
        <f t="array" ref="AE215">IFERROR(INDEX(INDIRECT("'"&amp;VLOOKUP($C215,ModMap!$A$2:$B$21,2,FALSE)&amp;"'!AE:AE"),MATCH($K215,INDIRECT("'"&amp;VLOOKUP($C215,ModMap!$A$2:$B$21,2,FALSE)&amp;"'!$K:$K"),0)),"")</f>
        <v>Not Started</v>
      </c>
      <c r="AF215" s="39" t="str">
        <f t="array" ref="AF215">IFERROR(INDEX(INDIRECT("'"&amp;VLOOKUP($C215,ModMap!$A$2:$B$21,2,FALSE)&amp;"'!AF:AF"),MATCH($K215,INDIRECT("'"&amp;VLOOKUP($C215,ModMap!$A$2:$B$21,2,FALSE)&amp;"'!$K:$K"),0)),"")</f>
        <v>Unassigned</v>
      </c>
      <c r="AG215" s="44" t="s">
        <v>36</v>
      </c>
      <c r="AH215" s="39" t="str">
        <f t="array" ref="AH215">IFERROR(INDEX(INDIRECT("'"&amp;VLOOKUP($C215,ModMap!$A$2:$B$21,2,FALSE)&amp;"'!AH:AH"),MATCH($K215,INDIRECT("'"&amp;VLOOKUP($C215,ModMap!$A$2:$B$21,2,FALSE)&amp;"'!$K:$K"),0)),"")</f>
        <v>N/A</v>
      </c>
      <c r="AI215" s="39" t="str">
        <f t="array" ref="AI215">IFERROR(INDEX(INDIRECT("'"&amp;VLOOKUP($C215,ModMap!$A$2:$B$21,2,FALSE)&amp;"'!AI:AI"),MATCH($K215,INDIRECT("'"&amp;VLOOKUP($C215,ModMap!$A$2:$B$21,2,FALSE)&amp;"'!$K:$K"),0)),"")</f>
        <v/>
      </c>
      <c r="AJ215" s="44" t="s">
        <v>36</v>
      </c>
      <c r="AK215" s="39" t="str">
        <f t="array" ref="AK215">IFERROR(INDEX(INDIRECT("'"&amp;VLOOKUP($C215,ModMap!$A$2:$B$21,2,FALSE)&amp;"'!AK:AK"),MATCH($K215,INDIRECT("'"&amp;VLOOKUP($C215,ModMap!$A$2:$B$21,2,FALSE)&amp;"'!$K:$K"),0)),"")</f>
        <v>N/A</v>
      </c>
      <c r="AL215" s="39" t="str">
        <f t="array" ref="AL215">IFERROR(INDEX(INDIRECT("'"&amp;VLOOKUP($C215,ModMap!$A$2:$B$21,2,FALSE)&amp;"'!AL:AL"),MATCH($K215,INDIRECT("'"&amp;VLOOKUP($C215,ModMap!$A$2:$B$21,2,FALSE)&amp;"'!$K:$K"),0)),"")</f>
        <v/>
      </c>
      <c r="AM215" s="39">
        <f t="shared" si="1"/>
        <v>3</v>
      </c>
      <c r="AN215" s="39" t="str">
        <f t="shared" si="2"/>
        <v>Not Started</v>
      </c>
      <c r="AO215" s="40" t="str">
        <f t="array" ref="AO215">IFERROR(INDEX(INDIRECT("'"&amp;VLOOKUP($C215,ModMap!$A$2:$B$21,2,FALSE)&amp;"'!AO:AO"),MATCH($K215,INDIRECT("'"&amp;VLOOKUP($C215,ModMap!$A$2:$B$21,2,FALSE)&amp;"'!$K:$K"),0)),"")</f>
        <v/>
      </c>
      <c r="AP215" s="49" t="str">
        <f t="array" ref="AP215">IFERROR(HYPERLINK("#'"&amp;VLOOKUP($C215,ModMap!$A$2:$B$21,2,FALSE)&amp;"'!V"&amp;MATCH($K215,INDIRECT("'"&amp;VLOOKUP($C215,ModMap!$A$2:$B$21,2,FALSE)&amp;"'!$K:$K"),0),"Edit on module sheet"),"")</f>
        <v>Edit on module sheet</v>
      </c>
    </row>
    <row r="216" ht="42.0" customHeight="1">
      <c r="A216" s="50">
        <v>214.0</v>
      </c>
      <c r="B216" s="50">
        <v>214.0</v>
      </c>
      <c r="C216" s="50" t="s">
        <v>93</v>
      </c>
      <c r="D216" s="51" t="s">
        <v>94</v>
      </c>
      <c r="E216" s="29" t="s">
        <v>41</v>
      </c>
      <c r="F216" s="30" t="s">
        <v>390</v>
      </c>
      <c r="G216" s="51" t="s">
        <v>391</v>
      </c>
      <c r="H216" s="50" t="s">
        <v>403</v>
      </c>
      <c r="I216" s="50" t="s">
        <v>404</v>
      </c>
      <c r="J216" s="51" t="s">
        <v>405</v>
      </c>
      <c r="K216" s="50" t="s">
        <v>406</v>
      </c>
      <c r="L216" s="51" t="s">
        <v>407</v>
      </c>
      <c r="M216" s="52" t="s">
        <v>211</v>
      </c>
      <c r="N216" s="50" t="s">
        <v>397</v>
      </c>
      <c r="O216" s="50" t="s">
        <v>398</v>
      </c>
      <c r="P216" s="51" t="s">
        <v>408</v>
      </c>
      <c r="Q216" s="51" t="s">
        <v>409</v>
      </c>
      <c r="R216" s="50" t="s">
        <v>287</v>
      </c>
      <c r="S216" s="50" t="s">
        <v>206</v>
      </c>
      <c r="T216" s="50" t="str">
        <f t="array" ref="T216">IFERROR(INDEX(INDIRECT("'"&amp;VLOOKUP($C216,ModMap!$A$2:$B$21,2,FALSE)&amp;"'!T:T"),MATCH($K216,INDIRECT("'"&amp;VLOOKUP($C216,ModMap!$A$2:$B$21,2,FALSE)&amp;"'!$K:$K"),0)),"")</f>
        <v>Unassigned</v>
      </c>
      <c r="U216" s="48" t="s">
        <v>33</v>
      </c>
      <c r="V216" s="50" t="str">
        <f t="array" ref="V216">IFERROR(INDEX(INDIRECT("'"&amp;VLOOKUP($C216,ModMap!$A$2:$B$21,2,FALSE)&amp;"'!V:V"),MATCH($K216,INDIRECT("'"&amp;VLOOKUP($C216,ModMap!$A$2:$B$21,2,FALSE)&amp;"'!$K:$K"),0)),"")</f>
        <v>Not Started</v>
      </c>
      <c r="W216" s="50" t="str">
        <f t="array" ref="W216">IFERROR(INDEX(INDIRECT("'"&amp;VLOOKUP($C216,ModMap!$A$2:$B$21,2,FALSE)&amp;"'!W:W"),MATCH($K216,INDIRECT("'"&amp;VLOOKUP($C216,ModMap!$A$2:$B$21,2,FALSE)&amp;"'!$K:$K"),0)),"")</f>
        <v>Unassigned</v>
      </c>
      <c r="X216" s="44" t="s">
        <v>36</v>
      </c>
      <c r="Y216" s="50" t="str">
        <f t="array" ref="Y216">IFERROR(INDEX(INDIRECT("'"&amp;VLOOKUP($C216,ModMap!$A$2:$B$21,2,FALSE)&amp;"'!Y:Y"),MATCH($K216,INDIRECT("'"&amp;VLOOKUP($C216,ModMap!$A$2:$B$21,2,FALSE)&amp;"'!$K:$K"),0)),"")</f>
        <v>N/A</v>
      </c>
      <c r="Z216" s="50" t="str">
        <f t="array" ref="Z216">IFERROR(INDEX(INDIRECT("'"&amp;VLOOKUP($C216,ModMap!$A$2:$B$21,2,FALSE)&amp;"'!Z:Z"),MATCH($K216,INDIRECT("'"&amp;VLOOKUP($C216,ModMap!$A$2:$B$21,2,FALSE)&amp;"'!$K:$K"),0)),"")</f>
        <v/>
      </c>
      <c r="AA216" s="44" t="s">
        <v>36</v>
      </c>
      <c r="AB216" s="50" t="str">
        <f t="array" ref="AB216">IFERROR(INDEX(INDIRECT("'"&amp;VLOOKUP($C216,ModMap!$A$2:$B$21,2,FALSE)&amp;"'!AB:AB"),MATCH($K216,INDIRECT("'"&amp;VLOOKUP($C216,ModMap!$A$2:$B$21,2,FALSE)&amp;"'!$K:$K"),0)),"")</f>
        <v>N/A</v>
      </c>
      <c r="AC216" s="50" t="str">
        <f t="array" ref="AC216">IFERROR(INDEX(INDIRECT("'"&amp;VLOOKUP($C216,ModMap!$A$2:$B$21,2,FALSE)&amp;"'!AC:AC"),MATCH($K216,INDIRECT("'"&amp;VLOOKUP($C216,ModMap!$A$2:$B$21,2,FALSE)&amp;"'!$K:$K"),0)),"")</f>
        <v/>
      </c>
      <c r="AD216" s="48" t="s">
        <v>33</v>
      </c>
      <c r="AE216" s="50" t="str">
        <f t="array" ref="AE216">IFERROR(INDEX(INDIRECT("'"&amp;VLOOKUP($C216,ModMap!$A$2:$B$21,2,FALSE)&amp;"'!AE:AE"),MATCH($K216,INDIRECT("'"&amp;VLOOKUP($C216,ModMap!$A$2:$B$21,2,FALSE)&amp;"'!$K:$K"),0)),"")</f>
        <v>Not Started</v>
      </c>
      <c r="AF216" s="50" t="str">
        <f t="array" ref="AF216">IFERROR(INDEX(INDIRECT("'"&amp;VLOOKUP($C216,ModMap!$A$2:$B$21,2,FALSE)&amp;"'!AF:AF"),MATCH($K216,INDIRECT("'"&amp;VLOOKUP($C216,ModMap!$A$2:$B$21,2,FALSE)&amp;"'!$K:$K"),0)),"")</f>
        <v>Unassigned</v>
      </c>
      <c r="AG216" s="44" t="s">
        <v>36</v>
      </c>
      <c r="AH216" s="50" t="str">
        <f t="array" ref="AH216">IFERROR(INDEX(INDIRECT("'"&amp;VLOOKUP($C216,ModMap!$A$2:$B$21,2,FALSE)&amp;"'!AH:AH"),MATCH($K216,INDIRECT("'"&amp;VLOOKUP($C216,ModMap!$A$2:$B$21,2,FALSE)&amp;"'!$K:$K"),0)),"")</f>
        <v>N/A</v>
      </c>
      <c r="AI216" s="50" t="str">
        <f t="array" ref="AI216">IFERROR(INDEX(INDIRECT("'"&amp;VLOOKUP($C216,ModMap!$A$2:$B$21,2,FALSE)&amp;"'!AI:AI"),MATCH($K216,INDIRECT("'"&amp;VLOOKUP($C216,ModMap!$A$2:$B$21,2,FALSE)&amp;"'!$K:$K"),0)),"")</f>
        <v/>
      </c>
      <c r="AJ216" s="44" t="s">
        <v>36</v>
      </c>
      <c r="AK216" s="50" t="str">
        <f t="array" ref="AK216">IFERROR(INDEX(INDIRECT("'"&amp;VLOOKUP($C216,ModMap!$A$2:$B$21,2,FALSE)&amp;"'!AK:AK"),MATCH($K216,INDIRECT("'"&amp;VLOOKUP($C216,ModMap!$A$2:$B$21,2,FALSE)&amp;"'!$K:$K"),0)),"")</f>
        <v>N/A</v>
      </c>
      <c r="AL216" s="50" t="str">
        <f t="array" ref="AL216">IFERROR(INDEX(INDIRECT("'"&amp;VLOOKUP($C216,ModMap!$A$2:$B$21,2,FALSE)&amp;"'!AL:AL"),MATCH($K216,INDIRECT("'"&amp;VLOOKUP($C216,ModMap!$A$2:$B$21,2,FALSE)&amp;"'!$K:$K"),0)),"")</f>
        <v/>
      </c>
      <c r="AM216" s="50">
        <f t="shared" si="1"/>
        <v>2</v>
      </c>
      <c r="AN216" s="50" t="str">
        <f t="shared" si="2"/>
        <v>Not Started</v>
      </c>
      <c r="AO216" s="51" t="str">
        <f t="array" ref="AO216">IFERROR(INDEX(INDIRECT("'"&amp;VLOOKUP($C216,ModMap!$A$2:$B$21,2,FALSE)&amp;"'!AO:AO"),MATCH($K216,INDIRECT("'"&amp;VLOOKUP($C216,ModMap!$A$2:$B$21,2,FALSE)&amp;"'!$K:$K"),0)),"")</f>
        <v/>
      </c>
      <c r="AP216" s="49" t="str">
        <f t="array" ref="AP216">IFERROR(HYPERLINK("#'"&amp;VLOOKUP($C216,ModMap!$A$2:$B$21,2,FALSE)&amp;"'!V"&amp;MATCH($K216,INDIRECT("'"&amp;VLOOKUP($C216,ModMap!$A$2:$B$21,2,FALSE)&amp;"'!$K:$K"),0),"Edit on module sheet"),"")</f>
        <v>Edit on module sheet</v>
      </c>
    </row>
    <row r="217" ht="42.0" customHeight="1">
      <c r="A217" s="39">
        <v>215.0</v>
      </c>
      <c r="B217" s="39">
        <v>215.0</v>
      </c>
      <c r="C217" s="39" t="s">
        <v>93</v>
      </c>
      <c r="D217" s="40" t="s">
        <v>94</v>
      </c>
      <c r="E217" s="31" t="s">
        <v>69</v>
      </c>
      <c r="F217" s="30" t="s">
        <v>390</v>
      </c>
      <c r="G217" s="40" t="s">
        <v>391</v>
      </c>
      <c r="H217" s="39" t="s">
        <v>403</v>
      </c>
      <c r="I217" s="39" t="s">
        <v>404</v>
      </c>
      <c r="J217" s="40" t="s">
        <v>405</v>
      </c>
      <c r="K217" s="39" t="s">
        <v>2505</v>
      </c>
      <c r="L217" s="40" t="s">
        <v>2506</v>
      </c>
      <c r="M217" s="48" t="s">
        <v>434</v>
      </c>
      <c r="N217" s="39" t="s">
        <v>397</v>
      </c>
      <c r="O217" s="39" t="s">
        <v>398</v>
      </c>
      <c r="P217" s="40" t="s">
        <v>408</v>
      </c>
      <c r="Q217" s="40" t="s">
        <v>409</v>
      </c>
      <c r="R217" s="39" t="s">
        <v>287</v>
      </c>
      <c r="S217" s="39" t="s">
        <v>69</v>
      </c>
      <c r="T217" s="39" t="str">
        <f t="array" ref="T217">IFERROR(INDEX(INDIRECT("'"&amp;VLOOKUP($C217,ModMap!$A$2:$B$21,2,FALSE)&amp;"'!T:T"),MATCH($K217,INDIRECT("'"&amp;VLOOKUP($C217,ModMap!$A$2:$B$21,2,FALSE)&amp;"'!$K:$K"),0)),"")</f>
        <v>Unassigned</v>
      </c>
      <c r="U217" s="48" t="s">
        <v>33</v>
      </c>
      <c r="V217" s="39" t="str">
        <f t="array" ref="V217">IFERROR(INDEX(INDIRECT("'"&amp;VLOOKUP($C217,ModMap!$A$2:$B$21,2,FALSE)&amp;"'!V:V"),MATCH($K217,INDIRECT("'"&amp;VLOOKUP($C217,ModMap!$A$2:$B$21,2,FALSE)&amp;"'!$K:$K"),0)),"")</f>
        <v>Not Started</v>
      </c>
      <c r="W217" s="39" t="str">
        <f t="array" ref="W217">IFERROR(INDEX(INDIRECT("'"&amp;VLOOKUP($C217,ModMap!$A$2:$B$21,2,FALSE)&amp;"'!W:W"),MATCH($K217,INDIRECT("'"&amp;VLOOKUP($C217,ModMap!$A$2:$B$21,2,FALSE)&amp;"'!$K:$K"),0)),"")</f>
        <v>Unassigned</v>
      </c>
      <c r="X217" s="48" t="s">
        <v>33</v>
      </c>
      <c r="Y217" s="39" t="str">
        <f t="array" ref="Y217">IFERROR(INDEX(INDIRECT("'"&amp;VLOOKUP($C217,ModMap!$A$2:$B$21,2,FALSE)&amp;"'!Y:Y"),MATCH($K217,INDIRECT("'"&amp;VLOOKUP($C217,ModMap!$A$2:$B$21,2,FALSE)&amp;"'!$K:$K"),0)),"")</f>
        <v>Not Started</v>
      </c>
      <c r="Z217" s="39" t="str">
        <f t="array" ref="Z217">IFERROR(INDEX(INDIRECT("'"&amp;VLOOKUP($C217,ModMap!$A$2:$B$21,2,FALSE)&amp;"'!Z:Z"),MATCH($K217,INDIRECT("'"&amp;VLOOKUP($C217,ModMap!$A$2:$B$21,2,FALSE)&amp;"'!$K:$K"),0)),"")</f>
        <v>Unassigned</v>
      </c>
      <c r="AA217" s="44" t="s">
        <v>36</v>
      </c>
      <c r="AB217" s="39" t="str">
        <f t="array" ref="AB217">IFERROR(INDEX(INDIRECT("'"&amp;VLOOKUP($C217,ModMap!$A$2:$B$21,2,FALSE)&amp;"'!AB:AB"),MATCH($K217,INDIRECT("'"&amp;VLOOKUP($C217,ModMap!$A$2:$B$21,2,FALSE)&amp;"'!$K:$K"),0)),"")</f>
        <v>N/A</v>
      </c>
      <c r="AC217" s="39" t="str">
        <f t="array" ref="AC217">IFERROR(INDEX(INDIRECT("'"&amp;VLOOKUP($C217,ModMap!$A$2:$B$21,2,FALSE)&amp;"'!AC:AC"),MATCH($K217,INDIRECT("'"&amp;VLOOKUP($C217,ModMap!$A$2:$B$21,2,FALSE)&amp;"'!$K:$K"),0)),"")</f>
        <v/>
      </c>
      <c r="AD217" s="48" t="s">
        <v>33</v>
      </c>
      <c r="AE217" s="39" t="str">
        <f t="array" ref="AE217">IFERROR(INDEX(INDIRECT("'"&amp;VLOOKUP($C217,ModMap!$A$2:$B$21,2,FALSE)&amp;"'!AE:AE"),MATCH($K217,INDIRECT("'"&amp;VLOOKUP($C217,ModMap!$A$2:$B$21,2,FALSE)&amp;"'!$K:$K"),0)),"")</f>
        <v>Not Started</v>
      </c>
      <c r="AF217" s="39" t="str">
        <f t="array" ref="AF217">IFERROR(INDEX(INDIRECT("'"&amp;VLOOKUP($C217,ModMap!$A$2:$B$21,2,FALSE)&amp;"'!AF:AF"),MATCH($K217,INDIRECT("'"&amp;VLOOKUP($C217,ModMap!$A$2:$B$21,2,FALSE)&amp;"'!$K:$K"),0)),"")</f>
        <v>Unassigned</v>
      </c>
      <c r="AG217" s="44" t="s">
        <v>36</v>
      </c>
      <c r="AH217" s="39" t="str">
        <f t="array" ref="AH217">IFERROR(INDEX(INDIRECT("'"&amp;VLOOKUP($C217,ModMap!$A$2:$B$21,2,FALSE)&amp;"'!AH:AH"),MATCH($K217,INDIRECT("'"&amp;VLOOKUP($C217,ModMap!$A$2:$B$21,2,FALSE)&amp;"'!$K:$K"),0)),"")</f>
        <v>N/A</v>
      </c>
      <c r="AI217" s="39" t="str">
        <f t="array" ref="AI217">IFERROR(INDEX(INDIRECT("'"&amp;VLOOKUP($C217,ModMap!$A$2:$B$21,2,FALSE)&amp;"'!AI:AI"),MATCH($K217,INDIRECT("'"&amp;VLOOKUP($C217,ModMap!$A$2:$B$21,2,FALSE)&amp;"'!$K:$K"),0)),"")</f>
        <v/>
      </c>
      <c r="AJ217" s="44" t="s">
        <v>36</v>
      </c>
      <c r="AK217" s="39" t="str">
        <f t="array" ref="AK217">IFERROR(INDEX(INDIRECT("'"&amp;VLOOKUP($C217,ModMap!$A$2:$B$21,2,FALSE)&amp;"'!AK:AK"),MATCH($K217,INDIRECT("'"&amp;VLOOKUP($C217,ModMap!$A$2:$B$21,2,FALSE)&amp;"'!$K:$K"),0)),"")</f>
        <v>N/A</v>
      </c>
      <c r="AL217" s="39" t="str">
        <f t="array" ref="AL217">IFERROR(INDEX(INDIRECT("'"&amp;VLOOKUP($C217,ModMap!$A$2:$B$21,2,FALSE)&amp;"'!AL:AL"),MATCH($K217,INDIRECT("'"&amp;VLOOKUP($C217,ModMap!$A$2:$B$21,2,FALSE)&amp;"'!$K:$K"),0)),"")</f>
        <v/>
      </c>
      <c r="AM217" s="39">
        <f t="shared" si="1"/>
        <v>3</v>
      </c>
      <c r="AN217" s="39" t="str">
        <f t="shared" si="2"/>
        <v>Not Started</v>
      </c>
      <c r="AO217" s="40" t="str">
        <f t="array" ref="AO217">IFERROR(INDEX(INDIRECT("'"&amp;VLOOKUP($C217,ModMap!$A$2:$B$21,2,FALSE)&amp;"'!AO:AO"),MATCH($K217,INDIRECT("'"&amp;VLOOKUP($C217,ModMap!$A$2:$B$21,2,FALSE)&amp;"'!$K:$K"),0)),"")</f>
        <v/>
      </c>
      <c r="AP217" s="49" t="str">
        <f t="array" ref="AP217">IFERROR(HYPERLINK("#'"&amp;VLOOKUP($C217,ModMap!$A$2:$B$21,2,FALSE)&amp;"'!V"&amp;MATCH($K217,INDIRECT("'"&amp;VLOOKUP($C217,ModMap!$A$2:$B$21,2,FALSE)&amp;"'!$K:$K"),0),"Edit on module sheet"),"")</f>
        <v>Edit on module sheet</v>
      </c>
    </row>
    <row r="218" ht="42.0" customHeight="1">
      <c r="A218" s="50">
        <v>216.0</v>
      </c>
      <c r="B218" s="50">
        <v>216.0</v>
      </c>
      <c r="C218" s="50" t="s">
        <v>93</v>
      </c>
      <c r="D218" s="51" t="s">
        <v>94</v>
      </c>
      <c r="E218" s="31" t="s">
        <v>69</v>
      </c>
      <c r="F218" s="30" t="s">
        <v>390</v>
      </c>
      <c r="G218" s="51" t="s">
        <v>391</v>
      </c>
      <c r="H218" s="50" t="s">
        <v>1868</v>
      </c>
      <c r="I218" s="50" t="s">
        <v>1869</v>
      </c>
      <c r="J218" s="51" t="s">
        <v>1870</v>
      </c>
      <c r="K218" s="50" t="s">
        <v>2509</v>
      </c>
      <c r="L218" s="51" t="s">
        <v>2510</v>
      </c>
      <c r="M218" s="48" t="s">
        <v>613</v>
      </c>
      <c r="N218" s="50" t="s">
        <v>419</v>
      </c>
      <c r="O218" s="50" t="s">
        <v>398</v>
      </c>
      <c r="P218" s="51" t="s">
        <v>1873</v>
      </c>
      <c r="Q218" s="51" t="s">
        <v>1874</v>
      </c>
      <c r="R218" s="50" t="s">
        <v>287</v>
      </c>
      <c r="S218" s="50" t="s">
        <v>69</v>
      </c>
      <c r="T218" s="50" t="str">
        <f t="array" ref="T218">IFERROR(INDEX(INDIRECT("'"&amp;VLOOKUP($C218,ModMap!$A$2:$B$21,2,FALSE)&amp;"'!T:T"),MATCH($K218,INDIRECT("'"&amp;VLOOKUP($C218,ModMap!$A$2:$B$21,2,FALSE)&amp;"'!$K:$K"),0)),"")</f>
        <v>Unassigned</v>
      </c>
      <c r="U218" s="48" t="s">
        <v>33</v>
      </c>
      <c r="V218" s="50" t="str">
        <f t="array" ref="V218">IFERROR(INDEX(INDIRECT("'"&amp;VLOOKUP($C218,ModMap!$A$2:$B$21,2,FALSE)&amp;"'!V:V"),MATCH($K218,INDIRECT("'"&amp;VLOOKUP($C218,ModMap!$A$2:$B$21,2,FALSE)&amp;"'!$K:$K"),0)),"")</f>
        <v>Not Started</v>
      </c>
      <c r="W218" s="50" t="str">
        <f t="array" ref="W218">IFERROR(INDEX(INDIRECT("'"&amp;VLOOKUP($C218,ModMap!$A$2:$B$21,2,FALSE)&amp;"'!W:W"),MATCH($K218,INDIRECT("'"&amp;VLOOKUP($C218,ModMap!$A$2:$B$21,2,FALSE)&amp;"'!$K:$K"),0)),"")</f>
        <v>Unassigned</v>
      </c>
      <c r="X218" s="48" t="s">
        <v>33</v>
      </c>
      <c r="Y218" s="50" t="str">
        <f t="array" ref="Y218">IFERROR(INDEX(INDIRECT("'"&amp;VLOOKUP($C218,ModMap!$A$2:$B$21,2,FALSE)&amp;"'!Y:Y"),MATCH($K218,INDIRECT("'"&amp;VLOOKUP($C218,ModMap!$A$2:$B$21,2,FALSE)&amp;"'!$K:$K"),0)),"")</f>
        <v>Not Started</v>
      </c>
      <c r="Z218" s="50" t="str">
        <f t="array" ref="Z218">IFERROR(INDEX(INDIRECT("'"&amp;VLOOKUP($C218,ModMap!$A$2:$B$21,2,FALSE)&amp;"'!Z:Z"),MATCH($K218,INDIRECT("'"&amp;VLOOKUP($C218,ModMap!$A$2:$B$21,2,FALSE)&amp;"'!$K:$K"),0)),"")</f>
        <v>Unassigned</v>
      </c>
      <c r="AA218" s="44" t="s">
        <v>36</v>
      </c>
      <c r="AB218" s="50" t="str">
        <f t="array" ref="AB218">IFERROR(INDEX(INDIRECT("'"&amp;VLOOKUP($C218,ModMap!$A$2:$B$21,2,FALSE)&amp;"'!AB:AB"),MATCH($K218,INDIRECT("'"&amp;VLOOKUP($C218,ModMap!$A$2:$B$21,2,FALSE)&amp;"'!$K:$K"),0)),"")</f>
        <v>N/A</v>
      </c>
      <c r="AC218" s="50" t="str">
        <f t="array" ref="AC218">IFERROR(INDEX(INDIRECT("'"&amp;VLOOKUP($C218,ModMap!$A$2:$B$21,2,FALSE)&amp;"'!AC:AC"),MATCH($K218,INDIRECT("'"&amp;VLOOKUP($C218,ModMap!$A$2:$B$21,2,FALSE)&amp;"'!$K:$K"),0)),"")</f>
        <v/>
      </c>
      <c r="AD218" s="48" t="s">
        <v>33</v>
      </c>
      <c r="AE218" s="50" t="str">
        <f t="array" ref="AE218">IFERROR(INDEX(INDIRECT("'"&amp;VLOOKUP($C218,ModMap!$A$2:$B$21,2,FALSE)&amp;"'!AE:AE"),MATCH($K218,INDIRECT("'"&amp;VLOOKUP($C218,ModMap!$A$2:$B$21,2,FALSE)&amp;"'!$K:$K"),0)),"")</f>
        <v>Not Started</v>
      </c>
      <c r="AF218" s="50" t="str">
        <f t="array" ref="AF218">IFERROR(INDEX(INDIRECT("'"&amp;VLOOKUP($C218,ModMap!$A$2:$B$21,2,FALSE)&amp;"'!AF:AF"),MATCH($K218,INDIRECT("'"&amp;VLOOKUP($C218,ModMap!$A$2:$B$21,2,FALSE)&amp;"'!$K:$K"),0)),"")</f>
        <v>Unassigned</v>
      </c>
      <c r="AG218" s="44" t="s">
        <v>36</v>
      </c>
      <c r="AH218" s="50" t="str">
        <f t="array" ref="AH218">IFERROR(INDEX(INDIRECT("'"&amp;VLOOKUP($C218,ModMap!$A$2:$B$21,2,FALSE)&amp;"'!AH:AH"),MATCH($K218,INDIRECT("'"&amp;VLOOKUP($C218,ModMap!$A$2:$B$21,2,FALSE)&amp;"'!$K:$K"),0)),"")</f>
        <v>N/A</v>
      </c>
      <c r="AI218" s="50" t="str">
        <f t="array" ref="AI218">IFERROR(INDEX(INDIRECT("'"&amp;VLOOKUP($C218,ModMap!$A$2:$B$21,2,FALSE)&amp;"'!AI:AI"),MATCH($K218,INDIRECT("'"&amp;VLOOKUP($C218,ModMap!$A$2:$B$21,2,FALSE)&amp;"'!$K:$K"),0)),"")</f>
        <v/>
      </c>
      <c r="AJ218" s="44" t="s">
        <v>36</v>
      </c>
      <c r="AK218" s="50" t="str">
        <f t="array" ref="AK218">IFERROR(INDEX(INDIRECT("'"&amp;VLOOKUP($C218,ModMap!$A$2:$B$21,2,FALSE)&amp;"'!AK:AK"),MATCH($K218,INDIRECT("'"&amp;VLOOKUP($C218,ModMap!$A$2:$B$21,2,FALSE)&amp;"'!$K:$K"),0)),"")</f>
        <v>N/A</v>
      </c>
      <c r="AL218" s="50" t="str">
        <f t="array" ref="AL218">IFERROR(INDEX(INDIRECT("'"&amp;VLOOKUP($C218,ModMap!$A$2:$B$21,2,FALSE)&amp;"'!AL:AL"),MATCH($K218,INDIRECT("'"&amp;VLOOKUP($C218,ModMap!$A$2:$B$21,2,FALSE)&amp;"'!$K:$K"),0)),"")</f>
        <v/>
      </c>
      <c r="AM218" s="50">
        <f t="shared" si="1"/>
        <v>3</v>
      </c>
      <c r="AN218" s="50" t="str">
        <f t="shared" si="2"/>
        <v>Not Started</v>
      </c>
      <c r="AO218" s="51" t="str">
        <f t="array" ref="AO218">IFERROR(INDEX(INDIRECT("'"&amp;VLOOKUP($C218,ModMap!$A$2:$B$21,2,FALSE)&amp;"'!AO:AO"),MATCH($K218,INDIRECT("'"&amp;VLOOKUP($C218,ModMap!$A$2:$B$21,2,FALSE)&amp;"'!$K:$K"),0)),"")</f>
        <v/>
      </c>
      <c r="AP218" s="49" t="str">
        <f t="array" ref="AP218">IFERROR(HYPERLINK("#'"&amp;VLOOKUP($C218,ModMap!$A$2:$B$21,2,FALSE)&amp;"'!V"&amp;MATCH($K218,INDIRECT("'"&amp;VLOOKUP($C218,ModMap!$A$2:$B$21,2,FALSE)&amp;"'!$K:$K"),0),"Edit on module sheet"),"")</f>
        <v>Edit on module sheet</v>
      </c>
    </row>
    <row r="219" ht="42.0" customHeight="1">
      <c r="A219" s="39">
        <v>217.0</v>
      </c>
      <c r="B219" s="39">
        <v>217.0</v>
      </c>
      <c r="C219" s="39" t="s">
        <v>93</v>
      </c>
      <c r="D219" s="40" t="s">
        <v>94</v>
      </c>
      <c r="E219" s="28" t="s">
        <v>48</v>
      </c>
      <c r="F219" s="30" t="s">
        <v>390</v>
      </c>
      <c r="G219" s="40" t="s">
        <v>391</v>
      </c>
      <c r="H219" s="39" t="s">
        <v>1868</v>
      </c>
      <c r="I219" s="39" t="s">
        <v>1869</v>
      </c>
      <c r="J219" s="40" t="s">
        <v>1870</v>
      </c>
      <c r="K219" s="39" t="s">
        <v>1871</v>
      </c>
      <c r="L219" s="40" t="s">
        <v>1872</v>
      </c>
      <c r="M219" s="52" t="s">
        <v>211</v>
      </c>
      <c r="N219" s="39" t="s">
        <v>419</v>
      </c>
      <c r="O219" s="39" t="s">
        <v>398</v>
      </c>
      <c r="P219" s="40" t="s">
        <v>1873</v>
      </c>
      <c r="Q219" s="40" t="s">
        <v>1874</v>
      </c>
      <c r="R219" s="39" t="s">
        <v>287</v>
      </c>
      <c r="S219" s="39" t="s">
        <v>218</v>
      </c>
      <c r="T219" s="39" t="str">
        <f t="array" ref="T219">IFERROR(INDEX(INDIRECT("'"&amp;VLOOKUP($C219,ModMap!$A$2:$B$21,2,FALSE)&amp;"'!T:T"),MATCH($K219,INDIRECT("'"&amp;VLOOKUP($C219,ModMap!$A$2:$B$21,2,FALSE)&amp;"'!$K:$K"),0)),"")</f>
        <v>Unassigned</v>
      </c>
      <c r="U219" s="48" t="s">
        <v>33</v>
      </c>
      <c r="V219" s="39" t="str">
        <f t="array" ref="V219">IFERROR(INDEX(INDIRECT("'"&amp;VLOOKUP($C219,ModMap!$A$2:$B$21,2,FALSE)&amp;"'!V:V"),MATCH($K219,INDIRECT("'"&amp;VLOOKUP($C219,ModMap!$A$2:$B$21,2,FALSE)&amp;"'!$K:$K"),0)),"")</f>
        <v>Not Started</v>
      </c>
      <c r="W219" s="39" t="str">
        <f t="array" ref="W219">IFERROR(INDEX(INDIRECT("'"&amp;VLOOKUP($C219,ModMap!$A$2:$B$21,2,FALSE)&amp;"'!W:W"),MATCH($K219,INDIRECT("'"&amp;VLOOKUP($C219,ModMap!$A$2:$B$21,2,FALSE)&amp;"'!$K:$K"),0)),"")</f>
        <v>Unassigned</v>
      </c>
      <c r="X219" s="48" t="s">
        <v>33</v>
      </c>
      <c r="Y219" s="39" t="str">
        <f t="array" ref="Y219">IFERROR(INDEX(INDIRECT("'"&amp;VLOOKUP($C219,ModMap!$A$2:$B$21,2,FALSE)&amp;"'!Y:Y"),MATCH($K219,INDIRECT("'"&amp;VLOOKUP($C219,ModMap!$A$2:$B$21,2,FALSE)&amp;"'!$K:$K"),0)),"")</f>
        <v>Not Started</v>
      </c>
      <c r="Z219" s="39" t="str">
        <f t="array" ref="Z219">IFERROR(INDEX(INDIRECT("'"&amp;VLOOKUP($C219,ModMap!$A$2:$B$21,2,FALSE)&amp;"'!Z:Z"),MATCH($K219,INDIRECT("'"&amp;VLOOKUP($C219,ModMap!$A$2:$B$21,2,FALSE)&amp;"'!$K:$K"),0)),"")</f>
        <v>Unassigned</v>
      </c>
      <c r="AA219" s="44" t="s">
        <v>36</v>
      </c>
      <c r="AB219" s="39" t="str">
        <f t="array" ref="AB219">IFERROR(INDEX(INDIRECT("'"&amp;VLOOKUP($C219,ModMap!$A$2:$B$21,2,FALSE)&amp;"'!AB:AB"),MATCH($K219,INDIRECT("'"&amp;VLOOKUP($C219,ModMap!$A$2:$B$21,2,FALSE)&amp;"'!$K:$K"),0)),"")</f>
        <v>N/A</v>
      </c>
      <c r="AC219" s="39" t="str">
        <f t="array" ref="AC219">IFERROR(INDEX(INDIRECT("'"&amp;VLOOKUP($C219,ModMap!$A$2:$B$21,2,FALSE)&amp;"'!AC:AC"),MATCH($K219,INDIRECT("'"&amp;VLOOKUP($C219,ModMap!$A$2:$B$21,2,FALSE)&amp;"'!$K:$K"),0)),"")</f>
        <v/>
      </c>
      <c r="AD219" s="48" t="s">
        <v>33</v>
      </c>
      <c r="AE219" s="39" t="str">
        <f t="array" ref="AE219">IFERROR(INDEX(INDIRECT("'"&amp;VLOOKUP($C219,ModMap!$A$2:$B$21,2,FALSE)&amp;"'!AE:AE"),MATCH($K219,INDIRECT("'"&amp;VLOOKUP($C219,ModMap!$A$2:$B$21,2,FALSE)&amp;"'!$K:$K"),0)),"")</f>
        <v>Not Started</v>
      </c>
      <c r="AF219" s="39" t="str">
        <f t="array" ref="AF219">IFERROR(INDEX(INDIRECT("'"&amp;VLOOKUP($C219,ModMap!$A$2:$B$21,2,FALSE)&amp;"'!AF:AF"),MATCH($K219,INDIRECT("'"&amp;VLOOKUP($C219,ModMap!$A$2:$B$21,2,FALSE)&amp;"'!$K:$K"),0)),"")</f>
        <v>Unassigned</v>
      </c>
      <c r="AG219" s="44" t="s">
        <v>36</v>
      </c>
      <c r="AH219" s="39" t="str">
        <f t="array" ref="AH219">IFERROR(INDEX(INDIRECT("'"&amp;VLOOKUP($C219,ModMap!$A$2:$B$21,2,FALSE)&amp;"'!AH:AH"),MATCH($K219,INDIRECT("'"&amp;VLOOKUP($C219,ModMap!$A$2:$B$21,2,FALSE)&amp;"'!$K:$K"),0)),"")</f>
        <v>N/A</v>
      </c>
      <c r="AI219" s="39" t="str">
        <f t="array" ref="AI219">IFERROR(INDEX(INDIRECT("'"&amp;VLOOKUP($C219,ModMap!$A$2:$B$21,2,FALSE)&amp;"'!AI:AI"),MATCH($K219,INDIRECT("'"&amp;VLOOKUP($C219,ModMap!$A$2:$B$21,2,FALSE)&amp;"'!$K:$K"),0)),"")</f>
        <v/>
      </c>
      <c r="AJ219" s="44" t="s">
        <v>36</v>
      </c>
      <c r="AK219" s="39" t="str">
        <f t="array" ref="AK219">IFERROR(INDEX(INDIRECT("'"&amp;VLOOKUP($C219,ModMap!$A$2:$B$21,2,FALSE)&amp;"'!AK:AK"),MATCH($K219,INDIRECT("'"&amp;VLOOKUP($C219,ModMap!$A$2:$B$21,2,FALSE)&amp;"'!$K:$K"),0)),"")</f>
        <v>N/A</v>
      </c>
      <c r="AL219" s="39" t="str">
        <f t="array" ref="AL219">IFERROR(INDEX(INDIRECT("'"&amp;VLOOKUP($C219,ModMap!$A$2:$B$21,2,FALSE)&amp;"'!AL:AL"),MATCH($K219,INDIRECT("'"&amp;VLOOKUP($C219,ModMap!$A$2:$B$21,2,FALSE)&amp;"'!$K:$K"),0)),"")</f>
        <v/>
      </c>
      <c r="AM219" s="39">
        <f t="shared" si="1"/>
        <v>3</v>
      </c>
      <c r="AN219" s="39" t="str">
        <f t="shared" si="2"/>
        <v>Not Started</v>
      </c>
      <c r="AO219" s="40" t="str">
        <f t="array" ref="AO219">IFERROR(INDEX(INDIRECT("'"&amp;VLOOKUP($C219,ModMap!$A$2:$B$21,2,FALSE)&amp;"'!AO:AO"),MATCH($K219,INDIRECT("'"&amp;VLOOKUP($C219,ModMap!$A$2:$B$21,2,FALSE)&amp;"'!$K:$K"),0)),"")</f>
        <v/>
      </c>
      <c r="AP219" s="49" t="str">
        <f t="array" ref="AP219">IFERROR(HYPERLINK("#'"&amp;VLOOKUP($C219,ModMap!$A$2:$B$21,2,FALSE)&amp;"'!V"&amp;MATCH($K219,INDIRECT("'"&amp;VLOOKUP($C219,ModMap!$A$2:$B$21,2,FALSE)&amp;"'!$K:$K"),0),"Edit on module sheet"),"")</f>
        <v>Edit on module sheet</v>
      </c>
    </row>
    <row r="220" ht="42.0" customHeight="1">
      <c r="A220" s="50">
        <v>218.0</v>
      </c>
      <c r="B220" s="50">
        <v>218.0</v>
      </c>
      <c r="C220" s="50" t="s">
        <v>93</v>
      </c>
      <c r="D220" s="51" t="s">
        <v>94</v>
      </c>
      <c r="E220" s="28" t="s">
        <v>48</v>
      </c>
      <c r="F220" s="30" t="s">
        <v>390</v>
      </c>
      <c r="G220" s="51" t="s">
        <v>391</v>
      </c>
      <c r="H220" s="50" t="s">
        <v>1868</v>
      </c>
      <c r="I220" s="50" t="s">
        <v>1869</v>
      </c>
      <c r="J220" s="51" t="s">
        <v>1870</v>
      </c>
      <c r="K220" s="50" t="s">
        <v>1877</v>
      </c>
      <c r="L220" s="51" t="s">
        <v>1878</v>
      </c>
      <c r="M220" s="48" t="s">
        <v>613</v>
      </c>
      <c r="N220" s="50" t="s">
        <v>419</v>
      </c>
      <c r="O220" s="50" t="s">
        <v>398</v>
      </c>
      <c r="P220" s="51" t="s">
        <v>1873</v>
      </c>
      <c r="Q220" s="51" t="s">
        <v>1874</v>
      </c>
      <c r="R220" s="50" t="s">
        <v>287</v>
      </c>
      <c r="S220" s="50" t="s">
        <v>614</v>
      </c>
      <c r="T220" s="50" t="str">
        <f t="array" ref="T220">IFERROR(INDEX(INDIRECT("'"&amp;VLOOKUP($C220,ModMap!$A$2:$B$21,2,FALSE)&amp;"'!T:T"),MATCH($K220,INDIRECT("'"&amp;VLOOKUP($C220,ModMap!$A$2:$B$21,2,FALSE)&amp;"'!$K:$K"),0)),"")</f>
        <v>Unassigned</v>
      </c>
      <c r="U220" s="44" t="s">
        <v>36</v>
      </c>
      <c r="V220" s="50" t="str">
        <f t="array" ref="V220">IFERROR(INDEX(INDIRECT("'"&amp;VLOOKUP($C220,ModMap!$A$2:$B$21,2,FALSE)&amp;"'!V:V"),MATCH($K220,INDIRECT("'"&amp;VLOOKUP($C220,ModMap!$A$2:$B$21,2,FALSE)&amp;"'!$K:$K"),0)),"")</f>
        <v>N/A</v>
      </c>
      <c r="W220" s="50" t="str">
        <f t="array" ref="W220">IFERROR(INDEX(INDIRECT("'"&amp;VLOOKUP($C220,ModMap!$A$2:$B$21,2,FALSE)&amp;"'!W:W"),MATCH($K220,INDIRECT("'"&amp;VLOOKUP($C220,ModMap!$A$2:$B$21,2,FALSE)&amp;"'!$K:$K"),0)),"")</f>
        <v/>
      </c>
      <c r="X220" s="48" t="s">
        <v>33</v>
      </c>
      <c r="Y220" s="50" t="str">
        <f t="array" ref="Y220">IFERROR(INDEX(INDIRECT("'"&amp;VLOOKUP($C220,ModMap!$A$2:$B$21,2,FALSE)&amp;"'!Y:Y"),MATCH($K220,INDIRECT("'"&amp;VLOOKUP($C220,ModMap!$A$2:$B$21,2,FALSE)&amp;"'!$K:$K"),0)),"")</f>
        <v>Not Started</v>
      </c>
      <c r="Z220" s="50" t="str">
        <f t="array" ref="Z220">IFERROR(INDEX(INDIRECT("'"&amp;VLOOKUP($C220,ModMap!$A$2:$B$21,2,FALSE)&amp;"'!Z:Z"),MATCH($K220,INDIRECT("'"&amp;VLOOKUP($C220,ModMap!$A$2:$B$21,2,FALSE)&amp;"'!$K:$K"),0)),"")</f>
        <v>Unassigned</v>
      </c>
      <c r="AA220" s="44" t="s">
        <v>36</v>
      </c>
      <c r="AB220" s="50" t="str">
        <f t="array" ref="AB220">IFERROR(INDEX(INDIRECT("'"&amp;VLOOKUP($C220,ModMap!$A$2:$B$21,2,FALSE)&amp;"'!AB:AB"),MATCH($K220,INDIRECT("'"&amp;VLOOKUP($C220,ModMap!$A$2:$B$21,2,FALSE)&amp;"'!$K:$K"),0)),"")</f>
        <v>N/A</v>
      </c>
      <c r="AC220" s="50" t="str">
        <f t="array" ref="AC220">IFERROR(INDEX(INDIRECT("'"&amp;VLOOKUP($C220,ModMap!$A$2:$B$21,2,FALSE)&amp;"'!AC:AC"),MATCH($K220,INDIRECT("'"&amp;VLOOKUP($C220,ModMap!$A$2:$B$21,2,FALSE)&amp;"'!$K:$K"),0)),"")</f>
        <v/>
      </c>
      <c r="AD220" s="48" t="s">
        <v>33</v>
      </c>
      <c r="AE220" s="50" t="str">
        <f t="array" ref="AE220">IFERROR(INDEX(INDIRECT("'"&amp;VLOOKUP($C220,ModMap!$A$2:$B$21,2,FALSE)&amp;"'!AE:AE"),MATCH($K220,INDIRECT("'"&amp;VLOOKUP($C220,ModMap!$A$2:$B$21,2,FALSE)&amp;"'!$K:$K"),0)),"")</f>
        <v>Not Started</v>
      </c>
      <c r="AF220" s="50" t="str">
        <f t="array" ref="AF220">IFERROR(INDEX(INDIRECT("'"&amp;VLOOKUP($C220,ModMap!$A$2:$B$21,2,FALSE)&amp;"'!AF:AF"),MATCH($K220,INDIRECT("'"&amp;VLOOKUP($C220,ModMap!$A$2:$B$21,2,FALSE)&amp;"'!$K:$K"),0)),"")</f>
        <v>Unassigned</v>
      </c>
      <c r="AG220" s="44" t="s">
        <v>36</v>
      </c>
      <c r="AH220" s="50" t="str">
        <f t="array" ref="AH220">IFERROR(INDEX(INDIRECT("'"&amp;VLOOKUP($C220,ModMap!$A$2:$B$21,2,FALSE)&amp;"'!AH:AH"),MATCH($K220,INDIRECT("'"&amp;VLOOKUP($C220,ModMap!$A$2:$B$21,2,FALSE)&amp;"'!$K:$K"),0)),"")</f>
        <v>N/A</v>
      </c>
      <c r="AI220" s="50" t="str">
        <f t="array" ref="AI220">IFERROR(INDEX(INDIRECT("'"&amp;VLOOKUP($C220,ModMap!$A$2:$B$21,2,FALSE)&amp;"'!AI:AI"),MATCH($K220,INDIRECT("'"&amp;VLOOKUP($C220,ModMap!$A$2:$B$21,2,FALSE)&amp;"'!$K:$K"),0)),"")</f>
        <v/>
      </c>
      <c r="AJ220" s="44" t="s">
        <v>36</v>
      </c>
      <c r="AK220" s="50" t="str">
        <f t="array" ref="AK220">IFERROR(INDEX(INDIRECT("'"&amp;VLOOKUP($C220,ModMap!$A$2:$B$21,2,FALSE)&amp;"'!AK:AK"),MATCH($K220,INDIRECT("'"&amp;VLOOKUP($C220,ModMap!$A$2:$B$21,2,FALSE)&amp;"'!$K:$K"),0)),"")</f>
        <v>N/A</v>
      </c>
      <c r="AL220" s="50" t="str">
        <f t="array" ref="AL220">IFERROR(INDEX(INDIRECT("'"&amp;VLOOKUP($C220,ModMap!$A$2:$B$21,2,FALSE)&amp;"'!AL:AL"),MATCH($K220,INDIRECT("'"&amp;VLOOKUP($C220,ModMap!$A$2:$B$21,2,FALSE)&amp;"'!$K:$K"),0)),"")</f>
        <v/>
      </c>
      <c r="AM220" s="50">
        <f t="shared" si="1"/>
        <v>2</v>
      </c>
      <c r="AN220" s="50" t="str">
        <f t="shared" si="2"/>
        <v>Not Started</v>
      </c>
      <c r="AO220" s="51" t="str">
        <f t="array" ref="AO220">IFERROR(INDEX(INDIRECT("'"&amp;VLOOKUP($C220,ModMap!$A$2:$B$21,2,FALSE)&amp;"'!AO:AO"),MATCH($K220,INDIRECT("'"&amp;VLOOKUP($C220,ModMap!$A$2:$B$21,2,FALSE)&amp;"'!$K:$K"),0)),"")</f>
        <v/>
      </c>
      <c r="AP220" s="49" t="str">
        <f t="array" ref="AP220">IFERROR(HYPERLINK("#'"&amp;VLOOKUP($C220,ModMap!$A$2:$B$21,2,FALSE)&amp;"'!V"&amp;MATCH($K220,INDIRECT("'"&amp;VLOOKUP($C220,ModMap!$A$2:$B$21,2,FALSE)&amp;"'!$K:$K"),0),"Edit on module sheet"),"")</f>
        <v>Edit on module sheet</v>
      </c>
    </row>
    <row r="221" ht="42.0" customHeight="1">
      <c r="A221" s="39">
        <v>219.0</v>
      </c>
      <c r="B221" s="39">
        <v>219.0</v>
      </c>
      <c r="C221" s="39" t="s">
        <v>93</v>
      </c>
      <c r="D221" s="40" t="s">
        <v>94</v>
      </c>
      <c r="E221" s="31" t="s">
        <v>69</v>
      </c>
      <c r="F221" s="30" t="s">
        <v>390</v>
      </c>
      <c r="G221" s="40" t="s">
        <v>391</v>
      </c>
      <c r="H221" s="39" t="s">
        <v>1879</v>
      </c>
      <c r="I221" s="39" t="s">
        <v>1880</v>
      </c>
      <c r="J221" s="40" t="s">
        <v>1881</v>
      </c>
      <c r="K221" s="39" t="s">
        <v>2528</v>
      </c>
      <c r="L221" s="40" t="s">
        <v>2529</v>
      </c>
      <c r="M221" s="48" t="s">
        <v>613</v>
      </c>
      <c r="N221" s="39" t="s">
        <v>419</v>
      </c>
      <c r="O221" s="39" t="s">
        <v>398</v>
      </c>
      <c r="P221" s="40" t="s">
        <v>1884</v>
      </c>
      <c r="Q221" s="40" t="s">
        <v>1885</v>
      </c>
      <c r="R221" s="39" t="s">
        <v>287</v>
      </c>
      <c r="S221" s="39" t="s">
        <v>69</v>
      </c>
      <c r="T221" s="39" t="str">
        <f t="array" ref="T221">IFERROR(INDEX(INDIRECT("'"&amp;VLOOKUP($C221,ModMap!$A$2:$B$21,2,FALSE)&amp;"'!T:T"),MATCH($K221,INDIRECT("'"&amp;VLOOKUP($C221,ModMap!$A$2:$B$21,2,FALSE)&amp;"'!$K:$K"),0)),"")</f>
        <v>Unassigned</v>
      </c>
      <c r="U221" s="48" t="s">
        <v>33</v>
      </c>
      <c r="V221" s="39" t="str">
        <f t="array" ref="V221">IFERROR(INDEX(INDIRECT("'"&amp;VLOOKUP($C221,ModMap!$A$2:$B$21,2,FALSE)&amp;"'!V:V"),MATCH($K221,INDIRECT("'"&amp;VLOOKUP($C221,ModMap!$A$2:$B$21,2,FALSE)&amp;"'!$K:$K"),0)),"")</f>
        <v>Not Started</v>
      </c>
      <c r="W221" s="39" t="str">
        <f t="array" ref="W221">IFERROR(INDEX(INDIRECT("'"&amp;VLOOKUP($C221,ModMap!$A$2:$B$21,2,FALSE)&amp;"'!W:W"),MATCH($K221,INDIRECT("'"&amp;VLOOKUP($C221,ModMap!$A$2:$B$21,2,FALSE)&amp;"'!$K:$K"),0)),"")</f>
        <v>Unassigned</v>
      </c>
      <c r="X221" s="48" t="s">
        <v>33</v>
      </c>
      <c r="Y221" s="39" t="str">
        <f t="array" ref="Y221">IFERROR(INDEX(INDIRECT("'"&amp;VLOOKUP($C221,ModMap!$A$2:$B$21,2,FALSE)&amp;"'!Y:Y"),MATCH($K221,INDIRECT("'"&amp;VLOOKUP($C221,ModMap!$A$2:$B$21,2,FALSE)&amp;"'!$K:$K"),0)),"")</f>
        <v>Not Started</v>
      </c>
      <c r="Z221" s="39" t="str">
        <f t="array" ref="Z221">IFERROR(INDEX(INDIRECT("'"&amp;VLOOKUP($C221,ModMap!$A$2:$B$21,2,FALSE)&amp;"'!Z:Z"),MATCH($K221,INDIRECT("'"&amp;VLOOKUP($C221,ModMap!$A$2:$B$21,2,FALSE)&amp;"'!$K:$K"),0)),"")</f>
        <v>Unassigned</v>
      </c>
      <c r="AA221" s="44" t="s">
        <v>36</v>
      </c>
      <c r="AB221" s="39" t="str">
        <f t="array" ref="AB221">IFERROR(INDEX(INDIRECT("'"&amp;VLOOKUP($C221,ModMap!$A$2:$B$21,2,FALSE)&amp;"'!AB:AB"),MATCH($K221,INDIRECT("'"&amp;VLOOKUP($C221,ModMap!$A$2:$B$21,2,FALSE)&amp;"'!$K:$K"),0)),"")</f>
        <v>N/A</v>
      </c>
      <c r="AC221" s="39" t="str">
        <f t="array" ref="AC221">IFERROR(INDEX(INDIRECT("'"&amp;VLOOKUP($C221,ModMap!$A$2:$B$21,2,FALSE)&amp;"'!AC:AC"),MATCH($K221,INDIRECT("'"&amp;VLOOKUP($C221,ModMap!$A$2:$B$21,2,FALSE)&amp;"'!$K:$K"),0)),"")</f>
        <v/>
      </c>
      <c r="AD221" s="48" t="s">
        <v>33</v>
      </c>
      <c r="AE221" s="39" t="str">
        <f t="array" ref="AE221">IFERROR(INDEX(INDIRECT("'"&amp;VLOOKUP($C221,ModMap!$A$2:$B$21,2,FALSE)&amp;"'!AE:AE"),MATCH($K221,INDIRECT("'"&amp;VLOOKUP($C221,ModMap!$A$2:$B$21,2,FALSE)&amp;"'!$K:$K"),0)),"")</f>
        <v>Not Started</v>
      </c>
      <c r="AF221" s="39" t="str">
        <f t="array" ref="AF221">IFERROR(INDEX(INDIRECT("'"&amp;VLOOKUP($C221,ModMap!$A$2:$B$21,2,FALSE)&amp;"'!AF:AF"),MATCH($K221,INDIRECT("'"&amp;VLOOKUP($C221,ModMap!$A$2:$B$21,2,FALSE)&amp;"'!$K:$K"),0)),"")</f>
        <v>Unassigned</v>
      </c>
      <c r="AG221" s="44" t="s">
        <v>36</v>
      </c>
      <c r="AH221" s="39" t="str">
        <f t="array" ref="AH221">IFERROR(INDEX(INDIRECT("'"&amp;VLOOKUP($C221,ModMap!$A$2:$B$21,2,FALSE)&amp;"'!AH:AH"),MATCH($K221,INDIRECT("'"&amp;VLOOKUP($C221,ModMap!$A$2:$B$21,2,FALSE)&amp;"'!$K:$K"),0)),"")</f>
        <v>N/A</v>
      </c>
      <c r="AI221" s="39" t="str">
        <f t="array" ref="AI221">IFERROR(INDEX(INDIRECT("'"&amp;VLOOKUP($C221,ModMap!$A$2:$B$21,2,FALSE)&amp;"'!AI:AI"),MATCH($K221,INDIRECT("'"&amp;VLOOKUP($C221,ModMap!$A$2:$B$21,2,FALSE)&amp;"'!$K:$K"),0)),"")</f>
        <v/>
      </c>
      <c r="AJ221" s="44" t="s">
        <v>36</v>
      </c>
      <c r="AK221" s="39" t="str">
        <f t="array" ref="AK221">IFERROR(INDEX(INDIRECT("'"&amp;VLOOKUP($C221,ModMap!$A$2:$B$21,2,FALSE)&amp;"'!AK:AK"),MATCH($K221,INDIRECT("'"&amp;VLOOKUP($C221,ModMap!$A$2:$B$21,2,FALSE)&amp;"'!$K:$K"),0)),"")</f>
        <v>N/A</v>
      </c>
      <c r="AL221" s="39" t="str">
        <f t="array" ref="AL221">IFERROR(INDEX(INDIRECT("'"&amp;VLOOKUP($C221,ModMap!$A$2:$B$21,2,FALSE)&amp;"'!AL:AL"),MATCH($K221,INDIRECT("'"&amp;VLOOKUP($C221,ModMap!$A$2:$B$21,2,FALSE)&amp;"'!$K:$K"),0)),"")</f>
        <v/>
      </c>
      <c r="AM221" s="39">
        <f t="shared" si="1"/>
        <v>3</v>
      </c>
      <c r="AN221" s="39" t="str">
        <f t="shared" si="2"/>
        <v>Not Started</v>
      </c>
      <c r="AO221" s="40" t="str">
        <f t="array" ref="AO221">IFERROR(INDEX(INDIRECT("'"&amp;VLOOKUP($C221,ModMap!$A$2:$B$21,2,FALSE)&amp;"'!AO:AO"),MATCH($K221,INDIRECT("'"&amp;VLOOKUP($C221,ModMap!$A$2:$B$21,2,FALSE)&amp;"'!$K:$K"),0)),"")</f>
        <v/>
      </c>
      <c r="AP221" s="49" t="str">
        <f t="array" ref="AP221">IFERROR(HYPERLINK("#'"&amp;VLOOKUP($C221,ModMap!$A$2:$B$21,2,FALSE)&amp;"'!V"&amp;MATCH($K221,INDIRECT("'"&amp;VLOOKUP($C221,ModMap!$A$2:$B$21,2,FALSE)&amp;"'!$K:$K"),0),"Edit on module sheet"),"")</f>
        <v>Edit on module sheet</v>
      </c>
    </row>
    <row r="222" ht="42.0" customHeight="1">
      <c r="A222" s="50">
        <v>220.0</v>
      </c>
      <c r="B222" s="50">
        <v>220.0</v>
      </c>
      <c r="C222" s="50" t="s">
        <v>93</v>
      </c>
      <c r="D222" s="51" t="s">
        <v>94</v>
      </c>
      <c r="E222" s="28" t="s">
        <v>48</v>
      </c>
      <c r="F222" s="30" t="s">
        <v>390</v>
      </c>
      <c r="G222" s="51" t="s">
        <v>391</v>
      </c>
      <c r="H222" s="50" t="s">
        <v>1879</v>
      </c>
      <c r="I222" s="50" t="s">
        <v>1880</v>
      </c>
      <c r="J222" s="51" t="s">
        <v>1881</v>
      </c>
      <c r="K222" s="50" t="s">
        <v>1882</v>
      </c>
      <c r="L222" s="51" t="s">
        <v>1883</v>
      </c>
      <c r="M222" s="52" t="s">
        <v>211</v>
      </c>
      <c r="N222" s="50" t="s">
        <v>419</v>
      </c>
      <c r="O222" s="50" t="s">
        <v>398</v>
      </c>
      <c r="P222" s="51" t="s">
        <v>1884</v>
      </c>
      <c r="Q222" s="51" t="s">
        <v>1885</v>
      </c>
      <c r="R222" s="50" t="s">
        <v>287</v>
      </c>
      <c r="S222" s="50" t="s">
        <v>218</v>
      </c>
      <c r="T222" s="50" t="str">
        <f t="array" ref="T222">IFERROR(INDEX(INDIRECT("'"&amp;VLOOKUP($C222,ModMap!$A$2:$B$21,2,FALSE)&amp;"'!T:T"),MATCH($K222,INDIRECT("'"&amp;VLOOKUP($C222,ModMap!$A$2:$B$21,2,FALSE)&amp;"'!$K:$K"),0)),"")</f>
        <v>Unassigned</v>
      </c>
      <c r="U222" s="48" t="s">
        <v>33</v>
      </c>
      <c r="V222" s="50" t="str">
        <f t="array" ref="V222">IFERROR(INDEX(INDIRECT("'"&amp;VLOOKUP($C222,ModMap!$A$2:$B$21,2,FALSE)&amp;"'!V:V"),MATCH($K222,INDIRECT("'"&amp;VLOOKUP($C222,ModMap!$A$2:$B$21,2,FALSE)&amp;"'!$K:$K"),0)),"")</f>
        <v>Not Started</v>
      </c>
      <c r="W222" s="50" t="str">
        <f t="array" ref="W222">IFERROR(INDEX(INDIRECT("'"&amp;VLOOKUP($C222,ModMap!$A$2:$B$21,2,FALSE)&amp;"'!W:W"),MATCH($K222,INDIRECT("'"&amp;VLOOKUP($C222,ModMap!$A$2:$B$21,2,FALSE)&amp;"'!$K:$K"),0)),"")</f>
        <v>Unassigned</v>
      </c>
      <c r="X222" s="48" t="s">
        <v>33</v>
      </c>
      <c r="Y222" s="50" t="str">
        <f t="array" ref="Y222">IFERROR(INDEX(INDIRECT("'"&amp;VLOOKUP($C222,ModMap!$A$2:$B$21,2,FALSE)&amp;"'!Y:Y"),MATCH($K222,INDIRECT("'"&amp;VLOOKUP($C222,ModMap!$A$2:$B$21,2,FALSE)&amp;"'!$K:$K"),0)),"")</f>
        <v>Not Started</v>
      </c>
      <c r="Z222" s="50" t="str">
        <f t="array" ref="Z222">IFERROR(INDEX(INDIRECT("'"&amp;VLOOKUP($C222,ModMap!$A$2:$B$21,2,FALSE)&amp;"'!Z:Z"),MATCH($K222,INDIRECT("'"&amp;VLOOKUP($C222,ModMap!$A$2:$B$21,2,FALSE)&amp;"'!$K:$K"),0)),"")</f>
        <v>Unassigned</v>
      </c>
      <c r="AA222" s="44" t="s">
        <v>36</v>
      </c>
      <c r="AB222" s="50" t="str">
        <f t="array" ref="AB222">IFERROR(INDEX(INDIRECT("'"&amp;VLOOKUP($C222,ModMap!$A$2:$B$21,2,FALSE)&amp;"'!AB:AB"),MATCH($K222,INDIRECT("'"&amp;VLOOKUP($C222,ModMap!$A$2:$B$21,2,FALSE)&amp;"'!$K:$K"),0)),"")</f>
        <v>N/A</v>
      </c>
      <c r="AC222" s="50" t="str">
        <f t="array" ref="AC222">IFERROR(INDEX(INDIRECT("'"&amp;VLOOKUP($C222,ModMap!$A$2:$B$21,2,FALSE)&amp;"'!AC:AC"),MATCH($K222,INDIRECT("'"&amp;VLOOKUP($C222,ModMap!$A$2:$B$21,2,FALSE)&amp;"'!$K:$K"),0)),"")</f>
        <v/>
      </c>
      <c r="AD222" s="48" t="s">
        <v>33</v>
      </c>
      <c r="AE222" s="50" t="str">
        <f t="array" ref="AE222">IFERROR(INDEX(INDIRECT("'"&amp;VLOOKUP($C222,ModMap!$A$2:$B$21,2,FALSE)&amp;"'!AE:AE"),MATCH($K222,INDIRECT("'"&amp;VLOOKUP($C222,ModMap!$A$2:$B$21,2,FALSE)&amp;"'!$K:$K"),0)),"")</f>
        <v>Not Started</v>
      </c>
      <c r="AF222" s="50" t="str">
        <f t="array" ref="AF222">IFERROR(INDEX(INDIRECT("'"&amp;VLOOKUP($C222,ModMap!$A$2:$B$21,2,FALSE)&amp;"'!AF:AF"),MATCH($K222,INDIRECT("'"&amp;VLOOKUP($C222,ModMap!$A$2:$B$21,2,FALSE)&amp;"'!$K:$K"),0)),"")</f>
        <v>Unassigned</v>
      </c>
      <c r="AG222" s="44" t="s">
        <v>36</v>
      </c>
      <c r="AH222" s="50" t="str">
        <f t="array" ref="AH222">IFERROR(INDEX(INDIRECT("'"&amp;VLOOKUP($C222,ModMap!$A$2:$B$21,2,FALSE)&amp;"'!AH:AH"),MATCH($K222,INDIRECT("'"&amp;VLOOKUP($C222,ModMap!$A$2:$B$21,2,FALSE)&amp;"'!$K:$K"),0)),"")</f>
        <v>N/A</v>
      </c>
      <c r="AI222" s="50" t="str">
        <f t="array" ref="AI222">IFERROR(INDEX(INDIRECT("'"&amp;VLOOKUP($C222,ModMap!$A$2:$B$21,2,FALSE)&amp;"'!AI:AI"),MATCH($K222,INDIRECT("'"&amp;VLOOKUP($C222,ModMap!$A$2:$B$21,2,FALSE)&amp;"'!$K:$K"),0)),"")</f>
        <v/>
      </c>
      <c r="AJ222" s="44" t="s">
        <v>36</v>
      </c>
      <c r="AK222" s="50" t="str">
        <f t="array" ref="AK222">IFERROR(INDEX(INDIRECT("'"&amp;VLOOKUP($C222,ModMap!$A$2:$B$21,2,FALSE)&amp;"'!AK:AK"),MATCH($K222,INDIRECT("'"&amp;VLOOKUP($C222,ModMap!$A$2:$B$21,2,FALSE)&amp;"'!$K:$K"),0)),"")</f>
        <v>N/A</v>
      </c>
      <c r="AL222" s="50" t="str">
        <f t="array" ref="AL222">IFERROR(INDEX(INDIRECT("'"&amp;VLOOKUP($C222,ModMap!$A$2:$B$21,2,FALSE)&amp;"'!AL:AL"),MATCH($K222,INDIRECT("'"&amp;VLOOKUP($C222,ModMap!$A$2:$B$21,2,FALSE)&amp;"'!$K:$K"),0)),"")</f>
        <v/>
      </c>
      <c r="AM222" s="50">
        <f t="shared" si="1"/>
        <v>3</v>
      </c>
      <c r="AN222" s="50" t="str">
        <f t="shared" si="2"/>
        <v>Not Started</v>
      </c>
      <c r="AO222" s="51" t="str">
        <f t="array" ref="AO222">IFERROR(INDEX(INDIRECT("'"&amp;VLOOKUP($C222,ModMap!$A$2:$B$21,2,FALSE)&amp;"'!AO:AO"),MATCH($K222,INDIRECT("'"&amp;VLOOKUP($C222,ModMap!$A$2:$B$21,2,FALSE)&amp;"'!$K:$K"),0)),"")</f>
        <v/>
      </c>
      <c r="AP222" s="49" t="str">
        <f t="array" ref="AP222">IFERROR(HYPERLINK("#'"&amp;VLOOKUP($C222,ModMap!$A$2:$B$21,2,FALSE)&amp;"'!V"&amp;MATCH($K222,INDIRECT("'"&amp;VLOOKUP($C222,ModMap!$A$2:$B$21,2,FALSE)&amp;"'!$K:$K"),0),"Edit on module sheet"),"")</f>
        <v>Edit on module sheet</v>
      </c>
    </row>
    <row r="223" ht="42.0" customHeight="1">
      <c r="A223" s="39">
        <v>221.0</v>
      </c>
      <c r="B223" s="39">
        <v>221.0</v>
      </c>
      <c r="C223" s="39" t="s">
        <v>93</v>
      </c>
      <c r="D223" s="40" t="s">
        <v>94</v>
      </c>
      <c r="E223" s="28" t="s">
        <v>48</v>
      </c>
      <c r="F223" s="30" t="s">
        <v>390</v>
      </c>
      <c r="G223" s="40" t="s">
        <v>391</v>
      </c>
      <c r="H223" s="39" t="s">
        <v>1879</v>
      </c>
      <c r="I223" s="39" t="s">
        <v>1880</v>
      </c>
      <c r="J223" s="40" t="s">
        <v>1881</v>
      </c>
      <c r="K223" s="39" t="s">
        <v>1886</v>
      </c>
      <c r="L223" s="40" t="s">
        <v>1878</v>
      </c>
      <c r="M223" s="48" t="s">
        <v>613</v>
      </c>
      <c r="N223" s="39" t="s">
        <v>419</v>
      </c>
      <c r="O223" s="39" t="s">
        <v>398</v>
      </c>
      <c r="P223" s="40" t="s">
        <v>1884</v>
      </c>
      <c r="Q223" s="40" t="s">
        <v>1885</v>
      </c>
      <c r="R223" s="39" t="s">
        <v>287</v>
      </c>
      <c r="S223" s="39" t="s">
        <v>614</v>
      </c>
      <c r="T223" s="39" t="str">
        <f t="array" ref="T223">IFERROR(INDEX(INDIRECT("'"&amp;VLOOKUP($C223,ModMap!$A$2:$B$21,2,FALSE)&amp;"'!T:T"),MATCH($K223,INDIRECT("'"&amp;VLOOKUP($C223,ModMap!$A$2:$B$21,2,FALSE)&amp;"'!$K:$K"),0)),"")</f>
        <v>Unassigned</v>
      </c>
      <c r="U223" s="44" t="s">
        <v>36</v>
      </c>
      <c r="V223" s="39" t="str">
        <f t="array" ref="V223">IFERROR(INDEX(INDIRECT("'"&amp;VLOOKUP($C223,ModMap!$A$2:$B$21,2,FALSE)&amp;"'!V:V"),MATCH($K223,INDIRECT("'"&amp;VLOOKUP($C223,ModMap!$A$2:$B$21,2,FALSE)&amp;"'!$K:$K"),0)),"")</f>
        <v>N/A</v>
      </c>
      <c r="W223" s="39" t="str">
        <f t="array" ref="W223">IFERROR(INDEX(INDIRECT("'"&amp;VLOOKUP($C223,ModMap!$A$2:$B$21,2,FALSE)&amp;"'!W:W"),MATCH($K223,INDIRECT("'"&amp;VLOOKUP($C223,ModMap!$A$2:$B$21,2,FALSE)&amp;"'!$K:$K"),0)),"")</f>
        <v/>
      </c>
      <c r="X223" s="48" t="s">
        <v>33</v>
      </c>
      <c r="Y223" s="39" t="str">
        <f t="array" ref="Y223">IFERROR(INDEX(INDIRECT("'"&amp;VLOOKUP($C223,ModMap!$A$2:$B$21,2,FALSE)&amp;"'!Y:Y"),MATCH($K223,INDIRECT("'"&amp;VLOOKUP($C223,ModMap!$A$2:$B$21,2,FALSE)&amp;"'!$K:$K"),0)),"")</f>
        <v>Not Started</v>
      </c>
      <c r="Z223" s="39" t="str">
        <f t="array" ref="Z223">IFERROR(INDEX(INDIRECT("'"&amp;VLOOKUP($C223,ModMap!$A$2:$B$21,2,FALSE)&amp;"'!Z:Z"),MATCH($K223,INDIRECT("'"&amp;VLOOKUP($C223,ModMap!$A$2:$B$21,2,FALSE)&amp;"'!$K:$K"),0)),"")</f>
        <v>Unassigned</v>
      </c>
      <c r="AA223" s="44" t="s">
        <v>36</v>
      </c>
      <c r="AB223" s="39" t="str">
        <f t="array" ref="AB223">IFERROR(INDEX(INDIRECT("'"&amp;VLOOKUP($C223,ModMap!$A$2:$B$21,2,FALSE)&amp;"'!AB:AB"),MATCH($K223,INDIRECT("'"&amp;VLOOKUP($C223,ModMap!$A$2:$B$21,2,FALSE)&amp;"'!$K:$K"),0)),"")</f>
        <v>N/A</v>
      </c>
      <c r="AC223" s="39" t="str">
        <f t="array" ref="AC223">IFERROR(INDEX(INDIRECT("'"&amp;VLOOKUP($C223,ModMap!$A$2:$B$21,2,FALSE)&amp;"'!AC:AC"),MATCH($K223,INDIRECT("'"&amp;VLOOKUP($C223,ModMap!$A$2:$B$21,2,FALSE)&amp;"'!$K:$K"),0)),"")</f>
        <v/>
      </c>
      <c r="AD223" s="48" t="s">
        <v>33</v>
      </c>
      <c r="AE223" s="39" t="str">
        <f t="array" ref="AE223">IFERROR(INDEX(INDIRECT("'"&amp;VLOOKUP($C223,ModMap!$A$2:$B$21,2,FALSE)&amp;"'!AE:AE"),MATCH($K223,INDIRECT("'"&amp;VLOOKUP($C223,ModMap!$A$2:$B$21,2,FALSE)&amp;"'!$K:$K"),0)),"")</f>
        <v>Not Started</v>
      </c>
      <c r="AF223" s="39" t="str">
        <f t="array" ref="AF223">IFERROR(INDEX(INDIRECT("'"&amp;VLOOKUP($C223,ModMap!$A$2:$B$21,2,FALSE)&amp;"'!AF:AF"),MATCH($K223,INDIRECT("'"&amp;VLOOKUP($C223,ModMap!$A$2:$B$21,2,FALSE)&amp;"'!$K:$K"),0)),"")</f>
        <v>Unassigned</v>
      </c>
      <c r="AG223" s="44" t="s">
        <v>36</v>
      </c>
      <c r="AH223" s="39" t="str">
        <f t="array" ref="AH223">IFERROR(INDEX(INDIRECT("'"&amp;VLOOKUP($C223,ModMap!$A$2:$B$21,2,FALSE)&amp;"'!AH:AH"),MATCH($K223,INDIRECT("'"&amp;VLOOKUP($C223,ModMap!$A$2:$B$21,2,FALSE)&amp;"'!$K:$K"),0)),"")</f>
        <v>N/A</v>
      </c>
      <c r="AI223" s="39" t="str">
        <f t="array" ref="AI223">IFERROR(INDEX(INDIRECT("'"&amp;VLOOKUP($C223,ModMap!$A$2:$B$21,2,FALSE)&amp;"'!AI:AI"),MATCH($K223,INDIRECT("'"&amp;VLOOKUP($C223,ModMap!$A$2:$B$21,2,FALSE)&amp;"'!$K:$K"),0)),"")</f>
        <v/>
      </c>
      <c r="AJ223" s="44" t="s">
        <v>36</v>
      </c>
      <c r="AK223" s="39" t="str">
        <f t="array" ref="AK223">IFERROR(INDEX(INDIRECT("'"&amp;VLOOKUP($C223,ModMap!$A$2:$B$21,2,FALSE)&amp;"'!AK:AK"),MATCH($K223,INDIRECT("'"&amp;VLOOKUP($C223,ModMap!$A$2:$B$21,2,FALSE)&amp;"'!$K:$K"),0)),"")</f>
        <v>N/A</v>
      </c>
      <c r="AL223" s="39" t="str">
        <f t="array" ref="AL223">IFERROR(INDEX(INDIRECT("'"&amp;VLOOKUP($C223,ModMap!$A$2:$B$21,2,FALSE)&amp;"'!AL:AL"),MATCH($K223,INDIRECT("'"&amp;VLOOKUP($C223,ModMap!$A$2:$B$21,2,FALSE)&amp;"'!$K:$K"),0)),"")</f>
        <v/>
      </c>
      <c r="AM223" s="39">
        <f t="shared" si="1"/>
        <v>2</v>
      </c>
      <c r="AN223" s="39" t="str">
        <f t="shared" si="2"/>
        <v>Not Started</v>
      </c>
      <c r="AO223" s="40" t="str">
        <f t="array" ref="AO223">IFERROR(INDEX(INDIRECT("'"&amp;VLOOKUP($C223,ModMap!$A$2:$B$21,2,FALSE)&amp;"'!AO:AO"),MATCH($K223,INDIRECT("'"&amp;VLOOKUP($C223,ModMap!$A$2:$B$21,2,FALSE)&amp;"'!$K:$K"),0)),"")</f>
        <v/>
      </c>
      <c r="AP223" s="49" t="str">
        <f t="array" ref="AP223">IFERROR(HYPERLINK("#'"&amp;VLOOKUP($C223,ModMap!$A$2:$B$21,2,FALSE)&amp;"'!V"&amp;MATCH($K223,INDIRECT("'"&amp;VLOOKUP($C223,ModMap!$A$2:$B$21,2,FALSE)&amp;"'!$K:$K"),0),"Edit on module sheet"),"")</f>
        <v>Edit on module sheet</v>
      </c>
    </row>
    <row r="224" ht="42.0" customHeight="1">
      <c r="A224" s="50">
        <v>222.0</v>
      </c>
      <c r="B224" s="50">
        <v>222.0</v>
      </c>
      <c r="C224" s="50" t="s">
        <v>93</v>
      </c>
      <c r="D224" s="51" t="s">
        <v>94</v>
      </c>
      <c r="E224" s="28" t="s">
        <v>48</v>
      </c>
      <c r="F224" s="30" t="s">
        <v>390</v>
      </c>
      <c r="G224" s="51" t="s">
        <v>391</v>
      </c>
      <c r="H224" s="50" t="s">
        <v>413</v>
      </c>
      <c r="I224" s="50" t="s">
        <v>415</v>
      </c>
      <c r="J224" s="51" t="s">
        <v>416</v>
      </c>
      <c r="K224" s="50" t="s">
        <v>1887</v>
      </c>
      <c r="L224" s="51" t="s">
        <v>1888</v>
      </c>
      <c r="M224" s="52" t="s">
        <v>211</v>
      </c>
      <c r="N224" s="50" t="s">
        <v>419</v>
      </c>
      <c r="O224" s="50" t="s">
        <v>398</v>
      </c>
      <c r="P224" s="51" t="s">
        <v>420</v>
      </c>
      <c r="Q224" s="51" t="s">
        <v>421</v>
      </c>
      <c r="R224" s="50" t="s">
        <v>287</v>
      </c>
      <c r="S224" s="50" t="s">
        <v>56</v>
      </c>
      <c r="T224" s="50" t="str">
        <f t="array" ref="T224">IFERROR(INDEX(INDIRECT("'"&amp;VLOOKUP($C224,ModMap!$A$2:$B$21,2,FALSE)&amp;"'!T:T"),MATCH($K224,INDIRECT("'"&amp;VLOOKUP($C224,ModMap!$A$2:$B$21,2,FALSE)&amp;"'!$K:$K"),0)),"")</f>
        <v>Unassigned</v>
      </c>
      <c r="U224" s="44" t="s">
        <v>36</v>
      </c>
      <c r="V224" s="50" t="str">
        <f t="array" ref="V224">IFERROR(INDEX(INDIRECT("'"&amp;VLOOKUP($C224,ModMap!$A$2:$B$21,2,FALSE)&amp;"'!V:V"),MATCH($K224,INDIRECT("'"&amp;VLOOKUP($C224,ModMap!$A$2:$B$21,2,FALSE)&amp;"'!$K:$K"),0)),"")</f>
        <v>N/A</v>
      </c>
      <c r="W224" s="50" t="str">
        <f t="array" ref="W224">IFERROR(INDEX(INDIRECT("'"&amp;VLOOKUP($C224,ModMap!$A$2:$B$21,2,FALSE)&amp;"'!W:W"),MATCH($K224,INDIRECT("'"&amp;VLOOKUP($C224,ModMap!$A$2:$B$21,2,FALSE)&amp;"'!$K:$K"),0)),"")</f>
        <v/>
      </c>
      <c r="X224" s="48" t="s">
        <v>33</v>
      </c>
      <c r="Y224" s="50" t="str">
        <f t="array" ref="Y224">IFERROR(INDEX(INDIRECT("'"&amp;VLOOKUP($C224,ModMap!$A$2:$B$21,2,FALSE)&amp;"'!Y:Y"),MATCH($K224,INDIRECT("'"&amp;VLOOKUP($C224,ModMap!$A$2:$B$21,2,FALSE)&amp;"'!$K:$K"),0)),"")</f>
        <v>Not Started</v>
      </c>
      <c r="Z224" s="50" t="str">
        <f t="array" ref="Z224">IFERROR(INDEX(INDIRECT("'"&amp;VLOOKUP($C224,ModMap!$A$2:$B$21,2,FALSE)&amp;"'!Z:Z"),MATCH($K224,INDIRECT("'"&amp;VLOOKUP($C224,ModMap!$A$2:$B$21,2,FALSE)&amp;"'!$K:$K"),0)),"")</f>
        <v>Unassigned</v>
      </c>
      <c r="AA224" s="44" t="s">
        <v>36</v>
      </c>
      <c r="AB224" s="50" t="str">
        <f t="array" ref="AB224">IFERROR(INDEX(INDIRECT("'"&amp;VLOOKUP($C224,ModMap!$A$2:$B$21,2,FALSE)&amp;"'!AB:AB"),MATCH($K224,INDIRECT("'"&amp;VLOOKUP($C224,ModMap!$A$2:$B$21,2,FALSE)&amp;"'!$K:$K"),0)),"")</f>
        <v>N/A</v>
      </c>
      <c r="AC224" s="50" t="str">
        <f t="array" ref="AC224">IFERROR(INDEX(INDIRECT("'"&amp;VLOOKUP($C224,ModMap!$A$2:$B$21,2,FALSE)&amp;"'!AC:AC"),MATCH($K224,INDIRECT("'"&amp;VLOOKUP($C224,ModMap!$A$2:$B$21,2,FALSE)&amp;"'!$K:$K"),0)),"")</f>
        <v/>
      </c>
      <c r="AD224" s="48" t="s">
        <v>33</v>
      </c>
      <c r="AE224" s="50" t="str">
        <f t="array" ref="AE224">IFERROR(INDEX(INDIRECT("'"&amp;VLOOKUP($C224,ModMap!$A$2:$B$21,2,FALSE)&amp;"'!AE:AE"),MATCH($K224,INDIRECT("'"&amp;VLOOKUP($C224,ModMap!$A$2:$B$21,2,FALSE)&amp;"'!$K:$K"),0)),"")</f>
        <v>Not Started</v>
      </c>
      <c r="AF224" s="50" t="str">
        <f t="array" ref="AF224">IFERROR(INDEX(INDIRECT("'"&amp;VLOOKUP($C224,ModMap!$A$2:$B$21,2,FALSE)&amp;"'!AF:AF"),MATCH($K224,INDIRECT("'"&amp;VLOOKUP($C224,ModMap!$A$2:$B$21,2,FALSE)&amp;"'!$K:$K"),0)),"")</f>
        <v>Unassigned</v>
      </c>
      <c r="AG224" s="44" t="s">
        <v>36</v>
      </c>
      <c r="AH224" s="50" t="str">
        <f t="array" ref="AH224">IFERROR(INDEX(INDIRECT("'"&amp;VLOOKUP($C224,ModMap!$A$2:$B$21,2,FALSE)&amp;"'!AH:AH"),MATCH($K224,INDIRECT("'"&amp;VLOOKUP($C224,ModMap!$A$2:$B$21,2,FALSE)&amp;"'!$K:$K"),0)),"")</f>
        <v>N/A</v>
      </c>
      <c r="AI224" s="50" t="str">
        <f t="array" ref="AI224">IFERROR(INDEX(INDIRECT("'"&amp;VLOOKUP($C224,ModMap!$A$2:$B$21,2,FALSE)&amp;"'!AI:AI"),MATCH($K224,INDIRECT("'"&amp;VLOOKUP($C224,ModMap!$A$2:$B$21,2,FALSE)&amp;"'!$K:$K"),0)),"")</f>
        <v/>
      </c>
      <c r="AJ224" s="44" t="s">
        <v>36</v>
      </c>
      <c r="AK224" s="50" t="str">
        <f t="array" ref="AK224">IFERROR(INDEX(INDIRECT("'"&amp;VLOOKUP($C224,ModMap!$A$2:$B$21,2,FALSE)&amp;"'!AK:AK"),MATCH($K224,INDIRECT("'"&amp;VLOOKUP($C224,ModMap!$A$2:$B$21,2,FALSE)&amp;"'!$K:$K"),0)),"")</f>
        <v>N/A</v>
      </c>
      <c r="AL224" s="50" t="str">
        <f t="array" ref="AL224">IFERROR(INDEX(INDIRECT("'"&amp;VLOOKUP($C224,ModMap!$A$2:$B$21,2,FALSE)&amp;"'!AL:AL"),MATCH($K224,INDIRECT("'"&amp;VLOOKUP($C224,ModMap!$A$2:$B$21,2,FALSE)&amp;"'!$K:$K"),0)),"")</f>
        <v/>
      </c>
      <c r="AM224" s="50">
        <f t="shared" si="1"/>
        <v>2</v>
      </c>
      <c r="AN224" s="50" t="str">
        <f t="shared" si="2"/>
        <v>Not Started</v>
      </c>
      <c r="AO224" s="51" t="str">
        <f t="array" ref="AO224">IFERROR(INDEX(INDIRECT("'"&amp;VLOOKUP($C224,ModMap!$A$2:$B$21,2,FALSE)&amp;"'!AO:AO"),MATCH($K224,INDIRECT("'"&amp;VLOOKUP($C224,ModMap!$A$2:$B$21,2,FALSE)&amp;"'!$K:$K"),0)),"")</f>
        <v/>
      </c>
      <c r="AP224" s="49" t="str">
        <f t="array" ref="AP224">IFERROR(HYPERLINK("#'"&amp;VLOOKUP($C224,ModMap!$A$2:$B$21,2,FALSE)&amp;"'!V"&amp;MATCH($K224,INDIRECT("'"&amp;VLOOKUP($C224,ModMap!$A$2:$B$21,2,FALSE)&amp;"'!$K:$K"),0),"Edit on module sheet"),"")</f>
        <v>Edit on module sheet</v>
      </c>
    </row>
    <row r="225" ht="42.0" customHeight="1">
      <c r="A225" s="39">
        <v>223.0</v>
      </c>
      <c r="B225" s="39">
        <v>223.0</v>
      </c>
      <c r="C225" s="39" t="s">
        <v>93</v>
      </c>
      <c r="D225" s="40" t="s">
        <v>94</v>
      </c>
      <c r="E225" s="29" t="s">
        <v>41</v>
      </c>
      <c r="F225" s="30" t="s">
        <v>390</v>
      </c>
      <c r="G225" s="40" t="s">
        <v>391</v>
      </c>
      <c r="H225" s="39" t="s">
        <v>413</v>
      </c>
      <c r="I225" s="39" t="s">
        <v>415</v>
      </c>
      <c r="J225" s="40" t="s">
        <v>416</v>
      </c>
      <c r="K225" s="39" t="s">
        <v>417</v>
      </c>
      <c r="L225" s="40" t="s">
        <v>418</v>
      </c>
      <c r="M225" s="52" t="s">
        <v>211</v>
      </c>
      <c r="N225" s="39" t="s">
        <v>419</v>
      </c>
      <c r="O225" s="39" t="s">
        <v>398</v>
      </c>
      <c r="P225" s="40" t="s">
        <v>420</v>
      </c>
      <c r="Q225" s="40" t="s">
        <v>421</v>
      </c>
      <c r="R225" s="39" t="s">
        <v>287</v>
      </c>
      <c r="S225" s="39" t="s">
        <v>206</v>
      </c>
      <c r="T225" s="39" t="str">
        <f t="array" ref="T225">IFERROR(INDEX(INDIRECT("'"&amp;VLOOKUP($C225,ModMap!$A$2:$B$21,2,FALSE)&amp;"'!T:T"),MATCH($K225,INDIRECT("'"&amp;VLOOKUP($C225,ModMap!$A$2:$B$21,2,FALSE)&amp;"'!$K:$K"),0)),"")</f>
        <v>Unassigned</v>
      </c>
      <c r="U225" s="48" t="s">
        <v>33</v>
      </c>
      <c r="V225" s="39" t="str">
        <f t="array" ref="V225">IFERROR(INDEX(INDIRECT("'"&amp;VLOOKUP($C225,ModMap!$A$2:$B$21,2,FALSE)&amp;"'!V:V"),MATCH($K225,INDIRECT("'"&amp;VLOOKUP($C225,ModMap!$A$2:$B$21,2,FALSE)&amp;"'!$K:$K"),0)),"")</f>
        <v>Not Started</v>
      </c>
      <c r="W225" s="39" t="str">
        <f t="array" ref="W225">IFERROR(INDEX(INDIRECT("'"&amp;VLOOKUP($C225,ModMap!$A$2:$B$21,2,FALSE)&amp;"'!W:W"),MATCH($K225,INDIRECT("'"&amp;VLOOKUP($C225,ModMap!$A$2:$B$21,2,FALSE)&amp;"'!$K:$K"),0)),"")</f>
        <v>Unassigned</v>
      </c>
      <c r="X225" s="44" t="s">
        <v>36</v>
      </c>
      <c r="Y225" s="39" t="str">
        <f t="array" ref="Y225">IFERROR(INDEX(INDIRECT("'"&amp;VLOOKUP($C225,ModMap!$A$2:$B$21,2,FALSE)&amp;"'!Y:Y"),MATCH($K225,INDIRECT("'"&amp;VLOOKUP($C225,ModMap!$A$2:$B$21,2,FALSE)&amp;"'!$K:$K"),0)),"")</f>
        <v>N/A</v>
      </c>
      <c r="Z225" s="39" t="str">
        <f t="array" ref="Z225">IFERROR(INDEX(INDIRECT("'"&amp;VLOOKUP($C225,ModMap!$A$2:$B$21,2,FALSE)&amp;"'!Z:Z"),MATCH($K225,INDIRECT("'"&amp;VLOOKUP($C225,ModMap!$A$2:$B$21,2,FALSE)&amp;"'!$K:$K"),0)),"")</f>
        <v/>
      </c>
      <c r="AA225" s="44" t="s">
        <v>36</v>
      </c>
      <c r="AB225" s="39" t="str">
        <f t="array" ref="AB225">IFERROR(INDEX(INDIRECT("'"&amp;VLOOKUP($C225,ModMap!$A$2:$B$21,2,FALSE)&amp;"'!AB:AB"),MATCH($K225,INDIRECT("'"&amp;VLOOKUP($C225,ModMap!$A$2:$B$21,2,FALSE)&amp;"'!$K:$K"),0)),"")</f>
        <v>N/A</v>
      </c>
      <c r="AC225" s="39" t="str">
        <f t="array" ref="AC225">IFERROR(INDEX(INDIRECT("'"&amp;VLOOKUP($C225,ModMap!$A$2:$B$21,2,FALSE)&amp;"'!AC:AC"),MATCH($K225,INDIRECT("'"&amp;VLOOKUP($C225,ModMap!$A$2:$B$21,2,FALSE)&amp;"'!$K:$K"),0)),"")</f>
        <v/>
      </c>
      <c r="AD225" s="44" t="s">
        <v>36</v>
      </c>
      <c r="AE225" s="39" t="str">
        <f t="array" ref="AE225">IFERROR(INDEX(INDIRECT("'"&amp;VLOOKUP($C225,ModMap!$A$2:$B$21,2,FALSE)&amp;"'!AE:AE"),MATCH($K225,INDIRECT("'"&amp;VLOOKUP($C225,ModMap!$A$2:$B$21,2,FALSE)&amp;"'!$K:$K"),0)),"")</f>
        <v>N/A</v>
      </c>
      <c r="AF225" s="39" t="str">
        <f t="array" ref="AF225">IFERROR(INDEX(INDIRECT("'"&amp;VLOOKUP($C225,ModMap!$A$2:$B$21,2,FALSE)&amp;"'!AF:AF"),MATCH($K225,INDIRECT("'"&amp;VLOOKUP($C225,ModMap!$A$2:$B$21,2,FALSE)&amp;"'!$K:$K"),0)),"")</f>
        <v/>
      </c>
      <c r="AG225" s="44" t="s">
        <v>36</v>
      </c>
      <c r="AH225" s="39" t="str">
        <f t="array" ref="AH225">IFERROR(INDEX(INDIRECT("'"&amp;VLOOKUP($C225,ModMap!$A$2:$B$21,2,FALSE)&amp;"'!AH:AH"),MATCH($K225,INDIRECT("'"&amp;VLOOKUP($C225,ModMap!$A$2:$B$21,2,FALSE)&amp;"'!$K:$K"),0)),"")</f>
        <v>N/A</v>
      </c>
      <c r="AI225" s="39" t="str">
        <f t="array" ref="AI225">IFERROR(INDEX(INDIRECT("'"&amp;VLOOKUP($C225,ModMap!$A$2:$B$21,2,FALSE)&amp;"'!AI:AI"),MATCH($K225,INDIRECT("'"&amp;VLOOKUP($C225,ModMap!$A$2:$B$21,2,FALSE)&amp;"'!$K:$K"),0)),"")</f>
        <v/>
      </c>
      <c r="AJ225" s="44" t="s">
        <v>36</v>
      </c>
      <c r="AK225" s="39" t="str">
        <f t="array" ref="AK225">IFERROR(INDEX(INDIRECT("'"&amp;VLOOKUP($C225,ModMap!$A$2:$B$21,2,FALSE)&amp;"'!AK:AK"),MATCH($K225,INDIRECT("'"&amp;VLOOKUP($C225,ModMap!$A$2:$B$21,2,FALSE)&amp;"'!$K:$K"),0)),"")</f>
        <v>N/A</v>
      </c>
      <c r="AL225" s="39" t="str">
        <f t="array" ref="AL225">IFERROR(INDEX(INDIRECT("'"&amp;VLOOKUP($C225,ModMap!$A$2:$B$21,2,FALSE)&amp;"'!AL:AL"),MATCH($K225,INDIRECT("'"&amp;VLOOKUP($C225,ModMap!$A$2:$B$21,2,FALSE)&amp;"'!$K:$K"),0)),"")</f>
        <v/>
      </c>
      <c r="AM225" s="39">
        <f t="shared" si="1"/>
        <v>1</v>
      </c>
      <c r="AN225" s="39" t="str">
        <f t="shared" si="2"/>
        <v>Not Started</v>
      </c>
      <c r="AO225" s="40" t="str">
        <f t="array" ref="AO225">IFERROR(INDEX(INDIRECT("'"&amp;VLOOKUP($C225,ModMap!$A$2:$B$21,2,FALSE)&amp;"'!AO:AO"),MATCH($K225,INDIRECT("'"&amp;VLOOKUP($C225,ModMap!$A$2:$B$21,2,FALSE)&amp;"'!$K:$K"),0)),"")</f>
        <v/>
      </c>
      <c r="AP225" s="49" t="str">
        <f t="array" ref="AP225">IFERROR(HYPERLINK("#'"&amp;VLOOKUP($C225,ModMap!$A$2:$B$21,2,FALSE)&amp;"'!V"&amp;MATCH($K225,INDIRECT("'"&amp;VLOOKUP($C225,ModMap!$A$2:$B$21,2,FALSE)&amp;"'!$K:$K"),0),"Edit on module sheet"),"")</f>
        <v>Edit on module sheet</v>
      </c>
    </row>
    <row r="226" ht="42.0" customHeight="1">
      <c r="A226" s="50">
        <v>224.0</v>
      </c>
      <c r="B226" s="50">
        <v>224.0</v>
      </c>
      <c r="C226" s="50" t="s">
        <v>93</v>
      </c>
      <c r="D226" s="51" t="s">
        <v>94</v>
      </c>
      <c r="E226" s="31" t="s">
        <v>69</v>
      </c>
      <c r="F226" s="30" t="s">
        <v>390</v>
      </c>
      <c r="G226" s="51" t="s">
        <v>391</v>
      </c>
      <c r="H226" s="50" t="s">
        <v>413</v>
      </c>
      <c r="I226" s="50" t="s">
        <v>415</v>
      </c>
      <c r="J226" s="51" t="s">
        <v>416</v>
      </c>
      <c r="K226" s="50" t="s">
        <v>2549</v>
      </c>
      <c r="L226" s="51" t="s">
        <v>2550</v>
      </c>
      <c r="M226" s="48" t="s">
        <v>434</v>
      </c>
      <c r="N226" s="50" t="s">
        <v>419</v>
      </c>
      <c r="O226" s="50" t="s">
        <v>398</v>
      </c>
      <c r="P226" s="51" t="s">
        <v>420</v>
      </c>
      <c r="Q226" s="51" t="s">
        <v>421</v>
      </c>
      <c r="R226" s="50" t="s">
        <v>287</v>
      </c>
      <c r="S226" s="50" t="s">
        <v>69</v>
      </c>
      <c r="T226" s="50" t="str">
        <f t="array" ref="T226">IFERROR(INDEX(INDIRECT("'"&amp;VLOOKUP($C226,ModMap!$A$2:$B$21,2,FALSE)&amp;"'!T:T"),MATCH($K226,INDIRECT("'"&amp;VLOOKUP($C226,ModMap!$A$2:$B$21,2,FALSE)&amp;"'!$K:$K"),0)),"")</f>
        <v>Unassigned</v>
      </c>
      <c r="U226" s="48" t="s">
        <v>33</v>
      </c>
      <c r="V226" s="50" t="str">
        <f t="array" ref="V226">IFERROR(INDEX(INDIRECT("'"&amp;VLOOKUP($C226,ModMap!$A$2:$B$21,2,FALSE)&amp;"'!V:V"),MATCH($K226,INDIRECT("'"&amp;VLOOKUP($C226,ModMap!$A$2:$B$21,2,FALSE)&amp;"'!$K:$K"),0)),"")</f>
        <v>Not Started</v>
      </c>
      <c r="W226" s="50" t="str">
        <f t="array" ref="W226">IFERROR(INDEX(INDIRECT("'"&amp;VLOOKUP($C226,ModMap!$A$2:$B$21,2,FALSE)&amp;"'!W:W"),MATCH($K226,INDIRECT("'"&amp;VLOOKUP($C226,ModMap!$A$2:$B$21,2,FALSE)&amp;"'!$K:$K"),0)),"")</f>
        <v>Unassigned</v>
      </c>
      <c r="X226" s="48" t="s">
        <v>33</v>
      </c>
      <c r="Y226" s="50" t="str">
        <f t="array" ref="Y226">IFERROR(INDEX(INDIRECT("'"&amp;VLOOKUP($C226,ModMap!$A$2:$B$21,2,FALSE)&amp;"'!Y:Y"),MATCH($K226,INDIRECT("'"&amp;VLOOKUP($C226,ModMap!$A$2:$B$21,2,FALSE)&amp;"'!$K:$K"),0)),"")</f>
        <v>Not Started</v>
      </c>
      <c r="Z226" s="50" t="str">
        <f t="array" ref="Z226">IFERROR(INDEX(INDIRECT("'"&amp;VLOOKUP($C226,ModMap!$A$2:$B$21,2,FALSE)&amp;"'!Z:Z"),MATCH($K226,INDIRECT("'"&amp;VLOOKUP($C226,ModMap!$A$2:$B$21,2,FALSE)&amp;"'!$K:$K"),0)),"")</f>
        <v>Unassigned</v>
      </c>
      <c r="AA226" s="44" t="s">
        <v>36</v>
      </c>
      <c r="AB226" s="50" t="str">
        <f t="array" ref="AB226">IFERROR(INDEX(INDIRECT("'"&amp;VLOOKUP($C226,ModMap!$A$2:$B$21,2,FALSE)&amp;"'!AB:AB"),MATCH($K226,INDIRECT("'"&amp;VLOOKUP($C226,ModMap!$A$2:$B$21,2,FALSE)&amp;"'!$K:$K"),0)),"")</f>
        <v>N/A</v>
      </c>
      <c r="AC226" s="50" t="str">
        <f t="array" ref="AC226">IFERROR(INDEX(INDIRECT("'"&amp;VLOOKUP($C226,ModMap!$A$2:$B$21,2,FALSE)&amp;"'!AC:AC"),MATCH($K226,INDIRECT("'"&amp;VLOOKUP($C226,ModMap!$A$2:$B$21,2,FALSE)&amp;"'!$K:$K"),0)),"")</f>
        <v/>
      </c>
      <c r="AD226" s="44" t="s">
        <v>36</v>
      </c>
      <c r="AE226" s="50" t="str">
        <f t="array" ref="AE226">IFERROR(INDEX(INDIRECT("'"&amp;VLOOKUP($C226,ModMap!$A$2:$B$21,2,FALSE)&amp;"'!AE:AE"),MATCH($K226,INDIRECT("'"&amp;VLOOKUP($C226,ModMap!$A$2:$B$21,2,FALSE)&amp;"'!$K:$K"),0)),"")</f>
        <v>N/A</v>
      </c>
      <c r="AF226" s="50" t="str">
        <f t="array" ref="AF226">IFERROR(INDEX(INDIRECT("'"&amp;VLOOKUP($C226,ModMap!$A$2:$B$21,2,FALSE)&amp;"'!AF:AF"),MATCH($K226,INDIRECT("'"&amp;VLOOKUP($C226,ModMap!$A$2:$B$21,2,FALSE)&amp;"'!$K:$K"),0)),"")</f>
        <v/>
      </c>
      <c r="AG226" s="44" t="s">
        <v>36</v>
      </c>
      <c r="AH226" s="50" t="str">
        <f t="array" ref="AH226">IFERROR(INDEX(INDIRECT("'"&amp;VLOOKUP($C226,ModMap!$A$2:$B$21,2,FALSE)&amp;"'!AH:AH"),MATCH($K226,INDIRECT("'"&amp;VLOOKUP($C226,ModMap!$A$2:$B$21,2,FALSE)&amp;"'!$K:$K"),0)),"")</f>
        <v>N/A</v>
      </c>
      <c r="AI226" s="50" t="str">
        <f t="array" ref="AI226">IFERROR(INDEX(INDIRECT("'"&amp;VLOOKUP($C226,ModMap!$A$2:$B$21,2,FALSE)&amp;"'!AI:AI"),MATCH($K226,INDIRECT("'"&amp;VLOOKUP($C226,ModMap!$A$2:$B$21,2,FALSE)&amp;"'!$K:$K"),0)),"")</f>
        <v/>
      </c>
      <c r="AJ226" s="44" t="s">
        <v>36</v>
      </c>
      <c r="AK226" s="50" t="str">
        <f t="array" ref="AK226">IFERROR(INDEX(INDIRECT("'"&amp;VLOOKUP($C226,ModMap!$A$2:$B$21,2,FALSE)&amp;"'!AK:AK"),MATCH($K226,INDIRECT("'"&amp;VLOOKUP($C226,ModMap!$A$2:$B$21,2,FALSE)&amp;"'!$K:$K"),0)),"")</f>
        <v>N/A</v>
      </c>
      <c r="AL226" s="50" t="str">
        <f t="array" ref="AL226">IFERROR(INDEX(INDIRECT("'"&amp;VLOOKUP($C226,ModMap!$A$2:$B$21,2,FALSE)&amp;"'!AL:AL"),MATCH($K226,INDIRECT("'"&amp;VLOOKUP($C226,ModMap!$A$2:$B$21,2,FALSE)&amp;"'!$K:$K"),0)),"")</f>
        <v/>
      </c>
      <c r="AM226" s="50">
        <f t="shared" si="1"/>
        <v>2</v>
      </c>
      <c r="AN226" s="50" t="str">
        <f t="shared" si="2"/>
        <v>Not Started</v>
      </c>
      <c r="AO226" s="51" t="str">
        <f t="array" ref="AO226">IFERROR(INDEX(INDIRECT("'"&amp;VLOOKUP($C226,ModMap!$A$2:$B$21,2,FALSE)&amp;"'!AO:AO"),MATCH($K226,INDIRECT("'"&amp;VLOOKUP($C226,ModMap!$A$2:$B$21,2,FALSE)&amp;"'!$K:$K"),0)),"")</f>
        <v/>
      </c>
      <c r="AP226" s="49" t="str">
        <f t="array" ref="AP226">IFERROR(HYPERLINK("#'"&amp;VLOOKUP($C226,ModMap!$A$2:$B$21,2,FALSE)&amp;"'!V"&amp;MATCH($K226,INDIRECT("'"&amp;VLOOKUP($C226,ModMap!$A$2:$B$21,2,FALSE)&amp;"'!$K:$K"),0),"Edit on module sheet"),"")</f>
        <v>Edit on module sheet</v>
      </c>
    </row>
    <row r="227" ht="42.0" customHeight="1">
      <c r="A227" s="39">
        <v>225.0</v>
      </c>
      <c r="B227" s="39">
        <v>225.0</v>
      </c>
      <c r="C227" s="39" t="s">
        <v>93</v>
      </c>
      <c r="D227" s="40" t="s">
        <v>94</v>
      </c>
      <c r="E227" s="31" t="s">
        <v>69</v>
      </c>
      <c r="F227" s="30" t="s">
        <v>390</v>
      </c>
      <c r="G227" s="40" t="s">
        <v>391</v>
      </c>
      <c r="H227" s="39" t="s">
        <v>1891</v>
      </c>
      <c r="I227" s="39" t="s">
        <v>1892</v>
      </c>
      <c r="J227" s="40" t="s">
        <v>1893</v>
      </c>
      <c r="K227" s="39" t="s">
        <v>2555</v>
      </c>
      <c r="L227" s="40" t="s">
        <v>2556</v>
      </c>
      <c r="M227" s="48" t="s">
        <v>613</v>
      </c>
      <c r="N227" s="39" t="s">
        <v>397</v>
      </c>
      <c r="O227" s="39" t="s">
        <v>398</v>
      </c>
      <c r="P227" s="40" t="s">
        <v>1896</v>
      </c>
      <c r="Q227" s="40" t="s">
        <v>1897</v>
      </c>
      <c r="R227" s="39" t="s">
        <v>287</v>
      </c>
      <c r="S227" s="39" t="s">
        <v>69</v>
      </c>
      <c r="T227" s="39" t="str">
        <f t="array" ref="T227">IFERROR(INDEX(INDIRECT("'"&amp;VLOOKUP($C227,ModMap!$A$2:$B$21,2,FALSE)&amp;"'!T:T"),MATCH($K227,INDIRECT("'"&amp;VLOOKUP($C227,ModMap!$A$2:$B$21,2,FALSE)&amp;"'!$K:$K"),0)),"")</f>
        <v>Unassigned</v>
      </c>
      <c r="U227" s="48" t="s">
        <v>33</v>
      </c>
      <c r="V227" s="39" t="str">
        <f t="array" ref="V227">IFERROR(INDEX(INDIRECT("'"&amp;VLOOKUP($C227,ModMap!$A$2:$B$21,2,FALSE)&amp;"'!V:V"),MATCH($K227,INDIRECT("'"&amp;VLOOKUP($C227,ModMap!$A$2:$B$21,2,FALSE)&amp;"'!$K:$K"),0)),"")</f>
        <v>Not Started</v>
      </c>
      <c r="W227" s="39" t="str">
        <f t="array" ref="W227">IFERROR(INDEX(INDIRECT("'"&amp;VLOOKUP($C227,ModMap!$A$2:$B$21,2,FALSE)&amp;"'!W:W"),MATCH($K227,INDIRECT("'"&amp;VLOOKUP($C227,ModMap!$A$2:$B$21,2,FALSE)&amp;"'!$K:$K"),0)),"")</f>
        <v>Unassigned</v>
      </c>
      <c r="X227" s="48" t="s">
        <v>33</v>
      </c>
      <c r="Y227" s="39" t="str">
        <f t="array" ref="Y227">IFERROR(INDEX(INDIRECT("'"&amp;VLOOKUP($C227,ModMap!$A$2:$B$21,2,FALSE)&amp;"'!Y:Y"),MATCH($K227,INDIRECT("'"&amp;VLOOKUP($C227,ModMap!$A$2:$B$21,2,FALSE)&amp;"'!$K:$K"),0)),"")</f>
        <v>Not Started</v>
      </c>
      <c r="Z227" s="39" t="str">
        <f t="array" ref="Z227">IFERROR(INDEX(INDIRECT("'"&amp;VLOOKUP($C227,ModMap!$A$2:$B$21,2,FALSE)&amp;"'!Z:Z"),MATCH($K227,INDIRECT("'"&amp;VLOOKUP($C227,ModMap!$A$2:$B$21,2,FALSE)&amp;"'!$K:$K"),0)),"")</f>
        <v>Unassigned</v>
      </c>
      <c r="AA227" s="44" t="s">
        <v>36</v>
      </c>
      <c r="AB227" s="39" t="str">
        <f t="array" ref="AB227">IFERROR(INDEX(INDIRECT("'"&amp;VLOOKUP($C227,ModMap!$A$2:$B$21,2,FALSE)&amp;"'!AB:AB"),MATCH($K227,INDIRECT("'"&amp;VLOOKUP($C227,ModMap!$A$2:$B$21,2,FALSE)&amp;"'!$K:$K"),0)),"")</f>
        <v>N/A</v>
      </c>
      <c r="AC227" s="39" t="str">
        <f t="array" ref="AC227">IFERROR(INDEX(INDIRECT("'"&amp;VLOOKUP($C227,ModMap!$A$2:$B$21,2,FALSE)&amp;"'!AC:AC"),MATCH($K227,INDIRECT("'"&amp;VLOOKUP($C227,ModMap!$A$2:$B$21,2,FALSE)&amp;"'!$K:$K"),0)),"")</f>
        <v/>
      </c>
      <c r="AD227" s="48" t="s">
        <v>33</v>
      </c>
      <c r="AE227" s="39" t="str">
        <f t="array" ref="AE227">IFERROR(INDEX(INDIRECT("'"&amp;VLOOKUP($C227,ModMap!$A$2:$B$21,2,FALSE)&amp;"'!AE:AE"),MATCH($K227,INDIRECT("'"&amp;VLOOKUP($C227,ModMap!$A$2:$B$21,2,FALSE)&amp;"'!$K:$K"),0)),"")</f>
        <v>Not Started</v>
      </c>
      <c r="AF227" s="39" t="str">
        <f t="array" ref="AF227">IFERROR(INDEX(INDIRECT("'"&amp;VLOOKUP($C227,ModMap!$A$2:$B$21,2,FALSE)&amp;"'!AF:AF"),MATCH($K227,INDIRECT("'"&amp;VLOOKUP($C227,ModMap!$A$2:$B$21,2,FALSE)&amp;"'!$K:$K"),0)),"")</f>
        <v>Unassigned</v>
      </c>
      <c r="AG227" s="44" t="s">
        <v>36</v>
      </c>
      <c r="AH227" s="39" t="str">
        <f t="array" ref="AH227">IFERROR(INDEX(INDIRECT("'"&amp;VLOOKUP($C227,ModMap!$A$2:$B$21,2,FALSE)&amp;"'!AH:AH"),MATCH($K227,INDIRECT("'"&amp;VLOOKUP($C227,ModMap!$A$2:$B$21,2,FALSE)&amp;"'!$K:$K"),0)),"")</f>
        <v>N/A</v>
      </c>
      <c r="AI227" s="39" t="str">
        <f t="array" ref="AI227">IFERROR(INDEX(INDIRECT("'"&amp;VLOOKUP($C227,ModMap!$A$2:$B$21,2,FALSE)&amp;"'!AI:AI"),MATCH($K227,INDIRECT("'"&amp;VLOOKUP($C227,ModMap!$A$2:$B$21,2,FALSE)&amp;"'!$K:$K"),0)),"")</f>
        <v/>
      </c>
      <c r="AJ227" s="44" t="s">
        <v>36</v>
      </c>
      <c r="AK227" s="39" t="str">
        <f t="array" ref="AK227">IFERROR(INDEX(INDIRECT("'"&amp;VLOOKUP($C227,ModMap!$A$2:$B$21,2,FALSE)&amp;"'!AK:AK"),MATCH($K227,INDIRECT("'"&amp;VLOOKUP($C227,ModMap!$A$2:$B$21,2,FALSE)&amp;"'!$K:$K"),0)),"")</f>
        <v>N/A</v>
      </c>
      <c r="AL227" s="39" t="str">
        <f t="array" ref="AL227">IFERROR(INDEX(INDIRECT("'"&amp;VLOOKUP($C227,ModMap!$A$2:$B$21,2,FALSE)&amp;"'!AL:AL"),MATCH($K227,INDIRECT("'"&amp;VLOOKUP($C227,ModMap!$A$2:$B$21,2,FALSE)&amp;"'!$K:$K"),0)),"")</f>
        <v/>
      </c>
      <c r="AM227" s="39">
        <f t="shared" si="1"/>
        <v>3</v>
      </c>
      <c r="AN227" s="39" t="str">
        <f t="shared" si="2"/>
        <v>Not Started</v>
      </c>
      <c r="AO227" s="40" t="str">
        <f t="array" ref="AO227">IFERROR(INDEX(INDIRECT("'"&amp;VLOOKUP($C227,ModMap!$A$2:$B$21,2,FALSE)&amp;"'!AO:AO"),MATCH($K227,INDIRECT("'"&amp;VLOOKUP($C227,ModMap!$A$2:$B$21,2,FALSE)&amp;"'!$K:$K"),0)),"")</f>
        <v/>
      </c>
      <c r="AP227" s="49" t="str">
        <f t="array" ref="AP227">IFERROR(HYPERLINK("#'"&amp;VLOOKUP($C227,ModMap!$A$2:$B$21,2,FALSE)&amp;"'!V"&amp;MATCH($K227,INDIRECT("'"&amp;VLOOKUP($C227,ModMap!$A$2:$B$21,2,FALSE)&amp;"'!$K:$K"),0),"Edit on module sheet"),"")</f>
        <v>Edit on module sheet</v>
      </c>
    </row>
    <row r="228" ht="42.0" customHeight="1">
      <c r="A228" s="50">
        <v>226.0</v>
      </c>
      <c r="B228" s="50">
        <v>226.0</v>
      </c>
      <c r="C228" s="50" t="s">
        <v>93</v>
      </c>
      <c r="D228" s="51" t="s">
        <v>94</v>
      </c>
      <c r="E228" s="28" t="s">
        <v>48</v>
      </c>
      <c r="F228" s="30" t="s">
        <v>390</v>
      </c>
      <c r="G228" s="51" t="s">
        <v>391</v>
      </c>
      <c r="H228" s="50" t="s">
        <v>1891</v>
      </c>
      <c r="I228" s="50" t="s">
        <v>1892</v>
      </c>
      <c r="J228" s="51" t="s">
        <v>1893</v>
      </c>
      <c r="K228" s="50" t="s">
        <v>1894</v>
      </c>
      <c r="L228" s="51" t="s">
        <v>1895</v>
      </c>
      <c r="M228" s="52" t="s">
        <v>211</v>
      </c>
      <c r="N228" s="50" t="s">
        <v>397</v>
      </c>
      <c r="O228" s="50" t="s">
        <v>398</v>
      </c>
      <c r="P228" s="51" t="s">
        <v>1896</v>
      </c>
      <c r="Q228" s="51" t="s">
        <v>1897</v>
      </c>
      <c r="R228" s="50" t="s">
        <v>287</v>
      </c>
      <c r="S228" s="50" t="s">
        <v>218</v>
      </c>
      <c r="T228" s="50" t="str">
        <f t="array" ref="T228">IFERROR(INDEX(INDIRECT("'"&amp;VLOOKUP($C228,ModMap!$A$2:$B$21,2,FALSE)&amp;"'!T:T"),MATCH($K228,INDIRECT("'"&amp;VLOOKUP($C228,ModMap!$A$2:$B$21,2,FALSE)&amp;"'!$K:$K"),0)),"")</f>
        <v>Unassigned</v>
      </c>
      <c r="U228" s="48" t="s">
        <v>33</v>
      </c>
      <c r="V228" s="50" t="str">
        <f t="array" ref="V228">IFERROR(INDEX(INDIRECT("'"&amp;VLOOKUP($C228,ModMap!$A$2:$B$21,2,FALSE)&amp;"'!V:V"),MATCH($K228,INDIRECT("'"&amp;VLOOKUP($C228,ModMap!$A$2:$B$21,2,FALSE)&amp;"'!$K:$K"),0)),"")</f>
        <v>Not Started</v>
      </c>
      <c r="W228" s="50" t="str">
        <f t="array" ref="W228">IFERROR(INDEX(INDIRECT("'"&amp;VLOOKUP($C228,ModMap!$A$2:$B$21,2,FALSE)&amp;"'!W:W"),MATCH($K228,INDIRECT("'"&amp;VLOOKUP($C228,ModMap!$A$2:$B$21,2,FALSE)&amp;"'!$K:$K"),0)),"")</f>
        <v>Unassigned</v>
      </c>
      <c r="X228" s="48" t="s">
        <v>33</v>
      </c>
      <c r="Y228" s="50" t="str">
        <f t="array" ref="Y228">IFERROR(INDEX(INDIRECT("'"&amp;VLOOKUP($C228,ModMap!$A$2:$B$21,2,FALSE)&amp;"'!Y:Y"),MATCH($K228,INDIRECT("'"&amp;VLOOKUP($C228,ModMap!$A$2:$B$21,2,FALSE)&amp;"'!$K:$K"),0)),"")</f>
        <v>Not Started</v>
      </c>
      <c r="Z228" s="50" t="str">
        <f t="array" ref="Z228">IFERROR(INDEX(INDIRECT("'"&amp;VLOOKUP($C228,ModMap!$A$2:$B$21,2,FALSE)&amp;"'!Z:Z"),MATCH($K228,INDIRECT("'"&amp;VLOOKUP($C228,ModMap!$A$2:$B$21,2,FALSE)&amp;"'!$K:$K"),0)),"")</f>
        <v>Unassigned</v>
      </c>
      <c r="AA228" s="44" t="s">
        <v>36</v>
      </c>
      <c r="AB228" s="50" t="str">
        <f t="array" ref="AB228">IFERROR(INDEX(INDIRECT("'"&amp;VLOOKUP($C228,ModMap!$A$2:$B$21,2,FALSE)&amp;"'!AB:AB"),MATCH($K228,INDIRECT("'"&amp;VLOOKUP($C228,ModMap!$A$2:$B$21,2,FALSE)&amp;"'!$K:$K"),0)),"")</f>
        <v>N/A</v>
      </c>
      <c r="AC228" s="50" t="str">
        <f t="array" ref="AC228">IFERROR(INDEX(INDIRECT("'"&amp;VLOOKUP($C228,ModMap!$A$2:$B$21,2,FALSE)&amp;"'!AC:AC"),MATCH($K228,INDIRECT("'"&amp;VLOOKUP($C228,ModMap!$A$2:$B$21,2,FALSE)&amp;"'!$K:$K"),0)),"")</f>
        <v/>
      </c>
      <c r="AD228" s="48" t="s">
        <v>33</v>
      </c>
      <c r="AE228" s="50" t="str">
        <f t="array" ref="AE228">IFERROR(INDEX(INDIRECT("'"&amp;VLOOKUP($C228,ModMap!$A$2:$B$21,2,FALSE)&amp;"'!AE:AE"),MATCH($K228,INDIRECT("'"&amp;VLOOKUP($C228,ModMap!$A$2:$B$21,2,FALSE)&amp;"'!$K:$K"),0)),"")</f>
        <v>Not Started</v>
      </c>
      <c r="AF228" s="50" t="str">
        <f t="array" ref="AF228">IFERROR(INDEX(INDIRECT("'"&amp;VLOOKUP($C228,ModMap!$A$2:$B$21,2,FALSE)&amp;"'!AF:AF"),MATCH($K228,INDIRECT("'"&amp;VLOOKUP($C228,ModMap!$A$2:$B$21,2,FALSE)&amp;"'!$K:$K"),0)),"")</f>
        <v>Unassigned</v>
      </c>
      <c r="AG228" s="44" t="s">
        <v>36</v>
      </c>
      <c r="AH228" s="50" t="str">
        <f t="array" ref="AH228">IFERROR(INDEX(INDIRECT("'"&amp;VLOOKUP($C228,ModMap!$A$2:$B$21,2,FALSE)&amp;"'!AH:AH"),MATCH($K228,INDIRECT("'"&amp;VLOOKUP($C228,ModMap!$A$2:$B$21,2,FALSE)&amp;"'!$K:$K"),0)),"")</f>
        <v>N/A</v>
      </c>
      <c r="AI228" s="50" t="str">
        <f t="array" ref="AI228">IFERROR(INDEX(INDIRECT("'"&amp;VLOOKUP($C228,ModMap!$A$2:$B$21,2,FALSE)&amp;"'!AI:AI"),MATCH($K228,INDIRECT("'"&amp;VLOOKUP($C228,ModMap!$A$2:$B$21,2,FALSE)&amp;"'!$K:$K"),0)),"")</f>
        <v/>
      </c>
      <c r="AJ228" s="44" t="s">
        <v>36</v>
      </c>
      <c r="AK228" s="50" t="str">
        <f t="array" ref="AK228">IFERROR(INDEX(INDIRECT("'"&amp;VLOOKUP($C228,ModMap!$A$2:$B$21,2,FALSE)&amp;"'!AK:AK"),MATCH($K228,INDIRECT("'"&amp;VLOOKUP($C228,ModMap!$A$2:$B$21,2,FALSE)&amp;"'!$K:$K"),0)),"")</f>
        <v>N/A</v>
      </c>
      <c r="AL228" s="50" t="str">
        <f t="array" ref="AL228">IFERROR(INDEX(INDIRECT("'"&amp;VLOOKUP($C228,ModMap!$A$2:$B$21,2,FALSE)&amp;"'!AL:AL"),MATCH($K228,INDIRECT("'"&amp;VLOOKUP($C228,ModMap!$A$2:$B$21,2,FALSE)&amp;"'!$K:$K"),0)),"")</f>
        <v/>
      </c>
      <c r="AM228" s="50">
        <f t="shared" si="1"/>
        <v>3</v>
      </c>
      <c r="AN228" s="50" t="str">
        <f t="shared" si="2"/>
        <v>Not Started</v>
      </c>
      <c r="AO228" s="51" t="str">
        <f t="array" ref="AO228">IFERROR(INDEX(INDIRECT("'"&amp;VLOOKUP($C228,ModMap!$A$2:$B$21,2,FALSE)&amp;"'!AO:AO"),MATCH($K228,INDIRECT("'"&amp;VLOOKUP($C228,ModMap!$A$2:$B$21,2,FALSE)&amp;"'!$K:$K"),0)),"")</f>
        <v/>
      </c>
      <c r="AP228" s="49" t="str">
        <f t="array" ref="AP228">IFERROR(HYPERLINK("#'"&amp;VLOOKUP($C228,ModMap!$A$2:$B$21,2,FALSE)&amp;"'!V"&amp;MATCH($K228,INDIRECT("'"&amp;VLOOKUP($C228,ModMap!$A$2:$B$21,2,FALSE)&amp;"'!$K:$K"),0),"Edit on module sheet"),"")</f>
        <v>Edit on module sheet</v>
      </c>
    </row>
    <row r="229" ht="42.0" customHeight="1">
      <c r="A229" s="39">
        <v>227.0</v>
      </c>
      <c r="B229" s="39">
        <v>227.0</v>
      </c>
      <c r="C229" s="39" t="s">
        <v>93</v>
      </c>
      <c r="D229" s="40" t="s">
        <v>94</v>
      </c>
      <c r="E229" s="28" t="s">
        <v>48</v>
      </c>
      <c r="F229" s="30" t="s">
        <v>390</v>
      </c>
      <c r="G229" s="40" t="s">
        <v>391</v>
      </c>
      <c r="H229" s="39" t="s">
        <v>1891</v>
      </c>
      <c r="I229" s="39" t="s">
        <v>1892</v>
      </c>
      <c r="J229" s="40" t="s">
        <v>1893</v>
      </c>
      <c r="K229" s="39" t="s">
        <v>1899</v>
      </c>
      <c r="L229" s="40" t="s">
        <v>1878</v>
      </c>
      <c r="M229" s="48" t="s">
        <v>613</v>
      </c>
      <c r="N229" s="39" t="s">
        <v>397</v>
      </c>
      <c r="O229" s="39" t="s">
        <v>398</v>
      </c>
      <c r="P229" s="40" t="s">
        <v>1896</v>
      </c>
      <c r="Q229" s="40" t="s">
        <v>1897</v>
      </c>
      <c r="R229" s="39" t="s">
        <v>287</v>
      </c>
      <c r="S229" s="39" t="s">
        <v>614</v>
      </c>
      <c r="T229" s="39" t="str">
        <f t="array" ref="T229">IFERROR(INDEX(INDIRECT("'"&amp;VLOOKUP($C229,ModMap!$A$2:$B$21,2,FALSE)&amp;"'!T:T"),MATCH($K229,INDIRECT("'"&amp;VLOOKUP($C229,ModMap!$A$2:$B$21,2,FALSE)&amp;"'!$K:$K"),0)),"")</f>
        <v>Unassigned</v>
      </c>
      <c r="U229" s="44" t="s">
        <v>36</v>
      </c>
      <c r="V229" s="39" t="str">
        <f t="array" ref="V229">IFERROR(INDEX(INDIRECT("'"&amp;VLOOKUP($C229,ModMap!$A$2:$B$21,2,FALSE)&amp;"'!V:V"),MATCH($K229,INDIRECT("'"&amp;VLOOKUP($C229,ModMap!$A$2:$B$21,2,FALSE)&amp;"'!$K:$K"),0)),"")</f>
        <v>N/A</v>
      </c>
      <c r="W229" s="39" t="str">
        <f t="array" ref="W229">IFERROR(INDEX(INDIRECT("'"&amp;VLOOKUP($C229,ModMap!$A$2:$B$21,2,FALSE)&amp;"'!W:W"),MATCH($K229,INDIRECT("'"&amp;VLOOKUP($C229,ModMap!$A$2:$B$21,2,FALSE)&amp;"'!$K:$K"),0)),"")</f>
        <v/>
      </c>
      <c r="X229" s="48" t="s">
        <v>33</v>
      </c>
      <c r="Y229" s="39" t="str">
        <f t="array" ref="Y229">IFERROR(INDEX(INDIRECT("'"&amp;VLOOKUP($C229,ModMap!$A$2:$B$21,2,FALSE)&amp;"'!Y:Y"),MATCH($K229,INDIRECT("'"&amp;VLOOKUP($C229,ModMap!$A$2:$B$21,2,FALSE)&amp;"'!$K:$K"),0)),"")</f>
        <v>Not Started</v>
      </c>
      <c r="Z229" s="39" t="str">
        <f t="array" ref="Z229">IFERROR(INDEX(INDIRECT("'"&amp;VLOOKUP($C229,ModMap!$A$2:$B$21,2,FALSE)&amp;"'!Z:Z"),MATCH($K229,INDIRECT("'"&amp;VLOOKUP($C229,ModMap!$A$2:$B$21,2,FALSE)&amp;"'!$K:$K"),0)),"")</f>
        <v>Unassigned</v>
      </c>
      <c r="AA229" s="44" t="s">
        <v>36</v>
      </c>
      <c r="AB229" s="39" t="str">
        <f t="array" ref="AB229">IFERROR(INDEX(INDIRECT("'"&amp;VLOOKUP($C229,ModMap!$A$2:$B$21,2,FALSE)&amp;"'!AB:AB"),MATCH($K229,INDIRECT("'"&amp;VLOOKUP($C229,ModMap!$A$2:$B$21,2,FALSE)&amp;"'!$K:$K"),0)),"")</f>
        <v>N/A</v>
      </c>
      <c r="AC229" s="39" t="str">
        <f t="array" ref="AC229">IFERROR(INDEX(INDIRECT("'"&amp;VLOOKUP($C229,ModMap!$A$2:$B$21,2,FALSE)&amp;"'!AC:AC"),MATCH($K229,INDIRECT("'"&amp;VLOOKUP($C229,ModMap!$A$2:$B$21,2,FALSE)&amp;"'!$K:$K"),0)),"")</f>
        <v/>
      </c>
      <c r="AD229" s="48" t="s">
        <v>33</v>
      </c>
      <c r="AE229" s="39" t="str">
        <f t="array" ref="AE229">IFERROR(INDEX(INDIRECT("'"&amp;VLOOKUP($C229,ModMap!$A$2:$B$21,2,FALSE)&amp;"'!AE:AE"),MATCH($K229,INDIRECT("'"&amp;VLOOKUP($C229,ModMap!$A$2:$B$21,2,FALSE)&amp;"'!$K:$K"),0)),"")</f>
        <v>Not Started</v>
      </c>
      <c r="AF229" s="39" t="str">
        <f t="array" ref="AF229">IFERROR(INDEX(INDIRECT("'"&amp;VLOOKUP($C229,ModMap!$A$2:$B$21,2,FALSE)&amp;"'!AF:AF"),MATCH($K229,INDIRECT("'"&amp;VLOOKUP($C229,ModMap!$A$2:$B$21,2,FALSE)&amp;"'!$K:$K"),0)),"")</f>
        <v>Unassigned</v>
      </c>
      <c r="AG229" s="44" t="s">
        <v>36</v>
      </c>
      <c r="AH229" s="39" t="str">
        <f t="array" ref="AH229">IFERROR(INDEX(INDIRECT("'"&amp;VLOOKUP($C229,ModMap!$A$2:$B$21,2,FALSE)&amp;"'!AH:AH"),MATCH($K229,INDIRECT("'"&amp;VLOOKUP($C229,ModMap!$A$2:$B$21,2,FALSE)&amp;"'!$K:$K"),0)),"")</f>
        <v>N/A</v>
      </c>
      <c r="AI229" s="39" t="str">
        <f t="array" ref="AI229">IFERROR(INDEX(INDIRECT("'"&amp;VLOOKUP($C229,ModMap!$A$2:$B$21,2,FALSE)&amp;"'!AI:AI"),MATCH($K229,INDIRECT("'"&amp;VLOOKUP($C229,ModMap!$A$2:$B$21,2,FALSE)&amp;"'!$K:$K"),0)),"")</f>
        <v/>
      </c>
      <c r="AJ229" s="44" t="s">
        <v>36</v>
      </c>
      <c r="AK229" s="39" t="str">
        <f t="array" ref="AK229">IFERROR(INDEX(INDIRECT("'"&amp;VLOOKUP($C229,ModMap!$A$2:$B$21,2,FALSE)&amp;"'!AK:AK"),MATCH($K229,INDIRECT("'"&amp;VLOOKUP($C229,ModMap!$A$2:$B$21,2,FALSE)&amp;"'!$K:$K"),0)),"")</f>
        <v>N/A</v>
      </c>
      <c r="AL229" s="39" t="str">
        <f t="array" ref="AL229">IFERROR(INDEX(INDIRECT("'"&amp;VLOOKUP($C229,ModMap!$A$2:$B$21,2,FALSE)&amp;"'!AL:AL"),MATCH($K229,INDIRECT("'"&amp;VLOOKUP($C229,ModMap!$A$2:$B$21,2,FALSE)&amp;"'!$K:$K"),0)),"")</f>
        <v/>
      </c>
      <c r="AM229" s="39">
        <f t="shared" si="1"/>
        <v>2</v>
      </c>
      <c r="AN229" s="39" t="str">
        <f t="shared" si="2"/>
        <v>Not Started</v>
      </c>
      <c r="AO229" s="40" t="str">
        <f t="array" ref="AO229">IFERROR(INDEX(INDIRECT("'"&amp;VLOOKUP($C229,ModMap!$A$2:$B$21,2,FALSE)&amp;"'!AO:AO"),MATCH($K229,INDIRECT("'"&amp;VLOOKUP($C229,ModMap!$A$2:$B$21,2,FALSE)&amp;"'!$K:$K"),0)),"")</f>
        <v/>
      </c>
      <c r="AP229" s="49" t="str">
        <f t="array" ref="AP229">IFERROR(HYPERLINK("#'"&amp;VLOOKUP($C229,ModMap!$A$2:$B$21,2,FALSE)&amp;"'!V"&amp;MATCH($K229,INDIRECT("'"&amp;VLOOKUP($C229,ModMap!$A$2:$B$21,2,FALSE)&amp;"'!$K:$K"),0),"Edit on module sheet"),"")</f>
        <v>Edit on module sheet</v>
      </c>
    </row>
    <row r="230" ht="42.0" customHeight="1">
      <c r="A230" s="50">
        <v>228.0</v>
      </c>
      <c r="B230" s="50">
        <v>228.0</v>
      </c>
      <c r="C230" s="50" t="s">
        <v>93</v>
      </c>
      <c r="D230" s="51" t="s">
        <v>94</v>
      </c>
      <c r="E230" s="31" t="s">
        <v>69</v>
      </c>
      <c r="F230" s="30" t="s">
        <v>390</v>
      </c>
      <c r="G230" s="51" t="s">
        <v>391</v>
      </c>
      <c r="H230" s="50" t="s">
        <v>1912</v>
      </c>
      <c r="I230" s="50" t="s">
        <v>1913</v>
      </c>
      <c r="J230" s="51" t="s">
        <v>1914</v>
      </c>
      <c r="K230" s="50" t="s">
        <v>2570</v>
      </c>
      <c r="L230" s="51" t="s">
        <v>2571</v>
      </c>
      <c r="M230" s="48" t="s">
        <v>613</v>
      </c>
      <c r="N230" s="50" t="s">
        <v>397</v>
      </c>
      <c r="O230" s="50" t="s">
        <v>398</v>
      </c>
      <c r="P230" s="51" t="s">
        <v>1916</v>
      </c>
      <c r="Q230" s="51" t="s">
        <v>1917</v>
      </c>
      <c r="R230" s="50" t="s">
        <v>287</v>
      </c>
      <c r="S230" s="50" t="s">
        <v>69</v>
      </c>
      <c r="T230" s="50" t="str">
        <f t="array" ref="T230">IFERROR(INDEX(INDIRECT("'"&amp;VLOOKUP($C230,ModMap!$A$2:$B$21,2,FALSE)&amp;"'!T:T"),MATCH($K230,INDIRECT("'"&amp;VLOOKUP($C230,ModMap!$A$2:$B$21,2,FALSE)&amp;"'!$K:$K"),0)),"")</f>
        <v>Unassigned</v>
      </c>
      <c r="U230" s="48" t="s">
        <v>33</v>
      </c>
      <c r="V230" s="50" t="str">
        <f t="array" ref="V230">IFERROR(INDEX(INDIRECT("'"&amp;VLOOKUP($C230,ModMap!$A$2:$B$21,2,FALSE)&amp;"'!V:V"),MATCH($K230,INDIRECT("'"&amp;VLOOKUP($C230,ModMap!$A$2:$B$21,2,FALSE)&amp;"'!$K:$K"),0)),"")</f>
        <v>Not Started</v>
      </c>
      <c r="W230" s="50" t="str">
        <f t="array" ref="W230">IFERROR(INDEX(INDIRECT("'"&amp;VLOOKUP($C230,ModMap!$A$2:$B$21,2,FALSE)&amp;"'!W:W"),MATCH($K230,INDIRECT("'"&amp;VLOOKUP($C230,ModMap!$A$2:$B$21,2,FALSE)&amp;"'!$K:$K"),0)),"")</f>
        <v>Unassigned</v>
      </c>
      <c r="X230" s="48" t="s">
        <v>33</v>
      </c>
      <c r="Y230" s="50" t="str">
        <f t="array" ref="Y230">IFERROR(INDEX(INDIRECT("'"&amp;VLOOKUP($C230,ModMap!$A$2:$B$21,2,FALSE)&amp;"'!Y:Y"),MATCH($K230,INDIRECT("'"&amp;VLOOKUP($C230,ModMap!$A$2:$B$21,2,FALSE)&amp;"'!$K:$K"),0)),"")</f>
        <v>Not Started</v>
      </c>
      <c r="Z230" s="50" t="str">
        <f t="array" ref="Z230">IFERROR(INDEX(INDIRECT("'"&amp;VLOOKUP($C230,ModMap!$A$2:$B$21,2,FALSE)&amp;"'!Z:Z"),MATCH($K230,INDIRECT("'"&amp;VLOOKUP($C230,ModMap!$A$2:$B$21,2,FALSE)&amp;"'!$K:$K"),0)),"")</f>
        <v>Unassigned</v>
      </c>
      <c r="AA230" s="44" t="s">
        <v>36</v>
      </c>
      <c r="AB230" s="50" t="str">
        <f t="array" ref="AB230">IFERROR(INDEX(INDIRECT("'"&amp;VLOOKUP($C230,ModMap!$A$2:$B$21,2,FALSE)&amp;"'!AB:AB"),MATCH($K230,INDIRECT("'"&amp;VLOOKUP($C230,ModMap!$A$2:$B$21,2,FALSE)&amp;"'!$K:$K"),0)),"")</f>
        <v>N/A</v>
      </c>
      <c r="AC230" s="50" t="str">
        <f t="array" ref="AC230">IFERROR(INDEX(INDIRECT("'"&amp;VLOOKUP($C230,ModMap!$A$2:$B$21,2,FALSE)&amp;"'!AC:AC"),MATCH($K230,INDIRECT("'"&amp;VLOOKUP($C230,ModMap!$A$2:$B$21,2,FALSE)&amp;"'!$K:$K"),0)),"")</f>
        <v/>
      </c>
      <c r="AD230" s="48" t="s">
        <v>33</v>
      </c>
      <c r="AE230" s="50" t="str">
        <f t="array" ref="AE230">IFERROR(INDEX(INDIRECT("'"&amp;VLOOKUP($C230,ModMap!$A$2:$B$21,2,FALSE)&amp;"'!AE:AE"),MATCH($K230,INDIRECT("'"&amp;VLOOKUP($C230,ModMap!$A$2:$B$21,2,FALSE)&amp;"'!$K:$K"),0)),"")</f>
        <v>Not Started</v>
      </c>
      <c r="AF230" s="50" t="str">
        <f t="array" ref="AF230">IFERROR(INDEX(INDIRECT("'"&amp;VLOOKUP($C230,ModMap!$A$2:$B$21,2,FALSE)&amp;"'!AF:AF"),MATCH($K230,INDIRECT("'"&amp;VLOOKUP($C230,ModMap!$A$2:$B$21,2,FALSE)&amp;"'!$K:$K"),0)),"")</f>
        <v>Unassigned</v>
      </c>
      <c r="AG230" s="44" t="s">
        <v>36</v>
      </c>
      <c r="AH230" s="50" t="str">
        <f t="array" ref="AH230">IFERROR(INDEX(INDIRECT("'"&amp;VLOOKUP($C230,ModMap!$A$2:$B$21,2,FALSE)&amp;"'!AH:AH"),MATCH($K230,INDIRECT("'"&amp;VLOOKUP($C230,ModMap!$A$2:$B$21,2,FALSE)&amp;"'!$K:$K"),0)),"")</f>
        <v>N/A</v>
      </c>
      <c r="AI230" s="50" t="str">
        <f t="array" ref="AI230">IFERROR(INDEX(INDIRECT("'"&amp;VLOOKUP($C230,ModMap!$A$2:$B$21,2,FALSE)&amp;"'!AI:AI"),MATCH($K230,INDIRECT("'"&amp;VLOOKUP($C230,ModMap!$A$2:$B$21,2,FALSE)&amp;"'!$K:$K"),0)),"")</f>
        <v/>
      </c>
      <c r="AJ230" s="44" t="s">
        <v>36</v>
      </c>
      <c r="AK230" s="50" t="str">
        <f t="array" ref="AK230">IFERROR(INDEX(INDIRECT("'"&amp;VLOOKUP($C230,ModMap!$A$2:$B$21,2,FALSE)&amp;"'!AK:AK"),MATCH($K230,INDIRECT("'"&amp;VLOOKUP($C230,ModMap!$A$2:$B$21,2,FALSE)&amp;"'!$K:$K"),0)),"")</f>
        <v>N/A</v>
      </c>
      <c r="AL230" s="50" t="str">
        <f t="array" ref="AL230">IFERROR(INDEX(INDIRECT("'"&amp;VLOOKUP($C230,ModMap!$A$2:$B$21,2,FALSE)&amp;"'!AL:AL"),MATCH($K230,INDIRECT("'"&amp;VLOOKUP($C230,ModMap!$A$2:$B$21,2,FALSE)&amp;"'!$K:$K"),0)),"")</f>
        <v/>
      </c>
      <c r="AM230" s="50">
        <f t="shared" si="1"/>
        <v>3</v>
      </c>
      <c r="AN230" s="50" t="str">
        <f t="shared" si="2"/>
        <v>Not Started</v>
      </c>
      <c r="AO230" s="51" t="str">
        <f t="array" ref="AO230">IFERROR(INDEX(INDIRECT("'"&amp;VLOOKUP($C230,ModMap!$A$2:$B$21,2,FALSE)&amp;"'!AO:AO"),MATCH($K230,INDIRECT("'"&amp;VLOOKUP($C230,ModMap!$A$2:$B$21,2,FALSE)&amp;"'!$K:$K"),0)),"")</f>
        <v/>
      </c>
      <c r="AP230" s="49" t="str">
        <f t="array" ref="AP230">IFERROR(HYPERLINK("#'"&amp;VLOOKUP($C230,ModMap!$A$2:$B$21,2,FALSE)&amp;"'!V"&amp;MATCH($K230,INDIRECT("'"&amp;VLOOKUP($C230,ModMap!$A$2:$B$21,2,FALSE)&amp;"'!$K:$K"),0),"Edit on module sheet"),"")</f>
        <v>Edit on module sheet</v>
      </c>
    </row>
    <row r="231" ht="42.0" customHeight="1">
      <c r="A231" s="39">
        <v>229.0</v>
      </c>
      <c r="B231" s="39">
        <v>229.0</v>
      </c>
      <c r="C231" s="39" t="s">
        <v>93</v>
      </c>
      <c r="D231" s="40" t="s">
        <v>94</v>
      </c>
      <c r="E231" s="28" t="s">
        <v>48</v>
      </c>
      <c r="F231" s="30" t="s">
        <v>390</v>
      </c>
      <c r="G231" s="40" t="s">
        <v>391</v>
      </c>
      <c r="H231" s="39" t="s">
        <v>1912</v>
      </c>
      <c r="I231" s="39" t="s">
        <v>1913</v>
      </c>
      <c r="J231" s="40" t="s">
        <v>1914</v>
      </c>
      <c r="K231" s="39" t="s">
        <v>1915</v>
      </c>
      <c r="L231" s="40" t="s">
        <v>1409</v>
      </c>
      <c r="M231" s="52" t="s">
        <v>211</v>
      </c>
      <c r="N231" s="39" t="s">
        <v>397</v>
      </c>
      <c r="O231" s="39" t="s">
        <v>398</v>
      </c>
      <c r="P231" s="40" t="s">
        <v>1916</v>
      </c>
      <c r="Q231" s="40" t="s">
        <v>1917</v>
      </c>
      <c r="R231" s="39" t="s">
        <v>287</v>
      </c>
      <c r="S231" s="39" t="s">
        <v>218</v>
      </c>
      <c r="T231" s="39" t="str">
        <f t="array" ref="T231">IFERROR(INDEX(INDIRECT("'"&amp;VLOOKUP($C231,ModMap!$A$2:$B$21,2,FALSE)&amp;"'!T:T"),MATCH($K231,INDIRECT("'"&amp;VLOOKUP($C231,ModMap!$A$2:$B$21,2,FALSE)&amp;"'!$K:$K"),0)),"")</f>
        <v>Unassigned</v>
      </c>
      <c r="U231" s="48" t="s">
        <v>33</v>
      </c>
      <c r="V231" s="39" t="str">
        <f t="array" ref="V231">IFERROR(INDEX(INDIRECT("'"&amp;VLOOKUP($C231,ModMap!$A$2:$B$21,2,FALSE)&amp;"'!V:V"),MATCH($K231,INDIRECT("'"&amp;VLOOKUP($C231,ModMap!$A$2:$B$21,2,FALSE)&amp;"'!$K:$K"),0)),"")</f>
        <v>Not Started</v>
      </c>
      <c r="W231" s="39" t="str">
        <f t="array" ref="W231">IFERROR(INDEX(INDIRECT("'"&amp;VLOOKUP($C231,ModMap!$A$2:$B$21,2,FALSE)&amp;"'!W:W"),MATCH($K231,INDIRECT("'"&amp;VLOOKUP($C231,ModMap!$A$2:$B$21,2,FALSE)&amp;"'!$K:$K"),0)),"")</f>
        <v>Unassigned</v>
      </c>
      <c r="X231" s="48" t="s">
        <v>33</v>
      </c>
      <c r="Y231" s="39" t="str">
        <f t="array" ref="Y231">IFERROR(INDEX(INDIRECT("'"&amp;VLOOKUP($C231,ModMap!$A$2:$B$21,2,FALSE)&amp;"'!Y:Y"),MATCH($K231,INDIRECT("'"&amp;VLOOKUP($C231,ModMap!$A$2:$B$21,2,FALSE)&amp;"'!$K:$K"),0)),"")</f>
        <v>Not Started</v>
      </c>
      <c r="Z231" s="39" t="str">
        <f t="array" ref="Z231">IFERROR(INDEX(INDIRECT("'"&amp;VLOOKUP($C231,ModMap!$A$2:$B$21,2,FALSE)&amp;"'!Z:Z"),MATCH($K231,INDIRECT("'"&amp;VLOOKUP($C231,ModMap!$A$2:$B$21,2,FALSE)&amp;"'!$K:$K"),0)),"")</f>
        <v>Unassigned</v>
      </c>
      <c r="AA231" s="44" t="s">
        <v>36</v>
      </c>
      <c r="AB231" s="39" t="str">
        <f t="array" ref="AB231">IFERROR(INDEX(INDIRECT("'"&amp;VLOOKUP($C231,ModMap!$A$2:$B$21,2,FALSE)&amp;"'!AB:AB"),MATCH($K231,INDIRECT("'"&amp;VLOOKUP($C231,ModMap!$A$2:$B$21,2,FALSE)&amp;"'!$K:$K"),0)),"")</f>
        <v>N/A</v>
      </c>
      <c r="AC231" s="39" t="str">
        <f t="array" ref="AC231">IFERROR(INDEX(INDIRECT("'"&amp;VLOOKUP($C231,ModMap!$A$2:$B$21,2,FALSE)&amp;"'!AC:AC"),MATCH($K231,INDIRECT("'"&amp;VLOOKUP($C231,ModMap!$A$2:$B$21,2,FALSE)&amp;"'!$K:$K"),0)),"")</f>
        <v/>
      </c>
      <c r="AD231" s="48" t="s">
        <v>33</v>
      </c>
      <c r="AE231" s="39" t="str">
        <f t="array" ref="AE231">IFERROR(INDEX(INDIRECT("'"&amp;VLOOKUP($C231,ModMap!$A$2:$B$21,2,FALSE)&amp;"'!AE:AE"),MATCH($K231,INDIRECT("'"&amp;VLOOKUP($C231,ModMap!$A$2:$B$21,2,FALSE)&amp;"'!$K:$K"),0)),"")</f>
        <v>Not Started</v>
      </c>
      <c r="AF231" s="39" t="str">
        <f t="array" ref="AF231">IFERROR(INDEX(INDIRECT("'"&amp;VLOOKUP($C231,ModMap!$A$2:$B$21,2,FALSE)&amp;"'!AF:AF"),MATCH($K231,INDIRECT("'"&amp;VLOOKUP($C231,ModMap!$A$2:$B$21,2,FALSE)&amp;"'!$K:$K"),0)),"")</f>
        <v>Unassigned</v>
      </c>
      <c r="AG231" s="44" t="s">
        <v>36</v>
      </c>
      <c r="AH231" s="39" t="str">
        <f t="array" ref="AH231">IFERROR(INDEX(INDIRECT("'"&amp;VLOOKUP($C231,ModMap!$A$2:$B$21,2,FALSE)&amp;"'!AH:AH"),MATCH($K231,INDIRECT("'"&amp;VLOOKUP($C231,ModMap!$A$2:$B$21,2,FALSE)&amp;"'!$K:$K"),0)),"")</f>
        <v>N/A</v>
      </c>
      <c r="AI231" s="39" t="str">
        <f t="array" ref="AI231">IFERROR(INDEX(INDIRECT("'"&amp;VLOOKUP($C231,ModMap!$A$2:$B$21,2,FALSE)&amp;"'!AI:AI"),MATCH($K231,INDIRECT("'"&amp;VLOOKUP($C231,ModMap!$A$2:$B$21,2,FALSE)&amp;"'!$K:$K"),0)),"")</f>
        <v/>
      </c>
      <c r="AJ231" s="44" t="s">
        <v>36</v>
      </c>
      <c r="AK231" s="39" t="str">
        <f t="array" ref="AK231">IFERROR(INDEX(INDIRECT("'"&amp;VLOOKUP($C231,ModMap!$A$2:$B$21,2,FALSE)&amp;"'!AK:AK"),MATCH($K231,INDIRECT("'"&amp;VLOOKUP($C231,ModMap!$A$2:$B$21,2,FALSE)&amp;"'!$K:$K"),0)),"")</f>
        <v>N/A</v>
      </c>
      <c r="AL231" s="39" t="str">
        <f t="array" ref="AL231">IFERROR(INDEX(INDIRECT("'"&amp;VLOOKUP($C231,ModMap!$A$2:$B$21,2,FALSE)&amp;"'!AL:AL"),MATCH($K231,INDIRECT("'"&amp;VLOOKUP($C231,ModMap!$A$2:$B$21,2,FALSE)&amp;"'!$K:$K"),0)),"")</f>
        <v/>
      </c>
      <c r="AM231" s="39">
        <f t="shared" si="1"/>
        <v>3</v>
      </c>
      <c r="AN231" s="39" t="str">
        <f t="shared" si="2"/>
        <v>Not Started</v>
      </c>
      <c r="AO231" s="40" t="str">
        <f t="array" ref="AO231">IFERROR(INDEX(INDIRECT("'"&amp;VLOOKUP($C231,ModMap!$A$2:$B$21,2,FALSE)&amp;"'!AO:AO"),MATCH($K231,INDIRECT("'"&amp;VLOOKUP($C231,ModMap!$A$2:$B$21,2,FALSE)&amp;"'!$K:$K"),0)),"")</f>
        <v/>
      </c>
      <c r="AP231" s="49" t="str">
        <f t="array" ref="AP231">IFERROR(HYPERLINK("#'"&amp;VLOOKUP($C231,ModMap!$A$2:$B$21,2,FALSE)&amp;"'!V"&amp;MATCH($K231,INDIRECT("'"&amp;VLOOKUP($C231,ModMap!$A$2:$B$21,2,FALSE)&amp;"'!$K:$K"),0),"Edit on module sheet"),"")</f>
        <v>Edit on module sheet</v>
      </c>
    </row>
    <row r="232" ht="42.0" customHeight="1">
      <c r="A232" s="50">
        <v>230.0</v>
      </c>
      <c r="B232" s="50">
        <v>230.0</v>
      </c>
      <c r="C232" s="50" t="s">
        <v>93</v>
      </c>
      <c r="D232" s="51" t="s">
        <v>94</v>
      </c>
      <c r="E232" s="28" t="s">
        <v>48</v>
      </c>
      <c r="F232" s="30" t="s">
        <v>390</v>
      </c>
      <c r="G232" s="51" t="s">
        <v>391</v>
      </c>
      <c r="H232" s="50" t="s">
        <v>1912</v>
      </c>
      <c r="I232" s="50" t="s">
        <v>1913</v>
      </c>
      <c r="J232" s="51" t="s">
        <v>1914</v>
      </c>
      <c r="K232" s="50" t="s">
        <v>1921</v>
      </c>
      <c r="L232" s="51" t="s">
        <v>1878</v>
      </c>
      <c r="M232" s="48" t="s">
        <v>613</v>
      </c>
      <c r="N232" s="50" t="s">
        <v>397</v>
      </c>
      <c r="O232" s="50" t="s">
        <v>398</v>
      </c>
      <c r="P232" s="51" t="s">
        <v>1916</v>
      </c>
      <c r="Q232" s="51" t="s">
        <v>1917</v>
      </c>
      <c r="R232" s="50" t="s">
        <v>287</v>
      </c>
      <c r="S232" s="50" t="s">
        <v>614</v>
      </c>
      <c r="T232" s="50" t="str">
        <f t="array" ref="T232">IFERROR(INDEX(INDIRECT("'"&amp;VLOOKUP($C232,ModMap!$A$2:$B$21,2,FALSE)&amp;"'!T:T"),MATCH($K232,INDIRECT("'"&amp;VLOOKUP($C232,ModMap!$A$2:$B$21,2,FALSE)&amp;"'!$K:$K"),0)),"")</f>
        <v>Unassigned</v>
      </c>
      <c r="U232" s="44" t="s">
        <v>36</v>
      </c>
      <c r="V232" s="50" t="str">
        <f t="array" ref="V232">IFERROR(INDEX(INDIRECT("'"&amp;VLOOKUP($C232,ModMap!$A$2:$B$21,2,FALSE)&amp;"'!V:V"),MATCH($K232,INDIRECT("'"&amp;VLOOKUP($C232,ModMap!$A$2:$B$21,2,FALSE)&amp;"'!$K:$K"),0)),"")</f>
        <v>N/A</v>
      </c>
      <c r="W232" s="50" t="str">
        <f t="array" ref="W232">IFERROR(INDEX(INDIRECT("'"&amp;VLOOKUP($C232,ModMap!$A$2:$B$21,2,FALSE)&amp;"'!W:W"),MATCH($K232,INDIRECT("'"&amp;VLOOKUP($C232,ModMap!$A$2:$B$21,2,FALSE)&amp;"'!$K:$K"),0)),"")</f>
        <v/>
      </c>
      <c r="X232" s="48" t="s">
        <v>33</v>
      </c>
      <c r="Y232" s="50" t="str">
        <f t="array" ref="Y232">IFERROR(INDEX(INDIRECT("'"&amp;VLOOKUP($C232,ModMap!$A$2:$B$21,2,FALSE)&amp;"'!Y:Y"),MATCH($K232,INDIRECT("'"&amp;VLOOKUP($C232,ModMap!$A$2:$B$21,2,FALSE)&amp;"'!$K:$K"),0)),"")</f>
        <v>Not Started</v>
      </c>
      <c r="Z232" s="50" t="str">
        <f t="array" ref="Z232">IFERROR(INDEX(INDIRECT("'"&amp;VLOOKUP($C232,ModMap!$A$2:$B$21,2,FALSE)&amp;"'!Z:Z"),MATCH($K232,INDIRECT("'"&amp;VLOOKUP($C232,ModMap!$A$2:$B$21,2,FALSE)&amp;"'!$K:$K"),0)),"")</f>
        <v>Unassigned</v>
      </c>
      <c r="AA232" s="44" t="s">
        <v>36</v>
      </c>
      <c r="AB232" s="50" t="str">
        <f t="array" ref="AB232">IFERROR(INDEX(INDIRECT("'"&amp;VLOOKUP($C232,ModMap!$A$2:$B$21,2,FALSE)&amp;"'!AB:AB"),MATCH($K232,INDIRECT("'"&amp;VLOOKUP($C232,ModMap!$A$2:$B$21,2,FALSE)&amp;"'!$K:$K"),0)),"")</f>
        <v>N/A</v>
      </c>
      <c r="AC232" s="50" t="str">
        <f t="array" ref="AC232">IFERROR(INDEX(INDIRECT("'"&amp;VLOOKUP($C232,ModMap!$A$2:$B$21,2,FALSE)&amp;"'!AC:AC"),MATCH($K232,INDIRECT("'"&amp;VLOOKUP($C232,ModMap!$A$2:$B$21,2,FALSE)&amp;"'!$K:$K"),0)),"")</f>
        <v/>
      </c>
      <c r="AD232" s="48" t="s">
        <v>33</v>
      </c>
      <c r="AE232" s="50" t="str">
        <f t="array" ref="AE232">IFERROR(INDEX(INDIRECT("'"&amp;VLOOKUP($C232,ModMap!$A$2:$B$21,2,FALSE)&amp;"'!AE:AE"),MATCH($K232,INDIRECT("'"&amp;VLOOKUP($C232,ModMap!$A$2:$B$21,2,FALSE)&amp;"'!$K:$K"),0)),"")</f>
        <v>Not Started</v>
      </c>
      <c r="AF232" s="50" t="str">
        <f t="array" ref="AF232">IFERROR(INDEX(INDIRECT("'"&amp;VLOOKUP($C232,ModMap!$A$2:$B$21,2,FALSE)&amp;"'!AF:AF"),MATCH($K232,INDIRECT("'"&amp;VLOOKUP($C232,ModMap!$A$2:$B$21,2,FALSE)&amp;"'!$K:$K"),0)),"")</f>
        <v>Unassigned</v>
      </c>
      <c r="AG232" s="44" t="s">
        <v>36</v>
      </c>
      <c r="AH232" s="50" t="str">
        <f t="array" ref="AH232">IFERROR(INDEX(INDIRECT("'"&amp;VLOOKUP($C232,ModMap!$A$2:$B$21,2,FALSE)&amp;"'!AH:AH"),MATCH($K232,INDIRECT("'"&amp;VLOOKUP($C232,ModMap!$A$2:$B$21,2,FALSE)&amp;"'!$K:$K"),0)),"")</f>
        <v>N/A</v>
      </c>
      <c r="AI232" s="50" t="str">
        <f t="array" ref="AI232">IFERROR(INDEX(INDIRECT("'"&amp;VLOOKUP($C232,ModMap!$A$2:$B$21,2,FALSE)&amp;"'!AI:AI"),MATCH($K232,INDIRECT("'"&amp;VLOOKUP($C232,ModMap!$A$2:$B$21,2,FALSE)&amp;"'!$K:$K"),0)),"")</f>
        <v/>
      </c>
      <c r="AJ232" s="44" t="s">
        <v>36</v>
      </c>
      <c r="AK232" s="50" t="str">
        <f t="array" ref="AK232">IFERROR(INDEX(INDIRECT("'"&amp;VLOOKUP($C232,ModMap!$A$2:$B$21,2,FALSE)&amp;"'!AK:AK"),MATCH($K232,INDIRECT("'"&amp;VLOOKUP($C232,ModMap!$A$2:$B$21,2,FALSE)&amp;"'!$K:$K"),0)),"")</f>
        <v>N/A</v>
      </c>
      <c r="AL232" s="50" t="str">
        <f t="array" ref="AL232">IFERROR(INDEX(INDIRECT("'"&amp;VLOOKUP($C232,ModMap!$A$2:$B$21,2,FALSE)&amp;"'!AL:AL"),MATCH($K232,INDIRECT("'"&amp;VLOOKUP($C232,ModMap!$A$2:$B$21,2,FALSE)&amp;"'!$K:$K"),0)),"")</f>
        <v/>
      </c>
      <c r="AM232" s="50">
        <f t="shared" si="1"/>
        <v>2</v>
      </c>
      <c r="AN232" s="50" t="str">
        <f t="shared" si="2"/>
        <v>Not Started</v>
      </c>
      <c r="AO232" s="51" t="str">
        <f t="array" ref="AO232">IFERROR(INDEX(INDIRECT("'"&amp;VLOOKUP($C232,ModMap!$A$2:$B$21,2,FALSE)&amp;"'!AO:AO"),MATCH($K232,INDIRECT("'"&amp;VLOOKUP($C232,ModMap!$A$2:$B$21,2,FALSE)&amp;"'!$K:$K"),0)),"")</f>
        <v/>
      </c>
      <c r="AP232" s="49" t="str">
        <f t="array" ref="AP232">IFERROR(HYPERLINK("#'"&amp;VLOOKUP($C232,ModMap!$A$2:$B$21,2,FALSE)&amp;"'!V"&amp;MATCH($K232,INDIRECT("'"&amp;VLOOKUP($C232,ModMap!$A$2:$B$21,2,FALSE)&amp;"'!$K:$K"),0),"Edit on module sheet"),"")</f>
        <v>Edit on module sheet</v>
      </c>
    </row>
    <row r="233" ht="42.0" customHeight="1">
      <c r="A233" s="39">
        <v>231.0</v>
      </c>
      <c r="B233" s="39">
        <v>231.0</v>
      </c>
      <c r="C233" s="39" t="s">
        <v>93</v>
      </c>
      <c r="D233" s="40" t="s">
        <v>94</v>
      </c>
      <c r="E233" s="28" t="s">
        <v>48</v>
      </c>
      <c r="F233" s="30" t="s">
        <v>390</v>
      </c>
      <c r="G233" s="40" t="s">
        <v>391</v>
      </c>
      <c r="H233" s="39" t="s">
        <v>424</v>
      </c>
      <c r="I233" s="39" t="s">
        <v>425</v>
      </c>
      <c r="J233" s="40" t="s">
        <v>426</v>
      </c>
      <c r="K233" s="39" t="s">
        <v>1926</v>
      </c>
      <c r="L233" s="40" t="s">
        <v>1927</v>
      </c>
      <c r="M233" s="52" t="s">
        <v>211</v>
      </c>
      <c r="N233" s="39" t="s">
        <v>429</v>
      </c>
      <c r="O233" s="39" t="s">
        <v>398</v>
      </c>
      <c r="P233" s="40" t="s">
        <v>430</v>
      </c>
      <c r="Q233" s="40" t="s">
        <v>431</v>
      </c>
      <c r="R233" s="39" t="s">
        <v>287</v>
      </c>
      <c r="S233" s="39" t="s">
        <v>56</v>
      </c>
      <c r="T233" s="39" t="str">
        <f t="array" ref="T233">IFERROR(INDEX(INDIRECT("'"&amp;VLOOKUP($C233,ModMap!$A$2:$B$21,2,FALSE)&amp;"'!T:T"),MATCH($K233,INDIRECT("'"&amp;VLOOKUP($C233,ModMap!$A$2:$B$21,2,FALSE)&amp;"'!$K:$K"),0)),"")</f>
        <v>Unassigned</v>
      </c>
      <c r="U233" s="44" t="s">
        <v>36</v>
      </c>
      <c r="V233" s="39" t="str">
        <f t="array" ref="V233">IFERROR(INDEX(INDIRECT("'"&amp;VLOOKUP($C233,ModMap!$A$2:$B$21,2,FALSE)&amp;"'!V:V"),MATCH($K233,INDIRECT("'"&amp;VLOOKUP($C233,ModMap!$A$2:$B$21,2,FALSE)&amp;"'!$K:$K"),0)),"")</f>
        <v>N/A</v>
      </c>
      <c r="W233" s="39" t="str">
        <f t="array" ref="W233">IFERROR(INDEX(INDIRECT("'"&amp;VLOOKUP($C233,ModMap!$A$2:$B$21,2,FALSE)&amp;"'!W:W"),MATCH($K233,INDIRECT("'"&amp;VLOOKUP($C233,ModMap!$A$2:$B$21,2,FALSE)&amp;"'!$K:$K"),0)),"")</f>
        <v/>
      </c>
      <c r="X233" s="48" t="s">
        <v>33</v>
      </c>
      <c r="Y233" s="39" t="str">
        <f t="array" ref="Y233">IFERROR(INDEX(INDIRECT("'"&amp;VLOOKUP($C233,ModMap!$A$2:$B$21,2,FALSE)&amp;"'!Y:Y"),MATCH($K233,INDIRECT("'"&amp;VLOOKUP($C233,ModMap!$A$2:$B$21,2,FALSE)&amp;"'!$K:$K"),0)),"")</f>
        <v>Not Started</v>
      </c>
      <c r="Z233" s="39" t="str">
        <f t="array" ref="Z233">IFERROR(INDEX(INDIRECT("'"&amp;VLOOKUP($C233,ModMap!$A$2:$B$21,2,FALSE)&amp;"'!Z:Z"),MATCH($K233,INDIRECT("'"&amp;VLOOKUP($C233,ModMap!$A$2:$B$21,2,FALSE)&amp;"'!$K:$K"),0)),"")</f>
        <v>Unassigned</v>
      </c>
      <c r="AA233" s="44" t="s">
        <v>36</v>
      </c>
      <c r="AB233" s="39" t="str">
        <f t="array" ref="AB233">IFERROR(INDEX(INDIRECT("'"&amp;VLOOKUP($C233,ModMap!$A$2:$B$21,2,FALSE)&amp;"'!AB:AB"),MATCH($K233,INDIRECT("'"&amp;VLOOKUP($C233,ModMap!$A$2:$B$21,2,FALSE)&amp;"'!$K:$K"),0)),"")</f>
        <v>N/A</v>
      </c>
      <c r="AC233" s="39" t="str">
        <f t="array" ref="AC233">IFERROR(INDEX(INDIRECT("'"&amp;VLOOKUP($C233,ModMap!$A$2:$B$21,2,FALSE)&amp;"'!AC:AC"),MATCH($K233,INDIRECT("'"&amp;VLOOKUP($C233,ModMap!$A$2:$B$21,2,FALSE)&amp;"'!$K:$K"),0)),"")</f>
        <v/>
      </c>
      <c r="AD233" s="48" t="s">
        <v>33</v>
      </c>
      <c r="AE233" s="39" t="str">
        <f t="array" ref="AE233">IFERROR(INDEX(INDIRECT("'"&amp;VLOOKUP($C233,ModMap!$A$2:$B$21,2,FALSE)&amp;"'!AE:AE"),MATCH($K233,INDIRECT("'"&amp;VLOOKUP($C233,ModMap!$A$2:$B$21,2,FALSE)&amp;"'!$K:$K"),0)),"")</f>
        <v>Not Started</v>
      </c>
      <c r="AF233" s="39" t="str">
        <f t="array" ref="AF233">IFERROR(INDEX(INDIRECT("'"&amp;VLOOKUP($C233,ModMap!$A$2:$B$21,2,FALSE)&amp;"'!AF:AF"),MATCH($K233,INDIRECT("'"&amp;VLOOKUP($C233,ModMap!$A$2:$B$21,2,FALSE)&amp;"'!$K:$K"),0)),"")</f>
        <v>Unassigned</v>
      </c>
      <c r="AG233" s="44" t="s">
        <v>36</v>
      </c>
      <c r="AH233" s="39" t="str">
        <f t="array" ref="AH233">IFERROR(INDEX(INDIRECT("'"&amp;VLOOKUP($C233,ModMap!$A$2:$B$21,2,FALSE)&amp;"'!AH:AH"),MATCH($K233,INDIRECT("'"&amp;VLOOKUP($C233,ModMap!$A$2:$B$21,2,FALSE)&amp;"'!$K:$K"),0)),"")</f>
        <v>N/A</v>
      </c>
      <c r="AI233" s="39" t="str">
        <f t="array" ref="AI233">IFERROR(INDEX(INDIRECT("'"&amp;VLOOKUP($C233,ModMap!$A$2:$B$21,2,FALSE)&amp;"'!AI:AI"),MATCH($K233,INDIRECT("'"&amp;VLOOKUP($C233,ModMap!$A$2:$B$21,2,FALSE)&amp;"'!$K:$K"),0)),"")</f>
        <v/>
      </c>
      <c r="AJ233" s="44" t="s">
        <v>36</v>
      </c>
      <c r="AK233" s="39" t="str">
        <f t="array" ref="AK233">IFERROR(INDEX(INDIRECT("'"&amp;VLOOKUP($C233,ModMap!$A$2:$B$21,2,FALSE)&amp;"'!AK:AK"),MATCH($K233,INDIRECT("'"&amp;VLOOKUP($C233,ModMap!$A$2:$B$21,2,FALSE)&amp;"'!$K:$K"),0)),"")</f>
        <v>N/A</v>
      </c>
      <c r="AL233" s="39" t="str">
        <f t="array" ref="AL233">IFERROR(INDEX(INDIRECT("'"&amp;VLOOKUP($C233,ModMap!$A$2:$B$21,2,FALSE)&amp;"'!AL:AL"),MATCH($K233,INDIRECT("'"&amp;VLOOKUP($C233,ModMap!$A$2:$B$21,2,FALSE)&amp;"'!$K:$K"),0)),"")</f>
        <v/>
      </c>
      <c r="AM233" s="39">
        <f t="shared" si="1"/>
        <v>2</v>
      </c>
      <c r="AN233" s="39" t="str">
        <f t="shared" si="2"/>
        <v>Not Started</v>
      </c>
      <c r="AO233" s="40" t="str">
        <f t="array" ref="AO233">IFERROR(INDEX(INDIRECT("'"&amp;VLOOKUP($C233,ModMap!$A$2:$B$21,2,FALSE)&amp;"'!AO:AO"),MATCH($K233,INDIRECT("'"&amp;VLOOKUP($C233,ModMap!$A$2:$B$21,2,FALSE)&amp;"'!$K:$K"),0)),"")</f>
        <v/>
      </c>
      <c r="AP233" s="49" t="str">
        <f t="array" ref="AP233">IFERROR(HYPERLINK("#'"&amp;VLOOKUP($C233,ModMap!$A$2:$B$21,2,FALSE)&amp;"'!V"&amp;MATCH($K233,INDIRECT("'"&amp;VLOOKUP($C233,ModMap!$A$2:$B$21,2,FALSE)&amp;"'!$K:$K"),0),"Edit on module sheet"),"")</f>
        <v>Edit on module sheet</v>
      </c>
    </row>
    <row r="234" ht="42.0" customHeight="1">
      <c r="A234" s="50">
        <v>232.0</v>
      </c>
      <c r="B234" s="50">
        <v>232.0</v>
      </c>
      <c r="C234" s="50" t="s">
        <v>93</v>
      </c>
      <c r="D234" s="51" t="s">
        <v>94</v>
      </c>
      <c r="E234" s="29" t="s">
        <v>41</v>
      </c>
      <c r="F234" s="30" t="s">
        <v>390</v>
      </c>
      <c r="G234" s="51" t="s">
        <v>391</v>
      </c>
      <c r="H234" s="50" t="s">
        <v>424</v>
      </c>
      <c r="I234" s="50" t="s">
        <v>425</v>
      </c>
      <c r="J234" s="51" t="s">
        <v>426</v>
      </c>
      <c r="K234" s="50" t="s">
        <v>427</v>
      </c>
      <c r="L234" s="51" t="s">
        <v>428</v>
      </c>
      <c r="M234" s="52" t="s">
        <v>211</v>
      </c>
      <c r="N234" s="50" t="s">
        <v>429</v>
      </c>
      <c r="O234" s="50" t="s">
        <v>398</v>
      </c>
      <c r="P234" s="51" t="s">
        <v>430</v>
      </c>
      <c r="Q234" s="51" t="s">
        <v>431</v>
      </c>
      <c r="R234" s="50" t="s">
        <v>287</v>
      </c>
      <c r="S234" s="50" t="s">
        <v>206</v>
      </c>
      <c r="T234" s="50" t="str">
        <f t="array" ref="T234">IFERROR(INDEX(INDIRECT("'"&amp;VLOOKUP($C234,ModMap!$A$2:$B$21,2,FALSE)&amp;"'!T:T"),MATCH($K234,INDIRECT("'"&amp;VLOOKUP($C234,ModMap!$A$2:$B$21,2,FALSE)&amp;"'!$K:$K"),0)),"")</f>
        <v>Unassigned</v>
      </c>
      <c r="U234" s="48" t="s">
        <v>33</v>
      </c>
      <c r="V234" s="50" t="str">
        <f t="array" ref="V234">IFERROR(INDEX(INDIRECT("'"&amp;VLOOKUP($C234,ModMap!$A$2:$B$21,2,FALSE)&amp;"'!V:V"),MATCH($K234,INDIRECT("'"&amp;VLOOKUP($C234,ModMap!$A$2:$B$21,2,FALSE)&amp;"'!$K:$K"),0)),"")</f>
        <v>Not Started</v>
      </c>
      <c r="W234" s="50" t="str">
        <f t="array" ref="W234">IFERROR(INDEX(INDIRECT("'"&amp;VLOOKUP($C234,ModMap!$A$2:$B$21,2,FALSE)&amp;"'!W:W"),MATCH($K234,INDIRECT("'"&amp;VLOOKUP($C234,ModMap!$A$2:$B$21,2,FALSE)&amp;"'!$K:$K"),0)),"")</f>
        <v>Unassigned</v>
      </c>
      <c r="X234" s="44" t="s">
        <v>36</v>
      </c>
      <c r="Y234" s="50" t="str">
        <f t="array" ref="Y234">IFERROR(INDEX(INDIRECT("'"&amp;VLOOKUP($C234,ModMap!$A$2:$B$21,2,FALSE)&amp;"'!Y:Y"),MATCH($K234,INDIRECT("'"&amp;VLOOKUP($C234,ModMap!$A$2:$B$21,2,FALSE)&amp;"'!$K:$K"),0)),"")</f>
        <v>N/A</v>
      </c>
      <c r="Z234" s="50" t="str">
        <f t="array" ref="Z234">IFERROR(INDEX(INDIRECT("'"&amp;VLOOKUP($C234,ModMap!$A$2:$B$21,2,FALSE)&amp;"'!Z:Z"),MATCH($K234,INDIRECT("'"&amp;VLOOKUP($C234,ModMap!$A$2:$B$21,2,FALSE)&amp;"'!$K:$K"),0)),"")</f>
        <v/>
      </c>
      <c r="AA234" s="44" t="s">
        <v>36</v>
      </c>
      <c r="AB234" s="50" t="str">
        <f t="array" ref="AB234">IFERROR(INDEX(INDIRECT("'"&amp;VLOOKUP($C234,ModMap!$A$2:$B$21,2,FALSE)&amp;"'!AB:AB"),MATCH($K234,INDIRECT("'"&amp;VLOOKUP($C234,ModMap!$A$2:$B$21,2,FALSE)&amp;"'!$K:$K"),0)),"")</f>
        <v>N/A</v>
      </c>
      <c r="AC234" s="50" t="str">
        <f t="array" ref="AC234">IFERROR(INDEX(INDIRECT("'"&amp;VLOOKUP($C234,ModMap!$A$2:$B$21,2,FALSE)&amp;"'!AC:AC"),MATCH($K234,INDIRECT("'"&amp;VLOOKUP($C234,ModMap!$A$2:$B$21,2,FALSE)&amp;"'!$K:$K"),0)),"")</f>
        <v/>
      </c>
      <c r="AD234" s="48" t="s">
        <v>33</v>
      </c>
      <c r="AE234" s="50" t="str">
        <f t="array" ref="AE234">IFERROR(INDEX(INDIRECT("'"&amp;VLOOKUP($C234,ModMap!$A$2:$B$21,2,FALSE)&amp;"'!AE:AE"),MATCH($K234,INDIRECT("'"&amp;VLOOKUP($C234,ModMap!$A$2:$B$21,2,FALSE)&amp;"'!$K:$K"),0)),"")</f>
        <v>Not Started</v>
      </c>
      <c r="AF234" s="50" t="str">
        <f t="array" ref="AF234">IFERROR(INDEX(INDIRECT("'"&amp;VLOOKUP($C234,ModMap!$A$2:$B$21,2,FALSE)&amp;"'!AF:AF"),MATCH($K234,INDIRECT("'"&amp;VLOOKUP($C234,ModMap!$A$2:$B$21,2,FALSE)&amp;"'!$K:$K"),0)),"")</f>
        <v>Unassigned</v>
      </c>
      <c r="AG234" s="44" t="s">
        <v>36</v>
      </c>
      <c r="AH234" s="50" t="str">
        <f t="array" ref="AH234">IFERROR(INDEX(INDIRECT("'"&amp;VLOOKUP($C234,ModMap!$A$2:$B$21,2,FALSE)&amp;"'!AH:AH"),MATCH($K234,INDIRECT("'"&amp;VLOOKUP($C234,ModMap!$A$2:$B$21,2,FALSE)&amp;"'!$K:$K"),0)),"")</f>
        <v>N/A</v>
      </c>
      <c r="AI234" s="50" t="str">
        <f t="array" ref="AI234">IFERROR(INDEX(INDIRECT("'"&amp;VLOOKUP($C234,ModMap!$A$2:$B$21,2,FALSE)&amp;"'!AI:AI"),MATCH($K234,INDIRECT("'"&amp;VLOOKUP($C234,ModMap!$A$2:$B$21,2,FALSE)&amp;"'!$K:$K"),0)),"")</f>
        <v/>
      </c>
      <c r="AJ234" s="44" t="s">
        <v>36</v>
      </c>
      <c r="AK234" s="50" t="str">
        <f t="array" ref="AK234">IFERROR(INDEX(INDIRECT("'"&amp;VLOOKUP($C234,ModMap!$A$2:$B$21,2,FALSE)&amp;"'!AK:AK"),MATCH($K234,INDIRECT("'"&amp;VLOOKUP($C234,ModMap!$A$2:$B$21,2,FALSE)&amp;"'!$K:$K"),0)),"")</f>
        <v>N/A</v>
      </c>
      <c r="AL234" s="50" t="str">
        <f t="array" ref="AL234">IFERROR(INDEX(INDIRECT("'"&amp;VLOOKUP($C234,ModMap!$A$2:$B$21,2,FALSE)&amp;"'!AL:AL"),MATCH($K234,INDIRECT("'"&amp;VLOOKUP($C234,ModMap!$A$2:$B$21,2,FALSE)&amp;"'!$K:$K"),0)),"")</f>
        <v/>
      </c>
      <c r="AM234" s="50">
        <f t="shared" si="1"/>
        <v>2</v>
      </c>
      <c r="AN234" s="50" t="str">
        <f t="shared" si="2"/>
        <v>Not Started</v>
      </c>
      <c r="AO234" s="51" t="str">
        <f t="array" ref="AO234">IFERROR(INDEX(INDIRECT("'"&amp;VLOOKUP($C234,ModMap!$A$2:$B$21,2,FALSE)&amp;"'!AO:AO"),MATCH($K234,INDIRECT("'"&amp;VLOOKUP($C234,ModMap!$A$2:$B$21,2,FALSE)&amp;"'!$K:$K"),0)),"")</f>
        <v/>
      </c>
      <c r="AP234" s="49" t="str">
        <f t="array" ref="AP234">IFERROR(HYPERLINK("#'"&amp;VLOOKUP($C234,ModMap!$A$2:$B$21,2,FALSE)&amp;"'!V"&amp;MATCH($K234,INDIRECT("'"&amp;VLOOKUP($C234,ModMap!$A$2:$B$21,2,FALSE)&amp;"'!$K:$K"),0),"Edit on module sheet"),"")</f>
        <v>Edit on module sheet</v>
      </c>
    </row>
    <row r="235" ht="42.0" customHeight="1">
      <c r="A235" s="39">
        <v>233.0</v>
      </c>
      <c r="B235" s="39">
        <v>233.0</v>
      </c>
      <c r="C235" s="39" t="s">
        <v>93</v>
      </c>
      <c r="D235" s="40" t="s">
        <v>94</v>
      </c>
      <c r="E235" s="31" t="s">
        <v>69</v>
      </c>
      <c r="F235" s="30" t="s">
        <v>390</v>
      </c>
      <c r="G235" s="40" t="s">
        <v>391</v>
      </c>
      <c r="H235" s="39" t="s">
        <v>424</v>
      </c>
      <c r="I235" s="39" t="s">
        <v>425</v>
      </c>
      <c r="J235" s="40" t="s">
        <v>426</v>
      </c>
      <c r="K235" s="39" t="s">
        <v>2592</v>
      </c>
      <c r="L235" s="40" t="s">
        <v>2593</v>
      </c>
      <c r="M235" s="48" t="s">
        <v>434</v>
      </c>
      <c r="N235" s="39" t="s">
        <v>429</v>
      </c>
      <c r="O235" s="39" t="s">
        <v>398</v>
      </c>
      <c r="P235" s="40" t="s">
        <v>430</v>
      </c>
      <c r="Q235" s="40" t="s">
        <v>431</v>
      </c>
      <c r="R235" s="39" t="s">
        <v>287</v>
      </c>
      <c r="S235" s="39" t="s">
        <v>69</v>
      </c>
      <c r="T235" s="39" t="str">
        <f t="array" ref="T235">IFERROR(INDEX(INDIRECT("'"&amp;VLOOKUP($C235,ModMap!$A$2:$B$21,2,FALSE)&amp;"'!T:T"),MATCH($K235,INDIRECT("'"&amp;VLOOKUP($C235,ModMap!$A$2:$B$21,2,FALSE)&amp;"'!$K:$K"),0)),"")</f>
        <v>Unassigned</v>
      </c>
      <c r="U235" s="48" t="s">
        <v>33</v>
      </c>
      <c r="V235" s="39" t="str">
        <f t="array" ref="V235">IFERROR(INDEX(INDIRECT("'"&amp;VLOOKUP($C235,ModMap!$A$2:$B$21,2,FALSE)&amp;"'!V:V"),MATCH($K235,INDIRECT("'"&amp;VLOOKUP($C235,ModMap!$A$2:$B$21,2,FALSE)&amp;"'!$K:$K"),0)),"")</f>
        <v>Not Started</v>
      </c>
      <c r="W235" s="39" t="str">
        <f t="array" ref="W235">IFERROR(INDEX(INDIRECT("'"&amp;VLOOKUP($C235,ModMap!$A$2:$B$21,2,FALSE)&amp;"'!W:W"),MATCH($K235,INDIRECT("'"&amp;VLOOKUP($C235,ModMap!$A$2:$B$21,2,FALSE)&amp;"'!$K:$K"),0)),"")</f>
        <v>Unassigned</v>
      </c>
      <c r="X235" s="48" t="s">
        <v>33</v>
      </c>
      <c r="Y235" s="39" t="str">
        <f t="array" ref="Y235">IFERROR(INDEX(INDIRECT("'"&amp;VLOOKUP($C235,ModMap!$A$2:$B$21,2,FALSE)&amp;"'!Y:Y"),MATCH($K235,INDIRECT("'"&amp;VLOOKUP($C235,ModMap!$A$2:$B$21,2,FALSE)&amp;"'!$K:$K"),0)),"")</f>
        <v>Not Started</v>
      </c>
      <c r="Z235" s="39" t="str">
        <f t="array" ref="Z235">IFERROR(INDEX(INDIRECT("'"&amp;VLOOKUP($C235,ModMap!$A$2:$B$21,2,FALSE)&amp;"'!Z:Z"),MATCH($K235,INDIRECT("'"&amp;VLOOKUP($C235,ModMap!$A$2:$B$21,2,FALSE)&amp;"'!$K:$K"),0)),"")</f>
        <v>Unassigned</v>
      </c>
      <c r="AA235" s="44" t="s">
        <v>36</v>
      </c>
      <c r="AB235" s="39" t="str">
        <f t="array" ref="AB235">IFERROR(INDEX(INDIRECT("'"&amp;VLOOKUP($C235,ModMap!$A$2:$B$21,2,FALSE)&amp;"'!AB:AB"),MATCH($K235,INDIRECT("'"&amp;VLOOKUP($C235,ModMap!$A$2:$B$21,2,FALSE)&amp;"'!$K:$K"),0)),"")</f>
        <v>N/A</v>
      </c>
      <c r="AC235" s="39" t="str">
        <f t="array" ref="AC235">IFERROR(INDEX(INDIRECT("'"&amp;VLOOKUP($C235,ModMap!$A$2:$B$21,2,FALSE)&amp;"'!AC:AC"),MATCH($K235,INDIRECT("'"&amp;VLOOKUP($C235,ModMap!$A$2:$B$21,2,FALSE)&amp;"'!$K:$K"),0)),"")</f>
        <v/>
      </c>
      <c r="AD235" s="44" t="s">
        <v>36</v>
      </c>
      <c r="AE235" s="39" t="str">
        <f t="array" ref="AE235">IFERROR(INDEX(INDIRECT("'"&amp;VLOOKUP($C235,ModMap!$A$2:$B$21,2,FALSE)&amp;"'!AE:AE"),MATCH($K235,INDIRECT("'"&amp;VLOOKUP($C235,ModMap!$A$2:$B$21,2,FALSE)&amp;"'!$K:$K"),0)),"")</f>
        <v>N/A</v>
      </c>
      <c r="AF235" s="39" t="str">
        <f t="array" ref="AF235">IFERROR(INDEX(INDIRECT("'"&amp;VLOOKUP($C235,ModMap!$A$2:$B$21,2,FALSE)&amp;"'!AF:AF"),MATCH($K235,INDIRECT("'"&amp;VLOOKUP($C235,ModMap!$A$2:$B$21,2,FALSE)&amp;"'!$K:$K"),0)),"")</f>
        <v/>
      </c>
      <c r="AG235" s="44" t="s">
        <v>36</v>
      </c>
      <c r="AH235" s="39" t="str">
        <f t="array" ref="AH235">IFERROR(INDEX(INDIRECT("'"&amp;VLOOKUP($C235,ModMap!$A$2:$B$21,2,FALSE)&amp;"'!AH:AH"),MATCH($K235,INDIRECT("'"&amp;VLOOKUP($C235,ModMap!$A$2:$B$21,2,FALSE)&amp;"'!$K:$K"),0)),"")</f>
        <v>N/A</v>
      </c>
      <c r="AI235" s="39" t="str">
        <f t="array" ref="AI235">IFERROR(INDEX(INDIRECT("'"&amp;VLOOKUP($C235,ModMap!$A$2:$B$21,2,FALSE)&amp;"'!AI:AI"),MATCH($K235,INDIRECT("'"&amp;VLOOKUP($C235,ModMap!$A$2:$B$21,2,FALSE)&amp;"'!$K:$K"),0)),"")</f>
        <v/>
      </c>
      <c r="AJ235" s="44" t="s">
        <v>36</v>
      </c>
      <c r="AK235" s="39" t="str">
        <f t="array" ref="AK235">IFERROR(INDEX(INDIRECT("'"&amp;VLOOKUP($C235,ModMap!$A$2:$B$21,2,FALSE)&amp;"'!AK:AK"),MATCH($K235,INDIRECT("'"&amp;VLOOKUP($C235,ModMap!$A$2:$B$21,2,FALSE)&amp;"'!$K:$K"),0)),"")</f>
        <v>N/A</v>
      </c>
      <c r="AL235" s="39" t="str">
        <f t="array" ref="AL235">IFERROR(INDEX(INDIRECT("'"&amp;VLOOKUP($C235,ModMap!$A$2:$B$21,2,FALSE)&amp;"'!AL:AL"),MATCH($K235,INDIRECT("'"&amp;VLOOKUP($C235,ModMap!$A$2:$B$21,2,FALSE)&amp;"'!$K:$K"),0)),"")</f>
        <v/>
      </c>
      <c r="AM235" s="39">
        <f t="shared" si="1"/>
        <v>2</v>
      </c>
      <c r="AN235" s="39" t="str">
        <f t="shared" si="2"/>
        <v>Not Started</v>
      </c>
      <c r="AO235" s="40" t="str">
        <f t="array" ref="AO235">IFERROR(INDEX(INDIRECT("'"&amp;VLOOKUP($C235,ModMap!$A$2:$B$21,2,FALSE)&amp;"'!AO:AO"),MATCH($K235,INDIRECT("'"&amp;VLOOKUP($C235,ModMap!$A$2:$B$21,2,FALSE)&amp;"'!$K:$K"),0)),"")</f>
        <v/>
      </c>
      <c r="AP235" s="49" t="str">
        <f t="array" ref="AP235">IFERROR(HYPERLINK("#'"&amp;VLOOKUP($C235,ModMap!$A$2:$B$21,2,FALSE)&amp;"'!V"&amp;MATCH($K235,INDIRECT("'"&amp;VLOOKUP($C235,ModMap!$A$2:$B$21,2,FALSE)&amp;"'!$K:$K"),0),"Edit on module sheet"),"")</f>
        <v>Edit on module sheet</v>
      </c>
    </row>
    <row r="236" ht="42.0" customHeight="1">
      <c r="A236" s="50">
        <v>234.0</v>
      </c>
      <c r="B236" s="50">
        <v>234.0</v>
      </c>
      <c r="C236" s="50" t="s">
        <v>93</v>
      </c>
      <c r="D236" s="51" t="s">
        <v>94</v>
      </c>
      <c r="E236" s="28" t="s">
        <v>48</v>
      </c>
      <c r="F236" s="30" t="s">
        <v>390</v>
      </c>
      <c r="G236" s="51" t="s">
        <v>391</v>
      </c>
      <c r="H236" s="50" t="s">
        <v>438</v>
      </c>
      <c r="I236" s="50" t="s">
        <v>439</v>
      </c>
      <c r="J236" s="51" t="s">
        <v>440</v>
      </c>
      <c r="K236" s="50" t="s">
        <v>1934</v>
      </c>
      <c r="L236" s="51" t="s">
        <v>1937</v>
      </c>
      <c r="M236" s="52" t="s">
        <v>211</v>
      </c>
      <c r="N236" s="50" t="s">
        <v>443</v>
      </c>
      <c r="O236" s="50" t="s">
        <v>398</v>
      </c>
      <c r="P236" s="51" t="s">
        <v>444</v>
      </c>
      <c r="Q236" s="51" t="s">
        <v>445</v>
      </c>
      <c r="R236" s="50" t="s">
        <v>287</v>
      </c>
      <c r="S236" s="50" t="s">
        <v>53</v>
      </c>
      <c r="T236" s="50" t="str">
        <f t="array" ref="T236">IFERROR(INDEX(INDIRECT("'"&amp;VLOOKUP($C236,ModMap!$A$2:$B$21,2,FALSE)&amp;"'!T:T"),MATCH($K236,INDIRECT("'"&amp;VLOOKUP($C236,ModMap!$A$2:$B$21,2,FALSE)&amp;"'!$K:$K"),0)),"")</f>
        <v>Unassigned</v>
      </c>
      <c r="U236" s="44" t="s">
        <v>36</v>
      </c>
      <c r="V236" s="50" t="str">
        <f t="array" ref="V236">IFERROR(INDEX(INDIRECT("'"&amp;VLOOKUP($C236,ModMap!$A$2:$B$21,2,FALSE)&amp;"'!V:V"),MATCH($K236,INDIRECT("'"&amp;VLOOKUP($C236,ModMap!$A$2:$B$21,2,FALSE)&amp;"'!$K:$K"),0)),"")</f>
        <v>N/A</v>
      </c>
      <c r="W236" s="50" t="str">
        <f t="array" ref="W236">IFERROR(INDEX(INDIRECT("'"&amp;VLOOKUP($C236,ModMap!$A$2:$B$21,2,FALSE)&amp;"'!W:W"),MATCH($K236,INDIRECT("'"&amp;VLOOKUP($C236,ModMap!$A$2:$B$21,2,FALSE)&amp;"'!$K:$K"),0)),"")</f>
        <v/>
      </c>
      <c r="X236" s="48" t="s">
        <v>33</v>
      </c>
      <c r="Y236" s="50" t="str">
        <f t="array" ref="Y236">IFERROR(INDEX(INDIRECT("'"&amp;VLOOKUP($C236,ModMap!$A$2:$B$21,2,FALSE)&amp;"'!Y:Y"),MATCH($K236,INDIRECT("'"&amp;VLOOKUP($C236,ModMap!$A$2:$B$21,2,FALSE)&amp;"'!$K:$K"),0)),"")</f>
        <v>Not Started</v>
      </c>
      <c r="Z236" s="50" t="str">
        <f t="array" ref="Z236">IFERROR(INDEX(INDIRECT("'"&amp;VLOOKUP($C236,ModMap!$A$2:$B$21,2,FALSE)&amp;"'!Z:Z"),MATCH($K236,INDIRECT("'"&amp;VLOOKUP($C236,ModMap!$A$2:$B$21,2,FALSE)&amp;"'!$K:$K"),0)),"")</f>
        <v>Unassigned</v>
      </c>
      <c r="AA236" s="48" t="s">
        <v>33</v>
      </c>
      <c r="AB236" s="50" t="str">
        <f t="array" ref="AB236">IFERROR(INDEX(INDIRECT("'"&amp;VLOOKUP($C236,ModMap!$A$2:$B$21,2,FALSE)&amp;"'!AB:AB"),MATCH($K236,INDIRECT("'"&amp;VLOOKUP($C236,ModMap!$A$2:$B$21,2,FALSE)&amp;"'!$K:$K"),0)),"")</f>
        <v>Not Started</v>
      </c>
      <c r="AC236" s="50" t="str">
        <f t="array" ref="AC236">IFERROR(INDEX(INDIRECT("'"&amp;VLOOKUP($C236,ModMap!$A$2:$B$21,2,FALSE)&amp;"'!AC:AC"),MATCH($K236,INDIRECT("'"&amp;VLOOKUP($C236,ModMap!$A$2:$B$21,2,FALSE)&amp;"'!$K:$K"),0)),"")</f>
        <v>Unassigned</v>
      </c>
      <c r="AD236" s="44" t="s">
        <v>36</v>
      </c>
      <c r="AE236" s="50" t="str">
        <f t="array" ref="AE236">IFERROR(INDEX(INDIRECT("'"&amp;VLOOKUP($C236,ModMap!$A$2:$B$21,2,FALSE)&amp;"'!AE:AE"),MATCH($K236,INDIRECT("'"&amp;VLOOKUP($C236,ModMap!$A$2:$B$21,2,FALSE)&amp;"'!$K:$K"),0)),"")</f>
        <v>N/A</v>
      </c>
      <c r="AF236" s="50" t="str">
        <f t="array" ref="AF236">IFERROR(INDEX(INDIRECT("'"&amp;VLOOKUP($C236,ModMap!$A$2:$B$21,2,FALSE)&amp;"'!AF:AF"),MATCH($K236,INDIRECT("'"&amp;VLOOKUP($C236,ModMap!$A$2:$B$21,2,FALSE)&amp;"'!$K:$K"),0)),"")</f>
        <v/>
      </c>
      <c r="AG236" s="44" t="s">
        <v>36</v>
      </c>
      <c r="AH236" s="50" t="str">
        <f t="array" ref="AH236">IFERROR(INDEX(INDIRECT("'"&amp;VLOOKUP($C236,ModMap!$A$2:$B$21,2,FALSE)&amp;"'!AH:AH"),MATCH($K236,INDIRECT("'"&amp;VLOOKUP($C236,ModMap!$A$2:$B$21,2,FALSE)&amp;"'!$K:$K"),0)),"")</f>
        <v>N/A</v>
      </c>
      <c r="AI236" s="50" t="str">
        <f t="array" ref="AI236">IFERROR(INDEX(INDIRECT("'"&amp;VLOOKUP($C236,ModMap!$A$2:$B$21,2,FALSE)&amp;"'!AI:AI"),MATCH($K236,INDIRECT("'"&amp;VLOOKUP($C236,ModMap!$A$2:$B$21,2,FALSE)&amp;"'!$K:$K"),0)),"")</f>
        <v/>
      </c>
      <c r="AJ236" s="44" t="s">
        <v>36</v>
      </c>
      <c r="AK236" s="50" t="str">
        <f t="array" ref="AK236">IFERROR(INDEX(INDIRECT("'"&amp;VLOOKUP($C236,ModMap!$A$2:$B$21,2,FALSE)&amp;"'!AK:AK"),MATCH($K236,INDIRECT("'"&amp;VLOOKUP($C236,ModMap!$A$2:$B$21,2,FALSE)&amp;"'!$K:$K"),0)),"")</f>
        <v>N/A</v>
      </c>
      <c r="AL236" s="50" t="str">
        <f t="array" ref="AL236">IFERROR(INDEX(INDIRECT("'"&amp;VLOOKUP($C236,ModMap!$A$2:$B$21,2,FALSE)&amp;"'!AL:AL"),MATCH($K236,INDIRECT("'"&amp;VLOOKUP($C236,ModMap!$A$2:$B$21,2,FALSE)&amp;"'!$K:$K"),0)),"")</f>
        <v/>
      </c>
      <c r="AM236" s="50">
        <f t="shared" si="1"/>
        <v>2</v>
      </c>
      <c r="AN236" s="50" t="str">
        <f t="shared" si="2"/>
        <v>Not Started</v>
      </c>
      <c r="AO236" s="51" t="str">
        <f t="array" ref="AO236">IFERROR(INDEX(INDIRECT("'"&amp;VLOOKUP($C236,ModMap!$A$2:$B$21,2,FALSE)&amp;"'!AO:AO"),MATCH($K236,INDIRECT("'"&amp;VLOOKUP($C236,ModMap!$A$2:$B$21,2,FALSE)&amp;"'!$K:$K"),0)),"")</f>
        <v/>
      </c>
      <c r="AP236" s="49" t="str">
        <f t="array" ref="AP236">IFERROR(HYPERLINK("#'"&amp;VLOOKUP($C236,ModMap!$A$2:$B$21,2,FALSE)&amp;"'!V"&amp;MATCH($K236,INDIRECT("'"&amp;VLOOKUP($C236,ModMap!$A$2:$B$21,2,FALSE)&amp;"'!$K:$K"),0),"Edit on module sheet"),"")</f>
        <v>Edit on module sheet</v>
      </c>
    </row>
    <row r="237" ht="42.0" customHeight="1">
      <c r="A237" s="39">
        <v>235.0</v>
      </c>
      <c r="B237" s="39">
        <v>235.0</v>
      </c>
      <c r="C237" s="39" t="s">
        <v>93</v>
      </c>
      <c r="D237" s="40" t="s">
        <v>94</v>
      </c>
      <c r="E237" s="28" t="s">
        <v>48</v>
      </c>
      <c r="F237" s="30" t="s">
        <v>390</v>
      </c>
      <c r="G237" s="40" t="s">
        <v>391</v>
      </c>
      <c r="H237" s="39" t="s">
        <v>438</v>
      </c>
      <c r="I237" s="39" t="s">
        <v>439</v>
      </c>
      <c r="J237" s="40" t="s">
        <v>440</v>
      </c>
      <c r="K237" s="39" t="s">
        <v>1940</v>
      </c>
      <c r="L237" s="40" t="s">
        <v>1941</v>
      </c>
      <c r="M237" s="52" t="s">
        <v>211</v>
      </c>
      <c r="N237" s="39" t="s">
        <v>443</v>
      </c>
      <c r="O237" s="39" t="s">
        <v>398</v>
      </c>
      <c r="P237" s="40" t="s">
        <v>444</v>
      </c>
      <c r="Q237" s="40" t="s">
        <v>445</v>
      </c>
      <c r="R237" s="39" t="s">
        <v>287</v>
      </c>
      <c r="S237" s="39" t="s">
        <v>56</v>
      </c>
      <c r="T237" s="39" t="str">
        <f t="array" ref="T237">IFERROR(INDEX(INDIRECT("'"&amp;VLOOKUP($C237,ModMap!$A$2:$B$21,2,FALSE)&amp;"'!T:T"),MATCH($K237,INDIRECT("'"&amp;VLOOKUP($C237,ModMap!$A$2:$B$21,2,FALSE)&amp;"'!$K:$K"),0)),"")</f>
        <v>Unassigned</v>
      </c>
      <c r="U237" s="44" t="s">
        <v>36</v>
      </c>
      <c r="V237" s="39" t="str">
        <f t="array" ref="V237">IFERROR(INDEX(INDIRECT("'"&amp;VLOOKUP($C237,ModMap!$A$2:$B$21,2,FALSE)&amp;"'!V:V"),MATCH($K237,INDIRECT("'"&amp;VLOOKUP($C237,ModMap!$A$2:$B$21,2,FALSE)&amp;"'!$K:$K"),0)),"")</f>
        <v>N/A</v>
      </c>
      <c r="W237" s="39" t="str">
        <f t="array" ref="W237">IFERROR(INDEX(INDIRECT("'"&amp;VLOOKUP($C237,ModMap!$A$2:$B$21,2,FALSE)&amp;"'!W:W"),MATCH($K237,INDIRECT("'"&amp;VLOOKUP($C237,ModMap!$A$2:$B$21,2,FALSE)&amp;"'!$K:$K"),0)),"")</f>
        <v/>
      </c>
      <c r="X237" s="48" t="s">
        <v>33</v>
      </c>
      <c r="Y237" s="39" t="str">
        <f t="array" ref="Y237">IFERROR(INDEX(INDIRECT("'"&amp;VLOOKUP($C237,ModMap!$A$2:$B$21,2,FALSE)&amp;"'!Y:Y"),MATCH($K237,INDIRECT("'"&amp;VLOOKUP($C237,ModMap!$A$2:$B$21,2,FALSE)&amp;"'!$K:$K"),0)),"")</f>
        <v>Not Started</v>
      </c>
      <c r="Z237" s="39" t="str">
        <f t="array" ref="Z237">IFERROR(INDEX(INDIRECT("'"&amp;VLOOKUP($C237,ModMap!$A$2:$B$21,2,FALSE)&amp;"'!Z:Z"),MATCH($K237,INDIRECT("'"&amp;VLOOKUP($C237,ModMap!$A$2:$B$21,2,FALSE)&amp;"'!$K:$K"),0)),"")</f>
        <v>Unassigned</v>
      </c>
      <c r="AA237" s="48" t="s">
        <v>33</v>
      </c>
      <c r="AB237" s="39" t="str">
        <f t="array" ref="AB237">IFERROR(INDEX(INDIRECT("'"&amp;VLOOKUP($C237,ModMap!$A$2:$B$21,2,FALSE)&amp;"'!AB:AB"),MATCH($K237,INDIRECT("'"&amp;VLOOKUP($C237,ModMap!$A$2:$B$21,2,FALSE)&amp;"'!$K:$K"),0)),"")</f>
        <v>Not Started</v>
      </c>
      <c r="AC237" s="39" t="str">
        <f t="array" ref="AC237">IFERROR(INDEX(INDIRECT("'"&amp;VLOOKUP($C237,ModMap!$A$2:$B$21,2,FALSE)&amp;"'!AC:AC"),MATCH($K237,INDIRECT("'"&amp;VLOOKUP($C237,ModMap!$A$2:$B$21,2,FALSE)&amp;"'!$K:$K"),0)),"")</f>
        <v>Unassigned</v>
      </c>
      <c r="AD237" s="48" t="s">
        <v>33</v>
      </c>
      <c r="AE237" s="39" t="str">
        <f t="array" ref="AE237">IFERROR(INDEX(INDIRECT("'"&amp;VLOOKUP($C237,ModMap!$A$2:$B$21,2,FALSE)&amp;"'!AE:AE"),MATCH($K237,INDIRECT("'"&amp;VLOOKUP($C237,ModMap!$A$2:$B$21,2,FALSE)&amp;"'!$K:$K"),0)),"")</f>
        <v>Not Started</v>
      </c>
      <c r="AF237" s="39" t="str">
        <f t="array" ref="AF237">IFERROR(INDEX(INDIRECT("'"&amp;VLOOKUP($C237,ModMap!$A$2:$B$21,2,FALSE)&amp;"'!AF:AF"),MATCH($K237,INDIRECT("'"&amp;VLOOKUP($C237,ModMap!$A$2:$B$21,2,FALSE)&amp;"'!$K:$K"),0)),"")</f>
        <v>Unassigned</v>
      </c>
      <c r="AG237" s="44" t="s">
        <v>36</v>
      </c>
      <c r="AH237" s="39" t="str">
        <f t="array" ref="AH237">IFERROR(INDEX(INDIRECT("'"&amp;VLOOKUP($C237,ModMap!$A$2:$B$21,2,FALSE)&amp;"'!AH:AH"),MATCH($K237,INDIRECT("'"&amp;VLOOKUP($C237,ModMap!$A$2:$B$21,2,FALSE)&amp;"'!$K:$K"),0)),"")</f>
        <v>N/A</v>
      </c>
      <c r="AI237" s="39" t="str">
        <f t="array" ref="AI237">IFERROR(INDEX(INDIRECT("'"&amp;VLOOKUP($C237,ModMap!$A$2:$B$21,2,FALSE)&amp;"'!AI:AI"),MATCH($K237,INDIRECT("'"&amp;VLOOKUP($C237,ModMap!$A$2:$B$21,2,FALSE)&amp;"'!$K:$K"),0)),"")</f>
        <v/>
      </c>
      <c r="AJ237" s="44" t="s">
        <v>36</v>
      </c>
      <c r="AK237" s="39" t="str">
        <f t="array" ref="AK237">IFERROR(INDEX(INDIRECT("'"&amp;VLOOKUP($C237,ModMap!$A$2:$B$21,2,FALSE)&amp;"'!AK:AK"),MATCH($K237,INDIRECT("'"&amp;VLOOKUP($C237,ModMap!$A$2:$B$21,2,FALSE)&amp;"'!$K:$K"),0)),"")</f>
        <v>N/A</v>
      </c>
      <c r="AL237" s="39" t="str">
        <f t="array" ref="AL237">IFERROR(INDEX(INDIRECT("'"&amp;VLOOKUP($C237,ModMap!$A$2:$B$21,2,FALSE)&amp;"'!AL:AL"),MATCH($K237,INDIRECT("'"&amp;VLOOKUP($C237,ModMap!$A$2:$B$21,2,FALSE)&amp;"'!$K:$K"),0)),"")</f>
        <v/>
      </c>
      <c r="AM237" s="39">
        <f t="shared" si="1"/>
        <v>3</v>
      </c>
      <c r="AN237" s="39" t="str">
        <f t="shared" si="2"/>
        <v>Not Started</v>
      </c>
      <c r="AO237" s="40" t="str">
        <f t="array" ref="AO237">IFERROR(INDEX(INDIRECT("'"&amp;VLOOKUP($C237,ModMap!$A$2:$B$21,2,FALSE)&amp;"'!AO:AO"),MATCH($K237,INDIRECT("'"&amp;VLOOKUP($C237,ModMap!$A$2:$B$21,2,FALSE)&amp;"'!$K:$K"),0)),"")</f>
        <v/>
      </c>
      <c r="AP237" s="49" t="str">
        <f t="array" ref="AP237">IFERROR(HYPERLINK("#'"&amp;VLOOKUP($C237,ModMap!$A$2:$B$21,2,FALSE)&amp;"'!V"&amp;MATCH($K237,INDIRECT("'"&amp;VLOOKUP($C237,ModMap!$A$2:$B$21,2,FALSE)&amp;"'!$K:$K"),0),"Edit on module sheet"),"")</f>
        <v>Edit on module sheet</v>
      </c>
    </row>
    <row r="238" ht="42.0" customHeight="1">
      <c r="A238" s="50">
        <v>236.0</v>
      </c>
      <c r="B238" s="50">
        <v>236.0</v>
      </c>
      <c r="C238" s="50" t="s">
        <v>93</v>
      </c>
      <c r="D238" s="51" t="s">
        <v>94</v>
      </c>
      <c r="E238" s="29" t="s">
        <v>41</v>
      </c>
      <c r="F238" s="30" t="s">
        <v>390</v>
      </c>
      <c r="G238" s="51" t="s">
        <v>391</v>
      </c>
      <c r="H238" s="50" t="s">
        <v>438</v>
      </c>
      <c r="I238" s="50" t="s">
        <v>439</v>
      </c>
      <c r="J238" s="51" t="s">
        <v>440</v>
      </c>
      <c r="K238" s="50" t="s">
        <v>441</v>
      </c>
      <c r="L238" s="51" t="s">
        <v>442</v>
      </c>
      <c r="M238" s="52" t="s">
        <v>211</v>
      </c>
      <c r="N238" s="50" t="s">
        <v>443</v>
      </c>
      <c r="O238" s="50" t="s">
        <v>398</v>
      </c>
      <c r="P238" s="51" t="s">
        <v>444</v>
      </c>
      <c r="Q238" s="51" t="s">
        <v>445</v>
      </c>
      <c r="R238" s="50" t="s">
        <v>287</v>
      </c>
      <c r="S238" s="50" t="s">
        <v>206</v>
      </c>
      <c r="T238" s="50" t="str">
        <f t="array" ref="T238">IFERROR(INDEX(INDIRECT("'"&amp;VLOOKUP($C238,ModMap!$A$2:$B$21,2,FALSE)&amp;"'!T:T"),MATCH($K238,INDIRECT("'"&amp;VLOOKUP($C238,ModMap!$A$2:$B$21,2,FALSE)&amp;"'!$K:$K"),0)),"")</f>
        <v>Unassigned</v>
      </c>
      <c r="U238" s="48" t="s">
        <v>33</v>
      </c>
      <c r="V238" s="50" t="str">
        <f t="array" ref="V238">IFERROR(INDEX(INDIRECT("'"&amp;VLOOKUP($C238,ModMap!$A$2:$B$21,2,FALSE)&amp;"'!V:V"),MATCH($K238,INDIRECT("'"&amp;VLOOKUP($C238,ModMap!$A$2:$B$21,2,FALSE)&amp;"'!$K:$K"),0)),"")</f>
        <v>Not Started</v>
      </c>
      <c r="W238" s="50" t="str">
        <f t="array" ref="W238">IFERROR(INDEX(INDIRECT("'"&amp;VLOOKUP($C238,ModMap!$A$2:$B$21,2,FALSE)&amp;"'!W:W"),MATCH($K238,INDIRECT("'"&amp;VLOOKUP($C238,ModMap!$A$2:$B$21,2,FALSE)&amp;"'!$K:$K"),0)),"")</f>
        <v>Unassigned</v>
      </c>
      <c r="X238" s="44" t="s">
        <v>36</v>
      </c>
      <c r="Y238" s="50" t="str">
        <f t="array" ref="Y238">IFERROR(INDEX(INDIRECT("'"&amp;VLOOKUP($C238,ModMap!$A$2:$B$21,2,FALSE)&amp;"'!Y:Y"),MATCH($K238,INDIRECT("'"&amp;VLOOKUP($C238,ModMap!$A$2:$B$21,2,FALSE)&amp;"'!$K:$K"),0)),"")</f>
        <v>N/A</v>
      </c>
      <c r="Z238" s="50" t="str">
        <f t="array" ref="Z238">IFERROR(INDEX(INDIRECT("'"&amp;VLOOKUP($C238,ModMap!$A$2:$B$21,2,FALSE)&amp;"'!Z:Z"),MATCH($K238,INDIRECT("'"&amp;VLOOKUP($C238,ModMap!$A$2:$B$21,2,FALSE)&amp;"'!$K:$K"),0)),"")</f>
        <v/>
      </c>
      <c r="AA238" s="44" t="s">
        <v>36</v>
      </c>
      <c r="AB238" s="50" t="str">
        <f t="array" ref="AB238">IFERROR(INDEX(INDIRECT("'"&amp;VLOOKUP($C238,ModMap!$A$2:$B$21,2,FALSE)&amp;"'!AB:AB"),MATCH($K238,INDIRECT("'"&amp;VLOOKUP($C238,ModMap!$A$2:$B$21,2,FALSE)&amp;"'!$K:$K"),0)),"")</f>
        <v>N/A</v>
      </c>
      <c r="AC238" s="50" t="str">
        <f t="array" ref="AC238">IFERROR(INDEX(INDIRECT("'"&amp;VLOOKUP($C238,ModMap!$A$2:$B$21,2,FALSE)&amp;"'!AC:AC"),MATCH($K238,INDIRECT("'"&amp;VLOOKUP($C238,ModMap!$A$2:$B$21,2,FALSE)&amp;"'!$K:$K"),0)),"")</f>
        <v/>
      </c>
      <c r="AD238" s="48" t="s">
        <v>33</v>
      </c>
      <c r="AE238" s="50" t="str">
        <f t="array" ref="AE238">IFERROR(INDEX(INDIRECT("'"&amp;VLOOKUP($C238,ModMap!$A$2:$B$21,2,FALSE)&amp;"'!AE:AE"),MATCH($K238,INDIRECT("'"&amp;VLOOKUP($C238,ModMap!$A$2:$B$21,2,FALSE)&amp;"'!$K:$K"),0)),"")</f>
        <v>Not Started</v>
      </c>
      <c r="AF238" s="50" t="str">
        <f t="array" ref="AF238">IFERROR(INDEX(INDIRECT("'"&amp;VLOOKUP($C238,ModMap!$A$2:$B$21,2,FALSE)&amp;"'!AF:AF"),MATCH($K238,INDIRECT("'"&amp;VLOOKUP($C238,ModMap!$A$2:$B$21,2,FALSE)&amp;"'!$K:$K"),0)),"")</f>
        <v>Unassigned</v>
      </c>
      <c r="AG238" s="44" t="s">
        <v>36</v>
      </c>
      <c r="AH238" s="50" t="str">
        <f t="array" ref="AH238">IFERROR(INDEX(INDIRECT("'"&amp;VLOOKUP($C238,ModMap!$A$2:$B$21,2,FALSE)&amp;"'!AH:AH"),MATCH($K238,INDIRECT("'"&amp;VLOOKUP($C238,ModMap!$A$2:$B$21,2,FALSE)&amp;"'!$K:$K"),0)),"")</f>
        <v>N/A</v>
      </c>
      <c r="AI238" s="50" t="str">
        <f t="array" ref="AI238">IFERROR(INDEX(INDIRECT("'"&amp;VLOOKUP($C238,ModMap!$A$2:$B$21,2,FALSE)&amp;"'!AI:AI"),MATCH($K238,INDIRECT("'"&amp;VLOOKUP($C238,ModMap!$A$2:$B$21,2,FALSE)&amp;"'!$K:$K"),0)),"")</f>
        <v/>
      </c>
      <c r="AJ238" s="44" t="s">
        <v>36</v>
      </c>
      <c r="AK238" s="50" t="str">
        <f t="array" ref="AK238">IFERROR(INDEX(INDIRECT("'"&amp;VLOOKUP($C238,ModMap!$A$2:$B$21,2,FALSE)&amp;"'!AK:AK"),MATCH($K238,INDIRECT("'"&amp;VLOOKUP($C238,ModMap!$A$2:$B$21,2,FALSE)&amp;"'!$K:$K"),0)),"")</f>
        <v>N/A</v>
      </c>
      <c r="AL238" s="50" t="str">
        <f t="array" ref="AL238">IFERROR(INDEX(INDIRECT("'"&amp;VLOOKUP($C238,ModMap!$A$2:$B$21,2,FALSE)&amp;"'!AL:AL"),MATCH($K238,INDIRECT("'"&amp;VLOOKUP($C238,ModMap!$A$2:$B$21,2,FALSE)&amp;"'!$K:$K"),0)),"")</f>
        <v/>
      </c>
      <c r="AM238" s="50">
        <f t="shared" si="1"/>
        <v>2</v>
      </c>
      <c r="AN238" s="50" t="str">
        <f t="shared" si="2"/>
        <v>Not Started</v>
      </c>
      <c r="AO238" s="51" t="str">
        <f t="array" ref="AO238">IFERROR(INDEX(INDIRECT("'"&amp;VLOOKUP($C238,ModMap!$A$2:$B$21,2,FALSE)&amp;"'!AO:AO"),MATCH($K238,INDIRECT("'"&amp;VLOOKUP($C238,ModMap!$A$2:$B$21,2,FALSE)&amp;"'!$K:$K"),0)),"")</f>
        <v/>
      </c>
      <c r="AP238" s="49" t="str">
        <f t="array" ref="AP238">IFERROR(HYPERLINK("#'"&amp;VLOOKUP($C238,ModMap!$A$2:$B$21,2,FALSE)&amp;"'!V"&amp;MATCH($K238,INDIRECT("'"&amp;VLOOKUP($C238,ModMap!$A$2:$B$21,2,FALSE)&amp;"'!$K:$K"),0),"Edit on module sheet"),"")</f>
        <v>Edit on module sheet</v>
      </c>
    </row>
    <row r="239" ht="42.0" customHeight="1">
      <c r="A239" s="39">
        <v>237.0</v>
      </c>
      <c r="B239" s="39">
        <v>237.0</v>
      </c>
      <c r="C239" s="39" t="s">
        <v>93</v>
      </c>
      <c r="D239" s="40" t="s">
        <v>94</v>
      </c>
      <c r="E239" s="31" t="s">
        <v>69</v>
      </c>
      <c r="F239" s="30" t="s">
        <v>390</v>
      </c>
      <c r="G239" s="40" t="s">
        <v>391</v>
      </c>
      <c r="H239" s="39" t="s">
        <v>438</v>
      </c>
      <c r="I239" s="39" t="s">
        <v>439</v>
      </c>
      <c r="J239" s="40" t="s">
        <v>440</v>
      </c>
      <c r="K239" s="39" t="s">
        <v>2606</v>
      </c>
      <c r="L239" s="40" t="s">
        <v>2607</v>
      </c>
      <c r="M239" s="48" t="s">
        <v>434</v>
      </c>
      <c r="N239" s="39" t="s">
        <v>443</v>
      </c>
      <c r="O239" s="39" t="s">
        <v>398</v>
      </c>
      <c r="P239" s="40" t="s">
        <v>444</v>
      </c>
      <c r="Q239" s="40" t="s">
        <v>445</v>
      </c>
      <c r="R239" s="39" t="s">
        <v>287</v>
      </c>
      <c r="S239" s="39" t="s">
        <v>69</v>
      </c>
      <c r="T239" s="39" t="str">
        <f t="array" ref="T239">IFERROR(INDEX(INDIRECT("'"&amp;VLOOKUP($C239,ModMap!$A$2:$B$21,2,FALSE)&amp;"'!T:T"),MATCH($K239,INDIRECT("'"&amp;VLOOKUP($C239,ModMap!$A$2:$B$21,2,FALSE)&amp;"'!$K:$K"),0)),"")</f>
        <v>Unassigned</v>
      </c>
      <c r="U239" s="48" t="s">
        <v>33</v>
      </c>
      <c r="V239" s="39" t="str">
        <f t="array" ref="V239">IFERROR(INDEX(INDIRECT("'"&amp;VLOOKUP($C239,ModMap!$A$2:$B$21,2,FALSE)&amp;"'!V:V"),MATCH($K239,INDIRECT("'"&amp;VLOOKUP($C239,ModMap!$A$2:$B$21,2,FALSE)&amp;"'!$K:$K"),0)),"")</f>
        <v>Not Started</v>
      </c>
      <c r="W239" s="39" t="str">
        <f t="array" ref="W239">IFERROR(INDEX(INDIRECT("'"&amp;VLOOKUP($C239,ModMap!$A$2:$B$21,2,FALSE)&amp;"'!W:W"),MATCH($K239,INDIRECT("'"&amp;VLOOKUP($C239,ModMap!$A$2:$B$21,2,FALSE)&amp;"'!$K:$K"),0)),"")</f>
        <v>Unassigned</v>
      </c>
      <c r="X239" s="48" t="s">
        <v>33</v>
      </c>
      <c r="Y239" s="39" t="str">
        <f t="array" ref="Y239">IFERROR(INDEX(INDIRECT("'"&amp;VLOOKUP($C239,ModMap!$A$2:$B$21,2,FALSE)&amp;"'!Y:Y"),MATCH($K239,INDIRECT("'"&amp;VLOOKUP($C239,ModMap!$A$2:$B$21,2,FALSE)&amp;"'!$K:$K"),0)),"")</f>
        <v>Not Started</v>
      </c>
      <c r="Z239" s="39" t="str">
        <f t="array" ref="Z239">IFERROR(INDEX(INDIRECT("'"&amp;VLOOKUP($C239,ModMap!$A$2:$B$21,2,FALSE)&amp;"'!Z:Z"),MATCH($K239,INDIRECT("'"&amp;VLOOKUP($C239,ModMap!$A$2:$B$21,2,FALSE)&amp;"'!$K:$K"),0)),"")</f>
        <v>Unassigned</v>
      </c>
      <c r="AA239" s="44" t="s">
        <v>36</v>
      </c>
      <c r="AB239" s="39" t="str">
        <f t="array" ref="AB239">IFERROR(INDEX(INDIRECT("'"&amp;VLOOKUP($C239,ModMap!$A$2:$B$21,2,FALSE)&amp;"'!AB:AB"),MATCH($K239,INDIRECT("'"&amp;VLOOKUP($C239,ModMap!$A$2:$B$21,2,FALSE)&amp;"'!$K:$K"),0)),"")</f>
        <v>N/A</v>
      </c>
      <c r="AC239" s="39" t="str">
        <f t="array" ref="AC239">IFERROR(INDEX(INDIRECT("'"&amp;VLOOKUP($C239,ModMap!$A$2:$B$21,2,FALSE)&amp;"'!AC:AC"),MATCH($K239,INDIRECT("'"&amp;VLOOKUP($C239,ModMap!$A$2:$B$21,2,FALSE)&amp;"'!$K:$K"),0)),"")</f>
        <v/>
      </c>
      <c r="AD239" s="48" t="s">
        <v>33</v>
      </c>
      <c r="AE239" s="39" t="str">
        <f t="array" ref="AE239">IFERROR(INDEX(INDIRECT("'"&amp;VLOOKUP($C239,ModMap!$A$2:$B$21,2,FALSE)&amp;"'!AE:AE"),MATCH($K239,INDIRECT("'"&amp;VLOOKUP($C239,ModMap!$A$2:$B$21,2,FALSE)&amp;"'!$K:$K"),0)),"")</f>
        <v>Not Started</v>
      </c>
      <c r="AF239" s="39" t="str">
        <f t="array" ref="AF239">IFERROR(INDEX(INDIRECT("'"&amp;VLOOKUP($C239,ModMap!$A$2:$B$21,2,FALSE)&amp;"'!AF:AF"),MATCH($K239,INDIRECT("'"&amp;VLOOKUP($C239,ModMap!$A$2:$B$21,2,FALSE)&amp;"'!$K:$K"),0)),"")</f>
        <v>Unassigned</v>
      </c>
      <c r="AG239" s="44" t="s">
        <v>36</v>
      </c>
      <c r="AH239" s="39" t="str">
        <f t="array" ref="AH239">IFERROR(INDEX(INDIRECT("'"&amp;VLOOKUP($C239,ModMap!$A$2:$B$21,2,FALSE)&amp;"'!AH:AH"),MATCH($K239,INDIRECT("'"&amp;VLOOKUP($C239,ModMap!$A$2:$B$21,2,FALSE)&amp;"'!$K:$K"),0)),"")</f>
        <v>N/A</v>
      </c>
      <c r="AI239" s="39" t="str">
        <f t="array" ref="AI239">IFERROR(INDEX(INDIRECT("'"&amp;VLOOKUP($C239,ModMap!$A$2:$B$21,2,FALSE)&amp;"'!AI:AI"),MATCH($K239,INDIRECT("'"&amp;VLOOKUP($C239,ModMap!$A$2:$B$21,2,FALSE)&amp;"'!$K:$K"),0)),"")</f>
        <v/>
      </c>
      <c r="AJ239" s="44" t="s">
        <v>36</v>
      </c>
      <c r="AK239" s="39" t="str">
        <f t="array" ref="AK239">IFERROR(INDEX(INDIRECT("'"&amp;VLOOKUP($C239,ModMap!$A$2:$B$21,2,FALSE)&amp;"'!AK:AK"),MATCH($K239,INDIRECT("'"&amp;VLOOKUP($C239,ModMap!$A$2:$B$21,2,FALSE)&amp;"'!$K:$K"),0)),"")</f>
        <v>N/A</v>
      </c>
      <c r="AL239" s="39" t="str">
        <f t="array" ref="AL239">IFERROR(INDEX(INDIRECT("'"&amp;VLOOKUP($C239,ModMap!$A$2:$B$21,2,FALSE)&amp;"'!AL:AL"),MATCH($K239,INDIRECT("'"&amp;VLOOKUP($C239,ModMap!$A$2:$B$21,2,FALSE)&amp;"'!$K:$K"),0)),"")</f>
        <v/>
      </c>
      <c r="AM239" s="39">
        <f t="shared" si="1"/>
        <v>3</v>
      </c>
      <c r="AN239" s="39" t="str">
        <f t="shared" si="2"/>
        <v>Not Started</v>
      </c>
      <c r="AO239" s="40" t="str">
        <f t="array" ref="AO239">IFERROR(INDEX(INDIRECT("'"&amp;VLOOKUP($C239,ModMap!$A$2:$B$21,2,FALSE)&amp;"'!AO:AO"),MATCH($K239,INDIRECT("'"&amp;VLOOKUP($C239,ModMap!$A$2:$B$21,2,FALSE)&amp;"'!$K:$K"),0)),"")</f>
        <v/>
      </c>
      <c r="AP239" s="49" t="str">
        <f t="array" ref="AP239">IFERROR(HYPERLINK("#'"&amp;VLOOKUP($C239,ModMap!$A$2:$B$21,2,FALSE)&amp;"'!V"&amp;MATCH($K239,INDIRECT("'"&amp;VLOOKUP($C239,ModMap!$A$2:$B$21,2,FALSE)&amp;"'!$K:$K"),0),"Edit on module sheet"),"")</f>
        <v>Edit on module sheet</v>
      </c>
    </row>
    <row r="240" ht="42.0" customHeight="1">
      <c r="A240" s="50">
        <v>238.0</v>
      </c>
      <c r="B240" s="50">
        <v>238.0</v>
      </c>
      <c r="C240" s="50" t="s">
        <v>96</v>
      </c>
      <c r="D240" s="51" t="s">
        <v>97</v>
      </c>
      <c r="E240" s="31" t="s">
        <v>69</v>
      </c>
      <c r="F240" s="31" t="s">
        <v>448</v>
      </c>
      <c r="G240" s="51" t="s">
        <v>449</v>
      </c>
      <c r="H240" s="50" t="s">
        <v>1943</v>
      </c>
      <c r="I240" s="50" t="s">
        <v>1944</v>
      </c>
      <c r="J240" s="51" t="s">
        <v>1945</v>
      </c>
      <c r="K240" s="50" t="s">
        <v>2610</v>
      </c>
      <c r="L240" s="51" t="s">
        <v>2611</v>
      </c>
      <c r="M240" s="48" t="s">
        <v>613</v>
      </c>
      <c r="N240" s="50" t="s">
        <v>455</v>
      </c>
      <c r="O240" s="50" t="s">
        <v>456</v>
      </c>
      <c r="P240" s="51" t="s">
        <v>1948</v>
      </c>
      <c r="Q240" s="51" t="s">
        <v>1949</v>
      </c>
      <c r="R240" s="50" t="s">
        <v>287</v>
      </c>
      <c r="S240" s="50" t="s">
        <v>69</v>
      </c>
      <c r="T240" s="50" t="str">
        <f t="array" ref="T240">IFERROR(INDEX(INDIRECT("'"&amp;VLOOKUP($C240,ModMap!$A$2:$B$21,2,FALSE)&amp;"'!T:T"),MATCH($K240,INDIRECT("'"&amp;VLOOKUP($C240,ModMap!$A$2:$B$21,2,FALSE)&amp;"'!$K:$K"),0)),"")</f>
        <v>Unassigned</v>
      </c>
      <c r="U240" s="48" t="s">
        <v>33</v>
      </c>
      <c r="V240" s="50" t="str">
        <f t="array" ref="V240">IFERROR(INDEX(INDIRECT("'"&amp;VLOOKUP($C240,ModMap!$A$2:$B$21,2,FALSE)&amp;"'!V:V"),MATCH($K240,INDIRECT("'"&amp;VLOOKUP($C240,ModMap!$A$2:$B$21,2,FALSE)&amp;"'!$K:$K"),0)),"")</f>
        <v>Not Started</v>
      </c>
      <c r="W240" s="50" t="str">
        <f t="array" ref="W240">IFERROR(INDEX(INDIRECT("'"&amp;VLOOKUP($C240,ModMap!$A$2:$B$21,2,FALSE)&amp;"'!W:W"),MATCH($K240,INDIRECT("'"&amp;VLOOKUP($C240,ModMap!$A$2:$B$21,2,FALSE)&amp;"'!$K:$K"),0)),"")</f>
        <v>Unassigned</v>
      </c>
      <c r="X240" s="48" t="s">
        <v>33</v>
      </c>
      <c r="Y240" s="50" t="str">
        <f t="array" ref="Y240">IFERROR(INDEX(INDIRECT("'"&amp;VLOOKUP($C240,ModMap!$A$2:$B$21,2,FALSE)&amp;"'!Y:Y"),MATCH($K240,INDIRECT("'"&amp;VLOOKUP($C240,ModMap!$A$2:$B$21,2,FALSE)&amp;"'!$K:$K"),0)),"")</f>
        <v>Not Started</v>
      </c>
      <c r="Z240" s="50" t="str">
        <f t="array" ref="Z240">IFERROR(INDEX(INDIRECT("'"&amp;VLOOKUP($C240,ModMap!$A$2:$B$21,2,FALSE)&amp;"'!Z:Z"),MATCH($K240,INDIRECT("'"&amp;VLOOKUP($C240,ModMap!$A$2:$B$21,2,FALSE)&amp;"'!$K:$K"),0)),"")</f>
        <v>Unassigned</v>
      </c>
      <c r="AA240" s="44" t="s">
        <v>36</v>
      </c>
      <c r="AB240" s="50" t="str">
        <f t="array" ref="AB240">IFERROR(INDEX(INDIRECT("'"&amp;VLOOKUP($C240,ModMap!$A$2:$B$21,2,FALSE)&amp;"'!AB:AB"),MATCH($K240,INDIRECT("'"&amp;VLOOKUP($C240,ModMap!$A$2:$B$21,2,FALSE)&amp;"'!$K:$K"),0)),"")</f>
        <v>N/A</v>
      </c>
      <c r="AC240" s="50" t="str">
        <f t="array" ref="AC240">IFERROR(INDEX(INDIRECT("'"&amp;VLOOKUP($C240,ModMap!$A$2:$B$21,2,FALSE)&amp;"'!AC:AC"),MATCH($K240,INDIRECT("'"&amp;VLOOKUP($C240,ModMap!$A$2:$B$21,2,FALSE)&amp;"'!$K:$K"),0)),"")</f>
        <v/>
      </c>
      <c r="AD240" s="48" t="s">
        <v>33</v>
      </c>
      <c r="AE240" s="50" t="str">
        <f t="array" ref="AE240">IFERROR(INDEX(INDIRECT("'"&amp;VLOOKUP($C240,ModMap!$A$2:$B$21,2,FALSE)&amp;"'!AE:AE"),MATCH($K240,INDIRECT("'"&amp;VLOOKUP($C240,ModMap!$A$2:$B$21,2,FALSE)&amp;"'!$K:$K"),0)),"")</f>
        <v>Not Started</v>
      </c>
      <c r="AF240" s="50" t="str">
        <f t="array" ref="AF240">IFERROR(INDEX(INDIRECT("'"&amp;VLOOKUP($C240,ModMap!$A$2:$B$21,2,FALSE)&amp;"'!AF:AF"),MATCH($K240,INDIRECT("'"&amp;VLOOKUP($C240,ModMap!$A$2:$B$21,2,FALSE)&amp;"'!$K:$K"),0)),"")</f>
        <v>Unassigned</v>
      </c>
      <c r="AG240" s="44" t="s">
        <v>36</v>
      </c>
      <c r="AH240" s="50" t="str">
        <f t="array" ref="AH240">IFERROR(INDEX(INDIRECT("'"&amp;VLOOKUP($C240,ModMap!$A$2:$B$21,2,FALSE)&amp;"'!AH:AH"),MATCH($K240,INDIRECT("'"&amp;VLOOKUP($C240,ModMap!$A$2:$B$21,2,FALSE)&amp;"'!$K:$K"),0)),"")</f>
        <v>N/A</v>
      </c>
      <c r="AI240" s="50" t="str">
        <f t="array" ref="AI240">IFERROR(INDEX(INDIRECT("'"&amp;VLOOKUP($C240,ModMap!$A$2:$B$21,2,FALSE)&amp;"'!AI:AI"),MATCH($K240,INDIRECT("'"&amp;VLOOKUP($C240,ModMap!$A$2:$B$21,2,FALSE)&amp;"'!$K:$K"),0)),"")</f>
        <v/>
      </c>
      <c r="AJ240" s="44" t="s">
        <v>36</v>
      </c>
      <c r="AK240" s="50" t="str">
        <f t="array" ref="AK240">IFERROR(INDEX(INDIRECT("'"&amp;VLOOKUP($C240,ModMap!$A$2:$B$21,2,FALSE)&amp;"'!AK:AK"),MATCH($K240,INDIRECT("'"&amp;VLOOKUP($C240,ModMap!$A$2:$B$21,2,FALSE)&amp;"'!$K:$K"),0)),"")</f>
        <v>N/A</v>
      </c>
      <c r="AL240" s="50" t="str">
        <f t="array" ref="AL240">IFERROR(INDEX(INDIRECT("'"&amp;VLOOKUP($C240,ModMap!$A$2:$B$21,2,FALSE)&amp;"'!AL:AL"),MATCH($K240,INDIRECT("'"&amp;VLOOKUP($C240,ModMap!$A$2:$B$21,2,FALSE)&amp;"'!$K:$K"),0)),"")</f>
        <v/>
      </c>
      <c r="AM240" s="50">
        <f t="shared" si="1"/>
        <v>3</v>
      </c>
      <c r="AN240" s="50" t="str">
        <f t="shared" si="2"/>
        <v>Not Started</v>
      </c>
      <c r="AO240" s="51" t="str">
        <f t="array" ref="AO240">IFERROR(INDEX(INDIRECT("'"&amp;VLOOKUP($C240,ModMap!$A$2:$B$21,2,FALSE)&amp;"'!AO:AO"),MATCH($K240,INDIRECT("'"&amp;VLOOKUP($C240,ModMap!$A$2:$B$21,2,FALSE)&amp;"'!$K:$K"),0)),"")</f>
        <v/>
      </c>
      <c r="AP240" s="49" t="str">
        <f t="array" ref="AP240">IFERROR(HYPERLINK("#'"&amp;VLOOKUP($C240,ModMap!$A$2:$B$21,2,FALSE)&amp;"'!V"&amp;MATCH($K240,INDIRECT("'"&amp;VLOOKUP($C240,ModMap!$A$2:$B$21,2,FALSE)&amp;"'!$K:$K"),0),"Edit on module sheet"),"")</f>
        <v>Edit on module sheet</v>
      </c>
    </row>
    <row r="241" ht="42.0" customHeight="1">
      <c r="A241" s="39">
        <v>239.0</v>
      </c>
      <c r="B241" s="39">
        <v>239.0</v>
      </c>
      <c r="C241" s="39" t="s">
        <v>96</v>
      </c>
      <c r="D241" s="40" t="s">
        <v>97</v>
      </c>
      <c r="E241" s="28" t="s">
        <v>48</v>
      </c>
      <c r="F241" s="31" t="s">
        <v>448</v>
      </c>
      <c r="G241" s="40" t="s">
        <v>449</v>
      </c>
      <c r="H241" s="39" t="s">
        <v>1943</v>
      </c>
      <c r="I241" s="39" t="s">
        <v>1944</v>
      </c>
      <c r="J241" s="40" t="s">
        <v>1945</v>
      </c>
      <c r="K241" s="39" t="s">
        <v>1946</v>
      </c>
      <c r="L241" s="40" t="s">
        <v>1947</v>
      </c>
      <c r="M241" s="52" t="s">
        <v>211</v>
      </c>
      <c r="N241" s="39" t="s">
        <v>455</v>
      </c>
      <c r="O241" s="39" t="s">
        <v>456</v>
      </c>
      <c r="P241" s="40" t="s">
        <v>1948</v>
      </c>
      <c r="Q241" s="40" t="s">
        <v>1949</v>
      </c>
      <c r="R241" s="39" t="s">
        <v>287</v>
      </c>
      <c r="S241" s="39" t="s">
        <v>218</v>
      </c>
      <c r="T241" s="39" t="str">
        <f t="array" ref="T241">IFERROR(INDEX(INDIRECT("'"&amp;VLOOKUP($C241,ModMap!$A$2:$B$21,2,FALSE)&amp;"'!T:T"),MATCH($K241,INDIRECT("'"&amp;VLOOKUP($C241,ModMap!$A$2:$B$21,2,FALSE)&amp;"'!$K:$K"),0)),"")</f>
        <v>Unassigned</v>
      </c>
      <c r="U241" s="48" t="s">
        <v>33</v>
      </c>
      <c r="V241" s="39" t="str">
        <f t="array" ref="V241">IFERROR(INDEX(INDIRECT("'"&amp;VLOOKUP($C241,ModMap!$A$2:$B$21,2,FALSE)&amp;"'!V:V"),MATCH($K241,INDIRECT("'"&amp;VLOOKUP($C241,ModMap!$A$2:$B$21,2,FALSE)&amp;"'!$K:$K"),0)),"")</f>
        <v>Not Started</v>
      </c>
      <c r="W241" s="39" t="str">
        <f t="array" ref="W241">IFERROR(INDEX(INDIRECT("'"&amp;VLOOKUP($C241,ModMap!$A$2:$B$21,2,FALSE)&amp;"'!W:W"),MATCH($K241,INDIRECT("'"&amp;VLOOKUP($C241,ModMap!$A$2:$B$21,2,FALSE)&amp;"'!$K:$K"),0)),"")</f>
        <v>Unassigned</v>
      </c>
      <c r="X241" s="48" t="s">
        <v>33</v>
      </c>
      <c r="Y241" s="39" t="str">
        <f t="array" ref="Y241">IFERROR(INDEX(INDIRECT("'"&amp;VLOOKUP($C241,ModMap!$A$2:$B$21,2,FALSE)&amp;"'!Y:Y"),MATCH($K241,INDIRECT("'"&amp;VLOOKUP($C241,ModMap!$A$2:$B$21,2,FALSE)&amp;"'!$K:$K"),0)),"")</f>
        <v>Not Started</v>
      </c>
      <c r="Z241" s="39" t="str">
        <f t="array" ref="Z241">IFERROR(INDEX(INDIRECT("'"&amp;VLOOKUP($C241,ModMap!$A$2:$B$21,2,FALSE)&amp;"'!Z:Z"),MATCH($K241,INDIRECT("'"&amp;VLOOKUP($C241,ModMap!$A$2:$B$21,2,FALSE)&amp;"'!$K:$K"),0)),"")</f>
        <v>Unassigned</v>
      </c>
      <c r="AA241" s="44" t="s">
        <v>36</v>
      </c>
      <c r="AB241" s="39" t="str">
        <f t="array" ref="AB241">IFERROR(INDEX(INDIRECT("'"&amp;VLOOKUP($C241,ModMap!$A$2:$B$21,2,FALSE)&amp;"'!AB:AB"),MATCH($K241,INDIRECT("'"&amp;VLOOKUP($C241,ModMap!$A$2:$B$21,2,FALSE)&amp;"'!$K:$K"),0)),"")</f>
        <v>N/A</v>
      </c>
      <c r="AC241" s="39" t="str">
        <f t="array" ref="AC241">IFERROR(INDEX(INDIRECT("'"&amp;VLOOKUP($C241,ModMap!$A$2:$B$21,2,FALSE)&amp;"'!AC:AC"),MATCH($K241,INDIRECT("'"&amp;VLOOKUP($C241,ModMap!$A$2:$B$21,2,FALSE)&amp;"'!$K:$K"),0)),"")</f>
        <v/>
      </c>
      <c r="AD241" s="48" t="s">
        <v>33</v>
      </c>
      <c r="AE241" s="39" t="str">
        <f t="array" ref="AE241">IFERROR(INDEX(INDIRECT("'"&amp;VLOOKUP($C241,ModMap!$A$2:$B$21,2,FALSE)&amp;"'!AE:AE"),MATCH($K241,INDIRECT("'"&amp;VLOOKUP($C241,ModMap!$A$2:$B$21,2,FALSE)&amp;"'!$K:$K"),0)),"")</f>
        <v>Not Started</v>
      </c>
      <c r="AF241" s="39" t="str">
        <f t="array" ref="AF241">IFERROR(INDEX(INDIRECT("'"&amp;VLOOKUP($C241,ModMap!$A$2:$B$21,2,FALSE)&amp;"'!AF:AF"),MATCH($K241,INDIRECT("'"&amp;VLOOKUP($C241,ModMap!$A$2:$B$21,2,FALSE)&amp;"'!$K:$K"),0)),"")</f>
        <v>Unassigned</v>
      </c>
      <c r="AG241" s="44" t="s">
        <v>36</v>
      </c>
      <c r="AH241" s="39" t="str">
        <f t="array" ref="AH241">IFERROR(INDEX(INDIRECT("'"&amp;VLOOKUP($C241,ModMap!$A$2:$B$21,2,FALSE)&amp;"'!AH:AH"),MATCH($K241,INDIRECT("'"&amp;VLOOKUP($C241,ModMap!$A$2:$B$21,2,FALSE)&amp;"'!$K:$K"),0)),"")</f>
        <v>N/A</v>
      </c>
      <c r="AI241" s="39" t="str">
        <f t="array" ref="AI241">IFERROR(INDEX(INDIRECT("'"&amp;VLOOKUP($C241,ModMap!$A$2:$B$21,2,FALSE)&amp;"'!AI:AI"),MATCH($K241,INDIRECT("'"&amp;VLOOKUP($C241,ModMap!$A$2:$B$21,2,FALSE)&amp;"'!$K:$K"),0)),"")</f>
        <v/>
      </c>
      <c r="AJ241" s="44" t="s">
        <v>36</v>
      </c>
      <c r="AK241" s="39" t="str">
        <f t="array" ref="AK241">IFERROR(INDEX(INDIRECT("'"&amp;VLOOKUP($C241,ModMap!$A$2:$B$21,2,FALSE)&amp;"'!AK:AK"),MATCH($K241,INDIRECT("'"&amp;VLOOKUP($C241,ModMap!$A$2:$B$21,2,FALSE)&amp;"'!$K:$K"),0)),"")</f>
        <v>N/A</v>
      </c>
      <c r="AL241" s="39" t="str">
        <f t="array" ref="AL241">IFERROR(INDEX(INDIRECT("'"&amp;VLOOKUP($C241,ModMap!$A$2:$B$21,2,FALSE)&amp;"'!AL:AL"),MATCH($K241,INDIRECT("'"&amp;VLOOKUP($C241,ModMap!$A$2:$B$21,2,FALSE)&amp;"'!$K:$K"),0)),"")</f>
        <v/>
      </c>
      <c r="AM241" s="39">
        <f t="shared" si="1"/>
        <v>3</v>
      </c>
      <c r="AN241" s="39" t="str">
        <f t="shared" si="2"/>
        <v>Not Started</v>
      </c>
      <c r="AO241" s="40" t="str">
        <f t="array" ref="AO241">IFERROR(INDEX(INDIRECT("'"&amp;VLOOKUP($C241,ModMap!$A$2:$B$21,2,FALSE)&amp;"'!AO:AO"),MATCH($K241,INDIRECT("'"&amp;VLOOKUP($C241,ModMap!$A$2:$B$21,2,FALSE)&amp;"'!$K:$K"),0)),"")</f>
        <v/>
      </c>
      <c r="AP241" s="49" t="str">
        <f t="array" ref="AP241">IFERROR(HYPERLINK("#'"&amp;VLOOKUP($C241,ModMap!$A$2:$B$21,2,FALSE)&amp;"'!V"&amp;MATCH($K241,INDIRECT("'"&amp;VLOOKUP($C241,ModMap!$A$2:$B$21,2,FALSE)&amp;"'!$K:$K"),0),"Edit on module sheet"),"")</f>
        <v>Edit on module sheet</v>
      </c>
    </row>
    <row r="242" ht="42.0" customHeight="1">
      <c r="A242" s="50">
        <v>240.0</v>
      </c>
      <c r="B242" s="50">
        <v>240.0</v>
      </c>
      <c r="C242" s="50" t="s">
        <v>96</v>
      </c>
      <c r="D242" s="51" t="s">
        <v>97</v>
      </c>
      <c r="E242" s="28" t="s">
        <v>48</v>
      </c>
      <c r="F242" s="31" t="s">
        <v>448</v>
      </c>
      <c r="G242" s="51" t="s">
        <v>449</v>
      </c>
      <c r="H242" s="50" t="s">
        <v>1943</v>
      </c>
      <c r="I242" s="50" t="s">
        <v>1944</v>
      </c>
      <c r="J242" s="51" t="s">
        <v>1945</v>
      </c>
      <c r="K242" s="50" t="s">
        <v>1957</v>
      </c>
      <c r="L242" s="51" t="s">
        <v>1878</v>
      </c>
      <c r="M242" s="48" t="s">
        <v>613</v>
      </c>
      <c r="N242" s="50" t="s">
        <v>455</v>
      </c>
      <c r="O242" s="50" t="s">
        <v>456</v>
      </c>
      <c r="P242" s="51" t="s">
        <v>1948</v>
      </c>
      <c r="Q242" s="51" t="s">
        <v>1949</v>
      </c>
      <c r="R242" s="50" t="s">
        <v>287</v>
      </c>
      <c r="S242" s="50" t="s">
        <v>614</v>
      </c>
      <c r="T242" s="50" t="str">
        <f t="array" ref="T242">IFERROR(INDEX(INDIRECT("'"&amp;VLOOKUP($C242,ModMap!$A$2:$B$21,2,FALSE)&amp;"'!T:T"),MATCH($K242,INDIRECT("'"&amp;VLOOKUP($C242,ModMap!$A$2:$B$21,2,FALSE)&amp;"'!$K:$K"),0)),"")</f>
        <v>Unassigned</v>
      </c>
      <c r="U242" s="44" t="s">
        <v>36</v>
      </c>
      <c r="V242" s="50" t="str">
        <f t="array" ref="V242">IFERROR(INDEX(INDIRECT("'"&amp;VLOOKUP($C242,ModMap!$A$2:$B$21,2,FALSE)&amp;"'!V:V"),MATCH($K242,INDIRECT("'"&amp;VLOOKUP($C242,ModMap!$A$2:$B$21,2,FALSE)&amp;"'!$K:$K"),0)),"")</f>
        <v>N/A</v>
      </c>
      <c r="W242" s="50" t="str">
        <f t="array" ref="W242">IFERROR(INDEX(INDIRECT("'"&amp;VLOOKUP($C242,ModMap!$A$2:$B$21,2,FALSE)&amp;"'!W:W"),MATCH($K242,INDIRECT("'"&amp;VLOOKUP($C242,ModMap!$A$2:$B$21,2,FALSE)&amp;"'!$K:$K"),0)),"")</f>
        <v/>
      </c>
      <c r="X242" s="48" t="s">
        <v>33</v>
      </c>
      <c r="Y242" s="50" t="str">
        <f t="array" ref="Y242">IFERROR(INDEX(INDIRECT("'"&amp;VLOOKUP($C242,ModMap!$A$2:$B$21,2,FALSE)&amp;"'!Y:Y"),MATCH($K242,INDIRECT("'"&amp;VLOOKUP($C242,ModMap!$A$2:$B$21,2,FALSE)&amp;"'!$K:$K"),0)),"")</f>
        <v>Not Started</v>
      </c>
      <c r="Z242" s="50" t="str">
        <f t="array" ref="Z242">IFERROR(INDEX(INDIRECT("'"&amp;VLOOKUP($C242,ModMap!$A$2:$B$21,2,FALSE)&amp;"'!Z:Z"),MATCH($K242,INDIRECT("'"&amp;VLOOKUP($C242,ModMap!$A$2:$B$21,2,FALSE)&amp;"'!$K:$K"),0)),"")</f>
        <v>Unassigned</v>
      </c>
      <c r="AA242" s="44" t="s">
        <v>36</v>
      </c>
      <c r="AB242" s="50" t="str">
        <f t="array" ref="AB242">IFERROR(INDEX(INDIRECT("'"&amp;VLOOKUP($C242,ModMap!$A$2:$B$21,2,FALSE)&amp;"'!AB:AB"),MATCH($K242,INDIRECT("'"&amp;VLOOKUP($C242,ModMap!$A$2:$B$21,2,FALSE)&amp;"'!$K:$K"),0)),"")</f>
        <v>N/A</v>
      </c>
      <c r="AC242" s="50" t="str">
        <f t="array" ref="AC242">IFERROR(INDEX(INDIRECT("'"&amp;VLOOKUP($C242,ModMap!$A$2:$B$21,2,FALSE)&amp;"'!AC:AC"),MATCH($K242,INDIRECT("'"&amp;VLOOKUP($C242,ModMap!$A$2:$B$21,2,FALSE)&amp;"'!$K:$K"),0)),"")</f>
        <v/>
      </c>
      <c r="AD242" s="48" t="s">
        <v>33</v>
      </c>
      <c r="AE242" s="50" t="str">
        <f t="array" ref="AE242">IFERROR(INDEX(INDIRECT("'"&amp;VLOOKUP($C242,ModMap!$A$2:$B$21,2,FALSE)&amp;"'!AE:AE"),MATCH($K242,INDIRECT("'"&amp;VLOOKUP($C242,ModMap!$A$2:$B$21,2,FALSE)&amp;"'!$K:$K"),0)),"")</f>
        <v>Not Started</v>
      </c>
      <c r="AF242" s="50" t="str">
        <f t="array" ref="AF242">IFERROR(INDEX(INDIRECT("'"&amp;VLOOKUP($C242,ModMap!$A$2:$B$21,2,FALSE)&amp;"'!AF:AF"),MATCH($K242,INDIRECT("'"&amp;VLOOKUP($C242,ModMap!$A$2:$B$21,2,FALSE)&amp;"'!$K:$K"),0)),"")</f>
        <v>Unassigned</v>
      </c>
      <c r="AG242" s="44" t="s">
        <v>36</v>
      </c>
      <c r="AH242" s="50" t="str">
        <f t="array" ref="AH242">IFERROR(INDEX(INDIRECT("'"&amp;VLOOKUP($C242,ModMap!$A$2:$B$21,2,FALSE)&amp;"'!AH:AH"),MATCH($K242,INDIRECT("'"&amp;VLOOKUP($C242,ModMap!$A$2:$B$21,2,FALSE)&amp;"'!$K:$K"),0)),"")</f>
        <v>N/A</v>
      </c>
      <c r="AI242" s="50" t="str">
        <f t="array" ref="AI242">IFERROR(INDEX(INDIRECT("'"&amp;VLOOKUP($C242,ModMap!$A$2:$B$21,2,FALSE)&amp;"'!AI:AI"),MATCH($K242,INDIRECT("'"&amp;VLOOKUP($C242,ModMap!$A$2:$B$21,2,FALSE)&amp;"'!$K:$K"),0)),"")</f>
        <v/>
      </c>
      <c r="AJ242" s="44" t="s">
        <v>36</v>
      </c>
      <c r="AK242" s="50" t="str">
        <f t="array" ref="AK242">IFERROR(INDEX(INDIRECT("'"&amp;VLOOKUP($C242,ModMap!$A$2:$B$21,2,FALSE)&amp;"'!AK:AK"),MATCH($K242,INDIRECT("'"&amp;VLOOKUP($C242,ModMap!$A$2:$B$21,2,FALSE)&amp;"'!$K:$K"),0)),"")</f>
        <v>N/A</v>
      </c>
      <c r="AL242" s="50" t="str">
        <f t="array" ref="AL242">IFERROR(INDEX(INDIRECT("'"&amp;VLOOKUP($C242,ModMap!$A$2:$B$21,2,FALSE)&amp;"'!AL:AL"),MATCH($K242,INDIRECT("'"&amp;VLOOKUP($C242,ModMap!$A$2:$B$21,2,FALSE)&amp;"'!$K:$K"),0)),"")</f>
        <v/>
      </c>
      <c r="AM242" s="50">
        <f t="shared" si="1"/>
        <v>2</v>
      </c>
      <c r="AN242" s="50" t="str">
        <f t="shared" si="2"/>
        <v>Not Started</v>
      </c>
      <c r="AO242" s="51" t="str">
        <f t="array" ref="AO242">IFERROR(INDEX(INDIRECT("'"&amp;VLOOKUP($C242,ModMap!$A$2:$B$21,2,FALSE)&amp;"'!AO:AO"),MATCH($K242,INDIRECT("'"&amp;VLOOKUP($C242,ModMap!$A$2:$B$21,2,FALSE)&amp;"'!$K:$K"),0)),"")</f>
        <v/>
      </c>
      <c r="AP242" s="49" t="str">
        <f t="array" ref="AP242">IFERROR(HYPERLINK("#'"&amp;VLOOKUP($C242,ModMap!$A$2:$B$21,2,FALSE)&amp;"'!V"&amp;MATCH($K242,INDIRECT("'"&amp;VLOOKUP($C242,ModMap!$A$2:$B$21,2,FALSE)&amp;"'!$K:$K"),0),"Edit on module sheet"),"")</f>
        <v>Edit on module sheet</v>
      </c>
    </row>
    <row r="243" ht="42.0" customHeight="1">
      <c r="A243" s="39">
        <v>241.0</v>
      </c>
      <c r="B243" s="39">
        <v>241.0</v>
      </c>
      <c r="C243" s="39" t="s">
        <v>96</v>
      </c>
      <c r="D243" s="40" t="s">
        <v>97</v>
      </c>
      <c r="E243" s="28" t="s">
        <v>48</v>
      </c>
      <c r="F243" s="31" t="s">
        <v>448</v>
      </c>
      <c r="G243" s="40" t="s">
        <v>449</v>
      </c>
      <c r="H243" s="39" t="s">
        <v>450</v>
      </c>
      <c r="I243" s="39" t="s">
        <v>451</v>
      </c>
      <c r="J243" s="40" t="s">
        <v>452</v>
      </c>
      <c r="K243" s="39" t="s">
        <v>1961</v>
      </c>
      <c r="L243" s="40" t="s">
        <v>1962</v>
      </c>
      <c r="M243" s="52" t="s">
        <v>211</v>
      </c>
      <c r="N243" s="39" t="s">
        <v>455</v>
      </c>
      <c r="O243" s="39" t="s">
        <v>456</v>
      </c>
      <c r="P243" s="40" t="s">
        <v>457</v>
      </c>
      <c r="Q243" s="40" t="s">
        <v>458</v>
      </c>
      <c r="R243" s="39" t="s">
        <v>287</v>
      </c>
      <c r="S243" s="39" t="s">
        <v>53</v>
      </c>
      <c r="T243" s="39" t="str">
        <f t="array" ref="T243">IFERROR(INDEX(INDIRECT("'"&amp;VLOOKUP($C243,ModMap!$A$2:$B$21,2,FALSE)&amp;"'!T:T"),MATCH($K243,INDIRECT("'"&amp;VLOOKUP($C243,ModMap!$A$2:$B$21,2,FALSE)&amp;"'!$K:$K"),0)),"")</f>
        <v>Unassigned</v>
      </c>
      <c r="U243" s="44" t="s">
        <v>36</v>
      </c>
      <c r="V243" s="39" t="str">
        <f t="array" ref="V243">IFERROR(INDEX(INDIRECT("'"&amp;VLOOKUP($C243,ModMap!$A$2:$B$21,2,FALSE)&amp;"'!V:V"),MATCH($K243,INDIRECT("'"&amp;VLOOKUP($C243,ModMap!$A$2:$B$21,2,FALSE)&amp;"'!$K:$K"),0)),"")</f>
        <v>N/A</v>
      </c>
      <c r="W243" s="39" t="str">
        <f t="array" ref="W243">IFERROR(INDEX(INDIRECT("'"&amp;VLOOKUP($C243,ModMap!$A$2:$B$21,2,FALSE)&amp;"'!W:W"),MATCH($K243,INDIRECT("'"&amp;VLOOKUP($C243,ModMap!$A$2:$B$21,2,FALSE)&amp;"'!$K:$K"),0)),"")</f>
        <v/>
      </c>
      <c r="X243" s="48" t="s">
        <v>33</v>
      </c>
      <c r="Y243" s="39" t="str">
        <f t="array" ref="Y243">IFERROR(INDEX(INDIRECT("'"&amp;VLOOKUP($C243,ModMap!$A$2:$B$21,2,FALSE)&amp;"'!Y:Y"),MATCH($K243,INDIRECT("'"&amp;VLOOKUP($C243,ModMap!$A$2:$B$21,2,FALSE)&amp;"'!$K:$K"),0)),"")</f>
        <v>Not Started</v>
      </c>
      <c r="Z243" s="39" t="str">
        <f t="array" ref="Z243">IFERROR(INDEX(INDIRECT("'"&amp;VLOOKUP($C243,ModMap!$A$2:$B$21,2,FALSE)&amp;"'!Z:Z"),MATCH($K243,INDIRECT("'"&amp;VLOOKUP($C243,ModMap!$A$2:$B$21,2,FALSE)&amp;"'!$K:$K"),0)),"")</f>
        <v>Unassigned</v>
      </c>
      <c r="AA243" s="48" t="s">
        <v>33</v>
      </c>
      <c r="AB243" s="39" t="str">
        <f t="array" ref="AB243">IFERROR(INDEX(INDIRECT("'"&amp;VLOOKUP($C243,ModMap!$A$2:$B$21,2,FALSE)&amp;"'!AB:AB"),MATCH($K243,INDIRECT("'"&amp;VLOOKUP($C243,ModMap!$A$2:$B$21,2,FALSE)&amp;"'!$K:$K"),0)),"")</f>
        <v>Not Started</v>
      </c>
      <c r="AC243" s="39" t="str">
        <f t="array" ref="AC243">IFERROR(INDEX(INDIRECT("'"&amp;VLOOKUP($C243,ModMap!$A$2:$B$21,2,FALSE)&amp;"'!AC:AC"),MATCH($K243,INDIRECT("'"&amp;VLOOKUP($C243,ModMap!$A$2:$B$21,2,FALSE)&amp;"'!$K:$K"),0)),"")</f>
        <v>Unassigned</v>
      </c>
      <c r="AD243" s="44" t="s">
        <v>36</v>
      </c>
      <c r="AE243" s="39" t="str">
        <f t="array" ref="AE243">IFERROR(INDEX(INDIRECT("'"&amp;VLOOKUP($C243,ModMap!$A$2:$B$21,2,FALSE)&amp;"'!AE:AE"),MATCH($K243,INDIRECT("'"&amp;VLOOKUP($C243,ModMap!$A$2:$B$21,2,FALSE)&amp;"'!$K:$K"),0)),"")</f>
        <v>N/A</v>
      </c>
      <c r="AF243" s="39" t="str">
        <f t="array" ref="AF243">IFERROR(INDEX(INDIRECT("'"&amp;VLOOKUP($C243,ModMap!$A$2:$B$21,2,FALSE)&amp;"'!AF:AF"),MATCH($K243,INDIRECT("'"&amp;VLOOKUP($C243,ModMap!$A$2:$B$21,2,FALSE)&amp;"'!$K:$K"),0)),"")</f>
        <v/>
      </c>
      <c r="AG243" s="44" t="s">
        <v>36</v>
      </c>
      <c r="AH243" s="39" t="str">
        <f t="array" ref="AH243">IFERROR(INDEX(INDIRECT("'"&amp;VLOOKUP($C243,ModMap!$A$2:$B$21,2,FALSE)&amp;"'!AH:AH"),MATCH($K243,INDIRECT("'"&amp;VLOOKUP($C243,ModMap!$A$2:$B$21,2,FALSE)&amp;"'!$K:$K"),0)),"")</f>
        <v>N/A</v>
      </c>
      <c r="AI243" s="39" t="str">
        <f t="array" ref="AI243">IFERROR(INDEX(INDIRECT("'"&amp;VLOOKUP($C243,ModMap!$A$2:$B$21,2,FALSE)&amp;"'!AI:AI"),MATCH($K243,INDIRECT("'"&amp;VLOOKUP($C243,ModMap!$A$2:$B$21,2,FALSE)&amp;"'!$K:$K"),0)),"")</f>
        <v/>
      </c>
      <c r="AJ243" s="44" t="s">
        <v>36</v>
      </c>
      <c r="AK243" s="39" t="str">
        <f t="array" ref="AK243">IFERROR(INDEX(INDIRECT("'"&amp;VLOOKUP($C243,ModMap!$A$2:$B$21,2,FALSE)&amp;"'!AK:AK"),MATCH($K243,INDIRECT("'"&amp;VLOOKUP($C243,ModMap!$A$2:$B$21,2,FALSE)&amp;"'!$K:$K"),0)),"")</f>
        <v>N/A</v>
      </c>
      <c r="AL243" s="39" t="str">
        <f t="array" ref="AL243">IFERROR(INDEX(INDIRECT("'"&amp;VLOOKUP($C243,ModMap!$A$2:$B$21,2,FALSE)&amp;"'!AL:AL"),MATCH($K243,INDIRECT("'"&amp;VLOOKUP($C243,ModMap!$A$2:$B$21,2,FALSE)&amp;"'!$K:$K"),0)),"")</f>
        <v/>
      </c>
      <c r="AM243" s="39">
        <f t="shared" si="1"/>
        <v>2</v>
      </c>
      <c r="AN243" s="39" t="str">
        <f t="shared" si="2"/>
        <v>Not Started</v>
      </c>
      <c r="AO243" s="40" t="str">
        <f t="array" ref="AO243">IFERROR(INDEX(INDIRECT("'"&amp;VLOOKUP($C243,ModMap!$A$2:$B$21,2,FALSE)&amp;"'!AO:AO"),MATCH($K243,INDIRECT("'"&amp;VLOOKUP($C243,ModMap!$A$2:$B$21,2,FALSE)&amp;"'!$K:$K"),0)),"")</f>
        <v/>
      </c>
      <c r="AP243" s="49" t="str">
        <f t="array" ref="AP243">IFERROR(HYPERLINK("#'"&amp;VLOOKUP($C243,ModMap!$A$2:$B$21,2,FALSE)&amp;"'!V"&amp;MATCH($K243,INDIRECT("'"&amp;VLOOKUP($C243,ModMap!$A$2:$B$21,2,FALSE)&amp;"'!$K:$K"),0),"Edit on module sheet"),"")</f>
        <v>Edit on module sheet</v>
      </c>
    </row>
    <row r="244" ht="42.0" customHeight="1">
      <c r="A244" s="50">
        <v>242.0</v>
      </c>
      <c r="B244" s="50">
        <v>242.0</v>
      </c>
      <c r="C244" s="50" t="s">
        <v>96</v>
      </c>
      <c r="D244" s="51" t="s">
        <v>97</v>
      </c>
      <c r="E244" s="28" t="s">
        <v>48</v>
      </c>
      <c r="F244" s="31" t="s">
        <v>448</v>
      </c>
      <c r="G244" s="51" t="s">
        <v>449</v>
      </c>
      <c r="H244" s="50" t="s">
        <v>450</v>
      </c>
      <c r="I244" s="50" t="s">
        <v>451</v>
      </c>
      <c r="J244" s="51" t="s">
        <v>452</v>
      </c>
      <c r="K244" s="50" t="s">
        <v>1968</v>
      </c>
      <c r="L244" s="51" t="s">
        <v>1969</v>
      </c>
      <c r="M244" s="52" t="s">
        <v>211</v>
      </c>
      <c r="N244" s="50" t="s">
        <v>455</v>
      </c>
      <c r="O244" s="50" t="s">
        <v>456</v>
      </c>
      <c r="P244" s="51" t="s">
        <v>457</v>
      </c>
      <c r="Q244" s="51" t="s">
        <v>458</v>
      </c>
      <c r="R244" s="50" t="s">
        <v>287</v>
      </c>
      <c r="S244" s="50" t="s">
        <v>56</v>
      </c>
      <c r="T244" s="50" t="str">
        <f t="array" ref="T244">IFERROR(INDEX(INDIRECT("'"&amp;VLOOKUP($C244,ModMap!$A$2:$B$21,2,FALSE)&amp;"'!T:T"),MATCH($K244,INDIRECT("'"&amp;VLOOKUP($C244,ModMap!$A$2:$B$21,2,FALSE)&amp;"'!$K:$K"),0)),"")</f>
        <v>Unassigned</v>
      </c>
      <c r="U244" s="44" t="s">
        <v>36</v>
      </c>
      <c r="V244" s="50" t="str">
        <f t="array" ref="V244">IFERROR(INDEX(INDIRECT("'"&amp;VLOOKUP($C244,ModMap!$A$2:$B$21,2,FALSE)&amp;"'!V:V"),MATCH($K244,INDIRECT("'"&amp;VLOOKUP($C244,ModMap!$A$2:$B$21,2,FALSE)&amp;"'!$K:$K"),0)),"")</f>
        <v>N/A</v>
      </c>
      <c r="W244" s="50" t="str">
        <f t="array" ref="W244">IFERROR(INDEX(INDIRECT("'"&amp;VLOOKUP($C244,ModMap!$A$2:$B$21,2,FALSE)&amp;"'!W:W"),MATCH($K244,INDIRECT("'"&amp;VLOOKUP($C244,ModMap!$A$2:$B$21,2,FALSE)&amp;"'!$K:$K"),0)),"")</f>
        <v/>
      </c>
      <c r="X244" s="48" t="s">
        <v>33</v>
      </c>
      <c r="Y244" s="50" t="str">
        <f t="array" ref="Y244">IFERROR(INDEX(INDIRECT("'"&amp;VLOOKUP($C244,ModMap!$A$2:$B$21,2,FALSE)&amp;"'!Y:Y"),MATCH($K244,INDIRECT("'"&amp;VLOOKUP($C244,ModMap!$A$2:$B$21,2,FALSE)&amp;"'!$K:$K"),0)),"")</f>
        <v>Not Started</v>
      </c>
      <c r="Z244" s="50" t="str">
        <f t="array" ref="Z244">IFERROR(INDEX(INDIRECT("'"&amp;VLOOKUP($C244,ModMap!$A$2:$B$21,2,FALSE)&amp;"'!Z:Z"),MATCH($K244,INDIRECT("'"&amp;VLOOKUP($C244,ModMap!$A$2:$B$21,2,FALSE)&amp;"'!$K:$K"),0)),"")</f>
        <v>Unassigned</v>
      </c>
      <c r="AA244" s="48" t="s">
        <v>33</v>
      </c>
      <c r="AB244" s="50" t="str">
        <f t="array" ref="AB244">IFERROR(INDEX(INDIRECT("'"&amp;VLOOKUP($C244,ModMap!$A$2:$B$21,2,FALSE)&amp;"'!AB:AB"),MATCH($K244,INDIRECT("'"&amp;VLOOKUP($C244,ModMap!$A$2:$B$21,2,FALSE)&amp;"'!$K:$K"),0)),"")</f>
        <v>Not Started</v>
      </c>
      <c r="AC244" s="50" t="str">
        <f t="array" ref="AC244">IFERROR(INDEX(INDIRECT("'"&amp;VLOOKUP($C244,ModMap!$A$2:$B$21,2,FALSE)&amp;"'!AC:AC"),MATCH($K244,INDIRECT("'"&amp;VLOOKUP($C244,ModMap!$A$2:$B$21,2,FALSE)&amp;"'!$K:$K"),0)),"")</f>
        <v>Unassigned</v>
      </c>
      <c r="AD244" s="48" t="s">
        <v>33</v>
      </c>
      <c r="AE244" s="50" t="str">
        <f t="array" ref="AE244">IFERROR(INDEX(INDIRECT("'"&amp;VLOOKUP($C244,ModMap!$A$2:$B$21,2,FALSE)&amp;"'!AE:AE"),MATCH($K244,INDIRECT("'"&amp;VLOOKUP($C244,ModMap!$A$2:$B$21,2,FALSE)&amp;"'!$K:$K"),0)),"")</f>
        <v>Not Started</v>
      </c>
      <c r="AF244" s="50" t="str">
        <f t="array" ref="AF244">IFERROR(INDEX(INDIRECT("'"&amp;VLOOKUP($C244,ModMap!$A$2:$B$21,2,FALSE)&amp;"'!AF:AF"),MATCH($K244,INDIRECT("'"&amp;VLOOKUP($C244,ModMap!$A$2:$B$21,2,FALSE)&amp;"'!$K:$K"),0)),"")</f>
        <v>Unassigned</v>
      </c>
      <c r="AG244" s="44" t="s">
        <v>36</v>
      </c>
      <c r="AH244" s="50" t="str">
        <f t="array" ref="AH244">IFERROR(INDEX(INDIRECT("'"&amp;VLOOKUP($C244,ModMap!$A$2:$B$21,2,FALSE)&amp;"'!AH:AH"),MATCH($K244,INDIRECT("'"&amp;VLOOKUP($C244,ModMap!$A$2:$B$21,2,FALSE)&amp;"'!$K:$K"),0)),"")</f>
        <v>N/A</v>
      </c>
      <c r="AI244" s="50" t="str">
        <f t="array" ref="AI244">IFERROR(INDEX(INDIRECT("'"&amp;VLOOKUP($C244,ModMap!$A$2:$B$21,2,FALSE)&amp;"'!AI:AI"),MATCH($K244,INDIRECT("'"&amp;VLOOKUP($C244,ModMap!$A$2:$B$21,2,FALSE)&amp;"'!$K:$K"),0)),"")</f>
        <v/>
      </c>
      <c r="AJ244" s="44" t="s">
        <v>36</v>
      </c>
      <c r="AK244" s="50" t="str">
        <f t="array" ref="AK244">IFERROR(INDEX(INDIRECT("'"&amp;VLOOKUP($C244,ModMap!$A$2:$B$21,2,FALSE)&amp;"'!AK:AK"),MATCH($K244,INDIRECT("'"&amp;VLOOKUP($C244,ModMap!$A$2:$B$21,2,FALSE)&amp;"'!$K:$K"),0)),"")</f>
        <v>N/A</v>
      </c>
      <c r="AL244" s="50" t="str">
        <f t="array" ref="AL244">IFERROR(INDEX(INDIRECT("'"&amp;VLOOKUP($C244,ModMap!$A$2:$B$21,2,FALSE)&amp;"'!AL:AL"),MATCH($K244,INDIRECT("'"&amp;VLOOKUP($C244,ModMap!$A$2:$B$21,2,FALSE)&amp;"'!$K:$K"),0)),"")</f>
        <v/>
      </c>
      <c r="AM244" s="50">
        <f t="shared" si="1"/>
        <v>3</v>
      </c>
      <c r="AN244" s="50" t="str">
        <f t="shared" si="2"/>
        <v>Not Started</v>
      </c>
      <c r="AO244" s="51" t="str">
        <f t="array" ref="AO244">IFERROR(INDEX(INDIRECT("'"&amp;VLOOKUP($C244,ModMap!$A$2:$B$21,2,FALSE)&amp;"'!AO:AO"),MATCH($K244,INDIRECT("'"&amp;VLOOKUP($C244,ModMap!$A$2:$B$21,2,FALSE)&amp;"'!$K:$K"),0)),"")</f>
        <v/>
      </c>
      <c r="AP244" s="49" t="str">
        <f t="array" ref="AP244">IFERROR(HYPERLINK("#'"&amp;VLOOKUP($C244,ModMap!$A$2:$B$21,2,FALSE)&amp;"'!V"&amp;MATCH($K244,INDIRECT("'"&amp;VLOOKUP($C244,ModMap!$A$2:$B$21,2,FALSE)&amp;"'!$K:$K"),0),"Edit on module sheet"),"")</f>
        <v>Edit on module sheet</v>
      </c>
    </row>
    <row r="245" ht="42.0" customHeight="1">
      <c r="A245" s="39">
        <v>243.0</v>
      </c>
      <c r="B245" s="39">
        <v>243.0</v>
      </c>
      <c r="C245" s="39" t="s">
        <v>96</v>
      </c>
      <c r="D245" s="40" t="s">
        <v>97</v>
      </c>
      <c r="E245" s="29" t="s">
        <v>41</v>
      </c>
      <c r="F245" s="31" t="s">
        <v>448</v>
      </c>
      <c r="G245" s="40" t="s">
        <v>449</v>
      </c>
      <c r="H245" s="39" t="s">
        <v>450</v>
      </c>
      <c r="I245" s="39" t="s">
        <v>451</v>
      </c>
      <c r="J245" s="40" t="s">
        <v>452</v>
      </c>
      <c r="K245" s="39" t="s">
        <v>453</v>
      </c>
      <c r="L245" s="40" t="s">
        <v>454</v>
      </c>
      <c r="M245" s="52" t="s">
        <v>211</v>
      </c>
      <c r="N245" s="39" t="s">
        <v>455</v>
      </c>
      <c r="O245" s="39" t="s">
        <v>456</v>
      </c>
      <c r="P245" s="40" t="s">
        <v>457</v>
      </c>
      <c r="Q245" s="40" t="s">
        <v>458</v>
      </c>
      <c r="R245" s="39" t="s">
        <v>287</v>
      </c>
      <c r="S245" s="39" t="s">
        <v>206</v>
      </c>
      <c r="T245" s="39" t="str">
        <f t="array" ref="T245">IFERROR(INDEX(INDIRECT("'"&amp;VLOOKUP($C245,ModMap!$A$2:$B$21,2,FALSE)&amp;"'!T:T"),MATCH($K245,INDIRECT("'"&amp;VLOOKUP($C245,ModMap!$A$2:$B$21,2,FALSE)&amp;"'!$K:$K"),0)),"")</f>
        <v>Unassigned</v>
      </c>
      <c r="U245" s="48" t="s">
        <v>33</v>
      </c>
      <c r="V245" s="39" t="str">
        <f t="array" ref="V245">IFERROR(INDEX(INDIRECT("'"&amp;VLOOKUP($C245,ModMap!$A$2:$B$21,2,FALSE)&amp;"'!V:V"),MATCH($K245,INDIRECT("'"&amp;VLOOKUP($C245,ModMap!$A$2:$B$21,2,FALSE)&amp;"'!$K:$K"),0)),"")</f>
        <v>Not Started</v>
      </c>
      <c r="W245" s="39" t="str">
        <f t="array" ref="W245">IFERROR(INDEX(INDIRECT("'"&amp;VLOOKUP($C245,ModMap!$A$2:$B$21,2,FALSE)&amp;"'!W:W"),MATCH($K245,INDIRECT("'"&amp;VLOOKUP($C245,ModMap!$A$2:$B$21,2,FALSE)&amp;"'!$K:$K"),0)),"")</f>
        <v>Unassigned</v>
      </c>
      <c r="X245" s="44" t="s">
        <v>36</v>
      </c>
      <c r="Y245" s="39" t="str">
        <f t="array" ref="Y245">IFERROR(INDEX(INDIRECT("'"&amp;VLOOKUP($C245,ModMap!$A$2:$B$21,2,FALSE)&amp;"'!Y:Y"),MATCH($K245,INDIRECT("'"&amp;VLOOKUP($C245,ModMap!$A$2:$B$21,2,FALSE)&amp;"'!$K:$K"),0)),"")</f>
        <v>N/A</v>
      </c>
      <c r="Z245" s="39" t="str">
        <f t="array" ref="Z245">IFERROR(INDEX(INDIRECT("'"&amp;VLOOKUP($C245,ModMap!$A$2:$B$21,2,FALSE)&amp;"'!Z:Z"),MATCH($K245,INDIRECT("'"&amp;VLOOKUP($C245,ModMap!$A$2:$B$21,2,FALSE)&amp;"'!$K:$K"),0)),"")</f>
        <v/>
      </c>
      <c r="AA245" s="44" t="s">
        <v>36</v>
      </c>
      <c r="AB245" s="39" t="str">
        <f t="array" ref="AB245">IFERROR(INDEX(INDIRECT("'"&amp;VLOOKUP($C245,ModMap!$A$2:$B$21,2,FALSE)&amp;"'!AB:AB"),MATCH($K245,INDIRECT("'"&amp;VLOOKUP($C245,ModMap!$A$2:$B$21,2,FALSE)&amp;"'!$K:$K"),0)),"")</f>
        <v>N/A</v>
      </c>
      <c r="AC245" s="39" t="str">
        <f t="array" ref="AC245">IFERROR(INDEX(INDIRECT("'"&amp;VLOOKUP($C245,ModMap!$A$2:$B$21,2,FALSE)&amp;"'!AC:AC"),MATCH($K245,INDIRECT("'"&amp;VLOOKUP($C245,ModMap!$A$2:$B$21,2,FALSE)&amp;"'!$K:$K"),0)),"")</f>
        <v/>
      </c>
      <c r="AD245" s="48" t="s">
        <v>33</v>
      </c>
      <c r="AE245" s="39" t="str">
        <f t="array" ref="AE245">IFERROR(INDEX(INDIRECT("'"&amp;VLOOKUP($C245,ModMap!$A$2:$B$21,2,FALSE)&amp;"'!AE:AE"),MATCH($K245,INDIRECT("'"&amp;VLOOKUP($C245,ModMap!$A$2:$B$21,2,FALSE)&amp;"'!$K:$K"),0)),"")</f>
        <v>Not Started</v>
      </c>
      <c r="AF245" s="39" t="str">
        <f t="array" ref="AF245">IFERROR(INDEX(INDIRECT("'"&amp;VLOOKUP($C245,ModMap!$A$2:$B$21,2,FALSE)&amp;"'!AF:AF"),MATCH($K245,INDIRECT("'"&amp;VLOOKUP($C245,ModMap!$A$2:$B$21,2,FALSE)&amp;"'!$K:$K"),0)),"")</f>
        <v>Unassigned</v>
      </c>
      <c r="AG245" s="44" t="s">
        <v>36</v>
      </c>
      <c r="AH245" s="39" t="str">
        <f t="array" ref="AH245">IFERROR(INDEX(INDIRECT("'"&amp;VLOOKUP($C245,ModMap!$A$2:$B$21,2,FALSE)&amp;"'!AH:AH"),MATCH($K245,INDIRECT("'"&amp;VLOOKUP($C245,ModMap!$A$2:$B$21,2,FALSE)&amp;"'!$K:$K"),0)),"")</f>
        <v>N/A</v>
      </c>
      <c r="AI245" s="39" t="str">
        <f t="array" ref="AI245">IFERROR(INDEX(INDIRECT("'"&amp;VLOOKUP($C245,ModMap!$A$2:$B$21,2,FALSE)&amp;"'!AI:AI"),MATCH($K245,INDIRECT("'"&amp;VLOOKUP($C245,ModMap!$A$2:$B$21,2,FALSE)&amp;"'!$K:$K"),0)),"")</f>
        <v/>
      </c>
      <c r="AJ245" s="44" t="s">
        <v>36</v>
      </c>
      <c r="AK245" s="39" t="str">
        <f t="array" ref="AK245">IFERROR(INDEX(INDIRECT("'"&amp;VLOOKUP($C245,ModMap!$A$2:$B$21,2,FALSE)&amp;"'!AK:AK"),MATCH($K245,INDIRECT("'"&amp;VLOOKUP($C245,ModMap!$A$2:$B$21,2,FALSE)&amp;"'!$K:$K"),0)),"")</f>
        <v>N/A</v>
      </c>
      <c r="AL245" s="39" t="str">
        <f t="array" ref="AL245">IFERROR(INDEX(INDIRECT("'"&amp;VLOOKUP($C245,ModMap!$A$2:$B$21,2,FALSE)&amp;"'!AL:AL"),MATCH($K245,INDIRECT("'"&amp;VLOOKUP($C245,ModMap!$A$2:$B$21,2,FALSE)&amp;"'!$K:$K"),0)),"")</f>
        <v/>
      </c>
      <c r="AM245" s="39">
        <f t="shared" si="1"/>
        <v>2</v>
      </c>
      <c r="AN245" s="39" t="str">
        <f t="shared" si="2"/>
        <v>Not Started</v>
      </c>
      <c r="AO245" s="40" t="str">
        <f t="array" ref="AO245">IFERROR(INDEX(INDIRECT("'"&amp;VLOOKUP($C245,ModMap!$A$2:$B$21,2,FALSE)&amp;"'!AO:AO"),MATCH($K245,INDIRECT("'"&amp;VLOOKUP($C245,ModMap!$A$2:$B$21,2,FALSE)&amp;"'!$K:$K"),0)),"")</f>
        <v/>
      </c>
      <c r="AP245" s="49" t="str">
        <f t="array" ref="AP245">IFERROR(HYPERLINK("#'"&amp;VLOOKUP($C245,ModMap!$A$2:$B$21,2,FALSE)&amp;"'!V"&amp;MATCH($K245,INDIRECT("'"&amp;VLOOKUP($C245,ModMap!$A$2:$B$21,2,FALSE)&amp;"'!$K:$K"),0),"Edit on module sheet"),"")</f>
        <v>Edit on module sheet</v>
      </c>
    </row>
    <row r="246" ht="42.0" customHeight="1">
      <c r="A246" s="50">
        <v>244.0</v>
      </c>
      <c r="B246" s="50">
        <v>244.0</v>
      </c>
      <c r="C246" s="50" t="s">
        <v>96</v>
      </c>
      <c r="D246" s="51" t="s">
        <v>97</v>
      </c>
      <c r="E246" s="31" t="s">
        <v>69</v>
      </c>
      <c r="F246" s="31" t="s">
        <v>448</v>
      </c>
      <c r="G246" s="51" t="s">
        <v>449</v>
      </c>
      <c r="H246" s="50" t="s">
        <v>450</v>
      </c>
      <c r="I246" s="50" t="s">
        <v>451</v>
      </c>
      <c r="J246" s="51" t="s">
        <v>452</v>
      </c>
      <c r="K246" s="50" t="s">
        <v>2648</v>
      </c>
      <c r="L246" s="51" t="s">
        <v>2649</v>
      </c>
      <c r="M246" s="48" t="s">
        <v>434</v>
      </c>
      <c r="N246" s="50" t="s">
        <v>455</v>
      </c>
      <c r="O246" s="50" t="s">
        <v>456</v>
      </c>
      <c r="P246" s="51" t="s">
        <v>457</v>
      </c>
      <c r="Q246" s="51" t="s">
        <v>458</v>
      </c>
      <c r="R246" s="50" t="s">
        <v>287</v>
      </c>
      <c r="S246" s="50" t="s">
        <v>69</v>
      </c>
      <c r="T246" s="50" t="str">
        <f t="array" ref="T246">IFERROR(INDEX(INDIRECT("'"&amp;VLOOKUP($C246,ModMap!$A$2:$B$21,2,FALSE)&amp;"'!T:T"),MATCH($K246,INDIRECT("'"&amp;VLOOKUP($C246,ModMap!$A$2:$B$21,2,FALSE)&amp;"'!$K:$K"),0)),"")</f>
        <v>Unassigned</v>
      </c>
      <c r="U246" s="48" t="s">
        <v>33</v>
      </c>
      <c r="V246" s="50" t="str">
        <f t="array" ref="V246">IFERROR(INDEX(INDIRECT("'"&amp;VLOOKUP($C246,ModMap!$A$2:$B$21,2,FALSE)&amp;"'!V:V"),MATCH($K246,INDIRECT("'"&amp;VLOOKUP($C246,ModMap!$A$2:$B$21,2,FALSE)&amp;"'!$K:$K"),0)),"")</f>
        <v>Not Started</v>
      </c>
      <c r="W246" s="50" t="str">
        <f t="array" ref="W246">IFERROR(INDEX(INDIRECT("'"&amp;VLOOKUP($C246,ModMap!$A$2:$B$21,2,FALSE)&amp;"'!W:W"),MATCH($K246,INDIRECT("'"&amp;VLOOKUP($C246,ModMap!$A$2:$B$21,2,FALSE)&amp;"'!$K:$K"),0)),"")</f>
        <v>Unassigned</v>
      </c>
      <c r="X246" s="48" t="s">
        <v>33</v>
      </c>
      <c r="Y246" s="50" t="str">
        <f t="array" ref="Y246">IFERROR(INDEX(INDIRECT("'"&amp;VLOOKUP($C246,ModMap!$A$2:$B$21,2,FALSE)&amp;"'!Y:Y"),MATCH($K246,INDIRECT("'"&amp;VLOOKUP($C246,ModMap!$A$2:$B$21,2,FALSE)&amp;"'!$K:$K"),0)),"")</f>
        <v>Not Started</v>
      </c>
      <c r="Z246" s="50" t="str">
        <f t="array" ref="Z246">IFERROR(INDEX(INDIRECT("'"&amp;VLOOKUP($C246,ModMap!$A$2:$B$21,2,FALSE)&amp;"'!Z:Z"),MATCH($K246,INDIRECT("'"&amp;VLOOKUP($C246,ModMap!$A$2:$B$21,2,FALSE)&amp;"'!$K:$K"),0)),"")</f>
        <v>Unassigned</v>
      </c>
      <c r="AA246" s="44" t="s">
        <v>36</v>
      </c>
      <c r="AB246" s="50" t="str">
        <f t="array" ref="AB246">IFERROR(INDEX(INDIRECT("'"&amp;VLOOKUP($C246,ModMap!$A$2:$B$21,2,FALSE)&amp;"'!AB:AB"),MATCH($K246,INDIRECT("'"&amp;VLOOKUP($C246,ModMap!$A$2:$B$21,2,FALSE)&amp;"'!$K:$K"),0)),"")</f>
        <v>N/A</v>
      </c>
      <c r="AC246" s="50" t="str">
        <f t="array" ref="AC246">IFERROR(INDEX(INDIRECT("'"&amp;VLOOKUP($C246,ModMap!$A$2:$B$21,2,FALSE)&amp;"'!AC:AC"),MATCH($K246,INDIRECT("'"&amp;VLOOKUP($C246,ModMap!$A$2:$B$21,2,FALSE)&amp;"'!$K:$K"),0)),"")</f>
        <v/>
      </c>
      <c r="AD246" s="48" t="s">
        <v>33</v>
      </c>
      <c r="AE246" s="50" t="str">
        <f t="array" ref="AE246">IFERROR(INDEX(INDIRECT("'"&amp;VLOOKUP($C246,ModMap!$A$2:$B$21,2,FALSE)&amp;"'!AE:AE"),MATCH($K246,INDIRECT("'"&amp;VLOOKUP($C246,ModMap!$A$2:$B$21,2,FALSE)&amp;"'!$K:$K"),0)),"")</f>
        <v>Not Started</v>
      </c>
      <c r="AF246" s="50" t="str">
        <f t="array" ref="AF246">IFERROR(INDEX(INDIRECT("'"&amp;VLOOKUP($C246,ModMap!$A$2:$B$21,2,FALSE)&amp;"'!AF:AF"),MATCH($K246,INDIRECT("'"&amp;VLOOKUP($C246,ModMap!$A$2:$B$21,2,FALSE)&amp;"'!$K:$K"),0)),"")</f>
        <v>Unassigned</v>
      </c>
      <c r="AG246" s="44" t="s">
        <v>36</v>
      </c>
      <c r="AH246" s="50" t="str">
        <f t="array" ref="AH246">IFERROR(INDEX(INDIRECT("'"&amp;VLOOKUP($C246,ModMap!$A$2:$B$21,2,FALSE)&amp;"'!AH:AH"),MATCH($K246,INDIRECT("'"&amp;VLOOKUP($C246,ModMap!$A$2:$B$21,2,FALSE)&amp;"'!$K:$K"),0)),"")</f>
        <v>N/A</v>
      </c>
      <c r="AI246" s="50" t="str">
        <f t="array" ref="AI246">IFERROR(INDEX(INDIRECT("'"&amp;VLOOKUP($C246,ModMap!$A$2:$B$21,2,FALSE)&amp;"'!AI:AI"),MATCH($K246,INDIRECT("'"&amp;VLOOKUP($C246,ModMap!$A$2:$B$21,2,FALSE)&amp;"'!$K:$K"),0)),"")</f>
        <v/>
      </c>
      <c r="AJ246" s="44" t="s">
        <v>36</v>
      </c>
      <c r="AK246" s="50" t="str">
        <f t="array" ref="AK246">IFERROR(INDEX(INDIRECT("'"&amp;VLOOKUP($C246,ModMap!$A$2:$B$21,2,FALSE)&amp;"'!AK:AK"),MATCH($K246,INDIRECT("'"&amp;VLOOKUP($C246,ModMap!$A$2:$B$21,2,FALSE)&amp;"'!$K:$K"),0)),"")</f>
        <v>N/A</v>
      </c>
      <c r="AL246" s="50" t="str">
        <f t="array" ref="AL246">IFERROR(INDEX(INDIRECT("'"&amp;VLOOKUP($C246,ModMap!$A$2:$B$21,2,FALSE)&amp;"'!AL:AL"),MATCH($K246,INDIRECT("'"&amp;VLOOKUP($C246,ModMap!$A$2:$B$21,2,FALSE)&amp;"'!$K:$K"),0)),"")</f>
        <v/>
      </c>
      <c r="AM246" s="50">
        <f t="shared" si="1"/>
        <v>3</v>
      </c>
      <c r="AN246" s="50" t="str">
        <f t="shared" si="2"/>
        <v>Not Started</v>
      </c>
      <c r="AO246" s="51" t="str">
        <f t="array" ref="AO246">IFERROR(INDEX(INDIRECT("'"&amp;VLOOKUP($C246,ModMap!$A$2:$B$21,2,FALSE)&amp;"'!AO:AO"),MATCH($K246,INDIRECT("'"&amp;VLOOKUP($C246,ModMap!$A$2:$B$21,2,FALSE)&amp;"'!$K:$K"),0)),"")</f>
        <v/>
      </c>
      <c r="AP246" s="49" t="str">
        <f t="array" ref="AP246">IFERROR(HYPERLINK("#'"&amp;VLOOKUP($C246,ModMap!$A$2:$B$21,2,FALSE)&amp;"'!V"&amp;MATCH($K246,INDIRECT("'"&amp;VLOOKUP($C246,ModMap!$A$2:$B$21,2,FALSE)&amp;"'!$K:$K"),0),"Edit on module sheet"),"")</f>
        <v>Edit on module sheet</v>
      </c>
    </row>
    <row r="247" ht="42.0" customHeight="1">
      <c r="A247" s="39">
        <v>245.0</v>
      </c>
      <c r="B247" s="39">
        <v>245.0</v>
      </c>
      <c r="C247" s="39" t="s">
        <v>96</v>
      </c>
      <c r="D247" s="40" t="s">
        <v>97</v>
      </c>
      <c r="E247" s="31" t="s">
        <v>69</v>
      </c>
      <c r="F247" s="31" t="s">
        <v>448</v>
      </c>
      <c r="G247" s="40" t="s">
        <v>449</v>
      </c>
      <c r="H247" s="39" t="s">
        <v>1974</v>
      </c>
      <c r="I247" s="39" t="s">
        <v>1975</v>
      </c>
      <c r="J247" s="40" t="s">
        <v>1976</v>
      </c>
      <c r="K247" s="39" t="s">
        <v>2652</v>
      </c>
      <c r="L247" s="40" t="s">
        <v>2653</v>
      </c>
      <c r="M247" s="48" t="s">
        <v>613</v>
      </c>
      <c r="N247" s="39" t="s">
        <v>455</v>
      </c>
      <c r="O247" s="39" t="s">
        <v>456</v>
      </c>
      <c r="P247" s="40" t="s">
        <v>1979</v>
      </c>
      <c r="Q247" s="40" t="s">
        <v>1980</v>
      </c>
      <c r="R247" s="39" t="s">
        <v>287</v>
      </c>
      <c r="S247" s="39" t="s">
        <v>69</v>
      </c>
      <c r="T247" s="39" t="str">
        <f t="array" ref="T247">IFERROR(INDEX(INDIRECT("'"&amp;VLOOKUP($C247,ModMap!$A$2:$B$21,2,FALSE)&amp;"'!T:T"),MATCH($K247,INDIRECT("'"&amp;VLOOKUP($C247,ModMap!$A$2:$B$21,2,FALSE)&amp;"'!$K:$K"),0)),"")</f>
        <v>Unassigned</v>
      </c>
      <c r="U247" s="48" t="s">
        <v>33</v>
      </c>
      <c r="V247" s="39" t="str">
        <f t="array" ref="V247">IFERROR(INDEX(INDIRECT("'"&amp;VLOOKUP($C247,ModMap!$A$2:$B$21,2,FALSE)&amp;"'!V:V"),MATCH($K247,INDIRECT("'"&amp;VLOOKUP($C247,ModMap!$A$2:$B$21,2,FALSE)&amp;"'!$K:$K"),0)),"")</f>
        <v>Not Started</v>
      </c>
      <c r="W247" s="39" t="str">
        <f t="array" ref="W247">IFERROR(INDEX(INDIRECT("'"&amp;VLOOKUP($C247,ModMap!$A$2:$B$21,2,FALSE)&amp;"'!W:W"),MATCH($K247,INDIRECT("'"&amp;VLOOKUP($C247,ModMap!$A$2:$B$21,2,FALSE)&amp;"'!$K:$K"),0)),"")</f>
        <v>Unassigned</v>
      </c>
      <c r="X247" s="48" t="s">
        <v>33</v>
      </c>
      <c r="Y247" s="39" t="str">
        <f t="array" ref="Y247">IFERROR(INDEX(INDIRECT("'"&amp;VLOOKUP($C247,ModMap!$A$2:$B$21,2,FALSE)&amp;"'!Y:Y"),MATCH($K247,INDIRECT("'"&amp;VLOOKUP($C247,ModMap!$A$2:$B$21,2,FALSE)&amp;"'!$K:$K"),0)),"")</f>
        <v>Not Started</v>
      </c>
      <c r="Z247" s="39" t="str">
        <f t="array" ref="Z247">IFERROR(INDEX(INDIRECT("'"&amp;VLOOKUP($C247,ModMap!$A$2:$B$21,2,FALSE)&amp;"'!Z:Z"),MATCH($K247,INDIRECT("'"&amp;VLOOKUP($C247,ModMap!$A$2:$B$21,2,FALSE)&amp;"'!$K:$K"),0)),"")</f>
        <v>Unassigned</v>
      </c>
      <c r="AA247" s="44" t="s">
        <v>36</v>
      </c>
      <c r="AB247" s="39" t="str">
        <f t="array" ref="AB247">IFERROR(INDEX(INDIRECT("'"&amp;VLOOKUP($C247,ModMap!$A$2:$B$21,2,FALSE)&amp;"'!AB:AB"),MATCH($K247,INDIRECT("'"&amp;VLOOKUP($C247,ModMap!$A$2:$B$21,2,FALSE)&amp;"'!$K:$K"),0)),"")</f>
        <v>N/A</v>
      </c>
      <c r="AC247" s="39" t="str">
        <f t="array" ref="AC247">IFERROR(INDEX(INDIRECT("'"&amp;VLOOKUP($C247,ModMap!$A$2:$B$21,2,FALSE)&amp;"'!AC:AC"),MATCH($K247,INDIRECT("'"&amp;VLOOKUP($C247,ModMap!$A$2:$B$21,2,FALSE)&amp;"'!$K:$K"),0)),"")</f>
        <v/>
      </c>
      <c r="AD247" s="48" t="s">
        <v>33</v>
      </c>
      <c r="AE247" s="39" t="str">
        <f t="array" ref="AE247">IFERROR(INDEX(INDIRECT("'"&amp;VLOOKUP($C247,ModMap!$A$2:$B$21,2,FALSE)&amp;"'!AE:AE"),MATCH($K247,INDIRECT("'"&amp;VLOOKUP($C247,ModMap!$A$2:$B$21,2,FALSE)&amp;"'!$K:$K"),0)),"")</f>
        <v>Not Started</v>
      </c>
      <c r="AF247" s="39" t="str">
        <f t="array" ref="AF247">IFERROR(INDEX(INDIRECT("'"&amp;VLOOKUP($C247,ModMap!$A$2:$B$21,2,FALSE)&amp;"'!AF:AF"),MATCH($K247,INDIRECT("'"&amp;VLOOKUP($C247,ModMap!$A$2:$B$21,2,FALSE)&amp;"'!$K:$K"),0)),"")</f>
        <v>Unassigned</v>
      </c>
      <c r="AG247" s="44" t="s">
        <v>36</v>
      </c>
      <c r="AH247" s="39" t="str">
        <f t="array" ref="AH247">IFERROR(INDEX(INDIRECT("'"&amp;VLOOKUP($C247,ModMap!$A$2:$B$21,2,FALSE)&amp;"'!AH:AH"),MATCH($K247,INDIRECT("'"&amp;VLOOKUP($C247,ModMap!$A$2:$B$21,2,FALSE)&amp;"'!$K:$K"),0)),"")</f>
        <v>N/A</v>
      </c>
      <c r="AI247" s="39" t="str">
        <f t="array" ref="AI247">IFERROR(INDEX(INDIRECT("'"&amp;VLOOKUP($C247,ModMap!$A$2:$B$21,2,FALSE)&amp;"'!AI:AI"),MATCH($K247,INDIRECT("'"&amp;VLOOKUP($C247,ModMap!$A$2:$B$21,2,FALSE)&amp;"'!$K:$K"),0)),"")</f>
        <v/>
      </c>
      <c r="AJ247" s="44" t="s">
        <v>36</v>
      </c>
      <c r="AK247" s="39" t="str">
        <f t="array" ref="AK247">IFERROR(INDEX(INDIRECT("'"&amp;VLOOKUP($C247,ModMap!$A$2:$B$21,2,FALSE)&amp;"'!AK:AK"),MATCH($K247,INDIRECT("'"&amp;VLOOKUP($C247,ModMap!$A$2:$B$21,2,FALSE)&amp;"'!$K:$K"),0)),"")</f>
        <v>N/A</v>
      </c>
      <c r="AL247" s="39" t="str">
        <f t="array" ref="AL247">IFERROR(INDEX(INDIRECT("'"&amp;VLOOKUP($C247,ModMap!$A$2:$B$21,2,FALSE)&amp;"'!AL:AL"),MATCH($K247,INDIRECT("'"&amp;VLOOKUP($C247,ModMap!$A$2:$B$21,2,FALSE)&amp;"'!$K:$K"),0)),"")</f>
        <v/>
      </c>
      <c r="AM247" s="39">
        <f t="shared" si="1"/>
        <v>3</v>
      </c>
      <c r="AN247" s="39" t="str">
        <f t="shared" si="2"/>
        <v>Not Started</v>
      </c>
      <c r="AO247" s="40" t="str">
        <f t="array" ref="AO247">IFERROR(INDEX(INDIRECT("'"&amp;VLOOKUP($C247,ModMap!$A$2:$B$21,2,FALSE)&amp;"'!AO:AO"),MATCH($K247,INDIRECT("'"&amp;VLOOKUP($C247,ModMap!$A$2:$B$21,2,FALSE)&amp;"'!$K:$K"),0)),"")</f>
        <v/>
      </c>
      <c r="AP247" s="49" t="str">
        <f t="array" ref="AP247">IFERROR(HYPERLINK("#'"&amp;VLOOKUP($C247,ModMap!$A$2:$B$21,2,FALSE)&amp;"'!V"&amp;MATCH($K247,INDIRECT("'"&amp;VLOOKUP($C247,ModMap!$A$2:$B$21,2,FALSE)&amp;"'!$K:$K"),0),"Edit on module sheet"),"")</f>
        <v>Edit on module sheet</v>
      </c>
    </row>
    <row r="248" ht="42.0" customHeight="1">
      <c r="A248" s="50">
        <v>246.0</v>
      </c>
      <c r="B248" s="50">
        <v>246.0</v>
      </c>
      <c r="C248" s="50" t="s">
        <v>96</v>
      </c>
      <c r="D248" s="51" t="s">
        <v>97</v>
      </c>
      <c r="E248" s="28" t="s">
        <v>48</v>
      </c>
      <c r="F248" s="31" t="s">
        <v>448</v>
      </c>
      <c r="G248" s="51" t="s">
        <v>449</v>
      </c>
      <c r="H248" s="50" t="s">
        <v>1974</v>
      </c>
      <c r="I248" s="50" t="s">
        <v>1975</v>
      </c>
      <c r="J248" s="51" t="s">
        <v>1976</v>
      </c>
      <c r="K248" s="50" t="s">
        <v>1977</v>
      </c>
      <c r="L248" s="51" t="s">
        <v>1978</v>
      </c>
      <c r="M248" s="52" t="s">
        <v>211</v>
      </c>
      <c r="N248" s="50" t="s">
        <v>455</v>
      </c>
      <c r="O248" s="50" t="s">
        <v>456</v>
      </c>
      <c r="P248" s="51" t="s">
        <v>1979</v>
      </c>
      <c r="Q248" s="51" t="s">
        <v>1980</v>
      </c>
      <c r="R248" s="50" t="s">
        <v>287</v>
      </c>
      <c r="S248" s="50" t="s">
        <v>218</v>
      </c>
      <c r="T248" s="50" t="str">
        <f t="array" ref="T248">IFERROR(INDEX(INDIRECT("'"&amp;VLOOKUP($C248,ModMap!$A$2:$B$21,2,FALSE)&amp;"'!T:T"),MATCH($K248,INDIRECT("'"&amp;VLOOKUP($C248,ModMap!$A$2:$B$21,2,FALSE)&amp;"'!$K:$K"),0)),"")</f>
        <v>Unassigned</v>
      </c>
      <c r="U248" s="48" t="s">
        <v>33</v>
      </c>
      <c r="V248" s="50" t="str">
        <f t="array" ref="V248">IFERROR(INDEX(INDIRECT("'"&amp;VLOOKUP($C248,ModMap!$A$2:$B$21,2,FALSE)&amp;"'!V:V"),MATCH($K248,INDIRECT("'"&amp;VLOOKUP($C248,ModMap!$A$2:$B$21,2,FALSE)&amp;"'!$K:$K"),0)),"")</f>
        <v>Not Started</v>
      </c>
      <c r="W248" s="50" t="str">
        <f t="array" ref="W248">IFERROR(INDEX(INDIRECT("'"&amp;VLOOKUP($C248,ModMap!$A$2:$B$21,2,FALSE)&amp;"'!W:W"),MATCH($K248,INDIRECT("'"&amp;VLOOKUP($C248,ModMap!$A$2:$B$21,2,FALSE)&amp;"'!$K:$K"),0)),"")</f>
        <v>Unassigned</v>
      </c>
      <c r="X248" s="48" t="s">
        <v>33</v>
      </c>
      <c r="Y248" s="50" t="str">
        <f t="array" ref="Y248">IFERROR(INDEX(INDIRECT("'"&amp;VLOOKUP($C248,ModMap!$A$2:$B$21,2,FALSE)&amp;"'!Y:Y"),MATCH($K248,INDIRECT("'"&amp;VLOOKUP($C248,ModMap!$A$2:$B$21,2,FALSE)&amp;"'!$K:$K"),0)),"")</f>
        <v>Not Started</v>
      </c>
      <c r="Z248" s="50" t="str">
        <f t="array" ref="Z248">IFERROR(INDEX(INDIRECT("'"&amp;VLOOKUP($C248,ModMap!$A$2:$B$21,2,FALSE)&amp;"'!Z:Z"),MATCH($K248,INDIRECT("'"&amp;VLOOKUP($C248,ModMap!$A$2:$B$21,2,FALSE)&amp;"'!$K:$K"),0)),"")</f>
        <v>Unassigned</v>
      </c>
      <c r="AA248" s="44" t="s">
        <v>36</v>
      </c>
      <c r="AB248" s="50" t="str">
        <f t="array" ref="AB248">IFERROR(INDEX(INDIRECT("'"&amp;VLOOKUP($C248,ModMap!$A$2:$B$21,2,FALSE)&amp;"'!AB:AB"),MATCH($K248,INDIRECT("'"&amp;VLOOKUP($C248,ModMap!$A$2:$B$21,2,FALSE)&amp;"'!$K:$K"),0)),"")</f>
        <v>N/A</v>
      </c>
      <c r="AC248" s="50" t="str">
        <f t="array" ref="AC248">IFERROR(INDEX(INDIRECT("'"&amp;VLOOKUP($C248,ModMap!$A$2:$B$21,2,FALSE)&amp;"'!AC:AC"),MATCH($K248,INDIRECT("'"&amp;VLOOKUP($C248,ModMap!$A$2:$B$21,2,FALSE)&amp;"'!$K:$K"),0)),"")</f>
        <v/>
      </c>
      <c r="AD248" s="48" t="s">
        <v>33</v>
      </c>
      <c r="AE248" s="50" t="str">
        <f t="array" ref="AE248">IFERROR(INDEX(INDIRECT("'"&amp;VLOOKUP($C248,ModMap!$A$2:$B$21,2,FALSE)&amp;"'!AE:AE"),MATCH($K248,INDIRECT("'"&amp;VLOOKUP($C248,ModMap!$A$2:$B$21,2,FALSE)&amp;"'!$K:$K"),0)),"")</f>
        <v>Not Started</v>
      </c>
      <c r="AF248" s="50" t="str">
        <f t="array" ref="AF248">IFERROR(INDEX(INDIRECT("'"&amp;VLOOKUP($C248,ModMap!$A$2:$B$21,2,FALSE)&amp;"'!AF:AF"),MATCH($K248,INDIRECT("'"&amp;VLOOKUP($C248,ModMap!$A$2:$B$21,2,FALSE)&amp;"'!$K:$K"),0)),"")</f>
        <v>Unassigned</v>
      </c>
      <c r="AG248" s="44" t="s">
        <v>36</v>
      </c>
      <c r="AH248" s="50" t="str">
        <f t="array" ref="AH248">IFERROR(INDEX(INDIRECT("'"&amp;VLOOKUP($C248,ModMap!$A$2:$B$21,2,FALSE)&amp;"'!AH:AH"),MATCH($K248,INDIRECT("'"&amp;VLOOKUP($C248,ModMap!$A$2:$B$21,2,FALSE)&amp;"'!$K:$K"),0)),"")</f>
        <v>N/A</v>
      </c>
      <c r="AI248" s="50" t="str">
        <f t="array" ref="AI248">IFERROR(INDEX(INDIRECT("'"&amp;VLOOKUP($C248,ModMap!$A$2:$B$21,2,FALSE)&amp;"'!AI:AI"),MATCH($K248,INDIRECT("'"&amp;VLOOKUP($C248,ModMap!$A$2:$B$21,2,FALSE)&amp;"'!$K:$K"),0)),"")</f>
        <v/>
      </c>
      <c r="AJ248" s="44" t="s">
        <v>36</v>
      </c>
      <c r="AK248" s="50" t="str">
        <f t="array" ref="AK248">IFERROR(INDEX(INDIRECT("'"&amp;VLOOKUP($C248,ModMap!$A$2:$B$21,2,FALSE)&amp;"'!AK:AK"),MATCH($K248,INDIRECT("'"&amp;VLOOKUP($C248,ModMap!$A$2:$B$21,2,FALSE)&amp;"'!$K:$K"),0)),"")</f>
        <v>N/A</v>
      </c>
      <c r="AL248" s="50" t="str">
        <f t="array" ref="AL248">IFERROR(INDEX(INDIRECT("'"&amp;VLOOKUP($C248,ModMap!$A$2:$B$21,2,FALSE)&amp;"'!AL:AL"),MATCH($K248,INDIRECT("'"&amp;VLOOKUP($C248,ModMap!$A$2:$B$21,2,FALSE)&amp;"'!$K:$K"),0)),"")</f>
        <v/>
      </c>
      <c r="AM248" s="50">
        <f t="shared" si="1"/>
        <v>3</v>
      </c>
      <c r="AN248" s="50" t="str">
        <f t="shared" si="2"/>
        <v>Not Started</v>
      </c>
      <c r="AO248" s="51" t="str">
        <f t="array" ref="AO248">IFERROR(INDEX(INDIRECT("'"&amp;VLOOKUP($C248,ModMap!$A$2:$B$21,2,FALSE)&amp;"'!AO:AO"),MATCH($K248,INDIRECT("'"&amp;VLOOKUP($C248,ModMap!$A$2:$B$21,2,FALSE)&amp;"'!$K:$K"),0)),"")</f>
        <v/>
      </c>
      <c r="AP248" s="49" t="str">
        <f t="array" ref="AP248">IFERROR(HYPERLINK("#'"&amp;VLOOKUP($C248,ModMap!$A$2:$B$21,2,FALSE)&amp;"'!V"&amp;MATCH($K248,INDIRECT("'"&amp;VLOOKUP($C248,ModMap!$A$2:$B$21,2,FALSE)&amp;"'!$K:$K"),0),"Edit on module sheet"),"")</f>
        <v>Edit on module sheet</v>
      </c>
    </row>
    <row r="249" ht="42.0" customHeight="1">
      <c r="A249" s="39">
        <v>247.0</v>
      </c>
      <c r="B249" s="39">
        <v>247.0</v>
      </c>
      <c r="C249" s="39" t="s">
        <v>96</v>
      </c>
      <c r="D249" s="40" t="s">
        <v>97</v>
      </c>
      <c r="E249" s="28" t="s">
        <v>48</v>
      </c>
      <c r="F249" s="31" t="s">
        <v>448</v>
      </c>
      <c r="G249" s="40" t="s">
        <v>449</v>
      </c>
      <c r="H249" s="39" t="s">
        <v>1974</v>
      </c>
      <c r="I249" s="39" t="s">
        <v>1975</v>
      </c>
      <c r="J249" s="40" t="s">
        <v>1976</v>
      </c>
      <c r="K249" s="39" t="s">
        <v>1981</v>
      </c>
      <c r="L249" s="40" t="s">
        <v>1878</v>
      </c>
      <c r="M249" s="48" t="s">
        <v>613</v>
      </c>
      <c r="N249" s="39" t="s">
        <v>455</v>
      </c>
      <c r="O249" s="39" t="s">
        <v>456</v>
      </c>
      <c r="P249" s="40" t="s">
        <v>1979</v>
      </c>
      <c r="Q249" s="40" t="s">
        <v>1980</v>
      </c>
      <c r="R249" s="39" t="s">
        <v>287</v>
      </c>
      <c r="S249" s="39" t="s">
        <v>614</v>
      </c>
      <c r="T249" s="39" t="str">
        <f t="array" ref="T249">IFERROR(INDEX(INDIRECT("'"&amp;VLOOKUP($C249,ModMap!$A$2:$B$21,2,FALSE)&amp;"'!T:T"),MATCH($K249,INDIRECT("'"&amp;VLOOKUP($C249,ModMap!$A$2:$B$21,2,FALSE)&amp;"'!$K:$K"),0)),"")</f>
        <v>Unassigned</v>
      </c>
      <c r="U249" s="44" t="s">
        <v>36</v>
      </c>
      <c r="V249" s="39" t="str">
        <f t="array" ref="V249">IFERROR(INDEX(INDIRECT("'"&amp;VLOOKUP($C249,ModMap!$A$2:$B$21,2,FALSE)&amp;"'!V:V"),MATCH($K249,INDIRECT("'"&amp;VLOOKUP($C249,ModMap!$A$2:$B$21,2,FALSE)&amp;"'!$K:$K"),0)),"")</f>
        <v>N/A</v>
      </c>
      <c r="W249" s="39" t="str">
        <f t="array" ref="W249">IFERROR(INDEX(INDIRECT("'"&amp;VLOOKUP($C249,ModMap!$A$2:$B$21,2,FALSE)&amp;"'!W:W"),MATCH($K249,INDIRECT("'"&amp;VLOOKUP($C249,ModMap!$A$2:$B$21,2,FALSE)&amp;"'!$K:$K"),0)),"")</f>
        <v/>
      </c>
      <c r="X249" s="48" t="s">
        <v>33</v>
      </c>
      <c r="Y249" s="39" t="str">
        <f t="array" ref="Y249">IFERROR(INDEX(INDIRECT("'"&amp;VLOOKUP($C249,ModMap!$A$2:$B$21,2,FALSE)&amp;"'!Y:Y"),MATCH($K249,INDIRECT("'"&amp;VLOOKUP($C249,ModMap!$A$2:$B$21,2,FALSE)&amp;"'!$K:$K"),0)),"")</f>
        <v>Not Started</v>
      </c>
      <c r="Z249" s="39" t="str">
        <f t="array" ref="Z249">IFERROR(INDEX(INDIRECT("'"&amp;VLOOKUP($C249,ModMap!$A$2:$B$21,2,FALSE)&amp;"'!Z:Z"),MATCH($K249,INDIRECT("'"&amp;VLOOKUP($C249,ModMap!$A$2:$B$21,2,FALSE)&amp;"'!$K:$K"),0)),"")</f>
        <v>Unassigned</v>
      </c>
      <c r="AA249" s="44" t="s">
        <v>36</v>
      </c>
      <c r="AB249" s="39" t="str">
        <f t="array" ref="AB249">IFERROR(INDEX(INDIRECT("'"&amp;VLOOKUP($C249,ModMap!$A$2:$B$21,2,FALSE)&amp;"'!AB:AB"),MATCH($K249,INDIRECT("'"&amp;VLOOKUP($C249,ModMap!$A$2:$B$21,2,FALSE)&amp;"'!$K:$K"),0)),"")</f>
        <v>N/A</v>
      </c>
      <c r="AC249" s="39" t="str">
        <f t="array" ref="AC249">IFERROR(INDEX(INDIRECT("'"&amp;VLOOKUP($C249,ModMap!$A$2:$B$21,2,FALSE)&amp;"'!AC:AC"),MATCH($K249,INDIRECT("'"&amp;VLOOKUP($C249,ModMap!$A$2:$B$21,2,FALSE)&amp;"'!$K:$K"),0)),"")</f>
        <v/>
      </c>
      <c r="AD249" s="48" t="s">
        <v>33</v>
      </c>
      <c r="AE249" s="39" t="str">
        <f t="array" ref="AE249">IFERROR(INDEX(INDIRECT("'"&amp;VLOOKUP($C249,ModMap!$A$2:$B$21,2,FALSE)&amp;"'!AE:AE"),MATCH($K249,INDIRECT("'"&amp;VLOOKUP($C249,ModMap!$A$2:$B$21,2,FALSE)&amp;"'!$K:$K"),0)),"")</f>
        <v>Not Started</v>
      </c>
      <c r="AF249" s="39" t="str">
        <f t="array" ref="AF249">IFERROR(INDEX(INDIRECT("'"&amp;VLOOKUP($C249,ModMap!$A$2:$B$21,2,FALSE)&amp;"'!AF:AF"),MATCH($K249,INDIRECT("'"&amp;VLOOKUP($C249,ModMap!$A$2:$B$21,2,FALSE)&amp;"'!$K:$K"),0)),"")</f>
        <v>Unassigned</v>
      </c>
      <c r="AG249" s="44" t="s">
        <v>36</v>
      </c>
      <c r="AH249" s="39" t="str">
        <f t="array" ref="AH249">IFERROR(INDEX(INDIRECT("'"&amp;VLOOKUP($C249,ModMap!$A$2:$B$21,2,FALSE)&amp;"'!AH:AH"),MATCH($K249,INDIRECT("'"&amp;VLOOKUP($C249,ModMap!$A$2:$B$21,2,FALSE)&amp;"'!$K:$K"),0)),"")</f>
        <v>N/A</v>
      </c>
      <c r="AI249" s="39" t="str">
        <f t="array" ref="AI249">IFERROR(INDEX(INDIRECT("'"&amp;VLOOKUP($C249,ModMap!$A$2:$B$21,2,FALSE)&amp;"'!AI:AI"),MATCH($K249,INDIRECT("'"&amp;VLOOKUP($C249,ModMap!$A$2:$B$21,2,FALSE)&amp;"'!$K:$K"),0)),"")</f>
        <v/>
      </c>
      <c r="AJ249" s="44" t="s">
        <v>36</v>
      </c>
      <c r="AK249" s="39" t="str">
        <f t="array" ref="AK249">IFERROR(INDEX(INDIRECT("'"&amp;VLOOKUP($C249,ModMap!$A$2:$B$21,2,FALSE)&amp;"'!AK:AK"),MATCH($K249,INDIRECT("'"&amp;VLOOKUP($C249,ModMap!$A$2:$B$21,2,FALSE)&amp;"'!$K:$K"),0)),"")</f>
        <v>N/A</v>
      </c>
      <c r="AL249" s="39" t="str">
        <f t="array" ref="AL249">IFERROR(INDEX(INDIRECT("'"&amp;VLOOKUP($C249,ModMap!$A$2:$B$21,2,FALSE)&amp;"'!AL:AL"),MATCH($K249,INDIRECT("'"&amp;VLOOKUP($C249,ModMap!$A$2:$B$21,2,FALSE)&amp;"'!$K:$K"),0)),"")</f>
        <v/>
      </c>
      <c r="AM249" s="39">
        <f t="shared" si="1"/>
        <v>2</v>
      </c>
      <c r="AN249" s="39" t="str">
        <f t="shared" si="2"/>
        <v>Not Started</v>
      </c>
      <c r="AO249" s="40" t="str">
        <f t="array" ref="AO249">IFERROR(INDEX(INDIRECT("'"&amp;VLOOKUP($C249,ModMap!$A$2:$B$21,2,FALSE)&amp;"'!AO:AO"),MATCH($K249,INDIRECT("'"&amp;VLOOKUP($C249,ModMap!$A$2:$B$21,2,FALSE)&amp;"'!$K:$K"),0)),"")</f>
        <v/>
      </c>
      <c r="AP249" s="49" t="str">
        <f t="array" ref="AP249">IFERROR(HYPERLINK("#'"&amp;VLOOKUP($C249,ModMap!$A$2:$B$21,2,FALSE)&amp;"'!V"&amp;MATCH($K249,INDIRECT("'"&amp;VLOOKUP($C249,ModMap!$A$2:$B$21,2,FALSE)&amp;"'!$K:$K"),0),"Edit on module sheet"),"")</f>
        <v>Edit on module sheet</v>
      </c>
    </row>
    <row r="250" ht="42.0" customHeight="1">
      <c r="A250" s="50">
        <v>248.0</v>
      </c>
      <c r="B250" s="50">
        <v>248.0</v>
      </c>
      <c r="C250" s="50" t="s">
        <v>96</v>
      </c>
      <c r="D250" s="51" t="s">
        <v>97</v>
      </c>
      <c r="E250" s="31" t="s">
        <v>69</v>
      </c>
      <c r="F250" s="31" t="s">
        <v>448</v>
      </c>
      <c r="G250" s="51" t="s">
        <v>449</v>
      </c>
      <c r="H250" s="50" t="s">
        <v>1990</v>
      </c>
      <c r="I250" s="50" t="s">
        <v>1991</v>
      </c>
      <c r="J250" s="51" t="s">
        <v>1992</v>
      </c>
      <c r="K250" s="50" t="s">
        <v>2673</v>
      </c>
      <c r="L250" s="51" t="s">
        <v>2674</v>
      </c>
      <c r="M250" s="48" t="s">
        <v>613</v>
      </c>
      <c r="N250" s="50" t="s">
        <v>455</v>
      </c>
      <c r="O250" s="50" t="s">
        <v>456</v>
      </c>
      <c r="P250" s="51" t="s">
        <v>1995</v>
      </c>
      <c r="Q250" s="51" t="s">
        <v>1996</v>
      </c>
      <c r="R250" s="50" t="s">
        <v>287</v>
      </c>
      <c r="S250" s="50" t="s">
        <v>69</v>
      </c>
      <c r="T250" s="50" t="str">
        <f t="array" ref="T250">IFERROR(INDEX(INDIRECT("'"&amp;VLOOKUP($C250,ModMap!$A$2:$B$21,2,FALSE)&amp;"'!T:T"),MATCH($K250,INDIRECT("'"&amp;VLOOKUP($C250,ModMap!$A$2:$B$21,2,FALSE)&amp;"'!$K:$K"),0)),"")</f>
        <v>Unassigned</v>
      </c>
      <c r="U250" s="48" t="s">
        <v>33</v>
      </c>
      <c r="V250" s="50" t="str">
        <f t="array" ref="V250">IFERROR(INDEX(INDIRECT("'"&amp;VLOOKUP($C250,ModMap!$A$2:$B$21,2,FALSE)&amp;"'!V:V"),MATCH($K250,INDIRECT("'"&amp;VLOOKUP($C250,ModMap!$A$2:$B$21,2,FALSE)&amp;"'!$K:$K"),0)),"")</f>
        <v>Not Started</v>
      </c>
      <c r="W250" s="50" t="str">
        <f t="array" ref="W250">IFERROR(INDEX(INDIRECT("'"&amp;VLOOKUP($C250,ModMap!$A$2:$B$21,2,FALSE)&amp;"'!W:W"),MATCH($K250,INDIRECT("'"&amp;VLOOKUP($C250,ModMap!$A$2:$B$21,2,FALSE)&amp;"'!$K:$K"),0)),"")</f>
        <v>Unassigned</v>
      </c>
      <c r="X250" s="48" t="s">
        <v>33</v>
      </c>
      <c r="Y250" s="50" t="str">
        <f t="array" ref="Y250">IFERROR(INDEX(INDIRECT("'"&amp;VLOOKUP($C250,ModMap!$A$2:$B$21,2,FALSE)&amp;"'!Y:Y"),MATCH($K250,INDIRECT("'"&amp;VLOOKUP($C250,ModMap!$A$2:$B$21,2,FALSE)&amp;"'!$K:$K"),0)),"")</f>
        <v>Not Started</v>
      </c>
      <c r="Z250" s="50" t="str">
        <f t="array" ref="Z250">IFERROR(INDEX(INDIRECT("'"&amp;VLOOKUP($C250,ModMap!$A$2:$B$21,2,FALSE)&amp;"'!Z:Z"),MATCH($K250,INDIRECT("'"&amp;VLOOKUP($C250,ModMap!$A$2:$B$21,2,FALSE)&amp;"'!$K:$K"),0)),"")</f>
        <v>Unassigned</v>
      </c>
      <c r="AA250" s="44" t="s">
        <v>36</v>
      </c>
      <c r="AB250" s="50" t="str">
        <f t="array" ref="AB250">IFERROR(INDEX(INDIRECT("'"&amp;VLOOKUP($C250,ModMap!$A$2:$B$21,2,FALSE)&amp;"'!AB:AB"),MATCH($K250,INDIRECT("'"&amp;VLOOKUP($C250,ModMap!$A$2:$B$21,2,FALSE)&amp;"'!$K:$K"),0)),"")</f>
        <v>N/A</v>
      </c>
      <c r="AC250" s="50" t="str">
        <f t="array" ref="AC250">IFERROR(INDEX(INDIRECT("'"&amp;VLOOKUP($C250,ModMap!$A$2:$B$21,2,FALSE)&amp;"'!AC:AC"),MATCH($K250,INDIRECT("'"&amp;VLOOKUP($C250,ModMap!$A$2:$B$21,2,FALSE)&amp;"'!$K:$K"),0)),"")</f>
        <v/>
      </c>
      <c r="AD250" s="48" t="s">
        <v>33</v>
      </c>
      <c r="AE250" s="50" t="str">
        <f t="array" ref="AE250">IFERROR(INDEX(INDIRECT("'"&amp;VLOOKUP($C250,ModMap!$A$2:$B$21,2,FALSE)&amp;"'!AE:AE"),MATCH($K250,INDIRECT("'"&amp;VLOOKUP($C250,ModMap!$A$2:$B$21,2,FALSE)&amp;"'!$K:$K"),0)),"")</f>
        <v>Not Started</v>
      </c>
      <c r="AF250" s="50" t="str">
        <f t="array" ref="AF250">IFERROR(INDEX(INDIRECT("'"&amp;VLOOKUP($C250,ModMap!$A$2:$B$21,2,FALSE)&amp;"'!AF:AF"),MATCH($K250,INDIRECT("'"&amp;VLOOKUP($C250,ModMap!$A$2:$B$21,2,FALSE)&amp;"'!$K:$K"),0)),"")</f>
        <v>Unassigned</v>
      </c>
      <c r="AG250" s="44" t="s">
        <v>36</v>
      </c>
      <c r="AH250" s="50" t="str">
        <f t="array" ref="AH250">IFERROR(INDEX(INDIRECT("'"&amp;VLOOKUP($C250,ModMap!$A$2:$B$21,2,FALSE)&amp;"'!AH:AH"),MATCH($K250,INDIRECT("'"&amp;VLOOKUP($C250,ModMap!$A$2:$B$21,2,FALSE)&amp;"'!$K:$K"),0)),"")</f>
        <v>N/A</v>
      </c>
      <c r="AI250" s="50" t="str">
        <f t="array" ref="AI250">IFERROR(INDEX(INDIRECT("'"&amp;VLOOKUP($C250,ModMap!$A$2:$B$21,2,FALSE)&amp;"'!AI:AI"),MATCH($K250,INDIRECT("'"&amp;VLOOKUP($C250,ModMap!$A$2:$B$21,2,FALSE)&amp;"'!$K:$K"),0)),"")</f>
        <v/>
      </c>
      <c r="AJ250" s="44" t="s">
        <v>36</v>
      </c>
      <c r="AK250" s="50" t="str">
        <f t="array" ref="AK250">IFERROR(INDEX(INDIRECT("'"&amp;VLOOKUP($C250,ModMap!$A$2:$B$21,2,FALSE)&amp;"'!AK:AK"),MATCH($K250,INDIRECT("'"&amp;VLOOKUP($C250,ModMap!$A$2:$B$21,2,FALSE)&amp;"'!$K:$K"),0)),"")</f>
        <v>N/A</v>
      </c>
      <c r="AL250" s="50" t="str">
        <f t="array" ref="AL250">IFERROR(INDEX(INDIRECT("'"&amp;VLOOKUP($C250,ModMap!$A$2:$B$21,2,FALSE)&amp;"'!AL:AL"),MATCH($K250,INDIRECT("'"&amp;VLOOKUP($C250,ModMap!$A$2:$B$21,2,FALSE)&amp;"'!$K:$K"),0)),"")</f>
        <v/>
      </c>
      <c r="AM250" s="50">
        <f t="shared" si="1"/>
        <v>3</v>
      </c>
      <c r="AN250" s="50" t="str">
        <f t="shared" si="2"/>
        <v>Not Started</v>
      </c>
      <c r="AO250" s="51" t="str">
        <f t="array" ref="AO250">IFERROR(INDEX(INDIRECT("'"&amp;VLOOKUP($C250,ModMap!$A$2:$B$21,2,FALSE)&amp;"'!AO:AO"),MATCH($K250,INDIRECT("'"&amp;VLOOKUP($C250,ModMap!$A$2:$B$21,2,FALSE)&amp;"'!$K:$K"),0)),"")</f>
        <v/>
      </c>
      <c r="AP250" s="49" t="str">
        <f t="array" ref="AP250">IFERROR(HYPERLINK("#'"&amp;VLOOKUP($C250,ModMap!$A$2:$B$21,2,FALSE)&amp;"'!V"&amp;MATCH($K250,INDIRECT("'"&amp;VLOOKUP($C250,ModMap!$A$2:$B$21,2,FALSE)&amp;"'!$K:$K"),0),"Edit on module sheet"),"")</f>
        <v>Edit on module sheet</v>
      </c>
    </row>
    <row r="251" ht="42.0" customHeight="1">
      <c r="A251" s="39">
        <v>249.0</v>
      </c>
      <c r="B251" s="39">
        <v>249.0</v>
      </c>
      <c r="C251" s="39" t="s">
        <v>96</v>
      </c>
      <c r="D251" s="40" t="s">
        <v>97</v>
      </c>
      <c r="E251" s="28" t="s">
        <v>48</v>
      </c>
      <c r="F251" s="31" t="s">
        <v>448</v>
      </c>
      <c r="G251" s="40" t="s">
        <v>449</v>
      </c>
      <c r="H251" s="39" t="s">
        <v>1990</v>
      </c>
      <c r="I251" s="39" t="s">
        <v>1991</v>
      </c>
      <c r="J251" s="40" t="s">
        <v>1992</v>
      </c>
      <c r="K251" s="39" t="s">
        <v>1993</v>
      </c>
      <c r="L251" s="40" t="s">
        <v>1994</v>
      </c>
      <c r="M251" s="52" t="s">
        <v>211</v>
      </c>
      <c r="N251" s="39" t="s">
        <v>455</v>
      </c>
      <c r="O251" s="39" t="s">
        <v>456</v>
      </c>
      <c r="P251" s="40" t="s">
        <v>1995</v>
      </c>
      <c r="Q251" s="40" t="s">
        <v>1996</v>
      </c>
      <c r="R251" s="39" t="s">
        <v>287</v>
      </c>
      <c r="S251" s="39" t="s">
        <v>218</v>
      </c>
      <c r="T251" s="39" t="str">
        <f t="array" ref="T251">IFERROR(INDEX(INDIRECT("'"&amp;VLOOKUP($C251,ModMap!$A$2:$B$21,2,FALSE)&amp;"'!T:T"),MATCH($K251,INDIRECT("'"&amp;VLOOKUP($C251,ModMap!$A$2:$B$21,2,FALSE)&amp;"'!$K:$K"),0)),"")</f>
        <v>Unassigned</v>
      </c>
      <c r="U251" s="48" t="s">
        <v>33</v>
      </c>
      <c r="V251" s="39" t="str">
        <f t="array" ref="V251">IFERROR(INDEX(INDIRECT("'"&amp;VLOOKUP($C251,ModMap!$A$2:$B$21,2,FALSE)&amp;"'!V:V"),MATCH($K251,INDIRECT("'"&amp;VLOOKUP($C251,ModMap!$A$2:$B$21,2,FALSE)&amp;"'!$K:$K"),0)),"")</f>
        <v>Not Started</v>
      </c>
      <c r="W251" s="39" t="str">
        <f t="array" ref="W251">IFERROR(INDEX(INDIRECT("'"&amp;VLOOKUP($C251,ModMap!$A$2:$B$21,2,FALSE)&amp;"'!W:W"),MATCH($K251,INDIRECT("'"&amp;VLOOKUP($C251,ModMap!$A$2:$B$21,2,FALSE)&amp;"'!$K:$K"),0)),"")</f>
        <v>Unassigned</v>
      </c>
      <c r="X251" s="48" t="s">
        <v>33</v>
      </c>
      <c r="Y251" s="39" t="str">
        <f t="array" ref="Y251">IFERROR(INDEX(INDIRECT("'"&amp;VLOOKUP($C251,ModMap!$A$2:$B$21,2,FALSE)&amp;"'!Y:Y"),MATCH($K251,INDIRECT("'"&amp;VLOOKUP($C251,ModMap!$A$2:$B$21,2,FALSE)&amp;"'!$K:$K"),0)),"")</f>
        <v>Not Started</v>
      </c>
      <c r="Z251" s="39" t="str">
        <f t="array" ref="Z251">IFERROR(INDEX(INDIRECT("'"&amp;VLOOKUP($C251,ModMap!$A$2:$B$21,2,FALSE)&amp;"'!Z:Z"),MATCH($K251,INDIRECT("'"&amp;VLOOKUP($C251,ModMap!$A$2:$B$21,2,FALSE)&amp;"'!$K:$K"),0)),"")</f>
        <v>Unassigned</v>
      </c>
      <c r="AA251" s="44" t="s">
        <v>36</v>
      </c>
      <c r="AB251" s="39" t="str">
        <f t="array" ref="AB251">IFERROR(INDEX(INDIRECT("'"&amp;VLOOKUP($C251,ModMap!$A$2:$B$21,2,FALSE)&amp;"'!AB:AB"),MATCH($K251,INDIRECT("'"&amp;VLOOKUP($C251,ModMap!$A$2:$B$21,2,FALSE)&amp;"'!$K:$K"),0)),"")</f>
        <v>N/A</v>
      </c>
      <c r="AC251" s="39" t="str">
        <f t="array" ref="AC251">IFERROR(INDEX(INDIRECT("'"&amp;VLOOKUP($C251,ModMap!$A$2:$B$21,2,FALSE)&amp;"'!AC:AC"),MATCH($K251,INDIRECT("'"&amp;VLOOKUP($C251,ModMap!$A$2:$B$21,2,FALSE)&amp;"'!$K:$K"),0)),"")</f>
        <v/>
      </c>
      <c r="AD251" s="48" t="s">
        <v>33</v>
      </c>
      <c r="AE251" s="39" t="str">
        <f t="array" ref="AE251">IFERROR(INDEX(INDIRECT("'"&amp;VLOOKUP($C251,ModMap!$A$2:$B$21,2,FALSE)&amp;"'!AE:AE"),MATCH($K251,INDIRECT("'"&amp;VLOOKUP($C251,ModMap!$A$2:$B$21,2,FALSE)&amp;"'!$K:$K"),0)),"")</f>
        <v>Not Started</v>
      </c>
      <c r="AF251" s="39" t="str">
        <f t="array" ref="AF251">IFERROR(INDEX(INDIRECT("'"&amp;VLOOKUP($C251,ModMap!$A$2:$B$21,2,FALSE)&amp;"'!AF:AF"),MATCH($K251,INDIRECT("'"&amp;VLOOKUP($C251,ModMap!$A$2:$B$21,2,FALSE)&amp;"'!$K:$K"),0)),"")</f>
        <v>Unassigned</v>
      </c>
      <c r="AG251" s="44" t="s">
        <v>36</v>
      </c>
      <c r="AH251" s="39" t="str">
        <f t="array" ref="AH251">IFERROR(INDEX(INDIRECT("'"&amp;VLOOKUP($C251,ModMap!$A$2:$B$21,2,FALSE)&amp;"'!AH:AH"),MATCH($K251,INDIRECT("'"&amp;VLOOKUP($C251,ModMap!$A$2:$B$21,2,FALSE)&amp;"'!$K:$K"),0)),"")</f>
        <v>N/A</v>
      </c>
      <c r="AI251" s="39" t="str">
        <f t="array" ref="AI251">IFERROR(INDEX(INDIRECT("'"&amp;VLOOKUP($C251,ModMap!$A$2:$B$21,2,FALSE)&amp;"'!AI:AI"),MATCH($K251,INDIRECT("'"&amp;VLOOKUP($C251,ModMap!$A$2:$B$21,2,FALSE)&amp;"'!$K:$K"),0)),"")</f>
        <v/>
      </c>
      <c r="AJ251" s="44" t="s">
        <v>36</v>
      </c>
      <c r="AK251" s="39" t="str">
        <f t="array" ref="AK251">IFERROR(INDEX(INDIRECT("'"&amp;VLOOKUP($C251,ModMap!$A$2:$B$21,2,FALSE)&amp;"'!AK:AK"),MATCH($K251,INDIRECT("'"&amp;VLOOKUP($C251,ModMap!$A$2:$B$21,2,FALSE)&amp;"'!$K:$K"),0)),"")</f>
        <v>N/A</v>
      </c>
      <c r="AL251" s="39" t="str">
        <f t="array" ref="AL251">IFERROR(INDEX(INDIRECT("'"&amp;VLOOKUP($C251,ModMap!$A$2:$B$21,2,FALSE)&amp;"'!AL:AL"),MATCH($K251,INDIRECT("'"&amp;VLOOKUP($C251,ModMap!$A$2:$B$21,2,FALSE)&amp;"'!$K:$K"),0)),"")</f>
        <v/>
      </c>
      <c r="AM251" s="39">
        <f t="shared" si="1"/>
        <v>3</v>
      </c>
      <c r="AN251" s="39" t="str">
        <f t="shared" si="2"/>
        <v>Not Started</v>
      </c>
      <c r="AO251" s="40" t="str">
        <f t="array" ref="AO251">IFERROR(INDEX(INDIRECT("'"&amp;VLOOKUP($C251,ModMap!$A$2:$B$21,2,FALSE)&amp;"'!AO:AO"),MATCH($K251,INDIRECT("'"&amp;VLOOKUP($C251,ModMap!$A$2:$B$21,2,FALSE)&amp;"'!$K:$K"),0)),"")</f>
        <v/>
      </c>
      <c r="AP251" s="49" t="str">
        <f t="array" ref="AP251">IFERROR(HYPERLINK("#'"&amp;VLOOKUP($C251,ModMap!$A$2:$B$21,2,FALSE)&amp;"'!V"&amp;MATCH($K251,INDIRECT("'"&amp;VLOOKUP($C251,ModMap!$A$2:$B$21,2,FALSE)&amp;"'!$K:$K"),0),"Edit on module sheet"),"")</f>
        <v>Edit on module sheet</v>
      </c>
    </row>
    <row r="252" ht="42.0" customHeight="1">
      <c r="A252" s="50">
        <v>250.0</v>
      </c>
      <c r="B252" s="50">
        <v>250.0</v>
      </c>
      <c r="C252" s="50" t="s">
        <v>96</v>
      </c>
      <c r="D252" s="51" t="s">
        <v>97</v>
      </c>
      <c r="E252" s="28" t="s">
        <v>48</v>
      </c>
      <c r="F252" s="31" t="s">
        <v>448</v>
      </c>
      <c r="G252" s="51" t="s">
        <v>449</v>
      </c>
      <c r="H252" s="50" t="s">
        <v>1990</v>
      </c>
      <c r="I252" s="50" t="s">
        <v>1991</v>
      </c>
      <c r="J252" s="51" t="s">
        <v>1992</v>
      </c>
      <c r="K252" s="50" t="s">
        <v>1999</v>
      </c>
      <c r="L252" s="51" t="s">
        <v>2000</v>
      </c>
      <c r="M252" s="48" t="s">
        <v>613</v>
      </c>
      <c r="N252" s="50" t="s">
        <v>455</v>
      </c>
      <c r="O252" s="50" t="s">
        <v>456</v>
      </c>
      <c r="P252" s="51" t="s">
        <v>1995</v>
      </c>
      <c r="Q252" s="51" t="s">
        <v>1996</v>
      </c>
      <c r="R252" s="50" t="s">
        <v>287</v>
      </c>
      <c r="S252" s="50" t="s">
        <v>614</v>
      </c>
      <c r="T252" s="50" t="str">
        <f t="array" ref="T252">IFERROR(INDEX(INDIRECT("'"&amp;VLOOKUP($C252,ModMap!$A$2:$B$21,2,FALSE)&amp;"'!T:T"),MATCH($K252,INDIRECT("'"&amp;VLOOKUP($C252,ModMap!$A$2:$B$21,2,FALSE)&amp;"'!$K:$K"),0)),"")</f>
        <v>Unassigned</v>
      </c>
      <c r="U252" s="44" t="s">
        <v>36</v>
      </c>
      <c r="V252" s="50" t="str">
        <f t="array" ref="V252">IFERROR(INDEX(INDIRECT("'"&amp;VLOOKUP($C252,ModMap!$A$2:$B$21,2,FALSE)&amp;"'!V:V"),MATCH($K252,INDIRECT("'"&amp;VLOOKUP($C252,ModMap!$A$2:$B$21,2,FALSE)&amp;"'!$K:$K"),0)),"")</f>
        <v>N/A</v>
      </c>
      <c r="W252" s="50" t="str">
        <f t="array" ref="W252">IFERROR(INDEX(INDIRECT("'"&amp;VLOOKUP($C252,ModMap!$A$2:$B$21,2,FALSE)&amp;"'!W:W"),MATCH($K252,INDIRECT("'"&amp;VLOOKUP($C252,ModMap!$A$2:$B$21,2,FALSE)&amp;"'!$K:$K"),0)),"")</f>
        <v/>
      </c>
      <c r="X252" s="48" t="s">
        <v>33</v>
      </c>
      <c r="Y252" s="50" t="str">
        <f t="array" ref="Y252">IFERROR(INDEX(INDIRECT("'"&amp;VLOOKUP($C252,ModMap!$A$2:$B$21,2,FALSE)&amp;"'!Y:Y"),MATCH($K252,INDIRECT("'"&amp;VLOOKUP($C252,ModMap!$A$2:$B$21,2,FALSE)&amp;"'!$K:$K"),0)),"")</f>
        <v>Not Started</v>
      </c>
      <c r="Z252" s="50" t="str">
        <f t="array" ref="Z252">IFERROR(INDEX(INDIRECT("'"&amp;VLOOKUP($C252,ModMap!$A$2:$B$21,2,FALSE)&amp;"'!Z:Z"),MATCH($K252,INDIRECT("'"&amp;VLOOKUP($C252,ModMap!$A$2:$B$21,2,FALSE)&amp;"'!$K:$K"),0)),"")</f>
        <v>Unassigned</v>
      </c>
      <c r="AA252" s="44" t="s">
        <v>36</v>
      </c>
      <c r="AB252" s="50" t="str">
        <f t="array" ref="AB252">IFERROR(INDEX(INDIRECT("'"&amp;VLOOKUP($C252,ModMap!$A$2:$B$21,2,FALSE)&amp;"'!AB:AB"),MATCH($K252,INDIRECT("'"&amp;VLOOKUP($C252,ModMap!$A$2:$B$21,2,FALSE)&amp;"'!$K:$K"),0)),"")</f>
        <v>N/A</v>
      </c>
      <c r="AC252" s="50" t="str">
        <f t="array" ref="AC252">IFERROR(INDEX(INDIRECT("'"&amp;VLOOKUP($C252,ModMap!$A$2:$B$21,2,FALSE)&amp;"'!AC:AC"),MATCH($K252,INDIRECT("'"&amp;VLOOKUP($C252,ModMap!$A$2:$B$21,2,FALSE)&amp;"'!$K:$K"),0)),"")</f>
        <v/>
      </c>
      <c r="AD252" s="48" t="s">
        <v>33</v>
      </c>
      <c r="AE252" s="50" t="str">
        <f t="array" ref="AE252">IFERROR(INDEX(INDIRECT("'"&amp;VLOOKUP($C252,ModMap!$A$2:$B$21,2,FALSE)&amp;"'!AE:AE"),MATCH($K252,INDIRECT("'"&amp;VLOOKUP($C252,ModMap!$A$2:$B$21,2,FALSE)&amp;"'!$K:$K"),0)),"")</f>
        <v>Not Started</v>
      </c>
      <c r="AF252" s="50" t="str">
        <f t="array" ref="AF252">IFERROR(INDEX(INDIRECT("'"&amp;VLOOKUP($C252,ModMap!$A$2:$B$21,2,FALSE)&amp;"'!AF:AF"),MATCH($K252,INDIRECT("'"&amp;VLOOKUP($C252,ModMap!$A$2:$B$21,2,FALSE)&amp;"'!$K:$K"),0)),"")</f>
        <v>Unassigned</v>
      </c>
      <c r="AG252" s="44" t="s">
        <v>36</v>
      </c>
      <c r="AH252" s="50" t="str">
        <f t="array" ref="AH252">IFERROR(INDEX(INDIRECT("'"&amp;VLOOKUP($C252,ModMap!$A$2:$B$21,2,FALSE)&amp;"'!AH:AH"),MATCH($K252,INDIRECT("'"&amp;VLOOKUP($C252,ModMap!$A$2:$B$21,2,FALSE)&amp;"'!$K:$K"),0)),"")</f>
        <v>N/A</v>
      </c>
      <c r="AI252" s="50" t="str">
        <f t="array" ref="AI252">IFERROR(INDEX(INDIRECT("'"&amp;VLOOKUP($C252,ModMap!$A$2:$B$21,2,FALSE)&amp;"'!AI:AI"),MATCH($K252,INDIRECT("'"&amp;VLOOKUP($C252,ModMap!$A$2:$B$21,2,FALSE)&amp;"'!$K:$K"),0)),"")</f>
        <v/>
      </c>
      <c r="AJ252" s="44" t="s">
        <v>36</v>
      </c>
      <c r="AK252" s="50" t="str">
        <f t="array" ref="AK252">IFERROR(INDEX(INDIRECT("'"&amp;VLOOKUP($C252,ModMap!$A$2:$B$21,2,FALSE)&amp;"'!AK:AK"),MATCH($K252,INDIRECT("'"&amp;VLOOKUP($C252,ModMap!$A$2:$B$21,2,FALSE)&amp;"'!$K:$K"),0)),"")</f>
        <v>N/A</v>
      </c>
      <c r="AL252" s="50" t="str">
        <f t="array" ref="AL252">IFERROR(INDEX(INDIRECT("'"&amp;VLOOKUP($C252,ModMap!$A$2:$B$21,2,FALSE)&amp;"'!AL:AL"),MATCH($K252,INDIRECT("'"&amp;VLOOKUP($C252,ModMap!$A$2:$B$21,2,FALSE)&amp;"'!$K:$K"),0)),"")</f>
        <v/>
      </c>
      <c r="AM252" s="50">
        <f t="shared" si="1"/>
        <v>2</v>
      </c>
      <c r="AN252" s="50" t="str">
        <f t="shared" si="2"/>
        <v>Not Started</v>
      </c>
      <c r="AO252" s="51" t="str">
        <f t="array" ref="AO252">IFERROR(INDEX(INDIRECT("'"&amp;VLOOKUP($C252,ModMap!$A$2:$B$21,2,FALSE)&amp;"'!AO:AO"),MATCH($K252,INDIRECT("'"&amp;VLOOKUP($C252,ModMap!$A$2:$B$21,2,FALSE)&amp;"'!$K:$K"),0)),"")</f>
        <v/>
      </c>
      <c r="AP252" s="49" t="str">
        <f t="array" ref="AP252">IFERROR(HYPERLINK("#'"&amp;VLOOKUP($C252,ModMap!$A$2:$B$21,2,FALSE)&amp;"'!V"&amp;MATCH($K252,INDIRECT("'"&amp;VLOOKUP($C252,ModMap!$A$2:$B$21,2,FALSE)&amp;"'!$K:$K"),0),"Edit on module sheet"),"")</f>
        <v>Edit on module sheet</v>
      </c>
    </row>
    <row r="253" ht="42.0" customHeight="1">
      <c r="A253" s="39">
        <v>251.0</v>
      </c>
      <c r="B253" s="39">
        <v>251.0</v>
      </c>
      <c r="C253" s="39" t="s">
        <v>96</v>
      </c>
      <c r="D253" s="40" t="s">
        <v>97</v>
      </c>
      <c r="E253" s="28" t="s">
        <v>48</v>
      </c>
      <c r="F253" s="31" t="s">
        <v>448</v>
      </c>
      <c r="G253" s="40" t="s">
        <v>449</v>
      </c>
      <c r="H253" s="39" t="s">
        <v>461</v>
      </c>
      <c r="I253" s="39" t="s">
        <v>462</v>
      </c>
      <c r="J253" s="40" t="s">
        <v>463</v>
      </c>
      <c r="K253" s="39" t="s">
        <v>2006</v>
      </c>
      <c r="L253" s="40" t="s">
        <v>2007</v>
      </c>
      <c r="M253" s="47" t="s">
        <v>200</v>
      </c>
      <c r="N253" s="39" t="s">
        <v>455</v>
      </c>
      <c r="O253" s="39" t="s">
        <v>466</v>
      </c>
      <c r="P253" s="40" t="s">
        <v>467</v>
      </c>
      <c r="Q253" s="40" t="s">
        <v>468</v>
      </c>
      <c r="R253" s="39" t="s">
        <v>469</v>
      </c>
      <c r="S253" s="39" t="s">
        <v>53</v>
      </c>
      <c r="T253" s="39" t="str">
        <f t="array" ref="T253">IFERROR(INDEX(INDIRECT("'"&amp;VLOOKUP($C253,ModMap!$A$2:$B$21,2,FALSE)&amp;"'!T:T"),MATCH($K253,INDIRECT("'"&amp;VLOOKUP($C253,ModMap!$A$2:$B$21,2,FALSE)&amp;"'!$K:$K"),0)),"")</f>
        <v>Unassigned</v>
      </c>
      <c r="U253" s="44" t="s">
        <v>36</v>
      </c>
      <c r="V253" s="39" t="str">
        <f t="array" ref="V253">IFERROR(INDEX(INDIRECT("'"&amp;VLOOKUP($C253,ModMap!$A$2:$B$21,2,FALSE)&amp;"'!V:V"),MATCH($K253,INDIRECT("'"&amp;VLOOKUP($C253,ModMap!$A$2:$B$21,2,FALSE)&amp;"'!$K:$K"),0)),"")</f>
        <v>N/A</v>
      </c>
      <c r="W253" s="39" t="str">
        <f t="array" ref="W253">IFERROR(INDEX(INDIRECT("'"&amp;VLOOKUP($C253,ModMap!$A$2:$B$21,2,FALSE)&amp;"'!W:W"),MATCH($K253,INDIRECT("'"&amp;VLOOKUP($C253,ModMap!$A$2:$B$21,2,FALSE)&amp;"'!$K:$K"),0)),"")</f>
        <v/>
      </c>
      <c r="X253" s="48" t="s">
        <v>33</v>
      </c>
      <c r="Y253" s="39" t="str">
        <f t="array" ref="Y253">IFERROR(INDEX(INDIRECT("'"&amp;VLOOKUP($C253,ModMap!$A$2:$B$21,2,FALSE)&amp;"'!Y:Y"),MATCH($K253,INDIRECT("'"&amp;VLOOKUP($C253,ModMap!$A$2:$B$21,2,FALSE)&amp;"'!$K:$K"),0)),"")</f>
        <v>Not Started</v>
      </c>
      <c r="Z253" s="39" t="str">
        <f t="array" ref="Z253">IFERROR(INDEX(INDIRECT("'"&amp;VLOOKUP($C253,ModMap!$A$2:$B$21,2,FALSE)&amp;"'!Z:Z"),MATCH($K253,INDIRECT("'"&amp;VLOOKUP($C253,ModMap!$A$2:$B$21,2,FALSE)&amp;"'!$K:$K"),0)),"")</f>
        <v>Unassigned</v>
      </c>
      <c r="AA253" s="48" t="s">
        <v>33</v>
      </c>
      <c r="AB253" s="39" t="str">
        <f t="array" ref="AB253">IFERROR(INDEX(INDIRECT("'"&amp;VLOOKUP($C253,ModMap!$A$2:$B$21,2,FALSE)&amp;"'!AB:AB"),MATCH($K253,INDIRECT("'"&amp;VLOOKUP($C253,ModMap!$A$2:$B$21,2,FALSE)&amp;"'!$K:$K"),0)),"")</f>
        <v>Not Started</v>
      </c>
      <c r="AC253" s="39" t="str">
        <f t="array" ref="AC253">IFERROR(INDEX(INDIRECT("'"&amp;VLOOKUP($C253,ModMap!$A$2:$B$21,2,FALSE)&amp;"'!AC:AC"),MATCH($K253,INDIRECT("'"&amp;VLOOKUP($C253,ModMap!$A$2:$B$21,2,FALSE)&amp;"'!$K:$K"),0)),"")</f>
        <v>Unassigned</v>
      </c>
      <c r="AD253" s="44" t="s">
        <v>36</v>
      </c>
      <c r="AE253" s="39" t="str">
        <f t="array" ref="AE253">IFERROR(INDEX(INDIRECT("'"&amp;VLOOKUP($C253,ModMap!$A$2:$B$21,2,FALSE)&amp;"'!AE:AE"),MATCH($K253,INDIRECT("'"&amp;VLOOKUP($C253,ModMap!$A$2:$B$21,2,FALSE)&amp;"'!$K:$K"),0)),"")</f>
        <v>N/A</v>
      </c>
      <c r="AF253" s="39" t="str">
        <f t="array" ref="AF253">IFERROR(INDEX(INDIRECT("'"&amp;VLOOKUP($C253,ModMap!$A$2:$B$21,2,FALSE)&amp;"'!AF:AF"),MATCH($K253,INDIRECT("'"&amp;VLOOKUP($C253,ModMap!$A$2:$B$21,2,FALSE)&amp;"'!$K:$K"),0)),"")</f>
        <v/>
      </c>
      <c r="AG253" s="44" t="s">
        <v>36</v>
      </c>
      <c r="AH253" s="39" t="str">
        <f t="array" ref="AH253">IFERROR(INDEX(INDIRECT("'"&amp;VLOOKUP($C253,ModMap!$A$2:$B$21,2,FALSE)&amp;"'!AH:AH"),MATCH($K253,INDIRECT("'"&amp;VLOOKUP($C253,ModMap!$A$2:$B$21,2,FALSE)&amp;"'!$K:$K"),0)),"")</f>
        <v>N/A</v>
      </c>
      <c r="AI253" s="39" t="str">
        <f t="array" ref="AI253">IFERROR(INDEX(INDIRECT("'"&amp;VLOOKUP($C253,ModMap!$A$2:$B$21,2,FALSE)&amp;"'!AI:AI"),MATCH($K253,INDIRECT("'"&amp;VLOOKUP($C253,ModMap!$A$2:$B$21,2,FALSE)&amp;"'!$K:$K"),0)),"")</f>
        <v/>
      </c>
      <c r="AJ253" s="44" t="s">
        <v>36</v>
      </c>
      <c r="AK253" s="39" t="str">
        <f t="array" ref="AK253">IFERROR(INDEX(INDIRECT("'"&amp;VLOOKUP($C253,ModMap!$A$2:$B$21,2,FALSE)&amp;"'!AK:AK"),MATCH($K253,INDIRECT("'"&amp;VLOOKUP($C253,ModMap!$A$2:$B$21,2,FALSE)&amp;"'!$K:$K"),0)),"")</f>
        <v>N/A</v>
      </c>
      <c r="AL253" s="39" t="str">
        <f t="array" ref="AL253">IFERROR(INDEX(INDIRECT("'"&amp;VLOOKUP($C253,ModMap!$A$2:$B$21,2,FALSE)&amp;"'!AL:AL"),MATCH($K253,INDIRECT("'"&amp;VLOOKUP($C253,ModMap!$A$2:$B$21,2,FALSE)&amp;"'!$K:$K"),0)),"")</f>
        <v/>
      </c>
      <c r="AM253" s="39">
        <f t="shared" si="1"/>
        <v>2</v>
      </c>
      <c r="AN253" s="39" t="str">
        <f t="shared" si="2"/>
        <v>Not Started</v>
      </c>
      <c r="AO253" s="40" t="str">
        <f t="array" ref="AO253">IFERROR(INDEX(INDIRECT("'"&amp;VLOOKUP($C253,ModMap!$A$2:$B$21,2,FALSE)&amp;"'!AO:AO"),MATCH($K253,INDIRECT("'"&amp;VLOOKUP($C253,ModMap!$A$2:$B$21,2,FALSE)&amp;"'!$K:$K"),0)),"")</f>
        <v/>
      </c>
      <c r="AP253" s="49" t="str">
        <f t="array" ref="AP253">IFERROR(HYPERLINK("#'"&amp;VLOOKUP($C253,ModMap!$A$2:$B$21,2,FALSE)&amp;"'!V"&amp;MATCH($K253,INDIRECT("'"&amp;VLOOKUP($C253,ModMap!$A$2:$B$21,2,FALSE)&amp;"'!$K:$K"),0),"Edit on module sheet"),"")</f>
        <v>Edit on module sheet</v>
      </c>
    </row>
    <row r="254" ht="42.0" customHeight="1">
      <c r="A254" s="50">
        <v>252.0</v>
      </c>
      <c r="B254" s="50">
        <v>252.0</v>
      </c>
      <c r="C254" s="50" t="s">
        <v>96</v>
      </c>
      <c r="D254" s="51" t="s">
        <v>97</v>
      </c>
      <c r="E254" s="28" t="s">
        <v>48</v>
      </c>
      <c r="F254" s="31" t="s">
        <v>448</v>
      </c>
      <c r="G254" s="51" t="s">
        <v>449</v>
      </c>
      <c r="H254" s="50" t="s">
        <v>461</v>
      </c>
      <c r="I254" s="50" t="s">
        <v>462</v>
      </c>
      <c r="J254" s="51" t="s">
        <v>463</v>
      </c>
      <c r="K254" s="50" t="s">
        <v>2013</v>
      </c>
      <c r="L254" s="51" t="s">
        <v>2014</v>
      </c>
      <c r="M254" s="47" t="s">
        <v>200</v>
      </c>
      <c r="N254" s="50" t="s">
        <v>455</v>
      </c>
      <c r="O254" s="50" t="s">
        <v>466</v>
      </c>
      <c r="P254" s="51" t="s">
        <v>467</v>
      </c>
      <c r="Q254" s="51" t="s">
        <v>468</v>
      </c>
      <c r="R254" s="50" t="s">
        <v>469</v>
      </c>
      <c r="S254" s="50" t="s">
        <v>56</v>
      </c>
      <c r="T254" s="50" t="str">
        <f t="array" ref="T254">IFERROR(INDEX(INDIRECT("'"&amp;VLOOKUP($C254,ModMap!$A$2:$B$21,2,FALSE)&amp;"'!T:T"),MATCH($K254,INDIRECT("'"&amp;VLOOKUP($C254,ModMap!$A$2:$B$21,2,FALSE)&amp;"'!$K:$K"),0)),"")</f>
        <v>Unassigned</v>
      </c>
      <c r="U254" s="44" t="s">
        <v>36</v>
      </c>
      <c r="V254" s="50" t="str">
        <f t="array" ref="V254">IFERROR(INDEX(INDIRECT("'"&amp;VLOOKUP($C254,ModMap!$A$2:$B$21,2,FALSE)&amp;"'!V:V"),MATCH($K254,INDIRECT("'"&amp;VLOOKUP($C254,ModMap!$A$2:$B$21,2,FALSE)&amp;"'!$K:$K"),0)),"")</f>
        <v>N/A</v>
      </c>
      <c r="W254" s="50" t="str">
        <f t="array" ref="W254">IFERROR(INDEX(INDIRECT("'"&amp;VLOOKUP($C254,ModMap!$A$2:$B$21,2,FALSE)&amp;"'!W:W"),MATCH($K254,INDIRECT("'"&amp;VLOOKUP($C254,ModMap!$A$2:$B$21,2,FALSE)&amp;"'!$K:$K"),0)),"")</f>
        <v/>
      </c>
      <c r="X254" s="48" t="s">
        <v>33</v>
      </c>
      <c r="Y254" s="50" t="str">
        <f t="array" ref="Y254">IFERROR(INDEX(INDIRECT("'"&amp;VLOOKUP($C254,ModMap!$A$2:$B$21,2,FALSE)&amp;"'!Y:Y"),MATCH($K254,INDIRECT("'"&amp;VLOOKUP($C254,ModMap!$A$2:$B$21,2,FALSE)&amp;"'!$K:$K"),0)),"")</f>
        <v>Not Started</v>
      </c>
      <c r="Z254" s="50" t="str">
        <f t="array" ref="Z254">IFERROR(INDEX(INDIRECT("'"&amp;VLOOKUP($C254,ModMap!$A$2:$B$21,2,FALSE)&amp;"'!Z:Z"),MATCH($K254,INDIRECT("'"&amp;VLOOKUP($C254,ModMap!$A$2:$B$21,2,FALSE)&amp;"'!$K:$K"),0)),"")</f>
        <v>Unassigned</v>
      </c>
      <c r="AA254" s="48" t="s">
        <v>33</v>
      </c>
      <c r="AB254" s="50" t="str">
        <f t="array" ref="AB254">IFERROR(INDEX(INDIRECT("'"&amp;VLOOKUP($C254,ModMap!$A$2:$B$21,2,FALSE)&amp;"'!AB:AB"),MATCH($K254,INDIRECT("'"&amp;VLOOKUP($C254,ModMap!$A$2:$B$21,2,FALSE)&amp;"'!$K:$K"),0)),"")</f>
        <v>Not Started</v>
      </c>
      <c r="AC254" s="50" t="str">
        <f t="array" ref="AC254">IFERROR(INDEX(INDIRECT("'"&amp;VLOOKUP($C254,ModMap!$A$2:$B$21,2,FALSE)&amp;"'!AC:AC"),MATCH($K254,INDIRECT("'"&amp;VLOOKUP($C254,ModMap!$A$2:$B$21,2,FALSE)&amp;"'!$K:$K"),0)),"")</f>
        <v>Unassigned</v>
      </c>
      <c r="AD254" s="48" t="s">
        <v>33</v>
      </c>
      <c r="AE254" s="50" t="str">
        <f t="array" ref="AE254">IFERROR(INDEX(INDIRECT("'"&amp;VLOOKUP($C254,ModMap!$A$2:$B$21,2,FALSE)&amp;"'!AE:AE"),MATCH($K254,INDIRECT("'"&amp;VLOOKUP($C254,ModMap!$A$2:$B$21,2,FALSE)&amp;"'!$K:$K"),0)),"")</f>
        <v>Not Started</v>
      </c>
      <c r="AF254" s="50" t="str">
        <f t="array" ref="AF254">IFERROR(INDEX(INDIRECT("'"&amp;VLOOKUP($C254,ModMap!$A$2:$B$21,2,FALSE)&amp;"'!AF:AF"),MATCH($K254,INDIRECT("'"&amp;VLOOKUP($C254,ModMap!$A$2:$B$21,2,FALSE)&amp;"'!$K:$K"),0)),"")</f>
        <v>Unassigned</v>
      </c>
      <c r="AG254" s="44" t="s">
        <v>36</v>
      </c>
      <c r="AH254" s="50" t="str">
        <f t="array" ref="AH254">IFERROR(INDEX(INDIRECT("'"&amp;VLOOKUP($C254,ModMap!$A$2:$B$21,2,FALSE)&amp;"'!AH:AH"),MATCH($K254,INDIRECT("'"&amp;VLOOKUP($C254,ModMap!$A$2:$B$21,2,FALSE)&amp;"'!$K:$K"),0)),"")</f>
        <v>N/A</v>
      </c>
      <c r="AI254" s="50" t="str">
        <f t="array" ref="AI254">IFERROR(INDEX(INDIRECT("'"&amp;VLOOKUP($C254,ModMap!$A$2:$B$21,2,FALSE)&amp;"'!AI:AI"),MATCH($K254,INDIRECT("'"&amp;VLOOKUP($C254,ModMap!$A$2:$B$21,2,FALSE)&amp;"'!$K:$K"),0)),"")</f>
        <v/>
      </c>
      <c r="AJ254" s="44" t="s">
        <v>36</v>
      </c>
      <c r="AK254" s="50" t="str">
        <f t="array" ref="AK254">IFERROR(INDEX(INDIRECT("'"&amp;VLOOKUP($C254,ModMap!$A$2:$B$21,2,FALSE)&amp;"'!AK:AK"),MATCH($K254,INDIRECT("'"&amp;VLOOKUP($C254,ModMap!$A$2:$B$21,2,FALSE)&amp;"'!$K:$K"),0)),"")</f>
        <v>N/A</v>
      </c>
      <c r="AL254" s="50" t="str">
        <f t="array" ref="AL254">IFERROR(INDEX(INDIRECT("'"&amp;VLOOKUP($C254,ModMap!$A$2:$B$21,2,FALSE)&amp;"'!AL:AL"),MATCH($K254,INDIRECT("'"&amp;VLOOKUP($C254,ModMap!$A$2:$B$21,2,FALSE)&amp;"'!$K:$K"),0)),"")</f>
        <v/>
      </c>
      <c r="AM254" s="50">
        <f t="shared" si="1"/>
        <v>3</v>
      </c>
      <c r="AN254" s="50" t="str">
        <f t="shared" si="2"/>
        <v>Not Started</v>
      </c>
      <c r="AO254" s="51" t="str">
        <f t="array" ref="AO254">IFERROR(INDEX(INDIRECT("'"&amp;VLOOKUP($C254,ModMap!$A$2:$B$21,2,FALSE)&amp;"'!AO:AO"),MATCH($K254,INDIRECT("'"&amp;VLOOKUP($C254,ModMap!$A$2:$B$21,2,FALSE)&amp;"'!$K:$K"),0)),"")</f>
        <v/>
      </c>
      <c r="AP254" s="49" t="str">
        <f t="array" ref="AP254">IFERROR(HYPERLINK("#'"&amp;VLOOKUP($C254,ModMap!$A$2:$B$21,2,FALSE)&amp;"'!V"&amp;MATCH($K254,INDIRECT("'"&amp;VLOOKUP($C254,ModMap!$A$2:$B$21,2,FALSE)&amp;"'!$K:$K"),0),"Edit on module sheet"),"")</f>
        <v>Edit on module sheet</v>
      </c>
    </row>
    <row r="255" ht="42.0" customHeight="1">
      <c r="A255" s="39">
        <v>253.0</v>
      </c>
      <c r="B255" s="39">
        <v>253.0</v>
      </c>
      <c r="C255" s="39" t="s">
        <v>96</v>
      </c>
      <c r="D255" s="40" t="s">
        <v>97</v>
      </c>
      <c r="E255" s="29" t="s">
        <v>41</v>
      </c>
      <c r="F255" s="31" t="s">
        <v>448</v>
      </c>
      <c r="G255" s="40" t="s">
        <v>449</v>
      </c>
      <c r="H255" s="39" t="s">
        <v>461</v>
      </c>
      <c r="I255" s="39" t="s">
        <v>462</v>
      </c>
      <c r="J255" s="40" t="s">
        <v>463</v>
      </c>
      <c r="K255" s="39" t="s">
        <v>464</v>
      </c>
      <c r="L255" s="40" t="s">
        <v>465</v>
      </c>
      <c r="M255" s="47" t="s">
        <v>200</v>
      </c>
      <c r="N255" s="39" t="s">
        <v>455</v>
      </c>
      <c r="O255" s="39" t="s">
        <v>466</v>
      </c>
      <c r="P255" s="40" t="s">
        <v>467</v>
      </c>
      <c r="Q255" s="40" t="s">
        <v>468</v>
      </c>
      <c r="R255" s="39" t="s">
        <v>469</v>
      </c>
      <c r="S255" s="39" t="s">
        <v>206</v>
      </c>
      <c r="T255" s="39" t="str">
        <f t="array" ref="T255">IFERROR(INDEX(INDIRECT("'"&amp;VLOOKUP($C255,ModMap!$A$2:$B$21,2,FALSE)&amp;"'!T:T"),MATCH($K255,INDIRECT("'"&amp;VLOOKUP($C255,ModMap!$A$2:$B$21,2,FALSE)&amp;"'!$K:$K"),0)),"")</f>
        <v>Unassigned</v>
      </c>
      <c r="U255" s="48" t="s">
        <v>33</v>
      </c>
      <c r="V255" s="39" t="str">
        <f t="array" ref="V255">IFERROR(INDEX(INDIRECT("'"&amp;VLOOKUP($C255,ModMap!$A$2:$B$21,2,FALSE)&amp;"'!V:V"),MATCH($K255,INDIRECT("'"&amp;VLOOKUP($C255,ModMap!$A$2:$B$21,2,FALSE)&amp;"'!$K:$K"),0)),"")</f>
        <v>Not Started</v>
      </c>
      <c r="W255" s="39" t="str">
        <f t="array" ref="W255">IFERROR(INDEX(INDIRECT("'"&amp;VLOOKUP($C255,ModMap!$A$2:$B$21,2,FALSE)&amp;"'!W:W"),MATCH($K255,INDIRECT("'"&amp;VLOOKUP($C255,ModMap!$A$2:$B$21,2,FALSE)&amp;"'!$K:$K"),0)),"")</f>
        <v>Unassigned</v>
      </c>
      <c r="X255" s="44" t="s">
        <v>36</v>
      </c>
      <c r="Y255" s="39" t="str">
        <f t="array" ref="Y255">IFERROR(INDEX(INDIRECT("'"&amp;VLOOKUP($C255,ModMap!$A$2:$B$21,2,FALSE)&amp;"'!Y:Y"),MATCH($K255,INDIRECT("'"&amp;VLOOKUP($C255,ModMap!$A$2:$B$21,2,FALSE)&amp;"'!$K:$K"),0)),"")</f>
        <v>N/A</v>
      </c>
      <c r="Z255" s="39" t="str">
        <f t="array" ref="Z255">IFERROR(INDEX(INDIRECT("'"&amp;VLOOKUP($C255,ModMap!$A$2:$B$21,2,FALSE)&amp;"'!Z:Z"),MATCH($K255,INDIRECT("'"&amp;VLOOKUP($C255,ModMap!$A$2:$B$21,2,FALSE)&amp;"'!$K:$K"),0)),"")</f>
        <v/>
      </c>
      <c r="AA255" s="44" t="s">
        <v>36</v>
      </c>
      <c r="AB255" s="39" t="str">
        <f t="array" ref="AB255">IFERROR(INDEX(INDIRECT("'"&amp;VLOOKUP($C255,ModMap!$A$2:$B$21,2,FALSE)&amp;"'!AB:AB"),MATCH($K255,INDIRECT("'"&amp;VLOOKUP($C255,ModMap!$A$2:$B$21,2,FALSE)&amp;"'!$K:$K"),0)),"")</f>
        <v>N/A</v>
      </c>
      <c r="AC255" s="39" t="str">
        <f t="array" ref="AC255">IFERROR(INDEX(INDIRECT("'"&amp;VLOOKUP($C255,ModMap!$A$2:$B$21,2,FALSE)&amp;"'!AC:AC"),MATCH($K255,INDIRECT("'"&amp;VLOOKUP($C255,ModMap!$A$2:$B$21,2,FALSE)&amp;"'!$K:$K"),0)),"")</f>
        <v/>
      </c>
      <c r="AD255" s="48" t="s">
        <v>33</v>
      </c>
      <c r="AE255" s="39" t="str">
        <f t="array" ref="AE255">IFERROR(INDEX(INDIRECT("'"&amp;VLOOKUP($C255,ModMap!$A$2:$B$21,2,FALSE)&amp;"'!AE:AE"),MATCH($K255,INDIRECT("'"&amp;VLOOKUP($C255,ModMap!$A$2:$B$21,2,FALSE)&amp;"'!$K:$K"),0)),"")</f>
        <v>Not Started</v>
      </c>
      <c r="AF255" s="39" t="str">
        <f t="array" ref="AF255">IFERROR(INDEX(INDIRECT("'"&amp;VLOOKUP($C255,ModMap!$A$2:$B$21,2,FALSE)&amp;"'!AF:AF"),MATCH($K255,INDIRECT("'"&amp;VLOOKUP($C255,ModMap!$A$2:$B$21,2,FALSE)&amp;"'!$K:$K"),0)),"")</f>
        <v>Unassigned</v>
      </c>
      <c r="AG255" s="44" t="s">
        <v>36</v>
      </c>
      <c r="AH255" s="39" t="str">
        <f t="array" ref="AH255">IFERROR(INDEX(INDIRECT("'"&amp;VLOOKUP($C255,ModMap!$A$2:$B$21,2,FALSE)&amp;"'!AH:AH"),MATCH($K255,INDIRECT("'"&amp;VLOOKUP($C255,ModMap!$A$2:$B$21,2,FALSE)&amp;"'!$K:$K"),0)),"")</f>
        <v>N/A</v>
      </c>
      <c r="AI255" s="39" t="str">
        <f t="array" ref="AI255">IFERROR(INDEX(INDIRECT("'"&amp;VLOOKUP($C255,ModMap!$A$2:$B$21,2,FALSE)&amp;"'!AI:AI"),MATCH($K255,INDIRECT("'"&amp;VLOOKUP($C255,ModMap!$A$2:$B$21,2,FALSE)&amp;"'!$K:$K"),0)),"")</f>
        <v/>
      </c>
      <c r="AJ255" s="44" t="s">
        <v>36</v>
      </c>
      <c r="AK255" s="39" t="str">
        <f t="array" ref="AK255">IFERROR(INDEX(INDIRECT("'"&amp;VLOOKUP($C255,ModMap!$A$2:$B$21,2,FALSE)&amp;"'!AK:AK"),MATCH($K255,INDIRECT("'"&amp;VLOOKUP($C255,ModMap!$A$2:$B$21,2,FALSE)&amp;"'!$K:$K"),0)),"")</f>
        <v>N/A</v>
      </c>
      <c r="AL255" s="39" t="str">
        <f t="array" ref="AL255">IFERROR(INDEX(INDIRECT("'"&amp;VLOOKUP($C255,ModMap!$A$2:$B$21,2,FALSE)&amp;"'!AL:AL"),MATCH($K255,INDIRECT("'"&amp;VLOOKUP($C255,ModMap!$A$2:$B$21,2,FALSE)&amp;"'!$K:$K"),0)),"")</f>
        <v/>
      </c>
      <c r="AM255" s="39">
        <f t="shared" si="1"/>
        <v>2</v>
      </c>
      <c r="AN255" s="39" t="str">
        <f t="shared" si="2"/>
        <v>Not Started</v>
      </c>
      <c r="AO255" s="40" t="str">
        <f t="array" ref="AO255">IFERROR(INDEX(INDIRECT("'"&amp;VLOOKUP($C255,ModMap!$A$2:$B$21,2,FALSE)&amp;"'!AO:AO"),MATCH($K255,INDIRECT("'"&amp;VLOOKUP($C255,ModMap!$A$2:$B$21,2,FALSE)&amp;"'!$K:$K"),0)),"")</f>
        <v/>
      </c>
      <c r="AP255" s="49" t="str">
        <f t="array" ref="AP255">IFERROR(HYPERLINK("#'"&amp;VLOOKUP($C255,ModMap!$A$2:$B$21,2,FALSE)&amp;"'!V"&amp;MATCH($K255,INDIRECT("'"&amp;VLOOKUP($C255,ModMap!$A$2:$B$21,2,FALSE)&amp;"'!$K:$K"),0),"Edit on module sheet"),"")</f>
        <v>Edit on module sheet</v>
      </c>
    </row>
    <row r="256" ht="42.0" customHeight="1">
      <c r="A256" s="50">
        <v>254.0</v>
      </c>
      <c r="B256" s="50">
        <v>254.0</v>
      </c>
      <c r="C256" s="50" t="s">
        <v>96</v>
      </c>
      <c r="D256" s="51" t="s">
        <v>97</v>
      </c>
      <c r="E256" s="28" t="s">
        <v>48</v>
      </c>
      <c r="F256" s="31" t="s">
        <v>448</v>
      </c>
      <c r="G256" s="51" t="s">
        <v>449</v>
      </c>
      <c r="H256" s="50" t="s">
        <v>461</v>
      </c>
      <c r="I256" s="50" t="s">
        <v>462</v>
      </c>
      <c r="J256" s="51" t="s">
        <v>463</v>
      </c>
      <c r="K256" s="50" t="s">
        <v>2017</v>
      </c>
      <c r="L256" s="51" t="s">
        <v>2018</v>
      </c>
      <c r="M256" s="78" t="s">
        <v>2019</v>
      </c>
      <c r="N256" s="50" t="s">
        <v>455</v>
      </c>
      <c r="O256" s="50" t="s">
        <v>466</v>
      </c>
      <c r="P256" s="51" t="s">
        <v>467</v>
      </c>
      <c r="Q256" s="51" t="s">
        <v>468</v>
      </c>
      <c r="R256" s="50" t="s">
        <v>469</v>
      </c>
      <c r="S256" s="50" t="s">
        <v>66</v>
      </c>
      <c r="T256" s="50" t="str">
        <f t="array" ref="T256">IFERROR(INDEX(INDIRECT("'"&amp;VLOOKUP($C256,ModMap!$A$2:$B$21,2,FALSE)&amp;"'!T:T"),MATCH($K256,INDIRECT("'"&amp;VLOOKUP($C256,ModMap!$A$2:$B$21,2,FALSE)&amp;"'!$K:$K"),0)),"")</f>
        <v>Unassigned</v>
      </c>
      <c r="U256" s="44" t="s">
        <v>36</v>
      </c>
      <c r="V256" s="50" t="str">
        <f t="array" ref="V256">IFERROR(INDEX(INDIRECT("'"&amp;VLOOKUP($C256,ModMap!$A$2:$B$21,2,FALSE)&amp;"'!V:V"),MATCH($K256,INDIRECT("'"&amp;VLOOKUP($C256,ModMap!$A$2:$B$21,2,FALSE)&amp;"'!$K:$K"),0)),"")</f>
        <v>N/A</v>
      </c>
      <c r="W256" s="50" t="str">
        <f t="array" ref="W256">IFERROR(INDEX(INDIRECT("'"&amp;VLOOKUP($C256,ModMap!$A$2:$B$21,2,FALSE)&amp;"'!W:W"),MATCH($K256,INDIRECT("'"&amp;VLOOKUP($C256,ModMap!$A$2:$B$21,2,FALSE)&amp;"'!$K:$K"),0)),"")</f>
        <v/>
      </c>
      <c r="X256" s="48" t="s">
        <v>33</v>
      </c>
      <c r="Y256" s="50" t="str">
        <f t="array" ref="Y256">IFERROR(INDEX(INDIRECT("'"&amp;VLOOKUP($C256,ModMap!$A$2:$B$21,2,FALSE)&amp;"'!Y:Y"),MATCH($K256,INDIRECT("'"&amp;VLOOKUP($C256,ModMap!$A$2:$B$21,2,FALSE)&amp;"'!$K:$K"),0)),"")</f>
        <v>Not Started</v>
      </c>
      <c r="Z256" s="50" t="str">
        <f t="array" ref="Z256">IFERROR(INDEX(INDIRECT("'"&amp;VLOOKUP($C256,ModMap!$A$2:$B$21,2,FALSE)&amp;"'!Z:Z"),MATCH($K256,INDIRECT("'"&amp;VLOOKUP($C256,ModMap!$A$2:$B$21,2,FALSE)&amp;"'!$K:$K"),0)),"")</f>
        <v>Unassigned</v>
      </c>
      <c r="AA256" s="44" t="s">
        <v>36</v>
      </c>
      <c r="AB256" s="50" t="str">
        <f t="array" ref="AB256">IFERROR(INDEX(INDIRECT("'"&amp;VLOOKUP($C256,ModMap!$A$2:$B$21,2,FALSE)&amp;"'!AB:AB"),MATCH($K256,INDIRECT("'"&amp;VLOOKUP($C256,ModMap!$A$2:$B$21,2,FALSE)&amp;"'!$K:$K"),0)),"")</f>
        <v>N/A</v>
      </c>
      <c r="AC256" s="50" t="str">
        <f t="array" ref="AC256">IFERROR(INDEX(INDIRECT("'"&amp;VLOOKUP($C256,ModMap!$A$2:$B$21,2,FALSE)&amp;"'!AC:AC"),MATCH($K256,INDIRECT("'"&amp;VLOOKUP($C256,ModMap!$A$2:$B$21,2,FALSE)&amp;"'!$K:$K"),0)),"")</f>
        <v/>
      </c>
      <c r="AD256" s="48" t="s">
        <v>33</v>
      </c>
      <c r="AE256" s="50" t="str">
        <f t="array" ref="AE256">IFERROR(INDEX(INDIRECT("'"&amp;VLOOKUP($C256,ModMap!$A$2:$B$21,2,FALSE)&amp;"'!AE:AE"),MATCH($K256,INDIRECT("'"&amp;VLOOKUP($C256,ModMap!$A$2:$B$21,2,FALSE)&amp;"'!$K:$K"),0)),"")</f>
        <v>Not Started</v>
      </c>
      <c r="AF256" s="50" t="str">
        <f t="array" ref="AF256">IFERROR(INDEX(INDIRECT("'"&amp;VLOOKUP($C256,ModMap!$A$2:$B$21,2,FALSE)&amp;"'!AF:AF"),MATCH($K256,INDIRECT("'"&amp;VLOOKUP($C256,ModMap!$A$2:$B$21,2,FALSE)&amp;"'!$K:$K"),0)),"")</f>
        <v>Unassigned</v>
      </c>
      <c r="AG256" s="44" t="s">
        <v>36</v>
      </c>
      <c r="AH256" s="50" t="str">
        <f t="array" ref="AH256">IFERROR(INDEX(INDIRECT("'"&amp;VLOOKUP($C256,ModMap!$A$2:$B$21,2,FALSE)&amp;"'!AH:AH"),MATCH($K256,INDIRECT("'"&amp;VLOOKUP($C256,ModMap!$A$2:$B$21,2,FALSE)&amp;"'!$K:$K"),0)),"")</f>
        <v>N/A</v>
      </c>
      <c r="AI256" s="50" t="str">
        <f t="array" ref="AI256">IFERROR(INDEX(INDIRECT("'"&amp;VLOOKUP($C256,ModMap!$A$2:$B$21,2,FALSE)&amp;"'!AI:AI"),MATCH($K256,INDIRECT("'"&amp;VLOOKUP($C256,ModMap!$A$2:$B$21,2,FALSE)&amp;"'!$K:$K"),0)),"")</f>
        <v/>
      </c>
      <c r="AJ256" s="48" t="s">
        <v>33</v>
      </c>
      <c r="AK256" s="50" t="str">
        <f t="array" ref="AK256">IFERROR(INDEX(INDIRECT("'"&amp;VLOOKUP($C256,ModMap!$A$2:$B$21,2,FALSE)&amp;"'!AK:AK"),MATCH($K256,INDIRECT("'"&amp;VLOOKUP($C256,ModMap!$A$2:$B$21,2,FALSE)&amp;"'!$K:$K"),0)),"")</f>
        <v>Not Started</v>
      </c>
      <c r="AL256" s="50" t="str">
        <f t="array" ref="AL256">IFERROR(INDEX(INDIRECT("'"&amp;VLOOKUP($C256,ModMap!$A$2:$B$21,2,FALSE)&amp;"'!AL:AL"),MATCH($K256,INDIRECT("'"&amp;VLOOKUP($C256,ModMap!$A$2:$B$21,2,FALSE)&amp;"'!$K:$K"),0)),"")</f>
        <v>Unassigned</v>
      </c>
      <c r="AM256" s="50">
        <f t="shared" si="1"/>
        <v>3</v>
      </c>
      <c r="AN256" s="50" t="str">
        <f t="shared" si="2"/>
        <v>Not Started</v>
      </c>
      <c r="AO256" s="51" t="str">
        <f t="array" ref="AO256">IFERROR(INDEX(INDIRECT("'"&amp;VLOOKUP($C256,ModMap!$A$2:$B$21,2,FALSE)&amp;"'!AO:AO"),MATCH($K256,INDIRECT("'"&amp;VLOOKUP($C256,ModMap!$A$2:$B$21,2,FALSE)&amp;"'!$K:$K"),0)),"")</f>
        <v/>
      </c>
      <c r="AP256" s="49" t="str">
        <f t="array" ref="AP256">IFERROR(HYPERLINK("#'"&amp;VLOOKUP($C256,ModMap!$A$2:$B$21,2,FALSE)&amp;"'!V"&amp;MATCH($K256,INDIRECT("'"&amp;VLOOKUP($C256,ModMap!$A$2:$B$21,2,FALSE)&amp;"'!$K:$K"),0),"Edit on module sheet"),"")</f>
        <v>Edit on module sheet</v>
      </c>
    </row>
    <row r="257" ht="42.0" customHeight="1">
      <c r="A257" s="39">
        <v>255.0</v>
      </c>
      <c r="B257" s="39">
        <v>255.0</v>
      </c>
      <c r="C257" s="39" t="s">
        <v>96</v>
      </c>
      <c r="D257" s="40" t="s">
        <v>97</v>
      </c>
      <c r="E257" s="31" t="s">
        <v>69</v>
      </c>
      <c r="F257" s="31" t="s">
        <v>448</v>
      </c>
      <c r="G257" s="40" t="s">
        <v>449</v>
      </c>
      <c r="H257" s="39" t="s">
        <v>461</v>
      </c>
      <c r="I257" s="39" t="s">
        <v>462</v>
      </c>
      <c r="J257" s="40" t="s">
        <v>463</v>
      </c>
      <c r="K257" s="39" t="s">
        <v>2713</v>
      </c>
      <c r="L257" s="40" t="s">
        <v>2714</v>
      </c>
      <c r="M257" s="48" t="s">
        <v>434</v>
      </c>
      <c r="N257" s="39" t="s">
        <v>455</v>
      </c>
      <c r="O257" s="39" t="s">
        <v>466</v>
      </c>
      <c r="P257" s="40" t="s">
        <v>467</v>
      </c>
      <c r="Q257" s="40" t="s">
        <v>468</v>
      </c>
      <c r="R257" s="39" t="s">
        <v>469</v>
      </c>
      <c r="S257" s="39" t="s">
        <v>69</v>
      </c>
      <c r="T257" s="39" t="str">
        <f t="array" ref="T257">IFERROR(INDEX(INDIRECT("'"&amp;VLOOKUP($C257,ModMap!$A$2:$B$21,2,FALSE)&amp;"'!T:T"),MATCH($K257,INDIRECT("'"&amp;VLOOKUP($C257,ModMap!$A$2:$B$21,2,FALSE)&amp;"'!$K:$K"),0)),"")</f>
        <v>Unassigned</v>
      </c>
      <c r="U257" s="48" t="s">
        <v>33</v>
      </c>
      <c r="V257" s="39" t="str">
        <f t="array" ref="V257">IFERROR(INDEX(INDIRECT("'"&amp;VLOOKUP($C257,ModMap!$A$2:$B$21,2,FALSE)&amp;"'!V:V"),MATCH($K257,INDIRECT("'"&amp;VLOOKUP($C257,ModMap!$A$2:$B$21,2,FALSE)&amp;"'!$K:$K"),0)),"")</f>
        <v>Not Started</v>
      </c>
      <c r="W257" s="39" t="str">
        <f t="array" ref="W257">IFERROR(INDEX(INDIRECT("'"&amp;VLOOKUP($C257,ModMap!$A$2:$B$21,2,FALSE)&amp;"'!W:W"),MATCH($K257,INDIRECT("'"&amp;VLOOKUP($C257,ModMap!$A$2:$B$21,2,FALSE)&amp;"'!$K:$K"),0)),"")</f>
        <v>Unassigned</v>
      </c>
      <c r="X257" s="48" t="s">
        <v>33</v>
      </c>
      <c r="Y257" s="39" t="str">
        <f t="array" ref="Y257">IFERROR(INDEX(INDIRECT("'"&amp;VLOOKUP($C257,ModMap!$A$2:$B$21,2,FALSE)&amp;"'!Y:Y"),MATCH($K257,INDIRECT("'"&amp;VLOOKUP($C257,ModMap!$A$2:$B$21,2,FALSE)&amp;"'!$K:$K"),0)),"")</f>
        <v>Not Started</v>
      </c>
      <c r="Z257" s="39" t="str">
        <f t="array" ref="Z257">IFERROR(INDEX(INDIRECT("'"&amp;VLOOKUP($C257,ModMap!$A$2:$B$21,2,FALSE)&amp;"'!Z:Z"),MATCH($K257,INDIRECT("'"&amp;VLOOKUP($C257,ModMap!$A$2:$B$21,2,FALSE)&amp;"'!$K:$K"),0)),"")</f>
        <v>Unassigned</v>
      </c>
      <c r="AA257" s="44" t="s">
        <v>36</v>
      </c>
      <c r="AB257" s="39" t="str">
        <f t="array" ref="AB257">IFERROR(INDEX(INDIRECT("'"&amp;VLOOKUP($C257,ModMap!$A$2:$B$21,2,FALSE)&amp;"'!AB:AB"),MATCH($K257,INDIRECT("'"&amp;VLOOKUP($C257,ModMap!$A$2:$B$21,2,FALSE)&amp;"'!$K:$K"),0)),"")</f>
        <v>N/A</v>
      </c>
      <c r="AC257" s="39" t="str">
        <f t="array" ref="AC257">IFERROR(INDEX(INDIRECT("'"&amp;VLOOKUP($C257,ModMap!$A$2:$B$21,2,FALSE)&amp;"'!AC:AC"),MATCH($K257,INDIRECT("'"&amp;VLOOKUP($C257,ModMap!$A$2:$B$21,2,FALSE)&amp;"'!$K:$K"),0)),"")</f>
        <v/>
      </c>
      <c r="AD257" s="48" t="s">
        <v>33</v>
      </c>
      <c r="AE257" s="39" t="str">
        <f t="array" ref="AE257">IFERROR(INDEX(INDIRECT("'"&amp;VLOOKUP($C257,ModMap!$A$2:$B$21,2,FALSE)&amp;"'!AE:AE"),MATCH($K257,INDIRECT("'"&amp;VLOOKUP($C257,ModMap!$A$2:$B$21,2,FALSE)&amp;"'!$K:$K"),0)),"")</f>
        <v>Not Started</v>
      </c>
      <c r="AF257" s="39" t="str">
        <f t="array" ref="AF257">IFERROR(INDEX(INDIRECT("'"&amp;VLOOKUP($C257,ModMap!$A$2:$B$21,2,FALSE)&amp;"'!AF:AF"),MATCH($K257,INDIRECT("'"&amp;VLOOKUP($C257,ModMap!$A$2:$B$21,2,FALSE)&amp;"'!$K:$K"),0)),"")</f>
        <v>Unassigned</v>
      </c>
      <c r="AG257" s="44" t="s">
        <v>36</v>
      </c>
      <c r="AH257" s="39" t="str">
        <f t="array" ref="AH257">IFERROR(INDEX(INDIRECT("'"&amp;VLOOKUP($C257,ModMap!$A$2:$B$21,2,FALSE)&amp;"'!AH:AH"),MATCH($K257,INDIRECT("'"&amp;VLOOKUP($C257,ModMap!$A$2:$B$21,2,FALSE)&amp;"'!$K:$K"),0)),"")</f>
        <v>N/A</v>
      </c>
      <c r="AI257" s="39" t="str">
        <f t="array" ref="AI257">IFERROR(INDEX(INDIRECT("'"&amp;VLOOKUP($C257,ModMap!$A$2:$B$21,2,FALSE)&amp;"'!AI:AI"),MATCH($K257,INDIRECT("'"&amp;VLOOKUP($C257,ModMap!$A$2:$B$21,2,FALSE)&amp;"'!$K:$K"),0)),"")</f>
        <v/>
      </c>
      <c r="AJ257" s="44" t="s">
        <v>36</v>
      </c>
      <c r="AK257" s="39" t="str">
        <f t="array" ref="AK257">IFERROR(INDEX(INDIRECT("'"&amp;VLOOKUP($C257,ModMap!$A$2:$B$21,2,FALSE)&amp;"'!AK:AK"),MATCH($K257,INDIRECT("'"&amp;VLOOKUP($C257,ModMap!$A$2:$B$21,2,FALSE)&amp;"'!$K:$K"),0)),"")</f>
        <v>N/A</v>
      </c>
      <c r="AL257" s="39" t="str">
        <f t="array" ref="AL257">IFERROR(INDEX(INDIRECT("'"&amp;VLOOKUP($C257,ModMap!$A$2:$B$21,2,FALSE)&amp;"'!AL:AL"),MATCH($K257,INDIRECT("'"&amp;VLOOKUP($C257,ModMap!$A$2:$B$21,2,FALSE)&amp;"'!$K:$K"),0)),"")</f>
        <v/>
      </c>
      <c r="AM257" s="39">
        <f t="shared" si="1"/>
        <v>3</v>
      </c>
      <c r="AN257" s="39" t="str">
        <f t="shared" si="2"/>
        <v>Not Started</v>
      </c>
      <c r="AO257" s="40" t="str">
        <f t="array" ref="AO257">IFERROR(INDEX(INDIRECT("'"&amp;VLOOKUP($C257,ModMap!$A$2:$B$21,2,FALSE)&amp;"'!AO:AO"),MATCH($K257,INDIRECT("'"&amp;VLOOKUP($C257,ModMap!$A$2:$B$21,2,FALSE)&amp;"'!$K:$K"),0)),"")</f>
        <v/>
      </c>
      <c r="AP257" s="49" t="str">
        <f t="array" ref="AP257">IFERROR(HYPERLINK("#'"&amp;VLOOKUP($C257,ModMap!$A$2:$B$21,2,FALSE)&amp;"'!V"&amp;MATCH($K257,INDIRECT("'"&amp;VLOOKUP($C257,ModMap!$A$2:$B$21,2,FALSE)&amp;"'!$K:$K"),0),"Edit on module sheet"),"")</f>
        <v>Edit on module sheet</v>
      </c>
    </row>
    <row r="258" ht="42.0" customHeight="1">
      <c r="A258" s="50">
        <v>256.0</v>
      </c>
      <c r="B258" s="50">
        <v>256.0</v>
      </c>
      <c r="C258" s="50" t="s">
        <v>96</v>
      </c>
      <c r="D258" s="51" t="s">
        <v>97</v>
      </c>
      <c r="E258" s="28" t="s">
        <v>48</v>
      </c>
      <c r="F258" s="31" t="s">
        <v>448</v>
      </c>
      <c r="G258" s="51" t="s">
        <v>449</v>
      </c>
      <c r="H258" s="50" t="s">
        <v>479</v>
      </c>
      <c r="I258" s="50" t="s">
        <v>480</v>
      </c>
      <c r="J258" s="51" t="s">
        <v>481</v>
      </c>
      <c r="K258" s="50" t="s">
        <v>2023</v>
      </c>
      <c r="L258" s="51" t="s">
        <v>2024</v>
      </c>
      <c r="M258" s="47" t="s">
        <v>200</v>
      </c>
      <c r="N258" s="50" t="s">
        <v>455</v>
      </c>
      <c r="O258" s="50" t="s">
        <v>466</v>
      </c>
      <c r="P258" s="51" t="s">
        <v>484</v>
      </c>
      <c r="Q258" s="51" t="s">
        <v>485</v>
      </c>
      <c r="R258" s="50" t="s">
        <v>469</v>
      </c>
      <c r="S258" s="50" t="s">
        <v>53</v>
      </c>
      <c r="T258" s="50" t="str">
        <f t="array" ref="T258">IFERROR(INDEX(INDIRECT("'"&amp;VLOOKUP($C258,ModMap!$A$2:$B$21,2,FALSE)&amp;"'!T:T"),MATCH($K258,INDIRECT("'"&amp;VLOOKUP($C258,ModMap!$A$2:$B$21,2,FALSE)&amp;"'!$K:$K"),0)),"")</f>
        <v>Unassigned</v>
      </c>
      <c r="U258" s="44" t="s">
        <v>36</v>
      </c>
      <c r="V258" s="50" t="str">
        <f t="array" ref="V258">IFERROR(INDEX(INDIRECT("'"&amp;VLOOKUP($C258,ModMap!$A$2:$B$21,2,FALSE)&amp;"'!V:V"),MATCH($K258,INDIRECT("'"&amp;VLOOKUP($C258,ModMap!$A$2:$B$21,2,FALSE)&amp;"'!$K:$K"),0)),"")</f>
        <v>N/A</v>
      </c>
      <c r="W258" s="50" t="str">
        <f t="array" ref="W258">IFERROR(INDEX(INDIRECT("'"&amp;VLOOKUP($C258,ModMap!$A$2:$B$21,2,FALSE)&amp;"'!W:W"),MATCH($K258,INDIRECT("'"&amp;VLOOKUP($C258,ModMap!$A$2:$B$21,2,FALSE)&amp;"'!$K:$K"),0)),"")</f>
        <v/>
      </c>
      <c r="X258" s="48" t="s">
        <v>33</v>
      </c>
      <c r="Y258" s="50" t="str">
        <f t="array" ref="Y258">IFERROR(INDEX(INDIRECT("'"&amp;VLOOKUP($C258,ModMap!$A$2:$B$21,2,FALSE)&amp;"'!Y:Y"),MATCH($K258,INDIRECT("'"&amp;VLOOKUP($C258,ModMap!$A$2:$B$21,2,FALSE)&amp;"'!$K:$K"),0)),"")</f>
        <v>Not Started</v>
      </c>
      <c r="Z258" s="50" t="str">
        <f t="array" ref="Z258">IFERROR(INDEX(INDIRECT("'"&amp;VLOOKUP($C258,ModMap!$A$2:$B$21,2,FALSE)&amp;"'!Z:Z"),MATCH($K258,INDIRECT("'"&amp;VLOOKUP($C258,ModMap!$A$2:$B$21,2,FALSE)&amp;"'!$K:$K"),0)),"")</f>
        <v>Unassigned</v>
      </c>
      <c r="AA258" s="48" t="s">
        <v>33</v>
      </c>
      <c r="AB258" s="50" t="str">
        <f t="array" ref="AB258">IFERROR(INDEX(INDIRECT("'"&amp;VLOOKUP($C258,ModMap!$A$2:$B$21,2,FALSE)&amp;"'!AB:AB"),MATCH($K258,INDIRECT("'"&amp;VLOOKUP($C258,ModMap!$A$2:$B$21,2,FALSE)&amp;"'!$K:$K"),0)),"")</f>
        <v>Not Started</v>
      </c>
      <c r="AC258" s="50" t="str">
        <f t="array" ref="AC258">IFERROR(INDEX(INDIRECT("'"&amp;VLOOKUP($C258,ModMap!$A$2:$B$21,2,FALSE)&amp;"'!AC:AC"),MATCH($K258,INDIRECT("'"&amp;VLOOKUP($C258,ModMap!$A$2:$B$21,2,FALSE)&amp;"'!$K:$K"),0)),"")</f>
        <v>Unassigned</v>
      </c>
      <c r="AD258" s="44" t="s">
        <v>36</v>
      </c>
      <c r="AE258" s="50" t="str">
        <f t="array" ref="AE258">IFERROR(INDEX(INDIRECT("'"&amp;VLOOKUP($C258,ModMap!$A$2:$B$21,2,FALSE)&amp;"'!AE:AE"),MATCH($K258,INDIRECT("'"&amp;VLOOKUP($C258,ModMap!$A$2:$B$21,2,FALSE)&amp;"'!$K:$K"),0)),"")</f>
        <v>N/A</v>
      </c>
      <c r="AF258" s="50" t="str">
        <f t="array" ref="AF258">IFERROR(INDEX(INDIRECT("'"&amp;VLOOKUP($C258,ModMap!$A$2:$B$21,2,FALSE)&amp;"'!AF:AF"),MATCH($K258,INDIRECT("'"&amp;VLOOKUP($C258,ModMap!$A$2:$B$21,2,FALSE)&amp;"'!$K:$K"),0)),"")</f>
        <v/>
      </c>
      <c r="AG258" s="44" t="s">
        <v>36</v>
      </c>
      <c r="AH258" s="50" t="str">
        <f t="array" ref="AH258">IFERROR(INDEX(INDIRECT("'"&amp;VLOOKUP($C258,ModMap!$A$2:$B$21,2,FALSE)&amp;"'!AH:AH"),MATCH($K258,INDIRECT("'"&amp;VLOOKUP($C258,ModMap!$A$2:$B$21,2,FALSE)&amp;"'!$K:$K"),0)),"")</f>
        <v>N/A</v>
      </c>
      <c r="AI258" s="50" t="str">
        <f t="array" ref="AI258">IFERROR(INDEX(INDIRECT("'"&amp;VLOOKUP($C258,ModMap!$A$2:$B$21,2,FALSE)&amp;"'!AI:AI"),MATCH($K258,INDIRECT("'"&amp;VLOOKUP($C258,ModMap!$A$2:$B$21,2,FALSE)&amp;"'!$K:$K"),0)),"")</f>
        <v/>
      </c>
      <c r="AJ258" s="44" t="s">
        <v>36</v>
      </c>
      <c r="AK258" s="50" t="str">
        <f t="array" ref="AK258">IFERROR(INDEX(INDIRECT("'"&amp;VLOOKUP($C258,ModMap!$A$2:$B$21,2,FALSE)&amp;"'!AK:AK"),MATCH($K258,INDIRECT("'"&amp;VLOOKUP($C258,ModMap!$A$2:$B$21,2,FALSE)&amp;"'!$K:$K"),0)),"")</f>
        <v>N/A</v>
      </c>
      <c r="AL258" s="50" t="str">
        <f t="array" ref="AL258">IFERROR(INDEX(INDIRECT("'"&amp;VLOOKUP($C258,ModMap!$A$2:$B$21,2,FALSE)&amp;"'!AL:AL"),MATCH($K258,INDIRECT("'"&amp;VLOOKUP($C258,ModMap!$A$2:$B$21,2,FALSE)&amp;"'!$K:$K"),0)),"")</f>
        <v/>
      </c>
      <c r="AM258" s="50">
        <f t="shared" si="1"/>
        <v>2</v>
      </c>
      <c r="AN258" s="50" t="str">
        <f t="shared" si="2"/>
        <v>Not Started</v>
      </c>
      <c r="AO258" s="51" t="str">
        <f t="array" ref="AO258">IFERROR(INDEX(INDIRECT("'"&amp;VLOOKUP($C258,ModMap!$A$2:$B$21,2,FALSE)&amp;"'!AO:AO"),MATCH($K258,INDIRECT("'"&amp;VLOOKUP($C258,ModMap!$A$2:$B$21,2,FALSE)&amp;"'!$K:$K"),0)),"")</f>
        <v/>
      </c>
      <c r="AP258" s="49" t="str">
        <f t="array" ref="AP258">IFERROR(HYPERLINK("#'"&amp;VLOOKUP($C258,ModMap!$A$2:$B$21,2,FALSE)&amp;"'!V"&amp;MATCH($K258,INDIRECT("'"&amp;VLOOKUP($C258,ModMap!$A$2:$B$21,2,FALSE)&amp;"'!$K:$K"),0),"Edit on module sheet"),"")</f>
        <v>Edit on module sheet</v>
      </c>
    </row>
    <row r="259" ht="42.0" customHeight="1">
      <c r="A259" s="39">
        <v>257.0</v>
      </c>
      <c r="B259" s="39">
        <v>257.0</v>
      </c>
      <c r="C259" s="39" t="s">
        <v>96</v>
      </c>
      <c r="D259" s="40" t="s">
        <v>97</v>
      </c>
      <c r="E259" s="28" t="s">
        <v>48</v>
      </c>
      <c r="F259" s="31" t="s">
        <v>448</v>
      </c>
      <c r="G259" s="40" t="s">
        <v>449</v>
      </c>
      <c r="H259" s="39" t="s">
        <v>479</v>
      </c>
      <c r="I259" s="39" t="s">
        <v>480</v>
      </c>
      <c r="J259" s="40" t="s">
        <v>481</v>
      </c>
      <c r="K259" s="39" t="s">
        <v>2030</v>
      </c>
      <c r="L259" s="40" t="s">
        <v>2031</v>
      </c>
      <c r="M259" s="47" t="s">
        <v>200</v>
      </c>
      <c r="N259" s="39" t="s">
        <v>455</v>
      </c>
      <c r="O259" s="39" t="s">
        <v>466</v>
      </c>
      <c r="P259" s="40" t="s">
        <v>484</v>
      </c>
      <c r="Q259" s="40" t="s">
        <v>485</v>
      </c>
      <c r="R259" s="39" t="s">
        <v>469</v>
      </c>
      <c r="S259" s="39" t="s">
        <v>56</v>
      </c>
      <c r="T259" s="39" t="str">
        <f t="array" ref="T259">IFERROR(INDEX(INDIRECT("'"&amp;VLOOKUP($C259,ModMap!$A$2:$B$21,2,FALSE)&amp;"'!T:T"),MATCH($K259,INDIRECT("'"&amp;VLOOKUP($C259,ModMap!$A$2:$B$21,2,FALSE)&amp;"'!$K:$K"),0)),"")</f>
        <v>Unassigned</v>
      </c>
      <c r="U259" s="44" t="s">
        <v>36</v>
      </c>
      <c r="V259" s="39" t="str">
        <f t="array" ref="V259">IFERROR(INDEX(INDIRECT("'"&amp;VLOOKUP($C259,ModMap!$A$2:$B$21,2,FALSE)&amp;"'!V:V"),MATCH($K259,INDIRECT("'"&amp;VLOOKUP($C259,ModMap!$A$2:$B$21,2,FALSE)&amp;"'!$K:$K"),0)),"")</f>
        <v>N/A</v>
      </c>
      <c r="W259" s="39" t="str">
        <f t="array" ref="W259">IFERROR(INDEX(INDIRECT("'"&amp;VLOOKUP($C259,ModMap!$A$2:$B$21,2,FALSE)&amp;"'!W:W"),MATCH($K259,INDIRECT("'"&amp;VLOOKUP($C259,ModMap!$A$2:$B$21,2,FALSE)&amp;"'!$K:$K"),0)),"")</f>
        <v/>
      </c>
      <c r="X259" s="48" t="s">
        <v>33</v>
      </c>
      <c r="Y259" s="39" t="str">
        <f t="array" ref="Y259">IFERROR(INDEX(INDIRECT("'"&amp;VLOOKUP($C259,ModMap!$A$2:$B$21,2,FALSE)&amp;"'!Y:Y"),MATCH($K259,INDIRECT("'"&amp;VLOOKUP($C259,ModMap!$A$2:$B$21,2,FALSE)&amp;"'!$K:$K"),0)),"")</f>
        <v>Not Started</v>
      </c>
      <c r="Z259" s="39" t="str">
        <f t="array" ref="Z259">IFERROR(INDEX(INDIRECT("'"&amp;VLOOKUP($C259,ModMap!$A$2:$B$21,2,FALSE)&amp;"'!Z:Z"),MATCH($K259,INDIRECT("'"&amp;VLOOKUP($C259,ModMap!$A$2:$B$21,2,FALSE)&amp;"'!$K:$K"),0)),"")</f>
        <v>Unassigned</v>
      </c>
      <c r="AA259" s="48" t="s">
        <v>33</v>
      </c>
      <c r="AB259" s="39" t="str">
        <f t="array" ref="AB259">IFERROR(INDEX(INDIRECT("'"&amp;VLOOKUP($C259,ModMap!$A$2:$B$21,2,FALSE)&amp;"'!AB:AB"),MATCH($K259,INDIRECT("'"&amp;VLOOKUP($C259,ModMap!$A$2:$B$21,2,FALSE)&amp;"'!$K:$K"),0)),"")</f>
        <v>Not Started</v>
      </c>
      <c r="AC259" s="39" t="str">
        <f t="array" ref="AC259">IFERROR(INDEX(INDIRECT("'"&amp;VLOOKUP($C259,ModMap!$A$2:$B$21,2,FALSE)&amp;"'!AC:AC"),MATCH($K259,INDIRECT("'"&amp;VLOOKUP($C259,ModMap!$A$2:$B$21,2,FALSE)&amp;"'!$K:$K"),0)),"")</f>
        <v>Unassigned</v>
      </c>
      <c r="AD259" s="48" t="s">
        <v>33</v>
      </c>
      <c r="AE259" s="39" t="str">
        <f t="array" ref="AE259">IFERROR(INDEX(INDIRECT("'"&amp;VLOOKUP($C259,ModMap!$A$2:$B$21,2,FALSE)&amp;"'!AE:AE"),MATCH($K259,INDIRECT("'"&amp;VLOOKUP($C259,ModMap!$A$2:$B$21,2,FALSE)&amp;"'!$K:$K"),0)),"")</f>
        <v>Not Started</v>
      </c>
      <c r="AF259" s="39" t="str">
        <f t="array" ref="AF259">IFERROR(INDEX(INDIRECT("'"&amp;VLOOKUP($C259,ModMap!$A$2:$B$21,2,FALSE)&amp;"'!AF:AF"),MATCH($K259,INDIRECT("'"&amp;VLOOKUP($C259,ModMap!$A$2:$B$21,2,FALSE)&amp;"'!$K:$K"),0)),"")</f>
        <v>Unassigned</v>
      </c>
      <c r="AG259" s="44" t="s">
        <v>36</v>
      </c>
      <c r="AH259" s="39" t="str">
        <f t="array" ref="AH259">IFERROR(INDEX(INDIRECT("'"&amp;VLOOKUP($C259,ModMap!$A$2:$B$21,2,FALSE)&amp;"'!AH:AH"),MATCH($K259,INDIRECT("'"&amp;VLOOKUP($C259,ModMap!$A$2:$B$21,2,FALSE)&amp;"'!$K:$K"),0)),"")</f>
        <v>N/A</v>
      </c>
      <c r="AI259" s="39" t="str">
        <f t="array" ref="AI259">IFERROR(INDEX(INDIRECT("'"&amp;VLOOKUP($C259,ModMap!$A$2:$B$21,2,FALSE)&amp;"'!AI:AI"),MATCH($K259,INDIRECT("'"&amp;VLOOKUP($C259,ModMap!$A$2:$B$21,2,FALSE)&amp;"'!$K:$K"),0)),"")</f>
        <v/>
      </c>
      <c r="AJ259" s="44" t="s">
        <v>36</v>
      </c>
      <c r="AK259" s="39" t="str">
        <f t="array" ref="AK259">IFERROR(INDEX(INDIRECT("'"&amp;VLOOKUP($C259,ModMap!$A$2:$B$21,2,FALSE)&amp;"'!AK:AK"),MATCH($K259,INDIRECT("'"&amp;VLOOKUP($C259,ModMap!$A$2:$B$21,2,FALSE)&amp;"'!$K:$K"),0)),"")</f>
        <v>N/A</v>
      </c>
      <c r="AL259" s="39" t="str">
        <f t="array" ref="AL259">IFERROR(INDEX(INDIRECT("'"&amp;VLOOKUP($C259,ModMap!$A$2:$B$21,2,FALSE)&amp;"'!AL:AL"),MATCH($K259,INDIRECT("'"&amp;VLOOKUP($C259,ModMap!$A$2:$B$21,2,FALSE)&amp;"'!$K:$K"),0)),"")</f>
        <v/>
      </c>
      <c r="AM259" s="39">
        <f t="shared" si="1"/>
        <v>3</v>
      </c>
      <c r="AN259" s="39" t="str">
        <f t="shared" si="2"/>
        <v>Not Started</v>
      </c>
      <c r="AO259" s="40" t="str">
        <f t="array" ref="AO259">IFERROR(INDEX(INDIRECT("'"&amp;VLOOKUP($C259,ModMap!$A$2:$B$21,2,FALSE)&amp;"'!AO:AO"),MATCH($K259,INDIRECT("'"&amp;VLOOKUP($C259,ModMap!$A$2:$B$21,2,FALSE)&amp;"'!$K:$K"),0)),"")</f>
        <v/>
      </c>
      <c r="AP259" s="49" t="str">
        <f t="array" ref="AP259">IFERROR(HYPERLINK("#'"&amp;VLOOKUP($C259,ModMap!$A$2:$B$21,2,FALSE)&amp;"'!V"&amp;MATCH($K259,INDIRECT("'"&amp;VLOOKUP($C259,ModMap!$A$2:$B$21,2,FALSE)&amp;"'!$K:$K"),0),"Edit on module sheet"),"")</f>
        <v>Edit on module sheet</v>
      </c>
    </row>
    <row r="260" ht="42.0" customHeight="1">
      <c r="A260" s="50">
        <v>258.0</v>
      </c>
      <c r="B260" s="50">
        <v>258.0</v>
      </c>
      <c r="C260" s="50" t="s">
        <v>96</v>
      </c>
      <c r="D260" s="51" t="s">
        <v>97</v>
      </c>
      <c r="E260" s="29" t="s">
        <v>41</v>
      </c>
      <c r="F260" s="31" t="s">
        <v>448</v>
      </c>
      <c r="G260" s="51" t="s">
        <v>449</v>
      </c>
      <c r="H260" s="50" t="s">
        <v>479</v>
      </c>
      <c r="I260" s="50" t="s">
        <v>480</v>
      </c>
      <c r="J260" s="51" t="s">
        <v>481</v>
      </c>
      <c r="K260" s="50" t="s">
        <v>482</v>
      </c>
      <c r="L260" s="51" t="s">
        <v>483</v>
      </c>
      <c r="M260" s="47" t="s">
        <v>200</v>
      </c>
      <c r="N260" s="50" t="s">
        <v>455</v>
      </c>
      <c r="O260" s="50" t="s">
        <v>466</v>
      </c>
      <c r="P260" s="51" t="s">
        <v>484</v>
      </c>
      <c r="Q260" s="51" t="s">
        <v>485</v>
      </c>
      <c r="R260" s="50" t="s">
        <v>469</v>
      </c>
      <c r="S260" s="50" t="s">
        <v>206</v>
      </c>
      <c r="T260" s="50" t="str">
        <f t="array" ref="T260">IFERROR(INDEX(INDIRECT("'"&amp;VLOOKUP($C260,ModMap!$A$2:$B$21,2,FALSE)&amp;"'!T:T"),MATCH($K260,INDIRECT("'"&amp;VLOOKUP($C260,ModMap!$A$2:$B$21,2,FALSE)&amp;"'!$K:$K"),0)),"")</f>
        <v>Unassigned</v>
      </c>
      <c r="U260" s="48" t="s">
        <v>33</v>
      </c>
      <c r="V260" s="50" t="str">
        <f t="array" ref="V260">IFERROR(INDEX(INDIRECT("'"&amp;VLOOKUP($C260,ModMap!$A$2:$B$21,2,FALSE)&amp;"'!V:V"),MATCH($K260,INDIRECT("'"&amp;VLOOKUP($C260,ModMap!$A$2:$B$21,2,FALSE)&amp;"'!$K:$K"),0)),"")</f>
        <v>Not Started</v>
      </c>
      <c r="W260" s="50" t="str">
        <f t="array" ref="W260">IFERROR(INDEX(INDIRECT("'"&amp;VLOOKUP($C260,ModMap!$A$2:$B$21,2,FALSE)&amp;"'!W:W"),MATCH($K260,INDIRECT("'"&amp;VLOOKUP($C260,ModMap!$A$2:$B$21,2,FALSE)&amp;"'!$K:$K"),0)),"")</f>
        <v>Unassigned</v>
      </c>
      <c r="X260" s="44" t="s">
        <v>36</v>
      </c>
      <c r="Y260" s="50" t="str">
        <f t="array" ref="Y260">IFERROR(INDEX(INDIRECT("'"&amp;VLOOKUP($C260,ModMap!$A$2:$B$21,2,FALSE)&amp;"'!Y:Y"),MATCH($K260,INDIRECT("'"&amp;VLOOKUP($C260,ModMap!$A$2:$B$21,2,FALSE)&amp;"'!$K:$K"),0)),"")</f>
        <v>N/A</v>
      </c>
      <c r="Z260" s="50" t="str">
        <f t="array" ref="Z260">IFERROR(INDEX(INDIRECT("'"&amp;VLOOKUP($C260,ModMap!$A$2:$B$21,2,FALSE)&amp;"'!Z:Z"),MATCH($K260,INDIRECT("'"&amp;VLOOKUP($C260,ModMap!$A$2:$B$21,2,FALSE)&amp;"'!$K:$K"),0)),"")</f>
        <v/>
      </c>
      <c r="AA260" s="44" t="s">
        <v>36</v>
      </c>
      <c r="AB260" s="50" t="str">
        <f t="array" ref="AB260">IFERROR(INDEX(INDIRECT("'"&amp;VLOOKUP($C260,ModMap!$A$2:$B$21,2,FALSE)&amp;"'!AB:AB"),MATCH($K260,INDIRECT("'"&amp;VLOOKUP($C260,ModMap!$A$2:$B$21,2,FALSE)&amp;"'!$K:$K"),0)),"")</f>
        <v>N/A</v>
      </c>
      <c r="AC260" s="50" t="str">
        <f t="array" ref="AC260">IFERROR(INDEX(INDIRECT("'"&amp;VLOOKUP($C260,ModMap!$A$2:$B$21,2,FALSE)&amp;"'!AC:AC"),MATCH($K260,INDIRECT("'"&amp;VLOOKUP($C260,ModMap!$A$2:$B$21,2,FALSE)&amp;"'!$K:$K"),0)),"")</f>
        <v/>
      </c>
      <c r="AD260" s="48" t="s">
        <v>33</v>
      </c>
      <c r="AE260" s="50" t="str">
        <f t="array" ref="AE260">IFERROR(INDEX(INDIRECT("'"&amp;VLOOKUP($C260,ModMap!$A$2:$B$21,2,FALSE)&amp;"'!AE:AE"),MATCH($K260,INDIRECT("'"&amp;VLOOKUP($C260,ModMap!$A$2:$B$21,2,FALSE)&amp;"'!$K:$K"),0)),"")</f>
        <v>Not Started</v>
      </c>
      <c r="AF260" s="50" t="str">
        <f t="array" ref="AF260">IFERROR(INDEX(INDIRECT("'"&amp;VLOOKUP($C260,ModMap!$A$2:$B$21,2,FALSE)&amp;"'!AF:AF"),MATCH($K260,INDIRECT("'"&amp;VLOOKUP($C260,ModMap!$A$2:$B$21,2,FALSE)&amp;"'!$K:$K"),0)),"")</f>
        <v>Unassigned</v>
      </c>
      <c r="AG260" s="44" t="s">
        <v>36</v>
      </c>
      <c r="AH260" s="50" t="str">
        <f t="array" ref="AH260">IFERROR(INDEX(INDIRECT("'"&amp;VLOOKUP($C260,ModMap!$A$2:$B$21,2,FALSE)&amp;"'!AH:AH"),MATCH($K260,INDIRECT("'"&amp;VLOOKUP($C260,ModMap!$A$2:$B$21,2,FALSE)&amp;"'!$K:$K"),0)),"")</f>
        <v>N/A</v>
      </c>
      <c r="AI260" s="50" t="str">
        <f t="array" ref="AI260">IFERROR(INDEX(INDIRECT("'"&amp;VLOOKUP($C260,ModMap!$A$2:$B$21,2,FALSE)&amp;"'!AI:AI"),MATCH($K260,INDIRECT("'"&amp;VLOOKUP($C260,ModMap!$A$2:$B$21,2,FALSE)&amp;"'!$K:$K"),0)),"")</f>
        <v/>
      </c>
      <c r="AJ260" s="44" t="s">
        <v>36</v>
      </c>
      <c r="AK260" s="50" t="str">
        <f t="array" ref="AK260">IFERROR(INDEX(INDIRECT("'"&amp;VLOOKUP($C260,ModMap!$A$2:$B$21,2,FALSE)&amp;"'!AK:AK"),MATCH($K260,INDIRECT("'"&amp;VLOOKUP($C260,ModMap!$A$2:$B$21,2,FALSE)&amp;"'!$K:$K"),0)),"")</f>
        <v>N/A</v>
      </c>
      <c r="AL260" s="50" t="str">
        <f t="array" ref="AL260">IFERROR(INDEX(INDIRECT("'"&amp;VLOOKUP($C260,ModMap!$A$2:$B$21,2,FALSE)&amp;"'!AL:AL"),MATCH($K260,INDIRECT("'"&amp;VLOOKUP($C260,ModMap!$A$2:$B$21,2,FALSE)&amp;"'!$K:$K"),0)),"")</f>
        <v/>
      </c>
      <c r="AM260" s="50">
        <f t="shared" si="1"/>
        <v>2</v>
      </c>
      <c r="AN260" s="50" t="str">
        <f t="shared" si="2"/>
        <v>Not Started</v>
      </c>
      <c r="AO260" s="51" t="str">
        <f t="array" ref="AO260">IFERROR(INDEX(INDIRECT("'"&amp;VLOOKUP($C260,ModMap!$A$2:$B$21,2,FALSE)&amp;"'!AO:AO"),MATCH($K260,INDIRECT("'"&amp;VLOOKUP($C260,ModMap!$A$2:$B$21,2,FALSE)&amp;"'!$K:$K"),0)),"")</f>
        <v/>
      </c>
      <c r="AP260" s="49" t="str">
        <f t="array" ref="AP260">IFERROR(HYPERLINK("#'"&amp;VLOOKUP($C260,ModMap!$A$2:$B$21,2,FALSE)&amp;"'!V"&amp;MATCH($K260,INDIRECT("'"&amp;VLOOKUP($C260,ModMap!$A$2:$B$21,2,FALSE)&amp;"'!$K:$K"),0),"Edit on module sheet"),"")</f>
        <v>Edit on module sheet</v>
      </c>
    </row>
    <row r="261" ht="42.0" customHeight="1">
      <c r="A261" s="39">
        <v>259.0</v>
      </c>
      <c r="B261" s="39">
        <v>259.0</v>
      </c>
      <c r="C261" s="39" t="s">
        <v>96</v>
      </c>
      <c r="D261" s="40" t="s">
        <v>97</v>
      </c>
      <c r="E261" s="28" t="s">
        <v>48</v>
      </c>
      <c r="F261" s="31" t="s">
        <v>448</v>
      </c>
      <c r="G261" s="40" t="s">
        <v>449</v>
      </c>
      <c r="H261" s="39" t="s">
        <v>479</v>
      </c>
      <c r="I261" s="39" t="s">
        <v>480</v>
      </c>
      <c r="J261" s="40" t="s">
        <v>481</v>
      </c>
      <c r="K261" s="39" t="s">
        <v>2034</v>
      </c>
      <c r="L261" s="40" t="s">
        <v>2035</v>
      </c>
      <c r="M261" s="78" t="s">
        <v>2019</v>
      </c>
      <c r="N261" s="39" t="s">
        <v>455</v>
      </c>
      <c r="O261" s="39" t="s">
        <v>466</v>
      </c>
      <c r="P261" s="40" t="s">
        <v>484</v>
      </c>
      <c r="Q261" s="40" t="s">
        <v>485</v>
      </c>
      <c r="R261" s="39" t="s">
        <v>469</v>
      </c>
      <c r="S261" s="39" t="s">
        <v>66</v>
      </c>
      <c r="T261" s="39" t="str">
        <f t="array" ref="T261">IFERROR(INDEX(INDIRECT("'"&amp;VLOOKUP($C261,ModMap!$A$2:$B$21,2,FALSE)&amp;"'!T:T"),MATCH($K261,INDIRECT("'"&amp;VLOOKUP($C261,ModMap!$A$2:$B$21,2,FALSE)&amp;"'!$K:$K"),0)),"")</f>
        <v>Unassigned</v>
      </c>
      <c r="U261" s="44" t="s">
        <v>36</v>
      </c>
      <c r="V261" s="39" t="str">
        <f t="array" ref="V261">IFERROR(INDEX(INDIRECT("'"&amp;VLOOKUP($C261,ModMap!$A$2:$B$21,2,FALSE)&amp;"'!V:V"),MATCH($K261,INDIRECT("'"&amp;VLOOKUP($C261,ModMap!$A$2:$B$21,2,FALSE)&amp;"'!$K:$K"),0)),"")</f>
        <v>N/A</v>
      </c>
      <c r="W261" s="39" t="str">
        <f t="array" ref="W261">IFERROR(INDEX(INDIRECT("'"&amp;VLOOKUP($C261,ModMap!$A$2:$B$21,2,FALSE)&amp;"'!W:W"),MATCH($K261,INDIRECT("'"&amp;VLOOKUP($C261,ModMap!$A$2:$B$21,2,FALSE)&amp;"'!$K:$K"),0)),"")</f>
        <v/>
      </c>
      <c r="X261" s="48" t="s">
        <v>33</v>
      </c>
      <c r="Y261" s="39" t="str">
        <f t="array" ref="Y261">IFERROR(INDEX(INDIRECT("'"&amp;VLOOKUP($C261,ModMap!$A$2:$B$21,2,FALSE)&amp;"'!Y:Y"),MATCH($K261,INDIRECT("'"&amp;VLOOKUP($C261,ModMap!$A$2:$B$21,2,FALSE)&amp;"'!$K:$K"),0)),"")</f>
        <v>Not Started</v>
      </c>
      <c r="Z261" s="39" t="str">
        <f t="array" ref="Z261">IFERROR(INDEX(INDIRECT("'"&amp;VLOOKUP($C261,ModMap!$A$2:$B$21,2,FALSE)&amp;"'!Z:Z"),MATCH($K261,INDIRECT("'"&amp;VLOOKUP($C261,ModMap!$A$2:$B$21,2,FALSE)&amp;"'!$K:$K"),0)),"")</f>
        <v>Unassigned</v>
      </c>
      <c r="AA261" s="44" t="s">
        <v>36</v>
      </c>
      <c r="AB261" s="39" t="str">
        <f t="array" ref="AB261">IFERROR(INDEX(INDIRECT("'"&amp;VLOOKUP($C261,ModMap!$A$2:$B$21,2,FALSE)&amp;"'!AB:AB"),MATCH($K261,INDIRECT("'"&amp;VLOOKUP($C261,ModMap!$A$2:$B$21,2,FALSE)&amp;"'!$K:$K"),0)),"")</f>
        <v>N/A</v>
      </c>
      <c r="AC261" s="39" t="str">
        <f t="array" ref="AC261">IFERROR(INDEX(INDIRECT("'"&amp;VLOOKUP($C261,ModMap!$A$2:$B$21,2,FALSE)&amp;"'!AC:AC"),MATCH($K261,INDIRECT("'"&amp;VLOOKUP($C261,ModMap!$A$2:$B$21,2,FALSE)&amp;"'!$K:$K"),0)),"")</f>
        <v/>
      </c>
      <c r="AD261" s="48" t="s">
        <v>33</v>
      </c>
      <c r="AE261" s="39" t="str">
        <f t="array" ref="AE261">IFERROR(INDEX(INDIRECT("'"&amp;VLOOKUP($C261,ModMap!$A$2:$B$21,2,FALSE)&amp;"'!AE:AE"),MATCH($K261,INDIRECT("'"&amp;VLOOKUP($C261,ModMap!$A$2:$B$21,2,FALSE)&amp;"'!$K:$K"),0)),"")</f>
        <v>Not Started</v>
      </c>
      <c r="AF261" s="39" t="str">
        <f t="array" ref="AF261">IFERROR(INDEX(INDIRECT("'"&amp;VLOOKUP($C261,ModMap!$A$2:$B$21,2,FALSE)&amp;"'!AF:AF"),MATCH($K261,INDIRECT("'"&amp;VLOOKUP($C261,ModMap!$A$2:$B$21,2,FALSE)&amp;"'!$K:$K"),0)),"")</f>
        <v>Unassigned</v>
      </c>
      <c r="AG261" s="44" t="s">
        <v>36</v>
      </c>
      <c r="AH261" s="39" t="str">
        <f t="array" ref="AH261">IFERROR(INDEX(INDIRECT("'"&amp;VLOOKUP($C261,ModMap!$A$2:$B$21,2,FALSE)&amp;"'!AH:AH"),MATCH($K261,INDIRECT("'"&amp;VLOOKUP($C261,ModMap!$A$2:$B$21,2,FALSE)&amp;"'!$K:$K"),0)),"")</f>
        <v>N/A</v>
      </c>
      <c r="AI261" s="39" t="str">
        <f t="array" ref="AI261">IFERROR(INDEX(INDIRECT("'"&amp;VLOOKUP($C261,ModMap!$A$2:$B$21,2,FALSE)&amp;"'!AI:AI"),MATCH($K261,INDIRECT("'"&amp;VLOOKUP($C261,ModMap!$A$2:$B$21,2,FALSE)&amp;"'!$K:$K"),0)),"")</f>
        <v/>
      </c>
      <c r="AJ261" s="48" t="s">
        <v>33</v>
      </c>
      <c r="AK261" s="39" t="str">
        <f t="array" ref="AK261">IFERROR(INDEX(INDIRECT("'"&amp;VLOOKUP($C261,ModMap!$A$2:$B$21,2,FALSE)&amp;"'!AK:AK"),MATCH($K261,INDIRECT("'"&amp;VLOOKUP($C261,ModMap!$A$2:$B$21,2,FALSE)&amp;"'!$K:$K"),0)),"")</f>
        <v>Not Started</v>
      </c>
      <c r="AL261" s="39" t="str">
        <f t="array" ref="AL261">IFERROR(INDEX(INDIRECT("'"&amp;VLOOKUP($C261,ModMap!$A$2:$B$21,2,FALSE)&amp;"'!AL:AL"),MATCH($K261,INDIRECT("'"&amp;VLOOKUP($C261,ModMap!$A$2:$B$21,2,FALSE)&amp;"'!$K:$K"),0)),"")</f>
        <v>Unassigned</v>
      </c>
      <c r="AM261" s="39">
        <f t="shared" si="1"/>
        <v>3</v>
      </c>
      <c r="AN261" s="39" t="str">
        <f t="shared" si="2"/>
        <v>Not Started</v>
      </c>
      <c r="AO261" s="40" t="str">
        <f t="array" ref="AO261">IFERROR(INDEX(INDIRECT("'"&amp;VLOOKUP($C261,ModMap!$A$2:$B$21,2,FALSE)&amp;"'!AO:AO"),MATCH($K261,INDIRECT("'"&amp;VLOOKUP($C261,ModMap!$A$2:$B$21,2,FALSE)&amp;"'!$K:$K"),0)),"")</f>
        <v/>
      </c>
      <c r="AP261" s="49" t="str">
        <f t="array" ref="AP261">IFERROR(HYPERLINK("#'"&amp;VLOOKUP($C261,ModMap!$A$2:$B$21,2,FALSE)&amp;"'!V"&amp;MATCH($K261,INDIRECT("'"&amp;VLOOKUP($C261,ModMap!$A$2:$B$21,2,FALSE)&amp;"'!$K:$K"),0),"Edit on module sheet"),"")</f>
        <v>Edit on module sheet</v>
      </c>
    </row>
    <row r="262" ht="42.0" customHeight="1">
      <c r="A262" s="50">
        <v>260.0</v>
      </c>
      <c r="B262" s="50">
        <v>260.0</v>
      </c>
      <c r="C262" s="50" t="s">
        <v>96</v>
      </c>
      <c r="D262" s="51" t="s">
        <v>97</v>
      </c>
      <c r="E262" s="31" t="s">
        <v>69</v>
      </c>
      <c r="F262" s="31" t="s">
        <v>448</v>
      </c>
      <c r="G262" s="51" t="s">
        <v>449</v>
      </c>
      <c r="H262" s="50" t="s">
        <v>479</v>
      </c>
      <c r="I262" s="50" t="s">
        <v>480</v>
      </c>
      <c r="J262" s="51" t="s">
        <v>481</v>
      </c>
      <c r="K262" s="50" t="s">
        <v>2733</v>
      </c>
      <c r="L262" s="51" t="s">
        <v>2734</v>
      </c>
      <c r="M262" s="48" t="s">
        <v>434</v>
      </c>
      <c r="N262" s="50" t="s">
        <v>455</v>
      </c>
      <c r="O262" s="50" t="s">
        <v>466</v>
      </c>
      <c r="P262" s="51" t="s">
        <v>484</v>
      </c>
      <c r="Q262" s="51" t="s">
        <v>485</v>
      </c>
      <c r="R262" s="50" t="s">
        <v>469</v>
      </c>
      <c r="S262" s="50" t="s">
        <v>69</v>
      </c>
      <c r="T262" s="50" t="str">
        <f t="array" ref="T262">IFERROR(INDEX(INDIRECT("'"&amp;VLOOKUP($C262,ModMap!$A$2:$B$21,2,FALSE)&amp;"'!T:T"),MATCH($K262,INDIRECT("'"&amp;VLOOKUP($C262,ModMap!$A$2:$B$21,2,FALSE)&amp;"'!$K:$K"),0)),"")</f>
        <v>Unassigned</v>
      </c>
      <c r="U262" s="48" t="s">
        <v>33</v>
      </c>
      <c r="V262" s="50" t="str">
        <f t="array" ref="V262">IFERROR(INDEX(INDIRECT("'"&amp;VLOOKUP($C262,ModMap!$A$2:$B$21,2,FALSE)&amp;"'!V:V"),MATCH($K262,INDIRECT("'"&amp;VLOOKUP($C262,ModMap!$A$2:$B$21,2,FALSE)&amp;"'!$K:$K"),0)),"")</f>
        <v>Not Started</v>
      </c>
      <c r="W262" s="50" t="str">
        <f t="array" ref="W262">IFERROR(INDEX(INDIRECT("'"&amp;VLOOKUP($C262,ModMap!$A$2:$B$21,2,FALSE)&amp;"'!W:W"),MATCH($K262,INDIRECT("'"&amp;VLOOKUP($C262,ModMap!$A$2:$B$21,2,FALSE)&amp;"'!$K:$K"),0)),"")</f>
        <v>Unassigned</v>
      </c>
      <c r="X262" s="48" t="s">
        <v>33</v>
      </c>
      <c r="Y262" s="50" t="str">
        <f t="array" ref="Y262">IFERROR(INDEX(INDIRECT("'"&amp;VLOOKUP($C262,ModMap!$A$2:$B$21,2,FALSE)&amp;"'!Y:Y"),MATCH($K262,INDIRECT("'"&amp;VLOOKUP($C262,ModMap!$A$2:$B$21,2,FALSE)&amp;"'!$K:$K"),0)),"")</f>
        <v>Not Started</v>
      </c>
      <c r="Z262" s="50" t="str">
        <f t="array" ref="Z262">IFERROR(INDEX(INDIRECT("'"&amp;VLOOKUP($C262,ModMap!$A$2:$B$21,2,FALSE)&amp;"'!Z:Z"),MATCH($K262,INDIRECT("'"&amp;VLOOKUP($C262,ModMap!$A$2:$B$21,2,FALSE)&amp;"'!$K:$K"),0)),"")</f>
        <v>Unassigned</v>
      </c>
      <c r="AA262" s="44" t="s">
        <v>36</v>
      </c>
      <c r="AB262" s="50" t="str">
        <f t="array" ref="AB262">IFERROR(INDEX(INDIRECT("'"&amp;VLOOKUP($C262,ModMap!$A$2:$B$21,2,FALSE)&amp;"'!AB:AB"),MATCH($K262,INDIRECT("'"&amp;VLOOKUP($C262,ModMap!$A$2:$B$21,2,FALSE)&amp;"'!$K:$K"),0)),"")</f>
        <v>N/A</v>
      </c>
      <c r="AC262" s="50" t="str">
        <f t="array" ref="AC262">IFERROR(INDEX(INDIRECT("'"&amp;VLOOKUP($C262,ModMap!$A$2:$B$21,2,FALSE)&amp;"'!AC:AC"),MATCH($K262,INDIRECT("'"&amp;VLOOKUP($C262,ModMap!$A$2:$B$21,2,FALSE)&amp;"'!$K:$K"),0)),"")</f>
        <v/>
      </c>
      <c r="AD262" s="48" t="s">
        <v>33</v>
      </c>
      <c r="AE262" s="50" t="str">
        <f t="array" ref="AE262">IFERROR(INDEX(INDIRECT("'"&amp;VLOOKUP($C262,ModMap!$A$2:$B$21,2,FALSE)&amp;"'!AE:AE"),MATCH($K262,INDIRECT("'"&amp;VLOOKUP($C262,ModMap!$A$2:$B$21,2,FALSE)&amp;"'!$K:$K"),0)),"")</f>
        <v>Not Started</v>
      </c>
      <c r="AF262" s="50" t="str">
        <f t="array" ref="AF262">IFERROR(INDEX(INDIRECT("'"&amp;VLOOKUP($C262,ModMap!$A$2:$B$21,2,FALSE)&amp;"'!AF:AF"),MATCH($K262,INDIRECT("'"&amp;VLOOKUP($C262,ModMap!$A$2:$B$21,2,FALSE)&amp;"'!$K:$K"),0)),"")</f>
        <v>Unassigned</v>
      </c>
      <c r="AG262" s="44" t="s">
        <v>36</v>
      </c>
      <c r="AH262" s="50" t="str">
        <f t="array" ref="AH262">IFERROR(INDEX(INDIRECT("'"&amp;VLOOKUP($C262,ModMap!$A$2:$B$21,2,FALSE)&amp;"'!AH:AH"),MATCH($K262,INDIRECT("'"&amp;VLOOKUP($C262,ModMap!$A$2:$B$21,2,FALSE)&amp;"'!$K:$K"),0)),"")</f>
        <v>N/A</v>
      </c>
      <c r="AI262" s="50" t="str">
        <f t="array" ref="AI262">IFERROR(INDEX(INDIRECT("'"&amp;VLOOKUP($C262,ModMap!$A$2:$B$21,2,FALSE)&amp;"'!AI:AI"),MATCH($K262,INDIRECT("'"&amp;VLOOKUP($C262,ModMap!$A$2:$B$21,2,FALSE)&amp;"'!$K:$K"),0)),"")</f>
        <v/>
      </c>
      <c r="AJ262" s="44" t="s">
        <v>36</v>
      </c>
      <c r="AK262" s="50" t="str">
        <f t="array" ref="AK262">IFERROR(INDEX(INDIRECT("'"&amp;VLOOKUP($C262,ModMap!$A$2:$B$21,2,FALSE)&amp;"'!AK:AK"),MATCH($K262,INDIRECT("'"&amp;VLOOKUP($C262,ModMap!$A$2:$B$21,2,FALSE)&amp;"'!$K:$K"),0)),"")</f>
        <v>N/A</v>
      </c>
      <c r="AL262" s="50" t="str">
        <f t="array" ref="AL262">IFERROR(INDEX(INDIRECT("'"&amp;VLOOKUP($C262,ModMap!$A$2:$B$21,2,FALSE)&amp;"'!AL:AL"),MATCH($K262,INDIRECT("'"&amp;VLOOKUP($C262,ModMap!$A$2:$B$21,2,FALSE)&amp;"'!$K:$K"),0)),"")</f>
        <v/>
      </c>
      <c r="AM262" s="50">
        <f t="shared" si="1"/>
        <v>3</v>
      </c>
      <c r="AN262" s="50" t="str">
        <f t="shared" si="2"/>
        <v>Not Started</v>
      </c>
      <c r="AO262" s="51" t="str">
        <f t="array" ref="AO262">IFERROR(INDEX(INDIRECT("'"&amp;VLOOKUP($C262,ModMap!$A$2:$B$21,2,FALSE)&amp;"'!AO:AO"),MATCH($K262,INDIRECT("'"&amp;VLOOKUP($C262,ModMap!$A$2:$B$21,2,FALSE)&amp;"'!$K:$K"),0)),"")</f>
        <v/>
      </c>
      <c r="AP262" s="49" t="str">
        <f t="array" ref="AP262">IFERROR(HYPERLINK("#'"&amp;VLOOKUP($C262,ModMap!$A$2:$B$21,2,FALSE)&amp;"'!V"&amp;MATCH($K262,INDIRECT("'"&amp;VLOOKUP($C262,ModMap!$A$2:$B$21,2,FALSE)&amp;"'!$K:$K"),0),"Edit on module sheet"),"")</f>
        <v>Edit on module sheet</v>
      </c>
    </row>
    <row r="263" ht="42.0" customHeight="1">
      <c r="A263" s="39">
        <v>261.0</v>
      </c>
      <c r="B263" s="39">
        <v>261.0</v>
      </c>
      <c r="C263" s="39" t="s">
        <v>96</v>
      </c>
      <c r="D263" s="40" t="s">
        <v>97</v>
      </c>
      <c r="E263" s="29" t="s">
        <v>41</v>
      </c>
      <c r="F263" s="31" t="s">
        <v>448</v>
      </c>
      <c r="G263" s="40" t="s">
        <v>449</v>
      </c>
      <c r="H263" s="39" t="s">
        <v>496</v>
      </c>
      <c r="I263" s="39" t="s">
        <v>497</v>
      </c>
      <c r="J263" s="40" t="s">
        <v>498</v>
      </c>
      <c r="K263" s="39" t="s">
        <v>499</v>
      </c>
      <c r="L263" s="40" t="s">
        <v>500</v>
      </c>
      <c r="M263" s="52" t="s">
        <v>211</v>
      </c>
      <c r="N263" s="39" t="s">
        <v>501</v>
      </c>
      <c r="O263" s="39" t="s">
        <v>456</v>
      </c>
      <c r="P263" s="40" t="s">
        <v>502</v>
      </c>
      <c r="Q263" s="40" t="s">
        <v>503</v>
      </c>
      <c r="R263" s="39" t="s">
        <v>287</v>
      </c>
      <c r="S263" s="39" t="s">
        <v>206</v>
      </c>
      <c r="T263" s="39" t="str">
        <f t="array" ref="T263">IFERROR(INDEX(INDIRECT("'"&amp;VLOOKUP($C263,ModMap!$A$2:$B$21,2,FALSE)&amp;"'!T:T"),MATCH($K263,INDIRECT("'"&amp;VLOOKUP($C263,ModMap!$A$2:$B$21,2,FALSE)&amp;"'!$K:$K"),0)),"")</f>
        <v>Unassigned</v>
      </c>
      <c r="U263" s="48" t="s">
        <v>33</v>
      </c>
      <c r="V263" s="39" t="str">
        <f t="array" ref="V263">IFERROR(INDEX(INDIRECT("'"&amp;VLOOKUP($C263,ModMap!$A$2:$B$21,2,FALSE)&amp;"'!V:V"),MATCH($K263,INDIRECT("'"&amp;VLOOKUP($C263,ModMap!$A$2:$B$21,2,FALSE)&amp;"'!$K:$K"),0)),"")</f>
        <v>Not Started</v>
      </c>
      <c r="W263" s="39" t="str">
        <f t="array" ref="W263">IFERROR(INDEX(INDIRECT("'"&amp;VLOOKUP($C263,ModMap!$A$2:$B$21,2,FALSE)&amp;"'!W:W"),MATCH($K263,INDIRECT("'"&amp;VLOOKUP($C263,ModMap!$A$2:$B$21,2,FALSE)&amp;"'!$K:$K"),0)),"")</f>
        <v>Unassigned</v>
      </c>
      <c r="X263" s="44" t="s">
        <v>36</v>
      </c>
      <c r="Y263" s="39" t="str">
        <f t="array" ref="Y263">IFERROR(INDEX(INDIRECT("'"&amp;VLOOKUP($C263,ModMap!$A$2:$B$21,2,FALSE)&amp;"'!Y:Y"),MATCH($K263,INDIRECT("'"&amp;VLOOKUP($C263,ModMap!$A$2:$B$21,2,FALSE)&amp;"'!$K:$K"),0)),"")</f>
        <v>N/A</v>
      </c>
      <c r="Z263" s="39" t="str">
        <f t="array" ref="Z263">IFERROR(INDEX(INDIRECT("'"&amp;VLOOKUP($C263,ModMap!$A$2:$B$21,2,FALSE)&amp;"'!Z:Z"),MATCH($K263,INDIRECT("'"&amp;VLOOKUP($C263,ModMap!$A$2:$B$21,2,FALSE)&amp;"'!$K:$K"),0)),"")</f>
        <v/>
      </c>
      <c r="AA263" s="44" t="s">
        <v>36</v>
      </c>
      <c r="AB263" s="39" t="str">
        <f t="array" ref="AB263">IFERROR(INDEX(INDIRECT("'"&amp;VLOOKUP($C263,ModMap!$A$2:$B$21,2,FALSE)&amp;"'!AB:AB"),MATCH($K263,INDIRECT("'"&amp;VLOOKUP($C263,ModMap!$A$2:$B$21,2,FALSE)&amp;"'!$K:$K"),0)),"")</f>
        <v>N/A</v>
      </c>
      <c r="AC263" s="39" t="str">
        <f t="array" ref="AC263">IFERROR(INDEX(INDIRECT("'"&amp;VLOOKUP($C263,ModMap!$A$2:$B$21,2,FALSE)&amp;"'!AC:AC"),MATCH($K263,INDIRECT("'"&amp;VLOOKUP($C263,ModMap!$A$2:$B$21,2,FALSE)&amp;"'!$K:$K"),0)),"")</f>
        <v/>
      </c>
      <c r="AD263" s="48" t="s">
        <v>33</v>
      </c>
      <c r="AE263" s="39" t="str">
        <f t="array" ref="AE263">IFERROR(INDEX(INDIRECT("'"&amp;VLOOKUP($C263,ModMap!$A$2:$B$21,2,FALSE)&amp;"'!AE:AE"),MATCH($K263,INDIRECT("'"&amp;VLOOKUP($C263,ModMap!$A$2:$B$21,2,FALSE)&amp;"'!$K:$K"),0)),"")</f>
        <v>Not Started</v>
      </c>
      <c r="AF263" s="39" t="str">
        <f t="array" ref="AF263">IFERROR(INDEX(INDIRECT("'"&amp;VLOOKUP($C263,ModMap!$A$2:$B$21,2,FALSE)&amp;"'!AF:AF"),MATCH($K263,INDIRECT("'"&amp;VLOOKUP($C263,ModMap!$A$2:$B$21,2,FALSE)&amp;"'!$K:$K"),0)),"")</f>
        <v>Unassigned</v>
      </c>
      <c r="AG263" s="44" t="s">
        <v>36</v>
      </c>
      <c r="AH263" s="39" t="str">
        <f t="array" ref="AH263">IFERROR(INDEX(INDIRECT("'"&amp;VLOOKUP($C263,ModMap!$A$2:$B$21,2,FALSE)&amp;"'!AH:AH"),MATCH($K263,INDIRECT("'"&amp;VLOOKUP($C263,ModMap!$A$2:$B$21,2,FALSE)&amp;"'!$K:$K"),0)),"")</f>
        <v>N/A</v>
      </c>
      <c r="AI263" s="39" t="str">
        <f t="array" ref="AI263">IFERROR(INDEX(INDIRECT("'"&amp;VLOOKUP($C263,ModMap!$A$2:$B$21,2,FALSE)&amp;"'!AI:AI"),MATCH($K263,INDIRECT("'"&amp;VLOOKUP($C263,ModMap!$A$2:$B$21,2,FALSE)&amp;"'!$K:$K"),0)),"")</f>
        <v/>
      </c>
      <c r="AJ263" s="44" t="s">
        <v>36</v>
      </c>
      <c r="AK263" s="39" t="str">
        <f t="array" ref="AK263">IFERROR(INDEX(INDIRECT("'"&amp;VLOOKUP($C263,ModMap!$A$2:$B$21,2,FALSE)&amp;"'!AK:AK"),MATCH($K263,INDIRECT("'"&amp;VLOOKUP($C263,ModMap!$A$2:$B$21,2,FALSE)&amp;"'!$K:$K"),0)),"")</f>
        <v>N/A</v>
      </c>
      <c r="AL263" s="39" t="str">
        <f t="array" ref="AL263">IFERROR(INDEX(INDIRECT("'"&amp;VLOOKUP($C263,ModMap!$A$2:$B$21,2,FALSE)&amp;"'!AL:AL"),MATCH($K263,INDIRECT("'"&amp;VLOOKUP($C263,ModMap!$A$2:$B$21,2,FALSE)&amp;"'!$K:$K"),0)),"")</f>
        <v/>
      </c>
      <c r="AM263" s="39">
        <f t="shared" si="1"/>
        <v>2</v>
      </c>
      <c r="AN263" s="39" t="str">
        <f t="shared" si="2"/>
        <v>Not Started</v>
      </c>
      <c r="AO263" s="40" t="str">
        <f t="array" ref="AO263">IFERROR(INDEX(INDIRECT("'"&amp;VLOOKUP($C263,ModMap!$A$2:$B$21,2,FALSE)&amp;"'!AO:AO"),MATCH($K263,INDIRECT("'"&amp;VLOOKUP($C263,ModMap!$A$2:$B$21,2,FALSE)&amp;"'!$K:$K"),0)),"")</f>
        <v/>
      </c>
      <c r="AP263" s="49" t="str">
        <f t="array" ref="AP263">IFERROR(HYPERLINK("#'"&amp;VLOOKUP($C263,ModMap!$A$2:$B$21,2,FALSE)&amp;"'!V"&amp;MATCH($K263,INDIRECT("'"&amp;VLOOKUP($C263,ModMap!$A$2:$B$21,2,FALSE)&amp;"'!$K:$K"),0),"Edit on module sheet"),"")</f>
        <v>Edit on module sheet</v>
      </c>
    </row>
    <row r="264" ht="42.0" customHeight="1">
      <c r="A264" s="50">
        <v>262.0</v>
      </c>
      <c r="B264" s="50">
        <v>262.0</v>
      </c>
      <c r="C264" s="50" t="s">
        <v>96</v>
      </c>
      <c r="D264" s="51" t="s">
        <v>97</v>
      </c>
      <c r="E264" s="28" t="s">
        <v>48</v>
      </c>
      <c r="F264" s="31" t="s">
        <v>448</v>
      </c>
      <c r="G264" s="51" t="s">
        <v>449</v>
      </c>
      <c r="H264" s="50" t="s">
        <v>496</v>
      </c>
      <c r="I264" s="50" t="s">
        <v>497</v>
      </c>
      <c r="J264" s="51" t="s">
        <v>498</v>
      </c>
      <c r="K264" s="50" t="s">
        <v>2037</v>
      </c>
      <c r="L264" s="51" t="s">
        <v>2038</v>
      </c>
      <c r="M264" s="52" t="s">
        <v>211</v>
      </c>
      <c r="N264" s="50" t="s">
        <v>501</v>
      </c>
      <c r="O264" s="50" t="s">
        <v>456</v>
      </c>
      <c r="P264" s="51" t="s">
        <v>502</v>
      </c>
      <c r="Q264" s="51" t="s">
        <v>503</v>
      </c>
      <c r="R264" s="50" t="s">
        <v>287</v>
      </c>
      <c r="S264" s="50" t="s">
        <v>56</v>
      </c>
      <c r="T264" s="50" t="str">
        <f t="array" ref="T264">IFERROR(INDEX(INDIRECT("'"&amp;VLOOKUP($C264,ModMap!$A$2:$B$21,2,FALSE)&amp;"'!T:T"),MATCH($K264,INDIRECT("'"&amp;VLOOKUP($C264,ModMap!$A$2:$B$21,2,FALSE)&amp;"'!$K:$K"),0)),"")</f>
        <v>Unassigned</v>
      </c>
      <c r="U264" s="44" t="s">
        <v>36</v>
      </c>
      <c r="V264" s="50" t="str">
        <f t="array" ref="V264">IFERROR(INDEX(INDIRECT("'"&amp;VLOOKUP($C264,ModMap!$A$2:$B$21,2,FALSE)&amp;"'!V:V"),MATCH($K264,INDIRECT("'"&amp;VLOOKUP($C264,ModMap!$A$2:$B$21,2,FALSE)&amp;"'!$K:$K"),0)),"")</f>
        <v>N/A</v>
      </c>
      <c r="W264" s="50" t="str">
        <f t="array" ref="W264">IFERROR(INDEX(INDIRECT("'"&amp;VLOOKUP($C264,ModMap!$A$2:$B$21,2,FALSE)&amp;"'!W:W"),MATCH($K264,INDIRECT("'"&amp;VLOOKUP($C264,ModMap!$A$2:$B$21,2,FALSE)&amp;"'!$K:$K"),0)),"")</f>
        <v/>
      </c>
      <c r="X264" s="48" t="s">
        <v>33</v>
      </c>
      <c r="Y264" s="50" t="str">
        <f t="array" ref="Y264">IFERROR(INDEX(INDIRECT("'"&amp;VLOOKUP($C264,ModMap!$A$2:$B$21,2,FALSE)&amp;"'!Y:Y"),MATCH($K264,INDIRECT("'"&amp;VLOOKUP($C264,ModMap!$A$2:$B$21,2,FALSE)&amp;"'!$K:$K"),0)),"")</f>
        <v>Not Started</v>
      </c>
      <c r="Z264" s="50" t="str">
        <f t="array" ref="Z264">IFERROR(INDEX(INDIRECT("'"&amp;VLOOKUP($C264,ModMap!$A$2:$B$21,2,FALSE)&amp;"'!Z:Z"),MATCH($K264,INDIRECT("'"&amp;VLOOKUP($C264,ModMap!$A$2:$B$21,2,FALSE)&amp;"'!$K:$K"),0)),"")</f>
        <v>Unassigned</v>
      </c>
      <c r="AA264" s="44" t="s">
        <v>36</v>
      </c>
      <c r="AB264" s="50" t="str">
        <f t="array" ref="AB264">IFERROR(INDEX(INDIRECT("'"&amp;VLOOKUP($C264,ModMap!$A$2:$B$21,2,FALSE)&amp;"'!AB:AB"),MATCH($K264,INDIRECT("'"&amp;VLOOKUP($C264,ModMap!$A$2:$B$21,2,FALSE)&amp;"'!$K:$K"),0)),"")</f>
        <v>N/A</v>
      </c>
      <c r="AC264" s="50" t="str">
        <f t="array" ref="AC264">IFERROR(INDEX(INDIRECT("'"&amp;VLOOKUP($C264,ModMap!$A$2:$B$21,2,FALSE)&amp;"'!AC:AC"),MATCH($K264,INDIRECT("'"&amp;VLOOKUP($C264,ModMap!$A$2:$B$21,2,FALSE)&amp;"'!$K:$K"),0)),"")</f>
        <v/>
      </c>
      <c r="AD264" s="48" t="s">
        <v>33</v>
      </c>
      <c r="AE264" s="50" t="str">
        <f t="array" ref="AE264">IFERROR(INDEX(INDIRECT("'"&amp;VLOOKUP($C264,ModMap!$A$2:$B$21,2,FALSE)&amp;"'!AE:AE"),MATCH($K264,INDIRECT("'"&amp;VLOOKUP($C264,ModMap!$A$2:$B$21,2,FALSE)&amp;"'!$K:$K"),0)),"")</f>
        <v>Not Started</v>
      </c>
      <c r="AF264" s="50" t="str">
        <f t="array" ref="AF264">IFERROR(INDEX(INDIRECT("'"&amp;VLOOKUP($C264,ModMap!$A$2:$B$21,2,FALSE)&amp;"'!AF:AF"),MATCH($K264,INDIRECT("'"&amp;VLOOKUP($C264,ModMap!$A$2:$B$21,2,FALSE)&amp;"'!$K:$K"),0)),"")</f>
        <v>Unassigned</v>
      </c>
      <c r="AG264" s="44" t="s">
        <v>36</v>
      </c>
      <c r="AH264" s="50" t="str">
        <f t="array" ref="AH264">IFERROR(INDEX(INDIRECT("'"&amp;VLOOKUP($C264,ModMap!$A$2:$B$21,2,FALSE)&amp;"'!AH:AH"),MATCH($K264,INDIRECT("'"&amp;VLOOKUP($C264,ModMap!$A$2:$B$21,2,FALSE)&amp;"'!$K:$K"),0)),"")</f>
        <v>N/A</v>
      </c>
      <c r="AI264" s="50" t="str">
        <f t="array" ref="AI264">IFERROR(INDEX(INDIRECT("'"&amp;VLOOKUP($C264,ModMap!$A$2:$B$21,2,FALSE)&amp;"'!AI:AI"),MATCH($K264,INDIRECT("'"&amp;VLOOKUP($C264,ModMap!$A$2:$B$21,2,FALSE)&amp;"'!$K:$K"),0)),"")</f>
        <v/>
      </c>
      <c r="AJ264" s="44" t="s">
        <v>36</v>
      </c>
      <c r="AK264" s="50" t="str">
        <f t="array" ref="AK264">IFERROR(INDEX(INDIRECT("'"&amp;VLOOKUP($C264,ModMap!$A$2:$B$21,2,FALSE)&amp;"'!AK:AK"),MATCH($K264,INDIRECT("'"&amp;VLOOKUP($C264,ModMap!$A$2:$B$21,2,FALSE)&amp;"'!$K:$K"),0)),"")</f>
        <v>N/A</v>
      </c>
      <c r="AL264" s="50" t="str">
        <f t="array" ref="AL264">IFERROR(INDEX(INDIRECT("'"&amp;VLOOKUP($C264,ModMap!$A$2:$B$21,2,FALSE)&amp;"'!AL:AL"),MATCH($K264,INDIRECT("'"&amp;VLOOKUP($C264,ModMap!$A$2:$B$21,2,FALSE)&amp;"'!$K:$K"),0)),"")</f>
        <v/>
      </c>
      <c r="AM264" s="50">
        <f t="shared" si="1"/>
        <v>2</v>
      </c>
      <c r="AN264" s="50" t="str">
        <f t="shared" si="2"/>
        <v>Not Started</v>
      </c>
      <c r="AO264" s="51" t="str">
        <f t="array" ref="AO264">IFERROR(INDEX(INDIRECT("'"&amp;VLOOKUP($C264,ModMap!$A$2:$B$21,2,FALSE)&amp;"'!AO:AO"),MATCH($K264,INDIRECT("'"&amp;VLOOKUP($C264,ModMap!$A$2:$B$21,2,FALSE)&amp;"'!$K:$K"),0)),"")</f>
        <v/>
      </c>
      <c r="AP264" s="49" t="str">
        <f t="array" ref="AP264">IFERROR(HYPERLINK("#'"&amp;VLOOKUP($C264,ModMap!$A$2:$B$21,2,FALSE)&amp;"'!V"&amp;MATCH($K264,INDIRECT("'"&amp;VLOOKUP($C264,ModMap!$A$2:$B$21,2,FALSE)&amp;"'!$K:$K"),0),"Edit on module sheet"),"")</f>
        <v>Edit on module sheet</v>
      </c>
    </row>
    <row r="265" ht="42.0" customHeight="1">
      <c r="A265" s="39">
        <v>263.0</v>
      </c>
      <c r="B265" s="39">
        <v>263.0</v>
      </c>
      <c r="C265" s="39" t="s">
        <v>96</v>
      </c>
      <c r="D265" s="40" t="s">
        <v>97</v>
      </c>
      <c r="E265" s="31" t="s">
        <v>69</v>
      </c>
      <c r="F265" s="31" t="s">
        <v>448</v>
      </c>
      <c r="G265" s="40" t="s">
        <v>449</v>
      </c>
      <c r="H265" s="39" t="s">
        <v>496</v>
      </c>
      <c r="I265" s="39" t="s">
        <v>497</v>
      </c>
      <c r="J265" s="40" t="s">
        <v>498</v>
      </c>
      <c r="K265" s="39" t="s">
        <v>2747</v>
      </c>
      <c r="L265" s="40" t="s">
        <v>2748</v>
      </c>
      <c r="M265" s="48" t="s">
        <v>434</v>
      </c>
      <c r="N265" s="39" t="s">
        <v>501</v>
      </c>
      <c r="O265" s="39" t="s">
        <v>456</v>
      </c>
      <c r="P265" s="40" t="s">
        <v>502</v>
      </c>
      <c r="Q265" s="40" t="s">
        <v>503</v>
      </c>
      <c r="R265" s="39" t="s">
        <v>287</v>
      </c>
      <c r="S265" s="39" t="s">
        <v>69</v>
      </c>
      <c r="T265" s="39" t="str">
        <f t="array" ref="T265">IFERROR(INDEX(INDIRECT("'"&amp;VLOOKUP($C265,ModMap!$A$2:$B$21,2,FALSE)&amp;"'!T:T"),MATCH($K265,INDIRECT("'"&amp;VLOOKUP($C265,ModMap!$A$2:$B$21,2,FALSE)&amp;"'!$K:$K"),0)),"")</f>
        <v>Unassigned</v>
      </c>
      <c r="U265" s="48" t="s">
        <v>33</v>
      </c>
      <c r="V265" s="39" t="str">
        <f t="array" ref="V265">IFERROR(INDEX(INDIRECT("'"&amp;VLOOKUP($C265,ModMap!$A$2:$B$21,2,FALSE)&amp;"'!V:V"),MATCH($K265,INDIRECT("'"&amp;VLOOKUP($C265,ModMap!$A$2:$B$21,2,FALSE)&amp;"'!$K:$K"),0)),"")</f>
        <v>Not Started</v>
      </c>
      <c r="W265" s="39" t="str">
        <f t="array" ref="W265">IFERROR(INDEX(INDIRECT("'"&amp;VLOOKUP($C265,ModMap!$A$2:$B$21,2,FALSE)&amp;"'!W:W"),MATCH($K265,INDIRECT("'"&amp;VLOOKUP($C265,ModMap!$A$2:$B$21,2,FALSE)&amp;"'!$K:$K"),0)),"")</f>
        <v>Unassigned</v>
      </c>
      <c r="X265" s="48" t="s">
        <v>33</v>
      </c>
      <c r="Y265" s="39" t="str">
        <f t="array" ref="Y265">IFERROR(INDEX(INDIRECT("'"&amp;VLOOKUP($C265,ModMap!$A$2:$B$21,2,FALSE)&amp;"'!Y:Y"),MATCH($K265,INDIRECT("'"&amp;VLOOKUP($C265,ModMap!$A$2:$B$21,2,FALSE)&amp;"'!$K:$K"),0)),"")</f>
        <v>Not Started</v>
      </c>
      <c r="Z265" s="39" t="str">
        <f t="array" ref="Z265">IFERROR(INDEX(INDIRECT("'"&amp;VLOOKUP($C265,ModMap!$A$2:$B$21,2,FALSE)&amp;"'!Z:Z"),MATCH($K265,INDIRECT("'"&amp;VLOOKUP($C265,ModMap!$A$2:$B$21,2,FALSE)&amp;"'!$K:$K"),0)),"")</f>
        <v>Unassigned</v>
      </c>
      <c r="AA265" s="44" t="s">
        <v>36</v>
      </c>
      <c r="AB265" s="39" t="str">
        <f t="array" ref="AB265">IFERROR(INDEX(INDIRECT("'"&amp;VLOOKUP($C265,ModMap!$A$2:$B$21,2,FALSE)&amp;"'!AB:AB"),MATCH($K265,INDIRECT("'"&amp;VLOOKUP($C265,ModMap!$A$2:$B$21,2,FALSE)&amp;"'!$K:$K"),0)),"")</f>
        <v>N/A</v>
      </c>
      <c r="AC265" s="39" t="str">
        <f t="array" ref="AC265">IFERROR(INDEX(INDIRECT("'"&amp;VLOOKUP($C265,ModMap!$A$2:$B$21,2,FALSE)&amp;"'!AC:AC"),MATCH($K265,INDIRECT("'"&amp;VLOOKUP($C265,ModMap!$A$2:$B$21,2,FALSE)&amp;"'!$K:$K"),0)),"")</f>
        <v/>
      </c>
      <c r="AD265" s="44" t="s">
        <v>36</v>
      </c>
      <c r="AE265" s="39" t="str">
        <f t="array" ref="AE265">IFERROR(INDEX(INDIRECT("'"&amp;VLOOKUP($C265,ModMap!$A$2:$B$21,2,FALSE)&amp;"'!AE:AE"),MATCH($K265,INDIRECT("'"&amp;VLOOKUP($C265,ModMap!$A$2:$B$21,2,FALSE)&amp;"'!$K:$K"),0)),"")</f>
        <v>N/A</v>
      </c>
      <c r="AF265" s="39" t="str">
        <f t="array" ref="AF265">IFERROR(INDEX(INDIRECT("'"&amp;VLOOKUP($C265,ModMap!$A$2:$B$21,2,FALSE)&amp;"'!AF:AF"),MATCH($K265,INDIRECT("'"&amp;VLOOKUP($C265,ModMap!$A$2:$B$21,2,FALSE)&amp;"'!$K:$K"),0)),"")</f>
        <v/>
      </c>
      <c r="AG265" s="44" t="s">
        <v>36</v>
      </c>
      <c r="AH265" s="39" t="str">
        <f t="array" ref="AH265">IFERROR(INDEX(INDIRECT("'"&amp;VLOOKUP($C265,ModMap!$A$2:$B$21,2,FALSE)&amp;"'!AH:AH"),MATCH($K265,INDIRECT("'"&amp;VLOOKUP($C265,ModMap!$A$2:$B$21,2,FALSE)&amp;"'!$K:$K"),0)),"")</f>
        <v>N/A</v>
      </c>
      <c r="AI265" s="39" t="str">
        <f t="array" ref="AI265">IFERROR(INDEX(INDIRECT("'"&amp;VLOOKUP($C265,ModMap!$A$2:$B$21,2,FALSE)&amp;"'!AI:AI"),MATCH($K265,INDIRECT("'"&amp;VLOOKUP($C265,ModMap!$A$2:$B$21,2,FALSE)&amp;"'!$K:$K"),0)),"")</f>
        <v/>
      </c>
      <c r="AJ265" s="44" t="s">
        <v>36</v>
      </c>
      <c r="AK265" s="39" t="str">
        <f t="array" ref="AK265">IFERROR(INDEX(INDIRECT("'"&amp;VLOOKUP($C265,ModMap!$A$2:$B$21,2,FALSE)&amp;"'!AK:AK"),MATCH($K265,INDIRECT("'"&amp;VLOOKUP($C265,ModMap!$A$2:$B$21,2,FALSE)&amp;"'!$K:$K"),0)),"")</f>
        <v>N/A</v>
      </c>
      <c r="AL265" s="39" t="str">
        <f t="array" ref="AL265">IFERROR(INDEX(INDIRECT("'"&amp;VLOOKUP($C265,ModMap!$A$2:$B$21,2,FALSE)&amp;"'!AL:AL"),MATCH($K265,INDIRECT("'"&amp;VLOOKUP($C265,ModMap!$A$2:$B$21,2,FALSE)&amp;"'!$K:$K"),0)),"")</f>
        <v/>
      </c>
      <c r="AM265" s="39">
        <f t="shared" si="1"/>
        <v>2</v>
      </c>
      <c r="AN265" s="39" t="str">
        <f t="shared" si="2"/>
        <v>Not Started</v>
      </c>
      <c r="AO265" s="40" t="str">
        <f t="array" ref="AO265">IFERROR(INDEX(INDIRECT("'"&amp;VLOOKUP($C265,ModMap!$A$2:$B$21,2,FALSE)&amp;"'!AO:AO"),MATCH($K265,INDIRECT("'"&amp;VLOOKUP($C265,ModMap!$A$2:$B$21,2,FALSE)&amp;"'!$K:$K"),0)),"")</f>
        <v/>
      </c>
      <c r="AP265" s="49" t="str">
        <f t="array" ref="AP265">IFERROR(HYPERLINK("#'"&amp;VLOOKUP($C265,ModMap!$A$2:$B$21,2,FALSE)&amp;"'!V"&amp;MATCH($K265,INDIRECT("'"&amp;VLOOKUP($C265,ModMap!$A$2:$B$21,2,FALSE)&amp;"'!$K:$K"),0),"Edit on module sheet"),"")</f>
        <v>Edit on module sheet</v>
      </c>
    </row>
    <row r="266" ht="42.0" customHeight="1">
      <c r="A266" s="50">
        <v>264.0</v>
      </c>
      <c r="B266" s="50">
        <v>264.0</v>
      </c>
      <c r="C266" s="50" t="s">
        <v>96</v>
      </c>
      <c r="D266" s="51" t="s">
        <v>97</v>
      </c>
      <c r="E266" s="31" t="s">
        <v>69</v>
      </c>
      <c r="F266" s="31" t="s">
        <v>448</v>
      </c>
      <c r="G266" s="51" t="s">
        <v>449</v>
      </c>
      <c r="H266" s="50" t="s">
        <v>2048</v>
      </c>
      <c r="I266" s="50" t="s">
        <v>2049</v>
      </c>
      <c r="J266" s="51" t="s">
        <v>2050</v>
      </c>
      <c r="K266" s="50" t="s">
        <v>2752</v>
      </c>
      <c r="L266" s="51" t="s">
        <v>2753</v>
      </c>
      <c r="M266" s="48" t="s">
        <v>613</v>
      </c>
      <c r="N266" s="50" t="s">
        <v>501</v>
      </c>
      <c r="O266" s="50" t="s">
        <v>456</v>
      </c>
      <c r="P266" s="51" t="s">
        <v>2052</v>
      </c>
      <c r="Q266" s="51" t="s">
        <v>2053</v>
      </c>
      <c r="R266" s="50" t="s">
        <v>287</v>
      </c>
      <c r="S266" s="50" t="s">
        <v>69</v>
      </c>
      <c r="T266" s="50" t="str">
        <f t="array" ref="T266">IFERROR(INDEX(INDIRECT("'"&amp;VLOOKUP($C266,ModMap!$A$2:$B$21,2,FALSE)&amp;"'!T:T"),MATCH($K266,INDIRECT("'"&amp;VLOOKUP($C266,ModMap!$A$2:$B$21,2,FALSE)&amp;"'!$K:$K"),0)),"")</f>
        <v>Unassigned</v>
      </c>
      <c r="U266" s="48" t="s">
        <v>33</v>
      </c>
      <c r="V266" s="50" t="str">
        <f t="array" ref="V266">IFERROR(INDEX(INDIRECT("'"&amp;VLOOKUP($C266,ModMap!$A$2:$B$21,2,FALSE)&amp;"'!V:V"),MATCH($K266,INDIRECT("'"&amp;VLOOKUP($C266,ModMap!$A$2:$B$21,2,FALSE)&amp;"'!$K:$K"),0)),"")</f>
        <v>Not Started</v>
      </c>
      <c r="W266" s="50" t="str">
        <f t="array" ref="W266">IFERROR(INDEX(INDIRECT("'"&amp;VLOOKUP($C266,ModMap!$A$2:$B$21,2,FALSE)&amp;"'!W:W"),MATCH($K266,INDIRECT("'"&amp;VLOOKUP($C266,ModMap!$A$2:$B$21,2,FALSE)&amp;"'!$K:$K"),0)),"")</f>
        <v>Unassigned</v>
      </c>
      <c r="X266" s="48" t="s">
        <v>33</v>
      </c>
      <c r="Y266" s="50" t="str">
        <f t="array" ref="Y266">IFERROR(INDEX(INDIRECT("'"&amp;VLOOKUP($C266,ModMap!$A$2:$B$21,2,FALSE)&amp;"'!Y:Y"),MATCH($K266,INDIRECT("'"&amp;VLOOKUP($C266,ModMap!$A$2:$B$21,2,FALSE)&amp;"'!$K:$K"),0)),"")</f>
        <v>Not Started</v>
      </c>
      <c r="Z266" s="50" t="str">
        <f t="array" ref="Z266">IFERROR(INDEX(INDIRECT("'"&amp;VLOOKUP($C266,ModMap!$A$2:$B$21,2,FALSE)&amp;"'!Z:Z"),MATCH($K266,INDIRECT("'"&amp;VLOOKUP($C266,ModMap!$A$2:$B$21,2,FALSE)&amp;"'!$K:$K"),0)),"")</f>
        <v>Unassigned</v>
      </c>
      <c r="AA266" s="44" t="s">
        <v>36</v>
      </c>
      <c r="AB266" s="50" t="str">
        <f t="array" ref="AB266">IFERROR(INDEX(INDIRECT("'"&amp;VLOOKUP($C266,ModMap!$A$2:$B$21,2,FALSE)&amp;"'!AB:AB"),MATCH($K266,INDIRECT("'"&amp;VLOOKUP($C266,ModMap!$A$2:$B$21,2,FALSE)&amp;"'!$K:$K"),0)),"")</f>
        <v>N/A</v>
      </c>
      <c r="AC266" s="50" t="str">
        <f t="array" ref="AC266">IFERROR(INDEX(INDIRECT("'"&amp;VLOOKUP($C266,ModMap!$A$2:$B$21,2,FALSE)&amp;"'!AC:AC"),MATCH($K266,INDIRECT("'"&amp;VLOOKUP($C266,ModMap!$A$2:$B$21,2,FALSE)&amp;"'!$K:$K"),0)),"")</f>
        <v/>
      </c>
      <c r="AD266" s="48" t="s">
        <v>33</v>
      </c>
      <c r="AE266" s="50" t="str">
        <f t="array" ref="AE266">IFERROR(INDEX(INDIRECT("'"&amp;VLOOKUP($C266,ModMap!$A$2:$B$21,2,FALSE)&amp;"'!AE:AE"),MATCH($K266,INDIRECT("'"&amp;VLOOKUP($C266,ModMap!$A$2:$B$21,2,FALSE)&amp;"'!$K:$K"),0)),"")</f>
        <v>Not Started</v>
      </c>
      <c r="AF266" s="50" t="str">
        <f t="array" ref="AF266">IFERROR(INDEX(INDIRECT("'"&amp;VLOOKUP($C266,ModMap!$A$2:$B$21,2,FALSE)&amp;"'!AF:AF"),MATCH($K266,INDIRECT("'"&amp;VLOOKUP($C266,ModMap!$A$2:$B$21,2,FALSE)&amp;"'!$K:$K"),0)),"")</f>
        <v>Unassigned</v>
      </c>
      <c r="AG266" s="44" t="s">
        <v>36</v>
      </c>
      <c r="AH266" s="50" t="str">
        <f t="array" ref="AH266">IFERROR(INDEX(INDIRECT("'"&amp;VLOOKUP($C266,ModMap!$A$2:$B$21,2,FALSE)&amp;"'!AH:AH"),MATCH($K266,INDIRECT("'"&amp;VLOOKUP($C266,ModMap!$A$2:$B$21,2,FALSE)&amp;"'!$K:$K"),0)),"")</f>
        <v>N/A</v>
      </c>
      <c r="AI266" s="50" t="str">
        <f t="array" ref="AI266">IFERROR(INDEX(INDIRECT("'"&amp;VLOOKUP($C266,ModMap!$A$2:$B$21,2,FALSE)&amp;"'!AI:AI"),MATCH($K266,INDIRECT("'"&amp;VLOOKUP($C266,ModMap!$A$2:$B$21,2,FALSE)&amp;"'!$K:$K"),0)),"")</f>
        <v/>
      </c>
      <c r="AJ266" s="44" t="s">
        <v>36</v>
      </c>
      <c r="AK266" s="50" t="str">
        <f t="array" ref="AK266">IFERROR(INDEX(INDIRECT("'"&amp;VLOOKUP($C266,ModMap!$A$2:$B$21,2,FALSE)&amp;"'!AK:AK"),MATCH($K266,INDIRECT("'"&amp;VLOOKUP($C266,ModMap!$A$2:$B$21,2,FALSE)&amp;"'!$K:$K"),0)),"")</f>
        <v>N/A</v>
      </c>
      <c r="AL266" s="50" t="str">
        <f t="array" ref="AL266">IFERROR(INDEX(INDIRECT("'"&amp;VLOOKUP($C266,ModMap!$A$2:$B$21,2,FALSE)&amp;"'!AL:AL"),MATCH($K266,INDIRECT("'"&amp;VLOOKUP($C266,ModMap!$A$2:$B$21,2,FALSE)&amp;"'!$K:$K"),0)),"")</f>
        <v/>
      </c>
      <c r="AM266" s="50">
        <f t="shared" si="1"/>
        <v>3</v>
      </c>
      <c r="AN266" s="50" t="str">
        <f t="shared" si="2"/>
        <v>Not Started</v>
      </c>
      <c r="AO266" s="51" t="str">
        <f t="array" ref="AO266">IFERROR(INDEX(INDIRECT("'"&amp;VLOOKUP($C266,ModMap!$A$2:$B$21,2,FALSE)&amp;"'!AO:AO"),MATCH($K266,INDIRECT("'"&amp;VLOOKUP($C266,ModMap!$A$2:$B$21,2,FALSE)&amp;"'!$K:$K"),0)),"")</f>
        <v/>
      </c>
      <c r="AP266" s="49" t="str">
        <f t="array" ref="AP266">IFERROR(HYPERLINK("#'"&amp;VLOOKUP($C266,ModMap!$A$2:$B$21,2,FALSE)&amp;"'!V"&amp;MATCH($K266,INDIRECT("'"&amp;VLOOKUP($C266,ModMap!$A$2:$B$21,2,FALSE)&amp;"'!$K:$K"),0),"Edit on module sheet"),"")</f>
        <v>Edit on module sheet</v>
      </c>
    </row>
    <row r="267" ht="42.0" customHeight="1">
      <c r="A267" s="39">
        <v>265.0</v>
      </c>
      <c r="B267" s="39">
        <v>265.0</v>
      </c>
      <c r="C267" s="39" t="s">
        <v>96</v>
      </c>
      <c r="D267" s="40" t="s">
        <v>97</v>
      </c>
      <c r="E267" s="28" t="s">
        <v>48</v>
      </c>
      <c r="F267" s="31" t="s">
        <v>448</v>
      </c>
      <c r="G267" s="40" t="s">
        <v>449</v>
      </c>
      <c r="H267" s="39" t="s">
        <v>2048</v>
      </c>
      <c r="I267" s="39" t="s">
        <v>2049</v>
      </c>
      <c r="J267" s="40" t="s">
        <v>2050</v>
      </c>
      <c r="K267" s="39" t="s">
        <v>2051</v>
      </c>
      <c r="L267" s="40" t="s">
        <v>1978</v>
      </c>
      <c r="M267" s="52" t="s">
        <v>211</v>
      </c>
      <c r="N267" s="39" t="s">
        <v>501</v>
      </c>
      <c r="O267" s="39" t="s">
        <v>456</v>
      </c>
      <c r="P267" s="40" t="s">
        <v>2052</v>
      </c>
      <c r="Q267" s="40" t="s">
        <v>2053</v>
      </c>
      <c r="R267" s="39" t="s">
        <v>287</v>
      </c>
      <c r="S267" s="39" t="s">
        <v>218</v>
      </c>
      <c r="T267" s="39" t="str">
        <f t="array" ref="T267">IFERROR(INDEX(INDIRECT("'"&amp;VLOOKUP($C267,ModMap!$A$2:$B$21,2,FALSE)&amp;"'!T:T"),MATCH($K267,INDIRECT("'"&amp;VLOOKUP($C267,ModMap!$A$2:$B$21,2,FALSE)&amp;"'!$K:$K"),0)),"")</f>
        <v>Unassigned</v>
      </c>
      <c r="U267" s="48" t="s">
        <v>33</v>
      </c>
      <c r="V267" s="39" t="str">
        <f t="array" ref="V267">IFERROR(INDEX(INDIRECT("'"&amp;VLOOKUP($C267,ModMap!$A$2:$B$21,2,FALSE)&amp;"'!V:V"),MATCH($K267,INDIRECT("'"&amp;VLOOKUP($C267,ModMap!$A$2:$B$21,2,FALSE)&amp;"'!$K:$K"),0)),"")</f>
        <v>Not Started</v>
      </c>
      <c r="W267" s="39" t="str">
        <f t="array" ref="W267">IFERROR(INDEX(INDIRECT("'"&amp;VLOOKUP($C267,ModMap!$A$2:$B$21,2,FALSE)&amp;"'!W:W"),MATCH($K267,INDIRECT("'"&amp;VLOOKUP($C267,ModMap!$A$2:$B$21,2,FALSE)&amp;"'!$K:$K"),0)),"")</f>
        <v>Unassigned</v>
      </c>
      <c r="X267" s="48" t="s">
        <v>33</v>
      </c>
      <c r="Y267" s="39" t="str">
        <f t="array" ref="Y267">IFERROR(INDEX(INDIRECT("'"&amp;VLOOKUP($C267,ModMap!$A$2:$B$21,2,FALSE)&amp;"'!Y:Y"),MATCH($K267,INDIRECT("'"&amp;VLOOKUP($C267,ModMap!$A$2:$B$21,2,FALSE)&amp;"'!$K:$K"),0)),"")</f>
        <v>Not Started</v>
      </c>
      <c r="Z267" s="39" t="str">
        <f t="array" ref="Z267">IFERROR(INDEX(INDIRECT("'"&amp;VLOOKUP($C267,ModMap!$A$2:$B$21,2,FALSE)&amp;"'!Z:Z"),MATCH($K267,INDIRECT("'"&amp;VLOOKUP($C267,ModMap!$A$2:$B$21,2,FALSE)&amp;"'!$K:$K"),0)),"")</f>
        <v>Unassigned</v>
      </c>
      <c r="AA267" s="44" t="s">
        <v>36</v>
      </c>
      <c r="AB267" s="39" t="str">
        <f t="array" ref="AB267">IFERROR(INDEX(INDIRECT("'"&amp;VLOOKUP($C267,ModMap!$A$2:$B$21,2,FALSE)&amp;"'!AB:AB"),MATCH($K267,INDIRECT("'"&amp;VLOOKUP($C267,ModMap!$A$2:$B$21,2,FALSE)&amp;"'!$K:$K"),0)),"")</f>
        <v>N/A</v>
      </c>
      <c r="AC267" s="39" t="str">
        <f t="array" ref="AC267">IFERROR(INDEX(INDIRECT("'"&amp;VLOOKUP($C267,ModMap!$A$2:$B$21,2,FALSE)&amp;"'!AC:AC"),MATCH($K267,INDIRECT("'"&amp;VLOOKUP($C267,ModMap!$A$2:$B$21,2,FALSE)&amp;"'!$K:$K"),0)),"")</f>
        <v/>
      </c>
      <c r="AD267" s="48" t="s">
        <v>33</v>
      </c>
      <c r="AE267" s="39" t="str">
        <f t="array" ref="AE267">IFERROR(INDEX(INDIRECT("'"&amp;VLOOKUP($C267,ModMap!$A$2:$B$21,2,FALSE)&amp;"'!AE:AE"),MATCH($K267,INDIRECT("'"&amp;VLOOKUP($C267,ModMap!$A$2:$B$21,2,FALSE)&amp;"'!$K:$K"),0)),"")</f>
        <v>Not Started</v>
      </c>
      <c r="AF267" s="39" t="str">
        <f t="array" ref="AF267">IFERROR(INDEX(INDIRECT("'"&amp;VLOOKUP($C267,ModMap!$A$2:$B$21,2,FALSE)&amp;"'!AF:AF"),MATCH($K267,INDIRECT("'"&amp;VLOOKUP($C267,ModMap!$A$2:$B$21,2,FALSE)&amp;"'!$K:$K"),0)),"")</f>
        <v>Unassigned</v>
      </c>
      <c r="AG267" s="44" t="s">
        <v>36</v>
      </c>
      <c r="AH267" s="39" t="str">
        <f t="array" ref="AH267">IFERROR(INDEX(INDIRECT("'"&amp;VLOOKUP($C267,ModMap!$A$2:$B$21,2,FALSE)&amp;"'!AH:AH"),MATCH($K267,INDIRECT("'"&amp;VLOOKUP($C267,ModMap!$A$2:$B$21,2,FALSE)&amp;"'!$K:$K"),0)),"")</f>
        <v>N/A</v>
      </c>
      <c r="AI267" s="39" t="str">
        <f t="array" ref="AI267">IFERROR(INDEX(INDIRECT("'"&amp;VLOOKUP($C267,ModMap!$A$2:$B$21,2,FALSE)&amp;"'!AI:AI"),MATCH($K267,INDIRECT("'"&amp;VLOOKUP($C267,ModMap!$A$2:$B$21,2,FALSE)&amp;"'!$K:$K"),0)),"")</f>
        <v/>
      </c>
      <c r="AJ267" s="44" t="s">
        <v>36</v>
      </c>
      <c r="AK267" s="39" t="str">
        <f t="array" ref="AK267">IFERROR(INDEX(INDIRECT("'"&amp;VLOOKUP($C267,ModMap!$A$2:$B$21,2,FALSE)&amp;"'!AK:AK"),MATCH($K267,INDIRECT("'"&amp;VLOOKUP($C267,ModMap!$A$2:$B$21,2,FALSE)&amp;"'!$K:$K"),0)),"")</f>
        <v>N/A</v>
      </c>
      <c r="AL267" s="39" t="str">
        <f t="array" ref="AL267">IFERROR(INDEX(INDIRECT("'"&amp;VLOOKUP($C267,ModMap!$A$2:$B$21,2,FALSE)&amp;"'!AL:AL"),MATCH($K267,INDIRECT("'"&amp;VLOOKUP($C267,ModMap!$A$2:$B$21,2,FALSE)&amp;"'!$K:$K"),0)),"")</f>
        <v/>
      </c>
      <c r="AM267" s="39">
        <f t="shared" si="1"/>
        <v>3</v>
      </c>
      <c r="AN267" s="39" t="str">
        <f t="shared" si="2"/>
        <v>Not Started</v>
      </c>
      <c r="AO267" s="40" t="str">
        <f t="array" ref="AO267">IFERROR(INDEX(INDIRECT("'"&amp;VLOOKUP($C267,ModMap!$A$2:$B$21,2,FALSE)&amp;"'!AO:AO"),MATCH($K267,INDIRECT("'"&amp;VLOOKUP($C267,ModMap!$A$2:$B$21,2,FALSE)&amp;"'!$K:$K"),0)),"")</f>
        <v/>
      </c>
      <c r="AP267" s="49" t="str">
        <f t="array" ref="AP267">IFERROR(HYPERLINK("#'"&amp;VLOOKUP($C267,ModMap!$A$2:$B$21,2,FALSE)&amp;"'!V"&amp;MATCH($K267,INDIRECT("'"&amp;VLOOKUP($C267,ModMap!$A$2:$B$21,2,FALSE)&amp;"'!$K:$K"),0),"Edit on module sheet"),"")</f>
        <v>Edit on module sheet</v>
      </c>
    </row>
    <row r="268" ht="42.0" customHeight="1">
      <c r="A268" s="50">
        <v>266.0</v>
      </c>
      <c r="B268" s="50">
        <v>266.0</v>
      </c>
      <c r="C268" s="50" t="s">
        <v>96</v>
      </c>
      <c r="D268" s="51" t="s">
        <v>97</v>
      </c>
      <c r="E268" s="28" t="s">
        <v>48</v>
      </c>
      <c r="F268" s="31" t="s">
        <v>448</v>
      </c>
      <c r="G268" s="51" t="s">
        <v>449</v>
      </c>
      <c r="H268" s="50" t="s">
        <v>2048</v>
      </c>
      <c r="I268" s="50" t="s">
        <v>2049</v>
      </c>
      <c r="J268" s="51" t="s">
        <v>2050</v>
      </c>
      <c r="K268" s="50" t="s">
        <v>2056</v>
      </c>
      <c r="L268" s="51" t="s">
        <v>2057</v>
      </c>
      <c r="M268" s="48" t="s">
        <v>613</v>
      </c>
      <c r="N268" s="50" t="s">
        <v>501</v>
      </c>
      <c r="O268" s="50" t="s">
        <v>456</v>
      </c>
      <c r="P268" s="51" t="s">
        <v>2052</v>
      </c>
      <c r="Q268" s="51" t="s">
        <v>2053</v>
      </c>
      <c r="R268" s="50" t="s">
        <v>287</v>
      </c>
      <c r="S268" s="50" t="s">
        <v>614</v>
      </c>
      <c r="T268" s="50" t="str">
        <f t="array" ref="T268">IFERROR(INDEX(INDIRECT("'"&amp;VLOOKUP($C268,ModMap!$A$2:$B$21,2,FALSE)&amp;"'!T:T"),MATCH($K268,INDIRECT("'"&amp;VLOOKUP($C268,ModMap!$A$2:$B$21,2,FALSE)&amp;"'!$K:$K"),0)),"")</f>
        <v>Unassigned</v>
      </c>
      <c r="U268" s="44" t="s">
        <v>36</v>
      </c>
      <c r="V268" s="50" t="str">
        <f t="array" ref="V268">IFERROR(INDEX(INDIRECT("'"&amp;VLOOKUP($C268,ModMap!$A$2:$B$21,2,FALSE)&amp;"'!V:V"),MATCH($K268,INDIRECT("'"&amp;VLOOKUP($C268,ModMap!$A$2:$B$21,2,FALSE)&amp;"'!$K:$K"),0)),"")</f>
        <v>N/A</v>
      </c>
      <c r="W268" s="50" t="str">
        <f t="array" ref="W268">IFERROR(INDEX(INDIRECT("'"&amp;VLOOKUP($C268,ModMap!$A$2:$B$21,2,FALSE)&amp;"'!W:W"),MATCH($K268,INDIRECT("'"&amp;VLOOKUP($C268,ModMap!$A$2:$B$21,2,FALSE)&amp;"'!$K:$K"),0)),"")</f>
        <v/>
      </c>
      <c r="X268" s="48" t="s">
        <v>33</v>
      </c>
      <c r="Y268" s="50" t="str">
        <f t="array" ref="Y268">IFERROR(INDEX(INDIRECT("'"&amp;VLOOKUP($C268,ModMap!$A$2:$B$21,2,FALSE)&amp;"'!Y:Y"),MATCH($K268,INDIRECT("'"&amp;VLOOKUP($C268,ModMap!$A$2:$B$21,2,FALSE)&amp;"'!$K:$K"),0)),"")</f>
        <v>Not Started</v>
      </c>
      <c r="Z268" s="50" t="str">
        <f t="array" ref="Z268">IFERROR(INDEX(INDIRECT("'"&amp;VLOOKUP($C268,ModMap!$A$2:$B$21,2,FALSE)&amp;"'!Z:Z"),MATCH($K268,INDIRECT("'"&amp;VLOOKUP($C268,ModMap!$A$2:$B$21,2,FALSE)&amp;"'!$K:$K"),0)),"")</f>
        <v>Unassigned</v>
      </c>
      <c r="AA268" s="44" t="s">
        <v>36</v>
      </c>
      <c r="AB268" s="50" t="str">
        <f t="array" ref="AB268">IFERROR(INDEX(INDIRECT("'"&amp;VLOOKUP($C268,ModMap!$A$2:$B$21,2,FALSE)&amp;"'!AB:AB"),MATCH($K268,INDIRECT("'"&amp;VLOOKUP($C268,ModMap!$A$2:$B$21,2,FALSE)&amp;"'!$K:$K"),0)),"")</f>
        <v>N/A</v>
      </c>
      <c r="AC268" s="50" t="str">
        <f t="array" ref="AC268">IFERROR(INDEX(INDIRECT("'"&amp;VLOOKUP($C268,ModMap!$A$2:$B$21,2,FALSE)&amp;"'!AC:AC"),MATCH($K268,INDIRECT("'"&amp;VLOOKUP($C268,ModMap!$A$2:$B$21,2,FALSE)&amp;"'!$K:$K"),0)),"")</f>
        <v/>
      </c>
      <c r="AD268" s="48" t="s">
        <v>33</v>
      </c>
      <c r="AE268" s="50" t="str">
        <f t="array" ref="AE268">IFERROR(INDEX(INDIRECT("'"&amp;VLOOKUP($C268,ModMap!$A$2:$B$21,2,FALSE)&amp;"'!AE:AE"),MATCH($K268,INDIRECT("'"&amp;VLOOKUP($C268,ModMap!$A$2:$B$21,2,FALSE)&amp;"'!$K:$K"),0)),"")</f>
        <v>Not Started</v>
      </c>
      <c r="AF268" s="50" t="str">
        <f t="array" ref="AF268">IFERROR(INDEX(INDIRECT("'"&amp;VLOOKUP($C268,ModMap!$A$2:$B$21,2,FALSE)&amp;"'!AF:AF"),MATCH($K268,INDIRECT("'"&amp;VLOOKUP($C268,ModMap!$A$2:$B$21,2,FALSE)&amp;"'!$K:$K"),0)),"")</f>
        <v>Unassigned</v>
      </c>
      <c r="AG268" s="44" t="s">
        <v>36</v>
      </c>
      <c r="AH268" s="50" t="str">
        <f t="array" ref="AH268">IFERROR(INDEX(INDIRECT("'"&amp;VLOOKUP($C268,ModMap!$A$2:$B$21,2,FALSE)&amp;"'!AH:AH"),MATCH($K268,INDIRECT("'"&amp;VLOOKUP($C268,ModMap!$A$2:$B$21,2,FALSE)&amp;"'!$K:$K"),0)),"")</f>
        <v>N/A</v>
      </c>
      <c r="AI268" s="50" t="str">
        <f t="array" ref="AI268">IFERROR(INDEX(INDIRECT("'"&amp;VLOOKUP($C268,ModMap!$A$2:$B$21,2,FALSE)&amp;"'!AI:AI"),MATCH($K268,INDIRECT("'"&amp;VLOOKUP($C268,ModMap!$A$2:$B$21,2,FALSE)&amp;"'!$K:$K"),0)),"")</f>
        <v/>
      </c>
      <c r="AJ268" s="44" t="s">
        <v>36</v>
      </c>
      <c r="AK268" s="50" t="str">
        <f t="array" ref="AK268">IFERROR(INDEX(INDIRECT("'"&amp;VLOOKUP($C268,ModMap!$A$2:$B$21,2,FALSE)&amp;"'!AK:AK"),MATCH($K268,INDIRECT("'"&amp;VLOOKUP($C268,ModMap!$A$2:$B$21,2,FALSE)&amp;"'!$K:$K"),0)),"")</f>
        <v>N/A</v>
      </c>
      <c r="AL268" s="50" t="str">
        <f t="array" ref="AL268">IFERROR(INDEX(INDIRECT("'"&amp;VLOOKUP($C268,ModMap!$A$2:$B$21,2,FALSE)&amp;"'!AL:AL"),MATCH($K268,INDIRECT("'"&amp;VLOOKUP($C268,ModMap!$A$2:$B$21,2,FALSE)&amp;"'!$K:$K"),0)),"")</f>
        <v/>
      </c>
      <c r="AM268" s="50">
        <f t="shared" si="1"/>
        <v>2</v>
      </c>
      <c r="AN268" s="50" t="str">
        <f t="shared" si="2"/>
        <v>Not Started</v>
      </c>
      <c r="AO268" s="51" t="str">
        <f t="array" ref="AO268">IFERROR(INDEX(INDIRECT("'"&amp;VLOOKUP($C268,ModMap!$A$2:$B$21,2,FALSE)&amp;"'!AO:AO"),MATCH($K268,INDIRECT("'"&amp;VLOOKUP($C268,ModMap!$A$2:$B$21,2,FALSE)&amp;"'!$K:$K"),0)),"")</f>
        <v/>
      </c>
      <c r="AP268" s="49" t="str">
        <f t="array" ref="AP268">IFERROR(HYPERLINK("#'"&amp;VLOOKUP($C268,ModMap!$A$2:$B$21,2,FALSE)&amp;"'!V"&amp;MATCH($K268,INDIRECT("'"&amp;VLOOKUP($C268,ModMap!$A$2:$B$21,2,FALSE)&amp;"'!$K:$K"),0),"Edit on module sheet"),"")</f>
        <v>Edit on module sheet</v>
      </c>
    </row>
    <row r="269" ht="42.0" customHeight="1">
      <c r="A269" s="39">
        <v>267.0</v>
      </c>
      <c r="B269" s="39">
        <v>267.0</v>
      </c>
      <c r="C269" s="39" t="s">
        <v>96</v>
      </c>
      <c r="D269" s="40" t="s">
        <v>97</v>
      </c>
      <c r="E269" s="28" t="s">
        <v>48</v>
      </c>
      <c r="F269" s="31" t="s">
        <v>448</v>
      </c>
      <c r="G269" s="40" t="s">
        <v>449</v>
      </c>
      <c r="H269" s="39" t="s">
        <v>506</v>
      </c>
      <c r="I269" s="39" t="s">
        <v>507</v>
      </c>
      <c r="J269" s="40" t="s">
        <v>508</v>
      </c>
      <c r="K269" s="39" t="s">
        <v>2059</v>
      </c>
      <c r="L269" s="40" t="s">
        <v>2060</v>
      </c>
      <c r="M269" s="47" t="s">
        <v>200</v>
      </c>
      <c r="N269" s="39" t="s">
        <v>455</v>
      </c>
      <c r="O269" s="39" t="s">
        <v>511</v>
      </c>
      <c r="P269" s="40" t="s">
        <v>512</v>
      </c>
      <c r="Q269" s="40" t="s">
        <v>513</v>
      </c>
      <c r="R269" s="39" t="s">
        <v>287</v>
      </c>
      <c r="S269" s="39" t="s">
        <v>53</v>
      </c>
      <c r="T269" s="39" t="str">
        <f t="array" ref="T269">IFERROR(INDEX(INDIRECT("'"&amp;VLOOKUP($C269,ModMap!$A$2:$B$21,2,FALSE)&amp;"'!T:T"),MATCH($K269,INDIRECT("'"&amp;VLOOKUP($C269,ModMap!$A$2:$B$21,2,FALSE)&amp;"'!$K:$K"),0)),"")</f>
        <v>Unassigned</v>
      </c>
      <c r="U269" s="44" t="s">
        <v>36</v>
      </c>
      <c r="V269" s="39" t="str">
        <f t="array" ref="V269">IFERROR(INDEX(INDIRECT("'"&amp;VLOOKUP($C269,ModMap!$A$2:$B$21,2,FALSE)&amp;"'!V:V"),MATCH($K269,INDIRECT("'"&amp;VLOOKUP($C269,ModMap!$A$2:$B$21,2,FALSE)&amp;"'!$K:$K"),0)),"")</f>
        <v>N/A</v>
      </c>
      <c r="W269" s="39" t="str">
        <f t="array" ref="W269">IFERROR(INDEX(INDIRECT("'"&amp;VLOOKUP($C269,ModMap!$A$2:$B$21,2,FALSE)&amp;"'!W:W"),MATCH($K269,INDIRECT("'"&amp;VLOOKUP($C269,ModMap!$A$2:$B$21,2,FALSE)&amp;"'!$K:$K"),0)),"")</f>
        <v/>
      </c>
      <c r="X269" s="48" t="s">
        <v>33</v>
      </c>
      <c r="Y269" s="39" t="str">
        <f t="array" ref="Y269">IFERROR(INDEX(INDIRECT("'"&amp;VLOOKUP($C269,ModMap!$A$2:$B$21,2,FALSE)&amp;"'!Y:Y"),MATCH($K269,INDIRECT("'"&amp;VLOOKUP($C269,ModMap!$A$2:$B$21,2,FALSE)&amp;"'!$K:$K"),0)),"")</f>
        <v>Not Started</v>
      </c>
      <c r="Z269" s="39" t="str">
        <f t="array" ref="Z269">IFERROR(INDEX(INDIRECT("'"&amp;VLOOKUP($C269,ModMap!$A$2:$B$21,2,FALSE)&amp;"'!Z:Z"),MATCH($K269,INDIRECT("'"&amp;VLOOKUP($C269,ModMap!$A$2:$B$21,2,FALSE)&amp;"'!$K:$K"),0)),"")</f>
        <v>Unassigned</v>
      </c>
      <c r="AA269" s="48" t="s">
        <v>33</v>
      </c>
      <c r="AB269" s="39" t="str">
        <f t="array" ref="AB269">IFERROR(INDEX(INDIRECT("'"&amp;VLOOKUP($C269,ModMap!$A$2:$B$21,2,FALSE)&amp;"'!AB:AB"),MATCH($K269,INDIRECT("'"&amp;VLOOKUP($C269,ModMap!$A$2:$B$21,2,FALSE)&amp;"'!$K:$K"),0)),"")</f>
        <v>Not Started</v>
      </c>
      <c r="AC269" s="39" t="str">
        <f t="array" ref="AC269">IFERROR(INDEX(INDIRECT("'"&amp;VLOOKUP($C269,ModMap!$A$2:$B$21,2,FALSE)&amp;"'!AC:AC"),MATCH($K269,INDIRECT("'"&amp;VLOOKUP($C269,ModMap!$A$2:$B$21,2,FALSE)&amp;"'!$K:$K"),0)),"")</f>
        <v>Unassigned</v>
      </c>
      <c r="AD269" s="44" t="s">
        <v>36</v>
      </c>
      <c r="AE269" s="39" t="str">
        <f t="array" ref="AE269">IFERROR(INDEX(INDIRECT("'"&amp;VLOOKUP($C269,ModMap!$A$2:$B$21,2,FALSE)&amp;"'!AE:AE"),MATCH($K269,INDIRECT("'"&amp;VLOOKUP($C269,ModMap!$A$2:$B$21,2,FALSE)&amp;"'!$K:$K"),0)),"")</f>
        <v>N/A</v>
      </c>
      <c r="AF269" s="39" t="str">
        <f t="array" ref="AF269">IFERROR(INDEX(INDIRECT("'"&amp;VLOOKUP($C269,ModMap!$A$2:$B$21,2,FALSE)&amp;"'!AF:AF"),MATCH($K269,INDIRECT("'"&amp;VLOOKUP($C269,ModMap!$A$2:$B$21,2,FALSE)&amp;"'!$K:$K"),0)),"")</f>
        <v/>
      </c>
      <c r="AG269" s="44" t="s">
        <v>36</v>
      </c>
      <c r="AH269" s="39" t="str">
        <f t="array" ref="AH269">IFERROR(INDEX(INDIRECT("'"&amp;VLOOKUP($C269,ModMap!$A$2:$B$21,2,FALSE)&amp;"'!AH:AH"),MATCH($K269,INDIRECT("'"&amp;VLOOKUP($C269,ModMap!$A$2:$B$21,2,FALSE)&amp;"'!$K:$K"),0)),"")</f>
        <v>N/A</v>
      </c>
      <c r="AI269" s="39" t="str">
        <f t="array" ref="AI269">IFERROR(INDEX(INDIRECT("'"&amp;VLOOKUP($C269,ModMap!$A$2:$B$21,2,FALSE)&amp;"'!AI:AI"),MATCH($K269,INDIRECT("'"&amp;VLOOKUP($C269,ModMap!$A$2:$B$21,2,FALSE)&amp;"'!$K:$K"),0)),"")</f>
        <v/>
      </c>
      <c r="AJ269" s="44" t="s">
        <v>36</v>
      </c>
      <c r="AK269" s="39" t="str">
        <f t="array" ref="AK269">IFERROR(INDEX(INDIRECT("'"&amp;VLOOKUP($C269,ModMap!$A$2:$B$21,2,FALSE)&amp;"'!AK:AK"),MATCH($K269,INDIRECT("'"&amp;VLOOKUP($C269,ModMap!$A$2:$B$21,2,FALSE)&amp;"'!$K:$K"),0)),"")</f>
        <v>N/A</v>
      </c>
      <c r="AL269" s="39" t="str">
        <f t="array" ref="AL269">IFERROR(INDEX(INDIRECT("'"&amp;VLOOKUP($C269,ModMap!$A$2:$B$21,2,FALSE)&amp;"'!AL:AL"),MATCH($K269,INDIRECT("'"&amp;VLOOKUP($C269,ModMap!$A$2:$B$21,2,FALSE)&amp;"'!$K:$K"),0)),"")</f>
        <v/>
      </c>
      <c r="AM269" s="39">
        <f t="shared" si="1"/>
        <v>2</v>
      </c>
      <c r="AN269" s="39" t="str">
        <f t="shared" si="2"/>
        <v>Not Started</v>
      </c>
      <c r="AO269" s="40" t="str">
        <f t="array" ref="AO269">IFERROR(INDEX(INDIRECT("'"&amp;VLOOKUP($C269,ModMap!$A$2:$B$21,2,FALSE)&amp;"'!AO:AO"),MATCH($K269,INDIRECT("'"&amp;VLOOKUP($C269,ModMap!$A$2:$B$21,2,FALSE)&amp;"'!$K:$K"),0)),"")</f>
        <v/>
      </c>
      <c r="AP269" s="49" t="str">
        <f t="array" ref="AP269">IFERROR(HYPERLINK("#'"&amp;VLOOKUP($C269,ModMap!$A$2:$B$21,2,FALSE)&amp;"'!V"&amp;MATCH($K269,INDIRECT("'"&amp;VLOOKUP($C269,ModMap!$A$2:$B$21,2,FALSE)&amp;"'!$K:$K"),0),"Edit on module sheet"),"")</f>
        <v>Edit on module sheet</v>
      </c>
    </row>
    <row r="270" ht="42.0" customHeight="1">
      <c r="A270" s="50">
        <v>268.0</v>
      </c>
      <c r="B270" s="50">
        <v>268.0</v>
      </c>
      <c r="C270" s="50" t="s">
        <v>96</v>
      </c>
      <c r="D270" s="51" t="s">
        <v>97</v>
      </c>
      <c r="E270" s="28" t="s">
        <v>48</v>
      </c>
      <c r="F270" s="31" t="s">
        <v>448</v>
      </c>
      <c r="G270" s="51" t="s">
        <v>449</v>
      </c>
      <c r="H270" s="50" t="s">
        <v>506</v>
      </c>
      <c r="I270" s="50" t="s">
        <v>507</v>
      </c>
      <c r="J270" s="51" t="s">
        <v>508</v>
      </c>
      <c r="K270" s="50" t="s">
        <v>2070</v>
      </c>
      <c r="L270" s="51" t="s">
        <v>2071</v>
      </c>
      <c r="M270" s="47" t="s">
        <v>200</v>
      </c>
      <c r="N270" s="50" t="s">
        <v>455</v>
      </c>
      <c r="O270" s="50" t="s">
        <v>511</v>
      </c>
      <c r="P270" s="51" t="s">
        <v>512</v>
      </c>
      <c r="Q270" s="51" t="s">
        <v>513</v>
      </c>
      <c r="R270" s="50" t="s">
        <v>287</v>
      </c>
      <c r="S270" s="50" t="s">
        <v>56</v>
      </c>
      <c r="T270" s="50" t="str">
        <f t="array" ref="T270">IFERROR(INDEX(INDIRECT("'"&amp;VLOOKUP($C270,ModMap!$A$2:$B$21,2,FALSE)&amp;"'!T:T"),MATCH($K270,INDIRECT("'"&amp;VLOOKUP($C270,ModMap!$A$2:$B$21,2,FALSE)&amp;"'!$K:$K"),0)),"")</f>
        <v>Unassigned</v>
      </c>
      <c r="U270" s="44" t="s">
        <v>36</v>
      </c>
      <c r="V270" s="50" t="str">
        <f t="array" ref="V270">IFERROR(INDEX(INDIRECT("'"&amp;VLOOKUP($C270,ModMap!$A$2:$B$21,2,FALSE)&amp;"'!V:V"),MATCH($K270,INDIRECT("'"&amp;VLOOKUP($C270,ModMap!$A$2:$B$21,2,FALSE)&amp;"'!$K:$K"),0)),"")</f>
        <v>N/A</v>
      </c>
      <c r="W270" s="50" t="str">
        <f t="array" ref="W270">IFERROR(INDEX(INDIRECT("'"&amp;VLOOKUP($C270,ModMap!$A$2:$B$21,2,FALSE)&amp;"'!W:W"),MATCH($K270,INDIRECT("'"&amp;VLOOKUP($C270,ModMap!$A$2:$B$21,2,FALSE)&amp;"'!$K:$K"),0)),"")</f>
        <v/>
      </c>
      <c r="X270" s="48" t="s">
        <v>33</v>
      </c>
      <c r="Y270" s="50" t="str">
        <f t="array" ref="Y270">IFERROR(INDEX(INDIRECT("'"&amp;VLOOKUP($C270,ModMap!$A$2:$B$21,2,FALSE)&amp;"'!Y:Y"),MATCH($K270,INDIRECT("'"&amp;VLOOKUP($C270,ModMap!$A$2:$B$21,2,FALSE)&amp;"'!$K:$K"),0)),"")</f>
        <v>Not Started</v>
      </c>
      <c r="Z270" s="50" t="str">
        <f t="array" ref="Z270">IFERROR(INDEX(INDIRECT("'"&amp;VLOOKUP($C270,ModMap!$A$2:$B$21,2,FALSE)&amp;"'!Z:Z"),MATCH($K270,INDIRECT("'"&amp;VLOOKUP($C270,ModMap!$A$2:$B$21,2,FALSE)&amp;"'!$K:$K"),0)),"")</f>
        <v>Unassigned</v>
      </c>
      <c r="AA270" s="44" t="s">
        <v>36</v>
      </c>
      <c r="AB270" s="50" t="str">
        <f t="array" ref="AB270">IFERROR(INDEX(INDIRECT("'"&amp;VLOOKUP($C270,ModMap!$A$2:$B$21,2,FALSE)&amp;"'!AB:AB"),MATCH($K270,INDIRECT("'"&amp;VLOOKUP($C270,ModMap!$A$2:$B$21,2,FALSE)&amp;"'!$K:$K"),0)),"")</f>
        <v>N/A</v>
      </c>
      <c r="AC270" s="50" t="str">
        <f t="array" ref="AC270">IFERROR(INDEX(INDIRECT("'"&amp;VLOOKUP($C270,ModMap!$A$2:$B$21,2,FALSE)&amp;"'!AC:AC"),MATCH($K270,INDIRECT("'"&amp;VLOOKUP($C270,ModMap!$A$2:$B$21,2,FALSE)&amp;"'!$K:$K"),0)),"")</f>
        <v/>
      </c>
      <c r="AD270" s="48" t="s">
        <v>33</v>
      </c>
      <c r="AE270" s="50" t="str">
        <f t="array" ref="AE270">IFERROR(INDEX(INDIRECT("'"&amp;VLOOKUP($C270,ModMap!$A$2:$B$21,2,FALSE)&amp;"'!AE:AE"),MATCH($K270,INDIRECT("'"&amp;VLOOKUP($C270,ModMap!$A$2:$B$21,2,FALSE)&amp;"'!$K:$K"),0)),"")</f>
        <v>Not Started</v>
      </c>
      <c r="AF270" s="50" t="str">
        <f t="array" ref="AF270">IFERROR(INDEX(INDIRECT("'"&amp;VLOOKUP($C270,ModMap!$A$2:$B$21,2,FALSE)&amp;"'!AF:AF"),MATCH($K270,INDIRECT("'"&amp;VLOOKUP($C270,ModMap!$A$2:$B$21,2,FALSE)&amp;"'!$K:$K"),0)),"")</f>
        <v>Unassigned</v>
      </c>
      <c r="AG270" s="44" t="s">
        <v>36</v>
      </c>
      <c r="AH270" s="50" t="str">
        <f t="array" ref="AH270">IFERROR(INDEX(INDIRECT("'"&amp;VLOOKUP($C270,ModMap!$A$2:$B$21,2,FALSE)&amp;"'!AH:AH"),MATCH($K270,INDIRECT("'"&amp;VLOOKUP($C270,ModMap!$A$2:$B$21,2,FALSE)&amp;"'!$K:$K"),0)),"")</f>
        <v>N/A</v>
      </c>
      <c r="AI270" s="50" t="str">
        <f t="array" ref="AI270">IFERROR(INDEX(INDIRECT("'"&amp;VLOOKUP($C270,ModMap!$A$2:$B$21,2,FALSE)&amp;"'!AI:AI"),MATCH($K270,INDIRECT("'"&amp;VLOOKUP($C270,ModMap!$A$2:$B$21,2,FALSE)&amp;"'!$K:$K"),0)),"")</f>
        <v/>
      </c>
      <c r="AJ270" s="44" t="s">
        <v>36</v>
      </c>
      <c r="AK270" s="50" t="str">
        <f t="array" ref="AK270">IFERROR(INDEX(INDIRECT("'"&amp;VLOOKUP($C270,ModMap!$A$2:$B$21,2,FALSE)&amp;"'!AK:AK"),MATCH($K270,INDIRECT("'"&amp;VLOOKUP($C270,ModMap!$A$2:$B$21,2,FALSE)&amp;"'!$K:$K"),0)),"")</f>
        <v>N/A</v>
      </c>
      <c r="AL270" s="50" t="str">
        <f t="array" ref="AL270">IFERROR(INDEX(INDIRECT("'"&amp;VLOOKUP($C270,ModMap!$A$2:$B$21,2,FALSE)&amp;"'!AL:AL"),MATCH($K270,INDIRECT("'"&amp;VLOOKUP($C270,ModMap!$A$2:$B$21,2,FALSE)&amp;"'!$K:$K"),0)),"")</f>
        <v/>
      </c>
      <c r="AM270" s="50">
        <f t="shared" si="1"/>
        <v>2</v>
      </c>
      <c r="AN270" s="50" t="str">
        <f t="shared" si="2"/>
        <v>Not Started</v>
      </c>
      <c r="AO270" s="51" t="str">
        <f t="array" ref="AO270">IFERROR(INDEX(INDIRECT("'"&amp;VLOOKUP($C270,ModMap!$A$2:$B$21,2,FALSE)&amp;"'!AO:AO"),MATCH($K270,INDIRECT("'"&amp;VLOOKUP($C270,ModMap!$A$2:$B$21,2,FALSE)&amp;"'!$K:$K"),0)),"")</f>
        <v/>
      </c>
      <c r="AP270" s="49" t="str">
        <f t="array" ref="AP270">IFERROR(HYPERLINK("#'"&amp;VLOOKUP($C270,ModMap!$A$2:$B$21,2,FALSE)&amp;"'!V"&amp;MATCH($K270,INDIRECT("'"&amp;VLOOKUP($C270,ModMap!$A$2:$B$21,2,FALSE)&amp;"'!$K:$K"),0),"Edit on module sheet"),"")</f>
        <v>Edit on module sheet</v>
      </c>
    </row>
    <row r="271" ht="42.0" customHeight="1">
      <c r="A271" s="39">
        <v>269.0</v>
      </c>
      <c r="B271" s="39">
        <v>269.0</v>
      </c>
      <c r="C271" s="39" t="s">
        <v>96</v>
      </c>
      <c r="D271" s="40" t="s">
        <v>97</v>
      </c>
      <c r="E271" s="29" t="s">
        <v>41</v>
      </c>
      <c r="F271" s="31" t="s">
        <v>448</v>
      </c>
      <c r="G271" s="40" t="s">
        <v>449</v>
      </c>
      <c r="H271" s="39" t="s">
        <v>506</v>
      </c>
      <c r="I271" s="39" t="s">
        <v>507</v>
      </c>
      <c r="J271" s="40" t="s">
        <v>508</v>
      </c>
      <c r="K271" s="39" t="s">
        <v>509</v>
      </c>
      <c r="L271" s="40" t="s">
        <v>510</v>
      </c>
      <c r="M271" s="47" t="s">
        <v>200</v>
      </c>
      <c r="N271" s="39" t="s">
        <v>455</v>
      </c>
      <c r="O271" s="39" t="s">
        <v>511</v>
      </c>
      <c r="P271" s="40" t="s">
        <v>512</v>
      </c>
      <c r="Q271" s="40" t="s">
        <v>513</v>
      </c>
      <c r="R271" s="39" t="s">
        <v>287</v>
      </c>
      <c r="S271" s="39" t="s">
        <v>206</v>
      </c>
      <c r="T271" s="39" t="str">
        <f t="array" ref="T271">IFERROR(INDEX(INDIRECT("'"&amp;VLOOKUP($C271,ModMap!$A$2:$B$21,2,FALSE)&amp;"'!T:T"),MATCH($K271,INDIRECT("'"&amp;VLOOKUP($C271,ModMap!$A$2:$B$21,2,FALSE)&amp;"'!$K:$K"),0)),"")</f>
        <v>Unassigned</v>
      </c>
      <c r="U271" s="48" t="s">
        <v>33</v>
      </c>
      <c r="V271" s="39" t="str">
        <f t="array" ref="V271">IFERROR(INDEX(INDIRECT("'"&amp;VLOOKUP($C271,ModMap!$A$2:$B$21,2,FALSE)&amp;"'!V:V"),MATCH($K271,INDIRECT("'"&amp;VLOOKUP($C271,ModMap!$A$2:$B$21,2,FALSE)&amp;"'!$K:$K"),0)),"")</f>
        <v>Not Started</v>
      </c>
      <c r="W271" s="39" t="str">
        <f t="array" ref="W271">IFERROR(INDEX(INDIRECT("'"&amp;VLOOKUP($C271,ModMap!$A$2:$B$21,2,FALSE)&amp;"'!W:W"),MATCH($K271,INDIRECT("'"&amp;VLOOKUP($C271,ModMap!$A$2:$B$21,2,FALSE)&amp;"'!$K:$K"),0)),"")</f>
        <v>Unassigned</v>
      </c>
      <c r="X271" s="44" t="s">
        <v>36</v>
      </c>
      <c r="Y271" s="39" t="str">
        <f t="array" ref="Y271">IFERROR(INDEX(INDIRECT("'"&amp;VLOOKUP($C271,ModMap!$A$2:$B$21,2,FALSE)&amp;"'!Y:Y"),MATCH($K271,INDIRECT("'"&amp;VLOOKUP($C271,ModMap!$A$2:$B$21,2,FALSE)&amp;"'!$K:$K"),0)),"")</f>
        <v>N/A</v>
      </c>
      <c r="Z271" s="39" t="str">
        <f t="array" ref="Z271">IFERROR(INDEX(INDIRECT("'"&amp;VLOOKUP($C271,ModMap!$A$2:$B$21,2,FALSE)&amp;"'!Z:Z"),MATCH($K271,INDIRECT("'"&amp;VLOOKUP($C271,ModMap!$A$2:$B$21,2,FALSE)&amp;"'!$K:$K"),0)),"")</f>
        <v/>
      </c>
      <c r="AA271" s="44" t="s">
        <v>36</v>
      </c>
      <c r="AB271" s="39" t="str">
        <f t="array" ref="AB271">IFERROR(INDEX(INDIRECT("'"&amp;VLOOKUP($C271,ModMap!$A$2:$B$21,2,FALSE)&amp;"'!AB:AB"),MATCH($K271,INDIRECT("'"&amp;VLOOKUP($C271,ModMap!$A$2:$B$21,2,FALSE)&amp;"'!$K:$K"),0)),"")</f>
        <v>N/A</v>
      </c>
      <c r="AC271" s="39" t="str">
        <f t="array" ref="AC271">IFERROR(INDEX(INDIRECT("'"&amp;VLOOKUP($C271,ModMap!$A$2:$B$21,2,FALSE)&amp;"'!AC:AC"),MATCH($K271,INDIRECT("'"&amp;VLOOKUP($C271,ModMap!$A$2:$B$21,2,FALSE)&amp;"'!$K:$K"),0)),"")</f>
        <v/>
      </c>
      <c r="AD271" s="44" t="s">
        <v>36</v>
      </c>
      <c r="AE271" s="39" t="str">
        <f t="array" ref="AE271">IFERROR(INDEX(INDIRECT("'"&amp;VLOOKUP($C271,ModMap!$A$2:$B$21,2,FALSE)&amp;"'!AE:AE"),MATCH($K271,INDIRECT("'"&amp;VLOOKUP($C271,ModMap!$A$2:$B$21,2,FALSE)&amp;"'!$K:$K"),0)),"")</f>
        <v>N/A</v>
      </c>
      <c r="AF271" s="39" t="str">
        <f t="array" ref="AF271">IFERROR(INDEX(INDIRECT("'"&amp;VLOOKUP($C271,ModMap!$A$2:$B$21,2,FALSE)&amp;"'!AF:AF"),MATCH($K271,INDIRECT("'"&amp;VLOOKUP($C271,ModMap!$A$2:$B$21,2,FALSE)&amp;"'!$K:$K"),0)),"")</f>
        <v/>
      </c>
      <c r="AG271" s="44" t="s">
        <v>36</v>
      </c>
      <c r="AH271" s="39" t="str">
        <f t="array" ref="AH271">IFERROR(INDEX(INDIRECT("'"&amp;VLOOKUP($C271,ModMap!$A$2:$B$21,2,FALSE)&amp;"'!AH:AH"),MATCH($K271,INDIRECT("'"&amp;VLOOKUP($C271,ModMap!$A$2:$B$21,2,FALSE)&amp;"'!$K:$K"),0)),"")</f>
        <v>N/A</v>
      </c>
      <c r="AI271" s="39" t="str">
        <f t="array" ref="AI271">IFERROR(INDEX(INDIRECT("'"&amp;VLOOKUP($C271,ModMap!$A$2:$B$21,2,FALSE)&amp;"'!AI:AI"),MATCH($K271,INDIRECT("'"&amp;VLOOKUP($C271,ModMap!$A$2:$B$21,2,FALSE)&amp;"'!$K:$K"),0)),"")</f>
        <v/>
      </c>
      <c r="AJ271" s="44" t="s">
        <v>36</v>
      </c>
      <c r="AK271" s="39" t="str">
        <f t="array" ref="AK271">IFERROR(INDEX(INDIRECT("'"&amp;VLOOKUP($C271,ModMap!$A$2:$B$21,2,FALSE)&amp;"'!AK:AK"),MATCH($K271,INDIRECT("'"&amp;VLOOKUP($C271,ModMap!$A$2:$B$21,2,FALSE)&amp;"'!$K:$K"),0)),"")</f>
        <v>N/A</v>
      </c>
      <c r="AL271" s="39" t="str">
        <f t="array" ref="AL271">IFERROR(INDEX(INDIRECT("'"&amp;VLOOKUP($C271,ModMap!$A$2:$B$21,2,FALSE)&amp;"'!AL:AL"),MATCH($K271,INDIRECT("'"&amp;VLOOKUP($C271,ModMap!$A$2:$B$21,2,FALSE)&amp;"'!$K:$K"),0)),"")</f>
        <v/>
      </c>
      <c r="AM271" s="39">
        <f t="shared" si="1"/>
        <v>1</v>
      </c>
      <c r="AN271" s="39" t="str">
        <f t="shared" si="2"/>
        <v>Not Started</v>
      </c>
      <c r="AO271" s="40" t="str">
        <f t="array" ref="AO271">IFERROR(INDEX(INDIRECT("'"&amp;VLOOKUP($C271,ModMap!$A$2:$B$21,2,FALSE)&amp;"'!AO:AO"),MATCH($K271,INDIRECT("'"&amp;VLOOKUP($C271,ModMap!$A$2:$B$21,2,FALSE)&amp;"'!$K:$K"),0)),"")</f>
        <v/>
      </c>
      <c r="AP271" s="49" t="str">
        <f t="array" ref="AP271">IFERROR(HYPERLINK("#'"&amp;VLOOKUP($C271,ModMap!$A$2:$B$21,2,FALSE)&amp;"'!V"&amp;MATCH($K271,INDIRECT("'"&amp;VLOOKUP($C271,ModMap!$A$2:$B$21,2,FALSE)&amp;"'!$K:$K"),0),"Edit on module sheet"),"")</f>
        <v>Edit on module sheet</v>
      </c>
    </row>
    <row r="272" ht="42.0" customHeight="1">
      <c r="A272" s="50">
        <v>270.0</v>
      </c>
      <c r="B272" s="50">
        <v>270.0</v>
      </c>
      <c r="C272" s="50" t="s">
        <v>96</v>
      </c>
      <c r="D272" s="51" t="s">
        <v>97</v>
      </c>
      <c r="E272" s="31" t="s">
        <v>69</v>
      </c>
      <c r="F272" s="31" t="s">
        <v>448</v>
      </c>
      <c r="G272" s="51" t="s">
        <v>449</v>
      </c>
      <c r="H272" s="50" t="s">
        <v>506</v>
      </c>
      <c r="I272" s="50" t="s">
        <v>507</v>
      </c>
      <c r="J272" s="51" t="s">
        <v>508</v>
      </c>
      <c r="K272" s="50" t="s">
        <v>2785</v>
      </c>
      <c r="L272" s="51" t="s">
        <v>2786</v>
      </c>
      <c r="M272" s="48" t="s">
        <v>434</v>
      </c>
      <c r="N272" s="50" t="s">
        <v>455</v>
      </c>
      <c r="O272" s="50" t="s">
        <v>511</v>
      </c>
      <c r="P272" s="51" t="s">
        <v>512</v>
      </c>
      <c r="Q272" s="51" t="s">
        <v>513</v>
      </c>
      <c r="R272" s="50" t="s">
        <v>287</v>
      </c>
      <c r="S272" s="50" t="s">
        <v>69</v>
      </c>
      <c r="T272" s="50" t="str">
        <f t="array" ref="T272">IFERROR(INDEX(INDIRECT("'"&amp;VLOOKUP($C272,ModMap!$A$2:$B$21,2,FALSE)&amp;"'!T:T"),MATCH($K272,INDIRECT("'"&amp;VLOOKUP($C272,ModMap!$A$2:$B$21,2,FALSE)&amp;"'!$K:$K"),0)),"")</f>
        <v>Unassigned</v>
      </c>
      <c r="U272" s="48" t="s">
        <v>33</v>
      </c>
      <c r="V272" s="50" t="str">
        <f t="array" ref="V272">IFERROR(INDEX(INDIRECT("'"&amp;VLOOKUP($C272,ModMap!$A$2:$B$21,2,FALSE)&amp;"'!V:V"),MATCH($K272,INDIRECT("'"&amp;VLOOKUP($C272,ModMap!$A$2:$B$21,2,FALSE)&amp;"'!$K:$K"),0)),"")</f>
        <v>Not Started</v>
      </c>
      <c r="W272" s="50" t="str">
        <f t="array" ref="W272">IFERROR(INDEX(INDIRECT("'"&amp;VLOOKUP($C272,ModMap!$A$2:$B$21,2,FALSE)&amp;"'!W:W"),MATCH($K272,INDIRECT("'"&amp;VLOOKUP($C272,ModMap!$A$2:$B$21,2,FALSE)&amp;"'!$K:$K"),0)),"")</f>
        <v>Unassigned</v>
      </c>
      <c r="X272" s="44" t="s">
        <v>36</v>
      </c>
      <c r="Y272" s="50" t="str">
        <f t="array" ref="Y272">IFERROR(INDEX(INDIRECT("'"&amp;VLOOKUP($C272,ModMap!$A$2:$B$21,2,FALSE)&amp;"'!Y:Y"),MATCH($K272,INDIRECT("'"&amp;VLOOKUP($C272,ModMap!$A$2:$B$21,2,FALSE)&amp;"'!$K:$K"),0)),"")</f>
        <v>N/A</v>
      </c>
      <c r="Z272" s="50" t="str">
        <f t="array" ref="Z272">IFERROR(INDEX(INDIRECT("'"&amp;VLOOKUP($C272,ModMap!$A$2:$B$21,2,FALSE)&amp;"'!Z:Z"),MATCH($K272,INDIRECT("'"&amp;VLOOKUP($C272,ModMap!$A$2:$B$21,2,FALSE)&amp;"'!$K:$K"),0)),"")</f>
        <v/>
      </c>
      <c r="AA272" s="44" t="s">
        <v>36</v>
      </c>
      <c r="AB272" s="50" t="str">
        <f t="array" ref="AB272">IFERROR(INDEX(INDIRECT("'"&amp;VLOOKUP($C272,ModMap!$A$2:$B$21,2,FALSE)&amp;"'!AB:AB"),MATCH($K272,INDIRECT("'"&amp;VLOOKUP($C272,ModMap!$A$2:$B$21,2,FALSE)&amp;"'!$K:$K"),0)),"")</f>
        <v>N/A</v>
      </c>
      <c r="AC272" s="50" t="str">
        <f t="array" ref="AC272">IFERROR(INDEX(INDIRECT("'"&amp;VLOOKUP($C272,ModMap!$A$2:$B$21,2,FALSE)&amp;"'!AC:AC"),MATCH($K272,INDIRECT("'"&amp;VLOOKUP($C272,ModMap!$A$2:$B$21,2,FALSE)&amp;"'!$K:$K"),0)),"")</f>
        <v/>
      </c>
      <c r="AD272" s="44" t="s">
        <v>36</v>
      </c>
      <c r="AE272" s="50" t="str">
        <f t="array" ref="AE272">IFERROR(INDEX(INDIRECT("'"&amp;VLOOKUP($C272,ModMap!$A$2:$B$21,2,FALSE)&amp;"'!AE:AE"),MATCH($K272,INDIRECT("'"&amp;VLOOKUP($C272,ModMap!$A$2:$B$21,2,FALSE)&amp;"'!$K:$K"),0)),"")</f>
        <v>N/A</v>
      </c>
      <c r="AF272" s="50" t="str">
        <f t="array" ref="AF272">IFERROR(INDEX(INDIRECT("'"&amp;VLOOKUP($C272,ModMap!$A$2:$B$21,2,FALSE)&amp;"'!AF:AF"),MATCH($K272,INDIRECT("'"&amp;VLOOKUP($C272,ModMap!$A$2:$B$21,2,FALSE)&amp;"'!$K:$K"),0)),"")</f>
        <v/>
      </c>
      <c r="AG272" s="44" t="s">
        <v>36</v>
      </c>
      <c r="AH272" s="50" t="str">
        <f t="array" ref="AH272">IFERROR(INDEX(INDIRECT("'"&amp;VLOOKUP($C272,ModMap!$A$2:$B$21,2,FALSE)&amp;"'!AH:AH"),MATCH($K272,INDIRECT("'"&amp;VLOOKUP($C272,ModMap!$A$2:$B$21,2,FALSE)&amp;"'!$K:$K"),0)),"")</f>
        <v>N/A</v>
      </c>
      <c r="AI272" s="50" t="str">
        <f t="array" ref="AI272">IFERROR(INDEX(INDIRECT("'"&amp;VLOOKUP($C272,ModMap!$A$2:$B$21,2,FALSE)&amp;"'!AI:AI"),MATCH($K272,INDIRECT("'"&amp;VLOOKUP($C272,ModMap!$A$2:$B$21,2,FALSE)&amp;"'!$K:$K"),0)),"")</f>
        <v/>
      </c>
      <c r="AJ272" s="44" t="s">
        <v>36</v>
      </c>
      <c r="AK272" s="50" t="str">
        <f t="array" ref="AK272">IFERROR(INDEX(INDIRECT("'"&amp;VLOOKUP($C272,ModMap!$A$2:$B$21,2,FALSE)&amp;"'!AK:AK"),MATCH($K272,INDIRECT("'"&amp;VLOOKUP($C272,ModMap!$A$2:$B$21,2,FALSE)&amp;"'!$K:$K"),0)),"")</f>
        <v>N/A</v>
      </c>
      <c r="AL272" s="50" t="str">
        <f t="array" ref="AL272">IFERROR(INDEX(INDIRECT("'"&amp;VLOOKUP($C272,ModMap!$A$2:$B$21,2,FALSE)&amp;"'!AL:AL"),MATCH($K272,INDIRECT("'"&amp;VLOOKUP($C272,ModMap!$A$2:$B$21,2,FALSE)&amp;"'!$K:$K"),0)),"")</f>
        <v/>
      </c>
      <c r="AM272" s="50">
        <f t="shared" si="1"/>
        <v>1</v>
      </c>
      <c r="AN272" s="50" t="str">
        <f t="shared" si="2"/>
        <v>Not Started</v>
      </c>
      <c r="AO272" s="51" t="str">
        <f t="array" ref="AO272">IFERROR(INDEX(INDIRECT("'"&amp;VLOOKUP($C272,ModMap!$A$2:$B$21,2,FALSE)&amp;"'!AO:AO"),MATCH($K272,INDIRECT("'"&amp;VLOOKUP($C272,ModMap!$A$2:$B$21,2,FALSE)&amp;"'!$K:$K"),0)),"")</f>
        <v/>
      </c>
      <c r="AP272" s="49" t="str">
        <f t="array" ref="AP272">IFERROR(HYPERLINK("#'"&amp;VLOOKUP($C272,ModMap!$A$2:$B$21,2,FALSE)&amp;"'!V"&amp;MATCH($K272,INDIRECT("'"&amp;VLOOKUP($C272,ModMap!$A$2:$B$21,2,FALSE)&amp;"'!$K:$K"),0),"Edit on module sheet"),"")</f>
        <v>Edit on module sheet</v>
      </c>
    </row>
    <row r="273" ht="42.0" customHeight="1">
      <c r="A273" s="39">
        <v>271.0</v>
      </c>
      <c r="B273" s="39">
        <v>454.0</v>
      </c>
      <c r="C273" s="39" t="s">
        <v>96</v>
      </c>
      <c r="D273" s="40" t="s">
        <v>97</v>
      </c>
      <c r="E273" s="28" t="s">
        <v>48</v>
      </c>
      <c r="F273" s="73" t="s">
        <v>987</v>
      </c>
      <c r="G273" s="40" t="s">
        <v>988</v>
      </c>
      <c r="H273" s="39" t="s">
        <v>1129</v>
      </c>
      <c r="I273" s="39" t="s">
        <v>1130</v>
      </c>
      <c r="J273" s="40" t="s">
        <v>1131</v>
      </c>
      <c r="K273" s="39" t="s">
        <v>2572</v>
      </c>
      <c r="L273" s="40" t="s">
        <v>2573</v>
      </c>
      <c r="M273" s="47" t="s">
        <v>200</v>
      </c>
      <c r="N273" s="39" t="s">
        <v>1134</v>
      </c>
      <c r="O273" s="39" t="s">
        <v>1135</v>
      </c>
      <c r="P273" s="40" t="s">
        <v>1136</v>
      </c>
      <c r="Q273" s="40" t="s">
        <v>1137</v>
      </c>
      <c r="R273" s="39" t="s">
        <v>1138</v>
      </c>
      <c r="S273" s="39" t="s">
        <v>53</v>
      </c>
      <c r="T273" s="39" t="str">
        <f t="array" ref="T273">IFERROR(INDEX(INDIRECT("'"&amp;VLOOKUP($C273,ModMap!$A$2:$B$21,2,FALSE)&amp;"'!T:T"),MATCH($K273,INDIRECT("'"&amp;VLOOKUP($C273,ModMap!$A$2:$B$21,2,FALSE)&amp;"'!$K:$K"),0)),"")</f>
        <v>Unassigned</v>
      </c>
      <c r="U273" s="44" t="s">
        <v>36</v>
      </c>
      <c r="V273" s="39" t="str">
        <f t="array" ref="V273">IFERROR(INDEX(INDIRECT("'"&amp;VLOOKUP($C273,ModMap!$A$2:$B$21,2,FALSE)&amp;"'!V:V"),MATCH($K273,INDIRECT("'"&amp;VLOOKUP($C273,ModMap!$A$2:$B$21,2,FALSE)&amp;"'!$K:$K"),0)),"")</f>
        <v>N/A</v>
      </c>
      <c r="W273" s="39" t="str">
        <f t="array" ref="W273">IFERROR(INDEX(INDIRECT("'"&amp;VLOOKUP($C273,ModMap!$A$2:$B$21,2,FALSE)&amp;"'!W:W"),MATCH($K273,INDIRECT("'"&amp;VLOOKUP($C273,ModMap!$A$2:$B$21,2,FALSE)&amp;"'!$K:$K"),0)),"")</f>
        <v/>
      </c>
      <c r="X273" s="48" t="s">
        <v>33</v>
      </c>
      <c r="Y273" s="39" t="str">
        <f t="array" ref="Y273">IFERROR(INDEX(INDIRECT("'"&amp;VLOOKUP($C273,ModMap!$A$2:$B$21,2,FALSE)&amp;"'!Y:Y"),MATCH($K273,INDIRECT("'"&amp;VLOOKUP($C273,ModMap!$A$2:$B$21,2,FALSE)&amp;"'!$K:$K"),0)),"")</f>
        <v>Not Started</v>
      </c>
      <c r="Z273" s="39" t="str">
        <f t="array" ref="Z273">IFERROR(INDEX(INDIRECT("'"&amp;VLOOKUP($C273,ModMap!$A$2:$B$21,2,FALSE)&amp;"'!Z:Z"),MATCH($K273,INDIRECT("'"&amp;VLOOKUP($C273,ModMap!$A$2:$B$21,2,FALSE)&amp;"'!$K:$K"),0)),"")</f>
        <v>Unassigned</v>
      </c>
      <c r="AA273" s="48" t="s">
        <v>33</v>
      </c>
      <c r="AB273" s="39" t="str">
        <f t="array" ref="AB273">IFERROR(INDEX(INDIRECT("'"&amp;VLOOKUP($C273,ModMap!$A$2:$B$21,2,FALSE)&amp;"'!AB:AB"),MATCH($K273,INDIRECT("'"&amp;VLOOKUP($C273,ModMap!$A$2:$B$21,2,FALSE)&amp;"'!$K:$K"),0)),"")</f>
        <v>Not Started</v>
      </c>
      <c r="AC273" s="39" t="str">
        <f t="array" ref="AC273">IFERROR(INDEX(INDIRECT("'"&amp;VLOOKUP($C273,ModMap!$A$2:$B$21,2,FALSE)&amp;"'!AC:AC"),MATCH($K273,INDIRECT("'"&amp;VLOOKUP($C273,ModMap!$A$2:$B$21,2,FALSE)&amp;"'!$K:$K"),0)),"")</f>
        <v>Unassigned</v>
      </c>
      <c r="AD273" s="44" t="s">
        <v>36</v>
      </c>
      <c r="AE273" s="39" t="str">
        <f t="array" ref="AE273">IFERROR(INDEX(INDIRECT("'"&amp;VLOOKUP($C273,ModMap!$A$2:$B$21,2,FALSE)&amp;"'!AE:AE"),MATCH($K273,INDIRECT("'"&amp;VLOOKUP($C273,ModMap!$A$2:$B$21,2,FALSE)&amp;"'!$K:$K"),0)),"")</f>
        <v>N/A</v>
      </c>
      <c r="AF273" s="39" t="str">
        <f t="array" ref="AF273">IFERROR(INDEX(INDIRECT("'"&amp;VLOOKUP($C273,ModMap!$A$2:$B$21,2,FALSE)&amp;"'!AF:AF"),MATCH($K273,INDIRECT("'"&amp;VLOOKUP($C273,ModMap!$A$2:$B$21,2,FALSE)&amp;"'!$K:$K"),0)),"")</f>
        <v/>
      </c>
      <c r="AG273" s="44" t="s">
        <v>36</v>
      </c>
      <c r="AH273" s="39" t="str">
        <f t="array" ref="AH273">IFERROR(INDEX(INDIRECT("'"&amp;VLOOKUP($C273,ModMap!$A$2:$B$21,2,FALSE)&amp;"'!AH:AH"),MATCH($K273,INDIRECT("'"&amp;VLOOKUP($C273,ModMap!$A$2:$B$21,2,FALSE)&amp;"'!$K:$K"),0)),"")</f>
        <v>N/A</v>
      </c>
      <c r="AI273" s="39" t="str">
        <f t="array" ref="AI273">IFERROR(INDEX(INDIRECT("'"&amp;VLOOKUP($C273,ModMap!$A$2:$B$21,2,FALSE)&amp;"'!AI:AI"),MATCH($K273,INDIRECT("'"&amp;VLOOKUP($C273,ModMap!$A$2:$B$21,2,FALSE)&amp;"'!$K:$K"),0)),"")</f>
        <v/>
      </c>
      <c r="AJ273" s="44" t="s">
        <v>36</v>
      </c>
      <c r="AK273" s="39" t="str">
        <f t="array" ref="AK273">IFERROR(INDEX(INDIRECT("'"&amp;VLOOKUP($C273,ModMap!$A$2:$B$21,2,FALSE)&amp;"'!AK:AK"),MATCH($K273,INDIRECT("'"&amp;VLOOKUP($C273,ModMap!$A$2:$B$21,2,FALSE)&amp;"'!$K:$K"),0)),"")</f>
        <v>N/A</v>
      </c>
      <c r="AL273" s="39" t="str">
        <f t="array" ref="AL273">IFERROR(INDEX(INDIRECT("'"&amp;VLOOKUP($C273,ModMap!$A$2:$B$21,2,FALSE)&amp;"'!AL:AL"),MATCH($K273,INDIRECT("'"&amp;VLOOKUP($C273,ModMap!$A$2:$B$21,2,FALSE)&amp;"'!$K:$K"),0)),"")</f>
        <v/>
      </c>
      <c r="AM273" s="39">
        <f t="shared" si="1"/>
        <v>2</v>
      </c>
      <c r="AN273" s="39" t="str">
        <f t="shared" si="2"/>
        <v>Not Started</v>
      </c>
      <c r="AO273" s="40" t="str">
        <f t="array" ref="AO273">IFERROR(INDEX(INDIRECT("'"&amp;VLOOKUP($C273,ModMap!$A$2:$B$21,2,FALSE)&amp;"'!AO:AO"),MATCH($K273,INDIRECT("'"&amp;VLOOKUP($C273,ModMap!$A$2:$B$21,2,FALSE)&amp;"'!$K:$K"),0)),"")</f>
        <v/>
      </c>
      <c r="AP273" s="49" t="str">
        <f t="array" ref="AP273">IFERROR(HYPERLINK("#'"&amp;VLOOKUP($C273,ModMap!$A$2:$B$21,2,FALSE)&amp;"'!V"&amp;MATCH($K273,INDIRECT("'"&amp;VLOOKUP($C273,ModMap!$A$2:$B$21,2,FALSE)&amp;"'!$K:$K"),0),"Edit on module sheet"),"")</f>
        <v>Edit on module sheet</v>
      </c>
    </row>
    <row r="274" ht="42.0" customHeight="1">
      <c r="A274" s="50">
        <v>272.0</v>
      </c>
      <c r="B274" s="50">
        <v>455.0</v>
      </c>
      <c r="C274" s="50" t="s">
        <v>96</v>
      </c>
      <c r="D274" s="51" t="s">
        <v>97</v>
      </c>
      <c r="E274" s="28" t="s">
        <v>48</v>
      </c>
      <c r="F274" s="73" t="s">
        <v>987</v>
      </c>
      <c r="G274" s="51" t="s">
        <v>988</v>
      </c>
      <c r="H274" s="50" t="s">
        <v>1129</v>
      </c>
      <c r="I274" s="50" t="s">
        <v>1130</v>
      </c>
      <c r="J274" s="51" t="s">
        <v>1131</v>
      </c>
      <c r="K274" s="50" t="s">
        <v>2576</v>
      </c>
      <c r="L274" s="51" t="s">
        <v>2577</v>
      </c>
      <c r="M274" s="47" t="s">
        <v>200</v>
      </c>
      <c r="N274" s="50" t="s">
        <v>1134</v>
      </c>
      <c r="O274" s="50" t="s">
        <v>1135</v>
      </c>
      <c r="P274" s="51" t="s">
        <v>1136</v>
      </c>
      <c r="Q274" s="51" t="s">
        <v>1137</v>
      </c>
      <c r="R274" s="50" t="s">
        <v>1138</v>
      </c>
      <c r="S274" s="50" t="s">
        <v>56</v>
      </c>
      <c r="T274" s="50" t="str">
        <f t="array" ref="T274">IFERROR(INDEX(INDIRECT("'"&amp;VLOOKUP($C274,ModMap!$A$2:$B$21,2,FALSE)&amp;"'!T:T"),MATCH($K274,INDIRECT("'"&amp;VLOOKUP($C274,ModMap!$A$2:$B$21,2,FALSE)&amp;"'!$K:$K"),0)),"")</f>
        <v>Unassigned</v>
      </c>
      <c r="U274" s="44" t="s">
        <v>36</v>
      </c>
      <c r="V274" s="50" t="str">
        <f t="array" ref="V274">IFERROR(INDEX(INDIRECT("'"&amp;VLOOKUP($C274,ModMap!$A$2:$B$21,2,FALSE)&amp;"'!V:V"),MATCH($K274,INDIRECT("'"&amp;VLOOKUP($C274,ModMap!$A$2:$B$21,2,FALSE)&amp;"'!$K:$K"),0)),"")</f>
        <v>N/A</v>
      </c>
      <c r="W274" s="50" t="str">
        <f t="array" ref="W274">IFERROR(INDEX(INDIRECT("'"&amp;VLOOKUP($C274,ModMap!$A$2:$B$21,2,FALSE)&amp;"'!W:W"),MATCH($K274,INDIRECT("'"&amp;VLOOKUP($C274,ModMap!$A$2:$B$21,2,FALSE)&amp;"'!$K:$K"),0)),"")</f>
        <v/>
      </c>
      <c r="X274" s="48" t="s">
        <v>33</v>
      </c>
      <c r="Y274" s="50" t="str">
        <f t="array" ref="Y274">IFERROR(INDEX(INDIRECT("'"&amp;VLOOKUP($C274,ModMap!$A$2:$B$21,2,FALSE)&amp;"'!Y:Y"),MATCH($K274,INDIRECT("'"&amp;VLOOKUP($C274,ModMap!$A$2:$B$21,2,FALSE)&amp;"'!$K:$K"),0)),"")</f>
        <v>Not Started</v>
      </c>
      <c r="Z274" s="50" t="str">
        <f t="array" ref="Z274">IFERROR(INDEX(INDIRECT("'"&amp;VLOOKUP($C274,ModMap!$A$2:$B$21,2,FALSE)&amp;"'!Z:Z"),MATCH($K274,INDIRECT("'"&amp;VLOOKUP($C274,ModMap!$A$2:$B$21,2,FALSE)&amp;"'!$K:$K"),0)),"")</f>
        <v>Unassigned</v>
      </c>
      <c r="AA274" s="48" t="s">
        <v>33</v>
      </c>
      <c r="AB274" s="50" t="str">
        <f t="array" ref="AB274">IFERROR(INDEX(INDIRECT("'"&amp;VLOOKUP($C274,ModMap!$A$2:$B$21,2,FALSE)&amp;"'!AB:AB"),MATCH($K274,INDIRECT("'"&amp;VLOOKUP($C274,ModMap!$A$2:$B$21,2,FALSE)&amp;"'!$K:$K"),0)),"")</f>
        <v>Not Started</v>
      </c>
      <c r="AC274" s="50" t="str">
        <f t="array" ref="AC274">IFERROR(INDEX(INDIRECT("'"&amp;VLOOKUP($C274,ModMap!$A$2:$B$21,2,FALSE)&amp;"'!AC:AC"),MATCH($K274,INDIRECT("'"&amp;VLOOKUP($C274,ModMap!$A$2:$B$21,2,FALSE)&amp;"'!$K:$K"),0)),"")</f>
        <v>Unassigned</v>
      </c>
      <c r="AD274" s="48" t="s">
        <v>33</v>
      </c>
      <c r="AE274" s="50" t="str">
        <f t="array" ref="AE274">IFERROR(INDEX(INDIRECT("'"&amp;VLOOKUP($C274,ModMap!$A$2:$B$21,2,FALSE)&amp;"'!AE:AE"),MATCH($K274,INDIRECT("'"&amp;VLOOKUP($C274,ModMap!$A$2:$B$21,2,FALSE)&amp;"'!$K:$K"),0)),"")</f>
        <v>Not Started</v>
      </c>
      <c r="AF274" s="50" t="str">
        <f t="array" ref="AF274">IFERROR(INDEX(INDIRECT("'"&amp;VLOOKUP($C274,ModMap!$A$2:$B$21,2,FALSE)&amp;"'!AF:AF"),MATCH($K274,INDIRECT("'"&amp;VLOOKUP($C274,ModMap!$A$2:$B$21,2,FALSE)&amp;"'!$K:$K"),0)),"")</f>
        <v>Unassigned</v>
      </c>
      <c r="AG274" s="44" t="s">
        <v>36</v>
      </c>
      <c r="AH274" s="50" t="str">
        <f t="array" ref="AH274">IFERROR(INDEX(INDIRECT("'"&amp;VLOOKUP($C274,ModMap!$A$2:$B$21,2,FALSE)&amp;"'!AH:AH"),MATCH($K274,INDIRECT("'"&amp;VLOOKUP($C274,ModMap!$A$2:$B$21,2,FALSE)&amp;"'!$K:$K"),0)),"")</f>
        <v>N/A</v>
      </c>
      <c r="AI274" s="50" t="str">
        <f t="array" ref="AI274">IFERROR(INDEX(INDIRECT("'"&amp;VLOOKUP($C274,ModMap!$A$2:$B$21,2,FALSE)&amp;"'!AI:AI"),MATCH($K274,INDIRECT("'"&amp;VLOOKUP($C274,ModMap!$A$2:$B$21,2,FALSE)&amp;"'!$K:$K"),0)),"")</f>
        <v/>
      </c>
      <c r="AJ274" s="44" t="s">
        <v>36</v>
      </c>
      <c r="AK274" s="50" t="str">
        <f t="array" ref="AK274">IFERROR(INDEX(INDIRECT("'"&amp;VLOOKUP($C274,ModMap!$A$2:$B$21,2,FALSE)&amp;"'!AK:AK"),MATCH($K274,INDIRECT("'"&amp;VLOOKUP($C274,ModMap!$A$2:$B$21,2,FALSE)&amp;"'!$K:$K"),0)),"")</f>
        <v>N/A</v>
      </c>
      <c r="AL274" s="50" t="str">
        <f t="array" ref="AL274">IFERROR(INDEX(INDIRECT("'"&amp;VLOOKUP($C274,ModMap!$A$2:$B$21,2,FALSE)&amp;"'!AL:AL"),MATCH($K274,INDIRECT("'"&amp;VLOOKUP($C274,ModMap!$A$2:$B$21,2,FALSE)&amp;"'!$K:$K"),0)),"")</f>
        <v/>
      </c>
      <c r="AM274" s="50">
        <f t="shared" si="1"/>
        <v>3</v>
      </c>
      <c r="AN274" s="50" t="str">
        <f t="shared" si="2"/>
        <v>Not Started</v>
      </c>
      <c r="AO274" s="51" t="str">
        <f t="array" ref="AO274">IFERROR(INDEX(INDIRECT("'"&amp;VLOOKUP($C274,ModMap!$A$2:$B$21,2,FALSE)&amp;"'!AO:AO"),MATCH($K274,INDIRECT("'"&amp;VLOOKUP($C274,ModMap!$A$2:$B$21,2,FALSE)&amp;"'!$K:$K"),0)),"")</f>
        <v/>
      </c>
      <c r="AP274" s="49" t="str">
        <f t="array" ref="AP274">IFERROR(HYPERLINK("#'"&amp;VLOOKUP($C274,ModMap!$A$2:$B$21,2,FALSE)&amp;"'!V"&amp;MATCH($K274,INDIRECT("'"&amp;VLOOKUP($C274,ModMap!$A$2:$B$21,2,FALSE)&amp;"'!$K:$K"),0),"Edit on module sheet"),"")</f>
        <v>Edit on module sheet</v>
      </c>
    </row>
    <row r="275" ht="42.0" customHeight="1">
      <c r="A275" s="39">
        <v>273.0</v>
      </c>
      <c r="B275" s="39">
        <v>456.0</v>
      </c>
      <c r="C275" s="39" t="s">
        <v>96</v>
      </c>
      <c r="D275" s="40" t="s">
        <v>97</v>
      </c>
      <c r="E275" s="29" t="s">
        <v>41</v>
      </c>
      <c r="F275" s="73" t="s">
        <v>987</v>
      </c>
      <c r="G275" s="40" t="s">
        <v>988</v>
      </c>
      <c r="H275" s="39" t="s">
        <v>1129</v>
      </c>
      <c r="I275" s="39" t="s">
        <v>1130</v>
      </c>
      <c r="J275" s="40" t="s">
        <v>1131</v>
      </c>
      <c r="K275" s="39" t="s">
        <v>1132</v>
      </c>
      <c r="L275" s="40" t="s">
        <v>1133</v>
      </c>
      <c r="M275" s="47" t="s">
        <v>200</v>
      </c>
      <c r="N275" s="39" t="s">
        <v>1134</v>
      </c>
      <c r="O275" s="39" t="s">
        <v>1135</v>
      </c>
      <c r="P275" s="40" t="s">
        <v>1136</v>
      </c>
      <c r="Q275" s="40" t="s">
        <v>1137</v>
      </c>
      <c r="R275" s="39" t="s">
        <v>1138</v>
      </c>
      <c r="S275" s="39" t="s">
        <v>206</v>
      </c>
      <c r="T275" s="39" t="str">
        <f t="array" ref="T275">IFERROR(INDEX(INDIRECT("'"&amp;VLOOKUP($C275,ModMap!$A$2:$B$21,2,FALSE)&amp;"'!T:T"),MATCH($K275,INDIRECT("'"&amp;VLOOKUP($C275,ModMap!$A$2:$B$21,2,FALSE)&amp;"'!$K:$K"),0)),"")</f>
        <v>Unassigned</v>
      </c>
      <c r="U275" s="48" t="s">
        <v>33</v>
      </c>
      <c r="V275" s="39" t="str">
        <f t="array" ref="V275">IFERROR(INDEX(INDIRECT("'"&amp;VLOOKUP($C275,ModMap!$A$2:$B$21,2,FALSE)&amp;"'!V:V"),MATCH($K275,INDIRECT("'"&amp;VLOOKUP($C275,ModMap!$A$2:$B$21,2,FALSE)&amp;"'!$K:$K"),0)),"")</f>
        <v>Not Started</v>
      </c>
      <c r="W275" s="39" t="str">
        <f t="array" ref="W275">IFERROR(INDEX(INDIRECT("'"&amp;VLOOKUP($C275,ModMap!$A$2:$B$21,2,FALSE)&amp;"'!W:W"),MATCH($K275,INDIRECT("'"&amp;VLOOKUP($C275,ModMap!$A$2:$B$21,2,FALSE)&amp;"'!$K:$K"),0)),"")</f>
        <v>Unassigned</v>
      </c>
      <c r="X275" s="44" t="s">
        <v>36</v>
      </c>
      <c r="Y275" s="39" t="str">
        <f t="array" ref="Y275">IFERROR(INDEX(INDIRECT("'"&amp;VLOOKUP($C275,ModMap!$A$2:$B$21,2,FALSE)&amp;"'!Y:Y"),MATCH($K275,INDIRECT("'"&amp;VLOOKUP($C275,ModMap!$A$2:$B$21,2,FALSE)&amp;"'!$K:$K"),0)),"")</f>
        <v>N/A</v>
      </c>
      <c r="Z275" s="39" t="str">
        <f t="array" ref="Z275">IFERROR(INDEX(INDIRECT("'"&amp;VLOOKUP($C275,ModMap!$A$2:$B$21,2,FALSE)&amp;"'!Z:Z"),MATCH($K275,INDIRECT("'"&amp;VLOOKUP($C275,ModMap!$A$2:$B$21,2,FALSE)&amp;"'!$K:$K"),0)),"")</f>
        <v/>
      </c>
      <c r="AA275" s="44" t="s">
        <v>36</v>
      </c>
      <c r="AB275" s="39" t="str">
        <f t="array" ref="AB275">IFERROR(INDEX(INDIRECT("'"&amp;VLOOKUP($C275,ModMap!$A$2:$B$21,2,FALSE)&amp;"'!AB:AB"),MATCH($K275,INDIRECT("'"&amp;VLOOKUP($C275,ModMap!$A$2:$B$21,2,FALSE)&amp;"'!$K:$K"),0)),"")</f>
        <v>N/A</v>
      </c>
      <c r="AC275" s="39" t="str">
        <f t="array" ref="AC275">IFERROR(INDEX(INDIRECT("'"&amp;VLOOKUP($C275,ModMap!$A$2:$B$21,2,FALSE)&amp;"'!AC:AC"),MATCH($K275,INDIRECT("'"&amp;VLOOKUP($C275,ModMap!$A$2:$B$21,2,FALSE)&amp;"'!$K:$K"),0)),"")</f>
        <v/>
      </c>
      <c r="AD275" s="48" t="s">
        <v>33</v>
      </c>
      <c r="AE275" s="39" t="str">
        <f t="array" ref="AE275">IFERROR(INDEX(INDIRECT("'"&amp;VLOOKUP($C275,ModMap!$A$2:$B$21,2,FALSE)&amp;"'!AE:AE"),MATCH($K275,INDIRECT("'"&amp;VLOOKUP($C275,ModMap!$A$2:$B$21,2,FALSE)&amp;"'!$K:$K"),0)),"")</f>
        <v>Not Started</v>
      </c>
      <c r="AF275" s="39" t="str">
        <f t="array" ref="AF275">IFERROR(INDEX(INDIRECT("'"&amp;VLOOKUP($C275,ModMap!$A$2:$B$21,2,FALSE)&amp;"'!AF:AF"),MATCH($K275,INDIRECT("'"&amp;VLOOKUP($C275,ModMap!$A$2:$B$21,2,FALSE)&amp;"'!$K:$K"),0)),"")</f>
        <v>Unassigned</v>
      </c>
      <c r="AG275" s="44" t="s">
        <v>36</v>
      </c>
      <c r="AH275" s="39" t="str">
        <f t="array" ref="AH275">IFERROR(INDEX(INDIRECT("'"&amp;VLOOKUP($C275,ModMap!$A$2:$B$21,2,FALSE)&amp;"'!AH:AH"),MATCH($K275,INDIRECT("'"&amp;VLOOKUP($C275,ModMap!$A$2:$B$21,2,FALSE)&amp;"'!$K:$K"),0)),"")</f>
        <v>N/A</v>
      </c>
      <c r="AI275" s="39" t="str">
        <f t="array" ref="AI275">IFERROR(INDEX(INDIRECT("'"&amp;VLOOKUP($C275,ModMap!$A$2:$B$21,2,FALSE)&amp;"'!AI:AI"),MATCH($K275,INDIRECT("'"&amp;VLOOKUP($C275,ModMap!$A$2:$B$21,2,FALSE)&amp;"'!$K:$K"),0)),"")</f>
        <v/>
      </c>
      <c r="AJ275" s="44" t="s">
        <v>36</v>
      </c>
      <c r="AK275" s="39" t="str">
        <f t="array" ref="AK275">IFERROR(INDEX(INDIRECT("'"&amp;VLOOKUP($C275,ModMap!$A$2:$B$21,2,FALSE)&amp;"'!AK:AK"),MATCH($K275,INDIRECT("'"&amp;VLOOKUP($C275,ModMap!$A$2:$B$21,2,FALSE)&amp;"'!$K:$K"),0)),"")</f>
        <v>N/A</v>
      </c>
      <c r="AL275" s="39" t="str">
        <f t="array" ref="AL275">IFERROR(INDEX(INDIRECT("'"&amp;VLOOKUP($C275,ModMap!$A$2:$B$21,2,FALSE)&amp;"'!AL:AL"),MATCH($K275,INDIRECT("'"&amp;VLOOKUP($C275,ModMap!$A$2:$B$21,2,FALSE)&amp;"'!$K:$K"),0)),"")</f>
        <v/>
      </c>
      <c r="AM275" s="39">
        <f t="shared" si="1"/>
        <v>2</v>
      </c>
      <c r="AN275" s="39" t="str">
        <f t="shared" si="2"/>
        <v>Not Started</v>
      </c>
      <c r="AO275" s="40" t="str">
        <f t="array" ref="AO275">IFERROR(INDEX(INDIRECT("'"&amp;VLOOKUP($C275,ModMap!$A$2:$B$21,2,FALSE)&amp;"'!AO:AO"),MATCH($K275,INDIRECT("'"&amp;VLOOKUP($C275,ModMap!$A$2:$B$21,2,FALSE)&amp;"'!$K:$K"),0)),"")</f>
        <v/>
      </c>
      <c r="AP275" s="49" t="str">
        <f t="array" ref="AP275">IFERROR(HYPERLINK("#'"&amp;VLOOKUP($C275,ModMap!$A$2:$B$21,2,FALSE)&amp;"'!V"&amp;MATCH($K275,INDIRECT("'"&amp;VLOOKUP($C275,ModMap!$A$2:$B$21,2,FALSE)&amp;"'!$K:$K"),0),"Edit on module sheet"),"")</f>
        <v>Edit on module sheet</v>
      </c>
    </row>
    <row r="276" ht="42.0" customHeight="1">
      <c r="A276" s="50">
        <v>274.0</v>
      </c>
      <c r="B276" s="50">
        <v>457.0</v>
      </c>
      <c r="C276" s="50" t="s">
        <v>96</v>
      </c>
      <c r="D276" s="51" t="s">
        <v>97</v>
      </c>
      <c r="E276" s="28" t="s">
        <v>48</v>
      </c>
      <c r="F276" s="73" t="s">
        <v>987</v>
      </c>
      <c r="G276" s="51" t="s">
        <v>988</v>
      </c>
      <c r="H276" s="50" t="s">
        <v>1129</v>
      </c>
      <c r="I276" s="50" t="s">
        <v>1130</v>
      </c>
      <c r="J276" s="51" t="s">
        <v>1131</v>
      </c>
      <c r="K276" s="50" t="s">
        <v>2579</v>
      </c>
      <c r="L276" s="51" t="s">
        <v>2580</v>
      </c>
      <c r="M276" s="78" t="s">
        <v>2019</v>
      </c>
      <c r="N276" s="50" t="s">
        <v>1134</v>
      </c>
      <c r="O276" s="50" t="s">
        <v>1135</v>
      </c>
      <c r="P276" s="51" t="s">
        <v>1136</v>
      </c>
      <c r="Q276" s="51" t="s">
        <v>1137</v>
      </c>
      <c r="R276" s="50" t="s">
        <v>1138</v>
      </c>
      <c r="S276" s="50" t="s">
        <v>66</v>
      </c>
      <c r="T276" s="50" t="str">
        <f t="array" ref="T276">IFERROR(INDEX(INDIRECT("'"&amp;VLOOKUP($C276,ModMap!$A$2:$B$21,2,FALSE)&amp;"'!T:T"),MATCH($K276,INDIRECT("'"&amp;VLOOKUP($C276,ModMap!$A$2:$B$21,2,FALSE)&amp;"'!$K:$K"),0)),"")</f>
        <v>Unassigned</v>
      </c>
      <c r="U276" s="44" t="s">
        <v>36</v>
      </c>
      <c r="V276" s="50" t="str">
        <f t="array" ref="V276">IFERROR(INDEX(INDIRECT("'"&amp;VLOOKUP($C276,ModMap!$A$2:$B$21,2,FALSE)&amp;"'!V:V"),MATCH($K276,INDIRECT("'"&amp;VLOOKUP($C276,ModMap!$A$2:$B$21,2,FALSE)&amp;"'!$K:$K"),0)),"")</f>
        <v>N/A</v>
      </c>
      <c r="W276" s="50" t="str">
        <f t="array" ref="W276">IFERROR(INDEX(INDIRECT("'"&amp;VLOOKUP($C276,ModMap!$A$2:$B$21,2,FALSE)&amp;"'!W:W"),MATCH($K276,INDIRECT("'"&amp;VLOOKUP($C276,ModMap!$A$2:$B$21,2,FALSE)&amp;"'!$K:$K"),0)),"")</f>
        <v/>
      </c>
      <c r="X276" s="48" t="s">
        <v>33</v>
      </c>
      <c r="Y276" s="50" t="str">
        <f t="array" ref="Y276">IFERROR(INDEX(INDIRECT("'"&amp;VLOOKUP($C276,ModMap!$A$2:$B$21,2,FALSE)&amp;"'!Y:Y"),MATCH($K276,INDIRECT("'"&amp;VLOOKUP($C276,ModMap!$A$2:$B$21,2,FALSE)&amp;"'!$K:$K"),0)),"")</f>
        <v>Not Started</v>
      </c>
      <c r="Z276" s="50" t="str">
        <f t="array" ref="Z276">IFERROR(INDEX(INDIRECT("'"&amp;VLOOKUP($C276,ModMap!$A$2:$B$21,2,FALSE)&amp;"'!Z:Z"),MATCH($K276,INDIRECT("'"&amp;VLOOKUP($C276,ModMap!$A$2:$B$21,2,FALSE)&amp;"'!$K:$K"),0)),"")</f>
        <v>Unassigned</v>
      </c>
      <c r="AA276" s="44" t="s">
        <v>36</v>
      </c>
      <c r="AB276" s="50" t="str">
        <f t="array" ref="AB276">IFERROR(INDEX(INDIRECT("'"&amp;VLOOKUP($C276,ModMap!$A$2:$B$21,2,FALSE)&amp;"'!AB:AB"),MATCH($K276,INDIRECT("'"&amp;VLOOKUP($C276,ModMap!$A$2:$B$21,2,FALSE)&amp;"'!$K:$K"),0)),"")</f>
        <v>N/A</v>
      </c>
      <c r="AC276" s="50" t="str">
        <f t="array" ref="AC276">IFERROR(INDEX(INDIRECT("'"&amp;VLOOKUP($C276,ModMap!$A$2:$B$21,2,FALSE)&amp;"'!AC:AC"),MATCH($K276,INDIRECT("'"&amp;VLOOKUP($C276,ModMap!$A$2:$B$21,2,FALSE)&amp;"'!$K:$K"),0)),"")</f>
        <v/>
      </c>
      <c r="AD276" s="48" t="s">
        <v>33</v>
      </c>
      <c r="AE276" s="50" t="str">
        <f t="array" ref="AE276">IFERROR(INDEX(INDIRECT("'"&amp;VLOOKUP($C276,ModMap!$A$2:$B$21,2,FALSE)&amp;"'!AE:AE"),MATCH($K276,INDIRECT("'"&amp;VLOOKUP($C276,ModMap!$A$2:$B$21,2,FALSE)&amp;"'!$K:$K"),0)),"")</f>
        <v>Not Started</v>
      </c>
      <c r="AF276" s="50" t="str">
        <f t="array" ref="AF276">IFERROR(INDEX(INDIRECT("'"&amp;VLOOKUP($C276,ModMap!$A$2:$B$21,2,FALSE)&amp;"'!AF:AF"),MATCH($K276,INDIRECT("'"&amp;VLOOKUP($C276,ModMap!$A$2:$B$21,2,FALSE)&amp;"'!$K:$K"),0)),"")</f>
        <v>Unassigned</v>
      </c>
      <c r="AG276" s="44" t="s">
        <v>36</v>
      </c>
      <c r="AH276" s="50" t="str">
        <f t="array" ref="AH276">IFERROR(INDEX(INDIRECT("'"&amp;VLOOKUP($C276,ModMap!$A$2:$B$21,2,FALSE)&amp;"'!AH:AH"),MATCH($K276,INDIRECT("'"&amp;VLOOKUP($C276,ModMap!$A$2:$B$21,2,FALSE)&amp;"'!$K:$K"),0)),"")</f>
        <v>N/A</v>
      </c>
      <c r="AI276" s="50" t="str">
        <f t="array" ref="AI276">IFERROR(INDEX(INDIRECT("'"&amp;VLOOKUP($C276,ModMap!$A$2:$B$21,2,FALSE)&amp;"'!AI:AI"),MATCH($K276,INDIRECT("'"&amp;VLOOKUP($C276,ModMap!$A$2:$B$21,2,FALSE)&amp;"'!$K:$K"),0)),"")</f>
        <v/>
      </c>
      <c r="AJ276" s="48" t="s">
        <v>33</v>
      </c>
      <c r="AK276" s="50" t="str">
        <f t="array" ref="AK276">IFERROR(INDEX(INDIRECT("'"&amp;VLOOKUP($C276,ModMap!$A$2:$B$21,2,FALSE)&amp;"'!AK:AK"),MATCH($K276,INDIRECT("'"&amp;VLOOKUP($C276,ModMap!$A$2:$B$21,2,FALSE)&amp;"'!$K:$K"),0)),"")</f>
        <v>Not Started</v>
      </c>
      <c r="AL276" s="50" t="str">
        <f t="array" ref="AL276">IFERROR(INDEX(INDIRECT("'"&amp;VLOOKUP($C276,ModMap!$A$2:$B$21,2,FALSE)&amp;"'!AL:AL"),MATCH($K276,INDIRECT("'"&amp;VLOOKUP($C276,ModMap!$A$2:$B$21,2,FALSE)&amp;"'!$K:$K"),0)),"")</f>
        <v>Unassigned</v>
      </c>
      <c r="AM276" s="50">
        <f t="shared" si="1"/>
        <v>3</v>
      </c>
      <c r="AN276" s="50" t="str">
        <f t="shared" si="2"/>
        <v>Not Started</v>
      </c>
      <c r="AO276" s="51" t="str">
        <f t="array" ref="AO276">IFERROR(INDEX(INDIRECT("'"&amp;VLOOKUP($C276,ModMap!$A$2:$B$21,2,FALSE)&amp;"'!AO:AO"),MATCH($K276,INDIRECT("'"&amp;VLOOKUP($C276,ModMap!$A$2:$B$21,2,FALSE)&amp;"'!$K:$K"),0)),"")</f>
        <v/>
      </c>
      <c r="AP276" s="49" t="str">
        <f t="array" ref="AP276">IFERROR(HYPERLINK("#'"&amp;VLOOKUP($C276,ModMap!$A$2:$B$21,2,FALSE)&amp;"'!V"&amp;MATCH($K276,INDIRECT("'"&amp;VLOOKUP($C276,ModMap!$A$2:$B$21,2,FALSE)&amp;"'!$K:$K"),0),"Edit on module sheet"),"")</f>
        <v>Edit on module sheet</v>
      </c>
    </row>
    <row r="277" ht="42.0" customHeight="1">
      <c r="A277" s="39">
        <v>275.0</v>
      </c>
      <c r="B277" s="39">
        <v>458.0</v>
      </c>
      <c r="C277" s="39" t="s">
        <v>96</v>
      </c>
      <c r="D277" s="40" t="s">
        <v>97</v>
      </c>
      <c r="E277" s="31" t="s">
        <v>69</v>
      </c>
      <c r="F277" s="73" t="s">
        <v>987</v>
      </c>
      <c r="G277" s="40" t="s">
        <v>988</v>
      </c>
      <c r="H277" s="39" t="s">
        <v>1129</v>
      </c>
      <c r="I277" s="39" t="s">
        <v>1130</v>
      </c>
      <c r="J277" s="40" t="s">
        <v>1131</v>
      </c>
      <c r="K277" s="39" t="s">
        <v>2806</v>
      </c>
      <c r="L277" s="40" t="s">
        <v>2807</v>
      </c>
      <c r="M277" s="48" t="s">
        <v>434</v>
      </c>
      <c r="N277" s="39" t="s">
        <v>1134</v>
      </c>
      <c r="O277" s="39" t="s">
        <v>1135</v>
      </c>
      <c r="P277" s="40" t="s">
        <v>1136</v>
      </c>
      <c r="Q277" s="40" t="s">
        <v>1137</v>
      </c>
      <c r="R277" s="39" t="s">
        <v>1138</v>
      </c>
      <c r="S277" s="39" t="s">
        <v>69</v>
      </c>
      <c r="T277" s="39" t="str">
        <f t="array" ref="T277">IFERROR(INDEX(INDIRECT("'"&amp;VLOOKUP($C277,ModMap!$A$2:$B$21,2,FALSE)&amp;"'!T:T"),MATCH($K277,INDIRECT("'"&amp;VLOOKUP($C277,ModMap!$A$2:$B$21,2,FALSE)&amp;"'!$K:$K"),0)),"")</f>
        <v>Unassigned</v>
      </c>
      <c r="U277" s="48" t="s">
        <v>33</v>
      </c>
      <c r="V277" s="39" t="str">
        <f t="array" ref="V277">IFERROR(INDEX(INDIRECT("'"&amp;VLOOKUP($C277,ModMap!$A$2:$B$21,2,FALSE)&amp;"'!V:V"),MATCH($K277,INDIRECT("'"&amp;VLOOKUP($C277,ModMap!$A$2:$B$21,2,FALSE)&amp;"'!$K:$K"),0)),"")</f>
        <v>Not Started</v>
      </c>
      <c r="W277" s="39" t="str">
        <f t="array" ref="W277">IFERROR(INDEX(INDIRECT("'"&amp;VLOOKUP($C277,ModMap!$A$2:$B$21,2,FALSE)&amp;"'!W:W"),MATCH($K277,INDIRECT("'"&amp;VLOOKUP($C277,ModMap!$A$2:$B$21,2,FALSE)&amp;"'!$K:$K"),0)),"")</f>
        <v>Unassigned</v>
      </c>
      <c r="X277" s="48" t="s">
        <v>33</v>
      </c>
      <c r="Y277" s="39" t="str">
        <f t="array" ref="Y277">IFERROR(INDEX(INDIRECT("'"&amp;VLOOKUP($C277,ModMap!$A$2:$B$21,2,FALSE)&amp;"'!Y:Y"),MATCH($K277,INDIRECT("'"&amp;VLOOKUP($C277,ModMap!$A$2:$B$21,2,FALSE)&amp;"'!$K:$K"),0)),"")</f>
        <v>Not Started</v>
      </c>
      <c r="Z277" s="39" t="str">
        <f t="array" ref="Z277">IFERROR(INDEX(INDIRECT("'"&amp;VLOOKUP($C277,ModMap!$A$2:$B$21,2,FALSE)&amp;"'!Z:Z"),MATCH($K277,INDIRECT("'"&amp;VLOOKUP($C277,ModMap!$A$2:$B$21,2,FALSE)&amp;"'!$K:$K"),0)),"")</f>
        <v>Unassigned</v>
      </c>
      <c r="AA277" s="44" t="s">
        <v>36</v>
      </c>
      <c r="AB277" s="39" t="str">
        <f t="array" ref="AB277">IFERROR(INDEX(INDIRECT("'"&amp;VLOOKUP($C277,ModMap!$A$2:$B$21,2,FALSE)&amp;"'!AB:AB"),MATCH($K277,INDIRECT("'"&amp;VLOOKUP($C277,ModMap!$A$2:$B$21,2,FALSE)&amp;"'!$K:$K"),0)),"")</f>
        <v>N/A</v>
      </c>
      <c r="AC277" s="39" t="str">
        <f t="array" ref="AC277">IFERROR(INDEX(INDIRECT("'"&amp;VLOOKUP($C277,ModMap!$A$2:$B$21,2,FALSE)&amp;"'!AC:AC"),MATCH($K277,INDIRECT("'"&amp;VLOOKUP($C277,ModMap!$A$2:$B$21,2,FALSE)&amp;"'!$K:$K"),0)),"")</f>
        <v/>
      </c>
      <c r="AD277" s="48" t="s">
        <v>33</v>
      </c>
      <c r="AE277" s="39" t="str">
        <f t="array" ref="AE277">IFERROR(INDEX(INDIRECT("'"&amp;VLOOKUP($C277,ModMap!$A$2:$B$21,2,FALSE)&amp;"'!AE:AE"),MATCH($K277,INDIRECT("'"&amp;VLOOKUP($C277,ModMap!$A$2:$B$21,2,FALSE)&amp;"'!$K:$K"),0)),"")</f>
        <v>Not Started</v>
      </c>
      <c r="AF277" s="39" t="str">
        <f t="array" ref="AF277">IFERROR(INDEX(INDIRECT("'"&amp;VLOOKUP($C277,ModMap!$A$2:$B$21,2,FALSE)&amp;"'!AF:AF"),MATCH($K277,INDIRECT("'"&amp;VLOOKUP($C277,ModMap!$A$2:$B$21,2,FALSE)&amp;"'!$K:$K"),0)),"")</f>
        <v>Unassigned</v>
      </c>
      <c r="AG277" s="44" t="s">
        <v>36</v>
      </c>
      <c r="AH277" s="39" t="str">
        <f t="array" ref="AH277">IFERROR(INDEX(INDIRECT("'"&amp;VLOOKUP($C277,ModMap!$A$2:$B$21,2,FALSE)&amp;"'!AH:AH"),MATCH($K277,INDIRECT("'"&amp;VLOOKUP($C277,ModMap!$A$2:$B$21,2,FALSE)&amp;"'!$K:$K"),0)),"")</f>
        <v>N/A</v>
      </c>
      <c r="AI277" s="39" t="str">
        <f t="array" ref="AI277">IFERROR(INDEX(INDIRECT("'"&amp;VLOOKUP($C277,ModMap!$A$2:$B$21,2,FALSE)&amp;"'!AI:AI"),MATCH($K277,INDIRECT("'"&amp;VLOOKUP($C277,ModMap!$A$2:$B$21,2,FALSE)&amp;"'!$K:$K"),0)),"")</f>
        <v/>
      </c>
      <c r="AJ277" s="44" t="s">
        <v>36</v>
      </c>
      <c r="AK277" s="39" t="str">
        <f t="array" ref="AK277">IFERROR(INDEX(INDIRECT("'"&amp;VLOOKUP($C277,ModMap!$A$2:$B$21,2,FALSE)&amp;"'!AK:AK"),MATCH($K277,INDIRECT("'"&amp;VLOOKUP($C277,ModMap!$A$2:$B$21,2,FALSE)&amp;"'!$K:$K"),0)),"")</f>
        <v>N/A</v>
      </c>
      <c r="AL277" s="39" t="str">
        <f t="array" ref="AL277">IFERROR(INDEX(INDIRECT("'"&amp;VLOOKUP($C277,ModMap!$A$2:$B$21,2,FALSE)&amp;"'!AL:AL"),MATCH($K277,INDIRECT("'"&amp;VLOOKUP($C277,ModMap!$A$2:$B$21,2,FALSE)&amp;"'!$K:$K"),0)),"")</f>
        <v/>
      </c>
      <c r="AM277" s="39">
        <f t="shared" si="1"/>
        <v>3</v>
      </c>
      <c r="AN277" s="39" t="str">
        <f t="shared" si="2"/>
        <v>Not Started</v>
      </c>
      <c r="AO277" s="40" t="str">
        <f t="array" ref="AO277">IFERROR(INDEX(INDIRECT("'"&amp;VLOOKUP($C277,ModMap!$A$2:$B$21,2,FALSE)&amp;"'!AO:AO"),MATCH($K277,INDIRECT("'"&amp;VLOOKUP($C277,ModMap!$A$2:$B$21,2,FALSE)&amp;"'!$K:$K"),0)),"")</f>
        <v/>
      </c>
      <c r="AP277" s="49" t="str">
        <f t="array" ref="AP277">IFERROR(HYPERLINK("#'"&amp;VLOOKUP($C277,ModMap!$A$2:$B$21,2,FALSE)&amp;"'!V"&amp;MATCH($K277,INDIRECT("'"&amp;VLOOKUP($C277,ModMap!$A$2:$B$21,2,FALSE)&amp;"'!$K:$K"),0),"Edit on module sheet"),"")</f>
        <v>Edit on module sheet</v>
      </c>
    </row>
    <row r="278" ht="42.0" customHeight="1">
      <c r="A278" s="50">
        <v>276.0</v>
      </c>
      <c r="B278" s="50">
        <v>672.0</v>
      </c>
      <c r="C278" s="50" t="s">
        <v>96</v>
      </c>
      <c r="D278" s="51" t="s">
        <v>97</v>
      </c>
      <c r="E278" s="28" t="s">
        <v>48</v>
      </c>
      <c r="F278" s="46" t="s">
        <v>1677</v>
      </c>
      <c r="G278" s="51" t="s">
        <v>1678</v>
      </c>
      <c r="H278" s="50" t="s">
        <v>2814</v>
      </c>
      <c r="I278" s="50" t="s">
        <v>2815</v>
      </c>
      <c r="J278" s="51" t="s">
        <v>2816</v>
      </c>
      <c r="K278" s="50" t="s">
        <v>2817</v>
      </c>
      <c r="L278" s="51" t="s">
        <v>2818</v>
      </c>
      <c r="M278" s="52" t="s">
        <v>211</v>
      </c>
      <c r="N278" s="50" t="s">
        <v>1134</v>
      </c>
      <c r="O278" s="50" t="s">
        <v>2819</v>
      </c>
      <c r="P278" s="51" t="s">
        <v>2820</v>
      </c>
      <c r="Q278" s="51" t="s">
        <v>2821</v>
      </c>
      <c r="R278" s="50" t="s">
        <v>1317</v>
      </c>
      <c r="S278" s="50" t="s">
        <v>56</v>
      </c>
      <c r="T278" s="50" t="str">
        <f t="array" ref="T278">IFERROR(INDEX(INDIRECT("'"&amp;VLOOKUP($C278,ModMap!$A$2:$B$21,2,FALSE)&amp;"'!T:T"),MATCH($K278,INDIRECT("'"&amp;VLOOKUP($C278,ModMap!$A$2:$B$21,2,FALSE)&amp;"'!$K:$K"),0)),"")</f>
        <v>Unassigned</v>
      </c>
      <c r="U278" s="44" t="s">
        <v>36</v>
      </c>
      <c r="V278" s="50" t="str">
        <f t="array" ref="V278">IFERROR(INDEX(INDIRECT("'"&amp;VLOOKUP($C278,ModMap!$A$2:$B$21,2,FALSE)&amp;"'!V:V"),MATCH($K278,INDIRECT("'"&amp;VLOOKUP($C278,ModMap!$A$2:$B$21,2,FALSE)&amp;"'!$K:$K"),0)),"")</f>
        <v>N/A</v>
      </c>
      <c r="W278" s="50" t="str">
        <f t="array" ref="W278">IFERROR(INDEX(INDIRECT("'"&amp;VLOOKUP($C278,ModMap!$A$2:$B$21,2,FALSE)&amp;"'!W:W"),MATCH($K278,INDIRECT("'"&amp;VLOOKUP($C278,ModMap!$A$2:$B$21,2,FALSE)&amp;"'!$K:$K"),0)),"")</f>
        <v/>
      </c>
      <c r="X278" s="48" t="s">
        <v>33</v>
      </c>
      <c r="Y278" s="50" t="str">
        <f t="array" ref="Y278">IFERROR(INDEX(INDIRECT("'"&amp;VLOOKUP($C278,ModMap!$A$2:$B$21,2,FALSE)&amp;"'!Y:Y"),MATCH($K278,INDIRECT("'"&amp;VLOOKUP($C278,ModMap!$A$2:$B$21,2,FALSE)&amp;"'!$K:$K"),0)),"")</f>
        <v>Not Started</v>
      </c>
      <c r="Z278" s="50" t="str">
        <f t="array" ref="Z278">IFERROR(INDEX(INDIRECT("'"&amp;VLOOKUP($C278,ModMap!$A$2:$B$21,2,FALSE)&amp;"'!Z:Z"),MATCH($K278,INDIRECT("'"&amp;VLOOKUP($C278,ModMap!$A$2:$B$21,2,FALSE)&amp;"'!$K:$K"),0)),"")</f>
        <v>Unassigned</v>
      </c>
      <c r="AA278" s="44" t="s">
        <v>36</v>
      </c>
      <c r="AB278" s="50" t="str">
        <f t="array" ref="AB278">IFERROR(INDEX(INDIRECT("'"&amp;VLOOKUP($C278,ModMap!$A$2:$B$21,2,FALSE)&amp;"'!AB:AB"),MATCH($K278,INDIRECT("'"&amp;VLOOKUP($C278,ModMap!$A$2:$B$21,2,FALSE)&amp;"'!$K:$K"),0)),"")</f>
        <v>N/A</v>
      </c>
      <c r="AC278" s="50" t="str">
        <f t="array" ref="AC278">IFERROR(INDEX(INDIRECT("'"&amp;VLOOKUP($C278,ModMap!$A$2:$B$21,2,FALSE)&amp;"'!AC:AC"),MATCH($K278,INDIRECT("'"&amp;VLOOKUP($C278,ModMap!$A$2:$B$21,2,FALSE)&amp;"'!$K:$K"),0)),"")</f>
        <v/>
      </c>
      <c r="AD278" s="48" t="s">
        <v>33</v>
      </c>
      <c r="AE278" s="50" t="str">
        <f t="array" ref="AE278">IFERROR(INDEX(INDIRECT("'"&amp;VLOOKUP($C278,ModMap!$A$2:$B$21,2,FALSE)&amp;"'!AE:AE"),MATCH($K278,INDIRECT("'"&amp;VLOOKUP($C278,ModMap!$A$2:$B$21,2,FALSE)&amp;"'!$K:$K"),0)),"")</f>
        <v>Not Started</v>
      </c>
      <c r="AF278" s="50" t="str">
        <f t="array" ref="AF278">IFERROR(INDEX(INDIRECT("'"&amp;VLOOKUP($C278,ModMap!$A$2:$B$21,2,FALSE)&amp;"'!AF:AF"),MATCH($K278,INDIRECT("'"&amp;VLOOKUP($C278,ModMap!$A$2:$B$21,2,FALSE)&amp;"'!$K:$K"),0)),"")</f>
        <v>Unassigned</v>
      </c>
      <c r="AG278" s="44" t="s">
        <v>36</v>
      </c>
      <c r="AH278" s="50" t="str">
        <f t="array" ref="AH278">IFERROR(INDEX(INDIRECT("'"&amp;VLOOKUP($C278,ModMap!$A$2:$B$21,2,FALSE)&amp;"'!AH:AH"),MATCH($K278,INDIRECT("'"&amp;VLOOKUP($C278,ModMap!$A$2:$B$21,2,FALSE)&amp;"'!$K:$K"),0)),"")</f>
        <v>N/A</v>
      </c>
      <c r="AI278" s="50" t="str">
        <f t="array" ref="AI278">IFERROR(INDEX(INDIRECT("'"&amp;VLOOKUP($C278,ModMap!$A$2:$B$21,2,FALSE)&amp;"'!AI:AI"),MATCH($K278,INDIRECT("'"&amp;VLOOKUP($C278,ModMap!$A$2:$B$21,2,FALSE)&amp;"'!$K:$K"),0)),"")</f>
        <v/>
      </c>
      <c r="AJ278" s="44" t="s">
        <v>36</v>
      </c>
      <c r="AK278" s="50" t="str">
        <f t="array" ref="AK278">IFERROR(INDEX(INDIRECT("'"&amp;VLOOKUP($C278,ModMap!$A$2:$B$21,2,FALSE)&amp;"'!AK:AK"),MATCH($K278,INDIRECT("'"&amp;VLOOKUP($C278,ModMap!$A$2:$B$21,2,FALSE)&amp;"'!$K:$K"),0)),"")</f>
        <v>N/A</v>
      </c>
      <c r="AL278" s="50" t="str">
        <f t="array" ref="AL278">IFERROR(INDEX(INDIRECT("'"&amp;VLOOKUP($C278,ModMap!$A$2:$B$21,2,FALSE)&amp;"'!AL:AL"),MATCH($K278,INDIRECT("'"&amp;VLOOKUP($C278,ModMap!$A$2:$B$21,2,FALSE)&amp;"'!$K:$K"),0)),"")</f>
        <v/>
      </c>
      <c r="AM278" s="50">
        <f t="shared" si="1"/>
        <v>2</v>
      </c>
      <c r="AN278" s="50" t="str">
        <f t="shared" si="2"/>
        <v>Not Started</v>
      </c>
      <c r="AO278" s="51" t="str">
        <f t="array" ref="AO278">IFERROR(INDEX(INDIRECT("'"&amp;VLOOKUP($C278,ModMap!$A$2:$B$21,2,FALSE)&amp;"'!AO:AO"),MATCH($K278,INDIRECT("'"&amp;VLOOKUP($C278,ModMap!$A$2:$B$21,2,FALSE)&amp;"'!$K:$K"),0)),"")</f>
        <v/>
      </c>
      <c r="AP278" s="49" t="str">
        <f t="array" ref="AP278">IFERROR(HYPERLINK("#'"&amp;VLOOKUP($C278,ModMap!$A$2:$B$21,2,FALSE)&amp;"'!V"&amp;MATCH($K278,INDIRECT("'"&amp;VLOOKUP($C278,ModMap!$A$2:$B$21,2,FALSE)&amp;"'!$K:$K"),0),"Edit on module sheet"),"")</f>
        <v>Edit on module sheet</v>
      </c>
    </row>
    <row r="279" ht="42.0" customHeight="1">
      <c r="A279" s="39">
        <v>277.0</v>
      </c>
      <c r="B279" s="39">
        <v>673.0</v>
      </c>
      <c r="C279" s="39" t="s">
        <v>96</v>
      </c>
      <c r="D279" s="40" t="s">
        <v>97</v>
      </c>
      <c r="E279" s="31" t="s">
        <v>69</v>
      </c>
      <c r="F279" s="46" t="s">
        <v>1677</v>
      </c>
      <c r="G279" s="40" t="s">
        <v>1678</v>
      </c>
      <c r="H279" s="39" t="s">
        <v>2814</v>
      </c>
      <c r="I279" s="39" t="s">
        <v>2815</v>
      </c>
      <c r="J279" s="40" t="s">
        <v>2816</v>
      </c>
      <c r="K279" s="39" t="s">
        <v>2824</v>
      </c>
      <c r="L279" s="40" t="s">
        <v>2825</v>
      </c>
      <c r="M279" s="48" t="s">
        <v>434</v>
      </c>
      <c r="N279" s="39" t="s">
        <v>1134</v>
      </c>
      <c r="O279" s="39" t="s">
        <v>2819</v>
      </c>
      <c r="P279" s="40" t="s">
        <v>2820</v>
      </c>
      <c r="Q279" s="40" t="s">
        <v>2821</v>
      </c>
      <c r="R279" s="39" t="s">
        <v>1317</v>
      </c>
      <c r="S279" s="39" t="s">
        <v>69</v>
      </c>
      <c r="T279" s="39" t="str">
        <f t="array" ref="T279">IFERROR(INDEX(INDIRECT("'"&amp;VLOOKUP($C279,ModMap!$A$2:$B$21,2,FALSE)&amp;"'!T:T"),MATCH($K279,INDIRECT("'"&amp;VLOOKUP($C279,ModMap!$A$2:$B$21,2,FALSE)&amp;"'!$K:$K"),0)),"")</f>
        <v>Unassigned</v>
      </c>
      <c r="U279" s="44" t="s">
        <v>36</v>
      </c>
      <c r="V279" s="39" t="str">
        <f t="array" ref="V279">IFERROR(INDEX(INDIRECT("'"&amp;VLOOKUP($C279,ModMap!$A$2:$B$21,2,FALSE)&amp;"'!V:V"),MATCH($K279,INDIRECT("'"&amp;VLOOKUP($C279,ModMap!$A$2:$B$21,2,FALSE)&amp;"'!$K:$K"),0)),"")</f>
        <v>N/A</v>
      </c>
      <c r="W279" s="39" t="str">
        <f t="array" ref="W279">IFERROR(INDEX(INDIRECT("'"&amp;VLOOKUP($C279,ModMap!$A$2:$B$21,2,FALSE)&amp;"'!W:W"),MATCH($K279,INDIRECT("'"&amp;VLOOKUP($C279,ModMap!$A$2:$B$21,2,FALSE)&amp;"'!$K:$K"),0)),"")</f>
        <v/>
      </c>
      <c r="X279" s="48" t="s">
        <v>33</v>
      </c>
      <c r="Y279" s="39" t="str">
        <f t="array" ref="Y279">IFERROR(INDEX(INDIRECT("'"&amp;VLOOKUP($C279,ModMap!$A$2:$B$21,2,FALSE)&amp;"'!Y:Y"),MATCH($K279,INDIRECT("'"&amp;VLOOKUP($C279,ModMap!$A$2:$B$21,2,FALSE)&amp;"'!$K:$K"),0)),"")</f>
        <v>Not Started</v>
      </c>
      <c r="Z279" s="39" t="str">
        <f t="array" ref="Z279">IFERROR(INDEX(INDIRECT("'"&amp;VLOOKUP($C279,ModMap!$A$2:$B$21,2,FALSE)&amp;"'!Z:Z"),MATCH($K279,INDIRECT("'"&amp;VLOOKUP($C279,ModMap!$A$2:$B$21,2,FALSE)&amp;"'!$K:$K"),0)),"")</f>
        <v>Unassigned</v>
      </c>
      <c r="AA279" s="44" t="s">
        <v>36</v>
      </c>
      <c r="AB279" s="39" t="str">
        <f t="array" ref="AB279">IFERROR(INDEX(INDIRECT("'"&amp;VLOOKUP($C279,ModMap!$A$2:$B$21,2,FALSE)&amp;"'!AB:AB"),MATCH($K279,INDIRECT("'"&amp;VLOOKUP($C279,ModMap!$A$2:$B$21,2,FALSE)&amp;"'!$K:$K"),0)),"")</f>
        <v>N/A</v>
      </c>
      <c r="AC279" s="39" t="str">
        <f t="array" ref="AC279">IFERROR(INDEX(INDIRECT("'"&amp;VLOOKUP($C279,ModMap!$A$2:$B$21,2,FALSE)&amp;"'!AC:AC"),MATCH($K279,INDIRECT("'"&amp;VLOOKUP($C279,ModMap!$A$2:$B$21,2,FALSE)&amp;"'!$K:$K"),0)),"")</f>
        <v/>
      </c>
      <c r="AD279" s="44" t="s">
        <v>36</v>
      </c>
      <c r="AE279" s="39" t="str">
        <f t="array" ref="AE279">IFERROR(INDEX(INDIRECT("'"&amp;VLOOKUP($C279,ModMap!$A$2:$B$21,2,FALSE)&amp;"'!AE:AE"),MATCH($K279,INDIRECT("'"&amp;VLOOKUP($C279,ModMap!$A$2:$B$21,2,FALSE)&amp;"'!$K:$K"),0)),"")</f>
        <v>N/A</v>
      </c>
      <c r="AF279" s="39" t="str">
        <f t="array" ref="AF279">IFERROR(INDEX(INDIRECT("'"&amp;VLOOKUP($C279,ModMap!$A$2:$B$21,2,FALSE)&amp;"'!AF:AF"),MATCH($K279,INDIRECT("'"&amp;VLOOKUP($C279,ModMap!$A$2:$B$21,2,FALSE)&amp;"'!$K:$K"),0)),"")</f>
        <v/>
      </c>
      <c r="AG279" s="44" t="s">
        <v>36</v>
      </c>
      <c r="AH279" s="39" t="str">
        <f t="array" ref="AH279">IFERROR(INDEX(INDIRECT("'"&amp;VLOOKUP($C279,ModMap!$A$2:$B$21,2,FALSE)&amp;"'!AH:AH"),MATCH($K279,INDIRECT("'"&amp;VLOOKUP($C279,ModMap!$A$2:$B$21,2,FALSE)&amp;"'!$K:$K"),0)),"")</f>
        <v>N/A</v>
      </c>
      <c r="AI279" s="39" t="str">
        <f t="array" ref="AI279">IFERROR(INDEX(INDIRECT("'"&amp;VLOOKUP($C279,ModMap!$A$2:$B$21,2,FALSE)&amp;"'!AI:AI"),MATCH($K279,INDIRECT("'"&amp;VLOOKUP($C279,ModMap!$A$2:$B$21,2,FALSE)&amp;"'!$K:$K"),0)),"")</f>
        <v/>
      </c>
      <c r="AJ279" s="44" t="s">
        <v>36</v>
      </c>
      <c r="AK279" s="39" t="str">
        <f t="array" ref="AK279">IFERROR(INDEX(INDIRECT("'"&amp;VLOOKUP($C279,ModMap!$A$2:$B$21,2,FALSE)&amp;"'!AK:AK"),MATCH($K279,INDIRECT("'"&amp;VLOOKUP($C279,ModMap!$A$2:$B$21,2,FALSE)&amp;"'!$K:$K"),0)),"")</f>
        <v>N/A</v>
      </c>
      <c r="AL279" s="39" t="str">
        <f t="array" ref="AL279">IFERROR(INDEX(INDIRECT("'"&amp;VLOOKUP($C279,ModMap!$A$2:$B$21,2,FALSE)&amp;"'!AL:AL"),MATCH($K279,INDIRECT("'"&amp;VLOOKUP($C279,ModMap!$A$2:$B$21,2,FALSE)&amp;"'!$K:$K"),0)),"")</f>
        <v/>
      </c>
      <c r="AM279" s="39">
        <f t="shared" si="1"/>
        <v>1</v>
      </c>
      <c r="AN279" s="39" t="str">
        <f t="shared" si="2"/>
        <v>Not Started</v>
      </c>
      <c r="AO279" s="40" t="str">
        <f t="array" ref="AO279">IFERROR(INDEX(INDIRECT("'"&amp;VLOOKUP($C279,ModMap!$A$2:$B$21,2,FALSE)&amp;"'!AO:AO"),MATCH($K279,INDIRECT("'"&amp;VLOOKUP($C279,ModMap!$A$2:$B$21,2,FALSE)&amp;"'!$K:$K"),0)),"")</f>
        <v/>
      </c>
      <c r="AP279" s="49" t="str">
        <f t="array" ref="AP279">IFERROR(HYPERLINK("#'"&amp;VLOOKUP($C279,ModMap!$A$2:$B$21,2,FALSE)&amp;"'!V"&amp;MATCH($K279,INDIRECT("'"&amp;VLOOKUP($C279,ModMap!$A$2:$B$21,2,FALSE)&amp;"'!$K:$K"),0),"Edit on module sheet"),"")</f>
        <v>Edit on module sheet</v>
      </c>
    </row>
    <row r="280" ht="42.0" customHeight="1">
      <c r="A280" s="50">
        <v>278.0</v>
      </c>
      <c r="B280" s="50">
        <v>271.0</v>
      </c>
      <c r="C280" s="50" t="s">
        <v>99</v>
      </c>
      <c r="D280" s="51" t="s">
        <v>100</v>
      </c>
      <c r="E280" s="31" t="s">
        <v>69</v>
      </c>
      <c r="F280" s="68" t="s">
        <v>516</v>
      </c>
      <c r="G280" s="51" t="s">
        <v>517</v>
      </c>
      <c r="H280" s="50" t="s">
        <v>2074</v>
      </c>
      <c r="I280" s="50" t="s">
        <v>2075</v>
      </c>
      <c r="J280" s="51" t="s">
        <v>2076</v>
      </c>
      <c r="K280" s="50" t="s">
        <v>2830</v>
      </c>
      <c r="L280" s="51" t="s">
        <v>2831</v>
      </c>
      <c r="M280" s="48" t="s">
        <v>613</v>
      </c>
      <c r="N280" s="50" t="s">
        <v>525</v>
      </c>
      <c r="O280" s="50" t="s">
        <v>526</v>
      </c>
      <c r="P280" s="51" t="s">
        <v>2079</v>
      </c>
      <c r="Q280" s="51" t="s">
        <v>2080</v>
      </c>
      <c r="R280" s="50" t="s">
        <v>529</v>
      </c>
      <c r="S280" s="50" t="s">
        <v>69</v>
      </c>
      <c r="T280" s="50" t="str">
        <f t="array" ref="T280">IFERROR(INDEX(INDIRECT("'"&amp;VLOOKUP($C280,ModMap!$A$2:$B$21,2,FALSE)&amp;"'!T:T"),MATCH($K280,INDIRECT("'"&amp;VLOOKUP($C280,ModMap!$A$2:$B$21,2,FALSE)&amp;"'!$K:$K"),0)),"")</f>
        <v>Unassigned</v>
      </c>
      <c r="U280" s="48" t="s">
        <v>33</v>
      </c>
      <c r="V280" s="50" t="str">
        <f t="array" ref="V280">IFERROR(INDEX(INDIRECT("'"&amp;VLOOKUP($C280,ModMap!$A$2:$B$21,2,FALSE)&amp;"'!V:V"),MATCH($K280,INDIRECT("'"&amp;VLOOKUP($C280,ModMap!$A$2:$B$21,2,FALSE)&amp;"'!$K:$K"),0)),"")</f>
        <v>Not Started</v>
      </c>
      <c r="W280" s="50" t="str">
        <f t="array" ref="W280">IFERROR(INDEX(INDIRECT("'"&amp;VLOOKUP($C280,ModMap!$A$2:$B$21,2,FALSE)&amp;"'!W:W"),MATCH($K280,INDIRECT("'"&amp;VLOOKUP($C280,ModMap!$A$2:$B$21,2,FALSE)&amp;"'!$K:$K"),0)),"")</f>
        <v>Unassigned</v>
      </c>
      <c r="X280" s="48" t="s">
        <v>33</v>
      </c>
      <c r="Y280" s="50" t="str">
        <f t="array" ref="Y280">IFERROR(INDEX(INDIRECT("'"&amp;VLOOKUP($C280,ModMap!$A$2:$B$21,2,FALSE)&amp;"'!Y:Y"),MATCH($K280,INDIRECT("'"&amp;VLOOKUP($C280,ModMap!$A$2:$B$21,2,FALSE)&amp;"'!$K:$K"),0)),"")</f>
        <v>Not Started</v>
      </c>
      <c r="Z280" s="50" t="str">
        <f t="array" ref="Z280">IFERROR(INDEX(INDIRECT("'"&amp;VLOOKUP($C280,ModMap!$A$2:$B$21,2,FALSE)&amp;"'!Z:Z"),MATCH($K280,INDIRECT("'"&amp;VLOOKUP($C280,ModMap!$A$2:$B$21,2,FALSE)&amp;"'!$K:$K"),0)),"")</f>
        <v>Unassigned</v>
      </c>
      <c r="AA280" s="44" t="s">
        <v>36</v>
      </c>
      <c r="AB280" s="50" t="str">
        <f t="array" ref="AB280">IFERROR(INDEX(INDIRECT("'"&amp;VLOOKUP($C280,ModMap!$A$2:$B$21,2,FALSE)&amp;"'!AB:AB"),MATCH($K280,INDIRECT("'"&amp;VLOOKUP($C280,ModMap!$A$2:$B$21,2,FALSE)&amp;"'!$K:$K"),0)),"")</f>
        <v>N/A</v>
      </c>
      <c r="AC280" s="50" t="str">
        <f t="array" ref="AC280">IFERROR(INDEX(INDIRECT("'"&amp;VLOOKUP($C280,ModMap!$A$2:$B$21,2,FALSE)&amp;"'!AC:AC"),MATCH($K280,INDIRECT("'"&amp;VLOOKUP($C280,ModMap!$A$2:$B$21,2,FALSE)&amp;"'!$K:$K"),0)),"")</f>
        <v/>
      </c>
      <c r="AD280" s="48" t="s">
        <v>33</v>
      </c>
      <c r="AE280" s="50" t="str">
        <f t="array" ref="AE280">IFERROR(INDEX(INDIRECT("'"&amp;VLOOKUP($C280,ModMap!$A$2:$B$21,2,FALSE)&amp;"'!AE:AE"),MATCH($K280,INDIRECT("'"&amp;VLOOKUP($C280,ModMap!$A$2:$B$21,2,FALSE)&amp;"'!$K:$K"),0)),"")</f>
        <v>Not Started</v>
      </c>
      <c r="AF280" s="50" t="str">
        <f t="array" ref="AF280">IFERROR(INDEX(INDIRECT("'"&amp;VLOOKUP($C280,ModMap!$A$2:$B$21,2,FALSE)&amp;"'!AF:AF"),MATCH($K280,INDIRECT("'"&amp;VLOOKUP($C280,ModMap!$A$2:$B$21,2,FALSE)&amp;"'!$K:$K"),0)),"")</f>
        <v>Unassigned</v>
      </c>
      <c r="AG280" s="44" t="s">
        <v>36</v>
      </c>
      <c r="AH280" s="50" t="str">
        <f t="array" ref="AH280">IFERROR(INDEX(INDIRECT("'"&amp;VLOOKUP($C280,ModMap!$A$2:$B$21,2,FALSE)&amp;"'!AH:AH"),MATCH($K280,INDIRECT("'"&amp;VLOOKUP($C280,ModMap!$A$2:$B$21,2,FALSE)&amp;"'!$K:$K"),0)),"")</f>
        <v>N/A</v>
      </c>
      <c r="AI280" s="50" t="str">
        <f t="array" ref="AI280">IFERROR(INDEX(INDIRECT("'"&amp;VLOOKUP($C280,ModMap!$A$2:$B$21,2,FALSE)&amp;"'!AI:AI"),MATCH($K280,INDIRECT("'"&amp;VLOOKUP($C280,ModMap!$A$2:$B$21,2,FALSE)&amp;"'!$K:$K"),0)),"")</f>
        <v/>
      </c>
      <c r="AJ280" s="44" t="s">
        <v>36</v>
      </c>
      <c r="AK280" s="50" t="str">
        <f t="array" ref="AK280">IFERROR(INDEX(INDIRECT("'"&amp;VLOOKUP($C280,ModMap!$A$2:$B$21,2,FALSE)&amp;"'!AK:AK"),MATCH($K280,INDIRECT("'"&amp;VLOOKUP($C280,ModMap!$A$2:$B$21,2,FALSE)&amp;"'!$K:$K"),0)),"")</f>
        <v>N/A</v>
      </c>
      <c r="AL280" s="50" t="str">
        <f t="array" ref="AL280">IFERROR(INDEX(INDIRECT("'"&amp;VLOOKUP($C280,ModMap!$A$2:$B$21,2,FALSE)&amp;"'!AL:AL"),MATCH($K280,INDIRECT("'"&amp;VLOOKUP($C280,ModMap!$A$2:$B$21,2,FALSE)&amp;"'!$K:$K"),0)),"")</f>
        <v/>
      </c>
      <c r="AM280" s="50">
        <f t="shared" si="1"/>
        <v>3</v>
      </c>
      <c r="AN280" s="50" t="str">
        <f t="shared" si="2"/>
        <v>Not Started</v>
      </c>
      <c r="AO280" s="51" t="str">
        <f t="array" ref="AO280">IFERROR(INDEX(INDIRECT("'"&amp;VLOOKUP($C280,ModMap!$A$2:$B$21,2,FALSE)&amp;"'!AO:AO"),MATCH($K280,INDIRECT("'"&amp;VLOOKUP($C280,ModMap!$A$2:$B$21,2,FALSE)&amp;"'!$K:$K"),0)),"")</f>
        <v/>
      </c>
      <c r="AP280" s="49" t="str">
        <f t="array" ref="AP280">IFERROR(HYPERLINK("#'"&amp;VLOOKUP($C280,ModMap!$A$2:$B$21,2,FALSE)&amp;"'!V"&amp;MATCH($K280,INDIRECT("'"&amp;VLOOKUP($C280,ModMap!$A$2:$B$21,2,FALSE)&amp;"'!$K:$K"),0),"Edit on module sheet"),"")</f>
        <v>Edit on module sheet</v>
      </c>
    </row>
    <row r="281" ht="42.0" customHeight="1">
      <c r="A281" s="39">
        <v>279.0</v>
      </c>
      <c r="B281" s="39">
        <v>272.0</v>
      </c>
      <c r="C281" s="39" t="s">
        <v>99</v>
      </c>
      <c r="D281" s="40" t="s">
        <v>100</v>
      </c>
      <c r="E281" s="28" t="s">
        <v>48</v>
      </c>
      <c r="F281" s="68" t="s">
        <v>516</v>
      </c>
      <c r="G281" s="40" t="s">
        <v>517</v>
      </c>
      <c r="H281" s="39" t="s">
        <v>2074</v>
      </c>
      <c r="I281" s="39" t="s">
        <v>2075</v>
      </c>
      <c r="J281" s="40" t="s">
        <v>2076</v>
      </c>
      <c r="K281" s="39" t="s">
        <v>2077</v>
      </c>
      <c r="L281" s="40" t="s">
        <v>2078</v>
      </c>
      <c r="M281" s="52" t="s">
        <v>211</v>
      </c>
      <c r="N281" s="39" t="s">
        <v>525</v>
      </c>
      <c r="O281" s="39" t="s">
        <v>526</v>
      </c>
      <c r="P281" s="40" t="s">
        <v>2079</v>
      </c>
      <c r="Q281" s="40" t="s">
        <v>2080</v>
      </c>
      <c r="R281" s="39" t="s">
        <v>529</v>
      </c>
      <c r="S281" s="39" t="s">
        <v>218</v>
      </c>
      <c r="T281" s="39" t="str">
        <f t="array" ref="T281">IFERROR(INDEX(INDIRECT("'"&amp;VLOOKUP($C281,ModMap!$A$2:$B$21,2,FALSE)&amp;"'!T:T"),MATCH($K281,INDIRECT("'"&amp;VLOOKUP($C281,ModMap!$A$2:$B$21,2,FALSE)&amp;"'!$K:$K"),0)),"")</f>
        <v>Unassigned</v>
      </c>
      <c r="U281" s="48" t="s">
        <v>33</v>
      </c>
      <c r="V281" s="39" t="str">
        <f t="array" ref="V281">IFERROR(INDEX(INDIRECT("'"&amp;VLOOKUP($C281,ModMap!$A$2:$B$21,2,FALSE)&amp;"'!V:V"),MATCH($K281,INDIRECT("'"&amp;VLOOKUP($C281,ModMap!$A$2:$B$21,2,FALSE)&amp;"'!$K:$K"),0)),"")</f>
        <v>Not Started</v>
      </c>
      <c r="W281" s="39" t="str">
        <f t="array" ref="W281">IFERROR(INDEX(INDIRECT("'"&amp;VLOOKUP($C281,ModMap!$A$2:$B$21,2,FALSE)&amp;"'!W:W"),MATCH($K281,INDIRECT("'"&amp;VLOOKUP($C281,ModMap!$A$2:$B$21,2,FALSE)&amp;"'!$K:$K"),0)),"")</f>
        <v>Unassigned</v>
      </c>
      <c r="X281" s="48" t="s">
        <v>33</v>
      </c>
      <c r="Y281" s="39" t="str">
        <f t="array" ref="Y281">IFERROR(INDEX(INDIRECT("'"&amp;VLOOKUP($C281,ModMap!$A$2:$B$21,2,FALSE)&amp;"'!Y:Y"),MATCH($K281,INDIRECT("'"&amp;VLOOKUP($C281,ModMap!$A$2:$B$21,2,FALSE)&amp;"'!$K:$K"),0)),"")</f>
        <v>Not Started</v>
      </c>
      <c r="Z281" s="39" t="str">
        <f t="array" ref="Z281">IFERROR(INDEX(INDIRECT("'"&amp;VLOOKUP($C281,ModMap!$A$2:$B$21,2,FALSE)&amp;"'!Z:Z"),MATCH($K281,INDIRECT("'"&amp;VLOOKUP($C281,ModMap!$A$2:$B$21,2,FALSE)&amp;"'!$K:$K"),0)),"")</f>
        <v>Unassigned</v>
      </c>
      <c r="AA281" s="44" t="s">
        <v>36</v>
      </c>
      <c r="AB281" s="39" t="str">
        <f t="array" ref="AB281">IFERROR(INDEX(INDIRECT("'"&amp;VLOOKUP($C281,ModMap!$A$2:$B$21,2,FALSE)&amp;"'!AB:AB"),MATCH($K281,INDIRECT("'"&amp;VLOOKUP($C281,ModMap!$A$2:$B$21,2,FALSE)&amp;"'!$K:$K"),0)),"")</f>
        <v>N/A</v>
      </c>
      <c r="AC281" s="39" t="str">
        <f t="array" ref="AC281">IFERROR(INDEX(INDIRECT("'"&amp;VLOOKUP($C281,ModMap!$A$2:$B$21,2,FALSE)&amp;"'!AC:AC"),MATCH($K281,INDIRECT("'"&amp;VLOOKUP($C281,ModMap!$A$2:$B$21,2,FALSE)&amp;"'!$K:$K"),0)),"")</f>
        <v/>
      </c>
      <c r="AD281" s="48" t="s">
        <v>33</v>
      </c>
      <c r="AE281" s="39" t="str">
        <f t="array" ref="AE281">IFERROR(INDEX(INDIRECT("'"&amp;VLOOKUP($C281,ModMap!$A$2:$B$21,2,FALSE)&amp;"'!AE:AE"),MATCH($K281,INDIRECT("'"&amp;VLOOKUP($C281,ModMap!$A$2:$B$21,2,FALSE)&amp;"'!$K:$K"),0)),"")</f>
        <v>Not Started</v>
      </c>
      <c r="AF281" s="39" t="str">
        <f t="array" ref="AF281">IFERROR(INDEX(INDIRECT("'"&amp;VLOOKUP($C281,ModMap!$A$2:$B$21,2,FALSE)&amp;"'!AF:AF"),MATCH($K281,INDIRECT("'"&amp;VLOOKUP($C281,ModMap!$A$2:$B$21,2,FALSE)&amp;"'!$K:$K"),0)),"")</f>
        <v>Unassigned</v>
      </c>
      <c r="AG281" s="44" t="s">
        <v>36</v>
      </c>
      <c r="AH281" s="39" t="str">
        <f t="array" ref="AH281">IFERROR(INDEX(INDIRECT("'"&amp;VLOOKUP($C281,ModMap!$A$2:$B$21,2,FALSE)&amp;"'!AH:AH"),MATCH($K281,INDIRECT("'"&amp;VLOOKUP($C281,ModMap!$A$2:$B$21,2,FALSE)&amp;"'!$K:$K"),0)),"")</f>
        <v>N/A</v>
      </c>
      <c r="AI281" s="39" t="str">
        <f t="array" ref="AI281">IFERROR(INDEX(INDIRECT("'"&amp;VLOOKUP($C281,ModMap!$A$2:$B$21,2,FALSE)&amp;"'!AI:AI"),MATCH($K281,INDIRECT("'"&amp;VLOOKUP($C281,ModMap!$A$2:$B$21,2,FALSE)&amp;"'!$K:$K"),0)),"")</f>
        <v/>
      </c>
      <c r="AJ281" s="44" t="s">
        <v>36</v>
      </c>
      <c r="AK281" s="39" t="str">
        <f t="array" ref="AK281">IFERROR(INDEX(INDIRECT("'"&amp;VLOOKUP($C281,ModMap!$A$2:$B$21,2,FALSE)&amp;"'!AK:AK"),MATCH($K281,INDIRECT("'"&amp;VLOOKUP($C281,ModMap!$A$2:$B$21,2,FALSE)&amp;"'!$K:$K"),0)),"")</f>
        <v>N/A</v>
      </c>
      <c r="AL281" s="39" t="str">
        <f t="array" ref="AL281">IFERROR(INDEX(INDIRECT("'"&amp;VLOOKUP($C281,ModMap!$A$2:$B$21,2,FALSE)&amp;"'!AL:AL"),MATCH($K281,INDIRECT("'"&amp;VLOOKUP($C281,ModMap!$A$2:$B$21,2,FALSE)&amp;"'!$K:$K"),0)),"")</f>
        <v/>
      </c>
      <c r="AM281" s="39">
        <f t="shared" si="1"/>
        <v>3</v>
      </c>
      <c r="AN281" s="39" t="str">
        <f t="shared" si="2"/>
        <v>Not Started</v>
      </c>
      <c r="AO281" s="40" t="str">
        <f t="array" ref="AO281">IFERROR(INDEX(INDIRECT("'"&amp;VLOOKUP($C281,ModMap!$A$2:$B$21,2,FALSE)&amp;"'!AO:AO"),MATCH($K281,INDIRECT("'"&amp;VLOOKUP($C281,ModMap!$A$2:$B$21,2,FALSE)&amp;"'!$K:$K"),0)),"")</f>
        <v/>
      </c>
      <c r="AP281" s="49" t="str">
        <f t="array" ref="AP281">IFERROR(HYPERLINK("#'"&amp;VLOOKUP($C281,ModMap!$A$2:$B$21,2,FALSE)&amp;"'!V"&amp;MATCH($K281,INDIRECT("'"&amp;VLOOKUP($C281,ModMap!$A$2:$B$21,2,FALSE)&amp;"'!$K:$K"),0),"Edit on module sheet"),"")</f>
        <v>Edit on module sheet</v>
      </c>
    </row>
    <row r="282" ht="42.0" customHeight="1">
      <c r="A282" s="50">
        <v>280.0</v>
      </c>
      <c r="B282" s="50">
        <v>273.0</v>
      </c>
      <c r="C282" s="50" t="s">
        <v>99</v>
      </c>
      <c r="D282" s="51" t="s">
        <v>100</v>
      </c>
      <c r="E282" s="28" t="s">
        <v>48</v>
      </c>
      <c r="F282" s="68" t="s">
        <v>516</v>
      </c>
      <c r="G282" s="51" t="s">
        <v>517</v>
      </c>
      <c r="H282" s="50" t="s">
        <v>2074</v>
      </c>
      <c r="I282" s="50" t="s">
        <v>2075</v>
      </c>
      <c r="J282" s="51" t="s">
        <v>2076</v>
      </c>
      <c r="K282" s="50" t="s">
        <v>2082</v>
      </c>
      <c r="L282" s="51" t="s">
        <v>2083</v>
      </c>
      <c r="M282" s="48" t="s">
        <v>613</v>
      </c>
      <c r="N282" s="50" t="s">
        <v>525</v>
      </c>
      <c r="O282" s="50" t="s">
        <v>526</v>
      </c>
      <c r="P282" s="51" t="s">
        <v>2079</v>
      </c>
      <c r="Q282" s="51" t="s">
        <v>2080</v>
      </c>
      <c r="R282" s="50" t="s">
        <v>529</v>
      </c>
      <c r="S282" s="50" t="s">
        <v>614</v>
      </c>
      <c r="T282" s="50" t="str">
        <f t="array" ref="T282">IFERROR(INDEX(INDIRECT("'"&amp;VLOOKUP($C282,ModMap!$A$2:$B$21,2,FALSE)&amp;"'!T:T"),MATCH($K282,INDIRECT("'"&amp;VLOOKUP($C282,ModMap!$A$2:$B$21,2,FALSE)&amp;"'!$K:$K"),0)),"")</f>
        <v>Unassigned</v>
      </c>
      <c r="U282" s="44" t="s">
        <v>36</v>
      </c>
      <c r="V282" s="50" t="str">
        <f t="array" ref="V282">IFERROR(INDEX(INDIRECT("'"&amp;VLOOKUP($C282,ModMap!$A$2:$B$21,2,FALSE)&amp;"'!V:V"),MATCH($K282,INDIRECT("'"&amp;VLOOKUP($C282,ModMap!$A$2:$B$21,2,FALSE)&amp;"'!$K:$K"),0)),"")</f>
        <v>N/A</v>
      </c>
      <c r="W282" s="50" t="str">
        <f t="array" ref="W282">IFERROR(INDEX(INDIRECT("'"&amp;VLOOKUP($C282,ModMap!$A$2:$B$21,2,FALSE)&amp;"'!W:W"),MATCH($K282,INDIRECT("'"&amp;VLOOKUP($C282,ModMap!$A$2:$B$21,2,FALSE)&amp;"'!$K:$K"),0)),"")</f>
        <v/>
      </c>
      <c r="X282" s="48" t="s">
        <v>33</v>
      </c>
      <c r="Y282" s="50" t="str">
        <f t="array" ref="Y282">IFERROR(INDEX(INDIRECT("'"&amp;VLOOKUP($C282,ModMap!$A$2:$B$21,2,FALSE)&amp;"'!Y:Y"),MATCH($K282,INDIRECT("'"&amp;VLOOKUP($C282,ModMap!$A$2:$B$21,2,FALSE)&amp;"'!$K:$K"),0)),"")</f>
        <v>Not Started</v>
      </c>
      <c r="Z282" s="50" t="str">
        <f t="array" ref="Z282">IFERROR(INDEX(INDIRECT("'"&amp;VLOOKUP($C282,ModMap!$A$2:$B$21,2,FALSE)&amp;"'!Z:Z"),MATCH($K282,INDIRECT("'"&amp;VLOOKUP($C282,ModMap!$A$2:$B$21,2,FALSE)&amp;"'!$K:$K"),0)),"")</f>
        <v>Unassigned</v>
      </c>
      <c r="AA282" s="44" t="s">
        <v>36</v>
      </c>
      <c r="AB282" s="50" t="str">
        <f t="array" ref="AB282">IFERROR(INDEX(INDIRECT("'"&amp;VLOOKUP($C282,ModMap!$A$2:$B$21,2,FALSE)&amp;"'!AB:AB"),MATCH($K282,INDIRECT("'"&amp;VLOOKUP($C282,ModMap!$A$2:$B$21,2,FALSE)&amp;"'!$K:$K"),0)),"")</f>
        <v>N/A</v>
      </c>
      <c r="AC282" s="50" t="str">
        <f t="array" ref="AC282">IFERROR(INDEX(INDIRECT("'"&amp;VLOOKUP($C282,ModMap!$A$2:$B$21,2,FALSE)&amp;"'!AC:AC"),MATCH($K282,INDIRECT("'"&amp;VLOOKUP($C282,ModMap!$A$2:$B$21,2,FALSE)&amp;"'!$K:$K"),0)),"")</f>
        <v/>
      </c>
      <c r="AD282" s="48" t="s">
        <v>33</v>
      </c>
      <c r="AE282" s="50" t="str">
        <f t="array" ref="AE282">IFERROR(INDEX(INDIRECT("'"&amp;VLOOKUP($C282,ModMap!$A$2:$B$21,2,FALSE)&amp;"'!AE:AE"),MATCH($K282,INDIRECT("'"&amp;VLOOKUP($C282,ModMap!$A$2:$B$21,2,FALSE)&amp;"'!$K:$K"),0)),"")</f>
        <v>Not Started</v>
      </c>
      <c r="AF282" s="50" t="str">
        <f t="array" ref="AF282">IFERROR(INDEX(INDIRECT("'"&amp;VLOOKUP($C282,ModMap!$A$2:$B$21,2,FALSE)&amp;"'!AF:AF"),MATCH($K282,INDIRECT("'"&amp;VLOOKUP($C282,ModMap!$A$2:$B$21,2,FALSE)&amp;"'!$K:$K"),0)),"")</f>
        <v>Unassigned</v>
      </c>
      <c r="AG282" s="44" t="s">
        <v>36</v>
      </c>
      <c r="AH282" s="50" t="str">
        <f t="array" ref="AH282">IFERROR(INDEX(INDIRECT("'"&amp;VLOOKUP($C282,ModMap!$A$2:$B$21,2,FALSE)&amp;"'!AH:AH"),MATCH($K282,INDIRECT("'"&amp;VLOOKUP($C282,ModMap!$A$2:$B$21,2,FALSE)&amp;"'!$K:$K"),0)),"")</f>
        <v>N/A</v>
      </c>
      <c r="AI282" s="50" t="str">
        <f t="array" ref="AI282">IFERROR(INDEX(INDIRECT("'"&amp;VLOOKUP($C282,ModMap!$A$2:$B$21,2,FALSE)&amp;"'!AI:AI"),MATCH($K282,INDIRECT("'"&amp;VLOOKUP($C282,ModMap!$A$2:$B$21,2,FALSE)&amp;"'!$K:$K"),0)),"")</f>
        <v/>
      </c>
      <c r="AJ282" s="44" t="s">
        <v>36</v>
      </c>
      <c r="AK282" s="50" t="str">
        <f t="array" ref="AK282">IFERROR(INDEX(INDIRECT("'"&amp;VLOOKUP($C282,ModMap!$A$2:$B$21,2,FALSE)&amp;"'!AK:AK"),MATCH($K282,INDIRECT("'"&amp;VLOOKUP($C282,ModMap!$A$2:$B$21,2,FALSE)&amp;"'!$K:$K"),0)),"")</f>
        <v>N/A</v>
      </c>
      <c r="AL282" s="50" t="str">
        <f t="array" ref="AL282">IFERROR(INDEX(INDIRECT("'"&amp;VLOOKUP($C282,ModMap!$A$2:$B$21,2,FALSE)&amp;"'!AL:AL"),MATCH($K282,INDIRECT("'"&amp;VLOOKUP($C282,ModMap!$A$2:$B$21,2,FALSE)&amp;"'!$K:$K"),0)),"")</f>
        <v/>
      </c>
      <c r="AM282" s="50">
        <f t="shared" si="1"/>
        <v>2</v>
      </c>
      <c r="AN282" s="50" t="str">
        <f t="shared" si="2"/>
        <v>Not Started</v>
      </c>
      <c r="AO282" s="51" t="str">
        <f t="array" ref="AO282">IFERROR(INDEX(INDIRECT("'"&amp;VLOOKUP($C282,ModMap!$A$2:$B$21,2,FALSE)&amp;"'!AO:AO"),MATCH($K282,INDIRECT("'"&amp;VLOOKUP($C282,ModMap!$A$2:$B$21,2,FALSE)&amp;"'!$K:$K"),0)),"")</f>
        <v/>
      </c>
      <c r="AP282" s="49" t="str">
        <f t="array" ref="AP282">IFERROR(HYPERLINK("#'"&amp;VLOOKUP($C282,ModMap!$A$2:$B$21,2,FALSE)&amp;"'!V"&amp;MATCH($K282,INDIRECT("'"&amp;VLOOKUP($C282,ModMap!$A$2:$B$21,2,FALSE)&amp;"'!$K:$K"),0),"Edit on module sheet"),"")</f>
        <v>Edit on module sheet</v>
      </c>
    </row>
    <row r="283" ht="42.0" customHeight="1">
      <c r="A283" s="39">
        <v>281.0</v>
      </c>
      <c r="B283" s="39">
        <v>274.0</v>
      </c>
      <c r="C283" s="39" t="s">
        <v>99</v>
      </c>
      <c r="D283" s="40" t="s">
        <v>100</v>
      </c>
      <c r="E283" s="28" t="s">
        <v>48</v>
      </c>
      <c r="F283" s="68" t="s">
        <v>516</v>
      </c>
      <c r="G283" s="40" t="s">
        <v>517</v>
      </c>
      <c r="H283" s="39" t="s">
        <v>518</v>
      </c>
      <c r="I283" s="39" t="s">
        <v>519</v>
      </c>
      <c r="J283" s="40" t="s">
        <v>521</v>
      </c>
      <c r="K283" s="39" t="s">
        <v>2093</v>
      </c>
      <c r="L283" s="40" t="s">
        <v>2094</v>
      </c>
      <c r="M283" s="47" t="s">
        <v>200</v>
      </c>
      <c r="N283" s="39" t="s">
        <v>525</v>
      </c>
      <c r="O283" s="39" t="s">
        <v>526</v>
      </c>
      <c r="P283" s="40" t="s">
        <v>527</v>
      </c>
      <c r="Q283" s="40" t="s">
        <v>528</v>
      </c>
      <c r="R283" s="39" t="s">
        <v>529</v>
      </c>
      <c r="S283" s="39" t="s">
        <v>53</v>
      </c>
      <c r="T283" s="39" t="str">
        <f t="array" ref="T283">IFERROR(INDEX(INDIRECT("'"&amp;VLOOKUP($C283,ModMap!$A$2:$B$21,2,FALSE)&amp;"'!T:T"),MATCH($K283,INDIRECT("'"&amp;VLOOKUP($C283,ModMap!$A$2:$B$21,2,FALSE)&amp;"'!$K:$K"),0)),"")</f>
        <v>Unassigned</v>
      </c>
      <c r="U283" s="44" t="s">
        <v>36</v>
      </c>
      <c r="V283" s="39" t="str">
        <f t="array" ref="V283">IFERROR(INDEX(INDIRECT("'"&amp;VLOOKUP($C283,ModMap!$A$2:$B$21,2,FALSE)&amp;"'!V:V"),MATCH($K283,INDIRECT("'"&amp;VLOOKUP($C283,ModMap!$A$2:$B$21,2,FALSE)&amp;"'!$K:$K"),0)),"")</f>
        <v>N/A</v>
      </c>
      <c r="W283" s="39" t="str">
        <f t="array" ref="W283">IFERROR(INDEX(INDIRECT("'"&amp;VLOOKUP($C283,ModMap!$A$2:$B$21,2,FALSE)&amp;"'!W:W"),MATCH($K283,INDIRECT("'"&amp;VLOOKUP($C283,ModMap!$A$2:$B$21,2,FALSE)&amp;"'!$K:$K"),0)),"")</f>
        <v/>
      </c>
      <c r="X283" s="48" t="s">
        <v>33</v>
      </c>
      <c r="Y283" s="39" t="str">
        <f t="array" ref="Y283">IFERROR(INDEX(INDIRECT("'"&amp;VLOOKUP($C283,ModMap!$A$2:$B$21,2,FALSE)&amp;"'!Y:Y"),MATCH($K283,INDIRECT("'"&amp;VLOOKUP($C283,ModMap!$A$2:$B$21,2,FALSE)&amp;"'!$K:$K"),0)),"")</f>
        <v>Not Started</v>
      </c>
      <c r="Z283" s="39" t="str">
        <f t="array" ref="Z283">IFERROR(INDEX(INDIRECT("'"&amp;VLOOKUP($C283,ModMap!$A$2:$B$21,2,FALSE)&amp;"'!Z:Z"),MATCH($K283,INDIRECT("'"&amp;VLOOKUP($C283,ModMap!$A$2:$B$21,2,FALSE)&amp;"'!$K:$K"),0)),"")</f>
        <v>Unassigned</v>
      </c>
      <c r="AA283" s="48" t="s">
        <v>33</v>
      </c>
      <c r="AB283" s="39" t="str">
        <f t="array" ref="AB283">IFERROR(INDEX(INDIRECT("'"&amp;VLOOKUP($C283,ModMap!$A$2:$B$21,2,FALSE)&amp;"'!AB:AB"),MATCH($K283,INDIRECT("'"&amp;VLOOKUP($C283,ModMap!$A$2:$B$21,2,FALSE)&amp;"'!$K:$K"),0)),"")</f>
        <v>Not Started</v>
      </c>
      <c r="AC283" s="39" t="str">
        <f t="array" ref="AC283">IFERROR(INDEX(INDIRECT("'"&amp;VLOOKUP($C283,ModMap!$A$2:$B$21,2,FALSE)&amp;"'!AC:AC"),MATCH($K283,INDIRECT("'"&amp;VLOOKUP($C283,ModMap!$A$2:$B$21,2,FALSE)&amp;"'!$K:$K"),0)),"")</f>
        <v>Unassigned</v>
      </c>
      <c r="AD283" s="44" t="s">
        <v>36</v>
      </c>
      <c r="AE283" s="39" t="str">
        <f t="array" ref="AE283">IFERROR(INDEX(INDIRECT("'"&amp;VLOOKUP($C283,ModMap!$A$2:$B$21,2,FALSE)&amp;"'!AE:AE"),MATCH($K283,INDIRECT("'"&amp;VLOOKUP($C283,ModMap!$A$2:$B$21,2,FALSE)&amp;"'!$K:$K"),0)),"")</f>
        <v>N/A</v>
      </c>
      <c r="AF283" s="39" t="str">
        <f t="array" ref="AF283">IFERROR(INDEX(INDIRECT("'"&amp;VLOOKUP($C283,ModMap!$A$2:$B$21,2,FALSE)&amp;"'!AF:AF"),MATCH($K283,INDIRECT("'"&amp;VLOOKUP($C283,ModMap!$A$2:$B$21,2,FALSE)&amp;"'!$K:$K"),0)),"")</f>
        <v/>
      </c>
      <c r="AG283" s="44" t="s">
        <v>36</v>
      </c>
      <c r="AH283" s="39" t="str">
        <f t="array" ref="AH283">IFERROR(INDEX(INDIRECT("'"&amp;VLOOKUP($C283,ModMap!$A$2:$B$21,2,FALSE)&amp;"'!AH:AH"),MATCH($K283,INDIRECT("'"&amp;VLOOKUP($C283,ModMap!$A$2:$B$21,2,FALSE)&amp;"'!$K:$K"),0)),"")</f>
        <v>N/A</v>
      </c>
      <c r="AI283" s="39" t="str">
        <f t="array" ref="AI283">IFERROR(INDEX(INDIRECT("'"&amp;VLOOKUP($C283,ModMap!$A$2:$B$21,2,FALSE)&amp;"'!AI:AI"),MATCH($K283,INDIRECT("'"&amp;VLOOKUP($C283,ModMap!$A$2:$B$21,2,FALSE)&amp;"'!$K:$K"),0)),"")</f>
        <v/>
      </c>
      <c r="AJ283" s="44" t="s">
        <v>36</v>
      </c>
      <c r="AK283" s="39" t="str">
        <f t="array" ref="AK283">IFERROR(INDEX(INDIRECT("'"&amp;VLOOKUP($C283,ModMap!$A$2:$B$21,2,FALSE)&amp;"'!AK:AK"),MATCH($K283,INDIRECT("'"&amp;VLOOKUP($C283,ModMap!$A$2:$B$21,2,FALSE)&amp;"'!$K:$K"),0)),"")</f>
        <v>N/A</v>
      </c>
      <c r="AL283" s="39" t="str">
        <f t="array" ref="AL283">IFERROR(INDEX(INDIRECT("'"&amp;VLOOKUP($C283,ModMap!$A$2:$B$21,2,FALSE)&amp;"'!AL:AL"),MATCH($K283,INDIRECT("'"&amp;VLOOKUP($C283,ModMap!$A$2:$B$21,2,FALSE)&amp;"'!$K:$K"),0)),"")</f>
        <v/>
      </c>
      <c r="AM283" s="39">
        <f t="shared" si="1"/>
        <v>2</v>
      </c>
      <c r="AN283" s="39" t="str">
        <f t="shared" si="2"/>
        <v>Not Started</v>
      </c>
      <c r="AO283" s="40" t="str">
        <f t="array" ref="AO283">IFERROR(INDEX(INDIRECT("'"&amp;VLOOKUP($C283,ModMap!$A$2:$B$21,2,FALSE)&amp;"'!AO:AO"),MATCH($K283,INDIRECT("'"&amp;VLOOKUP($C283,ModMap!$A$2:$B$21,2,FALSE)&amp;"'!$K:$K"),0)),"")</f>
        <v/>
      </c>
      <c r="AP283" s="49" t="str">
        <f t="array" ref="AP283">IFERROR(HYPERLINK("#'"&amp;VLOOKUP($C283,ModMap!$A$2:$B$21,2,FALSE)&amp;"'!V"&amp;MATCH($K283,INDIRECT("'"&amp;VLOOKUP($C283,ModMap!$A$2:$B$21,2,FALSE)&amp;"'!$K:$K"),0),"Edit on module sheet"),"")</f>
        <v>Edit on module sheet</v>
      </c>
    </row>
    <row r="284" ht="42.0" customHeight="1">
      <c r="A284" s="50">
        <v>282.0</v>
      </c>
      <c r="B284" s="50">
        <v>275.0</v>
      </c>
      <c r="C284" s="50" t="s">
        <v>99</v>
      </c>
      <c r="D284" s="51" t="s">
        <v>100</v>
      </c>
      <c r="E284" s="28" t="s">
        <v>48</v>
      </c>
      <c r="F284" s="68" t="s">
        <v>516</v>
      </c>
      <c r="G284" s="51" t="s">
        <v>517</v>
      </c>
      <c r="H284" s="50" t="s">
        <v>518</v>
      </c>
      <c r="I284" s="50" t="s">
        <v>519</v>
      </c>
      <c r="J284" s="51" t="s">
        <v>521</v>
      </c>
      <c r="K284" s="50" t="s">
        <v>2097</v>
      </c>
      <c r="L284" s="51" t="s">
        <v>2098</v>
      </c>
      <c r="M284" s="47" t="s">
        <v>200</v>
      </c>
      <c r="N284" s="50" t="s">
        <v>525</v>
      </c>
      <c r="O284" s="50" t="s">
        <v>526</v>
      </c>
      <c r="P284" s="51" t="s">
        <v>527</v>
      </c>
      <c r="Q284" s="51" t="s">
        <v>528</v>
      </c>
      <c r="R284" s="50" t="s">
        <v>529</v>
      </c>
      <c r="S284" s="50" t="s">
        <v>56</v>
      </c>
      <c r="T284" s="50" t="str">
        <f t="array" ref="T284">IFERROR(INDEX(INDIRECT("'"&amp;VLOOKUP($C284,ModMap!$A$2:$B$21,2,FALSE)&amp;"'!T:T"),MATCH($K284,INDIRECT("'"&amp;VLOOKUP($C284,ModMap!$A$2:$B$21,2,FALSE)&amp;"'!$K:$K"),0)),"")</f>
        <v>Unassigned</v>
      </c>
      <c r="U284" s="44" t="s">
        <v>36</v>
      </c>
      <c r="V284" s="50" t="str">
        <f t="array" ref="V284">IFERROR(INDEX(INDIRECT("'"&amp;VLOOKUP($C284,ModMap!$A$2:$B$21,2,FALSE)&amp;"'!V:V"),MATCH($K284,INDIRECT("'"&amp;VLOOKUP($C284,ModMap!$A$2:$B$21,2,FALSE)&amp;"'!$K:$K"),0)),"")</f>
        <v>N/A</v>
      </c>
      <c r="W284" s="50" t="str">
        <f t="array" ref="W284">IFERROR(INDEX(INDIRECT("'"&amp;VLOOKUP($C284,ModMap!$A$2:$B$21,2,FALSE)&amp;"'!W:W"),MATCH($K284,INDIRECT("'"&amp;VLOOKUP($C284,ModMap!$A$2:$B$21,2,FALSE)&amp;"'!$K:$K"),0)),"")</f>
        <v/>
      </c>
      <c r="X284" s="48" t="s">
        <v>33</v>
      </c>
      <c r="Y284" s="50" t="str">
        <f t="array" ref="Y284">IFERROR(INDEX(INDIRECT("'"&amp;VLOOKUP($C284,ModMap!$A$2:$B$21,2,FALSE)&amp;"'!Y:Y"),MATCH($K284,INDIRECT("'"&amp;VLOOKUP($C284,ModMap!$A$2:$B$21,2,FALSE)&amp;"'!$K:$K"),0)),"")</f>
        <v>Not Started</v>
      </c>
      <c r="Z284" s="50" t="str">
        <f t="array" ref="Z284">IFERROR(INDEX(INDIRECT("'"&amp;VLOOKUP($C284,ModMap!$A$2:$B$21,2,FALSE)&amp;"'!Z:Z"),MATCH($K284,INDIRECT("'"&amp;VLOOKUP($C284,ModMap!$A$2:$B$21,2,FALSE)&amp;"'!$K:$K"),0)),"")</f>
        <v>Unassigned</v>
      </c>
      <c r="AA284" s="48" t="s">
        <v>33</v>
      </c>
      <c r="AB284" s="50" t="str">
        <f t="array" ref="AB284">IFERROR(INDEX(INDIRECT("'"&amp;VLOOKUP($C284,ModMap!$A$2:$B$21,2,FALSE)&amp;"'!AB:AB"),MATCH($K284,INDIRECT("'"&amp;VLOOKUP($C284,ModMap!$A$2:$B$21,2,FALSE)&amp;"'!$K:$K"),0)),"")</f>
        <v>Not Started</v>
      </c>
      <c r="AC284" s="50" t="str">
        <f t="array" ref="AC284">IFERROR(INDEX(INDIRECT("'"&amp;VLOOKUP($C284,ModMap!$A$2:$B$21,2,FALSE)&amp;"'!AC:AC"),MATCH($K284,INDIRECT("'"&amp;VLOOKUP($C284,ModMap!$A$2:$B$21,2,FALSE)&amp;"'!$K:$K"),0)),"")</f>
        <v>Unassigned</v>
      </c>
      <c r="AD284" s="48" t="s">
        <v>33</v>
      </c>
      <c r="AE284" s="50" t="str">
        <f t="array" ref="AE284">IFERROR(INDEX(INDIRECT("'"&amp;VLOOKUP($C284,ModMap!$A$2:$B$21,2,FALSE)&amp;"'!AE:AE"),MATCH($K284,INDIRECT("'"&amp;VLOOKUP($C284,ModMap!$A$2:$B$21,2,FALSE)&amp;"'!$K:$K"),0)),"")</f>
        <v>Not Started</v>
      </c>
      <c r="AF284" s="50" t="str">
        <f t="array" ref="AF284">IFERROR(INDEX(INDIRECT("'"&amp;VLOOKUP($C284,ModMap!$A$2:$B$21,2,FALSE)&amp;"'!AF:AF"),MATCH($K284,INDIRECT("'"&amp;VLOOKUP($C284,ModMap!$A$2:$B$21,2,FALSE)&amp;"'!$K:$K"),0)),"")</f>
        <v>Unassigned</v>
      </c>
      <c r="AG284" s="44" t="s">
        <v>36</v>
      </c>
      <c r="AH284" s="50" t="str">
        <f t="array" ref="AH284">IFERROR(INDEX(INDIRECT("'"&amp;VLOOKUP($C284,ModMap!$A$2:$B$21,2,FALSE)&amp;"'!AH:AH"),MATCH($K284,INDIRECT("'"&amp;VLOOKUP($C284,ModMap!$A$2:$B$21,2,FALSE)&amp;"'!$K:$K"),0)),"")</f>
        <v>N/A</v>
      </c>
      <c r="AI284" s="50" t="str">
        <f t="array" ref="AI284">IFERROR(INDEX(INDIRECT("'"&amp;VLOOKUP($C284,ModMap!$A$2:$B$21,2,FALSE)&amp;"'!AI:AI"),MATCH($K284,INDIRECT("'"&amp;VLOOKUP($C284,ModMap!$A$2:$B$21,2,FALSE)&amp;"'!$K:$K"),0)),"")</f>
        <v/>
      </c>
      <c r="AJ284" s="44" t="s">
        <v>36</v>
      </c>
      <c r="AK284" s="50" t="str">
        <f t="array" ref="AK284">IFERROR(INDEX(INDIRECT("'"&amp;VLOOKUP($C284,ModMap!$A$2:$B$21,2,FALSE)&amp;"'!AK:AK"),MATCH($K284,INDIRECT("'"&amp;VLOOKUP($C284,ModMap!$A$2:$B$21,2,FALSE)&amp;"'!$K:$K"),0)),"")</f>
        <v>N/A</v>
      </c>
      <c r="AL284" s="50" t="str">
        <f t="array" ref="AL284">IFERROR(INDEX(INDIRECT("'"&amp;VLOOKUP($C284,ModMap!$A$2:$B$21,2,FALSE)&amp;"'!AL:AL"),MATCH($K284,INDIRECT("'"&amp;VLOOKUP($C284,ModMap!$A$2:$B$21,2,FALSE)&amp;"'!$K:$K"),0)),"")</f>
        <v/>
      </c>
      <c r="AM284" s="50">
        <f t="shared" si="1"/>
        <v>3</v>
      </c>
      <c r="AN284" s="50" t="str">
        <f t="shared" si="2"/>
        <v>Not Started</v>
      </c>
      <c r="AO284" s="51" t="str">
        <f t="array" ref="AO284">IFERROR(INDEX(INDIRECT("'"&amp;VLOOKUP($C284,ModMap!$A$2:$B$21,2,FALSE)&amp;"'!AO:AO"),MATCH($K284,INDIRECT("'"&amp;VLOOKUP($C284,ModMap!$A$2:$B$21,2,FALSE)&amp;"'!$K:$K"),0)),"")</f>
        <v/>
      </c>
      <c r="AP284" s="49" t="str">
        <f t="array" ref="AP284">IFERROR(HYPERLINK("#'"&amp;VLOOKUP($C284,ModMap!$A$2:$B$21,2,FALSE)&amp;"'!V"&amp;MATCH($K284,INDIRECT("'"&amp;VLOOKUP($C284,ModMap!$A$2:$B$21,2,FALSE)&amp;"'!$K:$K"),0),"Edit on module sheet"),"")</f>
        <v>Edit on module sheet</v>
      </c>
    </row>
    <row r="285" ht="42.0" customHeight="1">
      <c r="A285" s="39">
        <v>283.0</v>
      </c>
      <c r="B285" s="39">
        <v>276.0</v>
      </c>
      <c r="C285" s="39" t="s">
        <v>99</v>
      </c>
      <c r="D285" s="40" t="s">
        <v>100</v>
      </c>
      <c r="E285" s="29" t="s">
        <v>41</v>
      </c>
      <c r="F285" s="68" t="s">
        <v>516</v>
      </c>
      <c r="G285" s="40" t="s">
        <v>517</v>
      </c>
      <c r="H285" s="39" t="s">
        <v>518</v>
      </c>
      <c r="I285" s="39" t="s">
        <v>519</v>
      </c>
      <c r="J285" s="40" t="s">
        <v>521</v>
      </c>
      <c r="K285" s="39" t="s">
        <v>523</v>
      </c>
      <c r="L285" s="40" t="s">
        <v>524</v>
      </c>
      <c r="M285" s="47" t="s">
        <v>200</v>
      </c>
      <c r="N285" s="39" t="s">
        <v>525</v>
      </c>
      <c r="O285" s="39" t="s">
        <v>526</v>
      </c>
      <c r="P285" s="40" t="s">
        <v>527</v>
      </c>
      <c r="Q285" s="40" t="s">
        <v>528</v>
      </c>
      <c r="R285" s="39" t="s">
        <v>529</v>
      </c>
      <c r="S285" s="39" t="s">
        <v>206</v>
      </c>
      <c r="T285" s="39" t="str">
        <f t="array" ref="T285">IFERROR(INDEX(INDIRECT("'"&amp;VLOOKUP($C285,ModMap!$A$2:$B$21,2,FALSE)&amp;"'!T:T"),MATCH($K285,INDIRECT("'"&amp;VLOOKUP($C285,ModMap!$A$2:$B$21,2,FALSE)&amp;"'!$K:$K"),0)),"")</f>
        <v>Unassigned</v>
      </c>
      <c r="U285" s="48" t="s">
        <v>33</v>
      </c>
      <c r="V285" s="39" t="str">
        <f t="array" ref="V285">IFERROR(INDEX(INDIRECT("'"&amp;VLOOKUP($C285,ModMap!$A$2:$B$21,2,FALSE)&amp;"'!V:V"),MATCH($K285,INDIRECT("'"&amp;VLOOKUP($C285,ModMap!$A$2:$B$21,2,FALSE)&amp;"'!$K:$K"),0)),"")</f>
        <v>Not Started</v>
      </c>
      <c r="W285" s="39" t="str">
        <f t="array" ref="W285">IFERROR(INDEX(INDIRECT("'"&amp;VLOOKUP($C285,ModMap!$A$2:$B$21,2,FALSE)&amp;"'!W:W"),MATCH($K285,INDIRECT("'"&amp;VLOOKUP($C285,ModMap!$A$2:$B$21,2,FALSE)&amp;"'!$K:$K"),0)),"")</f>
        <v>Unassigned</v>
      </c>
      <c r="X285" s="44" t="s">
        <v>36</v>
      </c>
      <c r="Y285" s="39" t="str">
        <f t="array" ref="Y285">IFERROR(INDEX(INDIRECT("'"&amp;VLOOKUP($C285,ModMap!$A$2:$B$21,2,FALSE)&amp;"'!Y:Y"),MATCH($K285,INDIRECT("'"&amp;VLOOKUP($C285,ModMap!$A$2:$B$21,2,FALSE)&amp;"'!$K:$K"),0)),"")</f>
        <v>N/A</v>
      </c>
      <c r="Z285" s="39" t="str">
        <f t="array" ref="Z285">IFERROR(INDEX(INDIRECT("'"&amp;VLOOKUP($C285,ModMap!$A$2:$B$21,2,FALSE)&amp;"'!Z:Z"),MATCH($K285,INDIRECT("'"&amp;VLOOKUP($C285,ModMap!$A$2:$B$21,2,FALSE)&amp;"'!$K:$K"),0)),"")</f>
        <v/>
      </c>
      <c r="AA285" s="44" t="s">
        <v>36</v>
      </c>
      <c r="AB285" s="39" t="str">
        <f t="array" ref="AB285">IFERROR(INDEX(INDIRECT("'"&amp;VLOOKUP($C285,ModMap!$A$2:$B$21,2,FALSE)&amp;"'!AB:AB"),MATCH($K285,INDIRECT("'"&amp;VLOOKUP($C285,ModMap!$A$2:$B$21,2,FALSE)&amp;"'!$K:$K"),0)),"")</f>
        <v>N/A</v>
      </c>
      <c r="AC285" s="39" t="str">
        <f t="array" ref="AC285">IFERROR(INDEX(INDIRECT("'"&amp;VLOOKUP($C285,ModMap!$A$2:$B$21,2,FALSE)&amp;"'!AC:AC"),MATCH($K285,INDIRECT("'"&amp;VLOOKUP($C285,ModMap!$A$2:$B$21,2,FALSE)&amp;"'!$K:$K"),0)),"")</f>
        <v/>
      </c>
      <c r="AD285" s="48" t="s">
        <v>33</v>
      </c>
      <c r="AE285" s="39" t="str">
        <f t="array" ref="AE285">IFERROR(INDEX(INDIRECT("'"&amp;VLOOKUP($C285,ModMap!$A$2:$B$21,2,FALSE)&amp;"'!AE:AE"),MATCH($K285,INDIRECT("'"&amp;VLOOKUP($C285,ModMap!$A$2:$B$21,2,FALSE)&amp;"'!$K:$K"),0)),"")</f>
        <v>Not Started</v>
      </c>
      <c r="AF285" s="39" t="str">
        <f t="array" ref="AF285">IFERROR(INDEX(INDIRECT("'"&amp;VLOOKUP($C285,ModMap!$A$2:$B$21,2,FALSE)&amp;"'!AF:AF"),MATCH($K285,INDIRECT("'"&amp;VLOOKUP($C285,ModMap!$A$2:$B$21,2,FALSE)&amp;"'!$K:$K"),0)),"")</f>
        <v>Unassigned</v>
      </c>
      <c r="AG285" s="44" t="s">
        <v>36</v>
      </c>
      <c r="AH285" s="39" t="str">
        <f t="array" ref="AH285">IFERROR(INDEX(INDIRECT("'"&amp;VLOOKUP($C285,ModMap!$A$2:$B$21,2,FALSE)&amp;"'!AH:AH"),MATCH($K285,INDIRECT("'"&amp;VLOOKUP($C285,ModMap!$A$2:$B$21,2,FALSE)&amp;"'!$K:$K"),0)),"")</f>
        <v>N/A</v>
      </c>
      <c r="AI285" s="39" t="str">
        <f t="array" ref="AI285">IFERROR(INDEX(INDIRECT("'"&amp;VLOOKUP($C285,ModMap!$A$2:$B$21,2,FALSE)&amp;"'!AI:AI"),MATCH($K285,INDIRECT("'"&amp;VLOOKUP($C285,ModMap!$A$2:$B$21,2,FALSE)&amp;"'!$K:$K"),0)),"")</f>
        <v/>
      </c>
      <c r="AJ285" s="44" t="s">
        <v>36</v>
      </c>
      <c r="AK285" s="39" t="str">
        <f t="array" ref="AK285">IFERROR(INDEX(INDIRECT("'"&amp;VLOOKUP($C285,ModMap!$A$2:$B$21,2,FALSE)&amp;"'!AK:AK"),MATCH($K285,INDIRECT("'"&amp;VLOOKUP($C285,ModMap!$A$2:$B$21,2,FALSE)&amp;"'!$K:$K"),0)),"")</f>
        <v>N/A</v>
      </c>
      <c r="AL285" s="39" t="str">
        <f t="array" ref="AL285">IFERROR(INDEX(INDIRECT("'"&amp;VLOOKUP($C285,ModMap!$A$2:$B$21,2,FALSE)&amp;"'!AL:AL"),MATCH($K285,INDIRECT("'"&amp;VLOOKUP($C285,ModMap!$A$2:$B$21,2,FALSE)&amp;"'!$K:$K"),0)),"")</f>
        <v/>
      </c>
      <c r="AM285" s="39">
        <f t="shared" si="1"/>
        <v>2</v>
      </c>
      <c r="AN285" s="39" t="str">
        <f t="shared" si="2"/>
        <v>Not Started</v>
      </c>
      <c r="AO285" s="40" t="str">
        <f t="array" ref="AO285">IFERROR(INDEX(INDIRECT("'"&amp;VLOOKUP($C285,ModMap!$A$2:$B$21,2,FALSE)&amp;"'!AO:AO"),MATCH($K285,INDIRECT("'"&amp;VLOOKUP($C285,ModMap!$A$2:$B$21,2,FALSE)&amp;"'!$K:$K"),0)),"")</f>
        <v/>
      </c>
      <c r="AP285" s="49" t="str">
        <f t="array" ref="AP285">IFERROR(HYPERLINK("#'"&amp;VLOOKUP($C285,ModMap!$A$2:$B$21,2,FALSE)&amp;"'!V"&amp;MATCH($K285,INDIRECT("'"&amp;VLOOKUP($C285,ModMap!$A$2:$B$21,2,FALSE)&amp;"'!$K:$K"),0),"Edit on module sheet"),"")</f>
        <v>Edit on module sheet</v>
      </c>
    </row>
    <row r="286" ht="42.0" customHeight="1">
      <c r="A286" s="50">
        <v>284.0</v>
      </c>
      <c r="B286" s="50">
        <v>277.0</v>
      </c>
      <c r="C286" s="50" t="s">
        <v>99</v>
      </c>
      <c r="D286" s="51" t="s">
        <v>100</v>
      </c>
      <c r="E286" s="31" t="s">
        <v>69</v>
      </c>
      <c r="F286" s="68" t="s">
        <v>516</v>
      </c>
      <c r="G286" s="51" t="s">
        <v>517</v>
      </c>
      <c r="H286" s="50" t="s">
        <v>518</v>
      </c>
      <c r="I286" s="50" t="s">
        <v>519</v>
      </c>
      <c r="J286" s="51" t="s">
        <v>521</v>
      </c>
      <c r="K286" s="50" t="s">
        <v>2851</v>
      </c>
      <c r="L286" s="51" t="s">
        <v>2852</v>
      </c>
      <c r="M286" s="48" t="s">
        <v>434</v>
      </c>
      <c r="N286" s="50" t="s">
        <v>525</v>
      </c>
      <c r="O286" s="50" t="s">
        <v>526</v>
      </c>
      <c r="P286" s="51" t="s">
        <v>527</v>
      </c>
      <c r="Q286" s="51" t="s">
        <v>528</v>
      </c>
      <c r="R286" s="50" t="s">
        <v>529</v>
      </c>
      <c r="S286" s="50" t="s">
        <v>69</v>
      </c>
      <c r="T286" s="50" t="str">
        <f t="array" ref="T286">IFERROR(INDEX(INDIRECT("'"&amp;VLOOKUP($C286,ModMap!$A$2:$B$21,2,FALSE)&amp;"'!T:T"),MATCH($K286,INDIRECT("'"&amp;VLOOKUP($C286,ModMap!$A$2:$B$21,2,FALSE)&amp;"'!$K:$K"),0)),"")</f>
        <v>Unassigned</v>
      </c>
      <c r="U286" s="48" t="s">
        <v>33</v>
      </c>
      <c r="V286" s="50" t="str">
        <f t="array" ref="V286">IFERROR(INDEX(INDIRECT("'"&amp;VLOOKUP($C286,ModMap!$A$2:$B$21,2,FALSE)&amp;"'!V:V"),MATCH($K286,INDIRECT("'"&amp;VLOOKUP($C286,ModMap!$A$2:$B$21,2,FALSE)&amp;"'!$K:$K"),0)),"")</f>
        <v>Not Started</v>
      </c>
      <c r="W286" s="50" t="str">
        <f t="array" ref="W286">IFERROR(INDEX(INDIRECT("'"&amp;VLOOKUP($C286,ModMap!$A$2:$B$21,2,FALSE)&amp;"'!W:W"),MATCH($K286,INDIRECT("'"&amp;VLOOKUP($C286,ModMap!$A$2:$B$21,2,FALSE)&amp;"'!$K:$K"),0)),"")</f>
        <v>Unassigned</v>
      </c>
      <c r="X286" s="48" t="s">
        <v>33</v>
      </c>
      <c r="Y286" s="50" t="str">
        <f t="array" ref="Y286">IFERROR(INDEX(INDIRECT("'"&amp;VLOOKUP($C286,ModMap!$A$2:$B$21,2,FALSE)&amp;"'!Y:Y"),MATCH($K286,INDIRECT("'"&amp;VLOOKUP($C286,ModMap!$A$2:$B$21,2,FALSE)&amp;"'!$K:$K"),0)),"")</f>
        <v>Not Started</v>
      </c>
      <c r="Z286" s="50" t="str">
        <f t="array" ref="Z286">IFERROR(INDEX(INDIRECT("'"&amp;VLOOKUP($C286,ModMap!$A$2:$B$21,2,FALSE)&amp;"'!Z:Z"),MATCH($K286,INDIRECT("'"&amp;VLOOKUP($C286,ModMap!$A$2:$B$21,2,FALSE)&amp;"'!$K:$K"),0)),"")</f>
        <v>Unassigned</v>
      </c>
      <c r="AA286" s="44" t="s">
        <v>36</v>
      </c>
      <c r="AB286" s="50" t="str">
        <f t="array" ref="AB286">IFERROR(INDEX(INDIRECT("'"&amp;VLOOKUP($C286,ModMap!$A$2:$B$21,2,FALSE)&amp;"'!AB:AB"),MATCH($K286,INDIRECT("'"&amp;VLOOKUP($C286,ModMap!$A$2:$B$21,2,FALSE)&amp;"'!$K:$K"),0)),"")</f>
        <v>N/A</v>
      </c>
      <c r="AC286" s="50" t="str">
        <f t="array" ref="AC286">IFERROR(INDEX(INDIRECT("'"&amp;VLOOKUP($C286,ModMap!$A$2:$B$21,2,FALSE)&amp;"'!AC:AC"),MATCH($K286,INDIRECT("'"&amp;VLOOKUP($C286,ModMap!$A$2:$B$21,2,FALSE)&amp;"'!$K:$K"),0)),"")</f>
        <v/>
      </c>
      <c r="AD286" s="48" t="s">
        <v>33</v>
      </c>
      <c r="AE286" s="50" t="str">
        <f t="array" ref="AE286">IFERROR(INDEX(INDIRECT("'"&amp;VLOOKUP($C286,ModMap!$A$2:$B$21,2,FALSE)&amp;"'!AE:AE"),MATCH($K286,INDIRECT("'"&amp;VLOOKUP($C286,ModMap!$A$2:$B$21,2,FALSE)&amp;"'!$K:$K"),0)),"")</f>
        <v>Not Started</v>
      </c>
      <c r="AF286" s="50" t="str">
        <f t="array" ref="AF286">IFERROR(INDEX(INDIRECT("'"&amp;VLOOKUP($C286,ModMap!$A$2:$B$21,2,FALSE)&amp;"'!AF:AF"),MATCH($K286,INDIRECT("'"&amp;VLOOKUP($C286,ModMap!$A$2:$B$21,2,FALSE)&amp;"'!$K:$K"),0)),"")</f>
        <v>Unassigned</v>
      </c>
      <c r="AG286" s="44" t="s">
        <v>36</v>
      </c>
      <c r="AH286" s="50" t="str">
        <f t="array" ref="AH286">IFERROR(INDEX(INDIRECT("'"&amp;VLOOKUP($C286,ModMap!$A$2:$B$21,2,FALSE)&amp;"'!AH:AH"),MATCH($K286,INDIRECT("'"&amp;VLOOKUP($C286,ModMap!$A$2:$B$21,2,FALSE)&amp;"'!$K:$K"),0)),"")</f>
        <v>N/A</v>
      </c>
      <c r="AI286" s="50" t="str">
        <f t="array" ref="AI286">IFERROR(INDEX(INDIRECT("'"&amp;VLOOKUP($C286,ModMap!$A$2:$B$21,2,FALSE)&amp;"'!AI:AI"),MATCH($K286,INDIRECT("'"&amp;VLOOKUP($C286,ModMap!$A$2:$B$21,2,FALSE)&amp;"'!$K:$K"),0)),"")</f>
        <v/>
      </c>
      <c r="AJ286" s="44" t="s">
        <v>36</v>
      </c>
      <c r="AK286" s="50" t="str">
        <f t="array" ref="AK286">IFERROR(INDEX(INDIRECT("'"&amp;VLOOKUP($C286,ModMap!$A$2:$B$21,2,FALSE)&amp;"'!AK:AK"),MATCH($K286,INDIRECT("'"&amp;VLOOKUP($C286,ModMap!$A$2:$B$21,2,FALSE)&amp;"'!$K:$K"),0)),"")</f>
        <v>N/A</v>
      </c>
      <c r="AL286" s="50" t="str">
        <f t="array" ref="AL286">IFERROR(INDEX(INDIRECT("'"&amp;VLOOKUP($C286,ModMap!$A$2:$B$21,2,FALSE)&amp;"'!AL:AL"),MATCH($K286,INDIRECT("'"&amp;VLOOKUP($C286,ModMap!$A$2:$B$21,2,FALSE)&amp;"'!$K:$K"),0)),"")</f>
        <v/>
      </c>
      <c r="AM286" s="50">
        <f t="shared" si="1"/>
        <v>3</v>
      </c>
      <c r="AN286" s="50" t="str">
        <f t="shared" si="2"/>
        <v>Not Started</v>
      </c>
      <c r="AO286" s="51" t="str">
        <f t="array" ref="AO286">IFERROR(INDEX(INDIRECT("'"&amp;VLOOKUP($C286,ModMap!$A$2:$B$21,2,FALSE)&amp;"'!AO:AO"),MATCH($K286,INDIRECT("'"&amp;VLOOKUP($C286,ModMap!$A$2:$B$21,2,FALSE)&amp;"'!$K:$K"),0)),"")</f>
        <v/>
      </c>
      <c r="AP286" s="49" t="str">
        <f t="array" ref="AP286">IFERROR(HYPERLINK("#'"&amp;VLOOKUP($C286,ModMap!$A$2:$B$21,2,FALSE)&amp;"'!V"&amp;MATCH($K286,INDIRECT("'"&amp;VLOOKUP($C286,ModMap!$A$2:$B$21,2,FALSE)&amp;"'!$K:$K"),0),"Edit on module sheet"),"")</f>
        <v>Edit on module sheet</v>
      </c>
    </row>
    <row r="287" ht="42.0" customHeight="1">
      <c r="A287" s="39">
        <v>285.0</v>
      </c>
      <c r="B287" s="39">
        <v>278.0</v>
      </c>
      <c r="C287" s="39" t="s">
        <v>99</v>
      </c>
      <c r="D287" s="40" t="s">
        <v>100</v>
      </c>
      <c r="E287" s="29" t="s">
        <v>41</v>
      </c>
      <c r="F287" s="68" t="s">
        <v>516</v>
      </c>
      <c r="G287" s="40" t="s">
        <v>517</v>
      </c>
      <c r="H287" s="39" t="s">
        <v>538</v>
      </c>
      <c r="I287" s="39" t="s">
        <v>539</v>
      </c>
      <c r="J287" s="40" t="s">
        <v>540</v>
      </c>
      <c r="K287" s="39" t="s">
        <v>541</v>
      </c>
      <c r="L287" s="40" t="s">
        <v>542</v>
      </c>
      <c r="M287" s="52" t="s">
        <v>211</v>
      </c>
      <c r="N287" s="39" t="s">
        <v>525</v>
      </c>
      <c r="O287" s="39" t="s">
        <v>526</v>
      </c>
      <c r="P287" s="40" t="s">
        <v>543</v>
      </c>
      <c r="Q287" s="40" t="s">
        <v>544</v>
      </c>
      <c r="R287" s="39" t="s">
        <v>529</v>
      </c>
      <c r="S287" s="39" t="s">
        <v>206</v>
      </c>
      <c r="T287" s="39" t="str">
        <f t="array" ref="T287">IFERROR(INDEX(INDIRECT("'"&amp;VLOOKUP($C287,ModMap!$A$2:$B$21,2,FALSE)&amp;"'!T:T"),MATCH($K287,INDIRECT("'"&amp;VLOOKUP($C287,ModMap!$A$2:$B$21,2,FALSE)&amp;"'!$K:$K"),0)),"")</f>
        <v>Unassigned</v>
      </c>
      <c r="U287" s="48" t="s">
        <v>33</v>
      </c>
      <c r="V287" s="39" t="str">
        <f t="array" ref="V287">IFERROR(INDEX(INDIRECT("'"&amp;VLOOKUP($C287,ModMap!$A$2:$B$21,2,FALSE)&amp;"'!V:V"),MATCH($K287,INDIRECT("'"&amp;VLOOKUP($C287,ModMap!$A$2:$B$21,2,FALSE)&amp;"'!$K:$K"),0)),"")</f>
        <v>Not Started</v>
      </c>
      <c r="W287" s="39" t="str">
        <f t="array" ref="W287">IFERROR(INDEX(INDIRECT("'"&amp;VLOOKUP($C287,ModMap!$A$2:$B$21,2,FALSE)&amp;"'!W:W"),MATCH($K287,INDIRECT("'"&amp;VLOOKUP($C287,ModMap!$A$2:$B$21,2,FALSE)&amp;"'!$K:$K"),0)),"")</f>
        <v>Unassigned</v>
      </c>
      <c r="X287" s="44" t="s">
        <v>36</v>
      </c>
      <c r="Y287" s="39" t="str">
        <f t="array" ref="Y287">IFERROR(INDEX(INDIRECT("'"&amp;VLOOKUP($C287,ModMap!$A$2:$B$21,2,FALSE)&amp;"'!Y:Y"),MATCH($K287,INDIRECT("'"&amp;VLOOKUP($C287,ModMap!$A$2:$B$21,2,FALSE)&amp;"'!$K:$K"),0)),"")</f>
        <v>N/A</v>
      </c>
      <c r="Z287" s="39" t="str">
        <f t="array" ref="Z287">IFERROR(INDEX(INDIRECT("'"&amp;VLOOKUP($C287,ModMap!$A$2:$B$21,2,FALSE)&amp;"'!Z:Z"),MATCH($K287,INDIRECT("'"&amp;VLOOKUP($C287,ModMap!$A$2:$B$21,2,FALSE)&amp;"'!$K:$K"),0)),"")</f>
        <v/>
      </c>
      <c r="AA287" s="44" t="s">
        <v>36</v>
      </c>
      <c r="AB287" s="39" t="str">
        <f t="array" ref="AB287">IFERROR(INDEX(INDIRECT("'"&amp;VLOOKUP($C287,ModMap!$A$2:$B$21,2,FALSE)&amp;"'!AB:AB"),MATCH($K287,INDIRECT("'"&amp;VLOOKUP($C287,ModMap!$A$2:$B$21,2,FALSE)&amp;"'!$K:$K"),0)),"")</f>
        <v>N/A</v>
      </c>
      <c r="AC287" s="39" t="str">
        <f t="array" ref="AC287">IFERROR(INDEX(INDIRECT("'"&amp;VLOOKUP($C287,ModMap!$A$2:$B$21,2,FALSE)&amp;"'!AC:AC"),MATCH($K287,INDIRECT("'"&amp;VLOOKUP($C287,ModMap!$A$2:$B$21,2,FALSE)&amp;"'!$K:$K"),0)),"")</f>
        <v/>
      </c>
      <c r="AD287" s="44" t="s">
        <v>36</v>
      </c>
      <c r="AE287" s="39" t="str">
        <f t="array" ref="AE287">IFERROR(INDEX(INDIRECT("'"&amp;VLOOKUP($C287,ModMap!$A$2:$B$21,2,FALSE)&amp;"'!AE:AE"),MATCH($K287,INDIRECT("'"&amp;VLOOKUP($C287,ModMap!$A$2:$B$21,2,FALSE)&amp;"'!$K:$K"),0)),"")</f>
        <v>N/A</v>
      </c>
      <c r="AF287" s="39" t="str">
        <f t="array" ref="AF287">IFERROR(INDEX(INDIRECT("'"&amp;VLOOKUP($C287,ModMap!$A$2:$B$21,2,FALSE)&amp;"'!AF:AF"),MATCH($K287,INDIRECT("'"&amp;VLOOKUP($C287,ModMap!$A$2:$B$21,2,FALSE)&amp;"'!$K:$K"),0)),"")</f>
        <v/>
      </c>
      <c r="AG287" s="44" t="s">
        <v>36</v>
      </c>
      <c r="AH287" s="39" t="str">
        <f t="array" ref="AH287">IFERROR(INDEX(INDIRECT("'"&amp;VLOOKUP($C287,ModMap!$A$2:$B$21,2,FALSE)&amp;"'!AH:AH"),MATCH($K287,INDIRECT("'"&amp;VLOOKUP($C287,ModMap!$A$2:$B$21,2,FALSE)&amp;"'!$K:$K"),0)),"")</f>
        <v>N/A</v>
      </c>
      <c r="AI287" s="39" t="str">
        <f t="array" ref="AI287">IFERROR(INDEX(INDIRECT("'"&amp;VLOOKUP($C287,ModMap!$A$2:$B$21,2,FALSE)&amp;"'!AI:AI"),MATCH($K287,INDIRECT("'"&amp;VLOOKUP($C287,ModMap!$A$2:$B$21,2,FALSE)&amp;"'!$K:$K"),0)),"")</f>
        <v/>
      </c>
      <c r="AJ287" s="44" t="s">
        <v>36</v>
      </c>
      <c r="AK287" s="39" t="str">
        <f t="array" ref="AK287">IFERROR(INDEX(INDIRECT("'"&amp;VLOOKUP($C287,ModMap!$A$2:$B$21,2,FALSE)&amp;"'!AK:AK"),MATCH($K287,INDIRECT("'"&amp;VLOOKUP($C287,ModMap!$A$2:$B$21,2,FALSE)&amp;"'!$K:$K"),0)),"")</f>
        <v>N/A</v>
      </c>
      <c r="AL287" s="39" t="str">
        <f t="array" ref="AL287">IFERROR(INDEX(INDIRECT("'"&amp;VLOOKUP($C287,ModMap!$A$2:$B$21,2,FALSE)&amp;"'!AL:AL"),MATCH($K287,INDIRECT("'"&amp;VLOOKUP($C287,ModMap!$A$2:$B$21,2,FALSE)&amp;"'!$K:$K"),0)),"")</f>
        <v/>
      </c>
      <c r="AM287" s="39">
        <f t="shared" si="1"/>
        <v>1</v>
      </c>
      <c r="AN287" s="39" t="str">
        <f t="shared" si="2"/>
        <v>Not Started</v>
      </c>
      <c r="AO287" s="40" t="str">
        <f t="array" ref="AO287">IFERROR(INDEX(INDIRECT("'"&amp;VLOOKUP($C287,ModMap!$A$2:$B$21,2,FALSE)&amp;"'!AO:AO"),MATCH($K287,INDIRECT("'"&amp;VLOOKUP($C287,ModMap!$A$2:$B$21,2,FALSE)&amp;"'!$K:$K"),0)),"")</f>
        <v/>
      </c>
      <c r="AP287" s="49" t="str">
        <f t="array" ref="AP287">IFERROR(HYPERLINK("#'"&amp;VLOOKUP($C287,ModMap!$A$2:$B$21,2,FALSE)&amp;"'!V"&amp;MATCH($K287,INDIRECT("'"&amp;VLOOKUP($C287,ModMap!$A$2:$B$21,2,FALSE)&amp;"'!$K:$K"),0),"Edit on module sheet"),"")</f>
        <v>Edit on module sheet</v>
      </c>
    </row>
    <row r="288" ht="42.0" customHeight="1">
      <c r="A288" s="50">
        <v>286.0</v>
      </c>
      <c r="B288" s="50">
        <v>279.0</v>
      </c>
      <c r="C288" s="50" t="s">
        <v>99</v>
      </c>
      <c r="D288" s="51" t="s">
        <v>100</v>
      </c>
      <c r="E288" s="29" t="s">
        <v>41</v>
      </c>
      <c r="F288" s="68" t="s">
        <v>516</v>
      </c>
      <c r="G288" s="51" t="s">
        <v>517</v>
      </c>
      <c r="H288" s="50" t="s">
        <v>538</v>
      </c>
      <c r="I288" s="50" t="s">
        <v>539</v>
      </c>
      <c r="J288" s="51" t="s">
        <v>540</v>
      </c>
      <c r="K288" s="50" t="s">
        <v>549</v>
      </c>
      <c r="L288" s="51" t="s">
        <v>550</v>
      </c>
      <c r="M288" s="52" t="s">
        <v>211</v>
      </c>
      <c r="N288" s="50" t="s">
        <v>525</v>
      </c>
      <c r="O288" s="50" t="s">
        <v>526</v>
      </c>
      <c r="P288" s="51" t="s">
        <v>543</v>
      </c>
      <c r="Q288" s="51" t="s">
        <v>544</v>
      </c>
      <c r="R288" s="50" t="s">
        <v>529</v>
      </c>
      <c r="S288" s="50" t="s">
        <v>206</v>
      </c>
      <c r="T288" s="50" t="str">
        <f t="array" ref="T288">IFERROR(INDEX(INDIRECT("'"&amp;VLOOKUP($C288,ModMap!$A$2:$B$21,2,FALSE)&amp;"'!T:T"),MATCH($K288,INDIRECT("'"&amp;VLOOKUP($C288,ModMap!$A$2:$B$21,2,FALSE)&amp;"'!$K:$K"),0)),"")</f>
        <v>Unassigned</v>
      </c>
      <c r="U288" s="48" t="s">
        <v>33</v>
      </c>
      <c r="V288" s="50" t="str">
        <f t="array" ref="V288">IFERROR(INDEX(INDIRECT("'"&amp;VLOOKUP($C288,ModMap!$A$2:$B$21,2,FALSE)&amp;"'!V:V"),MATCH($K288,INDIRECT("'"&amp;VLOOKUP($C288,ModMap!$A$2:$B$21,2,FALSE)&amp;"'!$K:$K"),0)),"")</f>
        <v>Not Started</v>
      </c>
      <c r="W288" s="50" t="str">
        <f t="array" ref="W288">IFERROR(INDEX(INDIRECT("'"&amp;VLOOKUP($C288,ModMap!$A$2:$B$21,2,FALSE)&amp;"'!W:W"),MATCH($K288,INDIRECT("'"&amp;VLOOKUP($C288,ModMap!$A$2:$B$21,2,FALSE)&amp;"'!$K:$K"),0)),"")</f>
        <v>Unassigned</v>
      </c>
      <c r="X288" s="44" t="s">
        <v>36</v>
      </c>
      <c r="Y288" s="50" t="str">
        <f t="array" ref="Y288">IFERROR(INDEX(INDIRECT("'"&amp;VLOOKUP($C288,ModMap!$A$2:$B$21,2,FALSE)&amp;"'!Y:Y"),MATCH($K288,INDIRECT("'"&amp;VLOOKUP($C288,ModMap!$A$2:$B$21,2,FALSE)&amp;"'!$K:$K"),0)),"")</f>
        <v>N/A</v>
      </c>
      <c r="Z288" s="50" t="str">
        <f t="array" ref="Z288">IFERROR(INDEX(INDIRECT("'"&amp;VLOOKUP($C288,ModMap!$A$2:$B$21,2,FALSE)&amp;"'!Z:Z"),MATCH($K288,INDIRECT("'"&amp;VLOOKUP($C288,ModMap!$A$2:$B$21,2,FALSE)&amp;"'!$K:$K"),0)),"")</f>
        <v/>
      </c>
      <c r="AA288" s="44" t="s">
        <v>36</v>
      </c>
      <c r="AB288" s="50" t="str">
        <f t="array" ref="AB288">IFERROR(INDEX(INDIRECT("'"&amp;VLOOKUP($C288,ModMap!$A$2:$B$21,2,FALSE)&amp;"'!AB:AB"),MATCH($K288,INDIRECT("'"&amp;VLOOKUP($C288,ModMap!$A$2:$B$21,2,FALSE)&amp;"'!$K:$K"),0)),"")</f>
        <v>N/A</v>
      </c>
      <c r="AC288" s="50" t="str">
        <f t="array" ref="AC288">IFERROR(INDEX(INDIRECT("'"&amp;VLOOKUP($C288,ModMap!$A$2:$B$21,2,FALSE)&amp;"'!AC:AC"),MATCH($K288,INDIRECT("'"&amp;VLOOKUP($C288,ModMap!$A$2:$B$21,2,FALSE)&amp;"'!$K:$K"),0)),"")</f>
        <v/>
      </c>
      <c r="AD288" s="44" t="s">
        <v>36</v>
      </c>
      <c r="AE288" s="50" t="str">
        <f t="array" ref="AE288">IFERROR(INDEX(INDIRECT("'"&amp;VLOOKUP($C288,ModMap!$A$2:$B$21,2,FALSE)&amp;"'!AE:AE"),MATCH($K288,INDIRECT("'"&amp;VLOOKUP($C288,ModMap!$A$2:$B$21,2,FALSE)&amp;"'!$K:$K"),0)),"")</f>
        <v>N/A</v>
      </c>
      <c r="AF288" s="50" t="str">
        <f t="array" ref="AF288">IFERROR(INDEX(INDIRECT("'"&amp;VLOOKUP($C288,ModMap!$A$2:$B$21,2,FALSE)&amp;"'!AF:AF"),MATCH($K288,INDIRECT("'"&amp;VLOOKUP($C288,ModMap!$A$2:$B$21,2,FALSE)&amp;"'!$K:$K"),0)),"")</f>
        <v/>
      </c>
      <c r="AG288" s="44" t="s">
        <v>36</v>
      </c>
      <c r="AH288" s="50" t="str">
        <f t="array" ref="AH288">IFERROR(INDEX(INDIRECT("'"&amp;VLOOKUP($C288,ModMap!$A$2:$B$21,2,FALSE)&amp;"'!AH:AH"),MATCH($K288,INDIRECT("'"&amp;VLOOKUP($C288,ModMap!$A$2:$B$21,2,FALSE)&amp;"'!$K:$K"),0)),"")</f>
        <v>N/A</v>
      </c>
      <c r="AI288" s="50" t="str">
        <f t="array" ref="AI288">IFERROR(INDEX(INDIRECT("'"&amp;VLOOKUP($C288,ModMap!$A$2:$B$21,2,FALSE)&amp;"'!AI:AI"),MATCH($K288,INDIRECT("'"&amp;VLOOKUP($C288,ModMap!$A$2:$B$21,2,FALSE)&amp;"'!$K:$K"),0)),"")</f>
        <v/>
      </c>
      <c r="AJ288" s="44" t="s">
        <v>36</v>
      </c>
      <c r="AK288" s="50" t="str">
        <f t="array" ref="AK288">IFERROR(INDEX(INDIRECT("'"&amp;VLOOKUP($C288,ModMap!$A$2:$B$21,2,FALSE)&amp;"'!AK:AK"),MATCH($K288,INDIRECT("'"&amp;VLOOKUP($C288,ModMap!$A$2:$B$21,2,FALSE)&amp;"'!$K:$K"),0)),"")</f>
        <v>N/A</v>
      </c>
      <c r="AL288" s="50" t="str">
        <f t="array" ref="AL288">IFERROR(INDEX(INDIRECT("'"&amp;VLOOKUP($C288,ModMap!$A$2:$B$21,2,FALSE)&amp;"'!AL:AL"),MATCH($K288,INDIRECT("'"&amp;VLOOKUP($C288,ModMap!$A$2:$B$21,2,FALSE)&amp;"'!$K:$K"),0)),"")</f>
        <v/>
      </c>
      <c r="AM288" s="50">
        <f t="shared" si="1"/>
        <v>1</v>
      </c>
      <c r="AN288" s="50" t="str">
        <f t="shared" si="2"/>
        <v>Not Started</v>
      </c>
      <c r="AO288" s="51" t="str">
        <f t="array" ref="AO288">IFERROR(INDEX(INDIRECT("'"&amp;VLOOKUP($C288,ModMap!$A$2:$B$21,2,FALSE)&amp;"'!AO:AO"),MATCH($K288,INDIRECT("'"&amp;VLOOKUP($C288,ModMap!$A$2:$B$21,2,FALSE)&amp;"'!$K:$K"),0)),"")</f>
        <v/>
      </c>
      <c r="AP288" s="49" t="str">
        <f t="array" ref="AP288">IFERROR(HYPERLINK("#'"&amp;VLOOKUP($C288,ModMap!$A$2:$B$21,2,FALSE)&amp;"'!V"&amp;MATCH($K288,INDIRECT("'"&amp;VLOOKUP($C288,ModMap!$A$2:$B$21,2,FALSE)&amp;"'!$K:$K"),0),"Edit on module sheet"),"")</f>
        <v>Edit on module sheet</v>
      </c>
    </row>
    <row r="289" ht="42.0" customHeight="1">
      <c r="A289" s="39">
        <v>287.0</v>
      </c>
      <c r="B289" s="39">
        <v>280.0</v>
      </c>
      <c r="C289" s="39" t="s">
        <v>99</v>
      </c>
      <c r="D289" s="40" t="s">
        <v>100</v>
      </c>
      <c r="E289" s="31" t="s">
        <v>69</v>
      </c>
      <c r="F289" s="68" t="s">
        <v>516</v>
      </c>
      <c r="G289" s="40" t="s">
        <v>517</v>
      </c>
      <c r="H289" s="39" t="s">
        <v>538</v>
      </c>
      <c r="I289" s="39" t="s">
        <v>539</v>
      </c>
      <c r="J289" s="40" t="s">
        <v>540</v>
      </c>
      <c r="K289" s="39" t="s">
        <v>2867</v>
      </c>
      <c r="L289" s="40" t="s">
        <v>2868</v>
      </c>
      <c r="M289" s="48" t="s">
        <v>434</v>
      </c>
      <c r="N289" s="39" t="s">
        <v>525</v>
      </c>
      <c r="O289" s="39" t="s">
        <v>526</v>
      </c>
      <c r="P289" s="40" t="s">
        <v>543</v>
      </c>
      <c r="Q289" s="40" t="s">
        <v>544</v>
      </c>
      <c r="R289" s="39" t="s">
        <v>529</v>
      </c>
      <c r="S289" s="39" t="s">
        <v>69</v>
      </c>
      <c r="T289" s="39" t="str">
        <f t="array" ref="T289">IFERROR(INDEX(INDIRECT("'"&amp;VLOOKUP($C289,ModMap!$A$2:$B$21,2,FALSE)&amp;"'!T:T"),MATCH($K289,INDIRECT("'"&amp;VLOOKUP($C289,ModMap!$A$2:$B$21,2,FALSE)&amp;"'!$K:$K"),0)),"")</f>
        <v>Unassigned</v>
      </c>
      <c r="U289" s="48" t="s">
        <v>33</v>
      </c>
      <c r="V289" s="39" t="str">
        <f t="array" ref="V289">IFERROR(INDEX(INDIRECT("'"&amp;VLOOKUP($C289,ModMap!$A$2:$B$21,2,FALSE)&amp;"'!V:V"),MATCH($K289,INDIRECT("'"&amp;VLOOKUP($C289,ModMap!$A$2:$B$21,2,FALSE)&amp;"'!$K:$K"),0)),"")</f>
        <v>Not Started</v>
      </c>
      <c r="W289" s="39" t="str">
        <f t="array" ref="W289">IFERROR(INDEX(INDIRECT("'"&amp;VLOOKUP($C289,ModMap!$A$2:$B$21,2,FALSE)&amp;"'!W:W"),MATCH($K289,INDIRECT("'"&amp;VLOOKUP($C289,ModMap!$A$2:$B$21,2,FALSE)&amp;"'!$K:$K"),0)),"")</f>
        <v>Unassigned</v>
      </c>
      <c r="X289" s="48" t="s">
        <v>33</v>
      </c>
      <c r="Y289" s="39" t="str">
        <f t="array" ref="Y289">IFERROR(INDEX(INDIRECT("'"&amp;VLOOKUP($C289,ModMap!$A$2:$B$21,2,FALSE)&amp;"'!Y:Y"),MATCH($K289,INDIRECT("'"&amp;VLOOKUP($C289,ModMap!$A$2:$B$21,2,FALSE)&amp;"'!$K:$K"),0)),"")</f>
        <v>Not Started</v>
      </c>
      <c r="Z289" s="39" t="str">
        <f t="array" ref="Z289">IFERROR(INDEX(INDIRECT("'"&amp;VLOOKUP($C289,ModMap!$A$2:$B$21,2,FALSE)&amp;"'!Z:Z"),MATCH($K289,INDIRECT("'"&amp;VLOOKUP($C289,ModMap!$A$2:$B$21,2,FALSE)&amp;"'!$K:$K"),0)),"")</f>
        <v>Unassigned</v>
      </c>
      <c r="AA289" s="44" t="s">
        <v>36</v>
      </c>
      <c r="AB289" s="39" t="str">
        <f t="array" ref="AB289">IFERROR(INDEX(INDIRECT("'"&amp;VLOOKUP($C289,ModMap!$A$2:$B$21,2,FALSE)&amp;"'!AB:AB"),MATCH($K289,INDIRECT("'"&amp;VLOOKUP($C289,ModMap!$A$2:$B$21,2,FALSE)&amp;"'!$K:$K"),0)),"")</f>
        <v>N/A</v>
      </c>
      <c r="AC289" s="39" t="str">
        <f t="array" ref="AC289">IFERROR(INDEX(INDIRECT("'"&amp;VLOOKUP($C289,ModMap!$A$2:$B$21,2,FALSE)&amp;"'!AC:AC"),MATCH($K289,INDIRECT("'"&amp;VLOOKUP($C289,ModMap!$A$2:$B$21,2,FALSE)&amp;"'!$K:$K"),0)),"")</f>
        <v/>
      </c>
      <c r="AD289" s="44" t="s">
        <v>36</v>
      </c>
      <c r="AE289" s="39" t="str">
        <f t="array" ref="AE289">IFERROR(INDEX(INDIRECT("'"&amp;VLOOKUP($C289,ModMap!$A$2:$B$21,2,FALSE)&amp;"'!AE:AE"),MATCH($K289,INDIRECT("'"&amp;VLOOKUP($C289,ModMap!$A$2:$B$21,2,FALSE)&amp;"'!$K:$K"),0)),"")</f>
        <v>N/A</v>
      </c>
      <c r="AF289" s="39" t="str">
        <f t="array" ref="AF289">IFERROR(INDEX(INDIRECT("'"&amp;VLOOKUP($C289,ModMap!$A$2:$B$21,2,FALSE)&amp;"'!AF:AF"),MATCH($K289,INDIRECT("'"&amp;VLOOKUP($C289,ModMap!$A$2:$B$21,2,FALSE)&amp;"'!$K:$K"),0)),"")</f>
        <v/>
      </c>
      <c r="AG289" s="44" t="s">
        <v>36</v>
      </c>
      <c r="AH289" s="39" t="str">
        <f t="array" ref="AH289">IFERROR(INDEX(INDIRECT("'"&amp;VLOOKUP($C289,ModMap!$A$2:$B$21,2,FALSE)&amp;"'!AH:AH"),MATCH($K289,INDIRECT("'"&amp;VLOOKUP($C289,ModMap!$A$2:$B$21,2,FALSE)&amp;"'!$K:$K"),0)),"")</f>
        <v>N/A</v>
      </c>
      <c r="AI289" s="39" t="str">
        <f t="array" ref="AI289">IFERROR(INDEX(INDIRECT("'"&amp;VLOOKUP($C289,ModMap!$A$2:$B$21,2,FALSE)&amp;"'!AI:AI"),MATCH($K289,INDIRECT("'"&amp;VLOOKUP($C289,ModMap!$A$2:$B$21,2,FALSE)&amp;"'!$K:$K"),0)),"")</f>
        <v/>
      </c>
      <c r="AJ289" s="44" t="s">
        <v>36</v>
      </c>
      <c r="AK289" s="39" t="str">
        <f t="array" ref="AK289">IFERROR(INDEX(INDIRECT("'"&amp;VLOOKUP($C289,ModMap!$A$2:$B$21,2,FALSE)&amp;"'!AK:AK"),MATCH($K289,INDIRECT("'"&amp;VLOOKUP($C289,ModMap!$A$2:$B$21,2,FALSE)&amp;"'!$K:$K"),0)),"")</f>
        <v>N/A</v>
      </c>
      <c r="AL289" s="39" t="str">
        <f t="array" ref="AL289">IFERROR(INDEX(INDIRECT("'"&amp;VLOOKUP($C289,ModMap!$A$2:$B$21,2,FALSE)&amp;"'!AL:AL"),MATCH($K289,INDIRECT("'"&amp;VLOOKUP($C289,ModMap!$A$2:$B$21,2,FALSE)&amp;"'!$K:$K"),0)),"")</f>
        <v/>
      </c>
      <c r="AM289" s="39">
        <f t="shared" si="1"/>
        <v>2</v>
      </c>
      <c r="AN289" s="39" t="str">
        <f t="shared" si="2"/>
        <v>Not Started</v>
      </c>
      <c r="AO289" s="40" t="str">
        <f t="array" ref="AO289">IFERROR(INDEX(INDIRECT("'"&amp;VLOOKUP($C289,ModMap!$A$2:$B$21,2,FALSE)&amp;"'!AO:AO"),MATCH($K289,INDIRECT("'"&amp;VLOOKUP($C289,ModMap!$A$2:$B$21,2,FALSE)&amp;"'!$K:$K"),0)),"")</f>
        <v/>
      </c>
      <c r="AP289" s="49" t="str">
        <f t="array" ref="AP289">IFERROR(HYPERLINK("#'"&amp;VLOOKUP($C289,ModMap!$A$2:$B$21,2,FALSE)&amp;"'!V"&amp;MATCH($K289,INDIRECT("'"&amp;VLOOKUP($C289,ModMap!$A$2:$B$21,2,FALSE)&amp;"'!$K:$K"),0),"Edit on module sheet"),"")</f>
        <v>Edit on module sheet</v>
      </c>
    </row>
    <row r="290" ht="42.0" customHeight="1">
      <c r="A290" s="50">
        <v>288.0</v>
      </c>
      <c r="B290" s="50">
        <v>281.0</v>
      </c>
      <c r="C290" s="50" t="s">
        <v>99</v>
      </c>
      <c r="D290" s="51" t="s">
        <v>100</v>
      </c>
      <c r="E290" s="31" t="s">
        <v>69</v>
      </c>
      <c r="F290" s="68" t="s">
        <v>516</v>
      </c>
      <c r="G290" s="51" t="s">
        <v>517</v>
      </c>
      <c r="H290" s="50" t="s">
        <v>2100</v>
      </c>
      <c r="I290" s="50" t="s">
        <v>2101</v>
      </c>
      <c r="J290" s="51" t="s">
        <v>2102</v>
      </c>
      <c r="K290" s="50" t="s">
        <v>2872</v>
      </c>
      <c r="L290" s="51" t="s">
        <v>2873</v>
      </c>
      <c r="M290" s="48" t="s">
        <v>613</v>
      </c>
      <c r="N290" s="50" t="s">
        <v>525</v>
      </c>
      <c r="O290" s="50" t="s">
        <v>526</v>
      </c>
      <c r="P290" s="51" t="s">
        <v>2105</v>
      </c>
      <c r="Q290" s="51" t="s">
        <v>2106</v>
      </c>
      <c r="R290" s="50" t="s">
        <v>529</v>
      </c>
      <c r="S290" s="50" t="s">
        <v>69</v>
      </c>
      <c r="T290" s="50" t="str">
        <f t="array" ref="T290">IFERROR(INDEX(INDIRECT("'"&amp;VLOOKUP($C290,ModMap!$A$2:$B$21,2,FALSE)&amp;"'!T:T"),MATCH($K290,INDIRECT("'"&amp;VLOOKUP($C290,ModMap!$A$2:$B$21,2,FALSE)&amp;"'!$K:$K"),0)),"")</f>
        <v>Unassigned</v>
      </c>
      <c r="U290" s="48" t="s">
        <v>33</v>
      </c>
      <c r="V290" s="50" t="str">
        <f t="array" ref="V290">IFERROR(INDEX(INDIRECT("'"&amp;VLOOKUP($C290,ModMap!$A$2:$B$21,2,FALSE)&amp;"'!V:V"),MATCH($K290,INDIRECT("'"&amp;VLOOKUP($C290,ModMap!$A$2:$B$21,2,FALSE)&amp;"'!$K:$K"),0)),"")</f>
        <v>Not Started</v>
      </c>
      <c r="W290" s="50" t="str">
        <f t="array" ref="W290">IFERROR(INDEX(INDIRECT("'"&amp;VLOOKUP($C290,ModMap!$A$2:$B$21,2,FALSE)&amp;"'!W:W"),MATCH($K290,INDIRECT("'"&amp;VLOOKUP($C290,ModMap!$A$2:$B$21,2,FALSE)&amp;"'!$K:$K"),0)),"")</f>
        <v>Unassigned</v>
      </c>
      <c r="X290" s="48" t="s">
        <v>33</v>
      </c>
      <c r="Y290" s="50" t="str">
        <f t="array" ref="Y290">IFERROR(INDEX(INDIRECT("'"&amp;VLOOKUP($C290,ModMap!$A$2:$B$21,2,FALSE)&amp;"'!Y:Y"),MATCH($K290,INDIRECT("'"&amp;VLOOKUP($C290,ModMap!$A$2:$B$21,2,FALSE)&amp;"'!$K:$K"),0)),"")</f>
        <v>Not Started</v>
      </c>
      <c r="Z290" s="50" t="str">
        <f t="array" ref="Z290">IFERROR(INDEX(INDIRECT("'"&amp;VLOOKUP($C290,ModMap!$A$2:$B$21,2,FALSE)&amp;"'!Z:Z"),MATCH($K290,INDIRECT("'"&amp;VLOOKUP($C290,ModMap!$A$2:$B$21,2,FALSE)&amp;"'!$K:$K"),0)),"")</f>
        <v>Unassigned</v>
      </c>
      <c r="AA290" s="44" t="s">
        <v>36</v>
      </c>
      <c r="AB290" s="50" t="str">
        <f t="array" ref="AB290">IFERROR(INDEX(INDIRECT("'"&amp;VLOOKUP($C290,ModMap!$A$2:$B$21,2,FALSE)&amp;"'!AB:AB"),MATCH($K290,INDIRECT("'"&amp;VLOOKUP($C290,ModMap!$A$2:$B$21,2,FALSE)&amp;"'!$K:$K"),0)),"")</f>
        <v>N/A</v>
      </c>
      <c r="AC290" s="50" t="str">
        <f t="array" ref="AC290">IFERROR(INDEX(INDIRECT("'"&amp;VLOOKUP($C290,ModMap!$A$2:$B$21,2,FALSE)&amp;"'!AC:AC"),MATCH($K290,INDIRECT("'"&amp;VLOOKUP($C290,ModMap!$A$2:$B$21,2,FALSE)&amp;"'!$K:$K"),0)),"")</f>
        <v/>
      </c>
      <c r="AD290" s="48" t="s">
        <v>33</v>
      </c>
      <c r="AE290" s="50" t="str">
        <f t="array" ref="AE290">IFERROR(INDEX(INDIRECT("'"&amp;VLOOKUP($C290,ModMap!$A$2:$B$21,2,FALSE)&amp;"'!AE:AE"),MATCH($K290,INDIRECT("'"&amp;VLOOKUP($C290,ModMap!$A$2:$B$21,2,FALSE)&amp;"'!$K:$K"),0)),"")</f>
        <v>Not Started</v>
      </c>
      <c r="AF290" s="50" t="str">
        <f t="array" ref="AF290">IFERROR(INDEX(INDIRECT("'"&amp;VLOOKUP($C290,ModMap!$A$2:$B$21,2,FALSE)&amp;"'!AF:AF"),MATCH($K290,INDIRECT("'"&amp;VLOOKUP($C290,ModMap!$A$2:$B$21,2,FALSE)&amp;"'!$K:$K"),0)),"")</f>
        <v>Unassigned</v>
      </c>
      <c r="AG290" s="44" t="s">
        <v>36</v>
      </c>
      <c r="AH290" s="50" t="str">
        <f t="array" ref="AH290">IFERROR(INDEX(INDIRECT("'"&amp;VLOOKUP($C290,ModMap!$A$2:$B$21,2,FALSE)&amp;"'!AH:AH"),MATCH($K290,INDIRECT("'"&amp;VLOOKUP($C290,ModMap!$A$2:$B$21,2,FALSE)&amp;"'!$K:$K"),0)),"")</f>
        <v>N/A</v>
      </c>
      <c r="AI290" s="50" t="str">
        <f t="array" ref="AI290">IFERROR(INDEX(INDIRECT("'"&amp;VLOOKUP($C290,ModMap!$A$2:$B$21,2,FALSE)&amp;"'!AI:AI"),MATCH($K290,INDIRECT("'"&amp;VLOOKUP($C290,ModMap!$A$2:$B$21,2,FALSE)&amp;"'!$K:$K"),0)),"")</f>
        <v/>
      </c>
      <c r="AJ290" s="44" t="s">
        <v>36</v>
      </c>
      <c r="AK290" s="50" t="str">
        <f t="array" ref="AK290">IFERROR(INDEX(INDIRECT("'"&amp;VLOOKUP($C290,ModMap!$A$2:$B$21,2,FALSE)&amp;"'!AK:AK"),MATCH($K290,INDIRECT("'"&amp;VLOOKUP($C290,ModMap!$A$2:$B$21,2,FALSE)&amp;"'!$K:$K"),0)),"")</f>
        <v>N/A</v>
      </c>
      <c r="AL290" s="50" t="str">
        <f t="array" ref="AL290">IFERROR(INDEX(INDIRECT("'"&amp;VLOOKUP($C290,ModMap!$A$2:$B$21,2,FALSE)&amp;"'!AL:AL"),MATCH($K290,INDIRECT("'"&amp;VLOOKUP($C290,ModMap!$A$2:$B$21,2,FALSE)&amp;"'!$K:$K"),0)),"")</f>
        <v/>
      </c>
      <c r="AM290" s="50">
        <f t="shared" si="1"/>
        <v>3</v>
      </c>
      <c r="AN290" s="50" t="str">
        <f t="shared" si="2"/>
        <v>Not Started</v>
      </c>
      <c r="AO290" s="51" t="str">
        <f t="array" ref="AO290">IFERROR(INDEX(INDIRECT("'"&amp;VLOOKUP($C290,ModMap!$A$2:$B$21,2,FALSE)&amp;"'!AO:AO"),MATCH($K290,INDIRECT("'"&amp;VLOOKUP($C290,ModMap!$A$2:$B$21,2,FALSE)&amp;"'!$K:$K"),0)),"")</f>
        <v/>
      </c>
      <c r="AP290" s="49" t="str">
        <f t="array" ref="AP290">IFERROR(HYPERLINK("#'"&amp;VLOOKUP($C290,ModMap!$A$2:$B$21,2,FALSE)&amp;"'!V"&amp;MATCH($K290,INDIRECT("'"&amp;VLOOKUP($C290,ModMap!$A$2:$B$21,2,FALSE)&amp;"'!$K:$K"),0),"Edit on module sheet"),"")</f>
        <v>Edit on module sheet</v>
      </c>
    </row>
    <row r="291" ht="42.0" customHeight="1">
      <c r="A291" s="39">
        <v>289.0</v>
      </c>
      <c r="B291" s="39">
        <v>282.0</v>
      </c>
      <c r="C291" s="39" t="s">
        <v>99</v>
      </c>
      <c r="D291" s="40" t="s">
        <v>100</v>
      </c>
      <c r="E291" s="28" t="s">
        <v>48</v>
      </c>
      <c r="F291" s="68" t="s">
        <v>516</v>
      </c>
      <c r="G291" s="40" t="s">
        <v>517</v>
      </c>
      <c r="H291" s="39" t="s">
        <v>2100</v>
      </c>
      <c r="I291" s="39" t="s">
        <v>2101</v>
      </c>
      <c r="J291" s="40" t="s">
        <v>2102</v>
      </c>
      <c r="K291" s="39" t="s">
        <v>2103</v>
      </c>
      <c r="L291" s="40" t="s">
        <v>2104</v>
      </c>
      <c r="M291" s="52" t="s">
        <v>211</v>
      </c>
      <c r="N291" s="39" t="s">
        <v>525</v>
      </c>
      <c r="O291" s="39" t="s">
        <v>526</v>
      </c>
      <c r="P291" s="40" t="s">
        <v>2105</v>
      </c>
      <c r="Q291" s="40" t="s">
        <v>2106</v>
      </c>
      <c r="R291" s="39" t="s">
        <v>529</v>
      </c>
      <c r="S291" s="39" t="s">
        <v>218</v>
      </c>
      <c r="T291" s="39" t="str">
        <f t="array" ref="T291">IFERROR(INDEX(INDIRECT("'"&amp;VLOOKUP($C291,ModMap!$A$2:$B$21,2,FALSE)&amp;"'!T:T"),MATCH($K291,INDIRECT("'"&amp;VLOOKUP($C291,ModMap!$A$2:$B$21,2,FALSE)&amp;"'!$K:$K"),0)),"")</f>
        <v>Unassigned</v>
      </c>
      <c r="U291" s="48" t="s">
        <v>33</v>
      </c>
      <c r="V291" s="39" t="str">
        <f t="array" ref="V291">IFERROR(INDEX(INDIRECT("'"&amp;VLOOKUP($C291,ModMap!$A$2:$B$21,2,FALSE)&amp;"'!V:V"),MATCH($K291,INDIRECT("'"&amp;VLOOKUP($C291,ModMap!$A$2:$B$21,2,FALSE)&amp;"'!$K:$K"),0)),"")</f>
        <v>Not Started</v>
      </c>
      <c r="W291" s="39" t="str">
        <f t="array" ref="W291">IFERROR(INDEX(INDIRECT("'"&amp;VLOOKUP($C291,ModMap!$A$2:$B$21,2,FALSE)&amp;"'!W:W"),MATCH($K291,INDIRECT("'"&amp;VLOOKUP($C291,ModMap!$A$2:$B$21,2,FALSE)&amp;"'!$K:$K"),0)),"")</f>
        <v>Unassigned</v>
      </c>
      <c r="X291" s="48" t="s">
        <v>33</v>
      </c>
      <c r="Y291" s="39" t="str">
        <f t="array" ref="Y291">IFERROR(INDEX(INDIRECT("'"&amp;VLOOKUP($C291,ModMap!$A$2:$B$21,2,FALSE)&amp;"'!Y:Y"),MATCH($K291,INDIRECT("'"&amp;VLOOKUP($C291,ModMap!$A$2:$B$21,2,FALSE)&amp;"'!$K:$K"),0)),"")</f>
        <v>Not Started</v>
      </c>
      <c r="Z291" s="39" t="str">
        <f t="array" ref="Z291">IFERROR(INDEX(INDIRECT("'"&amp;VLOOKUP($C291,ModMap!$A$2:$B$21,2,FALSE)&amp;"'!Z:Z"),MATCH($K291,INDIRECT("'"&amp;VLOOKUP($C291,ModMap!$A$2:$B$21,2,FALSE)&amp;"'!$K:$K"),0)),"")</f>
        <v>Unassigned</v>
      </c>
      <c r="AA291" s="44" t="s">
        <v>36</v>
      </c>
      <c r="AB291" s="39" t="str">
        <f t="array" ref="AB291">IFERROR(INDEX(INDIRECT("'"&amp;VLOOKUP($C291,ModMap!$A$2:$B$21,2,FALSE)&amp;"'!AB:AB"),MATCH($K291,INDIRECT("'"&amp;VLOOKUP($C291,ModMap!$A$2:$B$21,2,FALSE)&amp;"'!$K:$K"),0)),"")</f>
        <v>N/A</v>
      </c>
      <c r="AC291" s="39" t="str">
        <f t="array" ref="AC291">IFERROR(INDEX(INDIRECT("'"&amp;VLOOKUP($C291,ModMap!$A$2:$B$21,2,FALSE)&amp;"'!AC:AC"),MATCH($K291,INDIRECT("'"&amp;VLOOKUP($C291,ModMap!$A$2:$B$21,2,FALSE)&amp;"'!$K:$K"),0)),"")</f>
        <v/>
      </c>
      <c r="AD291" s="48" t="s">
        <v>33</v>
      </c>
      <c r="AE291" s="39" t="str">
        <f t="array" ref="AE291">IFERROR(INDEX(INDIRECT("'"&amp;VLOOKUP($C291,ModMap!$A$2:$B$21,2,FALSE)&amp;"'!AE:AE"),MATCH($K291,INDIRECT("'"&amp;VLOOKUP($C291,ModMap!$A$2:$B$21,2,FALSE)&amp;"'!$K:$K"),0)),"")</f>
        <v>Not Started</v>
      </c>
      <c r="AF291" s="39" t="str">
        <f t="array" ref="AF291">IFERROR(INDEX(INDIRECT("'"&amp;VLOOKUP($C291,ModMap!$A$2:$B$21,2,FALSE)&amp;"'!AF:AF"),MATCH($K291,INDIRECT("'"&amp;VLOOKUP($C291,ModMap!$A$2:$B$21,2,FALSE)&amp;"'!$K:$K"),0)),"")</f>
        <v>Unassigned</v>
      </c>
      <c r="AG291" s="44" t="s">
        <v>36</v>
      </c>
      <c r="AH291" s="39" t="str">
        <f t="array" ref="AH291">IFERROR(INDEX(INDIRECT("'"&amp;VLOOKUP($C291,ModMap!$A$2:$B$21,2,FALSE)&amp;"'!AH:AH"),MATCH($K291,INDIRECT("'"&amp;VLOOKUP($C291,ModMap!$A$2:$B$21,2,FALSE)&amp;"'!$K:$K"),0)),"")</f>
        <v>N/A</v>
      </c>
      <c r="AI291" s="39" t="str">
        <f t="array" ref="AI291">IFERROR(INDEX(INDIRECT("'"&amp;VLOOKUP($C291,ModMap!$A$2:$B$21,2,FALSE)&amp;"'!AI:AI"),MATCH($K291,INDIRECT("'"&amp;VLOOKUP($C291,ModMap!$A$2:$B$21,2,FALSE)&amp;"'!$K:$K"),0)),"")</f>
        <v/>
      </c>
      <c r="AJ291" s="44" t="s">
        <v>36</v>
      </c>
      <c r="AK291" s="39" t="str">
        <f t="array" ref="AK291">IFERROR(INDEX(INDIRECT("'"&amp;VLOOKUP($C291,ModMap!$A$2:$B$21,2,FALSE)&amp;"'!AK:AK"),MATCH($K291,INDIRECT("'"&amp;VLOOKUP($C291,ModMap!$A$2:$B$21,2,FALSE)&amp;"'!$K:$K"),0)),"")</f>
        <v>N/A</v>
      </c>
      <c r="AL291" s="39" t="str">
        <f t="array" ref="AL291">IFERROR(INDEX(INDIRECT("'"&amp;VLOOKUP($C291,ModMap!$A$2:$B$21,2,FALSE)&amp;"'!AL:AL"),MATCH($K291,INDIRECT("'"&amp;VLOOKUP($C291,ModMap!$A$2:$B$21,2,FALSE)&amp;"'!$K:$K"),0)),"")</f>
        <v/>
      </c>
      <c r="AM291" s="39">
        <f t="shared" si="1"/>
        <v>3</v>
      </c>
      <c r="AN291" s="39" t="str">
        <f t="shared" si="2"/>
        <v>Not Started</v>
      </c>
      <c r="AO291" s="40" t="str">
        <f t="array" ref="AO291">IFERROR(INDEX(INDIRECT("'"&amp;VLOOKUP($C291,ModMap!$A$2:$B$21,2,FALSE)&amp;"'!AO:AO"),MATCH($K291,INDIRECT("'"&amp;VLOOKUP($C291,ModMap!$A$2:$B$21,2,FALSE)&amp;"'!$K:$K"),0)),"")</f>
        <v/>
      </c>
      <c r="AP291" s="49" t="str">
        <f t="array" ref="AP291">IFERROR(HYPERLINK("#'"&amp;VLOOKUP($C291,ModMap!$A$2:$B$21,2,FALSE)&amp;"'!V"&amp;MATCH($K291,INDIRECT("'"&amp;VLOOKUP($C291,ModMap!$A$2:$B$21,2,FALSE)&amp;"'!$K:$K"),0),"Edit on module sheet"),"")</f>
        <v>Edit on module sheet</v>
      </c>
    </row>
    <row r="292" ht="42.0" customHeight="1">
      <c r="A292" s="50">
        <v>290.0</v>
      </c>
      <c r="B292" s="50">
        <v>283.0</v>
      </c>
      <c r="C292" s="50" t="s">
        <v>99</v>
      </c>
      <c r="D292" s="51" t="s">
        <v>100</v>
      </c>
      <c r="E292" s="28" t="s">
        <v>48</v>
      </c>
      <c r="F292" s="68" t="s">
        <v>516</v>
      </c>
      <c r="G292" s="51" t="s">
        <v>517</v>
      </c>
      <c r="H292" s="50" t="s">
        <v>2100</v>
      </c>
      <c r="I292" s="50" t="s">
        <v>2101</v>
      </c>
      <c r="J292" s="51" t="s">
        <v>2102</v>
      </c>
      <c r="K292" s="50" t="s">
        <v>2114</v>
      </c>
      <c r="L292" s="51" t="s">
        <v>2115</v>
      </c>
      <c r="M292" s="48" t="s">
        <v>613</v>
      </c>
      <c r="N292" s="50" t="s">
        <v>525</v>
      </c>
      <c r="O292" s="50" t="s">
        <v>526</v>
      </c>
      <c r="P292" s="51" t="s">
        <v>2105</v>
      </c>
      <c r="Q292" s="51" t="s">
        <v>2106</v>
      </c>
      <c r="R292" s="50" t="s">
        <v>529</v>
      </c>
      <c r="S292" s="50" t="s">
        <v>614</v>
      </c>
      <c r="T292" s="50" t="str">
        <f t="array" ref="T292">IFERROR(INDEX(INDIRECT("'"&amp;VLOOKUP($C292,ModMap!$A$2:$B$21,2,FALSE)&amp;"'!T:T"),MATCH($K292,INDIRECT("'"&amp;VLOOKUP($C292,ModMap!$A$2:$B$21,2,FALSE)&amp;"'!$K:$K"),0)),"")</f>
        <v>Unassigned</v>
      </c>
      <c r="U292" s="44" t="s">
        <v>36</v>
      </c>
      <c r="V292" s="50" t="str">
        <f t="array" ref="V292">IFERROR(INDEX(INDIRECT("'"&amp;VLOOKUP($C292,ModMap!$A$2:$B$21,2,FALSE)&amp;"'!V:V"),MATCH($K292,INDIRECT("'"&amp;VLOOKUP($C292,ModMap!$A$2:$B$21,2,FALSE)&amp;"'!$K:$K"),0)),"")</f>
        <v>N/A</v>
      </c>
      <c r="W292" s="50" t="str">
        <f t="array" ref="W292">IFERROR(INDEX(INDIRECT("'"&amp;VLOOKUP($C292,ModMap!$A$2:$B$21,2,FALSE)&amp;"'!W:W"),MATCH($K292,INDIRECT("'"&amp;VLOOKUP($C292,ModMap!$A$2:$B$21,2,FALSE)&amp;"'!$K:$K"),0)),"")</f>
        <v/>
      </c>
      <c r="X292" s="48" t="s">
        <v>33</v>
      </c>
      <c r="Y292" s="50" t="str">
        <f t="array" ref="Y292">IFERROR(INDEX(INDIRECT("'"&amp;VLOOKUP($C292,ModMap!$A$2:$B$21,2,FALSE)&amp;"'!Y:Y"),MATCH($K292,INDIRECT("'"&amp;VLOOKUP($C292,ModMap!$A$2:$B$21,2,FALSE)&amp;"'!$K:$K"),0)),"")</f>
        <v>Not Started</v>
      </c>
      <c r="Z292" s="50" t="str">
        <f t="array" ref="Z292">IFERROR(INDEX(INDIRECT("'"&amp;VLOOKUP($C292,ModMap!$A$2:$B$21,2,FALSE)&amp;"'!Z:Z"),MATCH($K292,INDIRECT("'"&amp;VLOOKUP($C292,ModMap!$A$2:$B$21,2,FALSE)&amp;"'!$K:$K"),0)),"")</f>
        <v>Unassigned</v>
      </c>
      <c r="AA292" s="44" t="s">
        <v>36</v>
      </c>
      <c r="AB292" s="50" t="str">
        <f t="array" ref="AB292">IFERROR(INDEX(INDIRECT("'"&amp;VLOOKUP($C292,ModMap!$A$2:$B$21,2,FALSE)&amp;"'!AB:AB"),MATCH($K292,INDIRECT("'"&amp;VLOOKUP($C292,ModMap!$A$2:$B$21,2,FALSE)&amp;"'!$K:$K"),0)),"")</f>
        <v>N/A</v>
      </c>
      <c r="AC292" s="50" t="str">
        <f t="array" ref="AC292">IFERROR(INDEX(INDIRECT("'"&amp;VLOOKUP($C292,ModMap!$A$2:$B$21,2,FALSE)&amp;"'!AC:AC"),MATCH($K292,INDIRECT("'"&amp;VLOOKUP($C292,ModMap!$A$2:$B$21,2,FALSE)&amp;"'!$K:$K"),0)),"")</f>
        <v/>
      </c>
      <c r="AD292" s="48" t="s">
        <v>33</v>
      </c>
      <c r="AE292" s="50" t="str">
        <f t="array" ref="AE292">IFERROR(INDEX(INDIRECT("'"&amp;VLOOKUP($C292,ModMap!$A$2:$B$21,2,FALSE)&amp;"'!AE:AE"),MATCH($K292,INDIRECT("'"&amp;VLOOKUP($C292,ModMap!$A$2:$B$21,2,FALSE)&amp;"'!$K:$K"),0)),"")</f>
        <v>Not Started</v>
      </c>
      <c r="AF292" s="50" t="str">
        <f t="array" ref="AF292">IFERROR(INDEX(INDIRECT("'"&amp;VLOOKUP($C292,ModMap!$A$2:$B$21,2,FALSE)&amp;"'!AF:AF"),MATCH($K292,INDIRECT("'"&amp;VLOOKUP($C292,ModMap!$A$2:$B$21,2,FALSE)&amp;"'!$K:$K"),0)),"")</f>
        <v>Unassigned</v>
      </c>
      <c r="AG292" s="44" t="s">
        <v>36</v>
      </c>
      <c r="AH292" s="50" t="str">
        <f t="array" ref="AH292">IFERROR(INDEX(INDIRECT("'"&amp;VLOOKUP($C292,ModMap!$A$2:$B$21,2,FALSE)&amp;"'!AH:AH"),MATCH($K292,INDIRECT("'"&amp;VLOOKUP($C292,ModMap!$A$2:$B$21,2,FALSE)&amp;"'!$K:$K"),0)),"")</f>
        <v>N/A</v>
      </c>
      <c r="AI292" s="50" t="str">
        <f t="array" ref="AI292">IFERROR(INDEX(INDIRECT("'"&amp;VLOOKUP($C292,ModMap!$A$2:$B$21,2,FALSE)&amp;"'!AI:AI"),MATCH($K292,INDIRECT("'"&amp;VLOOKUP($C292,ModMap!$A$2:$B$21,2,FALSE)&amp;"'!$K:$K"),0)),"")</f>
        <v/>
      </c>
      <c r="AJ292" s="44" t="s">
        <v>36</v>
      </c>
      <c r="AK292" s="50" t="str">
        <f t="array" ref="AK292">IFERROR(INDEX(INDIRECT("'"&amp;VLOOKUP($C292,ModMap!$A$2:$B$21,2,FALSE)&amp;"'!AK:AK"),MATCH($K292,INDIRECT("'"&amp;VLOOKUP($C292,ModMap!$A$2:$B$21,2,FALSE)&amp;"'!$K:$K"),0)),"")</f>
        <v>N/A</v>
      </c>
      <c r="AL292" s="50" t="str">
        <f t="array" ref="AL292">IFERROR(INDEX(INDIRECT("'"&amp;VLOOKUP($C292,ModMap!$A$2:$B$21,2,FALSE)&amp;"'!AL:AL"),MATCH($K292,INDIRECT("'"&amp;VLOOKUP($C292,ModMap!$A$2:$B$21,2,FALSE)&amp;"'!$K:$K"),0)),"")</f>
        <v/>
      </c>
      <c r="AM292" s="50">
        <f t="shared" si="1"/>
        <v>2</v>
      </c>
      <c r="AN292" s="50" t="str">
        <f t="shared" si="2"/>
        <v>Not Started</v>
      </c>
      <c r="AO292" s="51" t="str">
        <f t="array" ref="AO292">IFERROR(INDEX(INDIRECT("'"&amp;VLOOKUP($C292,ModMap!$A$2:$B$21,2,FALSE)&amp;"'!AO:AO"),MATCH($K292,INDIRECT("'"&amp;VLOOKUP($C292,ModMap!$A$2:$B$21,2,FALSE)&amp;"'!$K:$K"),0)),"")</f>
        <v/>
      </c>
      <c r="AP292" s="49" t="str">
        <f t="array" ref="AP292">IFERROR(HYPERLINK("#'"&amp;VLOOKUP($C292,ModMap!$A$2:$B$21,2,FALSE)&amp;"'!V"&amp;MATCH($K292,INDIRECT("'"&amp;VLOOKUP($C292,ModMap!$A$2:$B$21,2,FALSE)&amp;"'!$K:$K"),0),"Edit on module sheet"),"")</f>
        <v>Edit on module sheet</v>
      </c>
    </row>
    <row r="293" ht="42.0" customHeight="1">
      <c r="A293" s="39">
        <v>291.0</v>
      </c>
      <c r="B293" s="39">
        <v>284.0</v>
      </c>
      <c r="C293" s="39" t="s">
        <v>99</v>
      </c>
      <c r="D293" s="40" t="s">
        <v>100</v>
      </c>
      <c r="E293" s="31" t="s">
        <v>69</v>
      </c>
      <c r="F293" s="68" t="s">
        <v>516</v>
      </c>
      <c r="G293" s="40" t="s">
        <v>517</v>
      </c>
      <c r="H293" s="39" t="s">
        <v>2118</v>
      </c>
      <c r="I293" s="39" t="s">
        <v>2119</v>
      </c>
      <c r="J293" s="40" t="s">
        <v>2120</v>
      </c>
      <c r="K293" s="39" t="s">
        <v>2895</v>
      </c>
      <c r="L293" s="40" t="s">
        <v>2896</v>
      </c>
      <c r="M293" s="48" t="s">
        <v>613</v>
      </c>
      <c r="N293" s="39" t="s">
        <v>525</v>
      </c>
      <c r="O293" s="39" t="s">
        <v>526</v>
      </c>
      <c r="P293" s="40" t="s">
        <v>2123</v>
      </c>
      <c r="Q293" s="40" t="s">
        <v>2124</v>
      </c>
      <c r="R293" s="39" t="s">
        <v>529</v>
      </c>
      <c r="S293" s="39" t="s">
        <v>69</v>
      </c>
      <c r="T293" s="39" t="str">
        <f t="array" ref="T293">IFERROR(INDEX(INDIRECT("'"&amp;VLOOKUP($C293,ModMap!$A$2:$B$21,2,FALSE)&amp;"'!T:T"),MATCH($K293,INDIRECT("'"&amp;VLOOKUP($C293,ModMap!$A$2:$B$21,2,FALSE)&amp;"'!$K:$K"),0)),"")</f>
        <v>Unassigned</v>
      </c>
      <c r="U293" s="48" t="s">
        <v>33</v>
      </c>
      <c r="V293" s="39" t="str">
        <f t="array" ref="V293">IFERROR(INDEX(INDIRECT("'"&amp;VLOOKUP($C293,ModMap!$A$2:$B$21,2,FALSE)&amp;"'!V:V"),MATCH($K293,INDIRECT("'"&amp;VLOOKUP($C293,ModMap!$A$2:$B$21,2,FALSE)&amp;"'!$K:$K"),0)),"")</f>
        <v>Not Started</v>
      </c>
      <c r="W293" s="39" t="str">
        <f t="array" ref="W293">IFERROR(INDEX(INDIRECT("'"&amp;VLOOKUP($C293,ModMap!$A$2:$B$21,2,FALSE)&amp;"'!W:W"),MATCH($K293,INDIRECT("'"&amp;VLOOKUP($C293,ModMap!$A$2:$B$21,2,FALSE)&amp;"'!$K:$K"),0)),"")</f>
        <v>Unassigned</v>
      </c>
      <c r="X293" s="48" t="s">
        <v>33</v>
      </c>
      <c r="Y293" s="39" t="str">
        <f t="array" ref="Y293">IFERROR(INDEX(INDIRECT("'"&amp;VLOOKUP($C293,ModMap!$A$2:$B$21,2,FALSE)&amp;"'!Y:Y"),MATCH($K293,INDIRECT("'"&amp;VLOOKUP($C293,ModMap!$A$2:$B$21,2,FALSE)&amp;"'!$K:$K"),0)),"")</f>
        <v>Not Started</v>
      </c>
      <c r="Z293" s="39" t="str">
        <f t="array" ref="Z293">IFERROR(INDEX(INDIRECT("'"&amp;VLOOKUP($C293,ModMap!$A$2:$B$21,2,FALSE)&amp;"'!Z:Z"),MATCH($K293,INDIRECT("'"&amp;VLOOKUP($C293,ModMap!$A$2:$B$21,2,FALSE)&amp;"'!$K:$K"),0)),"")</f>
        <v>Unassigned</v>
      </c>
      <c r="AA293" s="44" t="s">
        <v>36</v>
      </c>
      <c r="AB293" s="39" t="str">
        <f t="array" ref="AB293">IFERROR(INDEX(INDIRECT("'"&amp;VLOOKUP($C293,ModMap!$A$2:$B$21,2,FALSE)&amp;"'!AB:AB"),MATCH($K293,INDIRECT("'"&amp;VLOOKUP($C293,ModMap!$A$2:$B$21,2,FALSE)&amp;"'!$K:$K"),0)),"")</f>
        <v>N/A</v>
      </c>
      <c r="AC293" s="39" t="str">
        <f t="array" ref="AC293">IFERROR(INDEX(INDIRECT("'"&amp;VLOOKUP($C293,ModMap!$A$2:$B$21,2,FALSE)&amp;"'!AC:AC"),MATCH($K293,INDIRECT("'"&amp;VLOOKUP($C293,ModMap!$A$2:$B$21,2,FALSE)&amp;"'!$K:$K"),0)),"")</f>
        <v/>
      </c>
      <c r="AD293" s="48" t="s">
        <v>33</v>
      </c>
      <c r="AE293" s="39" t="str">
        <f t="array" ref="AE293">IFERROR(INDEX(INDIRECT("'"&amp;VLOOKUP($C293,ModMap!$A$2:$B$21,2,FALSE)&amp;"'!AE:AE"),MATCH($K293,INDIRECT("'"&amp;VLOOKUP($C293,ModMap!$A$2:$B$21,2,FALSE)&amp;"'!$K:$K"),0)),"")</f>
        <v>Not Started</v>
      </c>
      <c r="AF293" s="39" t="str">
        <f t="array" ref="AF293">IFERROR(INDEX(INDIRECT("'"&amp;VLOOKUP($C293,ModMap!$A$2:$B$21,2,FALSE)&amp;"'!AF:AF"),MATCH($K293,INDIRECT("'"&amp;VLOOKUP($C293,ModMap!$A$2:$B$21,2,FALSE)&amp;"'!$K:$K"),0)),"")</f>
        <v>Unassigned</v>
      </c>
      <c r="AG293" s="44" t="s">
        <v>36</v>
      </c>
      <c r="AH293" s="39" t="str">
        <f t="array" ref="AH293">IFERROR(INDEX(INDIRECT("'"&amp;VLOOKUP($C293,ModMap!$A$2:$B$21,2,FALSE)&amp;"'!AH:AH"),MATCH($K293,INDIRECT("'"&amp;VLOOKUP($C293,ModMap!$A$2:$B$21,2,FALSE)&amp;"'!$K:$K"),0)),"")</f>
        <v>N/A</v>
      </c>
      <c r="AI293" s="39" t="str">
        <f t="array" ref="AI293">IFERROR(INDEX(INDIRECT("'"&amp;VLOOKUP($C293,ModMap!$A$2:$B$21,2,FALSE)&amp;"'!AI:AI"),MATCH($K293,INDIRECT("'"&amp;VLOOKUP($C293,ModMap!$A$2:$B$21,2,FALSE)&amp;"'!$K:$K"),0)),"")</f>
        <v/>
      </c>
      <c r="AJ293" s="44" t="s">
        <v>36</v>
      </c>
      <c r="AK293" s="39" t="str">
        <f t="array" ref="AK293">IFERROR(INDEX(INDIRECT("'"&amp;VLOOKUP($C293,ModMap!$A$2:$B$21,2,FALSE)&amp;"'!AK:AK"),MATCH($K293,INDIRECT("'"&amp;VLOOKUP($C293,ModMap!$A$2:$B$21,2,FALSE)&amp;"'!$K:$K"),0)),"")</f>
        <v>N/A</v>
      </c>
      <c r="AL293" s="39" t="str">
        <f t="array" ref="AL293">IFERROR(INDEX(INDIRECT("'"&amp;VLOOKUP($C293,ModMap!$A$2:$B$21,2,FALSE)&amp;"'!AL:AL"),MATCH($K293,INDIRECT("'"&amp;VLOOKUP($C293,ModMap!$A$2:$B$21,2,FALSE)&amp;"'!$K:$K"),0)),"")</f>
        <v/>
      </c>
      <c r="AM293" s="39">
        <f t="shared" si="1"/>
        <v>3</v>
      </c>
      <c r="AN293" s="39" t="str">
        <f t="shared" si="2"/>
        <v>Not Started</v>
      </c>
      <c r="AO293" s="40" t="str">
        <f t="array" ref="AO293">IFERROR(INDEX(INDIRECT("'"&amp;VLOOKUP($C293,ModMap!$A$2:$B$21,2,FALSE)&amp;"'!AO:AO"),MATCH($K293,INDIRECT("'"&amp;VLOOKUP($C293,ModMap!$A$2:$B$21,2,FALSE)&amp;"'!$K:$K"),0)),"")</f>
        <v/>
      </c>
      <c r="AP293" s="49" t="str">
        <f t="array" ref="AP293">IFERROR(HYPERLINK("#'"&amp;VLOOKUP($C293,ModMap!$A$2:$B$21,2,FALSE)&amp;"'!V"&amp;MATCH($K293,INDIRECT("'"&amp;VLOOKUP($C293,ModMap!$A$2:$B$21,2,FALSE)&amp;"'!$K:$K"),0),"Edit on module sheet"),"")</f>
        <v>Edit on module sheet</v>
      </c>
    </row>
    <row r="294" ht="42.0" customHeight="1">
      <c r="A294" s="50">
        <v>292.0</v>
      </c>
      <c r="B294" s="50">
        <v>285.0</v>
      </c>
      <c r="C294" s="50" t="s">
        <v>99</v>
      </c>
      <c r="D294" s="51" t="s">
        <v>100</v>
      </c>
      <c r="E294" s="28" t="s">
        <v>48</v>
      </c>
      <c r="F294" s="68" t="s">
        <v>516</v>
      </c>
      <c r="G294" s="51" t="s">
        <v>517</v>
      </c>
      <c r="H294" s="50" t="s">
        <v>2118</v>
      </c>
      <c r="I294" s="50" t="s">
        <v>2119</v>
      </c>
      <c r="J294" s="51" t="s">
        <v>2120</v>
      </c>
      <c r="K294" s="50" t="s">
        <v>2121</v>
      </c>
      <c r="L294" s="51" t="s">
        <v>2122</v>
      </c>
      <c r="M294" s="52" t="s">
        <v>211</v>
      </c>
      <c r="N294" s="50" t="s">
        <v>525</v>
      </c>
      <c r="O294" s="50" t="s">
        <v>526</v>
      </c>
      <c r="P294" s="51" t="s">
        <v>2123</v>
      </c>
      <c r="Q294" s="51" t="s">
        <v>2124</v>
      </c>
      <c r="R294" s="50" t="s">
        <v>529</v>
      </c>
      <c r="S294" s="50" t="s">
        <v>218</v>
      </c>
      <c r="T294" s="50" t="str">
        <f t="array" ref="T294">IFERROR(INDEX(INDIRECT("'"&amp;VLOOKUP($C294,ModMap!$A$2:$B$21,2,FALSE)&amp;"'!T:T"),MATCH($K294,INDIRECT("'"&amp;VLOOKUP($C294,ModMap!$A$2:$B$21,2,FALSE)&amp;"'!$K:$K"),0)),"")</f>
        <v>Unassigned</v>
      </c>
      <c r="U294" s="48" t="s">
        <v>33</v>
      </c>
      <c r="V294" s="50" t="str">
        <f t="array" ref="V294">IFERROR(INDEX(INDIRECT("'"&amp;VLOOKUP($C294,ModMap!$A$2:$B$21,2,FALSE)&amp;"'!V:V"),MATCH($K294,INDIRECT("'"&amp;VLOOKUP($C294,ModMap!$A$2:$B$21,2,FALSE)&amp;"'!$K:$K"),0)),"")</f>
        <v>Not Started</v>
      </c>
      <c r="W294" s="50" t="str">
        <f t="array" ref="W294">IFERROR(INDEX(INDIRECT("'"&amp;VLOOKUP($C294,ModMap!$A$2:$B$21,2,FALSE)&amp;"'!W:W"),MATCH($K294,INDIRECT("'"&amp;VLOOKUP($C294,ModMap!$A$2:$B$21,2,FALSE)&amp;"'!$K:$K"),0)),"")</f>
        <v>Unassigned</v>
      </c>
      <c r="X294" s="48" t="s">
        <v>33</v>
      </c>
      <c r="Y294" s="50" t="str">
        <f t="array" ref="Y294">IFERROR(INDEX(INDIRECT("'"&amp;VLOOKUP($C294,ModMap!$A$2:$B$21,2,FALSE)&amp;"'!Y:Y"),MATCH($K294,INDIRECT("'"&amp;VLOOKUP($C294,ModMap!$A$2:$B$21,2,FALSE)&amp;"'!$K:$K"),0)),"")</f>
        <v>Not Started</v>
      </c>
      <c r="Z294" s="50" t="str">
        <f t="array" ref="Z294">IFERROR(INDEX(INDIRECT("'"&amp;VLOOKUP($C294,ModMap!$A$2:$B$21,2,FALSE)&amp;"'!Z:Z"),MATCH($K294,INDIRECT("'"&amp;VLOOKUP($C294,ModMap!$A$2:$B$21,2,FALSE)&amp;"'!$K:$K"),0)),"")</f>
        <v>Unassigned</v>
      </c>
      <c r="AA294" s="44" t="s">
        <v>36</v>
      </c>
      <c r="AB294" s="50" t="str">
        <f t="array" ref="AB294">IFERROR(INDEX(INDIRECT("'"&amp;VLOOKUP($C294,ModMap!$A$2:$B$21,2,FALSE)&amp;"'!AB:AB"),MATCH($K294,INDIRECT("'"&amp;VLOOKUP($C294,ModMap!$A$2:$B$21,2,FALSE)&amp;"'!$K:$K"),0)),"")</f>
        <v>N/A</v>
      </c>
      <c r="AC294" s="50" t="str">
        <f t="array" ref="AC294">IFERROR(INDEX(INDIRECT("'"&amp;VLOOKUP($C294,ModMap!$A$2:$B$21,2,FALSE)&amp;"'!AC:AC"),MATCH($K294,INDIRECT("'"&amp;VLOOKUP($C294,ModMap!$A$2:$B$21,2,FALSE)&amp;"'!$K:$K"),0)),"")</f>
        <v/>
      </c>
      <c r="AD294" s="48" t="s">
        <v>33</v>
      </c>
      <c r="AE294" s="50" t="str">
        <f t="array" ref="AE294">IFERROR(INDEX(INDIRECT("'"&amp;VLOOKUP($C294,ModMap!$A$2:$B$21,2,FALSE)&amp;"'!AE:AE"),MATCH($K294,INDIRECT("'"&amp;VLOOKUP($C294,ModMap!$A$2:$B$21,2,FALSE)&amp;"'!$K:$K"),0)),"")</f>
        <v>Not Started</v>
      </c>
      <c r="AF294" s="50" t="str">
        <f t="array" ref="AF294">IFERROR(INDEX(INDIRECT("'"&amp;VLOOKUP($C294,ModMap!$A$2:$B$21,2,FALSE)&amp;"'!AF:AF"),MATCH($K294,INDIRECT("'"&amp;VLOOKUP($C294,ModMap!$A$2:$B$21,2,FALSE)&amp;"'!$K:$K"),0)),"")</f>
        <v>Unassigned</v>
      </c>
      <c r="AG294" s="44" t="s">
        <v>36</v>
      </c>
      <c r="AH294" s="50" t="str">
        <f t="array" ref="AH294">IFERROR(INDEX(INDIRECT("'"&amp;VLOOKUP($C294,ModMap!$A$2:$B$21,2,FALSE)&amp;"'!AH:AH"),MATCH($K294,INDIRECT("'"&amp;VLOOKUP($C294,ModMap!$A$2:$B$21,2,FALSE)&amp;"'!$K:$K"),0)),"")</f>
        <v>N/A</v>
      </c>
      <c r="AI294" s="50" t="str">
        <f t="array" ref="AI294">IFERROR(INDEX(INDIRECT("'"&amp;VLOOKUP($C294,ModMap!$A$2:$B$21,2,FALSE)&amp;"'!AI:AI"),MATCH($K294,INDIRECT("'"&amp;VLOOKUP($C294,ModMap!$A$2:$B$21,2,FALSE)&amp;"'!$K:$K"),0)),"")</f>
        <v/>
      </c>
      <c r="AJ294" s="44" t="s">
        <v>36</v>
      </c>
      <c r="AK294" s="50" t="str">
        <f t="array" ref="AK294">IFERROR(INDEX(INDIRECT("'"&amp;VLOOKUP($C294,ModMap!$A$2:$B$21,2,FALSE)&amp;"'!AK:AK"),MATCH($K294,INDIRECT("'"&amp;VLOOKUP($C294,ModMap!$A$2:$B$21,2,FALSE)&amp;"'!$K:$K"),0)),"")</f>
        <v>N/A</v>
      </c>
      <c r="AL294" s="50" t="str">
        <f t="array" ref="AL294">IFERROR(INDEX(INDIRECT("'"&amp;VLOOKUP($C294,ModMap!$A$2:$B$21,2,FALSE)&amp;"'!AL:AL"),MATCH($K294,INDIRECT("'"&amp;VLOOKUP($C294,ModMap!$A$2:$B$21,2,FALSE)&amp;"'!$K:$K"),0)),"")</f>
        <v/>
      </c>
      <c r="AM294" s="50">
        <f t="shared" si="1"/>
        <v>3</v>
      </c>
      <c r="AN294" s="50" t="str">
        <f t="shared" si="2"/>
        <v>Not Started</v>
      </c>
      <c r="AO294" s="51" t="str">
        <f t="array" ref="AO294">IFERROR(INDEX(INDIRECT("'"&amp;VLOOKUP($C294,ModMap!$A$2:$B$21,2,FALSE)&amp;"'!AO:AO"),MATCH($K294,INDIRECT("'"&amp;VLOOKUP($C294,ModMap!$A$2:$B$21,2,FALSE)&amp;"'!$K:$K"),0)),"")</f>
        <v/>
      </c>
      <c r="AP294" s="49" t="str">
        <f t="array" ref="AP294">IFERROR(HYPERLINK("#'"&amp;VLOOKUP($C294,ModMap!$A$2:$B$21,2,FALSE)&amp;"'!V"&amp;MATCH($K294,INDIRECT("'"&amp;VLOOKUP($C294,ModMap!$A$2:$B$21,2,FALSE)&amp;"'!$K:$K"),0),"Edit on module sheet"),"")</f>
        <v>Edit on module sheet</v>
      </c>
    </row>
    <row r="295" ht="42.0" customHeight="1">
      <c r="A295" s="39">
        <v>293.0</v>
      </c>
      <c r="B295" s="39">
        <v>286.0</v>
      </c>
      <c r="C295" s="39" t="s">
        <v>99</v>
      </c>
      <c r="D295" s="40" t="s">
        <v>100</v>
      </c>
      <c r="E295" s="28" t="s">
        <v>48</v>
      </c>
      <c r="F295" s="68" t="s">
        <v>516</v>
      </c>
      <c r="G295" s="40" t="s">
        <v>517</v>
      </c>
      <c r="H295" s="39" t="s">
        <v>2118</v>
      </c>
      <c r="I295" s="39" t="s">
        <v>2119</v>
      </c>
      <c r="J295" s="40" t="s">
        <v>2120</v>
      </c>
      <c r="K295" s="39" t="s">
        <v>2128</v>
      </c>
      <c r="L295" s="40" t="s">
        <v>1878</v>
      </c>
      <c r="M295" s="48" t="s">
        <v>613</v>
      </c>
      <c r="N295" s="39" t="s">
        <v>525</v>
      </c>
      <c r="O295" s="39" t="s">
        <v>526</v>
      </c>
      <c r="P295" s="40" t="s">
        <v>2123</v>
      </c>
      <c r="Q295" s="40" t="s">
        <v>2124</v>
      </c>
      <c r="R295" s="39" t="s">
        <v>529</v>
      </c>
      <c r="S295" s="39" t="s">
        <v>614</v>
      </c>
      <c r="T295" s="39" t="str">
        <f t="array" ref="T295">IFERROR(INDEX(INDIRECT("'"&amp;VLOOKUP($C295,ModMap!$A$2:$B$21,2,FALSE)&amp;"'!T:T"),MATCH($K295,INDIRECT("'"&amp;VLOOKUP($C295,ModMap!$A$2:$B$21,2,FALSE)&amp;"'!$K:$K"),0)),"")</f>
        <v>Unassigned</v>
      </c>
      <c r="U295" s="44" t="s">
        <v>36</v>
      </c>
      <c r="V295" s="39" t="str">
        <f t="array" ref="V295">IFERROR(INDEX(INDIRECT("'"&amp;VLOOKUP($C295,ModMap!$A$2:$B$21,2,FALSE)&amp;"'!V:V"),MATCH($K295,INDIRECT("'"&amp;VLOOKUP($C295,ModMap!$A$2:$B$21,2,FALSE)&amp;"'!$K:$K"),0)),"")</f>
        <v>N/A</v>
      </c>
      <c r="W295" s="39" t="str">
        <f t="array" ref="W295">IFERROR(INDEX(INDIRECT("'"&amp;VLOOKUP($C295,ModMap!$A$2:$B$21,2,FALSE)&amp;"'!W:W"),MATCH($K295,INDIRECT("'"&amp;VLOOKUP($C295,ModMap!$A$2:$B$21,2,FALSE)&amp;"'!$K:$K"),0)),"")</f>
        <v/>
      </c>
      <c r="X295" s="48" t="s">
        <v>33</v>
      </c>
      <c r="Y295" s="39" t="str">
        <f t="array" ref="Y295">IFERROR(INDEX(INDIRECT("'"&amp;VLOOKUP($C295,ModMap!$A$2:$B$21,2,FALSE)&amp;"'!Y:Y"),MATCH($K295,INDIRECT("'"&amp;VLOOKUP($C295,ModMap!$A$2:$B$21,2,FALSE)&amp;"'!$K:$K"),0)),"")</f>
        <v>Not Started</v>
      </c>
      <c r="Z295" s="39" t="str">
        <f t="array" ref="Z295">IFERROR(INDEX(INDIRECT("'"&amp;VLOOKUP($C295,ModMap!$A$2:$B$21,2,FALSE)&amp;"'!Z:Z"),MATCH($K295,INDIRECT("'"&amp;VLOOKUP($C295,ModMap!$A$2:$B$21,2,FALSE)&amp;"'!$K:$K"),0)),"")</f>
        <v>Unassigned</v>
      </c>
      <c r="AA295" s="44" t="s">
        <v>36</v>
      </c>
      <c r="AB295" s="39" t="str">
        <f t="array" ref="AB295">IFERROR(INDEX(INDIRECT("'"&amp;VLOOKUP($C295,ModMap!$A$2:$B$21,2,FALSE)&amp;"'!AB:AB"),MATCH($K295,INDIRECT("'"&amp;VLOOKUP($C295,ModMap!$A$2:$B$21,2,FALSE)&amp;"'!$K:$K"),0)),"")</f>
        <v>N/A</v>
      </c>
      <c r="AC295" s="39" t="str">
        <f t="array" ref="AC295">IFERROR(INDEX(INDIRECT("'"&amp;VLOOKUP($C295,ModMap!$A$2:$B$21,2,FALSE)&amp;"'!AC:AC"),MATCH($K295,INDIRECT("'"&amp;VLOOKUP($C295,ModMap!$A$2:$B$21,2,FALSE)&amp;"'!$K:$K"),0)),"")</f>
        <v/>
      </c>
      <c r="AD295" s="48" t="s">
        <v>33</v>
      </c>
      <c r="AE295" s="39" t="str">
        <f t="array" ref="AE295">IFERROR(INDEX(INDIRECT("'"&amp;VLOOKUP($C295,ModMap!$A$2:$B$21,2,FALSE)&amp;"'!AE:AE"),MATCH($K295,INDIRECT("'"&amp;VLOOKUP($C295,ModMap!$A$2:$B$21,2,FALSE)&amp;"'!$K:$K"),0)),"")</f>
        <v>Not Started</v>
      </c>
      <c r="AF295" s="39" t="str">
        <f t="array" ref="AF295">IFERROR(INDEX(INDIRECT("'"&amp;VLOOKUP($C295,ModMap!$A$2:$B$21,2,FALSE)&amp;"'!AF:AF"),MATCH($K295,INDIRECT("'"&amp;VLOOKUP($C295,ModMap!$A$2:$B$21,2,FALSE)&amp;"'!$K:$K"),0)),"")</f>
        <v>Unassigned</v>
      </c>
      <c r="AG295" s="44" t="s">
        <v>36</v>
      </c>
      <c r="AH295" s="39" t="str">
        <f t="array" ref="AH295">IFERROR(INDEX(INDIRECT("'"&amp;VLOOKUP($C295,ModMap!$A$2:$B$21,2,FALSE)&amp;"'!AH:AH"),MATCH($K295,INDIRECT("'"&amp;VLOOKUP($C295,ModMap!$A$2:$B$21,2,FALSE)&amp;"'!$K:$K"),0)),"")</f>
        <v>N/A</v>
      </c>
      <c r="AI295" s="39" t="str">
        <f t="array" ref="AI295">IFERROR(INDEX(INDIRECT("'"&amp;VLOOKUP($C295,ModMap!$A$2:$B$21,2,FALSE)&amp;"'!AI:AI"),MATCH($K295,INDIRECT("'"&amp;VLOOKUP($C295,ModMap!$A$2:$B$21,2,FALSE)&amp;"'!$K:$K"),0)),"")</f>
        <v/>
      </c>
      <c r="AJ295" s="44" t="s">
        <v>36</v>
      </c>
      <c r="AK295" s="39" t="str">
        <f t="array" ref="AK295">IFERROR(INDEX(INDIRECT("'"&amp;VLOOKUP($C295,ModMap!$A$2:$B$21,2,FALSE)&amp;"'!AK:AK"),MATCH($K295,INDIRECT("'"&amp;VLOOKUP($C295,ModMap!$A$2:$B$21,2,FALSE)&amp;"'!$K:$K"),0)),"")</f>
        <v>N/A</v>
      </c>
      <c r="AL295" s="39" t="str">
        <f t="array" ref="AL295">IFERROR(INDEX(INDIRECT("'"&amp;VLOOKUP($C295,ModMap!$A$2:$B$21,2,FALSE)&amp;"'!AL:AL"),MATCH($K295,INDIRECT("'"&amp;VLOOKUP($C295,ModMap!$A$2:$B$21,2,FALSE)&amp;"'!$K:$K"),0)),"")</f>
        <v/>
      </c>
      <c r="AM295" s="39">
        <f t="shared" si="1"/>
        <v>2</v>
      </c>
      <c r="AN295" s="39" t="str">
        <f t="shared" si="2"/>
        <v>Not Started</v>
      </c>
      <c r="AO295" s="40" t="str">
        <f t="array" ref="AO295">IFERROR(INDEX(INDIRECT("'"&amp;VLOOKUP($C295,ModMap!$A$2:$B$21,2,FALSE)&amp;"'!AO:AO"),MATCH($K295,INDIRECT("'"&amp;VLOOKUP($C295,ModMap!$A$2:$B$21,2,FALSE)&amp;"'!$K:$K"),0)),"")</f>
        <v/>
      </c>
      <c r="AP295" s="49" t="str">
        <f t="array" ref="AP295">IFERROR(HYPERLINK("#'"&amp;VLOOKUP($C295,ModMap!$A$2:$B$21,2,FALSE)&amp;"'!V"&amp;MATCH($K295,INDIRECT("'"&amp;VLOOKUP($C295,ModMap!$A$2:$B$21,2,FALSE)&amp;"'!$K:$K"),0),"Edit on module sheet"),"")</f>
        <v>Edit on module sheet</v>
      </c>
    </row>
    <row r="296" ht="42.0" customHeight="1">
      <c r="A296" s="50">
        <v>294.0</v>
      </c>
      <c r="B296" s="50">
        <v>287.0</v>
      </c>
      <c r="C296" s="50" t="s">
        <v>99</v>
      </c>
      <c r="D296" s="51" t="s">
        <v>100</v>
      </c>
      <c r="E296" s="28" t="s">
        <v>48</v>
      </c>
      <c r="F296" s="68" t="s">
        <v>516</v>
      </c>
      <c r="G296" s="51" t="s">
        <v>517</v>
      </c>
      <c r="H296" s="50" t="s">
        <v>561</v>
      </c>
      <c r="I296" s="50" t="s">
        <v>562</v>
      </c>
      <c r="J296" s="51" t="s">
        <v>563</v>
      </c>
      <c r="K296" s="50" t="s">
        <v>2135</v>
      </c>
      <c r="L296" s="51" t="s">
        <v>2137</v>
      </c>
      <c r="M296" s="47" t="s">
        <v>200</v>
      </c>
      <c r="N296" s="50" t="s">
        <v>525</v>
      </c>
      <c r="O296" s="50" t="s">
        <v>526</v>
      </c>
      <c r="P296" s="51" t="s">
        <v>566</v>
      </c>
      <c r="Q296" s="51" t="s">
        <v>567</v>
      </c>
      <c r="R296" s="50" t="s">
        <v>529</v>
      </c>
      <c r="S296" s="50" t="s">
        <v>2139</v>
      </c>
      <c r="T296" s="50" t="str">
        <f t="array" ref="T296">IFERROR(INDEX(INDIRECT("'"&amp;VLOOKUP($C296,ModMap!$A$2:$B$21,2,FALSE)&amp;"'!T:T"),MATCH($K296,INDIRECT("'"&amp;VLOOKUP($C296,ModMap!$A$2:$B$21,2,FALSE)&amp;"'!$K:$K"),0)),"")</f>
        <v>Unassigned</v>
      </c>
      <c r="U296" s="48" t="s">
        <v>33</v>
      </c>
      <c r="V296" s="50" t="str">
        <f t="array" ref="V296">IFERROR(INDEX(INDIRECT("'"&amp;VLOOKUP($C296,ModMap!$A$2:$B$21,2,FALSE)&amp;"'!V:V"),MATCH($K296,INDIRECT("'"&amp;VLOOKUP($C296,ModMap!$A$2:$B$21,2,FALSE)&amp;"'!$K:$K"),0)),"")</f>
        <v>Not Started</v>
      </c>
      <c r="W296" s="50" t="str">
        <f t="array" ref="W296">IFERROR(INDEX(INDIRECT("'"&amp;VLOOKUP($C296,ModMap!$A$2:$B$21,2,FALSE)&amp;"'!W:W"),MATCH($K296,INDIRECT("'"&amp;VLOOKUP($C296,ModMap!$A$2:$B$21,2,FALSE)&amp;"'!$K:$K"),0)),"")</f>
        <v>Unassigned</v>
      </c>
      <c r="X296" s="48" t="s">
        <v>33</v>
      </c>
      <c r="Y296" s="50" t="str">
        <f t="array" ref="Y296">IFERROR(INDEX(INDIRECT("'"&amp;VLOOKUP($C296,ModMap!$A$2:$B$21,2,FALSE)&amp;"'!Y:Y"),MATCH($K296,INDIRECT("'"&amp;VLOOKUP($C296,ModMap!$A$2:$B$21,2,FALSE)&amp;"'!$K:$K"),0)),"")</f>
        <v>Not Started</v>
      </c>
      <c r="Z296" s="50" t="str">
        <f t="array" ref="Z296">IFERROR(INDEX(INDIRECT("'"&amp;VLOOKUP($C296,ModMap!$A$2:$B$21,2,FALSE)&amp;"'!Z:Z"),MATCH($K296,INDIRECT("'"&amp;VLOOKUP($C296,ModMap!$A$2:$B$21,2,FALSE)&amp;"'!$K:$K"),0)),"")</f>
        <v>Unassigned</v>
      </c>
      <c r="AA296" s="44" t="s">
        <v>36</v>
      </c>
      <c r="AB296" s="50" t="str">
        <f t="array" ref="AB296">IFERROR(INDEX(INDIRECT("'"&amp;VLOOKUP($C296,ModMap!$A$2:$B$21,2,FALSE)&amp;"'!AB:AB"),MATCH($K296,INDIRECT("'"&amp;VLOOKUP($C296,ModMap!$A$2:$B$21,2,FALSE)&amp;"'!$K:$K"),0)),"")</f>
        <v>N/A</v>
      </c>
      <c r="AC296" s="50" t="str">
        <f t="array" ref="AC296">IFERROR(INDEX(INDIRECT("'"&amp;VLOOKUP($C296,ModMap!$A$2:$B$21,2,FALSE)&amp;"'!AC:AC"),MATCH($K296,INDIRECT("'"&amp;VLOOKUP($C296,ModMap!$A$2:$B$21,2,FALSE)&amp;"'!$K:$K"),0)),"")</f>
        <v/>
      </c>
      <c r="AD296" s="48" t="s">
        <v>33</v>
      </c>
      <c r="AE296" s="50" t="str">
        <f t="array" ref="AE296">IFERROR(INDEX(INDIRECT("'"&amp;VLOOKUP($C296,ModMap!$A$2:$B$21,2,FALSE)&amp;"'!AE:AE"),MATCH($K296,INDIRECT("'"&amp;VLOOKUP($C296,ModMap!$A$2:$B$21,2,FALSE)&amp;"'!$K:$K"),0)),"")</f>
        <v>Not Started</v>
      </c>
      <c r="AF296" s="50" t="str">
        <f t="array" ref="AF296">IFERROR(INDEX(INDIRECT("'"&amp;VLOOKUP($C296,ModMap!$A$2:$B$21,2,FALSE)&amp;"'!AF:AF"),MATCH($K296,INDIRECT("'"&amp;VLOOKUP($C296,ModMap!$A$2:$B$21,2,FALSE)&amp;"'!$K:$K"),0)),"")</f>
        <v>Unassigned</v>
      </c>
      <c r="AG296" s="44" t="s">
        <v>36</v>
      </c>
      <c r="AH296" s="50" t="str">
        <f t="array" ref="AH296">IFERROR(INDEX(INDIRECT("'"&amp;VLOOKUP($C296,ModMap!$A$2:$B$21,2,FALSE)&amp;"'!AH:AH"),MATCH($K296,INDIRECT("'"&amp;VLOOKUP($C296,ModMap!$A$2:$B$21,2,FALSE)&amp;"'!$K:$K"),0)),"")</f>
        <v>N/A</v>
      </c>
      <c r="AI296" s="50" t="str">
        <f t="array" ref="AI296">IFERROR(INDEX(INDIRECT("'"&amp;VLOOKUP($C296,ModMap!$A$2:$B$21,2,FALSE)&amp;"'!AI:AI"),MATCH($K296,INDIRECT("'"&amp;VLOOKUP($C296,ModMap!$A$2:$B$21,2,FALSE)&amp;"'!$K:$K"),0)),"")</f>
        <v/>
      </c>
      <c r="AJ296" s="44" t="s">
        <v>36</v>
      </c>
      <c r="AK296" s="50" t="str">
        <f t="array" ref="AK296">IFERROR(INDEX(INDIRECT("'"&amp;VLOOKUP($C296,ModMap!$A$2:$B$21,2,FALSE)&amp;"'!AK:AK"),MATCH($K296,INDIRECT("'"&amp;VLOOKUP($C296,ModMap!$A$2:$B$21,2,FALSE)&amp;"'!$K:$K"),0)),"")</f>
        <v>N/A</v>
      </c>
      <c r="AL296" s="50" t="str">
        <f t="array" ref="AL296">IFERROR(INDEX(INDIRECT("'"&amp;VLOOKUP($C296,ModMap!$A$2:$B$21,2,FALSE)&amp;"'!AL:AL"),MATCH($K296,INDIRECT("'"&amp;VLOOKUP($C296,ModMap!$A$2:$B$21,2,FALSE)&amp;"'!$K:$K"),0)),"")</f>
        <v/>
      </c>
      <c r="AM296" s="50">
        <f t="shared" si="1"/>
        <v>3</v>
      </c>
      <c r="AN296" s="50" t="str">
        <f t="shared" si="2"/>
        <v>Not Started</v>
      </c>
      <c r="AO296" s="51" t="str">
        <f t="array" ref="AO296">IFERROR(INDEX(INDIRECT("'"&amp;VLOOKUP($C296,ModMap!$A$2:$B$21,2,FALSE)&amp;"'!AO:AO"),MATCH($K296,INDIRECT("'"&amp;VLOOKUP($C296,ModMap!$A$2:$B$21,2,FALSE)&amp;"'!$K:$K"),0)),"")</f>
        <v/>
      </c>
      <c r="AP296" s="49" t="str">
        <f t="array" ref="AP296">IFERROR(HYPERLINK("#'"&amp;VLOOKUP($C296,ModMap!$A$2:$B$21,2,FALSE)&amp;"'!V"&amp;MATCH($K296,INDIRECT("'"&amp;VLOOKUP($C296,ModMap!$A$2:$B$21,2,FALSE)&amp;"'!$K:$K"),0),"Edit on module sheet"),"")</f>
        <v>Edit on module sheet</v>
      </c>
    </row>
    <row r="297" ht="42.0" customHeight="1">
      <c r="A297" s="39">
        <v>295.0</v>
      </c>
      <c r="B297" s="39">
        <v>288.0</v>
      </c>
      <c r="C297" s="39" t="s">
        <v>99</v>
      </c>
      <c r="D297" s="40" t="s">
        <v>100</v>
      </c>
      <c r="E297" s="29" t="s">
        <v>41</v>
      </c>
      <c r="F297" s="68" t="s">
        <v>516</v>
      </c>
      <c r="G297" s="40" t="s">
        <v>517</v>
      </c>
      <c r="H297" s="39" t="s">
        <v>561</v>
      </c>
      <c r="I297" s="39" t="s">
        <v>562</v>
      </c>
      <c r="J297" s="40" t="s">
        <v>563</v>
      </c>
      <c r="K297" s="39" t="s">
        <v>564</v>
      </c>
      <c r="L297" s="40" t="s">
        <v>565</v>
      </c>
      <c r="M297" s="47" t="s">
        <v>200</v>
      </c>
      <c r="N297" s="39" t="s">
        <v>525</v>
      </c>
      <c r="O297" s="39" t="s">
        <v>526</v>
      </c>
      <c r="P297" s="40" t="s">
        <v>566</v>
      </c>
      <c r="Q297" s="40" t="s">
        <v>567</v>
      </c>
      <c r="R297" s="39" t="s">
        <v>529</v>
      </c>
      <c r="S297" s="39" t="s">
        <v>206</v>
      </c>
      <c r="T297" s="39" t="str">
        <f t="array" ref="T297">IFERROR(INDEX(INDIRECT("'"&amp;VLOOKUP($C297,ModMap!$A$2:$B$21,2,FALSE)&amp;"'!T:T"),MATCH($K297,INDIRECT("'"&amp;VLOOKUP($C297,ModMap!$A$2:$B$21,2,FALSE)&amp;"'!$K:$K"),0)),"")</f>
        <v>Unassigned</v>
      </c>
      <c r="U297" s="48" t="s">
        <v>33</v>
      </c>
      <c r="V297" s="39" t="str">
        <f t="array" ref="V297">IFERROR(INDEX(INDIRECT("'"&amp;VLOOKUP($C297,ModMap!$A$2:$B$21,2,FALSE)&amp;"'!V:V"),MATCH($K297,INDIRECT("'"&amp;VLOOKUP($C297,ModMap!$A$2:$B$21,2,FALSE)&amp;"'!$K:$K"),0)),"")</f>
        <v>Not Started</v>
      </c>
      <c r="W297" s="39" t="str">
        <f t="array" ref="W297">IFERROR(INDEX(INDIRECT("'"&amp;VLOOKUP($C297,ModMap!$A$2:$B$21,2,FALSE)&amp;"'!W:W"),MATCH($K297,INDIRECT("'"&amp;VLOOKUP($C297,ModMap!$A$2:$B$21,2,FALSE)&amp;"'!$K:$K"),0)),"")</f>
        <v>Unassigned</v>
      </c>
      <c r="X297" s="44" t="s">
        <v>36</v>
      </c>
      <c r="Y297" s="39" t="str">
        <f t="array" ref="Y297">IFERROR(INDEX(INDIRECT("'"&amp;VLOOKUP($C297,ModMap!$A$2:$B$21,2,FALSE)&amp;"'!Y:Y"),MATCH($K297,INDIRECT("'"&amp;VLOOKUP($C297,ModMap!$A$2:$B$21,2,FALSE)&amp;"'!$K:$K"),0)),"")</f>
        <v>N/A</v>
      </c>
      <c r="Z297" s="39" t="str">
        <f t="array" ref="Z297">IFERROR(INDEX(INDIRECT("'"&amp;VLOOKUP($C297,ModMap!$A$2:$B$21,2,FALSE)&amp;"'!Z:Z"),MATCH($K297,INDIRECT("'"&amp;VLOOKUP($C297,ModMap!$A$2:$B$21,2,FALSE)&amp;"'!$K:$K"),0)),"")</f>
        <v/>
      </c>
      <c r="AA297" s="44" t="s">
        <v>36</v>
      </c>
      <c r="AB297" s="39" t="str">
        <f t="array" ref="AB297">IFERROR(INDEX(INDIRECT("'"&amp;VLOOKUP($C297,ModMap!$A$2:$B$21,2,FALSE)&amp;"'!AB:AB"),MATCH($K297,INDIRECT("'"&amp;VLOOKUP($C297,ModMap!$A$2:$B$21,2,FALSE)&amp;"'!$K:$K"),0)),"")</f>
        <v>N/A</v>
      </c>
      <c r="AC297" s="39" t="str">
        <f t="array" ref="AC297">IFERROR(INDEX(INDIRECT("'"&amp;VLOOKUP($C297,ModMap!$A$2:$B$21,2,FALSE)&amp;"'!AC:AC"),MATCH($K297,INDIRECT("'"&amp;VLOOKUP($C297,ModMap!$A$2:$B$21,2,FALSE)&amp;"'!$K:$K"),0)),"")</f>
        <v/>
      </c>
      <c r="AD297" s="44" t="s">
        <v>36</v>
      </c>
      <c r="AE297" s="39" t="str">
        <f t="array" ref="AE297">IFERROR(INDEX(INDIRECT("'"&amp;VLOOKUP($C297,ModMap!$A$2:$B$21,2,FALSE)&amp;"'!AE:AE"),MATCH($K297,INDIRECT("'"&amp;VLOOKUP($C297,ModMap!$A$2:$B$21,2,FALSE)&amp;"'!$K:$K"),0)),"")</f>
        <v>N/A</v>
      </c>
      <c r="AF297" s="39" t="str">
        <f t="array" ref="AF297">IFERROR(INDEX(INDIRECT("'"&amp;VLOOKUP($C297,ModMap!$A$2:$B$21,2,FALSE)&amp;"'!AF:AF"),MATCH($K297,INDIRECT("'"&amp;VLOOKUP($C297,ModMap!$A$2:$B$21,2,FALSE)&amp;"'!$K:$K"),0)),"")</f>
        <v/>
      </c>
      <c r="AG297" s="44" t="s">
        <v>36</v>
      </c>
      <c r="AH297" s="39" t="str">
        <f t="array" ref="AH297">IFERROR(INDEX(INDIRECT("'"&amp;VLOOKUP($C297,ModMap!$A$2:$B$21,2,FALSE)&amp;"'!AH:AH"),MATCH($K297,INDIRECT("'"&amp;VLOOKUP($C297,ModMap!$A$2:$B$21,2,FALSE)&amp;"'!$K:$K"),0)),"")</f>
        <v>N/A</v>
      </c>
      <c r="AI297" s="39" t="str">
        <f t="array" ref="AI297">IFERROR(INDEX(INDIRECT("'"&amp;VLOOKUP($C297,ModMap!$A$2:$B$21,2,FALSE)&amp;"'!AI:AI"),MATCH($K297,INDIRECT("'"&amp;VLOOKUP($C297,ModMap!$A$2:$B$21,2,FALSE)&amp;"'!$K:$K"),0)),"")</f>
        <v/>
      </c>
      <c r="AJ297" s="44" t="s">
        <v>36</v>
      </c>
      <c r="AK297" s="39" t="str">
        <f t="array" ref="AK297">IFERROR(INDEX(INDIRECT("'"&amp;VLOOKUP($C297,ModMap!$A$2:$B$21,2,FALSE)&amp;"'!AK:AK"),MATCH($K297,INDIRECT("'"&amp;VLOOKUP($C297,ModMap!$A$2:$B$21,2,FALSE)&amp;"'!$K:$K"),0)),"")</f>
        <v>N/A</v>
      </c>
      <c r="AL297" s="39" t="str">
        <f t="array" ref="AL297">IFERROR(INDEX(INDIRECT("'"&amp;VLOOKUP($C297,ModMap!$A$2:$B$21,2,FALSE)&amp;"'!AL:AL"),MATCH($K297,INDIRECT("'"&amp;VLOOKUP($C297,ModMap!$A$2:$B$21,2,FALSE)&amp;"'!$K:$K"),0)),"")</f>
        <v/>
      </c>
      <c r="AM297" s="39">
        <f t="shared" si="1"/>
        <v>1</v>
      </c>
      <c r="AN297" s="39" t="str">
        <f t="shared" si="2"/>
        <v>Not Started</v>
      </c>
      <c r="AO297" s="40" t="str">
        <f t="array" ref="AO297">IFERROR(INDEX(INDIRECT("'"&amp;VLOOKUP($C297,ModMap!$A$2:$B$21,2,FALSE)&amp;"'!AO:AO"),MATCH($K297,INDIRECT("'"&amp;VLOOKUP($C297,ModMap!$A$2:$B$21,2,FALSE)&amp;"'!$K:$K"),0)),"")</f>
        <v/>
      </c>
      <c r="AP297" s="49" t="str">
        <f t="array" ref="AP297">IFERROR(HYPERLINK("#'"&amp;VLOOKUP($C297,ModMap!$A$2:$B$21,2,FALSE)&amp;"'!V"&amp;MATCH($K297,INDIRECT("'"&amp;VLOOKUP($C297,ModMap!$A$2:$B$21,2,FALSE)&amp;"'!$K:$K"),0),"Edit on module sheet"),"")</f>
        <v>Edit on module sheet</v>
      </c>
    </row>
    <row r="298" ht="42.0" customHeight="1">
      <c r="A298" s="50">
        <v>296.0</v>
      </c>
      <c r="B298" s="50">
        <v>289.0</v>
      </c>
      <c r="C298" s="50" t="s">
        <v>99</v>
      </c>
      <c r="D298" s="51" t="s">
        <v>100</v>
      </c>
      <c r="E298" s="31" t="s">
        <v>69</v>
      </c>
      <c r="F298" s="68" t="s">
        <v>516</v>
      </c>
      <c r="G298" s="51" t="s">
        <v>517</v>
      </c>
      <c r="H298" s="50" t="s">
        <v>561</v>
      </c>
      <c r="I298" s="50" t="s">
        <v>562</v>
      </c>
      <c r="J298" s="51" t="s">
        <v>563</v>
      </c>
      <c r="K298" s="50" t="s">
        <v>2920</v>
      </c>
      <c r="L298" s="51" t="s">
        <v>2921</v>
      </c>
      <c r="M298" s="48" t="s">
        <v>434</v>
      </c>
      <c r="N298" s="50" t="s">
        <v>525</v>
      </c>
      <c r="O298" s="50" t="s">
        <v>526</v>
      </c>
      <c r="P298" s="51" t="s">
        <v>566</v>
      </c>
      <c r="Q298" s="51" t="s">
        <v>567</v>
      </c>
      <c r="R298" s="50" t="s">
        <v>529</v>
      </c>
      <c r="S298" s="50" t="s">
        <v>69</v>
      </c>
      <c r="T298" s="50" t="str">
        <f t="array" ref="T298">IFERROR(INDEX(INDIRECT("'"&amp;VLOOKUP($C298,ModMap!$A$2:$B$21,2,FALSE)&amp;"'!T:T"),MATCH($K298,INDIRECT("'"&amp;VLOOKUP($C298,ModMap!$A$2:$B$21,2,FALSE)&amp;"'!$K:$K"),0)),"")</f>
        <v>Unassigned</v>
      </c>
      <c r="U298" s="48" t="s">
        <v>33</v>
      </c>
      <c r="V298" s="50" t="str">
        <f t="array" ref="V298">IFERROR(INDEX(INDIRECT("'"&amp;VLOOKUP($C298,ModMap!$A$2:$B$21,2,FALSE)&amp;"'!V:V"),MATCH($K298,INDIRECT("'"&amp;VLOOKUP($C298,ModMap!$A$2:$B$21,2,FALSE)&amp;"'!$K:$K"),0)),"")</f>
        <v>Not Started</v>
      </c>
      <c r="W298" s="50" t="str">
        <f t="array" ref="W298">IFERROR(INDEX(INDIRECT("'"&amp;VLOOKUP($C298,ModMap!$A$2:$B$21,2,FALSE)&amp;"'!W:W"),MATCH($K298,INDIRECT("'"&amp;VLOOKUP($C298,ModMap!$A$2:$B$21,2,FALSE)&amp;"'!$K:$K"),0)),"")</f>
        <v>Unassigned</v>
      </c>
      <c r="X298" s="48" t="s">
        <v>33</v>
      </c>
      <c r="Y298" s="50" t="str">
        <f t="array" ref="Y298">IFERROR(INDEX(INDIRECT("'"&amp;VLOOKUP($C298,ModMap!$A$2:$B$21,2,FALSE)&amp;"'!Y:Y"),MATCH($K298,INDIRECT("'"&amp;VLOOKUP($C298,ModMap!$A$2:$B$21,2,FALSE)&amp;"'!$K:$K"),0)),"")</f>
        <v>Not Started</v>
      </c>
      <c r="Z298" s="50" t="str">
        <f t="array" ref="Z298">IFERROR(INDEX(INDIRECT("'"&amp;VLOOKUP($C298,ModMap!$A$2:$B$21,2,FALSE)&amp;"'!Z:Z"),MATCH($K298,INDIRECT("'"&amp;VLOOKUP($C298,ModMap!$A$2:$B$21,2,FALSE)&amp;"'!$K:$K"),0)),"")</f>
        <v>Unassigned</v>
      </c>
      <c r="AA298" s="44" t="s">
        <v>36</v>
      </c>
      <c r="AB298" s="50" t="str">
        <f t="array" ref="AB298">IFERROR(INDEX(INDIRECT("'"&amp;VLOOKUP($C298,ModMap!$A$2:$B$21,2,FALSE)&amp;"'!AB:AB"),MATCH($K298,INDIRECT("'"&amp;VLOOKUP($C298,ModMap!$A$2:$B$21,2,FALSE)&amp;"'!$K:$K"),0)),"")</f>
        <v>N/A</v>
      </c>
      <c r="AC298" s="50" t="str">
        <f t="array" ref="AC298">IFERROR(INDEX(INDIRECT("'"&amp;VLOOKUP($C298,ModMap!$A$2:$B$21,2,FALSE)&amp;"'!AC:AC"),MATCH($K298,INDIRECT("'"&amp;VLOOKUP($C298,ModMap!$A$2:$B$21,2,FALSE)&amp;"'!$K:$K"),0)),"")</f>
        <v/>
      </c>
      <c r="AD298" s="44" t="s">
        <v>36</v>
      </c>
      <c r="AE298" s="50" t="str">
        <f t="array" ref="AE298">IFERROR(INDEX(INDIRECT("'"&amp;VLOOKUP($C298,ModMap!$A$2:$B$21,2,FALSE)&amp;"'!AE:AE"),MATCH($K298,INDIRECT("'"&amp;VLOOKUP($C298,ModMap!$A$2:$B$21,2,FALSE)&amp;"'!$K:$K"),0)),"")</f>
        <v>N/A</v>
      </c>
      <c r="AF298" s="50" t="str">
        <f t="array" ref="AF298">IFERROR(INDEX(INDIRECT("'"&amp;VLOOKUP($C298,ModMap!$A$2:$B$21,2,FALSE)&amp;"'!AF:AF"),MATCH($K298,INDIRECT("'"&amp;VLOOKUP($C298,ModMap!$A$2:$B$21,2,FALSE)&amp;"'!$K:$K"),0)),"")</f>
        <v/>
      </c>
      <c r="AG298" s="44" t="s">
        <v>36</v>
      </c>
      <c r="AH298" s="50" t="str">
        <f t="array" ref="AH298">IFERROR(INDEX(INDIRECT("'"&amp;VLOOKUP($C298,ModMap!$A$2:$B$21,2,FALSE)&amp;"'!AH:AH"),MATCH($K298,INDIRECT("'"&amp;VLOOKUP($C298,ModMap!$A$2:$B$21,2,FALSE)&amp;"'!$K:$K"),0)),"")</f>
        <v>N/A</v>
      </c>
      <c r="AI298" s="50" t="str">
        <f t="array" ref="AI298">IFERROR(INDEX(INDIRECT("'"&amp;VLOOKUP($C298,ModMap!$A$2:$B$21,2,FALSE)&amp;"'!AI:AI"),MATCH($K298,INDIRECT("'"&amp;VLOOKUP($C298,ModMap!$A$2:$B$21,2,FALSE)&amp;"'!$K:$K"),0)),"")</f>
        <v/>
      </c>
      <c r="AJ298" s="44" t="s">
        <v>36</v>
      </c>
      <c r="AK298" s="50" t="str">
        <f t="array" ref="AK298">IFERROR(INDEX(INDIRECT("'"&amp;VLOOKUP($C298,ModMap!$A$2:$B$21,2,FALSE)&amp;"'!AK:AK"),MATCH($K298,INDIRECT("'"&amp;VLOOKUP($C298,ModMap!$A$2:$B$21,2,FALSE)&amp;"'!$K:$K"),0)),"")</f>
        <v>N/A</v>
      </c>
      <c r="AL298" s="50" t="str">
        <f t="array" ref="AL298">IFERROR(INDEX(INDIRECT("'"&amp;VLOOKUP($C298,ModMap!$A$2:$B$21,2,FALSE)&amp;"'!AL:AL"),MATCH($K298,INDIRECT("'"&amp;VLOOKUP($C298,ModMap!$A$2:$B$21,2,FALSE)&amp;"'!$K:$K"),0)),"")</f>
        <v/>
      </c>
      <c r="AM298" s="50">
        <f t="shared" si="1"/>
        <v>2</v>
      </c>
      <c r="AN298" s="50" t="str">
        <f t="shared" si="2"/>
        <v>Not Started</v>
      </c>
      <c r="AO298" s="51" t="str">
        <f t="array" ref="AO298">IFERROR(INDEX(INDIRECT("'"&amp;VLOOKUP($C298,ModMap!$A$2:$B$21,2,FALSE)&amp;"'!AO:AO"),MATCH($K298,INDIRECT("'"&amp;VLOOKUP($C298,ModMap!$A$2:$B$21,2,FALSE)&amp;"'!$K:$K"),0)),"")</f>
        <v/>
      </c>
      <c r="AP298" s="49" t="str">
        <f t="array" ref="AP298">IFERROR(HYPERLINK("#'"&amp;VLOOKUP($C298,ModMap!$A$2:$B$21,2,FALSE)&amp;"'!V"&amp;MATCH($K298,INDIRECT("'"&amp;VLOOKUP($C298,ModMap!$A$2:$B$21,2,FALSE)&amp;"'!$K:$K"),0),"Edit on module sheet"),"")</f>
        <v>Edit on module sheet</v>
      </c>
    </row>
    <row r="299" ht="42.0" customHeight="1">
      <c r="A299" s="39">
        <v>297.0</v>
      </c>
      <c r="B299" s="39">
        <v>290.0</v>
      </c>
      <c r="C299" s="39" t="s">
        <v>99</v>
      </c>
      <c r="D299" s="40" t="s">
        <v>100</v>
      </c>
      <c r="E299" s="29" t="s">
        <v>41</v>
      </c>
      <c r="F299" s="68" t="s">
        <v>516</v>
      </c>
      <c r="G299" s="40" t="s">
        <v>517</v>
      </c>
      <c r="H299" s="39" t="s">
        <v>577</v>
      </c>
      <c r="I299" s="39" t="s">
        <v>578</v>
      </c>
      <c r="J299" s="40" t="s">
        <v>579</v>
      </c>
      <c r="K299" s="39" t="s">
        <v>580</v>
      </c>
      <c r="L299" s="40" t="s">
        <v>581</v>
      </c>
      <c r="M299" s="52" t="s">
        <v>211</v>
      </c>
      <c r="N299" s="39" t="s">
        <v>525</v>
      </c>
      <c r="O299" s="39" t="s">
        <v>526</v>
      </c>
      <c r="P299" s="40" t="s">
        <v>582</v>
      </c>
      <c r="Q299" s="40" t="s">
        <v>583</v>
      </c>
      <c r="R299" s="39" t="s">
        <v>529</v>
      </c>
      <c r="S299" s="39" t="s">
        <v>206</v>
      </c>
      <c r="T299" s="39" t="str">
        <f t="array" ref="T299">IFERROR(INDEX(INDIRECT("'"&amp;VLOOKUP($C299,ModMap!$A$2:$B$21,2,FALSE)&amp;"'!T:T"),MATCH($K299,INDIRECT("'"&amp;VLOOKUP($C299,ModMap!$A$2:$B$21,2,FALSE)&amp;"'!$K:$K"),0)),"")</f>
        <v>Unassigned</v>
      </c>
      <c r="U299" s="48" t="s">
        <v>33</v>
      </c>
      <c r="V299" s="39" t="str">
        <f t="array" ref="V299">IFERROR(INDEX(INDIRECT("'"&amp;VLOOKUP($C299,ModMap!$A$2:$B$21,2,FALSE)&amp;"'!V:V"),MATCH($K299,INDIRECT("'"&amp;VLOOKUP($C299,ModMap!$A$2:$B$21,2,FALSE)&amp;"'!$K:$K"),0)),"")</f>
        <v>Not Started</v>
      </c>
      <c r="W299" s="39" t="str">
        <f t="array" ref="W299">IFERROR(INDEX(INDIRECT("'"&amp;VLOOKUP($C299,ModMap!$A$2:$B$21,2,FALSE)&amp;"'!W:W"),MATCH($K299,INDIRECT("'"&amp;VLOOKUP($C299,ModMap!$A$2:$B$21,2,FALSE)&amp;"'!$K:$K"),0)),"")</f>
        <v>Unassigned</v>
      </c>
      <c r="X299" s="44" t="s">
        <v>36</v>
      </c>
      <c r="Y299" s="39" t="str">
        <f t="array" ref="Y299">IFERROR(INDEX(INDIRECT("'"&amp;VLOOKUP($C299,ModMap!$A$2:$B$21,2,FALSE)&amp;"'!Y:Y"),MATCH($K299,INDIRECT("'"&amp;VLOOKUP($C299,ModMap!$A$2:$B$21,2,FALSE)&amp;"'!$K:$K"),0)),"")</f>
        <v>N/A</v>
      </c>
      <c r="Z299" s="39" t="str">
        <f t="array" ref="Z299">IFERROR(INDEX(INDIRECT("'"&amp;VLOOKUP($C299,ModMap!$A$2:$B$21,2,FALSE)&amp;"'!Z:Z"),MATCH($K299,INDIRECT("'"&amp;VLOOKUP($C299,ModMap!$A$2:$B$21,2,FALSE)&amp;"'!$K:$K"),0)),"")</f>
        <v/>
      </c>
      <c r="AA299" s="44" t="s">
        <v>36</v>
      </c>
      <c r="AB299" s="39" t="str">
        <f t="array" ref="AB299">IFERROR(INDEX(INDIRECT("'"&amp;VLOOKUP($C299,ModMap!$A$2:$B$21,2,FALSE)&amp;"'!AB:AB"),MATCH($K299,INDIRECT("'"&amp;VLOOKUP($C299,ModMap!$A$2:$B$21,2,FALSE)&amp;"'!$K:$K"),0)),"")</f>
        <v>N/A</v>
      </c>
      <c r="AC299" s="39" t="str">
        <f t="array" ref="AC299">IFERROR(INDEX(INDIRECT("'"&amp;VLOOKUP($C299,ModMap!$A$2:$B$21,2,FALSE)&amp;"'!AC:AC"),MATCH($K299,INDIRECT("'"&amp;VLOOKUP($C299,ModMap!$A$2:$B$21,2,FALSE)&amp;"'!$K:$K"),0)),"")</f>
        <v/>
      </c>
      <c r="AD299" s="44" t="s">
        <v>36</v>
      </c>
      <c r="AE299" s="39" t="str">
        <f t="array" ref="AE299">IFERROR(INDEX(INDIRECT("'"&amp;VLOOKUP($C299,ModMap!$A$2:$B$21,2,FALSE)&amp;"'!AE:AE"),MATCH($K299,INDIRECT("'"&amp;VLOOKUP($C299,ModMap!$A$2:$B$21,2,FALSE)&amp;"'!$K:$K"),0)),"")</f>
        <v>N/A</v>
      </c>
      <c r="AF299" s="39" t="str">
        <f t="array" ref="AF299">IFERROR(INDEX(INDIRECT("'"&amp;VLOOKUP($C299,ModMap!$A$2:$B$21,2,FALSE)&amp;"'!AF:AF"),MATCH($K299,INDIRECT("'"&amp;VLOOKUP($C299,ModMap!$A$2:$B$21,2,FALSE)&amp;"'!$K:$K"),0)),"")</f>
        <v/>
      </c>
      <c r="AG299" s="44" t="s">
        <v>36</v>
      </c>
      <c r="AH299" s="39" t="str">
        <f t="array" ref="AH299">IFERROR(INDEX(INDIRECT("'"&amp;VLOOKUP($C299,ModMap!$A$2:$B$21,2,FALSE)&amp;"'!AH:AH"),MATCH($K299,INDIRECT("'"&amp;VLOOKUP($C299,ModMap!$A$2:$B$21,2,FALSE)&amp;"'!$K:$K"),0)),"")</f>
        <v>N/A</v>
      </c>
      <c r="AI299" s="39" t="str">
        <f t="array" ref="AI299">IFERROR(INDEX(INDIRECT("'"&amp;VLOOKUP($C299,ModMap!$A$2:$B$21,2,FALSE)&amp;"'!AI:AI"),MATCH($K299,INDIRECT("'"&amp;VLOOKUP($C299,ModMap!$A$2:$B$21,2,FALSE)&amp;"'!$K:$K"),0)),"")</f>
        <v/>
      </c>
      <c r="AJ299" s="44" t="s">
        <v>36</v>
      </c>
      <c r="AK299" s="39" t="str">
        <f t="array" ref="AK299">IFERROR(INDEX(INDIRECT("'"&amp;VLOOKUP($C299,ModMap!$A$2:$B$21,2,FALSE)&amp;"'!AK:AK"),MATCH($K299,INDIRECT("'"&amp;VLOOKUP($C299,ModMap!$A$2:$B$21,2,FALSE)&amp;"'!$K:$K"),0)),"")</f>
        <v>N/A</v>
      </c>
      <c r="AL299" s="39" t="str">
        <f t="array" ref="AL299">IFERROR(INDEX(INDIRECT("'"&amp;VLOOKUP($C299,ModMap!$A$2:$B$21,2,FALSE)&amp;"'!AL:AL"),MATCH($K299,INDIRECT("'"&amp;VLOOKUP($C299,ModMap!$A$2:$B$21,2,FALSE)&amp;"'!$K:$K"),0)),"")</f>
        <v/>
      </c>
      <c r="AM299" s="39">
        <f t="shared" si="1"/>
        <v>1</v>
      </c>
      <c r="AN299" s="39" t="str">
        <f t="shared" si="2"/>
        <v>Not Started</v>
      </c>
      <c r="AO299" s="40" t="str">
        <f t="array" ref="AO299">IFERROR(INDEX(INDIRECT("'"&amp;VLOOKUP($C299,ModMap!$A$2:$B$21,2,FALSE)&amp;"'!AO:AO"),MATCH($K299,INDIRECT("'"&amp;VLOOKUP($C299,ModMap!$A$2:$B$21,2,FALSE)&amp;"'!$K:$K"),0)),"")</f>
        <v/>
      </c>
      <c r="AP299" s="49" t="str">
        <f t="array" ref="AP299">IFERROR(HYPERLINK("#'"&amp;VLOOKUP($C299,ModMap!$A$2:$B$21,2,FALSE)&amp;"'!V"&amp;MATCH($K299,INDIRECT("'"&amp;VLOOKUP($C299,ModMap!$A$2:$B$21,2,FALSE)&amp;"'!$K:$K"),0),"Edit on module sheet"),"")</f>
        <v>Edit on module sheet</v>
      </c>
    </row>
    <row r="300" ht="42.0" customHeight="1">
      <c r="A300" s="50">
        <v>298.0</v>
      </c>
      <c r="B300" s="50">
        <v>291.0</v>
      </c>
      <c r="C300" s="50" t="s">
        <v>99</v>
      </c>
      <c r="D300" s="51" t="s">
        <v>100</v>
      </c>
      <c r="E300" s="31" t="s">
        <v>69</v>
      </c>
      <c r="F300" s="68" t="s">
        <v>516</v>
      </c>
      <c r="G300" s="51" t="s">
        <v>517</v>
      </c>
      <c r="H300" s="50" t="s">
        <v>577</v>
      </c>
      <c r="I300" s="50" t="s">
        <v>578</v>
      </c>
      <c r="J300" s="51" t="s">
        <v>579</v>
      </c>
      <c r="K300" s="50" t="s">
        <v>2932</v>
      </c>
      <c r="L300" s="51" t="s">
        <v>2933</v>
      </c>
      <c r="M300" s="48" t="s">
        <v>434</v>
      </c>
      <c r="N300" s="50" t="s">
        <v>525</v>
      </c>
      <c r="O300" s="50" t="s">
        <v>526</v>
      </c>
      <c r="P300" s="51" t="s">
        <v>582</v>
      </c>
      <c r="Q300" s="51" t="s">
        <v>583</v>
      </c>
      <c r="R300" s="50" t="s">
        <v>529</v>
      </c>
      <c r="S300" s="50" t="s">
        <v>69</v>
      </c>
      <c r="T300" s="50" t="str">
        <f t="array" ref="T300">IFERROR(INDEX(INDIRECT("'"&amp;VLOOKUP($C300,ModMap!$A$2:$B$21,2,FALSE)&amp;"'!T:T"),MATCH($K300,INDIRECT("'"&amp;VLOOKUP($C300,ModMap!$A$2:$B$21,2,FALSE)&amp;"'!$K:$K"),0)),"")</f>
        <v>Unassigned</v>
      </c>
      <c r="U300" s="48" t="s">
        <v>33</v>
      </c>
      <c r="V300" s="50" t="str">
        <f t="array" ref="V300">IFERROR(INDEX(INDIRECT("'"&amp;VLOOKUP($C300,ModMap!$A$2:$B$21,2,FALSE)&amp;"'!V:V"),MATCH($K300,INDIRECT("'"&amp;VLOOKUP($C300,ModMap!$A$2:$B$21,2,FALSE)&amp;"'!$K:$K"),0)),"")</f>
        <v>Not Started</v>
      </c>
      <c r="W300" s="50" t="str">
        <f t="array" ref="W300">IFERROR(INDEX(INDIRECT("'"&amp;VLOOKUP($C300,ModMap!$A$2:$B$21,2,FALSE)&amp;"'!W:W"),MATCH($K300,INDIRECT("'"&amp;VLOOKUP($C300,ModMap!$A$2:$B$21,2,FALSE)&amp;"'!$K:$K"),0)),"")</f>
        <v>Unassigned</v>
      </c>
      <c r="X300" s="44" t="s">
        <v>36</v>
      </c>
      <c r="Y300" s="50" t="str">
        <f t="array" ref="Y300">IFERROR(INDEX(INDIRECT("'"&amp;VLOOKUP($C300,ModMap!$A$2:$B$21,2,FALSE)&amp;"'!Y:Y"),MATCH($K300,INDIRECT("'"&amp;VLOOKUP($C300,ModMap!$A$2:$B$21,2,FALSE)&amp;"'!$K:$K"),0)),"")</f>
        <v>N/A</v>
      </c>
      <c r="Z300" s="50" t="str">
        <f t="array" ref="Z300">IFERROR(INDEX(INDIRECT("'"&amp;VLOOKUP($C300,ModMap!$A$2:$B$21,2,FALSE)&amp;"'!Z:Z"),MATCH($K300,INDIRECT("'"&amp;VLOOKUP($C300,ModMap!$A$2:$B$21,2,FALSE)&amp;"'!$K:$K"),0)),"")</f>
        <v/>
      </c>
      <c r="AA300" s="44" t="s">
        <v>36</v>
      </c>
      <c r="AB300" s="50" t="str">
        <f t="array" ref="AB300">IFERROR(INDEX(INDIRECT("'"&amp;VLOOKUP($C300,ModMap!$A$2:$B$21,2,FALSE)&amp;"'!AB:AB"),MATCH($K300,INDIRECT("'"&amp;VLOOKUP($C300,ModMap!$A$2:$B$21,2,FALSE)&amp;"'!$K:$K"),0)),"")</f>
        <v>N/A</v>
      </c>
      <c r="AC300" s="50" t="str">
        <f t="array" ref="AC300">IFERROR(INDEX(INDIRECT("'"&amp;VLOOKUP($C300,ModMap!$A$2:$B$21,2,FALSE)&amp;"'!AC:AC"),MATCH($K300,INDIRECT("'"&amp;VLOOKUP($C300,ModMap!$A$2:$B$21,2,FALSE)&amp;"'!$K:$K"),0)),"")</f>
        <v/>
      </c>
      <c r="AD300" s="44" t="s">
        <v>36</v>
      </c>
      <c r="AE300" s="50" t="str">
        <f t="array" ref="AE300">IFERROR(INDEX(INDIRECT("'"&amp;VLOOKUP($C300,ModMap!$A$2:$B$21,2,FALSE)&amp;"'!AE:AE"),MATCH($K300,INDIRECT("'"&amp;VLOOKUP($C300,ModMap!$A$2:$B$21,2,FALSE)&amp;"'!$K:$K"),0)),"")</f>
        <v>N/A</v>
      </c>
      <c r="AF300" s="50" t="str">
        <f t="array" ref="AF300">IFERROR(INDEX(INDIRECT("'"&amp;VLOOKUP($C300,ModMap!$A$2:$B$21,2,FALSE)&amp;"'!AF:AF"),MATCH($K300,INDIRECT("'"&amp;VLOOKUP($C300,ModMap!$A$2:$B$21,2,FALSE)&amp;"'!$K:$K"),0)),"")</f>
        <v/>
      </c>
      <c r="AG300" s="44" t="s">
        <v>36</v>
      </c>
      <c r="AH300" s="50" t="str">
        <f t="array" ref="AH300">IFERROR(INDEX(INDIRECT("'"&amp;VLOOKUP($C300,ModMap!$A$2:$B$21,2,FALSE)&amp;"'!AH:AH"),MATCH($K300,INDIRECT("'"&amp;VLOOKUP($C300,ModMap!$A$2:$B$21,2,FALSE)&amp;"'!$K:$K"),0)),"")</f>
        <v>N/A</v>
      </c>
      <c r="AI300" s="50" t="str">
        <f t="array" ref="AI300">IFERROR(INDEX(INDIRECT("'"&amp;VLOOKUP($C300,ModMap!$A$2:$B$21,2,FALSE)&amp;"'!AI:AI"),MATCH($K300,INDIRECT("'"&amp;VLOOKUP($C300,ModMap!$A$2:$B$21,2,FALSE)&amp;"'!$K:$K"),0)),"")</f>
        <v/>
      </c>
      <c r="AJ300" s="44" t="s">
        <v>36</v>
      </c>
      <c r="AK300" s="50" t="str">
        <f t="array" ref="AK300">IFERROR(INDEX(INDIRECT("'"&amp;VLOOKUP($C300,ModMap!$A$2:$B$21,2,FALSE)&amp;"'!AK:AK"),MATCH($K300,INDIRECT("'"&amp;VLOOKUP($C300,ModMap!$A$2:$B$21,2,FALSE)&amp;"'!$K:$K"),0)),"")</f>
        <v>N/A</v>
      </c>
      <c r="AL300" s="50" t="str">
        <f t="array" ref="AL300">IFERROR(INDEX(INDIRECT("'"&amp;VLOOKUP($C300,ModMap!$A$2:$B$21,2,FALSE)&amp;"'!AL:AL"),MATCH($K300,INDIRECT("'"&amp;VLOOKUP($C300,ModMap!$A$2:$B$21,2,FALSE)&amp;"'!$K:$K"),0)),"")</f>
        <v/>
      </c>
      <c r="AM300" s="50">
        <f t="shared" si="1"/>
        <v>1</v>
      </c>
      <c r="AN300" s="50" t="str">
        <f t="shared" si="2"/>
        <v>Not Started</v>
      </c>
      <c r="AO300" s="51" t="str">
        <f t="array" ref="AO300">IFERROR(INDEX(INDIRECT("'"&amp;VLOOKUP($C300,ModMap!$A$2:$B$21,2,FALSE)&amp;"'!AO:AO"),MATCH($K300,INDIRECT("'"&amp;VLOOKUP($C300,ModMap!$A$2:$B$21,2,FALSE)&amp;"'!$K:$K"),0)),"")</f>
        <v/>
      </c>
      <c r="AP300" s="49" t="str">
        <f t="array" ref="AP300">IFERROR(HYPERLINK("#'"&amp;VLOOKUP($C300,ModMap!$A$2:$B$21,2,FALSE)&amp;"'!V"&amp;MATCH($K300,INDIRECT("'"&amp;VLOOKUP($C300,ModMap!$A$2:$B$21,2,FALSE)&amp;"'!$K:$K"),0),"Edit on module sheet"),"")</f>
        <v>Edit on module sheet</v>
      </c>
    </row>
    <row r="301" ht="42.0" customHeight="1">
      <c r="A301" s="39">
        <v>299.0</v>
      </c>
      <c r="B301" s="39">
        <v>292.0</v>
      </c>
      <c r="C301" s="39" t="s">
        <v>99</v>
      </c>
      <c r="D301" s="40" t="s">
        <v>100</v>
      </c>
      <c r="E301" s="28" t="s">
        <v>48</v>
      </c>
      <c r="F301" s="68" t="s">
        <v>516</v>
      </c>
      <c r="G301" s="40" t="s">
        <v>517</v>
      </c>
      <c r="H301" s="39" t="s">
        <v>586</v>
      </c>
      <c r="I301" s="39" t="s">
        <v>587</v>
      </c>
      <c r="J301" s="40" t="s">
        <v>588</v>
      </c>
      <c r="K301" s="39" t="s">
        <v>2142</v>
      </c>
      <c r="L301" s="40" t="s">
        <v>2143</v>
      </c>
      <c r="M301" s="52" t="s">
        <v>211</v>
      </c>
      <c r="N301" s="39" t="s">
        <v>525</v>
      </c>
      <c r="O301" s="39" t="s">
        <v>526</v>
      </c>
      <c r="P301" s="40" t="s">
        <v>591</v>
      </c>
      <c r="Q301" s="40" t="s">
        <v>592</v>
      </c>
      <c r="R301" s="39" t="s">
        <v>529</v>
      </c>
      <c r="S301" s="39" t="s">
        <v>53</v>
      </c>
      <c r="T301" s="39" t="str">
        <f t="array" ref="T301">IFERROR(INDEX(INDIRECT("'"&amp;VLOOKUP($C301,ModMap!$A$2:$B$21,2,FALSE)&amp;"'!T:T"),MATCH($K301,INDIRECT("'"&amp;VLOOKUP($C301,ModMap!$A$2:$B$21,2,FALSE)&amp;"'!$K:$K"),0)),"")</f>
        <v>Unassigned</v>
      </c>
      <c r="U301" s="44" t="s">
        <v>36</v>
      </c>
      <c r="V301" s="39" t="str">
        <f t="array" ref="V301">IFERROR(INDEX(INDIRECT("'"&amp;VLOOKUP($C301,ModMap!$A$2:$B$21,2,FALSE)&amp;"'!V:V"),MATCH($K301,INDIRECT("'"&amp;VLOOKUP($C301,ModMap!$A$2:$B$21,2,FALSE)&amp;"'!$K:$K"),0)),"")</f>
        <v>N/A</v>
      </c>
      <c r="W301" s="39" t="str">
        <f t="array" ref="W301">IFERROR(INDEX(INDIRECT("'"&amp;VLOOKUP($C301,ModMap!$A$2:$B$21,2,FALSE)&amp;"'!W:W"),MATCH($K301,INDIRECT("'"&amp;VLOOKUP($C301,ModMap!$A$2:$B$21,2,FALSE)&amp;"'!$K:$K"),0)),"")</f>
        <v/>
      </c>
      <c r="X301" s="48" t="s">
        <v>33</v>
      </c>
      <c r="Y301" s="39" t="str">
        <f t="array" ref="Y301">IFERROR(INDEX(INDIRECT("'"&amp;VLOOKUP($C301,ModMap!$A$2:$B$21,2,FALSE)&amp;"'!Y:Y"),MATCH($K301,INDIRECT("'"&amp;VLOOKUP($C301,ModMap!$A$2:$B$21,2,FALSE)&amp;"'!$K:$K"),0)),"")</f>
        <v>Not Started</v>
      </c>
      <c r="Z301" s="39" t="str">
        <f t="array" ref="Z301">IFERROR(INDEX(INDIRECT("'"&amp;VLOOKUP($C301,ModMap!$A$2:$B$21,2,FALSE)&amp;"'!Z:Z"),MATCH($K301,INDIRECT("'"&amp;VLOOKUP($C301,ModMap!$A$2:$B$21,2,FALSE)&amp;"'!$K:$K"),0)),"")</f>
        <v>Unassigned</v>
      </c>
      <c r="AA301" s="48" t="s">
        <v>33</v>
      </c>
      <c r="AB301" s="39" t="str">
        <f t="array" ref="AB301">IFERROR(INDEX(INDIRECT("'"&amp;VLOOKUP($C301,ModMap!$A$2:$B$21,2,FALSE)&amp;"'!AB:AB"),MATCH($K301,INDIRECT("'"&amp;VLOOKUP($C301,ModMap!$A$2:$B$21,2,FALSE)&amp;"'!$K:$K"),0)),"")</f>
        <v>Not Started</v>
      </c>
      <c r="AC301" s="39" t="str">
        <f t="array" ref="AC301">IFERROR(INDEX(INDIRECT("'"&amp;VLOOKUP($C301,ModMap!$A$2:$B$21,2,FALSE)&amp;"'!AC:AC"),MATCH($K301,INDIRECT("'"&amp;VLOOKUP($C301,ModMap!$A$2:$B$21,2,FALSE)&amp;"'!$K:$K"),0)),"")</f>
        <v>Unassigned</v>
      </c>
      <c r="AD301" s="44" t="s">
        <v>36</v>
      </c>
      <c r="AE301" s="39" t="str">
        <f t="array" ref="AE301">IFERROR(INDEX(INDIRECT("'"&amp;VLOOKUP($C301,ModMap!$A$2:$B$21,2,FALSE)&amp;"'!AE:AE"),MATCH($K301,INDIRECT("'"&amp;VLOOKUP($C301,ModMap!$A$2:$B$21,2,FALSE)&amp;"'!$K:$K"),0)),"")</f>
        <v>N/A</v>
      </c>
      <c r="AF301" s="39" t="str">
        <f t="array" ref="AF301">IFERROR(INDEX(INDIRECT("'"&amp;VLOOKUP($C301,ModMap!$A$2:$B$21,2,FALSE)&amp;"'!AF:AF"),MATCH($K301,INDIRECT("'"&amp;VLOOKUP($C301,ModMap!$A$2:$B$21,2,FALSE)&amp;"'!$K:$K"),0)),"")</f>
        <v/>
      </c>
      <c r="AG301" s="44" t="s">
        <v>36</v>
      </c>
      <c r="AH301" s="39" t="str">
        <f t="array" ref="AH301">IFERROR(INDEX(INDIRECT("'"&amp;VLOOKUP($C301,ModMap!$A$2:$B$21,2,FALSE)&amp;"'!AH:AH"),MATCH($K301,INDIRECT("'"&amp;VLOOKUP($C301,ModMap!$A$2:$B$21,2,FALSE)&amp;"'!$K:$K"),0)),"")</f>
        <v>N/A</v>
      </c>
      <c r="AI301" s="39" t="str">
        <f t="array" ref="AI301">IFERROR(INDEX(INDIRECT("'"&amp;VLOOKUP($C301,ModMap!$A$2:$B$21,2,FALSE)&amp;"'!AI:AI"),MATCH($K301,INDIRECT("'"&amp;VLOOKUP($C301,ModMap!$A$2:$B$21,2,FALSE)&amp;"'!$K:$K"),0)),"")</f>
        <v/>
      </c>
      <c r="AJ301" s="44" t="s">
        <v>36</v>
      </c>
      <c r="AK301" s="39" t="str">
        <f t="array" ref="AK301">IFERROR(INDEX(INDIRECT("'"&amp;VLOOKUP($C301,ModMap!$A$2:$B$21,2,FALSE)&amp;"'!AK:AK"),MATCH($K301,INDIRECT("'"&amp;VLOOKUP($C301,ModMap!$A$2:$B$21,2,FALSE)&amp;"'!$K:$K"),0)),"")</f>
        <v>N/A</v>
      </c>
      <c r="AL301" s="39" t="str">
        <f t="array" ref="AL301">IFERROR(INDEX(INDIRECT("'"&amp;VLOOKUP($C301,ModMap!$A$2:$B$21,2,FALSE)&amp;"'!AL:AL"),MATCH($K301,INDIRECT("'"&amp;VLOOKUP($C301,ModMap!$A$2:$B$21,2,FALSE)&amp;"'!$K:$K"),0)),"")</f>
        <v/>
      </c>
      <c r="AM301" s="39">
        <f t="shared" si="1"/>
        <v>2</v>
      </c>
      <c r="AN301" s="39" t="str">
        <f t="shared" si="2"/>
        <v>Not Started</v>
      </c>
      <c r="AO301" s="40" t="str">
        <f t="array" ref="AO301">IFERROR(INDEX(INDIRECT("'"&amp;VLOOKUP($C301,ModMap!$A$2:$B$21,2,FALSE)&amp;"'!AO:AO"),MATCH($K301,INDIRECT("'"&amp;VLOOKUP($C301,ModMap!$A$2:$B$21,2,FALSE)&amp;"'!$K:$K"),0)),"")</f>
        <v/>
      </c>
      <c r="AP301" s="49" t="str">
        <f t="array" ref="AP301">IFERROR(HYPERLINK("#'"&amp;VLOOKUP($C301,ModMap!$A$2:$B$21,2,FALSE)&amp;"'!V"&amp;MATCH($K301,INDIRECT("'"&amp;VLOOKUP($C301,ModMap!$A$2:$B$21,2,FALSE)&amp;"'!$K:$K"),0),"Edit on module sheet"),"")</f>
        <v>Edit on module sheet</v>
      </c>
    </row>
    <row r="302" ht="42.0" customHeight="1">
      <c r="A302" s="50">
        <v>300.0</v>
      </c>
      <c r="B302" s="50">
        <v>293.0</v>
      </c>
      <c r="C302" s="50" t="s">
        <v>99</v>
      </c>
      <c r="D302" s="51" t="s">
        <v>100</v>
      </c>
      <c r="E302" s="28" t="s">
        <v>48</v>
      </c>
      <c r="F302" s="68" t="s">
        <v>516</v>
      </c>
      <c r="G302" s="51" t="s">
        <v>517</v>
      </c>
      <c r="H302" s="50" t="s">
        <v>586</v>
      </c>
      <c r="I302" s="50" t="s">
        <v>587</v>
      </c>
      <c r="J302" s="51" t="s">
        <v>588</v>
      </c>
      <c r="K302" s="50" t="s">
        <v>2145</v>
      </c>
      <c r="L302" s="51" t="s">
        <v>2146</v>
      </c>
      <c r="M302" s="52" t="s">
        <v>211</v>
      </c>
      <c r="N302" s="50" t="s">
        <v>525</v>
      </c>
      <c r="O302" s="50" t="s">
        <v>526</v>
      </c>
      <c r="P302" s="51" t="s">
        <v>591</v>
      </c>
      <c r="Q302" s="51" t="s">
        <v>592</v>
      </c>
      <c r="R302" s="50" t="s">
        <v>529</v>
      </c>
      <c r="S302" s="50" t="s">
        <v>56</v>
      </c>
      <c r="T302" s="50" t="str">
        <f t="array" ref="T302">IFERROR(INDEX(INDIRECT("'"&amp;VLOOKUP($C302,ModMap!$A$2:$B$21,2,FALSE)&amp;"'!T:T"),MATCH($K302,INDIRECT("'"&amp;VLOOKUP($C302,ModMap!$A$2:$B$21,2,FALSE)&amp;"'!$K:$K"),0)),"")</f>
        <v>Unassigned</v>
      </c>
      <c r="U302" s="44" t="s">
        <v>36</v>
      </c>
      <c r="V302" s="50" t="str">
        <f t="array" ref="V302">IFERROR(INDEX(INDIRECT("'"&amp;VLOOKUP($C302,ModMap!$A$2:$B$21,2,FALSE)&amp;"'!V:V"),MATCH($K302,INDIRECT("'"&amp;VLOOKUP($C302,ModMap!$A$2:$B$21,2,FALSE)&amp;"'!$K:$K"),0)),"")</f>
        <v>N/A</v>
      </c>
      <c r="W302" s="50" t="str">
        <f t="array" ref="W302">IFERROR(INDEX(INDIRECT("'"&amp;VLOOKUP($C302,ModMap!$A$2:$B$21,2,FALSE)&amp;"'!W:W"),MATCH($K302,INDIRECT("'"&amp;VLOOKUP($C302,ModMap!$A$2:$B$21,2,FALSE)&amp;"'!$K:$K"),0)),"")</f>
        <v/>
      </c>
      <c r="X302" s="48" t="s">
        <v>33</v>
      </c>
      <c r="Y302" s="50" t="str">
        <f t="array" ref="Y302">IFERROR(INDEX(INDIRECT("'"&amp;VLOOKUP($C302,ModMap!$A$2:$B$21,2,FALSE)&amp;"'!Y:Y"),MATCH($K302,INDIRECT("'"&amp;VLOOKUP($C302,ModMap!$A$2:$B$21,2,FALSE)&amp;"'!$K:$K"),0)),"")</f>
        <v>Not Started</v>
      </c>
      <c r="Z302" s="50" t="str">
        <f t="array" ref="Z302">IFERROR(INDEX(INDIRECT("'"&amp;VLOOKUP($C302,ModMap!$A$2:$B$21,2,FALSE)&amp;"'!Z:Z"),MATCH($K302,INDIRECT("'"&amp;VLOOKUP($C302,ModMap!$A$2:$B$21,2,FALSE)&amp;"'!$K:$K"),0)),"")</f>
        <v>Unassigned</v>
      </c>
      <c r="AA302" s="48" t="s">
        <v>33</v>
      </c>
      <c r="AB302" s="50" t="str">
        <f t="array" ref="AB302">IFERROR(INDEX(INDIRECT("'"&amp;VLOOKUP($C302,ModMap!$A$2:$B$21,2,FALSE)&amp;"'!AB:AB"),MATCH($K302,INDIRECT("'"&amp;VLOOKUP($C302,ModMap!$A$2:$B$21,2,FALSE)&amp;"'!$K:$K"),0)),"")</f>
        <v>Not Started</v>
      </c>
      <c r="AC302" s="50" t="str">
        <f t="array" ref="AC302">IFERROR(INDEX(INDIRECT("'"&amp;VLOOKUP($C302,ModMap!$A$2:$B$21,2,FALSE)&amp;"'!AC:AC"),MATCH($K302,INDIRECT("'"&amp;VLOOKUP($C302,ModMap!$A$2:$B$21,2,FALSE)&amp;"'!$K:$K"),0)),"")</f>
        <v>Unassigned</v>
      </c>
      <c r="AD302" s="48" t="s">
        <v>33</v>
      </c>
      <c r="AE302" s="50" t="str">
        <f t="array" ref="AE302">IFERROR(INDEX(INDIRECT("'"&amp;VLOOKUP($C302,ModMap!$A$2:$B$21,2,FALSE)&amp;"'!AE:AE"),MATCH($K302,INDIRECT("'"&amp;VLOOKUP($C302,ModMap!$A$2:$B$21,2,FALSE)&amp;"'!$K:$K"),0)),"")</f>
        <v>Not Started</v>
      </c>
      <c r="AF302" s="50" t="str">
        <f t="array" ref="AF302">IFERROR(INDEX(INDIRECT("'"&amp;VLOOKUP($C302,ModMap!$A$2:$B$21,2,FALSE)&amp;"'!AF:AF"),MATCH($K302,INDIRECT("'"&amp;VLOOKUP($C302,ModMap!$A$2:$B$21,2,FALSE)&amp;"'!$K:$K"),0)),"")</f>
        <v>Unassigned</v>
      </c>
      <c r="AG302" s="44" t="s">
        <v>36</v>
      </c>
      <c r="AH302" s="50" t="str">
        <f t="array" ref="AH302">IFERROR(INDEX(INDIRECT("'"&amp;VLOOKUP($C302,ModMap!$A$2:$B$21,2,FALSE)&amp;"'!AH:AH"),MATCH($K302,INDIRECT("'"&amp;VLOOKUP($C302,ModMap!$A$2:$B$21,2,FALSE)&amp;"'!$K:$K"),0)),"")</f>
        <v>N/A</v>
      </c>
      <c r="AI302" s="50" t="str">
        <f t="array" ref="AI302">IFERROR(INDEX(INDIRECT("'"&amp;VLOOKUP($C302,ModMap!$A$2:$B$21,2,FALSE)&amp;"'!AI:AI"),MATCH($K302,INDIRECT("'"&amp;VLOOKUP($C302,ModMap!$A$2:$B$21,2,FALSE)&amp;"'!$K:$K"),0)),"")</f>
        <v/>
      </c>
      <c r="AJ302" s="44" t="s">
        <v>36</v>
      </c>
      <c r="AK302" s="50" t="str">
        <f t="array" ref="AK302">IFERROR(INDEX(INDIRECT("'"&amp;VLOOKUP($C302,ModMap!$A$2:$B$21,2,FALSE)&amp;"'!AK:AK"),MATCH($K302,INDIRECT("'"&amp;VLOOKUP($C302,ModMap!$A$2:$B$21,2,FALSE)&amp;"'!$K:$K"),0)),"")</f>
        <v>N/A</v>
      </c>
      <c r="AL302" s="50" t="str">
        <f t="array" ref="AL302">IFERROR(INDEX(INDIRECT("'"&amp;VLOOKUP($C302,ModMap!$A$2:$B$21,2,FALSE)&amp;"'!AL:AL"),MATCH($K302,INDIRECT("'"&amp;VLOOKUP($C302,ModMap!$A$2:$B$21,2,FALSE)&amp;"'!$K:$K"),0)),"")</f>
        <v/>
      </c>
      <c r="AM302" s="50">
        <f t="shared" si="1"/>
        <v>3</v>
      </c>
      <c r="AN302" s="50" t="str">
        <f t="shared" si="2"/>
        <v>Not Started</v>
      </c>
      <c r="AO302" s="51" t="str">
        <f t="array" ref="AO302">IFERROR(INDEX(INDIRECT("'"&amp;VLOOKUP($C302,ModMap!$A$2:$B$21,2,FALSE)&amp;"'!AO:AO"),MATCH($K302,INDIRECT("'"&amp;VLOOKUP($C302,ModMap!$A$2:$B$21,2,FALSE)&amp;"'!$K:$K"),0)),"")</f>
        <v/>
      </c>
      <c r="AP302" s="49" t="str">
        <f t="array" ref="AP302">IFERROR(HYPERLINK("#'"&amp;VLOOKUP($C302,ModMap!$A$2:$B$21,2,FALSE)&amp;"'!V"&amp;MATCH($K302,INDIRECT("'"&amp;VLOOKUP($C302,ModMap!$A$2:$B$21,2,FALSE)&amp;"'!$K:$K"),0),"Edit on module sheet"),"")</f>
        <v>Edit on module sheet</v>
      </c>
    </row>
    <row r="303" ht="42.0" customHeight="1">
      <c r="A303" s="39">
        <v>301.0</v>
      </c>
      <c r="B303" s="39">
        <v>294.0</v>
      </c>
      <c r="C303" s="39" t="s">
        <v>99</v>
      </c>
      <c r="D303" s="40" t="s">
        <v>100</v>
      </c>
      <c r="E303" s="29" t="s">
        <v>41</v>
      </c>
      <c r="F303" s="68" t="s">
        <v>516</v>
      </c>
      <c r="G303" s="40" t="s">
        <v>517</v>
      </c>
      <c r="H303" s="39" t="s">
        <v>586</v>
      </c>
      <c r="I303" s="39" t="s">
        <v>587</v>
      </c>
      <c r="J303" s="40" t="s">
        <v>588</v>
      </c>
      <c r="K303" s="39" t="s">
        <v>589</v>
      </c>
      <c r="L303" s="40" t="s">
        <v>590</v>
      </c>
      <c r="M303" s="52" t="s">
        <v>211</v>
      </c>
      <c r="N303" s="39" t="s">
        <v>525</v>
      </c>
      <c r="O303" s="39" t="s">
        <v>526</v>
      </c>
      <c r="P303" s="40" t="s">
        <v>591</v>
      </c>
      <c r="Q303" s="40" t="s">
        <v>592</v>
      </c>
      <c r="R303" s="39" t="s">
        <v>529</v>
      </c>
      <c r="S303" s="39" t="s">
        <v>206</v>
      </c>
      <c r="T303" s="39" t="str">
        <f t="array" ref="T303">IFERROR(INDEX(INDIRECT("'"&amp;VLOOKUP($C303,ModMap!$A$2:$B$21,2,FALSE)&amp;"'!T:T"),MATCH($K303,INDIRECT("'"&amp;VLOOKUP($C303,ModMap!$A$2:$B$21,2,FALSE)&amp;"'!$K:$K"),0)),"")</f>
        <v>Unassigned</v>
      </c>
      <c r="U303" s="48" t="s">
        <v>33</v>
      </c>
      <c r="V303" s="39" t="str">
        <f t="array" ref="V303">IFERROR(INDEX(INDIRECT("'"&amp;VLOOKUP($C303,ModMap!$A$2:$B$21,2,FALSE)&amp;"'!V:V"),MATCH($K303,INDIRECT("'"&amp;VLOOKUP($C303,ModMap!$A$2:$B$21,2,FALSE)&amp;"'!$K:$K"),0)),"")</f>
        <v>Not Started</v>
      </c>
      <c r="W303" s="39" t="str">
        <f t="array" ref="W303">IFERROR(INDEX(INDIRECT("'"&amp;VLOOKUP($C303,ModMap!$A$2:$B$21,2,FALSE)&amp;"'!W:W"),MATCH($K303,INDIRECT("'"&amp;VLOOKUP($C303,ModMap!$A$2:$B$21,2,FALSE)&amp;"'!$K:$K"),0)),"")</f>
        <v>Unassigned</v>
      </c>
      <c r="X303" s="44" t="s">
        <v>36</v>
      </c>
      <c r="Y303" s="39" t="str">
        <f t="array" ref="Y303">IFERROR(INDEX(INDIRECT("'"&amp;VLOOKUP($C303,ModMap!$A$2:$B$21,2,FALSE)&amp;"'!Y:Y"),MATCH($K303,INDIRECT("'"&amp;VLOOKUP($C303,ModMap!$A$2:$B$21,2,FALSE)&amp;"'!$K:$K"),0)),"")</f>
        <v>N/A</v>
      </c>
      <c r="Z303" s="39" t="str">
        <f t="array" ref="Z303">IFERROR(INDEX(INDIRECT("'"&amp;VLOOKUP($C303,ModMap!$A$2:$B$21,2,FALSE)&amp;"'!Z:Z"),MATCH($K303,INDIRECT("'"&amp;VLOOKUP($C303,ModMap!$A$2:$B$21,2,FALSE)&amp;"'!$K:$K"),0)),"")</f>
        <v/>
      </c>
      <c r="AA303" s="44" t="s">
        <v>36</v>
      </c>
      <c r="AB303" s="39" t="str">
        <f t="array" ref="AB303">IFERROR(INDEX(INDIRECT("'"&amp;VLOOKUP($C303,ModMap!$A$2:$B$21,2,FALSE)&amp;"'!AB:AB"),MATCH($K303,INDIRECT("'"&amp;VLOOKUP($C303,ModMap!$A$2:$B$21,2,FALSE)&amp;"'!$K:$K"),0)),"")</f>
        <v>N/A</v>
      </c>
      <c r="AC303" s="39" t="str">
        <f t="array" ref="AC303">IFERROR(INDEX(INDIRECT("'"&amp;VLOOKUP($C303,ModMap!$A$2:$B$21,2,FALSE)&amp;"'!AC:AC"),MATCH($K303,INDIRECT("'"&amp;VLOOKUP($C303,ModMap!$A$2:$B$21,2,FALSE)&amp;"'!$K:$K"),0)),"")</f>
        <v/>
      </c>
      <c r="AD303" s="48" t="s">
        <v>33</v>
      </c>
      <c r="AE303" s="39" t="str">
        <f t="array" ref="AE303">IFERROR(INDEX(INDIRECT("'"&amp;VLOOKUP($C303,ModMap!$A$2:$B$21,2,FALSE)&amp;"'!AE:AE"),MATCH($K303,INDIRECT("'"&amp;VLOOKUP($C303,ModMap!$A$2:$B$21,2,FALSE)&amp;"'!$K:$K"),0)),"")</f>
        <v>Not Started</v>
      </c>
      <c r="AF303" s="39" t="str">
        <f t="array" ref="AF303">IFERROR(INDEX(INDIRECT("'"&amp;VLOOKUP($C303,ModMap!$A$2:$B$21,2,FALSE)&amp;"'!AF:AF"),MATCH($K303,INDIRECT("'"&amp;VLOOKUP($C303,ModMap!$A$2:$B$21,2,FALSE)&amp;"'!$K:$K"),0)),"")</f>
        <v>Unassigned</v>
      </c>
      <c r="AG303" s="44" t="s">
        <v>36</v>
      </c>
      <c r="AH303" s="39" t="str">
        <f t="array" ref="AH303">IFERROR(INDEX(INDIRECT("'"&amp;VLOOKUP($C303,ModMap!$A$2:$B$21,2,FALSE)&amp;"'!AH:AH"),MATCH($K303,INDIRECT("'"&amp;VLOOKUP($C303,ModMap!$A$2:$B$21,2,FALSE)&amp;"'!$K:$K"),0)),"")</f>
        <v>N/A</v>
      </c>
      <c r="AI303" s="39" t="str">
        <f t="array" ref="AI303">IFERROR(INDEX(INDIRECT("'"&amp;VLOOKUP($C303,ModMap!$A$2:$B$21,2,FALSE)&amp;"'!AI:AI"),MATCH($K303,INDIRECT("'"&amp;VLOOKUP($C303,ModMap!$A$2:$B$21,2,FALSE)&amp;"'!$K:$K"),0)),"")</f>
        <v/>
      </c>
      <c r="AJ303" s="44" t="s">
        <v>36</v>
      </c>
      <c r="AK303" s="39" t="str">
        <f t="array" ref="AK303">IFERROR(INDEX(INDIRECT("'"&amp;VLOOKUP($C303,ModMap!$A$2:$B$21,2,FALSE)&amp;"'!AK:AK"),MATCH($K303,INDIRECT("'"&amp;VLOOKUP($C303,ModMap!$A$2:$B$21,2,FALSE)&amp;"'!$K:$K"),0)),"")</f>
        <v>N/A</v>
      </c>
      <c r="AL303" s="39" t="str">
        <f t="array" ref="AL303">IFERROR(INDEX(INDIRECT("'"&amp;VLOOKUP($C303,ModMap!$A$2:$B$21,2,FALSE)&amp;"'!AL:AL"),MATCH($K303,INDIRECT("'"&amp;VLOOKUP($C303,ModMap!$A$2:$B$21,2,FALSE)&amp;"'!$K:$K"),0)),"")</f>
        <v/>
      </c>
      <c r="AM303" s="39">
        <f t="shared" si="1"/>
        <v>2</v>
      </c>
      <c r="AN303" s="39" t="str">
        <f t="shared" si="2"/>
        <v>Not Started</v>
      </c>
      <c r="AO303" s="40" t="str">
        <f t="array" ref="AO303">IFERROR(INDEX(INDIRECT("'"&amp;VLOOKUP($C303,ModMap!$A$2:$B$21,2,FALSE)&amp;"'!AO:AO"),MATCH($K303,INDIRECT("'"&amp;VLOOKUP($C303,ModMap!$A$2:$B$21,2,FALSE)&amp;"'!$K:$K"),0)),"")</f>
        <v/>
      </c>
      <c r="AP303" s="49" t="str">
        <f t="array" ref="AP303">IFERROR(HYPERLINK("#'"&amp;VLOOKUP($C303,ModMap!$A$2:$B$21,2,FALSE)&amp;"'!V"&amp;MATCH($K303,INDIRECT("'"&amp;VLOOKUP($C303,ModMap!$A$2:$B$21,2,FALSE)&amp;"'!$K:$K"),0),"Edit on module sheet"),"")</f>
        <v>Edit on module sheet</v>
      </c>
    </row>
    <row r="304" ht="42.0" customHeight="1">
      <c r="A304" s="50">
        <v>302.0</v>
      </c>
      <c r="B304" s="50">
        <v>295.0</v>
      </c>
      <c r="C304" s="50" t="s">
        <v>99</v>
      </c>
      <c r="D304" s="51" t="s">
        <v>100</v>
      </c>
      <c r="E304" s="31" t="s">
        <v>69</v>
      </c>
      <c r="F304" s="68" t="s">
        <v>516</v>
      </c>
      <c r="G304" s="51" t="s">
        <v>517</v>
      </c>
      <c r="H304" s="50" t="s">
        <v>586</v>
      </c>
      <c r="I304" s="50" t="s">
        <v>587</v>
      </c>
      <c r="J304" s="51" t="s">
        <v>588</v>
      </c>
      <c r="K304" s="50" t="s">
        <v>2959</v>
      </c>
      <c r="L304" s="51" t="s">
        <v>2960</v>
      </c>
      <c r="M304" s="48" t="s">
        <v>434</v>
      </c>
      <c r="N304" s="50" t="s">
        <v>525</v>
      </c>
      <c r="O304" s="50" t="s">
        <v>526</v>
      </c>
      <c r="P304" s="51" t="s">
        <v>591</v>
      </c>
      <c r="Q304" s="51" t="s">
        <v>592</v>
      </c>
      <c r="R304" s="50" t="s">
        <v>529</v>
      </c>
      <c r="S304" s="50" t="s">
        <v>69</v>
      </c>
      <c r="T304" s="50" t="str">
        <f t="array" ref="T304">IFERROR(INDEX(INDIRECT("'"&amp;VLOOKUP($C304,ModMap!$A$2:$B$21,2,FALSE)&amp;"'!T:T"),MATCH($K304,INDIRECT("'"&amp;VLOOKUP($C304,ModMap!$A$2:$B$21,2,FALSE)&amp;"'!$K:$K"),0)),"")</f>
        <v>Unassigned</v>
      </c>
      <c r="U304" s="48" t="s">
        <v>33</v>
      </c>
      <c r="V304" s="50" t="str">
        <f t="array" ref="V304">IFERROR(INDEX(INDIRECT("'"&amp;VLOOKUP($C304,ModMap!$A$2:$B$21,2,FALSE)&amp;"'!V:V"),MATCH($K304,INDIRECT("'"&amp;VLOOKUP($C304,ModMap!$A$2:$B$21,2,FALSE)&amp;"'!$K:$K"),0)),"")</f>
        <v>Not Started</v>
      </c>
      <c r="W304" s="50" t="str">
        <f t="array" ref="W304">IFERROR(INDEX(INDIRECT("'"&amp;VLOOKUP($C304,ModMap!$A$2:$B$21,2,FALSE)&amp;"'!W:W"),MATCH($K304,INDIRECT("'"&amp;VLOOKUP($C304,ModMap!$A$2:$B$21,2,FALSE)&amp;"'!$K:$K"),0)),"")</f>
        <v>Unassigned</v>
      </c>
      <c r="X304" s="48" t="s">
        <v>33</v>
      </c>
      <c r="Y304" s="50" t="str">
        <f t="array" ref="Y304">IFERROR(INDEX(INDIRECT("'"&amp;VLOOKUP($C304,ModMap!$A$2:$B$21,2,FALSE)&amp;"'!Y:Y"),MATCH($K304,INDIRECT("'"&amp;VLOOKUP($C304,ModMap!$A$2:$B$21,2,FALSE)&amp;"'!$K:$K"),0)),"")</f>
        <v>Not Started</v>
      </c>
      <c r="Z304" s="50" t="str">
        <f t="array" ref="Z304">IFERROR(INDEX(INDIRECT("'"&amp;VLOOKUP($C304,ModMap!$A$2:$B$21,2,FALSE)&amp;"'!Z:Z"),MATCH($K304,INDIRECT("'"&amp;VLOOKUP($C304,ModMap!$A$2:$B$21,2,FALSE)&amp;"'!$K:$K"),0)),"")</f>
        <v>Unassigned</v>
      </c>
      <c r="AA304" s="44" t="s">
        <v>36</v>
      </c>
      <c r="AB304" s="50" t="str">
        <f t="array" ref="AB304">IFERROR(INDEX(INDIRECT("'"&amp;VLOOKUP($C304,ModMap!$A$2:$B$21,2,FALSE)&amp;"'!AB:AB"),MATCH($K304,INDIRECT("'"&amp;VLOOKUP($C304,ModMap!$A$2:$B$21,2,FALSE)&amp;"'!$K:$K"),0)),"")</f>
        <v>N/A</v>
      </c>
      <c r="AC304" s="50" t="str">
        <f t="array" ref="AC304">IFERROR(INDEX(INDIRECT("'"&amp;VLOOKUP($C304,ModMap!$A$2:$B$21,2,FALSE)&amp;"'!AC:AC"),MATCH($K304,INDIRECT("'"&amp;VLOOKUP($C304,ModMap!$A$2:$B$21,2,FALSE)&amp;"'!$K:$K"),0)),"")</f>
        <v/>
      </c>
      <c r="AD304" s="48" t="s">
        <v>33</v>
      </c>
      <c r="AE304" s="50" t="str">
        <f t="array" ref="AE304">IFERROR(INDEX(INDIRECT("'"&amp;VLOOKUP($C304,ModMap!$A$2:$B$21,2,FALSE)&amp;"'!AE:AE"),MATCH($K304,INDIRECT("'"&amp;VLOOKUP($C304,ModMap!$A$2:$B$21,2,FALSE)&amp;"'!$K:$K"),0)),"")</f>
        <v>Not Started</v>
      </c>
      <c r="AF304" s="50" t="str">
        <f t="array" ref="AF304">IFERROR(INDEX(INDIRECT("'"&amp;VLOOKUP($C304,ModMap!$A$2:$B$21,2,FALSE)&amp;"'!AF:AF"),MATCH($K304,INDIRECT("'"&amp;VLOOKUP($C304,ModMap!$A$2:$B$21,2,FALSE)&amp;"'!$K:$K"),0)),"")</f>
        <v>Unassigned</v>
      </c>
      <c r="AG304" s="44" t="s">
        <v>36</v>
      </c>
      <c r="AH304" s="50" t="str">
        <f t="array" ref="AH304">IFERROR(INDEX(INDIRECT("'"&amp;VLOOKUP($C304,ModMap!$A$2:$B$21,2,FALSE)&amp;"'!AH:AH"),MATCH($K304,INDIRECT("'"&amp;VLOOKUP($C304,ModMap!$A$2:$B$21,2,FALSE)&amp;"'!$K:$K"),0)),"")</f>
        <v>N/A</v>
      </c>
      <c r="AI304" s="50" t="str">
        <f t="array" ref="AI304">IFERROR(INDEX(INDIRECT("'"&amp;VLOOKUP($C304,ModMap!$A$2:$B$21,2,FALSE)&amp;"'!AI:AI"),MATCH($K304,INDIRECT("'"&amp;VLOOKUP($C304,ModMap!$A$2:$B$21,2,FALSE)&amp;"'!$K:$K"),0)),"")</f>
        <v/>
      </c>
      <c r="AJ304" s="44" t="s">
        <v>36</v>
      </c>
      <c r="AK304" s="50" t="str">
        <f t="array" ref="AK304">IFERROR(INDEX(INDIRECT("'"&amp;VLOOKUP($C304,ModMap!$A$2:$B$21,2,FALSE)&amp;"'!AK:AK"),MATCH($K304,INDIRECT("'"&amp;VLOOKUP($C304,ModMap!$A$2:$B$21,2,FALSE)&amp;"'!$K:$K"),0)),"")</f>
        <v>N/A</v>
      </c>
      <c r="AL304" s="50" t="str">
        <f t="array" ref="AL304">IFERROR(INDEX(INDIRECT("'"&amp;VLOOKUP($C304,ModMap!$A$2:$B$21,2,FALSE)&amp;"'!AL:AL"),MATCH($K304,INDIRECT("'"&amp;VLOOKUP($C304,ModMap!$A$2:$B$21,2,FALSE)&amp;"'!$K:$K"),0)),"")</f>
        <v/>
      </c>
      <c r="AM304" s="50">
        <f t="shared" si="1"/>
        <v>3</v>
      </c>
      <c r="AN304" s="50" t="str">
        <f t="shared" si="2"/>
        <v>Not Started</v>
      </c>
      <c r="AO304" s="51" t="str">
        <f t="array" ref="AO304">IFERROR(INDEX(INDIRECT("'"&amp;VLOOKUP($C304,ModMap!$A$2:$B$21,2,FALSE)&amp;"'!AO:AO"),MATCH($K304,INDIRECT("'"&amp;VLOOKUP($C304,ModMap!$A$2:$B$21,2,FALSE)&amp;"'!$K:$K"),0)),"")</f>
        <v/>
      </c>
      <c r="AP304" s="49" t="str">
        <f t="array" ref="AP304">IFERROR(HYPERLINK("#'"&amp;VLOOKUP($C304,ModMap!$A$2:$B$21,2,FALSE)&amp;"'!V"&amp;MATCH($K304,INDIRECT("'"&amp;VLOOKUP($C304,ModMap!$A$2:$B$21,2,FALSE)&amp;"'!$K:$K"),0),"Edit on module sheet"),"")</f>
        <v>Edit on module sheet</v>
      </c>
    </row>
    <row r="305" ht="42.0" customHeight="1">
      <c r="A305" s="39">
        <v>303.0</v>
      </c>
      <c r="B305" s="39">
        <v>296.0</v>
      </c>
      <c r="C305" s="39" t="s">
        <v>99</v>
      </c>
      <c r="D305" s="40" t="s">
        <v>100</v>
      </c>
      <c r="E305" s="31" t="s">
        <v>69</v>
      </c>
      <c r="F305" s="68" t="s">
        <v>516</v>
      </c>
      <c r="G305" s="40" t="s">
        <v>517</v>
      </c>
      <c r="H305" s="39" t="s">
        <v>2154</v>
      </c>
      <c r="I305" s="39" t="s">
        <v>2155</v>
      </c>
      <c r="J305" s="40" t="s">
        <v>2156</v>
      </c>
      <c r="K305" s="39" t="s">
        <v>2963</v>
      </c>
      <c r="L305" s="40" t="s">
        <v>2964</v>
      </c>
      <c r="M305" s="48" t="s">
        <v>613</v>
      </c>
      <c r="N305" s="39" t="s">
        <v>525</v>
      </c>
      <c r="O305" s="39" t="s">
        <v>526</v>
      </c>
      <c r="P305" s="40" t="s">
        <v>1979</v>
      </c>
      <c r="Q305" s="40" t="s">
        <v>2159</v>
      </c>
      <c r="R305" s="39" t="s">
        <v>529</v>
      </c>
      <c r="S305" s="39" t="s">
        <v>69</v>
      </c>
      <c r="T305" s="39" t="str">
        <f t="array" ref="T305">IFERROR(INDEX(INDIRECT("'"&amp;VLOOKUP($C305,ModMap!$A$2:$B$21,2,FALSE)&amp;"'!T:T"),MATCH($K305,INDIRECT("'"&amp;VLOOKUP($C305,ModMap!$A$2:$B$21,2,FALSE)&amp;"'!$K:$K"),0)),"")</f>
        <v>Unassigned</v>
      </c>
      <c r="U305" s="48" t="s">
        <v>33</v>
      </c>
      <c r="V305" s="39" t="str">
        <f t="array" ref="V305">IFERROR(INDEX(INDIRECT("'"&amp;VLOOKUP($C305,ModMap!$A$2:$B$21,2,FALSE)&amp;"'!V:V"),MATCH($K305,INDIRECT("'"&amp;VLOOKUP($C305,ModMap!$A$2:$B$21,2,FALSE)&amp;"'!$K:$K"),0)),"")</f>
        <v>Not Started</v>
      </c>
      <c r="W305" s="39" t="str">
        <f t="array" ref="W305">IFERROR(INDEX(INDIRECT("'"&amp;VLOOKUP($C305,ModMap!$A$2:$B$21,2,FALSE)&amp;"'!W:W"),MATCH($K305,INDIRECT("'"&amp;VLOOKUP($C305,ModMap!$A$2:$B$21,2,FALSE)&amp;"'!$K:$K"),0)),"")</f>
        <v>Unassigned</v>
      </c>
      <c r="X305" s="48" t="s">
        <v>33</v>
      </c>
      <c r="Y305" s="39" t="str">
        <f t="array" ref="Y305">IFERROR(INDEX(INDIRECT("'"&amp;VLOOKUP($C305,ModMap!$A$2:$B$21,2,FALSE)&amp;"'!Y:Y"),MATCH($K305,INDIRECT("'"&amp;VLOOKUP($C305,ModMap!$A$2:$B$21,2,FALSE)&amp;"'!$K:$K"),0)),"")</f>
        <v>Not Started</v>
      </c>
      <c r="Z305" s="39" t="str">
        <f t="array" ref="Z305">IFERROR(INDEX(INDIRECT("'"&amp;VLOOKUP($C305,ModMap!$A$2:$B$21,2,FALSE)&amp;"'!Z:Z"),MATCH($K305,INDIRECT("'"&amp;VLOOKUP($C305,ModMap!$A$2:$B$21,2,FALSE)&amp;"'!$K:$K"),0)),"")</f>
        <v>Unassigned</v>
      </c>
      <c r="AA305" s="44" t="s">
        <v>36</v>
      </c>
      <c r="AB305" s="39" t="str">
        <f t="array" ref="AB305">IFERROR(INDEX(INDIRECT("'"&amp;VLOOKUP($C305,ModMap!$A$2:$B$21,2,FALSE)&amp;"'!AB:AB"),MATCH($K305,INDIRECT("'"&amp;VLOOKUP($C305,ModMap!$A$2:$B$21,2,FALSE)&amp;"'!$K:$K"),0)),"")</f>
        <v>N/A</v>
      </c>
      <c r="AC305" s="39" t="str">
        <f t="array" ref="AC305">IFERROR(INDEX(INDIRECT("'"&amp;VLOOKUP($C305,ModMap!$A$2:$B$21,2,FALSE)&amp;"'!AC:AC"),MATCH($K305,INDIRECT("'"&amp;VLOOKUP($C305,ModMap!$A$2:$B$21,2,FALSE)&amp;"'!$K:$K"),0)),"")</f>
        <v/>
      </c>
      <c r="AD305" s="48" t="s">
        <v>33</v>
      </c>
      <c r="AE305" s="39" t="str">
        <f t="array" ref="AE305">IFERROR(INDEX(INDIRECT("'"&amp;VLOOKUP($C305,ModMap!$A$2:$B$21,2,FALSE)&amp;"'!AE:AE"),MATCH($K305,INDIRECT("'"&amp;VLOOKUP($C305,ModMap!$A$2:$B$21,2,FALSE)&amp;"'!$K:$K"),0)),"")</f>
        <v>Not Started</v>
      </c>
      <c r="AF305" s="39" t="str">
        <f t="array" ref="AF305">IFERROR(INDEX(INDIRECT("'"&amp;VLOOKUP($C305,ModMap!$A$2:$B$21,2,FALSE)&amp;"'!AF:AF"),MATCH($K305,INDIRECT("'"&amp;VLOOKUP($C305,ModMap!$A$2:$B$21,2,FALSE)&amp;"'!$K:$K"),0)),"")</f>
        <v>Unassigned</v>
      </c>
      <c r="AG305" s="44" t="s">
        <v>36</v>
      </c>
      <c r="AH305" s="39" t="str">
        <f t="array" ref="AH305">IFERROR(INDEX(INDIRECT("'"&amp;VLOOKUP($C305,ModMap!$A$2:$B$21,2,FALSE)&amp;"'!AH:AH"),MATCH($K305,INDIRECT("'"&amp;VLOOKUP($C305,ModMap!$A$2:$B$21,2,FALSE)&amp;"'!$K:$K"),0)),"")</f>
        <v>N/A</v>
      </c>
      <c r="AI305" s="39" t="str">
        <f t="array" ref="AI305">IFERROR(INDEX(INDIRECT("'"&amp;VLOOKUP($C305,ModMap!$A$2:$B$21,2,FALSE)&amp;"'!AI:AI"),MATCH($K305,INDIRECT("'"&amp;VLOOKUP($C305,ModMap!$A$2:$B$21,2,FALSE)&amp;"'!$K:$K"),0)),"")</f>
        <v/>
      </c>
      <c r="AJ305" s="44" t="s">
        <v>36</v>
      </c>
      <c r="AK305" s="39" t="str">
        <f t="array" ref="AK305">IFERROR(INDEX(INDIRECT("'"&amp;VLOOKUP($C305,ModMap!$A$2:$B$21,2,FALSE)&amp;"'!AK:AK"),MATCH($K305,INDIRECT("'"&amp;VLOOKUP($C305,ModMap!$A$2:$B$21,2,FALSE)&amp;"'!$K:$K"),0)),"")</f>
        <v>N/A</v>
      </c>
      <c r="AL305" s="39" t="str">
        <f t="array" ref="AL305">IFERROR(INDEX(INDIRECT("'"&amp;VLOOKUP($C305,ModMap!$A$2:$B$21,2,FALSE)&amp;"'!AL:AL"),MATCH($K305,INDIRECT("'"&amp;VLOOKUP($C305,ModMap!$A$2:$B$21,2,FALSE)&amp;"'!$K:$K"),0)),"")</f>
        <v/>
      </c>
      <c r="AM305" s="39">
        <f t="shared" si="1"/>
        <v>3</v>
      </c>
      <c r="AN305" s="39" t="str">
        <f t="shared" si="2"/>
        <v>Not Started</v>
      </c>
      <c r="AO305" s="40" t="str">
        <f t="array" ref="AO305">IFERROR(INDEX(INDIRECT("'"&amp;VLOOKUP($C305,ModMap!$A$2:$B$21,2,FALSE)&amp;"'!AO:AO"),MATCH($K305,INDIRECT("'"&amp;VLOOKUP($C305,ModMap!$A$2:$B$21,2,FALSE)&amp;"'!$K:$K"),0)),"")</f>
        <v/>
      </c>
      <c r="AP305" s="49" t="str">
        <f t="array" ref="AP305">IFERROR(HYPERLINK("#'"&amp;VLOOKUP($C305,ModMap!$A$2:$B$21,2,FALSE)&amp;"'!V"&amp;MATCH($K305,INDIRECT("'"&amp;VLOOKUP($C305,ModMap!$A$2:$B$21,2,FALSE)&amp;"'!$K:$K"),0),"Edit on module sheet"),"")</f>
        <v>Edit on module sheet</v>
      </c>
    </row>
    <row r="306" ht="42.0" customHeight="1">
      <c r="A306" s="50">
        <v>304.0</v>
      </c>
      <c r="B306" s="50">
        <v>297.0</v>
      </c>
      <c r="C306" s="50" t="s">
        <v>99</v>
      </c>
      <c r="D306" s="51" t="s">
        <v>100</v>
      </c>
      <c r="E306" s="28" t="s">
        <v>48</v>
      </c>
      <c r="F306" s="68" t="s">
        <v>516</v>
      </c>
      <c r="G306" s="51" t="s">
        <v>517</v>
      </c>
      <c r="H306" s="50" t="s">
        <v>2154</v>
      </c>
      <c r="I306" s="50" t="s">
        <v>2155</v>
      </c>
      <c r="J306" s="51" t="s">
        <v>2156</v>
      </c>
      <c r="K306" s="50" t="s">
        <v>2157</v>
      </c>
      <c r="L306" s="51" t="s">
        <v>2158</v>
      </c>
      <c r="M306" s="52" t="s">
        <v>211</v>
      </c>
      <c r="N306" s="50" t="s">
        <v>525</v>
      </c>
      <c r="O306" s="50" t="s">
        <v>526</v>
      </c>
      <c r="P306" s="51" t="s">
        <v>1979</v>
      </c>
      <c r="Q306" s="51" t="s">
        <v>2159</v>
      </c>
      <c r="R306" s="50" t="s">
        <v>529</v>
      </c>
      <c r="S306" s="50" t="s">
        <v>218</v>
      </c>
      <c r="T306" s="50" t="str">
        <f t="array" ref="T306">IFERROR(INDEX(INDIRECT("'"&amp;VLOOKUP($C306,ModMap!$A$2:$B$21,2,FALSE)&amp;"'!T:T"),MATCH($K306,INDIRECT("'"&amp;VLOOKUP($C306,ModMap!$A$2:$B$21,2,FALSE)&amp;"'!$K:$K"),0)),"")</f>
        <v>Unassigned</v>
      </c>
      <c r="U306" s="48" t="s">
        <v>33</v>
      </c>
      <c r="V306" s="50" t="str">
        <f t="array" ref="V306">IFERROR(INDEX(INDIRECT("'"&amp;VLOOKUP($C306,ModMap!$A$2:$B$21,2,FALSE)&amp;"'!V:V"),MATCH($K306,INDIRECT("'"&amp;VLOOKUP($C306,ModMap!$A$2:$B$21,2,FALSE)&amp;"'!$K:$K"),0)),"")</f>
        <v>Not Started</v>
      </c>
      <c r="W306" s="50" t="str">
        <f t="array" ref="W306">IFERROR(INDEX(INDIRECT("'"&amp;VLOOKUP($C306,ModMap!$A$2:$B$21,2,FALSE)&amp;"'!W:W"),MATCH($K306,INDIRECT("'"&amp;VLOOKUP($C306,ModMap!$A$2:$B$21,2,FALSE)&amp;"'!$K:$K"),0)),"")</f>
        <v>Unassigned</v>
      </c>
      <c r="X306" s="48" t="s">
        <v>33</v>
      </c>
      <c r="Y306" s="50" t="str">
        <f t="array" ref="Y306">IFERROR(INDEX(INDIRECT("'"&amp;VLOOKUP($C306,ModMap!$A$2:$B$21,2,FALSE)&amp;"'!Y:Y"),MATCH($K306,INDIRECT("'"&amp;VLOOKUP($C306,ModMap!$A$2:$B$21,2,FALSE)&amp;"'!$K:$K"),0)),"")</f>
        <v>Not Started</v>
      </c>
      <c r="Z306" s="50" t="str">
        <f t="array" ref="Z306">IFERROR(INDEX(INDIRECT("'"&amp;VLOOKUP($C306,ModMap!$A$2:$B$21,2,FALSE)&amp;"'!Z:Z"),MATCH($K306,INDIRECT("'"&amp;VLOOKUP($C306,ModMap!$A$2:$B$21,2,FALSE)&amp;"'!$K:$K"),0)),"")</f>
        <v>Unassigned</v>
      </c>
      <c r="AA306" s="44" t="s">
        <v>36</v>
      </c>
      <c r="AB306" s="50" t="str">
        <f t="array" ref="AB306">IFERROR(INDEX(INDIRECT("'"&amp;VLOOKUP($C306,ModMap!$A$2:$B$21,2,FALSE)&amp;"'!AB:AB"),MATCH($K306,INDIRECT("'"&amp;VLOOKUP($C306,ModMap!$A$2:$B$21,2,FALSE)&amp;"'!$K:$K"),0)),"")</f>
        <v>N/A</v>
      </c>
      <c r="AC306" s="50" t="str">
        <f t="array" ref="AC306">IFERROR(INDEX(INDIRECT("'"&amp;VLOOKUP($C306,ModMap!$A$2:$B$21,2,FALSE)&amp;"'!AC:AC"),MATCH($K306,INDIRECT("'"&amp;VLOOKUP($C306,ModMap!$A$2:$B$21,2,FALSE)&amp;"'!$K:$K"),0)),"")</f>
        <v/>
      </c>
      <c r="AD306" s="48" t="s">
        <v>33</v>
      </c>
      <c r="AE306" s="50" t="str">
        <f t="array" ref="AE306">IFERROR(INDEX(INDIRECT("'"&amp;VLOOKUP($C306,ModMap!$A$2:$B$21,2,FALSE)&amp;"'!AE:AE"),MATCH($K306,INDIRECT("'"&amp;VLOOKUP($C306,ModMap!$A$2:$B$21,2,FALSE)&amp;"'!$K:$K"),0)),"")</f>
        <v>Not Started</v>
      </c>
      <c r="AF306" s="50" t="str">
        <f t="array" ref="AF306">IFERROR(INDEX(INDIRECT("'"&amp;VLOOKUP($C306,ModMap!$A$2:$B$21,2,FALSE)&amp;"'!AF:AF"),MATCH($K306,INDIRECT("'"&amp;VLOOKUP($C306,ModMap!$A$2:$B$21,2,FALSE)&amp;"'!$K:$K"),0)),"")</f>
        <v>Unassigned</v>
      </c>
      <c r="AG306" s="44" t="s">
        <v>36</v>
      </c>
      <c r="AH306" s="50" t="str">
        <f t="array" ref="AH306">IFERROR(INDEX(INDIRECT("'"&amp;VLOOKUP($C306,ModMap!$A$2:$B$21,2,FALSE)&amp;"'!AH:AH"),MATCH($K306,INDIRECT("'"&amp;VLOOKUP($C306,ModMap!$A$2:$B$21,2,FALSE)&amp;"'!$K:$K"),0)),"")</f>
        <v>N/A</v>
      </c>
      <c r="AI306" s="50" t="str">
        <f t="array" ref="AI306">IFERROR(INDEX(INDIRECT("'"&amp;VLOOKUP($C306,ModMap!$A$2:$B$21,2,FALSE)&amp;"'!AI:AI"),MATCH($K306,INDIRECT("'"&amp;VLOOKUP($C306,ModMap!$A$2:$B$21,2,FALSE)&amp;"'!$K:$K"),0)),"")</f>
        <v/>
      </c>
      <c r="AJ306" s="44" t="s">
        <v>36</v>
      </c>
      <c r="AK306" s="50" t="str">
        <f t="array" ref="AK306">IFERROR(INDEX(INDIRECT("'"&amp;VLOOKUP($C306,ModMap!$A$2:$B$21,2,FALSE)&amp;"'!AK:AK"),MATCH($K306,INDIRECT("'"&amp;VLOOKUP($C306,ModMap!$A$2:$B$21,2,FALSE)&amp;"'!$K:$K"),0)),"")</f>
        <v>N/A</v>
      </c>
      <c r="AL306" s="50" t="str">
        <f t="array" ref="AL306">IFERROR(INDEX(INDIRECT("'"&amp;VLOOKUP($C306,ModMap!$A$2:$B$21,2,FALSE)&amp;"'!AL:AL"),MATCH($K306,INDIRECT("'"&amp;VLOOKUP($C306,ModMap!$A$2:$B$21,2,FALSE)&amp;"'!$K:$K"),0)),"")</f>
        <v/>
      </c>
      <c r="AM306" s="50">
        <f t="shared" si="1"/>
        <v>3</v>
      </c>
      <c r="AN306" s="50" t="str">
        <f t="shared" si="2"/>
        <v>Not Started</v>
      </c>
      <c r="AO306" s="51" t="str">
        <f t="array" ref="AO306">IFERROR(INDEX(INDIRECT("'"&amp;VLOOKUP($C306,ModMap!$A$2:$B$21,2,FALSE)&amp;"'!AO:AO"),MATCH($K306,INDIRECT("'"&amp;VLOOKUP($C306,ModMap!$A$2:$B$21,2,FALSE)&amp;"'!$K:$K"),0)),"")</f>
        <v/>
      </c>
      <c r="AP306" s="49" t="str">
        <f t="array" ref="AP306">IFERROR(HYPERLINK("#'"&amp;VLOOKUP($C306,ModMap!$A$2:$B$21,2,FALSE)&amp;"'!V"&amp;MATCH($K306,INDIRECT("'"&amp;VLOOKUP($C306,ModMap!$A$2:$B$21,2,FALSE)&amp;"'!$K:$K"),0),"Edit on module sheet"),"")</f>
        <v>Edit on module sheet</v>
      </c>
    </row>
    <row r="307" ht="42.0" customHeight="1">
      <c r="A307" s="39">
        <v>305.0</v>
      </c>
      <c r="B307" s="39">
        <v>298.0</v>
      </c>
      <c r="C307" s="39" t="s">
        <v>99</v>
      </c>
      <c r="D307" s="40" t="s">
        <v>100</v>
      </c>
      <c r="E307" s="28" t="s">
        <v>48</v>
      </c>
      <c r="F307" s="68" t="s">
        <v>516</v>
      </c>
      <c r="G307" s="40" t="s">
        <v>517</v>
      </c>
      <c r="H307" s="39" t="s">
        <v>2154</v>
      </c>
      <c r="I307" s="39" t="s">
        <v>2155</v>
      </c>
      <c r="J307" s="40" t="s">
        <v>2156</v>
      </c>
      <c r="K307" s="39" t="s">
        <v>2164</v>
      </c>
      <c r="L307" s="40" t="s">
        <v>2165</v>
      </c>
      <c r="M307" s="48" t="s">
        <v>613</v>
      </c>
      <c r="N307" s="39" t="s">
        <v>525</v>
      </c>
      <c r="O307" s="39" t="s">
        <v>526</v>
      </c>
      <c r="P307" s="40" t="s">
        <v>1979</v>
      </c>
      <c r="Q307" s="40" t="s">
        <v>2159</v>
      </c>
      <c r="R307" s="39" t="s">
        <v>529</v>
      </c>
      <c r="S307" s="39" t="s">
        <v>614</v>
      </c>
      <c r="T307" s="39" t="str">
        <f t="array" ref="T307">IFERROR(INDEX(INDIRECT("'"&amp;VLOOKUP($C307,ModMap!$A$2:$B$21,2,FALSE)&amp;"'!T:T"),MATCH($K307,INDIRECT("'"&amp;VLOOKUP($C307,ModMap!$A$2:$B$21,2,FALSE)&amp;"'!$K:$K"),0)),"")</f>
        <v>Unassigned</v>
      </c>
      <c r="U307" s="44" t="s">
        <v>36</v>
      </c>
      <c r="V307" s="39" t="str">
        <f t="array" ref="V307">IFERROR(INDEX(INDIRECT("'"&amp;VLOOKUP($C307,ModMap!$A$2:$B$21,2,FALSE)&amp;"'!V:V"),MATCH($K307,INDIRECT("'"&amp;VLOOKUP($C307,ModMap!$A$2:$B$21,2,FALSE)&amp;"'!$K:$K"),0)),"")</f>
        <v>N/A</v>
      </c>
      <c r="W307" s="39" t="str">
        <f t="array" ref="W307">IFERROR(INDEX(INDIRECT("'"&amp;VLOOKUP($C307,ModMap!$A$2:$B$21,2,FALSE)&amp;"'!W:W"),MATCH($K307,INDIRECT("'"&amp;VLOOKUP($C307,ModMap!$A$2:$B$21,2,FALSE)&amp;"'!$K:$K"),0)),"")</f>
        <v/>
      </c>
      <c r="X307" s="48" t="s">
        <v>33</v>
      </c>
      <c r="Y307" s="39" t="str">
        <f t="array" ref="Y307">IFERROR(INDEX(INDIRECT("'"&amp;VLOOKUP($C307,ModMap!$A$2:$B$21,2,FALSE)&amp;"'!Y:Y"),MATCH($K307,INDIRECT("'"&amp;VLOOKUP($C307,ModMap!$A$2:$B$21,2,FALSE)&amp;"'!$K:$K"),0)),"")</f>
        <v>Not Started</v>
      </c>
      <c r="Z307" s="39" t="str">
        <f t="array" ref="Z307">IFERROR(INDEX(INDIRECT("'"&amp;VLOOKUP($C307,ModMap!$A$2:$B$21,2,FALSE)&amp;"'!Z:Z"),MATCH($K307,INDIRECT("'"&amp;VLOOKUP($C307,ModMap!$A$2:$B$21,2,FALSE)&amp;"'!$K:$K"),0)),"")</f>
        <v>Unassigned</v>
      </c>
      <c r="AA307" s="44" t="s">
        <v>36</v>
      </c>
      <c r="AB307" s="39" t="str">
        <f t="array" ref="AB307">IFERROR(INDEX(INDIRECT("'"&amp;VLOOKUP($C307,ModMap!$A$2:$B$21,2,FALSE)&amp;"'!AB:AB"),MATCH($K307,INDIRECT("'"&amp;VLOOKUP($C307,ModMap!$A$2:$B$21,2,FALSE)&amp;"'!$K:$K"),0)),"")</f>
        <v>N/A</v>
      </c>
      <c r="AC307" s="39" t="str">
        <f t="array" ref="AC307">IFERROR(INDEX(INDIRECT("'"&amp;VLOOKUP($C307,ModMap!$A$2:$B$21,2,FALSE)&amp;"'!AC:AC"),MATCH($K307,INDIRECT("'"&amp;VLOOKUP($C307,ModMap!$A$2:$B$21,2,FALSE)&amp;"'!$K:$K"),0)),"")</f>
        <v/>
      </c>
      <c r="AD307" s="48" t="s">
        <v>33</v>
      </c>
      <c r="AE307" s="39" t="str">
        <f t="array" ref="AE307">IFERROR(INDEX(INDIRECT("'"&amp;VLOOKUP($C307,ModMap!$A$2:$B$21,2,FALSE)&amp;"'!AE:AE"),MATCH($K307,INDIRECT("'"&amp;VLOOKUP($C307,ModMap!$A$2:$B$21,2,FALSE)&amp;"'!$K:$K"),0)),"")</f>
        <v>Not Started</v>
      </c>
      <c r="AF307" s="39" t="str">
        <f t="array" ref="AF307">IFERROR(INDEX(INDIRECT("'"&amp;VLOOKUP($C307,ModMap!$A$2:$B$21,2,FALSE)&amp;"'!AF:AF"),MATCH($K307,INDIRECT("'"&amp;VLOOKUP($C307,ModMap!$A$2:$B$21,2,FALSE)&amp;"'!$K:$K"),0)),"")</f>
        <v>Unassigned</v>
      </c>
      <c r="AG307" s="44" t="s">
        <v>36</v>
      </c>
      <c r="AH307" s="39" t="str">
        <f t="array" ref="AH307">IFERROR(INDEX(INDIRECT("'"&amp;VLOOKUP($C307,ModMap!$A$2:$B$21,2,FALSE)&amp;"'!AH:AH"),MATCH($K307,INDIRECT("'"&amp;VLOOKUP($C307,ModMap!$A$2:$B$21,2,FALSE)&amp;"'!$K:$K"),0)),"")</f>
        <v>N/A</v>
      </c>
      <c r="AI307" s="39" t="str">
        <f t="array" ref="AI307">IFERROR(INDEX(INDIRECT("'"&amp;VLOOKUP($C307,ModMap!$A$2:$B$21,2,FALSE)&amp;"'!AI:AI"),MATCH($K307,INDIRECT("'"&amp;VLOOKUP($C307,ModMap!$A$2:$B$21,2,FALSE)&amp;"'!$K:$K"),0)),"")</f>
        <v/>
      </c>
      <c r="AJ307" s="44" t="s">
        <v>36</v>
      </c>
      <c r="AK307" s="39" t="str">
        <f t="array" ref="AK307">IFERROR(INDEX(INDIRECT("'"&amp;VLOOKUP($C307,ModMap!$A$2:$B$21,2,FALSE)&amp;"'!AK:AK"),MATCH($K307,INDIRECT("'"&amp;VLOOKUP($C307,ModMap!$A$2:$B$21,2,FALSE)&amp;"'!$K:$K"),0)),"")</f>
        <v>N/A</v>
      </c>
      <c r="AL307" s="39" t="str">
        <f t="array" ref="AL307">IFERROR(INDEX(INDIRECT("'"&amp;VLOOKUP($C307,ModMap!$A$2:$B$21,2,FALSE)&amp;"'!AL:AL"),MATCH($K307,INDIRECT("'"&amp;VLOOKUP($C307,ModMap!$A$2:$B$21,2,FALSE)&amp;"'!$K:$K"),0)),"")</f>
        <v/>
      </c>
      <c r="AM307" s="39">
        <f t="shared" si="1"/>
        <v>2</v>
      </c>
      <c r="AN307" s="39" t="str">
        <f t="shared" si="2"/>
        <v>Not Started</v>
      </c>
      <c r="AO307" s="40" t="str">
        <f t="array" ref="AO307">IFERROR(INDEX(INDIRECT("'"&amp;VLOOKUP($C307,ModMap!$A$2:$B$21,2,FALSE)&amp;"'!AO:AO"),MATCH($K307,INDIRECT("'"&amp;VLOOKUP($C307,ModMap!$A$2:$B$21,2,FALSE)&amp;"'!$K:$K"),0)),"")</f>
        <v/>
      </c>
      <c r="AP307" s="49" t="str">
        <f t="array" ref="AP307">IFERROR(HYPERLINK("#'"&amp;VLOOKUP($C307,ModMap!$A$2:$B$21,2,FALSE)&amp;"'!V"&amp;MATCH($K307,INDIRECT("'"&amp;VLOOKUP($C307,ModMap!$A$2:$B$21,2,FALSE)&amp;"'!$K:$K"),0),"Edit on module sheet"),"")</f>
        <v>Edit on module sheet</v>
      </c>
    </row>
    <row r="308" ht="42.0" customHeight="1">
      <c r="A308" s="50">
        <v>306.0</v>
      </c>
      <c r="B308" s="50">
        <v>299.0</v>
      </c>
      <c r="C308" s="50" t="s">
        <v>99</v>
      </c>
      <c r="D308" s="51" t="s">
        <v>100</v>
      </c>
      <c r="E308" s="31" t="s">
        <v>69</v>
      </c>
      <c r="F308" s="68" t="s">
        <v>516</v>
      </c>
      <c r="G308" s="51" t="s">
        <v>517</v>
      </c>
      <c r="H308" s="50" t="s">
        <v>2166</v>
      </c>
      <c r="I308" s="50" t="s">
        <v>2167</v>
      </c>
      <c r="J308" s="51" t="s">
        <v>2168</v>
      </c>
      <c r="K308" s="50" t="s">
        <v>2977</v>
      </c>
      <c r="L308" s="51" t="s">
        <v>2978</v>
      </c>
      <c r="M308" s="48" t="s">
        <v>613</v>
      </c>
      <c r="N308" s="50" t="s">
        <v>525</v>
      </c>
      <c r="O308" s="50" t="s">
        <v>526</v>
      </c>
      <c r="P308" s="51" t="s">
        <v>1995</v>
      </c>
      <c r="Q308" s="51" t="s">
        <v>2171</v>
      </c>
      <c r="R308" s="50" t="s">
        <v>529</v>
      </c>
      <c r="S308" s="50" t="s">
        <v>69</v>
      </c>
      <c r="T308" s="50" t="str">
        <f t="array" ref="T308">IFERROR(INDEX(INDIRECT("'"&amp;VLOOKUP($C308,ModMap!$A$2:$B$21,2,FALSE)&amp;"'!T:T"),MATCH($K308,INDIRECT("'"&amp;VLOOKUP($C308,ModMap!$A$2:$B$21,2,FALSE)&amp;"'!$K:$K"),0)),"")</f>
        <v>Unassigned</v>
      </c>
      <c r="U308" s="48" t="s">
        <v>33</v>
      </c>
      <c r="V308" s="50" t="str">
        <f t="array" ref="V308">IFERROR(INDEX(INDIRECT("'"&amp;VLOOKUP($C308,ModMap!$A$2:$B$21,2,FALSE)&amp;"'!V:V"),MATCH($K308,INDIRECT("'"&amp;VLOOKUP($C308,ModMap!$A$2:$B$21,2,FALSE)&amp;"'!$K:$K"),0)),"")</f>
        <v>Not Started</v>
      </c>
      <c r="W308" s="50" t="str">
        <f t="array" ref="W308">IFERROR(INDEX(INDIRECT("'"&amp;VLOOKUP($C308,ModMap!$A$2:$B$21,2,FALSE)&amp;"'!W:W"),MATCH($K308,INDIRECT("'"&amp;VLOOKUP($C308,ModMap!$A$2:$B$21,2,FALSE)&amp;"'!$K:$K"),0)),"")</f>
        <v>Unassigned</v>
      </c>
      <c r="X308" s="48" t="s">
        <v>33</v>
      </c>
      <c r="Y308" s="50" t="str">
        <f t="array" ref="Y308">IFERROR(INDEX(INDIRECT("'"&amp;VLOOKUP($C308,ModMap!$A$2:$B$21,2,FALSE)&amp;"'!Y:Y"),MATCH($K308,INDIRECT("'"&amp;VLOOKUP($C308,ModMap!$A$2:$B$21,2,FALSE)&amp;"'!$K:$K"),0)),"")</f>
        <v>Not Started</v>
      </c>
      <c r="Z308" s="50" t="str">
        <f t="array" ref="Z308">IFERROR(INDEX(INDIRECT("'"&amp;VLOOKUP($C308,ModMap!$A$2:$B$21,2,FALSE)&amp;"'!Z:Z"),MATCH($K308,INDIRECT("'"&amp;VLOOKUP($C308,ModMap!$A$2:$B$21,2,FALSE)&amp;"'!$K:$K"),0)),"")</f>
        <v>Unassigned</v>
      </c>
      <c r="AA308" s="44" t="s">
        <v>36</v>
      </c>
      <c r="AB308" s="50" t="str">
        <f t="array" ref="AB308">IFERROR(INDEX(INDIRECT("'"&amp;VLOOKUP($C308,ModMap!$A$2:$B$21,2,FALSE)&amp;"'!AB:AB"),MATCH($K308,INDIRECT("'"&amp;VLOOKUP($C308,ModMap!$A$2:$B$21,2,FALSE)&amp;"'!$K:$K"),0)),"")</f>
        <v>N/A</v>
      </c>
      <c r="AC308" s="50" t="str">
        <f t="array" ref="AC308">IFERROR(INDEX(INDIRECT("'"&amp;VLOOKUP($C308,ModMap!$A$2:$B$21,2,FALSE)&amp;"'!AC:AC"),MATCH($K308,INDIRECT("'"&amp;VLOOKUP($C308,ModMap!$A$2:$B$21,2,FALSE)&amp;"'!$K:$K"),0)),"")</f>
        <v/>
      </c>
      <c r="AD308" s="48" t="s">
        <v>33</v>
      </c>
      <c r="AE308" s="50" t="str">
        <f t="array" ref="AE308">IFERROR(INDEX(INDIRECT("'"&amp;VLOOKUP($C308,ModMap!$A$2:$B$21,2,FALSE)&amp;"'!AE:AE"),MATCH($K308,INDIRECT("'"&amp;VLOOKUP($C308,ModMap!$A$2:$B$21,2,FALSE)&amp;"'!$K:$K"),0)),"")</f>
        <v>Not Started</v>
      </c>
      <c r="AF308" s="50" t="str">
        <f t="array" ref="AF308">IFERROR(INDEX(INDIRECT("'"&amp;VLOOKUP($C308,ModMap!$A$2:$B$21,2,FALSE)&amp;"'!AF:AF"),MATCH($K308,INDIRECT("'"&amp;VLOOKUP($C308,ModMap!$A$2:$B$21,2,FALSE)&amp;"'!$K:$K"),0)),"")</f>
        <v>Unassigned</v>
      </c>
      <c r="AG308" s="44" t="s">
        <v>36</v>
      </c>
      <c r="AH308" s="50" t="str">
        <f t="array" ref="AH308">IFERROR(INDEX(INDIRECT("'"&amp;VLOOKUP($C308,ModMap!$A$2:$B$21,2,FALSE)&amp;"'!AH:AH"),MATCH($K308,INDIRECT("'"&amp;VLOOKUP($C308,ModMap!$A$2:$B$21,2,FALSE)&amp;"'!$K:$K"),0)),"")</f>
        <v>N/A</v>
      </c>
      <c r="AI308" s="50" t="str">
        <f t="array" ref="AI308">IFERROR(INDEX(INDIRECT("'"&amp;VLOOKUP($C308,ModMap!$A$2:$B$21,2,FALSE)&amp;"'!AI:AI"),MATCH($K308,INDIRECT("'"&amp;VLOOKUP($C308,ModMap!$A$2:$B$21,2,FALSE)&amp;"'!$K:$K"),0)),"")</f>
        <v/>
      </c>
      <c r="AJ308" s="44" t="s">
        <v>36</v>
      </c>
      <c r="AK308" s="50" t="str">
        <f t="array" ref="AK308">IFERROR(INDEX(INDIRECT("'"&amp;VLOOKUP($C308,ModMap!$A$2:$B$21,2,FALSE)&amp;"'!AK:AK"),MATCH($K308,INDIRECT("'"&amp;VLOOKUP($C308,ModMap!$A$2:$B$21,2,FALSE)&amp;"'!$K:$K"),0)),"")</f>
        <v>N/A</v>
      </c>
      <c r="AL308" s="50" t="str">
        <f t="array" ref="AL308">IFERROR(INDEX(INDIRECT("'"&amp;VLOOKUP($C308,ModMap!$A$2:$B$21,2,FALSE)&amp;"'!AL:AL"),MATCH($K308,INDIRECT("'"&amp;VLOOKUP($C308,ModMap!$A$2:$B$21,2,FALSE)&amp;"'!$K:$K"),0)),"")</f>
        <v/>
      </c>
      <c r="AM308" s="50">
        <f t="shared" si="1"/>
        <v>3</v>
      </c>
      <c r="AN308" s="50" t="str">
        <f t="shared" si="2"/>
        <v>Not Started</v>
      </c>
      <c r="AO308" s="51" t="str">
        <f t="array" ref="AO308">IFERROR(INDEX(INDIRECT("'"&amp;VLOOKUP($C308,ModMap!$A$2:$B$21,2,FALSE)&amp;"'!AO:AO"),MATCH($K308,INDIRECT("'"&amp;VLOOKUP($C308,ModMap!$A$2:$B$21,2,FALSE)&amp;"'!$K:$K"),0)),"")</f>
        <v/>
      </c>
      <c r="AP308" s="49" t="str">
        <f t="array" ref="AP308">IFERROR(HYPERLINK("#'"&amp;VLOOKUP($C308,ModMap!$A$2:$B$21,2,FALSE)&amp;"'!V"&amp;MATCH($K308,INDIRECT("'"&amp;VLOOKUP($C308,ModMap!$A$2:$B$21,2,FALSE)&amp;"'!$K:$K"),0),"Edit on module sheet"),"")</f>
        <v>Edit on module sheet</v>
      </c>
    </row>
    <row r="309" ht="42.0" customHeight="1">
      <c r="A309" s="39">
        <v>307.0</v>
      </c>
      <c r="B309" s="39">
        <v>300.0</v>
      </c>
      <c r="C309" s="39" t="s">
        <v>99</v>
      </c>
      <c r="D309" s="40" t="s">
        <v>100</v>
      </c>
      <c r="E309" s="28" t="s">
        <v>48</v>
      </c>
      <c r="F309" s="68" t="s">
        <v>516</v>
      </c>
      <c r="G309" s="40" t="s">
        <v>517</v>
      </c>
      <c r="H309" s="39" t="s">
        <v>2166</v>
      </c>
      <c r="I309" s="39" t="s">
        <v>2167</v>
      </c>
      <c r="J309" s="40" t="s">
        <v>2168</v>
      </c>
      <c r="K309" s="39" t="s">
        <v>2169</v>
      </c>
      <c r="L309" s="40" t="s">
        <v>2158</v>
      </c>
      <c r="M309" s="52" t="s">
        <v>211</v>
      </c>
      <c r="N309" s="39" t="s">
        <v>525</v>
      </c>
      <c r="O309" s="39" t="s">
        <v>526</v>
      </c>
      <c r="P309" s="40" t="s">
        <v>1995</v>
      </c>
      <c r="Q309" s="40" t="s">
        <v>2171</v>
      </c>
      <c r="R309" s="39" t="s">
        <v>529</v>
      </c>
      <c r="S309" s="39" t="s">
        <v>218</v>
      </c>
      <c r="T309" s="39" t="str">
        <f t="array" ref="T309">IFERROR(INDEX(INDIRECT("'"&amp;VLOOKUP($C309,ModMap!$A$2:$B$21,2,FALSE)&amp;"'!T:T"),MATCH($K309,INDIRECT("'"&amp;VLOOKUP($C309,ModMap!$A$2:$B$21,2,FALSE)&amp;"'!$K:$K"),0)),"")</f>
        <v>Unassigned</v>
      </c>
      <c r="U309" s="48" t="s">
        <v>33</v>
      </c>
      <c r="V309" s="39" t="str">
        <f t="array" ref="V309">IFERROR(INDEX(INDIRECT("'"&amp;VLOOKUP($C309,ModMap!$A$2:$B$21,2,FALSE)&amp;"'!V:V"),MATCH($K309,INDIRECT("'"&amp;VLOOKUP($C309,ModMap!$A$2:$B$21,2,FALSE)&amp;"'!$K:$K"),0)),"")</f>
        <v>Not Started</v>
      </c>
      <c r="W309" s="39" t="str">
        <f t="array" ref="W309">IFERROR(INDEX(INDIRECT("'"&amp;VLOOKUP($C309,ModMap!$A$2:$B$21,2,FALSE)&amp;"'!W:W"),MATCH($K309,INDIRECT("'"&amp;VLOOKUP($C309,ModMap!$A$2:$B$21,2,FALSE)&amp;"'!$K:$K"),0)),"")</f>
        <v>Unassigned</v>
      </c>
      <c r="X309" s="48" t="s">
        <v>33</v>
      </c>
      <c r="Y309" s="39" t="str">
        <f t="array" ref="Y309">IFERROR(INDEX(INDIRECT("'"&amp;VLOOKUP($C309,ModMap!$A$2:$B$21,2,FALSE)&amp;"'!Y:Y"),MATCH($K309,INDIRECT("'"&amp;VLOOKUP($C309,ModMap!$A$2:$B$21,2,FALSE)&amp;"'!$K:$K"),0)),"")</f>
        <v>Not Started</v>
      </c>
      <c r="Z309" s="39" t="str">
        <f t="array" ref="Z309">IFERROR(INDEX(INDIRECT("'"&amp;VLOOKUP($C309,ModMap!$A$2:$B$21,2,FALSE)&amp;"'!Z:Z"),MATCH($K309,INDIRECT("'"&amp;VLOOKUP($C309,ModMap!$A$2:$B$21,2,FALSE)&amp;"'!$K:$K"),0)),"")</f>
        <v>Unassigned</v>
      </c>
      <c r="AA309" s="44" t="s">
        <v>36</v>
      </c>
      <c r="AB309" s="39" t="str">
        <f t="array" ref="AB309">IFERROR(INDEX(INDIRECT("'"&amp;VLOOKUP($C309,ModMap!$A$2:$B$21,2,FALSE)&amp;"'!AB:AB"),MATCH($K309,INDIRECT("'"&amp;VLOOKUP($C309,ModMap!$A$2:$B$21,2,FALSE)&amp;"'!$K:$K"),0)),"")</f>
        <v>N/A</v>
      </c>
      <c r="AC309" s="39" t="str">
        <f t="array" ref="AC309">IFERROR(INDEX(INDIRECT("'"&amp;VLOOKUP($C309,ModMap!$A$2:$B$21,2,FALSE)&amp;"'!AC:AC"),MATCH($K309,INDIRECT("'"&amp;VLOOKUP($C309,ModMap!$A$2:$B$21,2,FALSE)&amp;"'!$K:$K"),0)),"")</f>
        <v/>
      </c>
      <c r="AD309" s="48" t="s">
        <v>33</v>
      </c>
      <c r="AE309" s="39" t="str">
        <f t="array" ref="AE309">IFERROR(INDEX(INDIRECT("'"&amp;VLOOKUP($C309,ModMap!$A$2:$B$21,2,FALSE)&amp;"'!AE:AE"),MATCH($K309,INDIRECT("'"&amp;VLOOKUP($C309,ModMap!$A$2:$B$21,2,FALSE)&amp;"'!$K:$K"),0)),"")</f>
        <v>Not Started</v>
      </c>
      <c r="AF309" s="39" t="str">
        <f t="array" ref="AF309">IFERROR(INDEX(INDIRECT("'"&amp;VLOOKUP($C309,ModMap!$A$2:$B$21,2,FALSE)&amp;"'!AF:AF"),MATCH($K309,INDIRECT("'"&amp;VLOOKUP($C309,ModMap!$A$2:$B$21,2,FALSE)&amp;"'!$K:$K"),0)),"")</f>
        <v>Unassigned</v>
      </c>
      <c r="AG309" s="44" t="s">
        <v>36</v>
      </c>
      <c r="AH309" s="39" t="str">
        <f t="array" ref="AH309">IFERROR(INDEX(INDIRECT("'"&amp;VLOOKUP($C309,ModMap!$A$2:$B$21,2,FALSE)&amp;"'!AH:AH"),MATCH($K309,INDIRECT("'"&amp;VLOOKUP($C309,ModMap!$A$2:$B$21,2,FALSE)&amp;"'!$K:$K"),0)),"")</f>
        <v>N/A</v>
      </c>
      <c r="AI309" s="39" t="str">
        <f t="array" ref="AI309">IFERROR(INDEX(INDIRECT("'"&amp;VLOOKUP($C309,ModMap!$A$2:$B$21,2,FALSE)&amp;"'!AI:AI"),MATCH($K309,INDIRECT("'"&amp;VLOOKUP($C309,ModMap!$A$2:$B$21,2,FALSE)&amp;"'!$K:$K"),0)),"")</f>
        <v/>
      </c>
      <c r="AJ309" s="44" t="s">
        <v>36</v>
      </c>
      <c r="AK309" s="39" t="str">
        <f t="array" ref="AK309">IFERROR(INDEX(INDIRECT("'"&amp;VLOOKUP($C309,ModMap!$A$2:$B$21,2,FALSE)&amp;"'!AK:AK"),MATCH($K309,INDIRECT("'"&amp;VLOOKUP($C309,ModMap!$A$2:$B$21,2,FALSE)&amp;"'!$K:$K"),0)),"")</f>
        <v>N/A</v>
      </c>
      <c r="AL309" s="39" t="str">
        <f t="array" ref="AL309">IFERROR(INDEX(INDIRECT("'"&amp;VLOOKUP($C309,ModMap!$A$2:$B$21,2,FALSE)&amp;"'!AL:AL"),MATCH($K309,INDIRECT("'"&amp;VLOOKUP($C309,ModMap!$A$2:$B$21,2,FALSE)&amp;"'!$K:$K"),0)),"")</f>
        <v/>
      </c>
      <c r="AM309" s="39">
        <f t="shared" si="1"/>
        <v>3</v>
      </c>
      <c r="AN309" s="39" t="str">
        <f t="shared" si="2"/>
        <v>Not Started</v>
      </c>
      <c r="AO309" s="40" t="str">
        <f t="array" ref="AO309">IFERROR(INDEX(INDIRECT("'"&amp;VLOOKUP($C309,ModMap!$A$2:$B$21,2,FALSE)&amp;"'!AO:AO"),MATCH($K309,INDIRECT("'"&amp;VLOOKUP($C309,ModMap!$A$2:$B$21,2,FALSE)&amp;"'!$K:$K"),0)),"")</f>
        <v/>
      </c>
      <c r="AP309" s="49" t="str">
        <f t="array" ref="AP309">IFERROR(HYPERLINK("#'"&amp;VLOOKUP($C309,ModMap!$A$2:$B$21,2,FALSE)&amp;"'!V"&amp;MATCH($K309,INDIRECT("'"&amp;VLOOKUP($C309,ModMap!$A$2:$B$21,2,FALSE)&amp;"'!$K:$K"),0),"Edit on module sheet"),"")</f>
        <v>Edit on module sheet</v>
      </c>
    </row>
    <row r="310" ht="42.0" customHeight="1">
      <c r="A310" s="50">
        <v>308.0</v>
      </c>
      <c r="B310" s="50">
        <v>301.0</v>
      </c>
      <c r="C310" s="50" t="s">
        <v>99</v>
      </c>
      <c r="D310" s="51" t="s">
        <v>100</v>
      </c>
      <c r="E310" s="28" t="s">
        <v>48</v>
      </c>
      <c r="F310" s="68" t="s">
        <v>516</v>
      </c>
      <c r="G310" s="51" t="s">
        <v>517</v>
      </c>
      <c r="H310" s="50" t="s">
        <v>2166</v>
      </c>
      <c r="I310" s="50" t="s">
        <v>2167</v>
      </c>
      <c r="J310" s="51" t="s">
        <v>2168</v>
      </c>
      <c r="K310" s="50" t="s">
        <v>2172</v>
      </c>
      <c r="L310" s="51" t="s">
        <v>2173</v>
      </c>
      <c r="M310" s="48" t="s">
        <v>613</v>
      </c>
      <c r="N310" s="50" t="s">
        <v>525</v>
      </c>
      <c r="O310" s="50" t="s">
        <v>526</v>
      </c>
      <c r="P310" s="51" t="s">
        <v>1995</v>
      </c>
      <c r="Q310" s="51" t="s">
        <v>2171</v>
      </c>
      <c r="R310" s="50" t="s">
        <v>529</v>
      </c>
      <c r="S310" s="50" t="s">
        <v>614</v>
      </c>
      <c r="T310" s="50" t="str">
        <f t="array" ref="T310">IFERROR(INDEX(INDIRECT("'"&amp;VLOOKUP($C310,ModMap!$A$2:$B$21,2,FALSE)&amp;"'!T:T"),MATCH($K310,INDIRECT("'"&amp;VLOOKUP($C310,ModMap!$A$2:$B$21,2,FALSE)&amp;"'!$K:$K"),0)),"")</f>
        <v>Unassigned</v>
      </c>
      <c r="U310" s="44" t="s">
        <v>36</v>
      </c>
      <c r="V310" s="50" t="str">
        <f t="array" ref="V310">IFERROR(INDEX(INDIRECT("'"&amp;VLOOKUP($C310,ModMap!$A$2:$B$21,2,FALSE)&amp;"'!V:V"),MATCH($K310,INDIRECT("'"&amp;VLOOKUP($C310,ModMap!$A$2:$B$21,2,FALSE)&amp;"'!$K:$K"),0)),"")</f>
        <v>N/A</v>
      </c>
      <c r="W310" s="50" t="str">
        <f t="array" ref="W310">IFERROR(INDEX(INDIRECT("'"&amp;VLOOKUP($C310,ModMap!$A$2:$B$21,2,FALSE)&amp;"'!W:W"),MATCH($K310,INDIRECT("'"&amp;VLOOKUP($C310,ModMap!$A$2:$B$21,2,FALSE)&amp;"'!$K:$K"),0)),"")</f>
        <v/>
      </c>
      <c r="X310" s="48" t="s">
        <v>33</v>
      </c>
      <c r="Y310" s="50" t="str">
        <f t="array" ref="Y310">IFERROR(INDEX(INDIRECT("'"&amp;VLOOKUP($C310,ModMap!$A$2:$B$21,2,FALSE)&amp;"'!Y:Y"),MATCH($K310,INDIRECT("'"&amp;VLOOKUP($C310,ModMap!$A$2:$B$21,2,FALSE)&amp;"'!$K:$K"),0)),"")</f>
        <v>Not Started</v>
      </c>
      <c r="Z310" s="50" t="str">
        <f t="array" ref="Z310">IFERROR(INDEX(INDIRECT("'"&amp;VLOOKUP($C310,ModMap!$A$2:$B$21,2,FALSE)&amp;"'!Z:Z"),MATCH($K310,INDIRECT("'"&amp;VLOOKUP($C310,ModMap!$A$2:$B$21,2,FALSE)&amp;"'!$K:$K"),0)),"")</f>
        <v>Unassigned</v>
      </c>
      <c r="AA310" s="44" t="s">
        <v>36</v>
      </c>
      <c r="AB310" s="50" t="str">
        <f t="array" ref="AB310">IFERROR(INDEX(INDIRECT("'"&amp;VLOOKUP($C310,ModMap!$A$2:$B$21,2,FALSE)&amp;"'!AB:AB"),MATCH($K310,INDIRECT("'"&amp;VLOOKUP($C310,ModMap!$A$2:$B$21,2,FALSE)&amp;"'!$K:$K"),0)),"")</f>
        <v>N/A</v>
      </c>
      <c r="AC310" s="50" t="str">
        <f t="array" ref="AC310">IFERROR(INDEX(INDIRECT("'"&amp;VLOOKUP($C310,ModMap!$A$2:$B$21,2,FALSE)&amp;"'!AC:AC"),MATCH($K310,INDIRECT("'"&amp;VLOOKUP($C310,ModMap!$A$2:$B$21,2,FALSE)&amp;"'!$K:$K"),0)),"")</f>
        <v/>
      </c>
      <c r="AD310" s="48" t="s">
        <v>33</v>
      </c>
      <c r="AE310" s="50" t="str">
        <f t="array" ref="AE310">IFERROR(INDEX(INDIRECT("'"&amp;VLOOKUP($C310,ModMap!$A$2:$B$21,2,FALSE)&amp;"'!AE:AE"),MATCH($K310,INDIRECT("'"&amp;VLOOKUP($C310,ModMap!$A$2:$B$21,2,FALSE)&amp;"'!$K:$K"),0)),"")</f>
        <v>Not Started</v>
      </c>
      <c r="AF310" s="50" t="str">
        <f t="array" ref="AF310">IFERROR(INDEX(INDIRECT("'"&amp;VLOOKUP($C310,ModMap!$A$2:$B$21,2,FALSE)&amp;"'!AF:AF"),MATCH($K310,INDIRECT("'"&amp;VLOOKUP($C310,ModMap!$A$2:$B$21,2,FALSE)&amp;"'!$K:$K"),0)),"")</f>
        <v>Unassigned</v>
      </c>
      <c r="AG310" s="44" t="s">
        <v>36</v>
      </c>
      <c r="AH310" s="50" t="str">
        <f t="array" ref="AH310">IFERROR(INDEX(INDIRECT("'"&amp;VLOOKUP($C310,ModMap!$A$2:$B$21,2,FALSE)&amp;"'!AH:AH"),MATCH($K310,INDIRECT("'"&amp;VLOOKUP($C310,ModMap!$A$2:$B$21,2,FALSE)&amp;"'!$K:$K"),0)),"")</f>
        <v>N/A</v>
      </c>
      <c r="AI310" s="50" t="str">
        <f t="array" ref="AI310">IFERROR(INDEX(INDIRECT("'"&amp;VLOOKUP($C310,ModMap!$A$2:$B$21,2,FALSE)&amp;"'!AI:AI"),MATCH($K310,INDIRECT("'"&amp;VLOOKUP($C310,ModMap!$A$2:$B$21,2,FALSE)&amp;"'!$K:$K"),0)),"")</f>
        <v/>
      </c>
      <c r="AJ310" s="44" t="s">
        <v>36</v>
      </c>
      <c r="AK310" s="50" t="str">
        <f t="array" ref="AK310">IFERROR(INDEX(INDIRECT("'"&amp;VLOOKUP($C310,ModMap!$A$2:$B$21,2,FALSE)&amp;"'!AK:AK"),MATCH($K310,INDIRECT("'"&amp;VLOOKUP($C310,ModMap!$A$2:$B$21,2,FALSE)&amp;"'!$K:$K"),0)),"")</f>
        <v>N/A</v>
      </c>
      <c r="AL310" s="50" t="str">
        <f t="array" ref="AL310">IFERROR(INDEX(INDIRECT("'"&amp;VLOOKUP($C310,ModMap!$A$2:$B$21,2,FALSE)&amp;"'!AL:AL"),MATCH($K310,INDIRECT("'"&amp;VLOOKUP($C310,ModMap!$A$2:$B$21,2,FALSE)&amp;"'!$K:$K"),0)),"")</f>
        <v/>
      </c>
      <c r="AM310" s="50">
        <f t="shared" si="1"/>
        <v>2</v>
      </c>
      <c r="AN310" s="50" t="str">
        <f t="shared" si="2"/>
        <v>Not Started</v>
      </c>
      <c r="AO310" s="51" t="str">
        <f t="array" ref="AO310">IFERROR(INDEX(INDIRECT("'"&amp;VLOOKUP($C310,ModMap!$A$2:$B$21,2,FALSE)&amp;"'!AO:AO"),MATCH($K310,INDIRECT("'"&amp;VLOOKUP($C310,ModMap!$A$2:$B$21,2,FALSE)&amp;"'!$K:$K"),0)),"")</f>
        <v/>
      </c>
      <c r="AP310" s="49" t="str">
        <f t="array" ref="AP310">IFERROR(HYPERLINK("#'"&amp;VLOOKUP($C310,ModMap!$A$2:$B$21,2,FALSE)&amp;"'!V"&amp;MATCH($K310,INDIRECT("'"&amp;VLOOKUP($C310,ModMap!$A$2:$B$21,2,FALSE)&amp;"'!$K:$K"),0),"Edit on module sheet"),"")</f>
        <v>Edit on module sheet</v>
      </c>
    </row>
    <row r="311" ht="42.0" customHeight="1">
      <c r="A311" s="39">
        <v>309.0</v>
      </c>
      <c r="B311" s="39">
        <v>302.0</v>
      </c>
      <c r="C311" s="39" t="s">
        <v>99</v>
      </c>
      <c r="D311" s="40" t="s">
        <v>100</v>
      </c>
      <c r="E311" s="29" t="s">
        <v>41</v>
      </c>
      <c r="F311" s="68" t="s">
        <v>516</v>
      </c>
      <c r="G311" s="40" t="s">
        <v>517</v>
      </c>
      <c r="H311" s="39" t="s">
        <v>604</v>
      </c>
      <c r="I311" s="39" t="s">
        <v>605</v>
      </c>
      <c r="J311" s="40" t="s">
        <v>606</v>
      </c>
      <c r="K311" s="39" t="s">
        <v>607</v>
      </c>
      <c r="L311" s="40" t="s">
        <v>608</v>
      </c>
      <c r="M311" s="47" t="s">
        <v>200</v>
      </c>
      <c r="N311" s="39" t="s">
        <v>525</v>
      </c>
      <c r="O311" s="39" t="s">
        <v>526</v>
      </c>
      <c r="P311" s="40" t="s">
        <v>609</v>
      </c>
      <c r="Q311" s="40" t="s">
        <v>610</v>
      </c>
      <c r="R311" s="39" t="s">
        <v>529</v>
      </c>
      <c r="S311" s="39" t="s">
        <v>206</v>
      </c>
      <c r="T311" s="39" t="str">
        <f t="array" ref="T311">IFERROR(INDEX(INDIRECT("'"&amp;VLOOKUP($C311,ModMap!$A$2:$B$21,2,FALSE)&amp;"'!T:T"),MATCH($K311,INDIRECT("'"&amp;VLOOKUP($C311,ModMap!$A$2:$B$21,2,FALSE)&amp;"'!$K:$K"),0)),"")</f>
        <v>Unassigned</v>
      </c>
      <c r="U311" s="48" t="s">
        <v>33</v>
      </c>
      <c r="V311" s="39" t="str">
        <f t="array" ref="V311">IFERROR(INDEX(INDIRECT("'"&amp;VLOOKUP($C311,ModMap!$A$2:$B$21,2,FALSE)&amp;"'!V:V"),MATCH($K311,INDIRECT("'"&amp;VLOOKUP($C311,ModMap!$A$2:$B$21,2,FALSE)&amp;"'!$K:$K"),0)),"")</f>
        <v>Not Started</v>
      </c>
      <c r="W311" s="39" t="str">
        <f t="array" ref="W311">IFERROR(INDEX(INDIRECT("'"&amp;VLOOKUP($C311,ModMap!$A$2:$B$21,2,FALSE)&amp;"'!W:W"),MATCH($K311,INDIRECT("'"&amp;VLOOKUP($C311,ModMap!$A$2:$B$21,2,FALSE)&amp;"'!$K:$K"),0)),"")</f>
        <v>Unassigned</v>
      </c>
      <c r="X311" s="44" t="s">
        <v>36</v>
      </c>
      <c r="Y311" s="39" t="str">
        <f t="array" ref="Y311">IFERROR(INDEX(INDIRECT("'"&amp;VLOOKUP($C311,ModMap!$A$2:$B$21,2,FALSE)&amp;"'!Y:Y"),MATCH($K311,INDIRECT("'"&amp;VLOOKUP($C311,ModMap!$A$2:$B$21,2,FALSE)&amp;"'!$K:$K"),0)),"")</f>
        <v>N/A</v>
      </c>
      <c r="Z311" s="39" t="str">
        <f t="array" ref="Z311">IFERROR(INDEX(INDIRECT("'"&amp;VLOOKUP($C311,ModMap!$A$2:$B$21,2,FALSE)&amp;"'!Z:Z"),MATCH($K311,INDIRECT("'"&amp;VLOOKUP($C311,ModMap!$A$2:$B$21,2,FALSE)&amp;"'!$K:$K"),0)),"")</f>
        <v/>
      </c>
      <c r="AA311" s="44" t="s">
        <v>36</v>
      </c>
      <c r="AB311" s="39" t="str">
        <f t="array" ref="AB311">IFERROR(INDEX(INDIRECT("'"&amp;VLOOKUP($C311,ModMap!$A$2:$B$21,2,FALSE)&amp;"'!AB:AB"),MATCH($K311,INDIRECT("'"&amp;VLOOKUP($C311,ModMap!$A$2:$B$21,2,FALSE)&amp;"'!$K:$K"),0)),"")</f>
        <v>N/A</v>
      </c>
      <c r="AC311" s="39" t="str">
        <f t="array" ref="AC311">IFERROR(INDEX(INDIRECT("'"&amp;VLOOKUP($C311,ModMap!$A$2:$B$21,2,FALSE)&amp;"'!AC:AC"),MATCH($K311,INDIRECT("'"&amp;VLOOKUP($C311,ModMap!$A$2:$B$21,2,FALSE)&amp;"'!$K:$K"),0)),"")</f>
        <v/>
      </c>
      <c r="AD311" s="48" t="s">
        <v>33</v>
      </c>
      <c r="AE311" s="39" t="str">
        <f t="array" ref="AE311">IFERROR(INDEX(INDIRECT("'"&amp;VLOOKUP($C311,ModMap!$A$2:$B$21,2,FALSE)&amp;"'!AE:AE"),MATCH($K311,INDIRECT("'"&amp;VLOOKUP($C311,ModMap!$A$2:$B$21,2,FALSE)&amp;"'!$K:$K"),0)),"")</f>
        <v>Not Started</v>
      </c>
      <c r="AF311" s="39" t="str">
        <f t="array" ref="AF311">IFERROR(INDEX(INDIRECT("'"&amp;VLOOKUP($C311,ModMap!$A$2:$B$21,2,FALSE)&amp;"'!AF:AF"),MATCH($K311,INDIRECT("'"&amp;VLOOKUP($C311,ModMap!$A$2:$B$21,2,FALSE)&amp;"'!$K:$K"),0)),"")</f>
        <v>Unassigned</v>
      </c>
      <c r="AG311" s="44" t="s">
        <v>36</v>
      </c>
      <c r="AH311" s="39" t="str">
        <f t="array" ref="AH311">IFERROR(INDEX(INDIRECT("'"&amp;VLOOKUP($C311,ModMap!$A$2:$B$21,2,FALSE)&amp;"'!AH:AH"),MATCH($K311,INDIRECT("'"&amp;VLOOKUP($C311,ModMap!$A$2:$B$21,2,FALSE)&amp;"'!$K:$K"),0)),"")</f>
        <v>N/A</v>
      </c>
      <c r="AI311" s="39" t="str">
        <f t="array" ref="AI311">IFERROR(INDEX(INDIRECT("'"&amp;VLOOKUP($C311,ModMap!$A$2:$B$21,2,FALSE)&amp;"'!AI:AI"),MATCH($K311,INDIRECT("'"&amp;VLOOKUP($C311,ModMap!$A$2:$B$21,2,FALSE)&amp;"'!$K:$K"),0)),"")</f>
        <v/>
      </c>
      <c r="AJ311" s="44" t="s">
        <v>36</v>
      </c>
      <c r="AK311" s="39" t="str">
        <f t="array" ref="AK311">IFERROR(INDEX(INDIRECT("'"&amp;VLOOKUP($C311,ModMap!$A$2:$B$21,2,FALSE)&amp;"'!AK:AK"),MATCH($K311,INDIRECT("'"&amp;VLOOKUP($C311,ModMap!$A$2:$B$21,2,FALSE)&amp;"'!$K:$K"),0)),"")</f>
        <v>N/A</v>
      </c>
      <c r="AL311" s="39" t="str">
        <f t="array" ref="AL311">IFERROR(INDEX(INDIRECT("'"&amp;VLOOKUP($C311,ModMap!$A$2:$B$21,2,FALSE)&amp;"'!AL:AL"),MATCH($K311,INDIRECT("'"&amp;VLOOKUP($C311,ModMap!$A$2:$B$21,2,FALSE)&amp;"'!$K:$K"),0)),"")</f>
        <v/>
      </c>
      <c r="AM311" s="39">
        <f t="shared" si="1"/>
        <v>2</v>
      </c>
      <c r="AN311" s="39" t="str">
        <f t="shared" si="2"/>
        <v>Not Started</v>
      </c>
      <c r="AO311" s="40" t="str">
        <f t="array" ref="AO311">IFERROR(INDEX(INDIRECT("'"&amp;VLOOKUP($C311,ModMap!$A$2:$B$21,2,FALSE)&amp;"'!AO:AO"),MATCH($K311,INDIRECT("'"&amp;VLOOKUP($C311,ModMap!$A$2:$B$21,2,FALSE)&amp;"'!$K:$K"),0)),"")</f>
        <v/>
      </c>
      <c r="AP311" s="49" t="str">
        <f t="array" ref="AP311">IFERROR(HYPERLINK("#'"&amp;VLOOKUP($C311,ModMap!$A$2:$B$21,2,FALSE)&amp;"'!V"&amp;MATCH($K311,INDIRECT("'"&amp;VLOOKUP($C311,ModMap!$A$2:$B$21,2,FALSE)&amp;"'!$K:$K"),0),"Edit on module sheet"),"")</f>
        <v>Edit on module sheet</v>
      </c>
    </row>
    <row r="312" ht="42.0" customHeight="1">
      <c r="A312" s="50">
        <v>310.0</v>
      </c>
      <c r="B312" s="50">
        <v>303.0</v>
      </c>
      <c r="C312" s="50" t="s">
        <v>99</v>
      </c>
      <c r="D312" s="51" t="s">
        <v>100</v>
      </c>
      <c r="E312" s="31" t="s">
        <v>69</v>
      </c>
      <c r="F312" s="68" t="s">
        <v>516</v>
      </c>
      <c r="G312" s="51" t="s">
        <v>517</v>
      </c>
      <c r="H312" s="50" t="s">
        <v>604</v>
      </c>
      <c r="I312" s="50" t="s">
        <v>605</v>
      </c>
      <c r="J312" s="51" t="s">
        <v>606</v>
      </c>
      <c r="K312" s="50" t="s">
        <v>2996</v>
      </c>
      <c r="L312" s="51" t="s">
        <v>2997</v>
      </c>
      <c r="M312" s="48" t="s">
        <v>434</v>
      </c>
      <c r="N312" s="50" t="s">
        <v>525</v>
      </c>
      <c r="O312" s="50" t="s">
        <v>526</v>
      </c>
      <c r="P312" s="51" t="s">
        <v>609</v>
      </c>
      <c r="Q312" s="51" t="s">
        <v>610</v>
      </c>
      <c r="R312" s="50" t="s">
        <v>529</v>
      </c>
      <c r="S312" s="50" t="s">
        <v>69</v>
      </c>
      <c r="T312" s="50" t="str">
        <f t="array" ref="T312">IFERROR(INDEX(INDIRECT("'"&amp;VLOOKUP($C312,ModMap!$A$2:$B$21,2,FALSE)&amp;"'!T:T"),MATCH($K312,INDIRECT("'"&amp;VLOOKUP($C312,ModMap!$A$2:$B$21,2,FALSE)&amp;"'!$K:$K"),0)),"")</f>
        <v>Unassigned</v>
      </c>
      <c r="U312" s="48" t="s">
        <v>33</v>
      </c>
      <c r="V312" s="50" t="str">
        <f t="array" ref="V312">IFERROR(INDEX(INDIRECT("'"&amp;VLOOKUP($C312,ModMap!$A$2:$B$21,2,FALSE)&amp;"'!V:V"),MATCH($K312,INDIRECT("'"&amp;VLOOKUP($C312,ModMap!$A$2:$B$21,2,FALSE)&amp;"'!$K:$K"),0)),"")</f>
        <v>Not Started</v>
      </c>
      <c r="W312" s="50" t="str">
        <f t="array" ref="W312">IFERROR(INDEX(INDIRECT("'"&amp;VLOOKUP($C312,ModMap!$A$2:$B$21,2,FALSE)&amp;"'!W:W"),MATCH($K312,INDIRECT("'"&amp;VLOOKUP($C312,ModMap!$A$2:$B$21,2,FALSE)&amp;"'!$K:$K"),0)),"")</f>
        <v>Unassigned</v>
      </c>
      <c r="X312" s="44" t="s">
        <v>36</v>
      </c>
      <c r="Y312" s="50" t="str">
        <f t="array" ref="Y312">IFERROR(INDEX(INDIRECT("'"&amp;VLOOKUP($C312,ModMap!$A$2:$B$21,2,FALSE)&amp;"'!Y:Y"),MATCH($K312,INDIRECT("'"&amp;VLOOKUP($C312,ModMap!$A$2:$B$21,2,FALSE)&amp;"'!$K:$K"),0)),"")</f>
        <v>N/A</v>
      </c>
      <c r="Z312" s="50" t="str">
        <f t="array" ref="Z312">IFERROR(INDEX(INDIRECT("'"&amp;VLOOKUP($C312,ModMap!$A$2:$B$21,2,FALSE)&amp;"'!Z:Z"),MATCH($K312,INDIRECT("'"&amp;VLOOKUP($C312,ModMap!$A$2:$B$21,2,FALSE)&amp;"'!$K:$K"),0)),"")</f>
        <v/>
      </c>
      <c r="AA312" s="44" t="s">
        <v>36</v>
      </c>
      <c r="AB312" s="50" t="str">
        <f t="array" ref="AB312">IFERROR(INDEX(INDIRECT("'"&amp;VLOOKUP($C312,ModMap!$A$2:$B$21,2,FALSE)&amp;"'!AB:AB"),MATCH($K312,INDIRECT("'"&amp;VLOOKUP($C312,ModMap!$A$2:$B$21,2,FALSE)&amp;"'!$K:$K"),0)),"")</f>
        <v>N/A</v>
      </c>
      <c r="AC312" s="50" t="str">
        <f t="array" ref="AC312">IFERROR(INDEX(INDIRECT("'"&amp;VLOOKUP($C312,ModMap!$A$2:$B$21,2,FALSE)&amp;"'!AC:AC"),MATCH($K312,INDIRECT("'"&amp;VLOOKUP($C312,ModMap!$A$2:$B$21,2,FALSE)&amp;"'!$K:$K"),0)),"")</f>
        <v/>
      </c>
      <c r="AD312" s="44" t="s">
        <v>36</v>
      </c>
      <c r="AE312" s="50" t="str">
        <f t="array" ref="AE312">IFERROR(INDEX(INDIRECT("'"&amp;VLOOKUP($C312,ModMap!$A$2:$B$21,2,FALSE)&amp;"'!AE:AE"),MATCH($K312,INDIRECT("'"&amp;VLOOKUP($C312,ModMap!$A$2:$B$21,2,FALSE)&amp;"'!$K:$K"),0)),"")</f>
        <v>N/A</v>
      </c>
      <c r="AF312" s="50" t="str">
        <f t="array" ref="AF312">IFERROR(INDEX(INDIRECT("'"&amp;VLOOKUP($C312,ModMap!$A$2:$B$21,2,FALSE)&amp;"'!AF:AF"),MATCH($K312,INDIRECT("'"&amp;VLOOKUP($C312,ModMap!$A$2:$B$21,2,FALSE)&amp;"'!$K:$K"),0)),"")</f>
        <v/>
      </c>
      <c r="AG312" s="44" t="s">
        <v>36</v>
      </c>
      <c r="AH312" s="50" t="str">
        <f t="array" ref="AH312">IFERROR(INDEX(INDIRECT("'"&amp;VLOOKUP($C312,ModMap!$A$2:$B$21,2,FALSE)&amp;"'!AH:AH"),MATCH($K312,INDIRECT("'"&amp;VLOOKUP($C312,ModMap!$A$2:$B$21,2,FALSE)&amp;"'!$K:$K"),0)),"")</f>
        <v>N/A</v>
      </c>
      <c r="AI312" s="50" t="str">
        <f t="array" ref="AI312">IFERROR(INDEX(INDIRECT("'"&amp;VLOOKUP($C312,ModMap!$A$2:$B$21,2,FALSE)&amp;"'!AI:AI"),MATCH($K312,INDIRECT("'"&amp;VLOOKUP($C312,ModMap!$A$2:$B$21,2,FALSE)&amp;"'!$K:$K"),0)),"")</f>
        <v/>
      </c>
      <c r="AJ312" s="44" t="s">
        <v>36</v>
      </c>
      <c r="AK312" s="50" t="str">
        <f t="array" ref="AK312">IFERROR(INDEX(INDIRECT("'"&amp;VLOOKUP($C312,ModMap!$A$2:$B$21,2,FALSE)&amp;"'!AK:AK"),MATCH($K312,INDIRECT("'"&amp;VLOOKUP($C312,ModMap!$A$2:$B$21,2,FALSE)&amp;"'!$K:$K"),0)),"")</f>
        <v>N/A</v>
      </c>
      <c r="AL312" s="50" t="str">
        <f t="array" ref="AL312">IFERROR(INDEX(INDIRECT("'"&amp;VLOOKUP($C312,ModMap!$A$2:$B$21,2,FALSE)&amp;"'!AL:AL"),MATCH($K312,INDIRECT("'"&amp;VLOOKUP($C312,ModMap!$A$2:$B$21,2,FALSE)&amp;"'!$K:$K"),0)),"")</f>
        <v/>
      </c>
      <c r="AM312" s="50">
        <f t="shared" si="1"/>
        <v>1</v>
      </c>
      <c r="AN312" s="50" t="str">
        <f t="shared" si="2"/>
        <v>Not Started</v>
      </c>
      <c r="AO312" s="51" t="str">
        <f t="array" ref="AO312">IFERROR(INDEX(INDIRECT("'"&amp;VLOOKUP($C312,ModMap!$A$2:$B$21,2,FALSE)&amp;"'!AO:AO"),MATCH($K312,INDIRECT("'"&amp;VLOOKUP($C312,ModMap!$A$2:$B$21,2,FALSE)&amp;"'!$K:$K"),0)),"")</f>
        <v/>
      </c>
      <c r="AP312" s="49" t="str">
        <f t="array" ref="AP312">IFERROR(HYPERLINK("#'"&amp;VLOOKUP($C312,ModMap!$A$2:$B$21,2,FALSE)&amp;"'!V"&amp;MATCH($K312,INDIRECT("'"&amp;VLOOKUP($C312,ModMap!$A$2:$B$21,2,FALSE)&amp;"'!$K:$K"),0),"Edit on module sheet"),"")</f>
        <v>Edit on module sheet</v>
      </c>
    </row>
    <row r="313" ht="42.0" customHeight="1">
      <c r="A313" s="39">
        <v>311.0</v>
      </c>
      <c r="B313" s="39">
        <v>304.0</v>
      </c>
      <c r="C313" s="39" t="s">
        <v>99</v>
      </c>
      <c r="D313" s="40" t="s">
        <v>100</v>
      </c>
      <c r="E313" s="28" t="s">
        <v>48</v>
      </c>
      <c r="F313" s="68" t="s">
        <v>516</v>
      </c>
      <c r="G313" s="40" t="s">
        <v>517</v>
      </c>
      <c r="H313" s="39" t="s">
        <v>619</v>
      </c>
      <c r="I313" s="39" t="s">
        <v>621</v>
      </c>
      <c r="J313" s="40" t="s">
        <v>622</v>
      </c>
      <c r="K313" s="39" t="s">
        <v>2181</v>
      </c>
      <c r="L313" s="40" t="s">
        <v>2182</v>
      </c>
      <c r="M313" s="47" t="s">
        <v>200</v>
      </c>
      <c r="N313" s="39" t="s">
        <v>525</v>
      </c>
      <c r="O313" s="39" t="s">
        <v>526</v>
      </c>
      <c r="P313" s="40" t="s">
        <v>627</v>
      </c>
      <c r="Q313" s="40" t="s">
        <v>628</v>
      </c>
      <c r="R313" s="39" t="s">
        <v>529</v>
      </c>
      <c r="S313" s="39" t="s">
        <v>53</v>
      </c>
      <c r="T313" s="39" t="str">
        <f t="array" ref="T313">IFERROR(INDEX(INDIRECT("'"&amp;VLOOKUP($C313,ModMap!$A$2:$B$21,2,FALSE)&amp;"'!T:T"),MATCH($K313,INDIRECT("'"&amp;VLOOKUP($C313,ModMap!$A$2:$B$21,2,FALSE)&amp;"'!$K:$K"),0)),"")</f>
        <v>Unassigned</v>
      </c>
      <c r="U313" s="44" t="s">
        <v>36</v>
      </c>
      <c r="V313" s="39" t="str">
        <f t="array" ref="V313">IFERROR(INDEX(INDIRECT("'"&amp;VLOOKUP($C313,ModMap!$A$2:$B$21,2,FALSE)&amp;"'!V:V"),MATCH($K313,INDIRECT("'"&amp;VLOOKUP($C313,ModMap!$A$2:$B$21,2,FALSE)&amp;"'!$K:$K"),0)),"")</f>
        <v>N/A</v>
      </c>
      <c r="W313" s="39" t="str">
        <f t="array" ref="W313">IFERROR(INDEX(INDIRECT("'"&amp;VLOOKUP($C313,ModMap!$A$2:$B$21,2,FALSE)&amp;"'!W:W"),MATCH($K313,INDIRECT("'"&amp;VLOOKUP($C313,ModMap!$A$2:$B$21,2,FALSE)&amp;"'!$K:$K"),0)),"")</f>
        <v/>
      </c>
      <c r="X313" s="48" t="s">
        <v>33</v>
      </c>
      <c r="Y313" s="39" t="str">
        <f t="array" ref="Y313">IFERROR(INDEX(INDIRECT("'"&amp;VLOOKUP($C313,ModMap!$A$2:$B$21,2,FALSE)&amp;"'!Y:Y"),MATCH($K313,INDIRECT("'"&amp;VLOOKUP($C313,ModMap!$A$2:$B$21,2,FALSE)&amp;"'!$K:$K"),0)),"")</f>
        <v>Not Started</v>
      </c>
      <c r="Z313" s="39" t="str">
        <f t="array" ref="Z313">IFERROR(INDEX(INDIRECT("'"&amp;VLOOKUP($C313,ModMap!$A$2:$B$21,2,FALSE)&amp;"'!Z:Z"),MATCH($K313,INDIRECT("'"&amp;VLOOKUP($C313,ModMap!$A$2:$B$21,2,FALSE)&amp;"'!$K:$K"),0)),"")</f>
        <v>Unassigned</v>
      </c>
      <c r="AA313" s="48" t="s">
        <v>33</v>
      </c>
      <c r="AB313" s="39" t="str">
        <f t="array" ref="AB313">IFERROR(INDEX(INDIRECT("'"&amp;VLOOKUP($C313,ModMap!$A$2:$B$21,2,FALSE)&amp;"'!AB:AB"),MATCH($K313,INDIRECT("'"&amp;VLOOKUP($C313,ModMap!$A$2:$B$21,2,FALSE)&amp;"'!$K:$K"),0)),"")</f>
        <v>Not Started</v>
      </c>
      <c r="AC313" s="39" t="str">
        <f t="array" ref="AC313">IFERROR(INDEX(INDIRECT("'"&amp;VLOOKUP($C313,ModMap!$A$2:$B$21,2,FALSE)&amp;"'!AC:AC"),MATCH($K313,INDIRECT("'"&amp;VLOOKUP($C313,ModMap!$A$2:$B$21,2,FALSE)&amp;"'!$K:$K"),0)),"")</f>
        <v>Unassigned</v>
      </c>
      <c r="AD313" s="44" t="s">
        <v>36</v>
      </c>
      <c r="AE313" s="39" t="str">
        <f t="array" ref="AE313">IFERROR(INDEX(INDIRECT("'"&amp;VLOOKUP($C313,ModMap!$A$2:$B$21,2,FALSE)&amp;"'!AE:AE"),MATCH($K313,INDIRECT("'"&amp;VLOOKUP($C313,ModMap!$A$2:$B$21,2,FALSE)&amp;"'!$K:$K"),0)),"")</f>
        <v>N/A</v>
      </c>
      <c r="AF313" s="39" t="str">
        <f t="array" ref="AF313">IFERROR(INDEX(INDIRECT("'"&amp;VLOOKUP($C313,ModMap!$A$2:$B$21,2,FALSE)&amp;"'!AF:AF"),MATCH($K313,INDIRECT("'"&amp;VLOOKUP($C313,ModMap!$A$2:$B$21,2,FALSE)&amp;"'!$K:$K"),0)),"")</f>
        <v/>
      </c>
      <c r="AG313" s="44" t="s">
        <v>36</v>
      </c>
      <c r="AH313" s="39" t="str">
        <f t="array" ref="AH313">IFERROR(INDEX(INDIRECT("'"&amp;VLOOKUP($C313,ModMap!$A$2:$B$21,2,FALSE)&amp;"'!AH:AH"),MATCH($K313,INDIRECT("'"&amp;VLOOKUP($C313,ModMap!$A$2:$B$21,2,FALSE)&amp;"'!$K:$K"),0)),"")</f>
        <v>N/A</v>
      </c>
      <c r="AI313" s="39" t="str">
        <f t="array" ref="AI313">IFERROR(INDEX(INDIRECT("'"&amp;VLOOKUP($C313,ModMap!$A$2:$B$21,2,FALSE)&amp;"'!AI:AI"),MATCH($K313,INDIRECT("'"&amp;VLOOKUP($C313,ModMap!$A$2:$B$21,2,FALSE)&amp;"'!$K:$K"),0)),"")</f>
        <v/>
      </c>
      <c r="AJ313" s="44" t="s">
        <v>36</v>
      </c>
      <c r="AK313" s="39" t="str">
        <f t="array" ref="AK313">IFERROR(INDEX(INDIRECT("'"&amp;VLOOKUP($C313,ModMap!$A$2:$B$21,2,FALSE)&amp;"'!AK:AK"),MATCH($K313,INDIRECT("'"&amp;VLOOKUP($C313,ModMap!$A$2:$B$21,2,FALSE)&amp;"'!$K:$K"),0)),"")</f>
        <v>N/A</v>
      </c>
      <c r="AL313" s="39" t="str">
        <f t="array" ref="AL313">IFERROR(INDEX(INDIRECT("'"&amp;VLOOKUP($C313,ModMap!$A$2:$B$21,2,FALSE)&amp;"'!AL:AL"),MATCH($K313,INDIRECT("'"&amp;VLOOKUP($C313,ModMap!$A$2:$B$21,2,FALSE)&amp;"'!$K:$K"),0)),"")</f>
        <v/>
      </c>
      <c r="AM313" s="39">
        <f t="shared" si="1"/>
        <v>2</v>
      </c>
      <c r="AN313" s="39" t="str">
        <f t="shared" si="2"/>
        <v>Not Started</v>
      </c>
      <c r="AO313" s="40" t="str">
        <f t="array" ref="AO313">IFERROR(INDEX(INDIRECT("'"&amp;VLOOKUP($C313,ModMap!$A$2:$B$21,2,FALSE)&amp;"'!AO:AO"),MATCH($K313,INDIRECT("'"&amp;VLOOKUP($C313,ModMap!$A$2:$B$21,2,FALSE)&amp;"'!$K:$K"),0)),"")</f>
        <v/>
      </c>
      <c r="AP313" s="49" t="str">
        <f t="array" ref="AP313">IFERROR(HYPERLINK("#'"&amp;VLOOKUP($C313,ModMap!$A$2:$B$21,2,FALSE)&amp;"'!V"&amp;MATCH($K313,INDIRECT("'"&amp;VLOOKUP($C313,ModMap!$A$2:$B$21,2,FALSE)&amp;"'!$K:$K"),0),"Edit on module sheet"),"")</f>
        <v>Edit on module sheet</v>
      </c>
    </row>
    <row r="314" ht="42.0" customHeight="1">
      <c r="A314" s="50">
        <v>312.0</v>
      </c>
      <c r="B314" s="50">
        <v>305.0</v>
      </c>
      <c r="C314" s="50" t="s">
        <v>99</v>
      </c>
      <c r="D314" s="51" t="s">
        <v>100</v>
      </c>
      <c r="E314" s="28" t="s">
        <v>48</v>
      </c>
      <c r="F314" s="68" t="s">
        <v>516</v>
      </c>
      <c r="G314" s="51" t="s">
        <v>517</v>
      </c>
      <c r="H314" s="50" t="s">
        <v>619</v>
      </c>
      <c r="I314" s="50" t="s">
        <v>621</v>
      </c>
      <c r="J314" s="51" t="s">
        <v>622</v>
      </c>
      <c r="K314" s="50" t="s">
        <v>2185</v>
      </c>
      <c r="L314" s="51" t="s">
        <v>2186</v>
      </c>
      <c r="M314" s="47" t="s">
        <v>200</v>
      </c>
      <c r="N314" s="50" t="s">
        <v>525</v>
      </c>
      <c r="O314" s="50" t="s">
        <v>526</v>
      </c>
      <c r="P314" s="51" t="s">
        <v>627</v>
      </c>
      <c r="Q314" s="51" t="s">
        <v>628</v>
      </c>
      <c r="R314" s="50" t="s">
        <v>529</v>
      </c>
      <c r="S314" s="50" t="s">
        <v>56</v>
      </c>
      <c r="T314" s="50" t="str">
        <f t="array" ref="T314">IFERROR(INDEX(INDIRECT("'"&amp;VLOOKUP($C314,ModMap!$A$2:$B$21,2,FALSE)&amp;"'!T:T"),MATCH($K314,INDIRECT("'"&amp;VLOOKUP($C314,ModMap!$A$2:$B$21,2,FALSE)&amp;"'!$K:$K"),0)),"")</f>
        <v>Unassigned</v>
      </c>
      <c r="U314" s="44" t="s">
        <v>36</v>
      </c>
      <c r="V314" s="50" t="str">
        <f t="array" ref="V314">IFERROR(INDEX(INDIRECT("'"&amp;VLOOKUP($C314,ModMap!$A$2:$B$21,2,FALSE)&amp;"'!V:V"),MATCH($K314,INDIRECT("'"&amp;VLOOKUP($C314,ModMap!$A$2:$B$21,2,FALSE)&amp;"'!$K:$K"),0)),"")</f>
        <v>N/A</v>
      </c>
      <c r="W314" s="50" t="str">
        <f t="array" ref="W314">IFERROR(INDEX(INDIRECT("'"&amp;VLOOKUP($C314,ModMap!$A$2:$B$21,2,FALSE)&amp;"'!W:W"),MATCH($K314,INDIRECT("'"&amp;VLOOKUP($C314,ModMap!$A$2:$B$21,2,FALSE)&amp;"'!$K:$K"),0)),"")</f>
        <v/>
      </c>
      <c r="X314" s="48" t="s">
        <v>33</v>
      </c>
      <c r="Y314" s="50" t="str">
        <f t="array" ref="Y314">IFERROR(INDEX(INDIRECT("'"&amp;VLOOKUP($C314,ModMap!$A$2:$B$21,2,FALSE)&amp;"'!Y:Y"),MATCH($K314,INDIRECT("'"&amp;VLOOKUP($C314,ModMap!$A$2:$B$21,2,FALSE)&amp;"'!$K:$K"),0)),"")</f>
        <v>Not Started</v>
      </c>
      <c r="Z314" s="50" t="str">
        <f t="array" ref="Z314">IFERROR(INDEX(INDIRECT("'"&amp;VLOOKUP($C314,ModMap!$A$2:$B$21,2,FALSE)&amp;"'!Z:Z"),MATCH($K314,INDIRECT("'"&amp;VLOOKUP($C314,ModMap!$A$2:$B$21,2,FALSE)&amp;"'!$K:$K"),0)),"")</f>
        <v>Unassigned</v>
      </c>
      <c r="AA314" s="48" t="s">
        <v>33</v>
      </c>
      <c r="AB314" s="50" t="str">
        <f t="array" ref="AB314">IFERROR(INDEX(INDIRECT("'"&amp;VLOOKUP($C314,ModMap!$A$2:$B$21,2,FALSE)&amp;"'!AB:AB"),MATCH($K314,INDIRECT("'"&amp;VLOOKUP($C314,ModMap!$A$2:$B$21,2,FALSE)&amp;"'!$K:$K"),0)),"")</f>
        <v>Not Started</v>
      </c>
      <c r="AC314" s="50" t="str">
        <f t="array" ref="AC314">IFERROR(INDEX(INDIRECT("'"&amp;VLOOKUP($C314,ModMap!$A$2:$B$21,2,FALSE)&amp;"'!AC:AC"),MATCH($K314,INDIRECT("'"&amp;VLOOKUP($C314,ModMap!$A$2:$B$21,2,FALSE)&amp;"'!$K:$K"),0)),"")</f>
        <v>Unassigned</v>
      </c>
      <c r="AD314" s="48" t="s">
        <v>33</v>
      </c>
      <c r="AE314" s="50" t="str">
        <f t="array" ref="AE314">IFERROR(INDEX(INDIRECT("'"&amp;VLOOKUP($C314,ModMap!$A$2:$B$21,2,FALSE)&amp;"'!AE:AE"),MATCH($K314,INDIRECT("'"&amp;VLOOKUP($C314,ModMap!$A$2:$B$21,2,FALSE)&amp;"'!$K:$K"),0)),"")</f>
        <v>Not Started</v>
      </c>
      <c r="AF314" s="50" t="str">
        <f t="array" ref="AF314">IFERROR(INDEX(INDIRECT("'"&amp;VLOOKUP($C314,ModMap!$A$2:$B$21,2,FALSE)&amp;"'!AF:AF"),MATCH($K314,INDIRECT("'"&amp;VLOOKUP($C314,ModMap!$A$2:$B$21,2,FALSE)&amp;"'!$K:$K"),0)),"")</f>
        <v>Unassigned</v>
      </c>
      <c r="AG314" s="44" t="s">
        <v>36</v>
      </c>
      <c r="AH314" s="50" t="str">
        <f t="array" ref="AH314">IFERROR(INDEX(INDIRECT("'"&amp;VLOOKUP($C314,ModMap!$A$2:$B$21,2,FALSE)&amp;"'!AH:AH"),MATCH($K314,INDIRECT("'"&amp;VLOOKUP($C314,ModMap!$A$2:$B$21,2,FALSE)&amp;"'!$K:$K"),0)),"")</f>
        <v>N/A</v>
      </c>
      <c r="AI314" s="50" t="str">
        <f t="array" ref="AI314">IFERROR(INDEX(INDIRECT("'"&amp;VLOOKUP($C314,ModMap!$A$2:$B$21,2,FALSE)&amp;"'!AI:AI"),MATCH($K314,INDIRECT("'"&amp;VLOOKUP($C314,ModMap!$A$2:$B$21,2,FALSE)&amp;"'!$K:$K"),0)),"")</f>
        <v/>
      </c>
      <c r="AJ314" s="44" t="s">
        <v>36</v>
      </c>
      <c r="AK314" s="50" t="str">
        <f t="array" ref="AK314">IFERROR(INDEX(INDIRECT("'"&amp;VLOOKUP($C314,ModMap!$A$2:$B$21,2,FALSE)&amp;"'!AK:AK"),MATCH($K314,INDIRECT("'"&amp;VLOOKUP($C314,ModMap!$A$2:$B$21,2,FALSE)&amp;"'!$K:$K"),0)),"")</f>
        <v>N/A</v>
      </c>
      <c r="AL314" s="50" t="str">
        <f t="array" ref="AL314">IFERROR(INDEX(INDIRECT("'"&amp;VLOOKUP($C314,ModMap!$A$2:$B$21,2,FALSE)&amp;"'!AL:AL"),MATCH($K314,INDIRECT("'"&amp;VLOOKUP($C314,ModMap!$A$2:$B$21,2,FALSE)&amp;"'!$K:$K"),0)),"")</f>
        <v/>
      </c>
      <c r="AM314" s="50">
        <f t="shared" si="1"/>
        <v>3</v>
      </c>
      <c r="AN314" s="50" t="str">
        <f t="shared" si="2"/>
        <v>Not Started</v>
      </c>
      <c r="AO314" s="51" t="str">
        <f t="array" ref="AO314">IFERROR(INDEX(INDIRECT("'"&amp;VLOOKUP($C314,ModMap!$A$2:$B$21,2,FALSE)&amp;"'!AO:AO"),MATCH($K314,INDIRECT("'"&amp;VLOOKUP($C314,ModMap!$A$2:$B$21,2,FALSE)&amp;"'!$K:$K"),0)),"")</f>
        <v/>
      </c>
      <c r="AP314" s="49" t="str">
        <f t="array" ref="AP314">IFERROR(HYPERLINK("#'"&amp;VLOOKUP($C314,ModMap!$A$2:$B$21,2,FALSE)&amp;"'!V"&amp;MATCH($K314,INDIRECT("'"&amp;VLOOKUP($C314,ModMap!$A$2:$B$21,2,FALSE)&amp;"'!$K:$K"),0),"Edit on module sheet"),"")</f>
        <v>Edit on module sheet</v>
      </c>
    </row>
    <row r="315" ht="42.0" customHeight="1">
      <c r="A315" s="39">
        <v>313.0</v>
      </c>
      <c r="B315" s="39">
        <v>306.0</v>
      </c>
      <c r="C315" s="39" t="s">
        <v>99</v>
      </c>
      <c r="D315" s="40" t="s">
        <v>100</v>
      </c>
      <c r="E315" s="29" t="s">
        <v>41</v>
      </c>
      <c r="F315" s="68" t="s">
        <v>516</v>
      </c>
      <c r="G315" s="40" t="s">
        <v>517</v>
      </c>
      <c r="H315" s="39" t="s">
        <v>619</v>
      </c>
      <c r="I315" s="39" t="s">
        <v>621</v>
      </c>
      <c r="J315" s="40" t="s">
        <v>622</v>
      </c>
      <c r="K315" s="39" t="s">
        <v>624</v>
      </c>
      <c r="L315" s="40" t="s">
        <v>626</v>
      </c>
      <c r="M315" s="47" t="s">
        <v>200</v>
      </c>
      <c r="N315" s="39" t="s">
        <v>525</v>
      </c>
      <c r="O315" s="39" t="s">
        <v>526</v>
      </c>
      <c r="P315" s="40" t="s">
        <v>627</v>
      </c>
      <c r="Q315" s="40" t="s">
        <v>628</v>
      </c>
      <c r="R315" s="39" t="s">
        <v>529</v>
      </c>
      <c r="S315" s="39" t="s">
        <v>206</v>
      </c>
      <c r="T315" s="39" t="str">
        <f t="array" ref="T315">IFERROR(INDEX(INDIRECT("'"&amp;VLOOKUP($C315,ModMap!$A$2:$B$21,2,FALSE)&amp;"'!T:T"),MATCH($K315,INDIRECT("'"&amp;VLOOKUP($C315,ModMap!$A$2:$B$21,2,FALSE)&amp;"'!$K:$K"),0)),"")</f>
        <v>Unassigned</v>
      </c>
      <c r="U315" s="48" t="s">
        <v>33</v>
      </c>
      <c r="V315" s="39" t="str">
        <f t="array" ref="V315">IFERROR(INDEX(INDIRECT("'"&amp;VLOOKUP($C315,ModMap!$A$2:$B$21,2,FALSE)&amp;"'!V:V"),MATCH($K315,INDIRECT("'"&amp;VLOOKUP($C315,ModMap!$A$2:$B$21,2,FALSE)&amp;"'!$K:$K"),0)),"")</f>
        <v>Not Started</v>
      </c>
      <c r="W315" s="39" t="str">
        <f t="array" ref="W315">IFERROR(INDEX(INDIRECT("'"&amp;VLOOKUP($C315,ModMap!$A$2:$B$21,2,FALSE)&amp;"'!W:W"),MATCH($K315,INDIRECT("'"&amp;VLOOKUP($C315,ModMap!$A$2:$B$21,2,FALSE)&amp;"'!$K:$K"),0)),"")</f>
        <v>Unassigned</v>
      </c>
      <c r="X315" s="44" t="s">
        <v>36</v>
      </c>
      <c r="Y315" s="39" t="str">
        <f t="array" ref="Y315">IFERROR(INDEX(INDIRECT("'"&amp;VLOOKUP($C315,ModMap!$A$2:$B$21,2,FALSE)&amp;"'!Y:Y"),MATCH($K315,INDIRECT("'"&amp;VLOOKUP($C315,ModMap!$A$2:$B$21,2,FALSE)&amp;"'!$K:$K"),0)),"")</f>
        <v>N/A</v>
      </c>
      <c r="Z315" s="39" t="str">
        <f t="array" ref="Z315">IFERROR(INDEX(INDIRECT("'"&amp;VLOOKUP($C315,ModMap!$A$2:$B$21,2,FALSE)&amp;"'!Z:Z"),MATCH($K315,INDIRECT("'"&amp;VLOOKUP($C315,ModMap!$A$2:$B$21,2,FALSE)&amp;"'!$K:$K"),0)),"")</f>
        <v/>
      </c>
      <c r="AA315" s="44" t="s">
        <v>36</v>
      </c>
      <c r="AB315" s="39" t="str">
        <f t="array" ref="AB315">IFERROR(INDEX(INDIRECT("'"&amp;VLOOKUP($C315,ModMap!$A$2:$B$21,2,FALSE)&amp;"'!AB:AB"),MATCH($K315,INDIRECT("'"&amp;VLOOKUP($C315,ModMap!$A$2:$B$21,2,FALSE)&amp;"'!$K:$K"),0)),"")</f>
        <v>N/A</v>
      </c>
      <c r="AC315" s="39" t="str">
        <f t="array" ref="AC315">IFERROR(INDEX(INDIRECT("'"&amp;VLOOKUP($C315,ModMap!$A$2:$B$21,2,FALSE)&amp;"'!AC:AC"),MATCH($K315,INDIRECT("'"&amp;VLOOKUP($C315,ModMap!$A$2:$B$21,2,FALSE)&amp;"'!$K:$K"),0)),"")</f>
        <v/>
      </c>
      <c r="AD315" s="48" t="s">
        <v>33</v>
      </c>
      <c r="AE315" s="39" t="str">
        <f t="array" ref="AE315">IFERROR(INDEX(INDIRECT("'"&amp;VLOOKUP($C315,ModMap!$A$2:$B$21,2,FALSE)&amp;"'!AE:AE"),MATCH($K315,INDIRECT("'"&amp;VLOOKUP($C315,ModMap!$A$2:$B$21,2,FALSE)&amp;"'!$K:$K"),0)),"")</f>
        <v>Not Started</v>
      </c>
      <c r="AF315" s="39" t="str">
        <f t="array" ref="AF315">IFERROR(INDEX(INDIRECT("'"&amp;VLOOKUP($C315,ModMap!$A$2:$B$21,2,FALSE)&amp;"'!AF:AF"),MATCH($K315,INDIRECT("'"&amp;VLOOKUP($C315,ModMap!$A$2:$B$21,2,FALSE)&amp;"'!$K:$K"),0)),"")</f>
        <v>Unassigned</v>
      </c>
      <c r="AG315" s="44" t="s">
        <v>36</v>
      </c>
      <c r="AH315" s="39" t="str">
        <f t="array" ref="AH315">IFERROR(INDEX(INDIRECT("'"&amp;VLOOKUP($C315,ModMap!$A$2:$B$21,2,FALSE)&amp;"'!AH:AH"),MATCH($K315,INDIRECT("'"&amp;VLOOKUP($C315,ModMap!$A$2:$B$21,2,FALSE)&amp;"'!$K:$K"),0)),"")</f>
        <v>N/A</v>
      </c>
      <c r="AI315" s="39" t="str">
        <f t="array" ref="AI315">IFERROR(INDEX(INDIRECT("'"&amp;VLOOKUP($C315,ModMap!$A$2:$B$21,2,FALSE)&amp;"'!AI:AI"),MATCH($K315,INDIRECT("'"&amp;VLOOKUP($C315,ModMap!$A$2:$B$21,2,FALSE)&amp;"'!$K:$K"),0)),"")</f>
        <v/>
      </c>
      <c r="AJ315" s="44" t="s">
        <v>36</v>
      </c>
      <c r="AK315" s="39" t="str">
        <f t="array" ref="AK315">IFERROR(INDEX(INDIRECT("'"&amp;VLOOKUP($C315,ModMap!$A$2:$B$21,2,FALSE)&amp;"'!AK:AK"),MATCH($K315,INDIRECT("'"&amp;VLOOKUP($C315,ModMap!$A$2:$B$21,2,FALSE)&amp;"'!$K:$K"),0)),"")</f>
        <v>N/A</v>
      </c>
      <c r="AL315" s="39" t="str">
        <f t="array" ref="AL315">IFERROR(INDEX(INDIRECT("'"&amp;VLOOKUP($C315,ModMap!$A$2:$B$21,2,FALSE)&amp;"'!AL:AL"),MATCH($K315,INDIRECT("'"&amp;VLOOKUP($C315,ModMap!$A$2:$B$21,2,FALSE)&amp;"'!$K:$K"),0)),"")</f>
        <v/>
      </c>
      <c r="AM315" s="39">
        <f t="shared" si="1"/>
        <v>2</v>
      </c>
      <c r="AN315" s="39" t="str">
        <f t="shared" si="2"/>
        <v>Not Started</v>
      </c>
      <c r="AO315" s="40" t="str">
        <f t="array" ref="AO315">IFERROR(INDEX(INDIRECT("'"&amp;VLOOKUP($C315,ModMap!$A$2:$B$21,2,FALSE)&amp;"'!AO:AO"),MATCH($K315,INDIRECT("'"&amp;VLOOKUP($C315,ModMap!$A$2:$B$21,2,FALSE)&amp;"'!$K:$K"),0)),"")</f>
        <v/>
      </c>
      <c r="AP315" s="49" t="str">
        <f t="array" ref="AP315">IFERROR(HYPERLINK("#'"&amp;VLOOKUP($C315,ModMap!$A$2:$B$21,2,FALSE)&amp;"'!V"&amp;MATCH($K315,INDIRECT("'"&amp;VLOOKUP($C315,ModMap!$A$2:$B$21,2,FALSE)&amp;"'!$K:$K"),0),"Edit on module sheet"),"")</f>
        <v>Edit on module sheet</v>
      </c>
    </row>
    <row r="316" ht="42.0" customHeight="1">
      <c r="A316" s="50">
        <v>314.0</v>
      </c>
      <c r="B316" s="50">
        <v>307.0</v>
      </c>
      <c r="C316" s="50" t="s">
        <v>99</v>
      </c>
      <c r="D316" s="51" t="s">
        <v>100</v>
      </c>
      <c r="E316" s="31" t="s">
        <v>69</v>
      </c>
      <c r="F316" s="68" t="s">
        <v>516</v>
      </c>
      <c r="G316" s="51" t="s">
        <v>517</v>
      </c>
      <c r="H316" s="50" t="s">
        <v>619</v>
      </c>
      <c r="I316" s="50" t="s">
        <v>621</v>
      </c>
      <c r="J316" s="51" t="s">
        <v>622</v>
      </c>
      <c r="K316" s="50" t="s">
        <v>3013</v>
      </c>
      <c r="L316" s="51" t="s">
        <v>3014</v>
      </c>
      <c r="M316" s="48" t="s">
        <v>434</v>
      </c>
      <c r="N316" s="50" t="s">
        <v>525</v>
      </c>
      <c r="O316" s="50" t="s">
        <v>526</v>
      </c>
      <c r="P316" s="51" t="s">
        <v>627</v>
      </c>
      <c r="Q316" s="51" t="s">
        <v>628</v>
      </c>
      <c r="R316" s="50" t="s">
        <v>529</v>
      </c>
      <c r="S316" s="50" t="s">
        <v>69</v>
      </c>
      <c r="T316" s="50" t="str">
        <f t="array" ref="T316">IFERROR(INDEX(INDIRECT("'"&amp;VLOOKUP($C316,ModMap!$A$2:$B$21,2,FALSE)&amp;"'!T:T"),MATCH($K316,INDIRECT("'"&amp;VLOOKUP($C316,ModMap!$A$2:$B$21,2,FALSE)&amp;"'!$K:$K"),0)),"")</f>
        <v>Unassigned</v>
      </c>
      <c r="U316" s="48" t="s">
        <v>33</v>
      </c>
      <c r="V316" s="50" t="str">
        <f t="array" ref="V316">IFERROR(INDEX(INDIRECT("'"&amp;VLOOKUP($C316,ModMap!$A$2:$B$21,2,FALSE)&amp;"'!V:V"),MATCH($K316,INDIRECT("'"&amp;VLOOKUP($C316,ModMap!$A$2:$B$21,2,FALSE)&amp;"'!$K:$K"),0)),"")</f>
        <v>Not Started</v>
      </c>
      <c r="W316" s="50" t="str">
        <f t="array" ref="W316">IFERROR(INDEX(INDIRECT("'"&amp;VLOOKUP($C316,ModMap!$A$2:$B$21,2,FALSE)&amp;"'!W:W"),MATCH($K316,INDIRECT("'"&amp;VLOOKUP($C316,ModMap!$A$2:$B$21,2,FALSE)&amp;"'!$K:$K"),0)),"")</f>
        <v>Unassigned</v>
      </c>
      <c r="X316" s="48" t="s">
        <v>33</v>
      </c>
      <c r="Y316" s="50" t="str">
        <f t="array" ref="Y316">IFERROR(INDEX(INDIRECT("'"&amp;VLOOKUP($C316,ModMap!$A$2:$B$21,2,FALSE)&amp;"'!Y:Y"),MATCH($K316,INDIRECT("'"&amp;VLOOKUP($C316,ModMap!$A$2:$B$21,2,FALSE)&amp;"'!$K:$K"),0)),"")</f>
        <v>Not Started</v>
      </c>
      <c r="Z316" s="50" t="str">
        <f t="array" ref="Z316">IFERROR(INDEX(INDIRECT("'"&amp;VLOOKUP($C316,ModMap!$A$2:$B$21,2,FALSE)&amp;"'!Z:Z"),MATCH($K316,INDIRECT("'"&amp;VLOOKUP($C316,ModMap!$A$2:$B$21,2,FALSE)&amp;"'!$K:$K"),0)),"")</f>
        <v>Unassigned</v>
      </c>
      <c r="AA316" s="44" t="s">
        <v>36</v>
      </c>
      <c r="AB316" s="50" t="str">
        <f t="array" ref="AB316">IFERROR(INDEX(INDIRECT("'"&amp;VLOOKUP($C316,ModMap!$A$2:$B$21,2,FALSE)&amp;"'!AB:AB"),MATCH($K316,INDIRECT("'"&amp;VLOOKUP($C316,ModMap!$A$2:$B$21,2,FALSE)&amp;"'!$K:$K"),0)),"")</f>
        <v>N/A</v>
      </c>
      <c r="AC316" s="50" t="str">
        <f t="array" ref="AC316">IFERROR(INDEX(INDIRECT("'"&amp;VLOOKUP($C316,ModMap!$A$2:$B$21,2,FALSE)&amp;"'!AC:AC"),MATCH($K316,INDIRECT("'"&amp;VLOOKUP($C316,ModMap!$A$2:$B$21,2,FALSE)&amp;"'!$K:$K"),0)),"")</f>
        <v/>
      </c>
      <c r="AD316" s="48" t="s">
        <v>33</v>
      </c>
      <c r="AE316" s="50" t="str">
        <f t="array" ref="AE316">IFERROR(INDEX(INDIRECT("'"&amp;VLOOKUP($C316,ModMap!$A$2:$B$21,2,FALSE)&amp;"'!AE:AE"),MATCH($K316,INDIRECT("'"&amp;VLOOKUP($C316,ModMap!$A$2:$B$21,2,FALSE)&amp;"'!$K:$K"),0)),"")</f>
        <v>Not Started</v>
      </c>
      <c r="AF316" s="50" t="str">
        <f t="array" ref="AF316">IFERROR(INDEX(INDIRECT("'"&amp;VLOOKUP($C316,ModMap!$A$2:$B$21,2,FALSE)&amp;"'!AF:AF"),MATCH($K316,INDIRECT("'"&amp;VLOOKUP($C316,ModMap!$A$2:$B$21,2,FALSE)&amp;"'!$K:$K"),0)),"")</f>
        <v>Unassigned</v>
      </c>
      <c r="AG316" s="44" t="s">
        <v>36</v>
      </c>
      <c r="AH316" s="50" t="str">
        <f t="array" ref="AH316">IFERROR(INDEX(INDIRECT("'"&amp;VLOOKUP($C316,ModMap!$A$2:$B$21,2,FALSE)&amp;"'!AH:AH"),MATCH($K316,INDIRECT("'"&amp;VLOOKUP($C316,ModMap!$A$2:$B$21,2,FALSE)&amp;"'!$K:$K"),0)),"")</f>
        <v>N/A</v>
      </c>
      <c r="AI316" s="50" t="str">
        <f t="array" ref="AI316">IFERROR(INDEX(INDIRECT("'"&amp;VLOOKUP($C316,ModMap!$A$2:$B$21,2,FALSE)&amp;"'!AI:AI"),MATCH($K316,INDIRECT("'"&amp;VLOOKUP($C316,ModMap!$A$2:$B$21,2,FALSE)&amp;"'!$K:$K"),0)),"")</f>
        <v/>
      </c>
      <c r="AJ316" s="44" t="s">
        <v>36</v>
      </c>
      <c r="AK316" s="50" t="str">
        <f t="array" ref="AK316">IFERROR(INDEX(INDIRECT("'"&amp;VLOOKUP($C316,ModMap!$A$2:$B$21,2,FALSE)&amp;"'!AK:AK"),MATCH($K316,INDIRECT("'"&amp;VLOOKUP($C316,ModMap!$A$2:$B$21,2,FALSE)&amp;"'!$K:$K"),0)),"")</f>
        <v>N/A</v>
      </c>
      <c r="AL316" s="50" t="str">
        <f t="array" ref="AL316">IFERROR(INDEX(INDIRECT("'"&amp;VLOOKUP($C316,ModMap!$A$2:$B$21,2,FALSE)&amp;"'!AL:AL"),MATCH($K316,INDIRECT("'"&amp;VLOOKUP($C316,ModMap!$A$2:$B$21,2,FALSE)&amp;"'!$K:$K"),0)),"")</f>
        <v/>
      </c>
      <c r="AM316" s="50">
        <f t="shared" si="1"/>
        <v>3</v>
      </c>
      <c r="AN316" s="50" t="str">
        <f t="shared" si="2"/>
        <v>Not Started</v>
      </c>
      <c r="AO316" s="51" t="str">
        <f t="array" ref="AO316">IFERROR(INDEX(INDIRECT("'"&amp;VLOOKUP($C316,ModMap!$A$2:$B$21,2,FALSE)&amp;"'!AO:AO"),MATCH($K316,INDIRECT("'"&amp;VLOOKUP($C316,ModMap!$A$2:$B$21,2,FALSE)&amp;"'!$K:$K"),0)),"")</f>
        <v/>
      </c>
      <c r="AP316" s="49" t="str">
        <f t="array" ref="AP316">IFERROR(HYPERLINK("#'"&amp;VLOOKUP($C316,ModMap!$A$2:$B$21,2,FALSE)&amp;"'!V"&amp;MATCH($K316,INDIRECT("'"&amp;VLOOKUP($C316,ModMap!$A$2:$B$21,2,FALSE)&amp;"'!$K:$K"),0),"Edit on module sheet"),"")</f>
        <v>Edit on module sheet</v>
      </c>
    </row>
    <row r="317" ht="42.0" customHeight="1">
      <c r="A317" s="39">
        <v>315.0</v>
      </c>
      <c r="B317" s="39">
        <v>308.0</v>
      </c>
      <c r="C317" s="39" t="s">
        <v>99</v>
      </c>
      <c r="D317" s="40" t="s">
        <v>100</v>
      </c>
      <c r="E317" s="29" t="s">
        <v>41</v>
      </c>
      <c r="F317" s="68" t="s">
        <v>516</v>
      </c>
      <c r="G317" s="40" t="s">
        <v>517</v>
      </c>
      <c r="H317" s="39" t="s">
        <v>631</v>
      </c>
      <c r="I317" s="39" t="s">
        <v>632</v>
      </c>
      <c r="J317" s="40" t="s">
        <v>633</v>
      </c>
      <c r="K317" s="39" t="s">
        <v>634</v>
      </c>
      <c r="L317" s="40" t="s">
        <v>635</v>
      </c>
      <c r="M317" s="47" t="s">
        <v>200</v>
      </c>
      <c r="N317" s="39" t="s">
        <v>525</v>
      </c>
      <c r="O317" s="39" t="s">
        <v>636</v>
      </c>
      <c r="P317" s="40" t="s">
        <v>637</v>
      </c>
      <c r="Q317" s="40" t="s">
        <v>638</v>
      </c>
      <c r="R317" s="39" t="s">
        <v>529</v>
      </c>
      <c r="S317" s="39" t="s">
        <v>639</v>
      </c>
      <c r="T317" s="39" t="str">
        <f t="array" ref="T317">IFERROR(INDEX(INDIRECT("'"&amp;VLOOKUP($C317,ModMap!$A$2:$B$21,2,FALSE)&amp;"'!T:T"),MATCH($K317,INDIRECT("'"&amp;VLOOKUP($C317,ModMap!$A$2:$B$21,2,FALSE)&amp;"'!$K:$K"),0)),"")</f>
        <v>Unassigned</v>
      </c>
      <c r="U317" s="48" t="s">
        <v>33</v>
      </c>
      <c r="V317" s="39" t="str">
        <f t="array" ref="V317">IFERROR(INDEX(INDIRECT("'"&amp;VLOOKUP($C317,ModMap!$A$2:$B$21,2,FALSE)&amp;"'!V:V"),MATCH($K317,INDIRECT("'"&amp;VLOOKUP($C317,ModMap!$A$2:$B$21,2,FALSE)&amp;"'!$K:$K"),0)),"")</f>
        <v>Not Started</v>
      </c>
      <c r="W317" s="39" t="str">
        <f t="array" ref="W317">IFERROR(INDEX(INDIRECT("'"&amp;VLOOKUP($C317,ModMap!$A$2:$B$21,2,FALSE)&amp;"'!W:W"),MATCH($K317,INDIRECT("'"&amp;VLOOKUP($C317,ModMap!$A$2:$B$21,2,FALSE)&amp;"'!$K:$K"),0)),"")</f>
        <v>Unassigned</v>
      </c>
      <c r="X317" s="44" t="s">
        <v>36</v>
      </c>
      <c r="Y317" s="39" t="str">
        <f t="array" ref="Y317">IFERROR(INDEX(INDIRECT("'"&amp;VLOOKUP($C317,ModMap!$A$2:$B$21,2,FALSE)&amp;"'!Y:Y"),MATCH($K317,INDIRECT("'"&amp;VLOOKUP($C317,ModMap!$A$2:$B$21,2,FALSE)&amp;"'!$K:$K"),0)),"")</f>
        <v>N/A</v>
      </c>
      <c r="Z317" s="39" t="str">
        <f t="array" ref="Z317">IFERROR(INDEX(INDIRECT("'"&amp;VLOOKUP($C317,ModMap!$A$2:$B$21,2,FALSE)&amp;"'!Z:Z"),MATCH($K317,INDIRECT("'"&amp;VLOOKUP($C317,ModMap!$A$2:$B$21,2,FALSE)&amp;"'!$K:$K"),0)),"")</f>
        <v/>
      </c>
      <c r="AA317" s="44" t="s">
        <v>36</v>
      </c>
      <c r="AB317" s="39" t="str">
        <f t="array" ref="AB317">IFERROR(INDEX(INDIRECT("'"&amp;VLOOKUP($C317,ModMap!$A$2:$B$21,2,FALSE)&amp;"'!AB:AB"),MATCH($K317,INDIRECT("'"&amp;VLOOKUP($C317,ModMap!$A$2:$B$21,2,FALSE)&amp;"'!$K:$K"),0)),"")</f>
        <v>N/A</v>
      </c>
      <c r="AC317" s="39" t="str">
        <f t="array" ref="AC317">IFERROR(INDEX(INDIRECT("'"&amp;VLOOKUP($C317,ModMap!$A$2:$B$21,2,FALSE)&amp;"'!AC:AC"),MATCH($K317,INDIRECT("'"&amp;VLOOKUP($C317,ModMap!$A$2:$B$21,2,FALSE)&amp;"'!$K:$K"),0)),"")</f>
        <v/>
      </c>
      <c r="AD317" s="44" t="s">
        <v>36</v>
      </c>
      <c r="AE317" s="39" t="str">
        <f t="array" ref="AE317">IFERROR(INDEX(INDIRECT("'"&amp;VLOOKUP($C317,ModMap!$A$2:$B$21,2,FALSE)&amp;"'!AE:AE"),MATCH($K317,INDIRECT("'"&amp;VLOOKUP($C317,ModMap!$A$2:$B$21,2,FALSE)&amp;"'!$K:$K"),0)),"")</f>
        <v>N/A</v>
      </c>
      <c r="AF317" s="39" t="str">
        <f t="array" ref="AF317">IFERROR(INDEX(INDIRECT("'"&amp;VLOOKUP($C317,ModMap!$A$2:$B$21,2,FALSE)&amp;"'!AF:AF"),MATCH($K317,INDIRECT("'"&amp;VLOOKUP($C317,ModMap!$A$2:$B$21,2,FALSE)&amp;"'!$K:$K"),0)),"")</f>
        <v/>
      </c>
      <c r="AG317" s="44" t="s">
        <v>36</v>
      </c>
      <c r="AH317" s="39" t="str">
        <f t="array" ref="AH317">IFERROR(INDEX(INDIRECT("'"&amp;VLOOKUP($C317,ModMap!$A$2:$B$21,2,FALSE)&amp;"'!AH:AH"),MATCH($K317,INDIRECT("'"&amp;VLOOKUP($C317,ModMap!$A$2:$B$21,2,FALSE)&amp;"'!$K:$K"),0)),"")</f>
        <v>N/A</v>
      </c>
      <c r="AI317" s="39" t="str">
        <f t="array" ref="AI317">IFERROR(INDEX(INDIRECT("'"&amp;VLOOKUP($C317,ModMap!$A$2:$B$21,2,FALSE)&amp;"'!AI:AI"),MATCH($K317,INDIRECT("'"&amp;VLOOKUP($C317,ModMap!$A$2:$B$21,2,FALSE)&amp;"'!$K:$K"),0)),"")</f>
        <v/>
      </c>
      <c r="AJ317" s="44" t="s">
        <v>36</v>
      </c>
      <c r="AK317" s="39" t="str">
        <f t="array" ref="AK317">IFERROR(INDEX(INDIRECT("'"&amp;VLOOKUP($C317,ModMap!$A$2:$B$21,2,FALSE)&amp;"'!AK:AK"),MATCH($K317,INDIRECT("'"&amp;VLOOKUP($C317,ModMap!$A$2:$B$21,2,FALSE)&amp;"'!$K:$K"),0)),"")</f>
        <v>N/A</v>
      </c>
      <c r="AL317" s="39" t="str">
        <f t="array" ref="AL317">IFERROR(INDEX(INDIRECT("'"&amp;VLOOKUP($C317,ModMap!$A$2:$B$21,2,FALSE)&amp;"'!AL:AL"),MATCH($K317,INDIRECT("'"&amp;VLOOKUP($C317,ModMap!$A$2:$B$21,2,FALSE)&amp;"'!$K:$K"),0)),"")</f>
        <v/>
      </c>
      <c r="AM317" s="39">
        <f t="shared" si="1"/>
        <v>1</v>
      </c>
      <c r="AN317" s="39" t="str">
        <f t="shared" si="2"/>
        <v>Not Started</v>
      </c>
      <c r="AO317" s="40" t="str">
        <f t="array" ref="AO317">IFERROR(INDEX(INDIRECT("'"&amp;VLOOKUP($C317,ModMap!$A$2:$B$21,2,FALSE)&amp;"'!AO:AO"),MATCH($K317,INDIRECT("'"&amp;VLOOKUP($C317,ModMap!$A$2:$B$21,2,FALSE)&amp;"'!$K:$K"),0)),"")</f>
        <v/>
      </c>
      <c r="AP317" s="49" t="str">
        <f t="array" ref="AP317">IFERROR(HYPERLINK("#'"&amp;VLOOKUP($C317,ModMap!$A$2:$B$21,2,FALSE)&amp;"'!V"&amp;MATCH($K317,INDIRECT("'"&amp;VLOOKUP($C317,ModMap!$A$2:$B$21,2,FALSE)&amp;"'!$K:$K"),0),"Edit on module sheet"),"")</f>
        <v>Edit on module sheet</v>
      </c>
    </row>
    <row r="318" ht="42.0" customHeight="1">
      <c r="A318" s="50">
        <v>316.0</v>
      </c>
      <c r="B318" s="50">
        <v>309.0</v>
      </c>
      <c r="C318" s="50" t="s">
        <v>99</v>
      </c>
      <c r="D318" s="51" t="s">
        <v>100</v>
      </c>
      <c r="E318" s="28" t="s">
        <v>48</v>
      </c>
      <c r="F318" s="68" t="s">
        <v>516</v>
      </c>
      <c r="G318" s="51" t="s">
        <v>517</v>
      </c>
      <c r="H318" s="50" t="s">
        <v>631</v>
      </c>
      <c r="I318" s="50" t="s">
        <v>632</v>
      </c>
      <c r="J318" s="51" t="s">
        <v>633</v>
      </c>
      <c r="K318" s="50" t="s">
        <v>2192</v>
      </c>
      <c r="L318" s="51" t="s">
        <v>2193</v>
      </c>
      <c r="M318" s="47" t="s">
        <v>200</v>
      </c>
      <c r="N318" s="50" t="s">
        <v>525</v>
      </c>
      <c r="O318" s="50" t="s">
        <v>636</v>
      </c>
      <c r="P318" s="51" t="s">
        <v>637</v>
      </c>
      <c r="Q318" s="51" t="s">
        <v>638</v>
      </c>
      <c r="R318" s="50" t="s">
        <v>529</v>
      </c>
      <c r="S318" s="50" t="s">
        <v>342</v>
      </c>
      <c r="T318" s="50" t="str">
        <f t="array" ref="T318">IFERROR(INDEX(INDIRECT("'"&amp;VLOOKUP($C318,ModMap!$A$2:$B$21,2,FALSE)&amp;"'!T:T"),MATCH($K318,INDIRECT("'"&amp;VLOOKUP($C318,ModMap!$A$2:$B$21,2,FALSE)&amp;"'!$K:$K"),0)),"")</f>
        <v>Unassigned</v>
      </c>
      <c r="U318" s="44" t="s">
        <v>36</v>
      </c>
      <c r="V318" s="50" t="str">
        <f t="array" ref="V318">IFERROR(INDEX(INDIRECT("'"&amp;VLOOKUP($C318,ModMap!$A$2:$B$21,2,FALSE)&amp;"'!V:V"),MATCH($K318,INDIRECT("'"&amp;VLOOKUP($C318,ModMap!$A$2:$B$21,2,FALSE)&amp;"'!$K:$K"),0)),"")</f>
        <v>N/A</v>
      </c>
      <c r="W318" s="50" t="str">
        <f t="array" ref="W318">IFERROR(INDEX(INDIRECT("'"&amp;VLOOKUP($C318,ModMap!$A$2:$B$21,2,FALSE)&amp;"'!W:W"),MATCH($K318,INDIRECT("'"&amp;VLOOKUP($C318,ModMap!$A$2:$B$21,2,FALSE)&amp;"'!$K:$K"),0)),"")</f>
        <v/>
      </c>
      <c r="X318" s="48" t="s">
        <v>33</v>
      </c>
      <c r="Y318" s="50" t="str">
        <f t="array" ref="Y318">IFERROR(INDEX(INDIRECT("'"&amp;VLOOKUP($C318,ModMap!$A$2:$B$21,2,FALSE)&amp;"'!Y:Y"),MATCH($K318,INDIRECT("'"&amp;VLOOKUP($C318,ModMap!$A$2:$B$21,2,FALSE)&amp;"'!$K:$K"),0)),"")</f>
        <v>Not Started</v>
      </c>
      <c r="Z318" s="50" t="str">
        <f t="array" ref="Z318">IFERROR(INDEX(INDIRECT("'"&amp;VLOOKUP($C318,ModMap!$A$2:$B$21,2,FALSE)&amp;"'!Z:Z"),MATCH($K318,INDIRECT("'"&amp;VLOOKUP($C318,ModMap!$A$2:$B$21,2,FALSE)&amp;"'!$K:$K"),0)),"")</f>
        <v>Unassigned</v>
      </c>
      <c r="AA318" s="44" t="s">
        <v>36</v>
      </c>
      <c r="AB318" s="50" t="str">
        <f t="array" ref="AB318">IFERROR(INDEX(INDIRECT("'"&amp;VLOOKUP($C318,ModMap!$A$2:$B$21,2,FALSE)&amp;"'!AB:AB"),MATCH($K318,INDIRECT("'"&amp;VLOOKUP($C318,ModMap!$A$2:$B$21,2,FALSE)&amp;"'!$K:$K"),0)),"")</f>
        <v>N/A</v>
      </c>
      <c r="AC318" s="50" t="str">
        <f t="array" ref="AC318">IFERROR(INDEX(INDIRECT("'"&amp;VLOOKUP($C318,ModMap!$A$2:$B$21,2,FALSE)&amp;"'!AC:AC"),MATCH($K318,INDIRECT("'"&amp;VLOOKUP($C318,ModMap!$A$2:$B$21,2,FALSE)&amp;"'!$K:$K"),0)),"")</f>
        <v/>
      </c>
      <c r="AD318" s="44" t="s">
        <v>36</v>
      </c>
      <c r="AE318" s="50" t="str">
        <f t="array" ref="AE318">IFERROR(INDEX(INDIRECT("'"&amp;VLOOKUP($C318,ModMap!$A$2:$B$21,2,FALSE)&amp;"'!AE:AE"),MATCH($K318,INDIRECT("'"&amp;VLOOKUP($C318,ModMap!$A$2:$B$21,2,FALSE)&amp;"'!$K:$K"),0)),"")</f>
        <v>N/A</v>
      </c>
      <c r="AF318" s="50" t="str">
        <f t="array" ref="AF318">IFERROR(INDEX(INDIRECT("'"&amp;VLOOKUP($C318,ModMap!$A$2:$B$21,2,FALSE)&amp;"'!AF:AF"),MATCH($K318,INDIRECT("'"&amp;VLOOKUP($C318,ModMap!$A$2:$B$21,2,FALSE)&amp;"'!$K:$K"),0)),"")</f>
        <v/>
      </c>
      <c r="AG318" s="44" t="s">
        <v>36</v>
      </c>
      <c r="AH318" s="50" t="str">
        <f t="array" ref="AH318">IFERROR(INDEX(INDIRECT("'"&amp;VLOOKUP($C318,ModMap!$A$2:$B$21,2,FALSE)&amp;"'!AH:AH"),MATCH($K318,INDIRECT("'"&amp;VLOOKUP($C318,ModMap!$A$2:$B$21,2,FALSE)&amp;"'!$K:$K"),0)),"")</f>
        <v>N/A</v>
      </c>
      <c r="AI318" s="50" t="str">
        <f t="array" ref="AI318">IFERROR(INDEX(INDIRECT("'"&amp;VLOOKUP($C318,ModMap!$A$2:$B$21,2,FALSE)&amp;"'!AI:AI"),MATCH($K318,INDIRECT("'"&amp;VLOOKUP($C318,ModMap!$A$2:$B$21,2,FALSE)&amp;"'!$K:$K"),0)),"")</f>
        <v/>
      </c>
      <c r="AJ318" s="44" t="s">
        <v>36</v>
      </c>
      <c r="AK318" s="50" t="str">
        <f t="array" ref="AK318">IFERROR(INDEX(INDIRECT("'"&amp;VLOOKUP($C318,ModMap!$A$2:$B$21,2,FALSE)&amp;"'!AK:AK"),MATCH($K318,INDIRECT("'"&amp;VLOOKUP($C318,ModMap!$A$2:$B$21,2,FALSE)&amp;"'!$K:$K"),0)),"")</f>
        <v>N/A</v>
      </c>
      <c r="AL318" s="50" t="str">
        <f t="array" ref="AL318">IFERROR(INDEX(INDIRECT("'"&amp;VLOOKUP($C318,ModMap!$A$2:$B$21,2,FALSE)&amp;"'!AL:AL"),MATCH($K318,INDIRECT("'"&amp;VLOOKUP($C318,ModMap!$A$2:$B$21,2,FALSE)&amp;"'!$K:$K"),0)),"")</f>
        <v/>
      </c>
      <c r="AM318" s="50">
        <f t="shared" si="1"/>
        <v>1</v>
      </c>
      <c r="AN318" s="50" t="str">
        <f t="shared" si="2"/>
        <v>Not Started</v>
      </c>
      <c r="AO318" s="51" t="str">
        <f t="array" ref="AO318">IFERROR(INDEX(INDIRECT("'"&amp;VLOOKUP($C318,ModMap!$A$2:$B$21,2,FALSE)&amp;"'!AO:AO"),MATCH($K318,INDIRECT("'"&amp;VLOOKUP($C318,ModMap!$A$2:$B$21,2,FALSE)&amp;"'!$K:$K"),0)),"")</f>
        <v/>
      </c>
      <c r="AP318" s="49" t="str">
        <f t="array" ref="AP318">IFERROR(HYPERLINK("#'"&amp;VLOOKUP($C318,ModMap!$A$2:$B$21,2,FALSE)&amp;"'!V"&amp;MATCH($K318,INDIRECT("'"&amp;VLOOKUP($C318,ModMap!$A$2:$B$21,2,FALSE)&amp;"'!$K:$K"),0),"Edit on module sheet"),"")</f>
        <v>Edit on module sheet</v>
      </c>
    </row>
    <row r="319" ht="42.0" customHeight="1">
      <c r="A319" s="39">
        <v>317.0</v>
      </c>
      <c r="B319" s="39">
        <v>310.0</v>
      </c>
      <c r="C319" s="39" t="s">
        <v>102</v>
      </c>
      <c r="D319" s="40" t="s">
        <v>103</v>
      </c>
      <c r="E319" s="28" t="s">
        <v>48</v>
      </c>
      <c r="F319" s="70" t="s">
        <v>642</v>
      </c>
      <c r="G319" s="40" t="s">
        <v>643</v>
      </c>
      <c r="H319" s="39" t="s">
        <v>644</v>
      </c>
      <c r="I319" s="39" t="s">
        <v>645</v>
      </c>
      <c r="J319" s="40" t="s">
        <v>646</v>
      </c>
      <c r="K319" s="39" t="s">
        <v>2199</v>
      </c>
      <c r="L319" s="40" t="s">
        <v>2200</v>
      </c>
      <c r="M319" s="47" t="s">
        <v>200</v>
      </c>
      <c r="N319" s="39" t="s">
        <v>649</v>
      </c>
      <c r="O319" s="39" t="s">
        <v>240</v>
      </c>
      <c r="P319" s="40" t="s">
        <v>650</v>
      </c>
      <c r="Q319" s="40" t="s">
        <v>651</v>
      </c>
      <c r="R319" s="39" t="s">
        <v>652</v>
      </c>
      <c r="S319" s="39" t="s">
        <v>53</v>
      </c>
      <c r="T319" s="39" t="str">
        <f t="array" ref="T319">IFERROR(INDEX(INDIRECT("'"&amp;VLOOKUP($C319,ModMap!$A$2:$B$21,2,FALSE)&amp;"'!T:T"),MATCH($K319,INDIRECT("'"&amp;VLOOKUP($C319,ModMap!$A$2:$B$21,2,FALSE)&amp;"'!$K:$K"),0)),"")</f>
        <v>Unassigned</v>
      </c>
      <c r="U319" s="44" t="s">
        <v>36</v>
      </c>
      <c r="V319" s="39" t="str">
        <f t="array" ref="V319">IFERROR(INDEX(INDIRECT("'"&amp;VLOOKUP($C319,ModMap!$A$2:$B$21,2,FALSE)&amp;"'!V:V"),MATCH($K319,INDIRECT("'"&amp;VLOOKUP($C319,ModMap!$A$2:$B$21,2,FALSE)&amp;"'!$K:$K"),0)),"")</f>
        <v>N/A</v>
      </c>
      <c r="W319" s="39" t="str">
        <f t="array" ref="W319">IFERROR(INDEX(INDIRECT("'"&amp;VLOOKUP($C319,ModMap!$A$2:$B$21,2,FALSE)&amp;"'!W:W"),MATCH($K319,INDIRECT("'"&amp;VLOOKUP($C319,ModMap!$A$2:$B$21,2,FALSE)&amp;"'!$K:$K"),0)),"")</f>
        <v/>
      </c>
      <c r="X319" s="48" t="s">
        <v>33</v>
      </c>
      <c r="Y319" s="39" t="str">
        <f t="array" ref="Y319">IFERROR(INDEX(INDIRECT("'"&amp;VLOOKUP($C319,ModMap!$A$2:$B$21,2,FALSE)&amp;"'!Y:Y"),MATCH($K319,INDIRECT("'"&amp;VLOOKUP($C319,ModMap!$A$2:$B$21,2,FALSE)&amp;"'!$K:$K"),0)),"")</f>
        <v>Not Started</v>
      </c>
      <c r="Z319" s="39" t="str">
        <f t="array" ref="Z319">IFERROR(INDEX(INDIRECT("'"&amp;VLOOKUP($C319,ModMap!$A$2:$B$21,2,FALSE)&amp;"'!Z:Z"),MATCH($K319,INDIRECT("'"&amp;VLOOKUP($C319,ModMap!$A$2:$B$21,2,FALSE)&amp;"'!$K:$K"),0)),"")</f>
        <v>Unassigned</v>
      </c>
      <c r="AA319" s="48" t="s">
        <v>33</v>
      </c>
      <c r="AB319" s="39" t="str">
        <f t="array" ref="AB319">IFERROR(INDEX(INDIRECT("'"&amp;VLOOKUP($C319,ModMap!$A$2:$B$21,2,FALSE)&amp;"'!AB:AB"),MATCH($K319,INDIRECT("'"&amp;VLOOKUP($C319,ModMap!$A$2:$B$21,2,FALSE)&amp;"'!$K:$K"),0)),"")</f>
        <v>Not Started</v>
      </c>
      <c r="AC319" s="39" t="str">
        <f t="array" ref="AC319">IFERROR(INDEX(INDIRECT("'"&amp;VLOOKUP($C319,ModMap!$A$2:$B$21,2,FALSE)&amp;"'!AC:AC"),MATCH($K319,INDIRECT("'"&amp;VLOOKUP($C319,ModMap!$A$2:$B$21,2,FALSE)&amp;"'!$K:$K"),0)),"")</f>
        <v>Unassigned</v>
      </c>
      <c r="AD319" s="44" t="s">
        <v>36</v>
      </c>
      <c r="AE319" s="39" t="str">
        <f t="array" ref="AE319">IFERROR(INDEX(INDIRECT("'"&amp;VLOOKUP($C319,ModMap!$A$2:$B$21,2,FALSE)&amp;"'!AE:AE"),MATCH($K319,INDIRECT("'"&amp;VLOOKUP($C319,ModMap!$A$2:$B$21,2,FALSE)&amp;"'!$K:$K"),0)),"")</f>
        <v>N/A</v>
      </c>
      <c r="AF319" s="39" t="str">
        <f t="array" ref="AF319">IFERROR(INDEX(INDIRECT("'"&amp;VLOOKUP($C319,ModMap!$A$2:$B$21,2,FALSE)&amp;"'!AF:AF"),MATCH($K319,INDIRECT("'"&amp;VLOOKUP($C319,ModMap!$A$2:$B$21,2,FALSE)&amp;"'!$K:$K"),0)),"")</f>
        <v/>
      </c>
      <c r="AG319" s="44" t="s">
        <v>36</v>
      </c>
      <c r="AH319" s="39" t="str">
        <f t="array" ref="AH319">IFERROR(INDEX(INDIRECT("'"&amp;VLOOKUP($C319,ModMap!$A$2:$B$21,2,FALSE)&amp;"'!AH:AH"),MATCH($K319,INDIRECT("'"&amp;VLOOKUP($C319,ModMap!$A$2:$B$21,2,FALSE)&amp;"'!$K:$K"),0)),"")</f>
        <v>N/A</v>
      </c>
      <c r="AI319" s="39" t="str">
        <f t="array" ref="AI319">IFERROR(INDEX(INDIRECT("'"&amp;VLOOKUP($C319,ModMap!$A$2:$B$21,2,FALSE)&amp;"'!AI:AI"),MATCH($K319,INDIRECT("'"&amp;VLOOKUP($C319,ModMap!$A$2:$B$21,2,FALSE)&amp;"'!$K:$K"),0)),"")</f>
        <v/>
      </c>
      <c r="AJ319" s="44" t="s">
        <v>36</v>
      </c>
      <c r="AK319" s="39" t="str">
        <f t="array" ref="AK319">IFERROR(INDEX(INDIRECT("'"&amp;VLOOKUP($C319,ModMap!$A$2:$B$21,2,FALSE)&amp;"'!AK:AK"),MATCH($K319,INDIRECT("'"&amp;VLOOKUP($C319,ModMap!$A$2:$B$21,2,FALSE)&amp;"'!$K:$K"),0)),"")</f>
        <v>N/A</v>
      </c>
      <c r="AL319" s="39" t="str">
        <f t="array" ref="AL319">IFERROR(INDEX(INDIRECT("'"&amp;VLOOKUP($C319,ModMap!$A$2:$B$21,2,FALSE)&amp;"'!AL:AL"),MATCH($K319,INDIRECT("'"&amp;VLOOKUP($C319,ModMap!$A$2:$B$21,2,FALSE)&amp;"'!$K:$K"),0)),"")</f>
        <v/>
      </c>
      <c r="AM319" s="39">
        <f t="shared" si="1"/>
        <v>2</v>
      </c>
      <c r="AN319" s="39" t="str">
        <f t="shared" si="2"/>
        <v>Not Started</v>
      </c>
      <c r="AO319" s="40" t="str">
        <f t="array" ref="AO319">IFERROR(INDEX(INDIRECT("'"&amp;VLOOKUP($C319,ModMap!$A$2:$B$21,2,FALSE)&amp;"'!AO:AO"),MATCH($K319,INDIRECT("'"&amp;VLOOKUP($C319,ModMap!$A$2:$B$21,2,FALSE)&amp;"'!$K:$K"),0)),"")</f>
        <v/>
      </c>
      <c r="AP319" s="49" t="str">
        <f t="array" ref="AP319">IFERROR(HYPERLINK("#'"&amp;VLOOKUP($C319,ModMap!$A$2:$B$21,2,FALSE)&amp;"'!V"&amp;MATCH($K319,INDIRECT("'"&amp;VLOOKUP($C319,ModMap!$A$2:$B$21,2,FALSE)&amp;"'!$K:$K"),0),"Edit on module sheet"),"")</f>
        <v>Edit on module sheet</v>
      </c>
    </row>
    <row r="320" ht="42.0" customHeight="1">
      <c r="A320" s="50">
        <v>318.0</v>
      </c>
      <c r="B320" s="50">
        <v>311.0</v>
      </c>
      <c r="C320" s="50" t="s">
        <v>102</v>
      </c>
      <c r="D320" s="51" t="s">
        <v>103</v>
      </c>
      <c r="E320" s="28" t="s">
        <v>48</v>
      </c>
      <c r="F320" s="70" t="s">
        <v>642</v>
      </c>
      <c r="G320" s="51" t="s">
        <v>643</v>
      </c>
      <c r="H320" s="50" t="s">
        <v>644</v>
      </c>
      <c r="I320" s="50" t="s">
        <v>645</v>
      </c>
      <c r="J320" s="51" t="s">
        <v>646</v>
      </c>
      <c r="K320" s="50" t="s">
        <v>2201</v>
      </c>
      <c r="L320" s="51" t="s">
        <v>2202</v>
      </c>
      <c r="M320" s="47" t="s">
        <v>200</v>
      </c>
      <c r="N320" s="50" t="s">
        <v>649</v>
      </c>
      <c r="O320" s="50" t="s">
        <v>240</v>
      </c>
      <c r="P320" s="51" t="s">
        <v>650</v>
      </c>
      <c r="Q320" s="51" t="s">
        <v>651</v>
      </c>
      <c r="R320" s="50" t="s">
        <v>652</v>
      </c>
      <c r="S320" s="50" t="s">
        <v>56</v>
      </c>
      <c r="T320" s="50" t="str">
        <f t="array" ref="T320">IFERROR(INDEX(INDIRECT("'"&amp;VLOOKUP($C320,ModMap!$A$2:$B$21,2,FALSE)&amp;"'!T:T"),MATCH($K320,INDIRECT("'"&amp;VLOOKUP($C320,ModMap!$A$2:$B$21,2,FALSE)&amp;"'!$K:$K"),0)),"")</f>
        <v>Unassigned</v>
      </c>
      <c r="U320" s="44" t="s">
        <v>36</v>
      </c>
      <c r="V320" s="50" t="str">
        <f t="array" ref="V320">IFERROR(INDEX(INDIRECT("'"&amp;VLOOKUP($C320,ModMap!$A$2:$B$21,2,FALSE)&amp;"'!V:V"),MATCH($K320,INDIRECT("'"&amp;VLOOKUP($C320,ModMap!$A$2:$B$21,2,FALSE)&amp;"'!$K:$K"),0)),"")</f>
        <v>N/A</v>
      </c>
      <c r="W320" s="50" t="str">
        <f t="array" ref="W320">IFERROR(INDEX(INDIRECT("'"&amp;VLOOKUP($C320,ModMap!$A$2:$B$21,2,FALSE)&amp;"'!W:W"),MATCH($K320,INDIRECT("'"&amp;VLOOKUP($C320,ModMap!$A$2:$B$21,2,FALSE)&amp;"'!$K:$K"),0)),"")</f>
        <v/>
      </c>
      <c r="X320" s="48" t="s">
        <v>33</v>
      </c>
      <c r="Y320" s="50" t="str">
        <f t="array" ref="Y320">IFERROR(INDEX(INDIRECT("'"&amp;VLOOKUP($C320,ModMap!$A$2:$B$21,2,FALSE)&amp;"'!Y:Y"),MATCH($K320,INDIRECT("'"&amp;VLOOKUP($C320,ModMap!$A$2:$B$21,2,FALSE)&amp;"'!$K:$K"),0)),"")</f>
        <v>Not Started</v>
      </c>
      <c r="Z320" s="50" t="str">
        <f t="array" ref="Z320">IFERROR(INDEX(INDIRECT("'"&amp;VLOOKUP($C320,ModMap!$A$2:$B$21,2,FALSE)&amp;"'!Z:Z"),MATCH($K320,INDIRECT("'"&amp;VLOOKUP($C320,ModMap!$A$2:$B$21,2,FALSE)&amp;"'!$K:$K"),0)),"")</f>
        <v>Unassigned</v>
      </c>
      <c r="AA320" s="48" t="s">
        <v>33</v>
      </c>
      <c r="AB320" s="50" t="str">
        <f t="array" ref="AB320">IFERROR(INDEX(INDIRECT("'"&amp;VLOOKUP($C320,ModMap!$A$2:$B$21,2,FALSE)&amp;"'!AB:AB"),MATCH($K320,INDIRECT("'"&amp;VLOOKUP($C320,ModMap!$A$2:$B$21,2,FALSE)&amp;"'!$K:$K"),0)),"")</f>
        <v>Not Started</v>
      </c>
      <c r="AC320" s="50" t="str">
        <f t="array" ref="AC320">IFERROR(INDEX(INDIRECT("'"&amp;VLOOKUP($C320,ModMap!$A$2:$B$21,2,FALSE)&amp;"'!AC:AC"),MATCH($K320,INDIRECT("'"&amp;VLOOKUP($C320,ModMap!$A$2:$B$21,2,FALSE)&amp;"'!$K:$K"),0)),"")</f>
        <v>Unassigned</v>
      </c>
      <c r="AD320" s="48" t="s">
        <v>33</v>
      </c>
      <c r="AE320" s="50" t="str">
        <f t="array" ref="AE320">IFERROR(INDEX(INDIRECT("'"&amp;VLOOKUP($C320,ModMap!$A$2:$B$21,2,FALSE)&amp;"'!AE:AE"),MATCH($K320,INDIRECT("'"&amp;VLOOKUP($C320,ModMap!$A$2:$B$21,2,FALSE)&amp;"'!$K:$K"),0)),"")</f>
        <v>Not Started</v>
      </c>
      <c r="AF320" s="50" t="str">
        <f t="array" ref="AF320">IFERROR(INDEX(INDIRECT("'"&amp;VLOOKUP($C320,ModMap!$A$2:$B$21,2,FALSE)&amp;"'!AF:AF"),MATCH($K320,INDIRECT("'"&amp;VLOOKUP($C320,ModMap!$A$2:$B$21,2,FALSE)&amp;"'!$K:$K"),0)),"")</f>
        <v>Unassigned</v>
      </c>
      <c r="AG320" s="44" t="s">
        <v>36</v>
      </c>
      <c r="AH320" s="50" t="str">
        <f t="array" ref="AH320">IFERROR(INDEX(INDIRECT("'"&amp;VLOOKUP($C320,ModMap!$A$2:$B$21,2,FALSE)&amp;"'!AH:AH"),MATCH($K320,INDIRECT("'"&amp;VLOOKUP($C320,ModMap!$A$2:$B$21,2,FALSE)&amp;"'!$K:$K"),0)),"")</f>
        <v>N/A</v>
      </c>
      <c r="AI320" s="50" t="str">
        <f t="array" ref="AI320">IFERROR(INDEX(INDIRECT("'"&amp;VLOOKUP($C320,ModMap!$A$2:$B$21,2,FALSE)&amp;"'!AI:AI"),MATCH($K320,INDIRECT("'"&amp;VLOOKUP($C320,ModMap!$A$2:$B$21,2,FALSE)&amp;"'!$K:$K"),0)),"")</f>
        <v/>
      </c>
      <c r="AJ320" s="44" t="s">
        <v>36</v>
      </c>
      <c r="AK320" s="50" t="str">
        <f t="array" ref="AK320">IFERROR(INDEX(INDIRECT("'"&amp;VLOOKUP($C320,ModMap!$A$2:$B$21,2,FALSE)&amp;"'!AK:AK"),MATCH($K320,INDIRECT("'"&amp;VLOOKUP($C320,ModMap!$A$2:$B$21,2,FALSE)&amp;"'!$K:$K"),0)),"")</f>
        <v>N/A</v>
      </c>
      <c r="AL320" s="50" t="str">
        <f t="array" ref="AL320">IFERROR(INDEX(INDIRECT("'"&amp;VLOOKUP($C320,ModMap!$A$2:$B$21,2,FALSE)&amp;"'!AL:AL"),MATCH($K320,INDIRECT("'"&amp;VLOOKUP($C320,ModMap!$A$2:$B$21,2,FALSE)&amp;"'!$K:$K"),0)),"")</f>
        <v/>
      </c>
      <c r="AM320" s="50">
        <f t="shared" si="1"/>
        <v>3</v>
      </c>
      <c r="AN320" s="50" t="str">
        <f t="shared" si="2"/>
        <v>Not Started</v>
      </c>
      <c r="AO320" s="51" t="str">
        <f t="array" ref="AO320">IFERROR(INDEX(INDIRECT("'"&amp;VLOOKUP($C320,ModMap!$A$2:$B$21,2,FALSE)&amp;"'!AO:AO"),MATCH($K320,INDIRECT("'"&amp;VLOOKUP($C320,ModMap!$A$2:$B$21,2,FALSE)&amp;"'!$K:$K"),0)),"")</f>
        <v/>
      </c>
      <c r="AP320" s="49" t="str">
        <f t="array" ref="AP320">IFERROR(HYPERLINK("#'"&amp;VLOOKUP($C320,ModMap!$A$2:$B$21,2,FALSE)&amp;"'!V"&amp;MATCH($K320,INDIRECT("'"&amp;VLOOKUP($C320,ModMap!$A$2:$B$21,2,FALSE)&amp;"'!$K:$K"),0),"Edit on module sheet"),"")</f>
        <v>Edit on module sheet</v>
      </c>
    </row>
    <row r="321" ht="42.0" customHeight="1">
      <c r="A321" s="39">
        <v>319.0</v>
      </c>
      <c r="B321" s="39">
        <v>312.0</v>
      </c>
      <c r="C321" s="39" t="s">
        <v>102</v>
      </c>
      <c r="D321" s="40" t="s">
        <v>103</v>
      </c>
      <c r="E321" s="29" t="s">
        <v>41</v>
      </c>
      <c r="F321" s="70" t="s">
        <v>642</v>
      </c>
      <c r="G321" s="40" t="s">
        <v>643</v>
      </c>
      <c r="H321" s="39" t="s">
        <v>644</v>
      </c>
      <c r="I321" s="39" t="s">
        <v>645</v>
      </c>
      <c r="J321" s="40" t="s">
        <v>646</v>
      </c>
      <c r="K321" s="39" t="s">
        <v>647</v>
      </c>
      <c r="L321" s="40" t="s">
        <v>648</v>
      </c>
      <c r="M321" s="47" t="s">
        <v>200</v>
      </c>
      <c r="N321" s="39" t="s">
        <v>649</v>
      </c>
      <c r="O321" s="39" t="s">
        <v>240</v>
      </c>
      <c r="P321" s="40" t="s">
        <v>650</v>
      </c>
      <c r="Q321" s="40" t="s">
        <v>651</v>
      </c>
      <c r="R321" s="39" t="s">
        <v>652</v>
      </c>
      <c r="S321" s="39" t="s">
        <v>206</v>
      </c>
      <c r="T321" s="39" t="str">
        <f t="array" ref="T321">IFERROR(INDEX(INDIRECT("'"&amp;VLOOKUP($C321,ModMap!$A$2:$B$21,2,FALSE)&amp;"'!T:T"),MATCH($K321,INDIRECT("'"&amp;VLOOKUP($C321,ModMap!$A$2:$B$21,2,FALSE)&amp;"'!$K:$K"),0)),"")</f>
        <v>Unassigned</v>
      </c>
      <c r="U321" s="48" t="s">
        <v>33</v>
      </c>
      <c r="V321" s="39" t="str">
        <f t="array" ref="V321">IFERROR(INDEX(INDIRECT("'"&amp;VLOOKUP($C321,ModMap!$A$2:$B$21,2,FALSE)&amp;"'!V:V"),MATCH($K321,INDIRECT("'"&amp;VLOOKUP($C321,ModMap!$A$2:$B$21,2,FALSE)&amp;"'!$K:$K"),0)),"")</f>
        <v>Not Started</v>
      </c>
      <c r="W321" s="39" t="str">
        <f t="array" ref="W321">IFERROR(INDEX(INDIRECT("'"&amp;VLOOKUP($C321,ModMap!$A$2:$B$21,2,FALSE)&amp;"'!W:W"),MATCH($K321,INDIRECT("'"&amp;VLOOKUP($C321,ModMap!$A$2:$B$21,2,FALSE)&amp;"'!$K:$K"),0)),"")</f>
        <v>Unassigned</v>
      </c>
      <c r="X321" s="44" t="s">
        <v>36</v>
      </c>
      <c r="Y321" s="39" t="str">
        <f t="array" ref="Y321">IFERROR(INDEX(INDIRECT("'"&amp;VLOOKUP($C321,ModMap!$A$2:$B$21,2,FALSE)&amp;"'!Y:Y"),MATCH($K321,INDIRECT("'"&amp;VLOOKUP($C321,ModMap!$A$2:$B$21,2,FALSE)&amp;"'!$K:$K"),0)),"")</f>
        <v>N/A</v>
      </c>
      <c r="Z321" s="39" t="str">
        <f t="array" ref="Z321">IFERROR(INDEX(INDIRECT("'"&amp;VLOOKUP($C321,ModMap!$A$2:$B$21,2,FALSE)&amp;"'!Z:Z"),MATCH($K321,INDIRECT("'"&amp;VLOOKUP($C321,ModMap!$A$2:$B$21,2,FALSE)&amp;"'!$K:$K"),0)),"")</f>
        <v/>
      </c>
      <c r="AA321" s="44" t="s">
        <v>36</v>
      </c>
      <c r="AB321" s="39" t="str">
        <f t="array" ref="AB321">IFERROR(INDEX(INDIRECT("'"&amp;VLOOKUP($C321,ModMap!$A$2:$B$21,2,FALSE)&amp;"'!AB:AB"),MATCH($K321,INDIRECT("'"&amp;VLOOKUP($C321,ModMap!$A$2:$B$21,2,FALSE)&amp;"'!$K:$K"),0)),"")</f>
        <v>N/A</v>
      </c>
      <c r="AC321" s="39" t="str">
        <f t="array" ref="AC321">IFERROR(INDEX(INDIRECT("'"&amp;VLOOKUP($C321,ModMap!$A$2:$B$21,2,FALSE)&amp;"'!AC:AC"),MATCH($K321,INDIRECT("'"&amp;VLOOKUP($C321,ModMap!$A$2:$B$21,2,FALSE)&amp;"'!$K:$K"),0)),"")</f>
        <v/>
      </c>
      <c r="AD321" s="48" t="s">
        <v>33</v>
      </c>
      <c r="AE321" s="39" t="str">
        <f t="array" ref="AE321">IFERROR(INDEX(INDIRECT("'"&amp;VLOOKUP($C321,ModMap!$A$2:$B$21,2,FALSE)&amp;"'!AE:AE"),MATCH($K321,INDIRECT("'"&amp;VLOOKUP($C321,ModMap!$A$2:$B$21,2,FALSE)&amp;"'!$K:$K"),0)),"")</f>
        <v>Not Started</v>
      </c>
      <c r="AF321" s="39" t="str">
        <f t="array" ref="AF321">IFERROR(INDEX(INDIRECT("'"&amp;VLOOKUP($C321,ModMap!$A$2:$B$21,2,FALSE)&amp;"'!AF:AF"),MATCH($K321,INDIRECT("'"&amp;VLOOKUP($C321,ModMap!$A$2:$B$21,2,FALSE)&amp;"'!$K:$K"),0)),"")</f>
        <v>Unassigned</v>
      </c>
      <c r="AG321" s="44" t="s">
        <v>36</v>
      </c>
      <c r="AH321" s="39" t="str">
        <f t="array" ref="AH321">IFERROR(INDEX(INDIRECT("'"&amp;VLOOKUP($C321,ModMap!$A$2:$B$21,2,FALSE)&amp;"'!AH:AH"),MATCH($K321,INDIRECT("'"&amp;VLOOKUP($C321,ModMap!$A$2:$B$21,2,FALSE)&amp;"'!$K:$K"),0)),"")</f>
        <v>N/A</v>
      </c>
      <c r="AI321" s="39" t="str">
        <f t="array" ref="AI321">IFERROR(INDEX(INDIRECT("'"&amp;VLOOKUP($C321,ModMap!$A$2:$B$21,2,FALSE)&amp;"'!AI:AI"),MATCH($K321,INDIRECT("'"&amp;VLOOKUP($C321,ModMap!$A$2:$B$21,2,FALSE)&amp;"'!$K:$K"),0)),"")</f>
        <v/>
      </c>
      <c r="AJ321" s="44" t="s">
        <v>36</v>
      </c>
      <c r="AK321" s="39" t="str">
        <f t="array" ref="AK321">IFERROR(INDEX(INDIRECT("'"&amp;VLOOKUP($C321,ModMap!$A$2:$B$21,2,FALSE)&amp;"'!AK:AK"),MATCH($K321,INDIRECT("'"&amp;VLOOKUP($C321,ModMap!$A$2:$B$21,2,FALSE)&amp;"'!$K:$K"),0)),"")</f>
        <v>N/A</v>
      </c>
      <c r="AL321" s="39" t="str">
        <f t="array" ref="AL321">IFERROR(INDEX(INDIRECT("'"&amp;VLOOKUP($C321,ModMap!$A$2:$B$21,2,FALSE)&amp;"'!AL:AL"),MATCH($K321,INDIRECT("'"&amp;VLOOKUP($C321,ModMap!$A$2:$B$21,2,FALSE)&amp;"'!$K:$K"),0)),"")</f>
        <v/>
      </c>
      <c r="AM321" s="39">
        <f t="shared" si="1"/>
        <v>2</v>
      </c>
      <c r="AN321" s="39" t="str">
        <f t="shared" si="2"/>
        <v>Not Started</v>
      </c>
      <c r="AO321" s="40" t="str">
        <f t="array" ref="AO321">IFERROR(INDEX(INDIRECT("'"&amp;VLOOKUP($C321,ModMap!$A$2:$B$21,2,FALSE)&amp;"'!AO:AO"),MATCH($K321,INDIRECT("'"&amp;VLOOKUP($C321,ModMap!$A$2:$B$21,2,FALSE)&amp;"'!$K:$K"),0)),"")</f>
        <v/>
      </c>
      <c r="AP321" s="49" t="str">
        <f t="array" ref="AP321">IFERROR(HYPERLINK("#'"&amp;VLOOKUP($C321,ModMap!$A$2:$B$21,2,FALSE)&amp;"'!V"&amp;MATCH($K321,INDIRECT("'"&amp;VLOOKUP($C321,ModMap!$A$2:$B$21,2,FALSE)&amp;"'!$K:$K"),0),"Edit on module sheet"),"")</f>
        <v>Edit on module sheet</v>
      </c>
    </row>
    <row r="322" ht="42.0" customHeight="1">
      <c r="A322" s="50">
        <v>320.0</v>
      </c>
      <c r="B322" s="50">
        <v>313.0</v>
      </c>
      <c r="C322" s="50" t="s">
        <v>102</v>
      </c>
      <c r="D322" s="51" t="s">
        <v>103</v>
      </c>
      <c r="E322" s="31" t="s">
        <v>69</v>
      </c>
      <c r="F322" s="70" t="s">
        <v>642</v>
      </c>
      <c r="G322" s="51" t="s">
        <v>643</v>
      </c>
      <c r="H322" s="50" t="s">
        <v>644</v>
      </c>
      <c r="I322" s="50" t="s">
        <v>645</v>
      </c>
      <c r="J322" s="51" t="s">
        <v>646</v>
      </c>
      <c r="K322" s="50" t="s">
        <v>3060</v>
      </c>
      <c r="L322" s="51" t="s">
        <v>3061</v>
      </c>
      <c r="M322" s="48" t="s">
        <v>434</v>
      </c>
      <c r="N322" s="50" t="s">
        <v>649</v>
      </c>
      <c r="O322" s="50" t="s">
        <v>240</v>
      </c>
      <c r="P322" s="51" t="s">
        <v>650</v>
      </c>
      <c r="Q322" s="51" t="s">
        <v>651</v>
      </c>
      <c r="R322" s="50" t="s">
        <v>652</v>
      </c>
      <c r="S322" s="50" t="s">
        <v>69</v>
      </c>
      <c r="T322" s="50" t="str">
        <f t="array" ref="T322">IFERROR(INDEX(INDIRECT("'"&amp;VLOOKUP($C322,ModMap!$A$2:$B$21,2,FALSE)&amp;"'!T:T"),MATCH($K322,INDIRECT("'"&amp;VLOOKUP($C322,ModMap!$A$2:$B$21,2,FALSE)&amp;"'!$K:$K"),0)),"")</f>
        <v>Unassigned</v>
      </c>
      <c r="U322" s="48" t="s">
        <v>33</v>
      </c>
      <c r="V322" s="50" t="str">
        <f t="array" ref="V322">IFERROR(INDEX(INDIRECT("'"&amp;VLOOKUP($C322,ModMap!$A$2:$B$21,2,FALSE)&amp;"'!V:V"),MATCH($K322,INDIRECT("'"&amp;VLOOKUP($C322,ModMap!$A$2:$B$21,2,FALSE)&amp;"'!$K:$K"),0)),"")</f>
        <v>Not Started</v>
      </c>
      <c r="W322" s="50" t="str">
        <f t="array" ref="W322">IFERROR(INDEX(INDIRECT("'"&amp;VLOOKUP($C322,ModMap!$A$2:$B$21,2,FALSE)&amp;"'!W:W"),MATCH($K322,INDIRECT("'"&amp;VLOOKUP($C322,ModMap!$A$2:$B$21,2,FALSE)&amp;"'!$K:$K"),0)),"")</f>
        <v>Unassigned</v>
      </c>
      <c r="X322" s="48" t="s">
        <v>33</v>
      </c>
      <c r="Y322" s="50" t="str">
        <f t="array" ref="Y322">IFERROR(INDEX(INDIRECT("'"&amp;VLOOKUP($C322,ModMap!$A$2:$B$21,2,FALSE)&amp;"'!Y:Y"),MATCH($K322,INDIRECT("'"&amp;VLOOKUP($C322,ModMap!$A$2:$B$21,2,FALSE)&amp;"'!$K:$K"),0)),"")</f>
        <v>Not Started</v>
      </c>
      <c r="Z322" s="50" t="str">
        <f t="array" ref="Z322">IFERROR(INDEX(INDIRECT("'"&amp;VLOOKUP($C322,ModMap!$A$2:$B$21,2,FALSE)&amp;"'!Z:Z"),MATCH($K322,INDIRECT("'"&amp;VLOOKUP($C322,ModMap!$A$2:$B$21,2,FALSE)&amp;"'!$K:$K"),0)),"")</f>
        <v>Unassigned</v>
      </c>
      <c r="AA322" s="44" t="s">
        <v>36</v>
      </c>
      <c r="AB322" s="50" t="str">
        <f t="array" ref="AB322">IFERROR(INDEX(INDIRECT("'"&amp;VLOOKUP($C322,ModMap!$A$2:$B$21,2,FALSE)&amp;"'!AB:AB"),MATCH($K322,INDIRECT("'"&amp;VLOOKUP($C322,ModMap!$A$2:$B$21,2,FALSE)&amp;"'!$K:$K"),0)),"")</f>
        <v>N/A</v>
      </c>
      <c r="AC322" s="50" t="str">
        <f t="array" ref="AC322">IFERROR(INDEX(INDIRECT("'"&amp;VLOOKUP($C322,ModMap!$A$2:$B$21,2,FALSE)&amp;"'!AC:AC"),MATCH($K322,INDIRECT("'"&amp;VLOOKUP($C322,ModMap!$A$2:$B$21,2,FALSE)&amp;"'!$K:$K"),0)),"")</f>
        <v/>
      </c>
      <c r="AD322" s="48" t="s">
        <v>33</v>
      </c>
      <c r="AE322" s="50" t="str">
        <f t="array" ref="AE322">IFERROR(INDEX(INDIRECT("'"&amp;VLOOKUP($C322,ModMap!$A$2:$B$21,2,FALSE)&amp;"'!AE:AE"),MATCH($K322,INDIRECT("'"&amp;VLOOKUP($C322,ModMap!$A$2:$B$21,2,FALSE)&amp;"'!$K:$K"),0)),"")</f>
        <v>Not Started</v>
      </c>
      <c r="AF322" s="50" t="str">
        <f t="array" ref="AF322">IFERROR(INDEX(INDIRECT("'"&amp;VLOOKUP($C322,ModMap!$A$2:$B$21,2,FALSE)&amp;"'!AF:AF"),MATCH($K322,INDIRECT("'"&amp;VLOOKUP($C322,ModMap!$A$2:$B$21,2,FALSE)&amp;"'!$K:$K"),0)),"")</f>
        <v>Unassigned</v>
      </c>
      <c r="AG322" s="44" t="s">
        <v>36</v>
      </c>
      <c r="AH322" s="50" t="str">
        <f t="array" ref="AH322">IFERROR(INDEX(INDIRECT("'"&amp;VLOOKUP($C322,ModMap!$A$2:$B$21,2,FALSE)&amp;"'!AH:AH"),MATCH($K322,INDIRECT("'"&amp;VLOOKUP($C322,ModMap!$A$2:$B$21,2,FALSE)&amp;"'!$K:$K"),0)),"")</f>
        <v>N/A</v>
      </c>
      <c r="AI322" s="50" t="str">
        <f t="array" ref="AI322">IFERROR(INDEX(INDIRECT("'"&amp;VLOOKUP($C322,ModMap!$A$2:$B$21,2,FALSE)&amp;"'!AI:AI"),MATCH($K322,INDIRECT("'"&amp;VLOOKUP($C322,ModMap!$A$2:$B$21,2,FALSE)&amp;"'!$K:$K"),0)),"")</f>
        <v/>
      </c>
      <c r="AJ322" s="44" t="s">
        <v>36</v>
      </c>
      <c r="AK322" s="50" t="str">
        <f t="array" ref="AK322">IFERROR(INDEX(INDIRECT("'"&amp;VLOOKUP($C322,ModMap!$A$2:$B$21,2,FALSE)&amp;"'!AK:AK"),MATCH($K322,INDIRECT("'"&amp;VLOOKUP($C322,ModMap!$A$2:$B$21,2,FALSE)&amp;"'!$K:$K"),0)),"")</f>
        <v>N/A</v>
      </c>
      <c r="AL322" s="50" t="str">
        <f t="array" ref="AL322">IFERROR(INDEX(INDIRECT("'"&amp;VLOOKUP($C322,ModMap!$A$2:$B$21,2,FALSE)&amp;"'!AL:AL"),MATCH($K322,INDIRECT("'"&amp;VLOOKUP($C322,ModMap!$A$2:$B$21,2,FALSE)&amp;"'!$K:$K"),0)),"")</f>
        <v/>
      </c>
      <c r="AM322" s="50">
        <f t="shared" si="1"/>
        <v>3</v>
      </c>
      <c r="AN322" s="50" t="str">
        <f t="shared" si="2"/>
        <v>Not Started</v>
      </c>
      <c r="AO322" s="51" t="str">
        <f t="array" ref="AO322">IFERROR(INDEX(INDIRECT("'"&amp;VLOOKUP($C322,ModMap!$A$2:$B$21,2,FALSE)&amp;"'!AO:AO"),MATCH($K322,INDIRECT("'"&amp;VLOOKUP($C322,ModMap!$A$2:$B$21,2,FALSE)&amp;"'!$K:$K"),0)),"")</f>
        <v/>
      </c>
      <c r="AP322" s="49" t="str">
        <f t="array" ref="AP322">IFERROR(HYPERLINK("#'"&amp;VLOOKUP($C322,ModMap!$A$2:$B$21,2,FALSE)&amp;"'!V"&amp;MATCH($K322,INDIRECT("'"&amp;VLOOKUP($C322,ModMap!$A$2:$B$21,2,FALSE)&amp;"'!$K:$K"),0),"Edit on module sheet"),"")</f>
        <v>Edit on module sheet</v>
      </c>
    </row>
    <row r="323" ht="42.0" customHeight="1">
      <c r="A323" s="39">
        <v>321.0</v>
      </c>
      <c r="B323" s="39">
        <v>314.0</v>
      </c>
      <c r="C323" s="39" t="s">
        <v>102</v>
      </c>
      <c r="D323" s="40" t="s">
        <v>103</v>
      </c>
      <c r="E323" s="28" t="s">
        <v>48</v>
      </c>
      <c r="F323" s="70" t="s">
        <v>642</v>
      </c>
      <c r="G323" s="40" t="s">
        <v>643</v>
      </c>
      <c r="H323" s="39" t="s">
        <v>2205</v>
      </c>
      <c r="I323" s="39" t="s">
        <v>2206</v>
      </c>
      <c r="J323" s="40" t="s">
        <v>2207</v>
      </c>
      <c r="K323" s="39" t="s">
        <v>2208</v>
      </c>
      <c r="L323" s="40" t="s">
        <v>2209</v>
      </c>
      <c r="M323" s="47" t="s">
        <v>200</v>
      </c>
      <c r="N323" s="39" t="s">
        <v>649</v>
      </c>
      <c r="O323" s="39" t="s">
        <v>240</v>
      </c>
      <c r="P323" s="40" t="s">
        <v>2210</v>
      </c>
      <c r="Q323" s="40" t="s">
        <v>2211</v>
      </c>
      <c r="R323" s="39" t="s">
        <v>205</v>
      </c>
      <c r="S323" s="39" t="s">
        <v>53</v>
      </c>
      <c r="T323" s="39" t="str">
        <f t="array" ref="T323">IFERROR(INDEX(INDIRECT("'"&amp;VLOOKUP($C323,ModMap!$A$2:$B$21,2,FALSE)&amp;"'!T:T"),MATCH($K323,INDIRECT("'"&amp;VLOOKUP($C323,ModMap!$A$2:$B$21,2,FALSE)&amp;"'!$K:$K"),0)),"")</f>
        <v>Unassigned</v>
      </c>
      <c r="U323" s="44" t="s">
        <v>36</v>
      </c>
      <c r="V323" s="39" t="str">
        <f t="array" ref="V323">IFERROR(INDEX(INDIRECT("'"&amp;VLOOKUP($C323,ModMap!$A$2:$B$21,2,FALSE)&amp;"'!V:V"),MATCH($K323,INDIRECT("'"&amp;VLOOKUP($C323,ModMap!$A$2:$B$21,2,FALSE)&amp;"'!$K:$K"),0)),"")</f>
        <v>N/A</v>
      </c>
      <c r="W323" s="39" t="str">
        <f t="array" ref="W323">IFERROR(INDEX(INDIRECT("'"&amp;VLOOKUP($C323,ModMap!$A$2:$B$21,2,FALSE)&amp;"'!W:W"),MATCH($K323,INDIRECT("'"&amp;VLOOKUP($C323,ModMap!$A$2:$B$21,2,FALSE)&amp;"'!$K:$K"),0)),"")</f>
        <v/>
      </c>
      <c r="X323" s="48" t="s">
        <v>33</v>
      </c>
      <c r="Y323" s="39" t="str">
        <f t="array" ref="Y323">IFERROR(INDEX(INDIRECT("'"&amp;VLOOKUP($C323,ModMap!$A$2:$B$21,2,FALSE)&amp;"'!Y:Y"),MATCH($K323,INDIRECT("'"&amp;VLOOKUP($C323,ModMap!$A$2:$B$21,2,FALSE)&amp;"'!$K:$K"),0)),"")</f>
        <v>Not Started</v>
      </c>
      <c r="Z323" s="39" t="str">
        <f t="array" ref="Z323">IFERROR(INDEX(INDIRECT("'"&amp;VLOOKUP($C323,ModMap!$A$2:$B$21,2,FALSE)&amp;"'!Z:Z"),MATCH($K323,INDIRECT("'"&amp;VLOOKUP($C323,ModMap!$A$2:$B$21,2,FALSE)&amp;"'!$K:$K"),0)),"")</f>
        <v>Unassigned</v>
      </c>
      <c r="AA323" s="48" t="s">
        <v>33</v>
      </c>
      <c r="AB323" s="39" t="str">
        <f t="array" ref="AB323">IFERROR(INDEX(INDIRECT("'"&amp;VLOOKUP($C323,ModMap!$A$2:$B$21,2,FALSE)&amp;"'!AB:AB"),MATCH($K323,INDIRECT("'"&amp;VLOOKUP($C323,ModMap!$A$2:$B$21,2,FALSE)&amp;"'!$K:$K"),0)),"")</f>
        <v>Not Started</v>
      </c>
      <c r="AC323" s="39" t="str">
        <f t="array" ref="AC323">IFERROR(INDEX(INDIRECT("'"&amp;VLOOKUP($C323,ModMap!$A$2:$B$21,2,FALSE)&amp;"'!AC:AC"),MATCH($K323,INDIRECT("'"&amp;VLOOKUP($C323,ModMap!$A$2:$B$21,2,FALSE)&amp;"'!$K:$K"),0)),"")</f>
        <v>Unassigned</v>
      </c>
      <c r="AD323" s="44" t="s">
        <v>36</v>
      </c>
      <c r="AE323" s="39" t="str">
        <f t="array" ref="AE323">IFERROR(INDEX(INDIRECT("'"&amp;VLOOKUP($C323,ModMap!$A$2:$B$21,2,FALSE)&amp;"'!AE:AE"),MATCH($K323,INDIRECT("'"&amp;VLOOKUP($C323,ModMap!$A$2:$B$21,2,FALSE)&amp;"'!$K:$K"),0)),"")</f>
        <v>N/A</v>
      </c>
      <c r="AF323" s="39" t="str">
        <f t="array" ref="AF323">IFERROR(INDEX(INDIRECT("'"&amp;VLOOKUP($C323,ModMap!$A$2:$B$21,2,FALSE)&amp;"'!AF:AF"),MATCH($K323,INDIRECT("'"&amp;VLOOKUP($C323,ModMap!$A$2:$B$21,2,FALSE)&amp;"'!$K:$K"),0)),"")</f>
        <v/>
      </c>
      <c r="AG323" s="44" t="s">
        <v>36</v>
      </c>
      <c r="AH323" s="39" t="str">
        <f t="array" ref="AH323">IFERROR(INDEX(INDIRECT("'"&amp;VLOOKUP($C323,ModMap!$A$2:$B$21,2,FALSE)&amp;"'!AH:AH"),MATCH($K323,INDIRECT("'"&amp;VLOOKUP($C323,ModMap!$A$2:$B$21,2,FALSE)&amp;"'!$K:$K"),0)),"")</f>
        <v>N/A</v>
      </c>
      <c r="AI323" s="39" t="str">
        <f t="array" ref="AI323">IFERROR(INDEX(INDIRECT("'"&amp;VLOOKUP($C323,ModMap!$A$2:$B$21,2,FALSE)&amp;"'!AI:AI"),MATCH($K323,INDIRECT("'"&amp;VLOOKUP($C323,ModMap!$A$2:$B$21,2,FALSE)&amp;"'!$K:$K"),0)),"")</f>
        <v/>
      </c>
      <c r="AJ323" s="44" t="s">
        <v>36</v>
      </c>
      <c r="AK323" s="39" t="str">
        <f t="array" ref="AK323">IFERROR(INDEX(INDIRECT("'"&amp;VLOOKUP($C323,ModMap!$A$2:$B$21,2,FALSE)&amp;"'!AK:AK"),MATCH($K323,INDIRECT("'"&amp;VLOOKUP($C323,ModMap!$A$2:$B$21,2,FALSE)&amp;"'!$K:$K"),0)),"")</f>
        <v>N/A</v>
      </c>
      <c r="AL323" s="39" t="str">
        <f t="array" ref="AL323">IFERROR(INDEX(INDIRECT("'"&amp;VLOOKUP($C323,ModMap!$A$2:$B$21,2,FALSE)&amp;"'!AL:AL"),MATCH($K323,INDIRECT("'"&amp;VLOOKUP($C323,ModMap!$A$2:$B$21,2,FALSE)&amp;"'!$K:$K"),0)),"")</f>
        <v/>
      </c>
      <c r="AM323" s="39">
        <f t="shared" si="1"/>
        <v>2</v>
      </c>
      <c r="AN323" s="39" t="str">
        <f t="shared" si="2"/>
        <v>Not Started</v>
      </c>
      <c r="AO323" s="40" t="str">
        <f t="array" ref="AO323">IFERROR(INDEX(INDIRECT("'"&amp;VLOOKUP($C323,ModMap!$A$2:$B$21,2,FALSE)&amp;"'!AO:AO"),MATCH($K323,INDIRECT("'"&amp;VLOOKUP($C323,ModMap!$A$2:$B$21,2,FALSE)&amp;"'!$K:$K"),0)),"")</f>
        <v/>
      </c>
      <c r="AP323" s="49" t="str">
        <f t="array" ref="AP323">IFERROR(HYPERLINK("#'"&amp;VLOOKUP($C323,ModMap!$A$2:$B$21,2,FALSE)&amp;"'!V"&amp;MATCH($K323,INDIRECT("'"&amp;VLOOKUP($C323,ModMap!$A$2:$B$21,2,FALSE)&amp;"'!$K:$K"),0),"Edit on module sheet"),"")</f>
        <v>Edit on module sheet</v>
      </c>
    </row>
    <row r="324" ht="42.0" customHeight="1">
      <c r="A324" s="50">
        <v>322.0</v>
      </c>
      <c r="B324" s="50">
        <v>315.0</v>
      </c>
      <c r="C324" s="50" t="s">
        <v>102</v>
      </c>
      <c r="D324" s="51" t="s">
        <v>103</v>
      </c>
      <c r="E324" s="28" t="s">
        <v>48</v>
      </c>
      <c r="F324" s="70" t="s">
        <v>642</v>
      </c>
      <c r="G324" s="51" t="s">
        <v>643</v>
      </c>
      <c r="H324" s="50" t="s">
        <v>2205</v>
      </c>
      <c r="I324" s="50" t="s">
        <v>2206</v>
      </c>
      <c r="J324" s="51" t="s">
        <v>2207</v>
      </c>
      <c r="K324" s="50" t="s">
        <v>2213</v>
      </c>
      <c r="L324" s="51" t="s">
        <v>2214</v>
      </c>
      <c r="M324" s="78" t="s">
        <v>2019</v>
      </c>
      <c r="N324" s="50" t="s">
        <v>649</v>
      </c>
      <c r="O324" s="50" t="s">
        <v>240</v>
      </c>
      <c r="P324" s="51" t="s">
        <v>2210</v>
      </c>
      <c r="Q324" s="51" t="s">
        <v>2211</v>
      </c>
      <c r="R324" s="50" t="s">
        <v>205</v>
      </c>
      <c r="S324" s="50" t="s">
        <v>56</v>
      </c>
      <c r="T324" s="50" t="str">
        <f t="array" ref="T324">IFERROR(INDEX(INDIRECT("'"&amp;VLOOKUP($C324,ModMap!$A$2:$B$21,2,FALSE)&amp;"'!T:T"),MATCH($K324,INDIRECT("'"&amp;VLOOKUP($C324,ModMap!$A$2:$B$21,2,FALSE)&amp;"'!$K:$K"),0)),"")</f>
        <v>Unassigned</v>
      </c>
      <c r="U324" s="44" t="s">
        <v>36</v>
      </c>
      <c r="V324" s="50" t="str">
        <f t="array" ref="V324">IFERROR(INDEX(INDIRECT("'"&amp;VLOOKUP($C324,ModMap!$A$2:$B$21,2,FALSE)&amp;"'!V:V"),MATCH($K324,INDIRECT("'"&amp;VLOOKUP($C324,ModMap!$A$2:$B$21,2,FALSE)&amp;"'!$K:$K"),0)),"")</f>
        <v>N/A</v>
      </c>
      <c r="W324" s="50" t="str">
        <f t="array" ref="W324">IFERROR(INDEX(INDIRECT("'"&amp;VLOOKUP($C324,ModMap!$A$2:$B$21,2,FALSE)&amp;"'!W:W"),MATCH($K324,INDIRECT("'"&amp;VLOOKUP($C324,ModMap!$A$2:$B$21,2,FALSE)&amp;"'!$K:$K"),0)),"")</f>
        <v/>
      </c>
      <c r="X324" s="48" t="s">
        <v>33</v>
      </c>
      <c r="Y324" s="50" t="str">
        <f t="array" ref="Y324">IFERROR(INDEX(INDIRECT("'"&amp;VLOOKUP($C324,ModMap!$A$2:$B$21,2,FALSE)&amp;"'!Y:Y"),MATCH($K324,INDIRECT("'"&amp;VLOOKUP($C324,ModMap!$A$2:$B$21,2,FALSE)&amp;"'!$K:$K"),0)),"")</f>
        <v>Not Started</v>
      </c>
      <c r="Z324" s="50" t="str">
        <f t="array" ref="Z324">IFERROR(INDEX(INDIRECT("'"&amp;VLOOKUP($C324,ModMap!$A$2:$B$21,2,FALSE)&amp;"'!Z:Z"),MATCH($K324,INDIRECT("'"&amp;VLOOKUP($C324,ModMap!$A$2:$B$21,2,FALSE)&amp;"'!$K:$K"),0)),"")</f>
        <v>Unassigned</v>
      </c>
      <c r="AA324" s="44" t="s">
        <v>36</v>
      </c>
      <c r="AB324" s="50" t="str">
        <f t="array" ref="AB324">IFERROR(INDEX(INDIRECT("'"&amp;VLOOKUP($C324,ModMap!$A$2:$B$21,2,FALSE)&amp;"'!AB:AB"),MATCH($K324,INDIRECT("'"&amp;VLOOKUP($C324,ModMap!$A$2:$B$21,2,FALSE)&amp;"'!$K:$K"),0)),"")</f>
        <v>N/A</v>
      </c>
      <c r="AC324" s="50" t="str">
        <f t="array" ref="AC324">IFERROR(INDEX(INDIRECT("'"&amp;VLOOKUP($C324,ModMap!$A$2:$B$21,2,FALSE)&amp;"'!AC:AC"),MATCH($K324,INDIRECT("'"&amp;VLOOKUP($C324,ModMap!$A$2:$B$21,2,FALSE)&amp;"'!$K:$K"),0)),"")</f>
        <v/>
      </c>
      <c r="AD324" s="48" t="s">
        <v>33</v>
      </c>
      <c r="AE324" s="50" t="str">
        <f t="array" ref="AE324">IFERROR(INDEX(INDIRECT("'"&amp;VLOOKUP($C324,ModMap!$A$2:$B$21,2,FALSE)&amp;"'!AE:AE"),MATCH($K324,INDIRECT("'"&amp;VLOOKUP($C324,ModMap!$A$2:$B$21,2,FALSE)&amp;"'!$K:$K"),0)),"")</f>
        <v>Not Started</v>
      </c>
      <c r="AF324" s="50" t="str">
        <f t="array" ref="AF324">IFERROR(INDEX(INDIRECT("'"&amp;VLOOKUP($C324,ModMap!$A$2:$B$21,2,FALSE)&amp;"'!AF:AF"),MATCH($K324,INDIRECT("'"&amp;VLOOKUP($C324,ModMap!$A$2:$B$21,2,FALSE)&amp;"'!$K:$K"),0)),"")</f>
        <v>Unassigned</v>
      </c>
      <c r="AG324" s="44" t="s">
        <v>36</v>
      </c>
      <c r="AH324" s="50" t="str">
        <f t="array" ref="AH324">IFERROR(INDEX(INDIRECT("'"&amp;VLOOKUP($C324,ModMap!$A$2:$B$21,2,FALSE)&amp;"'!AH:AH"),MATCH($K324,INDIRECT("'"&amp;VLOOKUP($C324,ModMap!$A$2:$B$21,2,FALSE)&amp;"'!$K:$K"),0)),"")</f>
        <v>N/A</v>
      </c>
      <c r="AI324" s="50" t="str">
        <f t="array" ref="AI324">IFERROR(INDEX(INDIRECT("'"&amp;VLOOKUP($C324,ModMap!$A$2:$B$21,2,FALSE)&amp;"'!AI:AI"),MATCH($K324,INDIRECT("'"&amp;VLOOKUP($C324,ModMap!$A$2:$B$21,2,FALSE)&amp;"'!$K:$K"),0)),"")</f>
        <v/>
      </c>
      <c r="AJ324" s="48" t="s">
        <v>33</v>
      </c>
      <c r="AK324" s="50" t="str">
        <f t="array" ref="AK324">IFERROR(INDEX(INDIRECT("'"&amp;VLOOKUP($C324,ModMap!$A$2:$B$21,2,FALSE)&amp;"'!AK:AK"),MATCH($K324,INDIRECT("'"&amp;VLOOKUP($C324,ModMap!$A$2:$B$21,2,FALSE)&amp;"'!$K:$K"),0)),"")</f>
        <v>Not Started</v>
      </c>
      <c r="AL324" s="50" t="str">
        <f t="array" ref="AL324">IFERROR(INDEX(INDIRECT("'"&amp;VLOOKUP($C324,ModMap!$A$2:$B$21,2,FALSE)&amp;"'!AL:AL"),MATCH($K324,INDIRECT("'"&amp;VLOOKUP($C324,ModMap!$A$2:$B$21,2,FALSE)&amp;"'!$K:$K"),0)),"")</f>
        <v>Unassigned</v>
      </c>
      <c r="AM324" s="50">
        <f t="shared" si="1"/>
        <v>3</v>
      </c>
      <c r="AN324" s="50" t="str">
        <f t="shared" si="2"/>
        <v>Not Started</v>
      </c>
      <c r="AO324" s="51" t="str">
        <f t="array" ref="AO324">IFERROR(INDEX(INDIRECT("'"&amp;VLOOKUP($C324,ModMap!$A$2:$B$21,2,FALSE)&amp;"'!AO:AO"),MATCH($K324,INDIRECT("'"&amp;VLOOKUP($C324,ModMap!$A$2:$B$21,2,FALSE)&amp;"'!$K:$K"),0)),"")</f>
        <v/>
      </c>
      <c r="AP324" s="49" t="str">
        <f t="array" ref="AP324">IFERROR(HYPERLINK("#'"&amp;VLOOKUP($C324,ModMap!$A$2:$B$21,2,FALSE)&amp;"'!V"&amp;MATCH($K324,INDIRECT("'"&amp;VLOOKUP($C324,ModMap!$A$2:$B$21,2,FALSE)&amp;"'!$K:$K"),0),"Edit on module sheet"),"")</f>
        <v>Edit on module sheet</v>
      </c>
    </row>
    <row r="325" ht="42.0" customHeight="1">
      <c r="A325" s="39">
        <v>323.0</v>
      </c>
      <c r="B325" s="39">
        <v>316.0</v>
      </c>
      <c r="C325" s="39" t="s">
        <v>102</v>
      </c>
      <c r="D325" s="40" t="s">
        <v>103</v>
      </c>
      <c r="E325" s="28" t="s">
        <v>48</v>
      </c>
      <c r="F325" s="70" t="s">
        <v>642</v>
      </c>
      <c r="G325" s="40" t="s">
        <v>643</v>
      </c>
      <c r="H325" s="39" t="s">
        <v>2205</v>
      </c>
      <c r="I325" s="39" t="s">
        <v>2206</v>
      </c>
      <c r="J325" s="40" t="s">
        <v>2207</v>
      </c>
      <c r="K325" s="39" t="s">
        <v>2215</v>
      </c>
      <c r="L325" s="40" t="s">
        <v>2216</v>
      </c>
      <c r="M325" s="78" t="s">
        <v>2019</v>
      </c>
      <c r="N325" s="39" t="s">
        <v>649</v>
      </c>
      <c r="O325" s="39" t="s">
        <v>240</v>
      </c>
      <c r="P325" s="40" t="s">
        <v>2210</v>
      </c>
      <c r="Q325" s="40" t="s">
        <v>2211</v>
      </c>
      <c r="R325" s="39" t="s">
        <v>205</v>
      </c>
      <c r="S325" s="39" t="s">
        <v>56</v>
      </c>
      <c r="T325" s="39" t="str">
        <f t="array" ref="T325">IFERROR(INDEX(INDIRECT("'"&amp;VLOOKUP($C325,ModMap!$A$2:$B$21,2,FALSE)&amp;"'!T:T"),MATCH($K325,INDIRECT("'"&amp;VLOOKUP($C325,ModMap!$A$2:$B$21,2,FALSE)&amp;"'!$K:$K"),0)),"")</f>
        <v>Unassigned</v>
      </c>
      <c r="U325" s="44" t="s">
        <v>36</v>
      </c>
      <c r="V325" s="39" t="str">
        <f t="array" ref="V325">IFERROR(INDEX(INDIRECT("'"&amp;VLOOKUP($C325,ModMap!$A$2:$B$21,2,FALSE)&amp;"'!V:V"),MATCH($K325,INDIRECT("'"&amp;VLOOKUP($C325,ModMap!$A$2:$B$21,2,FALSE)&amp;"'!$K:$K"),0)),"")</f>
        <v>N/A</v>
      </c>
      <c r="W325" s="39" t="str">
        <f t="array" ref="W325">IFERROR(INDEX(INDIRECT("'"&amp;VLOOKUP($C325,ModMap!$A$2:$B$21,2,FALSE)&amp;"'!W:W"),MATCH($K325,INDIRECT("'"&amp;VLOOKUP($C325,ModMap!$A$2:$B$21,2,FALSE)&amp;"'!$K:$K"),0)),"")</f>
        <v/>
      </c>
      <c r="X325" s="48" t="s">
        <v>33</v>
      </c>
      <c r="Y325" s="39" t="str">
        <f t="array" ref="Y325">IFERROR(INDEX(INDIRECT("'"&amp;VLOOKUP($C325,ModMap!$A$2:$B$21,2,FALSE)&amp;"'!Y:Y"),MATCH($K325,INDIRECT("'"&amp;VLOOKUP($C325,ModMap!$A$2:$B$21,2,FALSE)&amp;"'!$K:$K"),0)),"")</f>
        <v>Not Started</v>
      </c>
      <c r="Z325" s="39" t="str">
        <f t="array" ref="Z325">IFERROR(INDEX(INDIRECT("'"&amp;VLOOKUP($C325,ModMap!$A$2:$B$21,2,FALSE)&amp;"'!Z:Z"),MATCH($K325,INDIRECT("'"&amp;VLOOKUP($C325,ModMap!$A$2:$B$21,2,FALSE)&amp;"'!$K:$K"),0)),"")</f>
        <v>Unassigned</v>
      </c>
      <c r="AA325" s="44" t="s">
        <v>36</v>
      </c>
      <c r="AB325" s="39" t="str">
        <f t="array" ref="AB325">IFERROR(INDEX(INDIRECT("'"&amp;VLOOKUP($C325,ModMap!$A$2:$B$21,2,FALSE)&amp;"'!AB:AB"),MATCH($K325,INDIRECT("'"&amp;VLOOKUP($C325,ModMap!$A$2:$B$21,2,FALSE)&amp;"'!$K:$K"),0)),"")</f>
        <v>N/A</v>
      </c>
      <c r="AC325" s="39" t="str">
        <f t="array" ref="AC325">IFERROR(INDEX(INDIRECT("'"&amp;VLOOKUP($C325,ModMap!$A$2:$B$21,2,FALSE)&amp;"'!AC:AC"),MATCH($K325,INDIRECT("'"&amp;VLOOKUP($C325,ModMap!$A$2:$B$21,2,FALSE)&amp;"'!$K:$K"),0)),"")</f>
        <v/>
      </c>
      <c r="AD325" s="48" t="s">
        <v>33</v>
      </c>
      <c r="AE325" s="39" t="str">
        <f t="array" ref="AE325">IFERROR(INDEX(INDIRECT("'"&amp;VLOOKUP($C325,ModMap!$A$2:$B$21,2,FALSE)&amp;"'!AE:AE"),MATCH($K325,INDIRECT("'"&amp;VLOOKUP($C325,ModMap!$A$2:$B$21,2,FALSE)&amp;"'!$K:$K"),0)),"")</f>
        <v>Not Started</v>
      </c>
      <c r="AF325" s="39" t="str">
        <f t="array" ref="AF325">IFERROR(INDEX(INDIRECT("'"&amp;VLOOKUP($C325,ModMap!$A$2:$B$21,2,FALSE)&amp;"'!AF:AF"),MATCH($K325,INDIRECT("'"&amp;VLOOKUP($C325,ModMap!$A$2:$B$21,2,FALSE)&amp;"'!$K:$K"),0)),"")</f>
        <v>Unassigned</v>
      </c>
      <c r="AG325" s="44" t="s">
        <v>36</v>
      </c>
      <c r="AH325" s="39" t="str">
        <f t="array" ref="AH325">IFERROR(INDEX(INDIRECT("'"&amp;VLOOKUP($C325,ModMap!$A$2:$B$21,2,FALSE)&amp;"'!AH:AH"),MATCH($K325,INDIRECT("'"&amp;VLOOKUP($C325,ModMap!$A$2:$B$21,2,FALSE)&amp;"'!$K:$K"),0)),"")</f>
        <v>N/A</v>
      </c>
      <c r="AI325" s="39" t="str">
        <f t="array" ref="AI325">IFERROR(INDEX(INDIRECT("'"&amp;VLOOKUP($C325,ModMap!$A$2:$B$21,2,FALSE)&amp;"'!AI:AI"),MATCH($K325,INDIRECT("'"&amp;VLOOKUP($C325,ModMap!$A$2:$B$21,2,FALSE)&amp;"'!$K:$K"),0)),"")</f>
        <v/>
      </c>
      <c r="AJ325" s="48" t="s">
        <v>33</v>
      </c>
      <c r="AK325" s="39" t="str">
        <f t="array" ref="AK325">IFERROR(INDEX(INDIRECT("'"&amp;VLOOKUP($C325,ModMap!$A$2:$B$21,2,FALSE)&amp;"'!AK:AK"),MATCH($K325,INDIRECT("'"&amp;VLOOKUP($C325,ModMap!$A$2:$B$21,2,FALSE)&amp;"'!$K:$K"),0)),"")</f>
        <v>Not Started</v>
      </c>
      <c r="AL325" s="39" t="str">
        <f t="array" ref="AL325">IFERROR(INDEX(INDIRECT("'"&amp;VLOOKUP($C325,ModMap!$A$2:$B$21,2,FALSE)&amp;"'!AL:AL"),MATCH($K325,INDIRECT("'"&amp;VLOOKUP($C325,ModMap!$A$2:$B$21,2,FALSE)&amp;"'!$K:$K"),0)),"")</f>
        <v>Unassigned</v>
      </c>
      <c r="AM325" s="39">
        <f t="shared" si="1"/>
        <v>3</v>
      </c>
      <c r="AN325" s="39" t="str">
        <f t="shared" si="2"/>
        <v>Not Started</v>
      </c>
      <c r="AO325" s="40" t="str">
        <f t="array" ref="AO325">IFERROR(INDEX(INDIRECT("'"&amp;VLOOKUP($C325,ModMap!$A$2:$B$21,2,FALSE)&amp;"'!AO:AO"),MATCH($K325,INDIRECT("'"&amp;VLOOKUP($C325,ModMap!$A$2:$B$21,2,FALSE)&amp;"'!$K:$K"),0)),"")</f>
        <v/>
      </c>
      <c r="AP325" s="49" t="str">
        <f t="array" ref="AP325">IFERROR(HYPERLINK("#'"&amp;VLOOKUP($C325,ModMap!$A$2:$B$21,2,FALSE)&amp;"'!V"&amp;MATCH($K325,INDIRECT("'"&amp;VLOOKUP($C325,ModMap!$A$2:$B$21,2,FALSE)&amp;"'!$K:$K"),0),"Edit on module sheet"),"")</f>
        <v>Edit on module sheet</v>
      </c>
    </row>
    <row r="326" ht="42.0" customHeight="1">
      <c r="A326" s="50">
        <v>324.0</v>
      </c>
      <c r="B326" s="50">
        <v>317.0</v>
      </c>
      <c r="C326" s="50" t="s">
        <v>102</v>
      </c>
      <c r="D326" s="51" t="s">
        <v>103</v>
      </c>
      <c r="E326" s="31" t="s">
        <v>69</v>
      </c>
      <c r="F326" s="70" t="s">
        <v>642</v>
      </c>
      <c r="G326" s="51" t="s">
        <v>643</v>
      </c>
      <c r="H326" s="50" t="s">
        <v>2205</v>
      </c>
      <c r="I326" s="50" t="s">
        <v>2206</v>
      </c>
      <c r="J326" s="51" t="s">
        <v>2207</v>
      </c>
      <c r="K326" s="50" t="s">
        <v>3090</v>
      </c>
      <c r="L326" s="51" t="s">
        <v>3091</v>
      </c>
      <c r="M326" s="48" t="s">
        <v>434</v>
      </c>
      <c r="N326" s="50" t="s">
        <v>649</v>
      </c>
      <c r="O326" s="50" t="s">
        <v>240</v>
      </c>
      <c r="P326" s="51" t="s">
        <v>2210</v>
      </c>
      <c r="Q326" s="51" t="s">
        <v>2211</v>
      </c>
      <c r="R326" s="50" t="s">
        <v>205</v>
      </c>
      <c r="S326" s="50" t="s">
        <v>69</v>
      </c>
      <c r="T326" s="50" t="str">
        <f t="array" ref="T326">IFERROR(INDEX(INDIRECT("'"&amp;VLOOKUP($C326,ModMap!$A$2:$B$21,2,FALSE)&amp;"'!T:T"),MATCH($K326,INDIRECT("'"&amp;VLOOKUP($C326,ModMap!$A$2:$B$21,2,FALSE)&amp;"'!$K:$K"),0)),"")</f>
        <v>Unassigned</v>
      </c>
      <c r="U326" s="44" t="s">
        <v>36</v>
      </c>
      <c r="V326" s="50" t="str">
        <f t="array" ref="V326">IFERROR(INDEX(INDIRECT("'"&amp;VLOOKUP($C326,ModMap!$A$2:$B$21,2,FALSE)&amp;"'!V:V"),MATCH($K326,INDIRECT("'"&amp;VLOOKUP($C326,ModMap!$A$2:$B$21,2,FALSE)&amp;"'!$K:$K"),0)),"")</f>
        <v>N/A</v>
      </c>
      <c r="W326" s="50" t="str">
        <f t="array" ref="W326">IFERROR(INDEX(INDIRECT("'"&amp;VLOOKUP($C326,ModMap!$A$2:$B$21,2,FALSE)&amp;"'!W:W"),MATCH($K326,INDIRECT("'"&amp;VLOOKUP($C326,ModMap!$A$2:$B$21,2,FALSE)&amp;"'!$K:$K"),0)),"")</f>
        <v/>
      </c>
      <c r="X326" s="48" t="s">
        <v>33</v>
      </c>
      <c r="Y326" s="50" t="str">
        <f t="array" ref="Y326">IFERROR(INDEX(INDIRECT("'"&amp;VLOOKUP($C326,ModMap!$A$2:$B$21,2,FALSE)&amp;"'!Y:Y"),MATCH($K326,INDIRECT("'"&amp;VLOOKUP($C326,ModMap!$A$2:$B$21,2,FALSE)&amp;"'!$K:$K"),0)),"")</f>
        <v>Not Started</v>
      </c>
      <c r="Z326" s="50" t="str">
        <f t="array" ref="Z326">IFERROR(INDEX(INDIRECT("'"&amp;VLOOKUP($C326,ModMap!$A$2:$B$21,2,FALSE)&amp;"'!Z:Z"),MATCH($K326,INDIRECT("'"&amp;VLOOKUP($C326,ModMap!$A$2:$B$21,2,FALSE)&amp;"'!$K:$K"),0)),"")</f>
        <v>Unassigned</v>
      </c>
      <c r="AA326" s="44" t="s">
        <v>36</v>
      </c>
      <c r="AB326" s="50" t="str">
        <f t="array" ref="AB326">IFERROR(INDEX(INDIRECT("'"&amp;VLOOKUP($C326,ModMap!$A$2:$B$21,2,FALSE)&amp;"'!AB:AB"),MATCH($K326,INDIRECT("'"&amp;VLOOKUP($C326,ModMap!$A$2:$B$21,2,FALSE)&amp;"'!$K:$K"),0)),"")</f>
        <v>N/A</v>
      </c>
      <c r="AC326" s="50" t="str">
        <f t="array" ref="AC326">IFERROR(INDEX(INDIRECT("'"&amp;VLOOKUP($C326,ModMap!$A$2:$B$21,2,FALSE)&amp;"'!AC:AC"),MATCH($K326,INDIRECT("'"&amp;VLOOKUP($C326,ModMap!$A$2:$B$21,2,FALSE)&amp;"'!$K:$K"),0)),"")</f>
        <v/>
      </c>
      <c r="AD326" s="44" t="s">
        <v>36</v>
      </c>
      <c r="AE326" s="50" t="str">
        <f t="array" ref="AE326">IFERROR(INDEX(INDIRECT("'"&amp;VLOOKUP($C326,ModMap!$A$2:$B$21,2,FALSE)&amp;"'!AE:AE"),MATCH($K326,INDIRECT("'"&amp;VLOOKUP($C326,ModMap!$A$2:$B$21,2,FALSE)&amp;"'!$K:$K"),0)),"")</f>
        <v>N/A</v>
      </c>
      <c r="AF326" s="50" t="str">
        <f t="array" ref="AF326">IFERROR(INDEX(INDIRECT("'"&amp;VLOOKUP($C326,ModMap!$A$2:$B$21,2,FALSE)&amp;"'!AF:AF"),MATCH($K326,INDIRECT("'"&amp;VLOOKUP($C326,ModMap!$A$2:$B$21,2,FALSE)&amp;"'!$K:$K"),0)),"")</f>
        <v/>
      </c>
      <c r="AG326" s="44" t="s">
        <v>36</v>
      </c>
      <c r="AH326" s="50" t="str">
        <f t="array" ref="AH326">IFERROR(INDEX(INDIRECT("'"&amp;VLOOKUP($C326,ModMap!$A$2:$B$21,2,FALSE)&amp;"'!AH:AH"),MATCH($K326,INDIRECT("'"&amp;VLOOKUP($C326,ModMap!$A$2:$B$21,2,FALSE)&amp;"'!$K:$K"),0)),"")</f>
        <v>N/A</v>
      </c>
      <c r="AI326" s="50" t="str">
        <f t="array" ref="AI326">IFERROR(INDEX(INDIRECT("'"&amp;VLOOKUP($C326,ModMap!$A$2:$B$21,2,FALSE)&amp;"'!AI:AI"),MATCH($K326,INDIRECT("'"&amp;VLOOKUP($C326,ModMap!$A$2:$B$21,2,FALSE)&amp;"'!$K:$K"),0)),"")</f>
        <v/>
      </c>
      <c r="AJ326" s="48" t="s">
        <v>33</v>
      </c>
      <c r="AK326" s="50" t="str">
        <f t="array" ref="AK326">IFERROR(INDEX(INDIRECT("'"&amp;VLOOKUP($C326,ModMap!$A$2:$B$21,2,FALSE)&amp;"'!AK:AK"),MATCH($K326,INDIRECT("'"&amp;VLOOKUP($C326,ModMap!$A$2:$B$21,2,FALSE)&amp;"'!$K:$K"),0)),"")</f>
        <v>Not Started</v>
      </c>
      <c r="AL326" s="50" t="str">
        <f t="array" ref="AL326">IFERROR(INDEX(INDIRECT("'"&amp;VLOOKUP($C326,ModMap!$A$2:$B$21,2,FALSE)&amp;"'!AL:AL"),MATCH($K326,INDIRECT("'"&amp;VLOOKUP($C326,ModMap!$A$2:$B$21,2,FALSE)&amp;"'!$K:$K"),0)),"")</f>
        <v>Unassigned</v>
      </c>
      <c r="AM326" s="50">
        <f t="shared" si="1"/>
        <v>2</v>
      </c>
      <c r="AN326" s="50" t="str">
        <f t="shared" si="2"/>
        <v>Not Started</v>
      </c>
      <c r="AO326" s="51" t="str">
        <f t="array" ref="AO326">IFERROR(INDEX(INDIRECT("'"&amp;VLOOKUP($C326,ModMap!$A$2:$B$21,2,FALSE)&amp;"'!AO:AO"),MATCH($K326,INDIRECT("'"&amp;VLOOKUP($C326,ModMap!$A$2:$B$21,2,FALSE)&amp;"'!$K:$K"),0)),"")</f>
        <v/>
      </c>
      <c r="AP326" s="49" t="str">
        <f t="array" ref="AP326">IFERROR(HYPERLINK("#'"&amp;VLOOKUP($C326,ModMap!$A$2:$B$21,2,FALSE)&amp;"'!V"&amp;MATCH($K326,INDIRECT("'"&amp;VLOOKUP($C326,ModMap!$A$2:$B$21,2,FALSE)&amp;"'!$K:$K"),0),"Edit on module sheet"),"")</f>
        <v>Edit on module sheet</v>
      </c>
    </row>
    <row r="327" ht="42.0" customHeight="1">
      <c r="A327" s="39">
        <v>325.0</v>
      </c>
      <c r="B327" s="39">
        <v>318.0</v>
      </c>
      <c r="C327" s="39" t="s">
        <v>102</v>
      </c>
      <c r="D327" s="40" t="s">
        <v>103</v>
      </c>
      <c r="E327" s="28" t="s">
        <v>48</v>
      </c>
      <c r="F327" s="70" t="s">
        <v>642</v>
      </c>
      <c r="G327" s="40" t="s">
        <v>643</v>
      </c>
      <c r="H327" s="39" t="s">
        <v>660</v>
      </c>
      <c r="I327" s="39" t="s">
        <v>661</v>
      </c>
      <c r="J327" s="40" t="s">
        <v>662</v>
      </c>
      <c r="K327" s="39" t="s">
        <v>2224</v>
      </c>
      <c r="L327" s="40" t="s">
        <v>2225</v>
      </c>
      <c r="M327" s="47" t="s">
        <v>200</v>
      </c>
      <c r="N327" s="39" t="s">
        <v>649</v>
      </c>
      <c r="O327" s="39" t="s">
        <v>665</v>
      </c>
      <c r="P327" s="40" t="s">
        <v>666</v>
      </c>
      <c r="Q327" s="40" t="s">
        <v>667</v>
      </c>
      <c r="R327" s="39" t="s">
        <v>668</v>
      </c>
      <c r="S327" s="39" t="s">
        <v>53</v>
      </c>
      <c r="T327" s="39" t="str">
        <f t="array" ref="T327">IFERROR(INDEX(INDIRECT("'"&amp;VLOOKUP($C327,ModMap!$A$2:$B$21,2,FALSE)&amp;"'!T:T"),MATCH($K327,INDIRECT("'"&amp;VLOOKUP($C327,ModMap!$A$2:$B$21,2,FALSE)&amp;"'!$K:$K"),0)),"")</f>
        <v>Unassigned</v>
      </c>
      <c r="U327" s="44" t="s">
        <v>36</v>
      </c>
      <c r="V327" s="39" t="str">
        <f t="array" ref="V327">IFERROR(INDEX(INDIRECT("'"&amp;VLOOKUP($C327,ModMap!$A$2:$B$21,2,FALSE)&amp;"'!V:V"),MATCH($K327,INDIRECT("'"&amp;VLOOKUP($C327,ModMap!$A$2:$B$21,2,FALSE)&amp;"'!$K:$K"),0)),"")</f>
        <v>N/A</v>
      </c>
      <c r="W327" s="39" t="str">
        <f t="array" ref="W327">IFERROR(INDEX(INDIRECT("'"&amp;VLOOKUP($C327,ModMap!$A$2:$B$21,2,FALSE)&amp;"'!W:W"),MATCH($K327,INDIRECT("'"&amp;VLOOKUP($C327,ModMap!$A$2:$B$21,2,FALSE)&amp;"'!$K:$K"),0)),"")</f>
        <v/>
      </c>
      <c r="X327" s="48" t="s">
        <v>33</v>
      </c>
      <c r="Y327" s="39" t="str">
        <f t="array" ref="Y327">IFERROR(INDEX(INDIRECT("'"&amp;VLOOKUP($C327,ModMap!$A$2:$B$21,2,FALSE)&amp;"'!Y:Y"),MATCH($K327,INDIRECT("'"&amp;VLOOKUP($C327,ModMap!$A$2:$B$21,2,FALSE)&amp;"'!$K:$K"),0)),"")</f>
        <v>Not Started</v>
      </c>
      <c r="Z327" s="39" t="str">
        <f t="array" ref="Z327">IFERROR(INDEX(INDIRECT("'"&amp;VLOOKUP($C327,ModMap!$A$2:$B$21,2,FALSE)&amp;"'!Z:Z"),MATCH($K327,INDIRECT("'"&amp;VLOOKUP($C327,ModMap!$A$2:$B$21,2,FALSE)&amp;"'!$K:$K"),0)),"")</f>
        <v>Unassigned</v>
      </c>
      <c r="AA327" s="48" t="s">
        <v>33</v>
      </c>
      <c r="AB327" s="39" t="str">
        <f t="array" ref="AB327">IFERROR(INDEX(INDIRECT("'"&amp;VLOOKUP($C327,ModMap!$A$2:$B$21,2,FALSE)&amp;"'!AB:AB"),MATCH($K327,INDIRECT("'"&amp;VLOOKUP($C327,ModMap!$A$2:$B$21,2,FALSE)&amp;"'!$K:$K"),0)),"")</f>
        <v>Not Started</v>
      </c>
      <c r="AC327" s="39" t="str">
        <f t="array" ref="AC327">IFERROR(INDEX(INDIRECT("'"&amp;VLOOKUP($C327,ModMap!$A$2:$B$21,2,FALSE)&amp;"'!AC:AC"),MATCH($K327,INDIRECT("'"&amp;VLOOKUP($C327,ModMap!$A$2:$B$21,2,FALSE)&amp;"'!$K:$K"),0)),"")</f>
        <v>Unassigned</v>
      </c>
      <c r="AD327" s="44" t="s">
        <v>36</v>
      </c>
      <c r="AE327" s="39" t="str">
        <f t="array" ref="AE327">IFERROR(INDEX(INDIRECT("'"&amp;VLOOKUP($C327,ModMap!$A$2:$B$21,2,FALSE)&amp;"'!AE:AE"),MATCH($K327,INDIRECT("'"&amp;VLOOKUP($C327,ModMap!$A$2:$B$21,2,FALSE)&amp;"'!$K:$K"),0)),"")</f>
        <v>N/A</v>
      </c>
      <c r="AF327" s="39" t="str">
        <f t="array" ref="AF327">IFERROR(INDEX(INDIRECT("'"&amp;VLOOKUP($C327,ModMap!$A$2:$B$21,2,FALSE)&amp;"'!AF:AF"),MATCH($K327,INDIRECT("'"&amp;VLOOKUP($C327,ModMap!$A$2:$B$21,2,FALSE)&amp;"'!$K:$K"),0)),"")</f>
        <v/>
      </c>
      <c r="AG327" s="44" t="s">
        <v>36</v>
      </c>
      <c r="AH327" s="39" t="str">
        <f t="array" ref="AH327">IFERROR(INDEX(INDIRECT("'"&amp;VLOOKUP($C327,ModMap!$A$2:$B$21,2,FALSE)&amp;"'!AH:AH"),MATCH($K327,INDIRECT("'"&amp;VLOOKUP($C327,ModMap!$A$2:$B$21,2,FALSE)&amp;"'!$K:$K"),0)),"")</f>
        <v>N/A</v>
      </c>
      <c r="AI327" s="39" t="str">
        <f t="array" ref="AI327">IFERROR(INDEX(INDIRECT("'"&amp;VLOOKUP($C327,ModMap!$A$2:$B$21,2,FALSE)&amp;"'!AI:AI"),MATCH($K327,INDIRECT("'"&amp;VLOOKUP($C327,ModMap!$A$2:$B$21,2,FALSE)&amp;"'!$K:$K"),0)),"")</f>
        <v/>
      </c>
      <c r="AJ327" s="44" t="s">
        <v>36</v>
      </c>
      <c r="AK327" s="39" t="str">
        <f t="array" ref="AK327">IFERROR(INDEX(INDIRECT("'"&amp;VLOOKUP($C327,ModMap!$A$2:$B$21,2,FALSE)&amp;"'!AK:AK"),MATCH($K327,INDIRECT("'"&amp;VLOOKUP($C327,ModMap!$A$2:$B$21,2,FALSE)&amp;"'!$K:$K"),0)),"")</f>
        <v>N/A</v>
      </c>
      <c r="AL327" s="39" t="str">
        <f t="array" ref="AL327">IFERROR(INDEX(INDIRECT("'"&amp;VLOOKUP($C327,ModMap!$A$2:$B$21,2,FALSE)&amp;"'!AL:AL"),MATCH($K327,INDIRECT("'"&amp;VLOOKUP($C327,ModMap!$A$2:$B$21,2,FALSE)&amp;"'!$K:$K"),0)),"")</f>
        <v/>
      </c>
      <c r="AM327" s="39">
        <f t="shared" si="1"/>
        <v>2</v>
      </c>
      <c r="AN327" s="39" t="str">
        <f t="shared" si="2"/>
        <v>Not Started</v>
      </c>
      <c r="AO327" s="40" t="str">
        <f t="array" ref="AO327">IFERROR(INDEX(INDIRECT("'"&amp;VLOOKUP($C327,ModMap!$A$2:$B$21,2,FALSE)&amp;"'!AO:AO"),MATCH($K327,INDIRECT("'"&amp;VLOOKUP($C327,ModMap!$A$2:$B$21,2,FALSE)&amp;"'!$K:$K"),0)),"")</f>
        <v/>
      </c>
      <c r="AP327" s="49" t="str">
        <f t="array" ref="AP327">IFERROR(HYPERLINK("#'"&amp;VLOOKUP($C327,ModMap!$A$2:$B$21,2,FALSE)&amp;"'!V"&amp;MATCH($K327,INDIRECT("'"&amp;VLOOKUP($C327,ModMap!$A$2:$B$21,2,FALSE)&amp;"'!$K:$K"),0),"Edit on module sheet"),"")</f>
        <v>Edit on module sheet</v>
      </c>
    </row>
    <row r="328" ht="42.0" customHeight="1">
      <c r="A328" s="50">
        <v>326.0</v>
      </c>
      <c r="B328" s="50">
        <v>319.0</v>
      </c>
      <c r="C328" s="50" t="s">
        <v>102</v>
      </c>
      <c r="D328" s="51" t="s">
        <v>103</v>
      </c>
      <c r="E328" s="28" t="s">
        <v>48</v>
      </c>
      <c r="F328" s="70" t="s">
        <v>642</v>
      </c>
      <c r="G328" s="51" t="s">
        <v>643</v>
      </c>
      <c r="H328" s="50" t="s">
        <v>660</v>
      </c>
      <c r="I328" s="50" t="s">
        <v>661</v>
      </c>
      <c r="J328" s="51" t="s">
        <v>662</v>
      </c>
      <c r="K328" s="50" t="s">
        <v>2230</v>
      </c>
      <c r="L328" s="51" t="s">
        <v>2231</v>
      </c>
      <c r="M328" s="47" t="s">
        <v>200</v>
      </c>
      <c r="N328" s="50" t="s">
        <v>649</v>
      </c>
      <c r="O328" s="50" t="s">
        <v>665</v>
      </c>
      <c r="P328" s="51" t="s">
        <v>666</v>
      </c>
      <c r="Q328" s="51" t="s">
        <v>667</v>
      </c>
      <c r="R328" s="50" t="s">
        <v>668</v>
      </c>
      <c r="S328" s="50" t="s">
        <v>56</v>
      </c>
      <c r="T328" s="50" t="str">
        <f t="array" ref="T328">IFERROR(INDEX(INDIRECT("'"&amp;VLOOKUP($C328,ModMap!$A$2:$B$21,2,FALSE)&amp;"'!T:T"),MATCH($K328,INDIRECT("'"&amp;VLOOKUP($C328,ModMap!$A$2:$B$21,2,FALSE)&amp;"'!$K:$K"),0)),"")</f>
        <v>Unassigned</v>
      </c>
      <c r="U328" s="44" t="s">
        <v>36</v>
      </c>
      <c r="V328" s="50" t="str">
        <f t="array" ref="V328">IFERROR(INDEX(INDIRECT("'"&amp;VLOOKUP($C328,ModMap!$A$2:$B$21,2,FALSE)&amp;"'!V:V"),MATCH($K328,INDIRECT("'"&amp;VLOOKUP($C328,ModMap!$A$2:$B$21,2,FALSE)&amp;"'!$K:$K"),0)),"")</f>
        <v>N/A</v>
      </c>
      <c r="W328" s="50" t="str">
        <f t="array" ref="W328">IFERROR(INDEX(INDIRECT("'"&amp;VLOOKUP($C328,ModMap!$A$2:$B$21,2,FALSE)&amp;"'!W:W"),MATCH($K328,INDIRECT("'"&amp;VLOOKUP($C328,ModMap!$A$2:$B$21,2,FALSE)&amp;"'!$K:$K"),0)),"")</f>
        <v/>
      </c>
      <c r="X328" s="48" t="s">
        <v>33</v>
      </c>
      <c r="Y328" s="50" t="str">
        <f t="array" ref="Y328">IFERROR(INDEX(INDIRECT("'"&amp;VLOOKUP($C328,ModMap!$A$2:$B$21,2,FALSE)&amp;"'!Y:Y"),MATCH($K328,INDIRECT("'"&amp;VLOOKUP($C328,ModMap!$A$2:$B$21,2,FALSE)&amp;"'!$K:$K"),0)),"")</f>
        <v>Not Started</v>
      </c>
      <c r="Z328" s="50" t="str">
        <f t="array" ref="Z328">IFERROR(INDEX(INDIRECT("'"&amp;VLOOKUP($C328,ModMap!$A$2:$B$21,2,FALSE)&amp;"'!Z:Z"),MATCH($K328,INDIRECT("'"&amp;VLOOKUP($C328,ModMap!$A$2:$B$21,2,FALSE)&amp;"'!$K:$K"),0)),"")</f>
        <v>Unassigned</v>
      </c>
      <c r="AA328" s="48" t="s">
        <v>33</v>
      </c>
      <c r="AB328" s="50" t="str">
        <f t="array" ref="AB328">IFERROR(INDEX(INDIRECT("'"&amp;VLOOKUP($C328,ModMap!$A$2:$B$21,2,FALSE)&amp;"'!AB:AB"),MATCH($K328,INDIRECT("'"&amp;VLOOKUP($C328,ModMap!$A$2:$B$21,2,FALSE)&amp;"'!$K:$K"),0)),"")</f>
        <v>Not Started</v>
      </c>
      <c r="AC328" s="50" t="str">
        <f t="array" ref="AC328">IFERROR(INDEX(INDIRECT("'"&amp;VLOOKUP($C328,ModMap!$A$2:$B$21,2,FALSE)&amp;"'!AC:AC"),MATCH($K328,INDIRECT("'"&amp;VLOOKUP($C328,ModMap!$A$2:$B$21,2,FALSE)&amp;"'!$K:$K"),0)),"")</f>
        <v>Unassigned</v>
      </c>
      <c r="AD328" s="48" t="s">
        <v>33</v>
      </c>
      <c r="AE328" s="50" t="str">
        <f t="array" ref="AE328">IFERROR(INDEX(INDIRECT("'"&amp;VLOOKUP($C328,ModMap!$A$2:$B$21,2,FALSE)&amp;"'!AE:AE"),MATCH($K328,INDIRECT("'"&amp;VLOOKUP($C328,ModMap!$A$2:$B$21,2,FALSE)&amp;"'!$K:$K"),0)),"")</f>
        <v>Not Started</v>
      </c>
      <c r="AF328" s="50" t="str">
        <f t="array" ref="AF328">IFERROR(INDEX(INDIRECT("'"&amp;VLOOKUP($C328,ModMap!$A$2:$B$21,2,FALSE)&amp;"'!AF:AF"),MATCH($K328,INDIRECT("'"&amp;VLOOKUP($C328,ModMap!$A$2:$B$21,2,FALSE)&amp;"'!$K:$K"),0)),"")</f>
        <v>Unassigned</v>
      </c>
      <c r="AG328" s="44" t="s">
        <v>36</v>
      </c>
      <c r="AH328" s="50" t="str">
        <f t="array" ref="AH328">IFERROR(INDEX(INDIRECT("'"&amp;VLOOKUP($C328,ModMap!$A$2:$B$21,2,FALSE)&amp;"'!AH:AH"),MATCH($K328,INDIRECT("'"&amp;VLOOKUP($C328,ModMap!$A$2:$B$21,2,FALSE)&amp;"'!$K:$K"),0)),"")</f>
        <v>N/A</v>
      </c>
      <c r="AI328" s="50" t="str">
        <f t="array" ref="AI328">IFERROR(INDEX(INDIRECT("'"&amp;VLOOKUP($C328,ModMap!$A$2:$B$21,2,FALSE)&amp;"'!AI:AI"),MATCH($K328,INDIRECT("'"&amp;VLOOKUP($C328,ModMap!$A$2:$B$21,2,FALSE)&amp;"'!$K:$K"),0)),"")</f>
        <v/>
      </c>
      <c r="AJ328" s="44" t="s">
        <v>36</v>
      </c>
      <c r="AK328" s="50" t="str">
        <f t="array" ref="AK328">IFERROR(INDEX(INDIRECT("'"&amp;VLOOKUP($C328,ModMap!$A$2:$B$21,2,FALSE)&amp;"'!AK:AK"),MATCH($K328,INDIRECT("'"&amp;VLOOKUP($C328,ModMap!$A$2:$B$21,2,FALSE)&amp;"'!$K:$K"),0)),"")</f>
        <v>N/A</v>
      </c>
      <c r="AL328" s="50" t="str">
        <f t="array" ref="AL328">IFERROR(INDEX(INDIRECT("'"&amp;VLOOKUP($C328,ModMap!$A$2:$B$21,2,FALSE)&amp;"'!AL:AL"),MATCH($K328,INDIRECT("'"&amp;VLOOKUP($C328,ModMap!$A$2:$B$21,2,FALSE)&amp;"'!$K:$K"),0)),"")</f>
        <v/>
      </c>
      <c r="AM328" s="50">
        <f t="shared" si="1"/>
        <v>3</v>
      </c>
      <c r="AN328" s="50" t="str">
        <f t="shared" si="2"/>
        <v>Not Started</v>
      </c>
      <c r="AO328" s="51" t="str">
        <f t="array" ref="AO328">IFERROR(INDEX(INDIRECT("'"&amp;VLOOKUP($C328,ModMap!$A$2:$B$21,2,FALSE)&amp;"'!AO:AO"),MATCH($K328,INDIRECT("'"&amp;VLOOKUP($C328,ModMap!$A$2:$B$21,2,FALSE)&amp;"'!$K:$K"),0)),"")</f>
        <v/>
      </c>
      <c r="AP328" s="49" t="str">
        <f t="array" ref="AP328">IFERROR(HYPERLINK("#'"&amp;VLOOKUP($C328,ModMap!$A$2:$B$21,2,FALSE)&amp;"'!V"&amp;MATCH($K328,INDIRECT("'"&amp;VLOOKUP($C328,ModMap!$A$2:$B$21,2,FALSE)&amp;"'!$K:$K"),0),"Edit on module sheet"),"")</f>
        <v>Edit on module sheet</v>
      </c>
    </row>
    <row r="329" ht="42.0" customHeight="1">
      <c r="A329" s="39">
        <v>327.0</v>
      </c>
      <c r="B329" s="39">
        <v>320.0</v>
      </c>
      <c r="C329" s="39" t="s">
        <v>102</v>
      </c>
      <c r="D329" s="40" t="s">
        <v>103</v>
      </c>
      <c r="E329" s="29" t="s">
        <v>41</v>
      </c>
      <c r="F329" s="70" t="s">
        <v>642</v>
      </c>
      <c r="G329" s="40" t="s">
        <v>643</v>
      </c>
      <c r="H329" s="39" t="s">
        <v>660</v>
      </c>
      <c r="I329" s="39" t="s">
        <v>661</v>
      </c>
      <c r="J329" s="40" t="s">
        <v>662</v>
      </c>
      <c r="K329" s="39" t="s">
        <v>663</v>
      </c>
      <c r="L329" s="40" t="s">
        <v>664</v>
      </c>
      <c r="M329" s="47" t="s">
        <v>200</v>
      </c>
      <c r="N329" s="39" t="s">
        <v>649</v>
      </c>
      <c r="O329" s="39" t="s">
        <v>665</v>
      </c>
      <c r="P329" s="40" t="s">
        <v>666</v>
      </c>
      <c r="Q329" s="40" t="s">
        <v>667</v>
      </c>
      <c r="R329" s="39" t="s">
        <v>668</v>
      </c>
      <c r="S329" s="39" t="s">
        <v>206</v>
      </c>
      <c r="T329" s="39" t="str">
        <f t="array" ref="T329">IFERROR(INDEX(INDIRECT("'"&amp;VLOOKUP($C329,ModMap!$A$2:$B$21,2,FALSE)&amp;"'!T:T"),MATCH($K329,INDIRECT("'"&amp;VLOOKUP($C329,ModMap!$A$2:$B$21,2,FALSE)&amp;"'!$K:$K"),0)),"")</f>
        <v>Unassigned</v>
      </c>
      <c r="U329" s="48" t="s">
        <v>33</v>
      </c>
      <c r="V329" s="39" t="str">
        <f t="array" ref="V329">IFERROR(INDEX(INDIRECT("'"&amp;VLOOKUP($C329,ModMap!$A$2:$B$21,2,FALSE)&amp;"'!V:V"),MATCH($K329,INDIRECT("'"&amp;VLOOKUP($C329,ModMap!$A$2:$B$21,2,FALSE)&amp;"'!$K:$K"),0)),"")</f>
        <v>Not Started</v>
      </c>
      <c r="W329" s="39" t="str">
        <f t="array" ref="W329">IFERROR(INDEX(INDIRECT("'"&amp;VLOOKUP($C329,ModMap!$A$2:$B$21,2,FALSE)&amp;"'!W:W"),MATCH($K329,INDIRECT("'"&amp;VLOOKUP($C329,ModMap!$A$2:$B$21,2,FALSE)&amp;"'!$K:$K"),0)),"")</f>
        <v>Unassigned</v>
      </c>
      <c r="X329" s="44" t="s">
        <v>36</v>
      </c>
      <c r="Y329" s="39" t="str">
        <f t="array" ref="Y329">IFERROR(INDEX(INDIRECT("'"&amp;VLOOKUP($C329,ModMap!$A$2:$B$21,2,FALSE)&amp;"'!Y:Y"),MATCH($K329,INDIRECT("'"&amp;VLOOKUP($C329,ModMap!$A$2:$B$21,2,FALSE)&amp;"'!$K:$K"),0)),"")</f>
        <v>N/A</v>
      </c>
      <c r="Z329" s="39" t="str">
        <f t="array" ref="Z329">IFERROR(INDEX(INDIRECT("'"&amp;VLOOKUP($C329,ModMap!$A$2:$B$21,2,FALSE)&amp;"'!Z:Z"),MATCH($K329,INDIRECT("'"&amp;VLOOKUP($C329,ModMap!$A$2:$B$21,2,FALSE)&amp;"'!$K:$K"),0)),"")</f>
        <v/>
      </c>
      <c r="AA329" s="44" t="s">
        <v>36</v>
      </c>
      <c r="AB329" s="39" t="str">
        <f t="array" ref="AB329">IFERROR(INDEX(INDIRECT("'"&amp;VLOOKUP($C329,ModMap!$A$2:$B$21,2,FALSE)&amp;"'!AB:AB"),MATCH($K329,INDIRECT("'"&amp;VLOOKUP($C329,ModMap!$A$2:$B$21,2,FALSE)&amp;"'!$K:$K"),0)),"")</f>
        <v>N/A</v>
      </c>
      <c r="AC329" s="39" t="str">
        <f t="array" ref="AC329">IFERROR(INDEX(INDIRECT("'"&amp;VLOOKUP($C329,ModMap!$A$2:$B$21,2,FALSE)&amp;"'!AC:AC"),MATCH($K329,INDIRECT("'"&amp;VLOOKUP($C329,ModMap!$A$2:$B$21,2,FALSE)&amp;"'!$K:$K"),0)),"")</f>
        <v/>
      </c>
      <c r="AD329" s="48" t="s">
        <v>33</v>
      </c>
      <c r="AE329" s="39" t="str">
        <f t="array" ref="AE329">IFERROR(INDEX(INDIRECT("'"&amp;VLOOKUP($C329,ModMap!$A$2:$B$21,2,FALSE)&amp;"'!AE:AE"),MATCH($K329,INDIRECT("'"&amp;VLOOKUP($C329,ModMap!$A$2:$B$21,2,FALSE)&amp;"'!$K:$K"),0)),"")</f>
        <v>Not Started</v>
      </c>
      <c r="AF329" s="39" t="str">
        <f t="array" ref="AF329">IFERROR(INDEX(INDIRECT("'"&amp;VLOOKUP($C329,ModMap!$A$2:$B$21,2,FALSE)&amp;"'!AF:AF"),MATCH($K329,INDIRECT("'"&amp;VLOOKUP($C329,ModMap!$A$2:$B$21,2,FALSE)&amp;"'!$K:$K"),0)),"")</f>
        <v>Unassigned</v>
      </c>
      <c r="AG329" s="44" t="s">
        <v>36</v>
      </c>
      <c r="AH329" s="39" t="str">
        <f t="array" ref="AH329">IFERROR(INDEX(INDIRECT("'"&amp;VLOOKUP($C329,ModMap!$A$2:$B$21,2,FALSE)&amp;"'!AH:AH"),MATCH($K329,INDIRECT("'"&amp;VLOOKUP($C329,ModMap!$A$2:$B$21,2,FALSE)&amp;"'!$K:$K"),0)),"")</f>
        <v>N/A</v>
      </c>
      <c r="AI329" s="39" t="str">
        <f t="array" ref="AI329">IFERROR(INDEX(INDIRECT("'"&amp;VLOOKUP($C329,ModMap!$A$2:$B$21,2,FALSE)&amp;"'!AI:AI"),MATCH($K329,INDIRECT("'"&amp;VLOOKUP($C329,ModMap!$A$2:$B$21,2,FALSE)&amp;"'!$K:$K"),0)),"")</f>
        <v/>
      </c>
      <c r="AJ329" s="44" t="s">
        <v>36</v>
      </c>
      <c r="AK329" s="39" t="str">
        <f t="array" ref="AK329">IFERROR(INDEX(INDIRECT("'"&amp;VLOOKUP($C329,ModMap!$A$2:$B$21,2,FALSE)&amp;"'!AK:AK"),MATCH($K329,INDIRECT("'"&amp;VLOOKUP($C329,ModMap!$A$2:$B$21,2,FALSE)&amp;"'!$K:$K"),0)),"")</f>
        <v>N/A</v>
      </c>
      <c r="AL329" s="39" t="str">
        <f t="array" ref="AL329">IFERROR(INDEX(INDIRECT("'"&amp;VLOOKUP($C329,ModMap!$A$2:$B$21,2,FALSE)&amp;"'!AL:AL"),MATCH($K329,INDIRECT("'"&amp;VLOOKUP($C329,ModMap!$A$2:$B$21,2,FALSE)&amp;"'!$K:$K"),0)),"")</f>
        <v/>
      </c>
      <c r="AM329" s="39">
        <f t="shared" si="1"/>
        <v>2</v>
      </c>
      <c r="AN329" s="39" t="str">
        <f t="shared" si="2"/>
        <v>Not Started</v>
      </c>
      <c r="AO329" s="40" t="str">
        <f t="array" ref="AO329">IFERROR(INDEX(INDIRECT("'"&amp;VLOOKUP($C329,ModMap!$A$2:$B$21,2,FALSE)&amp;"'!AO:AO"),MATCH($K329,INDIRECT("'"&amp;VLOOKUP($C329,ModMap!$A$2:$B$21,2,FALSE)&amp;"'!$K:$K"),0)),"")</f>
        <v/>
      </c>
      <c r="AP329" s="49" t="str">
        <f t="array" ref="AP329">IFERROR(HYPERLINK("#'"&amp;VLOOKUP($C329,ModMap!$A$2:$B$21,2,FALSE)&amp;"'!V"&amp;MATCH($K329,INDIRECT("'"&amp;VLOOKUP($C329,ModMap!$A$2:$B$21,2,FALSE)&amp;"'!$K:$K"),0),"Edit on module sheet"),"")</f>
        <v>Edit on module sheet</v>
      </c>
    </row>
    <row r="330" ht="42.0" customHeight="1">
      <c r="A330" s="50">
        <v>328.0</v>
      </c>
      <c r="B330" s="50">
        <v>321.0</v>
      </c>
      <c r="C330" s="50" t="s">
        <v>102</v>
      </c>
      <c r="D330" s="51" t="s">
        <v>103</v>
      </c>
      <c r="E330" s="28" t="s">
        <v>48</v>
      </c>
      <c r="F330" s="70" t="s">
        <v>642</v>
      </c>
      <c r="G330" s="51" t="s">
        <v>643</v>
      </c>
      <c r="H330" s="50" t="s">
        <v>660</v>
      </c>
      <c r="I330" s="50" t="s">
        <v>661</v>
      </c>
      <c r="J330" s="51" t="s">
        <v>662</v>
      </c>
      <c r="K330" s="50" t="s">
        <v>2233</v>
      </c>
      <c r="L330" s="51" t="s">
        <v>2234</v>
      </c>
      <c r="M330" s="78" t="s">
        <v>2019</v>
      </c>
      <c r="N330" s="50" t="s">
        <v>649</v>
      </c>
      <c r="O330" s="50" t="s">
        <v>665</v>
      </c>
      <c r="P330" s="51" t="s">
        <v>666</v>
      </c>
      <c r="Q330" s="51" t="s">
        <v>667</v>
      </c>
      <c r="R330" s="50" t="s">
        <v>668</v>
      </c>
      <c r="S330" s="50" t="s">
        <v>66</v>
      </c>
      <c r="T330" s="50" t="str">
        <f t="array" ref="T330">IFERROR(INDEX(INDIRECT("'"&amp;VLOOKUP($C330,ModMap!$A$2:$B$21,2,FALSE)&amp;"'!T:T"),MATCH($K330,INDIRECT("'"&amp;VLOOKUP($C330,ModMap!$A$2:$B$21,2,FALSE)&amp;"'!$K:$K"),0)),"")</f>
        <v>Unassigned</v>
      </c>
      <c r="U330" s="44" t="s">
        <v>36</v>
      </c>
      <c r="V330" s="50" t="str">
        <f t="array" ref="V330">IFERROR(INDEX(INDIRECT("'"&amp;VLOOKUP($C330,ModMap!$A$2:$B$21,2,FALSE)&amp;"'!V:V"),MATCH($K330,INDIRECT("'"&amp;VLOOKUP($C330,ModMap!$A$2:$B$21,2,FALSE)&amp;"'!$K:$K"),0)),"")</f>
        <v>N/A</v>
      </c>
      <c r="W330" s="50" t="str">
        <f t="array" ref="W330">IFERROR(INDEX(INDIRECT("'"&amp;VLOOKUP($C330,ModMap!$A$2:$B$21,2,FALSE)&amp;"'!W:W"),MATCH($K330,INDIRECT("'"&amp;VLOOKUP($C330,ModMap!$A$2:$B$21,2,FALSE)&amp;"'!$K:$K"),0)),"")</f>
        <v/>
      </c>
      <c r="X330" s="48" t="s">
        <v>33</v>
      </c>
      <c r="Y330" s="50" t="str">
        <f t="array" ref="Y330">IFERROR(INDEX(INDIRECT("'"&amp;VLOOKUP($C330,ModMap!$A$2:$B$21,2,FALSE)&amp;"'!Y:Y"),MATCH($K330,INDIRECT("'"&amp;VLOOKUP($C330,ModMap!$A$2:$B$21,2,FALSE)&amp;"'!$K:$K"),0)),"")</f>
        <v>Not Started</v>
      </c>
      <c r="Z330" s="50" t="str">
        <f t="array" ref="Z330">IFERROR(INDEX(INDIRECT("'"&amp;VLOOKUP($C330,ModMap!$A$2:$B$21,2,FALSE)&amp;"'!Z:Z"),MATCH($K330,INDIRECT("'"&amp;VLOOKUP($C330,ModMap!$A$2:$B$21,2,FALSE)&amp;"'!$K:$K"),0)),"")</f>
        <v>Unassigned</v>
      </c>
      <c r="AA330" s="44" t="s">
        <v>36</v>
      </c>
      <c r="AB330" s="50" t="str">
        <f t="array" ref="AB330">IFERROR(INDEX(INDIRECT("'"&amp;VLOOKUP($C330,ModMap!$A$2:$B$21,2,FALSE)&amp;"'!AB:AB"),MATCH($K330,INDIRECT("'"&amp;VLOOKUP($C330,ModMap!$A$2:$B$21,2,FALSE)&amp;"'!$K:$K"),0)),"")</f>
        <v>N/A</v>
      </c>
      <c r="AC330" s="50" t="str">
        <f t="array" ref="AC330">IFERROR(INDEX(INDIRECT("'"&amp;VLOOKUP($C330,ModMap!$A$2:$B$21,2,FALSE)&amp;"'!AC:AC"),MATCH($K330,INDIRECT("'"&amp;VLOOKUP($C330,ModMap!$A$2:$B$21,2,FALSE)&amp;"'!$K:$K"),0)),"")</f>
        <v/>
      </c>
      <c r="AD330" s="48" t="s">
        <v>33</v>
      </c>
      <c r="AE330" s="50" t="str">
        <f t="array" ref="AE330">IFERROR(INDEX(INDIRECT("'"&amp;VLOOKUP($C330,ModMap!$A$2:$B$21,2,FALSE)&amp;"'!AE:AE"),MATCH($K330,INDIRECT("'"&amp;VLOOKUP($C330,ModMap!$A$2:$B$21,2,FALSE)&amp;"'!$K:$K"),0)),"")</f>
        <v>Not Started</v>
      </c>
      <c r="AF330" s="50" t="str">
        <f t="array" ref="AF330">IFERROR(INDEX(INDIRECT("'"&amp;VLOOKUP($C330,ModMap!$A$2:$B$21,2,FALSE)&amp;"'!AF:AF"),MATCH($K330,INDIRECT("'"&amp;VLOOKUP($C330,ModMap!$A$2:$B$21,2,FALSE)&amp;"'!$K:$K"),0)),"")</f>
        <v>Unassigned</v>
      </c>
      <c r="AG330" s="44" t="s">
        <v>36</v>
      </c>
      <c r="AH330" s="50" t="str">
        <f t="array" ref="AH330">IFERROR(INDEX(INDIRECT("'"&amp;VLOOKUP($C330,ModMap!$A$2:$B$21,2,FALSE)&amp;"'!AH:AH"),MATCH($K330,INDIRECT("'"&amp;VLOOKUP($C330,ModMap!$A$2:$B$21,2,FALSE)&amp;"'!$K:$K"),0)),"")</f>
        <v>N/A</v>
      </c>
      <c r="AI330" s="50" t="str">
        <f t="array" ref="AI330">IFERROR(INDEX(INDIRECT("'"&amp;VLOOKUP($C330,ModMap!$A$2:$B$21,2,FALSE)&amp;"'!AI:AI"),MATCH($K330,INDIRECT("'"&amp;VLOOKUP($C330,ModMap!$A$2:$B$21,2,FALSE)&amp;"'!$K:$K"),0)),"")</f>
        <v/>
      </c>
      <c r="AJ330" s="48" t="s">
        <v>33</v>
      </c>
      <c r="AK330" s="50" t="str">
        <f t="array" ref="AK330">IFERROR(INDEX(INDIRECT("'"&amp;VLOOKUP($C330,ModMap!$A$2:$B$21,2,FALSE)&amp;"'!AK:AK"),MATCH($K330,INDIRECT("'"&amp;VLOOKUP($C330,ModMap!$A$2:$B$21,2,FALSE)&amp;"'!$K:$K"),0)),"")</f>
        <v>Not Started</v>
      </c>
      <c r="AL330" s="50" t="str">
        <f t="array" ref="AL330">IFERROR(INDEX(INDIRECT("'"&amp;VLOOKUP($C330,ModMap!$A$2:$B$21,2,FALSE)&amp;"'!AL:AL"),MATCH($K330,INDIRECT("'"&amp;VLOOKUP($C330,ModMap!$A$2:$B$21,2,FALSE)&amp;"'!$K:$K"),0)),"")</f>
        <v>Unassigned</v>
      </c>
      <c r="AM330" s="50">
        <f t="shared" si="1"/>
        <v>3</v>
      </c>
      <c r="AN330" s="50" t="str">
        <f t="shared" si="2"/>
        <v>Not Started</v>
      </c>
      <c r="AO330" s="51" t="str">
        <f t="array" ref="AO330">IFERROR(INDEX(INDIRECT("'"&amp;VLOOKUP($C330,ModMap!$A$2:$B$21,2,FALSE)&amp;"'!AO:AO"),MATCH($K330,INDIRECT("'"&amp;VLOOKUP($C330,ModMap!$A$2:$B$21,2,FALSE)&amp;"'!$K:$K"),0)),"")</f>
        <v/>
      </c>
      <c r="AP330" s="49" t="str">
        <f t="array" ref="AP330">IFERROR(HYPERLINK("#'"&amp;VLOOKUP($C330,ModMap!$A$2:$B$21,2,FALSE)&amp;"'!V"&amp;MATCH($K330,INDIRECT("'"&amp;VLOOKUP($C330,ModMap!$A$2:$B$21,2,FALSE)&amp;"'!$K:$K"),0),"Edit on module sheet"),"")</f>
        <v>Edit on module sheet</v>
      </c>
    </row>
    <row r="331" ht="42.0" customHeight="1">
      <c r="A331" s="39">
        <v>329.0</v>
      </c>
      <c r="B331" s="39">
        <v>322.0</v>
      </c>
      <c r="C331" s="39" t="s">
        <v>102</v>
      </c>
      <c r="D331" s="40" t="s">
        <v>103</v>
      </c>
      <c r="E331" s="31" t="s">
        <v>69</v>
      </c>
      <c r="F331" s="70" t="s">
        <v>642</v>
      </c>
      <c r="G331" s="40" t="s">
        <v>643</v>
      </c>
      <c r="H331" s="39" t="s">
        <v>660</v>
      </c>
      <c r="I331" s="39" t="s">
        <v>661</v>
      </c>
      <c r="J331" s="40" t="s">
        <v>662</v>
      </c>
      <c r="K331" s="39" t="s">
        <v>3145</v>
      </c>
      <c r="L331" s="40" t="s">
        <v>3146</v>
      </c>
      <c r="M331" s="48" t="s">
        <v>434</v>
      </c>
      <c r="N331" s="39" t="s">
        <v>649</v>
      </c>
      <c r="O331" s="39" t="s">
        <v>665</v>
      </c>
      <c r="P331" s="40" t="s">
        <v>666</v>
      </c>
      <c r="Q331" s="40" t="s">
        <v>667</v>
      </c>
      <c r="R331" s="39" t="s">
        <v>668</v>
      </c>
      <c r="S331" s="39" t="s">
        <v>69</v>
      </c>
      <c r="T331" s="39" t="str">
        <f t="array" ref="T331">IFERROR(INDEX(INDIRECT("'"&amp;VLOOKUP($C331,ModMap!$A$2:$B$21,2,FALSE)&amp;"'!T:T"),MATCH($K331,INDIRECT("'"&amp;VLOOKUP($C331,ModMap!$A$2:$B$21,2,FALSE)&amp;"'!$K:$K"),0)),"")</f>
        <v>Unassigned</v>
      </c>
      <c r="U331" s="48" t="s">
        <v>33</v>
      </c>
      <c r="V331" s="39" t="str">
        <f t="array" ref="V331">IFERROR(INDEX(INDIRECT("'"&amp;VLOOKUP($C331,ModMap!$A$2:$B$21,2,FALSE)&amp;"'!V:V"),MATCH($K331,INDIRECT("'"&amp;VLOOKUP($C331,ModMap!$A$2:$B$21,2,FALSE)&amp;"'!$K:$K"),0)),"")</f>
        <v>Not Started</v>
      </c>
      <c r="W331" s="39" t="str">
        <f t="array" ref="W331">IFERROR(INDEX(INDIRECT("'"&amp;VLOOKUP($C331,ModMap!$A$2:$B$21,2,FALSE)&amp;"'!W:W"),MATCH($K331,INDIRECT("'"&amp;VLOOKUP($C331,ModMap!$A$2:$B$21,2,FALSE)&amp;"'!$K:$K"),0)),"")</f>
        <v>Unassigned</v>
      </c>
      <c r="X331" s="48" t="s">
        <v>33</v>
      </c>
      <c r="Y331" s="39" t="str">
        <f t="array" ref="Y331">IFERROR(INDEX(INDIRECT("'"&amp;VLOOKUP($C331,ModMap!$A$2:$B$21,2,FALSE)&amp;"'!Y:Y"),MATCH($K331,INDIRECT("'"&amp;VLOOKUP($C331,ModMap!$A$2:$B$21,2,FALSE)&amp;"'!$K:$K"),0)),"")</f>
        <v>Not Started</v>
      </c>
      <c r="Z331" s="39" t="str">
        <f t="array" ref="Z331">IFERROR(INDEX(INDIRECT("'"&amp;VLOOKUP($C331,ModMap!$A$2:$B$21,2,FALSE)&amp;"'!Z:Z"),MATCH($K331,INDIRECT("'"&amp;VLOOKUP($C331,ModMap!$A$2:$B$21,2,FALSE)&amp;"'!$K:$K"),0)),"")</f>
        <v>Unassigned</v>
      </c>
      <c r="AA331" s="44" t="s">
        <v>36</v>
      </c>
      <c r="AB331" s="39" t="str">
        <f t="array" ref="AB331">IFERROR(INDEX(INDIRECT("'"&amp;VLOOKUP($C331,ModMap!$A$2:$B$21,2,FALSE)&amp;"'!AB:AB"),MATCH($K331,INDIRECT("'"&amp;VLOOKUP($C331,ModMap!$A$2:$B$21,2,FALSE)&amp;"'!$K:$K"),0)),"")</f>
        <v>N/A</v>
      </c>
      <c r="AC331" s="39" t="str">
        <f t="array" ref="AC331">IFERROR(INDEX(INDIRECT("'"&amp;VLOOKUP($C331,ModMap!$A$2:$B$21,2,FALSE)&amp;"'!AC:AC"),MATCH($K331,INDIRECT("'"&amp;VLOOKUP($C331,ModMap!$A$2:$B$21,2,FALSE)&amp;"'!$K:$K"),0)),"")</f>
        <v/>
      </c>
      <c r="AD331" s="48" t="s">
        <v>33</v>
      </c>
      <c r="AE331" s="39" t="str">
        <f t="array" ref="AE331">IFERROR(INDEX(INDIRECT("'"&amp;VLOOKUP($C331,ModMap!$A$2:$B$21,2,FALSE)&amp;"'!AE:AE"),MATCH($K331,INDIRECT("'"&amp;VLOOKUP($C331,ModMap!$A$2:$B$21,2,FALSE)&amp;"'!$K:$K"),0)),"")</f>
        <v>Not Started</v>
      </c>
      <c r="AF331" s="39" t="str">
        <f t="array" ref="AF331">IFERROR(INDEX(INDIRECT("'"&amp;VLOOKUP($C331,ModMap!$A$2:$B$21,2,FALSE)&amp;"'!AF:AF"),MATCH($K331,INDIRECT("'"&amp;VLOOKUP($C331,ModMap!$A$2:$B$21,2,FALSE)&amp;"'!$K:$K"),0)),"")</f>
        <v>Unassigned</v>
      </c>
      <c r="AG331" s="44" t="s">
        <v>36</v>
      </c>
      <c r="AH331" s="39" t="str">
        <f t="array" ref="AH331">IFERROR(INDEX(INDIRECT("'"&amp;VLOOKUP($C331,ModMap!$A$2:$B$21,2,FALSE)&amp;"'!AH:AH"),MATCH($K331,INDIRECT("'"&amp;VLOOKUP($C331,ModMap!$A$2:$B$21,2,FALSE)&amp;"'!$K:$K"),0)),"")</f>
        <v>N/A</v>
      </c>
      <c r="AI331" s="39" t="str">
        <f t="array" ref="AI331">IFERROR(INDEX(INDIRECT("'"&amp;VLOOKUP($C331,ModMap!$A$2:$B$21,2,FALSE)&amp;"'!AI:AI"),MATCH($K331,INDIRECT("'"&amp;VLOOKUP($C331,ModMap!$A$2:$B$21,2,FALSE)&amp;"'!$K:$K"),0)),"")</f>
        <v/>
      </c>
      <c r="AJ331" s="44" t="s">
        <v>36</v>
      </c>
      <c r="AK331" s="39" t="str">
        <f t="array" ref="AK331">IFERROR(INDEX(INDIRECT("'"&amp;VLOOKUP($C331,ModMap!$A$2:$B$21,2,FALSE)&amp;"'!AK:AK"),MATCH($K331,INDIRECT("'"&amp;VLOOKUP($C331,ModMap!$A$2:$B$21,2,FALSE)&amp;"'!$K:$K"),0)),"")</f>
        <v>N/A</v>
      </c>
      <c r="AL331" s="39" t="str">
        <f t="array" ref="AL331">IFERROR(INDEX(INDIRECT("'"&amp;VLOOKUP($C331,ModMap!$A$2:$B$21,2,FALSE)&amp;"'!AL:AL"),MATCH($K331,INDIRECT("'"&amp;VLOOKUP($C331,ModMap!$A$2:$B$21,2,FALSE)&amp;"'!$K:$K"),0)),"")</f>
        <v/>
      </c>
      <c r="AM331" s="39">
        <f t="shared" si="1"/>
        <v>3</v>
      </c>
      <c r="AN331" s="39" t="str">
        <f t="shared" si="2"/>
        <v>Not Started</v>
      </c>
      <c r="AO331" s="40" t="str">
        <f t="array" ref="AO331">IFERROR(INDEX(INDIRECT("'"&amp;VLOOKUP($C331,ModMap!$A$2:$B$21,2,FALSE)&amp;"'!AO:AO"),MATCH($K331,INDIRECT("'"&amp;VLOOKUP($C331,ModMap!$A$2:$B$21,2,FALSE)&amp;"'!$K:$K"),0)),"")</f>
        <v/>
      </c>
      <c r="AP331" s="49" t="str">
        <f t="array" ref="AP331">IFERROR(HYPERLINK("#'"&amp;VLOOKUP($C331,ModMap!$A$2:$B$21,2,FALSE)&amp;"'!V"&amp;MATCH($K331,INDIRECT("'"&amp;VLOOKUP($C331,ModMap!$A$2:$B$21,2,FALSE)&amp;"'!$K:$K"),0),"Edit on module sheet"),"")</f>
        <v>Edit on module sheet</v>
      </c>
    </row>
    <row r="332" ht="42.0" customHeight="1">
      <c r="A332" s="50">
        <v>330.0</v>
      </c>
      <c r="B332" s="50">
        <v>323.0</v>
      </c>
      <c r="C332" s="50" t="s">
        <v>102</v>
      </c>
      <c r="D332" s="51" t="s">
        <v>103</v>
      </c>
      <c r="E332" s="28" t="s">
        <v>48</v>
      </c>
      <c r="F332" s="70" t="s">
        <v>642</v>
      </c>
      <c r="G332" s="51" t="s">
        <v>643</v>
      </c>
      <c r="H332" s="50" t="s">
        <v>673</v>
      </c>
      <c r="I332" s="50" t="s">
        <v>674</v>
      </c>
      <c r="J332" s="51" t="s">
        <v>675</v>
      </c>
      <c r="K332" s="50" t="s">
        <v>2242</v>
      </c>
      <c r="L332" s="51" t="s">
        <v>2243</v>
      </c>
      <c r="M332" s="47" t="s">
        <v>200</v>
      </c>
      <c r="N332" s="50" t="s">
        <v>649</v>
      </c>
      <c r="O332" s="50" t="s">
        <v>678</v>
      </c>
      <c r="P332" s="51" t="s">
        <v>241</v>
      </c>
      <c r="Q332" s="51" t="s">
        <v>242</v>
      </c>
      <c r="R332" s="50" t="s">
        <v>529</v>
      </c>
      <c r="S332" s="50" t="s">
        <v>53</v>
      </c>
      <c r="T332" s="50" t="str">
        <f t="array" ref="T332">IFERROR(INDEX(INDIRECT("'"&amp;VLOOKUP($C332,ModMap!$A$2:$B$21,2,FALSE)&amp;"'!T:T"),MATCH($K332,INDIRECT("'"&amp;VLOOKUP($C332,ModMap!$A$2:$B$21,2,FALSE)&amp;"'!$K:$K"),0)),"")</f>
        <v>Unassigned</v>
      </c>
      <c r="U332" s="44" t="s">
        <v>36</v>
      </c>
      <c r="V332" s="50" t="str">
        <f t="array" ref="V332">IFERROR(INDEX(INDIRECT("'"&amp;VLOOKUP($C332,ModMap!$A$2:$B$21,2,FALSE)&amp;"'!V:V"),MATCH($K332,INDIRECT("'"&amp;VLOOKUP($C332,ModMap!$A$2:$B$21,2,FALSE)&amp;"'!$K:$K"),0)),"")</f>
        <v>N/A</v>
      </c>
      <c r="W332" s="50" t="str">
        <f t="array" ref="W332">IFERROR(INDEX(INDIRECT("'"&amp;VLOOKUP($C332,ModMap!$A$2:$B$21,2,FALSE)&amp;"'!W:W"),MATCH($K332,INDIRECT("'"&amp;VLOOKUP($C332,ModMap!$A$2:$B$21,2,FALSE)&amp;"'!$K:$K"),0)),"")</f>
        <v/>
      </c>
      <c r="X332" s="48" t="s">
        <v>33</v>
      </c>
      <c r="Y332" s="50" t="str">
        <f t="array" ref="Y332">IFERROR(INDEX(INDIRECT("'"&amp;VLOOKUP($C332,ModMap!$A$2:$B$21,2,FALSE)&amp;"'!Y:Y"),MATCH($K332,INDIRECT("'"&amp;VLOOKUP($C332,ModMap!$A$2:$B$21,2,FALSE)&amp;"'!$K:$K"),0)),"")</f>
        <v>Not Started</v>
      </c>
      <c r="Z332" s="50" t="str">
        <f t="array" ref="Z332">IFERROR(INDEX(INDIRECT("'"&amp;VLOOKUP($C332,ModMap!$A$2:$B$21,2,FALSE)&amp;"'!Z:Z"),MATCH($K332,INDIRECT("'"&amp;VLOOKUP($C332,ModMap!$A$2:$B$21,2,FALSE)&amp;"'!$K:$K"),0)),"")</f>
        <v>Unassigned</v>
      </c>
      <c r="AA332" s="48" t="s">
        <v>33</v>
      </c>
      <c r="AB332" s="50" t="str">
        <f t="array" ref="AB332">IFERROR(INDEX(INDIRECT("'"&amp;VLOOKUP($C332,ModMap!$A$2:$B$21,2,FALSE)&amp;"'!AB:AB"),MATCH($K332,INDIRECT("'"&amp;VLOOKUP($C332,ModMap!$A$2:$B$21,2,FALSE)&amp;"'!$K:$K"),0)),"")</f>
        <v>Not Started</v>
      </c>
      <c r="AC332" s="50" t="str">
        <f t="array" ref="AC332">IFERROR(INDEX(INDIRECT("'"&amp;VLOOKUP($C332,ModMap!$A$2:$B$21,2,FALSE)&amp;"'!AC:AC"),MATCH($K332,INDIRECT("'"&amp;VLOOKUP($C332,ModMap!$A$2:$B$21,2,FALSE)&amp;"'!$K:$K"),0)),"")</f>
        <v>Unassigned</v>
      </c>
      <c r="AD332" s="44" t="s">
        <v>36</v>
      </c>
      <c r="AE332" s="50" t="str">
        <f t="array" ref="AE332">IFERROR(INDEX(INDIRECT("'"&amp;VLOOKUP($C332,ModMap!$A$2:$B$21,2,FALSE)&amp;"'!AE:AE"),MATCH($K332,INDIRECT("'"&amp;VLOOKUP($C332,ModMap!$A$2:$B$21,2,FALSE)&amp;"'!$K:$K"),0)),"")</f>
        <v>N/A</v>
      </c>
      <c r="AF332" s="50" t="str">
        <f t="array" ref="AF332">IFERROR(INDEX(INDIRECT("'"&amp;VLOOKUP($C332,ModMap!$A$2:$B$21,2,FALSE)&amp;"'!AF:AF"),MATCH($K332,INDIRECT("'"&amp;VLOOKUP($C332,ModMap!$A$2:$B$21,2,FALSE)&amp;"'!$K:$K"),0)),"")</f>
        <v/>
      </c>
      <c r="AG332" s="44" t="s">
        <v>36</v>
      </c>
      <c r="AH332" s="50" t="str">
        <f t="array" ref="AH332">IFERROR(INDEX(INDIRECT("'"&amp;VLOOKUP($C332,ModMap!$A$2:$B$21,2,FALSE)&amp;"'!AH:AH"),MATCH($K332,INDIRECT("'"&amp;VLOOKUP($C332,ModMap!$A$2:$B$21,2,FALSE)&amp;"'!$K:$K"),0)),"")</f>
        <v>N/A</v>
      </c>
      <c r="AI332" s="50" t="str">
        <f t="array" ref="AI332">IFERROR(INDEX(INDIRECT("'"&amp;VLOOKUP($C332,ModMap!$A$2:$B$21,2,FALSE)&amp;"'!AI:AI"),MATCH($K332,INDIRECT("'"&amp;VLOOKUP($C332,ModMap!$A$2:$B$21,2,FALSE)&amp;"'!$K:$K"),0)),"")</f>
        <v/>
      </c>
      <c r="AJ332" s="44" t="s">
        <v>36</v>
      </c>
      <c r="AK332" s="50" t="str">
        <f t="array" ref="AK332">IFERROR(INDEX(INDIRECT("'"&amp;VLOOKUP($C332,ModMap!$A$2:$B$21,2,FALSE)&amp;"'!AK:AK"),MATCH($K332,INDIRECT("'"&amp;VLOOKUP($C332,ModMap!$A$2:$B$21,2,FALSE)&amp;"'!$K:$K"),0)),"")</f>
        <v>N/A</v>
      </c>
      <c r="AL332" s="50" t="str">
        <f t="array" ref="AL332">IFERROR(INDEX(INDIRECT("'"&amp;VLOOKUP($C332,ModMap!$A$2:$B$21,2,FALSE)&amp;"'!AL:AL"),MATCH($K332,INDIRECT("'"&amp;VLOOKUP($C332,ModMap!$A$2:$B$21,2,FALSE)&amp;"'!$K:$K"),0)),"")</f>
        <v/>
      </c>
      <c r="AM332" s="50">
        <f t="shared" si="1"/>
        <v>2</v>
      </c>
      <c r="AN332" s="50" t="str">
        <f t="shared" si="2"/>
        <v>Not Started</v>
      </c>
      <c r="AO332" s="51" t="str">
        <f t="array" ref="AO332">IFERROR(INDEX(INDIRECT("'"&amp;VLOOKUP($C332,ModMap!$A$2:$B$21,2,FALSE)&amp;"'!AO:AO"),MATCH($K332,INDIRECT("'"&amp;VLOOKUP($C332,ModMap!$A$2:$B$21,2,FALSE)&amp;"'!$K:$K"),0)),"")</f>
        <v/>
      </c>
      <c r="AP332" s="49" t="str">
        <f t="array" ref="AP332">IFERROR(HYPERLINK("#'"&amp;VLOOKUP($C332,ModMap!$A$2:$B$21,2,FALSE)&amp;"'!V"&amp;MATCH($K332,INDIRECT("'"&amp;VLOOKUP($C332,ModMap!$A$2:$B$21,2,FALSE)&amp;"'!$K:$K"),0),"Edit on module sheet"),"")</f>
        <v>Edit on module sheet</v>
      </c>
    </row>
    <row r="333" ht="42.0" customHeight="1">
      <c r="A333" s="39">
        <v>331.0</v>
      </c>
      <c r="B333" s="39">
        <v>324.0</v>
      </c>
      <c r="C333" s="39" t="s">
        <v>102</v>
      </c>
      <c r="D333" s="40" t="s">
        <v>103</v>
      </c>
      <c r="E333" s="28" t="s">
        <v>48</v>
      </c>
      <c r="F333" s="70" t="s">
        <v>642</v>
      </c>
      <c r="G333" s="40" t="s">
        <v>643</v>
      </c>
      <c r="H333" s="39" t="s">
        <v>673</v>
      </c>
      <c r="I333" s="39" t="s">
        <v>674</v>
      </c>
      <c r="J333" s="40" t="s">
        <v>675</v>
      </c>
      <c r="K333" s="39" t="s">
        <v>2247</v>
      </c>
      <c r="L333" s="40" t="s">
        <v>2248</v>
      </c>
      <c r="M333" s="47" t="s">
        <v>200</v>
      </c>
      <c r="N333" s="39" t="s">
        <v>649</v>
      </c>
      <c r="O333" s="39" t="s">
        <v>678</v>
      </c>
      <c r="P333" s="40" t="s">
        <v>241</v>
      </c>
      <c r="Q333" s="40" t="s">
        <v>242</v>
      </c>
      <c r="R333" s="39" t="s">
        <v>529</v>
      </c>
      <c r="S333" s="39" t="s">
        <v>56</v>
      </c>
      <c r="T333" s="39" t="str">
        <f t="array" ref="T333">IFERROR(INDEX(INDIRECT("'"&amp;VLOOKUP($C333,ModMap!$A$2:$B$21,2,FALSE)&amp;"'!T:T"),MATCH($K333,INDIRECT("'"&amp;VLOOKUP($C333,ModMap!$A$2:$B$21,2,FALSE)&amp;"'!$K:$K"),0)),"")</f>
        <v>Unassigned</v>
      </c>
      <c r="U333" s="44" t="s">
        <v>36</v>
      </c>
      <c r="V333" s="39" t="str">
        <f t="array" ref="V333">IFERROR(INDEX(INDIRECT("'"&amp;VLOOKUP($C333,ModMap!$A$2:$B$21,2,FALSE)&amp;"'!V:V"),MATCH($K333,INDIRECT("'"&amp;VLOOKUP($C333,ModMap!$A$2:$B$21,2,FALSE)&amp;"'!$K:$K"),0)),"")</f>
        <v>N/A</v>
      </c>
      <c r="W333" s="39" t="str">
        <f t="array" ref="W333">IFERROR(INDEX(INDIRECT("'"&amp;VLOOKUP($C333,ModMap!$A$2:$B$21,2,FALSE)&amp;"'!W:W"),MATCH($K333,INDIRECT("'"&amp;VLOOKUP($C333,ModMap!$A$2:$B$21,2,FALSE)&amp;"'!$K:$K"),0)),"")</f>
        <v/>
      </c>
      <c r="X333" s="48" t="s">
        <v>33</v>
      </c>
      <c r="Y333" s="39" t="str">
        <f t="array" ref="Y333">IFERROR(INDEX(INDIRECT("'"&amp;VLOOKUP($C333,ModMap!$A$2:$B$21,2,FALSE)&amp;"'!Y:Y"),MATCH($K333,INDIRECT("'"&amp;VLOOKUP($C333,ModMap!$A$2:$B$21,2,FALSE)&amp;"'!$K:$K"),0)),"")</f>
        <v>Not Started</v>
      </c>
      <c r="Z333" s="39" t="str">
        <f t="array" ref="Z333">IFERROR(INDEX(INDIRECT("'"&amp;VLOOKUP($C333,ModMap!$A$2:$B$21,2,FALSE)&amp;"'!Z:Z"),MATCH($K333,INDIRECT("'"&amp;VLOOKUP($C333,ModMap!$A$2:$B$21,2,FALSE)&amp;"'!$K:$K"),0)),"")</f>
        <v>Unassigned</v>
      </c>
      <c r="AA333" s="48" t="s">
        <v>33</v>
      </c>
      <c r="AB333" s="39" t="str">
        <f t="array" ref="AB333">IFERROR(INDEX(INDIRECT("'"&amp;VLOOKUP($C333,ModMap!$A$2:$B$21,2,FALSE)&amp;"'!AB:AB"),MATCH($K333,INDIRECT("'"&amp;VLOOKUP($C333,ModMap!$A$2:$B$21,2,FALSE)&amp;"'!$K:$K"),0)),"")</f>
        <v>Not Started</v>
      </c>
      <c r="AC333" s="39" t="str">
        <f t="array" ref="AC333">IFERROR(INDEX(INDIRECT("'"&amp;VLOOKUP($C333,ModMap!$A$2:$B$21,2,FALSE)&amp;"'!AC:AC"),MATCH($K333,INDIRECT("'"&amp;VLOOKUP($C333,ModMap!$A$2:$B$21,2,FALSE)&amp;"'!$K:$K"),0)),"")</f>
        <v>Unassigned</v>
      </c>
      <c r="AD333" s="48" t="s">
        <v>33</v>
      </c>
      <c r="AE333" s="39" t="str">
        <f t="array" ref="AE333">IFERROR(INDEX(INDIRECT("'"&amp;VLOOKUP($C333,ModMap!$A$2:$B$21,2,FALSE)&amp;"'!AE:AE"),MATCH($K333,INDIRECT("'"&amp;VLOOKUP($C333,ModMap!$A$2:$B$21,2,FALSE)&amp;"'!$K:$K"),0)),"")</f>
        <v>Not Started</v>
      </c>
      <c r="AF333" s="39" t="str">
        <f t="array" ref="AF333">IFERROR(INDEX(INDIRECT("'"&amp;VLOOKUP($C333,ModMap!$A$2:$B$21,2,FALSE)&amp;"'!AF:AF"),MATCH($K333,INDIRECT("'"&amp;VLOOKUP($C333,ModMap!$A$2:$B$21,2,FALSE)&amp;"'!$K:$K"),0)),"")</f>
        <v>Unassigned</v>
      </c>
      <c r="AG333" s="44" t="s">
        <v>36</v>
      </c>
      <c r="AH333" s="39" t="str">
        <f t="array" ref="AH333">IFERROR(INDEX(INDIRECT("'"&amp;VLOOKUP($C333,ModMap!$A$2:$B$21,2,FALSE)&amp;"'!AH:AH"),MATCH($K333,INDIRECT("'"&amp;VLOOKUP($C333,ModMap!$A$2:$B$21,2,FALSE)&amp;"'!$K:$K"),0)),"")</f>
        <v>N/A</v>
      </c>
      <c r="AI333" s="39" t="str">
        <f t="array" ref="AI333">IFERROR(INDEX(INDIRECT("'"&amp;VLOOKUP($C333,ModMap!$A$2:$B$21,2,FALSE)&amp;"'!AI:AI"),MATCH($K333,INDIRECT("'"&amp;VLOOKUP($C333,ModMap!$A$2:$B$21,2,FALSE)&amp;"'!$K:$K"),0)),"")</f>
        <v/>
      </c>
      <c r="AJ333" s="44" t="s">
        <v>36</v>
      </c>
      <c r="AK333" s="39" t="str">
        <f t="array" ref="AK333">IFERROR(INDEX(INDIRECT("'"&amp;VLOOKUP($C333,ModMap!$A$2:$B$21,2,FALSE)&amp;"'!AK:AK"),MATCH($K333,INDIRECT("'"&amp;VLOOKUP($C333,ModMap!$A$2:$B$21,2,FALSE)&amp;"'!$K:$K"),0)),"")</f>
        <v>N/A</v>
      </c>
      <c r="AL333" s="39" t="str">
        <f t="array" ref="AL333">IFERROR(INDEX(INDIRECT("'"&amp;VLOOKUP($C333,ModMap!$A$2:$B$21,2,FALSE)&amp;"'!AL:AL"),MATCH($K333,INDIRECT("'"&amp;VLOOKUP($C333,ModMap!$A$2:$B$21,2,FALSE)&amp;"'!$K:$K"),0)),"")</f>
        <v/>
      </c>
      <c r="AM333" s="39">
        <f t="shared" si="1"/>
        <v>3</v>
      </c>
      <c r="AN333" s="39" t="str">
        <f t="shared" si="2"/>
        <v>Not Started</v>
      </c>
      <c r="AO333" s="40" t="str">
        <f t="array" ref="AO333">IFERROR(INDEX(INDIRECT("'"&amp;VLOOKUP($C333,ModMap!$A$2:$B$21,2,FALSE)&amp;"'!AO:AO"),MATCH($K333,INDIRECT("'"&amp;VLOOKUP($C333,ModMap!$A$2:$B$21,2,FALSE)&amp;"'!$K:$K"),0)),"")</f>
        <v/>
      </c>
      <c r="AP333" s="49" t="str">
        <f t="array" ref="AP333">IFERROR(HYPERLINK("#'"&amp;VLOOKUP($C333,ModMap!$A$2:$B$21,2,FALSE)&amp;"'!V"&amp;MATCH($K333,INDIRECT("'"&amp;VLOOKUP($C333,ModMap!$A$2:$B$21,2,FALSE)&amp;"'!$K:$K"),0),"Edit on module sheet"),"")</f>
        <v>Edit on module sheet</v>
      </c>
    </row>
    <row r="334" ht="42.0" customHeight="1">
      <c r="A334" s="50">
        <v>332.0</v>
      </c>
      <c r="B334" s="50">
        <v>325.0</v>
      </c>
      <c r="C334" s="50" t="s">
        <v>102</v>
      </c>
      <c r="D334" s="51" t="s">
        <v>103</v>
      </c>
      <c r="E334" s="29" t="s">
        <v>41</v>
      </c>
      <c r="F334" s="70" t="s">
        <v>642</v>
      </c>
      <c r="G334" s="51" t="s">
        <v>643</v>
      </c>
      <c r="H334" s="50" t="s">
        <v>673</v>
      </c>
      <c r="I334" s="50" t="s">
        <v>674</v>
      </c>
      <c r="J334" s="51" t="s">
        <v>675</v>
      </c>
      <c r="K334" s="50" t="s">
        <v>676</v>
      </c>
      <c r="L334" s="51" t="s">
        <v>677</v>
      </c>
      <c r="M334" s="47" t="s">
        <v>200</v>
      </c>
      <c r="N334" s="50" t="s">
        <v>649</v>
      </c>
      <c r="O334" s="50" t="s">
        <v>678</v>
      </c>
      <c r="P334" s="51" t="s">
        <v>241</v>
      </c>
      <c r="Q334" s="51" t="s">
        <v>242</v>
      </c>
      <c r="R334" s="50" t="s">
        <v>529</v>
      </c>
      <c r="S334" s="50" t="s">
        <v>206</v>
      </c>
      <c r="T334" s="50" t="str">
        <f t="array" ref="T334">IFERROR(INDEX(INDIRECT("'"&amp;VLOOKUP($C334,ModMap!$A$2:$B$21,2,FALSE)&amp;"'!T:T"),MATCH($K334,INDIRECT("'"&amp;VLOOKUP($C334,ModMap!$A$2:$B$21,2,FALSE)&amp;"'!$K:$K"),0)),"")</f>
        <v>Unassigned</v>
      </c>
      <c r="U334" s="48" t="s">
        <v>33</v>
      </c>
      <c r="V334" s="50" t="str">
        <f t="array" ref="V334">IFERROR(INDEX(INDIRECT("'"&amp;VLOOKUP($C334,ModMap!$A$2:$B$21,2,FALSE)&amp;"'!V:V"),MATCH($K334,INDIRECT("'"&amp;VLOOKUP($C334,ModMap!$A$2:$B$21,2,FALSE)&amp;"'!$K:$K"),0)),"")</f>
        <v>Not Started</v>
      </c>
      <c r="W334" s="50" t="str">
        <f t="array" ref="W334">IFERROR(INDEX(INDIRECT("'"&amp;VLOOKUP($C334,ModMap!$A$2:$B$21,2,FALSE)&amp;"'!W:W"),MATCH($K334,INDIRECT("'"&amp;VLOOKUP($C334,ModMap!$A$2:$B$21,2,FALSE)&amp;"'!$K:$K"),0)),"")</f>
        <v>Unassigned</v>
      </c>
      <c r="X334" s="44" t="s">
        <v>36</v>
      </c>
      <c r="Y334" s="50" t="str">
        <f t="array" ref="Y334">IFERROR(INDEX(INDIRECT("'"&amp;VLOOKUP($C334,ModMap!$A$2:$B$21,2,FALSE)&amp;"'!Y:Y"),MATCH($K334,INDIRECT("'"&amp;VLOOKUP($C334,ModMap!$A$2:$B$21,2,FALSE)&amp;"'!$K:$K"),0)),"")</f>
        <v>N/A</v>
      </c>
      <c r="Z334" s="50" t="str">
        <f t="array" ref="Z334">IFERROR(INDEX(INDIRECT("'"&amp;VLOOKUP($C334,ModMap!$A$2:$B$21,2,FALSE)&amp;"'!Z:Z"),MATCH($K334,INDIRECT("'"&amp;VLOOKUP($C334,ModMap!$A$2:$B$21,2,FALSE)&amp;"'!$K:$K"),0)),"")</f>
        <v/>
      </c>
      <c r="AA334" s="44" t="s">
        <v>36</v>
      </c>
      <c r="AB334" s="50" t="str">
        <f t="array" ref="AB334">IFERROR(INDEX(INDIRECT("'"&amp;VLOOKUP($C334,ModMap!$A$2:$B$21,2,FALSE)&amp;"'!AB:AB"),MATCH($K334,INDIRECT("'"&amp;VLOOKUP($C334,ModMap!$A$2:$B$21,2,FALSE)&amp;"'!$K:$K"),0)),"")</f>
        <v>N/A</v>
      </c>
      <c r="AC334" s="50" t="str">
        <f t="array" ref="AC334">IFERROR(INDEX(INDIRECT("'"&amp;VLOOKUP($C334,ModMap!$A$2:$B$21,2,FALSE)&amp;"'!AC:AC"),MATCH($K334,INDIRECT("'"&amp;VLOOKUP($C334,ModMap!$A$2:$B$21,2,FALSE)&amp;"'!$K:$K"),0)),"")</f>
        <v/>
      </c>
      <c r="AD334" s="48" t="s">
        <v>33</v>
      </c>
      <c r="AE334" s="50" t="str">
        <f t="array" ref="AE334">IFERROR(INDEX(INDIRECT("'"&amp;VLOOKUP($C334,ModMap!$A$2:$B$21,2,FALSE)&amp;"'!AE:AE"),MATCH($K334,INDIRECT("'"&amp;VLOOKUP($C334,ModMap!$A$2:$B$21,2,FALSE)&amp;"'!$K:$K"),0)),"")</f>
        <v>Not Started</v>
      </c>
      <c r="AF334" s="50" t="str">
        <f t="array" ref="AF334">IFERROR(INDEX(INDIRECT("'"&amp;VLOOKUP($C334,ModMap!$A$2:$B$21,2,FALSE)&amp;"'!AF:AF"),MATCH($K334,INDIRECT("'"&amp;VLOOKUP($C334,ModMap!$A$2:$B$21,2,FALSE)&amp;"'!$K:$K"),0)),"")</f>
        <v>Unassigned</v>
      </c>
      <c r="AG334" s="44" t="s">
        <v>36</v>
      </c>
      <c r="AH334" s="50" t="str">
        <f t="array" ref="AH334">IFERROR(INDEX(INDIRECT("'"&amp;VLOOKUP($C334,ModMap!$A$2:$B$21,2,FALSE)&amp;"'!AH:AH"),MATCH($K334,INDIRECT("'"&amp;VLOOKUP($C334,ModMap!$A$2:$B$21,2,FALSE)&amp;"'!$K:$K"),0)),"")</f>
        <v>N/A</v>
      </c>
      <c r="AI334" s="50" t="str">
        <f t="array" ref="AI334">IFERROR(INDEX(INDIRECT("'"&amp;VLOOKUP($C334,ModMap!$A$2:$B$21,2,FALSE)&amp;"'!AI:AI"),MATCH($K334,INDIRECT("'"&amp;VLOOKUP($C334,ModMap!$A$2:$B$21,2,FALSE)&amp;"'!$K:$K"),0)),"")</f>
        <v/>
      </c>
      <c r="AJ334" s="44" t="s">
        <v>36</v>
      </c>
      <c r="AK334" s="50" t="str">
        <f t="array" ref="AK334">IFERROR(INDEX(INDIRECT("'"&amp;VLOOKUP($C334,ModMap!$A$2:$B$21,2,FALSE)&amp;"'!AK:AK"),MATCH($K334,INDIRECT("'"&amp;VLOOKUP($C334,ModMap!$A$2:$B$21,2,FALSE)&amp;"'!$K:$K"),0)),"")</f>
        <v>N/A</v>
      </c>
      <c r="AL334" s="50" t="str">
        <f t="array" ref="AL334">IFERROR(INDEX(INDIRECT("'"&amp;VLOOKUP($C334,ModMap!$A$2:$B$21,2,FALSE)&amp;"'!AL:AL"),MATCH($K334,INDIRECT("'"&amp;VLOOKUP($C334,ModMap!$A$2:$B$21,2,FALSE)&amp;"'!$K:$K"),0)),"")</f>
        <v/>
      </c>
      <c r="AM334" s="50">
        <f t="shared" si="1"/>
        <v>2</v>
      </c>
      <c r="AN334" s="50" t="str">
        <f t="shared" si="2"/>
        <v>Not Started</v>
      </c>
      <c r="AO334" s="51" t="str">
        <f t="array" ref="AO334">IFERROR(INDEX(INDIRECT("'"&amp;VLOOKUP($C334,ModMap!$A$2:$B$21,2,FALSE)&amp;"'!AO:AO"),MATCH($K334,INDIRECT("'"&amp;VLOOKUP($C334,ModMap!$A$2:$B$21,2,FALSE)&amp;"'!$K:$K"),0)),"")</f>
        <v/>
      </c>
      <c r="AP334" s="49" t="str">
        <f t="array" ref="AP334">IFERROR(HYPERLINK("#'"&amp;VLOOKUP($C334,ModMap!$A$2:$B$21,2,FALSE)&amp;"'!V"&amp;MATCH($K334,INDIRECT("'"&amp;VLOOKUP($C334,ModMap!$A$2:$B$21,2,FALSE)&amp;"'!$K:$K"),0),"Edit on module sheet"),"")</f>
        <v>Edit on module sheet</v>
      </c>
    </row>
    <row r="335" ht="42.0" customHeight="1">
      <c r="A335" s="39">
        <v>333.0</v>
      </c>
      <c r="B335" s="39">
        <v>326.0</v>
      </c>
      <c r="C335" s="39" t="s">
        <v>102</v>
      </c>
      <c r="D335" s="40" t="s">
        <v>103</v>
      </c>
      <c r="E335" s="28" t="s">
        <v>48</v>
      </c>
      <c r="F335" s="70" t="s">
        <v>642</v>
      </c>
      <c r="G335" s="40" t="s">
        <v>643</v>
      </c>
      <c r="H335" s="39" t="s">
        <v>673</v>
      </c>
      <c r="I335" s="39" t="s">
        <v>674</v>
      </c>
      <c r="J335" s="40" t="s">
        <v>675</v>
      </c>
      <c r="K335" s="39" t="s">
        <v>2249</v>
      </c>
      <c r="L335" s="40" t="s">
        <v>2250</v>
      </c>
      <c r="M335" s="78" t="s">
        <v>2019</v>
      </c>
      <c r="N335" s="39" t="s">
        <v>649</v>
      </c>
      <c r="O335" s="39" t="s">
        <v>678</v>
      </c>
      <c r="P335" s="40" t="s">
        <v>241</v>
      </c>
      <c r="Q335" s="40" t="s">
        <v>242</v>
      </c>
      <c r="R335" s="39" t="s">
        <v>529</v>
      </c>
      <c r="S335" s="39" t="s">
        <v>66</v>
      </c>
      <c r="T335" s="39" t="str">
        <f t="array" ref="T335">IFERROR(INDEX(INDIRECT("'"&amp;VLOOKUP($C335,ModMap!$A$2:$B$21,2,FALSE)&amp;"'!T:T"),MATCH($K335,INDIRECT("'"&amp;VLOOKUP($C335,ModMap!$A$2:$B$21,2,FALSE)&amp;"'!$K:$K"),0)),"")</f>
        <v>Unassigned</v>
      </c>
      <c r="U335" s="44" t="s">
        <v>36</v>
      </c>
      <c r="V335" s="39" t="str">
        <f t="array" ref="V335">IFERROR(INDEX(INDIRECT("'"&amp;VLOOKUP($C335,ModMap!$A$2:$B$21,2,FALSE)&amp;"'!V:V"),MATCH($K335,INDIRECT("'"&amp;VLOOKUP($C335,ModMap!$A$2:$B$21,2,FALSE)&amp;"'!$K:$K"),0)),"")</f>
        <v>N/A</v>
      </c>
      <c r="W335" s="39" t="str">
        <f t="array" ref="W335">IFERROR(INDEX(INDIRECT("'"&amp;VLOOKUP($C335,ModMap!$A$2:$B$21,2,FALSE)&amp;"'!W:W"),MATCH($K335,INDIRECT("'"&amp;VLOOKUP($C335,ModMap!$A$2:$B$21,2,FALSE)&amp;"'!$K:$K"),0)),"")</f>
        <v/>
      </c>
      <c r="X335" s="48" t="s">
        <v>33</v>
      </c>
      <c r="Y335" s="39" t="str">
        <f t="array" ref="Y335">IFERROR(INDEX(INDIRECT("'"&amp;VLOOKUP($C335,ModMap!$A$2:$B$21,2,FALSE)&amp;"'!Y:Y"),MATCH($K335,INDIRECT("'"&amp;VLOOKUP($C335,ModMap!$A$2:$B$21,2,FALSE)&amp;"'!$K:$K"),0)),"")</f>
        <v>Not Started</v>
      </c>
      <c r="Z335" s="39" t="str">
        <f t="array" ref="Z335">IFERROR(INDEX(INDIRECT("'"&amp;VLOOKUP($C335,ModMap!$A$2:$B$21,2,FALSE)&amp;"'!Z:Z"),MATCH($K335,INDIRECT("'"&amp;VLOOKUP($C335,ModMap!$A$2:$B$21,2,FALSE)&amp;"'!$K:$K"),0)),"")</f>
        <v>Unassigned</v>
      </c>
      <c r="AA335" s="44" t="s">
        <v>36</v>
      </c>
      <c r="AB335" s="39" t="str">
        <f t="array" ref="AB335">IFERROR(INDEX(INDIRECT("'"&amp;VLOOKUP($C335,ModMap!$A$2:$B$21,2,FALSE)&amp;"'!AB:AB"),MATCH($K335,INDIRECT("'"&amp;VLOOKUP($C335,ModMap!$A$2:$B$21,2,FALSE)&amp;"'!$K:$K"),0)),"")</f>
        <v>N/A</v>
      </c>
      <c r="AC335" s="39" t="str">
        <f t="array" ref="AC335">IFERROR(INDEX(INDIRECT("'"&amp;VLOOKUP($C335,ModMap!$A$2:$B$21,2,FALSE)&amp;"'!AC:AC"),MATCH($K335,INDIRECT("'"&amp;VLOOKUP($C335,ModMap!$A$2:$B$21,2,FALSE)&amp;"'!$K:$K"),0)),"")</f>
        <v/>
      </c>
      <c r="AD335" s="48" t="s">
        <v>33</v>
      </c>
      <c r="AE335" s="39" t="str">
        <f t="array" ref="AE335">IFERROR(INDEX(INDIRECT("'"&amp;VLOOKUP($C335,ModMap!$A$2:$B$21,2,FALSE)&amp;"'!AE:AE"),MATCH($K335,INDIRECT("'"&amp;VLOOKUP($C335,ModMap!$A$2:$B$21,2,FALSE)&amp;"'!$K:$K"),0)),"")</f>
        <v>Not Started</v>
      </c>
      <c r="AF335" s="39" t="str">
        <f t="array" ref="AF335">IFERROR(INDEX(INDIRECT("'"&amp;VLOOKUP($C335,ModMap!$A$2:$B$21,2,FALSE)&amp;"'!AF:AF"),MATCH($K335,INDIRECT("'"&amp;VLOOKUP($C335,ModMap!$A$2:$B$21,2,FALSE)&amp;"'!$K:$K"),0)),"")</f>
        <v>Unassigned</v>
      </c>
      <c r="AG335" s="44" t="s">
        <v>36</v>
      </c>
      <c r="AH335" s="39" t="str">
        <f t="array" ref="AH335">IFERROR(INDEX(INDIRECT("'"&amp;VLOOKUP($C335,ModMap!$A$2:$B$21,2,FALSE)&amp;"'!AH:AH"),MATCH($K335,INDIRECT("'"&amp;VLOOKUP($C335,ModMap!$A$2:$B$21,2,FALSE)&amp;"'!$K:$K"),0)),"")</f>
        <v>N/A</v>
      </c>
      <c r="AI335" s="39" t="str">
        <f t="array" ref="AI335">IFERROR(INDEX(INDIRECT("'"&amp;VLOOKUP($C335,ModMap!$A$2:$B$21,2,FALSE)&amp;"'!AI:AI"),MATCH($K335,INDIRECT("'"&amp;VLOOKUP($C335,ModMap!$A$2:$B$21,2,FALSE)&amp;"'!$K:$K"),0)),"")</f>
        <v/>
      </c>
      <c r="AJ335" s="48" t="s">
        <v>33</v>
      </c>
      <c r="AK335" s="39" t="str">
        <f t="array" ref="AK335">IFERROR(INDEX(INDIRECT("'"&amp;VLOOKUP($C335,ModMap!$A$2:$B$21,2,FALSE)&amp;"'!AK:AK"),MATCH($K335,INDIRECT("'"&amp;VLOOKUP($C335,ModMap!$A$2:$B$21,2,FALSE)&amp;"'!$K:$K"),0)),"")</f>
        <v>Not Started</v>
      </c>
      <c r="AL335" s="39" t="str">
        <f t="array" ref="AL335">IFERROR(INDEX(INDIRECT("'"&amp;VLOOKUP($C335,ModMap!$A$2:$B$21,2,FALSE)&amp;"'!AL:AL"),MATCH($K335,INDIRECT("'"&amp;VLOOKUP($C335,ModMap!$A$2:$B$21,2,FALSE)&amp;"'!$K:$K"),0)),"")</f>
        <v>Unassigned</v>
      </c>
      <c r="AM335" s="39">
        <f t="shared" si="1"/>
        <v>3</v>
      </c>
      <c r="AN335" s="39" t="str">
        <f t="shared" si="2"/>
        <v>Not Started</v>
      </c>
      <c r="AO335" s="40" t="str">
        <f t="array" ref="AO335">IFERROR(INDEX(INDIRECT("'"&amp;VLOOKUP($C335,ModMap!$A$2:$B$21,2,FALSE)&amp;"'!AO:AO"),MATCH($K335,INDIRECT("'"&amp;VLOOKUP($C335,ModMap!$A$2:$B$21,2,FALSE)&amp;"'!$K:$K"),0)),"")</f>
        <v/>
      </c>
      <c r="AP335" s="49" t="str">
        <f t="array" ref="AP335">IFERROR(HYPERLINK("#'"&amp;VLOOKUP($C335,ModMap!$A$2:$B$21,2,FALSE)&amp;"'!V"&amp;MATCH($K335,INDIRECT("'"&amp;VLOOKUP($C335,ModMap!$A$2:$B$21,2,FALSE)&amp;"'!$K:$K"),0),"Edit on module sheet"),"")</f>
        <v>Edit on module sheet</v>
      </c>
    </row>
    <row r="336" ht="42.0" customHeight="1">
      <c r="A336" s="50">
        <v>334.0</v>
      </c>
      <c r="B336" s="50">
        <v>327.0</v>
      </c>
      <c r="C336" s="50" t="s">
        <v>102</v>
      </c>
      <c r="D336" s="51" t="s">
        <v>103</v>
      </c>
      <c r="E336" s="31" t="s">
        <v>69</v>
      </c>
      <c r="F336" s="70" t="s">
        <v>642</v>
      </c>
      <c r="G336" s="51" t="s">
        <v>643</v>
      </c>
      <c r="H336" s="50" t="s">
        <v>673</v>
      </c>
      <c r="I336" s="50" t="s">
        <v>674</v>
      </c>
      <c r="J336" s="51" t="s">
        <v>675</v>
      </c>
      <c r="K336" s="50" t="s">
        <v>3180</v>
      </c>
      <c r="L336" s="51" t="s">
        <v>3181</v>
      </c>
      <c r="M336" s="48" t="s">
        <v>434</v>
      </c>
      <c r="N336" s="50" t="s">
        <v>649</v>
      </c>
      <c r="O336" s="50" t="s">
        <v>678</v>
      </c>
      <c r="P336" s="51" t="s">
        <v>241</v>
      </c>
      <c r="Q336" s="51" t="s">
        <v>242</v>
      </c>
      <c r="R336" s="50" t="s">
        <v>529</v>
      </c>
      <c r="S336" s="50" t="s">
        <v>69</v>
      </c>
      <c r="T336" s="50" t="str">
        <f t="array" ref="T336">IFERROR(INDEX(INDIRECT("'"&amp;VLOOKUP($C336,ModMap!$A$2:$B$21,2,FALSE)&amp;"'!T:T"),MATCH($K336,INDIRECT("'"&amp;VLOOKUP($C336,ModMap!$A$2:$B$21,2,FALSE)&amp;"'!$K:$K"),0)),"")</f>
        <v>Unassigned</v>
      </c>
      <c r="U336" s="48" t="s">
        <v>33</v>
      </c>
      <c r="V336" s="50" t="str">
        <f t="array" ref="V336">IFERROR(INDEX(INDIRECT("'"&amp;VLOOKUP($C336,ModMap!$A$2:$B$21,2,FALSE)&amp;"'!V:V"),MATCH($K336,INDIRECT("'"&amp;VLOOKUP($C336,ModMap!$A$2:$B$21,2,FALSE)&amp;"'!$K:$K"),0)),"")</f>
        <v>Not Started</v>
      </c>
      <c r="W336" s="50" t="str">
        <f t="array" ref="W336">IFERROR(INDEX(INDIRECT("'"&amp;VLOOKUP($C336,ModMap!$A$2:$B$21,2,FALSE)&amp;"'!W:W"),MATCH($K336,INDIRECT("'"&amp;VLOOKUP($C336,ModMap!$A$2:$B$21,2,FALSE)&amp;"'!$K:$K"),0)),"")</f>
        <v>Unassigned</v>
      </c>
      <c r="X336" s="48" t="s">
        <v>33</v>
      </c>
      <c r="Y336" s="50" t="str">
        <f t="array" ref="Y336">IFERROR(INDEX(INDIRECT("'"&amp;VLOOKUP($C336,ModMap!$A$2:$B$21,2,FALSE)&amp;"'!Y:Y"),MATCH($K336,INDIRECT("'"&amp;VLOOKUP($C336,ModMap!$A$2:$B$21,2,FALSE)&amp;"'!$K:$K"),0)),"")</f>
        <v>Not Started</v>
      </c>
      <c r="Z336" s="50" t="str">
        <f t="array" ref="Z336">IFERROR(INDEX(INDIRECT("'"&amp;VLOOKUP($C336,ModMap!$A$2:$B$21,2,FALSE)&amp;"'!Z:Z"),MATCH($K336,INDIRECT("'"&amp;VLOOKUP($C336,ModMap!$A$2:$B$21,2,FALSE)&amp;"'!$K:$K"),0)),"")</f>
        <v>Unassigned</v>
      </c>
      <c r="AA336" s="44" t="s">
        <v>36</v>
      </c>
      <c r="AB336" s="50" t="str">
        <f t="array" ref="AB336">IFERROR(INDEX(INDIRECT("'"&amp;VLOOKUP($C336,ModMap!$A$2:$B$21,2,FALSE)&amp;"'!AB:AB"),MATCH($K336,INDIRECT("'"&amp;VLOOKUP($C336,ModMap!$A$2:$B$21,2,FALSE)&amp;"'!$K:$K"),0)),"")</f>
        <v>N/A</v>
      </c>
      <c r="AC336" s="50" t="str">
        <f t="array" ref="AC336">IFERROR(INDEX(INDIRECT("'"&amp;VLOOKUP($C336,ModMap!$A$2:$B$21,2,FALSE)&amp;"'!AC:AC"),MATCH($K336,INDIRECT("'"&amp;VLOOKUP($C336,ModMap!$A$2:$B$21,2,FALSE)&amp;"'!$K:$K"),0)),"")</f>
        <v/>
      </c>
      <c r="AD336" s="48" t="s">
        <v>33</v>
      </c>
      <c r="AE336" s="50" t="str">
        <f t="array" ref="AE336">IFERROR(INDEX(INDIRECT("'"&amp;VLOOKUP($C336,ModMap!$A$2:$B$21,2,FALSE)&amp;"'!AE:AE"),MATCH($K336,INDIRECT("'"&amp;VLOOKUP($C336,ModMap!$A$2:$B$21,2,FALSE)&amp;"'!$K:$K"),0)),"")</f>
        <v>Not Started</v>
      </c>
      <c r="AF336" s="50" t="str">
        <f t="array" ref="AF336">IFERROR(INDEX(INDIRECT("'"&amp;VLOOKUP($C336,ModMap!$A$2:$B$21,2,FALSE)&amp;"'!AF:AF"),MATCH($K336,INDIRECT("'"&amp;VLOOKUP($C336,ModMap!$A$2:$B$21,2,FALSE)&amp;"'!$K:$K"),0)),"")</f>
        <v>Unassigned</v>
      </c>
      <c r="AG336" s="44" t="s">
        <v>36</v>
      </c>
      <c r="AH336" s="50" t="str">
        <f t="array" ref="AH336">IFERROR(INDEX(INDIRECT("'"&amp;VLOOKUP($C336,ModMap!$A$2:$B$21,2,FALSE)&amp;"'!AH:AH"),MATCH($K336,INDIRECT("'"&amp;VLOOKUP($C336,ModMap!$A$2:$B$21,2,FALSE)&amp;"'!$K:$K"),0)),"")</f>
        <v>N/A</v>
      </c>
      <c r="AI336" s="50" t="str">
        <f t="array" ref="AI336">IFERROR(INDEX(INDIRECT("'"&amp;VLOOKUP($C336,ModMap!$A$2:$B$21,2,FALSE)&amp;"'!AI:AI"),MATCH($K336,INDIRECT("'"&amp;VLOOKUP($C336,ModMap!$A$2:$B$21,2,FALSE)&amp;"'!$K:$K"),0)),"")</f>
        <v/>
      </c>
      <c r="AJ336" s="44" t="s">
        <v>36</v>
      </c>
      <c r="AK336" s="50" t="str">
        <f t="array" ref="AK336">IFERROR(INDEX(INDIRECT("'"&amp;VLOOKUP($C336,ModMap!$A$2:$B$21,2,FALSE)&amp;"'!AK:AK"),MATCH($K336,INDIRECT("'"&amp;VLOOKUP($C336,ModMap!$A$2:$B$21,2,FALSE)&amp;"'!$K:$K"),0)),"")</f>
        <v>N/A</v>
      </c>
      <c r="AL336" s="50" t="str">
        <f t="array" ref="AL336">IFERROR(INDEX(INDIRECT("'"&amp;VLOOKUP($C336,ModMap!$A$2:$B$21,2,FALSE)&amp;"'!AL:AL"),MATCH($K336,INDIRECT("'"&amp;VLOOKUP($C336,ModMap!$A$2:$B$21,2,FALSE)&amp;"'!$K:$K"),0)),"")</f>
        <v/>
      </c>
      <c r="AM336" s="50">
        <f t="shared" si="1"/>
        <v>3</v>
      </c>
      <c r="AN336" s="50" t="str">
        <f t="shared" si="2"/>
        <v>Not Started</v>
      </c>
      <c r="AO336" s="51" t="str">
        <f t="array" ref="AO336">IFERROR(INDEX(INDIRECT("'"&amp;VLOOKUP($C336,ModMap!$A$2:$B$21,2,FALSE)&amp;"'!AO:AO"),MATCH($K336,INDIRECT("'"&amp;VLOOKUP($C336,ModMap!$A$2:$B$21,2,FALSE)&amp;"'!$K:$K"),0)),"")</f>
        <v/>
      </c>
      <c r="AP336" s="49" t="str">
        <f t="array" ref="AP336">IFERROR(HYPERLINK("#'"&amp;VLOOKUP($C336,ModMap!$A$2:$B$21,2,FALSE)&amp;"'!V"&amp;MATCH($K336,INDIRECT("'"&amp;VLOOKUP($C336,ModMap!$A$2:$B$21,2,FALSE)&amp;"'!$K:$K"),0),"Edit on module sheet"),"")</f>
        <v>Edit on module sheet</v>
      </c>
    </row>
    <row r="337" ht="42.0" customHeight="1">
      <c r="A337" s="39">
        <v>335.0</v>
      </c>
      <c r="B337" s="39">
        <v>328.0</v>
      </c>
      <c r="C337" s="39" t="s">
        <v>102</v>
      </c>
      <c r="D337" s="40" t="s">
        <v>103</v>
      </c>
      <c r="E337" s="28" t="s">
        <v>48</v>
      </c>
      <c r="F337" s="70" t="s">
        <v>642</v>
      </c>
      <c r="G337" s="40" t="s">
        <v>643</v>
      </c>
      <c r="H337" s="39" t="s">
        <v>688</v>
      </c>
      <c r="I337" s="39" t="s">
        <v>689</v>
      </c>
      <c r="J337" s="40" t="s">
        <v>690</v>
      </c>
      <c r="K337" s="39" t="s">
        <v>2260</v>
      </c>
      <c r="L337" s="40" t="s">
        <v>2261</v>
      </c>
      <c r="M337" s="47" t="s">
        <v>200</v>
      </c>
      <c r="N337" s="39" t="s">
        <v>649</v>
      </c>
      <c r="O337" s="39" t="s">
        <v>240</v>
      </c>
      <c r="P337" s="40" t="s">
        <v>693</v>
      </c>
      <c r="Q337" s="40" t="s">
        <v>694</v>
      </c>
      <c r="R337" s="39" t="s">
        <v>695</v>
      </c>
      <c r="S337" s="39" t="s">
        <v>56</v>
      </c>
      <c r="T337" s="39" t="str">
        <f t="array" ref="T337">IFERROR(INDEX(INDIRECT("'"&amp;VLOOKUP($C337,ModMap!$A$2:$B$21,2,FALSE)&amp;"'!T:T"),MATCH($K337,INDIRECT("'"&amp;VLOOKUP($C337,ModMap!$A$2:$B$21,2,FALSE)&amp;"'!$K:$K"),0)),"")</f>
        <v>Unassigned</v>
      </c>
      <c r="U337" s="44" t="s">
        <v>36</v>
      </c>
      <c r="V337" s="39" t="str">
        <f t="array" ref="V337">IFERROR(INDEX(INDIRECT("'"&amp;VLOOKUP($C337,ModMap!$A$2:$B$21,2,FALSE)&amp;"'!V:V"),MATCH($K337,INDIRECT("'"&amp;VLOOKUP($C337,ModMap!$A$2:$B$21,2,FALSE)&amp;"'!$K:$K"),0)),"")</f>
        <v>N/A</v>
      </c>
      <c r="W337" s="39" t="str">
        <f t="array" ref="W337">IFERROR(INDEX(INDIRECT("'"&amp;VLOOKUP($C337,ModMap!$A$2:$B$21,2,FALSE)&amp;"'!W:W"),MATCH($K337,INDIRECT("'"&amp;VLOOKUP($C337,ModMap!$A$2:$B$21,2,FALSE)&amp;"'!$K:$K"),0)),"")</f>
        <v/>
      </c>
      <c r="X337" s="48" t="s">
        <v>33</v>
      </c>
      <c r="Y337" s="39" t="str">
        <f t="array" ref="Y337">IFERROR(INDEX(INDIRECT("'"&amp;VLOOKUP($C337,ModMap!$A$2:$B$21,2,FALSE)&amp;"'!Y:Y"),MATCH($K337,INDIRECT("'"&amp;VLOOKUP($C337,ModMap!$A$2:$B$21,2,FALSE)&amp;"'!$K:$K"),0)),"")</f>
        <v>Not Started</v>
      </c>
      <c r="Z337" s="39" t="str">
        <f t="array" ref="Z337">IFERROR(INDEX(INDIRECT("'"&amp;VLOOKUP($C337,ModMap!$A$2:$B$21,2,FALSE)&amp;"'!Z:Z"),MATCH($K337,INDIRECT("'"&amp;VLOOKUP($C337,ModMap!$A$2:$B$21,2,FALSE)&amp;"'!$K:$K"),0)),"")</f>
        <v>Unassigned</v>
      </c>
      <c r="AA337" s="44" t="s">
        <v>36</v>
      </c>
      <c r="AB337" s="39" t="str">
        <f t="array" ref="AB337">IFERROR(INDEX(INDIRECT("'"&amp;VLOOKUP($C337,ModMap!$A$2:$B$21,2,FALSE)&amp;"'!AB:AB"),MATCH($K337,INDIRECT("'"&amp;VLOOKUP($C337,ModMap!$A$2:$B$21,2,FALSE)&amp;"'!$K:$K"),0)),"")</f>
        <v>N/A</v>
      </c>
      <c r="AC337" s="39" t="str">
        <f t="array" ref="AC337">IFERROR(INDEX(INDIRECT("'"&amp;VLOOKUP($C337,ModMap!$A$2:$B$21,2,FALSE)&amp;"'!AC:AC"),MATCH($K337,INDIRECT("'"&amp;VLOOKUP($C337,ModMap!$A$2:$B$21,2,FALSE)&amp;"'!$K:$K"),0)),"")</f>
        <v/>
      </c>
      <c r="AD337" s="48" t="s">
        <v>33</v>
      </c>
      <c r="AE337" s="39" t="str">
        <f t="array" ref="AE337">IFERROR(INDEX(INDIRECT("'"&amp;VLOOKUP($C337,ModMap!$A$2:$B$21,2,FALSE)&amp;"'!AE:AE"),MATCH($K337,INDIRECT("'"&amp;VLOOKUP($C337,ModMap!$A$2:$B$21,2,FALSE)&amp;"'!$K:$K"),0)),"")</f>
        <v>Not Started</v>
      </c>
      <c r="AF337" s="39" t="str">
        <f t="array" ref="AF337">IFERROR(INDEX(INDIRECT("'"&amp;VLOOKUP($C337,ModMap!$A$2:$B$21,2,FALSE)&amp;"'!AF:AF"),MATCH($K337,INDIRECT("'"&amp;VLOOKUP($C337,ModMap!$A$2:$B$21,2,FALSE)&amp;"'!$K:$K"),0)),"")</f>
        <v>Unassigned</v>
      </c>
      <c r="AG337" s="44" t="s">
        <v>36</v>
      </c>
      <c r="AH337" s="39" t="str">
        <f t="array" ref="AH337">IFERROR(INDEX(INDIRECT("'"&amp;VLOOKUP($C337,ModMap!$A$2:$B$21,2,FALSE)&amp;"'!AH:AH"),MATCH($K337,INDIRECT("'"&amp;VLOOKUP($C337,ModMap!$A$2:$B$21,2,FALSE)&amp;"'!$K:$K"),0)),"")</f>
        <v>N/A</v>
      </c>
      <c r="AI337" s="39" t="str">
        <f t="array" ref="AI337">IFERROR(INDEX(INDIRECT("'"&amp;VLOOKUP($C337,ModMap!$A$2:$B$21,2,FALSE)&amp;"'!AI:AI"),MATCH($K337,INDIRECT("'"&amp;VLOOKUP($C337,ModMap!$A$2:$B$21,2,FALSE)&amp;"'!$K:$K"),0)),"")</f>
        <v/>
      </c>
      <c r="AJ337" s="44" t="s">
        <v>36</v>
      </c>
      <c r="AK337" s="39" t="str">
        <f t="array" ref="AK337">IFERROR(INDEX(INDIRECT("'"&amp;VLOOKUP($C337,ModMap!$A$2:$B$21,2,FALSE)&amp;"'!AK:AK"),MATCH($K337,INDIRECT("'"&amp;VLOOKUP($C337,ModMap!$A$2:$B$21,2,FALSE)&amp;"'!$K:$K"),0)),"")</f>
        <v>N/A</v>
      </c>
      <c r="AL337" s="39" t="str">
        <f t="array" ref="AL337">IFERROR(INDEX(INDIRECT("'"&amp;VLOOKUP($C337,ModMap!$A$2:$B$21,2,FALSE)&amp;"'!AL:AL"),MATCH($K337,INDIRECT("'"&amp;VLOOKUP($C337,ModMap!$A$2:$B$21,2,FALSE)&amp;"'!$K:$K"),0)),"")</f>
        <v/>
      </c>
      <c r="AM337" s="39">
        <f t="shared" si="1"/>
        <v>2</v>
      </c>
      <c r="AN337" s="39" t="str">
        <f t="shared" si="2"/>
        <v>Not Started</v>
      </c>
      <c r="AO337" s="40" t="str">
        <f t="array" ref="AO337">IFERROR(INDEX(INDIRECT("'"&amp;VLOOKUP($C337,ModMap!$A$2:$B$21,2,FALSE)&amp;"'!AO:AO"),MATCH($K337,INDIRECT("'"&amp;VLOOKUP($C337,ModMap!$A$2:$B$21,2,FALSE)&amp;"'!$K:$K"),0)),"")</f>
        <v/>
      </c>
      <c r="AP337" s="49" t="str">
        <f t="array" ref="AP337">IFERROR(HYPERLINK("#'"&amp;VLOOKUP($C337,ModMap!$A$2:$B$21,2,FALSE)&amp;"'!V"&amp;MATCH($K337,INDIRECT("'"&amp;VLOOKUP($C337,ModMap!$A$2:$B$21,2,FALSE)&amp;"'!$K:$K"),0),"Edit on module sheet"),"")</f>
        <v>Edit on module sheet</v>
      </c>
    </row>
    <row r="338" ht="42.0" customHeight="1">
      <c r="A338" s="50">
        <v>336.0</v>
      </c>
      <c r="B338" s="50">
        <v>329.0</v>
      </c>
      <c r="C338" s="50" t="s">
        <v>102</v>
      </c>
      <c r="D338" s="51" t="s">
        <v>103</v>
      </c>
      <c r="E338" s="29" t="s">
        <v>41</v>
      </c>
      <c r="F338" s="70" t="s">
        <v>642</v>
      </c>
      <c r="G338" s="51" t="s">
        <v>643</v>
      </c>
      <c r="H338" s="50" t="s">
        <v>688</v>
      </c>
      <c r="I338" s="50" t="s">
        <v>689</v>
      </c>
      <c r="J338" s="51" t="s">
        <v>690</v>
      </c>
      <c r="K338" s="50" t="s">
        <v>691</v>
      </c>
      <c r="L338" s="51" t="s">
        <v>692</v>
      </c>
      <c r="M338" s="47" t="s">
        <v>200</v>
      </c>
      <c r="N338" s="50" t="s">
        <v>649</v>
      </c>
      <c r="O338" s="50" t="s">
        <v>240</v>
      </c>
      <c r="P338" s="51" t="s">
        <v>693</v>
      </c>
      <c r="Q338" s="51" t="s">
        <v>694</v>
      </c>
      <c r="R338" s="50" t="s">
        <v>695</v>
      </c>
      <c r="S338" s="50" t="s">
        <v>206</v>
      </c>
      <c r="T338" s="50" t="str">
        <f t="array" ref="T338">IFERROR(INDEX(INDIRECT("'"&amp;VLOOKUP($C338,ModMap!$A$2:$B$21,2,FALSE)&amp;"'!T:T"),MATCH($K338,INDIRECT("'"&amp;VLOOKUP($C338,ModMap!$A$2:$B$21,2,FALSE)&amp;"'!$K:$K"),0)),"")</f>
        <v>Unassigned</v>
      </c>
      <c r="U338" s="48" t="s">
        <v>33</v>
      </c>
      <c r="V338" s="50" t="str">
        <f t="array" ref="V338">IFERROR(INDEX(INDIRECT("'"&amp;VLOOKUP($C338,ModMap!$A$2:$B$21,2,FALSE)&amp;"'!V:V"),MATCH($K338,INDIRECT("'"&amp;VLOOKUP($C338,ModMap!$A$2:$B$21,2,FALSE)&amp;"'!$K:$K"),0)),"")</f>
        <v>Not Started</v>
      </c>
      <c r="W338" s="50" t="str">
        <f t="array" ref="W338">IFERROR(INDEX(INDIRECT("'"&amp;VLOOKUP($C338,ModMap!$A$2:$B$21,2,FALSE)&amp;"'!W:W"),MATCH($K338,INDIRECT("'"&amp;VLOOKUP($C338,ModMap!$A$2:$B$21,2,FALSE)&amp;"'!$K:$K"),0)),"")</f>
        <v>Unassigned</v>
      </c>
      <c r="X338" s="44" t="s">
        <v>36</v>
      </c>
      <c r="Y338" s="50" t="str">
        <f t="array" ref="Y338">IFERROR(INDEX(INDIRECT("'"&amp;VLOOKUP($C338,ModMap!$A$2:$B$21,2,FALSE)&amp;"'!Y:Y"),MATCH($K338,INDIRECT("'"&amp;VLOOKUP($C338,ModMap!$A$2:$B$21,2,FALSE)&amp;"'!$K:$K"),0)),"")</f>
        <v>N/A</v>
      </c>
      <c r="Z338" s="50" t="str">
        <f t="array" ref="Z338">IFERROR(INDEX(INDIRECT("'"&amp;VLOOKUP($C338,ModMap!$A$2:$B$21,2,FALSE)&amp;"'!Z:Z"),MATCH($K338,INDIRECT("'"&amp;VLOOKUP($C338,ModMap!$A$2:$B$21,2,FALSE)&amp;"'!$K:$K"),0)),"")</f>
        <v/>
      </c>
      <c r="AA338" s="44" t="s">
        <v>36</v>
      </c>
      <c r="AB338" s="50" t="str">
        <f t="array" ref="AB338">IFERROR(INDEX(INDIRECT("'"&amp;VLOOKUP($C338,ModMap!$A$2:$B$21,2,FALSE)&amp;"'!AB:AB"),MATCH($K338,INDIRECT("'"&amp;VLOOKUP($C338,ModMap!$A$2:$B$21,2,FALSE)&amp;"'!$K:$K"),0)),"")</f>
        <v>N/A</v>
      </c>
      <c r="AC338" s="50" t="str">
        <f t="array" ref="AC338">IFERROR(INDEX(INDIRECT("'"&amp;VLOOKUP($C338,ModMap!$A$2:$B$21,2,FALSE)&amp;"'!AC:AC"),MATCH($K338,INDIRECT("'"&amp;VLOOKUP($C338,ModMap!$A$2:$B$21,2,FALSE)&amp;"'!$K:$K"),0)),"")</f>
        <v/>
      </c>
      <c r="AD338" s="44" t="s">
        <v>36</v>
      </c>
      <c r="AE338" s="50" t="str">
        <f t="array" ref="AE338">IFERROR(INDEX(INDIRECT("'"&amp;VLOOKUP($C338,ModMap!$A$2:$B$21,2,FALSE)&amp;"'!AE:AE"),MATCH($K338,INDIRECT("'"&amp;VLOOKUP($C338,ModMap!$A$2:$B$21,2,FALSE)&amp;"'!$K:$K"),0)),"")</f>
        <v>N/A</v>
      </c>
      <c r="AF338" s="50" t="str">
        <f t="array" ref="AF338">IFERROR(INDEX(INDIRECT("'"&amp;VLOOKUP($C338,ModMap!$A$2:$B$21,2,FALSE)&amp;"'!AF:AF"),MATCH($K338,INDIRECT("'"&amp;VLOOKUP($C338,ModMap!$A$2:$B$21,2,FALSE)&amp;"'!$K:$K"),0)),"")</f>
        <v/>
      </c>
      <c r="AG338" s="44" t="s">
        <v>36</v>
      </c>
      <c r="AH338" s="50" t="str">
        <f t="array" ref="AH338">IFERROR(INDEX(INDIRECT("'"&amp;VLOOKUP($C338,ModMap!$A$2:$B$21,2,FALSE)&amp;"'!AH:AH"),MATCH($K338,INDIRECT("'"&amp;VLOOKUP($C338,ModMap!$A$2:$B$21,2,FALSE)&amp;"'!$K:$K"),0)),"")</f>
        <v>N/A</v>
      </c>
      <c r="AI338" s="50" t="str">
        <f t="array" ref="AI338">IFERROR(INDEX(INDIRECT("'"&amp;VLOOKUP($C338,ModMap!$A$2:$B$21,2,FALSE)&amp;"'!AI:AI"),MATCH($K338,INDIRECT("'"&amp;VLOOKUP($C338,ModMap!$A$2:$B$21,2,FALSE)&amp;"'!$K:$K"),0)),"")</f>
        <v/>
      </c>
      <c r="AJ338" s="44" t="s">
        <v>36</v>
      </c>
      <c r="AK338" s="50" t="str">
        <f t="array" ref="AK338">IFERROR(INDEX(INDIRECT("'"&amp;VLOOKUP($C338,ModMap!$A$2:$B$21,2,FALSE)&amp;"'!AK:AK"),MATCH($K338,INDIRECT("'"&amp;VLOOKUP($C338,ModMap!$A$2:$B$21,2,FALSE)&amp;"'!$K:$K"),0)),"")</f>
        <v>N/A</v>
      </c>
      <c r="AL338" s="50" t="str">
        <f t="array" ref="AL338">IFERROR(INDEX(INDIRECT("'"&amp;VLOOKUP($C338,ModMap!$A$2:$B$21,2,FALSE)&amp;"'!AL:AL"),MATCH($K338,INDIRECT("'"&amp;VLOOKUP($C338,ModMap!$A$2:$B$21,2,FALSE)&amp;"'!$K:$K"),0)),"")</f>
        <v/>
      </c>
      <c r="AM338" s="50">
        <f t="shared" si="1"/>
        <v>1</v>
      </c>
      <c r="AN338" s="50" t="str">
        <f t="shared" si="2"/>
        <v>Not Started</v>
      </c>
      <c r="AO338" s="51" t="str">
        <f t="array" ref="AO338">IFERROR(INDEX(INDIRECT("'"&amp;VLOOKUP($C338,ModMap!$A$2:$B$21,2,FALSE)&amp;"'!AO:AO"),MATCH($K338,INDIRECT("'"&amp;VLOOKUP($C338,ModMap!$A$2:$B$21,2,FALSE)&amp;"'!$K:$K"),0)),"")</f>
        <v/>
      </c>
      <c r="AP338" s="49" t="str">
        <f t="array" ref="AP338">IFERROR(HYPERLINK("#'"&amp;VLOOKUP($C338,ModMap!$A$2:$B$21,2,FALSE)&amp;"'!V"&amp;MATCH($K338,INDIRECT("'"&amp;VLOOKUP($C338,ModMap!$A$2:$B$21,2,FALSE)&amp;"'!$K:$K"),0),"Edit on module sheet"),"")</f>
        <v>Edit on module sheet</v>
      </c>
    </row>
    <row r="339" ht="42.0" customHeight="1">
      <c r="A339" s="39">
        <v>337.0</v>
      </c>
      <c r="B339" s="39">
        <v>330.0</v>
      </c>
      <c r="C339" s="39" t="s">
        <v>102</v>
      </c>
      <c r="D339" s="40" t="s">
        <v>103</v>
      </c>
      <c r="E339" s="31" t="s">
        <v>69</v>
      </c>
      <c r="F339" s="70" t="s">
        <v>642</v>
      </c>
      <c r="G339" s="40" t="s">
        <v>643</v>
      </c>
      <c r="H339" s="39" t="s">
        <v>688</v>
      </c>
      <c r="I339" s="39" t="s">
        <v>689</v>
      </c>
      <c r="J339" s="40" t="s">
        <v>690</v>
      </c>
      <c r="K339" s="39" t="s">
        <v>3202</v>
      </c>
      <c r="L339" s="40" t="s">
        <v>3203</v>
      </c>
      <c r="M339" s="48" t="s">
        <v>434</v>
      </c>
      <c r="N339" s="39" t="s">
        <v>649</v>
      </c>
      <c r="O339" s="39" t="s">
        <v>240</v>
      </c>
      <c r="P339" s="40" t="s">
        <v>693</v>
      </c>
      <c r="Q339" s="40" t="s">
        <v>694</v>
      </c>
      <c r="R339" s="39" t="s">
        <v>695</v>
      </c>
      <c r="S339" s="39" t="s">
        <v>69</v>
      </c>
      <c r="T339" s="39" t="str">
        <f t="array" ref="T339">IFERROR(INDEX(INDIRECT("'"&amp;VLOOKUP($C339,ModMap!$A$2:$B$21,2,FALSE)&amp;"'!T:T"),MATCH($K339,INDIRECT("'"&amp;VLOOKUP($C339,ModMap!$A$2:$B$21,2,FALSE)&amp;"'!$K:$K"),0)),"")</f>
        <v>Unassigned</v>
      </c>
      <c r="U339" s="48" t="s">
        <v>33</v>
      </c>
      <c r="V339" s="39" t="str">
        <f t="array" ref="V339">IFERROR(INDEX(INDIRECT("'"&amp;VLOOKUP($C339,ModMap!$A$2:$B$21,2,FALSE)&amp;"'!V:V"),MATCH($K339,INDIRECT("'"&amp;VLOOKUP($C339,ModMap!$A$2:$B$21,2,FALSE)&amp;"'!$K:$K"),0)),"")</f>
        <v>Not Started</v>
      </c>
      <c r="W339" s="39" t="str">
        <f t="array" ref="W339">IFERROR(INDEX(INDIRECT("'"&amp;VLOOKUP($C339,ModMap!$A$2:$B$21,2,FALSE)&amp;"'!W:W"),MATCH($K339,INDIRECT("'"&amp;VLOOKUP($C339,ModMap!$A$2:$B$21,2,FALSE)&amp;"'!$K:$K"),0)),"")</f>
        <v>Unassigned</v>
      </c>
      <c r="X339" s="48" t="s">
        <v>33</v>
      </c>
      <c r="Y339" s="39" t="str">
        <f t="array" ref="Y339">IFERROR(INDEX(INDIRECT("'"&amp;VLOOKUP($C339,ModMap!$A$2:$B$21,2,FALSE)&amp;"'!Y:Y"),MATCH($K339,INDIRECT("'"&amp;VLOOKUP($C339,ModMap!$A$2:$B$21,2,FALSE)&amp;"'!$K:$K"),0)),"")</f>
        <v>Not Started</v>
      </c>
      <c r="Z339" s="39" t="str">
        <f t="array" ref="Z339">IFERROR(INDEX(INDIRECT("'"&amp;VLOOKUP($C339,ModMap!$A$2:$B$21,2,FALSE)&amp;"'!Z:Z"),MATCH($K339,INDIRECT("'"&amp;VLOOKUP($C339,ModMap!$A$2:$B$21,2,FALSE)&amp;"'!$K:$K"),0)),"")</f>
        <v>Unassigned</v>
      </c>
      <c r="AA339" s="44" t="s">
        <v>36</v>
      </c>
      <c r="AB339" s="39" t="str">
        <f t="array" ref="AB339">IFERROR(INDEX(INDIRECT("'"&amp;VLOOKUP($C339,ModMap!$A$2:$B$21,2,FALSE)&amp;"'!AB:AB"),MATCH($K339,INDIRECT("'"&amp;VLOOKUP($C339,ModMap!$A$2:$B$21,2,FALSE)&amp;"'!$K:$K"),0)),"")</f>
        <v>N/A</v>
      </c>
      <c r="AC339" s="39" t="str">
        <f t="array" ref="AC339">IFERROR(INDEX(INDIRECT("'"&amp;VLOOKUP($C339,ModMap!$A$2:$B$21,2,FALSE)&amp;"'!AC:AC"),MATCH($K339,INDIRECT("'"&amp;VLOOKUP($C339,ModMap!$A$2:$B$21,2,FALSE)&amp;"'!$K:$K"),0)),"")</f>
        <v/>
      </c>
      <c r="AD339" s="44" t="s">
        <v>36</v>
      </c>
      <c r="AE339" s="39" t="str">
        <f t="array" ref="AE339">IFERROR(INDEX(INDIRECT("'"&amp;VLOOKUP($C339,ModMap!$A$2:$B$21,2,FALSE)&amp;"'!AE:AE"),MATCH($K339,INDIRECT("'"&amp;VLOOKUP($C339,ModMap!$A$2:$B$21,2,FALSE)&amp;"'!$K:$K"),0)),"")</f>
        <v>N/A</v>
      </c>
      <c r="AF339" s="39" t="str">
        <f t="array" ref="AF339">IFERROR(INDEX(INDIRECT("'"&amp;VLOOKUP($C339,ModMap!$A$2:$B$21,2,FALSE)&amp;"'!AF:AF"),MATCH($K339,INDIRECT("'"&amp;VLOOKUP($C339,ModMap!$A$2:$B$21,2,FALSE)&amp;"'!$K:$K"),0)),"")</f>
        <v/>
      </c>
      <c r="AG339" s="44" t="s">
        <v>36</v>
      </c>
      <c r="AH339" s="39" t="str">
        <f t="array" ref="AH339">IFERROR(INDEX(INDIRECT("'"&amp;VLOOKUP($C339,ModMap!$A$2:$B$21,2,FALSE)&amp;"'!AH:AH"),MATCH($K339,INDIRECT("'"&amp;VLOOKUP($C339,ModMap!$A$2:$B$21,2,FALSE)&amp;"'!$K:$K"),0)),"")</f>
        <v>N/A</v>
      </c>
      <c r="AI339" s="39" t="str">
        <f t="array" ref="AI339">IFERROR(INDEX(INDIRECT("'"&amp;VLOOKUP($C339,ModMap!$A$2:$B$21,2,FALSE)&amp;"'!AI:AI"),MATCH($K339,INDIRECT("'"&amp;VLOOKUP($C339,ModMap!$A$2:$B$21,2,FALSE)&amp;"'!$K:$K"),0)),"")</f>
        <v/>
      </c>
      <c r="AJ339" s="44" t="s">
        <v>36</v>
      </c>
      <c r="AK339" s="39" t="str">
        <f t="array" ref="AK339">IFERROR(INDEX(INDIRECT("'"&amp;VLOOKUP($C339,ModMap!$A$2:$B$21,2,FALSE)&amp;"'!AK:AK"),MATCH($K339,INDIRECT("'"&amp;VLOOKUP($C339,ModMap!$A$2:$B$21,2,FALSE)&amp;"'!$K:$K"),0)),"")</f>
        <v>N/A</v>
      </c>
      <c r="AL339" s="39" t="str">
        <f t="array" ref="AL339">IFERROR(INDEX(INDIRECT("'"&amp;VLOOKUP($C339,ModMap!$A$2:$B$21,2,FALSE)&amp;"'!AL:AL"),MATCH($K339,INDIRECT("'"&amp;VLOOKUP($C339,ModMap!$A$2:$B$21,2,FALSE)&amp;"'!$K:$K"),0)),"")</f>
        <v/>
      </c>
      <c r="AM339" s="39">
        <f t="shared" si="1"/>
        <v>2</v>
      </c>
      <c r="AN339" s="39" t="str">
        <f t="shared" si="2"/>
        <v>Not Started</v>
      </c>
      <c r="AO339" s="40" t="str">
        <f t="array" ref="AO339">IFERROR(INDEX(INDIRECT("'"&amp;VLOOKUP($C339,ModMap!$A$2:$B$21,2,FALSE)&amp;"'!AO:AO"),MATCH($K339,INDIRECT("'"&amp;VLOOKUP($C339,ModMap!$A$2:$B$21,2,FALSE)&amp;"'!$K:$K"),0)),"")</f>
        <v/>
      </c>
      <c r="AP339" s="49" t="str">
        <f t="array" ref="AP339">IFERROR(HYPERLINK("#'"&amp;VLOOKUP($C339,ModMap!$A$2:$B$21,2,FALSE)&amp;"'!V"&amp;MATCH($K339,INDIRECT("'"&amp;VLOOKUP($C339,ModMap!$A$2:$B$21,2,FALSE)&amp;"'!$K:$K"),0),"Edit on module sheet"),"")</f>
        <v>Edit on module sheet</v>
      </c>
    </row>
    <row r="340" ht="42.0" customHeight="1">
      <c r="A340" s="50">
        <v>338.0</v>
      </c>
      <c r="B340" s="50">
        <v>331.0</v>
      </c>
      <c r="C340" s="50" t="s">
        <v>102</v>
      </c>
      <c r="D340" s="51" t="s">
        <v>103</v>
      </c>
      <c r="E340" s="28" t="s">
        <v>48</v>
      </c>
      <c r="F340" s="70" t="s">
        <v>642</v>
      </c>
      <c r="G340" s="51" t="s">
        <v>643</v>
      </c>
      <c r="H340" s="50" t="s">
        <v>703</v>
      </c>
      <c r="I340" s="50" t="s">
        <v>704</v>
      </c>
      <c r="J340" s="51" t="s">
        <v>705</v>
      </c>
      <c r="K340" s="50" t="s">
        <v>2266</v>
      </c>
      <c r="L340" s="51" t="s">
        <v>2267</v>
      </c>
      <c r="M340" s="52" t="s">
        <v>211</v>
      </c>
      <c r="N340" s="50" t="s">
        <v>649</v>
      </c>
      <c r="O340" s="50" t="s">
        <v>240</v>
      </c>
      <c r="P340" s="51" t="s">
        <v>708</v>
      </c>
      <c r="Q340" s="51" t="s">
        <v>709</v>
      </c>
      <c r="R340" s="50" t="s">
        <v>287</v>
      </c>
      <c r="S340" s="50" t="s">
        <v>56</v>
      </c>
      <c r="T340" s="50" t="str">
        <f t="array" ref="T340">IFERROR(INDEX(INDIRECT("'"&amp;VLOOKUP($C340,ModMap!$A$2:$B$21,2,FALSE)&amp;"'!T:T"),MATCH($K340,INDIRECT("'"&amp;VLOOKUP($C340,ModMap!$A$2:$B$21,2,FALSE)&amp;"'!$K:$K"),0)),"")</f>
        <v>Unassigned</v>
      </c>
      <c r="U340" s="44" t="s">
        <v>36</v>
      </c>
      <c r="V340" s="50" t="str">
        <f t="array" ref="V340">IFERROR(INDEX(INDIRECT("'"&amp;VLOOKUP($C340,ModMap!$A$2:$B$21,2,FALSE)&amp;"'!V:V"),MATCH($K340,INDIRECT("'"&amp;VLOOKUP($C340,ModMap!$A$2:$B$21,2,FALSE)&amp;"'!$K:$K"),0)),"")</f>
        <v>N/A</v>
      </c>
      <c r="W340" s="50" t="str">
        <f t="array" ref="W340">IFERROR(INDEX(INDIRECT("'"&amp;VLOOKUP($C340,ModMap!$A$2:$B$21,2,FALSE)&amp;"'!W:W"),MATCH($K340,INDIRECT("'"&amp;VLOOKUP($C340,ModMap!$A$2:$B$21,2,FALSE)&amp;"'!$K:$K"),0)),"")</f>
        <v/>
      </c>
      <c r="X340" s="48" t="s">
        <v>33</v>
      </c>
      <c r="Y340" s="50" t="str">
        <f t="array" ref="Y340">IFERROR(INDEX(INDIRECT("'"&amp;VLOOKUP($C340,ModMap!$A$2:$B$21,2,FALSE)&amp;"'!Y:Y"),MATCH($K340,INDIRECT("'"&amp;VLOOKUP($C340,ModMap!$A$2:$B$21,2,FALSE)&amp;"'!$K:$K"),0)),"")</f>
        <v>Not Started</v>
      </c>
      <c r="Z340" s="50" t="str">
        <f t="array" ref="Z340">IFERROR(INDEX(INDIRECT("'"&amp;VLOOKUP($C340,ModMap!$A$2:$B$21,2,FALSE)&amp;"'!Z:Z"),MATCH($K340,INDIRECT("'"&amp;VLOOKUP($C340,ModMap!$A$2:$B$21,2,FALSE)&amp;"'!$K:$K"),0)),"")</f>
        <v>Unassigned</v>
      </c>
      <c r="AA340" s="44" t="s">
        <v>36</v>
      </c>
      <c r="AB340" s="50" t="str">
        <f t="array" ref="AB340">IFERROR(INDEX(INDIRECT("'"&amp;VLOOKUP($C340,ModMap!$A$2:$B$21,2,FALSE)&amp;"'!AB:AB"),MATCH($K340,INDIRECT("'"&amp;VLOOKUP($C340,ModMap!$A$2:$B$21,2,FALSE)&amp;"'!$K:$K"),0)),"")</f>
        <v>N/A</v>
      </c>
      <c r="AC340" s="50" t="str">
        <f t="array" ref="AC340">IFERROR(INDEX(INDIRECT("'"&amp;VLOOKUP($C340,ModMap!$A$2:$B$21,2,FALSE)&amp;"'!AC:AC"),MATCH($K340,INDIRECT("'"&amp;VLOOKUP($C340,ModMap!$A$2:$B$21,2,FALSE)&amp;"'!$K:$K"),0)),"")</f>
        <v/>
      </c>
      <c r="AD340" s="44" t="s">
        <v>36</v>
      </c>
      <c r="AE340" s="50" t="str">
        <f t="array" ref="AE340">IFERROR(INDEX(INDIRECT("'"&amp;VLOOKUP($C340,ModMap!$A$2:$B$21,2,FALSE)&amp;"'!AE:AE"),MATCH($K340,INDIRECT("'"&amp;VLOOKUP($C340,ModMap!$A$2:$B$21,2,FALSE)&amp;"'!$K:$K"),0)),"")</f>
        <v>N/A</v>
      </c>
      <c r="AF340" s="50" t="str">
        <f t="array" ref="AF340">IFERROR(INDEX(INDIRECT("'"&amp;VLOOKUP($C340,ModMap!$A$2:$B$21,2,FALSE)&amp;"'!AF:AF"),MATCH($K340,INDIRECT("'"&amp;VLOOKUP($C340,ModMap!$A$2:$B$21,2,FALSE)&amp;"'!$K:$K"),0)),"")</f>
        <v/>
      </c>
      <c r="AG340" s="44" t="s">
        <v>36</v>
      </c>
      <c r="AH340" s="50" t="str">
        <f t="array" ref="AH340">IFERROR(INDEX(INDIRECT("'"&amp;VLOOKUP($C340,ModMap!$A$2:$B$21,2,FALSE)&amp;"'!AH:AH"),MATCH($K340,INDIRECT("'"&amp;VLOOKUP($C340,ModMap!$A$2:$B$21,2,FALSE)&amp;"'!$K:$K"),0)),"")</f>
        <v>N/A</v>
      </c>
      <c r="AI340" s="50" t="str">
        <f t="array" ref="AI340">IFERROR(INDEX(INDIRECT("'"&amp;VLOOKUP($C340,ModMap!$A$2:$B$21,2,FALSE)&amp;"'!AI:AI"),MATCH($K340,INDIRECT("'"&amp;VLOOKUP($C340,ModMap!$A$2:$B$21,2,FALSE)&amp;"'!$K:$K"),0)),"")</f>
        <v/>
      </c>
      <c r="AJ340" s="48" t="s">
        <v>33</v>
      </c>
      <c r="AK340" s="50" t="str">
        <f t="array" ref="AK340">IFERROR(INDEX(INDIRECT("'"&amp;VLOOKUP($C340,ModMap!$A$2:$B$21,2,FALSE)&amp;"'!AK:AK"),MATCH($K340,INDIRECT("'"&amp;VLOOKUP($C340,ModMap!$A$2:$B$21,2,FALSE)&amp;"'!$K:$K"),0)),"")</f>
        <v>Not Started</v>
      </c>
      <c r="AL340" s="50" t="str">
        <f t="array" ref="AL340">IFERROR(INDEX(INDIRECT("'"&amp;VLOOKUP($C340,ModMap!$A$2:$B$21,2,FALSE)&amp;"'!AL:AL"),MATCH($K340,INDIRECT("'"&amp;VLOOKUP($C340,ModMap!$A$2:$B$21,2,FALSE)&amp;"'!$K:$K"),0)),"")</f>
        <v>Unassigned</v>
      </c>
      <c r="AM340" s="50">
        <f t="shared" si="1"/>
        <v>2</v>
      </c>
      <c r="AN340" s="50" t="str">
        <f t="shared" si="2"/>
        <v>Not Started</v>
      </c>
      <c r="AO340" s="51" t="str">
        <f t="array" ref="AO340">IFERROR(INDEX(INDIRECT("'"&amp;VLOOKUP($C340,ModMap!$A$2:$B$21,2,FALSE)&amp;"'!AO:AO"),MATCH($K340,INDIRECT("'"&amp;VLOOKUP($C340,ModMap!$A$2:$B$21,2,FALSE)&amp;"'!$K:$K"),0)),"")</f>
        <v/>
      </c>
      <c r="AP340" s="49" t="str">
        <f t="array" ref="AP340">IFERROR(HYPERLINK("#'"&amp;VLOOKUP($C340,ModMap!$A$2:$B$21,2,FALSE)&amp;"'!V"&amp;MATCH($K340,INDIRECT("'"&amp;VLOOKUP($C340,ModMap!$A$2:$B$21,2,FALSE)&amp;"'!$K:$K"),0),"Edit on module sheet"),"")</f>
        <v>Edit on module sheet</v>
      </c>
    </row>
    <row r="341" ht="42.0" customHeight="1">
      <c r="A341" s="39">
        <v>339.0</v>
      </c>
      <c r="B341" s="39">
        <v>332.0</v>
      </c>
      <c r="C341" s="39" t="s">
        <v>102</v>
      </c>
      <c r="D341" s="40" t="s">
        <v>103</v>
      </c>
      <c r="E341" s="29" t="s">
        <v>41</v>
      </c>
      <c r="F341" s="70" t="s">
        <v>642</v>
      </c>
      <c r="G341" s="40" t="s">
        <v>643</v>
      </c>
      <c r="H341" s="39" t="s">
        <v>703</v>
      </c>
      <c r="I341" s="39" t="s">
        <v>704</v>
      </c>
      <c r="J341" s="40" t="s">
        <v>705</v>
      </c>
      <c r="K341" s="39" t="s">
        <v>706</v>
      </c>
      <c r="L341" s="40" t="s">
        <v>707</v>
      </c>
      <c r="M341" s="52" t="s">
        <v>211</v>
      </c>
      <c r="N341" s="39" t="s">
        <v>649</v>
      </c>
      <c r="O341" s="39" t="s">
        <v>240</v>
      </c>
      <c r="P341" s="40" t="s">
        <v>708</v>
      </c>
      <c r="Q341" s="40" t="s">
        <v>709</v>
      </c>
      <c r="R341" s="39" t="s">
        <v>287</v>
      </c>
      <c r="S341" s="39" t="s">
        <v>206</v>
      </c>
      <c r="T341" s="39" t="str">
        <f t="array" ref="T341">IFERROR(INDEX(INDIRECT("'"&amp;VLOOKUP($C341,ModMap!$A$2:$B$21,2,FALSE)&amp;"'!T:T"),MATCH($K341,INDIRECT("'"&amp;VLOOKUP($C341,ModMap!$A$2:$B$21,2,FALSE)&amp;"'!$K:$K"),0)),"")</f>
        <v>Unassigned</v>
      </c>
      <c r="U341" s="48" t="s">
        <v>33</v>
      </c>
      <c r="V341" s="39" t="str">
        <f t="array" ref="V341">IFERROR(INDEX(INDIRECT("'"&amp;VLOOKUP($C341,ModMap!$A$2:$B$21,2,FALSE)&amp;"'!V:V"),MATCH($K341,INDIRECT("'"&amp;VLOOKUP($C341,ModMap!$A$2:$B$21,2,FALSE)&amp;"'!$K:$K"),0)),"")</f>
        <v>Not Started</v>
      </c>
      <c r="W341" s="39" t="str">
        <f t="array" ref="W341">IFERROR(INDEX(INDIRECT("'"&amp;VLOOKUP($C341,ModMap!$A$2:$B$21,2,FALSE)&amp;"'!W:W"),MATCH($K341,INDIRECT("'"&amp;VLOOKUP($C341,ModMap!$A$2:$B$21,2,FALSE)&amp;"'!$K:$K"),0)),"")</f>
        <v>Unassigned</v>
      </c>
      <c r="X341" s="44" t="s">
        <v>36</v>
      </c>
      <c r="Y341" s="39" t="str">
        <f t="array" ref="Y341">IFERROR(INDEX(INDIRECT("'"&amp;VLOOKUP($C341,ModMap!$A$2:$B$21,2,FALSE)&amp;"'!Y:Y"),MATCH($K341,INDIRECT("'"&amp;VLOOKUP($C341,ModMap!$A$2:$B$21,2,FALSE)&amp;"'!$K:$K"),0)),"")</f>
        <v>N/A</v>
      </c>
      <c r="Z341" s="39" t="str">
        <f t="array" ref="Z341">IFERROR(INDEX(INDIRECT("'"&amp;VLOOKUP($C341,ModMap!$A$2:$B$21,2,FALSE)&amp;"'!Z:Z"),MATCH($K341,INDIRECT("'"&amp;VLOOKUP($C341,ModMap!$A$2:$B$21,2,FALSE)&amp;"'!$K:$K"),0)),"")</f>
        <v/>
      </c>
      <c r="AA341" s="44" t="s">
        <v>36</v>
      </c>
      <c r="AB341" s="39" t="str">
        <f t="array" ref="AB341">IFERROR(INDEX(INDIRECT("'"&amp;VLOOKUP($C341,ModMap!$A$2:$B$21,2,FALSE)&amp;"'!AB:AB"),MATCH($K341,INDIRECT("'"&amp;VLOOKUP($C341,ModMap!$A$2:$B$21,2,FALSE)&amp;"'!$K:$K"),0)),"")</f>
        <v>N/A</v>
      </c>
      <c r="AC341" s="39" t="str">
        <f t="array" ref="AC341">IFERROR(INDEX(INDIRECT("'"&amp;VLOOKUP($C341,ModMap!$A$2:$B$21,2,FALSE)&amp;"'!AC:AC"),MATCH($K341,INDIRECT("'"&amp;VLOOKUP($C341,ModMap!$A$2:$B$21,2,FALSE)&amp;"'!$K:$K"),0)),"")</f>
        <v/>
      </c>
      <c r="AD341" s="44" t="s">
        <v>36</v>
      </c>
      <c r="AE341" s="39" t="str">
        <f t="array" ref="AE341">IFERROR(INDEX(INDIRECT("'"&amp;VLOOKUP($C341,ModMap!$A$2:$B$21,2,FALSE)&amp;"'!AE:AE"),MATCH($K341,INDIRECT("'"&amp;VLOOKUP($C341,ModMap!$A$2:$B$21,2,FALSE)&amp;"'!$K:$K"),0)),"")</f>
        <v>N/A</v>
      </c>
      <c r="AF341" s="39" t="str">
        <f t="array" ref="AF341">IFERROR(INDEX(INDIRECT("'"&amp;VLOOKUP($C341,ModMap!$A$2:$B$21,2,FALSE)&amp;"'!AF:AF"),MATCH($K341,INDIRECT("'"&amp;VLOOKUP($C341,ModMap!$A$2:$B$21,2,FALSE)&amp;"'!$K:$K"),0)),"")</f>
        <v/>
      </c>
      <c r="AG341" s="44" t="s">
        <v>36</v>
      </c>
      <c r="AH341" s="39" t="str">
        <f t="array" ref="AH341">IFERROR(INDEX(INDIRECT("'"&amp;VLOOKUP($C341,ModMap!$A$2:$B$21,2,FALSE)&amp;"'!AH:AH"),MATCH($K341,INDIRECT("'"&amp;VLOOKUP($C341,ModMap!$A$2:$B$21,2,FALSE)&amp;"'!$K:$K"),0)),"")</f>
        <v>N/A</v>
      </c>
      <c r="AI341" s="39" t="str">
        <f t="array" ref="AI341">IFERROR(INDEX(INDIRECT("'"&amp;VLOOKUP($C341,ModMap!$A$2:$B$21,2,FALSE)&amp;"'!AI:AI"),MATCH($K341,INDIRECT("'"&amp;VLOOKUP($C341,ModMap!$A$2:$B$21,2,FALSE)&amp;"'!$K:$K"),0)),"")</f>
        <v/>
      </c>
      <c r="AJ341" s="44" t="s">
        <v>36</v>
      </c>
      <c r="AK341" s="39" t="str">
        <f t="array" ref="AK341">IFERROR(INDEX(INDIRECT("'"&amp;VLOOKUP($C341,ModMap!$A$2:$B$21,2,FALSE)&amp;"'!AK:AK"),MATCH($K341,INDIRECT("'"&amp;VLOOKUP($C341,ModMap!$A$2:$B$21,2,FALSE)&amp;"'!$K:$K"),0)),"")</f>
        <v>N/A</v>
      </c>
      <c r="AL341" s="39" t="str">
        <f t="array" ref="AL341">IFERROR(INDEX(INDIRECT("'"&amp;VLOOKUP($C341,ModMap!$A$2:$B$21,2,FALSE)&amp;"'!AL:AL"),MATCH($K341,INDIRECT("'"&amp;VLOOKUP($C341,ModMap!$A$2:$B$21,2,FALSE)&amp;"'!$K:$K"),0)),"")</f>
        <v/>
      </c>
      <c r="AM341" s="39">
        <f t="shared" si="1"/>
        <v>1</v>
      </c>
      <c r="AN341" s="39" t="str">
        <f t="shared" si="2"/>
        <v>Not Started</v>
      </c>
      <c r="AO341" s="40" t="str">
        <f t="array" ref="AO341">IFERROR(INDEX(INDIRECT("'"&amp;VLOOKUP($C341,ModMap!$A$2:$B$21,2,FALSE)&amp;"'!AO:AO"),MATCH($K341,INDIRECT("'"&amp;VLOOKUP($C341,ModMap!$A$2:$B$21,2,FALSE)&amp;"'!$K:$K"),0)),"")</f>
        <v/>
      </c>
      <c r="AP341" s="49" t="str">
        <f t="array" ref="AP341">IFERROR(HYPERLINK("#'"&amp;VLOOKUP($C341,ModMap!$A$2:$B$21,2,FALSE)&amp;"'!V"&amp;MATCH($K341,INDIRECT("'"&amp;VLOOKUP($C341,ModMap!$A$2:$B$21,2,FALSE)&amp;"'!$K:$K"),0),"Edit on module sheet"),"")</f>
        <v>Edit on module sheet</v>
      </c>
    </row>
    <row r="342" ht="42.0" customHeight="1">
      <c r="A342" s="50">
        <v>340.0</v>
      </c>
      <c r="B342" s="50">
        <v>333.0</v>
      </c>
      <c r="C342" s="50" t="s">
        <v>102</v>
      </c>
      <c r="D342" s="51" t="s">
        <v>103</v>
      </c>
      <c r="E342" s="31" t="s">
        <v>69</v>
      </c>
      <c r="F342" s="70" t="s">
        <v>642</v>
      </c>
      <c r="G342" s="51" t="s">
        <v>643</v>
      </c>
      <c r="H342" s="50" t="s">
        <v>703</v>
      </c>
      <c r="I342" s="50" t="s">
        <v>704</v>
      </c>
      <c r="J342" s="51" t="s">
        <v>705</v>
      </c>
      <c r="K342" s="50" t="s">
        <v>3229</v>
      </c>
      <c r="L342" s="51" t="s">
        <v>3230</v>
      </c>
      <c r="M342" s="48" t="s">
        <v>434</v>
      </c>
      <c r="N342" s="50" t="s">
        <v>649</v>
      </c>
      <c r="O342" s="50" t="s">
        <v>240</v>
      </c>
      <c r="P342" s="51" t="s">
        <v>708</v>
      </c>
      <c r="Q342" s="51" t="s">
        <v>709</v>
      </c>
      <c r="R342" s="50" t="s">
        <v>287</v>
      </c>
      <c r="S342" s="50" t="s">
        <v>69</v>
      </c>
      <c r="T342" s="50" t="str">
        <f t="array" ref="T342">IFERROR(INDEX(INDIRECT("'"&amp;VLOOKUP($C342,ModMap!$A$2:$B$21,2,FALSE)&amp;"'!T:T"),MATCH($K342,INDIRECT("'"&amp;VLOOKUP($C342,ModMap!$A$2:$B$21,2,FALSE)&amp;"'!$K:$K"),0)),"")</f>
        <v>Unassigned</v>
      </c>
      <c r="U342" s="48" t="s">
        <v>33</v>
      </c>
      <c r="V342" s="50" t="str">
        <f t="array" ref="V342">IFERROR(INDEX(INDIRECT("'"&amp;VLOOKUP($C342,ModMap!$A$2:$B$21,2,FALSE)&amp;"'!V:V"),MATCH($K342,INDIRECT("'"&amp;VLOOKUP($C342,ModMap!$A$2:$B$21,2,FALSE)&amp;"'!$K:$K"),0)),"")</f>
        <v>Not Started</v>
      </c>
      <c r="W342" s="50" t="str">
        <f t="array" ref="W342">IFERROR(INDEX(INDIRECT("'"&amp;VLOOKUP($C342,ModMap!$A$2:$B$21,2,FALSE)&amp;"'!W:W"),MATCH($K342,INDIRECT("'"&amp;VLOOKUP($C342,ModMap!$A$2:$B$21,2,FALSE)&amp;"'!$K:$K"),0)),"")</f>
        <v>Unassigned</v>
      </c>
      <c r="X342" s="48" t="s">
        <v>33</v>
      </c>
      <c r="Y342" s="50" t="str">
        <f t="array" ref="Y342">IFERROR(INDEX(INDIRECT("'"&amp;VLOOKUP($C342,ModMap!$A$2:$B$21,2,FALSE)&amp;"'!Y:Y"),MATCH($K342,INDIRECT("'"&amp;VLOOKUP($C342,ModMap!$A$2:$B$21,2,FALSE)&amp;"'!$K:$K"),0)),"")</f>
        <v>Not Started</v>
      </c>
      <c r="Z342" s="50" t="str">
        <f t="array" ref="Z342">IFERROR(INDEX(INDIRECT("'"&amp;VLOOKUP($C342,ModMap!$A$2:$B$21,2,FALSE)&amp;"'!Z:Z"),MATCH($K342,INDIRECT("'"&amp;VLOOKUP($C342,ModMap!$A$2:$B$21,2,FALSE)&amp;"'!$K:$K"),0)),"")</f>
        <v>Unassigned</v>
      </c>
      <c r="AA342" s="44" t="s">
        <v>36</v>
      </c>
      <c r="AB342" s="50" t="str">
        <f t="array" ref="AB342">IFERROR(INDEX(INDIRECT("'"&amp;VLOOKUP($C342,ModMap!$A$2:$B$21,2,FALSE)&amp;"'!AB:AB"),MATCH($K342,INDIRECT("'"&amp;VLOOKUP($C342,ModMap!$A$2:$B$21,2,FALSE)&amp;"'!$K:$K"),0)),"")</f>
        <v>N/A</v>
      </c>
      <c r="AC342" s="50" t="str">
        <f t="array" ref="AC342">IFERROR(INDEX(INDIRECT("'"&amp;VLOOKUP($C342,ModMap!$A$2:$B$21,2,FALSE)&amp;"'!AC:AC"),MATCH($K342,INDIRECT("'"&amp;VLOOKUP($C342,ModMap!$A$2:$B$21,2,FALSE)&amp;"'!$K:$K"),0)),"")</f>
        <v/>
      </c>
      <c r="AD342" s="44" t="s">
        <v>36</v>
      </c>
      <c r="AE342" s="50" t="str">
        <f t="array" ref="AE342">IFERROR(INDEX(INDIRECT("'"&amp;VLOOKUP($C342,ModMap!$A$2:$B$21,2,FALSE)&amp;"'!AE:AE"),MATCH($K342,INDIRECT("'"&amp;VLOOKUP($C342,ModMap!$A$2:$B$21,2,FALSE)&amp;"'!$K:$K"),0)),"")</f>
        <v>N/A</v>
      </c>
      <c r="AF342" s="50" t="str">
        <f t="array" ref="AF342">IFERROR(INDEX(INDIRECT("'"&amp;VLOOKUP($C342,ModMap!$A$2:$B$21,2,FALSE)&amp;"'!AF:AF"),MATCH($K342,INDIRECT("'"&amp;VLOOKUP($C342,ModMap!$A$2:$B$21,2,FALSE)&amp;"'!$K:$K"),0)),"")</f>
        <v/>
      </c>
      <c r="AG342" s="44" t="s">
        <v>36</v>
      </c>
      <c r="AH342" s="50" t="str">
        <f t="array" ref="AH342">IFERROR(INDEX(INDIRECT("'"&amp;VLOOKUP($C342,ModMap!$A$2:$B$21,2,FALSE)&amp;"'!AH:AH"),MATCH($K342,INDIRECT("'"&amp;VLOOKUP($C342,ModMap!$A$2:$B$21,2,FALSE)&amp;"'!$K:$K"),0)),"")</f>
        <v>N/A</v>
      </c>
      <c r="AI342" s="50" t="str">
        <f t="array" ref="AI342">IFERROR(INDEX(INDIRECT("'"&amp;VLOOKUP($C342,ModMap!$A$2:$B$21,2,FALSE)&amp;"'!AI:AI"),MATCH($K342,INDIRECT("'"&amp;VLOOKUP($C342,ModMap!$A$2:$B$21,2,FALSE)&amp;"'!$K:$K"),0)),"")</f>
        <v/>
      </c>
      <c r="AJ342" s="44" t="s">
        <v>36</v>
      </c>
      <c r="AK342" s="50" t="str">
        <f t="array" ref="AK342">IFERROR(INDEX(INDIRECT("'"&amp;VLOOKUP($C342,ModMap!$A$2:$B$21,2,FALSE)&amp;"'!AK:AK"),MATCH($K342,INDIRECT("'"&amp;VLOOKUP($C342,ModMap!$A$2:$B$21,2,FALSE)&amp;"'!$K:$K"),0)),"")</f>
        <v>N/A</v>
      </c>
      <c r="AL342" s="50" t="str">
        <f t="array" ref="AL342">IFERROR(INDEX(INDIRECT("'"&amp;VLOOKUP($C342,ModMap!$A$2:$B$21,2,FALSE)&amp;"'!AL:AL"),MATCH($K342,INDIRECT("'"&amp;VLOOKUP($C342,ModMap!$A$2:$B$21,2,FALSE)&amp;"'!$K:$K"),0)),"")</f>
        <v/>
      </c>
      <c r="AM342" s="50">
        <f t="shared" si="1"/>
        <v>2</v>
      </c>
      <c r="AN342" s="50" t="str">
        <f t="shared" si="2"/>
        <v>Not Started</v>
      </c>
      <c r="AO342" s="51" t="str">
        <f t="array" ref="AO342">IFERROR(INDEX(INDIRECT("'"&amp;VLOOKUP($C342,ModMap!$A$2:$B$21,2,FALSE)&amp;"'!AO:AO"),MATCH($K342,INDIRECT("'"&amp;VLOOKUP($C342,ModMap!$A$2:$B$21,2,FALSE)&amp;"'!$K:$K"),0)),"")</f>
        <v/>
      </c>
      <c r="AP342" s="49" t="str">
        <f t="array" ref="AP342">IFERROR(HYPERLINK("#'"&amp;VLOOKUP($C342,ModMap!$A$2:$B$21,2,FALSE)&amp;"'!V"&amp;MATCH($K342,INDIRECT("'"&amp;VLOOKUP($C342,ModMap!$A$2:$B$21,2,FALSE)&amp;"'!$K:$K"),0),"Edit on module sheet"),"")</f>
        <v>Edit on module sheet</v>
      </c>
    </row>
    <row r="343" ht="42.0" customHeight="1">
      <c r="A343" s="39">
        <v>341.0</v>
      </c>
      <c r="B343" s="39">
        <v>334.0</v>
      </c>
      <c r="C343" s="39" t="s">
        <v>102</v>
      </c>
      <c r="D343" s="40" t="s">
        <v>103</v>
      </c>
      <c r="E343" s="28" t="s">
        <v>48</v>
      </c>
      <c r="F343" s="70" t="s">
        <v>642</v>
      </c>
      <c r="G343" s="40" t="s">
        <v>643</v>
      </c>
      <c r="H343" s="39" t="s">
        <v>2271</v>
      </c>
      <c r="I343" s="39" t="s">
        <v>2272</v>
      </c>
      <c r="J343" s="40" t="s">
        <v>2273</v>
      </c>
      <c r="K343" s="39" t="s">
        <v>2274</v>
      </c>
      <c r="L343" s="40" t="s">
        <v>2275</v>
      </c>
      <c r="M343" s="47" t="s">
        <v>200</v>
      </c>
      <c r="N343" s="39" t="s">
        <v>649</v>
      </c>
      <c r="O343" s="39" t="s">
        <v>2276</v>
      </c>
      <c r="P343" s="40" t="s">
        <v>2277</v>
      </c>
      <c r="Q343" s="40" t="s">
        <v>2278</v>
      </c>
      <c r="R343" s="39" t="s">
        <v>205</v>
      </c>
      <c r="S343" s="39" t="s">
        <v>53</v>
      </c>
      <c r="T343" s="39" t="str">
        <f t="array" ref="T343">IFERROR(INDEX(INDIRECT("'"&amp;VLOOKUP($C343,ModMap!$A$2:$B$21,2,FALSE)&amp;"'!T:T"),MATCH($K343,INDIRECT("'"&amp;VLOOKUP($C343,ModMap!$A$2:$B$21,2,FALSE)&amp;"'!$K:$K"),0)),"")</f>
        <v>Unassigned</v>
      </c>
      <c r="U343" s="44" t="s">
        <v>36</v>
      </c>
      <c r="V343" s="39" t="str">
        <f t="array" ref="V343">IFERROR(INDEX(INDIRECT("'"&amp;VLOOKUP($C343,ModMap!$A$2:$B$21,2,FALSE)&amp;"'!V:V"),MATCH($K343,INDIRECT("'"&amp;VLOOKUP($C343,ModMap!$A$2:$B$21,2,FALSE)&amp;"'!$K:$K"),0)),"")</f>
        <v>N/A</v>
      </c>
      <c r="W343" s="39" t="str">
        <f t="array" ref="W343">IFERROR(INDEX(INDIRECT("'"&amp;VLOOKUP($C343,ModMap!$A$2:$B$21,2,FALSE)&amp;"'!W:W"),MATCH($K343,INDIRECT("'"&amp;VLOOKUP($C343,ModMap!$A$2:$B$21,2,FALSE)&amp;"'!$K:$K"),0)),"")</f>
        <v/>
      </c>
      <c r="X343" s="48" t="s">
        <v>33</v>
      </c>
      <c r="Y343" s="39" t="str">
        <f t="array" ref="Y343">IFERROR(INDEX(INDIRECT("'"&amp;VLOOKUP($C343,ModMap!$A$2:$B$21,2,FALSE)&amp;"'!Y:Y"),MATCH($K343,INDIRECT("'"&amp;VLOOKUP($C343,ModMap!$A$2:$B$21,2,FALSE)&amp;"'!$K:$K"),0)),"")</f>
        <v>Not Started</v>
      </c>
      <c r="Z343" s="39" t="str">
        <f t="array" ref="Z343">IFERROR(INDEX(INDIRECT("'"&amp;VLOOKUP($C343,ModMap!$A$2:$B$21,2,FALSE)&amp;"'!Z:Z"),MATCH($K343,INDIRECT("'"&amp;VLOOKUP($C343,ModMap!$A$2:$B$21,2,FALSE)&amp;"'!$K:$K"),0)),"")</f>
        <v>Unassigned</v>
      </c>
      <c r="AA343" s="48" t="s">
        <v>33</v>
      </c>
      <c r="AB343" s="39" t="str">
        <f t="array" ref="AB343">IFERROR(INDEX(INDIRECT("'"&amp;VLOOKUP($C343,ModMap!$A$2:$B$21,2,FALSE)&amp;"'!AB:AB"),MATCH($K343,INDIRECT("'"&amp;VLOOKUP($C343,ModMap!$A$2:$B$21,2,FALSE)&amp;"'!$K:$K"),0)),"")</f>
        <v>Not Started</v>
      </c>
      <c r="AC343" s="39" t="str">
        <f t="array" ref="AC343">IFERROR(INDEX(INDIRECT("'"&amp;VLOOKUP($C343,ModMap!$A$2:$B$21,2,FALSE)&amp;"'!AC:AC"),MATCH($K343,INDIRECT("'"&amp;VLOOKUP($C343,ModMap!$A$2:$B$21,2,FALSE)&amp;"'!$K:$K"),0)),"")</f>
        <v>Unassigned</v>
      </c>
      <c r="AD343" s="44" t="s">
        <v>36</v>
      </c>
      <c r="AE343" s="39" t="str">
        <f t="array" ref="AE343">IFERROR(INDEX(INDIRECT("'"&amp;VLOOKUP($C343,ModMap!$A$2:$B$21,2,FALSE)&amp;"'!AE:AE"),MATCH($K343,INDIRECT("'"&amp;VLOOKUP($C343,ModMap!$A$2:$B$21,2,FALSE)&amp;"'!$K:$K"),0)),"")</f>
        <v>N/A</v>
      </c>
      <c r="AF343" s="39" t="str">
        <f t="array" ref="AF343">IFERROR(INDEX(INDIRECT("'"&amp;VLOOKUP($C343,ModMap!$A$2:$B$21,2,FALSE)&amp;"'!AF:AF"),MATCH($K343,INDIRECT("'"&amp;VLOOKUP($C343,ModMap!$A$2:$B$21,2,FALSE)&amp;"'!$K:$K"),0)),"")</f>
        <v/>
      </c>
      <c r="AG343" s="44" t="s">
        <v>36</v>
      </c>
      <c r="AH343" s="39" t="str">
        <f t="array" ref="AH343">IFERROR(INDEX(INDIRECT("'"&amp;VLOOKUP($C343,ModMap!$A$2:$B$21,2,FALSE)&amp;"'!AH:AH"),MATCH($K343,INDIRECT("'"&amp;VLOOKUP($C343,ModMap!$A$2:$B$21,2,FALSE)&amp;"'!$K:$K"),0)),"")</f>
        <v>N/A</v>
      </c>
      <c r="AI343" s="39" t="str">
        <f t="array" ref="AI343">IFERROR(INDEX(INDIRECT("'"&amp;VLOOKUP($C343,ModMap!$A$2:$B$21,2,FALSE)&amp;"'!AI:AI"),MATCH($K343,INDIRECT("'"&amp;VLOOKUP($C343,ModMap!$A$2:$B$21,2,FALSE)&amp;"'!$K:$K"),0)),"")</f>
        <v/>
      </c>
      <c r="AJ343" s="44" t="s">
        <v>36</v>
      </c>
      <c r="AK343" s="39" t="str">
        <f t="array" ref="AK343">IFERROR(INDEX(INDIRECT("'"&amp;VLOOKUP($C343,ModMap!$A$2:$B$21,2,FALSE)&amp;"'!AK:AK"),MATCH($K343,INDIRECT("'"&amp;VLOOKUP($C343,ModMap!$A$2:$B$21,2,FALSE)&amp;"'!$K:$K"),0)),"")</f>
        <v>N/A</v>
      </c>
      <c r="AL343" s="39" t="str">
        <f t="array" ref="AL343">IFERROR(INDEX(INDIRECT("'"&amp;VLOOKUP($C343,ModMap!$A$2:$B$21,2,FALSE)&amp;"'!AL:AL"),MATCH($K343,INDIRECT("'"&amp;VLOOKUP($C343,ModMap!$A$2:$B$21,2,FALSE)&amp;"'!$K:$K"),0)),"")</f>
        <v/>
      </c>
      <c r="AM343" s="39">
        <f t="shared" si="1"/>
        <v>2</v>
      </c>
      <c r="AN343" s="39" t="str">
        <f t="shared" si="2"/>
        <v>Not Started</v>
      </c>
      <c r="AO343" s="40" t="str">
        <f t="array" ref="AO343">IFERROR(INDEX(INDIRECT("'"&amp;VLOOKUP($C343,ModMap!$A$2:$B$21,2,FALSE)&amp;"'!AO:AO"),MATCH($K343,INDIRECT("'"&amp;VLOOKUP($C343,ModMap!$A$2:$B$21,2,FALSE)&amp;"'!$K:$K"),0)),"")</f>
        <v/>
      </c>
      <c r="AP343" s="49" t="str">
        <f t="array" ref="AP343">IFERROR(HYPERLINK("#'"&amp;VLOOKUP($C343,ModMap!$A$2:$B$21,2,FALSE)&amp;"'!V"&amp;MATCH($K343,INDIRECT("'"&amp;VLOOKUP($C343,ModMap!$A$2:$B$21,2,FALSE)&amp;"'!$K:$K"),0),"Edit on module sheet"),"")</f>
        <v>Edit on module sheet</v>
      </c>
    </row>
    <row r="344" ht="42.0" customHeight="1">
      <c r="A344" s="50">
        <v>342.0</v>
      </c>
      <c r="B344" s="50">
        <v>335.0</v>
      </c>
      <c r="C344" s="50" t="s">
        <v>102</v>
      </c>
      <c r="D344" s="51" t="s">
        <v>103</v>
      </c>
      <c r="E344" s="28" t="s">
        <v>48</v>
      </c>
      <c r="F344" s="70" t="s">
        <v>642</v>
      </c>
      <c r="G344" s="51" t="s">
        <v>643</v>
      </c>
      <c r="H344" s="50" t="s">
        <v>2271</v>
      </c>
      <c r="I344" s="50" t="s">
        <v>2272</v>
      </c>
      <c r="J344" s="51" t="s">
        <v>2273</v>
      </c>
      <c r="K344" s="50" t="s">
        <v>2286</v>
      </c>
      <c r="L344" s="51" t="s">
        <v>2287</v>
      </c>
      <c r="M344" s="47" t="s">
        <v>200</v>
      </c>
      <c r="N344" s="50" t="s">
        <v>649</v>
      </c>
      <c r="O344" s="50" t="s">
        <v>2276</v>
      </c>
      <c r="P344" s="51" t="s">
        <v>2277</v>
      </c>
      <c r="Q344" s="51" t="s">
        <v>2278</v>
      </c>
      <c r="R344" s="50" t="s">
        <v>205</v>
      </c>
      <c r="S344" s="50" t="s">
        <v>56</v>
      </c>
      <c r="T344" s="50" t="str">
        <f t="array" ref="T344">IFERROR(INDEX(INDIRECT("'"&amp;VLOOKUP($C344,ModMap!$A$2:$B$21,2,FALSE)&amp;"'!T:T"),MATCH($K344,INDIRECT("'"&amp;VLOOKUP($C344,ModMap!$A$2:$B$21,2,FALSE)&amp;"'!$K:$K"),0)),"")</f>
        <v>Unassigned</v>
      </c>
      <c r="U344" s="44" t="s">
        <v>36</v>
      </c>
      <c r="V344" s="50" t="str">
        <f t="array" ref="V344">IFERROR(INDEX(INDIRECT("'"&amp;VLOOKUP($C344,ModMap!$A$2:$B$21,2,FALSE)&amp;"'!V:V"),MATCH($K344,INDIRECT("'"&amp;VLOOKUP($C344,ModMap!$A$2:$B$21,2,FALSE)&amp;"'!$K:$K"),0)),"")</f>
        <v>N/A</v>
      </c>
      <c r="W344" s="50" t="str">
        <f t="array" ref="W344">IFERROR(INDEX(INDIRECT("'"&amp;VLOOKUP($C344,ModMap!$A$2:$B$21,2,FALSE)&amp;"'!W:W"),MATCH($K344,INDIRECT("'"&amp;VLOOKUP($C344,ModMap!$A$2:$B$21,2,FALSE)&amp;"'!$K:$K"),0)),"")</f>
        <v/>
      </c>
      <c r="X344" s="48" t="s">
        <v>33</v>
      </c>
      <c r="Y344" s="50" t="str">
        <f t="array" ref="Y344">IFERROR(INDEX(INDIRECT("'"&amp;VLOOKUP($C344,ModMap!$A$2:$B$21,2,FALSE)&amp;"'!Y:Y"),MATCH($K344,INDIRECT("'"&amp;VLOOKUP($C344,ModMap!$A$2:$B$21,2,FALSE)&amp;"'!$K:$K"),0)),"")</f>
        <v>Not Started</v>
      </c>
      <c r="Z344" s="50" t="str">
        <f t="array" ref="Z344">IFERROR(INDEX(INDIRECT("'"&amp;VLOOKUP($C344,ModMap!$A$2:$B$21,2,FALSE)&amp;"'!Z:Z"),MATCH($K344,INDIRECT("'"&amp;VLOOKUP($C344,ModMap!$A$2:$B$21,2,FALSE)&amp;"'!$K:$K"),0)),"")</f>
        <v>Unassigned</v>
      </c>
      <c r="AA344" s="44" t="s">
        <v>36</v>
      </c>
      <c r="AB344" s="50" t="str">
        <f t="array" ref="AB344">IFERROR(INDEX(INDIRECT("'"&amp;VLOOKUP($C344,ModMap!$A$2:$B$21,2,FALSE)&amp;"'!AB:AB"),MATCH($K344,INDIRECT("'"&amp;VLOOKUP($C344,ModMap!$A$2:$B$21,2,FALSE)&amp;"'!$K:$K"),0)),"")</f>
        <v>N/A</v>
      </c>
      <c r="AC344" s="50" t="str">
        <f t="array" ref="AC344">IFERROR(INDEX(INDIRECT("'"&amp;VLOOKUP($C344,ModMap!$A$2:$B$21,2,FALSE)&amp;"'!AC:AC"),MATCH($K344,INDIRECT("'"&amp;VLOOKUP($C344,ModMap!$A$2:$B$21,2,FALSE)&amp;"'!$K:$K"),0)),"")</f>
        <v/>
      </c>
      <c r="AD344" s="48" t="s">
        <v>33</v>
      </c>
      <c r="AE344" s="50" t="str">
        <f t="array" ref="AE344">IFERROR(INDEX(INDIRECT("'"&amp;VLOOKUP($C344,ModMap!$A$2:$B$21,2,FALSE)&amp;"'!AE:AE"),MATCH($K344,INDIRECT("'"&amp;VLOOKUP($C344,ModMap!$A$2:$B$21,2,FALSE)&amp;"'!$K:$K"),0)),"")</f>
        <v>Not Started</v>
      </c>
      <c r="AF344" s="50" t="str">
        <f t="array" ref="AF344">IFERROR(INDEX(INDIRECT("'"&amp;VLOOKUP($C344,ModMap!$A$2:$B$21,2,FALSE)&amp;"'!AF:AF"),MATCH($K344,INDIRECT("'"&amp;VLOOKUP($C344,ModMap!$A$2:$B$21,2,FALSE)&amp;"'!$K:$K"),0)),"")</f>
        <v>Unassigned</v>
      </c>
      <c r="AG344" s="44" t="s">
        <v>36</v>
      </c>
      <c r="AH344" s="50" t="str">
        <f t="array" ref="AH344">IFERROR(INDEX(INDIRECT("'"&amp;VLOOKUP($C344,ModMap!$A$2:$B$21,2,FALSE)&amp;"'!AH:AH"),MATCH($K344,INDIRECT("'"&amp;VLOOKUP($C344,ModMap!$A$2:$B$21,2,FALSE)&amp;"'!$K:$K"),0)),"")</f>
        <v>N/A</v>
      </c>
      <c r="AI344" s="50" t="str">
        <f t="array" ref="AI344">IFERROR(INDEX(INDIRECT("'"&amp;VLOOKUP($C344,ModMap!$A$2:$B$21,2,FALSE)&amp;"'!AI:AI"),MATCH($K344,INDIRECT("'"&amp;VLOOKUP($C344,ModMap!$A$2:$B$21,2,FALSE)&amp;"'!$K:$K"),0)),"")</f>
        <v/>
      </c>
      <c r="AJ344" s="44" t="s">
        <v>36</v>
      </c>
      <c r="AK344" s="50" t="str">
        <f t="array" ref="AK344">IFERROR(INDEX(INDIRECT("'"&amp;VLOOKUP($C344,ModMap!$A$2:$B$21,2,FALSE)&amp;"'!AK:AK"),MATCH($K344,INDIRECT("'"&amp;VLOOKUP($C344,ModMap!$A$2:$B$21,2,FALSE)&amp;"'!$K:$K"),0)),"")</f>
        <v>N/A</v>
      </c>
      <c r="AL344" s="50" t="str">
        <f t="array" ref="AL344">IFERROR(INDEX(INDIRECT("'"&amp;VLOOKUP($C344,ModMap!$A$2:$B$21,2,FALSE)&amp;"'!AL:AL"),MATCH($K344,INDIRECT("'"&amp;VLOOKUP($C344,ModMap!$A$2:$B$21,2,FALSE)&amp;"'!$K:$K"),0)),"")</f>
        <v/>
      </c>
      <c r="AM344" s="50">
        <f t="shared" si="1"/>
        <v>2</v>
      </c>
      <c r="AN344" s="50" t="str">
        <f t="shared" si="2"/>
        <v>Not Started</v>
      </c>
      <c r="AO344" s="51" t="str">
        <f t="array" ref="AO344">IFERROR(INDEX(INDIRECT("'"&amp;VLOOKUP($C344,ModMap!$A$2:$B$21,2,FALSE)&amp;"'!AO:AO"),MATCH($K344,INDIRECT("'"&amp;VLOOKUP($C344,ModMap!$A$2:$B$21,2,FALSE)&amp;"'!$K:$K"),0)),"")</f>
        <v/>
      </c>
      <c r="AP344" s="49" t="str">
        <f t="array" ref="AP344">IFERROR(HYPERLINK("#'"&amp;VLOOKUP($C344,ModMap!$A$2:$B$21,2,FALSE)&amp;"'!V"&amp;MATCH($K344,INDIRECT("'"&amp;VLOOKUP($C344,ModMap!$A$2:$B$21,2,FALSE)&amp;"'!$K:$K"),0),"Edit on module sheet"),"")</f>
        <v>Edit on module sheet</v>
      </c>
    </row>
    <row r="345" ht="42.0" customHeight="1">
      <c r="A345" s="39">
        <v>343.0</v>
      </c>
      <c r="B345" s="39">
        <v>336.0</v>
      </c>
      <c r="C345" s="39" t="s">
        <v>102</v>
      </c>
      <c r="D345" s="40" t="s">
        <v>103</v>
      </c>
      <c r="E345" s="31" t="s">
        <v>69</v>
      </c>
      <c r="F345" s="70" t="s">
        <v>642</v>
      </c>
      <c r="G345" s="40" t="s">
        <v>643</v>
      </c>
      <c r="H345" s="39" t="s">
        <v>2271</v>
      </c>
      <c r="I345" s="39" t="s">
        <v>2272</v>
      </c>
      <c r="J345" s="40" t="s">
        <v>2273</v>
      </c>
      <c r="K345" s="39" t="s">
        <v>3246</v>
      </c>
      <c r="L345" s="40" t="s">
        <v>3247</v>
      </c>
      <c r="M345" s="48" t="s">
        <v>434</v>
      </c>
      <c r="N345" s="39" t="s">
        <v>649</v>
      </c>
      <c r="O345" s="39" t="s">
        <v>2276</v>
      </c>
      <c r="P345" s="40" t="s">
        <v>2277</v>
      </c>
      <c r="Q345" s="40" t="s">
        <v>2278</v>
      </c>
      <c r="R345" s="39" t="s">
        <v>205</v>
      </c>
      <c r="S345" s="39" t="s">
        <v>69</v>
      </c>
      <c r="T345" s="39" t="str">
        <f t="array" ref="T345">IFERROR(INDEX(INDIRECT("'"&amp;VLOOKUP($C345,ModMap!$A$2:$B$21,2,FALSE)&amp;"'!T:T"),MATCH($K345,INDIRECT("'"&amp;VLOOKUP($C345,ModMap!$A$2:$B$21,2,FALSE)&amp;"'!$K:$K"),0)),"")</f>
        <v>Unassigned</v>
      </c>
      <c r="U345" s="44" t="s">
        <v>36</v>
      </c>
      <c r="V345" s="39" t="str">
        <f t="array" ref="V345">IFERROR(INDEX(INDIRECT("'"&amp;VLOOKUP($C345,ModMap!$A$2:$B$21,2,FALSE)&amp;"'!V:V"),MATCH($K345,INDIRECT("'"&amp;VLOOKUP($C345,ModMap!$A$2:$B$21,2,FALSE)&amp;"'!$K:$K"),0)),"")</f>
        <v>N/A</v>
      </c>
      <c r="W345" s="39" t="str">
        <f t="array" ref="W345">IFERROR(INDEX(INDIRECT("'"&amp;VLOOKUP($C345,ModMap!$A$2:$B$21,2,FALSE)&amp;"'!W:W"),MATCH($K345,INDIRECT("'"&amp;VLOOKUP($C345,ModMap!$A$2:$B$21,2,FALSE)&amp;"'!$K:$K"),0)),"")</f>
        <v/>
      </c>
      <c r="X345" s="48" t="s">
        <v>33</v>
      </c>
      <c r="Y345" s="39" t="str">
        <f t="array" ref="Y345">IFERROR(INDEX(INDIRECT("'"&amp;VLOOKUP($C345,ModMap!$A$2:$B$21,2,FALSE)&amp;"'!Y:Y"),MATCH($K345,INDIRECT("'"&amp;VLOOKUP($C345,ModMap!$A$2:$B$21,2,FALSE)&amp;"'!$K:$K"),0)),"")</f>
        <v>Not Started</v>
      </c>
      <c r="Z345" s="39" t="str">
        <f t="array" ref="Z345">IFERROR(INDEX(INDIRECT("'"&amp;VLOOKUP($C345,ModMap!$A$2:$B$21,2,FALSE)&amp;"'!Z:Z"),MATCH($K345,INDIRECT("'"&amp;VLOOKUP($C345,ModMap!$A$2:$B$21,2,FALSE)&amp;"'!$K:$K"),0)),"")</f>
        <v>Unassigned</v>
      </c>
      <c r="AA345" s="44" t="s">
        <v>36</v>
      </c>
      <c r="AB345" s="39" t="str">
        <f t="array" ref="AB345">IFERROR(INDEX(INDIRECT("'"&amp;VLOOKUP($C345,ModMap!$A$2:$B$21,2,FALSE)&amp;"'!AB:AB"),MATCH($K345,INDIRECT("'"&amp;VLOOKUP($C345,ModMap!$A$2:$B$21,2,FALSE)&amp;"'!$K:$K"),0)),"")</f>
        <v>N/A</v>
      </c>
      <c r="AC345" s="39" t="str">
        <f t="array" ref="AC345">IFERROR(INDEX(INDIRECT("'"&amp;VLOOKUP($C345,ModMap!$A$2:$B$21,2,FALSE)&amp;"'!AC:AC"),MATCH($K345,INDIRECT("'"&amp;VLOOKUP($C345,ModMap!$A$2:$B$21,2,FALSE)&amp;"'!$K:$K"),0)),"")</f>
        <v/>
      </c>
      <c r="AD345" s="44" t="s">
        <v>36</v>
      </c>
      <c r="AE345" s="39" t="str">
        <f t="array" ref="AE345">IFERROR(INDEX(INDIRECT("'"&amp;VLOOKUP($C345,ModMap!$A$2:$B$21,2,FALSE)&amp;"'!AE:AE"),MATCH($K345,INDIRECT("'"&amp;VLOOKUP($C345,ModMap!$A$2:$B$21,2,FALSE)&amp;"'!$K:$K"),0)),"")</f>
        <v>N/A</v>
      </c>
      <c r="AF345" s="39" t="str">
        <f t="array" ref="AF345">IFERROR(INDEX(INDIRECT("'"&amp;VLOOKUP($C345,ModMap!$A$2:$B$21,2,FALSE)&amp;"'!AF:AF"),MATCH($K345,INDIRECT("'"&amp;VLOOKUP($C345,ModMap!$A$2:$B$21,2,FALSE)&amp;"'!$K:$K"),0)),"")</f>
        <v/>
      </c>
      <c r="AG345" s="44" t="s">
        <v>36</v>
      </c>
      <c r="AH345" s="39" t="str">
        <f t="array" ref="AH345">IFERROR(INDEX(INDIRECT("'"&amp;VLOOKUP($C345,ModMap!$A$2:$B$21,2,FALSE)&amp;"'!AH:AH"),MATCH($K345,INDIRECT("'"&amp;VLOOKUP($C345,ModMap!$A$2:$B$21,2,FALSE)&amp;"'!$K:$K"),0)),"")</f>
        <v>N/A</v>
      </c>
      <c r="AI345" s="39" t="str">
        <f t="array" ref="AI345">IFERROR(INDEX(INDIRECT("'"&amp;VLOOKUP($C345,ModMap!$A$2:$B$21,2,FALSE)&amp;"'!AI:AI"),MATCH($K345,INDIRECT("'"&amp;VLOOKUP($C345,ModMap!$A$2:$B$21,2,FALSE)&amp;"'!$K:$K"),0)),"")</f>
        <v/>
      </c>
      <c r="AJ345" s="44" t="s">
        <v>36</v>
      </c>
      <c r="AK345" s="39" t="str">
        <f t="array" ref="AK345">IFERROR(INDEX(INDIRECT("'"&amp;VLOOKUP($C345,ModMap!$A$2:$B$21,2,FALSE)&amp;"'!AK:AK"),MATCH($K345,INDIRECT("'"&amp;VLOOKUP($C345,ModMap!$A$2:$B$21,2,FALSE)&amp;"'!$K:$K"),0)),"")</f>
        <v>N/A</v>
      </c>
      <c r="AL345" s="39" t="str">
        <f t="array" ref="AL345">IFERROR(INDEX(INDIRECT("'"&amp;VLOOKUP($C345,ModMap!$A$2:$B$21,2,FALSE)&amp;"'!AL:AL"),MATCH($K345,INDIRECT("'"&amp;VLOOKUP($C345,ModMap!$A$2:$B$21,2,FALSE)&amp;"'!$K:$K"),0)),"")</f>
        <v/>
      </c>
      <c r="AM345" s="39">
        <f t="shared" si="1"/>
        <v>1</v>
      </c>
      <c r="AN345" s="39" t="str">
        <f t="shared" si="2"/>
        <v>Not Started</v>
      </c>
      <c r="AO345" s="40" t="str">
        <f t="array" ref="AO345">IFERROR(INDEX(INDIRECT("'"&amp;VLOOKUP($C345,ModMap!$A$2:$B$21,2,FALSE)&amp;"'!AO:AO"),MATCH($K345,INDIRECT("'"&amp;VLOOKUP($C345,ModMap!$A$2:$B$21,2,FALSE)&amp;"'!$K:$K"),0)),"")</f>
        <v/>
      </c>
      <c r="AP345" s="49" t="str">
        <f t="array" ref="AP345">IFERROR(HYPERLINK("#'"&amp;VLOOKUP($C345,ModMap!$A$2:$B$21,2,FALSE)&amp;"'!V"&amp;MATCH($K345,INDIRECT("'"&amp;VLOOKUP($C345,ModMap!$A$2:$B$21,2,FALSE)&amp;"'!$K:$K"),0),"Edit on module sheet"),"")</f>
        <v>Edit on module sheet</v>
      </c>
    </row>
    <row r="346" ht="42.0" customHeight="1">
      <c r="A346" s="50">
        <v>344.0</v>
      </c>
      <c r="B346" s="50">
        <v>337.0</v>
      </c>
      <c r="C346" s="50" t="s">
        <v>102</v>
      </c>
      <c r="D346" s="51" t="s">
        <v>103</v>
      </c>
      <c r="E346" s="28" t="s">
        <v>48</v>
      </c>
      <c r="F346" s="70" t="s">
        <v>642</v>
      </c>
      <c r="G346" s="51" t="s">
        <v>643</v>
      </c>
      <c r="H346" s="50" t="s">
        <v>714</v>
      </c>
      <c r="I346" s="50" t="s">
        <v>715</v>
      </c>
      <c r="J346" s="51" t="s">
        <v>716</v>
      </c>
      <c r="K346" s="50" t="s">
        <v>2290</v>
      </c>
      <c r="L346" s="51" t="s">
        <v>2291</v>
      </c>
      <c r="M346" s="47" t="s">
        <v>200</v>
      </c>
      <c r="N346" s="50" t="s">
        <v>649</v>
      </c>
      <c r="O346" s="50" t="s">
        <v>240</v>
      </c>
      <c r="P346" s="51" t="s">
        <v>719</v>
      </c>
      <c r="Q346" s="51" t="s">
        <v>720</v>
      </c>
      <c r="R346" s="50" t="s">
        <v>251</v>
      </c>
      <c r="S346" s="50" t="s">
        <v>56</v>
      </c>
      <c r="T346" s="50" t="str">
        <f t="array" ref="T346">IFERROR(INDEX(INDIRECT("'"&amp;VLOOKUP($C346,ModMap!$A$2:$B$21,2,FALSE)&amp;"'!T:T"),MATCH($K346,INDIRECT("'"&amp;VLOOKUP($C346,ModMap!$A$2:$B$21,2,FALSE)&amp;"'!$K:$K"),0)),"")</f>
        <v>Unassigned</v>
      </c>
      <c r="U346" s="44" t="s">
        <v>36</v>
      </c>
      <c r="V346" s="50" t="str">
        <f t="array" ref="V346">IFERROR(INDEX(INDIRECT("'"&amp;VLOOKUP($C346,ModMap!$A$2:$B$21,2,FALSE)&amp;"'!V:V"),MATCH($K346,INDIRECT("'"&amp;VLOOKUP($C346,ModMap!$A$2:$B$21,2,FALSE)&amp;"'!$K:$K"),0)),"")</f>
        <v>N/A</v>
      </c>
      <c r="W346" s="50" t="str">
        <f t="array" ref="W346">IFERROR(INDEX(INDIRECT("'"&amp;VLOOKUP($C346,ModMap!$A$2:$B$21,2,FALSE)&amp;"'!W:W"),MATCH($K346,INDIRECT("'"&amp;VLOOKUP($C346,ModMap!$A$2:$B$21,2,FALSE)&amp;"'!$K:$K"),0)),"")</f>
        <v/>
      </c>
      <c r="X346" s="48" t="s">
        <v>33</v>
      </c>
      <c r="Y346" s="50" t="str">
        <f t="array" ref="Y346">IFERROR(INDEX(INDIRECT("'"&amp;VLOOKUP($C346,ModMap!$A$2:$B$21,2,FALSE)&amp;"'!Y:Y"),MATCH($K346,INDIRECT("'"&amp;VLOOKUP($C346,ModMap!$A$2:$B$21,2,FALSE)&amp;"'!$K:$K"),0)),"")</f>
        <v>Not Started</v>
      </c>
      <c r="Z346" s="50" t="str">
        <f t="array" ref="Z346">IFERROR(INDEX(INDIRECT("'"&amp;VLOOKUP($C346,ModMap!$A$2:$B$21,2,FALSE)&amp;"'!Z:Z"),MATCH($K346,INDIRECT("'"&amp;VLOOKUP($C346,ModMap!$A$2:$B$21,2,FALSE)&amp;"'!$K:$K"),0)),"")</f>
        <v>Unassigned</v>
      </c>
      <c r="AA346" s="44" t="s">
        <v>36</v>
      </c>
      <c r="AB346" s="50" t="str">
        <f t="array" ref="AB346">IFERROR(INDEX(INDIRECT("'"&amp;VLOOKUP($C346,ModMap!$A$2:$B$21,2,FALSE)&amp;"'!AB:AB"),MATCH($K346,INDIRECT("'"&amp;VLOOKUP($C346,ModMap!$A$2:$B$21,2,FALSE)&amp;"'!$K:$K"),0)),"")</f>
        <v>N/A</v>
      </c>
      <c r="AC346" s="50" t="str">
        <f t="array" ref="AC346">IFERROR(INDEX(INDIRECT("'"&amp;VLOOKUP($C346,ModMap!$A$2:$B$21,2,FALSE)&amp;"'!AC:AC"),MATCH($K346,INDIRECT("'"&amp;VLOOKUP($C346,ModMap!$A$2:$B$21,2,FALSE)&amp;"'!$K:$K"),0)),"")</f>
        <v/>
      </c>
      <c r="AD346" s="44" t="s">
        <v>36</v>
      </c>
      <c r="AE346" s="50" t="str">
        <f t="array" ref="AE346">IFERROR(INDEX(INDIRECT("'"&amp;VLOOKUP($C346,ModMap!$A$2:$B$21,2,FALSE)&amp;"'!AE:AE"),MATCH($K346,INDIRECT("'"&amp;VLOOKUP($C346,ModMap!$A$2:$B$21,2,FALSE)&amp;"'!$K:$K"),0)),"")</f>
        <v>N/A</v>
      </c>
      <c r="AF346" s="50" t="str">
        <f t="array" ref="AF346">IFERROR(INDEX(INDIRECT("'"&amp;VLOOKUP($C346,ModMap!$A$2:$B$21,2,FALSE)&amp;"'!AF:AF"),MATCH($K346,INDIRECT("'"&amp;VLOOKUP($C346,ModMap!$A$2:$B$21,2,FALSE)&amp;"'!$K:$K"),0)),"")</f>
        <v/>
      </c>
      <c r="AG346" s="44" t="s">
        <v>36</v>
      </c>
      <c r="AH346" s="50" t="str">
        <f t="array" ref="AH346">IFERROR(INDEX(INDIRECT("'"&amp;VLOOKUP($C346,ModMap!$A$2:$B$21,2,FALSE)&amp;"'!AH:AH"),MATCH($K346,INDIRECT("'"&amp;VLOOKUP($C346,ModMap!$A$2:$B$21,2,FALSE)&amp;"'!$K:$K"),0)),"")</f>
        <v>N/A</v>
      </c>
      <c r="AI346" s="50" t="str">
        <f t="array" ref="AI346">IFERROR(INDEX(INDIRECT("'"&amp;VLOOKUP($C346,ModMap!$A$2:$B$21,2,FALSE)&amp;"'!AI:AI"),MATCH($K346,INDIRECT("'"&amp;VLOOKUP($C346,ModMap!$A$2:$B$21,2,FALSE)&amp;"'!$K:$K"),0)),"")</f>
        <v/>
      </c>
      <c r="AJ346" s="44" t="s">
        <v>36</v>
      </c>
      <c r="AK346" s="50" t="str">
        <f t="array" ref="AK346">IFERROR(INDEX(INDIRECT("'"&amp;VLOOKUP($C346,ModMap!$A$2:$B$21,2,FALSE)&amp;"'!AK:AK"),MATCH($K346,INDIRECT("'"&amp;VLOOKUP($C346,ModMap!$A$2:$B$21,2,FALSE)&amp;"'!$K:$K"),0)),"")</f>
        <v>N/A</v>
      </c>
      <c r="AL346" s="50" t="str">
        <f t="array" ref="AL346">IFERROR(INDEX(INDIRECT("'"&amp;VLOOKUP($C346,ModMap!$A$2:$B$21,2,FALSE)&amp;"'!AL:AL"),MATCH($K346,INDIRECT("'"&amp;VLOOKUP($C346,ModMap!$A$2:$B$21,2,FALSE)&amp;"'!$K:$K"),0)),"")</f>
        <v/>
      </c>
      <c r="AM346" s="50">
        <f t="shared" si="1"/>
        <v>1</v>
      </c>
      <c r="AN346" s="50" t="str">
        <f t="shared" si="2"/>
        <v>Not Started</v>
      </c>
      <c r="AO346" s="51" t="str">
        <f t="array" ref="AO346">IFERROR(INDEX(INDIRECT("'"&amp;VLOOKUP($C346,ModMap!$A$2:$B$21,2,FALSE)&amp;"'!AO:AO"),MATCH($K346,INDIRECT("'"&amp;VLOOKUP($C346,ModMap!$A$2:$B$21,2,FALSE)&amp;"'!$K:$K"),0)),"")</f>
        <v/>
      </c>
      <c r="AP346" s="49" t="str">
        <f t="array" ref="AP346">IFERROR(HYPERLINK("#'"&amp;VLOOKUP($C346,ModMap!$A$2:$B$21,2,FALSE)&amp;"'!V"&amp;MATCH($K346,INDIRECT("'"&amp;VLOOKUP($C346,ModMap!$A$2:$B$21,2,FALSE)&amp;"'!$K:$K"),0),"Edit on module sheet"),"")</f>
        <v>Edit on module sheet</v>
      </c>
    </row>
    <row r="347" ht="42.0" customHeight="1">
      <c r="A347" s="39">
        <v>345.0</v>
      </c>
      <c r="B347" s="39">
        <v>338.0</v>
      </c>
      <c r="C347" s="39" t="s">
        <v>102</v>
      </c>
      <c r="D347" s="40" t="s">
        <v>103</v>
      </c>
      <c r="E347" s="29" t="s">
        <v>41</v>
      </c>
      <c r="F347" s="70" t="s">
        <v>642</v>
      </c>
      <c r="G347" s="40" t="s">
        <v>643</v>
      </c>
      <c r="H347" s="39" t="s">
        <v>714</v>
      </c>
      <c r="I347" s="39" t="s">
        <v>715</v>
      </c>
      <c r="J347" s="40" t="s">
        <v>716</v>
      </c>
      <c r="K347" s="39" t="s">
        <v>717</v>
      </c>
      <c r="L347" s="40" t="s">
        <v>718</v>
      </c>
      <c r="M347" s="47" t="s">
        <v>200</v>
      </c>
      <c r="N347" s="39" t="s">
        <v>649</v>
      </c>
      <c r="O347" s="39" t="s">
        <v>240</v>
      </c>
      <c r="P347" s="40" t="s">
        <v>719</v>
      </c>
      <c r="Q347" s="40" t="s">
        <v>720</v>
      </c>
      <c r="R347" s="39" t="s">
        <v>251</v>
      </c>
      <c r="S347" s="39" t="s">
        <v>206</v>
      </c>
      <c r="T347" s="39" t="str">
        <f t="array" ref="T347">IFERROR(INDEX(INDIRECT("'"&amp;VLOOKUP($C347,ModMap!$A$2:$B$21,2,FALSE)&amp;"'!T:T"),MATCH($K347,INDIRECT("'"&amp;VLOOKUP($C347,ModMap!$A$2:$B$21,2,FALSE)&amp;"'!$K:$K"),0)),"")</f>
        <v>Unassigned</v>
      </c>
      <c r="U347" s="48" t="s">
        <v>33</v>
      </c>
      <c r="V347" s="39" t="str">
        <f t="array" ref="V347">IFERROR(INDEX(INDIRECT("'"&amp;VLOOKUP($C347,ModMap!$A$2:$B$21,2,FALSE)&amp;"'!V:V"),MATCH($K347,INDIRECT("'"&amp;VLOOKUP($C347,ModMap!$A$2:$B$21,2,FALSE)&amp;"'!$K:$K"),0)),"")</f>
        <v>Not Started</v>
      </c>
      <c r="W347" s="39" t="str">
        <f t="array" ref="W347">IFERROR(INDEX(INDIRECT("'"&amp;VLOOKUP($C347,ModMap!$A$2:$B$21,2,FALSE)&amp;"'!W:W"),MATCH($K347,INDIRECT("'"&amp;VLOOKUP($C347,ModMap!$A$2:$B$21,2,FALSE)&amp;"'!$K:$K"),0)),"")</f>
        <v>Unassigned</v>
      </c>
      <c r="X347" s="44" t="s">
        <v>36</v>
      </c>
      <c r="Y347" s="39" t="str">
        <f t="array" ref="Y347">IFERROR(INDEX(INDIRECT("'"&amp;VLOOKUP($C347,ModMap!$A$2:$B$21,2,FALSE)&amp;"'!Y:Y"),MATCH($K347,INDIRECT("'"&amp;VLOOKUP($C347,ModMap!$A$2:$B$21,2,FALSE)&amp;"'!$K:$K"),0)),"")</f>
        <v>N/A</v>
      </c>
      <c r="Z347" s="39" t="str">
        <f t="array" ref="Z347">IFERROR(INDEX(INDIRECT("'"&amp;VLOOKUP($C347,ModMap!$A$2:$B$21,2,FALSE)&amp;"'!Z:Z"),MATCH($K347,INDIRECT("'"&amp;VLOOKUP($C347,ModMap!$A$2:$B$21,2,FALSE)&amp;"'!$K:$K"),0)),"")</f>
        <v/>
      </c>
      <c r="AA347" s="44" t="s">
        <v>36</v>
      </c>
      <c r="AB347" s="39" t="str">
        <f t="array" ref="AB347">IFERROR(INDEX(INDIRECT("'"&amp;VLOOKUP($C347,ModMap!$A$2:$B$21,2,FALSE)&amp;"'!AB:AB"),MATCH($K347,INDIRECT("'"&amp;VLOOKUP($C347,ModMap!$A$2:$B$21,2,FALSE)&amp;"'!$K:$K"),0)),"")</f>
        <v>N/A</v>
      </c>
      <c r="AC347" s="39" t="str">
        <f t="array" ref="AC347">IFERROR(INDEX(INDIRECT("'"&amp;VLOOKUP($C347,ModMap!$A$2:$B$21,2,FALSE)&amp;"'!AC:AC"),MATCH($K347,INDIRECT("'"&amp;VLOOKUP($C347,ModMap!$A$2:$B$21,2,FALSE)&amp;"'!$K:$K"),0)),"")</f>
        <v/>
      </c>
      <c r="AD347" s="44" t="s">
        <v>36</v>
      </c>
      <c r="AE347" s="39" t="str">
        <f t="array" ref="AE347">IFERROR(INDEX(INDIRECT("'"&amp;VLOOKUP($C347,ModMap!$A$2:$B$21,2,FALSE)&amp;"'!AE:AE"),MATCH($K347,INDIRECT("'"&amp;VLOOKUP($C347,ModMap!$A$2:$B$21,2,FALSE)&amp;"'!$K:$K"),0)),"")</f>
        <v>N/A</v>
      </c>
      <c r="AF347" s="39" t="str">
        <f t="array" ref="AF347">IFERROR(INDEX(INDIRECT("'"&amp;VLOOKUP($C347,ModMap!$A$2:$B$21,2,FALSE)&amp;"'!AF:AF"),MATCH($K347,INDIRECT("'"&amp;VLOOKUP($C347,ModMap!$A$2:$B$21,2,FALSE)&amp;"'!$K:$K"),0)),"")</f>
        <v/>
      </c>
      <c r="AG347" s="44" t="s">
        <v>36</v>
      </c>
      <c r="AH347" s="39" t="str">
        <f t="array" ref="AH347">IFERROR(INDEX(INDIRECT("'"&amp;VLOOKUP($C347,ModMap!$A$2:$B$21,2,FALSE)&amp;"'!AH:AH"),MATCH($K347,INDIRECT("'"&amp;VLOOKUP($C347,ModMap!$A$2:$B$21,2,FALSE)&amp;"'!$K:$K"),0)),"")</f>
        <v>N/A</v>
      </c>
      <c r="AI347" s="39" t="str">
        <f t="array" ref="AI347">IFERROR(INDEX(INDIRECT("'"&amp;VLOOKUP($C347,ModMap!$A$2:$B$21,2,FALSE)&amp;"'!AI:AI"),MATCH($K347,INDIRECT("'"&amp;VLOOKUP($C347,ModMap!$A$2:$B$21,2,FALSE)&amp;"'!$K:$K"),0)),"")</f>
        <v/>
      </c>
      <c r="AJ347" s="44" t="s">
        <v>36</v>
      </c>
      <c r="AK347" s="39" t="str">
        <f t="array" ref="AK347">IFERROR(INDEX(INDIRECT("'"&amp;VLOOKUP($C347,ModMap!$A$2:$B$21,2,FALSE)&amp;"'!AK:AK"),MATCH($K347,INDIRECT("'"&amp;VLOOKUP($C347,ModMap!$A$2:$B$21,2,FALSE)&amp;"'!$K:$K"),0)),"")</f>
        <v>N/A</v>
      </c>
      <c r="AL347" s="39" t="str">
        <f t="array" ref="AL347">IFERROR(INDEX(INDIRECT("'"&amp;VLOOKUP($C347,ModMap!$A$2:$B$21,2,FALSE)&amp;"'!AL:AL"),MATCH($K347,INDIRECT("'"&amp;VLOOKUP($C347,ModMap!$A$2:$B$21,2,FALSE)&amp;"'!$K:$K"),0)),"")</f>
        <v/>
      </c>
      <c r="AM347" s="39">
        <f t="shared" si="1"/>
        <v>1</v>
      </c>
      <c r="AN347" s="39" t="str">
        <f t="shared" si="2"/>
        <v>Not Started</v>
      </c>
      <c r="AO347" s="40" t="str">
        <f t="array" ref="AO347">IFERROR(INDEX(INDIRECT("'"&amp;VLOOKUP($C347,ModMap!$A$2:$B$21,2,FALSE)&amp;"'!AO:AO"),MATCH($K347,INDIRECT("'"&amp;VLOOKUP($C347,ModMap!$A$2:$B$21,2,FALSE)&amp;"'!$K:$K"),0)),"")</f>
        <v/>
      </c>
      <c r="AP347" s="49" t="str">
        <f t="array" ref="AP347">IFERROR(HYPERLINK("#'"&amp;VLOOKUP($C347,ModMap!$A$2:$B$21,2,FALSE)&amp;"'!V"&amp;MATCH($K347,INDIRECT("'"&amp;VLOOKUP($C347,ModMap!$A$2:$B$21,2,FALSE)&amp;"'!$K:$K"),0),"Edit on module sheet"),"")</f>
        <v>Edit on module sheet</v>
      </c>
    </row>
    <row r="348" ht="42.0" customHeight="1">
      <c r="A348" s="50">
        <v>346.0</v>
      </c>
      <c r="B348" s="50">
        <v>339.0</v>
      </c>
      <c r="C348" s="50" t="s">
        <v>102</v>
      </c>
      <c r="D348" s="51" t="s">
        <v>103</v>
      </c>
      <c r="E348" s="31" t="s">
        <v>69</v>
      </c>
      <c r="F348" s="70" t="s">
        <v>642</v>
      </c>
      <c r="G348" s="51" t="s">
        <v>643</v>
      </c>
      <c r="H348" s="50" t="s">
        <v>714</v>
      </c>
      <c r="I348" s="50" t="s">
        <v>715</v>
      </c>
      <c r="J348" s="51" t="s">
        <v>716</v>
      </c>
      <c r="K348" s="50" t="s">
        <v>3260</v>
      </c>
      <c r="L348" s="51" t="s">
        <v>3261</v>
      </c>
      <c r="M348" s="48" t="s">
        <v>434</v>
      </c>
      <c r="N348" s="50" t="s">
        <v>649</v>
      </c>
      <c r="O348" s="50" t="s">
        <v>240</v>
      </c>
      <c r="P348" s="51" t="s">
        <v>719</v>
      </c>
      <c r="Q348" s="51" t="s">
        <v>720</v>
      </c>
      <c r="R348" s="50" t="s">
        <v>251</v>
      </c>
      <c r="S348" s="50" t="s">
        <v>69</v>
      </c>
      <c r="T348" s="50" t="str">
        <f t="array" ref="T348">IFERROR(INDEX(INDIRECT("'"&amp;VLOOKUP($C348,ModMap!$A$2:$B$21,2,FALSE)&amp;"'!T:T"),MATCH($K348,INDIRECT("'"&amp;VLOOKUP($C348,ModMap!$A$2:$B$21,2,FALSE)&amp;"'!$K:$K"),0)),"")</f>
        <v>Unassigned</v>
      </c>
      <c r="U348" s="48" t="s">
        <v>33</v>
      </c>
      <c r="V348" s="50" t="str">
        <f t="array" ref="V348">IFERROR(INDEX(INDIRECT("'"&amp;VLOOKUP($C348,ModMap!$A$2:$B$21,2,FALSE)&amp;"'!V:V"),MATCH($K348,INDIRECT("'"&amp;VLOOKUP($C348,ModMap!$A$2:$B$21,2,FALSE)&amp;"'!$K:$K"),0)),"")</f>
        <v>Not Started</v>
      </c>
      <c r="W348" s="50" t="str">
        <f t="array" ref="W348">IFERROR(INDEX(INDIRECT("'"&amp;VLOOKUP($C348,ModMap!$A$2:$B$21,2,FALSE)&amp;"'!W:W"),MATCH($K348,INDIRECT("'"&amp;VLOOKUP($C348,ModMap!$A$2:$B$21,2,FALSE)&amp;"'!$K:$K"),0)),"")</f>
        <v>Unassigned</v>
      </c>
      <c r="X348" s="48" t="s">
        <v>33</v>
      </c>
      <c r="Y348" s="50" t="str">
        <f t="array" ref="Y348">IFERROR(INDEX(INDIRECT("'"&amp;VLOOKUP($C348,ModMap!$A$2:$B$21,2,FALSE)&amp;"'!Y:Y"),MATCH($K348,INDIRECT("'"&amp;VLOOKUP($C348,ModMap!$A$2:$B$21,2,FALSE)&amp;"'!$K:$K"),0)),"")</f>
        <v>Not Started</v>
      </c>
      <c r="Z348" s="50" t="str">
        <f t="array" ref="Z348">IFERROR(INDEX(INDIRECT("'"&amp;VLOOKUP($C348,ModMap!$A$2:$B$21,2,FALSE)&amp;"'!Z:Z"),MATCH($K348,INDIRECT("'"&amp;VLOOKUP($C348,ModMap!$A$2:$B$21,2,FALSE)&amp;"'!$K:$K"),0)),"")</f>
        <v>Unassigned</v>
      </c>
      <c r="AA348" s="44" t="s">
        <v>36</v>
      </c>
      <c r="AB348" s="50" t="str">
        <f t="array" ref="AB348">IFERROR(INDEX(INDIRECT("'"&amp;VLOOKUP($C348,ModMap!$A$2:$B$21,2,FALSE)&amp;"'!AB:AB"),MATCH($K348,INDIRECT("'"&amp;VLOOKUP($C348,ModMap!$A$2:$B$21,2,FALSE)&amp;"'!$K:$K"),0)),"")</f>
        <v>N/A</v>
      </c>
      <c r="AC348" s="50" t="str">
        <f t="array" ref="AC348">IFERROR(INDEX(INDIRECT("'"&amp;VLOOKUP($C348,ModMap!$A$2:$B$21,2,FALSE)&amp;"'!AC:AC"),MATCH($K348,INDIRECT("'"&amp;VLOOKUP($C348,ModMap!$A$2:$B$21,2,FALSE)&amp;"'!$K:$K"),0)),"")</f>
        <v/>
      </c>
      <c r="AD348" s="44" t="s">
        <v>36</v>
      </c>
      <c r="AE348" s="50" t="str">
        <f t="array" ref="AE348">IFERROR(INDEX(INDIRECT("'"&amp;VLOOKUP($C348,ModMap!$A$2:$B$21,2,FALSE)&amp;"'!AE:AE"),MATCH($K348,INDIRECT("'"&amp;VLOOKUP($C348,ModMap!$A$2:$B$21,2,FALSE)&amp;"'!$K:$K"),0)),"")</f>
        <v>N/A</v>
      </c>
      <c r="AF348" s="50" t="str">
        <f t="array" ref="AF348">IFERROR(INDEX(INDIRECT("'"&amp;VLOOKUP($C348,ModMap!$A$2:$B$21,2,FALSE)&amp;"'!AF:AF"),MATCH($K348,INDIRECT("'"&amp;VLOOKUP($C348,ModMap!$A$2:$B$21,2,FALSE)&amp;"'!$K:$K"),0)),"")</f>
        <v/>
      </c>
      <c r="AG348" s="44" t="s">
        <v>36</v>
      </c>
      <c r="AH348" s="50" t="str">
        <f t="array" ref="AH348">IFERROR(INDEX(INDIRECT("'"&amp;VLOOKUP($C348,ModMap!$A$2:$B$21,2,FALSE)&amp;"'!AH:AH"),MATCH($K348,INDIRECT("'"&amp;VLOOKUP($C348,ModMap!$A$2:$B$21,2,FALSE)&amp;"'!$K:$K"),0)),"")</f>
        <v>N/A</v>
      </c>
      <c r="AI348" s="50" t="str">
        <f t="array" ref="AI348">IFERROR(INDEX(INDIRECT("'"&amp;VLOOKUP($C348,ModMap!$A$2:$B$21,2,FALSE)&amp;"'!AI:AI"),MATCH($K348,INDIRECT("'"&amp;VLOOKUP($C348,ModMap!$A$2:$B$21,2,FALSE)&amp;"'!$K:$K"),0)),"")</f>
        <v/>
      </c>
      <c r="AJ348" s="44" t="s">
        <v>36</v>
      </c>
      <c r="AK348" s="50" t="str">
        <f t="array" ref="AK348">IFERROR(INDEX(INDIRECT("'"&amp;VLOOKUP($C348,ModMap!$A$2:$B$21,2,FALSE)&amp;"'!AK:AK"),MATCH($K348,INDIRECT("'"&amp;VLOOKUP($C348,ModMap!$A$2:$B$21,2,FALSE)&amp;"'!$K:$K"),0)),"")</f>
        <v>N/A</v>
      </c>
      <c r="AL348" s="50" t="str">
        <f t="array" ref="AL348">IFERROR(INDEX(INDIRECT("'"&amp;VLOOKUP($C348,ModMap!$A$2:$B$21,2,FALSE)&amp;"'!AL:AL"),MATCH($K348,INDIRECT("'"&amp;VLOOKUP($C348,ModMap!$A$2:$B$21,2,FALSE)&amp;"'!$K:$K"),0)),"")</f>
        <v/>
      </c>
      <c r="AM348" s="50">
        <f t="shared" si="1"/>
        <v>2</v>
      </c>
      <c r="AN348" s="50" t="str">
        <f t="shared" si="2"/>
        <v>Not Started</v>
      </c>
      <c r="AO348" s="51" t="str">
        <f t="array" ref="AO348">IFERROR(INDEX(INDIRECT("'"&amp;VLOOKUP($C348,ModMap!$A$2:$B$21,2,FALSE)&amp;"'!AO:AO"),MATCH($K348,INDIRECT("'"&amp;VLOOKUP($C348,ModMap!$A$2:$B$21,2,FALSE)&amp;"'!$K:$K"),0)),"")</f>
        <v/>
      </c>
      <c r="AP348" s="49" t="str">
        <f t="array" ref="AP348">IFERROR(HYPERLINK("#'"&amp;VLOOKUP($C348,ModMap!$A$2:$B$21,2,FALSE)&amp;"'!V"&amp;MATCH($K348,INDIRECT("'"&amp;VLOOKUP($C348,ModMap!$A$2:$B$21,2,FALSE)&amp;"'!$K:$K"),0),"Edit on module sheet"),"")</f>
        <v>Edit on module sheet</v>
      </c>
    </row>
    <row r="349" ht="42.0" customHeight="1">
      <c r="A349" s="39">
        <v>347.0</v>
      </c>
      <c r="B349" s="39">
        <v>340.0</v>
      </c>
      <c r="C349" s="39" t="s">
        <v>102</v>
      </c>
      <c r="D349" s="40" t="s">
        <v>103</v>
      </c>
      <c r="E349" s="28" t="s">
        <v>48</v>
      </c>
      <c r="F349" s="70" t="s">
        <v>642</v>
      </c>
      <c r="G349" s="40" t="s">
        <v>643</v>
      </c>
      <c r="H349" s="39" t="s">
        <v>728</v>
      </c>
      <c r="I349" s="39" t="s">
        <v>729</v>
      </c>
      <c r="J349" s="40" t="s">
        <v>730</v>
      </c>
      <c r="K349" s="39" t="s">
        <v>2293</v>
      </c>
      <c r="L349" s="40" t="s">
        <v>2294</v>
      </c>
      <c r="M349" s="47" t="s">
        <v>200</v>
      </c>
      <c r="N349" s="39" t="s">
        <v>649</v>
      </c>
      <c r="O349" s="39" t="s">
        <v>733</v>
      </c>
      <c r="P349" s="40" t="s">
        <v>734</v>
      </c>
      <c r="Q349" s="40" t="s">
        <v>735</v>
      </c>
      <c r="R349" s="39" t="s">
        <v>736</v>
      </c>
      <c r="S349" s="39" t="s">
        <v>53</v>
      </c>
      <c r="T349" s="39" t="str">
        <f t="array" ref="T349">IFERROR(INDEX(INDIRECT("'"&amp;VLOOKUP($C349,ModMap!$A$2:$B$21,2,FALSE)&amp;"'!T:T"),MATCH($K349,INDIRECT("'"&amp;VLOOKUP($C349,ModMap!$A$2:$B$21,2,FALSE)&amp;"'!$K:$K"),0)),"")</f>
        <v>Unassigned</v>
      </c>
      <c r="U349" s="44" t="s">
        <v>36</v>
      </c>
      <c r="V349" s="39" t="str">
        <f t="array" ref="V349">IFERROR(INDEX(INDIRECT("'"&amp;VLOOKUP($C349,ModMap!$A$2:$B$21,2,FALSE)&amp;"'!V:V"),MATCH($K349,INDIRECT("'"&amp;VLOOKUP($C349,ModMap!$A$2:$B$21,2,FALSE)&amp;"'!$K:$K"),0)),"")</f>
        <v>N/A</v>
      </c>
      <c r="W349" s="39" t="str">
        <f t="array" ref="W349">IFERROR(INDEX(INDIRECT("'"&amp;VLOOKUP($C349,ModMap!$A$2:$B$21,2,FALSE)&amp;"'!W:W"),MATCH($K349,INDIRECT("'"&amp;VLOOKUP($C349,ModMap!$A$2:$B$21,2,FALSE)&amp;"'!$K:$K"),0)),"")</f>
        <v/>
      </c>
      <c r="X349" s="48" t="s">
        <v>33</v>
      </c>
      <c r="Y349" s="39" t="str">
        <f t="array" ref="Y349">IFERROR(INDEX(INDIRECT("'"&amp;VLOOKUP($C349,ModMap!$A$2:$B$21,2,FALSE)&amp;"'!Y:Y"),MATCH($K349,INDIRECT("'"&amp;VLOOKUP($C349,ModMap!$A$2:$B$21,2,FALSE)&amp;"'!$K:$K"),0)),"")</f>
        <v>Not Started</v>
      </c>
      <c r="Z349" s="39" t="str">
        <f t="array" ref="Z349">IFERROR(INDEX(INDIRECT("'"&amp;VLOOKUP($C349,ModMap!$A$2:$B$21,2,FALSE)&amp;"'!Z:Z"),MATCH($K349,INDIRECT("'"&amp;VLOOKUP($C349,ModMap!$A$2:$B$21,2,FALSE)&amp;"'!$K:$K"),0)),"")</f>
        <v>Unassigned</v>
      </c>
      <c r="AA349" s="48" t="s">
        <v>33</v>
      </c>
      <c r="AB349" s="39" t="str">
        <f t="array" ref="AB349">IFERROR(INDEX(INDIRECT("'"&amp;VLOOKUP($C349,ModMap!$A$2:$B$21,2,FALSE)&amp;"'!AB:AB"),MATCH($K349,INDIRECT("'"&amp;VLOOKUP($C349,ModMap!$A$2:$B$21,2,FALSE)&amp;"'!$K:$K"),0)),"")</f>
        <v>Not Started</v>
      </c>
      <c r="AC349" s="39" t="str">
        <f t="array" ref="AC349">IFERROR(INDEX(INDIRECT("'"&amp;VLOOKUP($C349,ModMap!$A$2:$B$21,2,FALSE)&amp;"'!AC:AC"),MATCH($K349,INDIRECT("'"&amp;VLOOKUP($C349,ModMap!$A$2:$B$21,2,FALSE)&amp;"'!$K:$K"),0)),"")</f>
        <v>Unassigned</v>
      </c>
      <c r="AD349" s="44" t="s">
        <v>36</v>
      </c>
      <c r="AE349" s="39" t="str">
        <f t="array" ref="AE349">IFERROR(INDEX(INDIRECT("'"&amp;VLOOKUP($C349,ModMap!$A$2:$B$21,2,FALSE)&amp;"'!AE:AE"),MATCH($K349,INDIRECT("'"&amp;VLOOKUP($C349,ModMap!$A$2:$B$21,2,FALSE)&amp;"'!$K:$K"),0)),"")</f>
        <v>N/A</v>
      </c>
      <c r="AF349" s="39" t="str">
        <f t="array" ref="AF349">IFERROR(INDEX(INDIRECT("'"&amp;VLOOKUP($C349,ModMap!$A$2:$B$21,2,FALSE)&amp;"'!AF:AF"),MATCH($K349,INDIRECT("'"&amp;VLOOKUP($C349,ModMap!$A$2:$B$21,2,FALSE)&amp;"'!$K:$K"),0)),"")</f>
        <v/>
      </c>
      <c r="AG349" s="44" t="s">
        <v>36</v>
      </c>
      <c r="AH349" s="39" t="str">
        <f t="array" ref="AH349">IFERROR(INDEX(INDIRECT("'"&amp;VLOOKUP($C349,ModMap!$A$2:$B$21,2,FALSE)&amp;"'!AH:AH"),MATCH($K349,INDIRECT("'"&amp;VLOOKUP($C349,ModMap!$A$2:$B$21,2,FALSE)&amp;"'!$K:$K"),0)),"")</f>
        <v>N/A</v>
      </c>
      <c r="AI349" s="39" t="str">
        <f t="array" ref="AI349">IFERROR(INDEX(INDIRECT("'"&amp;VLOOKUP($C349,ModMap!$A$2:$B$21,2,FALSE)&amp;"'!AI:AI"),MATCH($K349,INDIRECT("'"&amp;VLOOKUP($C349,ModMap!$A$2:$B$21,2,FALSE)&amp;"'!$K:$K"),0)),"")</f>
        <v/>
      </c>
      <c r="AJ349" s="44" t="s">
        <v>36</v>
      </c>
      <c r="AK349" s="39" t="str">
        <f t="array" ref="AK349">IFERROR(INDEX(INDIRECT("'"&amp;VLOOKUP($C349,ModMap!$A$2:$B$21,2,FALSE)&amp;"'!AK:AK"),MATCH($K349,INDIRECT("'"&amp;VLOOKUP($C349,ModMap!$A$2:$B$21,2,FALSE)&amp;"'!$K:$K"),0)),"")</f>
        <v>N/A</v>
      </c>
      <c r="AL349" s="39" t="str">
        <f t="array" ref="AL349">IFERROR(INDEX(INDIRECT("'"&amp;VLOOKUP($C349,ModMap!$A$2:$B$21,2,FALSE)&amp;"'!AL:AL"),MATCH($K349,INDIRECT("'"&amp;VLOOKUP($C349,ModMap!$A$2:$B$21,2,FALSE)&amp;"'!$K:$K"),0)),"")</f>
        <v/>
      </c>
      <c r="AM349" s="39">
        <f t="shared" si="1"/>
        <v>2</v>
      </c>
      <c r="AN349" s="39" t="str">
        <f t="shared" si="2"/>
        <v>Not Started</v>
      </c>
      <c r="AO349" s="40" t="str">
        <f t="array" ref="AO349">IFERROR(INDEX(INDIRECT("'"&amp;VLOOKUP($C349,ModMap!$A$2:$B$21,2,FALSE)&amp;"'!AO:AO"),MATCH($K349,INDIRECT("'"&amp;VLOOKUP($C349,ModMap!$A$2:$B$21,2,FALSE)&amp;"'!$K:$K"),0)),"")</f>
        <v/>
      </c>
      <c r="AP349" s="49" t="str">
        <f t="array" ref="AP349">IFERROR(HYPERLINK("#'"&amp;VLOOKUP($C349,ModMap!$A$2:$B$21,2,FALSE)&amp;"'!V"&amp;MATCH($K349,INDIRECT("'"&amp;VLOOKUP($C349,ModMap!$A$2:$B$21,2,FALSE)&amp;"'!$K:$K"),0),"Edit on module sheet"),"")</f>
        <v>Edit on module sheet</v>
      </c>
    </row>
    <row r="350" ht="42.0" customHeight="1">
      <c r="A350" s="50">
        <v>348.0</v>
      </c>
      <c r="B350" s="50">
        <v>341.0</v>
      </c>
      <c r="C350" s="50" t="s">
        <v>102</v>
      </c>
      <c r="D350" s="51" t="s">
        <v>103</v>
      </c>
      <c r="E350" s="28" t="s">
        <v>48</v>
      </c>
      <c r="F350" s="70" t="s">
        <v>642</v>
      </c>
      <c r="G350" s="51" t="s">
        <v>643</v>
      </c>
      <c r="H350" s="50" t="s">
        <v>728</v>
      </c>
      <c r="I350" s="50" t="s">
        <v>729</v>
      </c>
      <c r="J350" s="51" t="s">
        <v>730</v>
      </c>
      <c r="K350" s="50" t="s">
        <v>2302</v>
      </c>
      <c r="L350" s="51" t="s">
        <v>2303</v>
      </c>
      <c r="M350" s="47" t="s">
        <v>200</v>
      </c>
      <c r="N350" s="50" t="s">
        <v>649</v>
      </c>
      <c r="O350" s="50" t="s">
        <v>733</v>
      </c>
      <c r="P350" s="51" t="s">
        <v>734</v>
      </c>
      <c r="Q350" s="51" t="s">
        <v>735</v>
      </c>
      <c r="R350" s="50" t="s">
        <v>736</v>
      </c>
      <c r="S350" s="50" t="s">
        <v>56</v>
      </c>
      <c r="T350" s="50" t="str">
        <f t="array" ref="T350">IFERROR(INDEX(INDIRECT("'"&amp;VLOOKUP($C350,ModMap!$A$2:$B$21,2,FALSE)&amp;"'!T:T"),MATCH($K350,INDIRECT("'"&amp;VLOOKUP($C350,ModMap!$A$2:$B$21,2,FALSE)&amp;"'!$K:$K"),0)),"")</f>
        <v>Unassigned</v>
      </c>
      <c r="U350" s="44" t="s">
        <v>36</v>
      </c>
      <c r="V350" s="50" t="str">
        <f t="array" ref="V350">IFERROR(INDEX(INDIRECT("'"&amp;VLOOKUP($C350,ModMap!$A$2:$B$21,2,FALSE)&amp;"'!V:V"),MATCH($K350,INDIRECT("'"&amp;VLOOKUP($C350,ModMap!$A$2:$B$21,2,FALSE)&amp;"'!$K:$K"),0)),"")</f>
        <v>N/A</v>
      </c>
      <c r="W350" s="50" t="str">
        <f t="array" ref="W350">IFERROR(INDEX(INDIRECT("'"&amp;VLOOKUP($C350,ModMap!$A$2:$B$21,2,FALSE)&amp;"'!W:W"),MATCH($K350,INDIRECT("'"&amp;VLOOKUP($C350,ModMap!$A$2:$B$21,2,FALSE)&amp;"'!$K:$K"),0)),"")</f>
        <v/>
      </c>
      <c r="X350" s="48" t="s">
        <v>33</v>
      </c>
      <c r="Y350" s="50" t="str">
        <f t="array" ref="Y350">IFERROR(INDEX(INDIRECT("'"&amp;VLOOKUP($C350,ModMap!$A$2:$B$21,2,FALSE)&amp;"'!Y:Y"),MATCH($K350,INDIRECT("'"&amp;VLOOKUP($C350,ModMap!$A$2:$B$21,2,FALSE)&amp;"'!$K:$K"),0)),"")</f>
        <v>Not Started</v>
      </c>
      <c r="Z350" s="50" t="str">
        <f t="array" ref="Z350">IFERROR(INDEX(INDIRECT("'"&amp;VLOOKUP($C350,ModMap!$A$2:$B$21,2,FALSE)&amp;"'!Z:Z"),MATCH($K350,INDIRECT("'"&amp;VLOOKUP($C350,ModMap!$A$2:$B$21,2,FALSE)&amp;"'!$K:$K"),0)),"")</f>
        <v>Unassigned</v>
      </c>
      <c r="AA350" s="48" t="s">
        <v>33</v>
      </c>
      <c r="AB350" s="50" t="str">
        <f t="array" ref="AB350">IFERROR(INDEX(INDIRECT("'"&amp;VLOOKUP($C350,ModMap!$A$2:$B$21,2,FALSE)&amp;"'!AB:AB"),MATCH($K350,INDIRECT("'"&amp;VLOOKUP($C350,ModMap!$A$2:$B$21,2,FALSE)&amp;"'!$K:$K"),0)),"")</f>
        <v>Not Started</v>
      </c>
      <c r="AC350" s="50" t="str">
        <f t="array" ref="AC350">IFERROR(INDEX(INDIRECT("'"&amp;VLOOKUP($C350,ModMap!$A$2:$B$21,2,FALSE)&amp;"'!AC:AC"),MATCH($K350,INDIRECT("'"&amp;VLOOKUP($C350,ModMap!$A$2:$B$21,2,FALSE)&amp;"'!$K:$K"),0)),"")</f>
        <v>Unassigned</v>
      </c>
      <c r="AD350" s="48" t="s">
        <v>33</v>
      </c>
      <c r="AE350" s="50" t="str">
        <f t="array" ref="AE350">IFERROR(INDEX(INDIRECT("'"&amp;VLOOKUP($C350,ModMap!$A$2:$B$21,2,FALSE)&amp;"'!AE:AE"),MATCH($K350,INDIRECT("'"&amp;VLOOKUP($C350,ModMap!$A$2:$B$21,2,FALSE)&amp;"'!$K:$K"),0)),"")</f>
        <v>Not Started</v>
      </c>
      <c r="AF350" s="50" t="str">
        <f t="array" ref="AF350">IFERROR(INDEX(INDIRECT("'"&amp;VLOOKUP($C350,ModMap!$A$2:$B$21,2,FALSE)&amp;"'!AF:AF"),MATCH($K350,INDIRECT("'"&amp;VLOOKUP($C350,ModMap!$A$2:$B$21,2,FALSE)&amp;"'!$K:$K"),0)),"")</f>
        <v>Unassigned</v>
      </c>
      <c r="AG350" s="44" t="s">
        <v>36</v>
      </c>
      <c r="AH350" s="50" t="str">
        <f t="array" ref="AH350">IFERROR(INDEX(INDIRECT("'"&amp;VLOOKUP($C350,ModMap!$A$2:$B$21,2,FALSE)&amp;"'!AH:AH"),MATCH($K350,INDIRECT("'"&amp;VLOOKUP($C350,ModMap!$A$2:$B$21,2,FALSE)&amp;"'!$K:$K"),0)),"")</f>
        <v>N/A</v>
      </c>
      <c r="AI350" s="50" t="str">
        <f t="array" ref="AI350">IFERROR(INDEX(INDIRECT("'"&amp;VLOOKUP($C350,ModMap!$A$2:$B$21,2,FALSE)&amp;"'!AI:AI"),MATCH($K350,INDIRECT("'"&amp;VLOOKUP($C350,ModMap!$A$2:$B$21,2,FALSE)&amp;"'!$K:$K"),0)),"")</f>
        <v/>
      </c>
      <c r="AJ350" s="44" t="s">
        <v>36</v>
      </c>
      <c r="AK350" s="50" t="str">
        <f t="array" ref="AK350">IFERROR(INDEX(INDIRECT("'"&amp;VLOOKUP($C350,ModMap!$A$2:$B$21,2,FALSE)&amp;"'!AK:AK"),MATCH($K350,INDIRECT("'"&amp;VLOOKUP($C350,ModMap!$A$2:$B$21,2,FALSE)&amp;"'!$K:$K"),0)),"")</f>
        <v>N/A</v>
      </c>
      <c r="AL350" s="50" t="str">
        <f t="array" ref="AL350">IFERROR(INDEX(INDIRECT("'"&amp;VLOOKUP($C350,ModMap!$A$2:$B$21,2,FALSE)&amp;"'!AL:AL"),MATCH($K350,INDIRECT("'"&amp;VLOOKUP($C350,ModMap!$A$2:$B$21,2,FALSE)&amp;"'!$K:$K"),0)),"")</f>
        <v/>
      </c>
      <c r="AM350" s="50">
        <f t="shared" si="1"/>
        <v>3</v>
      </c>
      <c r="AN350" s="50" t="str">
        <f t="shared" si="2"/>
        <v>Not Started</v>
      </c>
      <c r="AO350" s="51" t="str">
        <f t="array" ref="AO350">IFERROR(INDEX(INDIRECT("'"&amp;VLOOKUP($C350,ModMap!$A$2:$B$21,2,FALSE)&amp;"'!AO:AO"),MATCH($K350,INDIRECT("'"&amp;VLOOKUP($C350,ModMap!$A$2:$B$21,2,FALSE)&amp;"'!$K:$K"),0)),"")</f>
        <v/>
      </c>
      <c r="AP350" s="49" t="str">
        <f t="array" ref="AP350">IFERROR(HYPERLINK("#'"&amp;VLOOKUP($C350,ModMap!$A$2:$B$21,2,FALSE)&amp;"'!V"&amp;MATCH($K350,INDIRECT("'"&amp;VLOOKUP($C350,ModMap!$A$2:$B$21,2,FALSE)&amp;"'!$K:$K"),0),"Edit on module sheet"),"")</f>
        <v>Edit on module sheet</v>
      </c>
    </row>
    <row r="351" ht="42.0" customHeight="1">
      <c r="A351" s="39">
        <v>349.0</v>
      </c>
      <c r="B351" s="39">
        <v>342.0</v>
      </c>
      <c r="C351" s="39" t="s">
        <v>102</v>
      </c>
      <c r="D351" s="40" t="s">
        <v>103</v>
      </c>
      <c r="E351" s="29" t="s">
        <v>41</v>
      </c>
      <c r="F351" s="70" t="s">
        <v>642</v>
      </c>
      <c r="G351" s="40" t="s">
        <v>643</v>
      </c>
      <c r="H351" s="39" t="s">
        <v>728</v>
      </c>
      <c r="I351" s="39" t="s">
        <v>729</v>
      </c>
      <c r="J351" s="40" t="s">
        <v>730</v>
      </c>
      <c r="K351" s="39" t="s">
        <v>731</v>
      </c>
      <c r="L351" s="40" t="s">
        <v>732</v>
      </c>
      <c r="M351" s="47" t="s">
        <v>200</v>
      </c>
      <c r="N351" s="39" t="s">
        <v>649</v>
      </c>
      <c r="O351" s="39" t="s">
        <v>733</v>
      </c>
      <c r="P351" s="40" t="s">
        <v>734</v>
      </c>
      <c r="Q351" s="40" t="s">
        <v>735</v>
      </c>
      <c r="R351" s="39" t="s">
        <v>736</v>
      </c>
      <c r="S351" s="39" t="s">
        <v>206</v>
      </c>
      <c r="T351" s="39" t="str">
        <f t="array" ref="T351">IFERROR(INDEX(INDIRECT("'"&amp;VLOOKUP($C351,ModMap!$A$2:$B$21,2,FALSE)&amp;"'!T:T"),MATCH($K351,INDIRECT("'"&amp;VLOOKUP($C351,ModMap!$A$2:$B$21,2,FALSE)&amp;"'!$K:$K"),0)),"")</f>
        <v>Unassigned</v>
      </c>
      <c r="U351" s="48" t="s">
        <v>33</v>
      </c>
      <c r="V351" s="39" t="str">
        <f t="array" ref="V351">IFERROR(INDEX(INDIRECT("'"&amp;VLOOKUP($C351,ModMap!$A$2:$B$21,2,FALSE)&amp;"'!V:V"),MATCH($K351,INDIRECT("'"&amp;VLOOKUP($C351,ModMap!$A$2:$B$21,2,FALSE)&amp;"'!$K:$K"),0)),"")</f>
        <v>Not Started</v>
      </c>
      <c r="W351" s="39" t="str">
        <f t="array" ref="W351">IFERROR(INDEX(INDIRECT("'"&amp;VLOOKUP($C351,ModMap!$A$2:$B$21,2,FALSE)&amp;"'!W:W"),MATCH($K351,INDIRECT("'"&amp;VLOOKUP($C351,ModMap!$A$2:$B$21,2,FALSE)&amp;"'!$K:$K"),0)),"")</f>
        <v>Unassigned</v>
      </c>
      <c r="X351" s="44" t="s">
        <v>36</v>
      </c>
      <c r="Y351" s="39" t="str">
        <f t="array" ref="Y351">IFERROR(INDEX(INDIRECT("'"&amp;VLOOKUP($C351,ModMap!$A$2:$B$21,2,FALSE)&amp;"'!Y:Y"),MATCH($K351,INDIRECT("'"&amp;VLOOKUP($C351,ModMap!$A$2:$B$21,2,FALSE)&amp;"'!$K:$K"),0)),"")</f>
        <v>N/A</v>
      </c>
      <c r="Z351" s="39" t="str">
        <f t="array" ref="Z351">IFERROR(INDEX(INDIRECT("'"&amp;VLOOKUP($C351,ModMap!$A$2:$B$21,2,FALSE)&amp;"'!Z:Z"),MATCH($K351,INDIRECT("'"&amp;VLOOKUP($C351,ModMap!$A$2:$B$21,2,FALSE)&amp;"'!$K:$K"),0)),"")</f>
        <v/>
      </c>
      <c r="AA351" s="44" t="s">
        <v>36</v>
      </c>
      <c r="AB351" s="39" t="str">
        <f t="array" ref="AB351">IFERROR(INDEX(INDIRECT("'"&amp;VLOOKUP($C351,ModMap!$A$2:$B$21,2,FALSE)&amp;"'!AB:AB"),MATCH($K351,INDIRECT("'"&amp;VLOOKUP($C351,ModMap!$A$2:$B$21,2,FALSE)&amp;"'!$K:$K"),0)),"")</f>
        <v>N/A</v>
      </c>
      <c r="AC351" s="39" t="str">
        <f t="array" ref="AC351">IFERROR(INDEX(INDIRECT("'"&amp;VLOOKUP($C351,ModMap!$A$2:$B$21,2,FALSE)&amp;"'!AC:AC"),MATCH($K351,INDIRECT("'"&amp;VLOOKUP($C351,ModMap!$A$2:$B$21,2,FALSE)&amp;"'!$K:$K"),0)),"")</f>
        <v/>
      </c>
      <c r="AD351" s="48" t="s">
        <v>33</v>
      </c>
      <c r="AE351" s="39" t="str">
        <f t="array" ref="AE351">IFERROR(INDEX(INDIRECT("'"&amp;VLOOKUP($C351,ModMap!$A$2:$B$21,2,FALSE)&amp;"'!AE:AE"),MATCH($K351,INDIRECT("'"&amp;VLOOKUP($C351,ModMap!$A$2:$B$21,2,FALSE)&amp;"'!$K:$K"),0)),"")</f>
        <v>Not Started</v>
      </c>
      <c r="AF351" s="39" t="str">
        <f t="array" ref="AF351">IFERROR(INDEX(INDIRECT("'"&amp;VLOOKUP($C351,ModMap!$A$2:$B$21,2,FALSE)&amp;"'!AF:AF"),MATCH($K351,INDIRECT("'"&amp;VLOOKUP($C351,ModMap!$A$2:$B$21,2,FALSE)&amp;"'!$K:$K"),0)),"")</f>
        <v>Unassigned</v>
      </c>
      <c r="AG351" s="44" t="s">
        <v>36</v>
      </c>
      <c r="AH351" s="39" t="str">
        <f t="array" ref="AH351">IFERROR(INDEX(INDIRECT("'"&amp;VLOOKUP($C351,ModMap!$A$2:$B$21,2,FALSE)&amp;"'!AH:AH"),MATCH($K351,INDIRECT("'"&amp;VLOOKUP($C351,ModMap!$A$2:$B$21,2,FALSE)&amp;"'!$K:$K"),0)),"")</f>
        <v>N/A</v>
      </c>
      <c r="AI351" s="39" t="str">
        <f t="array" ref="AI351">IFERROR(INDEX(INDIRECT("'"&amp;VLOOKUP($C351,ModMap!$A$2:$B$21,2,FALSE)&amp;"'!AI:AI"),MATCH($K351,INDIRECT("'"&amp;VLOOKUP($C351,ModMap!$A$2:$B$21,2,FALSE)&amp;"'!$K:$K"),0)),"")</f>
        <v/>
      </c>
      <c r="AJ351" s="44" t="s">
        <v>36</v>
      </c>
      <c r="AK351" s="39" t="str">
        <f t="array" ref="AK351">IFERROR(INDEX(INDIRECT("'"&amp;VLOOKUP($C351,ModMap!$A$2:$B$21,2,FALSE)&amp;"'!AK:AK"),MATCH($K351,INDIRECT("'"&amp;VLOOKUP($C351,ModMap!$A$2:$B$21,2,FALSE)&amp;"'!$K:$K"),0)),"")</f>
        <v>N/A</v>
      </c>
      <c r="AL351" s="39" t="str">
        <f t="array" ref="AL351">IFERROR(INDEX(INDIRECT("'"&amp;VLOOKUP($C351,ModMap!$A$2:$B$21,2,FALSE)&amp;"'!AL:AL"),MATCH($K351,INDIRECT("'"&amp;VLOOKUP($C351,ModMap!$A$2:$B$21,2,FALSE)&amp;"'!$K:$K"),0)),"")</f>
        <v/>
      </c>
      <c r="AM351" s="39">
        <f t="shared" si="1"/>
        <v>2</v>
      </c>
      <c r="AN351" s="39" t="str">
        <f t="shared" si="2"/>
        <v>Not Started</v>
      </c>
      <c r="AO351" s="40" t="str">
        <f t="array" ref="AO351">IFERROR(INDEX(INDIRECT("'"&amp;VLOOKUP($C351,ModMap!$A$2:$B$21,2,FALSE)&amp;"'!AO:AO"),MATCH($K351,INDIRECT("'"&amp;VLOOKUP($C351,ModMap!$A$2:$B$21,2,FALSE)&amp;"'!$K:$K"),0)),"")</f>
        <v/>
      </c>
      <c r="AP351" s="49" t="str">
        <f t="array" ref="AP351">IFERROR(HYPERLINK("#'"&amp;VLOOKUP($C351,ModMap!$A$2:$B$21,2,FALSE)&amp;"'!V"&amp;MATCH($K351,INDIRECT("'"&amp;VLOOKUP($C351,ModMap!$A$2:$B$21,2,FALSE)&amp;"'!$K:$K"),0),"Edit on module sheet"),"")</f>
        <v>Edit on module sheet</v>
      </c>
    </row>
    <row r="352" ht="42.0" customHeight="1">
      <c r="A352" s="50">
        <v>350.0</v>
      </c>
      <c r="B352" s="50">
        <v>343.0</v>
      </c>
      <c r="C352" s="50" t="s">
        <v>102</v>
      </c>
      <c r="D352" s="51" t="s">
        <v>103</v>
      </c>
      <c r="E352" s="28" t="s">
        <v>48</v>
      </c>
      <c r="F352" s="70" t="s">
        <v>642</v>
      </c>
      <c r="G352" s="51" t="s">
        <v>643</v>
      </c>
      <c r="H352" s="50" t="s">
        <v>728</v>
      </c>
      <c r="I352" s="50" t="s">
        <v>729</v>
      </c>
      <c r="J352" s="51" t="s">
        <v>730</v>
      </c>
      <c r="K352" s="50" t="s">
        <v>2306</v>
      </c>
      <c r="L352" s="51" t="s">
        <v>2307</v>
      </c>
      <c r="M352" s="78" t="s">
        <v>2019</v>
      </c>
      <c r="N352" s="50" t="s">
        <v>649</v>
      </c>
      <c r="O352" s="50" t="s">
        <v>733</v>
      </c>
      <c r="P352" s="51" t="s">
        <v>734</v>
      </c>
      <c r="Q352" s="51" t="s">
        <v>735</v>
      </c>
      <c r="R352" s="50" t="s">
        <v>736</v>
      </c>
      <c r="S352" s="50" t="s">
        <v>66</v>
      </c>
      <c r="T352" s="50" t="str">
        <f t="array" ref="T352">IFERROR(INDEX(INDIRECT("'"&amp;VLOOKUP($C352,ModMap!$A$2:$B$21,2,FALSE)&amp;"'!T:T"),MATCH($K352,INDIRECT("'"&amp;VLOOKUP($C352,ModMap!$A$2:$B$21,2,FALSE)&amp;"'!$K:$K"),0)),"")</f>
        <v>Unassigned</v>
      </c>
      <c r="U352" s="44" t="s">
        <v>36</v>
      </c>
      <c r="V352" s="50" t="str">
        <f t="array" ref="V352">IFERROR(INDEX(INDIRECT("'"&amp;VLOOKUP($C352,ModMap!$A$2:$B$21,2,FALSE)&amp;"'!V:V"),MATCH($K352,INDIRECT("'"&amp;VLOOKUP($C352,ModMap!$A$2:$B$21,2,FALSE)&amp;"'!$K:$K"),0)),"")</f>
        <v>N/A</v>
      </c>
      <c r="W352" s="50" t="str">
        <f t="array" ref="W352">IFERROR(INDEX(INDIRECT("'"&amp;VLOOKUP($C352,ModMap!$A$2:$B$21,2,FALSE)&amp;"'!W:W"),MATCH($K352,INDIRECT("'"&amp;VLOOKUP($C352,ModMap!$A$2:$B$21,2,FALSE)&amp;"'!$K:$K"),0)),"")</f>
        <v/>
      </c>
      <c r="X352" s="48" t="s">
        <v>33</v>
      </c>
      <c r="Y352" s="50" t="str">
        <f t="array" ref="Y352">IFERROR(INDEX(INDIRECT("'"&amp;VLOOKUP($C352,ModMap!$A$2:$B$21,2,FALSE)&amp;"'!Y:Y"),MATCH($K352,INDIRECT("'"&amp;VLOOKUP($C352,ModMap!$A$2:$B$21,2,FALSE)&amp;"'!$K:$K"),0)),"")</f>
        <v>Not Started</v>
      </c>
      <c r="Z352" s="50" t="str">
        <f t="array" ref="Z352">IFERROR(INDEX(INDIRECT("'"&amp;VLOOKUP($C352,ModMap!$A$2:$B$21,2,FALSE)&amp;"'!Z:Z"),MATCH($K352,INDIRECT("'"&amp;VLOOKUP($C352,ModMap!$A$2:$B$21,2,FALSE)&amp;"'!$K:$K"),0)),"")</f>
        <v>Unassigned</v>
      </c>
      <c r="AA352" s="44" t="s">
        <v>36</v>
      </c>
      <c r="AB352" s="50" t="str">
        <f t="array" ref="AB352">IFERROR(INDEX(INDIRECT("'"&amp;VLOOKUP($C352,ModMap!$A$2:$B$21,2,FALSE)&amp;"'!AB:AB"),MATCH($K352,INDIRECT("'"&amp;VLOOKUP($C352,ModMap!$A$2:$B$21,2,FALSE)&amp;"'!$K:$K"),0)),"")</f>
        <v>N/A</v>
      </c>
      <c r="AC352" s="50" t="str">
        <f t="array" ref="AC352">IFERROR(INDEX(INDIRECT("'"&amp;VLOOKUP($C352,ModMap!$A$2:$B$21,2,FALSE)&amp;"'!AC:AC"),MATCH($K352,INDIRECT("'"&amp;VLOOKUP($C352,ModMap!$A$2:$B$21,2,FALSE)&amp;"'!$K:$K"),0)),"")</f>
        <v/>
      </c>
      <c r="AD352" s="48" t="s">
        <v>33</v>
      </c>
      <c r="AE352" s="50" t="str">
        <f t="array" ref="AE352">IFERROR(INDEX(INDIRECT("'"&amp;VLOOKUP($C352,ModMap!$A$2:$B$21,2,FALSE)&amp;"'!AE:AE"),MATCH($K352,INDIRECT("'"&amp;VLOOKUP($C352,ModMap!$A$2:$B$21,2,FALSE)&amp;"'!$K:$K"),0)),"")</f>
        <v>Not Started</v>
      </c>
      <c r="AF352" s="50" t="str">
        <f t="array" ref="AF352">IFERROR(INDEX(INDIRECT("'"&amp;VLOOKUP($C352,ModMap!$A$2:$B$21,2,FALSE)&amp;"'!AF:AF"),MATCH($K352,INDIRECT("'"&amp;VLOOKUP($C352,ModMap!$A$2:$B$21,2,FALSE)&amp;"'!$K:$K"),0)),"")</f>
        <v>Unassigned</v>
      </c>
      <c r="AG352" s="44" t="s">
        <v>36</v>
      </c>
      <c r="AH352" s="50" t="str">
        <f t="array" ref="AH352">IFERROR(INDEX(INDIRECT("'"&amp;VLOOKUP($C352,ModMap!$A$2:$B$21,2,FALSE)&amp;"'!AH:AH"),MATCH($K352,INDIRECT("'"&amp;VLOOKUP($C352,ModMap!$A$2:$B$21,2,FALSE)&amp;"'!$K:$K"),0)),"")</f>
        <v>N/A</v>
      </c>
      <c r="AI352" s="50" t="str">
        <f t="array" ref="AI352">IFERROR(INDEX(INDIRECT("'"&amp;VLOOKUP($C352,ModMap!$A$2:$B$21,2,FALSE)&amp;"'!AI:AI"),MATCH($K352,INDIRECT("'"&amp;VLOOKUP($C352,ModMap!$A$2:$B$21,2,FALSE)&amp;"'!$K:$K"),0)),"")</f>
        <v/>
      </c>
      <c r="AJ352" s="48" t="s">
        <v>33</v>
      </c>
      <c r="AK352" s="50" t="str">
        <f t="array" ref="AK352">IFERROR(INDEX(INDIRECT("'"&amp;VLOOKUP($C352,ModMap!$A$2:$B$21,2,FALSE)&amp;"'!AK:AK"),MATCH($K352,INDIRECT("'"&amp;VLOOKUP($C352,ModMap!$A$2:$B$21,2,FALSE)&amp;"'!$K:$K"),0)),"")</f>
        <v>Not Started</v>
      </c>
      <c r="AL352" s="50" t="str">
        <f t="array" ref="AL352">IFERROR(INDEX(INDIRECT("'"&amp;VLOOKUP($C352,ModMap!$A$2:$B$21,2,FALSE)&amp;"'!AL:AL"),MATCH($K352,INDIRECT("'"&amp;VLOOKUP($C352,ModMap!$A$2:$B$21,2,FALSE)&amp;"'!$K:$K"),0)),"")</f>
        <v>Unassigned</v>
      </c>
      <c r="AM352" s="50">
        <f t="shared" si="1"/>
        <v>3</v>
      </c>
      <c r="AN352" s="50" t="str">
        <f t="shared" si="2"/>
        <v>Not Started</v>
      </c>
      <c r="AO352" s="51" t="str">
        <f t="array" ref="AO352">IFERROR(INDEX(INDIRECT("'"&amp;VLOOKUP($C352,ModMap!$A$2:$B$21,2,FALSE)&amp;"'!AO:AO"),MATCH($K352,INDIRECT("'"&amp;VLOOKUP($C352,ModMap!$A$2:$B$21,2,FALSE)&amp;"'!$K:$K"),0)),"")</f>
        <v/>
      </c>
      <c r="AP352" s="49" t="str">
        <f t="array" ref="AP352">IFERROR(HYPERLINK("#'"&amp;VLOOKUP($C352,ModMap!$A$2:$B$21,2,FALSE)&amp;"'!V"&amp;MATCH($K352,INDIRECT("'"&amp;VLOOKUP($C352,ModMap!$A$2:$B$21,2,FALSE)&amp;"'!$K:$K"),0),"Edit on module sheet"),"")</f>
        <v>Edit on module sheet</v>
      </c>
    </row>
    <row r="353" ht="42.0" customHeight="1">
      <c r="A353" s="39">
        <v>351.0</v>
      </c>
      <c r="B353" s="39">
        <v>344.0</v>
      </c>
      <c r="C353" s="39" t="s">
        <v>102</v>
      </c>
      <c r="D353" s="40" t="s">
        <v>103</v>
      </c>
      <c r="E353" s="31" t="s">
        <v>69</v>
      </c>
      <c r="F353" s="70" t="s">
        <v>642</v>
      </c>
      <c r="G353" s="40" t="s">
        <v>643</v>
      </c>
      <c r="H353" s="39" t="s">
        <v>728</v>
      </c>
      <c r="I353" s="39" t="s">
        <v>729</v>
      </c>
      <c r="J353" s="40" t="s">
        <v>730</v>
      </c>
      <c r="K353" s="39" t="s">
        <v>3273</v>
      </c>
      <c r="L353" s="40" t="s">
        <v>3274</v>
      </c>
      <c r="M353" s="48" t="s">
        <v>434</v>
      </c>
      <c r="N353" s="39" t="s">
        <v>649</v>
      </c>
      <c r="O353" s="39" t="s">
        <v>733</v>
      </c>
      <c r="P353" s="40" t="s">
        <v>734</v>
      </c>
      <c r="Q353" s="40" t="s">
        <v>735</v>
      </c>
      <c r="R353" s="39" t="s">
        <v>736</v>
      </c>
      <c r="S353" s="39" t="s">
        <v>69</v>
      </c>
      <c r="T353" s="39" t="str">
        <f t="array" ref="T353">IFERROR(INDEX(INDIRECT("'"&amp;VLOOKUP($C353,ModMap!$A$2:$B$21,2,FALSE)&amp;"'!T:T"),MATCH($K353,INDIRECT("'"&amp;VLOOKUP($C353,ModMap!$A$2:$B$21,2,FALSE)&amp;"'!$K:$K"),0)),"")</f>
        <v>Unassigned</v>
      </c>
      <c r="U353" s="48" t="s">
        <v>33</v>
      </c>
      <c r="V353" s="39" t="str">
        <f t="array" ref="V353">IFERROR(INDEX(INDIRECT("'"&amp;VLOOKUP($C353,ModMap!$A$2:$B$21,2,FALSE)&amp;"'!V:V"),MATCH($K353,INDIRECT("'"&amp;VLOOKUP($C353,ModMap!$A$2:$B$21,2,FALSE)&amp;"'!$K:$K"),0)),"")</f>
        <v>Not Started</v>
      </c>
      <c r="W353" s="39" t="str">
        <f t="array" ref="W353">IFERROR(INDEX(INDIRECT("'"&amp;VLOOKUP($C353,ModMap!$A$2:$B$21,2,FALSE)&amp;"'!W:W"),MATCH($K353,INDIRECT("'"&amp;VLOOKUP($C353,ModMap!$A$2:$B$21,2,FALSE)&amp;"'!$K:$K"),0)),"")</f>
        <v>Unassigned</v>
      </c>
      <c r="X353" s="48" t="s">
        <v>33</v>
      </c>
      <c r="Y353" s="39" t="str">
        <f t="array" ref="Y353">IFERROR(INDEX(INDIRECT("'"&amp;VLOOKUP($C353,ModMap!$A$2:$B$21,2,FALSE)&amp;"'!Y:Y"),MATCH($K353,INDIRECT("'"&amp;VLOOKUP($C353,ModMap!$A$2:$B$21,2,FALSE)&amp;"'!$K:$K"),0)),"")</f>
        <v>Not Started</v>
      </c>
      <c r="Z353" s="39" t="str">
        <f t="array" ref="Z353">IFERROR(INDEX(INDIRECT("'"&amp;VLOOKUP($C353,ModMap!$A$2:$B$21,2,FALSE)&amp;"'!Z:Z"),MATCH($K353,INDIRECT("'"&amp;VLOOKUP($C353,ModMap!$A$2:$B$21,2,FALSE)&amp;"'!$K:$K"),0)),"")</f>
        <v>Unassigned</v>
      </c>
      <c r="AA353" s="44" t="s">
        <v>36</v>
      </c>
      <c r="AB353" s="39" t="str">
        <f t="array" ref="AB353">IFERROR(INDEX(INDIRECT("'"&amp;VLOOKUP($C353,ModMap!$A$2:$B$21,2,FALSE)&amp;"'!AB:AB"),MATCH($K353,INDIRECT("'"&amp;VLOOKUP($C353,ModMap!$A$2:$B$21,2,FALSE)&amp;"'!$K:$K"),0)),"")</f>
        <v>N/A</v>
      </c>
      <c r="AC353" s="39" t="str">
        <f t="array" ref="AC353">IFERROR(INDEX(INDIRECT("'"&amp;VLOOKUP($C353,ModMap!$A$2:$B$21,2,FALSE)&amp;"'!AC:AC"),MATCH($K353,INDIRECT("'"&amp;VLOOKUP($C353,ModMap!$A$2:$B$21,2,FALSE)&amp;"'!$K:$K"),0)),"")</f>
        <v/>
      </c>
      <c r="AD353" s="48" t="s">
        <v>33</v>
      </c>
      <c r="AE353" s="39" t="str">
        <f t="array" ref="AE353">IFERROR(INDEX(INDIRECT("'"&amp;VLOOKUP($C353,ModMap!$A$2:$B$21,2,FALSE)&amp;"'!AE:AE"),MATCH($K353,INDIRECT("'"&amp;VLOOKUP($C353,ModMap!$A$2:$B$21,2,FALSE)&amp;"'!$K:$K"),0)),"")</f>
        <v>Not Started</v>
      </c>
      <c r="AF353" s="39" t="str">
        <f t="array" ref="AF353">IFERROR(INDEX(INDIRECT("'"&amp;VLOOKUP($C353,ModMap!$A$2:$B$21,2,FALSE)&amp;"'!AF:AF"),MATCH($K353,INDIRECT("'"&amp;VLOOKUP($C353,ModMap!$A$2:$B$21,2,FALSE)&amp;"'!$K:$K"),0)),"")</f>
        <v>Unassigned</v>
      </c>
      <c r="AG353" s="44" t="s">
        <v>36</v>
      </c>
      <c r="AH353" s="39" t="str">
        <f t="array" ref="AH353">IFERROR(INDEX(INDIRECT("'"&amp;VLOOKUP($C353,ModMap!$A$2:$B$21,2,FALSE)&amp;"'!AH:AH"),MATCH($K353,INDIRECT("'"&amp;VLOOKUP($C353,ModMap!$A$2:$B$21,2,FALSE)&amp;"'!$K:$K"),0)),"")</f>
        <v>N/A</v>
      </c>
      <c r="AI353" s="39" t="str">
        <f t="array" ref="AI353">IFERROR(INDEX(INDIRECT("'"&amp;VLOOKUP($C353,ModMap!$A$2:$B$21,2,FALSE)&amp;"'!AI:AI"),MATCH($K353,INDIRECT("'"&amp;VLOOKUP($C353,ModMap!$A$2:$B$21,2,FALSE)&amp;"'!$K:$K"),0)),"")</f>
        <v/>
      </c>
      <c r="AJ353" s="44" t="s">
        <v>36</v>
      </c>
      <c r="AK353" s="39" t="str">
        <f t="array" ref="AK353">IFERROR(INDEX(INDIRECT("'"&amp;VLOOKUP($C353,ModMap!$A$2:$B$21,2,FALSE)&amp;"'!AK:AK"),MATCH($K353,INDIRECT("'"&amp;VLOOKUP($C353,ModMap!$A$2:$B$21,2,FALSE)&amp;"'!$K:$K"),0)),"")</f>
        <v>N/A</v>
      </c>
      <c r="AL353" s="39" t="str">
        <f t="array" ref="AL353">IFERROR(INDEX(INDIRECT("'"&amp;VLOOKUP($C353,ModMap!$A$2:$B$21,2,FALSE)&amp;"'!AL:AL"),MATCH($K353,INDIRECT("'"&amp;VLOOKUP($C353,ModMap!$A$2:$B$21,2,FALSE)&amp;"'!$K:$K"),0)),"")</f>
        <v/>
      </c>
      <c r="AM353" s="39">
        <f t="shared" si="1"/>
        <v>3</v>
      </c>
      <c r="AN353" s="39" t="str">
        <f t="shared" si="2"/>
        <v>Not Started</v>
      </c>
      <c r="AO353" s="40" t="str">
        <f t="array" ref="AO353">IFERROR(INDEX(INDIRECT("'"&amp;VLOOKUP($C353,ModMap!$A$2:$B$21,2,FALSE)&amp;"'!AO:AO"),MATCH($K353,INDIRECT("'"&amp;VLOOKUP($C353,ModMap!$A$2:$B$21,2,FALSE)&amp;"'!$K:$K"),0)),"")</f>
        <v/>
      </c>
      <c r="AP353" s="49" t="str">
        <f t="array" ref="AP353">IFERROR(HYPERLINK("#'"&amp;VLOOKUP($C353,ModMap!$A$2:$B$21,2,FALSE)&amp;"'!V"&amp;MATCH($K353,INDIRECT("'"&amp;VLOOKUP($C353,ModMap!$A$2:$B$21,2,FALSE)&amp;"'!$K:$K"),0),"Edit on module sheet"),"")</f>
        <v>Edit on module sheet</v>
      </c>
    </row>
    <row r="354" ht="42.0" customHeight="1">
      <c r="A354" s="50">
        <v>352.0</v>
      </c>
      <c r="B354" s="50">
        <v>345.0</v>
      </c>
      <c r="C354" s="50" t="s">
        <v>102</v>
      </c>
      <c r="D354" s="51" t="s">
        <v>103</v>
      </c>
      <c r="E354" s="28" t="s">
        <v>48</v>
      </c>
      <c r="F354" s="70" t="s">
        <v>642</v>
      </c>
      <c r="G354" s="51" t="s">
        <v>643</v>
      </c>
      <c r="H354" s="50" t="s">
        <v>741</v>
      </c>
      <c r="I354" s="50" t="s">
        <v>742</v>
      </c>
      <c r="J354" s="51" t="s">
        <v>743</v>
      </c>
      <c r="K354" s="50" t="s">
        <v>2309</v>
      </c>
      <c r="L354" s="51" t="s">
        <v>2310</v>
      </c>
      <c r="M354" s="47" t="s">
        <v>200</v>
      </c>
      <c r="N354" s="50" t="s">
        <v>649</v>
      </c>
      <c r="O354" s="50" t="s">
        <v>186</v>
      </c>
      <c r="P354" s="51" t="s">
        <v>746</v>
      </c>
      <c r="Q354" s="51" t="s">
        <v>747</v>
      </c>
      <c r="R354" s="50" t="s">
        <v>251</v>
      </c>
      <c r="S354" s="50" t="s">
        <v>53</v>
      </c>
      <c r="T354" s="50" t="str">
        <f t="array" ref="T354">IFERROR(INDEX(INDIRECT("'"&amp;VLOOKUP($C354,ModMap!$A$2:$B$21,2,FALSE)&amp;"'!T:T"),MATCH($K354,INDIRECT("'"&amp;VLOOKUP($C354,ModMap!$A$2:$B$21,2,FALSE)&amp;"'!$K:$K"),0)),"")</f>
        <v>Unassigned</v>
      </c>
      <c r="U354" s="44" t="s">
        <v>36</v>
      </c>
      <c r="V354" s="50" t="str">
        <f t="array" ref="V354">IFERROR(INDEX(INDIRECT("'"&amp;VLOOKUP($C354,ModMap!$A$2:$B$21,2,FALSE)&amp;"'!V:V"),MATCH($K354,INDIRECT("'"&amp;VLOOKUP($C354,ModMap!$A$2:$B$21,2,FALSE)&amp;"'!$K:$K"),0)),"")</f>
        <v>N/A</v>
      </c>
      <c r="W354" s="50" t="str">
        <f t="array" ref="W354">IFERROR(INDEX(INDIRECT("'"&amp;VLOOKUP($C354,ModMap!$A$2:$B$21,2,FALSE)&amp;"'!W:W"),MATCH($K354,INDIRECT("'"&amp;VLOOKUP($C354,ModMap!$A$2:$B$21,2,FALSE)&amp;"'!$K:$K"),0)),"")</f>
        <v/>
      </c>
      <c r="X354" s="48" t="s">
        <v>33</v>
      </c>
      <c r="Y354" s="50" t="str">
        <f t="array" ref="Y354">IFERROR(INDEX(INDIRECT("'"&amp;VLOOKUP($C354,ModMap!$A$2:$B$21,2,FALSE)&amp;"'!Y:Y"),MATCH($K354,INDIRECT("'"&amp;VLOOKUP($C354,ModMap!$A$2:$B$21,2,FALSE)&amp;"'!$K:$K"),0)),"")</f>
        <v>Not Started</v>
      </c>
      <c r="Z354" s="50" t="str">
        <f t="array" ref="Z354">IFERROR(INDEX(INDIRECT("'"&amp;VLOOKUP($C354,ModMap!$A$2:$B$21,2,FALSE)&amp;"'!Z:Z"),MATCH($K354,INDIRECT("'"&amp;VLOOKUP($C354,ModMap!$A$2:$B$21,2,FALSE)&amp;"'!$K:$K"),0)),"")</f>
        <v>Unassigned</v>
      </c>
      <c r="AA354" s="48" t="s">
        <v>33</v>
      </c>
      <c r="AB354" s="50" t="str">
        <f t="array" ref="AB354">IFERROR(INDEX(INDIRECT("'"&amp;VLOOKUP($C354,ModMap!$A$2:$B$21,2,FALSE)&amp;"'!AB:AB"),MATCH($K354,INDIRECT("'"&amp;VLOOKUP($C354,ModMap!$A$2:$B$21,2,FALSE)&amp;"'!$K:$K"),0)),"")</f>
        <v>Not Started</v>
      </c>
      <c r="AC354" s="50" t="str">
        <f t="array" ref="AC354">IFERROR(INDEX(INDIRECT("'"&amp;VLOOKUP($C354,ModMap!$A$2:$B$21,2,FALSE)&amp;"'!AC:AC"),MATCH($K354,INDIRECT("'"&amp;VLOOKUP($C354,ModMap!$A$2:$B$21,2,FALSE)&amp;"'!$K:$K"),0)),"")</f>
        <v>Unassigned</v>
      </c>
      <c r="AD354" s="44" t="s">
        <v>36</v>
      </c>
      <c r="AE354" s="50" t="str">
        <f t="array" ref="AE354">IFERROR(INDEX(INDIRECT("'"&amp;VLOOKUP($C354,ModMap!$A$2:$B$21,2,FALSE)&amp;"'!AE:AE"),MATCH($K354,INDIRECT("'"&amp;VLOOKUP($C354,ModMap!$A$2:$B$21,2,FALSE)&amp;"'!$K:$K"),0)),"")</f>
        <v>N/A</v>
      </c>
      <c r="AF354" s="50" t="str">
        <f t="array" ref="AF354">IFERROR(INDEX(INDIRECT("'"&amp;VLOOKUP($C354,ModMap!$A$2:$B$21,2,FALSE)&amp;"'!AF:AF"),MATCH($K354,INDIRECT("'"&amp;VLOOKUP($C354,ModMap!$A$2:$B$21,2,FALSE)&amp;"'!$K:$K"),0)),"")</f>
        <v/>
      </c>
      <c r="AG354" s="44" t="s">
        <v>36</v>
      </c>
      <c r="AH354" s="50" t="str">
        <f t="array" ref="AH354">IFERROR(INDEX(INDIRECT("'"&amp;VLOOKUP($C354,ModMap!$A$2:$B$21,2,FALSE)&amp;"'!AH:AH"),MATCH($K354,INDIRECT("'"&amp;VLOOKUP($C354,ModMap!$A$2:$B$21,2,FALSE)&amp;"'!$K:$K"),0)),"")</f>
        <v>N/A</v>
      </c>
      <c r="AI354" s="50" t="str">
        <f t="array" ref="AI354">IFERROR(INDEX(INDIRECT("'"&amp;VLOOKUP($C354,ModMap!$A$2:$B$21,2,FALSE)&amp;"'!AI:AI"),MATCH($K354,INDIRECT("'"&amp;VLOOKUP($C354,ModMap!$A$2:$B$21,2,FALSE)&amp;"'!$K:$K"),0)),"")</f>
        <v/>
      </c>
      <c r="AJ354" s="44" t="s">
        <v>36</v>
      </c>
      <c r="AK354" s="50" t="str">
        <f t="array" ref="AK354">IFERROR(INDEX(INDIRECT("'"&amp;VLOOKUP($C354,ModMap!$A$2:$B$21,2,FALSE)&amp;"'!AK:AK"),MATCH($K354,INDIRECT("'"&amp;VLOOKUP($C354,ModMap!$A$2:$B$21,2,FALSE)&amp;"'!$K:$K"),0)),"")</f>
        <v>N/A</v>
      </c>
      <c r="AL354" s="50" t="str">
        <f t="array" ref="AL354">IFERROR(INDEX(INDIRECT("'"&amp;VLOOKUP($C354,ModMap!$A$2:$B$21,2,FALSE)&amp;"'!AL:AL"),MATCH($K354,INDIRECT("'"&amp;VLOOKUP($C354,ModMap!$A$2:$B$21,2,FALSE)&amp;"'!$K:$K"),0)),"")</f>
        <v/>
      </c>
      <c r="AM354" s="50">
        <f t="shared" si="1"/>
        <v>2</v>
      </c>
      <c r="AN354" s="50" t="str">
        <f t="shared" si="2"/>
        <v>Not Started</v>
      </c>
      <c r="AO354" s="51" t="str">
        <f t="array" ref="AO354">IFERROR(INDEX(INDIRECT("'"&amp;VLOOKUP($C354,ModMap!$A$2:$B$21,2,FALSE)&amp;"'!AO:AO"),MATCH($K354,INDIRECT("'"&amp;VLOOKUP($C354,ModMap!$A$2:$B$21,2,FALSE)&amp;"'!$K:$K"),0)),"")</f>
        <v/>
      </c>
      <c r="AP354" s="49" t="str">
        <f t="array" ref="AP354">IFERROR(HYPERLINK("#'"&amp;VLOOKUP($C354,ModMap!$A$2:$B$21,2,FALSE)&amp;"'!V"&amp;MATCH($K354,INDIRECT("'"&amp;VLOOKUP($C354,ModMap!$A$2:$B$21,2,FALSE)&amp;"'!$K:$K"),0),"Edit on module sheet"),"")</f>
        <v>Edit on module sheet</v>
      </c>
    </row>
    <row r="355" ht="42.0" customHeight="1">
      <c r="A355" s="39">
        <v>353.0</v>
      </c>
      <c r="B355" s="39">
        <v>346.0</v>
      </c>
      <c r="C355" s="39" t="s">
        <v>102</v>
      </c>
      <c r="D355" s="40" t="s">
        <v>103</v>
      </c>
      <c r="E355" s="28" t="s">
        <v>48</v>
      </c>
      <c r="F355" s="70" t="s">
        <v>642</v>
      </c>
      <c r="G355" s="40" t="s">
        <v>643</v>
      </c>
      <c r="H355" s="39" t="s">
        <v>741</v>
      </c>
      <c r="I355" s="39" t="s">
        <v>742</v>
      </c>
      <c r="J355" s="40" t="s">
        <v>743</v>
      </c>
      <c r="K355" s="39" t="s">
        <v>2317</v>
      </c>
      <c r="L355" s="40" t="s">
        <v>2318</v>
      </c>
      <c r="M355" s="47" t="s">
        <v>200</v>
      </c>
      <c r="N355" s="39" t="s">
        <v>649</v>
      </c>
      <c r="O355" s="39" t="s">
        <v>186</v>
      </c>
      <c r="P355" s="40" t="s">
        <v>746</v>
      </c>
      <c r="Q355" s="40" t="s">
        <v>747</v>
      </c>
      <c r="R355" s="39" t="s">
        <v>251</v>
      </c>
      <c r="S355" s="39" t="s">
        <v>56</v>
      </c>
      <c r="T355" s="39" t="str">
        <f t="array" ref="T355">IFERROR(INDEX(INDIRECT("'"&amp;VLOOKUP($C355,ModMap!$A$2:$B$21,2,FALSE)&amp;"'!T:T"),MATCH($K355,INDIRECT("'"&amp;VLOOKUP($C355,ModMap!$A$2:$B$21,2,FALSE)&amp;"'!$K:$K"),0)),"")</f>
        <v>Unassigned</v>
      </c>
      <c r="U355" s="44" t="s">
        <v>36</v>
      </c>
      <c r="V355" s="39" t="str">
        <f t="array" ref="V355">IFERROR(INDEX(INDIRECT("'"&amp;VLOOKUP($C355,ModMap!$A$2:$B$21,2,FALSE)&amp;"'!V:V"),MATCH($K355,INDIRECT("'"&amp;VLOOKUP($C355,ModMap!$A$2:$B$21,2,FALSE)&amp;"'!$K:$K"),0)),"")</f>
        <v>N/A</v>
      </c>
      <c r="W355" s="39" t="str">
        <f t="array" ref="W355">IFERROR(INDEX(INDIRECT("'"&amp;VLOOKUP($C355,ModMap!$A$2:$B$21,2,FALSE)&amp;"'!W:W"),MATCH($K355,INDIRECT("'"&amp;VLOOKUP($C355,ModMap!$A$2:$B$21,2,FALSE)&amp;"'!$K:$K"),0)),"")</f>
        <v/>
      </c>
      <c r="X355" s="48" t="s">
        <v>33</v>
      </c>
      <c r="Y355" s="39" t="str">
        <f t="array" ref="Y355">IFERROR(INDEX(INDIRECT("'"&amp;VLOOKUP($C355,ModMap!$A$2:$B$21,2,FALSE)&amp;"'!Y:Y"),MATCH($K355,INDIRECT("'"&amp;VLOOKUP($C355,ModMap!$A$2:$B$21,2,FALSE)&amp;"'!$K:$K"),0)),"")</f>
        <v>Not Started</v>
      </c>
      <c r="Z355" s="39" t="str">
        <f t="array" ref="Z355">IFERROR(INDEX(INDIRECT("'"&amp;VLOOKUP($C355,ModMap!$A$2:$B$21,2,FALSE)&amp;"'!Z:Z"),MATCH($K355,INDIRECT("'"&amp;VLOOKUP($C355,ModMap!$A$2:$B$21,2,FALSE)&amp;"'!$K:$K"),0)),"")</f>
        <v>Unassigned</v>
      </c>
      <c r="AA355" s="48" t="s">
        <v>33</v>
      </c>
      <c r="AB355" s="39" t="str">
        <f t="array" ref="AB355">IFERROR(INDEX(INDIRECT("'"&amp;VLOOKUP($C355,ModMap!$A$2:$B$21,2,FALSE)&amp;"'!AB:AB"),MATCH($K355,INDIRECT("'"&amp;VLOOKUP($C355,ModMap!$A$2:$B$21,2,FALSE)&amp;"'!$K:$K"),0)),"")</f>
        <v>Not Started</v>
      </c>
      <c r="AC355" s="39" t="str">
        <f t="array" ref="AC355">IFERROR(INDEX(INDIRECT("'"&amp;VLOOKUP($C355,ModMap!$A$2:$B$21,2,FALSE)&amp;"'!AC:AC"),MATCH($K355,INDIRECT("'"&amp;VLOOKUP($C355,ModMap!$A$2:$B$21,2,FALSE)&amp;"'!$K:$K"),0)),"")</f>
        <v>Unassigned</v>
      </c>
      <c r="AD355" s="48" t="s">
        <v>33</v>
      </c>
      <c r="AE355" s="39" t="str">
        <f t="array" ref="AE355">IFERROR(INDEX(INDIRECT("'"&amp;VLOOKUP($C355,ModMap!$A$2:$B$21,2,FALSE)&amp;"'!AE:AE"),MATCH($K355,INDIRECT("'"&amp;VLOOKUP($C355,ModMap!$A$2:$B$21,2,FALSE)&amp;"'!$K:$K"),0)),"")</f>
        <v>Not Started</v>
      </c>
      <c r="AF355" s="39" t="str">
        <f t="array" ref="AF355">IFERROR(INDEX(INDIRECT("'"&amp;VLOOKUP($C355,ModMap!$A$2:$B$21,2,FALSE)&amp;"'!AF:AF"),MATCH($K355,INDIRECT("'"&amp;VLOOKUP($C355,ModMap!$A$2:$B$21,2,FALSE)&amp;"'!$K:$K"),0)),"")</f>
        <v>Unassigned</v>
      </c>
      <c r="AG355" s="44" t="s">
        <v>36</v>
      </c>
      <c r="AH355" s="39" t="str">
        <f t="array" ref="AH355">IFERROR(INDEX(INDIRECT("'"&amp;VLOOKUP($C355,ModMap!$A$2:$B$21,2,FALSE)&amp;"'!AH:AH"),MATCH($K355,INDIRECT("'"&amp;VLOOKUP($C355,ModMap!$A$2:$B$21,2,FALSE)&amp;"'!$K:$K"),0)),"")</f>
        <v>N/A</v>
      </c>
      <c r="AI355" s="39" t="str">
        <f t="array" ref="AI355">IFERROR(INDEX(INDIRECT("'"&amp;VLOOKUP($C355,ModMap!$A$2:$B$21,2,FALSE)&amp;"'!AI:AI"),MATCH($K355,INDIRECT("'"&amp;VLOOKUP($C355,ModMap!$A$2:$B$21,2,FALSE)&amp;"'!$K:$K"),0)),"")</f>
        <v/>
      </c>
      <c r="AJ355" s="44" t="s">
        <v>36</v>
      </c>
      <c r="AK355" s="39" t="str">
        <f t="array" ref="AK355">IFERROR(INDEX(INDIRECT("'"&amp;VLOOKUP($C355,ModMap!$A$2:$B$21,2,FALSE)&amp;"'!AK:AK"),MATCH($K355,INDIRECT("'"&amp;VLOOKUP($C355,ModMap!$A$2:$B$21,2,FALSE)&amp;"'!$K:$K"),0)),"")</f>
        <v>N/A</v>
      </c>
      <c r="AL355" s="39" t="str">
        <f t="array" ref="AL355">IFERROR(INDEX(INDIRECT("'"&amp;VLOOKUP($C355,ModMap!$A$2:$B$21,2,FALSE)&amp;"'!AL:AL"),MATCH($K355,INDIRECT("'"&amp;VLOOKUP($C355,ModMap!$A$2:$B$21,2,FALSE)&amp;"'!$K:$K"),0)),"")</f>
        <v/>
      </c>
      <c r="AM355" s="39">
        <f t="shared" si="1"/>
        <v>3</v>
      </c>
      <c r="AN355" s="39" t="str">
        <f t="shared" si="2"/>
        <v>Not Started</v>
      </c>
      <c r="AO355" s="40" t="str">
        <f t="array" ref="AO355">IFERROR(INDEX(INDIRECT("'"&amp;VLOOKUP($C355,ModMap!$A$2:$B$21,2,FALSE)&amp;"'!AO:AO"),MATCH($K355,INDIRECT("'"&amp;VLOOKUP($C355,ModMap!$A$2:$B$21,2,FALSE)&amp;"'!$K:$K"),0)),"")</f>
        <v/>
      </c>
      <c r="AP355" s="49" t="str">
        <f t="array" ref="AP355">IFERROR(HYPERLINK("#'"&amp;VLOOKUP($C355,ModMap!$A$2:$B$21,2,FALSE)&amp;"'!V"&amp;MATCH($K355,INDIRECT("'"&amp;VLOOKUP($C355,ModMap!$A$2:$B$21,2,FALSE)&amp;"'!$K:$K"),0),"Edit on module sheet"),"")</f>
        <v>Edit on module sheet</v>
      </c>
    </row>
    <row r="356" ht="42.0" customHeight="1">
      <c r="A356" s="50">
        <v>354.0</v>
      </c>
      <c r="B356" s="50">
        <v>347.0</v>
      </c>
      <c r="C356" s="50" t="s">
        <v>102</v>
      </c>
      <c r="D356" s="51" t="s">
        <v>103</v>
      </c>
      <c r="E356" s="29" t="s">
        <v>41</v>
      </c>
      <c r="F356" s="70" t="s">
        <v>642</v>
      </c>
      <c r="G356" s="51" t="s">
        <v>643</v>
      </c>
      <c r="H356" s="50" t="s">
        <v>741</v>
      </c>
      <c r="I356" s="50" t="s">
        <v>742</v>
      </c>
      <c r="J356" s="51" t="s">
        <v>743</v>
      </c>
      <c r="K356" s="50" t="s">
        <v>744</v>
      </c>
      <c r="L356" s="51" t="s">
        <v>745</v>
      </c>
      <c r="M356" s="47" t="s">
        <v>200</v>
      </c>
      <c r="N356" s="50" t="s">
        <v>649</v>
      </c>
      <c r="O356" s="50" t="s">
        <v>186</v>
      </c>
      <c r="P356" s="51" t="s">
        <v>746</v>
      </c>
      <c r="Q356" s="51" t="s">
        <v>747</v>
      </c>
      <c r="R356" s="50" t="s">
        <v>251</v>
      </c>
      <c r="S356" s="50" t="s">
        <v>206</v>
      </c>
      <c r="T356" s="50" t="str">
        <f t="array" ref="T356">IFERROR(INDEX(INDIRECT("'"&amp;VLOOKUP($C356,ModMap!$A$2:$B$21,2,FALSE)&amp;"'!T:T"),MATCH($K356,INDIRECT("'"&amp;VLOOKUP($C356,ModMap!$A$2:$B$21,2,FALSE)&amp;"'!$K:$K"),0)),"")</f>
        <v>Unassigned</v>
      </c>
      <c r="U356" s="48" t="s">
        <v>33</v>
      </c>
      <c r="V356" s="50" t="str">
        <f t="array" ref="V356">IFERROR(INDEX(INDIRECT("'"&amp;VLOOKUP($C356,ModMap!$A$2:$B$21,2,FALSE)&amp;"'!V:V"),MATCH($K356,INDIRECT("'"&amp;VLOOKUP($C356,ModMap!$A$2:$B$21,2,FALSE)&amp;"'!$K:$K"),0)),"")</f>
        <v>Not Started</v>
      </c>
      <c r="W356" s="50" t="str">
        <f t="array" ref="W356">IFERROR(INDEX(INDIRECT("'"&amp;VLOOKUP($C356,ModMap!$A$2:$B$21,2,FALSE)&amp;"'!W:W"),MATCH($K356,INDIRECT("'"&amp;VLOOKUP($C356,ModMap!$A$2:$B$21,2,FALSE)&amp;"'!$K:$K"),0)),"")</f>
        <v>Unassigned</v>
      </c>
      <c r="X356" s="44" t="s">
        <v>36</v>
      </c>
      <c r="Y356" s="50" t="str">
        <f t="array" ref="Y356">IFERROR(INDEX(INDIRECT("'"&amp;VLOOKUP($C356,ModMap!$A$2:$B$21,2,FALSE)&amp;"'!Y:Y"),MATCH($K356,INDIRECT("'"&amp;VLOOKUP($C356,ModMap!$A$2:$B$21,2,FALSE)&amp;"'!$K:$K"),0)),"")</f>
        <v>N/A</v>
      </c>
      <c r="Z356" s="50" t="str">
        <f t="array" ref="Z356">IFERROR(INDEX(INDIRECT("'"&amp;VLOOKUP($C356,ModMap!$A$2:$B$21,2,FALSE)&amp;"'!Z:Z"),MATCH($K356,INDIRECT("'"&amp;VLOOKUP($C356,ModMap!$A$2:$B$21,2,FALSE)&amp;"'!$K:$K"),0)),"")</f>
        <v/>
      </c>
      <c r="AA356" s="44" t="s">
        <v>36</v>
      </c>
      <c r="AB356" s="50" t="str">
        <f t="array" ref="AB356">IFERROR(INDEX(INDIRECT("'"&amp;VLOOKUP($C356,ModMap!$A$2:$B$21,2,FALSE)&amp;"'!AB:AB"),MATCH($K356,INDIRECT("'"&amp;VLOOKUP($C356,ModMap!$A$2:$B$21,2,FALSE)&amp;"'!$K:$K"),0)),"")</f>
        <v>N/A</v>
      </c>
      <c r="AC356" s="50" t="str">
        <f t="array" ref="AC356">IFERROR(INDEX(INDIRECT("'"&amp;VLOOKUP($C356,ModMap!$A$2:$B$21,2,FALSE)&amp;"'!AC:AC"),MATCH($K356,INDIRECT("'"&amp;VLOOKUP($C356,ModMap!$A$2:$B$21,2,FALSE)&amp;"'!$K:$K"),0)),"")</f>
        <v/>
      </c>
      <c r="AD356" s="48" t="s">
        <v>33</v>
      </c>
      <c r="AE356" s="50" t="str">
        <f t="array" ref="AE356">IFERROR(INDEX(INDIRECT("'"&amp;VLOOKUP($C356,ModMap!$A$2:$B$21,2,FALSE)&amp;"'!AE:AE"),MATCH($K356,INDIRECT("'"&amp;VLOOKUP($C356,ModMap!$A$2:$B$21,2,FALSE)&amp;"'!$K:$K"),0)),"")</f>
        <v>Not Started</v>
      </c>
      <c r="AF356" s="50" t="str">
        <f t="array" ref="AF356">IFERROR(INDEX(INDIRECT("'"&amp;VLOOKUP($C356,ModMap!$A$2:$B$21,2,FALSE)&amp;"'!AF:AF"),MATCH($K356,INDIRECT("'"&amp;VLOOKUP($C356,ModMap!$A$2:$B$21,2,FALSE)&amp;"'!$K:$K"),0)),"")</f>
        <v>Unassigned</v>
      </c>
      <c r="AG356" s="44" t="s">
        <v>36</v>
      </c>
      <c r="AH356" s="50" t="str">
        <f t="array" ref="AH356">IFERROR(INDEX(INDIRECT("'"&amp;VLOOKUP($C356,ModMap!$A$2:$B$21,2,FALSE)&amp;"'!AH:AH"),MATCH($K356,INDIRECT("'"&amp;VLOOKUP($C356,ModMap!$A$2:$B$21,2,FALSE)&amp;"'!$K:$K"),0)),"")</f>
        <v>N/A</v>
      </c>
      <c r="AI356" s="50" t="str">
        <f t="array" ref="AI356">IFERROR(INDEX(INDIRECT("'"&amp;VLOOKUP($C356,ModMap!$A$2:$B$21,2,FALSE)&amp;"'!AI:AI"),MATCH($K356,INDIRECT("'"&amp;VLOOKUP($C356,ModMap!$A$2:$B$21,2,FALSE)&amp;"'!$K:$K"),0)),"")</f>
        <v/>
      </c>
      <c r="AJ356" s="44" t="s">
        <v>36</v>
      </c>
      <c r="AK356" s="50" t="str">
        <f t="array" ref="AK356">IFERROR(INDEX(INDIRECT("'"&amp;VLOOKUP($C356,ModMap!$A$2:$B$21,2,FALSE)&amp;"'!AK:AK"),MATCH($K356,INDIRECT("'"&amp;VLOOKUP($C356,ModMap!$A$2:$B$21,2,FALSE)&amp;"'!$K:$K"),0)),"")</f>
        <v>N/A</v>
      </c>
      <c r="AL356" s="50" t="str">
        <f t="array" ref="AL356">IFERROR(INDEX(INDIRECT("'"&amp;VLOOKUP($C356,ModMap!$A$2:$B$21,2,FALSE)&amp;"'!AL:AL"),MATCH($K356,INDIRECT("'"&amp;VLOOKUP($C356,ModMap!$A$2:$B$21,2,FALSE)&amp;"'!$K:$K"),0)),"")</f>
        <v/>
      </c>
      <c r="AM356" s="50">
        <f t="shared" si="1"/>
        <v>2</v>
      </c>
      <c r="AN356" s="50" t="str">
        <f t="shared" si="2"/>
        <v>Not Started</v>
      </c>
      <c r="AO356" s="51" t="str">
        <f t="array" ref="AO356">IFERROR(INDEX(INDIRECT("'"&amp;VLOOKUP($C356,ModMap!$A$2:$B$21,2,FALSE)&amp;"'!AO:AO"),MATCH($K356,INDIRECT("'"&amp;VLOOKUP($C356,ModMap!$A$2:$B$21,2,FALSE)&amp;"'!$K:$K"),0)),"")</f>
        <v/>
      </c>
      <c r="AP356" s="49" t="str">
        <f t="array" ref="AP356">IFERROR(HYPERLINK("#'"&amp;VLOOKUP($C356,ModMap!$A$2:$B$21,2,FALSE)&amp;"'!V"&amp;MATCH($K356,INDIRECT("'"&amp;VLOOKUP($C356,ModMap!$A$2:$B$21,2,FALSE)&amp;"'!$K:$K"),0),"Edit on module sheet"),"")</f>
        <v>Edit on module sheet</v>
      </c>
    </row>
    <row r="357" ht="42.0" customHeight="1">
      <c r="A357" s="39">
        <v>355.0</v>
      </c>
      <c r="B357" s="39">
        <v>348.0</v>
      </c>
      <c r="C357" s="39" t="s">
        <v>102</v>
      </c>
      <c r="D357" s="40" t="s">
        <v>103</v>
      </c>
      <c r="E357" s="31" t="s">
        <v>69</v>
      </c>
      <c r="F357" s="70" t="s">
        <v>642</v>
      </c>
      <c r="G357" s="40" t="s">
        <v>643</v>
      </c>
      <c r="H357" s="39" t="s">
        <v>741</v>
      </c>
      <c r="I357" s="39" t="s">
        <v>742</v>
      </c>
      <c r="J357" s="40" t="s">
        <v>743</v>
      </c>
      <c r="K357" s="39" t="s">
        <v>3279</v>
      </c>
      <c r="L357" s="40" t="s">
        <v>3280</v>
      </c>
      <c r="M357" s="48" t="s">
        <v>434</v>
      </c>
      <c r="N357" s="39" t="s">
        <v>649</v>
      </c>
      <c r="O357" s="39" t="s">
        <v>186</v>
      </c>
      <c r="P357" s="40" t="s">
        <v>746</v>
      </c>
      <c r="Q357" s="40" t="s">
        <v>747</v>
      </c>
      <c r="R357" s="39" t="s">
        <v>251</v>
      </c>
      <c r="S357" s="39" t="s">
        <v>69</v>
      </c>
      <c r="T357" s="39" t="str">
        <f t="array" ref="T357">IFERROR(INDEX(INDIRECT("'"&amp;VLOOKUP($C357,ModMap!$A$2:$B$21,2,FALSE)&amp;"'!T:T"),MATCH($K357,INDIRECT("'"&amp;VLOOKUP($C357,ModMap!$A$2:$B$21,2,FALSE)&amp;"'!$K:$K"),0)),"")</f>
        <v>Unassigned</v>
      </c>
      <c r="U357" s="48" t="s">
        <v>33</v>
      </c>
      <c r="V357" s="39" t="str">
        <f t="array" ref="V357">IFERROR(INDEX(INDIRECT("'"&amp;VLOOKUP($C357,ModMap!$A$2:$B$21,2,FALSE)&amp;"'!V:V"),MATCH($K357,INDIRECT("'"&amp;VLOOKUP($C357,ModMap!$A$2:$B$21,2,FALSE)&amp;"'!$K:$K"),0)),"")</f>
        <v>Not Started</v>
      </c>
      <c r="W357" s="39" t="str">
        <f t="array" ref="W357">IFERROR(INDEX(INDIRECT("'"&amp;VLOOKUP($C357,ModMap!$A$2:$B$21,2,FALSE)&amp;"'!W:W"),MATCH($K357,INDIRECT("'"&amp;VLOOKUP($C357,ModMap!$A$2:$B$21,2,FALSE)&amp;"'!$K:$K"),0)),"")</f>
        <v>Unassigned</v>
      </c>
      <c r="X357" s="48" t="s">
        <v>33</v>
      </c>
      <c r="Y357" s="39" t="str">
        <f t="array" ref="Y357">IFERROR(INDEX(INDIRECT("'"&amp;VLOOKUP($C357,ModMap!$A$2:$B$21,2,FALSE)&amp;"'!Y:Y"),MATCH($K357,INDIRECT("'"&amp;VLOOKUP($C357,ModMap!$A$2:$B$21,2,FALSE)&amp;"'!$K:$K"),0)),"")</f>
        <v>Not Started</v>
      </c>
      <c r="Z357" s="39" t="str">
        <f t="array" ref="Z357">IFERROR(INDEX(INDIRECT("'"&amp;VLOOKUP($C357,ModMap!$A$2:$B$21,2,FALSE)&amp;"'!Z:Z"),MATCH($K357,INDIRECT("'"&amp;VLOOKUP($C357,ModMap!$A$2:$B$21,2,FALSE)&amp;"'!$K:$K"),0)),"")</f>
        <v>Unassigned</v>
      </c>
      <c r="AA357" s="44" t="s">
        <v>36</v>
      </c>
      <c r="AB357" s="39" t="str">
        <f t="array" ref="AB357">IFERROR(INDEX(INDIRECT("'"&amp;VLOOKUP($C357,ModMap!$A$2:$B$21,2,FALSE)&amp;"'!AB:AB"),MATCH($K357,INDIRECT("'"&amp;VLOOKUP($C357,ModMap!$A$2:$B$21,2,FALSE)&amp;"'!$K:$K"),0)),"")</f>
        <v>N/A</v>
      </c>
      <c r="AC357" s="39" t="str">
        <f t="array" ref="AC357">IFERROR(INDEX(INDIRECT("'"&amp;VLOOKUP($C357,ModMap!$A$2:$B$21,2,FALSE)&amp;"'!AC:AC"),MATCH($K357,INDIRECT("'"&amp;VLOOKUP($C357,ModMap!$A$2:$B$21,2,FALSE)&amp;"'!$K:$K"),0)),"")</f>
        <v/>
      </c>
      <c r="AD357" s="48" t="s">
        <v>33</v>
      </c>
      <c r="AE357" s="39" t="str">
        <f t="array" ref="AE357">IFERROR(INDEX(INDIRECT("'"&amp;VLOOKUP($C357,ModMap!$A$2:$B$21,2,FALSE)&amp;"'!AE:AE"),MATCH($K357,INDIRECT("'"&amp;VLOOKUP($C357,ModMap!$A$2:$B$21,2,FALSE)&amp;"'!$K:$K"),0)),"")</f>
        <v>Not Started</v>
      </c>
      <c r="AF357" s="39" t="str">
        <f t="array" ref="AF357">IFERROR(INDEX(INDIRECT("'"&amp;VLOOKUP($C357,ModMap!$A$2:$B$21,2,FALSE)&amp;"'!AF:AF"),MATCH($K357,INDIRECT("'"&amp;VLOOKUP($C357,ModMap!$A$2:$B$21,2,FALSE)&amp;"'!$K:$K"),0)),"")</f>
        <v>Unassigned</v>
      </c>
      <c r="AG357" s="44" t="s">
        <v>36</v>
      </c>
      <c r="AH357" s="39" t="str">
        <f t="array" ref="AH357">IFERROR(INDEX(INDIRECT("'"&amp;VLOOKUP($C357,ModMap!$A$2:$B$21,2,FALSE)&amp;"'!AH:AH"),MATCH($K357,INDIRECT("'"&amp;VLOOKUP($C357,ModMap!$A$2:$B$21,2,FALSE)&amp;"'!$K:$K"),0)),"")</f>
        <v>N/A</v>
      </c>
      <c r="AI357" s="39" t="str">
        <f t="array" ref="AI357">IFERROR(INDEX(INDIRECT("'"&amp;VLOOKUP($C357,ModMap!$A$2:$B$21,2,FALSE)&amp;"'!AI:AI"),MATCH($K357,INDIRECT("'"&amp;VLOOKUP($C357,ModMap!$A$2:$B$21,2,FALSE)&amp;"'!$K:$K"),0)),"")</f>
        <v/>
      </c>
      <c r="AJ357" s="44" t="s">
        <v>36</v>
      </c>
      <c r="AK357" s="39" t="str">
        <f t="array" ref="AK357">IFERROR(INDEX(INDIRECT("'"&amp;VLOOKUP($C357,ModMap!$A$2:$B$21,2,FALSE)&amp;"'!AK:AK"),MATCH($K357,INDIRECT("'"&amp;VLOOKUP($C357,ModMap!$A$2:$B$21,2,FALSE)&amp;"'!$K:$K"),0)),"")</f>
        <v>N/A</v>
      </c>
      <c r="AL357" s="39" t="str">
        <f t="array" ref="AL357">IFERROR(INDEX(INDIRECT("'"&amp;VLOOKUP($C357,ModMap!$A$2:$B$21,2,FALSE)&amp;"'!AL:AL"),MATCH($K357,INDIRECT("'"&amp;VLOOKUP($C357,ModMap!$A$2:$B$21,2,FALSE)&amp;"'!$K:$K"),0)),"")</f>
        <v/>
      </c>
      <c r="AM357" s="39">
        <f t="shared" si="1"/>
        <v>3</v>
      </c>
      <c r="AN357" s="39" t="str">
        <f t="shared" si="2"/>
        <v>Not Started</v>
      </c>
      <c r="AO357" s="40" t="str">
        <f t="array" ref="AO357">IFERROR(INDEX(INDIRECT("'"&amp;VLOOKUP($C357,ModMap!$A$2:$B$21,2,FALSE)&amp;"'!AO:AO"),MATCH($K357,INDIRECT("'"&amp;VLOOKUP($C357,ModMap!$A$2:$B$21,2,FALSE)&amp;"'!$K:$K"),0)),"")</f>
        <v/>
      </c>
      <c r="AP357" s="49" t="str">
        <f t="array" ref="AP357">IFERROR(HYPERLINK("#'"&amp;VLOOKUP($C357,ModMap!$A$2:$B$21,2,FALSE)&amp;"'!V"&amp;MATCH($K357,INDIRECT("'"&amp;VLOOKUP($C357,ModMap!$A$2:$B$21,2,FALSE)&amp;"'!$K:$K"),0),"Edit on module sheet"),"")</f>
        <v>Edit on module sheet</v>
      </c>
    </row>
    <row r="358" ht="42.0" customHeight="1">
      <c r="A358" s="50">
        <v>356.0</v>
      </c>
      <c r="B358" s="50">
        <v>349.0</v>
      </c>
      <c r="C358" s="50" t="s">
        <v>102</v>
      </c>
      <c r="D358" s="51" t="s">
        <v>103</v>
      </c>
      <c r="E358" s="28" t="s">
        <v>48</v>
      </c>
      <c r="F358" s="70" t="s">
        <v>642</v>
      </c>
      <c r="G358" s="51" t="s">
        <v>643</v>
      </c>
      <c r="H358" s="50" t="s">
        <v>2323</v>
      </c>
      <c r="I358" s="50" t="s">
        <v>2324</v>
      </c>
      <c r="J358" s="51" t="s">
        <v>2325</v>
      </c>
      <c r="K358" s="50" t="s">
        <v>2326</v>
      </c>
      <c r="L358" s="51" t="s">
        <v>2327</v>
      </c>
      <c r="M358" s="47" t="s">
        <v>200</v>
      </c>
      <c r="N358" s="50" t="s">
        <v>649</v>
      </c>
      <c r="O358" s="50" t="s">
        <v>2328</v>
      </c>
      <c r="P358" s="51" t="s">
        <v>557</v>
      </c>
      <c r="Q358" s="51" t="s">
        <v>2329</v>
      </c>
      <c r="R358" s="50" t="s">
        <v>762</v>
      </c>
      <c r="S358" s="50" t="s">
        <v>53</v>
      </c>
      <c r="T358" s="50" t="str">
        <f t="array" ref="T358">IFERROR(INDEX(INDIRECT("'"&amp;VLOOKUP($C358,ModMap!$A$2:$B$21,2,FALSE)&amp;"'!T:T"),MATCH($K358,INDIRECT("'"&amp;VLOOKUP($C358,ModMap!$A$2:$B$21,2,FALSE)&amp;"'!$K:$K"),0)),"")</f>
        <v>Unassigned</v>
      </c>
      <c r="U358" s="44" t="s">
        <v>36</v>
      </c>
      <c r="V358" s="50" t="str">
        <f t="array" ref="V358">IFERROR(INDEX(INDIRECT("'"&amp;VLOOKUP($C358,ModMap!$A$2:$B$21,2,FALSE)&amp;"'!V:V"),MATCH($K358,INDIRECT("'"&amp;VLOOKUP($C358,ModMap!$A$2:$B$21,2,FALSE)&amp;"'!$K:$K"),0)),"")</f>
        <v>N/A</v>
      </c>
      <c r="W358" s="50" t="str">
        <f t="array" ref="W358">IFERROR(INDEX(INDIRECT("'"&amp;VLOOKUP($C358,ModMap!$A$2:$B$21,2,FALSE)&amp;"'!W:W"),MATCH($K358,INDIRECT("'"&amp;VLOOKUP($C358,ModMap!$A$2:$B$21,2,FALSE)&amp;"'!$K:$K"),0)),"")</f>
        <v/>
      </c>
      <c r="X358" s="48" t="s">
        <v>33</v>
      </c>
      <c r="Y358" s="50" t="str">
        <f t="array" ref="Y358">IFERROR(INDEX(INDIRECT("'"&amp;VLOOKUP($C358,ModMap!$A$2:$B$21,2,FALSE)&amp;"'!Y:Y"),MATCH($K358,INDIRECT("'"&amp;VLOOKUP($C358,ModMap!$A$2:$B$21,2,FALSE)&amp;"'!$K:$K"),0)),"")</f>
        <v>Not Started</v>
      </c>
      <c r="Z358" s="50" t="str">
        <f t="array" ref="Z358">IFERROR(INDEX(INDIRECT("'"&amp;VLOOKUP($C358,ModMap!$A$2:$B$21,2,FALSE)&amp;"'!Z:Z"),MATCH($K358,INDIRECT("'"&amp;VLOOKUP($C358,ModMap!$A$2:$B$21,2,FALSE)&amp;"'!$K:$K"),0)),"")</f>
        <v>Unassigned</v>
      </c>
      <c r="AA358" s="48" t="s">
        <v>33</v>
      </c>
      <c r="AB358" s="50" t="str">
        <f t="array" ref="AB358">IFERROR(INDEX(INDIRECT("'"&amp;VLOOKUP($C358,ModMap!$A$2:$B$21,2,FALSE)&amp;"'!AB:AB"),MATCH($K358,INDIRECT("'"&amp;VLOOKUP($C358,ModMap!$A$2:$B$21,2,FALSE)&amp;"'!$K:$K"),0)),"")</f>
        <v>Not Started</v>
      </c>
      <c r="AC358" s="50" t="str">
        <f t="array" ref="AC358">IFERROR(INDEX(INDIRECT("'"&amp;VLOOKUP($C358,ModMap!$A$2:$B$21,2,FALSE)&amp;"'!AC:AC"),MATCH($K358,INDIRECT("'"&amp;VLOOKUP($C358,ModMap!$A$2:$B$21,2,FALSE)&amp;"'!$K:$K"),0)),"")</f>
        <v>Unassigned</v>
      </c>
      <c r="AD358" s="44" t="s">
        <v>36</v>
      </c>
      <c r="AE358" s="50" t="str">
        <f t="array" ref="AE358">IFERROR(INDEX(INDIRECT("'"&amp;VLOOKUP($C358,ModMap!$A$2:$B$21,2,FALSE)&amp;"'!AE:AE"),MATCH($K358,INDIRECT("'"&amp;VLOOKUP($C358,ModMap!$A$2:$B$21,2,FALSE)&amp;"'!$K:$K"),0)),"")</f>
        <v>N/A</v>
      </c>
      <c r="AF358" s="50" t="str">
        <f t="array" ref="AF358">IFERROR(INDEX(INDIRECT("'"&amp;VLOOKUP($C358,ModMap!$A$2:$B$21,2,FALSE)&amp;"'!AF:AF"),MATCH($K358,INDIRECT("'"&amp;VLOOKUP($C358,ModMap!$A$2:$B$21,2,FALSE)&amp;"'!$K:$K"),0)),"")</f>
        <v/>
      </c>
      <c r="AG358" s="44" t="s">
        <v>36</v>
      </c>
      <c r="AH358" s="50" t="str">
        <f t="array" ref="AH358">IFERROR(INDEX(INDIRECT("'"&amp;VLOOKUP($C358,ModMap!$A$2:$B$21,2,FALSE)&amp;"'!AH:AH"),MATCH($K358,INDIRECT("'"&amp;VLOOKUP($C358,ModMap!$A$2:$B$21,2,FALSE)&amp;"'!$K:$K"),0)),"")</f>
        <v>N/A</v>
      </c>
      <c r="AI358" s="50" t="str">
        <f t="array" ref="AI358">IFERROR(INDEX(INDIRECT("'"&amp;VLOOKUP($C358,ModMap!$A$2:$B$21,2,FALSE)&amp;"'!AI:AI"),MATCH($K358,INDIRECT("'"&amp;VLOOKUP($C358,ModMap!$A$2:$B$21,2,FALSE)&amp;"'!$K:$K"),0)),"")</f>
        <v/>
      </c>
      <c r="AJ358" s="44" t="s">
        <v>36</v>
      </c>
      <c r="AK358" s="50" t="str">
        <f t="array" ref="AK358">IFERROR(INDEX(INDIRECT("'"&amp;VLOOKUP($C358,ModMap!$A$2:$B$21,2,FALSE)&amp;"'!AK:AK"),MATCH($K358,INDIRECT("'"&amp;VLOOKUP($C358,ModMap!$A$2:$B$21,2,FALSE)&amp;"'!$K:$K"),0)),"")</f>
        <v>N/A</v>
      </c>
      <c r="AL358" s="50" t="str">
        <f t="array" ref="AL358">IFERROR(INDEX(INDIRECT("'"&amp;VLOOKUP($C358,ModMap!$A$2:$B$21,2,FALSE)&amp;"'!AL:AL"),MATCH($K358,INDIRECT("'"&amp;VLOOKUP($C358,ModMap!$A$2:$B$21,2,FALSE)&amp;"'!$K:$K"),0)),"")</f>
        <v/>
      </c>
      <c r="AM358" s="50">
        <f t="shared" si="1"/>
        <v>2</v>
      </c>
      <c r="AN358" s="50" t="str">
        <f t="shared" si="2"/>
        <v>Not Started</v>
      </c>
      <c r="AO358" s="51" t="str">
        <f t="array" ref="AO358">IFERROR(INDEX(INDIRECT("'"&amp;VLOOKUP($C358,ModMap!$A$2:$B$21,2,FALSE)&amp;"'!AO:AO"),MATCH($K358,INDIRECT("'"&amp;VLOOKUP($C358,ModMap!$A$2:$B$21,2,FALSE)&amp;"'!$K:$K"),0)),"")</f>
        <v/>
      </c>
      <c r="AP358" s="49" t="str">
        <f t="array" ref="AP358">IFERROR(HYPERLINK("#'"&amp;VLOOKUP($C358,ModMap!$A$2:$B$21,2,FALSE)&amp;"'!V"&amp;MATCH($K358,INDIRECT("'"&amp;VLOOKUP($C358,ModMap!$A$2:$B$21,2,FALSE)&amp;"'!$K:$K"),0),"Edit on module sheet"),"")</f>
        <v>Edit on module sheet</v>
      </c>
    </row>
    <row r="359" ht="42.0" customHeight="1">
      <c r="A359" s="39">
        <v>357.0</v>
      </c>
      <c r="B359" s="39">
        <v>350.0</v>
      </c>
      <c r="C359" s="39" t="s">
        <v>102</v>
      </c>
      <c r="D359" s="40" t="s">
        <v>103</v>
      </c>
      <c r="E359" s="28" t="s">
        <v>48</v>
      </c>
      <c r="F359" s="70" t="s">
        <v>642</v>
      </c>
      <c r="G359" s="40" t="s">
        <v>643</v>
      </c>
      <c r="H359" s="39" t="s">
        <v>2323</v>
      </c>
      <c r="I359" s="39" t="s">
        <v>2324</v>
      </c>
      <c r="J359" s="40" t="s">
        <v>2325</v>
      </c>
      <c r="K359" s="39" t="s">
        <v>2331</v>
      </c>
      <c r="L359" s="40" t="s">
        <v>2332</v>
      </c>
      <c r="M359" s="47" t="s">
        <v>200</v>
      </c>
      <c r="N359" s="39" t="s">
        <v>649</v>
      </c>
      <c r="O359" s="39" t="s">
        <v>2328</v>
      </c>
      <c r="P359" s="40" t="s">
        <v>557</v>
      </c>
      <c r="Q359" s="40" t="s">
        <v>2329</v>
      </c>
      <c r="R359" s="39" t="s">
        <v>762</v>
      </c>
      <c r="S359" s="39" t="s">
        <v>56</v>
      </c>
      <c r="T359" s="39" t="str">
        <f t="array" ref="T359">IFERROR(INDEX(INDIRECT("'"&amp;VLOOKUP($C359,ModMap!$A$2:$B$21,2,FALSE)&amp;"'!T:T"),MATCH($K359,INDIRECT("'"&amp;VLOOKUP($C359,ModMap!$A$2:$B$21,2,FALSE)&amp;"'!$K:$K"),0)),"")</f>
        <v>Unassigned</v>
      </c>
      <c r="U359" s="44" t="s">
        <v>36</v>
      </c>
      <c r="V359" s="39" t="str">
        <f t="array" ref="V359">IFERROR(INDEX(INDIRECT("'"&amp;VLOOKUP($C359,ModMap!$A$2:$B$21,2,FALSE)&amp;"'!V:V"),MATCH($K359,INDIRECT("'"&amp;VLOOKUP($C359,ModMap!$A$2:$B$21,2,FALSE)&amp;"'!$K:$K"),0)),"")</f>
        <v>N/A</v>
      </c>
      <c r="W359" s="39" t="str">
        <f t="array" ref="W359">IFERROR(INDEX(INDIRECT("'"&amp;VLOOKUP($C359,ModMap!$A$2:$B$21,2,FALSE)&amp;"'!W:W"),MATCH($K359,INDIRECT("'"&amp;VLOOKUP($C359,ModMap!$A$2:$B$21,2,FALSE)&amp;"'!$K:$K"),0)),"")</f>
        <v/>
      </c>
      <c r="X359" s="48" t="s">
        <v>33</v>
      </c>
      <c r="Y359" s="39" t="str">
        <f t="array" ref="Y359">IFERROR(INDEX(INDIRECT("'"&amp;VLOOKUP($C359,ModMap!$A$2:$B$21,2,FALSE)&amp;"'!Y:Y"),MATCH($K359,INDIRECT("'"&amp;VLOOKUP($C359,ModMap!$A$2:$B$21,2,FALSE)&amp;"'!$K:$K"),0)),"")</f>
        <v>Not Started</v>
      </c>
      <c r="Z359" s="39" t="str">
        <f t="array" ref="Z359">IFERROR(INDEX(INDIRECT("'"&amp;VLOOKUP($C359,ModMap!$A$2:$B$21,2,FALSE)&amp;"'!Z:Z"),MATCH($K359,INDIRECT("'"&amp;VLOOKUP($C359,ModMap!$A$2:$B$21,2,FALSE)&amp;"'!$K:$K"),0)),"")</f>
        <v>Unassigned</v>
      </c>
      <c r="AA359" s="44" t="s">
        <v>36</v>
      </c>
      <c r="AB359" s="39" t="str">
        <f t="array" ref="AB359">IFERROR(INDEX(INDIRECT("'"&amp;VLOOKUP($C359,ModMap!$A$2:$B$21,2,FALSE)&amp;"'!AB:AB"),MATCH($K359,INDIRECT("'"&amp;VLOOKUP($C359,ModMap!$A$2:$B$21,2,FALSE)&amp;"'!$K:$K"),0)),"")</f>
        <v>N/A</v>
      </c>
      <c r="AC359" s="39" t="str">
        <f t="array" ref="AC359">IFERROR(INDEX(INDIRECT("'"&amp;VLOOKUP($C359,ModMap!$A$2:$B$21,2,FALSE)&amp;"'!AC:AC"),MATCH($K359,INDIRECT("'"&amp;VLOOKUP($C359,ModMap!$A$2:$B$21,2,FALSE)&amp;"'!$K:$K"),0)),"")</f>
        <v/>
      </c>
      <c r="AD359" s="48" t="s">
        <v>33</v>
      </c>
      <c r="AE359" s="39" t="str">
        <f t="array" ref="AE359">IFERROR(INDEX(INDIRECT("'"&amp;VLOOKUP($C359,ModMap!$A$2:$B$21,2,FALSE)&amp;"'!AE:AE"),MATCH($K359,INDIRECT("'"&amp;VLOOKUP($C359,ModMap!$A$2:$B$21,2,FALSE)&amp;"'!$K:$K"),0)),"")</f>
        <v>Not Started</v>
      </c>
      <c r="AF359" s="39" t="str">
        <f t="array" ref="AF359">IFERROR(INDEX(INDIRECT("'"&amp;VLOOKUP($C359,ModMap!$A$2:$B$21,2,FALSE)&amp;"'!AF:AF"),MATCH($K359,INDIRECT("'"&amp;VLOOKUP($C359,ModMap!$A$2:$B$21,2,FALSE)&amp;"'!$K:$K"),0)),"")</f>
        <v>Unassigned</v>
      </c>
      <c r="AG359" s="44" t="s">
        <v>36</v>
      </c>
      <c r="AH359" s="39" t="str">
        <f t="array" ref="AH359">IFERROR(INDEX(INDIRECT("'"&amp;VLOOKUP($C359,ModMap!$A$2:$B$21,2,FALSE)&amp;"'!AH:AH"),MATCH($K359,INDIRECT("'"&amp;VLOOKUP($C359,ModMap!$A$2:$B$21,2,FALSE)&amp;"'!$K:$K"),0)),"")</f>
        <v>N/A</v>
      </c>
      <c r="AI359" s="39" t="str">
        <f t="array" ref="AI359">IFERROR(INDEX(INDIRECT("'"&amp;VLOOKUP($C359,ModMap!$A$2:$B$21,2,FALSE)&amp;"'!AI:AI"),MATCH($K359,INDIRECT("'"&amp;VLOOKUP($C359,ModMap!$A$2:$B$21,2,FALSE)&amp;"'!$K:$K"),0)),"")</f>
        <v/>
      </c>
      <c r="AJ359" s="44" t="s">
        <v>36</v>
      </c>
      <c r="AK359" s="39" t="str">
        <f t="array" ref="AK359">IFERROR(INDEX(INDIRECT("'"&amp;VLOOKUP($C359,ModMap!$A$2:$B$21,2,FALSE)&amp;"'!AK:AK"),MATCH($K359,INDIRECT("'"&amp;VLOOKUP($C359,ModMap!$A$2:$B$21,2,FALSE)&amp;"'!$K:$K"),0)),"")</f>
        <v>N/A</v>
      </c>
      <c r="AL359" s="39" t="str">
        <f t="array" ref="AL359">IFERROR(INDEX(INDIRECT("'"&amp;VLOOKUP($C359,ModMap!$A$2:$B$21,2,FALSE)&amp;"'!AL:AL"),MATCH($K359,INDIRECT("'"&amp;VLOOKUP($C359,ModMap!$A$2:$B$21,2,FALSE)&amp;"'!$K:$K"),0)),"")</f>
        <v/>
      </c>
      <c r="AM359" s="39">
        <f t="shared" si="1"/>
        <v>2</v>
      </c>
      <c r="AN359" s="39" t="str">
        <f t="shared" si="2"/>
        <v>Not Started</v>
      </c>
      <c r="AO359" s="40" t="str">
        <f t="array" ref="AO359">IFERROR(INDEX(INDIRECT("'"&amp;VLOOKUP($C359,ModMap!$A$2:$B$21,2,FALSE)&amp;"'!AO:AO"),MATCH($K359,INDIRECT("'"&amp;VLOOKUP($C359,ModMap!$A$2:$B$21,2,FALSE)&amp;"'!$K:$K"),0)),"")</f>
        <v/>
      </c>
      <c r="AP359" s="49" t="str">
        <f t="array" ref="AP359">IFERROR(HYPERLINK("#'"&amp;VLOOKUP($C359,ModMap!$A$2:$B$21,2,FALSE)&amp;"'!V"&amp;MATCH($K359,INDIRECT("'"&amp;VLOOKUP($C359,ModMap!$A$2:$B$21,2,FALSE)&amp;"'!$K:$K"),0),"Edit on module sheet"),"")</f>
        <v>Edit on module sheet</v>
      </c>
    </row>
    <row r="360" ht="42.0" customHeight="1">
      <c r="A360" s="50">
        <v>358.0</v>
      </c>
      <c r="B360" s="50">
        <v>351.0</v>
      </c>
      <c r="C360" s="50" t="s">
        <v>102</v>
      </c>
      <c r="D360" s="51" t="s">
        <v>103</v>
      </c>
      <c r="E360" s="31" t="s">
        <v>69</v>
      </c>
      <c r="F360" s="70" t="s">
        <v>642</v>
      </c>
      <c r="G360" s="51" t="s">
        <v>643</v>
      </c>
      <c r="H360" s="50" t="s">
        <v>2323</v>
      </c>
      <c r="I360" s="50" t="s">
        <v>2324</v>
      </c>
      <c r="J360" s="51" t="s">
        <v>2325</v>
      </c>
      <c r="K360" s="50" t="s">
        <v>3285</v>
      </c>
      <c r="L360" s="51" t="s">
        <v>3286</v>
      </c>
      <c r="M360" s="48" t="s">
        <v>434</v>
      </c>
      <c r="N360" s="50" t="s">
        <v>649</v>
      </c>
      <c r="O360" s="50" t="s">
        <v>2328</v>
      </c>
      <c r="P360" s="51" t="s">
        <v>557</v>
      </c>
      <c r="Q360" s="51" t="s">
        <v>2329</v>
      </c>
      <c r="R360" s="50" t="s">
        <v>762</v>
      </c>
      <c r="S360" s="50" t="s">
        <v>69</v>
      </c>
      <c r="T360" s="50" t="str">
        <f t="array" ref="T360">IFERROR(INDEX(INDIRECT("'"&amp;VLOOKUP($C360,ModMap!$A$2:$B$21,2,FALSE)&amp;"'!T:T"),MATCH($K360,INDIRECT("'"&amp;VLOOKUP($C360,ModMap!$A$2:$B$21,2,FALSE)&amp;"'!$K:$K"),0)),"")</f>
        <v>Unassigned</v>
      </c>
      <c r="U360" s="44" t="s">
        <v>36</v>
      </c>
      <c r="V360" s="50" t="str">
        <f t="array" ref="V360">IFERROR(INDEX(INDIRECT("'"&amp;VLOOKUP($C360,ModMap!$A$2:$B$21,2,FALSE)&amp;"'!V:V"),MATCH($K360,INDIRECT("'"&amp;VLOOKUP($C360,ModMap!$A$2:$B$21,2,FALSE)&amp;"'!$K:$K"),0)),"")</f>
        <v>N/A</v>
      </c>
      <c r="W360" s="50" t="str">
        <f t="array" ref="W360">IFERROR(INDEX(INDIRECT("'"&amp;VLOOKUP($C360,ModMap!$A$2:$B$21,2,FALSE)&amp;"'!W:W"),MATCH($K360,INDIRECT("'"&amp;VLOOKUP($C360,ModMap!$A$2:$B$21,2,FALSE)&amp;"'!$K:$K"),0)),"")</f>
        <v/>
      </c>
      <c r="X360" s="48" t="s">
        <v>33</v>
      </c>
      <c r="Y360" s="50" t="str">
        <f t="array" ref="Y360">IFERROR(INDEX(INDIRECT("'"&amp;VLOOKUP($C360,ModMap!$A$2:$B$21,2,FALSE)&amp;"'!Y:Y"),MATCH($K360,INDIRECT("'"&amp;VLOOKUP($C360,ModMap!$A$2:$B$21,2,FALSE)&amp;"'!$K:$K"),0)),"")</f>
        <v>Not Started</v>
      </c>
      <c r="Z360" s="50" t="str">
        <f t="array" ref="Z360">IFERROR(INDEX(INDIRECT("'"&amp;VLOOKUP($C360,ModMap!$A$2:$B$21,2,FALSE)&amp;"'!Z:Z"),MATCH($K360,INDIRECT("'"&amp;VLOOKUP($C360,ModMap!$A$2:$B$21,2,FALSE)&amp;"'!$K:$K"),0)),"")</f>
        <v>Unassigned</v>
      </c>
      <c r="AA360" s="44" t="s">
        <v>36</v>
      </c>
      <c r="AB360" s="50" t="str">
        <f t="array" ref="AB360">IFERROR(INDEX(INDIRECT("'"&amp;VLOOKUP($C360,ModMap!$A$2:$B$21,2,FALSE)&amp;"'!AB:AB"),MATCH($K360,INDIRECT("'"&amp;VLOOKUP($C360,ModMap!$A$2:$B$21,2,FALSE)&amp;"'!$K:$K"),0)),"")</f>
        <v>N/A</v>
      </c>
      <c r="AC360" s="50" t="str">
        <f t="array" ref="AC360">IFERROR(INDEX(INDIRECT("'"&amp;VLOOKUP($C360,ModMap!$A$2:$B$21,2,FALSE)&amp;"'!AC:AC"),MATCH($K360,INDIRECT("'"&amp;VLOOKUP($C360,ModMap!$A$2:$B$21,2,FALSE)&amp;"'!$K:$K"),0)),"")</f>
        <v/>
      </c>
      <c r="AD360" s="44" t="s">
        <v>36</v>
      </c>
      <c r="AE360" s="50" t="str">
        <f t="array" ref="AE360">IFERROR(INDEX(INDIRECT("'"&amp;VLOOKUP($C360,ModMap!$A$2:$B$21,2,FALSE)&amp;"'!AE:AE"),MATCH($K360,INDIRECT("'"&amp;VLOOKUP($C360,ModMap!$A$2:$B$21,2,FALSE)&amp;"'!$K:$K"),0)),"")</f>
        <v>N/A</v>
      </c>
      <c r="AF360" s="50" t="str">
        <f t="array" ref="AF360">IFERROR(INDEX(INDIRECT("'"&amp;VLOOKUP($C360,ModMap!$A$2:$B$21,2,FALSE)&amp;"'!AF:AF"),MATCH($K360,INDIRECT("'"&amp;VLOOKUP($C360,ModMap!$A$2:$B$21,2,FALSE)&amp;"'!$K:$K"),0)),"")</f>
        <v/>
      </c>
      <c r="AG360" s="44" t="s">
        <v>36</v>
      </c>
      <c r="AH360" s="50" t="str">
        <f t="array" ref="AH360">IFERROR(INDEX(INDIRECT("'"&amp;VLOOKUP($C360,ModMap!$A$2:$B$21,2,FALSE)&amp;"'!AH:AH"),MATCH($K360,INDIRECT("'"&amp;VLOOKUP($C360,ModMap!$A$2:$B$21,2,FALSE)&amp;"'!$K:$K"),0)),"")</f>
        <v>N/A</v>
      </c>
      <c r="AI360" s="50" t="str">
        <f t="array" ref="AI360">IFERROR(INDEX(INDIRECT("'"&amp;VLOOKUP($C360,ModMap!$A$2:$B$21,2,FALSE)&amp;"'!AI:AI"),MATCH($K360,INDIRECT("'"&amp;VLOOKUP($C360,ModMap!$A$2:$B$21,2,FALSE)&amp;"'!$K:$K"),0)),"")</f>
        <v/>
      </c>
      <c r="AJ360" s="44" t="s">
        <v>36</v>
      </c>
      <c r="AK360" s="50" t="str">
        <f t="array" ref="AK360">IFERROR(INDEX(INDIRECT("'"&amp;VLOOKUP($C360,ModMap!$A$2:$B$21,2,FALSE)&amp;"'!AK:AK"),MATCH($K360,INDIRECT("'"&amp;VLOOKUP($C360,ModMap!$A$2:$B$21,2,FALSE)&amp;"'!$K:$K"),0)),"")</f>
        <v>N/A</v>
      </c>
      <c r="AL360" s="50" t="str">
        <f t="array" ref="AL360">IFERROR(INDEX(INDIRECT("'"&amp;VLOOKUP($C360,ModMap!$A$2:$B$21,2,FALSE)&amp;"'!AL:AL"),MATCH($K360,INDIRECT("'"&amp;VLOOKUP($C360,ModMap!$A$2:$B$21,2,FALSE)&amp;"'!$K:$K"),0)),"")</f>
        <v/>
      </c>
      <c r="AM360" s="50">
        <f t="shared" si="1"/>
        <v>1</v>
      </c>
      <c r="AN360" s="50" t="str">
        <f t="shared" si="2"/>
        <v>Not Started</v>
      </c>
      <c r="AO360" s="51" t="str">
        <f t="array" ref="AO360">IFERROR(INDEX(INDIRECT("'"&amp;VLOOKUP($C360,ModMap!$A$2:$B$21,2,FALSE)&amp;"'!AO:AO"),MATCH($K360,INDIRECT("'"&amp;VLOOKUP($C360,ModMap!$A$2:$B$21,2,FALSE)&amp;"'!$K:$K"),0)),"")</f>
        <v/>
      </c>
      <c r="AP360" s="49" t="str">
        <f t="array" ref="AP360">IFERROR(HYPERLINK("#'"&amp;VLOOKUP($C360,ModMap!$A$2:$B$21,2,FALSE)&amp;"'!V"&amp;MATCH($K360,INDIRECT("'"&amp;VLOOKUP($C360,ModMap!$A$2:$B$21,2,FALSE)&amp;"'!$K:$K"),0),"Edit on module sheet"),"")</f>
        <v>Edit on module sheet</v>
      </c>
    </row>
    <row r="361" ht="42.0" customHeight="1">
      <c r="A361" s="39">
        <v>359.0</v>
      </c>
      <c r="B361" s="39">
        <v>352.0</v>
      </c>
      <c r="C361" s="39" t="s">
        <v>105</v>
      </c>
      <c r="D361" s="40" t="s">
        <v>106</v>
      </c>
      <c r="E361" s="28" t="s">
        <v>48</v>
      </c>
      <c r="F361" s="71" t="s">
        <v>755</v>
      </c>
      <c r="G361" s="40" t="s">
        <v>756</v>
      </c>
      <c r="H361" s="39" t="s">
        <v>757</v>
      </c>
      <c r="I361" s="39" t="s">
        <v>758</v>
      </c>
      <c r="J361" s="40" t="s">
        <v>759</v>
      </c>
      <c r="K361" s="39" t="s">
        <v>2339</v>
      </c>
      <c r="L361" s="40" t="s">
        <v>2340</v>
      </c>
      <c r="M361" s="47" t="s">
        <v>200</v>
      </c>
      <c r="N361" s="39" t="s">
        <v>762</v>
      </c>
      <c r="O361" s="39" t="s">
        <v>763</v>
      </c>
      <c r="P361" s="40" t="s">
        <v>764</v>
      </c>
      <c r="Q361" s="40" t="s">
        <v>765</v>
      </c>
      <c r="R361" s="39" t="s">
        <v>766</v>
      </c>
      <c r="S361" s="39" t="s">
        <v>53</v>
      </c>
      <c r="T361" s="39" t="str">
        <f t="array" ref="T361">IFERROR(INDEX(INDIRECT("'"&amp;VLOOKUP($C361,ModMap!$A$2:$B$21,2,FALSE)&amp;"'!T:T"),MATCH($K361,INDIRECT("'"&amp;VLOOKUP($C361,ModMap!$A$2:$B$21,2,FALSE)&amp;"'!$K:$K"),0)),"")</f>
        <v>Unassigned</v>
      </c>
      <c r="U361" s="44" t="s">
        <v>36</v>
      </c>
      <c r="V361" s="39" t="str">
        <f t="array" ref="V361">IFERROR(INDEX(INDIRECT("'"&amp;VLOOKUP($C361,ModMap!$A$2:$B$21,2,FALSE)&amp;"'!V:V"),MATCH($K361,INDIRECT("'"&amp;VLOOKUP($C361,ModMap!$A$2:$B$21,2,FALSE)&amp;"'!$K:$K"),0)),"")</f>
        <v>N/A</v>
      </c>
      <c r="W361" s="39" t="str">
        <f t="array" ref="W361">IFERROR(INDEX(INDIRECT("'"&amp;VLOOKUP($C361,ModMap!$A$2:$B$21,2,FALSE)&amp;"'!W:W"),MATCH($K361,INDIRECT("'"&amp;VLOOKUP($C361,ModMap!$A$2:$B$21,2,FALSE)&amp;"'!$K:$K"),0)),"")</f>
        <v/>
      </c>
      <c r="X361" s="48" t="s">
        <v>33</v>
      </c>
      <c r="Y361" s="39" t="str">
        <f t="array" ref="Y361">IFERROR(INDEX(INDIRECT("'"&amp;VLOOKUP($C361,ModMap!$A$2:$B$21,2,FALSE)&amp;"'!Y:Y"),MATCH($K361,INDIRECT("'"&amp;VLOOKUP($C361,ModMap!$A$2:$B$21,2,FALSE)&amp;"'!$K:$K"),0)),"")</f>
        <v>Not Started</v>
      </c>
      <c r="Z361" s="39" t="str">
        <f t="array" ref="Z361">IFERROR(INDEX(INDIRECT("'"&amp;VLOOKUP($C361,ModMap!$A$2:$B$21,2,FALSE)&amp;"'!Z:Z"),MATCH($K361,INDIRECT("'"&amp;VLOOKUP($C361,ModMap!$A$2:$B$21,2,FALSE)&amp;"'!$K:$K"),0)),"")</f>
        <v>Unassigned</v>
      </c>
      <c r="AA361" s="48" t="s">
        <v>33</v>
      </c>
      <c r="AB361" s="39" t="str">
        <f t="array" ref="AB361">IFERROR(INDEX(INDIRECT("'"&amp;VLOOKUP($C361,ModMap!$A$2:$B$21,2,FALSE)&amp;"'!AB:AB"),MATCH($K361,INDIRECT("'"&amp;VLOOKUP($C361,ModMap!$A$2:$B$21,2,FALSE)&amp;"'!$K:$K"),0)),"")</f>
        <v>Not Started</v>
      </c>
      <c r="AC361" s="39" t="str">
        <f t="array" ref="AC361">IFERROR(INDEX(INDIRECT("'"&amp;VLOOKUP($C361,ModMap!$A$2:$B$21,2,FALSE)&amp;"'!AC:AC"),MATCH($K361,INDIRECT("'"&amp;VLOOKUP($C361,ModMap!$A$2:$B$21,2,FALSE)&amp;"'!$K:$K"),0)),"")</f>
        <v>Unassigned</v>
      </c>
      <c r="AD361" s="44" t="s">
        <v>36</v>
      </c>
      <c r="AE361" s="39" t="str">
        <f t="array" ref="AE361">IFERROR(INDEX(INDIRECT("'"&amp;VLOOKUP($C361,ModMap!$A$2:$B$21,2,FALSE)&amp;"'!AE:AE"),MATCH($K361,INDIRECT("'"&amp;VLOOKUP($C361,ModMap!$A$2:$B$21,2,FALSE)&amp;"'!$K:$K"),0)),"")</f>
        <v>N/A</v>
      </c>
      <c r="AF361" s="39" t="str">
        <f t="array" ref="AF361">IFERROR(INDEX(INDIRECT("'"&amp;VLOOKUP($C361,ModMap!$A$2:$B$21,2,FALSE)&amp;"'!AF:AF"),MATCH($K361,INDIRECT("'"&amp;VLOOKUP($C361,ModMap!$A$2:$B$21,2,FALSE)&amp;"'!$K:$K"),0)),"")</f>
        <v/>
      </c>
      <c r="AG361" s="44" t="s">
        <v>36</v>
      </c>
      <c r="AH361" s="39" t="str">
        <f t="array" ref="AH361">IFERROR(INDEX(INDIRECT("'"&amp;VLOOKUP($C361,ModMap!$A$2:$B$21,2,FALSE)&amp;"'!AH:AH"),MATCH($K361,INDIRECT("'"&amp;VLOOKUP($C361,ModMap!$A$2:$B$21,2,FALSE)&amp;"'!$K:$K"),0)),"")</f>
        <v>N/A</v>
      </c>
      <c r="AI361" s="39" t="str">
        <f t="array" ref="AI361">IFERROR(INDEX(INDIRECT("'"&amp;VLOOKUP($C361,ModMap!$A$2:$B$21,2,FALSE)&amp;"'!AI:AI"),MATCH($K361,INDIRECT("'"&amp;VLOOKUP($C361,ModMap!$A$2:$B$21,2,FALSE)&amp;"'!$K:$K"),0)),"")</f>
        <v/>
      </c>
      <c r="AJ361" s="44" t="s">
        <v>36</v>
      </c>
      <c r="AK361" s="39" t="str">
        <f t="array" ref="AK361">IFERROR(INDEX(INDIRECT("'"&amp;VLOOKUP($C361,ModMap!$A$2:$B$21,2,FALSE)&amp;"'!AK:AK"),MATCH($K361,INDIRECT("'"&amp;VLOOKUP($C361,ModMap!$A$2:$B$21,2,FALSE)&amp;"'!$K:$K"),0)),"")</f>
        <v>N/A</v>
      </c>
      <c r="AL361" s="39" t="str">
        <f t="array" ref="AL361">IFERROR(INDEX(INDIRECT("'"&amp;VLOOKUP($C361,ModMap!$A$2:$B$21,2,FALSE)&amp;"'!AL:AL"),MATCH($K361,INDIRECT("'"&amp;VLOOKUP($C361,ModMap!$A$2:$B$21,2,FALSE)&amp;"'!$K:$K"),0)),"")</f>
        <v/>
      </c>
      <c r="AM361" s="39">
        <f t="shared" si="1"/>
        <v>2</v>
      </c>
      <c r="AN361" s="39" t="str">
        <f t="shared" si="2"/>
        <v>Not Started</v>
      </c>
      <c r="AO361" s="40" t="str">
        <f t="array" ref="AO361">IFERROR(INDEX(INDIRECT("'"&amp;VLOOKUP($C361,ModMap!$A$2:$B$21,2,FALSE)&amp;"'!AO:AO"),MATCH($K361,INDIRECT("'"&amp;VLOOKUP($C361,ModMap!$A$2:$B$21,2,FALSE)&amp;"'!$K:$K"),0)),"")</f>
        <v/>
      </c>
      <c r="AP361" s="49" t="str">
        <f t="array" ref="AP361">IFERROR(HYPERLINK("#'"&amp;VLOOKUP($C361,ModMap!$A$2:$B$21,2,FALSE)&amp;"'!V"&amp;MATCH($K361,INDIRECT("'"&amp;VLOOKUP($C361,ModMap!$A$2:$B$21,2,FALSE)&amp;"'!$K:$K"),0),"Edit on module sheet"),"")</f>
        <v>Edit on module sheet</v>
      </c>
    </row>
    <row r="362" ht="42.0" customHeight="1">
      <c r="A362" s="50">
        <v>360.0</v>
      </c>
      <c r="B362" s="50">
        <v>353.0</v>
      </c>
      <c r="C362" s="50" t="s">
        <v>105</v>
      </c>
      <c r="D362" s="51" t="s">
        <v>106</v>
      </c>
      <c r="E362" s="28" t="s">
        <v>48</v>
      </c>
      <c r="F362" s="71" t="s">
        <v>755</v>
      </c>
      <c r="G362" s="51" t="s">
        <v>756</v>
      </c>
      <c r="H362" s="50" t="s">
        <v>757</v>
      </c>
      <c r="I362" s="50" t="s">
        <v>758</v>
      </c>
      <c r="J362" s="51" t="s">
        <v>759</v>
      </c>
      <c r="K362" s="50" t="s">
        <v>2343</v>
      </c>
      <c r="L362" s="51" t="s">
        <v>2344</v>
      </c>
      <c r="M362" s="47" t="s">
        <v>200</v>
      </c>
      <c r="N362" s="50" t="s">
        <v>762</v>
      </c>
      <c r="O362" s="50" t="s">
        <v>763</v>
      </c>
      <c r="P362" s="51" t="s">
        <v>764</v>
      </c>
      <c r="Q362" s="51" t="s">
        <v>765</v>
      </c>
      <c r="R362" s="50" t="s">
        <v>766</v>
      </c>
      <c r="S362" s="50" t="s">
        <v>56</v>
      </c>
      <c r="T362" s="50" t="str">
        <f t="array" ref="T362">IFERROR(INDEX(INDIRECT("'"&amp;VLOOKUP($C362,ModMap!$A$2:$B$21,2,FALSE)&amp;"'!T:T"),MATCH($K362,INDIRECT("'"&amp;VLOOKUP($C362,ModMap!$A$2:$B$21,2,FALSE)&amp;"'!$K:$K"),0)),"")</f>
        <v>Unassigned</v>
      </c>
      <c r="U362" s="44" t="s">
        <v>36</v>
      </c>
      <c r="V362" s="50" t="str">
        <f t="array" ref="V362">IFERROR(INDEX(INDIRECT("'"&amp;VLOOKUP($C362,ModMap!$A$2:$B$21,2,FALSE)&amp;"'!V:V"),MATCH($K362,INDIRECT("'"&amp;VLOOKUP($C362,ModMap!$A$2:$B$21,2,FALSE)&amp;"'!$K:$K"),0)),"")</f>
        <v>N/A</v>
      </c>
      <c r="W362" s="50" t="str">
        <f t="array" ref="W362">IFERROR(INDEX(INDIRECT("'"&amp;VLOOKUP($C362,ModMap!$A$2:$B$21,2,FALSE)&amp;"'!W:W"),MATCH($K362,INDIRECT("'"&amp;VLOOKUP($C362,ModMap!$A$2:$B$21,2,FALSE)&amp;"'!$K:$K"),0)),"")</f>
        <v/>
      </c>
      <c r="X362" s="48" t="s">
        <v>33</v>
      </c>
      <c r="Y362" s="50" t="str">
        <f t="array" ref="Y362">IFERROR(INDEX(INDIRECT("'"&amp;VLOOKUP($C362,ModMap!$A$2:$B$21,2,FALSE)&amp;"'!Y:Y"),MATCH($K362,INDIRECT("'"&amp;VLOOKUP($C362,ModMap!$A$2:$B$21,2,FALSE)&amp;"'!$K:$K"),0)),"")</f>
        <v>Not Started</v>
      </c>
      <c r="Z362" s="50" t="str">
        <f t="array" ref="Z362">IFERROR(INDEX(INDIRECT("'"&amp;VLOOKUP($C362,ModMap!$A$2:$B$21,2,FALSE)&amp;"'!Z:Z"),MATCH($K362,INDIRECT("'"&amp;VLOOKUP($C362,ModMap!$A$2:$B$21,2,FALSE)&amp;"'!$K:$K"),0)),"")</f>
        <v>Unassigned</v>
      </c>
      <c r="AA362" s="48" t="s">
        <v>33</v>
      </c>
      <c r="AB362" s="50" t="str">
        <f t="array" ref="AB362">IFERROR(INDEX(INDIRECT("'"&amp;VLOOKUP($C362,ModMap!$A$2:$B$21,2,FALSE)&amp;"'!AB:AB"),MATCH($K362,INDIRECT("'"&amp;VLOOKUP($C362,ModMap!$A$2:$B$21,2,FALSE)&amp;"'!$K:$K"),0)),"")</f>
        <v>Not Started</v>
      </c>
      <c r="AC362" s="50" t="str">
        <f t="array" ref="AC362">IFERROR(INDEX(INDIRECT("'"&amp;VLOOKUP($C362,ModMap!$A$2:$B$21,2,FALSE)&amp;"'!AC:AC"),MATCH($K362,INDIRECT("'"&amp;VLOOKUP($C362,ModMap!$A$2:$B$21,2,FALSE)&amp;"'!$K:$K"),0)),"")</f>
        <v>Unassigned</v>
      </c>
      <c r="AD362" s="48" t="s">
        <v>33</v>
      </c>
      <c r="AE362" s="50" t="str">
        <f t="array" ref="AE362">IFERROR(INDEX(INDIRECT("'"&amp;VLOOKUP($C362,ModMap!$A$2:$B$21,2,FALSE)&amp;"'!AE:AE"),MATCH($K362,INDIRECT("'"&amp;VLOOKUP($C362,ModMap!$A$2:$B$21,2,FALSE)&amp;"'!$K:$K"),0)),"")</f>
        <v>Not Started</v>
      </c>
      <c r="AF362" s="50" t="str">
        <f t="array" ref="AF362">IFERROR(INDEX(INDIRECT("'"&amp;VLOOKUP($C362,ModMap!$A$2:$B$21,2,FALSE)&amp;"'!AF:AF"),MATCH($K362,INDIRECT("'"&amp;VLOOKUP($C362,ModMap!$A$2:$B$21,2,FALSE)&amp;"'!$K:$K"),0)),"")</f>
        <v>Unassigned</v>
      </c>
      <c r="AG362" s="44" t="s">
        <v>36</v>
      </c>
      <c r="AH362" s="50" t="str">
        <f t="array" ref="AH362">IFERROR(INDEX(INDIRECT("'"&amp;VLOOKUP($C362,ModMap!$A$2:$B$21,2,FALSE)&amp;"'!AH:AH"),MATCH($K362,INDIRECT("'"&amp;VLOOKUP($C362,ModMap!$A$2:$B$21,2,FALSE)&amp;"'!$K:$K"),0)),"")</f>
        <v>N/A</v>
      </c>
      <c r="AI362" s="50" t="str">
        <f t="array" ref="AI362">IFERROR(INDEX(INDIRECT("'"&amp;VLOOKUP($C362,ModMap!$A$2:$B$21,2,FALSE)&amp;"'!AI:AI"),MATCH($K362,INDIRECT("'"&amp;VLOOKUP($C362,ModMap!$A$2:$B$21,2,FALSE)&amp;"'!$K:$K"),0)),"")</f>
        <v/>
      </c>
      <c r="AJ362" s="44" t="s">
        <v>36</v>
      </c>
      <c r="AK362" s="50" t="str">
        <f t="array" ref="AK362">IFERROR(INDEX(INDIRECT("'"&amp;VLOOKUP($C362,ModMap!$A$2:$B$21,2,FALSE)&amp;"'!AK:AK"),MATCH($K362,INDIRECT("'"&amp;VLOOKUP($C362,ModMap!$A$2:$B$21,2,FALSE)&amp;"'!$K:$K"),0)),"")</f>
        <v>N/A</v>
      </c>
      <c r="AL362" s="50" t="str">
        <f t="array" ref="AL362">IFERROR(INDEX(INDIRECT("'"&amp;VLOOKUP($C362,ModMap!$A$2:$B$21,2,FALSE)&amp;"'!AL:AL"),MATCH($K362,INDIRECT("'"&amp;VLOOKUP($C362,ModMap!$A$2:$B$21,2,FALSE)&amp;"'!$K:$K"),0)),"")</f>
        <v/>
      </c>
      <c r="AM362" s="50">
        <f t="shared" si="1"/>
        <v>3</v>
      </c>
      <c r="AN362" s="50" t="str">
        <f t="shared" si="2"/>
        <v>Not Started</v>
      </c>
      <c r="AO362" s="51" t="str">
        <f t="array" ref="AO362">IFERROR(INDEX(INDIRECT("'"&amp;VLOOKUP($C362,ModMap!$A$2:$B$21,2,FALSE)&amp;"'!AO:AO"),MATCH($K362,INDIRECT("'"&amp;VLOOKUP($C362,ModMap!$A$2:$B$21,2,FALSE)&amp;"'!$K:$K"),0)),"")</f>
        <v/>
      </c>
      <c r="AP362" s="49" t="str">
        <f t="array" ref="AP362">IFERROR(HYPERLINK("#'"&amp;VLOOKUP($C362,ModMap!$A$2:$B$21,2,FALSE)&amp;"'!V"&amp;MATCH($K362,INDIRECT("'"&amp;VLOOKUP($C362,ModMap!$A$2:$B$21,2,FALSE)&amp;"'!$K:$K"),0),"Edit on module sheet"),"")</f>
        <v>Edit on module sheet</v>
      </c>
    </row>
    <row r="363" ht="42.0" customHeight="1">
      <c r="A363" s="39">
        <v>361.0</v>
      </c>
      <c r="B363" s="39">
        <v>354.0</v>
      </c>
      <c r="C363" s="39" t="s">
        <v>105</v>
      </c>
      <c r="D363" s="40" t="s">
        <v>106</v>
      </c>
      <c r="E363" s="29" t="s">
        <v>41</v>
      </c>
      <c r="F363" s="71" t="s">
        <v>755</v>
      </c>
      <c r="G363" s="40" t="s">
        <v>756</v>
      </c>
      <c r="H363" s="39" t="s">
        <v>757</v>
      </c>
      <c r="I363" s="39" t="s">
        <v>758</v>
      </c>
      <c r="J363" s="40" t="s">
        <v>759</v>
      </c>
      <c r="K363" s="39" t="s">
        <v>760</v>
      </c>
      <c r="L363" s="40" t="s">
        <v>761</v>
      </c>
      <c r="M363" s="47" t="s">
        <v>200</v>
      </c>
      <c r="N363" s="39" t="s">
        <v>762</v>
      </c>
      <c r="O363" s="39" t="s">
        <v>763</v>
      </c>
      <c r="P363" s="40" t="s">
        <v>764</v>
      </c>
      <c r="Q363" s="40" t="s">
        <v>765</v>
      </c>
      <c r="R363" s="39" t="s">
        <v>766</v>
      </c>
      <c r="S363" s="39" t="s">
        <v>206</v>
      </c>
      <c r="T363" s="39" t="str">
        <f t="array" ref="T363">IFERROR(INDEX(INDIRECT("'"&amp;VLOOKUP($C363,ModMap!$A$2:$B$21,2,FALSE)&amp;"'!T:T"),MATCH($K363,INDIRECT("'"&amp;VLOOKUP($C363,ModMap!$A$2:$B$21,2,FALSE)&amp;"'!$K:$K"),0)),"")</f>
        <v>Unassigned</v>
      </c>
      <c r="U363" s="48" t="s">
        <v>33</v>
      </c>
      <c r="V363" s="39" t="str">
        <f t="array" ref="V363">IFERROR(INDEX(INDIRECT("'"&amp;VLOOKUP($C363,ModMap!$A$2:$B$21,2,FALSE)&amp;"'!V:V"),MATCH($K363,INDIRECT("'"&amp;VLOOKUP($C363,ModMap!$A$2:$B$21,2,FALSE)&amp;"'!$K:$K"),0)),"")</f>
        <v>Not Started</v>
      </c>
      <c r="W363" s="39" t="str">
        <f t="array" ref="W363">IFERROR(INDEX(INDIRECT("'"&amp;VLOOKUP($C363,ModMap!$A$2:$B$21,2,FALSE)&amp;"'!W:W"),MATCH($K363,INDIRECT("'"&amp;VLOOKUP($C363,ModMap!$A$2:$B$21,2,FALSE)&amp;"'!$K:$K"),0)),"")</f>
        <v>Unassigned</v>
      </c>
      <c r="X363" s="44" t="s">
        <v>36</v>
      </c>
      <c r="Y363" s="39" t="str">
        <f t="array" ref="Y363">IFERROR(INDEX(INDIRECT("'"&amp;VLOOKUP($C363,ModMap!$A$2:$B$21,2,FALSE)&amp;"'!Y:Y"),MATCH($K363,INDIRECT("'"&amp;VLOOKUP($C363,ModMap!$A$2:$B$21,2,FALSE)&amp;"'!$K:$K"),0)),"")</f>
        <v>N/A</v>
      </c>
      <c r="Z363" s="39" t="str">
        <f t="array" ref="Z363">IFERROR(INDEX(INDIRECT("'"&amp;VLOOKUP($C363,ModMap!$A$2:$B$21,2,FALSE)&amp;"'!Z:Z"),MATCH($K363,INDIRECT("'"&amp;VLOOKUP($C363,ModMap!$A$2:$B$21,2,FALSE)&amp;"'!$K:$K"),0)),"")</f>
        <v/>
      </c>
      <c r="AA363" s="44" t="s">
        <v>36</v>
      </c>
      <c r="AB363" s="39" t="str">
        <f t="array" ref="AB363">IFERROR(INDEX(INDIRECT("'"&amp;VLOOKUP($C363,ModMap!$A$2:$B$21,2,FALSE)&amp;"'!AB:AB"),MATCH($K363,INDIRECT("'"&amp;VLOOKUP($C363,ModMap!$A$2:$B$21,2,FALSE)&amp;"'!$K:$K"),0)),"")</f>
        <v>N/A</v>
      </c>
      <c r="AC363" s="39" t="str">
        <f t="array" ref="AC363">IFERROR(INDEX(INDIRECT("'"&amp;VLOOKUP($C363,ModMap!$A$2:$B$21,2,FALSE)&amp;"'!AC:AC"),MATCH($K363,INDIRECT("'"&amp;VLOOKUP($C363,ModMap!$A$2:$B$21,2,FALSE)&amp;"'!$K:$K"),0)),"")</f>
        <v/>
      </c>
      <c r="AD363" s="48" t="s">
        <v>33</v>
      </c>
      <c r="AE363" s="39" t="str">
        <f t="array" ref="AE363">IFERROR(INDEX(INDIRECT("'"&amp;VLOOKUP($C363,ModMap!$A$2:$B$21,2,FALSE)&amp;"'!AE:AE"),MATCH($K363,INDIRECT("'"&amp;VLOOKUP($C363,ModMap!$A$2:$B$21,2,FALSE)&amp;"'!$K:$K"),0)),"")</f>
        <v>Not Started</v>
      </c>
      <c r="AF363" s="39" t="str">
        <f t="array" ref="AF363">IFERROR(INDEX(INDIRECT("'"&amp;VLOOKUP($C363,ModMap!$A$2:$B$21,2,FALSE)&amp;"'!AF:AF"),MATCH($K363,INDIRECT("'"&amp;VLOOKUP($C363,ModMap!$A$2:$B$21,2,FALSE)&amp;"'!$K:$K"),0)),"")</f>
        <v>Unassigned</v>
      </c>
      <c r="AG363" s="44" t="s">
        <v>36</v>
      </c>
      <c r="AH363" s="39" t="str">
        <f t="array" ref="AH363">IFERROR(INDEX(INDIRECT("'"&amp;VLOOKUP($C363,ModMap!$A$2:$B$21,2,FALSE)&amp;"'!AH:AH"),MATCH($K363,INDIRECT("'"&amp;VLOOKUP($C363,ModMap!$A$2:$B$21,2,FALSE)&amp;"'!$K:$K"),0)),"")</f>
        <v>N/A</v>
      </c>
      <c r="AI363" s="39" t="str">
        <f t="array" ref="AI363">IFERROR(INDEX(INDIRECT("'"&amp;VLOOKUP($C363,ModMap!$A$2:$B$21,2,FALSE)&amp;"'!AI:AI"),MATCH($K363,INDIRECT("'"&amp;VLOOKUP($C363,ModMap!$A$2:$B$21,2,FALSE)&amp;"'!$K:$K"),0)),"")</f>
        <v/>
      </c>
      <c r="AJ363" s="44" t="s">
        <v>36</v>
      </c>
      <c r="AK363" s="39" t="str">
        <f t="array" ref="AK363">IFERROR(INDEX(INDIRECT("'"&amp;VLOOKUP($C363,ModMap!$A$2:$B$21,2,FALSE)&amp;"'!AK:AK"),MATCH($K363,INDIRECT("'"&amp;VLOOKUP($C363,ModMap!$A$2:$B$21,2,FALSE)&amp;"'!$K:$K"),0)),"")</f>
        <v>N/A</v>
      </c>
      <c r="AL363" s="39" t="str">
        <f t="array" ref="AL363">IFERROR(INDEX(INDIRECT("'"&amp;VLOOKUP($C363,ModMap!$A$2:$B$21,2,FALSE)&amp;"'!AL:AL"),MATCH($K363,INDIRECT("'"&amp;VLOOKUP($C363,ModMap!$A$2:$B$21,2,FALSE)&amp;"'!$K:$K"),0)),"")</f>
        <v/>
      </c>
      <c r="AM363" s="39">
        <f t="shared" si="1"/>
        <v>2</v>
      </c>
      <c r="AN363" s="39" t="str">
        <f t="shared" si="2"/>
        <v>Not Started</v>
      </c>
      <c r="AO363" s="40" t="str">
        <f t="array" ref="AO363">IFERROR(INDEX(INDIRECT("'"&amp;VLOOKUP($C363,ModMap!$A$2:$B$21,2,FALSE)&amp;"'!AO:AO"),MATCH($K363,INDIRECT("'"&amp;VLOOKUP($C363,ModMap!$A$2:$B$21,2,FALSE)&amp;"'!$K:$K"),0)),"")</f>
        <v/>
      </c>
      <c r="AP363" s="49" t="str">
        <f t="array" ref="AP363">IFERROR(HYPERLINK("#'"&amp;VLOOKUP($C363,ModMap!$A$2:$B$21,2,FALSE)&amp;"'!V"&amp;MATCH($K363,INDIRECT("'"&amp;VLOOKUP($C363,ModMap!$A$2:$B$21,2,FALSE)&amp;"'!$K:$K"),0),"Edit on module sheet"),"")</f>
        <v>Edit on module sheet</v>
      </c>
    </row>
    <row r="364" ht="42.0" customHeight="1">
      <c r="A364" s="50">
        <v>362.0</v>
      </c>
      <c r="B364" s="50">
        <v>355.0</v>
      </c>
      <c r="C364" s="50" t="s">
        <v>105</v>
      </c>
      <c r="D364" s="51" t="s">
        <v>106</v>
      </c>
      <c r="E364" s="31" t="s">
        <v>69</v>
      </c>
      <c r="F364" s="71" t="s">
        <v>755</v>
      </c>
      <c r="G364" s="51" t="s">
        <v>756</v>
      </c>
      <c r="H364" s="50" t="s">
        <v>757</v>
      </c>
      <c r="I364" s="50" t="s">
        <v>758</v>
      </c>
      <c r="J364" s="51" t="s">
        <v>759</v>
      </c>
      <c r="K364" s="50" t="s">
        <v>3291</v>
      </c>
      <c r="L364" s="51" t="s">
        <v>3292</v>
      </c>
      <c r="M364" s="48" t="s">
        <v>434</v>
      </c>
      <c r="N364" s="50" t="s">
        <v>762</v>
      </c>
      <c r="O364" s="50" t="s">
        <v>763</v>
      </c>
      <c r="P364" s="51" t="s">
        <v>764</v>
      </c>
      <c r="Q364" s="51" t="s">
        <v>765</v>
      </c>
      <c r="R364" s="50" t="s">
        <v>766</v>
      </c>
      <c r="S364" s="50" t="s">
        <v>69</v>
      </c>
      <c r="T364" s="50" t="str">
        <f t="array" ref="T364">IFERROR(INDEX(INDIRECT("'"&amp;VLOOKUP($C364,ModMap!$A$2:$B$21,2,FALSE)&amp;"'!T:T"),MATCH($K364,INDIRECT("'"&amp;VLOOKUP($C364,ModMap!$A$2:$B$21,2,FALSE)&amp;"'!$K:$K"),0)),"")</f>
        <v>Unassigned</v>
      </c>
      <c r="U364" s="48" t="s">
        <v>33</v>
      </c>
      <c r="V364" s="50" t="str">
        <f t="array" ref="V364">IFERROR(INDEX(INDIRECT("'"&amp;VLOOKUP($C364,ModMap!$A$2:$B$21,2,FALSE)&amp;"'!V:V"),MATCH($K364,INDIRECT("'"&amp;VLOOKUP($C364,ModMap!$A$2:$B$21,2,FALSE)&amp;"'!$K:$K"),0)),"")</f>
        <v>Not Started</v>
      </c>
      <c r="W364" s="50" t="str">
        <f t="array" ref="W364">IFERROR(INDEX(INDIRECT("'"&amp;VLOOKUP($C364,ModMap!$A$2:$B$21,2,FALSE)&amp;"'!W:W"),MATCH($K364,INDIRECT("'"&amp;VLOOKUP($C364,ModMap!$A$2:$B$21,2,FALSE)&amp;"'!$K:$K"),0)),"")</f>
        <v>Unassigned</v>
      </c>
      <c r="X364" s="48" t="s">
        <v>33</v>
      </c>
      <c r="Y364" s="50" t="str">
        <f t="array" ref="Y364">IFERROR(INDEX(INDIRECT("'"&amp;VLOOKUP($C364,ModMap!$A$2:$B$21,2,FALSE)&amp;"'!Y:Y"),MATCH($K364,INDIRECT("'"&amp;VLOOKUP($C364,ModMap!$A$2:$B$21,2,FALSE)&amp;"'!$K:$K"),0)),"")</f>
        <v>Not Started</v>
      </c>
      <c r="Z364" s="50" t="str">
        <f t="array" ref="Z364">IFERROR(INDEX(INDIRECT("'"&amp;VLOOKUP($C364,ModMap!$A$2:$B$21,2,FALSE)&amp;"'!Z:Z"),MATCH($K364,INDIRECT("'"&amp;VLOOKUP($C364,ModMap!$A$2:$B$21,2,FALSE)&amp;"'!$K:$K"),0)),"")</f>
        <v>Unassigned</v>
      </c>
      <c r="AA364" s="44" t="s">
        <v>36</v>
      </c>
      <c r="AB364" s="50" t="str">
        <f t="array" ref="AB364">IFERROR(INDEX(INDIRECT("'"&amp;VLOOKUP($C364,ModMap!$A$2:$B$21,2,FALSE)&amp;"'!AB:AB"),MATCH($K364,INDIRECT("'"&amp;VLOOKUP($C364,ModMap!$A$2:$B$21,2,FALSE)&amp;"'!$K:$K"),0)),"")</f>
        <v>N/A</v>
      </c>
      <c r="AC364" s="50" t="str">
        <f t="array" ref="AC364">IFERROR(INDEX(INDIRECT("'"&amp;VLOOKUP($C364,ModMap!$A$2:$B$21,2,FALSE)&amp;"'!AC:AC"),MATCH($K364,INDIRECT("'"&amp;VLOOKUP($C364,ModMap!$A$2:$B$21,2,FALSE)&amp;"'!$K:$K"),0)),"")</f>
        <v/>
      </c>
      <c r="AD364" s="48" t="s">
        <v>33</v>
      </c>
      <c r="AE364" s="50" t="str">
        <f t="array" ref="AE364">IFERROR(INDEX(INDIRECT("'"&amp;VLOOKUP($C364,ModMap!$A$2:$B$21,2,FALSE)&amp;"'!AE:AE"),MATCH($K364,INDIRECT("'"&amp;VLOOKUP($C364,ModMap!$A$2:$B$21,2,FALSE)&amp;"'!$K:$K"),0)),"")</f>
        <v>Not Started</v>
      </c>
      <c r="AF364" s="50" t="str">
        <f t="array" ref="AF364">IFERROR(INDEX(INDIRECT("'"&amp;VLOOKUP($C364,ModMap!$A$2:$B$21,2,FALSE)&amp;"'!AF:AF"),MATCH($K364,INDIRECT("'"&amp;VLOOKUP($C364,ModMap!$A$2:$B$21,2,FALSE)&amp;"'!$K:$K"),0)),"")</f>
        <v>Unassigned</v>
      </c>
      <c r="AG364" s="44" t="s">
        <v>36</v>
      </c>
      <c r="AH364" s="50" t="str">
        <f t="array" ref="AH364">IFERROR(INDEX(INDIRECT("'"&amp;VLOOKUP($C364,ModMap!$A$2:$B$21,2,FALSE)&amp;"'!AH:AH"),MATCH($K364,INDIRECT("'"&amp;VLOOKUP($C364,ModMap!$A$2:$B$21,2,FALSE)&amp;"'!$K:$K"),0)),"")</f>
        <v>N/A</v>
      </c>
      <c r="AI364" s="50" t="str">
        <f t="array" ref="AI364">IFERROR(INDEX(INDIRECT("'"&amp;VLOOKUP($C364,ModMap!$A$2:$B$21,2,FALSE)&amp;"'!AI:AI"),MATCH($K364,INDIRECT("'"&amp;VLOOKUP($C364,ModMap!$A$2:$B$21,2,FALSE)&amp;"'!$K:$K"),0)),"")</f>
        <v/>
      </c>
      <c r="AJ364" s="44" t="s">
        <v>36</v>
      </c>
      <c r="AK364" s="50" t="str">
        <f t="array" ref="AK364">IFERROR(INDEX(INDIRECT("'"&amp;VLOOKUP($C364,ModMap!$A$2:$B$21,2,FALSE)&amp;"'!AK:AK"),MATCH($K364,INDIRECT("'"&amp;VLOOKUP($C364,ModMap!$A$2:$B$21,2,FALSE)&amp;"'!$K:$K"),0)),"")</f>
        <v>N/A</v>
      </c>
      <c r="AL364" s="50" t="str">
        <f t="array" ref="AL364">IFERROR(INDEX(INDIRECT("'"&amp;VLOOKUP($C364,ModMap!$A$2:$B$21,2,FALSE)&amp;"'!AL:AL"),MATCH($K364,INDIRECT("'"&amp;VLOOKUP($C364,ModMap!$A$2:$B$21,2,FALSE)&amp;"'!$K:$K"),0)),"")</f>
        <v/>
      </c>
      <c r="AM364" s="50">
        <f t="shared" si="1"/>
        <v>3</v>
      </c>
      <c r="AN364" s="50" t="str">
        <f t="shared" si="2"/>
        <v>Not Started</v>
      </c>
      <c r="AO364" s="51" t="str">
        <f t="array" ref="AO364">IFERROR(INDEX(INDIRECT("'"&amp;VLOOKUP($C364,ModMap!$A$2:$B$21,2,FALSE)&amp;"'!AO:AO"),MATCH($K364,INDIRECT("'"&amp;VLOOKUP($C364,ModMap!$A$2:$B$21,2,FALSE)&amp;"'!$K:$K"),0)),"")</f>
        <v/>
      </c>
      <c r="AP364" s="49" t="str">
        <f t="array" ref="AP364">IFERROR(HYPERLINK("#'"&amp;VLOOKUP($C364,ModMap!$A$2:$B$21,2,FALSE)&amp;"'!V"&amp;MATCH($K364,INDIRECT("'"&amp;VLOOKUP($C364,ModMap!$A$2:$B$21,2,FALSE)&amp;"'!$K:$K"),0),"Edit on module sheet"),"")</f>
        <v>Edit on module sheet</v>
      </c>
    </row>
    <row r="365" ht="42.0" customHeight="1">
      <c r="A365" s="39">
        <v>363.0</v>
      </c>
      <c r="B365" s="39">
        <v>356.0</v>
      </c>
      <c r="C365" s="39" t="s">
        <v>105</v>
      </c>
      <c r="D365" s="40" t="s">
        <v>106</v>
      </c>
      <c r="E365" s="28" t="s">
        <v>48</v>
      </c>
      <c r="F365" s="71" t="s">
        <v>755</v>
      </c>
      <c r="G365" s="40" t="s">
        <v>756</v>
      </c>
      <c r="H365" s="39" t="s">
        <v>778</v>
      </c>
      <c r="I365" s="39" t="s">
        <v>779</v>
      </c>
      <c r="J365" s="40" t="s">
        <v>780</v>
      </c>
      <c r="K365" s="39" t="s">
        <v>2346</v>
      </c>
      <c r="L365" s="40" t="s">
        <v>2347</v>
      </c>
      <c r="M365" s="47" t="s">
        <v>200</v>
      </c>
      <c r="N365" s="39" t="s">
        <v>762</v>
      </c>
      <c r="O365" s="39" t="s">
        <v>783</v>
      </c>
      <c r="P365" s="40" t="s">
        <v>784</v>
      </c>
      <c r="Q365" s="40" t="s">
        <v>785</v>
      </c>
      <c r="R365" s="39" t="s">
        <v>786</v>
      </c>
      <c r="S365" s="39" t="s">
        <v>53</v>
      </c>
      <c r="T365" s="39" t="str">
        <f t="array" ref="T365">IFERROR(INDEX(INDIRECT("'"&amp;VLOOKUP($C365,ModMap!$A$2:$B$21,2,FALSE)&amp;"'!T:T"),MATCH($K365,INDIRECT("'"&amp;VLOOKUP($C365,ModMap!$A$2:$B$21,2,FALSE)&amp;"'!$K:$K"),0)),"")</f>
        <v>Unassigned</v>
      </c>
      <c r="U365" s="44" t="s">
        <v>36</v>
      </c>
      <c r="V365" s="39" t="str">
        <f t="array" ref="V365">IFERROR(INDEX(INDIRECT("'"&amp;VLOOKUP($C365,ModMap!$A$2:$B$21,2,FALSE)&amp;"'!V:V"),MATCH($K365,INDIRECT("'"&amp;VLOOKUP($C365,ModMap!$A$2:$B$21,2,FALSE)&amp;"'!$K:$K"),0)),"")</f>
        <v>N/A</v>
      </c>
      <c r="W365" s="39" t="str">
        <f t="array" ref="W365">IFERROR(INDEX(INDIRECT("'"&amp;VLOOKUP($C365,ModMap!$A$2:$B$21,2,FALSE)&amp;"'!W:W"),MATCH($K365,INDIRECT("'"&amp;VLOOKUP($C365,ModMap!$A$2:$B$21,2,FALSE)&amp;"'!$K:$K"),0)),"")</f>
        <v/>
      </c>
      <c r="X365" s="48" t="s">
        <v>33</v>
      </c>
      <c r="Y365" s="39" t="str">
        <f t="array" ref="Y365">IFERROR(INDEX(INDIRECT("'"&amp;VLOOKUP($C365,ModMap!$A$2:$B$21,2,FALSE)&amp;"'!Y:Y"),MATCH($K365,INDIRECT("'"&amp;VLOOKUP($C365,ModMap!$A$2:$B$21,2,FALSE)&amp;"'!$K:$K"),0)),"")</f>
        <v>Not Started</v>
      </c>
      <c r="Z365" s="39" t="str">
        <f t="array" ref="Z365">IFERROR(INDEX(INDIRECT("'"&amp;VLOOKUP($C365,ModMap!$A$2:$B$21,2,FALSE)&amp;"'!Z:Z"),MATCH($K365,INDIRECT("'"&amp;VLOOKUP($C365,ModMap!$A$2:$B$21,2,FALSE)&amp;"'!$K:$K"),0)),"")</f>
        <v>Unassigned</v>
      </c>
      <c r="AA365" s="48" t="s">
        <v>33</v>
      </c>
      <c r="AB365" s="39" t="str">
        <f t="array" ref="AB365">IFERROR(INDEX(INDIRECT("'"&amp;VLOOKUP($C365,ModMap!$A$2:$B$21,2,FALSE)&amp;"'!AB:AB"),MATCH($K365,INDIRECT("'"&amp;VLOOKUP($C365,ModMap!$A$2:$B$21,2,FALSE)&amp;"'!$K:$K"),0)),"")</f>
        <v>Not Started</v>
      </c>
      <c r="AC365" s="39" t="str">
        <f t="array" ref="AC365">IFERROR(INDEX(INDIRECT("'"&amp;VLOOKUP($C365,ModMap!$A$2:$B$21,2,FALSE)&amp;"'!AC:AC"),MATCH($K365,INDIRECT("'"&amp;VLOOKUP($C365,ModMap!$A$2:$B$21,2,FALSE)&amp;"'!$K:$K"),0)),"")</f>
        <v>Unassigned</v>
      </c>
      <c r="AD365" s="44" t="s">
        <v>36</v>
      </c>
      <c r="AE365" s="39" t="str">
        <f t="array" ref="AE365">IFERROR(INDEX(INDIRECT("'"&amp;VLOOKUP($C365,ModMap!$A$2:$B$21,2,FALSE)&amp;"'!AE:AE"),MATCH($K365,INDIRECT("'"&amp;VLOOKUP($C365,ModMap!$A$2:$B$21,2,FALSE)&amp;"'!$K:$K"),0)),"")</f>
        <v>N/A</v>
      </c>
      <c r="AF365" s="39" t="str">
        <f t="array" ref="AF365">IFERROR(INDEX(INDIRECT("'"&amp;VLOOKUP($C365,ModMap!$A$2:$B$21,2,FALSE)&amp;"'!AF:AF"),MATCH($K365,INDIRECT("'"&amp;VLOOKUP($C365,ModMap!$A$2:$B$21,2,FALSE)&amp;"'!$K:$K"),0)),"")</f>
        <v/>
      </c>
      <c r="AG365" s="44" t="s">
        <v>36</v>
      </c>
      <c r="AH365" s="39" t="str">
        <f t="array" ref="AH365">IFERROR(INDEX(INDIRECT("'"&amp;VLOOKUP($C365,ModMap!$A$2:$B$21,2,FALSE)&amp;"'!AH:AH"),MATCH($K365,INDIRECT("'"&amp;VLOOKUP($C365,ModMap!$A$2:$B$21,2,FALSE)&amp;"'!$K:$K"),0)),"")</f>
        <v>N/A</v>
      </c>
      <c r="AI365" s="39" t="str">
        <f t="array" ref="AI365">IFERROR(INDEX(INDIRECT("'"&amp;VLOOKUP($C365,ModMap!$A$2:$B$21,2,FALSE)&amp;"'!AI:AI"),MATCH($K365,INDIRECT("'"&amp;VLOOKUP($C365,ModMap!$A$2:$B$21,2,FALSE)&amp;"'!$K:$K"),0)),"")</f>
        <v/>
      </c>
      <c r="AJ365" s="44" t="s">
        <v>36</v>
      </c>
      <c r="AK365" s="39" t="str">
        <f t="array" ref="AK365">IFERROR(INDEX(INDIRECT("'"&amp;VLOOKUP($C365,ModMap!$A$2:$B$21,2,FALSE)&amp;"'!AK:AK"),MATCH($K365,INDIRECT("'"&amp;VLOOKUP($C365,ModMap!$A$2:$B$21,2,FALSE)&amp;"'!$K:$K"),0)),"")</f>
        <v>N/A</v>
      </c>
      <c r="AL365" s="39" t="str">
        <f t="array" ref="AL365">IFERROR(INDEX(INDIRECT("'"&amp;VLOOKUP($C365,ModMap!$A$2:$B$21,2,FALSE)&amp;"'!AL:AL"),MATCH($K365,INDIRECT("'"&amp;VLOOKUP($C365,ModMap!$A$2:$B$21,2,FALSE)&amp;"'!$K:$K"),0)),"")</f>
        <v/>
      </c>
      <c r="AM365" s="39">
        <f t="shared" si="1"/>
        <v>2</v>
      </c>
      <c r="AN365" s="39" t="str">
        <f t="shared" si="2"/>
        <v>Not Started</v>
      </c>
      <c r="AO365" s="40" t="str">
        <f t="array" ref="AO365">IFERROR(INDEX(INDIRECT("'"&amp;VLOOKUP($C365,ModMap!$A$2:$B$21,2,FALSE)&amp;"'!AO:AO"),MATCH($K365,INDIRECT("'"&amp;VLOOKUP($C365,ModMap!$A$2:$B$21,2,FALSE)&amp;"'!$K:$K"),0)),"")</f>
        <v/>
      </c>
      <c r="AP365" s="49" t="str">
        <f t="array" ref="AP365">IFERROR(HYPERLINK("#'"&amp;VLOOKUP($C365,ModMap!$A$2:$B$21,2,FALSE)&amp;"'!V"&amp;MATCH($K365,INDIRECT("'"&amp;VLOOKUP($C365,ModMap!$A$2:$B$21,2,FALSE)&amp;"'!$K:$K"),0),"Edit on module sheet"),"")</f>
        <v>Edit on module sheet</v>
      </c>
    </row>
    <row r="366" ht="42.0" customHeight="1">
      <c r="A366" s="50">
        <v>364.0</v>
      </c>
      <c r="B366" s="50">
        <v>357.0</v>
      </c>
      <c r="C366" s="50" t="s">
        <v>105</v>
      </c>
      <c r="D366" s="51" t="s">
        <v>106</v>
      </c>
      <c r="E366" s="28" t="s">
        <v>48</v>
      </c>
      <c r="F366" s="71" t="s">
        <v>755</v>
      </c>
      <c r="G366" s="51" t="s">
        <v>756</v>
      </c>
      <c r="H366" s="50" t="s">
        <v>778</v>
      </c>
      <c r="I366" s="50" t="s">
        <v>779</v>
      </c>
      <c r="J366" s="51" t="s">
        <v>780</v>
      </c>
      <c r="K366" s="50" t="s">
        <v>2355</v>
      </c>
      <c r="L366" s="51" t="s">
        <v>2356</v>
      </c>
      <c r="M366" s="47" t="s">
        <v>200</v>
      </c>
      <c r="N366" s="50" t="s">
        <v>762</v>
      </c>
      <c r="O366" s="50" t="s">
        <v>783</v>
      </c>
      <c r="P366" s="51" t="s">
        <v>784</v>
      </c>
      <c r="Q366" s="51" t="s">
        <v>785</v>
      </c>
      <c r="R366" s="50" t="s">
        <v>786</v>
      </c>
      <c r="S366" s="50" t="s">
        <v>56</v>
      </c>
      <c r="T366" s="50" t="str">
        <f t="array" ref="T366">IFERROR(INDEX(INDIRECT("'"&amp;VLOOKUP($C366,ModMap!$A$2:$B$21,2,FALSE)&amp;"'!T:T"),MATCH($K366,INDIRECT("'"&amp;VLOOKUP($C366,ModMap!$A$2:$B$21,2,FALSE)&amp;"'!$K:$K"),0)),"")</f>
        <v>Unassigned</v>
      </c>
      <c r="U366" s="44" t="s">
        <v>36</v>
      </c>
      <c r="V366" s="50" t="str">
        <f t="array" ref="V366">IFERROR(INDEX(INDIRECT("'"&amp;VLOOKUP($C366,ModMap!$A$2:$B$21,2,FALSE)&amp;"'!V:V"),MATCH($K366,INDIRECT("'"&amp;VLOOKUP($C366,ModMap!$A$2:$B$21,2,FALSE)&amp;"'!$K:$K"),0)),"")</f>
        <v>N/A</v>
      </c>
      <c r="W366" s="50" t="str">
        <f t="array" ref="W366">IFERROR(INDEX(INDIRECT("'"&amp;VLOOKUP($C366,ModMap!$A$2:$B$21,2,FALSE)&amp;"'!W:W"),MATCH($K366,INDIRECT("'"&amp;VLOOKUP($C366,ModMap!$A$2:$B$21,2,FALSE)&amp;"'!$K:$K"),0)),"")</f>
        <v/>
      </c>
      <c r="X366" s="48" t="s">
        <v>33</v>
      </c>
      <c r="Y366" s="50" t="str">
        <f t="array" ref="Y366">IFERROR(INDEX(INDIRECT("'"&amp;VLOOKUP($C366,ModMap!$A$2:$B$21,2,FALSE)&amp;"'!Y:Y"),MATCH($K366,INDIRECT("'"&amp;VLOOKUP($C366,ModMap!$A$2:$B$21,2,FALSE)&amp;"'!$K:$K"),0)),"")</f>
        <v>Not Started</v>
      </c>
      <c r="Z366" s="50" t="str">
        <f t="array" ref="Z366">IFERROR(INDEX(INDIRECT("'"&amp;VLOOKUP($C366,ModMap!$A$2:$B$21,2,FALSE)&amp;"'!Z:Z"),MATCH($K366,INDIRECT("'"&amp;VLOOKUP($C366,ModMap!$A$2:$B$21,2,FALSE)&amp;"'!$K:$K"),0)),"")</f>
        <v>Unassigned</v>
      </c>
      <c r="AA366" s="48" t="s">
        <v>33</v>
      </c>
      <c r="AB366" s="50" t="str">
        <f t="array" ref="AB366">IFERROR(INDEX(INDIRECT("'"&amp;VLOOKUP($C366,ModMap!$A$2:$B$21,2,FALSE)&amp;"'!AB:AB"),MATCH($K366,INDIRECT("'"&amp;VLOOKUP($C366,ModMap!$A$2:$B$21,2,FALSE)&amp;"'!$K:$K"),0)),"")</f>
        <v>Not Started</v>
      </c>
      <c r="AC366" s="50" t="str">
        <f t="array" ref="AC366">IFERROR(INDEX(INDIRECT("'"&amp;VLOOKUP($C366,ModMap!$A$2:$B$21,2,FALSE)&amp;"'!AC:AC"),MATCH($K366,INDIRECT("'"&amp;VLOOKUP($C366,ModMap!$A$2:$B$21,2,FALSE)&amp;"'!$K:$K"),0)),"")</f>
        <v>Unassigned</v>
      </c>
      <c r="AD366" s="48" t="s">
        <v>33</v>
      </c>
      <c r="AE366" s="50" t="str">
        <f t="array" ref="AE366">IFERROR(INDEX(INDIRECT("'"&amp;VLOOKUP($C366,ModMap!$A$2:$B$21,2,FALSE)&amp;"'!AE:AE"),MATCH($K366,INDIRECT("'"&amp;VLOOKUP($C366,ModMap!$A$2:$B$21,2,FALSE)&amp;"'!$K:$K"),0)),"")</f>
        <v>Not Started</v>
      </c>
      <c r="AF366" s="50" t="str">
        <f t="array" ref="AF366">IFERROR(INDEX(INDIRECT("'"&amp;VLOOKUP($C366,ModMap!$A$2:$B$21,2,FALSE)&amp;"'!AF:AF"),MATCH($K366,INDIRECT("'"&amp;VLOOKUP($C366,ModMap!$A$2:$B$21,2,FALSE)&amp;"'!$K:$K"),0)),"")</f>
        <v>Unassigned</v>
      </c>
      <c r="AG366" s="44" t="s">
        <v>36</v>
      </c>
      <c r="AH366" s="50" t="str">
        <f t="array" ref="AH366">IFERROR(INDEX(INDIRECT("'"&amp;VLOOKUP($C366,ModMap!$A$2:$B$21,2,FALSE)&amp;"'!AH:AH"),MATCH($K366,INDIRECT("'"&amp;VLOOKUP($C366,ModMap!$A$2:$B$21,2,FALSE)&amp;"'!$K:$K"),0)),"")</f>
        <v>N/A</v>
      </c>
      <c r="AI366" s="50" t="str">
        <f t="array" ref="AI366">IFERROR(INDEX(INDIRECT("'"&amp;VLOOKUP($C366,ModMap!$A$2:$B$21,2,FALSE)&amp;"'!AI:AI"),MATCH($K366,INDIRECT("'"&amp;VLOOKUP($C366,ModMap!$A$2:$B$21,2,FALSE)&amp;"'!$K:$K"),0)),"")</f>
        <v/>
      </c>
      <c r="AJ366" s="44" t="s">
        <v>36</v>
      </c>
      <c r="AK366" s="50" t="str">
        <f t="array" ref="AK366">IFERROR(INDEX(INDIRECT("'"&amp;VLOOKUP($C366,ModMap!$A$2:$B$21,2,FALSE)&amp;"'!AK:AK"),MATCH($K366,INDIRECT("'"&amp;VLOOKUP($C366,ModMap!$A$2:$B$21,2,FALSE)&amp;"'!$K:$K"),0)),"")</f>
        <v>N/A</v>
      </c>
      <c r="AL366" s="50" t="str">
        <f t="array" ref="AL366">IFERROR(INDEX(INDIRECT("'"&amp;VLOOKUP($C366,ModMap!$A$2:$B$21,2,FALSE)&amp;"'!AL:AL"),MATCH($K366,INDIRECT("'"&amp;VLOOKUP($C366,ModMap!$A$2:$B$21,2,FALSE)&amp;"'!$K:$K"),0)),"")</f>
        <v/>
      </c>
      <c r="AM366" s="50">
        <f t="shared" si="1"/>
        <v>3</v>
      </c>
      <c r="AN366" s="50" t="str">
        <f t="shared" si="2"/>
        <v>Not Started</v>
      </c>
      <c r="AO366" s="51" t="str">
        <f t="array" ref="AO366">IFERROR(INDEX(INDIRECT("'"&amp;VLOOKUP($C366,ModMap!$A$2:$B$21,2,FALSE)&amp;"'!AO:AO"),MATCH($K366,INDIRECT("'"&amp;VLOOKUP($C366,ModMap!$A$2:$B$21,2,FALSE)&amp;"'!$K:$K"),0)),"")</f>
        <v/>
      </c>
      <c r="AP366" s="49" t="str">
        <f t="array" ref="AP366">IFERROR(HYPERLINK("#'"&amp;VLOOKUP($C366,ModMap!$A$2:$B$21,2,FALSE)&amp;"'!V"&amp;MATCH($K366,INDIRECT("'"&amp;VLOOKUP($C366,ModMap!$A$2:$B$21,2,FALSE)&amp;"'!$K:$K"),0),"Edit on module sheet"),"")</f>
        <v>Edit on module sheet</v>
      </c>
    </row>
    <row r="367" ht="42.0" customHeight="1">
      <c r="A367" s="39">
        <v>365.0</v>
      </c>
      <c r="B367" s="39">
        <v>358.0</v>
      </c>
      <c r="C367" s="39" t="s">
        <v>105</v>
      </c>
      <c r="D367" s="40" t="s">
        <v>106</v>
      </c>
      <c r="E367" s="29" t="s">
        <v>41</v>
      </c>
      <c r="F367" s="71" t="s">
        <v>755</v>
      </c>
      <c r="G367" s="40" t="s">
        <v>756</v>
      </c>
      <c r="H367" s="39" t="s">
        <v>778</v>
      </c>
      <c r="I367" s="39" t="s">
        <v>779</v>
      </c>
      <c r="J367" s="40" t="s">
        <v>780</v>
      </c>
      <c r="K367" s="39" t="s">
        <v>781</v>
      </c>
      <c r="L367" s="40" t="s">
        <v>782</v>
      </c>
      <c r="M367" s="47" t="s">
        <v>200</v>
      </c>
      <c r="N367" s="39" t="s">
        <v>762</v>
      </c>
      <c r="O367" s="39" t="s">
        <v>783</v>
      </c>
      <c r="P367" s="40" t="s">
        <v>784</v>
      </c>
      <c r="Q367" s="40" t="s">
        <v>785</v>
      </c>
      <c r="R367" s="39" t="s">
        <v>786</v>
      </c>
      <c r="S367" s="39" t="s">
        <v>206</v>
      </c>
      <c r="T367" s="39" t="str">
        <f t="array" ref="T367">IFERROR(INDEX(INDIRECT("'"&amp;VLOOKUP($C367,ModMap!$A$2:$B$21,2,FALSE)&amp;"'!T:T"),MATCH($K367,INDIRECT("'"&amp;VLOOKUP($C367,ModMap!$A$2:$B$21,2,FALSE)&amp;"'!$K:$K"),0)),"")</f>
        <v>Unassigned</v>
      </c>
      <c r="U367" s="48" t="s">
        <v>33</v>
      </c>
      <c r="V367" s="39" t="str">
        <f t="array" ref="V367">IFERROR(INDEX(INDIRECT("'"&amp;VLOOKUP($C367,ModMap!$A$2:$B$21,2,FALSE)&amp;"'!V:V"),MATCH($K367,INDIRECT("'"&amp;VLOOKUP($C367,ModMap!$A$2:$B$21,2,FALSE)&amp;"'!$K:$K"),0)),"")</f>
        <v>Not Started</v>
      </c>
      <c r="W367" s="39" t="str">
        <f t="array" ref="W367">IFERROR(INDEX(INDIRECT("'"&amp;VLOOKUP($C367,ModMap!$A$2:$B$21,2,FALSE)&amp;"'!W:W"),MATCH($K367,INDIRECT("'"&amp;VLOOKUP($C367,ModMap!$A$2:$B$21,2,FALSE)&amp;"'!$K:$K"),0)),"")</f>
        <v>Unassigned</v>
      </c>
      <c r="X367" s="44" t="s">
        <v>36</v>
      </c>
      <c r="Y367" s="39" t="str">
        <f t="array" ref="Y367">IFERROR(INDEX(INDIRECT("'"&amp;VLOOKUP($C367,ModMap!$A$2:$B$21,2,FALSE)&amp;"'!Y:Y"),MATCH($K367,INDIRECT("'"&amp;VLOOKUP($C367,ModMap!$A$2:$B$21,2,FALSE)&amp;"'!$K:$K"),0)),"")</f>
        <v>N/A</v>
      </c>
      <c r="Z367" s="39" t="str">
        <f t="array" ref="Z367">IFERROR(INDEX(INDIRECT("'"&amp;VLOOKUP($C367,ModMap!$A$2:$B$21,2,FALSE)&amp;"'!Z:Z"),MATCH($K367,INDIRECT("'"&amp;VLOOKUP($C367,ModMap!$A$2:$B$21,2,FALSE)&amp;"'!$K:$K"),0)),"")</f>
        <v/>
      </c>
      <c r="AA367" s="44" t="s">
        <v>36</v>
      </c>
      <c r="AB367" s="39" t="str">
        <f t="array" ref="AB367">IFERROR(INDEX(INDIRECT("'"&amp;VLOOKUP($C367,ModMap!$A$2:$B$21,2,FALSE)&amp;"'!AB:AB"),MATCH($K367,INDIRECT("'"&amp;VLOOKUP($C367,ModMap!$A$2:$B$21,2,FALSE)&amp;"'!$K:$K"),0)),"")</f>
        <v>N/A</v>
      </c>
      <c r="AC367" s="39" t="str">
        <f t="array" ref="AC367">IFERROR(INDEX(INDIRECT("'"&amp;VLOOKUP($C367,ModMap!$A$2:$B$21,2,FALSE)&amp;"'!AC:AC"),MATCH($K367,INDIRECT("'"&amp;VLOOKUP($C367,ModMap!$A$2:$B$21,2,FALSE)&amp;"'!$K:$K"),0)),"")</f>
        <v/>
      </c>
      <c r="AD367" s="48" t="s">
        <v>33</v>
      </c>
      <c r="AE367" s="39" t="str">
        <f t="array" ref="AE367">IFERROR(INDEX(INDIRECT("'"&amp;VLOOKUP($C367,ModMap!$A$2:$B$21,2,FALSE)&amp;"'!AE:AE"),MATCH($K367,INDIRECT("'"&amp;VLOOKUP($C367,ModMap!$A$2:$B$21,2,FALSE)&amp;"'!$K:$K"),0)),"")</f>
        <v>Not Started</v>
      </c>
      <c r="AF367" s="39" t="str">
        <f t="array" ref="AF367">IFERROR(INDEX(INDIRECT("'"&amp;VLOOKUP($C367,ModMap!$A$2:$B$21,2,FALSE)&amp;"'!AF:AF"),MATCH($K367,INDIRECT("'"&amp;VLOOKUP($C367,ModMap!$A$2:$B$21,2,FALSE)&amp;"'!$K:$K"),0)),"")</f>
        <v>Unassigned</v>
      </c>
      <c r="AG367" s="44" t="s">
        <v>36</v>
      </c>
      <c r="AH367" s="39" t="str">
        <f t="array" ref="AH367">IFERROR(INDEX(INDIRECT("'"&amp;VLOOKUP($C367,ModMap!$A$2:$B$21,2,FALSE)&amp;"'!AH:AH"),MATCH($K367,INDIRECT("'"&amp;VLOOKUP($C367,ModMap!$A$2:$B$21,2,FALSE)&amp;"'!$K:$K"),0)),"")</f>
        <v>N/A</v>
      </c>
      <c r="AI367" s="39" t="str">
        <f t="array" ref="AI367">IFERROR(INDEX(INDIRECT("'"&amp;VLOOKUP($C367,ModMap!$A$2:$B$21,2,FALSE)&amp;"'!AI:AI"),MATCH($K367,INDIRECT("'"&amp;VLOOKUP($C367,ModMap!$A$2:$B$21,2,FALSE)&amp;"'!$K:$K"),0)),"")</f>
        <v/>
      </c>
      <c r="AJ367" s="44" t="s">
        <v>36</v>
      </c>
      <c r="AK367" s="39" t="str">
        <f t="array" ref="AK367">IFERROR(INDEX(INDIRECT("'"&amp;VLOOKUP($C367,ModMap!$A$2:$B$21,2,FALSE)&amp;"'!AK:AK"),MATCH($K367,INDIRECT("'"&amp;VLOOKUP($C367,ModMap!$A$2:$B$21,2,FALSE)&amp;"'!$K:$K"),0)),"")</f>
        <v>N/A</v>
      </c>
      <c r="AL367" s="39" t="str">
        <f t="array" ref="AL367">IFERROR(INDEX(INDIRECT("'"&amp;VLOOKUP($C367,ModMap!$A$2:$B$21,2,FALSE)&amp;"'!AL:AL"),MATCH($K367,INDIRECT("'"&amp;VLOOKUP($C367,ModMap!$A$2:$B$21,2,FALSE)&amp;"'!$K:$K"),0)),"")</f>
        <v/>
      </c>
      <c r="AM367" s="39">
        <f t="shared" si="1"/>
        <v>2</v>
      </c>
      <c r="AN367" s="39" t="str">
        <f t="shared" si="2"/>
        <v>Not Started</v>
      </c>
      <c r="AO367" s="40" t="str">
        <f t="array" ref="AO367">IFERROR(INDEX(INDIRECT("'"&amp;VLOOKUP($C367,ModMap!$A$2:$B$21,2,FALSE)&amp;"'!AO:AO"),MATCH($K367,INDIRECT("'"&amp;VLOOKUP($C367,ModMap!$A$2:$B$21,2,FALSE)&amp;"'!$K:$K"),0)),"")</f>
        <v/>
      </c>
      <c r="AP367" s="49" t="str">
        <f t="array" ref="AP367">IFERROR(HYPERLINK("#'"&amp;VLOOKUP($C367,ModMap!$A$2:$B$21,2,FALSE)&amp;"'!V"&amp;MATCH($K367,INDIRECT("'"&amp;VLOOKUP($C367,ModMap!$A$2:$B$21,2,FALSE)&amp;"'!$K:$K"),0),"Edit on module sheet"),"")</f>
        <v>Edit on module sheet</v>
      </c>
    </row>
    <row r="368" ht="42.0" customHeight="1">
      <c r="A368" s="50">
        <v>366.0</v>
      </c>
      <c r="B368" s="50">
        <v>359.0</v>
      </c>
      <c r="C368" s="50" t="s">
        <v>105</v>
      </c>
      <c r="D368" s="51" t="s">
        <v>106</v>
      </c>
      <c r="E368" s="31" t="s">
        <v>69</v>
      </c>
      <c r="F368" s="71" t="s">
        <v>755</v>
      </c>
      <c r="G368" s="51" t="s">
        <v>756</v>
      </c>
      <c r="H368" s="50" t="s">
        <v>778</v>
      </c>
      <c r="I368" s="50" t="s">
        <v>779</v>
      </c>
      <c r="J368" s="51" t="s">
        <v>780</v>
      </c>
      <c r="K368" s="50" t="s">
        <v>3297</v>
      </c>
      <c r="L368" s="51" t="s">
        <v>3298</v>
      </c>
      <c r="M368" s="48" t="s">
        <v>434</v>
      </c>
      <c r="N368" s="50" t="s">
        <v>762</v>
      </c>
      <c r="O368" s="50" t="s">
        <v>783</v>
      </c>
      <c r="P368" s="51" t="s">
        <v>784</v>
      </c>
      <c r="Q368" s="51" t="s">
        <v>785</v>
      </c>
      <c r="R368" s="50" t="s">
        <v>786</v>
      </c>
      <c r="S368" s="50" t="s">
        <v>69</v>
      </c>
      <c r="T368" s="50" t="str">
        <f t="array" ref="T368">IFERROR(INDEX(INDIRECT("'"&amp;VLOOKUP($C368,ModMap!$A$2:$B$21,2,FALSE)&amp;"'!T:T"),MATCH($K368,INDIRECT("'"&amp;VLOOKUP($C368,ModMap!$A$2:$B$21,2,FALSE)&amp;"'!$K:$K"),0)),"")</f>
        <v>Unassigned</v>
      </c>
      <c r="U368" s="48" t="s">
        <v>33</v>
      </c>
      <c r="V368" s="50" t="str">
        <f t="array" ref="V368">IFERROR(INDEX(INDIRECT("'"&amp;VLOOKUP($C368,ModMap!$A$2:$B$21,2,FALSE)&amp;"'!V:V"),MATCH($K368,INDIRECT("'"&amp;VLOOKUP($C368,ModMap!$A$2:$B$21,2,FALSE)&amp;"'!$K:$K"),0)),"")</f>
        <v>Not Started</v>
      </c>
      <c r="W368" s="50" t="str">
        <f t="array" ref="W368">IFERROR(INDEX(INDIRECT("'"&amp;VLOOKUP($C368,ModMap!$A$2:$B$21,2,FALSE)&amp;"'!W:W"),MATCH($K368,INDIRECT("'"&amp;VLOOKUP($C368,ModMap!$A$2:$B$21,2,FALSE)&amp;"'!$K:$K"),0)),"")</f>
        <v>Unassigned</v>
      </c>
      <c r="X368" s="48" t="s">
        <v>33</v>
      </c>
      <c r="Y368" s="50" t="str">
        <f t="array" ref="Y368">IFERROR(INDEX(INDIRECT("'"&amp;VLOOKUP($C368,ModMap!$A$2:$B$21,2,FALSE)&amp;"'!Y:Y"),MATCH($K368,INDIRECT("'"&amp;VLOOKUP($C368,ModMap!$A$2:$B$21,2,FALSE)&amp;"'!$K:$K"),0)),"")</f>
        <v>Not Started</v>
      </c>
      <c r="Z368" s="50" t="str">
        <f t="array" ref="Z368">IFERROR(INDEX(INDIRECT("'"&amp;VLOOKUP($C368,ModMap!$A$2:$B$21,2,FALSE)&amp;"'!Z:Z"),MATCH($K368,INDIRECT("'"&amp;VLOOKUP($C368,ModMap!$A$2:$B$21,2,FALSE)&amp;"'!$K:$K"),0)),"")</f>
        <v>Unassigned</v>
      </c>
      <c r="AA368" s="44" t="s">
        <v>36</v>
      </c>
      <c r="AB368" s="50" t="str">
        <f t="array" ref="AB368">IFERROR(INDEX(INDIRECT("'"&amp;VLOOKUP($C368,ModMap!$A$2:$B$21,2,FALSE)&amp;"'!AB:AB"),MATCH($K368,INDIRECT("'"&amp;VLOOKUP($C368,ModMap!$A$2:$B$21,2,FALSE)&amp;"'!$K:$K"),0)),"")</f>
        <v>N/A</v>
      </c>
      <c r="AC368" s="50" t="str">
        <f t="array" ref="AC368">IFERROR(INDEX(INDIRECT("'"&amp;VLOOKUP($C368,ModMap!$A$2:$B$21,2,FALSE)&amp;"'!AC:AC"),MATCH($K368,INDIRECT("'"&amp;VLOOKUP($C368,ModMap!$A$2:$B$21,2,FALSE)&amp;"'!$K:$K"),0)),"")</f>
        <v/>
      </c>
      <c r="AD368" s="48" t="s">
        <v>33</v>
      </c>
      <c r="AE368" s="50" t="str">
        <f t="array" ref="AE368">IFERROR(INDEX(INDIRECT("'"&amp;VLOOKUP($C368,ModMap!$A$2:$B$21,2,FALSE)&amp;"'!AE:AE"),MATCH($K368,INDIRECT("'"&amp;VLOOKUP($C368,ModMap!$A$2:$B$21,2,FALSE)&amp;"'!$K:$K"),0)),"")</f>
        <v>Not Started</v>
      </c>
      <c r="AF368" s="50" t="str">
        <f t="array" ref="AF368">IFERROR(INDEX(INDIRECT("'"&amp;VLOOKUP($C368,ModMap!$A$2:$B$21,2,FALSE)&amp;"'!AF:AF"),MATCH($K368,INDIRECT("'"&amp;VLOOKUP($C368,ModMap!$A$2:$B$21,2,FALSE)&amp;"'!$K:$K"),0)),"")</f>
        <v>Unassigned</v>
      </c>
      <c r="AG368" s="44" t="s">
        <v>36</v>
      </c>
      <c r="AH368" s="50" t="str">
        <f t="array" ref="AH368">IFERROR(INDEX(INDIRECT("'"&amp;VLOOKUP($C368,ModMap!$A$2:$B$21,2,FALSE)&amp;"'!AH:AH"),MATCH($K368,INDIRECT("'"&amp;VLOOKUP($C368,ModMap!$A$2:$B$21,2,FALSE)&amp;"'!$K:$K"),0)),"")</f>
        <v>N/A</v>
      </c>
      <c r="AI368" s="50" t="str">
        <f t="array" ref="AI368">IFERROR(INDEX(INDIRECT("'"&amp;VLOOKUP($C368,ModMap!$A$2:$B$21,2,FALSE)&amp;"'!AI:AI"),MATCH($K368,INDIRECT("'"&amp;VLOOKUP($C368,ModMap!$A$2:$B$21,2,FALSE)&amp;"'!$K:$K"),0)),"")</f>
        <v/>
      </c>
      <c r="AJ368" s="44" t="s">
        <v>36</v>
      </c>
      <c r="AK368" s="50" t="str">
        <f t="array" ref="AK368">IFERROR(INDEX(INDIRECT("'"&amp;VLOOKUP($C368,ModMap!$A$2:$B$21,2,FALSE)&amp;"'!AK:AK"),MATCH($K368,INDIRECT("'"&amp;VLOOKUP($C368,ModMap!$A$2:$B$21,2,FALSE)&amp;"'!$K:$K"),0)),"")</f>
        <v>N/A</v>
      </c>
      <c r="AL368" s="50" t="str">
        <f t="array" ref="AL368">IFERROR(INDEX(INDIRECT("'"&amp;VLOOKUP($C368,ModMap!$A$2:$B$21,2,FALSE)&amp;"'!AL:AL"),MATCH($K368,INDIRECT("'"&amp;VLOOKUP($C368,ModMap!$A$2:$B$21,2,FALSE)&amp;"'!$K:$K"),0)),"")</f>
        <v/>
      </c>
      <c r="AM368" s="50">
        <f t="shared" si="1"/>
        <v>3</v>
      </c>
      <c r="AN368" s="50" t="str">
        <f t="shared" si="2"/>
        <v>Not Started</v>
      </c>
      <c r="AO368" s="51" t="str">
        <f t="array" ref="AO368">IFERROR(INDEX(INDIRECT("'"&amp;VLOOKUP($C368,ModMap!$A$2:$B$21,2,FALSE)&amp;"'!AO:AO"),MATCH($K368,INDIRECT("'"&amp;VLOOKUP($C368,ModMap!$A$2:$B$21,2,FALSE)&amp;"'!$K:$K"),0)),"")</f>
        <v/>
      </c>
      <c r="AP368" s="49" t="str">
        <f t="array" ref="AP368">IFERROR(HYPERLINK("#'"&amp;VLOOKUP($C368,ModMap!$A$2:$B$21,2,FALSE)&amp;"'!V"&amp;MATCH($K368,INDIRECT("'"&amp;VLOOKUP($C368,ModMap!$A$2:$B$21,2,FALSE)&amp;"'!$K:$K"),0),"Edit on module sheet"),"")</f>
        <v>Edit on module sheet</v>
      </c>
    </row>
    <row r="369" ht="42.0" customHeight="1">
      <c r="A369" s="39">
        <v>367.0</v>
      </c>
      <c r="B369" s="39">
        <v>360.0</v>
      </c>
      <c r="C369" s="39" t="s">
        <v>105</v>
      </c>
      <c r="D369" s="40" t="s">
        <v>106</v>
      </c>
      <c r="E369" s="28" t="s">
        <v>48</v>
      </c>
      <c r="F369" s="71" t="s">
        <v>755</v>
      </c>
      <c r="G369" s="40" t="s">
        <v>756</v>
      </c>
      <c r="H369" s="39" t="s">
        <v>789</v>
      </c>
      <c r="I369" s="39" t="s">
        <v>790</v>
      </c>
      <c r="J369" s="40" t="s">
        <v>791</v>
      </c>
      <c r="K369" s="39" t="s">
        <v>2357</v>
      </c>
      <c r="L369" s="40" t="s">
        <v>2358</v>
      </c>
      <c r="M369" s="47" t="s">
        <v>200</v>
      </c>
      <c r="N369" s="39" t="s">
        <v>762</v>
      </c>
      <c r="O369" s="39" t="s">
        <v>794</v>
      </c>
      <c r="P369" s="40" t="s">
        <v>795</v>
      </c>
      <c r="Q369" s="40" t="s">
        <v>796</v>
      </c>
      <c r="R369" s="39" t="s">
        <v>766</v>
      </c>
      <c r="S369" s="39" t="s">
        <v>53</v>
      </c>
      <c r="T369" s="39" t="str">
        <f t="array" ref="T369">IFERROR(INDEX(INDIRECT("'"&amp;VLOOKUP($C369,ModMap!$A$2:$B$21,2,FALSE)&amp;"'!T:T"),MATCH($K369,INDIRECT("'"&amp;VLOOKUP($C369,ModMap!$A$2:$B$21,2,FALSE)&amp;"'!$K:$K"),0)),"")</f>
        <v>Unassigned</v>
      </c>
      <c r="U369" s="44" t="s">
        <v>36</v>
      </c>
      <c r="V369" s="39" t="str">
        <f t="array" ref="V369">IFERROR(INDEX(INDIRECT("'"&amp;VLOOKUP($C369,ModMap!$A$2:$B$21,2,FALSE)&amp;"'!V:V"),MATCH($K369,INDIRECT("'"&amp;VLOOKUP($C369,ModMap!$A$2:$B$21,2,FALSE)&amp;"'!$K:$K"),0)),"")</f>
        <v>N/A</v>
      </c>
      <c r="W369" s="39" t="str">
        <f t="array" ref="W369">IFERROR(INDEX(INDIRECT("'"&amp;VLOOKUP($C369,ModMap!$A$2:$B$21,2,FALSE)&amp;"'!W:W"),MATCH($K369,INDIRECT("'"&amp;VLOOKUP($C369,ModMap!$A$2:$B$21,2,FALSE)&amp;"'!$K:$K"),0)),"")</f>
        <v/>
      </c>
      <c r="X369" s="48" t="s">
        <v>33</v>
      </c>
      <c r="Y369" s="39" t="str">
        <f t="array" ref="Y369">IFERROR(INDEX(INDIRECT("'"&amp;VLOOKUP($C369,ModMap!$A$2:$B$21,2,FALSE)&amp;"'!Y:Y"),MATCH($K369,INDIRECT("'"&amp;VLOOKUP($C369,ModMap!$A$2:$B$21,2,FALSE)&amp;"'!$K:$K"),0)),"")</f>
        <v>Not Started</v>
      </c>
      <c r="Z369" s="39" t="str">
        <f t="array" ref="Z369">IFERROR(INDEX(INDIRECT("'"&amp;VLOOKUP($C369,ModMap!$A$2:$B$21,2,FALSE)&amp;"'!Z:Z"),MATCH($K369,INDIRECT("'"&amp;VLOOKUP($C369,ModMap!$A$2:$B$21,2,FALSE)&amp;"'!$K:$K"),0)),"")</f>
        <v>Unassigned</v>
      </c>
      <c r="AA369" s="48" t="s">
        <v>33</v>
      </c>
      <c r="AB369" s="39" t="str">
        <f t="array" ref="AB369">IFERROR(INDEX(INDIRECT("'"&amp;VLOOKUP($C369,ModMap!$A$2:$B$21,2,FALSE)&amp;"'!AB:AB"),MATCH($K369,INDIRECT("'"&amp;VLOOKUP($C369,ModMap!$A$2:$B$21,2,FALSE)&amp;"'!$K:$K"),0)),"")</f>
        <v>Not Started</v>
      </c>
      <c r="AC369" s="39" t="str">
        <f t="array" ref="AC369">IFERROR(INDEX(INDIRECT("'"&amp;VLOOKUP($C369,ModMap!$A$2:$B$21,2,FALSE)&amp;"'!AC:AC"),MATCH($K369,INDIRECT("'"&amp;VLOOKUP($C369,ModMap!$A$2:$B$21,2,FALSE)&amp;"'!$K:$K"),0)),"")</f>
        <v>Unassigned</v>
      </c>
      <c r="AD369" s="44" t="s">
        <v>36</v>
      </c>
      <c r="AE369" s="39" t="str">
        <f t="array" ref="AE369">IFERROR(INDEX(INDIRECT("'"&amp;VLOOKUP($C369,ModMap!$A$2:$B$21,2,FALSE)&amp;"'!AE:AE"),MATCH($K369,INDIRECT("'"&amp;VLOOKUP($C369,ModMap!$A$2:$B$21,2,FALSE)&amp;"'!$K:$K"),0)),"")</f>
        <v>N/A</v>
      </c>
      <c r="AF369" s="39" t="str">
        <f t="array" ref="AF369">IFERROR(INDEX(INDIRECT("'"&amp;VLOOKUP($C369,ModMap!$A$2:$B$21,2,FALSE)&amp;"'!AF:AF"),MATCH($K369,INDIRECT("'"&amp;VLOOKUP($C369,ModMap!$A$2:$B$21,2,FALSE)&amp;"'!$K:$K"),0)),"")</f>
        <v/>
      </c>
      <c r="AG369" s="44" t="s">
        <v>36</v>
      </c>
      <c r="AH369" s="39" t="str">
        <f t="array" ref="AH369">IFERROR(INDEX(INDIRECT("'"&amp;VLOOKUP($C369,ModMap!$A$2:$B$21,2,FALSE)&amp;"'!AH:AH"),MATCH($K369,INDIRECT("'"&amp;VLOOKUP($C369,ModMap!$A$2:$B$21,2,FALSE)&amp;"'!$K:$K"),0)),"")</f>
        <v>N/A</v>
      </c>
      <c r="AI369" s="39" t="str">
        <f t="array" ref="AI369">IFERROR(INDEX(INDIRECT("'"&amp;VLOOKUP($C369,ModMap!$A$2:$B$21,2,FALSE)&amp;"'!AI:AI"),MATCH($K369,INDIRECT("'"&amp;VLOOKUP($C369,ModMap!$A$2:$B$21,2,FALSE)&amp;"'!$K:$K"),0)),"")</f>
        <v/>
      </c>
      <c r="AJ369" s="44" t="s">
        <v>36</v>
      </c>
      <c r="AK369" s="39" t="str">
        <f t="array" ref="AK369">IFERROR(INDEX(INDIRECT("'"&amp;VLOOKUP($C369,ModMap!$A$2:$B$21,2,FALSE)&amp;"'!AK:AK"),MATCH($K369,INDIRECT("'"&amp;VLOOKUP($C369,ModMap!$A$2:$B$21,2,FALSE)&amp;"'!$K:$K"),0)),"")</f>
        <v>N/A</v>
      </c>
      <c r="AL369" s="39" t="str">
        <f t="array" ref="AL369">IFERROR(INDEX(INDIRECT("'"&amp;VLOOKUP($C369,ModMap!$A$2:$B$21,2,FALSE)&amp;"'!AL:AL"),MATCH($K369,INDIRECT("'"&amp;VLOOKUP($C369,ModMap!$A$2:$B$21,2,FALSE)&amp;"'!$K:$K"),0)),"")</f>
        <v/>
      </c>
      <c r="AM369" s="39">
        <f t="shared" si="1"/>
        <v>2</v>
      </c>
      <c r="AN369" s="39" t="str">
        <f t="shared" si="2"/>
        <v>Not Started</v>
      </c>
      <c r="AO369" s="40" t="str">
        <f t="array" ref="AO369">IFERROR(INDEX(INDIRECT("'"&amp;VLOOKUP($C369,ModMap!$A$2:$B$21,2,FALSE)&amp;"'!AO:AO"),MATCH($K369,INDIRECT("'"&amp;VLOOKUP($C369,ModMap!$A$2:$B$21,2,FALSE)&amp;"'!$K:$K"),0)),"")</f>
        <v/>
      </c>
      <c r="AP369" s="49" t="str">
        <f t="array" ref="AP369">IFERROR(HYPERLINK("#'"&amp;VLOOKUP($C369,ModMap!$A$2:$B$21,2,FALSE)&amp;"'!V"&amp;MATCH($K369,INDIRECT("'"&amp;VLOOKUP($C369,ModMap!$A$2:$B$21,2,FALSE)&amp;"'!$K:$K"),0),"Edit on module sheet"),"")</f>
        <v>Edit on module sheet</v>
      </c>
    </row>
    <row r="370" ht="42.0" customHeight="1">
      <c r="A370" s="50">
        <v>368.0</v>
      </c>
      <c r="B370" s="50">
        <v>361.0</v>
      </c>
      <c r="C370" s="50" t="s">
        <v>105</v>
      </c>
      <c r="D370" s="51" t="s">
        <v>106</v>
      </c>
      <c r="E370" s="28" t="s">
        <v>48</v>
      </c>
      <c r="F370" s="71" t="s">
        <v>755</v>
      </c>
      <c r="G370" s="51" t="s">
        <v>756</v>
      </c>
      <c r="H370" s="50" t="s">
        <v>789</v>
      </c>
      <c r="I370" s="50" t="s">
        <v>790</v>
      </c>
      <c r="J370" s="51" t="s">
        <v>791</v>
      </c>
      <c r="K370" s="50" t="s">
        <v>2361</v>
      </c>
      <c r="L370" s="51" t="s">
        <v>2362</v>
      </c>
      <c r="M370" s="47" t="s">
        <v>200</v>
      </c>
      <c r="N370" s="50" t="s">
        <v>762</v>
      </c>
      <c r="O370" s="50" t="s">
        <v>794</v>
      </c>
      <c r="P370" s="51" t="s">
        <v>795</v>
      </c>
      <c r="Q370" s="51" t="s">
        <v>796</v>
      </c>
      <c r="R370" s="50" t="s">
        <v>766</v>
      </c>
      <c r="S370" s="50" t="s">
        <v>56</v>
      </c>
      <c r="T370" s="50" t="str">
        <f t="array" ref="T370">IFERROR(INDEX(INDIRECT("'"&amp;VLOOKUP($C370,ModMap!$A$2:$B$21,2,FALSE)&amp;"'!T:T"),MATCH($K370,INDIRECT("'"&amp;VLOOKUP($C370,ModMap!$A$2:$B$21,2,FALSE)&amp;"'!$K:$K"),0)),"")</f>
        <v>Unassigned</v>
      </c>
      <c r="U370" s="44" t="s">
        <v>36</v>
      </c>
      <c r="V370" s="50" t="str">
        <f t="array" ref="V370">IFERROR(INDEX(INDIRECT("'"&amp;VLOOKUP($C370,ModMap!$A$2:$B$21,2,FALSE)&amp;"'!V:V"),MATCH($K370,INDIRECT("'"&amp;VLOOKUP($C370,ModMap!$A$2:$B$21,2,FALSE)&amp;"'!$K:$K"),0)),"")</f>
        <v>N/A</v>
      </c>
      <c r="W370" s="50" t="str">
        <f t="array" ref="W370">IFERROR(INDEX(INDIRECT("'"&amp;VLOOKUP($C370,ModMap!$A$2:$B$21,2,FALSE)&amp;"'!W:W"),MATCH($K370,INDIRECT("'"&amp;VLOOKUP($C370,ModMap!$A$2:$B$21,2,FALSE)&amp;"'!$K:$K"),0)),"")</f>
        <v/>
      </c>
      <c r="X370" s="48" t="s">
        <v>33</v>
      </c>
      <c r="Y370" s="50" t="str">
        <f t="array" ref="Y370">IFERROR(INDEX(INDIRECT("'"&amp;VLOOKUP($C370,ModMap!$A$2:$B$21,2,FALSE)&amp;"'!Y:Y"),MATCH($K370,INDIRECT("'"&amp;VLOOKUP($C370,ModMap!$A$2:$B$21,2,FALSE)&amp;"'!$K:$K"),0)),"")</f>
        <v>Not Started</v>
      </c>
      <c r="Z370" s="50" t="str">
        <f t="array" ref="Z370">IFERROR(INDEX(INDIRECT("'"&amp;VLOOKUP($C370,ModMap!$A$2:$B$21,2,FALSE)&amp;"'!Z:Z"),MATCH($K370,INDIRECT("'"&amp;VLOOKUP($C370,ModMap!$A$2:$B$21,2,FALSE)&amp;"'!$K:$K"),0)),"")</f>
        <v>Unassigned</v>
      </c>
      <c r="AA370" s="48" t="s">
        <v>33</v>
      </c>
      <c r="AB370" s="50" t="str">
        <f t="array" ref="AB370">IFERROR(INDEX(INDIRECT("'"&amp;VLOOKUP($C370,ModMap!$A$2:$B$21,2,FALSE)&amp;"'!AB:AB"),MATCH($K370,INDIRECT("'"&amp;VLOOKUP($C370,ModMap!$A$2:$B$21,2,FALSE)&amp;"'!$K:$K"),0)),"")</f>
        <v>Not Started</v>
      </c>
      <c r="AC370" s="50" t="str">
        <f t="array" ref="AC370">IFERROR(INDEX(INDIRECT("'"&amp;VLOOKUP($C370,ModMap!$A$2:$B$21,2,FALSE)&amp;"'!AC:AC"),MATCH($K370,INDIRECT("'"&amp;VLOOKUP($C370,ModMap!$A$2:$B$21,2,FALSE)&amp;"'!$K:$K"),0)),"")</f>
        <v>Unassigned</v>
      </c>
      <c r="AD370" s="48" t="s">
        <v>33</v>
      </c>
      <c r="AE370" s="50" t="str">
        <f t="array" ref="AE370">IFERROR(INDEX(INDIRECT("'"&amp;VLOOKUP($C370,ModMap!$A$2:$B$21,2,FALSE)&amp;"'!AE:AE"),MATCH($K370,INDIRECT("'"&amp;VLOOKUP($C370,ModMap!$A$2:$B$21,2,FALSE)&amp;"'!$K:$K"),0)),"")</f>
        <v>Not Started</v>
      </c>
      <c r="AF370" s="50" t="str">
        <f t="array" ref="AF370">IFERROR(INDEX(INDIRECT("'"&amp;VLOOKUP($C370,ModMap!$A$2:$B$21,2,FALSE)&amp;"'!AF:AF"),MATCH($K370,INDIRECT("'"&amp;VLOOKUP($C370,ModMap!$A$2:$B$21,2,FALSE)&amp;"'!$K:$K"),0)),"")</f>
        <v>Unassigned</v>
      </c>
      <c r="AG370" s="44" t="s">
        <v>36</v>
      </c>
      <c r="AH370" s="50" t="str">
        <f t="array" ref="AH370">IFERROR(INDEX(INDIRECT("'"&amp;VLOOKUP($C370,ModMap!$A$2:$B$21,2,FALSE)&amp;"'!AH:AH"),MATCH($K370,INDIRECT("'"&amp;VLOOKUP($C370,ModMap!$A$2:$B$21,2,FALSE)&amp;"'!$K:$K"),0)),"")</f>
        <v>N/A</v>
      </c>
      <c r="AI370" s="50" t="str">
        <f t="array" ref="AI370">IFERROR(INDEX(INDIRECT("'"&amp;VLOOKUP($C370,ModMap!$A$2:$B$21,2,FALSE)&amp;"'!AI:AI"),MATCH($K370,INDIRECT("'"&amp;VLOOKUP($C370,ModMap!$A$2:$B$21,2,FALSE)&amp;"'!$K:$K"),0)),"")</f>
        <v/>
      </c>
      <c r="AJ370" s="44" t="s">
        <v>36</v>
      </c>
      <c r="AK370" s="50" t="str">
        <f t="array" ref="AK370">IFERROR(INDEX(INDIRECT("'"&amp;VLOOKUP($C370,ModMap!$A$2:$B$21,2,FALSE)&amp;"'!AK:AK"),MATCH($K370,INDIRECT("'"&amp;VLOOKUP($C370,ModMap!$A$2:$B$21,2,FALSE)&amp;"'!$K:$K"),0)),"")</f>
        <v>N/A</v>
      </c>
      <c r="AL370" s="50" t="str">
        <f t="array" ref="AL370">IFERROR(INDEX(INDIRECT("'"&amp;VLOOKUP($C370,ModMap!$A$2:$B$21,2,FALSE)&amp;"'!AL:AL"),MATCH($K370,INDIRECT("'"&amp;VLOOKUP($C370,ModMap!$A$2:$B$21,2,FALSE)&amp;"'!$K:$K"),0)),"")</f>
        <v/>
      </c>
      <c r="AM370" s="50">
        <f t="shared" si="1"/>
        <v>3</v>
      </c>
      <c r="AN370" s="50" t="str">
        <f t="shared" si="2"/>
        <v>Not Started</v>
      </c>
      <c r="AO370" s="51" t="str">
        <f t="array" ref="AO370">IFERROR(INDEX(INDIRECT("'"&amp;VLOOKUP($C370,ModMap!$A$2:$B$21,2,FALSE)&amp;"'!AO:AO"),MATCH($K370,INDIRECT("'"&amp;VLOOKUP($C370,ModMap!$A$2:$B$21,2,FALSE)&amp;"'!$K:$K"),0)),"")</f>
        <v/>
      </c>
      <c r="AP370" s="49" t="str">
        <f t="array" ref="AP370">IFERROR(HYPERLINK("#'"&amp;VLOOKUP($C370,ModMap!$A$2:$B$21,2,FALSE)&amp;"'!V"&amp;MATCH($K370,INDIRECT("'"&amp;VLOOKUP($C370,ModMap!$A$2:$B$21,2,FALSE)&amp;"'!$K:$K"),0),"Edit on module sheet"),"")</f>
        <v>Edit on module sheet</v>
      </c>
    </row>
    <row r="371" ht="42.0" customHeight="1">
      <c r="A371" s="39">
        <v>369.0</v>
      </c>
      <c r="B371" s="39">
        <v>362.0</v>
      </c>
      <c r="C371" s="39" t="s">
        <v>105</v>
      </c>
      <c r="D371" s="40" t="s">
        <v>106</v>
      </c>
      <c r="E371" s="29" t="s">
        <v>41</v>
      </c>
      <c r="F371" s="71" t="s">
        <v>755</v>
      </c>
      <c r="G371" s="40" t="s">
        <v>756</v>
      </c>
      <c r="H371" s="39" t="s">
        <v>789</v>
      </c>
      <c r="I371" s="39" t="s">
        <v>790</v>
      </c>
      <c r="J371" s="40" t="s">
        <v>791</v>
      </c>
      <c r="K371" s="39" t="s">
        <v>792</v>
      </c>
      <c r="L371" s="40" t="s">
        <v>793</v>
      </c>
      <c r="M371" s="47" t="s">
        <v>200</v>
      </c>
      <c r="N371" s="39" t="s">
        <v>762</v>
      </c>
      <c r="O371" s="39" t="s">
        <v>794</v>
      </c>
      <c r="P371" s="40" t="s">
        <v>795</v>
      </c>
      <c r="Q371" s="40" t="s">
        <v>796</v>
      </c>
      <c r="R371" s="39" t="s">
        <v>766</v>
      </c>
      <c r="S371" s="39" t="s">
        <v>206</v>
      </c>
      <c r="T371" s="39" t="str">
        <f t="array" ref="T371">IFERROR(INDEX(INDIRECT("'"&amp;VLOOKUP($C371,ModMap!$A$2:$B$21,2,FALSE)&amp;"'!T:T"),MATCH($K371,INDIRECT("'"&amp;VLOOKUP($C371,ModMap!$A$2:$B$21,2,FALSE)&amp;"'!$K:$K"),0)),"")</f>
        <v>Unassigned</v>
      </c>
      <c r="U371" s="48" t="s">
        <v>33</v>
      </c>
      <c r="V371" s="39" t="str">
        <f t="array" ref="V371">IFERROR(INDEX(INDIRECT("'"&amp;VLOOKUP($C371,ModMap!$A$2:$B$21,2,FALSE)&amp;"'!V:V"),MATCH($K371,INDIRECT("'"&amp;VLOOKUP($C371,ModMap!$A$2:$B$21,2,FALSE)&amp;"'!$K:$K"),0)),"")</f>
        <v>Not Started</v>
      </c>
      <c r="W371" s="39" t="str">
        <f t="array" ref="W371">IFERROR(INDEX(INDIRECT("'"&amp;VLOOKUP($C371,ModMap!$A$2:$B$21,2,FALSE)&amp;"'!W:W"),MATCH($K371,INDIRECT("'"&amp;VLOOKUP($C371,ModMap!$A$2:$B$21,2,FALSE)&amp;"'!$K:$K"),0)),"")</f>
        <v>Unassigned</v>
      </c>
      <c r="X371" s="44" t="s">
        <v>36</v>
      </c>
      <c r="Y371" s="39" t="str">
        <f t="array" ref="Y371">IFERROR(INDEX(INDIRECT("'"&amp;VLOOKUP($C371,ModMap!$A$2:$B$21,2,FALSE)&amp;"'!Y:Y"),MATCH($K371,INDIRECT("'"&amp;VLOOKUP($C371,ModMap!$A$2:$B$21,2,FALSE)&amp;"'!$K:$K"),0)),"")</f>
        <v>N/A</v>
      </c>
      <c r="Z371" s="39" t="str">
        <f t="array" ref="Z371">IFERROR(INDEX(INDIRECT("'"&amp;VLOOKUP($C371,ModMap!$A$2:$B$21,2,FALSE)&amp;"'!Z:Z"),MATCH($K371,INDIRECT("'"&amp;VLOOKUP($C371,ModMap!$A$2:$B$21,2,FALSE)&amp;"'!$K:$K"),0)),"")</f>
        <v/>
      </c>
      <c r="AA371" s="44" t="s">
        <v>36</v>
      </c>
      <c r="AB371" s="39" t="str">
        <f t="array" ref="AB371">IFERROR(INDEX(INDIRECT("'"&amp;VLOOKUP($C371,ModMap!$A$2:$B$21,2,FALSE)&amp;"'!AB:AB"),MATCH($K371,INDIRECT("'"&amp;VLOOKUP($C371,ModMap!$A$2:$B$21,2,FALSE)&amp;"'!$K:$K"),0)),"")</f>
        <v>N/A</v>
      </c>
      <c r="AC371" s="39" t="str">
        <f t="array" ref="AC371">IFERROR(INDEX(INDIRECT("'"&amp;VLOOKUP($C371,ModMap!$A$2:$B$21,2,FALSE)&amp;"'!AC:AC"),MATCH($K371,INDIRECT("'"&amp;VLOOKUP($C371,ModMap!$A$2:$B$21,2,FALSE)&amp;"'!$K:$K"),0)),"")</f>
        <v/>
      </c>
      <c r="AD371" s="48" t="s">
        <v>33</v>
      </c>
      <c r="AE371" s="39" t="str">
        <f t="array" ref="AE371">IFERROR(INDEX(INDIRECT("'"&amp;VLOOKUP($C371,ModMap!$A$2:$B$21,2,FALSE)&amp;"'!AE:AE"),MATCH($K371,INDIRECT("'"&amp;VLOOKUP($C371,ModMap!$A$2:$B$21,2,FALSE)&amp;"'!$K:$K"),0)),"")</f>
        <v>Not Started</v>
      </c>
      <c r="AF371" s="39" t="str">
        <f t="array" ref="AF371">IFERROR(INDEX(INDIRECT("'"&amp;VLOOKUP($C371,ModMap!$A$2:$B$21,2,FALSE)&amp;"'!AF:AF"),MATCH($K371,INDIRECT("'"&amp;VLOOKUP($C371,ModMap!$A$2:$B$21,2,FALSE)&amp;"'!$K:$K"),0)),"")</f>
        <v>Unassigned</v>
      </c>
      <c r="AG371" s="44" t="s">
        <v>36</v>
      </c>
      <c r="AH371" s="39" t="str">
        <f t="array" ref="AH371">IFERROR(INDEX(INDIRECT("'"&amp;VLOOKUP($C371,ModMap!$A$2:$B$21,2,FALSE)&amp;"'!AH:AH"),MATCH($K371,INDIRECT("'"&amp;VLOOKUP($C371,ModMap!$A$2:$B$21,2,FALSE)&amp;"'!$K:$K"),0)),"")</f>
        <v>N/A</v>
      </c>
      <c r="AI371" s="39" t="str">
        <f t="array" ref="AI371">IFERROR(INDEX(INDIRECT("'"&amp;VLOOKUP($C371,ModMap!$A$2:$B$21,2,FALSE)&amp;"'!AI:AI"),MATCH($K371,INDIRECT("'"&amp;VLOOKUP($C371,ModMap!$A$2:$B$21,2,FALSE)&amp;"'!$K:$K"),0)),"")</f>
        <v/>
      </c>
      <c r="AJ371" s="44" t="s">
        <v>36</v>
      </c>
      <c r="AK371" s="39" t="str">
        <f t="array" ref="AK371">IFERROR(INDEX(INDIRECT("'"&amp;VLOOKUP($C371,ModMap!$A$2:$B$21,2,FALSE)&amp;"'!AK:AK"),MATCH($K371,INDIRECT("'"&amp;VLOOKUP($C371,ModMap!$A$2:$B$21,2,FALSE)&amp;"'!$K:$K"),0)),"")</f>
        <v>N/A</v>
      </c>
      <c r="AL371" s="39" t="str">
        <f t="array" ref="AL371">IFERROR(INDEX(INDIRECT("'"&amp;VLOOKUP($C371,ModMap!$A$2:$B$21,2,FALSE)&amp;"'!AL:AL"),MATCH($K371,INDIRECT("'"&amp;VLOOKUP($C371,ModMap!$A$2:$B$21,2,FALSE)&amp;"'!$K:$K"),0)),"")</f>
        <v/>
      </c>
      <c r="AM371" s="39">
        <f t="shared" si="1"/>
        <v>2</v>
      </c>
      <c r="AN371" s="39" t="str">
        <f t="shared" si="2"/>
        <v>Not Started</v>
      </c>
      <c r="AO371" s="40" t="str">
        <f t="array" ref="AO371">IFERROR(INDEX(INDIRECT("'"&amp;VLOOKUP($C371,ModMap!$A$2:$B$21,2,FALSE)&amp;"'!AO:AO"),MATCH($K371,INDIRECT("'"&amp;VLOOKUP($C371,ModMap!$A$2:$B$21,2,FALSE)&amp;"'!$K:$K"),0)),"")</f>
        <v/>
      </c>
      <c r="AP371" s="49" t="str">
        <f t="array" ref="AP371">IFERROR(HYPERLINK("#'"&amp;VLOOKUP($C371,ModMap!$A$2:$B$21,2,FALSE)&amp;"'!V"&amp;MATCH($K371,INDIRECT("'"&amp;VLOOKUP($C371,ModMap!$A$2:$B$21,2,FALSE)&amp;"'!$K:$K"),0),"Edit on module sheet"),"")</f>
        <v>Edit on module sheet</v>
      </c>
    </row>
    <row r="372" ht="42.0" customHeight="1">
      <c r="A372" s="50">
        <v>370.0</v>
      </c>
      <c r="B372" s="50">
        <v>363.0</v>
      </c>
      <c r="C372" s="50" t="s">
        <v>105</v>
      </c>
      <c r="D372" s="51" t="s">
        <v>106</v>
      </c>
      <c r="E372" s="31" t="s">
        <v>69</v>
      </c>
      <c r="F372" s="71" t="s">
        <v>755</v>
      </c>
      <c r="G372" s="51" t="s">
        <v>756</v>
      </c>
      <c r="H372" s="50" t="s">
        <v>789</v>
      </c>
      <c r="I372" s="50" t="s">
        <v>790</v>
      </c>
      <c r="J372" s="51" t="s">
        <v>791</v>
      </c>
      <c r="K372" s="50" t="s">
        <v>3305</v>
      </c>
      <c r="L372" s="51" t="s">
        <v>3306</v>
      </c>
      <c r="M372" s="48" t="s">
        <v>434</v>
      </c>
      <c r="N372" s="50" t="s">
        <v>762</v>
      </c>
      <c r="O372" s="50" t="s">
        <v>794</v>
      </c>
      <c r="P372" s="51" t="s">
        <v>795</v>
      </c>
      <c r="Q372" s="51" t="s">
        <v>796</v>
      </c>
      <c r="R372" s="50" t="s">
        <v>766</v>
      </c>
      <c r="S372" s="50" t="s">
        <v>69</v>
      </c>
      <c r="T372" s="50" t="str">
        <f t="array" ref="T372">IFERROR(INDEX(INDIRECT("'"&amp;VLOOKUP($C372,ModMap!$A$2:$B$21,2,FALSE)&amp;"'!T:T"),MATCH($K372,INDIRECT("'"&amp;VLOOKUP($C372,ModMap!$A$2:$B$21,2,FALSE)&amp;"'!$K:$K"),0)),"")</f>
        <v>Unassigned</v>
      </c>
      <c r="U372" s="48" t="s">
        <v>33</v>
      </c>
      <c r="V372" s="50" t="str">
        <f t="array" ref="V372">IFERROR(INDEX(INDIRECT("'"&amp;VLOOKUP($C372,ModMap!$A$2:$B$21,2,FALSE)&amp;"'!V:V"),MATCH($K372,INDIRECT("'"&amp;VLOOKUP($C372,ModMap!$A$2:$B$21,2,FALSE)&amp;"'!$K:$K"),0)),"")</f>
        <v>Not Started</v>
      </c>
      <c r="W372" s="50" t="str">
        <f t="array" ref="W372">IFERROR(INDEX(INDIRECT("'"&amp;VLOOKUP($C372,ModMap!$A$2:$B$21,2,FALSE)&amp;"'!W:W"),MATCH($K372,INDIRECT("'"&amp;VLOOKUP($C372,ModMap!$A$2:$B$21,2,FALSE)&amp;"'!$K:$K"),0)),"")</f>
        <v>Unassigned</v>
      </c>
      <c r="X372" s="48" t="s">
        <v>33</v>
      </c>
      <c r="Y372" s="50" t="str">
        <f t="array" ref="Y372">IFERROR(INDEX(INDIRECT("'"&amp;VLOOKUP($C372,ModMap!$A$2:$B$21,2,FALSE)&amp;"'!Y:Y"),MATCH($K372,INDIRECT("'"&amp;VLOOKUP($C372,ModMap!$A$2:$B$21,2,FALSE)&amp;"'!$K:$K"),0)),"")</f>
        <v>Not Started</v>
      </c>
      <c r="Z372" s="50" t="str">
        <f t="array" ref="Z372">IFERROR(INDEX(INDIRECT("'"&amp;VLOOKUP($C372,ModMap!$A$2:$B$21,2,FALSE)&amp;"'!Z:Z"),MATCH($K372,INDIRECT("'"&amp;VLOOKUP($C372,ModMap!$A$2:$B$21,2,FALSE)&amp;"'!$K:$K"),0)),"")</f>
        <v>Unassigned</v>
      </c>
      <c r="AA372" s="44" t="s">
        <v>36</v>
      </c>
      <c r="AB372" s="50" t="str">
        <f t="array" ref="AB372">IFERROR(INDEX(INDIRECT("'"&amp;VLOOKUP($C372,ModMap!$A$2:$B$21,2,FALSE)&amp;"'!AB:AB"),MATCH($K372,INDIRECT("'"&amp;VLOOKUP($C372,ModMap!$A$2:$B$21,2,FALSE)&amp;"'!$K:$K"),0)),"")</f>
        <v>N/A</v>
      </c>
      <c r="AC372" s="50" t="str">
        <f t="array" ref="AC372">IFERROR(INDEX(INDIRECT("'"&amp;VLOOKUP($C372,ModMap!$A$2:$B$21,2,FALSE)&amp;"'!AC:AC"),MATCH($K372,INDIRECT("'"&amp;VLOOKUP($C372,ModMap!$A$2:$B$21,2,FALSE)&amp;"'!$K:$K"),0)),"")</f>
        <v/>
      </c>
      <c r="AD372" s="48" t="s">
        <v>33</v>
      </c>
      <c r="AE372" s="50" t="str">
        <f t="array" ref="AE372">IFERROR(INDEX(INDIRECT("'"&amp;VLOOKUP($C372,ModMap!$A$2:$B$21,2,FALSE)&amp;"'!AE:AE"),MATCH($K372,INDIRECT("'"&amp;VLOOKUP($C372,ModMap!$A$2:$B$21,2,FALSE)&amp;"'!$K:$K"),0)),"")</f>
        <v>Not Started</v>
      </c>
      <c r="AF372" s="50" t="str">
        <f t="array" ref="AF372">IFERROR(INDEX(INDIRECT("'"&amp;VLOOKUP($C372,ModMap!$A$2:$B$21,2,FALSE)&amp;"'!AF:AF"),MATCH($K372,INDIRECT("'"&amp;VLOOKUP($C372,ModMap!$A$2:$B$21,2,FALSE)&amp;"'!$K:$K"),0)),"")</f>
        <v>Unassigned</v>
      </c>
      <c r="AG372" s="44" t="s">
        <v>36</v>
      </c>
      <c r="AH372" s="50" t="str">
        <f t="array" ref="AH372">IFERROR(INDEX(INDIRECT("'"&amp;VLOOKUP($C372,ModMap!$A$2:$B$21,2,FALSE)&amp;"'!AH:AH"),MATCH($K372,INDIRECT("'"&amp;VLOOKUP($C372,ModMap!$A$2:$B$21,2,FALSE)&amp;"'!$K:$K"),0)),"")</f>
        <v>N/A</v>
      </c>
      <c r="AI372" s="50" t="str">
        <f t="array" ref="AI372">IFERROR(INDEX(INDIRECT("'"&amp;VLOOKUP($C372,ModMap!$A$2:$B$21,2,FALSE)&amp;"'!AI:AI"),MATCH($K372,INDIRECT("'"&amp;VLOOKUP($C372,ModMap!$A$2:$B$21,2,FALSE)&amp;"'!$K:$K"),0)),"")</f>
        <v/>
      </c>
      <c r="AJ372" s="44" t="s">
        <v>36</v>
      </c>
      <c r="AK372" s="50" t="str">
        <f t="array" ref="AK372">IFERROR(INDEX(INDIRECT("'"&amp;VLOOKUP($C372,ModMap!$A$2:$B$21,2,FALSE)&amp;"'!AK:AK"),MATCH($K372,INDIRECT("'"&amp;VLOOKUP($C372,ModMap!$A$2:$B$21,2,FALSE)&amp;"'!$K:$K"),0)),"")</f>
        <v>N/A</v>
      </c>
      <c r="AL372" s="50" t="str">
        <f t="array" ref="AL372">IFERROR(INDEX(INDIRECT("'"&amp;VLOOKUP($C372,ModMap!$A$2:$B$21,2,FALSE)&amp;"'!AL:AL"),MATCH($K372,INDIRECT("'"&amp;VLOOKUP($C372,ModMap!$A$2:$B$21,2,FALSE)&amp;"'!$K:$K"),0)),"")</f>
        <v/>
      </c>
      <c r="AM372" s="50">
        <f t="shared" si="1"/>
        <v>3</v>
      </c>
      <c r="AN372" s="50" t="str">
        <f t="shared" si="2"/>
        <v>Not Started</v>
      </c>
      <c r="AO372" s="51" t="str">
        <f t="array" ref="AO372">IFERROR(INDEX(INDIRECT("'"&amp;VLOOKUP($C372,ModMap!$A$2:$B$21,2,FALSE)&amp;"'!AO:AO"),MATCH($K372,INDIRECT("'"&amp;VLOOKUP($C372,ModMap!$A$2:$B$21,2,FALSE)&amp;"'!$K:$K"),0)),"")</f>
        <v/>
      </c>
      <c r="AP372" s="49" t="str">
        <f t="array" ref="AP372">IFERROR(HYPERLINK("#'"&amp;VLOOKUP($C372,ModMap!$A$2:$B$21,2,FALSE)&amp;"'!V"&amp;MATCH($K372,INDIRECT("'"&amp;VLOOKUP($C372,ModMap!$A$2:$B$21,2,FALSE)&amp;"'!$K:$K"),0),"Edit on module sheet"),"")</f>
        <v>Edit on module sheet</v>
      </c>
    </row>
    <row r="373" ht="42.0" customHeight="1">
      <c r="A373" s="39">
        <v>371.0</v>
      </c>
      <c r="B373" s="39">
        <v>364.0</v>
      </c>
      <c r="C373" s="39" t="s">
        <v>105</v>
      </c>
      <c r="D373" s="40" t="s">
        <v>106</v>
      </c>
      <c r="E373" s="28" t="s">
        <v>48</v>
      </c>
      <c r="F373" s="71" t="s">
        <v>755</v>
      </c>
      <c r="G373" s="40" t="s">
        <v>756</v>
      </c>
      <c r="H373" s="39" t="s">
        <v>806</v>
      </c>
      <c r="I373" s="39" t="s">
        <v>807</v>
      </c>
      <c r="J373" s="40" t="s">
        <v>808</v>
      </c>
      <c r="K373" s="39" t="s">
        <v>2364</v>
      </c>
      <c r="L373" s="40" t="s">
        <v>2365</v>
      </c>
      <c r="M373" s="47" t="s">
        <v>200</v>
      </c>
      <c r="N373" s="39" t="s">
        <v>762</v>
      </c>
      <c r="O373" s="39" t="s">
        <v>811</v>
      </c>
      <c r="P373" s="40" t="s">
        <v>812</v>
      </c>
      <c r="Q373" s="40" t="s">
        <v>813</v>
      </c>
      <c r="R373" s="39" t="s">
        <v>766</v>
      </c>
      <c r="S373" s="39" t="s">
        <v>53</v>
      </c>
      <c r="T373" s="39" t="str">
        <f t="array" ref="T373">IFERROR(INDEX(INDIRECT("'"&amp;VLOOKUP($C373,ModMap!$A$2:$B$21,2,FALSE)&amp;"'!T:T"),MATCH($K373,INDIRECT("'"&amp;VLOOKUP($C373,ModMap!$A$2:$B$21,2,FALSE)&amp;"'!$K:$K"),0)),"")</f>
        <v>Unassigned</v>
      </c>
      <c r="U373" s="44" t="s">
        <v>36</v>
      </c>
      <c r="V373" s="39" t="str">
        <f t="array" ref="V373">IFERROR(INDEX(INDIRECT("'"&amp;VLOOKUP($C373,ModMap!$A$2:$B$21,2,FALSE)&amp;"'!V:V"),MATCH($K373,INDIRECT("'"&amp;VLOOKUP($C373,ModMap!$A$2:$B$21,2,FALSE)&amp;"'!$K:$K"),0)),"")</f>
        <v>N/A</v>
      </c>
      <c r="W373" s="39" t="str">
        <f t="array" ref="W373">IFERROR(INDEX(INDIRECT("'"&amp;VLOOKUP($C373,ModMap!$A$2:$B$21,2,FALSE)&amp;"'!W:W"),MATCH($K373,INDIRECT("'"&amp;VLOOKUP($C373,ModMap!$A$2:$B$21,2,FALSE)&amp;"'!$K:$K"),0)),"")</f>
        <v/>
      </c>
      <c r="X373" s="48" t="s">
        <v>33</v>
      </c>
      <c r="Y373" s="39" t="str">
        <f t="array" ref="Y373">IFERROR(INDEX(INDIRECT("'"&amp;VLOOKUP($C373,ModMap!$A$2:$B$21,2,FALSE)&amp;"'!Y:Y"),MATCH($K373,INDIRECT("'"&amp;VLOOKUP($C373,ModMap!$A$2:$B$21,2,FALSE)&amp;"'!$K:$K"),0)),"")</f>
        <v>Not Started</v>
      </c>
      <c r="Z373" s="39" t="str">
        <f t="array" ref="Z373">IFERROR(INDEX(INDIRECT("'"&amp;VLOOKUP($C373,ModMap!$A$2:$B$21,2,FALSE)&amp;"'!Z:Z"),MATCH($K373,INDIRECT("'"&amp;VLOOKUP($C373,ModMap!$A$2:$B$21,2,FALSE)&amp;"'!$K:$K"),0)),"")</f>
        <v>Unassigned</v>
      </c>
      <c r="AA373" s="48" t="s">
        <v>33</v>
      </c>
      <c r="AB373" s="39" t="str">
        <f t="array" ref="AB373">IFERROR(INDEX(INDIRECT("'"&amp;VLOOKUP($C373,ModMap!$A$2:$B$21,2,FALSE)&amp;"'!AB:AB"),MATCH($K373,INDIRECT("'"&amp;VLOOKUP($C373,ModMap!$A$2:$B$21,2,FALSE)&amp;"'!$K:$K"),0)),"")</f>
        <v>Not Started</v>
      </c>
      <c r="AC373" s="39" t="str">
        <f t="array" ref="AC373">IFERROR(INDEX(INDIRECT("'"&amp;VLOOKUP($C373,ModMap!$A$2:$B$21,2,FALSE)&amp;"'!AC:AC"),MATCH($K373,INDIRECT("'"&amp;VLOOKUP($C373,ModMap!$A$2:$B$21,2,FALSE)&amp;"'!$K:$K"),0)),"")</f>
        <v>Unassigned</v>
      </c>
      <c r="AD373" s="44" t="s">
        <v>36</v>
      </c>
      <c r="AE373" s="39" t="str">
        <f t="array" ref="AE373">IFERROR(INDEX(INDIRECT("'"&amp;VLOOKUP($C373,ModMap!$A$2:$B$21,2,FALSE)&amp;"'!AE:AE"),MATCH($K373,INDIRECT("'"&amp;VLOOKUP($C373,ModMap!$A$2:$B$21,2,FALSE)&amp;"'!$K:$K"),0)),"")</f>
        <v>N/A</v>
      </c>
      <c r="AF373" s="39" t="str">
        <f t="array" ref="AF373">IFERROR(INDEX(INDIRECT("'"&amp;VLOOKUP($C373,ModMap!$A$2:$B$21,2,FALSE)&amp;"'!AF:AF"),MATCH($K373,INDIRECT("'"&amp;VLOOKUP($C373,ModMap!$A$2:$B$21,2,FALSE)&amp;"'!$K:$K"),0)),"")</f>
        <v/>
      </c>
      <c r="AG373" s="44" t="s">
        <v>36</v>
      </c>
      <c r="AH373" s="39" t="str">
        <f t="array" ref="AH373">IFERROR(INDEX(INDIRECT("'"&amp;VLOOKUP($C373,ModMap!$A$2:$B$21,2,FALSE)&amp;"'!AH:AH"),MATCH($K373,INDIRECT("'"&amp;VLOOKUP($C373,ModMap!$A$2:$B$21,2,FALSE)&amp;"'!$K:$K"),0)),"")</f>
        <v>N/A</v>
      </c>
      <c r="AI373" s="39" t="str">
        <f t="array" ref="AI373">IFERROR(INDEX(INDIRECT("'"&amp;VLOOKUP($C373,ModMap!$A$2:$B$21,2,FALSE)&amp;"'!AI:AI"),MATCH($K373,INDIRECT("'"&amp;VLOOKUP($C373,ModMap!$A$2:$B$21,2,FALSE)&amp;"'!$K:$K"),0)),"")</f>
        <v/>
      </c>
      <c r="AJ373" s="44" t="s">
        <v>36</v>
      </c>
      <c r="AK373" s="39" t="str">
        <f t="array" ref="AK373">IFERROR(INDEX(INDIRECT("'"&amp;VLOOKUP($C373,ModMap!$A$2:$B$21,2,FALSE)&amp;"'!AK:AK"),MATCH($K373,INDIRECT("'"&amp;VLOOKUP($C373,ModMap!$A$2:$B$21,2,FALSE)&amp;"'!$K:$K"),0)),"")</f>
        <v>N/A</v>
      </c>
      <c r="AL373" s="39" t="str">
        <f t="array" ref="AL373">IFERROR(INDEX(INDIRECT("'"&amp;VLOOKUP($C373,ModMap!$A$2:$B$21,2,FALSE)&amp;"'!AL:AL"),MATCH($K373,INDIRECT("'"&amp;VLOOKUP($C373,ModMap!$A$2:$B$21,2,FALSE)&amp;"'!$K:$K"),0)),"")</f>
        <v/>
      </c>
      <c r="AM373" s="39">
        <f t="shared" si="1"/>
        <v>2</v>
      </c>
      <c r="AN373" s="39" t="str">
        <f t="shared" si="2"/>
        <v>Not Started</v>
      </c>
      <c r="AO373" s="40" t="str">
        <f t="array" ref="AO373">IFERROR(INDEX(INDIRECT("'"&amp;VLOOKUP($C373,ModMap!$A$2:$B$21,2,FALSE)&amp;"'!AO:AO"),MATCH($K373,INDIRECT("'"&amp;VLOOKUP($C373,ModMap!$A$2:$B$21,2,FALSE)&amp;"'!$K:$K"),0)),"")</f>
        <v/>
      </c>
      <c r="AP373" s="49" t="str">
        <f t="array" ref="AP373">IFERROR(HYPERLINK("#'"&amp;VLOOKUP($C373,ModMap!$A$2:$B$21,2,FALSE)&amp;"'!V"&amp;MATCH($K373,INDIRECT("'"&amp;VLOOKUP($C373,ModMap!$A$2:$B$21,2,FALSE)&amp;"'!$K:$K"),0),"Edit on module sheet"),"")</f>
        <v>Edit on module sheet</v>
      </c>
    </row>
    <row r="374" ht="42.0" customHeight="1">
      <c r="A374" s="50">
        <v>372.0</v>
      </c>
      <c r="B374" s="50">
        <v>365.0</v>
      </c>
      <c r="C374" s="50" t="s">
        <v>105</v>
      </c>
      <c r="D374" s="51" t="s">
        <v>106</v>
      </c>
      <c r="E374" s="28" t="s">
        <v>48</v>
      </c>
      <c r="F374" s="71" t="s">
        <v>755</v>
      </c>
      <c r="G374" s="51" t="s">
        <v>756</v>
      </c>
      <c r="H374" s="50" t="s">
        <v>806</v>
      </c>
      <c r="I374" s="50" t="s">
        <v>807</v>
      </c>
      <c r="J374" s="51" t="s">
        <v>808</v>
      </c>
      <c r="K374" s="50" t="s">
        <v>2368</v>
      </c>
      <c r="L374" s="51" t="s">
        <v>2369</v>
      </c>
      <c r="M374" s="47" t="s">
        <v>200</v>
      </c>
      <c r="N374" s="50" t="s">
        <v>762</v>
      </c>
      <c r="O374" s="50" t="s">
        <v>811</v>
      </c>
      <c r="P374" s="51" t="s">
        <v>812</v>
      </c>
      <c r="Q374" s="51" t="s">
        <v>813</v>
      </c>
      <c r="R374" s="50" t="s">
        <v>766</v>
      </c>
      <c r="S374" s="50" t="s">
        <v>56</v>
      </c>
      <c r="T374" s="50" t="str">
        <f t="array" ref="T374">IFERROR(INDEX(INDIRECT("'"&amp;VLOOKUP($C374,ModMap!$A$2:$B$21,2,FALSE)&amp;"'!T:T"),MATCH($K374,INDIRECT("'"&amp;VLOOKUP($C374,ModMap!$A$2:$B$21,2,FALSE)&amp;"'!$K:$K"),0)),"")</f>
        <v>Unassigned</v>
      </c>
      <c r="U374" s="44" t="s">
        <v>36</v>
      </c>
      <c r="V374" s="50" t="str">
        <f t="array" ref="V374">IFERROR(INDEX(INDIRECT("'"&amp;VLOOKUP($C374,ModMap!$A$2:$B$21,2,FALSE)&amp;"'!V:V"),MATCH($K374,INDIRECT("'"&amp;VLOOKUP($C374,ModMap!$A$2:$B$21,2,FALSE)&amp;"'!$K:$K"),0)),"")</f>
        <v>N/A</v>
      </c>
      <c r="W374" s="50" t="str">
        <f t="array" ref="W374">IFERROR(INDEX(INDIRECT("'"&amp;VLOOKUP($C374,ModMap!$A$2:$B$21,2,FALSE)&amp;"'!W:W"),MATCH($K374,INDIRECT("'"&amp;VLOOKUP($C374,ModMap!$A$2:$B$21,2,FALSE)&amp;"'!$K:$K"),0)),"")</f>
        <v/>
      </c>
      <c r="X374" s="48" t="s">
        <v>33</v>
      </c>
      <c r="Y374" s="50" t="str">
        <f t="array" ref="Y374">IFERROR(INDEX(INDIRECT("'"&amp;VLOOKUP($C374,ModMap!$A$2:$B$21,2,FALSE)&amp;"'!Y:Y"),MATCH($K374,INDIRECT("'"&amp;VLOOKUP($C374,ModMap!$A$2:$B$21,2,FALSE)&amp;"'!$K:$K"),0)),"")</f>
        <v>Not Started</v>
      </c>
      <c r="Z374" s="50" t="str">
        <f t="array" ref="Z374">IFERROR(INDEX(INDIRECT("'"&amp;VLOOKUP($C374,ModMap!$A$2:$B$21,2,FALSE)&amp;"'!Z:Z"),MATCH($K374,INDIRECT("'"&amp;VLOOKUP($C374,ModMap!$A$2:$B$21,2,FALSE)&amp;"'!$K:$K"),0)),"")</f>
        <v>Unassigned</v>
      </c>
      <c r="AA374" s="48" t="s">
        <v>33</v>
      </c>
      <c r="AB374" s="50" t="str">
        <f t="array" ref="AB374">IFERROR(INDEX(INDIRECT("'"&amp;VLOOKUP($C374,ModMap!$A$2:$B$21,2,FALSE)&amp;"'!AB:AB"),MATCH($K374,INDIRECT("'"&amp;VLOOKUP($C374,ModMap!$A$2:$B$21,2,FALSE)&amp;"'!$K:$K"),0)),"")</f>
        <v>Not Started</v>
      </c>
      <c r="AC374" s="50" t="str">
        <f t="array" ref="AC374">IFERROR(INDEX(INDIRECT("'"&amp;VLOOKUP($C374,ModMap!$A$2:$B$21,2,FALSE)&amp;"'!AC:AC"),MATCH($K374,INDIRECT("'"&amp;VLOOKUP($C374,ModMap!$A$2:$B$21,2,FALSE)&amp;"'!$K:$K"),0)),"")</f>
        <v>Unassigned</v>
      </c>
      <c r="AD374" s="48" t="s">
        <v>33</v>
      </c>
      <c r="AE374" s="50" t="str">
        <f t="array" ref="AE374">IFERROR(INDEX(INDIRECT("'"&amp;VLOOKUP($C374,ModMap!$A$2:$B$21,2,FALSE)&amp;"'!AE:AE"),MATCH($K374,INDIRECT("'"&amp;VLOOKUP($C374,ModMap!$A$2:$B$21,2,FALSE)&amp;"'!$K:$K"),0)),"")</f>
        <v>Not Started</v>
      </c>
      <c r="AF374" s="50" t="str">
        <f t="array" ref="AF374">IFERROR(INDEX(INDIRECT("'"&amp;VLOOKUP($C374,ModMap!$A$2:$B$21,2,FALSE)&amp;"'!AF:AF"),MATCH($K374,INDIRECT("'"&amp;VLOOKUP($C374,ModMap!$A$2:$B$21,2,FALSE)&amp;"'!$K:$K"),0)),"")</f>
        <v>Unassigned</v>
      </c>
      <c r="AG374" s="44" t="s">
        <v>36</v>
      </c>
      <c r="AH374" s="50" t="str">
        <f t="array" ref="AH374">IFERROR(INDEX(INDIRECT("'"&amp;VLOOKUP($C374,ModMap!$A$2:$B$21,2,FALSE)&amp;"'!AH:AH"),MATCH($K374,INDIRECT("'"&amp;VLOOKUP($C374,ModMap!$A$2:$B$21,2,FALSE)&amp;"'!$K:$K"),0)),"")</f>
        <v>N/A</v>
      </c>
      <c r="AI374" s="50" t="str">
        <f t="array" ref="AI374">IFERROR(INDEX(INDIRECT("'"&amp;VLOOKUP($C374,ModMap!$A$2:$B$21,2,FALSE)&amp;"'!AI:AI"),MATCH($K374,INDIRECT("'"&amp;VLOOKUP($C374,ModMap!$A$2:$B$21,2,FALSE)&amp;"'!$K:$K"),0)),"")</f>
        <v/>
      </c>
      <c r="AJ374" s="44" t="s">
        <v>36</v>
      </c>
      <c r="AK374" s="50" t="str">
        <f t="array" ref="AK374">IFERROR(INDEX(INDIRECT("'"&amp;VLOOKUP($C374,ModMap!$A$2:$B$21,2,FALSE)&amp;"'!AK:AK"),MATCH($K374,INDIRECT("'"&amp;VLOOKUP($C374,ModMap!$A$2:$B$21,2,FALSE)&amp;"'!$K:$K"),0)),"")</f>
        <v>N/A</v>
      </c>
      <c r="AL374" s="50" t="str">
        <f t="array" ref="AL374">IFERROR(INDEX(INDIRECT("'"&amp;VLOOKUP($C374,ModMap!$A$2:$B$21,2,FALSE)&amp;"'!AL:AL"),MATCH($K374,INDIRECT("'"&amp;VLOOKUP($C374,ModMap!$A$2:$B$21,2,FALSE)&amp;"'!$K:$K"),0)),"")</f>
        <v/>
      </c>
      <c r="AM374" s="50">
        <f t="shared" si="1"/>
        <v>3</v>
      </c>
      <c r="AN374" s="50" t="str">
        <f t="shared" si="2"/>
        <v>Not Started</v>
      </c>
      <c r="AO374" s="51" t="str">
        <f t="array" ref="AO374">IFERROR(INDEX(INDIRECT("'"&amp;VLOOKUP($C374,ModMap!$A$2:$B$21,2,FALSE)&amp;"'!AO:AO"),MATCH($K374,INDIRECT("'"&amp;VLOOKUP($C374,ModMap!$A$2:$B$21,2,FALSE)&amp;"'!$K:$K"),0)),"")</f>
        <v/>
      </c>
      <c r="AP374" s="49" t="str">
        <f t="array" ref="AP374">IFERROR(HYPERLINK("#'"&amp;VLOOKUP($C374,ModMap!$A$2:$B$21,2,FALSE)&amp;"'!V"&amp;MATCH($K374,INDIRECT("'"&amp;VLOOKUP($C374,ModMap!$A$2:$B$21,2,FALSE)&amp;"'!$K:$K"),0),"Edit on module sheet"),"")</f>
        <v>Edit on module sheet</v>
      </c>
    </row>
    <row r="375" ht="42.0" customHeight="1">
      <c r="A375" s="39">
        <v>373.0</v>
      </c>
      <c r="B375" s="39">
        <v>366.0</v>
      </c>
      <c r="C375" s="39" t="s">
        <v>105</v>
      </c>
      <c r="D375" s="40" t="s">
        <v>106</v>
      </c>
      <c r="E375" s="29" t="s">
        <v>41</v>
      </c>
      <c r="F375" s="71" t="s">
        <v>755</v>
      </c>
      <c r="G375" s="40" t="s">
        <v>756</v>
      </c>
      <c r="H375" s="39" t="s">
        <v>806</v>
      </c>
      <c r="I375" s="39" t="s">
        <v>807</v>
      </c>
      <c r="J375" s="40" t="s">
        <v>808</v>
      </c>
      <c r="K375" s="39" t="s">
        <v>809</v>
      </c>
      <c r="L375" s="40" t="s">
        <v>810</v>
      </c>
      <c r="M375" s="47" t="s">
        <v>200</v>
      </c>
      <c r="N375" s="39" t="s">
        <v>762</v>
      </c>
      <c r="O375" s="39" t="s">
        <v>811</v>
      </c>
      <c r="P375" s="40" t="s">
        <v>812</v>
      </c>
      <c r="Q375" s="40" t="s">
        <v>813</v>
      </c>
      <c r="R375" s="39" t="s">
        <v>766</v>
      </c>
      <c r="S375" s="39" t="s">
        <v>206</v>
      </c>
      <c r="T375" s="39" t="str">
        <f t="array" ref="T375">IFERROR(INDEX(INDIRECT("'"&amp;VLOOKUP($C375,ModMap!$A$2:$B$21,2,FALSE)&amp;"'!T:T"),MATCH($K375,INDIRECT("'"&amp;VLOOKUP($C375,ModMap!$A$2:$B$21,2,FALSE)&amp;"'!$K:$K"),0)),"")</f>
        <v>Unassigned</v>
      </c>
      <c r="U375" s="48" t="s">
        <v>33</v>
      </c>
      <c r="V375" s="39" t="str">
        <f t="array" ref="V375">IFERROR(INDEX(INDIRECT("'"&amp;VLOOKUP($C375,ModMap!$A$2:$B$21,2,FALSE)&amp;"'!V:V"),MATCH($K375,INDIRECT("'"&amp;VLOOKUP($C375,ModMap!$A$2:$B$21,2,FALSE)&amp;"'!$K:$K"),0)),"")</f>
        <v>Not Started</v>
      </c>
      <c r="W375" s="39" t="str">
        <f t="array" ref="W375">IFERROR(INDEX(INDIRECT("'"&amp;VLOOKUP($C375,ModMap!$A$2:$B$21,2,FALSE)&amp;"'!W:W"),MATCH($K375,INDIRECT("'"&amp;VLOOKUP($C375,ModMap!$A$2:$B$21,2,FALSE)&amp;"'!$K:$K"),0)),"")</f>
        <v>Unassigned</v>
      </c>
      <c r="X375" s="44" t="s">
        <v>36</v>
      </c>
      <c r="Y375" s="39" t="str">
        <f t="array" ref="Y375">IFERROR(INDEX(INDIRECT("'"&amp;VLOOKUP($C375,ModMap!$A$2:$B$21,2,FALSE)&amp;"'!Y:Y"),MATCH($K375,INDIRECT("'"&amp;VLOOKUP($C375,ModMap!$A$2:$B$21,2,FALSE)&amp;"'!$K:$K"),0)),"")</f>
        <v>N/A</v>
      </c>
      <c r="Z375" s="39" t="str">
        <f t="array" ref="Z375">IFERROR(INDEX(INDIRECT("'"&amp;VLOOKUP($C375,ModMap!$A$2:$B$21,2,FALSE)&amp;"'!Z:Z"),MATCH($K375,INDIRECT("'"&amp;VLOOKUP($C375,ModMap!$A$2:$B$21,2,FALSE)&amp;"'!$K:$K"),0)),"")</f>
        <v/>
      </c>
      <c r="AA375" s="44" t="s">
        <v>36</v>
      </c>
      <c r="AB375" s="39" t="str">
        <f t="array" ref="AB375">IFERROR(INDEX(INDIRECT("'"&amp;VLOOKUP($C375,ModMap!$A$2:$B$21,2,FALSE)&amp;"'!AB:AB"),MATCH($K375,INDIRECT("'"&amp;VLOOKUP($C375,ModMap!$A$2:$B$21,2,FALSE)&amp;"'!$K:$K"),0)),"")</f>
        <v>N/A</v>
      </c>
      <c r="AC375" s="39" t="str">
        <f t="array" ref="AC375">IFERROR(INDEX(INDIRECT("'"&amp;VLOOKUP($C375,ModMap!$A$2:$B$21,2,FALSE)&amp;"'!AC:AC"),MATCH($K375,INDIRECT("'"&amp;VLOOKUP($C375,ModMap!$A$2:$B$21,2,FALSE)&amp;"'!$K:$K"),0)),"")</f>
        <v/>
      </c>
      <c r="AD375" s="48" t="s">
        <v>33</v>
      </c>
      <c r="AE375" s="39" t="str">
        <f t="array" ref="AE375">IFERROR(INDEX(INDIRECT("'"&amp;VLOOKUP($C375,ModMap!$A$2:$B$21,2,FALSE)&amp;"'!AE:AE"),MATCH($K375,INDIRECT("'"&amp;VLOOKUP($C375,ModMap!$A$2:$B$21,2,FALSE)&amp;"'!$K:$K"),0)),"")</f>
        <v>Not Started</v>
      </c>
      <c r="AF375" s="39" t="str">
        <f t="array" ref="AF375">IFERROR(INDEX(INDIRECT("'"&amp;VLOOKUP($C375,ModMap!$A$2:$B$21,2,FALSE)&amp;"'!AF:AF"),MATCH($K375,INDIRECT("'"&amp;VLOOKUP($C375,ModMap!$A$2:$B$21,2,FALSE)&amp;"'!$K:$K"),0)),"")</f>
        <v>Unassigned</v>
      </c>
      <c r="AG375" s="44" t="s">
        <v>36</v>
      </c>
      <c r="AH375" s="39" t="str">
        <f t="array" ref="AH375">IFERROR(INDEX(INDIRECT("'"&amp;VLOOKUP($C375,ModMap!$A$2:$B$21,2,FALSE)&amp;"'!AH:AH"),MATCH($K375,INDIRECT("'"&amp;VLOOKUP($C375,ModMap!$A$2:$B$21,2,FALSE)&amp;"'!$K:$K"),0)),"")</f>
        <v>N/A</v>
      </c>
      <c r="AI375" s="39" t="str">
        <f t="array" ref="AI375">IFERROR(INDEX(INDIRECT("'"&amp;VLOOKUP($C375,ModMap!$A$2:$B$21,2,FALSE)&amp;"'!AI:AI"),MATCH($K375,INDIRECT("'"&amp;VLOOKUP($C375,ModMap!$A$2:$B$21,2,FALSE)&amp;"'!$K:$K"),0)),"")</f>
        <v/>
      </c>
      <c r="AJ375" s="44" t="s">
        <v>36</v>
      </c>
      <c r="AK375" s="39" t="str">
        <f t="array" ref="AK375">IFERROR(INDEX(INDIRECT("'"&amp;VLOOKUP($C375,ModMap!$A$2:$B$21,2,FALSE)&amp;"'!AK:AK"),MATCH($K375,INDIRECT("'"&amp;VLOOKUP($C375,ModMap!$A$2:$B$21,2,FALSE)&amp;"'!$K:$K"),0)),"")</f>
        <v>N/A</v>
      </c>
      <c r="AL375" s="39" t="str">
        <f t="array" ref="AL375">IFERROR(INDEX(INDIRECT("'"&amp;VLOOKUP($C375,ModMap!$A$2:$B$21,2,FALSE)&amp;"'!AL:AL"),MATCH($K375,INDIRECT("'"&amp;VLOOKUP($C375,ModMap!$A$2:$B$21,2,FALSE)&amp;"'!$K:$K"),0)),"")</f>
        <v/>
      </c>
      <c r="AM375" s="39">
        <f t="shared" si="1"/>
        <v>2</v>
      </c>
      <c r="AN375" s="39" t="str">
        <f t="shared" si="2"/>
        <v>Not Started</v>
      </c>
      <c r="AO375" s="40" t="str">
        <f t="array" ref="AO375">IFERROR(INDEX(INDIRECT("'"&amp;VLOOKUP($C375,ModMap!$A$2:$B$21,2,FALSE)&amp;"'!AO:AO"),MATCH($K375,INDIRECT("'"&amp;VLOOKUP($C375,ModMap!$A$2:$B$21,2,FALSE)&amp;"'!$K:$K"),0)),"")</f>
        <v/>
      </c>
      <c r="AP375" s="49" t="str">
        <f t="array" ref="AP375">IFERROR(HYPERLINK("#'"&amp;VLOOKUP($C375,ModMap!$A$2:$B$21,2,FALSE)&amp;"'!V"&amp;MATCH($K375,INDIRECT("'"&amp;VLOOKUP($C375,ModMap!$A$2:$B$21,2,FALSE)&amp;"'!$K:$K"),0),"Edit on module sheet"),"")</f>
        <v>Edit on module sheet</v>
      </c>
    </row>
    <row r="376" ht="42.0" customHeight="1">
      <c r="A376" s="50">
        <v>374.0</v>
      </c>
      <c r="B376" s="50">
        <v>367.0</v>
      </c>
      <c r="C376" s="50" t="s">
        <v>105</v>
      </c>
      <c r="D376" s="51" t="s">
        <v>106</v>
      </c>
      <c r="E376" s="31" t="s">
        <v>69</v>
      </c>
      <c r="F376" s="71" t="s">
        <v>755</v>
      </c>
      <c r="G376" s="51" t="s">
        <v>756</v>
      </c>
      <c r="H376" s="50" t="s">
        <v>806</v>
      </c>
      <c r="I376" s="50" t="s">
        <v>807</v>
      </c>
      <c r="J376" s="51" t="s">
        <v>808</v>
      </c>
      <c r="K376" s="50" t="s">
        <v>3317</v>
      </c>
      <c r="L376" s="51" t="s">
        <v>3318</v>
      </c>
      <c r="M376" s="48" t="s">
        <v>434</v>
      </c>
      <c r="N376" s="50" t="s">
        <v>762</v>
      </c>
      <c r="O376" s="50" t="s">
        <v>811</v>
      </c>
      <c r="P376" s="51" t="s">
        <v>812</v>
      </c>
      <c r="Q376" s="51" t="s">
        <v>813</v>
      </c>
      <c r="R376" s="50" t="s">
        <v>766</v>
      </c>
      <c r="S376" s="50" t="s">
        <v>69</v>
      </c>
      <c r="T376" s="50" t="str">
        <f t="array" ref="T376">IFERROR(INDEX(INDIRECT("'"&amp;VLOOKUP($C376,ModMap!$A$2:$B$21,2,FALSE)&amp;"'!T:T"),MATCH($K376,INDIRECT("'"&amp;VLOOKUP($C376,ModMap!$A$2:$B$21,2,FALSE)&amp;"'!$K:$K"),0)),"")</f>
        <v>Unassigned</v>
      </c>
      <c r="U376" s="48" t="s">
        <v>33</v>
      </c>
      <c r="V376" s="50" t="str">
        <f t="array" ref="V376">IFERROR(INDEX(INDIRECT("'"&amp;VLOOKUP($C376,ModMap!$A$2:$B$21,2,FALSE)&amp;"'!V:V"),MATCH($K376,INDIRECT("'"&amp;VLOOKUP($C376,ModMap!$A$2:$B$21,2,FALSE)&amp;"'!$K:$K"),0)),"")</f>
        <v>Not Started</v>
      </c>
      <c r="W376" s="50" t="str">
        <f t="array" ref="W376">IFERROR(INDEX(INDIRECT("'"&amp;VLOOKUP($C376,ModMap!$A$2:$B$21,2,FALSE)&amp;"'!W:W"),MATCH($K376,INDIRECT("'"&amp;VLOOKUP($C376,ModMap!$A$2:$B$21,2,FALSE)&amp;"'!$K:$K"),0)),"")</f>
        <v>Unassigned</v>
      </c>
      <c r="X376" s="48" t="s">
        <v>33</v>
      </c>
      <c r="Y376" s="50" t="str">
        <f t="array" ref="Y376">IFERROR(INDEX(INDIRECT("'"&amp;VLOOKUP($C376,ModMap!$A$2:$B$21,2,FALSE)&amp;"'!Y:Y"),MATCH($K376,INDIRECT("'"&amp;VLOOKUP($C376,ModMap!$A$2:$B$21,2,FALSE)&amp;"'!$K:$K"),0)),"")</f>
        <v>Not Started</v>
      </c>
      <c r="Z376" s="50" t="str">
        <f t="array" ref="Z376">IFERROR(INDEX(INDIRECT("'"&amp;VLOOKUP($C376,ModMap!$A$2:$B$21,2,FALSE)&amp;"'!Z:Z"),MATCH($K376,INDIRECT("'"&amp;VLOOKUP($C376,ModMap!$A$2:$B$21,2,FALSE)&amp;"'!$K:$K"),0)),"")</f>
        <v>Unassigned</v>
      </c>
      <c r="AA376" s="44" t="s">
        <v>36</v>
      </c>
      <c r="AB376" s="50" t="str">
        <f t="array" ref="AB376">IFERROR(INDEX(INDIRECT("'"&amp;VLOOKUP($C376,ModMap!$A$2:$B$21,2,FALSE)&amp;"'!AB:AB"),MATCH($K376,INDIRECT("'"&amp;VLOOKUP($C376,ModMap!$A$2:$B$21,2,FALSE)&amp;"'!$K:$K"),0)),"")</f>
        <v>N/A</v>
      </c>
      <c r="AC376" s="50" t="str">
        <f t="array" ref="AC376">IFERROR(INDEX(INDIRECT("'"&amp;VLOOKUP($C376,ModMap!$A$2:$B$21,2,FALSE)&amp;"'!AC:AC"),MATCH($K376,INDIRECT("'"&amp;VLOOKUP($C376,ModMap!$A$2:$B$21,2,FALSE)&amp;"'!$K:$K"),0)),"")</f>
        <v/>
      </c>
      <c r="AD376" s="48" t="s">
        <v>33</v>
      </c>
      <c r="AE376" s="50" t="str">
        <f t="array" ref="AE376">IFERROR(INDEX(INDIRECT("'"&amp;VLOOKUP($C376,ModMap!$A$2:$B$21,2,FALSE)&amp;"'!AE:AE"),MATCH($K376,INDIRECT("'"&amp;VLOOKUP($C376,ModMap!$A$2:$B$21,2,FALSE)&amp;"'!$K:$K"),0)),"")</f>
        <v>Not Started</v>
      </c>
      <c r="AF376" s="50" t="str">
        <f t="array" ref="AF376">IFERROR(INDEX(INDIRECT("'"&amp;VLOOKUP($C376,ModMap!$A$2:$B$21,2,FALSE)&amp;"'!AF:AF"),MATCH($K376,INDIRECT("'"&amp;VLOOKUP($C376,ModMap!$A$2:$B$21,2,FALSE)&amp;"'!$K:$K"),0)),"")</f>
        <v>Unassigned</v>
      </c>
      <c r="AG376" s="44" t="s">
        <v>36</v>
      </c>
      <c r="AH376" s="50" t="str">
        <f t="array" ref="AH376">IFERROR(INDEX(INDIRECT("'"&amp;VLOOKUP($C376,ModMap!$A$2:$B$21,2,FALSE)&amp;"'!AH:AH"),MATCH($K376,INDIRECT("'"&amp;VLOOKUP($C376,ModMap!$A$2:$B$21,2,FALSE)&amp;"'!$K:$K"),0)),"")</f>
        <v>N/A</v>
      </c>
      <c r="AI376" s="50" t="str">
        <f t="array" ref="AI376">IFERROR(INDEX(INDIRECT("'"&amp;VLOOKUP($C376,ModMap!$A$2:$B$21,2,FALSE)&amp;"'!AI:AI"),MATCH($K376,INDIRECT("'"&amp;VLOOKUP($C376,ModMap!$A$2:$B$21,2,FALSE)&amp;"'!$K:$K"),0)),"")</f>
        <v/>
      </c>
      <c r="AJ376" s="44" t="s">
        <v>36</v>
      </c>
      <c r="AK376" s="50" t="str">
        <f t="array" ref="AK376">IFERROR(INDEX(INDIRECT("'"&amp;VLOOKUP($C376,ModMap!$A$2:$B$21,2,FALSE)&amp;"'!AK:AK"),MATCH($K376,INDIRECT("'"&amp;VLOOKUP($C376,ModMap!$A$2:$B$21,2,FALSE)&amp;"'!$K:$K"),0)),"")</f>
        <v>N/A</v>
      </c>
      <c r="AL376" s="50" t="str">
        <f t="array" ref="AL376">IFERROR(INDEX(INDIRECT("'"&amp;VLOOKUP($C376,ModMap!$A$2:$B$21,2,FALSE)&amp;"'!AL:AL"),MATCH($K376,INDIRECT("'"&amp;VLOOKUP($C376,ModMap!$A$2:$B$21,2,FALSE)&amp;"'!$K:$K"),0)),"")</f>
        <v/>
      </c>
      <c r="AM376" s="50">
        <f t="shared" si="1"/>
        <v>3</v>
      </c>
      <c r="AN376" s="50" t="str">
        <f t="shared" si="2"/>
        <v>Not Started</v>
      </c>
      <c r="AO376" s="51" t="str">
        <f t="array" ref="AO376">IFERROR(INDEX(INDIRECT("'"&amp;VLOOKUP($C376,ModMap!$A$2:$B$21,2,FALSE)&amp;"'!AO:AO"),MATCH($K376,INDIRECT("'"&amp;VLOOKUP($C376,ModMap!$A$2:$B$21,2,FALSE)&amp;"'!$K:$K"),0)),"")</f>
        <v/>
      </c>
      <c r="AP376" s="49" t="str">
        <f t="array" ref="AP376">IFERROR(HYPERLINK("#'"&amp;VLOOKUP($C376,ModMap!$A$2:$B$21,2,FALSE)&amp;"'!V"&amp;MATCH($K376,INDIRECT("'"&amp;VLOOKUP($C376,ModMap!$A$2:$B$21,2,FALSE)&amp;"'!$K:$K"),0),"Edit on module sheet"),"")</f>
        <v>Edit on module sheet</v>
      </c>
    </row>
    <row r="377" ht="42.0" customHeight="1">
      <c r="A377" s="39">
        <v>375.0</v>
      </c>
      <c r="B377" s="39">
        <v>368.0</v>
      </c>
      <c r="C377" s="39" t="s">
        <v>105</v>
      </c>
      <c r="D377" s="40" t="s">
        <v>106</v>
      </c>
      <c r="E377" s="28" t="s">
        <v>48</v>
      </c>
      <c r="F377" s="71" t="s">
        <v>755</v>
      </c>
      <c r="G377" s="40" t="s">
        <v>756</v>
      </c>
      <c r="H377" s="39" t="s">
        <v>818</v>
      </c>
      <c r="I377" s="39" t="s">
        <v>819</v>
      </c>
      <c r="J377" s="40" t="s">
        <v>820</v>
      </c>
      <c r="K377" s="39" t="s">
        <v>2379</v>
      </c>
      <c r="L377" s="40" t="s">
        <v>2380</v>
      </c>
      <c r="M377" s="47" t="s">
        <v>200</v>
      </c>
      <c r="N377" s="39" t="s">
        <v>762</v>
      </c>
      <c r="O377" s="39" t="s">
        <v>823</v>
      </c>
      <c r="P377" s="40" t="s">
        <v>824</v>
      </c>
      <c r="Q377" s="40" t="s">
        <v>825</v>
      </c>
      <c r="R377" s="39" t="s">
        <v>766</v>
      </c>
      <c r="S377" s="39" t="s">
        <v>53</v>
      </c>
      <c r="T377" s="39" t="str">
        <f t="array" ref="T377">IFERROR(INDEX(INDIRECT("'"&amp;VLOOKUP($C377,ModMap!$A$2:$B$21,2,FALSE)&amp;"'!T:T"),MATCH($K377,INDIRECT("'"&amp;VLOOKUP($C377,ModMap!$A$2:$B$21,2,FALSE)&amp;"'!$K:$K"),0)),"")</f>
        <v>Unassigned</v>
      </c>
      <c r="U377" s="44" t="s">
        <v>36</v>
      </c>
      <c r="V377" s="39" t="str">
        <f t="array" ref="V377">IFERROR(INDEX(INDIRECT("'"&amp;VLOOKUP($C377,ModMap!$A$2:$B$21,2,FALSE)&amp;"'!V:V"),MATCH($K377,INDIRECT("'"&amp;VLOOKUP($C377,ModMap!$A$2:$B$21,2,FALSE)&amp;"'!$K:$K"),0)),"")</f>
        <v>N/A</v>
      </c>
      <c r="W377" s="39" t="str">
        <f t="array" ref="W377">IFERROR(INDEX(INDIRECT("'"&amp;VLOOKUP($C377,ModMap!$A$2:$B$21,2,FALSE)&amp;"'!W:W"),MATCH($K377,INDIRECT("'"&amp;VLOOKUP($C377,ModMap!$A$2:$B$21,2,FALSE)&amp;"'!$K:$K"),0)),"")</f>
        <v/>
      </c>
      <c r="X377" s="48" t="s">
        <v>33</v>
      </c>
      <c r="Y377" s="39" t="str">
        <f t="array" ref="Y377">IFERROR(INDEX(INDIRECT("'"&amp;VLOOKUP($C377,ModMap!$A$2:$B$21,2,FALSE)&amp;"'!Y:Y"),MATCH($K377,INDIRECT("'"&amp;VLOOKUP($C377,ModMap!$A$2:$B$21,2,FALSE)&amp;"'!$K:$K"),0)),"")</f>
        <v>Not Started</v>
      </c>
      <c r="Z377" s="39" t="str">
        <f t="array" ref="Z377">IFERROR(INDEX(INDIRECT("'"&amp;VLOOKUP($C377,ModMap!$A$2:$B$21,2,FALSE)&amp;"'!Z:Z"),MATCH($K377,INDIRECT("'"&amp;VLOOKUP($C377,ModMap!$A$2:$B$21,2,FALSE)&amp;"'!$K:$K"),0)),"")</f>
        <v>Unassigned</v>
      </c>
      <c r="AA377" s="48" t="s">
        <v>33</v>
      </c>
      <c r="AB377" s="39" t="str">
        <f t="array" ref="AB377">IFERROR(INDEX(INDIRECT("'"&amp;VLOOKUP($C377,ModMap!$A$2:$B$21,2,FALSE)&amp;"'!AB:AB"),MATCH($K377,INDIRECT("'"&amp;VLOOKUP($C377,ModMap!$A$2:$B$21,2,FALSE)&amp;"'!$K:$K"),0)),"")</f>
        <v>Not Started</v>
      </c>
      <c r="AC377" s="39" t="str">
        <f t="array" ref="AC377">IFERROR(INDEX(INDIRECT("'"&amp;VLOOKUP($C377,ModMap!$A$2:$B$21,2,FALSE)&amp;"'!AC:AC"),MATCH($K377,INDIRECT("'"&amp;VLOOKUP($C377,ModMap!$A$2:$B$21,2,FALSE)&amp;"'!$K:$K"),0)),"")</f>
        <v>Unassigned</v>
      </c>
      <c r="AD377" s="44" t="s">
        <v>36</v>
      </c>
      <c r="AE377" s="39" t="str">
        <f t="array" ref="AE377">IFERROR(INDEX(INDIRECT("'"&amp;VLOOKUP($C377,ModMap!$A$2:$B$21,2,FALSE)&amp;"'!AE:AE"),MATCH($K377,INDIRECT("'"&amp;VLOOKUP($C377,ModMap!$A$2:$B$21,2,FALSE)&amp;"'!$K:$K"),0)),"")</f>
        <v>N/A</v>
      </c>
      <c r="AF377" s="39" t="str">
        <f t="array" ref="AF377">IFERROR(INDEX(INDIRECT("'"&amp;VLOOKUP($C377,ModMap!$A$2:$B$21,2,FALSE)&amp;"'!AF:AF"),MATCH($K377,INDIRECT("'"&amp;VLOOKUP($C377,ModMap!$A$2:$B$21,2,FALSE)&amp;"'!$K:$K"),0)),"")</f>
        <v/>
      </c>
      <c r="AG377" s="44" t="s">
        <v>36</v>
      </c>
      <c r="AH377" s="39" t="str">
        <f t="array" ref="AH377">IFERROR(INDEX(INDIRECT("'"&amp;VLOOKUP($C377,ModMap!$A$2:$B$21,2,FALSE)&amp;"'!AH:AH"),MATCH($K377,INDIRECT("'"&amp;VLOOKUP($C377,ModMap!$A$2:$B$21,2,FALSE)&amp;"'!$K:$K"),0)),"")</f>
        <v>N/A</v>
      </c>
      <c r="AI377" s="39" t="str">
        <f t="array" ref="AI377">IFERROR(INDEX(INDIRECT("'"&amp;VLOOKUP($C377,ModMap!$A$2:$B$21,2,FALSE)&amp;"'!AI:AI"),MATCH($K377,INDIRECT("'"&amp;VLOOKUP($C377,ModMap!$A$2:$B$21,2,FALSE)&amp;"'!$K:$K"),0)),"")</f>
        <v/>
      </c>
      <c r="AJ377" s="44" t="s">
        <v>36</v>
      </c>
      <c r="AK377" s="39" t="str">
        <f t="array" ref="AK377">IFERROR(INDEX(INDIRECT("'"&amp;VLOOKUP($C377,ModMap!$A$2:$B$21,2,FALSE)&amp;"'!AK:AK"),MATCH($K377,INDIRECT("'"&amp;VLOOKUP($C377,ModMap!$A$2:$B$21,2,FALSE)&amp;"'!$K:$K"),0)),"")</f>
        <v>N/A</v>
      </c>
      <c r="AL377" s="39" t="str">
        <f t="array" ref="AL377">IFERROR(INDEX(INDIRECT("'"&amp;VLOOKUP($C377,ModMap!$A$2:$B$21,2,FALSE)&amp;"'!AL:AL"),MATCH($K377,INDIRECT("'"&amp;VLOOKUP($C377,ModMap!$A$2:$B$21,2,FALSE)&amp;"'!$K:$K"),0)),"")</f>
        <v/>
      </c>
      <c r="AM377" s="39">
        <f t="shared" si="1"/>
        <v>2</v>
      </c>
      <c r="AN377" s="39" t="str">
        <f t="shared" si="2"/>
        <v>Not Started</v>
      </c>
      <c r="AO377" s="40" t="str">
        <f t="array" ref="AO377">IFERROR(INDEX(INDIRECT("'"&amp;VLOOKUP($C377,ModMap!$A$2:$B$21,2,FALSE)&amp;"'!AO:AO"),MATCH($K377,INDIRECT("'"&amp;VLOOKUP($C377,ModMap!$A$2:$B$21,2,FALSE)&amp;"'!$K:$K"),0)),"")</f>
        <v/>
      </c>
      <c r="AP377" s="49" t="str">
        <f t="array" ref="AP377">IFERROR(HYPERLINK("#'"&amp;VLOOKUP($C377,ModMap!$A$2:$B$21,2,FALSE)&amp;"'!V"&amp;MATCH($K377,INDIRECT("'"&amp;VLOOKUP($C377,ModMap!$A$2:$B$21,2,FALSE)&amp;"'!$K:$K"),0),"Edit on module sheet"),"")</f>
        <v>Edit on module sheet</v>
      </c>
    </row>
    <row r="378" ht="42.0" customHeight="1">
      <c r="A378" s="50">
        <v>376.0</v>
      </c>
      <c r="B378" s="50">
        <v>369.0</v>
      </c>
      <c r="C378" s="50" t="s">
        <v>105</v>
      </c>
      <c r="D378" s="51" t="s">
        <v>106</v>
      </c>
      <c r="E378" s="28" t="s">
        <v>48</v>
      </c>
      <c r="F378" s="71" t="s">
        <v>755</v>
      </c>
      <c r="G378" s="51" t="s">
        <v>756</v>
      </c>
      <c r="H378" s="50" t="s">
        <v>818</v>
      </c>
      <c r="I378" s="50" t="s">
        <v>819</v>
      </c>
      <c r="J378" s="51" t="s">
        <v>820</v>
      </c>
      <c r="K378" s="50" t="s">
        <v>2381</v>
      </c>
      <c r="L378" s="51" t="s">
        <v>2382</v>
      </c>
      <c r="M378" s="47" t="s">
        <v>200</v>
      </c>
      <c r="N378" s="50" t="s">
        <v>762</v>
      </c>
      <c r="O378" s="50" t="s">
        <v>823</v>
      </c>
      <c r="P378" s="51" t="s">
        <v>824</v>
      </c>
      <c r="Q378" s="51" t="s">
        <v>825</v>
      </c>
      <c r="R378" s="50" t="s">
        <v>766</v>
      </c>
      <c r="S378" s="50" t="s">
        <v>56</v>
      </c>
      <c r="T378" s="50" t="str">
        <f t="array" ref="T378">IFERROR(INDEX(INDIRECT("'"&amp;VLOOKUP($C378,ModMap!$A$2:$B$21,2,FALSE)&amp;"'!T:T"),MATCH($K378,INDIRECT("'"&amp;VLOOKUP($C378,ModMap!$A$2:$B$21,2,FALSE)&amp;"'!$K:$K"),0)),"")</f>
        <v>Unassigned</v>
      </c>
      <c r="U378" s="44" t="s">
        <v>36</v>
      </c>
      <c r="V378" s="50" t="str">
        <f t="array" ref="V378">IFERROR(INDEX(INDIRECT("'"&amp;VLOOKUP($C378,ModMap!$A$2:$B$21,2,FALSE)&amp;"'!V:V"),MATCH($K378,INDIRECT("'"&amp;VLOOKUP($C378,ModMap!$A$2:$B$21,2,FALSE)&amp;"'!$K:$K"),0)),"")</f>
        <v>N/A</v>
      </c>
      <c r="W378" s="50" t="str">
        <f t="array" ref="W378">IFERROR(INDEX(INDIRECT("'"&amp;VLOOKUP($C378,ModMap!$A$2:$B$21,2,FALSE)&amp;"'!W:W"),MATCH($K378,INDIRECT("'"&amp;VLOOKUP($C378,ModMap!$A$2:$B$21,2,FALSE)&amp;"'!$K:$K"),0)),"")</f>
        <v/>
      </c>
      <c r="X378" s="48" t="s">
        <v>33</v>
      </c>
      <c r="Y378" s="50" t="str">
        <f t="array" ref="Y378">IFERROR(INDEX(INDIRECT("'"&amp;VLOOKUP($C378,ModMap!$A$2:$B$21,2,FALSE)&amp;"'!Y:Y"),MATCH($K378,INDIRECT("'"&amp;VLOOKUP($C378,ModMap!$A$2:$B$21,2,FALSE)&amp;"'!$K:$K"),0)),"")</f>
        <v>Not Started</v>
      </c>
      <c r="Z378" s="50" t="str">
        <f t="array" ref="Z378">IFERROR(INDEX(INDIRECT("'"&amp;VLOOKUP($C378,ModMap!$A$2:$B$21,2,FALSE)&amp;"'!Z:Z"),MATCH($K378,INDIRECT("'"&amp;VLOOKUP($C378,ModMap!$A$2:$B$21,2,FALSE)&amp;"'!$K:$K"),0)),"")</f>
        <v>Unassigned</v>
      </c>
      <c r="AA378" s="48" t="s">
        <v>33</v>
      </c>
      <c r="AB378" s="50" t="str">
        <f t="array" ref="AB378">IFERROR(INDEX(INDIRECT("'"&amp;VLOOKUP($C378,ModMap!$A$2:$B$21,2,FALSE)&amp;"'!AB:AB"),MATCH($K378,INDIRECT("'"&amp;VLOOKUP($C378,ModMap!$A$2:$B$21,2,FALSE)&amp;"'!$K:$K"),0)),"")</f>
        <v>Not Started</v>
      </c>
      <c r="AC378" s="50" t="str">
        <f t="array" ref="AC378">IFERROR(INDEX(INDIRECT("'"&amp;VLOOKUP($C378,ModMap!$A$2:$B$21,2,FALSE)&amp;"'!AC:AC"),MATCH($K378,INDIRECT("'"&amp;VLOOKUP($C378,ModMap!$A$2:$B$21,2,FALSE)&amp;"'!$K:$K"),0)),"")</f>
        <v>Unassigned</v>
      </c>
      <c r="AD378" s="48" t="s">
        <v>33</v>
      </c>
      <c r="AE378" s="50" t="str">
        <f t="array" ref="AE378">IFERROR(INDEX(INDIRECT("'"&amp;VLOOKUP($C378,ModMap!$A$2:$B$21,2,FALSE)&amp;"'!AE:AE"),MATCH($K378,INDIRECT("'"&amp;VLOOKUP($C378,ModMap!$A$2:$B$21,2,FALSE)&amp;"'!$K:$K"),0)),"")</f>
        <v>Not Started</v>
      </c>
      <c r="AF378" s="50" t="str">
        <f t="array" ref="AF378">IFERROR(INDEX(INDIRECT("'"&amp;VLOOKUP($C378,ModMap!$A$2:$B$21,2,FALSE)&amp;"'!AF:AF"),MATCH($K378,INDIRECT("'"&amp;VLOOKUP($C378,ModMap!$A$2:$B$21,2,FALSE)&amp;"'!$K:$K"),0)),"")</f>
        <v>Unassigned</v>
      </c>
      <c r="AG378" s="44" t="s">
        <v>36</v>
      </c>
      <c r="AH378" s="50" t="str">
        <f t="array" ref="AH378">IFERROR(INDEX(INDIRECT("'"&amp;VLOOKUP($C378,ModMap!$A$2:$B$21,2,FALSE)&amp;"'!AH:AH"),MATCH($K378,INDIRECT("'"&amp;VLOOKUP($C378,ModMap!$A$2:$B$21,2,FALSE)&amp;"'!$K:$K"),0)),"")</f>
        <v>N/A</v>
      </c>
      <c r="AI378" s="50" t="str">
        <f t="array" ref="AI378">IFERROR(INDEX(INDIRECT("'"&amp;VLOOKUP($C378,ModMap!$A$2:$B$21,2,FALSE)&amp;"'!AI:AI"),MATCH($K378,INDIRECT("'"&amp;VLOOKUP($C378,ModMap!$A$2:$B$21,2,FALSE)&amp;"'!$K:$K"),0)),"")</f>
        <v/>
      </c>
      <c r="AJ378" s="44" t="s">
        <v>36</v>
      </c>
      <c r="AK378" s="50" t="str">
        <f t="array" ref="AK378">IFERROR(INDEX(INDIRECT("'"&amp;VLOOKUP($C378,ModMap!$A$2:$B$21,2,FALSE)&amp;"'!AK:AK"),MATCH($K378,INDIRECT("'"&amp;VLOOKUP($C378,ModMap!$A$2:$B$21,2,FALSE)&amp;"'!$K:$K"),0)),"")</f>
        <v>N/A</v>
      </c>
      <c r="AL378" s="50" t="str">
        <f t="array" ref="AL378">IFERROR(INDEX(INDIRECT("'"&amp;VLOOKUP($C378,ModMap!$A$2:$B$21,2,FALSE)&amp;"'!AL:AL"),MATCH($K378,INDIRECT("'"&amp;VLOOKUP($C378,ModMap!$A$2:$B$21,2,FALSE)&amp;"'!$K:$K"),0)),"")</f>
        <v/>
      </c>
      <c r="AM378" s="50">
        <f t="shared" si="1"/>
        <v>3</v>
      </c>
      <c r="AN378" s="50" t="str">
        <f t="shared" si="2"/>
        <v>Not Started</v>
      </c>
      <c r="AO378" s="51" t="str">
        <f t="array" ref="AO378">IFERROR(INDEX(INDIRECT("'"&amp;VLOOKUP($C378,ModMap!$A$2:$B$21,2,FALSE)&amp;"'!AO:AO"),MATCH($K378,INDIRECT("'"&amp;VLOOKUP($C378,ModMap!$A$2:$B$21,2,FALSE)&amp;"'!$K:$K"),0)),"")</f>
        <v/>
      </c>
      <c r="AP378" s="49" t="str">
        <f t="array" ref="AP378">IFERROR(HYPERLINK("#'"&amp;VLOOKUP($C378,ModMap!$A$2:$B$21,2,FALSE)&amp;"'!V"&amp;MATCH($K378,INDIRECT("'"&amp;VLOOKUP($C378,ModMap!$A$2:$B$21,2,FALSE)&amp;"'!$K:$K"),0),"Edit on module sheet"),"")</f>
        <v>Edit on module sheet</v>
      </c>
    </row>
    <row r="379" ht="42.0" customHeight="1">
      <c r="A379" s="39">
        <v>377.0</v>
      </c>
      <c r="B379" s="39">
        <v>370.0</v>
      </c>
      <c r="C379" s="39" t="s">
        <v>105</v>
      </c>
      <c r="D379" s="40" t="s">
        <v>106</v>
      </c>
      <c r="E379" s="29" t="s">
        <v>41</v>
      </c>
      <c r="F379" s="71" t="s">
        <v>755</v>
      </c>
      <c r="G379" s="40" t="s">
        <v>756</v>
      </c>
      <c r="H379" s="39" t="s">
        <v>818</v>
      </c>
      <c r="I379" s="39" t="s">
        <v>819</v>
      </c>
      <c r="J379" s="40" t="s">
        <v>820</v>
      </c>
      <c r="K379" s="39" t="s">
        <v>821</v>
      </c>
      <c r="L379" s="40" t="s">
        <v>822</v>
      </c>
      <c r="M379" s="47" t="s">
        <v>200</v>
      </c>
      <c r="N379" s="39" t="s">
        <v>762</v>
      </c>
      <c r="O379" s="39" t="s">
        <v>823</v>
      </c>
      <c r="P379" s="40" t="s">
        <v>824</v>
      </c>
      <c r="Q379" s="40" t="s">
        <v>825</v>
      </c>
      <c r="R379" s="39" t="s">
        <v>766</v>
      </c>
      <c r="S379" s="39" t="s">
        <v>206</v>
      </c>
      <c r="T379" s="39" t="str">
        <f t="array" ref="T379">IFERROR(INDEX(INDIRECT("'"&amp;VLOOKUP($C379,ModMap!$A$2:$B$21,2,FALSE)&amp;"'!T:T"),MATCH($K379,INDIRECT("'"&amp;VLOOKUP($C379,ModMap!$A$2:$B$21,2,FALSE)&amp;"'!$K:$K"),0)),"")</f>
        <v>Unassigned</v>
      </c>
      <c r="U379" s="48" t="s">
        <v>33</v>
      </c>
      <c r="V379" s="39" t="str">
        <f t="array" ref="V379">IFERROR(INDEX(INDIRECT("'"&amp;VLOOKUP($C379,ModMap!$A$2:$B$21,2,FALSE)&amp;"'!V:V"),MATCH($K379,INDIRECT("'"&amp;VLOOKUP($C379,ModMap!$A$2:$B$21,2,FALSE)&amp;"'!$K:$K"),0)),"")</f>
        <v>Not Started</v>
      </c>
      <c r="W379" s="39" t="str">
        <f t="array" ref="W379">IFERROR(INDEX(INDIRECT("'"&amp;VLOOKUP($C379,ModMap!$A$2:$B$21,2,FALSE)&amp;"'!W:W"),MATCH($K379,INDIRECT("'"&amp;VLOOKUP($C379,ModMap!$A$2:$B$21,2,FALSE)&amp;"'!$K:$K"),0)),"")</f>
        <v>Unassigned</v>
      </c>
      <c r="X379" s="44" t="s">
        <v>36</v>
      </c>
      <c r="Y379" s="39" t="str">
        <f t="array" ref="Y379">IFERROR(INDEX(INDIRECT("'"&amp;VLOOKUP($C379,ModMap!$A$2:$B$21,2,FALSE)&amp;"'!Y:Y"),MATCH($K379,INDIRECT("'"&amp;VLOOKUP($C379,ModMap!$A$2:$B$21,2,FALSE)&amp;"'!$K:$K"),0)),"")</f>
        <v>N/A</v>
      </c>
      <c r="Z379" s="39" t="str">
        <f t="array" ref="Z379">IFERROR(INDEX(INDIRECT("'"&amp;VLOOKUP($C379,ModMap!$A$2:$B$21,2,FALSE)&amp;"'!Z:Z"),MATCH($K379,INDIRECT("'"&amp;VLOOKUP($C379,ModMap!$A$2:$B$21,2,FALSE)&amp;"'!$K:$K"),0)),"")</f>
        <v/>
      </c>
      <c r="AA379" s="44" t="s">
        <v>36</v>
      </c>
      <c r="AB379" s="39" t="str">
        <f t="array" ref="AB379">IFERROR(INDEX(INDIRECT("'"&amp;VLOOKUP($C379,ModMap!$A$2:$B$21,2,FALSE)&amp;"'!AB:AB"),MATCH($K379,INDIRECT("'"&amp;VLOOKUP($C379,ModMap!$A$2:$B$21,2,FALSE)&amp;"'!$K:$K"),0)),"")</f>
        <v>N/A</v>
      </c>
      <c r="AC379" s="39" t="str">
        <f t="array" ref="AC379">IFERROR(INDEX(INDIRECT("'"&amp;VLOOKUP($C379,ModMap!$A$2:$B$21,2,FALSE)&amp;"'!AC:AC"),MATCH($K379,INDIRECT("'"&amp;VLOOKUP($C379,ModMap!$A$2:$B$21,2,FALSE)&amp;"'!$K:$K"),0)),"")</f>
        <v/>
      </c>
      <c r="AD379" s="48" t="s">
        <v>33</v>
      </c>
      <c r="AE379" s="39" t="str">
        <f t="array" ref="AE379">IFERROR(INDEX(INDIRECT("'"&amp;VLOOKUP($C379,ModMap!$A$2:$B$21,2,FALSE)&amp;"'!AE:AE"),MATCH($K379,INDIRECT("'"&amp;VLOOKUP($C379,ModMap!$A$2:$B$21,2,FALSE)&amp;"'!$K:$K"),0)),"")</f>
        <v>Not Started</v>
      </c>
      <c r="AF379" s="39" t="str">
        <f t="array" ref="AF379">IFERROR(INDEX(INDIRECT("'"&amp;VLOOKUP($C379,ModMap!$A$2:$B$21,2,FALSE)&amp;"'!AF:AF"),MATCH($K379,INDIRECT("'"&amp;VLOOKUP($C379,ModMap!$A$2:$B$21,2,FALSE)&amp;"'!$K:$K"),0)),"")</f>
        <v>Unassigned</v>
      </c>
      <c r="AG379" s="44" t="s">
        <v>36</v>
      </c>
      <c r="AH379" s="39" t="str">
        <f t="array" ref="AH379">IFERROR(INDEX(INDIRECT("'"&amp;VLOOKUP($C379,ModMap!$A$2:$B$21,2,FALSE)&amp;"'!AH:AH"),MATCH($K379,INDIRECT("'"&amp;VLOOKUP($C379,ModMap!$A$2:$B$21,2,FALSE)&amp;"'!$K:$K"),0)),"")</f>
        <v>N/A</v>
      </c>
      <c r="AI379" s="39" t="str">
        <f t="array" ref="AI379">IFERROR(INDEX(INDIRECT("'"&amp;VLOOKUP($C379,ModMap!$A$2:$B$21,2,FALSE)&amp;"'!AI:AI"),MATCH($K379,INDIRECT("'"&amp;VLOOKUP($C379,ModMap!$A$2:$B$21,2,FALSE)&amp;"'!$K:$K"),0)),"")</f>
        <v/>
      </c>
      <c r="AJ379" s="44" t="s">
        <v>36</v>
      </c>
      <c r="AK379" s="39" t="str">
        <f t="array" ref="AK379">IFERROR(INDEX(INDIRECT("'"&amp;VLOOKUP($C379,ModMap!$A$2:$B$21,2,FALSE)&amp;"'!AK:AK"),MATCH($K379,INDIRECT("'"&amp;VLOOKUP($C379,ModMap!$A$2:$B$21,2,FALSE)&amp;"'!$K:$K"),0)),"")</f>
        <v>N/A</v>
      </c>
      <c r="AL379" s="39" t="str">
        <f t="array" ref="AL379">IFERROR(INDEX(INDIRECT("'"&amp;VLOOKUP($C379,ModMap!$A$2:$B$21,2,FALSE)&amp;"'!AL:AL"),MATCH($K379,INDIRECT("'"&amp;VLOOKUP($C379,ModMap!$A$2:$B$21,2,FALSE)&amp;"'!$K:$K"),0)),"")</f>
        <v/>
      </c>
      <c r="AM379" s="39">
        <f t="shared" si="1"/>
        <v>2</v>
      </c>
      <c r="AN379" s="39" t="str">
        <f t="shared" si="2"/>
        <v>Not Started</v>
      </c>
      <c r="AO379" s="40" t="str">
        <f t="array" ref="AO379">IFERROR(INDEX(INDIRECT("'"&amp;VLOOKUP($C379,ModMap!$A$2:$B$21,2,FALSE)&amp;"'!AO:AO"),MATCH($K379,INDIRECT("'"&amp;VLOOKUP($C379,ModMap!$A$2:$B$21,2,FALSE)&amp;"'!$K:$K"),0)),"")</f>
        <v/>
      </c>
      <c r="AP379" s="49" t="str">
        <f t="array" ref="AP379">IFERROR(HYPERLINK("#'"&amp;VLOOKUP($C379,ModMap!$A$2:$B$21,2,FALSE)&amp;"'!V"&amp;MATCH($K379,INDIRECT("'"&amp;VLOOKUP($C379,ModMap!$A$2:$B$21,2,FALSE)&amp;"'!$K:$K"),0),"Edit on module sheet"),"")</f>
        <v>Edit on module sheet</v>
      </c>
    </row>
    <row r="380" ht="42.0" customHeight="1">
      <c r="A380" s="50">
        <v>378.0</v>
      </c>
      <c r="B380" s="50">
        <v>371.0</v>
      </c>
      <c r="C380" s="50" t="s">
        <v>105</v>
      </c>
      <c r="D380" s="51" t="s">
        <v>106</v>
      </c>
      <c r="E380" s="28" t="s">
        <v>48</v>
      </c>
      <c r="F380" s="71" t="s">
        <v>755</v>
      </c>
      <c r="G380" s="51" t="s">
        <v>756</v>
      </c>
      <c r="H380" s="50" t="s">
        <v>818</v>
      </c>
      <c r="I380" s="50" t="s">
        <v>819</v>
      </c>
      <c r="J380" s="51" t="s">
        <v>820</v>
      </c>
      <c r="K380" s="50" t="s">
        <v>2385</v>
      </c>
      <c r="L380" s="51" t="s">
        <v>2386</v>
      </c>
      <c r="M380" s="78" t="s">
        <v>2019</v>
      </c>
      <c r="N380" s="50" t="s">
        <v>762</v>
      </c>
      <c r="O380" s="50" t="s">
        <v>823</v>
      </c>
      <c r="P380" s="51" t="s">
        <v>824</v>
      </c>
      <c r="Q380" s="51" t="s">
        <v>825</v>
      </c>
      <c r="R380" s="50" t="s">
        <v>766</v>
      </c>
      <c r="S380" s="50" t="s">
        <v>66</v>
      </c>
      <c r="T380" s="50" t="str">
        <f t="array" ref="T380">IFERROR(INDEX(INDIRECT("'"&amp;VLOOKUP($C380,ModMap!$A$2:$B$21,2,FALSE)&amp;"'!T:T"),MATCH($K380,INDIRECT("'"&amp;VLOOKUP($C380,ModMap!$A$2:$B$21,2,FALSE)&amp;"'!$K:$K"),0)),"")</f>
        <v>Unassigned</v>
      </c>
      <c r="U380" s="44" t="s">
        <v>36</v>
      </c>
      <c r="V380" s="50" t="str">
        <f t="array" ref="V380">IFERROR(INDEX(INDIRECT("'"&amp;VLOOKUP($C380,ModMap!$A$2:$B$21,2,FALSE)&amp;"'!V:V"),MATCH($K380,INDIRECT("'"&amp;VLOOKUP($C380,ModMap!$A$2:$B$21,2,FALSE)&amp;"'!$K:$K"),0)),"")</f>
        <v>N/A</v>
      </c>
      <c r="W380" s="50" t="str">
        <f t="array" ref="W380">IFERROR(INDEX(INDIRECT("'"&amp;VLOOKUP($C380,ModMap!$A$2:$B$21,2,FALSE)&amp;"'!W:W"),MATCH($K380,INDIRECT("'"&amp;VLOOKUP($C380,ModMap!$A$2:$B$21,2,FALSE)&amp;"'!$K:$K"),0)),"")</f>
        <v/>
      </c>
      <c r="X380" s="48" t="s">
        <v>33</v>
      </c>
      <c r="Y380" s="50" t="str">
        <f t="array" ref="Y380">IFERROR(INDEX(INDIRECT("'"&amp;VLOOKUP($C380,ModMap!$A$2:$B$21,2,FALSE)&amp;"'!Y:Y"),MATCH($K380,INDIRECT("'"&amp;VLOOKUP($C380,ModMap!$A$2:$B$21,2,FALSE)&amp;"'!$K:$K"),0)),"")</f>
        <v>Not Started</v>
      </c>
      <c r="Z380" s="50" t="str">
        <f t="array" ref="Z380">IFERROR(INDEX(INDIRECT("'"&amp;VLOOKUP($C380,ModMap!$A$2:$B$21,2,FALSE)&amp;"'!Z:Z"),MATCH($K380,INDIRECT("'"&amp;VLOOKUP($C380,ModMap!$A$2:$B$21,2,FALSE)&amp;"'!$K:$K"),0)),"")</f>
        <v>Unassigned</v>
      </c>
      <c r="AA380" s="44" t="s">
        <v>36</v>
      </c>
      <c r="AB380" s="50" t="str">
        <f t="array" ref="AB380">IFERROR(INDEX(INDIRECT("'"&amp;VLOOKUP($C380,ModMap!$A$2:$B$21,2,FALSE)&amp;"'!AB:AB"),MATCH($K380,INDIRECT("'"&amp;VLOOKUP($C380,ModMap!$A$2:$B$21,2,FALSE)&amp;"'!$K:$K"),0)),"")</f>
        <v>N/A</v>
      </c>
      <c r="AC380" s="50" t="str">
        <f t="array" ref="AC380">IFERROR(INDEX(INDIRECT("'"&amp;VLOOKUP($C380,ModMap!$A$2:$B$21,2,FALSE)&amp;"'!AC:AC"),MATCH($K380,INDIRECT("'"&amp;VLOOKUP($C380,ModMap!$A$2:$B$21,2,FALSE)&amp;"'!$K:$K"),0)),"")</f>
        <v/>
      </c>
      <c r="AD380" s="48" t="s">
        <v>33</v>
      </c>
      <c r="AE380" s="50" t="str">
        <f t="array" ref="AE380">IFERROR(INDEX(INDIRECT("'"&amp;VLOOKUP($C380,ModMap!$A$2:$B$21,2,FALSE)&amp;"'!AE:AE"),MATCH($K380,INDIRECT("'"&amp;VLOOKUP($C380,ModMap!$A$2:$B$21,2,FALSE)&amp;"'!$K:$K"),0)),"")</f>
        <v>Not Started</v>
      </c>
      <c r="AF380" s="50" t="str">
        <f t="array" ref="AF380">IFERROR(INDEX(INDIRECT("'"&amp;VLOOKUP($C380,ModMap!$A$2:$B$21,2,FALSE)&amp;"'!AF:AF"),MATCH($K380,INDIRECT("'"&amp;VLOOKUP($C380,ModMap!$A$2:$B$21,2,FALSE)&amp;"'!$K:$K"),0)),"")</f>
        <v>Unassigned</v>
      </c>
      <c r="AG380" s="44" t="s">
        <v>36</v>
      </c>
      <c r="AH380" s="50" t="str">
        <f t="array" ref="AH380">IFERROR(INDEX(INDIRECT("'"&amp;VLOOKUP($C380,ModMap!$A$2:$B$21,2,FALSE)&amp;"'!AH:AH"),MATCH($K380,INDIRECT("'"&amp;VLOOKUP($C380,ModMap!$A$2:$B$21,2,FALSE)&amp;"'!$K:$K"),0)),"")</f>
        <v>N/A</v>
      </c>
      <c r="AI380" s="50" t="str">
        <f t="array" ref="AI380">IFERROR(INDEX(INDIRECT("'"&amp;VLOOKUP($C380,ModMap!$A$2:$B$21,2,FALSE)&amp;"'!AI:AI"),MATCH($K380,INDIRECT("'"&amp;VLOOKUP($C380,ModMap!$A$2:$B$21,2,FALSE)&amp;"'!$K:$K"),0)),"")</f>
        <v/>
      </c>
      <c r="AJ380" s="48" t="s">
        <v>33</v>
      </c>
      <c r="AK380" s="50" t="str">
        <f t="array" ref="AK380">IFERROR(INDEX(INDIRECT("'"&amp;VLOOKUP($C380,ModMap!$A$2:$B$21,2,FALSE)&amp;"'!AK:AK"),MATCH($K380,INDIRECT("'"&amp;VLOOKUP($C380,ModMap!$A$2:$B$21,2,FALSE)&amp;"'!$K:$K"),0)),"")</f>
        <v>Not Started</v>
      </c>
      <c r="AL380" s="50" t="str">
        <f t="array" ref="AL380">IFERROR(INDEX(INDIRECT("'"&amp;VLOOKUP($C380,ModMap!$A$2:$B$21,2,FALSE)&amp;"'!AL:AL"),MATCH($K380,INDIRECT("'"&amp;VLOOKUP($C380,ModMap!$A$2:$B$21,2,FALSE)&amp;"'!$K:$K"),0)),"")</f>
        <v>Unassigned</v>
      </c>
      <c r="AM380" s="50">
        <f t="shared" si="1"/>
        <v>3</v>
      </c>
      <c r="AN380" s="50" t="str">
        <f t="shared" si="2"/>
        <v>Not Started</v>
      </c>
      <c r="AO380" s="51" t="str">
        <f t="array" ref="AO380">IFERROR(INDEX(INDIRECT("'"&amp;VLOOKUP($C380,ModMap!$A$2:$B$21,2,FALSE)&amp;"'!AO:AO"),MATCH($K380,INDIRECT("'"&amp;VLOOKUP($C380,ModMap!$A$2:$B$21,2,FALSE)&amp;"'!$K:$K"),0)),"")</f>
        <v/>
      </c>
      <c r="AP380" s="49" t="str">
        <f t="array" ref="AP380">IFERROR(HYPERLINK("#'"&amp;VLOOKUP($C380,ModMap!$A$2:$B$21,2,FALSE)&amp;"'!V"&amp;MATCH($K380,INDIRECT("'"&amp;VLOOKUP($C380,ModMap!$A$2:$B$21,2,FALSE)&amp;"'!$K:$K"),0),"Edit on module sheet"),"")</f>
        <v>Edit on module sheet</v>
      </c>
    </row>
    <row r="381" ht="42.0" customHeight="1">
      <c r="A381" s="39">
        <v>379.0</v>
      </c>
      <c r="B381" s="39">
        <v>372.0</v>
      </c>
      <c r="C381" s="39" t="s">
        <v>105</v>
      </c>
      <c r="D381" s="40" t="s">
        <v>106</v>
      </c>
      <c r="E381" s="31" t="s">
        <v>69</v>
      </c>
      <c r="F381" s="71" t="s">
        <v>755</v>
      </c>
      <c r="G381" s="40" t="s">
        <v>756</v>
      </c>
      <c r="H381" s="39" t="s">
        <v>818</v>
      </c>
      <c r="I381" s="39" t="s">
        <v>819</v>
      </c>
      <c r="J381" s="40" t="s">
        <v>820</v>
      </c>
      <c r="K381" s="39" t="s">
        <v>3325</v>
      </c>
      <c r="L381" s="40" t="s">
        <v>3326</v>
      </c>
      <c r="M381" s="48" t="s">
        <v>434</v>
      </c>
      <c r="N381" s="39" t="s">
        <v>762</v>
      </c>
      <c r="O381" s="39" t="s">
        <v>823</v>
      </c>
      <c r="P381" s="40" t="s">
        <v>824</v>
      </c>
      <c r="Q381" s="40" t="s">
        <v>825</v>
      </c>
      <c r="R381" s="39" t="s">
        <v>766</v>
      </c>
      <c r="S381" s="39" t="s">
        <v>69</v>
      </c>
      <c r="T381" s="39" t="str">
        <f t="array" ref="T381">IFERROR(INDEX(INDIRECT("'"&amp;VLOOKUP($C381,ModMap!$A$2:$B$21,2,FALSE)&amp;"'!T:T"),MATCH($K381,INDIRECT("'"&amp;VLOOKUP($C381,ModMap!$A$2:$B$21,2,FALSE)&amp;"'!$K:$K"),0)),"")</f>
        <v>Unassigned</v>
      </c>
      <c r="U381" s="48" t="s">
        <v>33</v>
      </c>
      <c r="V381" s="39" t="str">
        <f t="array" ref="V381">IFERROR(INDEX(INDIRECT("'"&amp;VLOOKUP($C381,ModMap!$A$2:$B$21,2,FALSE)&amp;"'!V:V"),MATCH($K381,INDIRECT("'"&amp;VLOOKUP($C381,ModMap!$A$2:$B$21,2,FALSE)&amp;"'!$K:$K"),0)),"")</f>
        <v>Not Started</v>
      </c>
      <c r="W381" s="39" t="str">
        <f t="array" ref="W381">IFERROR(INDEX(INDIRECT("'"&amp;VLOOKUP($C381,ModMap!$A$2:$B$21,2,FALSE)&amp;"'!W:W"),MATCH($K381,INDIRECT("'"&amp;VLOOKUP($C381,ModMap!$A$2:$B$21,2,FALSE)&amp;"'!$K:$K"),0)),"")</f>
        <v>Unassigned</v>
      </c>
      <c r="X381" s="48" t="s">
        <v>33</v>
      </c>
      <c r="Y381" s="39" t="str">
        <f t="array" ref="Y381">IFERROR(INDEX(INDIRECT("'"&amp;VLOOKUP($C381,ModMap!$A$2:$B$21,2,FALSE)&amp;"'!Y:Y"),MATCH($K381,INDIRECT("'"&amp;VLOOKUP($C381,ModMap!$A$2:$B$21,2,FALSE)&amp;"'!$K:$K"),0)),"")</f>
        <v>Not Started</v>
      </c>
      <c r="Z381" s="39" t="str">
        <f t="array" ref="Z381">IFERROR(INDEX(INDIRECT("'"&amp;VLOOKUP($C381,ModMap!$A$2:$B$21,2,FALSE)&amp;"'!Z:Z"),MATCH($K381,INDIRECT("'"&amp;VLOOKUP($C381,ModMap!$A$2:$B$21,2,FALSE)&amp;"'!$K:$K"),0)),"")</f>
        <v>Unassigned</v>
      </c>
      <c r="AA381" s="44" t="s">
        <v>36</v>
      </c>
      <c r="AB381" s="39" t="str">
        <f t="array" ref="AB381">IFERROR(INDEX(INDIRECT("'"&amp;VLOOKUP($C381,ModMap!$A$2:$B$21,2,FALSE)&amp;"'!AB:AB"),MATCH($K381,INDIRECT("'"&amp;VLOOKUP($C381,ModMap!$A$2:$B$21,2,FALSE)&amp;"'!$K:$K"),0)),"")</f>
        <v>N/A</v>
      </c>
      <c r="AC381" s="39" t="str">
        <f t="array" ref="AC381">IFERROR(INDEX(INDIRECT("'"&amp;VLOOKUP($C381,ModMap!$A$2:$B$21,2,FALSE)&amp;"'!AC:AC"),MATCH($K381,INDIRECT("'"&amp;VLOOKUP($C381,ModMap!$A$2:$B$21,2,FALSE)&amp;"'!$K:$K"),0)),"")</f>
        <v/>
      </c>
      <c r="AD381" s="48" t="s">
        <v>33</v>
      </c>
      <c r="AE381" s="39" t="str">
        <f t="array" ref="AE381">IFERROR(INDEX(INDIRECT("'"&amp;VLOOKUP($C381,ModMap!$A$2:$B$21,2,FALSE)&amp;"'!AE:AE"),MATCH($K381,INDIRECT("'"&amp;VLOOKUP($C381,ModMap!$A$2:$B$21,2,FALSE)&amp;"'!$K:$K"),0)),"")</f>
        <v>Not Started</v>
      </c>
      <c r="AF381" s="39" t="str">
        <f t="array" ref="AF381">IFERROR(INDEX(INDIRECT("'"&amp;VLOOKUP($C381,ModMap!$A$2:$B$21,2,FALSE)&amp;"'!AF:AF"),MATCH($K381,INDIRECT("'"&amp;VLOOKUP($C381,ModMap!$A$2:$B$21,2,FALSE)&amp;"'!$K:$K"),0)),"")</f>
        <v>Unassigned</v>
      </c>
      <c r="AG381" s="44" t="s">
        <v>36</v>
      </c>
      <c r="AH381" s="39" t="str">
        <f t="array" ref="AH381">IFERROR(INDEX(INDIRECT("'"&amp;VLOOKUP($C381,ModMap!$A$2:$B$21,2,FALSE)&amp;"'!AH:AH"),MATCH($K381,INDIRECT("'"&amp;VLOOKUP($C381,ModMap!$A$2:$B$21,2,FALSE)&amp;"'!$K:$K"),0)),"")</f>
        <v>N/A</v>
      </c>
      <c r="AI381" s="39" t="str">
        <f t="array" ref="AI381">IFERROR(INDEX(INDIRECT("'"&amp;VLOOKUP($C381,ModMap!$A$2:$B$21,2,FALSE)&amp;"'!AI:AI"),MATCH($K381,INDIRECT("'"&amp;VLOOKUP($C381,ModMap!$A$2:$B$21,2,FALSE)&amp;"'!$K:$K"),0)),"")</f>
        <v/>
      </c>
      <c r="AJ381" s="44" t="s">
        <v>36</v>
      </c>
      <c r="AK381" s="39" t="str">
        <f t="array" ref="AK381">IFERROR(INDEX(INDIRECT("'"&amp;VLOOKUP($C381,ModMap!$A$2:$B$21,2,FALSE)&amp;"'!AK:AK"),MATCH($K381,INDIRECT("'"&amp;VLOOKUP($C381,ModMap!$A$2:$B$21,2,FALSE)&amp;"'!$K:$K"),0)),"")</f>
        <v>N/A</v>
      </c>
      <c r="AL381" s="39" t="str">
        <f t="array" ref="AL381">IFERROR(INDEX(INDIRECT("'"&amp;VLOOKUP($C381,ModMap!$A$2:$B$21,2,FALSE)&amp;"'!AL:AL"),MATCH($K381,INDIRECT("'"&amp;VLOOKUP($C381,ModMap!$A$2:$B$21,2,FALSE)&amp;"'!$K:$K"),0)),"")</f>
        <v/>
      </c>
      <c r="AM381" s="39">
        <f t="shared" si="1"/>
        <v>3</v>
      </c>
      <c r="AN381" s="39" t="str">
        <f t="shared" si="2"/>
        <v>Not Started</v>
      </c>
      <c r="AO381" s="40" t="str">
        <f t="array" ref="AO381">IFERROR(INDEX(INDIRECT("'"&amp;VLOOKUP($C381,ModMap!$A$2:$B$21,2,FALSE)&amp;"'!AO:AO"),MATCH($K381,INDIRECT("'"&amp;VLOOKUP($C381,ModMap!$A$2:$B$21,2,FALSE)&amp;"'!$K:$K"),0)),"")</f>
        <v/>
      </c>
      <c r="AP381" s="49" t="str">
        <f t="array" ref="AP381">IFERROR(HYPERLINK("#'"&amp;VLOOKUP($C381,ModMap!$A$2:$B$21,2,FALSE)&amp;"'!V"&amp;MATCH($K381,INDIRECT("'"&amp;VLOOKUP($C381,ModMap!$A$2:$B$21,2,FALSE)&amp;"'!$K:$K"),0),"Edit on module sheet"),"")</f>
        <v>Edit on module sheet</v>
      </c>
    </row>
    <row r="382" ht="42.0" customHeight="1">
      <c r="A382" s="50">
        <v>380.0</v>
      </c>
      <c r="B382" s="50">
        <v>373.0</v>
      </c>
      <c r="C382" s="50" t="s">
        <v>105</v>
      </c>
      <c r="D382" s="51" t="s">
        <v>106</v>
      </c>
      <c r="E382" s="29" t="s">
        <v>41</v>
      </c>
      <c r="F382" s="71" t="s">
        <v>755</v>
      </c>
      <c r="G382" s="51" t="s">
        <v>756</v>
      </c>
      <c r="H382" s="50" t="s">
        <v>834</v>
      </c>
      <c r="I382" s="50" t="s">
        <v>835</v>
      </c>
      <c r="J382" s="51" t="s">
        <v>836</v>
      </c>
      <c r="K382" s="50" t="s">
        <v>837</v>
      </c>
      <c r="L382" s="51" t="s">
        <v>838</v>
      </c>
      <c r="M382" s="47" t="s">
        <v>200</v>
      </c>
      <c r="N382" s="50" t="s">
        <v>762</v>
      </c>
      <c r="O382" s="50" t="s">
        <v>763</v>
      </c>
      <c r="P382" s="51" t="s">
        <v>839</v>
      </c>
      <c r="Q382" s="51" t="s">
        <v>840</v>
      </c>
      <c r="R382" s="50" t="s">
        <v>766</v>
      </c>
      <c r="S382" s="50" t="s">
        <v>206</v>
      </c>
      <c r="T382" s="50" t="str">
        <f t="array" ref="T382">IFERROR(INDEX(INDIRECT("'"&amp;VLOOKUP($C382,ModMap!$A$2:$B$21,2,FALSE)&amp;"'!T:T"),MATCH($K382,INDIRECT("'"&amp;VLOOKUP($C382,ModMap!$A$2:$B$21,2,FALSE)&amp;"'!$K:$K"),0)),"")</f>
        <v>Unassigned</v>
      </c>
      <c r="U382" s="48" t="s">
        <v>33</v>
      </c>
      <c r="V382" s="50" t="str">
        <f t="array" ref="V382">IFERROR(INDEX(INDIRECT("'"&amp;VLOOKUP($C382,ModMap!$A$2:$B$21,2,FALSE)&amp;"'!V:V"),MATCH($K382,INDIRECT("'"&amp;VLOOKUP($C382,ModMap!$A$2:$B$21,2,FALSE)&amp;"'!$K:$K"),0)),"")</f>
        <v>Not Started</v>
      </c>
      <c r="W382" s="50" t="str">
        <f t="array" ref="W382">IFERROR(INDEX(INDIRECT("'"&amp;VLOOKUP($C382,ModMap!$A$2:$B$21,2,FALSE)&amp;"'!W:W"),MATCH($K382,INDIRECT("'"&amp;VLOOKUP($C382,ModMap!$A$2:$B$21,2,FALSE)&amp;"'!$K:$K"),0)),"")</f>
        <v>Unassigned</v>
      </c>
      <c r="X382" s="44" t="s">
        <v>36</v>
      </c>
      <c r="Y382" s="50" t="str">
        <f t="array" ref="Y382">IFERROR(INDEX(INDIRECT("'"&amp;VLOOKUP($C382,ModMap!$A$2:$B$21,2,FALSE)&amp;"'!Y:Y"),MATCH($K382,INDIRECT("'"&amp;VLOOKUP($C382,ModMap!$A$2:$B$21,2,FALSE)&amp;"'!$K:$K"),0)),"")</f>
        <v>N/A</v>
      </c>
      <c r="Z382" s="50" t="str">
        <f t="array" ref="Z382">IFERROR(INDEX(INDIRECT("'"&amp;VLOOKUP($C382,ModMap!$A$2:$B$21,2,FALSE)&amp;"'!Z:Z"),MATCH($K382,INDIRECT("'"&amp;VLOOKUP($C382,ModMap!$A$2:$B$21,2,FALSE)&amp;"'!$K:$K"),0)),"")</f>
        <v/>
      </c>
      <c r="AA382" s="44" t="s">
        <v>36</v>
      </c>
      <c r="AB382" s="50" t="str">
        <f t="array" ref="AB382">IFERROR(INDEX(INDIRECT("'"&amp;VLOOKUP($C382,ModMap!$A$2:$B$21,2,FALSE)&amp;"'!AB:AB"),MATCH($K382,INDIRECT("'"&amp;VLOOKUP($C382,ModMap!$A$2:$B$21,2,FALSE)&amp;"'!$K:$K"),0)),"")</f>
        <v>N/A</v>
      </c>
      <c r="AC382" s="50" t="str">
        <f t="array" ref="AC382">IFERROR(INDEX(INDIRECT("'"&amp;VLOOKUP($C382,ModMap!$A$2:$B$21,2,FALSE)&amp;"'!AC:AC"),MATCH($K382,INDIRECT("'"&amp;VLOOKUP($C382,ModMap!$A$2:$B$21,2,FALSE)&amp;"'!$K:$K"),0)),"")</f>
        <v/>
      </c>
      <c r="AD382" s="48" t="s">
        <v>33</v>
      </c>
      <c r="AE382" s="50" t="str">
        <f t="array" ref="AE382">IFERROR(INDEX(INDIRECT("'"&amp;VLOOKUP($C382,ModMap!$A$2:$B$21,2,FALSE)&amp;"'!AE:AE"),MATCH($K382,INDIRECT("'"&amp;VLOOKUP($C382,ModMap!$A$2:$B$21,2,FALSE)&amp;"'!$K:$K"),0)),"")</f>
        <v>Not Started</v>
      </c>
      <c r="AF382" s="50" t="str">
        <f t="array" ref="AF382">IFERROR(INDEX(INDIRECT("'"&amp;VLOOKUP($C382,ModMap!$A$2:$B$21,2,FALSE)&amp;"'!AF:AF"),MATCH($K382,INDIRECT("'"&amp;VLOOKUP($C382,ModMap!$A$2:$B$21,2,FALSE)&amp;"'!$K:$K"),0)),"")</f>
        <v>Unassigned</v>
      </c>
      <c r="AG382" s="44" t="s">
        <v>36</v>
      </c>
      <c r="AH382" s="50" t="str">
        <f t="array" ref="AH382">IFERROR(INDEX(INDIRECT("'"&amp;VLOOKUP($C382,ModMap!$A$2:$B$21,2,FALSE)&amp;"'!AH:AH"),MATCH($K382,INDIRECT("'"&amp;VLOOKUP($C382,ModMap!$A$2:$B$21,2,FALSE)&amp;"'!$K:$K"),0)),"")</f>
        <v>N/A</v>
      </c>
      <c r="AI382" s="50" t="str">
        <f t="array" ref="AI382">IFERROR(INDEX(INDIRECT("'"&amp;VLOOKUP($C382,ModMap!$A$2:$B$21,2,FALSE)&amp;"'!AI:AI"),MATCH($K382,INDIRECT("'"&amp;VLOOKUP($C382,ModMap!$A$2:$B$21,2,FALSE)&amp;"'!$K:$K"),0)),"")</f>
        <v/>
      </c>
      <c r="AJ382" s="44" t="s">
        <v>36</v>
      </c>
      <c r="AK382" s="50" t="str">
        <f t="array" ref="AK382">IFERROR(INDEX(INDIRECT("'"&amp;VLOOKUP($C382,ModMap!$A$2:$B$21,2,FALSE)&amp;"'!AK:AK"),MATCH($K382,INDIRECT("'"&amp;VLOOKUP($C382,ModMap!$A$2:$B$21,2,FALSE)&amp;"'!$K:$K"),0)),"")</f>
        <v>N/A</v>
      </c>
      <c r="AL382" s="50" t="str">
        <f t="array" ref="AL382">IFERROR(INDEX(INDIRECT("'"&amp;VLOOKUP($C382,ModMap!$A$2:$B$21,2,FALSE)&amp;"'!AL:AL"),MATCH($K382,INDIRECT("'"&amp;VLOOKUP($C382,ModMap!$A$2:$B$21,2,FALSE)&amp;"'!$K:$K"),0)),"")</f>
        <v/>
      </c>
      <c r="AM382" s="50">
        <f t="shared" si="1"/>
        <v>2</v>
      </c>
      <c r="AN382" s="50" t="str">
        <f t="shared" si="2"/>
        <v>Not Started</v>
      </c>
      <c r="AO382" s="51" t="str">
        <f t="array" ref="AO382">IFERROR(INDEX(INDIRECT("'"&amp;VLOOKUP($C382,ModMap!$A$2:$B$21,2,FALSE)&amp;"'!AO:AO"),MATCH($K382,INDIRECT("'"&amp;VLOOKUP($C382,ModMap!$A$2:$B$21,2,FALSE)&amp;"'!$K:$K"),0)),"")</f>
        <v/>
      </c>
      <c r="AP382" s="49" t="str">
        <f t="array" ref="AP382">IFERROR(HYPERLINK("#'"&amp;VLOOKUP($C382,ModMap!$A$2:$B$21,2,FALSE)&amp;"'!V"&amp;MATCH($K382,INDIRECT("'"&amp;VLOOKUP($C382,ModMap!$A$2:$B$21,2,FALSE)&amp;"'!$K:$K"),0),"Edit on module sheet"),"")</f>
        <v>Edit on module sheet</v>
      </c>
    </row>
    <row r="383" ht="42.0" customHeight="1">
      <c r="A383" s="39">
        <v>381.0</v>
      </c>
      <c r="B383" s="39">
        <v>374.0</v>
      </c>
      <c r="C383" s="39" t="s">
        <v>105</v>
      </c>
      <c r="D383" s="40" t="s">
        <v>106</v>
      </c>
      <c r="E383" s="28" t="s">
        <v>48</v>
      </c>
      <c r="F383" s="71" t="s">
        <v>755</v>
      </c>
      <c r="G383" s="40" t="s">
        <v>756</v>
      </c>
      <c r="H383" s="39" t="s">
        <v>834</v>
      </c>
      <c r="I383" s="39" t="s">
        <v>835</v>
      </c>
      <c r="J383" s="40" t="s">
        <v>836</v>
      </c>
      <c r="K383" s="39" t="s">
        <v>2388</v>
      </c>
      <c r="L383" s="40" t="s">
        <v>2389</v>
      </c>
      <c r="M383" s="47" t="s">
        <v>200</v>
      </c>
      <c r="N383" s="39" t="s">
        <v>762</v>
      </c>
      <c r="O383" s="39" t="s">
        <v>763</v>
      </c>
      <c r="P383" s="40" t="s">
        <v>839</v>
      </c>
      <c r="Q383" s="40" t="s">
        <v>840</v>
      </c>
      <c r="R383" s="39" t="s">
        <v>766</v>
      </c>
      <c r="S383" s="39" t="s">
        <v>56</v>
      </c>
      <c r="T383" s="39" t="str">
        <f t="array" ref="T383">IFERROR(INDEX(INDIRECT("'"&amp;VLOOKUP($C383,ModMap!$A$2:$B$21,2,FALSE)&amp;"'!T:T"),MATCH($K383,INDIRECT("'"&amp;VLOOKUP($C383,ModMap!$A$2:$B$21,2,FALSE)&amp;"'!$K:$K"),0)),"")</f>
        <v>Unassigned</v>
      </c>
      <c r="U383" s="44" t="s">
        <v>36</v>
      </c>
      <c r="V383" s="39" t="str">
        <f t="array" ref="V383">IFERROR(INDEX(INDIRECT("'"&amp;VLOOKUP($C383,ModMap!$A$2:$B$21,2,FALSE)&amp;"'!V:V"),MATCH($K383,INDIRECT("'"&amp;VLOOKUP($C383,ModMap!$A$2:$B$21,2,FALSE)&amp;"'!$K:$K"),0)),"")</f>
        <v>N/A</v>
      </c>
      <c r="W383" s="39" t="str">
        <f t="array" ref="W383">IFERROR(INDEX(INDIRECT("'"&amp;VLOOKUP($C383,ModMap!$A$2:$B$21,2,FALSE)&amp;"'!W:W"),MATCH($K383,INDIRECT("'"&amp;VLOOKUP($C383,ModMap!$A$2:$B$21,2,FALSE)&amp;"'!$K:$K"),0)),"")</f>
        <v/>
      </c>
      <c r="X383" s="48" t="s">
        <v>33</v>
      </c>
      <c r="Y383" s="39" t="str">
        <f t="array" ref="Y383">IFERROR(INDEX(INDIRECT("'"&amp;VLOOKUP($C383,ModMap!$A$2:$B$21,2,FALSE)&amp;"'!Y:Y"),MATCH($K383,INDIRECT("'"&amp;VLOOKUP($C383,ModMap!$A$2:$B$21,2,FALSE)&amp;"'!$K:$K"),0)),"")</f>
        <v>Not Started</v>
      </c>
      <c r="Z383" s="39" t="str">
        <f t="array" ref="Z383">IFERROR(INDEX(INDIRECT("'"&amp;VLOOKUP($C383,ModMap!$A$2:$B$21,2,FALSE)&amp;"'!Z:Z"),MATCH($K383,INDIRECT("'"&amp;VLOOKUP($C383,ModMap!$A$2:$B$21,2,FALSE)&amp;"'!$K:$K"),0)),"")</f>
        <v>Unassigned</v>
      </c>
      <c r="AA383" s="44" t="s">
        <v>36</v>
      </c>
      <c r="AB383" s="39" t="str">
        <f t="array" ref="AB383">IFERROR(INDEX(INDIRECT("'"&amp;VLOOKUP($C383,ModMap!$A$2:$B$21,2,FALSE)&amp;"'!AB:AB"),MATCH($K383,INDIRECT("'"&amp;VLOOKUP($C383,ModMap!$A$2:$B$21,2,FALSE)&amp;"'!$K:$K"),0)),"")</f>
        <v>N/A</v>
      </c>
      <c r="AC383" s="39" t="str">
        <f t="array" ref="AC383">IFERROR(INDEX(INDIRECT("'"&amp;VLOOKUP($C383,ModMap!$A$2:$B$21,2,FALSE)&amp;"'!AC:AC"),MATCH($K383,INDIRECT("'"&amp;VLOOKUP($C383,ModMap!$A$2:$B$21,2,FALSE)&amp;"'!$K:$K"),0)),"")</f>
        <v/>
      </c>
      <c r="AD383" s="44" t="s">
        <v>36</v>
      </c>
      <c r="AE383" s="39" t="str">
        <f t="array" ref="AE383">IFERROR(INDEX(INDIRECT("'"&amp;VLOOKUP($C383,ModMap!$A$2:$B$21,2,FALSE)&amp;"'!AE:AE"),MATCH($K383,INDIRECT("'"&amp;VLOOKUP($C383,ModMap!$A$2:$B$21,2,FALSE)&amp;"'!$K:$K"),0)),"")</f>
        <v>N/A</v>
      </c>
      <c r="AF383" s="39" t="str">
        <f t="array" ref="AF383">IFERROR(INDEX(INDIRECT("'"&amp;VLOOKUP($C383,ModMap!$A$2:$B$21,2,FALSE)&amp;"'!AF:AF"),MATCH($K383,INDIRECT("'"&amp;VLOOKUP($C383,ModMap!$A$2:$B$21,2,FALSE)&amp;"'!$K:$K"),0)),"")</f>
        <v/>
      </c>
      <c r="AG383" s="44" t="s">
        <v>36</v>
      </c>
      <c r="AH383" s="39" t="str">
        <f t="array" ref="AH383">IFERROR(INDEX(INDIRECT("'"&amp;VLOOKUP($C383,ModMap!$A$2:$B$21,2,FALSE)&amp;"'!AH:AH"),MATCH($K383,INDIRECT("'"&amp;VLOOKUP($C383,ModMap!$A$2:$B$21,2,FALSE)&amp;"'!$K:$K"),0)),"")</f>
        <v>N/A</v>
      </c>
      <c r="AI383" s="39" t="str">
        <f t="array" ref="AI383">IFERROR(INDEX(INDIRECT("'"&amp;VLOOKUP($C383,ModMap!$A$2:$B$21,2,FALSE)&amp;"'!AI:AI"),MATCH($K383,INDIRECT("'"&amp;VLOOKUP($C383,ModMap!$A$2:$B$21,2,FALSE)&amp;"'!$K:$K"),0)),"")</f>
        <v/>
      </c>
      <c r="AJ383" s="44" t="s">
        <v>36</v>
      </c>
      <c r="AK383" s="39" t="str">
        <f t="array" ref="AK383">IFERROR(INDEX(INDIRECT("'"&amp;VLOOKUP($C383,ModMap!$A$2:$B$21,2,FALSE)&amp;"'!AK:AK"),MATCH($K383,INDIRECT("'"&amp;VLOOKUP($C383,ModMap!$A$2:$B$21,2,FALSE)&amp;"'!$K:$K"),0)),"")</f>
        <v>N/A</v>
      </c>
      <c r="AL383" s="39" t="str">
        <f t="array" ref="AL383">IFERROR(INDEX(INDIRECT("'"&amp;VLOOKUP($C383,ModMap!$A$2:$B$21,2,FALSE)&amp;"'!AL:AL"),MATCH($K383,INDIRECT("'"&amp;VLOOKUP($C383,ModMap!$A$2:$B$21,2,FALSE)&amp;"'!$K:$K"),0)),"")</f>
        <v/>
      </c>
      <c r="AM383" s="39">
        <f t="shared" si="1"/>
        <v>1</v>
      </c>
      <c r="AN383" s="39" t="str">
        <f t="shared" si="2"/>
        <v>Not Started</v>
      </c>
      <c r="AO383" s="40" t="str">
        <f t="array" ref="AO383">IFERROR(INDEX(INDIRECT("'"&amp;VLOOKUP($C383,ModMap!$A$2:$B$21,2,FALSE)&amp;"'!AO:AO"),MATCH($K383,INDIRECT("'"&amp;VLOOKUP($C383,ModMap!$A$2:$B$21,2,FALSE)&amp;"'!$K:$K"),0)),"")</f>
        <v/>
      </c>
      <c r="AP383" s="49" t="str">
        <f t="array" ref="AP383">IFERROR(HYPERLINK("#'"&amp;VLOOKUP($C383,ModMap!$A$2:$B$21,2,FALSE)&amp;"'!V"&amp;MATCH($K383,INDIRECT("'"&amp;VLOOKUP($C383,ModMap!$A$2:$B$21,2,FALSE)&amp;"'!$K:$K"),0),"Edit on module sheet"),"")</f>
        <v>Edit on module sheet</v>
      </c>
    </row>
    <row r="384" ht="42.0" customHeight="1">
      <c r="A384" s="50">
        <v>382.0</v>
      </c>
      <c r="B384" s="50">
        <v>375.0</v>
      </c>
      <c r="C384" s="50" t="s">
        <v>105</v>
      </c>
      <c r="D384" s="51" t="s">
        <v>106</v>
      </c>
      <c r="E384" s="31" t="s">
        <v>69</v>
      </c>
      <c r="F384" s="71" t="s">
        <v>755</v>
      </c>
      <c r="G384" s="51" t="s">
        <v>756</v>
      </c>
      <c r="H384" s="50" t="s">
        <v>834</v>
      </c>
      <c r="I384" s="50" t="s">
        <v>835</v>
      </c>
      <c r="J384" s="51" t="s">
        <v>836</v>
      </c>
      <c r="K384" s="50" t="s">
        <v>3332</v>
      </c>
      <c r="L384" s="51" t="s">
        <v>3333</v>
      </c>
      <c r="M384" s="48" t="s">
        <v>434</v>
      </c>
      <c r="N384" s="50" t="s">
        <v>762</v>
      </c>
      <c r="O384" s="50" t="s">
        <v>763</v>
      </c>
      <c r="P384" s="51" t="s">
        <v>839</v>
      </c>
      <c r="Q384" s="51" t="s">
        <v>840</v>
      </c>
      <c r="R384" s="50" t="s">
        <v>766</v>
      </c>
      <c r="S384" s="50" t="s">
        <v>69</v>
      </c>
      <c r="T384" s="50" t="str">
        <f t="array" ref="T384">IFERROR(INDEX(INDIRECT("'"&amp;VLOOKUP($C384,ModMap!$A$2:$B$21,2,FALSE)&amp;"'!T:T"),MATCH($K384,INDIRECT("'"&amp;VLOOKUP($C384,ModMap!$A$2:$B$21,2,FALSE)&amp;"'!$K:$K"),0)),"")</f>
        <v>Unassigned</v>
      </c>
      <c r="U384" s="48" t="s">
        <v>33</v>
      </c>
      <c r="V384" s="50" t="str">
        <f t="array" ref="V384">IFERROR(INDEX(INDIRECT("'"&amp;VLOOKUP($C384,ModMap!$A$2:$B$21,2,FALSE)&amp;"'!V:V"),MATCH($K384,INDIRECT("'"&amp;VLOOKUP($C384,ModMap!$A$2:$B$21,2,FALSE)&amp;"'!$K:$K"),0)),"")</f>
        <v>Not Started</v>
      </c>
      <c r="W384" s="50" t="str">
        <f t="array" ref="W384">IFERROR(INDEX(INDIRECT("'"&amp;VLOOKUP($C384,ModMap!$A$2:$B$21,2,FALSE)&amp;"'!W:W"),MATCH($K384,INDIRECT("'"&amp;VLOOKUP($C384,ModMap!$A$2:$B$21,2,FALSE)&amp;"'!$K:$K"),0)),"")</f>
        <v>Unassigned</v>
      </c>
      <c r="X384" s="48" t="s">
        <v>33</v>
      </c>
      <c r="Y384" s="50" t="str">
        <f t="array" ref="Y384">IFERROR(INDEX(INDIRECT("'"&amp;VLOOKUP($C384,ModMap!$A$2:$B$21,2,FALSE)&amp;"'!Y:Y"),MATCH($K384,INDIRECT("'"&amp;VLOOKUP($C384,ModMap!$A$2:$B$21,2,FALSE)&amp;"'!$K:$K"),0)),"")</f>
        <v>Not Started</v>
      </c>
      <c r="Z384" s="50" t="str">
        <f t="array" ref="Z384">IFERROR(INDEX(INDIRECT("'"&amp;VLOOKUP($C384,ModMap!$A$2:$B$21,2,FALSE)&amp;"'!Z:Z"),MATCH($K384,INDIRECT("'"&amp;VLOOKUP($C384,ModMap!$A$2:$B$21,2,FALSE)&amp;"'!$K:$K"),0)),"")</f>
        <v>Unassigned</v>
      </c>
      <c r="AA384" s="44" t="s">
        <v>36</v>
      </c>
      <c r="AB384" s="50" t="str">
        <f t="array" ref="AB384">IFERROR(INDEX(INDIRECT("'"&amp;VLOOKUP($C384,ModMap!$A$2:$B$21,2,FALSE)&amp;"'!AB:AB"),MATCH($K384,INDIRECT("'"&amp;VLOOKUP($C384,ModMap!$A$2:$B$21,2,FALSE)&amp;"'!$K:$K"),0)),"")</f>
        <v>N/A</v>
      </c>
      <c r="AC384" s="50" t="str">
        <f t="array" ref="AC384">IFERROR(INDEX(INDIRECT("'"&amp;VLOOKUP($C384,ModMap!$A$2:$B$21,2,FALSE)&amp;"'!AC:AC"),MATCH($K384,INDIRECT("'"&amp;VLOOKUP($C384,ModMap!$A$2:$B$21,2,FALSE)&amp;"'!$K:$K"),0)),"")</f>
        <v/>
      </c>
      <c r="AD384" s="44" t="s">
        <v>36</v>
      </c>
      <c r="AE384" s="50" t="str">
        <f t="array" ref="AE384">IFERROR(INDEX(INDIRECT("'"&amp;VLOOKUP($C384,ModMap!$A$2:$B$21,2,FALSE)&amp;"'!AE:AE"),MATCH($K384,INDIRECT("'"&amp;VLOOKUP($C384,ModMap!$A$2:$B$21,2,FALSE)&amp;"'!$K:$K"),0)),"")</f>
        <v>N/A</v>
      </c>
      <c r="AF384" s="50" t="str">
        <f t="array" ref="AF384">IFERROR(INDEX(INDIRECT("'"&amp;VLOOKUP($C384,ModMap!$A$2:$B$21,2,FALSE)&amp;"'!AF:AF"),MATCH($K384,INDIRECT("'"&amp;VLOOKUP($C384,ModMap!$A$2:$B$21,2,FALSE)&amp;"'!$K:$K"),0)),"")</f>
        <v/>
      </c>
      <c r="AG384" s="44" t="s">
        <v>36</v>
      </c>
      <c r="AH384" s="50" t="str">
        <f t="array" ref="AH384">IFERROR(INDEX(INDIRECT("'"&amp;VLOOKUP($C384,ModMap!$A$2:$B$21,2,FALSE)&amp;"'!AH:AH"),MATCH($K384,INDIRECT("'"&amp;VLOOKUP($C384,ModMap!$A$2:$B$21,2,FALSE)&amp;"'!$K:$K"),0)),"")</f>
        <v>N/A</v>
      </c>
      <c r="AI384" s="50" t="str">
        <f t="array" ref="AI384">IFERROR(INDEX(INDIRECT("'"&amp;VLOOKUP($C384,ModMap!$A$2:$B$21,2,FALSE)&amp;"'!AI:AI"),MATCH($K384,INDIRECT("'"&amp;VLOOKUP($C384,ModMap!$A$2:$B$21,2,FALSE)&amp;"'!$K:$K"),0)),"")</f>
        <v/>
      </c>
      <c r="AJ384" s="44" t="s">
        <v>36</v>
      </c>
      <c r="AK384" s="50" t="str">
        <f t="array" ref="AK384">IFERROR(INDEX(INDIRECT("'"&amp;VLOOKUP($C384,ModMap!$A$2:$B$21,2,FALSE)&amp;"'!AK:AK"),MATCH($K384,INDIRECT("'"&amp;VLOOKUP($C384,ModMap!$A$2:$B$21,2,FALSE)&amp;"'!$K:$K"),0)),"")</f>
        <v>N/A</v>
      </c>
      <c r="AL384" s="50" t="str">
        <f t="array" ref="AL384">IFERROR(INDEX(INDIRECT("'"&amp;VLOOKUP($C384,ModMap!$A$2:$B$21,2,FALSE)&amp;"'!AL:AL"),MATCH($K384,INDIRECT("'"&amp;VLOOKUP($C384,ModMap!$A$2:$B$21,2,FALSE)&amp;"'!$K:$K"),0)),"")</f>
        <v/>
      </c>
      <c r="AM384" s="50">
        <f t="shared" si="1"/>
        <v>2</v>
      </c>
      <c r="AN384" s="50" t="str">
        <f t="shared" si="2"/>
        <v>Not Started</v>
      </c>
      <c r="AO384" s="51" t="str">
        <f t="array" ref="AO384">IFERROR(INDEX(INDIRECT("'"&amp;VLOOKUP($C384,ModMap!$A$2:$B$21,2,FALSE)&amp;"'!AO:AO"),MATCH($K384,INDIRECT("'"&amp;VLOOKUP($C384,ModMap!$A$2:$B$21,2,FALSE)&amp;"'!$K:$K"),0)),"")</f>
        <v/>
      </c>
      <c r="AP384" s="49" t="str">
        <f t="array" ref="AP384">IFERROR(HYPERLINK("#'"&amp;VLOOKUP($C384,ModMap!$A$2:$B$21,2,FALSE)&amp;"'!V"&amp;MATCH($K384,INDIRECT("'"&amp;VLOOKUP($C384,ModMap!$A$2:$B$21,2,FALSE)&amp;"'!$K:$K"),0),"Edit on module sheet"),"")</f>
        <v>Edit on module sheet</v>
      </c>
    </row>
    <row r="385" ht="42.0" customHeight="1">
      <c r="A385" s="39">
        <v>383.0</v>
      </c>
      <c r="B385" s="39">
        <v>376.0</v>
      </c>
      <c r="C385" s="39" t="s">
        <v>105</v>
      </c>
      <c r="D385" s="40" t="s">
        <v>106</v>
      </c>
      <c r="E385" s="28" t="s">
        <v>48</v>
      </c>
      <c r="F385" s="71" t="s">
        <v>755</v>
      </c>
      <c r="G385" s="40" t="s">
        <v>756</v>
      </c>
      <c r="H385" s="39" t="s">
        <v>845</v>
      </c>
      <c r="I385" s="39" t="s">
        <v>846</v>
      </c>
      <c r="J385" s="40" t="s">
        <v>847</v>
      </c>
      <c r="K385" s="39" t="s">
        <v>2390</v>
      </c>
      <c r="L385" s="40" t="s">
        <v>2391</v>
      </c>
      <c r="M385" s="47" t="s">
        <v>200</v>
      </c>
      <c r="N385" s="39" t="s">
        <v>762</v>
      </c>
      <c r="O385" s="39" t="s">
        <v>850</v>
      </c>
      <c r="P385" s="40" t="s">
        <v>851</v>
      </c>
      <c r="Q385" s="40" t="s">
        <v>852</v>
      </c>
      <c r="R385" s="39" t="s">
        <v>786</v>
      </c>
      <c r="S385" s="39" t="s">
        <v>53</v>
      </c>
      <c r="T385" s="39" t="str">
        <f t="array" ref="T385">IFERROR(INDEX(INDIRECT("'"&amp;VLOOKUP($C385,ModMap!$A$2:$B$21,2,FALSE)&amp;"'!T:T"),MATCH($K385,INDIRECT("'"&amp;VLOOKUP($C385,ModMap!$A$2:$B$21,2,FALSE)&amp;"'!$K:$K"),0)),"")</f>
        <v>Unassigned</v>
      </c>
      <c r="U385" s="44" t="s">
        <v>36</v>
      </c>
      <c r="V385" s="39" t="str">
        <f t="array" ref="V385">IFERROR(INDEX(INDIRECT("'"&amp;VLOOKUP($C385,ModMap!$A$2:$B$21,2,FALSE)&amp;"'!V:V"),MATCH($K385,INDIRECT("'"&amp;VLOOKUP($C385,ModMap!$A$2:$B$21,2,FALSE)&amp;"'!$K:$K"),0)),"")</f>
        <v>N/A</v>
      </c>
      <c r="W385" s="39" t="str">
        <f t="array" ref="W385">IFERROR(INDEX(INDIRECT("'"&amp;VLOOKUP($C385,ModMap!$A$2:$B$21,2,FALSE)&amp;"'!W:W"),MATCH($K385,INDIRECT("'"&amp;VLOOKUP($C385,ModMap!$A$2:$B$21,2,FALSE)&amp;"'!$K:$K"),0)),"")</f>
        <v/>
      </c>
      <c r="X385" s="48" t="s">
        <v>33</v>
      </c>
      <c r="Y385" s="39" t="str">
        <f t="array" ref="Y385">IFERROR(INDEX(INDIRECT("'"&amp;VLOOKUP($C385,ModMap!$A$2:$B$21,2,FALSE)&amp;"'!Y:Y"),MATCH($K385,INDIRECT("'"&amp;VLOOKUP($C385,ModMap!$A$2:$B$21,2,FALSE)&amp;"'!$K:$K"),0)),"")</f>
        <v>Not Started</v>
      </c>
      <c r="Z385" s="39" t="str">
        <f t="array" ref="Z385">IFERROR(INDEX(INDIRECT("'"&amp;VLOOKUP($C385,ModMap!$A$2:$B$21,2,FALSE)&amp;"'!Z:Z"),MATCH($K385,INDIRECT("'"&amp;VLOOKUP($C385,ModMap!$A$2:$B$21,2,FALSE)&amp;"'!$K:$K"),0)),"")</f>
        <v>Unassigned</v>
      </c>
      <c r="AA385" s="48" t="s">
        <v>33</v>
      </c>
      <c r="AB385" s="39" t="str">
        <f t="array" ref="AB385">IFERROR(INDEX(INDIRECT("'"&amp;VLOOKUP($C385,ModMap!$A$2:$B$21,2,FALSE)&amp;"'!AB:AB"),MATCH($K385,INDIRECT("'"&amp;VLOOKUP($C385,ModMap!$A$2:$B$21,2,FALSE)&amp;"'!$K:$K"),0)),"")</f>
        <v>Not Started</v>
      </c>
      <c r="AC385" s="39" t="str">
        <f t="array" ref="AC385">IFERROR(INDEX(INDIRECT("'"&amp;VLOOKUP($C385,ModMap!$A$2:$B$21,2,FALSE)&amp;"'!AC:AC"),MATCH($K385,INDIRECT("'"&amp;VLOOKUP($C385,ModMap!$A$2:$B$21,2,FALSE)&amp;"'!$K:$K"),0)),"")</f>
        <v>Unassigned</v>
      </c>
      <c r="AD385" s="44" t="s">
        <v>36</v>
      </c>
      <c r="AE385" s="39" t="str">
        <f t="array" ref="AE385">IFERROR(INDEX(INDIRECT("'"&amp;VLOOKUP($C385,ModMap!$A$2:$B$21,2,FALSE)&amp;"'!AE:AE"),MATCH($K385,INDIRECT("'"&amp;VLOOKUP($C385,ModMap!$A$2:$B$21,2,FALSE)&amp;"'!$K:$K"),0)),"")</f>
        <v>N/A</v>
      </c>
      <c r="AF385" s="39" t="str">
        <f t="array" ref="AF385">IFERROR(INDEX(INDIRECT("'"&amp;VLOOKUP($C385,ModMap!$A$2:$B$21,2,FALSE)&amp;"'!AF:AF"),MATCH($K385,INDIRECT("'"&amp;VLOOKUP($C385,ModMap!$A$2:$B$21,2,FALSE)&amp;"'!$K:$K"),0)),"")</f>
        <v/>
      </c>
      <c r="AG385" s="44" t="s">
        <v>36</v>
      </c>
      <c r="AH385" s="39" t="str">
        <f t="array" ref="AH385">IFERROR(INDEX(INDIRECT("'"&amp;VLOOKUP($C385,ModMap!$A$2:$B$21,2,FALSE)&amp;"'!AH:AH"),MATCH($K385,INDIRECT("'"&amp;VLOOKUP($C385,ModMap!$A$2:$B$21,2,FALSE)&amp;"'!$K:$K"),0)),"")</f>
        <v>N/A</v>
      </c>
      <c r="AI385" s="39" t="str">
        <f t="array" ref="AI385">IFERROR(INDEX(INDIRECT("'"&amp;VLOOKUP($C385,ModMap!$A$2:$B$21,2,FALSE)&amp;"'!AI:AI"),MATCH($K385,INDIRECT("'"&amp;VLOOKUP($C385,ModMap!$A$2:$B$21,2,FALSE)&amp;"'!$K:$K"),0)),"")</f>
        <v/>
      </c>
      <c r="AJ385" s="44" t="s">
        <v>36</v>
      </c>
      <c r="AK385" s="39" t="str">
        <f t="array" ref="AK385">IFERROR(INDEX(INDIRECT("'"&amp;VLOOKUP($C385,ModMap!$A$2:$B$21,2,FALSE)&amp;"'!AK:AK"),MATCH($K385,INDIRECT("'"&amp;VLOOKUP($C385,ModMap!$A$2:$B$21,2,FALSE)&amp;"'!$K:$K"),0)),"")</f>
        <v>N/A</v>
      </c>
      <c r="AL385" s="39" t="str">
        <f t="array" ref="AL385">IFERROR(INDEX(INDIRECT("'"&amp;VLOOKUP($C385,ModMap!$A$2:$B$21,2,FALSE)&amp;"'!AL:AL"),MATCH($K385,INDIRECT("'"&amp;VLOOKUP($C385,ModMap!$A$2:$B$21,2,FALSE)&amp;"'!$K:$K"),0)),"")</f>
        <v/>
      </c>
      <c r="AM385" s="39">
        <f t="shared" si="1"/>
        <v>2</v>
      </c>
      <c r="AN385" s="39" t="str">
        <f t="shared" si="2"/>
        <v>Not Started</v>
      </c>
      <c r="AO385" s="40" t="str">
        <f t="array" ref="AO385">IFERROR(INDEX(INDIRECT("'"&amp;VLOOKUP($C385,ModMap!$A$2:$B$21,2,FALSE)&amp;"'!AO:AO"),MATCH($K385,INDIRECT("'"&amp;VLOOKUP($C385,ModMap!$A$2:$B$21,2,FALSE)&amp;"'!$K:$K"),0)),"")</f>
        <v/>
      </c>
      <c r="AP385" s="49" t="str">
        <f t="array" ref="AP385">IFERROR(HYPERLINK("#'"&amp;VLOOKUP($C385,ModMap!$A$2:$B$21,2,FALSE)&amp;"'!V"&amp;MATCH($K385,INDIRECT("'"&amp;VLOOKUP($C385,ModMap!$A$2:$B$21,2,FALSE)&amp;"'!$K:$K"),0),"Edit on module sheet"),"")</f>
        <v>Edit on module sheet</v>
      </c>
    </row>
    <row r="386" ht="42.0" customHeight="1">
      <c r="A386" s="50">
        <v>384.0</v>
      </c>
      <c r="B386" s="50">
        <v>377.0</v>
      </c>
      <c r="C386" s="50" t="s">
        <v>105</v>
      </c>
      <c r="D386" s="51" t="s">
        <v>106</v>
      </c>
      <c r="E386" s="28" t="s">
        <v>48</v>
      </c>
      <c r="F386" s="71" t="s">
        <v>755</v>
      </c>
      <c r="G386" s="51" t="s">
        <v>756</v>
      </c>
      <c r="H386" s="50" t="s">
        <v>845</v>
      </c>
      <c r="I386" s="50" t="s">
        <v>846</v>
      </c>
      <c r="J386" s="51" t="s">
        <v>847</v>
      </c>
      <c r="K386" s="50" t="s">
        <v>2401</v>
      </c>
      <c r="L386" s="51" t="s">
        <v>2402</v>
      </c>
      <c r="M386" s="47" t="s">
        <v>200</v>
      </c>
      <c r="N386" s="50" t="s">
        <v>762</v>
      </c>
      <c r="O386" s="50" t="s">
        <v>850</v>
      </c>
      <c r="P386" s="51" t="s">
        <v>851</v>
      </c>
      <c r="Q386" s="51" t="s">
        <v>852</v>
      </c>
      <c r="R386" s="50" t="s">
        <v>786</v>
      </c>
      <c r="S386" s="50" t="s">
        <v>56</v>
      </c>
      <c r="T386" s="50" t="str">
        <f t="array" ref="T386">IFERROR(INDEX(INDIRECT("'"&amp;VLOOKUP($C386,ModMap!$A$2:$B$21,2,FALSE)&amp;"'!T:T"),MATCH($K386,INDIRECT("'"&amp;VLOOKUP($C386,ModMap!$A$2:$B$21,2,FALSE)&amp;"'!$K:$K"),0)),"")</f>
        <v>Unassigned</v>
      </c>
      <c r="U386" s="44" t="s">
        <v>36</v>
      </c>
      <c r="V386" s="50" t="str">
        <f t="array" ref="V386">IFERROR(INDEX(INDIRECT("'"&amp;VLOOKUP($C386,ModMap!$A$2:$B$21,2,FALSE)&amp;"'!V:V"),MATCH($K386,INDIRECT("'"&amp;VLOOKUP($C386,ModMap!$A$2:$B$21,2,FALSE)&amp;"'!$K:$K"),0)),"")</f>
        <v>N/A</v>
      </c>
      <c r="W386" s="50" t="str">
        <f t="array" ref="W386">IFERROR(INDEX(INDIRECT("'"&amp;VLOOKUP($C386,ModMap!$A$2:$B$21,2,FALSE)&amp;"'!W:W"),MATCH($K386,INDIRECT("'"&amp;VLOOKUP($C386,ModMap!$A$2:$B$21,2,FALSE)&amp;"'!$K:$K"),0)),"")</f>
        <v/>
      </c>
      <c r="X386" s="48" t="s">
        <v>33</v>
      </c>
      <c r="Y386" s="50" t="str">
        <f t="array" ref="Y386">IFERROR(INDEX(INDIRECT("'"&amp;VLOOKUP($C386,ModMap!$A$2:$B$21,2,FALSE)&amp;"'!Y:Y"),MATCH($K386,INDIRECT("'"&amp;VLOOKUP($C386,ModMap!$A$2:$B$21,2,FALSE)&amp;"'!$K:$K"),0)),"")</f>
        <v>Not Started</v>
      </c>
      <c r="Z386" s="50" t="str">
        <f t="array" ref="Z386">IFERROR(INDEX(INDIRECT("'"&amp;VLOOKUP($C386,ModMap!$A$2:$B$21,2,FALSE)&amp;"'!Z:Z"),MATCH($K386,INDIRECT("'"&amp;VLOOKUP($C386,ModMap!$A$2:$B$21,2,FALSE)&amp;"'!$K:$K"),0)),"")</f>
        <v>Unassigned</v>
      </c>
      <c r="AA386" s="48" t="s">
        <v>33</v>
      </c>
      <c r="AB386" s="50" t="str">
        <f t="array" ref="AB386">IFERROR(INDEX(INDIRECT("'"&amp;VLOOKUP($C386,ModMap!$A$2:$B$21,2,FALSE)&amp;"'!AB:AB"),MATCH($K386,INDIRECT("'"&amp;VLOOKUP($C386,ModMap!$A$2:$B$21,2,FALSE)&amp;"'!$K:$K"),0)),"")</f>
        <v>Not Started</v>
      </c>
      <c r="AC386" s="50" t="str">
        <f t="array" ref="AC386">IFERROR(INDEX(INDIRECT("'"&amp;VLOOKUP($C386,ModMap!$A$2:$B$21,2,FALSE)&amp;"'!AC:AC"),MATCH($K386,INDIRECT("'"&amp;VLOOKUP($C386,ModMap!$A$2:$B$21,2,FALSE)&amp;"'!$K:$K"),0)),"")</f>
        <v>Unassigned</v>
      </c>
      <c r="AD386" s="48" t="s">
        <v>33</v>
      </c>
      <c r="AE386" s="50" t="str">
        <f t="array" ref="AE386">IFERROR(INDEX(INDIRECT("'"&amp;VLOOKUP($C386,ModMap!$A$2:$B$21,2,FALSE)&amp;"'!AE:AE"),MATCH($K386,INDIRECT("'"&amp;VLOOKUP($C386,ModMap!$A$2:$B$21,2,FALSE)&amp;"'!$K:$K"),0)),"")</f>
        <v>Not Started</v>
      </c>
      <c r="AF386" s="50" t="str">
        <f t="array" ref="AF386">IFERROR(INDEX(INDIRECT("'"&amp;VLOOKUP($C386,ModMap!$A$2:$B$21,2,FALSE)&amp;"'!AF:AF"),MATCH($K386,INDIRECT("'"&amp;VLOOKUP($C386,ModMap!$A$2:$B$21,2,FALSE)&amp;"'!$K:$K"),0)),"")</f>
        <v>Unassigned</v>
      </c>
      <c r="AG386" s="44" t="s">
        <v>36</v>
      </c>
      <c r="AH386" s="50" t="str">
        <f t="array" ref="AH386">IFERROR(INDEX(INDIRECT("'"&amp;VLOOKUP($C386,ModMap!$A$2:$B$21,2,FALSE)&amp;"'!AH:AH"),MATCH($K386,INDIRECT("'"&amp;VLOOKUP($C386,ModMap!$A$2:$B$21,2,FALSE)&amp;"'!$K:$K"),0)),"")</f>
        <v>N/A</v>
      </c>
      <c r="AI386" s="50" t="str">
        <f t="array" ref="AI386">IFERROR(INDEX(INDIRECT("'"&amp;VLOOKUP($C386,ModMap!$A$2:$B$21,2,FALSE)&amp;"'!AI:AI"),MATCH($K386,INDIRECT("'"&amp;VLOOKUP($C386,ModMap!$A$2:$B$21,2,FALSE)&amp;"'!$K:$K"),0)),"")</f>
        <v/>
      </c>
      <c r="AJ386" s="44" t="s">
        <v>36</v>
      </c>
      <c r="AK386" s="50" t="str">
        <f t="array" ref="AK386">IFERROR(INDEX(INDIRECT("'"&amp;VLOOKUP($C386,ModMap!$A$2:$B$21,2,FALSE)&amp;"'!AK:AK"),MATCH($K386,INDIRECT("'"&amp;VLOOKUP($C386,ModMap!$A$2:$B$21,2,FALSE)&amp;"'!$K:$K"),0)),"")</f>
        <v>N/A</v>
      </c>
      <c r="AL386" s="50" t="str">
        <f t="array" ref="AL386">IFERROR(INDEX(INDIRECT("'"&amp;VLOOKUP($C386,ModMap!$A$2:$B$21,2,FALSE)&amp;"'!AL:AL"),MATCH($K386,INDIRECT("'"&amp;VLOOKUP($C386,ModMap!$A$2:$B$21,2,FALSE)&amp;"'!$K:$K"),0)),"")</f>
        <v/>
      </c>
      <c r="AM386" s="50">
        <f t="shared" si="1"/>
        <v>3</v>
      </c>
      <c r="AN386" s="50" t="str">
        <f t="shared" si="2"/>
        <v>Not Started</v>
      </c>
      <c r="AO386" s="51" t="str">
        <f t="array" ref="AO386">IFERROR(INDEX(INDIRECT("'"&amp;VLOOKUP($C386,ModMap!$A$2:$B$21,2,FALSE)&amp;"'!AO:AO"),MATCH($K386,INDIRECT("'"&amp;VLOOKUP($C386,ModMap!$A$2:$B$21,2,FALSE)&amp;"'!$K:$K"),0)),"")</f>
        <v/>
      </c>
      <c r="AP386" s="49" t="str">
        <f t="array" ref="AP386">IFERROR(HYPERLINK("#'"&amp;VLOOKUP($C386,ModMap!$A$2:$B$21,2,FALSE)&amp;"'!V"&amp;MATCH($K386,INDIRECT("'"&amp;VLOOKUP($C386,ModMap!$A$2:$B$21,2,FALSE)&amp;"'!$K:$K"),0),"Edit on module sheet"),"")</f>
        <v>Edit on module sheet</v>
      </c>
    </row>
    <row r="387" ht="42.0" customHeight="1">
      <c r="A387" s="39">
        <v>385.0</v>
      </c>
      <c r="B387" s="39">
        <v>378.0</v>
      </c>
      <c r="C387" s="39" t="s">
        <v>105</v>
      </c>
      <c r="D387" s="40" t="s">
        <v>106</v>
      </c>
      <c r="E387" s="29" t="s">
        <v>41</v>
      </c>
      <c r="F387" s="71" t="s">
        <v>755</v>
      </c>
      <c r="G387" s="40" t="s">
        <v>756</v>
      </c>
      <c r="H387" s="39" t="s">
        <v>845</v>
      </c>
      <c r="I387" s="39" t="s">
        <v>846</v>
      </c>
      <c r="J387" s="40" t="s">
        <v>847</v>
      </c>
      <c r="K387" s="39" t="s">
        <v>848</v>
      </c>
      <c r="L387" s="40" t="s">
        <v>849</v>
      </c>
      <c r="M387" s="47" t="s">
        <v>200</v>
      </c>
      <c r="N387" s="39" t="s">
        <v>762</v>
      </c>
      <c r="O387" s="39" t="s">
        <v>850</v>
      </c>
      <c r="P387" s="40" t="s">
        <v>851</v>
      </c>
      <c r="Q387" s="40" t="s">
        <v>852</v>
      </c>
      <c r="R387" s="39" t="s">
        <v>786</v>
      </c>
      <c r="S387" s="39" t="s">
        <v>206</v>
      </c>
      <c r="T387" s="39" t="str">
        <f t="array" ref="T387">IFERROR(INDEX(INDIRECT("'"&amp;VLOOKUP($C387,ModMap!$A$2:$B$21,2,FALSE)&amp;"'!T:T"),MATCH($K387,INDIRECT("'"&amp;VLOOKUP($C387,ModMap!$A$2:$B$21,2,FALSE)&amp;"'!$K:$K"),0)),"")</f>
        <v>Unassigned</v>
      </c>
      <c r="U387" s="48" t="s">
        <v>33</v>
      </c>
      <c r="V387" s="39" t="str">
        <f t="array" ref="V387">IFERROR(INDEX(INDIRECT("'"&amp;VLOOKUP($C387,ModMap!$A$2:$B$21,2,FALSE)&amp;"'!V:V"),MATCH($K387,INDIRECT("'"&amp;VLOOKUP($C387,ModMap!$A$2:$B$21,2,FALSE)&amp;"'!$K:$K"),0)),"")</f>
        <v>Not Started</v>
      </c>
      <c r="W387" s="39" t="str">
        <f t="array" ref="W387">IFERROR(INDEX(INDIRECT("'"&amp;VLOOKUP($C387,ModMap!$A$2:$B$21,2,FALSE)&amp;"'!W:W"),MATCH($K387,INDIRECT("'"&amp;VLOOKUP($C387,ModMap!$A$2:$B$21,2,FALSE)&amp;"'!$K:$K"),0)),"")</f>
        <v>Unassigned</v>
      </c>
      <c r="X387" s="44" t="s">
        <v>36</v>
      </c>
      <c r="Y387" s="39" t="str">
        <f t="array" ref="Y387">IFERROR(INDEX(INDIRECT("'"&amp;VLOOKUP($C387,ModMap!$A$2:$B$21,2,FALSE)&amp;"'!Y:Y"),MATCH($K387,INDIRECT("'"&amp;VLOOKUP($C387,ModMap!$A$2:$B$21,2,FALSE)&amp;"'!$K:$K"),0)),"")</f>
        <v>N/A</v>
      </c>
      <c r="Z387" s="39" t="str">
        <f t="array" ref="Z387">IFERROR(INDEX(INDIRECT("'"&amp;VLOOKUP($C387,ModMap!$A$2:$B$21,2,FALSE)&amp;"'!Z:Z"),MATCH($K387,INDIRECT("'"&amp;VLOOKUP($C387,ModMap!$A$2:$B$21,2,FALSE)&amp;"'!$K:$K"),0)),"")</f>
        <v/>
      </c>
      <c r="AA387" s="44" t="s">
        <v>36</v>
      </c>
      <c r="AB387" s="39" t="str">
        <f t="array" ref="AB387">IFERROR(INDEX(INDIRECT("'"&amp;VLOOKUP($C387,ModMap!$A$2:$B$21,2,FALSE)&amp;"'!AB:AB"),MATCH($K387,INDIRECT("'"&amp;VLOOKUP($C387,ModMap!$A$2:$B$21,2,FALSE)&amp;"'!$K:$K"),0)),"")</f>
        <v>N/A</v>
      </c>
      <c r="AC387" s="39" t="str">
        <f t="array" ref="AC387">IFERROR(INDEX(INDIRECT("'"&amp;VLOOKUP($C387,ModMap!$A$2:$B$21,2,FALSE)&amp;"'!AC:AC"),MATCH($K387,INDIRECT("'"&amp;VLOOKUP($C387,ModMap!$A$2:$B$21,2,FALSE)&amp;"'!$K:$K"),0)),"")</f>
        <v/>
      </c>
      <c r="AD387" s="48" t="s">
        <v>33</v>
      </c>
      <c r="AE387" s="39" t="str">
        <f t="array" ref="AE387">IFERROR(INDEX(INDIRECT("'"&amp;VLOOKUP($C387,ModMap!$A$2:$B$21,2,FALSE)&amp;"'!AE:AE"),MATCH($K387,INDIRECT("'"&amp;VLOOKUP($C387,ModMap!$A$2:$B$21,2,FALSE)&amp;"'!$K:$K"),0)),"")</f>
        <v>Not Started</v>
      </c>
      <c r="AF387" s="39" t="str">
        <f t="array" ref="AF387">IFERROR(INDEX(INDIRECT("'"&amp;VLOOKUP($C387,ModMap!$A$2:$B$21,2,FALSE)&amp;"'!AF:AF"),MATCH($K387,INDIRECT("'"&amp;VLOOKUP($C387,ModMap!$A$2:$B$21,2,FALSE)&amp;"'!$K:$K"),0)),"")</f>
        <v>Unassigned</v>
      </c>
      <c r="AG387" s="44" t="s">
        <v>36</v>
      </c>
      <c r="AH387" s="39" t="str">
        <f t="array" ref="AH387">IFERROR(INDEX(INDIRECT("'"&amp;VLOOKUP($C387,ModMap!$A$2:$B$21,2,FALSE)&amp;"'!AH:AH"),MATCH($K387,INDIRECT("'"&amp;VLOOKUP($C387,ModMap!$A$2:$B$21,2,FALSE)&amp;"'!$K:$K"),0)),"")</f>
        <v>N/A</v>
      </c>
      <c r="AI387" s="39" t="str">
        <f t="array" ref="AI387">IFERROR(INDEX(INDIRECT("'"&amp;VLOOKUP($C387,ModMap!$A$2:$B$21,2,FALSE)&amp;"'!AI:AI"),MATCH($K387,INDIRECT("'"&amp;VLOOKUP($C387,ModMap!$A$2:$B$21,2,FALSE)&amp;"'!$K:$K"),0)),"")</f>
        <v/>
      </c>
      <c r="AJ387" s="44" t="s">
        <v>36</v>
      </c>
      <c r="AK387" s="39" t="str">
        <f t="array" ref="AK387">IFERROR(INDEX(INDIRECT("'"&amp;VLOOKUP($C387,ModMap!$A$2:$B$21,2,FALSE)&amp;"'!AK:AK"),MATCH($K387,INDIRECT("'"&amp;VLOOKUP($C387,ModMap!$A$2:$B$21,2,FALSE)&amp;"'!$K:$K"),0)),"")</f>
        <v>N/A</v>
      </c>
      <c r="AL387" s="39" t="str">
        <f t="array" ref="AL387">IFERROR(INDEX(INDIRECT("'"&amp;VLOOKUP($C387,ModMap!$A$2:$B$21,2,FALSE)&amp;"'!AL:AL"),MATCH($K387,INDIRECT("'"&amp;VLOOKUP($C387,ModMap!$A$2:$B$21,2,FALSE)&amp;"'!$K:$K"),0)),"")</f>
        <v/>
      </c>
      <c r="AM387" s="39">
        <f t="shared" si="1"/>
        <v>2</v>
      </c>
      <c r="AN387" s="39" t="str">
        <f t="shared" si="2"/>
        <v>Not Started</v>
      </c>
      <c r="AO387" s="40" t="str">
        <f t="array" ref="AO387">IFERROR(INDEX(INDIRECT("'"&amp;VLOOKUP($C387,ModMap!$A$2:$B$21,2,FALSE)&amp;"'!AO:AO"),MATCH($K387,INDIRECT("'"&amp;VLOOKUP($C387,ModMap!$A$2:$B$21,2,FALSE)&amp;"'!$K:$K"),0)),"")</f>
        <v/>
      </c>
      <c r="AP387" s="49" t="str">
        <f t="array" ref="AP387">IFERROR(HYPERLINK("#'"&amp;VLOOKUP($C387,ModMap!$A$2:$B$21,2,FALSE)&amp;"'!V"&amp;MATCH($K387,INDIRECT("'"&amp;VLOOKUP($C387,ModMap!$A$2:$B$21,2,FALSE)&amp;"'!$K:$K"),0),"Edit on module sheet"),"")</f>
        <v>Edit on module sheet</v>
      </c>
    </row>
    <row r="388" ht="42.0" customHeight="1">
      <c r="A388" s="50">
        <v>386.0</v>
      </c>
      <c r="B388" s="50">
        <v>379.0</v>
      </c>
      <c r="C388" s="50" t="s">
        <v>105</v>
      </c>
      <c r="D388" s="51" t="s">
        <v>106</v>
      </c>
      <c r="E388" s="31" t="s">
        <v>69</v>
      </c>
      <c r="F388" s="71" t="s">
        <v>755</v>
      </c>
      <c r="G388" s="51" t="s">
        <v>756</v>
      </c>
      <c r="H388" s="50" t="s">
        <v>845</v>
      </c>
      <c r="I388" s="50" t="s">
        <v>846</v>
      </c>
      <c r="J388" s="51" t="s">
        <v>847</v>
      </c>
      <c r="K388" s="50" t="s">
        <v>3344</v>
      </c>
      <c r="L388" s="51" t="s">
        <v>3345</v>
      </c>
      <c r="M388" s="48" t="s">
        <v>434</v>
      </c>
      <c r="N388" s="50" t="s">
        <v>762</v>
      </c>
      <c r="O388" s="50" t="s">
        <v>850</v>
      </c>
      <c r="P388" s="51" t="s">
        <v>851</v>
      </c>
      <c r="Q388" s="51" t="s">
        <v>852</v>
      </c>
      <c r="R388" s="50" t="s">
        <v>786</v>
      </c>
      <c r="S388" s="50" t="s">
        <v>69</v>
      </c>
      <c r="T388" s="50" t="str">
        <f t="array" ref="T388">IFERROR(INDEX(INDIRECT("'"&amp;VLOOKUP($C388,ModMap!$A$2:$B$21,2,FALSE)&amp;"'!T:T"),MATCH($K388,INDIRECT("'"&amp;VLOOKUP($C388,ModMap!$A$2:$B$21,2,FALSE)&amp;"'!$K:$K"),0)),"")</f>
        <v>Unassigned</v>
      </c>
      <c r="U388" s="48" t="s">
        <v>33</v>
      </c>
      <c r="V388" s="50" t="str">
        <f t="array" ref="V388">IFERROR(INDEX(INDIRECT("'"&amp;VLOOKUP($C388,ModMap!$A$2:$B$21,2,FALSE)&amp;"'!V:V"),MATCH($K388,INDIRECT("'"&amp;VLOOKUP($C388,ModMap!$A$2:$B$21,2,FALSE)&amp;"'!$K:$K"),0)),"")</f>
        <v>Not Started</v>
      </c>
      <c r="W388" s="50" t="str">
        <f t="array" ref="W388">IFERROR(INDEX(INDIRECT("'"&amp;VLOOKUP($C388,ModMap!$A$2:$B$21,2,FALSE)&amp;"'!W:W"),MATCH($K388,INDIRECT("'"&amp;VLOOKUP($C388,ModMap!$A$2:$B$21,2,FALSE)&amp;"'!$K:$K"),0)),"")</f>
        <v>Unassigned</v>
      </c>
      <c r="X388" s="48" t="s">
        <v>33</v>
      </c>
      <c r="Y388" s="50" t="str">
        <f t="array" ref="Y388">IFERROR(INDEX(INDIRECT("'"&amp;VLOOKUP($C388,ModMap!$A$2:$B$21,2,FALSE)&amp;"'!Y:Y"),MATCH($K388,INDIRECT("'"&amp;VLOOKUP($C388,ModMap!$A$2:$B$21,2,FALSE)&amp;"'!$K:$K"),0)),"")</f>
        <v>Not Started</v>
      </c>
      <c r="Z388" s="50" t="str">
        <f t="array" ref="Z388">IFERROR(INDEX(INDIRECT("'"&amp;VLOOKUP($C388,ModMap!$A$2:$B$21,2,FALSE)&amp;"'!Z:Z"),MATCH($K388,INDIRECT("'"&amp;VLOOKUP($C388,ModMap!$A$2:$B$21,2,FALSE)&amp;"'!$K:$K"),0)),"")</f>
        <v>Unassigned</v>
      </c>
      <c r="AA388" s="44" t="s">
        <v>36</v>
      </c>
      <c r="AB388" s="50" t="str">
        <f t="array" ref="AB388">IFERROR(INDEX(INDIRECT("'"&amp;VLOOKUP($C388,ModMap!$A$2:$B$21,2,FALSE)&amp;"'!AB:AB"),MATCH($K388,INDIRECT("'"&amp;VLOOKUP($C388,ModMap!$A$2:$B$21,2,FALSE)&amp;"'!$K:$K"),0)),"")</f>
        <v>N/A</v>
      </c>
      <c r="AC388" s="50" t="str">
        <f t="array" ref="AC388">IFERROR(INDEX(INDIRECT("'"&amp;VLOOKUP($C388,ModMap!$A$2:$B$21,2,FALSE)&amp;"'!AC:AC"),MATCH($K388,INDIRECT("'"&amp;VLOOKUP($C388,ModMap!$A$2:$B$21,2,FALSE)&amp;"'!$K:$K"),0)),"")</f>
        <v/>
      </c>
      <c r="AD388" s="48" t="s">
        <v>33</v>
      </c>
      <c r="AE388" s="50" t="str">
        <f t="array" ref="AE388">IFERROR(INDEX(INDIRECT("'"&amp;VLOOKUP($C388,ModMap!$A$2:$B$21,2,FALSE)&amp;"'!AE:AE"),MATCH($K388,INDIRECT("'"&amp;VLOOKUP($C388,ModMap!$A$2:$B$21,2,FALSE)&amp;"'!$K:$K"),0)),"")</f>
        <v>Not Started</v>
      </c>
      <c r="AF388" s="50" t="str">
        <f t="array" ref="AF388">IFERROR(INDEX(INDIRECT("'"&amp;VLOOKUP($C388,ModMap!$A$2:$B$21,2,FALSE)&amp;"'!AF:AF"),MATCH($K388,INDIRECT("'"&amp;VLOOKUP($C388,ModMap!$A$2:$B$21,2,FALSE)&amp;"'!$K:$K"),0)),"")</f>
        <v>Unassigned</v>
      </c>
      <c r="AG388" s="44" t="s">
        <v>36</v>
      </c>
      <c r="AH388" s="50" t="str">
        <f t="array" ref="AH388">IFERROR(INDEX(INDIRECT("'"&amp;VLOOKUP($C388,ModMap!$A$2:$B$21,2,FALSE)&amp;"'!AH:AH"),MATCH($K388,INDIRECT("'"&amp;VLOOKUP($C388,ModMap!$A$2:$B$21,2,FALSE)&amp;"'!$K:$K"),0)),"")</f>
        <v>N/A</v>
      </c>
      <c r="AI388" s="50" t="str">
        <f t="array" ref="AI388">IFERROR(INDEX(INDIRECT("'"&amp;VLOOKUP($C388,ModMap!$A$2:$B$21,2,FALSE)&amp;"'!AI:AI"),MATCH($K388,INDIRECT("'"&amp;VLOOKUP($C388,ModMap!$A$2:$B$21,2,FALSE)&amp;"'!$K:$K"),0)),"")</f>
        <v/>
      </c>
      <c r="AJ388" s="44" t="s">
        <v>36</v>
      </c>
      <c r="AK388" s="50" t="str">
        <f t="array" ref="AK388">IFERROR(INDEX(INDIRECT("'"&amp;VLOOKUP($C388,ModMap!$A$2:$B$21,2,FALSE)&amp;"'!AK:AK"),MATCH($K388,INDIRECT("'"&amp;VLOOKUP($C388,ModMap!$A$2:$B$21,2,FALSE)&amp;"'!$K:$K"),0)),"")</f>
        <v>N/A</v>
      </c>
      <c r="AL388" s="50" t="str">
        <f t="array" ref="AL388">IFERROR(INDEX(INDIRECT("'"&amp;VLOOKUP($C388,ModMap!$A$2:$B$21,2,FALSE)&amp;"'!AL:AL"),MATCH($K388,INDIRECT("'"&amp;VLOOKUP($C388,ModMap!$A$2:$B$21,2,FALSE)&amp;"'!$K:$K"),0)),"")</f>
        <v/>
      </c>
      <c r="AM388" s="50">
        <f t="shared" si="1"/>
        <v>3</v>
      </c>
      <c r="AN388" s="50" t="str">
        <f t="shared" si="2"/>
        <v>Not Started</v>
      </c>
      <c r="AO388" s="51" t="str">
        <f t="array" ref="AO388">IFERROR(INDEX(INDIRECT("'"&amp;VLOOKUP($C388,ModMap!$A$2:$B$21,2,FALSE)&amp;"'!AO:AO"),MATCH($K388,INDIRECT("'"&amp;VLOOKUP($C388,ModMap!$A$2:$B$21,2,FALSE)&amp;"'!$K:$K"),0)),"")</f>
        <v/>
      </c>
      <c r="AP388" s="49" t="str">
        <f t="array" ref="AP388">IFERROR(HYPERLINK("#'"&amp;VLOOKUP($C388,ModMap!$A$2:$B$21,2,FALSE)&amp;"'!V"&amp;MATCH($K388,INDIRECT("'"&amp;VLOOKUP($C388,ModMap!$A$2:$B$21,2,FALSE)&amp;"'!$K:$K"),0),"Edit on module sheet"),"")</f>
        <v>Edit on module sheet</v>
      </c>
    </row>
    <row r="389" ht="42.0" customHeight="1">
      <c r="A389" s="39">
        <v>387.0</v>
      </c>
      <c r="B389" s="39">
        <v>380.0</v>
      </c>
      <c r="C389" s="39" t="s">
        <v>105</v>
      </c>
      <c r="D389" s="40" t="s">
        <v>106</v>
      </c>
      <c r="E389" s="28" t="s">
        <v>48</v>
      </c>
      <c r="F389" s="71" t="s">
        <v>755</v>
      </c>
      <c r="G389" s="40" t="s">
        <v>756</v>
      </c>
      <c r="H389" s="39" t="s">
        <v>860</v>
      </c>
      <c r="I389" s="39" t="s">
        <v>861</v>
      </c>
      <c r="J389" s="40" t="s">
        <v>862</v>
      </c>
      <c r="K389" s="39" t="s">
        <v>2403</v>
      </c>
      <c r="L389" s="40" t="s">
        <v>2404</v>
      </c>
      <c r="M389" s="47" t="s">
        <v>200</v>
      </c>
      <c r="N389" s="39" t="s">
        <v>762</v>
      </c>
      <c r="O389" s="39" t="s">
        <v>811</v>
      </c>
      <c r="P389" s="40" t="s">
        <v>865</v>
      </c>
      <c r="Q389" s="40" t="s">
        <v>866</v>
      </c>
      <c r="R389" s="39" t="s">
        <v>766</v>
      </c>
      <c r="S389" s="39" t="s">
        <v>53</v>
      </c>
      <c r="T389" s="39" t="str">
        <f t="array" ref="T389">IFERROR(INDEX(INDIRECT("'"&amp;VLOOKUP($C389,ModMap!$A$2:$B$21,2,FALSE)&amp;"'!T:T"),MATCH($K389,INDIRECT("'"&amp;VLOOKUP($C389,ModMap!$A$2:$B$21,2,FALSE)&amp;"'!$K:$K"),0)),"")</f>
        <v>Unassigned</v>
      </c>
      <c r="U389" s="44" t="s">
        <v>36</v>
      </c>
      <c r="V389" s="39" t="str">
        <f t="array" ref="V389">IFERROR(INDEX(INDIRECT("'"&amp;VLOOKUP($C389,ModMap!$A$2:$B$21,2,FALSE)&amp;"'!V:V"),MATCH($K389,INDIRECT("'"&amp;VLOOKUP($C389,ModMap!$A$2:$B$21,2,FALSE)&amp;"'!$K:$K"),0)),"")</f>
        <v>N/A</v>
      </c>
      <c r="W389" s="39" t="str">
        <f t="array" ref="W389">IFERROR(INDEX(INDIRECT("'"&amp;VLOOKUP($C389,ModMap!$A$2:$B$21,2,FALSE)&amp;"'!W:W"),MATCH($K389,INDIRECT("'"&amp;VLOOKUP($C389,ModMap!$A$2:$B$21,2,FALSE)&amp;"'!$K:$K"),0)),"")</f>
        <v/>
      </c>
      <c r="X389" s="48" t="s">
        <v>33</v>
      </c>
      <c r="Y389" s="39" t="str">
        <f t="array" ref="Y389">IFERROR(INDEX(INDIRECT("'"&amp;VLOOKUP($C389,ModMap!$A$2:$B$21,2,FALSE)&amp;"'!Y:Y"),MATCH($K389,INDIRECT("'"&amp;VLOOKUP($C389,ModMap!$A$2:$B$21,2,FALSE)&amp;"'!$K:$K"),0)),"")</f>
        <v>Not Started</v>
      </c>
      <c r="Z389" s="39" t="str">
        <f t="array" ref="Z389">IFERROR(INDEX(INDIRECT("'"&amp;VLOOKUP($C389,ModMap!$A$2:$B$21,2,FALSE)&amp;"'!Z:Z"),MATCH($K389,INDIRECT("'"&amp;VLOOKUP($C389,ModMap!$A$2:$B$21,2,FALSE)&amp;"'!$K:$K"),0)),"")</f>
        <v>Unassigned</v>
      </c>
      <c r="AA389" s="48" t="s">
        <v>33</v>
      </c>
      <c r="AB389" s="39" t="str">
        <f t="array" ref="AB389">IFERROR(INDEX(INDIRECT("'"&amp;VLOOKUP($C389,ModMap!$A$2:$B$21,2,FALSE)&amp;"'!AB:AB"),MATCH($K389,INDIRECT("'"&amp;VLOOKUP($C389,ModMap!$A$2:$B$21,2,FALSE)&amp;"'!$K:$K"),0)),"")</f>
        <v>Not Started</v>
      </c>
      <c r="AC389" s="39" t="str">
        <f t="array" ref="AC389">IFERROR(INDEX(INDIRECT("'"&amp;VLOOKUP($C389,ModMap!$A$2:$B$21,2,FALSE)&amp;"'!AC:AC"),MATCH($K389,INDIRECT("'"&amp;VLOOKUP($C389,ModMap!$A$2:$B$21,2,FALSE)&amp;"'!$K:$K"),0)),"")</f>
        <v>Unassigned</v>
      </c>
      <c r="AD389" s="44" t="s">
        <v>36</v>
      </c>
      <c r="AE389" s="39" t="str">
        <f t="array" ref="AE389">IFERROR(INDEX(INDIRECT("'"&amp;VLOOKUP($C389,ModMap!$A$2:$B$21,2,FALSE)&amp;"'!AE:AE"),MATCH($K389,INDIRECT("'"&amp;VLOOKUP($C389,ModMap!$A$2:$B$21,2,FALSE)&amp;"'!$K:$K"),0)),"")</f>
        <v>N/A</v>
      </c>
      <c r="AF389" s="39" t="str">
        <f t="array" ref="AF389">IFERROR(INDEX(INDIRECT("'"&amp;VLOOKUP($C389,ModMap!$A$2:$B$21,2,FALSE)&amp;"'!AF:AF"),MATCH($K389,INDIRECT("'"&amp;VLOOKUP($C389,ModMap!$A$2:$B$21,2,FALSE)&amp;"'!$K:$K"),0)),"")</f>
        <v/>
      </c>
      <c r="AG389" s="44" t="s">
        <v>36</v>
      </c>
      <c r="AH389" s="39" t="str">
        <f t="array" ref="AH389">IFERROR(INDEX(INDIRECT("'"&amp;VLOOKUP($C389,ModMap!$A$2:$B$21,2,FALSE)&amp;"'!AH:AH"),MATCH($K389,INDIRECT("'"&amp;VLOOKUP($C389,ModMap!$A$2:$B$21,2,FALSE)&amp;"'!$K:$K"),0)),"")</f>
        <v>N/A</v>
      </c>
      <c r="AI389" s="39" t="str">
        <f t="array" ref="AI389">IFERROR(INDEX(INDIRECT("'"&amp;VLOOKUP($C389,ModMap!$A$2:$B$21,2,FALSE)&amp;"'!AI:AI"),MATCH($K389,INDIRECT("'"&amp;VLOOKUP($C389,ModMap!$A$2:$B$21,2,FALSE)&amp;"'!$K:$K"),0)),"")</f>
        <v/>
      </c>
      <c r="AJ389" s="44" t="s">
        <v>36</v>
      </c>
      <c r="AK389" s="39" t="str">
        <f t="array" ref="AK389">IFERROR(INDEX(INDIRECT("'"&amp;VLOOKUP($C389,ModMap!$A$2:$B$21,2,FALSE)&amp;"'!AK:AK"),MATCH($K389,INDIRECT("'"&amp;VLOOKUP($C389,ModMap!$A$2:$B$21,2,FALSE)&amp;"'!$K:$K"),0)),"")</f>
        <v>N/A</v>
      </c>
      <c r="AL389" s="39" t="str">
        <f t="array" ref="AL389">IFERROR(INDEX(INDIRECT("'"&amp;VLOOKUP($C389,ModMap!$A$2:$B$21,2,FALSE)&amp;"'!AL:AL"),MATCH($K389,INDIRECT("'"&amp;VLOOKUP($C389,ModMap!$A$2:$B$21,2,FALSE)&amp;"'!$K:$K"),0)),"")</f>
        <v/>
      </c>
      <c r="AM389" s="39">
        <f t="shared" si="1"/>
        <v>2</v>
      </c>
      <c r="AN389" s="39" t="str">
        <f t="shared" si="2"/>
        <v>Not Started</v>
      </c>
      <c r="AO389" s="40" t="str">
        <f t="array" ref="AO389">IFERROR(INDEX(INDIRECT("'"&amp;VLOOKUP($C389,ModMap!$A$2:$B$21,2,FALSE)&amp;"'!AO:AO"),MATCH($K389,INDIRECT("'"&amp;VLOOKUP($C389,ModMap!$A$2:$B$21,2,FALSE)&amp;"'!$K:$K"),0)),"")</f>
        <v/>
      </c>
      <c r="AP389" s="49" t="str">
        <f t="array" ref="AP389">IFERROR(HYPERLINK("#'"&amp;VLOOKUP($C389,ModMap!$A$2:$B$21,2,FALSE)&amp;"'!V"&amp;MATCH($K389,INDIRECT("'"&amp;VLOOKUP($C389,ModMap!$A$2:$B$21,2,FALSE)&amp;"'!$K:$K"),0),"Edit on module sheet"),"")</f>
        <v>Edit on module sheet</v>
      </c>
    </row>
    <row r="390" ht="42.0" customHeight="1">
      <c r="A390" s="50">
        <v>388.0</v>
      </c>
      <c r="B390" s="50">
        <v>381.0</v>
      </c>
      <c r="C390" s="50" t="s">
        <v>105</v>
      </c>
      <c r="D390" s="51" t="s">
        <v>106</v>
      </c>
      <c r="E390" s="28" t="s">
        <v>48</v>
      </c>
      <c r="F390" s="71" t="s">
        <v>755</v>
      </c>
      <c r="G390" s="51" t="s">
        <v>756</v>
      </c>
      <c r="H390" s="50" t="s">
        <v>860</v>
      </c>
      <c r="I390" s="50" t="s">
        <v>861</v>
      </c>
      <c r="J390" s="51" t="s">
        <v>862</v>
      </c>
      <c r="K390" s="50" t="s">
        <v>2406</v>
      </c>
      <c r="L390" s="51" t="s">
        <v>2407</v>
      </c>
      <c r="M390" s="47" t="s">
        <v>200</v>
      </c>
      <c r="N390" s="50" t="s">
        <v>762</v>
      </c>
      <c r="O390" s="50" t="s">
        <v>811</v>
      </c>
      <c r="P390" s="51" t="s">
        <v>865</v>
      </c>
      <c r="Q390" s="51" t="s">
        <v>866</v>
      </c>
      <c r="R390" s="50" t="s">
        <v>766</v>
      </c>
      <c r="S390" s="50" t="s">
        <v>56</v>
      </c>
      <c r="T390" s="50" t="str">
        <f t="array" ref="T390">IFERROR(INDEX(INDIRECT("'"&amp;VLOOKUP($C390,ModMap!$A$2:$B$21,2,FALSE)&amp;"'!T:T"),MATCH($K390,INDIRECT("'"&amp;VLOOKUP($C390,ModMap!$A$2:$B$21,2,FALSE)&amp;"'!$K:$K"),0)),"")</f>
        <v>Unassigned</v>
      </c>
      <c r="U390" s="44" t="s">
        <v>36</v>
      </c>
      <c r="V390" s="50" t="str">
        <f t="array" ref="V390">IFERROR(INDEX(INDIRECT("'"&amp;VLOOKUP($C390,ModMap!$A$2:$B$21,2,FALSE)&amp;"'!V:V"),MATCH($K390,INDIRECT("'"&amp;VLOOKUP($C390,ModMap!$A$2:$B$21,2,FALSE)&amp;"'!$K:$K"),0)),"")</f>
        <v>N/A</v>
      </c>
      <c r="W390" s="50" t="str">
        <f t="array" ref="W390">IFERROR(INDEX(INDIRECT("'"&amp;VLOOKUP($C390,ModMap!$A$2:$B$21,2,FALSE)&amp;"'!W:W"),MATCH($K390,INDIRECT("'"&amp;VLOOKUP($C390,ModMap!$A$2:$B$21,2,FALSE)&amp;"'!$K:$K"),0)),"")</f>
        <v/>
      </c>
      <c r="X390" s="48" t="s">
        <v>33</v>
      </c>
      <c r="Y390" s="50" t="str">
        <f t="array" ref="Y390">IFERROR(INDEX(INDIRECT("'"&amp;VLOOKUP($C390,ModMap!$A$2:$B$21,2,FALSE)&amp;"'!Y:Y"),MATCH($K390,INDIRECT("'"&amp;VLOOKUP($C390,ModMap!$A$2:$B$21,2,FALSE)&amp;"'!$K:$K"),0)),"")</f>
        <v>Not Started</v>
      </c>
      <c r="Z390" s="50" t="str">
        <f t="array" ref="Z390">IFERROR(INDEX(INDIRECT("'"&amp;VLOOKUP($C390,ModMap!$A$2:$B$21,2,FALSE)&amp;"'!Z:Z"),MATCH($K390,INDIRECT("'"&amp;VLOOKUP($C390,ModMap!$A$2:$B$21,2,FALSE)&amp;"'!$K:$K"),0)),"")</f>
        <v>Unassigned</v>
      </c>
      <c r="AA390" s="48" t="s">
        <v>33</v>
      </c>
      <c r="AB390" s="50" t="str">
        <f t="array" ref="AB390">IFERROR(INDEX(INDIRECT("'"&amp;VLOOKUP($C390,ModMap!$A$2:$B$21,2,FALSE)&amp;"'!AB:AB"),MATCH($K390,INDIRECT("'"&amp;VLOOKUP($C390,ModMap!$A$2:$B$21,2,FALSE)&amp;"'!$K:$K"),0)),"")</f>
        <v>Not Started</v>
      </c>
      <c r="AC390" s="50" t="str">
        <f t="array" ref="AC390">IFERROR(INDEX(INDIRECT("'"&amp;VLOOKUP($C390,ModMap!$A$2:$B$21,2,FALSE)&amp;"'!AC:AC"),MATCH($K390,INDIRECT("'"&amp;VLOOKUP($C390,ModMap!$A$2:$B$21,2,FALSE)&amp;"'!$K:$K"),0)),"")</f>
        <v>Unassigned</v>
      </c>
      <c r="AD390" s="48" t="s">
        <v>33</v>
      </c>
      <c r="AE390" s="50" t="str">
        <f t="array" ref="AE390">IFERROR(INDEX(INDIRECT("'"&amp;VLOOKUP($C390,ModMap!$A$2:$B$21,2,FALSE)&amp;"'!AE:AE"),MATCH($K390,INDIRECT("'"&amp;VLOOKUP($C390,ModMap!$A$2:$B$21,2,FALSE)&amp;"'!$K:$K"),0)),"")</f>
        <v>Not Started</v>
      </c>
      <c r="AF390" s="50" t="str">
        <f t="array" ref="AF390">IFERROR(INDEX(INDIRECT("'"&amp;VLOOKUP($C390,ModMap!$A$2:$B$21,2,FALSE)&amp;"'!AF:AF"),MATCH($K390,INDIRECT("'"&amp;VLOOKUP($C390,ModMap!$A$2:$B$21,2,FALSE)&amp;"'!$K:$K"),0)),"")</f>
        <v>Unassigned</v>
      </c>
      <c r="AG390" s="44" t="s">
        <v>36</v>
      </c>
      <c r="AH390" s="50" t="str">
        <f t="array" ref="AH390">IFERROR(INDEX(INDIRECT("'"&amp;VLOOKUP($C390,ModMap!$A$2:$B$21,2,FALSE)&amp;"'!AH:AH"),MATCH($K390,INDIRECT("'"&amp;VLOOKUP($C390,ModMap!$A$2:$B$21,2,FALSE)&amp;"'!$K:$K"),0)),"")</f>
        <v>N/A</v>
      </c>
      <c r="AI390" s="50" t="str">
        <f t="array" ref="AI390">IFERROR(INDEX(INDIRECT("'"&amp;VLOOKUP($C390,ModMap!$A$2:$B$21,2,FALSE)&amp;"'!AI:AI"),MATCH($K390,INDIRECT("'"&amp;VLOOKUP($C390,ModMap!$A$2:$B$21,2,FALSE)&amp;"'!$K:$K"),0)),"")</f>
        <v/>
      </c>
      <c r="AJ390" s="44" t="s">
        <v>36</v>
      </c>
      <c r="AK390" s="50" t="str">
        <f t="array" ref="AK390">IFERROR(INDEX(INDIRECT("'"&amp;VLOOKUP($C390,ModMap!$A$2:$B$21,2,FALSE)&amp;"'!AK:AK"),MATCH($K390,INDIRECT("'"&amp;VLOOKUP($C390,ModMap!$A$2:$B$21,2,FALSE)&amp;"'!$K:$K"),0)),"")</f>
        <v>N/A</v>
      </c>
      <c r="AL390" s="50" t="str">
        <f t="array" ref="AL390">IFERROR(INDEX(INDIRECT("'"&amp;VLOOKUP($C390,ModMap!$A$2:$B$21,2,FALSE)&amp;"'!AL:AL"),MATCH($K390,INDIRECT("'"&amp;VLOOKUP($C390,ModMap!$A$2:$B$21,2,FALSE)&amp;"'!$K:$K"),0)),"")</f>
        <v/>
      </c>
      <c r="AM390" s="50">
        <f t="shared" si="1"/>
        <v>3</v>
      </c>
      <c r="AN390" s="50" t="str">
        <f t="shared" si="2"/>
        <v>Not Started</v>
      </c>
      <c r="AO390" s="51" t="str">
        <f t="array" ref="AO390">IFERROR(INDEX(INDIRECT("'"&amp;VLOOKUP($C390,ModMap!$A$2:$B$21,2,FALSE)&amp;"'!AO:AO"),MATCH($K390,INDIRECT("'"&amp;VLOOKUP($C390,ModMap!$A$2:$B$21,2,FALSE)&amp;"'!$K:$K"),0)),"")</f>
        <v/>
      </c>
      <c r="AP390" s="49" t="str">
        <f t="array" ref="AP390">IFERROR(HYPERLINK("#'"&amp;VLOOKUP($C390,ModMap!$A$2:$B$21,2,FALSE)&amp;"'!V"&amp;MATCH($K390,INDIRECT("'"&amp;VLOOKUP($C390,ModMap!$A$2:$B$21,2,FALSE)&amp;"'!$K:$K"),0),"Edit on module sheet"),"")</f>
        <v>Edit on module sheet</v>
      </c>
    </row>
    <row r="391" ht="42.0" customHeight="1">
      <c r="A391" s="39">
        <v>389.0</v>
      </c>
      <c r="B391" s="39">
        <v>382.0</v>
      </c>
      <c r="C391" s="39" t="s">
        <v>105</v>
      </c>
      <c r="D391" s="40" t="s">
        <v>106</v>
      </c>
      <c r="E391" s="29" t="s">
        <v>41</v>
      </c>
      <c r="F391" s="71" t="s">
        <v>755</v>
      </c>
      <c r="G391" s="40" t="s">
        <v>756</v>
      </c>
      <c r="H391" s="39" t="s">
        <v>860</v>
      </c>
      <c r="I391" s="39" t="s">
        <v>861</v>
      </c>
      <c r="J391" s="40" t="s">
        <v>862</v>
      </c>
      <c r="K391" s="39" t="s">
        <v>863</v>
      </c>
      <c r="L391" s="40" t="s">
        <v>864</v>
      </c>
      <c r="M391" s="47" t="s">
        <v>200</v>
      </c>
      <c r="N391" s="39" t="s">
        <v>762</v>
      </c>
      <c r="O391" s="39" t="s">
        <v>811</v>
      </c>
      <c r="P391" s="40" t="s">
        <v>865</v>
      </c>
      <c r="Q391" s="40" t="s">
        <v>866</v>
      </c>
      <c r="R391" s="39" t="s">
        <v>766</v>
      </c>
      <c r="S391" s="39" t="s">
        <v>206</v>
      </c>
      <c r="T391" s="39" t="str">
        <f t="array" ref="T391">IFERROR(INDEX(INDIRECT("'"&amp;VLOOKUP($C391,ModMap!$A$2:$B$21,2,FALSE)&amp;"'!T:T"),MATCH($K391,INDIRECT("'"&amp;VLOOKUP($C391,ModMap!$A$2:$B$21,2,FALSE)&amp;"'!$K:$K"),0)),"")</f>
        <v>Unassigned</v>
      </c>
      <c r="U391" s="48" t="s">
        <v>33</v>
      </c>
      <c r="V391" s="39" t="str">
        <f t="array" ref="V391">IFERROR(INDEX(INDIRECT("'"&amp;VLOOKUP($C391,ModMap!$A$2:$B$21,2,FALSE)&amp;"'!V:V"),MATCH($K391,INDIRECT("'"&amp;VLOOKUP($C391,ModMap!$A$2:$B$21,2,FALSE)&amp;"'!$K:$K"),0)),"")</f>
        <v>Not Started</v>
      </c>
      <c r="W391" s="39" t="str">
        <f t="array" ref="W391">IFERROR(INDEX(INDIRECT("'"&amp;VLOOKUP($C391,ModMap!$A$2:$B$21,2,FALSE)&amp;"'!W:W"),MATCH($K391,INDIRECT("'"&amp;VLOOKUP($C391,ModMap!$A$2:$B$21,2,FALSE)&amp;"'!$K:$K"),0)),"")</f>
        <v>Unassigned</v>
      </c>
      <c r="X391" s="44" t="s">
        <v>36</v>
      </c>
      <c r="Y391" s="39" t="str">
        <f t="array" ref="Y391">IFERROR(INDEX(INDIRECT("'"&amp;VLOOKUP($C391,ModMap!$A$2:$B$21,2,FALSE)&amp;"'!Y:Y"),MATCH($K391,INDIRECT("'"&amp;VLOOKUP($C391,ModMap!$A$2:$B$21,2,FALSE)&amp;"'!$K:$K"),0)),"")</f>
        <v>N/A</v>
      </c>
      <c r="Z391" s="39" t="str">
        <f t="array" ref="Z391">IFERROR(INDEX(INDIRECT("'"&amp;VLOOKUP($C391,ModMap!$A$2:$B$21,2,FALSE)&amp;"'!Z:Z"),MATCH($K391,INDIRECT("'"&amp;VLOOKUP($C391,ModMap!$A$2:$B$21,2,FALSE)&amp;"'!$K:$K"),0)),"")</f>
        <v/>
      </c>
      <c r="AA391" s="44" t="s">
        <v>36</v>
      </c>
      <c r="AB391" s="39" t="str">
        <f t="array" ref="AB391">IFERROR(INDEX(INDIRECT("'"&amp;VLOOKUP($C391,ModMap!$A$2:$B$21,2,FALSE)&amp;"'!AB:AB"),MATCH($K391,INDIRECT("'"&amp;VLOOKUP($C391,ModMap!$A$2:$B$21,2,FALSE)&amp;"'!$K:$K"),0)),"")</f>
        <v>N/A</v>
      </c>
      <c r="AC391" s="39" t="str">
        <f t="array" ref="AC391">IFERROR(INDEX(INDIRECT("'"&amp;VLOOKUP($C391,ModMap!$A$2:$B$21,2,FALSE)&amp;"'!AC:AC"),MATCH($K391,INDIRECT("'"&amp;VLOOKUP($C391,ModMap!$A$2:$B$21,2,FALSE)&amp;"'!$K:$K"),0)),"")</f>
        <v/>
      </c>
      <c r="AD391" s="48" t="s">
        <v>33</v>
      </c>
      <c r="AE391" s="39" t="str">
        <f t="array" ref="AE391">IFERROR(INDEX(INDIRECT("'"&amp;VLOOKUP($C391,ModMap!$A$2:$B$21,2,FALSE)&amp;"'!AE:AE"),MATCH($K391,INDIRECT("'"&amp;VLOOKUP($C391,ModMap!$A$2:$B$21,2,FALSE)&amp;"'!$K:$K"),0)),"")</f>
        <v>Not Started</v>
      </c>
      <c r="AF391" s="39" t="str">
        <f t="array" ref="AF391">IFERROR(INDEX(INDIRECT("'"&amp;VLOOKUP($C391,ModMap!$A$2:$B$21,2,FALSE)&amp;"'!AF:AF"),MATCH($K391,INDIRECT("'"&amp;VLOOKUP($C391,ModMap!$A$2:$B$21,2,FALSE)&amp;"'!$K:$K"),0)),"")</f>
        <v>Unassigned</v>
      </c>
      <c r="AG391" s="44" t="s">
        <v>36</v>
      </c>
      <c r="AH391" s="39" t="str">
        <f t="array" ref="AH391">IFERROR(INDEX(INDIRECT("'"&amp;VLOOKUP($C391,ModMap!$A$2:$B$21,2,FALSE)&amp;"'!AH:AH"),MATCH($K391,INDIRECT("'"&amp;VLOOKUP($C391,ModMap!$A$2:$B$21,2,FALSE)&amp;"'!$K:$K"),0)),"")</f>
        <v>N/A</v>
      </c>
      <c r="AI391" s="39" t="str">
        <f t="array" ref="AI391">IFERROR(INDEX(INDIRECT("'"&amp;VLOOKUP($C391,ModMap!$A$2:$B$21,2,FALSE)&amp;"'!AI:AI"),MATCH($K391,INDIRECT("'"&amp;VLOOKUP($C391,ModMap!$A$2:$B$21,2,FALSE)&amp;"'!$K:$K"),0)),"")</f>
        <v/>
      </c>
      <c r="AJ391" s="44" t="s">
        <v>36</v>
      </c>
      <c r="AK391" s="39" t="str">
        <f t="array" ref="AK391">IFERROR(INDEX(INDIRECT("'"&amp;VLOOKUP($C391,ModMap!$A$2:$B$21,2,FALSE)&amp;"'!AK:AK"),MATCH($K391,INDIRECT("'"&amp;VLOOKUP($C391,ModMap!$A$2:$B$21,2,FALSE)&amp;"'!$K:$K"),0)),"")</f>
        <v>N/A</v>
      </c>
      <c r="AL391" s="39" t="str">
        <f t="array" ref="AL391">IFERROR(INDEX(INDIRECT("'"&amp;VLOOKUP($C391,ModMap!$A$2:$B$21,2,FALSE)&amp;"'!AL:AL"),MATCH($K391,INDIRECT("'"&amp;VLOOKUP($C391,ModMap!$A$2:$B$21,2,FALSE)&amp;"'!$K:$K"),0)),"")</f>
        <v/>
      </c>
      <c r="AM391" s="39">
        <f t="shared" si="1"/>
        <v>2</v>
      </c>
      <c r="AN391" s="39" t="str">
        <f t="shared" si="2"/>
        <v>Not Started</v>
      </c>
      <c r="AO391" s="40" t="str">
        <f t="array" ref="AO391">IFERROR(INDEX(INDIRECT("'"&amp;VLOOKUP($C391,ModMap!$A$2:$B$21,2,FALSE)&amp;"'!AO:AO"),MATCH($K391,INDIRECT("'"&amp;VLOOKUP($C391,ModMap!$A$2:$B$21,2,FALSE)&amp;"'!$K:$K"),0)),"")</f>
        <v/>
      </c>
      <c r="AP391" s="49" t="str">
        <f t="array" ref="AP391">IFERROR(HYPERLINK("#'"&amp;VLOOKUP($C391,ModMap!$A$2:$B$21,2,FALSE)&amp;"'!V"&amp;MATCH($K391,INDIRECT("'"&amp;VLOOKUP($C391,ModMap!$A$2:$B$21,2,FALSE)&amp;"'!$K:$K"),0),"Edit on module sheet"),"")</f>
        <v>Edit on module sheet</v>
      </c>
    </row>
    <row r="392" ht="42.0" customHeight="1">
      <c r="A392" s="50">
        <v>390.0</v>
      </c>
      <c r="B392" s="50">
        <v>383.0</v>
      </c>
      <c r="C392" s="50" t="s">
        <v>105</v>
      </c>
      <c r="D392" s="51" t="s">
        <v>106</v>
      </c>
      <c r="E392" s="31" t="s">
        <v>69</v>
      </c>
      <c r="F392" s="71" t="s">
        <v>755</v>
      </c>
      <c r="G392" s="51" t="s">
        <v>756</v>
      </c>
      <c r="H392" s="50" t="s">
        <v>860</v>
      </c>
      <c r="I392" s="50" t="s">
        <v>861</v>
      </c>
      <c r="J392" s="51" t="s">
        <v>862</v>
      </c>
      <c r="K392" s="50" t="s">
        <v>3346</v>
      </c>
      <c r="L392" s="51" t="s">
        <v>3347</v>
      </c>
      <c r="M392" s="48" t="s">
        <v>434</v>
      </c>
      <c r="N392" s="50" t="s">
        <v>762</v>
      </c>
      <c r="O392" s="50" t="s">
        <v>811</v>
      </c>
      <c r="P392" s="51" t="s">
        <v>865</v>
      </c>
      <c r="Q392" s="51" t="s">
        <v>866</v>
      </c>
      <c r="R392" s="50" t="s">
        <v>766</v>
      </c>
      <c r="S392" s="50" t="s">
        <v>69</v>
      </c>
      <c r="T392" s="50" t="str">
        <f t="array" ref="T392">IFERROR(INDEX(INDIRECT("'"&amp;VLOOKUP($C392,ModMap!$A$2:$B$21,2,FALSE)&amp;"'!T:T"),MATCH($K392,INDIRECT("'"&amp;VLOOKUP($C392,ModMap!$A$2:$B$21,2,FALSE)&amp;"'!$K:$K"),0)),"")</f>
        <v>Unassigned</v>
      </c>
      <c r="U392" s="48" t="s">
        <v>33</v>
      </c>
      <c r="V392" s="50" t="str">
        <f t="array" ref="V392">IFERROR(INDEX(INDIRECT("'"&amp;VLOOKUP($C392,ModMap!$A$2:$B$21,2,FALSE)&amp;"'!V:V"),MATCH($K392,INDIRECT("'"&amp;VLOOKUP($C392,ModMap!$A$2:$B$21,2,FALSE)&amp;"'!$K:$K"),0)),"")</f>
        <v>Not Started</v>
      </c>
      <c r="W392" s="50" t="str">
        <f t="array" ref="W392">IFERROR(INDEX(INDIRECT("'"&amp;VLOOKUP($C392,ModMap!$A$2:$B$21,2,FALSE)&amp;"'!W:W"),MATCH($K392,INDIRECT("'"&amp;VLOOKUP($C392,ModMap!$A$2:$B$21,2,FALSE)&amp;"'!$K:$K"),0)),"")</f>
        <v>Unassigned</v>
      </c>
      <c r="X392" s="48" t="s">
        <v>33</v>
      </c>
      <c r="Y392" s="50" t="str">
        <f t="array" ref="Y392">IFERROR(INDEX(INDIRECT("'"&amp;VLOOKUP($C392,ModMap!$A$2:$B$21,2,FALSE)&amp;"'!Y:Y"),MATCH($K392,INDIRECT("'"&amp;VLOOKUP($C392,ModMap!$A$2:$B$21,2,FALSE)&amp;"'!$K:$K"),0)),"")</f>
        <v>Not Started</v>
      </c>
      <c r="Z392" s="50" t="str">
        <f t="array" ref="Z392">IFERROR(INDEX(INDIRECT("'"&amp;VLOOKUP($C392,ModMap!$A$2:$B$21,2,FALSE)&amp;"'!Z:Z"),MATCH($K392,INDIRECT("'"&amp;VLOOKUP($C392,ModMap!$A$2:$B$21,2,FALSE)&amp;"'!$K:$K"),0)),"")</f>
        <v>Unassigned</v>
      </c>
      <c r="AA392" s="44" t="s">
        <v>36</v>
      </c>
      <c r="AB392" s="50" t="str">
        <f t="array" ref="AB392">IFERROR(INDEX(INDIRECT("'"&amp;VLOOKUP($C392,ModMap!$A$2:$B$21,2,FALSE)&amp;"'!AB:AB"),MATCH($K392,INDIRECT("'"&amp;VLOOKUP($C392,ModMap!$A$2:$B$21,2,FALSE)&amp;"'!$K:$K"),0)),"")</f>
        <v>N/A</v>
      </c>
      <c r="AC392" s="50" t="str">
        <f t="array" ref="AC392">IFERROR(INDEX(INDIRECT("'"&amp;VLOOKUP($C392,ModMap!$A$2:$B$21,2,FALSE)&amp;"'!AC:AC"),MATCH($K392,INDIRECT("'"&amp;VLOOKUP($C392,ModMap!$A$2:$B$21,2,FALSE)&amp;"'!$K:$K"),0)),"")</f>
        <v/>
      </c>
      <c r="AD392" s="48" t="s">
        <v>33</v>
      </c>
      <c r="AE392" s="50" t="str">
        <f t="array" ref="AE392">IFERROR(INDEX(INDIRECT("'"&amp;VLOOKUP($C392,ModMap!$A$2:$B$21,2,FALSE)&amp;"'!AE:AE"),MATCH($K392,INDIRECT("'"&amp;VLOOKUP($C392,ModMap!$A$2:$B$21,2,FALSE)&amp;"'!$K:$K"),0)),"")</f>
        <v>Not Started</v>
      </c>
      <c r="AF392" s="50" t="str">
        <f t="array" ref="AF392">IFERROR(INDEX(INDIRECT("'"&amp;VLOOKUP($C392,ModMap!$A$2:$B$21,2,FALSE)&amp;"'!AF:AF"),MATCH($K392,INDIRECT("'"&amp;VLOOKUP($C392,ModMap!$A$2:$B$21,2,FALSE)&amp;"'!$K:$K"),0)),"")</f>
        <v>Unassigned</v>
      </c>
      <c r="AG392" s="44" t="s">
        <v>36</v>
      </c>
      <c r="AH392" s="50" t="str">
        <f t="array" ref="AH392">IFERROR(INDEX(INDIRECT("'"&amp;VLOOKUP($C392,ModMap!$A$2:$B$21,2,FALSE)&amp;"'!AH:AH"),MATCH($K392,INDIRECT("'"&amp;VLOOKUP($C392,ModMap!$A$2:$B$21,2,FALSE)&amp;"'!$K:$K"),0)),"")</f>
        <v>N/A</v>
      </c>
      <c r="AI392" s="50" t="str">
        <f t="array" ref="AI392">IFERROR(INDEX(INDIRECT("'"&amp;VLOOKUP($C392,ModMap!$A$2:$B$21,2,FALSE)&amp;"'!AI:AI"),MATCH($K392,INDIRECT("'"&amp;VLOOKUP($C392,ModMap!$A$2:$B$21,2,FALSE)&amp;"'!$K:$K"),0)),"")</f>
        <v/>
      </c>
      <c r="AJ392" s="44" t="s">
        <v>36</v>
      </c>
      <c r="AK392" s="50" t="str">
        <f t="array" ref="AK392">IFERROR(INDEX(INDIRECT("'"&amp;VLOOKUP($C392,ModMap!$A$2:$B$21,2,FALSE)&amp;"'!AK:AK"),MATCH($K392,INDIRECT("'"&amp;VLOOKUP($C392,ModMap!$A$2:$B$21,2,FALSE)&amp;"'!$K:$K"),0)),"")</f>
        <v>N/A</v>
      </c>
      <c r="AL392" s="50" t="str">
        <f t="array" ref="AL392">IFERROR(INDEX(INDIRECT("'"&amp;VLOOKUP($C392,ModMap!$A$2:$B$21,2,FALSE)&amp;"'!AL:AL"),MATCH($K392,INDIRECT("'"&amp;VLOOKUP($C392,ModMap!$A$2:$B$21,2,FALSE)&amp;"'!$K:$K"),0)),"")</f>
        <v/>
      </c>
      <c r="AM392" s="50">
        <f t="shared" si="1"/>
        <v>3</v>
      </c>
      <c r="AN392" s="50" t="str">
        <f t="shared" si="2"/>
        <v>Not Started</v>
      </c>
      <c r="AO392" s="51" t="str">
        <f t="array" ref="AO392">IFERROR(INDEX(INDIRECT("'"&amp;VLOOKUP($C392,ModMap!$A$2:$B$21,2,FALSE)&amp;"'!AO:AO"),MATCH($K392,INDIRECT("'"&amp;VLOOKUP($C392,ModMap!$A$2:$B$21,2,FALSE)&amp;"'!$K:$K"),0)),"")</f>
        <v/>
      </c>
      <c r="AP392" s="49" t="str">
        <f t="array" ref="AP392">IFERROR(HYPERLINK("#'"&amp;VLOOKUP($C392,ModMap!$A$2:$B$21,2,FALSE)&amp;"'!V"&amp;MATCH($K392,INDIRECT("'"&amp;VLOOKUP($C392,ModMap!$A$2:$B$21,2,FALSE)&amp;"'!$K:$K"),0),"Edit on module sheet"),"")</f>
        <v>Edit on module sheet</v>
      </c>
    </row>
    <row r="393" ht="42.0" customHeight="1">
      <c r="A393" s="39">
        <v>391.0</v>
      </c>
      <c r="B393" s="39">
        <v>384.0</v>
      </c>
      <c r="C393" s="39" t="s">
        <v>105</v>
      </c>
      <c r="D393" s="40" t="s">
        <v>106</v>
      </c>
      <c r="E393" s="28" t="s">
        <v>48</v>
      </c>
      <c r="F393" s="71" t="s">
        <v>755</v>
      </c>
      <c r="G393" s="40" t="s">
        <v>756</v>
      </c>
      <c r="H393" s="39" t="s">
        <v>871</v>
      </c>
      <c r="I393" s="39" t="s">
        <v>872</v>
      </c>
      <c r="J393" s="40" t="s">
        <v>873</v>
      </c>
      <c r="K393" s="39" t="s">
        <v>2417</v>
      </c>
      <c r="L393" s="40" t="s">
        <v>2418</v>
      </c>
      <c r="M393" s="47" t="s">
        <v>200</v>
      </c>
      <c r="N393" s="39" t="s">
        <v>762</v>
      </c>
      <c r="O393" s="39" t="s">
        <v>763</v>
      </c>
      <c r="P393" s="40" t="s">
        <v>876</v>
      </c>
      <c r="Q393" s="40" t="s">
        <v>877</v>
      </c>
      <c r="R393" s="39" t="s">
        <v>766</v>
      </c>
      <c r="S393" s="39" t="s">
        <v>53</v>
      </c>
      <c r="T393" s="39" t="str">
        <f t="array" ref="T393">IFERROR(INDEX(INDIRECT("'"&amp;VLOOKUP($C393,ModMap!$A$2:$B$21,2,FALSE)&amp;"'!T:T"),MATCH($K393,INDIRECT("'"&amp;VLOOKUP($C393,ModMap!$A$2:$B$21,2,FALSE)&amp;"'!$K:$K"),0)),"")</f>
        <v>Unassigned</v>
      </c>
      <c r="U393" s="44" t="s">
        <v>36</v>
      </c>
      <c r="V393" s="39" t="str">
        <f t="array" ref="V393">IFERROR(INDEX(INDIRECT("'"&amp;VLOOKUP($C393,ModMap!$A$2:$B$21,2,FALSE)&amp;"'!V:V"),MATCH($K393,INDIRECT("'"&amp;VLOOKUP($C393,ModMap!$A$2:$B$21,2,FALSE)&amp;"'!$K:$K"),0)),"")</f>
        <v>N/A</v>
      </c>
      <c r="W393" s="39" t="str">
        <f t="array" ref="W393">IFERROR(INDEX(INDIRECT("'"&amp;VLOOKUP($C393,ModMap!$A$2:$B$21,2,FALSE)&amp;"'!W:W"),MATCH($K393,INDIRECT("'"&amp;VLOOKUP($C393,ModMap!$A$2:$B$21,2,FALSE)&amp;"'!$K:$K"),0)),"")</f>
        <v/>
      </c>
      <c r="X393" s="48" t="s">
        <v>33</v>
      </c>
      <c r="Y393" s="39" t="str">
        <f t="array" ref="Y393">IFERROR(INDEX(INDIRECT("'"&amp;VLOOKUP($C393,ModMap!$A$2:$B$21,2,FALSE)&amp;"'!Y:Y"),MATCH($K393,INDIRECT("'"&amp;VLOOKUP($C393,ModMap!$A$2:$B$21,2,FALSE)&amp;"'!$K:$K"),0)),"")</f>
        <v>Not Started</v>
      </c>
      <c r="Z393" s="39" t="str">
        <f t="array" ref="Z393">IFERROR(INDEX(INDIRECT("'"&amp;VLOOKUP($C393,ModMap!$A$2:$B$21,2,FALSE)&amp;"'!Z:Z"),MATCH($K393,INDIRECT("'"&amp;VLOOKUP($C393,ModMap!$A$2:$B$21,2,FALSE)&amp;"'!$K:$K"),0)),"")</f>
        <v>Unassigned</v>
      </c>
      <c r="AA393" s="48" t="s">
        <v>33</v>
      </c>
      <c r="AB393" s="39" t="str">
        <f t="array" ref="AB393">IFERROR(INDEX(INDIRECT("'"&amp;VLOOKUP($C393,ModMap!$A$2:$B$21,2,FALSE)&amp;"'!AB:AB"),MATCH($K393,INDIRECT("'"&amp;VLOOKUP($C393,ModMap!$A$2:$B$21,2,FALSE)&amp;"'!$K:$K"),0)),"")</f>
        <v>Not Started</v>
      </c>
      <c r="AC393" s="39" t="str">
        <f t="array" ref="AC393">IFERROR(INDEX(INDIRECT("'"&amp;VLOOKUP($C393,ModMap!$A$2:$B$21,2,FALSE)&amp;"'!AC:AC"),MATCH($K393,INDIRECT("'"&amp;VLOOKUP($C393,ModMap!$A$2:$B$21,2,FALSE)&amp;"'!$K:$K"),0)),"")</f>
        <v>Unassigned</v>
      </c>
      <c r="AD393" s="44" t="s">
        <v>36</v>
      </c>
      <c r="AE393" s="39" t="str">
        <f t="array" ref="AE393">IFERROR(INDEX(INDIRECT("'"&amp;VLOOKUP($C393,ModMap!$A$2:$B$21,2,FALSE)&amp;"'!AE:AE"),MATCH($K393,INDIRECT("'"&amp;VLOOKUP($C393,ModMap!$A$2:$B$21,2,FALSE)&amp;"'!$K:$K"),0)),"")</f>
        <v>N/A</v>
      </c>
      <c r="AF393" s="39" t="str">
        <f t="array" ref="AF393">IFERROR(INDEX(INDIRECT("'"&amp;VLOOKUP($C393,ModMap!$A$2:$B$21,2,FALSE)&amp;"'!AF:AF"),MATCH($K393,INDIRECT("'"&amp;VLOOKUP($C393,ModMap!$A$2:$B$21,2,FALSE)&amp;"'!$K:$K"),0)),"")</f>
        <v/>
      </c>
      <c r="AG393" s="44" t="s">
        <v>36</v>
      </c>
      <c r="AH393" s="39" t="str">
        <f t="array" ref="AH393">IFERROR(INDEX(INDIRECT("'"&amp;VLOOKUP($C393,ModMap!$A$2:$B$21,2,FALSE)&amp;"'!AH:AH"),MATCH($K393,INDIRECT("'"&amp;VLOOKUP($C393,ModMap!$A$2:$B$21,2,FALSE)&amp;"'!$K:$K"),0)),"")</f>
        <v>N/A</v>
      </c>
      <c r="AI393" s="39" t="str">
        <f t="array" ref="AI393">IFERROR(INDEX(INDIRECT("'"&amp;VLOOKUP($C393,ModMap!$A$2:$B$21,2,FALSE)&amp;"'!AI:AI"),MATCH($K393,INDIRECT("'"&amp;VLOOKUP($C393,ModMap!$A$2:$B$21,2,FALSE)&amp;"'!$K:$K"),0)),"")</f>
        <v/>
      </c>
      <c r="AJ393" s="44" t="s">
        <v>36</v>
      </c>
      <c r="AK393" s="39" t="str">
        <f t="array" ref="AK393">IFERROR(INDEX(INDIRECT("'"&amp;VLOOKUP($C393,ModMap!$A$2:$B$21,2,FALSE)&amp;"'!AK:AK"),MATCH($K393,INDIRECT("'"&amp;VLOOKUP($C393,ModMap!$A$2:$B$21,2,FALSE)&amp;"'!$K:$K"),0)),"")</f>
        <v>N/A</v>
      </c>
      <c r="AL393" s="39" t="str">
        <f t="array" ref="AL393">IFERROR(INDEX(INDIRECT("'"&amp;VLOOKUP($C393,ModMap!$A$2:$B$21,2,FALSE)&amp;"'!AL:AL"),MATCH($K393,INDIRECT("'"&amp;VLOOKUP($C393,ModMap!$A$2:$B$21,2,FALSE)&amp;"'!$K:$K"),0)),"")</f>
        <v/>
      </c>
      <c r="AM393" s="39">
        <f t="shared" si="1"/>
        <v>2</v>
      </c>
      <c r="AN393" s="39" t="str">
        <f t="shared" si="2"/>
        <v>Not Started</v>
      </c>
      <c r="AO393" s="40" t="str">
        <f t="array" ref="AO393">IFERROR(INDEX(INDIRECT("'"&amp;VLOOKUP($C393,ModMap!$A$2:$B$21,2,FALSE)&amp;"'!AO:AO"),MATCH($K393,INDIRECT("'"&amp;VLOOKUP($C393,ModMap!$A$2:$B$21,2,FALSE)&amp;"'!$K:$K"),0)),"")</f>
        <v/>
      </c>
      <c r="AP393" s="49" t="str">
        <f t="array" ref="AP393">IFERROR(HYPERLINK("#'"&amp;VLOOKUP($C393,ModMap!$A$2:$B$21,2,FALSE)&amp;"'!V"&amp;MATCH($K393,INDIRECT("'"&amp;VLOOKUP($C393,ModMap!$A$2:$B$21,2,FALSE)&amp;"'!$K:$K"),0),"Edit on module sheet"),"")</f>
        <v>Edit on module sheet</v>
      </c>
    </row>
    <row r="394" ht="42.0" customHeight="1">
      <c r="A394" s="50">
        <v>392.0</v>
      </c>
      <c r="B394" s="50">
        <v>385.0</v>
      </c>
      <c r="C394" s="50" t="s">
        <v>105</v>
      </c>
      <c r="D394" s="51" t="s">
        <v>106</v>
      </c>
      <c r="E394" s="28" t="s">
        <v>48</v>
      </c>
      <c r="F394" s="71" t="s">
        <v>755</v>
      </c>
      <c r="G394" s="51" t="s">
        <v>756</v>
      </c>
      <c r="H394" s="50" t="s">
        <v>871</v>
      </c>
      <c r="I394" s="50" t="s">
        <v>872</v>
      </c>
      <c r="J394" s="51" t="s">
        <v>873</v>
      </c>
      <c r="K394" s="50" t="s">
        <v>2421</v>
      </c>
      <c r="L394" s="51" t="s">
        <v>2422</v>
      </c>
      <c r="M394" s="47" t="s">
        <v>200</v>
      </c>
      <c r="N394" s="50" t="s">
        <v>762</v>
      </c>
      <c r="O394" s="50" t="s">
        <v>763</v>
      </c>
      <c r="P394" s="51" t="s">
        <v>876</v>
      </c>
      <c r="Q394" s="51" t="s">
        <v>877</v>
      </c>
      <c r="R394" s="50" t="s">
        <v>766</v>
      </c>
      <c r="S394" s="50" t="s">
        <v>56</v>
      </c>
      <c r="T394" s="50" t="str">
        <f t="array" ref="T394">IFERROR(INDEX(INDIRECT("'"&amp;VLOOKUP($C394,ModMap!$A$2:$B$21,2,FALSE)&amp;"'!T:T"),MATCH($K394,INDIRECT("'"&amp;VLOOKUP($C394,ModMap!$A$2:$B$21,2,FALSE)&amp;"'!$K:$K"),0)),"")</f>
        <v>Unassigned</v>
      </c>
      <c r="U394" s="44" t="s">
        <v>36</v>
      </c>
      <c r="V394" s="50" t="str">
        <f t="array" ref="V394">IFERROR(INDEX(INDIRECT("'"&amp;VLOOKUP($C394,ModMap!$A$2:$B$21,2,FALSE)&amp;"'!V:V"),MATCH($K394,INDIRECT("'"&amp;VLOOKUP($C394,ModMap!$A$2:$B$21,2,FALSE)&amp;"'!$K:$K"),0)),"")</f>
        <v>N/A</v>
      </c>
      <c r="W394" s="50" t="str">
        <f t="array" ref="W394">IFERROR(INDEX(INDIRECT("'"&amp;VLOOKUP($C394,ModMap!$A$2:$B$21,2,FALSE)&amp;"'!W:W"),MATCH($K394,INDIRECT("'"&amp;VLOOKUP($C394,ModMap!$A$2:$B$21,2,FALSE)&amp;"'!$K:$K"),0)),"")</f>
        <v/>
      </c>
      <c r="X394" s="48" t="s">
        <v>33</v>
      </c>
      <c r="Y394" s="50" t="str">
        <f t="array" ref="Y394">IFERROR(INDEX(INDIRECT("'"&amp;VLOOKUP($C394,ModMap!$A$2:$B$21,2,FALSE)&amp;"'!Y:Y"),MATCH($K394,INDIRECT("'"&amp;VLOOKUP($C394,ModMap!$A$2:$B$21,2,FALSE)&amp;"'!$K:$K"),0)),"")</f>
        <v>Not Started</v>
      </c>
      <c r="Z394" s="50" t="str">
        <f t="array" ref="Z394">IFERROR(INDEX(INDIRECT("'"&amp;VLOOKUP($C394,ModMap!$A$2:$B$21,2,FALSE)&amp;"'!Z:Z"),MATCH($K394,INDIRECT("'"&amp;VLOOKUP($C394,ModMap!$A$2:$B$21,2,FALSE)&amp;"'!$K:$K"),0)),"")</f>
        <v>Unassigned</v>
      </c>
      <c r="AA394" s="48" t="s">
        <v>33</v>
      </c>
      <c r="AB394" s="50" t="str">
        <f t="array" ref="AB394">IFERROR(INDEX(INDIRECT("'"&amp;VLOOKUP($C394,ModMap!$A$2:$B$21,2,FALSE)&amp;"'!AB:AB"),MATCH($K394,INDIRECT("'"&amp;VLOOKUP($C394,ModMap!$A$2:$B$21,2,FALSE)&amp;"'!$K:$K"),0)),"")</f>
        <v>Not Started</v>
      </c>
      <c r="AC394" s="50" t="str">
        <f t="array" ref="AC394">IFERROR(INDEX(INDIRECT("'"&amp;VLOOKUP($C394,ModMap!$A$2:$B$21,2,FALSE)&amp;"'!AC:AC"),MATCH($K394,INDIRECT("'"&amp;VLOOKUP($C394,ModMap!$A$2:$B$21,2,FALSE)&amp;"'!$K:$K"),0)),"")</f>
        <v>Unassigned</v>
      </c>
      <c r="AD394" s="48" t="s">
        <v>33</v>
      </c>
      <c r="AE394" s="50" t="str">
        <f t="array" ref="AE394">IFERROR(INDEX(INDIRECT("'"&amp;VLOOKUP($C394,ModMap!$A$2:$B$21,2,FALSE)&amp;"'!AE:AE"),MATCH($K394,INDIRECT("'"&amp;VLOOKUP($C394,ModMap!$A$2:$B$21,2,FALSE)&amp;"'!$K:$K"),0)),"")</f>
        <v>Not Started</v>
      </c>
      <c r="AF394" s="50" t="str">
        <f t="array" ref="AF394">IFERROR(INDEX(INDIRECT("'"&amp;VLOOKUP($C394,ModMap!$A$2:$B$21,2,FALSE)&amp;"'!AF:AF"),MATCH($K394,INDIRECT("'"&amp;VLOOKUP($C394,ModMap!$A$2:$B$21,2,FALSE)&amp;"'!$K:$K"),0)),"")</f>
        <v>Unassigned</v>
      </c>
      <c r="AG394" s="44" t="s">
        <v>36</v>
      </c>
      <c r="AH394" s="50" t="str">
        <f t="array" ref="AH394">IFERROR(INDEX(INDIRECT("'"&amp;VLOOKUP($C394,ModMap!$A$2:$B$21,2,FALSE)&amp;"'!AH:AH"),MATCH($K394,INDIRECT("'"&amp;VLOOKUP($C394,ModMap!$A$2:$B$21,2,FALSE)&amp;"'!$K:$K"),0)),"")</f>
        <v>N/A</v>
      </c>
      <c r="AI394" s="50" t="str">
        <f t="array" ref="AI394">IFERROR(INDEX(INDIRECT("'"&amp;VLOOKUP($C394,ModMap!$A$2:$B$21,2,FALSE)&amp;"'!AI:AI"),MATCH($K394,INDIRECT("'"&amp;VLOOKUP($C394,ModMap!$A$2:$B$21,2,FALSE)&amp;"'!$K:$K"),0)),"")</f>
        <v/>
      </c>
      <c r="AJ394" s="44" t="s">
        <v>36</v>
      </c>
      <c r="AK394" s="50" t="str">
        <f t="array" ref="AK394">IFERROR(INDEX(INDIRECT("'"&amp;VLOOKUP($C394,ModMap!$A$2:$B$21,2,FALSE)&amp;"'!AK:AK"),MATCH($K394,INDIRECT("'"&amp;VLOOKUP($C394,ModMap!$A$2:$B$21,2,FALSE)&amp;"'!$K:$K"),0)),"")</f>
        <v>N/A</v>
      </c>
      <c r="AL394" s="50" t="str">
        <f t="array" ref="AL394">IFERROR(INDEX(INDIRECT("'"&amp;VLOOKUP($C394,ModMap!$A$2:$B$21,2,FALSE)&amp;"'!AL:AL"),MATCH($K394,INDIRECT("'"&amp;VLOOKUP($C394,ModMap!$A$2:$B$21,2,FALSE)&amp;"'!$K:$K"),0)),"")</f>
        <v/>
      </c>
      <c r="AM394" s="50">
        <f t="shared" si="1"/>
        <v>3</v>
      </c>
      <c r="AN394" s="50" t="str">
        <f t="shared" si="2"/>
        <v>Not Started</v>
      </c>
      <c r="AO394" s="51" t="str">
        <f t="array" ref="AO394">IFERROR(INDEX(INDIRECT("'"&amp;VLOOKUP($C394,ModMap!$A$2:$B$21,2,FALSE)&amp;"'!AO:AO"),MATCH($K394,INDIRECT("'"&amp;VLOOKUP($C394,ModMap!$A$2:$B$21,2,FALSE)&amp;"'!$K:$K"),0)),"")</f>
        <v/>
      </c>
      <c r="AP394" s="49" t="str">
        <f t="array" ref="AP394">IFERROR(HYPERLINK("#'"&amp;VLOOKUP($C394,ModMap!$A$2:$B$21,2,FALSE)&amp;"'!V"&amp;MATCH($K394,INDIRECT("'"&amp;VLOOKUP($C394,ModMap!$A$2:$B$21,2,FALSE)&amp;"'!$K:$K"),0),"Edit on module sheet"),"")</f>
        <v>Edit on module sheet</v>
      </c>
    </row>
    <row r="395" ht="42.0" customHeight="1">
      <c r="A395" s="39">
        <v>393.0</v>
      </c>
      <c r="B395" s="39">
        <v>386.0</v>
      </c>
      <c r="C395" s="39" t="s">
        <v>105</v>
      </c>
      <c r="D395" s="40" t="s">
        <v>106</v>
      </c>
      <c r="E395" s="29" t="s">
        <v>41</v>
      </c>
      <c r="F395" s="71" t="s">
        <v>755</v>
      </c>
      <c r="G395" s="40" t="s">
        <v>756</v>
      </c>
      <c r="H395" s="39" t="s">
        <v>871</v>
      </c>
      <c r="I395" s="39" t="s">
        <v>872</v>
      </c>
      <c r="J395" s="40" t="s">
        <v>873</v>
      </c>
      <c r="K395" s="39" t="s">
        <v>874</v>
      </c>
      <c r="L395" s="40" t="s">
        <v>875</v>
      </c>
      <c r="M395" s="47" t="s">
        <v>200</v>
      </c>
      <c r="N395" s="39" t="s">
        <v>762</v>
      </c>
      <c r="O395" s="39" t="s">
        <v>763</v>
      </c>
      <c r="P395" s="40" t="s">
        <v>876</v>
      </c>
      <c r="Q395" s="40" t="s">
        <v>877</v>
      </c>
      <c r="R395" s="39" t="s">
        <v>766</v>
      </c>
      <c r="S395" s="39" t="s">
        <v>206</v>
      </c>
      <c r="T395" s="39" t="str">
        <f t="array" ref="T395">IFERROR(INDEX(INDIRECT("'"&amp;VLOOKUP($C395,ModMap!$A$2:$B$21,2,FALSE)&amp;"'!T:T"),MATCH($K395,INDIRECT("'"&amp;VLOOKUP($C395,ModMap!$A$2:$B$21,2,FALSE)&amp;"'!$K:$K"),0)),"")</f>
        <v>Unassigned</v>
      </c>
      <c r="U395" s="48" t="s">
        <v>33</v>
      </c>
      <c r="V395" s="39" t="str">
        <f t="array" ref="V395">IFERROR(INDEX(INDIRECT("'"&amp;VLOOKUP($C395,ModMap!$A$2:$B$21,2,FALSE)&amp;"'!V:V"),MATCH($K395,INDIRECT("'"&amp;VLOOKUP($C395,ModMap!$A$2:$B$21,2,FALSE)&amp;"'!$K:$K"),0)),"")</f>
        <v>Not Started</v>
      </c>
      <c r="W395" s="39" t="str">
        <f t="array" ref="W395">IFERROR(INDEX(INDIRECT("'"&amp;VLOOKUP($C395,ModMap!$A$2:$B$21,2,FALSE)&amp;"'!W:W"),MATCH($K395,INDIRECT("'"&amp;VLOOKUP($C395,ModMap!$A$2:$B$21,2,FALSE)&amp;"'!$K:$K"),0)),"")</f>
        <v>Unassigned</v>
      </c>
      <c r="X395" s="44" t="s">
        <v>36</v>
      </c>
      <c r="Y395" s="39" t="str">
        <f t="array" ref="Y395">IFERROR(INDEX(INDIRECT("'"&amp;VLOOKUP($C395,ModMap!$A$2:$B$21,2,FALSE)&amp;"'!Y:Y"),MATCH($K395,INDIRECT("'"&amp;VLOOKUP($C395,ModMap!$A$2:$B$21,2,FALSE)&amp;"'!$K:$K"),0)),"")</f>
        <v>N/A</v>
      </c>
      <c r="Z395" s="39" t="str">
        <f t="array" ref="Z395">IFERROR(INDEX(INDIRECT("'"&amp;VLOOKUP($C395,ModMap!$A$2:$B$21,2,FALSE)&amp;"'!Z:Z"),MATCH($K395,INDIRECT("'"&amp;VLOOKUP($C395,ModMap!$A$2:$B$21,2,FALSE)&amp;"'!$K:$K"),0)),"")</f>
        <v/>
      </c>
      <c r="AA395" s="44" t="s">
        <v>36</v>
      </c>
      <c r="AB395" s="39" t="str">
        <f t="array" ref="AB395">IFERROR(INDEX(INDIRECT("'"&amp;VLOOKUP($C395,ModMap!$A$2:$B$21,2,FALSE)&amp;"'!AB:AB"),MATCH($K395,INDIRECT("'"&amp;VLOOKUP($C395,ModMap!$A$2:$B$21,2,FALSE)&amp;"'!$K:$K"),0)),"")</f>
        <v>N/A</v>
      </c>
      <c r="AC395" s="39" t="str">
        <f t="array" ref="AC395">IFERROR(INDEX(INDIRECT("'"&amp;VLOOKUP($C395,ModMap!$A$2:$B$21,2,FALSE)&amp;"'!AC:AC"),MATCH($K395,INDIRECT("'"&amp;VLOOKUP($C395,ModMap!$A$2:$B$21,2,FALSE)&amp;"'!$K:$K"),0)),"")</f>
        <v/>
      </c>
      <c r="AD395" s="48" t="s">
        <v>33</v>
      </c>
      <c r="AE395" s="39" t="str">
        <f t="array" ref="AE395">IFERROR(INDEX(INDIRECT("'"&amp;VLOOKUP($C395,ModMap!$A$2:$B$21,2,FALSE)&amp;"'!AE:AE"),MATCH($K395,INDIRECT("'"&amp;VLOOKUP($C395,ModMap!$A$2:$B$21,2,FALSE)&amp;"'!$K:$K"),0)),"")</f>
        <v>Not Started</v>
      </c>
      <c r="AF395" s="39" t="str">
        <f t="array" ref="AF395">IFERROR(INDEX(INDIRECT("'"&amp;VLOOKUP($C395,ModMap!$A$2:$B$21,2,FALSE)&amp;"'!AF:AF"),MATCH($K395,INDIRECT("'"&amp;VLOOKUP($C395,ModMap!$A$2:$B$21,2,FALSE)&amp;"'!$K:$K"),0)),"")</f>
        <v>Unassigned</v>
      </c>
      <c r="AG395" s="44" t="s">
        <v>36</v>
      </c>
      <c r="AH395" s="39" t="str">
        <f t="array" ref="AH395">IFERROR(INDEX(INDIRECT("'"&amp;VLOOKUP($C395,ModMap!$A$2:$B$21,2,FALSE)&amp;"'!AH:AH"),MATCH($K395,INDIRECT("'"&amp;VLOOKUP($C395,ModMap!$A$2:$B$21,2,FALSE)&amp;"'!$K:$K"),0)),"")</f>
        <v>N/A</v>
      </c>
      <c r="AI395" s="39" t="str">
        <f t="array" ref="AI395">IFERROR(INDEX(INDIRECT("'"&amp;VLOOKUP($C395,ModMap!$A$2:$B$21,2,FALSE)&amp;"'!AI:AI"),MATCH($K395,INDIRECT("'"&amp;VLOOKUP($C395,ModMap!$A$2:$B$21,2,FALSE)&amp;"'!$K:$K"),0)),"")</f>
        <v/>
      </c>
      <c r="AJ395" s="44" t="s">
        <v>36</v>
      </c>
      <c r="AK395" s="39" t="str">
        <f t="array" ref="AK395">IFERROR(INDEX(INDIRECT("'"&amp;VLOOKUP($C395,ModMap!$A$2:$B$21,2,FALSE)&amp;"'!AK:AK"),MATCH($K395,INDIRECT("'"&amp;VLOOKUP($C395,ModMap!$A$2:$B$21,2,FALSE)&amp;"'!$K:$K"),0)),"")</f>
        <v>N/A</v>
      </c>
      <c r="AL395" s="39" t="str">
        <f t="array" ref="AL395">IFERROR(INDEX(INDIRECT("'"&amp;VLOOKUP($C395,ModMap!$A$2:$B$21,2,FALSE)&amp;"'!AL:AL"),MATCH($K395,INDIRECT("'"&amp;VLOOKUP($C395,ModMap!$A$2:$B$21,2,FALSE)&amp;"'!$K:$K"),0)),"")</f>
        <v/>
      </c>
      <c r="AM395" s="39">
        <f t="shared" si="1"/>
        <v>2</v>
      </c>
      <c r="AN395" s="39" t="str">
        <f t="shared" si="2"/>
        <v>Not Started</v>
      </c>
      <c r="AO395" s="40" t="str">
        <f t="array" ref="AO395">IFERROR(INDEX(INDIRECT("'"&amp;VLOOKUP($C395,ModMap!$A$2:$B$21,2,FALSE)&amp;"'!AO:AO"),MATCH($K395,INDIRECT("'"&amp;VLOOKUP($C395,ModMap!$A$2:$B$21,2,FALSE)&amp;"'!$K:$K"),0)),"")</f>
        <v/>
      </c>
      <c r="AP395" s="49" t="str">
        <f t="array" ref="AP395">IFERROR(HYPERLINK("#'"&amp;VLOOKUP($C395,ModMap!$A$2:$B$21,2,FALSE)&amp;"'!V"&amp;MATCH($K395,INDIRECT("'"&amp;VLOOKUP($C395,ModMap!$A$2:$B$21,2,FALSE)&amp;"'!$K:$K"),0),"Edit on module sheet"),"")</f>
        <v>Edit on module sheet</v>
      </c>
    </row>
    <row r="396" ht="42.0" customHeight="1">
      <c r="A396" s="50">
        <v>394.0</v>
      </c>
      <c r="B396" s="50">
        <v>387.0</v>
      </c>
      <c r="C396" s="50" t="s">
        <v>105</v>
      </c>
      <c r="D396" s="51" t="s">
        <v>106</v>
      </c>
      <c r="E396" s="31" t="s">
        <v>69</v>
      </c>
      <c r="F396" s="71" t="s">
        <v>755</v>
      </c>
      <c r="G396" s="51" t="s">
        <v>756</v>
      </c>
      <c r="H396" s="50" t="s">
        <v>871</v>
      </c>
      <c r="I396" s="50" t="s">
        <v>872</v>
      </c>
      <c r="J396" s="51" t="s">
        <v>873</v>
      </c>
      <c r="K396" s="50" t="s">
        <v>3388</v>
      </c>
      <c r="L396" s="51" t="s">
        <v>3389</v>
      </c>
      <c r="M396" s="48" t="s">
        <v>434</v>
      </c>
      <c r="N396" s="50" t="s">
        <v>762</v>
      </c>
      <c r="O396" s="50" t="s">
        <v>763</v>
      </c>
      <c r="P396" s="51" t="s">
        <v>876</v>
      </c>
      <c r="Q396" s="51" t="s">
        <v>877</v>
      </c>
      <c r="R396" s="50" t="s">
        <v>766</v>
      </c>
      <c r="S396" s="50" t="s">
        <v>69</v>
      </c>
      <c r="T396" s="50" t="str">
        <f t="array" ref="T396">IFERROR(INDEX(INDIRECT("'"&amp;VLOOKUP($C396,ModMap!$A$2:$B$21,2,FALSE)&amp;"'!T:T"),MATCH($K396,INDIRECT("'"&amp;VLOOKUP($C396,ModMap!$A$2:$B$21,2,FALSE)&amp;"'!$K:$K"),0)),"")</f>
        <v>Unassigned</v>
      </c>
      <c r="U396" s="48" t="s">
        <v>33</v>
      </c>
      <c r="V396" s="50" t="str">
        <f t="array" ref="V396">IFERROR(INDEX(INDIRECT("'"&amp;VLOOKUP($C396,ModMap!$A$2:$B$21,2,FALSE)&amp;"'!V:V"),MATCH($K396,INDIRECT("'"&amp;VLOOKUP($C396,ModMap!$A$2:$B$21,2,FALSE)&amp;"'!$K:$K"),0)),"")</f>
        <v>Not Started</v>
      </c>
      <c r="W396" s="50" t="str">
        <f t="array" ref="W396">IFERROR(INDEX(INDIRECT("'"&amp;VLOOKUP($C396,ModMap!$A$2:$B$21,2,FALSE)&amp;"'!W:W"),MATCH($K396,INDIRECT("'"&amp;VLOOKUP($C396,ModMap!$A$2:$B$21,2,FALSE)&amp;"'!$K:$K"),0)),"")</f>
        <v>Unassigned</v>
      </c>
      <c r="X396" s="48" t="s">
        <v>33</v>
      </c>
      <c r="Y396" s="50" t="str">
        <f t="array" ref="Y396">IFERROR(INDEX(INDIRECT("'"&amp;VLOOKUP($C396,ModMap!$A$2:$B$21,2,FALSE)&amp;"'!Y:Y"),MATCH($K396,INDIRECT("'"&amp;VLOOKUP($C396,ModMap!$A$2:$B$21,2,FALSE)&amp;"'!$K:$K"),0)),"")</f>
        <v>Not Started</v>
      </c>
      <c r="Z396" s="50" t="str">
        <f t="array" ref="Z396">IFERROR(INDEX(INDIRECT("'"&amp;VLOOKUP($C396,ModMap!$A$2:$B$21,2,FALSE)&amp;"'!Z:Z"),MATCH($K396,INDIRECT("'"&amp;VLOOKUP($C396,ModMap!$A$2:$B$21,2,FALSE)&amp;"'!$K:$K"),0)),"")</f>
        <v>Unassigned</v>
      </c>
      <c r="AA396" s="44" t="s">
        <v>36</v>
      </c>
      <c r="AB396" s="50" t="str">
        <f t="array" ref="AB396">IFERROR(INDEX(INDIRECT("'"&amp;VLOOKUP($C396,ModMap!$A$2:$B$21,2,FALSE)&amp;"'!AB:AB"),MATCH($K396,INDIRECT("'"&amp;VLOOKUP($C396,ModMap!$A$2:$B$21,2,FALSE)&amp;"'!$K:$K"),0)),"")</f>
        <v>N/A</v>
      </c>
      <c r="AC396" s="50" t="str">
        <f t="array" ref="AC396">IFERROR(INDEX(INDIRECT("'"&amp;VLOOKUP($C396,ModMap!$A$2:$B$21,2,FALSE)&amp;"'!AC:AC"),MATCH($K396,INDIRECT("'"&amp;VLOOKUP($C396,ModMap!$A$2:$B$21,2,FALSE)&amp;"'!$K:$K"),0)),"")</f>
        <v/>
      </c>
      <c r="AD396" s="48" t="s">
        <v>33</v>
      </c>
      <c r="AE396" s="50" t="str">
        <f t="array" ref="AE396">IFERROR(INDEX(INDIRECT("'"&amp;VLOOKUP($C396,ModMap!$A$2:$B$21,2,FALSE)&amp;"'!AE:AE"),MATCH($K396,INDIRECT("'"&amp;VLOOKUP($C396,ModMap!$A$2:$B$21,2,FALSE)&amp;"'!$K:$K"),0)),"")</f>
        <v>Not Started</v>
      </c>
      <c r="AF396" s="50" t="str">
        <f t="array" ref="AF396">IFERROR(INDEX(INDIRECT("'"&amp;VLOOKUP($C396,ModMap!$A$2:$B$21,2,FALSE)&amp;"'!AF:AF"),MATCH($K396,INDIRECT("'"&amp;VLOOKUP($C396,ModMap!$A$2:$B$21,2,FALSE)&amp;"'!$K:$K"),0)),"")</f>
        <v>Unassigned</v>
      </c>
      <c r="AG396" s="44" t="s">
        <v>36</v>
      </c>
      <c r="AH396" s="50" t="str">
        <f t="array" ref="AH396">IFERROR(INDEX(INDIRECT("'"&amp;VLOOKUP($C396,ModMap!$A$2:$B$21,2,FALSE)&amp;"'!AH:AH"),MATCH($K396,INDIRECT("'"&amp;VLOOKUP($C396,ModMap!$A$2:$B$21,2,FALSE)&amp;"'!$K:$K"),0)),"")</f>
        <v>N/A</v>
      </c>
      <c r="AI396" s="50" t="str">
        <f t="array" ref="AI396">IFERROR(INDEX(INDIRECT("'"&amp;VLOOKUP($C396,ModMap!$A$2:$B$21,2,FALSE)&amp;"'!AI:AI"),MATCH($K396,INDIRECT("'"&amp;VLOOKUP($C396,ModMap!$A$2:$B$21,2,FALSE)&amp;"'!$K:$K"),0)),"")</f>
        <v/>
      </c>
      <c r="AJ396" s="44" t="s">
        <v>36</v>
      </c>
      <c r="AK396" s="50" t="str">
        <f t="array" ref="AK396">IFERROR(INDEX(INDIRECT("'"&amp;VLOOKUP($C396,ModMap!$A$2:$B$21,2,FALSE)&amp;"'!AK:AK"),MATCH($K396,INDIRECT("'"&amp;VLOOKUP($C396,ModMap!$A$2:$B$21,2,FALSE)&amp;"'!$K:$K"),0)),"")</f>
        <v>N/A</v>
      </c>
      <c r="AL396" s="50" t="str">
        <f t="array" ref="AL396">IFERROR(INDEX(INDIRECT("'"&amp;VLOOKUP($C396,ModMap!$A$2:$B$21,2,FALSE)&amp;"'!AL:AL"),MATCH($K396,INDIRECT("'"&amp;VLOOKUP($C396,ModMap!$A$2:$B$21,2,FALSE)&amp;"'!$K:$K"),0)),"")</f>
        <v/>
      </c>
      <c r="AM396" s="50">
        <f t="shared" si="1"/>
        <v>3</v>
      </c>
      <c r="AN396" s="50" t="str">
        <f t="shared" si="2"/>
        <v>Not Started</v>
      </c>
      <c r="AO396" s="51" t="str">
        <f t="array" ref="AO396">IFERROR(INDEX(INDIRECT("'"&amp;VLOOKUP($C396,ModMap!$A$2:$B$21,2,FALSE)&amp;"'!AO:AO"),MATCH($K396,INDIRECT("'"&amp;VLOOKUP($C396,ModMap!$A$2:$B$21,2,FALSE)&amp;"'!$K:$K"),0)),"")</f>
        <v/>
      </c>
      <c r="AP396" s="49" t="str">
        <f t="array" ref="AP396">IFERROR(HYPERLINK("#'"&amp;VLOOKUP($C396,ModMap!$A$2:$B$21,2,FALSE)&amp;"'!V"&amp;MATCH($K396,INDIRECT("'"&amp;VLOOKUP($C396,ModMap!$A$2:$B$21,2,FALSE)&amp;"'!$K:$K"),0),"Edit on module sheet"),"")</f>
        <v>Edit on module sheet</v>
      </c>
    </row>
    <row r="397" ht="42.0" customHeight="1">
      <c r="A397" s="39">
        <v>395.0</v>
      </c>
      <c r="B397" s="39">
        <v>388.0</v>
      </c>
      <c r="C397" s="39" t="s">
        <v>105</v>
      </c>
      <c r="D397" s="40" t="s">
        <v>106</v>
      </c>
      <c r="E397" s="28" t="s">
        <v>48</v>
      </c>
      <c r="F397" s="71" t="s">
        <v>755</v>
      </c>
      <c r="G397" s="40" t="s">
        <v>756</v>
      </c>
      <c r="H397" s="39" t="s">
        <v>885</v>
      </c>
      <c r="I397" s="39" t="s">
        <v>886</v>
      </c>
      <c r="J397" s="40" t="s">
        <v>887</v>
      </c>
      <c r="K397" s="39" t="s">
        <v>2424</v>
      </c>
      <c r="L397" s="40" t="s">
        <v>2425</v>
      </c>
      <c r="M397" s="47" t="s">
        <v>200</v>
      </c>
      <c r="N397" s="39" t="s">
        <v>762</v>
      </c>
      <c r="O397" s="39" t="s">
        <v>763</v>
      </c>
      <c r="P397" s="40" t="s">
        <v>890</v>
      </c>
      <c r="Q397" s="40" t="s">
        <v>891</v>
      </c>
      <c r="R397" s="39" t="s">
        <v>766</v>
      </c>
      <c r="S397" s="39" t="s">
        <v>53</v>
      </c>
      <c r="T397" s="39" t="str">
        <f t="array" ref="T397">IFERROR(INDEX(INDIRECT("'"&amp;VLOOKUP($C397,ModMap!$A$2:$B$21,2,FALSE)&amp;"'!T:T"),MATCH($K397,INDIRECT("'"&amp;VLOOKUP($C397,ModMap!$A$2:$B$21,2,FALSE)&amp;"'!$K:$K"),0)),"")</f>
        <v>Unassigned</v>
      </c>
      <c r="U397" s="44" t="s">
        <v>36</v>
      </c>
      <c r="V397" s="39" t="str">
        <f t="array" ref="V397">IFERROR(INDEX(INDIRECT("'"&amp;VLOOKUP($C397,ModMap!$A$2:$B$21,2,FALSE)&amp;"'!V:V"),MATCH($K397,INDIRECT("'"&amp;VLOOKUP($C397,ModMap!$A$2:$B$21,2,FALSE)&amp;"'!$K:$K"),0)),"")</f>
        <v>N/A</v>
      </c>
      <c r="W397" s="39" t="str">
        <f t="array" ref="W397">IFERROR(INDEX(INDIRECT("'"&amp;VLOOKUP($C397,ModMap!$A$2:$B$21,2,FALSE)&amp;"'!W:W"),MATCH($K397,INDIRECT("'"&amp;VLOOKUP($C397,ModMap!$A$2:$B$21,2,FALSE)&amp;"'!$K:$K"),0)),"")</f>
        <v/>
      </c>
      <c r="X397" s="48" t="s">
        <v>33</v>
      </c>
      <c r="Y397" s="39" t="str">
        <f t="array" ref="Y397">IFERROR(INDEX(INDIRECT("'"&amp;VLOOKUP($C397,ModMap!$A$2:$B$21,2,FALSE)&amp;"'!Y:Y"),MATCH($K397,INDIRECT("'"&amp;VLOOKUP($C397,ModMap!$A$2:$B$21,2,FALSE)&amp;"'!$K:$K"),0)),"")</f>
        <v>Not Started</v>
      </c>
      <c r="Z397" s="39" t="str">
        <f t="array" ref="Z397">IFERROR(INDEX(INDIRECT("'"&amp;VLOOKUP($C397,ModMap!$A$2:$B$21,2,FALSE)&amp;"'!Z:Z"),MATCH($K397,INDIRECT("'"&amp;VLOOKUP($C397,ModMap!$A$2:$B$21,2,FALSE)&amp;"'!$K:$K"),0)),"")</f>
        <v>Unassigned</v>
      </c>
      <c r="AA397" s="48" t="s">
        <v>33</v>
      </c>
      <c r="AB397" s="39" t="str">
        <f t="array" ref="AB397">IFERROR(INDEX(INDIRECT("'"&amp;VLOOKUP($C397,ModMap!$A$2:$B$21,2,FALSE)&amp;"'!AB:AB"),MATCH($K397,INDIRECT("'"&amp;VLOOKUP($C397,ModMap!$A$2:$B$21,2,FALSE)&amp;"'!$K:$K"),0)),"")</f>
        <v>Not Started</v>
      </c>
      <c r="AC397" s="39" t="str">
        <f t="array" ref="AC397">IFERROR(INDEX(INDIRECT("'"&amp;VLOOKUP($C397,ModMap!$A$2:$B$21,2,FALSE)&amp;"'!AC:AC"),MATCH($K397,INDIRECT("'"&amp;VLOOKUP($C397,ModMap!$A$2:$B$21,2,FALSE)&amp;"'!$K:$K"),0)),"")</f>
        <v>Unassigned</v>
      </c>
      <c r="AD397" s="44" t="s">
        <v>36</v>
      </c>
      <c r="AE397" s="39" t="str">
        <f t="array" ref="AE397">IFERROR(INDEX(INDIRECT("'"&amp;VLOOKUP($C397,ModMap!$A$2:$B$21,2,FALSE)&amp;"'!AE:AE"),MATCH($K397,INDIRECT("'"&amp;VLOOKUP($C397,ModMap!$A$2:$B$21,2,FALSE)&amp;"'!$K:$K"),0)),"")</f>
        <v>N/A</v>
      </c>
      <c r="AF397" s="39" t="str">
        <f t="array" ref="AF397">IFERROR(INDEX(INDIRECT("'"&amp;VLOOKUP($C397,ModMap!$A$2:$B$21,2,FALSE)&amp;"'!AF:AF"),MATCH($K397,INDIRECT("'"&amp;VLOOKUP($C397,ModMap!$A$2:$B$21,2,FALSE)&amp;"'!$K:$K"),0)),"")</f>
        <v/>
      </c>
      <c r="AG397" s="44" t="s">
        <v>36</v>
      </c>
      <c r="AH397" s="39" t="str">
        <f t="array" ref="AH397">IFERROR(INDEX(INDIRECT("'"&amp;VLOOKUP($C397,ModMap!$A$2:$B$21,2,FALSE)&amp;"'!AH:AH"),MATCH($K397,INDIRECT("'"&amp;VLOOKUP($C397,ModMap!$A$2:$B$21,2,FALSE)&amp;"'!$K:$K"),0)),"")</f>
        <v>N/A</v>
      </c>
      <c r="AI397" s="39" t="str">
        <f t="array" ref="AI397">IFERROR(INDEX(INDIRECT("'"&amp;VLOOKUP($C397,ModMap!$A$2:$B$21,2,FALSE)&amp;"'!AI:AI"),MATCH($K397,INDIRECT("'"&amp;VLOOKUP($C397,ModMap!$A$2:$B$21,2,FALSE)&amp;"'!$K:$K"),0)),"")</f>
        <v/>
      </c>
      <c r="AJ397" s="44" t="s">
        <v>36</v>
      </c>
      <c r="AK397" s="39" t="str">
        <f t="array" ref="AK397">IFERROR(INDEX(INDIRECT("'"&amp;VLOOKUP($C397,ModMap!$A$2:$B$21,2,FALSE)&amp;"'!AK:AK"),MATCH($K397,INDIRECT("'"&amp;VLOOKUP($C397,ModMap!$A$2:$B$21,2,FALSE)&amp;"'!$K:$K"),0)),"")</f>
        <v>N/A</v>
      </c>
      <c r="AL397" s="39" t="str">
        <f t="array" ref="AL397">IFERROR(INDEX(INDIRECT("'"&amp;VLOOKUP($C397,ModMap!$A$2:$B$21,2,FALSE)&amp;"'!AL:AL"),MATCH($K397,INDIRECT("'"&amp;VLOOKUP($C397,ModMap!$A$2:$B$21,2,FALSE)&amp;"'!$K:$K"),0)),"")</f>
        <v/>
      </c>
      <c r="AM397" s="39">
        <f t="shared" si="1"/>
        <v>2</v>
      </c>
      <c r="AN397" s="39" t="str">
        <f t="shared" si="2"/>
        <v>Not Started</v>
      </c>
      <c r="AO397" s="40" t="str">
        <f t="array" ref="AO397">IFERROR(INDEX(INDIRECT("'"&amp;VLOOKUP($C397,ModMap!$A$2:$B$21,2,FALSE)&amp;"'!AO:AO"),MATCH($K397,INDIRECT("'"&amp;VLOOKUP($C397,ModMap!$A$2:$B$21,2,FALSE)&amp;"'!$K:$K"),0)),"")</f>
        <v/>
      </c>
      <c r="AP397" s="49" t="str">
        <f t="array" ref="AP397">IFERROR(HYPERLINK("#'"&amp;VLOOKUP($C397,ModMap!$A$2:$B$21,2,FALSE)&amp;"'!V"&amp;MATCH($K397,INDIRECT("'"&amp;VLOOKUP($C397,ModMap!$A$2:$B$21,2,FALSE)&amp;"'!$K:$K"),0),"Edit on module sheet"),"")</f>
        <v>Edit on module sheet</v>
      </c>
    </row>
    <row r="398" ht="42.0" customHeight="1">
      <c r="A398" s="50">
        <v>396.0</v>
      </c>
      <c r="B398" s="50">
        <v>389.0</v>
      </c>
      <c r="C398" s="50" t="s">
        <v>105</v>
      </c>
      <c r="D398" s="51" t="s">
        <v>106</v>
      </c>
      <c r="E398" s="28" t="s">
        <v>48</v>
      </c>
      <c r="F398" s="71" t="s">
        <v>755</v>
      </c>
      <c r="G398" s="51" t="s">
        <v>756</v>
      </c>
      <c r="H398" s="50" t="s">
        <v>885</v>
      </c>
      <c r="I398" s="50" t="s">
        <v>886</v>
      </c>
      <c r="J398" s="51" t="s">
        <v>887</v>
      </c>
      <c r="K398" s="50" t="s">
        <v>2426</v>
      </c>
      <c r="L398" s="51" t="s">
        <v>2427</v>
      </c>
      <c r="M398" s="47" t="s">
        <v>200</v>
      </c>
      <c r="N398" s="50" t="s">
        <v>762</v>
      </c>
      <c r="O398" s="50" t="s">
        <v>763</v>
      </c>
      <c r="P398" s="51" t="s">
        <v>890</v>
      </c>
      <c r="Q398" s="51" t="s">
        <v>891</v>
      </c>
      <c r="R398" s="50" t="s">
        <v>766</v>
      </c>
      <c r="S398" s="50" t="s">
        <v>56</v>
      </c>
      <c r="T398" s="50" t="str">
        <f t="array" ref="T398">IFERROR(INDEX(INDIRECT("'"&amp;VLOOKUP($C398,ModMap!$A$2:$B$21,2,FALSE)&amp;"'!T:T"),MATCH($K398,INDIRECT("'"&amp;VLOOKUP($C398,ModMap!$A$2:$B$21,2,FALSE)&amp;"'!$K:$K"),0)),"")</f>
        <v>Unassigned</v>
      </c>
      <c r="U398" s="44" t="s">
        <v>36</v>
      </c>
      <c r="V398" s="50" t="str">
        <f t="array" ref="V398">IFERROR(INDEX(INDIRECT("'"&amp;VLOOKUP($C398,ModMap!$A$2:$B$21,2,FALSE)&amp;"'!V:V"),MATCH($K398,INDIRECT("'"&amp;VLOOKUP($C398,ModMap!$A$2:$B$21,2,FALSE)&amp;"'!$K:$K"),0)),"")</f>
        <v>N/A</v>
      </c>
      <c r="W398" s="50" t="str">
        <f t="array" ref="W398">IFERROR(INDEX(INDIRECT("'"&amp;VLOOKUP($C398,ModMap!$A$2:$B$21,2,FALSE)&amp;"'!W:W"),MATCH($K398,INDIRECT("'"&amp;VLOOKUP($C398,ModMap!$A$2:$B$21,2,FALSE)&amp;"'!$K:$K"),0)),"")</f>
        <v/>
      </c>
      <c r="X398" s="48" t="s">
        <v>33</v>
      </c>
      <c r="Y398" s="50" t="str">
        <f t="array" ref="Y398">IFERROR(INDEX(INDIRECT("'"&amp;VLOOKUP($C398,ModMap!$A$2:$B$21,2,FALSE)&amp;"'!Y:Y"),MATCH($K398,INDIRECT("'"&amp;VLOOKUP($C398,ModMap!$A$2:$B$21,2,FALSE)&amp;"'!$K:$K"),0)),"")</f>
        <v>Not Started</v>
      </c>
      <c r="Z398" s="50" t="str">
        <f t="array" ref="Z398">IFERROR(INDEX(INDIRECT("'"&amp;VLOOKUP($C398,ModMap!$A$2:$B$21,2,FALSE)&amp;"'!Z:Z"),MATCH($K398,INDIRECT("'"&amp;VLOOKUP($C398,ModMap!$A$2:$B$21,2,FALSE)&amp;"'!$K:$K"),0)),"")</f>
        <v>Unassigned</v>
      </c>
      <c r="AA398" s="48" t="s">
        <v>33</v>
      </c>
      <c r="AB398" s="50" t="str">
        <f t="array" ref="AB398">IFERROR(INDEX(INDIRECT("'"&amp;VLOOKUP($C398,ModMap!$A$2:$B$21,2,FALSE)&amp;"'!AB:AB"),MATCH($K398,INDIRECT("'"&amp;VLOOKUP($C398,ModMap!$A$2:$B$21,2,FALSE)&amp;"'!$K:$K"),0)),"")</f>
        <v>Not Started</v>
      </c>
      <c r="AC398" s="50" t="str">
        <f t="array" ref="AC398">IFERROR(INDEX(INDIRECT("'"&amp;VLOOKUP($C398,ModMap!$A$2:$B$21,2,FALSE)&amp;"'!AC:AC"),MATCH($K398,INDIRECT("'"&amp;VLOOKUP($C398,ModMap!$A$2:$B$21,2,FALSE)&amp;"'!$K:$K"),0)),"")</f>
        <v>Unassigned</v>
      </c>
      <c r="AD398" s="48" t="s">
        <v>33</v>
      </c>
      <c r="AE398" s="50" t="str">
        <f t="array" ref="AE398">IFERROR(INDEX(INDIRECT("'"&amp;VLOOKUP($C398,ModMap!$A$2:$B$21,2,FALSE)&amp;"'!AE:AE"),MATCH($K398,INDIRECT("'"&amp;VLOOKUP($C398,ModMap!$A$2:$B$21,2,FALSE)&amp;"'!$K:$K"),0)),"")</f>
        <v>Not Started</v>
      </c>
      <c r="AF398" s="50" t="str">
        <f t="array" ref="AF398">IFERROR(INDEX(INDIRECT("'"&amp;VLOOKUP($C398,ModMap!$A$2:$B$21,2,FALSE)&amp;"'!AF:AF"),MATCH($K398,INDIRECT("'"&amp;VLOOKUP($C398,ModMap!$A$2:$B$21,2,FALSE)&amp;"'!$K:$K"),0)),"")</f>
        <v>Unassigned</v>
      </c>
      <c r="AG398" s="44" t="s">
        <v>36</v>
      </c>
      <c r="AH398" s="50" t="str">
        <f t="array" ref="AH398">IFERROR(INDEX(INDIRECT("'"&amp;VLOOKUP($C398,ModMap!$A$2:$B$21,2,FALSE)&amp;"'!AH:AH"),MATCH($K398,INDIRECT("'"&amp;VLOOKUP($C398,ModMap!$A$2:$B$21,2,FALSE)&amp;"'!$K:$K"),0)),"")</f>
        <v>N/A</v>
      </c>
      <c r="AI398" s="50" t="str">
        <f t="array" ref="AI398">IFERROR(INDEX(INDIRECT("'"&amp;VLOOKUP($C398,ModMap!$A$2:$B$21,2,FALSE)&amp;"'!AI:AI"),MATCH($K398,INDIRECT("'"&amp;VLOOKUP($C398,ModMap!$A$2:$B$21,2,FALSE)&amp;"'!$K:$K"),0)),"")</f>
        <v/>
      </c>
      <c r="AJ398" s="44" t="s">
        <v>36</v>
      </c>
      <c r="AK398" s="50" t="str">
        <f t="array" ref="AK398">IFERROR(INDEX(INDIRECT("'"&amp;VLOOKUP($C398,ModMap!$A$2:$B$21,2,FALSE)&amp;"'!AK:AK"),MATCH($K398,INDIRECT("'"&amp;VLOOKUP($C398,ModMap!$A$2:$B$21,2,FALSE)&amp;"'!$K:$K"),0)),"")</f>
        <v>N/A</v>
      </c>
      <c r="AL398" s="50" t="str">
        <f t="array" ref="AL398">IFERROR(INDEX(INDIRECT("'"&amp;VLOOKUP($C398,ModMap!$A$2:$B$21,2,FALSE)&amp;"'!AL:AL"),MATCH($K398,INDIRECT("'"&amp;VLOOKUP($C398,ModMap!$A$2:$B$21,2,FALSE)&amp;"'!$K:$K"),0)),"")</f>
        <v/>
      </c>
      <c r="AM398" s="50">
        <f t="shared" si="1"/>
        <v>3</v>
      </c>
      <c r="AN398" s="50" t="str">
        <f t="shared" si="2"/>
        <v>Not Started</v>
      </c>
      <c r="AO398" s="51" t="str">
        <f t="array" ref="AO398">IFERROR(INDEX(INDIRECT("'"&amp;VLOOKUP($C398,ModMap!$A$2:$B$21,2,FALSE)&amp;"'!AO:AO"),MATCH($K398,INDIRECT("'"&amp;VLOOKUP($C398,ModMap!$A$2:$B$21,2,FALSE)&amp;"'!$K:$K"),0)),"")</f>
        <v/>
      </c>
      <c r="AP398" s="49" t="str">
        <f t="array" ref="AP398">IFERROR(HYPERLINK("#'"&amp;VLOOKUP($C398,ModMap!$A$2:$B$21,2,FALSE)&amp;"'!V"&amp;MATCH($K398,INDIRECT("'"&amp;VLOOKUP($C398,ModMap!$A$2:$B$21,2,FALSE)&amp;"'!$K:$K"),0),"Edit on module sheet"),"")</f>
        <v>Edit on module sheet</v>
      </c>
    </row>
    <row r="399" ht="42.0" customHeight="1">
      <c r="A399" s="39">
        <v>397.0</v>
      </c>
      <c r="B399" s="39">
        <v>390.0</v>
      </c>
      <c r="C399" s="39" t="s">
        <v>105</v>
      </c>
      <c r="D399" s="40" t="s">
        <v>106</v>
      </c>
      <c r="E399" s="29" t="s">
        <v>41</v>
      </c>
      <c r="F399" s="71" t="s">
        <v>755</v>
      </c>
      <c r="G399" s="40" t="s">
        <v>756</v>
      </c>
      <c r="H399" s="39" t="s">
        <v>885</v>
      </c>
      <c r="I399" s="39" t="s">
        <v>886</v>
      </c>
      <c r="J399" s="40" t="s">
        <v>887</v>
      </c>
      <c r="K399" s="39" t="s">
        <v>888</v>
      </c>
      <c r="L399" s="40" t="s">
        <v>889</v>
      </c>
      <c r="M399" s="47" t="s">
        <v>200</v>
      </c>
      <c r="N399" s="39" t="s">
        <v>762</v>
      </c>
      <c r="O399" s="39" t="s">
        <v>763</v>
      </c>
      <c r="P399" s="40" t="s">
        <v>890</v>
      </c>
      <c r="Q399" s="40" t="s">
        <v>891</v>
      </c>
      <c r="R399" s="39" t="s">
        <v>766</v>
      </c>
      <c r="S399" s="39" t="s">
        <v>206</v>
      </c>
      <c r="T399" s="39" t="str">
        <f t="array" ref="T399">IFERROR(INDEX(INDIRECT("'"&amp;VLOOKUP($C399,ModMap!$A$2:$B$21,2,FALSE)&amp;"'!T:T"),MATCH($K399,INDIRECT("'"&amp;VLOOKUP($C399,ModMap!$A$2:$B$21,2,FALSE)&amp;"'!$K:$K"),0)),"")</f>
        <v>Unassigned</v>
      </c>
      <c r="U399" s="48" t="s">
        <v>33</v>
      </c>
      <c r="V399" s="39" t="str">
        <f t="array" ref="V399">IFERROR(INDEX(INDIRECT("'"&amp;VLOOKUP($C399,ModMap!$A$2:$B$21,2,FALSE)&amp;"'!V:V"),MATCH($K399,INDIRECT("'"&amp;VLOOKUP($C399,ModMap!$A$2:$B$21,2,FALSE)&amp;"'!$K:$K"),0)),"")</f>
        <v>Not Started</v>
      </c>
      <c r="W399" s="39" t="str">
        <f t="array" ref="W399">IFERROR(INDEX(INDIRECT("'"&amp;VLOOKUP($C399,ModMap!$A$2:$B$21,2,FALSE)&amp;"'!W:W"),MATCH($K399,INDIRECT("'"&amp;VLOOKUP($C399,ModMap!$A$2:$B$21,2,FALSE)&amp;"'!$K:$K"),0)),"")</f>
        <v>Unassigned</v>
      </c>
      <c r="X399" s="44" t="s">
        <v>36</v>
      </c>
      <c r="Y399" s="39" t="str">
        <f t="array" ref="Y399">IFERROR(INDEX(INDIRECT("'"&amp;VLOOKUP($C399,ModMap!$A$2:$B$21,2,FALSE)&amp;"'!Y:Y"),MATCH($K399,INDIRECT("'"&amp;VLOOKUP($C399,ModMap!$A$2:$B$21,2,FALSE)&amp;"'!$K:$K"),0)),"")</f>
        <v>N/A</v>
      </c>
      <c r="Z399" s="39" t="str">
        <f t="array" ref="Z399">IFERROR(INDEX(INDIRECT("'"&amp;VLOOKUP($C399,ModMap!$A$2:$B$21,2,FALSE)&amp;"'!Z:Z"),MATCH($K399,INDIRECT("'"&amp;VLOOKUP($C399,ModMap!$A$2:$B$21,2,FALSE)&amp;"'!$K:$K"),0)),"")</f>
        <v/>
      </c>
      <c r="AA399" s="44" t="s">
        <v>36</v>
      </c>
      <c r="AB399" s="39" t="str">
        <f t="array" ref="AB399">IFERROR(INDEX(INDIRECT("'"&amp;VLOOKUP($C399,ModMap!$A$2:$B$21,2,FALSE)&amp;"'!AB:AB"),MATCH($K399,INDIRECT("'"&amp;VLOOKUP($C399,ModMap!$A$2:$B$21,2,FALSE)&amp;"'!$K:$K"),0)),"")</f>
        <v>N/A</v>
      </c>
      <c r="AC399" s="39" t="str">
        <f t="array" ref="AC399">IFERROR(INDEX(INDIRECT("'"&amp;VLOOKUP($C399,ModMap!$A$2:$B$21,2,FALSE)&amp;"'!AC:AC"),MATCH($K399,INDIRECT("'"&amp;VLOOKUP($C399,ModMap!$A$2:$B$21,2,FALSE)&amp;"'!$K:$K"),0)),"")</f>
        <v/>
      </c>
      <c r="AD399" s="48" t="s">
        <v>33</v>
      </c>
      <c r="AE399" s="39" t="str">
        <f t="array" ref="AE399">IFERROR(INDEX(INDIRECT("'"&amp;VLOOKUP($C399,ModMap!$A$2:$B$21,2,FALSE)&amp;"'!AE:AE"),MATCH($K399,INDIRECT("'"&amp;VLOOKUP($C399,ModMap!$A$2:$B$21,2,FALSE)&amp;"'!$K:$K"),0)),"")</f>
        <v>Not Started</v>
      </c>
      <c r="AF399" s="39" t="str">
        <f t="array" ref="AF399">IFERROR(INDEX(INDIRECT("'"&amp;VLOOKUP($C399,ModMap!$A$2:$B$21,2,FALSE)&amp;"'!AF:AF"),MATCH($K399,INDIRECT("'"&amp;VLOOKUP($C399,ModMap!$A$2:$B$21,2,FALSE)&amp;"'!$K:$K"),0)),"")</f>
        <v>Unassigned</v>
      </c>
      <c r="AG399" s="44" t="s">
        <v>36</v>
      </c>
      <c r="AH399" s="39" t="str">
        <f t="array" ref="AH399">IFERROR(INDEX(INDIRECT("'"&amp;VLOOKUP($C399,ModMap!$A$2:$B$21,2,FALSE)&amp;"'!AH:AH"),MATCH($K399,INDIRECT("'"&amp;VLOOKUP($C399,ModMap!$A$2:$B$21,2,FALSE)&amp;"'!$K:$K"),0)),"")</f>
        <v>N/A</v>
      </c>
      <c r="AI399" s="39" t="str">
        <f t="array" ref="AI399">IFERROR(INDEX(INDIRECT("'"&amp;VLOOKUP($C399,ModMap!$A$2:$B$21,2,FALSE)&amp;"'!AI:AI"),MATCH($K399,INDIRECT("'"&amp;VLOOKUP($C399,ModMap!$A$2:$B$21,2,FALSE)&amp;"'!$K:$K"),0)),"")</f>
        <v/>
      </c>
      <c r="AJ399" s="44" t="s">
        <v>36</v>
      </c>
      <c r="AK399" s="39" t="str">
        <f t="array" ref="AK399">IFERROR(INDEX(INDIRECT("'"&amp;VLOOKUP($C399,ModMap!$A$2:$B$21,2,FALSE)&amp;"'!AK:AK"),MATCH($K399,INDIRECT("'"&amp;VLOOKUP($C399,ModMap!$A$2:$B$21,2,FALSE)&amp;"'!$K:$K"),0)),"")</f>
        <v>N/A</v>
      </c>
      <c r="AL399" s="39" t="str">
        <f t="array" ref="AL399">IFERROR(INDEX(INDIRECT("'"&amp;VLOOKUP($C399,ModMap!$A$2:$B$21,2,FALSE)&amp;"'!AL:AL"),MATCH($K399,INDIRECT("'"&amp;VLOOKUP($C399,ModMap!$A$2:$B$21,2,FALSE)&amp;"'!$K:$K"),0)),"")</f>
        <v/>
      </c>
      <c r="AM399" s="39">
        <f t="shared" si="1"/>
        <v>2</v>
      </c>
      <c r="AN399" s="39" t="str">
        <f t="shared" si="2"/>
        <v>Not Started</v>
      </c>
      <c r="AO399" s="40" t="str">
        <f t="array" ref="AO399">IFERROR(INDEX(INDIRECT("'"&amp;VLOOKUP($C399,ModMap!$A$2:$B$21,2,FALSE)&amp;"'!AO:AO"),MATCH($K399,INDIRECT("'"&amp;VLOOKUP($C399,ModMap!$A$2:$B$21,2,FALSE)&amp;"'!$K:$K"),0)),"")</f>
        <v/>
      </c>
      <c r="AP399" s="49" t="str">
        <f t="array" ref="AP399">IFERROR(HYPERLINK("#'"&amp;VLOOKUP($C399,ModMap!$A$2:$B$21,2,FALSE)&amp;"'!V"&amp;MATCH($K399,INDIRECT("'"&amp;VLOOKUP($C399,ModMap!$A$2:$B$21,2,FALSE)&amp;"'!$K:$K"),0),"Edit on module sheet"),"")</f>
        <v>Edit on module sheet</v>
      </c>
    </row>
    <row r="400" ht="42.0" customHeight="1">
      <c r="A400" s="50">
        <v>398.0</v>
      </c>
      <c r="B400" s="50">
        <v>391.0</v>
      </c>
      <c r="C400" s="50" t="s">
        <v>105</v>
      </c>
      <c r="D400" s="51" t="s">
        <v>106</v>
      </c>
      <c r="E400" s="31" t="s">
        <v>69</v>
      </c>
      <c r="F400" s="71" t="s">
        <v>755</v>
      </c>
      <c r="G400" s="51" t="s">
        <v>756</v>
      </c>
      <c r="H400" s="50" t="s">
        <v>885</v>
      </c>
      <c r="I400" s="50" t="s">
        <v>886</v>
      </c>
      <c r="J400" s="51" t="s">
        <v>887</v>
      </c>
      <c r="K400" s="50" t="s">
        <v>3410</v>
      </c>
      <c r="L400" s="51" t="s">
        <v>3411</v>
      </c>
      <c r="M400" s="48" t="s">
        <v>434</v>
      </c>
      <c r="N400" s="50" t="s">
        <v>762</v>
      </c>
      <c r="O400" s="50" t="s">
        <v>763</v>
      </c>
      <c r="P400" s="51" t="s">
        <v>890</v>
      </c>
      <c r="Q400" s="51" t="s">
        <v>891</v>
      </c>
      <c r="R400" s="50" t="s">
        <v>766</v>
      </c>
      <c r="S400" s="50" t="s">
        <v>69</v>
      </c>
      <c r="T400" s="50" t="str">
        <f t="array" ref="T400">IFERROR(INDEX(INDIRECT("'"&amp;VLOOKUP($C400,ModMap!$A$2:$B$21,2,FALSE)&amp;"'!T:T"),MATCH($K400,INDIRECT("'"&amp;VLOOKUP($C400,ModMap!$A$2:$B$21,2,FALSE)&amp;"'!$K:$K"),0)),"")</f>
        <v>Unassigned</v>
      </c>
      <c r="U400" s="48" t="s">
        <v>33</v>
      </c>
      <c r="V400" s="50" t="str">
        <f t="array" ref="V400">IFERROR(INDEX(INDIRECT("'"&amp;VLOOKUP($C400,ModMap!$A$2:$B$21,2,FALSE)&amp;"'!V:V"),MATCH($K400,INDIRECT("'"&amp;VLOOKUP($C400,ModMap!$A$2:$B$21,2,FALSE)&amp;"'!$K:$K"),0)),"")</f>
        <v>Not Started</v>
      </c>
      <c r="W400" s="50" t="str">
        <f t="array" ref="W400">IFERROR(INDEX(INDIRECT("'"&amp;VLOOKUP($C400,ModMap!$A$2:$B$21,2,FALSE)&amp;"'!W:W"),MATCH($K400,INDIRECT("'"&amp;VLOOKUP($C400,ModMap!$A$2:$B$21,2,FALSE)&amp;"'!$K:$K"),0)),"")</f>
        <v>Unassigned</v>
      </c>
      <c r="X400" s="48" t="s">
        <v>33</v>
      </c>
      <c r="Y400" s="50" t="str">
        <f t="array" ref="Y400">IFERROR(INDEX(INDIRECT("'"&amp;VLOOKUP($C400,ModMap!$A$2:$B$21,2,FALSE)&amp;"'!Y:Y"),MATCH($K400,INDIRECT("'"&amp;VLOOKUP($C400,ModMap!$A$2:$B$21,2,FALSE)&amp;"'!$K:$K"),0)),"")</f>
        <v>Not Started</v>
      </c>
      <c r="Z400" s="50" t="str">
        <f t="array" ref="Z400">IFERROR(INDEX(INDIRECT("'"&amp;VLOOKUP($C400,ModMap!$A$2:$B$21,2,FALSE)&amp;"'!Z:Z"),MATCH($K400,INDIRECT("'"&amp;VLOOKUP($C400,ModMap!$A$2:$B$21,2,FALSE)&amp;"'!$K:$K"),0)),"")</f>
        <v>Unassigned</v>
      </c>
      <c r="AA400" s="44" t="s">
        <v>36</v>
      </c>
      <c r="AB400" s="50" t="str">
        <f t="array" ref="AB400">IFERROR(INDEX(INDIRECT("'"&amp;VLOOKUP($C400,ModMap!$A$2:$B$21,2,FALSE)&amp;"'!AB:AB"),MATCH($K400,INDIRECT("'"&amp;VLOOKUP($C400,ModMap!$A$2:$B$21,2,FALSE)&amp;"'!$K:$K"),0)),"")</f>
        <v>N/A</v>
      </c>
      <c r="AC400" s="50" t="str">
        <f t="array" ref="AC400">IFERROR(INDEX(INDIRECT("'"&amp;VLOOKUP($C400,ModMap!$A$2:$B$21,2,FALSE)&amp;"'!AC:AC"),MATCH($K400,INDIRECT("'"&amp;VLOOKUP($C400,ModMap!$A$2:$B$21,2,FALSE)&amp;"'!$K:$K"),0)),"")</f>
        <v/>
      </c>
      <c r="AD400" s="48" t="s">
        <v>33</v>
      </c>
      <c r="AE400" s="50" t="str">
        <f t="array" ref="AE400">IFERROR(INDEX(INDIRECT("'"&amp;VLOOKUP($C400,ModMap!$A$2:$B$21,2,FALSE)&amp;"'!AE:AE"),MATCH($K400,INDIRECT("'"&amp;VLOOKUP($C400,ModMap!$A$2:$B$21,2,FALSE)&amp;"'!$K:$K"),0)),"")</f>
        <v>Not Started</v>
      </c>
      <c r="AF400" s="50" t="str">
        <f t="array" ref="AF400">IFERROR(INDEX(INDIRECT("'"&amp;VLOOKUP($C400,ModMap!$A$2:$B$21,2,FALSE)&amp;"'!AF:AF"),MATCH($K400,INDIRECT("'"&amp;VLOOKUP($C400,ModMap!$A$2:$B$21,2,FALSE)&amp;"'!$K:$K"),0)),"")</f>
        <v>Unassigned</v>
      </c>
      <c r="AG400" s="44" t="s">
        <v>36</v>
      </c>
      <c r="AH400" s="50" t="str">
        <f t="array" ref="AH400">IFERROR(INDEX(INDIRECT("'"&amp;VLOOKUP($C400,ModMap!$A$2:$B$21,2,FALSE)&amp;"'!AH:AH"),MATCH($K400,INDIRECT("'"&amp;VLOOKUP($C400,ModMap!$A$2:$B$21,2,FALSE)&amp;"'!$K:$K"),0)),"")</f>
        <v>N/A</v>
      </c>
      <c r="AI400" s="50" t="str">
        <f t="array" ref="AI400">IFERROR(INDEX(INDIRECT("'"&amp;VLOOKUP($C400,ModMap!$A$2:$B$21,2,FALSE)&amp;"'!AI:AI"),MATCH($K400,INDIRECT("'"&amp;VLOOKUP($C400,ModMap!$A$2:$B$21,2,FALSE)&amp;"'!$K:$K"),0)),"")</f>
        <v/>
      </c>
      <c r="AJ400" s="44" t="s">
        <v>36</v>
      </c>
      <c r="AK400" s="50" t="str">
        <f t="array" ref="AK400">IFERROR(INDEX(INDIRECT("'"&amp;VLOOKUP($C400,ModMap!$A$2:$B$21,2,FALSE)&amp;"'!AK:AK"),MATCH($K400,INDIRECT("'"&amp;VLOOKUP($C400,ModMap!$A$2:$B$21,2,FALSE)&amp;"'!$K:$K"),0)),"")</f>
        <v>N/A</v>
      </c>
      <c r="AL400" s="50" t="str">
        <f t="array" ref="AL400">IFERROR(INDEX(INDIRECT("'"&amp;VLOOKUP($C400,ModMap!$A$2:$B$21,2,FALSE)&amp;"'!AL:AL"),MATCH($K400,INDIRECT("'"&amp;VLOOKUP($C400,ModMap!$A$2:$B$21,2,FALSE)&amp;"'!$K:$K"),0)),"")</f>
        <v/>
      </c>
      <c r="AM400" s="50">
        <f t="shared" si="1"/>
        <v>3</v>
      </c>
      <c r="AN400" s="50" t="str">
        <f t="shared" si="2"/>
        <v>Not Started</v>
      </c>
      <c r="AO400" s="51" t="str">
        <f t="array" ref="AO400">IFERROR(INDEX(INDIRECT("'"&amp;VLOOKUP($C400,ModMap!$A$2:$B$21,2,FALSE)&amp;"'!AO:AO"),MATCH($K400,INDIRECT("'"&amp;VLOOKUP($C400,ModMap!$A$2:$B$21,2,FALSE)&amp;"'!$K:$K"),0)),"")</f>
        <v/>
      </c>
      <c r="AP400" s="49" t="str">
        <f t="array" ref="AP400">IFERROR(HYPERLINK("#'"&amp;VLOOKUP($C400,ModMap!$A$2:$B$21,2,FALSE)&amp;"'!V"&amp;MATCH($K400,INDIRECT("'"&amp;VLOOKUP($C400,ModMap!$A$2:$B$21,2,FALSE)&amp;"'!$K:$K"),0),"Edit on module sheet"),"")</f>
        <v>Edit on module sheet</v>
      </c>
    </row>
    <row r="401" ht="42.0" customHeight="1">
      <c r="A401" s="39">
        <v>399.0</v>
      </c>
      <c r="B401" s="39">
        <v>392.0</v>
      </c>
      <c r="C401" s="39" t="s">
        <v>105</v>
      </c>
      <c r="D401" s="40" t="s">
        <v>106</v>
      </c>
      <c r="E401" s="28" t="s">
        <v>48</v>
      </c>
      <c r="F401" s="71" t="s">
        <v>755</v>
      </c>
      <c r="G401" s="40" t="s">
        <v>756</v>
      </c>
      <c r="H401" s="39" t="s">
        <v>2434</v>
      </c>
      <c r="I401" s="39" t="s">
        <v>2435</v>
      </c>
      <c r="J401" s="40" t="s">
        <v>2436</v>
      </c>
      <c r="K401" s="39" t="s">
        <v>2437</v>
      </c>
      <c r="L401" s="40" t="s">
        <v>2438</v>
      </c>
      <c r="M401" s="47" t="s">
        <v>200</v>
      </c>
      <c r="N401" s="39" t="s">
        <v>762</v>
      </c>
      <c r="O401" s="39" t="s">
        <v>763</v>
      </c>
      <c r="P401" s="40" t="s">
        <v>2439</v>
      </c>
      <c r="Q401" s="40" t="s">
        <v>2440</v>
      </c>
      <c r="R401" s="39" t="s">
        <v>1638</v>
      </c>
      <c r="S401" s="39" t="s">
        <v>225</v>
      </c>
      <c r="T401" s="39" t="str">
        <f t="array" ref="T401">IFERROR(INDEX(INDIRECT("'"&amp;VLOOKUP($C401,ModMap!$A$2:$B$21,2,FALSE)&amp;"'!T:T"),MATCH($K401,INDIRECT("'"&amp;VLOOKUP($C401,ModMap!$A$2:$B$21,2,FALSE)&amp;"'!$K:$K"),0)),"")</f>
        <v>Unassigned</v>
      </c>
      <c r="U401" s="48" t="s">
        <v>33</v>
      </c>
      <c r="V401" s="39" t="str">
        <f t="array" ref="V401">IFERROR(INDEX(INDIRECT("'"&amp;VLOOKUP($C401,ModMap!$A$2:$B$21,2,FALSE)&amp;"'!V:V"),MATCH($K401,INDIRECT("'"&amp;VLOOKUP($C401,ModMap!$A$2:$B$21,2,FALSE)&amp;"'!$K:$K"),0)),"")</f>
        <v>Not Started</v>
      </c>
      <c r="W401" s="39" t="str">
        <f t="array" ref="W401">IFERROR(INDEX(INDIRECT("'"&amp;VLOOKUP($C401,ModMap!$A$2:$B$21,2,FALSE)&amp;"'!W:W"),MATCH($K401,INDIRECT("'"&amp;VLOOKUP($C401,ModMap!$A$2:$B$21,2,FALSE)&amp;"'!$K:$K"),0)),"")</f>
        <v>Unassigned</v>
      </c>
      <c r="X401" s="48" t="s">
        <v>33</v>
      </c>
      <c r="Y401" s="39" t="str">
        <f t="array" ref="Y401">IFERROR(INDEX(INDIRECT("'"&amp;VLOOKUP($C401,ModMap!$A$2:$B$21,2,FALSE)&amp;"'!Y:Y"),MATCH($K401,INDIRECT("'"&amp;VLOOKUP($C401,ModMap!$A$2:$B$21,2,FALSE)&amp;"'!$K:$K"),0)),"")</f>
        <v>Not Started</v>
      </c>
      <c r="Z401" s="39" t="str">
        <f t="array" ref="Z401">IFERROR(INDEX(INDIRECT("'"&amp;VLOOKUP($C401,ModMap!$A$2:$B$21,2,FALSE)&amp;"'!Z:Z"),MATCH($K401,INDIRECT("'"&amp;VLOOKUP($C401,ModMap!$A$2:$B$21,2,FALSE)&amp;"'!$K:$K"),0)),"")</f>
        <v>Unassigned</v>
      </c>
      <c r="AA401" s="48" t="s">
        <v>33</v>
      </c>
      <c r="AB401" s="39" t="str">
        <f t="array" ref="AB401">IFERROR(INDEX(INDIRECT("'"&amp;VLOOKUP($C401,ModMap!$A$2:$B$21,2,FALSE)&amp;"'!AB:AB"),MATCH($K401,INDIRECT("'"&amp;VLOOKUP($C401,ModMap!$A$2:$B$21,2,FALSE)&amp;"'!$K:$K"),0)),"")</f>
        <v>Not Started</v>
      </c>
      <c r="AC401" s="39" t="str">
        <f t="array" ref="AC401">IFERROR(INDEX(INDIRECT("'"&amp;VLOOKUP($C401,ModMap!$A$2:$B$21,2,FALSE)&amp;"'!AC:AC"),MATCH($K401,INDIRECT("'"&amp;VLOOKUP($C401,ModMap!$A$2:$B$21,2,FALSE)&amp;"'!$K:$K"),0)),"")</f>
        <v>Unassigned</v>
      </c>
      <c r="AD401" s="44" t="s">
        <v>36</v>
      </c>
      <c r="AE401" s="39" t="str">
        <f t="array" ref="AE401">IFERROR(INDEX(INDIRECT("'"&amp;VLOOKUP($C401,ModMap!$A$2:$B$21,2,FALSE)&amp;"'!AE:AE"),MATCH($K401,INDIRECT("'"&amp;VLOOKUP($C401,ModMap!$A$2:$B$21,2,FALSE)&amp;"'!$K:$K"),0)),"")</f>
        <v>N/A</v>
      </c>
      <c r="AF401" s="39" t="str">
        <f t="array" ref="AF401">IFERROR(INDEX(INDIRECT("'"&amp;VLOOKUP($C401,ModMap!$A$2:$B$21,2,FALSE)&amp;"'!AF:AF"),MATCH($K401,INDIRECT("'"&amp;VLOOKUP($C401,ModMap!$A$2:$B$21,2,FALSE)&amp;"'!$K:$K"),0)),"")</f>
        <v/>
      </c>
      <c r="AG401" s="44" t="s">
        <v>36</v>
      </c>
      <c r="AH401" s="39" t="str">
        <f t="array" ref="AH401">IFERROR(INDEX(INDIRECT("'"&amp;VLOOKUP($C401,ModMap!$A$2:$B$21,2,FALSE)&amp;"'!AH:AH"),MATCH($K401,INDIRECT("'"&amp;VLOOKUP($C401,ModMap!$A$2:$B$21,2,FALSE)&amp;"'!$K:$K"),0)),"")</f>
        <v>N/A</v>
      </c>
      <c r="AI401" s="39" t="str">
        <f t="array" ref="AI401">IFERROR(INDEX(INDIRECT("'"&amp;VLOOKUP($C401,ModMap!$A$2:$B$21,2,FALSE)&amp;"'!AI:AI"),MATCH($K401,INDIRECT("'"&amp;VLOOKUP($C401,ModMap!$A$2:$B$21,2,FALSE)&amp;"'!$K:$K"),0)),"")</f>
        <v/>
      </c>
      <c r="AJ401" s="44" t="s">
        <v>36</v>
      </c>
      <c r="AK401" s="39" t="str">
        <f t="array" ref="AK401">IFERROR(INDEX(INDIRECT("'"&amp;VLOOKUP($C401,ModMap!$A$2:$B$21,2,FALSE)&amp;"'!AK:AK"),MATCH($K401,INDIRECT("'"&amp;VLOOKUP($C401,ModMap!$A$2:$B$21,2,FALSE)&amp;"'!$K:$K"),0)),"")</f>
        <v>N/A</v>
      </c>
      <c r="AL401" s="39" t="str">
        <f t="array" ref="AL401">IFERROR(INDEX(INDIRECT("'"&amp;VLOOKUP($C401,ModMap!$A$2:$B$21,2,FALSE)&amp;"'!AL:AL"),MATCH($K401,INDIRECT("'"&amp;VLOOKUP($C401,ModMap!$A$2:$B$21,2,FALSE)&amp;"'!$K:$K"),0)),"")</f>
        <v/>
      </c>
      <c r="AM401" s="39">
        <f t="shared" si="1"/>
        <v>3</v>
      </c>
      <c r="AN401" s="39" t="str">
        <f t="shared" si="2"/>
        <v>Not Started</v>
      </c>
      <c r="AO401" s="40" t="str">
        <f t="array" ref="AO401">IFERROR(INDEX(INDIRECT("'"&amp;VLOOKUP($C401,ModMap!$A$2:$B$21,2,FALSE)&amp;"'!AO:AO"),MATCH($K401,INDIRECT("'"&amp;VLOOKUP($C401,ModMap!$A$2:$B$21,2,FALSE)&amp;"'!$K:$K"),0)),"")</f>
        <v/>
      </c>
      <c r="AP401" s="49" t="str">
        <f t="array" ref="AP401">IFERROR(HYPERLINK("#'"&amp;VLOOKUP($C401,ModMap!$A$2:$B$21,2,FALSE)&amp;"'!V"&amp;MATCH($K401,INDIRECT("'"&amp;VLOOKUP($C401,ModMap!$A$2:$B$21,2,FALSE)&amp;"'!$K:$K"),0),"Edit on module sheet"),"")</f>
        <v>Edit on module sheet</v>
      </c>
    </row>
    <row r="402" ht="42.0" customHeight="1">
      <c r="A402" s="50">
        <v>400.0</v>
      </c>
      <c r="B402" s="50">
        <v>393.0</v>
      </c>
      <c r="C402" s="50" t="s">
        <v>105</v>
      </c>
      <c r="D402" s="51" t="s">
        <v>106</v>
      </c>
      <c r="E402" s="31" t="s">
        <v>69</v>
      </c>
      <c r="F402" s="71" t="s">
        <v>755</v>
      </c>
      <c r="G402" s="51" t="s">
        <v>756</v>
      </c>
      <c r="H402" s="50" t="s">
        <v>2434</v>
      </c>
      <c r="I402" s="50" t="s">
        <v>2435</v>
      </c>
      <c r="J402" s="51" t="s">
        <v>2436</v>
      </c>
      <c r="K402" s="50" t="s">
        <v>3417</v>
      </c>
      <c r="L402" s="51" t="s">
        <v>3418</v>
      </c>
      <c r="M402" s="48" t="s">
        <v>434</v>
      </c>
      <c r="N402" s="50" t="s">
        <v>762</v>
      </c>
      <c r="O402" s="50" t="s">
        <v>763</v>
      </c>
      <c r="P402" s="51" t="s">
        <v>2439</v>
      </c>
      <c r="Q402" s="51" t="s">
        <v>2440</v>
      </c>
      <c r="R402" s="50" t="s">
        <v>1638</v>
      </c>
      <c r="S402" s="50" t="s">
        <v>69</v>
      </c>
      <c r="T402" s="50" t="str">
        <f t="array" ref="T402">IFERROR(INDEX(INDIRECT("'"&amp;VLOOKUP($C402,ModMap!$A$2:$B$21,2,FALSE)&amp;"'!T:T"),MATCH($K402,INDIRECT("'"&amp;VLOOKUP($C402,ModMap!$A$2:$B$21,2,FALSE)&amp;"'!$K:$K"),0)),"")</f>
        <v>Unassigned</v>
      </c>
      <c r="U402" s="44" t="s">
        <v>36</v>
      </c>
      <c r="V402" s="50" t="str">
        <f t="array" ref="V402">IFERROR(INDEX(INDIRECT("'"&amp;VLOOKUP($C402,ModMap!$A$2:$B$21,2,FALSE)&amp;"'!V:V"),MATCH($K402,INDIRECT("'"&amp;VLOOKUP($C402,ModMap!$A$2:$B$21,2,FALSE)&amp;"'!$K:$K"),0)),"")</f>
        <v>N/A</v>
      </c>
      <c r="W402" s="50" t="str">
        <f t="array" ref="W402">IFERROR(INDEX(INDIRECT("'"&amp;VLOOKUP($C402,ModMap!$A$2:$B$21,2,FALSE)&amp;"'!W:W"),MATCH($K402,INDIRECT("'"&amp;VLOOKUP($C402,ModMap!$A$2:$B$21,2,FALSE)&amp;"'!$K:$K"),0)),"")</f>
        <v/>
      </c>
      <c r="X402" s="48" t="s">
        <v>33</v>
      </c>
      <c r="Y402" s="50" t="str">
        <f t="array" ref="Y402">IFERROR(INDEX(INDIRECT("'"&amp;VLOOKUP($C402,ModMap!$A$2:$B$21,2,FALSE)&amp;"'!Y:Y"),MATCH($K402,INDIRECT("'"&amp;VLOOKUP($C402,ModMap!$A$2:$B$21,2,FALSE)&amp;"'!$K:$K"),0)),"")</f>
        <v>Not Started</v>
      </c>
      <c r="Z402" s="50" t="str">
        <f t="array" ref="Z402">IFERROR(INDEX(INDIRECT("'"&amp;VLOOKUP($C402,ModMap!$A$2:$B$21,2,FALSE)&amp;"'!Z:Z"),MATCH($K402,INDIRECT("'"&amp;VLOOKUP($C402,ModMap!$A$2:$B$21,2,FALSE)&amp;"'!$K:$K"),0)),"")</f>
        <v>Unassigned</v>
      </c>
      <c r="AA402" s="44" t="s">
        <v>36</v>
      </c>
      <c r="AB402" s="50" t="str">
        <f t="array" ref="AB402">IFERROR(INDEX(INDIRECT("'"&amp;VLOOKUP($C402,ModMap!$A$2:$B$21,2,FALSE)&amp;"'!AB:AB"),MATCH($K402,INDIRECT("'"&amp;VLOOKUP($C402,ModMap!$A$2:$B$21,2,FALSE)&amp;"'!$K:$K"),0)),"")</f>
        <v>N/A</v>
      </c>
      <c r="AC402" s="50" t="str">
        <f t="array" ref="AC402">IFERROR(INDEX(INDIRECT("'"&amp;VLOOKUP($C402,ModMap!$A$2:$B$21,2,FALSE)&amp;"'!AC:AC"),MATCH($K402,INDIRECT("'"&amp;VLOOKUP($C402,ModMap!$A$2:$B$21,2,FALSE)&amp;"'!$K:$K"),0)),"")</f>
        <v/>
      </c>
      <c r="AD402" s="48" t="s">
        <v>33</v>
      </c>
      <c r="AE402" s="50" t="str">
        <f t="array" ref="AE402">IFERROR(INDEX(INDIRECT("'"&amp;VLOOKUP($C402,ModMap!$A$2:$B$21,2,FALSE)&amp;"'!AE:AE"),MATCH($K402,INDIRECT("'"&amp;VLOOKUP($C402,ModMap!$A$2:$B$21,2,FALSE)&amp;"'!$K:$K"),0)),"")</f>
        <v>Not Started</v>
      </c>
      <c r="AF402" s="50" t="str">
        <f t="array" ref="AF402">IFERROR(INDEX(INDIRECT("'"&amp;VLOOKUP($C402,ModMap!$A$2:$B$21,2,FALSE)&amp;"'!AF:AF"),MATCH($K402,INDIRECT("'"&amp;VLOOKUP($C402,ModMap!$A$2:$B$21,2,FALSE)&amp;"'!$K:$K"),0)),"")</f>
        <v>Unassigned</v>
      </c>
      <c r="AG402" s="44" t="s">
        <v>36</v>
      </c>
      <c r="AH402" s="50" t="str">
        <f t="array" ref="AH402">IFERROR(INDEX(INDIRECT("'"&amp;VLOOKUP($C402,ModMap!$A$2:$B$21,2,FALSE)&amp;"'!AH:AH"),MATCH($K402,INDIRECT("'"&amp;VLOOKUP($C402,ModMap!$A$2:$B$21,2,FALSE)&amp;"'!$K:$K"),0)),"")</f>
        <v>N/A</v>
      </c>
      <c r="AI402" s="50" t="str">
        <f t="array" ref="AI402">IFERROR(INDEX(INDIRECT("'"&amp;VLOOKUP($C402,ModMap!$A$2:$B$21,2,FALSE)&amp;"'!AI:AI"),MATCH($K402,INDIRECT("'"&amp;VLOOKUP($C402,ModMap!$A$2:$B$21,2,FALSE)&amp;"'!$K:$K"),0)),"")</f>
        <v/>
      </c>
      <c r="AJ402" s="44" t="s">
        <v>36</v>
      </c>
      <c r="AK402" s="50" t="str">
        <f t="array" ref="AK402">IFERROR(INDEX(INDIRECT("'"&amp;VLOOKUP($C402,ModMap!$A$2:$B$21,2,FALSE)&amp;"'!AK:AK"),MATCH($K402,INDIRECT("'"&amp;VLOOKUP($C402,ModMap!$A$2:$B$21,2,FALSE)&amp;"'!$K:$K"),0)),"")</f>
        <v>N/A</v>
      </c>
      <c r="AL402" s="50" t="str">
        <f t="array" ref="AL402">IFERROR(INDEX(INDIRECT("'"&amp;VLOOKUP($C402,ModMap!$A$2:$B$21,2,FALSE)&amp;"'!AL:AL"),MATCH($K402,INDIRECT("'"&amp;VLOOKUP($C402,ModMap!$A$2:$B$21,2,FALSE)&amp;"'!$K:$K"),0)),"")</f>
        <v/>
      </c>
      <c r="AM402" s="50">
        <f t="shared" si="1"/>
        <v>2</v>
      </c>
      <c r="AN402" s="50" t="str">
        <f t="shared" si="2"/>
        <v>Not Started</v>
      </c>
      <c r="AO402" s="51" t="str">
        <f t="array" ref="AO402">IFERROR(INDEX(INDIRECT("'"&amp;VLOOKUP($C402,ModMap!$A$2:$B$21,2,FALSE)&amp;"'!AO:AO"),MATCH($K402,INDIRECT("'"&amp;VLOOKUP($C402,ModMap!$A$2:$B$21,2,FALSE)&amp;"'!$K:$K"),0)),"")</f>
        <v/>
      </c>
      <c r="AP402" s="49" t="str">
        <f t="array" ref="AP402">IFERROR(HYPERLINK("#'"&amp;VLOOKUP($C402,ModMap!$A$2:$B$21,2,FALSE)&amp;"'!V"&amp;MATCH($K402,INDIRECT("'"&amp;VLOOKUP($C402,ModMap!$A$2:$B$21,2,FALSE)&amp;"'!$K:$K"),0),"Edit on module sheet"),"")</f>
        <v>Edit on module sheet</v>
      </c>
    </row>
    <row r="403" ht="42.0" customHeight="1">
      <c r="A403" s="39">
        <v>401.0</v>
      </c>
      <c r="B403" s="39">
        <v>670.0</v>
      </c>
      <c r="C403" s="39" t="s">
        <v>105</v>
      </c>
      <c r="D403" s="40" t="s">
        <v>106</v>
      </c>
      <c r="E403" s="28" t="s">
        <v>48</v>
      </c>
      <c r="F403" s="46" t="s">
        <v>1677</v>
      </c>
      <c r="G403" s="40" t="s">
        <v>1678</v>
      </c>
      <c r="H403" s="39" t="s">
        <v>3266</v>
      </c>
      <c r="I403" s="39" t="s">
        <v>3267</v>
      </c>
      <c r="J403" s="40" t="s">
        <v>3268</v>
      </c>
      <c r="K403" s="39" t="s">
        <v>3269</v>
      </c>
      <c r="L403" s="40" t="s">
        <v>3270</v>
      </c>
      <c r="M403" s="47" t="s">
        <v>200</v>
      </c>
      <c r="N403" s="39" t="s">
        <v>3271</v>
      </c>
      <c r="O403" s="39" t="s">
        <v>2858</v>
      </c>
      <c r="P403" s="40" t="s">
        <v>2897</v>
      </c>
      <c r="Q403" s="40" t="s">
        <v>2898</v>
      </c>
      <c r="R403" s="39" t="s">
        <v>1688</v>
      </c>
      <c r="S403" s="39" t="s">
        <v>56</v>
      </c>
      <c r="T403" s="39" t="str">
        <f t="array" ref="T403">IFERROR(INDEX(INDIRECT("'"&amp;VLOOKUP($C403,ModMap!$A$2:$B$21,2,FALSE)&amp;"'!T:T"),MATCH($K403,INDIRECT("'"&amp;VLOOKUP($C403,ModMap!$A$2:$B$21,2,FALSE)&amp;"'!$K:$K"),0)),"")</f>
        <v>Unassigned</v>
      </c>
      <c r="U403" s="44" t="s">
        <v>36</v>
      </c>
      <c r="V403" s="39" t="str">
        <f t="array" ref="V403">IFERROR(INDEX(INDIRECT("'"&amp;VLOOKUP($C403,ModMap!$A$2:$B$21,2,FALSE)&amp;"'!V:V"),MATCH($K403,INDIRECT("'"&amp;VLOOKUP($C403,ModMap!$A$2:$B$21,2,FALSE)&amp;"'!$K:$K"),0)),"")</f>
        <v>N/A</v>
      </c>
      <c r="W403" s="39" t="str">
        <f t="array" ref="W403">IFERROR(INDEX(INDIRECT("'"&amp;VLOOKUP($C403,ModMap!$A$2:$B$21,2,FALSE)&amp;"'!W:W"),MATCH($K403,INDIRECT("'"&amp;VLOOKUP($C403,ModMap!$A$2:$B$21,2,FALSE)&amp;"'!$K:$K"),0)),"")</f>
        <v/>
      </c>
      <c r="X403" s="48" t="s">
        <v>33</v>
      </c>
      <c r="Y403" s="39" t="str">
        <f t="array" ref="Y403">IFERROR(INDEX(INDIRECT("'"&amp;VLOOKUP($C403,ModMap!$A$2:$B$21,2,FALSE)&amp;"'!Y:Y"),MATCH($K403,INDIRECT("'"&amp;VLOOKUP($C403,ModMap!$A$2:$B$21,2,FALSE)&amp;"'!$K:$K"),0)),"")</f>
        <v>Not Started</v>
      </c>
      <c r="Z403" s="39" t="str">
        <f t="array" ref="Z403">IFERROR(INDEX(INDIRECT("'"&amp;VLOOKUP($C403,ModMap!$A$2:$B$21,2,FALSE)&amp;"'!Z:Z"),MATCH($K403,INDIRECT("'"&amp;VLOOKUP($C403,ModMap!$A$2:$B$21,2,FALSE)&amp;"'!$K:$K"),0)),"")</f>
        <v>Unassigned</v>
      </c>
      <c r="AA403" s="44" t="s">
        <v>36</v>
      </c>
      <c r="AB403" s="39" t="str">
        <f t="array" ref="AB403">IFERROR(INDEX(INDIRECT("'"&amp;VLOOKUP($C403,ModMap!$A$2:$B$21,2,FALSE)&amp;"'!AB:AB"),MATCH($K403,INDIRECT("'"&amp;VLOOKUP($C403,ModMap!$A$2:$B$21,2,FALSE)&amp;"'!$K:$K"),0)),"")</f>
        <v>N/A</v>
      </c>
      <c r="AC403" s="39" t="str">
        <f t="array" ref="AC403">IFERROR(INDEX(INDIRECT("'"&amp;VLOOKUP($C403,ModMap!$A$2:$B$21,2,FALSE)&amp;"'!AC:AC"),MATCH($K403,INDIRECT("'"&amp;VLOOKUP($C403,ModMap!$A$2:$B$21,2,FALSE)&amp;"'!$K:$K"),0)),"")</f>
        <v/>
      </c>
      <c r="AD403" s="48" t="s">
        <v>33</v>
      </c>
      <c r="AE403" s="39" t="str">
        <f t="array" ref="AE403">IFERROR(INDEX(INDIRECT("'"&amp;VLOOKUP($C403,ModMap!$A$2:$B$21,2,FALSE)&amp;"'!AE:AE"),MATCH($K403,INDIRECT("'"&amp;VLOOKUP($C403,ModMap!$A$2:$B$21,2,FALSE)&amp;"'!$K:$K"),0)),"")</f>
        <v>Not Started</v>
      </c>
      <c r="AF403" s="39" t="str">
        <f t="array" ref="AF403">IFERROR(INDEX(INDIRECT("'"&amp;VLOOKUP($C403,ModMap!$A$2:$B$21,2,FALSE)&amp;"'!AF:AF"),MATCH($K403,INDIRECT("'"&amp;VLOOKUP($C403,ModMap!$A$2:$B$21,2,FALSE)&amp;"'!$K:$K"),0)),"")</f>
        <v>Unassigned</v>
      </c>
      <c r="AG403" s="44" t="s">
        <v>36</v>
      </c>
      <c r="AH403" s="39" t="str">
        <f t="array" ref="AH403">IFERROR(INDEX(INDIRECT("'"&amp;VLOOKUP($C403,ModMap!$A$2:$B$21,2,FALSE)&amp;"'!AH:AH"),MATCH($K403,INDIRECT("'"&amp;VLOOKUP($C403,ModMap!$A$2:$B$21,2,FALSE)&amp;"'!$K:$K"),0)),"")</f>
        <v>N/A</v>
      </c>
      <c r="AI403" s="39" t="str">
        <f t="array" ref="AI403">IFERROR(INDEX(INDIRECT("'"&amp;VLOOKUP($C403,ModMap!$A$2:$B$21,2,FALSE)&amp;"'!AI:AI"),MATCH($K403,INDIRECT("'"&amp;VLOOKUP($C403,ModMap!$A$2:$B$21,2,FALSE)&amp;"'!$K:$K"),0)),"")</f>
        <v/>
      </c>
      <c r="AJ403" s="44" t="s">
        <v>36</v>
      </c>
      <c r="AK403" s="39" t="str">
        <f t="array" ref="AK403">IFERROR(INDEX(INDIRECT("'"&amp;VLOOKUP($C403,ModMap!$A$2:$B$21,2,FALSE)&amp;"'!AK:AK"),MATCH($K403,INDIRECT("'"&amp;VLOOKUP($C403,ModMap!$A$2:$B$21,2,FALSE)&amp;"'!$K:$K"),0)),"")</f>
        <v>N/A</v>
      </c>
      <c r="AL403" s="39" t="str">
        <f t="array" ref="AL403">IFERROR(INDEX(INDIRECT("'"&amp;VLOOKUP($C403,ModMap!$A$2:$B$21,2,FALSE)&amp;"'!AL:AL"),MATCH($K403,INDIRECT("'"&amp;VLOOKUP($C403,ModMap!$A$2:$B$21,2,FALSE)&amp;"'!$K:$K"),0)),"")</f>
        <v/>
      </c>
      <c r="AM403" s="39">
        <f t="shared" si="1"/>
        <v>2</v>
      </c>
      <c r="AN403" s="39" t="str">
        <f t="shared" si="2"/>
        <v>Not Started</v>
      </c>
      <c r="AO403" s="40" t="str">
        <f t="array" ref="AO403">IFERROR(INDEX(INDIRECT("'"&amp;VLOOKUP($C403,ModMap!$A$2:$B$21,2,FALSE)&amp;"'!AO:AO"),MATCH($K403,INDIRECT("'"&amp;VLOOKUP($C403,ModMap!$A$2:$B$21,2,FALSE)&amp;"'!$K:$K"),0)),"")</f>
        <v/>
      </c>
      <c r="AP403" s="49" t="str">
        <f t="array" ref="AP403">IFERROR(HYPERLINK("#'"&amp;VLOOKUP($C403,ModMap!$A$2:$B$21,2,FALSE)&amp;"'!V"&amp;MATCH($K403,INDIRECT("'"&amp;VLOOKUP($C403,ModMap!$A$2:$B$21,2,FALSE)&amp;"'!$K:$K"),0),"Edit on module sheet"),"")</f>
        <v>Edit on module sheet</v>
      </c>
    </row>
    <row r="404" ht="42.0" customHeight="1">
      <c r="A404" s="50">
        <v>402.0</v>
      </c>
      <c r="B404" s="50">
        <v>671.0</v>
      </c>
      <c r="C404" s="50" t="s">
        <v>105</v>
      </c>
      <c r="D404" s="51" t="s">
        <v>106</v>
      </c>
      <c r="E404" s="31" t="s">
        <v>69</v>
      </c>
      <c r="F404" s="46" t="s">
        <v>1677</v>
      </c>
      <c r="G404" s="51" t="s">
        <v>1678</v>
      </c>
      <c r="H404" s="50" t="s">
        <v>3266</v>
      </c>
      <c r="I404" s="50" t="s">
        <v>3267</v>
      </c>
      <c r="J404" s="51" t="s">
        <v>3268</v>
      </c>
      <c r="K404" s="50" t="s">
        <v>3424</v>
      </c>
      <c r="L404" s="51" t="s">
        <v>3425</v>
      </c>
      <c r="M404" s="48" t="s">
        <v>434</v>
      </c>
      <c r="N404" s="50" t="s">
        <v>3271</v>
      </c>
      <c r="O404" s="50" t="s">
        <v>2858</v>
      </c>
      <c r="P404" s="51" t="s">
        <v>2897</v>
      </c>
      <c r="Q404" s="51" t="s">
        <v>2898</v>
      </c>
      <c r="R404" s="50" t="s">
        <v>1688</v>
      </c>
      <c r="S404" s="50" t="s">
        <v>69</v>
      </c>
      <c r="T404" s="50" t="str">
        <f t="array" ref="T404">IFERROR(INDEX(INDIRECT("'"&amp;VLOOKUP($C404,ModMap!$A$2:$B$21,2,FALSE)&amp;"'!T:T"),MATCH($K404,INDIRECT("'"&amp;VLOOKUP($C404,ModMap!$A$2:$B$21,2,FALSE)&amp;"'!$K:$K"),0)),"")</f>
        <v>Unassigned</v>
      </c>
      <c r="U404" s="44" t="s">
        <v>36</v>
      </c>
      <c r="V404" s="50" t="str">
        <f t="array" ref="V404">IFERROR(INDEX(INDIRECT("'"&amp;VLOOKUP($C404,ModMap!$A$2:$B$21,2,FALSE)&amp;"'!V:V"),MATCH($K404,INDIRECT("'"&amp;VLOOKUP($C404,ModMap!$A$2:$B$21,2,FALSE)&amp;"'!$K:$K"),0)),"")</f>
        <v>N/A</v>
      </c>
      <c r="W404" s="50" t="str">
        <f t="array" ref="W404">IFERROR(INDEX(INDIRECT("'"&amp;VLOOKUP($C404,ModMap!$A$2:$B$21,2,FALSE)&amp;"'!W:W"),MATCH($K404,INDIRECT("'"&amp;VLOOKUP($C404,ModMap!$A$2:$B$21,2,FALSE)&amp;"'!$K:$K"),0)),"")</f>
        <v/>
      </c>
      <c r="X404" s="48" t="s">
        <v>33</v>
      </c>
      <c r="Y404" s="50" t="str">
        <f t="array" ref="Y404">IFERROR(INDEX(INDIRECT("'"&amp;VLOOKUP($C404,ModMap!$A$2:$B$21,2,FALSE)&amp;"'!Y:Y"),MATCH($K404,INDIRECT("'"&amp;VLOOKUP($C404,ModMap!$A$2:$B$21,2,FALSE)&amp;"'!$K:$K"),0)),"")</f>
        <v>Not Started</v>
      </c>
      <c r="Z404" s="50" t="str">
        <f t="array" ref="Z404">IFERROR(INDEX(INDIRECT("'"&amp;VLOOKUP($C404,ModMap!$A$2:$B$21,2,FALSE)&amp;"'!Z:Z"),MATCH($K404,INDIRECT("'"&amp;VLOOKUP($C404,ModMap!$A$2:$B$21,2,FALSE)&amp;"'!$K:$K"),0)),"")</f>
        <v>Unassigned</v>
      </c>
      <c r="AA404" s="44" t="s">
        <v>36</v>
      </c>
      <c r="AB404" s="50" t="str">
        <f t="array" ref="AB404">IFERROR(INDEX(INDIRECT("'"&amp;VLOOKUP($C404,ModMap!$A$2:$B$21,2,FALSE)&amp;"'!AB:AB"),MATCH($K404,INDIRECT("'"&amp;VLOOKUP($C404,ModMap!$A$2:$B$21,2,FALSE)&amp;"'!$K:$K"),0)),"")</f>
        <v>N/A</v>
      </c>
      <c r="AC404" s="50" t="str">
        <f t="array" ref="AC404">IFERROR(INDEX(INDIRECT("'"&amp;VLOOKUP($C404,ModMap!$A$2:$B$21,2,FALSE)&amp;"'!AC:AC"),MATCH($K404,INDIRECT("'"&amp;VLOOKUP($C404,ModMap!$A$2:$B$21,2,FALSE)&amp;"'!$K:$K"),0)),"")</f>
        <v/>
      </c>
      <c r="AD404" s="44" t="s">
        <v>36</v>
      </c>
      <c r="AE404" s="50" t="str">
        <f t="array" ref="AE404">IFERROR(INDEX(INDIRECT("'"&amp;VLOOKUP($C404,ModMap!$A$2:$B$21,2,FALSE)&amp;"'!AE:AE"),MATCH($K404,INDIRECT("'"&amp;VLOOKUP($C404,ModMap!$A$2:$B$21,2,FALSE)&amp;"'!$K:$K"),0)),"")</f>
        <v>N/A</v>
      </c>
      <c r="AF404" s="50" t="str">
        <f t="array" ref="AF404">IFERROR(INDEX(INDIRECT("'"&amp;VLOOKUP($C404,ModMap!$A$2:$B$21,2,FALSE)&amp;"'!AF:AF"),MATCH($K404,INDIRECT("'"&amp;VLOOKUP($C404,ModMap!$A$2:$B$21,2,FALSE)&amp;"'!$K:$K"),0)),"")</f>
        <v/>
      </c>
      <c r="AG404" s="44" t="s">
        <v>36</v>
      </c>
      <c r="AH404" s="50" t="str">
        <f t="array" ref="AH404">IFERROR(INDEX(INDIRECT("'"&amp;VLOOKUP($C404,ModMap!$A$2:$B$21,2,FALSE)&amp;"'!AH:AH"),MATCH($K404,INDIRECT("'"&amp;VLOOKUP($C404,ModMap!$A$2:$B$21,2,FALSE)&amp;"'!$K:$K"),0)),"")</f>
        <v>N/A</v>
      </c>
      <c r="AI404" s="50" t="str">
        <f t="array" ref="AI404">IFERROR(INDEX(INDIRECT("'"&amp;VLOOKUP($C404,ModMap!$A$2:$B$21,2,FALSE)&amp;"'!AI:AI"),MATCH($K404,INDIRECT("'"&amp;VLOOKUP($C404,ModMap!$A$2:$B$21,2,FALSE)&amp;"'!$K:$K"),0)),"")</f>
        <v/>
      </c>
      <c r="AJ404" s="44" t="s">
        <v>36</v>
      </c>
      <c r="AK404" s="50" t="str">
        <f t="array" ref="AK404">IFERROR(INDEX(INDIRECT("'"&amp;VLOOKUP($C404,ModMap!$A$2:$B$21,2,FALSE)&amp;"'!AK:AK"),MATCH($K404,INDIRECT("'"&amp;VLOOKUP($C404,ModMap!$A$2:$B$21,2,FALSE)&amp;"'!$K:$K"),0)),"")</f>
        <v>N/A</v>
      </c>
      <c r="AL404" s="50" t="str">
        <f t="array" ref="AL404">IFERROR(INDEX(INDIRECT("'"&amp;VLOOKUP($C404,ModMap!$A$2:$B$21,2,FALSE)&amp;"'!AL:AL"),MATCH($K404,INDIRECT("'"&amp;VLOOKUP($C404,ModMap!$A$2:$B$21,2,FALSE)&amp;"'!$K:$K"),0)),"")</f>
        <v/>
      </c>
      <c r="AM404" s="50">
        <f t="shared" si="1"/>
        <v>1</v>
      </c>
      <c r="AN404" s="50" t="str">
        <f t="shared" si="2"/>
        <v>Not Started</v>
      </c>
      <c r="AO404" s="51" t="str">
        <f t="array" ref="AO404">IFERROR(INDEX(INDIRECT("'"&amp;VLOOKUP($C404,ModMap!$A$2:$B$21,2,FALSE)&amp;"'!AO:AO"),MATCH($K404,INDIRECT("'"&amp;VLOOKUP($C404,ModMap!$A$2:$B$21,2,FALSE)&amp;"'!$K:$K"),0)),"")</f>
        <v/>
      </c>
      <c r="AP404" s="49" t="str">
        <f t="array" ref="AP404">IFERROR(HYPERLINK("#'"&amp;VLOOKUP($C404,ModMap!$A$2:$B$21,2,FALSE)&amp;"'!V"&amp;MATCH($K404,INDIRECT("'"&amp;VLOOKUP($C404,ModMap!$A$2:$B$21,2,FALSE)&amp;"'!$K:$K"),0),"Edit on module sheet"),"")</f>
        <v>Edit on module sheet</v>
      </c>
    </row>
    <row r="405" ht="42.0" customHeight="1">
      <c r="A405" s="39">
        <v>403.0</v>
      </c>
      <c r="B405" s="39">
        <v>394.0</v>
      </c>
      <c r="C405" s="39" t="s">
        <v>108</v>
      </c>
      <c r="D405" s="40" t="s">
        <v>109</v>
      </c>
      <c r="E405" s="28" t="s">
        <v>48</v>
      </c>
      <c r="F405" s="72" t="s">
        <v>894</v>
      </c>
      <c r="G405" s="40" t="s">
        <v>895</v>
      </c>
      <c r="H405" s="39" t="s">
        <v>896</v>
      </c>
      <c r="I405" s="39" t="s">
        <v>897</v>
      </c>
      <c r="J405" s="40" t="s">
        <v>898</v>
      </c>
      <c r="K405" s="39" t="s">
        <v>2441</v>
      </c>
      <c r="L405" s="40" t="s">
        <v>2442</v>
      </c>
      <c r="M405" s="47" t="s">
        <v>200</v>
      </c>
      <c r="N405" s="39" t="s">
        <v>901</v>
      </c>
      <c r="O405" s="39" t="s">
        <v>902</v>
      </c>
      <c r="P405" s="40" t="s">
        <v>903</v>
      </c>
      <c r="Q405" s="40" t="s">
        <v>904</v>
      </c>
      <c r="R405" s="39" t="s">
        <v>905</v>
      </c>
      <c r="S405" s="39" t="s">
        <v>53</v>
      </c>
      <c r="T405" s="39" t="str">
        <f t="array" ref="T405">IFERROR(INDEX(INDIRECT("'"&amp;VLOOKUP($C405,ModMap!$A$2:$B$21,2,FALSE)&amp;"'!T:T"),MATCH($K405,INDIRECT("'"&amp;VLOOKUP($C405,ModMap!$A$2:$B$21,2,FALSE)&amp;"'!$K:$K"),0)),"")</f>
        <v>Unassigned</v>
      </c>
      <c r="U405" s="44" t="s">
        <v>36</v>
      </c>
      <c r="V405" s="39" t="str">
        <f t="array" ref="V405">IFERROR(INDEX(INDIRECT("'"&amp;VLOOKUP($C405,ModMap!$A$2:$B$21,2,FALSE)&amp;"'!V:V"),MATCH($K405,INDIRECT("'"&amp;VLOOKUP($C405,ModMap!$A$2:$B$21,2,FALSE)&amp;"'!$K:$K"),0)),"")</f>
        <v>N/A</v>
      </c>
      <c r="W405" s="39" t="str">
        <f t="array" ref="W405">IFERROR(INDEX(INDIRECT("'"&amp;VLOOKUP($C405,ModMap!$A$2:$B$21,2,FALSE)&amp;"'!W:W"),MATCH($K405,INDIRECT("'"&amp;VLOOKUP($C405,ModMap!$A$2:$B$21,2,FALSE)&amp;"'!$K:$K"),0)),"")</f>
        <v/>
      </c>
      <c r="X405" s="48" t="s">
        <v>33</v>
      </c>
      <c r="Y405" s="39" t="str">
        <f t="array" ref="Y405">IFERROR(INDEX(INDIRECT("'"&amp;VLOOKUP($C405,ModMap!$A$2:$B$21,2,FALSE)&amp;"'!Y:Y"),MATCH($K405,INDIRECT("'"&amp;VLOOKUP($C405,ModMap!$A$2:$B$21,2,FALSE)&amp;"'!$K:$K"),0)),"")</f>
        <v>Not Started</v>
      </c>
      <c r="Z405" s="39" t="str">
        <f t="array" ref="Z405">IFERROR(INDEX(INDIRECT("'"&amp;VLOOKUP($C405,ModMap!$A$2:$B$21,2,FALSE)&amp;"'!Z:Z"),MATCH($K405,INDIRECT("'"&amp;VLOOKUP($C405,ModMap!$A$2:$B$21,2,FALSE)&amp;"'!$K:$K"),0)),"")</f>
        <v>Unassigned</v>
      </c>
      <c r="AA405" s="48" t="s">
        <v>33</v>
      </c>
      <c r="AB405" s="39" t="str">
        <f t="array" ref="AB405">IFERROR(INDEX(INDIRECT("'"&amp;VLOOKUP($C405,ModMap!$A$2:$B$21,2,FALSE)&amp;"'!AB:AB"),MATCH($K405,INDIRECT("'"&amp;VLOOKUP($C405,ModMap!$A$2:$B$21,2,FALSE)&amp;"'!$K:$K"),0)),"")</f>
        <v>Not Started</v>
      </c>
      <c r="AC405" s="39" t="str">
        <f t="array" ref="AC405">IFERROR(INDEX(INDIRECT("'"&amp;VLOOKUP($C405,ModMap!$A$2:$B$21,2,FALSE)&amp;"'!AC:AC"),MATCH($K405,INDIRECT("'"&amp;VLOOKUP($C405,ModMap!$A$2:$B$21,2,FALSE)&amp;"'!$K:$K"),0)),"")</f>
        <v>Unassigned</v>
      </c>
      <c r="AD405" s="44" t="s">
        <v>36</v>
      </c>
      <c r="AE405" s="39" t="str">
        <f t="array" ref="AE405">IFERROR(INDEX(INDIRECT("'"&amp;VLOOKUP($C405,ModMap!$A$2:$B$21,2,FALSE)&amp;"'!AE:AE"),MATCH($K405,INDIRECT("'"&amp;VLOOKUP($C405,ModMap!$A$2:$B$21,2,FALSE)&amp;"'!$K:$K"),0)),"")</f>
        <v>N/A</v>
      </c>
      <c r="AF405" s="39" t="str">
        <f t="array" ref="AF405">IFERROR(INDEX(INDIRECT("'"&amp;VLOOKUP($C405,ModMap!$A$2:$B$21,2,FALSE)&amp;"'!AF:AF"),MATCH($K405,INDIRECT("'"&amp;VLOOKUP($C405,ModMap!$A$2:$B$21,2,FALSE)&amp;"'!$K:$K"),0)),"")</f>
        <v/>
      </c>
      <c r="AG405" s="44" t="s">
        <v>36</v>
      </c>
      <c r="AH405" s="39" t="str">
        <f t="array" ref="AH405">IFERROR(INDEX(INDIRECT("'"&amp;VLOOKUP($C405,ModMap!$A$2:$B$21,2,FALSE)&amp;"'!AH:AH"),MATCH($K405,INDIRECT("'"&amp;VLOOKUP($C405,ModMap!$A$2:$B$21,2,FALSE)&amp;"'!$K:$K"),0)),"")</f>
        <v>N/A</v>
      </c>
      <c r="AI405" s="39" t="str">
        <f t="array" ref="AI405">IFERROR(INDEX(INDIRECT("'"&amp;VLOOKUP($C405,ModMap!$A$2:$B$21,2,FALSE)&amp;"'!AI:AI"),MATCH($K405,INDIRECT("'"&amp;VLOOKUP($C405,ModMap!$A$2:$B$21,2,FALSE)&amp;"'!$K:$K"),0)),"")</f>
        <v/>
      </c>
      <c r="AJ405" s="44" t="s">
        <v>36</v>
      </c>
      <c r="AK405" s="39" t="str">
        <f t="array" ref="AK405">IFERROR(INDEX(INDIRECT("'"&amp;VLOOKUP($C405,ModMap!$A$2:$B$21,2,FALSE)&amp;"'!AK:AK"),MATCH($K405,INDIRECT("'"&amp;VLOOKUP($C405,ModMap!$A$2:$B$21,2,FALSE)&amp;"'!$K:$K"),0)),"")</f>
        <v>N/A</v>
      </c>
      <c r="AL405" s="39" t="str">
        <f t="array" ref="AL405">IFERROR(INDEX(INDIRECT("'"&amp;VLOOKUP($C405,ModMap!$A$2:$B$21,2,FALSE)&amp;"'!AL:AL"),MATCH($K405,INDIRECT("'"&amp;VLOOKUP($C405,ModMap!$A$2:$B$21,2,FALSE)&amp;"'!$K:$K"),0)),"")</f>
        <v/>
      </c>
      <c r="AM405" s="39">
        <f t="shared" si="1"/>
        <v>2</v>
      </c>
      <c r="AN405" s="39" t="str">
        <f t="shared" si="2"/>
        <v>Not Started</v>
      </c>
      <c r="AO405" s="40" t="str">
        <f t="array" ref="AO405">IFERROR(INDEX(INDIRECT("'"&amp;VLOOKUP($C405,ModMap!$A$2:$B$21,2,FALSE)&amp;"'!AO:AO"),MATCH($K405,INDIRECT("'"&amp;VLOOKUP($C405,ModMap!$A$2:$B$21,2,FALSE)&amp;"'!$K:$K"),0)),"")</f>
        <v/>
      </c>
      <c r="AP405" s="49" t="str">
        <f t="array" ref="AP405">IFERROR(HYPERLINK("#'"&amp;VLOOKUP($C405,ModMap!$A$2:$B$21,2,FALSE)&amp;"'!V"&amp;MATCH($K405,INDIRECT("'"&amp;VLOOKUP($C405,ModMap!$A$2:$B$21,2,FALSE)&amp;"'!$K:$K"),0),"Edit on module sheet"),"")</f>
        <v>Edit on module sheet</v>
      </c>
    </row>
    <row r="406" ht="42.0" customHeight="1">
      <c r="A406" s="50">
        <v>404.0</v>
      </c>
      <c r="B406" s="50">
        <v>395.0</v>
      </c>
      <c r="C406" s="50" t="s">
        <v>108</v>
      </c>
      <c r="D406" s="51" t="s">
        <v>109</v>
      </c>
      <c r="E406" s="28" t="s">
        <v>48</v>
      </c>
      <c r="F406" s="72" t="s">
        <v>894</v>
      </c>
      <c r="G406" s="51" t="s">
        <v>895</v>
      </c>
      <c r="H406" s="50" t="s">
        <v>896</v>
      </c>
      <c r="I406" s="50" t="s">
        <v>897</v>
      </c>
      <c r="J406" s="51" t="s">
        <v>898</v>
      </c>
      <c r="K406" s="50" t="s">
        <v>2445</v>
      </c>
      <c r="L406" s="51" t="s">
        <v>2446</v>
      </c>
      <c r="M406" s="47" t="s">
        <v>200</v>
      </c>
      <c r="N406" s="50" t="s">
        <v>901</v>
      </c>
      <c r="O406" s="50" t="s">
        <v>902</v>
      </c>
      <c r="P406" s="51" t="s">
        <v>903</v>
      </c>
      <c r="Q406" s="51" t="s">
        <v>904</v>
      </c>
      <c r="R406" s="50" t="s">
        <v>905</v>
      </c>
      <c r="S406" s="50" t="s">
        <v>56</v>
      </c>
      <c r="T406" s="50" t="str">
        <f t="array" ref="T406">IFERROR(INDEX(INDIRECT("'"&amp;VLOOKUP($C406,ModMap!$A$2:$B$21,2,FALSE)&amp;"'!T:T"),MATCH($K406,INDIRECT("'"&amp;VLOOKUP($C406,ModMap!$A$2:$B$21,2,FALSE)&amp;"'!$K:$K"),0)),"")</f>
        <v>Unassigned</v>
      </c>
      <c r="U406" s="44" t="s">
        <v>36</v>
      </c>
      <c r="V406" s="50" t="str">
        <f t="array" ref="V406">IFERROR(INDEX(INDIRECT("'"&amp;VLOOKUP($C406,ModMap!$A$2:$B$21,2,FALSE)&amp;"'!V:V"),MATCH($K406,INDIRECT("'"&amp;VLOOKUP($C406,ModMap!$A$2:$B$21,2,FALSE)&amp;"'!$K:$K"),0)),"")</f>
        <v>N/A</v>
      </c>
      <c r="W406" s="50" t="str">
        <f t="array" ref="W406">IFERROR(INDEX(INDIRECT("'"&amp;VLOOKUP($C406,ModMap!$A$2:$B$21,2,FALSE)&amp;"'!W:W"),MATCH($K406,INDIRECT("'"&amp;VLOOKUP($C406,ModMap!$A$2:$B$21,2,FALSE)&amp;"'!$K:$K"),0)),"")</f>
        <v/>
      </c>
      <c r="X406" s="48" t="s">
        <v>33</v>
      </c>
      <c r="Y406" s="50" t="str">
        <f t="array" ref="Y406">IFERROR(INDEX(INDIRECT("'"&amp;VLOOKUP($C406,ModMap!$A$2:$B$21,2,FALSE)&amp;"'!Y:Y"),MATCH($K406,INDIRECT("'"&amp;VLOOKUP($C406,ModMap!$A$2:$B$21,2,FALSE)&amp;"'!$K:$K"),0)),"")</f>
        <v>Not Started</v>
      </c>
      <c r="Z406" s="50" t="str">
        <f t="array" ref="Z406">IFERROR(INDEX(INDIRECT("'"&amp;VLOOKUP($C406,ModMap!$A$2:$B$21,2,FALSE)&amp;"'!Z:Z"),MATCH($K406,INDIRECT("'"&amp;VLOOKUP($C406,ModMap!$A$2:$B$21,2,FALSE)&amp;"'!$K:$K"),0)),"")</f>
        <v>Unassigned</v>
      </c>
      <c r="AA406" s="48" t="s">
        <v>33</v>
      </c>
      <c r="AB406" s="50" t="str">
        <f t="array" ref="AB406">IFERROR(INDEX(INDIRECT("'"&amp;VLOOKUP($C406,ModMap!$A$2:$B$21,2,FALSE)&amp;"'!AB:AB"),MATCH($K406,INDIRECT("'"&amp;VLOOKUP($C406,ModMap!$A$2:$B$21,2,FALSE)&amp;"'!$K:$K"),0)),"")</f>
        <v>Not Started</v>
      </c>
      <c r="AC406" s="50" t="str">
        <f t="array" ref="AC406">IFERROR(INDEX(INDIRECT("'"&amp;VLOOKUP($C406,ModMap!$A$2:$B$21,2,FALSE)&amp;"'!AC:AC"),MATCH($K406,INDIRECT("'"&amp;VLOOKUP($C406,ModMap!$A$2:$B$21,2,FALSE)&amp;"'!$K:$K"),0)),"")</f>
        <v>Unassigned</v>
      </c>
      <c r="AD406" s="48" t="s">
        <v>33</v>
      </c>
      <c r="AE406" s="50" t="str">
        <f t="array" ref="AE406">IFERROR(INDEX(INDIRECT("'"&amp;VLOOKUP($C406,ModMap!$A$2:$B$21,2,FALSE)&amp;"'!AE:AE"),MATCH($K406,INDIRECT("'"&amp;VLOOKUP($C406,ModMap!$A$2:$B$21,2,FALSE)&amp;"'!$K:$K"),0)),"")</f>
        <v>Not Started</v>
      </c>
      <c r="AF406" s="50" t="str">
        <f t="array" ref="AF406">IFERROR(INDEX(INDIRECT("'"&amp;VLOOKUP($C406,ModMap!$A$2:$B$21,2,FALSE)&amp;"'!AF:AF"),MATCH($K406,INDIRECT("'"&amp;VLOOKUP($C406,ModMap!$A$2:$B$21,2,FALSE)&amp;"'!$K:$K"),0)),"")</f>
        <v>Unassigned</v>
      </c>
      <c r="AG406" s="44" t="s">
        <v>36</v>
      </c>
      <c r="AH406" s="50" t="str">
        <f t="array" ref="AH406">IFERROR(INDEX(INDIRECT("'"&amp;VLOOKUP($C406,ModMap!$A$2:$B$21,2,FALSE)&amp;"'!AH:AH"),MATCH($K406,INDIRECT("'"&amp;VLOOKUP($C406,ModMap!$A$2:$B$21,2,FALSE)&amp;"'!$K:$K"),0)),"")</f>
        <v>N/A</v>
      </c>
      <c r="AI406" s="50" t="str">
        <f t="array" ref="AI406">IFERROR(INDEX(INDIRECT("'"&amp;VLOOKUP($C406,ModMap!$A$2:$B$21,2,FALSE)&amp;"'!AI:AI"),MATCH($K406,INDIRECT("'"&amp;VLOOKUP($C406,ModMap!$A$2:$B$21,2,FALSE)&amp;"'!$K:$K"),0)),"")</f>
        <v/>
      </c>
      <c r="AJ406" s="44" t="s">
        <v>36</v>
      </c>
      <c r="AK406" s="50" t="str">
        <f t="array" ref="AK406">IFERROR(INDEX(INDIRECT("'"&amp;VLOOKUP($C406,ModMap!$A$2:$B$21,2,FALSE)&amp;"'!AK:AK"),MATCH($K406,INDIRECT("'"&amp;VLOOKUP($C406,ModMap!$A$2:$B$21,2,FALSE)&amp;"'!$K:$K"),0)),"")</f>
        <v>N/A</v>
      </c>
      <c r="AL406" s="50" t="str">
        <f t="array" ref="AL406">IFERROR(INDEX(INDIRECT("'"&amp;VLOOKUP($C406,ModMap!$A$2:$B$21,2,FALSE)&amp;"'!AL:AL"),MATCH($K406,INDIRECT("'"&amp;VLOOKUP($C406,ModMap!$A$2:$B$21,2,FALSE)&amp;"'!$K:$K"),0)),"")</f>
        <v/>
      </c>
      <c r="AM406" s="50">
        <f t="shared" si="1"/>
        <v>3</v>
      </c>
      <c r="AN406" s="50" t="str">
        <f t="shared" si="2"/>
        <v>Not Started</v>
      </c>
      <c r="AO406" s="51" t="str">
        <f t="array" ref="AO406">IFERROR(INDEX(INDIRECT("'"&amp;VLOOKUP($C406,ModMap!$A$2:$B$21,2,FALSE)&amp;"'!AO:AO"),MATCH($K406,INDIRECT("'"&amp;VLOOKUP($C406,ModMap!$A$2:$B$21,2,FALSE)&amp;"'!$K:$K"),0)),"")</f>
        <v/>
      </c>
      <c r="AP406" s="49" t="str">
        <f t="array" ref="AP406">IFERROR(HYPERLINK("#'"&amp;VLOOKUP($C406,ModMap!$A$2:$B$21,2,FALSE)&amp;"'!V"&amp;MATCH($K406,INDIRECT("'"&amp;VLOOKUP($C406,ModMap!$A$2:$B$21,2,FALSE)&amp;"'!$K:$K"),0),"Edit on module sheet"),"")</f>
        <v>Edit on module sheet</v>
      </c>
    </row>
    <row r="407" ht="42.0" customHeight="1">
      <c r="A407" s="39">
        <v>405.0</v>
      </c>
      <c r="B407" s="39">
        <v>396.0</v>
      </c>
      <c r="C407" s="39" t="s">
        <v>108</v>
      </c>
      <c r="D407" s="40" t="s">
        <v>109</v>
      </c>
      <c r="E407" s="29" t="s">
        <v>41</v>
      </c>
      <c r="F407" s="72" t="s">
        <v>894</v>
      </c>
      <c r="G407" s="40" t="s">
        <v>895</v>
      </c>
      <c r="H407" s="39" t="s">
        <v>896</v>
      </c>
      <c r="I407" s="39" t="s">
        <v>897</v>
      </c>
      <c r="J407" s="40" t="s">
        <v>898</v>
      </c>
      <c r="K407" s="39" t="s">
        <v>899</v>
      </c>
      <c r="L407" s="40" t="s">
        <v>900</v>
      </c>
      <c r="M407" s="47" t="s">
        <v>200</v>
      </c>
      <c r="N407" s="39" t="s">
        <v>901</v>
      </c>
      <c r="O407" s="39" t="s">
        <v>902</v>
      </c>
      <c r="P407" s="40" t="s">
        <v>903</v>
      </c>
      <c r="Q407" s="40" t="s">
        <v>904</v>
      </c>
      <c r="R407" s="39" t="s">
        <v>905</v>
      </c>
      <c r="S407" s="39" t="s">
        <v>206</v>
      </c>
      <c r="T407" s="39" t="str">
        <f t="array" ref="T407">IFERROR(INDEX(INDIRECT("'"&amp;VLOOKUP($C407,ModMap!$A$2:$B$21,2,FALSE)&amp;"'!T:T"),MATCH($K407,INDIRECT("'"&amp;VLOOKUP($C407,ModMap!$A$2:$B$21,2,FALSE)&amp;"'!$K:$K"),0)),"")</f>
        <v>Unassigned</v>
      </c>
      <c r="U407" s="48" t="s">
        <v>33</v>
      </c>
      <c r="V407" s="39" t="str">
        <f t="array" ref="V407">IFERROR(INDEX(INDIRECT("'"&amp;VLOOKUP($C407,ModMap!$A$2:$B$21,2,FALSE)&amp;"'!V:V"),MATCH($K407,INDIRECT("'"&amp;VLOOKUP($C407,ModMap!$A$2:$B$21,2,FALSE)&amp;"'!$K:$K"),0)),"")</f>
        <v>Not Started</v>
      </c>
      <c r="W407" s="39" t="str">
        <f t="array" ref="W407">IFERROR(INDEX(INDIRECT("'"&amp;VLOOKUP($C407,ModMap!$A$2:$B$21,2,FALSE)&amp;"'!W:W"),MATCH($K407,INDIRECT("'"&amp;VLOOKUP($C407,ModMap!$A$2:$B$21,2,FALSE)&amp;"'!$K:$K"),0)),"")</f>
        <v>Unassigned</v>
      </c>
      <c r="X407" s="44" t="s">
        <v>36</v>
      </c>
      <c r="Y407" s="39" t="str">
        <f t="array" ref="Y407">IFERROR(INDEX(INDIRECT("'"&amp;VLOOKUP($C407,ModMap!$A$2:$B$21,2,FALSE)&amp;"'!Y:Y"),MATCH($K407,INDIRECT("'"&amp;VLOOKUP($C407,ModMap!$A$2:$B$21,2,FALSE)&amp;"'!$K:$K"),0)),"")</f>
        <v>N/A</v>
      </c>
      <c r="Z407" s="39" t="str">
        <f t="array" ref="Z407">IFERROR(INDEX(INDIRECT("'"&amp;VLOOKUP($C407,ModMap!$A$2:$B$21,2,FALSE)&amp;"'!Z:Z"),MATCH($K407,INDIRECT("'"&amp;VLOOKUP($C407,ModMap!$A$2:$B$21,2,FALSE)&amp;"'!$K:$K"),0)),"")</f>
        <v/>
      </c>
      <c r="AA407" s="44" t="s">
        <v>36</v>
      </c>
      <c r="AB407" s="39" t="str">
        <f t="array" ref="AB407">IFERROR(INDEX(INDIRECT("'"&amp;VLOOKUP($C407,ModMap!$A$2:$B$21,2,FALSE)&amp;"'!AB:AB"),MATCH($K407,INDIRECT("'"&amp;VLOOKUP($C407,ModMap!$A$2:$B$21,2,FALSE)&amp;"'!$K:$K"),0)),"")</f>
        <v>N/A</v>
      </c>
      <c r="AC407" s="39" t="str">
        <f t="array" ref="AC407">IFERROR(INDEX(INDIRECT("'"&amp;VLOOKUP($C407,ModMap!$A$2:$B$21,2,FALSE)&amp;"'!AC:AC"),MATCH($K407,INDIRECT("'"&amp;VLOOKUP($C407,ModMap!$A$2:$B$21,2,FALSE)&amp;"'!$K:$K"),0)),"")</f>
        <v/>
      </c>
      <c r="AD407" s="48" t="s">
        <v>33</v>
      </c>
      <c r="AE407" s="39" t="str">
        <f t="array" ref="AE407">IFERROR(INDEX(INDIRECT("'"&amp;VLOOKUP($C407,ModMap!$A$2:$B$21,2,FALSE)&amp;"'!AE:AE"),MATCH($K407,INDIRECT("'"&amp;VLOOKUP($C407,ModMap!$A$2:$B$21,2,FALSE)&amp;"'!$K:$K"),0)),"")</f>
        <v>Not Started</v>
      </c>
      <c r="AF407" s="39" t="str">
        <f t="array" ref="AF407">IFERROR(INDEX(INDIRECT("'"&amp;VLOOKUP($C407,ModMap!$A$2:$B$21,2,FALSE)&amp;"'!AF:AF"),MATCH($K407,INDIRECT("'"&amp;VLOOKUP($C407,ModMap!$A$2:$B$21,2,FALSE)&amp;"'!$K:$K"),0)),"")</f>
        <v>Unassigned</v>
      </c>
      <c r="AG407" s="44" t="s">
        <v>36</v>
      </c>
      <c r="AH407" s="39" t="str">
        <f t="array" ref="AH407">IFERROR(INDEX(INDIRECT("'"&amp;VLOOKUP($C407,ModMap!$A$2:$B$21,2,FALSE)&amp;"'!AH:AH"),MATCH($K407,INDIRECT("'"&amp;VLOOKUP($C407,ModMap!$A$2:$B$21,2,FALSE)&amp;"'!$K:$K"),0)),"")</f>
        <v>N/A</v>
      </c>
      <c r="AI407" s="39" t="str">
        <f t="array" ref="AI407">IFERROR(INDEX(INDIRECT("'"&amp;VLOOKUP($C407,ModMap!$A$2:$B$21,2,FALSE)&amp;"'!AI:AI"),MATCH($K407,INDIRECT("'"&amp;VLOOKUP($C407,ModMap!$A$2:$B$21,2,FALSE)&amp;"'!$K:$K"),0)),"")</f>
        <v/>
      </c>
      <c r="AJ407" s="44" t="s">
        <v>36</v>
      </c>
      <c r="AK407" s="39" t="str">
        <f t="array" ref="AK407">IFERROR(INDEX(INDIRECT("'"&amp;VLOOKUP($C407,ModMap!$A$2:$B$21,2,FALSE)&amp;"'!AK:AK"),MATCH($K407,INDIRECT("'"&amp;VLOOKUP($C407,ModMap!$A$2:$B$21,2,FALSE)&amp;"'!$K:$K"),0)),"")</f>
        <v>N/A</v>
      </c>
      <c r="AL407" s="39" t="str">
        <f t="array" ref="AL407">IFERROR(INDEX(INDIRECT("'"&amp;VLOOKUP($C407,ModMap!$A$2:$B$21,2,FALSE)&amp;"'!AL:AL"),MATCH($K407,INDIRECT("'"&amp;VLOOKUP($C407,ModMap!$A$2:$B$21,2,FALSE)&amp;"'!$K:$K"),0)),"")</f>
        <v/>
      </c>
      <c r="AM407" s="39">
        <f t="shared" si="1"/>
        <v>2</v>
      </c>
      <c r="AN407" s="39" t="str">
        <f t="shared" si="2"/>
        <v>Not Started</v>
      </c>
      <c r="AO407" s="40" t="str">
        <f t="array" ref="AO407">IFERROR(INDEX(INDIRECT("'"&amp;VLOOKUP($C407,ModMap!$A$2:$B$21,2,FALSE)&amp;"'!AO:AO"),MATCH($K407,INDIRECT("'"&amp;VLOOKUP($C407,ModMap!$A$2:$B$21,2,FALSE)&amp;"'!$K:$K"),0)),"")</f>
        <v/>
      </c>
      <c r="AP407" s="49" t="str">
        <f t="array" ref="AP407">IFERROR(HYPERLINK("#'"&amp;VLOOKUP($C407,ModMap!$A$2:$B$21,2,FALSE)&amp;"'!V"&amp;MATCH($K407,INDIRECT("'"&amp;VLOOKUP($C407,ModMap!$A$2:$B$21,2,FALSE)&amp;"'!$K:$K"),0),"Edit on module sheet"),"")</f>
        <v>Edit on module sheet</v>
      </c>
    </row>
    <row r="408" ht="42.0" customHeight="1">
      <c r="A408" s="50">
        <v>406.0</v>
      </c>
      <c r="B408" s="50">
        <v>397.0</v>
      </c>
      <c r="C408" s="50" t="s">
        <v>108</v>
      </c>
      <c r="D408" s="51" t="s">
        <v>109</v>
      </c>
      <c r="E408" s="31" t="s">
        <v>69</v>
      </c>
      <c r="F408" s="72" t="s">
        <v>894</v>
      </c>
      <c r="G408" s="51" t="s">
        <v>895</v>
      </c>
      <c r="H408" s="50" t="s">
        <v>896</v>
      </c>
      <c r="I408" s="50" t="s">
        <v>897</v>
      </c>
      <c r="J408" s="51" t="s">
        <v>898</v>
      </c>
      <c r="K408" s="50" t="s">
        <v>3438</v>
      </c>
      <c r="L408" s="51" t="s">
        <v>3439</v>
      </c>
      <c r="M408" s="48" t="s">
        <v>434</v>
      </c>
      <c r="N408" s="50" t="s">
        <v>901</v>
      </c>
      <c r="O408" s="50" t="s">
        <v>902</v>
      </c>
      <c r="P408" s="51" t="s">
        <v>903</v>
      </c>
      <c r="Q408" s="51" t="s">
        <v>904</v>
      </c>
      <c r="R408" s="50" t="s">
        <v>905</v>
      </c>
      <c r="S408" s="50" t="s">
        <v>69</v>
      </c>
      <c r="T408" s="50" t="str">
        <f t="array" ref="T408">IFERROR(INDEX(INDIRECT("'"&amp;VLOOKUP($C408,ModMap!$A$2:$B$21,2,FALSE)&amp;"'!T:T"),MATCH($K408,INDIRECT("'"&amp;VLOOKUP($C408,ModMap!$A$2:$B$21,2,FALSE)&amp;"'!$K:$K"),0)),"")</f>
        <v>Unassigned</v>
      </c>
      <c r="U408" s="48" t="s">
        <v>33</v>
      </c>
      <c r="V408" s="50" t="str">
        <f t="array" ref="V408">IFERROR(INDEX(INDIRECT("'"&amp;VLOOKUP($C408,ModMap!$A$2:$B$21,2,FALSE)&amp;"'!V:V"),MATCH($K408,INDIRECT("'"&amp;VLOOKUP($C408,ModMap!$A$2:$B$21,2,FALSE)&amp;"'!$K:$K"),0)),"")</f>
        <v>Not Started</v>
      </c>
      <c r="W408" s="50" t="str">
        <f t="array" ref="W408">IFERROR(INDEX(INDIRECT("'"&amp;VLOOKUP($C408,ModMap!$A$2:$B$21,2,FALSE)&amp;"'!W:W"),MATCH($K408,INDIRECT("'"&amp;VLOOKUP($C408,ModMap!$A$2:$B$21,2,FALSE)&amp;"'!$K:$K"),0)),"")</f>
        <v>Unassigned</v>
      </c>
      <c r="X408" s="48" t="s">
        <v>33</v>
      </c>
      <c r="Y408" s="50" t="str">
        <f t="array" ref="Y408">IFERROR(INDEX(INDIRECT("'"&amp;VLOOKUP($C408,ModMap!$A$2:$B$21,2,FALSE)&amp;"'!Y:Y"),MATCH($K408,INDIRECT("'"&amp;VLOOKUP($C408,ModMap!$A$2:$B$21,2,FALSE)&amp;"'!$K:$K"),0)),"")</f>
        <v>Not Started</v>
      </c>
      <c r="Z408" s="50" t="str">
        <f t="array" ref="Z408">IFERROR(INDEX(INDIRECT("'"&amp;VLOOKUP($C408,ModMap!$A$2:$B$21,2,FALSE)&amp;"'!Z:Z"),MATCH($K408,INDIRECT("'"&amp;VLOOKUP($C408,ModMap!$A$2:$B$21,2,FALSE)&amp;"'!$K:$K"),0)),"")</f>
        <v>Unassigned</v>
      </c>
      <c r="AA408" s="44" t="s">
        <v>36</v>
      </c>
      <c r="AB408" s="50" t="str">
        <f t="array" ref="AB408">IFERROR(INDEX(INDIRECT("'"&amp;VLOOKUP($C408,ModMap!$A$2:$B$21,2,FALSE)&amp;"'!AB:AB"),MATCH($K408,INDIRECT("'"&amp;VLOOKUP($C408,ModMap!$A$2:$B$21,2,FALSE)&amp;"'!$K:$K"),0)),"")</f>
        <v>N/A</v>
      </c>
      <c r="AC408" s="50" t="str">
        <f t="array" ref="AC408">IFERROR(INDEX(INDIRECT("'"&amp;VLOOKUP($C408,ModMap!$A$2:$B$21,2,FALSE)&amp;"'!AC:AC"),MATCH($K408,INDIRECT("'"&amp;VLOOKUP($C408,ModMap!$A$2:$B$21,2,FALSE)&amp;"'!$K:$K"),0)),"")</f>
        <v/>
      </c>
      <c r="AD408" s="48" t="s">
        <v>33</v>
      </c>
      <c r="AE408" s="50" t="str">
        <f t="array" ref="AE408">IFERROR(INDEX(INDIRECT("'"&amp;VLOOKUP($C408,ModMap!$A$2:$B$21,2,FALSE)&amp;"'!AE:AE"),MATCH($K408,INDIRECT("'"&amp;VLOOKUP($C408,ModMap!$A$2:$B$21,2,FALSE)&amp;"'!$K:$K"),0)),"")</f>
        <v>Not Started</v>
      </c>
      <c r="AF408" s="50" t="str">
        <f t="array" ref="AF408">IFERROR(INDEX(INDIRECT("'"&amp;VLOOKUP($C408,ModMap!$A$2:$B$21,2,FALSE)&amp;"'!AF:AF"),MATCH($K408,INDIRECT("'"&amp;VLOOKUP($C408,ModMap!$A$2:$B$21,2,FALSE)&amp;"'!$K:$K"),0)),"")</f>
        <v>Unassigned</v>
      </c>
      <c r="AG408" s="44" t="s">
        <v>36</v>
      </c>
      <c r="AH408" s="50" t="str">
        <f t="array" ref="AH408">IFERROR(INDEX(INDIRECT("'"&amp;VLOOKUP($C408,ModMap!$A$2:$B$21,2,FALSE)&amp;"'!AH:AH"),MATCH($K408,INDIRECT("'"&amp;VLOOKUP($C408,ModMap!$A$2:$B$21,2,FALSE)&amp;"'!$K:$K"),0)),"")</f>
        <v>N/A</v>
      </c>
      <c r="AI408" s="50" t="str">
        <f t="array" ref="AI408">IFERROR(INDEX(INDIRECT("'"&amp;VLOOKUP($C408,ModMap!$A$2:$B$21,2,FALSE)&amp;"'!AI:AI"),MATCH($K408,INDIRECT("'"&amp;VLOOKUP($C408,ModMap!$A$2:$B$21,2,FALSE)&amp;"'!$K:$K"),0)),"")</f>
        <v/>
      </c>
      <c r="AJ408" s="44" t="s">
        <v>36</v>
      </c>
      <c r="AK408" s="50" t="str">
        <f t="array" ref="AK408">IFERROR(INDEX(INDIRECT("'"&amp;VLOOKUP($C408,ModMap!$A$2:$B$21,2,FALSE)&amp;"'!AK:AK"),MATCH($K408,INDIRECT("'"&amp;VLOOKUP($C408,ModMap!$A$2:$B$21,2,FALSE)&amp;"'!$K:$K"),0)),"")</f>
        <v>N/A</v>
      </c>
      <c r="AL408" s="50" t="str">
        <f t="array" ref="AL408">IFERROR(INDEX(INDIRECT("'"&amp;VLOOKUP($C408,ModMap!$A$2:$B$21,2,FALSE)&amp;"'!AL:AL"),MATCH($K408,INDIRECT("'"&amp;VLOOKUP($C408,ModMap!$A$2:$B$21,2,FALSE)&amp;"'!$K:$K"),0)),"")</f>
        <v/>
      </c>
      <c r="AM408" s="50">
        <f t="shared" si="1"/>
        <v>3</v>
      </c>
      <c r="AN408" s="50" t="str">
        <f t="shared" si="2"/>
        <v>Not Started</v>
      </c>
      <c r="AO408" s="51" t="str">
        <f t="array" ref="AO408">IFERROR(INDEX(INDIRECT("'"&amp;VLOOKUP($C408,ModMap!$A$2:$B$21,2,FALSE)&amp;"'!AO:AO"),MATCH($K408,INDIRECT("'"&amp;VLOOKUP($C408,ModMap!$A$2:$B$21,2,FALSE)&amp;"'!$K:$K"),0)),"")</f>
        <v/>
      </c>
      <c r="AP408" s="49" t="str">
        <f t="array" ref="AP408">IFERROR(HYPERLINK("#'"&amp;VLOOKUP($C408,ModMap!$A$2:$B$21,2,FALSE)&amp;"'!V"&amp;MATCH($K408,INDIRECT("'"&amp;VLOOKUP($C408,ModMap!$A$2:$B$21,2,FALSE)&amp;"'!$K:$K"),0),"Edit on module sheet"),"")</f>
        <v>Edit on module sheet</v>
      </c>
    </row>
    <row r="409" ht="42.0" customHeight="1">
      <c r="A409" s="39">
        <v>407.0</v>
      </c>
      <c r="B409" s="39">
        <v>398.0</v>
      </c>
      <c r="C409" s="39" t="s">
        <v>108</v>
      </c>
      <c r="D409" s="40" t="s">
        <v>109</v>
      </c>
      <c r="E409" s="28" t="s">
        <v>48</v>
      </c>
      <c r="F409" s="72" t="s">
        <v>894</v>
      </c>
      <c r="G409" s="40" t="s">
        <v>895</v>
      </c>
      <c r="H409" s="39" t="s">
        <v>913</v>
      </c>
      <c r="I409" s="39" t="s">
        <v>914</v>
      </c>
      <c r="J409" s="40" t="s">
        <v>915</v>
      </c>
      <c r="K409" s="39" t="s">
        <v>2450</v>
      </c>
      <c r="L409" s="40" t="s">
        <v>2451</v>
      </c>
      <c r="M409" s="47" t="s">
        <v>200</v>
      </c>
      <c r="N409" s="39" t="s">
        <v>901</v>
      </c>
      <c r="O409" s="39" t="s">
        <v>902</v>
      </c>
      <c r="P409" s="40" t="s">
        <v>918</v>
      </c>
      <c r="Q409" s="40" t="s">
        <v>919</v>
      </c>
      <c r="R409" s="39" t="s">
        <v>273</v>
      </c>
      <c r="S409" s="39" t="s">
        <v>53</v>
      </c>
      <c r="T409" s="39" t="str">
        <f t="array" ref="T409">IFERROR(INDEX(INDIRECT("'"&amp;VLOOKUP($C409,ModMap!$A$2:$B$21,2,FALSE)&amp;"'!T:T"),MATCH($K409,INDIRECT("'"&amp;VLOOKUP($C409,ModMap!$A$2:$B$21,2,FALSE)&amp;"'!$K:$K"),0)),"")</f>
        <v>Unassigned</v>
      </c>
      <c r="U409" s="44" t="s">
        <v>36</v>
      </c>
      <c r="V409" s="39" t="str">
        <f t="array" ref="V409">IFERROR(INDEX(INDIRECT("'"&amp;VLOOKUP($C409,ModMap!$A$2:$B$21,2,FALSE)&amp;"'!V:V"),MATCH($K409,INDIRECT("'"&amp;VLOOKUP($C409,ModMap!$A$2:$B$21,2,FALSE)&amp;"'!$K:$K"),0)),"")</f>
        <v>N/A</v>
      </c>
      <c r="W409" s="39" t="str">
        <f t="array" ref="W409">IFERROR(INDEX(INDIRECT("'"&amp;VLOOKUP($C409,ModMap!$A$2:$B$21,2,FALSE)&amp;"'!W:W"),MATCH($K409,INDIRECT("'"&amp;VLOOKUP($C409,ModMap!$A$2:$B$21,2,FALSE)&amp;"'!$K:$K"),0)),"")</f>
        <v/>
      </c>
      <c r="X409" s="48" t="s">
        <v>33</v>
      </c>
      <c r="Y409" s="39" t="str">
        <f t="array" ref="Y409">IFERROR(INDEX(INDIRECT("'"&amp;VLOOKUP($C409,ModMap!$A$2:$B$21,2,FALSE)&amp;"'!Y:Y"),MATCH($K409,INDIRECT("'"&amp;VLOOKUP($C409,ModMap!$A$2:$B$21,2,FALSE)&amp;"'!$K:$K"),0)),"")</f>
        <v>Not Started</v>
      </c>
      <c r="Z409" s="39" t="str">
        <f t="array" ref="Z409">IFERROR(INDEX(INDIRECT("'"&amp;VLOOKUP($C409,ModMap!$A$2:$B$21,2,FALSE)&amp;"'!Z:Z"),MATCH($K409,INDIRECT("'"&amp;VLOOKUP($C409,ModMap!$A$2:$B$21,2,FALSE)&amp;"'!$K:$K"),0)),"")</f>
        <v>Unassigned</v>
      </c>
      <c r="AA409" s="48" t="s">
        <v>33</v>
      </c>
      <c r="AB409" s="39" t="str">
        <f t="array" ref="AB409">IFERROR(INDEX(INDIRECT("'"&amp;VLOOKUP($C409,ModMap!$A$2:$B$21,2,FALSE)&amp;"'!AB:AB"),MATCH($K409,INDIRECT("'"&amp;VLOOKUP($C409,ModMap!$A$2:$B$21,2,FALSE)&amp;"'!$K:$K"),0)),"")</f>
        <v>Not Started</v>
      </c>
      <c r="AC409" s="39" t="str">
        <f t="array" ref="AC409">IFERROR(INDEX(INDIRECT("'"&amp;VLOOKUP($C409,ModMap!$A$2:$B$21,2,FALSE)&amp;"'!AC:AC"),MATCH($K409,INDIRECT("'"&amp;VLOOKUP($C409,ModMap!$A$2:$B$21,2,FALSE)&amp;"'!$K:$K"),0)),"")</f>
        <v>Unassigned</v>
      </c>
      <c r="AD409" s="44" t="s">
        <v>36</v>
      </c>
      <c r="AE409" s="39" t="str">
        <f t="array" ref="AE409">IFERROR(INDEX(INDIRECT("'"&amp;VLOOKUP($C409,ModMap!$A$2:$B$21,2,FALSE)&amp;"'!AE:AE"),MATCH($K409,INDIRECT("'"&amp;VLOOKUP($C409,ModMap!$A$2:$B$21,2,FALSE)&amp;"'!$K:$K"),0)),"")</f>
        <v>N/A</v>
      </c>
      <c r="AF409" s="39" t="str">
        <f t="array" ref="AF409">IFERROR(INDEX(INDIRECT("'"&amp;VLOOKUP($C409,ModMap!$A$2:$B$21,2,FALSE)&amp;"'!AF:AF"),MATCH($K409,INDIRECT("'"&amp;VLOOKUP($C409,ModMap!$A$2:$B$21,2,FALSE)&amp;"'!$K:$K"),0)),"")</f>
        <v/>
      </c>
      <c r="AG409" s="44" t="s">
        <v>36</v>
      </c>
      <c r="AH409" s="39" t="str">
        <f t="array" ref="AH409">IFERROR(INDEX(INDIRECT("'"&amp;VLOOKUP($C409,ModMap!$A$2:$B$21,2,FALSE)&amp;"'!AH:AH"),MATCH($K409,INDIRECT("'"&amp;VLOOKUP($C409,ModMap!$A$2:$B$21,2,FALSE)&amp;"'!$K:$K"),0)),"")</f>
        <v>N/A</v>
      </c>
      <c r="AI409" s="39" t="str">
        <f t="array" ref="AI409">IFERROR(INDEX(INDIRECT("'"&amp;VLOOKUP($C409,ModMap!$A$2:$B$21,2,FALSE)&amp;"'!AI:AI"),MATCH($K409,INDIRECT("'"&amp;VLOOKUP($C409,ModMap!$A$2:$B$21,2,FALSE)&amp;"'!$K:$K"),0)),"")</f>
        <v/>
      </c>
      <c r="AJ409" s="44" t="s">
        <v>36</v>
      </c>
      <c r="AK409" s="39" t="str">
        <f t="array" ref="AK409">IFERROR(INDEX(INDIRECT("'"&amp;VLOOKUP($C409,ModMap!$A$2:$B$21,2,FALSE)&amp;"'!AK:AK"),MATCH($K409,INDIRECT("'"&amp;VLOOKUP($C409,ModMap!$A$2:$B$21,2,FALSE)&amp;"'!$K:$K"),0)),"")</f>
        <v>N/A</v>
      </c>
      <c r="AL409" s="39" t="str">
        <f t="array" ref="AL409">IFERROR(INDEX(INDIRECT("'"&amp;VLOOKUP($C409,ModMap!$A$2:$B$21,2,FALSE)&amp;"'!AL:AL"),MATCH($K409,INDIRECT("'"&amp;VLOOKUP($C409,ModMap!$A$2:$B$21,2,FALSE)&amp;"'!$K:$K"),0)),"")</f>
        <v/>
      </c>
      <c r="AM409" s="39">
        <f t="shared" si="1"/>
        <v>2</v>
      </c>
      <c r="AN409" s="39" t="str">
        <f t="shared" si="2"/>
        <v>Not Started</v>
      </c>
      <c r="AO409" s="40" t="str">
        <f t="array" ref="AO409">IFERROR(INDEX(INDIRECT("'"&amp;VLOOKUP($C409,ModMap!$A$2:$B$21,2,FALSE)&amp;"'!AO:AO"),MATCH($K409,INDIRECT("'"&amp;VLOOKUP($C409,ModMap!$A$2:$B$21,2,FALSE)&amp;"'!$K:$K"),0)),"")</f>
        <v/>
      </c>
      <c r="AP409" s="49" t="str">
        <f t="array" ref="AP409">IFERROR(HYPERLINK("#'"&amp;VLOOKUP($C409,ModMap!$A$2:$B$21,2,FALSE)&amp;"'!V"&amp;MATCH($K409,INDIRECT("'"&amp;VLOOKUP($C409,ModMap!$A$2:$B$21,2,FALSE)&amp;"'!$K:$K"),0),"Edit on module sheet"),"")</f>
        <v>Edit on module sheet</v>
      </c>
    </row>
    <row r="410" ht="42.0" customHeight="1">
      <c r="A410" s="50">
        <v>408.0</v>
      </c>
      <c r="B410" s="50">
        <v>399.0</v>
      </c>
      <c r="C410" s="50" t="s">
        <v>108</v>
      </c>
      <c r="D410" s="51" t="s">
        <v>109</v>
      </c>
      <c r="E410" s="28" t="s">
        <v>48</v>
      </c>
      <c r="F410" s="72" t="s">
        <v>894</v>
      </c>
      <c r="G410" s="51" t="s">
        <v>895</v>
      </c>
      <c r="H410" s="50" t="s">
        <v>913</v>
      </c>
      <c r="I410" s="50" t="s">
        <v>914</v>
      </c>
      <c r="J410" s="51" t="s">
        <v>915</v>
      </c>
      <c r="K410" s="50" t="s">
        <v>2452</v>
      </c>
      <c r="L410" s="51" t="s">
        <v>2453</v>
      </c>
      <c r="M410" s="47" t="s">
        <v>200</v>
      </c>
      <c r="N410" s="50" t="s">
        <v>901</v>
      </c>
      <c r="O410" s="50" t="s">
        <v>902</v>
      </c>
      <c r="P410" s="51" t="s">
        <v>918</v>
      </c>
      <c r="Q410" s="51" t="s">
        <v>919</v>
      </c>
      <c r="R410" s="50" t="s">
        <v>273</v>
      </c>
      <c r="S410" s="50" t="s">
        <v>56</v>
      </c>
      <c r="T410" s="50" t="str">
        <f t="array" ref="T410">IFERROR(INDEX(INDIRECT("'"&amp;VLOOKUP($C410,ModMap!$A$2:$B$21,2,FALSE)&amp;"'!T:T"),MATCH($K410,INDIRECT("'"&amp;VLOOKUP($C410,ModMap!$A$2:$B$21,2,FALSE)&amp;"'!$K:$K"),0)),"")</f>
        <v>Unassigned</v>
      </c>
      <c r="U410" s="44" t="s">
        <v>36</v>
      </c>
      <c r="V410" s="50" t="str">
        <f t="array" ref="V410">IFERROR(INDEX(INDIRECT("'"&amp;VLOOKUP($C410,ModMap!$A$2:$B$21,2,FALSE)&amp;"'!V:V"),MATCH($K410,INDIRECT("'"&amp;VLOOKUP($C410,ModMap!$A$2:$B$21,2,FALSE)&amp;"'!$K:$K"),0)),"")</f>
        <v>N/A</v>
      </c>
      <c r="W410" s="50" t="str">
        <f t="array" ref="W410">IFERROR(INDEX(INDIRECT("'"&amp;VLOOKUP($C410,ModMap!$A$2:$B$21,2,FALSE)&amp;"'!W:W"),MATCH($K410,INDIRECT("'"&amp;VLOOKUP($C410,ModMap!$A$2:$B$21,2,FALSE)&amp;"'!$K:$K"),0)),"")</f>
        <v/>
      </c>
      <c r="X410" s="48" t="s">
        <v>33</v>
      </c>
      <c r="Y410" s="50" t="str">
        <f t="array" ref="Y410">IFERROR(INDEX(INDIRECT("'"&amp;VLOOKUP($C410,ModMap!$A$2:$B$21,2,FALSE)&amp;"'!Y:Y"),MATCH($K410,INDIRECT("'"&amp;VLOOKUP($C410,ModMap!$A$2:$B$21,2,FALSE)&amp;"'!$K:$K"),0)),"")</f>
        <v>Not Started</v>
      </c>
      <c r="Z410" s="50" t="str">
        <f t="array" ref="Z410">IFERROR(INDEX(INDIRECT("'"&amp;VLOOKUP($C410,ModMap!$A$2:$B$21,2,FALSE)&amp;"'!Z:Z"),MATCH($K410,INDIRECT("'"&amp;VLOOKUP($C410,ModMap!$A$2:$B$21,2,FALSE)&amp;"'!$K:$K"),0)),"")</f>
        <v>Unassigned</v>
      </c>
      <c r="AA410" s="48" t="s">
        <v>33</v>
      </c>
      <c r="AB410" s="50" t="str">
        <f t="array" ref="AB410">IFERROR(INDEX(INDIRECT("'"&amp;VLOOKUP($C410,ModMap!$A$2:$B$21,2,FALSE)&amp;"'!AB:AB"),MATCH($K410,INDIRECT("'"&amp;VLOOKUP($C410,ModMap!$A$2:$B$21,2,FALSE)&amp;"'!$K:$K"),0)),"")</f>
        <v>Not Started</v>
      </c>
      <c r="AC410" s="50" t="str">
        <f t="array" ref="AC410">IFERROR(INDEX(INDIRECT("'"&amp;VLOOKUP($C410,ModMap!$A$2:$B$21,2,FALSE)&amp;"'!AC:AC"),MATCH($K410,INDIRECT("'"&amp;VLOOKUP($C410,ModMap!$A$2:$B$21,2,FALSE)&amp;"'!$K:$K"),0)),"")</f>
        <v>Unassigned</v>
      </c>
      <c r="AD410" s="48" t="s">
        <v>33</v>
      </c>
      <c r="AE410" s="50" t="str">
        <f t="array" ref="AE410">IFERROR(INDEX(INDIRECT("'"&amp;VLOOKUP($C410,ModMap!$A$2:$B$21,2,FALSE)&amp;"'!AE:AE"),MATCH($K410,INDIRECT("'"&amp;VLOOKUP($C410,ModMap!$A$2:$B$21,2,FALSE)&amp;"'!$K:$K"),0)),"")</f>
        <v>Not Started</v>
      </c>
      <c r="AF410" s="50" t="str">
        <f t="array" ref="AF410">IFERROR(INDEX(INDIRECT("'"&amp;VLOOKUP($C410,ModMap!$A$2:$B$21,2,FALSE)&amp;"'!AF:AF"),MATCH($K410,INDIRECT("'"&amp;VLOOKUP($C410,ModMap!$A$2:$B$21,2,FALSE)&amp;"'!$K:$K"),0)),"")</f>
        <v>Unassigned</v>
      </c>
      <c r="AG410" s="44" t="s">
        <v>36</v>
      </c>
      <c r="AH410" s="50" t="str">
        <f t="array" ref="AH410">IFERROR(INDEX(INDIRECT("'"&amp;VLOOKUP($C410,ModMap!$A$2:$B$21,2,FALSE)&amp;"'!AH:AH"),MATCH($K410,INDIRECT("'"&amp;VLOOKUP($C410,ModMap!$A$2:$B$21,2,FALSE)&amp;"'!$K:$K"),0)),"")</f>
        <v>N/A</v>
      </c>
      <c r="AI410" s="50" t="str">
        <f t="array" ref="AI410">IFERROR(INDEX(INDIRECT("'"&amp;VLOOKUP($C410,ModMap!$A$2:$B$21,2,FALSE)&amp;"'!AI:AI"),MATCH($K410,INDIRECT("'"&amp;VLOOKUP($C410,ModMap!$A$2:$B$21,2,FALSE)&amp;"'!$K:$K"),0)),"")</f>
        <v/>
      </c>
      <c r="AJ410" s="44" t="s">
        <v>36</v>
      </c>
      <c r="AK410" s="50" t="str">
        <f t="array" ref="AK410">IFERROR(INDEX(INDIRECT("'"&amp;VLOOKUP($C410,ModMap!$A$2:$B$21,2,FALSE)&amp;"'!AK:AK"),MATCH($K410,INDIRECT("'"&amp;VLOOKUP($C410,ModMap!$A$2:$B$21,2,FALSE)&amp;"'!$K:$K"),0)),"")</f>
        <v>N/A</v>
      </c>
      <c r="AL410" s="50" t="str">
        <f t="array" ref="AL410">IFERROR(INDEX(INDIRECT("'"&amp;VLOOKUP($C410,ModMap!$A$2:$B$21,2,FALSE)&amp;"'!AL:AL"),MATCH($K410,INDIRECT("'"&amp;VLOOKUP($C410,ModMap!$A$2:$B$21,2,FALSE)&amp;"'!$K:$K"),0)),"")</f>
        <v/>
      </c>
      <c r="AM410" s="50">
        <f t="shared" si="1"/>
        <v>3</v>
      </c>
      <c r="AN410" s="50" t="str">
        <f t="shared" si="2"/>
        <v>Not Started</v>
      </c>
      <c r="AO410" s="51" t="str">
        <f t="array" ref="AO410">IFERROR(INDEX(INDIRECT("'"&amp;VLOOKUP($C410,ModMap!$A$2:$B$21,2,FALSE)&amp;"'!AO:AO"),MATCH($K410,INDIRECT("'"&amp;VLOOKUP($C410,ModMap!$A$2:$B$21,2,FALSE)&amp;"'!$K:$K"),0)),"")</f>
        <v/>
      </c>
      <c r="AP410" s="49" t="str">
        <f t="array" ref="AP410">IFERROR(HYPERLINK("#'"&amp;VLOOKUP($C410,ModMap!$A$2:$B$21,2,FALSE)&amp;"'!V"&amp;MATCH($K410,INDIRECT("'"&amp;VLOOKUP($C410,ModMap!$A$2:$B$21,2,FALSE)&amp;"'!$K:$K"),0),"Edit on module sheet"),"")</f>
        <v>Edit on module sheet</v>
      </c>
    </row>
    <row r="411" ht="42.0" customHeight="1">
      <c r="A411" s="39">
        <v>409.0</v>
      </c>
      <c r="B411" s="39">
        <v>400.0</v>
      </c>
      <c r="C411" s="39" t="s">
        <v>108</v>
      </c>
      <c r="D411" s="40" t="s">
        <v>109</v>
      </c>
      <c r="E411" s="29" t="s">
        <v>41</v>
      </c>
      <c r="F411" s="72" t="s">
        <v>894</v>
      </c>
      <c r="G411" s="40" t="s">
        <v>895</v>
      </c>
      <c r="H411" s="39" t="s">
        <v>913</v>
      </c>
      <c r="I411" s="39" t="s">
        <v>914</v>
      </c>
      <c r="J411" s="40" t="s">
        <v>915</v>
      </c>
      <c r="K411" s="39" t="s">
        <v>916</v>
      </c>
      <c r="L411" s="40" t="s">
        <v>917</v>
      </c>
      <c r="M411" s="47" t="s">
        <v>200</v>
      </c>
      <c r="N411" s="39" t="s">
        <v>901</v>
      </c>
      <c r="O411" s="39" t="s">
        <v>902</v>
      </c>
      <c r="P411" s="40" t="s">
        <v>918</v>
      </c>
      <c r="Q411" s="40" t="s">
        <v>919</v>
      </c>
      <c r="R411" s="39" t="s">
        <v>273</v>
      </c>
      <c r="S411" s="39" t="s">
        <v>206</v>
      </c>
      <c r="T411" s="39" t="str">
        <f t="array" ref="T411">IFERROR(INDEX(INDIRECT("'"&amp;VLOOKUP($C411,ModMap!$A$2:$B$21,2,FALSE)&amp;"'!T:T"),MATCH($K411,INDIRECT("'"&amp;VLOOKUP($C411,ModMap!$A$2:$B$21,2,FALSE)&amp;"'!$K:$K"),0)),"")</f>
        <v>Unassigned</v>
      </c>
      <c r="U411" s="48" t="s">
        <v>33</v>
      </c>
      <c r="V411" s="39" t="str">
        <f t="array" ref="V411">IFERROR(INDEX(INDIRECT("'"&amp;VLOOKUP($C411,ModMap!$A$2:$B$21,2,FALSE)&amp;"'!V:V"),MATCH($K411,INDIRECT("'"&amp;VLOOKUP($C411,ModMap!$A$2:$B$21,2,FALSE)&amp;"'!$K:$K"),0)),"")</f>
        <v>Not Started</v>
      </c>
      <c r="W411" s="39" t="str">
        <f t="array" ref="W411">IFERROR(INDEX(INDIRECT("'"&amp;VLOOKUP($C411,ModMap!$A$2:$B$21,2,FALSE)&amp;"'!W:W"),MATCH($K411,INDIRECT("'"&amp;VLOOKUP($C411,ModMap!$A$2:$B$21,2,FALSE)&amp;"'!$K:$K"),0)),"")</f>
        <v>Unassigned</v>
      </c>
      <c r="X411" s="44" t="s">
        <v>36</v>
      </c>
      <c r="Y411" s="39" t="str">
        <f t="array" ref="Y411">IFERROR(INDEX(INDIRECT("'"&amp;VLOOKUP($C411,ModMap!$A$2:$B$21,2,FALSE)&amp;"'!Y:Y"),MATCH($K411,INDIRECT("'"&amp;VLOOKUP($C411,ModMap!$A$2:$B$21,2,FALSE)&amp;"'!$K:$K"),0)),"")</f>
        <v>N/A</v>
      </c>
      <c r="Z411" s="39" t="str">
        <f t="array" ref="Z411">IFERROR(INDEX(INDIRECT("'"&amp;VLOOKUP($C411,ModMap!$A$2:$B$21,2,FALSE)&amp;"'!Z:Z"),MATCH($K411,INDIRECT("'"&amp;VLOOKUP($C411,ModMap!$A$2:$B$21,2,FALSE)&amp;"'!$K:$K"),0)),"")</f>
        <v/>
      </c>
      <c r="AA411" s="44" t="s">
        <v>36</v>
      </c>
      <c r="AB411" s="39" t="str">
        <f t="array" ref="AB411">IFERROR(INDEX(INDIRECT("'"&amp;VLOOKUP($C411,ModMap!$A$2:$B$21,2,FALSE)&amp;"'!AB:AB"),MATCH($K411,INDIRECT("'"&amp;VLOOKUP($C411,ModMap!$A$2:$B$21,2,FALSE)&amp;"'!$K:$K"),0)),"")</f>
        <v>N/A</v>
      </c>
      <c r="AC411" s="39" t="str">
        <f t="array" ref="AC411">IFERROR(INDEX(INDIRECT("'"&amp;VLOOKUP($C411,ModMap!$A$2:$B$21,2,FALSE)&amp;"'!AC:AC"),MATCH($K411,INDIRECT("'"&amp;VLOOKUP($C411,ModMap!$A$2:$B$21,2,FALSE)&amp;"'!$K:$K"),0)),"")</f>
        <v/>
      </c>
      <c r="AD411" s="48" t="s">
        <v>33</v>
      </c>
      <c r="AE411" s="39" t="str">
        <f t="array" ref="AE411">IFERROR(INDEX(INDIRECT("'"&amp;VLOOKUP($C411,ModMap!$A$2:$B$21,2,FALSE)&amp;"'!AE:AE"),MATCH($K411,INDIRECT("'"&amp;VLOOKUP($C411,ModMap!$A$2:$B$21,2,FALSE)&amp;"'!$K:$K"),0)),"")</f>
        <v>Not Started</v>
      </c>
      <c r="AF411" s="39" t="str">
        <f t="array" ref="AF411">IFERROR(INDEX(INDIRECT("'"&amp;VLOOKUP($C411,ModMap!$A$2:$B$21,2,FALSE)&amp;"'!AF:AF"),MATCH($K411,INDIRECT("'"&amp;VLOOKUP($C411,ModMap!$A$2:$B$21,2,FALSE)&amp;"'!$K:$K"),0)),"")</f>
        <v>Unassigned</v>
      </c>
      <c r="AG411" s="44" t="s">
        <v>36</v>
      </c>
      <c r="AH411" s="39" t="str">
        <f t="array" ref="AH411">IFERROR(INDEX(INDIRECT("'"&amp;VLOOKUP($C411,ModMap!$A$2:$B$21,2,FALSE)&amp;"'!AH:AH"),MATCH($K411,INDIRECT("'"&amp;VLOOKUP($C411,ModMap!$A$2:$B$21,2,FALSE)&amp;"'!$K:$K"),0)),"")</f>
        <v>N/A</v>
      </c>
      <c r="AI411" s="39" t="str">
        <f t="array" ref="AI411">IFERROR(INDEX(INDIRECT("'"&amp;VLOOKUP($C411,ModMap!$A$2:$B$21,2,FALSE)&amp;"'!AI:AI"),MATCH($K411,INDIRECT("'"&amp;VLOOKUP($C411,ModMap!$A$2:$B$21,2,FALSE)&amp;"'!$K:$K"),0)),"")</f>
        <v/>
      </c>
      <c r="AJ411" s="44" t="s">
        <v>36</v>
      </c>
      <c r="AK411" s="39" t="str">
        <f t="array" ref="AK411">IFERROR(INDEX(INDIRECT("'"&amp;VLOOKUP($C411,ModMap!$A$2:$B$21,2,FALSE)&amp;"'!AK:AK"),MATCH($K411,INDIRECT("'"&amp;VLOOKUP($C411,ModMap!$A$2:$B$21,2,FALSE)&amp;"'!$K:$K"),0)),"")</f>
        <v>N/A</v>
      </c>
      <c r="AL411" s="39" t="str">
        <f t="array" ref="AL411">IFERROR(INDEX(INDIRECT("'"&amp;VLOOKUP($C411,ModMap!$A$2:$B$21,2,FALSE)&amp;"'!AL:AL"),MATCH($K411,INDIRECT("'"&amp;VLOOKUP($C411,ModMap!$A$2:$B$21,2,FALSE)&amp;"'!$K:$K"),0)),"")</f>
        <v/>
      </c>
      <c r="AM411" s="39">
        <f t="shared" si="1"/>
        <v>2</v>
      </c>
      <c r="AN411" s="39" t="str">
        <f t="shared" si="2"/>
        <v>Not Started</v>
      </c>
      <c r="AO411" s="40" t="str">
        <f t="array" ref="AO411">IFERROR(INDEX(INDIRECT("'"&amp;VLOOKUP($C411,ModMap!$A$2:$B$21,2,FALSE)&amp;"'!AO:AO"),MATCH($K411,INDIRECT("'"&amp;VLOOKUP($C411,ModMap!$A$2:$B$21,2,FALSE)&amp;"'!$K:$K"),0)),"")</f>
        <v/>
      </c>
      <c r="AP411" s="49" t="str">
        <f t="array" ref="AP411">IFERROR(HYPERLINK("#'"&amp;VLOOKUP($C411,ModMap!$A$2:$B$21,2,FALSE)&amp;"'!V"&amp;MATCH($K411,INDIRECT("'"&amp;VLOOKUP($C411,ModMap!$A$2:$B$21,2,FALSE)&amp;"'!$K:$K"),0),"Edit on module sheet"),"")</f>
        <v>Edit on module sheet</v>
      </c>
    </row>
    <row r="412" ht="42.0" customHeight="1">
      <c r="A412" s="50">
        <v>410.0</v>
      </c>
      <c r="B412" s="50">
        <v>401.0</v>
      </c>
      <c r="C412" s="50" t="s">
        <v>108</v>
      </c>
      <c r="D412" s="51" t="s">
        <v>109</v>
      </c>
      <c r="E412" s="28" t="s">
        <v>48</v>
      </c>
      <c r="F412" s="72" t="s">
        <v>894</v>
      </c>
      <c r="G412" s="51" t="s">
        <v>895</v>
      </c>
      <c r="H412" s="50" t="s">
        <v>913</v>
      </c>
      <c r="I412" s="50" t="s">
        <v>914</v>
      </c>
      <c r="J412" s="51" t="s">
        <v>915</v>
      </c>
      <c r="K412" s="50" t="s">
        <v>2463</v>
      </c>
      <c r="L412" s="51" t="s">
        <v>2464</v>
      </c>
      <c r="M412" s="78" t="s">
        <v>2019</v>
      </c>
      <c r="N412" s="50" t="s">
        <v>901</v>
      </c>
      <c r="O412" s="50" t="s">
        <v>902</v>
      </c>
      <c r="P412" s="51" t="s">
        <v>918</v>
      </c>
      <c r="Q412" s="51" t="s">
        <v>919</v>
      </c>
      <c r="R412" s="50" t="s">
        <v>273</v>
      </c>
      <c r="S412" s="50" t="s">
        <v>66</v>
      </c>
      <c r="T412" s="50" t="str">
        <f t="array" ref="T412">IFERROR(INDEX(INDIRECT("'"&amp;VLOOKUP($C412,ModMap!$A$2:$B$21,2,FALSE)&amp;"'!T:T"),MATCH($K412,INDIRECT("'"&amp;VLOOKUP($C412,ModMap!$A$2:$B$21,2,FALSE)&amp;"'!$K:$K"),0)),"")</f>
        <v>Unassigned</v>
      </c>
      <c r="U412" s="44" t="s">
        <v>36</v>
      </c>
      <c r="V412" s="50" t="str">
        <f t="array" ref="V412">IFERROR(INDEX(INDIRECT("'"&amp;VLOOKUP($C412,ModMap!$A$2:$B$21,2,FALSE)&amp;"'!V:V"),MATCH($K412,INDIRECT("'"&amp;VLOOKUP($C412,ModMap!$A$2:$B$21,2,FALSE)&amp;"'!$K:$K"),0)),"")</f>
        <v>N/A</v>
      </c>
      <c r="W412" s="50" t="str">
        <f t="array" ref="W412">IFERROR(INDEX(INDIRECT("'"&amp;VLOOKUP($C412,ModMap!$A$2:$B$21,2,FALSE)&amp;"'!W:W"),MATCH($K412,INDIRECT("'"&amp;VLOOKUP($C412,ModMap!$A$2:$B$21,2,FALSE)&amp;"'!$K:$K"),0)),"")</f>
        <v/>
      </c>
      <c r="X412" s="48" t="s">
        <v>33</v>
      </c>
      <c r="Y412" s="50" t="str">
        <f t="array" ref="Y412">IFERROR(INDEX(INDIRECT("'"&amp;VLOOKUP($C412,ModMap!$A$2:$B$21,2,FALSE)&amp;"'!Y:Y"),MATCH($K412,INDIRECT("'"&amp;VLOOKUP($C412,ModMap!$A$2:$B$21,2,FALSE)&amp;"'!$K:$K"),0)),"")</f>
        <v>Not Started</v>
      </c>
      <c r="Z412" s="50" t="str">
        <f t="array" ref="Z412">IFERROR(INDEX(INDIRECT("'"&amp;VLOOKUP($C412,ModMap!$A$2:$B$21,2,FALSE)&amp;"'!Z:Z"),MATCH($K412,INDIRECT("'"&amp;VLOOKUP($C412,ModMap!$A$2:$B$21,2,FALSE)&amp;"'!$K:$K"),0)),"")</f>
        <v>Unassigned</v>
      </c>
      <c r="AA412" s="44" t="s">
        <v>36</v>
      </c>
      <c r="AB412" s="50" t="str">
        <f t="array" ref="AB412">IFERROR(INDEX(INDIRECT("'"&amp;VLOOKUP($C412,ModMap!$A$2:$B$21,2,FALSE)&amp;"'!AB:AB"),MATCH($K412,INDIRECT("'"&amp;VLOOKUP($C412,ModMap!$A$2:$B$21,2,FALSE)&amp;"'!$K:$K"),0)),"")</f>
        <v>N/A</v>
      </c>
      <c r="AC412" s="50" t="str">
        <f t="array" ref="AC412">IFERROR(INDEX(INDIRECT("'"&amp;VLOOKUP($C412,ModMap!$A$2:$B$21,2,FALSE)&amp;"'!AC:AC"),MATCH($K412,INDIRECT("'"&amp;VLOOKUP($C412,ModMap!$A$2:$B$21,2,FALSE)&amp;"'!$K:$K"),0)),"")</f>
        <v/>
      </c>
      <c r="AD412" s="48" t="s">
        <v>33</v>
      </c>
      <c r="AE412" s="50" t="str">
        <f t="array" ref="AE412">IFERROR(INDEX(INDIRECT("'"&amp;VLOOKUP($C412,ModMap!$A$2:$B$21,2,FALSE)&amp;"'!AE:AE"),MATCH($K412,INDIRECT("'"&amp;VLOOKUP($C412,ModMap!$A$2:$B$21,2,FALSE)&amp;"'!$K:$K"),0)),"")</f>
        <v>Not Started</v>
      </c>
      <c r="AF412" s="50" t="str">
        <f t="array" ref="AF412">IFERROR(INDEX(INDIRECT("'"&amp;VLOOKUP($C412,ModMap!$A$2:$B$21,2,FALSE)&amp;"'!AF:AF"),MATCH($K412,INDIRECT("'"&amp;VLOOKUP($C412,ModMap!$A$2:$B$21,2,FALSE)&amp;"'!$K:$K"),0)),"")</f>
        <v>Unassigned</v>
      </c>
      <c r="AG412" s="44" t="s">
        <v>36</v>
      </c>
      <c r="AH412" s="50" t="str">
        <f t="array" ref="AH412">IFERROR(INDEX(INDIRECT("'"&amp;VLOOKUP($C412,ModMap!$A$2:$B$21,2,FALSE)&amp;"'!AH:AH"),MATCH($K412,INDIRECT("'"&amp;VLOOKUP($C412,ModMap!$A$2:$B$21,2,FALSE)&amp;"'!$K:$K"),0)),"")</f>
        <v>N/A</v>
      </c>
      <c r="AI412" s="50" t="str">
        <f t="array" ref="AI412">IFERROR(INDEX(INDIRECT("'"&amp;VLOOKUP($C412,ModMap!$A$2:$B$21,2,FALSE)&amp;"'!AI:AI"),MATCH($K412,INDIRECT("'"&amp;VLOOKUP($C412,ModMap!$A$2:$B$21,2,FALSE)&amp;"'!$K:$K"),0)),"")</f>
        <v/>
      </c>
      <c r="AJ412" s="48" t="s">
        <v>33</v>
      </c>
      <c r="AK412" s="50" t="str">
        <f t="array" ref="AK412">IFERROR(INDEX(INDIRECT("'"&amp;VLOOKUP($C412,ModMap!$A$2:$B$21,2,FALSE)&amp;"'!AK:AK"),MATCH($K412,INDIRECT("'"&amp;VLOOKUP($C412,ModMap!$A$2:$B$21,2,FALSE)&amp;"'!$K:$K"),0)),"")</f>
        <v>Not Started</v>
      </c>
      <c r="AL412" s="50" t="str">
        <f t="array" ref="AL412">IFERROR(INDEX(INDIRECT("'"&amp;VLOOKUP($C412,ModMap!$A$2:$B$21,2,FALSE)&amp;"'!AL:AL"),MATCH($K412,INDIRECT("'"&amp;VLOOKUP($C412,ModMap!$A$2:$B$21,2,FALSE)&amp;"'!$K:$K"),0)),"")</f>
        <v>Unassigned</v>
      </c>
      <c r="AM412" s="50">
        <f t="shared" si="1"/>
        <v>3</v>
      </c>
      <c r="AN412" s="50" t="str">
        <f t="shared" si="2"/>
        <v>Not Started</v>
      </c>
      <c r="AO412" s="51" t="str">
        <f t="array" ref="AO412">IFERROR(INDEX(INDIRECT("'"&amp;VLOOKUP($C412,ModMap!$A$2:$B$21,2,FALSE)&amp;"'!AO:AO"),MATCH($K412,INDIRECT("'"&amp;VLOOKUP($C412,ModMap!$A$2:$B$21,2,FALSE)&amp;"'!$K:$K"),0)),"")</f>
        <v/>
      </c>
      <c r="AP412" s="49" t="str">
        <f t="array" ref="AP412">IFERROR(HYPERLINK("#'"&amp;VLOOKUP($C412,ModMap!$A$2:$B$21,2,FALSE)&amp;"'!V"&amp;MATCH($K412,INDIRECT("'"&amp;VLOOKUP($C412,ModMap!$A$2:$B$21,2,FALSE)&amp;"'!$K:$K"),0),"Edit on module sheet"),"")</f>
        <v>Edit on module sheet</v>
      </c>
    </row>
    <row r="413" ht="42.0" customHeight="1">
      <c r="A413" s="39">
        <v>411.0</v>
      </c>
      <c r="B413" s="39">
        <v>402.0</v>
      </c>
      <c r="C413" s="39" t="s">
        <v>108</v>
      </c>
      <c r="D413" s="40" t="s">
        <v>109</v>
      </c>
      <c r="E413" s="31" t="s">
        <v>69</v>
      </c>
      <c r="F413" s="72" t="s">
        <v>894</v>
      </c>
      <c r="G413" s="40" t="s">
        <v>895</v>
      </c>
      <c r="H413" s="39" t="s">
        <v>913</v>
      </c>
      <c r="I413" s="39" t="s">
        <v>914</v>
      </c>
      <c r="J413" s="40" t="s">
        <v>915</v>
      </c>
      <c r="K413" s="39" t="s">
        <v>3473</v>
      </c>
      <c r="L413" s="40" t="s">
        <v>3474</v>
      </c>
      <c r="M413" s="48" t="s">
        <v>434</v>
      </c>
      <c r="N413" s="39" t="s">
        <v>901</v>
      </c>
      <c r="O413" s="39" t="s">
        <v>902</v>
      </c>
      <c r="P413" s="40" t="s">
        <v>918</v>
      </c>
      <c r="Q413" s="40" t="s">
        <v>919</v>
      </c>
      <c r="R413" s="39" t="s">
        <v>273</v>
      </c>
      <c r="S413" s="39" t="s">
        <v>69</v>
      </c>
      <c r="T413" s="39" t="str">
        <f t="array" ref="T413">IFERROR(INDEX(INDIRECT("'"&amp;VLOOKUP($C413,ModMap!$A$2:$B$21,2,FALSE)&amp;"'!T:T"),MATCH($K413,INDIRECT("'"&amp;VLOOKUP($C413,ModMap!$A$2:$B$21,2,FALSE)&amp;"'!$K:$K"),0)),"")</f>
        <v>Unassigned</v>
      </c>
      <c r="U413" s="48" t="s">
        <v>33</v>
      </c>
      <c r="V413" s="39" t="str">
        <f t="array" ref="V413">IFERROR(INDEX(INDIRECT("'"&amp;VLOOKUP($C413,ModMap!$A$2:$B$21,2,FALSE)&amp;"'!V:V"),MATCH($K413,INDIRECT("'"&amp;VLOOKUP($C413,ModMap!$A$2:$B$21,2,FALSE)&amp;"'!$K:$K"),0)),"")</f>
        <v>Not Started</v>
      </c>
      <c r="W413" s="39" t="str">
        <f t="array" ref="W413">IFERROR(INDEX(INDIRECT("'"&amp;VLOOKUP($C413,ModMap!$A$2:$B$21,2,FALSE)&amp;"'!W:W"),MATCH($K413,INDIRECT("'"&amp;VLOOKUP($C413,ModMap!$A$2:$B$21,2,FALSE)&amp;"'!$K:$K"),0)),"")</f>
        <v>Unassigned</v>
      </c>
      <c r="X413" s="48" t="s">
        <v>33</v>
      </c>
      <c r="Y413" s="39" t="str">
        <f t="array" ref="Y413">IFERROR(INDEX(INDIRECT("'"&amp;VLOOKUP($C413,ModMap!$A$2:$B$21,2,FALSE)&amp;"'!Y:Y"),MATCH($K413,INDIRECT("'"&amp;VLOOKUP($C413,ModMap!$A$2:$B$21,2,FALSE)&amp;"'!$K:$K"),0)),"")</f>
        <v>Not Started</v>
      </c>
      <c r="Z413" s="39" t="str">
        <f t="array" ref="Z413">IFERROR(INDEX(INDIRECT("'"&amp;VLOOKUP($C413,ModMap!$A$2:$B$21,2,FALSE)&amp;"'!Z:Z"),MATCH($K413,INDIRECT("'"&amp;VLOOKUP($C413,ModMap!$A$2:$B$21,2,FALSE)&amp;"'!$K:$K"),0)),"")</f>
        <v>Unassigned</v>
      </c>
      <c r="AA413" s="44" t="s">
        <v>36</v>
      </c>
      <c r="AB413" s="39" t="str">
        <f t="array" ref="AB413">IFERROR(INDEX(INDIRECT("'"&amp;VLOOKUP($C413,ModMap!$A$2:$B$21,2,FALSE)&amp;"'!AB:AB"),MATCH($K413,INDIRECT("'"&amp;VLOOKUP($C413,ModMap!$A$2:$B$21,2,FALSE)&amp;"'!$K:$K"),0)),"")</f>
        <v>N/A</v>
      </c>
      <c r="AC413" s="39" t="str">
        <f t="array" ref="AC413">IFERROR(INDEX(INDIRECT("'"&amp;VLOOKUP($C413,ModMap!$A$2:$B$21,2,FALSE)&amp;"'!AC:AC"),MATCH($K413,INDIRECT("'"&amp;VLOOKUP($C413,ModMap!$A$2:$B$21,2,FALSE)&amp;"'!$K:$K"),0)),"")</f>
        <v/>
      </c>
      <c r="AD413" s="48" t="s">
        <v>33</v>
      </c>
      <c r="AE413" s="39" t="str">
        <f t="array" ref="AE413">IFERROR(INDEX(INDIRECT("'"&amp;VLOOKUP($C413,ModMap!$A$2:$B$21,2,FALSE)&amp;"'!AE:AE"),MATCH($K413,INDIRECT("'"&amp;VLOOKUP($C413,ModMap!$A$2:$B$21,2,FALSE)&amp;"'!$K:$K"),0)),"")</f>
        <v>Not Started</v>
      </c>
      <c r="AF413" s="39" t="str">
        <f t="array" ref="AF413">IFERROR(INDEX(INDIRECT("'"&amp;VLOOKUP($C413,ModMap!$A$2:$B$21,2,FALSE)&amp;"'!AF:AF"),MATCH($K413,INDIRECT("'"&amp;VLOOKUP($C413,ModMap!$A$2:$B$21,2,FALSE)&amp;"'!$K:$K"),0)),"")</f>
        <v>Unassigned</v>
      </c>
      <c r="AG413" s="44" t="s">
        <v>36</v>
      </c>
      <c r="AH413" s="39" t="str">
        <f t="array" ref="AH413">IFERROR(INDEX(INDIRECT("'"&amp;VLOOKUP($C413,ModMap!$A$2:$B$21,2,FALSE)&amp;"'!AH:AH"),MATCH($K413,INDIRECT("'"&amp;VLOOKUP($C413,ModMap!$A$2:$B$21,2,FALSE)&amp;"'!$K:$K"),0)),"")</f>
        <v>N/A</v>
      </c>
      <c r="AI413" s="39" t="str">
        <f t="array" ref="AI413">IFERROR(INDEX(INDIRECT("'"&amp;VLOOKUP($C413,ModMap!$A$2:$B$21,2,FALSE)&amp;"'!AI:AI"),MATCH($K413,INDIRECT("'"&amp;VLOOKUP($C413,ModMap!$A$2:$B$21,2,FALSE)&amp;"'!$K:$K"),0)),"")</f>
        <v/>
      </c>
      <c r="AJ413" s="44" t="s">
        <v>36</v>
      </c>
      <c r="AK413" s="39" t="str">
        <f t="array" ref="AK413">IFERROR(INDEX(INDIRECT("'"&amp;VLOOKUP($C413,ModMap!$A$2:$B$21,2,FALSE)&amp;"'!AK:AK"),MATCH($K413,INDIRECT("'"&amp;VLOOKUP($C413,ModMap!$A$2:$B$21,2,FALSE)&amp;"'!$K:$K"),0)),"")</f>
        <v>N/A</v>
      </c>
      <c r="AL413" s="39" t="str">
        <f t="array" ref="AL413">IFERROR(INDEX(INDIRECT("'"&amp;VLOOKUP($C413,ModMap!$A$2:$B$21,2,FALSE)&amp;"'!AL:AL"),MATCH($K413,INDIRECT("'"&amp;VLOOKUP($C413,ModMap!$A$2:$B$21,2,FALSE)&amp;"'!$K:$K"),0)),"")</f>
        <v/>
      </c>
      <c r="AM413" s="39">
        <f t="shared" si="1"/>
        <v>3</v>
      </c>
      <c r="AN413" s="39" t="str">
        <f t="shared" si="2"/>
        <v>Not Started</v>
      </c>
      <c r="AO413" s="40" t="str">
        <f t="array" ref="AO413">IFERROR(INDEX(INDIRECT("'"&amp;VLOOKUP($C413,ModMap!$A$2:$B$21,2,FALSE)&amp;"'!AO:AO"),MATCH($K413,INDIRECT("'"&amp;VLOOKUP($C413,ModMap!$A$2:$B$21,2,FALSE)&amp;"'!$K:$K"),0)),"")</f>
        <v/>
      </c>
      <c r="AP413" s="49" t="str">
        <f t="array" ref="AP413">IFERROR(HYPERLINK("#'"&amp;VLOOKUP($C413,ModMap!$A$2:$B$21,2,FALSE)&amp;"'!V"&amp;MATCH($K413,INDIRECT("'"&amp;VLOOKUP($C413,ModMap!$A$2:$B$21,2,FALSE)&amp;"'!$K:$K"),0),"Edit on module sheet"),"")</f>
        <v>Edit on module sheet</v>
      </c>
    </row>
    <row r="414" ht="42.0" customHeight="1">
      <c r="A414" s="50">
        <v>412.0</v>
      </c>
      <c r="B414" s="50">
        <v>403.0</v>
      </c>
      <c r="C414" s="50" t="s">
        <v>108</v>
      </c>
      <c r="D414" s="51" t="s">
        <v>109</v>
      </c>
      <c r="E414" s="28" t="s">
        <v>48</v>
      </c>
      <c r="F414" s="72" t="s">
        <v>894</v>
      </c>
      <c r="G414" s="51" t="s">
        <v>895</v>
      </c>
      <c r="H414" s="50" t="s">
        <v>924</v>
      </c>
      <c r="I414" s="50" t="s">
        <v>925</v>
      </c>
      <c r="J414" s="51" t="s">
        <v>926</v>
      </c>
      <c r="K414" s="50" t="s">
        <v>2467</v>
      </c>
      <c r="L414" s="51" t="s">
        <v>2468</v>
      </c>
      <c r="M414" s="47" t="s">
        <v>200</v>
      </c>
      <c r="N414" s="50" t="s">
        <v>901</v>
      </c>
      <c r="O414" s="50" t="s">
        <v>929</v>
      </c>
      <c r="P414" s="51" t="s">
        <v>930</v>
      </c>
      <c r="Q414" s="51" t="s">
        <v>931</v>
      </c>
      <c r="R414" s="50" t="s">
        <v>932</v>
      </c>
      <c r="S414" s="50" t="s">
        <v>56</v>
      </c>
      <c r="T414" s="50" t="str">
        <f t="array" ref="T414">IFERROR(INDEX(INDIRECT("'"&amp;VLOOKUP($C414,ModMap!$A$2:$B$21,2,FALSE)&amp;"'!T:T"),MATCH($K414,INDIRECT("'"&amp;VLOOKUP($C414,ModMap!$A$2:$B$21,2,FALSE)&amp;"'!$K:$K"),0)),"")</f>
        <v>Unassigned</v>
      </c>
      <c r="U414" s="44" t="s">
        <v>36</v>
      </c>
      <c r="V414" s="50" t="str">
        <f t="array" ref="V414">IFERROR(INDEX(INDIRECT("'"&amp;VLOOKUP($C414,ModMap!$A$2:$B$21,2,FALSE)&amp;"'!V:V"),MATCH($K414,INDIRECT("'"&amp;VLOOKUP($C414,ModMap!$A$2:$B$21,2,FALSE)&amp;"'!$K:$K"),0)),"")</f>
        <v>N/A</v>
      </c>
      <c r="W414" s="50" t="str">
        <f t="array" ref="W414">IFERROR(INDEX(INDIRECT("'"&amp;VLOOKUP($C414,ModMap!$A$2:$B$21,2,FALSE)&amp;"'!W:W"),MATCH($K414,INDIRECT("'"&amp;VLOOKUP($C414,ModMap!$A$2:$B$21,2,FALSE)&amp;"'!$K:$K"),0)),"")</f>
        <v/>
      </c>
      <c r="X414" s="48" t="s">
        <v>33</v>
      </c>
      <c r="Y414" s="50" t="str">
        <f t="array" ref="Y414">IFERROR(INDEX(INDIRECT("'"&amp;VLOOKUP($C414,ModMap!$A$2:$B$21,2,FALSE)&amp;"'!Y:Y"),MATCH($K414,INDIRECT("'"&amp;VLOOKUP($C414,ModMap!$A$2:$B$21,2,FALSE)&amp;"'!$K:$K"),0)),"")</f>
        <v>Not Started</v>
      </c>
      <c r="Z414" s="50" t="str">
        <f t="array" ref="Z414">IFERROR(INDEX(INDIRECT("'"&amp;VLOOKUP($C414,ModMap!$A$2:$B$21,2,FALSE)&amp;"'!Z:Z"),MATCH($K414,INDIRECT("'"&amp;VLOOKUP($C414,ModMap!$A$2:$B$21,2,FALSE)&amp;"'!$K:$K"),0)),"")</f>
        <v>Unassigned</v>
      </c>
      <c r="AA414" s="44" t="s">
        <v>36</v>
      </c>
      <c r="AB414" s="50" t="str">
        <f t="array" ref="AB414">IFERROR(INDEX(INDIRECT("'"&amp;VLOOKUP($C414,ModMap!$A$2:$B$21,2,FALSE)&amp;"'!AB:AB"),MATCH($K414,INDIRECT("'"&amp;VLOOKUP($C414,ModMap!$A$2:$B$21,2,FALSE)&amp;"'!$K:$K"),0)),"")</f>
        <v>N/A</v>
      </c>
      <c r="AC414" s="50" t="str">
        <f t="array" ref="AC414">IFERROR(INDEX(INDIRECT("'"&amp;VLOOKUP($C414,ModMap!$A$2:$B$21,2,FALSE)&amp;"'!AC:AC"),MATCH($K414,INDIRECT("'"&amp;VLOOKUP($C414,ModMap!$A$2:$B$21,2,FALSE)&amp;"'!$K:$K"),0)),"")</f>
        <v/>
      </c>
      <c r="AD414" s="48" t="s">
        <v>33</v>
      </c>
      <c r="AE414" s="50" t="str">
        <f t="array" ref="AE414">IFERROR(INDEX(INDIRECT("'"&amp;VLOOKUP($C414,ModMap!$A$2:$B$21,2,FALSE)&amp;"'!AE:AE"),MATCH($K414,INDIRECT("'"&amp;VLOOKUP($C414,ModMap!$A$2:$B$21,2,FALSE)&amp;"'!$K:$K"),0)),"")</f>
        <v>Not Started</v>
      </c>
      <c r="AF414" s="50" t="str">
        <f t="array" ref="AF414">IFERROR(INDEX(INDIRECT("'"&amp;VLOOKUP($C414,ModMap!$A$2:$B$21,2,FALSE)&amp;"'!AF:AF"),MATCH($K414,INDIRECT("'"&amp;VLOOKUP($C414,ModMap!$A$2:$B$21,2,FALSE)&amp;"'!$K:$K"),0)),"")</f>
        <v>Unassigned</v>
      </c>
      <c r="AG414" s="44" t="s">
        <v>36</v>
      </c>
      <c r="AH414" s="50" t="str">
        <f t="array" ref="AH414">IFERROR(INDEX(INDIRECT("'"&amp;VLOOKUP($C414,ModMap!$A$2:$B$21,2,FALSE)&amp;"'!AH:AH"),MATCH($K414,INDIRECT("'"&amp;VLOOKUP($C414,ModMap!$A$2:$B$21,2,FALSE)&amp;"'!$K:$K"),0)),"")</f>
        <v>N/A</v>
      </c>
      <c r="AI414" s="50" t="str">
        <f t="array" ref="AI414">IFERROR(INDEX(INDIRECT("'"&amp;VLOOKUP($C414,ModMap!$A$2:$B$21,2,FALSE)&amp;"'!AI:AI"),MATCH($K414,INDIRECT("'"&amp;VLOOKUP($C414,ModMap!$A$2:$B$21,2,FALSE)&amp;"'!$K:$K"),0)),"")</f>
        <v/>
      </c>
      <c r="AJ414" s="44" t="s">
        <v>36</v>
      </c>
      <c r="AK414" s="50" t="str">
        <f t="array" ref="AK414">IFERROR(INDEX(INDIRECT("'"&amp;VLOOKUP($C414,ModMap!$A$2:$B$21,2,FALSE)&amp;"'!AK:AK"),MATCH($K414,INDIRECT("'"&amp;VLOOKUP($C414,ModMap!$A$2:$B$21,2,FALSE)&amp;"'!$K:$K"),0)),"")</f>
        <v>N/A</v>
      </c>
      <c r="AL414" s="50" t="str">
        <f t="array" ref="AL414">IFERROR(INDEX(INDIRECT("'"&amp;VLOOKUP($C414,ModMap!$A$2:$B$21,2,FALSE)&amp;"'!AL:AL"),MATCH($K414,INDIRECT("'"&amp;VLOOKUP($C414,ModMap!$A$2:$B$21,2,FALSE)&amp;"'!$K:$K"),0)),"")</f>
        <v/>
      </c>
      <c r="AM414" s="50">
        <f t="shared" si="1"/>
        <v>2</v>
      </c>
      <c r="AN414" s="50" t="str">
        <f t="shared" si="2"/>
        <v>Not Started</v>
      </c>
      <c r="AO414" s="51" t="str">
        <f t="array" ref="AO414">IFERROR(INDEX(INDIRECT("'"&amp;VLOOKUP($C414,ModMap!$A$2:$B$21,2,FALSE)&amp;"'!AO:AO"),MATCH($K414,INDIRECT("'"&amp;VLOOKUP($C414,ModMap!$A$2:$B$21,2,FALSE)&amp;"'!$K:$K"),0)),"")</f>
        <v/>
      </c>
      <c r="AP414" s="49" t="str">
        <f t="array" ref="AP414">IFERROR(HYPERLINK("#'"&amp;VLOOKUP($C414,ModMap!$A$2:$B$21,2,FALSE)&amp;"'!V"&amp;MATCH($K414,INDIRECT("'"&amp;VLOOKUP($C414,ModMap!$A$2:$B$21,2,FALSE)&amp;"'!$K:$K"),0),"Edit on module sheet"),"")</f>
        <v>Edit on module sheet</v>
      </c>
    </row>
    <row r="415" ht="42.0" customHeight="1">
      <c r="A415" s="39">
        <v>413.0</v>
      </c>
      <c r="B415" s="39">
        <v>404.0</v>
      </c>
      <c r="C415" s="39" t="s">
        <v>108</v>
      </c>
      <c r="D415" s="40" t="s">
        <v>109</v>
      </c>
      <c r="E415" s="29" t="s">
        <v>41</v>
      </c>
      <c r="F415" s="72" t="s">
        <v>894</v>
      </c>
      <c r="G415" s="40" t="s">
        <v>895</v>
      </c>
      <c r="H415" s="39" t="s">
        <v>924</v>
      </c>
      <c r="I415" s="39" t="s">
        <v>925</v>
      </c>
      <c r="J415" s="40" t="s">
        <v>926</v>
      </c>
      <c r="K415" s="39" t="s">
        <v>927</v>
      </c>
      <c r="L415" s="40" t="s">
        <v>928</v>
      </c>
      <c r="M415" s="47" t="s">
        <v>200</v>
      </c>
      <c r="N415" s="39" t="s">
        <v>901</v>
      </c>
      <c r="O415" s="39" t="s">
        <v>929</v>
      </c>
      <c r="P415" s="40" t="s">
        <v>930</v>
      </c>
      <c r="Q415" s="40" t="s">
        <v>931</v>
      </c>
      <c r="R415" s="39" t="s">
        <v>932</v>
      </c>
      <c r="S415" s="39" t="s">
        <v>206</v>
      </c>
      <c r="T415" s="39" t="str">
        <f t="array" ref="T415">IFERROR(INDEX(INDIRECT("'"&amp;VLOOKUP($C415,ModMap!$A$2:$B$21,2,FALSE)&amp;"'!T:T"),MATCH($K415,INDIRECT("'"&amp;VLOOKUP($C415,ModMap!$A$2:$B$21,2,FALSE)&amp;"'!$K:$K"),0)),"")</f>
        <v>Unassigned</v>
      </c>
      <c r="U415" s="48" t="s">
        <v>33</v>
      </c>
      <c r="V415" s="39" t="str">
        <f t="array" ref="V415">IFERROR(INDEX(INDIRECT("'"&amp;VLOOKUP($C415,ModMap!$A$2:$B$21,2,FALSE)&amp;"'!V:V"),MATCH($K415,INDIRECT("'"&amp;VLOOKUP($C415,ModMap!$A$2:$B$21,2,FALSE)&amp;"'!$K:$K"),0)),"")</f>
        <v>Not Started</v>
      </c>
      <c r="W415" s="39" t="str">
        <f t="array" ref="W415">IFERROR(INDEX(INDIRECT("'"&amp;VLOOKUP($C415,ModMap!$A$2:$B$21,2,FALSE)&amp;"'!W:W"),MATCH($K415,INDIRECT("'"&amp;VLOOKUP($C415,ModMap!$A$2:$B$21,2,FALSE)&amp;"'!$K:$K"),0)),"")</f>
        <v>Unassigned</v>
      </c>
      <c r="X415" s="44" t="s">
        <v>36</v>
      </c>
      <c r="Y415" s="39" t="str">
        <f t="array" ref="Y415">IFERROR(INDEX(INDIRECT("'"&amp;VLOOKUP($C415,ModMap!$A$2:$B$21,2,FALSE)&amp;"'!Y:Y"),MATCH($K415,INDIRECT("'"&amp;VLOOKUP($C415,ModMap!$A$2:$B$21,2,FALSE)&amp;"'!$K:$K"),0)),"")</f>
        <v>N/A</v>
      </c>
      <c r="Z415" s="39" t="str">
        <f t="array" ref="Z415">IFERROR(INDEX(INDIRECT("'"&amp;VLOOKUP($C415,ModMap!$A$2:$B$21,2,FALSE)&amp;"'!Z:Z"),MATCH($K415,INDIRECT("'"&amp;VLOOKUP($C415,ModMap!$A$2:$B$21,2,FALSE)&amp;"'!$K:$K"),0)),"")</f>
        <v/>
      </c>
      <c r="AA415" s="44" t="s">
        <v>36</v>
      </c>
      <c r="AB415" s="39" t="str">
        <f t="array" ref="AB415">IFERROR(INDEX(INDIRECT("'"&amp;VLOOKUP($C415,ModMap!$A$2:$B$21,2,FALSE)&amp;"'!AB:AB"),MATCH($K415,INDIRECT("'"&amp;VLOOKUP($C415,ModMap!$A$2:$B$21,2,FALSE)&amp;"'!$K:$K"),0)),"")</f>
        <v>N/A</v>
      </c>
      <c r="AC415" s="39" t="str">
        <f t="array" ref="AC415">IFERROR(INDEX(INDIRECT("'"&amp;VLOOKUP($C415,ModMap!$A$2:$B$21,2,FALSE)&amp;"'!AC:AC"),MATCH($K415,INDIRECT("'"&amp;VLOOKUP($C415,ModMap!$A$2:$B$21,2,FALSE)&amp;"'!$K:$K"),0)),"")</f>
        <v/>
      </c>
      <c r="AD415" s="44" t="s">
        <v>36</v>
      </c>
      <c r="AE415" s="39" t="str">
        <f t="array" ref="AE415">IFERROR(INDEX(INDIRECT("'"&amp;VLOOKUP($C415,ModMap!$A$2:$B$21,2,FALSE)&amp;"'!AE:AE"),MATCH($K415,INDIRECT("'"&amp;VLOOKUP($C415,ModMap!$A$2:$B$21,2,FALSE)&amp;"'!$K:$K"),0)),"")</f>
        <v>N/A</v>
      </c>
      <c r="AF415" s="39" t="str">
        <f t="array" ref="AF415">IFERROR(INDEX(INDIRECT("'"&amp;VLOOKUP($C415,ModMap!$A$2:$B$21,2,FALSE)&amp;"'!AF:AF"),MATCH($K415,INDIRECT("'"&amp;VLOOKUP($C415,ModMap!$A$2:$B$21,2,FALSE)&amp;"'!$K:$K"),0)),"")</f>
        <v/>
      </c>
      <c r="AG415" s="44" t="s">
        <v>36</v>
      </c>
      <c r="AH415" s="39" t="str">
        <f t="array" ref="AH415">IFERROR(INDEX(INDIRECT("'"&amp;VLOOKUP($C415,ModMap!$A$2:$B$21,2,FALSE)&amp;"'!AH:AH"),MATCH($K415,INDIRECT("'"&amp;VLOOKUP($C415,ModMap!$A$2:$B$21,2,FALSE)&amp;"'!$K:$K"),0)),"")</f>
        <v>N/A</v>
      </c>
      <c r="AI415" s="39" t="str">
        <f t="array" ref="AI415">IFERROR(INDEX(INDIRECT("'"&amp;VLOOKUP($C415,ModMap!$A$2:$B$21,2,FALSE)&amp;"'!AI:AI"),MATCH($K415,INDIRECT("'"&amp;VLOOKUP($C415,ModMap!$A$2:$B$21,2,FALSE)&amp;"'!$K:$K"),0)),"")</f>
        <v/>
      </c>
      <c r="AJ415" s="44" t="s">
        <v>36</v>
      </c>
      <c r="AK415" s="39" t="str">
        <f t="array" ref="AK415">IFERROR(INDEX(INDIRECT("'"&amp;VLOOKUP($C415,ModMap!$A$2:$B$21,2,FALSE)&amp;"'!AK:AK"),MATCH($K415,INDIRECT("'"&amp;VLOOKUP($C415,ModMap!$A$2:$B$21,2,FALSE)&amp;"'!$K:$K"),0)),"")</f>
        <v>N/A</v>
      </c>
      <c r="AL415" s="39" t="str">
        <f t="array" ref="AL415">IFERROR(INDEX(INDIRECT("'"&amp;VLOOKUP($C415,ModMap!$A$2:$B$21,2,FALSE)&amp;"'!AL:AL"),MATCH($K415,INDIRECT("'"&amp;VLOOKUP($C415,ModMap!$A$2:$B$21,2,FALSE)&amp;"'!$K:$K"),0)),"")</f>
        <v/>
      </c>
      <c r="AM415" s="39">
        <f t="shared" si="1"/>
        <v>1</v>
      </c>
      <c r="AN415" s="39" t="str">
        <f t="shared" si="2"/>
        <v>Not Started</v>
      </c>
      <c r="AO415" s="40" t="str">
        <f t="array" ref="AO415">IFERROR(INDEX(INDIRECT("'"&amp;VLOOKUP($C415,ModMap!$A$2:$B$21,2,FALSE)&amp;"'!AO:AO"),MATCH($K415,INDIRECT("'"&amp;VLOOKUP($C415,ModMap!$A$2:$B$21,2,FALSE)&amp;"'!$K:$K"),0)),"")</f>
        <v/>
      </c>
      <c r="AP415" s="49" t="str">
        <f t="array" ref="AP415">IFERROR(HYPERLINK("#'"&amp;VLOOKUP($C415,ModMap!$A$2:$B$21,2,FALSE)&amp;"'!V"&amp;MATCH($K415,INDIRECT("'"&amp;VLOOKUP($C415,ModMap!$A$2:$B$21,2,FALSE)&amp;"'!$K:$K"),0),"Edit on module sheet"),"")</f>
        <v>Edit on module sheet</v>
      </c>
    </row>
    <row r="416" ht="42.0" customHeight="1">
      <c r="A416" s="50">
        <v>414.0</v>
      </c>
      <c r="B416" s="50">
        <v>405.0</v>
      </c>
      <c r="C416" s="50" t="s">
        <v>108</v>
      </c>
      <c r="D416" s="51" t="s">
        <v>109</v>
      </c>
      <c r="E416" s="31" t="s">
        <v>69</v>
      </c>
      <c r="F416" s="72" t="s">
        <v>894</v>
      </c>
      <c r="G416" s="51" t="s">
        <v>895</v>
      </c>
      <c r="H416" s="50" t="s">
        <v>924</v>
      </c>
      <c r="I416" s="50" t="s">
        <v>925</v>
      </c>
      <c r="J416" s="51" t="s">
        <v>926</v>
      </c>
      <c r="K416" s="50" t="s">
        <v>3492</v>
      </c>
      <c r="L416" s="51" t="s">
        <v>3493</v>
      </c>
      <c r="M416" s="48" t="s">
        <v>434</v>
      </c>
      <c r="N416" s="50" t="s">
        <v>901</v>
      </c>
      <c r="O416" s="50" t="s">
        <v>929</v>
      </c>
      <c r="P416" s="51" t="s">
        <v>930</v>
      </c>
      <c r="Q416" s="51" t="s">
        <v>931</v>
      </c>
      <c r="R416" s="50" t="s">
        <v>932</v>
      </c>
      <c r="S416" s="50" t="s">
        <v>69</v>
      </c>
      <c r="T416" s="50" t="str">
        <f t="array" ref="T416">IFERROR(INDEX(INDIRECT("'"&amp;VLOOKUP($C416,ModMap!$A$2:$B$21,2,FALSE)&amp;"'!T:T"),MATCH($K416,INDIRECT("'"&amp;VLOOKUP($C416,ModMap!$A$2:$B$21,2,FALSE)&amp;"'!$K:$K"),0)),"")</f>
        <v>Unassigned</v>
      </c>
      <c r="U416" s="48" t="s">
        <v>33</v>
      </c>
      <c r="V416" s="50" t="str">
        <f t="array" ref="V416">IFERROR(INDEX(INDIRECT("'"&amp;VLOOKUP($C416,ModMap!$A$2:$B$21,2,FALSE)&amp;"'!V:V"),MATCH($K416,INDIRECT("'"&amp;VLOOKUP($C416,ModMap!$A$2:$B$21,2,FALSE)&amp;"'!$K:$K"),0)),"")</f>
        <v>Not Started</v>
      </c>
      <c r="W416" s="50" t="str">
        <f t="array" ref="W416">IFERROR(INDEX(INDIRECT("'"&amp;VLOOKUP($C416,ModMap!$A$2:$B$21,2,FALSE)&amp;"'!W:W"),MATCH($K416,INDIRECT("'"&amp;VLOOKUP($C416,ModMap!$A$2:$B$21,2,FALSE)&amp;"'!$K:$K"),0)),"")</f>
        <v>Unassigned</v>
      </c>
      <c r="X416" s="44" t="s">
        <v>36</v>
      </c>
      <c r="Y416" s="50" t="str">
        <f t="array" ref="Y416">IFERROR(INDEX(INDIRECT("'"&amp;VLOOKUP($C416,ModMap!$A$2:$B$21,2,FALSE)&amp;"'!Y:Y"),MATCH($K416,INDIRECT("'"&amp;VLOOKUP($C416,ModMap!$A$2:$B$21,2,FALSE)&amp;"'!$K:$K"),0)),"")</f>
        <v>N/A</v>
      </c>
      <c r="Z416" s="50" t="str">
        <f t="array" ref="Z416">IFERROR(INDEX(INDIRECT("'"&amp;VLOOKUP($C416,ModMap!$A$2:$B$21,2,FALSE)&amp;"'!Z:Z"),MATCH($K416,INDIRECT("'"&amp;VLOOKUP($C416,ModMap!$A$2:$B$21,2,FALSE)&amp;"'!$K:$K"),0)),"")</f>
        <v/>
      </c>
      <c r="AA416" s="44" t="s">
        <v>36</v>
      </c>
      <c r="AB416" s="50" t="str">
        <f t="array" ref="AB416">IFERROR(INDEX(INDIRECT("'"&amp;VLOOKUP($C416,ModMap!$A$2:$B$21,2,FALSE)&amp;"'!AB:AB"),MATCH($K416,INDIRECT("'"&amp;VLOOKUP($C416,ModMap!$A$2:$B$21,2,FALSE)&amp;"'!$K:$K"),0)),"")</f>
        <v>N/A</v>
      </c>
      <c r="AC416" s="50" t="str">
        <f t="array" ref="AC416">IFERROR(INDEX(INDIRECT("'"&amp;VLOOKUP($C416,ModMap!$A$2:$B$21,2,FALSE)&amp;"'!AC:AC"),MATCH($K416,INDIRECT("'"&amp;VLOOKUP($C416,ModMap!$A$2:$B$21,2,FALSE)&amp;"'!$K:$K"),0)),"")</f>
        <v/>
      </c>
      <c r="AD416" s="44" t="s">
        <v>36</v>
      </c>
      <c r="AE416" s="50" t="str">
        <f t="array" ref="AE416">IFERROR(INDEX(INDIRECT("'"&amp;VLOOKUP($C416,ModMap!$A$2:$B$21,2,FALSE)&amp;"'!AE:AE"),MATCH($K416,INDIRECT("'"&amp;VLOOKUP($C416,ModMap!$A$2:$B$21,2,FALSE)&amp;"'!$K:$K"),0)),"")</f>
        <v>N/A</v>
      </c>
      <c r="AF416" s="50" t="str">
        <f t="array" ref="AF416">IFERROR(INDEX(INDIRECT("'"&amp;VLOOKUP($C416,ModMap!$A$2:$B$21,2,FALSE)&amp;"'!AF:AF"),MATCH($K416,INDIRECT("'"&amp;VLOOKUP($C416,ModMap!$A$2:$B$21,2,FALSE)&amp;"'!$K:$K"),0)),"")</f>
        <v/>
      </c>
      <c r="AG416" s="44" t="s">
        <v>36</v>
      </c>
      <c r="AH416" s="50" t="str">
        <f t="array" ref="AH416">IFERROR(INDEX(INDIRECT("'"&amp;VLOOKUP($C416,ModMap!$A$2:$B$21,2,FALSE)&amp;"'!AH:AH"),MATCH($K416,INDIRECT("'"&amp;VLOOKUP($C416,ModMap!$A$2:$B$21,2,FALSE)&amp;"'!$K:$K"),0)),"")</f>
        <v>N/A</v>
      </c>
      <c r="AI416" s="50" t="str">
        <f t="array" ref="AI416">IFERROR(INDEX(INDIRECT("'"&amp;VLOOKUP($C416,ModMap!$A$2:$B$21,2,FALSE)&amp;"'!AI:AI"),MATCH($K416,INDIRECT("'"&amp;VLOOKUP($C416,ModMap!$A$2:$B$21,2,FALSE)&amp;"'!$K:$K"),0)),"")</f>
        <v/>
      </c>
      <c r="AJ416" s="44" t="s">
        <v>36</v>
      </c>
      <c r="AK416" s="50" t="str">
        <f t="array" ref="AK416">IFERROR(INDEX(INDIRECT("'"&amp;VLOOKUP($C416,ModMap!$A$2:$B$21,2,FALSE)&amp;"'!AK:AK"),MATCH($K416,INDIRECT("'"&amp;VLOOKUP($C416,ModMap!$A$2:$B$21,2,FALSE)&amp;"'!$K:$K"),0)),"")</f>
        <v>N/A</v>
      </c>
      <c r="AL416" s="50" t="str">
        <f t="array" ref="AL416">IFERROR(INDEX(INDIRECT("'"&amp;VLOOKUP($C416,ModMap!$A$2:$B$21,2,FALSE)&amp;"'!AL:AL"),MATCH($K416,INDIRECT("'"&amp;VLOOKUP($C416,ModMap!$A$2:$B$21,2,FALSE)&amp;"'!$K:$K"),0)),"")</f>
        <v/>
      </c>
      <c r="AM416" s="50">
        <f t="shared" si="1"/>
        <v>1</v>
      </c>
      <c r="AN416" s="50" t="str">
        <f t="shared" si="2"/>
        <v>Not Started</v>
      </c>
      <c r="AO416" s="51" t="str">
        <f t="array" ref="AO416">IFERROR(INDEX(INDIRECT("'"&amp;VLOOKUP($C416,ModMap!$A$2:$B$21,2,FALSE)&amp;"'!AO:AO"),MATCH($K416,INDIRECT("'"&amp;VLOOKUP($C416,ModMap!$A$2:$B$21,2,FALSE)&amp;"'!$K:$K"),0)),"")</f>
        <v/>
      </c>
      <c r="AP416" s="49" t="str">
        <f t="array" ref="AP416">IFERROR(HYPERLINK("#'"&amp;VLOOKUP($C416,ModMap!$A$2:$B$21,2,FALSE)&amp;"'!V"&amp;MATCH($K416,INDIRECT("'"&amp;VLOOKUP($C416,ModMap!$A$2:$B$21,2,FALSE)&amp;"'!$K:$K"),0),"Edit on module sheet"),"")</f>
        <v>Edit on module sheet</v>
      </c>
    </row>
    <row r="417" ht="42.0" customHeight="1">
      <c r="A417" s="39">
        <v>415.0</v>
      </c>
      <c r="B417" s="39">
        <v>406.0</v>
      </c>
      <c r="C417" s="39" t="s">
        <v>108</v>
      </c>
      <c r="D417" s="40" t="s">
        <v>109</v>
      </c>
      <c r="E417" s="28" t="s">
        <v>48</v>
      </c>
      <c r="F417" s="72" t="s">
        <v>894</v>
      </c>
      <c r="G417" s="40" t="s">
        <v>895</v>
      </c>
      <c r="H417" s="39" t="s">
        <v>2470</v>
      </c>
      <c r="I417" s="39" t="s">
        <v>2471</v>
      </c>
      <c r="J417" s="40" t="s">
        <v>2472</v>
      </c>
      <c r="K417" s="39" t="s">
        <v>2473</v>
      </c>
      <c r="L417" s="40" t="s">
        <v>2474</v>
      </c>
      <c r="M417" s="47" t="s">
        <v>200</v>
      </c>
      <c r="N417" s="39" t="s">
        <v>901</v>
      </c>
      <c r="O417" s="39" t="s">
        <v>2475</v>
      </c>
      <c r="P417" s="40" t="s">
        <v>2476</v>
      </c>
      <c r="Q417" s="40" t="s">
        <v>2477</v>
      </c>
      <c r="R417" s="39" t="s">
        <v>2478</v>
      </c>
      <c r="S417" s="39" t="s">
        <v>56</v>
      </c>
      <c r="T417" s="39" t="str">
        <f t="array" ref="T417">IFERROR(INDEX(INDIRECT("'"&amp;VLOOKUP($C417,ModMap!$A$2:$B$21,2,FALSE)&amp;"'!T:T"),MATCH($K417,INDIRECT("'"&amp;VLOOKUP($C417,ModMap!$A$2:$B$21,2,FALSE)&amp;"'!$K:$K"),0)),"")</f>
        <v>Unassigned</v>
      </c>
      <c r="U417" s="44" t="s">
        <v>36</v>
      </c>
      <c r="V417" s="39" t="str">
        <f t="array" ref="V417">IFERROR(INDEX(INDIRECT("'"&amp;VLOOKUP($C417,ModMap!$A$2:$B$21,2,FALSE)&amp;"'!V:V"),MATCH($K417,INDIRECT("'"&amp;VLOOKUP($C417,ModMap!$A$2:$B$21,2,FALSE)&amp;"'!$K:$K"),0)),"")</f>
        <v>N/A</v>
      </c>
      <c r="W417" s="39" t="str">
        <f t="array" ref="W417">IFERROR(INDEX(INDIRECT("'"&amp;VLOOKUP($C417,ModMap!$A$2:$B$21,2,FALSE)&amp;"'!W:W"),MATCH($K417,INDIRECT("'"&amp;VLOOKUP($C417,ModMap!$A$2:$B$21,2,FALSE)&amp;"'!$K:$K"),0)),"")</f>
        <v/>
      </c>
      <c r="X417" s="48" t="s">
        <v>33</v>
      </c>
      <c r="Y417" s="39" t="str">
        <f t="array" ref="Y417">IFERROR(INDEX(INDIRECT("'"&amp;VLOOKUP($C417,ModMap!$A$2:$B$21,2,FALSE)&amp;"'!Y:Y"),MATCH($K417,INDIRECT("'"&amp;VLOOKUP($C417,ModMap!$A$2:$B$21,2,FALSE)&amp;"'!$K:$K"),0)),"")</f>
        <v>Not Started</v>
      </c>
      <c r="Z417" s="39" t="str">
        <f t="array" ref="Z417">IFERROR(INDEX(INDIRECT("'"&amp;VLOOKUP($C417,ModMap!$A$2:$B$21,2,FALSE)&amp;"'!Z:Z"),MATCH($K417,INDIRECT("'"&amp;VLOOKUP($C417,ModMap!$A$2:$B$21,2,FALSE)&amp;"'!$K:$K"),0)),"")</f>
        <v>Unassigned</v>
      </c>
      <c r="AA417" s="44" t="s">
        <v>36</v>
      </c>
      <c r="AB417" s="39" t="str">
        <f t="array" ref="AB417">IFERROR(INDEX(INDIRECT("'"&amp;VLOOKUP($C417,ModMap!$A$2:$B$21,2,FALSE)&amp;"'!AB:AB"),MATCH($K417,INDIRECT("'"&amp;VLOOKUP($C417,ModMap!$A$2:$B$21,2,FALSE)&amp;"'!$K:$K"),0)),"")</f>
        <v>N/A</v>
      </c>
      <c r="AC417" s="39" t="str">
        <f t="array" ref="AC417">IFERROR(INDEX(INDIRECT("'"&amp;VLOOKUP($C417,ModMap!$A$2:$B$21,2,FALSE)&amp;"'!AC:AC"),MATCH($K417,INDIRECT("'"&amp;VLOOKUP($C417,ModMap!$A$2:$B$21,2,FALSE)&amp;"'!$K:$K"),0)),"")</f>
        <v/>
      </c>
      <c r="AD417" s="48" t="s">
        <v>33</v>
      </c>
      <c r="AE417" s="39" t="str">
        <f t="array" ref="AE417">IFERROR(INDEX(INDIRECT("'"&amp;VLOOKUP($C417,ModMap!$A$2:$B$21,2,FALSE)&amp;"'!AE:AE"),MATCH($K417,INDIRECT("'"&amp;VLOOKUP($C417,ModMap!$A$2:$B$21,2,FALSE)&amp;"'!$K:$K"),0)),"")</f>
        <v>Not Started</v>
      </c>
      <c r="AF417" s="39" t="str">
        <f t="array" ref="AF417">IFERROR(INDEX(INDIRECT("'"&amp;VLOOKUP($C417,ModMap!$A$2:$B$21,2,FALSE)&amp;"'!AF:AF"),MATCH($K417,INDIRECT("'"&amp;VLOOKUP($C417,ModMap!$A$2:$B$21,2,FALSE)&amp;"'!$K:$K"),0)),"")</f>
        <v>Unassigned</v>
      </c>
      <c r="AG417" s="44" t="s">
        <v>36</v>
      </c>
      <c r="AH417" s="39" t="str">
        <f t="array" ref="AH417">IFERROR(INDEX(INDIRECT("'"&amp;VLOOKUP($C417,ModMap!$A$2:$B$21,2,FALSE)&amp;"'!AH:AH"),MATCH($K417,INDIRECT("'"&amp;VLOOKUP($C417,ModMap!$A$2:$B$21,2,FALSE)&amp;"'!$K:$K"),0)),"")</f>
        <v>N/A</v>
      </c>
      <c r="AI417" s="39" t="str">
        <f t="array" ref="AI417">IFERROR(INDEX(INDIRECT("'"&amp;VLOOKUP($C417,ModMap!$A$2:$B$21,2,FALSE)&amp;"'!AI:AI"),MATCH($K417,INDIRECT("'"&amp;VLOOKUP($C417,ModMap!$A$2:$B$21,2,FALSE)&amp;"'!$K:$K"),0)),"")</f>
        <v/>
      </c>
      <c r="AJ417" s="44" t="s">
        <v>36</v>
      </c>
      <c r="AK417" s="39" t="str">
        <f t="array" ref="AK417">IFERROR(INDEX(INDIRECT("'"&amp;VLOOKUP($C417,ModMap!$A$2:$B$21,2,FALSE)&amp;"'!AK:AK"),MATCH($K417,INDIRECT("'"&amp;VLOOKUP($C417,ModMap!$A$2:$B$21,2,FALSE)&amp;"'!$K:$K"),0)),"")</f>
        <v>N/A</v>
      </c>
      <c r="AL417" s="39" t="str">
        <f t="array" ref="AL417">IFERROR(INDEX(INDIRECT("'"&amp;VLOOKUP($C417,ModMap!$A$2:$B$21,2,FALSE)&amp;"'!AL:AL"),MATCH($K417,INDIRECT("'"&amp;VLOOKUP($C417,ModMap!$A$2:$B$21,2,FALSE)&amp;"'!$K:$K"),0)),"")</f>
        <v/>
      </c>
      <c r="AM417" s="39">
        <f t="shared" si="1"/>
        <v>2</v>
      </c>
      <c r="AN417" s="39" t="str">
        <f t="shared" si="2"/>
        <v>Not Started</v>
      </c>
      <c r="AO417" s="40" t="str">
        <f t="array" ref="AO417">IFERROR(INDEX(INDIRECT("'"&amp;VLOOKUP($C417,ModMap!$A$2:$B$21,2,FALSE)&amp;"'!AO:AO"),MATCH($K417,INDIRECT("'"&amp;VLOOKUP($C417,ModMap!$A$2:$B$21,2,FALSE)&amp;"'!$K:$K"),0)),"")</f>
        <v/>
      </c>
      <c r="AP417" s="49" t="str">
        <f t="array" ref="AP417">IFERROR(HYPERLINK("#'"&amp;VLOOKUP($C417,ModMap!$A$2:$B$21,2,FALSE)&amp;"'!V"&amp;MATCH($K417,INDIRECT("'"&amp;VLOOKUP($C417,ModMap!$A$2:$B$21,2,FALSE)&amp;"'!$K:$K"),0),"Edit on module sheet"),"")</f>
        <v>Edit on module sheet</v>
      </c>
    </row>
    <row r="418" ht="42.0" customHeight="1">
      <c r="A418" s="50">
        <v>416.0</v>
      </c>
      <c r="B418" s="50">
        <v>407.0</v>
      </c>
      <c r="C418" s="50" t="s">
        <v>108</v>
      </c>
      <c r="D418" s="51" t="s">
        <v>109</v>
      </c>
      <c r="E418" s="28" t="s">
        <v>48</v>
      </c>
      <c r="F418" s="72" t="s">
        <v>894</v>
      </c>
      <c r="G418" s="51" t="s">
        <v>895</v>
      </c>
      <c r="H418" s="50" t="s">
        <v>2470</v>
      </c>
      <c r="I418" s="50" t="s">
        <v>2471</v>
      </c>
      <c r="J418" s="51" t="s">
        <v>2472</v>
      </c>
      <c r="K418" s="50" t="s">
        <v>2485</v>
      </c>
      <c r="L418" s="51" t="s">
        <v>2486</v>
      </c>
      <c r="M418" s="47" t="s">
        <v>200</v>
      </c>
      <c r="N418" s="50" t="s">
        <v>901</v>
      </c>
      <c r="O418" s="50" t="s">
        <v>2475</v>
      </c>
      <c r="P418" s="51" t="s">
        <v>2476</v>
      </c>
      <c r="Q418" s="51" t="s">
        <v>2477</v>
      </c>
      <c r="R418" s="50" t="s">
        <v>2478</v>
      </c>
      <c r="S418" s="50" t="s">
        <v>56</v>
      </c>
      <c r="T418" s="50" t="str">
        <f t="array" ref="T418">IFERROR(INDEX(INDIRECT("'"&amp;VLOOKUP($C418,ModMap!$A$2:$B$21,2,FALSE)&amp;"'!T:T"),MATCH($K418,INDIRECT("'"&amp;VLOOKUP($C418,ModMap!$A$2:$B$21,2,FALSE)&amp;"'!$K:$K"),0)),"")</f>
        <v>Unassigned</v>
      </c>
      <c r="U418" s="44" t="s">
        <v>36</v>
      </c>
      <c r="V418" s="50" t="str">
        <f t="array" ref="V418">IFERROR(INDEX(INDIRECT("'"&amp;VLOOKUP($C418,ModMap!$A$2:$B$21,2,FALSE)&amp;"'!V:V"),MATCH($K418,INDIRECT("'"&amp;VLOOKUP($C418,ModMap!$A$2:$B$21,2,FALSE)&amp;"'!$K:$K"),0)),"")</f>
        <v>N/A</v>
      </c>
      <c r="W418" s="50" t="str">
        <f t="array" ref="W418">IFERROR(INDEX(INDIRECT("'"&amp;VLOOKUP($C418,ModMap!$A$2:$B$21,2,FALSE)&amp;"'!W:W"),MATCH($K418,INDIRECT("'"&amp;VLOOKUP($C418,ModMap!$A$2:$B$21,2,FALSE)&amp;"'!$K:$K"),0)),"")</f>
        <v/>
      </c>
      <c r="X418" s="48" t="s">
        <v>33</v>
      </c>
      <c r="Y418" s="50" t="str">
        <f t="array" ref="Y418">IFERROR(INDEX(INDIRECT("'"&amp;VLOOKUP($C418,ModMap!$A$2:$B$21,2,FALSE)&amp;"'!Y:Y"),MATCH($K418,INDIRECT("'"&amp;VLOOKUP($C418,ModMap!$A$2:$B$21,2,FALSE)&amp;"'!$K:$K"),0)),"")</f>
        <v>Not Started</v>
      </c>
      <c r="Z418" s="50" t="str">
        <f t="array" ref="Z418">IFERROR(INDEX(INDIRECT("'"&amp;VLOOKUP($C418,ModMap!$A$2:$B$21,2,FALSE)&amp;"'!Z:Z"),MATCH($K418,INDIRECT("'"&amp;VLOOKUP($C418,ModMap!$A$2:$B$21,2,FALSE)&amp;"'!$K:$K"),0)),"")</f>
        <v>Unassigned</v>
      </c>
      <c r="AA418" s="44" t="s">
        <v>36</v>
      </c>
      <c r="AB418" s="50" t="str">
        <f t="array" ref="AB418">IFERROR(INDEX(INDIRECT("'"&amp;VLOOKUP($C418,ModMap!$A$2:$B$21,2,FALSE)&amp;"'!AB:AB"),MATCH($K418,INDIRECT("'"&amp;VLOOKUP($C418,ModMap!$A$2:$B$21,2,FALSE)&amp;"'!$K:$K"),0)),"")</f>
        <v>N/A</v>
      </c>
      <c r="AC418" s="50" t="str">
        <f t="array" ref="AC418">IFERROR(INDEX(INDIRECT("'"&amp;VLOOKUP($C418,ModMap!$A$2:$B$21,2,FALSE)&amp;"'!AC:AC"),MATCH($K418,INDIRECT("'"&amp;VLOOKUP($C418,ModMap!$A$2:$B$21,2,FALSE)&amp;"'!$K:$K"),0)),"")</f>
        <v/>
      </c>
      <c r="AD418" s="48" t="s">
        <v>33</v>
      </c>
      <c r="AE418" s="50" t="str">
        <f t="array" ref="AE418">IFERROR(INDEX(INDIRECT("'"&amp;VLOOKUP($C418,ModMap!$A$2:$B$21,2,FALSE)&amp;"'!AE:AE"),MATCH($K418,INDIRECT("'"&amp;VLOOKUP($C418,ModMap!$A$2:$B$21,2,FALSE)&amp;"'!$K:$K"),0)),"")</f>
        <v>Not Started</v>
      </c>
      <c r="AF418" s="50" t="str">
        <f t="array" ref="AF418">IFERROR(INDEX(INDIRECT("'"&amp;VLOOKUP($C418,ModMap!$A$2:$B$21,2,FALSE)&amp;"'!AF:AF"),MATCH($K418,INDIRECT("'"&amp;VLOOKUP($C418,ModMap!$A$2:$B$21,2,FALSE)&amp;"'!$K:$K"),0)),"")</f>
        <v>Unassigned</v>
      </c>
      <c r="AG418" s="44" t="s">
        <v>36</v>
      </c>
      <c r="AH418" s="50" t="str">
        <f t="array" ref="AH418">IFERROR(INDEX(INDIRECT("'"&amp;VLOOKUP($C418,ModMap!$A$2:$B$21,2,FALSE)&amp;"'!AH:AH"),MATCH($K418,INDIRECT("'"&amp;VLOOKUP($C418,ModMap!$A$2:$B$21,2,FALSE)&amp;"'!$K:$K"),0)),"")</f>
        <v>N/A</v>
      </c>
      <c r="AI418" s="50" t="str">
        <f t="array" ref="AI418">IFERROR(INDEX(INDIRECT("'"&amp;VLOOKUP($C418,ModMap!$A$2:$B$21,2,FALSE)&amp;"'!AI:AI"),MATCH($K418,INDIRECT("'"&amp;VLOOKUP($C418,ModMap!$A$2:$B$21,2,FALSE)&amp;"'!$K:$K"),0)),"")</f>
        <v/>
      </c>
      <c r="AJ418" s="44" t="s">
        <v>36</v>
      </c>
      <c r="AK418" s="50" t="str">
        <f t="array" ref="AK418">IFERROR(INDEX(INDIRECT("'"&amp;VLOOKUP($C418,ModMap!$A$2:$B$21,2,FALSE)&amp;"'!AK:AK"),MATCH($K418,INDIRECT("'"&amp;VLOOKUP($C418,ModMap!$A$2:$B$21,2,FALSE)&amp;"'!$K:$K"),0)),"")</f>
        <v>N/A</v>
      </c>
      <c r="AL418" s="50" t="str">
        <f t="array" ref="AL418">IFERROR(INDEX(INDIRECT("'"&amp;VLOOKUP($C418,ModMap!$A$2:$B$21,2,FALSE)&amp;"'!AL:AL"),MATCH($K418,INDIRECT("'"&amp;VLOOKUP($C418,ModMap!$A$2:$B$21,2,FALSE)&amp;"'!$K:$K"),0)),"")</f>
        <v/>
      </c>
      <c r="AM418" s="50">
        <f t="shared" si="1"/>
        <v>2</v>
      </c>
      <c r="AN418" s="50" t="str">
        <f t="shared" si="2"/>
        <v>Not Started</v>
      </c>
      <c r="AO418" s="51" t="str">
        <f t="array" ref="AO418">IFERROR(INDEX(INDIRECT("'"&amp;VLOOKUP($C418,ModMap!$A$2:$B$21,2,FALSE)&amp;"'!AO:AO"),MATCH($K418,INDIRECT("'"&amp;VLOOKUP($C418,ModMap!$A$2:$B$21,2,FALSE)&amp;"'!$K:$K"),0)),"")</f>
        <v/>
      </c>
      <c r="AP418" s="49" t="str">
        <f t="array" ref="AP418">IFERROR(HYPERLINK("#'"&amp;VLOOKUP($C418,ModMap!$A$2:$B$21,2,FALSE)&amp;"'!V"&amp;MATCH($K418,INDIRECT("'"&amp;VLOOKUP($C418,ModMap!$A$2:$B$21,2,FALSE)&amp;"'!$K:$K"),0),"Edit on module sheet"),"")</f>
        <v>Edit on module sheet</v>
      </c>
    </row>
    <row r="419" ht="42.0" customHeight="1">
      <c r="A419" s="39">
        <v>417.0</v>
      </c>
      <c r="B419" s="39">
        <v>408.0</v>
      </c>
      <c r="C419" s="39" t="s">
        <v>108</v>
      </c>
      <c r="D419" s="40" t="s">
        <v>109</v>
      </c>
      <c r="E419" s="31" t="s">
        <v>69</v>
      </c>
      <c r="F419" s="72" t="s">
        <v>894</v>
      </c>
      <c r="G419" s="40" t="s">
        <v>895</v>
      </c>
      <c r="H419" s="39" t="s">
        <v>2470</v>
      </c>
      <c r="I419" s="39" t="s">
        <v>2471</v>
      </c>
      <c r="J419" s="40" t="s">
        <v>2472</v>
      </c>
      <c r="K419" s="39" t="s">
        <v>3515</v>
      </c>
      <c r="L419" s="40" t="s">
        <v>3516</v>
      </c>
      <c r="M419" s="48" t="s">
        <v>434</v>
      </c>
      <c r="N419" s="39" t="s">
        <v>901</v>
      </c>
      <c r="O419" s="39" t="s">
        <v>2475</v>
      </c>
      <c r="P419" s="40" t="s">
        <v>2476</v>
      </c>
      <c r="Q419" s="40" t="s">
        <v>2477</v>
      </c>
      <c r="R419" s="39" t="s">
        <v>2478</v>
      </c>
      <c r="S419" s="39" t="s">
        <v>69</v>
      </c>
      <c r="T419" s="39" t="str">
        <f t="array" ref="T419">IFERROR(INDEX(INDIRECT("'"&amp;VLOOKUP($C419,ModMap!$A$2:$B$21,2,FALSE)&amp;"'!T:T"),MATCH($K419,INDIRECT("'"&amp;VLOOKUP($C419,ModMap!$A$2:$B$21,2,FALSE)&amp;"'!$K:$K"),0)),"")</f>
        <v>Unassigned</v>
      </c>
      <c r="U419" s="44" t="s">
        <v>36</v>
      </c>
      <c r="V419" s="39" t="str">
        <f t="array" ref="V419">IFERROR(INDEX(INDIRECT("'"&amp;VLOOKUP($C419,ModMap!$A$2:$B$21,2,FALSE)&amp;"'!V:V"),MATCH($K419,INDIRECT("'"&amp;VLOOKUP($C419,ModMap!$A$2:$B$21,2,FALSE)&amp;"'!$K:$K"),0)),"")</f>
        <v>N/A</v>
      </c>
      <c r="W419" s="39" t="str">
        <f t="array" ref="W419">IFERROR(INDEX(INDIRECT("'"&amp;VLOOKUP($C419,ModMap!$A$2:$B$21,2,FALSE)&amp;"'!W:W"),MATCH($K419,INDIRECT("'"&amp;VLOOKUP($C419,ModMap!$A$2:$B$21,2,FALSE)&amp;"'!$K:$K"),0)),"")</f>
        <v/>
      </c>
      <c r="X419" s="48" t="s">
        <v>33</v>
      </c>
      <c r="Y419" s="39" t="str">
        <f t="array" ref="Y419">IFERROR(INDEX(INDIRECT("'"&amp;VLOOKUP($C419,ModMap!$A$2:$B$21,2,FALSE)&amp;"'!Y:Y"),MATCH($K419,INDIRECT("'"&amp;VLOOKUP($C419,ModMap!$A$2:$B$21,2,FALSE)&amp;"'!$K:$K"),0)),"")</f>
        <v>Not Started</v>
      </c>
      <c r="Z419" s="39" t="str">
        <f t="array" ref="Z419">IFERROR(INDEX(INDIRECT("'"&amp;VLOOKUP($C419,ModMap!$A$2:$B$21,2,FALSE)&amp;"'!Z:Z"),MATCH($K419,INDIRECT("'"&amp;VLOOKUP($C419,ModMap!$A$2:$B$21,2,FALSE)&amp;"'!$K:$K"),0)),"")</f>
        <v>Unassigned</v>
      </c>
      <c r="AA419" s="44" t="s">
        <v>36</v>
      </c>
      <c r="AB419" s="39" t="str">
        <f t="array" ref="AB419">IFERROR(INDEX(INDIRECT("'"&amp;VLOOKUP($C419,ModMap!$A$2:$B$21,2,FALSE)&amp;"'!AB:AB"),MATCH($K419,INDIRECT("'"&amp;VLOOKUP($C419,ModMap!$A$2:$B$21,2,FALSE)&amp;"'!$K:$K"),0)),"")</f>
        <v>N/A</v>
      </c>
      <c r="AC419" s="39" t="str">
        <f t="array" ref="AC419">IFERROR(INDEX(INDIRECT("'"&amp;VLOOKUP($C419,ModMap!$A$2:$B$21,2,FALSE)&amp;"'!AC:AC"),MATCH($K419,INDIRECT("'"&amp;VLOOKUP($C419,ModMap!$A$2:$B$21,2,FALSE)&amp;"'!$K:$K"),0)),"")</f>
        <v/>
      </c>
      <c r="AD419" s="44" t="s">
        <v>36</v>
      </c>
      <c r="AE419" s="39" t="str">
        <f t="array" ref="AE419">IFERROR(INDEX(INDIRECT("'"&amp;VLOOKUP($C419,ModMap!$A$2:$B$21,2,FALSE)&amp;"'!AE:AE"),MATCH($K419,INDIRECT("'"&amp;VLOOKUP($C419,ModMap!$A$2:$B$21,2,FALSE)&amp;"'!$K:$K"),0)),"")</f>
        <v>N/A</v>
      </c>
      <c r="AF419" s="39" t="str">
        <f t="array" ref="AF419">IFERROR(INDEX(INDIRECT("'"&amp;VLOOKUP($C419,ModMap!$A$2:$B$21,2,FALSE)&amp;"'!AF:AF"),MATCH($K419,INDIRECT("'"&amp;VLOOKUP($C419,ModMap!$A$2:$B$21,2,FALSE)&amp;"'!$K:$K"),0)),"")</f>
        <v/>
      </c>
      <c r="AG419" s="44" t="s">
        <v>36</v>
      </c>
      <c r="AH419" s="39" t="str">
        <f t="array" ref="AH419">IFERROR(INDEX(INDIRECT("'"&amp;VLOOKUP($C419,ModMap!$A$2:$B$21,2,FALSE)&amp;"'!AH:AH"),MATCH($K419,INDIRECT("'"&amp;VLOOKUP($C419,ModMap!$A$2:$B$21,2,FALSE)&amp;"'!$K:$K"),0)),"")</f>
        <v>N/A</v>
      </c>
      <c r="AI419" s="39" t="str">
        <f t="array" ref="AI419">IFERROR(INDEX(INDIRECT("'"&amp;VLOOKUP($C419,ModMap!$A$2:$B$21,2,FALSE)&amp;"'!AI:AI"),MATCH($K419,INDIRECT("'"&amp;VLOOKUP($C419,ModMap!$A$2:$B$21,2,FALSE)&amp;"'!$K:$K"),0)),"")</f>
        <v/>
      </c>
      <c r="AJ419" s="44" t="s">
        <v>36</v>
      </c>
      <c r="AK419" s="39" t="str">
        <f t="array" ref="AK419">IFERROR(INDEX(INDIRECT("'"&amp;VLOOKUP($C419,ModMap!$A$2:$B$21,2,FALSE)&amp;"'!AK:AK"),MATCH($K419,INDIRECT("'"&amp;VLOOKUP($C419,ModMap!$A$2:$B$21,2,FALSE)&amp;"'!$K:$K"),0)),"")</f>
        <v>N/A</v>
      </c>
      <c r="AL419" s="39" t="str">
        <f t="array" ref="AL419">IFERROR(INDEX(INDIRECT("'"&amp;VLOOKUP($C419,ModMap!$A$2:$B$21,2,FALSE)&amp;"'!AL:AL"),MATCH($K419,INDIRECT("'"&amp;VLOOKUP($C419,ModMap!$A$2:$B$21,2,FALSE)&amp;"'!$K:$K"),0)),"")</f>
        <v/>
      </c>
      <c r="AM419" s="39">
        <f t="shared" si="1"/>
        <v>1</v>
      </c>
      <c r="AN419" s="39" t="str">
        <f t="shared" si="2"/>
        <v>Not Started</v>
      </c>
      <c r="AO419" s="40" t="str">
        <f t="array" ref="AO419">IFERROR(INDEX(INDIRECT("'"&amp;VLOOKUP($C419,ModMap!$A$2:$B$21,2,FALSE)&amp;"'!AO:AO"),MATCH($K419,INDIRECT("'"&amp;VLOOKUP($C419,ModMap!$A$2:$B$21,2,FALSE)&amp;"'!$K:$K"),0)),"")</f>
        <v/>
      </c>
      <c r="AP419" s="49" t="str">
        <f t="array" ref="AP419">IFERROR(HYPERLINK("#'"&amp;VLOOKUP($C419,ModMap!$A$2:$B$21,2,FALSE)&amp;"'!V"&amp;MATCH($K419,INDIRECT("'"&amp;VLOOKUP($C419,ModMap!$A$2:$B$21,2,FALSE)&amp;"'!$K:$K"),0),"Edit on module sheet"),"")</f>
        <v>Edit on module sheet</v>
      </c>
    </row>
    <row r="420" ht="42.0" customHeight="1">
      <c r="A420" s="50">
        <v>418.0</v>
      </c>
      <c r="B420" s="50">
        <v>409.0</v>
      </c>
      <c r="C420" s="50" t="s">
        <v>108</v>
      </c>
      <c r="D420" s="51" t="s">
        <v>109</v>
      </c>
      <c r="E420" s="28" t="s">
        <v>48</v>
      </c>
      <c r="F420" s="72" t="s">
        <v>894</v>
      </c>
      <c r="G420" s="51" t="s">
        <v>895</v>
      </c>
      <c r="H420" s="50" t="s">
        <v>941</v>
      </c>
      <c r="I420" s="50" t="s">
        <v>942</v>
      </c>
      <c r="J420" s="51" t="s">
        <v>943</v>
      </c>
      <c r="K420" s="50" t="s">
        <v>2489</v>
      </c>
      <c r="L420" s="51" t="s">
        <v>2490</v>
      </c>
      <c r="M420" s="47" t="s">
        <v>200</v>
      </c>
      <c r="N420" s="50" t="s">
        <v>901</v>
      </c>
      <c r="O420" s="50" t="s">
        <v>946</v>
      </c>
      <c r="P420" s="51" t="s">
        <v>947</v>
      </c>
      <c r="Q420" s="51" t="s">
        <v>948</v>
      </c>
      <c r="R420" s="50" t="s">
        <v>949</v>
      </c>
      <c r="S420" s="50" t="s">
        <v>53</v>
      </c>
      <c r="T420" s="50" t="str">
        <f t="array" ref="T420">IFERROR(INDEX(INDIRECT("'"&amp;VLOOKUP($C420,ModMap!$A$2:$B$21,2,FALSE)&amp;"'!T:T"),MATCH($K420,INDIRECT("'"&amp;VLOOKUP($C420,ModMap!$A$2:$B$21,2,FALSE)&amp;"'!$K:$K"),0)),"")</f>
        <v>Unassigned</v>
      </c>
      <c r="U420" s="44" t="s">
        <v>36</v>
      </c>
      <c r="V420" s="50" t="str">
        <f t="array" ref="V420">IFERROR(INDEX(INDIRECT("'"&amp;VLOOKUP($C420,ModMap!$A$2:$B$21,2,FALSE)&amp;"'!V:V"),MATCH($K420,INDIRECT("'"&amp;VLOOKUP($C420,ModMap!$A$2:$B$21,2,FALSE)&amp;"'!$K:$K"),0)),"")</f>
        <v>N/A</v>
      </c>
      <c r="W420" s="50" t="str">
        <f t="array" ref="W420">IFERROR(INDEX(INDIRECT("'"&amp;VLOOKUP($C420,ModMap!$A$2:$B$21,2,FALSE)&amp;"'!W:W"),MATCH($K420,INDIRECT("'"&amp;VLOOKUP($C420,ModMap!$A$2:$B$21,2,FALSE)&amp;"'!$K:$K"),0)),"")</f>
        <v/>
      </c>
      <c r="X420" s="48" t="s">
        <v>33</v>
      </c>
      <c r="Y420" s="50" t="str">
        <f t="array" ref="Y420">IFERROR(INDEX(INDIRECT("'"&amp;VLOOKUP($C420,ModMap!$A$2:$B$21,2,FALSE)&amp;"'!Y:Y"),MATCH($K420,INDIRECT("'"&amp;VLOOKUP($C420,ModMap!$A$2:$B$21,2,FALSE)&amp;"'!$K:$K"),0)),"")</f>
        <v>Not Started</v>
      </c>
      <c r="Z420" s="50" t="str">
        <f t="array" ref="Z420">IFERROR(INDEX(INDIRECT("'"&amp;VLOOKUP($C420,ModMap!$A$2:$B$21,2,FALSE)&amp;"'!Z:Z"),MATCH($K420,INDIRECT("'"&amp;VLOOKUP($C420,ModMap!$A$2:$B$21,2,FALSE)&amp;"'!$K:$K"),0)),"")</f>
        <v>Unassigned</v>
      </c>
      <c r="AA420" s="48" t="s">
        <v>33</v>
      </c>
      <c r="AB420" s="50" t="str">
        <f t="array" ref="AB420">IFERROR(INDEX(INDIRECT("'"&amp;VLOOKUP($C420,ModMap!$A$2:$B$21,2,FALSE)&amp;"'!AB:AB"),MATCH($K420,INDIRECT("'"&amp;VLOOKUP($C420,ModMap!$A$2:$B$21,2,FALSE)&amp;"'!$K:$K"),0)),"")</f>
        <v>Not Started</v>
      </c>
      <c r="AC420" s="50" t="str">
        <f t="array" ref="AC420">IFERROR(INDEX(INDIRECT("'"&amp;VLOOKUP($C420,ModMap!$A$2:$B$21,2,FALSE)&amp;"'!AC:AC"),MATCH($K420,INDIRECT("'"&amp;VLOOKUP($C420,ModMap!$A$2:$B$21,2,FALSE)&amp;"'!$K:$K"),0)),"")</f>
        <v>Unassigned</v>
      </c>
      <c r="AD420" s="44" t="s">
        <v>36</v>
      </c>
      <c r="AE420" s="50" t="str">
        <f t="array" ref="AE420">IFERROR(INDEX(INDIRECT("'"&amp;VLOOKUP($C420,ModMap!$A$2:$B$21,2,FALSE)&amp;"'!AE:AE"),MATCH($K420,INDIRECT("'"&amp;VLOOKUP($C420,ModMap!$A$2:$B$21,2,FALSE)&amp;"'!$K:$K"),0)),"")</f>
        <v>N/A</v>
      </c>
      <c r="AF420" s="50" t="str">
        <f t="array" ref="AF420">IFERROR(INDEX(INDIRECT("'"&amp;VLOOKUP($C420,ModMap!$A$2:$B$21,2,FALSE)&amp;"'!AF:AF"),MATCH($K420,INDIRECT("'"&amp;VLOOKUP($C420,ModMap!$A$2:$B$21,2,FALSE)&amp;"'!$K:$K"),0)),"")</f>
        <v/>
      </c>
      <c r="AG420" s="44" t="s">
        <v>36</v>
      </c>
      <c r="AH420" s="50" t="str">
        <f t="array" ref="AH420">IFERROR(INDEX(INDIRECT("'"&amp;VLOOKUP($C420,ModMap!$A$2:$B$21,2,FALSE)&amp;"'!AH:AH"),MATCH($K420,INDIRECT("'"&amp;VLOOKUP($C420,ModMap!$A$2:$B$21,2,FALSE)&amp;"'!$K:$K"),0)),"")</f>
        <v>N/A</v>
      </c>
      <c r="AI420" s="50" t="str">
        <f t="array" ref="AI420">IFERROR(INDEX(INDIRECT("'"&amp;VLOOKUP($C420,ModMap!$A$2:$B$21,2,FALSE)&amp;"'!AI:AI"),MATCH($K420,INDIRECT("'"&amp;VLOOKUP($C420,ModMap!$A$2:$B$21,2,FALSE)&amp;"'!$K:$K"),0)),"")</f>
        <v/>
      </c>
      <c r="AJ420" s="44" t="s">
        <v>36</v>
      </c>
      <c r="AK420" s="50" t="str">
        <f t="array" ref="AK420">IFERROR(INDEX(INDIRECT("'"&amp;VLOOKUP($C420,ModMap!$A$2:$B$21,2,FALSE)&amp;"'!AK:AK"),MATCH($K420,INDIRECT("'"&amp;VLOOKUP($C420,ModMap!$A$2:$B$21,2,FALSE)&amp;"'!$K:$K"),0)),"")</f>
        <v>N/A</v>
      </c>
      <c r="AL420" s="50" t="str">
        <f t="array" ref="AL420">IFERROR(INDEX(INDIRECT("'"&amp;VLOOKUP($C420,ModMap!$A$2:$B$21,2,FALSE)&amp;"'!AL:AL"),MATCH($K420,INDIRECT("'"&amp;VLOOKUP($C420,ModMap!$A$2:$B$21,2,FALSE)&amp;"'!$K:$K"),0)),"")</f>
        <v/>
      </c>
      <c r="AM420" s="50">
        <f t="shared" si="1"/>
        <v>2</v>
      </c>
      <c r="AN420" s="50" t="str">
        <f t="shared" si="2"/>
        <v>Not Started</v>
      </c>
      <c r="AO420" s="51" t="str">
        <f t="array" ref="AO420">IFERROR(INDEX(INDIRECT("'"&amp;VLOOKUP($C420,ModMap!$A$2:$B$21,2,FALSE)&amp;"'!AO:AO"),MATCH($K420,INDIRECT("'"&amp;VLOOKUP($C420,ModMap!$A$2:$B$21,2,FALSE)&amp;"'!$K:$K"),0)),"")</f>
        <v/>
      </c>
      <c r="AP420" s="49" t="str">
        <f t="array" ref="AP420">IFERROR(HYPERLINK("#'"&amp;VLOOKUP($C420,ModMap!$A$2:$B$21,2,FALSE)&amp;"'!V"&amp;MATCH($K420,INDIRECT("'"&amp;VLOOKUP($C420,ModMap!$A$2:$B$21,2,FALSE)&amp;"'!$K:$K"),0),"Edit on module sheet"),"")</f>
        <v>Edit on module sheet</v>
      </c>
    </row>
    <row r="421" ht="42.0" customHeight="1">
      <c r="A421" s="39">
        <v>419.0</v>
      </c>
      <c r="B421" s="39">
        <v>410.0</v>
      </c>
      <c r="C421" s="39" t="s">
        <v>108</v>
      </c>
      <c r="D421" s="40" t="s">
        <v>109</v>
      </c>
      <c r="E421" s="28" t="s">
        <v>48</v>
      </c>
      <c r="F421" s="72" t="s">
        <v>894</v>
      </c>
      <c r="G421" s="40" t="s">
        <v>895</v>
      </c>
      <c r="H421" s="39" t="s">
        <v>941</v>
      </c>
      <c r="I421" s="39" t="s">
        <v>942</v>
      </c>
      <c r="J421" s="40" t="s">
        <v>943</v>
      </c>
      <c r="K421" s="39" t="s">
        <v>2491</v>
      </c>
      <c r="L421" s="40" t="s">
        <v>2492</v>
      </c>
      <c r="M421" s="47" t="s">
        <v>200</v>
      </c>
      <c r="N421" s="39" t="s">
        <v>901</v>
      </c>
      <c r="O421" s="39" t="s">
        <v>946</v>
      </c>
      <c r="P421" s="40" t="s">
        <v>947</v>
      </c>
      <c r="Q421" s="40" t="s">
        <v>948</v>
      </c>
      <c r="R421" s="39" t="s">
        <v>949</v>
      </c>
      <c r="S421" s="39" t="s">
        <v>56</v>
      </c>
      <c r="T421" s="39" t="str">
        <f t="array" ref="T421">IFERROR(INDEX(INDIRECT("'"&amp;VLOOKUP($C421,ModMap!$A$2:$B$21,2,FALSE)&amp;"'!T:T"),MATCH($K421,INDIRECT("'"&amp;VLOOKUP($C421,ModMap!$A$2:$B$21,2,FALSE)&amp;"'!$K:$K"),0)),"")</f>
        <v>Unassigned</v>
      </c>
      <c r="U421" s="44" t="s">
        <v>36</v>
      </c>
      <c r="V421" s="39" t="str">
        <f t="array" ref="V421">IFERROR(INDEX(INDIRECT("'"&amp;VLOOKUP($C421,ModMap!$A$2:$B$21,2,FALSE)&amp;"'!V:V"),MATCH($K421,INDIRECT("'"&amp;VLOOKUP($C421,ModMap!$A$2:$B$21,2,FALSE)&amp;"'!$K:$K"),0)),"")</f>
        <v>N/A</v>
      </c>
      <c r="W421" s="39" t="str">
        <f t="array" ref="W421">IFERROR(INDEX(INDIRECT("'"&amp;VLOOKUP($C421,ModMap!$A$2:$B$21,2,FALSE)&amp;"'!W:W"),MATCH($K421,INDIRECT("'"&amp;VLOOKUP($C421,ModMap!$A$2:$B$21,2,FALSE)&amp;"'!$K:$K"),0)),"")</f>
        <v/>
      </c>
      <c r="X421" s="48" t="s">
        <v>33</v>
      </c>
      <c r="Y421" s="39" t="str">
        <f t="array" ref="Y421">IFERROR(INDEX(INDIRECT("'"&amp;VLOOKUP($C421,ModMap!$A$2:$B$21,2,FALSE)&amp;"'!Y:Y"),MATCH($K421,INDIRECT("'"&amp;VLOOKUP($C421,ModMap!$A$2:$B$21,2,FALSE)&amp;"'!$K:$K"),0)),"")</f>
        <v>Not Started</v>
      </c>
      <c r="Z421" s="39" t="str">
        <f t="array" ref="Z421">IFERROR(INDEX(INDIRECT("'"&amp;VLOOKUP($C421,ModMap!$A$2:$B$21,2,FALSE)&amp;"'!Z:Z"),MATCH($K421,INDIRECT("'"&amp;VLOOKUP($C421,ModMap!$A$2:$B$21,2,FALSE)&amp;"'!$K:$K"),0)),"")</f>
        <v>Unassigned</v>
      </c>
      <c r="AA421" s="48" t="s">
        <v>33</v>
      </c>
      <c r="AB421" s="39" t="str">
        <f t="array" ref="AB421">IFERROR(INDEX(INDIRECT("'"&amp;VLOOKUP($C421,ModMap!$A$2:$B$21,2,FALSE)&amp;"'!AB:AB"),MATCH($K421,INDIRECT("'"&amp;VLOOKUP($C421,ModMap!$A$2:$B$21,2,FALSE)&amp;"'!$K:$K"),0)),"")</f>
        <v>Not Started</v>
      </c>
      <c r="AC421" s="39" t="str">
        <f t="array" ref="AC421">IFERROR(INDEX(INDIRECT("'"&amp;VLOOKUP($C421,ModMap!$A$2:$B$21,2,FALSE)&amp;"'!AC:AC"),MATCH($K421,INDIRECT("'"&amp;VLOOKUP($C421,ModMap!$A$2:$B$21,2,FALSE)&amp;"'!$K:$K"),0)),"")</f>
        <v>Unassigned</v>
      </c>
      <c r="AD421" s="48" t="s">
        <v>33</v>
      </c>
      <c r="AE421" s="39" t="str">
        <f t="array" ref="AE421">IFERROR(INDEX(INDIRECT("'"&amp;VLOOKUP($C421,ModMap!$A$2:$B$21,2,FALSE)&amp;"'!AE:AE"),MATCH($K421,INDIRECT("'"&amp;VLOOKUP($C421,ModMap!$A$2:$B$21,2,FALSE)&amp;"'!$K:$K"),0)),"")</f>
        <v>Not Started</v>
      </c>
      <c r="AF421" s="39" t="str">
        <f t="array" ref="AF421">IFERROR(INDEX(INDIRECT("'"&amp;VLOOKUP($C421,ModMap!$A$2:$B$21,2,FALSE)&amp;"'!AF:AF"),MATCH($K421,INDIRECT("'"&amp;VLOOKUP($C421,ModMap!$A$2:$B$21,2,FALSE)&amp;"'!$K:$K"),0)),"")</f>
        <v>Unassigned</v>
      </c>
      <c r="AG421" s="44" t="s">
        <v>36</v>
      </c>
      <c r="AH421" s="39" t="str">
        <f t="array" ref="AH421">IFERROR(INDEX(INDIRECT("'"&amp;VLOOKUP($C421,ModMap!$A$2:$B$21,2,FALSE)&amp;"'!AH:AH"),MATCH($K421,INDIRECT("'"&amp;VLOOKUP($C421,ModMap!$A$2:$B$21,2,FALSE)&amp;"'!$K:$K"),0)),"")</f>
        <v>N/A</v>
      </c>
      <c r="AI421" s="39" t="str">
        <f t="array" ref="AI421">IFERROR(INDEX(INDIRECT("'"&amp;VLOOKUP($C421,ModMap!$A$2:$B$21,2,FALSE)&amp;"'!AI:AI"),MATCH($K421,INDIRECT("'"&amp;VLOOKUP($C421,ModMap!$A$2:$B$21,2,FALSE)&amp;"'!$K:$K"),0)),"")</f>
        <v/>
      </c>
      <c r="AJ421" s="44" t="s">
        <v>36</v>
      </c>
      <c r="AK421" s="39" t="str">
        <f t="array" ref="AK421">IFERROR(INDEX(INDIRECT("'"&amp;VLOOKUP($C421,ModMap!$A$2:$B$21,2,FALSE)&amp;"'!AK:AK"),MATCH($K421,INDIRECT("'"&amp;VLOOKUP($C421,ModMap!$A$2:$B$21,2,FALSE)&amp;"'!$K:$K"),0)),"")</f>
        <v>N/A</v>
      </c>
      <c r="AL421" s="39" t="str">
        <f t="array" ref="AL421">IFERROR(INDEX(INDIRECT("'"&amp;VLOOKUP($C421,ModMap!$A$2:$B$21,2,FALSE)&amp;"'!AL:AL"),MATCH($K421,INDIRECT("'"&amp;VLOOKUP($C421,ModMap!$A$2:$B$21,2,FALSE)&amp;"'!$K:$K"),0)),"")</f>
        <v/>
      </c>
      <c r="AM421" s="39">
        <f t="shared" si="1"/>
        <v>3</v>
      </c>
      <c r="AN421" s="39" t="str">
        <f t="shared" si="2"/>
        <v>Not Started</v>
      </c>
      <c r="AO421" s="40" t="str">
        <f t="array" ref="AO421">IFERROR(INDEX(INDIRECT("'"&amp;VLOOKUP($C421,ModMap!$A$2:$B$21,2,FALSE)&amp;"'!AO:AO"),MATCH($K421,INDIRECT("'"&amp;VLOOKUP($C421,ModMap!$A$2:$B$21,2,FALSE)&amp;"'!$K:$K"),0)),"")</f>
        <v/>
      </c>
      <c r="AP421" s="49" t="str">
        <f t="array" ref="AP421">IFERROR(HYPERLINK("#'"&amp;VLOOKUP($C421,ModMap!$A$2:$B$21,2,FALSE)&amp;"'!V"&amp;MATCH($K421,INDIRECT("'"&amp;VLOOKUP($C421,ModMap!$A$2:$B$21,2,FALSE)&amp;"'!$K:$K"),0),"Edit on module sheet"),"")</f>
        <v>Edit on module sheet</v>
      </c>
    </row>
    <row r="422" ht="42.0" customHeight="1">
      <c r="A422" s="50">
        <v>420.0</v>
      </c>
      <c r="B422" s="50">
        <v>411.0</v>
      </c>
      <c r="C422" s="50" t="s">
        <v>108</v>
      </c>
      <c r="D422" s="51" t="s">
        <v>109</v>
      </c>
      <c r="E422" s="29" t="s">
        <v>41</v>
      </c>
      <c r="F422" s="72" t="s">
        <v>894</v>
      </c>
      <c r="G422" s="51" t="s">
        <v>895</v>
      </c>
      <c r="H422" s="50" t="s">
        <v>941</v>
      </c>
      <c r="I422" s="50" t="s">
        <v>942</v>
      </c>
      <c r="J422" s="51" t="s">
        <v>943</v>
      </c>
      <c r="K422" s="50" t="s">
        <v>944</v>
      </c>
      <c r="L422" s="51" t="s">
        <v>945</v>
      </c>
      <c r="M422" s="47" t="s">
        <v>200</v>
      </c>
      <c r="N422" s="50" t="s">
        <v>901</v>
      </c>
      <c r="O422" s="50" t="s">
        <v>946</v>
      </c>
      <c r="P422" s="51" t="s">
        <v>947</v>
      </c>
      <c r="Q422" s="51" t="s">
        <v>948</v>
      </c>
      <c r="R422" s="50" t="s">
        <v>949</v>
      </c>
      <c r="S422" s="50" t="s">
        <v>206</v>
      </c>
      <c r="T422" s="50" t="str">
        <f t="array" ref="T422">IFERROR(INDEX(INDIRECT("'"&amp;VLOOKUP($C422,ModMap!$A$2:$B$21,2,FALSE)&amp;"'!T:T"),MATCH($K422,INDIRECT("'"&amp;VLOOKUP($C422,ModMap!$A$2:$B$21,2,FALSE)&amp;"'!$K:$K"),0)),"")</f>
        <v>Unassigned</v>
      </c>
      <c r="U422" s="48" t="s">
        <v>33</v>
      </c>
      <c r="V422" s="50" t="str">
        <f t="array" ref="V422">IFERROR(INDEX(INDIRECT("'"&amp;VLOOKUP($C422,ModMap!$A$2:$B$21,2,FALSE)&amp;"'!V:V"),MATCH($K422,INDIRECT("'"&amp;VLOOKUP($C422,ModMap!$A$2:$B$21,2,FALSE)&amp;"'!$K:$K"),0)),"")</f>
        <v>Not Started</v>
      </c>
      <c r="W422" s="50" t="str">
        <f t="array" ref="W422">IFERROR(INDEX(INDIRECT("'"&amp;VLOOKUP($C422,ModMap!$A$2:$B$21,2,FALSE)&amp;"'!W:W"),MATCH($K422,INDIRECT("'"&amp;VLOOKUP($C422,ModMap!$A$2:$B$21,2,FALSE)&amp;"'!$K:$K"),0)),"")</f>
        <v>Unassigned</v>
      </c>
      <c r="X422" s="44" t="s">
        <v>36</v>
      </c>
      <c r="Y422" s="50" t="str">
        <f t="array" ref="Y422">IFERROR(INDEX(INDIRECT("'"&amp;VLOOKUP($C422,ModMap!$A$2:$B$21,2,FALSE)&amp;"'!Y:Y"),MATCH($K422,INDIRECT("'"&amp;VLOOKUP($C422,ModMap!$A$2:$B$21,2,FALSE)&amp;"'!$K:$K"),0)),"")</f>
        <v>N/A</v>
      </c>
      <c r="Z422" s="50" t="str">
        <f t="array" ref="Z422">IFERROR(INDEX(INDIRECT("'"&amp;VLOOKUP($C422,ModMap!$A$2:$B$21,2,FALSE)&amp;"'!Z:Z"),MATCH($K422,INDIRECT("'"&amp;VLOOKUP($C422,ModMap!$A$2:$B$21,2,FALSE)&amp;"'!$K:$K"),0)),"")</f>
        <v/>
      </c>
      <c r="AA422" s="44" t="s">
        <v>36</v>
      </c>
      <c r="AB422" s="50" t="str">
        <f t="array" ref="AB422">IFERROR(INDEX(INDIRECT("'"&amp;VLOOKUP($C422,ModMap!$A$2:$B$21,2,FALSE)&amp;"'!AB:AB"),MATCH($K422,INDIRECT("'"&amp;VLOOKUP($C422,ModMap!$A$2:$B$21,2,FALSE)&amp;"'!$K:$K"),0)),"")</f>
        <v>N/A</v>
      </c>
      <c r="AC422" s="50" t="str">
        <f t="array" ref="AC422">IFERROR(INDEX(INDIRECT("'"&amp;VLOOKUP($C422,ModMap!$A$2:$B$21,2,FALSE)&amp;"'!AC:AC"),MATCH($K422,INDIRECT("'"&amp;VLOOKUP($C422,ModMap!$A$2:$B$21,2,FALSE)&amp;"'!$K:$K"),0)),"")</f>
        <v/>
      </c>
      <c r="AD422" s="48" t="s">
        <v>33</v>
      </c>
      <c r="AE422" s="50" t="str">
        <f t="array" ref="AE422">IFERROR(INDEX(INDIRECT("'"&amp;VLOOKUP($C422,ModMap!$A$2:$B$21,2,FALSE)&amp;"'!AE:AE"),MATCH($K422,INDIRECT("'"&amp;VLOOKUP($C422,ModMap!$A$2:$B$21,2,FALSE)&amp;"'!$K:$K"),0)),"")</f>
        <v>Not Started</v>
      </c>
      <c r="AF422" s="50" t="str">
        <f t="array" ref="AF422">IFERROR(INDEX(INDIRECT("'"&amp;VLOOKUP($C422,ModMap!$A$2:$B$21,2,FALSE)&amp;"'!AF:AF"),MATCH($K422,INDIRECT("'"&amp;VLOOKUP($C422,ModMap!$A$2:$B$21,2,FALSE)&amp;"'!$K:$K"),0)),"")</f>
        <v>Unassigned</v>
      </c>
      <c r="AG422" s="44" t="s">
        <v>36</v>
      </c>
      <c r="AH422" s="50" t="str">
        <f t="array" ref="AH422">IFERROR(INDEX(INDIRECT("'"&amp;VLOOKUP($C422,ModMap!$A$2:$B$21,2,FALSE)&amp;"'!AH:AH"),MATCH($K422,INDIRECT("'"&amp;VLOOKUP($C422,ModMap!$A$2:$B$21,2,FALSE)&amp;"'!$K:$K"),0)),"")</f>
        <v>N/A</v>
      </c>
      <c r="AI422" s="50" t="str">
        <f t="array" ref="AI422">IFERROR(INDEX(INDIRECT("'"&amp;VLOOKUP($C422,ModMap!$A$2:$B$21,2,FALSE)&amp;"'!AI:AI"),MATCH($K422,INDIRECT("'"&amp;VLOOKUP($C422,ModMap!$A$2:$B$21,2,FALSE)&amp;"'!$K:$K"),0)),"")</f>
        <v/>
      </c>
      <c r="AJ422" s="44" t="s">
        <v>36</v>
      </c>
      <c r="AK422" s="50" t="str">
        <f t="array" ref="AK422">IFERROR(INDEX(INDIRECT("'"&amp;VLOOKUP($C422,ModMap!$A$2:$B$21,2,FALSE)&amp;"'!AK:AK"),MATCH($K422,INDIRECT("'"&amp;VLOOKUP($C422,ModMap!$A$2:$B$21,2,FALSE)&amp;"'!$K:$K"),0)),"")</f>
        <v>N/A</v>
      </c>
      <c r="AL422" s="50" t="str">
        <f t="array" ref="AL422">IFERROR(INDEX(INDIRECT("'"&amp;VLOOKUP($C422,ModMap!$A$2:$B$21,2,FALSE)&amp;"'!AL:AL"),MATCH($K422,INDIRECT("'"&amp;VLOOKUP($C422,ModMap!$A$2:$B$21,2,FALSE)&amp;"'!$K:$K"),0)),"")</f>
        <v/>
      </c>
      <c r="AM422" s="50">
        <f t="shared" si="1"/>
        <v>2</v>
      </c>
      <c r="AN422" s="50" t="str">
        <f t="shared" si="2"/>
        <v>Not Started</v>
      </c>
      <c r="AO422" s="51" t="str">
        <f t="array" ref="AO422">IFERROR(INDEX(INDIRECT("'"&amp;VLOOKUP($C422,ModMap!$A$2:$B$21,2,FALSE)&amp;"'!AO:AO"),MATCH($K422,INDIRECT("'"&amp;VLOOKUP($C422,ModMap!$A$2:$B$21,2,FALSE)&amp;"'!$K:$K"),0)),"")</f>
        <v/>
      </c>
      <c r="AP422" s="49" t="str">
        <f t="array" ref="AP422">IFERROR(HYPERLINK("#'"&amp;VLOOKUP($C422,ModMap!$A$2:$B$21,2,FALSE)&amp;"'!V"&amp;MATCH($K422,INDIRECT("'"&amp;VLOOKUP($C422,ModMap!$A$2:$B$21,2,FALSE)&amp;"'!$K:$K"),0),"Edit on module sheet"),"")</f>
        <v>Edit on module sheet</v>
      </c>
    </row>
    <row r="423" ht="42.0" customHeight="1">
      <c r="A423" s="39">
        <v>421.0</v>
      </c>
      <c r="B423" s="39">
        <v>412.0</v>
      </c>
      <c r="C423" s="39" t="s">
        <v>108</v>
      </c>
      <c r="D423" s="40" t="s">
        <v>109</v>
      </c>
      <c r="E423" s="31" t="s">
        <v>69</v>
      </c>
      <c r="F423" s="72" t="s">
        <v>894</v>
      </c>
      <c r="G423" s="40" t="s">
        <v>895</v>
      </c>
      <c r="H423" s="39" t="s">
        <v>941</v>
      </c>
      <c r="I423" s="39" t="s">
        <v>942</v>
      </c>
      <c r="J423" s="40" t="s">
        <v>943</v>
      </c>
      <c r="K423" s="39" t="s">
        <v>3544</v>
      </c>
      <c r="L423" s="40" t="s">
        <v>3545</v>
      </c>
      <c r="M423" s="48" t="s">
        <v>434</v>
      </c>
      <c r="N423" s="39" t="s">
        <v>901</v>
      </c>
      <c r="O423" s="39" t="s">
        <v>946</v>
      </c>
      <c r="P423" s="40" t="s">
        <v>947</v>
      </c>
      <c r="Q423" s="40" t="s">
        <v>948</v>
      </c>
      <c r="R423" s="39" t="s">
        <v>949</v>
      </c>
      <c r="S423" s="39" t="s">
        <v>69</v>
      </c>
      <c r="T423" s="39" t="str">
        <f t="array" ref="T423">IFERROR(INDEX(INDIRECT("'"&amp;VLOOKUP($C423,ModMap!$A$2:$B$21,2,FALSE)&amp;"'!T:T"),MATCH($K423,INDIRECT("'"&amp;VLOOKUP($C423,ModMap!$A$2:$B$21,2,FALSE)&amp;"'!$K:$K"),0)),"")</f>
        <v>Unassigned</v>
      </c>
      <c r="U423" s="48" t="s">
        <v>33</v>
      </c>
      <c r="V423" s="39" t="str">
        <f t="array" ref="V423">IFERROR(INDEX(INDIRECT("'"&amp;VLOOKUP($C423,ModMap!$A$2:$B$21,2,FALSE)&amp;"'!V:V"),MATCH($K423,INDIRECT("'"&amp;VLOOKUP($C423,ModMap!$A$2:$B$21,2,FALSE)&amp;"'!$K:$K"),0)),"")</f>
        <v>Not Started</v>
      </c>
      <c r="W423" s="39" t="str">
        <f t="array" ref="W423">IFERROR(INDEX(INDIRECT("'"&amp;VLOOKUP($C423,ModMap!$A$2:$B$21,2,FALSE)&amp;"'!W:W"),MATCH($K423,INDIRECT("'"&amp;VLOOKUP($C423,ModMap!$A$2:$B$21,2,FALSE)&amp;"'!$K:$K"),0)),"")</f>
        <v>Unassigned</v>
      </c>
      <c r="X423" s="48" t="s">
        <v>33</v>
      </c>
      <c r="Y423" s="39" t="str">
        <f t="array" ref="Y423">IFERROR(INDEX(INDIRECT("'"&amp;VLOOKUP($C423,ModMap!$A$2:$B$21,2,FALSE)&amp;"'!Y:Y"),MATCH($K423,INDIRECT("'"&amp;VLOOKUP($C423,ModMap!$A$2:$B$21,2,FALSE)&amp;"'!$K:$K"),0)),"")</f>
        <v>Not Started</v>
      </c>
      <c r="Z423" s="39" t="str">
        <f t="array" ref="Z423">IFERROR(INDEX(INDIRECT("'"&amp;VLOOKUP($C423,ModMap!$A$2:$B$21,2,FALSE)&amp;"'!Z:Z"),MATCH($K423,INDIRECT("'"&amp;VLOOKUP($C423,ModMap!$A$2:$B$21,2,FALSE)&amp;"'!$K:$K"),0)),"")</f>
        <v>Unassigned</v>
      </c>
      <c r="AA423" s="44" t="s">
        <v>36</v>
      </c>
      <c r="AB423" s="39" t="str">
        <f t="array" ref="AB423">IFERROR(INDEX(INDIRECT("'"&amp;VLOOKUP($C423,ModMap!$A$2:$B$21,2,FALSE)&amp;"'!AB:AB"),MATCH($K423,INDIRECT("'"&amp;VLOOKUP($C423,ModMap!$A$2:$B$21,2,FALSE)&amp;"'!$K:$K"),0)),"")</f>
        <v>N/A</v>
      </c>
      <c r="AC423" s="39" t="str">
        <f t="array" ref="AC423">IFERROR(INDEX(INDIRECT("'"&amp;VLOOKUP($C423,ModMap!$A$2:$B$21,2,FALSE)&amp;"'!AC:AC"),MATCH($K423,INDIRECT("'"&amp;VLOOKUP($C423,ModMap!$A$2:$B$21,2,FALSE)&amp;"'!$K:$K"),0)),"")</f>
        <v/>
      </c>
      <c r="AD423" s="48" t="s">
        <v>33</v>
      </c>
      <c r="AE423" s="39" t="str">
        <f t="array" ref="AE423">IFERROR(INDEX(INDIRECT("'"&amp;VLOOKUP($C423,ModMap!$A$2:$B$21,2,FALSE)&amp;"'!AE:AE"),MATCH($K423,INDIRECT("'"&amp;VLOOKUP($C423,ModMap!$A$2:$B$21,2,FALSE)&amp;"'!$K:$K"),0)),"")</f>
        <v>Not Started</v>
      </c>
      <c r="AF423" s="39" t="str">
        <f t="array" ref="AF423">IFERROR(INDEX(INDIRECT("'"&amp;VLOOKUP($C423,ModMap!$A$2:$B$21,2,FALSE)&amp;"'!AF:AF"),MATCH($K423,INDIRECT("'"&amp;VLOOKUP($C423,ModMap!$A$2:$B$21,2,FALSE)&amp;"'!$K:$K"),0)),"")</f>
        <v>Unassigned</v>
      </c>
      <c r="AG423" s="44" t="s">
        <v>36</v>
      </c>
      <c r="AH423" s="39" t="str">
        <f t="array" ref="AH423">IFERROR(INDEX(INDIRECT("'"&amp;VLOOKUP($C423,ModMap!$A$2:$B$21,2,FALSE)&amp;"'!AH:AH"),MATCH($K423,INDIRECT("'"&amp;VLOOKUP($C423,ModMap!$A$2:$B$21,2,FALSE)&amp;"'!$K:$K"),0)),"")</f>
        <v>N/A</v>
      </c>
      <c r="AI423" s="39" t="str">
        <f t="array" ref="AI423">IFERROR(INDEX(INDIRECT("'"&amp;VLOOKUP($C423,ModMap!$A$2:$B$21,2,FALSE)&amp;"'!AI:AI"),MATCH($K423,INDIRECT("'"&amp;VLOOKUP($C423,ModMap!$A$2:$B$21,2,FALSE)&amp;"'!$K:$K"),0)),"")</f>
        <v/>
      </c>
      <c r="AJ423" s="44" t="s">
        <v>36</v>
      </c>
      <c r="AK423" s="39" t="str">
        <f t="array" ref="AK423">IFERROR(INDEX(INDIRECT("'"&amp;VLOOKUP($C423,ModMap!$A$2:$B$21,2,FALSE)&amp;"'!AK:AK"),MATCH($K423,INDIRECT("'"&amp;VLOOKUP($C423,ModMap!$A$2:$B$21,2,FALSE)&amp;"'!$K:$K"),0)),"")</f>
        <v>N/A</v>
      </c>
      <c r="AL423" s="39" t="str">
        <f t="array" ref="AL423">IFERROR(INDEX(INDIRECT("'"&amp;VLOOKUP($C423,ModMap!$A$2:$B$21,2,FALSE)&amp;"'!AL:AL"),MATCH($K423,INDIRECT("'"&amp;VLOOKUP($C423,ModMap!$A$2:$B$21,2,FALSE)&amp;"'!$K:$K"),0)),"")</f>
        <v/>
      </c>
      <c r="AM423" s="39">
        <f t="shared" si="1"/>
        <v>3</v>
      </c>
      <c r="AN423" s="39" t="str">
        <f t="shared" si="2"/>
        <v>Not Started</v>
      </c>
      <c r="AO423" s="40" t="str">
        <f t="array" ref="AO423">IFERROR(INDEX(INDIRECT("'"&amp;VLOOKUP($C423,ModMap!$A$2:$B$21,2,FALSE)&amp;"'!AO:AO"),MATCH($K423,INDIRECT("'"&amp;VLOOKUP($C423,ModMap!$A$2:$B$21,2,FALSE)&amp;"'!$K:$K"),0)),"")</f>
        <v/>
      </c>
      <c r="AP423" s="49" t="str">
        <f t="array" ref="AP423">IFERROR(HYPERLINK("#'"&amp;VLOOKUP($C423,ModMap!$A$2:$B$21,2,FALSE)&amp;"'!V"&amp;MATCH($K423,INDIRECT("'"&amp;VLOOKUP($C423,ModMap!$A$2:$B$21,2,FALSE)&amp;"'!$K:$K"),0),"Edit on module sheet"),"")</f>
        <v>Edit on module sheet</v>
      </c>
    </row>
    <row r="424" ht="42.0" customHeight="1">
      <c r="A424" s="50">
        <v>422.0</v>
      </c>
      <c r="B424" s="50">
        <v>413.0</v>
      </c>
      <c r="C424" s="50" t="s">
        <v>108</v>
      </c>
      <c r="D424" s="51" t="s">
        <v>109</v>
      </c>
      <c r="E424" s="28" t="s">
        <v>48</v>
      </c>
      <c r="F424" s="72" t="s">
        <v>894</v>
      </c>
      <c r="G424" s="51" t="s">
        <v>895</v>
      </c>
      <c r="H424" s="50" t="s">
        <v>952</v>
      </c>
      <c r="I424" s="50" t="s">
        <v>953</v>
      </c>
      <c r="J424" s="51" t="s">
        <v>954</v>
      </c>
      <c r="K424" s="50" t="s">
        <v>2494</v>
      </c>
      <c r="L424" s="51" t="s">
        <v>2495</v>
      </c>
      <c r="M424" s="47" t="s">
        <v>200</v>
      </c>
      <c r="N424" s="50" t="s">
        <v>901</v>
      </c>
      <c r="O424" s="50" t="s">
        <v>946</v>
      </c>
      <c r="P424" s="51" t="s">
        <v>957</v>
      </c>
      <c r="Q424" s="51" t="s">
        <v>958</v>
      </c>
      <c r="R424" s="50" t="s">
        <v>960</v>
      </c>
      <c r="S424" s="50" t="s">
        <v>53</v>
      </c>
      <c r="T424" s="50" t="str">
        <f t="array" ref="T424">IFERROR(INDEX(INDIRECT("'"&amp;VLOOKUP($C424,ModMap!$A$2:$B$21,2,FALSE)&amp;"'!T:T"),MATCH($K424,INDIRECT("'"&amp;VLOOKUP($C424,ModMap!$A$2:$B$21,2,FALSE)&amp;"'!$K:$K"),0)),"")</f>
        <v>Unassigned</v>
      </c>
      <c r="U424" s="44" t="s">
        <v>36</v>
      </c>
      <c r="V424" s="50" t="str">
        <f t="array" ref="V424">IFERROR(INDEX(INDIRECT("'"&amp;VLOOKUP($C424,ModMap!$A$2:$B$21,2,FALSE)&amp;"'!V:V"),MATCH($K424,INDIRECT("'"&amp;VLOOKUP($C424,ModMap!$A$2:$B$21,2,FALSE)&amp;"'!$K:$K"),0)),"")</f>
        <v>N/A</v>
      </c>
      <c r="W424" s="50" t="str">
        <f t="array" ref="W424">IFERROR(INDEX(INDIRECT("'"&amp;VLOOKUP($C424,ModMap!$A$2:$B$21,2,FALSE)&amp;"'!W:W"),MATCH($K424,INDIRECT("'"&amp;VLOOKUP($C424,ModMap!$A$2:$B$21,2,FALSE)&amp;"'!$K:$K"),0)),"")</f>
        <v/>
      </c>
      <c r="X424" s="48" t="s">
        <v>33</v>
      </c>
      <c r="Y424" s="50" t="str">
        <f t="array" ref="Y424">IFERROR(INDEX(INDIRECT("'"&amp;VLOOKUP($C424,ModMap!$A$2:$B$21,2,FALSE)&amp;"'!Y:Y"),MATCH($K424,INDIRECT("'"&amp;VLOOKUP($C424,ModMap!$A$2:$B$21,2,FALSE)&amp;"'!$K:$K"),0)),"")</f>
        <v>Not Started</v>
      </c>
      <c r="Z424" s="50" t="str">
        <f t="array" ref="Z424">IFERROR(INDEX(INDIRECT("'"&amp;VLOOKUP($C424,ModMap!$A$2:$B$21,2,FALSE)&amp;"'!Z:Z"),MATCH($K424,INDIRECT("'"&amp;VLOOKUP($C424,ModMap!$A$2:$B$21,2,FALSE)&amp;"'!$K:$K"),0)),"")</f>
        <v>Unassigned</v>
      </c>
      <c r="AA424" s="48" t="s">
        <v>33</v>
      </c>
      <c r="AB424" s="50" t="str">
        <f t="array" ref="AB424">IFERROR(INDEX(INDIRECT("'"&amp;VLOOKUP($C424,ModMap!$A$2:$B$21,2,FALSE)&amp;"'!AB:AB"),MATCH($K424,INDIRECT("'"&amp;VLOOKUP($C424,ModMap!$A$2:$B$21,2,FALSE)&amp;"'!$K:$K"),0)),"")</f>
        <v>Not Started</v>
      </c>
      <c r="AC424" s="50" t="str">
        <f t="array" ref="AC424">IFERROR(INDEX(INDIRECT("'"&amp;VLOOKUP($C424,ModMap!$A$2:$B$21,2,FALSE)&amp;"'!AC:AC"),MATCH($K424,INDIRECT("'"&amp;VLOOKUP($C424,ModMap!$A$2:$B$21,2,FALSE)&amp;"'!$K:$K"),0)),"")</f>
        <v>Unassigned</v>
      </c>
      <c r="AD424" s="44" t="s">
        <v>36</v>
      </c>
      <c r="AE424" s="50" t="str">
        <f t="array" ref="AE424">IFERROR(INDEX(INDIRECT("'"&amp;VLOOKUP($C424,ModMap!$A$2:$B$21,2,FALSE)&amp;"'!AE:AE"),MATCH($K424,INDIRECT("'"&amp;VLOOKUP($C424,ModMap!$A$2:$B$21,2,FALSE)&amp;"'!$K:$K"),0)),"")</f>
        <v>N/A</v>
      </c>
      <c r="AF424" s="50" t="str">
        <f t="array" ref="AF424">IFERROR(INDEX(INDIRECT("'"&amp;VLOOKUP($C424,ModMap!$A$2:$B$21,2,FALSE)&amp;"'!AF:AF"),MATCH($K424,INDIRECT("'"&amp;VLOOKUP($C424,ModMap!$A$2:$B$21,2,FALSE)&amp;"'!$K:$K"),0)),"")</f>
        <v/>
      </c>
      <c r="AG424" s="44" t="s">
        <v>36</v>
      </c>
      <c r="AH424" s="50" t="str">
        <f t="array" ref="AH424">IFERROR(INDEX(INDIRECT("'"&amp;VLOOKUP($C424,ModMap!$A$2:$B$21,2,FALSE)&amp;"'!AH:AH"),MATCH($K424,INDIRECT("'"&amp;VLOOKUP($C424,ModMap!$A$2:$B$21,2,FALSE)&amp;"'!$K:$K"),0)),"")</f>
        <v>N/A</v>
      </c>
      <c r="AI424" s="50" t="str">
        <f t="array" ref="AI424">IFERROR(INDEX(INDIRECT("'"&amp;VLOOKUP($C424,ModMap!$A$2:$B$21,2,FALSE)&amp;"'!AI:AI"),MATCH($K424,INDIRECT("'"&amp;VLOOKUP($C424,ModMap!$A$2:$B$21,2,FALSE)&amp;"'!$K:$K"),0)),"")</f>
        <v/>
      </c>
      <c r="AJ424" s="44" t="s">
        <v>36</v>
      </c>
      <c r="AK424" s="50" t="str">
        <f t="array" ref="AK424">IFERROR(INDEX(INDIRECT("'"&amp;VLOOKUP($C424,ModMap!$A$2:$B$21,2,FALSE)&amp;"'!AK:AK"),MATCH($K424,INDIRECT("'"&amp;VLOOKUP($C424,ModMap!$A$2:$B$21,2,FALSE)&amp;"'!$K:$K"),0)),"")</f>
        <v>N/A</v>
      </c>
      <c r="AL424" s="50" t="str">
        <f t="array" ref="AL424">IFERROR(INDEX(INDIRECT("'"&amp;VLOOKUP($C424,ModMap!$A$2:$B$21,2,FALSE)&amp;"'!AL:AL"),MATCH($K424,INDIRECT("'"&amp;VLOOKUP($C424,ModMap!$A$2:$B$21,2,FALSE)&amp;"'!$K:$K"),0)),"")</f>
        <v/>
      </c>
      <c r="AM424" s="50">
        <f t="shared" si="1"/>
        <v>2</v>
      </c>
      <c r="AN424" s="50" t="str">
        <f t="shared" si="2"/>
        <v>Not Started</v>
      </c>
      <c r="AO424" s="51" t="str">
        <f t="array" ref="AO424">IFERROR(INDEX(INDIRECT("'"&amp;VLOOKUP($C424,ModMap!$A$2:$B$21,2,FALSE)&amp;"'!AO:AO"),MATCH($K424,INDIRECT("'"&amp;VLOOKUP($C424,ModMap!$A$2:$B$21,2,FALSE)&amp;"'!$K:$K"),0)),"")</f>
        <v/>
      </c>
      <c r="AP424" s="49" t="str">
        <f t="array" ref="AP424">IFERROR(HYPERLINK("#'"&amp;VLOOKUP($C424,ModMap!$A$2:$B$21,2,FALSE)&amp;"'!V"&amp;MATCH($K424,INDIRECT("'"&amp;VLOOKUP($C424,ModMap!$A$2:$B$21,2,FALSE)&amp;"'!$K:$K"),0),"Edit on module sheet"),"")</f>
        <v>Edit on module sheet</v>
      </c>
    </row>
    <row r="425" ht="42.0" customHeight="1">
      <c r="A425" s="39">
        <v>423.0</v>
      </c>
      <c r="B425" s="39">
        <v>414.0</v>
      </c>
      <c r="C425" s="39" t="s">
        <v>108</v>
      </c>
      <c r="D425" s="40" t="s">
        <v>109</v>
      </c>
      <c r="E425" s="28" t="s">
        <v>48</v>
      </c>
      <c r="F425" s="72" t="s">
        <v>894</v>
      </c>
      <c r="G425" s="40" t="s">
        <v>895</v>
      </c>
      <c r="H425" s="39" t="s">
        <v>952</v>
      </c>
      <c r="I425" s="39" t="s">
        <v>953</v>
      </c>
      <c r="J425" s="40" t="s">
        <v>954</v>
      </c>
      <c r="K425" s="39" t="s">
        <v>2503</v>
      </c>
      <c r="L425" s="40" t="s">
        <v>2504</v>
      </c>
      <c r="M425" s="47" t="s">
        <v>200</v>
      </c>
      <c r="N425" s="39" t="s">
        <v>901</v>
      </c>
      <c r="O425" s="39" t="s">
        <v>946</v>
      </c>
      <c r="P425" s="40" t="s">
        <v>957</v>
      </c>
      <c r="Q425" s="40" t="s">
        <v>958</v>
      </c>
      <c r="R425" s="39" t="s">
        <v>960</v>
      </c>
      <c r="S425" s="39" t="s">
        <v>56</v>
      </c>
      <c r="T425" s="39" t="str">
        <f t="array" ref="T425">IFERROR(INDEX(INDIRECT("'"&amp;VLOOKUP($C425,ModMap!$A$2:$B$21,2,FALSE)&amp;"'!T:T"),MATCH($K425,INDIRECT("'"&amp;VLOOKUP($C425,ModMap!$A$2:$B$21,2,FALSE)&amp;"'!$K:$K"),0)),"")</f>
        <v>Unassigned</v>
      </c>
      <c r="U425" s="44" t="s">
        <v>36</v>
      </c>
      <c r="V425" s="39" t="str">
        <f t="array" ref="V425">IFERROR(INDEX(INDIRECT("'"&amp;VLOOKUP($C425,ModMap!$A$2:$B$21,2,FALSE)&amp;"'!V:V"),MATCH($K425,INDIRECT("'"&amp;VLOOKUP($C425,ModMap!$A$2:$B$21,2,FALSE)&amp;"'!$K:$K"),0)),"")</f>
        <v>N/A</v>
      </c>
      <c r="W425" s="39" t="str">
        <f t="array" ref="W425">IFERROR(INDEX(INDIRECT("'"&amp;VLOOKUP($C425,ModMap!$A$2:$B$21,2,FALSE)&amp;"'!W:W"),MATCH($K425,INDIRECT("'"&amp;VLOOKUP($C425,ModMap!$A$2:$B$21,2,FALSE)&amp;"'!$K:$K"),0)),"")</f>
        <v/>
      </c>
      <c r="X425" s="48" t="s">
        <v>33</v>
      </c>
      <c r="Y425" s="39" t="str">
        <f t="array" ref="Y425">IFERROR(INDEX(INDIRECT("'"&amp;VLOOKUP($C425,ModMap!$A$2:$B$21,2,FALSE)&amp;"'!Y:Y"),MATCH($K425,INDIRECT("'"&amp;VLOOKUP($C425,ModMap!$A$2:$B$21,2,FALSE)&amp;"'!$K:$K"),0)),"")</f>
        <v>Not Started</v>
      </c>
      <c r="Z425" s="39" t="str">
        <f t="array" ref="Z425">IFERROR(INDEX(INDIRECT("'"&amp;VLOOKUP($C425,ModMap!$A$2:$B$21,2,FALSE)&amp;"'!Z:Z"),MATCH($K425,INDIRECT("'"&amp;VLOOKUP($C425,ModMap!$A$2:$B$21,2,FALSE)&amp;"'!$K:$K"),0)),"")</f>
        <v>Unassigned</v>
      </c>
      <c r="AA425" s="48" t="s">
        <v>33</v>
      </c>
      <c r="AB425" s="39" t="str">
        <f t="array" ref="AB425">IFERROR(INDEX(INDIRECT("'"&amp;VLOOKUP($C425,ModMap!$A$2:$B$21,2,FALSE)&amp;"'!AB:AB"),MATCH($K425,INDIRECT("'"&amp;VLOOKUP($C425,ModMap!$A$2:$B$21,2,FALSE)&amp;"'!$K:$K"),0)),"")</f>
        <v>Not Started</v>
      </c>
      <c r="AC425" s="39" t="str">
        <f t="array" ref="AC425">IFERROR(INDEX(INDIRECT("'"&amp;VLOOKUP($C425,ModMap!$A$2:$B$21,2,FALSE)&amp;"'!AC:AC"),MATCH($K425,INDIRECT("'"&amp;VLOOKUP($C425,ModMap!$A$2:$B$21,2,FALSE)&amp;"'!$K:$K"),0)),"")</f>
        <v>Unassigned</v>
      </c>
      <c r="AD425" s="48" t="s">
        <v>33</v>
      </c>
      <c r="AE425" s="39" t="str">
        <f t="array" ref="AE425">IFERROR(INDEX(INDIRECT("'"&amp;VLOOKUP($C425,ModMap!$A$2:$B$21,2,FALSE)&amp;"'!AE:AE"),MATCH($K425,INDIRECT("'"&amp;VLOOKUP($C425,ModMap!$A$2:$B$21,2,FALSE)&amp;"'!$K:$K"),0)),"")</f>
        <v>Not Started</v>
      </c>
      <c r="AF425" s="39" t="str">
        <f t="array" ref="AF425">IFERROR(INDEX(INDIRECT("'"&amp;VLOOKUP($C425,ModMap!$A$2:$B$21,2,FALSE)&amp;"'!AF:AF"),MATCH($K425,INDIRECT("'"&amp;VLOOKUP($C425,ModMap!$A$2:$B$21,2,FALSE)&amp;"'!$K:$K"),0)),"")</f>
        <v>Unassigned</v>
      </c>
      <c r="AG425" s="44" t="s">
        <v>36</v>
      </c>
      <c r="AH425" s="39" t="str">
        <f t="array" ref="AH425">IFERROR(INDEX(INDIRECT("'"&amp;VLOOKUP($C425,ModMap!$A$2:$B$21,2,FALSE)&amp;"'!AH:AH"),MATCH($K425,INDIRECT("'"&amp;VLOOKUP($C425,ModMap!$A$2:$B$21,2,FALSE)&amp;"'!$K:$K"),0)),"")</f>
        <v>N/A</v>
      </c>
      <c r="AI425" s="39" t="str">
        <f t="array" ref="AI425">IFERROR(INDEX(INDIRECT("'"&amp;VLOOKUP($C425,ModMap!$A$2:$B$21,2,FALSE)&amp;"'!AI:AI"),MATCH($K425,INDIRECT("'"&amp;VLOOKUP($C425,ModMap!$A$2:$B$21,2,FALSE)&amp;"'!$K:$K"),0)),"")</f>
        <v/>
      </c>
      <c r="AJ425" s="44" t="s">
        <v>36</v>
      </c>
      <c r="AK425" s="39" t="str">
        <f t="array" ref="AK425">IFERROR(INDEX(INDIRECT("'"&amp;VLOOKUP($C425,ModMap!$A$2:$B$21,2,FALSE)&amp;"'!AK:AK"),MATCH($K425,INDIRECT("'"&amp;VLOOKUP($C425,ModMap!$A$2:$B$21,2,FALSE)&amp;"'!$K:$K"),0)),"")</f>
        <v>N/A</v>
      </c>
      <c r="AL425" s="39" t="str">
        <f t="array" ref="AL425">IFERROR(INDEX(INDIRECT("'"&amp;VLOOKUP($C425,ModMap!$A$2:$B$21,2,FALSE)&amp;"'!AL:AL"),MATCH($K425,INDIRECT("'"&amp;VLOOKUP($C425,ModMap!$A$2:$B$21,2,FALSE)&amp;"'!$K:$K"),0)),"")</f>
        <v/>
      </c>
      <c r="AM425" s="39">
        <f t="shared" si="1"/>
        <v>3</v>
      </c>
      <c r="AN425" s="39" t="str">
        <f t="shared" si="2"/>
        <v>Not Started</v>
      </c>
      <c r="AO425" s="40" t="str">
        <f t="array" ref="AO425">IFERROR(INDEX(INDIRECT("'"&amp;VLOOKUP($C425,ModMap!$A$2:$B$21,2,FALSE)&amp;"'!AO:AO"),MATCH($K425,INDIRECT("'"&amp;VLOOKUP($C425,ModMap!$A$2:$B$21,2,FALSE)&amp;"'!$K:$K"),0)),"")</f>
        <v/>
      </c>
      <c r="AP425" s="49" t="str">
        <f t="array" ref="AP425">IFERROR(HYPERLINK("#'"&amp;VLOOKUP($C425,ModMap!$A$2:$B$21,2,FALSE)&amp;"'!V"&amp;MATCH($K425,INDIRECT("'"&amp;VLOOKUP($C425,ModMap!$A$2:$B$21,2,FALSE)&amp;"'!$K:$K"),0),"Edit on module sheet"),"")</f>
        <v>Edit on module sheet</v>
      </c>
    </row>
    <row r="426" ht="42.0" customHeight="1">
      <c r="A426" s="50">
        <v>424.0</v>
      </c>
      <c r="B426" s="50">
        <v>415.0</v>
      </c>
      <c r="C426" s="50" t="s">
        <v>108</v>
      </c>
      <c r="D426" s="51" t="s">
        <v>109</v>
      </c>
      <c r="E426" s="29" t="s">
        <v>41</v>
      </c>
      <c r="F426" s="72" t="s">
        <v>894</v>
      </c>
      <c r="G426" s="51" t="s">
        <v>895</v>
      </c>
      <c r="H426" s="50" t="s">
        <v>952</v>
      </c>
      <c r="I426" s="50" t="s">
        <v>953</v>
      </c>
      <c r="J426" s="51" t="s">
        <v>954</v>
      </c>
      <c r="K426" s="50" t="s">
        <v>955</v>
      </c>
      <c r="L426" s="51" t="s">
        <v>956</v>
      </c>
      <c r="M426" s="47" t="s">
        <v>200</v>
      </c>
      <c r="N426" s="50" t="s">
        <v>901</v>
      </c>
      <c r="O426" s="50" t="s">
        <v>946</v>
      </c>
      <c r="P426" s="51" t="s">
        <v>957</v>
      </c>
      <c r="Q426" s="51" t="s">
        <v>958</v>
      </c>
      <c r="R426" s="50" t="s">
        <v>960</v>
      </c>
      <c r="S426" s="50" t="s">
        <v>206</v>
      </c>
      <c r="T426" s="50" t="str">
        <f t="array" ref="T426">IFERROR(INDEX(INDIRECT("'"&amp;VLOOKUP($C426,ModMap!$A$2:$B$21,2,FALSE)&amp;"'!T:T"),MATCH($K426,INDIRECT("'"&amp;VLOOKUP($C426,ModMap!$A$2:$B$21,2,FALSE)&amp;"'!$K:$K"),0)),"")</f>
        <v>Unassigned</v>
      </c>
      <c r="U426" s="48" t="s">
        <v>33</v>
      </c>
      <c r="V426" s="50" t="str">
        <f t="array" ref="V426">IFERROR(INDEX(INDIRECT("'"&amp;VLOOKUP($C426,ModMap!$A$2:$B$21,2,FALSE)&amp;"'!V:V"),MATCH($K426,INDIRECT("'"&amp;VLOOKUP($C426,ModMap!$A$2:$B$21,2,FALSE)&amp;"'!$K:$K"),0)),"")</f>
        <v>Not Started</v>
      </c>
      <c r="W426" s="50" t="str">
        <f t="array" ref="W426">IFERROR(INDEX(INDIRECT("'"&amp;VLOOKUP($C426,ModMap!$A$2:$B$21,2,FALSE)&amp;"'!W:W"),MATCH($K426,INDIRECT("'"&amp;VLOOKUP($C426,ModMap!$A$2:$B$21,2,FALSE)&amp;"'!$K:$K"),0)),"")</f>
        <v>Unassigned</v>
      </c>
      <c r="X426" s="44" t="s">
        <v>36</v>
      </c>
      <c r="Y426" s="50" t="str">
        <f t="array" ref="Y426">IFERROR(INDEX(INDIRECT("'"&amp;VLOOKUP($C426,ModMap!$A$2:$B$21,2,FALSE)&amp;"'!Y:Y"),MATCH($K426,INDIRECT("'"&amp;VLOOKUP($C426,ModMap!$A$2:$B$21,2,FALSE)&amp;"'!$K:$K"),0)),"")</f>
        <v>N/A</v>
      </c>
      <c r="Z426" s="50" t="str">
        <f t="array" ref="Z426">IFERROR(INDEX(INDIRECT("'"&amp;VLOOKUP($C426,ModMap!$A$2:$B$21,2,FALSE)&amp;"'!Z:Z"),MATCH($K426,INDIRECT("'"&amp;VLOOKUP($C426,ModMap!$A$2:$B$21,2,FALSE)&amp;"'!$K:$K"),0)),"")</f>
        <v/>
      </c>
      <c r="AA426" s="44" t="s">
        <v>36</v>
      </c>
      <c r="AB426" s="50" t="str">
        <f t="array" ref="AB426">IFERROR(INDEX(INDIRECT("'"&amp;VLOOKUP($C426,ModMap!$A$2:$B$21,2,FALSE)&amp;"'!AB:AB"),MATCH($K426,INDIRECT("'"&amp;VLOOKUP($C426,ModMap!$A$2:$B$21,2,FALSE)&amp;"'!$K:$K"),0)),"")</f>
        <v>N/A</v>
      </c>
      <c r="AC426" s="50" t="str">
        <f t="array" ref="AC426">IFERROR(INDEX(INDIRECT("'"&amp;VLOOKUP($C426,ModMap!$A$2:$B$21,2,FALSE)&amp;"'!AC:AC"),MATCH($K426,INDIRECT("'"&amp;VLOOKUP($C426,ModMap!$A$2:$B$21,2,FALSE)&amp;"'!$K:$K"),0)),"")</f>
        <v/>
      </c>
      <c r="AD426" s="48" t="s">
        <v>33</v>
      </c>
      <c r="AE426" s="50" t="str">
        <f t="array" ref="AE426">IFERROR(INDEX(INDIRECT("'"&amp;VLOOKUP($C426,ModMap!$A$2:$B$21,2,FALSE)&amp;"'!AE:AE"),MATCH($K426,INDIRECT("'"&amp;VLOOKUP($C426,ModMap!$A$2:$B$21,2,FALSE)&amp;"'!$K:$K"),0)),"")</f>
        <v>Not Started</v>
      </c>
      <c r="AF426" s="50" t="str">
        <f t="array" ref="AF426">IFERROR(INDEX(INDIRECT("'"&amp;VLOOKUP($C426,ModMap!$A$2:$B$21,2,FALSE)&amp;"'!AF:AF"),MATCH($K426,INDIRECT("'"&amp;VLOOKUP($C426,ModMap!$A$2:$B$21,2,FALSE)&amp;"'!$K:$K"),0)),"")</f>
        <v>Unassigned</v>
      </c>
      <c r="AG426" s="44" t="s">
        <v>36</v>
      </c>
      <c r="AH426" s="50" t="str">
        <f t="array" ref="AH426">IFERROR(INDEX(INDIRECT("'"&amp;VLOOKUP($C426,ModMap!$A$2:$B$21,2,FALSE)&amp;"'!AH:AH"),MATCH($K426,INDIRECT("'"&amp;VLOOKUP($C426,ModMap!$A$2:$B$21,2,FALSE)&amp;"'!$K:$K"),0)),"")</f>
        <v>N/A</v>
      </c>
      <c r="AI426" s="50" t="str">
        <f t="array" ref="AI426">IFERROR(INDEX(INDIRECT("'"&amp;VLOOKUP($C426,ModMap!$A$2:$B$21,2,FALSE)&amp;"'!AI:AI"),MATCH($K426,INDIRECT("'"&amp;VLOOKUP($C426,ModMap!$A$2:$B$21,2,FALSE)&amp;"'!$K:$K"),0)),"")</f>
        <v/>
      </c>
      <c r="AJ426" s="44" t="s">
        <v>36</v>
      </c>
      <c r="AK426" s="50" t="str">
        <f t="array" ref="AK426">IFERROR(INDEX(INDIRECT("'"&amp;VLOOKUP($C426,ModMap!$A$2:$B$21,2,FALSE)&amp;"'!AK:AK"),MATCH($K426,INDIRECT("'"&amp;VLOOKUP($C426,ModMap!$A$2:$B$21,2,FALSE)&amp;"'!$K:$K"),0)),"")</f>
        <v>N/A</v>
      </c>
      <c r="AL426" s="50" t="str">
        <f t="array" ref="AL426">IFERROR(INDEX(INDIRECT("'"&amp;VLOOKUP($C426,ModMap!$A$2:$B$21,2,FALSE)&amp;"'!AL:AL"),MATCH($K426,INDIRECT("'"&amp;VLOOKUP($C426,ModMap!$A$2:$B$21,2,FALSE)&amp;"'!$K:$K"),0)),"")</f>
        <v/>
      </c>
      <c r="AM426" s="50">
        <f t="shared" si="1"/>
        <v>2</v>
      </c>
      <c r="AN426" s="50" t="str">
        <f t="shared" si="2"/>
        <v>Not Started</v>
      </c>
      <c r="AO426" s="51" t="str">
        <f t="array" ref="AO426">IFERROR(INDEX(INDIRECT("'"&amp;VLOOKUP($C426,ModMap!$A$2:$B$21,2,FALSE)&amp;"'!AO:AO"),MATCH($K426,INDIRECT("'"&amp;VLOOKUP($C426,ModMap!$A$2:$B$21,2,FALSE)&amp;"'!$K:$K"),0)),"")</f>
        <v/>
      </c>
      <c r="AP426" s="49" t="str">
        <f t="array" ref="AP426">IFERROR(HYPERLINK("#'"&amp;VLOOKUP($C426,ModMap!$A$2:$B$21,2,FALSE)&amp;"'!V"&amp;MATCH($K426,INDIRECT("'"&amp;VLOOKUP($C426,ModMap!$A$2:$B$21,2,FALSE)&amp;"'!$K:$K"),0),"Edit on module sheet"),"")</f>
        <v>Edit on module sheet</v>
      </c>
    </row>
    <row r="427" ht="42.0" customHeight="1">
      <c r="A427" s="39">
        <v>425.0</v>
      </c>
      <c r="B427" s="39">
        <v>416.0</v>
      </c>
      <c r="C427" s="39" t="s">
        <v>108</v>
      </c>
      <c r="D427" s="40" t="s">
        <v>109</v>
      </c>
      <c r="E427" s="31" t="s">
        <v>69</v>
      </c>
      <c r="F427" s="72" t="s">
        <v>894</v>
      </c>
      <c r="G427" s="40" t="s">
        <v>895</v>
      </c>
      <c r="H427" s="39" t="s">
        <v>952</v>
      </c>
      <c r="I427" s="39" t="s">
        <v>953</v>
      </c>
      <c r="J427" s="40" t="s">
        <v>954</v>
      </c>
      <c r="K427" s="39" t="s">
        <v>3564</v>
      </c>
      <c r="L427" s="40" t="s">
        <v>3565</v>
      </c>
      <c r="M427" s="48" t="s">
        <v>434</v>
      </c>
      <c r="N427" s="39" t="s">
        <v>901</v>
      </c>
      <c r="O427" s="39" t="s">
        <v>946</v>
      </c>
      <c r="P427" s="40" t="s">
        <v>957</v>
      </c>
      <c r="Q427" s="40" t="s">
        <v>958</v>
      </c>
      <c r="R427" s="39" t="s">
        <v>960</v>
      </c>
      <c r="S427" s="39" t="s">
        <v>69</v>
      </c>
      <c r="T427" s="39" t="str">
        <f t="array" ref="T427">IFERROR(INDEX(INDIRECT("'"&amp;VLOOKUP($C427,ModMap!$A$2:$B$21,2,FALSE)&amp;"'!T:T"),MATCH($K427,INDIRECT("'"&amp;VLOOKUP($C427,ModMap!$A$2:$B$21,2,FALSE)&amp;"'!$K:$K"),0)),"")</f>
        <v>Unassigned</v>
      </c>
      <c r="U427" s="48" t="s">
        <v>33</v>
      </c>
      <c r="V427" s="39" t="str">
        <f t="array" ref="V427">IFERROR(INDEX(INDIRECT("'"&amp;VLOOKUP($C427,ModMap!$A$2:$B$21,2,FALSE)&amp;"'!V:V"),MATCH($K427,INDIRECT("'"&amp;VLOOKUP($C427,ModMap!$A$2:$B$21,2,FALSE)&amp;"'!$K:$K"),0)),"")</f>
        <v>Not Started</v>
      </c>
      <c r="W427" s="39" t="str">
        <f t="array" ref="W427">IFERROR(INDEX(INDIRECT("'"&amp;VLOOKUP($C427,ModMap!$A$2:$B$21,2,FALSE)&amp;"'!W:W"),MATCH($K427,INDIRECT("'"&amp;VLOOKUP($C427,ModMap!$A$2:$B$21,2,FALSE)&amp;"'!$K:$K"),0)),"")</f>
        <v>Unassigned</v>
      </c>
      <c r="X427" s="48" t="s">
        <v>33</v>
      </c>
      <c r="Y427" s="39" t="str">
        <f t="array" ref="Y427">IFERROR(INDEX(INDIRECT("'"&amp;VLOOKUP($C427,ModMap!$A$2:$B$21,2,FALSE)&amp;"'!Y:Y"),MATCH($K427,INDIRECT("'"&amp;VLOOKUP($C427,ModMap!$A$2:$B$21,2,FALSE)&amp;"'!$K:$K"),0)),"")</f>
        <v>Not Started</v>
      </c>
      <c r="Z427" s="39" t="str">
        <f t="array" ref="Z427">IFERROR(INDEX(INDIRECT("'"&amp;VLOOKUP($C427,ModMap!$A$2:$B$21,2,FALSE)&amp;"'!Z:Z"),MATCH($K427,INDIRECT("'"&amp;VLOOKUP($C427,ModMap!$A$2:$B$21,2,FALSE)&amp;"'!$K:$K"),0)),"")</f>
        <v>Unassigned</v>
      </c>
      <c r="AA427" s="44" t="s">
        <v>36</v>
      </c>
      <c r="AB427" s="39" t="str">
        <f t="array" ref="AB427">IFERROR(INDEX(INDIRECT("'"&amp;VLOOKUP($C427,ModMap!$A$2:$B$21,2,FALSE)&amp;"'!AB:AB"),MATCH($K427,INDIRECT("'"&amp;VLOOKUP($C427,ModMap!$A$2:$B$21,2,FALSE)&amp;"'!$K:$K"),0)),"")</f>
        <v>N/A</v>
      </c>
      <c r="AC427" s="39" t="str">
        <f t="array" ref="AC427">IFERROR(INDEX(INDIRECT("'"&amp;VLOOKUP($C427,ModMap!$A$2:$B$21,2,FALSE)&amp;"'!AC:AC"),MATCH($K427,INDIRECT("'"&amp;VLOOKUP($C427,ModMap!$A$2:$B$21,2,FALSE)&amp;"'!$K:$K"),0)),"")</f>
        <v/>
      </c>
      <c r="AD427" s="48" t="s">
        <v>33</v>
      </c>
      <c r="AE427" s="39" t="str">
        <f t="array" ref="AE427">IFERROR(INDEX(INDIRECT("'"&amp;VLOOKUP($C427,ModMap!$A$2:$B$21,2,FALSE)&amp;"'!AE:AE"),MATCH($K427,INDIRECT("'"&amp;VLOOKUP($C427,ModMap!$A$2:$B$21,2,FALSE)&amp;"'!$K:$K"),0)),"")</f>
        <v>Not Started</v>
      </c>
      <c r="AF427" s="39" t="str">
        <f t="array" ref="AF427">IFERROR(INDEX(INDIRECT("'"&amp;VLOOKUP($C427,ModMap!$A$2:$B$21,2,FALSE)&amp;"'!AF:AF"),MATCH($K427,INDIRECT("'"&amp;VLOOKUP($C427,ModMap!$A$2:$B$21,2,FALSE)&amp;"'!$K:$K"),0)),"")</f>
        <v>Unassigned</v>
      </c>
      <c r="AG427" s="44" t="s">
        <v>36</v>
      </c>
      <c r="AH427" s="39" t="str">
        <f t="array" ref="AH427">IFERROR(INDEX(INDIRECT("'"&amp;VLOOKUP($C427,ModMap!$A$2:$B$21,2,FALSE)&amp;"'!AH:AH"),MATCH($K427,INDIRECT("'"&amp;VLOOKUP($C427,ModMap!$A$2:$B$21,2,FALSE)&amp;"'!$K:$K"),0)),"")</f>
        <v>N/A</v>
      </c>
      <c r="AI427" s="39" t="str">
        <f t="array" ref="AI427">IFERROR(INDEX(INDIRECT("'"&amp;VLOOKUP($C427,ModMap!$A$2:$B$21,2,FALSE)&amp;"'!AI:AI"),MATCH($K427,INDIRECT("'"&amp;VLOOKUP($C427,ModMap!$A$2:$B$21,2,FALSE)&amp;"'!$K:$K"),0)),"")</f>
        <v/>
      </c>
      <c r="AJ427" s="44" t="s">
        <v>36</v>
      </c>
      <c r="AK427" s="39" t="str">
        <f t="array" ref="AK427">IFERROR(INDEX(INDIRECT("'"&amp;VLOOKUP($C427,ModMap!$A$2:$B$21,2,FALSE)&amp;"'!AK:AK"),MATCH($K427,INDIRECT("'"&amp;VLOOKUP($C427,ModMap!$A$2:$B$21,2,FALSE)&amp;"'!$K:$K"),0)),"")</f>
        <v>N/A</v>
      </c>
      <c r="AL427" s="39" t="str">
        <f t="array" ref="AL427">IFERROR(INDEX(INDIRECT("'"&amp;VLOOKUP($C427,ModMap!$A$2:$B$21,2,FALSE)&amp;"'!AL:AL"),MATCH($K427,INDIRECT("'"&amp;VLOOKUP($C427,ModMap!$A$2:$B$21,2,FALSE)&amp;"'!$K:$K"),0)),"")</f>
        <v/>
      </c>
      <c r="AM427" s="39">
        <f t="shared" si="1"/>
        <v>3</v>
      </c>
      <c r="AN427" s="39" t="str">
        <f t="shared" si="2"/>
        <v>Not Started</v>
      </c>
      <c r="AO427" s="40" t="str">
        <f t="array" ref="AO427">IFERROR(INDEX(INDIRECT("'"&amp;VLOOKUP($C427,ModMap!$A$2:$B$21,2,FALSE)&amp;"'!AO:AO"),MATCH($K427,INDIRECT("'"&amp;VLOOKUP($C427,ModMap!$A$2:$B$21,2,FALSE)&amp;"'!$K:$K"),0)),"")</f>
        <v/>
      </c>
      <c r="AP427" s="49" t="str">
        <f t="array" ref="AP427">IFERROR(HYPERLINK("#'"&amp;VLOOKUP($C427,ModMap!$A$2:$B$21,2,FALSE)&amp;"'!V"&amp;MATCH($K427,INDIRECT("'"&amp;VLOOKUP($C427,ModMap!$A$2:$B$21,2,FALSE)&amp;"'!$K:$K"),0),"Edit on module sheet"),"")</f>
        <v>Edit on module sheet</v>
      </c>
    </row>
    <row r="428" ht="42.0" customHeight="1">
      <c r="A428" s="50">
        <v>426.0</v>
      </c>
      <c r="B428" s="50">
        <v>417.0</v>
      </c>
      <c r="C428" s="50" t="s">
        <v>108</v>
      </c>
      <c r="D428" s="51" t="s">
        <v>109</v>
      </c>
      <c r="E428" s="28" t="s">
        <v>48</v>
      </c>
      <c r="F428" s="72" t="s">
        <v>894</v>
      </c>
      <c r="G428" s="51" t="s">
        <v>895</v>
      </c>
      <c r="H428" s="50" t="s">
        <v>978</v>
      </c>
      <c r="I428" s="50" t="s">
        <v>979</v>
      </c>
      <c r="J428" s="51" t="s">
        <v>980</v>
      </c>
      <c r="K428" s="50" t="s">
        <v>2507</v>
      </c>
      <c r="L428" s="51" t="s">
        <v>2508</v>
      </c>
      <c r="M428" s="47" t="s">
        <v>200</v>
      </c>
      <c r="N428" s="50" t="s">
        <v>901</v>
      </c>
      <c r="O428" s="50" t="s">
        <v>929</v>
      </c>
      <c r="P428" s="51" t="s">
        <v>983</v>
      </c>
      <c r="Q428" s="51" t="s">
        <v>984</v>
      </c>
      <c r="R428" s="50" t="s">
        <v>932</v>
      </c>
      <c r="S428" s="50" t="s">
        <v>53</v>
      </c>
      <c r="T428" s="50" t="str">
        <f t="array" ref="T428">IFERROR(INDEX(INDIRECT("'"&amp;VLOOKUP($C428,ModMap!$A$2:$B$21,2,FALSE)&amp;"'!T:T"),MATCH($K428,INDIRECT("'"&amp;VLOOKUP($C428,ModMap!$A$2:$B$21,2,FALSE)&amp;"'!$K:$K"),0)),"")</f>
        <v>Unassigned</v>
      </c>
      <c r="U428" s="44" t="s">
        <v>36</v>
      </c>
      <c r="V428" s="50" t="str">
        <f t="array" ref="V428">IFERROR(INDEX(INDIRECT("'"&amp;VLOOKUP($C428,ModMap!$A$2:$B$21,2,FALSE)&amp;"'!V:V"),MATCH($K428,INDIRECT("'"&amp;VLOOKUP($C428,ModMap!$A$2:$B$21,2,FALSE)&amp;"'!$K:$K"),0)),"")</f>
        <v>N/A</v>
      </c>
      <c r="W428" s="50" t="str">
        <f t="array" ref="W428">IFERROR(INDEX(INDIRECT("'"&amp;VLOOKUP($C428,ModMap!$A$2:$B$21,2,FALSE)&amp;"'!W:W"),MATCH($K428,INDIRECT("'"&amp;VLOOKUP($C428,ModMap!$A$2:$B$21,2,FALSE)&amp;"'!$K:$K"),0)),"")</f>
        <v/>
      </c>
      <c r="X428" s="48" t="s">
        <v>33</v>
      </c>
      <c r="Y428" s="50" t="str">
        <f t="array" ref="Y428">IFERROR(INDEX(INDIRECT("'"&amp;VLOOKUP($C428,ModMap!$A$2:$B$21,2,FALSE)&amp;"'!Y:Y"),MATCH($K428,INDIRECT("'"&amp;VLOOKUP($C428,ModMap!$A$2:$B$21,2,FALSE)&amp;"'!$K:$K"),0)),"")</f>
        <v>Not Started</v>
      </c>
      <c r="Z428" s="50" t="str">
        <f t="array" ref="Z428">IFERROR(INDEX(INDIRECT("'"&amp;VLOOKUP($C428,ModMap!$A$2:$B$21,2,FALSE)&amp;"'!Z:Z"),MATCH($K428,INDIRECT("'"&amp;VLOOKUP($C428,ModMap!$A$2:$B$21,2,FALSE)&amp;"'!$K:$K"),0)),"")</f>
        <v>Unassigned</v>
      </c>
      <c r="AA428" s="48" t="s">
        <v>33</v>
      </c>
      <c r="AB428" s="50" t="str">
        <f t="array" ref="AB428">IFERROR(INDEX(INDIRECT("'"&amp;VLOOKUP($C428,ModMap!$A$2:$B$21,2,FALSE)&amp;"'!AB:AB"),MATCH($K428,INDIRECT("'"&amp;VLOOKUP($C428,ModMap!$A$2:$B$21,2,FALSE)&amp;"'!$K:$K"),0)),"")</f>
        <v>Not Started</v>
      </c>
      <c r="AC428" s="50" t="str">
        <f t="array" ref="AC428">IFERROR(INDEX(INDIRECT("'"&amp;VLOOKUP($C428,ModMap!$A$2:$B$21,2,FALSE)&amp;"'!AC:AC"),MATCH($K428,INDIRECT("'"&amp;VLOOKUP($C428,ModMap!$A$2:$B$21,2,FALSE)&amp;"'!$K:$K"),0)),"")</f>
        <v>Unassigned</v>
      </c>
      <c r="AD428" s="44" t="s">
        <v>36</v>
      </c>
      <c r="AE428" s="50" t="str">
        <f t="array" ref="AE428">IFERROR(INDEX(INDIRECT("'"&amp;VLOOKUP($C428,ModMap!$A$2:$B$21,2,FALSE)&amp;"'!AE:AE"),MATCH($K428,INDIRECT("'"&amp;VLOOKUP($C428,ModMap!$A$2:$B$21,2,FALSE)&amp;"'!$K:$K"),0)),"")</f>
        <v>N/A</v>
      </c>
      <c r="AF428" s="50" t="str">
        <f t="array" ref="AF428">IFERROR(INDEX(INDIRECT("'"&amp;VLOOKUP($C428,ModMap!$A$2:$B$21,2,FALSE)&amp;"'!AF:AF"),MATCH($K428,INDIRECT("'"&amp;VLOOKUP($C428,ModMap!$A$2:$B$21,2,FALSE)&amp;"'!$K:$K"),0)),"")</f>
        <v/>
      </c>
      <c r="AG428" s="44" t="s">
        <v>36</v>
      </c>
      <c r="AH428" s="50" t="str">
        <f t="array" ref="AH428">IFERROR(INDEX(INDIRECT("'"&amp;VLOOKUP($C428,ModMap!$A$2:$B$21,2,FALSE)&amp;"'!AH:AH"),MATCH($K428,INDIRECT("'"&amp;VLOOKUP($C428,ModMap!$A$2:$B$21,2,FALSE)&amp;"'!$K:$K"),0)),"")</f>
        <v>N/A</v>
      </c>
      <c r="AI428" s="50" t="str">
        <f t="array" ref="AI428">IFERROR(INDEX(INDIRECT("'"&amp;VLOOKUP($C428,ModMap!$A$2:$B$21,2,FALSE)&amp;"'!AI:AI"),MATCH($K428,INDIRECT("'"&amp;VLOOKUP($C428,ModMap!$A$2:$B$21,2,FALSE)&amp;"'!$K:$K"),0)),"")</f>
        <v/>
      </c>
      <c r="AJ428" s="44" t="s">
        <v>36</v>
      </c>
      <c r="AK428" s="50" t="str">
        <f t="array" ref="AK428">IFERROR(INDEX(INDIRECT("'"&amp;VLOOKUP($C428,ModMap!$A$2:$B$21,2,FALSE)&amp;"'!AK:AK"),MATCH($K428,INDIRECT("'"&amp;VLOOKUP($C428,ModMap!$A$2:$B$21,2,FALSE)&amp;"'!$K:$K"),0)),"")</f>
        <v>N/A</v>
      </c>
      <c r="AL428" s="50" t="str">
        <f t="array" ref="AL428">IFERROR(INDEX(INDIRECT("'"&amp;VLOOKUP($C428,ModMap!$A$2:$B$21,2,FALSE)&amp;"'!AL:AL"),MATCH($K428,INDIRECT("'"&amp;VLOOKUP($C428,ModMap!$A$2:$B$21,2,FALSE)&amp;"'!$K:$K"),0)),"")</f>
        <v/>
      </c>
      <c r="AM428" s="50">
        <f t="shared" si="1"/>
        <v>2</v>
      </c>
      <c r="AN428" s="50" t="str">
        <f t="shared" si="2"/>
        <v>Not Started</v>
      </c>
      <c r="AO428" s="51" t="str">
        <f t="array" ref="AO428">IFERROR(INDEX(INDIRECT("'"&amp;VLOOKUP($C428,ModMap!$A$2:$B$21,2,FALSE)&amp;"'!AO:AO"),MATCH($K428,INDIRECT("'"&amp;VLOOKUP($C428,ModMap!$A$2:$B$21,2,FALSE)&amp;"'!$K:$K"),0)),"")</f>
        <v/>
      </c>
      <c r="AP428" s="49" t="str">
        <f t="array" ref="AP428">IFERROR(HYPERLINK("#'"&amp;VLOOKUP($C428,ModMap!$A$2:$B$21,2,FALSE)&amp;"'!V"&amp;MATCH($K428,INDIRECT("'"&amp;VLOOKUP($C428,ModMap!$A$2:$B$21,2,FALSE)&amp;"'!$K:$K"),0),"Edit on module sheet"),"")</f>
        <v>Edit on module sheet</v>
      </c>
    </row>
    <row r="429" ht="42.0" customHeight="1">
      <c r="A429" s="39">
        <v>427.0</v>
      </c>
      <c r="B429" s="39">
        <v>418.0</v>
      </c>
      <c r="C429" s="39" t="s">
        <v>108</v>
      </c>
      <c r="D429" s="40" t="s">
        <v>109</v>
      </c>
      <c r="E429" s="28" t="s">
        <v>48</v>
      </c>
      <c r="F429" s="72" t="s">
        <v>894</v>
      </c>
      <c r="G429" s="40" t="s">
        <v>895</v>
      </c>
      <c r="H429" s="39" t="s">
        <v>978</v>
      </c>
      <c r="I429" s="39" t="s">
        <v>979</v>
      </c>
      <c r="J429" s="40" t="s">
        <v>980</v>
      </c>
      <c r="K429" s="39" t="s">
        <v>2513</v>
      </c>
      <c r="L429" s="40" t="s">
        <v>2514</v>
      </c>
      <c r="M429" s="47" t="s">
        <v>200</v>
      </c>
      <c r="N429" s="39" t="s">
        <v>901</v>
      </c>
      <c r="O429" s="39" t="s">
        <v>929</v>
      </c>
      <c r="P429" s="40" t="s">
        <v>983</v>
      </c>
      <c r="Q429" s="40" t="s">
        <v>984</v>
      </c>
      <c r="R429" s="39" t="s">
        <v>932</v>
      </c>
      <c r="S429" s="39" t="s">
        <v>56</v>
      </c>
      <c r="T429" s="39" t="str">
        <f t="array" ref="T429">IFERROR(INDEX(INDIRECT("'"&amp;VLOOKUP($C429,ModMap!$A$2:$B$21,2,FALSE)&amp;"'!T:T"),MATCH($K429,INDIRECT("'"&amp;VLOOKUP($C429,ModMap!$A$2:$B$21,2,FALSE)&amp;"'!$K:$K"),0)),"")</f>
        <v>Unassigned</v>
      </c>
      <c r="U429" s="44" t="s">
        <v>36</v>
      </c>
      <c r="V429" s="39" t="str">
        <f t="array" ref="V429">IFERROR(INDEX(INDIRECT("'"&amp;VLOOKUP($C429,ModMap!$A$2:$B$21,2,FALSE)&amp;"'!V:V"),MATCH($K429,INDIRECT("'"&amp;VLOOKUP($C429,ModMap!$A$2:$B$21,2,FALSE)&amp;"'!$K:$K"),0)),"")</f>
        <v>N/A</v>
      </c>
      <c r="W429" s="39" t="str">
        <f t="array" ref="W429">IFERROR(INDEX(INDIRECT("'"&amp;VLOOKUP($C429,ModMap!$A$2:$B$21,2,FALSE)&amp;"'!W:W"),MATCH($K429,INDIRECT("'"&amp;VLOOKUP($C429,ModMap!$A$2:$B$21,2,FALSE)&amp;"'!$K:$K"),0)),"")</f>
        <v/>
      </c>
      <c r="X429" s="48" t="s">
        <v>33</v>
      </c>
      <c r="Y429" s="39" t="str">
        <f t="array" ref="Y429">IFERROR(INDEX(INDIRECT("'"&amp;VLOOKUP($C429,ModMap!$A$2:$B$21,2,FALSE)&amp;"'!Y:Y"),MATCH($K429,INDIRECT("'"&amp;VLOOKUP($C429,ModMap!$A$2:$B$21,2,FALSE)&amp;"'!$K:$K"),0)),"")</f>
        <v>Not Started</v>
      </c>
      <c r="Z429" s="39" t="str">
        <f t="array" ref="Z429">IFERROR(INDEX(INDIRECT("'"&amp;VLOOKUP($C429,ModMap!$A$2:$B$21,2,FALSE)&amp;"'!Z:Z"),MATCH($K429,INDIRECT("'"&amp;VLOOKUP($C429,ModMap!$A$2:$B$21,2,FALSE)&amp;"'!$K:$K"),0)),"")</f>
        <v>Unassigned</v>
      </c>
      <c r="AA429" s="48" t="s">
        <v>33</v>
      </c>
      <c r="AB429" s="39" t="str">
        <f t="array" ref="AB429">IFERROR(INDEX(INDIRECT("'"&amp;VLOOKUP($C429,ModMap!$A$2:$B$21,2,FALSE)&amp;"'!AB:AB"),MATCH($K429,INDIRECT("'"&amp;VLOOKUP($C429,ModMap!$A$2:$B$21,2,FALSE)&amp;"'!$K:$K"),0)),"")</f>
        <v>Not Started</v>
      </c>
      <c r="AC429" s="39" t="str">
        <f t="array" ref="AC429">IFERROR(INDEX(INDIRECT("'"&amp;VLOOKUP($C429,ModMap!$A$2:$B$21,2,FALSE)&amp;"'!AC:AC"),MATCH($K429,INDIRECT("'"&amp;VLOOKUP($C429,ModMap!$A$2:$B$21,2,FALSE)&amp;"'!$K:$K"),0)),"")</f>
        <v>Unassigned</v>
      </c>
      <c r="AD429" s="48" t="s">
        <v>33</v>
      </c>
      <c r="AE429" s="39" t="str">
        <f t="array" ref="AE429">IFERROR(INDEX(INDIRECT("'"&amp;VLOOKUP($C429,ModMap!$A$2:$B$21,2,FALSE)&amp;"'!AE:AE"),MATCH($K429,INDIRECT("'"&amp;VLOOKUP($C429,ModMap!$A$2:$B$21,2,FALSE)&amp;"'!$K:$K"),0)),"")</f>
        <v>Not Started</v>
      </c>
      <c r="AF429" s="39" t="str">
        <f t="array" ref="AF429">IFERROR(INDEX(INDIRECT("'"&amp;VLOOKUP($C429,ModMap!$A$2:$B$21,2,FALSE)&amp;"'!AF:AF"),MATCH($K429,INDIRECT("'"&amp;VLOOKUP($C429,ModMap!$A$2:$B$21,2,FALSE)&amp;"'!$K:$K"),0)),"")</f>
        <v>Unassigned</v>
      </c>
      <c r="AG429" s="44" t="s">
        <v>36</v>
      </c>
      <c r="AH429" s="39" t="str">
        <f t="array" ref="AH429">IFERROR(INDEX(INDIRECT("'"&amp;VLOOKUP($C429,ModMap!$A$2:$B$21,2,FALSE)&amp;"'!AH:AH"),MATCH($K429,INDIRECT("'"&amp;VLOOKUP($C429,ModMap!$A$2:$B$21,2,FALSE)&amp;"'!$K:$K"),0)),"")</f>
        <v>N/A</v>
      </c>
      <c r="AI429" s="39" t="str">
        <f t="array" ref="AI429">IFERROR(INDEX(INDIRECT("'"&amp;VLOOKUP($C429,ModMap!$A$2:$B$21,2,FALSE)&amp;"'!AI:AI"),MATCH($K429,INDIRECT("'"&amp;VLOOKUP($C429,ModMap!$A$2:$B$21,2,FALSE)&amp;"'!$K:$K"),0)),"")</f>
        <v/>
      </c>
      <c r="AJ429" s="44" t="s">
        <v>36</v>
      </c>
      <c r="AK429" s="39" t="str">
        <f t="array" ref="AK429">IFERROR(INDEX(INDIRECT("'"&amp;VLOOKUP($C429,ModMap!$A$2:$B$21,2,FALSE)&amp;"'!AK:AK"),MATCH($K429,INDIRECT("'"&amp;VLOOKUP($C429,ModMap!$A$2:$B$21,2,FALSE)&amp;"'!$K:$K"),0)),"")</f>
        <v>N/A</v>
      </c>
      <c r="AL429" s="39" t="str">
        <f t="array" ref="AL429">IFERROR(INDEX(INDIRECT("'"&amp;VLOOKUP($C429,ModMap!$A$2:$B$21,2,FALSE)&amp;"'!AL:AL"),MATCH($K429,INDIRECT("'"&amp;VLOOKUP($C429,ModMap!$A$2:$B$21,2,FALSE)&amp;"'!$K:$K"),0)),"")</f>
        <v/>
      </c>
      <c r="AM429" s="39">
        <f t="shared" si="1"/>
        <v>3</v>
      </c>
      <c r="AN429" s="39" t="str">
        <f t="shared" si="2"/>
        <v>Not Started</v>
      </c>
      <c r="AO429" s="40" t="str">
        <f t="array" ref="AO429">IFERROR(INDEX(INDIRECT("'"&amp;VLOOKUP($C429,ModMap!$A$2:$B$21,2,FALSE)&amp;"'!AO:AO"),MATCH($K429,INDIRECT("'"&amp;VLOOKUP($C429,ModMap!$A$2:$B$21,2,FALSE)&amp;"'!$K:$K"),0)),"")</f>
        <v/>
      </c>
      <c r="AP429" s="49" t="str">
        <f t="array" ref="AP429">IFERROR(HYPERLINK("#'"&amp;VLOOKUP($C429,ModMap!$A$2:$B$21,2,FALSE)&amp;"'!V"&amp;MATCH($K429,INDIRECT("'"&amp;VLOOKUP($C429,ModMap!$A$2:$B$21,2,FALSE)&amp;"'!$K:$K"),0),"Edit on module sheet"),"")</f>
        <v>Edit on module sheet</v>
      </c>
    </row>
    <row r="430" ht="42.0" customHeight="1">
      <c r="A430" s="50">
        <v>428.0</v>
      </c>
      <c r="B430" s="50">
        <v>419.0</v>
      </c>
      <c r="C430" s="50" t="s">
        <v>108</v>
      </c>
      <c r="D430" s="51" t="s">
        <v>109</v>
      </c>
      <c r="E430" s="29" t="s">
        <v>41</v>
      </c>
      <c r="F430" s="72" t="s">
        <v>894</v>
      </c>
      <c r="G430" s="51" t="s">
        <v>895</v>
      </c>
      <c r="H430" s="50" t="s">
        <v>978</v>
      </c>
      <c r="I430" s="50" t="s">
        <v>979</v>
      </c>
      <c r="J430" s="51" t="s">
        <v>980</v>
      </c>
      <c r="K430" s="50" t="s">
        <v>981</v>
      </c>
      <c r="L430" s="51" t="s">
        <v>982</v>
      </c>
      <c r="M430" s="47" t="s">
        <v>200</v>
      </c>
      <c r="N430" s="50" t="s">
        <v>901</v>
      </c>
      <c r="O430" s="50" t="s">
        <v>929</v>
      </c>
      <c r="P430" s="51" t="s">
        <v>983</v>
      </c>
      <c r="Q430" s="51" t="s">
        <v>984</v>
      </c>
      <c r="R430" s="50" t="s">
        <v>932</v>
      </c>
      <c r="S430" s="50" t="s">
        <v>206</v>
      </c>
      <c r="T430" s="50" t="str">
        <f t="array" ref="T430">IFERROR(INDEX(INDIRECT("'"&amp;VLOOKUP($C430,ModMap!$A$2:$B$21,2,FALSE)&amp;"'!T:T"),MATCH($K430,INDIRECT("'"&amp;VLOOKUP($C430,ModMap!$A$2:$B$21,2,FALSE)&amp;"'!$K:$K"),0)),"")</f>
        <v>Unassigned</v>
      </c>
      <c r="U430" s="48" t="s">
        <v>33</v>
      </c>
      <c r="V430" s="50" t="str">
        <f t="array" ref="V430">IFERROR(INDEX(INDIRECT("'"&amp;VLOOKUP($C430,ModMap!$A$2:$B$21,2,FALSE)&amp;"'!V:V"),MATCH($K430,INDIRECT("'"&amp;VLOOKUP($C430,ModMap!$A$2:$B$21,2,FALSE)&amp;"'!$K:$K"),0)),"")</f>
        <v>Not Started</v>
      </c>
      <c r="W430" s="50" t="str">
        <f t="array" ref="W430">IFERROR(INDEX(INDIRECT("'"&amp;VLOOKUP($C430,ModMap!$A$2:$B$21,2,FALSE)&amp;"'!W:W"),MATCH($K430,INDIRECT("'"&amp;VLOOKUP($C430,ModMap!$A$2:$B$21,2,FALSE)&amp;"'!$K:$K"),0)),"")</f>
        <v>Unassigned</v>
      </c>
      <c r="X430" s="44" t="s">
        <v>36</v>
      </c>
      <c r="Y430" s="50" t="str">
        <f t="array" ref="Y430">IFERROR(INDEX(INDIRECT("'"&amp;VLOOKUP($C430,ModMap!$A$2:$B$21,2,FALSE)&amp;"'!Y:Y"),MATCH($K430,INDIRECT("'"&amp;VLOOKUP($C430,ModMap!$A$2:$B$21,2,FALSE)&amp;"'!$K:$K"),0)),"")</f>
        <v>N/A</v>
      </c>
      <c r="Z430" s="50" t="str">
        <f t="array" ref="Z430">IFERROR(INDEX(INDIRECT("'"&amp;VLOOKUP($C430,ModMap!$A$2:$B$21,2,FALSE)&amp;"'!Z:Z"),MATCH($K430,INDIRECT("'"&amp;VLOOKUP($C430,ModMap!$A$2:$B$21,2,FALSE)&amp;"'!$K:$K"),0)),"")</f>
        <v/>
      </c>
      <c r="AA430" s="44" t="s">
        <v>36</v>
      </c>
      <c r="AB430" s="50" t="str">
        <f t="array" ref="AB430">IFERROR(INDEX(INDIRECT("'"&amp;VLOOKUP($C430,ModMap!$A$2:$B$21,2,FALSE)&amp;"'!AB:AB"),MATCH($K430,INDIRECT("'"&amp;VLOOKUP($C430,ModMap!$A$2:$B$21,2,FALSE)&amp;"'!$K:$K"),0)),"")</f>
        <v>N/A</v>
      </c>
      <c r="AC430" s="50" t="str">
        <f t="array" ref="AC430">IFERROR(INDEX(INDIRECT("'"&amp;VLOOKUP($C430,ModMap!$A$2:$B$21,2,FALSE)&amp;"'!AC:AC"),MATCH($K430,INDIRECT("'"&amp;VLOOKUP($C430,ModMap!$A$2:$B$21,2,FALSE)&amp;"'!$K:$K"),0)),"")</f>
        <v/>
      </c>
      <c r="AD430" s="48" t="s">
        <v>33</v>
      </c>
      <c r="AE430" s="50" t="str">
        <f t="array" ref="AE430">IFERROR(INDEX(INDIRECT("'"&amp;VLOOKUP($C430,ModMap!$A$2:$B$21,2,FALSE)&amp;"'!AE:AE"),MATCH($K430,INDIRECT("'"&amp;VLOOKUP($C430,ModMap!$A$2:$B$21,2,FALSE)&amp;"'!$K:$K"),0)),"")</f>
        <v>Not Started</v>
      </c>
      <c r="AF430" s="50" t="str">
        <f t="array" ref="AF430">IFERROR(INDEX(INDIRECT("'"&amp;VLOOKUP($C430,ModMap!$A$2:$B$21,2,FALSE)&amp;"'!AF:AF"),MATCH($K430,INDIRECT("'"&amp;VLOOKUP($C430,ModMap!$A$2:$B$21,2,FALSE)&amp;"'!$K:$K"),0)),"")</f>
        <v>Unassigned</v>
      </c>
      <c r="AG430" s="44" t="s">
        <v>36</v>
      </c>
      <c r="AH430" s="50" t="str">
        <f t="array" ref="AH430">IFERROR(INDEX(INDIRECT("'"&amp;VLOOKUP($C430,ModMap!$A$2:$B$21,2,FALSE)&amp;"'!AH:AH"),MATCH($K430,INDIRECT("'"&amp;VLOOKUP($C430,ModMap!$A$2:$B$21,2,FALSE)&amp;"'!$K:$K"),0)),"")</f>
        <v>N/A</v>
      </c>
      <c r="AI430" s="50" t="str">
        <f t="array" ref="AI430">IFERROR(INDEX(INDIRECT("'"&amp;VLOOKUP($C430,ModMap!$A$2:$B$21,2,FALSE)&amp;"'!AI:AI"),MATCH($K430,INDIRECT("'"&amp;VLOOKUP($C430,ModMap!$A$2:$B$21,2,FALSE)&amp;"'!$K:$K"),0)),"")</f>
        <v/>
      </c>
      <c r="AJ430" s="44" t="s">
        <v>36</v>
      </c>
      <c r="AK430" s="50" t="str">
        <f t="array" ref="AK430">IFERROR(INDEX(INDIRECT("'"&amp;VLOOKUP($C430,ModMap!$A$2:$B$21,2,FALSE)&amp;"'!AK:AK"),MATCH($K430,INDIRECT("'"&amp;VLOOKUP($C430,ModMap!$A$2:$B$21,2,FALSE)&amp;"'!$K:$K"),0)),"")</f>
        <v>N/A</v>
      </c>
      <c r="AL430" s="50" t="str">
        <f t="array" ref="AL430">IFERROR(INDEX(INDIRECT("'"&amp;VLOOKUP($C430,ModMap!$A$2:$B$21,2,FALSE)&amp;"'!AL:AL"),MATCH($K430,INDIRECT("'"&amp;VLOOKUP($C430,ModMap!$A$2:$B$21,2,FALSE)&amp;"'!$K:$K"),0)),"")</f>
        <v/>
      </c>
      <c r="AM430" s="50">
        <f t="shared" si="1"/>
        <v>2</v>
      </c>
      <c r="AN430" s="50" t="str">
        <f t="shared" si="2"/>
        <v>Not Started</v>
      </c>
      <c r="AO430" s="51" t="str">
        <f t="array" ref="AO430">IFERROR(INDEX(INDIRECT("'"&amp;VLOOKUP($C430,ModMap!$A$2:$B$21,2,FALSE)&amp;"'!AO:AO"),MATCH($K430,INDIRECT("'"&amp;VLOOKUP($C430,ModMap!$A$2:$B$21,2,FALSE)&amp;"'!$K:$K"),0)),"")</f>
        <v/>
      </c>
      <c r="AP430" s="49" t="str">
        <f t="array" ref="AP430">IFERROR(HYPERLINK("#'"&amp;VLOOKUP($C430,ModMap!$A$2:$B$21,2,FALSE)&amp;"'!V"&amp;MATCH($K430,INDIRECT("'"&amp;VLOOKUP($C430,ModMap!$A$2:$B$21,2,FALSE)&amp;"'!$K:$K"),0),"Edit on module sheet"),"")</f>
        <v>Edit on module sheet</v>
      </c>
    </row>
    <row r="431" ht="42.0" customHeight="1">
      <c r="A431" s="39">
        <v>429.0</v>
      </c>
      <c r="B431" s="39">
        <v>420.0</v>
      </c>
      <c r="C431" s="39" t="s">
        <v>108</v>
      </c>
      <c r="D431" s="40" t="s">
        <v>109</v>
      </c>
      <c r="E431" s="31" t="s">
        <v>69</v>
      </c>
      <c r="F431" s="72" t="s">
        <v>894</v>
      </c>
      <c r="G431" s="40" t="s">
        <v>895</v>
      </c>
      <c r="H431" s="39" t="s">
        <v>978</v>
      </c>
      <c r="I431" s="39" t="s">
        <v>979</v>
      </c>
      <c r="J431" s="40" t="s">
        <v>980</v>
      </c>
      <c r="K431" s="39" t="s">
        <v>3582</v>
      </c>
      <c r="L431" s="40" t="s">
        <v>3583</v>
      </c>
      <c r="M431" s="48" t="s">
        <v>434</v>
      </c>
      <c r="N431" s="39" t="s">
        <v>901</v>
      </c>
      <c r="O431" s="39" t="s">
        <v>929</v>
      </c>
      <c r="P431" s="40" t="s">
        <v>983</v>
      </c>
      <c r="Q431" s="40" t="s">
        <v>984</v>
      </c>
      <c r="R431" s="39" t="s">
        <v>932</v>
      </c>
      <c r="S431" s="39" t="s">
        <v>69</v>
      </c>
      <c r="T431" s="39" t="str">
        <f t="array" ref="T431">IFERROR(INDEX(INDIRECT("'"&amp;VLOOKUP($C431,ModMap!$A$2:$B$21,2,FALSE)&amp;"'!T:T"),MATCH($K431,INDIRECT("'"&amp;VLOOKUP($C431,ModMap!$A$2:$B$21,2,FALSE)&amp;"'!$K:$K"),0)),"")</f>
        <v>Unassigned</v>
      </c>
      <c r="U431" s="48" t="s">
        <v>33</v>
      </c>
      <c r="V431" s="39" t="str">
        <f t="array" ref="V431">IFERROR(INDEX(INDIRECT("'"&amp;VLOOKUP($C431,ModMap!$A$2:$B$21,2,FALSE)&amp;"'!V:V"),MATCH($K431,INDIRECT("'"&amp;VLOOKUP($C431,ModMap!$A$2:$B$21,2,FALSE)&amp;"'!$K:$K"),0)),"")</f>
        <v>Not Started</v>
      </c>
      <c r="W431" s="39" t="str">
        <f t="array" ref="W431">IFERROR(INDEX(INDIRECT("'"&amp;VLOOKUP($C431,ModMap!$A$2:$B$21,2,FALSE)&amp;"'!W:W"),MATCH($K431,INDIRECT("'"&amp;VLOOKUP($C431,ModMap!$A$2:$B$21,2,FALSE)&amp;"'!$K:$K"),0)),"")</f>
        <v>Unassigned</v>
      </c>
      <c r="X431" s="48" t="s">
        <v>33</v>
      </c>
      <c r="Y431" s="39" t="str">
        <f t="array" ref="Y431">IFERROR(INDEX(INDIRECT("'"&amp;VLOOKUP($C431,ModMap!$A$2:$B$21,2,FALSE)&amp;"'!Y:Y"),MATCH($K431,INDIRECT("'"&amp;VLOOKUP($C431,ModMap!$A$2:$B$21,2,FALSE)&amp;"'!$K:$K"),0)),"")</f>
        <v>Not Started</v>
      </c>
      <c r="Z431" s="39" t="str">
        <f t="array" ref="Z431">IFERROR(INDEX(INDIRECT("'"&amp;VLOOKUP($C431,ModMap!$A$2:$B$21,2,FALSE)&amp;"'!Z:Z"),MATCH($K431,INDIRECT("'"&amp;VLOOKUP($C431,ModMap!$A$2:$B$21,2,FALSE)&amp;"'!$K:$K"),0)),"")</f>
        <v>Unassigned</v>
      </c>
      <c r="AA431" s="44" t="s">
        <v>36</v>
      </c>
      <c r="AB431" s="39" t="str">
        <f t="array" ref="AB431">IFERROR(INDEX(INDIRECT("'"&amp;VLOOKUP($C431,ModMap!$A$2:$B$21,2,FALSE)&amp;"'!AB:AB"),MATCH($K431,INDIRECT("'"&amp;VLOOKUP($C431,ModMap!$A$2:$B$21,2,FALSE)&amp;"'!$K:$K"),0)),"")</f>
        <v>N/A</v>
      </c>
      <c r="AC431" s="39" t="str">
        <f t="array" ref="AC431">IFERROR(INDEX(INDIRECT("'"&amp;VLOOKUP($C431,ModMap!$A$2:$B$21,2,FALSE)&amp;"'!AC:AC"),MATCH($K431,INDIRECT("'"&amp;VLOOKUP($C431,ModMap!$A$2:$B$21,2,FALSE)&amp;"'!$K:$K"),0)),"")</f>
        <v/>
      </c>
      <c r="AD431" s="48" t="s">
        <v>33</v>
      </c>
      <c r="AE431" s="39" t="str">
        <f t="array" ref="AE431">IFERROR(INDEX(INDIRECT("'"&amp;VLOOKUP($C431,ModMap!$A$2:$B$21,2,FALSE)&amp;"'!AE:AE"),MATCH($K431,INDIRECT("'"&amp;VLOOKUP($C431,ModMap!$A$2:$B$21,2,FALSE)&amp;"'!$K:$K"),0)),"")</f>
        <v>Not Started</v>
      </c>
      <c r="AF431" s="39" t="str">
        <f t="array" ref="AF431">IFERROR(INDEX(INDIRECT("'"&amp;VLOOKUP($C431,ModMap!$A$2:$B$21,2,FALSE)&amp;"'!AF:AF"),MATCH($K431,INDIRECT("'"&amp;VLOOKUP($C431,ModMap!$A$2:$B$21,2,FALSE)&amp;"'!$K:$K"),0)),"")</f>
        <v>Unassigned</v>
      </c>
      <c r="AG431" s="44" t="s">
        <v>36</v>
      </c>
      <c r="AH431" s="39" t="str">
        <f t="array" ref="AH431">IFERROR(INDEX(INDIRECT("'"&amp;VLOOKUP($C431,ModMap!$A$2:$B$21,2,FALSE)&amp;"'!AH:AH"),MATCH($K431,INDIRECT("'"&amp;VLOOKUP($C431,ModMap!$A$2:$B$21,2,FALSE)&amp;"'!$K:$K"),0)),"")</f>
        <v>N/A</v>
      </c>
      <c r="AI431" s="39" t="str">
        <f t="array" ref="AI431">IFERROR(INDEX(INDIRECT("'"&amp;VLOOKUP($C431,ModMap!$A$2:$B$21,2,FALSE)&amp;"'!AI:AI"),MATCH($K431,INDIRECT("'"&amp;VLOOKUP($C431,ModMap!$A$2:$B$21,2,FALSE)&amp;"'!$K:$K"),0)),"")</f>
        <v/>
      </c>
      <c r="AJ431" s="44" t="s">
        <v>36</v>
      </c>
      <c r="AK431" s="39" t="str">
        <f t="array" ref="AK431">IFERROR(INDEX(INDIRECT("'"&amp;VLOOKUP($C431,ModMap!$A$2:$B$21,2,FALSE)&amp;"'!AK:AK"),MATCH($K431,INDIRECT("'"&amp;VLOOKUP($C431,ModMap!$A$2:$B$21,2,FALSE)&amp;"'!$K:$K"),0)),"")</f>
        <v>N/A</v>
      </c>
      <c r="AL431" s="39" t="str">
        <f t="array" ref="AL431">IFERROR(INDEX(INDIRECT("'"&amp;VLOOKUP($C431,ModMap!$A$2:$B$21,2,FALSE)&amp;"'!AL:AL"),MATCH($K431,INDIRECT("'"&amp;VLOOKUP($C431,ModMap!$A$2:$B$21,2,FALSE)&amp;"'!$K:$K"),0)),"")</f>
        <v/>
      </c>
      <c r="AM431" s="39">
        <f t="shared" si="1"/>
        <v>3</v>
      </c>
      <c r="AN431" s="39" t="str">
        <f t="shared" si="2"/>
        <v>Not Started</v>
      </c>
      <c r="AO431" s="40" t="str">
        <f t="array" ref="AO431">IFERROR(INDEX(INDIRECT("'"&amp;VLOOKUP($C431,ModMap!$A$2:$B$21,2,FALSE)&amp;"'!AO:AO"),MATCH($K431,INDIRECT("'"&amp;VLOOKUP($C431,ModMap!$A$2:$B$21,2,FALSE)&amp;"'!$K:$K"),0)),"")</f>
        <v/>
      </c>
      <c r="AP431" s="49" t="str">
        <f t="array" ref="AP431">IFERROR(HYPERLINK("#'"&amp;VLOOKUP($C431,ModMap!$A$2:$B$21,2,FALSE)&amp;"'!V"&amp;MATCH($K431,INDIRECT("'"&amp;VLOOKUP($C431,ModMap!$A$2:$B$21,2,FALSE)&amp;"'!$K:$K"),0),"Edit on module sheet"),"")</f>
        <v>Edit on module sheet</v>
      </c>
    </row>
    <row r="432" ht="42.0" customHeight="1">
      <c r="A432" s="50">
        <v>430.0</v>
      </c>
      <c r="B432" s="50">
        <v>421.0</v>
      </c>
      <c r="C432" s="50" t="s">
        <v>111</v>
      </c>
      <c r="D432" s="51" t="s">
        <v>112</v>
      </c>
      <c r="E432" s="28" t="s">
        <v>48</v>
      </c>
      <c r="F432" s="73" t="s">
        <v>987</v>
      </c>
      <c r="G432" s="51" t="s">
        <v>988</v>
      </c>
      <c r="H432" s="50" t="s">
        <v>989</v>
      </c>
      <c r="I432" s="50" t="s">
        <v>990</v>
      </c>
      <c r="J432" s="51" t="s">
        <v>991</v>
      </c>
      <c r="K432" s="50" t="s">
        <v>2515</v>
      </c>
      <c r="L432" s="51" t="s">
        <v>2516</v>
      </c>
      <c r="M432" s="52" t="s">
        <v>211</v>
      </c>
      <c r="N432" s="50" t="s">
        <v>994</v>
      </c>
      <c r="O432" s="50" t="s">
        <v>995</v>
      </c>
      <c r="P432" s="51" t="s">
        <v>996</v>
      </c>
      <c r="Q432" s="51" t="s">
        <v>997</v>
      </c>
      <c r="R432" s="50" t="s">
        <v>994</v>
      </c>
      <c r="S432" s="50" t="s">
        <v>53</v>
      </c>
      <c r="T432" s="50" t="str">
        <f t="array" ref="T432">IFERROR(INDEX(INDIRECT("'"&amp;VLOOKUP($C432,ModMap!$A$2:$B$21,2,FALSE)&amp;"'!T:T"),MATCH($K432,INDIRECT("'"&amp;VLOOKUP($C432,ModMap!$A$2:$B$21,2,FALSE)&amp;"'!$K:$K"),0)),"")</f>
        <v>Unassigned</v>
      </c>
      <c r="U432" s="44" t="s">
        <v>36</v>
      </c>
      <c r="V432" s="50" t="str">
        <f t="array" ref="V432">IFERROR(INDEX(INDIRECT("'"&amp;VLOOKUP($C432,ModMap!$A$2:$B$21,2,FALSE)&amp;"'!V:V"),MATCH($K432,INDIRECT("'"&amp;VLOOKUP($C432,ModMap!$A$2:$B$21,2,FALSE)&amp;"'!$K:$K"),0)),"")</f>
        <v>N/A</v>
      </c>
      <c r="W432" s="50" t="str">
        <f t="array" ref="W432">IFERROR(INDEX(INDIRECT("'"&amp;VLOOKUP($C432,ModMap!$A$2:$B$21,2,FALSE)&amp;"'!W:W"),MATCH($K432,INDIRECT("'"&amp;VLOOKUP($C432,ModMap!$A$2:$B$21,2,FALSE)&amp;"'!$K:$K"),0)),"")</f>
        <v/>
      </c>
      <c r="X432" s="48" t="s">
        <v>33</v>
      </c>
      <c r="Y432" s="50" t="str">
        <f t="array" ref="Y432">IFERROR(INDEX(INDIRECT("'"&amp;VLOOKUP($C432,ModMap!$A$2:$B$21,2,FALSE)&amp;"'!Y:Y"),MATCH($K432,INDIRECT("'"&amp;VLOOKUP($C432,ModMap!$A$2:$B$21,2,FALSE)&amp;"'!$K:$K"),0)),"")</f>
        <v>Not Started</v>
      </c>
      <c r="Z432" s="50" t="str">
        <f t="array" ref="Z432">IFERROR(INDEX(INDIRECT("'"&amp;VLOOKUP($C432,ModMap!$A$2:$B$21,2,FALSE)&amp;"'!Z:Z"),MATCH($K432,INDIRECT("'"&amp;VLOOKUP($C432,ModMap!$A$2:$B$21,2,FALSE)&amp;"'!$K:$K"),0)),"")</f>
        <v>Unassigned</v>
      </c>
      <c r="AA432" s="48" t="s">
        <v>33</v>
      </c>
      <c r="AB432" s="50" t="str">
        <f t="array" ref="AB432">IFERROR(INDEX(INDIRECT("'"&amp;VLOOKUP($C432,ModMap!$A$2:$B$21,2,FALSE)&amp;"'!AB:AB"),MATCH($K432,INDIRECT("'"&amp;VLOOKUP($C432,ModMap!$A$2:$B$21,2,FALSE)&amp;"'!$K:$K"),0)),"")</f>
        <v>Not Started</v>
      </c>
      <c r="AC432" s="50" t="str">
        <f t="array" ref="AC432">IFERROR(INDEX(INDIRECT("'"&amp;VLOOKUP($C432,ModMap!$A$2:$B$21,2,FALSE)&amp;"'!AC:AC"),MATCH($K432,INDIRECT("'"&amp;VLOOKUP($C432,ModMap!$A$2:$B$21,2,FALSE)&amp;"'!$K:$K"),0)),"")</f>
        <v>Unassigned</v>
      </c>
      <c r="AD432" s="44" t="s">
        <v>36</v>
      </c>
      <c r="AE432" s="50" t="str">
        <f t="array" ref="AE432">IFERROR(INDEX(INDIRECT("'"&amp;VLOOKUP($C432,ModMap!$A$2:$B$21,2,FALSE)&amp;"'!AE:AE"),MATCH($K432,INDIRECT("'"&amp;VLOOKUP($C432,ModMap!$A$2:$B$21,2,FALSE)&amp;"'!$K:$K"),0)),"")</f>
        <v>N/A</v>
      </c>
      <c r="AF432" s="50" t="str">
        <f t="array" ref="AF432">IFERROR(INDEX(INDIRECT("'"&amp;VLOOKUP($C432,ModMap!$A$2:$B$21,2,FALSE)&amp;"'!AF:AF"),MATCH($K432,INDIRECT("'"&amp;VLOOKUP($C432,ModMap!$A$2:$B$21,2,FALSE)&amp;"'!$K:$K"),0)),"")</f>
        <v/>
      </c>
      <c r="AG432" s="44" t="s">
        <v>36</v>
      </c>
      <c r="AH432" s="50" t="str">
        <f t="array" ref="AH432">IFERROR(INDEX(INDIRECT("'"&amp;VLOOKUP($C432,ModMap!$A$2:$B$21,2,FALSE)&amp;"'!AH:AH"),MATCH($K432,INDIRECT("'"&amp;VLOOKUP($C432,ModMap!$A$2:$B$21,2,FALSE)&amp;"'!$K:$K"),0)),"")</f>
        <v>N/A</v>
      </c>
      <c r="AI432" s="50" t="str">
        <f t="array" ref="AI432">IFERROR(INDEX(INDIRECT("'"&amp;VLOOKUP($C432,ModMap!$A$2:$B$21,2,FALSE)&amp;"'!AI:AI"),MATCH($K432,INDIRECT("'"&amp;VLOOKUP($C432,ModMap!$A$2:$B$21,2,FALSE)&amp;"'!$K:$K"),0)),"")</f>
        <v/>
      </c>
      <c r="AJ432" s="44" t="s">
        <v>36</v>
      </c>
      <c r="AK432" s="50" t="str">
        <f t="array" ref="AK432">IFERROR(INDEX(INDIRECT("'"&amp;VLOOKUP($C432,ModMap!$A$2:$B$21,2,FALSE)&amp;"'!AK:AK"),MATCH($K432,INDIRECT("'"&amp;VLOOKUP($C432,ModMap!$A$2:$B$21,2,FALSE)&amp;"'!$K:$K"),0)),"")</f>
        <v>N/A</v>
      </c>
      <c r="AL432" s="50" t="str">
        <f t="array" ref="AL432">IFERROR(INDEX(INDIRECT("'"&amp;VLOOKUP($C432,ModMap!$A$2:$B$21,2,FALSE)&amp;"'!AL:AL"),MATCH($K432,INDIRECT("'"&amp;VLOOKUP($C432,ModMap!$A$2:$B$21,2,FALSE)&amp;"'!$K:$K"),0)),"")</f>
        <v/>
      </c>
      <c r="AM432" s="50">
        <f t="shared" si="1"/>
        <v>2</v>
      </c>
      <c r="AN432" s="50" t="str">
        <f t="shared" si="2"/>
        <v>Not Started</v>
      </c>
      <c r="AO432" s="51" t="str">
        <f t="array" ref="AO432">IFERROR(INDEX(INDIRECT("'"&amp;VLOOKUP($C432,ModMap!$A$2:$B$21,2,FALSE)&amp;"'!AO:AO"),MATCH($K432,INDIRECT("'"&amp;VLOOKUP($C432,ModMap!$A$2:$B$21,2,FALSE)&amp;"'!$K:$K"),0)),"")</f>
        <v/>
      </c>
      <c r="AP432" s="49" t="str">
        <f t="array" ref="AP432">IFERROR(HYPERLINK("#'"&amp;VLOOKUP($C432,ModMap!$A$2:$B$21,2,FALSE)&amp;"'!V"&amp;MATCH($K432,INDIRECT("'"&amp;VLOOKUP($C432,ModMap!$A$2:$B$21,2,FALSE)&amp;"'!$K:$K"),0),"Edit on module sheet"),"")</f>
        <v>Edit on module sheet</v>
      </c>
    </row>
    <row r="433" ht="42.0" customHeight="1">
      <c r="A433" s="39">
        <v>431.0</v>
      </c>
      <c r="B433" s="39">
        <v>422.0</v>
      </c>
      <c r="C433" s="39" t="s">
        <v>111</v>
      </c>
      <c r="D433" s="40" t="s">
        <v>112</v>
      </c>
      <c r="E433" s="28" t="s">
        <v>48</v>
      </c>
      <c r="F433" s="73" t="s">
        <v>987</v>
      </c>
      <c r="G433" s="40" t="s">
        <v>988</v>
      </c>
      <c r="H433" s="39" t="s">
        <v>989</v>
      </c>
      <c r="I433" s="39" t="s">
        <v>990</v>
      </c>
      <c r="J433" s="40" t="s">
        <v>991</v>
      </c>
      <c r="K433" s="39" t="s">
        <v>2518</v>
      </c>
      <c r="L433" s="40" t="s">
        <v>2519</v>
      </c>
      <c r="M433" s="52" t="s">
        <v>211</v>
      </c>
      <c r="N433" s="39" t="s">
        <v>994</v>
      </c>
      <c r="O433" s="39" t="s">
        <v>995</v>
      </c>
      <c r="P433" s="40" t="s">
        <v>996</v>
      </c>
      <c r="Q433" s="40" t="s">
        <v>997</v>
      </c>
      <c r="R433" s="39" t="s">
        <v>994</v>
      </c>
      <c r="S433" s="39" t="s">
        <v>56</v>
      </c>
      <c r="T433" s="39" t="str">
        <f t="array" ref="T433">IFERROR(INDEX(INDIRECT("'"&amp;VLOOKUP($C433,ModMap!$A$2:$B$21,2,FALSE)&amp;"'!T:T"),MATCH($K433,INDIRECT("'"&amp;VLOOKUP($C433,ModMap!$A$2:$B$21,2,FALSE)&amp;"'!$K:$K"),0)),"")</f>
        <v>Unassigned</v>
      </c>
      <c r="U433" s="44" t="s">
        <v>36</v>
      </c>
      <c r="V433" s="39" t="str">
        <f t="array" ref="V433">IFERROR(INDEX(INDIRECT("'"&amp;VLOOKUP($C433,ModMap!$A$2:$B$21,2,FALSE)&amp;"'!V:V"),MATCH($K433,INDIRECT("'"&amp;VLOOKUP($C433,ModMap!$A$2:$B$21,2,FALSE)&amp;"'!$K:$K"),0)),"")</f>
        <v>N/A</v>
      </c>
      <c r="W433" s="39" t="str">
        <f t="array" ref="W433">IFERROR(INDEX(INDIRECT("'"&amp;VLOOKUP($C433,ModMap!$A$2:$B$21,2,FALSE)&amp;"'!W:W"),MATCH($K433,INDIRECT("'"&amp;VLOOKUP($C433,ModMap!$A$2:$B$21,2,FALSE)&amp;"'!$K:$K"),0)),"")</f>
        <v/>
      </c>
      <c r="X433" s="48" t="s">
        <v>33</v>
      </c>
      <c r="Y433" s="39" t="str">
        <f t="array" ref="Y433">IFERROR(INDEX(INDIRECT("'"&amp;VLOOKUP($C433,ModMap!$A$2:$B$21,2,FALSE)&amp;"'!Y:Y"),MATCH($K433,INDIRECT("'"&amp;VLOOKUP($C433,ModMap!$A$2:$B$21,2,FALSE)&amp;"'!$K:$K"),0)),"")</f>
        <v>Not Started</v>
      </c>
      <c r="Z433" s="39" t="str">
        <f t="array" ref="Z433">IFERROR(INDEX(INDIRECT("'"&amp;VLOOKUP($C433,ModMap!$A$2:$B$21,2,FALSE)&amp;"'!Z:Z"),MATCH($K433,INDIRECT("'"&amp;VLOOKUP($C433,ModMap!$A$2:$B$21,2,FALSE)&amp;"'!$K:$K"),0)),"")</f>
        <v>Unassigned</v>
      </c>
      <c r="AA433" s="48" t="s">
        <v>33</v>
      </c>
      <c r="AB433" s="39" t="str">
        <f t="array" ref="AB433">IFERROR(INDEX(INDIRECT("'"&amp;VLOOKUP($C433,ModMap!$A$2:$B$21,2,FALSE)&amp;"'!AB:AB"),MATCH($K433,INDIRECT("'"&amp;VLOOKUP($C433,ModMap!$A$2:$B$21,2,FALSE)&amp;"'!$K:$K"),0)),"")</f>
        <v>Not Started</v>
      </c>
      <c r="AC433" s="39" t="str">
        <f t="array" ref="AC433">IFERROR(INDEX(INDIRECT("'"&amp;VLOOKUP($C433,ModMap!$A$2:$B$21,2,FALSE)&amp;"'!AC:AC"),MATCH($K433,INDIRECT("'"&amp;VLOOKUP($C433,ModMap!$A$2:$B$21,2,FALSE)&amp;"'!$K:$K"),0)),"")</f>
        <v>Unassigned</v>
      </c>
      <c r="AD433" s="48" t="s">
        <v>33</v>
      </c>
      <c r="AE433" s="39" t="str">
        <f t="array" ref="AE433">IFERROR(INDEX(INDIRECT("'"&amp;VLOOKUP($C433,ModMap!$A$2:$B$21,2,FALSE)&amp;"'!AE:AE"),MATCH($K433,INDIRECT("'"&amp;VLOOKUP($C433,ModMap!$A$2:$B$21,2,FALSE)&amp;"'!$K:$K"),0)),"")</f>
        <v>Not Started</v>
      </c>
      <c r="AF433" s="39" t="str">
        <f t="array" ref="AF433">IFERROR(INDEX(INDIRECT("'"&amp;VLOOKUP($C433,ModMap!$A$2:$B$21,2,FALSE)&amp;"'!AF:AF"),MATCH($K433,INDIRECT("'"&amp;VLOOKUP($C433,ModMap!$A$2:$B$21,2,FALSE)&amp;"'!$K:$K"),0)),"")</f>
        <v>Unassigned</v>
      </c>
      <c r="AG433" s="44" t="s">
        <v>36</v>
      </c>
      <c r="AH433" s="39" t="str">
        <f t="array" ref="AH433">IFERROR(INDEX(INDIRECT("'"&amp;VLOOKUP($C433,ModMap!$A$2:$B$21,2,FALSE)&amp;"'!AH:AH"),MATCH($K433,INDIRECT("'"&amp;VLOOKUP($C433,ModMap!$A$2:$B$21,2,FALSE)&amp;"'!$K:$K"),0)),"")</f>
        <v>N/A</v>
      </c>
      <c r="AI433" s="39" t="str">
        <f t="array" ref="AI433">IFERROR(INDEX(INDIRECT("'"&amp;VLOOKUP($C433,ModMap!$A$2:$B$21,2,FALSE)&amp;"'!AI:AI"),MATCH($K433,INDIRECT("'"&amp;VLOOKUP($C433,ModMap!$A$2:$B$21,2,FALSE)&amp;"'!$K:$K"),0)),"")</f>
        <v/>
      </c>
      <c r="AJ433" s="44" t="s">
        <v>36</v>
      </c>
      <c r="AK433" s="39" t="str">
        <f t="array" ref="AK433">IFERROR(INDEX(INDIRECT("'"&amp;VLOOKUP($C433,ModMap!$A$2:$B$21,2,FALSE)&amp;"'!AK:AK"),MATCH($K433,INDIRECT("'"&amp;VLOOKUP($C433,ModMap!$A$2:$B$21,2,FALSE)&amp;"'!$K:$K"),0)),"")</f>
        <v>N/A</v>
      </c>
      <c r="AL433" s="39" t="str">
        <f t="array" ref="AL433">IFERROR(INDEX(INDIRECT("'"&amp;VLOOKUP($C433,ModMap!$A$2:$B$21,2,FALSE)&amp;"'!AL:AL"),MATCH($K433,INDIRECT("'"&amp;VLOOKUP($C433,ModMap!$A$2:$B$21,2,FALSE)&amp;"'!$K:$K"),0)),"")</f>
        <v/>
      </c>
      <c r="AM433" s="39">
        <f t="shared" si="1"/>
        <v>3</v>
      </c>
      <c r="AN433" s="39" t="str">
        <f t="shared" si="2"/>
        <v>Not Started</v>
      </c>
      <c r="AO433" s="40" t="str">
        <f t="array" ref="AO433">IFERROR(INDEX(INDIRECT("'"&amp;VLOOKUP($C433,ModMap!$A$2:$B$21,2,FALSE)&amp;"'!AO:AO"),MATCH($K433,INDIRECT("'"&amp;VLOOKUP($C433,ModMap!$A$2:$B$21,2,FALSE)&amp;"'!$K:$K"),0)),"")</f>
        <v/>
      </c>
      <c r="AP433" s="49" t="str">
        <f t="array" ref="AP433">IFERROR(HYPERLINK("#'"&amp;VLOOKUP($C433,ModMap!$A$2:$B$21,2,FALSE)&amp;"'!V"&amp;MATCH($K433,INDIRECT("'"&amp;VLOOKUP($C433,ModMap!$A$2:$B$21,2,FALSE)&amp;"'!$K:$K"),0),"Edit on module sheet"),"")</f>
        <v>Edit on module sheet</v>
      </c>
    </row>
    <row r="434" ht="42.0" customHeight="1">
      <c r="A434" s="50">
        <v>432.0</v>
      </c>
      <c r="B434" s="50">
        <v>423.0</v>
      </c>
      <c r="C434" s="50" t="s">
        <v>111</v>
      </c>
      <c r="D434" s="51" t="s">
        <v>112</v>
      </c>
      <c r="E434" s="29" t="s">
        <v>41</v>
      </c>
      <c r="F434" s="73" t="s">
        <v>987</v>
      </c>
      <c r="G434" s="51" t="s">
        <v>988</v>
      </c>
      <c r="H434" s="50" t="s">
        <v>989</v>
      </c>
      <c r="I434" s="50" t="s">
        <v>990</v>
      </c>
      <c r="J434" s="51" t="s">
        <v>991</v>
      </c>
      <c r="K434" s="50" t="s">
        <v>992</v>
      </c>
      <c r="L434" s="51" t="s">
        <v>993</v>
      </c>
      <c r="M434" s="52" t="s">
        <v>211</v>
      </c>
      <c r="N434" s="50" t="s">
        <v>994</v>
      </c>
      <c r="O434" s="50" t="s">
        <v>995</v>
      </c>
      <c r="P434" s="51" t="s">
        <v>996</v>
      </c>
      <c r="Q434" s="51" t="s">
        <v>997</v>
      </c>
      <c r="R434" s="50" t="s">
        <v>994</v>
      </c>
      <c r="S434" s="50" t="s">
        <v>206</v>
      </c>
      <c r="T434" s="50" t="str">
        <f t="array" ref="T434">IFERROR(INDEX(INDIRECT("'"&amp;VLOOKUP($C434,ModMap!$A$2:$B$21,2,FALSE)&amp;"'!T:T"),MATCH($K434,INDIRECT("'"&amp;VLOOKUP($C434,ModMap!$A$2:$B$21,2,FALSE)&amp;"'!$K:$K"),0)),"")</f>
        <v>Unassigned</v>
      </c>
      <c r="U434" s="48" t="s">
        <v>33</v>
      </c>
      <c r="V434" s="50" t="str">
        <f t="array" ref="V434">IFERROR(INDEX(INDIRECT("'"&amp;VLOOKUP($C434,ModMap!$A$2:$B$21,2,FALSE)&amp;"'!V:V"),MATCH($K434,INDIRECT("'"&amp;VLOOKUP($C434,ModMap!$A$2:$B$21,2,FALSE)&amp;"'!$K:$K"),0)),"")</f>
        <v>Not Started</v>
      </c>
      <c r="W434" s="50" t="str">
        <f t="array" ref="W434">IFERROR(INDEX(INDIRECT("'"&amp;VLOOKUP($C434,ModMap!$A$2:$B$21,2,FALSE)&amp;"'!W:W"),MATCH($K434,INDIRECT("'"&amp;VLOOKUP($C434,ModMap!$A$2:$B$21,2,FALSE)&amp;"'!$K:$K"),0)),"")</f>
        <v>Unassigned</v>
      </c>
      <c r="X434" s="44" t="s">
        <v>36</v>
      </c>
      <c r="Y434" s="50" t="str">
        <f t="array" ref="Y434">IFERROR(INDEX(INDIRECT("'"&amp;VLOOKUP($C434,ModMap!$A$2:$B$21,2,FALSE)&amp;"'!Y:Y"),MATCH($K434,INDIRECT("'"&amp;VLOOKUP($C434,ModMap!$A$2:$B$21,2,FALSE)&amp;"'!$K:$K"),0)),"")</f>
        <v>N/A</v>
      </c>
      <c r="Z434" s="50" t="str">
        <f t="array" ref="Z434">IFERROR(INDEX(INDIRECT("'"&amp;VLOOKUP($C434,ModMap!$A$2:$B$21,2,FALSE)&amp;"'!Z:Z"),MATCH($K434,INDIRECT("'"&amp;VLOOKUP($C434,ModMap!$A$2:$B$21,2,FALSE)&amp;"'!$K:$K"),0)),"")</f>
        <v/>
      </c>
      <c r="AA434" s="44" t="s">
        <v>36</v>
      </c>
      <c r="AB434" s="50" t="str">
        <f t="array" ref="AB434">IFERROR(INDEX(INDIRECT("'"&amp;VLOOKUP($C434,ModMap!$A$2:$B$21,2,FALSE)&amp;"'!AB:AB"),MATCH($K434,INDIRECT("'"&amp;VLOOKUP($C434,ModMap!$A$2:$B$21,2,FALSE)&amp;"'!$K:$K"),0)),"")</f>
        <v>N/A</v>
      </c>
      <c r="AC434" s="50" t="str">
        <f t="array" ref="AC434">IFERROR(INDEX(INDIRECT("'"&amp;VLOOKUP($C434,ModMap!$A$2:$B$21,2,FALSE)&amp;"'!AC:AC"),MATCH($K434,INDIRECT("'"&amp;VLOOKUP($C434,ModMap!$A$2:$B$21,2,FALSE)&amp;"'!$K:$K"),0)),"")</f>
        <v/>
      </c>
      <c r="AD434" s="48" t="s">
        <v>33</v>
      </c>
      <c r="AE434" s="50" t="str">
        <f t="array" ref="AE434">IFERROR(INDEX(INDIRECT("'"&amp;VLOOKUP($C434,ModMap!$A$2:$B$21,2,FALSE)&amp;"'!AE:AE"),MATCH($K434,INDIRECT("'"&amp;VLOOKUP($C434,ModMap!$A$2:$B$21,2,FALSE)&amp;"'!$K:$K"),0)),"")</f>
        <v>Not Started</v>
      </c>
      <c r="AF434" s="50" t="str">
        <f t="array" ref="AF434">IFERROR(INDEX(INDIRECT("'"&amp;VLOOKUP($C434,ModMap!$A$2:$B$21,2,FALSE)&amp;"'!AF:AF"),MATCH($K434,INDIRECT("'"&amp;VLOOKUP($C434,ModMap!$A$2:$B$21,2,FALSE)&amp;"'!$K:$K"),0)),"")</f>
        <v>Unassigned</v>
      </c>
      <c r="AG434" s="44" t="s">
        <v>36</v>
      </c>
      <c r="AH434" s="50" t="str">
        <f t="array" ref="AH434">IFERROR(INDEX(INDIRECT("'"&amp;VLOOKUP($C434,ModMap!$A$2:$B$21,2,FALSE)&amp;"'!AH:AH"),MATCH($K434,INDIRECT("'"&amp;VLOOKUP($C434,ModMap!$A$2:$B$21,2,FALSE)&amp;"'!$K:$K"),0)),"")</f>
        <v>N/A</v>
      </c>
      <c r="AI434" s="50" t="str">
        <f t="array" ref="AI434">IFERROR(INDEX(INDIRECT("'"&amp;VLOOKUP($C434,ModMap!$A$2:$B$21,2,FALSE)&amp;"'!AI:AI"),MATCH($K434,INDIRECT("'"&amp;VLOOKUP($C434,ModMap!$A$2:$B$21,2,FALSE)&amp;"'!$K:$K"),0)),"")</f>
        <v/>
      </c>
      <c r="AJ434" s="44" t="s">
        <v>36</v>
      </c>
      <c r="AK434" s="50" t="str">
        <f t="array" ref="AK434">IFERROR(INDEX(INDIRECT("'"&amp;VLOOKUP($C434,ModMap!$A$2:$B$21,2,FALSE)&amp;"'!AK:AK"),MATCH($K434,INDIRECT("'"&amp;VLOOKUP($C434,ModMap!$A$2:$B$21,2,FALSE)&amp;"'!$K:$K"),0)),"")</f>
        <v>N/A</v>
      </c>
      <c r="AL434" s="50" t="str">
        <f t="array" ref="AL434">IFERROR(INDEX(INDIRECT("'"&amp;VLOOKUP($C434,ModMap!$A$2:$B$21,2,FALSE)&amp;"'!AL:AL"),MATCH($K434,INDIRECT("'"&amp;VLOOKUP($C434,ModMap!$A$2:$B$21,2,FALSE)&amp;"'!$K:$K"),0)),"")</f>
        <v/>
      </c>
      <c r="AM434" s="50">
        <f t="shared" si="1"/>
        <v>2</v>
      </c>
      <c r="AN434" s="50" t="str">
        <f t="shared" si="2"/>
        <v>Not Started</v>
      </c>
      <c r="AO434" s="51" t="str">
        <f t="array" ref="AO434">IFERROR(INDEX(INDIRECT("'"&amp;VLOOKUP($C434,ModMap!$A$2:$B$21,2,FALSE)&amp;"'!AO:AO"),MATCH($K434,INDIRECT("'"&amp;VLOOKUP($C434,ModMap!$A$2:$B$21,2,FALSE)&amp;"'!$K:$K"),0)),"")</f>
        <v/>
      </c>
      <c r="AP434" s="49" t="str">
        <f t="array" ref="AP434">IFERROR(HYPERLINK("#'"&amp;VLOOKUP($C434,ModMap!$A$2:$B$21,2,FALSE)&amp;"'!V"&amp;MATCH($K434,INDIRECT("'"&amp;VLOOKUP($C434,ModMap!$A$2:$B$21,2,FALSE)&amp;"'!$K:$K"),0),"Edit on module sheet"),"")</f>
        <v>Edit on module sheet</v>
      </c>
    </row>
    <row r="435" ht="42.0" customHeight="1">
      <c r="A435" s="39">
        <v>433.0</v>
      </c>
      <c r="B435" s="39">
        <v>424.0</v>
      </c>
      <c r="C435" s="39" t="s">
        <v>111</v>
      </c>
      <c r="D435" s="40" t="s">
        <v>112</v>
      </c>
      <c r="E435" s="31" t="s">
        <v>69</v>
      </c>
      <c r="F435" s="73" t="s">
        <v>987</v>
      </c>
      <c r="G435" s="40" t="s">
        <v>988</v>
      </c>
      <c r="H435" s="39" t="s">
        <v>989</v>
      </c>
      <c r="I435" s="39" t="s">
        <v>990</v>
      </c>
      <c r="J435" s="40" t="s">
        <v>991</v>
      </c>
      <c r="K435" s="39" t="s">
        <v>3607</v>
      </c>
      <c r="L435" s="40" t="s">
        <v>3608</v>
      </c>
      <c r="M435" s="48" t="s">
        <v>434</v>
      </c>
      <c r="N435" s="39" t="s">
        <v>994</v>
      </c>
      <c r="O435" s="39" t="s">
        <v>995</v>
      </c>
      <c r="P435" s="40" t="s">
        <v>996</v>
      </c>
      <c r="Q435" s="40" t="s">
        <v>997</v>
      </c>
      <c r="R435" s="39" t="s">
        <v>994</v>
      </c>
      <c r="S435" s="39" t="s">
        <v>69</v>
      </c>
      <c r="T435" s="39" t="str">
        <f t="array" ref="T435">IFERROR(INDEX(INDIRECT("'"&amp;VLOOKUP($C435,ModMap!$A$2:$B$21,2,FALSE)&amp;"'!T:T"),MATCH($K435,INDIRECT("'"&amp;VLOOKUP($C435,ModMap!$A$2:$B$21,2,FALSE)&amp;"'!$K:$K"),0)),"")</f>
        <v>Unassigned</v>
      </c>
      <c r="U435" s="48" t="s">
        <v>33</v>
      </c>
      <c r="V435" s="39" t="str">
        <f t="array" ref="V435">IFERROR(INDEX(INDIRECT("'"&amp;VLOOKUP($C435,ModMap!$A$2:$B$21,2,FALSE)&amp;"'!V:V"),MATCH($K435,INDIRECT("'"&amp;VLOOKUP($C435,ModMap!$A$2:$B$21,2,FALSE)&amp;"'!$K:$K"),0)),"")</f>
        <v>Not Started</v>
      </c>
      <c r="W435" s="39" t="str">
        <f t="array" ref="W435">IFERROR(INDEX(INDIRECT("'"&amp;VLOOKUP($C435,ModMap!$A$2:$B$21,2,FALSE)&amp;"'!W:W"),MATCH($K435,INDIRECT("'"&amp;VLOOKUP($C435,ModMap!$A$2:$B$21,2,FALSE)&amp;"'!$K:$K"),0)),"")</f>
        <v>Unassigned</v>
      </c>
      <c r="X435" s="48" t="s">
        <v>33</v>
      </c>
      <c r="Y435" s="39" t="str">
        <f t="array" ref="Y435">IFERROR(INDEX(INDIRECT("'"&amp;VLOOKUP($C435,ModMap!$A$2:$B$21,2,FALSE)&amp;"'!Y:Y"),MATCH($K435,INDIRECT("'"&amp;VLOOKUP($C435,ModMap!$A$2:$B$21,2,FALSE)&amp;"'!$K:$K"),0)),"")</f>
        <v>Not Started</v>
      </c>
      <c r="Z435" s="39" t="str">
        <f t="array" ref="Z435">IFERROR(INDEX(INDIRECT("'"&amp;VLOOKUP($C435,ModMap!$A$2:$B$21,2,FALSE)&amp;"'!Z:Z"),MATCH($K435,INDIRECT("'"&amp;VLOOKUP($C435,ModMap!$A$2:$B$21,2,FALSE)&amp;"'!$K:$K"),0)),"")</f>
        <v>Unassigned</v>
      </c>
      <c r="AA435" s="44" t="s">
        <v>36</v>
      </c>
      <c r="AB435" s="39" t="str">
        <f t="array" ref="AB435">IFERROR(INDEX(INDIRECT("'"&amp;VLOOKUP($C435,ModMap!$A$2:$B$21,2,FALSE)&amp;"'!AB:AB"),MATCH($K435,INDIRECT("'"&amp;VLOOKUP($C435,ModMap!$A$2:$B$21,2,FALSE)&amp;"'!$K:$K"),0)),"")</f>
        <v>N/A</v>
      </c>
      <c r="AC435" s="39" t="str">
        <f t="array" ref="AC435">IFERROR(INDEX(INDIRECT("'"&amp;VLOOKUP($C435,ModMap!$A$2:$B$21,2,FALSE)&amp;"'!AC:AC"),MATCH($K435,INDIRECT("'"&amp;VLOOKUP($C435,ModMap!$A$2:$B$21,2,FALSE)&amp;"'!$K:$K"),0)),"")</f>
        <v/>
      </c>
      <c r="AD435" s="48" t="s">
        <v>33</v>
      </c>
      <c r="AE435" s="39" t="str">
        <f t="array" ref="AE435">IFERROR(INDEX(INDIRECT("'"&amp;VLOOKUP($C435,ModMap!$A$2:$B$21,2,FALSE)&amp;"'!AE:AE"),MATCH($K435,INDIRECT("'"&amp;VLOOKUP($C435,ModMap!$A$2:$B$21,2,FALSE)&amp;"'!$K:$K"),0)),"")</f>
        <v>Not Started</v>
      </c>
      <c r="AF435" s="39" t="str">
        <f t="array" ref="AF435">IFERROR(INDEX(INDIRECT("'"&amp;VLOOKUP($C435,ModMap!$A$2:$B$21,2,FALSE)&amp;"'!AF:AF"),MATCH($K435,INDIRECT("'"&amp;VLOOKUP($C435,ModMap!$A$2:$B$21,2,FALSE)&amp;"'!$K:$K"),0)),"")</f>
        <v>Unassigned</v>
      </c>
      <c r="AG435" s="44" t="s">
        <v>36</v>
      </c>
      <c r="AH435" s="39" t="str">
        <f t="array" ref="AH435">IFERROR(INDEX(INDIRECT("'"&amp;VLOOKUP($C435,ModMap!$A$2:$B$21,2,FALSE)&amp;"'!AH:AH"),MATCH($K435,INDIRECT("'"&amp;VLOOKUP($C435,ModMap!$A$2:$B$21,2,FALSE)&amp;"'!$K:$K"),0)),"")</f>
        <v>N/A</v>
      </c>
      <c r="AI435" s="39" t="str">
        <f t="array" ref="AI435">IFERROR(INDEX(INDIRECT("'"&amp;VLOOKUP($C435,ModMap!$A$2:$B$21,2,FALSE)&amp;"'!AI:AI"),MATCH($K435,INDIRECT("'"&amp;VLOOKUP($C435,ModMap!$A$2:$B$21,2,FALSE)&amp;"'!$K:$K"),0)),"")</f>
        <v/>
      </c>
      <c r="AJ435" s="44" t="s">
        <v>36</v>
      </c>
      <c r="AK435" s="39" t="str">
        <f t="array" ref="AK435">IFERROR(INDEX(INDIRECT("'"&amp;VLOOKUP($C435,ModMap!$A$2:$B$21,2,FALSE)&amp;"'!AK:AK"),MATCH($K435,INDIRECT("'"&amp;VLOOKUP($C435,ModMap!$A$2:$B$21,2,FALSE)&amp;"'!$K:$K"),0)),"")</f>
        <v>N/A</v>
      </c>
      <c r="AL435" s="39" t="str">
        <f t="array" ref="AL435">IFERROR(INDEX(INDIRECT("'"&amp;VLOOKUP($C435,ModMap!$A$2:$B$21,2,FALSE)&amp;"'!AL:AL"),MATCH($K435,INDIRECT("'"&amp;VLOOKUP($C435,ModMap!$A$2:$B$21,2,FALSE)&amp;"'!$K:$K"),0)),"")</f>
        <v/>
      </c>
      <c r="AM435" s="39">
        <f t="shared" si="1"/>
        <v>3</v>
      </c>
      <c r="AN435" s="39" t="str">
        <f t="shared" si="2"/>
        <v>Not Started</v>
      </c>
      <c r="AO435" s="40" t="str">
        <f t="array" ref="AO435">IFERROR(INDEX(INDIRECT("'"&amp;VLOOKUP($C435,ModMap!$A$2:$B$21,2,FALSE)&amp;"'!AO:AO"),MATCH($K435,INDIRECT("'"&amp;VLOOKUP($C435,ModMap!$A$2:$B$21,2,FALSE)&amp;"'!$K:$K"),0)),"")</f>
        <v/>
      </c>
      <c r="AP435" s="49" t="str">
        <f t="array" ref="AP435">IFERROR(HYPERLINK("#'"&amp;VLOOKUP($C435,ModMap!$A$2:$B$21,2,FALSE)&amp;"'!V"&amp;MATCH($K435,INDIRECT("'"&amp;VLOOKUP($C435,ModMap!$A$2:$B$21,2,FALSE)&amp;"'!$K:$K"),0),"Edit on module sheet"),"")</f>
        <v>Edit on module sheet</v>
      </c>
    </row>
    <row r="436" ht="42.0" customHeight="1">
      <c r="A436" s="50">
        <v>434.0</v>
      </c>
      <c r="B436" s="50">
        <v>425.0</v>
      </c>
      <c r="C436" s="50" t="s">
        <v>111</v>
      </c>
      <c r="D436" s="51" t="s">
        <v>112</v>
      </c>
      <c r="E436" s="29" t="s">
        <v>41</v>
      </c>
      <c r="F436" s="73" t="s">
        <v>987</v>
      </c>
      <c r="G436" s="51" t="s">
        <v>988</v>
      </c>
      <c r="H436" s="50" t="s">
        <v>1006</v>
      </c>
      <c r="I436" s="50" t="s">
        <v>1007</v>
      </c>
      <c r="J436" s="51" t="s">
        <v>1009</v>
      </c>
      <c r="K436" s="50" t="s">
        <v>1011</v>
      </c>
      <c r="L436" s="51" t="s">
        <v>1012</v>
      </c>
      <c r="M436" s="52" t="s">
        <v>211</v>
      </c>
      <c r="N436" s="50" t="s">
        <v>994</v>
      </c>
      <c r="O436" s="50" t="s">
        <v>995</v>
      </c>
      <c r="P436" s="51" t="s">
        <v>1013</v>
      </c>
      <c r="Q436" s="51" t="s">
        <v>1014</v>
      </c>
      <c r="R436" s="50" t="s">
        <v>994</v>
      </c>
      <c r="S436" s="50" t="s">
        <v>206</v>
      </c>
      <c r="T436" s="50" t="str">
        <f t="array" ref="T436">IFERROR(INDEX(INDIRECT("'"&amp;VLOOKUP($C436,ModMap!$A$2:$B$21,2,FALSE)&amp;"'!T:T"),MATCH($K436,INDIRECT("'"&amp;VLOOKUP($C436,ModMap!$A$2:$B$21,2,FALSE)&amp;"'!$K:$K"),0)),"")</f>
        <v>Unassigned</v>
      </c>
      <c r="U436" s="48" t="s">
        <v>33</v>
      </c>
      <c r="V436" s="50" t="str">
        <f t="array" ref="V436">IFERROR(INDEX(INDIRECT("'"&amp;VLOOKUP($C436,ModMap!$A$2:$B$21,2,FALSE)&amp;"'!V:V"),MATCH($K436,INDIRECT("'"&amp;VLOOKUP($C436,ModMap!$A$2:$B$21,2,FALSE)&amp;"'!$K:$K"),0)),"")</f>
        <v>Not Started</v>
      </c>
      <c r="W436" s="50" t="str">
        <f t="array" ref="W436">IFERROR(INDEX(INDIRECT("'"&amp;VLOOKUP($C436,ModMap!$A$2:$B$21,2,FALSE)&amp;"'!W:W"),MATCH($K436,INDIRECT("'"&amp;VLOOKUP($C436,ModMap!$A$2:$B$21,2,FALSE)&amp;"'!$K:$K"),0)),"")</f>
        <v>Unassigned</v>
      </c>
      <c r="X436" s="44" t="s">
        <v>36</v>
      </c>
      <c r="Y436" s="50" t="str">
        <f t="array" ref="Y436">IFERROR(INDEX(INDIRECT("'"&amp;VLOOKUP($C436,ModMap!$A$2:$B$21,2,FALSE)&amp;"'!Y:Y"),MATCH($K436,INDIRECT("'"&amp;VLOOKUP($C436,ModMap!$A$2:$B$21,2,FALSE)&amp;"'!$K:$K"),0)),"")</f>
        <v>N/A</v>
      </c>
      <c r="Z436" s="50" t="str">
        <f t="array" ref="Z436">IFERROR(INDEX(INDIRECT("'"&amp;VLOOKUP($C436,ModMap!$A$2:$B$21,2,FALSE)&amp;"'!Z:Z"),MATCH($K436,INDIRECT("'"&amp;VLOOKUP($C436,ModMap!$A$2:$B$21,2,FALSE)&amp;"'!$K:$K"),0)),"")</f>
        <v/>
      </c>
      <c r="AA436" s="44" t="s">
        <v>36</v>
      </c>
      <c r="AB436" s="50" t="str">
        <f t="array" ref="AB436">IFERROR(INDEX(INDIRECT("'"&amp;VLOOKUP($C436,ModMap!$A$2:$B$21,2,FALSE)&amp;"'!AB:AB"),MATCH($K436,INDIRECT("'"&amp;VLOOKUP($C436,ModMap!$A$2:$B$21,2,FALSE)&amp;"'!$K:$K"),0)),"")</f>
        <v>N/A</v>
      </c>
      <c r="AC436" s="50" t="str">
        <f t="array" ref="AC436">IFERROR(INDEX(INDIRECT("'"&amp;VLOOKUP($C436,ModMap!$A$2:$B$21,2,FALSE)&amp;"'!AC:AC"),MATCH($K436,INDIRECT("'"&amp;VLOOKUP($C436,ModMap!$A$2:$B$21,2,FALSE)&amp;"'!$K:$K"),0)),"")</f>
        <v/>
      </c>
      <c r="AD436" s="48" t="s">
        <v>33</v>
      </c>
      <c r="AE436" s="50" t="str">
        <f t="array" ref="AE436">IFERROR(INDEX(INDIRECT("'"&amp;VLOOKUP($C436,ModMap!$A$2:$B$21,2,FALSE)&amp;"'!AE:AE"),MATCH($K436,INDIRECT("'"&amp;VLOOKUP($C436,ModMap!$A$2:$B$21,2,FALSE)&amp;"'!$K:$K"),0)),"")</f>
        <v>Not Started</v>
      </c>
      <c r="AF436" s="50" t="str">
        <f t="array" ref="AF436">IFERROR(INDEX(INDIRECT("'"&amp;VLOOKUP($C436,ModMap!$A$2:$B$21,2,FALSE)&amp;"'!AF:AF"),MATCH($K436,INDIRECT("'"&amp;VLOOKUP($C436,ModMap!$A$2:$B$21,2,FALSE)&amp;"'!$K:$K"),0)),"")</f>
        <v>Unassigned</v>
      </c>
      <c r="AG436" s="44" t="s">
        <v>36</v>
      </c>
      <c r="AH436" s="50" t="str">
        <f t="array" ref="AH436">IFERROR(INDEX(INDIRECT("'"&amp;VLOOKUP($C436,ModMap!$A$2:$B$21,2,FALSE)&amp;"'!AH:AH"),MATCH($K436,INDIRECT("'"&amp;VLOOKUP($C436,ModMap!$A$2:$B$21,2,FALSE)&amp;"'!$K:$K"),0)),"")</f>
        <v>N/A</v>
      </c>
      <c r="AI436" s="50" t="str">
        <f t="array" ref="AI436">IFERROR(INDEX(INDIRECT("'"&amp;VLOOKUP($C436,ModMap!$A$2:$B$21,2,FALSE)&amp;"'!AI:AI"),MATCH($K436,INDIRECT("'"&amp;VLOOKUP($C436,ModMap!$A$2:$B$21,2,FALSE)&amp;"'!$K:$K"),0)),"")</f>
        <v/>
      </c>
      <c r="AJ436" s="44" t="s">
        <v>36</v>
      </c>
      <c r="AK436" s="50" t="str">
        <f t="array" ref="AK436">IFERROR(INDEX(INDIRECT("'"&amp;VLOOKUP($C436,ModMap!$A$2:$B$21,2,FALSE)&amp;"'!AK:AK"),MATCH($K436,INDIRECT("'"&amp;VLOOKUP($C436,ModMap!$A$2:$B$21,2,FALSE)&amp;"'!$K:$K"),0)),"")</f>
        <v>N/A</v>
      </c>
      <c r="AL436" s="50" t="str">
        <f t="array" ref="AL436">IFERROR(INDEX(INDIRECT("'"&amp;VLOOKUP($C436,ModMap!$A$2:$B$21,2,FALSE)&amp;"'!AL:AL"),MATCH($K436,INDIRECT("'"&amp;VLOOKUP($C436,ModMap!$A$2:$B$21,2,FALSE)&amp;"'!$K:$K"),0)),"")</f>
        <v/>
      </c>
      <c r="AM436" s="50">
        <f t="shared" si="1"/>
        <v>2</v>
      </c>
      <c r="AN436" s="50" t="str">
        <f t="shared" si="2"/>
        <v>Not Started</v>
      </c>
      <c r="AO436" s="51" t="str">
        <f t="array" ref="AO436">IFERROR(INDEX(INDIRECT("'"&amp;VLOOKUP($C436,ModMap!$A$2:$B$21,2,FALSE)&amp;"'!AO:AO"),MATCH($K436,INDIRECT("'"&amp;VLOOKUP($C436,ModMap!$A$2:$B$21,2,FALSE)&amp;"'!$K:$K"),0)),"")</f>
        <v/>
      </c>
      <c r="AP436" s="49" t="str">
        <f t="array" ref="AP436">IFERROR(HYPERLINK("#'"&amp;VLOOKUP($C436,ModMap!$A$2:$B$21,2,FALSE)&amp;"'!V"&amp;MATCH($K436,INDIRECT("'"&amp;VLOOKUP($C436,ModMap!$A$2:$B$21,2,FALSE)&amp;"'!$K:$K"),0),"Edit on module sheet"),"")</f>
        <v>Edit on module sheet</v>
      </c>
    </row>
    <row r="437" ht="42.0" customHeight="1">
      <c r="A437" s="39">
        <v>435.0</v>
      </c>
      <c r="B437" s="39">
        <v>426.0</v>
      </c>
      <c r="C437" s="39" t="s">
        <v>111</v>
      </c>
      <c r="D437" s="40" t="s">
        <v>112</v>
      </c>
      <c r="E437" s="29" t="s">
        <v>41</v>
      </c>
      <c r="F437" s="73" t="s">
        <v>987</v>
      </c>
      <c r="G437" s="40" t="s">
        <v>988</v>
      </c>
      <c r="H437" s="39" t="s">
        <v>1006</v>
      </c>
      <c r="I437" s="39" t="s">
        <v>1007</v>
      </c>
      <c r="J437" s="40" t="s">
        <v>1009</v>
      </c>
      <c r="K437" s="39" t="s">
        <v>1017</v>
      </c>
      <c r="L437" s="40" t="s">
        <v>1018</v>
      </c>
      <c r="M437" s="52" t="s">
        <v>211</v>
      </c>
      <c r="N437" s="39" t="s">
        <v>994</v>
      </c>
      <c r="O437" s="39" t="s">
        <v>995</v>
      </c>
      <c r="P437" s="40" t="s">
        <v>1013</v>
      </c>
      <c r="Q437" s="40" t="s">
        <v>1014</v>
      </c>
      <c r="R437" s="39" t="s">
        <v>994</v>
      </c>
      <c r="S437" s="39" t="s">
        <v>206</v>
      </c>
      <c r="T437" s="39" t="str">
        <f t="array" ref="T437">IFERROR(INDEX(INDIRECT("'"&amp;VLOOKUP($C437,ModMap!$A$2:$B$21,2,FALSE)&amp;"'!T:T"),MATCH($K437,INDIRECT("'"&amp;VLOOKUP($C437,ModMap!$A$2:$B$21,2,FALSE)&amp;"'!$K:$K"),0)),"")</f>
        <v>Unassigned</v>
      </c>
      <c r="U437" s="48" t="s">
        <v>33</v>
      </c>
      <c r="V437" s="39" t="str">
        <f t="array" ref="V437">IFERROR(INDEX(INDIRECT("'"&amp;VLOOKUP($C437,ModMap!$A$2:$B$21,2,FALSE)&amp;"'!V:V"),MATCH($K437,INDIRECT("'"&amp;VLOOKUP($C437,ModMap!$A$2:$B$21,2,FALSE)&amp;"'!$K:$K"),0)),"")</f>
        <v>Not Started</v>
      </c>
      <c r="W437" s="39" t="str">
        <f t="array" ref="W437">IFERROR(INDEX(INDIRECT("'"&amp;VLOOKUP($C437,ModMap!$A$2:$B$21,2,FALSE)&amp;"'!W:W"),MATCH($K437,INDIRECT("'"&amp;VLOOKUP($C437,ModMap!$A$2:$B$21,2,FALSE)&amp;"'!$K:$K"),0)),"")</f>
        <v>Unassigned</v>
      </c>
      <c r="X437" s="44" t="s">
        <v>36</v>
      </c>
      <c r="Y437" s="39" t="str">
        <f t="array" ref="Y437">IFERROR(INDEX(INDIRECT("'"&amp;VLOOKUP($C437,ModMap!$A$2:$B$21,2,FALSE)&amp;"'!Y:Y"),MATCH($K437,INDIRECT("'"&amp;VLOOKUP($C437,ModMap!$A$2:$B$21,2,FALSE)&amp;"'!$K:$K"),0)),"")</f>
        <v>N/A</v>
      </c>
      <c r="Z437" s="39" t="str">
        <f t="array" ref="Z437">IFERROR(INDEX(INDIRECT("'"&amp;VLOOKUP($C437,ModMap!$A$2:$B$21,2,FALSE)&amp;"'!Z:Z"),MATCH($K437,INDIRECT("'"&amp;VLOOKUP($C437,ModMap!$A$2:$B$21,2,FALSE)&amp;"'!$K:$K"),0)),"")</f>
        <v/>
      </c>
      <c r="AA437" s="44" t="s">
        <v>36</v>
      </c>
      <c r="AB437" s="39" t="str">
        <f t="array" ref="AB437">IFERROR(INDEX(INDIRECT("'"&amp;VLOOKUP($C437,ModMap!$A$2:$B$21,2,FALSE)&amp;"'!AB:AB"),MATCH($K437,INDIRECT("'"&amp;VLOOKUP($C437,ModMap!$A$2:$B$21,2,FALSE)&amp;"'!$K:$K"),0)),"")</f>
        <v>N/A</v>
      </c>
      <c r="AC437" s="39" t="str">
        <f t="array" ref="AC437">IFERROR(INDEX(INDIRECT("'"&amp;VLOOKUP($C437,ModMap!$A$2:$B$21,2,FALSE)&amp;"'!AC:AC"),MATCH($K437,INDIRECT("'"&amp;VLOOKUP($C437,ModMap!$A$2:$B$21,2,FALSE)&amp;"'!$K:$K"),0)),"")</f>
        <v/>
      </c>
      <c r="AD437" s="44" t="s">
        <v>36</v>
      </c>
      <c r="AE437" s="39" t="str">
        <f t="array" ref="AE437">IFERROR(INDEX(INDIRECT("'"&amp;VLOOKUP($C437,ModMap!$A$2:$B$21,2,FALSE)&amp;"'!AE:AE"),MATCH($K437,INDIRECT("'"&amp;VLOOKUP($C437,ModMap!$A$2:$B$21,2,FALSE)&amp;"'!$K:$K"),0)),"")</f>
        <v>N/A</v>
      </c>
      <c r="AF437" s="39" t="str">
        <f t="array" ref="AF437">IFERROR(INDEX(INDIRECT("'"&amp;VLOOKUP($C437,ModMap!$A$2:$B$21,2,FALSE)&amp;"'!AF:AF"),MATCH($K437,INDIRECT("'"&amp;VLOOKUP($C437,ModMap!$A$2:$B$21,2,FALSE)&amp;"'!$K:$K"),0)),"")</f>
        <v/>
      </c>
      <c r="AG437" s="44" t="s">
        <v>36</v>
      </c>
      <c r="AH437" s="39" t="str">
        <f t="array" ref="AH437">IFERROR(INDEX(INDIRECT("'"&amp;VLOOKUP($C437,ModMap!$A$2:$B$21,2,FALSE)&amp;"'!AH:AH"),MATCH($K437,INDIRECT("'"&amp;VLOOKUP($C437,ModMap!$A$2:$B$21,2,FALSE)&amp;"'!$K:$K"),0)),"")</f>
        <v>N/A</v>
      </c>
      <c r="AI437" s="39" t="str">
        <f t="array" ref="AI437">IFERROR(INDEX(INDIRECT("'"&amp;VLOOKUP($C437,ModMap!$A$2:$B$21,2,FALSE)&amp;"'!AI:AI"),MATCH($K437,INDIRECT("'"&amp;VLOOKUP($C437,ModMap!$A$2:$B$21,2,FALSE)&amp;"'!$K:$K"),0)),"")</f>
        <v/>
      </c>
      <c r="AJ437" s="44" t="s">
        <v>36</v>
      </c>
      <c r="AK437" s="39" t="str">
        <f t="array" ref="AK437">IFERROR(INDEX(INDIRECT("'"&amp;VLOOKUP($C437,ModMap!$A$2:$B$21,2,FALSE)&amp;"'!AK:AK"),MATCH($K437,INDIRECT("'"&amp;VLOOKUP($C437,ModMap!$A$2:$B$21,2,FALSE)&amp;"'!$K:$K"),0)),"")</f>
        <v>N/A</v>
      </c>
      <c r="AL437" s="39" t="str">
        <f t="array" ref="AL437">IFERROR(INDEX(INDIRECT("'"&amp;VLOOKUP($C437,ModMap!$A$2:$B$21,2,FALSE)&amp;"'!AL:AL"),MATCH($K437,INDIRECT("'"&amp;VLOOKUP($C437,ModMap!$A$2:$B$21,2,FALSE)&amp;"'!$K:$K"),0)),"")</f>
        <v/>
      </c>
      <c r="AM437" s="39">
        <f t="shared" si="1"/>
        <v>1</v>
      </c>
      <c r="AN437" s="39" t="str">
        <f t="shared" si="2"/>
        <v>Not Started</v>
      </c>
      <c r="AO437" s="40" t="str">
        <f t="array" ref="AO437">IFERROR(INDEX(INDIRECT("'"&amp;VLOOKUP($C437,ModMap!$A$2:$B$21,2,FALSE)&amp;"'!AO:AO"),MATCH($K437,INDIRECT("'"&amp;VLOOKUP($C437,ModMap!$A$2:$B$21,2,FALSE)&amp;"'!$K:$K"),0)),"")</f>
        <v/>
      </c>
      <c r="AP437" s="49" t="str">
        <f t="array" ref="AP437">IFERROR(HYPERLINK("#'"&amp;VLOOKUP($C437,ModMap!$A$2:$B$21,2,FALSE)&amp;"'!V"&amp;MATCH($K437,INDIRECT("'"&amp;VLOOKUP($C437,ModMap!$A$2:$B$21,2,FALSE)&amp;"'!$K:$K"),0),"Edit on module sheet"),"")</f>
        <v>Edit on module sheet</v>
      </c>
    </row>
    <row r="438" ht="42.0" customHeight="1">
      <c r="A438" s="50">
        <v>436.0</v>
      </c>
      <c r="B438" s="50">
        <v>427.0</v>
      </c>
      <c r="C438" s="50" t="s">
        <v>111</v>
      </c>
      <c r="D438" s="51" t="s">
        <v>112</v>
      </c>
      <c r="E438" s="31" t="s">
        <v>69</v>
      </c>
      <c r="F438" s="73" t="s">
        <v>987</v>
      </c>
      <c r="G438" s="51" t="s">
        <v>988</v>
      </c>
      <c r="H438" s="50" t="s">
        <v>1006</v>
      </c>
      <c r="I438" s="50" t="s">
        <v>1007</v>
      </c>
      <c r="J438" s="51" t="s">
        <v>1009</v>
      </c>
      <c r="K438" s="50" t="s">
        <v>3628</v>
      </c>
      <c r="L438" s="51" t="s">
        <v>3629</v>
      </c>
      <c r="M438" s="48" t="s">
        <v>434</v>
      </c>
      <c r="N438" s="50" t="s">
        <v>994</v>
      </c>
      <c r="O438" s="50" t="s">
        <v>995</v>
      </c>
      <c r="P438" s="51" t="s">
        <v>1013</v>
      </c>
      <c r="Q438" s="51" t="s">
        <v>1014</v>
      </c>
      <c r="R438" s="50" t="s">
        <v>994</v>
      </c>
      <c r="S438" s="50" t="s">
        <v>69</v>
      </c>
      <c r="T438" s="50" t="str">
        <f t="array" ref="T438">IFERROR(INDEX(INDIRECT("'"&amp;VLOOKUP($C438,ModMap!$A$2:$B$21,2,FALSE)&amp;"'!T:T"),MATCH($K438,INDIRECT("'"&amp;VLOOKUP($C438,ModMap!$A$2:$B$21,2,FALSE)&amp;"'!$K:$K"),0)),"")</f>
        <v>Unassigned</v>
      </c>
      <c r="U438" s="48" t="s">
        <v>33</v>
      </c>
      <c r="V438" s="50" t="str">
        <f t="array" ref="V438">IFERROR(INDEX(INDIRECT("'"&amp;VLOOKUP($C438,ModMap!$A$2:$B$21,2,FALSE)&amp;"'!V:V"),MATCH($K438,INDIRECT("'"&amp;VLOOKUP($C438,ModMap!$A$2:$B$21,2,FALSE)&amp;"'!$K:$K"),0)),"")</f>
        <v>Not Started</v>
      </c>
      <c r="W438" s="50" t="str">
        <f t="array" ref="W438">IFERROR(INDEX(INDIRECT("'"&amp;VLOOKUP($C438,ModMap!$A$2:$B$21,2,FALSE)&amp;"'!W:W"),MATCH($K438,INDIRECT("'"&amp;VLOOKUP($C438,ModMap!$A$2:$B$21,2,FALSE)&amp;"'!$K:$K"),0)),"")</f>
        <v>Unassigned</v>
      </c>
      <c r="X438" s="44" t="s">
        <v>36</v>
      </c>
      <c r="Y438" s="50" t="str">
        <f t="array" ref="Y438">IFERROR(INDEX(INDIRECT("'"&amp;VLOOKUP($C438,ModMap!$A$2:$B$21,2,FALSE)&amp;"'!Y:Y"),MATCH($K438,INDIRECT("'"&amp;VLOOKUP($C438,ModMap!$A$2:$B$21,2,FALSE)&amp;"'!$K:$K"),0)),"")</f>
        <v>N/A</v>
      </c>
      <c r="Z438" s="50" t="str">
        <f t="array" ref="Z438">IFERROR(INDEX(INDIRECT("'"&amp;VLOOKUP($C438,ModMap!$A$2:$B$21,2,FALSE)&amp;"'!Z:Z"),MATCH($K438,INDIRECT("'"&amp;VLOOKUP($C438,ModMap!$A$2:$B$21,2,FALSE)&amp;"'!$K:$K"),0)),"")</f>
        <v/>
      </c>
      <c r="AA438" s="44" t="s">
        <v>36</v>
      </c>
      <c r="AB438" s="50" t="str">
        <f t="array" ref="AB438">IFERROR(INDEX(INDIRECT("'"&amp;VLOOKUP($C438,ModMap!$A$2:$B$21,2,FALSE)&amp;"'!AB:AB"),MATCH($K438,INDIRECT("'"&amp;VLOOKUP($C438,ModMap!$A$2:$B$21,2,FALSE)&amp;"'!$K:$K"),0)),"")</f>
        <v>N/A</v>
      </c>
      <c r="AC438" s="50" t="str">
        <f t="array" ref="AC438">IFERROR(INDEX(INDIRECT("'"&amp;VLOOKUP($C438,ModMap!$A$2:$B$21,2,FALSE)&amp;"'!AC:AC"),MATCH($K438,INDIRECT("'"&amp;VLOOKUP($C438,ModMap!$A$2:$B$21,2,FALSE)&amp;"'!$K:$K"),0)),"")</f>
        <v/>
      </c>
      <c r="AD438" s="44" t="s">
        <v>36</v>
      </c>
      <c r="AE438" s="50" t="str">
        <f t="array" ref="AE438">IFERROR(INDEX(INDIRECT("'"&amp;VLOOKUP($C438,ModMap!$A$2:$B$21,2,FALSE)&amp;"'!AE:AE"),MATCH($K438,INDIRECT("'"&amp;VLOOKUP($C438,ModMap!$A$2:$B$21,2,FALSE)&amp;"'!$K:$K"),0)),"")</f>
        <v>N/A</v>
      </c>
      <c r="AF438" s="50" t="str">
        <f t="array" ref="AF438">IFERROR(INDEX(INDIRECT("'"&amp;VLOOKUP($C438,ModMap!$A$2:$B$21,2,FALSE)&amp;"'!AF:AF"),MATCH($K438,INDIRECT("'"&amp;VLOOKUP($C438,ModMap!$A$2:$B$21,2,FALSE)&amp;"'!$K:$K"),0)),"")</f>
        <v/>
      </c>
      <c r="AG438" s="44" t="s">
        <v>36</v>
      </c>
      <c r="AH438" s="50" t="str">
        <f t="array" ref="AH438">IFERROR(INDEX(INDIRECT("'"&amp;VLOOKUP($C438,ModMap!$A$2:$B$21,2,FALSE)&amp;"'!AH:AH"),MATCH($K438,INDIRECT("'"&amp;VLOOKUP($C438,ModMap!$A$2:$B$21,2,FALSE)&amp;"'!$K:$K"),0)),"")</f>
        <v>N/A</v>
      </c>
      <c r="AI438" s="50" t="str">
        <f t="array" ref="AI438">IFERROR(INDEX(INDIRECT("'"&amp;VLOOKUP($C438,ModMap!$A$2:$B$21,2,FALSE)&amp;"'!AI:AI"),MATCH($K438,INDIRECT("'"&amp;VLOOKUP($C438,ModMap!$A$2:$B$21,2,FALSE)&amp;"'!$K:$K"),0)),"")</f>
        <v/>
      </c>
      <c r="AJ438" s="44" t="s">
        <v>36</v>
      </c>
      <c r="AK438" s="50" t="str">
        <f t="array" ref="AK438">IFERROR(INDEX(INDIRECT("'"&amp;VLOOKUP($C438,ModMap!$A$2:$B$21,2,FALSE)&amp;"'!AK:AK"),MATCH($K438,INDIRECT("'"&amp;VLOOKUP($C438,ModMap!$A$2:$B$21,2,FALSE)&amp;"'!$K:$K"),0)),"")</f>
        <v>N/A</v>
      </c>
      <c r="AL438" s="50" t="str">
        <f t="array" ref="AL438">IFERROR(INDEX(INDIRECT("'"&amp;VLOOKUP($C438,ModMap!$A$2:$B$21,2,FALSE)&amp;"'!AL:AL"),MATCH($K438,INDIRECT("'"&amp;VLOOKUP($C438,ModMap!$A$2:$B$21,2,FALSE)&amp;"'!$K:$K"),0)),"")</f>
        <v/>
      </c>
      <c r="AM438" s="50">
        <f t="shared" si="1"/>
        <v>1</v>
      </c>
      <c r="AN438" s="50" t="str">
        <f t="shared" si="2"/>
        <v>Not Started</v>
      </c>
      <c r="AO438" s="51" t="str">
        <f t="array" ref="AO438">IFERROR(INDEX(INDIRECT("'"&amp;VLOOKUP($C438,ModMap!$A$2:$B$21,2,FALSE)&amp;"'!AO:AO"),MATCH($K438,INDIRECT("'"&amp;VLOOKUP($C438,ModMap!$A$2:$B$21,2,FALSE)&amp;"'!$K:$K"),0)),"")</f>
        <v/>
      </c>
      <c r="AP438" s="49" t="str">
        <f t="array" ref="AP438">IFERROR(HYPERLINK("#'"&amp;VLOOKUP($C438,ModMap!$A$2:$B$21,2,FALSE)&amp;"'!V"&amp;MATCH($K438,INDIRECT("'"&amp;VLOOKUP($C438,ModMap!$A$2:$B$21,2,FALSE)&amp;"'!$K:$K"),0),"Edit on module sheet"),"")</f>
        <v>Edit on module sheet</v>
      </c>
    </row>
    <row r="439" ht="42.0" customHeight="1">
      <c r="A439" s="39">
        <v>437.0</v>
      </c>
      <c r="B439" s="39">
        <v>428.0</v>
      </c>
      <c r="C439" s="39" t="s">
        <v>111</v>
      </c>
      <c r="D439" s="40" t="s">
        <v>112</v>
      </c>
      <c r="E439" s="28" t="s">
        <v>48</v>
      </c>
      <c r="F439" s="73" t="s">
        <v>987</v>
      </c>
      <c r="G439" s="40" t="s">
        <v>988</v>
      </c>
      <c r="H439" s="39" t="s">
        <v>1026</v>
      </c>
      <c r="I439" s="39" t="s">
        <v>1027</v>
      </c>
      <c r="J439" s="40" t="s">
        <v>1028</v>
      </c>
      <c r="K439" s="39" t="s">
        <v>2526</v>
      </c>
      <c r="L439" s="40" t="s">
        <v>2527</v>
      </c>
      <c r="M439" s="47" t="s">
        <v>200</v>
      </c>
      <c r="N439" s="39" t="s">
        <v>994</v>
      </c>
      <c r="O439" s="39" t="s">
        <v>1031</v>
      </c>
      <c r="P439" s="40" t="s">
        <v>1032</v>
      </c>
      <c r="Q439" s="40" t="s">
        <v>1033</v>
      </c>
      <c r="R439" s="39" t="s">
        <v>994</v>
      </c>
      <c r="S439" s="39" t="s">
        <v>53</v>
      </c>
      <c r="T439" s="39" t="str">
        <f t="array" ref="T439">IFERROR(INDEX(INDIRECT("'"&amp;VLOOKUP($C439,ModMap!$A$2:$B$21,2,FALSE)&amp;"'!T:T"),MATCH($K439,INDIRECT("'"&amp;VLOOKUP($C439,ModMap!$A$2:$B$21,2,FALSE)&amp;"'!$K:$K"),0)),"")</f>
        <v>Unassigned</v>
      </c>
      <c r="U439" s="44" t="s">
        <v>36</v>
      </c>
      <c r="V439" s="39" t="str">
        <f t="array" ref="V439">IFERROR(INDEX(INDIRECT("'"&amp;VLOOKUP($C439,ModMap!$A$2:$B$21,2,FALSE)&amp;"'!V:V"),MATCH($K439,INDIRECT("'"&amp;VLOOKUP($C439,ModMap!$A$2:$B$21,2,FALSE)&amp;"'!$K:$K"),0)),"")</f>
        <v>N/A</v>
      </c>
      <c r="W439" s="39" t="str">
        <f t="array" ref="W439">IFERROR(INDEX(INDIRECT("'"&amp;VLOOKUP($C439,ModMap!$A$2:$B$21,2,FALSE)&amp;"'!W:W"),MATCH($K439,INDIRECT("'"&amp;VLOOKUP($C439,ModMap!$A$2:$B$21,2,FALSE)&amp;"'!$K:$K"),0)),"")</f>
        <v/>
      </c>
      <c r="X439" s="48" t="s">
        <v>33</v>
      </c>
      <c r="Y439" s="39" t="str">
        <f t="array" ref="Y439">IFERROR(INDEX(INDIRECT("'"&amp;VLOOKUP($C439,ModMap!$A$2:$B$21,2,FALSE)&amp;"'!Y:Y"),MATCH($K439,INDIRECT("'"&amp;VLOOKUP($C439,ModMap!$A$2:$B$21,2,FALSE)&amp;"'!$K:$K"),0)),"")</f>
        <v>Not Started</v>
      </c>
      <c r="Z439" s="39" t="str">
        <f t="array" ref="Z439">IFERROR(INDEX(INDIRECT("'"&amp;VLOOKUP($C439,ModMap!$A$2:$B$21,2,FALSE)&amp;"'!Z:Z"),MATCH($K439,INDIRECT("'"&amp;VLOOKUP($C439,ModMap!$A$2:$B$21,2,FALSE)&amp;"'!$K:$K"),0)),"")</f>
        <v>Unassigned</v>
      </c>
      <c r="AA439" s="48" t="s">
        <v>33</v>
      </c>
      <c r="AB439" s="39" t="str">
        <f t="array" ref="AB439">IFERROR(INDEX(INDIRECT("'"&amp;VLOOKUP($C439,ModMap!$A$2:$B$21,2,FALSE)&amp;"'!AB:AB"),MATCH($K439,INDIRECT("'"&amp;VLOOKUP($C439,ModMap!$A$2:$B$21,2,FALSE)&amp;"'!$K:$K"),0)),"")</f>
        <v>Not Started</v>
      </c>
      <c r="AC439" s="39" t="str">
        <f t="array" ref="AC439">IFERROR(INDEX(INDIRECT("'"&amp;VLOOKUP($C439,ModMap!$A$2:$B$21,2,FALSE)&amp;"'!AC:AC"),MATCH($K439,INDIRECT("'"&amp;VLOOKUP($C439,ModMap!$A$2:$B$21,2,FALSE)&amp;"'!$K:$K"),0)),"")</f>
        <v>Unassigned</v>
      </c>
      <c r="AD439" s="44" t="s">
        <v>36</v>
      </c>
      <c r="AE439" s="39" t="str">
        <f t="array" ref="AE439">IFERROR(INDEX(INDIRECT("'"&amp;VLOOKUP($C439,ModMap!$A$2:$B$21,2,FALSE)&amp;"'!AE:AE"),MATCH($K439,INDIRECT("'"&amp;VLOOKUP($C439,ModMap!$A$2:$B$21,2,FALSE)&amp;"'!$K:$K"),0)),"")</f>
        <v>N/A</v>
      </c>
      <c r="AF439" s="39" t="str">
        <f t="array" ref="AF439">IFERROR(INDEX(INDIRECT("'"&amp;VLOOKUP($C439,ModMap!$A$2:$B$21,2,FALSE)&amp;"'!AF:AF"),MATCH($K439,INDIRECT("'"&amp;VLOOKUP($C439,ModMap!$A$2:$B$21,2,FALSE)&amp;"'!$K:$K"),0)),"")</f>
        <v/>
      </c>
      <c r="AG439" s="44" t="s">
        <v>36</v>
      </c>
      <c r="AH439" s="39" t="str">
        <f t="array" ref="AH439">IFERROR(INDEX(INDIRECT("'"&amp;VLOOKUP($C439,ModMap!$A$2:$B$21,2,FALSE)&amp;"'!AH:AH"),MATCH($K439,INDIRECT("'"&amp;VLOOKUP($C439,ModMap!$A$2:$B$21,2,FALSE)&amp;"'!$K:$K"),0)),"")</f>
        <v>N/A</v>
      </c>
      <c r="AI439" s="39" t="str">
        <f t="array" ref="AI439">IFERROR(INDEX(INDIRECT("'"&amp;VLOOKUP($C439,ModMap!$A$2:$B$21,2,FALSE)&amp;"'!AI:AI"),MATCH($K439,INDIRECT("'"&amp;VLOOKUP($C439,ModMap!$A$2:$B$21,2,FALSE)&amp;"'!$K:$K"),0)),"")</f>
        <v/>
      </c>
      <c r="AJ439" s="44" t="s">
        <v>36</v>
      </c>
      <c r="AK439" s="39" t="str">
        <f t="array" ref="AK439">IFERROR(INDEX(INDIRECT("'"&amp;VLOOKUP($C439,ModMap!$A$2:$B$21,2,FALSE)&amp;"'!AK:AK"),MATCH($K439,INDIRECT("'"&amp;VLOOKUP($C439,ModMap!$A$2:$B$21,2,FALSE)&amp;"'!$K:$K"),0)),"")</f>
        <v>N/A</v>
      </c>
      <c r="AL439" s="39" t="str">
        <f t="array" ref="AL439">IFERROR(INDEX(INDIRECT("'"&amp;VLOOKUP($C439,ModMap!$A$2:$B$21,2,FALSE)&amp;"'!AL:AL"),MATCH($K439,INDIRECT("'"&amp;VLOOKUP($C439,ModMap!$A$2:$B$21,2,FALSE)&amp;"'!$K:$K"),0)),"")</f>
        <v/>
      </c>
      <c r="AM439" s="39">
        <f t="shared" si="1"/>
        <v>2</v>
      </c>
      <c r="AN439" s="39" t="str">
        <f t="shared" si="2"/>
        <v>Not Started</v>
      </c>
      <c r="AO439" s="40" t="str">
        <f t="array" ref="AO439">IFERROR(INDEX(INDIRECT("'"&amp;VLOOKUP($C439,ModMap!$A$2:$B$21,2,FALSE)&amp;"'!AO:AO"),MATCH($K439,INDIRECT("'"&amp;VLOOKUP($C439,ModMap!$A$2:$B$21,2,FALSE)&amp;"'!$K:$K"),0)),"")</f>
        <v/>
      </c>
      <c r="AP439" s="49" t="str">
        <f t="array" ref="AP439">IFERROR(HYPERLINK("#'"&amp;VLOOKUP($C439,ModMap!$A$2:$B$21,2,FALSE)&amp;"'!V"&amp;MATCH($K439,INDIRECT("'"&amp;VLOOKUP($C439,ModMap!$A$2:$B$21,2,FALSE)&amp;"'!$K:$K"),0),"Edit on module sheet"),"")</f>
        <v>Edit on module sheet</v>
      </c>
    </row>
    <row r="440" ht="42.0" customHeight="1">
      <c r="A440" s="50">
        <v>438.0</v>
      </c>
      <c r="B440" s="50">
        <v>429.0</v>
      </c>
      <c r="C440" s="50" t="s">
        <v>111</v>
      </c>
      <c r="D440" s="51" t="s">
        <v>112</v>
      </c>
      <c r="E440" s="28" t="s">
        <v>48</v>
      </c>
      <c r="F440" s="73" t="s">
        <v>987</v>
      </c>
      <c r="G440" s="51" t="s">
        <v>988</v>
      </c>
      <c r="H440" s="50" t="s">
        <v>1026</v>
      </c>
      <c r="I440" s="50" t="s">
        <v>1027</v>
      </c>
      <c r="J440" s="51" t="s">
        <v>1028</v>
      </c>
      <c r="K440" s="50" t="s">
        <v>2532</v>
      </c>
      <c r="L440" s="51" t="s">
        <v>2533</v>
      </c>
      <c r="M440" s="47" t="s">
        <v>200</v>
      </c>
      <c r="N440" s="50" t="s">
        <v>994</v>
      </c>
      <c r="O440" s="50" t="s">
        <v>1031</v>
      </c>
      <c r="P440" s="51" t="s">
        <v>1032</v>
      </c>
      <c r="Q440" s="51" t="s">
        <v>1033</v>
      </c>
      <c r="R440" s="50" t="s">
        <v>994</v>
      </c>
      <c r="S440" s="50" t="s">
        <v>56</v>
      </c>
      <c r="T440" s="50" t="str">
        <f t="array" ref="T440">IFERROR(INDEX(INDIRECT("'"&amp;VLOOKUP($C440,ModMap!$A$2:$B$21,2,FALSE)&amp;"'!T:T"),MATCH($K440,INDIRECT("'"&amp;VLOOKUP($C440,ModMap!$A$2:$B$21,2,FALSE)&amp;"'!$K:$K"),0)),"")</f>
        <v>Unassigned</v>
      </c>
      <c r="U440" s="44" t="s">
        <v>36</v>
      </c>
      <c r="V440" s="50" t="str">
        <f t="array" ref="V440">IFERROR(INDEX(INDIRECT("'"&amp;VLOOKUP($C440,ModMap!$A$2:$B$21,2,FALSE)&amp;"'!V:V"),MATCH($K440,INDIRECT("'"&amp;VLOOKUP($C440,ModMap!$A$2:$B$21,2,FALSE)&amp;"'!$K:$K"),0)),"")</f>
        <v>N/A</v>
      </c>
      <c r="W440" s="50" t="str">
        <f t="array" ref="W440">IFERROR(INDEX(INDIRECT("'"&amp;VLOOKUP($C440,ModMap!$A$2:$B$21,2,FALSE)&amp;"'!W:W"),MATCH($K440,INDIRECT("'"&amp;VLOOKUP($C440,ModMap!$A$2:$B$21,2,FALSE)&amp;"'!$K:$K"),0)),"")</f>
        <v/>
      </c>
      <c r="X440" s="48" t="s">
        <v>33</v>
      </c>
      <c r="Y440" s="50" t="str">
        <f t="array" ref="Y440">IFERROR(INDEX(INDIRECT("'"&amp;VLOOKUP($C440,ModMap!$A$2:$B$21,2,FALSE)&amp;"'!Y:Y"),MATCH($K440,INDIRECT("'"&amp;VLOOKUP($C440,ModMap!$A$2:$B$21,2,FALSE)&amp;"'!$K:$K"),0)),"")</f>
        <v>Not Started</v>
      </c>
      <c r="Z440" s="50" t="str">
        <f t="array" ref="Z440">IFERROR(INDEX(INDIRECT("'"&amp;VLOOKUP($C440,ModMap!$A$2:$B$21,2,FALSE)&amp;"'!Z:Z"),MATCH($K440,INDIRECT("'"&amp;VLOOKUP($C440,ModMap!$A$2:$B$21,2,FALSE)&amp;"'!$K:$K"),0)),"")</f>
        <v>Unassigned</v>
      </c>
      <c r="AA440" s="48" t="s">
        <v>33</v>
      </c>
      <c r="AB440" s="50" t="str">
        <f t="array" ref="AB440">IFERROR(INDEX(INDIRECT("'"&amp;VLOOKUP($C440,ModMap!$A$2:$B$21,2,FALSE)&amp;"'!AB:AB"),MATCH($K440,INDIRECT("'"&amp;VLOOKUP($C440,ModMap!$A$2:$B$21,2,FALSE)&amp;"'!$K:$K"),0)),"")</f>
        <v>Not Started</v>
      </c>
      <c r="AC440" s="50" t="str">
        <f t="array" ref="AC440">IFERROR(INDEX(INDIRECT("'"&amp;VLOOKUP($C440,ModMap!$A$2:$B$21,2,FALSE)&amp;"'!AC:AC"),MATCH($K440,INDIRECT("'"&amp;VLOOKUP($C440,ModMap!$A$2:$B$21,2,FALSE)&amp;"'!$K:$K"),0)),"")</f>
        <v>Unassigned</v>
      </c>
      <c r="AD440" s="48" t="s">
        <v>33</v>
      </c>
      <c r="AE440" s="50" t="str">
        <f t="array" ref="AE440">IFERROR(INDEX(INDIRECT("'"&amp;VLOOKUP($C440,ModMap!$A$2:$B$21,2,FALSE)&amp;"'!AE:AE"),MATCH($K440,INDIRECT("'"&amp;VLOOKUP($C440,ModMap!$A$2:$B$21,2,FALSE)&amp;"'!$K:$K"),0)),"")</f>
        <v>Not Started</v>
      </c>
      <c r="AF440" s="50" t="str">
        <f t="array" ref="AF440">IFERROR(INDEX(INDIRECT("'"&amp;VLOOKUP($C440,ModMap!$A$2:$B$21,2,FALSE)&amp;"'!AF:AF"),MATCH($K440,INDIRECT("'"&amp;VLOOKUP($C440,ModMap!$A$2:$B$21,2,FALSE)&amp;"'!$K:$K"),0)),"")</f>
        <v>Unassigned</v>
      </c>
      <c r="AG440" s="44" t="s">
        <v>36</v>
      </c>
      <c r="AH440" s="50" t="str">
        <f t="array" ref="AH440">IFERROR(INDEX(INDIRECT("'"&amp;VLOOKUP($C440,ModMap!$A$2:$B$21,2,FALSE)&amp;"'!AH:AH"),MATCH($K440,INDIRECT("'"&amp;VLOOKUP($C440,ModMap!$A$2:$B$21,2,FALSE)&amp;"'!$K:$K"),0)),"")</f>
        <v>N/A</v>
      </c>
      <c r="AI440" s="50" t="str">
        <f t="array" ref="AI440">IFERROR(INDEX(INDIRECT("'"&amp;VLOOKUP($C440,ModMap!$A$2:$B$21,2,FALSE)&amp;"'!AI:AI"),MATCH($K440,INDIRECT("'"&amp;VLOOKUP($C440,ModMap!$A$2:$B$21,2,FALSE)&amp;"'!$K:$K"),0)),"")</f>
        <v/>
      </c>
      <c r="AJ440" s="44" t="s">
        <v>36</v>
      </c>
      <c r="AK440" s="50" t="str">
        <f t="array" ref="AK440">IFERROR(INDEX(INDIRECT("'"&amp;VLOOKUP($C440,ModMap!$A$2:$B$21,2,FALSE)&amp;"'!AK:AK"),MATCH($K440,INDIRECT("'"&amp;VLOOKUP($C440,ModMap!$A$2:$B$21,2,FALSE)&amp;"'!$K:$K"),0)),"")</f>
        <v>N/A</v>
      </c>
      <c r="AL440" s="50" t="str">
        <f t="array" ref="AL440">IFERROR(INDEX(INDIRECT("'"&amp;VLOOKUP($C440,ModMap!$A$2:$B$21,2,FALSE)&amp;"'!AL:AL"),MATCH($K440,INDIRECT("'"&amp;VLOOKUP($C440,ModMap!$A$2:$B$21,2,FALSE)&amp;"'!$K:$K"),0)),"")</f>
        <v/>
      </c>
      <c r="AM440" s="50">
        <f t="shared" si="1"/>
        <v>3</v>
      </c>
      <c r="AN440" s="50" t="str">
        <f t="shared" si="2"/>
        <v>Not Started</v>
      </c>
      <c r="AO440" s="51" t="str">
        <f t="array" ref="AO440">IFERROR(INDEX(INDIRECT("'"&amp;VLOOKUP($C440,ModMap!$A$2:$B$21,2,FALSE)&amp;"'!AO:AO"),MATCH($K440,INDIRECT("'"&amp;VLOOKUP($C440,ModMap!$A$2:$B$21,2,FALSE)&amp;"'!$K:$K"),0)),"")</f>
        <v/>
      </c>
      <c r="AP440" s="49" t="str">
        <f t="array" ref="AP440">IFERROR(HYPERLINK("#'"&amp;VLOOKUP($C440,ModMap!$A$2:$B$21,2,FALSE)&amp;"'!V"&amp;MATCH($K440,INDIRECT("'"&amp;VLOOKUP($C440,ModMap!$A$2:$B$21,2,FALSE)&amp;"'!$K:$K"),0),"Edit on module sheet"),"")</f>
        <v>Edit on module sheet</v>
      </c>
    </row>
    <row r="441" ht="42.0" customHeight="1">
      <c r="A441" s="39">
        <v>439.0</v>
      </c>
      <c r="B441" s="39">
        <v>430.0</v>
      </c>
      <c r="C441" s="39" t="s">
        <v>111</v>
      </c>
      <c r="D441" s="40" t="s">
        <v>112</v>
      </c>
      <c r="E441" s="29" t="s">
        <v>41</v>
      </c>
      <c r="F441" s="73" t="s">
        <v>987</v>
      </c>
      <c r="G441" s="40" t="s">
        <v>988</v>
      </c>
      <c r="H441" s="39" t="s">
        <v>1026</v>
      </c>
      <c r="I441" s="39" t="s">
        <v>1027</v>
      </c>
      <c r="J441" s="40" t="s">
        <v>1028</v>
      </c>
      <c r="K441" s="39" t="s">
        <v>1029</v>
      </c>
      <c r="L441" s="40" t="s">
        <v>1030</v>
      </c>
      <c r="M441" s="47" t="s">
        <v>200</v>
      </c>
      <c r="N441" s="39" t="s">
        <v>994</v>
      </c>
      <c r="O441" s="39" t="s">
        <v>1031</v>
      </c>
      <c r="P441" s="40" t="s">
        <v>1032</v>
      </c>
      <c r="Q441" s="40" t="s">
        <v>1033</v>
      </c>
      <c r="R441" s="39" t="s">
        <v>994</v>
      </c>
      <c r="S441" s="39" t="s">
        <v>206</v>
      </c>
      <c r="T441" s="39" t="str">
        <f t="array" ref="T441">IFERROR(INDEX(INDIRECT("'"&amp;VLOOKUP($C441,ModMap!$A$2:$B$21,2,FALSE)&amp;"'!T:T"),MATCH($K441,INDIRECT("'"&amp;VLOOKUP($C441,ModMap!$A$2:$B$21,2,FALSE)&amp;"'!$K:$K"),0)),"")</f>
        <v>Unassigned</v>
      </c>
      <c r="U441" s="48" t="s">
        <v>33</v>
      </c>
      <c r="V441" s="39" t="str">
        <f t="array" ref="V441">IFERROR(INDEX(INDIRECT("'"&amp;VLOOKUP($C441,ModMap!$A$2:$B$21,2,FALSE)&amp;"'!V:V"),MATCH($K441,INDIRECT("'"&amp;VLOOKUP($C441,ModMap!$A$2:$B$21,2,FALSE)&amp;"'!$K:$K"),0)),"")</f>
        <v>Not Started</v>
      </c>
      <c r="W441" s="39" t="str">
        <f t="array" ref="W441">IFERROR(INDEX(INDIRECT("'"&amp;VLOOKUP($C441,ModMap!$A$2:$B$21,2,FALSE)&amp;"'!W:W"),MATCH($K441,INDIRECT("'"&amp;VLOOKUP($C441,ModMap!$A$2:$B$21,2,FALSE)&amp;"'!$K:$K"),0)),"")</f>
        <v>Unassigned</v>
      </c>
      <c r="X441" s="44" t="s">
        <v>36</v>
      </c>
      <c r="Y441" s="39" t="str">
        <f t="array" ref="Y441">IFERROR(INDEX(INDIRECT("'"&amp;VLOOKUP($C441,ModMap!$A$2:$B$21,2,FALSE)&amp;"'!Y:Y"),MATCH($K441,INDIRECT("'"&amp;VLOOKUP($C441,ModMap!$A$2:$B$21,2,FALSE)&amp;"'!$K:$K"),0)),"")</f>
        <v>N/A</v>
      </c>
      <c r="Z441" s="39" t="str">
        <f t="array" ref="Z441">IFERROR(INDEX(INDIRECT("'"&amp;VLOOKUP($C441,ModMap!$A$2:$B$21,2,FALSE)&amp;"'!Z:Z"),MATCH($K441,INDIRECT("'"&amp;VLOOKUP($C441,ModMap!$A$2:$B$21,2,FALSE)&amp;"'!$K:$K"),0)),"")</f>
        <v/>
      </c>
      <c r="AA441" s="44" t="s">
        <v>36</v>
      </c>
      <c r="AB441" s="39" t="str">
        <f t="array" ref="AB441">IFERROR(INDEX(INDIRECT("'"&amp;VLOOKUP($C441,ModMap!$A$2:$B$21,2,FALSE)&amp;"'!AB:AB"),MATCH($K441,INDIRECT("'"&amp;VLOOKUP($C441,ModMap!$A$2:$B$21,2,FALSE)&amp;"'!$K:$K"),0)),"")</f>
        <v>N/A</v>
      </c>
      <c r="AC441" s="39" t="str">
        <f t="array" ref="AC441">IFERROR(INDEX(INDIRECT("'"&amp;VLOOKUP($C441,ModMap!$A$2:$B$21,2,FALSE)&amp;"'!AC:AC"),MATCH($K441,INDIRECT("'"&amp;VLOOKUP($C441,ModMap!$A$2:$B$21,2,FALSE)&amp;"'!$K:$K"),0)),"")</f>
        <v/>
      </c>
      <c r="AD441" s="48" t="s">
        <v>33</v>
      </c>
      <c r="AE441" s="39" t="str">
        <f t="array" ref="AE441">IFERROR(INDEX(INDIRECT("'"&amp;VLOOKUP($C441,ModMap!$A$2:$B$21,2,FALSE)&amp;"'!AE:AE"),MATCH($K441,INDIRECT("'"&amp;VLOOKUP($C441,ModMap!$A$2:$B$21,2,FALSE)&amp;"'!$K:$K"),0)),"")</f>
        <v>Not Started</v>
      </c>
      <c r="AF441" s="39" t="str">
        <f t="array" ref="AF441">IFERROR(INDEX(INDIRECT("'"&amp;VLOOKUP($C441,ModMap!$A$2:$B$21,2,FALSE)&amp;"'!AF:AF"),MATCH($K441,INDIRECT("'"&amp;VLOOKUP($C441,ModMap!$A$2:$B$21,2,FALSE)&amp;"'!$K:$K"),0)),"")</f>
        <v>Unassigned</v>
      </c>
      <c r="AG441" s="44" t="s">
        <v>36</v>
      </c>
      <c r="AH441" s="39" t="str">
        <f t="array" ref="AH441">IFERROR(INDEX(INDIRECT("'"&amp;VLOOKUP($C441,ModMap!$A$2:$B$21,2,FALSE)&amp;"'!AH:AH"),MATCH($K441,INDIRECT("'"&amp;VLOOKUP($C441,ModMap!$A$2:$B$21,2,FALSE)&amp;"'!$K:$K"),0)),"")</f>
        <v>N/A</v>
      </c>
      <c r="AI441" s="39" t="str">
        <f t="array" ref="AI441">IFERROR(INDEX(INDIRECT("'"&amp;VLOOKUP($C441,ModMap!$A$2:$B$21,2,FALSE)&amp;"'!AI:AI"),MATCH($K441,INDIRECT("'"&amp;VLOOKUP($C441,ModMap!$A$2:$B$21,2,FALSE)&amp;"'!$K:$K"),0)),"")</f>
        <v/>
      </c>
      <c r="AJ441" s="44" t="s">
        <v>36</v>
      </c>
      <c r="AK441" s="39" t="str">
        <f t="array" ref="AK441">IFERROR(INDEX(INDIRECT("'"&amp;VLOOKUP($C441,ModMap!$A$2:$B$21,2,FALSE)&amp;"'!AK:AK"),MATCH($K441,INDIRECT("'"&amp;VLOOKUP($C441,ModMap!$A$2:$B$21,2,FALSE)&amp;"'!$K:$K"),0)),"")</f>
        <v>N/A</v>
      </c>
      <c r="AL441" s="39" t="str">
        <f t="array" ref="AL441">IFERROR(INDEX(INDIRECT("'"&amp;VLOOKUP($C441,ModMap!$A$2:$B$21,2,FALSE)&amp;"'!AL:AL"),MATCH($K441,INDIRECT("'"&amp;VLOOKUP($C441,ModMap!$A$2:$B$21,2,FALSE)&amp;"'!$K:$K"),0)),"")</f>
        <v/>
      </c>
      <c r="AM441" s="39">
        <f t="shared" si="1"/>
        <v>2</v>
      </c>
      <c r="AN441" s="39" t="str">
        <f t="shared" si="2"/>
        <v>Not Started</v>
      </c>
      <c r="AO441" s="40" t="str">
        <f t="array" ref="AO441">IFERROR(INDEX(INDIRECT("'"&amp;VLOOKUP($C441,ModMap!$A$2:$B$21,2,FALSE)&amp;"'!AO:AO"),MATCH($K441,INDIRECT("'"&amp;VLOOKUP($C441,ModMap!$A$2:$B$21,2,FALSE)&amp;"'!$K:$K"),0)),"")</f>
        <v/>
      </c>
      <c r="AP441" s="49" t="str">
        <f t="array" ref="AP441">IFERROR(HYPERLINK("#'"&amp;VLOOKUP($C441,ModMap!$A$2:$B$21,2,FALSE)&amp;"'!V"&amp;MATCH($K441,INDIRECT("'"&amp;VLOOKUP($C441,ModMap!$A$2:$B$21,2,FALSE)&amp;"'!$K:$K"),0),"Edit on module sheet"),"")</f>
        <v>Edit on module sheet</v>
      </c>
    </row>
    <row r="442" ht="42.0" customHeight="1">
      <c r="A442" s="50">
        <v>440.0</v>
      </c>
      <c r="B442" s="50">
        <v>431.0</v>
      </c>
      <c r="C442" s="50" t="s">
        <v>111</v>
      </c>
      <c r="D442" s="51" t="s">
        <v>112</v>
      </c>
      <c r="E442" s="31" t="s">
        <v>69</v>
      </c>
      <c r="F442" s="73" t="s">
        <v>987</v>
      </c>
      <c r="G442" s="51" t="s">
        <v>988</v>
      </c>
      <c r="H442" s="50" t="s">
        <v>1026</v>
      </c>
      <c r="I442" s="50" t="s">
        <v>1027</v>
      </c>
      <c r="J442" s="51" t="s">
        <v>1028</v>
      </c>
      <c r="K442" s="50" t="s">
        <v>3651</v>
      </c>
      <c r="L442" s="51" t="s">
        <v>3652</v>
      </c>
      <c r="M442" s="48" t="s">
        <v>434</v>
      </c>
      <c r="N442" s="50" t="s">
        <v>994</v>
      </c>
      <c r="O442" s="50" t="s">
        <v>1031</v>
      </c>
      <c r="P442" s="51" t="s">
        <v>1032</v>
      </c>
      <c r="Q442" s="51" t="s">
        <v>1033</v>
      </c>
      <c r="R442" s="50" t="s">
        <v>994</v>
      </c>
      <c r="S442" s="50" t="s">
        <v>69</v>
      </c>
      <c r="T442" s="50" t="str">
        <f t="array" ref="T442">IFERROR(INDEX(INDIRECT("'"&amp;VLOOKUP($C442,ModMap!$A$2:$B$21,2,FALSE)&amp;"'!T:T"),MATCH($K442,INDIRECT("'"&amp;VLOOKUP($C442,ModMap!$A$2:$B$21,2,FALSE)&amp;"'!$K:$K"),0)),"")</f>
        <v>Unassigned</v>
      </c>
      <c r="U442" s="48" t="s">
        <v>33</v>
      </c>
      <c r="V442" s="50" t="str">
        <f t="array" ref="V442">IFERROR(INDEX(INDIRECT("'"&amp;VLOOKUP($C442,ModMap!$A$2:$B$21,2,FALSE)&amp;"'!V:V"),MATCH($K442,INDIRECT("'"&amp;VLOOKUP($C442,ModMap!$A$2:$B$21,2,FALSE)&amp;"'!$K:$K"),0)),"")</f>
        <v>Not Started</v>
      </c>
      <c r="W442" s="50" t="str">
        <f t="array" ref="W442">IFERROR(INDEX(INDIRECT("'"&amp;VLOOKUP($C442,ModMap!$A$2:$B$21,2,FALSE)&amp;"'!W:W"),MATCH($K442,INDIRECT("'"&amp;VLOOKUP($C442,ModMap!$A$2:$B$21,2,FALSE)&amp;"'!$K:$K"),0)),"")</f>
        <v>Unassigned</v>
      </c>
      <c r="X442" s="48" t="s">
        <v>33</v>
      </c>
      <c r="Y442" s="50" t="str">
        <f t="array" ref="Y442">IFERROR(INDEX(INDIRECT("'"&amp;VLOOKUP($C442,ModMap!$A$2:$B$21,2,FALSE)&amp;"'!Y:Y"),MATCH($K442,INDIRECT("'"&amp;VLOOKUP($C442,ModMap!$A$2:$B$21,2,FALSE)&amp;"'!$K:$K"),0)),"")</f>
        <v>Not Started</v>
      </c>
      <c r="Z442" s="50" t="str">
        <f t="array" ref="Z442">IFERROR(INDEX(INDIRECT("'"&amp;VLOOKUP($C442,ModMap!$A$2:$B$21,2,FALSE)&amp;"'!Z:Z"),MATCH($K442,INDIRECT("'"&amp;VLOOKUP($C442,ModMap!$A$2:$B$21,2,FALSE)&amp;"'!$K:$K"),0)),"")</f>
        <v>Unassigned</v>
      </c>
      <c r="AA442" s="44" t="s">
        <v>36</v>
      </c>
      <c r="AB442" s="50" t="str">
        <f t="array" ref="AB442">IFERROR(INDEX(INDIRECT("'"&amp;VLOOKUP($C442,ModMap!$A$2:$B$21,2,FALSE)&amp;"'!AB:AB"),MATCH($K442,INDIRECT("'"&amp;VLOOKUP($C442,ModMap!$A$2:$B$21,2,FALSE)&amp;"'!$K:$K"),0)),"")</f>
        <v>N/A</v>
      </c>
      <c r="AC442" s="50" t="str">
        <f t="array" ref="AC442">IFERROR(INDEX(INDIRECT("'"&amp;VLOOKUP($C442,ModMap!$A$2:$B$21,2,FALSE)&amp;"'!AC:AC"),MATCH($K442,INDIRECT("'"&amp;VLOOKUP($C442,ModMap!$A$2:$B$21,2,FALSE)&amp;"'!$K:$K"),0)),"")</f>
        <v/>
      </c>
      <c r="AD442" s="48" t="s">
        <v>33</v>
      </c>
      <c r="AE442" s="50" t="str">
        <f t="array" ref="AE442">IFERROR(INDEX(INDIRECT("'"&amp;VLOOKUP($C442,ModMap!$A$2:$B$21,2,FALSE)&amp;"'!AE:AE"),MATCH($K442,INDIRECT("'"&amp;VLOOKUP($C442,ModMap!$A$2:$B$21,2,FALSE)&amp;"'!$K:$K"),0)),"")</f>
        <v>Not Started</v>
      </c>
      <c r="AF442" s="50" t="str">
        <f t="array" ref="AF442">IFERROR(INDEX(INDIRECT("'"&amp;VLOOKUP($C442,ModMap!$A$2:$B$21,2,FALSE)&amp;"'!AF:AF"),MATCH($K442,INDIRECT("'"&amp;VLOOKUP($C442,ModMap!$A$2:$B$21,2,FALSE)&amp;"'!$K:$K"),0)),"")</f>
        <v>Unassigned</v>
      </c>
      <c r="AG442" s="44" t="s">
        <v>36</v>
      </c>
      <c r="AH442" s="50" t="str">
        <f t="array" ref="AH442">IFERROR(INDEX(INDIRECT("'"&amp;VLOOKUP($C442,ModMap!$A$2:$B$21,2,FALSE)&amp;"'!AH:AH"),MATCH($K442,INDIRECT("'"&amp;VLOOKUP($C442,ModMap!$A$2:$B$21,2,FALSE)&amp;"'!$K:$K"),0)),"")</f>
        <v>N/A</v>
      </c>
      <c r="AI442" s="50" t="str">
        <f t="array" ref="AI442">IFERROR(INDEX(INDIRECT("'"&amp;VLOOKUP($C442,ModMap!$A$2:$B$21,2,FALSE)&amp;"'!AI:AI"),MATCH($K442,INDIRECT("'"&amp;VLOOKUP($C442,ModMap!$A$2:$B$21,2,FALSE)&amp;"'!$K:$K"),0)),"")</f>
        <v/>
      </c>
      <c r="AJ442" s="44" t="s">
        <v>36</v>
      </c>
      <c r="AK442" s="50" t="str">
        <f t="array" ref="AK442">IFERROR(INDEX(INDIRECT("'"&amp;VLOOKUP($C442,ModMap!$A$2:$B$21,2,FALSE)&amp;"'!AK:AK"),MATCH($K442,INDIRECT("'"&amp;VLOOKUP($C442,ModMap!$A$2:$B$21,2,FALSE)&amp;"'!$K:$K"),0)),"")</f>
        <v>N/A</v>
      </c>
      <c r="AL442" s="50" t="str">
        <f t="array" ref="AL442">IFERROR(INDEX(INDIRECT("'"&amp;VLOOKUP($C442,ModMap!$A$2:$B$21,2,FALSE)&amp;"'!AL:AL"),MATCH($K442,INDIRECT("'"&amp;VLOOKUP($C442,ModMap!$A$2:$B$21,2,FALSE)&amp;"'!$K:$K"),0)),"")</f>
        <v/>
      </c>
      <c r="AM442" s="50">
        <f t="shared" si="1"/>
        <v>3</v>
      </c>
      <c r="AN442" s="50" t="str">
        <f t="shared" si="2"/>
        <v>Not Started</v>
      </c>
      <c r="AO442" s="51" t="str">
        <f t="array" ref="AO442">IFERROR(INDEX(INDIRECT("'"&amp;VLOOKUP($C442,ModMap!$A$2:$B$21,2,FALSE)&amp;"'!AO:AO"),MATCH($K442,INDIRECT("'"&amp;VLOOKUP($C442,ModMap!$A$2:$B$21,2,FALSE)&amp;"'!$K:$K"),0)),"")</f>
        <v/>
      </c>
      <c r="AP442" s="49" t="str">
        <f t="array" ref="AP442">IFERROR(HYPERLINK("#'"&amp;VLOOKUP($C442,ModMap!$A$2:$B$21,2,FALSE)&amp;"'!V"&amp;MATCH($K442,INDIRECT("'"&amp;VLOOKUP($C442,ModMap!$A$2:$B$21,2,FALSE)&amp;"'!$K:$K"),0),"Edit on module sheet"),"")</f>
        <v>Edit on module sheet</v>
      </c>
    </row>
    <row r="443" ht="42.0" customHeight="1">
      <c r="A443" s="39">
        <v>441.0</v>
      </c>
      <c r="B443" s="39">
        <v>432.0</v>
      </c>
      <c r="C443" s="39" t="s">
        <v>111</v>
      </c>
      <c r="D443" s="40" t="s">
        <v>112</v>
      </c>
      <c r="E443" s="28" t="s">
        <v>48</v>
      </c>
      <c r="F443" s="73" t="s">
        <v>987</v>
      </c>
      <c r="G443" s="40" t="s">
        <v>988</v>
      </c>
      <c r="H443" s="39" t="s">
        <v>1036</v>
      </c>
      <c r="I443" s="39" t="s">
        <v>1037</v>
      </c>
      <c r="J443" s="40" t="s">
        <v>1038</v>
      </c>
      <c r="K443" s="39" t="s">
        <v>2534</v>
      </c>
      <c r="L443" s="40" t="s">
        <v>2535</v>
      </c>
      <c r="M443" s="47" t="s">
        <v>200</v>
      </c>
      <c r="N443" s="39" t="s">
        <v>994</v>
      </c>
      <c r="O443" s="39" t="s">
        <v>1041</v>
      </c>
      <c r="P443" s="40" t="s">
        <v>1042</v>
      </c>
      <c r="Q443" s="40" t="s">
        <v>1043</v>
      </c>
      <c r="R443" s="39" t="s">
        <v>994</v>
      </c>
      <c r="S443" s="39" t="s">
        <v>53</v>
      </c>
      <c r="T443" s="39" t="str">
        <f t="array" ref="T443">IFERROR(INDEX(INDIRECT("'"&amp;VLOOKUP($C443,ModMap!$A$2:$B$21,2,FALSE)&amp;"'!T:T"),MATCH($K443,INDIRECT("'"&amp;VLOOKUP($C443,ModMap!$A$2:$B$21,2,FALSE)&amp;"'!$K:$K"),0)),"")</f>
        <v>Unassigned</v>
      </c>
      <c r="U443" s="44" t="s">
        <v>36</v>
      </c>
      <c r="V443" s="39" t="str">
        <f t="array" ref="V443">IFERROR(INDEX(INDIRECT("'"&amp;VLOOKUP($C443,ModMap!$A$2:$B$21,2,FALSE)&amp;"'!V:V"),MATCH($K443,INDIRECT("'"&amp;VLOOKUP($C443,ModMap!$A$2:$B$21,2,FALSE)&amp;"'!$K:$K"),0)),"")</f>
        <v>N/A</v>
      </c>
      <c r="W443" s="39" t="str">
        <f t="array" ref="W443">IFERROR(INDEX(INDIRECT("'"&amp;VLOOKUP($C443,ModMap!$A$2:$B$21,2,FALSE)&amp;"'!W:W"),MATCH($K443,INDIRECT("'"&amp;VLOOKUP($C443,ModMap!$A$2:$B$21,2,FALSE)&amp;"'!$K:$K"),0)),"")</f>
        <v/>
      </c>
      <c r="X443" s="48" t="s">
        <v>33</v>
      </c>
      <c r="Y443" s="39" t="str">
        <f t="array" ref="Y443">IFERROR(INDEX(INDIRECT("'"&amp;VLOOKUP($C443,ModMap!$A$2:$B$21,2,FALSE)&amp;"'!Y:Y"),MATCH($K443,INDIRECT("'"&amp;VLOOKUP($C443,ModMap!$A$2:$B$21,2,FALSE)&amp;"'!$K:$K"),0)),"")</f>
        <v>Not Started</v>
      </c>
      <c r="Z443" s="39" t="str">
        <f t="array" ref="Z443">IFERROR(INDEX(INDIRECT("'"&amp;VLOOKUP($C443,ModMap!$A$2:$B$21,2,FALSE)&amp;"'!Z:Z"),MATCH($K443,INDIRECT("'"&amp;VLOOKUP($C443,ModMap!$A$2:$B$21,2,FALSE)&amp;"'!$K:$K"),0)),"")</f>
        <v>Unassigned</v>
      </c>
      <c r="AA443" s="48" t="s">
        <v>33</v>
      </c>
      <c r="AB443" s="39" t="str">
        <f t="array" ref="AB443">IFERROR(INDEX(INDIRECT("'"&amp;VLOOKUP($C443,ModMap!$A$2:$B$21,2,FALSE)&amp;"'!AB:AB"),MATCH($K443,INDIRECT("'"&amp;VLOOKUP($C443,ModMap!$A$2:$B$21,2,FALSE)&amp;"'!$K:$K"),0)),"")</f>
        <v>Not Started</v>
      </c>
      <c r="AC443" s="39" t="str">
        <f t="array" ref="AC443">IFERROR(INDEX(INDIRECT("'"&amp;VLOOKUP($C443,ModMap!$A$2:$B$21,2,FALSE)&amp;"'!AC:AC"),MATCH($K443,INDIRECT("'"&amp;VLOOKUP($C443,ModMap!$A$2:$B$21,2,FALSE)&amp;"'!$K:$K"),0)),"")</f>
        <v>Unassigned</v>
      </c>
      <c r="AD443" s="44" t="s">
        <v>36</v>
      </c>
      <c r="AE443" s="39" t="str">
        <f t="array" ref="AE443">IFERROR(INDEX(INDIRECT("'"&amp;VLOOKUP($C443,ModMap!$A$2:$B$21,2,FALSE)&amp;"'!AE:AE"),MATCH($K443,INDIRECT("'"&amp;VLOOKUP($C443,ModMap!$A$2:$B$21,2,FALSE)&amp;"'!$K:$K"),0)),"")</f>
        <v>N/A</v>
      </c>
      <c r="AF443" s="39" t="str">
        <f t="array" ref="AF443">IFERROR(INDEX(INDIRECT("'"&amp;VLOOKUP($C443,ModMap!$A$2:$B$21,2,FALSE)&amp;"'!AF:AF"),MATCH($K443,INDIRECT("'"&amp;VLOOKUP($C443,ModMap!$A$2:$B$21,2,FALSE)&amp;"'!$K:$K"),0)),"")</f>
        <v/>
      </c>
      <c r="AG443" s="44" t="s">
        <v>36</v>
      </c>
      <c r="AH443" s="39" t="str">
        <f t="array" ref="AH443">IFERROR(INDEX(INDIRECT("'"&amp;VLOOKUP($C443,ModMap!$A$2:$B$21,2,FALSE)&amp;"'!AH:AH"),MATCH($K443,INDIRECT("'"&amp;VLOOKUP($C443,ModMap!$A$2:$B$21,2,FALSE)&amp;"'!$K:$K"),0)),"")</f>
        <v>N/A</v>
      </c>
      <c r="AI443" s="39" t="str">
        <f t="array" ref="AI443">IFERROR(INDEX(INDIRECT("'"&amp;VLOOKUP($C443,ModMap!$A$2:$B$21,2,FALSE)&amp;"'!AI:AI"),MATCH($K443,INDIRECT("'"&amp;VLOOKUP($C443,ModMap!$A$2:$B$21,2,FALSE)&amp;"'!$K:$K"),0)),"")</f>
        <v/>
      </c>
      <c r="AJ443" s="44" t="s">
        <v>36</v>
      </c>
      <c r="AK443" s="39" t="str">
        <f t="array" ref="AK443">IFERROR(INDEX(INDIRECT("'"&amp;VLOOKUP($C443,ModMap!$A$2:$B$21,2,FALSE)&amp;"'!AK:AK"),MATCH($K443,INDIRECT("'"&amp;VLOOKUP($C443,ModMap!$A$2:$B$21,2,FALSE)&amp;"'!$K:$K"),0)),"")</f>
        <v>N/A</v>
      </c>
      <c r="AL443" s="39" t="str">
        <f t="array" ref="AL443">IFERROR(INDEX(INDIRECT("'"&amp;VLOOKUP($C443,ModMap!$A$2:$B$21,2,FALSE)&amp;"'!AL:AL"),MATCH($K443,INDIRECT("'"&amp;VLOOKUP($C443,ModMap!$A$2:$B$21,2,FALSE)&amp;"'!$K:$K"),0)),"")</f>
        <v/>
      </c>
      <c r="AM443" s="39">
        <f t="shared" si="1"/>
        <v>2</v>
      </c>
      <c r="AN443" s="39" t="str">
        <f t="shared" si="2"/>
        <v>Not Started</v>
      </c>
      <c r="AO443" s="40" t="str">
        <f t="array" ref="AO443">IFERROR(INDEX(INDIRECT("'"&amp;VLOOKUP($C443,ModMap!$A$2:$B$21,2,FALSE)&amp;"'!AO:AO"),MATCH($K443,INDIRECT("'"&amp;VLOOKUP($C443,ModMap!$A$2:$B$21,2,FALSE)&amp;"'!$K:$K"),0)),"")</f>
        <v/>
      </c>
      <c r="AP443" s="49" t="str">
        <f t="array" ref="AP443">IFERROR(HYPERLINK("#'"&amp;VLOOKUP($C443,ModMap!$A$2:$B$21,2,FALSE)&amp;"'!V"&amp;MATCH($K443,INDIRECT("'"&amp;VLOOKUP($C443,ModMap!$A$2:$B$21,2,FALSE)&amp;"'!$K:$K"),0),"Edit on module sheet"),"")</f>
        <v>Edit on module sheet</v>
      </c>
    </row>
    <row r="444" ht="42.0" customHeight="1">
      <c r="A444" s="50">
        <v>442.0</v>
      </c>
      <c r="B444" s="50">
        <v>433.0</v>
      </c>
      <c r="C444" s="50" t="s">
        <v>111</v>
      </c>
      <c r="D444" s="51" t="s">
        <v>112</v>
      </c>
      <c r="E444" s="28" t="s">
        <v>48</v>
      </c>
      <c r="F444" s="73" t="s">
        <v>987</v>
      </c>
      <c r="G444" s="51" t="s">
        <v>988</v>
      </c>
      <c r="H444" s="50" t="s">
        <v>1036</v>
      </c>
      <c r="I444" s="50" t="s">
        <v>1037</v>
      </c>
      <c r="J444" s="51" t="s">
        <v>1038</v>
      </c>
      <c r="K444" s="50" t="s">
        <v>2537</v>
      </c>
      <c r="L444" s="51" t="s">
        <v>2538</v>
      </c>
      <c r="M444" s="47" t="s">
        <v>200</v>
      </c>
      <c r="N444" s="50" t="s">
        <v>994</v>
      </c>
      <c r="O444" s="50" t="s">
        <v>1041</v>
      </c>
      <c r="P444" s="51" t="s">
        <v>1042</v>
      </c>
      <c r="Q444" s="51" t="s">
        <v>1043</v>
      </c>
      <c r="R444" s="50" t="s">
        <v>994</v>
      </c>
      <c r="S444" s="50" t="s">
        <v>56</v>
      </c>
      <c r="T444" s="50" t="str">
        <f t="array" ref="T444">IFERROR(INDEX(INDIRECT("'"&amp;VLOOKUP($C444,ModMap!$A$2:$B$21,2,FALSE)&amp;"'!T:T"),MATCH($K444,INDIRECT("'"&amp;VLOOKUP($C444,ModMap!$A$2:$B$21,2,FALSE)&amp;"'!$K:$K"),0)),"")</f>
        <v>Unassigned</v>
      </c>
      <c r="U444" s="44" t="s">
        <v>36</v>
      </c>
      <c r="V444" s="50" t="str">
        <f t="array" ref="V444">IFERROR(INDEX(INDIRECT("'"&amp;VLOOKUP($C444,ModMap!$A$2:$B$21,2,FALSE)&amp;"'!V:V"),MATCH($K444,INDIRECT("'"&amp;VLOOKUP($C444,ModMap!$A$2:$B$21,2,FALSE)&amp;"'!$K:$K"),0)),"")</f>
        <v>N/A</v>
      </c>
      <c r="W444" s="50" t="str">
        <f t="array" ref="W444">IFERROR(INDEX(INDIRECT("'"&amp;VLOOKUP($C444,ModMap!$A$2:$B$21,2,FALSE)&amp;"'!W:W"),MATCH($K444,INDIRECT("'"&amp;VLOOKUP($C444,ModMap!$A$2:$B$21,2,FALSE)&amp;"'!$K:$K"),0)),"")</f>
        <v/>
      </c>
      <c r="X444" s="48" t="s">
        <v>33</v>
      </c>
      <c r="Y444" s="50" t="str">
        <f t="array" ref="Y444">IFERROR(INDEX(INDIRECT("'"&amp;VLOOKUP($C444,ModMap!$A$2:$B$21,2,FALSE)&amp;"'!Y:Y"),MATCH($K444,INDIRECT("'"&amp;VLOOKUP($C444,ModMap!$A$2:$B$21,2,FALSE)&amp;"'!$K:$K"),0)),"")</f>
        <v>Not Started</v>
      </c>
      <c r="Z444" s="50" t="str">
        <f t="array" ref="Z444">IFERROR(INDEX(INDIRECT("'"&amp;VLOOKUP($C444,ModMap!$A$2:$B$21,2,FALSE)&amp;"'!Z:Z"),MATCH($K444,INDIRECT("'"&amp;VLOOKUP($C444,ModMap!$A$2:$B$21,2,FALSE)&amp;"'!$K:$K"),0)),"")</f>
        <v>Unassigned</v>
      </c>
      <c r="AA444" s="48" t="s">
        <v>33</v>
      </c>
      <c r="AB444" s="50" t="str">
        <f t="array" ref="AB444">IFERROR(INDEX(INDIRECT("'"&amp;VLOOKUP($C444,ModMap!$A$2:$B$21,2,FALSE)&amp;"'!AB:AB"),MATCH($K444,INDIRECT("'"&amp;VLOOKUP($C444,ModMap!$A$2:$B$21,2,FALSE)&amp;"'!$K:$K"),0)),"")</f>
        <v>Not Started</v>
      </c>
      <c r="AC444" s="50" t="str">
        <f t="array" ref="AC444">IFERROR(INDEX(INDIRECT("'"&amp;VLOOKUP($C444,ModMap!$A$2:$B$21,2,FALSE)&amp;"'!AC:AC"),MATCH($K444,INDIRECT("'"&amp;VLOOKUP($C444,ModMap!$A$2:$B$21,2,FALSE)&amp;"'!$K:$K"),0)),"")</f>
        <v>Unassigned</v>
      </c>
      <c r="AD444" s="48" t="s">
        <v>33</v>
      </c>
      <c r="AE444" s="50" t="str">
        <f t="array" ref="AE444">IFERROR(INDEX(INDIRECT("'"&amp;VLOOKUP($C444,ModMap!$A$2:$B$21,2,FALSE)&amp;"'!AE:AE"),MATCH($K444,INDIRECT("'"&amp;VLOOKUP($C444,ModMap!$A$2:$B$21,2,FALSE)&amp;"'!$K:$K"),0)),"")</f>
        <v>Not Started</v>
      </c>
      <c r="AF444" s="50" t="str">
        <f t="array" ref="AF444">IFERROR(INDEX(INDIRECT("'"&amp;VLOOKUP($C444,ModMap!$A$2:$B$21,2,FALSE)&amp;"'!AF:AF"),MATCH($K444,INDIRECT("'"&amp;VLOOKUP($C444,ModMap!$A$2:$B$21,2,FALSE)&amp;"'!$K:$K"),0)),"")</f>
        <v>Unassigned</v>
      </c>
      <c r="AG444" s="44" t="s">
        <v>36</v>
      </c>
      <c r="AH444" s="50" t="str">
        <f t="array" ref="AH444">IFERROR(INDEX(INDIRECT("'"&amp;VLOOKUP($C444,ModMap!$A$2:$B$21,2,FALSE)&amp;"'!AH:AH"),MATCH($K444,INDIRECT("'"&amp;VLOOKUP($C444,ModMap!$A$2:$B$21,2,FALSE)&amp;"'!$K:$K"),0)),"")</f>
        <v>N/A</v>
      </c>
      <c r="AI444" s="50" t="str">
        <f t="array" ref="AI444">IFERROR(INDEX(INDIRECT("'"&amp;VLOOKUP($C444,ModMap!$A$2:$B$21,2,FALSE)&amp;"'!AI:AI"),MATCH($K444,INDIRECT("'"&amp;VLOOKUP($C444,ModMap!$A$2:$B$21,2,FALSE)&amp;"'!$K:$K"),0)),"")</f>
        <v/>
      </c>
      <c r="AJ444" s="44" t="s">
        <v>36</v>
      </c>
      <c r="AK444" s="50" t="str">
        <f t="array" ref="AK444">IFERROR(INDEX(INDIRECT("'"&amp;VLOOKUP($C444,ModMap!$A$2:$B$21,2,FALSE)&amp;"'!AK:AK"),MATCH($K444,INDIRECT("'"&amp;VLOOKUP($C444,ModMap!$A$2:$B$21,2,FALSE)&amp;"'!$K:$K"),0)),"")</f>
        <v>N/A</v>
      </c>
      <c r="AL444" s="50" t="str">
        <f t="array" ref="AL444">IFERROR(INDEX(INDIRECT("'"&amp;VLOOKUP($C444,ModMap!$A$2:$B$21,2,FALSE)&amp;"'!AL:AL"),MATCH($K444,INDIRECT("'"&amp;VLOOKUP($C444,ModMap!$A$2:$B$21,2,FALSE)&amp;"'!$K:$K"),0)),"")</f>
        <v/>
      </c>
      <c r="AM444" s="50">
        <f t="shared" si="1"/>
        <v>3</v>
      </c>
      <c r="AN444" s="50" t="str">
        <f t="shared" si="2"/>
        <v>Not Started</v>
      </c>
      <c r="AO444" s="51" t="str">
        <f t="array" ref="AO444">IFERROR(INDEX(INDIRECT("'"&amp;VLOOKUP($C444,ModMap!$A$2:$B$21,2,FALSE)&amp;"'!AO:AO"),MATCH($K444,INDIRECT("'"&amp;VLOOKUP($C444,ModMap!$A$2:$B$21,2,FALSE)&amp;"'!$K:$K"),0)),"")</f>
        <v/>
      </c>
      <c r="AP444" s="49" t="str">
        <f t="array" ref="AP444">IFERROR(HYPERLINK("#'"&amp;VLOOKUP($C444,ModMap!$A$2:$B$21,2,FALSE)&amp;"'!V"&amp;MATCH($K444,INDIRECT("'"&amp;VLOOKUP($C444,ModMap!$A$2:$B$21,2,FALSE)&amp;"'!$K:$K"),0),"Edit on module sheet"),"")</f>
        <v>Edit on module sheet</v>
      </c>
    </row>
    <row r="445" ht="42.0" customHeight="1">
      <c r="A445" s="39">
        <v>443.0</v>
      </c>
      <c r="B445" s="39">
        <v>434.0</v>
      </c>
      <c r="C445" s="39" t="s">
        <v>111</v>
      </c>
      <c r="D445" s="40" t="s">
        <v>112</v>
      </c>
      <c r="E445" s="29" t="s">
        <v>41</v>
      </c>
      <c r="F445" s="73" t="s">
        <v>987</v>
      </c>
      <c r="G445" s="40" t="s">
        <v>988</v>
      </c>
      <c r="H445" s="39" t="s">
        <v>1036</v>
      </c>
      <c r="I445" s="39" t="s">
        <v>1037</v>
      </c>
      <c r="J445" s="40" t="s">
        <v>1038</v>
      </c>
      <c r="K445" s="39" t="s">
        <v>1039</v>
      </c>
      <c r="L445" s="40" t="s">
        <v>1040</v>
      </c>
      <c r="M445" s="47" t="s">
        <v>200</v>
      </c>
      <c r="N445" s="39" t="s">
        <v>994</v>
      </c>
      <c r="O445" s="39" t="s">
        <v>1041</v>
      </c>
      <c r="P445" s="40" t="s">
        <v>1042</v>
      </c>
      <c r="Q445" s="40" t="s">
        <v>1043</v>
      </c>
      <c r="R445" s="39" t="s">
        <v>994</v>
      </c>
      <c r="S445" s="39" t="s">
        <v>206</v>
      </c>
      <c r="T445" s="39" t="str">
        <f t="array" ref="T445">IFERROR(INDEX(INDIRECT("'"&amp;VLOOKUP($C445,ModMap!$A$2:$B$21,2,FALSE)&amp;"'!T:T"),MATCH($K445,INDIRECT("'"&amp;VLOOKUP($C445,ModMap!$A$2:$B$21,2,FALSE)&amp;"'!$K:$K"),0)),"")</f>
        <v>Unassigned</v>
      </c>
      <c r="U445" s="48" t="s">
        <v>33</v>
      </c>
      <c r="V445" s="39" t="str">
        <f t="array" ref="V445">IFERROR(INDEX(INDIRECT("'"&amp;VLOOKUP($C445,ModMap!$A$2:$B$21,2,FALSE)&amp;"'!V:V"),MATCH($K445,INDIRECT("'"&amp;VLOOKUP($C445,ModMap!$A$2:$B$21,2,FALSE)&amp;"'!$K:$K"),0)),"")</f>
        <v>Not Started</v>
      </c>
      <c r="W445" s="39" t="str">
        <f t="array" ref="W445">IFERROR(INDEX(INDIRECT("'"&amp;VLOOKUP($C445,ModMap!$A$2:$B$21,2,FALSE)&amp;"'!W:W"),MATCH($K445,INDIRECT("'"&amp;VLOOKUP($C445,ModMap!$A$2:$B$21,2,FALSE)&amp;"'!$K:$K"),0)),"")</f>
        <v>Unassigned</v>
      </c>
      <c r="X445" s="44" t="s">
        <v>36</v>
      </c>
      <c r="Y445" s="39" t="str">
        <f t="array" ref="Y445">IFERROR(INDEX(INDIRECT("'"&amp;VLOOKUP($C445,ModMap!$A$2:$B$21,2,FALSE)&amp;"'!Y:Y"),MATCH($K445,INDIRECT("'"&amp;VLOOKUP($C445,ModMap!$A$2:$B$21,2,FALSE)&amp;"'!$K:$K"),0)),"")</f>
        <v>N/A</v>
      </c>
      <c r="Z445" s="39" t="str">
        <f t="array" ref="Z445">IFERROR(INDEX(INDIRECT("'"&amp;VLOOKUP($C445,ModMap!$A$2:$B$21,2,FALSE)&amp;"'!Z:Z"),MATCH($K445,INDIRECT("'"&amp;VLOOKUP($C445,ModMap!$A$2:$B$21,2,FALSE)&amp;"'!$K:$K"),0)),"")</f>
        <v/>
      </c>
      <c r="AA445" s="44" t="s">
        <v>36</v>
      </c>
      <c r="AB445" s="39" t="str">
        <f t="array" ref="AB445">IFERROR(INDEX(INDIRECT("'"&amp;VLOOKUP($C445,ModMap!$A$2:$B$21,2,FALSE)&amp;"'!AB:AB"),MATCH($K445,INDIRECT("'"&amp;VLOOKUP($C445,ModMap!$A$2:$B$21,2,FALSE)&amp;"'!$K:$K"),0)),"")</f>
        <v>N/A</v>
      </c>
      <c r="AC445" s="39" t="str">
        <f t="array" ref="AC445">IFERROR(INDEX(INDIRECT("'"&amp;VLOOKUP($C445,ModMap!$A$2:$B$21,2,FALSE)&amp;"'!AC:AC"),MATCH($K445,INDIRECT("'"&amp;VLOOKUP($C445,ModMap!$A$2:$B$21,2,FALSE)&amp;"'!$K:$K"),0)),"")</f>
        <v/>
      </c>
      <c r="AD445" s="48" t="s">
        <v>33</v>
      </c>
      <c r="AE445" s="39" t="str">
        <f t="array" ref="AE445">IFERROR(INDEX(INDIRECT("'"&amp;VLOOKUP($C445,ModMap!$A$2:$B$21,2,FALSE)&amp;"'!AE:AE"),MATCH($K445,INDIRECT("'"&amp;VLOOKUP($C445,ModMap!$A$2:$B$21,2,FALSE)&amp;"'!$K:$K"),0)),"")</f>
        <v>Not Started</v>
      </c>
      <c r="AF445" s="39" t="str">
        <f t="array" ref="AF445">IFERROR(INDEX(INDIRECT("'"&amp;VLOOKUP($C445,ModMap!$A$2:$B$21,2,FALSE)&amp;"'!AF:AF"),MATCH($K445,INDIRECT("'"&amp;VLOOKUP($C445,ModMap!$A$2:$B$21,2,FALSE)&amp;"'!$K:$K"),0)),"")</f>
        <v>Unassigned</v>
      </c>
      <c r="AG445" s="44" t="s">
        <v>36</v>
      </c>
      <c r="AH445" s="39" t="str">
        <f t="array" ref="AH445">IFERROR(INDEX(INDIRECT("'"&amp;VLOOKUP($C445,ModMap!$A$2:$B$21,2,FALSE)&amp;"'!AH:AH"),MATCH($K445,INDIRECT("'"&amp;VLOOKUP($C445,ModMap!$A$2:$B$21,2,FALSE)&amp;"'!$K:$K"),0)),"")</f>
        <v>N/A</v>
      </c>
      <c r="AI445" s="39" t="str">
        <f t="array" ref="AI445">IFERROR(INDEX(INDIRECT("'"&amp;VLOOKUP($C445,ModMap!$A$2:$B$21,2,FALSE)&amp;"'!AI:AI"),MATCH($K445,INDIRECT("'"&amp;VLOOKUP($C445,ModMap!$A$2:$B$21,2,FALSE)&amp;"'!$K:$K"),0)),"")</f>
        <v/>
      </c>
      <c r="AJ445" s="44" t="s">
        <v>36</v>
      </c>
      <c r="AK445" s="39" t="str">
        <f t="array" ref="AK445">IFERROR(INDEX(INDIRECT("'"&amp;VLOOKUP($C445,ModMap!$A$2:$B$21,2,FALSE)&amp;"'!AK:AK"),MATCH($K445,INDIRECT("'"&amp;VLOOKUP($C445,ModMap!$A$2:$B$21,2,FALSE)&amp;"'!$K:$K"),0)),"")</f>
        <v>N/A</v>
      </c>
      <c r="AL445" s="39" t="str">
        <f t="array" ref="AL445">IFERROR(INDEX(INDIRECT("'"&amp;VLOOKUP($C445,ModMap!$A$2:$B$21,2,FALSE)&amp;"'!AL:AL"),MATCH($K445,INDIRECT("'"&amp;VLOOKUP($C445,ModMap!$A$2:$B$21,2,FALSE)&amp;"'!$K:$K"),0)),"")</f>
        <v/>
      </c>
      <c r="AM445" s="39">
        <f t="shared" si="1"/>
        <v>2</v>
      </c>
      <c r="AN445" s="39" t="str">
        <f t="shared" si="2"/>
        <v>Not Started</v>
      </c>
      <c r="AO445" s="40" t="str">
        <f t="array" ref="AO445">IFERROR(INDEX(INDIRECT("'"&amp;VLOOKUP($C445,ModMap!$A$2:$B$21,2,FALSE)&amp;"'!AO:AO"),MATCH($K445,INDIRECT("'"&amp;VLOOKUP($C445,ModMap!$A$2:$B$21,2,FALSE)&amp;"'!$K:$K"),0)),"")</f>
        <v/>
      </c>
      <c r="AP445" s="49" t="str">
        <f t="array" ref="AP445">IFERROR(HYPERLINK("#'"&amp;VLOOKUP($C445,ModMap!$A$2:$B$21,2,FALSE)&amp;"'!V"&amp;MATCH($K445,INDIRECT("'"&amp;VLOOKUP($C445,ModMap!$A$2:$B$21,2,FALSE)&amp;"'!$K:$K"),0),"Edit on module sheet"),"")</f>
        <v>Edit on module sheet</v>
      </c>
    </row>
    <row r="446" ht="42.0" customHeight="1">
      <c r="A446" s="50">
        <v>444.0</v>
      </c>
      <c r="B446" s="50">
        <v>435.0</v>
      </c>
      <c r="C446" s="50" t="s">
        <v>111</v>
      </c>
      <c r="D446" s="51" t="s">
        <v>112</v>
      </c>
      <c r="E446" s="31" t="s">
        <v>69</v>
      </c>
      <c r="F446" s="73" t="s">
        <v>987</v>
      </c>
      <c r="G446" s="51" t="s">
        <v>988</v>
      </c>
      <c r="H446" s="50" t="s">
        <v>1036</v>
      </c>
      <c r="I446" s="50" t="s">
        <v>1037</v>
      </c>
      <c r="J446" s="51" t="s">
        <v>1038</v>
      </c>
      <c r="K446" s="50" t="s">
        <v>3671</v>
      </c>
      <c r="L446" s="51" t="s">
        <v>3673</v>
      </c>
      <c r="M446" s="48" t="s">
        <v>434</v>
      </c>
      <c r="N446" s="50" t="s">
        <v>994</v>
      </c>
      <c r="O446" s="50" t="s">
        <v>1041</v>
      </c>
      <c r="P446" s="51" t="s">
        <v>1042</v>
      </c>
      <c r="Q446" s="51" t="s">
        <v>1043</v>
      </c>
      <c r="R446" s="50" t="s">
        <v>994</v>
      </c>
      <c r="S446" s="50" t="s">
        <v>69</v>
      </c>
      <c r="T446" s="50" t="str">
        <f t="array" ref="T446">IFERROR(INDEX(INDIRECT("'"&amp;VLOOKUP($C446,ModMap!$A$2:$B$21,2,FALSE)&amp;"'!T:T"),MATCH($K446,INDIRECT("'"&amp;VLOOKUP($C446,ModMap!$A$2:$B$21,2,FALSE)&amp;"'!$K:$K"),0)),"")</f>
        <v>Unassigned</v>
      </c>
      <c r="U446" s="48" t="s">
        <v>33</v>
      </c>
      <c r="V446" s="50" t="str">
        <f t="array" ref="V446">IFERROR(INDEX(INDIRECT("'"&amp;VLOOKUP($C446,ModMap!$A$2:$B$21,2,FALSE)&amp;"'!V:V"),MATCH($K446,INDIRECT("'"&amp;VLOOKUP($C446,ModMap!$A$2:$B$21,2,FALSE)&amp;"'!$K:$K"),0)),"")</f>
        <v>Not Started</v>
      </c>
      <c r="W446" s="50" t="str">
        <f t="array" ref="W446">IFERROR(INDEX(INDIRECT("'"&amp;VLOOKUP($C446,ModMap!$A$2:$B$21,2,FALSE)&amp;"'!W:W"),MATCH($K446,INDIRECT("'"&amp;VLOOKUP($C446,ModMap!$A$2:$B$21,2,FALSE)&amp;"'!$K:$K"),0)),"")</f>
        <v>Unassigned</v>
      </c>
      <c r="X446" s="48" t="s">
        <v>33</v>
      </c>
      <c r="Y446" s="50" t="str">
        <f t="array" ref="Y446">IFERROR(INDEX(INDIRECT("'"&amp;VLOOKUP($C446,ModMap!$A$2:$B$21,2,FALSE)&amp;"'!Y:Y"),MATCH($K446,INDIRECT("'"&amp;VLOOKUP($C446,ModMap!$A$2:$B$21,2,FALSE)&amp;"'!$K:$K"),0)),"")</f>
        <v>Not Started</v>
      </c>
      <c r="Z446" s="50" t="str">
        <f t="array" ref="Z446">IFERROR(INDEX(INDIRECT("'"&amp;VLOOKUP($C446,ModMap!$A$2:$B$21,2,FALSE)&amp;"'!Z:Z"),MATCH($K446,INDIRECT("'"&amp;VLOOKUP($C446,ModMap!$A$2:$B$21,2,FALSE)&amp;"'!$K:$K"),0)),"")</f>
        <v>Unassigned</v>
      </c>
      <c r="AA446" s="44" t="s">
        <v>36</v>
      </c>
      <c r="AB446" s="50" t="str">
        <f t="array" ref="AB446">IFERROR(INDEX(INDIRECT("'"&amp;VLOOKUP($C446,ModMap!$A$2:$B$21,2,FALSE)&amp;"'!AB:AB"),MATCH($K446,INDIRECT("'"&amp;VLOOKUP($C446,ModMap!$A$2:$B$21,2,FALSE)&amp;"'!$K:$K"),0)),"")</f>
        <v>N/A</v>
      </c>
      <c r="AC446" s="50" t="str">
        <f t="array" ref="AC446">IFERROR(INDEX(INDIRECT("'"&amp;VLOOKUP($C446,ModMap!$A$2:$B$21,2,FALSE)&amp;"'!AC:AC"),MATCH($K446,INDIRECT("'"&amp;VLOOKUP($C446,ModMap!$A$2:$B$21,2,FALSE)&amp;"'!$K:$K"),0)),"")</f>
        <v/>
      </c>
      <c r="AD446" s="48" t="s">
        <v>33</v>
      </c>
      <c r="AE446" s="50" t="str">
        <f t="array" ref="AE446">IFERROR(INDEX(INDIRECT("'"&amp;VLOOKUP($C446,ModMap!$A$2:$B$21,2,FALSE)&amp;"'!AE:AE"),MATCH($K446,INDIRECT("'"&amp;VLOOKUP($C446,ModMap!$A$2:$B$21,2,FALSE)&amp;"'!$K:$K"),0)),"")</f>
        <v>Not Started</v>
      </c>
      <c r="AF446" s="50" t="str">
        <f t="array" ref="AF446">IFERROR(INDEX(INDIRECT("'"&amp;VLOOKUP($C446,ModMap!$A$2:$B$21,2,FALSE)&amp;"'!AF:AF"),MATCH($K446,INDIRECT("'"&amp;VLOOKUP($C446,ModMap!$A$2:$B$21,2,FALSE)&amp;"'!$K:$K"),0)),"")</f>
        <v>Unassigned</v>
      </c>
      <c r="AG446" s="44" t="s">
        <v>36</v>
      </c>
      <c r="AH446" s="50" t="str">
        <f t="array" ref="AH446">IFERROR(INDEX(INDIRECT("'"&amp;VLOOKUP($C446,ModMap!$A$2:$B$21,2,FALSE)&amp;"'!AH:AH"),MATCH($K446,INDIRECT("'"&amp;VLOOKUP($C446,ModMap!$A$2:$B$21,2,FALSE)&amp;"'!$K:$K"),0)),"")</f>
        <v>N/A</v>
      </c>
      <c r="AI446" s="50" t="str">
        <f t="array" ref="AI446">IFERROR(INDEX(INDIRECT("'"&amp;VLOOKUP($C446,ModMap!$A$2:$B$21,2,FALSE)&amp;"'!AI:AI"),MATCH($K446,INDIRECT("'"&amp;VLOOKUP($C446,ModMap!$A$2:$B$21,2,FALSE)&amp;"'!$K:$K"),0)),"")</f>
        <v/>
      </c>
      <c r="AJ446" s="44" t="s">
        <v>36</v>
      </c>
      <c r="AK446" s="50" t="str">
        <f t="array" ref="AK446">IFERROR(INDEX(INDIRECT("'"&amp;VLOOKUP($C446,ModMap!$A$2:$B$21,2,FALSE)&amp;"'!AK:AK"),MATCH($K446,INDIRECT("'"&amp;VLOOKUP($C446,ModMap!$A$2:$B$21,2,FALSE)&amp;"'!$K:$K"),0)),"")</f>
        <v>N/A</v>
      </c>
      <c r="AL446" s="50" t="str">
        <f t="array" ref="AL446">IFERROR(INDEX(INDIRECT("'"&amp;VLOOKUP($C446,ModMap!$A$2:$B$21,2,FALSE)&amp;"'!AL:AL"),MATCH($K446,INDIRECT("'"&amp;VLOOKUP($C446,ModMap!$A$2:$B$21,2,FALSE)&amp;"'!$K:$K"),0)),"")</f>
        <v/>
      </c>
      <c r="AM446" s="50">
        <f t="shared" si="1"/>
        <v>3</v>
      </c>
      <c r="AN446" s="50" t="str">
        <f t="shared" si="2"/>
        <v>Not Started</v>
      </c>
      <c r="AO446" s="51" t="str">
        <f t="array" ref="AO446">IFERROR(INDEX(INDIRECT("'"&amp;VLOOKUP($C446,ModMap!$A$2:$B$21,2,FALSE)&amp;"'!AO:AO"),MATCH($K446,INDIRECT("'"&amp;VLOOKUP($C446,ModMap!$A$2:$B$21,2,FALSE)&amp;"'!$K:$K"),0)),"")</f>
        <v/>
      </c>
      <c r="AP446" s="49" t="str">
        <f t="array" ref="AP446">IFERROR(HYPERLINK("#'"&amp;VLOOKUP($C446,ModMap!$A$2:$B$21,2,FALSE)&amp;"'!V"&amp;MATCH($K446,INDIRECT("'"&amp;VLOOKUP($C446,ModMap!$A$2:$B$21,2,FALSE)&amp;"'!$K:$K"),0),"Edit on module sheet"),"")</f>
        <v>Edit on module sheet</v>
      </c>
    </row>
    <row r="447" ht="42.0" customHeight="1">
      <c r="A447" s="39">
        <v>445.0</v>
      </c>
      <c r="B447" s="39">
        <v>436.0</v>
      </c>
      <c r="C447" s="39" t="s">
        <v>111</v>
      </c>
      <c r="D447" s="40" t="s">
        <v>112</v>
      </c>
      <c r="E447" s="29" t="s">
        <v>41</v>
      </c>
      <c r="F447" s="73" t="s">
        <v>987</v>
      </c>
      <c r="G447" s="40" t="s">
        <v>988</v>
      </c>
      <c r="H447" s="39" t="s">
        <v>1051</v>
      </c>
      <c r="I447" s="39" t="s">
        <v>1052</v>
      </c>
      <c r="J447" s="40" t="s">
        <v>1053</v>
      </c>
      <c r="K447" s="39" t="s">
        <v>1054</v>
      </c>
      <c r="L447" s="40" t="s">
        <v>1055</v>
      </c>
      <c r="M447" s="47" t="s">
        <v>200</v>
      </c>
      <c r="N447" s="39" t="s">
        <v>994</v>
      </c>
      <c r="O447" s="39" t="s">
        <v>1056</v>
      </c>
      <c r="P447" s="40" t="s">
        <v>666</v>
      </c>
      <c r="Q447" s="40" t="s">
        <v>1057</v>
      </c>
      <c r="R447" s="39" t="s">
        <v>994</v>
      </c>
      <c r="S447" s="39" t="s">
        <v>206</v>
      </c>
      <c r="T447" s="39" t="str">
        <f t="array" ref="T447">IFERROR(INDEX(INDIRECT("'"&amp;VLOOKUP($C447,ModMap!$A$2:$B$21,2,FALSE)&amp;"'!T:T"),MATCH($K447,INDIRECT("'"&amp;VLOOKUP($C447,ModMap!$A$2:$B$21,2,FALSE)&amp;"'!$K:$K"),0)),"")</f>
        <v>Unassigned</v>
      </c>
      <c r="U447" s="48" t="s">
        <v>33</v>
      </c>
      <c r="V447" s="39" t="str">
        <f t="array" ref="V447">IFERROR(INDEX(INDIRECT("'"&amp;VLOOKUP($C447,ModMap!$A$2:$B$21,2,FALSE)&amp;"'!V:V"),MATCH($K447,INDIRECT("'"&amp;VLOOKUP($C447,ModMap!$A$2:$B$21,2,FALSE)&amp;"'!$K:$K"),0)),"")</f>
        <v>Not Started</v>
      </c>
      <c r="W447" s="39" t="str">
        <f t="array" ref="W447">IFERROR(INDEX(INDIRECT("'"&amp;VLOOKUP($C447,ModMap!$A$2:$B$21,2,FALSE)&amp;"'!W:W"),MATCH($K447,INDIRECT("'"&amp;VLOOKUP($C447,ModMap!$A$2:$B$21,2,FALSE)&amp;"'!$K:$K"),0)),"")</f>
        <v>Unassigned</v>
      </c>
      <c r="X447" s="44" t="s">
        <v>36</v>
      </c>
      <c r="Y447" s="39" t="str">
        <f t="array" ref="Y447">IFERROR(INDEX(INDIRECT("'"&amp;VLOOKUP($C447,ModMap!$A$2:$B$21,2,FALSE)&amp;"'!Y:Y"),MATCH($K447,INDIRECT("'"&amp;VLOOKUP($C447,ModMap!$A$2:$B$21,2,FALSE)&amp;"'!$K:$K"),0)),"")</f>
        <v>N/A</v>
      </c>
      <c r="Z447" s="39" t="str">
        <f t="array" ref="Z447">IFERROR(INDEX(INDIRECT("'"&amp;VLOOKUP($C447,ModMap!$A$2:$B$21,2,FALSE)&amp;"'!Z:Z"),MATCH($K447,INDIRECT("'"&amp;VLOOKUP($C447,ModMap!$A$2:$B$21,2,FALSE)&amp;"'!$K:$K"),0)),"")</f>
        <v/>
      </c>
      <c r="AA447" s="44" t="s">
        <v>36</v>
      </c>
      <c r="AB447" s="39" t="str">
        <f t="array" ref="AB447">IFERROR(INDEX(INDIRECT("'"&amp;VLOOKUP($C447,ModMap!$A$2:$B$21,2,FALSE)&amp;"'!AB:AB"),MATCH($K447,INDIRECT("'"&amp;VLOOKUP($C447,ModMap!$A$2:$B$21,2,FALSE)&amp;"'!$K:$K"),0)),"")</f>
        <v>N/A</v>
      </c>
      <c r="AC447" s="39" t="str">
        <f t="array" ref="AC447">IFERROR(INDEX(INDIRECT("'"&amp;VLOOKUP($C447,ModMap!$A$2:$B$21,2,FALSE)&amp;"'!AC:AC"),MATCH($K447,INDIRECT("'"&amp;VLOOKUP($C447,ModMap!$A$2:$B$21,2,FALSE)&amp;"'!$K:$K"),0)),"")</f>
        <v/>
      </c>
      <c r="AD447" s="48" t="s">
        <v>33</v>
      </c>
      <c r="AE447" s="39" t="str">
        <f t="array" ref="AE447">IFERROR(INDEX(INDIRECT("'"&amp;VLOOKUP($C447,ModMap!$A$2:$B$21,2,FALSE)&amp;"'!AE:AE"),MATCH($K447,INDIRECT("'"&amp;VLOOKUP($C447,ModMap!$A$2:$B$21,2,FALSE)&amp;"'!$K:$K"),0)),"")</f>
        <v>Not Started</v>
      </c>
      <c r="AF447" s="39" t="str">
        <f t="array" ref="AF447">IFERROR(INDEX(INDIRECT("'"&amp;VLOOKUP($C447,ModMap!$A$2:$B$21,2,FALSE)&amp;"'!AF:AF"),MATCH($K447,INDIRECT("'"&amp;VLOOKUP($C447,ModMap!$A$2:$B$21,2,FALSE)&amp;"'!$K:$K"),0)),"")</f>
        <v>Unassigned</v>
      </c>
      <c r="AG447" s="44" t="s">
        <v>36</v>
      </c>
      <c r="AH447" s="39" t="str">
        <f t="array" ref="AH447">IFERROR(INDEX(INDIRECT("'"&amp;VLOOKUP($C447,ModMap!$A$2:$B$21,2,FALSE)&amp;"'!AH:AH"),MATCH($K447,INDIRECT("'"&amp;VLOOKUP($C447,ModMap!$A$2:$B$21,2,FALSE)&amp;"'!$K:$K"),0)),"")</f>
        <v>N/A</v>
      </c>
      <c r="AI447" s="39" t="str">
        <f t="array" ref="AI447">IFERROR(INDEX(INDIRECT("'"&amp;VLOOKUP($C447,ModMap!$A$2:$B$21,2,FALSE)&amp;"'!AI:AI"),MATCH($K447,INDIRECT("'"&amp;VLOOKUP($C447,ModMap!$A$2:$B$21,2,FALSE)&amp;"'!$K:$K"),0)),"")</f>
        <v/>
      </c>
      <c r="AJ447" s="48" t="s">
        <v>33</v>
      </c>
      <c r="AK447" s="39" t="str">
        <f t="array" ref="AK447">IFERROR(INDEX(INDIRECT("'"&amp;VLOOKUP($C447,ModMap!$A$2:$B$21,2,FALSE)&amp;"'!AK:AK"),MATCH($K447,INDIRECT("'"&amp;VLOOKUP($C447,ModMap!$A$2:$B$21,2,FALSE)&amp;"'!$K:$K"),0)),"")</f>
        <v>Not Started</v>
      </c>
      <c r="AL447" s="39" t="str">
        <f t="array" ref="AL447">IFERROR(INDEX(INDIRECT("'"&amp;VLOOKUP($C447,ModMap!$A$2:$B$21,2,FALSE)&amp;"'!AL:AL"),MATCH($K447,INDIRECT("'"&amp;VLOOKUP($C447,ModMap!$A$2:$B$21,2,FALSE)&amp;"'!$K:$K"),0)),"")</f>
        <v>Unassigned</v>
      </c>
      <c r="AM447" s="39">
        <f t="shared" si="1"/>
        <v>3</v>
      </c>
      <c r="AN447" s="39" t="str">
        <f t="shared" si="2"/>
        <v>Not Started</v>
      </c>
      <c r="AO447" s="40" t="str">
        <f t="array" ref="AO447">IFERROR(INDEX(INDIRECT("'"&amp;VLOOKUP($C447,ModMap!$A$2:$B$21,2,FALSE)&amp;"'!AO:AO"),MATCH($K447,INDIRECT("'"&amp;VLOOKUP($C447,ModMap!$A$2:$B$21,2,FALSE)&amp;"'!$K:$K"),0)),"")</f>
        <v/>
      </c>
      <c r="AP447" s="49" t="str">
        <f t="array" ref="AP447">IFERROR(HYPERLINK("#'"&amp;VLOOKUP($C447,ModMap!$A$2:$B$21,2,FALSE)&amp;"'!V"&amp;MATCH($K447,INDIRECT("'"&amp;VLOOKUP($C447,ModMap!$A$2:$B$21,2,FALSE)&amp;"'!$K:$K"),0),"Edit on module sheet"),"")</f>
        <v>Edit on module sheet</v>
      </c>
    </row>
    <row r="448" ht="42.0" customHeight="1">
      <c r="A448" s="50">
        <v>446.0</v>
      </c>
      <c r="B448" s="50">
        <v>437.0</v>
      </c>
      <c r="C448" s="50" t="s">
        <v>111</v>
      </c>
      <c r="D448" s="51" t="s">
        <v>112</v>
      </c>
      <c r="E448" s="31" t="s">
        <v>69</v>
      </c>
      <c r="F448" s="73" t="s">
        <v>987</v>
      </c>
      <c r="G448" s="51" t="s">
        <v>988</v>
      </c>
      <c r="H448" s="50" t="s">
        <v>1051</v>
      </c>
      <c r="I448" s="50" t="s">
        <v>1052</v>
      </c>
      <c r="J448" s="51" t="s">
        <v>1053</v>
      </c>
      <c r="K448" s="50" t="s">
        <v>3682</v>
      </c>
      <c r="L448" s="51" t="s">
        <v>3683</v>
      </c>
      <c r="M448" s="48" t="s">
        <v>434</v>
      </c>
      <c r="N448" s="50" t="s">
        <v>994</v>
      </c>
      <c r="O448" s="50" t="s">
        <v>1056</v>
      </c>
      <c r="P448" s="51" t="s">
        <v>666</v>
      </c>
      <c r="Q448" s="51" t="s">
        <v>1057</v>
      </c>
      <c r="R448" s="50" t="s">
        <v>994</v>
      </c>
      <c r="S448" s="50" t="s">
        <v>69</v>
      </c>
      <c r="T448" s="50" t="str">
        <f t="array" ref="T448">IFERROR(INDEX(INDIRECT("'"&amp;VLOOKUP($C448,ModMap!$A$2:$B$21,2,FALSE)&amp;"'!T:T"),MATCH($K448,INDIRECT("'"&amp;VLOOKUP($C448,ModMap!$A$2:$B$21,2,FALSE)&amp;"'!$K:$K"),0)),"")</f>
        <v>Unassigned</v>
      </c>
      <c r="U448" s="48" t="s">
        <v>33</v>
      </c>
      <c r="V448" s="50" t="str">
        <f t="array" ref="V448">IFERROR(INDEX(INDIRECT("'"&amp;VLOOKUP($C448,ModMap!$A$2:$B$21,2,FALSE)&amp;"'!V:V"),MATCH($K448,INDIRECT("'"&amp;VLOOKUP($C448,ModMap!$A$2:$B$21,2,FALSE)&amp;"'!$K:$K"),0)),"")</f>
        <v>Not Started</v>
      </c>
      <c r="W448" s="50" t="str">
        <f t="array" ref="W448">IFERROR(INDEX(INDIRECT("'"&amp;VLOOKUP($C448,ModMap!$A$2:$B$21,2,FALSE)&amp;"'!W:W"),MATCH($K448,INDIRECT("'"&amp;VLOOKUP($C448,ModMap!$A$2:$B$21,2,FALSE)&amp;"'!$K:$K"),0)),"")</f>
        <v>Unassigned</v>
      </c>
      <c r="X448" s="48" t="s">
        <v>33</v>
      </c>
      <c r="Y448" s="50" t="str">
        <f t="array" ref="Y448">IFERROR(INDEX(INDIRECT("'"&amp;VLOOKUP($C448,ModMap!$A$2:$B$21,2,FALSE)&amp;"'!Y:Y"),MATCH($K448,INDIRECT("'"&amp;VLOOKUP($C448,ModMap!$A$2:$B$21,2,FALSE)&amp;"'!$K:$K"),0)),"")</f>
        <v>Not Started</v>
      </c>
      <c r="Z448" s="50" t="str">
        <f t="array" ref="Z448">IFERROR(INDEX(INDIRECT("'"&amp;VLOOKUP($C448,ModMap!$A$2:$B$21,2,FALSE)&amp;"'!Z:Z"),MATCH($K448,INDIRECT("'"&amp;VLOOKUP($C448,ModMap!$A$2:$B$21,2,FALSE)&amp;"'!$K:$K"),0)),"")</f>
        <v>Unassigned</v>
      </c>
      <c r="AA448" s="44" t="s">
        <v>36</v>
      </c>
      <c r="AB448" s="50" t="str">
        <f t="array" ref="AB448">IFERROR(INDEX(INDIRECT("'"&amp;VLOOKUP($C448,ModMap!$A$2:$B$21,2,FALSE)&amp;"'!AB:AB"),MATCH($K448,INDIRECT("'"&amp;VLOOKUP($C448,ModMap!$A$2:$B$21,2,FALSE)&amp;"'!$K:$K"),0)),"")</f>
        <v>N/A</v>
      </c>
      <c r="AC448" s="50" t="str">
        <f t="array" ref="AC448">IFERROR(INDEX(INDIRECT("'"&amp;VLOOKUP($C448,ModMap!$A$2:$B$21,2,FALSE)&amp;"'!AC:AC"),MATCH($K448,INDIRECT("'"&amp;VLOOKUP($C448,ModMap!$A$2:$B$21,2,FALSE)&amp;"'!$K:$K"),0)),"")</f>
        <v/>
      </c>
      <c r="AD448" s="44" t="s">
        <v>36</v>
      </c>
      <c r="AE448" s="50" t="str">
        <f t="array" ref="AE448">IFERROR(INDEX(INDIRECT("'"&amp;VLOOKUP($C448,ModMap!$A$2:$B$21,2,FALSE)&amp;"'!AE:AE"),MATCH($K448,INDIRECT("'"&amp;VLOOKUP($C448,ModMap!$A$2:$B$21,2,FALSE)&amp;"'!$K:$K"),0)),"")</f>
        <v>N/A</v>
      </c>
      <c r="AF448" s="50" t="str">
        <f t="array" ref="AF448">IFERROR(INDEX(INDIRECT("'"&amp;VLOOKUP($C448,ModMap!$A$2:$B$21,2,FALSE)&amp;"'!AF:AF"),MATCH($K448,INDIRECT("'"&amp;VLOOKUP($C448,ModMap!$A$2:$B$21,2,FALSE)&amp;"'!$K:$K"),0)),"")</f>
        <v/>
      </c>
      <c r="AG448" s="44" t="s">
        <v>36</v>
      </c>
      <c r="AH448" s="50" t="str">
        <f t="array" ref="AH448">IFERROR(INDEX(INDIRECT("'"&amp;VLOOKUP($C448,ModMap!$A$2:$B$21,2,FALSE)&amp;"'!AH:AH"),MATCH($K448,INDIRECT("'"&amp;VLOOKUP($C448,ModMap!$A$2:$B$21,2,FALSE)&amp;"'!$K:$K"),0)),"")</f>
        <v>N/A</v>
      </c>
      <c r="AI448" s="50" t="str">
        <f t="array" ref="AI448">IFERROR(INDEX(INDIRECT("'"&amp;VLOOKUP($C448,ModMap!$A$2:$B$21,2,FALSE)&amp;"'!AI:AI"),MATCH($K448,INDIRECT("'"&amp;VLOOKUP($C448,ModMap!$A$2:$B$21,2,FALSE)&amp;"'!$K:$K"),0)),"")</f>
        <v/>
      </c>
      <c r="AJ448" s="44" t="s">
        <v>36</v>
      </c>
      <c r="AK448" s="50" t="str">
        <f t="array" ref="AK448">IFERROR(INDEX(INDIRECT("'"&amp;VLOOKUP($C448,ModMap!$A$2:$B$21,2,FALSE)&amp;"'!AK:AK"),MATCH($K448,INDIRECT("'"&amp;VLOOKUP($C448,ModMap!$A$2:$B$21,2,FALSE)&amp;"'!$K:$K"),0)),"")</f>
        <v>N/A</v>
      </c>
      <c r="AL448" s="50" t="str">
        <f t="array" ref="AL448">IFERROR(INDEX(INDIRECT("'"&amp;VLOOKUP($C448,ModMap!$A$2:$B$21,2,FALSE)&amp;"'!AL:AL"),MATCH($K448,INDIRECT("'"&amp;VLOOKUP($C448,ModMap!$A$2:$B$21,2,FALSE)&amp;"'!$K:$K"),0)),"")</f>
        <v/>
      </c>
      <c r="AM448" s="50">
        <f t="shared" si="1"/>
        <v>2</v>
      </c>
      <c r="AN448" s="50" t="str">
        <f t="shared" si="2"/>
        <v>Not Started</v>
      </c>
      <c r="AO448" s="51" t="str">
        <f t="array" ref="AO448">IFERROR(INDEX(INDIRECT("'"&amp;VLOOKUP($C448,ModMap!$A$2:$B$21,2,FALSE)&amp;"'!AO:AO"),MATCH($K448,INDIRECT("'"&amp;VLOOKUP($C448,ModMap!$A$2:$B$21,2,FALSE)&amp;"'!$K:$K"),0)),"")</f>
        <v/>
      </c>
      <c r="AP448" s="49" t="str">
        <f t="array" ref="AP448">IFERROR(HYPERLINK("#'"&amp;VLOOKUP($C448,ModMap!$A$2:$B$21,2,FALSE)&amp;"'!V"&amp;MATCH($K448,INDIRECT("'"&amp;VLOOKUP($C448,ModMap!$A$2:$B$21,2,FALSE)&amp;"'!$K:$K"),0),"Edit on module sheet"),"")</f>
        <v>Edit on module sheet</v>
      </c>
    </row>
    <row r="449" ht="42.0" customHeight="1">
      <c r="A449" s="39">
        <v>447.0</v>
      </c>
      <c r="B449" s="39">
        <v>438.0</v>
      </c>
      <c r="C449" s="39" t="s">
        <v>111</v>
      </c>
      <c r="D449" s="40" t="s">
        <v>112</v>
      </c>
      <c r="E449" s="28" t="s">
        <v>48</v>
      </c>
      <c r="F449" s="73" t="s">
        <v>987</v>
      </c>
      <c r="G449" s="40" t="s">
        <v>988</v>
      </c>
      <c r="H449" s="39" t="s">
        <v>1060</v>
      </c>
      <c r="I449" s="39" t="s">
        <v>1061</v>
      </c>
      <c r="J449" s="40" t="s">
        <v>1062</v>
      </c>
      <c r="K449" s="39" t="s">
        <v>2539</v>
      </c>
      <c r="L449" s="40" t="s">
        <v>2540</v>
      </c>
      <c r="M449" s="52" t="s">
        <v>211</v>
      </c>
      <c r="N449" s="39" t="s">
        <v>994</v>
      </c>
      <c r="O449" s="39" t="s">
        <v>1065</v>
      </c>
      <c r="P449" s="40" t="s">
        <v>1066</v>
      </c>
      <c r="Q449" s="40" t="s">
        <v>1067</v>
      </c>
      <c r="R449" s="39" t="s">
        <v>1068</v>
      </c>
      <c r="S449" s="39" t="s">
        <v>53</v>
      </c>
      <c r="T449" s="39" t="str">
        <f t="array" ref="T449">IFERROR(INDEX(INDIRECT("'"&amp;VLOOKUP($C449,ModMap!$A$2:$B$21,2,FALSE)&amp;"'!T:T"),MATCH($K449,INDIRECT("'"&amp;VLOOKUP($C449,ModMap!$A$2:$B$21,2,FALSE)&amp;"'!$K:$K"),0)),"")</f>
        <v>Unassigned</v>
      </c>
      <c r="U449" s="44" t="s">
        <v>36</v>
      </c>
      <c r="V449" s="39" t="str">
        <f t="array" ref="V449">IFERROR(INDEX(INDIRECT("'"&amp;VLOOKUP($C449,ModMap!$A$2:$B$21,2,FALSE)&amp;"'!V:V"),MATCH($K449,INDIRECT("'"&amp;VLOOKUP($C449,ModMap!$A$2:$B$21,2,FALSE)&amp;"'!$K:$K"),0)),"")</f>
        <v>N/A</v>
      </c>
      <c r="W449" s="39" t="str">
        <f t="array" ref="W449">IFERROR(INDEX(INDIRECT("'"&amp;VLOOKUP($C449,ModMap!$A$2:$B$21,2,FALSE)&amp;"'!W:W"),MATCH($K449,INDIRECT("'"&amp;VLOOKUP($C449,ModMap!$A$2:$B$21,2,FALSE)&amp;"'!$K:$K"),0)),"")</f>
        <v/>
      </c>
      <c r="X449" s="48" t="s">
        <v>33</v>
      </c>
      <c r="Y449" s="39" t="str">
        <f t="array" ref="Y449">IFERROR(INDEX(INDIRECT("'"&amp;VLOOKUP($C449,ModMap!$A$2:$B$21,2,FALSE)&amp;"'!Y:Y"),MATCH($K449,INDIRECT("'"&amp;VLOOKUP($C449,ModMap!$A$2:$B$21,2,FALSE)&amp;"'!$K:$K"),0)),"")</f>
        <v>Not Started</v>
      </c>
      <c r="Z449" s="39" t="str">
        <f t="array" ref="Z449">IFERROR(INDEX(INDIRECT("'"&amp;VLOOKUP($C449,ModMap!$A$2:$B$21,2,FALSE)&amp;"'!Z:Z"),MATCH($K449,INDIRECT("'"&amp;VLOOKUP($C449,ModMap!$A$2:$B$21,2,FALSE)&amp;"'!$K:$K"),0)),"")</f>
        <v>Unassigned</v>
      </c>
      <c r="AA449" s="48" t="s">
        <v>33</v>
      </c>
      <c r="AB449" s="39" t="str">
        <f t="array" ref="AB449">IFERROR(INDEX(INDIRECT("'"&amp;VLOOKUP($C449,ModMap!$A$2:$B$21,2,FALSE)&amp;"'!AB:AB"),MATCH($K449,INDIRECT("'"&amp;VLOOKUP($C449,ModMap!$A$2:$B$21,2,FALSE)&amp;"'!$K:$K"),0)),"")</f>
        <v>Not Started</v>
      </c>
      <c r="AC449" s="39" t="str">
        <f t="array" ref="AC449">IFERROR(INDEX(INDIRECT("'"&amp;VLOOKUP($C449,ModMap!$A$2:$B$21,2,FALSE)&amp;"'!AC:AC"),MATCH($K449,INDIRECT("'"&amp;VLOOKUP($C449,ModMap!$A$2:$B$21,2,FALSE)&amp;"'!$K:$K"),0)),"")</f>
        <v>Unassigned</v>
      </c>
      <c r="AD449" s="44" t="s">
        <v>36</v>
      </c>
      <c r="AE449" s="39" t="str">
        <f t="array" ref="AE449">IFERROR(INDEX(INDIRECT("'"&amp;VLOOKUP($C449,ModMap!$A$2:$B$21,2,FALSE)&amp;"'!AE:AE"),MATCH($K449,INDIRECT("'"&amp;VLOOKUP($C449,ModMap!$A$2:$B$21,2,FALSE)&amp;"'!$K:$K"),0)),"")</f>
        <v>N/A</v>
      </c>
      <c r="AF449" s="39" t="str">
        <f t="array" ref="AF449">IFERROR(INDEX(INDIRECT("'"&amp;VLOOKUP($C449,ModMap!$A$2:$B$21,2,FALSE)&amp;"'!AF:AF"),MATCH($K449,INDIRECT("'"&amp;VLOOKUP($C449,ModMap!$A$2:$B$21,2,FALSE)&amp;"'!$K:$K"),0)),"")</f>
        <v/>
      </c>
      <c r="AG449" s="44" t="s">
        <v>36</v>
      </c>
      <c r="AH449" s="39" t="str">
        <f t="array" ref="AH449">IFERROR(INDEX(INDIRECT("'"&amp;VLOOKUP($C449,ModMap!$A$2:$B$21,2,FALSE)&amp;"'!AH:AH"),MATCH($K449,INDIRECT("'"&amp;VLOOKUP($C449,ModMap!$A$2:$B$21,2,FALSE)&amp;"'!$K:$K"),0)),"")</f>
        <v>N/A</v>
      </c>
      <c r="AI449" s="39" t="str">
        <f t="array" ref="AI449">IFERROR(INDEX(INDIRECT("'"&amp;VLOOKUP($C449,ModMap!$A$2:$B$21,2,FALSE)&amp;"'!AI:AI"),MATCH($K449,INDIRECT("'"&amp;VLOOKUP($C449,ModMap!$A$2:$B$21,2,FALSE)&amp;"'!$K:$K"),0)),"")</f>
        <v/>
      </c>
      <c r="AJ449" s="44" t="s">
        <v>36</v>
      </c>
      <c r="AK449" s="39" t="str">
        <f t="array" ref="AK449">IFERROR(INDEX(INDIRECT("'"&amp;VLOOKUP($C449,ModMap!$A$2:$B$21,2,FALSE)&amp;"'!AK:AK"),MATCH($K449,INDIRECT("'"&amp;VLOOKUP($C449,ModMap!$A$2:$B$21,2,FALSE)&amp;"'!$K:$K"),0)),"")</f>
        <v>N/A</v>
      </c>
      <c r="AL449" s="39" t="str">
        <f t="array" ref="AL449">IFERROR(INDEX(INDIRECT("'"&amp;VLOOKUP($C449,ModMap!$A$2:$B$21,2,FALSE)&amp;"'!AL:AL"),MATCH($K449,INDIRECT("'"&amp;VLOOKUP($C449,ModMap!$A$2:$B$21,2,FALSE)&amp;"'!$K:$K"),0)),"")</f>
        <v/>
      </c>
      <c r="AM449" s="39">
        <f t="shared" si="1"/>
        <v>2</v>
      </c>
      <c r="AN449" s="39" t="str">
        <f t="shared" si="2"/>
        <v>Not Started</v>
      </c>
      <c r="AO449" s="40" t="str">
        <f t="array" ref="AO449">IFERROR(INDEX(INDIRECT("'"&amp;VLOOKUP($C449,ModMap!$A$2:$B$21,2,FALSE)&amp;"'!AO:AO"),MATCH($K449,INDIRECT("'"&amp;VLOOKUP($C449,ModMap!$A$2:$B$21,2,FALSE)&amp;"'!$K:$K"),0)),"")</f>
        <v/>
      </c>
      <c r="AP449" s="49" t="str">
        <f t="array" ref="AP449">IFERROR(HYPERLINK("#'"&amp;VLOOKUP($C449,ModMap!$A$2:$B$21,2,FALSE)&amp;"'!V"&amp;MATCH($K449,INDIRECT("'"&amp;VLOOKUP($C449,ModMap!$A$2:$B$21,2,FALSE)&amp;"'!$K:$K"),0),"Edit on module sheet"),"")</f>
        <v>Edit on module sheet</v>
      </c>
    </row>
    <row r="450" ht="42.0" customHeight="1">
      <c r="A450" s="50">
        <v>448.0</v>
      </c>
      <c r="B450" s="50">
        <v>439.0</v>
      </c>
      <c r="C450" s="50" t="s">
        <v>111</v>
      </c>
      <c r="D450" s="51" t="s">
        <v>112</v>
      </c>
      <c r="E450" s="28" t="s">
        <v>48</v>
      </c>
      <c r="F450" s="73" t="s">
        <v>987</v>
      </c>
      <c r="G450" s="51" t="s">
        <v>988</v>
      </c>
      <c r="H450" s="50" t="s">
        <v>1060</v>
      </c>
      <c r="I450" s="50" t="s">
        <v>1061</v>
      </c>
      <c r="J450" s="51" t="s">
        <v>1062</v>
      </c>
      <c r="K450" s="50" t="s">
        <v>2547</v>
      </c>
      <c r="L450" s="51" t="s">
        <v>2548</v>
      </c>
      <c r="M450" s="52" t="s">
        <v>211</v>
      </c>
      <c r="N450" s="50" t="s">
        <v>994</v>
      </c>
      <c r="O450" s="50" t="s">
        <v>1065</v>
      </c>
      <c r="P450" s="51" t="s">
        <v>1066</v>
      </c>
      <c r="Q450" s="51" t="s">
        <v>1067</v>
      </c>
      <c r="R450" s="50" t="s">
        <v>1068</v>
      </c>
      <c r="S450" s="50" t="s">
        <v>56</v>
      </c>
      <c r="T450" s="50" t="str">
        <f t="array" ref="T450">IFERROR(INDEX(INDIRECT("'"&amp;VLOOKUP($C450,ModMap!$A$2:$B$21,2,FALSE)&amp;"'!T:T"),MATCH($K450,INDIRECT("'"&amp;VLOOKUP($C450,ModMap!$A$2:$B$21,2,FALSE)&amp;"'!$K:$K"),0)),"")</f>
        <v>Unassigned</v>
      </c>
      <c r="U450" s="44" t="s">
        <v>36</v>
      </c>
      <c r="V450" s="50" t="str">
        <f t="array" ref="V450">IFERROR(INDEX(INDIRECT("'"&amp;VLOOKUP($C450,ModMap!$A$2:$B$21,2,FALSE)&amp;"'!V:V"),MATCH($K450,INDIRECT("'"&amp;VLOOKUP($C450,ModMap!$A$2:$B$21,2,FALSE)&amp;"'!$K:$K"),0)),"")</f>
        <v>N/A</v>
      </c>
      <c r="W450" s="50" t="str">
        <f t="array" ref="W450">IFERROR(INDEX(INDIRECT("'"&amp;VLOOKUP($C450,ModMap!$A$2:$B$21,2,FALSE)&amp;"'!W:W"),MATCH($K450,INDIRECT("'"&amp;VLOOKUP($C450,ModMap!$A$2:$B$21,2,FALSE)&amp;"'!$K:$K"),0)),"")</f>
        <v/>
      </c>
      <c r="X450" s="48" t="s">
        <v>33</v>
      </c>
      <c r="Y450" s="50" t="str">
        <f t="array" ref="Y450">IFERROR(INDEX(INDIRECT("'"&amp;VLOOKUP($C450,ModMap!$A$2:$B$21,2,FALSE)&amp;"'!Y:Y"),MATCH($K450,INDIRECT("'"&amp;VLOOKUP($C450,ModMap!$A$2:$B$21,2,FALSE)&amp;"'!$K:$K"),0)),"")</f>
        <v>Not Started</v>
      </c>
      <c r="Z450" s="50" t="str">
        <f t="array" ref="Z450">IFERROR(INDEX(INDIRECT("'"&amp;VLOOKUP($C450,ModMap!$A$2:$B$21,2,FALSE)&amp;"'!Z:Z"),MATCH($K450,INDIRECT("'"&amp;VLOOKUP($C450,ModMap!$A$2:$B$21,2,FALSE)&amp;"'!$K:$K"),0)),"")</f>
        <v>Unassigned</v>
      </c>
      <c r="AA450" s="48" t="s">
        <v>33</v>
      </c>
      <c r="AB450" s="50" t="str">
        <f t="array" ref="AB450">IFERROR(INDEX(INDIRECT("'"&amp;VLOOKUP($C450,ModMap!$A$2:$B$21,2,FALSE)&amp;"'!AB:AB"),MATCH($K450,INDIRECT("'"&amp;VLOOKUP($C450,ModMap!$A$2:$B$21,2,FALSE)&amp;"'!$K:$K"),0)),"")</f>
        <v>Not Started</v>
      </c>
      <c r="AC450" s="50" t="str">
        <f t="array" ref="AC450">IFERROR(INDEX(INDIRECT("'"&amp;VLOOKUP($C450,ModMap!$A$2:$B$21,2,FALSE)&amp;"'!AC:AC"),MATCH($K450,INDIRECT("'"&amp;VLOOKUP($C450,ModMap!$A$2:$B$21,2,FALSE)&amp;"'!$K:$K"),0)),"")</f>
        <v>Unassigned</v>
      </c>
      <c r="AD450" s="48" t="s">
        <v>33</v>
      </c>
      <c r="AE450" s="50" t="str">
        <f t="array" ref="AE450">IFERROR(INDEX(INDIRECT("'"&amp;VLOOKUP($C450,ModMap!$A$2:$B$21,2,FALSE)&amp;"'!AE:AE"),MATCH($K450,INDIRECT("'"&amp;VLOOKUP($C450,ModMap!$A$2:$B$21,2,FALSE)&amp;"'!$K:$K"),0)),"")</f>
        <v>Not Started</v>
      </c>
      <c r="AF450" s="50" t="str">
        <f t="array" ref="AF450">IFERROR(INDEX(INDIRECT("'"&amp;VLOOKUP($C450,ModMap!$A$2:$B$21,2,FALSE)&amp;"'!AF:AF"),MATCH($K450,INDIRECT("'"&amp;VLOOKUP($C450,ModMap!$A$2:$B$21,2,FALSE)&amp;"'!$K:$K"),0)),"")</f>
        <v>Unassigned</v>
      </c>
      <c r="AG450" s="44" t="s">
        <v>36</v>
      </c>
      <c r="AH450" s="50" t="str">
        <f t="array" ref="AH450">IFERROR(INDEX(INDIRECT("'"&amp;VLOOKUP($C450,ModMap!$A$2:$B$21,2,FALSE)&amp;"'!AH:AH"),MATCH($K450,INDIRECT("'"&amp;VLOOKUP($C450,ModMap!$A$2:$B$21,2,FALSE)&amp;"'!$K:$K"),0)),"")</f>
        <v>N/A</v>
      </c>
      <c r="AI450" s="50" t="str">
        <f t="array" ref="AI450">IFERROR(INDEX(INDIRECT("'"&amp;VLOOKUP($C450,ModMap!$A$2:$B$21,2,FALSE)&amp;"'!AI:AI"),MATCH($K450,INDIRECT("'"&amp;VLOOKUP($C450,ModMap!$A$2:$B$21,2,FALSE)&amp;"'!$K:$K"),0)),"")</f>
        <v/>
      </c>
      <c r="AJ450" s="44" t="s">
        <v>36</v>
      </c>
      <c r="AK450" s="50" t="str">
        <f t="array" ref="AK450">IFERROR(INDEX(INDIRECT("'"&amp;VLOOKUP($C450,ModMap!$A$2:$B$21,2,FALSE)&amp;"'!AK:AK"),MATCH($K450,INDIRECT("'"&amp;VLOOKUP($C450,ModMap!$A$2:$B$21,2,FALSE)&amp;"'!$K:$K"),0)),"")</f>
        <v>N/A</v>
      </c>
      <c r="AL450" s="50" t="str">
        <f t="array" ref="AL450">IFERROR(INDEX(INDIRECT("'"&amp;VLOOKUP($C450,ModMap!$A$2:$B$21,2,FALSE)&amp;"'!AL:AL"),MATCH($K450,INDIRECT("'"&amp;VLOOKUP($C450,ModMap!$A$2:$B$21,2,FALSE)&amp;"'!$K:$K"),0)),"")</f>
        <v/>
      </c>
      <c r="AM450" s="50">
        <f t="shared" si="1"/>
        <v>3</v>
      </c>
      <c r="AN450" s="50" t="str">
        <f t="shared" si="2"/>
        <v>Not Started</v>
      </c>
      <c r="AO450" s="51" t="str">
        <f t="array" ref="AO450">IFERROR(INDEX(INDIRECT("'"&amp;VLOOKUP($C450,ModMap!$A$2:$B$21,2,FALSE)&amp;"'!AO:AO"),MATCH($K450,INDIRECT("'"&amp;VLOOKUP($C450,ModMap!$A$2:$B$21,2,FALSE)&amp;"'!$K:$K"),0)),"")</f>
        <v/>
      </c>
      <c r="AP450" s="49" t="str">
        <f t="array" ref="AP450">IFERROR(HYPERLINK("#'"&amp;VLOOKUP($C450,ModMap!$A$2:$B$21,2,FALSE)&amp;"'!V"&amp;MATCH($K450,INDIRECT("'"&amp;VLOOKUP($C450,ModMap!$A$2:$B$21,2,FALSE)&amp;"'!$K:$K"),0),"Edit on module sheet"),"")</f>
        <v>Edit on module sheet</v>
      </c>
    </row>
    <row r="451" ht="42.0" customHeight="1">
      <c r="A451" s="39">
        <v>449.0</v>
      </c>
      <c r="B451" s="39">
        <v>440.0</v>
      </c>
      <c r="C451" s="39" t="s">
        <v>111</v>
      </c>
      <c r="D451" s="40" t="s">
        <v>112</v>
      </c>
      <c r="E451" s="29" t="s">
        <v>41</v>
      </c>
      <c r="F451" s="73" t="s">
        <v>987</v>
      </c>
      <c r="G451" s="40" t="s">
        <v>988</v>
      </c>
      <c r="H451" s="39" t="s">
        <v>1060</v>
      </c>
      <c r="I451" s="39" t="s">
        <v>1061</v>
      </c>
      <c r="J451" s="40" t="s">
        <v>1062</v>
      </c>
      <c r="K451" s="39" t="s">
        <v>1063</v>
      </c>
      <c r="L451" s="40" t="s">
        <v>1064</v>
      </c>
      <c r="M451" s="52" t="s">
        <v>211</v>
      </c>
      <c r="N451" s="39" t="s">
        <v>994</v>
      </c>
      <c r="O451" s="39" t="s">
        <v>1065</v>
      </c>
      <c r="P451" s="40" t="s">
        <v>1066</v>
      </c>
      <c r="Q451" s="40" t="s">
        <v>1067</v>
      </c>
      <c r="R451" s="39" t="s">
        <v>1068</v>
      </c>
      <c r="S451" s="39" t="s">
        <v>206</v>
      </c>
      <c r="T451" s="39" t="str">
        <f t="array" ref="T451">IFERROR(INDEX(INDIRECT("'"&amp;VLOOKUP($C451,ModMap!$A$2:$B$21,2,FALSE)&amp;"'!T:T"),MATCH($K451,INDIRECT("'"&amp;VLOOKUP($C451,ModMap!$A$2:$B$21,2,FALSE)&amp;"'!$K:$K"),0)),"")</f>
        <v>Unassigned</v>
      </c>
      <c r="U451" s="48" t="s">
        <v>33</v>
      </c>
      <c r="V451" s="39" t="str">
        <f t="array" ref="V451">IFERROR(INDEX(INDIRECT("'"&amp;VLOOKUP($C451,ModMap!$A$2:$B$21,2,FALSE)&amp;"'!V:V"),MATCH($K451,INDIRECT("'"&amp;VLOOKUP($C451,ModMap!$A$2:$B$21,2,FALSE)&amp;"'!$K:$K"),0)),"")</f>
        <v>Not Started</v>
      </c>
      <c r="W451" s="39" t="str">
        <f t="array" ref="W451">IFERROR(INDEX(INDIRECT("'"&amp;VLOOKUP($C451,ModMap!$A$2:$B$21,2,FALSE)&amp;"'!W:W"),MATCH($K451,INDIRECT("'"&amp;VLOOKUP($C451,ModMap!$A$2:$B$21,2,FALSE)&amp;"'!$K:$K"),0)),"")</f>
        <v>Unassigned</v>
      </c>
      <c r="X451" s="44" t="s">
        <v>36</v>
      </c>
      <c r="Y451" s="39" t="str">
        <f t="array" ref="Y451">IFERROR(INDEX(INDIRECT("'"&amp;VLOOKUP($C451,ModMap!$A$2:$B$21,2,FALSE)&amp;"'!Y:Y"),MATCH($K451,INDIRECT("'"&amp;VLOOKUP($C451,ModMap!$A$2:$B$21,2,FALSE)&amp;"'!$K:$K"),0)),"")</f>
        <v>N/A</v>
      </c>
      <c r="Z451" s="39" t="str">
        <f t="array" ref="Z451">IFERROR(INDEX(INDIRECT("'"&amp;VLOOKUP($C451,ModMap!$A$2:$B$21,2,FALSE)&amp;"'!Z:Z"),MATCH($K451,INDIRECT("'"&amp;VLOOKUP($C451,ModMap!$A$2:$B$21,2,FALSE)&amp;"'!$K:$K"),0)),"")</f>
        <v/>
      </c>
      <c r="AA451" s="44" t="s">
        <v>36</v>
      </c>
      <c r="AB451" s="39" t="str">
        <f t="array" ref="AB451">IFERROR(INDEX(INDIRECT("'"&amp;VLOOKUP($C451,ModMap!$A$2:$B$21,2,FALSE)&amp;"'!AB:AB"),MATCH($K451,INDIRECT("'"&amp;VLOOKUP($C451,ModMap!$A$2:$B$21,2,FALSE)&amp;"'!$K:$K"),0)),"")</f>
        <v>N/A</v>
      </c>
      <c r="AC451" s="39" t="str">
        <f t="array" ref="AC451">IFERROR(INDEX(INDIRECT("'"&amp;VLOOKUP($C451,ModMap!$A$2:$B$21,2,FALSE)&amp;"'!AC:AC"),MATCH($K451,INDIRECT("'"&amp;VLOOKUP($C451,ModMap!$A$2:$B$21,2,FALSE)&amp;"'!$K:$K"),0)),"")</f>
        <v/>
      </c>
      <c r="AD451" s="48" t="s">
        <v>33</v>
      </c>
      <c r="AE451" s="39" t="str">
        <f t="array" ref="AE451">IFERROR(INDEX(INDIRECT("'"&amp;VLOOKUP($C451,ModMap!$A$2:$B$21,2,FALSE)&amp;"'!AE:AE"),MATCH($K451,INDIRECT("'"&amp;VLOOKUP($C451,ModMap!$A$2:$B$21,2,FALSE)&amp;"'!$K:$K"),0)),"")</f>
        <v>Not Started</v>
      </c>
      <c r="AF451" s="39" t="str">
        <f t="array" ref="AF451">IFERROR(INDEX(INDIRECT("'"&amp;VLOOKUP($C451,ModMap!$A$2:$B$21,2,FALSE)&amp;"'!AF:AF"),MATCH($K451,INDIRECT("'"&amp;VLOOKUP($C451,ModMap!$A$2:$B$21,2,FALSE)&amp;"'!$K:$K"),0)),"")</f>
        <v>Unassigned</v>
      </c>
      <c r="AG451" s="44" t="s">
        <v>36</v>
      </c>
      <c r="AH451" s="39" t="str">
        <f t="array" ref="AH451">IFERROR(INDEX(INDIRECT("'"&amp;VLOOKUP($C451,ModMap!$A$2:$B$21,2,FALSE)&amp;"'!AH:AH"),MATCH($K451,INDIRECT("'"&amp;VLOOKUP($C451,ModMap!$A$2:$B$21,2,FALSE)&amp;"'!$K:$K"),0)),"")</f>
        <v>N/A</v>
      </c>
      <c r="AI451" s="39" t="str">
        <f t="array" ref="AI451">IFERROR(INDEX(INDIRECT("'"&amp;VLOOKUP($C451,ModMap!$A$2:$B$21,2,FALSE)&amp;"'!AI:AI"),MATCH($K451,INDIRECT("'"&amp;VLOOKUP($C451,ModMap!$A$2:$B$21,2,FALSE)&amp;"'!$K:$K"),0)),"")</f>
        <v/>
      </c>
      <c r="AJ451" s="44" t="s">
        <v>36</v>
      </c>
      <c r="AK451" s="39" t="str">
        <f t="array" ref="AK451">IFERROR(INDEX(INDIRECT("'"&amp;VLOOKUP($C451,ModMap!$A$2:$B$21,2,FALSE)&amp;"'!AK:AK"),MATCH($K451,INDIRECT("'"&amp;VLOOKUP($C451,ModMap!$A$2:$B$21,2,FALSE)&amp;"'!$K:$K"),0)),"")</f>
        <v>N/A</v>
      </c>
      <c r="AL451" s="39" t="str">
        <f t="array" ref="AL451">IFERROR(INDEX(INDIRECT("'"&amp;VLOOKUP($C451,ModMap!$A$2:$B$21,2,FALSE)&amp;"'!AL:AL"),MATCH($K451,INDIRECT("'"&amp;VLOOKUP($C451,ModMap!$A$2:$B$21,2,FALSE)&amp;"'!$K:$K"),0)),"")</f>
        <v/>
      </c>
      <c r="AM451" s="39">
        <f t="shared" si="1"/>
        <v>2</v>
      </c>
      <c r="AN451" s="39" t="str">
        <f t="shared" si="2"/>
        <v>Not Started</v>
      </c>
      <c r="AO451" s="40" t="str">
        <f t="array" ref="AO451">IFERROR(INDEX(INDIRECT("'"&amp;VLOOKUP($C451,ModMap!$A$2:$B$21,2,FALSE)&amp;"'!AO:AO"),MATCH($K451,INDIRECT("'"&amp;VLOOKUP($C451,ModMap!$A$2:$B$21,2,FALSE)&amp;"'!$K:$K"),0)),"")</f>
        <v/>
      </c>
      <c r="AP451" s="49" t="str">
        <f t="array" ref="AP451">IFERROR(HYPERLINK("#'"&amp;VLOOKUP($C451,ModMap!$A$2:$B$21,2,FALSE)&amp;"'!V"&amp;MATCH($K451,INDIRECT("'"&amp;VLOOKUP($C451,ModMap!$A$2:$B$21,2,FALSE)&amp;"'!$K:$K"),0),"Edit on module sheet"),"")</f>
        <v>Edit on module sheet</v>
      </c>
    </row>
    <row r="452" ht="42.0" customHeight="1">
      <c r="A452" s="50">
        <v>450.0</v>
      </c>
      <c r="B452" s="50">
        <v>441.0</v>
      </c>
      <c r="C452" s="50" t="s">
        <v>111</v>
      </c>
      <c r="D452" s="51" t="s">
        <v>112</v>
      </c>
      <c r="E452" s="31" t="s">
        <v>69</v>
      </c>
      <c r="F452" s="73" t="s">
        <v>987</v>
      </c>
      <c r="G452" s="51" t="s">
        <v>988</v>
      </c>
      <c r="H452" s="50" t="s">
        <v>1060</v>
      </c>
      <c r="I452" s="50" t="s">
        <v>1061</v>
      </c>
      <c r="J452" s="51" t="s">
        <v>1062</v>
      </c>
      <c r="K452" s="50" t="s">
        <v>3698</v>
      </c>
      <c r="L452" s="51" t="s">
        <v>3699</v>
      </c>
      <c r="M452" s="48" t="s">
        <v>434</v>
      </c>
      <c r="N452" s="50" t="s">
        <v>994</v>
      </c>
      <c r="O452" s="50" t="s">
        <v>1065</v>
      </c>
      <c r="P452" s="51" t="s">
        <v>1066</v>
      </c>
      <c r="Q452" s="51" t="s">
        <v>1067</v>
      </c>
      <c r="R452" s="50" t="s">
        <v>1068</v>
      </c>
      <c r="S452" s="50" t="s">
        <v>69</v>
      </c>
      <c r="T452" s="50" t="str">
        <f t="array" ref="T452">IFERROR(INDEX(INDIRECT("'"&amp;VLOOKUP($C452,ModMap!$A$2:$B$21,2,FALSE)&amp;"'!T:T"),MATCH($K452,INDIRECT("'"&amp;VLOOKUP($C452,ModMap!$A$2:$B$21,2,FALSE)&amp;"'!$K:$K"),0)),"")</f>
        <v>Unassigned</v>
      </c>
      <c r="U452" s="48" t="s">
        <v>33</v>
      </c>
      <c r="V452" s="50" t="str">
        <f t="array" ref="V452">IFERROR(INDEX(INDIRECT("'"&amp;VLOOKUP($C452,ModMap!$A$2:$B$21,2,FALSE)&amp;"'!V:V"),MATCH($K452,INDIRECT("'"&amp;VLOOKUP($C452,ModMap!$A$2:$B$21,2,FALSE)&amp;"'!$K:$K"),0)),"")</f>
        <v>Not Started</v>
      </c>
      <c r="W452" s="50" t="str">
        <f t="array" ref="W452">IFERROR(INDEX(INDIRECT("'"&amp;VLOOKUP($C452,ModMap!$A$2:$B$21,2,FALSE)&amp;"'!W:W"),MATCH($K452,INDIRECT("'"&amp;VLOOKUP($C452,ModMap!$A$2:$B$21,2,FALSE)&amp;"'!$K:$K"),0)),"")</f>
        <v>Unassigned</v>
      </c>
      <c r="X452" s="48" t="s">
        <v>33</v>
      </c>
      <c r="Y452" s="50" t="str">
        <f t="array" ref="Y452">IFERROR(INDEX(INDIRECT("'"&amp;VLOOKUP($C452,ModMap!$A$2:$B$21,2,FALSE)&amp;"'!Y:Y"),MATCH($K452,INDIRECT("'"&amp;VLOOKUP($C452,ModMap!$A$2:$B$21,2,FALSE)&amp;"'!$K:$K"),0)),"")</f>
        <v>Not Started</v>
      </c>
      <c r="Z452" s="50" t="str">
        <f t="array" ref="Z452">IFERROR(INDEX(INDIRECT("'"&amp;VLOOKUP($C452,ModMap!$A$2:$B$21,2,FALSE)&amp;"'!Z:Z"),MATCH($K452,INDIRECT("'"&amp;VLOOKUP($C452,ModMap!$A$2:$B$21,2,FALSE)&amp;"'!$K:$K"),0)),"")</f>
        <v>Unassigned</v>
      </c>
      <c r="AA452" s="44" t="s">
        <v>36</v>
      </c>
      <c r="AB452" s="50" t="str">
        <f t="array" ref="AB452">IFERROR(INDEX(INDIRECT("'"&amp;VLOOKUP($C452,ModMap!$A$2:$B$21,2,FALSE)&amp;"'!AB:AB"),MATCH($K452,INDIRECT("'"&amp;VLOOKUP($C452,ModMap!$A$2:$B$21,2,FALSE)&amp;"'!$K:$K"),0)),"")</f>
        <v>N/A</v>
      </c>
      <c r="AC452" s="50" t="str">
        <f t="array" ref="AC452">IFERROR(INDEX(INDIRECT("'"&amp;VLOOKUP($C452,ModMap!$A$2:$B$21,2,FALSE)&amp;"'!AC:AC"),MATCH($K452,INDIRECT("'"&amp;VLOOKUP($C452,ModMap!$A$2:$B$21,2,FALSE)&amp;"'!$K:$K"),0)),"")</f>
        <v/>
      </c>
      <c r="AD452" s="48" t="s">
        <v>33</v>
      </c>
      <c r="AE452" s="50" t="str">
        <f t="array" ref="AE452">IFERROR(INDEX(INDIRECT("'"&amp;VLOOKUP($C452,ModMap!$A$2:$B$21,2,FALSE)&amp;"'!AE:AE"),MATCH($K452,INDIRECT("'"&amp;VLOOKUP($C452,ModMap!$A$2:$B$21,2,FALSE)&amp;"'!$K:$K"),0)),"")</f>
        <v>Not Started</v>
      </c>
      <c r="AF452" s="50" t="str">
        <f t="array" ref="AF452">IFERROR(INDEX(INDIRECT("'"&amp;VLOOKUP($C452,ModMap!$A$2:$B$21,2,FALSE)&amp;"'!AF:AF"),MATCH($K452,INDIRECT("'"&amp;VLOOKUP($C452,ModMap!$A$2:$B$21,2,FALSE)&amp;"'!$K:$K"),0)),"")</f>
        <v>Unassigned</v>
      </c>
      <c r="AG452" s="44" t="s">
        <v>36</v>
      </c>
      <c r="AH452" s="50" t="str">
        <f t="array" ref="AH452">IFERROR(INDEX(INDIRECT("'"&amp;VLOOKUP($C452,ModMap!$A$2:$B$21,2,FALSE)&amp;"'!AH:AH"),MATCH($K452,INDIRECT("'"&amp;VLOOKUP($C452,ModMap!$A$2:$B$21,2,FALSE)&amp;"'!$K:$K"),0)),"")</f>
        <v>N/A</v>
      </c>
      <c r="AI452" s="50" t="str">
        <f t="array" ref="AI452">IFERROR(INDEX(INDIRECT("'"&amp;VLOOKUP($C452,ModMap!$A$2:$B$21,2,FALSE)&amp;"'!AI:AI"),MATCH($K452,INDIRECT("'"&amp;VLOOKUP($C452,ModMap!$A$2:$B$21,2,FALSE)&amp;"'!$K:$K"),0)),"")</f>
        <v/>
      </c>
      <c r="AJ452" s="44" t="s">
        <v>36</v>
      </c>
      <c r="AK452" s="50" t="str">
        <f t="array" ref="AK452">IFERROR(INDEX(INDIRECT("'"&amp;VLOOKUP($C452,ModMap!$A$2:$B$21,2,FALSE)&amp;"'!AK:AK"),MATCH($K452,INDIRECT("'"&amp;VLOOKUP($C452,ModMap!$A$2:$B$21,2,FALSE)&amp;"'!$K:$K"),0)),"")</f>
        <v>N/A</v>
      </c>
      <c r="AL452" s="50" t="str">
        <f t="array" ref="AL452">IFERROR(INDEX(INDIRECT("'"&amp;VLOOKUP($C452,ModMap!$A$2:$B$21,2,FALSE)&amp;"'!AL:AL"),MATCH($K452,INDIRECT("'"&amp;VLOOKUP($C452,ModMap!$A$2:$B$21,2,FALSE)&amp;"'!$K:$K"),0)),"")</f>
        <v/>
      </c>
      <c r="AM452" s="50">
        <f t="shared" si="1"/>
        <v>3</v>
      </c>
      <c r="AN452" s="50" t="str">
        <f t="shared" si="2"/>
        <v>Not Started</v>
      </c>
      <c r="AO452" s="51" t="str">
        <f t="array" ref="AO452">IFERROR(INDEX(INDIRECT("'"&amp;VLOOKUP($C452,ModMap!$A$2:$B$21,2,FALSE)&amp;"'!AO:AO"),MATCH($K452,INDIRECT("'"&amp;VLOOKUP($C452,ModMap!$A$2:$B$21,2,FALSE)&amp;"'!$K:$K"),0)),"")</f>
        <v/>
      </c>
      <c r="AP452" s="49" t="str">
        <f t="array" ref="AP452">IFERROR(HYPERLINK("#'"&amp;VLOOKUP($C452,ModMap!$A$2:$B$21,2,FALSE)&amp;"'!V"&amp;MATCH($K452,INDIRECT("'"&amp;VLOOKUP($C452,ModMap!$A$2:$B$21,2,FALSE)&amp;"'!$K:$K"),0),"Edit on module sheet"),"")</f>
        <v>Edit on module sheet</v>
      </c>
    </row>
    <row r="453" ht="42.0" customHeight="1">
      <c r="A453" s="39">
        <v>451.0</v>
      </c>
      <c r="B453" s="39">
        <v>442.0</v>
      </c>
      <c r="C453" s="39" t="s">
        <v>111</v>
      </c>
      <c r="D453" s="40" t="s">
        <v>112</v>
      </c>
      <c r="E453" s="29" t="s">
        <v>41</v>
      </c>
      <c r="F453" s="73" t="s">
        <v>987</v>
      </c>
      <c r="G453" s="40" t="s">
        <v>988</v>
      </c>
      <c r="H453" s="39" t="s">
        <v>1079</v>
      </c>
      <c r="I453" s="39" t="s">
        <v>1080</v>
      </c>
      <c r="J453" s="40" t="s">
        <v>1081</v>
      </c>
      <c r="K453" s="39" t="s">
        <v>1082</v>
      </c>
      <c r="L453" s="40" t="s">
        <v>1083</v>
      </c>
      <c r="M453" s="52" t="s">
        <v>211</v>
      </c>
      <c r="N453" s="39" t="s">
        <v>307</v>
      </c>
      <c r="O453" s="39" t="s">
        <v>1084</v>
      </c>
      <c r="P453" s="40" t="s">
        <v>1085</v>
      </c>
      <c r="Q453" s="40" t="s">
        <v>1086</v>
      </c>
      <c r="R453" s="39" t="s">
        <v>994</v>
      </c>
      <c r="S453" s="39" t="s">
        <v>206</v>
      </c>
      <c r="T453" s="39" t="str">
        <f t="array" ref="T453">IFERROR(INDEX(INDIRECT("'"&amp;VLOOKUP($C453,ModMap!$A$2:$B$21,2,FALSE)&amp;"'!T:T"),MATCH($K453,INDIRECT("'"&amp;VLOOKUP($C453,ModMap!$A$2:$B$21,2,FALSE)&amp;"'!$K:$K"),0)),"")</f>
        <v>Unassigned</v>
      </c>
      <c r="U453" s="48" t="s">
        <v>33</v>
      </c>
      <c r="V453" s="39" t="str">
        <f t="array" ref="V453">IFERROR(INDEX(INDIRECT("'"&amp;VLOOKUP($C453,ModMap!$A$2:$B$21,2,FALSE)&amp;"'!V:V"),MATCH($K453,INDIRECT("'"&amp;VLOOKUP($C453,ModMap!$A$2:$B$21,2,FALSE)&amp;"'!$K:$K"),0)),"")</f>
        <v>Not Started</v>
      </c>
      <c r="W453" s="39" t="str">
        <f t="array" ref="W453">IFERROR(INDEX(INDIRECT("'"&amp;VLOOKUP($C453,ModMap!$A$2:$B$21,2,FALSE)&amp;"'!W:W"),MATCH($K453,INDIRECT("'"&amp;VLOOKUP($C453,ModMap!$A$2:$B$21,2,FALSE)&amp;"'!$K:$K"),0)),"")</f>
        <v>Unassigned</v>
      </c>
      <c r="X453" s="44" t="s">
        <v>36</v>
      </c>
      <c r="Y453" s="39" t="str">
        <f t="array" ref="Y453">IFERROR(INDEX(INDIRECT("'"&amp;VLOOKUP($C453,ModMap!$A$2:$B$21,2,FALSE)&amp;"'!Y:Y"),MATCH($K453,INDIRECT("'"&amp;VLOOKUP($C453,ModMap!$A$2:$B$21,2,FALSE)&amp;"'!$K:$K"),0)),"")</f>
        <v>N/A</v>
      </c>
      <c r="Z453" s="39" t="str">
        <f t="array" ref="Z453">IFERROR(INDEX(INDIRECT("'"&amp;VLOOKUP($C453,ModMap!$A$2:$B$21,2,FALSE)&amp;"'!Z:Z"),MATCH($K453,INDIRECT("'"&amp;VLOOKUP($C453,ModMap!$A$2:$B$21,2,FALSE)&amp;"'!$K:$K"),0)),"")</f>
        <v/>
      </c>
      <c r="AA453" s="48" t="s">
        <v>33</v>
      </c>
      <c r="AB453" s="39" t="str">
        <f t="array" ref="AB453">IFERROR(INDEX(INDIRECT("'"&amp;VLOOKUP($C453,ModMap!$A$2:$B$21,2,FALSE)&amp;"'!AB:AB"),MATCH($K453,INDIRECT("'"&amp;VLOOKUP($C453,ModMap!$A$2:$B$21,2,FALSE)&amp;"'!$K:$K"),0)),"")</f>
        <v>Not Started</v>
      </c>
      <c r="AC453" s="39" t="str">
        <f t="array" ref="AC453">IFERROR(INDEX(INDIRECT("'"&amp;VLOOKUP($C453,ModMap!$A$2:$B$21,2,FALSE)&amp;"'!AC:AC"),MATCH($K453,INDIRECT("'"&amp;VLOOKUP($C453,ModMap!$A$2:$B$21,2,FALSE)&amp;"'!$K:$K"),0)),"")</f>
        <v>Unassigned</v>
      </c>
      <c r="AD453" s="44" t="s">
        <v>36</v>
      </c>
      <c r="AE453" s="39" t="str">
        <f t="array" ref="AE453">IFERROR(INDEX(INDIRECT("'"&amp;VLOOKUP($C453,ModMap!$A$2:$B$21,2,FALSE)&amp;"'!AE:AE"),MATCH($K453,INDIRECT("'"&amp;VLOOKUP($C453,ModMap!$A$2:$B$21,2,FALSE)&amp;"'!$K:$K"),0)),"")</f>
        <v>N/A</v>
      </c>
      <c r="AF453" s="39" t="str">
        <f t="array" ref="AF453">IFERROR(INDEX(INDIRECT("'"&amp;VLOOKUP($C453,ModMap!$A$2:$B$21,2,FALSE)&amp;"'!AF:AF"),MATCH($K453,INDIRECT("'"&amp;VLOOKUP($C453,ModMap!$A$2:$B$21,2,FALSE)&amp;"'!$K:$K"),0)),"")</f>
        <v/>
      </c>
      <c r="AG453" s="44" t="s">
        <v>36</v>
      </c>
      <c r="AH453" s="39" t="str">
        <f t="array" ref="AH453">IFERROR(INDEX(INDIRECT("'"&amp;VLOOKUP($C453,ModMap!$A$2:$B$21,2,FALSE)&amp;"'!AH:AH"),MATCH($K453,INDIRECT("'"&amp;VLOOKUP($C453,ModMap!$A$2:$B$21,2,FALSE)&amp;"'!$K:$K"),0)),"")</f>
        <v>N/A</v>
      </c>
      <c r="AI453" s="39" t="str">
        <f t="array" ref="AI453">IFERROR(INDEX(INDIRECT("'"&amp;VLOOKUP($C453,ModMap!$A$2:$B$21,2,FALSE)&amp;"'!AI:AI"),MATCH($K453,INDIRECT("'"&amp;VLOOKUP($C453,ModMap!$A$2:$B$21,2,FALSE)&amp;"'!$K:$K"),0)),"")</f>
        <v/>
      </c>
      <c r="AJ453" s="44" t="s">
        <v>36</v>
      </c>
      <c r="AK453" s="39" t="str">
        <f t="array" ref="AK453">IFERROR(INDEX(INDIRECT("'"&amp;VLOOKUP($C453,ModMap!$A$2:$B$21,2,FALSE)&amp;"'!AK:AK"),MATCH($K453,INDIRECT("'"&amp;VLOOKUP($C453,ModMap!$A$2:$B$21,2,FALSE)&amp;"'!$K:$K"),0)),"")</f>
        <v>N/A</v>
      </c>
      <c r="AL453" s="39" t="str">
        <f t="array" ref="AL453">IFERROR(INDEX(INDIRECT("'"&amp;VLOOKUP($C453,ModMap!$A$2:$B$21,2,FALSE)&amp;"'!AL:AL"),MATCH($K453,INDIRECT("'"&amp;VLOOKUP($C453,ModMap!$A$2:$B$21,2,FALSE)&amp;"'!$K:$K"),0)),"")</f>
        <v/>
      </c>
      <c r="AM453" s="39">
        <f t="shared" si="1"/>
        <v>2</v>
      </c>
      <c r="AN453" s="39" t="str">
        <f t="shared" si="2"/>
        <v>Not Started</v>
      </c>
      <c r="AO453" s="40" t="str">
        <f t="array" ref="AO453">IFERROR(INDEX(INDIRECT("'"&amp;VLOOKUP($C453,ModMap!$A$2:$B$21,2,FALSE)&amp;"'!AO:AO"),MATCH($K453,INDIRECT("'"&amp;VLOOKUP($C453,ModMap!$A$2:$B$21,2,FALSE)&amp;"'!$K:$K"),0)),"")</f>
        <v/>
      </c>
      <c r="AP453" s="49" t="str">
        <f t="array" ref="AP453">IFERROR(HYPERLINK("#'"&amp;VLOOKUP($C453,ModMap!$A$2:$B$21,2,FALSE)&amp;"'!V"&amp;MATCH($K453,INDIRECT("'"&amp;VLOOKUP($C453,ModMap!$A$2:$B$21,2,FALSE)&amp;"'!$K:$K"),0),"Edit on module sheet"),"")</f>
        <v>Edit on module sheet</v>
      </c>
    </row>
    <row r="454" ht="42.0" customHeight="1">
      <c r="A454" s="50">
        <v>452.0</v>
      </c>
      <c r="B454" s="50">
        <v>443.0</v>
      </c>
      <c r="C454" s="50" t="s">
        <v>111</v>
      </c>
      <c r="D454" s="51" t="s">
        <v>112</v>
      </c>
      <c r="E454" s="31" t="s">
        <v>69</v>
      </c>
      <c r="F454" s="73" t="s">
        <v>987</v>
      </c>
      <c r="G454" s="51" t="s">
        <v>988</v>
      </c>
      <c r="H454" s="50" t="s">
        <v>1079</v>
      </c>
      <c r="I454" s="50" t="s">
        <v>1080</v>
      </c>
      <c r="J454" s="51" t="s">
        <v>1081</v>
      </c>
      <c r="K454" s="50" t="s">
        <v>3711</v>
      </c>
      <c r="L454" s="51" t="s">
        <v>3712</v>
      </c>
      <c r="M454" s="48" t="s">
        <v>434</v>
      </c>
      <c r="N454" s="50" t="s">
        <v>307</v>
      </c>
      <c r="O454" s="50" t="s">
        <v>1084</v>
      </c>
      <c r="P454" s="51" t="s">
        <v>1085</v>
      </c>
      <c r="Q454" s="51" t="s">
        <v>1086</v>
      </c>
      <c r="R454" s="50" t="s">
        <v>994</v>
      </c>
      <c r="S454" s="50" t="s">
        <v>69</v>
      </c>
      <c r="T454" s="50" t="str">
        <f t="array" ref="T454">IFERROR(INDEX(INDIRECT("'"&amp;VLOOKUP($C454,ModMap!$A$2:$B$21,2,FALSE)&amp;"'!T:T"),MATCH($K454,INDIRECT("'"&amp;VLOOKUP($C454,ModMap!$A$2:$B$21,2,FALSE)&amp;"'!$K:$K"),0)),"")</f>
        <v>Unassigned</v>
      </c>
      <c r="U454" s="48" t="s">
        <v>33</v>
      </c>
      <c r="V454" s="50" t="str">
        <f t="array" ref="V454">IFERROR(INDEX(INDIRECT("'"&amp;VLOOKUP($C454,ModMap!$A$2:$B$21,2,FALSE)&amp;"'!V:V"),MATCH($K454,INDIRECT("'"&amp;VLOOKUP($C454,ModMap!$A$2:$B$21,2,FALSE)&amp;"'!$K:$K"),0)),"")</f>
        <v>Not Started</v>
      </c>
      <c r="W454" s="50" t="str">
        <f t="array" ref="W454">IFERROR(INDEX(INDIRECT("'"&amp;VLOOKUP($C454,ModMap!$A$2:$B$21,2,FALSE)&amp;"'!W:W"),MATCH($K454,INDIRECT("'"&amp;VLOOKUP($C454,ModMap!$A$2:$B$21,2,FALSE)&amp;"'!$K:$K"),0)),"")</f>
        <v>Unassigned</v>
      </c>
      <c r="X454" s="44" t="s">
        <v>36</v>
      </c>
      <c r="Y454" s="50" t="str">
        <f t="array" ref="Y454">IFERROR(INDEX(INDIRECT("'"&amp;VLOOKUP($C454,ModMap!$A$2:$B$21,2,FALSE)&amp;"'!Y:Y"),MATCH($K454,INDIRECT("'"&amp;VLOOKUP($C454,ModMap!$A$2:$B$21,2,FALSE)&amp;"'!$K:$K"),0)),"")</f>
        <v>N/A</v>
      </c>
      <c r="Z454" s="50" t="str">
        <f t="array" ref="Z454">IFERROR(INDEX(INDIRECT("'"&amp;VLOOKUP($C454,ModMap!$A$2:$B$21,2,FALSE)&amp;"'!Z:Z"),MATCH($K454,INDIRECT("'"&amp;VLOOKUP($C454,ModMap!$A$2:$B$21,2,FALSE)&amp;"'!$K:$K"),0)),"")</f>
        <v/>
      </c>
      <c r="AA454" s="44" t="s">
        <v>36</v>
      </c>
      <c r="AB454" s="50" t="str">
        <f t="array" ref="AB454">IFERROR(INDEX(INDIRECT("'"&amp;VLOOKUP($C454,ModMap!$A$2:$B$21,2,FALSE)&amp;"'!AB:AB"),MATCH($K454,INDIRECT("'"&amp;VLOOKUP($C454,ModMap!$A$2:$B$21,2,FALSE)&amp;"'!$K:$K"),0)),"")</f>
        <v>N/A</v>
      </c>
      <c r="AC454" s="50" t="str">
        <f t="array" ref="AC454">IFERROR(INDEX(INDIRECT("'"&amp;VLOOKUP($C454,ModMap!$A$2:$B$21,2,FALSE)&amp;"'!AC:AC"),MATCH($K454,INDIRECT("'"&amp;VLOOKUP($C454,ModMap!$A$2:$B$21,2,FALSE)&amp;"'!$K:$K"),0)),"")</f>
        <v/>
      </c>
      <c r="AD454" s="44" t="s">
        <v>36</v>
      </c>
      <c r="AE454" s="50" t="str">
        <f t="array" ref="AE454">IFERROR(INDEX(INDIRECT("'"&amp;VLOOKUP($C454,ModMap!$A$2:$B$21,2,FALSE)&amp;"'!AE:AE"),MATCH($K454,INDIRECT("'"&amp;VLOOKUP($C454,ModMap!$A$2:$B$21,2,FALSE)&amp;"'!$K:$K"),0)),"")</f>
        <v>N/A</v>
      </c>
      <c r="AF454" s="50" t="str">
        <f t="array" ref="AF454">IFERROR(INDEX(INDIRECT("'"&amp;VLOOKUP($C454,ModMap!$A$2:$B$21,2,FALSE)&amp;"'!AF:AF"),MATCH($K454,INDIRECT("'"&amp;VLOOKUP($C454,ModMap!$A$2:$B$21,2,FALSE)&amp;"'!$K:$K"),0)),"")</f>
        <v/>
      </c>
      <c r="AG454" s="44" t="s">
        <v>36</v>
      </c>
      <c r="AH454" s="50" t="str">
        <f t="array" ref="AH454">IFERROR(INDEX(INDIRECT("'"&amp;VLOOKUP($C454,ModMap!$A$2:$B$21,2,FALSE)&amp;"'!AH:AH"),MATCH($K454,INDIRECT("'"&amp;VLOOKUP($C454,ModMap!$A$2:$B$21,2,FALSE)&amp;"'!$K:$K"),0)),"")</f>
        <v>N/A</v>
      </c>
      <c r="AI454" s="50" t="str">
        <f t="array" ref="AI454">IFERROR(INDEX(INDIRECT("'"&amp;VLOOKUP($C454,ModMap!$A$2:$B$21,2,FALSE)&amp;"'!AI:AI"),MATCH($K454,INDIRECT("'"&amp;VLOOKUP($C454,ModMap!$A$2:$B$21,2,FALSE)&amp;"'!$K:$K"),0)),"")</f>
        <v/>
      </c>
      <c r="AJ454" s="44" t="s">
        <v>36</v>
      </c>
      <c r="AK454" s="50" t="str">
        <f t="array" ref="AK454">IFERROR(INDEX(INDIRECT("'"&amp;VLOOKUP($C454,ModMap!$A$2:$B$21,2,FALSE)&amp;"'!AK:AK"),MATCH($K454,INDIRECT("'"&amp;VLOOKUP($C454,ModMap!$A$2:$B$21,2,FALSE)&amp;"'!$K:$K"),0)),"")</f>
        <v>N/A</v>
      </c>
      <c r="AL454" s="50" t="str">
        <f t="array" ref="AL454">IFERROR(INDEX(INDIRECT("'"&amp;VLOOKUP($C454,ModMap!$A$2:$B$21,2,FALSE)&amp;"'!AL:AL"),MATCH($K454,INDIRECT("'"&amp;VLOOKUP($C454,ModMap!$A$2:$B$21,2,FALSE)&amp;"'!$K:$K"),0)),"")</f>
        <v/>
      </c>
      <c r="AM454" s="50">
        <f t="shared" si="1"/>
        <v>1</v>
      </c>
      <c r="AN454" s="50" t="str">
        <f t="shared" si="2"/>
        <v>Not Started</v>
      </c>
      <c r="AO454" s="51" t="str">
        <f t="array" ref="AO454">IFERROR(INDEX(INDIRECT("'"&amp;VLOOKUP($C454,ModMap!$A$2:$B$21,2,FALSE)&amp;"'!AO:AO"),MATCH($K454,INDIRECT("'"&amp;VLOOKUP($C454,ModMap!$A$2:$B$21,2,FALSE)&amp;"'!$K:$K"),0)),"")</f>
        <v/>
      </c>
      <c r="AP454" s="49" t="str">
        <f t="array" ref="AP454">IFERROR(HYPERLINK("#'"&amp;VLOOKUP($C454,ModMap!$A$2:$B$21,2,FALSE)&amp;"'!V"&amp;MATCH($K454,INDIRECT("'"&amp;VLOOKUP($C454,ModMap!$A$2:$B$21,2,FALSE)&amp;"'!$K:$K"),0),"Edit on module sheet"),"")</f>
        <v>Edit on module sheet</v>
      </c>
    </row>
    <row r="455" ht="42.0" customHeight="1">
      <c r="A455" s="39">
        <v>453.0</v>
      </c>
      <c r="B455" s="39">
        <v>444.0</v>
      </c>
      <c r="C455" s="39" t="s">
        <v>111</v>
      </c>
      <c r="D455" s="40" t="s">
        <v>112</v>
      </c>
      <c r="E455" s="29" t="s">
        <v>41</v>
      </c>
      <c r="F455" s="73" t="s">
        <v>987</v>
      </c>
      <c r="G455" s="40" t="s">
        <v>988</v>
      </c>
      <c r="H455" s="39" t="s">
        <v>1089</v>
      </c>
      <c r="I455" s="39" t="s">
        <v>1090</v>
      </c>
      <c r="J455" s="40" t="s">
        <v>1091</v>
      </c>
      <c r="K455" s="39" t="s">
        <v>1092</v>
      </c>
      <c r="L455" s="40" t="s">
        <v>1093</v>
      </c>
      <c r="M455" s="52" t="s">
        <v>211</v>
      </c>
      <c r="N455" s="39" t="s">
        <v>307</v>
      </c>
      <c r="O455" s="39" t="s">
        <v>995</v>
      </c>
      <c r="P455" s="40" t="s">
        <v>1094</v>
      </c>
      <c r="Q455" s="40" t="s">
        <v>1095</v>
      </c>
      <c r="R455" s="39" t="s">
        <v>994</v>
      </c>
      <c r="S455" s="39" t="s">
        <v>206</v>
      </c>
      <c r="T455" s="39" t="str">
        <f t="array" ref="T455">IFERROR(INDEX(INDIRECT("'"&amp;VLOOKUP($C455,ModMap!$A$2:$B$21,2,FALSE)&amp;"'!T:T"),MATCH($K455,INDIRECT("'"&amp;VLOOKUP($C455,ModMap!$A$2:$B$21,2,FALSE)&amp;"'!$K:$K"),0)),"")</f>
        <v>Unassigned</v>
      </c>
      <c r="U455" s="48" t="s">
        <v>33</v>
      </c>
      <c r="V455" s="39" t="str">
        <f t="array" ref="V455">IFERROR(INDEX(INDIRECT("'"&amp;VLOOKUP($C455,ModMap!$A$2:$B$21,2,FALSE)&amp;"'!V:V"),MATCH($K455,INDIRECT("'"&amp;VLOOKUP($C455,ModMap!$A$2:$B$21,2,FALSE)&amp;"'!$K:$K"),0)),"")</f>
        <v>Not Started</v>
      </c>
      <c r="W455" s="39" t="str">
        <f t="array" ref="W455">IFERROR(INDEX(INDIRECT("'"&amp;VLOOKUP($C455,ModMap!$A$2:$B$21,2,FALSE)&amp;"'!W:W"),MATCH($K455,INDIRECT("'"&amp;VLOOKUP($C455,ModMap!$A$2:$B$21,2,FALSE)&amp;"'!$K:$K"),0)),"")</f>
        <v>Unassigned</v>
      </c>
      <c r="X455" s="44" t="s">
        <v>36</v>
      </c>
      <c r="Y455" s="39" t="str">
        <f t="array" ref="Y455">IFERROR(INDEX(INDIRECT("'"&amp;VLOOKUP($C455,ModMap!$A$2:$B$21,2,FALSE)&amp;"'!Y:Y"),MATCH($K455,INDIRECT("'"&amp;VLOOKUP($C455,ModMap!$A$2:$B$21,2,FALSE)&amp;"'!$K:$K"),0)),"")</f>
        <v>N/A</v>
      </c>
      <c r="Z455" s="39" t="str">
        <f t="array" ref="Z455">IFERROR(INDEX(INDIRECT("'"&amp;VLOOKUP($C455,ModMap!$A$2:$B$21,2,FALSE)&amp;"'!Z:Z"),MATCH($K455,INDIRECT("'"&amp;VLOOKUP($C455,ModMap!$A$2:$B$21,2,FALSE)&amp;"'!$K:$K"),0)),"")</f>
        <v/>
      </c>
      <c r="AA455" s="48" t="s">
        <v>33</v>
      </c>
      <c r="AB455" s="39" t="str">
        <f t="array" ref="AB455">IFERROR(INDEX(INDIRECT("'"&amp;VLOOKUP($C455,ModMap!$A$2:$B$21,2,FALSE)&amp;"'!AB:AB"),MATCH($K455,INDIRECT("'"&amp;VLOOKUP($C455,ModMap!$A$2:$B$21,2,FALSE)&amp;"'!$K:$K"),0)),"")</f>
        <v>Not Started</v>
      </c>
      <c r="AC455" s="39" t="str">
        <f t="array" ref="AC455">IFERROR(INDEX(INDIRECT("'"&amp;VLOOKUP($C455,ModMap!$A$2:$B$21,2,FALSE)&amp;"'!AC:AC"),MATCH($K455,INDIRECT("'"&amp;VLOOKUP($C455,ModMap!$A$2:$B$21,2,FALSE)&amp;"'!$K:$K"),0)),"")</f>
        <v>Unassigned</v>
      </c>
      <c r="AD455" s="44" t="s">
        <v>36</v>
      </c>
      <c r="AE455" s="39" t="str">
        <f t="array" ref="AE455">IFERROR(INDEX(INDIRECT("'"&amp;VLOOKUP($C455,ModMap!$A$2:$B$21,2,FALSE)&amp;"'!AE:AE"),MATCH($K455,INDIRECT("'"&amp;VLOOKUP($C455,ModMap!$A$2:$B$21,2,FALSE)&amp;"'!$K:$K"),0)),"")</f>
        <v>N/A</v>
      </c>
      <c r="AF455" s="39" t="str">
        <f t="array" ref="AF455">IFERROR(INDEX(INDIRECT("'"&amp;VLOOKUP($C455,ModMap!$A$2:$B$21,2,FALSE)&amp;"'!AF:AF"),MATCH($K455,INDIRECT("'"&amp;VLOOKUP($C455,ModMap!$A$2:$B$21,2,FALSE)&amp;"'!$K:$K"),0)),"")</f>
        <v/>
      </c>
      <c r="AG455" s="44" t="s">
        <v>36</v>
      </c>
      <c r="AH455" s="39" t="str">
        <f t="array" ref="AH455">IFERROR(INDEX(INDIRECT("'"&amp;VLOOKUP($C455,ModMap!$A$2:$B$21,2,FALSE)&amp;"'!AH:AH"),MATCH($K455,INDIRECT("'"&amp;VLOOKUP($C455,ModMap!$A$2:$B$21,2,FALSE)&amp;"'!$K:$K"),0)),"")</f>
        <v>N/A</v>
      </c>
      <c r="AI455" s="39" t="str">
        <f t="array" ref="AI455">IFERROR(INDEX(INDIRECT("'"&amp;VLOOKUP($C455,ModMap!$A$2:$B$21,2,FALSE)&amp;"'!AI:AI"),MATCH($K455,INDIRECT("'"&amp;VLOOKUP($C455,ModMap!$A$2:$B$21,2,FALSE)&amp;"'!$K:$K"),0)),"")</f>
        <v/>
      </c>
      <c r="AJ455" s="44" t="s">
        <v>36</v>
      </c>
      <c r="AK455" s="39" t="str">
        <f t="array" ref="AK455">IFERROR(INDEX(INDIRECT("'"&amp;VLOOKUP($C455,ModMap!$A$2:$B$21,2,FALSE)&amp;"'!AK:AK"),MATCH($K455,INDIRECT("'"&amp;VLOOKUP($C455,ModMap!$A$2:$B$21,2,FALSE)&amp;"'!$K:$K"),0)),"")</f>
        <v>N/A</v>
      </c>
      <c r="AL455" s="39" t="str">
        <f t="array" ref="AL455">IFERROR(INDEX(INDIRECT("'"&amp;VLOOKUP($C455,ModMap!$A$2:$B$21,2,FALSE)&amp;"'!AL:AL"),MATCH($K455,INDIRECT("'"&amp;VLOOKUP($C455,ModMap!$A$2:$B$21,2,FALSE)&amp;"'!$K:$K"),0)),"")</f>
        <v/>
      </c>
      <c r="AM455" s="39">
        <f t="shared" si="1"/>
        <v>2</v>
      </c>
      <c r="AN455" s="39" t="str">
        <f t="shared" si="2"/>
        <v>Not Started</v>
      </c>
      <c r="AO455" s="40" t="str">
        <f t="array" ref="AO455">IFERROR(INDEX(INDIRECT("'"&amp;VLOOKUP($C455,ModMap!$A$2:$B$21,2,FALSE)&amp;"'!AO:AO"),MATCH($K455,INDIRECT("'"&amp;VLOOKUP($C455,ModMap!$A$2:$B$21,2,FALSE)&amp;"'!$K:$K"),0)),"")</f>
        <v/>
      </c>
      <c r="AP455" s="49" t="str">
        <f t="array" ref="AP455">IFERROR(HYPERLINK("#'"&amp;VLOOKUP($C455,ModMap!$A$2:$B$21,2,FALSE)&amp;"'!V"&amp;MATCH($K455,INDIRECT("'"&amp;VLOOKUP($C455,ModMap!$A$2:$B$21,2,FALSE)&amp;"'!$K:$K"),0),"Edit on module sheet"),"")</f>
        <v>Edit on module sheet</v>
      </c>
    </row>
    <row r="456" ht="42.0" customHeight="1">
      <c r="A456" s="50">
        <v>454.0</v>
      </c>
      <c r="B456" s="50">
        <v>445.0</v>
      </c>
      <c r="C456" s="50" t="s">
        <v>111</v>
      </c>
      <c r="D456" s="51" t="s">
        <v>112</v>
      </c>
      <c r="E456" s="31" t="s">
        <v>69</v>
      </c>
      <c r="F456" s="73" t="s">
        <v>987</v>
      </c>
      <c r="G456" s="51" t="s">
        <v>988</v>
      </c>
      <c r="H456" s="50" t="s">
        <v>1089</v>
      </c>
      <c r="I456" s="50" t="s">
        <v>1090</v>
      </c>
      <c r="J456" s="51" t="s">
        <v>1091</v>
      </c>
      <c r="K456" s="50" t="s">
        <v>3720</v>
      </c>
      <c r="L456" s="51" t="s">
        <v>3721</v>
      </c>
      <c r="M456" s="48" t="s">
        <v>434</v>
      </c>
      <c r="N456" s="50" t="s">
        <v>307</v>
      </c>
      <c r="O456" s="50" t="s">
        <v>995</v>
      </c>
      <c r="P456" s="51" t="s">
        <v>1094</v>
      </c>
      <c r="Q456" s="51" t="s">
        <v>1095</v>
      </c>
      <c r="R456" s="50" t="s">
        <v>994</v>
      </c>
      <c r="S456" s="50" t="s">
        <v>69</v>
      </c>
      <c r="T456" s="50" t="str">
        <f t="array" ref="T456">IFERROR(INDEX(INDIRECT("'"&amp;VLOOKUP($C456,ModMap!$A$2:$B$21,2,FALSE)&amp;"'!T:T"),MATCH($K456,INDIRECT("'"&amp;VLOOKUP($C456,ModMap!$A$2:$B$21,2,FALSE)&amp;"'!$K:$K"),0)),"")</f>
        <v>Unassigned</v>
      </c>
      <c r="U456" s="48" t="s">
        <v>33</v>
      </c>
      <c r="V456" s="50" t="str">
        <f t="array" ref="V456">IFERROR(INDEX(INDIRECT("'"&amp;VLOOKUP($C456,ModMap!$A$2:$B$21,2,FALSE)&amp;"'!V:V"),MATCH($K456,INDIRECT("'"&amp;VLOOKUP($C456,ModMap!$A$2:$B$21,2,FALSE)&amp;"'!$K:$K"),0)),"")</f>
        <v>Not Started</v>
      </c>
      <c r="W456" s="50" t="str">
        <f t="array" ref="W456">IFERROR(INDEX(INDIRECT("'"&amp;VLOOKUP($C456,ModMap!$A$2:$B$21,2,FALSE)&amp;"'!W:W"),MATCH($K456,INDIRECT("'"&amp;VLOOKUP($C456,ModMap!$A$2:$B$21,2,FALSE)&amp;"'!$K:$K"),0)),"")</f>
        <v>Unassigned</v>
      </c>
      <c r="X456" s="44" t="s">
        <v>36</v>
      </c>
      <c r="Y456" s="50" t="str">
        <f t="array" ref="Y456">IFERROR(INDEX(INDIRECT("'"&amp;VLOOKUP($C456,ModMap!$A$2:$B$21,2,FALSE)&amp;"'!Y:Y"),MATCH($K456,INDIRECT("'"&amp;VLOOKUP($C456,ModMap!$A$2:$B$21,2,FALSE)&amp;"'!$K:$K"),0)),"")</f>
        <v>N/A</v>
      </c>
      <c r="Z456" s="50" t="str">
        <f t="array" ref="Z456">IFERROR(INDEX(INDIRECT("'"&amp;VLOOKUP($C456,ModMap!$A$2:$B$21,2,FALSE)&amp;"'!Z:Z"),MATCH($K456,INDIRECT("'"&amp;VLOOKUP($C456,ModMap!$A$2:$B$21,2,FALSE)&amp;"'!$K:$K"),0)),"")</f>
        <v/>
      </c>
      <c r="AA456" s="44" t="s">
        <v>36</v>
      </c>
      <c r="AB456" s="50" t="str">
        <f t="array" ref="AB456">IFERROR(INDEX(INDIRECT("'"&amp;VLOOKUP($C456,ModMap!$A$2:$B$21,2,FALSE)&amp;"'!AB:AB"),MATCH($K456,INDIRECT("'"&amp;VLOOKUP($C456,ModMap!$A$2:$B$21,2,FALSE)&amp;"'!$K:$K"),0)),"")</f>
        <v>N/A</v>
      </c>
      <c r="AC456" s="50" t="str">
        <f t="array" ref="AC456">IFERROR(INDEX(INDIRECT("'"&amp;VLOOKUP($C456,ModMap!$A$2:$B$21,2,FALSE)&amp;"'!AC:AC"),MATCH($K456,INDIRECT("'"&amp;VLOOKUP($C456,ModMap!$A$2:$B$21,2,FALSE)&amp;"'!$K:$K"),0)),"")</f>
        <v/>
      </c>
      <c r="AD456" s="44" t="s">
        <v>36</v>
      </c>
      <c r="AE456" s="50" t="str">
        <f t="array" ref="AE456">IFERROR(INDEX(INDIRECT("'"&amp;VLOOKUP($C456,ModMap!$A$2:$B$21,2,FALSE)&amp;"'!AE:AE"),MATCH($K456,INDIRECT("'"&amp;VLOOKUP($C456,ModMap!$A$2:$B$21,2,FALSE)&amp;"'!$K:$K"),0)),"")</f>
        <v>N/A</v>
      </c>
      <c r="AF456" s="50" t="str">
        <f t="array" ref="AF456">IFERROR(INDEX(INDIRECT("'"&amp;VLOOKUP($C456,ModMap!$A$2:$B$21,2,FALSE)&amp;"'!AF:AF"),MATCH($K456,INDIRECT("'"&amp;VLOOKUP($C456,ModMap!$A$2:$B$21,2,FALSE)&amp;"'!$K:$K"),0)),"")</f>
        <v/>
      </c>
      <c r="AG456" s="44" t="s">
        <v>36</v>
      </c>
      <c r="AH456" s="50" t="str">
        <f t="array" ref="AH456">IFERROR(INDEX(INDIRECT("'"&amp;VLOOKUP($C456,ModMap!$A$2:$B$21,2,FALSE)&amp;"'!AH:AH"),MATCH($K456,INDIRECT("'"&amp;VLOOKUP($C456,ModMap!$A$2:$B$21,2,FALSE)&amp;"'!$K:$K"),0)),"")</f>
        <v>N/A</v>
      </c>
      <c r="AI456" s="50" t="str">
        <f t="array" ref="AI456">IFERROR(INDEX(INDIRECT("'"&amp;VLOOKUP($C456,ModMap!$A$2:$B$21,2,FALSE)&amp;"'!AI:AI"),MATCH($K456,INDIRECT("'"&amp;VLOOKUP($C456,ModMap!$A$2:$B$21,2,FALSE)&amp;"'!$K:$K"),0)),"")</f>
        <v/>
      </c>
      <c r="AJ456" s="44" t="s">
        <v>36</v>
      </c>
      <c r="AK456" s="50" t="str">
        <f t="array" ref="AK456">IFERROR(INDEX(INDIRECT("'"&amp;VLOOKUP($C456,ModMap!$A$2:$B$21,2,FALSE)&amp;"'!AK:AK"),MATCH($K456,INDIRECT("'"&amp;VLOOKUP($C456,ModMap!$A$2:$B$21,2,FALSE)&amp;"'!$K:$K"),0)),"")</f>
        <v>N/A</v>
      </c>
      <c r="AL456" s="50" t="str">
        <f t="array" ref="AL456">IFERROR(INDEX(INDIRECT("'"&amp;VLOOKUP($C456,ModMap!$A$2:$B$21,2,FALSE)&amp;"'!AL:AL"),MATCH($K456,INDIRECT("'"&amp;VLOOKUP($C456,ModMap!$A$2:$B$21,2,FALSE)&amp;"'!$K:$K"),0)),"")</f>
        <v/>
      </c>
      <c r="AM456" s="50">
        <f t="shared" si="1"/>
        <v>1</v>
      </c>
      <c r="AN456" s="50" t="str">
        <f t="shared" si="2"/>
        <v>Not Started</v>
      </c>
      <c r="AO456" s="51" t="str">
        <f t="array" ref="AO456">IFERROR(INDEX(INDIRECT("'"&amp;VLOOKUP($C456,ModMap!$A$2:$B$21,2,FALSE)&amp;"'!AO:AO"),MATCH($K456,INDIRECT("'"&amp;VLOOKUP($C456,ModMap!$A$2:$B$21,2,FALSE)&amp;"'!$K:$K"),0)),"")</f>
        <v/>
      </c>
      <c r="AP456" s="49" t="str">
        <f t="array" ref="AP456">IFERROR(HYPERLINK("#'"&amp;VLOOKUP($C456,ModMap!$A$2:$B$21,2,FALSE)&amp;"'!V"&amp;MATCH($K456,INDIRECT("'"&amp;VLOOKUP($C456,ModMap!$A$2:$B$21,2,FALSE)&amp;"'!$K:$K"),0),"Edit on module sheet"),"")</f>
        <v>Edit on module sheet</v>
      </c>
    </row>
    <row r="457" ht="42.0" customHeight="1">
      <c r="A457" s="39">
        <v>455.0</v>
      </c>
      <c r="B457" s="39">
        <v>446.0</v>
      </c>
      <c r="C457" s="39" t="s">
        <v>111</v>
      </c>
      <c r="D457" s="40" t="s">
        <v>112</v>
      </c>
      <c r="E457" s="28" t="s">
        <v>48</v>
      </c>
      <c r="F457" s="73" t="s">
        <v>987</v>
      </c>
      <c r="G457" s="40" t="s">
        <v>988</v>
      </c>
      <c r="H457" s="39" t="s">
        <v>1103</v>
      </c>
      <c r="I457" s="39" t="s">
        <v>1104</v>
      </c>
      <c r="J457" s="40" t="s">
        <v>1105</v>
      </c>
      <c r="K457" s="39" t="s">
        <v>2553</v>
      </c>
      <c r="L457" s="40" t="s">
        <v>2554</v>
      </c>
      <c r="M457" s="52" t="s">
        <v>211</v>
      </c>
      <c r="N457" s="39" t="s">
        <v>994</v>
      </c>
      <c r="O457" s="39" t="s">
        <v>995</v>
      </c>
      <c r="P457" s="40" t="s">
        <v>1108</v>
      </c>
      <c r="Q457" s="40" t="s">
        <v>1109</v>
      </c>
      <c r="R457" s="39" t="s">
        <v>1110</v>
      </c>
      <c r="S457" s="39" t="s">
        <v>53</v>
      </c>
      <c r="T457" s="39" t="str">
        <f t="array" ref="T457">IFERROR(INDEX(INDIRECT("'"&amp;VLOOKUP($C457,ModMap!$A$2:$B$21,2,FALSE)&amp;"'!T:T"),MATCH($K457,INDIRECT("'"&amp;VLOOKUP($C457,ModMap!$A$2:$B$21,2,FALSE)&amp;"'!$K:$K"),0)),"")</f>
        <v>Unassigned</v>
      </c>
      <c r="U457" s="44" t="s">
        <v>36</v>
      </c>
      <c r="V457" s="39" t="str">
        <f t="array" ref="V457">IFERROR(INDEX(INDIRECT("'"&amp;VLOOKUP($C457,ModMap!$A$2:$B$21,2,FALSE)&amp;"'!V:V"),MATCH($K457,INDIRECT("'"&amp;VLOOKUP($C457,ModMap!$A$2:$B$21,2,FALSE)&amp;"'!$K:$K"),0)),"")</f>
        <v>N/A</v>
      </c>
      <c r="W457" s="39" t="str">
        <f t="array" ref="W457">IFERROR(INDEX(INDIRECT("'"&amp;VLOOKUP($C457,ModMap!$A$2:$B$21,2,FALSE)&amp;"'!W:W"),MATCH($K457,INDIRECT("'"&amp;VLOOKUP($C457,ModMap!$A$2:$B$21,2,FALSE)&amp;"'!$K:$K"),0)),"")</f>
        <v/>
      </c>
      <c r="X457" s="48" t="s">
        <v>33</v>
      </c>
      <c r="Y457" s="39" t="str">
        <f t="array" ref="Y457">IFERROR(INDEX(INDIRECT("'"&amp;VLOOKUP($C457,ModMap!$A$2:$B$21,2,FALSE)&amp;"'!Y:Y"),MATCH($K457,INDIRECT("'"&amp;VLOOKUP($C457,ModMap!$A$2:$B$21,2,FALSE)&amp;"'!$K:$K"),0)),"")</f>
        <v>Not Started</v>
      </c>
      <c r="Z457" s="39" t="str">
        <f t="array" ref="Z457">IFERROR(INDEX(INDIRECT("'"&amp;VLOOKUP($C457,ModMap!$A$2:$B$21,2,FALSE)&amp;"'!Z:Z"),MATCH($K457,INDIRECT("'"&amp;VLOOKUP($C457,ModMap!$A$2:$B$21,2,FALSE)&amp;"'!$K:$K"),0)),"")</f>
        <v>Unassigned</v>
      </c>
      <c r="AA457" s="48" t="s">
        <v>33</v>
      </c>
      <c r="AB457" s="39" t="str">
        <f t="array" ref="AB457">IFERROR(INDEX(INDIRECT("'"&amp;VLOOKUP($C457,ModMap!$A$2:$B$21,2,FALSE)&amp;"'!AB:AB"),MATCH($K457,INDIRECT("'"&amp;VLOOKUP($C457,ModMap!$A$2:$B$21,2,FALSE)&amp;"'!$K:$K"),0)),"")</f>
        <v>Not Started</v>
      </c>
      <c r="AC457" s="39" t="str">
        <f t="array" ref="AC457">IFERROR(INDEX(INDIRECT("'"&amp;VLOOKUP($C457,ModMap!$A$2:$B$21,2,FALSE)&amp;"'!AC:AC"),MATCH($K457,INDIRECT("'"&amp;VLOOKUP($C457,ModMap!$A$2:$B$21,2,FALSE)&amp;"'!$K:$K"),0)),"")</f>
        <v>Unassigned</v>
      </c>
      <c r="AD457" s="44" t="s">
        <v>36</v>
      </c>
      <c r="AE457" s="39" t="str">
        <f t="array" ref="AE457">IFERROR(INDEX(INDIRECT("'"&amp;VLOOKUP($C457,ModMap!$A$2:$B$21,2,FALSE)&amp;"'!AE:AE"),MATCH($K457,INDIRECT("'"&amp;VLOOKUP($C457,ModMap!$A$2:$B$21,2,FALSE)&amp;"'!$K:$K"),0)),"")</f>
        <v>N/A</v>
      </c>
      <c r="AF457" s="39" t="str">
        <f t="array" ref="AF457">IFERROR(INDEX(INDIRECT("'"&amp;VLOOKUP($C457,ModMap!$A$2:$B$21,2,FALSE)&amp;"'!AF:AF"),MATCH($K457,INDIRECT("'"&amp;VLOOKUP($C457,ModMap!$A$2:$B$21,2,FALSE)&amp;"'!$K:$K"),0)),"")</f>
        <v/>
      </c>
      <c r="AG457" s="44" t="s">
        <v>36</v>
      </c>
      <c r="AH457" s="39" t="str">
        <f t="array" ref="AH457">IFERROR(INDEX(INDIRECT("'"&amp;VLOOKUP($C457,ModMap!$A$2:$B$21,2,FALSE)&amp;"'!AH:AH"),MATCH($K457,INDIRECT("'"&amp;VLOOKUP($C457,ModMap!$A$2:$B$21,2,FALSE)&amp;"'!$K:$K"),0)),"")</f>
        <v>N/A</v>
      </c>
      <c r="AI457" s="39" t="str">
        <f t="array" ref="AI457">IFERROR(INDEX(INDIRECT("'"&amp;VLOOKUP($C457,ModMap!$A$2:$B$21,2,FALSE)&amp;"'!AI:AI"),MATCH($K457,INDIRECT("'"&amp;VLOOKUP($C457,ModMap!$A$2:$B$21,2,FALSE)&amp;"'!$K:$K"),0)),"")</f>
        <v/>
      </c>
      <c r="AJ457" s="44" t="s">
        <v>36</v>
      </c>
      <c r="AK457" s="39" t="str">
        <f t="array" ref="AK457">IFERROR(INDEX(INDIRECT("'"&amp;VLOOKUP($C457,ModMap!$A$2:$B$21,2,FALSE)&amp;"'!AK:AK"),MATCH($K457,INDIRECT("'"&amp;VLOOKUP($C457,ModMap!$A$2:$B$21,2,FALSE)&amp;"'!$K:$K"),0)),"")</f>
        <v>N/A</v>
      </c>
      <c r="AL457" s="39" t="str">
        <f t="array" ref="AL457">IFERROR(INDEX(INDIRECT("'"&amp;VLOOKUP($C457,ModMap!$A$2:$B$21,2,FALSE)&amp;"'!AL:AL"),MATCH($K457,INDIRECT("'"&amp;VLOOKUP($C457,ModMap!$A$2:$B$21,2,FALSE)&amp;"'!$K:$K"),0)),"")</f>
        <v/>
      </c>
      <c r="AM457" s="39">
        <f t="shared" si="1"/>
        <v>2</v>
      </c>
      <c r="AN457" s="39" t="str">
        <f t="shared" si="2"/>
        <v>Not Started</v>
      </c>
      <c r="AO457" s="40" t="str">
        <f t="array" ref="AO457">IFERROR(INDEX(INDIRECT("'"&amp;VLOOKUP($C457,ModMap!$A$2:$B$21,2,FALSE)&amp;"'!AO:AO"),MATCH($K457,INDIRECT("'"&amp;VLOOKUP($C457,ModMap!$A$2:$B$21,2,FALSE)&amp;"'!$K:$K"),0)),"")</f>
        <v/>
      </c>
      <c r="AP457" s="49" t="str">
        <f t="array" ref="AP457">IFERROR(HYPERLINK("#'"&amp;VLOOKUP($C457,ModMap!$A$2:$B$21,2,FALSE)&amp;"'!V"&amp;MATCH($K457,INDIRECT("'"&amp;VLOOKUP($C457,ModMap!$A$2:$B$21,2,FALSE)&amp;"'!$K:$K"),0),"Edit on module sheet"),"")</f>
        <v>Edit on module sheet</v>
      </c>
    </row>
    <row r="458" ht="42.0" customHeight="1">
      <c r="A458" s="50">
        <v>456.0</v>
      </c>
      <c r="B458" s="50">
        <v>447.0</v>
      </c>
      <c r="C458" s="50" t="s">
        <v>111</v>
      </c>
      <c r="D458" s="51" t="s">
        <v>112</v>
      </c>
      <c r="E458" s="28" t="s">
        <v>48</v>
      </c>
      <c r="F458" s="73" t="s">
        <v>987</v>
      </c>
      <c r="G458" s="51" t="s">
        <v>988</v>
      </c>
      <c r="H458" s="50" t="s">
        <v>1103</v>
      </c>
      <c r="I458" s="50" t="s">
        <v>1104</v>
      </c>
      <c r="J458" s="51" t="s">
        <v>1105</v>
      </c>
      <c r="K458" s="50" t="s">
        <v>2557</v>
      </c>
      <c r="L458" s="51" t="s">
        <v>2558</v>
      </c>
      <c r="M458" s="52" t="s">
        <v>211</v>
      </c>
      <c r="N458" s="50" t="s">
        <v>994</v>
      </c>
      <c r="O458" s="50" t="s">
        <v>995</v>
      </c>
      <c r="P458" s="51" t="s">
        <v>1108</v>
      </c>
      <c r="Q458" s="51" t="s">
        <v>1109</v>
      </c>
      <c r="R458" s="50" t="s">
        <v>1110</v>
      </c>
      <c r="S458" s="50" t="s">
        <v>56</v>
      </c>
      <c r="T458" s="50" t="str">
        <f t="array" ref="T458">IFERROR(INDEX(INDIRECT("'"&amp;VLOOKUP($C458,ModMap!$A$2:$B$21,2,FALSE)&amp;"'!T:T"),MATCH($K458,INDIRECT("'"&amp;VLOOKUP($C458,ModMap!$A$2:$B$21,2,FALSE)&amp;"'!$K:$K"),0)),"")</f>
        <v>Unassigned</v>
      </c>
      <c r="U458" s="44" t="s">
        <v>36</v>
      </c>
      <c r="V458" s="50" t="str">
        <f t="array" ref="V458">IFERROR(INDEX(INDIRECT("'"&amp;VLOOKUP($C458,ModMap!$A$2:$B$21,2,FALSE)&amp;"'!V:V"),MATCH($K458,INDIRECT("'"&amp;VLOOKUP($C458,ModMap!$A$2:$B$21,2,FALSE)&amp;"'!$K:$K"),0)),"")</f>
        <v>N/A</v>
      </c>
      <c r="W458" s="50" t="str">
        <f t="array" ref="W458">IFERROR(INDEX(INDIRECT("'"&amp;VLOOKUP($C458,ModMap!$A$2:$B$21,2,FALSE)&amp;"'!W:W"),MATCH($K458,INDIRECT("'"&amp;VLOOKUP($C458,ModMap!$A$2:$B$21,2,FALSE)&amp;"'!$K:$K"),0)),"")</f>
        <v/>
      </c>
      <c r="X458" s="48" t="s">
        <v>33</v>
      </c>
      <c r="Y458" s="50" t="str">
        <f t="array" ref="Y458">IFERROR(INDEX(INDIRECT("'"&amp;VLOOKUP($C458,ModMap!$A$2:$B$21,2,FALSE)&amp;"'!Y:Y"),MATCH($K458,INDIRECT("'"&amp;VLOOKUP($C458,ModMap!$A$2:$B$21,2,FALSE)&amp;"'!$K:$K"),0)),"")</f>
        <v>Not Started</v>
      </c>
      <c r="Z458" s="50" t="str">
        <f t="array" ref="Z458">IFERROR(INDEX(INDIRECT("'"&amp;VLOOKUP($C458,ModMap!$A$2:$B$21,2,FALSE)&amp;"'!Z:Z"),MATCH($K458,INDIRECT("'"&amp;VLOOKUP($C458,ModMap!$A$2:$B$21,2,FALSE)&amp;"'!$K:$K"),0)),"")</f>
        <v>Unassigned</v>
      </c>
      <c r="AA458" s="48" t="s">
        <v>33</v>
      </c>
      <c r="AB458" s="50" t="str">
        <f t="array" ref="AB458">IFERROR(INDEX(INDIRECT("'"&amp;VLOOKUP($C458,ModMap!$A$2:$B$21,2,FALSE)&amp;"'!AB:AB"),MATCH($K458,INDIRECT("'"&amp;VLOOKUP($C458,ModMap!$A$2:$B$21,2,FALSE)&amp;"'!$K:$K"),0)),"")</f>
        <v>Not Started</v>
      </c>
      <c r="AC458" s="50" t="str">
        <f t="array" ref="AC458">IFERROR(INDEX(INDIRECT("'"&amp;VLOOKUP($C458,ModMap!$A$2:$B$21,2,FALSE)&amp;"'!AC:AC"),MATCH($K458,INDIRECT("'"&amp;VLOOKUP($C458,ModMap!$A$2:$B$21,2,FALSE)&amp;"'!$K:$K"),0)),"")</f>
        <v>Unassigned</v>
      </c>
      <c r="AD458" s="48" t="s">
        <v>33</v>
      </c>
      <c r="AE458" s="50" t="str">
        <f t="array" ref="AE458">IFERROR(INDEX(INDIRECT("'"&amp;VLOOKUP($C458,ModMap!$A$2:$B$21,2,FALSE)&amp;"'!AE:AE"),MATCH($K458,INDIRECT("'"&amp;VLOOKUP($C458,ModMap!$A$2:$B$21,2,FALSE)&amp;"'!$K:$K"),0)),"")</f>
        <v>Not Started</v>
      </c>
      <c r="AF458" s="50" t="str">
        <f t="array" ref="AF458">IFERROR(INDEX(INDIRECT("'"&amp;VLOOKUP($C458,ModMap!$A$2:$B$21,2,FALSE)&amp;"'!AF:AF"),MATCH($K458,INDIRECT("'"&amp;VLOOKUP($C458,ModMap!$A$2:$B$21,2,FALSE)&amp;"'!$K:$K"),0)),"")</f>
        <v>Unassigned</v>
      </c>
      <c r="AG458" s="44" t="s">
        <v>36</v>
      </c>
      <c r="AH458" s="50" t="str">
        <f t="array" ref="AH458">IFERROR(INDEX(INDIRECT("'"&amp;VLOOKUP($C458,ModMap!$A$2:$B$21,2,FALSE)&amp;"'!AH:AH"),MATCH($K458,INDIRECT("'"&amp;VLOOKUP($C458,ModMap!$A$2:$B$21,2,FALSE)&amp;"'!$K:$K"),0)),"")</f>
        <v>N/A</v>
      </c>
      <c r="AI458" s="50" t="str">
        <f t="array" ref="AI458">IFERROR(INDEX(INDIRECT("'"&amp;VLOOKUP($C458,ModMap!$A$2:$B$21,2,FALSE)&amp;"'!AI:AI"),MATCH($K458,INDIRECT("'"&amp;VLOOKUP($C458,ModMap!$A$2:$B$21,2,FALSE)&amp;"'!$K:$K"),0)),"")</f>
        <v/>
      </c>
      <c r="AJ458" s="44" t="s">
        <v>36</v>
      </c>
      <c r="AK458" s="50" t="str">
        <f t="array" ref="AK458">IFERROR(INDEX(INDIRECT("'"&amp;VLOOKUP($C458,ModMap!$A$2:$B$21,2,FALSE)&amp;"'!AK:AK"),MATCH($K458,INDIRECT("'"&amp;VLOOKUP($C458,ModMap!$A$2:$B$21,2,FALSE)&amp;"'!$K:$K"),0)),"")</f>
        <v>N/A</v>
      </c>
      <c r="AL458" s="50" t="str">
        <f t="array" ref="AL458">IFERROR(INDEX(INDIRECT("'"&amp;VLOOKUP($C458,ModMap!$A$2:$B$21,2,FALSE)&amp;"'!AL:AL"),MATCH($K458,INDIRECT("'"&amp;VLOOKUP($C458,ModMap!$A$2:$B$21,2,FALSE)&amp;"'!$K:$K"),0)),"")</f>
        <v/>
      </c>
      <c r="AM458" s="50">
        <f t="shared" si="1"/>
        <v>3</v>
      </c>
      <c r="AN458" s="50" t="str">
        <f t="shared" si="2"/>
        <v>Not Started</v>
      </c>
      <c r="AO458" s="51" t="str">
        <f t="array" ref="AO458">IFERROR(INDEX(INDIRECT("'"&amp;VLOOKUP($C458,ModMap!$A$2:$B$21,2,FALSE)&amp;"'!AO:AO"),MATCH($K458,INDIRECT("'"&amp;VLOOKUP($C458,ModMap!$A$2:$B$21,2,FALSE)&amp;"'!$K:$K"),0)),"")</f>
        <v/>
      </c>
      <c r="AP458" s="49" t="str">
        <f t="array" ref="AP458">IFERROR(HYPERLINK("#'"&amp;VLOOKUP($C458,ModMap!$A$2:$B$21,2,FALSE)&amp;"'!V"&amp;MATCH($K458,INDIRECT("'"&amp;VLOOKUP($C458,ModMap!$A$2:$B$21,2,FALSE)&amp;"'!$K:$K"),0),"Edit on module sheet"),"")</f>
        <v>Edit on module sheet</v>
      </c>
    </row>
    <row r="459" ht="42.0" customHeight="1">
      <c r="A459" s="39">
        <v>457.0</v>
      </c>
      <c r="B459" s="39">
        <v>448.0</v>
      </c>
      <c r="C459" s="39" t="s">
        <v>111</v>
      </c>
      <c r="D459" s="40" t="s">
        <v>112</v>
      </c>
      <c r="E459" s="29" t="s">
        <v>41</v>
      </c>
      <c r="F459" s="73" t="s">
        <v>987</v>
      </c>
      <c r="G459" s="40" t="s">
        <v>988</v>
      </c>
      <c r="H459" s="39" t="s">
        <v>1103</v>
      </c>
      <c r="I459" s="39" t="s">
        <v>1104</v>
      </c>
      <c r="J459" s="40" t="s">
        <v>1105</v>
      </c>
      <c r="K459" s="39" t="s">
        <v>1106</v>
      </c>
      <c r="L459" s="40" t="s">
        <v>1107</v>
      </c>
      <c r="M459" s="52" t="s">
        <v>211</v>
      </c>
      <c r="N459" s="39" t="s">
        <v>994</v>
      </c>
      <c r="O459" s="39" t="s">
        <v>995</v>
      </c>
      <c r="P459" s="40" t="s">
        <v>1108</v>
      </c>
      <c r="Q459" s="40" t="s">
        <v>1109</v>
      </c>
      <c r="R459" s="39" t="s">
        <v>1110</v>
      </c>
      <c r="S459" s="39" t="s">
        <v>206</v>
      </c>
      <c r="T459" s="39" t="str">
        <f t="array" ref="T459">IFERROR(INDEX(INDIRECT("'"&amp;VLOOKUP($C459,ModMap!$A$2:$B$21,2,FALSE)&amp;"'!T:T"),MATCH($K459,INDIRECT("'"&amp;VLOOKUP($C459,ModMap!$A$2:$B$21,2,FALSE)&amp;"'!$K:$K"),0)),"")</f>
        <v>Unassigned</v>
      </c>
      <c r="U459" s="48" t="s">
        <v>33</v>
      </c>
      <c r="V459" s="39" t="str">
        <f t="array" ref="V459">IFERROR(INDEX(INDIRECT("'"&amp;VLOOKUP($C459,ModMap!$A$2:$B$21,2,FALSE)&amp;"'!V:V"),MATCH($K459,INDIRECT("'"&amp;VLOOKUP($C459,ModMap!$A$2:$B$21,2,FALSE)&amp;"'!$K:$K"),0)),"")</f>
        <v>Not Started</v>
      </c>
      <c r="W459" s="39" t="str">
        <f t="array" ref="W459">IFERROR(INDEX(INDIRECT("'"&amp;VLOOKUP($C459,ModMap!$A$2:$B$21,2,FALSE)&amp;"'!W:W"),MATCH($K459,INDIRECT("'"&amp;VLOOKUP($C459,ModMap!$A$2:$B$21,2,FALSE)&amp;"'!$K:$K"),0)),"")</f>
        <v>Unassigned</v>
      </c>
      <c r="X459" s="44" t="s">
        <v>36</v>
      </c>
      <c r="Y459" s="39" t="str">
        <f t="array" ref="Y459">IFERROR(INDEX(INDIRECT("'"&amp;VLOOKUP($C459,ModMap!$A$2:$B$21,2,FALSE)&amp;"'!Y:Y"),MATCH($K459,INDIRECT("'"&amp;VLOOKUP($C459,ModMap!$A$2:$B$21,2,FALSE)&amp;"'!$K:$K"),0)),"")</f>
        <v>N/A</v>
      </c>
      <c r="Z459" s="39" t="str">
        <f t="array" ref="Z459">IFERROR(INDEX(INDIRECT("'"&amp;VLOOKUP($C459,ModMap!$A$2:$B$21,2,FALSE)&amp;"'!Z:Z"),MATCH($K459,INDIRECT("'"&amp;VLOOKUP($C459,ModMap!$A$2:$B$21,2,FALSE)&amp;"'!$K:$K"),0)),"")</f>
        <v/>
      </c>
      <c r="AA459" s="44" t="s">
        <v>36</v>
      </c>
      <c r="AB459" s="39" t="str">
        <f t="array" ref="AB459">IFERROR(INDEX(INDIRECT("'"&amp;VLOOKUP($C459,ModMap!$A$2:$B$21,2,FALSE)&amp;"'!AB:AB"),MATCH($K459,INDIRECT("'"&amp;VLOOKUP($C459,ModMap!$A$2:$B$21,2,FALSE)&amp;"'!$K:$K"),0)),"")</f>
        <v>N/A</v>
      </c>
      <c r="AC459" s="39" t="str">
        <f t="array" ref="AC459">IFERROR(INDEX(INDIRECT("'"&amp;VLOOKUP($C459,ModMap!$A$2:$B$21,2,FALSE)&amp;"'!AC:AC"),MATCH($K459,INDIRECT("'"&amp;VLOOKUP($C459,ModMap!$A$2:$B$21,2,FALSE)&amp;"'!$K:$K"),0)),"")</f>
        <v/>
      </c>
      <c r="AD459" s="48" t="s">
        <v>33</v>
      </c>
      <c r="AE459" s="39" t="str">
        <f t="array" ref="AE459">IFERROR(INDEX(INDIRECT("'"&amp;VLOOKUP($C459,ModMap!$A$2:$B$21,2,FALSE)&amp;"'!AE:AE"),MATCH($K459,INDIRECT("'"&amp;VLOOKUP($C459,ModMap!$A$2:$B$21,2,FALSE)&amp;"'!$K:$K"),0)),"")</f>
        <v>Not Started</v>
      </c>
      <c r="AF459" s="39" t="str">
        <f t="array" ref="AF459">IFERROR(INDEX(INDIRECT("'"&amp;VLOOKUP($C459,ModMap!$A$2:$B$21,2,FALSE)&amp;"'!AF:AF"),MATCH($K459,INDIRECT("'"&amp;VLOOKUP($C459,ModMap!$A$2:$B$21,2,FALSE)&amp;"'!$K:$K"),0)),"")</f>
        <v>Unassigned</v>
      </c>
      <c r="AG459" s="44" t="s">
        <v>36</v>
      </c>
      <c r="AH459" s="39" t="str">
        <f t="array" ref="AH459">IFERROR(INDEX(INDIRECT("'"&amp;VLOOKUP($C459,ModMap!$A$2:$B$21,2,FALSE)&amp;"'!AH:AH"),MATCH($K459,INDIRECT("'"&amp;VLOOKUP($C459,ModMap!$A$2:$B$21,2,FALSE)&amp;"'!$K:$K"),0)),"")</f>
        <v>N/A</v>
      </c>
      <c r="AI459" s="39" t="str">
        <f t="array" ref="AI459">IFERROR(INDEX(INDIRECT("'"&amp;VLOOKUP($C459,ModMap!$A$2:$B$21,2,FALSE)&amp;"'!AI:AI"),MATCH($K459,INDIRECT("'"&amp;VLOOKUP($C459,ModMap!$A$2:$B$21,2,FALSE)&amp;"'!$K:$K"),0)),"")</f>
        <v/>
      </c>
      <c r="AJ459" s="44" t="s">
        <v>36</v>
      </c>
      <c r="AK459" s="39" t="str">
        <f t="array" ref="AK459">IFERROR(INDEX(INDIRECT("'"&amp;VLOOKUP($C459,ModMap!$A$2:$B$21,2,FALSE)&amp;"'!AK:AK"),MATCH($K459,INDIRECT("'"&amp;VLOOKUP($C459,ModMap!$A$2:$B$21,2,FALSE)&amp;"'!$K:$K"),0)),"")</f>
        <v>N/A</v>
      </c>
      <c r="AL459" s="39" t="str">
        <f t="array" ref="AL459">IFERROR(INDEX(INDIRECT("'"&amp;VLOOKUP($C459,ModMap!$A$2:$B$21,2,FALSE)&amp;"'!AL:AL"),MATCH($K459,INDIRECT("'"&amp;VLOOKUP($C459,ModMap!$A$2:$B$21,2,FALSE)&amp;"'!$K:$K"),0)),"")</f>
        <v/>
      </c>
      <c r="AM459" s="39">
        <f t="shared" si="1"/>
        <v>2</v>
      </c>
      <c r="AN459" s="39" t="str">
        <f t="shared" si="2"/>
        <v>Not Started</v>
      </c>
      <c r="AO459" s="40" t="str">
        <f t="array" ref="AO459">IFERROR(INDEX(INDIRECT("'"&amp;VLOOKUP($C459,ModMap!$A$2:$B$21,2,FALSE)&amp;"'!AO:AO"),MATCH($K459,INDIRECT("'"&amp;VLOOKUP($C459,ModMap!$A$2:$B$21,2,FALSE)&amp;"'!$K:$K"),0)),"")</f>
        <v/>
      </c>
      <c r="AP459" s="49" t="str">
        <f t="array" ref="AP459">IFERROR(HYPERLINK("#'"&amp;VLOOKUP($C459,ModMap!$A$2:$B$21,2,FALSE)&amp;"'!V"&amp;MATCH($K459,INDIRECT("'"&amp;VLOOKUP($C459,ModMap!$A$2:$B$21,2,FALSE)&amp;"'!$K:$K"),0),"Edit on module sheet"),"")</f>
        <v>Edit on module sheet</v>
      </c>
    </row>
    <row r="460" ht="42.0" customHeight="1">
      <c r="A460" s="50">
        <v>458.0</v>
      </c>
      <c r="B460" s="50">
        <v>449.0</v>
      </c>
      <c r="C460" s="50" t="s">
        <v>111</v>
      </c>
      <c r="D460" s="51" t="s">
        <v>112</v>
      </c>
      <c r="E460" s="31" t="s">
        <v>69</v>
      </c>
      <c r="F460" s="73" t="s">
        <v>987</v>
      </c>
      <c r="G460" s="51" t="s">
        <v>988</v>
      </c>
      <c r="H460" s="50" t="s">
        <v>1103</v>
      </c>
      <c r="I460" s="50" t="s">
        <v>1104</v>
      </c>
      <c r="J460" s="51" t="s">
        <v>1105</v>
      </c>
      <c r="K460" s="50" t="s">
        <v>3730</v>
      </c>
      <c r="L460" s="51" t="s">
        <v>3731</v>
      </c>
      <c r="M460" s="48" t="s">
        <v>434</v>
      </c>
      <c r="N460" s="50" t="s">
        <v>994</v>
      </c>
      <c r="O460" s="50" t="s">
        <v>995</v>
      </c>
      <c r="P460" s="51" t="s">
        <v>1108</v>
      </c>
      <c r="Q460" s="51" t="s">
        <v>1109</v>
      </c>
      <c r="R460" s="50" t="s">
        <v>1110</v>
      </c>
      <c r="S460" s="50" t="s">
        <v>69</v>
      </c>
      <c r="T460" s="50" t="str">
        <f t="array" ref="T460">IFERROR(INDEX(INDIRECT("'"&amp;VLOOKUP($C460,ModMap!$A$2:$B$21,2,FALSE)&amp;"'!T:T"),MATCH($K460,INDIRECT("'"&amp;VLOOKUP($C460,ModMap!$A$2:$B$21,2,FALSE)&amp;"'!$K:$K"),0)),"")</f>
        <v>Unassigned</v>
      </c>
      <c r="U460" s="48" t="s">
        <v>33</v>
      </c>
      <c r="V460" s="50" t="str">
        <f t="array" ref="V460">IFERROR(INDEX(INDIRECT("'"&amp;VLOOKUP($C460,ModMap!$A$2:$B$21,2,FALSE)&amp;"'!V:V"),MATCH($K460,INDIRECT("'"&amp;VLOOKUP($C460,ModMap!$A$2:$B$21,2,FALSE)&amp;"'!$K:$K"),0)),"")</f>
        <v>Not Started</v>
      </c>
      <c r="W460" s="50" t="str">
        <f t="array" ref="W460">IFERROR(INDEX(INDIRECT("'"&amp;VLOOKUP($C460,ModMap!$A$2:$B$21,2,FALSE)&amp;"'!W:W"),MATCH($K460,INDIRECT("'"&amp;VLOOKUP($C460,ModMap!$A$2:$B$21,2,FALSE)&amp;"'!$K:$K"),0)),"")</f>
        <v>Unassigned</v>
      </c>
      <c r="X460" s="48" t="s">
        <v>33</v>
      </c>
      <c r="Y460" s="50" t="str">
        <f t="array" ref="Y460">IFERROR(INDEX(INDIRECT("'"&amp;VLOOKUP($C460,ModMap!$A$2:$B$21,2,FALSE)&amp;"'!Y:Y"),MATCH($K460,INDIRECT("'"&amp;VLOOKUP($C460,ModMap!$A$2:$B$21,2,FALSE)&amp;"'!$K:$K"),0)),"")</f>
        <v>Not Started</v>
      </c>
      <c r="Z460" s="50" t="str">
        <f t="array" ref="Z460">IFERROR(INDEX(INDIRECT("'"&amp;VLOOKUP($C460,ModMap!$A$2:$B$21,2,FALSE)&amp;"'!Z:Z"),MATCH($K460,INDIRECT("'"&amp;VLOOKUP($C460,ModMap!$A$2:$B$21,2,FALSE)&amp;"'!$K:$K"),0)),"")</f>
        <v>Unassigned</v>
      </c>
      <c r="AA460" s="44" t="s">
        <v>36</v>
      </c>
      <c r="AB460" s="50" t="str">
        <f t="array" ref="AB460">IFERROR(INDEX(INDIRECT("'"&amp;VLOOKUP($C460,ModMap!$A$2:$B$21,2,FALSE)&amp;"'!AB:AB"),MATCH($K460,INDIRECT("'"&amp;VLOOKUP($C460,ModMap!$A$2:$B$21,2,FALSE)&amp;"'!$K:$K"),0)),"")</f>
        <v>N/A</v>
      </c>
      <c r="AC460" s="50" t="str">
        <f t="array" ref="AC460">IFERROR(INDEX(INDIRECT("'"&amp;VLOOKUP($C460,ModMap!$A$2:$B$21,2,FALSE)&amp;"'!AC:AC"),MATCH($K460,INDIRECT("'"&amp;VLOOKUP($C460,ModMap!$A$2:$B$21,2,FALSE)&amp;"'!$K:$K"),0)),"")</f>
        <v/>
      </c>
      <c r="AD460" s="48" t="s">
        <v>33</v>
      </c>
      <c r="AE460" s="50" t="str">
        <f t="array" ref="AE460">IFERROR(INDEX(INDIRECT("'"&amp;VLOOKUP($C460,ModMap!$A$2:$B$21,2,FALSE)&amp;"'!AE:AE"),MATCH($K460,INDIRECT("'"&amp;VLOOKUP($C460,ModMap!$A$2:$B$21,2,FALSE)&amp;"'!$K:$K"),0)),"")</f>
        <v>Not Started</v>
      </c>
      <c r="AF460" s="50" t="str">
        <f t="array" ref="AF460">IFERROR(INDEX(INDIRECT("'"&amp;VLOOKUP($C460,ModMap!$A$2:$B$21,2,FALSE)&amp;"'!AF:AF"),MATCH($K460,INDIRECT("'"&amp;VLOOKUP($C460,ModMap!$A$2:$B$21,2,FALSE)&amp;"'!$K:$K"),0)),"")</f>
        <v>Unassigned</v>
      </c>
      <c r="AG460" s="44" t="s">
        <v>36</v>
      </c>
      <c r="AH460" s="50" t="str">
        <f t="array" ref="AH460">IFERROR(INDEX(INDIRECT("'"&amp;VLOOKUP($C460,ModMap!$A$2:$B$21,2,FALSE)&amp;"'!AH:AH"),MATCH($K460,INDIRECT("'"&amp;VLOOKUP($C460,ModMap!$A$2:$B$21,2,FALSE)&amp;"'!$K:$K"),0)),"")</f>
        <v>N/A</v>
      </c>
      <c r="AI460" s="50" t="str">
        <f t="array" ref="AI460">IFERROR(INDEX(INDIRECT("'"&amp;VLOOKUP($C460,ModMap!$A$2:$B$21,2,FALSE)&amp;"'!AI:AI"),MATCH($K460,INDIRECT("'"&amp;VLOOKUP($C460,ModMap!$A$2:$B$21,2,FALSE)&amp;"'!$K:$K"),0)),"")</f>
        <v/>
      </c>
      <c r="AJ460" s="44" t="s">
        <v>36</v>
      </c>
      <c r="AK460" s="50" t="str">
        <f t="array" ref="AK460">IFERROR(INDEX(INDIRECT("'"&amp;VLOOKUP($C460,ModMap!$A$2:$B$21,2,FALSE)&amp;"'!AK:AK"),MATCH($K460,INDIRECT("'"&amp;VLOOKUP($C460,ModMap!$A$2:$B$21,2,FALSE)&amp;"'!$K:$K"),0)),"")</f>
        <v>N/A</v>
      </c>
      <c r="AL460" s="50" t="str">
        <f t="array" ref="AL460">IFERROR(INDEX(INDIRECT("'"&amp;VLOOKUP($C460,ModMap!$A$2:$B$21,2,FALSE)&amp;"'!AL:AL"),MATCH($K460,INDIRECT("'"&amp;VLOOKUP($C460,ModMap!$A$2:$B$21,2,FALSE)&amp;"'!$K:$K"),0)),"")</f>
        <v/>
      </c>
      <c r="AM460" s="50">
        <f t="shared" si="1"/>
        <v>3</v>
      </c>
      <c r="AN460" s="50" t="str">
        <f t="shared" si="2"/>
        <v>Not Started</v>
      </c>
      <c r="AO460" s="51" t="str">
        <f t="array" ref="AO460">IFERROR(INDEX(INDIRECT("'"&amp;VLOOKUP($C460,ModMap!$A$2:$B$21,2,FALSE)&amp;"'!AO:AO"),MATCH($K460,INDIRECT("'"&amp;VLOOKUP($C460,ModMap!$A$2:$B$21,2,FALSE)&amp;"'!$K:$K"),0)),"")</f>
        <v/>
      </c>
      <c r="AP460" s="49" t="str">
        <f t="array" ref="AP460">IFERROR(HYPERLINK("#'"&amp;VLOOKUP($C460,ModMap!$A$2:$B$21,2,FALSE)&amp;"'!V"&amp;MATCH($K460,INDIRECT("'"&amp;VLOOKUP($C460,ModMap!$A$2:$B$21,2,FALSE)&amp;"'!$K:$K"),0),"Edit on module sheet"),"")</f>
        <v>Edit on module sheet</v>
      </c>
    </row>
    <row r="461" ht="42.0" customHeight="1">
      <c r="A461" s="39">
        <v>459.0</v>
      </c>
      <c r="B461" s="39">
        <v>450.0</v>
      </c>
      <c r="C461" s="39" t="s">
        <v>111</v>
      </c>
      <c r="D461" s="40" t="s">
        <v>112</v>
      </c>
      <c r="E461" s="28" t="s">
        <v>48</v>
      </c>
      <c r="F461" s="73" t="s">
        <v>987</v>
      </c>
      <c r="G461" s="40" t="s">
        <v>988</v>
      </c>
      <c r="H461" s="39" t="s">
        <v>1113</v>
      </c>
      <c r="I461" s="39" t="s">
        <v>1114</v>
      </c>
      <c r="J461" s="40" t="s">
        <v>1115</v>
      </c>
      <c r="K461" s="39" t="s">
        <v>2560</v>
      </c>
      <c r="L461" s="40" t="s">
        <v>2561</v>
      </c>
      <c r="M461" s="52" t="s">
        <v>211</v>
      </c>
      <c r="N461" s="39" t="s">
        <v>1118</v>
      </c>
      <c r="O461" s="39" t="s">
        <v>995</v>
      </c>
      <c r="P461" s="40" t="s">
        <v>1119</v>
      </c>
      <c r="Q461" s="40" t="s">
        <v>1120</v>
      </c>
      <c r="R461" s="39" t="s">
        <v>1110</v>
      </c>
      <c r="S461" s="39" t="s">
        <v>53</v>
      </c>
      <c r="T461" s="39" t="str">
        <f t="array" ref="T461">IFERROR(INDEX(INDIRECT("'"&amp;VLOOKUP($C461,ModMap!$A$2:$B$21,2,FALSE)&amp;"'!T:T"),MATCH($K461,INDIRECT("'"&amp;VLOOKUP($C461,ModMap!$A$2:$B$21,2,FALSE)&amp;"'!$K:$K"),0)),"")</f>
        <v>Unassigned</v>
      </c>
      <c r="U461" s="44" t="s">
        <v>36</v>
      </c>
      <c r="V461" s="39" t="str">
        <f t="array" ref="V461">IFERROR(INDEX(INDIRECT("'"&amp;VLOOKUP($C461,ModMap!$A$2:$B$21,2,FALSE)&amp;"'!V:V"),MATCH($K461,INDIRECT("'"&amp;VLOOKUP($C461,ModMap!$A$2:$B$21,2,FALSE)&amp;"'!$K:$K"),0)),"")</f>
        <v>N/A</v>
      </c>
      <c r="W461" s="39" t="str">
        <f t="array" ref="W461">IFERROR(INDEX(INDIRECT("'"&amp;VLOOKUP($C461,ModMap!$A$2:$B$21,2,FALSE)&amp;"'!W:W"),MATCH($K461,INDIRECT("'"&amp;VLOOKUP($C461,ModMap!$A$2:$B$21,2,FALSE)&amp;"'!$K:$K"),0)),"")</f>
        <v/>
      </c>
      <c r="X461" s="48" t="s">
        <v>33</v>
      </c>
      <c r="Y461" s="39" t="str">
        <f t="array" ref="Y461">IFERROR(INDEX(INDIRECT("'"&amp;VLOOKUP($C461,ModMap!$A$2:$B$21,2,FALSE)&amp;"'!Y:Y"),MATCH($K461,INDIRECT("'"&amp;VLOOKUP($C461,ModMap!$A$2:$B$21,2,FALSE)&amp;"'!$K:$K"),0)),"")</f>
        <v>Not Started</v>
      </c>
      <c r="Z461" s="39" t="str">
        <f t="array" ref="Z461">IFERROR(INDEX(INDIRECT("'"&amp;VLOOKUP($C461,ModMap!$A$2:$B$21,2,FALSE)&amp;"'!Z:Z"),MATCH($K461,INDIRECT("'"&amp;VLOOKUP($C461,ModMap!$A$2:$B$21,2,FALSE)&amp;"'!$K:$K"),0)),"")</f>
        <v>Unassigned</v>
      </c>
      <c r="AA461" s="48" t="s">
        <v>33</v>
      </c>
      <c r="AB461" s="39" t="str">
        <f t="array" ref="AB461">IFERROR(INDEX(INDIRECT("'"&amp;VLOOKUP($C461,ModMap!$A$2:$B$21,2,FALSE)&amp;"'!AB:AB"),MATCH($K461,INDIRECT("'"&amp;VLOOKUP($C461,ModMap!$A$2:$B$21,2,FALSE)&amp;"'!$K:$K"),0)),"")</f>
        <v>Not Started</v>
      </c>
      <c r="AC461" s="39" t="str">
        <f t="array" ref="AC461">IFERROR(INDEX(INDIRECT("'"&amp;VLOOKUP($C461,ModMap!$A$2:$B$21,2,FALSE)&amp;"'!AC:AC"),MATCH($K461,INDIRECT("'"&amp;VLOOKUP($C461,ModMap!$A$2:$B$21,2,FALSE)&amp;"'!$K:$K"),0)),"")</f>
        <v>Unassigned</v>
      </c>
      <c r="AD461" s="44" t="s">
        <v>36</v>
      </c>
      <c r="AE461" s="39" t="str">
        <f t="array" ref="AE461">IFERROR(INDEX(INDIRECT("'"&amp;VLOOKUP($C461,ModMap!$A$2:$B$21,2,FALSE)&amp;"'!AE:AE"),MATCH($K461,INDIRECT("'"&amp;VLOOKUP($C461,ModMap!$A$2:$B$21,2,FALSE)&amp;"'!$K:$K"),0)),"")</f>
        <v>N/A</v>
      </c>
      <c r="AF461" s="39" t="str">
        <f t="array" ref="AF461">IFERROR(INDEX(INDIRECT("'"&amp;VLOOKUP($C461,ModMap!$A$2:$B$21,2,FALSE)&amp;"'!AF:AF"),MATCH($K461,INDIRECT("'"&amp;VLOOKUP($C461,ModMap!$A$2:$B$21,2,FALSE)&amp;"'!$K:$K"),0)),"")</f>
        <v/>
      </c>
      <c r="AG461" s="44" t="s">
        <v>36</v>
      </c>
      <c r="AH461" s="39" t="str">
        <f t="array" ref="AH461">IFERROR(INDEX(INDIRECT("'"&amp;VLOOKUP($C461,ModMap!$A$2:$B$21,2,FALSE)&amp;"'!AH:AH"),MATCH($K461,INDIRECT("'"&amp;VLOOKUP($C461,ModMap!$A$2:$B$21,2,FALSE)&amp;"'!$K:$K"),0)),"")</f>
        <v>N/A</v>
      </c>
      <c r="AI461" s="39" t="str">
        <f t="array" ref="AI461">IFERROR(INDEX(INDIRECT("'"&amp;VLOOKUP($C461,ModMap!$A$2:$B$21,2,FALSE)&amp;"'!AI:AI"),MATCH($K461,INDIRECT("'"&amp;VLOOKUP($C461,ModMap!$A$2:$B$21,2,FALSE)&amp;"'!$K:$K"),0)),"")</f>
        <v/>
      </c>
      <c r="AJ461" s="44" t="s">
        <v>36</v>
      </c>
      <c r="AK461" s="39" t="str">
        <f t="array" ref="AK461">IFERROR(INDEX(INDIRECT("'"&amp;VLOOKUP($C461,ModMap!$A$2:$B$21,2,FALSE)&amp;"'!AK:AK"),MATCH($K461,INDIRECT("'"&amp;VLOOKUP($C461,ModMap!$A$2:$B$21,2,FALSE)&amp;"'!$K:$K"),0)),"")</f>
        <v>N/A</v>
      </c>
      <c r="AL461" s="39" t="str">
        <f t="array" ref="AL461">IFERROR(INDEX(INDIRECT("'"&amp;VLOOKUP($C461,ModMap!$A$2:$B$21,2,FALSE)&amp;"'!AL:AL"),MATCH($K461,INDIRECT("'"&amp;VLOOKUP($C461,ModMap!$A$2:$B$21,2,FALSE)&amp;"'!$K:$K"),0)),"")</f>
        <v/>
      </c>
      <c r="AM461" s="39">
        <f t="shared" si="1"/>
        <v>2</v>
      </c>
      <c r="AN461" s="39" t="str">
        <f t="shared" si="2"/>
        <v>Not Started</v>
      </c>
      <c r="AO461" s="40" t="str">
        <f t="array" ref="AO461">IFERROR(INDEX(INDIRECT("'"&amp;VLOOKUP($C461,ModMap!$A$2:$B$21,2,FALSE)&amp;"'!AO:AO"),MATCH($K461,INDIRECT("'"&amp;VLOOKUP($C461,ModMap!$A$2:$B$21,2,FALSE)&amp;"'!$K:$K"),0)),"")</f>
        <v/>
      </c>
      <c r="AP461" s="49" t="str">
        <f t="array" ref="AP461">IFERROR(HYPERLINK("#'"&amp;VLOOKUP($C461,ModMap!$A$2:$B$21,2,FALSE)&amp;"'!V"&amp;MATCH($K461,INDIRECT("'"&amp;VLOOKUP($C461,ModMap!$A$2:$B$21,2,FALSE)&amp;"'!$K:$K"),0),"Edit on module sheet"),"")</f>
        <v>Edit on module sheet</v>
      </c>
    </row>
    <row r="462" ht="42.0" customHeight="1">
      <c r="A462" s="50">
        <v>460.0</v>
      </c>
      <c r="B462" s="50">
        <v>451.0</v>
      </c>
      <c r="C462" s="50" t="s">
        <v>111</v>
      </c>
      <c r="D462" s="51" t="s">
        <v>112</v>
      </c>
      <c r="E462" s="28" t="s">
        <v>48</v>
      </c>
      <c r="F462" s="73" t="s">
        <v>987</v>
      </c>
      <c r="G462" s="51" t="s">
        <v>988</v>
      </c>
      <c r="H462" s="50" t="s">
        <v>1113</v>
      </c>
      <c r="I462" s="50" t="s">
        <v>1114</v>
      </c>
      <c r="J462" s="51" t="s">
        <v>1115</v>
      </c>
      <c r="K462" s="50" t="s">
        <v>2568</v>
      </c>
      <c r="L462" s="51" t="s">
        <v>2569</v>
      </c>
      <c r="M462" s="52" t="s">
        <v>211</v>
      </c>
      <c r="N462" s="50" t="s">
        <v>1118</v>
      </c>
      <c r="O462" s="50" t="s">
        <v>995</v>
      </c>
      <c r="P462" s="51" t="s">
        <v>1119</v>
      </c>
      <c r="Q462" s="51" t="s">
        <v>1120</v>
      </c>
      <c r="R462" s="50" t="s">
        <v>1110</v>
      </c>
      <c r="S462" s="50" t="s">
        <v>56</v>
      </c>
      <c r="T462" s="50" t="str">
        <f t="array" ref="T462">IFERROR(INDEX(INDIRECT("'"&amp;VLOOKUP($C462,ModMap!$A$2:$B$21,2,FALSE)&amp;"'!T:T"),MATCH($K462,INDIRECT("'"&amp;VLOOKUP($C462,ModMap!$A$2:$B$21,2,FALSE)&amp;"'!$K:$K"),0)),"")</f>
        <v>Unassigned</v>
      </c>
      <c r="U462" s="44" t="s">
        <v>36</v>
      </c>
      <c r="V462" s="50" t="str">
        <f t="array" ref="V462">IFERROR(INDEX(INDIRECT("'"&amp;VLOOKUP($C462,ModMap!$A$2:$B$21,2,FALSE)&amp;"'!V:V"),MATCH($K462,INDIRECT("'"&amp;VLOOKUP($C462,ModMap!$A$2:$B$21,2,FALSE)&amp;"'!$K:$K"),0)),"")</f>
        <v>N/A</v>
      </c>
      <c r="W462" s="50" t="str">
        <f t="array" ref="W462">IFERROR(INDEX(INDIRECT("'"&amp;VLOOKUP($C462,ModMap!$A$2:$B$21,2,FALSE)&amp;"'!W:W"),MATCH($K462,INDIRECT("'"&amp;VLOOKUP($C462,ModMap!$A$2:$B$21,2,FALSE)&amp;"'!$K:$K"),0)),"")</f>
        <v/>
      </c>
      <c r="X462" s="48" t="s">
        <v>33</v>
      </c>
      <c r="Y462" s="50" t="str">
        <f t="array" ref="Y462">IFERROR(INDEX(INDIRECT("'"&amp;VLOOKUP($C462,ModMap!$A$2:$B$21,2,FALSE)&amp;"'!Y:Y"),MATCH($K462,INDIRECT("'"&amp;VLOOKUP($C462,ModMap!$A$2:$B$21,2,FALSE)&amp;"'!$K:$K"),0)),"")</f>
        <v>Not Started</v>
      </c>
      <c r="Z462" s="50" t="str">
        <f t="array" ref="Z462">IFERROR(INDEX(INDIRECT("'"&amp;VLOOKUP($C462,ModMap!$A$2:$B$21,2,FALSE)&amp;"'!Z:Z"),MATCH($K462,INDIRECT("'"&amp;VLOOKUP($C462,ModMap!$A$2:$B$21,2,FALSE)&amp;"'!$K:$K"),0)),"")</f>
        <v>Unassigned</v>
      </c>
      <c r="AA462" s="48" t="s">
        <v>33</v>
      </c>
      <c r="AB462" s="50" t="str">
        <f t="array" ref="AB462">IFERROR(INDEX(INDIRECT("'"&amp;VLOOKUP($C462,ModMap!$A$2:$B$21,2,FALSE)&amp;"'!AB:AB"),MATCH($K462,INDIRECT("'"&amp;VLOOKUP($C462,ModMap!$A$2:$B$21,2,FALSE)&amp;"'!$K:$K"),0)),"")</f>
        <v>Not Started</v>
      </c>
      <c r="AC462" s="50" t="str">
        <f t="array" ref="AC462">IFERROR(INDEX(INDIRECT("'"&amp;VLOOKUP($C462,ModMap!$A$2:$B$21,2,FALSE)&amp;"'!AC:AC"),MATCH($K462,INDIRECT("'"&amp;VLOOKUP($C462,ModMap!$A$2:$B$21,2,FALSE)&amp;"'!$K:$K"),0)),"")</f>
        <v>Unassigned</v>
      </c>
      <c r="AD462" s="48" t="s">
        <v>33</v>
      </c>
      <c r="AE462" s="50" t="str">
        <f t="array" ref="AE462">IFERROR(INDEX(INDIRECT("'"&amp;VLOOKUP($C462,ModMap!$A$2:$B$21,2,FALSE)&amp;"'!AE:AE"),MATCH($K462,INDIRECT("'"&amp;VLOOKUP($C462,ModMap!$A$2:$B$21,2,FALSE)&amp;"'!$K:$K"),0)),"")</f>
        <v>Not Started</v>
      </c>
      <c r="AF462" s="50" t="str">
        <f t="array" ref="AF462">IFERROR(INDEX(INDIRECT("'"&amp;VLOOKUP($C462,ModMap!$A$2:$B$21,2,FALSE)&amp;"'!AF:AF"),MATCH($K462,INDIRECT("'"&amp;VLOOKUP($C462,ModMap!$A$2:$B$21,2,FALSE)&amp;"'!$K:$K"),0)),"")</f>
        <v>Unassigned</v>
      </c>
      <c r="AG462" s="44" t="s">
        <v>36</v>
      </c>
      <c r="AH462" s="50" t="str">
        <f t="array" ref="AH462">IFERROR(INDEX(INDIRECT("'"&amp;VLOOKUP($C462,ModMap!$A$2:$B$21,2,FALSE)&amp;"'!AH:AH"),MATCH($K462,INDIRECT("'"&amp;VLOOKUP($C462,ModMap!$A$2:$B$21,2,FALSE)&amp;"'!$K:$K"),0)),"")</f>
        <v>N/A</v>
      </c>
      <c r="AI462" s="50" t="str">
        <f t="array" ref="AI462">IFERROR(INDEX(INDIRECT("'"&amp;VLOOKUP($C462,ModMap!$A$2:$B$21,2,FALSE)&amp;"'!AI:AI"),MATCH($K462,INDIRECT("'"&amp;VLOOKUP($C462,ModMap!$A$2:$B$21,2,FALSE)&amp;"'!$K:$K"),0)),"")</f>
        <v/>
      </c>
      <c r="AJ462" s="44" t="s">
        <v>36</v>
      </c>
      <c r="AK462" s="50" t="str">
        <f t="array" ref="AK462">IFERROR(INDEX(INDIRECT("'"&amp;VLOOKUP($C462,ModMap!$A$2:$B$21,2,FALSE)&amp;"'!AK:AK"),MATCH($K462,INDIRECT("'"&amp;VLOOKUP($C462,ModMap!$A$2:$B$21,2,FALSE)&amp;"'!$K:$K"),0)),"")</f>
        <v>N/A</v>
      </c>
      <c r="AL462" s="50" t="str">
        <f t="array" ref="AL462">IFERROR(INDEX(INDIRECT("'"&amp;VLOOKUP($C462,ModMap!$A$2:$B$21,2,FALSE)&amp;"'!AL:AL"),MATCH($K462,INDIRECT("'"&amp;VLOOKUP($C462,ModMap!$A$2:$B$21,2,FALSE)&amp;"'!$K:$K"),0)),"")</f>
        <v/>
      </c>
      <c r="AM462" s="50">
        <f t="shared" si="1"/>
        <v>3</v>
      </c>
      <c r="AN462" s="50" t="str">
        <f t="shared" si="2"/>
        <v>Not Started</v>
      </c>
      <c r="AO462" s="51" t="str">
        <f t="array" ref="AO462">IFERROR(INDEX(INDIRECT("'"&amp;VLOOKUP($C462,ModMap!$A$2:$B$21,2,FALSE)&amp;"'!AO:AO"),MATCH($K462,INDIRECT("'"&amp;VLOOKUP($C462,ModMap!$A$2:$B$21,2,FALSE)&amp;"'!$K:$K"),0)),"")</f>
        <v/>
      </c>
      <c r="AP462" s="49" t="str">
        <f t="array" ref="AP462">IFERROR(HYPERLINK("#'"&amp;VLOOKUP($C462,ModMap!$A$2:$B$21,2,FALSE)&amp;"'!V"&amp;MATCH($K462,INDIRECT("'"&amp;VLOOKUP($C462,ModMap!$A$2:$B$21,2,FALSE)&amp;"'!$K:$K"),0),"Edit on module sheet"),"")</f>
        <v>Edit on module sheet</v>
      </c>
    </row>
    <row r="463" ht="42.0" customHeight="1">
      <c r="A463" s="39">
        <v>461.0</v>
      </c>
      <c r="B463" s="39">
        <v>452.0</v>
      </c>
      <c r="C463" s="39" t="s">
        <v>111</v>
      </c>
      <c r="D463" s="40" t="s">
        <v>112</v>
      </c>
      <c r="E463" s="29" t="s">
        <v>41</v>
      </c>
      <c r="F463" s="73" t="s">
        <v>987</v>
      </c>
      <c r="G463" s="40" t="s">
        <v>988</v>
      </c>
      <c r="H463" s="39" t="s">
        <v>1113</v>
      </c>
      <c r="I463" s="39" t="s">
        <v>1114</v>
      </c>
      <c r="J463" s="40" t="s">
        <v>1115</v>
      </c>
      <c r="K463" s="39" t="s">
        <v>1116</v>
      </c>
      <c r="L463" s="40" t="s">
        <v>1117</v>
      </c>
      <c r="M463" s="52" t="s">
        <v>211</v>
      </c>
      <c r="N463" s="39" t="s">
        <v>1118</v>
      </c>
      <c r="O463" s="39" t="s">
        <v>995</v>
      </c>
      <c r="P463" s="40" t="s">
        <v>1119</v>
      </c>
      <c r="Q463" s="40" t="s">
        <v>1120</v>
      </c>
      <c r="R463" s="39" t="s">
        <v>1110</v>
      </c>
      <c r="S463" s="39" t="s">
        <v>206</v>
      </c>
      <c r="T463" s="39" t="str">
        <f t="array" ref="T463">IFERROR(INDEX(INDIRECT("'"&amp;VLOOKUP($C463,ModMap!$A$2:$B$21,2,FALSE)&amp;"'!T:T"),MATCH($K463,INDIRECT("'"&amp;VLOOKUP($C463,ModMap!$A$2:$B$21,2,FALSE)&amp;"'!$K:$K"),0)),"")</f>
        <v>Unassigned</v>
      </c>
      <c r="U463" s="48" t="s">
        <v>33</v>
      </c>
      <c r="V463" s="39" t="str">
        <f t="array" ref="V463">IFERROR(INDEX(INDIRECT("'"&amp;VLOOKUP($C463,ModMap!$A$2:$B$21,2,FALSE)&amp;"'!V:V"),MATCH($K463,INDIRECT("'"&amp;VLOOKUP($C463,ModMap!$A$2:$B$21,2,FALSE)&amp;"'!$K:$K"),0)),"")</f>
        <v>Not Started</v>
      </c>
      <c r="W463" s="39" t="str">
        <f t="array" ref="W463">IFERROR(INDEX(INDIRECT("'"&amp;VLOOKUP($C463,ModMap!$A$2:$B$21,2,FALSE)&amp;"'!W:W"),MATCH($K463,INDIRECT("'"&amp;VLOOKUP($C463,ModMap!$A$2:$B$21,2,FALSE)&amp;"'!$K:$K"),0)),"")</f>
        <v>Unassigned</v>
      </c>
      <c r="X463" s="44" t="s">
        <v>36</v>
      </c>
      <c r="Y463" s="39" t="str">
        <f t="array" ref="Y463">IFERROR(INDEX(INDIRECT("'"&amp;VLOOKUP($C463,ModMap!$A$2:$B$21,2,FALSE)&amp;"'!Y:Y"),MATCH($K463,INDIRECT("'"&amp;VLOOKUP($C463,ModMap!$A$2:$B$21,2,FALSE)&amp;"'!$K:$K"),0)),"")</f>
        <v>N/A</v>
      </c>
      <c r="Z463" s="39" t="str">
        <f t="array" ref="Z463">IFERROR(INDEX(INDIRECT("'"&amp;VLOOKUP($C463,ModMap!$A$2:$B$21,2,FALSE)&amp;"'!Z:Z"),MATCH($K463,INDIRECT("'"&amp;VLOOKUP($C463,ModMap!$A$2:$B$21,2,FALSE)&amp;"'!$K:$K"),0)),"")</f>
        <v/>
      </c>
      <c r="AA463" s="44" t="s">
        <v>36</v>
      </c>
      <c r="AB463" s="39" t="str">
        <f t="array" ref="AB463">IFERROR(INDEX(INDIRECT("'"&amp;VLOOKUP($C463,ModMap!$A$2:$B$21,2,FALSE)&amp;"'!AB:AB"),MATCH($K463,INDIRECT("'"&amp;VLOOKUP($C463,ModMap!$A$2:$B$21,2,FALSE)&amp;"'!$K:$K"),0)),"")</f>
        <v>N/A</v>
      </c>
      <c r="AC463" s="39" t="str">
        <f t="array" ref="AC463">IFERROR(INDEX(INDIRECT("'"&amp;VLOOKUP($C463,ModMap!$A$2:$B$21,2,FALSE)&amp;"'!AC:AC"),MATCH($K463,INDIRECT("'"&amp;VLOOKUP($C463,ModMap!$A$2:$B$21,2,FALSE)&amp;"'!$K:$K"),0)),"")</f>
        <v/>
      </c>
      <c r="AD463" s="48" t="s">
        <v>33</v>
      </c>
      <c r="AE463" s="39" t="str">
        <f t="array" ref="AE463">IFERROR(INDEX(INDIRECT("'"&amp;VLOOKUP($C463,ModMap!$A$2:$B$21,2,FALSE)&amp;"'!AE:AE"),MATCH($K463,INDIRECT("'"&amp;VLOOKUP($C463,ModMap!$A$2:$B$21,2,FALSE)&amp;"'!$K:$K"),0)),"")</f>
        <v>Not Started</v>
      </c>
      <c r="AF463" s="39" t="str">
        <f t="array" ref="AF463">IFERROR(INDEX(INDIRECT("'"&amp;VLOOKUP($C463,ModMap!$A$2:$B$21,2,FALSE)&amp;"'!AF:AF"),MATCH($K463,INDIRECT("'"&amp;VLOOKUP($C463,ModMap!$A$2:$B$21,2,FALSE)&amp;"'!$K:$K"),0)),"")</f>
        <v>Unassigned</v>
      </c>
      <c r="AG463" s="44" t="s">
        <v>36</v>
      </c>
      <c r="AH463" s="39" t="str">
        <f t="array" ref="AH463">IFERROR(INDEX(INDIRECT("'"&amp;VLOOKUP($C463,ModMap!$A$2:$B$21,2,FALSE)&amp;"'!AH:AH"),MATCH($K463,INDIRECT("'"&amp;VLOOKUP($C463,ModMap!$A$2:$B$21,2,FALSE)&amp;"'!$K:$K"),0)),"")</f>
        <v>N/A</v>
      </c>
      <c r="AI463" s="39" t="str">
        <f t="array" ref="AI463">IFERROR(INDEX(INDIRECT("'"&amp;VLOOKUP($C463,ModMap!$A$2:$B$21,2,FALSE)&amp;"'!AI:AI"),MATCH($K463,INDIRECT("'"&amp;VLOOKUP($C463,ModMap!$A$2:$B$21,2,FALSE)&amp;"'!$K:$K"),0)),"")</f>
        <v/>
      </c>
      <c r="AJ463" s="44" t="s">
        <v>36</v>
      </c>
      <c r="AK463" s="39" t="str">
        <f t="array" ref="AK463">IFERROR(INDEX(INDIRECT("'"&amp;VLOOKUP($C463,ModMap!$A$2:$B$21,2,FALSE)&amp;"'!AK:AK"),MATCH($K463,INDIRECT("'"&amp;VLOOKUP($C463,ModMap!$A$2:$B$21,2,FALSE)&amp;"'!$K:$K"),0)),"")</f>
        <v>N/A</v>
      </c>
      <c r="AL463" s="39" t="str">
        <f t="array" ref="AL463">IFERROR(INDEX(INDIRECT("'"&amp;VLOOKUP($C463,ModMap!$A$2:$B$21,2,FALSE)&amp;"'!AL:AL"),MATCH($K463,INDIRECT("'"&amp;VLOOKUP($C463,ModMap!$A$2:$B$21,2,FALSE)&amp;"'!$K:$K"),0)),"")</f>
        <v/>
      </c>
      <c r="AM463" s="39">
        <f t="shared" si="1"/>
        <v>2</v>
      </c>
      <c r="AN463" s="39" t="str">
        <f t="shared" si="2"/>
        <v>Not Started</v>
      </c>
      <c r="AO463" s="40" t="str">
        <f t="array" ref="AO463">IFERROR(INDEX(INDIRECT("'"&amp;VLOOKUP($C463,ModMap!$A$2:$B$21,2,FALSE)&amp;"'!AO:AO"),MATCH($K463,INDIRECT("'"&amp;VLOOKUP($C463,ModMap!$A$2:$B$21,2,FALSE)&amp;"'!$K:$K"),0)),"")</f>
        <v/>
      </c>
      <c r="AP463" s="49" t="str">
        <f t="array" ref="AP463">IFERROR(HYPERLINK("#'"&amp;VLOOKUP($C463,ModMap!$A$2:$B$21,2,FALSE)&amp;"'!V"&amp;MATCH($K463,INDIRECT("'"&amp;VLOOKUP($C463,ModMap!$A$2:$B$21,2,FALSE)&amp;"'!$K:$K"),0),"Edit on module sheet"),"")</f>
        <v>Edit on module sheet</v>
      </c>
    </row>
    <row r="464" ht="42.0" customHeight="1">
      <c r="A464" s="50">
        <v>462.0</v>
      </c>
      <c r="B464" s="50">
        <v>453.0</v>
      </c>
      <c r="C464" s="50" t="s">
        <v>111</v>
      </c>
      <c r="D464" s="51" t="s">
        <v>112</v>
      </c>
      <c r="E464" s="31" t="s">
        <v>69</v>
      </c>
      <c r="F464" s="73" t="s">
        <v>987</v>
      </c>
      <c r="G464" s="51" t="s">
        <v>988</v>
      </c>
      <c r="H464" s="50" t="s">
        <v>1113</v>
      </c>
      <c r="I464" s="50" t="s">
        <v>1114</v>
      </c>
      <c r="J464" s="51" t="s">
        <v>1115</v>
      </c>
      <c r="K464" s="50" t="s">
        <v>3732</v>
      </c>
      <c r="L464" s="51" t="s">
        <v>3733</v>
      </c>
      <c r="M464" s="48" t="s">
        <v>434</v>
      </c>
      <c r="N464" s="50" t="s">
        <v>1118</v>
      </c>
      <c r="O464" s="50" t="s">
        <v>995</v>
      </c>
      <c r="P464" s="51" t="s">
        <v>1119</v>
      </c>
      <c r="Q464" s="51" t="s">
        <v>1120</v>
      </c>
      <c r="R464" s="50" t="s">
        <v>1110</v>
      </c>
      <c r="S464" s="50" t="s">
        <v>69</v>
      </c>
      <c r="T464" s="50" t="str">
        <f t="array" ref="T464">IFERROR(INDEX(INDIRECT("'"&amp;VLOOKUP($C464,ModMap!$A$2:$B$21,2,FALSE)&amp;"'!T:T"),MATCH($K464,INDIRECT("'"&amp;VLOOKUP($C464,ModMap!$A$2:$B$21,2,FALSE)&amp;"'!$K:$K"),0)),"")</f>
        <v>Unassigned</v>
      </c>
      <c r="U464" s="48" t="s">
        <v>33</v>
      </c>
      <c r="V464" s="50" t="str">
        <f t="array" ref="V464">IFERROR(INDEX(INDIRECT("'"&amp;VLOOKUP($C464,ModMap!$A$2:$B$21,2,FALSE)&amp;"'!V:V"),MATCH($K464,INDIRECT("'"&amp;VLOOKUP($C464,ModMap!$A$2:$B$21,2,FALSE)&amp;"'!$K:$K"),0)),"")</f>
        <v>Not Started</v>
      </c>
      <c r="W464" s="50" t="str">
        <f t="array" ref="W464">IFERROR(INDEX(INDIRECT("'"&amp;VLOOKUP($C464,ModMap!$A$2:$B$21,2,FALSE)&amp;"'!W:W"),MATCH($K464,INDIRECT("'"&amp;VLOOKUP($C464,ModMap!$A$2:$B$21,2,FALSE)&amp;"'!$K:$K"),0)),"")</f>
        <v>Unassigned</v>
      </c>
      <c r="X464" s="48" t="s">
        <v>33</v>
      </c>
      <c r="Y464" s="50" t="str">
        <f t="array" ref="Y464">IFERROR(INDEX(INDIRECT("'"&amp;VLOOKUP($C464,ModMap!$A$2:$B$21,2,FALSE)&amp;"'!Y:Y"),MATCH($K464,INDIRECT("'"&amp;VLOOKUP($C464,ModMap!$A$2:$B$21,2,FALSE)&amp;"'!$K:$K"),0)),"")</f>
        <v>Not Started</v>
      </c>
      <c r="Z464" s="50" t="str">
        <f t="array" ref="Z464">IFERROR(INDEX(INDIRECT("'"&amp;VLOOKUP($C464,ModMap!$A$2:$B$21,2,FALSE)&amp;"'!Z:Z"),MATCH($K464,INDIRECT("'"&amp;VLOOKUP($C464,ModMap!$A$2:$B$21,2,FALSE)&amp;"'!$K:$K"),0)),"")</f>
        <v>Unassigned</v>
      </c>
      <c r="AA464" s="44" t="s">
        <v>36</v>
      </c>
      <c r="AB464" s="50" t="str">
        <f t="array" ref="AB464">IFERROR(INDEX(INDIRECT("'"&amp;VLOOKUP($C464,ModMap!$A$2:$B$21,2,FALSE)&amp;"'!AB:AB"),MATCH($K464,INDIRECT("'"&amp;VLOOKUP($C464,ModMap!$A$2:$B$21,2,FALSE)&amp;"'!$K:$K"),0)),"")</f>
        <v>N/A</v>
      </c>
      <c r="AC464" s="50" t="str">
        <f t="array" ref="AC464">IFERROR(INDEX(INDIRECT("'"&amp;VLOOKUP($C464,ModMap!$A$2:$B$21,2,FALSE)&amp;"'!AC:AC"),MATCH($K464,INDIRECT("'"&amp;VLOOKUP($C464,ModMap!$A$2:$B$21,2,FALSE)&amp;"'!$K:$K"),0)),"")</f>
        <v/>
      </c>
      <c r="AD464" s="48" t="s">
        <v>33</v>
      </c>
      <c r="AE464" s="50" t="str">
        <f t="array" ref="AE464">IFERROR(INDEX(INDIRECT("'"&amp;VLOOKUP($C464,ModMap!$A$2:$B$21,2,FALSE)&amp;"'!AE:AE"),MATCH($K464,INDIRECT("'"&amp;VLOOKUP($C464,ModMap!$A$2:$B$21,2,FALSE)&amp;"'!$K:$K"),0)),"")</f>
        <v>Not Started</v>
      </c>
      <c r="AF464" s="50" t="str">
        <f t="array" ref="AF464">IFERROR(INDEX(INDIRECT("'"&amp;VLOOKUP($C464,ModMap!$A$2:$B$21,2,FALSE)&amp;"'!AF:AF"),MATCH($K464,INDIRECT("'"&amp;VLOOKUP($C464,ModMap!$A$2:$B$21,2,FALSE)&amp;"'!$K:$K"),0)),"")</f>
        <v>Unassigned</v>
      </c>
      <c r="AG464" s="44" t="s">
        <v>36</v>
      </c>
      <c r="AH464" s="50" t="str">
        <f t="array" ref="AH464">IFERROR(INDEX(INDIRECT("'"&amp;VLOOKUP($C464,ModMap!$A$2:$B$21,2,FALSE)&amp;"'!AH:AH"),MATCH($K464,INDIRECT("'"&amp;VLOOKUP($C464,ModMap!$A$2:$B$21,2,FALSE)&amp;"'!$K:$K"),0)),"")</f>
        <v>N/A</v>
      </c>
      <c r="AI464" s="50" t="str">
        <f t="array" ref="AI464">IFERROR(INDEX(INDIRECT("'"&amp;VLOOKUP($C464,ModMap!$A$2:$B$21,2,FALSE)&amp;"'!AI:AI"),MATCH($K464,INDIRECT("'"&amp;VLOOKUP($C464,ModMap!$A$2:$B$21,2,FALSE)&amp;"'!$K:$K"),0)),"")</f>
        <v/>
      </c>
      <c r="AJ464" s="44" t="s">
        <v>36</v>
      </c>
      <c r="AK464" s="50" t="str">
        <f t="array" ref="AK464">IFERROR(INDEX(INDIRECT("'"&amp;VLOOKUP($C464,ModMap!$A$2:$B$21,2,FALSE)&amp;"'!AK:AK"),MATCH($K464,INDIRECT("'"&amp;VLOOKUP($C464,ModMap!$A$2:$B$21,2,FALSE)&amp;"'!$K:$K"),0)),"")</f>
        <v>N/A</v>
      </c>
      <c r="AL464" s="50" t="str">
        <f t="array" ref="AL464">IFERROR(INDEX(INDIRECT("'"&amp;VLOOKUP($C464,ModMap!$A$2:$B$21,2,FALSE)&amp;"'!AL:AL"),MATCH($K464,INDIRECT("'"&amp;VLOOKUP($C464,ModMap!$A$2:$B$21,2,FALSE)&amp;"'!$K:$K"),0)),"")</f>
        <v/>
      </c>
      <c r="AM464" s="50">
        <f t="shared" si="1"/>
        <v>3</v>
      </c>
      <c r="AN464" s="50" t="str">
        <f t="shared" si="2"/>
        <v>Not Started</v>
      </c>
      <c r="AO464" s="51" t="str">
        <f t="array" ref="AO464">IFERROR(INDEX(INDIRECT("'"&amp;VLOOKUP($C464,ModMap!$A$2:$B$21,2,FALSE)&amp;"'!AO:AO"),MATCH($K464,INDIRECT("'"&amp;VLOOKUP($C464,ModMap!$A$2:$B$21,2,FALSE)&amp;"'!$K:$K"),0)),"")</f>
        <v/>
      </c>
      <c r="AP464" s="49" t="str">
        <f t="array" ref="AP464">IFERROR(HYPERLINK("#'"&amp;VLOOKUP($C464,ModMap!$A$2:$B$21,2,FALSE)&amp;"'!V"&amp;MATCH($K464,INDIRECT("'"&amp;VLOOKUP($C464,ModMap!$A$2:$B$21,2,FALSE)&amp;"'!$K:$K"),0),"Edit on module sheet"),"")</f>
        <v>Edit on module sheet</v>
      </c>
    </row>
    <row r="465" ht="42.0" customHeight="1">
      <c r="A465" s="39">
        <v>463.0</v>
      </c>
      <c r="B465" s="39">
        <v>459.0</v>
      </c>
      <c r="C465" s="39" t="s">
        <v>111</v>
      </c>
      <c r="D465" s="40" t="s">
        <v>112</v>
      </c>
      <c r="E465" s="29" t="s">
        <v>41</v>
      </c>
      <c r="F465" s="73" t="s">
        <v>987</v>
      </c>
      <c r="G465" s="40" t="s">
        <v>988</v>
      </c>
      <c r="H465" s="39" t="s">
        <v>1141</v>
      </c>
      <c r="I465" s="39" t="s">
        <v>1142</v>
      </c>
      <c r="J465" s="40" t="s">
        <v>1143</v>
      </c>
      <c r="K465" s="39" t="s">
        <v>1144</v>
      </c>
      <c r="L465" s="40" t="s">
        <v>1145</v>
      </c>
      <c r="M465" s="52" t="s">
        <v>211</v>
      </c>
      <c r="N465" s="39" t="s">
        <v>994</v>
      </c>
      <c r="O465" s="39" t="s">
        <v>1146</v>
      </c>
      <c r="P465" s="40" t="s">
        <v>1147</v>
      </c>
      <c r="Q465" s="40" t="s">
        <v>1148</v>
      </c>
      <c r="R465" s="39" t="s">
        <v>1138</v>
      </c>
      <c r="S465" s="39" t="s">
        <v>206</v>
      </c>
      <c r="T465" s="39" t="str">
        <f t="array" ref="T465">IFERROR(INDEX(INDIRECT("'"&amp;VLOOKUP($C465,ModMap!$A$2:$B$21,2,FALSE)&amp;"'!T:T"),MATCH($K465,INDIRECT("'"&amp;VLOOKUP($C465,ModMap!$A$2:$B$21,2,FALSE)&amp;"'!$K:$K"),0)),"")</f>
        <v>Unassigned</v>
      </c>
      <c r="U465" s="48" t="s">
        <v>33</v>
      </c>
      <c r="V465" s="39" t="str">
        <f t="array" ref="V465">IFERROR(INDEX(INDIRECT("'"&amp;VLOOKUP($C465,ModMap!$A$2:$B$21,2,FALSE)&amp;"'!V:V"),MATCH($K465,INDIRECT("'"&amp;VLOOKUP($C465,ModMap!$A$2:$B$21,2,FALSE)&amp;"'!$K:$K"),0)),"")</f>
        <v>Not Started</v>
      </c>
      <c r="W465" s="39" t="str">
        <f t="array" ref="W465">IFERROR(INDEX(INDIRECT("'"&amp;VLOOKUP($C465,ModMap!$A$2:$B$21,2,FALSE)&amp;"'!W:W"),MATCH($K465,INDIRECT("'"&amp;VLOOKUP($C465,ModMap!$A$2:$B$21,2,FALSE)&amp;"'!$K:$K"),0)),"")</f>
        <v>Unassigned</v>
      </c>
      <c r="X465" s="44" t="s">
        <v>36</v>
      </c>
      <c r="Y465" s="39" t="str">
        <f t="array" ref="Y465">IFERROR(INDEX(INDIRECT("'"&amp;VLOOKUP($C465,ModMap!$A$2:$B$21,2,FALSE)&amp;"'!Y:Y"),MATCH($K465,INDIRECT("'"&amp;VLOOKUP($C465,ModMap!$A$2:$B$21,2,FALSE)&amp;"'!$K:$K"),0)),"")</f>
        <v>N/A</v>
      </c>
      <c r="Z465" s="39" t="str">
        <f t="array" ref="Z465">IFERROR(INDEX(INDIRECT("'"&amp;VLOOKUP($C465,ModMap!$A$2:$B$21,2,FALSE)&amp;"'!Z:Z"),MATCH($K465,INDIRECT("'"&amp;VLOOKUP($C465,ModMap!$A$2:$B$21,2,FALSE)&amp;"'!$K:$K"),0)),"")</f>
        <v/>
      </c>
      <c r="AA465" s="44" t="s">
        <v>36</v>
      </c>
      <c r="AB465" s="39" t="str">
        <f t="array" ref="AB465">IFERROR(INDEX(INDIRECT("'"&amp;VLOOKUP($C465,ModMap!$A$2:$B$21,2,FALSE)&amp;"'!AB:AB"),MATCH($K465,INDIRECT("'"&amp;VLOOKUP($C465,ModMap!$A$2:$B$21,2,FALSE)&amp;"'!$K:$K"),0)),"")</f>
        <v>N/A</v>
      </c>
      <c r="AC465" s="39" t="str">
        <f t="array" ref="AC465">IFERROR(INDEX(INDIRECT("'"&amp;VLOOKUP($C465,ModMap!$A$2:$B$21,2,FALSE)&amp;"'!AC:AC"),MATCH($K465,INDIRECT("'"&amp;VLOOKUP($C465,ModMap!$A$2:$B$21,2,FALSE)&amp;"'!$K:$K"),0)),"")</f>
        <v/>
      </c>
      <c r="AD465" s="48" t="s">
        <v>33</v>
      </c>
      <c r="AE465" s="39" t="str">
        <f t="array" ref="AE465">IFERROR(INDEX(INDIRECT("'"&amp;VLOOKUP($C465,ModMap!$A$2:$B$21,2,FALSE)&amp;"'!AE:AE"),MATCH($K465,INDIRECT("'"&amp;VLOOKUP($C465,ModMap!$A$2:$B$21,2,FALSE)&amp;"'!$K:$K"),0)),"")</f>
        <v>Not Started</v>
      </c>
      <c r="AF465" s="39" t="str">
        <f t="array" ref="AF465">IFERROR(INDEX(INDIRECT("'"&amp;VLOOKUP($C465,ModMap!$A$2:$B$21,2,FALSE)&amp;"'!AF:AF"),MATCH($K465,INDIRECT("'"&amp;VLOOKUP($C465,ModMap!$A$2:$B$21,2,FALSE)&amp;"'!$K:$K"),0)),"")</f>
        <v>Unassigned</v>
      </c>
      <c r="AG465" s="44" t="s">
        <v>36</v>
      </c>
      <c r="AH465" s="39" t="str">
        <f t="array" ref="AH465">IFERROR(INDEX(INDIRECT("'"&amp;VLOOKUP($C465,ModMap!$A$2:$B$21,2,FALSE)&amp;"'!AH:AH"),MATCH($K465,INDIRECT("'"&amp;VLOOKUP($C465,ModMap!$A$2:$B$21,2,FALSE)&amp;"'!$K:$K"),0)),"")</f>
        <v>N/A</v>
      </c>
      <c r="AI465" s="39" t="str">
        <f t="array" ref="AI465">IFERROR(INDEX(INDIRECT("'"&amp;VLOOKUP($C465,ModMap!$A$2:$B$21,2,FALSE)&amp;"'!AI:AI"),MATCH($K465,INDIRECT("'"&amp;VLOOKUP($C465,ModMap!$A$2:$B$21,2,FALSE)&amp;"'!$K:$K"),0)),"")</f>
        <v/>
      </c>
      <c r="AJ465" s="44" t="s">
        <v>36</v>
      </c>
      <c r="AK465" s="39" t="str">
        <f t="array" ref="AK465">IFERROR(INDEX(INDIRECT("'"&amp;VLOOKUP($C465,ModMap!$A$2:$B$21,2,FALSE)&amp;"'!AK:AK"),MATCH($K465,INDIRECT("'"&amp;VLOOKUP($C465,ModMap!$A$2:$B$21,2,FALSE)&amp;"'!$K:$K"),0)),"")</f>
        <v>N/A</v>
      </c>
      <c r="AL465" s="39" t="str">
        <f t="array" ref="AL465">IFERROR(INDEX(INDIRECT("'"&amp;VLOOKUP($C465,ModMap!$A$2:$B$21,2,FALSE)&amp;"'!AL:AL"),MATCH($K465,INDIRECT("'"&amp;VLOOKUP($C465,ModMap!$A$2:$B$21,2,FALSE)&amp;"'!$K:$K"),0)),"")</f>
        <v/>
      </c>
      <c r="AM465" s="39">
        <f t="shared" si="1"/>
        <v>2</v>
      </c>
      <c r="AN465" s="39" t="str">
        <f t="shared" si="2"/>
        <v>Not Started</v>
      </c>
      <c r="AO465" s="40" t="str">
        <f t="array" ref="AO465">IFERROR(INDEX(INDIRECT("'"&amp;VLOOKUP($C465,ModMap!$A$2:$B$21,2,FALSE)&amp;"'!AO:AO"),MATCH($K465,INDIRECT("'"&amp;VLOOKUP($C465,ModMap!$A$2:$B$21,2,FALSE)&amp;"'!$K:$K"),0)),"")</f>
        <v/>
      </c>
      <c r="AP465" s="49" t="str">
        <f t="array" ref="AP465">IFERROR(HYPERLINK("#'"&amp;VLOOKUP($C465,ModMap!$A$2:$B$21,2,FALSE)&amp;"'!V"&amp;MATCH($K465,INDIRECT("'"&amp;VLOOKUP($C465,ModMap!$A$2:$B$21,2,FALSE)&amp;"'!$K:$K"),0),"Edit on module sheet"),"")</f>
        <v>Edit on module sheet</v>
      </c>
    </row>
    <row r="466" ht="42.0" customHeight="1">
      <c r="A466" s="50">
        <v>464.0</v>
      </c>
      <c r="B466" s="50">
        <v>460.0</v>
      </c>
      <c r="C466" s="50" t="s">
        <v>111</v>
      </c>
      <c r="D466" s="51" t="s">
        <v>112</v>
      </c>
      <c r="E466" s="31" t="s">
        <v>69</v>
      </c>
      <c r="F466" s="73" t="s">
        <v>987</v>
      </c>
      <c r="G466" s="51" t="s">
        <v>988</v>
      </c>
      <c r="H466" s="50" t="s">
        <v>1141</v>
      </c>
      <c r="I466" s="50" t="s">
        <v>1142</v>
      </c>
      <c r="J466" s="51" t="s">
        <v>1143</v>
      </c>
      <c r="K466" s="50" t="s">
        <v>3734</v>
      </c>
      <c r="L466" s="51" t="s">
        <v>3735</v>
      </c>
      <c r="M466" s="48" t="s">
        <v>434</v>
      </c>
      <c r="N466" s="50" t="s">
        <v>994</v>
      </c>
      <c r="O466" s="50" t="s">
        <v>1146</v>
      </c>
      <c r="P466" s="51" t="s">
        <v>1147</v>
      </c>
      <c r="Q466" s="51" t="s">
        <v>1148</v>
      </c>
      <c r="R466" s="50" t="s">
        <v>1138</v>
      </c>
      <c r="S466" s="50" t="s">
        <v>69</v>
      </c>
      <c r="T466" s="50" t="str">
        <f t="array" ref="T466">IFERROR(INDEX(INDIRECT("'"&amp;VLOOKUP($C466,ModMap!$A$2:$B$21,2,FALSE)&amp;"'!T:T"),MATCH($K466,INDIRECT("'"&amp;VLOOKUP($C466,ModMap!$A$2:$B$21,2,FALSE)&amp;"'!$K:$K"),0)),"")</f>
        <v>Unassigned</v>
      </c>
      <c r="U466" s="48" t="s">
        <v>33</v>
      </c>
      <c r="V466" s="50" t="str">
        <f t="array" ref="V466">IFERROR(INDEX(INDIRECT("'"&amp;VLOOKUP($C466,ModMap!$A$2:$B$21,2,FALSE)&amp;"'!V:V"),MATCH($K466,INDIRECT("'"&amp;VLOOKUP($C466,ModMap!$A$2:$B$21,2,FALSE)&amp;"'!$K:$K"),0)),"")</f>
        <v>Not Started</v>
      </c>
      <c r="W466" s="50" t="str">
        <f t="array" ref="W466">IFERROR(INDEX(INDIRECT("'"&amp;VLOOKUP($C466,ModMap!$A$2:$B$21,2,FALSE)&amp;"'!W:W"),MATCH($K466,INDIRECT("'"&amp;VLOOKUP($C466,ModMap!$A$2:$B$21,2,FALSE)&amp;"'!$K:$K"),0)),"")</f>
        <v>Unassigned</v>
      </c>
      <c r="X466" s="44" t="s">
        <v>36</v>
      </c>
      <c r="Y466" s="50" t="str">
        <f t="array" ref="Y466">IFERROR(INDEX(INDIRECT("'"&amp;VLOOKUP($C466,ModMap!$A$2:$B$21,2,FALSE)&amp;"'!Y:Y"),MATCH($K466,INDIRECT("'"&amp;VLOOKUP($C466,ModMap!$A$2:$B$21,2,FALSE)&amp;"'!$K:$K"),0)),"")</f>
        <v>N/A</v>
      </c>
      <c r="Z466" s="50" t="str">
        <f t="array" ref="Z466">IFERROR(INDEX(INDIRECT("'"&amp;VLOOKUP($C466,ModMap!$A$2:$B$21,2,FALSE)&amp;"'!Z:Z"),MATCH($K466,INDIRECT("'"&amp;VLOOKUP($C466,ModMap!$A$2:$B$21,2,FALSE)&amp;"'!$K:$K"),0)),"")</f>
        <v/>
      </c>
      <c r="AA466" s="44" t="s">
        <v>36</v>
      </c>
      <c r="AB466" s="50" t="str">
        <f t="array" ref="AB466">IFERROR(INDEX(INDIRECT("'"&amp;VLOOKUP($C466,ModMap!$A$2:$B$21,2,FALSE)&amp;"'!AB:AB"),MATCH($K466,INDIRECT("'"&amp;VLOOKUP($C466,ModMap!$A$2:$B$21,2,FALSE)&amp;"'!$K:$K"),0)),"")</f>
        <v>N/A</v>
      </c>
      <c r="AC466" s="50" t="str">
        <f t="array" ref="AC466">IFERROR(INDEX(INDIRECT("'"&amp;VLOOKUP($C466,ModMap!$A$2:$B$21,2,FALSE)&amp;"'!AC:AC"),MATCH($K466,INDIRECT("'"&amp;VLOOKUP($C466,ModMap!$A$2:$B$21,2,FALSE)&amp;"'!$K:$K"),0)),"")</f>
        <v/>
      </c>
      <c r="AD466" s="44" t="s">
        <v>36</v>
      </c>
      <c r="AE466" s="50" t="str">
        <f t="array" ref="AE466">IFERROR(INDEX(INDIRECT("'"&amp;VLOOKUP($C466,ModMap!$A$2:$B$21,2,FALSE)&amp;"'!AE:AE"),MATCH($K466,INDIRECT("'"&amp;VLOOKUP($C466,ModMap!$A$2:$B$21,2,FALSE)&amp;"'!$K:$K"),0)),"")</f>
        <v>N/A</v>
      </c>
      <c r="AF466" s="50" t="str">
        <f t="array" ref="AF466">IFERROR(INDEX(INDIRECT("'"&amp;VLOOKUP($C466,ModMap!$A$2:$B$21,2,FALSE)&amp;"'!AF:AF"),MATCH($K466,INDIRECT("'"&amp;VLOOKUP($C466,ModMap!$A$2:$B$21,2,FALSE)&amp;"'!$K:$K"),0)),"")</f>
        <v/>
      </c>
      <c r="AG466" s="44" t="s">
        <v>36</v>
      </c>
      <c r="AH466" s="50" t="str">
        <f t="array" ref="AH466">IFERROR(INDEX(INDIRECT("'"&amp;VLOOKUP($C466,ModMap!$A$2:$B$21,2,FALSE)&amp;"'!AH:AH"),MATCH($K466,INDIRECT("'"&amp;VLOOKUP($C466,ModMap!$A$2:$B$21,2,FALSE)&amp;"'!$K:$K"),0)),"")</f>
        <v>N/A</v>
      </c>
      <c r="AI466" s="50" t="str">
        <f t="array" ref="AI466">IFERROR(INDEX(INDIRECT("'"&amp;VLOOKUP($C466,ModMap!$A$2:$B$21,2,FALSE)&amp;"'!AI:AI"),MATCH($K466,INDIRECT("'"&amp;VLOOKUP($C466,ModMap!$A$2:$B$21,2,FALSE)&amp;"'!$K:$K"),0)),"")</f>
        <v/>
      </c>
      <c r="AJ466" s="44" t="s">
        <v>36</v>
      </c>
      <c r="AK466" s="50" t="str">
        <f t="array" ref="AK466">IFERROR(INDEX(INDIRECT("'"&amp;VLOOKUP($C466,ModMap!$A$2:$B$21,2,FALSE)&amp;"'!AK:AK"),MATCH($K466,INDIRECT("'"&amp;VLOOKUP($C466,ModMap!$A$2:$B$21,2,FALSE)&amp;"'!$K:$K"),0)),"")</f>
        <v>N/A</v>
      </c>
      <c r="AL466" s="50" t="str">
        <f t="array" ref="AL466">IFERROR(INDEX(INDIRECT("'"&amp;VLOOKUP($C466,ModMap!$A$2:$B$21,2,FALSE)&amp;"'!AL:AL"),MATCH($K466,INDIRECT("'"&amp;VLOOKUP($C466,ModMap!$A$2:$B$21,2,FALSE)&amp;"'!$K:$K"),0)),"")</f>
        <v/>
      </c>
      <c r="AM466" s="50">
        <f t="shared" si="1"/>
        <v>1</v>
      </c>
      <c r="AN466" s="50" t="str">
        <f t="shared" si="2"/>
        <v>Not Started</v>
      </c>
      <c r="AO466" s="51" t="str">
        <f t="array" ref="AO466">IFERROR(INDEX(INDIRECT("'"&amp;VLOOKUP($C466,ModMap!$A$2:$B$21,2,FALSE)&amp;"'!AO:AO"),MATCH($K466,INDIRECT("'"&amp;VLOOKUP($C466,ModMap!$A$2:$B$21,2,FALSE)&amp;"'!$K:$K"),0)),"")</f>
        <v/>
      </c>
      <c r="AP466" s="49" t="str">
        <f t="array" ref="AP466">IFERROR(HYPERLINK("#'"&amp;VLOOKUP($C466,ModMap!$A$2:$B$21,2,FALSE)&amp;"'!V"&amp;MATCH($K466,INDIRECT("'"&amp;VLOOKUP($C466,ModMap!$A$2:$B$21,2,FALSE)&amp;"'!$K:$K"),0),"Edit on module sheet"),"")</f>
        <v>Edit on module sheet</v>
      </c>
    </row>
    <row r="467" ht="42.0" customHeight="1">
      <c r="A467" s="39">
        <v>465.0</v>
      </c>
      <c r="B467" s="39">
        <v>461.0</v>
      </c>
      <c r="C467" s="39" t="s">
        <v>115</v>
      </c>
      <c r="D467" s="40" t="s">
        <v>116</v>
      </c>
      <c r="E467" s="28" t="s">
        <v>48</v>
      </c>
      <c r="F467" s="74" t="s">
        <v>1151</v>
      </c>
      <c r="G467" s="40" t="s">
        <v>1152</v>
      </c>
      <c r="H467" s="39" t="s">
        <v>1153</v>
      </c>
      <c r="I467" s="39" t="s">
        <v>1154</v>
      </c>
      <c r="J467" s="40" t="s">
        <v>1155</v>
      </c>
      <c r="K467" s="39" t="s">
        <v>2581</v>
      </c>
      <c r="L467" s="40" t="s">
        <v>2582</v>
      </c>
      <c r="M467" s="47" t="s">
        <v>200</v>
      </c>
      <c r="N467" s="39" t="s">
        <v>1158</v>
      </c>
      <c r="O467" s="39" t="s">
        <v>1159</v>
      </c>
      <c r="P467" s="40" t="s">
        <v>1160</v>
      </c>
      <c r="Q467" s="40" t="s">
        <v>1161</v>
      </c>
      <c r="R467" s="39" t="s">
        <v>905</v>
      </c>
      <c r="S467" s="39" t="s">
        <v>53</v>
      </c>
      <c r="T467" s="39" t="str">
        <f t="array" ref="T467">IFERROR(INDEX(INDIRECT("'"&amp;VLOOKUP($C467,ModMap!$A$2:$B$21,2,FALSE)&amp;"'!T:T"),MATCH($K467,INDIRECT("'"&amp;VLOOKUP($C467,ModMap!$A$2:$B$21,2,FALSE)&amp;"'!$K:$K"),0)),"")</f>
        <v>Unassigned</v>
      </c>
      <c r="U467" s="44" t="s">
        <v>36</v>
      </c>
      <c r="V467" s="39" t="str">
        <f t="array" ref="V467">IFERROR(INDEX(INDIRECT("'"&amp;VLOOKUP($C467,ModMap!$A$2:$B$21,2,FALSE)&amp;"'!V:V"),MATCH($K467,INDIRECT("'"&amp;VLOOKUP($C467,ModMap!$A$2:$B$21,2,FALSE)&amp;"'!$K:$K"),0)),"")</f>
        <v>N/A</v>
      </c>
      <c r="W467" s="39" t="str">
        <f t="array" ref="W467">IFERROR(INDEX(INDIRECT("'"&amp;VLOOKUP($C467,ModMap!$A$2:$B$21,2,FALSE)&amp;"'!W:W"),MATCH($K467,INDIRECT("'"&amp;VLOOKUP($C467,ModMap!$A$2:$B$21,2,FALSE)&amp;"'!$K:$K"),0)),"")</f>
        <v/>
      </c>
      <c r="X467" s="48" t="s">
        <v>33</v>
      </c>
      <c r="Y467" s="39" t="str">
        <f t="array" ref="Y467">IFERROR(INDEX(INDIRECT("'"&amp;VLOOKUP($C467,ModMap!$A$2:$B$21,2,FALSE)&amp;"'!Y:Y"),MATCH($K467,INDIRECT("'"&amp;VLOOKUP($C467,ModMap!$A$2:$B$21,2,FALSE)&amp;"'!$K:$K"),0)),"")</f>
        <v>Not Started</v>
      </c>
      <c r="Z467" s="39" t="str">
        <f t="array" ref="Z467">IFERROR(INDEX(INDIRECT("'"&amp;VLOOKUP($C467,ModMap!$A$2:$B$21,2,FALSE)&amp;"'!Z:Z"),MATCH($K467,INDIRECT("'"&amp;VLOOKUP($C467,ModMap!$A$2:$B$21,2,FALSE)&amp;"'!$K:$K"),0)),"")</f>
        <v>Unassigned</v>
      </c>
      <c r="AA467" s="48" t="s">
        <v>33</v>
      </c>
      <c r="AB467" s="39" t="str">
        <f t="array" ref="AB467">IFERROR(INDEX(INDIRECT("'"&amp;VLOOKUP($C467,ModMap!$A$2:$B$21,2,FALSE)&amp;"'!AB:AB"),MATCH($K467,INDIRECT("'"&amp;VLOOKUP($C467,ModMap!$A$2:$B$21,2,FALSE)&amp;"'!$K:$K"),0)),"")</f>
        <v>Not Started</v>
      </c>
      <c r="AC467" s="39" t="str">
        <f t="array" ref="AC467">IFERROR(INDEX(INDIRECT("'"&amp;VLOOKUP($C467,ModMap!$A$2:$B$21,2,FALSE)&amp;"'!AC:AC"),MATCH($K467,INDIRECT("'"&amp;VLOOKUP($C467,ModMap!$A$2:$B$21,2,FALSE)&amp;"'!$K:$K"),0)),"")</f>
        <v>Unassigned</v>
      </c>
      <c r="AD467" s="44" t="s">
        <v>36</v>
      </c>
      <c r="AE467" s="39" t="str">
        <f t="array" ref="AE467">IFERROR(INDEX(INDIRECT("'"&amp;VLOOKUP($C467,ModMap!$A$2:$B$21,2,FALSE)&amp;"'!AE:AE"),MATCH($K467,INDIRECT("'"&amp;VLOOKUP($C467,ModMap!$A$2:$B$21,2,FALSE)&amp;"'!$K:$K"),0)),"")</f>
        <v>N/A</v>
      </c>
      <c r="AF467" s="39" t="str">
        <f t="array" ref="AF467">IFERROR(INDEX(INDIRECT("'"&amp;VLOOKUP($C467,ModMap!$A$2:$B$21,2,FALSE)&amp;"'!AF:AF"),MATCH($K467,INDIRECT("'"&amp;VLOOKUP($C467,ModMap!$A$2:$B$21,2,FALSE)&amp;"'!$K:$K"),0)),"")</f>
        <v/>
      </c>
      <c r="AG467" s="44" t="s">
        <v>36</v>
      </c>
      <c r="AH467" s="39" t="str">
        <f t="array" ref="AH467">IFERROR(INDEX(INDIRECT("'"&amp;VLOOKUP($C467,ModMap!$A$2:$B$21,2,FALSE)&amp;"'!AH:AH"),MATCH($K467,INDIRECT("'"&amp;VLOOKUP($C467,ModMap!$A$2:$B$21,2,FALSE)&amp;"'!$K:$K"),0)),"")</f>
        <v>N/A</v>
      </c>
      <c r="AI467" s="39" t="str">
        <f t="array" ref="AI467">IFERROR(INDEX(INDIRECT("'"&amp;VLOOKUP($C467,ModMap!$A$2:$B$21,2,FALSE)&amp;"'!AI:AI"),MATCH($K467,INDIRECT("'"&amp;VLOOKUP($C467,ModMap!$A$2:$B$21,2,FALSE)&amp;"'!$K:$K"),0)),"")</f>
        <v/>
      </c>
      <c r="AJ467" s="44" t="s">
        <v>36</v>
      </c>
      <c r="AK467" s="39" t="str">
        <f t="array" ref="AK467">IFERROR(INDEX(INDIRECT("'"&amp;VLOOKUP($C467,ModMap!$A$2:$B$21,2,FALSE)&amp;"'!AK:AK"),MATCH($K467,INDIRECT("'"&amp;VLOOKUP($C467,ModMap!$A$2:$B$21,2,FALSE)&amp;"'!$K:$K"),0)),"")</f>
        <v>N/A</v>
      </c>
      <c r="AL467" s="39" t="str">
        <f t="array" ref="AL467">IFERROR(INDEX(INDIRECT("'"&amp;VLOOKUP($C467,ModMap!$A$2:$B$21,2,FALSE)&amp;"'!AL:AL"),MATCH($K467,INDIRECT("'"&amp;VLOOKUP($C467,ModMap!$A$2:$B$21,2,FALSE)&amp;"'!$K:$K"),0)),"")</f>
        <v/>
      </c>
      <c r="AM467" s="39">
        <f t="shared" si="1"/>
        <v>2</v>
      </c>
      <c r="AN467" s="39" t="str">
        <f t="shared" si="2"/>
        <v>Not Started</v>
      </c>
      <c r="AO467" s="40" t="str">
        <f t="array" ref="AO467">IFERROR(INDEX(INDIRECT("'"&amp;VLOOKUP($C467,ModMap!$A$2:$B$21,2,FALSE)&amp;"'!AO:AO"),MATCH($K467,INDIRECT("'"&amp;VLOOKUP($C467,ModMap!$A$2:$B$21,2,FALSE)&amp;"'!$K:$K"),0)),"")</f>
        <v/>
      </c>
      <c r="AP467" s="49" t="str">
        <f t="array" ref="AP467">IFERROR(HYPERLINK("#'"&amp;VLOOKUP($C467,ModMap!$A$2:$B$21,2,FALSE)&amp;"'!V"&amp;MATCH($K467,INDIRECT("'"&amp;VLOOKUP($C467,ModMap!$A$2:$B$21,2,FALSE)&amp;"'!$K:$K"),0),"Edit on module sheet"),"")</f>
        <v>Edit on module sheet</v>
      </c>
    </row>
    <row r="468" ht="42.0" customHeight="1">
      <c r="A468" s="50">
        <v>466.0</v>
      </c>
      <c r="B468" s="50">
        <v>462.0</v>
      </c>
      <c r="C468" s="50" t="s">
        <v>115</v>
      </c>
      <c r="D468" s="51" t="s">
        <v>116</v>
      </c>
      <c r="E468" s="28" t="s">
        <v>48</v>
      </c>
      <c r="F468" s="74" t="s">
        <v>1151</v>
      </c>
      <c r="G468" s="51" t="s">
        <v>1152</v>
      </c>
      <c r="H468" s="50" t="s">
        <v>1153</v>
      </c>
      <c r="I468" s="50" t="s">
        <v>1154</v>
      </c>
      <c r="J468" s="51" t="s">
        <v>1155</v>
      </c>
      <c r="K468" s="50" t="s">
        <v>2590</v>
      </c>
      <c r="L468" s="51" t="s">
        <v>2591</v>
      </c>
      <c r="M468" s="47" t="s">
        <v>200</v>
      </c>
      <c r="N468" s="50" t="s">
        <v>1158</v>
      </c>
      <c r="O468" s="50" t="s">
        <v>1159</v>
      </c>
      <c r="P468" s="51" t="s">
        <v>1160</v>
      </c>
      <c r="Q468" s="51" t="s">
        <v>1161</v>
      </c>
      <c r="R468" s="50" t="s">
        <v>905</v>
      </c>
      <c r="S468" s="50" t="s">
        <v>56</v>
      </c>
      <c r="T468" s="50" t="str">
        <f t="array" ref="T468">IFERROR(INDEX(INDIRECT("'"&amp;VLOOKUP($C468,ModMap!$A$2:$B$21,2,FALSE)&amp;"'!T:T"),MATCH($K468,INDIRECT("'"&amp;VLOOKUP($C468,ModMap!$A$2:$B$21,2,FALSE)&amp;"'!$K:$K"),0)),"")</f>
        <v>Unassigned</v>
      </c>
      <c r="U468" s="44" t="s">
        <v>36</v>
      </c>
      <c r="V468" s="50" t="str">
        <f t="array" ref="V468">IFERROR(INDEX(INDIRECT("'"&amp;VLOOKUP($C468,ModMap!$A$2:$B$21,2,FALSE)&amp;"'!V:V"),MATCH($K468,INDIRECT("'"&amp;VLOOKUP($C468,ModMap!$A$2:$B$21,2,FALSE)&amp;"'!$K:$K"),0)),"")</f>
        <v>N/A</v>
      </c>
      <c r="W468" s="50" t="str">
        <f t="array" ref="W468">IFERROR(INDEX(INDIRECT("'"&amp;VLOOKUP($C468,ModMap!$A$2:$B$21,2,FALSE)&amp;"'!W:W"),MATCH($K468,INDIRECT("'"&amp;VLOOKUP($C468,ModMap!$A$2:$B$21,2,FALSE)&amp;"'!$K:$K"),0)),"")</f>
        <v/>
      </c>
      <c r="X468" s="48" t="s">
        <v>33</v>
      </c>
      <c r="Y468" s="50" t="str">
        <f t="array" ref="Y468">IFERROR(INDEX(INDIRECT("'"&amp;VLOOKUP($C468,ModMap!$A$2:$B$21,2,FALSE)&amp;"'!Y:Y"),MATCH($K468,INDIRECT("'"&amp;VLOOKUP($C468,ModMap!$A$2:$B$21,2,FALSE)&amp;"'!$K:$K"),0)),"")</f>
        <v>Not Started</v>
      </c>
      <c r="Z468" s="50" t="str">
        <f t="array" ref="Z468">IFERROR(INDEX(INDIRECT("'"&amp;VLOOKUP($C468,ModMap!$A$2:$B$21,2,FALSE)&amp;"'!Z:Z"),MATCH($K468,INDIRECT("'"&amp;VLOOKUP($C468,ModMap!$A$2:$B$21,2,FALSE)&amp;"'!$K:$K"),0)),"")</f>
        <v>Unassigned</v>
      </c>
      <c r="AA468" s="48" t="s">
        <v>33</v>
      </c>
      <c r="AB468" s="50" t="str">
        <f t="array" ref="AB468">IFERROR(INDEX(INDIRECT("'"&amp;VLOOKUP($C468,ModMap!$A$2:$B$21,2,FALSE)&amp;"'!AB:AB"),MATCH($K468,INDIRECT("'"&amp;VLOOKUP($C468,ModMap!$A$2:$B$21,2,FALSE)&amp;"'!$K:$K"),0)),"")</f>
        <v>Not Started</v>
      </c>
      <c r="AC468" s="50" t="str">
        <f t="array" ref="AC468">IFERROR(INDEX(INDIRECT("'"&amp;VLOOKUP($C468,ModMap!$A$2:$B$21,2,FALSE)&amp;"'!AC:AC"),MATCH($K468,INDIRECT("'"&amp;VLOOKUP($C468,ModMap!$A$2:$B$21,2,FALSE)&amp;"'!$K:$K"),0)),"")</f>
        <v>Unassigned</v>
      </c>
      <c r="AD468" s="48" t="s">
        <v>33</v>
      </c>
      <c r="AE468" s="50" t="str">
        <f t="array" ref="AE468">IFERROR(INDEX(INDIRECT("'"&amp;VLOOKUP($C468,ModMap!$A$2:$B$21,2,FALSE)&amp;"'!AE:AE"),MATCH($K468,INDIRECT("'"&amp;VLOOKUP($C468,ModMap!$A$2:$B$21,2,FALSE)&amp;"'!$K:$K"),0)),"")</f>
        <v>Not Started</v>
      </c>
      <c r="AF468" s="50" t="str">
        <f t="array" ref="AF468">IFERROR(INDEX(INDIRECT("'"&amp;VLOOKUP($C468,ModMap!$A$2:$B$21,2,FALSE)&amp;"'!AF:AF"),MATCH($K468,INDIRECT("'"&amp;VLOOKUP($C468,ModMap!$A$2:$B$21,2,FALSE)&amp;"'!$K:$K"),0)),"")</f>
        <v>Unassigned</v>
      </c>
      <c r="AG468" s="44" t="s">
        <v>36</v>
      </c>
      <c r="AH468" s="50" t="str">
        <f t="array" ref="AH468">IFERROR(INDEX(INDIRECT("'"&amp;VLOOKUP($C468,ModMap!$A$2:$B$21,2,FALSE)&amp;"'!AH:AH"),MATCH($K468,INDIRECT("'"&amp;VLOOKUP($C468,ModMap!$A$2:$B$21,2,FALSE)&amp;"'!$K:$K"),0)),"")</f>
        <v>N/A</v>
      </c>
      <c r="AI468" s="50" t="str">
        <f t="array" ref="AI468">IFERROR(INDEX(INDIRECT("'"&amp;VLOOKUP($C468,ModMap!$A$2:$B$21,2,FALSE)&amp;"'!AI:AI"),MATCH($K468,INDIRECT("'"&amp;VLOOKUP($C468,ModMap!$A$2:$B$21,2,FALSE)&amp;"'!$K:$K"),0)),"")</f>
        <v/>
      </c>
      <c r="AJ468" s="44" t="s">
        <v>36</v>
      </c>
      <c r="AK468" s="50" t="str">
        <f t="array" ref="AK468">IFERROR(INDEX(INDIRECT("'"&amp;VLOOKUP($C468,ModMap!$A$2:$B$21,2,FALSE)&amp;"'!AK:AK"),MATCH($K468,INDIRECT("'"&amp;VLOOKUP($C468,ModMap!$A$2:$B$21,2,FALSE)&amp;"'!$K:$K"),0)),"")</f>
        <v>N/A</v>
      </c>
      <c r="AL468" s="50" t="str">
        <f t="array" ref="AL468">IFERROR(INDEX(INDIRECT("'"&amp;VLOOKUP($C468,ModMap!$A$2:$B$21,2,FALSE)&amp;"'!AL:AL"),MATCH($K468,INDIRECT("'"&amp;VLOOKUP($C468,ModMap!$A$2:$B$21,2,FALSE)&amp;"'!$K:$K"),0)),"")</f>
        <v/>
      </c>
      <c r="AM468" s="50">
        <f t="shared" si="1"/>
        <v>3</v>
      </c>
      <c r="AN468" s="50" t="str">
        <f t="shared" si="2"/>
        <v>Not Started</v>
      </c>
      <c r="AO468" s="51" t="str">
        <f t="array" ref="AO468">IFERROR(INDEX(INDIRECT("'"&amp;VLOOKUP($C468,ModMap!$A$2:$B$21,2,FALSE)&amp;"'!AO:AO"),MATCH($K468,INDIRECT("'"&amp;VLOOKUP($C468,ModMap!$A$2:$B$21,2,FALSE)&amp;"'!$K:$K"),0)),"")</f>
        <v/>
      </c>
      <c r="AP468" s="49" t="str">
        <f t="array" ref="AP468">IFERROR(HYPERLINK("#'"&amp;VLOOKUP($C468,ModMap!$A$2:$B$21,2,FALSE)&amp;"'!V"&amp;MATCH($K468,INDIRECT("'"&amp;VLOOKUP($C468,ModMap!$A$2:$B$21,2,FALSE)&amp;"'!$K:$K"),0),"Edit on module sheet"),"")</f>
        <v>Edit on module sheet</v>
      </c>
    </row>
    <row r="469" ht="42.0" customHeight="1">
      <c r="A469" s="39">
        <v>467.0</v>
      </c>
      <c r="B469" s="39">
        <v>463.0</v>
      </c>
      <c r="C469" s="39" t="s">
        <v>115</v>
      </c>
      <c r="D469" s="40" t="s">
        <v>116</v>
      </c>
      <c r="E469" s="29" t="s">
        <v>41</v>
      </c>
      <c r="F469" s="74" t="s">
        <v>1151</v>
      </c>
      <c r="G469" s="40" t="s">
        <v>1152</v>
      </c>
      <c r="H469" s="39" t="s">
        <v>1153</v>
      </c>
      <c r="I469" s="39" t="s">
        <v>1154</v>
      </c>
      <c r="J469" s="40" t="s">
        <v>1155</v>
      </c>
      <c r="K469" s="39" t="s">
        <v>1156</v>
      </c>
      <c r="L469" s="40" t="s">
        <v>1157</v>
      </c>
      <c r="M469" s="47" t="s">
        <v>200</v>
      </c>
      <c r="N469" s="39" t="s">
        <v>1158</v>
      </c>
      <c r="O469" s="39" t="s">
        <v>1159</v>
      </c>
      <c r="P469" s="40" t="s">
        <v>1160</v>
      </c>
      <c r="Q469" s="40" t="s">
        <v>1161</v>
      </c>
      <c r="R469" s="39" t="s">
        <v>905</v>
      </c>
      <c r="S469" s="39" t="s">
        <v>206</v>
      </c>
      <c r="T469" s="39" t="str">
        <f t="array" ref="T469">IFERROR(INDEX(INDIRECT("'"&amp;VLOOKUP($C469,ModMap!$A$2:$B$21,2,FALSE)&amp;"'!T:T"),MATCH($K469,INDIRECT("'"&amp;VLOOKUP($C469,ModMap!$A$2:$B$21,2,FALSE)&amp;"'!$K:$K"),0)),"")</f>
        <v>Unassigned</v>
      </c>
      <c r="U469" s="48" t="s">
        <v>33</v>
      </c>
      <c r="V469" s="39" t="str">
        <f t="array" ref="V469">IFERROR(INDEX(INDIRECT("'"&amp;VLOOKUP($C469,ModMap!$A$2:$B$21,2,FALSE)&amp;"'!V:V"),MATCH($K469,INDIRECT("'"&amp;VLOOKUP($C469,ModMap!$A$2:$B$21,2,FALSE)&amp;"'!$K:$K"),0)),"")</f>
        <v>Not Started</v>
      </c>
      <c r="W469" s="39" t="str">
        <f t="array" ref="W469">IFERROR(INDEX(INDIRECT("'"&amp;VLOOKUP($C469,ModMap!$A$2:$B$21,2,FALSE)&amp;"'!W:W"),MATCH($K469,INDIRECT("'"&amp;VLOOKUP($C469,ModMap!$A$2:$B$21,2,FALSE)&amp;"'!$K:$K"),0)),"")</f>
        <v>Unassigned</v>
      </c>
      <c r="X469" s="44" t="s">
        <v>36</v>
      </c>
      <c r="Y469" s="39" t="str">
        <f t="array" ref="Y469">IFERROR(INDEX(INDIRECT("'"&amp;VLOOKUP($C469,ModMap!$A$2:$B$21,2,FALSE)&amp;"'!Y:Y"),MATCH($K469,INDIRECT("'"&amp;VLOOKUP($C469,ModMap!$A$2:$B$21,2,FALSE)&amp;"'!$K:$K"),0)),"")</f>
        <v>N/A</v>
      </c>
      <c r="Z469" s="39" t="str">
        <f t="array" ref="Z469">IFERROR(INDEX(INDIRECT("'"&amp;VLOOKUP($C469,ModMap!$A$2:$B$21,2,FALSE)&amp;"'!Z:Z"),MATCH($K469,INDIRECT("'"&amp;VLOOKUP($C469,ModMap!$A$2:$B$21,2,FALSE)&amp;"'!$K:$K"),0)),"")</f>
        <v/>
      </c>
      <c r="AA469" s="44" t="s">
        <v>36</v>
      </c>
      <c r="AB469" s="39" t="str">
        <f t="array" ref="AB469">IFERROR(INDEX(INDIRECT("'"&amp;VLOOKUP($C469,ModMap!$A$2:$B$21,2,FALSE)&amp;"'!AB:AB"),MATCH($K469,INDIRECT("'"&amp;VLOOKUP($C469,ModMap!$A$2:$B$21,2,FALSE)&amp;"'!$K:$K"),0)),"")</f>
        <v>N/A</v>
      </c>
      <c r="AC469" s="39" t="str">
        <f t="array" ref="AC469">IFERROR(INDEX(INDIRECT("'"&amp;VLOOKUP($C469,ModMap!$A$2:$B$21,2,FALSE)&amp;"'!AC:AC"),MATCH($K469,INDIRECT("'"&amp;VLOOKUP($C469,ModMap!$A$2:$B$21,2,FALSE)&amp;"'!$K:$K"),0)),"")</f>
        <v/>
      </c>
      <c r="AD469" s="48" t="s">
        <v>33</v>
      </c>
      <c r="AE469" s="39" t="str">
        <f t="array" ref="AE469">IFERROR(INDEX(INDIRECT("'"&amp;VLOOKUP($C469,ModMap!$A$2:$B$21,2,FALSE)&amp;"'!AE:AE"),MATCH($K469,INDIRECT("'"&amp;VLOOKUP($C469,ModMap!$A$2:$B$21,2,FALSE)&amp;"'!$K:$K"),0)),"")</f>
        <v>Not Started</v>
      </c>
      <c r="AF469" s="39" t="str">
        <f t="array" ref="AF469">IFERROR(INDEX(INDIRECT("'"&amp;VLOOKUP($C469,ModMap!$A$2:$B$21,2,FALSE)&amp;"'!AF:AF"),MATCH($K469,INDIRECT("'"&amp;VLOOKUP($C469,ModMap!$A$2:$B$21,2,FALSE)&amp;"'!$K:$K"),0)),"")</f>
        <v>Unassigned</v>
      </c>
      <c r="AG469" s="44" t="s">
        <v>36</v>
      </c>
      <c r="AH469" s="39" t="str">
        <f t="array" ref="AH469">IFERROR(INDEX(INDIRECT("'"&amp;VLOOKUP($C469,ModMap!$A$2:$B$21,2,FALSE)&amp;"'!AH:AH"),MATCH($K469,INDIRECT("'"&amp;VLOOKUP($C469,ModMap!$A$2:$B$21,2,FALSE)&amp;"'!$K:$K"),0)),"")</f>
        <v>N/A</v>
      </c>
      <c r="AI469" s="39" t="str">
        <f t="array" ref="AI469">IFERROR(INDEX(INDIRECT("'"&amp;VLOOKUP($C469,ModMap!$A$2:$B$21,2,FALSE)&amp;"'!AI:AI"),MATCH($K469,INDIRECT("'"&amp;VLOOKUP($C469,ModMap!$A$2:$B$21,2,FALSE)&amp;"'!$K:$K"),0)),"")</f>
        <v/>
      </c>
      <c r="AJ469" s="44" t="s">
        <v>36</v>
      </c>
      <c r="AK469" s="39" t="str">
        <f t="array" ref="AK469">IFERROR(INDEX(INDIRECT("'"&amp;VLOOKUP($C469,ModMap!$A$2:$B$21,2,FALSE)&amp;"'!AK:AK"),MATCH($K469,INDIRECT("'"&amp;VLOOKUP($C469,ModMap!$A$2:$B$21,2,FALSE)&amp;"'!$K:$K"),0)),"")</f>
        <v>N/A</v>
      </c>
      <c r="AL469" s="39" t="str">
        <f t="array" ref="AL469">IFERROR(INDEX(INDIRECT("'"&amp;VLOOKUP($C469,ModMap!$A$2:$B$21,2,FALSE)&amp;"'!AL:AL"),MATCH($K469,INDIRECT("'"&amp;VLOOKUP($C469,ModMap!$A$2:$B$21,2,FALSE)&amp;"'!$K:$K"),0)),"")</f>
        <v/>
      </c>
      <c r="AM469" s="39">
        <f t="shared" si="1"/>
        <v>2</v>
      </c>
      <c r="AN469" s="39" t="str">
        <f t="shared" si="2"/>
        <v>Not Started</v>
      </c>
      <c r="AO469" s="40" t="str">
        <f t="array" ref="AO469">IFERROR(INDEX(INDIRECT("'"&amp;VLOOKUP($C469,ModMap!$A$2:$B$21,2,FALSE)&amp;"'!AO:AO"),MATCH($K469,INDIRECT("'"&amp;VLOOKUP($C469,ModMap!$A$2:$B$21,2,FALSE)&amp;"'!$K:$K"),0)),"")</f>
        <v/>
      </c>
      <c r="AP469" s="49" t="str">
        <f t="array" ref="AP469">IFERROR(HYPERLINK("#'"&amp;VLOOKUP($C469,ModMap!$A$2:$B$21,2,FALSE)&amp;"'!V"&amp;MATCH($K469,INDIRECT("'"&amp;VLOOKUP($C469,ModMap!$A$2:$B$21,2,FALSE)&amp;"'!$K:$K"),0),"Edit on module sheet"),"")</f>
        <v>Edit on module sheet</v>
      </c>
    </row>
    <row r="470" ht="42.0" customHeight="1">
      <c r="A470" s="50">
        <v>468.0</v>
      </c>
      <c r="B470" s="50">
        <v>464.0</v>
      </c>
      <c r="C470" s="50" t="s">
        <v>115</v>
      </c>
      <c r="D470" s="51" t="s">
        <v>116</v>
      </c>
      <c r="E470" s="31" t="s">
        <v>69</v>
      </c>
      <c r="F470" s="74" t="s">
        <v>1151</v>
      </c>
      <c r="G470" s="51" t="s">
        <v>1152</v>
      </c>
      <c r="H470" s="50" t="s">
        <v>1153</v>
      </c>
      <c r="I470" s="50" t="s">
        <v>1154</v>
      </c>
      <c r="J470" s="51" t="s">
        <v>1155</v>
      </c>
      <c r="K470" s="50" t="s">
        <v>3750</v>
      </c>
      <c r="L470" s="51" t="s">
        <v>3751</v>
      </c>
      <c r="M470" s="48" t="s">
        <v>434</v>
      </c>
      <c r="N470" s="50" t="s">
        <v>1158</v>
      </c>
      <c r="O470" s="50" t="s">
        <v>1159</v>
      </c>
      <c r="P470" s="51" t="s">
        <v>1160</v>
      </c>
      <c r="Q470" s="51" t="s">
        <v>1161</v>
      </c>
      <c r="R470" s="50" t="s">
        <v>905</v>
      </c>
      <c r="S470" s="50" t="s">
        <v>69</v>
      </c>
      <c r="T470" s="50" t="str">
        <f t="array" ref="T470">IFERROR(INDEX(INDIRECT("'"&amp;VLOOKUP($C470,ModMap!$A$2:$B$21,2,FALSE)&amp;"'!T:T"),MATCH($K470,INDIRECT("'"&amp;VLOOKUP($C470,ModMap!$A$2:$B$21,2,FALSE)&amp;"'!$K:$K"),0)),"")</f>
        <v>Unassigned</v>
      </c>
      <c r="U470" s="48" t="s">
        <v>33</v>
      </c>
      <c r="V470" s="50" t="str">
        <f t="array" ref="V470">IFERROR(INDEX(INDIRECT("'"&amp;VLOOKUP($C470,ModMap!$A$2:$B$21,2,FALSE)&amp;"'!V:V"),MATCH($K470,INDIRECT("'"&amp;VLOOKUP($C470,ModMap!$A$2:$B$21,2,FALSE)&amp;"'!$K:$K"),0)),"")</f>
        <v>Not Started</v>
      </c>
      <c r="W470" s="50" t="str">
        <f t="array" ref="W470">IFERROR(INDEX(INDIRECT("'"&amp;VLOOKUP($C470,ModMap!$A$2:$B$21,2,FALSE)&amp;"'!W:W"),MATCH($K470,INDIRECT("'"&amp;VLOOKUP($C470,ModMap!$A$2:$B$21,2,FALSE)&amp;"'!$K:$K"),0)),"")</f>
        <v>Unassigned</v>
      </c>
      <c r="X470" s="48" t="s">
        <v>33</v>
      </c>
      <c r="Y470" s="50" t="str">
        <f t="array" ref="Y470">IFERROR(INDEX(INDIRECT("'"&amp;VLOOKUP($C470,ModMap!$A$2:$B$21,2,FALSE)&amp;"'!Y:Y"),MATCH($K470,INDIRECT("'"&amp;VLOOKUP($C470,ModMap!$A$2:$B$21,2,FALSE)&amp;"'!$K:$K"),0)),"")</f>
        <v>Not Started</v>
      </c>
      <c r="Z470" s="50" t="str">
        <f t="array" ref="Z470">IFERROR(INDEX(INDIRECT("'"&amp;VLOOKUP($C470,ModMap!$A$2:$B$21,2,FALSE)&amp;"'!Z:Z"),MATCH($K470,INDIRECT("'"&amp;VLOOKUP($C470,ModMap!$A$2:$B$21,2,FALSE)&amp;"'!$K:$K"),0)),"")</f>
        <v>Unassigned</v>
      </c>
      <c r="AA470" s="44" t="s">
        <v>36</v>
      </c>
      <c r="AB470" s="50" t="str">
        <f t="array" ref="AB470">IFERROR(INDEX(INDIRECT("'"&amp;VLOOKUP($C470,ModMap!$A$2:$B$21,2,FALSE)&amp;"'!AB:AB"),MATCH($K470,INDIRECT("'"&amp;VLOOKUP($C470,ModMap!$A$2:$B$21,2,FALSE)&amp;"'!$K:$K"),0)),"")</f>
        <v>N/A</v>
      </c>
      <c r="AC470" s="50" t="str">
        <f t="array" ref="AC470">IFERROR(INDEX(INDIRECT("'"&amp;VLOOKUP($C470,ModMap!$A$2:$B$21,2,FALSE)&amp;"'!AC:AC"),MATCH($K470,INDIRECT("'"&amp;VLOOKUP($C470,ModMap!$A$2:$B$21,2,FALSE)&amp;"'!$K:$K"),0)),"")</f>
        <v/>
      </c>
      <c r="AD470" s="48" t="s">
        <v>33</v>
      </c>
      <c r="AE470" s="50" t="str">
        <f t="array" ref="AE470">IFERROR(INDEX(INDIRECT("'"&amp;VLOOKUP($C470,ModMap!$A$2:$B$21,2,FALSE)&amp;"'!AE:AE"),MATCH($K470,INDIRECT("'"&amp;VLOOKUP($C470,ModMap!$A$2:$B$21,2,FALSE)&amp;"'!$K:$K"),0)),"")</f>
        <v>Not Started</v>
      </c>
      <c r="AF470" s="50" t="str">
        <f t="array" ref="AF470">IFERROR(INDEX(INDIRECT("'"&amp;VLOOKUP($C470,ModMap!$A$2:$B$21,2,FALSE)&amp;"'!AF:AF"),MATCH($K470,INDIRECT("'"&amp;VLOOKUP($C470,ModMap!$A$2:$B$21,2,FALSE)&amp;"'!$K:$K"),0)),"")</f>
        <v>Unassigned</v>
      </c>
      <c r="AG470" s="44" t="s">
        <v>36</v>
      </c>
      <c r="AH470" s="50" t="str">
        <f t="array" ref="AH470">IFERROR(INDEX(INDIRECT("'"&amp;VLOOKUP($C470,ModMap!$A$2:$B$21,2,FALSE)&amp;"'!AH:AH"),MATCH($K470,INDIRECT("'"&amp;VLOOKUP($C470,ModMap!$A$2:$B$21,2,FALSE)&amp;"'!$K:$K"),0)),"")</f>
        <v>N/A</v>
      </c>
      <c r="AI470" s="50" t="str">
        <f t="array" ref="AI470">IFERROR(INDEX(INDIRECT("'"&amp;VLOOKUP($C470,ModMap!$A$2:$B$21,2,FALSE)&amp;"'!AI:AI"),MATCH($K470,INDIRECT("'"&amp;VLOOKUP($C470,ModMap!$A$2:$B$21,2,FALSE)&amp;"'!$K:$K"),0)),"")</f>
        <v/>
      </c>
      <c r="AJ470" s="44" t="s">
        <v>36</v>
      </c>
      <c r="AK470" s="50" t="str">
        <f t="array" ref="AK470">IFERROR(INDEX(INDIRECT("'"&amp;VLOOKUP($C470,ModMap!$A$2:$B$21,2,FALSE)&amp;"'!AK:AK"),MATCH($K470,INDIRECT("'"&amp;VLOOKUP($C470,ModMap!$A$2:$B$21,2,FALSE)&amp;"'!$K:$K"),0)),"")</f>
        <v>N/A</v>
      </c>
      <c r="AL470" s="50" t="str">
        <f t="array" ref="AL470">IFERROR(INDEX(INDIRECT("'"&amp;VLOOKUP($C470,ModMap!$A$2:$B$21,2,FALSE)&amp;"'!AL:AL"),MATCH($K470,INDIRECT("'"&amp;VLOOKUP($C470,ModMap!$A$2:$B$21,2,FALSE)&amp;"'!$K:$K"),0)),"")</f>
        <v/>
      </c>
      <c r="AM470" s="50">
        <f t="shared" si="1"/>
        <v>3</v>
      </c>
      <c r="AN470" s="50" t="str">
        <f t="shared" si="2"/>
        <v>Not Started</v>
      </c>
      <c r="AO470" s="51" t="str">
        <f t="array" ref="AO470">IFERROR(INDEX(INDIRECT("'"&amp;VLOOKUP($C470,ModMap!$A$2:$B$21,2,FALSE)&amp;"'!AO:AO"),MATCH($K470,INDIRECT("'"&amp;VLOOKUP($C470,ModMap!$A$2:$B$21,2,FALSE)&amp;"'!$K:$K"),0)),"")</f>
        <v/>
      </c>
      <c r="AP470" s="49" t="str">
        <f t="array" ref="AP470">IFERROR(HYPERLINK("#'"&amp;VLOOKUP($C470,ModMap!$A$2:$B$21,2,FALSE)&amp;"'!V"&amp;MATCH($K470,INDIRECT("'"&amp;VLOOKUP($C470,ModMap!$A$2:$B$21,2,FALSE)&amp;"'!$K:$K"),0),"Edit on module sheet"),"")</f>
        <v>Edit on module sheet</v>
      </c>
    </row>
    <row r="471" ht="42.0" customHeight="1">
      <c r="A471" s="39">
        <v>469.0</v>
      </c>
      <c r="B471" s="39">
        <v>465.0</v>
      </c>
      <c r="C471" s="39" t="s">
        <v>115</v>
      </c>
      <c r="D471" s="40" t="s">
        <v>116</v>
      </c>
      <c r="E471" s="28" t="s">
        <v>48</v>
      </c>
      <c r="F471" s="74" t="s">
        <v>1151</v>
      </c>
      <c r="G471" s="40" t="s">
        <v>1152</v>
      </c>
      <c r="H471" s="39" t="s">
        <v>1169</v>
      </c>
      <c r="I471" s="39" t="s">
        <v>1170</v>
      </c>
      <c r="J471" s="40" t="s">
        <v>1171</v>
      </c>
      <c r="K471" s="39" t="s">
        <v>2594</v>
      </c>
      <c r="L471" s="40" t="s">
        <v>2595</v>
      </c>
      <c r="M471" s="47" t="s">
        <v>200</v>
      </c>
      <c r="N471" s="39" t="s">
        <v>1158</v>
      </c>
      <c r="O471" s="39" t="s">
        <v>1159</v>
      </c>
      <c r="P471" s="40" t="s">
        <v>1174</v>
      </c>
      <c r="Q471" s="40" t="s">
        <v>1175</v>
      </c>
      <c r="R471" s="39" t="s">
        <v>287</v>
      </c>
      <c r="S471" s="39" t="s">
        <v>53</v>
      </c>
      <c r="T471" s="39" t="str">
        <f t="array" ref="T471">IFERROR(INDEX(INDIRECT("'"&amp;VLOOKUP($C471,ModMap!$A$2:$B$21,2,FALSE)&amp;"'!T:T"),MATCH($K471,INDIRECT("'"&amp;VLOOKUP($C471,ModMap!$A$2:$B$21,2,FALSE)&amp;"'!$K:$K"),0)),"")</f>
        <v>Unassigned</v>
      </c>
      <c r="U471" s="44" t="s">
        <v>36</v>
      </c>
      <c r="V471" s="39" t="str">
        <f t="array" ref="V471">IFERROR(INDEX(INDIRECT("'"&amp;VLOOKUP($C471,ModMap!$A$2:$B$21,2,FALSE)&amp;"'!V:V"),MATCH($K471,INDIRECT("'"&amp;VLOOKUP($C471,ModMap!$A$2:$B$21,2,FALSE)&amp;"'!$K:$K"),0)),"")</f>
        <v>N/A</v>
      </c>
      <c r="W471" s="39" t="str">
        <f t="array" ref="W471">IFERROR(INDEX(INDIRECT("'"&amp;VLOOKUP($C471,ModMap!$A$2:$B$21,2,FALSE)&amp;"'!W:W"),MATCH($K471,INDIRECT("'"&amp;VLOOKUP($C471,ModMap!$A$2:$B$21,2,FALSE)&amp;"'!$K:$K"),0)),"")</f>
        <v/>
      </c>
      <c r="X471" s="48" t="s">
        <v>33</v>
      </c>
      <c r="Y471" s="39" t="str">
        <f t="array" ref="Y471">IFERROR(INDEX(INDIRECT("'"&amp;VLOOKUP($C471,ModMap!$A$2:$B$21,2,FALSE)&amp;"'!Y:Y"),MATCH($K471,INDIRECT("'"&amp;VLOOKUP($C471,ModMap!$A$2:$B$21,2,FALSE)&amp;"'!$K:$K"),0)),"")</f>
        <v>Not Started</v>
      </c>
      <c r="Z471" s="39" t="str">
        <f t="array" ref="Z471">IFERROR(INDEX(INDIRECT("'"&amp;VLOOKUP($C471,ModMap!$A$2:$B$21,2,FALSE)&amp;"'!Z:Z"),MATCH($K471,INDIRECT("'"&amp;VLOOKUP($C471,ModMap!$A$2:$B$21,2,FALSE)&amp;"'!$K:$K"),0)),"")</f>
        <v>Unassigned</v>
      </c>
      <c r="AA471" s="48" t="s">
        <v>33</v>
      </c>
      <c r="AB471" s="39" t="str">
        <f t="array" ref="AB471">IFERROR(INDEX(INDIRECT("'"&amp;VLOOKUP($C471,ModMap!$A$2:$B$21,2,FALSE)&amp;"'!AB:AB"),MATCH($K471,INDIRECT("'"&amp;VLOOKUP($C471,ModMap!$A$2:$B$21,2,FALSE)&amp;"'!$K:$K"),0)),"")</f>
        <v>Not Started</v>
      </c>
      <c r="AC471" s="39" t="str">
        <f t="array" ref="AC471">IFERROR(INDEX(INDIRECT("'"&amp;VLOOKUP($C471,ModMap!$A$2:$B$21,2,FALSE)&amp;"'!AC:AC"),MATCH($K471,INDIRECT("'"&amp;VLOOKUP($C471,ModMap!$A$2:$B$21,2,FALSE)&amp;"'!$K:$K"),0)),"")</f>
        <v>Unassigned</v>
      </c>
      <c r="AD471" s="44" t="s">
        <v>36</v>
      </c>
      <c r="AE471" s="39" t="str">
        <f t="array" ref="AE471">IFERROR(INDEX(INDIRECT("'"&amp;VLOOKUP($C471,ModMap!$A$2:$B$21,2,FALSE)&amp;"'!AE:AE"),MATCH($K471,INDIRECT("'"&amp;VLOOKUP($C471,ModMap!$A$2:$B$21,2,FALSE)&amp;"'!$K:$K"),0)),"")</f>
        <v>N/A</v>
      </c>
      <c r="AF471" s="39" t="str">
        <f t="array" ref="AF471">IFERROR(INDEX(INDIRECT("'"&amp;VLOOKUP($C471,ModMap!$A$2:$B$21,2,FALSE)&amp;"'!AF:AF"),MATCH($K471,INDIRECT("'"&amp;VLOOKUP($C471,ModMap!$A$2:$B$21,2,FALSE)&amp;"'!$K:$K"),0)),"")</f>
        <v/>
      </c>
      <c r="AG471" s="44" t="s">
        <v>36</v>
      </c>
      <c r="AH471" s="39" t="str">
        <f t="array" ref="AH471">IFERROR(INDEX(INDIRECT("'"&amp;VLOOKUP($C471,ModMap!$A$2:$B$21,2,FALSE)&amp;"'!AH:AH"),MATCH($K471,INDIRECT("'"&amp;VLOOKUP($C471,ModMap!$A$2:$B$21,2,FALSE)&amp;"'!$K:$K"),0)),"")</f>
        <v>N/A</v>
      </c>
      <c r="AI471" s="39" t="str">
        <f t="array" ref="AI471">IFERROR(INDEX(INDIRECT("'"&amp;VLOOKUP($C471,ModMap!$A$2:$B$21,2,FALSE)&amp;"'!AI:AI"),MATCH($K471,INDIRECT("'"&amp;VLOOKUP($C471,ModMap!$A$2:$B$21,2,FALSE)&amp;"'!$K:$K"),0)),"")</f>
        <v/>
      </c>
      <c r="AJ471" s="44" t="s">
        <v>36</v>
      </c>
      <c r="AK471" s="39" t="str">
        <f t="array" ref="AK471">IFERROR(INDEX(INDIRECT("'"&amp;VLOOKUP($C471,ModMap!$A$2:$B$21,2,FALSE)&amp;"'!AK:AK"),MATCH($K471,INDIRECT("'"&amp;VLOOKUP($C471,ModMap!$A$2:$B$21,2,FALSE)&amp;"'!$K:$K"),0)),"")</f>
        <v>N/A</v>
      </c>
      <c r="AL471" s="39" t="str">
        <f t="array" ref="AL471">IFERROR(INDEX(INDIRECT("'"&amp;VLOOKUP($C471,ModMap!$A$2:$B$21,2,FALSE)&amp;"'!AL:AL"),MATCH($K471,INDIRECT("'"&amp;VLOOKUP($C471,ModMap!$A$2:$B$21,2,FALSE)&amp;"'!$K:$K"),0)),"")</f>
        <v/>
      </c>
      <c r="AM471" s="39">
        <f t="shared" si="1"/>
        <v>2</v>
      </c>
      <c r="AN471" s="39" t="str">
        <f t="shared" si="2"/>
        <v>Not Started</v>
      </c>
      <c r="AO471" s="40" t="str">
        <f t="array" ref="AO471">IFERROR(INDEX(INDIRECT("'"&amp;VLOOKUP($C471,ModMap!$A$2:$B$21,2,FALSE)&amp;"'!AO:AO"),MATCH($K471,INDIRECT("'"&amp;VLOOKUP($C471,ModMap!$A$2:$B$21,2,FALSE)&amp;"'!$K:$K"),0)),"")</f>
        <v/>
      </c>
      <c r="AP471" s="49" t="str">
        <f t="array" ref="AP471">IFERROR(HYPERLINK("#'"&amp;VLOOKUP($C471,ModMap!$A$2:$B$21,2,FALSE)&amp;"'!V"&amp;MATCH($K471,INDIRECT("'"&amp;VLOOKUP($C471,ModMap!$A$2:$B$21,2,FALSE)&amp;"'!$K:$K"),0),"Edit on module sheet"),"")</f>
        <v>Edit on module sheet</v>
      </c>
    </row>
    <row r="472" ht="42.0" customHeight="1">
      <c r="A472" s="50">
        <v>470.0</v>
      </c>
      <c r="B472" s="50">
        <v>466.0</v>
      </c>
      <c r="C472" s="50" t="s">
        <v>115</v>
      </c>
      <c r="D472" s="51" t="s">
        <v>116</v>
      </c>
      <c r="E472" s="28" t="s">
        <v>48</v>
      </c>
      <c r="F472" s="74" t="s">
        <v>1151</v>
      </c>
      <c r="G472" s="51" t="s">
        <v>1152</v>
      </c>
      <c r="H472" s="50" t="s">
        <v>1169</v>
      </c>
      <c r="I472" s="50" t="s">
        <v>1170</v>
      </c>
      <c r="J472" s="51" t="s">
        <v>1171</v>
      </c>
      <c r="K472" s="50" t="s">
        <v>2596</v>
      </c>
      <c r="L472" s="51" t="s">
        <v>2597</v>
      </c>
      <c r="M472" s="47" t="s">
        <v>200</v>
      </c>
      <c r="N472" s="50" t="s">
        <v>1158</v>
      </c>
      <c r="O472" s="50" t="s">
        <v>1159</v>
      </c>
      <c r="P472" s="51" t="s">
        <v>1174</v>
      </c>
      <c r="Q472" s="51" t="s">
        <v>1175</v>
      </c>
      <c r="R472" s="50" t="s">
        <v>287</v>
      </c>
      <c r="S472" s="50" t="s">
        <v>56</v>
      </c>
      <c r="T472" s="50" t="str">
        <f t="array" ref="T472">IFERROR(INDEX(INDIRECT("'"&amp;VLOOKUP($C472,ModMap!$A$2:$B$21,2,FALSE)&amp;"'!T:T"),MATCH($K472,INDIRECT("'"&amp;VLOOKUP($C472,ModMap!$A$2:$B$21,2,FALSE)&amp;"'!$K:$K"),0)),"")</f>
        <v>Unassigned</v>
      </c>
      <c r="U472" s="44" t="s">
        <v>36</v>
      </c>
      <c r="V472" s="50" t="str">
        <f t="array" ref="V472">IFERROR(INDEX(INDIRECT("'"&amp;VLOOKUP($C472,ModMap!$A$2:$B$21,2,FALSE)&amp;"'!V:V"),MATCH($K472,INDIRECT("'"&amp;VLOOKUP($C472,ModMap!$A$2:$B$21,2,FALSE)&amp;"'!$K:$K"),0)),"")</f>
        <v>N/A</v>
      </c>
      <c r="W472" s="50" t="str">
        <f t="array" ref="W472">IFERROR(INDEX(INDIRECT("'"&amp;VLOOKUP($C472,ModMap!$A$2:$B$21,2,FALSE)&amp;"'!W:W"),MATCH($K472,INDIRECT("'"&amp;VLOOKUP($C472,ModMap!$A$2:$B$21,2,FALSE)&amp;"'!$K:$K"),0)),"")</f>
        <v/>
      </c>
      <c r="X472" s="48" t="s">
        <v>33</v>
      </c>
      <c r="Y472" s="50" t="str">
        <f t="array" ref="Y472">IFERROR(INDEX(INDIRECT("'"&amp;VLOOKUP($C472,ModMap!$A$2:$B$21,2,FALSE)&amp;"'!Y:Y"),MATCH($K472,INDIRECT("'"&amp;VLOOKUP($C472,ModMap!$A$2:$B$21,2,FALSE)&amp;"'!$K:$K"),0)),"")</f>
        <v>Not Started</v>
      </c>
      <c r="Z472" s="50" t="str">
        <f t="array" ref="Z472">IFERROR(INDEX(INDIRECT("'"&amp;VLOOKUP($C472,ModMap!$A$2:$B$21,2,FALSE)&amp;"'!Z:Z"),MATCH($K472,INDIRECT("'"&amp;VLOOKUP($C472,ModMap!$A$2:$B$21,2,FALSE)&amp;"'!$K:$K"),0)),"")</f>
        <v>Unassigned</v>
      </c>
      <c r="AA472" s="48" t="s">
        <v>33</v>
      </c>
      <c r="AB472" s="50" t="str">
        <f t="array" ref="AB472">IFERROR(INDEX(INDIRECT("'"&amp;VLOOKUP($C472,ModMap!$A$2:$B$21,2,FALSE)&amp;"'!AB:AB"),MATCH($K472,INDIRECT("'"&amp;VLOOKUP($C472,ModMap!$A$2:$B$21,2,FALSE)&amp;"'!$K:$K"),0)),"")</f>
        <v>Not Started</v>
      </c>
      <c r="AC472" s="50" t="str">
        <f t="array" ref="AC472">IFERROR(INDEX(INDIRECT("'"&amp;VLOOKUP($C472,ModMap!$A$2:$B$21,2,FALSE)&amp;"'!AC:AC"),MATCH($K472,INDIRECT("'"&amp;VLOOKUP($C472,ModMap!$A$2:$B$21,2,FALSE)&amp;"'!$K:$K"),0)),"")</f>
        <v>Unassigned</v>
      </c>
      <c r="AD472" s="48" t="s">
        <v>33</v>
      </c>
      <c r="AE472" s="50" t="str">
        <f t="array" ref="AE472">IFERROR(INDEX(INDIRECT("'"&amp;VLOOKUP($C472,ModMap!$A$2:$B$21,2,FALSE)&amp;"'!AE:AE"),MATCH($K472,INDIRECT("'"&amp;VLOOKUP($C472,ModMap!$A$2:$B$21,2,FALSE)&amp;"'!$K:$K"),0)),"")</f>
        <v>Not Started</v>
      </c>
      <c r="AF472" s="50" t="str">
        <f t="array" ref="AF472">IFERROR(INDEX(INDIRECT("'"&amp;VLOOKUP($C472,ModMap!$A$2:$B$21,2,FALSE)&amp;"'!AF:AF"),MATCH($K472,INDIRECT("'"&amp;VLOOKUP($C472,ModMap!$A$2:$B$21,2,FALSE)&amp;"'!$K:$K"),0)),"")</f>
        <v>Unassigned</v>
      </c>
      <c r="AG472" s="44" t="s">
        <v>36</v>
      </c>
      <c r="AH472" s="50" t="str">
        <f t="array" ref="AH472">IFERROR(INDEX(INDIRECT("'"&amp;VLOOKUP($C472,ModMap!$A$2:$B$21,2,FALSE)&amp;"'!AH:AH"),MATCH($K472,INDIRECT("'"&amp;VLOOKUP($C472,ModMap!$A$2:$B$21,2,FALSE)&amp;"'!$K:$K"),0)),"")</f>
        <v>N/A</v>
      </c>
      <c r="AI472" s="50" t="str">
        <f t="array" ref="AI472">IFERROR(INDEX(INDIRECT("'"&amp;VLOOKUP($C472,ModMap!$A$2:$B$21,2,FALSE)&amp;"'!AI:AI"),MATCH($K472,INDIRECT("'"&amp;VLOOKUP($C472,ModMap!$A$2:$B$21,2,FALSE)&amp;"'!$K:$K"),0)),"")</f>
        <v/>
      </c>
      <c r="AJ472" s="44" t="s">
        <v>36</v>
      </c>
      <c r="AK472" s="50" t="str">
        <f t="array" ref="AK472">IFERROR(INDEX(INDIRECT("'"&amp;VLOOKUP($C472,ModMap!$A$2:$B$21,2,FALSE)&amp;"'!AK:AK"),MATCH($K472,INDIRECT("'"&amp;VLOOKUP($C472,ModMap!$A$2:$B$21,2,FALSE)&amp;"'!$K:$K"),0)),"")</f>
        <v>N/A</v>
      </c>
      <c r="AL472" s="50" t="str">
        <f t="array" ref="AL472">IFERROR(INDEX(INDIRECT("'"&amp;VLOOKUP($C472,ModMap!$A$2:$B$21,2,FALSE)&amp;"'!AL:AL"),MATCH($K472,INDIRECT("'"&amp;VLOOKUP($C472,ModMap!$A$2:$B$21,2,FALSE)&amp;"'!$K:$K"),0)),"")</f>
        <v/>
      </c>
      <c r="AM472" s="50">
        <f t="shared" si="1"/>
        <v>3</v>
      </c>
      <c r="AN472" s="50" t="str">
        <f t="shared" si="2"/>
        <v>Not Started</v>
      </c>
      <c r="AO472" s="51" t="str">
        <f t="array" ref="AO472">IFERROR(INDEX(INDIRECT("'"&amp;VLOOKUP($C472,ModMap!$A$2:$B$21,2,FALSE)&amp;"'!AO:AO"),MATCH($K472,INDIRECT("'"&amp;VLOOKUP($C472,ModMap!$A$2:$B$21,2,FALSE)&amp;"'!$K:$K"),0)),"")</f>
        <v/>
      </c>
      <c r="AP472" s="49" t="str">
        <f t="array" ref="AP472">IFERROR(HYPERLINK("#'"&amp;VLOOKUP($C472,ModMap!$A$2:$B$21,2,FALSE)&amp;"'!V"&amp;MATCH($K472,INDIRECT("'"&amp;VLOOKUP($C472,ModMap!$A$2:$B$21,2,FALSE)&amp;"'!$K:$K"),0),"Edit on module sheet"),"")</f>
        <v>Edit on module sheet</v>
      </c>
    </row>
    <row r="473" ht="42.0" customHeight="1">
      <c r="A473" s="39">
        <v>471.0</v>
      </c>
      <c r="B473" s="39">
        <v>467.0</v>
      </c>
      <c r="C473" s="39" t="s">
        <v>115</v>
      </c>
      <c r="D473" s="40" t="s">
        <v>116</v>
      </c>
      <c r="E473" s="29" t="s">
        <v>41</v>
      </c>
      <c r="F473" s="74" t="s">
        <v>1151</v>
      </c>
      <c r="G473" s="40" t="s">
        <v>1152</v>
      </c>
      <c r="H473" s="39" t="s">
        <v>1169</v>
      </c>
      <c r="I473" s="39" t="s">
        <v>1170</v>
      </c>
      <c r="J473" s="40" t="s">
        <v>1171</v>
      </c>
      <c r="K473" s="39" t="s">
        <v>1172</v>
      </c>
      <c r="L473" s="40" t="s">
        <v>1173</v>
      </c>
      <c r="M473" s="47" t="s">
        <v>200</v>
      </c>
      <c r="N473" s="39" t="s">
        <v>1158</v>
      </c>
      <c r="O473" s="39" t="s">
        <v>1159</v>
      </c>
      <c r="P473" s="40" t="s">
        <v>1174</v>
      </c>
      <c r="Q473" s="40" t="s">
        <v>1175</v>
      </c>
      <c r="R473" s="39" t="s">
        <v>287</v>
      </c>
      <c r="S473" s="39" t="s">
        <v>206</v>
      </c>
      <c r="T473" s="39" t="str">
        <f t="array" ref="T473">IFERROR(INDEX(INDIRECT("'"&amp;VLOOKUP($C473,ModMap!$A$2:$B$21,2,FALSE)&amp;"'!T:T"),MATCH($K473,INDIRECT("'"&amp;VLOOKUP($C473,ModMap!$A$2:$B$21,2,FALSE)&amp;"'!$K:$K"),0)),"")</f>
        <v>Unassigned</v>
      </c>
      <c r="U473" s="48" t="s">
        <v>33</v>
      </c>
      <c r="V473" s="39" t="str">
        <f t="array" ref="V473">IFERROR(INDEX(INDIRECT("'"&amp;VLOOKUP($C473,ModMap!$A$2:$B$21,2,FALSE)&amp;"'!V:V"),MATCH($K473,INDIRECT("'"&amp;VLOOKUP($C473,ModMap!$A$2:$B$21,2,FALSE)&amp;"'!$K:$K"),0)),"")</f>
        <v>Not Started</v>
      </c>
      <c r="W473" s="39" t="str">
        <f t="array" ref="W473">IFERROR(INDEX(INDIRECT("'"&amp;VLOOKUP($C473,ModMap!$A$2:$B$21,2,FALSE)&amp;"'!W:W"),MATCH($K473,INDIRECT("'"&amp;VLOOKUP($C473,ModMap!$A$2:$B$21,2,FALSE)&amp;"'!$K:$K"),0)),"")</f>
        <v>Unassigned</v>
      </c>
      <c r="X473" s="44" t="s">
        <v>36</v>
      </c>
      <c r="Y473" s="39" t="str">
        <f t="array" ref="Y473">IFERROR(INDEX(INDIRECT("'"&amp;VLOOKUP($C473,ModMap!$A$2:$B$21,2,FALSE)&amp;"'!Y:Y"),MATCH($K473,INDIRECT("'"&amp;VLOOKUP($C473,ModMap!$A$2:$B$21,2,FALSE)&amp;"'!$K:$K"),0)),"")</f>
        <v>N/A</v>
      </c>
      <c r="Z473" s="39" t="str">
        <f t="array" ref="Z473">IFERROR(INDEX(INDIRECT("'"&amp;VLOOKUP($C473,ModMap!$A$2:$B$21,2,FALSE)&amp;"'!Z:Z"),MATCH($K473,INDIRECT("'"&amp;VLOOKUP($C473,ModMap!$A$2:$B$21,2,FALSE)&amp;"'!$K:$K"),0)),"")</f>
        <v/>
      </c>
      <c r="AA473" s="44" t="s">
        <v>36</v>
      </c>
      <c r="AB473" s="39" t="str">
        <f t="array" ref="AB473">IFERROR(INDEX(INDIRECT("'"&amp;VLOOKUP($C473,ModMap!$A$2:$B$21,2,FALSE)&amp;"'!AB:AB"),MATCH($K473,INDIRECT("'"&amp;VLOOKUP($C473,ModMap!$A$2:$B$21,2,FALSE)&amp;"'!$K:$K"),0)),"")</f>
        <v>N/A</v>
      </c>
      <c r="AC473" s="39" t="str">
        <f t="array" ref="AC473">IFERROR(INDEX(INDIRECT("'"&amp;VLOOKUP($C473,ModMap!$A$2:$B$21,2,FALSE)&amp;"'!AC:AC"),MATCH($K473,INDIRECT("'"&amp;VLOOKUP($C473,ModMap!$A$2:$B$21,2,FALSE)&amp;"'!$K:$K"),0)),"")</f>
        <v/>
      </c>
      <c r="AD473" s="48" t="s">
        <v>33</v>
      </c>
      <c r="AE473" s="39" t="str">
        <f t="array" ref="AE473">IFERROR(INDEX(INDIRECT("'"&amp;VLOOKUP($C473,ModMap!$A$2:$B$21,2,FALSE)&amp;"'!AE:AE"),MATCH($K473,INDIRECT("'"&amp;VLOOKUP($C473,ModMap!$A$2:$B$21,2,FALSE)&amp;"'!$K:$K"),0)),"")</f>
        <v>Not Started</v>
      </c>
      <c r="AF473" s="39" t="str">
        <f t="array" ref="AF473">IFERROR(INDEX(INDIRECT("'"&amp;VLOOKUP($C473,ModMap!$A$2:$B$21,2,FALSE)&amp;"'!AF:AF"),MATCH($K473,INDIRECT("'"&amp;VLOOKUP($C473,ModMap!$A$2:$B$21,2,FALSE)&amp;"'!$K:$K"),0)),"")</f>
        <v>Unassigned</v>
      </c>
      <c r="AG473" s="44" t="s">
        <v>36</v>
      </c>
      <c r="AH473" s="39" t="str">
        <f t="array" ref="AH473">IFERROR(INDEX(INDIRECT("'"&amp;VLOOKUP($C473,ModMap!$A$2:$B$21,2,FALSE)&amp;"'!AH:AH"),MATCH($K473,INDIRECT("'"&amp;VLOOKUP($C473,ModMap!$A$2:$B$21,2,FALSE)&amp;"'!$K:$K"),0)),"")</f>
        <v>N/A</v>
      </c>
      <c r="AI473" s="39" t="str">
        <f t="array" ref="AI473">IFERROR(INDEX(INDIRECT("'"&amp;VLOOKUP($C473,ModMap!$A$2:$B$21,2,FALSE)&amp;"'!AI:AI"),MATCH($K473,INDIRECT("'"&amp;VLOOKUP($C473,ModMap!$A$2:$B$21,2,FALSE)&amp;"'!$K:$K"),0)),"")</f>
        <v/>
      </c>
      <c r="AJ473" s="44" t="s">
        <v>36</v>
      </c>
      <c r="AK473" s="39" t="str">
        <f t="array" ref="AK473">IFERROR(INDEX(INDIRECT("'"&amp;VLOOKUP($C473,ModMap!$A$2:$B$21,2,FALSE)&amp;"'!AK:AK"),MATCH($K473,INDIRECT("'"&amp;VLOOKUP($C473,ModMap!$A$2:$B$21,2,FALSE)&amp;"'!$K:$K"),0)),"")</f>
        <v>N/A</v>
      </c>
      <c r="AL473" s="39" t="str">
        <f t="array" ref="AL473">IFERROR(INDEX(INDIRECT("'"&amp;VLOOKUP($C473,ModMap!$A$2:$B$21,2,FALSE)&amp;"'!AL:AL"),MATCH($K473,INDIRECT("'"&amp;VLOOKUP($C473,ModMap!$A$2:$B$21,2,FALSE)&amp;"'!$K:$K"),0)),"")</f>
        <v/>
      </c>
      <c r="AM473" s="39">
        <f t="shared" si="1"/>
        <v>2</v>
      </c>
      <c r="AN473" s="39" t="str">
        <f t="shared" si="2"/>
        <v>Not Started</v>
      </c>
      <c r="AO473" s="40" t="str">
        <f t="array" ref="AO473">IFERROR(INDEX(INDIRECT("'"&amp;VLOOKUP($C473,ModMap!$A$2:$B$21,2,FALSE)&amp;"'!AO:AO"),MATCH($K473,INDIRECT("'"&amp;VLOOKUP($C473,ModMap!$A$2:$B$21,2,FALSE)&amp;"'!$K:$K"),0)),"")</f>
        <v/>
      </c>
      <c r="AP473" s="49" t="str">
        <f t="array" ref="AP473">IFERROR(HYPERLINK("#'"&amp;VLOOKUP($C473,ModMap!$A$2:$B$21,2,FALSE)&amp;"'!V"&amp;MATCH($K473,INDIRECT("'"&amp;VLOOKUP($C473,ModMap!$A$2:$B$21,2,FALSE)&amp;"'!$K:$K"),0),"Edit on module sheet"),"")</f>
        <v>Edit on module sheet</v>
      </c>
    </row>
    <row r="474" ht="42.0" customHeight="1">
      <c r="A474" s="50">
        <v>472.0</v>
      </c>
      <c r="B474" s="50">
        <v>468.0</v>
      </c>
      <c r="C474" s="50" t="s">
        <v>115</v>
      </c>
      <c r="D474" s="51" t="s">
        <v>116</v>
      </c>
      <c r="E474" s="31" t="s">
        <v>69</v>
      </c>
      <c r="F474" s="74" t="s">
        <v>1151</v>
      </c>
      <c r="G474" s="51" t="s">
        <v>1152</v>
      </c>
      <c r="H474" s="50" t="s">
        <v>1169</v>
      </c>
      <c r="I474" s="50" t="s">
        <v>1170</v>
      </c>
      <c r="J474" s="51" t="s">
        <v>1171</v>
      </c>
      <c r="K474" s="50" t="s">
        <v>3779</v>
      </c>
      <c r="L474" s="51" t="s">
        <v>3780</v>
      </c>
      <c r="M474" s="48" t="s">
        <v>434</v>
      </c>
      <c r="N474" s="50" t="s">
        <v>1158</v>
      </c>
      <c r="O474" s="50" t="s">
        <v>1159</v>
      </c>
      <c r="P474" s="51" t="s">
        <v>1174</v>
      </c>
      <c r="Q474" s="51" t="s">
        <v>1175</v>
      </c>
      <c r="R474" s="50" t="s">
        <v>287</v>
      </c>
      <c r="S474" s="50" t="s">
        <v>69</v>
      </c>
      <c r="T474" s="50" t="str">
        <f t="array" ref="T474">IFERROR(INDEX(INDIRECT("'"&amp;VLOOKUP($C474,ModMap!$A$2:$B$21,2,FALSE)&amp;"'!T:T"),MATCH($K474,INDIRECT("'"&amp;VLOOKUP($C474,ModMap!$A$2:$B$21,2,FALSE)&amp;"'!$K:$K"),0)),"")</f>
        <v>Unassigned</v>
      </c>
      <c r="U474" s="48" t="s">
        <v>33</v>
      </c>
      <c r="V474" s="50" t="str">
        <f t="array" ref="V474">IFERROR(INDEX(INDIRECT("'"&amp;VLOOKUP($C474,ModMap!$A$2:$B$21,2,FALSE)&amp;"'!V:V"),MATCH($K474,INDIRECT("'"&amp;VLOOKUP($C474,ModMap!$A$2:$B$21,2,FALSE)&amp;"'!$K:$K"),0)),"")</f>
        <v>Not Started</v>
      </c>
      <c r="W474" s="50" t="str">
        <f t="array" ref="W474">IFERROR(INDEX(INDIRECT("'"&amp;VLOOKUP($C474,ModMap!$A$2:$B$21,2,FALSE)&amp;"'!W:W"),MATCH($K474,INDIRECT("'"&amp;VLOOKUP($C474,ModMap!$A$2:$B$21,2,FALSE)&amp;"'!$K:$K"),0)),"")</f>
        <v>Unassigned</v>
      </c>
      <c r="X474" s="48" t="s">
        <v>33</v>
      </c>
      <c r="Y474" s="50" t="str">
        <f t="array" ref="Y474">IFERROR(INDEX(INDIRECT("'"&amp;VLOOKUP($C474,ModMap!$A$2:$B$21,2,FALSE)&amp;"'!Y:Y"),MATCH($K474,INDIRECT("'"&amp;VLOOKUP($C474,ModMap!$A$2:$B$21,2,FALSE)&amp;"'!$K:$K"),0)),"")</f>
        <v>Not Started</v>
      </c>
      <c r="Z474" s="50" t="str">
        <f t="array" ref="Z474">IFERROR(INDEX(INDIRECT("'"&amp;VLOOKUP($C474,ModMap!$A$2:$B$21,2,FALSE)&amp;"'!Z:Z"),MATCH($K474,INDIRECT("'"&amp;VLOOKUP($C474,ModMap!$A$2:$B$21,2,FALSE)&amp;"'!$K:$K"),0)),"")</f>
        <v>Unassigned</v>
      </c>
      <c r="AA474" s="44" t="s">
        <v>36</v>
      </c>
      <c r="AB474" s="50" t="str">
        <f t="array" ref="AB474">IFERROR(INDEX(INDIRECT("'"&amp;VLOOKUP($C474,ModMap!$A$2:$B$21,2,FALSE)&amp;"'!AB:AB"),MATCH($K474,INDIRECT("'"&amp;VLOOKUP($C474,ModMap!$A$2:$B$21,2,FALSE)&amp;"'!$K:$K"),0)),"")</f>
        <v>N/A</v>
      </c>
      <c r="AC474" s="50" t="str">
        <f t="array" ref="AC474">IFERROR(INDEX(INDIRECT("'"&amp;VLOOKUP($C474,ModMap!$A$2:$B$21,2,FALSE)&amp;"'!AC:AC"),MATCH($K474,INDIRECT("'"&amp;VLOOKUP($C474,ModMap!$A$2:$B$21,2,FALSE)&amp;"'!$K:$K"),0)),"")</f>
        <v/>
      </c>
      <c r="AD474" s="48" t="s">
        <v>33</v>
      </c>
      <c r="AE474" s="50" t="str">
        <f t="array" ref="AE474">IFERROR(INDEX(INDIRECT("'"&amp;VLOOKUP($C474,ModMap!$A$2:$B$21,2,FALSE)&amp;"'!AE:AE"),MATCH($K474,INDIRECT("'"&amp;VLOOKUP($C474,ModMap!$A$2:$B$21,2,FALSE)&amp;"'!$K:$K"),0)),"")</f>
        <v>Not Started</v>
      </c>
      <c r="AF474" s="50" t="str">
        <f t="array" ref="AF474">IFERROR(INDEX(INDIRECT("'"&amp;VLOOKUP($C474,ModMap!$A$2:$B$21,2,FALSE)&amp;"'!AF:AF"),MATCH($K474,INDIRECT("'"&amp;VLOOKUP($C474,ModMap!$A$2:$B$21,2,FALSE)&amp;"'!$K:$K"),0)),"")</f>
        <v>Unassigned</v>
      </c>
      <c r="AG474" s="44" t="s">
        <v>36</v>
      </c>
      <c r="AH474" s="50" t="str">
        <f t="array" ref="AH474">IFERROR(INDEX(INDIRECT("'"&amp;VLOOKUP($C474,ModMap!$A$2:$B$21,2,FALSE)&amp;"'!AH:AH"),MATCH($K474,INDIRECT("'"&amp;VLOOKUP($C474,ModMap!$A$2:$B$21,2,FALSE)&amp;"'!$K:$K"),0)),"")</f>
        <v>N/A</v>
      </c>
      <c r="AI474" s="50" t="str">
        <f t="array" ref="AI474">IFERROR(INDEX(INDIRECT("'"&amp;VLOOKUP($C474,ModMap!$A$2:$B$21,2,FALSE)&amp;"'!AI:AI"),MATCH($K474,INDIRECT("'"&amp;VLOOKUP($C474,ModMap!$A$2:$B$21,2,FALSE)&amp;"'!$K:$K"),0)),"")</f>
        <v/>
      </c>
      <c r="AJ474" s="44" t="s">
        <v>36</v>
      </c>
      <c r="AK474" s="50" t="str">
        <f t="array" ref="AK474">IFERROR(INDEX(INDIRECT("'"&amp;VLOOKUP($C474,ModMap!$A$2:$B$21,2,FALSE)&amp;"'!AK:AK"),MATCH($K474,INDIRECT("'"&amp;VLOOKUP($C474,ModMap!$A$2:$B$21,2,FALSE)&amp;"'!$K:$K"),0)),"")</f>
        <v>N/A</v>
      </c>
      <c r="AL474" s="50" t="str">
        <f t="array" ref="AL474">IFERROR(INDEX(INDIRECT("'"&amp;VLOOKUP($C474,ModMap!$A$2:$B$21,2,FALSE)&amp;"'!AL:AL"),MATCH($K474,INDIRECT("'"&amp;VLOOKUP($C474,ModMap!$A$2:$B$21,2,FALSE)&amp;"'!$K:$K"),0)),"")</f>
        <v/>
      </c>
      <c r="AM474" s="50">
        <f t="shared" si="1"/>
        <v>3</v>
      </c>
      <c r="AN474" s="50" t="str">
        <f t="shared" si="2"/>
        <v>Not Started</v>
      </c>
      <c r="AO474" s="51" t="str">
        <f t="array" ref="AO474">IFERROR(INDEX(INDIRECT("'"&amp;VLOOKUP($C474,ModMap!$A$2:$B$21,2,FALSE)&amp;"'!AO:AO"),MATCH($K474,INDIRECT("'"&amp;VLOOKUP($C474,ModMap!$A$2:$B$21,2,FALSE)&amp;"'!$K:$K"),0)),"")</f>
        <v/>
      </c>
      <c r="AP474" s="49" t="str">
        <f t="array" ref="AP474">IFERROR(HYPERLINK("#'"&amp;VLOOKUP($C474,ModMap!$A$2:$B$21,2,FALSE)&amp;"'!V"&amp;MATCH($K474,INDIRECT("'"&amp;VLOOKUP($C474,ModMap!$A$2:$B$21,2,FALSE)&amp;"'!$K:$K"),0),"Edit on module sheet"),"")</f>
        <v>Edit on module sheet</v>
      </c>
    </row>
    <row r="475" ht="42.0" customHeight="1">
      <c r="A475" s="39">
        <v>473.0</v>
      </c>
      <c r="B475" s="39">
        <v>469.0</v>
      </c>
      <c r="C475" s="39" t="s">
        <v>115</v>
      </c>
      <c r="D475" s="40" t="s">
        <v>116</v>
      </c>
      <c r="E475" s="28" t="s">
        <v>48</v>
      </c>
      <c r="F475" s="74" t="s">
        <v>1151</v>
      </c>
      <c r="G475" s="40" t="s">
        <v>1152</v>
      </c>
      <c r="H475" s="39" t="s">
        <v>1178</v>
      </c>
      <c r="I475" s="39" t="s">
        <v>1179</v>
      </c>
      <c r="J475" s="40" t="s">
        <v>1180</v>
      </c>
      <c r="K475" s="39" t="s">
        <v>2598</v>
      </c>
      <c r="L475" s="40" t="s">
        <v>2599</v>
      </c>
      <c r="M475" s="47" t="s">
        <v>200</v>
      </c>
      <c r="N475" s="39" t="s">
        <v>1158</v>
      </c>
      <c r="O475" s="39" t="s">
        <v>1183</v>
      </c>
      <c r="P475" s="40" t="s">
        <v>1184</v>
      </c>
      <c r="Q475" s="40" t="s">
        <v>1185</v>
      </c>
      <c r="R475" s="39" t="s">
        <v>287</v>
      </c>
      <c r="S475" s="39" t="s">
        <v>53</v>
      </c>
      <c r="T475" s="39" t="str">
        <f t="array" ref="T475">IFERROR(INDEX(INDIRECT("'"&amp;VLOOKUP($C475,ModMap!$A$2:$B$21,2,FALSE)&amp;"'!T:T"),MATCH($K475,INDIRECT("'"&amp;VLOOKUP($C475,ModMap!$A$2:$B$21,2,FALSE)&amp;"'!$K:$K"),0)),"")</f>
        <v>Unassigned</v>
      </c>
      <c r="U475" s="44" t="s">
        <v>36</v>
      </c>
      <c r="V475" s="39" t="str">
        <f t="array" ref="V475">IFERROR(INDEX(INDIRECT("'"&amp;VLOOKUP($C475,ModMap!$A$2:$B$21,2,FALSE)&amp;"'!V:V"),MATCH($K475,INDIRECT("'"&amp;VLOOKUP($C475,ModMap!$A$2:$B$21,2,FALSE)&amp;"'!$K:$K"),0)),"")</f>
        <v>N/A</v>
      </c>
      <c r="W475" s="39" t="str">
        <f t="array" ref="W475">IFERROR(INDEX(INDIRECT("'"&amp;VLOOKUP($C475,ModMap!$A$2:$B$21,2,FALSE)&amp;"'!W:W"),MATCH($K475,INDIRECT("'"&amp;VLOOKUP($C475,ModMap!$A$2:$B$21,2,FALSE)&amp;"'!$K:$K"),0)),"")</f>
        <v/>
      </c>
      <c r="X475" s="48" t="s">
        <v>33</v>
      </c>
      <c r="Y475" s="39" t="str">
        <f t="array" ref="Y475">IFERROR(INDEX(INDIRECT("'"&amp;VLOOKUP($C475,ModMap!$A$2:$B$21,2,FALSE)&amp;"'!Y:Y"),MATCH($K475,INDIRECT("'"&amp;VLOOKUP($C475,ModMap!$A$2:$B$21,2,FALSE)&amp;"'!$K:$K"),0)),"")</f>
        <v>Not Started</v>
      </c>
      <c r="Z475" s="39" t="str">
        <f t="array" ref="Z475">IFERROR(INDEX(INDIRECT("'"&amp;VLOOKUP($C475,ModMap!$A$2:$B$21,2,FALSE)&amp;"'!Z:Z"),MATCH($K475,INDIRECT("'"&amp;VLOOKUP($C475,ModMap!$A$2:$B$21,2,FALSE)&amp;"'!$K:$K"),0)),"")</f>
        <v>Unassigned</v>
      </c>
      <c r="AA475" s="48" t="s">
        <v>33</v>
      </c>
      <c r="AB475" s="39" t="str">
        <f t="array" ref="AB475">IFERROR(INDEX(INDIRECT("'"&amp;VLOOKUP($C475,ModMap!$A$2:$B$21,2,FALSE)&amp;"'!AB:AB"),MATCH($K475,INDIRECT("'"&amp;VLOOKUP($C475,ModMap!$A$2:$B$21,2,FALSE)&amp;"'!$K:$K"),0)),"")</f>
        <v>Not Started</v>
      </c>
      <c r="AC475" s="39" t="str">
        <f t="array" ref="AC475">IFERROR(INDEX(INDIRECT("'"&amp;VLOOKUP($C475,ModMap!$A$2:$B$21,2,FALSE)&amp;"'!AC:AC"),MATCH($K475,INDIRECT("'"&amp;VLOOKUP($C475,ModMap!$A$2:$B$21,2,FALSE)&amp;"'!$K:$K"),0)),"")</f>
        <v>Unassigned</v>
      </c>
      <c r="AD475" s="44" t="s">
        <v>36</v>
      </c>
      <c r="AE475" s="39" t="str">
        <f t="array" ref="AE475">IFERROR(INDEX(INDIRECT("'"&amp;VLOOKUP($C475,ModMap!$A$2:$B$21,2,FALSE)&amp;"'!AE:AE"),MATCH($K475,INDIRECT("'"&amp;VLOOKUP($C475,ModMap!$A$2:$B$21,2,FALSE)&amp;"'!$K:$K"),0)),"")</f>
        <v>N/A</v>
      </c>
      <c r="AF475" s="39" t="str">
        <f t="array" ref="AF475">IFERROR(INDEX(INDIRECT("'"&amp;VLOOKUP($C475,ModMap!$A$2:$B$21,2,FALSE)&amp;"'!AF:AF"),MATCH($K475,INDIRECT("'"&amp;VLOOKUP($C475,ModMap!$A$2:$B$21,2,FALSE)&amp;"'!$K:$K"),0)),"")</f>
        <v/>
      </c>
      <c r="AG475" s="44" t="s">
        <v>36</v>
      </c>
      <c r="AH475" s="39" t="str">
        <f t="array" ref="AH475">IFERROR(INDEX(INDIRECT("'"&amp;VLOOKUP($C475,ModMap!$A$2:$B$21,2,FALSE)&amp;"'!AH:AH"),MATCH($K475,INDIRECT("'"&amp;VLOOKUP($C475,ModMap!$A$2:$B$21,2,FALSE)&amp;"'!$K:$K"),0)),"")</f>
        <v>N/A</v>
      </c>
      <c r="AI475" s="39" t="str">
        <f t="array" ref="AI475">IFERROR(INDEX(INDIRECT("'"&amp;VLOOKUP($C475,ModMap!$A$2:$B$21,2,FALSE)&amp;"'!AI:AI"),MATCH($K475,INDIRECT("'"&amp;VLOOKUP($C475,ModMap!$A$2:$B$21,2,FALSE)&amp;"'!$K:$K"),0)),"")</f>
        <v/>
      </c>
      <c r="AJ475" s="44" t="s">
        <v>36</v>
      </c>
      <c r="AK475" s="39" t="str">
        <f t="array" ref="AK475">IFERROR(INDEX(INDIRECT("'"&amp;VLOOKUP($C475,ModMap!$A$2:$B$21,2,FALSE)&amp;"'!AK:AK"),MATCH($K475,INDIRECT("'"&amp;VLOOKUP($C475,ModMap!$A$2:$B$21,2,FALSE)&amp;"'!$K:$K"),0)),"")</f>
        <v>N/A</v>
      </c>
      <c r="AL475" s="39" t="str">
        <f t="array" ref="AL475">IFERROR(INDEX(INDIRECT("'"&amp;VLOOKUP($C475,ModMap!$A$2:$B$21,2,FALSE)&amp;"'!AL:AL"),MATCH($K475,INDIRECT("'"&amp;VLOOKUP($C475,ModMap!$A$2:$B$21,2,FALSE)&amp;"'!$K:$K"),0)),"")</f>
        <v/>
      </c>
      <c r="AM475" s="39">
        <f t="shared" si="1"/>
        <v>2</v>
      </c>
      <c r="AN475" s="39" t="str">
        <f t="shared" si="2"/>
        <v>Not Started</v>
      </c>
      <c r="AO475" s="40" t="str">
        <f t="array" ref="AO475">IFERROR(INDEX(INDIRECT("'"&amp;VLOOKUP($C475,ModMap!$A$2:$B$21,2,FALSE)&amp;"'!AO:AO"),MATCH($K475,INDIRECT("'"&amp;VLOOKUP($C475,ModMap!$A$2:$B$21,2,FALSE)&amp;"'!$K:$K"),0)),"")</f>
        <v/>
      </c>
      <c r="AP475" s="49" t="str">
        <f t="array" ref="AP475">IFERROR(HYPERLINK("#'"&amp;VLOOKUP($C475,ModMap!$A$2:$B$21,2,FALSE)&amp;"'!V"&amp;MATCH($K475,INDIRECT("'"&amp;VLOOKUP($C475,ModMap!$A$2:$B$21,2,FALSE)&amp;"'!$K:$K"),0),"Edit on module sheet"),"")</f>
        <v>Edit on module sheet</v>
      </c>
    </row>
    <row r="476" ht="42.0" customHeight="1">
      <c r="A476" s="50">
        <v>474.0</v>
      </c>
      <c r="B476" s="50">
        <v>470.0</v>
      </c>
      <c r="C476" s="50" t="s">
        <v>115</v>
      </c>
      <c r="D476" s="51" t="s">
        <v>116</v>
      </c>
      <c r="E476" s="28" t="s">
        <v>48</v>
      </c>
      <c r="F476" s="74" t="s">
        <v>1151</v>
      </c>
      <c r="G476" s="51" t="s">
        <v>1152</v>
      </c>
      <c r="H476" s="50" t="s">
        <v>1178</v>
      </c>
      <c r="I476" s="50" t="s">
        <v>1179</v>
      </c>
      <c r="J476" s="51" t="s">
        <v>1180</v>
      </c>
      <c r="K476" s="50" t="s">
        <v>2602</v>
      </c>
      <c r="L476" s="51" t="s">
        <v>2603</v>
      </c>
      <c r="M476" s="47" t="s">
        <v>200</v>
      </c>
      <c r="N476" s="50" t="s">
        <v>1158</v>
      </c>
      <c r="O476" s="50" t="s">
        <v>1183</v>
      </c>
      <c r="P476" s="51" t="s">
        <v>1184</v>
      </c>
      <c r="Q476" s="51" t="s">
        <v>1185</v>
      </c>
      <c r="R476" s="50" t="s">
        <v>287</v>
      </c>
      <c r="S476" s="50" t="s">
        <v>56</v>
      </c>
      <c r="T476" s="50" t="str">
        <f t="array" ref="T476">IFERROR(INDEX(INDIRECT("'"&amp;VLOOKUP($C476,ModMap!$A$2:$B$21,2,FALSE)&amp;"'!T:T"),MATCH($K476,INDIRECT("'"&amp;VLOOKUP($C476,ModMap!$A$2:$B$21,2,FALSE)&amp;"'!$K:$K"),0)),"")</f>
        <v>Unassigned</v>
      </c>
      <c r="U476" s="44" t="s">
        <v>36</v>
      </c>
      <c r="V476" s="50" t="str">
        <f t="array" ref="V476">IFERROR(INDEX(INDIRECT("'"&amp;VLOOKUP($C476,ModMap!$A$2:$B$21,2,FALSE)&amp;"'!V:V"),MATCH($K476,INDIRECT("'"&amp;VLOOKUP($C476,ModMap!$A$2:$B$21,2,FALSE)&amp;"'!$K:$K"),0)),"")</f>
        <v>N/A</v>
      </c>
      <c r="W476" s="50" t="str">
        <f t="array" ref="W476">IFERROR(INDEX(INDIRECT("'"&amp;VLOOKUP($C476,ModMap!$A$2:$B$21,2,FALSE)&amp;"'!W:W"),MATCH($K476,INDIRECT("'"&amp;VLOOKUP($C476,ModMap!$A$2:$B$21,2,FALSE)&amp;"'!$K:$K"),0)),"")</f>
        <v/>
      </c>
      <c r="X476" s="48" t="s">
        <v>33</v>
      </c>
      <c r="Y476" s="50" t="str">
        <f t="array" ref="Y476">IFERROR(INDEX(INDIRECT("'"&amp;VLOOKUP($C476,ModMap!$A$2:$B$21,2,FALSE)&amp;"'!Y:Y"),MATCH($K476,INDIRECT("'"&amp;VLOOKUP($C476,ModMap!$A$2:$B$21,2,FALSE)&amp;"'!$K:$K"),0)),"")</f>
        <v>Not Started</v>
      </c>
      <c r="Z476" s="50" t="str">
        <f t="array" ref="Z476">IFERROR(INDEX(INDIRECT("'"&amp;VLOOKUP($C476,ModMap!$A$2:$B$21,2,FALSE)&amp;"'!Z:Z"),MATCH($K476,INDIRECT("'"&amp;VLOOKUP($C476,ModMap!$A$2:$B$21,2,FALSE)&amp;"'!$K:$K"),0)),"")</f>
        <v>Unassigned</v>
      </c>
      <c r="AA476" s="48" t="s">
        <v>33</v>
      </c>
      <c r="AB476" s="50" t="str">
        <f t="array" ref="AB476">IFERROR(INDEX(INDIRECT("'"&amp;VLOOKUP($C476,ModMap!$A$2:$B$21,2,FALSE)&amp;"'!AB:AB"),MATCH($K476,INDIRECT("'"&amp;VLOOKUP($C476,ModMap!$A$2:$B$21,2,FALSE)&amp;"'!$K:$K"),0)),"")</f>
        <v>Not Started</v>
      </c>
      <c r="AC476" s="50" t="str">
        <f t="array" ref="AC476">IFERROR(INDEX(INDIRECT("'"&amp;VLOOKUP($C476,ModMap!$A$2:$B$21,2,FALSE)&amp;"'!AC:AC"),MATCH($K476,INDIRECT("'"&amp;VLOOKUP($C476,ModMap!$A$2:$B$21,2,FALSE)&amp;"'!$K:$K"),0)),"")</f>
        <v>Unassigned</v>
      </c>
      <c r="AD476" s="48" t="s">
        <v>33</v>
      </c>
      <c r="AE476" s="50" t="str">
        <f t="array" ref="AE476">IFERROR(INDEX(INDIRECT("'"&amp;VLOOKUP($C476,ModMap!$A$2:$B$21,2,FALSE)&amp;"'!AE:AE"),MATCH($K476,INDIRECT("'"&amp;VLOOKUP($C476,ModMap!$A$2:$B$21,2,FALSE)&amp;"'!$K:$K"),0)),"")</f>
        <v>Not Started</v>
      </c>
      <c r="AF476" s="50" t="str">
        <f t="array" ref="AF476">IFERROR(INDEX(INDIRECT("'"&amp;VLOOKUP($C476,ModMap!$A$2:$B$21,2,FALSE)&amp;"'!AF:AF"),MATCH($K476,INDIRECT("'"&amp;VLOOKUP($C476,ModMap!$A$2:$B$21,2,FALSE)&amp;"'!$K:$K"),0)),"")</f>
        <v>Unassigned</v>
      </c>
      <c r="AG476" s="44" t="s">
        <v>36</v>
      </c>
      <c r="AH476" s="50" t="str">
        <f t="array" ref="AH476">IFERROR(INDEX(INDIRECT("'"&amp;VLOOKUP($C476,ModMap!$A$2:$B$21,2,FALSE)&amp;"'!AH:AH"),MATCH($K476,INDIRECT("'"&amp;VLOOKUP($C476,ModMap!$A$2:$B$21,2,FALSE)&amp;"'!$K:$K"),0)),"")</f>
        <v>N/A</v>
      </c>
      <c r="AI476" s="50" t="str">
        <f t="array" ref="AI476">IFERROR(INDEX(INDIRECT("'"&amp;VLOOKUP($C476,ModMap!$A$2:$B$21,2,FALSE)&amp;"'!AI:AI"),MATCH($K476,INDIRECT("'"&amp;VLOOKUP($C476,ModMap!$A$2:$B$21,2,FALSE)&amp;"'!$K:$K"),0)),"")</f>
        <v/>
      </c>
      <c r="AJ476" s="44" t="s">
        <v>36</v>
      </c>
      <c r="AK476" s="50" t="str">
        <f t="array" ref="AK476">IFERROR(INDEX(INDIRECT("'"&amp;VLOOKUP($C476,ModMap!$A$2:$B$21,2,FALSE)&amp;"'!AK:AK"),MATCH($K476,INDIRECT("'"&amp;VLOOKUP($C476,ModMap!$A$2:$B$21,2,FALSE)&amp;"'!$K:$K"),0)),"")</f>
        <v>N/A</v>
      </c>
      <c r="AL476" s="50" t="str">
        <f t="array" ref="AL476">IFERROR(INDEX(INDIRECT("'"&amp;VLOOKUP($C476,ModMap!$A$2:$B$21,2,FALSE)&amp;"'!AL:AL"),MATCH($K476,INDIRECT("'"&amp;VLOOKUP($C476,ModMap!$A$2:$B$21,2,FALSE)&amp;"'!$K:$K"),0)),"")</f>
        <v/>
      </c>
      <c r="AM476" s="50">
        <f t="shared" si="1"/>
        <v>3</v>
      </c>
      <c r="AN476" s="50" t="str">
        <f t="shared" si="2"/>
        <v>Not Started</v>
      </c>
      <c r="AO476" s="51" t="str">
        <f t="array" ref="AO476">IFERROR(INDEX(INDIRECT("'"&amp;VLOOKUP($C476,ModMap!$A$2:$B$21,2,FALSE)&amp;"'!AO:AO"),MATCH($K476,INDIRECT("'"&amp;VLOOKUP($C476,ModMap!$A$2:$B$21,2,FALSE)&amp;"'!$K:$K"),0)),"")</f>
        <v/>
      </c>
      <c r="AP476" s="49" t="str">
        <f t="array" ref="AP476">IFERROR(HYPERLINK("#'"&amp;VLOOKUP($C476,ModMap!$A$2:$B$21,2,FALSE)&amp;"'!V"&amp;MATCH($K476,INDIRECT("'"&amp;VLOOKUP($C476,ModMap!$A$2:$B$21,2,FALSE)&amp;"'!$K:$K"),0),"Edit on module sheet"),"")</f>
        <v>Edit on module sheet</v>
      </c>
    </row>
    <row r="477" ht="42.0" customHeight="1">
      <c r="A477" s="39">
        <v>475.0</v>
      </c>
      <c r="B477" s="39">
        <v>471.0</v>
      </c>
      <c r="C477" s="39" t="s">
        <v>115</v>
      </c>
      <c r="D477" s="40" t="s">
        <v>116</v>
      </c>
      <c r="E477" s="29" t="s">
        <v>41</v>
      </c>
      <c r="F477" s="74" t="s">
        <v>1151</v>
      </c>
      <c r="G477" s="40" t="s">
        <v>1152</v>
      </c>
      <c r="H477" s="39" t="s">
        <v>1178</v>
      </c>
      <c r="I477" s="39" t="s">
        <v>1179</v>
      </c>
      <c r="J477" s="40" t="s">
        <v>1180</v>
      </c>
      <c r="K477" s="39" t="s">
        <v>1181</v>
      </c>
      <c r="L477" s="40" t="s">
        <v>1182</v>
      </c>
      <c r="M477" s="47" t="s">
        <v>200</v>
      </c>
      <c r="N477" s="39" t="s">
        <v>1158</v>
      </c>
      <c r="O477" s="39" t="s">
        <v>1183</v>
      </c>
      <c r="P477" s="40" t="s">
        <v>1184</v>
      </c>
      <c r="Q477" s="40" t="s">
        <v>1185</v>
      </c>
      <c r="R477" s="39" t="s">
        <v>287</v>
      </c>
      <c r="S477" s="39" t="s">
        <v>206</v>
      </c>
      <c r="T477" s="39" t="str">
        <f t="array" ref="T477">IFERROR(INDEX(INDIRECT("'"&amp;VLOOKUP($C477,ModMap!$A$2:$B$21,2,FALSE)&amp;"'!T:T"),MATCH($K477,INDIRECT("'"&amp;VLOOKUP($C477,ModMap!$A$2:$B$21,2,FALSE)&amp;"'!$K:$K"),0)),"")</f>
        <v>Unassigned</v>
      </c>
      <c r="U477" s="48" t="s">
        <v>33</v>
      </c>
      <c r="V477" s="39" t="str">
        <f t="array" ref="V477">IFERROR(INDEX(INDIRECT("'"&amp;VLOOKUP($C477,ModMap!$A$2:$B$21,2,FALSE)&amp;"'!V:V"),MATCH($K477,INDIRECT("'"&amp;VLOOKUP($C477,ModMap!$A$2:$B$21,2,FALSE)&amp;"'!$K:$K"),0)),"")</f>
        <v>Not Started</v>
      </c>
      <c r="W477" s="39" t="str">
        <f t="array" ref="W477">IFERROR(INDEX(INDIRECT("'"&amp;VLOOKUP($C477,ModMap!$A$2:$B$21,2,FALSE)&amp;"'!W:W"),MATCH($K477,INDIRECT("'"&amp;VLOOKUP($C477,ModMap!$A$2:$B$21,2,FALSE)&amp;"'!$K:$K"),0)),"")</f>
        <v>Unassigned</v>
      </c>
      <c r="X477" s="44" t="s">
        <v>36</v>
      </c>
      <c r="Y477" s="39" t="str">
        <f t="array" ref="Y477">IFERROR(INDEX(INDIRECT("'"&amp;VLOOKUP($C477,ModMap!$A$2:$B$21,2,FALSE)&amp;"'!Y:Y"),MATCH($K477,INDIRECT("'"&amp;VLOOKUP($C477,ModMap!$A$2:$B$21,2,FALSE)&amp;"'!$K:$K"),0)),"")</f>
        <v>N/A</v>
      </c>
      <c r="Z477" s="39" t="str">
        <f t="array" ref="Z477">IFERROR(INDEX(INDIRECT("'"&amp;VLOOKUP($C477,ModMap!$A$2:$B$21,2,FALSE)&amp;"'!Z:Z"),MATCH($K477,INDIRECT("'"&amp;VLOOKUP($C477,ModMap!$A$2:$B$21,2,FALSE)&amp;"'!$K:$K"),0)),"")</f>
        <v/>
      </c>
      <c r="AA477" s="44" t="s">
        <v>36</v>
      </c>
      <c r="AB477" s="39" t="str">
        <f t="array" ref="AB477">IFERROR(INDEX(INDIRECT("'"&amp;VLOOKUP($C477,ModMap!$A$2:$B$21,2,FALSE)&amp;"'!AB:AB"),MATCH($K477,INDIRECT("'"&amp;VLOOKUP($C477,ModMap!$A$2:$B$21,2,FALSE)&amp;"'!$K:$K"),0)),"")</f>
        <v>N/A</v>
      </c>
      <c r="AC477" s="39" t="str">
        <f t="array" ref="AC477">IFERROR(INDEX(INDIRECT("'"&amp;VLOOKUP($C477,ModMap!$A$2:$B$21,2,FALSE)&amp;"'!AC:AC"),MATCH($K477,INDIRECT("'"&amp;VLOOKUP($C477,ModMap!$A$2:$B$21,2,FALSE)&amp;"'!$K:$K"),0)),"")</f>
        <v/>
      </c>
      <c r="AD477" s="48" t="s">
        <v>33</v>
      </c>
      <c r="AE477" s="39" t="str">
        <f t="array" ref="AE477">IFERROR(INDEX(INDIRECT("'"&amp;VLOOKUP($C477,ModMap!$A$2:$B$21,2,FALSE)&amp;"'!AE:AE"),MATCH($K477,INDIRECT("'"&amp;VLOOKUP($C477,ModMap!$A$2:$B$21,2,FALSE)&amp;"'!$K:$K"),0)),"")</f>
        <v>Not Started</v>
      </c>
      <c r="AF477" s="39" t="str">
        <f t="array" ref="AF477">IFERROR(INDEX(INDIRECT("'"&amp;VLOOKUP($C477,ModMap!$A$2:$B$21,2,FALSE)&amp;"'!AF:AF"),MATCH($K477,INDIRECT("'"&amp;VLOOKUP($C477,ModMap!$A$2:$B$21,2,FALSE)&amp;"'!$K:$K"),0)),"")</f>
        <v>Unassigned</v>
      </c>
      <c r="AG477" s="44" t="s">
        <v>36</v>
      </c>
      <c r="AH477" s="39" t="str">
        <f t="array" ref="AH477">IFERROR(INDEX(INDIRECT("'"&amp;VLOOKUP($C477,ModMap!$A$2:$B$21,2,FALSE)&amp;"'!AH:AH"),MATCH($K477,INDIRECT("'"&amp;VLOOKUP($C477,ModMap!$A$2:$B$21,2,FALSE)&amp;"'!$K:$K"),0)),"")</f>
        <v>N/A</v>
      </c>
      <c r="AI477" s="39" t="str">
        <f t="array" ref="AI477">IFERROR(INDEX(INDIRECT("'"&amp;VLOOKUP($C477,ModMap!$A$2:$B$21,2,FALSE)&amp;"'!AI:AI"),MATCH($K477,INDIRECT("'"&amp;VLOOKUP($C477,ModMap!$A$2:$B$21,2,FALSE)&amp;"'!$K:$K"),0)),"")</f>
        <v/>
      </c>
      <c r="AJ477" s="44" t="s">
        <v>36</v>
      </c>
      <c r="AK477" s="39" t="str">
        <f t="array" ref="AK477">IFERROR(INDEX(INDIRECT("'"&amp;VLOOKUP($C477,ModMap!$A$2:$B$21,2,FALSE)&amp;"'!AK:AK"),MATCH($K477,INDIRECT("'"&amp;VLOOKUP($C477,ModMap!$A$2:$B$21,2,FALSE)&amp;"'!$K:$K"),0)),"")</f>
        <v>N/A</v>
      </c>
      <c r="AL477" s="39" t="str">
        <f t="array" ref="AL477">IFERROR(INDEX(INDIRECT("'"&amp;VLOOKUP($C477,ModMap!$A$2:$B$21,2,FALSE)&amp;"'!AL:AL"),MATCH($K477,INDIRECT("'"&amp;VLOOKUP($C477,ModMap!$A$2:$B$21,2,FALSE)&amp;"'!$K:$K"),0)),"")</f>
        <v/>
      </c>
      <c r="AM477" s="39">
        <f t="shared" si="1"/>
        <v>2</v>
      </c>
      <c r="AN477" s="39" t="str">
        <f t="shared" si="2"/>
        <v>Not Started</v>
      </c>
      <c r="AO477" s="40" t="str">
        <f t="array" ref="AO477">IFERROR(INDEX(INDIRECT("'"&amp;VLOOKUP($C477,ModMap!$A$2:$B$21,2,FALSE)&amp;"'!AO:AO"),MATCH($K477,INDIRECT("'"&amp;VLOOKUP($C477,ModMap!$A$2:$B$21,2,FALSE)&amp;"'!$K:$K"),0)),"")</f>
        <v/>
      </c>
      <c r="AP477" s="49" t="str">
        <f t="array" ref="AP477">IFERROR(HYPERLINK("#'"&amp;VLOOKUP($C477,ModMap!$A$2:$B$21,2,FALSE)&amp;"'!V"&amp;MATCH($K477,INDIRECT("'"&amp;VLOOKUP($C477,ModMap!$A$2:$B$21,2,FALSE)&amp;"'!$K:$K"),0),"Edit on module sheet"),"")</f>
        <v>Edit on module sheet</v>
      </c>
    </row>
    <row r="478" ht="42.0" customHeight="1">
      <c r="A478" s="50">
        <v>476.0</v>
      </c>
      <c r="B478" s="50">
        <v>472.0</v>
      </c>
      <c r="C478" s="50" t="s">
        <v>115</v>
      </c>
      <c r="D478" s="51" t="s">
        <v>116</v>
      </c>
      <c r="E478" s="31" t="s">
        <v>69</v>
      </c>
      <c r="F478" s="74" t="s">
        <v>1151</v>
      </c>
      <c r="G478" s="51" t="s">
        <v>1152</v>
      </c>
      <c r="H478" s="50" t="s">
        <v>1178</v>
      </c>
      <c r="I478" s="50" t="s">
        <v>1179</v>
      </c>
      <c r="J478" s="51" t="s">
        <v>1180</v>
      </c>
      <c r="K478" s="50" t="s">
        <v>3789</v>
      </c>
      <c r="L478" s="51" t="s">
        <v>3790</v>
      </c>
      <c r="M478" s="48" t="s">
        <v>434</v>
      </c>
      <c r="N478" s="50" t="s">
        <v>1158</v>
      </c>
      <c r="O478" s="50" t="s">
        <v>1183</v>
      </c>
      <c r="P478" s="51" t="s">
        <v>1184</v>
      </c>
      <c r="Q478" s="51" t="s">
        <v>1185</v>
      </c>
      <c r="R478" s="50" t="s">
        <v>287</v>
      </c>
      <c r="S478" s="50" t="s">
        <v>69</v>
      </c>
      <c r="T478" s="50" t="str">
        <f t="array" ref="T478">IFERROR(INDEX(INDIRECT("'"&amp;VLOOKUP($C478,ModMap!$A$2:$B$21,2,FALSE)&amp;"'!T:T"),MATCH($K478,INDIRECT("'"&amp;VLOOKUP($C478,ModMap!$A$2:$B$21,2,FALSE)&amp;"'!$K:$K"),0)),"")</f>
        <v>Unassigned</v>
      </c>
      <c r="U478" s="48" t="s">
        <v>33</v>
      </c>
      <c r="V478" s="50" t="str">
        <f t="array" ref="V478">IFERROR(INDEX(INDIRECT("'"&amp;VLOOKUP($C478,ModMap!$A$2:$B$21,2,FALSE)&amp;"'!V:V"),MATCH($K478,INDIRECT("'"&amp;VLOOKUP($C478,ModMap!$A$2:$B$21,2,FALSE)&amp;"'!$K:$K"),0)),"")</f>
        <v>Not Started</v>
      </c>
      <c r="W478" s="50" t="str">
        <f t="array" ref="W478">IFERROR(INDEX(INDIRECT("'"&amp;VLOOKUP($C478,ModMap!$A$2:$B$21,2,FALSE)&amp;"'!W:W"),MATCH($K478,INDIRECT("'"&amp;VLOOKUP($C478,ModMap!$A$2:$B$21,2,FALSE)&amp;"'!$K:$K"),0)),"")</f>
        <v>Unassigned</v>
      </c>
      <c r="X478" s="48" t="s">
        <v>33</v>
      </c>
      <c r="Y478" s="50" t="str">
        <f t="array" ref="Y478">IFERROR(INDEX(INDIRECT("'"&amp;VLOOKUP($C478,ModMap!$A$2:$B$21,2,FALSE)&amp;"'!Y:Y"),MATCH($K478,INDIRECT("'"&amp;VLOOKUP($C478,ModMap!$A$2:$B$21,2,FALSE)&amp;"'!$K:$K"),0)),"")</f>
        <v>Not Started</v>
      </c>
      <c r="Z478" s="50" t="str">
        <f t="array" ref="Z478">IFERROR(INDEX(INDIRECT("'"&amp;VLOOKUP($C478,ModMap!$A$2:$B$21,2,FALSE)&amp;"'!Z:Z"),MATCH($K478,INDIRECT("'"&amp;VLOOKUP($C478,ModMap!$A$2:$B$21,2,FALSE)&amp;"'!$K:$K"),0)),"")</f>
        <v>Unassigned</v>
      </c>
      <c r="AA478" s="44" t="s">
        <v>36</v>
      </c>
      <c r="AB478" s="50" t="str">
        <f t="array" ref="AB478">IFERROR(INDEX(INDIRECT("'"&amp;VLOOKUP($C478,ModMap!$A$2:$B$21,2,FALSE)&amp;"'!AB:AB"),MATCH($K478,INDIRECT("'"&amp;VLOOKUP($C478,ModMap!$A$2:$B$21,2,FALSE)&amp;"'!$K:$K"),0)),"")</f>
        <v>N/A</v>
      </c>
      <c r="AC478" s="50" t="str">
        <f t="array" ref="AC478">IFERROR(INDEX(INDIRECT("'"&amp;VLOOKUP($C478,ModMap!$A$2:$B$21,2,FALSE)&amp;"'!AC:AC"),MATCH($K478,INDIRECT("'"&amp;VLOOKUP($C478,ModMap!$A$2:$B$21,2,FALSE)&amp;"'!$K:$K"),0)),"")</f>
        <v/>
      </c>
      <c r="AD478" s="48" t="s">
        <v>33</v>
      </c>
      <c r="AE478" s="50" t="str">
        <f t="array" ref="AE478">IFERROR(INDEX(INDIRECT("'"&amp;VLOOKUP($C478,ModMap!$A$2:$B$21,2,FALSE)&amp;"'!AE:AE"),MATCH($K478,INDIRECT("'"&amp;VLOOKUP($C478,ModMap!$A$2:$B$21,2,FALSE)&amp;"'!$K:$K"),0)),"")</f>
        <v>Not Started</v>
      </c>
      <c r="AF478" s="50" t="str">
        <f t="array" ref="AF478">IFERROR(INDEX(INDIRECT("'"&amp;VLOOKUP($C478,ModMap!$A$2:$B$21,2,FALSE)&amp;"'!AF:AF"),MATCH($K478,INDIRECT("'"&amp;VLOOKUP($C478,ModMap!$A$2:$B$21,2,FALSE)&amp;"'!$K:$K"),0)),"")</f>
        <v>Unassigned</v>
      </c>
      <c r="AG478" s="44" t="s">
        <v>36</v>
      </c>
      <c r="AH478" s="50" t="str">
        <f t="array" ref="AH478">IFERROR(INDEX(INDIRECT("'"&amp;VLOOKUP($C478,ModMap!$A$2:$B$21,2,FALSE)&amp;"'!AH:AH"),MATCH($K478,INDIRECT("'"&amp;VLOOKUP($C478,ModMap!$A$2:$B$21,2,FALSE)&amp;"'!$K:$K"),0)),"")</f>
        <v>N/A</v>
      </c>
      <c r="AI478" s="50" t="str">
        <f t="array" ref="AI478">IFERROR(INDEX(INDIRECT("'"&amp;VLOOKUP($C478,ModMap!$A$2:$B$21,2,FALSE)&amp;"'!AI:AI"),MATCH($K478,INDIRECT("'"&amp;VLOOKUP($C478,ModMap!$A$2:$B$21,2,FALSE)&amp;"'!$K:$K"),0)),"")</f>
        <v/>
      </c>
      <c r="AJ478" s="44" t="s">
        <v>36</v>
      </c>
      <c r="AK478" s="50" t="str">
        <f t="array" ref="AK478">IFERROR(INDEX(INDIRECT("'"&amp;VLOOKUP($C478,ModMap!$A$2:$B$21,2,FALSE)&amp;"'!AK:AK"),MATCH($K478,INDIRECT("'"&amp;VLOOKUP($C478,ModMap!$A$2:$B$21,2,FALSE)&amp;"'!$K:$K"),0)),"")</f>
        <v>N/A</v>
      </c>
      <c r="AL478" s="50" t="str">
        <f t="array" ref="AL478">IFERROR(INDEX(INDIRECT("'"&amp;VLOOKUP($C478,ModMap!$A$2:$B$21,2,FALSE)&amp;"'!AL:AL"),MATCH($K478,INDIRECT("'"&amp;VLOOKUP($C478,ModMap!$A$2:$B$21,2,FALSE)&amp;"'!$K:$K"),0)),"")</f>
        <v/>
      </c>
      <c r="AM478" s="50">
        <f t="shared" si="1"/>
        <v>3</v>
      </c>
      <c r="AN478" s="50" t="str">
        <f t="shared" si="2"/>
        <v>Not Started</v>
      </c>
      <c r="AO478" s="51" t="str">
        <f t="array" ref="AO478">IFERROR(INDEX(INDIRECT("'"&amp;VLOOKUP($C478,ModMap!$A$2:$B$21,2,FALSE)&amp;"'!AO:AO"),MATCH($K478,INDIRECT("'"&amp;VLOOKUP($C478,ModMap!$A$2:$B$21,2,FALSE)&amp;"'!$K:$K"),0)),"")</f>
        <v/>
      </c>
      <c r="AP478" s="49" t="str">
        <f t="array" ref="AP478">IFERROR(HYPERLINK("#'"&amp;VLOOKUP($C478,ModMap!$A$2:$B$21,2,FALSE)&amp;"'!V"&amp;MATCH($K478,INDIRECT("'"&amp;VLOOKUP($C478,ModMap!$A$2:$B$21,2,FALSE)&amp;"'!$K:$K"),0),"Edit on module sheet"),"")</f>
        <v>Edit on module sheet</v>
      </c>
    </row>
    <row r="479" ht="42.0" customHeight="1">
      <c r="A479" s="39">
        <v>477.0</v>
      </c>
      <c r="B479" s="39">
        <v>473.0</v>
      </c>
      <c r="C479" s="39" t="s">
        <v>115</v>
      </c>
      <c r="D479" s="40" t="s">
        <v>116</v>
      </c>
      <c r="E479" s="28" t="s">
        <v>48</v>
      </c>
      <c r="F479" s="74" t="s">
        <v>1151</v>
      </c>
      <c r="G479" s="40" t="s">
        <v>1152</v>
      </c>
      <c r="H479" s="39" t="s">
        <v>1195</v>
      </c>
      <c r="I479" s="39" t="s">
        <v>1196</v>
      </c>
      <c r="J479" s="40" t="s">
        <v>1197</v>
      </c>
      <c r="K479" s="39" t="s">
        <v>2604</v>
      </c>
      <c r="L479" s="40" t="s">
        <v>2605</v>
      </c>
      <c r="M479" s="47" t="s">
        <v>200</v>
      </c>
      <c r="N479" s="39" t="s">
        <v>1158</v>
      </c>
      <c r="O479" s="39" t="s">
        <v>1200</v>
      </c>
      <c r="P479" s="40" t="s">
        <v>1201</v>
      </c>
      <c r="Q479" s="40" t="s">
        <v>1202</v>
      </c>
      <c r="R479" s="39" t="s">
        <v>1203</v>
      </c>
      <c r="S479" s="39" t="s">
        <v>53</v>
      </c>
      <c r="T479" s="39" t="str">
        <f t="array" ref="T479">IFERROR(INDEX(INDIRECT("'"&amp;VLOOKUP($C479,ModMap!$A$2:$B$21,2,FALSE)&amp;"'!T:T"),MATCH($K479,INDIRECT("'"&amp;VLOOKUP($C479,ModMap!$A$2:$B$21,2,FALSE)&amp;"'!$K:$K"),0)),"")</f>
        <v>Unassigned</v>
      </c>
      <c r="U479" s="44" t="s">
        <v>36</v>
      </c>
      <c r="V479" s="39" t="str">
        <f t="array" ref="V479">IFERROR(INDEX(INDIRECT("'"&amp;VLOOKUP($C479,ModMap!$A$2:$B$21,2,FALSE)&amp;"'!V:V"),MATCH($K479,INDIRECT("'"&amp;VLOOKUP($C479,ModMap!$A$2:$B$21,2,FALSE)&amp;"'!$K:$K"),0)),"")</f>
        <v>N/A</v>
      </c>
      <c r="W479" s="39" t="str">
        <f t="array" ref="W479">IFERROR(INDEX(INDIRECT("'"&amp;VLOOKUP($C479,ModMap!$A$2:$B$21,2,FALSE)&amp;"'!W:W"),MATCH($K479,INDIRECT("'"&amp;VLOOKUP($C479,ModMap!$A$2:$B$21,2,FALSE)&amp;"'!$K:$K"),0)),"")</f>
        <v/>
      </c>
      <c r="X479" s="48" t="s">
        <v>33</v>
      </c>
      <c r="Y479" s="39" t="str">
        <f t="array" ref="Y479">IFERROR(INDEX(INDIRECT("'"&amp;VLOOKUP($C479,ModMap!$A$2:$B$21,2,FALSE)&amp;"'!Y:Y"),MATCH($K479,INDIRECT("'"&amp;VLOOKUP($C479,ModMap!$A$2:$B$21,2,FALSE)&amp;"'!$K:$K"),0)),"")</f>
        <v>Not Started</v>
      </c>
      <c r="Z479" s="39" t="str">
        <f t="array" ref="Z479">IFERROR(INDEX(INDIRECT("'"&amp;VLOOKUP($C479,ModMap!$A$2:$B$21,2,FALSE)&amp;"'!Z:Z"),MATCH($K479,INDIRECT("'"&amp;VLOOKUP($C479,ModMap!$A$2:$B$21,2,FALSE)&amp;"'!$K:$K"),0)),"")</f>
        <v>Unassigned</v>
      </c>
      <c r="AA479" s="48" t="s">
        <v>33</v>
      </c>
      <c r="AB479" s="39" t="str">
        <f t="array" ref="AB479">IFERROR(INDEX(INDIRECT("'"&amp;VLOOKUP($C479,ModMap!$A$2:$B$21,2,FALSE)&amp;"'!AB:AB"),MATCH($K479,INDIRECT("'"&amp;VLOOKUP($C479,ModMap!$A$2:$B$21,2,FALSE)&amp;"'!$K:$K"),0)),"")</f>
        <v>Not Started</v>
      </c>
      <c r="AC479" s="39" t="str">
        <f t="array" ref="AC479">IFERROR(INDEX(INDIRECT("'"&amp;VLOOKUP($C479,ModMap!$A$2:$B$21,2,FALSE)&amp;"'!AC:AC"),MATCH($K479,INDIRECT("'"&amp;VLOOKUP($C479,ModMap!$A$2:$B$21,2,FALSE)&amp;"'!$K:$K"),0)),"")</f>
        <v>Unassigned</v>
      </c>
      <c r="AD479" s="44" t="s">
        <v>36</v>
      </c>
      <c r="AE479" s="39" t="str">
        <f t="array" ref="AE479">IFERROR(INDEX(INDIRECT("'"&amp;VLOOKUP($C479,ModMap!$A$2:$B$21,2,FALSE)&amp;"'!AE:AE"),MATCH($K479,INDIRECT("'"&amp;VLOOKUP($C479,ModMap!$A$2:$B$21,2,FALSE)&amp;"'!$K:$K"),0)),"")</f>
        <v>N/A</v>
      </c>
      <c r="AF479" s="39" t="str">
        <f t="array" ref="AF479">IFERROR(INDEX(INDIRECT("'"&amp;VLOOKUP($C479,ModMap!$A$2:$B$21,2,FALSE)&amp;"'!AF:AF"),MATCH($K479,INDIRECT("'"&amp;VLOOKUP($C479,ModMap!$A$2:$B$21,2,FALSE)&amp;"'!$K:$K"),0)),"")</f>
        <v/>
      </c>
      <c r="AG479" s="44" t="s">
        <v>36</v>
      </c>
      <c r="AH479" s="39" t="str">
        <f t="array" ref="AH479">IFERROR(INDEX(INDIRECT("'"&amp;VLOOKUP($C479,ModMap!$A$2:$B$21,2,FALSE)&amp;"'!AH:AH"),MATCH($K479,INDIRECT("'"&amp;VLOOKUP($C479,ModMap!$A$2:$B$21,2,FALSE)&amp;"'!$K:$K"),0)),"")</f>
        <v>N/A</v>
      </c>
      <c r="AI479" s="39" t="str">
        <f t="array" ref="AI479">IFERROR(INDEX(INDIRECT("'"&amp;VLOOKUP($C479,ModMap!$A$2:$B$21,2,FALSE)&amp;"'!AI:AI"),MATCH($K479,INDIRECT("'"&amp;VLOOKUP($C479,ModMap!$A$2:$B$21,2,FALSE)&amp;"'!$K:$K"),0)),"")</f>
        <v/>
      </c>
      <c r="AJ479" s="44" t="s">
        <v>36</v>
      </c>
      <c r="AK479" s="39" t="str">
        <f t="array" ref="AK479">IFERROR(INDEX(INDIRECT("'"&amp;VLOOKUP($C479,ModMap!$A$2:$B$21,2,FALSE)&amp;"'!AK:AK"),MATCH($K479,INDIRECT("'"&amp;VLOOKUP($C479,ModMap!$A$2:$B$21,2,FALSE)&amp;"'!$K:$K"),0)),"")</f>
        <v>N/A</v>
      </c>
      <c r="AL479" s="39" t="str">
        <f t="array" ref="AL479">IFERROR(INDEX(INDIRECT("'"&amp;VLOOKUP($C479,ModMap!$A$2:$B$21,2,FALSE)&amp;"'!AL:AL"),MATCH($K479,INDIRECT("'"&amp;VLOOKUP($C479,ModMap!$A$2:$B$21,2,FALSE)&amp;"'!$K:$K"),0)),"")</f>
        <v/>
      </c>
      <c r="AM479" s="39">
        <f t="shared" si="1"/>
        <v>2</v>
      </c>
      <c r="AN479" s="39" t="str">
        <f t="shared" si="2"/>
        <v>Not Started</v>
      </c>
      <c r="AO479" s="40" t="str">
        <f t="array" ref="AO479">IFERROR(INDEX(INDIRECT("'"&amp;VLOOKUP($C479,ModMap!$A$2:$B$21,2,FALSE)&amp;"'!AO:AO"),MATCH($K479,INDIRECT("'"&amp;VLOOKUP($C479,ModMap!$A$2:$B$21,2,FALSE)&amp;"'!$K:$K"),0)),"")</f>
        <v/>
      </c>
      <c r="AP479" s="49" t="str">
        <f t="array" ref="AP479">IFERROR(HYPERLINK("#'"&amp;VLOOKUP($C479,ModMap!$A$2:$B$21,2,FALSE)&amp;"'!V"&amp;MATCH($K479,INDIRECT("'"&amp;VLOOKUP($C479,ModMap!$A$2:$B$21,2,FALSE)&amp;"'!$K:$K"),0),"Edit on module sheet"),"")</f>
        <v>Edit on module sheet</v>
      </c>
    </row>
    <row r="480" ht="42.0" customHeight="1">
      <c r="A480" s="50">
        <v>478.0</v>
      </c>
      <c r="B480" s="50">
        <v>474.0</v>
      </c>
      <c r="C480" s="50" t="s">
        <v>115</v>
      </c>
      <c r="D480" s="51" t="s">
        <v>116</v>
      </c>
      <c r="E480" s="28" t="s">
        <v>48</v>
      </c>
      <c r="F480" s="74" t="s">
        <v>1151</v>
      </c>
      <c r="G480" s="51" t="s">
        <v>1152</v>
      </c>
      <c r="H480" s="50" t="s">
        <v>1195</v>
      </c>
      <c r="I480" s="50" t="s">
        <v>1196</v>
      </c>
      <c r="J480" s="51" t="s">
        <v>1197</v>
      </c>
      <c r="K480" s="50" t="s">
        <v>2608</v>
      </c>
      <c r="L480" s="51" t="s">
        <v>2609</v>
      </c>
      <c r="M480" s="47" t="s">
        <v>200</v>
      </c>
      <c r="N480" s="50" t="s">
        <v>1158</v>
      </c>
      <c r="O480" s="50" t="s">
        <v>1200</v>
      </c>
      <c r="P480" s="51" t="s">
        <v>1201</v>
      </c>
      <c r="Q480" s="51" t="s">
        <v>1202</v>
      </c>
      <c r="R480" s="50" t="s">
        <v>1203</v>
      </c>
      <c r="S480" s="50" t="s">
        <v>56</v>
      </c>
      <c r="T480" s="50" t="str">
        <f t="array" ref="T480">IFERROR(INDEX(INDIRECT("'"&amp;VLOOKUP($C480,ModMap!$A$2:$B$21,2,FALSE)&amp;"'!T:T"),MATCH($K480,INDIRECT("'"&amp;VLOOKUP($C480,ModMap!$A$2:$B$21,2,FALSE)&amp;"'!$K:$K"),0)),"")</f>
        <v>Unassigned</v>
      </c>
      <c r="U480" s="44" t="s">
        <v>36</v>
      </c>
      <c r="V480" s="50" t="str">
        <f t="array" ref="V480">IFERROR(INDEX(INDIRECT("'"&amp;VLOOKUP($C480,ModMap!$A$2:$B$21,2,FALSE)&amp;"'!V:V"),MATCH($K480,INDIRECT("'"&amp;VLOOKUP($C480,ModMap!$A$2:$B$21,2,FALSE)&amp;"'!$K:$K"),0)),"")</f>
        <v>N/A</v>
      </c>
      <c r="W480" s="50" t="str">
        <f t="array" ref="W480">IFERROR(INDEX(INDIRECT("'"&amp;VLOOKUP($C480,ModMap!$A$2:$B$21,2,FALSE)&amp;"'!W:W"),MATCH($K480,INDIRECT("'"&amp;VLOOKUP($C480,ModMap!$A$2:$B$21,2,FALSE)&amp;"'!$K:$K"),0)),"")</f>
        <v/>
      </c>
      <c r="X480" s="48" t="s">
        <v>33</v>
      </c>
      <c r="Y480" s="50" t="str">
        <f t="array" ref="Y480">IFERROR(INDEX(INDIRECT("'"&amp;VLOOKUP($C480,ModMap!$A$2:$B$21,2,FALSE)&amp;"'!Y:Y"),MATCH($K480,INDIRECT("'"&amp;VLOOKUP($C480,ModMap!$A$2:$B$21,2,FALSE)&amp;"'!$K:$K"),0)),"")</f>
        <v>Not Started</v>
      </c>
      <c r="Z480" s="50" t="str">
        <f t="array" ref="Z480">IFERROR(INDEX(INDIRECT("'"&amp;VLOOKUP($C480,ModMap!$A$2:$B$21,2,FALSE)&amp;"'!Z:Z"),MATCH($K480,INDIRECT("'"&amp;VLOOKUP($C480,ModMap!$A$2:$B$21,2,FALSE)&amp;"'!$K:$K"),0)),"")</f>
        <v>Unassigned</v>
      </c>
      <c r="AA480" s="48" t="s">
        <v>33</v>
      </c>
      <c r="AB480" s="50" t="str">
        <f t="array" ref="AB480">IFERROR(INDEX(INDIRECT("'"&amp;VLOOKUP($C480,ModMap!$A$2:$B$21,2,FALSE)&amp;"'!AB:AB"),MATCH($K480,INDIRECT("'"&amp;VLOOKUP($C480,ModMap!$A$2:$B$21,2,FALSE)&amp;"'!$K:$K"),0)),"")</f>
        <v>Not Started</v>
      </c>
      <c r="AC480" s="50" t="str">
        <f t="array" ref="AC480">IFERROR(INDEX(INDIRECT("'"&amp;VLOOKUP($C480,ModMap!$A$2:$B$21,2,FALSE)&amp;"'!AC:AC"),MATCH($K480,INDIRECT("'"&amp;VLOOKUP($C480,ModMap!$A$2:$B$21,2,FALSE)&amp;"'!$K:$K"),0)),"")</f>
        <v>Unassigned</v>
      </c>
      <c r="AD480" s="48" t="s">
        <v>33</v>
      </c>
      <c r="AE480" s="50" t="str">
        <f t="array" ref="AE480">IFERROR(INDEX(INDIRECT("'"&amp;VLOOKUP($C480,ModMap!$A$2:$B$21,2,FALSE)&amp;"'!AE:AE"),MATCH($K480,INDIRECT("'"&amp;VLOOKUP($C480,ModMap!$A$2:$B$21,2,FALSE)&amp;"'!$K:$K"),0)),"")</f>
        <v>Not Started</v>
      </c>
      <c r="AF480" s="50" t="str">
        <f t="array" ref="AF480">IFERROR(INDEX(INDIRECT("'"&amp;VLOOKUP($C480,ModMap!$A$2:$B$21,2,FALSE)&amp;"'!AF:AF"),MATCH($K480,INDIRECT("'"&amp;VLOOKUP($C480,ModMap!$A$2:$B$21,2,FALSE)&amp;"'!$K:$K"),0)),"")</f>
        <v>Unassigned</v>
      </c>
      <c r="AG480" s="44" t="s">
        <v>36</v>
      </c>
      <c r="AH480" s="50" t="str">
        <f t="array" ref="AH480">IFERROR(INDEX(INDIRECT("'"&amp;VLOOKUP($C480,ModMap!$A$2:$B$21,2,FALSE)&amp;"'!AH:AH"),MATCH($K480,INDIRECT("'"&amp;VLOOKUP($C480,ModMap!$A$2:$B$21,2,FALSE)&amp;"'!$K:$K"),0)),"")</f>
        <v>N/A</v>
      </c>
      <c r="AI480" s="50" t="str">
        <f t="array" ref="AI480">IFERROR(INDEX(INDIRECT("'"&amp;VLOOKUP($C480,ModMap!$A$2:$B$21,2,FALSE)&amp;"'!AI:AI"),MATCH($K480,INDIRECT("'"&amp;VLOOKUP($C480,ModMap!$A$2:$B$21,2,FALSE)&amp;"'!$K:$K"),0)),"")</f>
        <v/>
      </c>
      <c r="AJ480" s="44" t="s">
        <v>36</v>
      </c>
      <c r="AK480" s="50" t="str">
        <f t="array" ref="AK480">IFERROR(INDEX(INDIRECT("'"&amp;VLOOKUP($C480,ModMap!$A$2:$B$21,2,FALSE)&amp;"'!AK:AK"),MATCH($K480,INDIRECT("'"&amp;VLOOKUP($C480,ModMap!$A$2:$B$21,2,FALSE)&amp;"'!$K:$K"),0)),"")</f>
        <v>N/A</v>
      </c>
      <c r="AL480" s="50" t="str">
        <f t="array" ref="AL480">IFERROR(INDEX(INDIRECT("'"&amp;VLOOKUP($C480,ModMap!$A$2:$B$21,2,FALSE)&amp;"'!AL:AL"),MATCH($K480,INDIRECT("'"&amp;VLOOKUP($C480,ModMap!$A$2:$B$21,2,FALSE)&amp;"'!$K:$K"),0)),"")</f>
        <v/>
      </c>
      <c r="AM480" s="50">
        <f t="shared" si="1"/>
        <v>3</v>
      </c>
      <c r="AN480" s="50" t="str">
        <f t="shared" si="2"/>
        <v>Not Started</v>
      </c>
      <c r="AO480" s="51" t="str">
        <f t="array" ref="AO480">IFERROR(INDEX(INDIRECT("'"&amp;VLOOKUP($C480,ModMap!$A$2:$B$21,2,FALSE)&amp;"'!AO:AO"),MATCH($K480,INDIRECT("'"&amp;VLOOKUP($C480,ModMap!$A$2:$B$21,2,FALSE)&amp;"'!$K:$K"),0)),"")</f>
        <v/>
      </c>
      <c r="AP480" s="49" t="str">
        <f t="array" ref="AP480">IFERROR(HYPERLINK("#'"&amp;VLOOKUP($C480,ModMap!$A$2:$B$21,2,FALSE)&amp;"'!V"&amp;MATCH($K480,INDIRECT("'"&amp;VLOOKUP($C480,ModMap!$A$2:$B$21,2,FALSE)&amp;"'!$K:$K"),0),"Edit on module sheet"),"")</f>
        <v>Edit on module sheet</v>
      </c>
    </row>
    <row r="481" ht="42.0" customHeight="1">
      <c r="A481" s="39">
        <v>479.0</v>
      </c>
      <c r="B481" s="39">
        <v>475.0</v>
      </c>
      <c r="C481" s="39" t="s">
        <v>115</v>
      </c>
      <c r="D481" s="40" t="s">
        <v>116</v>
      </c>
      <c r="E481" s="29" t="s">
        <v>41</v>
      </c>
      <c r="F481" s="74" t="s">
        <v>1151</v>
      </c>
      <c r="G481" s="40" t="s">
        <v>1152</v>
      </c>
      <c r="H481" s="39" t="s">
        <v>1195</v>
      </c>
      <c r="I481" s="39" t="s">
        <v>1196</v>
      </c>
      <c r="J481" s="40" t="s">
        <v>1197</v>
      </c>
      <c r="K481" s="39" t="s">
        <v>1198</v>
      </c>
      <c r="L481" s="40" t="s">
        <v>1199</v>
      </c>
      <c r="M481" s="47" t="s">
        <v>200</v>
      </c>
      <c r="N481" s="39" t="s">
        <v>1158</v>
      </c>
      <c r="O481" s="39" t="s">
        <v>1200</v>
      </c>
      <c r="P481" s="40" t="s">
        <v>1201</v>
      </c>
      <c r="Q481" s="40" t="s">
        <v>1202</v>
      </c>
      <c r="R481" s="39" t="s">
        <v>1203</v>
      </c>
      <c r="S481" s="39" t="s">
        <v>206</v>
      </c>
      <c r="T481" s="39" t="str">
        <f t="array" ref="T481">IFERROR(INDEX(INDIRECT("'"&amp;VLOOKUP($C481,ModMap!$A$2:$B$21,2,FALSE)&amp;"'!T:T"),MATCH($K481,INDIRECT("'"&amp;VLOOKUP($C481,ModMap!$A$2:$B$21,2,FALSE)&amp;"'!$K:$K"),0)),"")</f>
        <v>Unassigned</v>
      </c>
      <c r="U481" s="48" t="s">
        <v>33</v>
      </c>
      <c r="V481" s="39" t="str">
        <f t="array" ref="V481">IFERROR(INDEX(INDIRECT("'"&amp;VLOOKUP($C481,ModMap!$A$2:$B$21,2,FALSE)&amp;"'!V:V"),MATCH($K481,INDIRECT("'"&amp;VLOOKUP($C481,ModMap!$A$2:$B$21,2,FALSE)&amp;"'!$K:$K"),0)),"")</f>
        <v>Not Started</v>
      </c>
      <c r="W481" s="39" t="str">
        <f t="array" ref="W481">IFERROR(INDEX(INDIRECT("'"&amp;VLOOKUP($C481,ModMap!$A$2:$B$21,2,FALSE)&amp;"'!W:W"),MATCH($K481,INDIRECT("'"&amp;VLOOKUP($C481,ModMap!$A$2:$B$21,2,FALSE)&amp;"'!$K:$K"),0)),"")</f>
        <v>Unassigned</v>
      </c>
      <c r="X481" s="44" t="s">
        <v>36</v>
      </c>
      <c r="Y481" s="39" t="str">
        <f t="array" ref="Y481">IFERROR(INDEX(INDIRECT("'"&amp;VLOOKUP($C481,ModMap!$A$2:$B$21,2,FALSE)&amp;"'!Y:Y"),MATCH($K481,INDIRECT("'"&amp;VLOOKUP($C481,ModMap!$A$2:$B$21,2,FALSE)&amp;"'!$K:$K"),0)),"")</f>
        <v>N/A</v>
      </c>
      <c r="Z481" s="39" t="str">
        <f t="array" ref="Z481">IFERROR(INDEX(INDIRECT("'"&amp;VLOOKUP($C481,ModMap!$A$2:$B$21,2,FALSE)&amp;"'!Z:Z"),MATCH($K481,INDIRECT("'"&amp;VLOOKUP($C481,ModMap!$A$2:$B$21,2,FALSE)&amp;"'!$K:$K"),0)),"")</f>
        <v/>
      </c>
      <c r="AA481" s="44" t="s">
        <v>36</v>
      </c>
      <c r="AB481" s="39" t="str">
        <f t="array" ref="AB481">IFERROR(INDEX(INDIRECT("'"&amp;VLOOKUP($C481,ModMap!$A$2:$B$21,2,FALSE)&amp;"'!AB:AB"),MATCH($K481,INDIRECT("'"&amp;VLOOKUP($C481,ModMap!$A$2:$B$21,2,FALSE)&amp;"'!$K:$K"),0)),"")</f>
        <v>N/A</v>
      </c>
      <c r="AC481" s="39" t="str">
        <f t="array" ref="AC481">IFERROR(INDEX(INDIRECT("'"&amp;VLOOKUP($C481,ModMap!$A$2:$B$21,2,FALSE)&amp;"'!AC:AC"),MATCH($K481,INDIRECT("'"&amp;VLOOKUP($C481,ModMap!$A$2:$B$21,2,FALSE)&amp;"'!$K:$K"),0)),"")</f>
        <v/>
      </c>
      <c r="AD481" s="48" t="s">
        <v>33</v>
      </c>
      <c r="AE481" s="39" t="str">
        <f t="array" ref="AE481">IFERROR(INDEX(INDIRECT("'"&amp;VLOOKUP($C481,ModMap!$A$2:$B$21,2,FALSE)&amp;"'!AE:AE"),MATCH($K481,INDIRECT("'"&amp;VLOOKUP($C481,ModMap!$A$2:$B$21,2,FALSE)&amp;"'!$K:$K"),0)),"")</f>
        <v>Not Started</v>
      </c>
      <c r="AF481" s="39" t="str">
        <f t="array" ref="AF481">IFERROR(INDEX(INDIRECT("'"&amp;VLOOKUP($C481,ModMap!$A$2:$B$21,2,FALSE)&amp;"'!AF:AF"),MATCH($K481,INDIRECT("'"&amp;VLOOKUP($C481,ModMap!$A$2:$B$21,2,FALSE)&amp;"'!$K:$K"),0)),"")</f>
        <v>Unassigned</v>
      </c>
      <c r="AG481" s="44" t="s">
        <v>36</v>
      </c>
      <c r="AH481" s="39" t="str">
        <f t="array" ref="AH481">IFERROR(INDEX(INDIRECT("'"&amp;VLOOKUP($C481,ModMap!$A$2:$B$21,2,FALSE)&amp;"'!AH:AH"),MATCH($K481,INDIRECT("'"&amp;VLOOKUP($C481,ModMap!$A$2:$B$21,2,FALSE)&amp;"'!$K:$K"),0)),"")</f>
        <v>N/A</v>
      </c>
      <c r="AI481" s="39" t="str">
        <f t="array" ref="AI481">IFERROR(INDEX(INDIRECT("'"&amp;VLOOKUP($C481,ModMap!$A$2:$B$21,2,FALSE)&amp;"'!AI:AI"),MATCH($K481,INDIRECT("'"&amp;VLOOKUP($C481,ModMap!$A$2:$B$21,2,FALSE)&amp;"'!$K:$K"),0)),"")</f>
        <v/>
      </c>
      <c r="AJ481" s="44" t="s">
        <v>36</v>
      </c>
      <c r="AK481" s="39" t="str">
        <f t="array" ref="AK481">IFERROR(INDEX(INDIRECT("'"&amp;VLOOKUP($C481,ModMap!$A$2:$B$21,2,FALSE)&amp;"'!AK:AK"),MATCH($K481,INDIRECT("'"&amp;VLOOKUP($C481,ModMap!$A$2:$B$21,2,FALSE)&amp;"'!$K:$K"),0)),"")</f>
        <v>N/A</v>
      </c>
      <c r="AL481" s="39" t="str">
        <f t="array" ref="AL481">IFERROR(INDEX(INDIRECT("'"&amp;VLOOKUP($C481,ModMap!$A$2:$B$21,2,FALSE)&amp;"'!AL:AL"),MATCH($K481,INDIRECT("'"&amp;VLOOKUP($C481,ModMap!$A$2:$B$21,2,FALSE)&amp;"'!$K:$K"),0)),"")</f>
        <v/>
      </c>
      <c r="AM481" s="39">
        <f t="shared" si="1"/>
        <v>2</v>
      </c>
      <c r="AN481" s="39" t="str">
        <f t="shared" si="2"/>
        <v>Not Started</v>
      </c>
      <c r="AO481" s="40" t="str">
        <f t="array" ref="AO481">IFERROR(INDEX(INDIRECT("'"&amp;VLOOKUP($C481,ModMap!$A$2:$B$21,2,FALSE)&amp;"'!AO:AO"),MATCH($K481,INDIRECT("'"&amp;VLOOKUP($C481,ModMap!$A$2:$B$21,2,FALSE)&amp;"'!$K:$K"),0)),"")</f>
        <v/>
      </c>
      <c r="AP481" s="49" t="str">
        <f t="array" ref="AP481">IFERROR(HYPERLINK("#'"&amp;VLOOKUP($C481,ModMap!$A$2:$B$21,2,FALSE)&amp;"'!V"&amp;MATCH($K481,INDIRECT("'"&amp;VLOOKUP($C481,ModMap!$A$2:$B$21,2,FALSE)&amp;"'!$K:$K"),0),"Edit on module sheet"),"")</f>
        <v>Edit on module sheet</v>
      </c>
    </row>
    <row r="482" ht="42.0" customHeight="1">
      <c r="A482" s="50">
        <v>480.0</v>
      </c>
      <c r="B482" s="50">
        <v>476.0</v>
      </c>
      <c r="C482" s="50" t="s">
        <v>115</v>
      </c>
      <c r="D482" s="51" t="s">
        <v>116</v>
      </c>
      <c r="E482" s="31" t="s">
        <v>69</v>
      </c>
      <c r="F482" s="74" t="s">
        <v>1151</v>
      </c>
      <c r="G482" s="51" t="s">
        <v>1152</v>
      </c>
      <c r="H482" s="50" t="s">
        <v>1195</v>
      </c>
      <c r="I482" s="50" t="s">
        <v>1196</v>
      </c>
      <c r="J482" s="51" t="s">
        <v>1197</v>
      </c>
      <c r="K482" s="50" t="s">
        <v>3807</v>
      </c>
      <c r="L482" s="51" t="s">
        <v>3808</v>
      </c>
      <c r="M482" s="48" t="s">
        <v>434</v>
      </c>
      <c r="N482" s="50" t="s">
        <v>1158</v>
      </c>
      <c r="O482" s="50" t="s">
        <v>1200</v>
      </c>
      <c r="P482" s="51" t="s">
        <v>1201</v>
      </c>
      <c r="Q482" s="51" t="s">
        <v>1202</v>
      </c>
      <c r="R482" s="50" t="s">
        <v>1203</v>
      </c>
      <c r="S482" s="50" t="s">
        <v>69</v>
      </c>
      <c r="T482" s="50" t="str">
        <f t="array" ref="T482">IFERROR(INDEX(INDIRECT("'"&amp;VLOOKUP($C482,ModMap!$A$2:$B$21,2,FALSE)&amp;"'!T:T"),MATCH($K482,INDIRECT("'"&amp;VLOOKUP($C482,ModMap!$A$2:$B$21,2,FALSE)&amp;"'!$K:$K"),0)),"")</f>
        <v>Unassigned</v>
      </c>
      <c r="U482" s="48" t="s">
        <v>33</v>
      </c>
      <c r="V482" s="50" t="str">
        <f t="array" ref="V482">IFERROR(INDEX(INDIRECT("'"&amp;VLOOKUP($C482,ModMap!$A$2:$B$21,2,FALSE)&amp;"'!V:V"),MATCH($K482,INDIRECT("'"&amp;VLOOKUP($C482,ModMap!$A$2:$B$21,2,FALSE)&amp;"'!$K:$K"),0)),"")</f>
        <v>Not Started</v>
      </c>
      <c r="W482" s="50" t="str">
        <f t="array" ref="W482">IFERROR(INDEX(INDIRECT("'"&amp;VLOOKUP($C482,ModMap!$A$2:$B$21,2,FALSE)&amp;"'!W:W"),MATCH($K482,INDIRECT("'"&amp;VLOOKUP($C482,ModMap!$A$2:$B$21,2,FALSE)&amp;"'!$K:$K"),0)),"")</f>
        <v>Unassigned</v>
      </c>
      <c r="X482" s="48" t="s">
        <v>33</v>
      </c>
      <c r="Y482" s="50" t="str">
        <f t="array" ref="Y482">IFERROR(INDEX(INDIRECT("'"&amp;VLOOKUP($C482,ModMap!$A$2:$B$21,2,FALSE)&amp;"'!Y:Y"),MATCH($K482,INDIRECT("'"&amp;VLOOKUP($C482,ModMap!$A$2:$B$21,2,FALSE)&amp;"'!$K:$K"),0)),"")</f>
        <v>Not Started</v>
      </c>
      <c r="Z482" s="50" t="str">
        <f t="array" ref="Z482">IFERROR(INDEX(INDIRECT("'"&amp;VLOOKUP($C482,ModMap!$A$2:$B$21,2,FALSE)&amp;"'!Z:Z"),MATCH($K482,INDIRECT("'"&amp;VLOOKUP($C482,ModMap!$A$2:$B$21,2,FALSE)&amp;"'!$K:$K"),0)),"")</f>
        <v>Unassigned</v>
      </c>
      <c r="AA482" s="44" t="s">
        <v>36</v>
      </c>
      <c r="AB482" s="50" t="str">
        <f t="array" ref="AB482">IFERROR(INDEX(INDIRECT("'"&amp;VLOOKUP($C482,ModMap!$A$2:$B$21,2,FALSE)&amp;"'!AB:AB"),MATCH($K482,INDIRECT("'"&amp;VLOOKUP($C482,ModMap!$A$2:$B$21,2,FALSE)&amp;"'!$K:$K"),0)),"")</f>
        <v>N/A</v>
      </c>
      <c r="AC482" s="50" t="str">
        <f t="array" ref="AC482">IFERROR(INDEX(INDIRECT("'"&amp;VLOOKUP($C482,ModMap!$A$2:$B$21,2,FALSE)&amp;"'!AC:AC"),MATCH($K482,INDIRECT("'"&amp;VLOOKUP($C482,ModMap!$A$2:$B$21,2,FALSE)&amp;"'!$K:$K"),0)),"")</f>
        <v/>
      </c>
      <c r="AD482" s="48" t="s">
        <v>33</v>
      </c>
      <c r="AE482" s="50" t="str">
        <f t="array" ref="AE482">IFERROR(INDEX(INDIRECT("'"&amp;VLOOKUP($C482,ModMap!$A$2:$B$21,2,FALSE)&amp;"'!AE:AE"),MATCH($K482,INDIRECT("'"&amp;VLOOKUP($C482,ModMap!$A$2:$B$21,2,FALSE)&amp;"'!$K:$K"),0)),"")</f>
        <v>Not Started</v>
      </c>
      <c r="AF482" s="50" t="str">
        <f t="array" ref="AF482">IFERROR(INDEX(INDIRECT("'"&amp;VLOOKUP($C482,ModMap!$A$2:$B$21,2,FALSE)&amp;"'!AF:AF"),MATCH($K482,INDIRECT("'"&amp;VLOOKUP($C482,ModMap!$A$2:$B$21,2,FALSE)&amp;"'!$K:$K"),0)),"")</f>
        <v>Unassigned</v>
      </c>
      <c r="AG482" s="44" t="s">
        <v>36</v>
      </c>
      <c r="AH482" s="50" t="str">
        <f t="array" ref="AH482">IFERROR(INDEX(INDIRECT("'"&amp;VLOOKUP($C482,ModMap!$A$2:$B$21,2,FALSE)&amp;"'!AH:AH"),MATCH($K482,INDIRECT("'"&amp;VLOOKUP($C482,ModMap!$A$2:$B$21,2,FALSE)&amp;"'!$K:$K"),0)),"")</f>
        <v>N/A</v>
      </c>
      <c r="AI482" s="50" t="str">
        <f t="array" ref="AI482">IFERROR(INDEX(INDIRECT("'"&amp;VLOOKUP($C482,ModMap!$A$2:$B$21,2,FALSE)&amp;"'!AI:AI"),MATCH($K482,INDIRECT("'"&amp;VLOOKUP($C482,ModMap!$A$2:$B$21,2,FALSE)&amp;"'!$K:$K"),0)),"")</f>
        <v/>
      </c>
      <c r="AJ482" s="44" t="s">
        <v>36</v>
      </c>
      <c r="AK482" s="50" t="str">
        <f t="array" ref="AK482">IFERROR(INDEX(INDIRECT("'"&amp;VLOOKUP($C482,ModMap!$A$2:$B$21,2,FALSE)&amp;"'!AK:AK"),MATCH($K482,INDIRECT("'"&amp;VLOOKUP($C482,ModMap!$A$2:$B$21,2,FALSE)&amp;"'!$K:$K"),0)),"")</f>
        <v>N/A</v>
      </c>
      <c r="AL482" s="50" t="str">
        <f t="array" ref="AL482">IFERROR(INDEX(INDIRECT("'"&amp;VLOOKUP($C482,ModMap!$A$2:$B$21,2,FALSE)&amp;"'!AL:AL"),MATCH($K482,INDIRECT("'"&amp;VLOOKUP($C482,ModMap!$A$2:$B$21,2,FALSE)&amp;"'!$K:$K"),0)),"")</f>
        <v/>
      </c>
      <c r="AM482" s="50">
        <f t="shared" si="1"/>
        <v>3</v>
      </c>
      <c r="AN482" s="50" t="str">
        <f t="shared" si="2"/>
        <v>Not Started</v>
      </c>
      <c r="AO482" s="51" t="str">
        <f t="array" ref="AO482">IFERROR(INDEX(INDIRECT("'"&amp;VLOOKUP($C482,ModMap!$A$2:$B$21,2,FALSE)&amp;"'!AO:AO"),MATCH($K482,INDIRECT("'"&amp;VLOOKUP($C482,ModMap!$A$2:$B$21,2,FALSE)&amp;"'!$K:$K"),0)),"")</f>
        <v/>
      </c>
      <c r="AP482" s="49" t="str">
        <f t="array" ref="AP482">IFERROR(HYPERLINK("#'"&amp;VLOOKUP($C482,ModMap!$A$2:$B$21,2,FALSE)&amp;"'!V"&amp;MATCH($K482,INDIRECT("'"&amp;VLOOKUP($C482,ModMap!$A$2:$B$21,2,FALSE)&amp;"'!$K:$K"),0),"Edit on module sheet"),"")</f>
        <v>Edit on module sheet</v>
      </c>
    </row>
    <row r="483" ht="42.0" customHeight="1">
      <c r="A483" s="39">
        <v>481.0</v>
      </c>
      <c r="B483" s="39">
        <v>477.0</v>
      </c>
      <c r="C483" s="39" t="s">
        <v>115</v>
      </c>
      <c r="D483" s="40" t="s">
        <v>116</v>
      </c>
      <c r="E483" s="28" t="s">
        <v>48</v>
      </c>
      <c r="F483" s="74" t="s">
        <v>1151</v>
      </c>
      <c r="G483" s="40" t="s">
        <v>1152</v>
      </c>
      <c r="H483" s="39" t="s">
        <v>1206</v>
      </c>
      <c r="I483" s="39" t="s">
        <v>1207</v>
      </c>
      <c r="J483" s="40" t="s">
        <v>1208</v>
      </c>
      <c r="K483" s="39" t="s">
        <v>2612</v>
      </c>
      <c r="L483" s="40" t="s">
        <v>2613</v>
      </c>
      <c r="M483" s="47" t="s">
        <v>200</v>
      </c>
      <c r="N483" s="39" t="s">
        <v>1158</v>
      </c>
      <c r="O483" s="39" t="s">
        <v>1159</v>
      </c>
      <c r="P483" s="40" t="s">
        <v>1211</v>
      </c>
      <c r="Q483" s="40" t="s">
        <v>1212</v>
      </c>
      <c r="R483" s="39" t="s">
        <v>1213</v>
      </c>
      <c r="S483" s="39" t="s">
        <v>56</v>
      </c>
      <c r="T483" s="39" t="str">
        <f t="array" ref="T483">IFERROR(INDEX(INDIRECT("'"&amp;VLOOKUP($C483,ModMap!$A$2:$B$21,2,FALSE)&amp;"'!T:T"),MATCH($K483,INDIRECT("'"&amp;VLOOKUP($C483,ModMap!$A$2:$B$21,2,FALSE)&amp;"'!$K:$K"),0)),"")</f>
        <v>Unassigned</v>
      </c>
      <c r="U483" s="44" t="s">
        <v>36</v>
      </c>
      <c r="V483" s="39" t="str">
        <f t="array" ref="V483">IFERROR(INDEX(INDIRECT("'"&amp;VLOOKUP($C483,ModMap!$A$2:$B$21,2,FALSE)&amp;"'!V:V"),MATCH($K483,INDIRECT("'"&amp;VLOOKUP($C483,ModMap!$A$2:$B$21,2,FALSE)&amp;"'!$K:$K"),0)),"")</f>
        <v>N/A</v>
      </c>
      <c r="W483" s="39" t="str">
        <f t="array" ref="W483">IFERROR(INDEX(INDIRECT("'"&amp;VLOOKUP($C483,ModMap!$A$2:$B$21,2,FALSE)&amp;"'!W:W"),MATCH($K483,INDIRECT("'"&amp;VLOOKUP($C483,ModMap!$A$2:$B$21,2,FALSE)&amp;"'!$K:$K"),0)),"")</f>
        <v/>
      </c>
      <c r="X483" s="48" t="s">
        <v>33</v>
      </c>
      <c r="Y483" s="39" t="str">
        <f t="array" ref="Y483">IFERROR(INDEX(INDIRECT("'"&amp;VLOOKUP($C483,ModMap!$A$2:$B$21,2,FALSE)&amp;"'!Y:Y"),MATCH($K483,INDIRECT("'"&amp;VLOOKUP($C483,ModMap!$A$2:$B$21,2,FALSE)&amp;"'!$K:$K"),0)),"")</f>
        <v>Not Started</v>
      </c>
      <c r="Z483" s="39" t="str">
        <f t="array" ref="Z483">IFERROR(INDEX(INDIRECT("'"&amp;VLOOKUP($C483,ModMap!$A$2:$B$21,2,FALSE)&amp;"'!Z:Z"),MATCH($K483,INDIRECT("'"&amp;VLOOKUP($C483,ModMap!$A$2:$B$21,2,FALSE)&amp;"'!$K:$K"),0)),"")</f>
        <v>Unassigned</v>
      </c>
      <c r="AA483" s="44" t="s">
        <v>36</v>
      </c>
      <c r="AB483" s="39" t="str">
        <f t="array" ref="AB483">IFERROR(INDEX(INDIRECT("'"&amp;VLOOKUP($C483,ModMap!$A$2:$B$21,2,FALSE)&amp;"'!AB:AB"),MATCH($K483,INDIRECT("'"&amp;VLOOKUP($C483,ModMap!$A$2:$B$21,2,FALSE)&amp;"'!$K:$K"),0)),"")</f>
        <v>N/A</v>
      </c>
      <c r="AC483" s="39" t="str">
        <f t="array" ref="AC483">IFERROR(INDEX(INDIRECT("'"&amp;VLOOKUP($C483,ModMap!$A$2:$B$21,2,FALSE)&amp;"'!AC:AC"),MATCH($K483,INDIRECT("'"&amp;VLOOKUP($C483,ModMap!$A$2:$B$21,2,FALSE)&amp;"'!$K:$K"),0)),"")</f>
        <v/>
      </c>
      <c r="AD483" s="48" t="s">
        <v>33</v>
      </c>
      <c r="AE483" s="39" t="str">
        <f t="array" ref="AE483">IFERROR(INDEX(INDIRECT("'"&amp;VLOOKUP($C483,ModMap!$A$2:$B$21,2,FALSE)&amp;"'!AE:AE"),MATCH($K483,INDIRECT("'"&amp;VLOOKUP($C483,ModMap!$A$2:$B$21,2,FALSE)&amp;"'!$K:$K"),0)),"")</f>
        <v>Not Started</v>
      </c>
      <c r="AF483" s="39" t="str">
        <f t="array" ref="AF483">IFERROR(INDEX(INDIRECT("'"&amp;VLOOKUP($C483,ModMap!$A$2:$B$21,2,FALSE)&amp;"'!AF:AF"),MATCH($K483,INDIRECT("'"&amp;VLOOKUP($C483,ModMap!$A$2:$B$21,2,FALSE)&amp;"'!$K:$K"),0)),"")</f>
        <v>Unassigned</v>
      </c>
      <c r="AG483" s="44" t="s">
        <v>36</v>
      </c>
      <c r="AH483" s="39" t="str">
        <f t="array" ref="AH483">IFERROR(INDEX(INDIRECT("'"&amp;VLOOKUP($C483,ModMap!$A$2:$B$21,2,FALSE)&amp;"'!AH:AH"),MATCH($K483,INDIRECT("'"&amp;VLOOKUP($C483,ModMap!$A$2:$B$21,2,FALSE)&amp;"'!$K:$K"),0)),"")</f>
        <v>N/A</v>
      </c>
      <c r="AI483" s="39" t="str">
        <f t="array" ref="AI483">IFERROR(INDEX(INDIRECT("'"&amp;VLOOKUP($C483,ModMap!$A$2:$B$21,2,FALSE)&amp;"'!AI:AI"),MATCH($K483,INDIRECT("'"&amp;VLOOKUP($C483,ModMap!$A$2:$B$21,2,FALSE)&amp;"'!$K:$K"),0)),"")</f>
        <v/>
      </c>
      <c r="AJ483" s="44" t="s">
        <v>36</v>
      </c>
      <c r="AK483" s="39" t="str">
        <f t="array" ref="AK483">IFERROR(INDEX(INDIRECT("'"&amp;VLOOKUP($C483,ModMap!$A$2:$B$21,2,FALSE)&amp;"'!AK:AK"),MATCH($K483,INDIRECT("'"&amp;VLOOKUP($C483,ModMap!$A$2:$B$21,2,FALSE)&amp;"'!$K:$K"),0)),"")</f>
        <v>N/A</v>
      </c>
      <c r="AL483" s="39" t="str">
        <f t="array" ref="AL483">IFERROR(INDEX(INDIRECT("'"&amp;VLOOKUP($C483,ModMap!$A$2:$B$21,2,FALSE)&amp;"'!AL:AL"),MATCH($K483,INDIRECT("'"&amp;VLOOKUP($C483,ModMap!$A$2:$B$21,2,FALSE)&amp;"'!$K:$K"),0)),"")</f>
        <v/>
      </c>
      <c r="AM483" s="39">
        <f t="shared" si="1"/>
        <v>2</v>
      </c>
      <c r="AN483" s="39" t="str">
        <f t="shared" si="2"/>
        <v>Not Started</v>
      </c>
      <c r="AO483" s="40" t="str">
        <f t="array" ref="AO483">IFERROR(INDEX(INDIRECT("'"&amp;VLOOKUP($C483,ModMap!$A$2:$B$21,2,FALSE)&amp;"'!AO:AO"),MATCH($K483,INDIRECT("'"&amp;VLOOKUP($C483,ModMap!$A$2:$B$21,2,FALSE)&amp;"'!$K:$K"),0)),"")</f>
        <v/>
      </c>
      <c r="AP483" s="49" t="str">
        <f t="array" ref="AP483">IFERROR(HYPERLINK("#'"&amp;VLOOKUP($C483,ModMap!$A$2:$B$21,2,FALSE)&amp;"'!V"&amp;MATCH($K483,INDIRECT("'"&amp;VLOOKUP($C483,ModMap!$A$2:$B$21,2,FALSE)&amp;"'!$K:$K"),0),"Edit on module sheet"),"")</f>
        <v>Edit on module sheet</v>
      </c>
    </row>
    <row r="484" ht="42.0" customHeight="1">
      <c r="A484" s="50">
        <v>482.0</v>
      </c>
      <c r="B484" s="50">
        <v>478.0</v>
      </c>
      <c r="C484" s="50" t="s">
        <v>115</v>
      </c>
      <c r="D484" s="51" t="s">
        <v>116</v>
      </c>
      <c r="E484" s="29" t="s">
        <v>41</v>
      </c>
      <c r="F484" s="74" t="s">
        <v>1151</v>
      </c>
      <c r="G484" s="51" t="s">
        <v>1152</v>
      </c>
      <c r="H484" s="50" t="s">
        <v>1206</v>
      </c>
      <c r="I484" s="50" t="s">
        <v>1207</v>
      </c>
      <c r="J484" s="51" t="s">
        <v>1208</v>
      </c>
      <c r="K484" s="50" t="s">
        <v>1209</v>
      </c>
      <c r="L484" s="51" t="s">
        <v>1210</v>
      </c>
      <c r="M484" s="47" t="s">
        <v>200</v>
      </c>
      <c r="N484" s="50" t="s">
        <v>1158</v>
      </c>
      <c r="O484" s="50" t="s">
        <v>1159</v>
      </c>
      <c r="P484" s="51" t="s">
        <v>1211</v>
      </c>
      <c r="Q484" s="51" t="s">
        <v>1212</v>
      </c>
      <c r="R484" s="50" t="s">
        <v>1213</v>
      </c>
      <c r="S484" s="50" t="s">
        <v>206</v>
      </c>
      <c r="T484" s="50" t="str">
        <f t="array" ref="T484">IFERROR(INDEX(INDIRECT("'"&amp;VLOOKUP($C484,ModMap!$A$2:$B$21,2,FALSE)&amp;"'!T:T"),MATCH($K484,INDIRECT("'"&amp;VLOOKUP($C484,ModMap!$A$2:$B$21,2,FALSE)&amp;"'!$K:$K"),0)),"")</f>
        <v>Unassigned</v>
      </c>
      <c r="U484" s="48" t="s">
        <v>33</v>
      </c>
      <c r="V484" s="50" t="str">
        <f t="array" ref="V484">IFERROR(INDEX(INDIRECT("'"&amp;VLOOKUP($C484,ModMap!$A$2:$B$21,2,FALSE)&amp;"'!V:V"),MATCH($K484,INDIRECT("'"&amp;VLOOKUP($C484,ModMap!$A$2:$B$21,2,FALSE)&amp;"'!$K:$K"),0)),"")</f>
        <v>Not Started</v>
      </c>
      <c r="W484" s="50" t="str">
        <f t="array" ref="W484">IFERROR(INDEX(INDIRECT("'"&amp;VLOOKUP($C484,ModMap!$A$2:$B$21,2,FALSE)&amp;"'!W:W"),MATCH($K484,INDIRECT("'"&amp;VLOOKUP($C484,ModMap!$A$2:$B$21,2,FALSE)&amp;"'!$K:$K"),0)),"")</f>
        <v>Unassigned</v>
      </c>
      <c r="X484" s="44" t="s">
        <v>36</v>
      </c>
      <c r="Y484" s="50" t="str">
        <f t="array" ref="Y484">IFERROR(INDEX(INDIRECT("'"&amp;VLOOKUP($C484,ModMap!$A$2:$B$21,2,FALSE)&amp;"'!Y:Y"),MATCH($K484,INDIRECT("'"&amp;VLOOKUP($C484,ModMap!$A$2:$B$21,2,FALSE)&amp;"'!$K:$K"),0)),"")</f>
        <v>N/A</v>
      </c>
      <c r="Z484" s="50" t="str">
        <f t="array" ref="Z484">IFERROR(INDEX(INDIRECT("'"&amp;VLOOKUP($C484,ModMap!$A$2:$B$21,2,FALSE)&amp;"'!Z:Z"),MATCH($K484,INDIRECT("'"&amp;VLOOKUP($C484,ModMap!$A$2:$B$21,2,FALSE)&amp;"'!$K:$K"),0)),"")</f>
        <v/>
      </c>
      <c r="AA484" s="44" t="s">
        <v>36</v>
      </c>
      <c r="AB484" s="50" t="str">
        <f t="array" ref="AB484">IFERROR(INDEX(INDIRECT("'"&amp;VLOOKUP($C484,ModMap!$A$2:$B$21,2,FALSE)&amp;"'!AB:AB"),MATCH($K484,INDIRECT("'"&amp;VLOOKUP($C484,ModMap!$A$2:$B$21,2,FALSE)&amp;"'!$K:$K"),0)),"")</f>
        <v>N/A</v>
      </c>
      <c r="AC484" s="50" t="str">
        <f t="array" ref="AC484">IFERROR(INDEX(INDIRECT("'"&amp;VLOOKUP($C484,ModMap!$A$2:$B$21,2,FALSE)&amp;"'!AC:AC"),MATCH($K484,INDIRECT("'"&amp;VLOOKUP($C484,ModMap!$A$2:$B$21,2,FALSE)&amp;"'!$K:$K"),0)),"")</f>
        <v/>
      </c>
      <c r="AD484" s="44" t="s">
        <v>36</v>
      </c>
      <c r="AE484" s="50" t="str">
        <f t="array" ref="AE484">IFERROR(INDEX(INDIRECT("'"&amp;VLOOKUP($C484,ModMap!$A$2:$B$21,2,FALSE)&amp;"'!AE:AE"),MATCH($K484,INDIRECT("'"&amp;VLOOKUP($C484,ModMap!$A$2:$B$21,2,FALSE)&amp;"'!$K:$K"),0)),"")</f>
        <v>N/A</v>
      </c>
      <c r="AF484" s="50" t="str">
        <f t="array" ref="AF484">IFERROR(INDEX(INDIRECT("'"&amp;VLOOKUP($C484,ModMap!$A$2:$B$21,2,FALSE)&amp;"'!AF:AF"),MATCH($K484,INDIRECT("'"&amp;VLOOKUP($C484,ModMap!$A$2:$B$21,2,FALSE)&amp;"'!$K:$K"),0)),"")</f>
        <v/>
      </c>
      <c r="AG484" s="44" t="s">
        <v>36</v>
      </c>
      <c r="AH484" s="50" t="str">
        <f t="array" ref="AH484">IFERROR(INDEX(INDIRECT("'"&amp;VLOOKUP($C484,ModMap!$A$2:$B$21,2,FALSE)&amp;"'!AH:AH"),MATCH($K484,INDIRECT("'"&amp;VLOOKUP($C484,ModMap!$A$2:$B$21,2,FALSE)&amp;"'!$K:$K"),0)),"")</f>
        <v>N/A</v>
      </c>
      <c r="AI484" s="50" t="str">
        <f t="array" ref="AI484">IFERROR(INDEX(INDIRECT("'"&amp;VLOOKUP($C484,ModMap!$A$2:$B$21,2,FALSE)&amp;"'!AI:AI"),MATCH($K484,INDIRECT("'"&amp;VLOOKUP($C484,ModMap!$A$2:$B$21,2,FALSE)&amp;"'!$K:$K"),0)),"")</f>
        <v/>
      </c>
      <c r="AJ484" s="44" t="s">
        <v>36</v>
      </c>
      <c r="AK484" s="50" t="str">
        <f t="array" ref="AK484">IFERROR(INDEX(INDIRECT("'"&amp;VLOOKUP($C484,ModMap!$A$2:$B$21,2,FALSE)&amp;"'!AK:AK"),MATCH($K484,INDIRECT("'"&amp;VLOOKUP($C484,ModMap!$A$2:$B$21,2,FALSE)&amp;"'!$K:$K"),0)),"")</f>
        <v>N/A</v>
      </c>
      <c r="AL484" s="50" t="str">
        <f t="array" ref="AL484">IFERROR(INDEX(INDIRECT("'"&amp;VLOOKUP($C484,ModMap!$A$2:$B$21,2,FALSE)&amp;"'!AL:AL"),MATCH($K484,INDIRECT("'"&amp;VLOOKUP($C484,ModMap!$A$2:$B$21,2,FALSE)&amp;"'!$K:$K"),0)),"")</f>
        <v/>
      </c>
      <c r="AM484" s="50">
        <f t="shared" si="1"/>
        <v>1</v>
      </c>
      <c r="AN484" s="50" t="str">
        <f t="shared" si="2"/>
        <v>Not Started</v>
      </c>
      <c r="AO484" s="51" t="str">
        <f t="array" ref="AO484">IFERROR(INDEX(INDIRECT("'"&amp;VLOOKUP($C484,ModMap!$A$2:$B$21,2,FALSE)&amp;"'!AO:AO"),MATCH($K484,INDIRECT("'"&amp;VLOOKUP($C484,ModMap!$A$2:$B$21,2,FALSE)&amp;"'!$K:$K"),0)),"")</f>
        <v/>
      </c>
      <c r="AP484" s="49" t="str">
        <f t="array" ref="AP484">IFERROR(HYPERLINK("#'"&amp;VLOOKUP($C484,ModMap!$A$2:$B$21,2,FALSE)&amp;"'!V"&amp;MATCH($K484,INDIRECT("'"&amp;VLOOKUP($C484,ModMap!$A$2:$B$21,2,FALSE)&amp;"'!$K:$K"),0),"Edit on module sheet"),"")</f>
        <v>Edit on module sheet</v>
      </c>
    </row>
    <row r="485" ht="42.0" customHeight="1">
      <c r="A485" s="39">
        <v>483.0</v>
      </c>
      <c r="B485" s="39">
        <v>479.0</v>
      </c>
      <c r="C485" s="39" t="s">
        <v>115</v>
      </c>
      <c r="D485" s="40" t="s">
        <v>116</v>
      </c>
      <c r="E485" s="31" t="s">
        <v>69</v>
      </c>
      <c r="F485" s="74" t="s">
        <v>1151</v>
      </c>
      <c r="G485" s="40" t="s">
        <v>1152</v>
      </c>
      <c r="H485" s="39" t="s">
        <v>1206</v>
      </c>
      <c r="I485" s="39" t="s">
        <v>1207</v>
      </c>
      <c r="J485" s="40" t="s">
        <v>1208</v>
      </c>
      <c r="K485" s="39" t="s">
        <v>3812</v>
      </c>
      <c r="L485" s="40" t="s">
        <v>3813</v>
      </c>
      <c r="M485" s="48" t="s">
        <v>434</v>
      </c>
      <c r="N485" s="39" t="s">
        <v>1158</v>
      </c>
      <c r="O485" s="39" t="s">
        <v>1159</v>
      </c>
      <c r="P485" s="40" t="s">
        <v>1211</v>
      </c>
      <c r="Q485" s="40" t="s">
        <v>1212</v>
      </c>
      <c r="R485" s="39" t="s">
        <v>1213</v>
      </c>
      <c r="S485" s="39" t="s">
        <v>69</v>
      </c>
      <c r="T485" s="39" t="str">
        <f t="array" ref="T485">IFERROR(INDEX(INDIRECT("'"&amp;VLOOKUP($C485,ModMap!$A$2:$B$21,2,FALSE)&amp;"'!T:T"),MATCH($K485,INDIRECT("'"&amp;VLOOKUP($C485,ModMap!$A$2:$B$21,2,FALSE)&amp;"'!$K:$K"),0)),"")</f>
        <v>Unassigned</v>
      </c>
      <c r="U485" s="44" t="s">
        <v>36</v>
      </c>
      <c r="V485" s="39" t="str">
        <f t="array" ref="V485">IFERROR(INDEX(INDIRECT("'"&amp;VLOOKUP($C485,ModMap!$A$2:$B$21,2,FALSE)&amp;"'!V:V"),MATCH($K485,INDIRECT("'"&amp;VLOOKUP($C485,ModMap!$A$2:$B$21,2,FALSE)&amp;"'!$K:$K"),0)),"")</f>
        <v>N/A</v>
      </c>
      <c r="W485" s="39" t="str">
        <f t="array" ref="W485">IFERROR(INDEX(INDIRECT("'"&amp;VLOOKUP($C485,ModMap!$A$2:$B$21,2,FALSE)&amp;"'!W:W"),MATCH($K485,INDIRECT("'"&amp;VLOOKUP($C485,ModMap!$A$2:$B$21,2,FALSE)&amp;"'!$K:$K"),0)),"")</f>
        <v/>
      </c>
      <c r="X485" s="48" t="s">
        <v>33</v>
      </c>
      <c r="Y485" s="39" t="str">
        <f t="array" ref="Y485">IFERROR(INDEX(INDIRECT("'"&amp;VLOOKUP($C485,ModMap!$A$2:$B$21,2,FALSE)&amp;"'!Y:Y"),MATCH($K485,INDIRECT("'"&amp;VLOOKUP($C485,ModMap!$A$2:$B$21,2,FALSE)&amp;"'!$K:$K"),0)),"")</f>
        <v>Not Started</v>
      </c>
      <c r="Z485" s="39" t="str">
        <f t="array" ref="Z485">IFERROR(INDEX(INDIRECT("'"&amp;VLOOKUP($C485,ModMap!$A$2:$B$21,2,FALSE)&amp;"'!Z:Z"),MATCH($K485,INDIRECT("'"&amp;VLOOKUP($C485,ModMap!$A$2:$B$21,2,FALSE)&amp;"'!$K:$K"),0)),"")</f>
        <v>Unassigned</v>
      </c>
      <c r="AA485" s="44" t="s">
        <v>36</v>
      </c>
      <c r="AB485" s="39" t="str">
        <f t="array" ref="AB485">IFERROR(INDEX(INDIRECT("'"&amp;VLOOKUP($C485,ModMap!$A$2:$B$21,2,FALSE)&amp;"'!AB:AB"),MATCH($K485,INDIRECT("'"&amp;VLOOKUP($C485,ModMap!$A$2:$B$21,2,FALSE)&amp;"'!$K:$K"),0)),"")</f>
        <v>N/A</v>
      </c>
      <c r="AC485" s="39" t="str">
        <f t="array" ref="AC485">IFERROR(INDEX(INDIRECT("'"&amp;VLOOKUP($C485,ModMap!$A$2:$B$21,2,FALSE)&amp;"'!AC:AC"),MATCH($K485,INDIRECT("'"&amp;VLOOKUP($C485,ModMap!$A$2:$B$21,2,FALSE)&amp;"'!$K:$K"),0)),"")</f>
        <v/>
      </c>
      <c r="AD485" s="44" t="s">
        <v>36</v>
      </c>
      <c r="AE485" s="39" t="str">
        <f t="array" ref="AE485">IFERROR(INDEX(INDIRECT("'"&amp;VLOOKUP($C485,ModMap!$A$2:$B$21,2,FALSE)&amp;"'!AE:AE"),MATCH($K485,INDIRECT("'"&amp;VLOOKUP($C485,ModMap!$A$2:$B$21,2,FALSE)&amp;"'!$K:$K"),0)),"")</f>
        <v>N/A</v>
      </c>
      <c r="AF485" s="39" t="str">
        <f t="array" ref="AF485">IFERROR(INDEX(INDIRECT("'"&amp;VLOOKUP($C485,ModMap!$A$2:$B$21,2,FALSE)&amp;"'!AF:AF"),MATCH($K485,INDIRECT("'"&amp;VLOOKUP($C485,ModMap!$A$2:$B$21,2,FALSE)&amp;"'!$K:$K"),0)),"")</f>
        <v/>
      </c>
      <c r="AG485" s="44" t="s">
        <v>36</v>
      </c>
      <c r="AH485" s="39" t="str">
        <f t="array" ref="AH485">IFERROR(INDEX(INDIRECT("'"&amp;VLOOKUP($C485,ModMap!$A$2:$B$21,2,FALSE)&amp;"'!AH:AH"),MATCH($K485,INDIRECT("'"&amp;VLOOKUP($C485,ModMap!$A$2:$B$21,2,FALSE)&amp;"'!$K:$K"),0)),"")</f>
        <v>N/A</v>
      </c>
      <c r="AI485" s="39" t="str">
        <f t="array" ref="AI485">IFERROR(INDEX(INDIRECT("'"&amp;VLOOKUP($C485,ModMap!$A$2:$B$21,2,FALSE)&amp;"'!AI:AI"),MATCH($K485,INDIRECT("'"&amp;VLOOKUP($C485,ModMap!$A$2:$B$21,2,FALSE)&amp;"'!$K:$K"),0)),"")</f>
        <v/>
      </c>
      <c r="AJ485" s="44" t="s">
        <v>36</v>
      </c>
      <c r="AK485" s="39" t="str">
        <f t="array" ref="AK485">IFERROR(INDEX(INDIRECT("'"&amp;VLOOKUP($C485,ModMap!$A$2:$B$21,2,FALSE)&amp;"'!AK:AK"),MATCH($K485,INDIRECT("'"&amp;VLOOKUP($C485,ModMap!$A$2:$B$21,2,FALSE)&amp;"'!$K:$K"),0)),"")</f>
        <v>N/A</v>
      </c>
      <c r="AL485" s="39" t="str">
        <f t="array" ref="AL485">IFERROR(INDEX(INDIRECT("'"&amp;VLOOKUP($C485,ModMap!$A$2:$B$21,2,FALSE)&amp;"'!AL:AL"),MATCH($K485,INDIRECT("'"&amp;VLOOKUP($C485,ModMap!$A$2:$B$21,2,FALSE)&amp;"'!$K:$K"),0)),"")</f>
        <v/>
      </c>
      <c r="AM485" s="39">
        <f t="shared" si="1"/>
        <v>1</v>
      </c>
      <c r="AN485" s="39" t="str">
        <f t="shared" si="2"/>
        <v>Not Started</v>
      </c>
      <c r="AO485" s="40" t="str">
        <f t="array" ref="AO485">IFERROR(INDEX(INDIRECT("'"&amp;VLOOKUP($C485,ModMap!$A$2:$B$21,2,FALSE)&amp;"'!AO:AO"),MATCH($K485,INDIRECT("'"&amp;VLOOKUP($C485,ModMap!$A$2:$B$21,2,FALSE)&amp;"'!$K:$K"),0)),"")</f>
        <v/>
      </c>
      <c r="AP485" s="49" t="str">
        <f t="array" ref="AP485">IFERROR(HYPERLINK("#'"&amp;VLOOKUP($C485,ModMap!$A$2:$B$21,2,FALSE)&amp;"'!V"&amp;MATCH($K485,INDIRECT("'"&amp;VLOOKUP($C485,ModMap!$A$2:$B$21,2,FALSE)&amp;"'!$K:$K"),0),"Edit on module sheet"),"")</f>
        <v>Edit on module sheet</v>
      </c>
    </row>
    <row r="486" ht="42.0" customHeight="1">
      <c r="A486" s="50">
        <v>484.0</v>
      </c>
      <c r="B486" s="50">
        <v>480.0</v>
      </c>
      <c r="C486" s="50" t="s">
        <v>115</v>
      </c>
      <c r="D486" s="51" t="s">
        <v>116</v>
      </c>
      <c r="E486" s="28" t="s">
        <v>48</v>
      </c>
      <c r="F486" s="74" t="s">
        <v>1151</v>
      </c>
      <c r="G486" s="51" t="s">
        <v>1152</v>
      </c>
      <c r="H486" s="50" t="s">
        <v>1221</v>
      </c>
      <c r="I486" s="50" t="s">
        <v>1222</v>
      </c>
      <c r="J486" s="51" t="s">
        <v>1223</v>
      </c>
      <c r="K486" s="50" t="s">
        <v>2615</v>
      </c>
      <c r="L486" s="51" t="s">
        <v>2616</v>
      </c>
      <c r="M486" s="47" t="s">
        <v>200</v>
      </c>
      <c r="N486" s="50" t="s">
        <v>1158</v>
      </c>
      <c r="O486" s="50" t="s">
        <v>1226</v>
      </c>
      <c r="P486" s="51" t="s">
        <v>1227</v>
      </c>
      <c r="Q486" s="51" t="s">
        <v>1228</v>
      </c>
      <c r="R486" s="50" t="s">
        <v>1229</v>
      </c>
      <c r="S486" s="50" t="s">
        <v>56</v>
      </c>
      <c r="T486" s="50" t="str">
        <f t="array" ref="T486">IFERROR(INDEX(INDIRECT("'"&amp;VLOOKUP($C486,ModMap!$A$2:$B$21,2,FALSE)&amp;"'!T:T"),MATCH($K486,INDIRECT("'"&amp;VLOOKUP($C486,ModMap!$A$2:$B$21,2,FALSE)&amp;"'!$K:$K"),0)),"")</f>
        <v>Unassigned</v>
      </c>
      <c r="U486" s="44" t="s">
        <v>36</v>
      </c>
      <c r="V486" s="50" t="str">
        <f t="array" ref="V486">IFERROR(INDEX(INDIRECT("'"&amp;VLOOKUP($C486,ModMap!$A$2:$B$21,2,FALSE)&amp;"'!V:V"),MATCH($K486,INDIRECT("'"&amp;VLOOKUP($C486,ModMap!$A$2:$B$21,2,FALSE)&amp;"'!$K:$K"),0)),"")</f>
        <v>N/A</v>
      </c>
      <c r="W486" s="50" t="str">
        <f t="array" ref="W486">IFERROR(INDEX(INDIRECT("'"&amp;VLOOKUP($C486,ModMap!$A$2:$B$21,2,FALSE)&amp;"'!W:W"),MATCH($K486,INDIRECT("'"&amp;VLOOKUP($C486,ModMap!$A$2:$B$21,2,FALSE)&amp;"'!$K:$K"),0)),"")</f>
        <v/>
      </c>
      <c r="X486" s="48" t="s">
        <v>33</v>
      </c>
      <c r="Y486" s="50" t="str">
        <f t="array" ref="Y486">IFERROR(INDEX(INDIRECT("'"&amp;VLOOKUP($C486,ModMap!$A$2:$B$21,2,FALSE)&amp;"'!Y:Y"),MATCH($K486,INDIRECT("'"&amp;VLOOKUP($C486,ModMap!$A$2:$B$21,2,FALSE)&amp;"'!$K:$K"),0)),"")</f>
        <v>Not Started</v>
      </c>
      <c r="Z486" s="50" t="str">
        <f t="array" ref="Z486">IFERROR(INDEX(INDIRECT("'"&amp;VLOOKUP($C486,ModMap!$A$2:$B$21,2,FALSE)&amp;"'!Z:Z"),MATCH($K486,INDIRECT("'"&amp;VLOOKUP($C486,ModMap!$A$2:$B$21,2,FALSE)&amp;"'!$K:$K"),0)),"")</f>
        <v>Unassigned</v>
      </c>
      <c r="AA486" s="44" t="s">
        <v>36</v>
      </c>
      <c r="AB486" s="50" t="str">
        <f t="array" ref="AB486">IFERROR(INDEX(INDIRECT("'"&amp;VLOOKUP($C486,ModMap!$A$2:$B$21,2,FALSE)&amp;"'!AB:AB"),MATCH($K486,INDIRECT("'"&amp;VLOOKUP($C486,ModMap!$A$2:$B$21,2,FALSE)&amp;"'!$K:$K"),0)),"")</f>
        <v>N/A</v>
      </c>
      <c r="AC486" s="50" t="str">
        <f t="array" ref="AC486">IFERROR(INDEX(INDIRECT("'"&amp;VLOOKUP($C486,ModMap!$A$2:$B$21,2,FALSE)&amp;"'!AC:AC"),MATCH($K486,INDIRECT("'"&amp;VLOOKUP($C486,ModMap!$A$2:$B$21,2,FALSE)&amp;"'!$K:$K"),0)),"")</f>
        <v/>
      </c>
      <c r="AD486" s="48" t="s">
        <v>33</v>
      </c>
      <c r="AE486" s="50" t="str">
        <f t="array" ref="AE486">IFERROR(INDEX(INDIRECT("'"&amp;VLOOKUP($C486,ModMap!$A$2:$B$21,2,FALSE)&amp;"'!AE:AE"),MATCH($K486,INDIRECT("'"&amp;VLOOKUP($C486,ModMap!$A$2:$B$21,2,FALSE)&amp;"'!$K:$K"),0)),"")</f>
        <v>Not Started</v>
      </c>
      <c r="AF486" s="50" t="str">
        <f t="array" ref="AF486">IFERROR(INDEX(INDIRECT("'"&amp;VLOOKUP($C486,ModMap!$A$2:$B$21,2,FALSE)&amp;"'!AF:AF"),MATCH($K486,INDIRECT("'"&amp;VLOOKUP($C486,ModMap!$A$2:$B$21,2,FALSE)&amp;"'!$K:$K"),0)),"")</f>
        <v>Unassigned</v>
      </c>
      <c r="AG486" s="44" t="s">
        <v>36</v>
      </c>
      <c r="AH486" s="50" t="str">
        <f t="array" ref="AH486">IFERROR(INDEX(INDIRECT("'"&amp;VLOOKUP($C486,ModMap!$A$2:$B$21,2,FALSE)&amp;"'!AH:AH"),MATCH($K486,INDIRECT("'"&amp;VLOOKUP($C486,ModMap!$A$2:$B$21,2,FALSE)&amp;"'!$K:$K"),0)),"")</f>
        <v>N/A</v>
      </c>
      <c r="AI486" s="50" t="str">
        <f t="array" ref="AI486">IFERROR(INDEX(INDIRECT("'"&amp;VLOOKUP($C486,ModMap!$A$2:$B$21,2,FALSE)&amp;"'!AI:AI"),MATCH($K486,INDIRECT("'"&amp;VLOOKUP($C486,ModMap!$A$2:$B$21,2,FALSE)&amp;"'!$K:$K"),0)),"")</f>
        <v/>
      </c>
      <c r="AJ486" s="44" t="s">
        <v>36</v>
      </c>
      <c r="AK486" s="50" t="str">
        <f t="array" ref="AK486">IFERROR(INDEX(INDIRECT("'"&amp;VLOOKUP($C486,ModMap!$A$2:$B$21,2,FALSE)&amp;"'!AK:AK"),MATCH($K486,INDIRECT("'"&amp;VLOOKUP($C486,ModMap!$A$2:$B$21,2,FALSE)&amp;"'!$K:$K"),0)),"")</f>
        <v>N/A</v>
      </c>
      <c r="AL486" s="50" t="str">
        <f t="array" ref="AL486">IFERROR(INDEX(INDIRECT("'"&amp;VLOOKUP($C486,ModMap!$A$2:$B$21,2,FALSE)&amp;"'!AL:AL"),MATCH($K486,INDIRECT("'"&amp;VLOOKUP($C486,ModMap!$A$2:$B$21,2,FALSE)&amp;"'!$K:$K"),0)),"")</f>
        <v/>
      </c>
      <c r="AM486" s="50">
        <f t="shared" si="1"/>
        <v>2</v>
      </c>
      <c r="AN486" s="50" t="str">
        <f t="shared" si="2"/>
        <v>Not Started</v>
      </c>
      <c r="AO486" s="51" t="str">
        <f t="array" ref="AO486">IFERROR(INDEX(INDIRECT("'"&amp;VLOOKUP($C486,ModMap!$A$2:$B$21,2,FALSE)&amp;"'!AO:AO"),MATCH($K486,INDIRECT("'"&amp;VLOOKUP($C486,ModMap!$A$2:$B$21,2,FALSE)&amp;"'!$K:$K"),0)),"")</f>
        <v/>
      </c>
      <c r="AP486" s="49" t="str">
        <f t="array" ref="AP486">IFERROR(HYPERLINK("#'"&amp;VLOOKUP($C486,ModMap!$A$2:$B$21,2,FALSE)&amp;"'!V"&amp;MATCH($K486,INDIRECT("'"&amp;VLOOKUP($C486,ModMap!$A$2:$B$21,2,FALSE)&amp;"'!$K:$K"),0),"Edit on module sheet"),"")</f>
        <v>Edit on module sheet</v>
      </c>
    </row>
    <row r="487" ht="42.0" customHeight="1">
      <c r="A487" s="39">
        <v>485.0</v>
      </c>
      <c r="B487" s="39">
        <v>481.0</v>
      </c>
      <c r="C487" s="39" t="s">
        <v>115</v>
      </c>
      <c r="D487" s="40" t="s">
        <v>116</v>
      </c>
      <c r="E487" s="29" t="s">
        <v>41</v>
      </c>
      <c r="F487" s="74" t="s">
        <v>1151</v>
      </c>
      <c r="G487" s="40" t="s">
        <v>1152</v>
      </c>
      <c r="H487" s="39" t="s">
        <v>1221</v>
      </c>
      <c r="I487" s="39" t="s">
        <v>1222</v>
      </c>
      <c r="J487" s="40" t="s">
        <v>1223</v>
      </c>
      <c r="K487" s="39" t="s">
        <v>1224</v>
      </c>
      <c r="L487" s="40" t="s">
        <v>1225</v>
      </c>
      <c r="M487" s="47" t="s">
        <v>200</v>
      </c>
      <c r="N487" s="39" t="s">
        <v>1158</v>
      </c>
      <c r="O487" s="39" t="s">
        <v>1226</v>
      </c>
      <c r="P487" s="40" t="s">
        <v>1227</v>
      </c>
      <c r="Q487" s="40" t="s">
        <v>1228</v>
      </c>
      <c r="R487" s="39" t="s">
        <v>1229</v>
      </c>
      <c r="S487" s="39" t="s">
        <v>206</v>
      </c>
      <c r="T487" s="39" t="str">
        <f t="array" ref="T487">IFERROR(INDEX(INDIRECT("'"&amp;VLOOKUP($C487,ModMap!$A$2:$B$21,2,FALSE)&amp;"'!T:T"),MATCH($K487,INDIRECT("'"&amp;VLOOKUP($C487,ModMap!$A$2:$B$21,2,FALSE)&amp;"'!$K:$K"),0)),"")</f>
        <v>Unassigned</v>
      </c>
      <c r="U487" s="48" t="s">
        <v>33</v>
      </c>
      <c r="V487" s="39" t="str">
        <f t="array" ref="V487">IFERROR(INDEX(INDIRECT("'"&amp;VLOOKUP($C487,ModMap!$A$2:$B$21,2,FALSE)&amp;"'!V:V"),MATCH($K487,INDIRECT("'"&amp;VLOOKUP($C487,ModMap!$A$2:$B$21,2,FALSE)&amp;"'!$K:$K"),0)),"")</f>
        <v>Not Started</v>
      </c>
      <c r="W487" s="39" t="str">
        <f t="array" ref="W487">IFERROR(INDEX(INDIRECT("'"&amp;VLOOKUP($C487,ModMap!$A$2:$B$21,2,FALSE)&amp;"'!W:W"),MATCH($K487,INDIRECT("'"&amp;VLOOKUP($C487,ModMap!$A$2:$B$21,2,FALSE)&amp;"'!$K:$K"),0)),"")</f>
        <v>Unassigned</v>
      </c>
      <c r="X487" s="44" t="s">
        <v>36</v>
      </c>
      <c r="Y487" s="39" t="str">
        <f t="array" ref="Y487">IFERROR(INDEX(INDIRECT("'"&amp;VLOOKUP($C487,ModMap!$A$2:$B$21,2,FALSE)&amp;"'!Y:Y"),MATCH($K487,INDIRECT("'"&amp;VLOOKUP($C487,ModMap!$A$2:$B$21,2,FALSE)&amp;"'!$K:$K"),0)),"")</f>
        <v>N/A</v>
      </c>
      <c r="Z487" s="39" t="str">
        <f t="array" ref="Z487">IFERROR(INDEX(INDIRECT("'"&amp;VLOOKUP($C487,ModMap!$A$2:$B$21,2,FALSE)&amp;"'!Z:Z"),MATCH($K487,INDIRECT("'"&amp;VLOOKUP($C487,ModMap!$A$2:$B$21,2,FALSE)&amp;"'!$K:$K"),0)),"")</f>
        <v/>
      </c>
      <c r="AA487" s="44" t="s">
        <v>36</v>
      </c>
      <c r="AB487" s="39" t="str">
        <f t="array" ref="AB487">IFERROR(INDEX(INDIRECT("'"&amp;VLOOKUP($C487,ModMap!$A$2:$B$21,2,FALSE)&amp;"'!AB:AB"),MATCH($K487,INDIRECT("'"&amp;VLOOKUP($C487,ModMap!$A$2:$B$21,2,FALSE)&amp;"'!$K:$K"),0)),"")</f>
        <v>N/A</v>
      </c>
      <c r="AC487" s="39" t="str">
        <f t="array" ref="AC487">IFERROR(INDEX(INDIRECT("'"&amp;VLOOKUP($C487,ModMap!$A$2:$B$21,2,FALSE)&amp;"'!AC:AC"),MATCH($K487,INDIRECT("'"&amp;VLOOKUP($C487,ModMap!$A$2:$B$21,2,FALSE)&amp;"'!$K:$K"),0)),"")</f>
        <v/>
      </c>
      <c r="AD487" s="44" t="s">
        <v>36</v>
      </c>
      <c r="AE487" s="39" t="str">
        <f t="array" ref="AE487">IFERROR(INDEX(INDIRECT("'"&amp;VLOOKUP($C487,ModMap!$A$2:$B$21,2,FALSE)&amp;"'!AE:AE"),MATCH($K487,INDIRECT("'"&amp;VLOOKUP($C487,ModMap!$A$2:$B$21,2,FALSE)&amp;"'!$K:$K"),0)),"")</f>
        <v>N/A</v>
      </c>
      <c r="AF487" s="39" t="str">
        <f t="array" ref="AF487">IFERROR(INDEX(INDIRECT("'"&amp;VLOOKUP($C487,ModMap!$A$2:$B$21,2,FALSE)&amp;"'!AF:AF"),MATCH($K487,INDIRECT("'"&amp;VLOOKUP($C487,ModMap!$A$2:$B$21,2,FALSE)&amp;"'!$K:$K"),0)),"")</f>
        <v/>
      </c>
      <c r="AG487" s="44" t="s">
        <v>36</v>
      </c>
      <c r="AH487" s="39" t="str">
        <f t="array" ref="AH487">IFERROR(INDEX(INDIRECT("'"&amp;VLOOKUP($C487,ModMap!$A$2:$B$21,2,FALSE)&amp;"'!AH:AH"),MATCH($K487,INDIRECT("'"&amp;VLOOKUP($C487,ModMap!$A$2:$B$21,2,FALSE)&amp;"'!$K:$K"),0)),"")</f>
        <v>N/A</v>
      </c>
      <c r="AI487" s="39" t="str">
        <f t="array" ref="AI487">IFERROR(INDEX(INDIRECT("'"&amp;VLOOKUP($C487,ModMap!$A$2:$B$21,2,FALSE)&amp;"'!AI:AI"),MATCH($K487,INDIRECT("'"&amp;VLOOKUP($C487,ModMap!$A$2:$B$21,2,FALSE)&amp;"'!$K:$K"),0)),"")</f>
        <v/>
      </c>
      <c r="AJ487" s="44" t="s">
        <v>36</v>
      </c>
      <c r="AK487" s="39" t="str">
        <f t="array" ref="AK487">IFERROR(INDEX(INDIRECT("'"&amp;VLOOKUP($C487,ModMap!$A$2:$B$21,2,FALSE)&amp;"'!AK:AK"),MATCH($K487,INDIRECT("'"&amp;VLOOKUP($C487,ModMap!$A$2:$B$21,2,FALSE)&amp;"'!$K:$K"),0)),"")</f>
        <v>N/A</v>
      </c>
      <c r="AL487" s="39" t="str">
        <f t="array" ref="AL487">IFERROR(INDEX(INDIRECT("'"&amp;VLOOKUP($C487,ModMap!$A$2:$B$21,2,FALSE)&amp;"'!AL:AL"),MATCH($K487,INDIRECT("'"&amp;VLOOKUP($C487,ModMap!$A$2:$B$21,2,FALSE)&amp;"'!$K:$K"),0)),"")</f>
        <v/>
      </c>
      <c r="AM487" s="39">
        <f t="shared" si="1"/>
        <v>1</v>
      </c>
      <c r="AN487" s="39" t="str">
        <f t="shared" si="2"/>
        <v>Not Started</v>
      </c>
      <c r="AO487" s="40" t="str">
        <f t="array" ref="AO487">IFERROR(INDEX(INDIRECT("'"&amp;VLOOKUP($C487,ModMap!$A$2:$B$21,2,FALSE)&amp;"'!AO:AO"),MATCH($K487,INDIRECT("'"&amp;VLOOKUP($C487,ModMap!$A$2:$B$21,2,FALSE)&amp;"'!$K:$K"),0)),"")</f>
        <v/>
      </c>
      <c r="AP487" s="49" t="str">
        <f t="array" ref="AP487">IFERROR(HYPERLINK("#'"&amp;VLOOKUP($C487,ModMap!$A$2:$B$21,2,FALSE)&amp;"'!V"&amp;MATCH($K487,INDIRECT("'"&amp;VLOOKUP($C487,ModMap!$A$2:$B$21,2,FALSE)&amp;"'!$K:$K"),0),"Edit on module sheet"),"")</f>
        <v>Edit on module sheet</v>
      </c>
    </row>
    <row r="488" ht="42.0" customHeight="1">
      <c r="A488" s="50">
        <v>486.0</v>
      </c>
      <c r="B488" s="50">
        <v>482.0</v>
      </c>
      <c r="C488" s="50" t="s">
        <v>115</v>
      </c>
      <c r="D488" s="51" t="s">
        <v>116</v>
      </c>
      <c r="E488" s="31" t="s">
        <v>69</v>
      </c>
      <c r="F488" s="74" t="s">
        <v>1151</v>
      </c>
      <c r="G488" s="51" t="s">
        <v>1152</v>
      </c>
      <c r="H488" s="50" t="s">
        <v>1221</v>
      </c>
      <c r="I488" s="50" t="s">
        <v>1222</v>
      </c>
      <c r="J488" s="51" t="s">
        <v>1223</v>
      </c>
      <c r="K488" s="50" t="s">
        <v>3815</v>
      </c>
      <c r="L488" s="51" t="s">
        <v>3816</v>
      </c>
      <c r="M488" s="48" t="s">
        <v>434</v>
      </c>
      <c r="N488" s="50" t="s">
        <v>1158</v>
      </c>
      <c r="O488" s="50" t="s">
        <v>1226</v>
      </c>
      <c r="P488" s="51" t="s">
        <v>1227</v>
      </c>
      <c r="Q488" s="51" t="s">
        <v>1228</v>
      </c>
      <c r="R488" s="50" t="s">
        <v>1229</v>
      </c>
      <c r="S488" s="50" t="s">
        <v>69</v>
      </c>
      <c r="T488" s="50" t="str">
        <f t="array" ref="T488">IFERROR(INDEX(INDIRECT("'"&amp;VLOOKUP($C488,ModMap!$A$2:$B$21,2,FALSE)&amp;"'!T:T"),MATCH($K488,INDIRECT("'"&amp;VLOOKUP($C488,ModMap!$A$2:$B$21,2,FALSE)&amp;"'!$K:$K"),0)),"")</f>
        <v>Unassigned</v>
      </c>
      <c r="U488" s="44" t="s">
        <v>36</v>
      </c>
      <c r="V488" s="50" t="str">
        <f t="array" ref="V488">IFERROR(INDEX(INDIRECT("'"&amp;VLOOKUP($C488,ModMap!$A$2:$B$21,2,FALSE)&amp;"'!V:V"),MATCH($K488,INDIRECT("'"&amp;VLOOKUP($C488,ModMap!$A$2:$B$21,2,FALSE)&amp;"'!$K:$K"),0)),"")</f>
        <v>N/A</v>
      </c>
      <c r="W488" s="50" t="str">
        <f t="array" ref="W488">IFERROR(INDEX(INDIRECT("'"&amp;VLOOKUP($C488,ModMap!$A$2:$B$21,2,FALSE)&amp;"'!W:W"),MATCH($K488,INDIRECT("'"&amp;VLOOKUP($C488,ModMap!$A$2:$B$21,2,FALSE)&amp;"'!$K:$K"),0)),"")</f>
        <v/>
      </c>
      <c r="X488" s="48" t="s">
        <v>33</v>
      </c>
      <c r="Y488" s="50" t="str">
        <f t="array" ref="Y488">IFERROR(INDEX(INDIRECT("'"&amp;VLOOKUP($C488,ModMap!$A$2:$B$21,2,FALSE)&amp;"'!Y:Y"),MATCH($K488,INDIRECT("'"&amp;VLOOKUP($C488,ModMap!$A$2:$B$21,2,FALSE)&amp;"'!$K:$K"),0)),"")</f>
        <v>Not Started</v>
      </c>
      <c r="Z488" s="50" t="str">
        <f t="array" ref="Z488">IFERROR(INDEX(INDIRECT("'"&amp;VLOOKUP($C488,ModMap!$A$2:$B$21,2,FALSE)&amp;"'!Z:Z"),MATCH($K488,INDIRECT("'"&amp;VLOOKUP($C488,ModMap!$A$2:$B$21,2,FALSE)&amp;"'!$K:$K"),0)),"")</f>
        <v>Unassigned</v>
      </c>
      <c r="AA488" s="44" t="s">
        <v>36</v>
      </c>
      <c r="AB488" s="50" t="str">
        <f t="array" ref="AB488">IFERROR(INDEX(INDIRECT("'"&amp;VLOOKUP($C488,ModMap!$A$2:$B$21,2,FALSE)&amp;"'!AB:AB"),MATCH($K488,INDIRECT("'"&amp;VLOOKUP($C488,ModMap!$A$2:$B$21,2,FALSE)&amp;"'!$K:$K"),0)),"")</f>
        <v>N/A</v>
      </c>
      <c r="AC488" s="50" t="str">
        <f t="array" ref="AC488">IFERROR(INDEX(INDIRECT("'"&amp;VLOOKUP($C488,ModMap!$A$2:$B$21,2,FALSE)&amp;"'!AC:AC"),MATCH($K488,INDIRECT("'"&amp;VLOOKUP($C488,ModMap!$A$2:$B$21,2,FALSE)&amp;"'!$K:$K"),0)),"")</f>
        <v/>
      </c>
      <c r="AD488" s="44" t="s">
        <v>36</v>
      </c>
      <c r="AE488" s="50" t="str">
        <f t="array" ref="AE488">IFERROR(INDEX(INDIRECT("'"&amp;VLOOKUP($C488,ModMap!$A$2:$B$21,2,FALSE)&amp;"'!AE:AE"),MATCH($K488,INDIRECT("'"&amp;VLOOKUP($C488,ModMap!$A$2:$B$21,2,FALSE)&amp;"'!$K:$K"),0)),"")</f>
        <v>N/A</v>
      </c>
      <c r="AF488" s="50" t="str">
        <f t="array" ref="AF488">IFERROR(INDEX(INDIRECT("'"&amp;VLOOKUP($C488,ModMap!$A$2:$B$21,2,FALSE)&amp;"'!AF:AF"),MATCH($K488,INDIRECT("'"&amp;VLOOKUP($C488,ModMap!$A$2:$B$21,2,FALSE)&amp;"'!$K:$K"),0)),"")</f>
        <v/>
      </c>
      <c r="AG488" s="44" t="s">
        <v>36</v>
      </c>
      <c r="AH488" s="50" t="str">
        <f t="array" ref="AH488">IFERROR(INDEX(INDIRECT("'"&amp;VLOOKUP($C488,ModMap!$A$2:$B$21,2,FALSE)&amp;"'!AH:AH"),MATCH($K488,INDIRECT("'"&amp;VLOOKUP($C488,ModMap!$A$2:$B$21,2,FALSE)&amp;"'!$K:$K"),0)),"")</f>
        <v>N/A</v>
      </c>
      <c r="AI488" s="50" t="str">
        <f t="array" ref="AI488">IFERROR(INDEX(INDIRECT("'"&amp;VLOOKUP($C488,ModMap!$A$2:$B$21,2,FALSE)&amp;"'!AI:AI"),MATCH($K488,INDIRECT("'"&amp;VLOOKUP($C488,ModMap!$A$2:$B$21,2,FALSE)&amp;"'!$K:$K"),0)),"")</f>
        <v/>
      </c>
      <c r="AJ488" s="44" t="s">
        <v>36</v>
      </c>
      <c r="AK488" s="50" t="str">
        <f t="array" ref="AK488">IFERROR(INDEX(INDIRECT("'"&amp;VLOOKUP($C488,ModMap!$A$2:$B$21,2,FALSE)&amp;"'!AK:AK"),MATCH($K488,INDIRECT("'"&amp;VLOOKUP($C488,ModMap!$A$2:$B$21,2,FALSE)&amp;"'!$K:$K"),0)),"")</f>
        <v>N/A</v>
      </c>
      <c r="AL488" s="50" t="str">
        <f t="array" ref="AL488">IFERROR(INDEX(INDIRECT("'"&amp;VLOOKUP($C488,ModMap!$A$2:$B$21,2,FALSE)&amp;"'!AL:AL"),MATCH($K488,INDIRECT("'"&amp;VLOOKUP($C488,ModMap!$A$2:$B$21,2,FALSE)&amp;"'!$K:$K"),0)),"")</f>
        <v/>
      </c>
      <c r="AM488" s="50">
        <f t="shared" si="1"/>
        <v>1</v>
      </c>
      <c r="AN488" s="50" t="str">
        <f t="shared" si="2"/>
        <v>Not Started</v>
      </c>
      <c r="AO488" s="51" t="str">
        <f t="array" ref="AO488">IFERROR(INDEX(INDIRECT("'"&amp;VLOOKUP($C488,ModMap!$A$2:$B$21,2,FALSE)&amp;"'!AO:AO"),MATCH($K488,INDIRECT("'"&amp;VLOOKUP($C488,ModMap!$A$2:$B$21,2,FALSE)&amp;"'!$K:$K"),0)),"")</f>
        <v/>
      </c>
      <c r="AP488" s="49" t="str">
        <f t="array" ref="AP488">IFERROR(HYPERLINK("#'"&amp;VLOOKUP($C488,ModMap!$A$2:$B$21,2,FALSE)&amp;"'!V"&amp;MATCH($K488,INDIRECT("'"&amp;VLOOKUP($C488,ModMap!$A$2:$B$21,2,FALSE)&amp;"'!$K:$K"),0),"Edit on module sheet"),"")</f>
        <v>Edit on module sheet</v>
      </c>
    </row>
    <row r="489" ht="42.0" customHeight="1">
      <c r="A489" s="39">
        <v>487.0</v>
      </c>
      <c r="B489" s="39">
        <v>483.0</v>
      </c>
      <c r="C489" s="39" t="s">
        <v>115</v>
      </c>
      <c r="D489" s="40" t="s">
        <v>116</v>
      </c>
      <c r="E489" s="28" t="s">
        <v>48</v>
      </c>
      <c r="F489" s="74" t="s">
        <v>1151</v>
      </c>
      <c r="G489" s="40" t="s">
        <v>1152</v>
      </c>
      <c r="H489" s="39" t="s">
        <v>1232</v>
      </c>
      <c r="I489" s="39" t="s">
        <v>1233</v>
      </c>
      <c r="J489" s="40" t="s">
        <v>1234</v>
      </c>
      <c r="K489" s="39" t="s">
        <v>2617</v>
      </c>
      <c r="L489" s="40" t="s">
        <v>2618</v>
      </c>
      <c r="M489" s="47" t="s">
        <v>200</v>
      </c>
      <c r="N489" s="39" t="s">
        <v>1158</v>
      </c>
      <c r="O489" s="39" t="s">
        <v>1159</v>
      </c>
      <c r="P489" s="40" t="s">
        <v>1237</v>
      </c>
      <c r="Q489" s="40" t="s">
        <v>1238</v>
      </c>
      <c r="R489" s="39" t="s">
        <v>1213</v>
      </c>
      <c r="S489" s="39" t="s">
        <v>56</v>
      </c>
      <c r="T489" s="39" t="str">
        <f t="array" ref="T489">IFERROR(INDEX(INDIRECT("'"&amp;VLOOKUP($C489,ModMap!$A$2:$B$21,2,FALSE)&amp;"'!T:T"),MATCH($K489,INDIRECT("'"&amp;VLOOKUP($C489,ModMap!$A$2:$B$21,2,FALSE)&amp;"'!$K:$K"),0)),"")</f>
        <v>Unassigned</v>
      </c>
      <c r="U489" s="44" t="s">
        <v>36</v>
      </c>
      <c r="V489" s="39" t="str">
        <f t="array" ref="V489">IFERROR(INDEX(INDIRECT("'"&amp;VLOOKUP($C489,ModMap!$A$2:$B$21,2,FALSE)&amp;"'!V:V"),MATCH($K489,INDIRECT("'"&amp;VLOOKUP($C489,ModMap!$A$2:$B$21,2,FALSE)&amp;"'!$K:$K"),0)),"")</f>
        <v>N/A</v>
      </c>
      <c r="W489" s="39" t="str">
        <f t="array" ref="W489">IFERROR(INDEX(INDIRECT("'"&amp;VLOOKUP($C489,ModMap!$A$2:$B$21,2,FALSE)&amp;"'!W:W"),MATCH($K489,INDIRECT("'"&amp;VLOOKUP($C489,ModMap!$A$2:$B$21,2,FALSE)&amp;"'!$K:$K"),0)),"")</f>
        <v/>
      </c>
      <c r="X489" s="48" t="s">
        <v>33</v>
      </c>
      <c r="Y489" s="39" t="str">
        <f t="array" ref="Y489">IFERROR(INDEX(INDIRECT("'"&amp;VLOOKUP($C489,ModMap!$A$2:$B$21,2,FALSE)&amp;"'!Y:Y"),MATCH($K489,INDIRECT("'"&amp;VLOOKUP($C489,ModMap!$A$2:$B$21,2,FALSE)&amp;"'!$K:$K"),0)),"")</f>
        <v>Not Started</v>
      </c>
      <c r="Z489" s="39" t="str">
        <f t="array" ref="Z489">IFERROR(INDEX(INDIRECT("'"&amp;VLOOKUP($C489,ModMap!$A$2:$B$21,2,FALSE)&amp;"'!Z:Z"),MATCH($K489,INDIRECT("'"&amp;VLOOKUP($C489,ModMap!$A$2:$B$21,2,FALSE)&amp;"'!$K:$K"),0)),"")</f>
        <v>Unassigned</v>
      </c>
      <c r="AA489" s="44" t="s">
        <v>36</v>
      </c>
      <c r="AB489" s="39" t="str">
        <f t="array" ref="AB489">IFERROR(INDEX(INDIRECT("'"&amp;VLOOKUP($C489,ModMap!$A$2:$B$21,2,FALSE)&amp;"'!AB:AB"),MATCH($K489,INDIRECT("'"&amp;VLOOKUP($C489,ModMap!$A$2:$B$21,2,FALSE)&amp;"'!$K:$K"),0)),"")</f>
        <v>N/A</v>
      </c>
      <c r="AC489" s="39" t="str">
        <f t="array" ref="AC489">IFERROR(INDEX(INDIRECT("'"&amp;VLOOKUP($C489,ModMap!$A$2:$B$21,2,FALSE)&amp;"'!AC:AC"),MATCH($K489,INDIRECT("'"&amp;VLOOKUP($C489,ModMap!$A$2:$B$21,2,FALSE)&amp;"'!$K:$K"),0)),"")</f>
        <v/>
      </c>
      <c r="AD489" s="48" t="s">
        <v>33</v>
      </c>
      <c r="AE489" s="39" t="str">
        <f t="array" ref="AE489">IFERROR(INDEX(INDIRECT("'"&amp;VLOOKUP($C489,ModMap!$A$2:$B$21,2,FALSE)&amp;"'!AE:AE"),MATCH($K489,INDIRECT("'"&amp;VLOOKUP($C489,ModMap!$A$2:$B$21,2,FALSE)&amp;"'!$K:$K"),0)),"")</f>
        <v>Not Started</v>
      </c>
      <c r="AF489" s="39" t="str">
        <f t="array" ref="AF489">IFERROR(INDEX(INDIRECT("'"&amp;VLOOKUP($C489,ModMap!$A$2:$B$21,2,FALSE)&amp;"'!AF:AF"),MATCH($K489,INDIRECT("'"&amp;VLOOKUP($C489,ModMap!$A$2:$B$21,2,FALSE)&amp;"'!$K:$K"),0)),"")</f>
        <v>Unassigned</v>
      </c>
      <c r="AG489" s="44" t="s">
        <v>36</v>
      </c>
      <c r="AH489" s="39" t="str">
        <f t="array" ref="AH489">IFERROR(INDEX(INDIRECT("'"&amp;VLOOKUP($C489,ModMap!$A$2:$B$21,2,FALSE)&amp;"'!AH:AH"),MATCH($K489,INDIRECT("'"&amp;VLOOKUP($C489,ModMap!$A$2:$B$21,2,FALSE)&amp;"'!$K:$K"),0)),"")</f>
        <v>N/A</v>
      </c>
      <c r="AI489" s="39" t="str">
        <f t="array" ref="AI489">IFERROR(INDEX(INDIRECT("'"&amp;VLOOKUP($C489,ModMap!$A$2:$B$21,2,FALSE)&amp;"'!AI:AI"),MATCH($K489,INDIRECT("'"&amp;VLOOKUP($C489,ModMap!$A$2:$B$21,2,FALSE)&amp;"'!$K:$K"),0)),"")</f>
        <v/>
      </c>
      <c r="AJ489" s="44" t="s">
        <v>36</v>
      </c>
      <c r="AK489" s="39" t="str">
        <f t="array" ref="AK489">IFERROR(INDEX(INDIRECT("'"&amp;VLOOKUP($C489,ModMap!$A$2:$B$21,2,FALSE)&amp;"'!AK:AK"),MATCH($K489,INDIRECT("'"&amp;VLOOKUP($C489,ModMap!$A$2:$B$21,2,FALSE)&amp;"'!$K:$K"),0)),"")</f>
        <v>N/A</v>
      </c>
      <c r="AL489" s="39" t="str">
        <f t="array" ref="AL489">IFERROR(INDEX(INDIRECT("'"&amp;VLOOKUP($C489,ModMap!$A$2:$B$21,2,FALSE)&amp;"'!AL:AL"),MATCH($K489,INDIRECT("'"&amp;VLOOKUP($C489,ModMap!$A$2:$B$21,2,FALSE)&amp;"'!$K:$K"),0)),"")</f>
        <v/>
      </c>
      <c r="AM489" s="39">
        <f t="shared" si="1"/>
        <v>2</v>
      </c>
      <c r="AN489" s="39" t="str">
        <f t="shared" si="2"/>
        <v>Not Started</v>
      </c>
      <c r="AO489" s="40" t="str">
        <f t="array" ref="AO489">IFERROR(INDEX(INDIRECT("'"&amp;VLOOKUP($C489,ModMap!$A$2:$B$21,2,FALSE)&amp;"'!AO:AO"),MATCH($K489,INDIRECT("'"&amp;VLOOKUP($C489,ModMap!$A$2:$B$21,2,FALSE)&amp;"'!$K:$K"),0)),"")</f>
        <v/>
      </c>
      <c r="AP489" s="49" t="str">
        <f t="array" ref="AP489">IFERROR(HYPERLINK("#'"&amp;VLOOKUP($C489,ModMap!$A$2:$B$21,2,FALSE)&amp;"'!V"&amp;MATCH($K489,INDIRECT("'"&amp;VLOOKUP($C489,ModMap!$A$2:$B$21,2,FALSE)&amp;"'!$K:$K"),0),"Edit on module sheet"),"")</f>
        <v>Edit on module sheet</v>
      </c>
    </row>
    <row r="490" ht="42.0" customHeight="1">
      <c r="A490" s="50">
        <v>488.0</v>
      </c>
      <c r="B490" s="50">
        <v>484.0</v>
      </c>
      <c r="C490" s="50" t="s">
        <v>115</v>
      </c>
      <c r="D490" s="51" t="s">
        <v>116</v>
      </c>
      <c r="E490" s="29" t="s">
        <v>41</v>
      </c>
      <c r="F490" s="74" t="s">
        <v>1151</v>
      </c>
      <c r="G490" s="51" t="s">
        <v>1152</v>
      </c>
      <c r="H490" s="50" t="s">
        <v>1232</v>
      </c>
      <c r="I490" s="50" t="s">
        <v>1233</v>
      </c>
      <c r="J490" s="51" t="s">
        <v>1234</v>
      </c>
      <c r="K490" s="50" t="s">
        <v>1235</v>
      </c>
      <c r="L490" s="51" t="s">
        <v>1236</v>
      </c>
      <c r="M490" s="47" t="s">
        <v>200</v>
      </c>
      <c r="N490" s="50" t="s">
        <v>1158</v>
      </c>
      <c r="O490" s="50" t="s">
        <v>1159</v>
      </c>
      <c r="P490" s="51" t="s">
        <v>1237</v>
      </c>
      <c r="Q490" s="51" t="s">
        <v>1238</v>
      </c>
      <c r="R490" s="50" t="s">
        <v>1213</v>
      </c>
      <c r="S490" s="50" t="s">
        <v>206</v>
      </c>
      <c r="T490" s="50" t="str">
        <f t="array" ref="T490">IFERROR(INDEX(INDIRECT("'"&amp;VLOOKUP($C490,ModMap!$A$2:$B$21,2,FALSE)&amp;"'!T:T"),MATCH($K490,INDIRECT("'"&amp;VLOOKUP($C490,ModMap!$A$2:$B$21,2,FALSE)&amp;"'!$K:$K"),0)),"")</f>
        <v>Unassigned</v>
      </c>
      <c r="U490" s="48" t="s">
        <v>33</v>
      </c>
      <c r="V490" s="50" t="str">
        <f t="array" ref="V490">IFERROR(INDEX(INDIRECT("'"&amp;VLOOKUP($C490,ModMap!$A$2:$B$21,2,FALSE)&amp;"'!V:V"),MATCH($K490,INDIRECT("'"&amp;VLOOKUP($C490,ModMap!$A$2:$B$21,2,FALSE)&amp;"'!$K:$K"),0)),"")</f>
        <v>Not Started</v>
      </c>
      <c r="W490" s="50" t="str">
        <f t="array" ref="W490">IFERROR(INDEX(INDIRECT("'"&amp;VLOOKUP($C490,ModMap!$A$2:$B$21,2,FALSE)&amp;"'!W:W"),MATCH($K490,INDIRECT("'"&amp;VLOOKUP($C490,ModMap!$A$2:$B$21,2,FALSE)&amp;"'!$K:$K"),0)),"")</f>
        <v>Unassigned</v>
      </c>
      <c r="X490" s="44" t="s">
        <v>36</v>
      </c>
      <c r="Y490" s="50" t="str">
        <f t="array" ref="Y490">IFERROR(INDEX(INDIRECT("'"&amp;VLOOKUP($C490,ModMap!$A$2:$B$21,2,FALSE)&amp;"'!Y:Y"),MATCH($K490,INDIRECT("'"&amp;VLOOKUP($C490,ModMap!$A$2:$B$21,2,FALSE)&amp;"'!$K:$K"),0)),"")</f>
        <v>N/A</v>
      </c>
      <c r="Z490" s="50" t="str">
        <f t="array" ref="Z490">IFERROR(INDEX(INDIRECT("'"&amp;VLOOKUP($C490,ModMap!$A$2:$B$21,2,FALSE)&amp;"'!Z:Z"),MATCH($K490,INDIRECT("'"&amp;VLOOKUP($C490,ModMap!$A$2:$B$21,2,FALSE)&amp;"'!$K:$K"),0)),"")</f>
        <v/>
      </c>
      <c r="AA490" s="44" t="s">
        <v>36</v>
      </c>
      <c r="AB490" s="50" t="str">
        <f t="array" ref="AB490">IFERROR(INDEX(INDIRECT("'"&amp;VLOOKUP($C490,ModMap!$A$2:$B$21,2,FALSE)&amp;"'!AB:AB"),MATCH($K490,INDIRECT("'"&amp;VLOOKUP($C490,ModMap!$A$2:$B$21,2,FALSE)&amp;"'!$K:$K"),0)),"")</f>
        <v>N/A</v>
      </c>
      <c r="AC490" s="50" t="str">
        <f t="array" ref="AC490">IFERROR(INDEX(INDIRECT("'"&amp;VLOOKUP($C490,ModMap!$A$2:$B$21,2,FALSE)&amp;"'!AC:AC"),MATCH($K490,INDIRECT("'"&amp;VLOOKUP($C490,ModMap!$A$2:$B$21,2,FALSE)&amp;"'!$K:$K"),0)),"")</f>
        <v/>
      </c>
      <c r="AD490" s="44" t="s">
        <v>36</v>
      </c>
      <c r="AE490" s="50" t="str">
        <f t="array" ref="AE490">IFERROR(INDEX(INDIRECT("'"&amp;VLOOKUP($C490,ModMap!$A$2:$B$21,2,FALSE)&amp;"'!AE:AE"),MATCH($K490,INDIRECT("'"&amp;VLOOKUP($C490,ModMap!$A$2:$B$21,2,FALSE)&amp;"'!$K:$K"),0)),"")</f>
        <v>N/A</v>
      </c>
      <c r="AF490" s="50" t="str">
        <f t="array" ref="AF490">IFERROR(INDEX(INDIRECT("'"&amp;VLOOKUP($C490,ModMap!$A$2:$B$21,2,FALSE)&amp;"'!AF:AF"),MATCH($K490,INDIRECT("'"&amp;VLOOKUP($C490,ModMap!$A$2:$B$21,2,FALSE)&amp;"'!$K:$K"),0)),"")</f>
        <v/>
      </c>
      <c r="AG490" s="44" t="s">
        <v>36</v>
      </c>
      <c r="AH490" s="50" t="str">
        <f t="array" ref="AH490">IFERROR(INDEX(INDIRECT("'"&amp;VLOOKUP($C490,ModMap!$A$2:$B$21,2,FALSE)&amp;"'!AH:AH"),MATCH($K490,INDIRECT("'"&amp;VLOOKUP($C490,ModMap!$A$2:$B$21,2,FALSE)&amp;"'!$K:$K"),0)),"")</f>
        <v>N/A</v>
      </c>
      <c r="AI490" s="50" t="str">
        <f t="array" ref="AI490">IFERROR(INDEX(INDIRECT("'"&amp;VLOOKUP($C490,ModMap!$A$2:$B$21,2,FALSE)&amp;"'!AI:AI"),MATCH($K490,INDIRECT("'"&amp;VLOOKUP($C490,ModMap!$A$2:$B$21,2,FALSE)&amp;"'!$K:$K"),0)),"")</f>
        <v/>
      </c>
      <c r="AJ490" s="44" t="s">
        <v>36</v>
      </c>
      <c r="AK490" s="50" t="str">
        <f t="array" ref="AK490">IFERROR(INDEX(INDIRECT("'"&amp;VLOOKUP($C490,ModMap!$A$2:$B$21,2,FALSE)&amp;"'!AK:AK"),MATCH($K490,INDIRECT("'"&amp;VLOOKUP($C490,ModMap!$A$2:$B$21,2,FALSE)&amp;"'!$K:$K"),0)),"")</f>
        <v>N/A</v>
      </c>
      <c r="AL490" s="50" t="str">
        <f t="array" ref="AL490">IFERROR(INDEX(INDIRECT("'"&amp;VLOOKUP($C490,ModMap!$A$2:$B$21,2,FALSE)&amp;"'!AL:AL"),MATCH($K490,INDIRECT("'"&amp;VLOOKUP($C490,ModMap!$A$2:$B$21,2,FALSE)&amp;"'!$K:$K"),0)),"")</f>
        <v/>
      </c>
      <c r="AM490" s="50">
        <f t="shared" si="1"/>
        <v>1</v>
      </c>
      <c r="AN490" s="50" t="str">
        <f t="shared" si="2"/>
        <v>Not Started</v>
      </c>
      <c r="AO490" s="51" t="str">
        <f t="array" ref="AO490">IFERROR(INDEX(INDIRECT("'"&amp;VLOOKUP($C490,ModMap!$A$2:$B$21,2,FALSE)&amp;"'!AO:AO"),MATCH($K490,INDIRECT("'"&amp;VLOOKUP($C490,ModMap!$A$2:$B$21,2,FALSE)&amp;"'!$K:$K"),0)),"")</f>
        <v/>
      </c>
      <c r="AP490" s="49" t="str">
        <f t="array" ref="AP490">IFERROR(HYPERLINK("#'"&amp;VLOOKUP($C490,ModMap!$A$2:$B$21,2,FALSE)&amp;"'!V"&amp;MATCH($K490,INDIRECT("'"&amp;VLOOKUP($C490,ModMap!$A$2:$B$21,2,FALSE)&amp;"'!$K:$K"),0),"Edit on module sheet"),"")</f>
        <v>Edit on module sheet</v>
      </c>
    </row>
    <row r="491" ht="42.0" customHeight="1">
      <c r="A491" s="39">
        <v>489.0</v>
      </c>
      <c r="B491" s="39">
        <v>485.0</v>
      </c>
      <c r="C491" s="39" t="s">
        <v>115</v>
      </c>
      <c r="D491" s="40" t="s">
        <v>116</v>
      </c>
      <c r="E491" s="31" t="s">
        <v>69</v>
      </c>
      <c r="F491" s="74" t="s">
        <v>1151</v>
      </c>
      <c r="G491" s="40" t="s">
        <v>1152</v>
      </c>
      <c r="H491" s="39" t="s">
        <v>1232</v>
      </c>
      <c r="I491" s="39" t="s">
        <v>1233</v>
      </c>
      <c r="J491" s="40" t="s">
        <v>1234</v>
      </c>
      <c r="K491" s="39" t="s">
        <v>3817</v>
      </c>
      <c r="L491" s="40" t="s">
        <v>3818</v>
      </c>
      <c r="M491" s="48" t="s">
        <v>434</v>
      </c>
      <c r="N491" s="39" t="s">
        <v>1158</v>
      </c>
      <c r="O491" s="39" t="s">
        <v>1159</v>
      </c>
      <c r="P491" s="40" t="s">
        <v>1237</v>
      </c>
      <c r="Q491" s="40" t="s">
        <v>1238</v>
      </c>
      <c r="R491" s="39" t="s">
        <v>1213</v>
      </c>
      <c r="S491" s="39" t="s">
        <v>69</v>
      </c>
      <c r="T491" s="39" t="str">
        <f t="array" ref="T491">IFERROR(INDEX(INDIRECT("'"&amp;VLOOKUP($C491,ModMap!$A$2:$B$21,2,FALSE)&amp;"'!T:T"),MATCH($K491,INDIRECT("'"&amp;VLOOKUP($C491,ModMap!$A$2:$B$21,2,FALSE)&amp;"'!$K:$K"),0)),"")</f>
        <v>Unassigned</v>
      </c>
      <c r="U491" s="44" t="s">
        <v>36</v>
      </c>
      <c r="V491" s="39" t="str">
        <f t="array" ref="V491">IFERROR(INDEX(INDIRECT("'"&amp;VLOOKUP($C491,ModMap!$A$2:$B$21,2,FALSE)&amp;"'!V:V"),MATCH($K491,INDIRECT("'"&amp;VLOOKUP($C491,ModMap!$A$2:$B$21,2,FALSE)&amp;"'!$K:$K"),0)),"")</f>
        <v>N/A</v>
      </c>
      <c r="W491" s="39" t="str">
        <f t="array" ref="W491">IFERROR(INDEX(INDIRECT("'"&amp;VLOOKUP($C491,ModMap!$A$2:$B$21,2,FALSE)&amp;"'!W:W"),MATCH($K491,INDIRECT("'"&amp;VLOOKUP($C491,ModMap!$A$2:$B$21,2,FALSE)&amp;"'!$K:$K"),0)),"")</f>
        <v/>
      </c>
      <c r="X491" s="48" t="s">
        <v>33</v>
      </c>
      <c r="Y491" s="39" t="str">
        <f t="array" ref="Y491">IFERROR(INDEX(INDIRECT("'"&amp;VLOOKUP($C491,ModMap!$A$2:$B$21,2,FALSE)&amp;"'!Y:Y"),MATCH($K491,INDIRECT("'"&amp;VLOOKUP($C491,ModMap!$A$2:$B$21,2,FALSE)&amp;"'!$K:$K"),0)),"")</f>
        <v>Not Started</v>
      </c>
      <c r="Z491" s="39" t="str">
        <f t="array" ref="Z491">IFERROR(INDEX(INDIRECT("'"&amp;VLOOKUP($C491,ModMap!$A$2:$B$21,2,FALSE)&amp;"'!Z:Z"),MATCH($K491,INDIRECT("'"&amp;VLOOKUP($C491,ModMap!$A$2:$B$21,2,FALSE)&amp;"'!$K:$K"),0)),"")</f>
        <v>Unassigned</v>
      </c>
      <c r="AA491" s="44" t="s">
        <v>36</v>
      </c>
      <c r="AB491" s="39" t="str">
        <f t="array" ref="AB491">IFERROR(INDEX(INDIRECT("'"&amp;VLOOKUP($C491,ModMap!$A$2:$B$21,2,FALSE)&amp;"'!AB:AB"),MATCH($K491,INDIRECT("'"&amp;VLOOKUP($C491,ModMap!$A$2:$B$21,2,FALSE)&amp;"'!$K:$K"),0)),"")</f>
        <v>N/A</v>
      </c>
      <c r="AC491" s="39" t="str">
        <f t="array" ref="AC491">IFERROR(INDEX(INDIRECT("'"&amp;VLOOKUP($C491,ModMap!$A$2:$B$21,2,FALSE)&amp;"'!AC:AC"),MATCH($K491,INDIRECT("'"&amp;VLOOKUP($C491,ModMap!$A$2:$B$21,2,FALSE)&amp;"'!$K:$K"),0)),"")</f>
        <v/>
      </c>
      <c r="AD491" s="44" t="s">
        <v>36</v>
      </c>
      <c r="AE491" s="39" t="str">
        <f t="array" ref="AE491">IFERROR(INDEX(INDIRECT("'"&amp;VLOOKUP($C491,ModMap!$A$2:$B$21,2,FALSE)&amp;"'!AE:AE"),MATCH($K491,INDIRECT("'"&amp;VLOOKUP($C491,ModMap!$A$2:$B$21,2,FALSE)&amp;"'!$K:$K"),0)),"")</f>
        <v>N/A</v>
      </c>
      <c r="AF491" s="39" t="str">
        <f t="array" ref="AF491">IFERROR(INDEX(INDIRECT("'"&amp;VLOOKUP($C491,ModMap!$A$2:$B$21,2,FALSE)&amp;"'!AF:AF"),MATCH($K491,INDIRECT("'"&amp;VLOOKUP($C491,ModMap!$A$2:$B$21,2,FALSE)&amp;"'!$K:$K"),0)),"")</f>
        <v/>
      </c>
      <c r="AG491" s="44" t="s">
        <v>36</v>
      </c>
      <c r="AH491" s="39" t="str">
        <f t="array" ref="AH491">IFERROR(INDEX(INDIRECT("'"&amp;VLOOKUP($C491,ModMap!$A$2:$B$21,2,FALSE)&amp;"'!AH:AH"),MATCH($K491,INDIRECT("'"&amp;VLOOKUP($C491,ModMap!$A$2:$B$21,2,FALSE)&amp;"'!$K:$K"),0)),"")</f>
        <v>N/A</v>
      </c>
      <c r="AI491" s="39" t="str">
        <f t="array" ref="AI491">IFERROR(INDEX(INDIRECT("'"&amp;VLOOKUP($C491,ModMap!$A$2:$B$21,2,FALSE)&amp;"'!AI:AI"),MATCH($K491,INDIRECT("'"&amp;VLOOKUP($C491,ModMap!$A$2:$B$21,2,FALSE)&amp;"'!$K:$K"),0)),"")</f>
        <v/>
      </c>
      <c r="AJ491" s="44" t="s">
        <v>36</v>
      </c>
      <c r="AK491" s="39" t="str">
        <f t="array" ref="AK491">IFERROR(INDEX(INDIRECT("'"&amp;VLOOKUP($C491,ModMap!$A$2:$B$21,2,FALSE)&amp;"'!AK:AK"),MATCH($K491,INDIRECT("'"&amp;VLOOKUP($C491,ModMap!$A$2:$B$21,2,FALSE)&amp;"'!$K:$K"),0)),"")</f>
        <v>N/A</v>
      </c>
      <c r="AL491" s="39" t="str">
        <f t="array" ref="AL491">IFERROR(INDEX(INDIRECT("'"&amp;VLOOKUP($C491,ModMap!$A$2:$B$21,2,FALSE)&amp;"'!AL:AL"),MATCH($K491,INDIRECT("'"&amp;VLOOKUP($C491,ModMap!$A$2:$B$21,2,FALSE)&amp;"'!$K:$K"),0)),"")</f>
        <v/>
      </c>
      <c r="AM491" s="39">
        <f t="shared" si="1"/>
        <v>1</v>
      </c>
      <c r="AN491" s="39" t="str">
        <f t="shared" si="2"/>
        <v>Not Started</v>
      </c>
      <c r="AO491" s="40" t="str">
        <f t="array" ref="AO491">IFERROR(INDEX(INDIRECT("'"&amp;VLOOKUP($C491,ModMap!$A$2:$B$21,2,FALSE)&amp;"'!AO:AO"),MATCH($K491,INDIRECT("'"&amp;VLOOKUP($C491,ModMap!$A$2:$B$21,2,FALSE)&amp;"'!$K:$K"),0)),"")</f>
        <v/>
      </c>
      <c r="AP491" s="49" t="str">
        <f t="array" ref="AP491">IFERROR(HYPERLINK("#'"&amp;VLOOKUP($C491,ModMap!$A$2:$B$21,2,FALSE)&amp;"'!V"&amp;MATCH($K491,INDIRECT("'"&amp;VLOOKUP($C491,ModMap!$A$2:$B$21,2,FALSE)&amp;"'!$K:$K"),0),"Edit on module sheet"),"")</f>
        <v>Edit on module sheet</v>
      </c>
    </row>
    <row r="492" ht="42.0" customHeight="1">
      <c r="A492" s="50">
        <v>490.0</v>
      </c>
      <c r="B492" s="50">
        <v>486.0</v>
      </c>
      <c r="C492" s="50" t="s">
        <v>115</v>
      </c>
      <c r="D492" s="51" t="s">
        <v>116</v>
      </c>
      <c r="E492" s="28" t="s">
        <v>48</v>
      </c>
      <c r="F492" s="74" t="s">
        <v>1151</v>
      </c>
      <c r="G492" s="51" t="s">
        <v>1152</v>
      </c>
      <c r="H492" s="50" t="s">
        <v>2626</v>
      </c>
      <c r="I492" s="50" t="s">
        <v>2627</v>
      </c>
      <c r="J492" s="51" t="s">
        <v>2628</v>
      </c>
      <c r="K492" s="50" t="s">
        <v>2629</v>
      </c>
      <c r="L492" s="51" t="s">
        <v>2630</v>
      </c>
      <c r="M492" s="47" t="s">
        <v>200</v>
      </c>
      <c r="N492" s="50" t="s">
        <v>1158</v>
      </c>
      <c r="O492" s="50" t="s">
        <v>1159</v>
      </c>
      <c r="P492" s="51" t="s">
        <v>2631</v>
      </c>
      <c r="Q492" s="51" t="s">
        <v>2632</v>
      </c>
      <c r="R492" s="50" t="s">
        <v>1317</v>
      </c>
      <c r="S492" s="50" t="s">
        <v>56</v>
      </c>
      <c r="T492" s="50" t="str">
        <f t="array" ref="T492">IFERROR(INDEX(INDIRECT("'"&amp;VLOOKUP($C492,ModMap!$A$2:$B$21,2,FALSE)&amp;"'!T:T"),MATCH($K492,INDIRECT("'"&amp;VLOOKUP($C492,ModMap!$A$2:$B$21,2,FALSE)&amp;"'!$K:$K"),0)),"")</f>
        <v>Unassigned</v>
      </c>
      <c r="U492" s="44" t="s">
        <v>36</v>
      </c>
      <c r="V492" s="50" t="str">
        <f t="array" ref="V492">IFERROR(INDEX(INDIRECT("'"&amp;VLOOKUP($C492,ModMap!$A$2:$B$21,2,FALSE)&amp;"'!V:V"),MATCH($K492,INDIRECT("'"&amp;VLOOKUP($C492,ModMap!$A$2:$B$21,2,FALSE)&amp;"'!$K:$K"),0)),"")</f>
        <v>N/A</v>
      </c>
      <c r="W492" s="50" t="str">
        <f t="array" ref="W492">IFERROR(INDEX(INDIRECT("'"&amp;VLOOKUP($C492,ModMap!$A$2:$B$21,2,FALSE)&amp;"'!W:W"),MATCH($K492,INDIRECT("'"&amp;VLOOKUP($C492,ModMap!$A$2:$B$21,2,FALSE)&amp;"'!$K:$K"),0)),"")</f>
        <v/>
      </c>
      <c r="X492" s="48" t="s">
        <v>33</v>
      </c>
      <c r="Y492" s="50" t="str">
        <f t="array" ref="Y492">IFERROR(INDEX(INDIRECT("'"&amp;VLOOKUP($C492,ModMap!$A$2:$B$21,2,FALSE)&amp;"'!Y:Y"),MATCH($K492,INDIRECT("'"&amp;VLOOKUP($C492,ModMap!$A$2:$B$21,2,FALSE)&amp;"'!$K:$K"),0)),"")</f>
        <v>Not Started</v>
      </c>
      <c r="Z492" s="50" t="str">
        <f t="array" ref="Z492">IFERROR(INDEX(INDIRECT("'"&amp;VLOOKUP($C492,ModMap!$A$2:$B$21,2,FALSE)&amp;"'!Z:Z"),MATCH($K492,INDIRECT("'"&amp;VLOOKUP($C492,ModMap!$A$2:$B$21,2,FALSE)&amp;"'!$K:$K"),0)),"")</f>
        <v>Unassigned</v>
      </c>
      <c r="AA492" s="48" t="s">
        <v>33</v>
      </c>
      <c r="AB492" s="50" t="str">
        <f t="array" ref="AB492">IFERROR(INDEX(INDIRECT("'"&amp;VLOOKUP($C492,ModMap!$A$2:$B$21,2,FALSE)&amp;"'!AB:AB"),MATCH($K492,INDIRECT("'"&amp;VLOOKUP($C492,ModMap!$A$2:$B$21,2,FALSE)&amp;"'!$K:$K"),0)),"")</f>
        <v>Not Started</v>
      </c>
      <c r="AC492" s="50" t="str">
        <f t="array" ref="AC492">IFERROR(INDEX(INDIRECT("'"&amp;VLOOKUP($C492,ModMap!$A$2:$B$21,2,FALSE)&amp;"'!AC:AC"),MATCH($K492,INDIRECT("'"&amp;VLOOKUP($C492,ModMap!$A$2:$B$21,2,FALSE)&amp;"'!$K:$K"),0)),"")</f>
        <v>Unassigned</v>
      </c>
      <c r="AD492" s="44" t="s">
        <v>36</v>
      </c>
      <c r="AE492" s="50" t="str">
        <f t="array" ref="AE492">IFERROR(INDEX(INDIRECT("'"&amp;VLOOKUP($C492,ModMap!$A$2:$B$21,2,FALSE)&amp;"'!AE:AE"),MATCH($K492,INDIRECT("'"&amp;VLOOKUP($C492,ModMap!$A$2:$B$21,2,FALSE)&amp;"'!$K:$K"),0)),"")</f>
        <v>N/A</v>
      </c>
      <c r="AF492" s="50" t="str">
        <f t="array" ref="AF492">IFERROR(INDEX(INDIRECT("'"&amp;VLOOKUP($C492,ModMap!$A$2:$B$21,2,FALSE)&amp;"'!AF:AF"),MATCH($K492,INDIRECT("'"&amp;VLOOKUP($C492,ModMap!$A$2:$B$21,2,FALSE)&amp;"'!$K:$K"),0)),"")</f>
        <v/>
      </c>
      <c r="AG492" s="44" t="s">
        <v>36</v>
      </c>
      <c r="AH492" s="50" t="str">
        <f t="array" ref="AH492">IFERROR(INDEX(INDIRECT("'"&amp;VLOOKUP($C492,ModMap!$A$2:$B$21,2,FALSE)&amp;"'!AH:AH"),MATCH($K492,INDIRECT("'"&amp;VLOOKUP($C492,ModMap!$A$2:$B$21,2,FALSE)&amp;"'!$K:$K"),0)),"")</f>
        <v>N/A</v>
      </c>
      <c r="AI492" s="50" t="str">
        <f t="array" ref="AI492">IFERROR(INDEX(INDIRECT("'"&amp;VLOOKUP($C492,ModMap!$A$2:$B$21,2,FALSE)&amp;"'!AI:AI"),MATCH($K492,INDIRECT("'"&amp;VLOOKUP($C492,ModMap!$A$2:$B$21,2,FALSE)&amp;"'!$K:$K"),0)),"")</f>
        <v/>
      </c>
      <c r="AJ492" s="44" t="s">
        <v>36</v>
      </c>
      <c r="AK492" s="50" t="str">
        <f t="array" ref="AK492">IFERROR(INDEX(INDIRECT("'"&amp;VLOOKUP($C492,ModMap!$A$2:$B$21,2,FALSE)&amp;"'!AK:AK"),MATCH($K492,INDIRECT("'"&amp;VLOOKUP($C492,ModMap!$A$2:$B$21,2,FALSE)&amp;"'!$K:$K"),0)),"")</f>
        <v>N/A</v>
      </c>
      <c r="AL492" s="50" t="str">
        <f t="array" ref="AL492">IFERROR(INDEX(INDIRECT("'"&amp;VLOOKUP($C492,ModMap!$A$2:$B$21,2,FALSE)&amp;"'!AL:AL"),MATCH($K492,INDIRECT("'"&amp;VLOOKUP($C492,ModMap!$A$2:$B$21,2,FALSE)&amp;"'!$K:$K"),0)),"")</f>
        <v/>
      </c>
      <c r="AM492" s="50">
        <f t="shared" si="1"/>
        <v>2</v>
      </c>
      <c r="AN492" s="50" t="str">
        <f t="shared" si="2"/>
        <v>Not Started</v>
      </c>
      <c r="AO492" s="51" t="str">
        <f t="array" ref="AO492">IFERROR(INDEX(INDIRECT("'"&amp;VLOOKUP($C492,ModMap!$A$2:$B$21,2,FALSE)&amp;"'!AO:AO"),MATCH($K492,INDIRECT("'"&amp;VLOOKUP($C492,ModMap!$A$2:$B$21,2,FALSE)&amp;"'!$K:$K"),0)),"")</f>
        <v/>
      </c>
      <c r="AP492" s="49" t="str">
        <f t="array" ref="AP492">IFERROR(HYPERLINK("#'"&amp;VLOOKUP($C492,ModMap!$A$2:$B$21,2,FALSE)&amp;"'!V"&amp;MATCH($K492,INDIRECT("'"&amp;VLOOKUP($C492,ModMap!$A$2:$B$21,2,FALSE)&amp;"'!$K:$K"),0),"Edit on module sheet"),"")</f>
        <v>Edit on module sheet</v>
      </c>
    </row>
    <row r="493" ht="42.0" customHeight="1">
      <c r="A493" s="39">
        <v>491.0</v>
      </c>
      <c r="B493" s="39">
        <v>487.0</v>
      </c>
      <c r="C493" s="39" t="s">
        <v>115</v>
      </c>
      <c r="D493" s="40" t="s">
        <v>116</v>
      </c>
      <c r="E493" s="31" t="s">
        <v>69</v>
      </c>
      <c r="F493" s="74" t="s">
        <v>1151</v>
      </c>
      <c r="G493" s="40" t="s">
        <v>1152</v>
      </c>
      <c r="H493" s="39" t="s">
        <v>2626</v>
      </c>
      <c r="I493" s="39" t="s">
        <v>2627</v>
      </c>
      <c r="J493" s="40" t="s">
        <v>2628</v>
      </c>
      <c r="K493" s="39" t="s">
        <v>3819</v>
      </c>
      <c r="L493" s="40" t="s">
        <v>3820</v>
      </c>
      <c r="M493" s="48" t="s">
        <v>434</v>
      </c>
      <c r="N493" s="39" t="s">
        <v>1158</v>
      </c>
      <c r="O493" s="39" t="s">
        <v>1159</v>
      </c>
      <c r="P493" s="40" t="s">
        <v>2631</v>
      </c>
      <c r="Q493" s="40" t="s">
        <v>2632</v>
      </c>
      <c r="R493" s="39" t="s">
        <v>1317</v>
      </c>
      <c r="S493" s="39" t="s">
        <v>69</v>
      </c>
      <c r="T493" s="39" t="str">
        <f t="array" ref="T493">IFERROR(INDEX(INDIRECT("'"&amp;VLOOKUP($C493,ModMap!$A$2:$B$21,2,FALSE)&amp;"'!T:T"),MATCH($K493,INDIRECT("'"&amp;VLOOKUP($C493,ModMap!$A$2:$B$21,2,FALSE)&amp;"'!$K:$K"),0)),"")</f>
        <v>Unassigned</v>
      </c>
      <c r="U493" s="44" t="s">
        <v>36</v>
      </c>
      <c r="V493" s="39" t="str">
        <f t="array" ref="V493">IFERROR(INDEX(INDIRECT("'"&amp;VLOOKUP($C493,ModMap!$A$2:$B$21,2,FALSE)&amp;"'!V:V"),MATCH($K493,INDIRECT("'"&amp;VLOOKUP($C493,ModMap!$A$2:$B$21,2,FALSE)&amp;"'!$K:$K"),0)),"")</f>
        <v>N/A</v>
      </c>
      <c r="W493" s="39" t="str">
        <f t="array" ref="W493">IFERROR(INDEX(INDIRECT("'"&amp;VLOOKUP($C493,ModMap!$A$2:$B$21,2,FALSE)&amp;"'!W:W"),MATCH($K493,INDIRECT("'"&amp;VLOOKUP($C493,ModMap!$A$2:$B$21,2,FALSE)&amp;"'!$K:$K"),0)),"")</f>
        <v/>
      </c>
      <c r="X493" s="48" t="s">
        <v>33</v>
      </c>
      <c r="Y493" s="39" t="str">
        <f t="array" ref="Y493">IFERROR(INDEX(INDIRECT("'"&amp;VLOOKUP($C493,ModMap!$A$2:$B$21,2,FALSE)&amp;"'!Y:Y"),MATCH($K493,INDIRECT("'"&amp;VLOOKUP($C493,ModMap!$A$2:$B$21,2,FALSE)&amp;"'!$K:$K"),0)),"")</f>
        <v>Not Started</v>
      </c>
      <c r="Z493" s="39" t="str">
        <f t="array" ref="Z493">IFERROR(INDEX(INDIRECT("'"&amp;VLOOKUP($C493,ModMap!$A$2:$B$21,2,FALSE)&amp;"'!Z:Z"),MATCH($K493,INDIRECT("'"&amp;VLOOKUP($C493,ModMap!$A$2:$B$21,2,FALSE)&amp;"'!$K:$K"),0)),"")</f>
        <v>Unassigned</v>
      </c>
      <c r="AA493" s="44" t="s">
        <v>36</v>
      </c>
      <c r="AB493" s="39" t="str">
        <f t="array" ref="AB493">IFERROR(INDEX(INDIRECT("'"&amp;VLOOKUP($C493,ModMap!$A$2:$B$21,2,FALSE)&amp;"'!AB:AB"),MATCH($K493,INDIRECT("'"&amp;VLOOKUP($C493,ModMap!$A$2:$B$21,2,FALSE)&amp;"'!$K:$K"),0)),"")</f>
        <v>N/A</v>
      </c>
      <c r="AC493" s="39" t="str">
        <f t="array" ref="AC493">IFERROR(INDEX(INDIRECT("'"&amp;VLOOKUP($C493,ModMap!$A$2:$B$21,2,FALSE)&amp;"'!AC:AC"),MATCH($K493,INDIRECT("'"&amp;VLOOKUP($C493,ModMap!$A$2:$B$21,2,FALSE)&amp;"'!$K:$K"),0)),"")</f>
        <v/>
      </c>
      <c r="AD493" s="44" t="s">
        <v>36</v>
      </c>
      <c r="AE493" s="39" t="str">
        <f t="array" ref="AE493">IFERROR(INDEX(INDIRECT("'"&amp;VLOOKUP($C493,ModMap!$A$2:$B$21,2,FALSE)&amp;"'!AE:AE"),MATCH($K493,INDIRECT("'"&amp;VLOOKUP($C493,ModMap!$A$2:$B$21,2,FALSE)&amp;"'!$K:$K"),0)),"")</f>
        <v>N/A</v>
      </c>
      <c r="AF493" s="39" t="str">
        <f t="array" ref="AF493">IFERROR(INDEX(INDIRECT("'"&amp;VLOOKUP($C493,ModMap!$A$2:$B$21,2,FALSE)&amp;"'!AF:AF"),MATCH($K493,INDIRECT("'"&amp;VLOOKUP($C493,ModMap!$A$2:$B$21,2,FALSE)&amp;"'!$K:$K"),0)),"")</f>
        <v/>
      </c>
      <c r="AG493" s="44" t="s">
        <v>36</v>
      </c>
      <c r="AH493" s="39" t="str">
        <f t="array" ref="AH493">IFERROR(INDEX(INDIRECT("'"&amp;VLOOKUP($C493,ModMap!$A$2:$B$21,2,FALSE)&amp;"'!AH:AH"),MATCH($K493,INDIRECT("'"&amp;VLOOKUP($C493,ModMap!$A$2:$B$21,2,FALSE)&amp;"'!$K:$K"),0)),"")</f>
        <v>N/A</v>
      </c>
      <c r="AI493" s="39" t="str">
        <f t="array" ref="AI493">IFERROR(INDEX(INDIRECT("'"&amp;VLOOKUP($C493,ModMap!$A$2:$B$21,2,FALSE)&amp;"'!AI:AI"),MATCH($K493,INDIRECT("'"&amp;VLOOKUP($C493,ModMap!$A$2:$B$21,2,FALSE)&amp;"'!$K:$K"),0)),"")</f>
        <v/>
      </c>
      <c r="AJ493" s="44" t="s">
        <v>36</v>
      </c>
      <c r="AK493" s="39" t="str">
        <f t="array" ref="AK493">IFERROR(INDEX(INDIRECT("'"&amp;VLOOKUP($C493,ModMap!$A$2:$B$21,2,FALSE)&amp;"'!AK:AK"),MATCH($K493,INDIRECT("'"&amp;VLOOKUP($C493,ModMap!$A$2:$B$21,2,FALSE)&amp;"'!$K:$K"),0)),"")</f>
        <v>N/A</v>
      </c>
      <c r="AL493" s="39" t="str">
        <f t="array" ref="AL493">IFERROR(INDEX(INDIRECT("'"&amp;VLOOKUP($C493,ModMap!$A$2:$B$21,2,FALSE)&amp;"'!AL:AL"),MATCH($K493,INDIRECT("'"&amp;VLOOKUP($C493,ModMap!$A$2:$B$21,2,FALSE)&amp;"'!$K:$K"),0)),"")</f>
        <v/>
      </c>
      <c r="AM493" s="39">
        <f t="shared" si="1"/>
        <v>1</v>
      </c>
      <c r="AN493" s="39" t="str">
        <f t="shared" si="2"/>
        <v>Not Started</v>
      </c>
      <c r="AO493" s="40" t="str">
        <f t="array" ref="AO493">IFERROR(INDEX(INDIRECT("'"&amp;VLOOKUP($C493,ModMap!$A$2:$B$21,2,FALSE)&amp;"'!AO:AO"),MATCH($K493,INDIRECT("'"&amp;VLOOKUP($C493,ModMap!$A$2:$B$21,2,FALSE)&amp;"'!$K:$K"),0)),"")</f>
        <v/>
      </c>
      <c r="AP493" s="49" t="str">
        <f t="array" ref="AP493">IFERROR(HYPERLINK("#'"&amp;VLOOKUP($C493,ModMap!$A$2:$B$21,2,FALSE)&amp;"'!V"&amp;MATCH($K493,INDIRECT("'"&amp;VLOOKUP($C493,ModMap!$A$2:$B$21,2,FALSE)&amp;"'!$K:$K"),0),"Edit on module sheet"),"")</f>
        <v>Edit on module sheet</v>
      </c>
    </row>
    <row r="494" ht="42.0" customHeight="1">
      <c r="A494" s="50">
        <v>492.0</v>
      </c>
      <c r="B494" s="50">
        <v>488.0</v>
      </c>
      <c r="C494" s="50" t="s">
        <v>115</v>
      </c>
      <c r="D494" s="51" t="s">
        <v>116</v>
      </c>
      <c r="E494" s="28" t="s">
        <v>48</v>
      </c>
      <c r="F494" s="74" t="s">
        <v>1151</v>
      </c>
      <c r="G494" s="51" t="s">
        <v>1152</v>
      </c>
      <c r="H494" s="50" t="s">
        <v>2635</v>
      </c>
      <c r="I494" s="50" t="s">
        <v>2636</v>
      </c>
      <c r="J494" s="51" t="s">
        <v>2637</v>
      </c>
      <c r="K494" s="50" t="s">
        <v>2638</v>
      </c>
      <c r="L494" s="51" t="s">
        <v>2639</v>
      </c>
      <c r="M494" s="47" t="s">
        <v>200</v>
      </c>
      <c r="N494" s="50" t="s">
        <v>1158</v>
      </c>
      <c r="O494" s="50" t="s">
        <v>2640</v>
      </c>
      <c r="P494" s="51" t="s">
        <v>2641</v>
      </c>
      <c r="Q494" s="51" t="s">
        <v>2642</v>
      </c>
      <c r="R494" s="50" t="s">
        <v>1571</v>
      </c>
      <c r="S494" s="50" t="s">
        <v>56</v>
      </c>
      <c r="T494" s="50" t="str">
        <f t="array" ref="T494">IFERROR(INDEX(INDIRECT("'"&amp;VLOOKUP($C494,ModMap!$A$2:$B$21,2,FALSE)&amp;"'!T:T"),MATCH($K494,INDIRECT("'"&amp;VLOOKUP($C494,ModMap!$A$2:$B$21,2,FALSE)&amp;"'!$K:$K"),0)),"")</f>
        <v>Unassigned</v>
      </c>
      <c r="U494" s="44" t="s">
        <v>36</v>
      </c>
      <c r="V494" s="50" t="str">
        <f t="array" ref="V494">IFERROR(INDEX(INDIRECT("'"&amp;VLOOKUP($C494,ModMap!$A$2:$B$21,2,FALSE)&amp;"'!V:V"),MATCH($K494,INDIRECT("'"&amp;VLOOKUP($C494,ModMap!$A$2:$B$21,2,FALSE)&amp;"'!$K:$K"),0)),"")</f>
        <v>N/A</v>
      </c>
      <c r="W494" s="50" t="str">
        <f t="array" ref="W494">IFERROR(INDEX(INDIRECT("'"&amp;VLOOKUP($C494,ModMap!$A$2:$B$21,2,FALSE)&amp;"'!W:W"),MATCH($K494,INDIRECT("'"&amp;VLOOKUP($C494,ModMap!$A$2:$B$21,2,FALSE)&amp;"'!$K:$K"),0)),"")</f>
        <v/>
      </c>
      <c r="X494" s="48" t="s">
        <v>33</v>
      </c>
      <c r="Y494" s="50" t="str">
        <f t="array" ref="Y494">IFERROR(INDEX(INDIRECT("'"&amp;VLOOKUP($C494,ModMap!$A$2:$B$21,2,FALSE)&amp;"'!Y:Y"),MATCH($K494,INDIRECT("'"&amp;VLOOKUP($C494,ModMap!$A$2:$B$21,2,FALSE)&amp;"'!$K:$K"),0)),"")</f>
        <v>Not Started</v>
      </c>
      <c r="Z494" s="50" t="str">
        <f t="array" ref="Z494">IFERROR(INDEX(INDIRECT("'"&amp;VLOOKUP($C494,ModMap!$A$2:$B$21,2,FALSE)&amp;"'!Z:Z"),MATCH($K494,INDIRECT("'"&amp;VLOOKUP($C494,ModMap!$A$2:$B$21,2,FALSE)&amp;"'!$K:$K"),0)),"")</f>
        <v>Unassigned</v>
      </c>
      <c r="AA494" s="44" t="s">
        <v>36</v>
      </c>
      <c r="AB494" s="50" t="str">
        <f t="array" ref="AB494">IFERROR(INDEX(INDIRECT("'"&amp;VLOOKUP($C494,ModMap!$A$2:$B$21,2,FALSE)&amp;"'!AB:AB"),MATCH($K494,INDIRECT("'"&amp;VLOOKUP($C494,ModMap!$A$2:$B$21,2,FALSE)&amp;"'!$K:$K"),0)),"")</f>
        <v>N/A</v>
      </c>
      <c r="AC494" s="50" t="str">
        <f t="array" ref="AC494">IFERROR(INDEX(INDIRECT("'"&amp;VLOOKUP($C494,ModMap!$A$2:$B$21,2,FALSE)&amp;"'!AC:AC"),MATCH($K494,INDIRECT("'"&amp;VLOOKUP($C494,ModMap!$A$2:$B$21,2,FALSE)&amp;"'!$K:$K"),0)),"")</f>
        <v/>
      </c>
      <c r="AD494" s="48" t="s">
        <v>33</v>
      </c>
      <c r="AE494" s="50" t="str">
        <f t="array" ref="AE494">IFERROR(INDEX(INDIRECT("'"&amp;VLOOKUP($C494,ModMap!$A$2:$B$21,2,FALSE)&amp;"'!AE:AE"),MATCH($K494,INDIRECT("'"&amp;VLOOKUP($C494,ModMap!$A$2:$B$21,2,FALSE)&amp;"'!$K:$K"),0)),"")</f>
        <v>Not Started</v>
      </c>
      <c r="AF494" s="50" t="str">
        <f t="array" ref="AF494">IFERROR(INDEX(INDIRECT("'"&amp;VLOOKUP($C494,ModMap!$A$2:$B$21,2,FALSE)&amp;"'!AF:AF"),MATCH($K494,INDIRECT("'"&amp;VLOOKUP($C494,ModMap!$A$2:$B$21,2,FALSE)&amp;"'!$K:$K"),0)),"")</f>
        <v>Unassigned</v>
      </c>
      <c r="AG494" s="44" t="s">
        <v>36</v>
      </c>
      <c r="AH494" s="50" t="str">
        <f t="array" ref="AH494">IFERROR(INDEX(INDIRECT("'"&amp;VLOOKUP($C494,ModMap!$A$2:$B$21,2,FALSE)&amp;"'!AH:AH"),MATCH($K494,INDIRECT("'"&amp;VLOOKUP($C494,ModMap!$A$2:$B$21,2,FALSE)&amp;"'!$K:$K"),0)),"")</f>
        <v>N/A</v>
      </c>
      <c r="AI494" s="50" t="str">
        <f t="array" ref="AI494">IFERROR(INDEX(INDIRECT("'"&amp;VLOOKUP($C494,ModMap!$A$2:$B$21,2,FALSE)&amp;"'!AI:AI"),MATCH($K494,INDIRECT("'"&amp;VLOOKUP($C494,ModMap!$A$2:$B$21,2,FALSE)&amp;"'!$K:$K"),0)),"")</f>
        <v/>
      </c>
      <c r="AJ494" s="44" t="s">
        <v>36</v>
      </c>
      <c r="AK494" s="50" t="str">
        <f t="array" ref="AK494">IFERROR(INDEX(INDIRECT("'"&amp;VLOOKUP($C494,ModMap!$A$2:$B$21,2,FALSE)&amp;"'!AK:AK"),MATCH($K494,INDIRECT("'"&amp;VLOOKUP($C494,ModMap!$A$2:$B$21,2,FALSE)&amp;"'!$K:$K"),0)),"")</f>
        <v>N/A</v>
      </c>
      <c r="AL494" s="50" t="str">
        <f t="array" ref="AL494">IFERROR(INDEX(INDIRECT("'"&amp;VLOOKUP($C494,ModMap!$A$2:$B$21,2,FALSE)&amp;"'!AL:AL"),MATCH($K494,INDIRECT("'"&amp;VLOOKUP($C494,ModMap!$A$2:$B$21,2,FALSE)&amp;"'!$K:$K"),0)),"")</f>
        <v/>
      </c>
      <c r="AM494" s="50">
        <f t="shared" si="1"/>
        <v>2</v>
      </c>
      <c r="AN494" s="50" t="str">
        <f t="shared" si="2"/>
        <v>Not Started</v>
      </c>
      <c r="AO494" s="51" t="str">
        <f t="array" ref="AO494">IFERROR(INDEX(INDIRECT("'"&amp;VLOOKUP($C494,ModMap!$A$2:$B$21,2,FALSE)&amp;"'!AO:AO"),MATCH($K494,INDIRECT("'"&amp;VLOOKUP($C494,ModMap!$A$2:$B$21,2,FALSE)&amp;"'!$K:$K"),0)),"")</f>
        <v/>
      </c>
      <c r="AP494" s="49" t="str">
        <f t="array" ref="AP494">IFERROR(HYPERLINK("#'"&amp;VLOOKUP($C494,ModMap!$A$2:$B$21,2,FALSE)&amp;"'!V"&amp;MATCH($K494,INDIRECT("'"&amp;VLOOKUP($C494,ModMap!$A$2:$B$21,2,FALSE)&amp;"'!$K:$K"),0),"Edit on module sheet"),"")</f>
        <v>Edit on module sheet</v>
      </c>
    </row>
    <row r="495" ht="42.0" customHeight="1">
      <c r="A495" s="39">
        <v>493.0</v>
      </c>
      <c r="B495" s="39">
        <v>489.0</v>
      </c>
      <c r="C495" s="39" t="s">
        <v>115</v>
      </c>
      <c r="D495" s="40" t="s">
        <v>116</v>
      </c>
      <c r="E495" s="28" t="s">
        <v>48</v>
      </c>
      <c r="F495" s="74" t="s">
        <v>1151</v>
      </c>
      <c r="G495" s="40" t="s">
        <v>1152</v>
      </c>
      <c r="H495" s="39" t="s">
        <v>2635</v>
      </c>
      <c r="I495" s="39" t="s">
        <v>2636</v>
      </c>
      <c r="J495" s="40" t="s">
        <v>2637</v>
      </c>
      <c r="K495" s="39" t="s">
        <v>2643</v>
      </c>
      <c r="L495" s="40" t="s">
        <v>2644</v>
      </c>
      <c r="M495" s="47" t="s">
        <v>200</v>
      </c>
      <c r="N495" s="39" t="s">
        <v>1158</v>
      </c>
      <c r="O495" s="39" t="s">
        <v>2640</v>
      </c>
      <c r="P495" s="40" t="s">
        <v>2641</v>
      </c>
      <c r="Q495" s="40" t="s">
        <v>2642</v>
      </c>
      <c r="R495" s="39" t="s">
        <v>1571</v>
      </c>
      <c r="S495" s="39" t="s">
        <v>342</v>
      </c>
      <c r="T495" s="39" t="str">
        <f t="array" ref="T495">IFERROR(INDEX(INDIRECT("'"&amp;VLOOKUP($C495,ModMap!$A$2:$B$21,2,FALSE)&amp;"'!T:T"),MATCH($K495,INDIRECT("'"&amp;VLOOKUP($C495,ModMap!$A$2:$B$21,2,FALSE)&amp;"'!$K:$K"),0)),"")</f>
        <v>Unassigned</v>
      </c>
      <c r="U495" s="44" t="s">
        <v>36</v>
      </c>
      <c r="V495" s="39" t="str">
        <f t="array" ref="V495">IFERROR(INDEX(INDIRECT("'"&amp;VLOOKUP($C495,ModMap!$A$2:$B$21,2,FALSE)&amp;"'!V:V"),MATCH($K495,INDIRECT("'"&amp;VLOOKUP($C495,ModMap!$A$2:$B$21,2,FALSE)&amp;"'!$K:$K"),0)),"")</f>
        <v>N/A</v>
      </c>
      <c r="W495" s="39" t="str">
        <f t="array" ref="W495">IFERROR(INDEX(INDIRECT("'"&amp;VLOOKUP($C495,ModMap!$A$2:$B$21,2,FALSE)&amp;"'!W:W"),MATCH($K495,INDIRECT("'"&amp;VLOOKUP($C495,ModMap!$A$2:$B$21,2,FALSE)&amp;"'!$K:$K"),0)),"")</f>
        <v/>
      </c>
      <c r="X495" s="48" t="s">
        <v>33</v>
      </c>
      <c r="Y495" s="39" t="str">
        <f t="array" ref="Y495">IFERROR(INDEX(INDIRECT("'"&amp;VLOOKUP($C495,ModMap!$A$2:$B$21,2,FALSE)&amp;"'!Y:Y"),MATCH($K495,INDIRECT("'"&amp;VLOOKUP($C495,ModMap!$A$2:$B$21,2,FALSE)&amp;"'!$K:$K"),0)),"")</f>
        <v>Not Started</v>
      </c>
      <c r="Z495" s="39" t="str">
        <f t="array" ref="Z495">IFERROR(INDEX(INDIRECT("'"&amp;VLOOKUP($C495,ModMap!$A$2:$B$21,2,FALSE)&amp;"'!Z:Z"),MATCH($K495,INDIRECT("'"&amp;VLOOKUP($C495,ModMap!$A$2:$B$21,2,FALSE)&amp;"'!$K:$K"),0)),"")</f>
        <v>Unassigned</v>
      </c>
      <c r="AA495" s="44" t="s">
        <v>36</v>
      </c>
      <c r="AB495" s="39" t="str">
        <f t="array" ref="AB495">IFERROR(INDEX(INDIRECT("'"&amp;VLOOKUP($C495,ModMap!$A$2:$B$21,2,FALSE)&amp;"'!AB:AB"),MATCH($K495,INDIRECT("'"&amp;VLOOKUP($C495,ModMap!$A$2:$B$21,2,FALSE)&amp;"'!$K:$K"),0)),"")</f>
        <v>N/A</v>
      </c>
      <c r="AC495" s="39" t="str">
        <f t="array" ref="AC495">IFERROR(INDEX(INDIRECT("'"&amp;VLOOKUP($C495,ModMap!$A$2:$B$21,2,FALSE)&amp;"'!AC:AC"),MATCH($K495,INDIRECT("'"&amp;VLOOKUP($C495,ModMap!$A$2:$B$21,2,FALSE)&amp;"'!$K:$K"),0)),"")</f>
        <v/>
      </c>
      <c r="AD495" s="44" t="s">
        <v>36</v>
      </c>
      <c r="AE495" s="39" t="str">
        <f t="array" ref="AE495">IFERROR(INDEX(INDIRECT("'"&amp;VLOOKUP($C495,ModMap!$A$2:$B$21,2,FALSE)&amp;"'!AE:AE"),MATCH($K495,INDIRECT("'"&amp;VLOOKUP($C495,ModMap!$A$2:$B$21,2,FALSE)&amp;"'!$K:$K"),0)),"")</f>
        <v>N/A</v>
      </c>
      <c r="AF495" s="39" t="str">
        <f t="array" ref="AF495">IFERROR(INDEX(INDIRECT("'"&amp;VLOOKUP($C495,ModMap!$A$2:$B$21,2,FALSE)&amp;"'!AF:AF"),MATCH($K495,INDIRECT("'"&amp;VLOOKUP($C495,ModMap!$A$2:$B$21,2,FALSE)&amp;"'!$K:$K"),0)),"")</f>
        <v/>
      </c>
      <c r="AG495" s="44" t="s">
        <v>36</v>
      </c>
      <c r="AH495" s="39" t="str">
        <f t="array" ref="AH495">IFERROR(INDEX(INDIRECT("'"&amp;VLOOKUP($C495,ModMap!$A$2:$B$21,2,FALSE)&amp;"'!AH:AH"),MATCH($K495,INDIRECT("'"&amp;VLOOKUP($C495,ModMap!$A$2:$B$21,2,FALSE)&amp;"'!$K:$K"),0)),"")</f>
        <v>N/A</v>
      </c>
      <c r="AI495" s="39" t="str">
        <f t="array" ref="AI495">IFERROR(INDEX(INDIRECT("'"&amp;VLOOKUP($C495,ModMap!$A$2:$B$21,2,FALSE)&amp;"'!AI:AI"),MATCH($K495,INDIRECT("'"&amp;VLOOKUP($C495,ModMap!$A$2:$B$21,2,FALSE)&amp;"'!$K:$K"),0)),"")</f>
        <v/>
      </c>
      <c r="AJ495" s="44" t="s">
        <v>36</v>
      </c>
      <c r="AK495" s="39" t="str">
        <f t="array" ref="AK495">IFERROR(INDEX(INDIRECT("'"&amp;VLOOKUP($C495,ModMap!$A$2:$B$21,2,FALSE)&amp;"'!AK:AK"),MATCH($K495,INDIRECT("'"&amp;VLOOKUP($C495,ModMap!$A$2:$B$21,2,FALSE)&amp;"'!$K:$K"),0)),"")</f>
        <v>N/A</v>
      </c>
      <c r="AL495" s="39" t="str">
        <f t="array" ref="AL495">IFERROR(INDEX(INDIRECT("'"&amp;VLOOKUP($C495,ModMap!$A$2:$B$21,2,FALSE)&amp;"'!AL:AL"),MATCH($K495,INDIRECT("'"&amp;VLOOKUP($C495,ModMap!$A$2:$B$21,2,FALSE)&amp;"'!$K:$K"),0)),"")</f>
        <v/>
      </c>
      <c r="AM495" s="39">
        <f t="shared" si="1"/>
        <v>1</v>
      </c>
      <c r="AN495" s="39" t="str">
        <f t="shared" si="2"/>
        <v>Not Started</v>
      </c>
      <c r="AO495" s="40" t="str">
        <f t="array" ref="AO495">IFERROR(INDEX(INDIRECT("'"&amp;VLOOKUP($C495,ModMap!$A$2:$B$21,2,FALSE)&amp;"'!AO:AO"),MATCH($K495,INDIRECT("'"&amp;VLOOKUP($C495,ModMap!$A$2:$B$21,2,FALSE)&amp;"'!$K:$K"),0)),"")</f>
        <v/>
      </c>
      <c r="AP495" s="49" t="str">
        <f t="array" ref="AP495">IFERROR(HYPERLINK("#'"&amp;VLOOKUP($C495,ModMap!$A$2:$B$21,2,FALSE)&amp;"'!V"&amp;MATCH($K495,INDIRECT("'"&amp;VLOOKUP($C495,ModMap!$A$2:$B$21,2,FALSE)&amp;"'!$K:$K"),0),"Edit on module sheet"),"")</f>
        <v>Edit on module sheet</v>
      </c>
    </row>
    <row r="496" ht="42.0" customHeight="1">
      <c r="A496" s="50">
        <v>494.0</v>
      </c>
      <c r="B496" s="50">
        <v>490.0</v>
      </c>
      <c r="C496" s="50" t="s">
        <v>115</v>
      </c>
      <c r="D496" s="51" t="s">
        <v>116</v>
      </c>
      <c r="E496" s="28" t="s">
        <v>48</v>
      </c>
      <c r="F496" s="74" t="s">
        <v>1151</v>
      </c>
      <c r="G496" s="51" t="s">
        <v>1152</v>
      </c>
      <c r="H496" s="50" t="s">
        <v>1248</v>
      </c>
      <c r="I496" s="50" t="s">
        <v>1249</v>
      </c>
      <c r="J496" s="51" t="s">
        <v>1250</v>
      </c>
      <c r="K496" s="50" t="s">
        <v>2646</v>
      </c>
      <c r="L496" s="51" t="s">
        <v>2647</v>
      </c>
      <c r="M496" s="47" t="s">
        <v>200</v>
      </c>
      <c r="N496" s="50" t="s">
        <v>1158</v>
      </c>
      <c r="O496" s="50" t="s">
        <v>1253</v>
      </c>
      <c r="P496" s="51" t="s">
        <v>1254</v>
      </c>
      <c r="Q496" s="51" t="s">
        <v>1255</v>
      </c>
      <c r="R496" s="50" t="s">
        <v>1256</v>
      </c>
      <c r="S496" s="50" t="s">
        <v>53</v>
      </c>
      <c r="T496" s="50" t="str">
        <f t="array" ref="T496">IFERROR(INDEX(INDIRECT("'"&amp;VLOOKUP($C496,ModMap!$A$2:$B$21,2,FALSE)&amp;"'!T:T"),MATCH($K496,INDIRECT("'"&amp;VLOOKUP($C496,ModMap!$A$2:$B$21,2,FALSE)&amp;"'!$K:$K"),0)),"")</f>
        <v>Unassigned</v>
      </c>
      <c r="U496" s="44" t="s">
        <v>36</v>
      </c>
      <c r="V496" s="50" t="str">
        <f t="array" ref="V496">IFERROR(INDEX(INDIRECT("'"&amp;VLOOKUP($C496,ModMap!$A$2:$B$21,2,FALSE)&amp;"'!V:V"),MATCH($K496,INDIRECT("'"&amp;VLOOKUP($C496,ModMap!$A$2:$B$21,2,FALSE)&amp;"'!$K:$K"),0)),"")</f>
        <v>N/A</v>
      </c>
      <c r="W496" s="50" t="str">
        <f t="array" ref="W496">IFERROR(INDEX(INDIRECT("'"&amp;VLOOKUP($C496,ModMap!$A$2:$B$21,2,FALSE)&amp;"'!W:W"),MATCH($K496,INDIRECT("'"&amp;VLOOKUP($C496,ModMap!$A$2:$B$21,2,FALSE)&amp;"'!$K:$K"),0)),"")</f>
        <v/>
      </c>
      <c r="X496" s="48" t="s">
        <v>33</v>
      </c>
      <c r="Y496" s="50" t="str">
        <f t="array" ref="Y496">IFERROR(INDEX(INDIRECT("'"&amp;VLOOKUP($C496,ModMap!$A$2:$B$21,2,FALSE)&amp;"'!Y:Y"),MATCH($K496,INDIRECT("'"&amp;VLOOKUP($C496,ModMap!$A$2:$B$21,2,FALSE)&amp;"'!$K:$K"),0)),"")</f>
        <v>Not Started</v>
      </c>
      <c r="Z496" s="50" t="str">
        <f t="array" ref="Z496">IFERROR(INDEX(INDIRECT("'"&amp;VLOOKUP($C496,ModMap!$A$2:$B$21,2,FALSE)&amp;"'!Z:Z"),MATCH($K496,INDIRECT("'"&amp;VLOOKUP($C496,ModMap!$A$2:$B$21,2,FALSE)&amp;"'!$K:$K"),0)),"")</f>
        <v>Unassigned</v>
      </c>
      <c r="AA496" s="48" t="s">
        <v>33</v>
      </c>
      <c r="AB496" s="50" t="str">
        <f t="array" ref="AB496">IFERROR(INDEX(INDIRECT("'"&amp;VLOOKUP($C496,ModMap!$A$2:$B$21,2,FALSE)&amp;"'!AB:AB"),MATCH($K496,INDIRECT("'"&amp;VLOOKUP($C496,ModMap!$A$2:$B$21,2,FALSE)&amp;"'!$K:$K"),0)),"")</f>
        <v>Not Started</v>
      </c>
      <c r="AC496" s="50" t="str">
        <f t="array" ref="AC496">IFERROR(INDEX(INDIRECT("'"&amp;VLOOKUP($C496,ModMap!$A$2:$B$21,2,FALSE)&amp;"'!AC:AC"),MATCH($K496,INDIRECT("'"&amp;VLOOKUP($C496,ModMap!$A$2:$B$21,2,FALSE)&amp;"'!$K:$K"),0)),"")</f>
        <v>Unassigned</v>
      </c>
      <c r="AD496" s="44" t="s">
        <v>36</v>
      </c>
      <c r="AE496" s="50" t="str">
        <f t="array" ref="AE496">IFERROR(INDEX(INDIRECT("'"&amp;VLOOKUP($C496,ModMap!$A$2:$B$21,2,FALSE)&amp;"'!AE:AE"),MATCH($K496,INDIRECT("'"&amp;VLOOKUP($C496,ModMap!$A$2:$B$21,2,FALSE)&amp;"'!$K:$K"),0)),"")</f>
        <v>N/A</v>
      </c>
      <c r="AF496" s="50" t="str">
        <f t="array" ref="AF496">IFERROR(INDEX(INDIRECT("'"&amp;VLOOKUP($C496,ModMap!$A$2:$B$21,2,FALSE)&amp;"'!AF:AF"),MATCH($K496,INDIRECT("'"&amp;VLOOKUP($C496,ModMap!$A$2:$B$21,2,FALSE)&amp;"'!$K:$K"),0)),"")</f>
        <v/>
      </c>
      <c r="AG496" s="44" t="s">
        <v>36</v>
      </c>
      <c r="AH496" s="50" t="str">
        <f t="array" ref="AH496">IFERROR(INDEX(INDIRECT("'"&amp;VLOOKUP($C496,ModMap!$A$2:$B$21,2,FALSE)&amp;"'!AH:AH"),MATCH($K496,INDIRECT("'"&amp;VLOOKUP($C496,ModMap!$A$2:$B$21,2,FALSE)&amp;"'!$K:$K"),0)),"")</f>
        <v>N/A</v>
      </c>
      <c r="AI496" s="50" t="str">
        <f t="array" ref="AI496">IFERROR(INDEX(INDIRECT("'"&amp;VLOOKUP($C496,ModMap!$A$2:$B$21,2,FALSE)&amp;"'!AI:AI"),MATCH($K496,INDIRECT("'"&amp;VLOOKUP($C496,ModMap!$A$2:$B$21,2,FALSE)&amp;"'!$K:$K"),0)),"")</f>
        <v/>
      </c>
      <c r="AJ496" s="44" t="s">
        <v>36</v>
      </c>
      <c r="AK496" s="50" t="str">
        <f t="array" ref="AK496">IFERROR(INDEX(INDIRECT("'"&amp;VLOOKUP($C496,ModMap!$A$2:$B$21,2,FALSE)&amp;"'!AK:AK"),MATCH($K496,INDIRECT("'"&amp;VLOOKUP($C496,ModMap!$A$2:$B$21,2,FALSE)&amp;"'!$K:$K"),0)),"")</f>
        <v>N/A</v>
      </c>
      <c r="AL496" s="50" t="str">
        <f t="array" ref="AL496">IFERROR(INDEX(INDIRECT("'"&amp;VLOOKUP($C496,ModMap!$A$2:$B$21,2,FALSE)&amp;"'!AL:AL"),MATCH($K496,INDIRECT("'"&amp;VLOOKUP($C496,ModMap!$A$2:$B$21,2,FALSE)&amp;"'!$K:$K"),0)),"")</f>
        <v/>
      </c>
      <c r="AM496" s="50">
        <f t="shared" si="1"/>
        <v>2</v>
      </c>
      <c r="AN496" s="50" t="str">
        <f t="shared" si="2"/>
        <v>Not Started</v>
      </c>
      <c r="AO496" s="51" t="str">
        <f t="array" ref="AO496">IFERROR(INDEX(INDIRECT("'"&amp;VLOOKUP($C496,ModMap!$A$2:$B$21,2,FALSE)&amp;"'!AO:AO"),MATCH($K496,INDIRECT("'"&amp;VLOOKUP($C496,ModMap!$A$2:$B$21,2,FALSE)&amp;"'!$K:$K"),0)),"")</f>
        <v/>
      </c>
      <c r="AP496" s="49" t="str">
        <f t="array" ref="AP496">IFERROR(HYPERLINK("#'"&amp;VLOOKUP($C496,ModMap!$A$2:$B$21,2,FALSE)&amp;"'!V"&amp;MATCH($K496,INDIRECT("'"&amp;VLOOKUP($C496,ModMap!$A$2:$B$21,2,FALSE)&amp;"'!$K:$K"),0),"Edit on module sheet"),"")</f>
        <v>Edit on module sheet</v>
      </c>
    </row>
    <row r="497" ht="42.0" customHeight="1">
      <c r="A497" s="39">
        <v>495.0</v>
      </c>
      <c r="B497" s="39">
        <v>491.0</v>
      </c>
      <c r="C497" s="39" t="s">
        <v>115</v>
      </c>
      <c r="D497" s="40" t="s">
        <v>116</v>
      </c>
      <c r="E497" s="28" t="s">
        <v>48</v>
      </c>
      <c r="F497" s="74" t="s">
        <v>1151</v>
      </c>
      <c r="G497" s="40" t="s">
        <v>1152</v>
      </c>
      <c r="H497" s="39" t="s">
        <v>1248</v>
      </c>
      <c r="I497" s="39" t="s">
        <v>1249</v>
      </c>
      <c r="J497" s="40" t="s">
        <v>1250</v>
      </c>
      <c r="K497" s="39" t="s">
        <v>2650</v>
      </c>
      <c r="L497" s="40" t="s">
        <v>2651</v>
      </c>
      <c r="M497" s="47" t="s">
        <v>200</v>
      </c>
      <c r="N497" s="39" t="s">
        <v>1158</v>
      </c>
      <c r="O497" s="39" t="s">
        <v>1253</v>
      </c>
      <c r="P497" s="40" t="s">
        <v>1254</v>
      </c>
      <c r="Q497" s="40" t="s">
        <v>1255</v>
      </c>
      <c r="R497" s="39" t="s">
        <v>1256</v>
      </c>
      <c r="S497" s="39" t="s">
        <v>56</v>
      </c>
      <c r="T497" s="39" t="str">
        <f t="array" ref="T497">IFERROR(INDEX(INDIRECT("'"&amp;VLOOKUP($C497,ModMap!$A$2:$B$21,2,FALSE)&amp;"'!T:T"),MATCH($K497,INDIRECT("'"&amp;VLOOKUP($C497,ModMap!$A$2:$B$21,2,FALSE)&amp;"'!$K:$K"),0)),"")</f>
        <v>Unassigned</v>
      </c>
      <c r="U497" s="44" t="s">
        <v>36</v>
      </c>
      <c r="V497" s="39" t="str">
        <f t="array" ref="V497">IFERROR(INDEX(INDIRECT("'"&amp;VLOOKUP($C497,ModMap!$A$2:$B$21,2,FALSE)&amp;"'!V:V"),MATCH($K497,INDIRECT("'"&amp;VLOOKUP($C497,ModMap!$A$2:$B$21,2,FALSE)&amp;"'!$K:$K"),0)),"")</f>
        <v>N/A</v>
      </c>
      <c r="W497" s="39" t="str">
        <f t="array" ref="W497">IFERROR(INDEX(INDIRECT("'"&amp;VLOOKUP($C497,ModMap!$A$2:$B$21,2,FALSE)&amp;"'!W:W"),MATCH($K497,INDIRECT("'"&amp;VLOOKUP($C497,ModMap!$A$2:$B$21,2,FALSE)&amp;"'!$K:$K"),0)),"")</f>
        <v/>
      </c>
      <c r="X497" s="48" t="s">
        <v>33</v>
      </c>
      <c r="Y497" s="39" t="str">
        <f t="array" ref="Y497">IFERROR(INDEX(INDIRECT("'"&amp;VLOOKUP($C497,ModMap!$A$2:$B$21,2,FALSE)&amp;"'!Y:Y"),MATCH($K497,INDIRECT("'"&amp;VLOOKUP($C497,ModMap!$A$2:$B$21,2,FALSE)&amp;"'!$K:$K"),0)),"")</f>
        <v>Not Started</v>
      </c>
      <c r="Z497" s="39" t="str">
        <f t="array" ref="Z497">IFERROR(INDEX(INDIRECT("'"&amp;VLOOKUP($C497,ModMap!$A$2:$B$21,2,FALSE)&amp;"'!Z:Z"),MATCH($K497,INDIRECT("'"&amp;VLOOKUP($C497,ModMap!$A$2:$B$21,2,FALSE)&amp;"'!$K:$K"),0)),"")</f>
        <v>Unassigned</v>
      </c>
      <c r="AA497" s="48" t="s">
        <v>33</v>
      </c>
      <c r="AB497" s="39" t="str">
        <f t="array" ref="AB497">IFERROR(INDEX(INDIRECT("'"&amp;VLOOKUP($C497,ModMap!$A$2:$B$21,2,FALSE)&amp;"'!AB:AB"),MATCH($K497,INDIRECT("'"&amp;VLOOKUP($C497,ModMap!$A$2:$B$21,2,FALSE)&amp;"'!$K:$K"),0)),"")</f>
        <v>Not Started</v>
      </c>
      <c r="AC497" s="39" t="str">
        <f t="array" ref="AC497">IFERROR(INDEX(INDIRECT("'"&amp;VLOOKUP($C497,ModMap!$A$2:$B$21,2,FALSE)&amp;"'!AC:AC"),MATCH($K497,INDIRECT("'"&amp;VLOOKUP($C497,ModMap!$A$2:$B$21,2,FALSE)&amp;"'!$K:$K"),0)),"")</f>
        <v>Unassigned</v>
      </c>
      <c r="AD497" s="48" t="s">
        <v>33</v>
      </c>
      <c r="AE497" s="39" t="str">
        <f t="array" ref="AE497">IFERROR(INDEX(INDIRECT("'"&amp;VLOOKUP($C497,ModMap!$A$2:$B$21,2,FALSE)&amp;"'!AE:AE"),MATCH($K497,INDIRECT("'"&amp;VLOOKUP($C497,ModMap!$A$2:$B$21,2,FALSE)&amp;"'!$K:$K"),0)),"")</f>
        <v>Not Started</v>
      </c>
      <c r="AF497" s="39" t="str">
        <f t="array" ref="AF497">IFERROR(INDEX(INDIRECT("'"&amp;VLOOKUP($C497,ModMap!$A$2:$B$21,2,FALSE)&amp;"'!AF:AF"),MATCH($K497,INDIRECT("'"&amp;VLOOKUP($C497,ModMap!$A$2:$B$21,2,FALSE)&amp;"'!$K:$K"),0)),"")</f>
        <v>Unassigned</v>
      </c>
      <c r="AG497" s="44" t="s">
        <v>36</v>
      </c>
      <c r="AH497" s="39" t="str">
        <f t="array" ref="AH497">IFERROR(INDEX(INDIRECT("'"&amp;VLOOKUP($C497,ModMap!$A$2:$B$21,2,FALSE)&amp;"'!AH:AH"),MATCH($K497,INDIRECT("'"&amp;VLOOKUP($C497,ModMap!$A$2:$B$21,2,FALSE)&amp;"'!$K:$K"),0)),"")</f>
        <v>N/A</v>
      </c>
      <c r="AI497" s="39" t="str">
        <f t="array" ref="AI497">IFERROR(INDEX(INDIRECT("'"&amp;VLOOKUP($C497,ModMap!$A$2:$B$21,2,FALSE)&amp;"'!AI:AI"),MATCH($K497,INDIRECT("'"&amp;VLOOKUP($C497,ModMap!$A$2:$B$21,2,FALSE)&amp;"'!$K:$K"),0)),"")</f>
        <v/>
      </c>
      <c r="AJ497" s="44" t="s">
        <v>36</v>
      </c>
      <c r="AK497" s="39" t="str">
        <f t="array" ref="AK497">IFERROR(INDEX(INDIRECT("'"&amp;VLOOKUP($C497,ModMap!$A$2:$B$21,2,FALSE)&amp;"'!AK:AK"),MATCH($K497,INDIRECT("'"&amp;VLOOKUP($C497,ModMap!$A$2:$B$21,2,FALSE)&amp;"'!$K:$K"),0)),"")</f>
        <v>N/A</v>
      </c>
      <c r="AL497" s="39" t="str">
        <f t="array" ref="AL497">IFERROR(INDEX(INDIRECT("'"&amp;VLOOKUP($C497,ModMap!$A$2:$B$21,2,FALSE)&amp;"'!AL:AL"),MATCH($K497,INDIRECT("'"&amp;VLOOKUP($C497,ModMap!$A$2:$B$21,2,FALSE)&amp;"'!$K:$K"),0)),"")</f>
        <v/>
      </c>
      <c r="AM497" s="39">
        <f t="shared" si="1"/>
        <v>3</v>
      </c>
      <c r="AN497" s="39" t="str">
        <f t="shared" si="2"/>
        <v>Not Started</v>
      </c>
      <c r="AO497" s="40" t="str">
        <f t="array" ref="AO497">IFERROR(INDEX(INDIRECT("'"&amp;VLOOKUP($C497,ModMap!$A$2:$B$21,2,FALSE)&amp;"'!AO:AO"),MATCH($K497,INDIRECT("'"&amp;VLOOKUP($C497,ModMap!$A$2:$B$21,2,FALSE)&amp;"'!$K:$K"),0)),"")</f>
        <v/>
      </c>
      <c r="AP497" s="49" t="str">
        <f t="array" ref="AP497">IFERROR(HYPERLINK("#'"&amp;VLOOKUP($C497,ModMap!$A$2:$B$21,2,FALSE)&amp;"'!V"&amp;MATCH($K497,INDIRECT("'"&amp;VLOOKUP($C497,ModMap!$A$2:$B$21,2,FALSE)&amp;"'!$K:$K"),0),"Edit on module sheet"),"")</f>
        <v>Edit on module sheet</v>
      </c>
    </row>
    <row r="498" ht="42.0" customHeight="1">
      <c r="A498" s="50">
        <v>496.0</v>
      </c>
      <c r="B498" s="50">
        <v>492.0</v>
      </c>
      <c r="C498" s="50" t="s">
        <v>115</v>
      </c>
      <c r="D498" s="51" t="s">
        <v>116</v>
      </c>
      <c r="E498" s="29" t="s">
        <v>41</v>
      </c>
      <c r="F498" s="74" t="s">
        <v>1151</v>
      </c>
      <c r="G498" s="51" t="s">
        <v>1152</v>
      </c>
      <c r="H498" s="50" t="s">
        <v>1248</v>
      </c>
      <c r="I498" s="50" t="s">
        <v>1249</v>
      </c>
      <c r="J498" s="51" t="s">
        <v>1250</v>
      </c>
      <c r="K498" s="50" t="s">
        <v>1251</v>
      </c>
      <c r="L498" s="51" t="s">
        <v>1252</v>
      </c>
      <c r="M498" s="47" t="s">
        <v>200</v>
      </c>
      <c r="N498" s="50" t="s">
        <v>1158</v>
      </c>
      <c r="O498" s="50" t="s">
        <v>1253</v>
      </c>
      <c r="P498" s="51" t="s">
        <v>1254</v>
      </c>
      <c r="Q498" s="51" t="s">
        <v>1255</v>
      </c>
      <c r="R498" s="50" t="s">
        <v>1256</v>
      </c>
      <c r="S498" s="50" t="s">
        <v>206</v>
      </c>
      <c r="T498" s="50" t="str">
        <f t="array" ref="T498">IFERROR(INDEX(INDIRECT("'"&amp;VLOOKUP($C498,ModMap!$A$2:$B$21,2,FALSE)&amp;"'!T:T"),MATCH($K498,INDIRECT("'"&amp;VLOOKUP($C498,ModMap!$A$2:$B$21,2,FALSE)&amp;"'!$K:$K"),0)),"")</f>
        <v>Unassigned</v>
      </c>
      <c r="U498" s="48" t="s">
        <v>33</v>
      </c>
      <c r="V498" s="50" t="str">
        <f t="array" ref="V498">IFERROR(INDEX(INDIRECT("'"&amp;VLOOKUP($C498,ModMap!$A$2:$B$21,2,FALSE)&amp;"'!V:V"),MATCH($K498,INDIRECT("'"&amp;VLOOKUP($C498,ModMap!$A$2:$B$21,2,FALSE)&amp;"'!$K:$K"),0)),"")</f>
        <v>Not Started</v>
      </c>
      <c r="W498" s="50" t="str">
        <f t="array" ref="W498">IFERROR(INDEX(INDIRECT("'"&amp;VLOOKUP($C498,ModMap!$A$2:$B$21,2,FALSE)&amp;"'!W:W"),MATCH($K498,INDIRECT("'"&amp;VLOOKUP($C498,ModMap!$A$2:$B$21,2,FALSE)&amp;"'!$K:$K"),0)),"")</f>
        <v>Unassigned</v>
      </c>
      <c r="X498" s="44" t="s">
        <v>36</v>
      </c>
      <c r="Y498" s="50" t="str">
        <f t="array" ref="Y498">IFERROR(INDEX(INDIRECT("'"&amp;VLOOKUP($C498,ModMap!$A$2:$B$21,2,FALSE)&amp;"'!Y:Y"),MATCH($K498,INDIRECT("'"&amp;VLOOKUP($C498,ModMap!$A$2:$B$21,2,FALSE)&amp;"'!$K:$K"),0)),"")</f>
        <v>N/A</v>
      </c>
      <c r="Z498" s="50" t="str">
        <f t="array" ref="Z498">IFERROR(INDEX(INDIRECT("'"&amp;VLOOKUP($C498,ModMap!$A$2:$B$21,2,FALSE)&amp;"'!Z:Z"),MATCH($K498,INDIRECT("'"&amp;VLOOKUP($C498,ModMap!$A$2:$B$21,2,FALSE)&amp;"'!$K:$K"),0)),"")</f>
        <v/>
      </c>
      <c r="AA498" s="44" t="s">
        <v>36</v>
      </c>
      <c r="AB498" s="50" t="str">
        <f t="array" ref="AB498">IFERROR(INDEX(INDIRECT("'"&amp;VLOOKUP($C498,ModMap!$A$2:$B$21,2,FALSE)&amp;"'!AB:AB"),MATCH($K498,INDIRECT("'"&amp;VLOOKUP($C498,ModMap!$A$2:$B$21,2,FALSE)&amp;"'!$K:$K"),0)),"")</f>
        <v>N/A</v>
      </c>
      <c r="AC498" s="50" t="str">
        <f t="array" ref="AC498">IFERROR(INDEX(INDIRECT("'"&amp;VLOOKUP($C498,ModMap!$A$2:$B$21,2,FALSE)&amp;"'!AC:AC"),MATCH($K498,INDIRECT("'"&amp;VLOOKUP($C498,ModMap!$A$2:$B$21,2,FALSE)&amp;"'!$K:$K"),0)),"")</f>
        <v/>
      </c>
      <c r="AD498" s="48" t="s">
        <v>33</v>
      </c>
      <c r="AE498" s="50" t="str">
        <f t="array" ref="AE498">IFERROR(INDEX(INDIRECT("'"&amp;VLOOKUP($C498,ModMap!$A$2:$B$21,2,FALSE)&amp;"'!AE:AE"),MATCH($K498,INDIRECT("'"&amp;VLOOKUP($C498,ModMap!$A$2:$B$21,2,FALSE)&amp;"'!$K:$K"),0)),"")</f>
        <v>Not Started</v>
      </c>
      <c r="AF498" s="50" t="str">
        <f t="array" ref="AF498">IFERROR(INDEX(INDIRECT("'"&amp;VLOOKUP($C498,ModMap!$A$2:$B$21,2,FALSE)&amp;"'!AF:AF"),MATCH($K498,INDIRECT("'"&amp;VLOOKUP($C498,ModMap!$A$2:$B$21,2,FALSE)&amp;"'!$K:$K"),0)),"")</f>
        <v>Unassigned</v>
      </c>
      <c r="AG498" s="44" t="s">
        <v>36</v>
      </c>
      <c r="AH498" s="50" t="str">
        <f t="array" ref="AH498">IFERROR(INDEX(INDIRECT("'"&amp;VLOOKUP($C498,ModMap!$A$2:$B$21,2,FALSE)&amp;"'!AH:AH"),MATCH($K498,INDIRECT("'"&amp;VLOOKUP($C498,ModMap!$A$2:$B$21,2,FALSE)&amp;"'!$K:$K"),0)),"")</f>
        <v>N/A</v>
      </c>
      <c r="AI498" s="50" t="str">
        <f t="array" ref="AI498">IFERROR(INDEX(INDIRECT("'"&amp;VLOOKUP($C498,ModMap!$A$2:$B$21,2,FALSE)&amp;"'!AI:AI"),MATCH($K498,INDIRECT("'"&amp;VLOOKUP($C498,ModMap!$A$2:$B$21,2,FALSE)&amp;"'!$K:$K"),0)),"")</f>
        <v/>
      </c>
      <c r="AJ498" s="44" t="s">
        <v>36</v>
      </c>
      <c r="AK498" s="50" t="str">
        <f t="array" ref="AK498">IFERROR(INDEX(INDIRECT("'"&amp;VLOOKUP($C498,ModMap!$A$2:$B$21,2,FALSE)&amp;"'!AK:AK"),MATCH($K498,INDIRECT("'"&amp;VLOOKUP($C498,ModMap!$A$2:$B$21,2,FALSE)&amp;"'!$K:$K"),0)),"")</f>
        <v>N/A</v>
      </c>
      <c r="AL498" s="50" t="str">
        <f t="array" ref="AL498">IFERROR(INDEX(INDIRECT("'"&amp;VLOOKUP($C498,ModMap!$A$2:$B$21,2,FALSE)&amp;"'!AL:AL"),MATCH($K498,INDIRECT("'"&amp;VLOOKUP($C498,ModMap!$A$2:$B$21,2,FALSE)&amp;"'!$K:$K"),0)),"")</f>
        <v/>
      </c>
      <c r="AM498" s="50">
        <f t="shared" si="1"/>
        <v>2</v>
      </c>
      <c r="AN498" s="50" t="str">
        <f t="shared" si="2"/>
        <v>Not Started</v>
      </c>
      <c r="AO498" s="51" t="str">
        <f t="array" ref="AO498">IFERROR(INDEX(INDIRECT("'"&amp;VLOOKUP($C498,ModMap!$A$2:$B$21,2,FALSE)&amp;"'!AO:AO"),MATCH($K498,INDIRECT("'"&amp;VLOOKUP($C498,ModMap!$A$2:$B$21,2,FALSE)&amp;"'!$K:$K"),0)),"")</f>
        <v/>
      </c>
      <c r="AP498" s="49" t="str">
        <f t="array" ref="AP498">IFERROR(HYPERLINK("#'"&amp;VLOOKUP($C498,ModMap!$A$2:$B$21,2,FALSE)&amp;"'!V"&amp;MATCH($K498,INDIRECT("'"&amp;VLOOKUP($C498,ModMap!$A$2:$B$21,2,FALSE)&amp;"'!$K:$K"),0),"Edit on module sheet"),"")</f>
        <v>Edit on module sheet</v>
      </c>
    </row>
    <row r="499" ht="42.0" customHeight="1">
      <c r="A499" s="39">
        <v>497.0</v>
      </c>
      <c r="B499" s="39">
        <v>493.0</v>
      </c>
      <c r="C499" s="39" t="s">
        <v>115</v>
      </c>
      <c r="D499" s="40" t="s">
        <v>116</v>
      </c>
      <c r="E499" s="31" t="s">
        <v>69</v>
      </c>
      <c r="F499" s="74" t="s">
        <v>1151</v>
      </c>
      <c r="G499" s="40" t="s">
        <v>1152</v>
      </c>
      <c r="H499" s="39" t="s">
        <v>1248</v>
      </c>
      <c r="I499" s="39" t="s">
        <v>1249</v>
      </c>
      <c r="J499" s="40" t="s">
        <v>1250</v>
      </c>
      <c r="K499" s="39" t="s">
        <v>3821</v>
      </c>
      <c r="L499" s="40" t="s">
        <v>3822</v>
      </c>
      <c r="M499" s="48" t="s">
        <v>434</v>
      </c>
      <c r="N499" s="39" t="s">
        <v>1158</v>
      </c>
      <c r="O499" s="39" t="s">
        <v>1253</v>
      </c>
      <c r="P499" s="40" t="s">
        <v>1254</v>
      </c>
      <c r="Q499" s="40" t="s">
        <v>1255</v>
      </c>
      <c r="R499" s="39" t="s">
        <v>1256</v>
      </c>
      <c r="S499" s="39" t="s">
        <v>69</v>
      </c>
      <c r="T499" s="39" t="str">
        <f t="array" ref="T499">IFERROR(INDEX(INDIRECT("'"&amp;VLOOKUP($C499,ModMap!$A$2:$B$21,2,FALSE)&amp;"'!T:T"),MATCH($K499,INDIRECT("'"&amp;VLOOKUP($C499,ModMap!$A$2:$B$21,2,FALSE)&amp;"'!$K:$K"),0)),"")</f>
        <v>Unassigned</v>
      </c>
      <c r="U499" s="48" t="s">
        <v>33</v>
      </c>
      <c r="V499" s="39" t="str">
        <f t="array" ref="V499">IFERROR(INDEX(INDIRECT("'"&amp;VLOOKUP($C499,ModMap!$A$2:$B$21,2,FALSE)&amp;"'!V:V"),MATCH($K499,INDIRECT("'"&amp;VLOOKUP($C499,ModMap!$A$2:$B$21,2,FALSE)&amp;"'!$K:$K"),0)),"")</f>
        <v>Not Started</v>
      </c>
      <c r="W499" s="39" t="str">
        <f t="array" ref="W499">IFERROR(INDEX(INDIRECT("'"&amp;VLOOKUP($C499,ModMap!$A$2:$B$21,2,FALSE)&amp;"'!W:W"),MATCH($K499,INDIRECT("'"&amp;VLOOKUP($C499,ModMap!$A$2:$B$21,2,FALSE)&amp;"'!$K:$K"),0)),"")</f>
        <v>Unassigned</v>
      </c>
      <c r="X499" s="48" t="s">
        <v>33</v>
      </c>
      <c r="Y499" s="39" t="str">
        <f t="array" ref="Y499">IFERROR(INDEX(INDIRECT("'"&amp;VLOOKUP($C499,ModMap!$A$2:$B$21,2,FALSE)&amp;"'!Y:Y"),MATCH($K499,INDIRECT("'"&amp;VLOOKUP($C499,ModMap!$A$2:$B$21,2,FALSE)&amp;"'!$K:$K"),0)),"")</f>
        <v>Not Started</v>
      </c>
      <c r="Z499" s="39" t="str">
        <f t="array" ref="Z499">IFERROR(INDEX(INDIRECT("'"&amp;VLOOKUP($C499,ModMap!$A$2:$B$21,2,FALSE)&amp;"'!Z:Z"),MATCH($K499,INDIRECT("'"&amp;VLOOKUP($C499,ModMap!$A$2:$B$21,2,FALSE)&amp;"'!$K:$K"),0)),"")</f>
        <v>Unassigned</v>
      </c>
      <c r="AA499" s="44" t="s">
        <v>36</v>
      </c>
      <c r="AB499" s="39" t="str">
        <f t="array" ref="AB499">IFERROR(INDEX(INDIRECT("'"&amp;VLOOKUP($C499,ModMap!$A$2:$B$21,2,FALSE)&amp;"'!AB:AB"),MATCH($K499,INDIRECT("'"&amp;VLOOKUP($C499,ModMap!$A$2:$B$21,2,FALSE)&amp;"'!$K:$K"),0)),"")</f>
        <v>N/A</v>
      </c>
      <c r="AC499" s="39" t="str">
        <f t="array" ref="AC499">IFERROR(INDEX(INDIRECT("'"&amp;VLOOKUP($C499,ModMap!$A$2:$B$21,2,FALSE)&amp;"'!AC:AC"),MATCH($K499,INDIRECT("'"&amp;VLOOKUP($C499,ModMap!$A$2:$B$21,2,FALSE)&amp;"'!$K:$K"),0)),"")</f>
        <v/>
      </c>
      <c r="AD499" s="48" t="s">
        <v>33</v>
      </c>
      <c r="AE499" s="39" t="str">
        <f t="array" ref="AE499">IFERROR(INDEX(INDIRECT("'"&amp;VLOOKUP($C499,ModMap!$A$2:$B$21,2,FALSE)&amp;"'!AE:AE"),MATCH($K499,INDIRECT("'"&amp;VLOOKUP($C499,ModMap!$A$2:$B$21,2,FALSE)&amp;"'!$K:$K"),0)),"")</f>
        <v>Not Started</v>
      </c>
      <c r="AF499" s="39" t="str">
        <f t="array" ref="AF499">IFERROR(INDEX(INDIRECT("'"&amp;VLOOKUP($C499,ModMap!$A$2:$B$21,2,FALSE)&amp;"'!AF:AF"),MATCH($K499,INDIRECT("'"&amp;VLOOKUP($C499,ModMap!$A$2:$B$21,2,FALSE)&amp;"'!$K:$K"),0)),"")</f>
        <v>Unassigned</v>
      </c>
      <c r="AG499" s="44" t="s">
        <v>36</v>
      </c>
      <c r="AH499" s="39" t="str">
        <f t="array" ref="AH499">IFERROR(INDEX(INDIRECT("'"&amp;VLOOKUP($C499,ModMap!$A$2:$B$21,2,FALSE)&amp;"'!AH:AH"),MATCH($K499,INDIRECT("'"&amp;VLOOKUP($C499,ModMap!$A$2:$B$21,2,FALSE)&amp;"'!$K:$K"),0)),"")</f>
        <v>N/A</v>
      </c>
      <c r="AI499" s="39" t="str">
        <f t="array" ref="AI499">IFERROR(INDEX(INDIRECT("'"&amp;VLOOKUP($C499,ModMap!$A$2:$B$21,2,FALSE)&amp;"'!AI:AI"),MATCH($K499,INDIRECT("'"&amp;VLOOKUP($C499,ModMap!$A$2:$B$21,2,FALSE)&amp;"'!$K:$K"),0)),"")</f>
        <v/>
      </c>
      <c r="AJ499" s="44" t="s">
        <v>36</v>
      </c>
      <c r="AK499" s="39" t="str">
        <f t="array" ref="AK499">IFERROR(INDEX(INDIRECT("'"&amp;VLOOKUP($C499,ModMap!$A$2:$B$21,2,FALSE)&amp;"'!AK:AK"),MATCH($K499,INDIRECT("'"&amp;VLOOKUP($C499,ModMap!$A$2:$B$21,2,FALSE)&amp;"'!$K:$K"),0)),"")</f>
        <v>N/A</v>
      </c>
      <c r="AL499" s="39" t="str">
        <f t="array" ref="AL499">IFERROR(INDEX(INDIRECT("'"&amp;VLOOKUP($C499,ModMap!$A$2:$B$21,2,FALSE)&amp;"'!AL:AL"),MATCH($K499,INDIRECT("'"&amp;VLOOKUP($C499,ModMap!$A$2:$B$21,2,FALSE)&amp;"'!$K:$K"),0)),"")</f>
        <v/>
      </c>
      <c r="AM499" s="39">
        <f t="shared" si="1"/>
        <v>3</v>
      </c>
      <c r="AN499" s="39" t="str">
        <f t="shared" si="2"/>
        <v>Not Started</v>
      </c>
      <c r="AO499" s="40" t="str">
        <f t="array" ref="AO499">IFERROR(INDEX(INDIRECT("'"&amp;VLOOKUP($C499,ModMap!$A$2:$B$21,2,FALSE)&amp;"'!AO:AO"),MATCH($K499,INDIRECT("'"&amp;VLOOKUP($C499,ModMap!$A$2:$B$21,2,FALSE)&amp;"'!$K:$K"),0)),"")</f>
        <v/>
      </c>
      <c r="AP499" s="49" t="str">
        <f t="array" ref="AP499">IFERROR(HYPERLINK("#'"&amp;VLOOKUP($C499,ModMap!$A$2:$B$21,2,FALSE)&amp;"'!V"&amp;MATCH($K499,INDIRECT("'"&amp;VLOOKUP($C499,ModMap!$A$2:$B$21,2,FALSE)&amp;"'!$K:$K"),0),"Edit on module sheet"),"")</f>
        <v>Edit on module sheet</v>
      </c>
    </row>
    <row r="500" ht="42.0" customHeight="1">
      <c r="A500" s="50">
        <v>498.0</v>
      </c>
      <c r="B500" s="50">
        <v>494.0</v>
      </c>
      <c r="C500" s="50" t="s">
        <v>115</v>
      </c>
      <c r="D500" s="51" t="s">
        <v>116</v>
      </c>
      <c r="E500" s="28" t="s">
        <v>48</v>
      </c>
      <c r="F500" s="74" t="s">
        <v>1151</v>
      </c>
      <c r="G500" s="51" t="s">
        <v>1152</v>
      </c>
      <c r="H500" s="50" t="s">
        <v>2660</v>
      </c>
      <c r="I500" s="50" t="s">
        <v>2661</v>
      </c>
      <c r="J500" s="51" t="s">
        <v>2662</v>
      </c>
      <c r="K500" s="50" t="s">
        <v>2663</v>
      </c>
      <c r="L500" s="51" t="s">
        <v>2664</v>
      </c>
      <c r="M500" s="52" t="s">
        <v>211</v>
      </c>
      <c r="N500" s="50" t="s">
        <v>1158</v>
      </c>
      <c r="O500" s="50" t="s">
        <v>1159</v>
      </c>
      <c r="P500" s="51" t="s">
        <v>2665</v>
      </c>
      <c r="Q500" s="51" t="s">
        <v>2666</v>
      </c>
      <c r="R500" s="50" t="s">
        <v>1203</v>
      </c>
      <c r="S500" s="50" t="s">
        <v>56</v>
      </c>
      <c r="T500" s="50" t="str">
        <f t="array" ref="T500">IFERROR(INDEX(INDIRECT("'"&amp;VLOOKUP($C500,ModMap!$A$2:$B$21,2,FALSE)&amp;"'!T:T"),MATCH($K500,INDIRECT("'"&amp;VLOOKUP($C500,ModMap!$A$2:$B$21,2,FALSE)&amp;"'!$K:$K"),0)),"")</f>
        <v>Unassigned</v>
      </c>
      <c r="U500" s="44" t="s">
        <v>36</v>
      </c>
      <c r="V500" s="50" t="str">
        <f t="array" ref="V500">IFERROR(INDEX(INDIRECT("'"&amp;VLOOKUP($C500,ModMap!$A$2:$B$21,2,FALSE)&amp;"'!V:V"),MATCH($K500,INDIRECT("'"&amp;VLOOKUP($C500,ModMap!$A$2:$B$21,2,FALSE)&amp;"'!$K:$K"),0)),"")</f>
        <v>N/A</v>
      </c>
      <c r="W500" s="50" t="str">
        <f t="array" ref="W500">IFERROR(INDEX(INDIRECT("'"&amp;VLOOKUP($C500,ModMap!$A$2:$B$21,2,FALSE)&amp;"'!W:W"),MATCH($K500,INDIRECT("'"&amp;VLOOKUP($C500,ModMap!$A$2:$B$21,2,FALSE)&amp;"'!$K:$K"),0)),"")</f>
        <v/>
      </c>
      <c r="X500" s="48" t="s">
        <v>33</v>
      </c>
      <c r="Y500" s="50" t="str">
        <f t="array" ref="Y500">IFERROR(INDEX(INDIRECT("'"&amp;VLOOKUP($C500,ModMap!$A$2:$B$21,2,FALSE)&amp;"'!Y:Y"),MATCH($K500,INDIRECT("'"&amp;VLOOKUP($C500,ModMap!$A$2:$B$21,2,FALSE)&amp;"'!$K:$K"),0)),"")</f>
        <v>Not Started</v>
      </c>
      <c r="Z500" s="50" t="str">
        <f t="array" ref="Z500">IFERROR(INDEX(INDIRECT("'"&amp;VLOOKUP($C500,ModMap!$A$2:$B$21,2,FALSE)&amp;"'!Z:Z"),MATCH($K500,INDIRECT("'"&amp;VLOOKUP($C500,ModMap!$A$2:$B$21,2,FALSE)&amp;"'!$K:$K"),0)),"")</f>
        <v>Unassigned</v>
      </c>
      <c r="AA500" s="44" t="s">
        <v>36</v>
      </c>
      <c r="AB500" s="50" t="str">
        <f t="array" ref="AB500">IFERROR(INDEX(INDIRECT("'"&amp;VLOOKUP($C500,ModMap!$A$2:$B$21,2,FALSE)&amp;"'!AB:AB"),MATCH($K500,INDIRECT("'"&amp;VLOOKUP($C500,ModMap!$A$2:$B$21,2,FALSE)&amp;"'!$K:$K"),0)),"")</f>
        <v>N/A</v>
      </c>
      <c r="AC500" s="50" t="str">
        <f t="array" ref="AC500">IFERROR(INDEX(INDIRECT("'"&amp;VLOOKUP($C500,ModMap!$A$2:$B$21,2,FALSE)&amp;"'!AC:AC"),MATCH($K500,INDIRECT("'"&amp;VLOOKUP($C500,ModMap!$A$2:$B$21,2,FALSE)&amp;"'!$K:$K"),0)),"")</f>
        <v/>
      </c>
      <c r="AD500" s="44" t="s">
        <v>36</v>
      </c>
      <c r="AE500" s="50" t="str">
        <f t="array" ref="AE500">IFERROR(INDEX(INDIRECT("'"&amp;VLOOKUP($C500,ModMap!$A$2:$B$21,2,FALSE)&amp;"'!AE:AE"),MATCH($K500,INDIRECT("'"&amp;VLOOKUP($C500,ModMap!$A$2:$B$21,2,FALSE)&amp;"'!$K:$K"),0)),"")</f>
        <v>N/A</v>
      </c>
      <c r="AF500" s="50" t="str">
        <f t="array" ref="AF500">IFERROR(INDEX(INDIRECT("'"&amp;VLOOKUP($C500,ModMap!$A$2:$B$21,2,FALSE)&amp;"'!AF:AF"),MATCH($K500,INDIRECT("'"&amp;VLOOKUP($C500,ModMap!$A$2:$B$21,2,FALSE)&amp;"'!$K:$K"),0)),"")</f>
        <v/>
      </c>
      <c r="AG500" s="44" t="s">
        <v>36</v>
      </c>
      <c r="AH500" s="50" t="str">
        <f t="array" ref="AH500">IFERROR(INDEX(INDIRECT("'"&amp;VLOOKUP($C500,ModMap!$A$2:$B$21,2,FALSE)&amp;"'!AH:AH"),MATCH($K500,INDIRECT("'"&amp;VLOOKUP($C500,ModMap!$A$2:$B$21,2,FALSE)&amp;"'!$K:$K"),0)),"")</f>
        <v>N/A</v>
      </c>
      <c r="AI500" s="50" t="str">
        <f t="array" ref="AI500">IFERROR(INDEX(INDIRECT("'"&amp;VLOOKUP($C500,ModMap!$A$2:$B$21,2,FALSE)&amp;"'!AI:AI"),MATCH($K500,INDIRECT("'"&amp;VLOOKUP($C500,ModMap!$A$2:$B$21,2,FALSE)&amp;"'!$K:$K"),0)),"")</f>
        <v/>
      </c>
      <c r="AJ500" s="44" t="s">
        <v>36</v>
      </c>
      <c r="AK500" s="50" t="str">
        <f t="array" ref="AK500">IFERROR(INDEX(INDIRECT("'"&amp;VLOOKUP($C500,ModMap!$A$2:$B$21,2,FALSE)&amp;"'!AK:AK"),MATCH($K500,INDIRECT("'"&amp;VLOOKUP($C500,ModMap!$A$2:$B$21,2,FALSE)&amp;"'!$K:$K"),0)),"")</f>
        <v>N/A</v>
      </c>
      <c r="AL500" s="50" t="str">
        <f t="array" ref="AL500">IFERROR(INDEX(INDIRECT("'"&amp;VLOOKUP($C500,ModMap!$A$2:$B$21,2,FALSE)&amp;"'!AL:AL"),MATCH($K500,INDIRECT("'"&amp;VLOOKUP($C500,ModMap!$A$2:$B$21,2,FALSE)&amp;"'!$K:$K"),0)),"")</f>
        <v/>
      </c>
      <c r="AM500" s="50">
        <f t="shared" si="1"/>
        <v>1</v>
      </c>
      <c r="AN500" s="50" t="str">
        <f t="shared" si="2"/>
        <v>Not Started</v>
      </c>
      <c r="AO500" s="51" t="str">
        <f t="array" ref="AO500">IFERROR(INDEX(INDIRECT("'"&amp;VLOOKUP($C500,ModMap!$A$2:$B$21,2,FALSE)&amp;"'!AO:AO"),MATCH($K500,INDIRECT("'"&amp;VLOOKUP($C500,ModMap!$A$2:$B$21,2,FALSE)&amp;"'!$K:$K"),0)),"")</f>
        <v/>
      </c>
      <c r="AP500" s="49" t="str">
        <f t="array" ref="AP500">IFERROR(HYPERLINK("#'"&amp;VLOOKUP($C500,ModMap!$A$2:$B$21,2,FALSE)&amp;"'!V"&amp;MATCH($K500,INDIRECT("'"&amp;VLOOKUP($C500,ModMap!$A$2:$B$21,2,FALSE)&amp;"'!$K:$K"),0),"Edit on module sheet"),"")</f>
        <v>Edit on module sheet</v>
      </c>
    </row>
    <row r="501" ht="42.0" customHeight="1">
      <c r="A501" s="39">
        <v>499.0</v>
      </c>
      <c r="B501" s="39">
        <v>495.0</v>
      </c>
      <c r="C501" s="39" t="s">
        <v>115</v>
      </c>
      <c r="D501" s="40" t="s">
        <v>116</v>
      </c>
      <c r="E501" s="31" t="s">
        <v>69</v>
      </c>
      <c r="F501" s="74" t="s">
        <v>1151</v>
      </c>
      <c r="G501" s="40" t="s">
        <v>1152</v>
      </c>
      <c r="H501" s="39" t="s">
        <v>2660</v>
      </c>
      <c r="I501" s="39" t="s">
        <v>2661</v>
      </c>
      <c r="J501" s="40" t="s">
        <v>2662</v>
      </c>
      <c r="K501" s="39" t="s">
        <v>3823</v>
      </c>
      <c r="L501" s="40" t="s">
        <v>3824</v>
      </c>
      <c r="M501" s="48" t="s">
        <v>434</v>
      </c>
      <c r="N501" s="39" t="s">
        <v>1158</v>
      </c>
      <c r="O501" s="39" t="s">
        <v>1159</v>
      </c>
      <c r="P501" s="40" t="s">
        <v>2665</v>
      </c>
      <c r="Q501" s="40" t="s">
        <v>2666</v>
      </c>
      <c r="R501" s="39" t="s">
        <v>1203</v>
      </c>
      <c r="S501" s="39" t="s">
        <v>69</v>
      </c>
      <c r="T501" s="39" t="str">
        <f t="array" ref="T501">IFERROR(INDEX(INDIRECT("'"&amp;VLOOKUP($C501,ModMap!$A$2:$B$21,2,FALSE)&amp;"'!T:T"),MATCH($K501,INDIRECT("'"&amp;VLOOKUP($C501,ModMap!$A$2:$B$21,2,FALSE)&amp;"'!$K:$K"),0)),"")</f>
        <v>Unassigned</v>
      </c>
      <c r="U501" s="44" t="s">
        <v>36</v>
      </c>
      <c r="V501" s="39" t="str">
        <f t="array" ref="V501">IFERROR(INDEX(INDIRECT("'"&amp;VLOOKUP($C501,ModMap!$A$2:$B$21,2,FALSE)&amp;"'!V:V"),MATCH($K501,INDIRECT("'"&amp;VLOOKUP($C501,ModMap!$A$2:$B$21,2,FALSE)&amp;"'!$K:$K"),0)),"")</f>
        <v>N/A</v>
      </c>
      <c r="W501" s="39" t="str">
        <f t="array" ref="W501">IFERROR(INDEX(INDIRECT("'"&amp;VLOOKUP($C501,ModMap!$A$2:$B$21,2,FALSE)&amp;"'!W:W"),MATCH($K501,INDIRECT("'"&amp;VLOOKUP($C501,ModMap!$A$2:$B$21,2,FALSE)&amp;"'!$K:$K"),0)),"")</f>
        <v/>
      </c>
      <c r="X501" s="48" t="s">
        <v>33</v>
      </c>
      <c r="Y501" s="39" t="str">
        <f t="array" ref="Y501">IFERROR(INDEX(INDIRECT("'"&amp;VLOOKUP($C501,ModMap!$A$2:$B$21,2,FALSE)&amp;"'!Y:Y"),MATCH($K501,INDIRECT("'"&amp;VLOOKUP($C501,ModMap!$A$2:$B$21,2,FALSE)&amp;"'!$K:$K"),0)),"")</f>
        <v>Not Started</v>
      </c>
      <c r="Z501" s="39" t="str">
        <f t="array" ref="Z501">IFERROR(INDEX(INDIRECT("'"&amp;VLOOKUP($C501,ModMap!$A$2:$B$21,2,FALSE)&amp;"'!Z:Z"),MATCH($K501,INDIRECT("'"&amp;VLOOKUP($C501,ModMap!$A$2:$B$21,2,FALSE)&amp;"'!$K:$K"),0)),"")</f>
        <v>Unassigned</v>
      </c>
      <c r="AA501" s="44" t="s">
        <v>36</v>
      </c>
      <c r="AB501" s="39" t="str">
        <f t="array" ref="AB501">IFERROR(INDEX(INDIRECT("'"&amp;VLOOKUP($C501,ModMap!$A$2:$B$21,2,FALSE)&amp;"'!AB:AB"),MATCH($K501,INDIRECT("'"&amp;VLOOKUP($C501,ModMap!$A$2:$B$21,2,FALSE)&amp;"'!$K:$K"),0)),"")</f>
        <v>N/A</v>
      </c>
      <c r="AC501" s="39" t="str">
        <f t="array" ref="AC501">IFERROR(INDEX(INDIRECT("'"&amp;VLOOKUP($C501,ModMap!$A$2:$B$21,2,FALSE)&amp;"'!AC:AC"),MATCH($K501,INDIRECT("'"&amp;VLOOKUP($C501,ModMap!$A$2:$B$21,2,FALSE)&amp;"'!$K:$K"),0)),"")</f>
        <v/>
      </c>
      <c r="AD501" s="44" t="s">
        <v>36</v>
      </c>
      <c r="AE501" s="39" t="str">
        <f t="array" ref="AE501">IFERROR(INDEX(INDIRECT("'"&amp;VLOOKUP($C501,ModMap!$A$2:$B$21,2,FALSE)&amp;"'!AE:AE"),MATCH($K501,INDIRECT("'"&amp;VLOOKUP($C501,ModMap!$A$2:$B$21,2,FALSE)&amp;"'!$K:$K"),0)),"")</f>
        <v>N/A</v>
      </c>
      <c r="AF501" s="39" t="str">
        <f t="array" ref="AF501">IFERROR(INDEX(INDIRECT("'"&amp;VLOOKUP($C501,ModMap!$A$2:$B$21,2,FALSE)&amp;"'!AF:AF"),MATCH($K501,INDIRECT("'"&amp;VLOOKUP($C501,ModMap!$A$2:$B$21,2,FALSE)&amp;"'!$K:$K"),0)),"")</f>
        <v/>
      </c>
      <c r="AG501" s="44" t="s">
        <v>36</v>
      </c>
      <c r="AH501" s="39" t="str">
        <f t="array" ref="AH501">IFERROR(INDEX(INDIRECT("'"&amp;VLOOKUP($C501,ModMap!$A$2:$B$21,2,FALSE)&amp;"'!AH:AH"),MATCH($K501,INDIRECT("'"&amp;VLOOKUP($C501,ModMap!$A$2:$B$21,2,FALSE)&amp;"'!$K:$K"),0)),"")</f>
        <v>N/A</v>
      </c>
      <c r="AI501" s="39" t="str">
        <f t="array" ref="AI501">IFERROR(INDEX(INDIRECT("'"&amp;VLOOKUP($C501,ModMap!$A$2:$B$21,2,FALSE)&amp;"'!AI:AI"),MATCH($K501,INDIRECT("'"&amp;VLOOKUP($C501,ModMap!$A$2:$B$21,2,FALSE)&amp;"'!$K:$K"),0)),"")</f>
        <v/>
      </c>
      <c r="AJ501" s="44" t="s">
        <v>36</v>
      </c>
      <c r="AK501" s="39" t="str">
        <f t="array" ref="AK501">IFERROR(INDEX(INDIRECT("'"&amp;VLOOKUP($C501,ModMap!$A$2:$B$21,2,FALSE)&amp;"'!AK:AK"),MATCH($K501,INDIRECT("'"&amp;VLOOKUP($C501,ModMap!$A$2:$B$21,2,FALSE)&amp;"'!$K:$K"),0)),"")</f>
        <v>N/A</v>
      </c>
      <c r="AL501" s="39" t="str">
        <f t="array" ref="AL501">IFERROR(INDEX(INDIRECT("'"&amp;VLOOKUP($C501,ModMap!$A$2:$B$21,2,FALSE)&amp;"'!AL:AL"),MATCH($K501,INDIRECT("'"&amp;VLOOKUP($C501,ModMap!$A$2:$B$21,2,FALSE)&amp;"'!$K:$K"),0)),"")</f>
        <v/>
      </c>
      <c r="AM501" s="39">
        <f t="shared" si="1"/>
        <v>1</v>
      </c>
      <c r="AN501" s="39" t="str">
        <f t="shared" si="2"/>
        <v>Not Started</v>
      </c>
      <c r="AO501" s="40" t="str">
        <f t="array" ref="AO501">IFERROR(INDEX(INDIRECT("'"&amp;VLOOKUP($C501,ModMap!$A$2:$B$21,2,FALSE)&amp;"'!AO:AO"),MATCH($K501,INDIRECT("'"&amp;VLOOKUP($C501,ModMap!$A$2:$B$21,2,FALSE)&amp;"'!$K:$K"),0)),"")</f>
        <v/>
      </c>
      <c r="AP501" s="49" t="str">
        <f t="array" ref="AP501">IFERROR(HYPERLINK("#'"&amp;VLOOKUP($C501,ModMap!$A$2:$B$21,2,FALSE)&amp;"'!V"&amp;MATCH($K501,INDIRECT("'"&amp;VLOOKUP($C501,ModMap!$A$2:$B$21,2,FALSE)&amp;"'!$K:$K"),0),"Edit on module sheet"),"")</f>
        <v>Edit on module sheet</v>
      </c>
    </row>
    <row r="502" ht="42.0" customHeight="1">
      <c r="A502" s="50">
        <v>500.0</v>
      </c>
      <c r="B502" s="50">
        <v>496.0</v>
      </c>
      <c r="C502" s="50" t="s">
        <v>118</v>
      </c>
      <c r="D502" s="51" t="s">
        <v>119</v>
      </c>
      <c r="E502" s="28" t="s">
        <v>48</v>
      </c>
      <c r="F502" s="75" t="s">
        <v>1259</v>
      </c>
      <c r="G502" s="51" t="s">
        <v>1260</v>
      </c>
      <c r="H502" s="50" t="s">
        <v>1261</v>
      </c>
      <c r="I502" s="50" t="s">
        <v>1262</v>
      </c>
      <c r="J502" s="51" t="s">
        <v>1263</v>
      </c>
      <c r="K502" s="50" t="s">
        <v>2667</v>
      </c>
      <c r="L502" s="51" t="s">
        <v>2668</v>
      </c>
      <c r="M502" s="47" t="s">
        <v>200</v>
      </c>
      <c r="N502" s="50" t="s">
        <v>119</v>
      </c>
      <c r="O502" s="50" t="s">
        <v>1266</v>
      </c>
      <c r="P502" s="51" t="s">
        <v>1267</v>
      </c>
      <c r="Q502" s="51" t="s">
        <v>1268</v>
      </c>
      <c r="R502" s="50" t="s">
        <v>1269</v>
      </c>
      <c r="S502" s="50" t="s">
        <v>53</v>
      </c>
      <c r="T502" s="50" t="str">
        <f t="array" ref="T502">IFERROR(INDEX(INDIRECT("'"&amp;VLOOKUP($C502,ModMap!$A$2:$B$21,2,FALSE)&amp;"'!T:T"),MATCH($K502,INDIRECT("'"&amp;VLOOKUP($C502,ModMap!$A$2:$B$21,2,FALSE)&amp;"'!$K:$K"),0)),"")</f>
        <v>Unassigned</v>
      </c>
      <c r="U502" s="44" t="s">
        <v>36</v>
      </c>
      <c r="V502" s="50" t="str">
        <f t="array" ref="V502">IFERROR(INDEX(INDIRECT("'"&amp;VLOOKUP($C502,ModMap!$A$2:$B$21,2,FALSE)&amp;"'!V:V"),MATCH($K502,INDIRECT("'"&amp;VLOOKUP($C502,ModMap!$A$2:$B$21,2,FALSE)&amp;"'!$K:$K"),0)),"")</f>
        <v>N/A</v>
      </c>
      <c r="W502" s="50" t="str">
        <f t="array" ref="W502">IFERROR(INDEX(INDIRECT("'"&amp;VLOOKUP($C502,ModMap!$A$2:$B$21,2,FALSE)&amp;"'!W:W"),MATCH($K502,INDIRECT("'"&amp;VLOOKUP($C502,ModMap!$A$2:$B$21,2,FALSE)&amp;"'!$K:$K"),0)),"")</f>
        <v/>
      </c>
      <c r="X502" s="48" t="s">
        <v>33</v>
      </c>
      <c r="Y502" s="50" t="str">
        <f t="array" ref="Y502">IFERROR(INDEX(INDIRECT("'"&amp;VLOOKUP($C502,ModMap!$A$2:$B$21,2,FALSE)&amp;"'!Y:Y"),MATCH($K502,INDIRECT("'"&amp;VLOOKUP($C502,ModMap!$A$2:$B$21,2,FALSE)&amp;"'!$K:$K"),0)),"")</f>
        <v>Not Started</v>
      </c>
      <c r="Z502" s="50" t="str">
        <f t="array" ref="Z502">IFERROR(INDEX(INDIRECT("'"&amp;VLOOKUP($C502,ModMap!$A$2:$B$21,2,FALSE)&amp;"'!Z:Z"),MATCH($K502,INDIRECT("'"&amp;VLOOKUP($C502,ModMap!$A$2:$B$21,2,FALSE)&amp;"'!$K:$K"),0)),"")</f>
        <v>Unassigned</v>
      </c>
      <c r="AA502" s="48" t="s">
        <v>33</v>
      </c>
      <c r="AB502" s="50" t="str">
        <f t="array" ref="AB502">IFERROR(INDEX(INDIRECT("'"&amp;VLOOKUP($C502,ModMap!$A$2:$B$21,2,FALSE)&amp;"'!AB:AB"),MATCH($K502,INDIRECT("'"&amp;VLOOKUP($C502,ModMap!$A$2:$B$21,2,FALSE)&amp;"'!$K:$K"),0)),"")</f>
        <v>Not Started</v>
      </c>
      <c r="AC502" s="50" t="str">
        <f t="array" ref="AC502">IFERROR(INDEX(INDIRECT("'"&amp;VLOOKUP($C502,ModMap!$A$2:$B$21,2,FALSE)&amp;"'!AC:AC"),MATCH($K502,INDIRECT("'"&amp;VLOOKUP($C502,ModMap!$A$2:$B$21,2,FALSE)&amp;"'!$K:$K"),0)),"")</f>
        <v>Unassigned</v>
      </c>
      <c r="AD502" s="44" t="s">
        <v>36</v>
      </c>
      <c r="AE502" s="50" t="str">
        <f t="array" ref="AE502">IFERROR(INDEX(INDIRECT("'"&amp;VLOOKUP($C502,ModMap!$A$2:$B$21,2,FALSE)&amp;"'!AE:AE"),MATCH($K502,INDIRECT("'"&amp;VLOOKUP($C502,ModMap!$A$2:$B$21,2,FALSE)&amp;"'!$K:$K"),0)),"")</f>
        <v>N/A</v>
      </c>
      <c r="AF502" s="50" t="str">
        <f t="array" ref="AF502">IFERROR(INDEX(INDIRECT("'"&amp;VLOOKUP($C502,ModMap!$A$2:$B$21,2,FALSE)&amp;"'!AF:AF"),MATCH($K502,INDIRECT("'"&amp;VLOOKUP($C502,ModMap!$A$2:$B$21,2,FALSE)&amp;"'!$K:$K"),0)),"")</f>
        <v/>
      </c>
      <c r="AG502" s="44" t="s">
        <v>36</v>
      </c>
      <c r="AH502" s="50" t="str">
        <f t="array" ref="AH502">IFERROR(INDEX(INDIRECT("'"&amp;VLOOKUP($C502,ModMap!$A$2:$B$21,2,FALSE)&amp;"'!AH:AH"),MATCH($K502,INDIRECT("'"&amp;VLOOKUP($C502,ModMap!$A$2:$B$21,2,FALSE)&amp;"'!$K:$K"),0)),"")</f>
        <v>N/A</v>
      </c>
      <c r="AI502" s="50" t="str">
        <f t="array" ref="AI502">IFERROR(INDEX(INDIRECT("'"&amp;VLOOKUP($C502,ModMap!$A$2:$B$21,2,FALSE)&amp;"'!AI:AI"),MATCH($K502,INDIRECT("'"&amp;VLOOKUP($C502,ModMap!$A$2:$B$21,2,FALSE)&amp;"'!$K:$K"),0)),"")</f>
        <v/>
      </c>
      <c r="AJ502" s="44" t="s">
        <v>36</v>
      </c>
      <c r="AK502" s="50" t="str">
        <f t="array" ref="AK502">IFERROR(INDEX(INDIRECT("'"&amp;VLOOKUP($C502,ModMap!$A$2:$B$21,2,FALSE)&amp;"'!AK:AK"),MATCH($K502,INDIRECT("'"&amp;VLOOKUP($C502,ModMap!$A$2:$B$21,2,FALSE)&amp;"'!$K:$K"),0)),"")</f>
        <v>N/A</v>
      </c>
      <c r="AL502" s="50" t="str">
        <f t="array" ref="AL502">IFERROR(INDEX(INDIRECT("'"&amp;VLOOKUP($C502,ModMap!$A$2:$B$21,2,FALSE)&amp;"'!AL:AL"),MATCH($K502,INDIRECT("'"&amp;VLOOKUP($C502,ModMap!$A$2:$B$21,2,FALSE)&amp;"'!$K:$K"),0)),"")</f>
        <v/>
      </c>
      <c r="AM502" s="50">
        <f t="shared" si="1"/>
        <v>2</v>
      </c>
      <c r="AN502" s="50" t="str">
        <f t="shared" si="2"/>
        <v>Not Started</v>
      </c>
      <c r="AO502" s="51" t="str">
        <f t="array" ref="AO502">IFERROR(INDEX(INDIRECT("'"&amp;VLOOKUP($C502,ModMap!$A$2:$B$21,2,FALSE)&amp;"'!AO:AO"),MATCH($K502,INDIRECT("'"&amp;VLOOKUP($C502,ModMap!$A$2:$B$21,2,FALSE)&amp;"'!$K:$K"),0)),"")</f>
        <v/>
      </c>
      <c r="AP502" s="49" t="str">
        <f t="array" ref="AP502">IFERROR(HYPERLINK("#'"&amp;VLOOKUP($C502,ModMap!$A$2:$B$21,2,FALSE)&amp;"'!V"&amp;MATCH($K502,INDIRECT("'"&amp;VLOOKUP($C502,ModMap!$A$2:$B$21,2,FALSE)&amp;"'!$K:$K"),0),"Edit on module sheet"),"")</f>
        <v>Edit on module sheet</v>
      </c>
    </row>
    <row r="503" ht="42.0" customHeight="1">
      <c r="A503" s="39">
        <v>501.0</v>
      </c>
      <c r="B503" s="39">
        <v>497.0</v>
      </c>
      <c r="C503" s="39" t="s">
        <v>118</v>
      </c>
      <c r="D503" s="40" t="s">
        <v>119</v>
      </c>
      <c r="E503" s="28" t="s">
        <v>48</v>
      </c>
      <c r="F503" s="75" t="s">
        <v>1259</v>
      </c>
      <c r="G503" s="40" t="s">
        <v>1260</v>
      </c>
      <c r="H503" s="39" t="s">
        <v>1261</v>
      </c>
      <c r="I503" s="39" t="s">
        <v>1262</v>
      </c>
      <c r="J503" s="40" t="s">
        <v>1263</v>
      </c>
      <c r="K503" s="39" t="s">
        <v>2671</v>
      </c>
      <c r="L503" s="40" t="s">
        <v>2672</v>
      </c>
      <c r="M503" s="47" t="s">
        <v>200</v>
      </c>
      <c r="N503" s="39" t="s">
        <v>119</v>
      </c>
      <c r="O503" s="39" t="s">
        <v>1266</v>
      </c>
      <c r="P503" s="40" t="s">
        <v>1267</v>
      </c>
      <c r="Q503" s="40" t="s">
        <v>1268</v>
      </c>
      <c r="R503" s="39" t="s">
        <v>1269</v>
      </c>
      <c r="S503" s="39" t="s">
        <v>56</v>
      </c>
      <c r="T503" s="39" t="str">
        <f t="array" ref="T503">IFERROR(INDEX(INDIRECT("'"&amp;VLOOKUP($C503,ModMap!$A$2:$B$21,2,FALSE)&amp;"'!T:T"),MATCH($K503,INDIRECT("'"&amp;VLOOKUP($C503,ModMap!$A$2:$B$21,2,FALSE)&amp;"'!$K:$K"),0)),"")</f>
        <v>Unassigned</v>
      </c>
      <c r="U503" s="44" t="s">
        <v>36</v>
      </c>
      <c r="V503" s="39" t="str">
        <f t="array" ref="V503">IFERROR(INDEX(INDIRECT("'"&amp;VLOOKUP($C503,ModMap!$A$2:$B$21,2,FALSE)&amp;"'!V:V"),MATCH($K503,INDIRECT("'"&amp;VLOOKUP($C503,ModMap!$A$2:$B$21,2,FALSE)&amp;"'!$K:$K"),0)),"")</f>
        <v>N/A</v>
      </c>
      <c r="W503" s="39" t="str">
        <f t="array" ref="W503">IFERROR(INDEX(INDIRECT("'"&amp;VLOOKUP($C503,ModMap!$A$2:$B$21,2,FALSE)&amp;"'!W:W"),MATCH($K503,INDIRECT("'"&amp;VLOOKUP($C503,ModMap!$A$2:$B$21,2,FALSE)&amp;"'!$K:$K"),0)),"")</f>
        <v/>
      </c>
      <c r="X503" s="48" t="s">
        <v>33</v>
      </c>
      <c r="Y503" s="39" t="str">
        <f t="array" ref="Y503">IFERROR(INDEX(INDIRECT("'"&amp;VLOOKUP($C503,ModMap!$A$2:$B$21,2,FALSE)&amp;"'!Y:Y"),MATCH($K503,INDIRECT("'"&amp;VLOOKUP($C503,ModMap!$A$2:$B$21,2,FALSE)&amp;"'!$K:$K"),0)),"")</f>
        <v>Not Started</v>
      </c>
      <c r="Z503" s="39" t="str">
        <f t="array" ref="Z503">IFERROR(INDEX(INDIRECT("'"&amp;VLOOKUP($C503,ModMap!$A$2:$B$21,2,FALSE)&amp;"'!Z:Z"),MATCH($K503,INDIRECT("'"&amp;VLOOKUP($C503,ModMap!$A$2:$B$21,2,FALSE)&amp;"'!$K:$K"),0)),"")</f>
        <v>Unassigned</v>
      </c>
      <c r="AA503" s="48" t="s">
        <v>33</v>
      </c>
      <c r="AB503" s="39" t="str">
        <f t="array" ref="AB503">IFERROR(INDEX(INDIRECT("'"&amp;VLOOKUP($C503,ModMap!$A$2:$B$21,2,FALSE)&amp;"'!AB:AB"),MATCH($K503,INDIRECT("'"&amp;VLOOKUP($C503,ModMap!$A$2:$B$21,2,FALSE)&amp;"'!$K:$K"),0)),"")</f>
        <v>Not Started</v>
      </c>
      <c r="AC503" s="39" t="str">
        <f t="array" ref="AC503">IFERROR(INDEX(INDIRECT("'"&amp;VLOOKUP($C503,ModMap!$A$2:$B$21,2,FALSE)&amp;"'!AC:AC"),MATCH($K503,INDIRECT("'"&amp;VLOOKUP($C503,ModMap!$A$2:$B$21,2,FALSE)&amp;"'!$K:$K"),0)),"")</f>
        <v>Unassigned</v>
      </c>
      <c r="AD503" s="48" t="s">
        <v>33</v>
      </c>
      <c r="AE503" s="39" t="str">
        <f t="array" ref="AE503">IFERROR(INDEX(INDIRECT("'"&amp;VLOOKUP($C503,ModMap!$A$2:$B$21,2,FALSE)&amp;"'!AE:AE"),MATCH($K503,INDIRECT("'"&amp;VLOOKUP($C503,ModMap!$A$2:$B$21,2,FALSE)&amp;"'!$K:$K"),0)),"")</f>
        <v>Not Started</v>
      </c>
      <c r="AF503" s="39" t="str">
        <f t="array" ref="AF503">IFERROR(INDEX(INDIRECT("'"&amp;VLOOKUP($C503,ModMap!$A$2:$B$21,2,FALSE)&amp;"'!AF:AF"),MATCH($K503,INDIRECT("'"&amp;VLOOKUP($C503,ModMap!$A$2:$B$21,2,FALSE)&amp;"'!$K:$K"),0)),"")</f>
        <v>Unassigned</v>
      </c>
      <c r="AG503" s="44" t="s">
        <v>36</v>
      </c>
      <c r="AH503" s="39" t="str">
        <f t="array" ref="AH503">IFERROR(INDEX(INDIRECT("'"&amp;VLOOKUP($C503,ModMap!$A$2:$B$21,2,FALSE)&amp;"'!AH:AH"),MATCH($K503,INDIRECT("'"&amp;VLOOKUP($C503,ModMap!$A$2:$B$21,2,FALSE)&amp;"'!$K:$K"),0)),"")</f>
        <v>N/A</v>
      </c>
      <c r="AI503" s="39" t="str">
        <f t="array" ref="AI503">IFERROR(INDEX(INDIRECT("'"&amp;VLOOKUP($C503,ModMap!$A$2:$B$21,2,FALSE)&amp;"'!AI:AI"),MATCH($K503,INDIRECT("'"&amp;VLOOKUP($C503,ModMap!$A$2:$B$21,2,FALSE)&amp;"'!$K:$K"),0)),"")</f>
        <v/>
      </c>
      <c r="AJ503" s="44" t="s">
        <v>36</v>
      </c>
      <c r="AK503" s="39" t="str">
        <f t="array" ref="AK503">IFERROR(INDEX(INDIRECT("'"&amp;VLOOKUP($C503,ModMap!$A$2:$B$21,2,FALSE)&amp;"'!AK:AK"),MATCH($K503,INDIRECT("'"&amp;VLOOKUP($C503,ModMap!$A$2:$B$21,2,FALSE)&amp;"'!$K:$K"),0)),"")</f>
        <v>N/A</v>
      </c>
      <c r="AL503" s="39" t="str">
        <f t="array" ref="AL503">IFERROR(INDEX(INDIRECT("'"&amp;VLOOKUP($C503,ModMap!$A$2:$B$21,2,FALSE)&amp;"'!AL:AL"),MATCH($K503,INDIRECT("'"&amp;VLOOKUP($C503,ModMap!$A$2:$B$21,2,FALSE)&amp;"'!$K:$K"),0)),"")</f>
        <v/>
      </c>
      <c r="AM503" s="39">
        <f t="shared" si="1"/>
        <v>3</v>
      </c>
      <c r="AN503" s="39" t="str">
        <f t="shared" si="2"/>
        <v>Not Started</v>
      </c>
      <c r="AO503" s="40" t="str">
        <f t="array" ref="AO503">IFERROR(INDEX(INDIRECT("'"&amp;VLOOKUP($C503,ModMap!$A$2:$B$21,2,FALSE)&amp;"'!AO:AO"),MATCH($K503,INDIRECT("'"&amp;VLOOKUP($C503,ModMap!$A$2:$B$21,2,FALSE)&amp;"'!$K:$K"),0)),"")</f>
        <v/>
      </c>
      <c r="AP503" s="49" t="str">
        <f t="array" ref="AP503">IFERROR(HYPERLINK("#'"&amp;VLOOKUP($C503,ModMap!$A$2:$B$21,2,FALSE)&amp;"'!V"&amp;MATCH($K503,INDIRECT("'"&amp;VLOOKUP($C503,ModMap!$A$2:$B$21,2,FALSE)&amp;"'!$K:$K"),0),"Edit on module sheet"),"")</f>
        <v>Edit on module sheet</v>
      </c>
    </row>
    <row r="504" ht="42.0" customHeight="1">
      <c r="A504" s="50">
        <v>502.0</v>
      </c>
      <c r="B504" s="50">
        <v>498.0</v>
      </c>
      <c r="C504" s="50" t="s">
        <v>118</v>
      </c>
      <c r="D504" s="51" t="s">
        <v>119</v>
      </c>
      <c r="E504" s="29" t="s">
        <v>41</v>
      </c>
      <c r="F504" s="75" t="s">
        <v>1259</v>
      </c>
      <c r="G504" s="51" t="s">
        <v>1260</v>
      </c>
      <c r="H504" s="50" t="s">
        <v>1261</v>
      </c>
      <c r="I504" s="50" t="s">
        <v>1262</v>
      </c>
      <c r="J504" s="51" t="s">
        <v>1263</v>
      </c>
      <c r="K504" s="50" t="s">
        <v>1264</v>
      </c>
      <c r="L504" s="51" t="s">
        <v>1265</v>
      </c>
      <c r="M504" s="47" t="s">
        <v>200</v>
      </c>
      <c r="N504" s="50" t="s">
        <v>119</v>
      </c>
      <c r="O504" s="50" t="s">
        <v>1266</v>
      </c>
      <c r="P504" s="51" t="s">
        <v>1267</v>
      </c>
      <c r="Q504" s="51" t="s">
        <v>1268</v>
      </c>
      <c r="R504" s="50" t="s">
        <v>1269</v>
      </c>
      <c r="S504" s="50" t="s">
        <v>206</v>
      </c>
      <c r="T504" s="50" t="str">
        <f t="array" ref="T504">IFERROR(INDEX(INDIRECT("'"&amp;VLOOKUP($C504,ModMap!$A$2:$B$21,2,FALSE)&amp;"'!T:T"),MATCH($K504,INDIRECT("'"&amp;VLOOKUP($C504,ModMap!$A$2:$B$21,2,FALSE)&amp;"'!$K:$K"),0)),"")</f>
        <v>Unassigned</v>
      </c>
      <c r="U504" s="48" t="s">
        <v>33</v>
      </c>
      <c r="V504" s="50" t="str">
        <f t="array" ref="V504">IFERROR(INDEX(INDIRECT("'"&amp;VLOOKUP($C504,ModMap!$A$2:$B$21,2,FALSE)&amp;"'!V:V"),MATCH($K504,INDIRECT("'"&amp;VLOOKUP($C504,ModMap!$A$2:$B$21,2,FALSE)&amp;"'!$K:$K"),0)),"")</f>
        <v>Not Started</v>
      </c>
      <c r="W504" s="50" t="str">
        <f t="array" ref="W504">IFERROR(INDEX(INDIRECT("'"&amp;VLOOKUP($C504,ModMap!$A$2:$B$21,2,FALSE)&amp;"'!W:W"),MATCH($K504,INDIRECT("'"&amp;VLOOKUP($C504,ModMap!$A$2:$B$21,2,FALSE)&amp;"'!$K:$K"),0)),"")</f>
        <v>Unassigned</v>
      </c>
      <c r="X504" s="44" t="s">
        <v>36</v>
      </c>
      <c r="Y504" s="50" t="str">
        <f t="array" ref="Y504">IFERROR(INDEX(INDIRECT("'"&amp;VLOOKUP($C504,ModMap!$A$2:$B$21,2,FALSE)&amp;"'!Y:Y"),MATCH($K504,INDIRECT("'"&amp;VLOOKUP($C504,ModMap!$A$2:$B$21,2,FALSE)&amp;"'!$K:$K"),0)),"")</f>
        <v>N/A</v>
      </c>
      <c r="Z504" s="50" t="str">
        <f t="array" ref="Z504">IFERROR(INDEX(INDIRECT("'"&amp;VLOOKUP($C504,ModMap!$A$2:$B$21,2,FALSE)&amp;"'!Z:Z"),MATCH($K504,INDIRECT("'"&amp;VLOOKUP($C504,ModMap!$A$2:$B$21,2,FALSE)&amp;"'!$K:$K"),0)),"")</f>
        <v/>
      </c>
      <c r="AA504" s="44" t="s">
        <v>36</v>
      </c>
      <c r="AB504" s="50" t="str">
        <f t="array" ref="AB504">IFERROR(INDEX(INDIRECT("'"&amp;VLOOKUP($C504,ModMap!$A$2:$B$21,2,FALSE)&amp;"'!AB:AB"),MATCH($K504,INDIRECT("'"&amp;VLOOKUP($C504,ModMap!$A$2:$B$21,2,FALSE)&amp;"'!$K:$K"),0)),"")</f>
        <v>N/A</v>
      </c>
      <c r="AC504" s="50" t="str">
        <f t="array" ref="AC504">IFERROR(INDEX(INDIRECT("'"&amp;VLOOKUP($C504,ModMap!$A$2:$B$21,2,FALSE)&amp;"'!AC:AC"),MATCH($K504,INDIRECT("'"&amp;VLOOKUP($C504,ModMap!$A$2:$B$21,2,FALSE)&amp;"'!$K:$K"),0)),"")</f>
        <v/>
      </c>
      <c r="AD504" s="48" t="s">
        <v>33</v>
      </c>
      <c r="AE504" s="50" t="str">
        <f t="array" ref="AE504">IFERROR(INDEX(INDIRECT("'"&amp;VLOOKUP($C504,ModMap!$A$2:$B$21,2,FALSE)&amp;"'!AE:AE"),MATCH($K504,INDIRECT("'"&amp;VLOOKUP($C504,ModMap!$A$2:$B$21,2,FALSE)&amp;"'!$K:$K"),0)),"")</f>
        <v>Not Started</v>
      </c>
      <c r="AF504" s="50" t="str">
        <f t="array" ref="AF504">IFERROR(INDEX(INDIRECT("'"&amp;VLOOKUP($C504,ModMap!$A$2:$B$21,2,FALSE)&amp;"'!AF:AF"),MATCH($K504,INDIRECT("'"&amp;VLOOKUP($C504,ModMap!$A$2:$B$21,2,FALSE)&amp;"'!$K:$K"),0)),"")</f>
        <v>Unassigned</v>
      </c>
      <c r="AG504" s="44" t="s">
        <v>36</v>
      </c>
      <c r="AH504" s="50" t="str">
        <f t="array" ref="AH504">IFERROR(INDEX(INDIRECT("'"&amp;VLOOKUP($C504,ModMap!$A$2:$B$21,2,FALSE)&amp;"'!AH:AH"),MATCH($K504,INDIRECT("'"&amp;VLOOKUP($C504,ModMap!$A$2:$B$21,2,FALSE)&amp;"'!$K:$K"),0)),"")</f>
        <v>N/A</v>
      </c>
      <c r="AI504" s="50" t="str">
        <f t="array" ref="AI504">IFERROR(INDEX(INDIRECT("'"&amp;VLOOKUP($C504,ModMap!$A$2:$B$21,2,FALSE)&amp;"'!AI:AI"),MATCH($K504,INDIRECT("'"&amp;VLOOKUP($C504,ModMap!$A$2:$B$21,2,FALSE)&amp;"'!$K:$K"),0)),"")</f>
        <v/>
      </c>
      <c r="AJ504" s="44" t="s">
        <v>36</v>
      </c>
      <c r="AK504" s="50" t="str">
        <f t="array" ref="AK504">IFERROR(INDEX(INDIRECT("'"&amp;VLOOKUP($C504,ModMap!$A$2:$B$21,2,FALSE)&amp;"'!AK:AK"),MATCH($K504,INDIRECT("'"&amp;VLOOKUP($C504,ModMap!$A$2:$B$21,2,FALSE)&amp;"'!$K:$K"),0)),"")</f>
        <v>N/A</v>
      </c>
      <c r="AL504" s="50" t="str">
        <f t="array" ref="AL504">IFERROR(INDEX(INDIRECT("'"&amp;VLOOKUP($C504,ModMap!$A$2:$B$21,2,FALSE)&amp;"'!AL:AL"),MATCH($K504,INDIRECT("'"&amp;VLOOKUP($C504,ModMap!$A$2:$B$21,2,FALSE)&amp;"'!$K:$K"),0)),"")</f>
        <v/>
      </c>
      <c r="AM504" s="50">
        <f t="shared" si="1"/>
        <v>2</v>
      </c>
      <c r="AN504" s="50" t="str">
        <f t="shared" si="2"/>
        <v>Not Started</v>
      </c>
      <c r="AO504" s="51" t="str">
        <f t="array" ref="AO504">IFERROR(INDEX(INDIRECT("'"&amp;VLOOKUP($C504,ModMap!$A$2:$B$21,2,FALSE)&amp;"'!AO:AO"),MATCH($K504,INDIRECT("'"&amp;VLOOKUP($C504,ModMap!$A$2:$B$21,2,FALSE)&amp;"'!$K:$K"),0)),"")</f>
        <v/>
      </c>
      <c r="AP504" s="49" t="str">
        <f t="array" ref="AP504">IFERROR(HYPERLINK("#'"&amp;VLOOKUP($C504,ModMap!$A$2:$B$21,2,FALSE)&amp;"'!V"&amp;MATCH($K504,INDIRECT("'"&amp;VLOOKUP($C504,ModMap!$A$2:$B$21,2,FALSE)&amp;"'!$K:$K"),0),"Edit on module sheet"),"")</f>
        <v>Edit on module sheet</v>
      </c>
    </row>
    <row r="505" ht="42.0" customHeight="1">
      <c r="A505" s="39">
        <v>503.0</v>
      </c>
      <c r="B505" s="39">
        <v>499.0</v>
      </c>
      <c r="C505" s="39" t="s">
        <v>118</v>
      </c>
      <c r="D505" s="40" t="s">
        <v>119</v>
      </c>
      <c r="E505" s="31" t="s">
        <v>69</v>
      </c>
      <c r="F505" s="75" t="s">
        <v>1259</v>
      </c>
      <c r="G505" s="40" t="s">
        <v>1260</v>
      </c>
      <c r="H505" s="39" t="s">
        <v>1261</v>
      </c>
      <c r="I505" s="39" t="s">
        <v>1262</v>
      </c>
      <c r="J505" s="40" t="s">
        <v>1263</v>
      </c>
      <c r="K505" s="39" t="s">
        <v>3825</v>
      </c>
      <c r="L505" s="40" t="s">
        <v>3826</v>
      </c>
      <c r="M505" s="48" t="s">
        <v>434</v>
      </c>
      <c r="N505" s="39" t="s">
        <v>119</v>
      </c>
      <c r="O505" s="39" t="s">
        <v>1266</v>
      </c>
      <c r="P505" s="40" t="s">
        <v>1267</v>
      </c>
      <c r="Q505" s="40" t="s">
        <v>1268</v>
      </c>
      <c r="R505" s="39" t="s">
        <v>1269</v>
      </c>
      <c r="S505" s="39" t="s">
        <v>69</v>
      </c>
      <c r="T505" s="39" t="str">
        <f t="array" ref="T505">IFERROR(INDEX(INDIRECT("'"&amp;VLOOKUP($C505,ModMap!$A$2:$B$21,2,FALSE)&amp;"'!T:T"),MATCH($K505,INDIRECT("'"&amp;VLOOKUP($C505,ModMap!$A$2:$B$21,2,FALSE)&amp;"'!$K:$K"),0)),"")</f>
        <v>Unassigned</v>
      </c>
      <c r="U505" s="48" t="s">
        <v>33</v>
      </c>
      <c r="V505" s="39" t="str">
        <f t="array" ref="V505">IFERROR(INDEX(INDIRECT("'"&amp;VLOOKUP($C505,ModMap!$A$2:$B$21,2,FALSE)&amp;"'!V:V"),MATCH($K505,INDIRECT("'"&amp;VLOOKUP($C505,ModMap!$A$2:$B$21,2,FALSE)&amp;"'!$K:$K"),0)),"")</f>
        <v>Not Started</v>
      </c>
      <c r="W505" s="39" t="str">
        <f t="array" ref="W505">IFERROR(INDEX(INDIRECT("'"&amp;VLOOKUP($C505,ModMap!$A$2:$B$21,2,FALSE)&amp;"'!W:W"),MATCH($K505,INDIRECT("'"&amp;VLOOKUP($C505,ModMap!$A$2:$B$21,2,FALSE)&amp;"'!$K:$K"),0)),"")</f>
        <v>Unassigned</v>
      </c>
      <c r="X505" s="48" t="s">
        <v>33</v>
      </c>
      <c r="Y505" s="39" t="str">
        <f t="array" ref="Y505">IFERROR(INDEX(INDIRECT("'"&amp;VLOOKUP($C505,ModMap!$A$2:$B$21,2,FALSE)&amp;"'!Y:Y"),MATCH($K505,INDIRECT("'"&amp;VLOOKUP($C505,ModMap!$A$2:$B$21,2,FALSE)&amp;"'!$K:$K"),0)),"")</f>
        <v>Not Started</v>
      </c>
      <c r="Z505" s="39" t="str">
        <f t="array" ref="Z505">IFERROR(INDEX(INDIRECT("'"&amp;VLOOKUP($C505,ModMap!$A$2:$B$21,2,FALSE)&amp;"'!Z:Z"),MATCH($K505,INDIRECT("'"&amp;VLOOKUP($C505,ModMap!$A$2:$B$21,2,FALSE)&amp;"'!$K:$K"),0)),"")</f>
        <v>Unassigned</v>
      </c>
      <c r="AA505" s="44" t="s">
        <v>36</v>
      </c>
      <c r="AB505" s="39" t="str">
        <f t="array" ref="AB505">IFERROR(INDEX(INDIRECT("'"&amp;VLOOKUP($C505,ModMap!$A$2:$B$21,2,FALSE)&amp;"'!AB:AB"),MATCH($K505,INDIRECT("'"&amp;VLOOKUP($C505,ModMap!$A$2:$B$21,2,FALSE)&amp;"'!$K:$K"),0)),"")</f>
        <v>N/A</v>
      </c>
      <c r="AC505" s="39" t="str">
        <f t="array" ref="AC505">IFERROR(INDEX(INDIRECT("'"&amp;VLOOKUP($C505,ModMap!$A$2:$B$21,2,FALSE)&amp;"'!AC:AC"),MATCH($K505,INDIRECT("'"&amp;VLOOKUP($C505,ModMap!$A$2:$B$21,2,FALSE)&amp;"'!$K:$K"),0)),"")</f>
        <v/>
      </c>
      <c r="AD505" s="48" t="s">
        <v>33</v>
      </c>
      <c r="AE505" s="39" t="str">
        <f t="array" ref="AE505">IFERROR(INDEX(INDIRECT("'"&amp;VLOOKUP($C505,ModMap!$A$2:$B$21,2,FALSE)&amp;"'!AE:AE"),MATCH($K505,INDIRECT("'"&amp;VLOOKUP($C505,ModMap!$A$2:$B$21,2,FALSE)&amp;"'!$K:$K"),0)),"")</f>
        <v>Not Started</v>
      </c>
      <c r="AF505" s="39" t="str">
        <f t="array" ref="AF505">IFERROR(INDEX(INDIRECT("'"&amp;VLOOKUP($C505,ModMap!$A$2:$B$21,2,FALSE)&amp;"'!AF:AF"),MATCH($K505,INDIRECT("'"&amp;VLOOKUP($C505,ModMap!$A$2:$B$21,2,FALSE)&amp;"'!$K:$K"),0)),"")</f>
        <v>Unassigned</v>
      </c>
      <c r="AG505" s="44" t="s">
        <v>36</v>
      </c>
      <c r="AH505" s="39" t="str">
        <f t="array" ref="AH505">IFERROR(INDEX(INDIRECT("'"&amp;VLOOKUP($C505,ModMap!$A$2:$B$21,2,FALSE)&amp;"'!AH:AH"),MATCH($K505,INDIRECT("'"&amp;VLOOKUP($C505,ModMap!$A$2:$B$21,2,FALSE)&amp;"'!$K:$K"),0)),"")</f>
        <v>N/A</v>
      </c>
      <c r="AI505" s="39" t="str">
        <f t="array" ref="AI505">IFERROR(INDEX(INDIRECT("'"&amp;VLOOKUP($C505,ModMap!$A$2:$B$21,2,FALSE)&amp;"'!AI:AI"),MATCH($K505,INDIRECT("'"&amp;VLOOKUP($C505,ModMap!$A$2:$B$21,2,FALSE)&amp;"'!$K:$K"),0)),"")</f>
        <v/>
      </c>
      <c r="AJ505" s="44" t="s">
        <v>36</v>
      </c>
      <c r="AK505" s="39" t="str">
        <f t="array" ref="AK505">IFERROR(INDEX(INDIRECT("'"&amp;VLOOKUP($C505,ModMap!$A$2:$B$21,2,FALSE)&amp;"'!AK:AK"),MATCH($K505,INDIRECT("'"&amp;VLOOKUP($C505,ModMap!$A$2:$B$21,2,FALSE)&amp;"'!$K:$K"),0)),"")</f>
        <v>N/A</v>
      </c>
      <c r="AL505" s="39" t="str">
        <f t="array" ref="AL505">IFERROR(INDEX(INDIRECT("'"&amp;VLOOKUP($C505,ModMap!$A$2:$B$21,2,FALSE)&amp;"'!AL:AL"),MATCH($K505,INDIRECT("'"&amp;VLOOKUP($C505,ModMap!$A$2:$B$21,2,FALSE)&amp;"'!$K:$K"),0)),"")</f>
        <v/>
      </c>
      <c r="AM505" s="39">
        <f t="shared" si="1"/>
        <v>3</v>
      </c>
      <c r="AN505" s="39" t="str">
        <f t="shared" si="2"/>
        <v>Not Started</v>
      </c>
      <c r="AO505" s="40" t="str">
        <f t="array" ref="AO505">IFERROR(INDEX(INDIRECT("'"&amp;VLOOKUP($C505,ModMap!$A$2:$B$21,2,FALSE)&amp;"'!AO:AO"),MATCH($K505,INDIRECT("'"&amp;VLOOKUP($C505,ModMap!$A$2:$B$21,2,FALSE)&amp;"'!$K:$K"),0)),"")</f>
        <v/>
      </c>
      <c r="AP505" s="49" t="str">
        <f t="array" ref="AP505">IFERROR(HYPERLINK("#'"&amp;VLOOKUP($C505,ModMap!$A$2:$B$21,2,FALSE)&amp;"'!V"&amp;MATCH($K505,INDIRECT("'"&amp;VLOOKUP($C505,ModMap!$A$2:$B$21,2,FALSE)&amp;"'!$K:$K"),0),"Edit on module sheet"),"")</f>
        <v>Edit on module sheet</v>
      </c>
    </row>
    <row r="506" ht="42.0" customHeight="1">
      <c r="A506" s="50">
        <v>504.0</v>
      </c>
      <c r="B506" s="50">
        <v>500.0</v>
      </c>
      <c r="C506" s="50" t="s">
        <v>118</v>
      </c>
      <c r="D506" s="51" t="s">
        <v>119</v>
      </c>
      <c r="E506" s="28" t="s">
        <v>48</v>
      </c>
      <c r="F506" s="75" t="s">
        <v>1259</v>
      </c>
      <c r="G506" s="51" t="s">
        <v>1260</v>
      </c>
      <c r="H506" s="50" t="s">
        <v>1277</v>
      </c>
      <c r="I506" s="50" t="s">
        <v>1278</v>
      </c>
      <c r="J506" s="51" t="s">
        <v>1279</v>
      </c>
      <c r="K506" s="50" t="s">
        <v>2675</v>
      </c>
      <c r="L506" s="51" t="s">
        <v>2676</v>
      </c>
      <c r="M506" s="47" t="s">
        <v>200</v>
      </c>
      <c r="N506" s="50" t="s">
        <v>119</v>
      </c>
      <c r="O506" s="50" t="s">
        <v>1266</v>
      </c>
      <c r="P506" s="51" t="s">
        <v>1282</v>
      </c>
      <c r="Q506" s="51" t="s">
        <v>1283</v>
      </c>
      <c r="R506" s="50" t="s">
        <v>1284</v>
      </c>
      <c r="S506" s="50" t="s">
        <v>53</v>
      </c>
      <c r="T506" s="50" t="str">
        <f t="array" ref="T506">IFERROR(INDEX(INDIRECT("'"&amp;VLOOKUP($C506,ModMap!$A$2:$B$21,2,FALSE)&amp;"'!T:T"),MATCH($K506,INDIRECT("'"&amp;VLOOKUP($C506,ModMap!$A$2:$B$21,2,FALSE)&amp;"'!$K:$K"),0)),"")</f>
        <v>Unassigned</v>
      </c>
      <c r="U506" s="44" t="s">
        <v>36</v>
      </c>
      <c r="V506" s="50" t="str">
        <f t="array" ref="V506">IFERROR(INDEX(INDIRECT("'"&amp;VLOOKUP($C506,ModMap!$A$2:$B$21,2,FALSE)&amp;"'!V:V"),MATCH($K506,INDIRECT("'"&amp;VLOOKUP($C506,ModMap!$A$2:$B$21,2,FALSE)&amp;"'!$K:$K"),0)),"")</f>
        <v>N/A</v>
      </c>
      <c r="W506" s="50" t="str">
        <f t="array" ref="W506">IFERROR(INDEX(INDIRECT("'"&amp;VLOOKUP($C506,ModMap!$A$2:$B$21,2,FALSE)&amp;"'!W:W"),MATCH($K506,INDIRECT("'"&amp;VLOOKUP($C506,ModMap!$A$2:$B$21,2,FALSE)&amp;"'!$K:$K"),0)),"")</f>
        <v/>
      </c>
      <c r="X506" s="48" t="s">
        <v>33</v>
      </c>
      <c r="Y506" s="50" t="str">
        <f t="array" ref="Y506">IFERROR(INDEX(INDIRECT("'"&amp;VLOOKUP($C506,ModMap!$A$2:$B$21,2,FALSE)&amp;"'!Y:Y"),MATCH($K506,INDIRECT("'"&amp;VLOOKUP($C506,ModMap!$A$2:$B$21,2,FALSE)&amp;"'!$K:$K"),0)),"")</f>
        <v>Not Started</v>
      </c>
      <c r="Z506" s="50" t="str">
        <f t="array" ref="Z506">IFERROR(INDEX(INDIRECT("'"&amp;VLOOKUP($C506,ModMap!$A$2:$B$21,2,FALSE)&amp;"'!Z:Z"),MATCH($K506,INDIRECT("'"&amp;VLOOKUP($C506,ModMap!$A$2:$B$21,2,FALSE)&amp;"'!$K:$K"),0)),"")</f>
        <v>Unassigned</v>
      </c>
      <c r="AA506" s="48" t="s">
        <v>33</v>
      </c>
      <c r="AB506" s="50" t="str">
        <f t="array" ref="AB506">IFERROR(INDEX(INDIRECT("'"&amp;VLOOKUP($C506,ModMap!$A$2:$B$21,2,FALSE)&amp;"'!AB:AB"),MATCH($K506,INDIRECT("'"&amp;VLOOKUP($C506,ModMap!$A$2:$B$21,2,FALSE)&amp;"'!$K:$K"),0)),"")</f>
        <v>Not Started</v>
      </c>
      <c r="AC506" s="50" t="str">
        <f t="array" ref="AC506">IFERROR(INDEX(INDIRECT("'"&amp;VLOOKUP($C506,ModMap!$A$2:$B$21,2,FALSE)&amp;"'!AC:AC"),MATCH($K506,INDIRECT("'"&amp;VLOOKUP($C506,ModMap!$A$2:$B$21,2,FALSE)&amp;"'!$K:$K"),0)),"")</f>
        <v>Unassigned</v>
      </c>
      <c r="AD506" s="44" t="s">
        <v>36</v>
      </c>
      <c r="AE506" s="50" t="str">
        <f t="array" ref="AE506">IFERROR(INDEX(INDIRECT("'"&amp;VLOOKUP($C506,ModMap!$A$2:$B$21,2,FALSE)&amp;"'!AE:AE"),MATCH($K506,INDIRECT("'"&amp;VLOOKUP($C506,ModMap!$A$2:$B$21,2,FALSE)&amp;"'!$K:$K"),0)),"")</f>
        <v>N/A</v>
      </c>
      <c r="AF506" s="50" t="str">
        <f t="array" ref="AF506">IFERROR(INDEX(INDIRECT("'"&amp;VLOOKUP($C506,ModMap!$A$2:$B$21,2,FALSE)&amp;"'!AF:AF"),MATCH($K506,INDIRECT("'"&amp;VLOOKUP($C506,ModMap!$A$2:$B$21,2,FALSE)&amp;"'!$K:$K"),0)),"")</f>
        <v/>
      </c>
      <c r="AG506" s="44" t="s">
        <v>36</v>
      </c>
      <c r="AH506" s="50" t="str">
        <f t="array" ref="AH506">IFERROR(INDEX(INDIRECT("'"&amp;VLOOKUP($C506,ModMap!$A$2:$B$21,2,FALSE)&amp;"'!AH:AH"),MATCH($K506,INDIRECT("'"&amp;VLOOKUP($C506,ModMap!$A$2:$B$21,2,FALSE)&amp;"'!$K:$K"),0)),"")</f>
        <v>N/A</v>
      </c>
      <c r="AI506" s="50" t="str">
        <f t="array" ref="AI506">IFERROR(INDEX(INDIRECT("'"&amp;VLOOKUP($C506,ModMap!$A$2:$B$21,2,FALSE)&amp;"'!AI:AI"),MATCH($K506,INDIRECT("'"&amp;VLOOKUP($C506,ModMap!$A$2:$B$21,2,FALSE)&amp;"'!$K:$K"),0)),"")</f>
        <v/>
      </c>
      <c r="AJ506" s="44" t="s">
        <v>36</v>
      </c>
      <c r="AK506" s="50" t="str">
        <f t="array" ref="AK506">IFERROR(INDEX(INDIRECT("'"&amp;VLOOKUP($C506,ModMap!$A$2:$B$21,2,FALSE)&amp;"'!AK:AK"),MATCH($K506,INDIRECT("'"&amp;VLOOKUP($C506,ModMap!$A$2:$B$21,2,FALSE)&amp;"'!$K:$K"),0)),"")</f>
        <v>N/A</v>
      </c>
      <c r="AL506" s="50" t="str">
        <f t="array" ref="AL506">IFERROR(INDEX(INDIRECT("'"&amp;VLOOKUP($C506,ModMap!$A$2:$B$21,2,FALSE)&amp;"'!AL:AL"),MATCH($K506,INDIRECT("'"&amp;VLOOKUP($C506,ModMap!$A$2:$B$21,2,FALSE)&amp;"'!$K:$K"),0)),"")</f>
        <v/>
      </c>
      <c r="AM506" s="50">
        <f t="shared" si="1"/>
        <v>2</v>
      </c>
      <c r="AN506" s="50" t="str">
        <f t="shared" si="2"/>
        <v>Not Started</v>
      </c>
      <c r="AO506" s="51" t="str">
        <f t="array" ref="AO506">IFERROR(INDEX(INDIRECT("'"&amp;VLOOKUP($C506,ModMap!$A$2:$B$21,2,FALSE)&amp;"'!AO:AO"),MATCH($K506,INDIRECT("'"&amp;VLOOKUP($C506,ModMap!$A$2:$B$21,2,FALSE)&amp;"'!$K:$K"),0)),"")</f>
        <v/>
      </c>
      <c r="AP506" s="49" t="str">
        <f t="array" ref="AP506">IFERROR(HYPERLINK("#'"&amp;VLOOKUP($C506,ModMap!$A$2:$B$21,2,FALSE)&amp;"'!V"&amp;MATCH($K506,INDIRECT("'"&amp;VLOOKUP($C506,ModMap!$A$2:$B$21,2,FALSE)&amp;"'!$K:$K"),0),"Edit on module sheet"),"")</f>
        <v>Edit on module sheet</v>
      </c>
    </row>
    <row r="507" ht="42.0" customHeight="1">
      <c r="A507" s="39">
        <v>505.0</v>
      </c>
      <c r="B507" s="39">
        <v>501.0</v>
      </c>
      <c r="C507" s="39" t="s">
        <v>118</v>
      </c>
      <c r="D507" s="40" t="s">
        <v>119</v>
      </c>
      <c r="E507" s="28" t="s">
        <v>48</v>
      </c>
      <c r="F507" s="75" t="s">
        <v>1259</v>
      </c>
      <c r="G507" s="40" t="s">
        <v>1260</v>
      </c>
      <c r="H507" s="39" t="s">
        <v>1277</v>
      </c>
      <c r="I507" s="39" t="s">
        <v>1278</v>
      </c>
      <c r="J507" s="40" t="s">
        <v>1279</v>
      </c>
      <c r="K507" s="39" t="s">
        <v>2678</v>
      </c>
      <c r="L507" s="40" t="s">
        <v>2679</v>
      </c>
      <c r="M507" s="47" t="s">
        <v>200</v>
      </c>
      <c r="N507" s="39" t="s">
        <v>119</v>
      </c>
      <c r="O507" s="39" t="s">
        <v>1266</v>
      </c>
      <c r="P507" s="40" t="s">
        <v>1282</v>
      </c>
      <c r="Q507" s="40" t="s">
        <v>1283</v>
      </c>
      <c r="R507" s="39" t="s">
        <v>1284</v>
      </c>
      <c r="S507" s="39" t="s">
        <v>56</v>
      </c>
      <c r="T507" s="39" t="str">
        <f t="array" ref="T507">IFERROR(INDEX(INDIRECT("'"&amp;VLOOKUP($C507,ModMap!$A$2:$B$21,2,FALSE)&amp;"'!T:T"),MATCH($K507,INDIRECT("'"&amp;VLOOKUP($C507,ModMap!$A$2:$B$21,2,FALSE)&amp;"'!$K:$K"),0)),"")</f>
        <v>Unassigned</v>
      </c>
      <c r="U507" s="44" t="s">
        <v>36</v>
      </c>
      <c r="V507" s="39" t="str">
        <f t="array" ref="V507">IFERROR(INDEX(INDIRECT("'"&amp;VLOOKUP($C507,ModMap!$A$2:$B$21,2,FALSE)&amp;"'!V:V"),MATCH($K507,INDIRECT("'"&amp;VLOOKUP($C507,ModMap!$A$2:$B$21,2,FALSE)&amp;"'!$K:$K"),0)),"")</f>
        <v>N/A</v>
      </c>
      <c r="W507" s="39" t="str">
        <f t="array" ref="W507">IFERROR(INDEX(INDIRECT("'"&amp;VLOOKUP($C507,ModMap!$A$2:$B$21,2,FALSE)&amp;"'!W:W"),MATCH($K507,INDIRECT("'"&amp;VLOOKUP($C507,ModMap!$A$2:$B$21,2,FALSE)&amp;"'!$K:$K"),0)),"")</f>
        <v/>
      </c>
      <c r="X507" s="48" t="s">
        <v>33</v>
      </c>
      <c r="Y507" s="39" t="str">
        <f t="array" ref="Y507">IFERROR(INDEX(INDIRECT("'"&amp;VLOOKUP($C507,ModMap!$A$2:$B$21,2,FALSE)&amp;"'!Y:Y"),MATCH($K507,INDIRECT("'"&amp;VLOOKUP($C507,ModMap!$A$2:$B$21,2,FALSE)&amp;"'!$K:$K"),0)),"")</f>
        <v>Not Started</v>
      </c>
      <c r="Z507" s="39" t="str">
        <f t="array" ref="Z507">IFERROR(INDEX(INDIRECT("'"&amp;VLOOKUP($C507,ModMap!$A$2:$B$21,2,FALSE)&amp;"'!Z:Z"),MATCH($K507,INDIRECT("'"&amp;VLOOKUP($C507,ModMap!$A$2:$B$21,2,FALSE)&amp;"'!$K:$K"),0)),"")</f>
        <v>Unassigned</v>
      </c>
      <c r="AA507" s="48" t="s">
        <v>33</v>
      </c>
      <c r="AB507" s="39" t="str">
        <f t="array" ref="AB507">IFERROR(INDEX(INDIRECT("'"&amp;VLOOKUP($C507,ModMap!$A$2:$B$21,2,FALSE)&amp;"'!AB:AB"),MATCH($K507,INDIRECT("'"&amp;VLOOKUP($C507,ModMap!$A$2:$B$21,2,FALSE)&amp;"'!$K:$K"),0)),"")</f>
        <v>Not Started</v>
      </c>
      <c r="AC507" s="39" t="str">
        <f t="array" ref="AC507">IFERROR(INDEX(INDIRECT("'"&amp;VLOOKUP($C507,ModMap!$A$2:$B$21,2,FALSE)&amp;"'!AC:AC"),MATCH($K507,INDIRECT("'"&amp;VLOOKUP($C507,ModMap!$A$2:$B$21,2,FALSE)&amp;"'!$K:$K"),0)),"")</f>
        <v>Unassigned</v>
      </c>
      <c r="AD507" s="48" t="s">
        <v>33</v>
      </c>
      <c r="AE507" s="39" t="str">
        <f t="array" ref="AE507">IFERROR(INDEX(INDIRECT("'"&amp;VLOOKUP($C507,ModMap!$A$2:$B$21,2,FALSE)&amp;"'!AE:AE"),MATCH($K507,INDIRECT("'"&amp;VLOOKUP($C507,ModMap!$A$2:$B$21,2,FALSE)&amp;"'!$K:$K"),0)),"")</f>
        <v>Not Started</v>
      </c>
      <c r="AF507" s="39" t="str">
        <f t="array" ref="AF507">IFERROR(INDEX(INDIRECT("'"&amp;VLOOKUP($C507,ModMap!$A$2:$B$21,2,FALSE)&amp;"'!AF:AF"),MATCH($K507,INDIRECT("'"&amp;VLOOKUP($C507,ModMap!$A$2:$B$21,2,FALSE)&amp;"'!$K:$K"),0)),"")</f>
        <v>Unassigned</v>
      </c>
      <c r="AG507" s="44" t="s">
        <v>36</v>
      </c>
      <c r="AH507" s="39" t="str">
        <f t="array" ref="AH507">IFERROR(INDEX(INDIRECT("'"&amp;VLOOKUP($C507,ModMap!$A$2:$B$21,2,FALSE)&amp;"'!AH:AH"),MATCH($K507,INDIRECT("'"&amp;VLOOKUP($C507,ModMap!$A$2:$B$21,2,FALSE)&amp;"'!$K:$K"),0)),"")</f>
        <v>N/A</v>
      </c>
      <c r="AI507" s="39" t="str">
        <f t="array" ref="AI507">IFERROR(INDEX(INDIRECT("'"&amp;VLOOKUP($C507,ModMap!$A$2:$B$21,2,FALSE)&amp;"'!AI:AI"),MATCH($K507,INDIRECT("'"&amp;VLOOKUP($C507,ModMap!$A$2:$B$21,2,FALSE)&amp;"'!$K:$K"),0)),"")</f>
        <v/>
      </c>
      <c r="AJ507" s="44" t="s">
        <v>36</v>
      </c>
      <c r="AK507" s="39" t="str">
        <f t="array" ref="AK507">IFERROR(INDEX(INDIRECT("'"&amp;VLOOKUP($C507,ModMap!$A$2:$B$21,2,FALSE)&amp;"'!AK:AK"),MATCH($K507,INDIRECT("'"&amp;VLOOKUP($C507,ModMap!$A$2:$B$21,2,FALSE)&amp;"'!$K:$K"),0)),"")</f>
        <v>N/A</v>
      </c>
      <c r="AL507" s="39" t="str">
        <f t="array" ref="AL507">IFERROR(INDEX(INDIRECT("'"&amp;VLOOKUP($C507,ModMap!$A$2:$B$21,2,FALSE)&amp;"'!AL:AL"),MATCH($K507,INDIRECT("'"&amp;VLOOKUP($C507,ModMap!$A$2:$B$21,2,FALSE)&amp;"'!$K:$K"),0)),"")</f>
        <v/>
      </c>
      <c r="AM507" s="39">
        <f t="shared" si="1"/>
        <v>3</v>
      </c>
      <c r="AN507" s="39" t="str">
        <f t="shared" si="2"/>
        <v>Not Started</v>
      </c>
      <c r="AO507" s="40" t="str">
        <f t="array" ref="AO507">IFERROR(INDEX(INDIRECT("'"&amp;VLOOKUP($C507,ModMap!$A$2:$B$21,2,FALSE)&amp;"'!AO:AO"),MATCH($K507,INDIRECT("'"&amp;VLOOKUP($C507,ModMap!$A$2:$B$21,2,FALSE)&amp;"'!$K:$K"),0)),"")</f>
        <v/>
      </c>
      <c r="AP507" s="49" t="str">
        <f t="array" ref="AP507">IFERROR(HYPERLINK("#'"&amp;VLOOKUP($C507,ModMap!$A$2:$B$21,2,FALSE)&amp;"'!V"&amp;MATCH($K507,INDIRECT("'"&amp;VLOOKUP($C507,ModMap!$A$2:$B$21,2,FALSE)&amp;"'!$K:$K"),0),"Edit on module sheet"),"")</f>
        <v>Edit on module sheet</v>
      </c>
    </row>
    <row r="508" ht="42.0" customHeight="1">
      <c r="A508" s="50">
        <v>506.0</v>
      </c>
      <c r="B508" s="50">
        <v>502.0</v>
      </c>
      <c r="C508" s="50" t="s">
        <v>118</v>
      </c>
      <c r="D508" s="51" t="s">
        <v>119</v>
      </c>
      <c r="E508" s="29" t="s">
        <v>41</v>
      </c>
      <c r="F508" s="75" t="s">
        <v>1259</v>
      </c>
      <c r="G508" s="51" t="s">
        <v>1260</v>
      </c>
      <c r="H508" s="50" t="s">
        <v>1277</v>
      </c>
      <c r="I508" s="50" t="s">
        <v>1278</v>
      </c>
      <c r="J508" s="51" t="s">
        <v>1279</v>
      </c>
      <c r="K508" s="50" t="s">
        <v>1280</v>
      </c>
      <c r="L508" s="51" t="s">
        <v>1281</v>
      </c>
      <c r="M508" s="47" t="s">
        <v>200</v>
      </c>
      <c r="N508" s="50" t="s">
        <v>119</v>
      </c>
      <c r="O508" s="50" t="s">
        <v>1266</v>
      </c>
      <c r="P508" s="51" t="s">
        <v>1282</v>
      </c>
      <c r="Q508" s="51" t="s">
        <v>1283</v>
      </c>
      <c r="R508" s="50" t="s">
        <v>1284</v>
      </c>
      <c r="S508" s="50" t="s">
        <v>206</v>
      </c>
      <c r="T508" s="50" t="str">
        <f t="array" ref="T508">IFERROR(INDEX(INDIRECT("'"&amp;VLOOKUP($C508,ModMap!$A$2:$B$21,2,FALSE)&amp;"'!T:T"),MATCH($K508,INDIRECT("'"&amp;VLOOKUP($C508,ModMap!$A$2:$B$21,2,FALSE)&amp;"'!$K:$K"),0)),"")</f>
        <v>Unassigned</v>
      </c>
      <c r="U508" s="48" t="s">
        <v>33</v>
      </c>
      <c r="V508" s="50" t="str">
        <f t="array" ref="V508">IFERROR(INDEX(INDIRECT("'"&amp;VLOOKUP($C508,ModMap!$A$2:$B$21,2,FALSE)&amp;"'!V:V"),MATCH($K508,INDIRECT("'"&amp;VLOOKUP($C508,ModMap!$A$2:$B$21,2,FALSE)&amp;"'!$K:$K"),0)),"")</f>
        <v>Not Started</v>
      </c>
      <c r="W508" s="50" t="str">
        <f t="array" ref="W508">IFERROR(INDEX(INDIRECT("'"&amp;VLOOKUP($C508,ModMap!$A$2:$B$21,2,FALSE)&amp;"'!W:W"),MATCH($K508,INDIRECT("'"&amp;VLOOKUP($C508,ModMap!$A$2:$B$21,2,FALSE)&amp;"'!$K:$K"),0)),"")</f>
        <v>Unassigned</v>
      </c>
      <c r="X508" s="44" t="s">
        <v>36</v>
      </c>
      <c r="Y508" s="50" t="str">
        <f t="array" ref="Y508">IFERROR(INDEX(INDIRECT("'"&amp;VLOOKUP($C508,ModMap!$A$2:$B$21,2,FALSE)&amp;"'!Y:Y"),MATCH($K508,INDIRECT("'"&amp;VLOOKUP($C508,ModMap!$A$2:$B$21,2,FALSE)&amp;"'!$K:$K"),0)),"")</f>
        <v>N/A</v>
      </c>
      <c r="Z508" s="50" t="str">
        <f t="array" ref="Z508">IFERROR(INDEX(INDIRECT("'"&amp;VLOOKUP($C508,ModMap!$A$2:$B$21,2,FALSE)&amp;"'!Z:Z"),MATCH($K508,INDIRECT("'"&amp;VLOOKUP($C508,ModMap!$A$2:$B$21,2,FALSE)&amp;"'!$K:$K"),0)),"")</f>
        <v/>
      </c>
      <c r="AA508" s="44" t="s">
        <v>36</v>
      </c>
      <c r="AB508" s="50" t="str">
        <f t="array" ref="AB508">IFERROR(INDEX(INDIRECT("'"&amp;VLOOKUP($C508,ModMap!$A$2:$B$21,2,FALSE)&amp;"'!AB:AB"),MATCH($K508,INDIRECT("'"&amp;VLOOKUP($C508,ModMap!$A$2:$B$21,2,FALSE)&amp;"'!$K:$K"),0)),"")</f>
        <v>N/A</v>
      </c>
      <c r="AC508" s="50" t="str">
        <f t="array" ref="AC508">IFERROR(INDEX(INDIRECT("'"&amp;VLOOKUP($C508,ModMap!$A$2:$B$21,2,FALSE)&amp;"'!AC:AC"),MATCH($K508,INDIRECT("'"&amp;VLOOKUP($C508,ModMap!$A$2:$B$21,2,FALSE)&amp;"'!$K:$K"),0)),"")</f>
        <v/>
      </c>
      <c r="AD508" s="48" t="s">
        <v>33</v>
      </c>
      <c r="AE508" s="50" t="str">
        <f t="array" ref="AE508">IFERROR(INDEX(INDIRECT("'"&amp;VLOOKUP($C508,ModMap!$A$2:$B$21,2,FALSE)&amp;"'!AE:AE"),MATCH($K508,INDIRECT("'"&amp;VLOOKUP($C508,ModMap!$A$2:$B$21,2,FALSE)&amp;"'!$K:$K"),0)),"")</f>
        <v>Not Started</v>
      </c>
      <c r="AF508" s="50" t="str">
        <f t="array" ref="AF508">IFERROR(INDEX(INDIRECT("'"&amp;VLOOKUP($C508,ModMap!$A$2:$B$21,2,FALSE)&amp;"'!AF:AF"),MATCH($K508,INDIRECT("'"&amp;VLOOKUP($C508,ModMap!$A$2:$B$21,2,FALSE)&amp;"'!$K:$K"),0)),"")</f>
        <v>Unassigned</v>
      </c>
      <c r="AG508" s="44" t="s">
        <v>36</v>
      </c>
      <c r="AH508" s="50" t="str">
        <f t="array" ref="AH508">IFERROR(INDEX(INDIRECT("'"&amp;VLOOKUP($C508,ModMap!$A$2:$B$21,2,FALSE)&amp;"'!AH:AH"),MATCH($K508,INDIRECT("'"&amp;VLOOKUP($C508,ModMap!$A$2:$B$21,2,FALSE)&amp;"'!$K:$K"),0)),"")</f>
        <v>N/A</v>
      </c>
      <c r="AI508" s="50" t="str">
        <f t="array" ref="AI508">IFERROR(INDEX(INDIRECT("'"&amp;VLOOKUP($C508,ModMap!$A$2:$B$21,2,FALSE)&amp;"'!AI:AI"),MATCH($K508,INDIRECT("'"&amp;VLOOKUP($C508,ModMap!$A$2:$B$21,2,FALSE)&amp;"'!$K:$K"),0)),"")</f>
        <v/>
      </c>
      <c r="AJ508" s="44" t="s">
        <v>36</v>
      </c>
      <c r="AK508" s="50" t="str">
        <f t="array" ref="AK508">IFERROR(INDEX(INDIRECT("'"&amp;VLOOKUP($C508,ModMap!$A$2:$B$21,2,FALSE)&amp;"'!AK:AK"),MATCH($K508,INDIRECT("'"&amp;VLOOKUP($C508,ModMap!$A$2:$B$21,2,FALSE)&amp;"'!$K:$K"),0)),"")</f>
        <v>N/A</v>
      </c>
      <c r="AL508" s="50" t="str">
        <f t="array" ref="AL508">IFERROR(INDEX(INDIRECT("'"&amp;VLOOKUP($C508,ModMap!$A$2:$B$21,2,FALSE)&amp;"'!AL:AL"),MATCH($K508,INDIRECT("'"&amp;VLOOKUP($C508,ModMap!$A$2:$B$21,2,FALSE)&amp;"'!$K:$K"),0)),"")</f>
        <v/>
      </c>
      <c r="AM508" s="50">
        <f t="shared" si="1"/>
        <v>2</v>
      </c>
      <c r="AN508" s="50" t="str">
        <f t="shared" si="2"/>
        <v>Not Started</v>
      </c>
      <c r="AO508" s="51" t="str">
        <f t="array" ref="AO508">IFERROR(INDEX(INDIRECT("'"&amp;VLOOKUP($C508,ModMap!$A$2:$B$21,2,FALSE)&amp;"'!AO:AO"),MATCH($K508,INDIRECT("'"&amp;VLOOKUP($C508,ModMap!$A$2:$B$21,2,FALSE)&amp;"'!$K:$K"),0)),"")</f>
        <v/>
      </c>
      <c r="AP508" s="49" t="str">
        <f t="array" ref="AP508">IFERROR(HYPERLINK("#'"&amp;VLOOKUP($C508,ModMap!$A$2:$B$21,2,FALSE)&amp;"'!V"&amp;MATCH($K508,INDIRECT("'"&amp;VLOOKUP($C508,ModMap!$A$2:$B$21,2,FALSE)&amp;"'!$K:$K"),0),"Edit on module sheet"),"")</f>
        <v>Edit on module sheet</v>
      </c>
    </row>
    <row r="509" ht="42.0" customHeight="1">
      <c r="A509" s="39">
        <v>507.0</v>
      </c>
      <c r="B509" s="39">
        <v>503.0</v>
      </c>
      <c r="C509" s="39" t="s">
        <v>118</v>
      </c>
      <c r="D509" s="40" t="s">
        <v>119</v>
      </c>
      <c r="E509" s="28" t="s">
        <v>48</v>
      </c>
      <c r="F509" s="75" t="s">
        <v>1259</v>
      </c>
      <c r="G509" s="40" t="s">
        <v>1260</v>
      </c>
      <c r="H509" s="39" t="s">
        <v>1277</v>
      </c>
      <c r="I509" s="39" t="s">
        <v>1278</v>
      </c>
      <c r="J509" s="40" t="s">
        <v>1279</v>
      </c>
      <c r="K509" s="39" t="s">
        <v>2680</v>
      </c>
      <c r="L509" s="40" t="s">
        <v>2681</v>
      </c>
      <c r="M509" s="78" t="s">
        <v>2019</v>
      </c>
      <c r="N509" s="39" t="s">
        <v>119</v>
      </c>
      <c r="O509" s="39" t="s">
        <v>1266</v>
      </c>
      <c r="P509" s="40" t="s">
        <v>1282</v>
      </c>
      <c r="Q509" s="40" t="s">
        <v>1283</v>
      </c>
      <c r="R509" s="39" t="s">
        <v>1284</v>
      </c>
      <c r="S509" s="39" t="s">
        <v>66</v>
      </c>
      <c r="T509" s="39" t="str">
        <f t="array" ref="T509">IFERROR(INDEX(INDIRECT("'"&amp;VLOOKUP($C509,ModMap!$A$2:$B$21,2,FALSE)&amp;"'!T:T"),MATCH($K509,INDIRECT("'"&amp;VLOOKUP($C509,ModMap!$A$2:$B$21,2,FALSE)&amp;"'!$K:$K"),0)),"")</f>
        <v>Unassigned</v>
      </c>
      <c r="U509" s="44" t="s">
        <v>36</v>
      </c>
      <c r="V509" s="39" t="str">
        <f t="array" ref="V509">IFERROR(INDEX(INDIRECT("'"&amp;VLOOKUP($C509,ModMap!$A$2:$B$21,2,FALSE)&amp;"'!V:V"),MATCH($K509,INDIRECT("'"&amp;VLOOKUP($C509,ModMap!$A$2:$B$21,2,FALSE)&amp;"'!$K:$K"),0)),"")</f>
        <v>N/A</v>
      </c>
      <c r="W509" s="39" t="str">
        <f t="array" ref="W509">IFERROR(INDEX(INDIRECT("'"&amp;VLOOKUP($C509,ModMap!$A$2:$B$21,2,FALSE)&amp;"'!W:W"),MATCH($K509,INDIRECT("'"&amp;VLOOKUP($C509,ModMap!$A$2:$B$21,2,FALSE)&amp;"'!$K:$K"),0)),"")</f>
        <v/>
      </c>
      <c r="X509" s="48" t="s">
        <v>33</v>
      </c>
      <c r="Y509" s="39" t="str">
        <f t="array" ref="Y509">IFERROR(INDEX(INDIRECT("'"&amp;VLOOKUP($C509,ModMap!$A$2:$B$21,2,FALSE)&amp;"'!Y:Y"),MATCH($K509,INDIRECT("'"&amp;VLOOKUP($C509,ModMap!$A$2:$B$21,2,FALSE)&amp;"'!$K:$K"),0)),"")</f>
        <v>Not Started</v>
      </c>
      <c r="Z509" s="39" t="str">
        <f t="array" ref="Z509">IFERROR(INDEX(INDIRECT("'"&amp;VLOOKUP($C509,ModMap!$A$2:$B$21,2,FALSE)&amp;"'!Z:Z"),MATCH($K509,INDIRECT("'"&amp;VLOOKUP($C509,ModMap!$A$2:$B$21,2,FALSE)&amp;"'!$K:$K"),0)),"")</f>
        <v>Unassigned</v>
      </c>
      <c r="AA509" s="44" t="s">
        <v>36</v>
      </c>
      <c r="AB509" s="39" t="str">
        <f t="array" ref="AB509">IFERROR(INDEX(INDIRECT("'"&amp;VLOOKUP($C509,ModMap!$A$2:$B$21,2,FALSE)&amp;"'!AB:AB"),MATCH($K509,INDIRECT("'"&amp;VLOOKUP($C509,ModMap!$A$2:$B$21,2,FALSE)&amp;"'!$K:$K"),0)),"")</f>
        <v>N/A</v>
      </c>
      <c r="AC509" s="39" t="str">
        <f t="array" ref="AC509">IFERROR(INDEX(INDIRECT("'"&amp;VLOOKUP($C509,ModMap!$A$2:$B$21,2,FALSE)&amp;"'!AC:AC"),MATCH($K509,INDIRECT("'"&amp;VLOOKUP($C509,ModMap!$A$2:$B$21,2,FALSE)&amp;"'!$K:$K"),0)),"")</f>
        <v/>
      </c>
      <c r="AD509" s="48" t="s">
        <v>33</v>
      </c>
      <c r="AE509" s="39" t="str">
        <f t="array" ref="AE509">IFERROR(INDEX(INDIRECT("'"&amp;VLOOKUP($C509,ModMap!$A$2:$B$21,2,FALSE)&amp;"'!AE:AE"),MATCH($K509,INDIRECT("'"&amp;VLOOKUP($C509,ModMap!$A$2:$B$21,2,FALSE)&amp;"'!$K:$K"),0)),"")</f>
        <v>Not Started</v>
      </c>
      <c r="AF509" s="39" t="str">
        <f t="array" ref="AF509">IFERROR(INDEX(INDIRECT("'"&amp;VLOOKUP($C509,ModMap!$A$2:$B$21,2,FALSE)&amp;"'!AF:AF"),MATCH($K509,INDIRECT("'"&amp;VLOOKUP($C509,ModMap!$A$2:$B$21,2,FALSE)&amp;"'!$K:$K"),0)),"")</f>
        <v>Unassigned</v>
      </c>
      <c r="AG509" s="44" t="s">
        <v>36</v>
      </c>
      <c r="AH509" s="39" t="str">
        <f t="array" ref="AH509">IFERROR(INDEX(INDIRECT("'"&amp;VLOOKUP($C509,ModMap!$A$2:$B$21,2,FALSE)&amp;"'!AH:AH"),MATCH($K509,INDIRECT("'"&amp;VLOOKUP($C509,ModMap!$A$2:$B$21,2,FALSE)&amp;"'!$K:$K"),0)),"")</f>
        <v>N/A</v>
      </c>
      <c r="AI509" s="39" t="str">
        <f t="array" ref="AI509">IFERROR(INDEX(INDIRECT("'"&amp;VLOOKUP($C509,ModMap!$A$2:$B$21,2,FALSE)&amp;"'!AI:AI"),MATCH($K509,INDIRECT("'"&amp;VLOOKUP($C509,ModMap!$A$2:$B$21,2,FALSE)&amp;"'!$K:$K"),0)),"")</f>
        <v/>
      </c>
      <c r="AJ509" s="48" t="s">
        <v>33</v>
      </c>
      <c r="AK509" s="39" t="str">
        <f t="array" ref="AK509">IFERROR(INDEX(INDIRECT("'"&amp;VLOOKUP($C509,ModMap!$A$2:$B$21,2,FALSE)&amp;"'!AK:AK"),MATCH($K509,INDIRECT("'"&amp;VLOOKUP($C509,ModMap!$A$2:$B$21,2,FALSE)&amp;"'!$K:$K"),0)),"")</f>
        <v>Not Started</v>
      </c>
      <c r="AL509" s="39" t="str">
        <f t="array" ref="AL509">IFERROR(INDEX(INDIRECT("'"&amp;VLOOKUP($C509,ModMap!$A$2:$B$21,2,FALSE)&amp;"'!AL:AL"),MATCH($K509,INDIRECT("'"&amp;VLOOKUP($C509,ModMap!$A$2:$B$21,2,FALSE)&amp;"'!$K:$K"),0)),"")</f>
        <v>Unassigned</v>
      </c>
      <c r="AM509" s="39">
        <f t="shared" si="1"/>
        <v>3</v>
      </c>
      <c r="AN509" s="39" t="str">
        <f t="shared" si="2"/>
        <v>Not Started</v>
      </c>
      <c r="AO509" s="40" t="str">
        <f t="array" ref="AO509">IFERROR(INDEX(INDIRECT("'"&amp;VLOOKUP($C509,ModMap!$A$2:$B$21,2,FALSE)&amp;"'!AO:AO"),MATCH($K509,INDIRECT("'"&amp;VLOOKUP($C509,ModMap!$A$2:$B$21,2,FALSE)&amp;"'!$K:$K"),0)),"")</f>
        <v/>
      </c>
      <c r="AP509" s="49" t="str">
        <f t="array" ref="AP509">IFERROR(HYPERLINK("#'"&amp;VLOOKUP($C509,ModMap!$A$2:$B$21,2,FALSE)&amp;"'!V"&amp;MATCH($K509,INDIRECT("'"&amp;VLOOKUP($C509,ModMap!$A$2:$B$21,2,FALSE)&amp;"'!$K:$K"),0),"Edit on module sheet"),"")</f>
        <v>Edit on module sheet</v>
      </c>
    </row>
    <row r="510" ht="42.0" customHeight="1">
      <c r="A510" s="50">
        <v>508.0</v>
      </c>
      <c r="B510" s="50">
        <v>504.0</v>
      </c>
      <c r="C510" s="50" t="s">
        <v>118</v>
      </c>
      <c r="D510" s="51" t="s">
        <v>119</v>
      </c>
      <c r="E510" s="31" t="s">
        <v>69</v>
      </c>
      <c r="F510" s="75" t="s">
        <v>1259</v>
      </c>
      <c r="G510" s="51" t="s">
        <v>1260</v>
      </c>
      <c r="H510" s="50" t="s">
        <v>1277</v>
      </c>
      <c r="I510" s="50" t="s">
        <v>1278</v>
      </c>
      <c r="J510" s="51" t="s">
        <v>1279</v>
      </c>
      <c r="K510" s="50" t="s">
        <v>3827</v>
      </c>
      <c r="L510" s="51" t="s">
        <v>3828</v>
      </c>
      <c r="M510" s="48" t="s">
        <v>434</v>
      </c>
      <c r="N510" s="50" t="s">
        <v>119</v>
      </c>
      <c r="O510" s="50" t="s">
        <v>1266</v>
      </c>
      <c r="P510" s="51" t="s">
        <v>1282</v>
      </c>
      <c r="Q510" s="51" t="s">
        <v>1283</v>
      </c>
      <c r="R510" s="50" t="s">
        <v>1284</v>
      </c>
      <c r="S510" s="50" t="s">
        <v>69</v>
      </c>
      <c r="T510" s="50" t="str">
        <f t="array" ref="T510">IFERROR(INDEX(INDIRECT("'"&amp;VLOOKUP($C510,ModMap!$A$2:$B$21,2,FALSE)&amp;"'!T:T"),MATCH($K510,INDIRECT("'"&amp;VLOOKUP($C510,ModMap!$A$2:$B$21,2,FALSE)&amp;"'!$K:$K"),0)),"")</f>
        <v>Unassigned</v>
      </c>
      <c r="U510" s="48" t="s">
        <v>33</v>
      </c>
      <c r="V510" s="50" t="str">
        <f t="array" ref="V510">IFERROR(INDEX(INDIRECT("'"&amp;VLOOKUP($C510,ModMap!$A$2:$B$21,2,FALSE)&amp;"'!V:V"),MATCH($K510,INDIRECT("'"&amp;VLOOKUP($C510,ModMap!$A$2:$B$21,2,FALSE)&amp;"'!$K:$K"),0)),"")</f>
        <v>Not Started</v>
      </c>
      <c r="W510" s="50" t="str">
        <f t="array" ref="W510">IFERROR(INDEX(INDIRECT("'"&amp;VLOOKUP($C510,ModMap!$A$2:$B$21,2,FALSE)&amp;"'!W:W"),MATCH($K510,INDIRECT("'"&amp;VLOOKUP($C510,ModMap!$A$2:$B$21,2,FALSE)&amp;"'!$K:$K"),0)),"")</f>
        <v>Unassigned</v>
      </c>
      <c r="X510" s="48" t="s">
        <v>33</v>
      </c>
      <c r="Y510" s="50" t="str">
        <f t="array" ref="Y510">IFERROR(INDEX(INDIRECT("'"&amp;VLOOKUP($C510,ModMap!$A$2:$B$21,2,FALSE)&amp;"'!Y:Y"),MATCH($K510,INDIRECT("'"&amp;VLOOKUP($C510,ModMap!$A$2:$B$21,2,FALSE)&amp;"'!$K:$K"),0)),"")</f>
        <v>Not Started</v>
      </c>
      <c r="Z510" s="50" t="str">
        <f t="array" ref="Z510">IFERROR(INDEX(INDIRECT("'"&amp;VLOOKUP($C510,ModMap!$A$2:$B$21,2,FALSE)&amp;"'!Z:Z"),MATCH($K510,INDIRECT("'"&amp;VLOOKUP($C510,ModMap!$A$2:$B$21,2,FALSE)&amp;"'!$K:$K"),0)),"")</f>
        <v>Unassigned</v>
      </c>
      <c r="AA510" s="44" t="s">
        <v>36</v>
      </c>
      <c r="AB510" s="50" t="str">
        <f t="array" ref="AB510">IFERROR(INDEX(INDIRECT("'"&amp;VLOOKUP($C510,ModMap!$A$2:$B$21,2,FALSE)&amp;"'!AB:AB"),MATCH($K510,INDIRECT("'"&amp;VLOOKUP($C510,ModMap!$A$2:$B$21,2,FALSE)&amp;"'!$K:$K"),0)),"")</f>
        <v>N/A</v>
      </c>
      <c r="AC510" s="50" t="str">
        <f t="array" ref="AC510">IFERROR(INDEX(INDIRECT("'"&amp;VLOOKUP($C510,ModMap!$A$2:$B$21,2,FALSE)&amp;"'!AC:AC"),MATCH($K510,INDIRECT("'"&amp;VLOOKUP($C510,ModMap!$A$2:$B$21,2,FALSE)&amp;"'!$K:$K"),0)),"")</f>
        <v/>
      </c>
      <c r="AD510" s="48" t="s">
        <v>33</v>
      </c>
      <c r="AE510" s="50" t="str">
        <f t="array" ref="AE510">IFERROR(INDEX(INDIRECT("'"&amp;VLOOKUP($C510,ModMap!$A$2:$B$21,2,FALSE)&amp;"'!AE:AE"),MATCH($K510,INDIRECT("'"&amp;VLOOKUP($C510,ModMap!$A$2:$B$21,2,FALSE)&amp;"'!$K:$K"),0)),"")</f>
        <v>Not Started</v>
      </c>
      <c r="AF510" s="50" t="str">
        <f t="array" ref="AF510">IFERROR(INDEX(INDIRECT("'"&amp;VLOOKUP($C510,ModMap!$A$2:$B$21,2,FALSE)&amp;"'!AF:AF"),MATCH($K510,INDIRECT("'"&amp;VLOOKUP($C510,ModMap!$A$2:$B$21,2,FALSE)&amp;"'!$K:$K"),0)),"")</f>
        <v>Unassigned</v>
      </c>
      <c r="AG510" s="44" t="s">
        <v>36</v>
      </c>
      <c r="AH510" s="50" t="str">
        <f t="array" ref="AH510">IFERROR(INDEX(INDIRECT("'"&amp;VLOOKUP($C510,ModMap!$A$2:$B$21,2,FALSE)&amp;"'!AH:AH"),MATCH($K510,INDIRECT("'"&amp;VLOOKUP($C510,ModMap!$A$2:$B$21,2,FALSE)&amp;"'!$K:$K"),0)),"")</f>
        <v>N/A</v>
      </c>
      <c r="AI510" s="50" t="str">
        <f t="array" ref="AI510">IFERROR(INDEX(INDIRECT("'"&amp;VLOOKUP($C510,ModMap!$A$2:$B$21,2,FALSE)&amp;"'!AI:AI"),MATCH($K510,INDIRECT("'"&amp;VLOOKUP($C510,ModMap!$A$2:$B$21,2,FALSE)&amp;"'!$K:$K"),0)),"")</f>
        <v/>
      </c>
      <c r="AJ510" s="44" t="s">
        <v>36</v>
      </c>
      <c r="AK510" s="50" t="str">
        <f t="array" ref="AK510">IFERROR(INDEX(INDIRECT("'"&amp;VLOOKUP($C510,ModMap!$A$2:$B$21,2,FALSE)&amp;"'!AK:AK"),MATCH($K510,INDIRECT("'"&amp;VLOOKUP($C510,ModMap!$A$2:$B$21,2,FALSE)&amp;"'!$K:$K"),0)),"")</f>
        <v>N/A</v>
      </c>
      <c r="AL510" s="50" t="str">
        <f t="array" ref="AL510">IFERROR(INDEX(INDIRECT("'"&amp;VLOOKUP($C510,ModMap!$A$2:$B$21,2,FALSE)&amp;"'!AL:AL"),MATCH($K510,INDIRECT("'"&amp;VLOOKUP($C510,ModMap!$A$2:$B$21,2,FALSE)&amp;"'!$K:$K"),0)),"")</f>
        <v/>
      </c>
      <c r="AM510" s="50">
        <f t="shared" si="1"/>
        <v>3</v>
      </c>
      <c r="AN510" s="50" t="str">
        <f t="shared" si="2"/>
        <v>Not Started</v>
      </c>
      <c r="AO510" s="51" t="str">
        <f t="array" ref="AO510">IFERROR(INDEX(INDIRECT("'"&amp;VLOOKUP($C510,ModMap!$A$2:$B$21,2,FALSE)&amp;"'!AO:AO"),MATCH($K510,INDIRECT("'"&amp;VLOOKUP($C510,ModMap!$A$2:$B$21,2,FALSE)&amp;"'!$K:$K"),0)),"")</f>
        <v/>
      </c>
      <c r="AP510" s="49" t="str">
        <f t="array" ref="AP510">IFERROR(HYPERLINK("#'"&amp;VLOOKUP($C510,ModMap!$A$2:$B$21,2,FALSE)&amp;"'!V"&amp;MATCH($K510,INDIRECT("'"&amp;VLOOKUP($C510,ModMap!$A$2:$B$21,2,FALSE)&amp;"'!$K:$K"),0),"Edit on module sheet"),"")</f>
        <v>Edit on module sheet</v>
      </c>
    </row>
    <row r="511" ht="42.0" customHeight="1">
      <c r="A511" s="39">
        <v>509.0</v>
      </c>
      <c r="B511" s="39">
        <v>505.0</v>
      </c>
      <c r="C511" s="39" t="s">
        <v>118</v>
      </c>
      <c r="D511" s="40" t="s">
        <v>119</v>
      </c>
      <c r="E511" s="28" t="s">
        <v>48</v>
      </c>
      <c r="F511" s="75" t="s">
        <v>1259</v>
      </c>
      <c r="G511" s="40" t="s">
        <v>1260</v>
      </c>
      <c r="H511" s="39" t="s">
        <v>1287</v>
      </c>
      <c r="I511" s="39" t="s">
        <v>1288</v>
      </c>
      <c r="J511" s="40" t="s">
        <v>1289</v>
      </c>
      <c r="K511" s="39" t="s">
        <v>2689</v>
      </c>
      <c r="L511" s="40" t="s">
        <v>2690</v>
      </c>
      <c r="M511" s="47" t="s">
        <v>200</v>
      </c>
      <c r="N511" s="39" t="s">
        <v>119</v>
      </c>
      <c r="O511" s="39" t="s">
        <v>1292</v>
      </c>
      <c r="P511" s="40" t="s">
        <v>1293</v>
      </c>
      <c r="Q511" s="40" t="s">
        <v>1294</v>
      </c>
      <c r="R511" s="39" t="s">
        <v>287</v>
      </c>
      <c r="S511" s="39" t="s">
        <v>53</v>
      </c>
      <c r="T511" s="39" t="str">
        <f t="array" ref="T511">IFERROR(INDEX(INDIRECT("'"&amp;VLOOKUP($C511,ModMap!$A$2:$B$21,2,FALSE)&amp;"'!T:T"),MATCH($K511,INDIRECT("'"&amp;VLOOKUP($C511,ModMap!$A$2:$B$21,2,FALSE)&amp;"'!$K:$K"),0)),"")</f>
        <v>Unassigned</v>
      </c>
      <c r="U511" s="44" t="s">
        <v>36</v>
      </c>
      <c r="V511" s="39" t="str">
        <f t="array" ref="V511">IFERROR(INDEX(INDIRECT("'"&amp;VLOOKUP($C511,ModMap!$A$2:$B$21,2,FALSE)&amp;"'!V:V"),MATCH($K511,INDIRECT("'"&amp;VLOOKUP($C511,ModMap!$A$2:$B$21,2,FALSE)&amp;"'!$K:$K"),0)),"")</f>
        <v>N/A</v>
      </c>
      <c r="W511" s="39" t="str">
        <f t="array" ref="W511">IFERROR(INDEX(INDIRECT("'"&amp;VLOOKUP($C511,ModMap!$A$2:$B$21,2,FALSE)&amp;"'!W:W"),MATCH($K511,INDIRECT("'"&amp;VLOOKUP($C511,ModMap!$A$2:$B$21,2,FALSE)&amp;"'!$K:$K"),0)),"")</f>
        <v/>
      </c>
      <c r="X511" s="48" t="s">
        <v>33</v>
      </c>
      <c r="Y511" s="39" t="str">
        <f t="array" ref="Y511">IFERROR(INDEX(INDIRECT("'"&amp;VLOOKUP($C511,ModMap!$A$2:$B$21,2,FALSE)&amp;"'!Y:Y"),MATCH($K511,INDIRECT("'"&amp;VLOOKUP($C511,ModMap!$A$2:$B$21,2,FALSE)&amp;"'!$K:$K"),0)),"")</f>
        <v>Not Started</v>
      </c>
      <c r="Z511" s="39" t="str">
        <f t="array" ref="Z511">IFERROR(INDEX(INDIRECT("'"&amp;VLOOKUP($C511,ModMap!$A$2:$B$21,2,FALSE)&amp;"'!Z:Z"),MATCH($K511,INDIRECT("'"&amp;VLOOKUP($C511,ModMap!$A$2:$B$21,2,FALSE)&amp;"'!$K:$K"),0)),"")</f>
        <v>Unassigned</v>
      </c>
      <c r="AA511" s="48" t="s">
        <v>33</v>
      </c>
      <c r="AB511" s="39" t="str">
        <f t="array" ref="AB511">IFERROR(INDEX(INDIRECT("'"&amp;VLOOKUP($C511,ModMap!$A$2:$B$21,2,FALSE)&amp;"'!AB:AB"),MATCH($K511,INDIRECT("'"&amp;VLOOKUP($C511,ModMap!$A$2:$B$21,2,FALSE)&amp;"'!$K:$K"),0)),"")</f>
        <v>Not Started</v>
      </c>
      <c r="AC511" s="39" t="str">
        <f t="array" ref="AC511">IFERROR(INDEX(INDIRECT("'"&amp;VLOOKUP($C511,ModMap!$A$2:$B$21,2,FALSE)&amp;"'!AC:AC"),MATCH($K511,INDIRECT("'"&amp;VLOOKUP($C511,ModMap!$A$2:$B$21,2,FALSE)&amp;"'!$K:$K"),0)),"")</f>
        <v>Unassigned</v>
      </c>
      <c r="AD511" s="44" t="s">
        <v>36</v>
      </c>
      <c r="AE511" s="39" t="str">
        <f t="array" ref="AE511">IFERROR(INDEX(INDIRECT("'"&amp;VLOOKUP($C511,ModMap!$A$2:$B$21,2,FALSE)&amp;"'!AE:AE"),MATCH($K511,INDIRECT("'"&amp;VLOOKUP($C511,ModMap!$A$2:$B$21,2,FALSE)&amp;"'!$K:$K"),0)),"")</f>
        <v>N/A</v>
      </c>
      <c r="AF511" s="39" t="str">
        <f t="array" ref="AF511">IFERROR(INDEX(INDIRECT("'"&amp;VLOOKUP($C511,ModMap!$A$2:$B$21,2,FALSE)&amp;"'!AF:AF"),MATCH($K511,INDIRECT("'"&amp;VLOOKUP($C511,ModMap!$A$2:$B$21,2,FALSE)&amp;"'!$K:$K"),0)),"")</f>
        <v/>
      </c>
      <c r="AG511" s="44" t="s">
        <v>36</v>
      </c>
      <c r="AH511" s="39" t="str">
        <f t="array" ref="AH511">IFERROR(INDEX(INDIRECT("'"&amp;VLOOKUP($C511,ModMap!$A$2:$B$21,2,FALSE)&amp;"'!AH:AH"),MATCH($K511,INDIRECT("'"&amp;VLOOKUP($C511,ModMap!$A$2:$B$21,2,FALSE)&amp;"'!$K:$K"),0)),"")</f>
        <v>N/A</v>
      </c>
      <c r="AI511" s="39" t="str">
        <f t="array" ref="AI511">IFERROR(INDEX(INDIRECT("'"&amp;VLOOKUP($C511,ModMap!$A$2:$B$21,2,FALSE)&amp;"'!AI:AI"),MATCH($K511,INDIRECT("'"&amp;VLOOKUP($C511,ModMap!$A$2:$B$21,2,FALSE)&amp;"'!$K:$K"),0)),"")</f>
        <v/>
      </c>
      <c r="AJ511" s="44" t="s">
        <v>36</v>
      </c>
      <c r="AK511" s="39" t="str">
        <f t="array" ref="AK511">IFERROR(INDEX(INDIRECT("'"&amp;VLOOKUP($C511,ModMap!$A$2:$B$21,2,FALSE)&amp;"'!AK:AK"),MATCH($K511,INDIRECT("'"&amp;VLOOKUP($C511,ModMap!$A$2:$B$21,2,FALSE)&amp;"'!$K:$K"),0)),"")</f>
        <v>N/A</v>
      </c>
      <c r="AL511" s="39" t="str">
        <f t="array" ref="AL511">IFERROR(INDEX(INDIRECT("'"&amp;VLOOKUP($C511,ModMap!$A$2:$B$21,2,FALSE)&amp;"'!AL:AL"),MATCH($K511,INDIRECT("'"&amp;VLOOKUP($C511,ModMap!$A$2:$B$21,2,FALSE)&amp;"'!$K:$K"),0)),"")</f>
        <v/>
      </c>
      <c r="AM511" s="39">
        <f t="shared" si="1"/>
        <v>2</v>
      </c>
      <c r="AN511" s="39" t="str">
        <f t="shared" si="2"/>
        <v>Not Started</v>
      </c>
      <c r="AO511" s="40" t="str">
        <f t="array" ref="AO511">IFERROR(INDEX(INDIRECT("'"&amp;VLOOKUP($C511,ModMap!$A$2:$B$21,2,FALSE)&amp;"'!AO:AO"),MATCH($K511,INDIRECT("'"&amp;VLOOKUP($C511,ModMap!$A$2:$B$21,2,FALSE)&amp;"'!$K:$K"),0)),"")</f>
        <v/>
      </c>
      <c r="AP511" s="49" t="str">
        <f t="array" ref="AP511">IFERROR(HYPERLINK("#'"&amp;VLOOKUP($C511,ModMap!$A$2:$B$21,2,FALSE)&amp;"'!V"&amp;MATCH($K511,INDIRECT("'"&amp;VLOOKUP($C511,ModMap!$A$2:$B$21,2,FALSE)&amp;"'!$K:$K"),0),"Edit on module sheet"),"")</f>
        <v>Edit on module sheet</v>
      </c>
    </row>
    <row r="512" ht="42.0" customHeight="1">
      <c r="A512" s="50">
        <v>510.0</v>
      </c>
      <c r="B512" s="50">
        <v>506.0</v>
      </c>
      <c r="C512" s="50" t="s">
        <v>118</v>
      </c>
      <c r="D512" s="51" t="s">
        <v>119</v>
      </c>
      <c r="E512" s="28" t="s">
        <v>48</v>
      </c>
      <c r="F512" s="75" t="s">
        <v>1259</v>
      </c>
      <c r="G512" s="51" t="s">
        <v>1260</v>
      </c>
      <c r="H512" s="50" t="s">
        <v>1287</v>
      </c>
      <c r="I512" s="50" t="s">
        <v>1288</v>
      </c>
      <c r="J512" s="51" t="s">
        <v>1289</v>
      </c>
      <c r="K512" s="50" t="s">
        <v>2691</v>
      </c>
      <c r="L512" s="51" t="s">
        <v>2692</v>
      </c>
      <c r="M512" s="47" t="s">
        <v>200</v>
      </c>
      <c r="N512" s="50" t="s">
        <v>119</v>
      </c>
      <c r="O512" s="50" t="s">
        <v>1292</v>
      </c>
      <c r="P512" s="51" t="s">
        <v>1293</v>
      </c>
      <c r="Q512" s="51" t="s">
        <v>1294</v>
      </c>
      <c r="R512" s="50" t="s">
        <v>287</v>
      </c>
      <c r="S512" s="50" t="s">
        <v>56</v>
      </c>
      <c r="T512" s="50" t="str">
        <f t="array" ref="T512">IFERROR(INDEX(INDIRECT("'"&amp;VLOOKUP($C512,ModMap!$A$2:$B$21,2,FALSE)&amp;"'!T:T"),MATCH($K512,INDIRECT("'"&amp;VLOOKUP($C512,ModMap!$A$2:$B$21,2,FALSE)&amp;"'!$K:$K"),0)),"")</f>
        <v>Unassigned</v>
      </c>
      <c r="U512" s="44" t="s">
        <v>36</v>
      </c>
      <c r="V512" s="50" t="str">
        <f t="array" ref="V512">IFERROR(INDEX(INDIRECT("'"&amp;VLOOKUP($C512,ModMap!$A$2:$B$21,2,FALSE)&amp;"'!V:V"),MATCH($K512,INDIRECT("'"&amp;VLOOKUP($C512,ModMap!$A$2:$B$21,2,FALSE)&amp;"'!$K:$K"),0)),"")</f>
        <v>N/A</v>
      </c>
      <c r="W512" s="50" t="str">
        <f t="array" ref="W512">IFERROR(INDEX(INDIRECT("'"&amp;VLOOKUP($C512,ModMap!$A$2:$B$21,2,FALSE)&amp;"'!W:W"),MATCH($K512,INDIRECT("'"&amp;VLOOKUP($C512,ModMap!$A$2:$B$21,2,FALSE)&amp;"'!$K:$K"),0)),"")</f>
        <v/>
      </c>
      <c r="X512" s="48" t="s">
        <v>33</v>
      </c>
      <c r="Y512" s="50" t="str">
        <f t="array" ref="Y512">IFERROR(INDEX(INDIRECT("'"&amp;VLOOKUP($C512,ModMap!$A$2:$B$21,2,FALSE)&amp;"'!Y:Y"),MATCH($K512,INDIRECT("'"&amp;VLOOKUP($C512,ModMap!$A$2:$B$21,2,FALSE)&amp;"'!$K:$K"),0)),"")</f>
        <v>Not Started</v>
      </c>
      <c r="Z512" s="50" t="str">
        <f t="array" ref="Z512">IFERROR(INDEX(INDIRECT("'"&amp;VLOOKUP($C512,ModMap!$A$2:$B$21,2,FALSE)&amp;"'!Z:Z"),MATCH($K512,INDIRECT("'"&amp;VLOOKUP($C512,ModMap!$A$2:$B$21,2,FALSE)&amp;"'!$K:$K"),0)),"")</f>
        <v>Unassigned</v>
      </c>
      <c r="AA512" s="48" t="s">
        <v>33</v>
      </c>
      <c r="AB512" s="50" t="str">
        <f t="array" ref="AB512">IFERROR(INDEX(INDIRECT("'"&amp;VLOOKUP($C512,ModMap!$A$2:$B$21,2,FALSE)&amp;"'!AB:AB"),MATCH($K512,INDIRECT("'"&amp;VLOOKUP($C512,ModMap!$A$2:$B$21,2,FALSE)&amp;"'!$K:$K"),0)),"")</f>
        <v>Not Started</v>
      </c>
      <c r="AC512" s="50" t="str">
        <f t="array" ref="AC512">IFERROR(INDEX(INDIRECT("'"&amp;VLOOKUP($C512,ModMap!$A$2:$B$21,2,FALSE)&amp;"'!AC:AC"),MATCH($K512,INDIRECT("'"&amp;VLOOKUP($C512,ModMap!$A$2:$B$21,2,FALSE)&amp;"'!$K:$K"),0)),"")</f>
        <v>Unassigned</v>
      </c>
      <c r="AD512" s="48" t="s">
        <v>33</v>
      </c>
      <c r="AE512" s="50" t="str">
        <f t="array" ref="AE512">IFERROR(INDEX(INDIRECT("'"&amp;VLOOKUP($C512,ModMap!$A$2:$B$21,2,FALSE)&amp;"'!AE:AE"),MATCH($K512,INDIRECT("'"&amp;VLOOKUP($C512,ModMap!$A$2:$B$21,2,FALSE)&amp;"'!$K:$K"),0)),"")</f>
        <v>Not Started</v>
      </c>
      <c r="AF512" s="50" t="str">
        <f t="array" ref="AF512">IFERROR(INDEX(INDIRECT("'"&amp;VLOOKUP($C512,ModMap!$A$2:$B$21,2,FALSE)&amp;"'!AF:AF"),MATCH($K512,INDIRECT("'"&amp;VLOOKUP($C512,ModMap!$A$2:$B$21,2,FALSE)&amp;"'!$K:$K"),0)),"")</f>
        <v>Unassigned</v>
      </c>
      <c r="AG512" s="44" t="s">
        <v>36</v>
      </c>
      <c r="AH512" s="50" t="str">
        <f t="array" ref="AH512">IFERROR(INDEX(INDIRECT("'"&amp;VLOOKUP($C512,ModMap!$A$2:$B$21,2,FALSE)&amp;"'!AH:AH"),MATCH($K512,INDIRECT("'"&amp;VLOOKUP($C512,ModMap!$A$2:$B$21,2,FALSE)&amp;"'!$K:$K"),0)),"")</f>
        <v>N/A</v>
      </c>
      <c r="AI512" s="50" t="str">
        <f t="array" ref="AI512">IFERROR(INDEX(INDIRECT("'"&amp;VLOOKUP($C512,ModMap!$A$2:$B$21,2,FALSE)&amp;"'!AI:AI"),MATCH($K512,INDIRECT("'"&amp;VLOOKUP($C512,ModMap!$A$2:$B$21,2,FALSE)&amp;"'!$K:$K"),0)),"")</f>
        <v/>
      </c>
      <c r="AJ512" s="44" t="s">
        <v>36</v>
      </c>
      <c r="AK512" s="50" t="str">
        <f t="array" ref="AK512">IFERROR(INDEX(INDIRECT("'"&amp;VLOOKUP($C512,ModMap!$A$2:$B$21,2,FALSE)&amp;"'!AK:AK"),MATCH($K512,INDIRECT("'"&amp;VLOOKUP($C512,ModMap!$A$2:$B$21,2,FALSE)&amp;"'!$K:$K"),0)),"")</f>
        <v>N/A</v>
      </c>
      <c r="AL512" s="50" t="str">
        <f t="array" ref="AL512">IFERROR(INDEX(INDIRECT("'"&amp;VLOOKUP($C512,ModMap!$A$2:$B$21,2,FALSE)&amp;"'!AL:AL"),MATCH($K512,INDIRECT("'"&amp;VLOOKUP($C512,ModMap!$A$2:$B$21,2,FALSE)&amp;"'!$K:$K"),0)),"")</f>
        <v/>
      </c>
      <c r="AM512" s="50">
        <f t="shared" si="1"/>
        <v>3</v>
      </c>
      <c r="AN512" s="50" t="str">
        <f t="shared" si="2"/>
        <v>Not Started</v>
      </c>
      <c r="AO512" s="51" t="str">
        <f t="array" ref="AO512">IFERROR(INDEX(INDIRECT("'"&amp;VLOOKUP($C512,ModMap!$A$2:$B$21,2,FALSE)&amp;"'!AO:AO"),MATCH($K512,INDIRECT("'"&amp;VLOOKUP($C512,ModMap!$A$2:$B$21,2,FALSE)&amp;"'!$K:$K"),0)),"")</f>
        <v/>
      </c>
      <c r="AP512" s="49" t="str">
        <f t="array" ref="AP512">IFERROR(HYPERLINK("#'"&amp;VLOOKUP($C512,ModMap!$A$2:$B$21,2,FALSE)&amp;"'!V"&amp;MATCH($K512,INDIRECT("'"&amp;VLOOKUP($C512,ModMap!$A$2:$B$21,2,FALSE)&amp;"'!$K:$K"),0),"Edit on module sheet"),"")</f>
        <v>Edit on module sheet</v>
      </c>
    </row>
    <row r="513" ht="42.0" customHeight="1">
      <c r="A513" s="39">
        <v>511.0</v>
      </c>
      <c r="B513" s="39">
        <v>507.0</v>
      </c>
      <c r="C513" s="39" t="s">
        <v>118</v>
      </c>
      <c r="D513" s="40" t="s">
        <v>119</v>
      </c>
      <c r="E513" s="29" t="s">
        <v>41</v>
      </c>
      <c r="F513" s="75" t="s">
        <v>1259</v>
      </c>
      <c r="G513" s="40" t="s">
        <v>1260</v>
      </c>
      <c r="H513" s="39" t="s">
        <v>1287</v>
      </c>
      <c r="I513" s="39" t="s">
        <v>1288</v>
      </c>
      <c r="J513" s="40" t="s">
        <v>1289</v>
      </c>
      <c r="K513" s="39" t="s">
        <v>1290</v>
      </c>
      <c r="L513" s="40" t="s">
        <v>1291</v>
      </c>
      <c r="M513" s="47" t="s">
        <v>200</v>
      </c>
      <c r="N513" s="39" t="s">
        <v>119</v>
      </c>
      <c r="O513" s="39" t="s">
        <v>1292</v>
      </c>
      <c r="P513" s="40" t="s">
        <v>1293</v>
      </c>
      <c r="Q513" s="40" t="s">
        <v>1294</v>
      </c>
      <c r="R513" s="39" t="s">
        <v>287</v>
      </c>
      <c r="S513" s="39" t="s">
        <v>206</v>
      </c>
      <c r="T513" s="39" t="str">
        <f t="array" ref="T513">IFERROR(INDEX(INDIRECT("'"&amp;VLOOKUP($C513,ModMap!$A$2:$B$21,2,FALSE)&amp;"'!T:T"),MATCH($K513,INDIRECT("'"&amp;VLOOKUP($C513,ModMap!$A$2:$B$21,2,FALSE)&amp;"'!$K:$K"),0)),"")</f>
        <v>Unassigned</v>
      </c>
      <c r="U513" s="48" t="s">
        <v>33</v>
      </c>
      <c r="V513" s="39" t="str">
        <f t="array" ref="V513">IFERROR(INDEX(INDIRECT("'"&amp;VLOOKUP($C513,ModMap!$A$2:$B$21,2,FALSE)&amp;"'!V:V"),MATCH($K513,INDIRECT("'"&amp;VLOOKUP($C513,ModMap!$A$2:$B$21,2,FALSE)&amp;"'!$K:$K"),0)),"")</f>
        <v>Not Started</v>
      </c>
      <c r="W513" s="39" t="str">
        <f t="array" ref="W513">IFERROR(INDEX(INDIRECT("'"&amp;VLOOKUP($C513,ModMap!$A$2:$B$21,2,FALSE)&amp;"'!W:W"),MATCH($K513,INDIRECT("'"&amp;VLOOKUP($C513,ModMap!$A$2:$B$21,2,FALSE)&amp;"'!$K:$K"),0)),"")</f>
        <v>Unassigned</v>
      </c>
      <c r="X513" s="44" t="s">
        <v>36</v>
      </c>
      <c r="Y513" s="39" t="str">
        <f t="array" ref="Y513">IFERROR(INDEX(INDIRECT("'"&amp;VLOOKUP($C513,ModMap!$A$2:$B$21,2,FALSE)&amp;"'!Y:Y"),MATCH($K513,INDIRECT("'"&amp;VLOOKUP($C513,ModMap!$A$2:$B$21,2,FALSE)&amp;"'!$K:$K"),0)),"")</f>
        <v>N/A</v>
      </c>
      <c r="Z513" s="39" t="str">
        <f t="array" ref="Z513">IFERROR(INDEX(INDIRECT("'"&amp;VLOOKUP($C513,ModMap!$A$2:$B$21,2,FALSE)&amp;"'!Z:Z"),MATCH($K513,INDIRECT("'"&amp;VLOOKUP($C513,ModMap!$A$2:$B$21,2,FALSE)&amp;"'!$K:$K"),0)),"")</f>
        <v/>
      </c>
      <c r="AA513" s="44" t="s">
        <v>36</v>
      </c>
      <c r="AB513" s="39" t="str">
        <f t="array" ref="AB513">IFERROR(INDEX(INDIRECT("'"&amp;VLOOKUP($C513,ModMap!$A$2:$B$21,2,FALSE)&amp;"'!AB:AB"),MATCH($K513,INDIRECT("'"&amp;VLOOKUP($C513,ModMap!$A$2:$B$21,2,FALSE)&amp;"'!$K:$K"),0)),"")</f>
        <v>N/A</v>
      </c>
      <c r="AC513" s="39" t="str">
        <f t="array" ref="AC513">IFERROR(INDEX(INDIRECT("'"&amp;VLOOKUP($C513,ModMap!$A$2:$B$21,2,FALSE)&amp;"'!AC:AC"),MATCH($K513,INDIRECT("'"&amp;VLOOKUP($C513,ModMap!$A$2:$B$21,2,FALSE)&amp;"'!$K:$K"),0)),"")</f>
        <v/>
      </c>
      <c r="AD513" s="48" t="s">
        <v>33</v>
      </c>
      <c r="AE513" s="39" t="str">
        <f t="array" ref="AE513">IFERROR(INDEX(INDIRECT("'"&amp;VLOOKUP($C513,ModMap!$A$2:$B$21,2,FALSE)&amp;"'!AE:AE"),MATCH($K513,INDIRECT("'"&amp;VLOOKUP($C513,ModMap!$A$2:$B$21,2,FALSE)&amp;"'!$K:$K"),0)),"")</f>
        <v>Not Started</v>
      </c>
      <c r="AF513" s="39" t="str">
        <f t="array" ref="AF513">IFERROR(INDEX(INDIRECT("'"&amp;VLOOKUP($C513,ModMap!$A$2:$B$21,2,FALSE)&amp;"'!AF:AF"),MATCH($K513,INDIRECT("'"&amp;VLOOKUP($C513,ModMap!$A$2:$B$21,2,FALSE)&amp;"'!$K:$K"),0)),"")</f>
        <v>Unassigned</v>
      </c>
      <c r="AG513" s="44" t="s">
        <v>36</v>
      </c>
      <c r="AH513" s="39" t="str">
        <f t="array" ref="AH513">IFERROR(INDEX(INDIRECT("'"&amp;VLOOKUP($C513,ModMap!$A$2:$B$21,2,FALSE)&amp;"'!AH:AH"),MATCH($K513,INDIRECT("'"&amp;VLOOKUP($C513,ModMap!$A$2:$B$21,2,FALSE)&amp;"'!$K:$K"),0)),"")</f>
        <v>N/A</v>
      </c>
      <c r="AI513" s="39" t="str">
        <f t="array" ref="AI513">IFERROR(INDEX(INDIRECT("'"&amp;VLOOKUP($C513,ModMap!$A$2:$B$21,2,FALSE)&amp;"'!AI:AI"),MATCH($K513,INDIRECT("'"&amp;VLOOKUP($C513,ModMap!$A$2:$B$21,2,FALSE)&amp;"'!$K:$K"),0)),"")</f>
        <v/>
      </c>
      <c r="AJ513" s="44" t="s">
        <v>36</v>
      </c>
      <c r="AK513" s="39" t="str">
        <f t="array" ref="AK513">IFERROR(INDEX(INDIRECT("'"&amp;VLOOKUP($C513,ModMap!$A$2:$B$21,2,FALSE)&amp;"'!AK:AK"),MATCH($K513,INDIRECT("'"&amp;VLOOKUP($C513,ModMap!$A$2:$B$21,2,FALSE)&amp;"'!$K:$K"),0)),"")</f>
        <v>N/A</v>
      </c>
      <c r="AL513" s="39" t="str">
        <f t="array" ref="AL513">IFERROR(INDEX(INDIRECT("'"&amp;VLOOKUP($C513,ModMap!$A$2:$B$21,2,FALSE)&amp;"'!AL:AL"),MATCH($K513,INDIRECT("'"&amp;VLOOKUP($C513,ModMap!$A$2:$B$21,2,FALSE)&amp;"'!$K:$K"),0)),"")</f>
        <v/>
      </c>
      <c r="AM513" s="39">
        <f t="shared" si="1"/>
        <v>2</v>
      </c>
      <c r="AN513" s="39" t="str">
        <f t="shared" si="2"/>
        <v>Not Started</v>
      </c>
      <c r="AO513" s="40" t="str">
        <f t="array" ref="AO513">IFERROR(INDEX(INDIRECT("'"&amp;VLOOKUP($C513,ModMap!$A$2:$B$21,2,FALSE)&amp;"'!AO:AO"),MATCH($K513,INDIRECT("'"&amp;VLOOKUP($C513,ModMap!$A$2:$B$21,2,FALSE)&amp;"'!$K:$K"),0)),"")</f>
        <v/>
      </c>
      <c r="AP513" s="49" t="str">
        <f t="array" ref="AP513">IFERROR(HYPERLINK("#'"&amp;VLOOKUP($C513,ModMap!$A$2:$B$21,2,FALSE)&amp;"'!V"&amp;MATCH($K513,INDIRECT("'"&amp;VLOOKUP($C513,ModMap!$A$2:$B$21,2,FALSE)&amp;"'!$K:$K"),0),"Edit on module sheet"),"")</f>
        <v>Edit on module sheet</v>
      </c>
    </row>
    <row r="514" ht="42.0" customHeight="1">
      <c r="A514" s="50">
        <v>512.0</v>
      </c>
      <c r="B514" s="50">
        <v>508.0</v>
      </c>
      <c r="C514" s="50" t="s">
        <v>118</v>
      </c>
      <c r="D514" s="51" t="s">
        <v>119</v>
      </c>
      <c r="E514" s="28" t="s">
        <v>48</v>
      </c>
      <c r="F514" s="75" t="s">
        <v>1259</v>
      </c>
      <c r="G514" s="51" t="s">
        <v>1260</v>
      </c>
      <c r="H514" s="50" t="s">
        <v>1287</v>
      </c>
      <c r="I514" s="50" t="s">
        <v>1288</v>
      </c>
      <c r="J514" s="51" t="s">
        <v>1289</v>
      </c>
      <c r="K514" s="50" t="s">
        <v>2695</v>
      </c>
      <c r="L514" s="51" t="s">
        <v>2696</v>
      </c>
      <c r="M514" s="78" t="s">
        <v>2019</v>
      </c>
      <c r="N514" s="50" t="s">
        <v>119</v>
      </c>
      <c r="O514" s="50" t="s">
        <v>1292</v>
      </c>
      <c r="P514" s="51" t="s">
        <v>1293</v>
      </c>
      <c r="Q514" s="51" t="s">
        <v>1294</v>
      </c>
      <c r="R514" s="50" t="s">
        <v>287</v>
      </c>
      <c r="S514" s="50" t="s">
        <v>66</v>
      </c>
      <c r="T514" s="50" t="str">
        <f t="array" ref="T514">IFERROR(INDEX(INDIRECT("'"&amp;VLOOKUP($C514,ModMap!$A$2:$B$21,2,FALSE)&amp;"'!T:T"),MATCH($K514,INDIRECT("'"&amp;VLOOKUP($C514,ModMap!$A$2:$B$21,2,FALSE)&amp;"'!$K:$K"),0)),"")</f>
        <v>Unassigned</v>
      </c>
      <c r="U514" s="44" t="s">
        <v>36</v>
      </c>
      <c r="V514" s="50" t="str">
        <f t="array" ref="V514">IFERROR(INDEX(INDIRECT("'"&amp;VLOOKUP($C514,ModMap!$A$2:$B$21,2,FALSE)&amp;"'!V:V"),MATCH($K514,INDIRECT("'"&amp;VLOOKUP($C514,ModMap!$A$2:$B$21,2,FALSE)&amp;"'!$K:$K"),0)),"")</f>
        <v>N/A</v>
      </c>
      <c r="W514" s="50" t="str">
        <f t="array" ref="W514">IFERROR(INDEX(INDIRECT("'"&amp;VLOOKUP($C514,ModMap!$A$2:$B$21,2,FALSE)&amp;"'!W:W"),MATCH($K514,INDIRECT("'"&amp;VLOOKUP($C514,ModMap!$A$2:$B$21,2,FALSE)&amp;"'!$K:$K"),0)),"")</f>
        <v/>
      </c>
      <c r="X514" s="48" t="s">
        <v>33</v>
      </c>
      <c r="Y514" s="50" t="str">
        <f t="array" ref="Y514">IFERROR(INDEX(INDIRECT("'"&amp;VLOOKUP($C514,ModMap!$A$2:$B$21,2,FALSE)&amp;"'!Y:Y"),MATCH($K514,INDIRECT("'"&amp;VLOOKUP($C514,ModMap!$A$2:$B$21,2,FALSE)&amp;"'!$K:$K"),0)),"")</f>
        <v>Not Started</v>
      </c>
      <c r="Z514" s="50" t="str">
        <f t="array" ref="Z514">IFERROR(INDEX(INDIRECT("'"&amp;VLOOKUP($C514,ModMap!$A$2:$B$21,2,FALSE)&amp;"'!Z:Z"),MATCH($K514,INDIRECT("'"&amp;VLOOKUP($C514,ModMap!$A$2:$B$21,2,FALSE)&amp;"'!$K:$K"),0)),"")</f>
        <v>Unassigned</v>
      </c>
      <c r="AA514" s="44" t="s">
        <v>36</v>
      </c>
      <c r="AB514" s="50" t="str">
        <f t="array" ref="AB514">IFERROR(INDEX(INDIRECT("'"&amp;VLOOKUP($C514,ModMap!$A$2:$B$21,2,FALSE)&amp;"'!AB:AB"),MATCH($K514,INDIRECT("'"&amp;VLOOKUP($C514,ModMap!$A$2:$B$21,2,FALSE)&amp;"'!$K:$K"),0)),"")</f>
        <v>N/A</v>
      </c>
      <c r="AC514" s="50" t="str">
        <f t="array" ref="AC514">IFERROR(INDEX(INDIRECT("'"&amp;VLOOKUP($C514,ModMap!$A$2:$B$21,2,FALSE)&amp;"'!AC:AC"),MATCH($K514,INDIRECT("'"&amp;VLOOKUP($C514,ModMap!$A$2:$B$21,2,FALSE)&amp;"'!$K:$K"),0)),"")</f>
        <v/>
      </c>
      <c r="AD514" s="48" t="s">
        <v>33</v>
      </c>
      <c r="AE514" s="50" t="str">
        <f t="array" ref="AE514">IFERROR(INDEX(INDIRECT("'"&amp;VLOOKUP($C514,ModMap!$A$2:$B$21,2,FALSE)&amp;"'!AE:AE"),MATCH($K514,INDIRECT("'"&amp;VLOOKUP($C514,ModMap!$A$2:$B$21,2,FALSE)&amp;"'!$K:$K"),0)),"")</f>
        <v>Not Started</v>
      </c>
      <c r="AF514" s="50" t="str">
        <f t="array" ref="AF514">IFERROR(INDEX(INDIRECT("'"&amp;VLOOKUP($C514,ModMap!$A$2:$B$21,2,FALSE)&amp;"'!AF:AF"),MATCH($K514,INDIRECT("'"&amp;VLOOKUP($C514,ModMap!$A$2:$B$21,2,FALSE)&amp;"'!$K:$K"),0)),"")</f>
        <v>Unassigned</v>
      </c>
      <c r="AG514" s="44" t="s">
        <v>36</v>
      </c>
      <c r="AH514" s="50" t="str">
        <f t="array" ref="AH514">IFERROR(INDEX(INDIRECT("'"&amp;VLOOKUP($C514,ModMap!$A$2:$B$21,2,FALSE)&amp;"'!AH:AH"),MATCH($K514,INDIRECT("'"&amp;VLOOKUP($C514,ModMap!$A$2:$B$21,2,FALSE)&amp;"'!$K:$K"),0)),"")</f>
        <v>N/A</v>
      </c>
      <c r="AI514" s="50" t="str">
        <f t="array" ref="AI514">IFERROR(INDEX(INDIRECT("'"&amp;VLOOKUP($C514,ModMap!$A$2:$B$21,2,FALSE)&amp;"'!AI:AI"),MATCH($K514,INDIRECT("'"&amp;VLOOKUP($C514,ModMap!$A$2:$B$21,2,FALSE)&amp;"'!$K:$K"),0)),"")</f>
        <v/>
      </c>
      <c r="AJ514" s="48" t="s">
        <v>33</v>
      </c>
      <c r="AK514" s="50" t="str">
        <f t="array" ref="AK514">IFERROR(INDEX(INDIRECT("'"&amp;VLOOKUP($C514,ModMap!$A$2:$B$21,2,FALSE)&amp;"'!AK:AK"),MATCH($K514,INDIRECT("'"&amp;VLOOKUP($C514,ModMap!$A$2:$B$21,2,FALSE)&amp;"'!$K:$K"),0)),"")</f>
        <v>Not Started</v>
      </c>
      <c r="AL514" s="50" t="str">
        <f t="array" ref="AL514">IFERROR(INDEX(INDIRECT("'"&amp;VLOOKUP($C514,ModMap!$A$2:$B$21,2,FALSE)&amp;"'!AL:AL"),MATCH($K514,INDIRECT("'"&amp;VLOOKUP($C514,ModMap!$A$2:$B$21,2,FALSE)&amp;"'!$K:$K"),0)),"")</f>
        <v>Unassigned</v>
      </c>
      <c r="AM514" s="50">
        <f t="shared" si="1"/>
        <v>3</v>
      </c>
      <c r="AN514" s="50" t="str">
        <f t="shared" si="2"/>
        <v>Not Started</v>
      </c>
      <c r="AO514" s="51" t="str">
        <f t="array" ref="AO514">IFERROR(INDEX(INDIRECT("'"&amp;VLOOKUP($C514,ModMap!$A$2:$B$21,2,FALSE)&amp;"'!AO:AO"),MATCH($K514,INDIRECT("'"&amp;VLOOKUP($C514,ModMap!$A$2:$B$21,2,FALSE)&amp;"'!$K:$K"),0)),"")</f>
        <v/>
      </c>
      <c r="AP514" s="49" t="str">
        <f t="array" ref="AP514">IFERROR(HYPERLINK("#'"&amp;VLOOKUP($C514,ModMap!$A$2:$B$21,2,FALSE)&amp;"'!V"&amp;MATCH($K514,INDIRECT("'"&amp;VLOOKUP($C514,ModMap!$A$2:$B$21,2,FALSE)&amp;"'!$K:$K"),0),"Edit on module sheet"),"")</f>
        <v>Edit on module sheet</v>
      </c>
    </row>
    <row r="515" ht="42.0" customHeight="1">
      <c r="A515" s="39">
        <v>513.0</v>
      </c>
      <c r="B515" s="39">
        <v>509.0</v>
      </c>
      <c r="C515" s="39" t="s">
        <v>118</v>
      </c>
      <c r="D515" s="40" t="s">
        <v>119</v>
      </c>
      <c r="E515" s="31" t="s">
        <v>69</v>
      </c>
      <c r="F515" s="75" t="s">
        <v>1259</v>
      </c>
      <c r="G515" s="40" t="s">
        <v>1260</v>
      </c>
      <c r="H515" s="39" t="s">
        <v>1287</v>
      </c>
      <c r="I515" s="39" t="s">
        <v>1288</v>
      </c>
      <c r="J515" s="40" t="s">
        <v>1289</v>
      </c>
      <c r="K515" s="39" t="s">
        <v>3829</v>
      </c>
      <c r="L515" s="40" t="s">
        <v>3830</v>
      </c>
      <c r="M515" s="48" t="s">
        <v>434</v>
      </c>
      <c r="N515" s="39" t="s">
        <v>119</v>
      </c>
      <c r="O515" s="39" t="s">
        <v>1292</v>
      </c>
      <c r="P515" s="40" t="s">
        <v>1293</v>
      </c>
      <c r="Q515" s="40" t="s">
        <v>1294</v>
      </c>
      <c r="R515" s="39" t="s">
        <v>287</v>
      </c>
      <c r="S515" s="39" t="s">
        <v>69</v>
      </c>
      <c r="T515" s="39" t="str">
        <f t="array" ref="T515">IFERROR(INDEX(INDIRECT("'"&amp;VLOOKUP($C515,ModMap!$A$2:$B$21,2,FALSE)&amp;"'!T:T"),MATCH($K515,INDIRECT("'"&amp;VLOOKUP($C515,ModMap!$A$2:$B$21,2,FALSE)&amp;"'!$K:$K"),0)),"")</f>
        <v>Unassigned</v>
      </c>
      <c r="U515" s="48" t="s">
        <v>33</v>
      </c>
      <c r="V515" s="39" t="str">
        <f t="array" ref="V515">IFERROR(INDEX(INDIRECT("'"&amp;VLOOKUP($C515,ModMap!$A$2:$B$21,2,FALSE)&amp;"'!V:V"),MATCH($K515,INDIRECT("'"&amp;VLOOKUP($C515,ModMap!$A$2:$B$21,2,FALSE)&amp;"'!$K:$K"),0)),"")</f>
        <v>Not Started</v>
      </c>
      <c r="W515" s="39" t="str">
        <f t="array" ref="W515">IFERROR(INDEX(INDIRECT("'"&amp;VLOOKUP($C515,ModMap!$A$2:$B$21,2,FALSE)&amp;"'!W:W"),MATCH($K515,INDIRECT("'"&amp;VLOOKUP($C515,ModMap!$A$2:$B$21,2,FALSE)&amp;"'!$K:$K"),0)),"")</f>
        <v>Unassigned</v>
      </c>
      <c r="X515" s="48" t="s">
        <v>33</v>
      </c>
      <c r="Y515" s="39" t="str">
        <f t="array" ref="Y515">IFERROR(INDEX(INDIRECT("'"&amp;VLOOKUP($C515,ModMap!$A$2:$B$21,2,FALSE)&amp;"'!Y:Y"),MATCH($K515,INDIRECT("'"&amp;VLOOKUP($C515,ModMap!$A$2:$B$21,2,FALSE)&amp;"'!$K:$K"),0)),"")</f>
        <v>Not Started</v>
      </c>
      <c r="Z515" s="39" t="str">
        <f t="array" ref="Z515">IFERROR(INDEX(INDIRECT("'"&amp;VLOOKUP($C515,ModMap!$A$2:$B$21,2,FALSE)&amp;"'!Z:Z"),MATCH($K515,INDIRECT("'"&amp;VLOOKUP($C515,ModMap!$A$2:$B$21,2,FALSE)&amp;"'!$K:$K"),0)),"")</f>
        <v>Unassigned</v>
      </c>
      <c r="AA515" s="44" t="s">
        <v>36</v>
      </c>
      <c r="AB515" s="39" t="str">
        <f t="array" ref="AB515">IFERROR(INDEX(INDIRECT("'"&amp;VLOOKUP($C515,ModMap!$A$2:$B$21,2,FALSE)&amp;"'!AB:AB"),MATCH($K515,INDIRECT("'"&amp;VLOOKUP($C515,ModMap!$A$2:$B$21,2,FALSE)&amp;"'!$K:$K"),0)),"")</f>
        <v>N/A</v>
      </c>
      <c r="AC515" s="39" t="str">
        <f t="array" ref="AC515">IFERROR(INDEX(INDIRECT("'"&amp;VLOOKUP($C515,ModMap!$A$2:$B$21,2,FALSE)&amp;"'!AC:AC"),MATCH($K515,INDIRECT("'"&amp;VLOOKUP($C515,ModMap!$A$2:$B$21,2,FALSE)&amp;"'!$K:$K"),0)),"")</f>
        <v/>
      </c>
      <c r="AD515" s="48" t="s">
        <v>33</v>
      </c>
      <c r="AE515" s="39" t="str">
        <f t="array" ref="AE515">IFERROR(INDEX(INDIRECT("'"&amp;VLOOKUP($C515,ModMap!$A$2:$B$21,2,FALSE)&amp;"'!AE:AE"),MATCH($K515,INDIRECT("'"&amp;VLOOKUP($C515,ModMap!$A$2:$B$21,2,FALSE)&amp;"'!$K:$K"),0)),"")</f>
        <v>Not Started</v>
      </c>
      <c r="AF515" s="39" t="str">
        <f t="array" ref="AF515">IFERROR(INDEX(INDIRECT("'"&amp;VLOOKUP($C515,ModMap!$A$2:$B$21,2,FALSE)&amp;"'!AF:AF"),MATCH($K515,INDIRECT("'"&amp;VLOOKUP($C515,ModMap!$A$2:$B$21,2,FALSE)&amp;"'!$K:$K"),0)),"")</f>
        <v>Unassigned</v>
      </c>
      <c r="AG515" s="44" t="s">
        <v>36</v>
      </c>
      <c r="AH515" s="39" t="str">
        <f t="array" ref="AH515">IFERROR(INDEX(INDIRECT("'"&amp;VLOOKUP($C515,ModMap!$A$2:$B$21,2,FALSE)&amp;"'!AH:AH"),MATCH($K515,INDIRECT("'"&amp;VLOOKUP($C515,ModMap!$A$2:$B$21,2,FALSE)&amp;"'!$K:$K"),0)),"")</f>
        <v>N/A</v>
      </c>
      <c r="AI515" s="39" t="str">
        <f t="array" ref="AI515">IFERROR(INDEX(INDIRECT("'"&amp;VLOOKUP($C515,ModMap!$A$2:$B$21,2,FALSE)&amp;"'!AI:AI"),MATCH($K515,INDIRECT("'"&amp;VLOOKUP($C515,ModMap!$A$2:$B$21,2,FALSE)&amp;"'!$K:$K"),0)),"")</f>
        <v/>
      </c>
      <c r="AJ515" s="44" t="s">
        <v>36</v>
      </c>
      <c r="AK515" s="39" t="str">
        <f t="array" ref="AK515">IFERROR(INDEX(INDIRECT("'"&amp;VLOOKUP($C515,ModMap!$A$2:$B$21,2,FALSE)&amp;"'!AK:AK"),MATCH($K515,INDIRECT("'"&amp;VLOOKUP($C515,ModMap!$A$2:$B$21,2,FALSE)&amp;"'!$K:$K"),0)),"")</f>
        <v>N/A</v>
      </c>
      <c r="AL515" s="39" t="str">
        <f t="array" ref="AL515">IFERROR(INDEX(INDIRECT("'"&amp;VLOOKUP($C515,ModMap!$A$2:$B$21,2,FALSE)&amp;"'!AL:AL"),MATCH($K515,INDIRECT("'"&amp;VLOOKUP($C515,ModMap!$A$2:$B$21,2,FALSE)&amp;"'!$K:$K"),0)),"")</f>
        <v/>
      </c>
      <c r="AM515" s="39">
        <f t="shared" si="1"/>
        <v>3</v>
      </c>
      <c r="AN515" s="39" t="str">
        <f t="shared" si="2"/>
        <v>Not Started</v>
      </c>
      <c r="AO515" s="40" t="str">
        <f t="array" ref="AO515">IFERROR(INDEX(INDIRECT("'"&amp;VLOOKUP($C515,ModMap!$A$2:$B$21,2,FALSE)&amp;"'!AO:AO"),MATCH($K515,INDIRECT("'"&amp;VLOOKUP($C515,ModMap!$A$2:$B$21,2,FALSE)&amp;"'!$K:$K"),0)),"")</f>
        <v/>
      </c>
      <c r="AP515" s="49" t="str">
        <f t="array" ref="AP515">IFERROR(HYPERLINK("#'"&amp;VLOOKUP($C515,ModMap!$A$2:$B$21,2,FALSE)&amp;"'!V"&amp;MATCH($K515,INDIRECT("'"&amp;VLOOKUP($C515,ModMap!$A$2:$B$21,2,FALSE)&amp;"'!$K:$K"),0),"Edit on module sheet"),"")</f>
        <v>Edit on module sheet</v>
      </c>
    </row>
    <row r="516" ht="42.0" customHeight="1">
      <c r="A516" s="50">
        <v>514.0</v>
      </c>
      <c r="B516" s="50">
        <v>510.0</v>
      </c>
      <c r="C516" s="50" t="s">
        <v>118</v>
      </c>
      <c r="D516" s="51" t="s">
        <v>119</v>
      </c>
      <c r="E516" s="28" t="s">
        <v>48</v>
      </c>
      <c r="F516" s="75" t="s">
        <v>1259</v>
      </c>
      <c r="G516" s="51" t="s">
        <v>1260</v>
      </c>
      <c r="H516" s="50" t="s">
        <v>2697</v>
      </c>
      <c r="I516" s="50" t="s">
        <v>2698</v>
      </c>
      <c r="J516" s="51" t="s">
        <v>2699</v>
      </c>
      <c r="K516" s="50" t="s">
        <v>2700</v>
      </c>
      <c r="L516" s="51" t="s">
        <v>2701</v>
      </c>
      <c r="M516" s="47" t="s">
        <v>200</v>
      </c>
      <c r="N516" s="50" t="s">
        <v>119</v>
      </c>
      <c r="O516" s="50" t="s">
        <v>2702</v>
      </c>
      <c r="P516" s="51" t="s">
        <v>2703</v>
      </c>
      <c r="Q516" s="51" t="s">
        <v>2704</v>
      </c>
      <c r="R516" s="50" t="s">
        <v>1422</v>
      </c>
      <c r="S516" s="50" t="s">
        <v>56</v>
      </c>
      <c r="T516" s="50" t="str">
        <f t="array" ref="T516">IFERROR(INDEX(INDIRECT("'"&amp;VLOOKUP($C516,ModMap!$A$2:$B$21,2,FALSE)&amp;"'!T:T"),MATCH($K516,INDIRECT("'"&amp;VLOOKUP($C516,ModMap!$A$2:$B$21,2,FALSE)&amp;"'!$K:$K"),0)),"")</f>
        <v>Unassigned</v>
      </c>
      <c r="U516" s="44" t="s">
        <v>36</v>
      </c>
      <c r="V516" s="50" t="str">
        <f t="array" ref="V516">IFERROR(INDEX(INDIRECT("'"&amp;VLOOKUP($C516,ModMap!$A$2:$B$21,2,FALSE)&amp;"'!V:V"),MATCH($K516,INDIRECT("'"&amp;VLOOKUP($C516,ModMap!$A$2:$B$21,2,FALSE)&amp;"'!$K:$K"),0)),"")</f>
        <v>N/A</v>
      </c>
      <c r="W516" s="50" t="str">
        <f t="array" ref="W516">IFERROR(INDEX(INDIRECT("'"&amp;VLOOKUP($C516,ModMap!$A$2:$B$21,2,FALSE)&amp;"'!W:W"),MATCH($K516,INDIRECT("'"&amp;VLOOKUP($C516,ModMap!$A$2:$B$21,2,FALSE)&amp;"'!$K:$K"),0)),"")</f>
        <v/>
      </c>
      <c r="X516" s="48" t="s">
        <v>33</v>
      </c>
      <c r="Y516" s="50" t="str">
        <f t="array" ref="Y516">IFERROR(INDEX(INDIRECT("'"&amp;VLOOKUP($C516,ModMap!$A$2:$B$21,2,FALSE)&amp;"'!Y:Y"),MATCH($K516,INDIRECT("'"&amp;VLOOKUP($C516,ModMap!$A$2:$B$21,2,FALSE)&amp;"'!$K:$K"),0)),"")</f>
        <v>Not Started</v>
      </c>
      <c r="Z516" s="50" t="str">
        <f t="array" ref="Z516">IFERROR(INDEX(INDIRECT("'"&amp;VLOOKUP($C516,ModMap!$A$2:$B$21,2,FALSE)&amp;"'!Z:Z"),MATCH($K516,INDIRECT("'"&amp;VLOOKUP($C516,ModMap!$A$2:$B$21,2,FALSE)&amp;"'!$K:$K"),0)),"")</f>
        <v>Unassigned</v>
      </c>
      <c r="AA516" s="44" t="s">
        <v>36</v>
      </c>
      <c r="AB516" s="50" t="str">
        <f t="array" ref="AB516">IFERROR(INDEX(INDIRECT("'"&amp;VLOOKUP($C516,ModMap!$A$2:$B$21,2,FALSE)&amp;"'!AB:AB"),MATCH($K516,INDIRECT("'"&amp;VLOOKUP($C516,ModMap!$A$2:$B$21,2,FALSE)&amp;"'!$K:$K"),0)),"")</f>
        <v>N/A</v>
      </c>
      <c r="AC516" s="50" t="str">
        <f t="array" ref="AC516">IFERROR(INDEX(INDIRECT("'"&amp;VLOOKUP($C516,ModMap!$A$2:$B$21,2,FALSE)&amp;"'!AC:AC"),MATCH($K516,INDIRECT("'"&amp;VLOOKUP($C516,ModMap!$A$2:$B$21,2,FALSE)&amp;"'!$K:$K"),0)),"")</f>
        <v/>
      </c>
      <c r="AD516" s="48" t="s">
        <v>33</v>
      </c>
      <c r="AE516" s="50" t="str">
        <f t="array" ref="AE516">IFERROR(INDEX(INDIRECT("'"&amp;VLOOKUP($C516,ModMap!$A$2:$B$21,2,FALSE)&amp;"'!AE:AE"),MATCH($K516,INDIRECT("'"&amp;VLOOKUP($C516,ModMap!$A$2:$B$21,2,FALSE)&amp;"'!$K:$K"),0)),"")</f>
        <v>Not Started</v>
      </c>
      <c r="AF516" s="50" t="str">
        <f t="array" ref="AF516">IFERROR(INDEX(INDIRECT("'"&amp;VLOOKUP($C516,ModMap!$A$2:$B$21,2,FALSE)&amp;"'!AF:AF"),MATCH($K516,INDIRECT("'"&amp;VLOOKUP($C516,ModMap!$A$2:$B$21,2,FALSE)&amp;"'!$K:$K"),0)),"")</f>
        <v>Unassigned</v>
      </c>
      <c r="AG516" s="48" t="s">
        <v>33</v>
      </c>
      <c r="AH516" s="50" t="str">
        <f t="array" ref="AH516">IFERROR(INDEX(INDIRECT("'"&amp;VLOOKUP($C516,ModMap!$A$2:$B$21,2,FALSE)&amp;"'!AH:AH"),MATCH($K516,INDIRECT("'"&amp;VLOOKUP($C516,ModMap!$A$2:$B$21,2,FALSE)&amp;"'!$K:$K"),0)),"")</f>
        <v>Not Started</v>
      </c>
      <c r="AI516" s="50" t="str">
        <f t="array" ref="AI516">IFERROR(INDEX(INDIRECT("'"&amp;VLOOKUP($C516,ModMap!$A$2:$B$21,2,FALSE)&amp;"'!AI:AI"),MATCH($K516,INDIRECT("'"&amp;VLOOKUP($C516,ModMap!$A$2:$B$21,2,FALSE)&amp;"'!$K:$K"),0)),"")</f>
        <v>Unassigned</v>
      </c>
      <c r="AJ516" s="44" t="s">
        <v>36</v>
      </c>
      <c r="AK516" s="50" t="str">
        <f t="array" ref="AK516">IFERROR(INDEX(INDIRECT("'"&amp;VLOOKUP($C516,ModMap!$A$2:$B$21,2,FALSE)&amp;"'!AK:AK"),MATCH($K516,INDIRECT("'"&amp;VLOOKUP($C516,ModMap!$A$2:$B$21,2,FALSE)&amp;"'!$K:$K"),0)),"")</f>
        <v>N/A</v>
      </c>
      <c r="AL516" s="50" t="str">
        <f t="array" ref="AL516">IFERROR(INDEX(INDIRECT("'"&amp;VLOOKUP($C516,ModMap!$A$2:$B$21,2,FALSE)&amp;"'!AL:AL"),MATCH($K516,INDIRECT("'"&amp;VLOOKUP($C516,ModMap!$A$2:$B$21,2,FALSE)&amp;"'!$K:$K"),0)),"")</f>
        <v/>
      </c>
      <c r="AM516" s="50">
        <f t="shared" si="1"/>
        <v>3</v>
      </c>
      <c r="AN516" s="50" t="str">
        <f t="shared" si="2"/>
        <v>Not Started</v>
      </c>
      <c r="AO516" s="51" t="str">
        <f t="array" ref="AO516">IFERROR(INDEX(INDIRECT("'"&amp;VLOOKUP($C516,ModMap!$A$2:$B$21,2,FALSE)&amp;"'!AO:AO"),MATCH($K516,INDIRECT("'"&amp;VLOOKUP($C516,ModMap!$A$2:$B$21,2,FALSE)&amp;"'!$K:$K"),0)),"")</f>
        <v/>
      </c>
      <c r="AP516" s="49" t="str">
        <f t="array" ref="AP516">IFERROR(HYPERLINK("#'"&amp;VLOOKUP($C516,ModMap!$A$2:$B$21,2,FALSE)&amp;"'!V"&amp;MATCH($K516,INDIRECT("'"&amp;VLOOKUP($C516,ModMap!$A$2:$B$21,2,FALSE)&amp;"'!$K:$K"),0),"Edit on module sheet"),"")</f>
        <v>Edit on module sheet</v>
      </c>
    </row>
    <row r="517" ht="42.0" customHeight="1">
      <c r="A517" s="39">
        <v>515.0</v>
      </c>
      <c r="B517" s="39">
        <v>511.0</v>
      </c>
      <c r="C517" s="39" t="s">
        <v>118</v>
      </c>
      <c r="D517" s="40" t="s">
        <v>119</v>
      </c>
      <c r="E517" s="31" t="s">
        <v>69</v>
      </c>
      <c r="F517" s="75" t="s">
        <v>1259</v>
      </c>
      <c r="G517" s="40" t="s">
        <v>1260</v>
      </c>
      <c r="H517" s="39" t="s">
        <v>2697</v>
      </c>
      <c r="I517" s="39" t="s">
        <v>2698</v>
      </c>
      <c r="J517" s="40" t="s">
        <v>2699</v>
      </c>
      <c r="K517" s="39" t="s">
        <v>3831</v>
      </c>
      <c r="L517" s="40" t="s">
        <v>3832</v>
      </c>
      <c r="M517" s="48" t="s">
        <v>434</v>
      </c>
      <c r="N517" s="39" t="s">
        <v>119</v>
      </c>
      <c r="O517" s="39" t="s">
        <v>2702</v>
      </c>
      <c r="P517" s="40" t="s">
        <v>2703</v>
      </c>
      <c r="Q517" s="40" t="s">
        <v>2704</v>
      </c>
      <c r="R517" s="39" t="s">
        <v>1422</v>
      </c>
      <c r="S517" s="39" t="s">
        <v>69</v>
      </c>
      <c r="T517" s="39" t="str">
        <f t="array" ref="T517">IFERROR(INDEX(INDIRECT("'"&amp;VLOOKUP($C517,ModMap!$A$2:$B$21,2,FALSE)&amp;"'!T:T"),MATCH($K517,INDIRECT("'"&amp;VLOOKUP($C517,ModMap!$A$2:$B$21,2,FALSE)&amp;"'!$K:$K"),0)),"")</f>
        <v>Unassigned</v>
      </c>
      <c r="U517" s="44" t="s">
        <v>36</v>
      </c>
      <c r="V517" s="39" t="str">
        <f t="array" ref="V517">IFERROR(INDEX(INDIRECT("'"&amp;VLOOKUP($C517,ModMap!$A$2:$B$21,2,FALSE)&amp;"'!V:V"),MATCH($K517,INDIRECT("'"&amp;VLOOKUP($C517,ModMap!$A$2:$B$21,2,FALSE)&amp;"'!$K:$K"),0)),"")</f>
        <v>N/A</v>
      </c>
      <c r="W517" s="39" t="str">
        <f t="array" ref="W517">IFERROR(INDEX(INDIRECT("'"&amp;VLOOKUP($C517,ModMap!$A$2:$B$21,2,FALSE)&amp;"'!W:W"),MATCH($K517,INDIRECT("'"&amp;VLOOKUP($C517,ModMap!$A$2:$B$21,2,FALSE)&amp;"'!$K:$K"),0)),"")</f>
        <v/>
      </c>
      <c r="X517" s="48" t="s">
        <v>33</v>
      </c>
      <c r="Y517" s="39" t="str">
        <f t="array" ref="Y517">IFERROR(INDEX(INDIRECT("'"&amp;VLOOKUP($C517,ModMap!$A$2:$B$21,2,FALSE)&amp;"'!Y:Y"),MATCH($K517,INDIRECT("'"&amp;VLOOKUP($C517,ModMap!$A$2:$B$21,2,FALSE)&amp;"'!$K:$K"),0)),"")</f>
        <v>Not Started</v>
      </c>
      <c r="Z517" s="39" t="str">
        <f t="array" ref="Z517">IFERROR(INDEX(INDIRECT("'"&amp;VLOOKUP($C517,ModMap!$A$2:$B$21,2,FALSE)&amp;"'!Z:Z"),MATCH($K517,INDIRECT("'"&amp;VLOOKUP($C517,ModMap!$A$2:$B$21,2,FALSE)&amp;"'!$K:$K"),0)),"")</f>
        <v>Unassigned</v>
      </c>
      <c r="AA517" s="44" t="s">
        <v>36</v>
      </c>
      <c r="AB517" s="39" t="str">
        <f t="array" ref="AB517">IFERROR(INDEX(INDIRECT("'"&amp;VLOOKUP($C517,ModMap!$A$2:$B$21,2,FALSE)&amp;"'!AB:AB"),MATCH($K517,INDIRECT("'"&amp;VLOOKUP($C517,ModMap!$A$2:$B$21,2,FALSE)&amp;"'!$K:$K"),0)),"")</f>
        <v>N/A</v>
      </c>
      <c r="AC517" s="39" t="str">
        <f t="array" ref="AC517">IFERROR(INDEX(INDIRECT("'"&amp;VLOOKUP($C517,ModMap!$A$2:$B$21,2,FALSE)&amp;"'!AC:AC"),MATCH($K517,INDIRECT("'"&amp;VLOOKUP($C517,ModMap!$A$2:$B$21,2,FALSE)&amp;"'!$K:$K"),0)),"")</f>
        <v/>
      </c>
      <c r="AD517" s="44" t="s">
        <v>36</v>
      </c>
      <c r="AE517" s="39" t="str">
        <f t="array" ref="AE517">IFERROR(INDEX(INDIRECT("'"&amp;VLOOKUP($C517,ModMap!$A$2:$B$21,2,FALSE)&amp;"'!AE:AE"),MATCH($K517,INDIRECT("'"&amp;VLOOKUP($C517,ModMap!$A$2:$B$21,2,FALSE)&amp;"'!$K:$K"),0)),"")</f>
        <v>N/A</v>
      </c>
      <c r="AF517" s="39" t="str">
        <f t="array" ref="AF517">IFERROR(INDEX(INDIRECT("'"&amp;VLOOKUP($C517,ModMap!$A$2:$B$21,2,FALSE)&amp;"'!AF:AF"),MATCH($K517,INDIRECT("'"&amp;VLOOKUP($C517,ModMap!$A$2:$B$21,2,FALSE)&amp;"'!$K:$K"),0)),"")</f>
        <v/>
      </c>
      <c r="AG517" s="44" t="s">
        <v>36</v>
      </c>
      <c r="AH517" s="39" t="str">
        <f t="array" ref="AH517">IFERROR(INDEX(INDIRECT("'"&amp;VLOOKUP($C517,ModMap!$A$2:$B$21,2,FALSE)&amp;"'!AH:AH"),MATCH($K517,INDIRECT("'"&amp;VLOOKUP($C517,ModMap!$A$2:$B$21,2,FALSE)&amp;"'!$K:$K"),0)),"")</f>
        <v>N/A</v>
      </c>
      <c r="AI517" s="39" t="str">
        <f t="array" ref="AI517">IFERROR(INDEX(INDIRECT("'"&amp;VLOOKUP($C517,ModMap!$A$2:$B$21,2,FALSE)&amp;"'!AI:AI"),MATCH($K517,INDIRECT("'"&amp;VLOOKUP($C517,ModMap!$A$2:$B$21,2,FALSE)&amp;"'!$K:$K"),0)),"")</f>
        <v/>
      </c>
      <c r="AJ517" s="44" t="s">
        <v>36</v>
      </c>
      <c r="AK517" s="39" t="str">
        <f t="array" ref="AK517">IFERROR(INDEX(INDIRECT("'"&amp;VLOOKUP($C517,ModMap!$A$2:$B$21,2,FALSE)&amp;"'!AK:AK"),MATCH($K517,INDIRECT("'"&amp;VLOOKUP($C517,ModMap!$A$2:$B$21,2,FALSE)&amp;"'!$K:$K"),0)),"")</f>
        <v>N/A</v>
      </c>
      <c r="AL517" s="39" t="str">
        <f t="array" ref="AL517">IFERROR(INDEX(INDIRECT("'"&amp;VLOOKUP($C517,ModMap!$A$2:$B$21,2,FALSE)&amp;"'!AL:AL"),MATCH($K517,INDIRECT("'"&amp;VLOOKUP($C517,ModMap!$A$2:$B$21,2,FALSE)&amp;"'!$K:$K"),0)),"")</f>
        <v/>
      </c>
      <c r="AM517" s="39">
        <f t="shared" si="1"/>
        <v>1</v>
      </c>
      <c r="AN517" s="39" t="str">
        <f t="shared" si="2"/>
        <v>Not Started</v>
      </c>
      <c r="AO517" s="40" t="str">
        <f t="array" ref="AO517">IFERROR(INDEX(INDIRECT("'"&amp;VLOOKUP($C517,ModMap!$A$2:$B$21,2,FALSE)&amp;"'!AO:AO"),MATCH($K517,INDIRECT("'"&amp;VLOOKUP($C517,ModMap!$A$2:$B$21,2,FALSE)&amp;"'!$K:$K"),0)),"")</f>
        <v/>
      </c>
      <c r="AP517" s="49" t="str">
        <f t="array" ref="AP517">IFERROR(HYPERLINK("#'"&amp;VLOOKUP($C517,ModMap!$A$2:$B$21,2,FALSE)&amp;"'!V"&amp;MATCH($K517,INDIRECT("'"&amp;VLOOKUP($C517,ModMap!$A$2:$B$21,2,FALSE)&amp;"'!$K:$K"),0),"Edit on module sheet"),"")</f>
        <v>Edit on module sheet</v>
      </c>
    </row>
    <row r="518" ht="42.0" customHeight="1">
      <c r="A518" s="50">
        <v>516.0</v>
      </c>
      <c r="B518" s="50">
        <v>512.0</v>
      </c>
      <c r="C518" s="50" t="s">
        <v>118</v>
      </c>
      <c r="D518" s="51" t="s">
        <v>119</v>
      </c>
      <c r="E518" s="29" t="s">
        <v>41</v>
      </c>
      <c r="F518" s="75" t="s">
        <v>1259</v>
      </c>
      <c r="G518" s="51" t="s">
        <v>1260</v>
      </c>
      <c r="H518" s="50" t="s">
        <v>1299</v>
      </c>
      <c r="I518" s="50" t="s">
        <v>1300</v>
      </c>
      <c r="J518" s="51" t="s">
        <v>1301</v>
      </c>
      <c r="K518" s="50" t="s">
        <v>1302</v>
      </c>
      <c r="L518" s="51" t="s">
        <v>1303</v>
      </c>
      <c r="M518" s="47" t="s">
        <v>200</v>
      </c>
      <c r="N518" s="50" t="s">
        <v>119</v>
      </c>
      <c r="O518" s="50" t="s">
        <v>1304</v>
      </c>
      <c r="P518" s="51" t="s">
        <v>1305</v>
      </c>
      <c r="Q518" s="51" t="s">
        <v>1306</v>
      </c>
      <c r="R518" s="50" t="s">
        <v>1307</v>
      </c>
      <c r="S518" s="50" t="s">
        <v>206</v>
      </c>
      <c r="T518" s="50" t="str">
        <f t="array" ref="T518">IFERROR(INDEX(INDIRECT("'"&amp;VLOOKUP($C518,ModMap!$A$2:$B$21,2,FALSE)&amp;"'!T:T"),MATCH($K518,INDIRECT("'"&amp;VLOOKUP($C518,ModMap!$A$2:$B$21,2,FALSE)&amp;"'!$K:$K"),0)),"")</f>
        <v>Unassigned</v>
      </c>
      <c r="U518" s="48" t="s">
        <v>33</v>
      </c>
      <c r="V518" s="50" t="str">
        <f t="array" ref="V518">IFERROR(INDEX(INDIRECT("'"&amp;VLOOKUP($C518,ModMap!$A$2:$B$21,2,FALSE)&amp;"'!V:V"),MATCH($K518,INDIRECT("'"&amp;VLOOKUP($C518,ModMap!$A$2:$B$21,2,FALSE)&amp;"'!$K:$K"),0)),"")</f>
        <v>Not Started</v>
      </c>
      <c r="W518" s="50" t="str">
        <f t="array" ref="W518">IFERROR(INDEX(INDIRECT("'"&amp;VLOOKUP($C518,ModMap!$A$2:$B$21,2,FALSE)&amp;"'!W:W"),MATCH($K518,INDIRECT("'"&amp;VLOOKUP($C518,ModMap!$A$2:$B$21,2,FALSE)&amp;"'!$K:$K"),0)),"")</f>
        <v>Unassigned</v>
      </c>
      <c r="X518" s="44" t="s">
        <v>36</v>
      </c>
      <c r="Y518" s="50" t="str">
        <f t="array" ref="Y518">IFERROR(INDEX(INDIRECT("'"&amp;VLOOKUP($C518,ModMap!$A$2:$B$21,2,FALSE)&amp;"'!Y:Y"),MATCH($K518,INDIRECT("'"&amp;VLOOKUP($C518,ModMap!$A$2:$B$21,2,FALSE)&amp;"'!$K:$K"),0)),"")</f>
        <v>N/A</v>
      </c>
      <c r="Z518" s="50" t="str">
        <f t="array" ref="Z518">IFERROR(INDEX(INDIRECT("'"&amp;VLOOKUP($C518,ModMap!$A$2:$B$21,2,FALSE)&amp;"'!Z:Z"),MATCH($K518,INDIRECT("'"&amp;VLOOKUP($C518,ModMap!$A$2:$B$21,2,FALSE)&amp;"'!$K:$K"),0)),"")</f>
        <v/>
      </c>
      <c r="AA518" s="44" t="s">
        <v>36</v>
      </c>
      <c r="AB518" s="50" t="str">
        <f t="array" ref="AB518">IFERROR(INDEX(INDIRECT("'"&amp;VLOOKUP($C518,ModMap!$A$2:$B$21,2,FALSE)&amp;"'!AB:AB"),MATCH($K518,INDIRECT("'"&amp;VLOOKUP($C518,ModMap!$A$2:$B$21,2,FALSE)&amp;"'!$K:$K"),0)),"")</f>
        <v>N/A</v>
      </c>
      <c r="AC518" s="50" t="str">
        <f t="array" ref="AC518">IFERROR(INDEX(INDIRECT("'"&amp;VLOOKUP($C518,ModMap!$A$2:$B$21,2,FALSE)&amp;"'!AC:AC"),MATCH($K518,INDIRECT("'"&amp;VLOOKUP($C518,ModMap!$A$2:$B$21,2,FALSE)&amp;"'!$K:$K"),0)),"")</f>
        <v/>
      </c>
      <c r="AD518" s="44" t="s">
        <v>36</v>
      </c>
      <c r="AE518" s="50" t="str">
        <f t="array" ref="AE518">IFERROR(INDEX(INDIRECT("'"&amp;VLOOKUP($C518,ModMap!$A$2:$B$21,2,FALSE)&amp;"'!AE:AE"),MATCH($K518,INDIRECT("'"&amp;VLOOKUP($C518,ModMap!$A$2:$B$21,2,FALSE)&amp;"'!$K:$K"),0)),"")</f>
        <v>N/A</v>
      </c>
      <c r="AF518" s="50" t="str">
        <f t="array" ref="AF518">IFERROR(INDEX(INDIRECT("'"&amp;VLOOKUP($C518,ModMap!$A$2:$B$21,2,FALSE)&amp;"'!AF:AF"),MATCH($K518,INDIRECT("'"&amp;VLOOKUP($C518,ModMap!$A$2:$B$21,2,FALSE)&amp;"'!$K:$K"),0)),"")</f>
        <v/>
      </c>
      <c r="AG518" s="44" t="s">
        <v>36</v>
      </c>
      <c r="AH518" s="50" t="str">
        <f t="array" ref="AH518">IFERROR(INDEX(INDIRECT("'"&amp;VLOOKUP($C518,ModMap!$A$2:$B$21,2,FALSE)&amp;"'!AH:AH"),MATCH($K518,INDIRECT("'"&amp;VLOOKUP($C518,ModMap!$A$2:$B$21,2,FALSE)&amp;"'!$K:$K"),0)),"")</f>
        <v>N/A</v>
      </c>
      <c r="AI518" s="50" t="str">
        <f t="array" ref="AI518">IFERROR(INDEX(INDIRECT("'"&amp;VLOOKUP($C518,ModMap!$A$2:$B$21,2,FALSE)&amp;"'!AI:AI"),MATCH($K518,INDIRECT("'"&amp;VLOOKUP($C518,ModMap!$A$2:$B$21,2,FALSE)&amp;"'!$K:$K"),0)),"")</f>
        <v/>
      </c>
      <c r="AJ518" s="44" t="s">
        <v>36</v>
      </c>
      <c r="AK518" s="50" t="str">
        <f t="array" ref="AK518">IFERROR(INDEX(INDIRECT("'"&amp;VLOOKUP($C518,ModMap!$A$2:$B$21,2,FALSE)&amp;"'!AK:AK"),MATCH($K518,INDIRECT("'"&amp;VLOOKUP($C518,ModMap!$A$2:$B$21,2,FALSE)&amp;"'!$K:$K"),0)),"")</f>
        <v>N/A</v>
      </c>
      <c r="AL518" s="50" t="str">
        <f t="array" ref="AL518">IFERROR(INDEX(INDIRECT("'"&amp;VLOOKUP($C518,ModMap!$A$2:$B$21,2,FALSE)&amp;"'!AL:AL"),MATCH($K518,INDIRECT("'"&amp;VLOOKUP($C518,ModMap!$A$2:$B$21,2,FALSE)&amp;"'!$K:$K"),0)),"")</f>
        <v/>
      </c>
      <c r="AM518" s="50">
        <f t="shared" si="1"/>
        <v>1</v>
      </c>
      <c r="AN518" s="50" t="str">
        <f t="shared" si="2"/>
        <v>Not Started</v>
      </c>
      <c r="AO518" s="51" t="str">
        <f t="array" ref="AO518">IFERROR(INDEX(INDIRECT("'"&amp;VLOOKUP($C518,ModMap!$A$2:$B$21,2,FALSE)&amp;"'!AO:AO"),MATCH($K518,INDIRECT("'"&amp;VLOOKUP($C518,ModMap!$A$2:$B$21,2,FALSE)&amp;"'!$K:$K"),0)),"")</f>
        <v/>
      </c>
      <c r="AP518" s="49" t="str">
        <f t="array" ref="AP518">IFERROR(HYPERLINK("#'"&amp;VLOOKUP($C518,ModMap!$A$2:$B$21,2,FALSE)&amp;"'!V"&amp;MATCH($K518,INDIRECT("'"&amp;VLOOKUP($C518,ModMap!$A$2:$B$21,2,FALSE)&amp;"'!$K:$K"),0),"Edit on module sheet"),"")</f>
        <v>Edit on module sheet</v>
      </c>
    </row>
    <row r="519" ht="42.0" customHeight="1">
      <c r="A519" s="39">
        <v>517.0</v>
      </c>
      <c r="B519" s="39">
        <v>513.0</v>
      </c>
      <c r="C519" s="39" t="s">
        <v>118</v>
      </c>
      <c r="D519" s="40" t="s">
        <v>119</v>
      </c>
      <c r="E519" s="31" t="s">
        <v>69</v>
      </c>
      <c r="F519" s="75" t="s">
        <v>1259</v>
      </c>
      <c r="G519" s="40" t="s">
        <v>1260</v>
      </c>
      <c r="H519" s="39" t="s">
        <v>1299</v>
      </c>
      <c r="I519" s="39" t="s">
        <v>1300</v>
      </c>
      <c r="J519" s="40" t="s">
        <v>1301</v>
      </c>
      <c r="K519" s="39" t="s">
        <v>3834</v>
      </c>
      <c r="L519" s="40" t="s">
        <v>3835</v>
      </c>
      <c r="M519" s="48" t="s">
        <v>434</v>
      </c>
      <c r="N519" s="39" t="s">
        <v>119</v>
      </c>
      <c r="O519" s="39" t="s">
        <v>1304</v>
      </c>
      <c r="P519" s="40" t="s">
        <v>1305</v>
      </c>
      <c r="Q519" s="40" t="s">
        <v>1306</v>
      </c>
      <c r="R519" s="39" t="s">
        <v>1307</v>
      </c>
      <c r="S519" s="39" t="s">
        <v>69</v>
      </c>
      <c r="T519" s="39" t="str">
        <f t="array" ref="T519">IFERROR(INDEX(INDIRECT("'"&amp;VLOOKUP($C519,ModMap!$A$2:$B$21,2,FALSE)&amp;"'!T:T"),MATCH($K519,INDIRECT("'"&amp;VLOOKUP($C519,ModMap!$A$2:$B$21,2,FALSE)&amp;"'!$K:$K"),0)),"")</f>
        <v>Unassigned</v>
      </c>
      <c r="U519" s="48" t="s">
        <v>33</v>
      </c>
      <c r="V519" s="39" t="str">
        <f t="array" ref="V519">IFERROR(INDEX(INDIRECT("'"&amp;VLOOKUP($C519,ModMap!$A$2:$B$21,2,FALSE)&amp;"'!V:V"),MATCH($K519,INDIRECT("'"&amp;VLOOKUP($C519,ModMap!$A$2:$B$21,2,FALSE)&amp;"'!$K:$K"),0)),"")</f>
        <v>Not Started</v>
      </c>
      <c r="W519" s="39" t="str">
        <f t="array" ref="W519">IFERROR(INDEX(INDIRECT("'"&amp;VLOOKUP($C519,ModMap!$A$2:$B$21,2,FALSE)&amp;"'!W:W"),MATCH($K519,INDIRECT("'"&amp;VLOOKUP($C519,ModMap!$A$2:$B$21,2,FALSE)&amp;"'!$K:$K"),0)),"")</f>
        <v>Unassigned</v>
      </c>
      <c r="X519" s="44" t="s">
        <v>36</v>
      </c>
      <c r="Y519" s="39" t="str">
        <f t="array" ref="Y519">IFERROR(INDEX(INDIRECT("'"&amp;VLOOKUP($C519,ModMap!$A$2:$B$21,2,FALSE)&amp;"'!Y:Y"),MATCH($K519,INDIRECT("'"&amp;VLOOKUP($C519,ModMap!$A$2:$B$21,2,FALSE)&amp;"'!$K:$K"),0)),"")</f>
        <v>N/A</v>
      </c>
      <c r="Z519" s="39" t="str">
        <f t="array" ref="Z519">IFERROR(INDEX(INDIRECT("'"&amp;VLOOKUP($C519,ModMap!$A$2:$B$21,2,FALSE)&amp;"'!Z:Z"),MATCH($K519,INDIRECT("'"&amp;VLOOKUP($C519,ModMap!$A$2:$B$21,2,FALSE)&amp;"'!$K:$K"),0)),"")</f>
        <v/>
      </c>
      <c r="AA519" s="44" t="s">
        <v>36</v>
      </c>
      <c r="AB519" s="39" t="str">
        <f t="array" ref="AB519">IFERROR(INDEX(INDIRECT("'"&amp;VLOOKUP($C519,ModMap!$A$2:$B$21,2,FALSE)&amp;"'!AB:AB"),MATCH($K519,INDIRECT("'"&amp;VLOOKUP($C519,ModMap!$A$2:$B$21,2,FALSE)&amp;"'!$K:$K"),0)),"")</f>
        <v>N/A</v>
      </c>
      <c r="AC519" s="39" t="str">
        <f t="array" ref="AC519">IFERROR(INDEX(INDIRECT("'"&amp;VLOOKUP($C519,ModMap!$A$2:$B$21,2,FALSE)&amp;"'!AC:AC"),MATCH($K519,INDIRECT("'"&amp;VLOOKUP($C519,ModMap!$A$2:$B$21,2,FALSE)&amp;"'!$K:$K"),0)),"")</f>
        <v/>
      </c>
      <c r="AD519" s="44" t="s">
        <v>36</v>
      </c>
      <c r="AE519" s="39" t="str">
        <f t="array" ref="AE519">IFERROR(INDEX(INDIRECT("'"&amp;VLOOKUP($C519,ModMap!$A$2:$B$21,2,FALSE)&amp;"'!AE:AE"),MATCH($K519,INDIRECT("'"&amp;VLOOKUP($C519,ModMap!$A$2:$B$21,2,FALSE)&amp;"'!$K:$K"),0)),"")</f>
        <v>N/A</v>
      </c>
      <c r="AF519" s="39" t="str">
        <f t="array" ref="AF519">IFERROR(INDEX(INDIRECT("'"&amp;VLOOKUP($C519,ModMap!$A$2:$B$21,2,FALSE)&amp;"'!AF:AF"),MATCH($K519,INDIRECT("'"&amp;VLOOKUP($C519,ModMap!$A$2:$B$21,2,FALSE)&amp;"'!$K:$K"),0)),"")</f>
        <v/>
      </c>
      <c r="AG519" s="44" t="s">
        <v>36</v>
      </c>
      <c r="AH519" s="39" t="str">
        <f t="array" ref="AH519">IFERROR(INDEX(INDIRECT("'"&amp;VLOOKUP($C519,ModMap!$A$2:$B$21,2,FALSE)&amp;"'!AH:AH"),MATCH($K519,INDIRECT("'"&amp;VLOOKUP($C519,ModMap!$A$2:$B$21,2,FALSE)&amp;"'!$K:$K"),0)),"")</f>
        <v>N/A</v>
      </c>
      <c r="AI519" s="39" t="str">
        <f t="array" ref="AI519">IFERROR(INDEX(INDIRECT("'"&amp;VLOOKUP($C519,ModMap!$A$2:$B$21,2,FALSE)&amp;"'!AI:AI"),MATCH($K519,INDIRECT("'"&amp;VLOOKUP($C519,ModMap!$A$2:$B$21,2,FALSE)&amp;"'!$K:$K"),0)),"")</f>
        <v/>
      </c>
      <c r="AJ519" s="44" t="s">
        <v>36</v>
      </c>
      <c r="AK519" s="39" t="str">
        <f t="array" ref="AK519">IFERROR(INDEX(INDIRECT("'"&amp;VLOOKUP($C519,ModMap!$A$2:$B$21,2,FALSE)&amp;"'!AK:AK"),MATCH($K519,INDIRECT("'"&amp;VLOOKUP($C519,ModMap!$A$2:$B$21,2,FALSE)&amp;"'!$K:$K"),0)),"")</f>
        <v>N/A</v>
      </c>
      <c r="AL519" s="39" t="str">
        <f t="array" ref="AL519">IFERROR(INDEX(INDIRECT("'"&amp;VLOOKUP($C519,ModMap!$A$2:$B$21,2,FALSE)&amp;"'!AL:AL"),MATCH($K519,INDIRECT("'"&amp;VLOOKUP($C519,ModMap!$A$2:$B$21,2,FALSE)&amp;"'!$K:$K"),0)),"")</f>
        <v/>
      </c>
      <c r="AM519" s="39">
        <f t="shared" si="1"/>
        <v>1</v>
      </c>
      <c r="AN519" s="39" t="str">
        <f t="shared" si="2"/>
        <v>Not Started</v>
      </c>
      <c r="AO519" s="40" t="str">
        <f t="array" ref="AO519">IFERROR(INDEX(INDIRECT("'"&amp;VLOOKUP($C519,ModMap!$A$2:$B$21,2,FALSE)&amp;"'!AO:AO"),MATCH($K519,INDIRECT("'"&amp;VLOOKUP($C519,ModMap!$A$2:$B$21,2,FALSE)&amp;"'!$K:$K"),0)),"")</f>
        <v/>
      </c>
      <c r="AP519" s="49" t="str">
        <f t="array" ref="AP519">IFERROR(HYPERLINK("#'"&amp;VLOOKUP($C519,ModMap!$A$2:$B$21,2,FALSE)&amp;"'!V"&amp;MATCH($K519,INDIRECT("'"&amp;VLOOKUP($C519,ModMap!$A$2:$B$21,2,FALSE)&amp;"'!$K:$K"),0),"Edit on module sheet"),"")</f>
        <v>Edit on module sheet</v>
      </c>
    </row>
    <row r="520" ht="42.0" customHeight="1">
      <c r="A520" s="50">
        <v>518.0</v>
      </c>
      <c r="B520" s="50">
        <v>514.0</v>
      </c>
      <c r="C520" s="50" t="s">
        <v>118</v>
      </c>
      <c r="D520" s="51" t="s">
        <v>119</v>
      </c>
      <c r="E520" s="28" t="s">
        <v>48</v>
      </c>
      <c r="F520" s="75" t="s">
        <v>1259</v>
      </c>
      <c r="G520" s="51" t="s">
        <v>1260</v>
      </c>
      <c r="H520" s="50" t="s">
        <v>1310</v>
      </c>
      <c r="I520" s="50" t="s">
        <v>1311</v>
      </c>
      <c r="J520" s="51" t="s">
        <v>1312</v>
      </c>
      <c r="K520" s="50" t="s">
        <v>2706</v>
      </c>
      <c r="L520" s="51" t="s">
        <v>2707</v>
      </c>
      <c r="M520" s="47" t="s">
        <v>200</v>
      </c>
      <c r="N520" s="50" t="s">
        <v>119</v>
      </c>
      <c r="O520" s="50" t="s">
        <v>1304</v>
      </c>
      <c r="P520" s="51" t="s">
        <v>1315</v>
      </c>
      <c r="Q520" s="51" t="s">
        <v>1316</v>
      </c>
      <c r="R520" s="50" t="s">
        <v>1317</v>
      </c>
      <c r="S520" s="50" t="s">
        <v>53</v>
      </c>
      <c r="T520" s="50" t="str">
        <f t="array" ref="T520">IFERROR(INDEX(INDIRECT("'"&amp;VLOOKUP($C520,ModMap!$A$2:$B$21,2,FALSE)&amp;"'!T:T"),MATCH($K520,INDIRECT("'"&amp;VLOOKUP($C520,ModMap!$A$2:$B$21,2,FALSE)&amp;"'!$K:$K"),0)),"")</f>
        <v>Unassigned</v>
      </c>
      <c r="U520" s="44" t="s">
        <v>36</v>
      </c>
      <c r="V520" s="50" t="str">
        <f t="array" ref="V520">IFERROR(INDEX(INDIRECT("'"&amp;VLOOKUP($C520,ModMap!$A$2:$B$21,2,FALSE)&amp;"'!V:V"),MATCH($K520,INDIRECT("'"&amp;VLOOKUP($C520,ModMap!$A$2:$B$21,2,FALSE)&amp;"'!$K:$K"),0)),"")</f>
        <v>N/A</v>
      </c>
      <c r="W520" s="50" t="str">
        <f t="array" ref="W520">IFERROR(INDEX(INDIRECT("'"&amp;VLOOKUP($C520,ModMap!$A$2:$B$21,2,FALSE)&amp;"'!W:W"),MATCH($K520,INDIRECT("'"&amp;VLOOKUP($C520,ModMap!$A$2:$B$21,2,FALSE)&amp;"'!$K:$K"),0)),"")</f>
        <v/>
      </c>
      <c r="X520" s="48" t="s">
        <v>33</v>
      </c>
      <c r="Y520" s="50" t="str">
        <f t="array" ref="Y520">IFERROR(INDEX(INDIRECT("'"&amp;VLOOKUP($C520,ModMap!$A$2:$B$21,2,FALSE)&amp;"'!Y:Y"),MATCH($K520,INDIRECT("'"&amp;VLOOKUP($C520,ModMap!$A$2:$B$21,2,FALSE)&amp;"'!$K:$K"),0)),"")</f>
        <v>Not Started</v>
      </c>
      <c r="Z520" s="50" t="str">
        <f t="array" ref="Z520">IFERROR(INDEX(INDIRECT("'"&amp;VLOOKUP($C520,ModMap!$A$2:$B$21,2,FALSE)&amp;"'!Z:Z"),MATCH($K520,INDIRECT("'"&amp;VLOOKUP($C520,ModMap!$A$2:$B$21,2,FALSE)&amp;"'!$K:$K"),0)),"")</f>
        <v>Unassigned</v>
      </c>
      <c r="AA520" s="48" t="s">
        <v>33</v>
      </c>
      <c r="AB520" s="50" t="str">
        <f t="array" ref="AB520">IFERROR(INDEX(INDIRECT("'"&amp;VLOOKUP($C520,ModMap!$A$2:$B$21,2,FALSE)&amp;"'!AB:AB"),MATCH($K520,INDIRECT("'"&amp;VLOOKUP($C520,ModMap!$A$2:$B$21,2,FALSE)&amp;"'!$K:$K"),0)),"")</f>
        <v>Not Started</v>
      </c>
      <c r="AC520" s="50" t="str">
        <f t="array" ref="AC520">IFERROR(INDEX(INDIRECT("'"&amp;VLOOKUP($C520,ModMap!$A$2:$B$21,2,FALSE)&amp;"'!AC:AC"),MATCH($K520,INDIRECT("'"&amp;VLOOKUP($C520,ModMap!$A$2:$B$21,2,FALSE)&amp;"'!$K:$K"),0)),"")</f>
        <v>Unassigned</v>
      </c>
      <c r="AD520" s="44" t="s">
        <v>36</v>
      </c>
      <c r="AE520" s="50" t="str">
        <f t="array" ref="AE520">IFERROR(INDEX(INDIRECT("'"&amp;VLOOKUP($C520,ModMap!$A$2:$B$21,2,FALSE)&amp;"'!AE:AE"),MATCH($K520,INDIRECT("'"&amp;VLOOKUP($C520,ModMap!$A$2:$B$21,2,FALSE)&amp;"'!$K:$K"),0)),"")</f>
        <v>N/A</v>
      </c>
      <c r="AF520" s="50" t="str">
        <f t="array" ref="AF520">IFERROR(INDEX(INDIRECT("'"&amp;VLOOKUP($C520,ModMap!$A$2:$B$21,2,FALSE)&amp;"'!AF:AF"),MATCH($K520,INDIRECT("'"&amp;VLOOKUP($C520,ModMap!$A$2:$B$21,2,FALSE)&amp;"'!$K:$K"),0)),"")</f>
        <v/>
      </c>
      <c r="AG520" s="44" t="s">
        <v>36</v>
      </c>
      <c r="AH520" s="50" t="str">
        <f t="array" ref="AH520">IFERROR(INDEX(INDIRECT("'"&amp;VLOOKUP($C520,ModMap!$A$2:$B$21,2,FALSE)&amp;"'!AH:AH"),MATCH($K520,INDIRECT("'"&amp;VLOOKUP($C520,ModMap!$A$2:$B$21,2,FALSE)&amp;"'!$K:$K"),0)),"")</f>
        <v>N/A</v>
      </c>
      <c r="AI520" s="50" t="str">
        <f t="array" ref="AI520">IFERROR(INDEX(INDIRECT("'"&amp;VLOOKUP($C520,ModMap!$A$2:$B$21,2,FALSE)&amp;"'!AI:AI"),MATCH($K520,INDIRECT("'"&amp;VLOOKUP($C520,ModMap!$A$2:$B$21,2,FALSE)&amp;"'!$K:$K"),0)),"")</f>
        <v/>
      </c>
      <c r="AJ520" s="44" t="s">
        <v>36</v>
      </c>
      <c r="AK520" s="50" t="str">
        <f t="array" ref="AK520">IFERROR(INDEX(INDIRECT("'"&amp;VLOOKUP($C520,ModMap!$A$2:$B$21,2,FALSE)&amp;"'!AK:AK"),MATCH($K520,INDIRECT("'"&amp;VLOOKUP($C520,ModMap!$A$2:$B$21,2,FALSE)&amp;"'!$K:$K"),0)),"")</f>
        <v>N/A</v>
      </c>
      <c r="AL520" s="50" t="str">
        <f t="array" ref="AL520">IFERROR(INDEX(INDIRECT("'"&amp;VLOOKUP($C520,ModMap!$A$2:$B$21,2,FALSE)&amp;"'!AL:AL"),MATCH($K520,INDIRECT("'"&amp;VLOOKUP($C520,ModMap!$A$2:$B$21,2,FALSE)&amp;"'!$K:$K"),0)),"")</f>
        <v/>
      </c>
      <c r="AM520" s="50">
        <f t="shared" si="1"/>
        <v>2</v>
      </c>
      <c r="AN520" s="50" t="str">
        <f t="shared" si="2"/>
        <v>Not Started</v>
      </c>
      <c r="AO520" s="51" t="str">
        <f t="array" ref="AO520">IFERROR(INDEX(INDIRECT("'"&amp;VLOOKUP($C520,ModMap!$A$2:$B$21,2,FALSE)&amp;"'!AO:AO"),MATCH($K520,INDIRECT("'"&amp;VLOOKUP($C520,ModMap!$A$2:$B$21,2,FALSE)&amp;"'!$K:$K"),0)),"")</f>
        <v/>
      </c>
      <c r="AP520" s="49" t="str">
        <f t="array" ref="AP520">IFERROR(HYPERLINK("#'"&amp;VLOOKUP($C520,ModMap!$A$2:$B$21,2,FALSE)&amp;"'!V"&amp;MATCH($K520,INDIRECT("'"&amp;VLOOKUP($C520,ModMap!$A$2:$B$21,2,FALSE)&amp;"'!$K:$K"),0),"Edit on module sheet"),"")</f>
        <v>Edit on module sheet</v>
      </c>
    </row>
    <row r="521" ht="42.0" customHeight="1">
      <c r="A521" s="39">
        <v>519.0</v>
      </c>
      <c r="B521" s="39">
        <v>515.0</v>
      </c>
      <c r="C521" s="39" t="s">
        <v>118</v>
      </c>
      <c r="D521" s="40" t="s">
        <v>119</v>
      </c>
      <c r="E521" s="28" t="s">
        <v>48</v>
      </c>
      <c r="F521" s="75" t="s">
        <v>1259</v>
      </c>
      <c r="G521" s="40" t="s">
        <v>1260</v>
      </c>
      <c r="H521" s="39" t="s">
        <v>1310</v>
      </c>
      <c r="I521" s="39" t="s">
        <v>1311</v>
      </c>
      <c r="J521" s="40" t="s">
        <v>1312</v>
      </c>
      <c r="K521" s="39" t="s">
        <v>2715</v>
      </c>
      <c r="L521" s="40" t="s">
        <v>2716</v>
      </c>
      <c r="M521" s="47" t="s">
        <v>200</v>
      </c>
      <c r="N521" s="39" t="s">
        <v>119</v>
      </c>
      <c r="O521" s="39" t="s">
        <v>1304</v>
      </c>
      <c r="P521" s="40" t="s">
        <v>1315</v>
      </c>
      <c r="Q521" s="40" t="s">
        <v>1316</v>
      </c>
      <c r="R521" s="39" t="s">
        <v>1317</v>
      </c>
      <c r="S521" s="39" t="s">
        <v>56</v>
      </c>
      <c r="T521" s="39" t="str">
        <f t="array" ref="T521">IFERROR(INDEX(INDIRECT("'"&amp;VLOOKUP($C521,ModMap!$A$2:$B$21,2,FALSE)&amp;"'!T:T"),MATCH($K521,INDIRECT("'"&amp;VLOOKUP($C521,ModMap!$A$2:$B$21,2,FALSE)&amp;"'!$K:$K"),0)),"")</f>
        <v>Unassigned</v>
      </c>
      <c r="U521" s="44" t="s">
        <v>36</v>
      </c>
      <c r="V521" s="39" t="str">
        <f t="array" ref="V521">IFERROR(INDEX(INDIRECT("'"&amp;VLOOKUP($C521,ModMap!$A$2:$B$21,2,FALSE)&amp;"'!V:V"),MATCH($K521,INDIRECT("'"&amp;VLOOKUP($C521,ModMap!$A$2:$B$21,2,FALSE)&amp;"'!$K:$K"),0)),"")</f>
        <v>N/A</v>
      </c>
      <c r="W521" s="39" t="str">
        <f t="array" ref="W521">IFERROR(INDEX(INDIRECT("'"&amp;VLOOKUP($C521,ModMap!$A$2:$B$21,2,FALSE)&amp;"'!W:W"),MATCH($K521,INDIRECT("'"&amp;VLOOKUP($C521,ModMap!$A$2:$B$21,2,FALSE)&amp;"'!$K:$K"),0)),"")</f>
        <v/>
      </c>
      <c r="X521" s="48" t="s">
        <v>33</v>
      </c>
      <c r="Y521" s="39" t="str">
        <f t="array" ref="Y521">IFERROR(INDEX(INDIRECT("'"&amp;VLOOKUP($C521,ModMap!$A$2:$B$21,2,FALSE)&amp;"'!Y:Y"),MATCH($K521,INDIRECT("'"&amp;VLOOKUP($C521,ModMap!$A$2:$B$21,2,FALSE)&amp;"'!$K:$K"),0)),"")</f>
        <v>Not Started</v>
      </c>
      <c r="Z521" s="39" t="str">
        <f t="array" ref="Z521">IFERROR(INDEX(INDIRECT("'"&amp;VLOOKUP($C521,ModMap!$A$2:$B$21,2,FALSE)&amp;"'!Z:Z"),MATCH($K521,INDIRECT("'"&amp;VLOOKUP($C521,ModMap!$A$2:$B$21,2,FALSE)&amp;"'!$K:$K"),0)),"")</f>
        <v>Unassigned</v>
      </c>
      <c r="AA521" s="48" t="s">
        <v>33</v>
      </c>
      <c r="AB521" s="39" t="str">
        <f t="array" ref="AB521">IFERROR(INDEX(INDIRECT("'"&amp;VLOOKUP($C521,ModMap!$A$2:$B$21,2,FALSE)&amp;"'!AB:AB"),MATCH($K521,INDIRECT("'"&amp;VLOOKUP($C521,ModMap!$A$2:$B$21,2,FALSE)&amp;"'!$K:$K"),0)),"")</f>
        <v>Not Started</v>
      </c>
      <c r="AC521" s="39" t="str">
        <f t="array" ref="AC521">IFERROR(INDEX(INDIRECT("'"&amp;VLOOKUP($C521,ModMap!$A$2:$B$21,2,FALSE)&amp;"'!AC:AC"),MATCH($K521,INDIRECT("'"&amp;VLOOKUP($C521,ModMap!$A$2:$B$21,2,FALSE)&amp;"'!$K:$K"),0)),"")</f>
        <v>Unassigned</v>
      </c>
      <c r="AD521" s="48" t="s">
        <v>33</v>
      </c>
      <c r="AE521" s="39" t="str">
        <f t="array" ref="AE521">IFERROR(INDEX(INDIRECT("'"&amp;VLOOKUP($C521,ModMap!$A$2:$B$21,2,FALSE)&amp;"'!AE:AE"),MATCH($K521,INDIRECT("'"&amp;VLOOKUP($C521,ModMap!$A$2:$B$21,2,FALSE)&amp;"'!$K:$K"),0)),"")</f>
        <v>Not Started</v>
      </c>
      <c r="AF521" s="39" t="str">
        <f t="array" ref="AF521">IFERROR(INDEX(INDIRECT("'"&amp;VLOOKUP($C521,ModMap!$A$2:$B$21,2,FALSE)&amp;"'!AF:AF"),MATCH($K521,INDIRECT("'"&amp;VLOOKUP($C521,ModMap!$A$2:$B$21,2,FALSE)&amp;"'!$K:$K"),0)),"")</f>
        <v>Unassigned</v>
      </c>
      <c r="AG521" s="44" t="s">
        <v>36</v>
      </c>
      <c r="AH521" s="39" t="str">
        <f t="array" ref="AH521">IFERROR(INDEX(INDIRECT("'"&amp;VLOOKUP($C521,ModMap!$A$2:$B$21,2,FALSE)&amp;"'!AH:AH"),MATCH($K521,INDIRECT("'"&amp;VLOOKUP($C521,ModMap!$A$2:$B$21,2,FALSE)&amp;"'!$K:$K"),0)),"")</f>
        <v>N/A</v>
      </c>
      <c r="AI521" s="39" t="str">
        <f t="array" ref="AI521">IFERROR(INDEX(INDIRECT("'"&amp;VLOOKUP($C521,ModMap!$A$2:$B$21,2,FALSE)&amp;"'!AI:AI"),MATCH($K521,INDIRECT("'"&amp;VLOOKUP($C521,ModMap!$A$2:$B$21,2,FALSE)&amp;"'!$K:$K"),0)),"")</f>
        <v/>
      </c>
      <c r="AJ521" s="44" t="s">
        <v>36</v>
      </c>
      <c r="AK521" s="39" t="str">
        <f t="array" ref="AK521">IFERROR(INDEX(INDIRECT("'"&amp;VLOOKUP($C521,ModMap!$A$2:$B$21,2,FALSE)&amp;"'!AK:AK"),MATCH($K521,INDIRECT("'"&amp;VLOOKUP($C521,ModMap!$A$2:$B$21,2,FALSE)&amp;"'!$K:$K"),0)),"")</f>
        <v>N/A</v>
      </c>
      <c r="AL521" s="39" t="str">
        <f t="array" ref="AL521">IFERROR(INDEX(INDIRECT("'"&amp;VLOOKUP($C521,ModMap!$A$2:$B$21,2,FALSE)&amp;"'!AL:AL"),MATCH($K521,INDIRECT("'"&amp;VLOOKUP($C521,ModMap!$A$2:$B$21,2,FALSE)&amp;"'!$K:$K"),0)),"")</f>
        <v/>
      </c>
      <c r="AM521" s="39">
        <f t="shared" si="1"/>
        <v>3</v>
      </c>
      <c r="AN521" s="39" t="str">
        <f t="shared" si="2"/>
        <v>Not Started</v>
      </c>
      <c r="AO521" s="40" t="str">
        <f t="array" ref="AO521">IFERROR(INDEX(INDIRECT("'"&amp;VLOOKUP($C521,ModMap!$A$2:$B$21,2,FALSE)&amp;"'!AO:AO"),MATCH($K521,INDIRECT("'"&amp;VLOOKUP($C521,ModMap!$A$2:$B$21,2,FALSE)&amp;"'!$K:$K"),0)),"")</f>
        <v/>
      </c>
      <c r="AP521" s="49" t="str">
        <f t="array" ref="AP521">IFERROR(HYPERLINK("#'"&amp;VLOOKUP($C521,ModMap!$A$2:$B$21,2,FALSE)&amp;"'!V"&amp;MATCH($K521,INDIRECT("'"&amp;VLOOKUP($C521,ModMap!$A$2:$B$21,2,FALSE)&amp;"'!$K:$K"),0),"Edit on module sheet"),"")</f>
        <v>Edit on module sheet</v>
      </c>
    </row>
    <row r="522" ht="42.0" customHeight="1">
      <c r="A522" s="50">
        <v>520.0</v>
      </c>
      <c r="B522" s="50">
        <v>516.0</v>
      </c>
      <c r="C522" s="50" t="s">
        <v>118</v>
      </c>
      <c r="D522" s="51" t="s">
        <v>119</v>
      </c>
      <c r="E522" s="29" t="s">
        <v>41</v>
      </c>
      <c r="F522" s="75" t="s">
        <v>1259</v>
      </c>
      <c r="G522" s="51" t="s">
        <v>1260</v>
      </c>
      <c r="H522" s="50" t="s">
        <v>1310</v>
      </c>
      <c r="I522" s="50" t="s">
        <v>1311</v>
      </c>
      <c r="J522" s="51" t="s">
        <v>1312</v>
      </c>
      <c r="K522" s="50" t="s">
        <v>1313</v>
      </c>
      <c r="L522" s="51" t="s">
        <v>1314</v>
      </c>
      <c r="M522" s="47" t="s">
        <v>200</v>
      </c>
      <c r="N522" s="50" t="s">
        <v>119</v>
      </c>
      <c r="O522" s="50" t="s">
        <v>1304</v>
      </c>
      <c r="P522" s="51" t="s">
        <v>1315</v>
      </c>
      <c r="Q522" s="51" t="s">
        <v>1316</v>
      </c>
      <c r="R522" s="50" t="s">
        <v>1317</v>
      </c>
      <c r="S522" s="50" t="s">
        <v>206</v>
      </c>
      <c r="T522" s="50" t="str">
        <f t="array" ref="T522">IFERROR(INDEX(INDIRECT("'"&amp;VLOOKUP($C522,ModMap!$A$2:$B$21,2,FALSE)&amp;"'!T:T"),MATCH($K522,INDIRECT("'"&amp;VLOOKUP($C522,ModMap!$A$2:$B$21,2,FALSE)&amp;"'!$K:$K"),0)),"")</f>
        <v>Unassigned</v>
      </c>
      <c r="U522" s="48" t="s">
        <v>33</v>
      </c>
      <c r="V522" s="50" t="str">
        <f t="array" ref="V522">IFERROR(INDEX(INDIRECT("'"&amp;VLOOKUP($C522,ModMap!$A$2:$B$21,2,FALSE)&amp;"'!V:V"),MATCH($K522,INDIRECT("'"&amp;VLOOKUP($C522,ModMap!$A$2:$B$21,2,FALSE)&amp;"'!$K:$K"),0)),"")</f>
        <v>Not Started</v>
      </c>
      <c r="W522" s="50" t="str">
        <f t="array" ref="W522">IFERROR(INDEX(INDIRECT("'"&amp;VLOOKUP($C522,ModMap!$A$2:$B$21,2,FALSE)&amp;"'!W:W"),MATCH($K522,INDIRECT("'"&amp;VLOOKUP($C522,ModMap!$A$2:$B$21,2,FALSE)&amp;"'!$K:$K"),0)),"")</f>
        <v>Unassigned</v>
      </c>
      <c r="X522" s="44" t="s">
        <v>36</v>
      </c>
      <c r="Y522" s="50" t="str">
        <f t="array" ref="Y522">IFERROR(INDEX(INDIRECT("'"&amp;VLOOKUP($C522,ModMap!$A$2:$B$21,2,FALSE)&amp;"'!Y:Y"),MATCH($K522,INDIRECT("'"&amp;VLOOKUP($C522,ModMap!$A$2:$B$21,2,FALSE)&amp;"'!$K:$K"),0)),"")</f>
        <v>N/A</v>
      </c>
      <c r="Z522" s="50" t="str">
        <f t="array" ref="Z522">IFERROR(INDEX(INDIRECT("'"&amp;VLOOKUP($C522,ModMap!$A$2:$B$21,2,FALSE)&amp;"'!Z:Z"),MATCH($K522,INDIRECT("'"&amp;VLOOKUP($C522,ModMap!$A$2:$B$21,2,FALSE)&amp;"'!$K:$K"),0)),"")</f>
        <v/>
      </c>
      <c r="AA522" s="44" t="s">
        <v>36</v>
      </c>
      <c r="AB522" s="50" t="str">
        <f t="array" ref="AB522">IFERROR(INDEX(INDIRECT("'"&amp;VLOOKUP($C522,ModMap!$A$2:$B$21,2,FALSE)&amp;"'!AB:AB"),MATCH($K522,INDIRECT("'"&amp;VLOOKUP($C522,ModMap!$A$2:$B$21,2,FALSE)&amp;"'!$K:$K"),0)),"")</f>
        <v>N/A</v>
      </c>
      <c r="AC522" s="50" t="str">
        <f t="array" ref="AC522">IFERROR(INDEX(INDIRECT("'"&amp;VLOOKUP($C522,ModMap!$A$2:$B$21,2,FALSE)&amp;"'!AC:AC"),MATCH($K522,INDIRECT("'"&amp;VLOOKUP($C522,ModMap!$A$2:$B$21,2,FALSE)&amp;"'!$K:$K"),0)),"")</f>
        <v/>
      </c>
      <c r="AD522" s="48" t="s">
        <v>33</v>
      </c>
      <c r="AE522" s="50" t="str">
        <f t="array" ref="AE522">IFERROR(INDEX(INDIRECT("'"&amp;VLOOKUP($C522,ModMap!$A$2:$B$21,2,FALSE)&amp;"'!AE:AE"),MATCH($K522,INDIRECT("'"&amp;VLOOKUP($C522,ModMap!$A$2:$B$21,2,FALSE)&amp;"'!$K:$K"),0)),"")</f>
        <v>Not Started</v>
      </c>
      <c r="AF522" s="50" t="str">
        <f t="array" ref="AF522">IFERROR(INDEX(INDIRECT("'"&amp;VLOOKUP($C522,ModMap!$A$2:$B$21,2,FALSE)&amp;"'!AF:AF"),MATCH($K522,INDIRECT("'"&amp;VLOOKUP($C522,ModMap!$A$2:$B$21,2,FALSE)&amp;"'!$K:$K"),0)),"")</f>
        <v>Unassigned</v>
      </c>
      <c r="AG522" s="44" t="s">
        <v>36</v>
      </c>
      <c r="AH522" s="50" t="str">
        <f t="array" ref="AH522">IFERROR(INDEX(INDIRECT("'"&amp;VLOOKUP($C522,ModMap!$A$2:$B$21,2,FALSE)&amp;"'!AH:AH"),MATCH($K522,INDIRECT("'"&amp;VLOOKUP($C522,ModMap!$A$2:$B$21,2,FALSE)&amp;"'!$K:$K"),0)),"")</f>
        <v>N/A</v>
      </c>
      <c r="AI522" s="50" t="str">
        <f t="array" ref="AI522">IFERROR(INDEX(INDIRECT("'"&amp;VLOOKUP($C522,ModMap!$A$2:$B$21,2,FALSE)&amp;"'!AI:AI"),MATCH($K522,INDIRECT("'"&amp;VLOOKUP($C522,ModMap!$A$2:$B$21,2,FALSE)&amp;"'!$K:$K"),0)),"")</f>
        <v/>
      </c>
      <c r="AJ522" s="44" t="s">
        <v>36</v>
      </c>
      <c r="AK522" s="50" t="str">
        <f t="array" ref="AK522">IFERROR(INDEX(INDIRECT("'"&amp;VLOOKUP($C522,ModMap!$A$2:$B$21,2,FALSE)&amp;"'!AK:AK"),MATCH($K522,INDIRECT("'"&amp;VLOOKUP($C522,ModMap!$A$2:$B$21,2,FALSE)&amp;"'!$K:$K"),0)),"")</f>
        <v>N/A</v>
      </c>
      <c r="AL522" s="50" t="str">
        <f t="array" ref="AL522">IFERROR(INDEX(INDIRECT("'"&amp;VLOOKUP($C522,ModMap!$A$2:$B$21,2,FALSE)&amp;"'!AL:AL"),MATCH($K522,INDIRECT("'"&amp;VLOOKUP($C522,ModMap!$A$2:$B$21,2,FALSE)&amp;"'!$K:$K"),0)),"")</f>
        <v/>
      </c>
      <c r="AM522" s="50">
        <f t="shared" si="1"/>
        <v>2</v>
      </c>
      <c r="AN522" s="50" t="str">
        <f t="shared" si="2"/>
        <v>Not Started</v>
      </c>
      <c r="AO522" s="51" t="str">
        <f t="array" ref="AO522">IFERROR(INDEX(INDIRECT("'"&amp;VLOOKUP($C522,ModMap!$A$2:$B$21,2,FALSE)&amp;"'!AO:AO"),MATCH($K522,INDIRECT("'"&amp;VLOOKUP($C522,ModMap!$A$2:$B$21,2,FALSE)&amp;"'!$K:$K"),0)),"")</f>
        <v/>
      </c>
      <c r="AP522" s="49" t="str">
        <f t="array" ref="AP522">IFERROR(HYPERLINK("#'"&amp;VLOOKUP($C522,ModMap!$A$2:$B$21,2,FALSE)&amp;"'!V"&amp;MATCH($K522,INDIRECT("'"&amp;VLOOKUP($C522,ModMap!$A$2:$B$21,2,FALSE)&amp;"'!$K:$K"),0),"Edit on module sheet"),"")</f>
        <v>Edit on module sheet</v>
      </c>
    </row>
    <row r="523" ht="42.0" customHeight="1">
      <c r="A523" s="39">
        <v>521.0</v>
      </c>
      <c r="B523" s="39">
        <v>517.0</v>
      </c>
      <c r="C523" s="39" t="s">
        <v>118</v>
      </c>
      <c r="D523" s="40" t="s">
        <v>119</v>
      </c>
      <c r="E523" s="31" t="s">
        <v>69</v>
      </c>
      <c r="F523" s="75" t="s">
        <v>1259</v>
      </c>
      <c r="G523" s="40" t="s">
        <v>1260</v>
      </c>
      <c r="H523" s="39" t="s">
        <v>1310</v>
      </c>
      <c r="I523" s="39" t="s">
        <v>1311</v>
      </c>
      <c r="J523" s="40" t="s">
        <v>1312</v>
      </c>
      <c r="K523" s="39" t="s">
        <v>3836</v>
      </c>
      <c r="L523" s="40" t="s">
        <v>3837</v>
      </c>
      <c r="M523" s="48" t="s">
        <v>434</v>
      </c>
      <c r="N523" s="39" t="s">
        <v>119</v>
      </c>
      <c r="O523" s="39" t="s">
        <v>1304</v>
      </c>
      <c r="P523" s="40" t="s">
        <v>1315</v>
      </c>
      <c r="Q523" s="40" t="s">
        <v>1316</v>
      </c>
      <c r="R523" s="39" t="s">
        <v>1317</v>
      </c>
      <c r="S523" s="39" t="s">
        <v>69</v>
      </c>
      <c r="T523" s="39" t="str">
        <f t="array" ref="T523">IFERROR(INDEX(INDIRECT("'"&amp;VLOOKUP($C523,ModMap!$A$2:$B$21,2,FALSE)&amp;"'!T:T"),MATCH($K523,INDIRECT("'"&amp;VLOOKUP($C523,ModMap!$A$2:$B$21,2,FALSE)&amp;"'!$K:$K"),0)),"")</f>
        <v>Unassigned</v>
      </c>
      <c r="U523" s="48" t="s">
        <v>33</v>
      </c>
      <c r="V523" s="39" t="str">
        <f t="array" ref="V523">IFERROR(INDEX(INDIRECT("'"&amp;VLOOKUP($C523,ModMap!$A$2:$B$21,2,FALSE)&amp;"'!V:V"),MATCH($K523,INDIRECT("'"&amp;VLOOKUP($C523,ModMap!$A$2:$B$21,2,FALSE)&amp;"'!$K:$K"),0)),"")</f>
        <v>Not Started</v>
      </c>
      <c r="W523" s="39" t="str">
        <f t="array" ref="W523">IFERROR(INDEX(INDIRECT("'"&amp;VLOOKUP($C523,ModMap!$A$2:$B$21,2,FALSE)&amp;"'!W:W"),MATCH($K523,INDIRECT("'"&amp;VLOOKUP($C523,ModMap!$A$2:$B$21,2,FALSE)&amp;"'!$K:$K"),0)),"")</f>
        <v>Unassigned</v>
      </c>
      <c r="X523" s="48" t="s">
        <v>33</v>
      </c>
      <c r="Y523" s="39" t="str">
        <f t="array" ref="Y523">IFERROR(INDEX(INDIRECT("'"&amp;VLOOKUP($C523,ModMap!$A$2:$B$21,2,FALSE)&amp;"'!Y:Y"),MATCH($K523,INDIRECT("'"&amp;VLOOKUP($C523,ModMap!$A$2:$B$21,2,FALSE)&amp;"'!$K:$K"),0)),"")</f>
        <v>Not Started</v>
      </c>
      <c r="Z523" s="39" t="str">
        <f t="array" ref="Z523">IFERROR(INDEX(INDIRECT("'"&amp;VLOOKUP($C523,ModMap!$A$2:$B$21,2,FALSE)&amp;"'!Z:Z"),MATCH($K523,INDIRECT("'"&amp;VLOOKUP($C523,ModMap!$A$2:$B$21,2,FALSE)&amp;"'!$K:$K"),0)),"")</f>
        <v>Unassigned</v>
      </c>
      <c r="AA523" s="44" t="s">
        <v>36</v>
      </c>
      <c r="AB523" s="39" t="str">
        <f t="array" ref="AB523">IFERROR(INDEX(INDIRECT("'"&amp;VLOOKUP($C523,ModMap!$A$2:$B$21,2,FALSE)&amp;"'!AB:AB"),MATCH($K523,INDIRECT("'"&amp;VLOOKUP($C523,ModMap!$A$2:$B$21,2,FALSE)&amp;"'!$K:$K"),0)),"")</f>
        <v>N/A</v>
      </c>
      <c r="AC523" s="39" t="str">
        <f t="array" ref="AC523">IFERROR(INDEX(INDIRECT("'"&amp;VLOOKUP($C523,ModMap!$A$2:$B$21,2,FALSE)&amp;"'!AC:AC"),MATCH($K523,INDIRECT("'"&amp;VLOOKUP($C523,ModMap!$A$2:$B$21,2,FALSE)&amp;"'!$K:$K"),0)),"")</f>
        <v/>
      </c>
      <c r="AD523" s="48" t="s">
        <v>33</v>
      </c>
      <c r="AE523" s="39" t="str">
        <f t="array" ref="AE523">IFERROR(INDEX(INDIRECT("'"&amp;VLOOKUP($C523,ModMap!$A$2:$B$21,2,FALSE)&amp;"'!AE:AE"),MATCH($K523,INDIRECT("'"&amp;VLOOKUP($C523,ModMap!$A$2:$B$21,2,FALSE)&amp;"'!$K:$K"),0)),"")</f>
        <v>Not Started</v>
      </c>
      <c r="AF523" s="39" t="str">
        <f t="array" ref="AF523">IFERROR(INDEX(INDIRECT("'"&amp;VLOOKUP($C523,ModMap!$A$2:$B$21,2,FALSE)&amp;"'!AF:AF"),MATCH($K523,INDIRECT("'"&amp;VLOOKUP($C523,ModMap!$A$2:$B$21,2,FALSE)&amp;"'!$K:$K"),0)),"")</f>
        <v>Unassigned</v>
      </c>
      <c r="AG523" s="44" t="s">
        <v>36</v>
      </c>
      <c r="AH523" s="39" t="str">
        <f t="array" ref="AH523">IFERROR(INDEX(INDIRECT("'"&amp;VLOOKUP($C523,ModMap!$A$2:$B$21,2,FALSE)&amp;"'!AH:AH"),MATCH($K523,INDIRECT("'"&amp;VLOOKUP($C523,ModMap!$A$2:$B$21,2,FALSE)&amp;"'!$K:$K"),0)),"")</f>
        <v>N/A</v>
      </c>
      <c r="AI523" s="39" t="str">
        <f t="array" ref="AI523">IFERROR(INDEX(INDIRECT("'"&amp;VLOOKUP($C523,ModMap!$A$2:$B$21,2,FALSE)&amp;"'!AI:AI"),MATCH($K523,INDIRECT("'"&amp;VLOOKUP($C523,ModMap!$A$2:$B$21,2,FALSE)&amp;"'!$K:$K"),0)),"")</f>
        <v/>
      </c>
      <c r="AJ523" s="44" t="s">
        <v>36</v>
      </c>
      <c r="AK523" s="39" t="str">
        <f t="array" ref="AK523">IFERROR(INDEX(INDIRECT("'"&amp;VLOOKUP($C523,ModMap!$A$2:$B$21,2,FALSE)&amp;"'!AK:AK"),MATCH($K523,INDIRECT("'"&amp;VLOOKUP($C523,ModMap!$A$2:$B$21,2,FALSE)&amp;"'!$K:$K"),0)),"")</f>
        <v>N/A</v>
      </c>
      <c r="AL523" s="39" t="str">
        <f t="array" ref="AL523">IFERROR(INDEX(INDIRECT("'"&amp;VLOOKUP($C523,ModMap!$A$2:$B$21,2,FALSE)&amp;"'!AL:AL"),MATCH($K523,INDIRECT("'"&amp;VLOOKUP($C523,ModMap!$A$2:$B$21,2,FALSE)&amp;"'!$K:$K"),0)),"")</f>
        <v/>
      </c>
      <c r="AM523" s="39">
        <f t="shared" si="1"/>
        <v>3</v>
      </c>
      <c r="AN523" s="39" t="str">
        <f t="shared" si="2"/>
        <v>Not Started</v>
      </c>
      <c r="AO523" s="40" t="str">
        <f t="array" ref="AO523">IFERROR(INDEX(INDIRECT("'"&amp;VLOOKUP($C523,ModMap!$A$2:$B$21,2,FALSE)&amp;"'!AO:AO"),MATCH($K523,INDIRECT("'"&amp;VLOOKUP($C523,ModMap!$A$2:$B$21,2,FALSE)&amp;"'!$K:$K"),0)),"")</f>
        <v/>
      </c>
      <c r="AP523" s="49" t="str">
        <f t="array" ref="AP523">IFERROR(HYPERLINK("#'"&amp;VLOOKUP($C523,ModMap!$A$2:$B$21,2,FALSE)&amp;"'!V"&amp;MATCH($K523,INDIRECT("'"&amp;VLOOKUP($C523,ModMap!$A$2:$B$21,2,FALSE)&amp;"'!$K:$K"),0),"Edit on module sheet"),"")</f>
        <v>Edit on module sheet</v>
      </c>
    </row>
    <row r="524" ht="42.0" customHeight="1">
      <c r="A524" s="50">
        <v>522.0</v>
      </c>
      <c r="B524" s="50">
        <v>518.0</v>
      </c>
      <c r="C524" s="50" t="s">
        <v>118</v>
      </c>
      <c r="D524" s="51" t="s">
        <v>119</v>
      </c>
      <c r="E524" s="28" t="s">
        <v>48</v>
      </c>
      <c r="F524" s="75" t="s">
        <v>1259</v>
      </c>
      <c r="G524" s="51" t="s">
        <v>1260</v>
      </c>
      <c r="H524" s="50" t="s">
        <v>1320</v>
      </c>
      <c r="I524" s="50" t="s">
        <v>1321</v>
      </c>
      <c r="J524" s="51" t="s">
        <v>1322</v>
      </c>
      <c r="K524" s="50" t="s">
        <v>2719</v>
      </c>
      <c r="L524" s="51" t="s">
        <v>2720</v>
      </c>
      <c r="M524" s="47" t="s">
        <v>200</v>
      </c>
      <c r="N524" s="50" t="s">
        <v>119</v>
      </c>
      <c r="O524" s="50" t="s">
        <v>1325</v>
      </c>
      <c r="P524" s="51" t="s">
        <v>1326</v>
      </c>
      <c r="Q524" s="51" t="s">
        <v>1327</v>
      </c>
      <c r="R524" s="50" t="s">
        <v>1328</v>
      </c>
      <c r="S524" s="50" t="s">
        <v>53</v>
      </c>
      <c r="T524" s="50" t="str">
        <f t="array" ref="T524">IFERROR(INDEX(INDIRECT("'"&amp;VLOOKUP($C524,ModMap!$A$2:$B$21,2,FALSE)&amp;"'!T:T"),MATCH($K524,INDIRECT("'"&amp;VLOOKUP($C524,ModMap!$A$2:$B$21,2,FALSE)&amp;"'!$K:$K"),0)),"")</f>
        <v>Unassigned</v>
      </c>
      <c r="U524" s="44" t="s">
        <v>36</v>
      </c>
      <c r="V524" s="50" t="str">
        <f t="array" ref="V524">IFERROR(INDEX(INDIRECT("'"&amp;VLOOKUP($C524,ModMap!$A$2:$B$21,2,FALSE)&amp;"'!V:V"),MATCH($K524,INDIRECT("'"&amp;VLOOKUP($C524,ModMap!$A$2:$B$21,2,FALSE)&amp;"'!$K:$K"),0)),"")</f>
        <v>N/A</v>
      </c>
      <c r="W524" s="50" t="str">
        <f t="array" ref="W524">IFERROR(INDEX(INDIRECT("'"&amp;VLOOKUP($C524,ModMap!$A$2:$B$21,2,FALSE)&amp;"'!W:W"),MATCH($K524,INDIRECT("'"&amp;VLOOKUP($C524,ModMap!$A$2:$B$21,2,FALSE)&amp;"'!$K:$K"),0)),"")</f>
        <v/>
      </c>
      <c r="X524" s="48" t="s">
        <v>33</v>
      </c>
      <c r="Y524" s="50" t="str">
        <f t="array" ref="Y524">IFERROR(INDEX(INDIRECT("'"&amp;VLOOKUP($C524,ModMap!$A$2:$B$21,2,FALSE)&amp;"'!Y:Y"),MATCH($K524,INDIRECT("'"&amp;VLOOKUP($C524,ModMap!$A$2:$B$21,2,FALSE)&amp;"'!$K:$K"),0)),"")</f>
        <v>Not Started</v>
      </c>
      <c r="Z524" s="50" t="str">
        <f t="array" ref="Z524">IFERROR(INDEX(INDIRECT("'"&amp;VLOOKUP($C524,ModMap!$A$2:$B$21,2,FALSE)&amp;"'!Z:Z"),MATCH($K524,INDIRECT("'"&amp;VLOOKUP($C524,ModMap!$A$2:$B$21,2,FALSE)&amp;"'!$K:$K"),0)),"")</f>
        <v>Unassigned</v>
      </c>
      <c r="AA524" s="48" t="s">
        <v>33</v>
      </c>
      <c r="AB524" s="50" t="str">
        <f t="array" ref="AB524">IFERROR(INDEX(INDIRECT("'"&amp;VLOOKUP($C524,ModMap!$A$2:$B$21,2,FALSE)&amp;"'!AB:AB"),MATCH($K524,INDIRECT("'"&amp;VLOOKUP($C524,ModMap!$A$2:$B$21,2,FALSE)&amp;"'!$K:$K"),0)),"")</f>
        <v>Not Started</v>
      </c>
      <c r="AC524" s="50" t="str">
        <f t="array" ref="AC524">IFERROR(INDEX(INDIRECT("'"&amp;VLOOKUP($C524,ModMap!$A$2:$B$21,2,FALSE)&amp;"'!AC:AC"),MATCH($K524,INDIRECT("'"&amp;VLOOKUP($C524,ModMap!$A$2:$B$21,2,FALSE)&amp;"'!$K:$K"),0)),"")</f>
        <v>Unassigned</v>
      </c>
      <c r="AD524" s="44" t="s">
        <v>36</v>
      </c>
      <c r="AE524" s="50" t="str">
        <f t="array" ref="AE524">IFERROR(INDEX(INDIRECT("'"&amp;VLOOKUP($C524,ModMap!$A$2:$B$21,2,FALSE)&amp;"'!AE:AE"),MATCH($K524,INDIRECT("'"&amp;VLOOKUP($C524,ModMap!$A$2:$B$21,2,FALSE)&amp;"'!$K:$K"),0)),"")</f>
        <v>N/A</v>
      </c>
      <c r="AF524" s="50" t="str">
        <f t="array" ref="AF524">IFERROR(INDEX(INDIRECT("'"&amp;VLOOKUP($C524,ModMap!$A$2:$B$21,2,FALSE)&amp;"'!AF:AF"),MATCH($K524,INDIRECT("'"&amp;VLOOKUP($C524,ModMap!$A$2:$B$21,2,FALSE)&amp;"'!$K:$K"),0)),"")</f>
        <v/>
      </c>
      <c r="AG524" s="44" t="s">
        <v>36</v>
      </c>
      <c r="AH524" s="50" t="str">
        <f t="array" ref="AH524">IFERROR(INDEX(INDIRECT("'"&amp;VLOOKUP($C524,ModMap!$A$2:$B$21,2,FALSE)&amp;"'!AH:AH"),MATCH($K524,INDIRECT("'"&amp;VLOOKUP($C524,ModMap!$A$2:$B$21,2,FALSE)&amp;"'!$K:$K"),0)),"")</f>
        <v>N/A</v>
      </c>
      <c r="AI524" s="50" t="str">
        <f t="array" ref="AI524">IFERROR(INDEX(INDIRECT("'"&amp;VLOOKUP($C524,ModMap!$A$2:$B$21,2,FALSE)&amp;"'!AI:AI"),MATCH($K524,INDIRECT("'"&amp;VLOOKUP($C524,ModMap!$A$2:$B$21,2,FALSE)&amp;"'!$K:$K"),0)),"")</f>
        <v/>
      </c>
      <c r="AJ524" s="44" t="s">
        <v>36</v>
      </c>
      <c r="AK524" s="50" t="str">
        <f t="array" ref="AK524">IFERROR(INDEX(INDIRECT("'"&amp;VLOOKUP($C524,ModMap!$A$2:$B$21,2,FALSE)&amp;"'!AK:AK"),MATCH($K524,INDIRECT("'"&amp;VLOOKUP($C524,ModMap!$A$2:$B$21,2,FALSE)&amp;"'!$K:$K"),0)),"")</f>
        <v>N/A</v>
      </c>
      <c r="AL524" s="50" t="str">
        <f t="array" ref="AL524">IFERROR(INDEX(INDIRECT("'"&amp;VLOOKUP($C524,ModMap!$A$2:$B$21,2,FALSE)&amp;"'!AL:AL"),MATCH($K524,INDIRECT("'"&amp;VLOOKUP($C524,ModMap!$A$2:$B$21,2,FALSE)&amp;"'!$K:$K"),0)),"")</f>
        <v/>
      </c>
      <c r="AM524" s="50">
        <f t="shared" si="1"/>
        <v>2</v>
      </c>
      <c r="AN524" s="50" t="str">
        <f t="shared" si="2"/>
        <v>Not Started</v>
      </c>
      <c r="AO524" s="51" t="str">
        <f t="array" ref="AO524">IFERROR(INDEX(INDIRECT("'"&amp;VLOOKUP($C524,ModMap!$A$2:$B$21,2,FALSE)&amp;"'!AO:AO"),MATCH($K524,INDIRECT("'"&amp;VLOOKUP($C524,ModMap!$A$2:$B$21,2,FALSE)&amp;"'!$K:$K"),0)),"")</f>
        <v/>
      </c>
      <c r="AP524" s="49" t="str">
        <f t="array" ref="AP524">IFERROR(HYPERLINK("#'"&amp;VLOOKUP($C524,ModMap!$A$2:$B$21,2,FALSE)&amp;"'!V"&amp;MATCH($K524,INDIRECT("'"&amp;VLOOKUP($C524,ModMap!$A$2:$B$21,2,FALSE)&amp;"'!$K:$K"),0),"Edit on module sheet"),"")</f>
        <v>Edit on module sheet</v>
      </c>
    </row>
    <row r="525" ht="42.0" customHeight="1">
      <c r="A525" s="39">
        <v>523.0</v>
      </c>
      <c r="B525" s="39">
        <v>519.0</v>
      </c>
      <c r="C525" s="39" t="s">
        <v>118</v>
      </c>
      <c r="D525" s="40" t="s">
        <v>119</v>
      </c>
      <c r="E525" s="28" t="s">
        <v>48</v>
      </c>
      <c r="F525" s="75" t="s">
        <v>1259</v>
      </c>
      <c r="G525" s="40" t="s">
        <v>1260</v>
      </c>
      <c r="H525" s="39" t="s">
        <v>1320</v>
      </c>
      <c r="I525" s="39" t="s">
        <v>1321</v>
      </c>
      <c r="J525" s="40" t="s">
        <v>1322</v>
      </c>
      <c r="K525" s="39" t="s">
        <v>2722</v>
      </c>
      <c r="L525" s="40" t="s">
        <v>2723</v>
      </c>
      <c r="M525" s="47" t="s">
        <v>200</v>
      </c>
      <c r="N525" s="39" t="s">
        <v>119</v>
      </c>
      <c r="O525" s="39" t="s">
        <v>1325</v>
      </c>
      <c r="P525" s="40" t="s">
        <v>1326</v>
      </c>
      <c r="Q525" s="40" t="s">
        <v>1327</v>
      </c>
      <c r="R525" s="39" t="s">
        <v>1328</v>
      </c>
      <c r="S525" s="39" t="s">
        <v>56</v>
      </c>
      <c r="T525" s="39" t="str">
        <f t="array" ref="T525">IFERROR(INDEX(INDIRECT("'"&amp;VLOOKUP($C525,ModMap!$A$2:$B$21,2,FALSE)&amp;"'!T:T"),MATCH($K525,INDIRECT("'"&amp;VLOOKUP($C525,ModMap!$A$2:$B$21,2,FALSE)&amp;"'!$K:$K"),0)),"")</f>
        <v>Unassigned</v>
      </c>
      <c r="U525" s="44" t="s">
        <v>36</v>
      </c>
      <c r="V525" s="39" t="str">
        <f t="array" ref="V525">IFERROR(INDEX(INDIRECT("'"&amp;VLOOKUP($C525,ModMap!$A$2:$B$21,2,FALSE)&amp;"'!V:V"),MATCH($K525,INDIRECT("'"&amp;VLOOKUP($C525,ModMap!$A$2:$B$21,2,FALSE)&amp;"'!$K:$K"),0)),"")</f>
        <v>N/A</v>
      </c>
      <c r="W525" s="39" t="str">
        <f t="array" ref="W525">IFERROR(INDEX(INDIRECT("'"&amp;VLOOKUP($C525,ModMap!$A$2:$B$21,2,FALSE)&amp;"'!W:W"),MATCH($K525,INDIRECT("'"&amp;VLOOKUP($C525,ModMap!$A$2:$B$21,2,FALSE)&amp;"'!$K:$K"),0)),"")</f>
        <v/>
      </c>
      <c r="X525" s="48" t="s">
        <v>33</v>
      </c>
      <c r="Y525" s="39" t="str">
        <f t="array" ref="Y525">IFERROR(INDEX(INDIRECT("'"&amp;VLOOKUP($C525,ModMap!$A$2:$B$21,2,FALSE)&amp;"'!Y:Y"),MATCH($K525,INDIRECT("'"&amp;VLOOKUP($C525,ModMap!$A$2:$B$21,2,FALSE)&amp;"'!$K:$K"),0)),"")</f>
        <v>Not Started</v>
      </c>
      <c r="Z525" s="39" t="str">
        <f t="array" ref="Z525">IFERROR(INDEX(INDIRECT("'"&amp;VLOOKUP($C525,ModMap!$A$2:$B$21,2,FALSE)&amp;"'!Z:Z"),MATCH($K525,INDIRECT("'"&amp;VLOOKUP($C525,ModMap!$A$2:$B$21,2,FALSE)&amp;"'!$K:$K"),0)),"")</f>
        <v>Unassigned</v>
      </c>
      <c r="AA525" s="48" t="s">
        <v>33</v>
      </c>
      <c r="AB525" s="39" t="str">
        <f t="array" ref="AB525">IFERROR(INDEX(INDIRECT("'"&amp;VLOOKUP($C525,ModMap!$A$2:$B$21,2,FALSE)&amp;"'!AB:AB"),MATCH($K525,INDIRECT("'"&amp;VLOOKUP($C525,ModMap!$A$2:$B$21,2,FALSE)&amp;"'!$K:$K"),0)),"")</f>
        <v>Not Started</v>
      </c>
      <c r="AC525" s="39" t="str">
        <f t="array" ref="AC525">IFERROR(INDEX(INDIRECT("'"&amp;VLOOKUP($C525,ModMap!$A$2:$B$21,2,FALSE)&amp;"'!AC:AC"),MATCH($K525,INDIRECT("'"&amp;VLOOKUP($C525,ModMap!$A$2:$B$21,2,FALSE)&amp;"'!$K:$K"),0)),"")</f>
        <v>Unassigned</v>
      </c>
      <c r="AD525" s="48" t="s">
        <v>33</v>
      </c>
      <c r="AE525" s="39" t="str">
        <f t="array" ref="AE525">IFERROR(INDEX(INDIRECT("'"&amp;VLOOKUP($C525,ModMap!$A$2:$B$21,2,FALSE)&amp;"'!AE:AE"),MATCH($K525,INDIRECT("'"&amp;VLOOKUP($C525,ModMap!$A$2:$B$21,2,FALSE)&amp;"'!$K:$K"),0)),"")</f>
        <v>Not Started</v>
      </c>
      <c r="AF525" s="39" t="str">
        <f t="array" ref="AF525">IFERROR(INDEX(INDIRECT("'"&amp;VLOOKUP($C525,ModMap!$A$2:$B$21,2,FALSE)&amp;"'!AF:AF"),MATCH($K525,INDIRECT("'"&amp;VLOOKUP($C525,ModMap!$A$2:$B$21,2,FALSE)&amp;"'!$K:$K"),0)),"")</f>
        <v>Unassigned</v>
      </c>
      <c r="AG525" s="44" t="s">
        <v>36</v>
      </c>
      <c r="AH525" s="39" t="str">
        <f t="array" ref="AH525">IFERROR(INDEX(INDIRECT("'"&amp;VLOOKUP($C525,ModMap!$A$2:$B$21,2,FALSE)&amp;"'!AH:AH"),MATCH($K525,INDIRECT("'"&amp;VLOOKUP($C525,ModMap!$A$2:$B$21,2,FALSE)&amp;"'!$K:$K"),0)),"")</f>
        <v>N/A</v>
      </c>
      <c r="AI525" s="39" t="str">
        <f t="array" ref="AI525">IFERROR(INDEX(INDIRECT("'"&amp;VLOOKUP($C525,ModMap!$A$2:$B$21,2,FALSE)&amp;"'!AI:AI"),MATCH($K525,INDIRECT("'"&amp;VLOOKUP($C525,ModMap!$A$2:$B$21,2,FALSE)&amp;"'!$K:$K"),0)),"")</f>
        <v/>
      </c>
      <c r="AJ525" s="44" t="s">
        <v>36</v>
      </c>
      <c r="AK525" s="39" t="str">
        <f t="array" ref="AK525">IFERROR(INDEX(INDIRECT("'"&amp;VLOOKUP($C525,ModMap!$A$2:$B$21,2,FALSE)&amp;"'!AK:AK"),MATCH($K525,INDIRECT("'"&amp;VLOOKUP($C525,ModMap!$A$2:$B$21,2,FALSE)&amp;"'!$K:$K"),0)),"")</f>
        <v>N/A</v>
      </c>
      <c r="AL525" s="39" t="str">
        <f t="array" ref="AL525">IFERROR(INDEX(INDIRECT("'"&amp;VLOOKUP($C525,ModMap!$A$2:$B$21,2,FALSE)&amp;"'!AL:AL"),MATCH($K525,INDIRECT("'"&amp;VLOOKUP($C525,ModMap!$A$2:$B$21,2,FALSE)&amp;"'!$K:$K"),0)),"")</f>
        <v/>
      </c>
      <c r="AM525" s="39">
        <f t="shared" si="1"/>
        <v>3</v>
      </c>
      <c r="AN525" s="39" t="str">
        <f t="shared" si="2"/>
        <v>Not Started</v>
      </c>
      <c r="AO525" s="40" t="str">
        <f t="array" ref="AO525">IFERROR(INDEX(INDIRECT("'"&amp;VLOOKUP($C525,ModMap!$A$2:$B$21,2,FALSE)&amp;"'!AO:AO"),MATCH($K525,INDIRECT("'"&amp;VLOOKUP($C525,ModMap!$A$2:$B$21,2,FALSE)&amp;"'!$K:$K"),0)),"")</f>
        <v/>
      </c>
      <c r="AP525" s="49" t="str">
        <f t="array" ref="AP525">IFERROR(HYPERLINK("#'"&amp;VLOOKUP($C525,ModMap!$A$2:$B$21,2,FALSE)&amp;"'!V"&amp;MATCH($K525,INDIRECT("'"&amp;VLOOKUP($C525,ModMap!$A$2:$B$21,2,FALSE)&amp;"'!$K:$K"),0),"Edit on module sheet"),"")</f>
        <v>Edit on module sheet</v>
      </c>
    </row>
    <row r="526" ht="42.0" customHeight="1">
      <c r="A526" s="50">
        <v>524.0</v>
      </c>
      <c r="B526" s="50">
        <v>520.0</v>
      </c>
      <c r="C526" s="50" t="s">
        <v>118</v>
      </c>
      <c r="D526" s="51" t="s">
        <v>119</v>
      </c>
      <c r="E526" s="29" t="s">
        <v>41</v>
      </c>
      <c r="F526" s="75" t="s">
        <v>1259</v>
      </c>
      <c r="G526" s="51" t="s">
        <v>1260</v>
      </c>
      <c r="H526" s="50" t="s">
        <v>1320</v>
      </c>
      <c r="I526" s="50" t="s">
        <v>1321</v>
      </c>
      <c r="J526" s="51" t="s">
        <v>1322</v>
      </c>
      <c r="K526" s="50" t="s">
        <v>1323</v>
      </c>
      <c r="L526" s="51" t="s">
        <v>1324</v>
      </c>
      <c r="M526" s="47" t="s">
        <v>200</v>
      </c>
      <c r="N526" s="50" t="s">
        <v>119</v>
      </c>
      <c r="O526" s="50" t="s">
        <v>1325</v>
      </c>
      <c r="P526" s="51" t="s">
        <v>1326</v>
      </c>
      <c r="Q526" s="51" t="s">
        <v>1327</v>
      </c>
      <c r="R526" s="50" t="s">
        <v>1328</v>
      </c>
      <c r="S526" s="50" t="s">
        <v>206</v>
      </c>
      <c r="T526" s="50" t="str">
        <f t="array" ref="T526">IFERROR(INDEX(INDIRECT("'"&amp;VLOOKUP($C526,ModMap!$A$2:$B$21,2,FALSE)&amp;"'!T:T"),MATCH($K526,INDIRECT("'"&amp;VLOOKUP($C526,ModMap!$A$2:$B$21,2,FALSE)&amp;"'!$K:$K"),0)),"")</f>
        <v>Unassigned</v>
      </c>
      <c r="U526" s="48" t="s">
        <v>33</v>
      </c>
      <c r="V526" s="50" t="str">
        <f t="array" ref="V526">IFERROR(INDEX(INDIRECT("'"&amp;VLOOKUP($C526,ModMap!$A$2:$B$21,2,FALSE)&amp;"'!V:V"),MATCH($K526,INDIRECT("'"&amp;VLOOKUP($C526,ModMap!$A$2:$B$21,2,FALSE)&amp;"'!$K:$K"),0)),"")</f>
        <v>Not Started</v>
      </c>
      <c r="W526" s="50" t="str">
        <f t="array" ref="W526">IFERROR(INDEX(INDIRECT("'"&amp;VLOOKUP($C526,ModMap!$A$2:$B$21,2,FALSE)&amp;"'!W:W"),MATCH($K526,INDIRECT("'"&amp;VLOOKUP($C526,ModMap!$A$2:$B$21,2,FALSE)&amp;"'!$K:$K"),0)),"")</f>
        <v>Unassigned</v>
      </c>
      <c r="X526" s="44" t="s">
        <v>36</v>
      </c>
      <c r="Y526" s="50" t="str">
        <f t="array" ref="Y526">IFERROR(INDEX(INDIRECT("'"&amp;VLOOKUP($C526,ModMap!$A$2:$B$21,2,FALSE)&amp;"'!Y:Y"),MATCH($K526,INDIRECT("'"&amp;VLOOKUP($C526,ModMap!$A$2:$B$21,2,FALSE)&amp;"'!$K:$K"),0)),"")</f>
        <v>N/A</v>
      </c>
      <c r="Z526" s="50" t="str">
        <f t="array" ref="Z526">IFERROR(INDEX(INDIRECT("'"&amp;VLOOKUP($C526,ModMap!$A$2:$B$21,2,FALSE)&amp;"'!Z:Z"),MATCH($K526,INDIRECT("'"&amp;VLOOKUP($C526,ModMap!$A$2:$B$21,2,FALSE)&amp;"'!$K:$K"),0)),"")</f>
        <v/>
      </c>
      <c r="AA526" s="44" t="s">
        <v>36</v>
      </c>
      <c r="AB526" s="50" t="str">
        <f t="array" ref="AB526">IFERROR(INDEX(INDIRECT("'"&amp;VLOOKUP($C526,ModMap!$A$2:$B$21,2,FALSE)&amp;"'!AB:AB"),MATCH($K526,INDIRECT("'"&amp;VLOOKUP($C526,ModMap!$A$2:$B$21,2,FALSE)&amp;"'!$K:$K"),0)),"")</f>
        <v>N/A</v>
      </c>
      <c r="AC526" s="50" t="str">
        <f t="array" ref="AC526">IFERROR(INDEX(INDIRECT("'"&amp;VLOOKUP($C526,ModMap!$A$2:$B$21,2,FALSE)&amp;"'!AC:AC"),MATCH($K526,INDIRECT("'"&amp;VLOOKUP($C526,ModMap!$A$2:$B$21,2,FALSE)&amp;"'!$K:$K"),0)),"")</f>
        <v/>
      </c>
      <c r="AD526" s="48" t="s">
        <v>33</v>
      </c>
      <c r="AE526" s="50" t="str">
        <f t="array" ref="AE526">IFERROR(INDEX(INDIRECT("'"&amp;VLOOKUP($C526,ModMap!$A$2:$B$21,2,FALSE)&amp;"'!AE:AE"),MATCH($K526,INDIRECT("'"&amp;VLOOKUP($C526,ModMap!$A$2:$B$21,2,FALSE)&amp;"'!$K:$K"),0)),"")</f>
        <v>Not Started</v>
      </c>
      <c r="AF526" s="50" t="str">
        <f t="array" ref="AF526">IFERROR(INDEX(INDIRECT("'"&amp;VLOOKUP($C526,ModMap!$A$2:$B$21,2,FALSE)&amp;"'!AF:AF"),MATCH($K526,INDIRECT("'"&amp;VLOOKUP($C526,ModMap!$A$2:$B$21,2,FALSE)&amp;"'!$K:$K"),0)),"")</f>
        <v>Unassigned</v>
      </c>
      <c r="AG526" s="44" t="s">
        <v>36</v>
      </c>
      <c r="AH526" s="50" t="str">
        <f t="array" ref="AH526">IFERROR(INDEX(INDIRECT("'"&amp;VLOOKUP($C526,ModMap!$A$2:$B$21,2,FALSE)&amp;"'!AH:AH"),MATCH($K526,INDIRECT("'"&amp;VLOOKUP($C526,ModMap!$A$2:$B$21,2,FALSE)&amp;"'!$K:$K"),0)),"")</f>
        <v>N/A</v>
      </c>
      <c r="AI526" s="50" t="str">
        <f t="array" ref="AI526">IFERROR(INDEX(INDIRECT("'"&amp;VLOOKUP($C526,ModMap!$A$2:$B$21,2,FALSE)&amp;"'!AI:AI"),MATCH($K526,INDIRECT("'"&amp;VLOOKUP($C526,ModMap!$A$2:$B$21,2,FALSE)&amp;"'!$K:$K"),0)),"")</f>
        <v/>
      </c>
      <c r="AJ526" s="44" t="s">
        <v>36</v>
      </c>
      <c r="AK526" s="50" t="str">
        <f t="array" ref="AK526">IFERROR(INDEX(INDIRECT("'"&amp;VLOOKUP($C526,ModMap!$A$2:$B$21,2,FALSE)&amp;"'!AK:AK"),MATCH($K526,INDIRECT("'"&amp;VLOOKUP($C526,ModMap!$A$2:$B$21,2,FALSE)&amp;"'!$K:$K"),0)),"")</f>
        <v>N/A</v>
      </c>
      <c r="AL526" s="50" t="str">
        <f t="array" ref="AL526">IFERROR(INDEX(INDIRECT("'"&amp;VLOOKUP($C526,ModMap!$A$2:$B$21,2,FALSE)&amp;"'!AL:AL"),MATCH($K526,INDIRECT("'"&amp;VLOOKUP($C526,ModMap!$A$2:$B$21,2,FALSE)&amp;"'!$K:$K"),0)),"")</f>
        <v/>
      </c>
      <c r="AM526" s="50">
        <f t="shared" si="1"/>
        <v>2</v>
      </c>
      <c r="AN526" s="50" t="str">
        <f t="shared" si="2"/>
        <v>Not Started</v>
      </c>
      <c r="AO526" s="51" t="str">
        <f t="array" ref="AO526">IFERROR(INDEX(INDIRECT("'"&amp;VLOOKUP($C526,ModMap!$A$2:$B$21,2,FALSE)&amp;"'!AO:AO"),MATCH($K526,INDIRECT("'"&amp;VLOOKUP($C526,ModMap!$A$2:$B$21,2,FALSE)&amp;"'!$K:$K"),0)),"")</f>
        <v/>
      </c>
      <c r="AP526" s="49" t="str">
        <f t="array" ref="AP526">IFERROR(HYPERLINK("#'"&amp;VLOOKUP($C526,ModMap!$A$2:$B$21,2,FALSE)&amp;"'!V"&amp;MATCH($K526,INDIRECT("'"&amp;VLOOKUP($C526,ModMap!$A$2:$B$21,2,FALSE)&amp;"'!$K:$K"),0),"Edit on module sheet"),"")</f>
        <v>Edit on module sheet</v>
      </c>
    </row>
    <row r="527" ht="42.0" customHeight="1">
      <c r="A527" s="39">
        <v>525.0</v>
      </c>
      <c r="B527" s="39">
        <v>521.0</v>
      </c>
      <c r="C527" s="39" t="s">
        <v>118</v>
      </c>
      <c r="D527" s="40" t="s">
        <v>119</v>
      </c>
      <c r="E527" s="31" t="s">
        <v>69</v>
      </c>
      <c r="F527" s="75" t="s">
        <v>1259</v>
      </c>
      <c r="G527" s="40" t="s">
        <v>1260</v>
      </c>
      <c r="H527" s="39" t="s">
        <v>1320</v>
      </c>
      <c r="I527" s="39" t="s">
        <v>1321</v>
      </c>
      <c r="J527" s="40" t="s">
        <v>1322</v>
      </c>
      <c r="K527" s="39" t="s">
        <v>3838</v>
      </c>
      <c r="L527" s="40" t="s">
        <v>3839</v>
      </c>
      <c r="M527" s="48" t="s">
        <v>434</v>
      </c>
      <c r="N527" s="39" t="s">
        <v>119</v>
      </c>
      <c r="O527" s="39" t="s">
        <v>1325</v>
      </c>
      <c r="P527" s="40" t="s">
        <v>1326</v>
      </c>
      <c r="Q527" s="40" t="s">
        <v>1327</v>
      </c>
      <c r="R527" s="39" t="s">
        <v>1328</v>
      </c>
      <c r="S527" s="39" t="s">
        <v>69</v>
      </c>
      <c r="T527" s="39" t="str">
        <f t="array" ref="T527">IFERROR(INDEX(INDIRECT("'"&amp;VLOOKUP($C527,ModMap!$A$2:$B$21,2,FALSE)&amp;"'!T:T"),MATCH($K527,INDIRECT("'"&amp;VLOOKUP($C527,ModMap!$A$2:$B$21,2,FALSE)&amp;"'!$K:$K"),0)),"")</f>
        <v>Unassigned</v>
      </c>
      <c r="U527" s="48" t="s">
        <v>33</v>
      </c>
      <c r="V527" s="39" t="str">
        <f t="array" ref="V527">IFERROR(INDEX(INDIRECT("'"&amp;VLOOKUP($C527,ModMap!$A$2:$B$21,2,FALSE)&amp;"'!V:V"),MATCH($K527,INDIRECT("'"&amp;VLOOKUP($C527,ModMap!$A$2:$B$21,2,FALSE)&amp;"'!$K:$K"),0)),"")</f>
        <v>Not Started</v>
      </c>
      <c r="W527" s="39" t="str">
        <f t="array" ref="W527">IFERROR(INDEX(INDIRECT("'"&amp;VLOOKUP($C527,ModMap!$A$2:$B$21,2,FALSE)&amp;"'!W:W"),MATCH($K527,INDIRECT("'"&amp;VLOOKUP($C527,ModMap!$A$2:$B$21,2,FALSE)&amp;"'!$K:$K"),0)),"")</f>
        <v>Unassigned</v>
      </c>
      <c r="X527" s="48" t="s">
        <v>33</v>
      </c>
      <c r="Y527" s="39" t="str">
        <f t="array" ref="Y527">IFERROR(INDEX(INDIRECT("'"&amp;VLOOKUP($C527,ModMap!$A$2:$B$21,2,FALSE)&amp;"'!Y:Y"),MATCH($K527,INDIRECT("'"&amp;VLOOKUP($C527,ModMap!$A$2:$B$21,2,FALSE)&amp;"'!$K:$K"),0)),"")</f>
        <v>Not Started</v>
      </c>
      <c r="Z527" s="39" t="str">
        <f t="array" ref="Z527">IFERROR(INDEX(INDIRECT("'"&amp;VLOOKUP($C527,ModMap!$A$2:$B$21,2,FALSE)&amp;"'!Z:Z"),MATCH($K527,INDIRECT("'"&amp;VLOOKUP($C527,ModMap!$A$2:$B$21,2,FALSE)&amp;"'!$K:$K"),0)),"")</f>
        <v>Unassigned</v>
      </c>
      <c r="AA527" s="44" t="s">
        <v>36</v>
      </c>
      <c r="AB527" s="39" t="str">
        <f t="array" ref="AB527">IFERROR(INDEX(INDIRECT("'"&amp;VLOOKUP($C527,ModMap!$A$2:$B$21,2,FALSE)&amp;"'!AB:AB"),MATCH($K527,INDIRECT("'"&amp;VLOOKUP($C527,ModMap!$A$2:$B$21,2,FALSE)&amp;"'!$K:$K"),0)),"")</f>
        <v>N/A</v>
      </c>
      <c r="AC527" s="39" t="str">
        <f t="array" ref="AC527">IFERROR(INDEX(INDIRECT("'"&amp;VLOOKUP($C527,ModMap!$A$2:$B$21,2,FALSE)&amp;"'!AC:AC"),MATCH($K527,INDIRECT("'"&amp;VLOOKUP($C527,ModMap!$A$2:$B$21,2,FALSE)&amp;"'!$K:$K"),0)),"")</f>
        <v/>
      </c>
      <c r="AD527" s="48" t="s">
        <v>33</v>
      </c>
      <c r="AE527" s="39" t="str">
        <f t="array" ref="AE527">IFERROR(INDEX(INDIRECT("'"&amp;VLOOKUP($C527,ModMap!$A$2:$B$21,2,FALSE)&amp;"'!AE:AE"),MATCH($K527,INDIRECT("'"&amp;VLOOKUP($C527,ModMap!$A$2:$B$21,2,FALSE)&amp;"'!$K:$K"),0)),"")</f>
        <v>Not Started</v>
      </c>
      <c r="AF527" s="39" t="str">
        <f t="array" ref="AF527">IFERROR(INDEX(INDIRECT("'"&amp;VLOOKUP($C527,ModMap!$A$2:$B$21,2,FALSE)&amp;"'!AF:AF"),MATCH($K527,INDIRECT("'"&amp;VLOOKUP($C527,ModMap!$A$2:$B$21,2,FALSE)&amp;"'!$K:$K"),0)),"")</f>
        <v>Unassigned</v>
      </c>
      <c r="AG527" s="44" t="s">
        <v>36</v>
      </c>
      <c r="AH527" s="39" t="str">
        <f t="array" ref="AH527">IFERROR(INDEX(INDIRECT("'"&amp;VLOOKUP($C527,ModMap!$A$2:$B$21,2,FALSE)&amp;"'!AH:AH"),MATCH($K527,INDIRECT("'"&amp;VLOOKUP($C527,ModMap!$A$2:$B$21,2,FALSE)&amp;"'!$K:$K"),0)),"")</f>
        <v>N/A</v>
      </c>
      <c r="AI527" s="39" t="str">
        <f t="array" ref="AI527">IFERROR(INDEX(INDIRECT("'"&amp;VLOOKUP($C527,ModMap!$A$2:$B$21,2,FALSE)&amp;"'!AI:AI"),MATCH($K527,INDIRECT("'"&amp;VLOOKUP($C527,ModMap!$A$2:$B$21,2,FALSE)&amp;"'!$K:$K"),0)),"")</f>
        <v/>
      </c>
      <c r="AJ527" s="44" t="s">
        <v>36</v>
      </c>
      <c r="AK527" s="39" t="str">
        <f t="array" ref="AK527">IFERROR(INDEX(INDIRECT("'"&amp;VLOOKUP($C527,ModMap!$A$2:$B$21,2,FALSE)&amp;"'!AK:AK"),MATCH($K527,INDIRECT("'"&amp;VLOOKUP($C527,ModMap!$A$2:$B$21,2,FALSE)&amp;"'!$K:$K"),0)),"")</f>
        <v>N/A</v>
      </c>
      <c r="AL527" s="39" t="str">
        <f t="array" ref="AL527">IFERROR(INDEX(INDIRECT("'"&amp;VLOOKUP($C527,ModMap!$A$2:$B$21,2,FALSE)&amp;"'!AL:AL"),MATCH($K527,INDIRECT("'"&amp;VLOOKUP($C527,ModMap!$A$2:$B$21,2,FALSE)&amp;"'!$K:$K"),0)),"")</f>
        <v/>
      </c>
      <c r="AM527" s="39">
        <f t="shared" si="1"/>
        <v>3</v>
      </c>
      <c r="AN527" s="39" t="str">
        <f t="shared" si="2"/>
        <v>Not Started</v>
      </c>
      <c r="AO527" s="40" t="str">
        <f t="array" ref="AO527">IFERROR(INDEX(INDIRECT("'"&amp;VLOOKUP($C527,ModMap!$A$2:$B$21,2,FALSE)&amp;"'!AO:AO"),MATCH($K527,INDIRECT("'"&amp;VLOOKUP($C527,ModMap!$A$2:$B$21,2,FALSE)&amp;"'!$K:$K"),0)),"")</f>
        <v/>
      </c>
      <c r="AP527" s="49" t="str">
        <f t="array" ref="AP527">IFERROR(HYPERLINK("#'"&amp;VLOOKUP($C527,ModMap!$A$2:$B$21,2,FALSE)&amp;"'!V"&amp;MATCH($K527,INDIRECT("'"&amp;VLOOKUP($C527,ModMap!$A$2:$B$21,2,FALSE)&amp;"'!$K:$K"),0),"Edit on module sheet"),"")</f>
        <v>Edit on module sheet</v>
      </c>
    </row>
    <row r="528" ht="42.0" customHeight="1">
      <c r="A528" s="50">
        <v>526.0</v>
      </c>
      <c r="B528" s="50">
        <v>522.0</v>
      </c>
      <c r="C528" s="50" t="s">
        <v>118</v>
      </c>
      <c r="D528" s="51" t="s">
        <v>119</v>
      </c>
      <c r="E528" s="28" t="s">
        <v>48</v>
      </c>
      <c r="F528" s="75" t="s">
        <v>1259</v>
      </c>
      <c r="G528" s="51" t="s">
        <v>1260</v>
      </c>
      <c r="H528" s="50" t="s">
        <v>1329</v>
      </c>
      <c r="I528" s="50" t="s">
        <v>1330</v>
      </c>
      <c r="J528" s="51" t="s">
        <v>1331</v>
      </c>
      <c r="K528" s="50" t="s">
        <v>2729</v>
      </c>
      <c r="L528" s="51" t="s">
        <v>2730</v>
      </c>
      <c r="M528" s="47" t="s">
        <v>200</v>
      </c>
      <c r="N528" s="50" t="s">
        <v>119</v>
      </c>
      <c r="O528" s="50" t="s">
        <v>1304</v>
      </c>
      <c r="P528" s="51" t="s">
        <v>1335</v>
      </c>
      <c r="Q528" s="51" t="s">
        <v>1337</v>
      </c>
      <c r="R528" s="50" t="s">
        <v>1213</v>
      </c>
      <c r="S528" s="50" t="s">
        <v>56</v>
      </c>
      <c r="T528" s="50" t="str">
        <f t="array" ref="T528">IFERROR(INDEX(INDIRECT("'"&amp;VLOOKUP($C528,ModMap!$A$2:$B$21,2,FALSE)&amp;"'!T:T"),MATCH($K528,INDIRECT("'"&amp;VLOOKUP($C528,ModMap!$A$2:$B$21,2,FALSE)&amp;"'!$K:$K"),0)),"")</f>
        <v>Unassigned</v>
      </c>
      <c r="U528" s="44" t="s">
        <v>36</v>
      </c>
      <c r="V528" s="50" t="str">
        <f t="array" ref="V528">IFERROR(INDEX(INDIRECT("'"&amp;VLOOKUP($C528,ModMap!$A$2:$B$21,2,FALSE)&amp;"'!V:V"),MATCH($K528,INDIRECT("'"&amp;VLOOKUP($C528,ModMap!$A$2:$B$21,2,FALSE)&amp;"'!$K:$K"),0)),"")</f>
        <v>N/A</v>
      </c>
      <c r="W528" s="50" t="str">
        <f t="array" ref="W528">IFERROR(INDEX(INDIRECT("'"&amp;VLOOKUP($C528,ModMap!$A$2:$B$21,2,FALSE)&amp;"'!W:W"),MATCH($K528,INDIRECT("'"&amp;VLOOKUP($C528,ModMap!$A$2:$B$21,2,FALSE)&amp;"'!$K:$K"),0)),"")</f>
        <v/>
      </c>
      <c r="X528" s="48" t="s">
        <v>33</v>
      </c>
      <c r="Y528" s="50" t="str">
        <f t="array" ref="Y528">IFERROR(INDEX(INDIRECT("'"&amp;VLOOKUP($C528,ModMap!$A$2:$B$21,2,FALSE)&amp;"'!Y:Y"),MATCH($K528,INDIRECT("'"&amp;VLOOKUP($C528,ModMap!$A$2:$B$21,2,FALSE)&amp;"'!$K:$K"),0)),"")</f>
        <v>Not Started</v>
      </c>
      <c r="Z528" s="50" t="str">
        <f t="array" ref="Z528">IFERROR(INDEX(INDIRECT("'"&amp;VLOOKUP($C528,ModMap!$A$2:$B$21,2,FALSE)&amp;"'!Z:Z"),MATCH($K528,INDIRECT("'"&amp;VLOOKUP($C528,ModMap!$A$2:$B$21,2,FALSE)&amp;"'!$K:$K"),0)),"")</f>
        <v>Unassigned</v>
      </c>
      <c r="AA528" s="44" t="s">
        <v>36</v>
      </c>
      <c r="AB528" s="50" t="str">
        <f t="array" ref="AB528">IFERROR(INDEX(INDIRECT("'"&amp;VLOOKUP($C528,ModMap!$A$2:$B$21,2,FALSE)&amp;"'!AB:AB"),MATCH($K528,INDIRECT("'"&amp;VLOOKUP($C528,ModMap!$A$2:$B$21,2,FALSE)&amp;"'!$K:$K"),0)),"")</f>
        <v>N/A</v>
      </c>
      <c r="AC528" s="50" t="str">
        <f t="array" ref="AC528">IFERROR(INDEX(INDIRECT("'"&amp;VLOOKUP($C528,ModMap!$A$2:$B$21,2,FALSE)&amp;"'!AC:AC"),MATCH($K528,INDIRECT("'"&amp;VLOOKUP($C528,ModMap!$A$2:$B$21,2,FALSE)&amp;"'!$K:$K"),0)),"")</f>
        <v/>
      </c>
      <c r="AD528" s="48" t="s">
        <v>33</v>
      </c>
      <c r="AE528" s="50" t="str">
        <f t="array" ref="AE528">IFERROR(INDEX(INDIRECT("'"&amp;VLOOKUP($C528,ModMap!$A$2:$B$21,2,FALSE)&amp;"'!AE:AE"),MATCH($K528,INDIRECT("'"&amp;VLOOKUP($C528,ModMap!$A$2:$B$21,2,FALSE)&amp;"'!$K:$K"),0)),"")</f>
        <v>Not Started</v>
      </c>
      <c r="AF528" s="50" t="str">
        <f t="array" ref="AF528">IFERROR(INDEX(INDIRECT("'"&amp;VLOOKUP($C528,ModMap!$A$2:$B$21,2,FALSE)&amp;"'!AF:AF"),MATCH($K528,INDIRECT("'"&amp;VLOOKUP($C528,ModMap!$A$2:$B$21,2,FALSE)&amp;"'!$K:$K"),0)),"")</f>
        <v>Unassigned</v>
      </c>
      <c r="AG528" s="44" t="s">
        <v>36</v>
      </c>
      <c r="AH528" s="50" t="str">
        <f t="array" ref="AH528">IFERROR(INDEX(INDIRECT("'"&amp;VLOOKUP($C528,ModMap!$A$2:$B$21,2,FALSE)&amp;"'!AH:AH"),MATCH($K528,INDIRECT("'"&amp;VLOOKUP($C528,ModMap!$A$2:$B$21,2,FALSE)&amp;"'!$K:$K"),0)),"")</f>
        <v>N/A</v>
      </c>
      <c r="AI528" s="50" t="str">
        <f t="array" ref="AI528">IFERROR(INDEX(INDIRECT("'"&amp;VLOOKUP($C528,ModMap!$A$2:$B$21,2,FALSE)&amp;"'!AI:AI"),MATCH($K528,INDIRECT("'"&amp;VLOOKUP($C528,ModMap!$A$2:$B$21,2,FALSE)&amp;"'!$K:$K"),0)),"")</f>
        <v/>
      </c>
      <c r="AJ528" s="44" t="s">
        <v>36</v>
      </c>
      <c r="AK528" s="50" t="str">
        <f t="array" ref="AK528">IFERROR(INDEX(INDIRECT("'"&amp;VLOOKUP($C528,ModMap!$A$2:$B$21,2,FALSE)&amp;"'!AK:AK"),MATCH($K528,INDIRECT("'"&amp;VLOOKUP($C528,ModMap!$A$2:$B$21,2,FALSE)&amp;"'!$K:$K"),0)),"")</f>
        <v>N/A</v>
      </c>
      <c r="AL528" s="50" t="str">
        <f t="array" ref="AL528">IFERROR(INDEX(INDIRECT("'"&amp;VLOOKUP($C528,ModMap!$A$2:$B$21,2,FALSE)&amp;"'!AL:AL"),MATCH($K528,INDIRECT("'"&amp;VLOOKUP($C528,ModMap!$A$2:$B$21,2,FALSE)&amp;"'!$K:$K"),0)),"")</f>
        <v/>
      </c>
      <c r="AM528" s="50">
        <f t="shared" si="1"/>
        <v>2</v>
      </c>
      <c r="AN528" s="50" t="str">
        <f t="shared" si="2"/>
        <v>Not Started</v>
      </c>
      <c r="AO528" s="51" t="str">
        <f t="array" ref="AO528">IFERROR(INDEX(INDIRECT("'"&amp;VLOOKUP($C528,ModMap!$A$2:$B$21,2,FALSE)&amp;"'!AO:AO"),MATCH($K528,INDIRECT("'"&amp;VLOOKUP($C528,ModMap!$A$2:$B$21,2,FALSE)&amp;"'!$K:$K"),0)),"")</f>
        <v/>
      </c>
      <c r="AP528" s="49" t="str">
        <f t="array" ref="AP528">IFERROR(HYPERLINK("#'"&amp;VLOOKUP($C528,ModMap!$A$2:$B$21,2,FALSE)&amp;"'!V"&amp;MATCH($K528,INDIRECT("'"&amp;VLOOKUP($C528,ModMap!$A$2:$B$21,2,FALSE)&amp;"'!$K:$K"),0),"Edit on module sheet"),"")</f>
        <v>Edit on module sheet</v>
      </c>
    </row>
    <row r="529" ht="42.0" customHeight="1">
      <c r="A529" s="39">
        <v>527.0</v>
      </c>
      <c r="B529" s="39">
        <v>523.0</v>
      </c>
      <c r="C529" s="39" t="s">
        <v>118</v>
      </c>
      <c r="D529" s="40" t="s">
        <v>119</v>
      </c>
      <c r="E529" s="29" t="s">
        <v>41</v>
      </c>
      <c r="F529" s="75" t="s">
        <v>1259</v>
      </c>
      <c r="G529" s="40" t="s">
        <v>1260</v>
      </c>
      <c r="H529" s="39" t="s">
        <v>1329</v>
      </c>
      <c r="I529" s="39" t="s">
        <v>1330</v>
      </c>
      <c r="J529" s="40" t="s">
        <v>1331</v>
      </c>
      <c r="K529" s="39" t="s">
        <v>1332</v>
      </c>
      <c r="L529" s="40" t="s">
        <v>1333</v>
      </c>
      <c r="M529" s="47" t="s">
        <v>200</v>
      </c>
      <c r="N529" s="39" t="s">
        <v>119</v>
      </c>
      <c r="O529" s="39" t="s">
        <v>1304</v>
      </c>
      <c r="P529" s="40" t="s">
        <v>1335</v>
      </c>
      <c r="Q529" s="40" t="s">
        <v>1337</v>
      </c>
      <c r="R529" s="39" t="s">
        <v>1213</v>
      </c>
      <c r="S529" s="39" t="s">
        <v>206</v>
      </c>
      <c r="T529" s="39" t="str">
        <f t="array" ref="T529">IFERROR(INDEX(INDIRECT("'"&amp;VLOOKUP($C529,ModMap!$A$2:$B$21,2,FALSE)&amp;"'!T:T"),MATCH($K529,INDIRECT("'"&amp;VLOOKUP($C529,ModMap!$A$2:$B$21,2,FALSE)&amp;"'!$K:$K"),0)),"")</f>
        <v>Unassigned</v>
      </c>
      <c r="U529" s="48" t="s">
        <v>33</v>
      </c>
      <c r="V529" s="39" t="str">
        <f t="array" ref="V529">IFERROR(INDEX(INDIRECT("'"&amp;VLOOKUP($C529,ModMap!$A$2:$B$21,2,FALSE)&amp;"'!V:V"),MATCH($K529,INDIRECT("'"&amp;VLOOKUP($C529,ModMap!$A$2:$B$21,2,FALSE)&amp;"'!$K:$K"),0)),"")</f>
        <v>Not Started</v>
      </c>
      <c r="W529" s="39" t="str">
        <f t="array" ref="W529">IFERROR(INDEX(INDIRECT("'"&amp;VLOOKUP($C529,ModMap!$A$2:$B$21,2,FALSE)&amp;"'!W:W"),MATCH($K529,INDIRECT("'"&amp;VLOOKUP($C529,ModMap!$A$2:$B$21,2,FALSE)&amp;"'!$K:$K"),0)),"")</f>
        <v>Unassigned</v>
      </c>
      <c r="X529" s="44" t="s">
        <v>36</v>
      </c>
      <c r="Y529" s="39" t="str">
        <f t="array" ref="Y529">IFERROR(INDEX(INDIRECT("'"&amp;VLOOKUP($C529,ModMap!$A$2:$B$21,2,FALSE)&amp;"'!Y:Y"),MATCH($K529,INDIRECT("'"&amp;VLOOKUP($C529,ModMap!$A$2:$B$21,2,FALSE)&amp;"'!$K:$K"),0)),"")</f>
        <v>N/A</v>
      </c>
      <c r="Z529" s="39" t="str">
        <f t="array" ref="Z529">IFERROR(INDEX(INDIRECT("'"&amp;VLOOKUP($C529,ModMap!$A$2:$B$21,2,FALSE)&amp;"'!Z:Z"),MATCH($K529,INDIRECT("'"&amp;VLOOKUP($C529,ModMap!$A$2:$B$21,2,FALSE)&amp;"'!$K:$K"),0)),"")</f>
        <v/>
      </c>
      <c r="AA529" s="44" t="s">
        <v>36</v>
      </c>
      <c r="AB529" s="39" t="str">
        <f t="array" ref="AB529">IFERROR(INDEX(INDIRECT("'"&amp;VLOOKUP($C529,ModMap!$A$2:$B$21,2,FALSE)&amp;"'!AB:AB"),MATCH($K529,INDIRECT("'"&amp;VLOOKUP($C529,ModMap!$A$2:$B$21,2,FALSE)&amp;"'!$K:$K"),0)),"")</f>
        <v>N/A</v>
      </c>
      <c r="AC529" s="39" t="str">
        <f t="array" ref="AC529">IFERROR(INDEX(INDIRECT("'"&amp;VLOOKUP($C529,ModMap!$A$2:$B$21,2,FALSE)&amp;"'!AC:AC"),MATCH($K529,INDIRECT("'"&amp;VLOOKUP($C529,ModMap!$A$2:$B$21,2,FALSE)&amp;"'!$K:$K"),0)),"")</f>
        <v/>
      </c>
      <c r="AD529" s="44" t="s">
        <v>36</v>
      </c>
      <c r="AE529" s="39" t="str">
        <f t="array" ref="AE529">IFERROR(INDEX(INDIRECT("'"&amp;VLOOKUP($C529,ModMap!$A$2:$B$21,2,FALSE)&amp;"'!AE:AE"),MATCH($K529,INDIRECT("'"&amp;VLOOKUP($C529,ModMap!$A$2:$B$21,2,FALSE)&amp;"'!$K:$K"),0)),"")</f>
        <v>N/A</v>
      </c>
      <c r="AF529" s="39" t="str">
        <f t="array" ref="AF529">IFERROR(INDEX(INDIRECT("'"&amp;VLOOKUP($C529,ModMap!$A$2:$B$21,2,FALSE)&amp;"'!AF:AF"),MATCH($K529,INDIRECT("'"&amp;VLOOKUP($C529,ModMap!$A$2:$B$21,2,FALSE)&amp;"'!$K:$K"),0)),"")</f>
        <v/>
      </c>
      <c r="AG529" s="44" t="s">
        <v>36</v>
      </c>
      <c r="AH529" s="39" t="str">
        <f t="array" ref="AH529">IFERROR(INDEX(INDIRECT("'"&amp;VLOOKUP($C529,ModMap!$A$2:$B$21,2,FALSE)&amp;"'!AH:AH"),MATCH($K529,INDIRECT("'"&amp;VLOOKUP($C529,ModMap!$A$2:$B$21,2,FALSE)&amp;"'!$K:$K"),0)),"")</f>
        <v>N/A</v>
      </c>
      <c r="AI529" s="39" t="str">
        <f t="array" ref="AI529">IFERROR(INDEX(INDIRECT("'"&amp;VLOOKUP($C529,ModMap!$A$2:$B$21,2,FALSE)&amp;"'!AI:AI"),MATCH($K529,INDIRECT("'"&amp;VLOOKUP($C529,ModMap!$A$2:$B$21,2,FALSE)&amp;"'!$K:$K"),0)),"")</f>
        <v/>
      </c>
      <c r="AJ529" s="44" t="s">
        <v>36</v>
      </c>
      <c r="AK529" s="39" t="str">
        <f t="array" ref="AK529">IFERROR(INDEX(INDIRECT("'"&amp;VLOOKUP($C529,ModMap!$A$2:$B$21,2,FALSE)&amp;"'!AK:AK"),MATCH($K529,INDIRECT("'"&amp;VLOOKUP($C529,ModMap!$A$2:$B$21,2,FALSE)&amp;"'!$K:$K"),0)),"")</f>
        <v>N/A</v>
      </c>
      <c r="AL529" s="39" t="str">
        <f t="array" ref="AL529">IFERROR(INDEX(INDIRECT("'"&amp;VLOOKUP($C529,ModMap!$A$2:$B$21,2,FALSE)&amp;"'!AL:AL"),MATCH($K529,INDIRECT("'"&amp;VLOOKUP($C529,ModMap!$A$2:$B$21,2,FALSE)&amp;"'!$K:$K"),0)),"")</f>
        <v/>
      </c>
      <c r="AM529" s="39">
        <f t="shared" si="1"/>
        <v>1</v>
      </c>
      <c r="AN529" s="39" t="str">
        <f t="shared" si="2"/>
        <v>Not Started</v>
      </c>
      <c r="AO529" s="40" t="str">
        <f t="array" ref="AO529">IFERROR(INDEX(INDIRECT("'"&amp;VLOOKUP($C529,ModMap!$A$2:$B$21,2,FALSE)&amp;"'!AO:AO"),MATCH($K529,INDIRECT("'"&amp;VLOOKUP($C529,ModMap!$A$2:$B$21,2,FALSE)&amp;"'!$K:$K"),0)),"")</f>
        <v/>
      </c>
      <c r="AP529" s="49" t="str">
        <f t="array" ref="AP529">IFERROR(HYPERLINK("#'"&amp;VLOOKUP($C529,ModMap!$A$2:$B$21,2,FALSE)&amp;"'!V"&amp;MATCH($K529,INDIRECT("'"&amp;VLOOKUP($C529,ModMap!$A$2:$B$21,2,FALSE)&amp;"'!$K:$K"),0),"Edit on module sheet"),"")</f>
        <v>Edit on module sheet</v>
      </c>
    </row>
    <row r="530" ht="42.0" customHeight="1">
      <c r="A530" s="50">
        <v>528.0</v>
      </c>
      <c r="B530" s="50">
        <v>524.0</v>
      </c>
      <c r="C530" s="50" t="s">
        <v>118</v>
      </c>
      <c r="D530" s="51" t="s">
        <v>119</v>
      </c>
      <c r="E530" s="31" t="s">
        <v>69</v>
      </c>
      <c r="F530" s="75" t="s">
        <v>1259</v>
      </c>
      <c r="G530" s="51" t="s">
        <v>1260</v>
      </c>
      <c r="H530" s="50" t="s">
        <v>1329</v>
      </c>
      <c r="I530" s="50" t="s">
        <v>1330</v>
      </c>
      <c r="J530" s="51" t="s">
        <v>1331</v>
      </c>
      <c r="K530" s="50" t="s">
        <v>3840</v>
      </c>
      <c r="L530" s="51" t="s">
        <v>3841</v>
      </c>
      <c r="M530" s="48" t="s">
        <v>434</v>
      </c>
      <c r="N530" s="50" t="s">
        <v>119</v>
      </c>
      <c r="O530" s="50" t="s">
        <v>1304</v>
      </c>
      <c r="P530" s="51" t="s">
        <v>1335</v>
      </c>
      <c r="Q530" s="51" t="s">
        <v>1337</v>
      </c>
      <c r="R530" s="50" t="s">
        <v>1213</v>
      </c>
      <c r="S530" s="50" t="s">
        <v>69</v>
      </c>
      <c r="T530" s="50" t="str">
        <f t="array" ref="T530">IFERROR(INDEX(INDIRECT("'"&amp;VLOOKUP($C530,ModMap!$A$2:$B$21,2,FALSE)&amp;"'!T:T"),MATCH($K530,INDIRECT("'"&amp;VLOOKUP($C530,ModMap!$A$2:$B$21,2,FALSE)&amp;"'!$K:$K"),0)),"")</f>
        <v>Unassigned</v>
      </c>
      <c r="U530" s="44" t="s">
        <v>36</v>
      </c>
      <c r="V530" s="50" t="str">
        <f t="array" ref="V530">IFERROR(INDEX(INDIRECT("'"&amp;VLOOKUP($C530,ModMap!$A$2:$B$21,2,FALSE)&amp;"'!V:V"),MATCH($K530,INDIRECT("'"&amp;VLOOKUP($C530,ModMap!$A$2:$B$21,2,FALSE)&amp;"'!$K:$K"),0)),"")</f>
        <v>N/A</v>
      </c>
      <c r="W530" s="50" t="str">
        <f t="array" ref="W530">IFERROR(INDEX(INDIRECT("'"&amp;VLOOKUP($C530,ModMap!$A$2:$B$21,2,FALSE)&amp;"'!W:W"),MATCH($K530,INDIRECT("'"&amp;VLOOKUP($C530,ModMap!$A$2:$B$21,2,FALSE)&amp;"'!$K:$K"),0)),"")</f>
        <v/>
      </c>
      <c r="X530" s="48" t="s">
        <v>33</v>
      </c>
      <c r="Y530" s="50" t="str">
        <f t="array" ref="Y530">IFERROR(INDEX(INDIRECT("'"&amp;VLOOKUP($C530,ModMap!$A$2:$B$21,2,FALSE)&amp;"'!Y:Y"),MATCH($K530,INDIRECT("'"&amp;VLOOKUP($C530,ModMap!$A$2:$B$21,2,FALSE)&amp;"'!$K:$K"),0)),"")</f>
        <v>Not Started</v>
      </c>
      <c r="Z530" s="50" t="str">
        <f t="array" ref="Z530">IFERROR(INDEX(INDIRECT("'"&amp;VLOOKUP($C530,ModMap!$A$2:$B$21,2,FALSE)&amp;"'!Z:Z"),MATCH($K530,INDIRECT("'"&amp;VLOOKUP($C530,ModMap!$A$2:$B$21,2,FALSE)&amp;"'!$K:$K"),0)),"")</f>
        <v>Unassigned</v>
      </c>
      <c r="AA530" s="44" t="s">
        <v>36</v>
      </c>
      <c r="AB530" s="50" t="str">
        <f t="array" ref="AB530">IFERROR(INDEX(INDIRECT("'"&amp;VLOOKUP($C530,ModMap!$A$2:$B$21,2,FALSE)&amp;"'!AB:AB"),MATCH($K530,INDIRECT("'"&amp;VLOOKUP($C530,ModMap!$A$2:$B$21,2,FALSE)&amp;"'!$K:$K"),0)),"")</f>
        <v>N/A</v>
      </c>
      <c r="AC530" s="50" t="str">
        <f t="array" ref="AC530">IFERROR(INDEX(INDIRECT("'"&amp;VLOOKUP($C530,ModMap!$A$2:$B$21,2,FALSE)&amp;"'!AC:AC"),MATCH($K530,INDIRECT("'"&amp;VLOOKUP($C530,ModMap!$A$2:$B$21,2,FALSE)&amp;"'!$K:$K"),0)),"")</f>
        <v/>
      </c>
      <c r="AD530" s="44" t="s">
        <v>36</v>
      </c>
      <c r="AE530" s="50" t="str">
        <f t="array" ref="AE530">IFERROR(INDEX(INDIRECT("'"&amp;VLOOKUP($C530,ModMap!$A$2:$B$21,2,FALSE)&amp;"'!AE:AE"),MATCH($K530,INDIRECT("'"&amp;VLOOKUP($C530,ModMap!$A$2:$B$21,2,FALSE)&amp;"'!$K:$K"),0)),"")</f>
        <v>N/A</v>
      </c>
      <c r="AF530" s="50" t="str">
        <f t="array" ref="AF530">IFERROR(INDEX(INDIRECT("'"&amp;VLOOKUP($C530,ModMap!$A$2:$B$21,2,FALSE)&amp;"'!AF:AF"),MATCH($K530,INDIRECT("'"&amp;VLOOKUP($C530,ModMap!$A$2:$B$21,2,FALSE)&amp;"'!$K:$K"),0)),"")</f>
        <v/>
      </c>
      <c r="AG530" s="44" t="s">
        <v>36</v>
      </c>
      <c r="AH530" s="50" t="str">
        <f t="array" ref="AH530">IFERROR(INDEX(INDIRECT("'"&amp;VLOOKUP($C530,ModMap!$A$2:$B$21,2,FALSE)&amp;"'!AH:AH"),MATCH($K530,INDIRECT("'"&amp;VLOOKUP($C530,ModMap!$A$2:$B$21,2,FALSE)&amp;"'!$K:$K"),0)),"")</f>
        <v>N/A</v>
      </c>
      <c r="AI530" s="50" t="str">
        <f t="array" ref="AI530">IFERROR(INDEX(INDIRECT("'"&amp;VLOOKUP($C530,ModMap!$A$2:$B$21,2,FALSE)&amp;"'!AI:AI"),MATCH($K530,INDIRECT("'"&amp;VLOOKUP($C530,ModMap!$A$2:$B$21,2,FALSE)&amp;"'!$K:$K"),0)),"")</f>
        <v/>
      </c>
      <c r="AJ530" s="44" t="s">
        <v>36</v>
      </c>
      <c r="AK530" s="50" t="str">
        <f t="array" ref="AK530">IFERROR(INDEX(INDIRECT("'"&amp;VLOOKUP($C530,ModMap!$A$2:$B$21,2,FALSE)&amp;"'!AK:AK"),MATCH($K530,INDIRECT("'"&amp;VLOOKUP($C530,ModMap!$A$2:$B$21,2,FALSE)&amp;"'!$K:$K"),0)),"")</f>
        <v>N/A</v>
      </c>
      <c r="AL530" s="50" t="str">
        <f t="array" ref="AL530">IFERROR(INDEX(INDIRECT("'"&amp;VLOOKUP($C530,ModMap!$A$2:$B$21,2,FALSE)&amp;"'!AL:AL"),MATCH($K530,INDIRECT("'"&amp;VLOOKUP($C530,ModMap!$A$2:$B$21,2,FALSE)&amp;"'!$K:$K"),0)),"")</f>
        <v/>
      </c>
      <c r="AM530" s="50">
        <f t="shared" si="1"/>
        <v>1</v>
      </c>
      <c r="AN530" s="50" t="str">
        <f t="shared" si="2"/>
        <v>Not Started</v>
      </c>
      <c r="AO530" s="51" t="str">
        <f t="array" ref="AO530">IFERROR(INDEX(INDIRECT("'"&amp;VLOOKUP($C530,ModMap!$A$2:$B$21,2,FALSE)&amp;"'!AO:AO"),MATCH($K530,INDIRECT("'"&amp;VLOOKUP($C530,ModMap!$A$2:$B$21,2,FALSE)&amp;"'!$K:$K"),0)),"")</f>
        <v/>
      </c>
      <c r="AP530" s="49" t="str">
        <f t="array" ref="AP530">IFERROR(HYPERLINK("#'"&amp;VLOOKUP($C530,ModMap!$A$2:$B$21,2,FALSE)&amp;"'!V"&amp;MATCH($K530,INDIRECT("'"&amp;VLOOKUP($C530,ModMap!$A$2:$B$21,2,FALSE)&amp;"'!$K:$K"),0),"Edit on module sheet"),"")</f>
        <v>Edit on module sheet</v>
      </c>
    </row>
    <row r="531" ht="42.0" customHeight="1">
      <c r="A531" s="39">
        <v>529.0</v>
      </c>
      <c r="B531" s="39">
        <v>525.0</v>
      </c>
      <c r="C531" s="39" t="s">
        <v>118</v>
      </c>
      <c r="D531" s="40" t="s">
        <v>119</v>
      </c>
      <c r="E531" s="28" t="s">
        <v>48</v>
      </c>
      <c r="F531" s="75" t="s">
        <v>1259</v>
      </c>
      <c r="G531" s="40" t="s">
        <v>1260</v>
      </c>
      <c r="H531" s="39" t="s">
        <v>1345</v>
      </c>
      <c r="I531" s="39" t="s">
        <v>1346</v>
      </c>
      <c r="J531" s="40" t="s">
        <v>1347</v>
      </c>
      <c r="K531" s="39" t="s">
        <v>2736</v>
      </c>
      <c r="L531" s="40" t="s">
        <v>2737</v>
      </c>
      <c r="M531" s="47" t="s">
        <v>200</v>
      </c>
      <c r="N531" s="39" t="s">
        <v>119</v>
      </c>
      <c r="O531" s="39" t="s">
        <v>1304</v>
      </c>
      <c r="P531" s="40" t="s">
        <v>1350</v>
      </c>
      <c r="Q531" s="40" t="s">
        <v>1351</v>
      </c>
      <c r="R531" s="39" t="s">
        <v>1213</v>
      </c>
      <c r="S531" s="39" t="s">
        <v>56</v>
      </c>
      <c r="T531" s="39" t="str">
        <f t="array" ref="T531">IFERROR(INDEX(INDIRECT("'"&amp;VLOOKUP($C531,ModMap!$A$2:$B$21,2,FALSE)&amp;"'!T:T"),MATCH($K531,INDIRECT("'"&amp;VLOOKUP($C531,ModMap!$A$2:$B$21,2,FALSE)&amp;"'!$K:$K"),0)),"")</f>
        <v>Unassigned</v>
      </c>
      <c r="U531" s="44" t="s">
        <v>36</v>
      </c>
      <c r="V531" s="39" t="str">
        <f t="array" ref="V531">IFERROR(INDEX(INDIRECT("'"&amp;VLOOKUP($C531,ModMap!$A$2:$B$21,2,FALSE)&amp;"'!V:V"),MATCH($K531,INDIRECT("'"&amp;VLOOKUP($C531,ModMap!$A$2:$B$21,2,FALSE)&amp;"'!$K:$K"),0)),"")</f>
        <v>N/A</v>
      </c>
      <c r="W531" s="39" t="str">
        <f t="array" ref="W531">IFERROR(INDEX(INDIRECT("'"&amp;VLOOKUP($C531,ModMap!$A$2:$B$21,2,FALSE)&amp;"'!W:W"),MATCH($K531,INDIRECT("'"&amp;VLOOKUP($C531,ModMap!$A$2:$B$21,2,FALSE)&amp;"'!$K:$K"),0)),"")</f>
        <v/>
      </c>
      <c r="X531" s="48" t="s">
        <v>33</v>
      </c>
      <c r="Y531" s="39" t="str">
        <f t="array" ref="Y531">IFERROR(INDEX(INDIRECT("'"&amp;VLOOKUP($C531,ModMap!$A$2:$B$21,2,FALSE)&amp;"'!Y:Y"),MATCH($K531,INDIRECT("'"&amp;VLOOKUP($C531,ModMap!$A$2:$B$21,2,FALSE)&amp;"'!$K:$K"),0)),"")</f>
        <v>Not Started</v>
      </c>
      <c r="Z531" s="39" t="str">
        <f t="array" ref="Z531">IFERROR(INDEX(INDIRECT("'"&amp;VLOOKUP($C531,ModMap!$A$2:$B$21,2,FALSE)&amp;"'!Z:Z"),MATCH($K531,INDIRECT("'"&amp;VLOOKUP($C531,ModMap!$A$2:$B$21,2,FALSE)&amp;"'!$K:$K"),0)),"")</f>
        <v>Unassigned</v>
      </c>
      <c r="AA531" s="44" t="s">
        <v>36</v>
      </c>
      <c r="AB531" s="39" t="str">
        <f t="array" ref="AB531">IFERROR(INDEX(INDIRECT("'"&amp;VLOOKUP($C531,ModMap!$A$2:$B$21,2,FALSE)&amp;"'!AB:AB"),MATCH($K531,INDIRECT("'"&amp;VLOOKUP($C531,ModMap!$A$2:$B$21,2,FALSE)&amp;"'!$K:$K"),0)),"")</f>
        <v>N/A</v>
      </c>
      <c r="AC531" s="39" t="str">
        <f t="array" ref="AC531">IFERROR(INDEX(INDIRECT("'"&amp;VLOOKUP($C531,ModMap!$A$2:$B$21,2,FALSE)&amp;"'!AC:AC"),MATCH($K531,INDIRECT("'"&amp;VLOOKUP($C531,ModMap!$A$2:$B$21,2,FALSE)&amp;"'!$K:$K"),0)),"")</f>
        <v/>
      </c>
      <c r="AD531" s="44" t="s">
        <v>36</v>
      </c>
      <c r="AE531" s="39" t="str">
        <f t="array" ref="AE531">IFERROR(INDEX(INDIRECT("'"&amp;VLOOKUP($C531,ModMap!$A$2:$B$21,2,FALSE)&amp;"'!AE:AE"),MATCH($K531,INDIRECT("'"&amp;VLOOKUP($C531,ModMap!$A$2:$B$21,2,FALSE)&amp;"'!$K:$K"),0)),"")</f>
        <v>N/A</v>
      </c>
      <c r="AF531" s="39" t="str">
        <f t="array" ref="AF531">IFERROR(INDEX(INDIRECT("'"&amp;VLOOKUP($C531,ModMap!$A$2:$B$21,2,FALSE)&amp;"'!AF:AF"),MATCH($K531,INDIRECT("'"&amp;VLOOKUP($C531,ModMap!$A$2:$B$21,2,FALSE)&amp;"'!$K:$K"),0)),"")</f>
        <v/>
      </c>
      <c r="AG531" s="44" t="s">
        <v>36</v>
      </c>
      <c r="AH531" s="39" t="str">
        <f t="array" ref="AH531">IFERROR(INDEX(INDIRECT("'"&amp;VLOOKUP($C531,ModMap!$A$2:$B$21,2,FALSE)&amp;"'!AH:AH"),MATCH($K531,INDIRECT("'"&amp;VLOOKUP($C531,ModMap!$A$2:$B$21,2,FALSE)&amp;"'!$K:$K"),0)),"")</f>
        <v>N/A</v>
      </c>
      <c r="AI531" s="39" t="str">
        <f t="array" ref="AI531">IFERROR(INDEX(INDIRECT("'"&amp;VLOOKUP($C531,ModMap!$A$2:$B$21,2,FALSE)&amp;"'!AI:AI"),MATCH($K531,INDIRECT("'"&amp;VLOOKUP($C531,ModMap!$A$2:$B$21,2,FALSE)&amp;"'!$K:$K"),0)),"")</f>
        <v/>
      </c>
      <c r="AJ531" s="44" t="s">
        <v>36</v>
      </c>
      <c r="AK531" s="39" t="str">
        <f t="array" ref="AK531">IFERROR(INDEX(INDIRECT("'"&amp;VLOOKUP($C531,ModMap!$A$2:$B$21,2,FALSE)&amp;"'!AK:AK"),MATCH($K531,INDIRECT("'"&amp;VLOOKUP($C531,ModMap!$A$2:$B$21,2,FALSE)&amp;"'!$K:$K"),0)),"")</f>
        <v>N/A</v>
      </c>
      <c r="AL531" s="39" t="str">
        <f t="array" ref="AL531">IFERROR(INDEX(INDIRECT("'"&amp;VLOOKUP($C531,ModMap!$A$2:$B$21,2,FALSE)&amp;"'!AL:AL"),MATCH($K531,INDIRECT("'"&amp;VLOOKUP($C531,ModMap!$A$2:$B$21,2,FALSE)&amp;"'!$K:$K"),0)),"")</f>
        <v/>
      </c>
      <c r="AM531" s="39">
        <f t="shared" si="1"/>
        <v>1</v>
      </c>
      <c r="AN531" s="39" t="str">
        <f t="shared" si="2"/>
        <v>Not Started</v>
      </c>
      <c r="AO531" s="40" t="str">
        <f t="array" ref="AO531">IFERROR(INDEX(INDIRECT("'"&amp;VLOOKUP($C531,ModMap!$A$2:$B$21,2,FALSE)&amp;"'!AO:AO"),MATCH($K531,INDIRECT("'"&amp;VLOOKUP($C531,ModMap!$A$2:$B$21,2,FALSE)&amp;"'!$K:$K"),0)),"")</f>
        <v/>
      </c>
      <c r="AP531" s="49" t="str">
        <f t="array" ref="AP531">IFERROR(HYPERLINK("#'"&amp;VLOOKUP($C531,ModMap!$A$2:$B$21,2,FALSE)&amp;"'!V"&amp;MATCH($K531,INDIRECT("'"&amp;VLOOKUP($C531,ModMap!$A$2:$B$21,2,FALSE)&amp;"'!$K:$K"),0),"Edit on module sheet"),"")</f>
        <v>Edit on module sheet</v>
      </c>
    </row>
    <row r="532" ht="42.0" customHeight="1">
      <c r="A532" s="50">
        <v>530.0</v>
      </c>
      <c r="B532" s="50">
        <v>526.0</v>
      </c>
      <c r="C532" s="50" t="s">
        <v>118</v>
      </c>
      <c r="D532" s="51" t="s">
        <v>119</v>
      </c>
      <c r="E532" s="29" t="s">
        <v>41</v>
      </c>
      <c r="F532" s="75" t="s">
        <v>1259</v>
      </c>
      <c r="G532" s="51" t="s">
        <v>1260</v>
      </c>
      <c r="H532" s="50" t="s">
        <v>1345</v>
      </c>
      <c r="I532" s="50" t="s">
        <v>1346</v>
      </c>
      <c r="J532" s="51" t="s">
        <v>1347</v>
      </c>
      <c r="K532" s="50" t="s">
        <v>1348</v>
      </c>
      <c r="L532" s="51" t="s">
        <v>1349</v>
      </c>
      <c r="M532" s="47" t="s">
        <v>200</v>
      </c>
      <c r="N532" s="50" t="s">
        <v>119</v>
      </c>
      <c r="O532" s="50" t="s">
        <v>1304</v>
      </c>
      <c r="P532" s="51" t="s">
        <v>1350</v>
      </c>
      <c r="Q532" s="51" t="s">
        <v>1351</v>
      </c>
      <c r="R532" s="50" t="s">
        <v>1213</v>
      </c>
      <c r="S532" s="50" t="s">
        <v>206</v>
      </c>
      <c r="T532" s="50" t="str">
        <f t="array" ref="T532">IFERROR(INDEX(INDIRECT("'"&amp;VLOOKUP($C532,ModMap!$A$2:$B$21,2,FALSE)&amp;"'!T:T"),MATCH($K532,INDIRECT("'"&amp;VLOOKUP($C532,ModMap!$A$2:$B$21,2,FALSE)&amp;"'!$K:$K"),0)),"")</f>
        <v>Unassigned</v>
      </c>
      <c r="U532" s="48" t="s">
        <v>33</v>
      </c>
      <c r="V532" s="50" t="str">
        <f t="array" ref="V532">IFERROR(INDEX(INDIRECT("'"&amp;VLOOKUP($C532,ModMap!$A$2:$B$21,2,FALSE)&amp;"'!V:V"),MATCH($K532,INDIRECT("'"&amp;VLOOKUP($C532,ModMap!$A$2:$B$21,2,FALSE)&amp;"'!$K:$K"),0)),"")</f>
        <v>Not Started</v>
      </c>
      <c r="W532" s="50" t="str">
        <f t="array" ref="W532">IFERROR(INDEX(INDIRECT("'"&amp;VLOOKUP($C532,ModMap!$A$2:$B$21,2,FALSE)&amp;"'!W:W"),MATCH($K532,INDIRECT("'"&amp;VLOOKUP($C532,ModMap!$A$2:$B$21,2,FALSE)&amp;"'!$K:$K"),0)),"")</f>
        <v>Unassigned</v>
      </c>
      <c r="X532" s="44" t="s">
        <v>36</v>
      </c>
      <c r="Y532" s="50" t="str">
        <f t="array" ref="Y532">IFERROR(INDEX(INDIRECT("'"&amp;VLOOKUP($C532,ModMap!$A$2:$B$21,2,FALSE)&amp;"'!Y:Y"),MATCH($K532,INDIRECT("'"&amp;VLOOKUP($C532,ModMap!$A$2:$B$21,2,FALSE)&amp;"'!$K:$K"),0)),"")</f>
        <v>N/A</v>
      </c>
      <c r="Z532" s="50" t="str">
        <f t="array" ref="Z532">IFERROR(INDEX(INDIRECT("'"&amp;VLOOKUP($C532,ModMap!$A$2:$B$21,2,FALSE)&amp;"'!Z:Z"),MATCH($K532,INDIRECT("'"&amp;VLOOKUP($C532,ModMap!$A$2:$B$21,2,FALSE)&amp;"'!$K:$K"),0)),"")</f>
        <v/>
      </c>
      <c r="AA532" s="44" t="s">
        <v>36</v>
      </c>
      <c r="AB532" s="50" t="str">
        <f t="array" ref="AB532">IFERROR(INDEX(INDIRECT("'"&amp;VLOOKUP($C532,ModMap!$A$2:$B$21,2,FALSE)&amp;"'!AB:AB"),MATCH($K532,INDIRECT("'"&amp;VLOOKUP($C532,ModMap!$A$2:$B$21,2,FALSE)&amp;"'!$K:$K"),0)),"")</f>
        <v>N/A</v>
      </c>
      <c r="AC532" s="50" t="str">
        <f t="array" ref="AC532">IFERROR(INDEX(INDIRECT("'"&amp;VLOOKUP($C532,ModMap!$A$2:$B$21,2,FALSE)&amp;"'!AC:AC"),MATCH($K532,INDIRECT("'"&amp;VLOOKUP($C532,ModMap!$A$2:$B$21,2,FALSE)&amp;"'!$K:$K"),0)),"")</f>
        <v/>
      </c>
      <c r="AD532" s="44" t="s">
        <v>36</v>
      </c>
      <c r="AE532" s="50" t="str">
        <f t="array" ref="AE532">IFERROR(INDEX(INDIRECT("'"&amp;VLOOKUP($C532,ModMap!$A$2:$B$21,2,FALSE)&amp;"'!AE:AE"),MATCH($K532,INDIRECT("'"&amp;VLOOKUP($C532,ModMap!$A$2:$B$21,2,FALSE)&amp;"'!$K:$K"),0)),"")</f>
        <v>N/A</v>
      </c>
      <c r="AF532" s="50" t="str">
        <f t="array" ref="AF532">IFERROR(INDEX(INDIRECT("'"&amp;VLOOKUP($C532,ModMap!$A$2:$B$21,2,FALSE)&amp;"'!AF:AF"),MATCH($K532,INDIRECT("'"&amp;VLOOKUP($C532,ModMap!$A$2:$B$21,2,FALSE)&amp;"'!$K:$K"),0)),"")</f>
        <v/>
      </c>
      <c r="AG532" s="44" t="s">
        <v>36</v>
      </c>
      <c r="AH532" s="50" t="str">
        <f t="array" ref="AH532">IFERROR(INDEX(INDIRECT("'"&amp;VLOOKUP($C532,ModMap!$A$2:$B$21,2,FALSE)&amp;"'!AH:AH"),MATCH($K532,INDIRECT("'"&amp;VLOOKUP($C532,ModMap!$A$2:$B$21,2,FALSE)&amp;"'!$K:$K"),0)),"")</f>
        <v>N/A</v>
      </c>
      <c r="AI532" s="50" t="str">
        <f t="array" ref="AI532">IFERROR(INDEX(INDIRECT("'"&amp;VLOOKUP($C532,ModMap!$A$2:$B$21,2,FALSE)&amp;"'!AI:AI"),MATCH($K532,INDIRECT("'"&amp;VLOOKUP($C532,ModMap!$A$2:$B$21,2,FALSE)&amp;"'!$K:$K"),0)),"")</f>
        <v/>
      </c>
      <c r="AJ532" s="44" t="s">
        <v>36</v>
      </c>
      <c r="AK532" s="50" t="str">
        <f t="array" ref="AK532">IFERROR(INDEX(INDIRECT("'"&amp;VLOOKUP($C532,ModMap!$A$2:$B$21,2,FALSE)&amp;"'!AK:AK"),MATCH($K532,INDIRECT("'"&amp;VLOOKUP($C532,ModMap!$A$2:$B$21,2,FALSE)&amp;"'!$K:$K"),0)),"")</f>
        <v>N/A</v>
      </c>
      <c r="AL532" s="50" t="str">
        <f t="array" ref="AL532">IFERROR(INDEX(INDIRECT("'"&amp;VLOOKUP($C532,ModMap!$A$2:$B$21,2,FALSE)&amp;"'!AL:AL"),MATCH($K532,INDIRECT("'"&amp;VLOOKUP($C532,ModMap!$A$2:$B$21,2,FALSE)&amp;"'!$K:$K"),0)),"")</f>
        <v/>
      </c>
      <c r="AM532" s="50">
        <f t="shared" si="1"/>
        <v>1</v>
      </c>
      <c r="AN532" s="50" t="str">
        <f t="shared" si="2"/>
        <v>Not Started</v>
      </c>
      <c r="AO532" s="51" t="str">
        <f t="array" ref="AO532">IFERROR(INDEX(INDIRECT("'"&amp;VLOOKUP($C532,ModMap!$A$2:$B$21,2,FALSE)&amp;"'!AO:AO"),MATCH($K532,INDIRECT("'"&amp;VLOOKUP($C532,ModMap!$A$2:$B$21,2,FALSE)&amp;"'!$K:$K"),0)),"")</f>
        <v/>
      </c>
      <c r="AP532" s="49" t="str">
        <f t="array" ref="AP532">IFERROR(HYPERLINK("#'"&amp;VLOOKUP($C532,ModMap!$A$2:$B$21,2,FALSE)&amp;"'!V"&amp;MATCH($K532,INDIRECT("'"&amp;VLOOKUP($C532,ModMap!$A$2:$B$21,2,FALSE)&amp;"'!$K:$K"),0),"Edit on module sheet"),"")</f>
        <v>Edit on module sheet</v>
      </c>
    </row>
    <row r="533" ht="42.0" customHeight="1">
      <c r="A533" s="39">
        <v>531.0</v>
      </c>
      <c r="B533" s="39">
        <v>527.0</v>
      </c>
      <c r="C533" s="39" t="s">
        <v>118</v>
      </c>
      <c r="D533" s="40" t="s">
        <v>119</v>
      </c>
      <c r="E533" s="31" t="s">
        <v>69</v>
      </c>
      <c r="F533" s="75" t="s">
        <v>1259</v>
      </c>
      <c r="G533" s="40" t="s">
        <v>1260</v>
      </c>
      <c r="H533" s="39" t="s">
        <v>1345</v>
      </c>
      <c r="I533" s="39" t="s">
        <v>1346</v>
      </c>
      <c r="J533" s="40" t="s">
        <v>1347</v>
      </c>
      <c r="K533" s="39" t="s">
        <v>3842</v>
      </c>
      <c r="L533" s="40" t="s">
        <v>3843</v>
      </c>
      <c r="M533" s="48" t="s">
        <v>434</v>
      </c>
      <c r="N533" s="39" t="s">
        <v>119</v>
      </c>
      <c r="O533" s="39" t="s">
        <v>1304</v>
      </c>
      <c r="P533" s="40" t="s">
        <v>1350</v>
      </c>
      <c r="Q533" s="40" t="s">
        <v>1351</v>
      </c>
      <c r="R533" s="39" t="s">
        <v>1213</v>
      </c>
      <c r="S533" s="39" t="s">
        <v>69</v>
      </c>
      <c r="T533" s="39" t="str">
        <f t="array" ref="T533">IFERROR(INDEX(INDIRECT("'"&amp;VLOOKUP($C533,ModMap!$A$2:$B$21,2,FALSE)&amp;"'!T:T"),MATCH($K533,INDIRECT("'"&amp;VLOOKUP($C533,ModMap!$A$2:$B$21,2,FALSE)&amp;"'!$K:$K"),0)),"")</f>
        <v>Unassigned</v>
      </c>
      <c r="U533" s="48" t="s">
        <v>33</v>
      </c>
      <c r="V533" s="39" t="str">
        <f t="array" ref="V533">IFERROR(INDEX(INDIRECT("'"&amp;VLOOKUP($C533,ModMap!$A$2:$B$21,2,FALSE)&amp;"'!V:V"),MATCH($K533,INDIRECT("'"&amp;VLOOKUP($C533,ModMap!$A$2:$B$21,2,FALSE)&amp;"'!$K:$K"),0)),"")</f>
        <v>Not Started</v>
      </c>
      <c r="W533" s="39" t="str">
        <f t="array" ref="W533">IFERROR(INDEX(INDIRECT("'"&amp;VLOOKUP($C533,ModMap!$A$2:$B$21,2,FALSE)&amp;"'!W:W"),MATCH($K533,INDIRECT("'"&amp;VLOOKUP($C533,ModMap!$A$2:$B$21,2,FALSE)&amp;"'!$K:$K"),0)),"")</f>
        <v>Unassigned</v>
      </c>
      <c r="X533" s="44" t="s">
        <v>36</v>
      </c>
      <c r="Y533" s="39" t="str">
        <f t="array" ref="Y533">IFERROR(INDEX(INDIRECT("'"&amp;VLOOKUP($C533,ModMap!$A$2:$B$21,2,FALSE)&amp;"'!Y:Y"),MATCH($K533,INDIRECT("'"&amp;VLOOKUP($C533,ModMap!$A$2:$B$21,2,FALSE)&amp;"'!$K:$K"),0)),"")</f>
        <v>N/A</v>
      </c>
      <c r="Z533" s="39" t="str">
        <f t="array" ref="Z533">IFERROR(INDEX(INDIRECT("'"&amp;VLOOKUP($C533,ModMap!$A$2:$B$21,2,FALSE)&amp;"'!Z:Z"),MATCH($K533,INDIRECT("'"&amp;VLOOKUP($C533,ModMap!$A$2:$B$21,2,FALSE)&amp;"'!$K:$K"),0)),"")</f>
        <v/>
      </c>
      <c r="AA533" s="44" t="s">
        <v>36</v>
      </c>
      <c r="AB533" s="39" t="str">
        <f t="array" ref="AB533">IFERROR(INDEX(INDIRECT("'"&amp;VLOOKUP($C533,ModMap!$A$2:$B$21,2,FALSE)&amp;"'!AB:AB"),MATCH($K533,INDIRECT("'"&amp;VLOOKUP($C533,ModMap!$A$2:$B$21,2,FALSE)&amp;"'!$K:$K"),0)),"")</f>
        <v>N/A</v>
      </c>
      <c r="AC533" s="39" t="str">
        <f t="array" ref="AC533">IFERROR(INDEX(INDIRECT("'"&amp;VLOOKUP($C533,ModMap!$A$2:$B$21,2,FALSE)&amp;"'!AC:AC"),MATCH($K533,INDIRECT("'"&amp;VLOOKUP($C533,ModMap!$A$2:$B$21,2,FALSE)&amp;"'!$K:$K"),0)),"")</f>
        <v/>
      </c>
      <c r="AD533" s="44" t="s">
        <v>36</v>
      </c>
      <c r="AE533" s="39" t="str">
        <f t="array" ref="AE533">IFERROR(INDEX(INDIRECT("'"&amp;VLOOKUP($C533,ModMap!$A$2:$B$21,2,FALSE)&amp;"'!AE:AE"),MATCH($K533,INDIRECT("'"&amp;VLOOKUP($C533,ModMap!$A$2:$B$21,2,FALSE)&amp;"'!$K:$K"),0)),"")</f>
        <v>N/A</v>
      </c>
      <c r="AF533" s="39" t="str">
        <f t="array" ref="AF533">IFERROR(INDEX(INDIRECT("'"&amp;VLOOKUP($C533,ModMap!$A$2:$B$21,2,FALSE)&amp;"'!AF:AF"),MATCH($K533,INDIRECT("'"&amp;VLOOKUP($C533,ModMap!$A$2:$B$21,2,FALSE)&amp;"'!$K:$K"),0)),"")</f>
        <v/>
      </c>
      <c r="AG533" s="44" t="s">
        <v>36</v>
      </c>
      <c r="AH533" s="39" t="str">
        <f t="array" ref="AH533">IFERROR(INDEX(INDIRECT("'"&amp;VLOOKUP($C533,ModMap!$A$2:$B$21,2,FALSE)&amp;"'!AH:AH"),MATCH($K533,INDIRECT("'"&amp;VLOOKUP($C533,ModMap!$A$2:$B$21,2,FALSE)&amp;"'!$K:$K"),0)),"")</f>
        <v>N/A</v>
      </c>
      <c r="AI533" s="39" t="str">
        <f t="array" ref="AI533">IFERROR(INDEX(INDIRECT("'"&amp;VLOOKUP($C533,ModMap!$A$2:$B$21,2,FALSE)&amp;"'!AI:AI"),MATCH($K533,INDIRECT("'"&amp;VLOOKUP($C533,ModMap!$A$2:$B$21,2,FALSE)&amp;"'!$K:$K"),0)),"")</f>
        <v/>
      </c>
      <c r="AJ533" s="44" t="s">
        <v>36</v>
      </c>
      <c r="AK533" s="39" t="str">
        <f t="array" ref="AK533">IFERROR(INDEX(INDIRECT("'"&amp;VLOOKUP($C533,ModMap!$A$2:$B$21,2,FALSE)&amp;"'!AK:AK"),MATCH($K533,INDIRECT("'"&amp;VLOOKUP($C533,ModMap!$A$2:$B$21,2,FALSE)&amp;"'!$K:$K"),0)),"")</f>
        <v>N/A</v>
      </c>
      <c r="AL533" s="39" t="str">
        <f t="array" ref="AL533">IFERROR(INDEX(INDIRECT("'"&amp;VLOOKUP($C533,ModMap!$A$2:$B$21,2,FALSE)&amp;"'!AL:AL"),MATCH($K533,INDIRECT("'"&amp;VLOOKUP($C533,ModMap!$A$2:$B$21,2,FALSE)&amp;"'!$K:$K"),0)),"")</f>
        <v/>
      </c>
      <c r="AM533" s="39">
        <f t="shared" si="1"/>
        <v>1</v>
      </c>
      <c r="AN533" s="39" t="str">
        <f t="shared" si="2"/>
        <v>Not Started</v>
      </c>
      <c r="AO533" s="40" t="str">
        <f t="array" ref="AO533">IFERROR(INDEX(INDIRECT("'"&amp;VLOOKUP($C533,ModMap!$A$2:$B$21,2,FALSE)&amp;"'!AO:AO"),MATCH($K533,INDIRECT("'"&amp;VLOOKUP($C533,ModMap!$A$2:$B$21,2,FALSE)&amp;"'!$K:$K"),0)),"")</f>
        <v/>
      </c>
      <c r="AP533" s="49" t="str">
        <f t="array" ref="AP533">IFERROR(HYPERLINK("#'"&amp;VLOOKUP($C533,ModMap!$A$2:$B$21,2,FALSE)&amp;"'!V"&amp;MATCH($K533,INDIRECT("'"&amp;VLOOKUP($C533,ModMap!$A$2:$B$21,2,FALSE)&amp;"'!$K:$K"),0),"Edit on module sheet"),"")</f>
        <v>Edit on module sheet</v>
      </c>
    </row>
    <row r="534" ht="42.0" customHeight="1">
      <c r="A534" s="50">
        <v>532.0</v>
      </c>
      <c r="B534" s="50">
        <v>528.0</v>
      </c>
      <c r="C534" s="50" t="s">
        <v>118</v>
      </c>
      <c r="D534" s="51" t="s">
        <v>119</v>
      </c>
      <c r="E534" s="28" t="s">
        <v>48</v>
      </c>
      <c r="F534" s="75" t="s">
        <v>1259</v>
      </c>
      <c r="G534" s="51" t="s">
        <v>1260</v>
      </c>
      <c r="H534" s="50" t="s">
        <v>1354</v>
      </c>
      <c r="I534" s="50" t="s">
        <v>1355</v>
      </c>
      <c r="J534" s="51" t="s">
        <v>1356</v>
      </c>
      <c r="K534" s="50" t="s">
        <v>2743</v>
      </c>
      <c r="L534" s="51" t="s">
        <v>2744</v>
      </c>
      <c r="M534" s="47" t="s">
        <v>200</v>
      </c>
      <c r="N534" s="50" t="s">
        <v>119</v>
      </c>
      <c r="O534" s="50" t="s">
        <v>1304</v>
      </c>
      <c r="P534" s="51" t="s">
        <v>1359</v>
      </c>
      <c r="Q534" s="51" t="s">
        <v>1360</v>
      </c>
      <c r="R534" s="50" t="s">
        <v>1213</v>
      </c>
      <c r="S534" s="50" t="s">
        <v>53</v>
      </c>
      <c r="T534" s="50" t="str">
        <f t="array" ref="T534">IFERROR(INDEX(INDIRECT("'"&amp;VLOOKUP($C534,ModMap!$A$2:$B$21,2,FALSE)&amp;"'!T:T"),MATCH($K534,INDIRECT("'"&amp;VLOOKUP($C534,ModMap!$A$2:$B$21,2,FALSE)&amp;"'!$K:$K"),0)),"")</f>
        <v>Unassigned</v>
      </c>
      <c r="U534" s="44" t="s">
        <v>36</v>
      </c>
      <c r="V534" s="50" t="str">
        <f t="array" ref="V534">IFERROR(INDEX(INDIRECT("'"&amp;VLOOKUP($C534,ModMap!$A$2:$B$21,2,FALSE)&amp;"'!V:V"),MATCH($K534,INDIRECT("'"&amp;VLOOKUP($C534,ModMap!$A$2:$B$21,2,FALSE)&amp;"'!$K:$K"),0)),"")</f>
        <v>N/A</v>
      </c>
      <c r="W534" s="50" t="str">
        <f t="array" ref="W534">IFERROR(INDEX(INDIRECT("'"&amp;VLOOKUP($C534,ModMap!$A$2:$B$21,2,FALSE)&amp;"'!W:W"),MATCH($K534,INDIRECT("'"&amp;VLOOKUP($C534,ModMap!$A$2:$B$21,2,FALSE)&amp;"'!$K:$K"),0)),"")</f>
        <v/>
      </c>
      <c r="X534" s="48" t="s">
        <v>33</v>
      </c>
      <c r="Y534" s="50" t="str">
        <f t="array" ref="Y534">IFERROR(INDEX(INDIRECT("'"&amp;VLOOKUP($C534,ModMap!$A$2:$B$21,2,FALSE)&amp;"'!Y:Y"),MATCH($K534,INDIRECT("'"&amp;VLOOKUP($C534,ModMap!$A$2:$B$21,2,FALSE)&amp;"'!$K:$K"),0)),"")</f>
        <v>Not Started</v>
      </c>
      <c r="Z534" s="50" t="str">
        <f t="array" ref="Z534">IFERROR(INDEX(INDIRECT("'"&amp;VLOOKUP($C534,ModMap!$A$2:$B$21,2,FALSE)&amp;"'!Z:Z"),MATCH($K534,INDIRECT("'"&amp;VLOOKUP($C534,ModMap!$A$2:$B$21,2,FALSE)&amp;"'!$K:$K"),0)),"")</f>
        <v>Unassigned</v>
      </c>
      <c r="AA534" s="48" t="s">
        <v>33</v>
      </c>
      <c r="AB534" s="50" t="str">
        <f t="array" ref="AB534">IFERROR(INDEX(INDIRECT("'"&amp;VLOOKUP($C534,ModMap!$A$2:$B$21,2,FALSE)&amp;"'!AB:AB"),MATCH($K534,INDIRECT("'"&amp;VLOOKUP($C534,ModMap!$A$2:$B$21,2,FALSE)&amp;"'!$K:$K"),0)),"")</f>
        <v>Not Started</v>
      </c>
      <c r="AC534" s="50" t="str">
        <f t="array" ref="AC534">IFERROR(INDEX(INDIRECT("'"&amp;VLOOKUP($C534,ModMap!$A$2:$B$21,2,FALSE)&amp;"'!AC:AC"),MATCH($K534,INDIRECT("'"&amp;VLOOKUP($C534,ModMap!$A$2:$B$21,2,FALSE)&amp;"'!$K:$K"),0)),"")</f>
        <v>Unassigned</v>
      </c>
      <c r="AD534" s="44" t="s">
        <v>36</v>
      </c>
      <c r="AE534" s="50" t="str">
        <f t="array" ref="AE534">IFERROR(INDEX(INDIRECT("'"&amp;VLOOKUP($C534,ModMap!$A$2:$B$21,2,FALSE)&amp;"'!AE:AE"),MATCH($K534,INDIRECT("'"&amp;VLOOKUP($C534,ModMap!$A$2:$B$21,2,FALSE)&amp;"'!$K:$K"),0)),"")</f>
        <v>N/A</v>
      </c>
      <c r="AF534" s="50" t="str">
        <f t="array" ref="AF534">IFERROR(INDEX(INDIRECT("'"&amp;VLOOKUP($C534,ModMap!$A$2:$B$21,2,FALSE)&amp;"'!AF:AF"),MATCH($K534,INDIRECT("'"&amp;VLOOKUP($C534,ModMap!$A$2:$B$21,2,FALSE)&amp;"'!$K:$K"),0)),"")</f>
        <v/>
      </c>
      <c r="AG534" s="44" t="s">
        <v>36</v>
      </c>
      <c r="AH534" s="50" t="str">
        <f t="array" ref="AH534">IFERROR(INDEX(INDIRECT("'"&amp;VLOOKUP($C534,ModMap!$A$2:$B$21,2,FALSE)&amp;"'!AH:AH"),MATCH($K534,INDIRECT("'"&amp;VLOOKUP($C534,ModMap!$A$2:$B$21,2,FALSE)&amp;"'!$K:$K"),0)),"")</f>
        <v>N/A</v>
      </c>
      <c r="AI534" s="50" t="str">
        <f t="array" ref="AI534">IFERROR(INDEX(INDIRECT("'"&amp;VLOOKUP($C534,ModMap!$A$2:$B$21,2,FALSE)&amp;"'!AI:AI"),MATCH($K534,INDIRECT("'"&amp;VLOOKUP($C534,ModMap!$A$2:$B$21,2,FALSE)&amp;"'!$K:$K"),0)),"")</f>
        <v/>
      </c>
      <c r="AJ534" s="44" t="s">
        <v>36</v>
      </c>
      <c r="AK534" s="50" t="str">
        <f t="array" ref="AK534">IFERROR(INDEX(INDIRECT("'"&amp;VLOOKUP($C534,ModMap!$A$2:$B$21,2,FALSE)&amp;"'!AK:AK"),MATCH($K534,INDIRECT("'"&amp;VLOOKUP($C534,ModMap!$A$2:$B$21,2,FALSE)&amp;"'!$K:$K"),0)),"")</f>
        <v>N/A</v>
      </c>
      <c r="AL534" s="50" t="str">
        <f t="array" ref="AL534">IFERROR(INDEX(INDIRECT("'"&amp;VLOOKUP($C534,ModMap!$A$2:$B$21,2,FALSE)&amp;"'!AL:AL"),MATCH($K534,INDIRECT("'"&amp;VLOOKUP($C534,ModMap!$A$2:$B$21,2,FALSE)&amp;"'!$K:$K"),0)),"")</f>
        <v/>
      </c>
      <c r="AM534" s="50">
        <f t="shared" si="1"/>
        <v>2</v>
      </c>
      <c r="AN534" s="50" t="str">
        <f t="shared" si="2"/>
        <v>Not Started</v>
      </c>
      <c r="AO534" s="51" t="str">
        <f t="array" ref="AO534">IFERROR(INDEX(INDIRECT("'"&amp;VLOOKUP($C534,ModMap!$A$2:$B$21,2,FALSE)&amp;"'!AO:AO"),MATCH($K534,INDIRECT("'"&amp;VLOOKUP($C534,ModMap!$A$2:$B$21,2,FALSE)&amp;"'!$K:$K"),0)),"")</f>
        <v/>
      </c>
      <c r="AP534" s="49" t="str">
        <f t="array" ref="AP534">IFERROR(HYPERLINK("#'"&amp;VLOOKUP($C534,ModMap!$A$2:$B$21,2,FALSE)&amp;"'!V"&amp;MATCH($K534,INDIRECT("'"&amp;VLOOKUP($C534,ModMap!$A$2:$B$21,2,FALSE)&amp;"'!$K:$K"),0),"Edit on module sheet"),"")</f>
        <v>Edit on module sheet</v>
      </c>
    </row>
    <row r="535" ht="42.0" customHeight="1">
      <c r="A535" s="39">
        <v>533.0</v>
      </c>
      <c r="B535" s="39">
        <v>529.0</v>
      </c>
      <c r="C535" s="39" t="s">
        <v>118</v>
      </c>
      <c r="D535" s="40" t="s">
        <v>119</v>
      </c>
      <c r="E535" s="28" t="s">
        <v>48</v>
      </c>
      <c r="F535" s="75" t="s">
        <v>1259</v>
      </c>
      <c r="G535" s="40" t="s">
        <v>1260</v>
      </c>
      <c r="H535" s="39" t="s">
        <v>1354</v>
      </c>
      <c r="I535" s="39" t="s">
        <v>1355</v>
      </c>
      <c r="J535" s="40" t="s">
        <v>1356</v>
      </c>
      <c r="K535" s="39" t="s">
        <v>2750</v>
      </c>
      <c r="L535" s="40" t="s">
        <v>2751</v>
      </c>
      <c r="M535" s="47" t="s">
        <v>200</v>
      </c>
      <c r="N535" s="39" t="s">
        <v>119</v>
      </c>
      <c r="O535" s="39" t="s">
        <v>1304</v>
      </c>
      <c r="P535" s="40" t="s">
        <v>1359</v>
      </c>
      <c r="Q535" s="40" t="s">
        <v>1360</v>
      </c>
      <c r="R535" s="39" t="s">
        <v>1213</v>
      </c>
      <c r="S535" s="39" t="s">
        <v>56</v>
      </c>
      <c r="T535" s="39" t="str">
        <f t="array" ref="T535">IFERROR(INDEX(INDIRECT("'"&amp;VLOOKUP($C535,ModMap!$A$2:$B$21,2,FALSE)&amp;"'!T:T"),MATCH($K535,INDIRECT("'"&amp;VLOOKUP($C535,ModMap!$A$2:$B$21,2,FALSE)&amp;"'!$K:$K"),0)),"")</f>
        <v>Unassigned</v>
      </c>
      <c r="U535" s="44" t="s">
        <v>36</v>
      </c>
      <c r="V535" s="39" t="str">
        <f t="array" ref="V535">IFERROR(INDEX(INDIRECT("'"&amp;VLOOKUP($C535,ModMap!$A$2:$B$21,2,FALSE)&amp;"'!V:V"),MATCH($K535,INDIRECT("'"&amp;VLOOKUP($C535,ModMap!$A$2:$B$21,2,FALSE)&amp;"'!$K:$K"),0)),"")</f>
        <v>N/A</v>
      </c>
      <c r="W535" s="39" t="str">
        <f t="array" ref="W535">IFERROR(INDEX(INDIRECT("'"&amp;VLOOKUP($C535,ModMap!$A$2:$B$21,2,FALSE)&amp;"'!W:W"),MATCH($K535,INDIRECT("'"&amp;VLOOKUP($C535,ModMap!$A$2:$B$21,2,FALSE)&amp;"'!$K:$K"),0)),"")</f>
        <v/>
      </c>
      <c r="X535" s="48" t="s">
        <v>33</v>
      </c>
      <c r="Y535" s="39" t="str">
        <f t="array" ref="Y535">IFERROR(INDEX(INDIRECT("'"&amp;VLOOKUP($C535,ModMap!$A$2:$B$21,2,FALSE)&amp;"'!Y:Y"),MATCH($K535,INDIRECT("'"&amp;VLOOKUP($C535,ModMap!$A$2:$B$21,2,FALSE)&amp;"'!$K:$K"),0)),"")</f>
        <v>Not Started</v>
      </c>
      <c r="Z535" s="39" t="str">
        <f t="array" ref="Z535">IFERROR(INDEX(INDIRECT("'"&amp;VLOOKUP($C535,ModMap!$A$2:$B$21,2,FALSE)&amp;"'!Z:Z"),MATCH($K535,INDIRECT("'"&amp;VLOOKUP($C535,ModMap!$A$2:$B$21,2,FALSE)&amp;"'!$K:$K"),0)),"")</f>
        <v>Unassigned</v>
      </c>
      <c r="AA535" s="48" t="s">
        <v>33</v>
      </c>
      <c r="AB535" s="39" t="str">
        <f t="array" ref="AB535">IFERROR(INDEX(INDIRECT("'"&amp;VLOOKUP($C535,ModMap!$A$2:$B$21,2,FALSE)&amp;"'!AB:AB"),MATCH($K535,INDIRECT("'"&amp;VLOOKUP($C535,ModMap!$A$2:$B$21,2,FALSE)&amp;"'!$K:$K"),0)),"")</f>
        <v>Not Started</v>
      </c>
      <c r="AC535" s="39" t="str">
        <f t="array" ref="AC535">IFERROR(INDEX(INDIRECT("'"&amp;VLOOKUP($C535,ModMap!$A$2:$B$21,2,FALSE)&amp;"'!AC:AC"),MATCH($K535,INDIRECT("'"&amp;VLOOKUP($C535,ModMap!$A$2:$B$21,2,FALSE)&amp;"'!$K:$K"),0)),"")</f>
        <v>Unassigned</v>
      </c>
      <c r="AD535" s="48" t="s">
        <v>33</v>
      </c>
      <c r="AE535" s="39" t="str">
        <f t="array" ref="AE535">IFERROR(INDEX(INDIRECT("'"&amp;VLOOKUP($C535,ModMap!$A$2:$B$21,2,FALSE)&amp;"'!AE:AE"),MATCH($K535,INDIRECT("'"&amp;VLOOKUP($C535,ModMap!$A$2:$B$21,2,FALSE)&amp;"'!$K:$K"),0)),"")</f>
        <v>Not Started</v>
      </c>
      <c r="AF535" s="39" t="str">
        <f t="array" ref="AF535">IFERROR(INDEX(INDIRECT("'"&amp;VLOOKUP($C535,ModMap!$A$2:$B$21,2,FALSE)&amp;"'!AF:AF"),MATCH($K535,INDIRECT("'"&amp;VLOOKUP($C535,ModMap!$A$2:$B$21,2,FALSE)&amp;"'!$K:$K"),0)),"")</f>
        <v>Unassigned</v>
      </c>
      <c r="AG535" s="44" t="s">
        <v>36</v>
      </c>
      <c r="AH535" s="39" t="str">
        <f t="array" ref="AH535">IFERROR(INDEX(INDIRECT("'"&amp;VLOOKUP($C535,ModMap!$A$2:$B$21,2,FALSE)&amp;"'!AH:AH"),MATCH($K535,INDIRECT("'"&amp;VLOOKUP($C535,ModMap!$A$2:$B$21,2,FALSE)&amp;"'!$K:$K"),0)),"")</f>
        <v>N/A</v>
      </c>
      <c r="AI535" s="39" t="str">
        <f t="array" ref="AI535">IFERROR(INDEX(INDIRECT("'"&amp;VLOOKUP($C535,ModMap!$A$2:$B$21,2,FALSE)&amp;"'!AI:AI"),MATCH($K535,INDIRECT("'"&amp;VLOOKUP($C535,ModMap!$A$2:$B$21,2,FALSE)&amp;"'!$K:$K"),0)),"")</f>
        <v/>
      </c>
      <c r="AJ535" s="44" t="s">
        <v>36</v>
      </c>
      <c r="AK535" s="39" t="str">
        <f t="array" ref="AK535">IFERROR(INDEX(INDIRECT("'"&amp;VLOOKUP($C535,ModMap!$A$2:$B$21,2,FALSE)&amp;"'!AK:AK"),MATCH($K535,INDIRECT("'"&amp;VLOOKUP($C535,ModMap!$A$2:$B$21,2,FALSE)&amp;"'!$K:$K"),0)),"")</f>
        <v>N/A</v>
      </c>
      <c r="AL535" s="39" t="str">
        <f t="array" ref="AL535">IFERROR(INDEX(INDIRECT("'"&amp;VLOOKUP($C535,ModMap!$A$2:$B$21,2,FALSE)&amp;"'!AL:AL"),MATCH($K535,INDIRECT("'"&amp;VLOOKUP($C535,ModMap!$A$2:$B$21,2,FALSE)&amp;"'!$K:$K"),0)),"")</f>
        <v/>
      </c>
      <c r="AM535" s="39">
        <f t="shared" si="1"/>
        <v>3</v>
      </c>
      <c r="AN535" s="39" t="str">
        <f t="shared" si="2"/>
        <v>Not Started</v>
      </c>
      <c r="AO535" s="40" t="str">
        <f t="array" ref="AO535">IFERROR(INDEX(INDIRECT("'"&amp;VLOOKUP($C535,ModMap!$A$2:$B$21,2,FALSE)&amp;"'!AO:AO"),MATCH($K535,INDIRECT("'"&amp;VLOOKUP($C535,ModMap!$A$2:$B$21,2,FALSE)&amp;"'!$K:$K"),0)),"")</f>
        <v/>
      </c>
      <c r="AP535" s="49" t="str">
        <f t="array" ref="AP535">IFERROR(HYPERLINK("#'"&amp;VLOOKUP($C535,ModMap!$A$2:$B$21,2,FALSE)&amp;"'!V"&amp;MATCH($K535,INDIRECT("'"&amp;VLOOKUP($C535,ModMap!$A$2:$B$21,2,FALSE)&amp;"'!$K:$K"),0),"Edit on module sheet"),"")</f>
        <v>Edit on module sheet</v>
      </c>
    </row>
    <row r="536" ht="42.0" customHeight="1">
      <c r="A536" s="50">
        <v>534.0</v>
      </c>
      <c r="B536" s="50">
        <v>530.0</v>
      </c>
      <c r="C536" s="50" t="s">
        <v>118</v>
      </c>
      <c r="D536" s="51" t="s">
        <v>119</v>
      </c>
      <c r="E536" s="29" t="s">
        <v>41</v>
      </c>
      <c r="F536" s="75" t="s">
        <v>1259</v>
      </c>
      <c r="G536" s="51" t="s">
        <v>1260</v>
      </c>
      <c r="H536" s="50" t="s">
        <v>1354</v>
      </c>
      <c r="I536" s="50" t="s">
        <v>1355</v>
      </c>
      <c r="J536" s="51" t="s">
        <v>1356</v>
      </c>
      <c r="K536" s="50" t="s">
        <v>1357</v>
      </c>
      <c r="L536" s="51" t="s">
        <v>1358</v>
      </c>
      <c r="M536" s="47" t="s">
        <v>200</v>
      </c>
      <c r="N536" s="50" t="s">
        <v>119</v>
      </c>
      <c r="O536" s="50" t="s">
        <v>1304</v>
      </c>
      <c r="P536" s="51" t="s">
        <v>1359</v>
      </c>
      <c r="Q536" s="51" t="s">
        <v>1360</v>
      </c>
      <c r="R536" s="50" t="s">
        <v>1213</v>
      </c>
      <c r="S536" s="50" t="s">
        <v>206</v>
      </c>
      <c r="T536" s="50" t="str">
        <f t="array" ref="T536">IFERROR(INDEX(INDIRECT("'"&amp;VLOOKUP($C536,ModMap!$A$2:$B$21,2,FALSE)&amp;"'!T:T"),MATCH($K536,INDIRECT("'"&amp;VLOOKUP($C536,ModMap!$A$2:$B$21,2,FALSE)&amp;"'!$K:$K"),0)),"")</f>
        <v>Unassigned</v>
      </c>
      <c r="U536" s="48" t="s">
        <v>33</v>
      </c>
      <c r="V536" s="50" t="str">
        <f t="array" ref="V536">IFERROR(INDEX(INDIRECT("'"&amp;VLOOKUP($C536,ModMap!$A$2:$B$21,2,FALSE)&amp;"'!V:V"),MATCH($K536,INDIRECT("'"&amp;VLOOKUP($C536,ModMap!$A$2:$B$21,2,FALSE)&amp;"'!$K:$K"),0)),"")</f>
        <v>Not Started</v>
      </c>
      <c r="W536" s="50" t="str">
        <f t="array" ref="W536">IFERROR(INDEX(INDIRECT("'"&amp;VLOOKUP($C536,ModMap!$A$2:$B$21,2,FALSE)&amp;"'!W:W"),MATCH($K536,INDIRECT("'"&amp;VLOOKUP($C536,ModMap!$A$2:$B$21,2,FALSE)&amp;"'!$K:$K"),0)),"")</f>
        <v>Unassigned</v>
      </c>
      <c r="X536" s="44" t="s">
        <v>36</v>
      </c>
      <c r="Y536" s="50" t="str">
        <f t="array" ref="Y536">IFERROR(INDEX(INDIRECT("'"&amp;VLOOKUP($C536,ModMap!$A$2:$B$21,2,FALSE)&amp;"'!Y:Y"),MATCH($K536,INDIRECT("'"&amp;VLOOKUP($C536,ModMap!$A$2:$B$21,2,FALSE)&amp;"'!$K:$K"),0)),"")</f>
        <v>N/A</v>
      </c>
      <c r="Z536" s="50" t="str">
        <f t="array" ref="Z536">IFERROR(INDEX(INDIRECT("'"&amp;VLOOKUP($C536,ModMap!$A$2:$B$21,2,FALSE)&amp;"'!Z:Z"),MATCH($K536,INDIRECT("'"&amp;VLOOKUP($C536,ModMap!$A$2:$B$21,2,FALSE)&amp;"'!$K:$K"),0)),"")</f>
        <v/>
      </c>
      <c r="AA536" s="44" t="s">
        <v>36</v>
      </c>
      <c r="AB536" s="50" t="str">
        <f t="array" ref="AB536">IFERROR(INDEX(INDIRECT("'"&amp;VLOOKUP($C536,ModMap!$A$2:$B$21,2,FALSE)&amp;"'!AB:AB"),MATCH($K536,INDIRECT("'"&amp;VLOOKUP($C536,ModMap!$A$2:$B$21,2,FALSE)&amp;"'!$K:$K"),0)),"")</f>
        <v>N/A</v>
      </c>
      <c r="AC536" s="50" t="str">
        <f t="array" ref="AC536">IFERROR(INDEX(INDIRECT("'"&amp;VLOOKUP($C536,ModMap!$A$2:$B$21,2,FALSE)&amp;"'!AC:AC"),MATCH($K536,INDIRECT("'"&amp;VLOOKUP($C536,ModMap!$A$2:$B$21,2,FALSE)&amp;"'!$K:$K"),0)),"")</f>
        <v/>
      </c>
      <c r="AD536" s="48" t="s">
        <v>33</v>
      </c>
      <c r="AE536" s="50" t="str">
        <f t="array" ref="AE536">IFERROR(INDEX(INDIRECT("'"&amp;VLOOKUP($C536,ModMap!$A$2:$B$21,2,FALSE)&amp;"'!AE:AE"),MATCH($K536,INDIRECT("'"&amp;VLOOKUP($C536,ModMap!$A$2:$B$21,2,FALSE)&amp;"'!$K:$K"),0)),"")</f>
        <v>Not Started</v>
      </c>
      <c r="AF536" s="50" t="str">
        <f t="array" ref="AF536">IFERROR(INDEX(INDIRECT("'"&amp;VLOOKUP($C536,ModMap!$A$2:$B$21,2,FALSE)&amp;"'!AF:AF"),MATCH($K536,INDIRECT("'"&amp;VLOOKUP($C536,ModMap!$A$2:$B$21,2,FALSE)&amp;"'!$K:$K"),0)),"")</f>
        <v>Unassigned</v>
      </c>
      <c r="AG536" s="44" t="s">
        <v>36</v>
      </c>
      <c r="AH536" s="50" t="str">
        <f t="array" ref="AH536">IFERROR(INDEX(INDIRECT("'"&amp;VLOOKUP($C536,ModMap!$A$2:$B$21,2,FALSE)&amp;"'!AH:AH"),MATCH($K536,INDIRECT("'"&amp;VLOOKUP($C536,ModMap!$A$2:$B$21,2,FALSE)&amp;"'!$K:$K"),0)),"")</f>
        <v>N/A</v>
      </c>
      <c r="AI536" s="50" t="str">
        <f t="array" ref="AI536">IFERROR(INDEX(INDIRECT("'"&amp;VLOOKUP($C536,ModMap!$A$2:$B$21,2,FALSE)&amp;"'!AI:AI"),MATCH($K536,INDIRECT("'"&amp;VLOOKUP($C536,ModMap!$A$2:$B$21,2,FALSE)&amp;"'!$K:$K"),0)),"")</f>
        <v/>
      </c>
      <c r="AJ536" s="44" t="s">
        <v>36</v>
      </c>
      <c r="AK536" s="50" t="str">
        <f t="array" ref="AK536">IFERROR(INDEX(INDIRECT("'"&amp;VLOOKUP($C536,ModMap!$A$2:$B$21,2,FALSE)&amp;"'!AK:AK"),MATCH($K536,INDIRECT("'"&amp;VLOOKUP($C536,ModMap!$A$2:$B$21,2,FALSE)&amp;"'!$K:$K"),0)),"")</f>
        <v>N/A</v>
      </c>
      <c r="AL536" s="50" t="str">
        <f t="array" ref="AL536">IFERROR(INDEX(INDIRECT("'"&amp;VLOOKUP($C536,ModMap!$A$2:$B$21,2,FALSE)&amp;"'!AL:AL"),MATCH($K536,INDIRECT("'"&amp;VLOOKUP($C536,ModMap!$A$2:$B$21,2,FALSE)&amp;"'!$K:$K"),0)),"")</f>
        <v/>
      </c>
      <c r="AM536" s="50">
        <f t="shared" si="1"/>
        <v>2</v>
      </c>
      <c r="AN536" s="50" t="str">
        <f t="shared" si="2"/>
        <v>Not Started</v>
      </c>
      <c r="AO536" s="51" t="str">
        <f t="array" ref="AO536">IFERROR(INDEX(INDIRECT("'"&amp;VLOOKUP($C536,ModMap!$A$2:$B$21,2,FALSE)&amp;"'!AO:AO"),MATCH($K536,INDIRECT("'"&amp;VLOOKUP($C536,ModMap!$A$2:$B$21,2,FALSE)&amp;"'!$K:$K"),0)),"")</f>
        <v/>
      </c>
      <c r="AP536" s="49" t="str">
        <f t="array" ref="AP536">IFERROR(HYPERLINK("#'"&amp;VLOOKUP($C536,ModMap!$A$2:$B$21,2,FALSE)&amp;"'!V"&amp;MATCH($K536,INDIRECT("'"&amp;VLOOKUP($C536,ModMap!$A$2:$B$21,2,FALSE)&amp;"'!$K:$K"),0),"Edit on module sheet"),"")</f>
        <v>Edit on module sheet</v>
      </c>
    </row>
    <row r="537" ht="42.0" customHeight="1">
      <c r="A537" s="39">
        <v>535.0</v>
      </c>
      <c r="B537" s="39">
        <v>531.0</v>
      </c>
      <c r="C537" s="39" t="s">
        <v>118</v>
      </c>
      <c r="D537" s="40" t="s">
        <v>119</v>
      </c>
      <c r="E537" s="31" t="s">
        <v>69</v>
      </c>
      <c r="F537" s="75" t="s">
        <v>1259</v>
      </c>
      <c r="G537" s="40" t="s">
        <v>1260</v>
      </c>
      <c r="H537" s="39" t="s">
        <v>1354</v>
      </c>
      <c r="I537" s="39" t="s">
        <v>1355</v>
      </c>
      <c r="J537" s="40" t="s">
        <v>1356</v>
      </c>
      <c r="K537" s="39" t="s">
        <v>3844</v>
      </c>
      <c r="L537" s="40" t="s">
        <v>3845</v>
      </c>
      <c r="M537" s="48" t="s">
        <v>434</v>
      </c>
      <c r="N537" s="39" t="s">
        <v>119</v>
      </c>
      <c r="O537" s="39" t="s">
        <v>1304</v>
      </c>
      <c r="P537" s="40" t="s">
        <v>1359</v>
      </c>
      <c r="Q537" s="40" t="s">
        <v>1360</v>
      </c>
      <c r="R537" s="39" t="s">
        <v>1213</v>
      </c>
      <c r="S537" s="39" t="s">
        <v>69</v>
      </c>
      <c r="T537" s="39" t="str">
        <f t="array" ref="T537">IFERROR(INDEX(INDIRECT("'"&amp;VLOOKUP($C537,ModMap!$A$2:$B$21,2,FALSE)&amp;"'!T:T"),MATCH($K537,INDIRECT("'"&amp;VLOOKUP($C537,ModMap!$A$2:$B$21,2,FALSE)&amp;"'!$K:$K"),0)),"")</f>
        <v>Unassigned</v>
      </c>
      <c r="U537" s="48" t="s">
        <v>33</v>
      </c>
      <c r="V537" s="39" t="str">
        <f t="array" ref="V537">IFERROR(INDEX(INDIRECT("'"&amp;VLOOKUP($C537,ModMap!$A$2:$B$21,2,FALSE)&amp;"'!V:V"),MATCH($K537,INDIRECT("'"&amp;VLOOKUP($C537,ModMap!$A$2:$B$21,2,FALSE)&amp;"'!$K:$K"),0)),"")</f>
        <v>Not Started</v>
      </c>
      <c r="W537" s="39" t="str">
        <f t="array" ref="W537">IFERROR(INDEX(INDIRECT("'"&amp;VLOOKUP($C537,ModMap!$A$2:$B$21,2,FALSE)&amp;"'!W:W"),MATCH($K537,INDIRECT("'"&amp;VLOOKUP($C537,ModMap!$A$2:$B$21,2,FALSE)&amp;"'!$K:$K"),0)),"")</f>
        <v>Unassigned</v>
      </c>
      <c r="X537" s="48" t="s">
        <v>33</v>
      </c>
      <c r="Y537" s="39" t="str">
        <f t="array" ref="Y537">IFERROR(INDEX(INDIRECT("'"&amp;VLOOKUP($C537,ModMap!$A$2:$B$21,2,FALSE)&amp;"'!Y:Y"),MATCH($K537,INDIRECT("'"&amp;VLOOKUP($C537,ModMap!$A$2:$B$21,2,FALSE)&amp;"'!$K:$K"),0)),"")</f>
        <v>Not Started</v>
      </c>
      <c r="Z537" s="39" t="str">
        <f t="array" ref="Z537">IFERROR(INDEX(INDIRECT("'"&amp;VLOOKUP($C537,ModMap!$A$2:$B$21,2,FALSE)&amp;"'!Z:Z"),MATCH($K537,INDIRECT("'"&amp;VLOOKUP($C537,ModMap!$A$2:$B$21,2,FALSE)&amp;"'!$K:$K"),0)),"")</f>
        <v>Unassigned</v>
      </c>
      <c r="AA537" s="44" t="s">
        <v>36</v>
      </c>
      <c r="AB537" s="39" t="str">
        <f t="array" ref="AB537">IFERROR(INDEX(INDIRECT("'"&amp;VLOOKUP($C537,ModMap!$A$2:$B$21,2,FALSE)&amp;"'!AB:AB"),MATCH($K537,INDIRECT("'"&amp;VLOOKUP($C537,ModMap!$A$2:$B$21,2,FALSE)&amp;"'!$K:$K"),0)),"")</f>
        <v>N/A</v>
      </c>
      <c r="AC537" s="39" t="str">
        <f t="array" ref="AC537">IFERROR(INDEX(INDIRECT("'"&amp;VLOOKUP($C537,ModMap!$A$2:$B$21,2,FALSE)&amp;"'!AC:AC"),MATCH($K537,INDIRECT("'"&amp;VLOOKUP($C537,ModMap!$A$2:$B$21,2,FALSE)&amp;"'!$K:$K"),0)),"")</f>
        <v/>
      </c>
      <c r="AD537" s="48" t="s">
        <v>33</v>
      </c>
      <c r="AE537" s="39" t="str">
        <f t="array" ref="AE537">IFERROR(INDEX(INDIRECT("'"&amp;VLOOKUP($C537,ModMap!$A$2:$B$21,2,FALSE)&amp;"'!AE:AE"),MATCH($K537,INDIRECT("'"&amp;VLOOKUP($C537,ModMap!$A$2:$B$21,2,FALSE)&amp;"'!$K:$K"),0)),"")</f>
        <v>Not Started</v>
      </c>
      <c r="AF537" s="39" t="str">
        <f t="array" ref="AF537">IFERROR(INDEX(INDIRECT("'"&amp;VLOOKUP($C537,ModMap!$A$2:$B$21,2,FALSE)&amp;"'!AF:AF"),MATCH($K537,INDIRECT("'"&amp;VLOOKUP($C537,ModMap!$A$2:$B$21,2,FALSE)&amp;"'!$K:$K"),0)),"")</f>
        <v>Unassigned</v>
      </c>
      <c r="AG537" s="44" t="s">
        <v>36</v>
      </c>
      <c r="AH537" s="39" t="str">
        <f t="array" ref="AH537">IFERROR(INDEX(INDIRECT("'"&amp;VLOOKUP($C537,ModMap!$A$2:$B$21,2,FALSE)&amp;"'!AH:AH"),MATCH($K537,INDIRECT("'"&amp;VLOOKUP($C537,ModMap!$A$2:$B$21,2,FALSE)&amp;"'!$K:$K"),0)),"")</f>
        <v>N/A</v>
      </c>
      <c r="AI537" s="39" t="str">
        <f t="array" ref="AI537">IFERROR(INDEX(INDIRECT("'"&amp;VLOOKUP($C537,ModMap!$A$2:$B$21,2,FALSE)&amp;"'!AI:AI"),MATCH($K537,INDIRECT("'"&amp;VLOOKUP($C537,ModMap!$A$2:$B$21,2,FALSE)&amp;"'!$K:$K"),0)),"")</f>
        <v/>
      </c>
      <c r="AJ537" s="44" t="s">
        <v>36</v>
      </c>
      <c r="AK537" s="39" t="str">
        <f t="array" ref="AK537">IFERROR(INDEX(INDIRECT("'"&amp;VLOOKUP($C537,ModMap!$A$2:$B$21,2,FALSE)&amp;"'!AK:AK"),MATCH($K537,INDIRECT("'"&amp;VLOOKUP($C537,ModMap!$A$2:$B$21,2,FALSE)&amp;"'!$K:$K"),0)),"")</f>
        <v>N/A</v>
      </c>
      <c r="AL537" s="39" t="str">
        <f t="array" ref="AL537">IFERROR(INDEX(INDIRECT("'"&amp;VLOOKUP($C537,ModMap!$A$2:$B$21,2,FALSE)&amp;"'!AL:AL"),MATCH($K537,INDIRECT("'"&amp;VLOOKUP($C537,ModMap!$A$2:$B$21,2,FALSE)&amp;"'!$K:$K"),0)),"")</f>
        <v/>
      </c>
      <c r="AM537" s="39">
        <f t="shared" si="1"/>
        <v>3</v>
      </c>
      <c r="AN537" s="39" t="str">
        <f t="shared" si="2"/>
        <v>Not Started</v>
      </c>
      <c r="AO537" s="40" t="str">
        <f t="array" ref="AO537">IFERROR(INDEX(INDIRECT("'"&amp;VLOOKUP($C537,ModMap!$A$2:$B$21,2,FALSE)&amp;"'!AO:AO"),MATCH($K537,INDIRECT("'"&amp;VLOOKUP($C537,ModMap!$A$2:$B$21,2,FALSE)&amp;"'!$K:$K"),0)),"")</f>
        <v/>
      </c>
      <c r="AP537" s="49" t="str">
        <f t="array" ref="AP537">IFERROR(HYPERLINK("#'"&amp;VLOOKUP($C537,ModMap!$A$2:$B$21,2,FALSE)&amp;"'!V"&amp;MATCH($K537,INDIRECT("'"&amp;VLOOKUP($C537,ModMap!$A$2:$B$21,2,FALSE)&amp;"'!$K:$K"),0),"Edit on module sheet"),"")</f>
        <v>Edit on module sheet</v>
      </c>
    </row>
    <row r="538" ht="42.0" customHeight="1">
      <c r="A538" s="50">
        <v>536.0</v>
      </c>
      <c r="B538" s="50">
        <v>532.0</v>
      </c>
      <c r="C538" s="50" t="s">
        <v>118</v>
      </c>
      <c r="D538" s="51" t="s">
        <v>119</v>
      </c>
      <c r="E538" s="28" t="s">
        <v>48</v>
      </c>
      <c r="F538" s="75" t="s">
        <v>1259</v>
      </c>
      <c r="G538" s="51" t="s">
        <v>1260</v>
      </c>
      <c r="H538" s="50" t="s">
        <v>1361</v>
      </c>
      <c r="I538" s="50" t="s">
        <v>1362</v>
      </c>
      <c r="J538" s="51" t="s">
        <v>1363</v>
      </c>
      <c r="K538" s="50" t="s">
        <v>2761</v>
      </c>
      <c r="L538" s="51" t="s">
        <v>2762</v>
      </c>
      <c r="M538" s="47" t="s">
        <v>200</v>
      </c>
      <c r="N538" s="50" t="s">
        <v>119</v>
      </c>
      <c r="O538" s="50" t="s">
        <v>1304</v>
      </c>
      <c r="P538" s="51" t="s">
        <v>1366</v>
      </c>
      <c r="Q538" s="51" t="s">
        <v>1367</v>
      </c>
      <c r="R538" s="50" t="s">
        <v>1328</v>
      </c>
      <c r="S538" s="50" t="s">
        <v>53</v>
      </c>
      <c r="T538" s="50" t="str">
        <f t="array" ref="T538">IFERROR(INDEX(INDIRECT("'"&amp;VLOOKUP($C538,ModMap!$A$2:$B$21,2,FALSE)&amp;"'!T:T"),MATCH($K538,INDIRECT("'"&amp;VLOOKUP($C538,ModMap!$A$2:$B$21,2,FALSE)&amp;"'!$K:$K"),0)),"")</f>
        <v>Unassigned</v>
      </c>
      <c r="U538" s="44" t="s">
        <v>36</v>
      </c>
      <c r="V538" s="50" t="str">
        <f t="array" ref="V538">IFERROR(INDEX(INDIRECT("'"&amp;VLOOKUP($C538,ModMap!$A$2:$B$21,2,FALSE)&amp;"'!V:V"),MATCH($K538,INDIRECT("'"&amp;VLOOKUP($C538,ModMap!$A$2:$B$21,2,FALSE)&amp;"'!$K:$K"),0)),"")</f>
        <v>N/A</v>
      </c>
      <c r="W538" s="50" t="str">
        <f t="array" ref="W538">IFERROR(INDEX(INDIRECT("'"&amp;VLOOKUP($C538,ModMap!$A$2:$B$21,2,FALSE)&amp;"'!W:W"),MATCH($K538,INDIRECT("'"&amp;VLOOKUP($C538,ModMap!$A$2:$B$21,2,FALSE)&amp;"'!$K:$K"),0)),"")</f>
        <v/>
      </c>
      <c r="X538" s="48" t="s">
        <v>33</v>
      </c>
      <c r="Y538" s="50" t="str">
        <f t="array" ref="Y538">IFERROR(INDEX(INDIRECT("'"&amp;VLOOKUP($C538,ModMap!$A$2:$B$21,2,FALSE)&amp;"'!Y:Y"),MATCH($K538,INDIRECT("'"&amp;VLOOKUP($C538,ModMap!$A$2:$B$21,2,FALSE)&amp;"'!$K:$K"),0)),"")</f>
        <v>Not Started</v>
      </c>
      <c r="Z538" s="50" t="str">
        <f t="array" ref="Z538">IFERROR(INDEX(INDIRECT("'"&amp;VLOOKUP($C538,ModMap!$A$2:$B$21,2,FALSE)&amp;"'!Z:Z"),MATCH($K538,INDIRECT("'"&amp;VLOOKUP($C538,ModMap!$A$2:$B$21,2,FALSE)&amp;"'!$K:$K"),0)),"")</f>
        <v>Unassigned</v>
      </c>
      <c r="AA538" s="48" t="s">
        <v>33</v>
      </c>
      <c r="AB538" s="50" t="str">
        <f t="array" ref="AB538">IFERROR(INDEX(INDIRECT("'"&amp;VLOOKUP($C538,ModMap!$A$2:$B$21,2,FALSE)&amp;"'!AB:AB"),MATCH($K538,INDIRECT("'"&amp;VLOOKUP($C538,ModMap!$A$2:$B$21,2,FALSE)&amp;"'!$K:$K"),0)),"")</f>
        <v>Not Started</v>
      </c>
      <c r="AC538" s="50" t="str">
        <f t="array" ref="AC538">IFERROR(INDEX(INDIRECT("'"&amp;VLOOKUP($C538,ModMap!$A$2:$B$21,2,FALSE)&amp;"'!AC:AC"),MATCH($K538,INDIRECT("'"&amp;VLOOKUP($C538,ModMap!$A$2:$B$21,2,FALSE)&amp;"'!$K:$K"),0)),"")</f>
        <v>Unassigned</v>
      </c>
      <c r="AD538" s="44" t="s">
        <v>36</v>
      </c>
      <c r="AE538" s="50" t="str">
        <f t="array" ref="AE538">IFERROR(INDEX(INDIRECT("'"&amp;VLOOKUP($C538,ModMap!$A$2:$B$21,2,FALSE)&amp;"'!AE:AE"),MATCH($K538,INDIRECT("'"&amp;VLOOKUP($C538,ModMap!$A$2:$B$21,2,FALSE)&amp;"'!$K:$K"),0)),"")</f>
        <v>N/A</v>
      </c>
      <c r="AF538" s="50" t="str">
        <f t="array" ref="AF538">IFERROR(INDEX(INDIRECT("'"&amp;VLOOKUP($C538,ModMap!$A$2:$B$21,2,FALSE)&amp;"'!AF:AF"),MATCH($K538,INDIRECT("'"&amp;VLOOKUP($C538,ModMap!$A$2:$B$21,2,FALSE)&amp;"'!$K:$K"),0)),"")</f>
        <v/>
      </c>
      <c r="AG538" s="44" t="s">
        <v>36</v>
      </c>
      <c r="AH538" s="50" t="str">
        <f t="array" ref="AH538">IFERROR(INDEX(INDIRECT("'"&amp;VLOOKUP($C538,ModMap!$A$2:$B$21,2,FALSE)&amp;"'!AH:AH"),MATCH($K538,INDIRECT("'"&amp;VLOOKUP($C538,ModMap!$A$2:$B$21,2,FALSE)&amp;"'!$K:$K"),0)),"")</f>
        <v>N/A</v>
      </c>
      <c r="AI538" s="50" t="str">
        <f t="array" ref="AI538">IFERROR(INDEX(INDIRECT("'"&amp;VLOOKUP($C538,ModMap!$A$2:$B$21,2,FALSE)&amp;"'!AI:AI"),MATCH($K538,INDIRECT("'"&amp;VLOOKUP($C538,ModMap!$A$2:$B$21,2,FALSE)&amp;"'!$K:$K"),0)),"")</f>
        <v/>
      </c>
      <c r="AJ538" s="44" t="s">
        <v>36</v>
      </c>
      <c r="AK538" s="50" t="str">
        <f t="array" ref="AK538">IFERROR(INDEX(INDIRECT("'"&amp;VLOOKUP($C538,ModMap!$A$2:$B$21,2,FALSE)&amp;"'!AK:AK"),MATCH($K538,INDIRECT("'"&amp;VLOOKUP($C538,ModMap!$A$2:$B$21,2,FALSE)&amp;"'!$K:$K"),0)),"")</f>
        <v>N/A</v>
      </c>
      <c r="AL538" s="50" t="str">
        <f t="array" ref="AL538">IFERROR(INDEX(INDIRECT("'"&amp;VLOOKUP($C538,ModMap!$A$2:$B$21,2,FALSE)&amp;"'!AL:AL"),MATCH($K538,INDIRECT("'"&amp;VLOOKUP($C538,ModMap!$A$2:$B$21,2,FALSE)&amp;"'!$K:$K"),0)),"")</f>
        <v/>
      </c>
      <c r="AM538" s="50">
        <f t="shared" si="1"/>
        <v>2</v>
      </c>
      <c r="AN538" s="50" t="str">
        <f t="shared" si="2"/>
        <v>Not Started</v>
      </c>
      <c r="AO538" s="51" t="str">
        <f t="array" ref="AO538">IFERROR(INDEX(INDIRECT("'"&amp;VLOOKUP($C538,ModMap!$A$2:$B$21,2,FALSE)&amp;"'!AO:AO"),MATCH($K538,INDIRECT("'"&amp;VLOOKUP($C538,ModMap!$A$2:$B$21,2,FALSE)&amp;"'!$K:$K"),0)),"")</f>
        <v/>
      </c>
      <c r="AP538" s="49" t="str">
        <f t="array" ref="AP538">IFERROR(HYPERLINK("#'"&amp;VLOOKUP($C538,ModMap!$A$2:$B$21,2,FALSE)&amp;"'!V"&amp;MATCH($K538,INDIRECT("'"&amp;VLOOKUP($C538,ModMap!$A$2:$B$21,2,FALSE)&amp;"'!$K:$K"),0),"Edit on module sheet"),"")</f>
        <v>Edit on module sheet</v>
      </c>
    </row>
    <row r="539" ht="42.0" customHeight="1">
      <c r="A539" s="39">
        <v>537.0</v>
      </c>
      <c r="B539" s="39">
        <v>533.0</v>
      </c>
      <c r="C539" s="39" t="s">
        <v>118</v>
      </c>
      <c r="D539" s="40" t="s">
        <v>119</v>
      </c>
      <c r="E539" s="28" t="s">
        <v>48</v>
      </c>
      <c r="F539" s="75" t="s">
        <v>1259</v>
      </c>
      <c r="G539" s="40" t="s">
        <v>1260</v>
      </c>
      <c r="H539" s="39" t="s">
        <v>1361</v>
      </c>
      <c r="I539" s="39" t="s">
        <v>1362</v>
      </c>
      <c r="J539" s="40" t="s">
        <v>1363</v>
      </c>
      <c r="K539" s="39" t="s">
        <v>2764</v>
      </c>
      <c r="L539" s="40" t="s">
        <v>2765</v>
      </c>
      <c r="M539" s="47" t="s">
        <v>200</v>
      </c>
      <c r="N539" s="39" t="s">
        <v>119</v>
      </c>
      <c r="O539" s="39" t="s">
        <v>1304</v>
      </c>
      <c r="P539" s="40" t="s">
        <v>1366</v>
      </c>
      <c r="Q539" s="40" t="s">
        <v>1367</v>
      </c>
      <c r="R539" s="39" t="s">
        <v>1328</v>
      </c>
      <c r="S539" s="39" t="s">
        <v>56</v>
      </c>
      <c r="T539" s="39" t="str">
        <f t="array" ref="T539">IFERROR(INDEX(INDIRECT("'"&amp;VLOOKUP($C539,ModMap!$A$2:$B$21,2,FALSE)&amp;"'!T:T"),MATCH($K539,INDIRECT("'"&amp;VLOOKUP($C539,ModMap!$A$2:$B$21,2,FALSE)&amp;"'!$K:$K"),0)),"")</f>
        <v>Unassigned</v>
      </c>
      <c r="U539" s="44" t="s">
        <v>36</v>
      </c>
      <c r="V539" s="39" t="str">
        <f t="array" ref="V539">IFERROR(INDEX(INDIRECT("'"&amp;VLOOKUP($C539,ModMap!$A$2:$B$21,2,FALSE)&amp;"'!V:V"),MATCH($K539,INDIRECT("'"&amp;VLOOKUP($C539,ModMap!$A$2:$B$21,2,FALSE)&amp;"'!$K:$K"),0)),"")</f>
        <v>N/A</v>
      </c>
      <c r="W539" s="39" t="str">
        <f t="array" ref="W539">IFERROR(INDEX(INDIRECT("'"&amp;VLOOKUP($C539,ModMap!$A$2:$B$21,2,FALSE)&amp;"'!W:W"),MATCH($K539,INDIRECT("'"&amp;VLOOKUP($C539,ModMap!$A$2:$B$21,2,FALSE)&amp;"'!$K:$K"),0)),"")</f>
        <v/>
      </c>
      <c r="X539" s="48" t="s">
        <v>33</v>
      </c>
      <c r="Y539" s="39" t="str">
        <f t="array" ref="Y539">IFERROR(INDEX(INDIRECT("'"&amp;VLOOKUP($C539,ModMap!$A$2:$B$21,2,FALSE)&amp;"'!Y:Y"),MATCH($K539,INDIRECT("'"&amp;VLOOKUP($C539,ModMap!$A$2:$B$21,2,FALSE)&amp;"'!$K:$K"),0)),"")</f>
        <v>Not Started</v>
      </c>
      <c r="Z539" s="39" t="str">
        <f t="array" ref="Z539">IFERROR(INDEX(INDIRECT("'"&amp;VLOOKUP($C539,ModMap!$A$2:$B$21,2,FALSE)&amp;"'!Z:Z"),MATCH($K539,INDIRECT("'"&amp;VLOOKUP($C539,ModMap!$A$2:$B$21,2,FALSE)&amp;"'!$K:$K"),0)),"")</f>
        <v>Unassigned</v>
      </c>
      <c r="AA539" s="48" t="s">
        <v>33</v>
      </c>
      <c r="AB539" s="39" t="str">
        <f t="array" ref="AB539">IFERROR(INDEX(INDIRECT("'"&amp;VLOOKUP($C539,ModMap!$A$2:$B$21,2,FALSE)&amp;"'!AB:AB"),MATCH($K539,INDIRECT("'"&amp;VLOOKUP($C539,ModMap!$A$2:$B$21,2,FALSE)&amp;"'!$K:$K"),0)),"")</f>
        <v>Not Started</v>
      </c>
      <c r="AC539" s="39" t="str">
        <f t="array" ref="AC539">IFERROR(INDEX(INDIRECT("'"&amp;VLOOKUP($C539,ModMap!$A$2:$B$21,2,FALSE)&amp;"'!AC:AC"),MATCH($K539,INDIRECT("'"&amp;VLOOKUP($C539,ModMap!$A$2:$B$21,2,FALSE)&amp;"'!$K:$K"),0)),"")</f>
        <v>Unassigned</v>
      </c>
      <c r="AD539" s="48" t="s">
        <v>33</v>
      </c>
      <c r="AE539" s="39" t="str">
        <f t="array" ref="AE539">IFERROR(INDEX(INDIRECT("'"&amp;VLOOKUP($C539,ModMap!$A$2:$B$21,2,FALSE)&amp;"'!AE:AE"),MATCH($K539,INDIRECT("'"&amp;VLOOKUP($C539,ModMap!$A$2:$B$21,2,FALSE)&amp;"'!$K:$K"),0)),"")</f>
        <v>Not Started</v>
      </c>
      <c r="AF539" s="39" t="str">
        <f t="array" ref="AF539">IFERROR(INDEX(INDIRECT("'"&amp;VLOOKUP($C539,ModMap!$A$2:$B$21,2,FALSE)&amp;"'!AF:AF"),MATCH($K539,INDIRECT("'"&amp;VLOOKUP($C539,ModMap!$A$2:$B$21,2,FALSE)&amp;"'!$K:$K"),0)),"")</f>
        <v>Unassigned</v>
      </c>
      <c r="AG539" s="44" t="s">
        <v>36</v>
      </c>
      <c r="AH539" s="39" t="str">
        <f t="array" ref="AH539">IFERROR(INDEX(INDIRECT("'"&amp;VLOOKUP($C539,ModMap!$A$2:$B$21,2,FALSE)&amp;"'!AH:AH"),MATCH($K539,INDIRECT("'"&amp;VLOOKUP($C539,ModMap!$A$2:$B$21,2,FALSE)&amp;"'!$K:$K"),0)),"")</f>
        <v>N/A</v>
      </c>
      <c r="AI539" s="39" t="str">
        <f t="array" ref="AI539">IFERROR(INDEX(INDIRECT("'"&amp;VLOOKUP($C539,ModMap!$A$2:$B$21,2,FALSE)&amp;"'!AI:AI"),MATCH($K539,INDIRECT("'"&amp;VLOOKUP($C539,ModMap!$A$2:$B$21,2,FALSE)&amp;"'!$K:$K"),0)),"")</f>
        <v/>
      </c>
      <c r="AJ539" s="44" t="s">
        <v>36</v>
      </c>
      <c r="AK539" s="39" t="str">
        <f t="array" ref="AK539">IFERROR(INDEX(INDIRECT("'"&amp;VLOOKUP($C539,ModMap!$A$2:$B$21,2,FALSE)&amp;"'!AK:AK"),MATCH($K539,INDIRECT("'"&amp;VLOOKUP($C539,ModMap!$A$2:$B$21,2,FALSE)&amp;"'!$K:$K"),0)),"")</f>
        <v>N/A</v>
      </c>
      <c r="AL539" s="39" t="str">
        <f t="array" ref="AL539">IFERROR(INDEX(INDIRECT("'"&amp;VLOOKUP($C539,ModMap!$A$2:$B$21,2,FALSE)&amp;"'!AL:AL"),MATCH($K539,INDIRECT("'"&amp;VLOOKUP($C539,ModMap!$A$2:$B$21,2,FALSE)&amp;"'!$K:$K"),0)),"")</f>
        <v/>
      </c>
      <c r="AM539" s="39">
        <f t="shared" si="1"/>
        <v>3</v>
      </c>
      <c r="AN539" s="39" t="str">
        <f t="shared" si="2"/>
        <v>Not Started</v>
      </c>
      <c r="AO539" s="40" t="str">
        <f t="array" ref="AO539">IFERROR(INDEX(INDIRECT("'"&amp;VLOOKUP($C539,ModMap!$A$2:$B$21,2,FALSE)&amp;"'!AO:AO"),MATCH($K539,INDIRECT("'"&amp;VLOOKUP($C539,ModMap!$A$2:$B$21,2,FALSE)&amp;"'!$K:$K"),0)),"")</f>
        <v/>
      </c>
      <c r="AP539" s="49" t="str">
        <f t="array" ref="AP539">IFERROR(HYPERLINK("#'"&amp;VLOOKUP($C539,ModMap!$A$2:$B$21,2,FALSE)&amp;"'!V"&amp;MATCH($K539,INDIRECT("'"&amp;VLOOKUP($C539,ModMap!$A$2:$B$21,2,FALSE)&amp;"'!$K:$K"),0),"Edit on module sheet"),"")</f>
        <v>Edit on module sheet</v>
      </c>
    </row>
    <row r="540" ht="42.0" customHeight="1">
      <c r="A540" s="50">
        <v>538.0</v>
      </c>
      <c r="B540" s="50">
        <v>534.0</v>
      </c>
      <c r="C540" s="50" t="s">
        <v>118</v>
      </c>
      <c r="D540" s="51" t="s">
        <v>119</v>
      </c>
      <c r="E540" s="29" t="s">
        <v>41</v>
      </c>
      <c r="F540" s="75" t="s">
        <v>1259</v>
      </c>
      <c r="G540" s="51" t="s">
        <v>1260</v>
      </c>
      <c r="H540" s="50" t="s">
        <v>1361</v>
      </c>
      <c r="I540" s="50" t="s">
        <v>1362</v>
      </c>
      <c r="J540" s="51" t="s">
        <v>1363</v>
      </c>
      <c r="K540" s="50" t="s">
        <v>1364</v>
      </c>
      <c r="L540" s="51" t="s">
        <v>1365</v>
      </c>
      <c r="M540" s="47" t="s">
        <v>200</v>
      </c>
      <c r="N540" s="50" t="s">
        <v>119</v>
      </c>
      <c r="O540" s="50" t="s">
        <v>1304</v>
      </c>
      <c r="P540" s="51" t="s">
        <v>1366</v>
      </c>
      <c r="Q540" s="51" t="s">
        <v>1367</v>
      </c>
      <c r="R540" s="50" t="s">
        <v>1328</v>
      </c>
      <c r="S540" s="50" t="s">
        <v>206</v>
      </c>
      <c r="T540" s="50" t="str">
        <f t="array" ref="T540">IFERROR(INDEX(INDIRECT("'"&amp;VLOOKUP($C540,ModMap!$A$2:$B$21,2,FALSE)&amp;"'!T:T"),MATCH($K540,INDIRECT("'"&amp;VLOOKUP($C540,ModMap!$A$2:$B$21,2,FALSE)&amp;"'!$K:$K"),0)),"")</f>
        <v>Unassigned</v>
      </c>
      <c r="U540" s="48" t="s">
        <v>33</v>
      </c>
      <c r="V540" s="50" t="str">
        <f t="array" ref="V540">IFERROR(INDEX(INDIRECT("'"&amp;VLOOKUP($C540,ModMap!$A$2:$B$21,2,FALSE)&amp;"'!V:V"),MATCH($K540,INDIRECT("'"&amp;VLOOKUP($C540,ModMap!$A$2:$B$21,2,FALSE)&amp;"'!$K:$K"),0)),"")</f>
        <v>Not Started</v>
      </c>
      <c r="W540" s="50" t="str">
        <f t="array" ref="W540">IFERROR(INDEX(INDIRECT("'"&amp;VLOOKUP($C540,ModMap!$A$2:$B$21,2,FALSE)&amp;"'!W:W"),MATCH($K540,INDIRECT("'"&amp;VLOOKUP($C540,ModMap!$A$2:$B$21,2,FALSE)&amp;"'!$K:$K"),0)),"")</f>
        <v>Unassigned</v>
      </c>
      <c r="X540" s="44" t="s">
        <v>36</v>
      </c>
      <c r="Y540" s="50" t="str">
        <f t="array" ref="Y540">IFERROR(INDEX(INDIRECT("'"&amp;VLOOKUP($C540,ModMap!$A$2:$B$21,2,FALSE)&amp;"'!Y:Y"),MATCH($K540,INDIRECT("'"&amp;VLOOKUP($C540,ModMap!$A$2:$B$21,2,FALSE)&amp;"'!$K:$K"),0)),"")</f>
        <v>N/A</v>
      </c>
      <c r="Z540" s="50" t="str">
        <f t="array" ref="Z540">IFERROR(INDEX(INDIRECT("'"&amp;VLOOKUP($C540,ModMap!$A$2:$B$21,2,FALSE)&amp;"'!Z:Z"),MATCH($K540,INDIRECT("'"&amp;VLOOKUP($C540,ModMap!$A$2:$B$21,2,FALSE)&amp;"'!$K:$K"),0)),"")</f>
        <v/>
      </c>
      <c r="AA540" s="44" t="s">
        <v>36</v>
      </c>
      <c r="AB540" s="50" t="str">
        <f t="array" ref="AB540">IFERROR(INDEX(INDIRECT("'"&amp;VLOOKUP($C540,ModMap!$A$2:$B$21,2,FALSE)&amp;"'!AB:AB"),MATCH($K540,INDIRECT("'"&amp;VLOOKUP($C540,ModMap!$A$2:$B$21,2,FALSE)&amp;"'!$K:$K"),0)),"")</f>
        <v>N/A</v>
      </c>
      <c r="AC540" s="50" t="str">
        <f t="array" ref="AC540">IFERROR(INDEX(INDIRECT("'"&amp;VLOOKUP($C540,ModMap!$A$2:$B$21,2,FALSE)&amp;"'!AC:AC"),MATCH($K540,INDIRECT("'"&amp;VLOOKUP($C540,ModMap!$A$2:$B$21,2,FALSE)&amp;"'!$K:$K"),0)),"")</f>
        <v/>
      </c>
      <c r="AD540" s="48" t="s">
        <v>33</v>
      </c>
      <c r="AE540" s="50" t="str">
        <f t="array" ref="AE540">IFERROR(INDEX(INDIRECT("'"&amp;VLOOKUP($C540,ModMap!$A$2:$B$21,2,FALSE)&amp;"'!AE:AE"),MATCH($K540,INDIRECT("'"&amp;VLOOKUP($C540,ModMap!$A$2:$B$21,2,FALSE)&amp;"'!$K:$K"),0)),"")</f>
        <v>Not Started</v>
      </c>
      <c r="AF540" s="50" t="str">
        <f t="array" ref="AF540">IFERROR(INDEX(INDIRECT("'"&amp;VLOOKUP($C540,ModMap!$A$2:$B$21,2,FALSE)&amp;"'!AF:AF"),MATCH($K540,INDIRECT("'"&amp;VLOOKUP($C540,ModMap!$A$2:$B$21,2,FALSE)&amp;"'!$K:$K"),0)),"")</f>
        <v>Unassigned</v>
      </c>
      <c r="AG540" s="44" t="s">
        <v>36</v>
      </c>
      <c r="AH540" s="50" t="str">
        <f t="array" ref="AH540">IFERROR(INDEX(INDIRECT("'"&amp;VLOOKUP($C540,ModMap!$A$2:$B$21,2,FALSE)&amp;"'!AH:AH"),MATCH($K540,INDIRECT("'"&amp;VLOOKUP($C540,ModMap!$A$2:$B$21,2,FALSE)&amp;"'!$K:$K"),0)),"")</f>
        <v>N/A</v>
      </c>
      <c r="AI540" s="50" t="str">
        <f t="array" ref="AI540">IFERROR(INDEX(INDIRECT("'"&amp;VLOOKUP($C540,ModMap!$A$2:$B$21,2,FALSE)&amp;"'!AI:AI"),MATCH($K540,INDIRECT("'"&amp;VLOOKUP($C540,ModMap!$A$2:$B$21,2,FALSE)&amp;"'!$K:$K"),0)),"")</f>
        <v/>
      </c>
      <c r="AJ540" s="44" t="s">
        <v>36</v>
      </c>
      <c r="AK540" s="50" t="str">
        <f t="array" ref="AK540">IFERROR(INDEX(INDIRECT("'"&amp;VLOOKUP($C540,ModMap!$A$2:$B$21,2,FALSE)&amp;"'!AK:AK"),MATCH($K540,INDIRECT("'"&amp;VLOOKUP($C540,ModMap!$A$2:$B$21,2,FALSE)&amp;"'!$K:$K"),0)),"")</f>
        <v>N/A</v>
      </c>
      <c r="AL540" s="50" t="str">
        <f t="array" ref="AL540">IFERROR(INDEX(INDIRECT("'"&amp;VLOOKUP($C540,ModMap!$A$2:$B$21,2,FALSE)&amp;"'!AL:AL"),MATCH($K540,INDIRECT("'"&amp;VLOOKUP($C540,ModMap!$A$2:$B$21,2,FALSE)&amp;"'!$K:$K"),0)),"")</f>
        <v/>
      </c>
      <c r="AM540" s="50">
        <f t="shared" si="1"/>
        <v>2</v>
      </c>
      <c r="AN540" s="50" t="str">
        <f t="shared" si="2"/>
        <v>Not Started</v>
      </c>
      <c r="AO540" s="51" t="str">
        <f t="array" ref="AO540">IFERROR(INDEX(INDIRECT("'"&amp;VLOOKUP($C540,ModMap!$A$2:$B$21,2,FALSE)&amp;"'!AO:AO"),MATCH($K540,INDIRECT("'"&amp;VLOOKUP($C540,ModMap!$A$2:$B$21,2,FALSE)&amp;"'!$K:$K"),0)),"")</f>
        <v/>
      </c>
      <c r="AP540" s="49" t="str">
        <f t="array" ref="AP540">IFERROR(HYPERLINK("#'"&amp;VLOOKUP($C540,ModMap!$A$2:$B$21,2,FALSE)&amp;"'!V"&amp;MATCH($K540,INDIRECT("'"&amp;VLOOKUP($C540,ModMap!$A$2:$B$21,2,FALSE)&amp;"'!$K:$K"),0),"Edit on module sheet"),"")</f>
        <v>Edit on module sheet</v>
      </c>
    </row>
    <row r="541" ht="42.0" customHeight="1">
      <c r="A541" s="39">
        <v>539.0</v>
      </c>
      <c r="B541" s="39">
        <v>535.0</v>
      </c>
      <c r="C541" s="39" t="s">
        <v>118</v>
      </c>
      <c r="D541" s="40" t="s">
        <v>119</v>
      </c>
      <c r="E541" s="31" t="s">
        <v>69</v>
      </c>
      <c r="F541" s="75" t="s">
        <v>1259</v>
      </c>
      <c r="G541" s="40" t="s">
        <v>1260</v>
      </c>
      <c r="H541" s="39" t="s">
        <v>1361</v>
      </c>
      <c r="I541" s="39" t="s">
        <v>1362</v>
      </c>
      <c r="J541" s="40" t="s">
        <v>1363</v>
      </c>
      <c r="K541" s="39" t="s">
        <v>3846</v>
      </c>
      <c r="L541" s="40" t="s">
        <v>3847</v>
      </c>
      <c r="M541" s="48" t="s">
        <v>434</v>
      </c>
      <c r="N541" s="39" t="s">
        <v>119</v>
      </c>
      <c r="O541" s="39" t="s">
        <v>1304</v>
      </c>
      <c r="P541" s="40" t="s">
        <v>1366</v>
      </c>
      <c r="Q541" s="40" t="s">
        <v>1367</v>
      </c>
      <c r="R541" s="39" t="s">
        <v>1328</v>
      </c>
      <c r="S541" s="39" t="s">
        <v>69</v>
      </c>
      <c r="T541" s="39" t="str">
        <f t="array" ref="T541">IFERROR(INDEX(INDIRECT("'"&amp;VLOOKUP($C541,ModMap!$A$2:$B$21,2,FALSE)&amp;"'!T:T"),MATCH($K541,INDIRECT("'"&amp;VLOOKUP($C541,ModMap!$A$2:$B$21,2,FALSE)&amp;"'!$K:$K"),0)),"")</f>
        <v>Unassigned</v>
      </c>
      <c r="U541" s="48" t="s">
        <v>33</v>
      </c>
      <c r="V541" s="39" t="str">
        <f t="array" ref="V541">IFERROR(INDEX(INDIRECT("'"&amp;VLOOKUP($C541,ModMap!$A$2:$B$21,2,FALSE)&amp;"'!V:V"),MATCH($K541,INDIRECT("'"&amp;VLOOKUP($C541,ModMap!$A$2:$B$21,2,FALSE)&amp;"'!$K:$K"),0)),"")</f>
        <v>Not Started</v>
      </c>
      <c r="W541" s="39" t="str">
        <f t="array" ref="W541">IFERROR(INDEX(INDIRECT("'"&amp;VLOOKUP($C541,ModMap!$A$2:$B$21,2,FALSE)&amp;"'!W:W"),MATCH($K541,INDIRECT("'"&amp;VLOOKUP($C541,ModMap!$A$2:$B$21,2,FALSE)&amp;"'!$K:$K"),0)),"")</f>
        <v>Unassigned</v>
      </c>
      <c r="X541" s="48" t="s">
        <v>33</v>
      </c>
      <c r="Y541" s="39" t="str">
        <f t="array" ref="Y541">IFERROR(INDEX(INDIRECT("'"&amp;VLOOKUP($C541,ModMap!$A$2:$B$21,2,FALSE)&amp;"'!Y:Y"),MATCH($K541,INDIRECT("'"&amp;VLOOKUP($C541,ModMap!$A$2:$B$21,2,FALSE)&amp;"'!$K:$K"),0)),"")</f>
        <v>Not Started</v>
      </c>
      <c r="Z541" s="39" t="str">
        <f t="array" ref="Z541">IFERROR(INDEX(INDIRECT("'"&amp;VLOOKUP($C541,ModMap!$A$2:$B$21,2,FALSE)&amp;"'!Z:Z"),MATCH($K541,INDIRECT("'"&amp;VLOOKUP($C541,ModMap!$A$2:$B$21,2,FALSE)&amp;"'!$K:$K"),0)),"")</f>
        <v>Unassigned</v>
      </c>
      <c r="AA541" s="44" t="s">
        <v>36</v>
      </c>
      <c r="AB541" s="39" t="str">
        <f t="array" ref="AB541">IFERROR(INDEX(INDIRECT("'"&amp;VLOOKUP($C541,ModMap!$A$2:$B$21,2,FALSE)&amp;"'!AB:AB"),MATCH($K541,INDIRECT("'"&amp;VLOOKUP($C541,ModMap!$A$2:$B$21,2,FALSE)&amp;"'!$K:$K"),0)),"")</f>
        <v>N/A</v>
      </c>
      <c r="AC541" s="39" t="str">
        <f t="array" ref="AC541">IFERROR(INDEX(INDIRECT("'"&amp;VLOOKUP($C541,ModMap!$A$2:$B$21,2,FALSE)&amp;"'!AC:AC"),MATCH($K541,INDIRECT("'"&amp;VLOOKUP($C541,ModMap!$A$2:$B$21,2,FALSE)&amp;"'!$K:$K"),0)),"")</f>
        <v/>
      </c>
      <c r="AD541" s="48" t="s">
        <v>33</v>
      </c>
      <c r="AE541" s="39" t="str">
        <f t="array" ref="AE541">IFERROR(INDEX(INDIRECT("'"&amp;VLOOKUP($C541,ModMap!$A$2:$B$21,2,FALSE)&amp;"'!AE:AE"),MATCH($K541,INDIRECT("'"&amp;VLOOKUP($C541,ModMap!$A$2:$B$21,2,FALSE)&amp;"'!$K:$K"),0)),"")</f>
        <v>Not Started</v>
      </c>
      <c r="AF541" s="39" t="str">
        <f t="array" ref="AF541">IFERROR(INDEX(INDIRECT("'"&amp;VLOOKUP($C541,ModMap!$A$2:$B$21,2,FALSE)&amp;"'!AF:AF"),MATCH($K541,INDIRECT("'"&amp;VLOOKUP($C541,ModMap!$A$2:$B$21,2,FALSE)&amp;"'!$K:$K"),0)),"")</f>
        <v>Unassigned</v>
      </c>
      <c r="AG541" s="44" t="s">
        <v>36</v>
      </c>
      <c r="AH541" s="39" t="str">
        <f t="array" ref="AH541">IFERROR(INDEX(INDIRECT("'"&amp;VLOOKUP($C541,ModMap!$A$2:$B$21,2,FALSE)&amp;"'!AH:AH"),MATCH($K541,INDIRECT("'"&amp;VLOOKUP($C541,ModMap!$A$2:$B$21,2,FALSE)&amp;"'!$K:$K"),0)),"")</f>
        <v>N/A</v>
      </c>
      <c r="AI541" s="39" t="str">
        <f t="array" ref="AI541">IFERROR(INDEX(INDIRECT("'"&amp;VLOOKUP($C541,ModMap!$A$2:$B$21,2,FALSE)&amp;"'!AI:AI"),MATCH($K541,INDIRECT("'"&amp;VLOOKUP($C541,ModMap!$A$2:$B$21,2,FALSE)&amp;"'!$K:$K"),0)),"")</f>
        <v/>
      </c>
      <c r="AJ541" s="44" t="s">
        <v>36</v>
      </c>
      <c r="AK541" s="39" t="str">
        <f t="array" ref="AK541">IFERROR(INDEX(INDIRECT("'"&amp;VLOOKUP($C541,ModMap!$A$2:$B$21,2,FALSE)&amp;"'!AK:AK"),MATCH($K541,INDIRECT("'"&amp;VLOOKUP($C541,ModMap!$A$2:$B$21,2,FALSE)&amp;"'!$K:$K"),0)),"")</f>
        <v>N/A</v>
      </c>
      <c r="AL541" s="39" t="str">
        <f t="array" ref="AL541">IFERROR(INDEX(INDIRECT("'"&amp;VLOOKUP($C541,ModMap!$A$2:$B$21,2,FALSE)&amp;"'!AL:AL"),MATCH($K541,INDIRECT("'"&amp;VLOOKUP($C541,ModMap!$A$2:$B$21,2,FALSE)&amp;"'!$K:$K"),0)),"")</f>
        <v/>
      </c>
      <c r="AM541" s="39">
        <f t="shared" si="1"/>
        <v>3</v>
      </c>
      <c r="AN541" s="39" t="str">
        <f t="shared" si="2"/>
        <v>Not Started</v>
      </c>
      <c r="AO541" s="40" t="str">
        <f t="array" ref="AO541">IFERROR(INDEX(INDIRECT("'"&amp;VLOOKUP($C541,ModMap!$A$2:$B$21,2,FALSE)&amp;"'!AO:AO"),MATCH($K541,INDIRECT("'"&amp;VLOOKUP($C541,ModMap!$A$2:$B$21,2,FALSE)&amp;"'!$K:$K"),0)),"")</f>
        <v/>
      </c>
      <c r="AP541" s="49" t="str">
        <f t="array" ref="AP541">IFERROR(HYPERLINK("#'"&amp;VLOOKUP($C541,ModMap!$A$2:$B$21,2,FALSE)&amp;"'!V"&amp;MATCH($K541,INDIRECT("'"&amp;VLOOKUP($C541,ModMap!$A$2:$B$21,2,FALSE)&amp;"'!$K:$K"),0),"Edit on module sheet"),"")</f>
        <v>Edit on module sheet</v>
      </c>
    </row>
    <row r="542" ht="42.0" customHeight="1">
      <c r="A542" s="50">
        <v>540.0</v>
      </c>
      <c r="B542" s="50">
        <v>536.0</v>
      </c>
      <c r="C542" s="50" t="s">
        <v>118</v>
      </c>
      <c r="D542" s="51" t="s">
        <v>119</v>
      </c>
      <c r="E542" s="28" t="s">
        <v>48</v>
      </c>
      <c r="F542" s="75" t="s">
        <v>1259</v>
      </c>
      <c r="G542" s="51" t="s">
        <v>1260</v>
      </c>
      <c r="H542" s="50" t="s">
        <v>1377</v>
      </c>
      <c r="I542" s="50" t="s">
        <v>1378</v>
      </c>
      <c r="J542" s="51" t="s">
        <v>1379</v>
      </c>
      <c r="K542" s="50" t="s">
        <v>2775</v>
      </c>
      <c r="L542" s="51" t="s">
        <v>2776</v>
      </c>
      <c r="M542" s="47" t="s">
        <v>200</v>
      </c>
      <c r="N542" s="50" t="s">
        <v>119</v>
      </c>
      <c r="O542" s="50" t="s">
        <v>1382</v>
      </c>
      <c r="P542" s="51" t="s">
        <v>1383</v>
      </c>
      <c r="Q542" s="51" t="s">
        <v>1384</v>
      </c>
      <c r="R542" s="50" t="s">
        <v>1328</v>
      </c>
      <c r="S542" s="50" t="s">
        <v>53</v>
      </c>
      <c r="T542" s="50" t="str">
        <f t="array" ref="T542">IFERROR(INDEX(INDIRECT("'"&amp;VLOOKUP($C542,ModMap!$A$2:$B$21,2,FALSE)&amp;"'!T:T"),MATCH($K542,INDIRECT("'"&amp;VLOOKUP($C542,ModMap!$A$2:$B$21,2,FALSE)&amp;"'!$K:$K"),0)),"")</f>
        <v>Unassigned</v>
      </c>
      <c r="U542" s="44" t="s">
        <v>36</v>
      </c>
      <c r="V542" s="50" t="str">
        <f t="array" ref="V542">IFERROR(INDEX(INDIRECT("'"&amp;VLOOKUP($C542,ModMap!$A$2:$B$21,2,FALSE)&amp;"'!V:V"),MATCH($K542,INDIRECT("'"&amp;VLOOKUP($C542,ModMap!$A$2:$B$21,2,FALSE)&amp;"'!$K:$K"),0)),"")</f>
        <v>N/A</v>
      </c>
      <c r="W542" s="50" t="str">
        <f t="array" ref="W542">IFERROR(INDEX(INDIRECT("'"&amp;VLOOKUP($C542,ModMap!$A$2:$B$21,2,FALSE)&amp;"'!W:W"),MATCH($K542,INDIRECT("'"&amp;VLOOKUP($C542,ModMap!$A$2:$B$21,2,FALSE)&amp;"'!$K:$K"),0)),"")</f>
        <v/>
      </c>
      <c r="X542" s="48" t="s">
        <v>33</v>
      </c>
      <c r="Y542" s="50" t="str">
        <f t="array" ref="Y542">IFERROR(INDEX(INDIRECT("'"&amp;VLOOKUP($C542,ModMap!$A$2:$B$21,2,FALSE)&amp;"'!Y:Y"),MATCH($K542,INDIRECT("'"&amp;VLOOKUP($C542,ModMap!$A$2:$B$21,2,FALSE)&amp;"'!$K:$K"),0)),"")</f>
        <v>Not Started</v>
      </c>
      <c r="Z542" s="50" t="str">
        <f t="array" ref="Z542">IFERROR(INDEX(INDIRECT("'"&amp;VLOOKUP($C542,ModMap!$A$2:$B$21,2,FALSE)&amp;"'!Z:Z"),MATCH($K542,INDIRECT("'"&amp;VLOOKUP($C542,ModMap!$A$2:$B$21,2,FALSE)&amp;"'!$K:$K"),0)),"")</f>
        <v>Unassigned</v>
      </c>
      <c r="AA542" s="48" t="s">
        <v>33</v>
      </c>
      <c r="AB542" s="50" t="str">
        <f t="array" ref="AB542">IFERROR(INDEX(INDIRECT("'"&amp;VLOOKUP($C542,ModMap!$A$2:$B$21,2,FALSE)&amp;"'!AB:AB"),MATCH($K542,INDIRECT("'"&amp;VLOOKUP($C542,ModMap!$A$2:$B$21,2,FALSE)&amp;"'!$K:$K"),0)),"")</f>
        <v>Not Started</v>
      </c>
      <c r="AC542" s="50" t="str">
        <f t="array" ref="AC542">IFERROR(INDEX(INDIRECT("'"&amp;VLOOKUP($C542,ModMap!$A$2:$B$21,2,FALSE)&amp;"'!AC:AC"),MATCH($K542,INDIRECT("'"&amp;VLOOKUP($C542,ModMap!$A$2:$B$21,2,FALSE)&amp;"'!$K:$K"),0)),"")</f>
        <v>Unassigned</v>
      </c>
      <c r="AD542" s="44" t="s">
        <v>36</v>
      </c>
      <c r="AE542" s="50" t="str">
        <f t="array" ref="AE542">IFERROR(INDEX(INDIRECT("'"&amp;VLOOKUP($C542,ModMap!$A$2:$B$21,2,FALSE)&amp;"'!AE:AE"),MATCH($K542,INDIRECT("'"&amp;VLOOKUP($C542,ModMap!$A$2:$B$21,2,FALSE)&amp;"'!$K:$K"),0)),"")</f>
        <v>N/A</v>
      </c>
      <c r="AF542" s="50" t="str">
        <f t="array" ref="AF542">IFERROR(INDEX(INDIRECT("'"&amp;VLOOKUP($C542,ModMap!$A$2:$B$21,2,FALSE)&amp;"'!AF:AF"),MATCH($K542,INDIRECT("'"&amp;VLOOKUP($C542,ModMap!$A$2:$B$21,2,FALSE)&amp;"'!$K:$K"),0)),"")</f>
        <v/>
      </c>
      <c r="AG542" s="44" t="s">
        <v>36</v>
      </c>
      <c r="AH542" s="50" t="str">
        <f t="array" ref="AH542">IFERROR(INDEX(INDIRECT("'"&amp;VLOOKUP($C542,ModMap!$A$2:$B$21,2,FALSE)&amp;"'!AH:AH"),MATCH($K542,INDIRECT("'"&amp;VLOOKUP($C542,ModMap!$A$2:$B$21,2,FALSE)&amp;"'!$K:$K"),0)),"")</f>
        <v>N/A</v>
      </c>
      <c r="AI542" s="50" t="str">
        <f t="array" ref="AI542">IFERROR(INDEX(INDIRECT("'"&amp;VLOOKUP($C542,ModMap!$A$2:$B$21,2,FALSE)&amp;"'!AI:AI"),MATCH($K542,INDIRECT("'"&amp;VLOOKUP($C542,ModMap!$A$2:$B$21,2,FALSE)&amp;"'!$K:$K"),0)),"")</f>
        <v/>
      </c>
      <c r="AJ542" s="44" t="s">
        <v>36</v>
      </c>
      <c r="AK542" s="50" t="str">
        <f t="array" ref="AK542">IFERROR(INDEX(INDIRECT("'"&amp;VLOOKUP($C542,ModMap!$A$2:$B$21,2,FALSE)&amp;"'!AK:AK"),MATCH($K542,INDIRECT("'"&amp;VLOOKUP($C542,ModMap!$A$2:$B$21,2,FALSE)&amp;"'!$K:$K"),0)),"")</f>
        <v>N/A</v>
      </c>
      <c r="AL542" s="50" t="str">
        <f t="array" ref="AL542">IFERROR(INDEX(INDIRECT("'"&amp;VLOOKUP($C542,ModMap!$A$2:$B$21,2,FALSE)&amp;"'!AL:AL"),MATCH($K542,INDIRECT("'"&amp;VLOOKUP($C542,ModMap!$A$2:$B$21,2,FALSE)&amp;"'!$K:$K"),0)),"")</f>
        <v/>
      </c>
      <c r="AM542" s="50">
        <f t="shared" si="1"/>
        <v>2</v>
      </c>
      <c r="AN542" s="50" t="str">
        <f t="shared" si="2"/>
        <v>Not Started</v>
      </c>
      <c r="AO542" s="51" t="str">
        <f t="array" ref="AO542">IFERROR(INDEX(INDIRECT("'"&amp;VLOOKUP($C542,ModMap!$A$2:$B$21,2,FALSE)&amp;"'!AO:AO"),MATCH($K542,INDIRECT("'"&amp;VLOOKUP($C542,ModMap!$A$2:$B$21,2,FALSE)&amp;"'!$K:$K"),0)),"")</f>
        <v/>
      </c>
      <c r="AP542" s="49" t="str">
        <f t="array" ref="AP542">IFERROR(HYPERLINK("#'"&amp;VLOOKUP($C542,ModMap!$A$2:$B$21,2,FALSE)&amp;"'!V"&amp;MATCH($K542,INDIRECT("'"&amp;VLOOKUP($C542,ModMap!$A$2:$B$21,2,FALSE)&amp;"'!$K:$K"),0),"Edit on module sheet"),"")</f>
        <v>Edit on module sheet</v>
      </c>
    </row>
    <row r="543" ht="42.0" customHeight="1">
      <c r="A543" s="39">
        <v>541.0</v>
      </c>
      <c r="B543" s="39">
        <v>537.0</v>
      </c>
      <c r="C543" s="39" t="s">
        <v>118</v>
      </c>
      <c r="D543" s="40" t="s">
        <v>119</v>
      </c>
      <c r="E543" s="28" t="s">
        <v>48</v>
      </c>
      <c r="F543" s="75" t="s">
        <v>1259</v>
      </c>
      <c r="G543" s="40" t="s">
        <v>1260</v>
      </c>
      <c r="H543" s="39" t="s">
        <v>1377</v>
      </c>
      <c r="I543" s="39" t="s">
        <v>1378</v>
      </c>
      <c r="J543" s="40" t="s">
        <v>1379</v>
      </c>
      <c r="K543" s="39" t="s">
        <v>2787</v>
      </c>
      <c r="L543" s="40" t="s">
        <v>2788</v>
      </c>
      <c r="M543" s="47" t="s">
        <v>200</v>
      </c>
      <c r="N543" s="39" t="s">
        <v>119</v>
      </c>
      <c r="O543" s="39" t="s">
        <v>1382</v>
      </c>
      <c r="P543" s="40" t="s">
        <v>1383</v>
      </c>
      <c r="Q543" s="40" t="s">
        <v>1384</v>
      </c>
      <c r="R543" s="39" t="s">
        <v>1328</v>
      </c>
      <c r="S543" s="39" t="s">
        <v>56</v>
      </c>
      <c r="T543" s="39" t="str">
        <f t="array" ref="T543">IFERROR(INDEX(INDIRECT("'"&amp;VLOOKUP($C543,ModMap!$A$2:$B$21,2,FALSE)&amp;"'!T:T"),MATCH($K543,INDIRECT("'"&amp;VLOOKUP($C543,ModMap!$A$2:$B$21,2,FALSE)&amp;"'!$K:$K"),0)),"")</f>
        <v>Unassigned</v>
      </c>
      <c r="U543" s="44" t="s">
        <v>36</v>
      </c>
      <c r="V543" s="39" t="str">
        <f t="array" ref="V543">IFERROR(INDEX(INDIRECT("'"&amp;VLOOKUP($C543,ModMap!$A$2:$B$21,2,FALSE)&amp;"'!V:V"),MATCH($K543,INDIRECT("'"&amp;VLOOKUP($C543,ModMap!$A$2:$B$21,2,FALSE)&amp;"'!$K:$K"),0)),"")</f>
        <v>N/A</v>
      </c>
      <c r="W543" s="39" t="str">
        <f t="array" ref="W543">IFERROR(INDEX(INDIRECT("'"&amp;VLOOKUP($C543,ModMap!$A$2:$B$21,2,FALSE)&amp;"'!W:W"),MATCH($K543,INDIRECT("'"&amp;VLOOKUP($C543,ModMap!$A$2:$B$21,2,FALSE)&amp;"'!$K:$K"),0)),"")</f>
        <v/>
      </c>
      <c r="X543" s="48" t="s">
        <v>33</v>
      </c>
      <c r="Y543" s="39" t="str">
        <f t="array" ref="Y543">IFERROR(INDEX(INDIRECT("'"&amp;VLOOKUP($C543,ModMap!$A$2:$B$21,2,FALSE)&amp;"'!Y:Y"),MATCH($K543,INDIRECT("'"&amp;VLOOKUP($C543,ModMap!$A$2:$B$21,2,FALSE)&amp;"'!$K:$K"),0)),"")</f>
        <v>Not Started</v>
      </c>
      <c r="Z543" s="39" t="str">
        <f t="array" ref="Z543">IFERROR(INDEX(INDIRECT("'"&amp;VLOOKUP($C543,ModMap!$A$2:$B$21,2,FALSE)&amp;"'!Z:Z"),MATCH($K543,INDIRECT("'"&amp;VLOOKUP($C543,ModMap!$A$2:$B$21,2,FALSE)&amp;"'!$K:$K"),0)),"")</f>
        <v>Unassigned</v>
      </c>
      <c r="AA543" s="48" t="s">
        <v>33</v>
      </c>
      <c r="AB543" s="39" t="str">
        <f t="array" ref="AB543">IFERROR(INDEX(INDIRECT("'"&amp;VLOOKUP($C543,ModMap!$A$2:$B$21,2,FALSE)&amp;"'!AB:AB"),MATCH($K543,INDIRECT("'"&amp;VLOOKUP($C543,ModMap!$A$2:$B$21,2,FALSE)&amp;"'!$K:$K"),0)),"")</f>
        <v>Not Started</v>
      </c>
      <c r="AC543" s="39" t="str">
        <f t="array" ref="AC543">IFERROR(INDEX(INDIRECT("'"&amp;VLOOKUP($C543,ModMap!$A$2:$B$21,2,FALSE)&amp;"'!AC:AC"),MATCH($K543,INDIRECT("'"&amp;VLOOKUP($C543,ModMap!$A$2:$B$21,2,FALSE)&amp;"'!$K:$K"),0)),"")</f>
        <v>Unassigned</v>
      </c>
      <c r="AD543" s="48" t="s">
        <v>33</v>
      </c>
      <c r="AE543" s="39" t="str">
        <f t="array" ref="AE543">IFERROR(INDEX(INDIRECT("'"&amp;VLOOKUP($C543,ModMap!$A$2:$B$21,2,FALSE)&amp;"'!AE:AE"),MATCH($K543,INDIRECT("'"&amp;VLOOKUP($C543,ModMap!$A$2:$B$21,2,FALSE)&amp;"'!$K:$K"),0)),"")</f>
        <v>Not Started</v>
      </c>
      <c r="AF543" s="39" t="str">
        <f t="array" ref="AF543">IFERROR(INDEX(INDIRECT("'"&amp;VLOOKUP($C543,ModMap!$A$2:$B$21,2,FALSE)&amp;"'!AF:AF"),MATCH($K543,INDIRECT("'"&amp;VLOOKUP($C543,ModMap!$A$2:$B$21,2,FALSE)&amp;"'!$K:$K"),0)),"")</f>
        <v>Unassigned</v>
      </c>
      <c r="AG543" s="44" t="s">
        <v>36</v>
      </c>
      <c r="AH543" s="39" t="str">
        <f t="array" ref="AH543">IFERROR(INDEX(INDIRECT("'"&amp;VLOOKUP($C543,ModMap!$A$2:$B$21,2,FALSE)&amp;"'!AH:AH"),MATCH($K543,INDIRECT("'"&amp;VLOOKUP($C543,ModMap!$A$2:$B$21,2,FALSE)&amp;"'!$K:$K"),0)),"")</f>
        <v>N/A</v>
      </c>
      <c r="AI543" s="39" t="str">
        <f t="array" ref="AI543">IFERROR(INDEX(INDIRECT("'"&amp;VLOOKUP($C543,ModMap!$A$2:$B$21,2,FALSE)&amp;"'!AI:AI"),MATCH($K543,INDIRECT("'"&amp;VLOOKUP($C543,ModMap!$A$2:$B$21,2,FALSE)&amp;"'!$K:$K"),0)),"")</f>
        <v/>
      </c>
      <c r="AJ543" s="44" t="s">
        <v>36</v>
      </c>
      <c r="AK543" s="39" t="str">
        <f t="array" ref="AK543">IFERROR(INDEX(INDIRECT("'"&amp;VLOOKUP($C543,ModMap!$A$2:$B$21,2,FALSE)&amp;"'!AK:AK"),MATCH($K543,INDIRECT("'"&amp;VLOOKUP($C543,ModMap!$A$2:$B$21,2,FALSE)&amp;"'!$K:$K"),0)),"")</f>
        <v>N/A</v>
      </c>
      <c r="AL543" s="39" t="str">
        <f t="array" ref="AL543">IFERROR(INDEX(INDIRECT("'"&amp;VLOOKUP($C543,ModMap!$A$2:$B$21,2,FALSE)&amp;"'!AL:AL"),MATCH($K543,INDIRECT("'"&amp;VLOOKUP($C543,ModMap!$A$2:$B$21,2,FALSE)&amp;"'!$K:$K"),0)),"")</f>
        <v/>
      </c>
      <c r="AM543" s="39">
        <f t="shared" si="1"/>
        <v>3</v>
      </c>
      <c r="AN543" s="39" t="str">
        <f t="shared" si="2"/>
        <v>Not Started</v>
      </c>
      <c r="AO543" s="40" t="str">
        <f t="array" ref="AO543">IFERROR(INDEX(INDIRECT("'"&amp;VLOOKUP($C543,ModMap!$A$2:$B$21,2,FALSE)&amp;"'!AO:AO"),MATCH($K543,INDIRECT("'"&amp;VLOOKUP($C543,ModMap!$A$2:$B$21,2,FALSE)&amp;"'!$K:$K"),0)),"")</f>
        <v/>
      </c>
      <c r="AP543" s="49" t="str">
        <f t="array" ref="AP543">IFERROR(HYPERLINK("#'"&amp;VLOOKUP($C543,ModMap!$A$2:$B$21,2,FALSE)&amp;"'!V"&amp;MATCH($K543,INDIRECT("'"&amp;VLOOKUP($C543,ModMap!$A$2:$B$21,2,FALSE)&amp;"'!$K:$K"),0),"Edit on module sheet"),"")</f>
        <v>Edit on module sheet</v>
      </c>
    </row>
    <row r="544" ht="42.0" customHeight="1">
      <c r="A544" s="50">
        <v>542.0</v>
      </c>
      <c r="B544" s="50">
        <v>538.0</v>
      </c>
      <c r="C544" s="50" t="s">
        <v>118</v>
      </c>
      <c r="D544" s="51" t="s">
        <v>119</v>
      </c>
      <c r="E544" s="29" t="s">
        <v>41</v>
      </c>
      <c r="F544" s="75" t="s">
        <v>1259</v>
      </c>
      <c r="G544" s="51" t="s">
        <v>1260</v>
      </c>
      <c r="H544" s="50" t="s">
        <v>1377</v>
      </c>
      <c r="I544" s="50" t="s">
        <v>1378</v>
      </c>
      <c r="J544" s="51" t="s">
        <v>1379</v>
      </c>
      <c r="K544" s="50" t="s">
        <v>1380</v>
      </c>
      <c r="L544" s="51" t="s">
        <v>1381</v>
      </c>
      <c r="M544" s="47" t="s">
        <v>200</v>
      </c>
      <c r="N544" s="50" t="s">
        <v>119</v>
      </c>
      <c r="O544" s="50" t="s">
        <v>1382</v>
      </c>
      <c r="P544" s="51" t="s">
        <v>1383</v>
      </c>
      <c r="Q544" s="51" t="s">
        <v>1384</v>
      </c>
      <c r="R544" s="50" t="s">
        <v>1328</v>
      </c>
      <c r="S544" s="50" t="s">
        <v>206</v>
      </c>
      <c r="T544" s="50" t="str">
        <f t="array" ref="T544">IFERROR(INDEX(INDIRECT("'"&amp;VLOOKUP($C544,ModMap!$A$2:$B$21,2,FALSE)&amp;"'!T:T"),MATCH($K544,INDIRECT("'"&amp;VLOOKUP($C544,ModMap!$A$2:$B$21,2,FALSE)&amp;"'!$K:$K"),0)),"")</f>
        <v>Unassigned</v>
      </c>
      <c r="U544" s="48" t="s">
        <v>33</v>
      </c>
      <c r="V544" s="50" t="str">
        <f t="array" ref="V544">IFERROR(INDEX(INDIRECT("'"&amp;VLOOKUP($C544,ModMap!$A$2:$B$21,2,FALSE)&amp;"'!V:V"),MATCH($K544,INDIRECT("'"&amp;VLOOKUP($C544,ModMap!$A$2:$B$21,2,FALSE)&amp;"'!$K:$K"),0)),"")</f>
        <v>Not Started</v>
      </c>
      <c r="W544" s="50" t="str">
        <f t="array" ref="W544">IFERROR(INDEX(INDIRECT("'"&amp;VLOOKUP($C544,ModMap!$A$2:$B$21,2,FALSE)&amp;"'!W:W"),MATCH($K544,INDIRECT("'"&amp;VLOOKUP($C544,ModMap!$A$2:$B$21,2,FALSE)&amp;"'!$K:$K"),0)),"")</f>
        <v>Unassigned</v>
      </c>
      <c r="X544" s="44" t="s">
        <v>36</v>
      </c>
      <c r="Y544" s="50" t="str">
        <f t="array" ref="Y544">IFERROR(INDEX(INDIRECT("'"&amp;VLOOKUP($C544,ModMap!$A$2:$B$21,2,FALSE)&amp;"'!Y:Y"),MATCH($K544,INDIRECT("'"&amp;VLOOKUP($C544,ModMap!$A$2:$B$21,2,FALSE)&amp;"'!$K:$K"),0)),"")</f>
        <v>N/A</v>
      </c>
      <c r="Z544" s="50" t="str">
        <f t="array" ref="Z544">IFERROR(INDEX(INDIRECT("'"&amp;VLOOKUP($C544,ModMap!$A$2:$B$21,2,FALSE)&amp;"'!Z:Z"),MATCH($K544,INDIRECT("'"&amp;VLOOKUP($C544,ModMap!$A$2:$B$21,2,FALSE)&amp;"'!$K:$K"),0)),"")</f>
        <v/>
      </c>
      <c r="AA544" s="44" t="s">
        <v>36</v>
      </c>
      <c r="AB544" s="50" t="str">
        <f t="array" ref="AB544">IFERROR(INDEX(INDIRECT("'"&amp;VLOOKUP($C544,ModMap!$A$2:$B$21,2,FALSE)&amp;"'!AB:AB"),MATCH($K544,INDIRECT("'"&amp;VLOOKUP($C544,ModMap!$A$2:$B$21,2,FALSE)&amp;"'!$K:$K"),0)),"")</f>
        <v>N/A</v>
      </c>
      <c r="AC544" s="50" t="str">
        <f t="array" ref="AC544">IFERROR(INDEX(INDIRECT("'"&amp;VLOOKUP($C544,ModMap!$A$2:$B$21,2,FALSE)&amp;"'!AC:AC"),MATCH($K544,INDIRECT("'"&amp;VLOOKUP($C544,ModMap!$A$2:$B$21,2,FALSE)&amp;"'!$K:$K"),0)),"")</f>
        <v/>
      </c>
      <c r="AD544" s="48" t="s">
        <v>33</v>
      </c>
      <c r="AE544" s="50" t="str">
        <f t="array" ref="AE544">IFERROR(INDEX(INDIRECT("'"&amp;VLOOKUP($C544,ModMap!$A$2:$B$21,2,FALSE)&amp;"'!AE:AE"),MATCH($K544,INDIRECT("'"&amp;VLOOKUP($C544,ModMap!$A$2:$B$21,2,FALSE)&amp;"'!$K:$K"),0)),"")</f>
        <v>Not Started</v>
      </c>
      <c r="AF544" s="50" t="str">
        <f t="array" ref="AF544">IFERROR(INDEX(INDIRECT("'"&amp;VLOOKUP($C544,ModMap!$A$2:$B$21,2,FALSE)&amp;"'!AF:AF"),MATCH($K544,INDIRECT("'"&amp;VLOOKUP($C544,ModMap!$A$2:$B$21,2,FALSE)&amp;"'!$K:$K"),0)),"")</f>
        <v>Unassigned</v>
      </c>
      <c r="AG544" s="44" t="s">
        <v>36</v>
      </c>
      <c r="AH544" s="50" t="str">
        <f t="array" ref="AH544">IFERROR(INDEX(INDIRECT("'"&amp;VLOOKUP($C544,ModMap!$A$2:$B$21,2,FALSE)&amp;"'!AH:AH"),MATCH($K544,INDIRECT("'"&amp;VLOOKUP($C544,ModMap!$A$2:$B$21,2,FALSE)&amp;"'!$K:$K"),0)),"")</f>
        <v>N/A</v>
      </c>
      <c r="AI544" s="50" t="str">
        <f t="array" ref="AI544">IFERROR(INDEX(INDIRECT("'"&amp;VLOOKUP($C544,ModMap!$A$2:$B$21,2,FALSE)&amp;"'!AI:AI"),MATCH($K544,INDIRECT("'"&amp;VLOOKUP($C544,ModMap!$A$2:$B$21,2,FALSE)&amp;"'!$K:$K"),0)),"")</f>
        <v/>
      </c>
      <c r="AJ544" s="44" t="s">
        <v>36</v>
      </c>
      <c r="AK544" s="50" t="str">
        <f t="array" ref="AK544">IFERROR(INDEX(INDIRECT("'"&amp;VLOOKUP($C544,ModMap!$A$2:$B$21,2,FALSE)&amp;"'!AK:AK"),MATCH($K544,INDIRECT("'"&amp;VLOOKUP($C544,ModMap!$A$2:$B$21,2,FALSE)&amp;"'!$K:$K"),0)),"")</f>
        <v>N/A</v>
      </c>
      <c r="AL544" s="50" t="str">
        <f t="array" ref="AL544">IFERROR(INDEX(INDIRECT("'"&amp;VLOOKUP($C544,ModMap!$A$2:$B$21,2,FALSE)&amp;"'!AL:AL"),MATCH($K544,INDIRECT("'"&amp;VLOOKUP($C544,ModMap!$A$2:$B$21,2,FALSE)&amp;"'!$K:$K"),0)),"")</f>
        <v/>
      </c>
      <c r="AM544" s="50">
        <f t="shared" si="1"/>
        <v>2</v>
      </c>
      <c r="AN544" s="50" t="str">
        <f t="shared" si="2"/>
        <v>Not Started</v>
      </c>
      <c r="AO544" s="51" t="str">
        <f t="array" ref="AO544">IFERROR(INDEX(INDIRECT("'"&amp;VLOOKUP($C544,ModMap!$A$2:$B$21,2,FALSE)&amp;"'!AO:AO"),MATCH($K544,INDIRECT("'"&amp;VLOOKUP($C544,ModMap!$A$2:$B$21,2,FALSE)&amp;"'!$K:$K"),0)),"")</f>
        <v/>
      </c>
      <c r="AP544" s="49" t="str">
        <f t="array" ref="AP544">IFERROR(HYPERLINK("#'"&amp;VLOOKUP($C544,ModMap!$A$2:$B$21,2,FALSE)&amp;"'!V"&amp;MATCH($K544,INDIRECT("'"&amp;VLOOKUP($C544,ModMap!$A$2:$B$21,2,FALSE)&amp;"'!$K:$K"),0),"Edit on module sheet"),"")</f>
        <v>Edit on module sheet</v>
      </c>
    </row>
    <row r="545" ht="42.0" customHeight="1">
      <c r="A545" s="39">
        <v>543.0</v>
      </c>
      <c r="B545" s="39">
        <v>539.0</v>
      </c>
      <c r="C545" s="39" t="s">
        <v>118</v>
      </c>
      <c r="D545" s="40" t="s">
        <v>119</v>
      </c>
      <c r="E545" s="31" t="s">
        <v>69</v>
      </c>
      <c r="F545" s="75" t="s">
        <v>1259</v>
      </c>
      <c r="G545" s="40" t="s">
        <v>1260</v>
      </c>
      <c r="H545" s="39" t="s">
        <v>1377</v>
      </c>
      <c r="I545" s="39" t="s">
        <v>1378</v>
      </c>
      <c r="J545" s="40" t="s">
        <v>1379</v>
      </c>
      <c r="K545" s="39" t="s">
        <v>3848</v>
      </c>
      <c r="L545" s="40" t="s">
        <v>3849</v>
      </c>
      <c r="M545" s="48" t="s">
        <v>434</v>
      </c>
      <c r="N545" s="39" t="s">
        <v>119</v>
      </c>
      <c r="O545" s="39" t="s">
        <v>1382</v>
      </c>
      <c r="P545" s="40" t="s">
        <v>1383</v>
      </c>
      <c r="Q545" s="40" t="s">
        <v>1384</v>
      </c>
      <c r="R545" s="39" t="s">
        <v>1328</v>
      </c>
      <c r="S545" s="39" t="s">
        <v>69</v>
      </c>
      <c r="T545" s="39" t="str">
        <f t="array" ref="T545">IFERROR(INDEX(INDIRECT("'"&amp;VLOOKUP($C545,ModMap!$A$2:$B$21,2,FALSE)&amp;"'!T:T"),MATCH($K545,INDIRECT("'"&amp;VLOOKUP($C545,ModMap!$A$2:$B$21,2,FALSE)&amp;"'!$K:$K"),0)),"")</f>
        <v>Unassigned</v>
      </c>
      <c r="U545" s="48" t="s">
        <v>33</v>
      </c>
      <c r="V545" s="39" t="str">
        <f t="array" ref="V545">IFERROR(INDEX(INDIRECT("'"&amp;VLOOKUP($C545,ModMap!$A$2:$B$21,2,FALSE)&amp;"'!V:V"),MATCH($K545,INDIRECT("'"&amp;VLOOKUP($C545,ModMap!$A$2:$B$21,2,FALSE)&amp;"'!$K:$K"),0)),"")</f>
        <v>Not Started</v>
      </c>
      <c r="W545" s="39" t="str">
        <f t="array" ref="W545">IFERROR(INDEX(INDIRECT("'"&amp;VLOOKUP($C545,ModMap!$A$2:$B$21,2,FALSE)&amp;"'!W:W"),MATCH($K545,INDIRECT("'"&amp;VLOOKUP($C545,ModMap!$A$2:$B$21,2,FALSE)&amp;"'!$K:$K"),0)),"")</f>
        <v>Unassigned</v>
      </c>
      <c r="X545" s="48" t="s">
        <v>33</v>
      </c>
      <c r="Y545" s="39" t="str">
        <f t="array" ref="Y545">IFERROR(INDEX(INDIRECT("'"&amp;VLOOKUP($C545,ModMap!$A$2:$B$21,2,FALSE)&amp;"'!Y:Y"),MATCH($K545,INDIRECT("'"&amp;VLOOKUP($C545,ModMap!$A$2:$B$21,2,FALSE)&amp;"'!$K:$K"),0)),"")</f>
        <v>Not Started</v>
      </c>
      <c r="Z545" s="39" t="str">
        <f t="array" ref="Z545">IFERROR(INDEX(INDIRECT("'"&amp;VLOOKUP($C545,ModMap!$A$2:$B$21,2,FALSE)&amp;"'!Z:Z"),MATCH($K545,INDIRECT("'"&amp;VLOOKUP($C545,ModMap!$A$2:$B$21,2,FALSE)&amp;"'!$K:$K"),0)),"")</f>
        <v>Unassigned</v>
      </c>
      <c r="AA545" s="44" t="s">
        <v>36</v>
      </c>
      <c r="AB545" s="39" t="str">
        <f t="array" ref="AB545">IFERROR(INDEX(INDIRECT("'"&amp;VLOOKUP($C545,ModMap!$A$2:$B$21,2,FALSE)&amp;"'!AB:AB"),MATCH($K545,INDIRECT("'"&amp;VLOOKUP($C545,ModMap!$A$2:$B$21,2,FALSE)&amp;"'!$K:$K"),0)),"")</f>
        <v>N/A</v>
      </c>
      <c r="AC545" s="39" t="str">
        <f t="array" ref="AC545">IFERROR(INDEX(INDIRECT("'"&amp;VLOOKUP($C545,ModMap!$A$2:$B$21,2,FALSE)&amp;"'!AC:AC"),MATCH($K545,INDIRECT("'"&amp;VLOOKUP($C545,ModMap!$A$2:$B$21,2,FALSE)&amp;"'!$K:$K"),0)),"")</f>
        <v/>
      </c>
      <c r="AD545" s="48" t="s">
        <v>33</v>
      </c>
      <c r="AE545" s="39" t="str">
        <f t="array" ref="AE545">IFERROR(INDEX(INDIRECT("'"&amp;VLOOKUP($C545,ModMap!$A$2:$B$21,2,FALSE)&amp;"'!AE:AE"),MATCH($K545,INDIRECT("'"&amp;VLOOKUP($C545,ModMap!$A$2:$B$21,2,FALSE)&amp;"'!$K:$K"),0)),"")</f>
        <v>Not Started</v>
      </c>
      <c r="AF545" s="39" t="str">
        <f t="array" ref="AF545">IFERROR(INDEX(INDIRECT("'"&amp;VLOOKUP($C545,ModMap!$A$2:$B$21,2,FALSE)&amp;"'!AF:AF"),MATCH($K545,INDIRECT("'"&amp;VLOOKUP($C545,ModMap!$A$2:$B$21,2,FALSE)&amp;"'!$K:$K"),0)),"")</f>
        <v>Unassigned</v>
      </c>
      <c r="AG545" s="44" t="s">
        <v>36</v>
      </c>
      <c r="AH545" s="39" t="str">
        <f t="array" ref="AH545">IFERROR(INDEX(INDIRECT("'"&amp;VLOOKUP($C545,ModMap!$A$2:$B$21,2,FALSE)&amp;"'!AH:AH"),MATCH($K545,INDIRECT("'"&amp;VLOOKUP($C545,ModMap!$A$2:$B$21,2,FALSE)&amp;"'!$K:$K"),0)),"")</f>
        <v>N/A</v>
      </c>
      <c r="AI545" s="39" t="str">
        <f t="array" ref="AI545">IFERROR(INDEX(INDIRECT("'"&amp;VLOOKUP($C545,ModMap!$A$2:$B$21,2,FALSE)&amp;"'!AI:AI"),MATCH($K545,INDIRECT("'"&amp;VLOOKUP($C545,ModMap!$A$2:$B$21,2,FALSE)&amp;"'!$K:$K"),0)),"")</f>
        <v/>
      </c>
      <c r="AJ545" s="44" t="s">
        <v>36</v>
      </c>
      <c r="AK545" s="39" t="str">
        <f t="array" ref="AK545">IFERROR(INDEX(INDIRECT("'"&amp;VLOOKUP($C545,ModMap!$A$2:$B$21,2,FALSE)&amp;"'!AK:AK"),MATCH($K545,INDIRECT("'"&amp;VLOOKUP($C545,ModMap!$A$2:$B$21,2,FALSE)&amp;"'!$K:$K"),0)),"")</f>
        <v>N/A</v>
      </c>
      <c r="AL545" s="39" t="str">
        <f t="array" ref="AL545">IFERROR(INDEX(INDIRECT("'"&amp;VLOOKUP($C545,ModMap!$A$2:$B$21,2,FALSE)&amp;"'!AL:AL"),MATCH($K545,INDIRECT("'"&amp;VLOOKUP($C545,ModMap!$A$2:$B$21,2,FALSE)&amp;"'!$K:$K"),0)),"")</f>
        <v/>
      </c>
      <c r="AM545" s="39">
        <f t="shared" si="1"/>
        <v>3</v>
      </c>
      <c r="AN545" s="39" t="str">
        <f t="shared" si="2"/>
        <v>Not Started</v>
      </c>
      <c r="AO545" s="40" t="str">
        <f t="array" ref="AO545">IFERROR(INDEX(INDIRECT("'"&amp;VLOOKUP($C545,ModMap!$A$2:$B$21,2,FALSE)&amp;"'!AO:AO"),MATCH($K545,INDIRECT("'"&amp;VLOOKUP($C545,ModMap!$A$2:$B$21,2,FALSE)&amp;"'!$K:$K"),0)),"")</f>
        <v/>
      </c>
      <c r="AP545" s="49" t="str">
        <f t="array" ref="AP545">IFERROR(HYPERLINK("#'"&amp;VLOOKUP($C545,ModMap!$A$2:$B$21,2,FALSE)&amp;"'!V"&amp;MATCH($K545,INDIRECT("'"&amp;VLOOKUP($C545,ModMap!$A$2:$B$21,2,FALSE)&amp;"'!$K:$K"),0),"Edit on module sheet"),"")</f>
        <v>Edit on module sheet</v>
      </c>
    </row>
    <row r="546" ht="42.0" customHeight="1">
      <c r="A546" s="50">
        <v>544.0</v>
      </c>
      <c r="B546" s="50">
        <v>540.0</v>
      </c>
      <c r="C546" s="50" t="s">
        <v>121</v>
      </c>
      <c r="D546" s="51" t="s">
        <v>122</v>
      </c>
      <c r="E546" s="28" t="s">
        <v>48</v>
      </c>
      <c r="F546" s="28" t="s">
        <v>1387</v>
      </c>
      <c r="G546" s="51" t="s">
        <v>1388</v>
      </c>
      <c r="H546" s="50" t="s">
        <v>1389</v>
      </c>
      <c r="I546" s="50" t="s">
        <v>1390</v>
      </c>
      <c r="J546" s="51" t="s">
        <v>1391</v>
      </c>
      <c r="K546" s="50" t="s">
        <v>2791</v>
      </c>
      <c r="L546" s="51" t="s">
        <v>2792</v>
      </c>
      <c r="M546" s="47" t="s">
        <v>200</v>
      </c>
      <c r="N546" s="50" t="s">
        <v>1394</v>
      </c>
      <c r="O546" s="50" t="s">
        <v>1395</v>
      </c>
      <c r="P546" s="51" t="s">
        <v>1396</v>
      </c>
      <c r="Q546" s="51" t="s">
        <v>1397</v>
      </c>
      <c r="R546" s="50" t="s">
        <v>205</v>
      </c>
      <c r="S546" s="50" t="s">
        <v>53</v>
      </c>
      <c r="T546" s="50" t="str">
        <f t="array" ref="T546">IFERROR(INDEX(INDIRECT("'"&amp;VLOOKUP($C546,ModMap!$A$2:$B$21,2,FALSE)&amp;"'!T:T"),MATCH($K546,INDIRECT("'"&amp;VLOOKUP($C546,ModMap!$A$2:$B$21,2,FALSE)&amp;"'!$K:$K"),0)),"")</f>
        <v>Unassigned</v>
      </c>
      <c r="U546" s="44" t="s">
        <v>36</v>
      </c>
      <c r="V546" s="50" t="str">
        <f t="array" ref="V546">IFERROR(INDEX(INDIRECT("'"&amp;VLOOKUP($C546,ModMap!$A$2:$B$21,2,FALSE)&amp;"'!V:V"),MATCH($K546,INDIRECT("'"&amp;VLOOKUP($C546,ModMap!$A$2:$B$21,2,FALSE)&amp;"'!$K:$K"),0)),"")</f>
        <v>N/A</v>
      </c>
      <c r="W546" s="50" t="str">
        <f t="array" ref="W546">IFERROR(INDEX(INDIRECT("'"&amp;VLOOKUP($C546,ModMap!$A$2:$B$21,2,FALSE)&amp;"'!W:W"),MATCH($K546,INDIRECT("'"&amp;VLOOKUP($C546,ModMap!$A$2:$B$21,2,FALSE)&amp;"'!$K:$K"),0)),"")</f>
        <v/>
      </c>
      <c r="X546" s="48" t="s">
        <v>33</v>
      </c>
      <c r="Y546" s="50" t="str">
        <f t="array" ref="Y546">IFERROR(INDEX(INDIRECT("'"&amp;VLOOKUP($C546,ModMap!$A$2:$B$21,2,FALSE)&amp;"'!Y:Y"),MATCH($K546,INDIRECT("'"&amp;VLOOKUP($C546,ModMap!$A$2:$B$21,2,FALSE)&amp;"'!$K:$K"),0)),"")</f>
        <v>Not Started</v>
      </c>
      <c r="Z546" s="50" t="str">
        <f t="array" ref="Z546">IFERROR(INDEX(INDIRECT("'"&amp;VLOOKUP($C546,ModMap!$A$2:$B$21,2,FALSE)&amp;"'!Z:Z"),MATCH($K546,INDIRECT("'"&amp;VLOOKUP($C546,ModMap!$A$2:$B$21,2,FALSE)&amp;"'!$K:$K"),0)),"")</f>
        <v>Unassigned</v>
      </c>
      <c r="AA546" s="48" t="s">
        <v>33</v>
      </c>
      <c r="AB546" s="50" t="str">
        <f t="array" ref="AB546">IFERROR(INDEX(INDIRECT("'"&amp;VLOOKUP($C546,ModMap!$A$2:$B$21,2,FALSE)&amp;"'!AB:AB"),MATCH($K546,INDIRECT("'"&amp;VLOOKUP($C546,ModMap!$A$2:$B$21,2,FALSE)&amp;"'!$K:$K"),0)),"")</f>
        <v>Not Started</v>
      </c>
      <c r="AC546" s="50" t="str">
        <f t="array" ref="AC546">IFERROR(INDEX(INDIRECT("'"&amp;VLOOKUP($C546,ModMap!$A$2:$B$21,2,FALSE)&amp;"'!AC:AC"),MATCH($K546,INDIRECT("'"&amp;VLOOKUP($C546,ModMap!$A$2:$B$21,2,FALSE)&amp;"'!$K:$K"),0)),"")</f>
        <v>Unassigned</v>
      </c>
      <c r="AD546" s="44" t="s">
        <v>36</v>
      </c>
      <c r="AE546" s="50" t="str">
        <f t="array" ref="AE546">IFERROR(INDEX(INDIRECT("'"&amp;VLOOKUP($C546,ModMap!$A$2:$B$21,2,FALSE)&amp;"'!AE:AE"),MATCH($K546,INDIRECT("'"&amp;VLOOKUP($C546,ModMap!$A$2:$B$21,2,FALSE)&amp;"'!$K:$K"),0)),"")</f>
        <v>N/A</v>
      </c>
      <c r="AF546" s="50" t="str">
        <f t="array" ref="AF546">IFERROR(INDEX(INDIRECT("'"&amp;VLOOKUP($C546,ModMap!$A$2:$B$21,2,FALSE)&amp;"'!AF:AF"),MATCH($K546,INDIRECT("'"&amp;VLOOKUP($C546,ModMap!$A$2:$B$21,2,FALSE)&amp;"'!$K:$K"),0)),"")</f>
        <v/>
      </c>
      <c r="AG546" s="44" t="s">
        <v>36</v>
      </c>
      <c r="AH546" s="50" t="str">
        <f t="array" ref="AH546">IFERROR(INDEX(INDIRECT("'"&amp;VLOOKUP($C546,ModMap!$A$2:$B$21,2,FALSE)&amp;"'!AH:AH"),MATCH($K546,INDIRECT("'"&amp;VLOOKUP($C546,ModMap!$A$2:$B$21,2,FALSE)&amp;"'!$K:$K"),0)),"")</f>
        <v>N/A</v>
      </c>
      <c r="AI546" s="50" t="str">
        <f t="array" ref="AI546">IFERROR(INDEX(INDIRECT("'"&amp;VLOOKUP($C546,ModMap!$A$2:$B$21,2,FALSE)&amp;"'!AI:AI"),MATCH($K546,INDIRECT("'"&amp;VLOOKUP($C546,ModMap!$A$2:$B$21,2,FALSE)&amp;"'!$K:$K"),0)),"")</f>
        <v/>
      </c>
      <c r="AJ546" s="44" t="s">
        <v>36</v>
      </c>
      <c r="AK546" s="50" t="str">
        <f t="array" ref="AK546">IFERROR(INDEX(INDIRECT("'"&amp;VLOOKUP($C546,ModMap!$A$2:$B$21,2,FALSE)&amp;"'!AK:AK"),MATCH($K546,INDIRECT("'"&amp;VLOOKUP($C546,ModMap!$A$2:$B$21,2,FALSE)&amp;"'!$K:$K"),0)),"")</f>
        <v>N/A</v>
      </c>
      <c r="AL546" s="50" t="str">
        <f t="array" ref="AL546">IFERROR(INDEX(INDIRECT("'"&amp;VLOOKUP($C546,ModMap!$A$2:$B$21,2,FALSE)&amp;"'!AL:AL"),MATCH($K546,INDIRECT("'"&amp;VLOOKUP($C546,ModMap!$A$2:$B$21,2,FALSE)&amp;"'!$K:$K"),0)),"")</f>
        <v/>
      </c>
      <c r="AM546" s="50">
        <f t="shared" si="1"/>
        <v>2</v>
      </c>
      <c r="AN546" s="50" t="str">
        <f t="shared" si="2"/>
        <v>Not Started</v>
      </c>
      <c r="AO546" s="51" t="str">
        <f t="array" ref="AO546">IFERROR(INDEX(INDIRECT("'"&amp;VLOOKUP($C546,ModMap!$A$2:$B$21,2,FALSE)&amp;"'!AO:AO"),MATCH($K546,INDIRECT("'"&amp;VLOOKUP($C546,ModMap!$A$2:$B$21,2,FALSE)&amp;"'!$K:$K"),0)),"")</f>
        <v/>
      </c>
      <c r="AP546" s="49" t="str">
        <f t="array" ref="AP546">IFERROR(HYPERLINK("#'"&amp;VLOOKUP($C546,ModMap!$A$2:$B$21,2,FALSE)&amp;"'!V"&amp;MATCH($K546,INDIRECT("'"&amp;VLOOKUP($C546,ModMap!$A$2:$B$21,2,FALSE)&amp;"'!$K:$K"),0),"Edit on module sheet"),"")</f>
        <v>Edit on module sheet</v>
      </c>
    </row>
    <row r="547" ht="42.0" customHeight="1">
      <c r="A547" s="39">
        <v>545.0</v>
      </c>
      <c r="B547" s="39">
        <v>541.0</v>
      </c>
      <c r="C547" s="39" t="s">
        <v>121</v>
      </c>
      <c r="D547" s="40" t="s">
        <v>122</v>
      </c>
      <c r="E547" s="28" t="s">
        <v>48</v>
      </c>
      <c r="F547" s="28" t="s">
        <v>1387</v>
      </c>
      <c r="G547" s="40" t="s">
        <v>1388</v>
      </c>
      <c r="H547" s="39" t="s">
        <v>1389</v>
      </c>
      <c r="I547" s="39" t="s">
        <v>1390</v>
      </c>
      <c r="J547" s="40" t="s">
        <v>1391</v>
      </c>
      <c r="K547" s="39" t="s">
        <v>2799</v>
      </c>
      <c r="L547" s="40" t="s">
        <v>2800</v>
      </c>
      <c r="M547" s="47" t="s">
        <v>200</v>
      </c>
      <c r="N547" s="39" t="s">
        <v>1394</v>
      </c>
      <c r="O547" s="39" t="s">
        <v>1395</v>
      </c>
      <c r="P547" s="40" t="s">
        <v>1396</v>
      </c>
      <c r="Q547" s="40" t="s">
        <v>1397</v>
      </c>
      <c r="R547" s="39" t="s">
        <v>205</v>
      </c>
      <c r="S547" s="39" t="s">
        <v>56</v>
      </c>
      <c r="T547" s="39" t="str">
        <f t="array" ref="T547">IFERROR(INDEX(INDIRECT("'"&amp;VLOOKUP($C547,ModMap!$A$2:$B$21,2,FALSE)&amp;"'!T:T"),MATCH($K547,INDIRECT("'"&amp;VLOOKUP($C547,ModMap!$A$2:$B$21,2,FALSE)&amp;"'!$K:$K"),0)),"")</f>
        <v>Unassigned</v>
      </c>
      <c r="U547" s="44" t="s">
        <v>36</v>
      </c>
      <c r="V547" s="39" t="str">
        <f t="array" ref="V547">IFERROR(INDEX(INDIRECT("'"&amp;VLOOKUP($C547,ModMap!$A$2:$B$21,2,FALSE)&amp;"'!V:V"),MATCH($K547,INDIRECT("'"&amp;VLOOKUP($C547,ModMap!$A$2:$B$21,2,FALSE)&amp;"'!$K:$K"),0)),"")</f>
        <v>N/A</v>
      </c>
      <c r="W547" s="39" t="str">
        <f t="array" ref="W547">IFERROR(INDEX(INDIRECT("'"&amp;VLOOKUP($C547,ModMap!$A$2:$B$21,2,FALSE)&amp;"'!W:W"),MATCH($K547,INDIRECT("'"&amp;VLOOKUP($C547,ModMap!$A$2:$B$21,2,FALSE)&amp;"'!$K:$K"),0)),"")</f>
        <v/>
      </c>
      <c r="X547" s="48" t="s">
        <v>33</v>
      </c>
      <c r="Y547" s="39" t="str">
        <f t="array" ref="Y547">IFERROR(INDEX(INDIRECT("'"&amp;VLOOKUP($C547,ModMap!$A$2:$B$21,2,FALSE)&amp;"'!Y:Y"),MATCH($K547,INDIRECT("'"&amp;VLOOKUP($C547,ModMap!$A$2:$B$21,2,FALSE)&amp;"'!$K:$K"),0)),"")</f>
        <v>Not Started</v>
      </c>
      <c r="Z547" s="39" t="str">
        <f t="array" ref="Z547">IFERROR(INDEX(INDIRECT("'"&amp;VLOOKUP($C547,ModMap!$A$2:$B$21,2,FALSE)&amp;"'!Z:Z"),MATCH($K547,INDIRECT("'"&amp;VLOOKUP($C547,ModMap!$A$2:$B$21,2,FALSE)&amp;"'!$K:$K"),0)),"")</f>
        <v>Unassigned</v>
      </c>
      <c r="AA547" s="48" t="s">
        <v>33</v>
      </c>
      <c r="AB547" s="39" t="str">
        <f t="array" ref="AB547">IFERROR(INDEX(INDIRECT("'"&amp;VLOOKUP($C547,ModMap!$A$2:$B$21,2,FALSE)&amp;"'!AB:AB"),MATCH($K547,INDIRECT("'"&amp;VLOOKUP($C547,ModMap!$A$2:$B$21,2,FALSE)&amp;"'!$K:$K"),0)),"")</f>
        <v>Not Started</v>
      </c>
      <c r="AC547" s="39" t="str">
        <f t="array" ref="AC547">IFERROR(INDEX(INDIRECT("'"&amp;VLOOKUP($C547,ModMap!$A$2:$B$21,2,FALSE)&amp;"'!AC:AC"),MATCH($K547,INDIRECT("'"&amp;VLOOKUP($C547,ModMap!$A$2:$B$21,2,FALSE)&amp;"'!$K:$K"),0)),"")</f>
        <v>Unassigned</v>
      </c>
      <c r="AD547" s="48" t="s">
        <v>33</v>
      </c>
      <c r="AE547" s="39" t="str">
        <f t="array" ref="AE547">IFERROR(INDEX(INDIRECT("'"&amp;VLOOKUP($C547,ModMap!$A$2:$B$21,2,FALSE)&amp;"'!AE:AE"),MATCH($K547,INDIRECT("'"&amp;VLOOKUP($C547,ModMap!$A$2:$B$21,2,FALSE)&amp;"'!$K:$K"),0)),"")</f>
        <v>Not Started</v>
      </c>
      <c r="AF547" s="39" t="str">
        <f t="array" ref="AF547">IFERROR(INDEX(INDIRECT("'"&amp;VLOOKUP($C547,ModMap!$A$2:$B$21,2,FALSE)&amp;"'!AF:AF"),MATCH($K547,INDIRECT("'"&amp;VLOOKUP($C547,ModMap!$A$2:$B$21,2,FALSE)&amp;"'!$K:$K"),0)),"")</f>
        <v>Unassigned</v>
      </c>
      <c r="AG547" s="44" t="s">
        <v>36</v>
      </c>
      <c r="AH547" s="39" t="str">
        <f t="array" ref="AH547">IFERROR(INDEX(INDIRECT("'"&amp;VLOOKUP($C547,ModMap!$A$2:$B$21,2,FALSE)&amp;"'!AH:AH"),MATCH($K547,INDIRECT("'"&amp;VLOOKUP($C547,ModMap!$A$2:$B$21,2,FALSE)&amp;"'!$K:$K"),0)),"")</f>
        <v>N/A</v>
      </c>
      <c r="AI547" s="39" t="str">
        <f t="array" ref="AI547">IFERROR(INDEX(INDIRECT("'"&amp;VLOOKUP($C547,ModMap!$A$2:$B$21,2,FALSE)&amp;"'!AI:AI"),MATCH($K547,INDIRECT("'"&amp;VLOOKUP($C547,ModMap!$A$2:$B$21,2,FALSE)&amp;"'!$K:$K"),0)),"")</f>
        <v/>
      </c>
      <c r="AJ547" s="44" t="s">
        <v>36</v>
      </c>
      <c r="AK547" s="39" t="str">
        <f t="array" ref="AK547">IFERROR(INDEX(INDIRECT("'"&amp;VLOOKUP($C547,ModMap!$A$2:$B$21,2,FALSE)&amp;"'!AK:AK"),MATCH($K547,INDIRECT("'"&amp;VLOOKUP($C547,ModMap!$A$2:$B$21,2,FALSE)&amp;"'!$K:$K"),0)),"")</f>
        <v>N/A</v>
      </c>
      <c r="AL547" s="39" t="str">
        <f t="array" ref="AL547">IFERROR(INDEX(INDIRECT("'"&amp;VLOOKUP($C547,ModMap!$A$2:$B$21,2,FALSE)&amp;"'!AL:AL"),MATCH($K547,INDIRECT("'"&amp;VLOOKUP($C547,ModMap!$A$2:$B$21,2,FALSE)&amp;"'!$K:$K"),0)),"")</f>
        <v/>
      </c>
      <c r="AM547" s="39">
        <f t="shared" si="1"/>
        <v>3</v>
      </c>
      <c r="AN547" s="39" t="str">
        <f t="shared" si="2"/>
        <v>Not Started</v>
      </c>
      <c r="AO547" s="40" t="str">
        <f t="array" ref="AO547">IFERROR(INDEX(INDIRECT("'"&amp;VLOOKUP($C547,ModMap!$A$2:$B$21,2,FALSE)&amp;"'!AO:AO"),MATCH($K547,INDIRECT("'"&amp;VLOOKUP($C547,ModMap!$A$2:$B$21,2,FALSE)&amp;"'!$K:$K"),0)),"")</f>
        <v/>
      </c>
      <c r="AP547" s="49" t="str">
        <f t="array" ref="AP547">IFERROR(HYPERLINK("#'"&amp;VLOOKUP($C547,ModMap!$A$2:$B$21,2,FALSE)&amp;"'!V"&amp;MATCH($K547,INDIRECT("'"&amp;VLOOKUP($C547,ModMap!$A$2:$B$21,2,FALSE)&amp;"'!$K:$K"),0),"Edit on module sheet"),"")</f>
        <v>Edit on module sheet</v>
      </c>
    </row>
    <row r="548" ht="42.0" customHeight="1">
      <c r="A548" s="50">
        <v>546.0</v>
      </c>
      <c r="B548" s="50">
        <v>542.0</v>
      </c>
      <c r="C548" s="50" t="s">
        <v>121</v>
      </c>
      <c r="D548" s="51" t="s">
        <v>122</v>
      </c>
      <c r="E548" s="29" t="s">
        <v>41</v>
      </c>
      <c r="F548" s="28" t="s">
        <v>1387</v>
      </c>
      <c r="G548" s="51" t="s">
        <v>1388</v>
      </c>
      <c r="H548" s="50" t="s">
        <v>1389</v>
      </c>
      <c r="I548" s="50" t="s">
        <v>1390</v>
      </c>
      <c r="J548" s="51" t="s">
        <v>1391</v>
      </c>
      <c r="K548" s="50" t="s">
        <v>1392</v>
      </c>
      <c r="L548" s="51" t="s">
        <v>1393</v>
      </c>
      <c r="M548" s="47" t="s">
        <v>200</v>
      </c>
      <c r="N548" s="50" t="s">
        <v>1394</v>
      </c>
      <c r="O548" s="50" t="s">
        <v>1395</v>
      </c>
      <c r="P548" s="51" t="s">
        <v>1396</v>
      </c>
      <c r="Q548" s="51" t="s">
        <v>1397</v>
      </c>
      <c r="R548" s="50" t="s">
        <v>205</v>
      </c>
      <c r="S548" s="50" t="s">
        <v>206</v>
      </c>
      <c r="T548" s="50" t="str">
        <f t="array" ref="T548">IFERROR(INDEX(INDIRECT("'"&amp;VLOOKUP($C548,ModMap!$A$2:$B$21,2,FALSE)&amp;"'!T:T"),MATCH($K548,INDIRECT("'"&amp;VLOOKUP($C548,ModMap!$A$2:$B$21,2,FALSE)&amp;"'!$K:$K"),0)),"")</f>
        <v>Unassigned</v>
      </c>
      <c r="U548" s="48" t="s">
        <v>33</v>
      </c>
      <c r="V548" s="50" t="str">
        <f t="array" ref="V548">IFERROR(INDEX(INDIRECT("'"&amp;VLOOKUP($C548,ModMap!$A$2:$B$21,2,FALSE)&amp;"'!V:V"),MATCH($K548,INDIRECT("'"&amp;VLOOKUP($C548,ModMap!$A$2:$B$21,2,FALSE)&amp;"'!$K:$K"),0)),"")</f>
        <v>Not Started</v>
      </c>
      <c r="W548" s="50" t="str">
        <f t="array" ref="W548">IFERROR(INDEX(INDIRECT("'"&amp;VLOOKUP($C548,ModMap!$A$2:$B$21,2,FALSE)&amp;"'!W:W"),MATCH($K548,INDIRECT("'"&amp;VLOOKUP($C548,ModMap!$A$2:$B$21,2,FALSE)&amp;"'!$K:$K"),0)),"")</f>
        <v>Unassigned</v>
      </c>
      <c r="X548" s="44" t="s">
        <v>36</v>
      </c>
      <c r="Y548" s="50" t="str">
        <f t="array" ref="Y548">IFERROR(INDEX(INDIRECT("'"&amp;VLOOKUP($C548,ModMap!$A$2:$B$21,2,FALSE)&amp;"'!Y:Y"),MATCH($K548,INDIRECT("'"&amp;VLOOKUP($C548,ModMap!$A$2:$B$21,2,FALSE)&amp;"'!$K:$K"),0)),"")</f>
        <v>N/A</v>
      </c>
      <c r="Z548" s="50" t="str">
        <f t="array" ref="Z548">IFERROR(INDEX(INDIRECT("'"&amp;VLOOKUP($C548,ModMap!$A$2:$B$21,2,FALSE)&amp;"'!Z:Z"),MATCH($K548,INDIRECT("'"&amp;VLOOKUP($C548,ModMap!$A$2:$B$21,2,FALSE)&amp;"'!$K:$K"),0)),"")</f>
        <v/>
      </c>
      <c r="AA548" s="44" t="s">
        <v>36</v>
      </c>
      <c r="AB548" s="50" t="str">
        <f t="array" ref="AB548">IFERROR(INDEX(INDIRECT("'"&amp;VLOOKUP($C548,ModMap!$A$2:$B$21,2,FALSE)&amp;"'!AB:AB"),MATCH($K548,INDIRECT("'"&amp;VLOOKUP($C548,ModMap!$A$2:$B$21,2,FALSE)&amp;"'!$K:$K"),0)),"")</f>
        <v>N/A</v>
      </c>
      <c r="AC548" s="50" t="str">
        <f t="array" ref="AC548">IFERROR(INDEX(INDIRECT("'"&amp;VLOOKUP($C548,ModMap!$A$2:$B$21,2,FALSE)&amp;"'!AC:AC"),MATCH($K548,INDIRECT("'"&amp;VLOOKUP($C548,ModMap!$A$2:$B$21,2,FALSE)&amp;"'!$K:$K"),0)),"")</f>
        <v/>
      </c>
      <c r="AD548" s="48" t="s">
        <v>33</v>
      </c>
      <c r="AE548" s="50" t="str">
        <f t="array" ref="AE548">IFERROR(INDEX(INDIRECT("'"&amp;VLOOKUP($C548,ModMap!$A$2:$B$21,2,FALSE)&amp;"'!AE:AE"),MATCH($K548,INDIRECT("'"&amp;VLOOKUP($C548,ModMap!$A$2:$B$21,2,FALSE)&amp;"'!$K:$K"),0)),"")</f>
        <v>Not Started</v>
      </c>
      <c r="AF548" s="50" t="str">
        <f t="array" ref="AF548">IFERROR(INDEX(INDIRECT("'"&amp;VLOOKUP($C548,ModMap!$A$2:$B$21,2,FALSE)&amp;"'!AF:AF"),MATCH($K548,INDIRECT("'"&amp;VLOOKUP($C548,ModMap!$A$2:$B$21,2,FALSE)&amp;"'!$K:$K"),0)),"")</f>
        <v>Unassigned</v>
      </c>
      <c r="AG548" s="44" t="s">
        <v>36</v>
      </c>
      <c r="AH548" s="50" t="str">
        <f t="array" ref="AH548">IFERROR(INDEX(INDIRECT("'"&amp;VLOOKUP($C548,ModMap!$A$2:$B$21,2,FALSE)&amp;"'!AH:AH"),MATCH($K548,INDIRECT("'"&amp;VLOOKUP($C548,ModMap!$A$2:$B$21,2,FALSE)&amp;"'!$K:$K"),0)),"")</f>
        <v>N/A</v>
      </c>
      <c r="AI548" s="50" t="str">
        <f t="array" ref="AI548">IFERROR(INDEX(INDIRECT("'"&amp;VLOOKUP($C548,ModMap!$A$2:$B$21,2,FALSE)&amp;"'!AI:AI"),MATCH($K548,INDIRECT("'"&amp;VLOOKUP($C548,ModMap!$A$2:$B$21,2,FALSE)&amp;"'!$K:$K"),0)),"")</f>
        <v/>
      </c>
      <c r="AJ548" s="44" t="s">
        <v>36</v>
      </c>
      <c r="AK548" s="50" t="str">
        <f t="array" ref="AK548">IFERROR(INDEX(INDIRECT("'"&amp;VLOOKUP($C548,ModMap!$A$2:$B$21,2,FALSE)&amp;"'!AK:AK"),MATCH($K548,INDIRECT("'"&amp;VLOOKUP($C548,ModMap!$A$2:$B$21,2,FALSE)&amp;"'!$K:$K"),0)),"")</f>
        <v>N/A</v>
      </c>
      <c r="AL548" s="50" t="str">
        <f t="array" ref="AL548">IFERROR(INDEX(INDIRECT("'"&amp;VLOOKUP($C548,ModMap!$A$2:$B$21,2,FALSE)&amp;"'!AL:AL"),MATCH($K548,INDIRECT("'"&amp;VLOOKUP($C548,ModMap!$A$2:$B$21,2,FALSE)&amp;"'!$K:$K"),0)),"")</f>
        <v/>
      </c>
      <c r="AM548" s="50">
        <f t="shared" si="1"/>
        <v>2</v>
      </c>
      <c r="AN548" s="50" t="str">
        <f t="shared" si="2"/>
        <v>Not Started</v>
      </c>
      <c r="AO548" s="51" t="str">
        <f t="array" ref="AO548">IFERROR(INDEX(INDIRECT("'"&amp;VLOOKUP($C548,ModMap!$A$2:$B$21,2,FALSE)&amp;"'!AO:AO"),MATCH($K548,INDIRECT("'"&amp;VLOOKUP($C548,ModMap!$A$2:$B$21,2,FALSE)&amp;"'!$K:$K"),0)),"")</f>
        <v/>
      </c>
      <c r="AP548" s="49" t="str">
        <f t="array" ref="AP548">IFERROR(HYPERLINK("#'"&amp;VLOOKUP($C548,ModMap!$A$2:$B$21,2,FALSE)&amp;"'!V"&amp;MATCH($K548,INDIRECT("'"&amp;VLOOKUP($C548,ModMap!$A$2:$B$21,2,FALSE)&amp;"'!$K:$K"),0),"Edit on module sheet"),"")</f>
        <v>Edit on module sheet</v>
      </c>
    </row>
    <row r="549" ht="42.0" customHeight="1">
      <c r="A549" s="39">
        <v>547.0</v>
      </c>
      <c r="B549" s="39">
        <v>543.0</v>
      </c>
      <c r="C549" s="39" t="s">
        <v>121</v>
      </c>
      <c r="D549" s="40" t="s">
        <v>122</v>
      </c>
      <c r="E549" s="28" t="s">
        <v>48</v>
      </c>
      <c r="F549" s="28" t="s">
        <v>1387</v>
      </c>
      <c r="G549" s="40" t="s">
        <v>1388</v>
      </c>
      <c r="H549" s="39" t="s">
        <v>1389</v>
      </c>
      <c r="I549" s="39" t="s">
        <v>1390</v>
      </c>
      <c r="J549" s="40" t="s">
        <v>1391</v>
      </c>
      <c r="K549" s="39" t="s">
        <v>2804</v>
      </c>
      <c r="L549" s="40" t="s">
        <v>2805</v>
      </c>
      <c r="M549" s="78" t="s">
        <v>2019</v>
      </c>
      <c r="N549" s="39" t="s">
        <v>1394</v>
      </c>
      <c r="O549" s="39" t="s">
        <v>1395</v>
      </c>
      <c r="P549" s="40" t="s">
        <v>1396</v>
      </c>
      <c r="Q549" s="40" t="s">
        <v>1397</v>
      </c>
      <c r="R549" s="39" t="s">
        <v>205</v>
      </c>
      <c r="S549" s="39" t="s">
        <v>66</v>
      </c>
      <c r="T549" s="39" t="str">
        <f t="array" ref="T549">IFERROR(INDEX(INDIRECT("'"&amp;VLOOKUP($C549,ModMap!$A$2:$B$21,2,FALSE)&amp;"'!T:T"),MATCH($K549,INDIRECT("'"&amp;VLOOKUP($C549,ModMap!$A$2:$B$21,2,FALSE)&amp;"'!$K:$K"),0)),"")</f>
        <v>Unassigned</v>
      </c>
      <c r="U549" s="44" t="s">
        <v>36</v>
      </c>
      <c r="V549" s="39" t="str">
        <f t="array" ref="V549">IFERROR(INDEX(INDIRECT("'"&amp;VLOOKUP($C549,ModMap!$A$2:$B$21,2,FALSE)&amp;"'!V:V"),MATCH($K549,INDIRECT("'"&amp;VLOOKUP($C549,ModMap!$A$2:$B$21,2,FALSE)&amp;"'!$K:$K"),0)),"")</f>
        <v>N/A</v>
      </c>
      <c r="W549" s="39" t="str">
        <f t="array" ref="W549">IFERROR(INDEX(INDIRECT("'"&amp;VLOOKUP($C549,ModMap!$A$2:$B$21,2,FALSE)&amp;"'!W:W"),MATCH($K549,INDIRECT("'"&amp;VLOOKUP($C549,ModMap!$A$2:$B$21,2,FALSE)&amp;"'!$K:$K"),0)),"")</f>
        <v/>
      </c>
      <c r="X549" s="48" t="s">
        <v>33</v>
      </c>
      <c r="Y549" s="39" t="str">
        <f t="array" ref="Y549">IFERROR(INDEX(INDIRECT("'"&amp;VLOOKUP($C549,ModMap!$A$2:$B$21,2,FALSE)&amp;"'!Y:Y"),MATCH($K549,INDIRECT("'"&amp;VLOOKUP($C549,ModMap!$A$2:$B$21,2,FALSE)&amp;"'!$K:$K"),0)),"")</f>
        <v>Not Started</v>
      </c>
      <c r="Z549" s="39" t="str">
        <f t="array" ref="Z549">IFERROR(INDEX(INDIRECT("'"&amp;VLOOKUP($C549,ModMap!$A$2:$B$21,2,FALSE)&amp;"'!Z:Z"),MATCH($K549,INDIRECT("'"&amp;VLOOKUP($C549,ModMap!$A$2:$B$21,2,FALSE)&amp;"'!$K:$K"),0)),"")</f>
        <v>Unassigned</v>
      </c>
      <c r="AA549" s="44" t="s">
        <v>36</v>
      </c>
      <c r="AB549" s="39" t="str">
        <f t="array" ref="AB549">IFERROR(INDEX(INDIRECT("'"&amp;VLOOKUP($C549,ModMap!$A$2:$B$21,2,FALSE)&amp;"'!AB:AB"),MATCH($K549,INDIRECT("'"&amp;VLOOKUP($C549,ModMap!$A$2:$B$21,2,FALSE)&amp;"'!$K:$K"),0)),"")</f>
        <v>N/A</v>
      </c>
      <c r="AC549" s="39" t="str">
        <f t="array" ref="AC549">IFERROR(INDEX(INDIRECT("'"&amp;VLOOKUP($C549,ModMap!$A$2:$B$21,2,FALSE)&amp;"'!AC:AC"),MATCH($K549,INDIRECT("'"&amp;VLOOKUP($C549,ModMap!$A$2:$B$21,2,FALSE)&amp;"'!$K:$K"),0)),"")</f>
        <v/>
      </c>
      <c r="AD549" s="48" t="s">
        <v>33</v>
      </c>
      <c r="AE549" s="39" t="str">
        <f t="array" ref="AE549">IFERROR(INDEX(INDIRECT("'"&amp;VLOOKUP($C549,ModMap!$A$2:$B$21,2,FALSE)&amp;"'!AE:AE"),MATCH($K549,INDIRECT("'"&amp;VLOOKUP($C549,ModMap!$A$2:$B$21,2,FALSE)&amp;"'!$K:$K"),0)),"")</f>
        <v>Not Started</v>
      </c>
      <c r="AF549" s="39" t="str">
        <f t="array" ref="AF549">IFERROR(INDEX(INDIRECT("'"&amp;VLOOKUP($C549,ModMap!$A$2:$B$21,2,FALSE)&amp;"'!AF:AF"),MATCH($K549,INDIRECT("'"&amp;VLOOKUP($C549,ModMap!$A$2:$B$21,2,FALSE)&amp;"'!$K:$K"),0)),"")</f>
        <v>Unassigned</v>
      </c>
      <c r="AG549" s="44" t="s">
        <v>36</v>
      </c>
      <c r="AH549" s="39" t="str">
        <f t="array" ref="AH549">IFERROR(INDEX(INDIRECT("'"&amp;VLOOKUP($C549,ModMap!$A$2:$B$21,2,FALSE)&amp;"'!AH:AH"),MATCH($K549,INDIRECT("'"&amp;VLOOKUP($C549,ModMap!$A$2:$B$21,2,FALSE)&amp;"'!$K:$K"),0)),"")</f>
        <v>N/A</v>
      </c>
      <c r="AI549" s="39" t="str">
        <f t="array" ref="AI549">IFERROR(INDEX(INDIRECT("'"&amp;VLOOKUP($C549,ModMap!$A$2:$B$21,2,FALSE)&amp;"'!AI:AI"),MATCH($K549,INDIRECT("'"&amp;VLOOKUP($C549,ModMap!$A$2:$B$21,2,FALSE)&amp;"'!$K:$K"),0)),"")</f>
        <v/>
      </c>
      <c r="AJ549" s="48" t="s">
        <v>33</v>
      </c>
      <c r="AK549" s="39" t="str">
        <f t="array" ref="AK549">IFERROR(INDEX(INDIRECT("'"&amp;VLOOKUP($C549,ModMap!$A$2:$B$21,2,FALSE)&amp;"'!AK:AK"),MATCH($K549,INDIRECT("'"&amp;VLOOKUP($C549,ModMap!$A$2:$B$21,2,FALSE)&amp;"'!$K:$K"),0)),"")</f>
        <v>Not Started</v>
      </c>
      <c r="AL549" s="39" t="str">
        <f t="array" ref="AL549">IFERROR(INDEX(INDIRECT("'"&amp;VLOOKUP($C549,ModMap!$A$2:$B$21,2,FALSE)&amp;"'!AL:AL"),MATCH($K549,INDIRECT("'"&amp;VLOOKUP($C549,ModMap!$A$2:$B$21,2,FALSE)&amp;"'!$K:$K"),0)),"")</f>
        <v>Unassigned</v>
      </c>
      <c r="AM549" s="39">
        <f t="shared" si="1"/>
        <v>3</v>
      </c>
      <c r="AN549" s="39" t="str">
        <f t="shared" si="2"/>
        <v>Not Started</v>
      </c>
      <c r="AO549" s="40" t="str">
        <f t="array" ref="AO549">IFERROR(INDEX(INDIRECT("'"&amp;VLOOKUP($C549,ModMap!$A$2:$B$21,2,FALSE)&amp;"'!AO:AO"),MATCH($K549,INDIRECT("'"&amp;VLOOKUP($C549,ModMap!$A$2:$B$21,2,FALSE)&amp;"'!$K:$K"),0)),"")</f>
        <v/>
      </c>
      <c r="AP549" s="49" t="str">
        <f t="array" ref="AP549">IFERROR(HYPERLINK("#'"&amp;VLOOKUP($C549,ModMap!$A$2:$B$21,2,FALSE)&amp;"'!V"&amp;MATCH($K549,INDIRECT("'"&amp;VLOOKUP($C549,ModMap!$A$2:$B$21,2,FALSE)&amp;"'!$K:$K"),0),"Edit on module sheet"),"")</f>
        <v>Edit on module sheet</v>
      </c>
    </row>
    <row r="550" ht="42.0" customHeight="1">
      <c r="A550" s="50">
        <v>548.0</v>
      </c>
      <c r="B550" s="50">
        <v>544.0</v>
      </c>
      <c r="C550" s="50" t="s">
        <v>121</v>
      </c>
      <c r="D550" s="51" t="s">
        <v>122</v>
      </c>
      <c r="E550" s="31" t="s">
        <v>69</v>
      </c>
      <c r="F550" s="28" t="s">
        <v>1387</v>
      </c>
      <c r="G550" s="51" t="s">
        <v>1388</v>
      </c>
      <c r="H550" s="50" t="s">
        <v>1389</v>
      </c>
      <c r="I550" s="50" t="s">
        <v>1390</v>
      </c>
      <c r="J550" s="51" t="s">
        <v>1391</v>
      </c>
      <c r="K550" s="50" t="s">
        <v>3850</v>
      </c>
      <c r="L550" s="51" t="s">
        <v>3851</v>
      </c>
      <c r="M550" s="48" t="s">
        <v>434</v>
      </c>
      <c r="N550" s="50" t="s">
        <v>1394</v>
      </c>
      <c r="O550" s="50" t="s">
        <v>1395</v>
      </c>
      <c r="P550" s="51" t="s">
        <v>1396</v>
      </c>
      <c r="Q550" s="51" t="s">
        <v>1397</v>
      </c>
      <c r="R550" s="50" t="s">
        <v>205</v>
      </c>
      <c r="S550" s="50" t="s">
        <v>69</v>
      </c>
      <c r="T550" s="50" t="str">
        <f t="array" ref="T550">IFERROR(INDEX(INDIRECT("'"&amp;VLOOKUP($C550,ModMap!$A$2:$B$21,2,FALSE)&amp;"'!T:T"),MATCH($K550,INDIRECT("'"&amp;VLOOKUP($C550,ModMap!$A$2:$B$21,2,FALSE)&amp;"'!$K:$K"),0)),"")</f>
        <v>Unassigned</v>
      </c>
      <c r="U550" s="48" t="s">
        <v>33</v>
      </c>
      <c r="V550" s="50" t="str">
        <f t="array" ref="V550">IFERROR(INDEX(INDIRECT("'"&amp;VLOOKUP($C550,ModMap!$A$2:$B$21,2,FALSE)&amp;"'!V:V"),MATCH($K550,INDIRECT("'"&amp;VLOOKUP($C550,ModMap!$A$2:$B$21,2,FALSE)&amp;"'!$K:$K"),0)),"")</f>
        <v>Not Started</v>
      </c>
      <c r="W550" s="50" t="str">
        <f t="array" ref="W550">IFERROR(INDEX(INDIRECT("'"&amp;VLOOKUP($C550,ModMap!$A$2:$B$21,2,FALSE)&amp;"'!W:W"),MATCH($K550,INDIRECT("'"&amp;VLOOKUP($C550,ModMap!$A$2:$B$21,2,FALSE)&amp;"'!$K:$K"),0)),"")</f>
        <v>Unassigned</v>
      </c>
      <c r="X550" s="48" t="s">
        <v>33</v>
      </c>
      <c r="Y550" s="50" t="str">
        <f t="array" ref="Y550">IFERROR(INDEX(INDIRECT("'"&amp;VLOOKUP($C550,ModMap!$A$2:$B$21,2,FALSE)&amp;"'!Y:Y"),MATCH($K550,INDIRECT("'"&amp;VLOOKUP($C550,ModMap!$A$2:$B$21,2,FALSE)&amp;"'!$K:$K"),0)),"")</f>
        <v>Not Started</v>
      </c>
      <c r="Z550" s="50" t="str">
        <f t="array" ref="Z550">IFERROR(INDEX(INDIRECT("'"&amp;VLOOKUP($C550,ModMap!$A$2:$B$21,2,FALSE)&amp;"'!Z:Z"),MATCH($K550,INDIRECT("'"&amp;VLOOKUP($C550,ModMap!$A$2:$B$21,2,FALSE)&amp;"'!$K:$K"),0)),"")</f>
        <v>Unassigned</v>
      </c>
      <c r="AA550" s="44" t="s">
        <v>36</v>
      </c>
      <c r="AB550" s="50" t="str">
        <f t="array" ref="AB550">IFERROR(INDEX(INDIRECT("'"&amp;VLOOKUP($C550,ModMap!$A$2:$B$21,2,FALSE)&amp;"'!AB:AB"),MATCH($K550,INDIRECT("'"&amp;VLOOKUP($C550,ModMap!$A$2:$B$21,2,FALSE)&amp;"'!$K:$K"),0)),"")</f>
        <v>N/A</v>
      </c>
      <c r="AC550" s="50" t="str">
        <f t="array" ref="AC550">IFERROR(INDEX(INDIRECT("'"&amp;VLOOKUP($C550,ModMap!$A$2:$B$21,2,FALSE)&amp;"'!AC:AC"),MATCH($K550,INDIRECT("'"&amp;VLOOKUP($C550,ModMap!$A$2:$B$21,2,FALSE)&amp;"'!$K:$K"),0)),"")</f>
        <v/>
      </c>
      <c r="AD550" s="48" t="s">
        <v>33</v>
      </c>
      <c r="AE550" s="50" t="str">
        <f t="array" ref="AE550">IFERROR(INDEX(INDIRECT("'"&amp;VLOOKUP($C550,ModMap!$A$2:$B$21,2,FALSE)&amp;"'!AE:AE"),MATCH($K550,INDIRECT("'"&amp;VLOOKUP($C550,ModMap!$A$2:$B$21,2,FALSE)&amp;"'!$K:$K"),0)),"")</f>
        <v>Not Started</v>
      </c>
      <c r="AF550" s="50" t="str">
        <f t="array" ref="AF550">IFERROR(INDEX(INDIRECT("'"&amp;VLOOKUP($C550,ModMap!$A$2:$B$21,2,FALSE)&amp;"'!AF:AF"),MATCH($K550,INDIRECT("'"&amp;VLOOKUP($C550,ModMap!$A$2:$B$21,2,FALSE)&amp;"'!$K:$K"),0)),"")</f>
        <v>Unassigned</v>
      </c>
      <c r="AG550" s="44" t="s">
        <v>36</v>
      </c>
      <c r="AH550" s="50" t="str">
        <f t="array" ref="AH550">IFERROR(INDEX(INDIRECT("'"&amp;VLOOKUP($C550,ModMap!$A$2:$B$21,2,FALSE)&amp;"'!AH:AH"),MATCH($K550,INDIRECT("'"&amp;VLOOKUP($C550,ModMap!$A$2:$B$21,2,FALSE)&amp;"'!$K:$K"),0)),"")</f>
        <v>N/A</v>
      </c>
      <c r="AI550" s="50" t="str">
        <f t="array" ref="AI550">IFERROR(INDEX(INDIRECT("'"&amp;VLOOKUP($C550,ModMap!$A$2:$B$21,2,FALSE)&amp;"'!AI:AI"),MATCH($K550,INDIRECT("'"&amp;VLOOKUP($C550,ModMap!$A$2:$B$21,2,FALSE)&amp;"'!$K:$K"),0)),"")</f>
        <v/>
      </c>
      <c r="AJ550" s="44" t="s">
        <v>36</v>
      </c>
      <c r="AK550" s="50" t="str">
        <f t="array" ref="AK550">IFERROR(INDEX(INDIRECT("'"&amp;VLOOKUP($C550,ModMap!$A$2:$B$21,2,FALSE)&amp;"'!AK:AK"),MATCH($K550,INDIRECT("'"&amp;VLOOKUP($C550,ModMap!$A$2:$B$21,2,FALSE)&amp;"'!$K:$K"),0)),"")</f>
        <v>N/A</v>
      </c>
      <c r="AL550" s="50" t="str">
        <f t="array" ref="AL550">IFERROR(INDEX(INDIRECT("'"&amp;VLOOKUP($C550,ModMap!$A$2:$B$21,2,FALSE)&amp;"'!AL:AL"),MATCH($K550,INDIRECT("'"&amp;VLOOKUP($C550,ModMap!$A$2:$B$21,2,FALSE)&amp;"'!$K:$K"),0)),"")</f>
        <v/>
      </c>
      <c r="AM550" s="50">
        <f t="shared" si="1"/>
        <v>3</v>
      </c>
      <c r="AN550" s="50" t="str">
        <f t="shared" si="2"/>
        <v>Not Started</v>
      </c>
      <c r="AO550" s="51" t="str">
        <f t="array" ref="AO550">IFERROR(INDEX(INDIRECT("'"&amp;VLOOKUP($C550,ModMap!$A$2:$B$21,2,FALSE)&amp;"'!AO:AO"),MATCH($K550,INDIRECT("'"&amp;VLOOKUP($C550,ModMap!$A$2:$B$21,2,FALSE)&amp;"'!$K:$K"),0)),"")</f>
        <v/>
      </c>
      <c r="AP550" s="49" t="str">
        <f t="array" ref="AP550">IFERROR(HYPERLINK("#'"&amp;VLOOKUP($C550,ModMap!$A$2:$B$21,2,FALSE)&amp;"'!V"&amp;MATCH($K550,INDIRECT("'"&amp;VLOOKUP($C550,ModMap!$A$2:$B$21,2,FALSE)&amp;"'!$K:$K"),0),"Edit on module sheet"),"")</f>
        <v>Edit on module sheet</v>
      </c>
    </row>
    <row r="551" ht="42.0" customHeight="1">
      <c r="A551" s="39">
        <v>549.0</v>
      </c>
      <c r="B551" s="39">
        <v>545.0</v>
      </c>
      <c r="C551" s="39" t="s">
        <v>121</v>
      </c>
      <c r="D551" s="40" t="s">
        <v>122</v>
      </c>
      <c r="E551" s="28" t="s">
        <v>48</v>
      </c>
      <c r="F551" s="28" t="s">
        <v>1387</v>
      </c>
      <c r="G551" s="40" t="s">
        <v>1388</v>
      </c>
      <c r="H551" s="39" t="s">
        <v>1398</v>
      </c>
      <c r="I551" s="39" t="s">
        <v>1399</v>
      </c>
      <c r="J551" s="40" t="s">
        <v>1400</v>
      </c>
      <c r="K551" s="39" t="s">
        <v>2822</v>
      </c>
      <c r="L551" s="40" t="s">
        <v>2823</v>
      </c>
      <c r="M551" s="52" t="s">
        <v>211</v>
      </c>
      <c r="N551" s="39" t="s">
        <v>1394</v>
      </c>
      <c r="O551" s="39" t="s">
        <v>1395</v>
      </c>
      <c r="P551" s="40" t="s">
        <v>1403</v>
      </c>
      <c r="Q551" s="40" t="s">
        <v>1404</v>
      </c>
      <c r="R551" s="39" t="s">
        <v>1203</v>
      </c>
      <c r="S551" s="39" t="s">
        <v>53</v>
      </c>
      <c r="T551" s="39" t="str">
        <f t="array" ref="T551">IFERROR(INDEX(INDIRECT("'"&amp;VLOOKUP($C551,ModMap!$A$2:$B$21,2,FALSE)&amp;"'!T:T"),MATCH($K551,INDIRECT("'"&amp;VLOOKUP($C551,ModMap!$A$2:$B$21,2,FALSE)&amp;"'!$K:$K"),0)),"")</f>
        <v>Unassigned</v>
      </c>
      <c r="U551" s="44" t="s">
        <v>36</v>
      </c>
      <c r="V551" s="39" t="str">
        <f t="array" ref="V551">IFERROR(INDEX(INDIRECT("'"&amp;VLOOKUP($C551,ModMap!$A$2:$B$21,2,FALSE)&amp;"'!V:V"),MATCH($K551,INDIRECT("'"&amp;VLOOKUP($C551,ModMap!$A$2:$B$21,2,FALSE)&amp;"'!$K:$K"),0)),"")</f>
        <v>N/A</v>
      </c>
      <c r="W551" s="39" t="str">
        <f t="array" ref="W551">IFERROR(INDEX(INDIRECT("'"&amp;VLOOKUP($C551,ModMap!$A$2:$B$21,2,FALSE)&amp;"'!W:W"),MATCH($K551,INDIRECT("'"&amp;VLOOKUP($C551,ModMap!$A$2:$B$21,2,FALSE)&amp;"'!$K:$K"),0)),"")</f>
        <v/>
      </c>
      <c r="X551" s="48" t="s">
        <v>33</v>
      </c>
      <c r="Y551" s="39" t="str">
        <f t="array" ref="Y551">IFERROR(INDEX(INDIRECT("'"&amp;VLOOKUP($C551,ModMap!$A$2:$B$21,2,FALSE)&amp;"'!Y:Y"),MATCH($K551,INDIRECT("'"&amp;VLOOKUP($C551,ModMap!$A$2:$B$21,2,FALSE)&amp;"'!$K:$K"),0)),"")</f>
        <v>Not Started</v>
      </c>
      <c r="Z551" s="39" t="str">
        <f t="array" ref="Z551">IFERROR(INDEX(INDIRECT("'"&amp;VLOOKUP($C551,ModMap!$A$2:$B$21,2,FALSE)&amp;"'!Z:Z"),MATCH($K551,INDIRECT("'"&amp;VLOOKUP($C551,ModMap!$A$2:$B$21,2,FALSE)&amp;"'!$K:$K"),0)),"")</f>
        <v>Unassigned</v>
      </c>
      <c r="AA551" s="48" t="s">
        <v>33</v>
      </c>
      <c r="AB551" s="39" t="str">
        <f t="array" ref="AB551">IFERROR(INDEX(INDIRECT("'"&amp;VLOOKUP($C551,ModMap!$A$2:$B$21,2,FALSE)&amp;"'!AB:AB"),MATCH($K551,INDIRECT("'"&amp;VLOOKUP($C551,ModMap!$A$2:$B$21,2,FALSE)&amp;"'!$K:$K"),0)),"")</f>
        <v>Not Started</v>
      </c>
      <c r="AC551" s="39" t="str">
        <f t="array" ref="AC551">IFERROR(INDEX(INDIRECT("'"&amp;VLOOKUP($C551,ModMap!$A$2:$B$21,2,FALSE)&amp;"'!AC:AC"),MATCH($K551,INDIRECT("'"&amp;VLOOKUP($C551,ModMap!$A$2:$B$21,2,FALSE)&amp;"'!$K:$K"),0)),"")</f>
        <v>Unassigned</v>
      </c>
      <c r="AD551" s="44" t="s">
        <v>36</v>
      </c>
      <c r="AE551" s="39" t="str">
        <f t="array" ref="AE551">IFERROR(INDEX(INDIRECT("'"&amp;VLOOKUP($C551,ModMap!$A$2:$B$21,2,FALSE)&amp;"'!AE:AE"),MATCH($K551,INDIRECT("'"&amp;VLOOKUP($C551,ModMap!$A$2:$B$21,2,FALSE)&amp;"'!$K:$K"),0)),"")</f>
        <v>N/A</v>
      </c>
      <c r="AF551" s="39" t="str">
        <f t="array" ref="AF551">IFERROR(INDEX(INDIRECT("'"&amp;VLOOKUP($C551,ModMap!$A$2:$B$21,2,FALSE)&amp;"'!AF:AF"),MATCH($K551,INDIRECT("'"&amp;VLOOKUP($C551,ModMap!$A$2:$B$21,2,FALSE)&amp;"'!$K:$K"),0)),"")</f>
        <v/>
      </c>
      <c r="AG551" s="44" t="s">
        <v>36</v>
      </c>
      <c r="AH551" s="39" t="str">
        <f t="array" ref="AH551">IFERROR(INDEX(INDIRECT("'"&amp;VLOOKUP($C551,ModMap!$A$2:$B$21,2,FALSE)&amp;"'!AH:AH"),MATCH($K551,INDIRECT("'"&amp;VLOOKUP($C551,ModMap!$A$2:$B$21,2,FALSE)&amp;"'!$K:$K"),0)),"")</f>
        <v>N/A</v>
      </c>
      <c r="AI551" s="39" t="str">
        <f t="array" ref="AI551">IFERROR(INDEX(INDIRECT("'"&amp;VLOOKUP($C551,ModMap!$A$2:$B$21,2,FALSE)&amp;"'!AI:AI"),MATCH($K551,INDIRECT("'"&amp;VLOOKUP($C551,ModMap!$A$2:$B$21,2,FALSE)&amp;"'!$K:$K"),0)),"")</f>
        <v/>
      </c>
      <c r="AJ551" s="44" t="s">
        <v>36</v>
      </c>
      <c r="AK551" s="39" t="str">
        <f t="array" ref="AK551">IFERROR(INDEX(INDIRECT("'"&amp;VLOOKUP($C551,ModMap!$A$2:$B$21,2,FALSE)&amp;"'!AK:AK"),MATCH($K551,INDIRECT("'"&amp;VLOOKUP($C551,ModMap!$A$2:$B$21,2,FALSE)&amp;"'!$K:$K"),0)),"")</f>
        <v>N/A</v>
      </c>
      <c r="AL551" s="39" t="str">
        <f t="array" ref="AL551">IFERROR(INDEX(INDIRECT("'"&amp;VLOOKUP($C551,ModMap!$A$2:$B$21,2,FALSE)&amp;"'!AL:AL"),MATCH($K551,INDIRECT("'"&amp;VLOOKUP($C551,ModMap!$A$2:$B$21,2,FALSE)&amp;"'!$K:$K"),0)),"")</f>
        <v/>
      </c>
      <c r="AM551" s="39">
        <f t="shared" si="1"/>
        <v>2</v>
      </c>
      <c r="AN551" s="39" t="str">
        <f t="shared" si="2"/>
        <v>Not Started</v>
      </c>
      <c r="AO551" s="40" t="str">
        <f t="array" ref="AO551">IFERROR(INDEX(INDIRECT("'"&amp;VLOOKUP($C551,ModMap!$A$2:$B$21,2,FALSE)&amp;"'!AO:AO"),MATCH($K551,INDIRECT("'"&amp;VLOOKUP($C551,ModMap!$A$2:$B$21,2,FALSE)&amp;"'!$K:$K"),0)),"")</f>
        <v/>
      </c>
      <c r="AP551" s="49" t="str">
        <f t="array" ref="AP551">IFERROR(HYPERLINK("#'"&amp;VLOOKUP($C551,ModMap!$A$2:$B$21,2,FALSE)&amp;"'!V"&amp;MATCH($K551,INDIRECT("'"&amp;VLOOKUP($C551,ModMap!$A$2:$B$21,2,FALSE)&amp;"'!$K:$K"),0),"Edit on module sheet"),"")</f>
        <v>Edit on module sheet</v>
      </c>
    </row>
    <row r="552" ht="42.0" customHeight="1">
      <c r="A552" s="50">
        <v>550.0</v>
      </c>
      <c r="B552" s="50">
        <v>546.0</v>
      </c>
      <c r="C552" s="50" t="s">
        <v>121</v>
      </c>
      <c r="D552" s="51" t="s">
        <v>122</v>
      </c>
      <c r="E552" s="28" t="s">
        <v>48</v>
      </c>
      <c r="F552" s="28" t="s">
        <v>1387</v>
      </c>
      <c r="G552" s="51" t="s">
        <v>1388</v>
      </c>
      <c r="H552" s="50" t="s">
        <v>1398</v>
      </c>
      <c r="I552" s="50" t="s">
        <v>1399</v>
      </c>
      <c r="J552" s="51" t="s">
        <v>1400</v>
      </c>
      <c r="K552" s="50" t="s">
        <v>2828</v>
      </c>
      <c r="L552" s="51" t="s">
        <v>2829</v>
      </c>
      <c r="M552" s="52" t="s">
        <v>211</v>
      </c>
      <c r="N552" s="50" t="s">
        <v>1394</v>
      </c>
      <c r="O552" s="50" t="s">
        <v>1395</v>
      </c>
      <c r="P552" s="51" t="s">
        <v>1403</v>
      </c>
      <c r="Q552" s="51" t="s">
        <v>1404</v>
      </c>
      <c r="R552" s="50" t="s">
        <v>1203</v>
      </c>
      <c r="S552" s="50" t="s">
        <v>56</v>
      </c>
      <c r="T552" s="50" t="str">
        <f t="array" ref="T552">IFERROR(INDEX(INDIRECT("'"&amp;VLOOKUP($C552,ModMap!$A$2:$B$21,2,FALSE)&amp;"'!T:T"),MATCH($K552,INDIRECT("'"&amp;VLOOKUP($C552,ModMap!$A$2:$B$21,2,FALSE)&amp;"'!$K:$K"),0)),"")</f>
        <v>Unassigned</v>
      </c>
      <c r="U552" s="44" t="s">
        <v>36</v>
      </c>
      <c r="V552" s="50" t="str">
        <f t="array" ref="V552">IFERROR(INDEX(INDIRECT("'"&amp;VLOOKUP($C552,ModMap!$A$2:$B$21,2,FALSE)&amp;"'!V:V"),MATCH($K552,INDIRECT("'"&amp;VLOOKUP($C552,ModMap!$A$2:$B$21,2,FALSE)&amp;"'!$K:$K"),0)),"")</f>
        <v>N/A</v>
      </c>
      <c r="W552" s="50" t="str">
        <f t="array" ref="W552">IFERROR(INDEX(INDIRECT("'"&amp;VLOOKUP($C552,ModMap!$A$2:$B$21,2,FALSE)&amp;"'!W:W"),MATCH($K552,INDIRECT("'"&amp;VLOOKUP($C552,ModMap!$A$2:$B$21,2,FALSE)&amp;"'!$K:$K"),0)),"")</f>
        <v/>
      </c>
      <c r="X552" s="48" t="s">
        <v>33</v>
      </c>
      <c r="Y552" s="50" t="str">
        <f t="array" ref="Y552">IFERROR(INDEX(INDIRECT("'"&amp;VLOOKUP($C552,ModMap!$A$2:$B$21,2,FALSE)&amp;"'!Y:Y"),MATCH($K552,INDIRECT("'"&amp;VLOOKUP($C552,ModMap!$A$2:$B$21,2,FALSE)&amp;"'!$K:$K"),0)),"")</f>
        <v>Not Started</v>
      </c>
      <c r="Z552" s="50" t="str">
        <f t="array" ref="Z552">IFERROR(INDEX(INDIRECT("'"&amp;VLOOKUP($C552,ModMap!$A$2:$B$21,2,FALSE)&amp;"'!Z:Z"),MATCH($K552,INDIRECT("'"&amp;VLOOKUP($C552,ModMap!$A$2:$B$21,2,FALSE)&amp;"'!$K:$K"),0)),"")</f>
        <v>Unassigned</v>
      </c>
      <c r="AA552" s="48" t="s">
        <v>33</v>
      </c>
      <c r="AB552" s="50" t="str">
        <f t="array" ref="AB552">IFERROR(INDEX(INDIRECT("'"&amp;VLOOKUP($C552,ModMap!$A$2:$B$21,2,FALSE)&amp;"'!AB:AB"),MATCH($K552,INDIRECT("'"&amp;VLOOKUP($C552,ModMap!$A$2:$B$21,2,FALSE)&amp;"'!$K:$K"),0)),"")</f>
        <v>Not Started</v>
      </c>
      <c r="AC552" s="50" t="str">
        <f t="array" ref="AC552">IFERROR(INDEX(INDIRECT("'"&amp;VLOOKUP($C552,ModMap!$A$2:$B$21,2,FALSE)&amp;"'!AC:AC"),MATCH($K552,INDIRECT("'"&amp;VLOOKUP($C552,ModMap!$A$2:$B$21,2,FALSE)&amp;"'!$K:$K"),0)),"")</f>
        <v>Unassigned</v>
      </c>
      <c r="AD552" s="48" t="s">
        <v>33</v>
      </c>
      <c r="AE552" s="50" t="str">
        <f t="array" ref="AE552">IFERROR(INDEX(INDIRECT("'"&amp;VLOOKUP($C552,ModMap!$A$2:$B$21,2,FALSE)&amp;"'!AE:AE"),MATCH($K552,INDIRECT("'"&amp;VLOOKUP($C552,ModMap!$A$2:$B$21,2,FALSE)&amp;"'!$K:$K"),0)),"")</f>
        <v>Not Started</v>
      </c>
      <c r="AF552" s="50" t="str">
        <f t="array" ref="AF552">IFERROR(INDEX(INDIRECT("'"&amp;VLOOKUP($C552,ModMap!$A$2:$B$21,2,FALSE)&amp;"'!AF:AF"),MATCH($K552,INDIRECT("'"&amp;VLOOKUP($C552,ModMap!$A$2:$B$21,2,FALSE)&amp;"'!$K:$K"),0)),"")</f>
        <v>Unassigned</v>
      </c>
      <c r="AG552" s="44" t="s">
        <v>36</v>
      </c>
      <c r="AH552" s="50" t="str">
        <f t="array" ref="AH552">IFERROR(INDEX(INDIRECT("'"&amp;VLOOKUP($C552,ModMap!$A$2:$B$21,2,FALSE)&amp;"'!AH:AH"),MATCH($K552,INDIRECT("'"&amp;VLOOKUP($C552,ModMap!$A$2:$B$21,2,FALSE)&amp;"'!$K:$K"),0)),"")</f>
        <v>N/A</v>
      </c>
      <c r="AI552" s="50" t="str">
        <f t="array" ref="AI552">IFERROR(INDEX(INDIRECT("'"&amp;VLOOKUP($C552,ModMap!$A$2:$B$21,2,FALSE)&amp;"'!AI:AI"),MATCH($K552,INDIRECT("'"&amp;VLOOKUP($C552,ModMap!$A$2:$B$21,2,FALSE)&amp;"'!$K:$K"),0)),"")</f>
        <v/>
      </c>
      <c r="AJ552" s="44" t="s">
        <v>36</v>
      </c>
      <c r="AK552" s="50" t="str">
        <f t="array" ref="AK552">IFERROR(INDEX(INDIRECT("'"&amp;VLOOKUP($C552,ModMap!$A$2:$B$21,2,FALSE)&amp;"'!AK:AK"),MATCH($K552,INDIRECT("'"&amp;VLOOKUP($C552,ModMap!$A$2:$B$21,2,FALSE)&amp;"'!$K:$K"),0)),"")</f>
        <v>N/A</v>
      </c>
      <c r="AL552" s="50" t="str">
        <f t="array" ref="AL552">IFERROR(INDEX(INDIRECT("'"&amp;VLOOKUP($C552,ModMap!$A$2:$B$21,2,FALSE)&amp;"'!AL:AL"),MATCH($K552,INDIRECT("'"&amp;VLOOKUP($C552,ModMap!$A$2:$B$21,2,FALSE)&amp;"'!$K:$K"),0)),"")</f>
        <v/>
      </c>
      <c r="AM552" s="50">
        <f t="shared" si="1"/>
        <v>3</v>
      </c>
      <c r="AN552" s="50" t="str">
        <f t="shared" si="2"/>
        <v>Not Started</v>
      </c>
      <c r="AO552" s="51" t="str">
        <f t="array" ref="AO552">IFERROR(INDEX(INDIRECT("'"&amp;VLOOKUP($C552,ModMap!$A$2:$B$21,2,FALSE)&amp;"'!AO:AO"),MATCH($K552,INDIRECT("'"&amp;VLOOKUP($C552,ModMap!$A$2:$B$21,2,FALSE)&amp;"'!$K:$K"),0)),"")</f>
        <v/>
      </c>
      <c r="AP552" s="49" t="str">
        <f t="array" ref="AP552">IFERROR(HYPERLINK("#'"&amp;VLOOKUP($C552,ModMap!$A$2:$B$21,2,FALSE)&amp;"'!V"&amp;MATCH($K552,INDIRECT("'"&amp;VLOOKUP($C552,ModMap!$A$2:$B$21,2,FALSE)&amp;"'!$K:$K"),0),"Edit on module sheet"),"")</f>
        <v>Edit on module sheet</v>
      </c>
    </row>
    <row r="553" ht="42.0" customHeight="1">
      <c r="A553" s="39">
        <v>551.0</v>
      </c>
      <c r="B553" s="39">
        <v>547.0</v>
      </c>
      <c r="C553" s="39" t="s">
        <v>121</v>
      </c>
      <c r="D553" s="40" t="s">
        <v>122</v>
      </c>
      <c r="E553" s="29" t="s">
        <v>41</v>
      </c>
      <c r="F553" s="28" t="s">
        <v>1387</v>
      </c>
      <c r="G553" s="40" t="s">
        <v>1388</v>
      </c>
      <c r="H553" s="39" t="s">
        <v>1398</v>
      </c>
      <c r="I553" s="39" t="s">
        <v>1399</v>
      </c>
      <c r="J553" s="40" t="s">
        <v>1400</v>
      </c>
      <c r="K553" s="39" t="s">
        <v>1401</v>
      </c>
      <c r="L553" s="40" t="s">
        <v>1402</v>
      </c>
      <c r="M553" s="52" t="s">
        <v>211</v>
      </c>
      <c r="N553" s="39" t="s">
        <v>1394</v>
      </c>
      <c r="O553" s="39" t="s">
        <v>1395</v>
      </c>
      <c r="P553" s="40" t="s">
        <v>1403</v>
      </c>
      <c r="Q553" s="40" t="s">
        <v>1404</v>
      </c>
      <c r="R553" s="39" t="s">
        <v>1203</v>
      </c>
      <c r="S553" s="39" t="s">
        <v>206</v>
      </c>
      <c r="T553" s="39" t="str">
        <f t="array" ref="T553">IFERROR(INDEX(INDIRECT("'"&amp;VLOOKUP($C553,ModMap!$A$2:$B$21,2,FALSE)&amp;"'!T:T"),MATCH($K553,INDIRECT("'"&amp;VLOOKUP($C553,ModMap!$A$2:$B$21,2,FALSE)&amp;"'!$K:$K"),0)),"")</f>
        <v>Unassigned</v>
      </c>
      <c r="U553" s="48" t="s">
        <v>33</v>
      </c>
      <c r="V553" s="39" t="str">
        <f t="array" ref="V553">IFERROR(INDEX(INDIRECT("'"&amp;VLOOKUP($C553,ModMap!$A$2:$B$21,2,FALSE)&amp;"'!V:V"),MATCH($K553,INDIRECT("'"&amp;VLOOKUP($C553,ModMap!$A$2:$B$21,2,FALSE)&amp;"'!$K:$K"),0)),"")</f>
        <v>Not Started</v>
      </c>
      <c r="W553" s="39" t="str">
        <f t="array" ref="W553">IFERROR(INDEX(INDIRECT("'"&amp;VLOOKUP($C553,ModMap!$A$2:$B$21,2,FALSE)&amp;"'!W:W"),MATCH($K553,INDIRECT("'"&amp;VLOOKUP($C553,ModMap!$A$2:$B$21,2,FALSE)&amp;"'!$K:$K"),0)),"")</f>
        <v>Unassigned</v>
      </c>
      <c r="X553" s="44" t="s">
        <v>36</v>
      </c>
      <c r="Y553" s="39" t="str">
        <f t="array" ref="Y553">IFERROR(INDEX(INDIRECT("'"&amp;VLOOKUP($C553,ModMap!$A$2:$B$21,2,FALSE)&amp;"'!Y:Y"),MATCH($K553,INDIRECT("'"&amp;VLOOKUP($C553,ModMap!$A$2:$B$21,2,FALSE)&amp;"'!$K:$K"),0)),"")</f>
        <v>N/A</v>
      </c>
      <c r="Z553" s="39" t="str">
        <f t="array" ref="Z553">IFERROR(INDEX(INDIRECT("'"&amp;VLOOKUP($C553,ModMap!$A$2:$B$21,2,FALSE)&amp;"'!Z:Z"),MATCH($K553,INDIRECT("'"&amp;VLOOKUP($C553,ModMap!$A$2:$B$21,2,FALSE)&amp;"'!$K:$K"),0)),"")</f>
        <v/>
      </c>
      <c r="AA553" s="44" t="s">
        <v>36</v>
      </c>
      <c r="AB553" s="39" t="str">
        <f t="array" ref="AB553">IFERROR(INDEX(INDIRECT("'"&amp;VLOOKUP($C553,ModMap!$A$2:$B$21,2,FALSE)&amp;"'!AB:AB"),MATCH($K553,INDIRECT("'"&amp;VLOOKUP($C553,ModMap!$A$2:$B$21,2,FALSE)&amp;"'!$K:$K"),0)),"")</f>
        <v>N/A</v>
      </c>
      <c r="AC553" s="39" t="str">
        <f t="array" ref="AC553">IFERROR(INDEX(INDIRECT("'"&amp;VLOOKUP($C553,ModMap!$A$2:$B$21,2,FALSE)&amp;"'!AC:AC"),MATCH($K553,INDIRECT("'"&amp;VLOOKUP($C553,ModMap!$A$2:$B$21,2,FALSE)&amp;"'!$K:$K"),0)),"")</f>
        <v/>
      </c>
      <c r="AD553" s="48" t="s">
        <v>33</v>
      </c>
      <c r="AE553" s="39" t="str">
        <f t="array" ref="AE553">IFERROR(INDEX(INDIRECT("'"&amp;VLOOKUP($C553,ModMap!$A$2:$B$21,2,FALSE)&amp;"'!AE:AE"),MATCH($K553,INDIRECT("'"&amp;VLOOKUP($C553,ModMap!$A$2:$B$21,2,FALSE)&amp;"'!$K:$K"),0)),"")</f>
        <v>Not Started</v>
      </c>
      <c r="AF553" s="39" t="str">
        <f t="array" ref="AF553">IFERROR(INDEX(INDIRECT("'"&amp;VLOOKUP($C553,ModMap!$A$2:$B$21,2,FALSE)&amp;"'!AF:AF"),MATCH($K553,INDIRECT("'"&amp;VLOOKUP($C553,ModMap!$A$2:$B$21,2,FALSE)&amp;"'!$K:$K"),0)),"")</f>
        <v>Unassigned</v>
      </c>
      <c r="AG553" s="44" t="s">
        <v>36</v>
      </c>
      <c r="AH553" s="39" t="str">
        <f t="array" ref="AH553">IFERROR(INDEX(INDIRECT("'"&amp;VLOOKUP($C553,ModMap!$A$2:$B$21,2,FALSE)&amp;"'!AH:AH"),MATCH($K553,INDIRECT("'"&amp;VLOOKUP($C553,ModMap!$A$2:$B$21,2,FALSE)&amp;"'!$K:$K"),0)),"")</f>
        <v>N/A</v>
      </c>
      <c r="AI553" s="39" t="str">
        <f t="array" ref="AI553">IFERROR(INDEX(INDIRECT("'"&amp;VLOOKUP($C553,ModMap!$A$2:$B$21,2,FALSE)&amp;"'!AI:AI"),MATCH($K553,INDIRECT("'"&amp;VLOOKUP($C553,ModMap!$A$2:$B$21,2,FALSE)&amp;"'!$K:$K"),0)),"")</f>
        <v/>
      </c>
      <c r="AJ553" s="44" t="s">
        <v>36</v>
      </c>
      <c r="AK553" s="39" t="str">
        <f t="array" ref="AK553">IFERROR(INDEX(INDIRECT("'"&amp;VLOOKUP($C553,ModMap!$A$2:$B$21,2,FALSE)&amp;"'!AK:AK"),MATCH($K553,INDIRECT("'"&amp;VLOOKUP($C553,ModMap!$A$2:$B$21,2,FALSE)&amp;"'!$K:$K"),0)),"")</f>
        <v>N/A</v>
      </c>
      <c r="AL553" s="39" t="str">
        <f t="array" ref="AL553">IFERROR(INDEX(INDIRECT("'"&amp;VLOOKUP($C553,ModMap!$A$2:$B$21,2,FALSE)&amp;"'!AL:AL"),MATCH($K553,INDIRECT("'"&amp;VLOOKUP($C553,ModMap!$A$2:$B$21,2,FALSE)&amp;"'!$K:$K"),0)),"")</f>
        <v/>
      </c>
      <c r="AM553" s="39">
        <f t="shared" si="1"/>
        <v>2</v>
      </c>
      <c r="AN553" s="39" t="str">
        <f t="shared" si="2"/>
        <v>Not Started</v>
      </c>
      <c r="AO553" s="40" t="str">
        <f t="array" ref="AO553">IFERROR(INDEX(INDIRECT("'"&amp;VLOOKUP($C553,ModMap!$A$2:$B$21,2,FALSE)&amp;"'!AO:AO"),MATCH($K553,INDIRECT("'"&amp;VLOOKUP($C553,ModMap!$A$2:$B$21,2,FALSE)&amp;"'!$K:$K"),0)),"")</f>
        <v/>
      </c>
      <c r="AP553" s="49" t="str">
        <f t="array" ref="AP553">IFERROR(HYPERLINK("#'"&amp;VLOOKUP($C553,ModMap!$A$2:$B$21,2,FALSE)&amp;"'!V"&amp;MATCH($K553,INDIRECT("'"&amp;VLOOKUP($C553,ModMap!$A$2:$B$21,2,FALSE)&amp;"'!$K:$K"),0),"Edit on module sheet"),"")</f>
        <v>Edit on module sheet</v>
      </c>
    </row>
    <row r="554" ht="42.0" customHeight="1">
      <c r="A554" s="50">
        <v>552.0</v>
      </c>
      <c r="B554" s="50">
        <v>548.0</v>
      </c>
      <c r="C554" s="50" t="s">
        <v>121</v>
      </c>
      <c r="D554" s="51" t="s">
        <v>122</v>
      </c>
      <c r="E554" s="31" t="s">
        <v>69</v>
      </c>
      <c r="F554" s="28" t="s">
        <v>1387</v>
      </c>
      <c r="G554" s="51" t="s">
        <v>1388</v>
      </c>
      <c r="H554" s="50" t="s">
        <v>1398</v>
      </c>
      <c r="I554" s="50" t="s">
        <v>1399</v>
      </c>
      <c r="J554" s="51" t="s">
        <v>1400</v>
      </c>
      <c r="K554" s="50" t="s">
        <v>3852</v>
      </c>
      <c r="L554" s="51" t="s">
        <v>3853</v>
      </c>
      <c r="M554" s="48" t="s">
        <v>434</v>
      </c>
      <c r="N554" s="50" t="s">
        <v>1394</v>
      </c>
      <c r="O554" s="50" t="s">
        <v>1395</v>
      </c>
      <c r="P554" s="51" t="s">
        <v>1403</v>
      </c>
      <c r="Q554" s="51" t="s">
        <v>1404</v>
      </c>
      <c r="R554" s="50" t="s">
        <v>1203</v>
      </c>
      <c r="S554" s="50" t="s">
        <v>69</v>
      </c>
      <c r="T554" s="50" t="str">
        <f t="array" ref="T554">IFERROR(INDEX(INDIRECT("'"&amp;VLOOKUP($C554,ModMap!$A$2:$B$21,2,FALSE)&amp;"'!T:T"),MATCH($K554,INDIRECT("'"&amp;VLOOKUP($C554,ModMap!$A$2:$B$21,2,FALSE)&amp;"'!$K:$K"),0)),"")</f>
        <v>Unassigned</v>
      </c>
      <c r="U554" s="48" t="s">
        <v>33</v>
      </c>
      <c r="V554" s="50" t="str">
        <f t="array" ref="V554">IFERROR(INDEX(INDIRECT("'"&amp;VLOOKUP($C554,ModMap!$A$2:$B$21,2,FALSE)&amp;"'!V:V"),MATCH($K554,INDIRECT("'"&amp;VLOOKUP($C554,ModMap!$A$2:$B$21,2,FALSE)&amp;"'!$K:$K"),0)),"")</f>
        <v>Not Started</v>
      </c>
      <c r="W554" s="50" t="str">
        <f t="array" ref="W554">IFERROR(INDEX(INDIRECT("'"&amp;VLOOKUP($C554,ModMap!$A$2:$B$21,2,FALSE)&amp;"'!W:W"),MATCH($K554,INDIRECT("'"&amp;VLOOKUP($C554,ModMap!$A$2:$B$21,2,FALSE)&amp;"'!$K:$K"),0)),"")</f>
        <v>Unassigned</v>
      </c>
      <c r="X554" s="48" t="s">
        <v>33</v>
      </c>
      <c r="Y554" s="50" t="str">
        <f t="array" ref="Y554">IFERROR(INDEX(INDIRECT("'"&amp;VLOOKUP($C554,ModMap!$A$2:$B$21,2,FALSE)&amp;"'!Y:Y"),MATCH($K554,INDIRECT("'"&amp;VLOOKUP($C554,ModMap!$A$2:$B$21,2,FALSE)&amp;"'!$K:$K"),0)),"")</f>
        <v>Not Started</v>
      </c>
      <c r="Z554" s="50" t="str">
        <f t="array" ref="Z554">IFERROR(INDEX(INDIRECT("'"&amp;VLOOKUP($C554,ModMap!$A$2:$B$21,2,FALSE)&amp;"'!Z:Z"),MATCH($K554,INDIRECT("'"&amp;VLOOKUP($C554,ModMap!$A$2:$B$21,2,FALSE)&amp;"'!$K:$K"),0)),"")</f>
        <v>Unassigned</v>
      </c>
      <c r="AA554" s="44" t="s">
        <v>36</v>
      </c>
      <c r="AB554" s="50" t="str">
        <f t="array" ref="AB554">IFERROR(INDEX(INDIRECT("'"&amp;VLOOKUP($C554,ModMap!$A$2:$B$21,2,FALSE)&amp;"'!AB:AB"),MATCH($K554,INDIRECT("'"&amp;VLOOKUP($C554,ModMap!$A$2:$B$21,2,FALSE)&amp;"'!$K:$K"),0)),"")</f>
        <v>N/A</v>
      </c>
      <c r="AC554" s="50" t="str">
        <f t="array" ref="AC554">IFERROR(INDEX(INDIRECT("'"&amp;VLOOKUP($C554,ModMap!$A$2:$B$21,2,FALSE)&amp;"'!AC:AC"),MATCH($K554,INDIRECT("'"&amp;VLOOKUP($C554,ModMap!$A$2:$B$21,2,FALSE)&amp;"'!$K:$K"),0)),"")</f>
        <v/>
      </c>
      <c r="AD554" s="48" t="s">
        <v>33</v>
      </c>
      <c r="AE554" s="50" t="str">
        <f t="array" ref="AE554">IFERROR(INDEX(INDIRECT("'"&amp;VLOOKUP($C554,ModMap!$A$2:$B$21,2,FALSE)&amp;"'!AE:AE"),MATCH($K554,INDIRECT("'"&amp;VLOOKUP($C554,ModMap!$A$2:$B$21,2,FALSE)&amp;"'!$K:$K"),0)),"")</f>
        <v>Not Started</v>
      </c>
      <c r="AF554" s="50" t="str">
        <f t="array" ref="AF554">IFERROR(INDEX(INDIRECT("'"&amp;VLOOKUP($C554,ModMap!$A$2:$B$21,2,FALSE)&amp;"'!AF:AF"),MATCH($K554,INDIRECT("'"&amp;VLOOKUP($C554,ModMap!$A$2:$B$21,2,FALSE)&amp;"'!$K:$K"),0)),"")</f>
        <v>Unassigned</v>
      </c>
      <c r="AG554" s="44" t="s">
        <v>36</v>
      </c>
      <c r="AH554" s="50" t="str">
        <f t="array" ref="AH554">IFERROR(INDEX(INDIRECT("'"&amp;VLOOKUP($C554,ModMap!$A$2:$B$21,2,FALSE)&amp;"'!AH:AH"),MATCH($K554,INDIRECT("'"&amp;VLOOKUP($C554,ModMap!$A$2:$B$21,2,FALSE)&amp;"'!$K:$K"),0)),"")</f>
        <v>N/A</v>
      </c>
      <c r="AI554" s="50" t="str">
        <f t="array" ref="AI554">IFERROR(INDEX(INDIRECT("'"&amp;VLOOKUP($C554,ModMap!$A$2:$B$21,2,FALSE)&amp;"'!AI:AI"),MATCH($K554,INDIRECT("'"&amp;VLOOKUP($C554,ModMap!$A$2:$B$21,2,FALSE)&amp;"'!$K:$K"),0)),"")</f>
        <v/>
      </c>
      <c r="AJ554" s="44" t="s">
        <v>36</v>
      </c>
      <c r="AK554" s="50" t="str">
        <f t="array" ref="AK554">IFERROR(INDEX(INDIRECT("'"&amp;VLOOKUP($C554,ModMap!$A$2:$B$21,2,FALSE)&amp;"'!AK:AK"),MATCH($K554,INDIRECT("'"&amp;VLOOKUP($C554,ModMap!$A$2:$B$21,2,FALSE)&amp;"'!$K:$K"),0)),"")</f>
        <v>N/A</v>
      </c>
      <c r="AL554" s="50" t="str">
        <f t="array" ref="AL554">IFERROR(INDEX(INDIRECT("'"&amp;VLOOKUP($C554,ModMap!$A$2:$B$21,2,FALSE)&amp;"'!AL:AL"),MATCH($K554,INDIRECT("'"&amp;VLOOKUP($C554,ModMap!$A$2:$B$21,2,FALSE)&amp;"'!$K:$K"),0)),"")</f>
        <v/>
      </c>
      <c r="AM554" s="50">
        <f t="shared" si="1"/>
        <v>3</v>
      </c>
      <c r="AN554" s="50" t="str">
        <f t="shared" si="2"/>
        <v>Not Started</v>
      </c>
      <c r="AO554" s="51" t="str">
        <f t="array" ref="AO554">IFERROR(INDEX(INDIRECT("'"&amp;VLOOKUP($C554,ModMap!$A$2:$B$21,2,FALSE)&amp;"'!AO:AO"),MATCH($K554,INDIRECT("'"&amp;VLOOKUP($C554,ModMap!$A$2:$B$21,2,FALSE)&amp;"'!$K:$K"),0)),"")</f>
        <v/>
      </c>
      <c r="AP554" s="49" t="str">
        <f t="array" ref="AP554">IFERROR(HYPERLINK("#'"&amp;VLOOKUP($C554,ModMap!$A$2:$B$21,2,FALSE)&amp;"'!V"&amp;MATCH($K554,INDIRECT("'"&amp;VLOOKUP($C554,ModMap!$A$2:$B$21,2,FALSE)&amp;"'!$K:$K"),0),"Edit on module sheet"),"")</f>
        <v>Edit on module sheet</v>
      </c>
    </row>
    <row r="555" ht="42.0" customHeight="1">
      <c r="A555" s="39">
        <v>553.0</v>
      </c>
      <c r="B555" s="39">
        <v>549.0</v>
      </c>
      <c r="C555" s="39" t="s">
        <v>121</v>
      </c>
      <c r="D555" s="40" t="s">
        <v>122</v>
      </c>
      <c r="E555" s="28" t="s">
        <v>48</v>
      </c>
      <c r="F555" s="28" t="s">
        <v>1387</v>
      </c>
      <c r="G555" s="40" t="s">
        <v>1388</v>
      </c>
      <c r="H555" s="39" t="s">
        <v>1412</v>
      </c>
      <c r="I555" s="39" t="s">
        <v>1413</v>
      </c>
      <c r="J555" s="40" t="s">
        <v>1414</v>
      </c>
      <c r="K555" s="39" t="s">
        <v>2833</v>
      </c>
      <c r="L555" s="40" t="s">
        <v>2834</v>
      </c>
      <c r="M555" s="47" t="s">
        <v>200</v>
      </c>
      <c r="N555" s="39" t="s">
        <v>1394</v>
      </c>
      <c r="O555" s="39" t="s">
        <v>1419</v>
      </c>
      <c r="P555" s="40" t="s">
        <v>1420</v>
      </c>
      <c r="Q555" s="40" t="s">
        <v>1421</v>
      </c>
      <c r="R555" s="39" t="s">
        <v>1422</v>
      </c>
      <c r="S555" s="39" t="s">
        <v>53</v>
      </c>
      <c r="T555" s="39" t="str">
        <f t="array" ref="T555">IFERROR(INDEX(INDIRECT("'"&amp;VLOOKUP($C555,ModMap!$A$2:$B$21,2,FALSE)&amp;"'!T:T"),MATCH($K555,INDIRECT("'"&amp;VLOOKUP($C555,ModMap!$A$2:$B$21,2,FALSE)&amp;"'!$K:$K"),0)),"")</f>
        <v>Unassigned</v>
      </c>
      <c r="U555" s="44" t="s">
        <v>36</v>
      </c>
      <c r="V555" s="39" t="str">
        <f t="array" ref="V555">IFERROR(INDEX(INDIRECT("'"&amp;VLOOKUP($C555,ModMap!$A$2:$B$21,2,FALSE)&amp;"'!V:V"),MATCH($K555,INDIRECT("'"&amp;VLOOKUP($C555,ModMap!$A$2:$B$21,2,FALSE)&amp;"'!$K:$K"),0)),"")</f>
        <v>N/A</v>
      </c>
      <c r="W555" s="39" t="str">
        <f t="array" ref="W555">IFERROR(INDEX(INDIRECT("'"&amp;VLOOKUP($C555,ModMap!$A$2:$B$21,2,FALSE)&amp;"'!W:W"),MATCH($K555,INDIRECT("'"&amp;VLOOKUP($C555,ModMap!$A$2:$B$21,2,FALSE)&amp;"'!$K:$K"),0)),"")</f>
        <v/>
      </c>
      <c r="X555" s="48" t="s">
        <v>33</v>
      </c>
      <c r="Y555" s="39" t="str">
        <f t="array" ref="Y555">IFERROR(INDEX(INDIRECT("'"&amp;VLOOKUP($C555,ModMap!$A$2:$B$21,2,FALSE)&amp;"'!Y:Y"),MATCH($K555,INDIRECT("'"&amp;VLOOKUP($C555,ModMap!$A$2:$B$21,2,FALSE)&amp;"'!$K:$K"),0)),"")</f>
        <v>Not Started</v>
      </c>
      <c r="Z555" s="39" t="str">
        <f t="array" ref="Z555">IFERROR(INDEX(INDIRECT("'"&amp;VLOOKUP($C555,ModMap!$A$2:$B$21,2,FALSE)&amp;"'!Z:Z"),MATCH($K555,INDIRECT("'"&amp;VLOOKUP($C555,ModMap!$A$2:$B$21,2,FALSE)&amp;"'!$K:$K"),0)),"")</f>
        <v>Unassigned</v>
      </c>
      <c r="AA555" s="48" t="s">
        <v>33</v>
      </c>
      <c r="AB555" s="39" t="str">
        <f t="array" ref="AB555">IFERROR(INDEX(INDIRECT("'"&amp;VLOOKUP($C555,ModMap!$A$2:$B$21,2,FALSE)&amp;"'!AB:AB"),MATCH($K555,INDIRECT("'"&amp;VLOOKUP($C555,ModMap!$A$2:$B$21,2,FALSE)&amp;"'!$K:$K"),0)),"")</f>
        <v>Not Started</v>
      </c>
      <c r="AC555" s="39" t="str">
        <f t="array" ref="AC555">IFERROR(INDEX(INDIRECT("'"&amp;VLOOKUP($C555,ModMap!$A$2:$B$21,2,FALSE)&amp;"'!AC:AC"),MATCH($K555,INDIRECT("'"&amp;VLOOKUP($C555,ModMap!$A$2:$B$21,2,FALSE)&amp;"'!$K:$K"),0)),"")</f>
        <v>Unassigned</v>
      </c>
      <c r="AD555" s="44" t="s">
        <v>36</v>
      </c>
      <c r="AE555" s="39" t="str">
        <f t="array" ref="AE555">IFERROR(INDEX(INDIRECT("'"&amp;VLOOKUP($C555,ModMap!$A$2:$B$21,2,FALSE)&amp;"'!AE:AE"),MATCH($K555,INDIRECT("'"&amp;VLOOKUP($C555,ModMap!$A$2:$B$21,2,FALSE)&amp;"'!$K:$K"),0)),"")</f>
        <v>N/A</v>
      </c>
      <c r="AF555" s="39" t="str">
        <f t="array" ref="AF555">IFERROR(INDEX(INDIRECT("'"&amp;VLOOKUP($C555,ModMap!$A$2:$B$21,2,FALSE)&amp;"'!AF:AF"),MATCH($K555,INDIRECT("'"&amp;VLOOKUP($C555,ModMap!$A$2:$B$21,2,FALSE)&amp;"'!$K:$K"),0)),"")</f>
        <v/>
      </c>
      <c r="AG555" s="44" t="s">
        <v>36</v>
      </c>
      <c r="AH555" s="39" t="str">
        <f t="array" ref="AH555">IFERROR(INDEX(INDIRECT("'"&amp;VLOOKUP($C555,ModMap!$A$2:$B$21,2,FALSE)&amp;"'!AH:AH"),MATCH($K555,INDIRECT("'"&amp;VLOOKUP($C555,ModMap!$A$2:$B$21,2,FALSE)&amp;"'!$K:$K"),0)),"")</f>
        <v>N/A</v>
      </c>
      <c r="AI555" s="39" t="str">
        <f t="array" ref="AI555">IFERROR(INDEX(INDIRECT("'"&amp;VLOOKUP($C555,ModMap!$A$2:$B$21,2,FALSE)&amp;"'!AI:AI"),MATCH($K555,INDIRECT("'"&amp;VLOOKUP($C555,ModMap!$A$2:$B$21,2,FALSE)&amp;"'!$K:$K"),0)),"")</f>
        <v/>
      </c>
      <c r="AJ555" s="44" t="s">
        <v>36</v>
      </c>
      <c r="AK555" s="39" t="str">
        <f t="array" ref="AK555">IFERROR(INDEX(INDIRECT("'"&amp;VLOOKUP($C555,ModMap!$A$2:$B$21,2,FALSE)&amp;"'!AK:AK"),MATCH($K555,INDIRECT("'"&amp;VLOOKUP($C555,ModMap!$A$2:$B$21,2,FALSE)&amp;"'!$K:$K"),0)),"")</f>
        <v>N/A</v>
      </c>
      <c r="AL555" s="39" t="str">
        <f t="array" ref="AL555">IFERROR(INDEX(INDIRECT("'"&amp;VLOOKUP($C555,ModMap!$A$2:$B$21,2,FALSE)&amp;"'!AL:AL"),MATCH($K555,INDIRECT("'"&amp;VLOOKUP($C555,ModMap!$A$2:$B$21,2,FALSE)&amp;"'!$K:$K"),0)),"")</f>
        <v/>
      </c>
      <c r="AM555" s="39">
        <f t="shared" si="1"/>
        <v>2</v>
      </c>
      <c r="AN555" s="39" t="str">
        <f t="shared" si="2"/>
        <v>Not Started</v>
      </c>
      <c r="AO555" s="40" t="str">
        <f t="array" ref="AO555">IFERROR(INDEX(INDIRECT("'"&amp;VLOOKUP($C555,ModMap!$A$2:$B$21,2,FALSE)&amp;"'!AO:AO"),MATCH($K555,INDIRECT("'"&amp;VLOOKUP($C555,ModMap!$A$2:$B$21,2,FALSE)&amp;"'!$K:$K"),0)),"")</f>
        <v/>
      </c>
      <c r="AP555" s="49" t="str">
        <f t="array" ref="AP555">IFERROR(HYPERLINK("#'"&amp;VLOOKUP($C555,ModMap!$A$2:$B$21,2,FALSE)&amp;"'!V"&amp;MATCH($K555,INDIRECT("'"&amp;VLOOKUP($C555,ModMap!$A$2:$B$21,2,FALSE)&amp;"'!$K:$K"),0),"Edit on module sheet"),"")</f>
        <v>Edit on module sheet</v>
      </c>
    </row>
    <row r="556" ht="42.0" customHeight="1">
      <c r="A556" s="50">
        <v>554.0</v>
      </c>
      <c r="B556" s="50">
        <v>550.0</v>
      </c>
      <c r="C556" s="50" t="s">
        <v>121</v>
      </c>
      <c r="D556" s="51" t="s">
        <v>122</v>
      </c>
      <c r="E556" s="28" t="s">
        <v>48</v>
      </c>
      <c r="F556" s="28" t="s">
        <v>1387</v>
      </c>
      <c r="G556" s="51" t="s">
        <v>1388</v>
      </c>
      <c r="H556" s="50" t="s">
        <v>1412</v>
      </c>
      <c r="I556" s="50" t="s">
        <v>1413</v>
      </c>
      <c r="J556" s="51" t="s">
        <v>1414</v>
      </c>
      <c r="K556" s="50" t="s">
        <v>2842</v>
      </c>
      <c r="L556" s="51" t="s">
        <v>2843</v>
      </c>
      <c r="M556" s="47" t="s">
        <v>200</v>
      </c>
      <c r="N556" s="50" t="s">
        <v>1394</v>
      </c>
      <c r="O556" s="50" t="s">
        <v>1419</v>
      </c>
      <c r="P556" s="51" t="s">
        <v>1420</v>
      </c>
      <c r="Q556" s="51" t="s">
        <v>1421</v>
      </c>
      <c r="R556" s="50" t="s">
        <v>1422</v>
      </c>
      <c r="S556" s="50" t="s">
        <v>56</v>
      </c>
      <c r="T556" s="50" t="str">
        <f t="array" ref="T556">IFERROR(INDEX(INDIRECT("'"&amp;VLOOKUP($C556,ModMap!$A$2:$B$21,2,FALSE)&amp;"'!T:T"),MATCH($K556,INDIRECT("'"&amp;VLOOKUP($C556,ModMap!$A$2:$B$21,2,FALSE)&amp;"'!$K:$K"),0)),"")</f>
        <v>Unassigned</v>
      </c>
      <c r="U556" s="44" t="s">
        <v>36</v>
      </c>
      <c r="V556" s="50" t="str">
        <f t="array" ref="V556">IFERROR(INDEX(INDIRECT("'"&amp;VLOOKUP($C556,ModMap!$A$2:$B$21,2,FALSE)&amp;"'!V:V"),MATCH($K556,INDIRECT("'"&amp;VLOOKUP($C556,ModMap!$A$2:$B$21,2,FALSE)&amp;"'!$K:$K"),0)),"")</f>
        <v>N/A</v>
      </c>
      <c r="W556" s="50" t="str">
        <f t="array" ref="W556">IFERROR(INDEX(INDIRECT("'"&amp;VLOOKUP($C556,ModMap!$A$2:$B$21,2,FALSE)&amp;"'!W:W"),MATCH($K556,INDIRECT("'"&amp;VLOOKUP($C556,ModMap!$A$2:$B$21,2,FALSE)&amp;"'!$K:$K"),0)),"")</f>
        <v/>
      </c>
      <c r="X556" s="48" t="s">
        <v>33</v>
      </c>
      <c r="Y556" s="50" t="str">
        <f t="array" ref="Y556">IFERROR(INDEX(INDIRECT("'"&amp;VLOOKUP($C556,ModMap!$A$2:$B$21,2,FALSE)&amp;"'!Y:Y"),MATCH($K556,INDIRECT("'"&amp;VLOOKUP($C556,ModMap!$A$2:$B$21,2,FALSE)&amp;"'!$K:$K"),0)),"")</f>
        <v>Not Started</v>
      </c>
      <c r="Z556" s="50" t="str">
        <f t="array" ref="Z556">IFERROR(INDEX(INDIRECT("'"&amp;VLOOKUP($C556,ModMap!$A$2:$B$21,2,FALSE)&amp;"'!Z:Z"),MATCH($K556,INDIRECT("'"&amp;VLOOKUP($C556,ModMap!$A$2:$B$21,2,FALSE)&amp;"'!$K:$K"),0)),"")</f>
        <v>Unassigned</v>
      </c>
      <c r="AA556" s="48" t="s">
        <v>33</v>
      </c>
      <c r="AB556" s="50" t="str">
        <f t="array" ref="AB556">IFERROR(INDEX(INDIRECT("'"&amp;VLOOKUP($C556,ModMap!$A$2:$B$21,2,FALSE)&amp;"'!AB:AB"),MATCH($K556,INDIRECT("'"&amp;VLOOKUP($C556,ModMap!$A$2:$B$21,2,FALSE)&amp;"'!$K:$K"),0)),"")</f>
        <v>Not Started</v>
      </c>
      <c r="AC556" s="50" t="str">
        <f t="array" ref="AC556">IFERROR(INDEX(INDIRECT("'"&amp;VLOOKUP($C556,ModMap!$A$2:$B$21,2,FALSE)&amp;"'!AC:AC"),MATCH($K556,INDIRECT("'"&amp;VLOOKUP($C556,ModMap!$A$2:$B$21,2,FALSE)&amp;"'!$K:$K"),0)),"")</f>
        <v>Unassigned</v>
      </c>
      <c r="AD556" s="48" t="s">
        <v>33</v>
      </c>
      <c r="AE556" s="50" t="str">
        <f t="array" ref="AE556">IFERROR(INDEX(INDIRECT("'"&amp;VLOOKUP($C556,ModMap!$A$2:$B$21,2,FALSE)&amp;"'!AE:AE"),MATCH($K556,INDIRECT("'"&amp;VLOOKUP($C556,ModMap!$A$2:$B$21,2,FALSE)&amp;"'!$K:$K"),0)),"")</f>
        <v>Not Started</v>
      </c>
      <c r="AF556" s="50" t="str">
        <f t="array" ref="AF556">IFERROR(INDEX(INDIRECT("'"&amp;VLOOKUP($C556,ModMap!$A$2:$B$21,2,FALSE)&amp;"'!AF:AF"),MATCH($K556,INDIRECT("'"&amp;VLOOKUP($C556,ModMap!$A$2:$B$21,2,FALSE)&amp;"'!$K:$K"),0)),"")</f>
        <v>Unassigned</v>
      </c>
      <c r="AG556" s="44" t="s">
        <v>36</v>
      </c>
      <c r="AH556" s="50" t="str">
        <f t="array" ref="AH556">IFERROR(INDEX(INDIRECT("'"&amp;VLOOKUP($C556,ModMap!$A$2:$B$21,2,FALSE)&amp;"'!AH:AH"),MATCH($K556,INDIRECT("'"&amp;VLOOKUP($C556,ModMap!$A$2:$B$21,2,FALSE)&amp;"'!$K:$K"),0)),"")</f>
        <v>N/A</v>
      </c>
      <c r="AI556" s="50" t="str">
        <f t="array" ref="AI556">IFERROR(INDEX(INDIRECT("'"&amp;VLOOKUP($C556,ModMap!$A$2:$B$21,2,FALSE)&amp;"'!AI:AI"),MATCH($K556,INDIRECT("'"&amp;VLOOKUP($C556,ModMap!$A$2:$B$21,2,FALSE)&amp;"'!$K:$K"),0)),"")</f>
        <v/>
      </c>
      <c r="AJ556" s="44" t="s">
        <v>36</v>
      </c>
      <c r="AK556" s="50" t="str">
        <f t="array" ref="AK556">IFERROR(INDEX(INDIRECT("'"&amp;VLOOKUP($C556,ModMap!$A$2:$B$21,2,FALSE)&amp;"'!AK:AK"),MATCH($K556,INDIRECT("'"&amp;VLOOKUP($C556,ModMap!$A$2:$B$21,2,FALSE)&amp;"'!$K:$K"),0)),"")</f>
        <v>N/A</v>
      </c>
      <c r="AL556" s="50" t="str">
        <f t="array" ref="AL556">IFERROR(INDEX(INDIRECT("'"&amp;VLOOKUP($C556,ModMap!$A$2:$B$21,2,FALSE)&amp;"'!AL:AL"),MATCH($K556,INDIRECT("'"&amp;VLOOKUP($C556,ModMap!$A$2:$B$21,2,FALSE)&amp;"'!$K:$K"),0)),"")</f>
        <v/>
      </c>
      <c r="AM556" s="50">
        <f t="shared" si="1"/>
        <v>3</v>
      </c>
      <c r="AN556" s="50" t="str">
        <f t="shared" si="2"/>
        <v>Not Started</v>
      </c>
      <c r="AO556" s="51" t="str">
        <f t="array" ref="AO556">IFERROR(INDEX(INDIRECT("'"&amp;VLOOKUP($C556,ModMap!$A$2:$B$21,2,FALSE)&amp;"'!AO:AO"),MATCH($K556,INDIRECT("'"&amp;VLOOKUP($C556,ModMap!$A$2:$B$21,2,FALSE)&amp;"'!$K:$K"),0)),"")</f>
        <v/>
      </c>
      <c r="AP556" s="49" t="str">
        <f t="array" ref="AP556">IFERROR(HYPERLINK("#'"&amp;VLOOKUP($C556,ModMap!$A$2:$B$21,2,FALSE)&amp;"'!V"&amp;MATCH($K556,INDIRECT("'"&amp;VLOOKUP($C556,ModMap!$A$2:$B$21,2,FALSE)&amp;"'!$K:$K"),0),"Edit on module sheet"),"")</f>
        <v>Edit on module sheet</v>
      </c>
    </row>
    <row r="557" ht="42.0" customHeight="1">
      <c r="A557" s="39">
        <v>555.0</v>
      </c>
      <c r="B557" s="39">
        <v>551.0</v>
      </c>
      <c r="C557" s="39" t="s">
        <v>121</v>
      </c>
      <c r="D557" s="40" t="s">
        <v>122</v>
      </c>
      <c r="E557" s="29" t="s">
        <v>41</v>
      </c>
      <c r="F557" s="28" t="s">
        <v>1387</v>
      </c>
      <c r="G557" s="40" t="s">
        <v>1388</v>
      </c>
      <c r="H557" s="39" t="s">
        <v>1412</v>
      </c>
      <c r="I557" s="39" t="s">
        <v>1413</v>
      </c>
      <c r="J557" s="40" t="s">
        <v>1414</v>
      </c>
      <c r="K557" s="39" t="s">
        <v>1415</v>
      </c>
      <c r="L557" s="40" t="s">
        <v>1416</v>
      </c>
      <c r="M557" s="47" t="s">
        <v>200</v>
      </c>
      <c r="N557" s="39" t="s">
        <v>1394</v>
      </c>
      <c r="O557" s="39" t="s">
        <v>1419</v>
      </c>
      <c r="P557" s="40" t="s">
        <v>1420</v>
      </c>
      <c r="Q557" s="40" t="s">
        <v>1421</v>
      </c>
      <c r="R557" s="39" t="s">
        <v>1422</v>
      </c>
      <c r="S557" s="39" t="s">
        <v>206</v>
      </c>
      <c r="T557" s="39" t="str">
        <f t="array" ref="T557">IFERROR(INDEX(INDIRECT("'"&amp;VLOOKUP($C557,ModMap!$A$2:$B$21,2,FALSE)&amp;"'!T:T"),MATCH($K557,INDIRECT("'"&amp;VLOOKUP($C557,ModMap!$A$2:$B$21,2,FALSE)&amp;"'!$K:$K"),0)),"")</f>
        <v>Unassigned</v>
      </c>
      <c r="U557" s="48" t="s">
        <v>33</v>
      </c>
      <c r="V557" s="39" t="str">
        <f t="array" ref="V557">IFERROR(INDEX(INDIRECT("'"&amp;VLOOKUP($C557,ModMap!$A$2:$B$21,2,FALSE)&amp;"'!V:V"),MATCH($K557,INDIRECT("'"&amp;VLOOKUP($C557,ModMap!$A$2:$B$21,2,FALSE)&amp;"'!$K:$K"),0)),"")</f>
        <v>Not Started</v>
      </c>
      <c r="W557" s="39" t="str">
        <f t="array" ref="W557">IFERROR(INDEX(INDIRECT("'"&amp;VLOOKUP($C557,ModMap!$A$2:$B$21,2,FALSE)&amp;"'!W:W"),MATCH($K557,INDIRECT("'"&amp;VLOOKUP($C557,ModMap!$A$2:$B$21,2,FALSE)&amp;"'!$K:$K"),0)),"")</f>
        <v>Unassigned</v>
      </c>
      <c r="X557" s="44" t="s">
        <v>36</v>
      </c>
      <c r="Y557" s="39" t="str">
        <f t="array" ref="Y557">IFERROR(INDEX(INDIRECT("'"&amp;VLOOKUP($C557,ModMap!$A$2:$B$21,2,FALSE)&amp;"'!Y:Y"),MATCH($K557,INDIRECT("'"&amp;VLOOKUP($C557,ModMap!$A$2:$B$21,2,FALSE)&amp;"'!$K:$K"),0)),"")</f>
        <v>N/A</v>
      </c>
      <c r="Z557" s="39" t="str">
        <f t="array" ref="Z557">IFERROR(INDEX(INDIRECT("'"&amp;VLOOKUP($C557,ModMap!$A$2:$B$21,2,FALSE)&amp;"'!Z:Z"),MATCH($K557,INDIRECT("'"&amp;VLOOKUP($C557,ModMap!$A$2:$B$21,2,FALSE)&amp;"'!$K:$K"),0)),"")</f>
        <v/>
      </c>
      <c r="AA557" s="44" t="s">
        <v>36</v>
      </c>
      <c r="AB557" s="39" t="str">
        <f t="array" ref="AB557">IFERROR(INDEX(INDIRECT("'"&amp;VLOOKUP($C557,ModMap!$A$2:$B$21,2,FALSE)&amp;"'!AB:AB"),MATCH($K557,INDIRECT("'"&amp;VLOOKUP($C557,ModMap!$A$2:$B$21,2,FALSE)&amp;"'!$K:$K"),0)),"")</f>
        <v>N/A</v>
      </c>
      <c r="AC557" s="39" t="str">
        <f t="array" ref="AC557">IFERROR(INDEX(INDIRECT("'"&amp;VLOOKUP($C557,ModMap!$A$2:$B$21,2,FALSE)&amp;"'!AC:AC"),MATCH($K557,INDIRECT("'"&amp;VLOOKUP($C557,ModMap!$A$2:$B$21,2,FALSE)&amp;"'!$K:$K"),0)),"")</f>
        <v/>
      </c>
      <c r="AD557" s="48" t="s">
        <v>33</v>
      </c>
      <c r="AE557" s="39" t="str">
        <f t="array" ref="AE557">IFERROR(INDEX(INDIRECT("'"&amp;VLOOKUP($C557,ModMap!$A$2:$B$21,2,FALSE)&amp;"'!AE:AE"),MATCH($K557,INDIRECT("'"&amp;VLOOKUP($C557,ModMap!$A$2:$B$21,2,FALSE)&amp;"'!$K:$K"),0)),"")</f>
        <v>Not Started</v>
      </c>
      <c r="AF557" s="39" t="str">
        <f t="array" ref="AF557">IFERROR(INDEX(INDIRECT("'"&amp;VLOOKUP($C557,ModMap!$A$2:$B$21,2,FALSE)&amp;"'!AF:AF"),MATCH($K557,INDIRECT("'"&amp;VLOOKUP($C557,ModMap!$A$2:$B$21,2,FALSE)&amp;"'!$K:$K"),0)),"")</f>
        <v>Unassigned</v>
      </c>
      <c r="AG557" s="44" t="s">
        <v>36</v>
      </c>
      <c r="AH557" s="39" t="str">
        <f t="array" ref="AH557">IFERROR(INDEX(INDIRECT("'"&amp;VLOOKUP($C557,ModMap!$A$2:$B$21,2,FALSE)&amp;"'!AH:AH"),MATCH($K557,INDIRECT("'"&amp;VLOOKUP($C557,ModMap!$A$2:$B$21,2,FALSE)&amp;"'!$K:$K"),0)),"")</f>
        <v>N/A</v>
      </c>
      <c r="AI557" s="39" t="str">
        <f t="array" ref="AI557">IFERROR(INDEX(INDIRECT("'"&amp;VLOOKUP($C557,ModMap!$A$2:$B$21,2,FALSE)&amp;"'!AI:AI"),MATCH($K557,INDIRECT("'"&amp;VLOOKUP($C557,ModMap!$A$2:$B$21,2,FALSE)&amp;"'!$K:$K"),0)),"")</f>
        <v/>
      </c>
      <c r="AJ557" s="44" t="s">
        <v>36</v>
      </c>
      <c r="AK557" s="39" t="str">
        <f t="array" ref="AK557">IFERROR(INDEX(INDIRECT("'"&amp;VLOOKUP($C557,ModMap!$A$2:$B$21,2,FALSE)&amp;"'!AK:AK"),MATCH($K557,INDIRECT("'"&amp;VLOOKUP($C557,ModMap!$A$2:$B$21,2,FALSE)&amp;"'!$K:$K"),0)),"")</f>
        <v>N/A</v>
      </c>
      <c r="AL557" s="39" t="str">
        <f t="array" ref="AL557">IFERROR(INDEX(INDIRECT("'"&amp;VLOOKUP($C557,ModMap!$A$2:$B$21,2,FALSE)&amp;"'!AL:AL"),MATCH($K557,INDIRECT("'"&amp;VLOOKUP($C557,ModMap!$A$2:$B$21,2,FALSE)&amp;"'!$K:$K"),0)),"")</f>
        <v/>
      </c>
      <c r="AM557" s="39">
        <f t="shared" si="1"/>
        <v>2</v>
      </c>
      <c r="AN557" s="39" t="str">
        <f t="shared" si="2"/>
        <v>Not Started</v>
      </c>
      <c r="AO557" s="40" t="str">
        <f t="array" ref="AO557">IFERROR(INDEX(INDIRECT("'"&amp;VLOOKUP($C557,ModMap!$A$2:$B$21,2,FALSE)&amp;"'!AO:AO"),MATCH($K557,INDIRECT("'"&amp;VLOOKUP($C557,ModMap!$A$2:$B$21,2,FALSE)&amp;"'!$K:$K"),0)),"")</f>
        <v/>
      </c>
      <c r="AP557" s="49" t="str">
        <f t="array" ref="AP557">IFERROR(HYPERLINK("#'"&amp;VLOOKUP($C557,ModMap!$A$2:$B$21,2,FALSE)&amp;"'!V"&amp;MATCH($K557,INDIRECT("'"&amp;VLOOKUP($C557,ModMap!$A$2:$B$21,2,FALSE)&amp;"'!$K:$K"),0),"Edit on module sheet"),"")</f>
        <v>Edit on module sheet</v>
      </c>
    </row>
    <row r="558" ht="42.0" customHeight="1">
      <c r="A558" s="50">
        <v>556.0</v>
      </c>
      <c r="B558" s="50">
        <v>552.0</v>
      </c>
      <c r="C558" s="50" t="s">
        <v>121</v>
      </c>
      <c r="D558" s="51" t="s">
        <v>122</v>
      </c>
      <c r="E558" s="28" t="s">
        <v>48</v>
      </c>
      <c r="F558" s="28" t="s">
        <v>1387</v>
      </c>
      <c r="G558" s="51" t="s">
        <v>1388</v>
      </c>
      <c r="H558" s="50" t="s">
        <v>1412</v>
      </c>
      <c r="I558" s="50" t="s">
        <v>1413</v>
      </c>
      <c r="J558" s="51" t="s">
        <v>1414</v>
      </c>
      <c r="K558" s="50" t="s">
        <v>2846</v>
      </c>
      <c r="L558" s="51" t="s">
        <v>2847</v>
      </c>
      <c r="M558" s="78" t="s">
        <v>2019</v>
      </c>
      <c r="N558" s="50" t="s">
        <v>1394</v>
      </c>
      <c r="O558" s="50" t="s">
        <v>1419</v>
      </c>
      <c r="P558" s="51" t="s">
        <v>1420</v>
      </c>
      <c r="Q558" s="51" t="s">
        <v>1421</v>
      </c>
      <c r="R558" s="50" t="s">
        <v>1422</v>
      </c>
      <c r="S558" s="50" t="s">
        <v>66</v>
      </c>
      <c r="T558" s="50" t="str">
        <f t="array" ref="T558">IFERROR(INDEX(INDIRECT("'"&amp;VLOOKUP($C558,ModMap!$A$2:$B$21,2,FALSE)&amp;"'!T:T"),MATCH($K558,INDIRECT("'"&amp;VLOOKUP($C558,ModMap!$A$2:$B$21,2,FALSE)&amp;"'!$K:$K"),0)),"")</f>
        <v>Unassigned</v>
      </c>
      <c r="U558" s="44" t="s">
        <v>36</v>
      </c>
      <c r="V558" s="50" t="str">
        <f t="array" ref="V558">IFERROR(INDEX(INDIRECT("'"&amp;VLOOKUP($C558,ModMap!$A$2:$B$21,2,FALSE)&amp;"'!V:V"),MATCH($K558,INDIRECT("'"&amp;VLOOKUP($C558,ModMap!$A$2:$B$21,2,FALSE)&amp;"'!$K:$K"),0)),"")</f>
        <v>N/A</v>
      </c>
      <c r="W558" s="50" t="str">
        <f t="array" ref="W558">IFERROR(INDEX(INDIRECT("'"&amp;VLOOKUP($C558,ModMap!$A$2:$B$21,2,FALSE)&amp;"'!W:W"),MATCH($K558,INDIRECT("'"&amp;VLOOKUP($C558,ModMap!$A$2:$B$21,2,FALSE)&amp;"'!$K:$K"),0)),"")</f>
        <v/>
      </c>
      <c r="X558" s="48" t="s">
        <v>33</v>
      </c>
      <c r="Y558" s="50" t="str">
        <f t="array" ref="Y558">IFERROR(INDEX(INDIRECT("'"&amp;VLOOKUP($C558,ModMap!$A$2:$B$21,2,FALSE)&amp;"'!Y:Y"),MATCH($K558,INDIRECT("'"&amp;VLOOKUP($C558,ModMap!$A$2:$B$21,2,FALSE)&amp;"'!$K:$K"),0)),"")</f>
        <v>Not Started</v>
      </c>
      <c r="Z558" s="50" t="str">
        <f t="array" ref="Z558">IFERROR(INDEX(INDIRECT("'"&amp;VLOOKUP($C558,ModMap!$A$2:$B$21,2,FALSE)&amp;"'!Z:Z"),MATCH($K558,INDIRECT("'"&amp;VLOOKUP($C558,ModMap!$A$2:$B$21,2,FALSE)&amp;"'!$K:$K"),0)),"")</f>
        <v>Unassigned</v>
      </c>
      <c r="AA558" s="44" t="s">
        <v>36</v>
      </c>
      <c r="AB558" s="50" t="str">
        <f t="array" ref="AB558">IFERROR(INDEX(INDIRECT("'"&amp;VLOOKUP($C558,ModMap!$A$2:$B$21,2,FALSE)&amp;"'!AB:AB"),MATCH($K558,INDIRECT("'"&amp;VLOOKUP($C558,ModMap!$A$2:$B$21,2,FALSE)&amp;"'!$K:$K"),0)),"")</f>
        <v>N/A</v>
      </c>
      <c r="AC558" s="50" t="str">
        <f t="array" ref="AC558">IFERROR(INDEX(INDIRECT("'"&amp;VLOOKUP($C558,ModMap!$A$2:$B$21,2,FALSE)&amp;"'!AC:AC"),MATCH($K558,INDIRECT("'"&amp;VLOOKUP($C558,ModMap!$A$2:$B$21,2,FALSE)&amp;"'!$K:$K"),0)),"")</f>
        <v/>
      </c>
      <c r="AD558" s="48" t="s">
        <v>33</v>
      </c>
      <c r="AE558" s="50" t="str">
        <f t="array" ref="AE558">IFERROR(INDEX(INDIRECT("'"&amp;VLOOKUP($C558,ModMap!$A$2:$B$21,2,FALSE)&amp;"'!AE:AE"),MATCH($K558,INDIRECT("'"&amp;VLOOKUP($C558,ModMap!$A$2:$B$21,2,FALSE)&amp;"'!$K:$K"),0)),"")</f>
        <v>Not Started</v>
      </c>
      <c r="AF558" s="50" t="str">
        <f t="array" ref="AF558">IFERROR(INDEX(INDIRECT("'"&amp;VLOOKUP($C558,ModMap!$A$2:$B$21,2,FALSE)&amp;"'!AF:AF"),MATCH($K558,INDIRECT("'"&amp;VLOOKUP($C558,ModMap!$A$2:$B$21,2,FALSE)&amp;"'!$K:$K"),0)),"")</f>
        <v>Unassigned</v>
      </c>
      <c r="AG558" s="44" t="s">
        <v>36</v>
      </c>
      <c r="AH558" s="50" t="str">
        <f t="array" ref="AH558">IFERROR(INDEX(INDIRECT("'"&amp;VLOOKUP($C558,ModMap!$A$2:$B$21,2,FALSE)&amp;"'!AH:AH"),MATCH($K558,INDIRECT("'"&amp;VLOOKUP($C558,ModMap!$A$2:$B$21,2,FALSE)&amp;"'!$K:$K"),0)),"")</f>
        <v>N/A</v>
      </c>
      <c r="AI558" s="50" t="str">
        <f t="array" ref="AI558">IFERROR(INDEX(INDIRECT("'"&amp;VLOOKUP($C558,ModMap!$A$2:$B$21,2,FALSE)&amp;"'!AI:AI"),MATCH($K558,INDIRECT("'"&amp;VLOOKUP($C558,ModMap!$A$2:$B$21,2,FALSE)&amp;"'!$K:$K"),0)),"")</f>
        <v/>
      </c>
      <c r="AJ558" s="48" t="s">
        <v>33</v>
      </c>
      <c r="AK558" s="50" t="str">
        <f t="array" ref="AK558">IFERROR(INDEX(INDIRECT("'"&amp;VLOOKUP($C558,ModMap!$A$2:$B$21,2,FALSE)&amp;"'!AK:AK"),MATCH($K558,INDIRECT("'"&amp;VLOOKUP($C558,ModMap!$A$2:$B$21,2,FALSE)&amp;"'!$K:$K"),0)),"")</f>
        <v>Not Started</v>
      </c>
      <c r="AL558" s="50" t="str">
        <f t="array" ref="AL558">IFERROR(INDEX(INDIRECT("'"&amp;VLOOKUP($C558,ModMap!$A$2:$B$21,2,FALSE)&amp;"'!AL:AL"),MATCH($K558,INDIRECT("'"&amp;VLOOKUP($C558,ModMap!$A$2:$B$21,2,FALSE)&amp;"'!$K:$K"),0)),"")</f>
        <v>Unassigned</v>
      </c>
      <c r="AM558" s="50">
        <f t="shared" si="1"/>
        <v>3</v>
      </c>
      <c r="AN558" s="50" t="str">
        <f t="shared" si="2"/>
        <v>Not Started</v>
      </c>
      <c r="AO558" s="51" t="str">
        <f t="array" ref="AO558">IFERROR(INDEX(INDIRECT("'"&amp;VLOOKUP($C558,ModMap!$A$2:$B$21,2,FALSE)&amp;"'!AO:AO"),MATCH($K558,INDIRECT("'"&amp;VLOOKUP($C558,ModMap!$A$2:$B$21,2,FALSE)&amp;"'!$K:$K"),0)),"")</f>
        <v/>
      </c>
      <c r="AP558" s="49" t="str">
        <f t="array" ref="AP558">IFERROR(HYPERLINK("#'"&amp;VLOOKUP($C558,ModMap!$A$2:$B$21,2,FALSE)&amp;"'!V"&amp;MATCH($K558,INDIRECT("'"&amp;VLOOKUP($C558,ModMap!$A$2:$B$21,2,FALSE)&amp;"'!$K:$K"),0),"Edit on module sheet"),"")</f>
        <v>Edit on module sheet</v>
      </c>
    </row>
    <row r="559" ht="42.0" customHeight="1">
      <c r="A559" s="39">
        <v>557.0</v>
      </c>
      <c r="B559" s="39">
        <v>553.0</v>
      </c>
      <c r="C559" s="39" t="s">
        <v>121</v>
      </c>
      <c r="D559" s="40" t="s">
        <v>122</v>
      </c>
      <c r="E559" s="31" t="s">
        <v>69</v>
      </c>
      <c r="F559" s="28" t="s">
        <v>1387</v>
      </c>
      <c r="G559" s="40" t="s">
        <v>1388</v>
      </c>
      <c r="H559" s="39" t="s">
        <v>1412</v>
      </c>
      <c r="I559" s="39" t="s">
        <v>1413</v>
      </c>
      <c r="J559" s="40" t="s">
        <v>1414</v>
      </c>
      <c r="K559" s="39" t="s">
        <v>3854</v>
      </c>
      <c r="L559" s="40" t="s">
        <v>3855</v>
      </c>
      <c r="M559" s="48" t="s">
        <v>434</v>
      </c>
      <c r="N559" s="39" t="s">
        <v>1394</v>
      </c>
      <c r="O559" s="39" t="s">
        <v>1419</v>
      </c>
      <c r="P559" s="40" t="s">
        <v>1420</v>
      </c>
      <c r="Q559" s="40" t="s">
        <v>1421</v>
      </c>
      <c r="R559" s="39" t="s">
        <v>1422</v>
      </c>
      <c r="S559" s="39" t="s">
        <v>69</v>
      </c>
      <c r="T559" s="39" t="str">
        <f t="array" ref="T559">IFERROR(INDEX(INDIRECT("'"&amp;VLOOKUP($C559,ModMap!$A$2:$B$21,2,FALSE)&amp;"'!T:T"),MATCH($K559,INDIRECT("'"&amp;VLOOKUP($C559,ModMap!$A$2:$B$21,2,FALSE)&amp;"'!$K:$K"),0)),"")</f>
        <v>Unassigned</v>
      </c>
      <c r="U559" s="48" t="s">
        <v>33</v>
      </c>
      <c r="V559" s="39" t="str">
        <f t="array" ref="V559">IFERROR(INDEX(INDIRECT("'"&amp;VLOOKUP($C559,ModMap!$A$2:$B$21,2,FALSE)&amp;"'!V:V"),MATCH($K559,INDIRECT("'"&amp;VLOOKUP($C559,ModMap!$A$2:$B$21,2,FALSE)&amp;"'!$K:$K"),0)),"")</f>
        <v>Not Started</v>
      </c>
      <c r="W559" s="39" t="str">
        <f t="array" ref="W559">IFERROR(INDEX(INDIRECT("'"&amp;VLOOKUP($C559,ModMap!$A$2:$B$21,2,FALSE)&amp;"'!W:W"),MATCH($K559,INDIRECT("'"&amp;VLOOKUP($C559,ModMap!$A$2:$B$21,2,FALSE)&amp;"'!$K:$K"),0)),"")</f>
        <v>Unassigned</v>
      </c>
      <c r="X559" s="48" t="s">
        <v>33</v>
      </c>
      <c r="Y559" s="39" t="str">
        <f t="array" ref="Y559">IFERROR(INDEX(INDIRECT("'"&amp;VLOOKUP($C559,ModMap!$A$2:$B$21,2,FALSE)&amp;"'!Y:Y"),MATCH($K559,INDIRECT("'"&amp;VLOOKUP($C559,ModMap!$A$2:$B$21,2,FALSE)&amp;"'!$K:$K"),0)),"")</f>
        <v>Not Started</v>
      </c>
      <c r="Z559" s="39" t="str">
        <f t="array" ref="Z559">IFERROR(INDEX(INDIRECT("'"&amp;VLOOKUP($C559,ModMap!$A$2:$B$21,2,FALSE)&amp;"'!Z:Z"),MATCH($K559,INDIRECT("'"&amp;VLOOKUP($C559,ModMap!$A$2:$B$21,2,FALSE)&amp;"'!$K:$K"),0)),"")</f>
        <v>Unassigned</v>
      </c>
      <c r="AA559" s="44" t="s">
        <v>36</v>
      </c>
      <c r="AB559" s="39" t="str">
        <f t="array" ref="AB559">IFERROR(INDEX(INDIRECT("'"&amp;VLOOKUP($C559,ModMap!$A$2:$B$21,2,FALSE)&amp;"'!AB:AB"),MATCH($K559,INDIRECT("'"&amp;VLOOKUP($C559,ModMap!$A$2:$B$21,2,FALSE)&amp;"'!$K:$K"),0)),"")</f>
        <v>N/A</v>
      </c>
      <c r="AC559" s="39" t="str">
        <f t="array" ref="AC559">IFERROR(INDEX(INDIRECT("'"&amp;VLOOKUP($C559,ModMap!$A$2:$B$21,2,FALSE)&amp;"'!AC:AC"),MATCH($K559,INDIRECT("'"&amp;VLOOKUP($C559,ModMap!$A$2:$B$21,2,FALSE)&amp;"'!$K:$K"),0)),"")</f>
        <v/>
      </c>
      <c r="AD559" s="48" t="s">
        <v>33</v>
      </c>
      <c r="AE559" s="39" t="str">
        <f t="array" ref="AE559">IFERROR(INDEX(INDIRECT("'"&amp;VLOOKUP($C559,ModMap!$A$2:$B$21,2,FALSE)&amp;"'!AE:AE"),MATCH($K559,INDIRECT("'"&amp;VLOOKUP($C559,ModMap!$A$2:$B$21,2,FALSE)&amp;"'!$K:$K"),0)),"")</f>
        <v>Not Started</v>
      </c>
      <c r="AF559" s="39" t="str">
        <f t="array" ref="AF559">IFERROR(INDEX(INDIRECT("'"&amp;VLOOKUP($C559,ModMap!$A$2:$B$21,2,FALSE)&amp;"'!AF:AF"),MATCH($K559,INDIRECT("'"&amp;VLOOKUP($C559,ModMap!$A$2:$B$21,2,FALSE)&amp;"'!$K:$K"),0)),"")</f>
        <v>Unassigned</v>
      </c>
      <c r="AG559" s="44" t="s">
        <v>36</v>
      </c>
      <c r="AH559" s="39" t="str">
        <f t="array" ref="AH559">IFERROR(INDEX(INDIRECT("'"&amp;VLOOKUP($C559,ModMap!$A$2:$B$21,2,FALSE)&amp;"'!AH:AH"),MATCH($K559,INDIRECT("'"&amp;VLOOKUP($C559,ModMap!$A$2:$B$21,2,FALSE)&amp;"'!$K:$K"),0)),"")</f>
        <v>N/A</v>
      </c>
      <c r="AI559" s="39" t="str">
        <f t="array" ref="AI559">IFERROR(INDEX(INDIRECT("'"&amp;VLOOKUP($C559,ModMap!$A$2:$B$21,2,FALSE)&amp;"'!AI:AI"),MATCH($K559,INDIRECT("'"&amp;VLOOKUP($C559,ModMap!$A$2:$B$21,2,FALSE)&amp;"'!$K:$K"),0)),"")</f>
        <v/>
      </c>
      <c r="AJ559" s="44" t="s">
        <v>36</v>
      </c>
      <c r="AK559" s="39" t="str">
        <f t="array" ref="AK559">IFERROR(INDEX(INDIRECT("'"&amp;VLOOKUP($C559,ModMap!$A$2:$B$21,2,FALSE)&amp;"'!AK:AK"),MATCH($K559,INDIRECT("'"&amp;VLOOKUP($C559,ModMap!$A$2:$B$21,2,FALSE)&amp;"'!$K:$K"),0)),"")</f>
        <v>N/A</v>
      </c>
      <c r="AL559" s="39" t="str">
        <f t="array" ref="AL559">IFERROR(INDEX(INDIRECT("'"&amp;VLOOKUP($C559,ModMap!$A$2:$B$21,2,FALSE)&amp;"'!AL:AL"),MATCH($K559,INDIRECT("'"&amp;VLOOKUP($C559,ModMap!$A$2:$B$21,2,FALSE)&amp;"'!$K:$K"),0)),"")</f>
        <v/>
      </c>
      <c r="AM559" s="39">
        <f t="shared" si="1"/>
        <v>3</v>
      </c>
      <c r="AN559" s="39" t="str">
        <f t="shared" si="2"/>
        <v>Not Started</v>
      </c>
      <c r="AO559" s="40" t="str">
        <f t="array" ref="AO559">IFERROR(INDEX(INDIRECT("'"&amp;VLOOKUP($C559,ModMap!$A$2:$B$21,2,FALSE)&amp;"'!AO:AO"),MATCH($K559,INDIRECT("'"&amp;VLOOKUP($C559,ModMap!$A$2:$B$21,2,FALSE)&amp;"'!$K:$K"),0)),"")</f>
        <v/>
      </c>
      <c r="AP559" s="49" t="str">
        <f t="array" ref="AP559">IFERROR(HYPERLINK("#'"&amp;VLOOKUP($C559,ModMap!$A$2:$B$21,2,FALSE)&amp;"'!V"&amp;MATCH($K559,INDIRECT("'"&amp;VLOOKUP($C559,ModMap!$A$2:$B$21,2,FALSE)&amp;"'!$K:$K"),0),"Edit on module sheet"),"")</f>
        <v>Edit on module sheet</v>
      </c>
    </row>
    <row r="560" ht="42.0" customHeight="1">
      <c r="A560" s="50">
        <v>558.0</v>
      </c>
      <c r="B560" s="50">
        <v>554.0</v>
      </c>
      <c r="C560" s="50" t="s">
        <v>121</v>
      </c>
      <c r="D560" s="51" t="s">
        <v>122</v>
      </c>
      <c r="E560" s="28" t="s">
        <v>48</v>
      </c>
      <c r="F560" s="28" t="s">
        <v>1387</v>
      </c>
      <c r="G560" s="51" t="s">
        <v>1388</v>
      </c>
      <c r="H560" s="50" t="s">
        <v>1424</v>
      </c>
      <c r="I560" s="50" t="s">
        <v>1425</v>
      </c>
      <c r="J560" s="51" t="s">
        <v>1426</v>
      </c>
      <c r="K560" s="50" t="s">
        <v>2849</v>
      </c>
      <c r="L560" s="51" t="s">
        <v>2850</v>
      </c>
      <c r="M560" s="52" t="s">
        <v>211</v>
      </c>
      <c r="N560" s="50" t="s">
        <v>1394</v>
      </c>
      <c r="O560" s="50" t="s">
        <v>1395</v>
      </c>
      <c r="P560" s="51" t="s">
        <v>1429</v>
      </c>
      <c r="Q560" s="51" t="s">
        <v>1430</v>
      </c>
      <c r="R560" s="50" t="s">
        <v>205</v>
      </c>
      <c r="S560" s="50" t="s">
        <v>53</v>
      </c>
      <c r="T560" s="50" t="str">
        <f t="array" ref="T560">IFERROR(INDEX(INDIRECT("'"&amp;VLOOKUP($C560,ModMap!$A$2:$B$21,2,FALSE)&amp;"'!T:T"),MATCH($K560,INDIRECT("'"&amp;VLOOKUP($C560,ModMap!$A$2:$B$21,2,FALSE)&amp;"'!$K:$K"),0)),"")</f>
        <v>Unassigned</v>
      </c>
      <c r="U560" s="44" t="s">
        <v>36</v>
      </c>
      <c r="V560" s="50" t="str">
        <f t="array" ref="V560">IFERROR(INDEX(INDIRECT("'"&amp;VLOOKUP($C560,ModMap!$A$2:$B$21,2,FALSE)&amp;"'!V:V"),MATCH($K560,INDIRECT("'"&amp;VLOOKUP($C560,ModMap!$A$2:$B$21,2,FALSE)&amp;"'!$K:$K"),0)),"")</f>
        <v>N/A</v>
      </c>
      <c r="W560" s="50" t="str">
        <f t="array" ref="W560">IFERROR(INDEX(INDIRECT("'"&amp;VLOOKUP($C560,ModMap!$A$2:$B$21,2,FALSE)&amp;"'!W:W"),MATCH($K560,INDIRECT("'"&amp;VLOOKUP($C560,ModMap!$A$2:$B$21,2,FALSE)&amp;"'!$K:$K"),0)),"")</f>
        <v/>
      </c>
      <c r="X560" s="48" t="s">
        <v>33</v>
      </c>
      <c r="Y560" s="50" t="str">
        <f t="array" ref="Y560">IFERROR(INDEX(INDIRECT("'"&amp;VLOOKUP($C560,ModMap!$A$2:$B$21,2,FALSE)&amp;"'!Y:Y"),MATCH($K560,INDIRECT("'"&amp;VLOOKUP($C560,ModMap!$A$2:$B$21,2,FALSE)&amp;"'!$K:$K"),0)),"")</f>
        <v>Not Started</v>
      </c>
      <c r="Z560" s="50" t="str">
        <f t="array" ref="Z560">IFERROR(INDEX(INDIRECT("'"&amp;VLOOKUP($C560,ModMap!$A$2:$B$21,2,FALSE)&amp;"'!Z:Z"),MATCH($K560,INDIRECT("'"&amp;VLOOKUP($C560,ModMap!$A$2:$B$21,2,FALSE)&amp;"'!$K:$K"),0)),"")</f>
        <v>Unassigned</v>
      </c>
      <c r="AA560" s="48" t="s">
        <v>33</v>
      </c>
      <c r="AB560" s="50" t="str">
        <f t="array" ref="AB560">IFERROR(INDEX(INDIRECT("'"&amp;VLOOKUP($C560,ModMap!$A$2:$B$21,2,FALSE)&amp;"'!AB:AB"),MATCH($K560,INDIRECT("'"&amp;VLOOKUP($C560,ModMap!$A$2:$B$21,2,FALSE)&amp;"'!$K:$K"),0)),"")</f>
        <v>Not Started</v>
      </c>
      <c r="AC560" s="50" t="str">
        <f t="array" ref="AC560">IFERROR(INDEX(INDIRECT("'"&amp;VLOOKUP($C560,ModMap!$A$2:$B$21,2,FALSE)&amp;"'!AC:AC"),MATCH($K560,INDIRECT("'"&amp;VLOOKUP($C560,ModMap!$A$2:$B$21,2,FALSE)&amp;"'!$K:$K"),0)),"")</f>
        <v>Unassigned</v>
      </c>
      <c r="AD560" s="44" t="s">
        <v>36</v>
      </c>
      <c r="AE560" s="50" t="str">
        <f t="array" ref="AE560">IFERROR(INDEX(INDIRECT("'"&amp;VLOOKUP($C560,ModMap!$A$2:$B$21,2,FALSE)&amp;"'!AE:AE"),MATCH($K560,INDIRECT("'"&amp;VLOOKUP($C560,ModMap!$A$2:$B$21,2,FALSE)&amp;"'!$K:$K"),0)),"")</f>
        <v>N/A</v>
      </c>
      <c r="AF560" s="50" t="str">
        <f t="array" ref="AF560">IFERROR(INDEX(INDIRECT("'"&amp;VLOOKUP($C560,ModMap!$A$2:$B$21,2,FALSE)&amp;"'!AF:AF"),MATCH($K560,INDIRECT("'"&amp;VLOOKUP($C560,ModMap!$A$2:$B$21,2,FALSE)&amp;"'!$K:$K"),0)),"")</f>
        <v/>
      </c>
      <c r="AG560" s="44" t="s">
        <v>36</v>
      </c>
      <c r="AH560" s="50" t="str">
        <f t="array" ref="AH560">IFERROR(INDEX(INDIRECT("'"&amp;VLOOKUP($C560,ModMap!$A$2:$B$21,2,FALSE)&amp;"'!AH:AH"),MATCH($K560,INDIRECT("'"&amp;VLOOKUP($C560,ModMap!$A$2:$B$21,2,FALSE)&amp;"'!$K:$K"),0)),"")</f>
        <v>N/A</v>
      </c>
      <c r="AI560" s="50" t="str">
        <f t="array" ref="AI560">IFERROR(INDEX(INDIRECT("'"&amp;VLOOKUP($C560,ModMap!$A$2:$B$21,2,FALSE)&amp;"'!AI:AI"),MATCH($K560,INDIRECT("'"&amp;VLOOKUP($C560,ModMap!$A$2:$B$21,2,FALSE)&amp;"'!$K:$K"),0)),"")</f>
        <v/>
      </c>
      <c r="AJ560" s="44" t="s">
        <v>36</v>
      </c>
      <c r="AK560" s="50" t="str">
        <f t="array" ref="AK560">IFERROR(INDEX(INDIRECT("'"&amp;VLOOKUP($C560,ModMap!$A$2:$B$21,2,FALSE)&amp;"'!AK:AK"),MATCH($K560,INDIRECT("'"&amp;VLOOKUP($C560,ModMap!$A$2:$B$21,2,FALSE)&amp;"'!$K:$K"),0)),"")</f>
        <v>N/A</v>
      </c>
      <c r="AL560" s="50" t="str">
        <f t="array" ref="AL560">IFERROR(INDEX(INDIRECT("'"&amp;VLOOKUP($C560,ModMap!$A$2:$B$21,2,FALSE)&amp;"'!AL:AL"),MATCH($K560,INDIRECT("'"&amp;VLOOKUP($C560,ModMap!$A$2:$B$21,2,FALSE)&amp;"'!$K:$K"),0)),"")</f>
        <v/>
      </c>
      <c r="AM560" s="50">
        <f t="shared" si="1"/>
        <v>2</v>
      </c>
      <c r="AN560" s="50" t="str">
        <f t="shared" si="2"/>
        <v>Not Started</v>
      </c>
      <c r="AO560" s="51" t="str">
        <f t="array" ref="AO560">IFERROR(INDEX(INDIRECT("'"&amp;VLOOKUP($C560,ModMap!$A$2:$B$21,2,FALSE)&amp;"'!AO:AO"),MATCH($K560,INDIRECT("'"&amp;VLOOKUP($C560,ModMap!$A$2:$B$21,2,FALSE)&amp;"'!$K:$K"),0)),"")</f>
        <v/>
      </c>
      <c r="AP560" s="49" t="str">
        <f t="array" ref="AP560">IFERROR(HYPERLINK("#'"&amp;VLOOKUP($C560,ModMap!$A$2:$B$21,2,FALSE)&amp;"'!V"&amp;MATCH($K560,INDIRECT("'"&amp;VLOOKUP($C560,ModMap!$A$2:$B$21,2,FALSE)&amp;"'!$K:$K"),0),"Edit on module sheet"),"")</f>
        <v>Edit on module sheet</v>
      </c>
    </row>
    <row r="561" ht="42.0" customHeight="1">
      <c r="A561" s="39">
        <v>559.0</v>
      </c>
      <c r="B561" s="39">
        <v>555.0</v>
      </c>
      <c r="C561" s="39" t="s">
        <v>121</v>
      </c>
      <c r="D561" s="40" t="s">
        <v>122</v>
      </c>
      <c r="E561" s="28" t="s">
        <v>48</v>
      </c>
      <c r="F561" s="28" t="s">
        <v>1387</v>
      </c>
      <c r="G561" s="40" t="s">
        <v>1388</v>
      </c>
      <c r="H561" s="39" t="s">
        <v>1424</v>
      </c>
      <c r="I561" s="39" t="s">
        <v>1425</v>
      </c>
      <c r="J561" s="40" t="s">
        <v>1426</v>
      </c>
      <c r="K561" s="39" t="s">
        <v>2861</v>
      </c>
      <c r="L561" s="40" t="s">
        <v>2862</v>
      </c>
      <c r="M561" s="52" t="s">
        <v>211</v>
      </c>
      <c r="N561" s="39" t="s">
        <v>1394</v>
      </c>
      <c r="O561" s="39" t="s">
        <v>1395</v>
      </c>
      <c r="P561" s="40" t="s">
        <v>1429</v>
      </c>
      <c r="Q561" s="40" t="s">
        <v>1430</v>
      </c>
      <c r="R561" s="39" t="s">
        <v>205</v>
      </c>
      <c r="S561" s="39" t="s">
        <v>56</v>
      </c>
      <c r="T561" s="39" t="str">
        <f t="array" ref="T561">IFERROR(INDEX(INDIRECT("'"&amp;VLOOKUP($C561,ModMap!$A$2:$B$21,2,FALSE)&amp;"'!T:T"),MATCH($K561,INDIRECT("'"&amp;VLOOKUP($C561,ModMap!$A$2:$B$21,2,FALSE)&amp;"'!$K:$K"),0)),"")</f>
        <v>Unassigned</v>
      </c>
      <c r="U561" s="44" t="s">
        <v>36</v>
      </c>
      <c r="V561" s="39" t="str">
        <f t="array" ref="V561">IFERROR(INDEX(INDIRECT("'"&amp;VLOOKUP($C561,ModMap!$A$2:$B$21,2,FALSE)&amp;"'!V:V"),MATCH($K561,INDIRECT("'"&amp;VLOOKUP($C561,ModMap!$A$2:$B$21,2,FALSE)&amp;"'!$K:$K"),0)),"")</f>
        <v>N/A</v>
      </c>
      <c r="W561" s="39" t="str">
        <f t="array" ref="W561">IFERROR(INDEX(INDIRECT("'"&amp;VLOOKUP($C561,ModMap!$A$2:$B$21,2,FALSE)&amp;"'!W:W"),MATCH($K561,INDIRECT("'"&amp;VLOOKUP($C561,ModMap!$A$2:$B$21,2,FALSE)&amp;"'!$K:$K"),0)),"")</f>
        <v/>
      </c>
      <c r="X561" s="48" t="s">
        <v>33</v>
      </c>
      <c r="Y561" s="39" t="str">
        <f t="array" ref="Y561">IFERROR(INDEX(INDIRECT("'"&amp;VLOOKUP($C561,ModMap!$A$2:$B$21,2,FALSE)&amp;"'!Y:Y"),MATCH($K561,INDIRECT("'"&amp;VLOOKUP($C561,ModMap!$A$2:$B$21,2,FALSE)&amp;"'!$K:$K"),0)),"")</f>
        <v>Not Started</v>
      </c>
      <c r="Z561" s="39" t="str">
        <f t="array" ref="Z561">IFERROR(INDEX(INDIRECT("'"&amp;VLOOKUP($C561,ModMap!$A$2:$B$21,2,FALSE)&amp;"'!Z:Z"),MATCH($K561,INDIRECT("'"&amp;VLOOKUP($C561,ModMap!$A$2:$B$21,2,FALSE)&amp;"'!$K:$K"),0)),"")</f>
        <v>Unassigned</v>
      </c>
      <c r="AA561" s="48" t="s">
        <v>33</v>
      </c>
      <c r="AB561" s="39" t="str">
        <f t="array" ref="AB561">IFERROR(INDEX(INDIRECT("'"&amp;VLOOKUP($C561,ModMap!$A$2:$B$21,2,FALSE)&amp;"'!AB:AB"),MATCH($K561,INDIRECT("'"&amp;VLOOKUP($C561,ModMap!$A$2:$B$21,2,FALSE)&amp;"'!$K:$K"),0)),"")</f>
        <v>Not Started</v>
      </c>
      <c r="AC561" s="39" t="str">
        <f t="array" ref="AC561">IFERROR(INDEX(INDIRECT("'"&amp;VLOOKUP($C561,ModMap!$A$2:$B$21,2,FALSE)&amp;"'!AC:AC"),MATCH($K561,INDIRECT("'"&amp;VLOOKUP($C561,ModMap!$A$2:$B$21,2,FALSE)&amp;"'!$K:$K"),0)),"")</f>
        <v>Unassigned</v>
      </c>
      <c r="AD561" s="48" t="s">
        <v>33</v>
      </c>
      <c r="AE561" s="39" t="str">
        <f t="array" ref="AE561">IFERROR(INDEX(INDIRECT("'"&amp;VLOOKUP($C561,ModMap!$A$2:$B$21,2,FALSE)&amp;"'!AE:AE"),MATCH($K561,INDIRECT("'"&amp;VLOOKUP($C561,ModMap!$A$2:$B$21,2,FALSE)&amp;"'!$K:$K"),0)),"")</f>
        <v>Not Started</v>
      </c>
      <c r="AF561" s="39" t="str">
        <f t="array" ref="AF561">IFERROR(INDEX(INDIRECT("'"&amp;VLOOKUP($C561,ModMap!$A$2:$B$21,2,FALSE)&amp;"'!AF:AF"),MATCH($K561,INDIRECT("'"&amp;VLOOKUP($C561,ModMap!$A$2:$B$21,2,FALSE)&amp;"'!$K:$K"),0)),"")</f>
        <v>Unassigned</v>
      </c>
      <c r="AG561" s="44" t="s">
        <v>36</v>
      </c>
      <c r="AH561" s="39" t="str">
        <f t="array" ref="AH561">IFERROR(INDEX(INDIRECT("'"&amp;VLOOKUP($C561,ModMap!$A$2:$B$21,2,FALSE)&amp;"'!AH:AH"),MATCH($K561,INDIRECT("'"&amp;VLOOKUP($C561,ModMap!$A$2:$B$21,2,FALSE)&amp;"'!$K:$K"),0)),"")</f>
        <v>N/A</v>
      </c>
      <c r="AI561" s="39" t="str">
        <f t="array" ref="AI561">IFERROR(INDEX(INDIRECT("'"&amp;VLOOKUP($C561,ModMap!$A$2:$B$21,2,FALSE)&amp;"'!AI:AI"),MATCH($K561,INDIRECT("'"&amp;VLOOKUP($C561,ModMap!$A$2:$B$21,2,FALSE)&amp;"'!$K:$K"),0)),"")</f>
        <v/>
      </c>
      <c r="AJ561" s="44" t="s">
        <v>36</v>
      </c>
      <c r="AK561" s="39" t="str">
        <f t="array" ref="AK561">IFERROR(INDEX(INDIRECT("'"&amp;VLOOKUP($C561,ModMap!$A$2:$B$21,2,FALSE)&amp;"'!AK:AK"),MATCH($K561,INDIRECT("'"&amp;VLOOKUP($C561,ModMap!$A$2:$B$21,2,FALSE)&amp;"'!$K:$K"),0)),"")</f>
        <v>N/A</v>
      </c>
      <c r="AL561" s="39" t="str">
        <f t="array" ref="AL561">IFERROR(INDEX(INDIRECT("'"&amp;VLOOKUP($C561,ModMap!$A$2:$B$21,2,FALSE)&amp;"'!AL:AL"),MATCH($K561,INDIRECT("'"&amp;VLOOKUP($C561,ModMap!$A$2:$B$21,2,FALSE)&amp;"'!$K:$K"),0)),"")</f>
        <v/>
      </c>
      <c r="AM561" s="39">
        <f t="shared" si="1"/>
        <v>3</v>
      </c>
      <c r="AN561" s="39" t="str">
        <f t="shared" si="2"/>
        <v>Not Started</v>
      </c>
      <c r="AO561" s="40" t="str">
        <f t="array" ref="AO561">IFERROR(INDEX(INDIRECT("'"&amp;VLOOKUP($C561,ModMap!$A$2:$B$21,2,FALSE)&amp;"'!AO:AO"),MATCH($K561,INDIRECT("'"&amp;VLOOKUP($C561,ModMap!$A$2:$B$21,2,FALSE)&amp;"'!$K:$K"),0)),"")</f>
        <v/>
      </c>
      <c r="AP561" s="49" t="str">
        <f t="array" ref="AP561">IFERROR(HYPERLINK("#'"&amp;VLOOKUP($C561,ModMap!$A$2:$B$21,2,FALSE)&amp;"'!V"&amp;MATCH($K561,INDIRECT("'"&amp;VLOOKUP($C561,ModMap!$A$2:$B$21,2,FALSE)&amp;"'!$K:$K"),0),"Edit on module sheet"),"")</f>
        <v>Edit on module sheet</v>
      </c>
    </row>
    <row r="562" ht="42.0" customHeight="1">
      <c r="A562" s="50">
        <v>560.0</v>
      </c>
      <c r="B562" s="50">
        <v>556.0</v>
      </c>
      <c r="C562" s="50" t="s">
        <v>121</v>
      </c>
      <c r="D562" s="51" t="s">
        <v>122</v>
      </c>
      <c r="E562" s="29" t="s">
        <v>41</v>
      </c>
      <c r="F562" s="28" t="s">
        <v>1387</v>
      </c>
      <c r="G562" s="51" t="s">
        <v>1388</v>
      </c>
      <c r="H562" s="50" t="s">
        <v>1424</v>
      </c>
      <c r="I562" s="50" t="s">
        <v>1425</v>
      </c>
      <c r="J562" s="51" t="s">
        <v>1426</v>
      </c>
      <c r="K562" s="50" t="s">
        <v>1427</v>
      </c>
      <c r="L562" s="51" t="s">
        <v>1428</v>
      </c>
      <c r="M562" s="52" t="s">
        <v>211</v>
      </c>
      <c r="N562" s="50" t="s">
        <v>1394</v>
      </c>
      <c r="O562" s="50" t="s">
        <v>1395</v>
      </c>
      <c r="P562" s="51" t="s">
        <v>1429</v>
      </c>
      <c r="Q562" s="51" t="s">
        <v>1430</v>
      </c>
      <c r="R562" s="50" t="s">
        <v>205</v>
      </c>
      <c r="S562" s="50" t="s">
        <v>206</v>
      </c>
      <c r="T562" s="50" t="str">
        <f t="array" ref="T562">IFERROR(INDEX(INDIRECT("'"&amp;VLOOKUP($C562,ModMap!$A$2:$B$21,2,FALSE)&amp;"'!T:T"),MATCH($K562,INDIRECT("'"&amp;VLOOKUP($C562,ModMap!$A$2:$B$21,2,FALSE)&amp;"'!$K:$K"),0)),"")</f>
        <v>Unassigned</v>
      </c>
      <c r="U562" s="48" t="s">
        <v>33</v>
      </c>
      <c r="V562" s="50" t="str">
        <f t="array" ref="V562">IFERROR(INDEX(INDIRECT("'"&amp;VLOOKUP($C562,ModMap!$A$2:$B$21,2,FALSE)&amp;"'!V:V"),MATCH($K562,INDIRECT("'"&amp;VLOOKUP($C562,ModMap!$A$2:$B$21,2,FALSE)&amp;"'!$K:$K"),0)),"")</f>
        <v>Not Started</v>
      </c>
      <c r="W562" s="50" t="str">
        <f t="array" ref="W562">IFERROR(INDEX(INDIRECT("'"&amp;VLOOKUP($C562,ModMap!$A$2:$B$21,2,FALSE)&amp;"'!W:W"),MATCH($K562,INDIRECT("'"&amp;VLOOKUP($C562,ModMap!$A$2:$B$21,2,FALSE)&amp;"'!$K:$K"),0)),"")</f>
        <v>Unassigned</v>
      </c>
      <c r="X562" s="44" t="s">
        <v>36</v>
      </c>
      <c r="Y562" s="50" t="str">
        <f t="array" ref="Y562">IFERROR(INDEX(INDIRECT("'"&amp;VLOOKUP($C562,ModMap!$A$2:$B$21,2,FALSE)&amp;"'!Y:Y"),MATCH($K562,INDIRECT("'"&amp;VLOOKUP($C562,ModMap!$A$2:$B$21,2,FALSE)&amp;"'!$K:$K"),0)),"")</f>
        <v>N/A</v>
      </c>
      <c r="Z562" s="50" t="str">
        <f t="array" ref="Z562">IFERROR(INDEX(INDIRECT("'"&amp;VLOOKUP($C562,ModMap!$A$2:$B$21,2,FALSE)&amp;"'!Z:Z"),MATCH($K562,INDIRECT("'"&amp;VLOOKUP($C562,ModMap!$A$2:$B$21,2,FALSE)&amp;"'!$K:$K"),0)),"")</f>
        <v/>
      </c>
      <c r="AA562" s="44" t="s">
        <v>36</v>
      </c>
      <c r="AB562" s="50" t="str">
        <f t="array" ref="AB562">IFERROR(INDEX(INDIRECT("'"&amp;VLOOKUP($C562,ModMap!$A$2:$B$21,2,FALSE)&amp;"'!AB:AB"),MATCH($K562,INDIRECT("'"&amp;VLOOKUP($C562,ModMap!$A$2:$B$21,2,FALSE)&amp;"'!$K:$K"),0)),"")</f>
        <v>N/A</v>
      </c>
      <c r="AC562" s="50" t="str">
        <f t="array" ref="AC562">IFERROR(INDEX(INDIRECT("'"&amp;VLOOKUP($C562,ModMap!$A$2:$B$21,2,FALSE)&amp;"'!AC:AC"),MATCH($K562,INDIRECT("'"&amp;VLOOKUP($C562,ModMap!$A$2:$B$21,2,FALSE)&amp;"'!$K:$K"),0)),"")</f>
        <v/>
      </c>
      <c r="AD562" s="48" t="s">
        <v>33</v>
      </c>
      <c r="AE562" s="50" t="str">
        <f t="array" ref="AE562">IFERROR(INDEX(INDIRECT("'"&amp;VLOOKUP($C562,ModMap!$A$2:$B$21,2,FALSE)&amp;"'!AE:AE"),MATCH($K562,INDIRECT("'"&amp;VLOOKUP($C562,ModMap!$A$2:$B$21,2,FALSE)&amp;"'!$K:$K"),0)),"")</f>
        <v>Not Started</v>
      </c>
      <c r="AF562" s="50" t="str">
        <f t="array" ref="AF562">IFERROR(INDEX(INDIRECT("'"&amp;VLOOKUP($C562,ModMap!$A$2:$B$21,2,FALSE)&amp;"'!AF:AF"),MATCH($K562,INDIRECT("'"&amp;VLOOKUP($C562,ModMap!$A$2:$B$21,2,FALSE)&amp;"'!$K:$K"),0)),"")</f>
        <v>Unassigned</v>
      </c>
      <c r="AG562" s="44" t="s">
        <v>36</v>
      </c>
      <c r="AH562" s="50" t="str">
        <f t="array" ref="AH562">IFERROR(INDEX(INDIRECT("'"&amp;VLOOKUP($C562,ModMap!$A$2:$B$21,2,FALSE)&amp;"'!AH:AH"),MATCH($K562,INDIRECT("'"&amp;VLOOKUP($C562,ModMap!$A$2:$B$21,2,FALSE)&amp;"'!$K:$K"),0)),"")</f>
        <v>N/A</v>
      </c>
      <c r="AI562" s="50" t="str">
        <f t="array" ref="AI562">IFERROR(INDEX(INDIRECT("'"&amp;VLOOKUP($C562,ModMap!$A$2:$B$21,2,FALSE)&amp;"'!AI:AI"),MATCH($K562,INDIRECT("'"&amp;VLOOKUP($C562,ModMap!$A$2:$B$21,2,FALSE)&amp;"'!$K:$K"),0)),"")</f>
        <v/>
      </c>
      <c r="AJ562" s="44" t="s">
        <v>36</v>
      </c>
      <c r="AK562" s="50" t="str">
        <f t="array" ref="AK562">IFERROR(INDEX(INDIRECT("'"&amp;VLOOKUP($C562,ModMap!$A$2:$B$21,2,FALSE)&amp;"'!AK:AK"),MATCH($K562,INDIRECT("'"&amp;VLOOKUP($C562,ModMap!$A$2:$B$21,2,FALSE)&amp;"'!$K:$K"),0)),"")</f>
        <v>N/A</v>
      </c>
      <c r="AL562" s="50" t="str">
        <f t="array" ref="AL562">IFERROR(INDEX(INDIRECT("'"&amp;VLOOKUP($C562,ModMap!$A$2:$B$21,2,FALSE)&amp;"'!AL:AL"),MATCH($K562,INDIRECT("'"&amp;VLOOKUP($C562,ModMap!$A$2:$B$21,2,FALSE)&amp;"'!$K:$K"),0)),"")</f>
        <v/>
      </c>
      <c r="AM562" s="50">
        <f t="shared" si="1"/>
        <v>2</v>
      </c>
      <c r="AN562" s="50" t="str">
        <f t="shared" si="2"/>
        <v>Not Started</v>
      </c>
      <c r="AO562" s="51" t="str">
        <f t="array" ref="AO562">IFERROR(INDEX(INDIRECT("'"&amp;VLOOKUP($C562,ModMap!$A$2:$B$21,2,FALSE)&amp;"'!AO:AO"),MATCH($K562,INDIRECT("'"&amp;VLOOKUP($C562,ModMap!$A$2:$B$21,2,FALSE)&amp;"'!$K:$K"),0)),"")</f>
        <v/>
      </c>
      <c r="AP562" s="49" t="str">
        <f t="array" ref="AP562">IFERROR(HYPERLINK("#'"&amp;VLOOKUP($C562,ModMap!$A$2:$B$21,2,FALSE)&amp;"'!V"&amp;MATCH($K562,INDIRECT("'"&amp;VLOOKUP($C562,ModMap!$A$2:$B$21,2,FALSE)&amp;"'!$K:$K"),0),"Edit on module sheet"),"")</f>
        <v>Edit on module sheet</v>
      </c>
    </row>
    <row r="563" ht="42.0" customHeight="1">
      <c r="A563" s="39">
        <v>561.0</v>
      </c>
      <c r="B563" s="39">
        <v>557.0</v>
      </c>
      <c r="C563" s="39" t="s">
        <v>121</v>
      </c>
      <c r="D563" s="40" t="s">
        <v>122</v>
      </c>
      <c r="E563" s="31" t="s">
        <v>69</v>
      </c>
      <c r="F563" s="28" t="s">
        <v>1387</v>
      </c>
      <c r="G563" s="40" t="s">
        <v>1388</v>
      </c>
      <c r="H563" s="39" t="s">
        <v>1424</v>
      </c>
      <c r="I563" s="39" t="s">
        <v>1425</v>
      </c>
      <c r="J563" s="40" t="s">
        <v>1426</v>
      </c>
      <c r="K563" s="39" t="s">
        <v>3856</v>
      </c>
      <c r="L563" s="40" t="s">
        <v>3857</v>
      </c>
      <c r="M563" s="48" t="s">
        <v>434</v>
      </c>
      <c r="N563" s="39" t="s">
        <v>1394</v>
      </c>
      <c r="O563" s="39" t="s">
        <v>1395</v>
      </c>
      <c r="P563" s="40" t="s">
        <v>1429</v>
      </c>
      <c r="Q563" s="40" t="s">
        <v>1430</v>
      </c>
      <c r="R563" s="39" t="s">
        <v>205</v>
      </c>
      <c r="S563" s="39" t="s">
        <v>69</v>
      </c>
      <c r="T563" s="39" t="str">
        <f t="array" ref="T563">IFERROR(INDEX(INDIRECT("'"&amp;VLOOKUP($C563,ModMap!$A$2:$B$21,2,FALSE)&amp;"'!T:T"),MATCH($K563,INDIRECT("'"&amp;VLOOKUP($C563,ModMap!$A$2:$B$21,2,FALSE)&amp;"'!$K:$K"),0)),"")</f>
        <v>Unassigned</v>
      </c>
      <c r="U563" s="48" t="s">
        <v>33</v>
      </c>
      <c r="V563" s="39" t="str">
        <f t="array" ref="V563">IFERROR(INDEX(INDIRECT("'"&amp;VLOOKUP($C563,ModMap!$A$2:$B$21,2,FALSE)&amp;"'!V:V"),MATCH($K563,INDIRECT("'"&amp;VLOOKUP($C563,ModMap!$A$2:$B$21,2,FALSE)&amp;"'!$K:$K"),0)),"")</f>
        <v>Not Started</v>
      </c>
      <c r="W563" s="39" t="str">
        <f t="array" ref="W563">IFERROR(INDEX(INDIRECT("'"&amp;VLOOKUP($C563,ModMap!$A$2:$B$21,2,FALSE)&amp;"'!W:W"),MATCH($K563,INDIRECT("'"&amp;VLOOKUP($C563,ModMap!$A$2:$B$21,2,FALSE)&amp;"'!$K:$K"),0)),"")</f>
        <v>Unassigned</v>
      </c>
      <c r="X563" s="48" t="s">
        <v>33</v>
      </c>
      <c r="Y563" s="39" t="str">
        <f t="array" ref="Y563">IFERROR(INDEX(INDIRECT("'"&amp;VLOOKUP($C563,ModMap!$A$2:$B$21,2,FALSE)&amp;"'!Y:Y"),MATCH($K563,INDIRECT("'"&amp;VLOOKUP($C563,ModMap!$A$2:$B$21,2,FALSE)&amp;"'!$K:$K"),0)),"")</f>
        <v>Not Started</v>
      </c>
      <c r="Z563" s="39" t="str">
        <f t="array" ref="Z563">IFERROR(INDEX(INDIRECT("'"&amp;VLOOKUP($C563,ModMap!$A$2:$B$21,2,FALSE)&amp;"'!Z:Z"),MATCH($K563,INDIRECT("'"&amp;VLOOKUP($C563,ModMap!$A$2:$B$21,2,FALSE)&amp;"'!$K:$K"),0)),"")</f>
        <v>Unassigned</v>
      </c>
      <c r="AA563" s="44" t="s">
        <v>36</v>
      </c>
      <c r="AB563" s="39" t="str">
        <f t="array" ref="AB563">IFERROR(INDEX(INDIRECT("'"&amp;VLOOKUP($C563,ModMap!$A$2:$B$21,2,FALSE)&amp;"'!AB:AB"),MATCH($K563,INDIRECT("'"&amp;VLOOKUP($C563,ModMap!$A$2:$B$21,2,FALSE)&amp;"'!$K:$K"),0)),"")</f>
        <v>N/A</v>
      </c>
      <c r="AC563" s="39" t="str">
        <f t="array" ref="AC563">IFERROR(INDEX(INDIRECT("'"&amp;VLOOKUP($C563,ModMap!$A$2:$B$21,2,FALSE)&amp;"'!AC:AC"),MATCH($K563,INDIRECT("'"&amp;VLOOKUP($C563,ModMap!$A$2:$B$21,2,FALSE)&amp;"'!$K:$K"),0)),"")</f>
        <v/>
      </c>
      <c r="AD563" s="48" t="s">
        <v>33</v>
      </c>
      <c r="AE563" s="39" t="str">
        <f t="array" ref="AE563">IFERROR(INDEX(INDIRECT("'"&amp;VLOOKUP($C563,ModMap!$A$2:$B$21,2,FALSE)&amp;"'!AE:AE"),MATCH($K563,INDIRECT("'"&amp;VLOOKUP($C563,ModMap!$A$2:$B$21,2,FALSE)&amp;"'!$K:$K"),0)),"")</f>
        <v>Not Started</v>
      </c>
      <c r="AF563" s="39" t="str">
        <f t="array" ref="AF563">IFERROR(INDEX(INDIRECT("'"&amp;VLOOKUP($C563,ModMap!$A$2:$B$21,2,FALSE)&amp;"'!AF:AF"),MATCH($K563,INDIRECT("'"&amp;VLOOKUP($C563,ModMap!$A$2:$B$21,2,FALSE)&amp;"'!$K:$K"),0)),"")</f>
        <v>Unassigned</v>
      </c>
      <c r="AG563" s="44" t="s">
        <v>36</v>
      </c>
      <c r="AH563" s="39" t="str">
        <f t="array" ref="AH563">IFERROR(INDEX(INDIRECT("'"&amp;VLOOKUP($C563,ModMap!$A$2:$B$21,2,FALSE)&amp;"'!AH:AH"),MATCH($K563,INDIRECT("'"&amp;VLOOKUP($C563,ModMap!$A$2:$B$21,2,FALSE)&amp;"'!$K:$K"),0)),"")</f>
        <v>N/A</v>
      </c>
      <c r="AI563" s="39" t="str">
        <f t="array" ref="AI563">IFERROR(INDEX(INDIRECT("'"&amp;VLOOKUP($C563,ModMap!$A$2:$B$21,2,FALSE)&amp;"'!AI:AI"),MATCH($K563,INDIRECT("'"&amp;VLOOKUP($C563,ModMap!$A$2:$B$21,2,FALSE)&amp;"'!$K:$K"),0)),"")</f>
        <v/>
      </c>
      <c r="AJ563" s="44" t="s">
        <v>36</v>
      </c>
      <c r="AK563" s="39" t="str">
        <f t="array" ref="AK563">IFERROR(INDEX(INDIRECT("'"&amp;VLOOKUP($C563,ModMap!$A$2:$B$21,2,FALSE)&amp;"'!AK:AK"),MATCH($K563,INDIRECT("'"&amp;VLOOKUP($C563,ModMap!$A$2:$B$21,2,FALSE)&amp;"'!$K:$K"),0)),"")</f>
        <v>N/A</v>
      </c>
      <c r="AL563" s="39" t="str">
        <f t="array" ref="AL563">IFERROR(INDEX(INDIRECT("'"&amp;VLOOKUP($C563,ModMap!$A$2:$B$21,2,FALSE)&amp;"'!AL:AL"),MATCH($K563,INDIRECT("'"&amp;VLOOKUP($C563,ModMap!$A$2:$B$21,2,FALSE)&amp;"'!$K:$K"),0)),"")</f>
        <v/>
      </c>
      <c r="AM563" s="39">
        <f t="shared" si="1"/>
        <v>3</v>
      </c>
      <c r="AN563" s="39" t="str">
        <f t="shared" si="2"/>
        <v>Not Started</v>
      </c>
      <c r="AO563" s="40" t="str">
        <f t="array" ref="AO563">IFERROR(INDEX(INDIRECT("'"&amp;VLOOKUP($C563,ModMap!$A$2:$B$21,2,FALSE)&amp;"'!AO:AO"),MATCH($K563,INDIRECT("'"&amp;VLOOKUP($C563,ModMap!$A$2:$B$21,2,FALSE)&amp;"'!$K:$K"),0)),"")</f>
        <v/>
      </c>
      <c r="AP563" s="49" t="str">
        <f t="array" ref="AP563">IFERROR(HYPERLINK("#'"&amp;VLOOKUP($C563,ModMap!$A$2:$B$21,2,FALSE)&amp;"'!V"&amp;MATCH($K563,INDIRECT("'"&amp;VLOOKUP($C563,ModMap!$A$2:$B$21,2,FALSE)&amp;"'!$K:$K"),0),"Edit on module sheet"),"")</f>
        <v>Edit on module sheet</v>
      </c>
    </row>
    <row r="564" ht="42.0" customHeight="1">
      <c r="A564" s="50">
        <v>562.0</v>
      </c>
      <c r="B564" s="50">
        <v>558.0</v>
      </c>
      <c r="C564" s="50" t="s">
        <v>121</v>
      </c>
      <c r="D564" s="51" t="s">
        <v>122</v>
      </c>
      <c r="E564" s="28" t="s">
        <v>48</v>
      </c>
      <c r="F564" s="28" t="s">
        <v>1387</v>
      </c>
      <c r="G564" s="51" t="s">
        <v>1388</v>
      </c>
      <c r="H564" s="50" t="s">
        <v>1437</v>
      </c>
      <c r="I564" s="50" t="s">
        <v>1438</v>
      </c>
      <c r="J564" s="51" t="s">
        <v>1439</v>
      </c>
      <c r="K564" s="50" t="s">
        <v>2865</v>
      </c>
      <c r="L564" s="51" t="s">
        <v>2866</v>
      </c>
      <c r="M564" s="47" t="s">
        <v>200</v>
      </c>
      <c r="N564" s="50" t="s">
        <v>1394</v>
      </c>
      <c r="O564" s="50" t="s">
        <v>1442</v>
      </c>
      <c r="P564" s="51" t="s">
        <v>1443</v>
      </c>
      <c r="Q564" s="51" t="s">
        <v>1444</v>
      </c>
      <c r="R564" s="50" t="s">
        <v>1445</v>
      </c>
      <c r="S564" s="50" t="s">
        <v>53</v>
      </c>
      <c r="T564" s="50" t="str">
        <f t="array" ref="T564">IFERROR(INDEX(INDIRECT("'"&amp;VLOOKUP($C564,ModMap!$A$2:$B$21,2,FALSE)&amp;"'!T:T"),MATCH($K564,INDIRECT("'"&amp;VLOOKUP($C564,ModMap!$A$2:$B$21,2,FALSE)&amp;"'!$K:$K"),0)),"")</f>
        <v>Unassigned</v>
      </c>
      <c r="U564" s="44" t="s">
        <v>36</v>
      </c>
      <c r="V564" s="50" t="str">
        <f t="array" ref="V564">IFERROR(INDEX(INDIRECT("'"&amp;VLOOKUP($C564,ModMap!$A$2:$B$21,2,FALSE)&amp;"'!V:V"),MATCH($K564,INDIRECT("'"&amp;VLOOKUP($C564,ModMap!$A$2:$B$21,2,FALSE)&amp;"'!$K:$K"),0)),"")</f>
        <v>N/A</v>
      </c>
      <c r="W564" s="50" t="str">
        <f t="array" ref="W564">IFERROR(INDEX(INDIRECT("'"&amp;VLOOKUP($C564,ModMap!$A$2:$B$21,2,FALSE)&amp;"'!W:W"),MATCH($K564,INDIRECT("'"&amp;VLOOKUP($C564,ModMap!$A$2:$B$21,2,FALSE)&amp;"'!$K:$K"),0)),"")</f>
        <v/>
      </c>
      <c r="X564" s="48" t="s">
        <v>33</v>
      </c>
      <c r="Y564" s="50" t="str">
        <f t="array" ref="Y564">IFERROR(INDEX(INDIRECT("'"&amp;VLOOKUP($C564,ModMap!$A$2:$B$21,2,FALSE)&amp;"'!Y:Y"),MATCH($K564,INDIRECT("'"&amp;VLOOKUP($C564,ModMap!$A$2:$B$21,2,FALSE)&amp;"'!$K:$K"),0)),"")</f>
        <v>Not Started</v>
      </c>
      <c r="Z564" s="50" t="str">
        <f t="array" ref="Z564">IFERROR(INDEX(INDIRECT("'"&amp;VLOOKUP($C564,ModMap!$A$2:$B$21,2,FALSE)&amp;"'!Z:Z"),MATCH($K564,INDIRECT("'"&amp;VLOOKUP($C564,ModMap!$A$2:$B$21,2,FALSE)&amp;"'!$K:$K"),0)),"")</f>
        <v>Unassigned</v>
      </c>
      <c r="AA564" s="48" t="s">
        <v>33</v>
      </c>
      <c r="AB564" s="50" t="str">
        <f t="array" ref="AB564">IFERROR(INDEX(INDIRECT("'"&amp;VLOOKUP($C564,ModMap!$A$2:$B$21,2,FALSE)&amp;"'!AB:AB"),MATCH($K564,INDIRECT("'"&amp;VLOOKUP($C564,ModMap!$A$2:$B$21,2,FALSE)&amp;"'!$K:$K"),0)),"")</f>
        <v>Not Started</v>
      </c>
      <c r="AC564" s="50" t="str">
        <f t="array" ref="AC564">IFERROR(INDEX(INDIRECT("'"&amp;VLOOKUP($C564,ModMap!$A$2:$B$21,2,FALSE)&amp;"'!AC:AC"),MATCH($K564,INDIRECT("'"&amp;VLOOKUP($C564,ModMap!$A$2:$B$21,2,FALSE)&amp;"'!$K:$K"),0)),"")</f>
        <v>Unassigned</v>
      </c>
      <c r="AD564" s="44" t="s">
        <v>36</v>
      </c>
      <c r="AE564" s="50" t="str">
        <f t="array" ref="AE564">IFERROR(INDEX(INDIRECT("'"&amp;VLOOKUP($C564,ModMap!$A$2:$B$21,2,FALSE)&amp;"'!AE:AE"),MATCH($K564,INDIRECT("'"&amp;VLOOKUP($C564,ModMap!$A$2:$B$21,2,FALSE)&amp;"'!$K:$K"),0)),"")</f>
        <v>N/A</v>
      </c>
      <c r="AF564" s="50" t="str">
        <f t="array" ref="AF564">IFERROR(INDEX(INDIRECT("'"&amp;VLOOKUP($C564,ModMap!$A$2:$B$21,2,FALSE)&amp;"'!AF:AF"),MATCH($K564,INDIRECT("'"&amp;VLOOKUP($C564,ModMap!$A$2:$B$21,2,FALSE)&amp;"'!$K:$K"),0)),"")</f>
        <v/>
      </c>
      <c r="AG564" s="44" t="s">
        <v>36</v>
      </c>
      <c r="AH564" s="50" t="str">
        <f t="array" ref="AH564">IFERROR(INDEX(INDIRECT("'"&amp;VLOOKUP($C564,ModMap!$A$2:$B$21,2,FALSE)&amp;"'!AH:AH"),MATCH($K564,INDIRECT("'"&amp;VLOOKUP($C564,ModMap!$A$2:$B$21,2,FALSE)&amp;"'!$K:$K"),0)),"")</f>
        <v>N/A</v>
      </c>
      <c r="AI564" s="50" t="str">
        <f t="array" ref="AI564">IFERROR(INDEX(INDIRECT("'"&amp;VLOOKUP($C564,ModMap!$A$2:$B$21,2,FALSE)&amp;"'!AI:AI"),MATCH($K564,INDIRECT("'"&amp;VLOOKUP($C564,ModMap!$A$2:$B$21,2,FALSE)&amp;"'!$K:$K"),0)),"")</f>
        <v/>
      </c>
      <c r="AJ564" s="44" t="s">
        <v>36</v>
      </c>
      <c r="AK564" s="50" t="str">
        <f t="array" ref="AK564">IFERROR(INDEX(INDIRECT("'"&amp;VLOOKUP($C564,ModMap!$A$2:$B$21,2,FALSE)&amp;"'!AK:AK"),MATCH($K564,INDIRECT("'"&amp;VLOOKUP($C564,ModMap!$A$2:$B$21,2,FALSE)&amp;"'!$K:$K"),0)),"")</f>
        <v>N/A</v>
      </c>
      <c r="AL564" s="50" t="str">
        <f t="array" ref="AL564">IFERROR(INDEX(INDIRECT("'"&amp;VLOOKUP($C564,ModMap!$A$2:$B$21,2,FALSE)&amp;"'!AL:AL"),MATCH($K564,INDIRECT("'"&amp;VLOOKUP($C564,ModMap!$A$2:$B$21,2,FALSE)&amp;"'!$K:$K"),0)),"")</f>
        <v/>
      </c>
      <c r="AM564" s="50">
        <f t="shared" si="1"/>
        <v>2</v>
      </c>
      <c r="AN564" s="50" t="str">
        <f t="shared" si="2"/>
        <v>Not Started</v>
      </c>
      <c r="AO564" s="51" t="str">
        <f t="array" ref="AO564">IFERROR(INDEX(INDIRECT("'"&amp;VLOOKUP($C564,ModMap!$A$2:$B$21,2,FALSE)&amp;"'!AO:AO"),MATCH($K564,INDIRECT("'"&amp;VLOOKUP($C564,ModMap!$A$2:$B$21,2,FALSE)&amp;"'!$K:$K"),0)),"")</f>
        <v/>
      </c>
      <c r="AP564" s="49" t="str">
        <f t="array" ref="AP564">IFERROR(HYPERLINK("#'"&amp;VLOOKUP($C564,ModMap!$A$2:$B$21,2,FALSE)&amp;"'!V"&amp;MATCH($K564,INDIRECT("'"&amp;VLOOKUP($C564,ModMap!$A$2:$B$21,2,FALSE)&amp;"'!$K:$K"),0),"Edit on module sheet"),"")</f>
        <v>Edit on module sheet</v>
      </c>
    </row>
    <row r="565" ht="42.0" customHeight="1">
      <c r="A565" s="39">
        <v>563.0</v>
      </c>
      <c r="B565" s="39">
        <v>559.0</v>
      </c>
      <c r="C565" s="39" t="s">
        <v>121</v>
      </c>
      <c r="D565" s="40" t="s">
        <v>122</v>
      </c>
      <c r="E565" s="28" t="s">
        <v>48</v>
      </c>
      <c r="F565" s="28" t="s">
        <v>1387</v>
      </c>
      <c r="G565" s="40" t="s">
        <v>1388</v>
      </c>
      <c r="H565" s="39" t="s">
        <v>1437</v>
      </c>
      <c r="I565" s="39" t="s">
        <v>1438</v>
      </c>
      <c r="J565" s="40" t="s">
        <v>1439</v>
      </c>
      <c r="K565" s="39" t="s">
        <v>2870</v>
      </c>
      <c r="L565" s="40" t="s">
        <v>2871</v>
      </c>
      <c r="M565" s="47" t="s">
        <v>200</v>
      </c>
      <c r="N565" s="39" t="s">
        <v>1394</v>
      </c>
      <c r="O565" s="39" t="s">
        <v>1442</v>
      </c>
      <c r="P565" s="40" t="s">
        <v>1443</v>
      </c>
      <c r="Q565" s="40" t="s">
        <v>1444</v>
      </c>
      <c r="R565" s="39" t="s">
        <v>1445</v>
      </c>
      <c r="S565" s="39" t="s">
        <v>56</v>
      </c>
      <c r="T565" s="39" t="str">
        <f t="array" ref="T565">IFERROR(INDEX(INDIRECT("'"&amp;VLOOKUP($C565,ModMap!$A$2:$B$21,2,FALSE)&amp;"'!T:T"),MATCH($K565,INDIRECT("'"&amp;VLOOKUP($C565,ModMap!$A$2:$B$21,2,FALSE)&amp;"'!$K:$K"),0)),"")</f>
        <v>Unassigned</v>
      </c>
      <c r="U565" s="44" t="s">
        <v>36</v>
      </c>
      <c r="V565" s="39" t="str">
        <f t="array" ref="V565">IFERROR(INDEX(INDIRECT("'"&amp;VLOOKUP($C565,ModMap!$A$2:$B$21,2,FALSE)&amp;"'!V:V"),MATCH($K565,INDIRECT("'"&amp;VLOOKUP($C565,ModMap!$A$2:$B$21,2,FALSE)&amp;"'!$K:$K"),0)),"")</f>
        <v>N/A</v>
      </c>
      <c r="W565" s="39" t="str">
        <f t="array" ref="W565">IFERROR(INDEX(INDIRECT("'"&amp;VLOOKUP($C565,ModMap!$A$2:$B$21,2,FALSE)&amp;"'!W:W"),MATCH($K565,INDIRECT("'"&amp;VLOOKUP($C565,ModMap!$A$2:$B$21,2,FALSE)&amp;"'!$K:$K"),0)),"")</f>
        <v/>
      </c>
      <c r="X565" s="48" t="s">
        <v>33</v>
      </c>
      <c r="Y565" s="39" t="str">
        <f t="array" ref="Y565">IFERROR(INDEX(INDIRECT("'"&amp;VLOOKUP($C565,ModMap!$A$2:$B$21,2,FALSE)&amp;"'!Y:Y"),MATCH($K565,INDIRECT("'"&amp;VLOOKUP($C565,ModMap!$A$2:$B$21,2,FALSE)&amp;"'!$K:$K"),0)),"")</f>
        <v>Not Started</v>
      </c>
      <c r="Z565" s="39" t="str">
        <f t="array" ref="Z565">IFERROR(INDEX(INDIRECT("'"&amp;VLOOKUP($C565,ModMap!$A$2:$B$21,2,FALSE)&amp;"'!Z:Z"),MATCH($K565,INDIRECT("'"&amp;VLOOKUP($C565,ModMap!$A$2:$B$21,2,FALSE)&amp;"'!$K:$K"),0)),"")</f>
        <v>Unassigned</v>
      </c>
      <c r="AA565" s="48" t="s">
        <v>33</v>
      </c>
      <c r="AB565" s="39" t="str">
        <f t="array" ref="AB565">IFERROR(INDEX(INDIRECT("'"&amp;VLOOKUP($C565,ModMap!$A$2:$B$21,2,FALSE)&amp;"'!AB:AB"),MATCH($K565,INDIRECT("'"&amp;VLOOKUP($C565,ModMap!$A$2:$B$21,2,FALSE)&amp;"'!$K:$K"),0)),"")</f>
        <v>Not Started</v>
      </c>
      <c r="AC565" s="39" t="str">
        <f t="array" ref="AC565">IFERROR(INDEX(INDIRECT("'"&amp;VLOOKUP($C565,ModMap!$A$2:$B$21,2,FALSE)&amp;"'!AC:AC"),MATCH($K565,INDIRECT("'"&amp;VLOOKUP($C565,ModMap!$A$2:$B$21,2,FALSE)&amp;"'!$K:$K"),0)),"")</f>
        <v>Unassigned</v>
      </c>
      <c r="AD565" s="48" t="s">
        <v>33</v>
      </c>
      <c r="AE565" s="39" t="str">
        <f t="array" ref="AE565">IFERROR(INDEX(INDIRECT("'"&amp;VLOOKUP($C565,ModMap!$A$2:$B$21,2,FALSE)&amp;"'!AE:AE"),MATCH($K565,INDIRECT("'"&amp;VLOOKUP($C565,ModMap!$A$2:$B$21,2,FALSE)&amp;"'!$K:$K"),0)),"")</f>
        <v>Not Started</v>
      </c>
      <c r="AF565" s="39" t="str">
        <f t="array" ref="AF565">IFERROR(INDEX(INDIRECT("'"&amp;VLOOKUP($C565,ModMap!$A$2:$B$21,2,FALSE)&amp;"'!AF:AF"),MATCH($K565,INDIRECT("'"&amp;VLOOKUP($C565,ModMap!$A$2:$B$21,2,FALSE)&amp;"'!$K:$K"),0)),"")</f>
        <v>Unassigned</v>
      </c>
      <c r="AG565" s="44" t="s">
        <v>36</v>
      </c>
      <c r="AH565" s="39" t="str">
        <f t="array" ref="AH565">IFERROR(INDEX(INDIRECT("'"&amp;VLOOKUP($C565,ModMap!$A$2:$B$21,2,FALSE)&amp;"'!AH:AH"),MATCH($K565,INDIRECT("'"&amp;VLOOKUP($C565,ModMap!$A$2:$B$21,2,FALSE)&amp;"'!$K:$K"),0)),"")</f>
        <v>N/A</v>
      </c>
      <c r="AI565" s="39" t="str">
        <f t="array" ref="AI565">IFERROR(INDEX(INDIRECT("'"&amp;VLOOKUP($C565,ModMap!$A$2:$B$21,2,FALSE)&amp;"'!AI:AI"),MATCH($K565,INDIRECT("'"&amp;VLOOKUP($C565,ModMap!$A$2:$B$21,2,FALSE)&amp;"'!$K:$K"),0)),"")</f>
        <v/>
      </c>
      <c r="AJ565" s="44" t="s">
        <v>36</v>
      </c>
      <c r="AK565" s="39" t="str">
        <f t="array" ref="AK565">IFERROR(INDEX(INDIRECT("'"&amp;VLOOKUP($C565,ModMap!$A$2:$B$21,2,FALSE)&amp;"'!AK:AK"),MATCH($K565,INDIRECT("'"&amp;VLOOKUP($C565,ModMap!$A$2:$B$21,2,FALSE)&amp;"'!$K:$K"),0)),"")</f>
        <v>N/A</v>
      </c>
      <c r="AL565" s="39" t="str">
        <f t="array" ref="AL565">IFERROR(INDEX(INDIRECT("'"&amp;VLOOKUP($C565,ModMap!$A$2:$B$21,2,FALSE)&amp;"'!AL:AL"),MATCH($K565,INDIRECT("'"&amp;VLOOKUP($C565,ModMap!$A$2:$B$21,2,FALSE)&amp;"'!$K:$K"),0)),"")</f>
        <v/>
      </c>
      <c r="AM565" s="39">
        <f t="shared" si="1"/>
        <v>3</v>
      </c>
      <c r="AN565" s="39" t="str">
        <f t="shared" si="2"/>
        <v>Not Started</v>
      </c>
      <c r="AO565" s="40" t="str">
        <f t="array" ref="AO565">IFERROR(INDEX(INDIRECT("'"&amp;VLOOKUP($C565,ModMap!$A$2:$B$21,2,FALSE)&amp;"'!AO:AO"),MATCH($K565,INDIRECT("'"&amp;VLOOKUP($C565,ModMap!$A$2:$B$21,2,FALSE)&amp;"'!$K:$K"),0)),"")</f>
        <v/>
      </c>
      <c r="AP565" s="49" t="str">
        <f t="array" ref="AP565">IFERROR(HYPERLINK("#'"&amp;VLOOKUP($C565,ModMap!$A$2:$B$21,2,FALSE)&amp;"'!V"&amp;MATCH($K565,INDIRECT("'"&amp;VLOOKUP($C565,ModMap!$A$2:$B$21,2,FALSE)&amp;"'!$K:$K"),0),"Edit on module sheet"),"")</f>
        <v>Edit on module sheet</v>
      </c>
    </row>
    <row r="566" ht="42.0" customHeight="1">
      <c r="A566" s="50">
        <v>564.0</v>
      </c>
      <c r="B566" s="50">
        <v>560.0</v>
      </c>
      <c r="C566" s="50" t="s">
        <v>121</v>
      </c>
      <c r="D566" s="51" t="s">
        <v>122</v>
      </c>
      <c r="E566" s="29" t="s">
        <v>41</v>
      </c>
      <c r="F566" s="28" t="s">
        <v>1387</v>
      </c>
      <c r="G566" s="51" t="s">
        <v>1388</v>
      </c>
      <c r="H566" s="50" t="s">
        <v>1437</v>
      </c>
      <c r="I566" s="50" t="s">
        <v>1438</v>
      </c>
      <c r="J566" s="51" t="s">
        <v>1439</v>
      </c>
      <c r="K566" s="50" t="s">
        <v>1440</v>
      </c>
      <c r="L566" s="51" t="s">
        <v>1441</v>
      </c>
      <c r="M566" s="47" t="s">
        <v>200</v>
      </c>
      <c r="N566" s="50" t="s">
        <v>1394</v>
      </c>
      <c r="O566" s="50" t="s">
        <v>1442</v>
      </c>
      <c r="P566" s="51" t="s">
        <v>1443</v>
      </c>
      <c r="Q566" s="51" t="s">
        <v>1444</v>
      </c>
      <c r="R566" s="50" t="s">
        <v>1445</v>
      </c>
      <c r="S566" s="50" t="s">
        <v>206</v>
      </c>
      <c r="T566" s="50" t="str">
        <f t="array" ref="T566">IFERROR(INDEX(INDIRECT("'"&amp;VLOOKUP($C566,ModMap!$A$2:$B$21,2,FALSE)&amp;"'!T:T"),MATCH($K566,INDIRECT("'"&amp;VLOOKUP($C566,ModMap!$A$2:$B$21,2,FALSE)&amp;"'!$K:$K"),0)),"")</f>
        <v>Unassigned</v>
      </c>
      <c r="U566" s="48" t="s">
        <v>33</v>
      </c>
      <c r="V566" s="50" t="str">
        <f t="array" ref="V566">IFERROR(INDEX(INDIRECT("'"&amp;VLOOKUP($C566,ModMap!$A$2:$B$21,2,FALSE)&amp;"'!V:V"),MATCH($K566,INDIRECT("'"&amp;VLOOKUP($C566,ModMap!$A$2:$B$21,2,FALSE)&amp;"'!$K:$K"),0)),"")</f>
        <v>Not Started</v>
      </c>
      <c r="W566" s="50" t="str">
        <f t="array" ref="W566">IFERROR(INDEX(INDIRECT("'"&amp;VLOOKUP($C566,ModMap!$A$2:$B$21,2,FALSE)&amp;"'!W:W"),MATCH($K566,INDIRECT("'"&amp;VLOOKUP($C566,ModMap!$A$2:$B$21,2,FALSE)&amp;"'!$K:$K"),0)),"")</f>
        <v>Unassigned</v>
      </c>
      <c r="X566" s="44" t="s">
        <v>36</v>
      </c>
      <c r="Y566" s="50" t="str">
        <f t="array" ref="Y566">IFERROR(INDEX(INDIRECT("'"&amp;VLOOKUP($C566,ModMap!$A$2:$B$21,2,FALSE)&amp;"'!Y:Y"),MATCH($K566,INDIRECT("'"&amp;VLOOKUP($C566,ModMap!$A$2:$B$21,2,FALSE)&amp;"'!$K:$K"),0)),"")</f>
        <v>N/A</v>
      </c>
      <c r="Z566" s="50" t="str">
        <f t="array" ref="Z566">IFERROR(INDEX(INDIRECT("'"&amp;VLOOKUP($C566,ModMap!$A$2:$B$21,2,FALSE)&amp;"'!Z:Z"),MATCH($K566,INDIRECT("'"&amp;VLOOKUP($C566,ModMap!$A$2:$B$21,2,FALSE)&amp;"'!$K:$K"),0)),"")</f>
        <v/>
      </c>
      <c r="AA566" s="44" t="s">
        <v>36</v>
      </c>
      <c r="AB566" s="50" t="str">
        <f t="array" ref="AB566">IFERROR(INDEX(INDIRECT("'"&amp;VLOOKUP($C566,ModMap!$A$2:$B$21,2,FALSE)&amp;"'!AB:AB"),MATCH($K566,INDIRECT("'"&amp;VLOOKUP($C566,ModMap!$A$2:$B$21,2,FALSE)&amp;"'!$K:$K"),0)),"")</f>
        <v>N/A</v>
      </c>
      <c r="AC566" s="50" t="str">
        <f t="array" ref="AC566">IFERROR(INDEX(INDIRECT("'"&amp;VLOOKUP($C566,ModMap!$A$2:$B$21,2,FALSE)&amp;"'!AC:AC"),MATCH($K566,INDIRECT("'"&amp;VLOOKUP($C566,ModMap!$A$2:$B$21,2,FALSE)&amp;"'!$K:$K"),0)),"")</f>
        <v/>
      </c>
      <c r="AD566" s="48" t="s">
        <v>33</v>
      </c>
      <c r="AE566" s="50" t="str">
        <f t="array" ref="AE566">IFERROR(INDEX(INDIRECT("'"&amp;VLOOKUP($C566,ModMap!$A$2:$B$21,2,FALSE)&amp;"'!AE:AE"),MATCH($K566,INDIRECT("'"&amp;VLOOKUP($C566,ModMap!$A$2:$B$21,2,FALSE)&amp;"'!$K:$K"),0)),"")</f>
        <v>Not Started</v>
      </c>
      <c r="AF566" s="50" t="str">
        <f t="array" ref="AF566">IFERROR(INDEX(INDIRECT("'"&amp;VLOOKUP($C566,ModMap!$A$2:$B$21,2,FALSE)&amp;"'!AF:AF"),MATCH($K566,INDIRECT("'"&amp;VLOOKUP($C566,ModMap!$A$2:$B$21,2,FALSE)&amp;"'!$K:$K"),0)),"")</f>
        <v>Unassigned</v>
      </c>
      <c r="AG566" s="44" t="s">
        <v>36</v>
      </c>
      <c r="AH566" s="50" t="str">
        <f t="array" ref="AH566">IFERROR(INDEX(INDIRECT("'"&amp;VLOOKUP($C566,ModMap!$A$2:$B$21,2,FALSE)&amp;"'!AH:AH"),MATCH($K566,INDIRECT("'"&amp;VLOOKUP($C566,ModMap!$A$2:$B$21,2,FALSE)&amp;"'!$K:$K"),0)),"")</f>
        <v>N/A</v>
      </c>
      <c r="AI566" s="50" t="str">
        <f t="array" ref="AI566">IFERROR(INDEX(INDIRECT("'"&amp;VLOOKUP($C566,ModMap!$A$2:$B$21,2,FALSE)&amp;"'!AI:AI"),MATCH($K566,INDIRECT("'"&amp;VLOOKUP($C566,ModMap!$A$2:$B$21,2,FALSE)&amp;"'!$K:$K"),0)),"")</f>
        <v/>
      </c>
      <c r="AJ566" s="44" t="s">
        <v>36</v>
      </c>
      <c r="AK566" s="50" t="str">
        <f t="array" ref="AK566">IFERROR(INDEX(INDIRECT("'"&amp;VLOOKUP($C566,ModMap!$A$2:$B$21,2,FALSE)&amp;"'!AK:AK"),MATCH($K566,INDIRECT("'"&amp;VLOOKUP($C566,ModMap!$A$2:$B$21,2,FALSE)&amp;"'!$K:$K"),0)),"")</f>
        <v>N/A</v>
      </c>
      <c r="AL566" s="50" t="str">
        <f t="array" ref="AL566">IFERROR(INDEX(INDIRECT("'"&amp;VLOOKUP($C566,ModMap!$A$2:$B$21,2,FALSE)&amp;"'!AL:AL"),MATCH($K566,INDIRECT("'"&amp;VLOOKUP($C566,ModMap!$A$2:$B$21,2,FALSE)&amp;"'!$K:$K"),0)),"")</f>
        <v/>
      </c>
      <c r="AM566" s="50">
        <f t="shared" si="1"/>
        <v>2</v>
      </c>
      <c r="AN566" s="50" t="str">
        <f t="shared" si="2"/>
        <v>Not Started</v>
      </c>
      <c r="AO566" s="51" t="str">
        <f t="array" ref="AO566">IFERROR(INDEX(INDIRECT("'"&amp;VLOOKUP($C566,ModMap!$A$2:$B$21,2,FALSE)&amp;"'!AO:AO"),MATCH($K566,INDIRECT("'"&amp;VLOOKUP($C566,ModMap!$A$2:$B$21,2,FALSE)&amp;"'!$K:$K"),0)),"")</f>
        <v/>
      </c>
      <c r="AP566" s="49" t="str">
        <f t="array" ref="AP566">IFERROR(HYPERLINK("#'"&amp;VLOOKUP($C566,ModMap!$A$2:$B$21,2,FALSE)&amp;"'!V"&amp;MATCH($K566,INDIRECT("'"&amp;VLOOKUP($C566,ModMap!$A$2:$B$21,2,FALSE)&amp;"'!$K:$K"),0),"Edit on module sheet"),"")</f>
        <v>Edit on module sheet</v>
      </c>
    </row>
    <row r="567" ht="42.0" customHeight="1">
      <c r="A567" s="39">
        <v>565.0</v>
      </c>
      <c r="B567" s="39">
        <v>561.0</v>
      </c>
      <c r="C567" s="39" t="s">
        <v>121</v>
      </c>
      <c r="D567" s="40" t="s">
        <v>122</v>
      </c>
      <c r="E567" s="31" t="s">
        <v>69</v>
      </c>
      <c r="F567" s="28" t="s">
        <v>1387</v>
      </c>
      <c r="G567" s="40" t="s">
        <v>1388</v>
      </c>
      <c r="H567" s="39" t="s">
        <v>1437</v>
      </c>
      <c r="I567" s="39" t="s">
        <v>1438</v>
      </c>
      <c r="J567" s="40" t="s">
        <v>1439</v>
      </c>
      <c r="K567" s="39" t="s">
        <v>3858</v>
      </c>
      <c r="L567" s="40" t="s">
        <v>3859</v>
      </c>
      <c r="M567" s="48" t="s">
        <v>434</v>
      </c>
      <c r="N567" s="39" t="s">
        <v>1394</v>
      </c>
      <c r="O567" s="39" t="s">
        <v>1442</v>
      </c>
      <c r="P567" s="40" t="s">
        <v>1443</v>
      </c>
      <c r="Q567" s="40" t="s">
        <v>1444</v>
      </c>
      <c r="R567" s="39" t="s">
        <v>1445</v>
      </c>
      <c r="S567" s="39" t="s">
        <v>69</v>
      </c>
      <c r="T567" s="39" t="str">
        <f t="array" ref="T567">IFERROR(INDEX(INDIRECT("'"&amp;VLOOKUP($C567,ModMap!$A$2:$B$21,2,FALSE)&amp;"'!T:T"),MATCH($K567,INDIRECT("'"&amp;VLOOKUP($C567,ModMap!$A$2:$B$21,2,FALSE)&amp;"'!$K:$K"),0)),"")</f>
        <v>Unassigned</v>
      </c>
      <c r="U567" s="48" t="s">
        <v>33</v>
      </c>
      <c r="V567" s="39" t="str">
        <f t="array" ref="V567">IFERROR(INDEX(INDIRECT("'"&amp;VLOOKUP($C567,ModMap!$A$2:$B$21,2,FALSE)&amp;"'!V:V"),MATCH($K567,INDIRECT("'"&amp;VLOOKUP($C567,ModMap!$A$2:$B$21,2,FALSE)&amp;"'!$K:$K"),0)),"")</f>
        <v>Not Started</v>
      </c>
      <c r="W567" s="39" t="str">
        <f t="array" ref="W567">IFERROR(INDEX(INDIRECT("'"&amp;VLOOKUP($C567,ModMap!$A$2:$B$21,2,FALSE)&amp;"'!W:W"),MATCH($K567,INDIRECT("'"&amp;VLOOKUP($C567,ModMap!$A$2:$B$21,2,FALSE)&amp;"'!$K:$K"),0)),"")</f>
        <v>Unassigned</v>
      </c>
      <c r="X567" s="48" t="s">
        <v>33</v>
      </c>
      <c r="Y567" s="39" t="str">
        <f t="array" ref="Y567">IFERROR(INDEX(INDIRECT("'"&amp;VLOOKUP($C567,ModMap!$A$2:$B$21,2,FALSE)&amp;"'!Y:Y"),MATCH($K567,INDIRECT("'"&amp;VLOOKUP($C567,ModMap!$A$2:$B$21,2,FALSE)&amp;"'!$K:$K"),0)),"")</f>
        <v>Not Started</v>
      </c>
      <c r="Z567" s="39" t="str">
        <f t="array" ref="Z567">IFERROR(INDEX(INDIRECT("'"&amp;VLOOKUP($C567,ModMap!$A$2:$B$21,2,FALSE)&amp;"'!Z:Z"),MATCH($K567,INDIRECT("'"&amp;VLOOKUP($C567,ModMap!$A$2:$B$21,2,FALSE)&amp;"'!$K:$K"),0)),"")</f>
        <v>Unassigned</v>
      </c>
      <c r="AA567" s="44" t="s">
        <v>36</v>
      </c>
      <c r="AB567" s="39" t="str">
        <f t="array" ref="AB567">IFERROR(INDEX(INDIRECT("'"&amp;VLOOKUP($C567,ModMap!$A$2:$B$21,2,FALSE)&amp;"'!AB:AB"),MATCH($K567,INDIRECT("'"&amp;VLOOKUP($C567,ModMap!$A$2:$B$21,2,FALSE)&amp;"'!$K:$K"),0)),"")</f>
        <v>N/A</v>
      </c>
      <c r="AC567" s="39" t="str">
        <f t="array" ref="AC567">IFERROR(INDEX(INDIRECT("'"&amp;VLOOKUP($C567,ModMap!$A$2:$B$21,2,FALSE)&amp;"'!AC:AC"),MATCH($K567,INDIRECT("'"&amp;VLOOKUP($C567,ModMap!$A$2:$B$21,2,FALSE)&amp;"'!$K:$K"),0)),"")</f>
        <v/>
      </c>
      <c r="AD567" s="48" t="s">
        <v>33</v>
      </c>
      <c r="AE567" s="39" t="str">
        <f t="array" ref="AE567">IFERROR(INDEX(INDIRECT("'"&amp;VLOOKUP($C567,ModMap!$A$2:$B$21,2,FALSE)&amp;"'!AE:AE"),MATCH($K567,INDIRECT("'"&amp;VLOOKUP($C567,ModMap!$A$2:$B$21,2,FALSE)&amp;"'!$K:$K"),0)),"")</f>
        <v>Not Started</v>
      </c>
      <c r="AF567" s="39" t="str">
        <f t="array" ref="AF567">IFERROR(INDEX(INDIRECT("'"&amp;VLOOKUP($C567,ModMap!$A$2:$B$21,2,FALSE)&amp;"'!AF:AF"),MATCH($K567,INDIRECT("'"&amp;VLOOKUP($C567,ModMap!$A$2:$B$21,2,FALSE)&amp;"'!$K:$K"),0)),"")</f>
        <v>Unassigned</v>
      </c>
      <c r="AG567" s="44" t="s">
        <v>36</v>
      </c>
      <c r="AH567" s="39" t="str">
        <f t="array" ref="AH567">IFERROR(INDEX(INDIRECT("'"&amp;VLOOKUP($C567,ModMap!$A$2:$B$21,2,FALSE)&amp;"'!AH:AH"),MATCH($K567,INDIRECT("'"&amp;VLOOKUP($C567,ModMap!$A$2:$B$21,2,FALSE)&amp;"'!$K:$K"),0)),"")</f>
        <v>N/A</v>
      </c>
      <c r="AI567" s="39" t="str">
        <f t="array" ref="AI567">IFERROR(INDEX(INDIRECT("'"&amp;VLOOKUP($C567,ModMap!$A$2:$B$21,2,FALSE)&amp;"'!AI:AI"),MATCH($K567,INDIRECT("'"&amp;VLOOKUP($C567,ModMap!$A$2:$B$21,2,FALSE)&amp;"'!$K:$K"),0)),"")</f>
        <v/>
      </c>
      <c r="AJ567" s="44" t="s">
        <v>36</v>
      </c>
      <c r="AK567" s="39" t="str">
        <f t="array" ref="AK567">IFERROR(INDEX(INDIRECT("'"&amp;VLOOKUP($C567,ModMap!$A$2:$B$21,2,FALSE)&amp;"'!AK:AK"),MATCH($K567,INDIRECT("'"&amp;VLOOKUP($C567,ModMap!$A$2:$B$21,2,FALSE)&amp;"'!$K:$K"),0)),"")</f>
        <v>N/A</v>
      </c>
      <c r="AL567" s="39" t="str">
        <f t="array" ref="AL567">IFERROR(INDEX(INDIRECT("'"&amp;VLOOKUP($C567,ModMap!$A$2:$B$21,2,FALSE)&amp;"'!AL:AL"),MATCH($K567,INDIRECT("'"&amp;VLOOKUP($C567,ModMap!$A$2:$B$21,2,FALSE)&amp;"'!$K:$K"),0)),"")</f>
        <v/>
      </c>
      <c r="AM567" s="39">
        <f t="shared" si="1"/>
        <v>3</v>
      </c>
      <c r="AN567" s="39" t="str">
        <f t="shared" si="2"/>
        <v>Not Started</v>
      </c>
      <c r="AO567" s="40" t="str">
        <f t="array" ref="AO567">IFERROR(INDEX(INDIRECT("'"&amp;VLOOKUP($C567,ModMap!$A$2:$B$21,2,FALSE)&amp;"'!AO:AO"),MATCH($K567,INDIRECT("'"&amp;VLOOKUP($C567,ModMap!$A$2:$B$21,2,FALSE)&amp;"'!$K:$K"),0)),"")</f>
        <v/>
      </c>
      <c r="AP567" s="49" t="str">
        <f t="array" ref="AP567">IFERROR(HYPERLINK("#'"&amp;VLOOKUP($C567,ModMap!$A$2:$B$21,2,FALSE)&amp;"'!V"&amp;MATCH($K567,INDIRECT("'"&amp;VLOOKUP($C567,ModMap!$A$2:$B$21,2,FALSE)&amp;"'!$K:$K"),0),"Edit on module sheet"),"")</f>
        <v>Edit on module sheet</v>
      </c>
    </row>
    <row r="568" ht="42.0" customHeight="1">
      <c r="A568" s="50">
        <v>566.0</v>
      </c>
      <c r="B568" s="50">
        <v>562.0</v>
      </c>
      <c r="C568" s="50" t="s">
        <v>124</v>
      </c>
      <c r="D568" s="51" t="s">
        <v>125</v>
      </c>
      <c r="E568" s="28" t="s">
        <v>48</v>
      </c>
      <c r="F568" s="72" t="s">
        <v>1448</v>
      </c>
      <c r="G568" s="51" t="s">
        <v>1449</v>
      </c>
      <c r="H568" s="50" t="s">
        <v>1450</v>
      </c>
      <c r="I568" s="50" t="s">
        <v>1451</v>
      </c>
      <c r="J568" s="51" t="s">
        <v>1452</v>
      </c>
      <c r="K568" s="50" t="s">
        <v>2881</v>
      </c>
      <c r="L568" s="51" t="s">
        <v>2882</v>
      </c>
      <c r="M568" s="47" t="s">
        <v>200</v>
      </c>
      <c r="N568" s="50" t="s">
        <v>1455</v>
      </c>
      <c r="O568" s="50" t="s">
        <v>1456</v>
      </c>
      <c r="P568" s="51" t="s">
        <v>1457</v>
      </c>
      <c r="Q568" s="51" t="s">
        <v>1459</v>
      </c>
      <c r="R568" s="50" t="s">
        <v>1460</v>
      </c>
      <c r="S568" s="50" t="s">
        <v>53</v>
      </c>
      <c r="T568" s="50" t="str">
        <f t="array" ref="T568">IFERROR(INDEX(INDIRECT("'"&amp;VLOOKUP($C568,ModMap!$A$2:$B$21,2,FALSE)&amp;"'!T:T"),MATCH($K568,INDIRECT("'"&amp;VLOOKUP($C568,ModMap!$A$2:$B$21,2,FALSE)&amp;"'!$K:$K"),0)),"")</f>
        <v>Unassigned</v>
      </c>
      <c r="U568" s="44" t="s">
        <v>36</v>
      </c>
      <c r="V568" s="50" t="str">
        <f t="array" ref="V568">IFERROR(INDEX(INDIRECT("'"&amp;VLOOKUP($C568,ModMap!$A$2:$B$21,2,FALSE)&amp;"'!V:V"),MATCH($K568,INDIRECT("'"&amp;VLOOKUP($C568,ModMap!$A$2:$B$21,2,FALSE)&amp;"'!$K:$K"),0)),"")</f>
        <v>N/A</v>
      </c>
      <c r="W568" s="50" t="str">
        <f t="array" ref="W568">IFERROR(INDEX(INDIRECT("'"&amp;VLOOKUP($C568,ModMap!$A$2:$B$21,2,FALSE)&amp;"'!W:W"),MATCH($K568,INDIRECT("'"&amp;VLOOKUP($C568,ModMap!$A$2:$B$21,2,FALSE)&amp;"'!$K:$K"),0)),"")</f>
        <v/>
      </c>
      <c r="X568" s="48" t="s">
        <v>33</v>
      </c>
      <c r="Y568" s="50" t="str">
        <f t="array" ref="Y568">IFERROR(INDEX(INDIRECT("'"&amp;VLOOKUP($C568,ModMap!$A$2:$B$21,2,FALSE)&amp;"'!Y:Y"),MATCH($K568,INDIRECT("'"&amp;VLOOKUP($C568,ModMap!$A$2:$B$21,2,FALSE)&amp;"'!$K:$K"),0)),"")</f>
        <v>Not Started</v>
      </c>
      <c r="Z568" s="50" t="str">
        <f t="array" ref="Z568">IFERROR(INDEX(INDIRECT("'"&amp;VLOOKUP($C568,ModMap!$A$2:$B$21,2,FALSE)&amp;"'!Z:Z"),MATCH($K568,INDIRECT("'"&amp;VLOOKUP($C568,ModMap!$A$2:$B$21,2,FALSE)&amp;"'!$K:$K"),0)),"")</f>
        <v>Unassigned</v>
      </c>
      <c r="AA568" s="48" t="s">
        <v>33</v>
      </c>
      <c r="AB568" s="50" t="str">
        <f t="array" ref="AB568">IFERROR(INDEX(INDIRECT("'"&amp;VLOOKUP($C568,ModMap!$A$2:$B$21,2,FALSE)&amp;"'!AB:AB"),MATCH($K568,INDIRECT("'"&amp;VLOOKUP($C568,ModMap!$A$2:$B$21,2,FALSE)&amp;"'!$K:$K"),0)),"")</f>
        <v>Not Started</v>
      </c>
      <c r="AC568" s="50" t="str">
        <f t="array" ref="AC568">IFERROR(INDEX(INDIRECT("'"&amp;VLOOKUP($C568,ModMap!$A$2:$B$21,2,FALSE)&amp;"'!AC:AC"),MATCH($K568,INDIRECT("'"&amp;VLOOKUP($C568,ModMap!$A$2:$B$21,2,FALSE)&amp;"'!$K:$K"),0)),"")</f>
        <v>Unassigned</v>
      </c>
      <c r="AD568" s="44" t="s">
        <v>36</v>
      </c>
      <c r="AE568" s="50" t="str">
        <f t="array" ref="AE568">IFERROR(INDEX(INDIRECT("'"&amp;VLOOKUP($C568,ModMap!$A$2:$B$21,2,FALSE)&amp;"'!AE:AE"),MATCH($K568,INDIRECT("'"&amp;VLOOKUP($C568,ModMap!$A$2:$B$21,2,FALSE)&amp;"'!$K:$K"),0)),"")</f>
        <v>N/A</v>
      </c>
      <c r="AF568" s="50" t="str">
        <f t="array" ref="AF568">IFERROR(INDEX(INDIRECT("'"&amp;VLOOKUP($C568,ModMap!$A$2:$B$21,2,FALSE)&amp;"'!AF:AF"),MATCH($K568,INDIRECT("'"&amp;VLOOKUP($C568,ModMap!$A$2:$B$21,2,FALSE)&amp;"'!$K:$K"),0)),"")</f>
        <v/>
      </c>
      <c r="AG568" s="44" t="s">
        <v>36</v>
      </c>
      <c r="AH568" s="50" t="str">
        <f t="array" ref="AH568">IFERROR(INDEX(INDIRECT("'"&amp;VLOOKUP($C568,ModMap!$A$2:$B$21,2,FALSE)&amp;"'!AH:AH"),MATCH($K568,INDIRECT("'"&amp;VLOOKUP($C568,ModMap!$A$2:$B$21,2,FALSE)&amp;"'!$K:$K"),0)),"")</f>
        <v>N/A</v>
      </c>
      <c r="AI568" s="50" t="str">
        <f t="array" ref="AI568">IFERROR(INDEX(INDIRECT("'"&amp;VLOOKUP($C568,ModMap!$A$2:$B$21,2,FALSE)&amp;"'!AI:AI"),MATCH($K568,INDIRECT("'"&amp;VLOOKUP($C568,ModMap!$A$2:$B$21,2,FALSE)&amp;"'!$K:$K"),0)),"")</f>
        <v/>
      </c>
      <c r="AJ568" s="44" t="s">
        <v>36</v>
      </c>
      <c r="AK568" s="50" t="str">
        <f t="array" ref="AK568">IFERROR(INDEX(INDIRECT("'"&amp;VLOOKUP($C568,ModMap!$A$2:$B$21,2,FALSE)&amp;"'!AK:AK"),MATCH($K568,INDIRECT("'"&amp;VLOOKUP($C568,ModMap!$A$2:$B$21,2,FALSE)&amp;"'!$K:$K"),0)),"")</f>
        <v>N/A</v>
      </c>
      <c r="AL568" s="50" t="str">
        <f t="array" ref="AL568">IFERROR(INDEX(INDIRECT("'"&amp;VLOOKUP($C568,ModMap!$A$2:$B$21,2,FALSE)&amp;"'!AL:AL"),MATCH($K568,INDIRECT("'"&amp;VLOOKUP($C568,ModMap!$A$2:$B$21,2,FALSE)&amp;"'!$K:$K"),0)),"")</f>
        <v/>
      </c>
      <c r="AM568" s="50">
        <f t="shared" si="1"/>
        <v>2</v>
      </c>
      <c r="AN568" s="50" t="str">
        <f t="shared" si="2"/>
        <v>Not Started</v>
      </c>
      <c r="AO568" s="51" t="str">
        <f t="array" ref="AO568">IFERROR(INDEX(INDIRECT("'"&amp;VLOOKUP($C568,ModMap!$A$2:$B$21,2,FALSE)&amp;"'!AO:AO"),MATCH($K568,INDIRECT("'"&amp;VLOOKUP($C568,ModMap!$A$2:$B$21,2,FALSE)&amp;"'!$K:$K"),0)),"")</f>
        <v/>
      </c>
      <c r="AP568" s="49" t="str">
        <f t="array" ref="AP568">IFERROR(HYPERLINK("#'"&amp;VLOOKUP($C568,ModMap!$A$2:$B$21,2,FALSE)&amp;"'!V"&amp;MATCH($K568,INDIRECT("'"&amp;VLOOKUP($C568,ModMap!$A$2:$B$21,2,FALSE)&amp;"'!$K:$K"),0),"Edit on module sheet"),"")</f>
        <v>Edit on module sheet</v>
      </c>
    </row>
    <row r="569" ht="42.0" customHeight="1">
      <c r="A569" s="39">
        <v>567.0</v>
      </c>
      <c r="B569" s="39">
        <v>563.0</v>
      </c>
      <c r="C569" s="39" t="s">
        <v>124</v>
      </c>
      <c r="D569" s="40" t="s">
        <v>125</v>
      </c>
      <c r="E569" s="28" t="s">
        <v>48</v>
      </c>
      <c r="F569" s="72" t="s">
        <v>1448</v>
      </c>
      <c r="G569" s="40" t="s">
        <v>1449</v>
      </c>
      <c r="H569" s="39" t="s">
        <v>1450</v>
      </c>
      <c r="I569" s="39" t="s">
        <v>1451</v>
      </c>
      <c r="J569" s="40" t="s">
        <v>1452</v>
      </c>
      <c r="K569" s="39" t="s">
        <v>2885</v>
      </c>
      <c r="L569" s="40" t="s">
        <v>2886</v>
      </c>
      <c r="M569" s="47" t="s">
        <v>200</v>
      </c>
      <c r="N569" s="39" t="s">
        <v>1455</v>
      </c>
      <c r="O569" s="39" t="s">
        <v>1456</v>
      </c>
      <c r="P569" s="40" t="s">
        <v>1457</v>
      </c>
      <c r="Q569" s="40" t="s">
        <v>1459</v>
      </c>
      <c r="R569" s="39" t="s">
        <v>1460</v>
      </c>
      <c r="S569" s="39" t="s">
        <v>56</v>
      </c>
      <c r="T569" s="39" t="str">
        <f t="array" ref="T569">IFERROR(INDEX(INDIRECT("'"&amp;VLOOKUP($C569,ModMap!$A$2:$B$21,2,FALSE)&amp;"'!T:T"),MATCH($K569,INDIRECT("'"&amp;VLOOKUP($C569,ModMap!$A$2:$B$21,2,FALSE)&amp;"'!$K:$K"),0)),"")</f>
        <v>Unassigned</v>
      </c>
      <c r="U569" s="44" t="s">
        <v>36</v>
      </c>
      <c r="V569" s="39" t="str">
        <f t="array" ref="V569">IFERROR(INDEX(INDIRECT("'"&amp;VLOOKUP($C569,ModMap!$A$2:$B$21,2,FALSE)&amp;"'!V:V"),MATCH($K569,INDIRECT("'"&amp;VLOOKUP($C569,ModMap!$A$2:$B$21,2,FALSE)&amp;"'!$K:$K"),0)),"")</f>
        <v>N/A</v>
      </c>
      <c r="W569" s="39" t="str">
        <f t="array" ref="W569">IFERROR(INDEX(INDIRECT("'"&amp;VLOOKUP($C569,ModMap!$A$2:$B$21,2,FALSE)&amp;"'!W:W"),MATCH($K569,INDIRECT("'"&amp;VLOOKUP($C569,ModMap!$A$2:$B$21,2,FALSE)&amp;"'!$K:$K"),0)),"")</f>
        <v/>
      </c>
      <c r="X569" s="48" t="s">
        <v>33</v>
      </c>
      <c r="Y569" s="39" t="str">
        <f t="array" ref="Y569">IFERROR(INDEX(INDIRECT("'"&amp;VLOOKUP($C569,ModMap!$A$2:$B$21,2,FALSE)&amp;"'!Y:Y"),MATCH($K569,INDIRECT("'"&amp;VLOOKUP($C569,ModMap!$A$2:$B$21,2,FALSE)&amp;"'!$K:$K"),0)),"")</f>
        <v>Not Started</v>
      </c>
      <c r="Z569" s="39" t="str">
        <f t="array" ref="Z569">IFERROR(INDEX(INDIRECT("'"&amp;VLOOKUP($C569,ModMap!$A$2:$B$21,2,FALSE)&amp;"'!Z:Z"),MATCH($K569,INDIRECT("'"&amp;VLOOKUP($C569,ModMap!$A$2:$B$21,2,FALSE)&amp;"'!$K:$K"),0)),"")</f>
        <v>Unassigned</v>
      </c>
      <c r="AA569" s="48" t="s">
        <v>33</v>
      </c>
      <c r="AB569" s="39" t="str">
        <f t="array" ref="AB569">IFERROR(INDEX(INDIRECT("'"&amp;VLOOKUP($C569,ModMap!$A$2:$B$21,2,FALSE)&amp;"'!AB:AB"),MATCH($K569,INDIRECT("'"&amp;VLOOKUP($C569,ModMap!$A$2:$B$21,2,FALSE)&amp;"'!$K:$K"),0)),"")</f>
        <v>Not Started</v>
      </c>
      <c r="AC569" s="39" t="str">
        <f t="array" ref="AC569">IFERROR(INDEX(INDIRECT("'"&amp;VLOOKUP($C569,ModMap!$A$2:$B$21,2,FALSE)&amp;"'!AC:AC"),MATCH($K569,INDIRECT("'"&amp;VLOOKUP($C569,ModMap!$A$2:$B$21,2,FALSE)&amp;"'!$K:$K"),0)),"")</f>
        <v>Unassigned</v>
      </c>
      <c r="AD569" s="48" t="s">
        <v>33</v>
      </c>
      <c r="AE569" s="39" t="str">
        <f t="array" ref="AE569">IFERROR(INDEX(INDIRECT("'"&amp;VLOOKUP($C569,ModMap!$A$2:$B$21,2,FALSE)&amp;"'!AE:AE"),MATCH($K569,INDIRECT("'"&amp;VLOOKUP($C569,ModMap!$A$2:$B$21,2,FALSE)&amp;"'!$K:$K"),0)),"")</f>
        <v>Not Started</v>
      </c>
      <c r="AF569" s="39" t="str">
        <f t="array" ref="AF569">IFERROR(INDEX(INDIRECT("'"&amp;VLOOKUP($C569,ModMap!$A$2:$B$21,2,FALSE)&amp;"'!AF:AF"),MATCH($K569,INDIRECT("'"&amp;VLOOKUP($C569,ModMap!$A$2:$B$21,2,FALSE)&amp;"'!$K:$K"),0)),"")</f>
        <v>Unassigned</v>
      </c>
      <c r="AG569" s="44" t="s">
        <v>36</v>
      </c>
      <c r="AH569" s="39" t="str">
        <f t="array" ref="AH569">IFERROR(INDEX(INDIRECT("'"&amp;VLOOKUP($C569,ModMap!$A$2:$B$21,2,FALSE)&amp;"'!AH:AH"),MATCH($K569,INDIRECT("'"&amp;VLOOKUP($C569,ModMap!$A$2:$B$21,2,FALSE)&amp;"'!$K:$K"),0)),"")</f>
        <v>N/A</v>
      </c>
      <c r="AI569" s="39" t="str">
        <f t="array" ref="AI569">IFERROR(INDEX(INDIRECT("'"&amp;VLOOKUP($C569,ModMap!$A$2:$B$21,2,FALSE)&amp;"'!AI:AI"),MATCH($K569,INDIRECT("'"&amp;VLOOKUP($C569,ModMap!$A$2:$B$21,2,FALSE)&amp;"'!$K:$K"),0)),"")</f>
        <v/>
      </c>
      <c r="AJ569" s="44" t="s">
        <v>36</v>
      </c>
      <c r="AK569" s="39" t="str">
        <f t="array" ref="AK569">IFERROR(INDEX(INDIRECT("'"&amp;VLOOKUP($C569,ModMap!$A$2:$B$21,2,FALSE)&amp;"'!AK:AK"),MATCH($K569,INDIRECT("'"&amp;VLOOKUP($C569,ModMap!$A$2:$B$21,2,FALSE)&amp;"'!$K:$K"),0)),"")</f>
        <v>N/A</v>
      </c>
      <c r="AL569" s="39" t="str">
        <f t="array" ref="AL569">IFERROR(INDEX(INDIRECT("'"&amp;VLOOKUP($C569,ModMap!$A$2:$B$21,2,FALSE)&amp;"'!AL:AL"),MATCH($K569,INDIRECT("'"&amp;VLOOKUP($C569,ModMap!$A$2:$B$21,2,FALSE)&amp;"'!$K:$K"),0)),"")</f>
        <v/>
      </c>
      <c r="AM569" s="39">
        <f t="shared" si="1"/>
        <v>3</v>
      </c>
      <c r="AN569" s="39" t="str">
        <f t="shared" si="2"/>
        <v>Not Started</v>
      </c>
      <c r="AO569" s="40" t="str">
        <f t="array" ref="AO569">IFERROR(INDEX(INDIRECT("'"&amp;VLOOKUP($C569,ModMap!$A$2:$B$21,2,FALSE)&amp;"'!AO:AO"),MATCH($K569,INDIRECT("'"&amp;VLOOKUP($C569,ModMap!$A$2:$B$21,2,FALSE)&amp;"'!$K:$K"),0)),"")</f>
        <v/>
      </c>
      <c r="AP569" s="49" t="str">
        <f t="array" ref="AP569">IFERROR(HYPERLINK("#'"&amp;VLOOKUP($C569,ModMap!$A$2:$B$21,2,FALSE)&amp;"'!V"&amp;MATCH($K569,INDIRECT("'"&amp;VLOOKUP($C569,ModMap!$A$2:$B$21,2,FALSE)&amp;"'!$K:$K"),0),"Edit on module sheet"),"")</f>
        <v>Edit on module sheet</v>
      </c>
    </row>
    <row r="570" ht="42.0" customHeight="1">
      <c r="A570" s="50">
        <v>568.0</v>
      </c>
      <c r="B570" s="50">
        <v>564.0</v>
      </c>
      <c r="C570" s="50" t="s">
        <v>124</v>
      </c>
      <c r="D570" s="51" t="s">
        <v>125</v>
      </c>
      <c r="E570" s="29" t="s">
        <v>41</v>
      </c>
      <c r="F570" s="72" t="s">
        <v>1448</v>
      </c>
      <c r="G570" s="51" t="s">
        <v>1449</v>
      </c>
      <c r="H570" s="50" t="s">
        <v>1450</v>
      </c>
      <c r="I570" s="50" t="s">
        <v>1451</v>
      </c>
      <c r="J570" s="51" t="s">
        <v>1452</v>
      </c>
      <c r="K570" s="50" t="s">
        <v>1453</v>
      </c>
      <c r="L570" s="51" t="s">
        <v>1454</v>
      </c>
      <c r="M570" s="47" t="s">
        <v>200</v>
      </c>
      <c r="N570" s="50" t="s">
        <v>1455</v>
      </c>
      <c r="O570" s="50" t="s">
        <v>1456</v>
      </c>
      <c r="P570" s="51" t="s">
        <v>1457</v>
      </c>
      <c r="Q570" s="51" t="s">
        <v>1459</v>
      </c>
      <c r="R570" s="50" t="s">
        <v>1460</v>
      </c>
      <c r="S570" s="50" t="s">
        <v>206</v>
      </c>
      <c r="T570" s="50" t="str">
        <f t="array" ref="T570">IFERROR(INDEX(INDIRECT("'"&amp;VLOOKUP($C570,ModMap!$A$2:$B$21,2,FALSE)&amp;"'!T:T"),MATCH($K570,INDIRECT("'"&amp;VLOOKUP($C570,ModMap!$A$2:$B$21,2,FALSE)&amp;"'!$K:$K"),0)),"")</f>
        <v>Unassigned</v>
      </c>
      <c r="U570" s="48" t="s">
        <v>33</v>
      </c>
      <c r="V570" s="50" t="str">
        <f t="array" ref="V570">IFERROR(INDEX(INDIRECT("'"&amp;VLOOKUP($C570,ModMap!$A$2:$B$21,2,FALSE)&amp;"'!V:V"),MATCH($K570,INDIRECT("'"&amp;VLOOKUP($C570,ModMap!$A$2:$B$21,2,FALSE)&amp;"'!$K:$K"),0)),"")</f>
        <v>Not Started</v>
      </c>
      <c r="W570" s="50" t="str">
        <f t="array" ref="W570">IFERROR(INDEX(INDIRECT("'"&amp;VLOOKUP($C570,ModMap!$A$2:$B$21,2,FALSE)&amp;"'!W:W"),MATCH($K570,INDIRECT("'"&amp;VLOOKUP($C570,ModMap!$A$2:$B$21,2,FALSE)&amp;"'!$K:$K"),0)),"")</f>
        <v>Unassigned</v>
      </c>
      <c r="X570" s="44" t="s">
        <v>36</v>
      </c>
      <c r="Y570" s="50" t="str">
        <f t="array" ref="Y570">IFERROR(INDEX(INDIRECT("'"&amp;VLOOKUP($C570,ModMap!$A$2:$B$21,2,FALSE)&amp;"'!Y:Y"),MATCH($K570,INDIRECT("'"&amp;VLOOKUP($C570,ModMap!$A$2:$B$21,2,FALSE)&amp;"'!$K:$K"),0)),"")</f>
        <v>N/A</v>
      </c>
      <c r="Z570" s="50" t="str">
        <f t="array" ref="Z570">IFERROR(INDEX(INDIRECT("'"&amp;VLOOKUP($C570,ModMap!$A$2:$B$21,2,FALSE)&amp;"'!Z:Z"),MATCH($K570,INDIRECT("'"&amp;VLOOKUP($C570,ModMap!$A$2:$B$21,2,FALSE)&amp;"'!$K:$K"),0)),"")</f>
        <v/>
      </c>
      <c r="AA570" s="44" t="s">
        <v>36</v>
      </c>
      <c r="AB570" s="50" t="str">
        <f t="array" ref="AB570">IFERROR(INDEX(INDIRECT("'"&amp;VLOOKUP($C570,ModMap!$A$2:$B$21,2,FALSE)&amp;"'!AB:AB"),MATCH($K570,INDIRECT("'"&amp;VLOOKUP($C570,ModMap!$A$2:$B$21,2,FALSE)&amp;"'!$K:$K"),0)),"")</f>
        <v>N/A</v>
      </c>
      <c r="AC570" s="50" t="str">
        <f t="array" ref="AC570">IFERROR(INDEX(INDIRECT("'"&amp;VLOOKUP($C570,ModMap!$A$2:$B$21,2,FALSE)&amp;"'!AC:AC"),MATCH($K570,INDIRECT("'"&amp;VLOOKUP($C570,ModMap!$A$2:$B$21,2,FALSE)&amp;"'!$K:$K"),0)),"")</f>
        <v/>
      </c>
      <c r="AD570" s="48" t="s">
        <v>33</v>
      </c>
      <c r="AE570" s="50" t="str">
        <f t="array" ref="AE570">IFERROR(INDEX(INDIRECT("'"&amp;VLOOKUP($C570,ModMap!$A$2:$B$21,2,FALSE)&amp;"'!AE:AE"),MATCH($K570,INDIRECT("'"&amp;VLOOKUP($C570,ModMap!$A$2:$B$21,2,FALSE)&amp;"'!$K:$K"),0)),"")</f>
        <v>Not Started</v>
      </c>
      <c r="AF570" s="50" t="str">
        <f t="array" ref="AF570">IFERROR(INDEX(INDIRECT("'"&amp;VLOOKUP($C570,ModMap!$A$2:$B$21,2,FALSE)&amp;"'!AF:AF"),MATCH($K570,INDIRECT("'"&amp;VLOOKUP($C570,ModMap!$A$2:$B$21,2,FALSE)&amp;"'!$K:$K"),0)),"")</f>
        <v>Unassigned</v>
      </c>
      <c r="AG570" s="44" t="s">
        <v>36</v>
      </c>
      <c r="AH570" s="50" t="str">
        <f t="array" ref="AH570">IFERROR(INDEX(INDIRECT("'"&amp;VLOOKUP($C570,ModMap!$A$2:$B$21,2,FALSE)&amp;"'!AH:AH"),MATCH($K570,INDIRECT("'"&amp;VLOOKUP($C570,ModMap!$A$2:$B$21,2,FALSE)&amp;"'!$K:$K"),0)),"")</f>
        <v>N/A</v>
      </c>
      <c r="AI570" s="50" t="str">
        <f t="array" ref="AI570">IFERROR(INDEX(INDIRECT("'"&amp;VLOOKUP($C570,ModMap!$A$2:$B$21,2,FALSE)&amp;"'!AI:AI"),MATCH($K570,INDIRECT("'"&amp;VLOOKUP($C570,ModMap!$A$2:$B$21,2,FALSE)&amp;"'!$K:$K"),0)),"")</f>
        <v/>
      </c>
      <c r="AJ570" s="44" t="s">
        <v>36</v>
      </c>
      <c r="AK570" s="50" t="str">
        <f t="array" ref="AK570">IFERROR(INDEX(INDIRECT("'"&amp;VLOOKUP($C570,ModMap!$A$2:$B$21,2,FALSE)&amp;"'!AK:AK"),MATCH($K570,INDIRECT("'"&amp;VLOOKUP($C570,ModMap!$A$2:$B$21,2,FALSE)&amp;"'!$K:$K"),0)),"")</f>
        <v>N/A</v>
      </c>
      <c r="AL570" s="50" t="str">
        <f t="array" ref="AL570">IFERROR(INDEX(INDIRECT("'"&amp;VLOOKUP($C570,ModMap!$A$2:$B$21,2,FALSE)&amp;"'!AL:AL"),MATCH($K570,INDIRECT("'"&amp;VLOOKUP($C570,ModMap!$A$2:$B$21,2,FALSE)&amp;"'!$K:$K"),0)),"")</f>
        <v/>
      </c>
      <c r="AM570" s="50">
        <f t="shared" si="1"/>
        <v>2</v>
      </c>
      <c r="AN570" s="50" t="str">
        <f t="shared" si="2"/>
        <v>Not Started</v>
      </c>
      <c r="AO570" s="51" t="str">
        <f t="array" ref="AO570">IFERROR(INDEX(INDIRECT("'"&amp;VLOOKUP($C570,ModMap!$A$2:$B$21,2,FALSE)&amp;"'!AO:AO"),MATCH($K570,INDIRECT("'"&amp;VLOOKUP($C570,ModMap!$A$2:$B$21,2,FALSE)&amp;"'!$K:$K"),0)),"")</f>
        <v/>
      </c>
      <c r="AP570" s="49" t="str">
        <f t="array" ref="AP570">IFERROR(HYPERLINK("#'"&amp;VLOOKUP($C570,ModMap!$A$2:$B$21,2,FALSE)&amp;"'!V"&amp;MATCH($K570,INDIRECT("'"&amp;VLOOKUP($C570,ModMap!$A$2:$B$21,2,FALSE)&amp;"'!$K:$K"),0),"Edit on module sheet"),"")</f>
        <v>Edit on module sheet</v>
      </c>
    </row>
    <row r="571" ht="42.0" customHeight="1">
      <c r="A571" s="39">
        <v>569.0</v>
      </c>
      <c r="B571" s="39">
        <v>565.0</v>
      </c>
      <c r="C571" s="39" t="s">
        <v>124</v>
      </c>
      <c r="D571" s="40" t="s">
        <v>125</v>
      </c>
      <c r="E571" s="31" t="s">
        <v>69</v>
      </c>
      <c r="F571" s="72" t="s">
        <v>1448</v>
      </c>
      <c r="G571" s="40" t="s">
        <v>1449</v>
      </c>
      <c r="H571" s="39" t="s">
        <v>1450</v>
      </c>
      <c r="I571" s="39" t="s">
        <v>1451</v>
      </c>
      <c r="J571" s="40" t="s">
        <v>1452</v>
      </c>
      <c r="K571" s="39" t="s">
        <v>3860</v>
      </c>
      <c r="L571" s="40" t="s">
        <v>3861</v>
      </c>
      <c r="M571" s="48" t="s">
        <v>434</v>
      </c>
      <c r="N571" s="39" t="s">
        <v>1455</v>
      </c>
      <c r="O571" s="39" t="s">
        <v>1456</v>
      </c>
      <c r="P571" s="40" t="s">
        <v>1457</v>
      </c>
      <c r="Q571" s="40" t="s">
        <v>1459</v>
      </c>
      <c r="R571" s="39" t="s">
        <v>1460</v>
      </c>
      <c r="S571" s="39" t="s">
        <v>69</v>
      </c>
      <c r="T571" s="39" t="str">
        <f t="array" ref="T571">IFERROR(INDEX(INDIRECT("'"&amp;VLOOKUP($C571,ModMap!$A$2:$B$21,2,FALSE)&amp;"'!T:T"),MATCH($K571,INDIRECT("'"&amp;VLOOKUP($C571,ModMap!$A$2:$B$21,2,FALSE)&amp;"'!$K:$K"),0)),"")</f>
        <v>Unassigned</v>
      </c>
      <c r="U571" s="48" t="s">
        <v>33</v>
      </c>
      <c r="V571" s="39" t="str">
        <f t="array" ref="V571">IFERROR(INDEX(INDIRECT("'"&amp;VLOOKUP($C571,ModMap!$A$2:$B$21,2,FALSE)&amp;"'!V:V"),MATCH($K571,INDIRECT("'"&amp;VLOOKUP($C571,ModMap!$A$2:$B$21,2,FALSE)&amp;"'!$K:$K"),0)),"")</f>
        <v>Not Started</v>
      </c>
      <c r="W571" s="39" t="str">
        <f t="array" ref="W571">IFERROR(INDEX(INDIRECT("'"&amp;VLOOKUP($C571,ModMap!$A$2:$B$21,2,FALSE)&amp;"'!W:W"),MATCH($K571,INDIRECT("'"&amp;VLOOKUP($C571,ModMap!$A$2:$B$21,2,FALSE)&amp;"'!$K:$K"),0)),"")</f>
        <v>Unassigned</v>
      </c>
      <c r="X571" s="48" t="s">
        <v>33</v>
      </c>
      <c r="Y571" s="39" t="str">
        <f t="array" ref="Y571">IFERROR(INDEX(INDIRECT("'"&amp;VLOOKUP($C571,ModMap!$A$2:$B$21,2,FALSE)&amp;"'!Y:Y"),MATCH($K571,INDIRECT("'"&amp;VLOOKUP($C571,ModMap!$A$2:$B$21,2,FALSE)&amp;"'!$K:$K"),0)),"")</f>
        <v>Not Started</v>
      </c>
      <c r="Z571" s="39" t="str">
        <f t="array" ref="Z571">IFERROR(INDEX(INDIRECT("'"&amp;VLOOKUP($C571,ModMap!$A$2:$B$21,2,FALSE)&amp;"'!Z:Z"),MATCH($K571,INDIRECT("'"&amp;VLOOKUP($C571,ModMap!$A$2:$B$21,2,FALSE)&amp;"'!$K:$K"),0)),"")</f>
        <v>Unassigned</v>
      </c>
      <c r="AA571" s="44" t="s">
        <v>36</v>
      </c>
      <c r="AB571" s="39" t="str">
        <f t="array" ref="AB571">IFERROR(INDEX(INDIRECT("'"&amp;VLOOKUP($C571,ModMap!$A$2:$B$21,2,FALSE)&amp;"'!AB:AB"),MATCH($K571,INDIRECT("'"&amp;VLOOKUP($C571,ModMap!$A$2:$B$21,2,FALSE)&amp;"'!$K:$K"),0)),"")</f>
        <v>N/A</v>
      </c>
      <c r="AC571" s="39" t="str">
        <f t="array" ref="AC571">IFERROR(INDEX(INDIRECT("'"&amp;VLOOKUP($C571,ModMap!$A$2:$B$21,2,FALSE)&amp;"'!AC:AC"),MATCH($K571,INDIRECT("'"&amp;VLOOKUP($C571,ModMap!$A$2:$B$21,2,FALSE)&amp;"'!$K:$K"),0)),"")</f>
        <v/>
      </c>
      <c r="AD571" s="48" t="s">
        <v>33</v>
      </c>
      <c r="AE571" s="39" t="str">
        <f t="array" ref="AE571">IFERROR(INDEX(INDIRECT("'"&amp;VLOOKUP($C571,ModMap!$A$2:$B$21,2,FALSE)&amp;"'!AE:AE"),MATCH($K571,INDIRECT("'"&amp;VLOOKUP($C571,ModMap!$A$2:$B$21,2,FALSE)&amp;"'!$K:$K"),0)),"")</f>
        <v>Not Started</v>
      </c>
      <c r="AF571" s="39" t="str">
        <f t="array" ref="AF571">IFERROR(INDEX(INDIRECT("'"&amp;VLOOKUP($C571,ModMap!$A$2:$B$21,2,FALSE)&amp;"'!AF:AF"),MATCH($K571,INDIRECT("'"&amp;VLOOKUP($C571,ModMap!$A$2:$B$21,2,FALSE)&amp;"'!$K:$K"),0)),"")</f>
        <v>Unassigned</v>
      </c>
      <c r="AG571" s="44" t="s">
        <v>36</v>
      </c>
      <c r="AH571" s="39" t="str">
        <f t="array" ref="AH571">IFERROR(INDEX(INDIRECT("'"&amp;VLOOKUP($C571,ModMap!$A$2:$B$21,2,FALSE)&amp;"'!AH:AH"),MATCH($K571,INDIRECT("'"&amp;VLOOKUP($C571,ModMap!$A$2:$B$21,2,FALSE)&amp;"'!$K:$K"),0)),"")</f>
        <v>N/A</v>
      </c>
      <c r="AI571" s="39" t="str">
        <f t="array" ref="AI571">IFERROR(INDEX(INDIRECT("'"&amp;VLOOKUP($C571,ModMap!$A$2:$B$21,2,FALSE)&amp;"'!AI:AI"),MATCH($K571,INDIRECT("'"&amp;VLOOKUP($C571,ModMap!$A$2:$B$21,2,FALSE)&amp;"'!$K:$K"),0)),"")</f>
        <v/>
      </c>
      <c r="AJ571" s="44" t="s">
        <v>36</v>
      </c>
      <c r="AK571" s="39" t="str">
        <f t="array" ref="AK571">IFERROR(INDEX(INDIRECT("'"&amp;VLOOKUP($C571,ModMap!$A$2:$B$21,2,FALSE)&amp;"'!AK:AK"),MATCH($K571,INDIRECT("'"&amp;VLOOKUP($C571,ModMap!$A$2:$B$21,2,FALSE)&amp;"'!$K:$K"),0)),"")</f>
        <v>N/A</v>
      </c>
      <c r="AL571" s="39" t="str">
        <f t="array" ref="AL571">IFERROR(INDEX(INDIRECT("'"&amp;VLOOKUP($C571,ModMap!$A$2:$B$21,2,FALSE)&amp;"'!AL:AL"),MATCH($K571,INDIRECT("'"&amp;VLOOKUP($C571,ModMap!$A$2:$B$21,2,FALSE)&amp;"'!$K:$K"),0)),"")</f>
        <v/>
      </c>
      <c r="AM571" s="39">
        <f t="shared" si="1"/>
        <v>3</v>
      </c>
      <c r="AN571" s="39" t="str">
        <f t="shared" si="2"/>
        <v>Not Started</v>
      </c>
      <c r="AO571" s="40" t="str">
        <f t="array" ref="AO571">IFERROR(INDEX(INDIRECT("'"&amp;VLOOKUP($C571,ModMap!$A$2:$B$21,2,FALSE)&amp;"'!AO:AO"),MATCH($K571,INDIRECT("'"&amp;VLOOKUP($C571,ModMap!$A$2:$B$21,2,FALSE)&amp;"'!$K:$K"),0)),"")</f>
        <v/>
      </c>
      <c r="AP571" s="49" t="str">
        <f t="array" ref="AP571">IFERROR(HYPERLINK("#'"&amp;VLOOKUP($C571,ModMap!$A$2:$B$21,2,FALSE)&amp;"'!V"&amp;MATCH($K571,INDIRECT("'"&amp;VLOOKUP($C571,ModMap!$A$2:$B$21,2,FALSE)&amp;"'!$K:$K"),0),"Edit on module sheet"),"")</f>
        <v>Edit on module sheet</v>
      </c>
    </row>
    <row r="572" ht="42.0" customHeight="1">
      <c r="A572" s="50">
        <v>570.0</v>
      </c>
      <c r="B572" s="50">
        <v>566.0</v>
      </c>
      <c r="C572" s="50" t="s">
        <v>124</v>
      </c>
      <c r="D572" s="51" t="s">
        <v>125</v>
      </c>
      <c r="E572" s="28" t="s">
        <v>48</v>
      </c>
      <c r="F572" s="72" t="s">
        <v>1448</v>
      </c>
      <c r="G572" s="51" t="s">
        <v>1449</v>
      </c>
      <c r="H572" s="50" t="s">
        <v>1461</v>
      </c>
      <c r="I572" s="50" t="s">
        <v>1462</v>
      </c>
      <c r="J572" s="51" t="s">
        <v>1463</v>
      </c>
      <c r="K572" s="50" t="s">
        <v>2888</v>
      </c>
      <c r="L572" s="51" t="s">
        <v>2889</v>
      </c>
      <c r="M572" s="47" t="s">
        <v>200</v>
      </c>
      <c r="N572" s="50" t="s">
        <v>1455</v>
      </c>
      <c r="O572" s="50" t="s">
        <v>1466</v>
      </c>
      <c r="P572" s="51" t="s">
        <v>1467</v>
      </c>
      <c r="Q572" s="51" t="s">
        <v>1468</v>
      </c>
      <c r="R572" s="50" t="s">
        <v>905</v>
      </c>
      <c r="S572" s="50" t="s">
        <v>56</v>
      </c>
      <c r="T572" s="50" t="str">
        <f t="array" ref="T572">IFERROR(INDEX(INDIRECT("'"&amp;VLOOKUP($C572,ModMap!$A$2:$B$21,2,FALSE)&amp;"'!T:T"),MATCH($K572,INDIRECT("'"&amp;VLOOKUP($C572,ModMap!$A$2:$B$21,2,FALSE)&amp;"'!$K:$K"),0)),"")</f>
        <v>Unassigned</v>
      </c>
      <c r="U572" s="44" t="s">
        <v>36</v>
      </c>
      <c r="V572" s="50" t="str">
        <f t="array" ref="V572">IFERROR(INDEX(INDIRECT("'"&amp;VLOOKUP($C572,ModMap!$A$2:$B$21,2,FALSE)&amp;"'!V:V"),MATCH($K572,INDIRECT("'"&amp;VLOOKUP($C572,ModMap!$A$2:$B$21,2,FALSE)&amp;"'!$K:$K"),0)),"")</f>
        <v>N/A</v>
      </c>
      <c r="W572" s="50" t="str">
        <f t="array" ref="W572">IFERROR(INDEX(INDIRECT("'"&amp;VLOOKUP($C572,ModMap!$A$2:$B$21,2,FALSE)&amp;"'!W:W"),MATCH($K572,INDIRECT("'"&amp;VLOOKUP($C572,ModMap!$A$2:$B$21,2,FALSE)&amp;"'!$K:$K"),0)),"")</f>
        <v/>
      </c>
      <c r="X572" s="48" t="s">
        <v>33</v>
      </c>
      <c r="Y572" s="50" t="str">
        <f t="array" ref="Y572">IFERROR(INDEX(INDIRECT("'"&amp;VLOOKUP($C572,ModMap!$A$2:$B$21,2,FALSE)&amp;"'!Y:Y"),MATCH($K572,INDIRECT("'"&amp;VLOOKUP($C572,ModMap!$A$2:$B$21,2,FALSE)&amp;"'!$K:$K"),0)),"")</f>
        <v>Not Started</v>
      </c>
      <c r="Z572" s="50" t="str">
        <f t="array" ref="Z572">IFERROR(INDEX(INDIRECT("'"&amp;VLOOKUP($C572,ModMap!$A$2:$B$21,2,FALSE)&amp;"'!Z:Z"),MATCH($K572,INDIRECT("'"&amp;VLOOKUP($C572,ModMap!$A$2:$B$21,2,FALSE)&amp;"'!$K:$K"),0)),"")</f>
        <v>Unassigned</v>
      </c>
      <c r="AA572" s="44" t="s">
        <v>36</v>
      </c>
      <c r="AB572" s="50" t="str">
        <f t="array" ref="AB572">IFERROR(INDEX(INDIRECT("'"&amp;VLOOKUP($C572,ModMap!$A$2:$B$21,2,FALSE)&amp;"'!AB:AB"),MATCH($K572,INDIRECT("'"&amp;VLOOKUP($C572,ModMap!$A$2:$B$21,2,FALSE)&amp;"'!$K:$K"),0)),"")</f>
        <v>N/A</v>
      </c>
      <c r="AC572" s="50" t="str">
        <f t="array" ref="AC572">IFERROR(INDEX(INDIRECT("'"&amp;VLOOKUP($C572,ModMap!$A$2:$B$21,2,FALSE)&amp;"'!AC:AC"),MATCH($K572,INDIRECT("'"&amp;VLOOKUP($C572,ModMap!$A$2:$B$21,2,FALSE)&amp;"'!$K:$K"),0)),"")</f>
        <v/>
      </c>
      <c r="AD572" s="48" t="s">
        <v>33</v>
      </c>
      <c r="AE572" s="50" t="str">
        <f t="array" ref="AE572">IFERROR(INDEX(INDIRECT("'"&amp;VLOOKUP($C572,ModMap!$A$2:$B$21,2,FALSE)&amp;"'!AE:AE"),MATCH($K572,INDIRECT("'"&amp;VLOOKUP($C572,ModMap!$A$2:$B$21,2,FALSE)&amp;"'!$K:$K"),0)),"")</f>
        <v>Not Started</v>
      </c>
      <c r="AF572" s="50" t="str">
        <f t="array" ref="AF572">IFERROR(INDEX(INDIRECT("'"&amp;VLOOKUP($C572,ModMap!$A$2:$B$21,2,FALSE)&amp;"'!AF:AF"),MATCH($K572,INDIRECT("'"&amp;VLOOKUP($C572,ModMap!$A$2:$B$21,2,FALSE)&amp;"'!$K:$K"),0)),"")</f>
        <v>Unassigned</v>
      </c>
      <c r="AG572" s="44" t="s">
        <v>36</v>
      </c>
      <c r="AH572" s="50" t="str">
        <f t="array" ref="AH572">IFERROR(INDEX(INDIRECT("'"&amp;VLOOKUP($C572,ModMap!$A$2:$B$21,2,FALSE)&amp;"'!AH:AH"),MATCH($K572,INDIRECT("'"&amp;VLOOKUP($C572,ModMap!$A$2:$B$21,2,FALSE)&amp;"'!$K:$K"),0)),"")</f>
        <v>N/A</v>
      </c>
      <c r="AI572" s="50" t="str">
        <f t="array" ref="AI572">IFERROR(INDEX(INDIRECT("'"&amp;VLOOKUP($C572,ModMap!$A$2:$B$21,2,FALSE)&amp;"'!AI:AI"),MATCH($K572,INDIRECT("'"&amp;VLOOKUP($C572,ModMap!$A$2:$B$21,2,FALSE)&amp;"'!$K:$K"),0)),"")</f>
        <v/>
      </c>
      <c r="AJ572" s="44" t="s">
        <v>36</v>
      </c>
      <c r="AK572" s="50" t="str">
        <f t="array" ref="AK572">IFERROR(INDEX(INDIRECT("'"&amp;VLOOKUP($C572,ModMap!$A$2:$B$21,2,FALSE)&amp;"'!AK:AK"),MATCH($K572,INDIRECT("'"&amp;VLOOKUP($C572,ModMap!$A$2:$B$21,2,FALSE)&amp;"'!$K:$K"),0)),"")</f>
        <v>N/A</v>
      </c>
      <c r="AL572" s="50" t="str">
        <f t="array" ref="AL572">IFERROR(INDEX(INDIRECT("'"&amp;VLOOKUP($C572,ModMap!$A$2:$B$21,2,FALSE)&amp;"'!AL:AL"),MATCH($K572,INDIRECT("'"&amp;VLOOKUP($C572,ModMap!$A$2:$B$21,2,FALSE)&amp;"'!$K:$K"),0)),"")</f>
        <v/>
      </c>
      <c r="AM572" s="50">
        <f t="shared" si="1"/>
        <v>2</v>
      </c>
      <c r="AN572" s="50" t="str">
        <f t="shared" si="2"/>
        <v>Not Started</v>
      </c>
      <c r="AO572" s="51" t="str">
        <f t="array" ref="AO572">IFERROR(INDEX(INDIRECT("'"&amp;VLOOKUP($C572,ModMap!$A$2:$B$21,2,FALSE)&amp;"'!AO:AO"),MATCH($K572,INDIRECT("'"&amp;VLOOKUP($C572,ModMap!$A$2:$B$21,2,FALSE)&amp;"'!$K:$K"),0)),"")</f>
        <v/>
      </c>
      <c r="AP572" s="49" t="str">
        <f t="array" ref="AP572">IFERROR(HYPERLINK("#'"&amp;VLOOKUP($C572,ModMap!$A$2:$B$21,2,FALSE)&amp;"'!V"&amp;MATCH($K572,INDIRECT("'"&amp;VLOOKUP($C572,ModMap!$A$2:$B$21,2,FALSE)&amp;"'!$K:$K"),0),"Edit on module sheet"),"")</f>
        <v>Edit on module sheet</v>
      </c>
    </row>
    <row r="573" ht="42.0" customHeight="1">
      <c r="A573" s="39">
        <v>571.0</v>
      </c>
      <c r="B573" s="39">
        <v>567.0</v>
      </c>
      <c r="C573" s="39" t="s">
        <v>124</v>
      </c>
      <c r="D573" s="40" t="s">
        <v>125</v>
      </c>
      <c r="E573" s="29" t="s">
        <v>41</v>
      </c>
      <c r="F573" s="72" t="s">
        <v>1448</v>
      </c>
      <c r="G573" s="40" t="s">
        <v>1449</v>
      </c>
      <c r="H573" s="39" t="s">
        <v>1461</v>
      </c>
      <c r="I573" s="39" t="s">
        <v>1462</v>
      </c>
      <c r="J573" s="40" t="s">
        <v>1463</v>
      </c>
      <c r="K573" s="39" t="s">
        <v>1464</v>
      </c>
      <c r="L573" s="40" t="s">
        <v>1465</v>
      </c>
      <c r="M573" s="47" t="s">
        <v>200</v>
      </c>
      <c r="N573" s="39" t="s">
        <v>1455</v>
      </c>
      <c r="O573" s="39" t="s">
        <v>1466</v>
      </c>
      <c r="P573" s="40" t="s">
        <v>1467</v>
      </c>
      <c r="Q573" s="40" t="s">
        <v>1468</v>
      </c>
      <c r="R573" s="39" t="s">
        <v>905</v>
      </c>
      <c r="S573" s="39" t="s">
        <v>206</v>
      </c>
      <c r="T573" s="39" t="str">
        <f t="array" ref="T573">IFERROR(INDEX(INDIRECT("'"&amp;VLOOKUP($C573,ModMap!$A$2:$B$21,2,FALSE)&amp;"'!T:T"),MATCH($K573,INDIRECT("'"&amp;VLOOKUP($C573,ModMap!$A$2:$B$21,2,FALSE)&amp;"'!$K:$K"),0)),"")</f>
        <v>Unassigned</v>
      </c>
      <c r="U573" s="48" t="s">
        <v>33</v>
      </c>
      <c r="V573" s="39" t="str">
        <f t="array" ref="V573">IFERROR(INDEX(INDIRECT("'"&amp;VLOOKUP($C573,ModMap!$A$2:$B$21,2,FALSE)&amp;"'!V:V"),MATCH($K573,INDIRECT("'"&amp;VLOOKUP($C573,ModMap!$A$2:$B$21,2,FALSE)&amp;"'!$K:$K"),0)),"")</f>
        <v>Not Started</v>
      </c>
      <c r="W573" s="39" t="str">
        <f t="array" ref="W573">IFERROR(INDEX(INDIRECT("'"&amp;VLOOKUP($C573,ModMap!$A$2:$B$21,2,FALSE)&amp;"'!W:W"),MATCH($K573,INDIRECT("'"&amp;VLOOKUP($C573,ModMap!$A$2:$B$21,2,FALSE)&amp;"'!$K:$K"),0)),"")</f>
        <v>Unassigned</v>
      </c>
      <c r="X573" s="44" t="s">
        <v>36</v>
      </c>
      <c r="Y573" s="39" t="str">
        <f t="array" ref="Y573">IFERROR(INDEX(INDIRECT("'"&amp;VLOOKUP($C573,ModMap!$A$2:$B$21,2,FALSE)&amp;"'!Y:Y"),MATCH($K573,INDIRECT("'"&amp;VLOOKUP($C573,ModMap!$A$2:$B$21,2,FALSE)&amp;"'!$K:$K"),0)),"")</f>
        <v>N/A</v>
      </c>
      <c r="Z573" s="39" t="str">
        <f t="array" ref="Z573">IFERROR(INDEX(INDIRECT("'"&amp;VLOOKUP($C573,ModMap!$A$2:$B$21,2,FALSE)&amp;"'!Z:Z"),MATCH($K573,INDIRECT("'"&amp;VLOOKUP($C573,ModMap!$A$2:$B$21,2,FALSE)&amp;"'!$K:$K"),0)),"")</f>
        <v/>
      </c>
      <c r="AA573" s="44" t="s">
        <v>36</v>
      </c>
      <c r="AB573" s="39" t="str">
        <f t="array" ref="AB573">IFERROR(INDEX(INDIRECT("'"&amp;VLOOKUP($C573,ModMap!$A$2:$B$21,2,FALSE)&amp;"'!AB:AB"),MATCH($K573,INDIRECT("'"&amp;VLOOKUP($C573,ModMap!$A$2:$B$21,2,FALSE)&amp;"'!$K:$K"),0)),"")</f>
        <v>N/A</v>
      </c>
      <c r="AC573" s="39" t="str">
        <f t="array" ref="AC573">IFERROR(INDEX(INDIRECT("'"&amp;VLOOKUP($C573,ModMap!$A$2:$B$21,2,FALSE)&amp;"'!AC:AC"),MATCH($K573,INDIRECT("'"&amp;VLOOKUP($C573,ModMap!$A$2:$B$21,2,FALSE)&amp;"'!$K:$K"),0)),"")</f>
        <v/>
      </c>
      <c r="AD573" s="44" t="s">
        <v>36</v>
      </c>
      <c r="AE573" s="39" t="str">
        <f t="array" ref="AE573">IFERROR(INDEX(INDIRECT("'"&amp;VLOOKUP($C573,ModMap!$A$2:$B$21,2,FALSE)&amp;"'!AE:AE"),MATCH($K573,INDIRECT("'"&amp;VLOOKUP($C573,ModMap!$A$2:$B$21,2,FALSE)&amp;"'!$K:$K"),0)),"")</f>
        <v>N/A</v>
      </c>
      <c r="AF573" s="39" t="str">
        <f t="array" ref="AF573">IFERROR(INDEX(INDIRECT("'"&amp;VLOOKUP($C573,ModMap!$A$2:$B$21,2,FALSE)&amp;"'!AF:AF"),MATCH($K573,INDIRECT("'"&amp;VLOOKUP($C573,ModMap!$A$2:$B$21,2,FALSE)&amp;"'!$K:$K"),0)),"")</f>
        <v/>
      </c>
      <c r="AG573" s="44" t="s">
        <v>36</v>
      </c>
      <c r="AH573" s="39" t="str">
        <f t="array" ref="AH573">IFERROR(INDEX(INDIRECT("'"&amp;VLOOKUP($C573,ModMap!$A$2:$B$21,2,FALSE)&amp;"'!AH:AH"),MATCH($K573,INDIRECT("'"&amp;VLOOKUP($C573,ModMap!$A$2:$B$21,2,FALSE)&amp;"'!$K:$K"),0)),"")</f>
        <v>N/A</v>
      </c>
      <c r="AI573" s="39" t="str">
        <f t="array" ref="AI573">IFERROR(INDEX(INDIRECT("'"&amp;VLOOKUP($C573,ModMap!$A$2:$B$21,2,FALSE)&amp;"'!AI:AI"),MATCH($K573,INDIRECT("'"&amp;VLOOKUP($C573,ModMap!$A$2:$B$21,2,FALSE)&amp;"'!$K:$K"),0)),"")</f>
        <v/>
      </c>
      <c r="AJ573" s="44" t="s">
        <v>36</v>
      </c>
      <c r="AK573" s="39" t="str">
        <f t="array" ref="AK573">IFERROR(INDEX(INDIRECT("'"&amp;VLOOKUP($C573,ModMap!$A$2:$B$21,2,FALSE)&amp;"'!AK:AK"),MATCH($K573,INDIRECT("'"&amp;VLOOKUP($C573,ModMap!$A$2:$B$21,2,FALSE)&amp;"'!$K:$K"),0)),"")</f>
        <v>N/A</v>
      </c>
      <c r="AL573" s="39" t="str">
        <f t="array" ref="AL573">IFERROR(INDEX(INDIRECT("'"&amp;VLOOKUP($C573,ModMap!$A$2:$B$21,2,FALSE)&amp;"'!AL:AL"),MATCH($K573,INDIRECT("'"&amp;VLOOKUP($C573,ModMap!$A$2:$B$21,2,FALSE)&amp;"'!$K:$K"),0)),"")</f>
        <v/>
      </c>
      <c r="AM573" s="39">
        <f t="shared" si="1"/>
        <v>1</v>
      </c>
      <c r="AN573" s="39" t="str">
        <f t="shared" si="2"/>
        <v>Not Started</v>
      </c>
      <c r="AO573" s="40" t="str">
        <f t="array" ref="AO573">IFERROR(INDEX(INDIRECT("'"&amp;VLOOKUP($C573,ModMap!$A$2:$B$21,2,FALSE)&amp;"'!AO:AO"),MATCH($K573,INDIRECT("'"&amp;VLOOKUP($C573,ModMap!$A$2:$B$21,2,FALSE)&amp;"'!$K:$K"),0)),"")</f>
        <v/>
      </c>
      <c r="AP573" s="49" t="str">
        <f t="array" ref="AP573">IFERROR(HYPERLINK("#'"&amp;VLOOKUP($C573,ModMap!$A$2:$B$21,2,FALSE)&amp;"'!V"&amp;MATCH($K573,INDIRECT("'"&amp;VLOOKUP($C573,ModMap!$A$2:$B$21,2,FALSE)&amp;"'!$K:$K"),0),"Edit on module sheet"),"")</f>
        <v>Edit on module sheet</v>
      </c>
    </row>
    <row r="574" ht="42.0" customHeight="1">
      <c r="A574" s="50">
        <v>572.0</v>
      </c>
      <c r="B574" s="50">
        <v>568.0</v>
      </c>
      <c r="C574" s="50" t="s">
        <v>124</v>
      </c>
      <c r="D574" s="51" t="s">
        <v>125</v>
      </c>
      <c r="E574" s="31" t="s">
        <v>69</v>
      </c>
      <c r="F574" s="72" t="s">
        <v>1448</v>
      </c>
      <c r="G574" s="51" t="s">
        <v>1449</v>
      </c>
      <c r="H574" s="50" t="s">
        <v>1461</v>
      </c>
      <c r="I574" s="50" t="s">
        <v>1462</v>
      </c>
      <c r="J574" s="51" t="s">
        <v>1463</v>
      </c>
      <c r="K574" s="50" t="s">
        <v>3862</v>
      </c>
      <c r="L574" s="51" t="s">
        <v>3863</v>
      </c>
      <c r="M574" s="48" t="s">
        <v>434</v>
      </c>
      <c r="N574" s="50" t="s">
        <v>1455</v>
      </c>
      <c r="O574" s="50" t="s">
        <v>1466</v>
      </c>
      <c r="P574" s="51" t="s">
        <v>1467</v>
      </c>
      <c r="Q574" s="51" t="s">
        <v>1468</v>
      </c>
      <c r="R574" s="50" t="s">
        <v>905</v>
      </c>
      <c r="S574" s="50" t="s">
        <v>69</v>
      </c>
      <c r="T574" s="50" t="str">
        <f t="array" ref="T574">IFERROR(INDEX(INDIRECT("'"&amp;VLOOKUP($C574,ModMap!$A$2:$B$21,2,FALSE)&amp;"'!T:T"),MATCH($K574,INDIRECT("'"&amp;VLOOKUP($C574,ModMap!$A$2:$B$21,2,FALSE)&amp;"'!$K:$K"),0)),"")</f>
        <v>Unassigned</v>
      </c>
      <c r="U574" s="48" t="s">
        <v>33</v>
      </c>
      <c r="V574" s="50" t="str">
        <f t="array" ref="V574">IFERROR(INDEX(INDIRECT("'"&amp;VLOOKUP($C574,ModMap!$A$2:$B$21,2,FALSE)&amp;"'!V:V"),MATCH($K574,INDIRECT("'"&amp;VLOOKUP($C574,ModMap!$A$2:$B$21,2,FALSE)&amp;"'!$K:$K"),0)),"")</f>
        <v>Not Started</v>
      </c>
      <c r="W574" s="50" t="str">
        <f t="array" ref="W574">IFERROR(INDEX(INDIRECT("'"&amp;VLOOKUP($C574,ModMap!$A$2:$B$21,2,FALSE)&amp;"'!W:W"),MATCH($K574,INDIRECT("'"&amp;VLOOKUP($C574,ModMap!$A$2:$B$21,2,FALSE)&amp;"'!$K:$K"),0)),"")</f>
        <v>Unassigned</v>
      </c>
      <c r="X574" s="48" t="s">
        <v>33</v>
      </c>
      <c r="Y574" s="50" t="str">
        <f t="array" ref="Y574">IFERROR(INDEX(INDIRECT("'"&amp;VLOOKUP($C574,ModMap!$A$2:$B$21,2,FALSE)&amp;"'!Y:Y"),MATCH($K574,INDIRECT("'"&amp;VLOOKUP($C574,ModMap!$A$2:$B$21,2,FALSE)&amp;"'!$K:$K"),0)),"")</f>
        <v>Not Started</v>
      </c>
      <c r="Z574" s="50" t="str">
        <f t="array" ref="Z574">IFERROR(INDEX(INDIRECT("'"&amp;VLOOKUP($C574,ModMap!$A$2:$B$21,2,FALSE)&amp;"'!Z:Z"),MATCH($K574,INDIRECT("'"&amp;VLOOKUP($C574,ModMap!$A$2:$B$21,2,FALSE)&amp;"'!$K:$K"),0)),"")</f>
        <v>Unassigned</v>
      </c>
      <c r="AA574" s="44" t="s">
        <v>36</v>
      </c>
      <c r="AB574" s="50" t="str">
        <f t="array" ref="AB574">IFERROR(INDEX(INDIRECT("'"&amp;VLOOKUP($C574,ModMap!$A$2:$B$21,2,FALSE)&amp;"'!AB:AB"),MATCH($K574,INDIRECT("'"&amp;VLOOKUP($C574,ModMap!$A$2:$B$21,2,FALSE)&amp;"'!$K:$K"),0)),"")</f>
        <v>N/A</v>
      </c>
      <c r="AC574" s="50" t="str">
        <f t="array" ref="AC574">IFERROR(INDEX(INDIRECT("'"&amp;VLOOKUP($C574,ModMap!$A$2:$B$21,2,FALSE)&amp;"'!AC:AC"),MATCH($K574,INDIRECT("'"&amp;VLOOKUP($C574,ModMap!$A$2:$B$21,2,FALSE)&amp;"'!$K:$K"),0)),"")</f>
        <v/>
      </c>
      <c r="AD574" s="44" t="s">
        <v>36</v>
      </c>
      <c r="AE574" s="50" t="str">
        <f t="array" ref="AE574">IFERROR(INDEX(INDIRECT("'"&amp;VLOOKUP($C574,ModMap!$A$2:$B$21,2,FALSE)&amp;"'!AE:AE"),MATCH($K574,INDIRECT("'"&amp;VLOOKUP($C574,ModMap!$A$2:$B$21,2,FALSE)&amp;"'!$K:$K"),0)),"")</f>
        <v>N/A</v>
      </c>
      <c r="AF574" s="50" t="str">
        <f t="array" ref="AF574">IFERROR(INDEX(INDIRECT("'"&amp;VLOOKUP($C574,ModMap!$A$2:$B$21,2,FALSE)&amp;"'!AF:AF"),MATCH($K574,INDIRECT("'"&amp;VLOOKUP($C574,ModMap!$A$2:$B$21,2,FALSE)&amp;"'!$K:$K"),0)),"")</f>
        <v/>
      </c>
      <c r="AG574" s="44" t="s">
        <v>36</v>
      </c>
      <c r="AH574" s="50" t="str">
        <f t="array" ref="AH574">IFERROR(INDEX(INDIRECT("'"&amp;VLOOKUP($C574,ModMap!$A$2:$B$21,2,FALSE)&amp;"'!AH:AH"),MATCH($K574,INDIRECT("'"&amp;VLOOKUP($C574,ModMap!$A$2:$B$21,2,FALSE)&amp;"'!$K:$K"),0)),"")</f>
        <v>N/A</v>
      </c>
      <c r="AI574" s="50" t="str">
        <f t="array" ref="AI574">IFERROR(INDEX(INDIRECT("'"&amp;VLOOKUP($C574,ModMap!$A$2:$B$21,2,FALSE)&amp;"'!AI:AI"),MATCH($K574,INDIRECT("'"&amp;VLOOKUP($C574,ModMap!$A$2:$B$21,2,FALSE)&amp;"'!$K:$K"),0)),"")</f>
        <v/>
      </c>
      <c r="AJ574" s="44" t="s">
        <v>36</v>
      </c>
      <c r="AK574" s="50" t="str">
        <f t="array" ref="AK574">IFERROR(INDEX(INDIRECT("'"&amp;VLOOKUP($C574,ModMap!$A$2:$B$21,2,FALSE)&amp;"'!AK:AK"),MATCH($K574,INDIRECT("'"&amp;VLOOKUP($C574,ModMap!$A$2:$B$21,2,FALSE)&amp;"'!$K:$K"),0)),"")</f>
        <v>N/A</v>
      </c>
      <c r="AL574" s="50" t="str">
        <f t="array" ref="AL574">IFERROR(INDEX(INDIRECT("'"&amp;VLOOKUP($C574,ModMap!$A$2:$B$21,2,FALSE)&amp;"'!AL:AL"),MATCH($K574,INDIRECT("'"&amp;VLOOKUP($C574,ModMap!$A$2:$B$21,2,FALSE)&amp;"'!$K:$K"),0)),"")</f>
        <v/>
      </c>
      <c r="AM574" s="50">
        <f t="shared" si="1"/>
        <v>2</v>
      </c>
      <c r="AN574" s="50" t="str">
        <f t="shared" si="2"/>
        <v>Not Started</v>
      </c>
      <c r="AO574" s="51" t="str">
        <f t="array" ref="AO574">IFERROR(INDEX(INDIRECT("'"&amp;VLOOKUP($C574,ModMap!$A$2:$B$21,2,FALSE)&amp;"'!AO:AO"),MATCH($K574,INDIRECT("'"&amp;VLOOKUP($C574,ModMap!$A$2:$B$21,2,FALSE)&amp;"'!$K:$K"),0)),"")</f>
        <v/>
      </c>
      <c r="AP574" s="49" t="str">
        <f t="array" ref="AP574">IFERROR(HYPERLINK("#'"&amp;VLOOKUP($C574,ModMap!$A$2:$B$21,2,FALSE)&amp;"'!V"&amp;MATCH($K574,INDIRECT("'"&amp;VLOOKUP($C574,ModMap!$A$2:$B$21,2,FALSE)&amp;"'!$K:$K"),0),"Edit on module sheet"),"")</f>
        <v>Edit on module sheet</v>
      </c>
    </row>
    <row r="575" ht="42.0" customHeight="1">
      <c r="A575" s="39">
        <v>573.0</v>
      </c>
      <c r="B575" s="39">
        <v>569.0</v>
      </c>
      <c r="C575" s="39" t="s">
        <v>124</v>
      </c>
      <c r="D575" s="40" t="s">
        <v>125</v>
      </c>
      <c r="E575" s="28" t="s">
        <v>48</v>
      </c>
      <c r="F575" s="72" t="s">
        <v>1448</v>
      </c>
      <c r="G575" s="40" t="s">
        <v>1449</v>
      </c>
      <c r="H575" s="39" t="s">
        <v>1477</v>
      </c>
      <c r="I575" s="39" t="s">
        <v>1478</v>
      </c>
      <c r="J575" s="40" t="s">
        <v>1479</v>
      </c>
      <c r="K575" s="39" t="s">
        <v>2901</v>
      </c>
      <c r="L575" s="40" t="s">
        <v>2902</v>
      </c>
      <c r="M575" s="47" t="s">
        <v>200</v>
      </c>
      <c r="N575" s="39" t="s">
        <v>1455</v>
      </c>
      <c r="O575" s="39" t="s">
        <v>1482</v>
      </c>
      <c r="P575" s="40" t="s">
        <v>1483</v>
      </c>
      <c r="Q575" s="40" t="s">
        <v>1484</v>
      </c>
      <c r="R575" s="39" t="s">
        <v>273</v>
      </c>
      <c r="S575" s="39" t="s">
        <v>53</v>
      </c>
      <c r="T575" s="39" t="str">
        <f t="array" ref="T575">IFERROR(INDEX(INDIRECT("'"&amp;VLOOKUP($C575,ModMap!$A$2:$B$21,2,FALSE)&amp;"'!T:T"),MATCH($K575,INDIRECT("'"&amp;VLOOKUP($C575,ModMap!$A$2:$B$21,2,FALSE)&amp;"'!$K:$K"),0)),"")</f>
        <v>Unassigned</v>
      </c>
      <c r="U575" s="44" t="s">
        <v>36</v>
      </c>
      <c r="V575" s="39" t="str">
        <f t="array" ref="V575">IFERROR(INDEX(INDIRECT("'"&amp;VLOOKUP($C575,ModMap!$A$2:$B$21,2,FALSE)&amp;"'!V:V"),MATCH($K575,INDIRECT("'"&amp;VLOOKUP($C575,ModMap!$A$2:$B$21,2,FALSE)&amp;"'!$K:$K"),0)),"")</f>
        <v>N/A</v>
      </c>
      <c r="W575" s="39" t="str">
        <f t="array" ref="W575">IFERROR(INDEX(INDIRECT("'"&amp;VLOOKUP($C575,ModMap!$A$2:$B$21,2,FALSE)&amp;"'!W:W"),MATCH($K575,INDIRECT("'"&amp;VLOOKUP($C575,ModMap!$A$2:$B$21,2,FALSE)&amp;"'!$K:$K"),0)),"")</f>
        <v/>
      </c>
      <c r="X575" s="48" t="s">
        <v>33</v>
      </c>
      <c r="Y575" s="39" t="str">
        <f t="array" ref="Y575">IFERROR(INDEX(INDIRECT("'"&amp;VLOOKUP($C575,ModMap!$A$2:$B$21,2,FALSE)&amp;"'!Y:Y"),MATCH($K575,INDIRECT("'"&amp;VLOOKUP($C575,ModMap!$A$2:$B$21,2,FALSE)&amp;"'!$K:$K"),0)),"")</f>
        <v>Not Started</v>
      </c>
      <c r="Z575" s="39" t="str">
        <f t="array" ref="Z575">IFERROR(INDEX(INDIRECT("'"&amp;VLOOKUP($C575,ModMap!$A$2:$B$21,2,FALSE)&amp;"'!Z:Z"),MATCH($K575,INDIRECT("'"&amp;VLOOKUP($C575,ModMap!$A$2:$B$21,2,FALSE)&amp;"'!$K:$K"),0)),"")</f>
        <v>Unassigned</v>
      </c>
      <c r="AA575" s="48" t="s">
        <v>33</v>
      </c>
      <c r="AB575" s="39" t="str">
        <f t="array" ref="AB575">IFERROR(INDEX(INDIRECT("'"&amp;VLOOKUP($C575,ModMap!$A$2:$B$21,2,FALSE)&amp;"'!AB:AB"),MATCH($K575,INDIRECT("'"&amp;VLOOKUP($C575,ModMap!$A$2:$B$21,2,FALSE)&amp;"'!$K:$K"),0)),"")</f>
        <v>Not Started</v>
      </c>
      <c r="AC575" s="39" t="str">
        <f t="array" ref="AC575">IFERROR(INDEX(INDIRECT("'"&amp;VLOOKUP($C575,ModMap!$A$2:$B$21,2,FALSE)&amp;"'!AC:AC"),MATCH($K575,INDIRECT("'"&amp;VLOOKUP($C575,ModMap!$A$2:$B$21,2,FALSE)&amp;"'!$K:$K"),0)),"")</f>
        <v>Unassigned</v>
      </c>
      <c r="AD575" s="44" t="s">
        <v>36</v>
      </c>
      <c r="AE575" s="39" t="str">
        <f t="array" ref="AE575">IFERROR(INDEX(INDIRECT("'"&amp;VLOOKUP($C575,ModMap!$A$2:$B$21,2,FALSE)&amp;"'!AE:AE"),MATCH($K575,INDIRECT("'"&amp;VLOOKUP($C575,ModMap!$A$2:$B$21,2,FALSE)&amp;"'!$K:$K"),0)),"")</f>
        <v>N/A</v>
      </c>
      <c r="AF575" s="39" t="str">
        <f t="array" ref="AF575">IFERROR(INDEX(INDIRECT("'"&amp;VLOOKUP($C575,ModMap!$A$2:$B$21,2,FALSE)&amp;"'!AF:AF"),MATCH($K575,INDIRECT("'"&amp;VLOOKUP($C575,ModMap!$A$2:$B$21,2,FALSE)&amp;"'!$K:$K"),0)),"")</f>
        <v/>
      </c>
      <c r="AG575" s="44" t="s">
        <v>36</v>
      </c>
      <c r="AH575" s="39" t="str">
        <f t="array" ref="AH575">IFERROR(INDEX(INDIRECT("'"&amp;VLOOKUP($C575,ModMap!$A$2:$B$21,2,FALSE)&amp;"'!AH:AH"),MATCH($K575,INDIRECT("'"&amp;VLOOKUP($C575,ModMap!$A$2:$B$21,2,FALSE)&amp;"'!$K:$K"),0)),"")</f>
        <v>N/A</v>
      </c>
      <c r="AI575" s="39" t="str">
        <f t="array" ref="AI575">IFERROR(INDEX(INDIRECT("'"&amp;VLOOKUP($C575,ModMap!$A$2:$B$21,2,FALSE)&amp;"'!AI:AI"),MATCH($K575,INDIRECT("'"&amp;VLOOKUP($C575,ModMap!$A$2:$B$21,2,FALSE)&amp;"'!$K:$K"),0)),"")</f>
        <v/>
      </c>
      <c r="AJ575" s="44" t="s">
        <v>36</v>
      </c>
      <c r="AK575" s="39" t="str">
        <f t="array" ref="AK575">IFERROR(INDEX(INDIRECT("'"&amp;VLOOKUP($C575,ModMap!$A$2:$B$21,2,FALSE)&amp;"'!AK:AK"),MATCH($K575,INDIRECT("'"&amp;VLOOKUP($C575,ModMap!$A$2:$B$21,2,FALSE)&amp;"'!$K:$K"),0)),"")</f>
        <v>N/A</v>
      </c>
      <c r="AL575" s="39" t="str">
        <f t="array" ref="AL575">IFERROR(INDEX(INDIRECT("'"&amp;VLOOKUP($C575,ModMap!$A$2:$B$21,2,FALSE)&amp;"'!AL:AL"),MATCH($K575,INDIRECT("'"&amp;VLOOKUP($C575,ModMap!$A$2:$B$21,2,FALSE)&amp;"'!$K:$K"),0)),"")</f>
        <v/>
      </c>
      <c r="AM575" s="39">
        <f t="shared" si="1"/>
        <v>2</v>
      </c>
      <c r="AN575" s="39" t="str">
        <f t="shared" si="2"/>
        <v>Not Started</v>
      </c>
      <c r="AO575" s="40" t="str">
        <f t="array" ref="AO575">IFERROR(INDEX(INDIRECT("'"&amp;VLOOKUP($C575,ModMap!$A$2:$B$21,2,FALSE)&amp;"'!AO:AO"),MATCH($K575,INDIRECT("'"&amp;VLOOKUP($C575,ModMap!$A$2:$B$21,2,FALSE)&amp;"'!$K:$K"),0)),"")</f>
        <v/>
      </c>
      <c r="AP575" s="49" t="str">
        <f t="array" ref="AP575">IFERROR(HYPERLINK("#'"&amp;VLOOKUP($C575,ModMap!$A$2:$B$21,2,FALSE)&amp;"'!V"&amp;MATCH($K575,INDIRECT("'"&amp;VLOOKUP($C575,ModMap!$A$2:$B$21,2,FALSE)&amp;"'!$K:$K"),0),"Edit on module sheet"),"")</f>
        <v>Edit on module sheet</v>
      </c>
    </row>
    <row r="576" ht="42.0" customHeight="1">
      <c r="A576" s="50">
        <v>574.0</v>
      </c>
      <c r="B576" s="50">
        <v>570.0</v>
      </c>
      <c r="C576" s="50" t="s">
        <v>124</v>
      </c>
      <c r="D576" s="51" t="s">
        <v>125</v>
      </c>
      <c r="E576" s="28" t="s">
        <v>48</v>
      </c>
      <c r="F576" s="72" t="s">
        <v>1448</v>
      </c>
      <c r="G576" s="51" t="s">
        <v>1449</v>
      </c>
      <c r="H576" s="50" t="s">
        <v>1477</v>
      </c>
      <c r="I576" s="50" t="s">
        <v>1478</v>
      </c>
      <c r="J576" s="51" t="s">
        <v>1479</v>
      </c>
      <c r="K576" s="50" t="s">
        <v>2911</v>
      </c>
      <c r="L576" s="51" t="s">
        <v>2912</v>
      </c>
      <c r="M576" s="47" t="s">
        <v>200</v>
      </c>
      <c r="N576" s="50" t="s">
        <v>1455</v>
      </c>
      <c r="O576" s="50" t="s">
        <v>1482</v>
      </c>
      <c r="P576" s="51" t="s">
        <v>1483</v>
      </c>
      <c r="Q576" s="51" t="s">
        <v>1484</v>
      </c>
      <c r="R576" s="50" t="s">
        <v>273</v>
      </c>
      <c r="S576" s="50" t="s">
        <v>56</v>
      </c>
      <c r="T576" s="50" t="str">
        <f t="array" ref="T576">IFERROR(INDEX(INDIRECT("'"&amp;VLOOKUP($C576,ModMap!$A$2:$B$21,2,FALSE)&amp;"'!T:T"),MATCH($K576,INDIRECT("'"&amp;VLOOKUP($C576,ModMap!$A$2:$B$21,2,FALSE)&amp;"'!$K:$K"),0)),"")</f>
        <v>Unassigned</v>
      </c>
      <c r="U576" s="44" t="s">
        <v>36</v>
      </c>
      <c r="V576" s="50" t="str">
        <f t="array" ref="V576">IFERROR(INDEX(INDIRECT("'"&amp;VLOOKUP($C576,ModMap!$A$2:$B$21,2,FALSE)&amp;"'!V:V"),MATCH($K576,INDIRECT("'"&amp;VLOOKUP($C576,ModMap!$A$2:$B$21,2,FALSE)&amp;"'!$K:$K"),0)),"")</f>
        <v>N/A</v>
      </c>
      <c r="W576" s="50" t="str">
        <f t="array" ref="W576">IFERROR(INDEX(INDIRECT("'"&amp;VLOOKUP($C576,ModMap!$A$2:$B$21,2,FALSE)&amp;"'!W:W"),MATCH($K576,INDIRECT("'"&amp;VLOOKUP($C576,ModMap!$A$2:$B$21,2,FALSE)&amp;"'!$K:$K"),0)),"")</f>
        <v/>
      </c>
      <c r="X576" s="48" t="s">
        <v>33</v>
      </c>
      <c r="Y576" s="50" t="str">
        <f t="array" ref="Y576">IFERROR(INDEX(INDIRECT("'"&amp;VLOOKUP($C576,ModMap!$A$2:$B$21,2,FALSE)&amp;"'!Y:Y"),MATCH($K576,INDIRECT("'"&amp;VLOOKUP($C576,ModMap!$A$2:$B$21,2,FALSE)&amp;"'!$K:$K"),0)),"")</f>
        <v>Not Started</v>
      </c>
      <c r="Z576" s="50" t="str">
        <f t="array" ref="Z576">IFERROR(INDEX(INDIRECT("'"&amp;VLOOKUP($C576,ModMap!$A$2:$B$21,2,FALSE)&amp;"'!Z:Z"),MATCH($K576,INDIRECT("'"&amp;VLOOKUP($C576,ModMap!$A$2:$B$21,2,FALSE)&amp;"'!$K:$K"),0)),"")</f>
        <v>Unassigned</v>
      </c>
      <c r="AA576" s="48" t="s">
        <v>33</v>
      </c>
      <c r="AB576" s="50" t="str">
        <f t="array" ref="AB576">IFERROR(INDEX(INDIRECT("'"&amp;VLOOKUP($C576,ModMap!$A$2:$B$21,2,FALSE)&amp;"'!AB:AB"),MATCH($K576,INDIRECT("'"&amp;VLOOKUP($C576,ModMap!$A$2:$B$21,2,FALSE)&amp;"'!$K:$K"),0)),"")</f>
        <v>Not Started</v>
      </c>
      <c r="AC576" s="50" t="str">
        <f t="array" ref="AC576">IFERROR(INDEX(INDIRECT("'"&amp;VLOOKUP($C576,ModMap!$A$2:$B$21,2,FALSE)&amp;"'!AC:AC"),MATCH($K576,INDIRECT("'"&amp;VLOOKUP($C576,ModMap!$A$2:$B$21,2,FALSE)&amp;"'!$K:$K"),0)),"")</f>
        <v>Unassigned</v>
      </c>
      <c r="AD576" s="48" t="s">
        <v>33</v>
      </c>
      <c r="AE576" s="50" t="str">
        <f t="array" ref="AE576">IFERROR(INDEX(INDIRECT("'"&amp;VLOOKUP($C576,ModMap!$A$2:$B$21,2,FALSE)&amp;"'!AE:AE"),MATCH($K576,INDIRECT("'"&amp;VLOOKUP($C576,ModMap!$A$2:$B$21,2,FALSE)&amp;"'!$K:$K"),0)),"")</f>
        <v>Not Started</v>
      </c>
      <c r="AF576" s="50" t="str">
        <f t="array" ref="AF576">IFERROR(INDEX(INDIRECT("'"&amp;VLOOKUP($C576,ModMap!$A$2:$B$21,2,FALSE)&amp;"'!AF:AF"),MATCH($K576,INDIRECT("'"&amp;VLOOKUP($C576,ModMap!$A$2:$B$21,2,FALSE)&amp;"'!$K:$K"),0)),"")</f>
        <v>Unassigned</v>
      </c>
      <c r="AG576" s="44" t="s">
        <v>36</v>
      </c>
      <c r="AH576" s="50" t="str">
        <f t="array" ref="AH576">IFERROR(INDEX(INDIRECT("'"&amp;VLOOKUP($C576,ModMap!$A$2:$B$21,2,FALSE)&amp;"'!AH:AH"),MATCH($K576,INDIRECT("'"&amp;VLOOKUP($C576,ModMap!$A$2:$B$21,2,FALSE)&amp;"'!$K:$K"),0)),"")</f>
        <v>N/A</v>
      </c>
      <c r="AI576" s="50" t="str">
        <f t="array" ref="AI576">IFERROR(INDEX(INDIRECT("'"&amp;VLOOKUP($C576,ModMap!$A$2:$B$21,2,FALSE)&amp;"'!AI:AI"),MATCH($K576,INDIRECT("'"&amp;VLOOKUP($C576,ModMap!$A$2:$B$21,2,FALSE)&amp;"'!$K:$K"),0)),"")</f>
        <v/>
      </c>
      <c r="AJ576" s="44" t="s">
        <v>36</v>
      </c>
      <c r="AK576" s="50" t="str">
        <f t="array" ref="AK576">IFERROR(INDEX(INDIRECT("'"&amp;VLOOKUP($C576,ModMap!$A$2:$B$21,2,FALSE)&amp;"'!AK:AK"),MATCH($K576,INDIRECT("'"&amp;VLOOKUP($C576,ModMap!$A$2:$B$21,2,FALSE)&amp;"'!$K:$K"),0)),"")</f>
        <v>N/A</v>
      </c>
      <c r="AL576" s="50" t="str">
        <f t="array" ref="AL576">IFERROR(INDEX(INDIRECT("'"&amp;VLOOKUP($C576,ModMap!$A$2:$B$21,2,FALSE)&amp;"'!AL:AL"),MATCH($K576,INDIRECT("'"&amp;VLOOKUP($C576,ModMap!$A$2:$B$21,2,FALSE)&amp;"'!$K:$K"),0)),"")</f>
        <v/>
      </c>
      <c r="AM576" s="50">
        <f t="shared" si="1"/>
        <v>3</v>
      </c>
      <c r="AN576" s="50" t="str">
        <f t="shared" si="2"/>
        <v>Not Started</v>
      </c>
      <c r="AO576" s="51" t="str">
        <f t="array" ref="AO576">IFERROR(INDEX(INDIRECT("'"&amp;VLOOKUP($C576,ModMap!$A$2:$B$21,2,FALSE)&amp;"'!AO:AO"),MATCH($K576,INDIRECT("'"&amp;VLOOKUP($C576,ModMap!$A$2:$B$21,2,FALSE)&amp;"'!$K:$K"),0)),"")</f>
        <v/>
      </c>
      <c r="AP576" s="49" t="str">
        <f t="array" ref="AP576">IFERROR(HYPERLINK("#'"&amp;VLOOKUP($C576,ModMap!$A$2:$B$21,2,FALSE)&amp;"'!V"&amp;MATCH($K576,INDIRECT("'"&amp;VLOOKUP($C576,ModMap!$A$2:$B$21,2,FALSE)&amp;"'!$K:$K"),0),"Edit on module sheet"),"")</f>
        <v>Edit on module sheet</v>
      </c>
    </row>
    <row r="577" ht="42.0" customHeight="1">
      <c r="A577" s="39">
        <v>575.0</v>
      </c>
      <c r="B577" s="39">
        <v>571.0</v>
      </c>
      <c r="C577" s="39" t="s">
        <v>124</v>
      </c>
      <c r="D577" s="40" t="s">
        <v>125</v>
      </c>
      <c r="E577" s="29" t="s">
        <v>41</v>
      </c>
      <c r="F577" s="72" t="s">
        <v>1448</v>
      </c>
      <c r="G577" s="40" t="s">
        <v>1449</v>
      </c>
      <c r="H577" s="39" t="s">
        <v>1477</v>
      </c>
      <c r="I577" s="39" t="s">
        <v>1478</v>
      </c>
      <c r="J577" s="40" t="s">
        <v>1479</v>
      </c>
      <c r="K577" s="39" t="s">
        <v>1480</v>
      </c>
      <c r="L577" s="40" t="s">
        <v>1481</v>
      </c>
      <c r="M577" s="47" t="s">
        <v>200</v>
      </c>
      <c r="N577" s="39" t="s">
        <v>1455</v>
      </c>
      <c r="O577" s="39" t="s">
        <v>1482</v>
      </c>
      <c r="P577" s="40" t="s">
        <v>1483</v>
      </c>
      <c r="Q577" s="40" t="s">
        <v>1484</v>
      </c>
      <c r="R577" s="39" t="s">
        <v>273</v>
      </c>
      <c r="S577" s="39" t="s">
        <v>206</v>
      </c>
      <c r="T577" s="39" t="str">
        <f t="array" ref="T577">IFERROR(INDEX(INDIRECT("'"&amp;VLOOKUP($C577,ModMap!$A$2:$B$21,2,FALSE)&amp;"'!T:T"),MATCH($K577,INDIRECT("'"&amp;VLOOKUP($C577,ModMap!$A$2:$B$21,2,FALSE)&amp;"'!$K:$K"),0)),"")</f>
        <v>Unassigned</v>
      </c>
      <c r="U577" s="48" t="s">
        <v>33</v>
      </c>
      <c r="V577" s="39" t="str">
        <f t="array" ref="V577">IFERROR(INDEX(INDIRECT("'"&amp;VLOOKUP($C577,ModMap!$A$2:$B$21,2,FALSE)&amp;"'!V:V"),MATCH($K577,INDIRECT("'"&amp;VLOOKUP($C577,ModMap!$A$2:$B$21,2,FALSE)&amp;"'!$K:$K"),0)),"")</f>
        <v>Not Started</v>
      </c>
      <c r="W577" s="39" t="str">
        <f t="array" ref="W577">IFERROR(INDEX(INDIRECT("'"&amp;VLOOKUP($C577,ModMap!$A$2:$B$21,2,FALSE)&amp;"'!W:W"),MATCH($K577,INDIRECT("'"&amp;VLOOKUP($C577,ModMap!$A$2:$B$21,2,FALSE)&amp;"'!$K:$K"),0)),"")</f>
        <v>Unassigned</v>
      </c>
      <c r="X577" s="44" t="s">
        <v>36</v>
      </c>
      <c r="Y577" s="39" t="str">
        <f t="array" ref="Y577">IFERROR(INDEX(INDIRECT("'"&amp;VLOOKUP($C577,ModMap!$A$2:$B$21,2,FALSE)&amp;"'!Y:Y"),MATCH($K577,INDIRECT("'"&amp;VLOOKUP($C577,ModMap!$A$2:$B$21,2,FALSE)&amp;"'!$K:$K"),0)),"")</f>
        <v>N/A</v>
      </c>
      <c r="Z577" s="39" t="str">
        <f t="array" ref="Z577">IFERROR(INDEX(INDIRECT("'"&amp;VLOOKUP($C577,ModMap!$A$2:$B$21,2,FALSE)&amp;"'!Z:Z"),MATCH($K577,INDIRECT("'"&amp;VLOOKUP($C577,ModMap!$A$2:$B$21,2,FALSE)&amp;"'!$K:$K"),0)),"")</f>
        <v/>
      </c>
      <c r="AA577" s="44" t="s">
        <v>36</v>
      </c>
      <c r="AB577" s="39" t="str">
        <f t="array" ref="AB577">IFERROR(INDEX(INDIRECT("'"&amp;VLOOKUP($C577,ModMap!$A$2:$B$21,2,FALSE)&amp;"'!AB:AB"),MATCH($K577,INDIRECT("'"&amp;VLOOKUP($C577,ModMap!$A$2:$B$21,2,FALSE)&amp;"'!$K:$K"),0)),"")</f>
        <v>N/A</v>
      </c>
      <c r="AC577" s="39" t="str">
        <f t="array" ref="AC577">IFERROR(INDEX(INDIRECT("'"&amp;VLOOKUP($C577,ModMap!$A$2:$B$21,2,FALSE)&amp;"'!AC:AC"),MATCH($K577,INDIRECT("'"&amp;VLOOKUP($C577,ModMap!$A$2:$B$21,2,FALSE)&amp;"'!$K:$K"),0)),"")</f>
        <v/>
      </c>
      <c r="AD577" s="48" t="s">
        <v>33</v>
      </c>
      <c r="AE577" s="39" t="str">
        <f t="array" ref="AE577">IFERROR(INDEX(INDIRECT("'"&amp;VLOOKUP($C577,ModMap!$A$2:$B$21,2,FALSE)&amp;"'!AE:AE"),MATCH($K577,INDIRECT("'"&amp;VLOOKUP($C577,ModMap!$A$2:$B$21,2,FALSE)&amp;"'!$K:$K"),0)),"")</f>
        <v>Not Started</v>
      </c>
      <c r="AF577" s="39" t="str">
        <f t="array" ref="AF577">IFERROR(INDEX(INDIRECT("'"&amp;VLOOKUP($C577,ModMap!$A$2:$B$21,2,FALSE)&amp;"'!AF:AF"),MATCH($K577,INDIRECT("'"&amp;VLOOKUP($C577,ModMap!$A$2:$B$21,2,FALSE)&amp;"'!$K:$K"),0)),"")</f>
        <v>Unassigned</v>
      </c>
      <c r="AG577" s="44" t="s">
        <v>36</v>
      </c>
      <c r="AH577" s="39" t="str">
        <f t="array" ref="AH577">IFERROR(INDEX(INDIRECT("'"&amp;VLOOKUP($C577,ModMap!$A$2:$B$21,2,FALSE)&amp;"'!AH:AH"),MATCH($K577,INDIRECT("'"&amp;VLOOKUP($C577,ModMap!$A$2:$B$21,2,FALSE)&amp;"'!$K:$K"),0)),"")</f>
        <v>N/A</v>
      </c>
      <c r="AI577" s="39" t="str">
        <f t="array" ref="AI577">IFERROR(INDEX(INDIRECT("'"&amp;VLOOKUP($C577,ModMap!$A$2:$B$21,2,FALSE)&amp;"'!AI:AI"),MATCH($K577,INDIRECT("'"&amp;VLOOKUP($C577,ModMap!$A$2:$B$21,2,FALSE)&amp;"'!$K:$K"),0)),"")</f>
        <v/>
      </c>
      <c r="AJ577" s="44" t="s">
        <v>36</v>
      </c>
      <c r="AK577" s="39" t="str">
        <f t="array" ref="AK577">IFERROR(INDEX(INDIRECT("'"&amp;VLOOKUP($C577,ModMap!$A$2:$B$21,2,FALSE)&amp;"'!AK:AK"),MATCH($K577,INDIRECT("'"&amp;VLOOKUP($C577,ModMap!$A$2:$B$21,2,FALSE)&amp;"'!$K:$K"),0)),"")</f>
        <v>N/A</v>
      </c>
      <c r="AL577" s="39" t="str">
        <f t="array" ref="AL577">IFERROR(INDEX(INDIRECT("'"&amp;VLOOKUP($C577,ModMap!$A$2:$B$21,2,FALSE)&amp;"'!AL:AL"),MATCH($K577,INDIRECT("'"&amp;VLOOKUP($C577,ModMap!$A$2:$B$21,2,FALSE)&amp;"'!$K:$K"),0)),"")</f>
        <v/>
      </c>
      <c r="AM577" s="39">
        <f t="shared" si="1"/>
        <v>2</v>
      </c>
      <c r="AN577" s="39" t="str">
        <f t="shared" si="2"/>
        <v>Not Started</v>
      </c>
      <c r="AO577" s="40" t="str">
        <f t="array" ref="AO577">IFERROR(INDEX(INDIRECT("'"&amp;VLOOKUP($C577,ModMap!$A$2:$B$21,2,FALSE)&amp;"'!AO:AO"),MATCH($K577,INDIRECT("'"&amp;VLOOKUP($C577,ModMap!$A$2:$B$21,2,FALSE)&amp;"'!$K:$K"),0)),"")</f>
        <v/>
      </c>
      <c r="AP577" s="49" t="str">
        <f t="array" ref="AP577">IFERROR(HYPERLINK("#'"&amp;VLOOKUP($C577,ModMap!$A$2:$B$21,2,FALSE)&amp;"'!V"&amp;MATCH($K577,INDIRECT("'"&amp;VLOOKUP($C577,ModMap!$A$2:$B$21,2,FALSE)&amp;"'!$K:$K"),0),"Edit on module sheet"),"")</f>
        <v>Edit on module sheet</v>
      </c>
    </row>
    <row r="578" ht="42.0" customHeight="1">
      <c r="A578" s="50">
        <v>576.0</v>
      </c>
      <c r="B578" s="50">
        <v>572.0</v>
      </c>
      <c r="C578" s="50" t="s">
        <v>124</v>
      </c>
      <c r="D578" s="51" t="s">
        <v>125</v>
      </c>
      <c r="E578" s="31" t="s">
        <v>69</v>
      </c>
      <c r="F578" s="72" t="s">
        <v>1448</v>
      </c>
      <c r="G578" s="51" t="s">
        <v>1449</v>
      </c>
      <c r="H578" s="50" t="s">
        <v>1477</v>
      </c>
      <c r="I578" s="50" t="s">
        <v>1478</v>
      </c>
      <c r="J578" s="51" t="s">
        <v>1479</v>
      </c>
      <c r="K578" s="50" t="s">
        <v>3864</v>
      </c>
      <c r="L578" s="51" t="s">
        <v>3865</v>
      </c>
      <c r="M578" s="48" t="s">
        <v>434</v>
      </c>
      <c r="N578" s="50" t="s">
        <v>1455</v>
      </c>
      <c r="O578" s="50" t="s">
        <v>1482</v>
      </c>
      <c r="P578" s="51" t="s">
        <v>1483</v>
      </c>
      <c r="Q578" s="51" t="s">
        <v>1484</v>
      </c>
      <c r="R578" s="50" t="s">
        <v>273</v>
      </c>
      <c r="S578" s="50" t="s">
        <v>69</v>
      </c>
      <c r="T578" s="50" t="str">
        <f t="array" ref="T578">IFERROR(INDEX(INDIRECT("'"&amp;VLOOKUP($C578,ModMap!$A$2:$B$21,2,FALSE)&amp;"'!T:T"),MATCH($K578,INDIRECT("'"&amp;VLOOKUP($C578,ModMap!$A$2:$B$21,2,FALSE)&amp;"'!$K:$K"),0)),"")</f>
        <v>Unassigned</v>
      </c>
      <c r="U578" s="48" t="s">
        <v>33</v>
      </c>
      <c r="V578" s="50" t="str">
        <f t="array" ref="V578">IFERROR(INDEX(INDIRECT("'"&amp;VLOOKUP($C578,ModMap!$A$2:$B$21,2,FALSE)&amp;"'!V:V"),MATCH($K578,INDIRECT("'"&amp;VLOOKUP($C578,ModMap!$A$2:$B$21,2,FALSE)&amp;"'!$K:$K"),0)),"")</f>
        <v>Not Started</v>
      </c>
      <c r="W578" s="50" t="str">
        <f t="array" ref="W578">IFERROR(INDEX(INDIRECT("'"&amp;VLOOKUP($C578,ModMap!$A$2:$B$21,2,FALSE)&amp;"'!W:W"),MATCH($K578,INDIRECT("'"&amp;VLOOKUP($C578,ModMap!$A$2:$B$21,2,FALSE)&amp;"'!$K:$K"),0)),"")</f>
        <v>Unassigned</v>
      </c>
      <c r="X578" s="48" t="s">
        <v>33</v>
      </c>
      <c r="Y578" s="50" t="str">
        <f t="array" ref="Y578">IFERROR(INDEX(INDIRECT("'"&amp;VLOOKUP($C578,ModMap!$A$2:$B$21,2,FALSE)&amp;"'!Y:Y"),MATCH($K578,INDIRECT("'"&amp;VLOOKUP($C578,ModMap!$A$2:$B$21,2,FALSE)&amp;"'!$K:$K"),0)),"")</f>
        <v>Not Started</v>
      </c>
      <c r="Z578" s="50" t="str">
        <f t="array" ref="Z578">IFERROR(INDEX(INDIRECT("'"&amp;VLOOKUP($C578,ModMap!$A$2:$B$21,2,FALSE)&amp;"'!Z:Z"),MATCH($K578,INDIRECT("'"&amp;VLOOKUP($C578,ModMap!$A$2:$B$21,2,FALSE)&amp;"'!$K:$K"),0)),"")</f>
        <v>Unassigned</v>
      </c>
      <c r="AA578" s="44" t="s">
        <v>36</v>
      </c>
      <c r="AB578" s="50" t="str">
        <f t="array" ref="AB578">IFERROR(INDEX(INDIRECT("'"&amp;VLOOKUP($C578,ModMap!$A$2:$B$21,2,FALSE)&amp;"'!AB:AB"),MATCH($K578,INDIRECT("'"&amp;VLOOKUP($C578,ModMap!$A$2:$B$21,2,FALSE)&amp;"'!$K:$K"),0)),"")</f>
        <v>N/A</v>
      </c>
      <c r="AC578" s="50" t="str">
        <f t="array" ref="AC578">IFERROR(INDEX(INDIRECT("'"&amp;VLOOKUP($C578,ModMap!$A$2:$B$21,2,FALSE)&amp;"'!AC:AC"),MATCH($K578,INDIRECT("'"&amp;VLOOKUP($C578,ModMap!$A$2:$B$21,2,FALSE)&amp;"'!$K:$K"),0)),"")</f>
        <v/>
      </c>
      <c r="AD578" s="48" t="s">
        <v>33</v>
      </c>
      <c r="AE578" s="50" t="str">
        <f t="array" ref="AE578">IFERROR(INDEX(INDIRECT("'"&amp;VLOOKUP($C578,ModMap!$A$2:$B$21,2,FALSE)&amp;"'!AE:AE"),MATCH($K578,INDIRECT("'"&amp;VLOOKUP($C578,ModMap!$A$2:$B$21,2,FALSE)&amp;"'!$K:$K"),0)),"")</f>
        <v>Not Started</v>
      </c>
      <c r="AF578" s="50" t="str">
        <f t="array" ref="AF578">IFERROR(INDEX(INDIRECT("'"&amp;VLOOKUP($C578,ModMap!$A$2:$B$21,2,FALSE)&amp;"'!AF:AF"),MATCH($K578,INDIRECT("'"&amp;VLOOKUP($C578,ModMap!$A$2:$B$21,2,FALSE)&amp;"'!$K:$K"),0)),"")</f>
        <v>Unassigned</v>
      </c>
      <c r="AG578" s="44" t="s">
        <v>36</v>
      </c>
      <c r="AH578" s="50" t="str">
        <f t="array" ref="AH578">IFERROR(INDEX(INDIRECT("'"&amp;VLOOKUP($C578,ModMap!$A$2:$B$21,2,FALSE)&amp;"'!AH:AH"),MATCH($K578,INDIRECT("'"&amp;VLOOKUP($C578,ModMap!$A$2:$B$21,2,FALSE)&amp;"'!$K:$K"),0)),"")</f>
        <v>N/A</v>
      </c>
      <c r="AI578" s="50" t="str">
        <f t="array" ref="AI578">IFERROR(INDEX(INDIRECT("'"&amp;VLOOKUP($C578,ModMap!$A$2:$B$21,2,FALSE)&amp;"'!AI:AI"),MATCH($K578,INDIRECT("'"&amp;VLOOKUP($C578,ModMap!$A$2:$B$21,2,FALSE)&amp;"'!$K:$K"),0)),"")</f>
        <v/>
      </c>
      <c r="AJ578" s="44" t="s">
        <v>36</v>
      </c>
      <c r="AK578" s="50" t="str">
        <f t="array" ref="AK578">IFERROR(INDEX(INDIRECT("'"&amp;VLOOKUP($C578,ModMap!$A$2:$B$21,2,FALSE)&amp;"'!AK:AK"),MATCH($K578,INDIRECT("'"&amp;VLOOKUP($C578,ModMap!$A$2:$B$21,2,FALSE)&amp;"'!$K:$K"),0)),"")</f>
        <v>N/A</v>
      </c>
      <c r="AL578" s="50" t="str">
        <f t="array" ref="AL578">IFERROR(INDEX(INDIRECT("'"&amp;VLOOKUP($C578,ModMap!$A$2:$B$21,2,FALSE)&amp;"'!AL:AL"),MATCH($K578,INDIRECT("'"&amp;VLOOKUP($C578,ModMap!$A$2:$B$21,2,FALSE)&amp;"'!$K:$K"),0)),"")</f>
        <v/>
      </c>
      <c r="AM578" s="50">
        <f t="shared" si="1"/>
        <v>3</v>
      </c>
      <c r="AN578" s="50" t="str">
        <f t="shared" si="2"/>
        <v>Not Started</v>
      </c>
      <c r="AO578" s="51" t="str">
        <f t="array" ref="AO578">IFERROR(INDEX(INDIRECT("'"&amp;VLOOKUP($C578,ModMap!$A$2:$B$21,2,FALSE)&amp;"'!AO:AO"),MATCH($K578,INDIRECT("'"&amp;VLOOKUP($C578,ModMap!$A$2:$B$21,2,FALSE)&amp;"'!$K:$K"),0)),"")</f>
        <v/>
      </c>
      <c r="AP578" s="49" t="str">
        <f t="array" ref="AP578">IFERROR(HYPERLINK("#'"&amp;VLOOKUP($C578,ModMap!$A$2:$B$21,2,FALSE)&amp;"'!V"&amp;MATCH($K578,INDIRECT("'"&amp;VLOOKUP($C578,ModMap!$A$2:$B$21,2,FALSE)&amp;"'!$K:$K"),0),"Edit on module sheet"),"")</f>
        <v>Edit on module sheet</v>
      </c>
    </row>
    <row r="579" ht="42.0" customHeight="1">
      <c r="A579" s="39">
        <v>577.0</v>
      </c>
      <c r="B579" s="39">
        <v>573.0</v>
      </c>
      <c r="C579" s="39" t="s">
        <v>124</v>
      </c>
      <c r="D579" s="40" t="s">
        <v>125</v>
      </c>
      <c r="E579" s="28" t="s">
        <v>48</v>
      </c>
      <c r="F579" s="72" t="s">
        <v>1448</v>
      </c>
      <c r="G579" s="40" t="s">
        <v>1449</v>
      </c>
      <c r="H579" s="39" t="s">
        <v>1487</v>
      </c>
      <c r="I579" s="39" t="s">
        <v>1488</v>
      </c>
      <c r="J579" s="40" t="s">
        <v>1489</v>
      </c>
      <c r="K579" s="39" t="s">
        <v>2913</v>
      </c>
      <c r="L579" s="40" t="s">
        <v>2914</v>
      </c>
      <c r="M579" s="47" t="s">
        <v>200</v>
      </c>
      <c r="N579" s="39" t="s">
        <v>1455</v>
      </c>
      <c r="O579" s="39" t="s">
        <v>1466</v>
      </c>
      <c r="P579" s="40" t="s">
        <v>1492</v>
      </c>
      <c r="Q579" s="40" t="s">
        <v>1493</v>
      </c>
      <c r="R579" s="39" t="s">
        <v>1494</v>
      </c>
      <c r="S579" s="39" t="s">
        <v>56</v>
      </c>
      <c r="T579" s="39" t="str">
        <f t="array" ref="T579">IFERROR(INDEX(INDIRECT("'"&amp;VLOOKUP($C579,ModMap!$A$2:$B$21,2,FALSE)&amp;"'!T:T"),MATCH($K579,INDIRECT("'"&amp;VLOOKUP($C579,ModMap!$A$2:$B$21,2,FALSE)&amp;"'!$K:$K"),0)),"")</f>
        <v>Unassigned</v>
      </c>
      <c r="U579" s="44" t="s">
        <v>36</v>
      </c>
      <c r="V579" s="39" t="str">
        <f t="array" ref="V579">IFERROR(INDEX(INDIRECT("'"&amp;VLOOKUP($C579,ModMap!$A$2:$B$21,2,FALSE)&amp;"'!V:V"),MATCH($K579,INDIRECT("'"&amp;VLOOKUP($C579,ModMap!$A$2:$B$21,2,FALSE)&amp;"'!$K:$K"),0)),"")</f>
        <v>N/A</v>
      </c>
      <c r="W579" s="39" t="str">
        <f t="array" ref="W579">IFERROR(INDEX(INDIRECT("'"&amp;VLOOKUP($C579,ModMap!$A$2:$B$21,2,FALSE)&amp;"'!W:W"),MATCH($K579,INDIRECT("'"&amp;VLOOKUP($C579,ModMap!$A$2:$B$21,2,FALSE)&amp;"'!$K:$K"),0)),"")</f>
        <v/>
      </c>
      <c r="X579" s="48" t="s">
        <v>33</v>
      </c>
      <c r="Y579" s="39" t="str">
        <f t="array" ref="Y579">IFERROR(INDEX(INDIRECT("'"&amp;VLOOKUP($C579,ModMap!$A$2:$B$21,2,FALSE)&amp;"'!Y:Y"),MATCH($K579,INDIRECT("'"&amp;VLOOKUP($C579,ModMap!$A$2:$B$21,2,FALSE)&amp;"'!$K:$K"),0)),"")</f>
        <v>Not Started</v>
      </c>
      <c r="Z579" s="39" t="str">
        <f t="array" ref="Z579">IFERROR(INDEX(INDIRECT("'"&amp;VLOOKUP($C579,ModMap!$A$2:$B$21,2,FALSE)&amp;"'!Z:Z"),MATCH($K579,INDIRECT("'"&amp;VLOOKUP($C579,ModMap!$A$2:$B$21,2,FALSE)&amp;"'!$K:$K"),0)),"")</f>
        <v>Unassigned</v>
      </c>
      <c r="AA579" s="44" t="s">
        <v>36</v>
      </c>
      <c r="AB579" s="39" t="str">
        <f t="array" ref="AB579">IFERROR(INDEX(INDIRECT("'"&amp;VLOOKUP($C579,ModMap!$A$2:$B$21,2,FALSE)&amp;"'!AB:AB"),MATCH($K579,INDIRECT("'"&amp;VLOOKUP($C579,ModMap!$A$2:$B$21,2,FALSE)&amp;"'!$K:$K"),0)),"")</f>
        <v>N/A</v>
      </c>
      <c r="AC579" s="39" t="str">
        <f t="array" ref="AC579">IFERROR(INDEX(INDIRECT("'"&amp;VLOOKUP($C579,ModMap!$A$2:$B$21,2,FALSE)&amp;"'!AC:AC"),MATCH($K579,INDIRECT("'"&amp;VLOOKUP($C579,ModMap!$A$2:$B$21,2,FALSE)&amp;"'!$K:$K"),0)),"")</f>
        <v/>
      </c>
      <c r="AD579" s="48" t="s">
        <v>33</v>
      </c>
      <c r="AE579" s="39" t="str">
        <f t="array" ref="AE579">IFERROR(INDEX(INDIRECT("'"&amp;VLOOKUP($C579,ModMap!$A$2:$B$21,2,FALSE)&amp;"'!AE:AE"),MATCH($K579,INDIRECT("'"&amp;VLOOKUP($C579,ModMap!$A$2:$B$21,2,FALSE)&amp;"'!$K:$K"),0)),"")</f>
        <v>Not Started</v>
      </c>
      <c r="AF579" s="39" t="str">
        <f t="array" ref="AF579">IFERROR(INDEX(INDIRECT("'"&amp;VLOOKUP($C579,ModMap!$A$2:$B$21,2,FALSE)&amp;"'!AF:AF"),MATCH($K579,INDIRECT("'"&amp;VLOOKUP($C579,ModMap!$A$2:$B$21,2,FALSE)&amp;"'!$K:$K"),0)),"")</f>
        <v>Unassigned</v>
      </c>
      <c r="AG579" s="44" t="s">
        <v>36</v>
      </c>
      <c r="AH579" s="39" t="str">
        <f t="array" ref="AH579">IFERROR(INDEX(INDIRECT("'"&amp;VLOOKUP($C579,ModMap!$A$2:$B$21,2,FALSE)&amp;"'!AH:AH"),MATCH($K579,INDIRECT("'"&amp;VLOOKUP($C579,ModMap!$A$2:$B$21,2,FALSE)&amp;"'!$K:$K"),0)),"")</f>
        <v>N/A</v>
      </c>
      <c r="AI579" s="39" t="str">
        <f t="array" ref="AI579">IFERROR(INDEX(INDIRECT("'"&amp;VLOOKUP($C579,ModMap!$A$2:$B$21,2,FALSE)&amp;"'!AI:AI"),MATCH($K579,INDIRECT("'"&amp;VLOOKUP($C579,ModMap!$A$2:$B$21,2,FALSE)&amp;"'!$K:$K"),0)),"")</f>
        <v/>
      </c>
      <c r="AJ579" s="44" t="s">
        <v>36</v>
      </c>
      <c r="AK579" s="39" t="str">
        <f t="array" ref="AK579">IFERROR(INDEX(INDIRECT("'"&amp;VLOOKUP($C579,ModMap!$A$2:$B$21,2,FALSE)&amp;"'!AK:AK"),MATCH($K579,INDIRECT("'"&amp;VLOOKUP($C579,ModMap!$A$2:$B$21,2,FALSE)&amp;"'!$K:$K"),0)),"")</f>
        <v>N/A</v>
      </c>
      <c r="AL579" s="39" t="str">
        <f t="array" ref="AL579">IFERROR(INDEX(INDIRECT("'"&amp;VLOOKUP($C579,ModMap!$A$2:$B$21,2,FALSE)&amp;"'!AL:AL"),MATCH($K579,INDIRECT("'"&amp;VLOOKUP($C579,ModMap!$A$2:$B$21,2,FALSE)&amp;"'!$K:$K"),0)),"")</f>
        <v/>
      </c>
      <c r="AM579" s="39">
        <f t="shared" si="1"/>
        <v>2</v>
      </c>
      <c r="AN579" s="39" t="str">
        <f t="shared" si="2"/>
        <v>Not Started</v>
      </c>
      <c r="AO579" s="40" t="str">
        <f t="array" ref="AO579">IFERROR(INDEX(INDIRECT("'"&amp;VLOOKUP($C579,ModMap!$A$2:$B$21,2,FALSE)&amp;"'!AO:AO"),MATCH($K579,INDIRECT("'"&amp;VLOOKUP($C579,ModMap!$A$2:$B$21,2,FALSE)&amp;"'!$K:$K"),0)),"")</f>
        <v/>
      </c>
      <c r="AP579" s="49" t="str">
        <f t="array" ref="AP579">IFERROR(HYPERLINK("#'"&amp;VLOOKUP($C579,ModMap!$A$2:$B$21,2,FALSE)&amp;"'!V"&amp;MATCH($K579,INDIRECT("'"&amp;VLOOKUP($C579,ModMap!$A$2:$B$21,2,FALSE)&amp;"'!$K:$K"),0),"Edit on module sheet"),"")</f>
        <v>Edit on module sheet</v>
      </c>
    </row>
    <row r="580" ht="42.0" customHeight="1">
      <c r="A580" s="50">
        <v>578.0</v>
      </c>
      <c r="B580" s="50">
        <v>574.0</v>
      </c>
      <c r="C580" s="50" t="s">
        <v>124</v>
      </c>
      <c r="D580" s="51" t="s">
        <v>125</v>
      </c>
      <c r="E580" s="29" t="s">
        <v>41</v>
      </c>
      <c r="F580" s="72" t="s">
        <v>1448</v>
      </c>
      <c r="G580" s="51" t="s">
        <v>1449</v>
      </c>
      <c r="H580" s="50" t="s">
        <v>1487</v>
      </c>
      <c r="I580" s="50" t="s">
        <v>1488</v>
      </c>
      <c r="J580" s="51" t="s">
        <v>1489</v>
      </c>
      <c r="K580" s="50" t="s">
        <v>1490</v>
      </c>
      <c r="L580" s="51" t="s">
        <v>1491</v>
      </c>
      <c r="M580" s="47" t="s">
        <v>200</v>
      </c>
      <c r="N580" s="50" t="s">
        <v>1455</v>
      </c>
      <c r="O580" s="50" t="s">
        <v>1466</v>
      </c>
      <c r="P580" s="51" t="s">
        <v>1492</v>
      </c>
      <c r="Q580" s="51" t="s">
        <v>1493</v>
      </c>
      <c r="R580" s="50" t="s">
        <v>1494</v>
      </c>
      <c r="S580" s="50" t="s">
        <v>206</v>
      </c>
      <c r="T580" s="50" t="str">
        <f t="array" ref="T580">IFERROR(INDEX(INDIRECT("'"&amp;VLOOKUP($C580,ModMap!$A$2:$B$21,2,FALSE)&amp;"'!T:T"),MATCH($K580,INDIRECT("'"&amp;VLOOKUP($C580,ModMap!$A$2:$B$21,2,FALSE)&amp;"'!$K:$K"),0)),"")</f>
        <v>Unassigned</v>
      </c>
      <c r="U580" s="48" t="s">
        <v>33</v>
      </c>
      <c r="V580" s="50" t="str">
        <f t="array" ref="V580">IFERROR(INDEX(INDIRECT("'"&amp;VLOOKUP($C580,ModMap!$A$2:$B$21,2,FALSE)&amp;"'!V:V"),MATCH($K580,INDIRECT("'"&amp;VLOOKUP($C580,ModMap!$A$2:$B$21,2,FALSE)&amp;"'!$K:$K"),0)),"")</f>
        <v>Not Started</v>
      </c>
      <c r="W580" s="50" t="str">
        <f t="array" ref="W580">IFERROR(INDEX(INDIRECT("'"&amp;VLOOKUP($C580,ModMap!$A$2:$B$21,2,FALSE)&amp;"'!W:W"),MATCH($K580,INDIRECT("'"&amp;VLOOKUP($C580,ModMap!$A$2:$B$21,2,FALSE)&amp;"'!$K:$K"),0)),"")</f>
        <v>Unassigned</v>
      </c>
      <c r="X580" s="44" t="s">
        <v>36</v>
      </c>
      <c r="Y580" s="50" t="str">
        <f t="array" ref="Y580">IFERROR(INDEX(INDIRECT("'"&amp;VLOOKUP($C580,ModMap!$A$2:$B$21,2,FALSE)&amp;"'!Y:Y"),MATCH($K580,INDIRECT("'"&amp;VLOOKUP($C580,ModMap!$A$2:$B$21,2,FALSE)&amp;"'!$K:$K"),0)),"")</f>
        <v>N/A</v>
      </c>
      <c r="Z580" s="50" t="str">
        <f t="array" ref="Z580">IFERROR(INDEX(INDIRECT("'"&amp;VLOOKUP($C580,ModMap!$A$2:$B$21,2,FALSE)&amp;"'!Z:Z"),MATCH($K580,INDIRECT("'"&amp;VLOOKUP($C580,ModMap!$A$2:$B$21,2,FALSE)&amp;"'!$K:$K"),0)),"")</f>
        <v/>
      </c>
      <c r="AA580" s="44" t="s">
        <v>36</v>
      </c>
      <c r="AB580" s="50" t="str">
        <f t="array" ref="AB580">IFERROR(INDEX(INDIRECT("'"&amp;VLOOKUP($C580,ModMap!$A$2:$B$21,2,FALSE)&amp;"'!AB:AB"),MATCH($K580,INDIRECT("'"&amp;VLOOKUP($C580,ModMap!$A$2:$B$21,2,FALSE)&amp;"'!$K:$K"),0)),"")</f>
        <v>N/A</v>
      </c>
      <c r="AC580" s="50" t="str">
        <f t="array" ref="AC580">IFERROR(INDEX(INDIRECT("'"&amp;VLOOKUP($C580,ModMap!$A$2:$B$21,2,FALSE)&amp;"'!AC:AC"),MATCH($K580,INDIRECT("'"&amp;VLOOKUP($C580,ModMap!$A$2:$B$21,2,FALSE)&amp;"'!$K:$K"),0)),"")</f>
        <v/>
      </c>
      <c r="AD580" s="44" t="s">
        <v>36</v>
      </c>
      <c r="AE580" s="50" t="str">
        <f t="array" ref="AE580">IFERROR(INDEX(INDIRECT("'"&amp;VLOOKUP($C580,ModMap!$A$2:$B$21,2,FALSE)&amp;"'!AE:AE"),MATCH($K580,INDIRECT("'"&amp;VLOOKUP($C580,ModMap!$A$2:$B$21,2,FALSE)&amp;"'!$K:$K"),0)),"")</f>
        <v>N/A</v>
      </c>
      <c r="AF580" s="50" t="str">
        <f t="array" ref="AF580">IFERROR(INDEX(INDIRECT("'"&amp;VLOOKUP($C580,ModMap!$A$2:$B$21,2,FALSE)&amp;"'!AF:AF"),MATCH($K580,INDIRECT("'"&amp;VLOOKUP($C580,ModMap!$A$2:$B$21,2,FALSE)&amp;"'!$K:$K"),0)),"")</f>
        <v/>
      </c>
      <c r="AG580" s="44" t="s">
        <v>36</v>
      </c>
      <c r="AH580" s="50" t="str">
        <f t="array" ref="AH580">IFERROR(INDEX(INDIRECT("'"&amp;VLOOKUP($C580,ModMap!$A$2:$B$21,2,FALSE)&amp;"'!AH:AH"),MATCH($K580,INDIRECT("'"&amp;VLOOKUP($C580,ModMap!$A$2:$B$21,2,FALSE)&amp;"'!$K:$K"),0)),"")</f>
        <v>N/A</v>
      </c>
      <c r="AI580" s="50" t="str">
        <f t="array" ref="AI580">IFERROR(INDEX(INDIRECT("'"&amp;VLOOKUP($C580,ModMap!$A$2:$B$21,2,FALSE)&amp;"'!AI:AI"),MATCH($K580,INDIRECT("'"&amp;VLOOKUP($C580,ModMap!$A$2:$B$21,2,FALSE)&amp;"'!$K:$K"),0)),"")</f>
        <v/>
      </c>
      <c r="AJ580" s="44" t="s">
        <v>36</v>
      </c>
      <c r="AK580" s="50" t="str">
        <f t="array" ref="AK580">IFERROR(INDEX(INDIRECT("'"&amp;VLOOKUP($C580,ModMap!$A$2:$B$21,2,FALSE)&amp;"'!AK:AK"),MATCH($K580,INDIRECT("'"&amp;VLOOKUP($C580,ModMap!$A$2:$B$21,2,FALSE)&amp;"'!$K:$K"),0)),"")</f>
        <v>N/A</v>
      </c>
      <c r="AL580" s="50" t="str">
        <f t="array" ref="AL580">IFERROR(INDEX(INDIRECT("'"&amp;VLOOKUP($C580,ModMap!$A$2:$B$21,2,FALSE)&amp;"'!AL:AL"),MATCH($K580,INDIRECT("'"&amp;VLOOKUP($C580,ModMap!$A$2:$B$21,2,FALSE)&amp;"'!$K:$K"),0)),"")</f>
        <v/>
      </c>
      <c r="AM580" s="50">
        <f t="shared" si="1"/>
        <v>1</v>
      </c>
      <c r="AN580" s="50" t="str">
        <f t="shared" si="2"/>
        <v>Not Started</v>
      </c>
      <c r="AO580" s="51" t="str">
        <f t="array" ref="AO580">IFERROR(INDEX(INDIRECT("'"&amp;VLOOKUP($C580,ModMap!$A$2:$B$21,2,FALSE)&amp;"'!AO:AO"),MATCH($K580,INDIRECT("'"&amp;VLOOKUP($C580,ModMap!$A$2:$B$21,2,FALSE)&amp;"'!$K:$K"),0)),"")</f>
        <v/>
      </c>
      <c r="AP580" s="49" t="str">
        <f t="array" ref="AP580">IFERROR(HYPERLINK("#'"&amp;VLOOKUP($C580,ModMap!$A$2:$B$21,2,FALSE)&amp;"'!V"&amp;MATCH($K580,INDIRECT("'"&amp;VLOOKUP($C580,ModMap!$A$2:$B$21,2,FALSE)&amp;"'!$K:$K"),0),"Edit on module sheet"),"")</f>
        <v>Edit on module sheet</v>
      </c>
    </row>
    <row r="581" ht="42.0" customHeight="1">
      <c r="A581" s="39">
        <v>579.0</v>
      </c>
      <c r="B581" s="39">
        <v>575.0</v>
      </c>
      <c r="C581" s="39" t="s">
        <v>124</v>
      </c>
      <c r="D581" s="40" t="s">
        <v>125</v>
      </c>
      <c r="E581" s="31" t="s">
        <v>69</v>
      </c>
      <c r="F581" s="72" t="s">
        <v>1448</v>
      </c>
      <c r="G581" s="40" t="s">
        <v>1449</v>
      </c>
      <c r="H581" s="39" t="s">
        <v>1487</v>
      </c>
      <c r="I581" s="39" t="s">
        <v>1488</v>
      </c>
      <c r="J581" s="40" t="s">
        <v>1489</v>
      </c>
      <c r="K581" s="39" t="s">
        <v>3866</v>
      </c>
      <c r="L581" s="40" t="s">
        <v>3867</v>
      </c>
      <c r="M581" s="48" t="s">
        <v>434</v>
      </c>
      <c r="N581" s="39" t="s">
        <v>1455</v>
      </c>
      <c r="O581" s="39" t="s">
        <v>1466</v>
      </c>
      <c r="P581" s="40" t="s">
        <v>1492</v>
      </c>
      <c r="Q581" s="40" t="s">
        <v>1493</v>
      </c>
      <c r="R581" s="39" t="s">
        <v>1494</v>
      </c>
      <c r="S581" s="39" t="s">
        <v>69</v>
      </c>
      <c r="T581" s="39" t="str">
        <f t="array" ref="T581">IFERROR(INDEX(INDIRECT("'"&amp;VLOOKUP($C581,ModMap!$A$2:$B$21,2,FALSE)&amp;"'!T:T"),MATCH($K581,INDIRECT("'"&amp;VLOOKUP($C581,ModMap!$A$2:$B$21,2,FALSE)&amp;"'!$K:$K"),0)),"")</f>
        <v>Unassigned</v>
      </c>
      <c r="U581" s="44" t="s">
        <v>36</v>
      </c>
      <c r="V581" s="39" t="str">
        <f t="array" ref="V581">IFERROR(INDEX(INDIRECT("'"&amp;VLOOKUP($C581,ModMap!$A$2:$B$21,2,FALSE)&amp;"'!V:V"),MATCH($K581,INDIRECT("'"&amp;VLOOKUP($C581,ModMap!$A$2:$B$21,2,FALSE)&amp;"'!$K:$K"),0)),"")</f>
        <v>N/A</v>
      </c>
      <c r="W581" s="39" t="str">
        <f t="array" ref="W581">IFERROR(INDEX(INDIRECT("'"&amp;VLOOKUP($C581,ModMap!$A$2:$B$21,2,FALSE)&amp;"'!W:W"),MATCH($K581,INDIRECT("'"&amp;VLOOKUP($C581,ModMap!$A$2:$B$21,2,FALSE)&amp;"'!$K:$K"),0)),"")</f>
        <v/>
      </c>
      <c r="X581" s="48" t="s">
        <v>33</v>
      </c>
      <c r="Y581" s="39" t="str">
        <f t="array" ref="Y581">IFERROR(INDEX(INDIRECT("'"&amp;VLOOKUP($C581,ModMap!$A$2:$B$21,2,FALSE)&amp;"'!Y:Y"),MATCH($K581,INDIRECT("'"&amp;VLOOKUP($C581,ModMap!$A$2:$B$21,2,FALSE)&amp;"'!$K:$K"),0)),"")</f>
        <v>Not Started</v>
      </c>
      <c r="Z581" s="39" t="str">
        <f t="array" ref="Z581">IFERROR(INDEX(INDIRECT("'"&amp;VLOOKUP($C581,ModMap!$A$2:$B$21,2,FALSE)&amp;"'!Z:Z"),MATCH($K581,INDIRECT("'"&amp;VLOOKUP($C581,ModMap!$A$2:$B$21,2,FALSE)&amp;"'!$K:$K"),0)),"")</f>
        <v>Unassigned</v>
      </c>
      <c r="AA581" s="44" t="s">
        <v>36</v>
      </c>
      <c r="AB581" s="39" t="str">
        <f t="array" ref="AB581">IFERROR(INDEX(INDIRECT("'"&amp;VLOOKUP($C581,ModMap!$A$2:$B$21,2,FALSE)&amp;"'!AB:AB"),MATCH($K581,INDIRECT("'"&amp;VLOOKUP($C581,ModMap!$A$2:$B$21,2,FALSE)&amp;"'!$K:$K"),0)),"")</f>
        <v>N/A</v>
      </c>
      <c r="AC581" s="39" t="str">
        <f t="array" ref="AC581">IFERROR(INDEX(INDIRECT("'"&amp;VLOOKUP($C581,ModMap!$A$2:$B$21,2,FALSE)&amp;"'!AC:AC"),MATCH($K581,INDIRECT("'"&amp;VLOOKUP($C581,ModMap!$A$2:$B$21,2,FALSE)&amp;"'!$K:$K"),0)),"")</f>
        <v/>
      </c>
      <c r="AD581" s="44" t="s">
        <v>36</v>
      </c>
      <c r="AE581" s="39" t="str">
        <f t="array" ref="AE581">IFERROR(INDEX(INDIRECT("'"&amp;VLOOKUP($C581,ModMap!$A$2:$B$21,2,FALSE)&amp;"'!AE:AE"),MATCH($K581,INDIRECT("'"&amp;VLOOKUP($C581,ModMap!$A$2:$B$21,2,FALSE)&amp;"'!$K:$K"),0)),"")</f>
        <v>N/A</v>
      </c>
      <c r="AF581" s="39" t="str">
        <f t="array" ref="AF581">IFERROR(INDEX(INDIRECT("'"&amp;VLOOKUP($C581,ModMap!$A$2:$B$21,2,FALSE)&amp;"'!AF:AF"),MATCH($K581,INDIRECT("'"&amp;VLOOKUP($C581,ModMap!$A$2:$B$21,2,FALSE)&amp;"'!$K:$K"),0)),"")</f>
        <v/>
      </c>
      <c r="AG581" s="44" t="s">
        <v>36</v>
      </c>
      <c r="AH581" s="39" t="str">
        <f t="array" ref="AH581">IFERROR(INDEX(INDIRECT("'"&amp;VLOOKUP($C581,ModMap!$A$2:$B$21,2,FALSE)&amp;"'!AH:AH"),MATCH($K581,INDIRECT("'"&amp;VLOOKUP($C581,ModMap!$A$2:$B$21,2,FALSE)&amp;"'!$K:$K"),0)),"")</f>
        <v>N/A</v>
      </c>
      <c r="AI581" s="39" t="str">
        <f t="array" ref="AI581">IFERROR(INDEX(INDIRECT("'"&amp;VLOOKUP($C581,ModMap!$A$2:$B$21,2,FALSE)&amp;"'!AI:AI"),MATCH($K581,INDIRECT("'"&amp;VLOOKUP($C581,ModMap!$A$2:$B$21,2,FALSE)&amp;"'!$K:$K"),0)),"")</f>
        <v/>
      </c>
      <c r="AJ581" s="44" t="s">
        <v>36</v>
      </c>
      <c r="AK581" s="39" t="str">
        <f t="array" ref="AK581">IFERROR(INDEX(INDIRECT("'"&amp;VLOOKUP($C581,ModMap!$A$2:$B$21,2,FALSE)&amp;"'!AK:AK"),MATCH($K581,INDIRECT("'"&amp;VLOOKUP($C581,ModMap!$A$2:$B$21,2,FALSE)&amp;"'!$K:$K"),0)),"")</f>
        <v>N/A</v>
      </c>
      <c r="AL581" s="39" t="str">
        <f t="array" ref="AL581">IFERROR(INDEX(INDIRECT("'"&amp;VLOOKUP($C581,ModMap!$A$2:$B$21,2,FALSE)&amp;"'!AL:AL"),MATCH($K581,INDIRECT("'"&amp;VLOOKUP($C581,ModMap!$A$2:$B$21,2,FALSE)&amp;"'!$K:$K"),0)),"")</f>
        <v/>
      </c>
      <c r="AM581" s="39">
        <f t="shared" si="1"/>
        <v>1</v>
      </c>
      <c r="AN581" s="39" t="str">
        <f t="shared" si="2"/>
        <v>Not Started</v>
      </c>
      <c r="AO581" s="40" t="str">
        <f t="array" ref="AO581">IFERROR(INDEX(INDIRECT("'"&amp;VLOOKUP($C581,ModMap!$A$2:$B$21,2,FALSE)&amp;"'!AO:AO"),MATCH($K581,INDIRECT("'"&amp;VLOOKUP($C581,ModMap!$A$2:$B$21,2,FALSE)&amp;"'!$K:$K"),0)),"")</f>
        <v/>
      </c>
      <c r="AP581" s="49" t="str">
        <f t="array" ref="AP581">IFERROR(HYPERLINK("#'"&amp;VLOOKUP($C581,ModMap!$A$2:$B$21,2,FALSE)&amp;"'!V"&amp;MATCH($K581,INDIRECT("'"&amp;VLOOKUP($C581,ModMap!$A$2:$B$21,2,FALSE)&amp;"'!$K:$K"),0),"Edit on module sheet"),"")</f>
        <v>Edit on module sheet</v>
      </c>
    </row>
    <row r="582" ht="42.0" customHeight="1">
      <c r="A582" s="50">
        <v>580.0</v>
      </c>
      <c r="B582" s="50">
        <v>576.0</v>
      </c>
      <c r="C582" s="50" t="s">
        <v>124</v>
      </c>
      <c r="D582" s="51" t="s">
        <v>125</v>
      </c>
      <c r="E582" s="29" t="s">
        <v>41</v>
      </c>
      <c r="F582" s="72" t="s">
        <v>1448</v>
      </c>
      <c r="G582" s="51" t="s">
        <v>1449</v>
      </c>
      <c r="H582" s="50" t="s">
        <v>1497</v>
      </c>
      <c r="I582" s="50" t="s">
        <v>1498</v>
      </c>
      <c r="J582" s="51" t="s">
        <v>1499</v>
      </c>
      <c r="K582" s="50" t="s">
        <v>1500</v>
      </c>
      <c r="L582" s="51" t="s">
        <v>1501</v>
      </c>
      <c r="M582" s="52" t="s">
        <v>211</v>
      </c>
      <c r="N582" s="50" t="s">
        <v>1455</v>
      </c>
      <c r="O582" s="50" t="s">
        <v>1502</v>
      </c>
      <c r="P582" s="51" t="s">
        <v>1503</v>
      </c>
      <c r="Q582" s="51" t="s">
        <v>1504</v>
      </c>
      <c r="R582" s="50" t="s">
        <v>273</v>
      </c>
      <c r="S582" s="50" t="s">
        <v>206</v>
      </c>
      <c r="T582" s="50" t="str">
        <f t="array" ref="T582">IFERROR(INDEX(INDIRECT("'"&amp;VLOOKUP($C582,ModMap!$A$2:$B$21,2,FALSE)&amp;"'!T:T"),MATCH($K582,INDIRECT("'"&amp;VLOOKUP($C582,ModMap!$A$2:$B$21,2,FALSE)&amp;"'!$K:$K"),0)),"")</f>
        <v>Unassigned</v>
      </c>
      <c r="U582" s="48" t="s">
        <v>33</v>
      </c>
      <c r="V582" s="50" t="str">
        <f t="array" ref="V582">IFERROR(INDEX(INDIRECT("'"&amp;VLOOKUP($C582,ModMap!$A$2:$B$21,2,FALSE)&amp;"'!V:V"),MATCH($K582,INDIRECT("'"&amp;VLOOKUP($C582,ModMap!$A$2:$B$21,2,FALSE)&amp;"'!$K:$K"),0)),"")</f>
        <v>Not Started</v>
      </c>
      <c r="W582" s="50" t="str">
        <f t="array" ref="W582">IFERROR(INDEX(INDIRECT("'"&amp;VLOOKUP($C582,ModMap!$A$2:$B$21,2,FALSE)&amp;"'!W:W"),MATCH($K582,INDIRECT("'"&amp;VLOOKUP($C582,ModMap!$A$2:$B$21,2,FALSE)&amp;"'!$K:$K"),0)),"")</f>
        <v>Unassigned</v>
      </c>
      <c r="X582" s="44" t="s">
        <v>36</v>
      </c>
      <c r="Y582" s="50" t="str">
        <f t="array" ref="Y582">IFERROR(INDEX(INDIRECT("'"&amp;VLOOKUP($C582,ModMap!$A$2:$B$21,2,FALSE)&amp;"'!Y:Y"),MATCH($K582,INDIRECT("'"&amp;VLOOKUP($C582,ModMap!$A$2:$B$21,2,FALSE)&amp;"'!$K:$K"),0)),"")</f>
        <v>N/A</v>
      </c>
      <c r="Z582" s="50" t="str">
        <f t="array" ref="Z582">IFERROR(INDEX(INDIRECT("'"&amp;VLOOKUP($C582,ModMap!$A$2:$B$21,2,FALSE)&amp;"'!Z:Z"),MATCH($K582,INDIRECT("'"&amp;VLOOKUP($C582,ModMap!$A$2:$B$21,2,FALSE)&amp;"'!$K:$K"),0)),"")</f>
        <v/>
      </c>
      <c r="AA582" s="44" t="s">
        <v>36</v>
      </c>
      <c r="AB582" s="50" t="str">
        <f t="array" ref="AB582">IFERROR(INDEX(INDIRECT("'"&amp;VLOOKUP($C582,ModMap!$A$2:$B$21,2,FALSE)&amp;"'!AB:AB"),MATCH($K582,INDIRECT("'"&amp;VLOOKUP($C582,ModMap!$A$2:$B$21,2,FALSE)&amp;"'!$K:$K"),0)),"")</f>
        <v>N/A</v>
      </c>
      <c r="AC582" s="50" t="str">
        <f t="array" ref="AC582">IFERROR(INDEX(INDIRECT("'"&amp;VLOOKUP($C582,ModMap!$A$2:$B$21,2,FALSE)&amp;"'!AC:AC"),MATCH($K582,INDIRECT("'"&amp;VLOOKUP($C582,ModMap!$A$2:$B$21,2,FALSE)&amp;"'!$K:$K"),0)),"")</f>
        <v/>
      </c>
      <c r="AD582" s="48" t="s">
        <v>33</v>
      </c>
      <c r="AE582" s="50" t="str">
        <f t="array" ref="AE582">IFERROR(INDEX(INDIRECT("'"&amp;VLOOKUP($C582,ModMap!$A$2:$B$21,2,FALSE)&amp;"'!AE:AE"),MATCH($K582,INDIRECT("'"&amp;VLOOKUP($C582,ModMap!$A$2:$B$21,2,FALSE)&amp;"'!$K:$K"),0)),"")</f>
        <v>Not Started</v>
      </c>
      <c r="AF582" s="50" t="str">
        <f t="array" ref="AF582">IFERROR(INDEX(INDIRECT("'"&amp;VLOOKUP($C582,ModMap!$A$2:$B$21,2,FALSE)&amp;"'!AF:AF"),MATCH($K582,INDIRECT("'"&amp;VLOOKUP($C582,ModMap!$A$2:$B$21,2,FALSE)&amp;"'!$K:$K"),0)),"")</f>
        <v>Unassigned</v>
      </c>
      <c r="AG582" s="44" t="s">
        <v>36</v>
      </c>
      <c r="AH582" s="50" t="str">
        <f t="array" ref="AH582">IFERROR(INDEX(INDIRECT("'"&amp;VLOOKUP($C582,ModMap!$A$2:$B$21,2,FALSE)&amp;"'!AH:AH"),MATCH($K582,INDIRECT("'"&amp;VLOOKUP($C582,ModMap!$A$2:$B$21,2,FALSE)&amp;"'!$K:$K"),0)),"")</f>
        <v>N/A</v>
      </c>
      <c r="AI582" s="50" t="str">
        <f t="array" ref="AI582">IFERROR(INDEX(INDIRECT("'"&amp;VLOOKUP($C582,ModMap!$A$2:$B$21,2,FALSE)&amp;"'!AI:AI"),MATCH($K582,INDIRECT("'"&amp;VLOOKUP($C582,ModMap!$A$2:$B$21,2,FALSE)&amp;"'!$K:$K"),0)),"")</f>
        <v/>
      </c>
      <c r="AJ582" s="44" t="s">
        <v>36</v>
      </c>
      <c r="AK582" s="50" t="str">
        <f t="array" ref="AK582">IFERROR(INDEX(INDIRECT("'"&amp;VLOOKUP($C582,ModMap!$A$2:$B$21,2,FALSE)&amp;"'!AK:AK"),MATCH($K582,INDIRECT("'"&amp;VLOOKUP($C582,ModMap!$A$2:$B$21,2,FALSE)&amp;"'!$K:$K"),0)),"")</f>
        <v>N/A</v>
      </c>
      <c r="AL582" s="50" t="str">
        <f t="array" ref="AL582">IFERROR(INDEX(INDIRECT("'"&amp;VLOOKUP($C582,ModMap!$A$2:$B$21,2,FALSE)&amp;"'!AL:AL"),MATCH($K582,INDIRECT("'"&amp;VLOOKUP($C582,ModMap!$A$2:$B$21,2,FALSE)&amp;"'!$K:$K"),0)),"")</f>
        <v/>
      </c>
      <c r="AM582" s="50">
        <f t="shared" si="1"/>
        <v>2</v>
      </c>
      <c r="AN582" s="50" t="str">
        <f t="shared" si="2"/>
        <v>Not Started</v>
      </c>
      <c r="AO582" s="51" t="str">
        <f t="array" ref="AO582">IFERROR(INDEX(INDIRECT("'"&amp;VLOOKUP($C582,ModMap!$A$2:$B$21,2,FALSE)&amp;"'!AO:AO"),MATCH($K582,INDIRECT("'"&amp;VLOOKUP($C582,ModMap!$A$2:$B$21,2,FALSE)&amp;"'!$K:$K"),0)),"")</f>
        <v/>
      </c>
      <c r="AP582" s="49" t="str">
        <f t="array" ref="AP582">IFERROR(HYPERLINK("#'"&amp;VLOOKUP($C582,ModMap!$A$2:$B$21,2,FALSE)&amp;"'!V"&amp;MATCH($K582,INDIRECT("'"&amp;VLOOKUP($C582,ModMap!$A$2:$B$21,2,FALSE)&amp;"'!$K:$K"),0),"Edit on module sheet"),"")</f>
        <v>Edit on module sheet</v>
      </c>
    </row>
    <row r="583" ht="42.0" customHeight="1">
      <c r="A583" s="39">
        <v>581.0</v>
      </c>
      <c r="B583" s="39">
        <v>577.0</v>
      </c>
      <c r="C583" s="39" t="s">
        <v>124</v>
      </c>
      <c r="D583" s="40" t="s">
        <v>125</v>
      </c>
      <c r="E583" s="31" t="s">
        <v>69</v>
      </c>
      <c r="F583" s="72" t="s">
        <v>1448</v>
      </c>
      <c r="G583" s="40" t="s">
        <v>1449</v>
      </c>
      <c r="H583" s="39" t="s">
        <v>1497</v>
      </c>
      <c r="I583" s="39" t="s">
        <v>1498</v>
      </c>
      <c r="J583" s="40" t="s">
        <v>1499</v>
      </c>
      <c r="K583" s="39" t="s">
        <v>3868</v>
      </c>
      <c r="L583" s="40" t="s">
        <v>3869</v>
      </c>
      <c r="M583" s="48" t="s">
        <v>434</v>
      </c>
      <c r="N583" s="39" t="s">
        <v>1455</v>
      </c>
      <c r="O583" s="39" t="s">
        <v>1502</v>
      </c>
      <c r="P583" s="40" t="s">
        <v>1503</v>
      </c>
      <c r="Q583" s="40" t="s">
        <v>1504</v>
      </c>
      <c r="R583" s="39" t="s">
        <v>273</v>
      </c>
      <c r="S583" s="39" t="s">
        <v>69</v>
      </c>
      <c r="T583" s="39" t="str">
        <f t="array" ref="T583">IFERROR(INDEX(INDIRECT("'"&amp;VLOOKUP($C583,ModMap!$A$2:$B$21,2,FALSE)&amp;"'!T:T"),MATCH($K583,INDIRECT("'"&amp;VLOOKUP($C583,ModMap!$A$2:$B$21,2,FALSE)&amp;"'!$K:$K"),0)),"")</f>
        <v>Unassigned</v>
      </c>
      <c r="U583" s="48" t="s">
        <v>33</v>
      </c>
      <c r="V583" s="39" t="str">
        <f t="array" ref="V583">IFERROR(INDEX(INDIRECT("'"&amp;VLOOKUP($C583,ModMap!$A$2:$B$21,2,FALSE)&amp;"'!V:V"),MATCH($K583,INDIRECT("'"&amp;VLOOKUP($C583,ModMap!$A$2:$B$21,2,FALSE)&amp;"'!$K:$K"),0)),"")</f>
        <v>Not Started</v>
      </c>
      <c r="W583" s="39" t="str">
        <f t="array" ref="W583">IFERROR(INDEX(INDIRECT("'"&amp;VLOOKUP($C583,ModMap!$A$2:$B$21,2,FALSE)&amp;"'!W:W"),MATCH($K583,INDIRECT("'"&amp;VLOOKUP($C583,ModMap!$A$2:$B$21,2,FALSE)&amp;"'!$K:$K"),0)),"")</f>
        <v>Unassigned</v>
      </c>
      <c r="X583" s="44" t="s">
        <v>36</v>
      </c>
      <c r="Y583" s="39" t="str">
        <f t="array" ref="Y583">IFERROR(INDEX(INDIRECT("'"&amp;VLOOKUP($C583,ModMap!$A$2:$B$21,2,FALSE)&amp;"'!Y:Y"),MATCH($K583,INDIRECT("'"&amp;VLOOKUP($C583,ModMap!$A$2:$B$21,2,FALSE)&amp;"'!$K:$K"),0)),"")</f>
        <v>N/A</v>
      </c>
      <c r="Z583" s="39" t="str">
        <f t="array" ref="Z583">IFERROR(INDEX(INDIRECT("'"&amp;VLOOKUP($C583,ModMap!$A$2:$B$21,2,FALSE)&amp;"'!Z:Z"),MATCH($K583,INDIRECT("'"&amp;VLOOKUP($C583,ModMap!$A$2:$B$21,2,FALSE)&amp;"'!$K:$K"),0)),"")</f>
        <v/>
      </c>
      <c r="AA583" s="44" t="s">
        <v>36</v>
      </c>
      <c r="AB583" s="39" t="str">
        <f t="array" ref="AB583">IFERROR(INDEX(INDIRECT("'"&amp;VLOOKUP($C583,ModMap!$A$2:$B$21,2,FALSE)&amp;"'!AB:AB"),MATCH($K583,INDIRECT("'"&amp;VLOOKUP($C583,ModMap!$A$2:$B$21,2,FALSE)&amp;"'!$K:$K"),0)),"")</f>
        <v>N/A</v>
      </c>
      <c r="AC583" s="39" t="str">
        <f t="array" ref="AC583">IFERROR(INDEX(INDIRECT("'"&amp;VLOOKUP($C583,ModMap!$A$2:$B$21,2,FALSE)&amp;"'!AC:AC"),MATCH($K583,INDIRECT("'"&amp;VLOOKUP($C583,ModMap!$A$2:$B$21,2,FALSE)&amp;"'!$K:$K"),0)),"")</f>
        <v/>
      </c>
      <c r="AD583" s="44" t="s">
        <v>36</v>
      </c>
      <c r="AE583" s="39" t="str">
        <f t="array" ref="AE583">IFERROR(INDEX(INDIRECT("'"&amp;VLOOKUP($C583,ModMap!$A$2:$B$21,2,FALSE)&amp;"'!AE:AE"),MATCH($K583,INDIRECT("'"&amp;VLOOKUP($C583,ModMap!$A$2:$B$21,2,FALSE)&amp;"'!$K:$K"),0)),"")</f>
        <v>N/A</v>
      </c>
      <c r="AF583" s="39" t="str">
        <f t="array" ref="AF583">IFERROR(INDEX(INDIRECT("'"&amp;VLOOKUP($C583,ModMap!$A$2:$B$21,2,FALSE)&amp;"'!AF:AF"),MATCH($K583,INDIRECT("'"&amp;VLOOKUP($C583,ModMap!$A$2:$B$21,2,FALSE)&amp;"'!$K:$K"),0)),"")</f>
        <v/>
      </c>
      <c r="AG583" s="44" t="s">
        <v>36</v>
      </c>
      <c r="AH583" s="39" t="str">
        <f t="array" ref="AH583">IFERROR(INDEX(INDIRECT("'"&amp;VLOOKUP($C583,ModMap!$A$2:$B$21,2,FALSE)&amp;"'!AH:AH"),MATCH($K583,INDIRECT("'"&amp;VLOOKUP($C583,ModMap!$A$2:$B$21,2,FALSE)&amp;"'!$K:$K"),0)),"")</f>
        <v>N/A</v>
      </c>
      <c r="AI583" s="39" t="str">
        <f t="array" ref="AI583">IFERROR(INDEX(INDIRECT("'"&amp;VLOOKUP($C583,ModMap!$A$2:$B$21,2,FALSE)&amp;"'!AI:AI"),MATCH($K583,INDIRECT("'"&amp;VLOOKUP($C583,ModMap!$A$2:$B$21,2,FALSE)&amp;"'!$K:$K"),0)),"")</f>
        <v/>
      </c>
      <c r="AJ583" s="44" t="s">
        <v>36</v>
      </c>
      <c r="AK583" s="39" t="str">
        <f t="array" ref="AK583">IFERROR(INDEX(INDIRECT("'"&amp;VLOOKUP($C583,ModMap!$A$2:$B$21,2,FALSE)&amp;"'!AK:AK"),MATCH($K583,INDIRECT("'"&amp;VLOOKUP($C583,ModMap!$A$2:$B$21,2,FALSE)&amp;"'!$K:$K"),0)),"")</f>
        <v>N/A</v>
      </c>
      <c r="AL583" s="39" t="str">
        <f t="array" ref="AL583">IFERROR(INDEX(INDIRECT("'"&amp;VLOOKUP($C583,ModMap!$A$2:$B$21,2,FALSE)&amp;"'!AL:AL"),MATCH($K583,INDIRECT("'"&amp;VLOOKUP($C583,ModMap!$A$2:$B$21,2,FALSE)&amp;"'!$K:$K"),0)),"")</f>
        <v/>
      </c>
      <c r="AM583" s="39">
        <f t="shared" si="1"/>
        <v>1</v>
      </c>
      <c r="AN583" s="39" t="str">
        <f t="shared" si="2"/>
        <v>Not Started</v>
      </c>
      <c r="AO583" s="40" t="str">
        <f t="array" ref="AO583">IFERROR(INDEX(INDIRECT("'"&amp;VLOOKUP($C583,ModMap!$A$2:$B$21,2,FALSE)&amp;"'!AO:AO"),MATCH($K583,INDIRECT("'"&amp;VLOOKUP($C583,ModMap!$A$2:$B$21,2,FALSE)&amp;"'!$K:$K"),0)),"")</f>
        <v/>
      </c>
      <c r="AP583" s="49" t="str">
        <f t="array" ref="AP583">IFERROR(HYPERLINK("#'"&amp;VLOOKUP($C583,ModMap!$A$2:$B$21,2,FALSE)&amp;"'!V"&amp;MATCH($K583,INDIRECT("'"&amp;VLOOKUP($C583,ModMap!$A$2:$B$21,2,FALSE)&amp;"'!$K:$K"),0),"Edit on module sheet"),"")</f>
        <v>Edit on module sheet</v>
      </c>
    </row>
    <row r="584" ht="42.0" customHeight="1">
      <c r="A584" s="50">
        <v>582.0</v>
      </c>
      <c r="B584" s="50">
        <v>578.0</v>
      </c>
      <c r="C584" s="50" t="s">
        <v>124</v>
      </c>
      <c r="D584" s="51" t="s">
        <v>125</v>
      </c>
      <c r="E584" s="28" t="s">
        <v>48</v>
      </c>
      <c r="F584" s="72" t="s">
        <v>1448</v>
      </c>
      <c r="G584" s="51" t="s">
        <v>1449</v>
      </c>
      <c r="H584" s="50" t="s">
        <v>1509</v>
      </c>
      <c r="I584" s="50" t="s">
        <v>1510</v>
      </c>
      <c r="J584" s="51" t="s">
        <v>1511</v>
      </c>
      <c r="K584" s="50" t="s">
        <v>2918</v>
      </c>
      <c r="L584" s="51" t="s">
        <v>2919</v>
      </c>
      <c r="M584" s="47" t="s">
        <v>200</v>
      </c>
      <c r="N584" s="50" t="s">
        <v>1455</v>
      </c>
      <c r="O584" s="50" t="s">
        <v>1456</v>
      </c>
      <c r="P584" s="51" t="s">
        <v>1514</v>
      </c>
      <c r="Q584" s="51" t="s">
        <v>1515</v>
      </c>
      <c r="R584" s="50" t="s">
        <v>1138</v>
      </c>
      <c r="S584" s="50" t="s">
        <v>53</v>
      </c>
      <c r="T584" s="50" t="str">
        <f t="array" ref="T584">IFERROR(INDEX(INDIRECT("'"&amp;VLOOKUP($C584,ModMap!$A$2:$B$21,2,FALSE)&amp;"'!T:T"),MATCH($K584,INDIRECT("'"&amp;VLOOKUP($C584,ModMap!$A$2:$B$21,2,FALSE)&amp;"'!$K:$K"),0)),"")</f>
        <v>Unassigned</v>
      </c>
      <c r="U584" s="44" t="s">
        <v>36</v>
      </c>
      <c r="V584" s="50" t="str">
        <f t="array" ref="V584">IFERROR(INDEX(INDIRECT("'"&amp;VLOOKUP($C584,ModMap!$A$2:$B$21,2,FALSE)&amp;"'!V:V"),MATCH($K584,INDIRECT("'"&amp;VLOOKUP($C584,ModMap!$A$2:$B$21,2,FALSE)&amp;"'!$K:$K"),0)),"")</f>
        <v>N/A</v>
      </c>
      <c r="W584" s="50" t="str">
        <f t="array" ref="W584">IFERROR(INDEX(INDIRECT("'"&amp;VLOOKUP($C584,ModMap!$A$2:$B$21,2,FALSE)&amp;"'!W:W"),MATCH($K584,INDIRECT("'"&amp;VLOOKUP($C584,ModMap!$A$2:$B$21,2,FALSE)&amp;"'!$K:$K"),0)),"")</f>
        <v/>
      </c>
      <c r="X584" s="48" t="s">
        <v>33</v>
      </c>
      <c r="Y584" s="50" t="str">
        <f t="array" ref="Y584">IFERROR(INDEX(INDIRECT("'"&amp;VLOOKUP($C584,ModMap!$A$2:$B$21,2,FALSE)&amp;"'!Y:Y"),MATCH($K584,INDIRECT("'"&amp;VLOOKUP($C584,ModMap!$A$2:$B$21,2,FALSE)&amp;"'!$K:$K"),0)),"")</f>
        <v>Not Started</v>
      </c>
      <c r="Z584" s="50" t="str">
        <f t="array" ref="Z584">IFERROR(INDEX(INDIRECT("'"&amp;VLOOKUP($C584,ModMap!$A$2:$B$21,2,FALSE)&amp;"'!Z:Z"),MATCH($K584,INDIRECT("'"&amp;VLOOKUP($C584,ModMap!$A$2:$B$21,2,FALSE)&amp;"'!$K:$K"),0)),"")</f>
        <v>Unassigned</v>
      </c>
      <c r="AA584" s="48" t="s">
        <v>33</v>
      </c>
      <c r="AB584" s="50" t="str">
        <f t="array" ref="AB584">IFERROR(INDEX(INDIRECT("'"&amp;VLOOKUP($C584,ModMap!$A$2:$B$21,2,FALSE)&amp;"'!AB:AB"),MATCH($K584,INDIRECT("'"&amp;VLOOKUP($C584,ModMap!$A$2:$B$21,2,FALSE)&amp;"'!$K:$K"),0)),"")</f>
        <v>Not Started</v>
      </c>
      <c r="AC584" s="50" t="str">
        <f t="array" ref="AC584">IFERROR(INDEX(INDIRECT("'"&amp;VLOOKUP($C584,ModMap!$A$2:$B$21,2,FALSE)&amp;"'!AC:AC"),MATCH($K584,INDIRECT("'"&amp;VLOOKUP($C584,ModMap!$A$2:$B$21,2,FALSE)&amp;"'!$K:$K"),0)),"")</f>
        <v>Unassigned</v>
      </c>
      <c r="AD584" s="44" t="s">
        <v>36</v>
      </c>
      <c r="AE584" s="50" t="str">
        <f t="array" ref="AE584">IFERROR(INDEX(INDIRECT("'"&amp;VLOOKUP($C584,ModMap!$A$2:$B$21,2,FALSE)&amp;"'!AE:AE"),MATCH($K584,INDIRECT("'"&amp;VLOOKUP($C584,ModMap!$A$2:$B$21,2,FALSE)&amp;"'!$K:$K"),0)),"")</f>
        <v>N/A</v>
      </c>
      <c r="AF584" s="50" t="str">
        <f t="array" ref="AF584">IFERROR(INDEX(INDIRECT("'"&amp;VLOOKUP($C584,ModMap!$A$2:$B$21,2,FALSE)&amp;"'!AF:AF"),MATCH($K584,INDIRECT("'"&amp;VLOOKUP($C584,ModMap!$A$2:$B$21,2,FALSE)&amp;"'!$K:$K"),0)),"")</f>
        <v/>
      </c>
      <c r="AG584" s="44" t="s">
        <v>36</v>
      </c>
      <c r="AH584" s="50" t="str">
        <f t="array" ref="AH584">IFERROR(INDEX(INDIRECT("'"&amp;VLOOKUP($C584,ModMap!$A$2:$B$21,2,FALSE)&amp;"'!AH:AH"),MATCH($K584,INDIRECT("'"&amp;VLOOKUP($C584,ModMap!$A$2:$B$21,2,FALSE)&amp;"'!$K:$K"),0)),"")</f>
        <v>N/A</v>
      </c>
      <c r="AI584" s="50" t="str">
        <f t="array" ref="AI584">IFERROR(INDEX(INDIRECT("'"&amp;VLOOKUP($C584,ModMap!$A$2:$B$21,2,FALSE)&amp;"'!AI:AI"),MATCH($K584,INDIRECT("'"&amp;VLOOKUP($C584,ModMap!$A$2:$B$21,2,FALSE)&amp;"'!$K:$K"),0)),"")</f>
        <v/>
      </c>
      <c r="AJ584" s="44" t="s">
        <v>36</v>
      </c>
      <c r="AK584" s="50" t="str">
        <f t="array" ref="AK584">IFERROR(INDEX(INDIRECT("'"&amp;VLOOKUP($C584,ModMap!$A$2:$B$21,2,FALSE)&amp;"'!AK:AK"),MATCH($K584,INDIRECT("'"&amp;VLOOKUP($C584,ModMap!$A$2:$B$21,2,FALSE)&amp;"'!$K:$K"),0)),"")</f>
        <v>N/A</v>
      </c>
      <c r="AL584" s="50" t="str">
        <f t="array" ref="AL584">IFERROR(INDEX(INDIRECT("'"&amp;VLOOKUP($C584,ModMap!$A$2:$B$21,2,FALSE)&amp;"'!AL:AL"),MATCH($K584,INDIRECT("'"&amp;VLOOKUP($C584,ModMap!$A$2:$B$21,2,FALSE)&amp;"'!$K:$K"),0)),"")</f>
        <v/>
      </c>
      <c r="AM584" s="50">
        <f t="shared" si="1"/>
        <v>2</v>
      </c>
      <c r="AN584" s="50" t="str">
        <f t="shared" si="2"/>
        <v>Not Started</v>
      </c>
      <c r="AO584" s="51" t="str">
        <f t="array" ref="AO584">IFERROR(INDEX(INDIRECT("'"&amp;VLOOKUP($C584,ModMap!$A$2:$B$21,2,FALSE)&amp;"'!AO:AO"),MATCH($K584,INDIRECT("'"&amp;VLOOKUP($C584,ModMap!$A$2:$B$21,2,FALSE)&amp;"'!$K:$K"),0)),"")</f>
        <v/>
      </c>
      <c r="AP584" s="49" t="str">
        <f t="array" ref="AP584">IFERROR(HYPERLINK("#'"&amp;VLOOKUP($C584,ModMap!$A$2:$B$21,2,FALSE)&amp;"'!V"&amp;MATCH($K584,INDIRECT("'"&amp;VLOOKUP($C584,ModMap!$A$2:$B$21,2,FALSE)&amp;"'!$K:$K"),0),"Edit on module sheet"),"")</f>
        <v>Edit on module sheet</v>
      </c>
    </row>
    <row r="585" ht="42.0" customHeight="1">
      <c r="A585" s="39">
        <v>583.0</v>
      </c>
      <c r="B585" s="39">
        <v>579.0</v>
      </c>
      <c r="C585" s="39" t="s">
        <v>124</v>
      </c>
      <c r="D585" s="40" t="s">
        <v>125</v>
      </c>
      <c r="E585" s="28" t="s">
        <v>48</v>
      </c>
      <c r="F585" s="72" t="s">
        <v>1448</v>
      </c>
      <c r="G585" s="40" t="s">
        <v>1449</v>
      </c>
      <c r="H585" s="39" t="s">
        <v>1509</v>
      </c>
      <c r="I585" s="39" t="s">
        <v>1510</v>
      </c>
      <c r="J585" s="40" t="s">
        <v>1511</v>
      </c>
      <c r="K585" s="39" t="s">
        <v>2928</v>
      </c>
      <c r="L585" s="40" t="s">
        <v>2929</v>
      </c>
      <c r="M585" s="47" t="s">
        <v>200</v>
      </c>
      <c r="N585" s="39" t="s">
        <v>1455</v>
      </c>
      <c r="O585" s="39" t="s">
        <v>1456</v>
      </c>
      <c r="P585" s="40" t="s">
        <v>1514</v>
      </c>
      <c r="Q585" s="40" t="s">
        <v>1515</v>
      </c>
      <c r="R585" s="39" t="s">
        <v>1138</v>
      </c>
      <c r="S585" s="39" t="s">
        <v>56</v>
      </c>
      <c r="T585" s="39" t="str">
        <f t="array" ref="T585">IFERROR(INDEX(INDIRECT("'"&amp;VLOOKUP($C585,ModMap!$A$2:$B$21,2,FALSE)&amp;"'!T:T"),MATCH($K585,INDIRECT("'"&amp;VLOOKUP($C585,ModMap!$A$2:$B$21,2,FALSE)&amp;"'!$K:$K"),0)),"")</f>
        <v>Unassigned</v>
      </c>
      <c r="U585" s="44" t="s">
        <v>36</v>
      </c>
      <c r="V585" s="39" t="str">
        <f t="array" ref="V585">IFERROR(INDEX(INDIRECT("'"&amp;VLOOKUP($C585,ModMap!$A$2:$B$21,2,FALSE)&amp;"'!V:V"),MATCH($K585,INDIRECT("'"&amp;VLOOKUP($C585,ModMap!$A$2:$B$21,2,FALSE)&amp;"'!$K:$K"),0)),"")</f>
        <v>N/A</v>
      </c>
      <c r="W585" s="39" t="str">
        <f t="array" ref="W585">IFERROR(INDEX(INDIRECT("'"&amp;VLOOKUP($C585,ModMap!$A$2:$B$21,2,FALSE)&amp;"'!W:W"),MATCH($K585,INDIRECT("'"&amp;VLOOKUP($C585,ModMap!$A$2:$B$21,2,FALSE)&amp;"'!$K:$K"),0)),"")</f>
        <v/>
      </c>
      <c r="X585" s="48" t="s">
        <v>33</v>
      </c>
      <c r="Y585" s="39" t="str">
        <f t="array" ref="Y585">IFERROR(INDEX(INDIRECT("'"&amp;VLOOKUP($C585,ModMap!$A$2:$B$21,2,FALSE)&amp;"'!Y:Y"),MATCH($K585,INDIRECT("'"&amp;VLOOKUP($C585,ModMap!$A$2:$B$21,2,FALSE)&amp;"'!$K:$K"),0)),"")</f>
        <v>Not Started</v>
      </c>
      <c r="Z585" s="39" t="str">
        <f t="array" ref="Z585">IFERROR(INDEX(INDIRECT("'"&amp;VLOOKUP($C585,ModMap!$A$2:$B$21,2,FALSE)&amp;"'!Z:Z"),MATCH($K585,INDIRECT("'"&amp;VLOOKUP($C585,ModMap!$A$2:$B$21,2,FALSE)&amp;"'!$K:$K"),0)),"")</f>
        <v>Unassigned</v>
      </c>
      <c r="AA585" s="48" t="s">
        <v>33</v>
      </c>
      <c r="AB585" s="39" t="str">
        <f t="array" ref="AB585">IFERROR(INDEX(INDIRECT("'"&amp;VLOOKUP($C585,ModMap!$A$2:$B$21,2,FALSE)&amp;"'!AB:AB"),MATCH($K585,INDIRECT("'"&amp;VLOOKUP($C585,ModMap!$A$2:$B$21,2,FALSE)&amp;"'!$K:$K"),0)),"")</f>
        <v>Not Started</v>
      </c>
      <c r="AC585" s="39" t="str">
        <f t="array" ref="AC585">IFERROR(INDEX(INDIRECT("'"&amp;VLOOKUP($C585,ModMap!$A$2:$B$21,2,FALSE)&amp;"'!AC:AC"),MATCH($K585,INDIRECT("'"&amp;VLOOKUP($C585,ModMap!$A$2:$B$21,2,FALSE)&amp;"'!$K:$K"),0)),"")</f>
        <v>Unassigned</v>
      </c>
      <c r="AD585" s="48" t="s">
        <v>33</v>
      </c>
      <c r="AE585" s="39" t="str">
        <f t="array" ref="AE585">IFERROR(INDEX(INDIRECT("'"&amp;VLOOKUP($C585,ModMap!$A$2:$B$21,2,FALSE)&amp;"'!AE:AE"),MATCH($K585,INDIRECT("'"&amp;VLOOKUP($C585,ModMap!$A$2:$B$21,2,FALSE)&amp;"'!$K:$K"),0)),"")</f>
        <v>Not Started</v>
      </c>
      <c r="AF585" s="39" t="str">
        <f t="array" ref="AF585">IFERROR(INDEX(INDIRECT("'"&amp;VLOOKUP($C585,ModMap!$A$2:$B$21,2,FALSE)&amp;"'!AF:AF"),MATCH($K585,INDIRECT("'"&amp;VLOOKUP($C585,ModMap!$A$2:$B$21,2,FALSE)&amp;"'!$K:$K"),0)),"")</f>
        <v>Unassigned</v>
      </c>
      <c r="AG585" s="44" t="s">
        <v>36</v>
      </c>
      <c r="AH585" s="39" t="str">
        <f t="array" ref="AH585">IFERROR(INDEX(INDIRECT("'"&amp;VLOOKUP($C585,ModMap!$A$2:$B$21,2,FALSE)&amp;"'!AH:AH"),MATCH($K585,INDIRECT("'"&amp;VLOOKUP($C585,ModMap!$A$2:$B$21,2,FALSE)&amp;"'!$K:$K"),0)),"")</f>
        <v>N/A</v>
      </c>
      <c r="AI585" s="39" t="str">
        <f t="array" ref="AI585">IFERROR(INDEX(INDIRECT("'"&amp;VLOOKUP($C585,ModMap!$A$2:$B$21,2,FALSE)&amp;"'!AI:AI"),MATCH($K585,INDIRECT("'"&amp;VLOOKUP($C585,ModMap!$A$2:$B$21,2,FALSE)&amp;"'!$K:$K"),0)),"")</f>
        <v/>
      </c>
      <c r="AJ585" s="44" t="s">
        <v>36</v>
      </c>
      <c r="AK585" s="39" t="str">
        <f t="array" ref="AK585">IFERROR(INDEX(INDIRECT("'"&amp;VLOOKUP($C585,ModMap!$A$2:$B$21,2,FALSE)&amp;"'!AK:AK"),MATCH($K585,INDIRECT("'"&amp;VLOOKUP($C585,ModMap!$A$2:$B$21,2,FALSE)&amp;"'!$K:$K"),0)),"")</f>
        <v>N/A</v>
      </c>
      <c r="AL585" s="39" t="str">
        <f t="array" ref="AL585">IFERROR(INDEX(INDIRECT("'"&amp;VLOOKUP($C585,ModMap!$A$2:$B$21,2,FALSE)&amp;"'!AL:AL"),MATCH($K585,INDIRECT("'"&amp;VLOOKUP($C585,ModMap!$A$2:$B$21,2,FALSE)&amp;"'!$K:$K"),0)),"")</f>
        <v/>
      </c>
      <c r="AM585" s="39">
        <f t="shared" si="1"/>
        <v>3</v>
      </c>
      <c r="AN585" s="39" t="str">
        <f t="shared" si="2"/>
        <v>Not Started</v>
      </c>
      <c r="AO585" s="40" t="str">
        <f t="array" ref="AO585">IFERROR(INDEX(INDIRECT("'"&amp;VLOOKUP($C585,ModMap!$A$2:$B$21,2,FALSE)&amp;"'!AO:AO"),MATCH($K585,INDIRECT("'"&amp;VLOOKUP($C585,ModMap!$A$2:$B$21,2,FALSE)&amp;"'!$K:$K"),0)),"")</f>
        <v/>
      </c>
      <c r="AP585" s="49" t="str">
        <f t="array" ref="AP585">IFERROR(HYPERLINK("#'"&amp;VLOOKUP($C585,ModMap!$A$2:$B$21,2,FALSE)&amp;"'!V"&amp;MATCH($K585,INDIRECT("'"&amp;VLOOKUP($C585,ModMap!$A$2:$B$21,2,FALSE)&amp;"'!$K:$K"),0),"Edit on module sheet"),"")</f>
        <v>Edit on module sheet</v>
      </c>
    </row>
    <row r="586" ht="42.0" customHeight="1">
      <c r="A586" s="50">
        <v>584.0</v>
      </c>
      <c r="B586" s="50">
        <v>580.0</v>
      </c>
      <c r="C586" s="50" t="s">
        <v>124</v>
      </c>
      <c r="D586" s="51" t="s">
        <v>125</v>
      </c>
      <c r="E586" s="29" t="s">
        <v>41</v>
      </c>
      <c r="F586" s="72" t="s">
        <v>1448</v>
      </c>
      <c r="G586" s="51" t="s">
        <v>1449</v>
      </c>
      <c r="H586" s="50" t="s">
        <v>1509</v>
      </c>
      <c r="I586" s="50" t="s">
        <v>1510</v>
      </c>
      <c r="J586" s="51" t="s">
        <v>1511</v>
      </c>
      <c r="K586" s="50" t="s">
        <v>1512</v>
      </c>
      <c r="L586" s="51" t="s">
        <v>1513</v>
      </c>
      <c r="M586" s="47" t="s">
        <v>200</v>
      </c>
      <c r="N586" s="50" t="s">
        <v>1455</v>
      </c>
      <c r="O586" s="50" t="s">
        <v>1456</v>
      </c>
      <c r="P586" s="51" t="s">
        <v>1514</v>
      </c>
      <c r="Q586" s="51" t="s">
        <v>1515</v>
      </c>
      <c r="R586" s="50" t="s">
        <v>1138</v>
      </c>
      <c r="S586" s="50" t="s">
        <v>206</v>
      </c>
      <c r="T586" s="50" t="str">
        <f t="array" ref="T586">IFERROR(INDEX(INDIRECT("'"&amp;VLOOKUP($C586,ModMap!$A$2:$B$21,2,FALSE)&amp;"'!T:T"),MATCH($K586,INDIRECT("'"&amp;VLOOKUP($C586,ModMap!$A$2:$B$21,2,FALSE)&amp;"'!$K:$K"),0)),"")</f>
        <v>Unassigned</v>
      </c>
      <c r="U586" s="48" t="s">
        <v>33</v>
      </c>
      <c r="V586" s="50" t="str">
        <f t="array" ref="V586">IFERROR(INDEX(INDIRECT("'"&amp;VLOOKUP($C586,ModMap!$A$2:$B$21,2,FALSE)&amp;"'!V:V"),MATCH($K586,INDIRECT("'"&amp;VLOOKUP($C586,ModMap!$A$2:$B$21,2,FALSE)&amp;"'!$K:$K"),0)),"")</f>
        <v>Not Started</v>
      </c>
      <c r="W586" s="50" t="str">
        <f t="array" ref="W586">IFERROR(INDEX(INDIRECT("'"&amp;VLOOKUP($C586,ModMap!$A$2:$B$21,2,FALSE)&amp;"'!W:W"),MATCH($K586,INDIRECT("'"&amp;VLOOKUP($C586,ModMap!$A$2:$B$21,2,FALSE)&amp;"'!$K:$K"),0)),"")</f>
        <v>Unassigned</v>
      </c>
      <c r="X586" s="44" t="s">
        <v>36</v>
      </c>
      <c r="Y586" s="50" t="str">
        <f t="array" ref="Y586">IFERROR(INDEX(INDIRECT("'"&amp;VLOOKUP($C586,ModMap!$A$2:$B$21,2,FALSE)&amp;"'!Y:Y"),MATCH($K586,INDIRECT("'"&amp;VLOOKUP($C586,ModMap!$A$2:$B$21,2,FALSE)&amp;"'!$K:$K"),0)),"")</f>
        <v>N/A</v>
      </c>
      <c r="Z586" s="50" t="str">
        <f t="array" ref="Z586">IFERROR(INDEX(INDIRECT("'"&amp;VLOOKUP($C586,ModMap!$A$2:$B$21,2,FALSE)&amp;"'!Z:Z"),MATCH($K586,INDIRECT("'"&amp;VLOOKUP($C586,ModMap!$A$2:$B$21,2,FALSE)&amp;"'!$K:$K"),0)),"")</f>
        <v/>
      </c>
      <c r="AA586" s="44" t="s">
        <v>36</v>
      </c>
      <c r="AB586" s="50" t="str">
        <f t="array" ref="AB586">IFERROR(INDEX(INDIRECT("'"&amp;VLOOKUP($C586,ModMap!$A$2:$B$21,2,FALSE)&amp;"'!AB:AB"),MATCH($K586,INDIRECT("'"&amp;VLOOKUP($C586,ModMap!$A$2:$B$21,2,FALSE)&amp;"'!$K:$K"),0)),"")</f>
        <v>N/A</v>
      </c>
      <c r="AC586" s="50" t="str">
        <f t="array" ref="AC586">IFERROR(INDEX(INDIRECT("'"&amp;VLOOKUP($C586,ModMap!$A$2:$B$21,2,FALSE)&amp;"'!AC:AC"),MATCH($K586,INDIRECT("'"&amp;VLOOKUP($C586,ModMap!$A$2:$B$21,2,FALSE)&amp;"'!$K:$K"),0)),"")</f>
        <v/>
      </c>
      <c r="AD586" s="48" t="s">
        <v>33</v>
      </c>
      <c r="AE586" s="50" t="str">
        <f t="array" ref="AE586">IFERROR(INDEX(INDIRECT("'"&amp;VLOOKUP($C586,ModMap!$A$2:$B$21,2,FALSE)&amp;"'!AE:AE"),MATCH($K586,INDIRECT("'"&amp;VLOOKUP($C586,ModMap!$A$2:$B$21,2,FALSE)&amp;"'!$K:$K"),0)),"")</f>
        <v>Not Started</v>
      </c>
      <c r="AF586" s="50" t="str">
        <f t="array" ref="AF586">IFERROR(INDEX(INDIRECT("'"&amp;VLOOKUP($C586,ModMap!$A$2:$B$21,2,FALSE)&amp;"'!AF:AF"),MATCH($K586,INDIRECT("'"&amp;VLOOKUP($C586,ModMap!$A$2:$B$21,2,FALSE)&amp;"'!$K:$K"),0)),"")</f>
        <v>Unassigned</v>
      </c>
      <c r="AG586" s="44" t="s">
        <v>36</v>
      </c>
      <c r="AH586" s="50" t="str">
        <f t="array" ref="AH586">IFERROR(INDEX(INDIRECT("'"&amp;VLOOKUP($C586,ModMap!$A$2:$B$21,2,FALSE)&amp;"'!AH:AH"),MATCH($K586,INDIRECT("'"&amp;VLOOKUP($C586,ModMap!$A$2:$B$21,2,FALSE)&amp;"'!$K:$K"),0)),"")</f>
        <v>N/A</v>
      </c>
      <c r="AI586" s="50" t="str">
        <f t="array" ref="AI586">IFERROR(INDEX(INDIRECT("'"&amp;VLOOKUP($C586,ModMap!$A$2:$B$21,2,FALSE)&amp;"'!AI:AI"),MATCH($K586,INDIRECT("'"&amp;VLOOKUP($C586,ModMap!$A$2:$B$21,2,FALSE)&amp;"'!$K:$K"),0)),"")</f>
        <v/>
      </c>
      <c r="AJ586" s="44" t="s">
        <v>36</v>
      </c>
      <c r="AK586" s="50" t="str">
        <f t="array" ref="AK586">IFERROR(INDEX(INDIRECT("'"&amp;VLOOKUP($C586,ModMap!$A$2:$B$21,2,FALSE)&amp;"'!AK:AK"),MATCH($K586,INDIRECT("'"&amp;VLOOKUP($C586,ModMap!$A$2:$B$21,2,FALSE)&amp;"'!$K:$K"),0)),"")</f>
        <v>N/A</v>
      </c>
      <c r="AL586" s="50" t="str">
        <f t="array" ref="AL586">IFERROR(INDEX(INDIRECT("'"&amp;VLOOKUP($C586,ModMap!$A$2:$B$21,2,FALSE)&amp;"'!AL:AL"),MATCH($K586,INDIRECT("'"&amp;VLOOKUP($C586,ModMap!$A$2:$B$21,2,FALSE)&amp;"'!$K:$K"),0)),"")</f>
        <v/>
      </c>
      <c r="AM586" s="50">
        <f t="shared" si="1"/>
        <v>2</v>
      </c>
      <c r="AN586" s="50" t="str">
        <f t="shared" si="2"/>
        <v>Not Started</v>
      </c>
      <c r="AO586" s="51" t="str">
        <f t="array" ref="AO586">IFERROR(INDEX(INDIRECT("'"&amp;VLOOKUP($C586,ModMap!$A$2:$B$21,2,FALSE)&amp;"'!AO:AO"),MATCH($K586,INDIRECT("'"&amp;VLOOKUP($C586,ModMap!$A$2:$B$21,2,FALSE)&amp;"'!$K:$K"),0)),"")</f>
        <v/>
      </c>
      <c r="AP586" s="49" t="str">
        <f t="array" ref="AP586">IFERROR(HYPERLINK("#'"&amp;VLOOKUP($C586,ModMap!$A$2:$B$21,2,FALSE)&amp;"'!V"&amp;MATCH($K586,INDIRECT("'"&amp;VLOOKUP($C586,ModMap!$A$2:$B$21,2,FALSE)&amp;"'!$K:$K"),0),"Edit on module sheet"),"")</f>
        <v>Edit on module sheet</v>
      </c>
    </row>
    <row r="587" ht="42.0" customHeight="1">
      <c r="A587" s="39">
        <v>585.0</v>
      </c>
      <c r="B587" s="39">
        <v>581.0</v>
      </c>
      <c r="C587" s="39" t="s">
        <v>124</v>
      </c>
      <c r="D587" s="40" t="s">
        <v>125</v>
      </c>
      <c r="E587" s="31" t="s">
        <v>69</v>
      </c>
      <c r="F587" s="72" t="s">
        <v>1448</v>
      </c>
      <c r="G587" s="40" t="s">
        <v>1449</v>
      </c>
      <c r="H587" s="39" t="s">
        <v>1509</v>
      </c>
      <c r="I587" s="39" t="s">
        <v>1510</v>
      </c>
      <c r="J587" s="40" t="s">
        <v>1511</v>
      </c>
      <c r="K587" s="39" t="s">
        <v>3870</v>
      </c>
      <c r="L587" s="40" t="s">
        <v>3735</v>
      </c>
      <c r="M587" s="48" t="s">
        <v>434</v>
      </c>
      <c r="N587" s="39" t="s">
        <v>1455</v>
      </c>
      <c r="O587" s="39" t="s">
        <v>1456</v>
      </c>
      <c r="P587" s="40" t="s">
        <v>1514</v>
      </c>
      <c r="Q587" s="40" t="s">
        <v>1515</v>
      </c>
      <c r="R587" s="39" t="s">
        <v>1138</v>
      </c>
      <c r="S587" s="39" t="s">
        <v>69</v>
      </c>
      <c r="T587" s="39" t="str">
        <f t="array" ref="T587">IFERROR(INDEX(INDIRECT("'"&amp;VLOOKUP($C587,ModMap!$A$2:$B$21,2,FALSE)&amp;"'!T:T"),MATCH($K587,INDIRECT("'"&amp;VLOOKUP($C587,ModMap!$A$2:$B$21,2,FALSE)&amp;"'!$K:$K"),0)),"")</f>
        <v>Unassigned</v>
      </c>
      <c r="U587" s="48" t="s">
        <v>33</v>
      </c>
      <c r="V587" s="39" t="str">
        <f t="array" ref="V587">IFERROR(INDEX(INDIRECT("'"&amp;VLOOKUP($C587,ModMap!$A$2:$B$21,2,FALSE)&amp;"'!V:V"),MATCH($K587,INDIRECT("'"&amp;VLOOKUP($C587,ModMap!$A$2:$B$21,2,FALSE)&amp;"'!$K:$K"),0)),"")</f>
        <v>Not Started</v>
      </c>
      <c r="W587" s="39" t="str">
        <f t="array" ref="W587">IFERROR(INDEX(INDIRECT("'"&amp;VLOOKUP($C587,ModMap!$A$2:$B$21,2,FALSE)&amp;"'!W:W"),MATCH($K587,INDIRECT("'"&amp;VLOOKUP($C587,ModMap!$A$2:$B$21,2,FALSE)&amp;"'!$K:$K"),0)),"")</f>
        <v>Unassigned</v>
      </c>
      <c r="X587" s="48" t="s">
        <v>33</v>
      </c>
      <c r="Y587" s="39" t="str">
        <f t="array" ref="Y587">IFERROR(INDEX(INDIRECT("'"&amp;VLOOKUP($C587,ModMap!$A$2:$B$21,2,FALSE)&amp;"'!Y:Y"),MATCH($K587,INDIRECT("'"&amp;VLOOKUP($C587,ModMap!$A$2:$B$21,2,FALSE)&amp;"'!$K:$K"),0)),"")</f>
        <v>Not Started</v>
      </c>
      <c r="Z587" s="39" t="str">
        <f t="array" ref="Z587">IFERROR(INDEX(INDIRECT("'"&amp;VLOOKUP($C587,ModMap!$A$2:$B$21,2,FALSE)&amp;"'!Z:Z"),MATCH($K587,INDIRECT("'"&amp;VLOOKUP($C587,ModMap!$A$2:$B$21,2,FALSE)&amp;"'!$K:$K"),0)),"")</f>
        <v>Unassigned</v>
      </c>
      <c r="AA587" s="44" t="s">
        <v>36</v>
      </c>
      <c r="AB587" s="39" t="str">
        <f t="array" ref="AB587">IFERROR(INDEX(INDIRECT("'"&amp;VLOOKUP($C587,ModMap!$A$2:$B$21,2,FALSE)&amp;"'!AB:AB"),MATCH($K587,INDIRECT("'"&amp;VLOOKUP($C587,ModMap!$A$2:$B$21,2,FALSE)&amp;"'!$K:$K"),0)),"")</f>
        <v>N/A</v>
      </c>
      <c r="AC587" s="39" t="str">
        <f t="array" ref="AC587">IFERROR(INDEX(INDIRECT("'"&amp;VLOOKUP($C587,ModMap!$A$2:$B$21,2,FALSE)&amp;"'!AC:AC"),MATCH($K587,INDIRECT("'"&amp;VLOOKUP($C587,ModMap!$A$2:$B$21,2,FALSE)&amp;"'!$K:$K"),0)),"")</f>
        <v/>
      </c>
      <c r="AD587" s="48" t="s">
        <v>33</v>
      </c>
      <c r="AE587" s="39" t="str">
        <f t="array" ref="AE587">IFERROR(INDEX(INDIRECT("'"&amp;VLOOKUP($C587,ModMap!$A$2:$B$21,2,FALSE)&amp;"'!AE:AE"),MATCH($K587,INDIRECT("'"&amp;VLOOKUP($C587,ModMap!$A$2:$B$21,2,FALSE)&amp;"'!$K:$K"),0)),"")</f>
        <v>Not Started</v>
      </c>
      <c r="AF587" s="39" t="str">
        <f t="array" ref="AF587">IFERROR(INDEX(INDIRECT("'"&amp;VLOOKUP($C587,ModMap!$A$2:$B$21,2,FALSE)&amp;"'!AF:AF"),MATCH($K587,INDIRECT("'"&amp;VLOOKUP($C587,ModMap!$A$2:$B$21,2,FALSE)&amp;"'!$K:$K"),0)),"")</f>
        <v>Unassigned</v>
      </c>
      <c r="AG587" s="44" t="s">
        <v>36</v>
      </c>
      <c r="AH587" s="39" t="str">
        <f t="array" ref="AH587">IFERROR(INDEX(INDIRECT("'"&amp;VLOOKUP($C587,ModMap!$A$2:$B$21,2,FALSE)&amp;"'!AH:AH"),MATCH($K587,INDIRECT("'"&amp;VLOOKUP($C587,ModMap!$A$2:$B$21,2,FALSE)&amp;"'!$K:$K"),0)),"")</f>
        <v>N/A</v>
      </c>
      <c r="AI587" s="39" t="str">
        <f t="array" ref="AI587">IFERROR(INDEX(INDIRECT("'"&amp;VLOOKUP($C587,ModMap!$A$2:$B$21,2,FALSE)&amp;"'!AI:AI"),MATCH($K587,INDIRECT("'"&amp;VLOOKUP($C587,ModMap!$A$2:$B$21,2,FALSE)&amp;"'!$K:$K"),0)),"")</f>
        <v/>
      </c>
      <c r="AJ587" s="44" t="s">
        <v>36</v>
      </c>
      <c r="AK587" s="39" t="str">
        <f t="array" ref="AK587">IFERROR(INDEX(INDIRECT("'"&amp;VLOOKUP($C587,ModMap!$A$2:$B$21,2,FALSE)&amp;"'!AK:AK"),MATCH($K587,INDIRECT("'"&amp;VLOOKUP($C587,ModMap!$A$2:$B$21,2,FALSE)&amp;"'!$K:$K"),0)),"")</f>
        <v>N/A</v>
      </c>
      <c r="AL587" s="39" t="str">
        <f t="array" ref="AL587">IFERROR(INDEX(INDIRECT("'"&amp;VLOOKUP($C587,ModMap!$A$2:$B$21,2,FALSE)&amp;"'!AL:AL"),MATCH($K587,INDIRECT("'"&amp;VLOOKUP($C587,ModMap!$A$2:$B$21,2,FALSE)&amp;"'!$K:$K"),0)),"")</f>
        <v/>
      </c>
      <c r="AM587" s="39">
        <f t="shared" si="1"/>
        <v>3</v>
      </c>
      <c r="AN587" s="39" t="str">
        <f t="shared" si="2"/>
        <v>Not Started</v>
      </c>
      <c r="AO587" s="40" t="str">
        <f t="array" ref="AO587">IFERROR(INDEX(INDIRECT("'"&amp;VLOOKUP($C587,ModMap!$A$2:$B$21,2,FALSE)&amp;"'!AO:AO"),MATCH($K587,INDIRECT("'"&amp;VLOOKUP($C587,ModMap!$A$2:$B$21,2,FALSE)&amp;"'!$K:$K"),0)),"")</f>
        <v/>
      </c>
      <c r="AP587" s="49" t="str">
        <f t="array" ref="AP587">IFERROR(HYPERLINK("#'"&amp;VLOOKUP($C587,ModMap!$A$2:$B$21,2,FALSE)&amp;"'!V"&amp;MATCH($K587,INDIRECT("'"&amp;VLOOKUP($C587,ModMap!$A$2:$B$21,2,FALSE)&amp;"'!$K:$K"),0),"Edit on module sheet"),"")</f>
        <v>Edit on module sheet</v>
      </c>
    </row>
    <row r="588" ht="42.0" customHeight="1">
      <c r="A588" s="50">
        <v>586.0</v>
      </c>
      <c r="B588" s="50">
        <v>582.0</v>
      </c>
      <c r="C588" s="50" t="s">
        <v>124</v>
      </c>
      <c r="D588" s="51" t="s">
        <v>125</v>
      </c>
      <c r="E588" s="28" t="s">
        <v>48</v>
      </c>
      <c r="F588" s="72" t="s">
        <v>1448</v>
      </c>
      <c r="G588" s="51" t="s">
        <v>1449</v>
      </c>
      <c r="H588" s="50" t="s">
        <v>1516</v>
      </c>
      <c r="I588" s="50" t="s">
        <v>1517</v>
      </c>
      <c r="J588" s="51" t="s">
        <v>1518</v>
      </c>
      <c r="K588" s="50" t="s">
        <v>2934</v>
      </c>
      <c r="L588" s="51" t="s">
        <v>2935</v>
      </c>
      <c r="M588" s="47" t="s">
        <v>200</v>
      </c>
      <c r="N588" s="50" t="s">
        <v>1455</v>
      </c>
      <c r="O588" s="50" t="s">
        <v>1456</v>
      </c>
      <c r="P588" s="51" t="s">
        <v>1521</v>
      </c>
      <c r="Q588" s="51" t="s">
        <v>1522</v>
      </c>
      <c r="R588" s="50" t="s">
        <v>1523</v>
      </c>
      <c r="S588" s="50" t="s">
        <v>53</v>
      </c>
      <c r="T588" s="50" t="str">
        <f t="array" ref="T588">IFERROR(INDEX(INDIRECT("'"&amp;VLOOKUP($C588,ModMap!$A$2:$B$21,2,FALSE)&amp;"'!T:T"),MATCH($K588,INDIRECT("'"&amp;VLOOKUP($C588,ModMap!$A$2:$B$21,2,FALSE)&amp;"'!$K:$K"),0)),"")</f>
        <v>Unassigned</v>
      </c>
      <c r="U588" s="44" t="s">
        <v>36</v>
      </c>
      <c r="V588" s="50" t="str">
        <f t="array" ref="V588">IFERROR(INDEX(INDIRECT("'"&amp;VLOOKUP($C588,ModMap!$A$2:$B$21,2,FALSE)&amp;"'!V:V"),MATCH($K588,INDIRECT("'"&amp;VLOOKUP($C588,ModMap!$A$2:$B$21,2,FALSE)&amp;"'!$K:$K"),0)),"")</f>
        <v>N/A</v>
      </c>
      <c r="W588" s="50" t="str">
        <f t="array" ref="W588">IFERROR(INDEX(INDIRECT("'"&amp;VLOOKUP($C588,ModMap!$A$2:$B$21,2,FALSE)&amp;"'!W:W"),MATCH($K588,INDIRECT("'"&amp;VLOOKUP($C588,ModMap!$A$2:$B$21,2,FALSE)&amp;"'!$K:$K"),0)),"")</f>
        <v/>
      </c>
      <c r="X588" s="48" t="s">
        <v>33</v>
      </c>
      <c r="Y588" s="50" t="str">
        <f t="array" ref="Y588">IFERROR(INDEX(INDIRECT("'"&amp;VLOOKUP($C588,ModMap!$A$2:$B$21,2,FALSE)&amp;"'!Y:Y"),MATCH($K588,INDIRECT("'"&amp;VLOOKUP($C588,ModMap!$A$2:$B$21,2,FALSE)&amp;"'!$K:$K"),0)),"")</f>
        <v>Not Started</v>
      </c>
      <c r="Z588" s="50" t="str">
        <f t="array" ref="Z588">IFERROR(INDEX(INDIRECT("'"&amp;VLOOKUP($C588,ModMap!$A$2:$B$21,2,FALSE)&amp;"'!Z:Z"),MATCH($K588,INDIRECT("'"&amp;VLOOKUP($C588,ModMap!$A$2:$B$21,2,FALSE)&amp;"'!$K:$K"),0)),"")</f>
        <v>Unassigned</v>
      </c>
      <c r="AA588" s="48" t="s">
        <v>33</v>
      </c>
      <c r="AB588" s="50" t="str">
        <f t="array" ref="AB588">IFERROR(INDEX(INDIRECT("'"&amp;VLOOKUP($C588,ModMap!$A$2:$B$21,2,FALSE)&amp;"'!AB:AB"),MATCH($K588,INDIRECT("'"&amp;VLOOKUP($C588,ModMap!$A$2:$B$21,2,FALSE)&amp;"'!$K:$K"),0)),"")</f>
        <v>Not Started</v>
      </c>
      <c r="AC588" s="50" t="str">
        <f t="array" ref="AC588">IFERROR(INDEX(INDIRECT("'"&amp;VLOOKUP($C588,ModMap!$A$2:$B$21,2,FALSE)&amp;"'!AC:AC"),MATCH($K588,INDIRECT("'"&amp;VLOOKUP($C588,ModMap!$A$2:$B$21,2,FALSE)&amp;"'!$K:$K"),0)),"")</f>
        <v>Unassigned</v>
      </c>
      <c r="AD588" s="44" t="s">
        <v>36</v>
      </c>
      <c r="AE588" s="50" t="str">
        <f t="array" ref="AE588">IFERROR(INDEX(INDIRECT("'"&amp;VLOOKUP($C588,ModMap!$A$2:$B$21,2,FALSE)&amp;"'!AE:AE"),MATCH($K588,INDIRECT("'"&amp;VLOOKUP($C588,ModMap!$A$2:$B$21,2,FALSE)&amp;"'!$K:$K"),0)),"")</f>
        <v>N/A</v>
      </c>
      <c r="AF588" s="50" t="str">
        <f t="array" ref="AF588">IFERROR(INDEX(INDIRECT("'"&amp;VLOOKUP($C588,ModMap!$A$2:$B$21,2,FALSE)&amp;"'!AF:AF"),MATCH($K588,INDIRECT("'"&amp;VLOOKUP($C588,ModMap!$A$2:$B$21,2,FALSE)&amp;"'!$K:$K"),0)),"")</f>
        <v/>
      </c>
      <c r="AG588" s="44" t="s">
        <v>36</v>
      </c>
      <c r="AH588" s="50" t="str">
        <f t="array" ref="AH588">IFERROR(INDEX(INDIRECT("'"&amp;VLOOKUP($C588,ModMap!$A$2:$B$21,2,FALSE)&amp;"'!AH:AH"),MATCH($K588,INDIRECT("'"&amp;VLOOKUP($C588,ModMap!$A$2:$B$21,2,FALSE)&amp;"'!$K:$K"),0)),"")</f>
        <v>N/A</v>
      </c>
      <c r="AI588" s="50" t="str">
        <f t="array" ref="AI588">IFERROR(INDEX(INDIRECT("'"&amp;VLOOKUP($C588,ModMap!$A$2:$B$21,2,FALSE)&amp;"'!AI:AI"),MATCH($K588,INDIRECT("'"&amp;VLOOKUP($C588,ModMap!$A$2:$B$21,2,FALSE)&amp;"'!$K:$K"),0)),"")</f>
        <v/>
      </c>
      <c r="AJ588" s="44" t="s">
        <v>36</v>
      </c>
      <c r="AK588" s="50" t="str">
        <f t="array" ref="AK588">IFERROR(INDEX(INDIRECT("'"&amp;VLOOKUP($C588,ModMap!$A$2:$B$21,2,FALSE)&amp;"'!AK:AK"),MATCH($K588,INDIRECT("'"&amp;VLOOKUP($C588,ModMap!$A$2:$B$21,2,FALSE)&amp;"'!$K:$K"),0)),"")</f>
        <v>N/A</v>
      </c>
      <c r="AL588" s="50" t="str">
        <f t="array" ref="AL588">IFERROR(INDEX(INDIRECT("'"&amp;VLOOKUP($C588,ModMap!$A$2:$B$21,2,FALSE)&amp;"'!AL:AL"),MATCH($K588,INDIRECT("'"&amp;VLOOKUP($C588,ModMap!$A$2:$B$21,2,FALSE)&amp;"'!$K:$K"),0)),"")</f>
        <v/>
      </c>
      <c r="AM588" s="50">
        <f t="shared" si="1"/>
        <v>2</v>
      </c>
      <c r="AN588" s="50" t="str">
        <f t="shared" si="2"/>
        <v>Not Started</v>
      </c>
      <c r="AO588" s="51" t="str">
        <f t="array" ref="AO588">IFERROR(INDEX(INDIRECT("'"&amp;VLOOKUP($C588,ModMap!$A$2:$B$21,2,FALSE)&amp;"'!AO:AO"),MATCH($K588,INDIRECT("'"&amp;VLOOKUP($C588,ModMap!$A$2:$B$21,2,FALSE)&amp;"'!$K:$K"),0)),"")</f>
        <v/>
      </c>
      <c r="AP588" s="49" t="str">
        <f t="array" ref="AP588">IFERROR(HYPERLINK("#'"&amp;VLOOKUP($C588,ModMap!$A$2:$B$21,2,FALSE)&amp;"'!V"&amp;MATCH($K588,INDIRECT("'"&amp;VLOOKUP($C588,ModMap!$A$2:$B$21,2,FALSE)&amp;"'!$K:$K"),0),"Edit on module sheet"),"")</f>
        <v>Edit on module sheet</v>
      </c>
    </row>
    <row r="589" ht="42.0" customHeight="1">
      <c r="A589" s="39">
        <v>587.0</v>
      </c>
      <c r="B589" s="39">
        <v>583.0</v>
      </c>
      <c r="C589" s="39" t="s">
        <v>124</v>
      </c>
      <c r="D589" s="40" t="s">
        <v>125</v>
      </c>
      <c r="E589" s="28" t="s">
        <v>48</v>
      </c>
      <c r="F589" s="72" t="s">
        <v>1448</v>
      </c>
      <c r="G589" s="40" t="s">
        <v>1449</v>
      </c>
      <c r="H589" s="39" t="s">
        <v>1516</v>
      </c>
      <c r="I589" s="39" t="s">
        <v>1517</v>
      </c>
      <c r="J589" s="40" t="s">
        <v>1518</v>
      </c>
      <c r="K589" s="39" t="s">
        <v>2944</v>
      </c>
      <c r="L589" s="40" t="s">
        <v>2945</v>
      </c>
      <c r="M589" s="47" t="s">
        <v>200</v>
      </c>
      <c r="N589" s="39" t="s">
        <v>1455</v>
      </c>
      <c r="O589" s="39" t="s">
        <v>1456</v>
      </c>
      <c r="P589" s="40" t="s">
        <v>1521</v>
      </c>
      <c r="Q589" s="40" t="s">
        <v>1522</v>
      </c>
      <c r="R589" s="39" t="s">
        <v>1523</v>
      </c>
      <c r="S589" s="39" t="s">
        <v>56</v>
      </c>
      <c r="T589" s="39" t="str">
        <f t="array" ref="T589">IFERROR(INDEX(INDIRECT("'"&amp;VLOOKUP($C589,ModMap!$A$2:$B$21,2,FALSE)&amp;"'!T:T"),MATCH($K589,INDIRECT("'"&amp;VLOOKUP($C589,ModMap!$A$2:$B$21,2,FALSE)&amp;"'!$K:$K"),0)),"")</f>
        <v>Unassigned</v>
      </c>
      <c r="U589" s="44" t="s">
        <v>36</v>
      </c>
      <c r="V589" s="39" t="str">
        <f t="array" ref="V589">IFERROR(INDEX(INDIRECT("'"&amp;VLOOKUP($C589,ModMap!$A$2:$B$21,2,FALSE)&amp;"'!V:V"),MATCH($K589,INDIRECT("'"&amp;VLOOKUP($C589,ModMap!$A$2:$B$21,2,FALSE)&amp;"'!$K:$K"),0)),"")</f>
        <v>N/A</v>
      </c>
      <c r="W589" s="39" t="str">
        <f t="array" ref="W589">IFERROR(INDEX(INDIRECT("'"&amp;VLOOKUP($C589,ModMap!$A$2:$B$21,2,FALSE)&amp;"'!W:W"),MATCH($K589,INDIRECT("'"&amp;VLOOKUP($C589,ModMap!$A$2:$B$21,2,FALSE)&amp;"'!$K:$K"),0)),"")</f>
        <v/>
      </c>
      <c r="X589" s="48" t="s">
        <v>33</v>
      </c>
      <c r="Y589" s="39" t="str">
        <f t="array" ref="Y589">IFERROR(INDEX(INDIRECT("'"&amp;VLOOKUP($C589,ModMap!$A$2:$B$21,2,FALSE)&amp;"'!Y:Y"),MATCH($K589,INDIRECT("'"&amp;VLOOKUP($C589,ModMap!$A$2:$B$21,2,FALSE)&amp;"'!$K:$K"),0)),"")</f>
        <v>Not Started</v>
      </c>
      <c r="Z589" s="39" t="str">
        <f t="array" ref="Z589">IFERROR(INDEX(INDIRECT("'"&amp;VLOOKUP($C589,ModMap!$A$2:$B$21,2,FALSE)&amp;"'!Z:Z"),MATCH($K589,INDIRECT("'"&amp;VLOOKUP($C589,ModMap!$A$2:$B$21,2,FALSE)&amp;"'!$K:$K"),0)),"")</f>
        <v>Unassigned</v>
      </c>
      <c r="AA589" s="48" t="s">
        <v>33</v>
      </c>
      <c r="AB589" s="39" t="str">
        <f t="array" ref="AB589">IFERROR(INDEX(INDIRECT("'"&amp;VLOOKUP($C589,ModMap!$A$2:$B$21,2,FALSE)&amp;"'!AB:AB"),MATCH($K589,INDIRECT("'"&amp;VLOOKUP($C589,ModMap!$A$2:$B$21,2,FALSE)&amp;"'!$K:$K"),0)),"")</f>
        <v>Not Started</v>
      </c>
      <c r="AC589" s="39" t="str">
        <f t="array" ref="AC589">IFERROR(INDEX(INDIRECT("'"&amp;VLOOKUP($C589,ModMap!$A$2:$B$21,2,FALSE)&amp;"'!AC:AC"),MATCH($K589,INDIRECT("'"&amp;VLOOKUP($C589,ModMap!$A$2:$B$21,2,FALSE)&amp;"'!$K:$K"),0)),"")</f>
        <v>Unassigned</v>
      </c>
      <c r="AD589" s="48" t="s">
        <v>33</v>
      </c>
      <c r="AE589" s="39" t="str">
        <f t="array" ref="AE589">IFERROR(INDEX(INDIRECT("'"&amp;VLOOKUP($C589,ModMap!$A$2:$B$21,2,FALSE)&amp;"'!AE:AE"),MATCH($K589,INDIRECT("'"&amp;VLOOKUP($C589,ModMap!$A$2:$B$21,2,FALSE)&amp;"'!$K:$K"),0)),"")</f>
        <v>Not Started</v>
      </c>
      <c r="AF589" s="39" t="str">
        <f t="array" ref="AF589">IFERROR(INDEX(INDIRECT("'"&amp;VLOOKUP($C589,ModMap!$A$2:$B$21,2,FALSE)&amp;"'!AF:AF"),MATCH($K589,INDIRECT("'"&amp;VLOOKUP($C589,ModMap!$A$2:$B$21,2,FALSE)&amp;"'!$K:$K"),0)),"")</f>
        <v>Unassigned</v>
      </c>
      <c r="AG589" s="44" t="s">
        <v>36</v>
      </c>
      <c r="AH589" s="39" t="str">
        <f t="array" ref="AH589">IFERROR(INDEX(INDIRECT("'"&amp;VLOOKUP($C589,ModMap!$A$2:$B$21,2,FALSE)&amp;"'!AH:AH"),MATCH($K589,INDIRECT("'"&amp;VLOOKUP($C589,ModMap!$A$2:$B$21,2,FALSE)&amp;"'!$K:$K"),0)),"")</f>
        <v>N/A</v>
      </c>
      <c r="AI589" s="39" t="str">
        <f t="array" ref="AI589">IFERROR(INDEX(INDIRECT("'"&amp;VLOOKUP($C589,ModMap!$A$2:$B$21,2,FALSE)&amp;"'!AI:AI"),MATCH($K589,INDIRECT("'"&amp;VLOOKUP($C589,ModMap!$A$2:$B$21,2,FALSE)&amp;"'!$K:$K"),0)),"")</f>
        <v/>
      </c>
      <c r="AJ589" s="44" t="s">
        <v>36</v>
      </c>
      <c r="AK589" s="39" t="str">
        <f t="array" ref="AK589">IFERROR(INDEX(INDIRECT("'"&amp;VLOOKUP($C589,ModMap!$A$2:$B$21,2,FALSE)&amp;"'!AK:AK"),MATCH($K589,INDIRECT("'"&amp;VLOOKUP($C589,ModMap!$A$2:$B$21,2,FALSE)&amp;"'!$K:$K"),0)),"")</f>
        <v>N/A</v>
      </c>
      <c r="AL589" s="39" t="str">
        <f t="array" ref="AL589">IFERROR(INDEX(INDIRECT("'"&amp;VLOOKUP($C589,ModMap!$A$2:$B$21,2,FALSE)&amp;"'!AL:AL"),MATCH($K589,INDIRECT("'"&amp;VLOOKUP($C589,ModMap!$A$2:$B$21,2,FALSE)&amp;"'!$K:$K"),0)),"")</f>
        <v/>
      </c>
      <c r="AM589" s="39">
        <f t="shared" si="1"/>
        <v>3</v>
      </c>
      <c r="AN589" s="39" t="str">
        <f t="shared" si="2"/>
        <v>Not Started</v>
      </c>
      <c r="AO589" s="40" t="str">
        <f t="array" ref="AO589">IFERROR(INDEX(INDIRECT("'"&amp;VLOOKUP($C589,ModMap!$A$2:$B$21,2,FALSE)&amp;"'!AO:AO"),MATCH($K589,INDIRECT("'"&amp;VLOOKUP($C589,ModMap!$A$2:$B$21,2,FALSE)&amp;"'!$K:$K"),0)),"")</f>
        <v/>
      </c>
      <c r="AP589" s="49" t="str">
        <f t="array" ref="AP589">IFERROR(HYPERLINK("#'"&amp;VLOOKUP($C589,ModMap!$A$2:$B$21,2,FALSE)&amp;"'!V"&amp;MATCH($K589,INDIRECT("'"&amp;VLOOKUP($C589,ModMap!$A$2:$B$21,2,FALSE)&amp;"'!$K:$K"),0),"Edit on module sheet"),"")</f>
        <v>Edit on module sheet</v>
      </c>
    </row>
    <row r="590" ht="42.0" customHeight="1">
      <c r="A590" s="50">
        <v>588.0</v>
      </c>
      <c r="B590" s="50">
        <v>584.0</v>
      </c>
      <c r="C590" s="50" t="s">
        <v>124</v>
      </c>
      <c r="D590" s="51" t="s">
        <v>125</v>
      </c>
      <c r="E590" s="29" t="s">
        <v>41</v>
      </c>
      <c r="F590" s="72" t="s">
        <v>1448</v>
      </c>
      <c r="G590" s="51" t="s">
        <v>1449</v>
      </c>
      <c r="H590" s="50" t="s">
        <v>1516</v>
      </c>
      <c r="I590" s="50" t="s">
        <v>1517</v>
      </c>
      <c r="J590" s="51" t="s">
        <v>1518</v>
      </c>
      <c r="K590" s="50" t="s">
        <v>1519</v>
      </c>
      <c r="L590" s="51" t="s">
        <v>1520</v>
      </c>
      <c r="M590" s="47" t="s">
        <v>200</v>
      </c>
      <c r="N590" s="50" t="s">
        <v>1455</v>
      </c>
      <c r="O590" s="50" t="s">
        <v>1456</v>
      </c>
      <c r="P590" s="51" t="s">
        <v>1521</v>
      </c>
      <c r="Q590" s="51" t="s">
        <v>1522</v>
      </c>
      <c r="R590" s="50" t="s">
        <v>1523</v>
      </c>
      <c r="S590" s="50" t="s">
        <v>206</v>
      </c>
      <c r="T590" s="50" t="str">
        <f t="array" ref="T590">IFERROR(INDEX(INDIRECT("'"&amp;VLOOKUP($C590,ModMap!$A$2:$B$21,2,FALSE)&amp;"'!T:T"),MATCH($K590,INDIRECT("'"&amp;VLOOKUP($C590,ModMap!$A$2:$B$21,2,FALSE)&amp;"'!$K:$K"),0)),"")</f>
        <v>Unassigned</v>
      </c>
      <c r="U590" s="48" t="s">
        <v>33</v>
      </c>
      <c r="V590" s="50" t="str">
        <f t="array" ref="V590">IFERROR(INDEX(INDIRECT("'"&amp;VLOOKUP($C590,ModMap!$A$2:$B$21,2,FALSE)&amp;"'!V:V"),MATCH($K590,INDIRECT("'"&amp;VLOOKUP($C590,ModMap!$A$2:$B$21,2,FALSE)&amp;"'!$K:$K"),0)),"")</f>
        <v>Not Started</v>
      </c>
      <c r="W590" s="50" t="str">
        <f t="array" ref="W590">IFERROR(INDEX(INDIRECT("'"&amp;VLOOKUP($C590,ModMap!$A$2:$B$21,2,FALSE)&amp;"'!W:W"),MATCH($K590,INDIRECT("'"&amp;VLOOKUP($C590,ModMap!$A$2:$B$21,2,FALSE)&amp;"'!$K:$K"),0)),"")</f>
        <v>Unassigned</v>
      </c>
      <c r="X590" s="44" t="s">
        <v>36</v>
      </c>
      <c r="Y590" s="50" t="str">
        <f t="array" ref="Y590">IFERROR(INDEX(INDIRECT("'"&amp;VLOOKUP($C590,ModMap!$A$2:$B$21,2,FALSE)&amp;"'!Y:Y"),MATCH($K590,INDIRECT("'"&amp;VLOOKUP($C590,ModMap!$A$2:$B$21,2,FALSE)&amp;"'!$K:$K"),0)),"")</f>
        <v>N/A</v>
      </c>
      <c r="Z590" s="50" t="str">
        <f t="array" ref="Z590">IFERROR(INDEX(INDIRECT("'"&amp;VLOOKUP($C590,ModMap!$A$2:$B$21,2,FALSE)&amp;"'!Z:Z"),MATCH($K590,INDIRECT("'"&amp;VLOOKUP($C590,ModMap!$A$2:$B$21,2,FALSE)&amp;"'!$K:$K"),0)),"")</f>
        <v/>
      </c>
      <c r="AA590" s="44" t="s">
        <v>36</v>
      </c>
      <c r="AB590" s="50" t="str">
        <f t="array" ref="AB590">IFERROR(INDEX(INDIRECT("'"&amp;VLOOKUP($C590,ModMap!$A$2:$B$21,2,FALSE)&amp;"'!AB:AB"),MATCH($K590,INDIRECT("'"&amp;VLOOKUP($C590,ModMap!$A$2:$B$21,2,FALSE)&amp;"'!$K:$K"),0)),"")</f>
        <v>N/A</v>
      </c>
      <c r="AC590" s="50" t="str">
        <f t="array" ref="AC590">IFERROR(INDEX(INDIRECT("'"&amp;VLOOKUP($C590,ModMap!$A$2:$B$21,2,FALSE)&amp;"'!AC:AC"),MATCH($K590,INDIRECT("'"&amp;VLOOKUP($C590,ModMap!$A$2:$B$21,2,FALSE)&amp;"'!$K:$K"),0)),"")</f>
        <v/>
      </c>
      <c r="AD590" s="48" t="s">
        <v>33</v>
      </c>
      <c r="AE590" s="50" t="str">
        <f t="array" ref="AE590">IFERROR(INDEX(INDIRECT("'"&amp;VLOOKUP($C590,ModMap!$A$2:$B$21,2,FALSE)&amp;"'!AE:AE"),MATCH($K590,INDIRECT("'"&amp;VLOOKUP($C590,ModMap!$A$2:$B$21,2,FALSE)&amp;"'!$K:$K"),0)),"")</f>
        <v>Not Started</v>
      </c>
      <c r="AF590" s="50" t="str">
        <f t="array" ref="AF590">IFERROR(INDEX(INDIRECT("'"&amp;VLOOKUP($C590,ModMap!$A$2:$B$21,2,FALSE)&amp;"'!AF:AF"),MATCH($K590,INDIRECT("'"&amp;VLOOKUP($C590,ModMap!$A$2:$B$21,2,FALSE)&amp;"'!$K:$K"),0)),"")</f>
        <v>Unassigned</v>
      </c>
      <c r="AG590" s="44" t="s">
        <v>36</v>
      </c>
      <c r="AH590" s="50" t="str">
        <f t="array" ref="AH590">IFERROR(INDEX(INDIRECT("'"&amp;VLOOKUP($C590,ModMap!$A$2:$B$21,2,FALSE)&amp;"'!AH:AH"),MATCH($K590,INDIRECT("'"&amp;VLOOKUP($C590,ModMap!$A$2:$B$21,2,FALSE)&amp;"'!$K:$K"),0)),"")</f>
        <v>N/A</v>
      </c>
      <c r="AI590" s="50" t="str">
        <f t="array" ref="AI590">IFERROR(INDEX(INDIRECT("'"&amp;VLOOKUP($C590,ModMap!$A$2:$B$21,2,FALSE)&amp;"'!AI:AI"),MATCH($K590,INDIRECT("'"&amp;VLOOKUP($C590,ModMap!$A$2:$B$21,2,FALSE)&amp;"'!$K:$K"),0)),"")</f>
        <v/>
      </c>
      <c r="AJ590" s="44" t="s">
        <v>36</v>
      </c>
      <c r="AK590" s="50" t="str">
        <f t="array" ref="AK590">IFERROR(INDEX(INDIRECT("'"&amp;VLOOKUP($C590,ModMap!$A$2:$B$21,2,FALSE)&amp;"'!AK:AK"),MATCH($K590,INDIRECT("'"&amp;VLOOKUP($C590,ModMap!$A$2:$B$21,2,FALSE)&amp;"'!$K:$K"),0)),"")</f>
        <v>N/A</v>
      </c>
      <c r="AL590" s="50" t="str">
        <f t="array" ref="AL590">IFERROR(INDEX(INDIRECT("'"&amp;VLOOKUP($C590,ModMap!$A$2:$B$21,2,FALSE)&amp;"'!AL:AL"),MATCH($K590,INDIRECT("'"&amp;VLOOKUP($C590,ModMap!$A$2:$B$21,2,FALSE)&amp;"'!$K:$K"),0)),"")</f>
        <v/>
      </c>
      <c r="AM590" s="50">
        <f t="shared" si="1"/>
        <v>2</v>
      </c>
      <c r="AN590" s="50" t="str">
        <f t="shared" si="2"/>
        <v>Not Started</v>
      </c>
      <c r="AO590" s="51" t="str">
        <f t="array" ref="AO590">IFERROR(INDEX(INDIRECT("'"&amp;VLOOKUP($C590,ModMap!$A$2:$B$21,2,FALSE)&amp;"'!AO:AO"),MATCH($K590,INDIRECT("'"&amp;VLOOKUP($C590,ModMap!$A$2:$B$21,2,FALSE)&amp;"'!$K:$K"),0)),"")</f>
        <v/>
      </c>
      <c r="AP590" s="49" t="str">
        <f t="array" ref="AP590">IFERROR(HYPERLINK("#'"&amp;VLOOKUP($C590,ModMap!$A$2:$B$21,2,FALSE)&amp;"'!V"&amp;MATCH($K590,INDIRECT("'"&amp;VLOOKUP($C590,ModMap!$A$2:$B$21,2,FALSE)&amp;"'!$K:$K"),0),"Edit on module sheet"),"")</f>
        <v>Edit on module sheet</v>
      </c>
    </row>
    <row r="591" ht="42.0" customHeight="1">
      <c r="A591" s="39">
        <v>589.0</v>
      </c>
      <c r="B591" s="39">
        <v>585.0</v>
      </c>
      <c r="C591" s="39" t="s">
        <v>124</v>
      </c>
      <c r="D591" s="40" t="s">
        <v>125</v>
      </c>
      <c r="E591" s="31" t="s">
        <v>69</v>
      </c>
      <c r="F591" s="72" t="s">
        <v>1448</v>
      </c>
      <c r="G591" s="40" t="s">
        <v>1449</v>
      </c>
      <c r="H591" s="39" t="s">
        <v>1516</v>
      </c>
      <c r="I591" s="39" t="s">
        <v>1517</v>
      </c>
      <c r="J591" s="40" t="s">
        <v>1518</v>
      </c>
      <c r="K591" s="39" t="s">
        <v>3871</v>
      </c>
      <c r="L591" s="40" t="s">
        <v>3872</v>
      </c>
      <c r="M591" s="48" t="s">
        <v>434</v>
      </c>
      <c r="N591" s="39" t="s">
        <v>1455</v>
      </c>
      <c r="O591" s="39" t="s">
        <v>1456</v>
      </c>
      <c r="P591" s="40" t="s">
        <v>1521</v>
      </c>
      <c r="Q591" s="40" t="s">
        <v>1522</v>
      </c>
      <c r="R591" s="39" t="s">
        <v>1523</v>
      </c>
      <c r="S591" s="39" t="s">
        <v>69</v>
      </c>
      <c r="T591" s="39" t="str">
        <f t="array" ref="T591">IFERROR(INDEX(INDIRECT("'"&amp;VLOOKUP($C591,ModMap!$A$2:$B$21,2,FALSE)&amp;"'!T:T"),MATCH($K591,INDIRECT("'"&amp;VLOOKUP($C591,ModMap!$A$2:$B$21,2,FALSE)&amp;"'!$K:$K"),0)),"")</f>
        <v>Unassigned</v>
      </c>
      <c r="U591" s="48" t="s">
        <v>33</v>
      </c>
      <c r="V591" s="39" t="str">
        <f t="array" ref="V591">IFERROR(INDEX(INDIRECT("'"&amp;VLOOKUP($C591,ModMap!$A$2:$B$21,2,FALSE)&amp;"'!V:V"),MATCH($K591,INDIRECT("'"&amp;VLOOKUP($C591,ModMap!$A$2:$B$21,2,FALSE)&amp;"'!$K:$K"),0)),"")</f>
        <v>Not Started</v>
      </c>
      <c r="W591" s="39" t="str">
        <f t="array" ref="W591">IFERROR(INDEX(INDIRECT("'"&amp;VLOOKUP($C591,ModMap!$A$2:$B$21,2,FALSE)&amp;"'!W:W"),MATCH($K591,INDIRECT("'"&amp;VLOOKUP($C591,ModMap!$A$2:$B$21,2,FALSE)&amp;"'!$K:$K"),0)),"")</f>
        <v>Unassigned</v>
      </c>
      <c r="X591" s="48" t="s">
        <v>33</v>
      </c>
      <c r="Y591" s="39" t="str">
        <f t="array" ref="Y591">IFERROR(INDEX(INDIRECT("'"&amp;VLOOKUP($C591,ModMap!$A$2:$B$21,2,FALSE)&amp;"'!Y:Y"),MATCH($K591,INDIRECT("'"&amp;VLOOKUP($C591,ModMap!$A$2:$B$21,2,FALSE)&amp;"'!$K:$K"),0)),"")</f>
        <v>Not Started</v>
      </c>
      <c r="Z591" s="39" t="str">
        <f t="array" ref="Z591">IFERROR(INDEX(INDIRECT("'"&amp;VLOOKUP($C591,ModMap!$A$2:$B$21,2,FALSE)&amp;"'!Z:Z"),MATCH($K591,INDIRECT("'"&amp;VLOOKUP($C591,ModMap!$A$2:$B$21,2,FALSE)&amp;"'!$K:$K"),0)),"")</f>
        <v>Unassigned</v>
      </c>
      <c r="AA591" s="44" t="s">
        <v>36</v>
      </c>
      <c r="AB591" s="39" t="str">
        <f t="array" ref="AB591">IFERROR(INDEX(INDIRECT("'"&amp;VLOOKUP($C591,ModMap!$A$2:$B$21,2,FALSE)&amp;"'!AB:AB"),MATCH($K591,INDIRECT("'"&amp;VLOOKUP($C591,ModMap!$A$2:$B$21,2,FALSE)&amp;"'!$K:$K"),0)),"")</f>
        <v>N/A</v>
      </c>
      <c r="AC591" s="39" t="str">
        <f t="array" ref="AC591">IFERROR(INDEX(INDIRECT("'"&amp;VLOOKUP($C591,ModMap!$A$2:$B$21,2,FALSE)&amp;"'!AC:AC"),MATCH($K591,INDIRECT("'"&amp;VLOOKUP($C591,ModMap!$A$2:$B$21,2,FALSE)&amp;"'!$K:$K"),0)),"")</f>
        <v/>
      </c>
      <c r="AD591" s="48" t="s">
        <v>33</v>
      </c>
      <c r="AE591" s="39" t="str">
        <f t="array" ref="AE591">IFERROR(INDEX(INDIRECT("'"&amp;VLOOKUP($C591,ModMap!$A$2:$B$21,2,FALSE)&amp;"'!AE:AE"),MATCH($K591,INDIRECT("'"&amp;VLOOKUP($C591,ModMap!$A$2:$B$21,2,FALSE)&amp;"'!$K:$K"),0)),"")</f>
        <v>Not Started</v>
      </c>
      <c r="AF591" s="39" t="str">
        <f t="array" ref="AF591">IFERROR(INDEX(INDIRECT("'"&amp;VLOOKUP($C591,ModMap!$A$2:$B$21,2,FALSE)&amp;"'!AF:AF"),MATCH($K591,INDIRECT("'"&amp;VLOOKUP($C591,ModMap!$A$2:$B$21,2,FALSE)&amp;"'!$K:$K"),0)),"")</f>
        <v>Unassigned</v>
      </c>
      <c r="AG591" s="44" t="s">
        <v>36</v>
      </c>
      <c r="AH591" s="39" t="str">
        <f t="array" ref="AH591">IFERROR(INDEX(INDIRECT("'"&amp;VLOOKUP($C591,ModMap!$A$2:$B$21,2,FALSE)&amp;"'!AH:AH"),MATCH($K591,INDIRECT("'"&amp;VLOOKUP($C591,ModMap!$A$2:$B$21,2,FALSE)&amp;"'!$K:$K"),0)),"")</f>
        <v>N/A</v>
      </c>
      <c r="AI591" s="39" t="str">
        <f t="array" ref="AI591">IFERROR(INDEX(INDIRECT("'"&amp;VLOOKUP($C591,ModMap!$A$2:$B$21,2,FALSE)&amp;"'!AI:AI"),MATCH($K591,INDIRECT("'"&amp;VLOOKUP($C591,ModMap!$A$2:$B$21,2,FALSE)&amp;"'!$K:$K"),0)),"")</f>
        <v/>
      </c>
      <c r="AJ591" s="44" t="s">
        <v>36</v>
      </c>
      <c r="AK591" s="39" t="str">
        <f t="array" ref="AK591">IFERROR(INDEX(INDIRECT("'"&amp;VLOOKUP($C591,ModMap!$A$2:$B$21,2,FALSE)&amp;"'!AK:AK"),MATCH($K591,INDIRECT("'"&amp;VLOOKUP($C591,ModMap!$A$2:$B$21,2,FALSE)&amp;"'!$K:$K"),0)),"")</f>
        <v>N/A</v>
      </c>
      <c r="AL591" s="39" t="str">
        <f t="array" ref="AL591">IFERROR(INDEX(INDIRECT("'"&amp;VLOOKUP($C591,ModMap!$A$2:$B$21,2,FALSE)&amp;"'!AL:AL"),MATCH($K591,INDIRECT("'"&amp;VLOOKUP($C591,ModMap!$A$2:$B$21,2,FALSE)&amp;"'!$K:$K"),0)),"")</f>
        <v/>
      </c>
      <c r="AM591" s="39">
        <f t="shared" si="1"/>
        <v>3</v>
      </c>
      <c r="AN591" s="39" t="str">
        <f t="shared" si="2"/>
        <v>Not Started</v>
      </c>
      <c r="AO591" s="40" t="str">
        <f t="array" ref="AO591">IFERROR(INDEX(INDIRECT("'"&amp;VLOOKUP($C591,ModMap!$A$2:$B$21,2,FALSE)&amp;"'!AO:AO"),MATCH($K591,INDIRECT("'"&amp;VLOOKUP($C591,ModMap!$A$2:$B$21,2,FALSE)&amp;"'!$K:$K"),0)),"")</f>
        <v/>
      </c>
      <c r="AP591" s="49" t="str">
        <f t="array" ref="AP591">IFERROR(HYPERLINK("#'"&amp;VLOOKUP($C591,ModMap!$A$2:$B$21,2,FALSE)&amp;"'!V"&amp;MATCH($K591,INDIRECT("'"&amp;VLOOKUP($C591,ModMap!$A$2:$B$21,2,FALSE)&amp;"'!$K:$K"),0),"Edit on module sheet"),"")</f>
        <v>Edit on module sheet</v>
      </c>
    </row>
    <row r="592" ht="42.0" customHeight="1">
      <c r="A592" s="50">
        <v>590.0</v>
      </c>
      <c r="B592" s="50">
        <v>586.0</v>
      </c>
      <c r="C592" s="50" t="s">
        <v>127</v>
      </c>
      <c r="D592" s="51" t="s">
        <v>128</v>
      </c>
      <c r="E592" s="28" t="s">
        <v>48</v>
      </c>
      <c r="F592" s="76" t="s">
        <v>1531</v>
      </c>
      <c r="G592" s="51" t="s">
        <v>1532</v>
      </c>
      <c r="H592" s="50" t="s">
        <v>1533</v>
      </c>
      <c r="I592" s="50" t="s">
        <v>1534</v>
      </c>
      <c r="J592" s="51" t="s">
        <v>1535</v>
      </c>
      <c r="K592" s="50" t="s">
        <v>2948</v>
      </c>
      <c r="L592" s="51" t="s">
        <v>2949</v>
      </c>
      <c r="M592" s="47" t="s">
        <v>200</v>
      </c>
      <c r="N592" s="50" t="s">
        <v>128</v>
      </c>
      <c r="O592" s="50" t="s">
        <v>1538</v>
      </c>
      <c r="P592" s="51" t="s">
        <v>1539</v>
      </c>
      <c r="Q592" s="51" t="s">
        <v>1540</v>
      </c>
      <c r="R592" s="50" t="s">
        <v>1541</v>
      </c>
      <c r="S592" s="50" t="s">
        <v>53</v>
      </c>
      <c r="T592" s="50" t="str">
        <f t="array" ref="T592">IFERROR(INDEX(INDIRECT("'"&amp;VLOOKUP($C592,ModMap!$A$2:$B$21,2,FALSE)&amp;"'!T:T"),MATCH($K592,INDIRECT("'"&amp;VLOOKUP($C592,ModMap!$A$2:$B$21,2,FALSE)&amp;"'!$K:$K"),0)),"")</f>
        <v>Unassigned</v>
      </c>
      <c r="U592" s="44" t="s">
        <v>36</v>
      </c>
      <c r="V592" s="50" t="str">
        <f t="array" ref="V592">IFERROR(INDEX(INDIRECT("'"&amp;VLOOKUP($C592,ModMap!$A$2:$B$21,2,FALSE)&amp;"'!V:V"),MATCH($K592,INDIRECT("'"&amp;VLOOKUP($C592,ModMap!$A$2:$B$21,2,FALSE)&amp;"'!$K:$K"),0)),"")</f>
        <v>N/A</v>
      </c>
      <c r="W592" s="50" t="str">
        <f t="array" ref="W592">IFERROR(INDEX(INDIRECT("'"&amp;VLOOKUP($C592,ModMap!$A$2:$B$21,2,FALSE)&amp;"'!W:W"),MATCH($K592,INDIRECT("'"&amp;VLOOKUP($C592,ModMap!$A$2:$B$21,2,FALSE)&amp;"'!$K:$K"),0)),"")</f>
        <v/>
      </c>
      <c r="X592" s="48" t="s">
        <v>33</v>
      </c>
      <c r="Y592" s="50" t="str">
        <f t="array" ref="Y592">IFERROR(INDEX(INDIRECT("'"&amp;VLOOKUP($C592,ModMap!$A$2:$B$21,2,FALSE)&amp;"'!Y:Y"),MATCH($K592,INDIRECT("'"&amp;VLOOKUP($C592,ModMap!$A$2:$B$21,2,FALSE)&amp;"'!$K:$K"),0)),"")</f>
        <v>Not Started</v>
      </c>
      <c r="Z592" s="50" t="str">
        <f t="array" ref="Z592">IFERROR(INDEX(INDIRECT("'"&amp;VLOOKUP($C592,ModMap!$A$2:$B$21,2,FALSE)&amp;"'!Z:Z"),MATCH($K592,INDIRECT("'"&amp;VLOOKUP($C592,ModMap!$A$2:$B$21,2,FALSE)&amp;"'!$K:$K"),0)),"")</f>
        <v>Unassigned</v>
      </c>
      <c r="AA592" s="48" t="s">
        <v>33</v>
      </c>
      <c r="AB592" s="50" t="str">
        <f t="array" ref="AB592">IFERROR(INDEX(INDIRECT("'"&amp;VLOOKUP($C592,ModMap!$A$2:$B$21,2,FALSE)&amp;"'!AB:AB"),MATCH($K592,INDIRECT("'"&amp;VLOOKUP($C592,ModMap!$A$2:$B$21,2,FALSE)&amp;"'!$K:$K"),0)),"")</f>
        <v>Not Started</v>
      </c>
      <c r="AC592" s="50" t="str">
        <f t="array" ref="AC592">IFERROR(INDEX(INDIRECT("'"&amp;VLOOKUP($C592,ModMap!$A$2:$B$21,2,FALSE)&amp;"'!AC:AC"),MATCH($K592,INDIRECT("'"&amp;VLOOKUP($C592,ModMap!$A$2:$B$21,2,FALSE)&amp;"'!$K:$K"),0)),"")</f>
        <v>Unassigned</v>
      </c>
      <c r="AD592" s="44" t="s">
        <v>36</v>
      </c>
      <c r="AE592" s="50" t="str">
        <f t="array" ref="AE592">IFERROR(INDEX(INDIRECT("'"&amp;VLOOKUP($C592,ModMap!$A$2:$B$21,2,FALSE)&amp;"'!AE:AE"),MATCH($K592,INDIRECT("'"&amp;VLOOKUP($C592,ModMap!$A$2:$B$21,2,FALSE)&amp;"'!$K:$K"),0)),"")</f>
        <v>N/A</v>
      </c>
      <c r="AF592" s="50" t="str">
        <f t="array" ref="AF592">IFERROR(INDEX(INDIRECT("'"&amp;VLOOKUP($C592,ModMap!$A$2:$B$21,2,FALSE)&amp;"'!AF:AF"),MATCH($K592,INDIRECT("'"&amp;VLOOKUP($C592,ModMap!$A$2:$B$21,2,FALSE)&amp;"'!$K:$K"),0)),"")</f>
        <v/>
      </c>
      <c r="AG592" s="44" t="s">
        <v>36</v>
      </c>
      <c r="AH592" s="50" t="str">
        <f t="array" ref="AH592">IFERROR(INDEX(INDIRECT("'"&amp;VLOOKUP($C592,ModMap!$A$2:$B$21,2,FALSE)&amp;"'!AH:AH"),MATCH($K592,INDIRECT("'"&amp;VLOOKUP($C592,ModMap!$A$2:$B$21,2,FALSE)&amp;"'!$K:$K"),0)),"")</f>
        <v>N/A</v>
      </c>
      <c r="AI592" s="50" t="str">
        <f t="array" ref="AI592">IFERROR(INDEX(INDIRECT("'"&amp;VLOOKUP($C592,ModMap!$A$2:$B$21,2,FALSE)&amp;"'!AI:AI"),MATCH($K592,INDIRECT("'"&amp;VLOOKUP($C592,ModMap!$A$2:$B$21,2,FALSE)&amp;"'!$K:$K"),0)),"")</f>
        <v/>
      </c>
      <c r="AJ592" s="44" t="s">
        <v>36</v>
      </c>
      <c r="AK592" s="50" t="str">
        <f t="array" ref="AK592">IFERROR(INDEX(INDIRECT("'"&amp;VLOOKUP($C592,ModMap!$A$2:$B$21,2,FALSE)&amp;"'!AK:AK"),MATCH($K592,INDIRECT("'"&amp;VLOOKUP($C592,ModMap!$A$2:$B$21,2,FALSE)&amp;"'!$K:$K"),0)),"")</f>
        <v>N/A</v>
      </c>
      <c r="AL592" s="50" t="str">
        <f t="array" ref="AL592">IFERROR(INDEX(INDIRECT("'"&amp;VLOOKUP($C592,ModMap!$A$2:$B$21,2,FALSE)&amp;"'!AL:AL"),MATCH($K592,INDIRECT("'"&amp;VLOOKUP($C592,ModMap!$A$2:$B$21,2,FALSE)&amp;"'!$K:$K"),0)),"")</f>
        <v/>
      </c>
      <c r="AM592" s="50">
        <f t="shared" si="1"/>
        <v>2</v>
      </c>
      <c r="AN592" s="50" t="str">
        <f t="shared" si="2"/>
        <v>Not Started</v>
      </c>
      <c r="AO592" s="51" t="str">
        <f t="array" ref="AO592">IFERROR(INDEX(INDIRECT("'"&amp;VLOOKUP($C592,ModMap!$A$2:$B$21,2,FALSE)&amp;"'!AO:AO"),MATCH($K592,INDIRECT("'"&amp;VLOOKUP($C592,ModMap!$A$2:$B$21,2,FALSE)&amp;"'!$K:$K"),0)),"")</f>
        <v/>
      </c>
      <c r="AP592" s="49" t="str">
        <f t="array" ref="AP592">IFERROR(HYPERLINK("#'"&amp;VLOOKUP($C592,ModMap!$A$2:$B$21,2,FALSE)&amp;"'!V"&amp;MATCH($K592,INDIRECT("'"&amp;VLOOKUP($C592,ModMap!$A$2:$B$21,2,FALSE)&amp;"'!$K:$K"),0),"Edit on module sheet"),"")</f>
        <v>Edit on module sheet</v>
      </c>
    </row>
    <row r="593" ht="42.0" customHeight="1">
      <c r="A593" s="39">
        <v>591.0</v>
      </c>
      <c r="B593" s="39">
        <v>587.0</v>
      </c>
      <c r="C593" s="39" t="s">
        <v>127</v>
      </c>
      <c r="D593" s="40" t="s">
        <v>128</v>
      </c>
      <c r="E593" s="28" t="s">
        <v>48</v>
      </c>
      <c r="F593" s="76" t="s">
        <v>1531</v>
      </c>
      <c r="G593" s="40" t="s">
        <v>1532</v>
      </c>
      <c r="H593" s="39" t="s">
        <v>1533</v>
      </c>
      <c r="I593" s="39" t="s">
        <v>1534</v>
      </c>
      <c r="J593" s="40" t="s">
        <v>1535</v>
      </c>
      <c r="K593" s="39" t="s">
        <v>2961</v>
      </c>
      <c r="L593" s="40" t="s">
        <v>2962</v>
      </c>
      <c r="M593" s="47" t="s">
        <v>200</v>
      </c>
      <c r="N593" s="39" t="s">
        <v>128</v>
      </c>
      <c r="O593" s="39" t="s">
        <v>1538</v>
      </c>
      <c r="P593" s="40" t="s">
        <v>1539</v>
      </c>
      <c r="Q593" s="40" t="s">
        <v>1540</v>
      </c>
      <c r="R593" s="39" t="s">
        <v>1541</v>
      </c>
      <c r="S593" s="39" t="s">
        <v>56</v>
      </c>
      <c r="T593" s="39" t="str">
        <f t="array" ref="T593">IFERROR(INDEX(INDIRECT("'"&amp;VLOOKUP($C593,ModMap!$A$2:$B$21,2,FALSE)&amp;"'!T:T"),MATCH($K593,INDIRECT("'"&amp;VLOOKUP($C593,ModMap!$A$2:$B$21,2,FALSE)&amp;"'!$K:$K"),0)),"")</f>
        <v>Unassigned</v>
      </c>
      <c r="U593" s="44" t="s">
        <v>36</v>
      </c>
      <c r="V593" s="39" t="str">
        <f t="array" ref="V593">IFERROR(INDEX(INDIRECT("'"&amp;VLOOKUP($C593,ModMap!$A$2:$B$21,2,FALSE)&amp;"'!V:V"),MATCH($K593,INDIRECT("'"&amp;VLOOKUP($C593,ModMap!$A$2:$B$21,2,FALSE)&amp;"'!$K:$K"),0)),"")</f>
        <v>N/A</v>
      </c>
      <c r="W593" s="39" t="str">
        <f t="array" ref="W593">IFERROR(INDEX(INDIRECT("'"&amp;VLOOKUP($C593,ModMap!$A$2:$B$21,2,FALSE)&amp;"'!W:W"),MATCH($K593,INDIRECT("'"&amp;VLOOKUP($C593,ModMap!$A$2:$B$21,2,FALSE)&amp;"'!$K:$K"),0)),"")</f>
        <v/>
      </c>
      <c r="X593" s="48" t="s">
        <v>33</v>
      </c>
      <c r="Y593" s="39" t="str">
        <f t="array" ref="Y593">IFERROR(INDEX(INDIRECT("'"&amp;VLOOKUP($C593,ModMap!$A$2:$B$21,2,FALSE)&amp;"'!Y:Y"),MATCH($K593,INDIRECT("'"&amp;VLOOKUP($C593,ModMap!$A$2:$B$21,2,FALSE)&amp;"'!$K:$K"),0)),"")</f>
        <v>Not Started</v>
      </c>
      <c r="Z593" s="39" t="str">
        <f t="array" ref="Z593">IFERROR(INDEX(INDIRECT("'"&amp;VLOOKUP($C593,ModMap!$A$2:$B$21,2,FALSE)&amp;"'!Z:Z"),MATCH($K593,INDIRECT("'"&amp;VLOOKUP($C593,ModMap!$A$2:$B$21,2,FALSE)&amp;"'!$K:$K"),0)),"")</f>
        <v>Unassigned</v>
      </c>
      <c r="AA593" s="48" t="s">
        <v>33</v>
      </c>
      <c r="AB593" s="39" t="str">
        <f t="array" ref="AB593">IFERROR(INDEX(INDIRECT("'"&amp;VLOOKUP($C593,ModMap!$A$2:$B$21,2,FALSE)&amp;"'!AB:AB"),MATCH($K593,INDIRECT("'"&amp;VLOOKUP($C593,ModMap!$A$2:$B$21,2,FALSE)&amp;"'!$K:$K"),0)),"")</f>
        <v>Not Started</v>
      </c>
      <c r="AC593" s="39" t="str">
        <f t="array" ref="AC593">IFERROR(INDEX(INDIRECT("'"&amp;VLOOKUP($C593,ModMap!$A$2:$B$21,2,FALSE)&amp;"'!AC:AC"),MATCH($K593,INDIRECT("'"&amp;VLOOKUP($C593,ModMap!$A$2:$B$21,2,FALSE)&amp;"'!$K:$K"),0)),"")</f>
        <v>Unassigned</v>
      </c>
      <c r="AD593" s="48" t="s">
        <v>33</v>
      </c>
      <c r="AE593" s="39" t="str">
        <f t="array" ref="AE593">IFERROR(INDEX(INDIRECT("'"&amp;VLOOKUP($C593,ModMap!$A$2:$B$21,2,FALSE)&amp;"'!AE:AE"),MATCH($K593,INDIRECT("'"&amp;VLOOKUP($C593,ModMap!$A$2:$B$21,2,FALSE)&amp;"'!$K:$K"),0)),"")</f>
        <v>Not Started</v>
      </c>
      <c r="AF593" s="39" t="str">
        <f t="array" ref="AF593">IFERROR(INDEX(INDIRECT("'"&amp;VLOOKUP($C593,ModMap!$A$2:$B$21,2,FALSE)&amp;"'!AF:AF"),MATCH($K593,INDIRECT("'"&amp;VLOOKUP($C593,ModMap!$A$2:$B$21,2,FALSE)&amp;"'!$K:$K"),0)),"")</f>
        <v>Unassigned</v>
      </c>
      <c r="AG593" s="44" t="s">
        <v>36</v>
      </c>
      <c r="AH593" s="39" t="str">
        <f t="array" ref="AH593">IFERROR(INDEX(INDIRECT("'"&amp;VLOOKUP($C593,ModMap!$A$2:$B$21,2,FALSE)&amp;"'!AH:AH"),MATCH($K593,INDIRECT("'"&amp;VLOOKUP($C593,ModMap!$A$2:$B$21,2,FALSE)&amp;"'!$K:$K"),0)),"")</f>
        <v>N/A</v>
      </c>
      <c r="AI593" s="39" t="str">
        <f t="array" ref="AI593">IFERROR(INDEX(INDIRECT("'"&amp;VLOOKUP($C593,ModMap!$A$2:$B$21,2,FALSE)&amp;"'!AI:AI"),MATCH($K593,INDIRECT("'"&amp;VLOOKUP($C593,ModMap!$A$2:$B$21,2,FALSE)&amp;"'!$K:$K"),0)),"")</f>
        <v/>
      </c>
      <c r="AJ593" s="44" t="s">
        <v>36</v>
      </c>
      <c r="AK593" s="39" t="str">
        <f t="array" ref="AK593">IFERROR(INDEX(INDIRECT("'"&amp;VLOOKUP($C593,ModMap!$A$2:$B$21,2,FALSE)&amp;"'!AK:AK"),MATCH($K593,INDIRECT("'"&amp;VLOOKUP($C593,ModMap!$A$2:$B$21,2,FALSE)&amp;"'!$K:$K"),0)),"")</f>
        <v>N/A</v>
      </c>
      <c r="AL593" s="39" t="str">
        <f t="array" ref="AL593">IFERROR(INDEX(INDIRECT("'"&amp;VLOOKUP($C593,ModMap!$A$2:$B$21,2,FALSE)&amp;"'!AL:AL"),MATCH($K593,INDIRECT("'"&amp;VLOOKUP($C593,ModMap!$A$2:$B$21,2,FALSE)&amp;"'!$K:$K"),0)),"")</f>
        <v/>
      </c>
      <c r="AM593" s="39">
        <f t="shared" si="1"/>
        <v>3</v>
      </c>
      <c r="AN593" s="39" t="str">
        <f t="shared" si="2"/>
        <v>Not Started</v>
      </c>
      <c r="AO593" s="40" t="str">
        <f t="array" ref="AO593">IFERROR(INDEX(INDIRECT("'"&amp;VLOOKUP($C593,ModMap!$A$2:$B$21,2,FALSE)&amp;"'!AO:AO"),MATCH($K593,INDIRECT("'"&amp;VLOOKUP($C593,ModMap!$A$2:$B$21,2,FALSE)&amp;"'!$K:$K"),0)),"")</f>
        <v/>
      </c>
      <c r="AP593" s="49" t="str">
        <f t="array" ref="AP593">IFERROR(HYPERLINK("#'"&amp;VLOOKUP($C593,ModMap!$A$2:$B$21,2,FALSE)&amp;"'!V"&amp;MATCH($K593,INDIRECT("'"&amp;VLOOKUP($C593,ModMap!$A$2:$B$21,2,FALSE)&amp;"'!$K:$K"),0),"Edit on module sheet"),"")</f>
        <v>Edit on module sheet</v>
      </c>
    </row>
    <row r="594" ht="42.0" customHeight="1">
      <c r="A594" s="50">
        <v>592.0</v>
      </c>
      <c r="B594" s="50">
        <v>588.0</v>
      </c>
      <c r="C594" s="50" t="s">
        <v>127</v>
      </c>
      <c r="D594" s="51" t="s">
        <v>128</v>
      </c>
      <c r="E594" s="29" t="s">
        <v>41</v>
      </c>
      <c r="F594" s="76" t="s">
        <v>1531</v>
      </c>
      <c r="G594" s="51" t="s">
        <v>1532</v>
      </c>
      <c r="H594" s="50" t="s">
        <v>1533</v>
      </c>
      <c r="I594" s="50" t="s">
        <v>1534</v>
      </c>
      <c r="J594" s="51" t="s">
        <v>1535</v>
      </c>
      <c r="K594" s="50" t="s">
        <v>1536</v>
      </c>
      <c r="L594" s="51" t="s">
        <v>1537</v>
      </c>
      <c r="M594" s="47" t="s">
        <v>200</v>
      </c>
      <c r="N594" s="50" t="s">
        <v>128</v>
      </c>
      <c r="O594" s="50" t="s">
        <v>1538</v>
      </c>
      <c r="P594" s="51" t="s">
        <v>1539</v>
      </c>
      <c r="Q594" s="51" t="s">
        <v>1540</v>
      </c>
      <c r="R594" s="50" t="s">
        <v>1541</v>
      </c>
      <c r="S594" s="50" t="s">
        <v>206</v>
      </c>
      <c r="T594" s="50" t="str">
        <f t="array" ref="T594">IFERROR(INDEX(INDIRECT("'"&amp;VLOOKUP($C594,ModMap!$A$2:$B$21,2,FALSE)&amp;"'!T:T"),MATCH($K594,INDIRECT("'"&amp;VLOOKUP($C594,ModMap!$A$2:$B$21,2,FALSE)&amp;"'!$K:$K"),0)),"")</f>
        <v>Unassigned</v>
      </c>
      <c r="U594" s="48" t="s">
        <v>33</v>
      </c>
      <c r="V594" s="50" t="str">
        <f t="array" ref="V594">IFERROR(INDEX(INDIRECT("'"&amp;VLOOKUP($C594,ModMap!$A$2:$B$21,2,FALSE)&amp;"'!V:V"),MATCH($K594,INDIRECT("'"&amp;VLOOKUP($C594,ModMap!$A$2:$B$21,2,FALSE)&amp;"'!$K:$K"),0)),"")</f>
        <v>Not Started</v>
      </c>
      <c r="W594" s="50" t="str">
        <f t="array" ref="W594">IFERROR(INDEX(INDIRECT("'"&amp;VLOOKUP($C594,ModMap!$A$2:$B$21,2,FALSE)&amp;"'!W:W"),MATCH($K594,INDIRECT("'"&amp;VLOOKUP($C594,ModMap!$A$2:$B$21,2,FALSE)&amp;"'!$K:$K"),0)),"")</f>
        <v>Unassigned</v>
      </c>
      <c r="X594" s="44" t="s">
        <v>36</v>
      </c>
      <c r="Y594" s="50" t="str">
        <f t="array" ref="Y594">IFERROR(INDEX(INDIRECT("'"&amp;VLOOKUP($C594,ModMap!$A$2:$B$21,2,FALSE)&amp;"'!Y:Y"),MATCH($K594,INDIRECT("'"&amp;VLOOKUP($C594,ModMap!$A$2:$B$21,2,FALSE)&amp;"'!$K:$K"),0)),"")</f>
        <v>N/A</v>
      </c>
      <c r="Z594" s="50" t="str">
        <f t="array" ref="Z594">IFERROR(INDEX(INDIRECT("'"&amp;VLOOKUP($C594,ModMap!$A$2:$B$21,2,FALSE)&amp;"'!Z:Z"),MATCH($K594,INDIRECT("'"&amp;VLOOKUP($C594,ModMap!$A$2:$B$21,2,FALSE)&amp;"'!$K:$K"),0)),"")</f>
        <v/>
      </c>
      <c r="AA594" s="44" t="s">
        <v>36</v>
      </c>
      <c r="AB594" s="50" t="str">
        <f t="array" ref="AB594">IFERROR(INDEX(INDIRECT("'"&amp;VLOOKUP($C594,ModMap!$A$2:$B$21,2,FALSE)&amp;"'!AB:AB"),MATCH($K594,INDIRECT("'"&amp;VLOOKUP($C594,ModMap!$A$2:$B$21,2,FALSE)&amp;"'!$K:$K"),0)),"")</f>
        <v>N/A</v>
      </c>
      <c r="AC594" s="50" t="str">
        <f t="array" ref="AC594">IFERROR(INDEX(INDIRECT("'"&amp;VLOOKUP($C594,ModMap!$A$2:$B$21,2,FALSE)&amp;"'!AC:AC"),MATCH($K594,INDIRECT("'"&amp;VLOOKUP($C594,ModMap!$A$2:$B$21,2,FALSE)&amp;"'!$K:$K"),0)),"")</f>
        <v/>
      </c>
      <c r="AD594" s="48" t="s">
        <v>33</v>
      </c>
      <c r="AE594" s="50" t="str">
        <f t="array" ref="AE594">IFERROR(INDEX(INDIRECT("'"&amp;VLOOKUP($C594,ModMap!$A$2:$B$21,2,FALSE)&amp;"'!AE:AE"),MATCH($K594,INDIRECT("'"&amp;VLOOKUP($C594,ModMap!$A$2:$B$21,2,FALSE)&amp;"'!$K:$K"),0)),"")</f>
        <v>Not Started</v>
      </c>
      <c r="AF594" s="50" t="str">
        <f t="array" ref="AF594">IFERROR(INDEX(INDIRECT("'"&amp;VLOOKUP($C594,ModMap!$A$2:$B$21,2,FALSE)&amp;"'!AF:AF"),MATCH($K594,INDIRECT("'"&amp;VLOOKUP($C594,ModMap!$A$2:$B$21,2,FALSE)&amp;"'!$K:$K"),0)),"")</f>
        <v>Unassigned</v>
      </c>
      <c r="AG594" s="44" t="s">
        <v>36</v>
      </c>
      <c r="AH594" s="50" t="str">
        <f t="array" ref="AH594">IFERROR(INDEX(INDIRECT("'"&amp;VLOOKUP($C594,ModMap!$A$2:$B$21,2,FALSE)&amp;"'!AH:AH"),MATCH($K594,INDIRECT("'"&amp;VLOOKUP($C594,ModMap!$A$2:$B$21,2,FALSE)&amp;"'!$K:$K"),0)),"")</f>
        <v>N/A</v>
      </c>
      <c r="AI594" s="50" t="str">
        <f t="array" ref="AI594">IFERROR(INDEX(INDIRECT("'"&amp;VLOOKUP($C594,ModMap!$A$2:$B$21,2,FALSE)&amp;"'!AI:AI"),MATCH($K594,INDIRECT("'"&amp;VLOOKUP($C594,ModMap!$A$2:$B$21,2,FALSE)&amp;"'!$K:$K"),0)),"")</f>
        <v/>
      </c>
      <c r="AJ594" s="44" t="s">
        <v>36</v>
      </c>
      <c r="AK594" s="50" t="str">
        <f t="array" ref="AK594">IFERROR(INDEX(INDIRECT("'"&amp;VLOOKUP($C594,ModMap!$A$2:$B$21,2,FALSE)&amp;"'!AK:AK"),MATCH($K594,INDIRECT("'"&amp;VLOOKUP($C594,ModMap!$A$2:$B$21,2,FALSE)&amp;"'!$K:$K"),0)),"")</f>
        <v>N/A</v>
      </c>
      <c r="AL594" s="50" t="str">
        <f t="array" ref="AL594">IFERROR(INDEX(INDIRECT("'"&amp;VLOOKUP($C594,ModMap!$A$2:$B$21,2,FALSE)&amp;"'!AL:AL"),MATCH($K594,INDIRECT("'"&amp;VLOOKUP($C594,ModMap!$A$2:$B$21,2,FALSE)&amp;"'!$K:$K"),0)),"")</f>
        <v/>
      </c>
      <c r="AM594" s="50">
        <f t="shared" si="1"/>
        <v>2</v>
      </c>
      <c r="AN594" s="50" t="str">
        <f t="shared" si="2"/>
        <v>Not Started</v>
      </c>
      <c r="AO594" s="51" t="str">
        <f t="array" ref="AO594">IFERROR(INDEX(INDIRECT("'"&amp;VLOOKUP($C594,ModMap!$A$2:$B$21,2,FALSE)&amp;"'!AO:AO"),MATCH($K594,INDIRECT("'"&amp;VLOOKUP($C594,ModMap!$A$2:$B$21,2,FALSE)&amp;"'!$K:$K"),0)),"")</f>
        <v/>
      </c>
      <c r="AP594" s="49" t="str">
        <f t="array" ref="AP594">IFERROR(HYPERLINK("#'"&amp;VLOOKUP($C594,ModMap!$A$2:$B$21,2,FALSE)&amp;"'!V"&amp;MATCH($K594,INDIRECT("'"&amp;VLOOKUP($C594,ModMap!$A$2:$B$21,2,FALSE)&amp;"'!$K:$K"),0),"Edit on module sheet"),"")</f>
        <v>Edit on module sheet</v>
      </c>
    </row>
    <row r="595" ht="42.0" customHeight="1">
      <c r="A595" s="39">
        <v>593.0</v>
      </c>
      <c r="B595" s="39">
        <v>589.0</v>
      </c>
      <c r="C595" s="39" t="s">
        <v>127</v>
      </c>
      <c r="D595" s="40" t="s">
        <v>128</v>
      </c>
      <c r="E595" s="31" t="s">
        <v>69</v>
      </c>
      <c r="F595" s="76" t="s">
        <v>1531</v>
      </c>
      <c r="G595" s="40" t="s">
        <v>1532</v>
      </c>
      <c r="H595" s="39" t="s">
        <v>1533</v>
      </c>
      <c r="I595" s="39" t="s">
        <v>1534</v>
      </c>
      <c r="J595" s="40" t="s">
        <v>1535</v>
      </c>
      <c r="K595" s="39" t="s">
        <v>3873</v>
      </c>
      <c r="L595" s="40" t="s">
        <v>3874</v>
      </c>
      <c r="M595" s="48" t="s">
        <v>434</v>
      </c>
      <c r="N595" s="39" t="s">
        <v>128</v>
      </c>
      <c r="O595" s="39" t="s">
        <v>1538</v>
      </c>
      <c r="P595" s="40" t="s">
        <v>1539</v>
      </c>
      <c r="Q595" s="40" t="s">
        <v>1540</v>
      </c>
      <c r="R595" s="39" t="s">
        <v>1541</v>
      </c>
      <c r="S595" s="39" t="s">
        <v>69</v>
      </c>
      <c r="T595" s="39" t="str">
        <f t="array" ref="T595">IFERROR(INDEX(INDIRECT("'"&amp;VLOOKUP($C595,ModMap!$A$2:$B$21,2,FALSE)&amp;"'!T:T"),MATCH($K595,INDIRECT("'"&amp;VLOOKUP($C595,ModMap!$A$2:$B$21,2,FALSE)&amp;"'!$K:$K"),0)),"")</f>
        <v>Unassigned</v>
      </c>
      <c r="U595" s="48" t="s">
        <v>33</v>
      </c>
      <c r="V595" s="39" t="str">
        <f t="array" ref="V595">IFERROR(INDEX(INDIRECT("'"&amp;VLOOKUP($C595,ModMap!$A$2:$B$21,2,FALSE)&amp;"'!V:V"),MATCH($K595,INDIRECT("'"&amp;VLOOKUP($C595,ModMap!$A$2:$B$21,2,FALSE)&amp;"'!$K:$K"),0)),"")</f>
        <v>Not Started</v>
      </c>
      <c r="W595" s="39" t="str">
        <f t="array" ref="W595">IFERROR(INDEX(INDIRECT("'"&amp;VLOOKUP($C595,ModMap!$A$2:$B$21,2,FALSE)&amp;"'!W:W"),MATCH($K595,INDIRECT("'"&amp;VLOOKUP($C595,ModMap!$A$2:$B$21,2,FALSE)&amp;"'!$K:$K"),0)),"")</f>
        <v>Unassigned</v>
      </c>
      <c r="X595" s="48" t="s">
        <v>33</v>
      </c>
      <c r="Y595" s="39" t="str">
        <f t="array" ref="Y595">IFERROR(INDEX(INDIRECT("'"&amp;VLOOKUP($C595,ModMap!$A$2:$B$21,2,FALSE)&amp;"'!Y:Y"),MATCH($K595,INDIRECT("'"&amp;VLOOKUP($C595,ModMap!$A$2:$B$21,2,FALSE)&amp;"'!$K:$K"),0)),"")</f>
        <v>Not Started</v>
      </c>
      <c r="Z595" s="39" t="str">
        <f t="array" ref="Z595">IFERROR(INDEX(INDIRECT("'"&amp;VLOOKUP($C595,ModMap!$A$2:$B$21,2,FALSE)&amp;"'!Z:Z"),MATCH($K595,INDIRECT("'"&amp;VLOOKUP($C595,ModMap!$A$2:$B$21,2,FALSE)&amp;"'!$K:$K"),0)),"")</f>
        <v>Unassigned</v>
      </c>
      <c r="AA595" s="44" t="s">
        <v>36</v>
      </c>
      <c r="AB595" s="39" t="str">
        <f t="array" ref="AB595">IFERROR(INDEX(INDIRECT("'"&amp;VLOOKUP($C595,ModMap!$A$2:$B$21,2,FALSE)&amp;"'!AB:AB"),MATCH($K595,INDIRECT("'"&amp;VLOOKUP($C595,ModMap!$A$2:$B$21,2,FALSE)&amp;"'!$K:$K"),0)),"")</f>
        <v>N/A</v>
      </c>
      <c r="AC595" s="39" t="str">
        <f t="array" ref="AC595">IFERROR(INDEX(INDIRECT("'"&amp;VLOOKUP($C595,ModMap!$A$2:$B$21,2,FALSE)&amp;"'!AC:AC"),MATCH($K595,INDIRECT("'"&amp;VLOOKUP($C595,ModMap!$A$2:$B$21,2,FALSE)&amp;"'!$K:$K"),0)),"")</f>
        <v/>
      </c>
      <c r="AD595" s="48" t="s">
        <v>33</v>
      </c>
      <c r="AE595" s="39" t="str">
        <f t="array" ref="AE595">IFERROR(INDEX(INDIRECT("'"&amp;VLOOKUP($C595,ModMap!$A$2:$B$21,2,FALSE)&amp;"'!AE:AE"),MATCH($K595,INDIRECT("'"&amp;VLOOKUP($C595,ModMap!$A$2:$B$21,2,FALSE)&amp;"'!$K:$K"),0)),"")</f>
        <v>Not Started</v>
      </c>
      <c r="AF595" s="39" t="str">
        <f t="array" ref="AF595">IFERROR(INDEX(INDIRECT("'"&amp;VLOOKUP($C595,ModMap!$A$2:$B$21,2,FALSE)&amp;"'!AF:AF"),MATCH($K595,INDIRECT("'"&amp;VLOOKUP($C595,ModMap!$A$2:$B$21,2,FALSE)&amp;"'!$K:$K"),0)),"")</f>
        <v>Unassigned</v>
      </c>
      <c r="AG595" s="44" t="s">
        <v>36</v>
      </c>
      <c r="AH595" s="39" t="str">
        <f t="array" ref="AH595">IFERROR(INDEX(INDIRECT("'"&amp;VLOOKUP($C595,ModMap!$A$2:$B$21,2,FALSE)&amp;"'!AH:AH"),MATCH($K595,INDIRECT("'"&amp;VLOOKUP($C595,ModMap!$A$2:$B$21,2,FALSE)&amp;"'!$K:$K"),0)),"")</f>
        <v>N/A</v>
      </c>
      <c r="AI595" s="39" t="str">
        <f t="array" ref="AI595">IFERROR(INDEX(INDIRECT("'"&amp;VLOOKUP($C595,ModMap!$A$2:$B$21,2,FALSE)&amp;"'!AI:AI"),MATCH($K595,INDIRECT("'"&amp;VLOOKUP($C595,ModMap!$A$2:$B$21,2,FALSE)&amp;"'!$K:$K"),0)),"")</f>
        <v/>
      </c>
      <c r="AJ595" s="44" t="s">
        <v>36</v>
      </c>
      <c r="AK595" s="39" t="str">
        <f t="array" ref="AK595">IFERROR(INDEX(INDIRECT("'"&amp;VLOOKUP($C595,ModMap!$A$2:$B$21,2,FALSE)&amp;"'!AK:AK"),MATCH($K595,INDIRECT("'"&amp;VLOOKUP($C595,ModMap!$A$2:$B$21,2,FALSE)&amp;"'!$K:$K"),0)),"")</f>
        <v>N/A</v>
      </c>
      <c r="AL595" s="39" t="str">
        <f t="array" ref="AL595">IFERROR(INDEX(INDIRECT("'"&amp;VLOOKUP($C595,ModMap!$A$2:$B$21,2,FALSE)&amp;"'!AL:AL"),MATCH($K595,INDIRECT("'"&amp;VLOOKUP($C595,ModMap!$A$2:$B$21,2,FALSE)&amp;"'!$K:$K"),0)),"")</f>
        <v/>
      </c>
      <c r="AM595" s="39">
        <f t="shared" si="1"/>
        <v>3</v>
      </c>
      <c r="AN595" s="39" t="str">
        <f t="shared" si="2"/>
        <v>Not Started</v>
      </c>
      <c r="AO595" s="40" t="str">
        <f t="array" ref="AO595">IFERROR(INDEX(INDIRECT("'"&amp;VLOOKUP($C595,ModMap!$A$2:$B$21,2,FALSE)&amp;"'!AO:AO"),MATCH($K595,INDIRECT("'"&amp;VLOOKUP($C595,ModMap!$A$2:$B$21,2,FALSE)&amp;"'!$K:$K"),0)),"")</f>
        <v/>
      </c>
      <c r="AP595" s="49" t="str">
        <f t="array" ref="AP595">IFERROR(HYPERLINK("#'"&amp;VLOOKUP($C595,ModMap!$A$2:$B$21,2,FALSE)&amp;"'!V"&amp;MATCH($K595,INDIRECT("'"&amp;VLOOKUP($C595,ModMap!$A$2:$B$21,2,FALSE)&amp;"'!$K:$K"),0),"Edit on module sheet"),"")</f>
        <v>Edit on module sheet</v>
      </c>
    </row>
    <row r="596" ht="42.0" customHeight="1">
      <c r="A596" s="50">
        <v>594.0</v>
      </c>
      <c r="B596" s="50">
        <v>590.0</v>
      </c>
      <c r="C596" s="50" t="s">
        <v>127</v>
      </c>
      <c r="D596" s="51" t="s">
        <v>128</v>
      </c>
      <c r="E596" s="28" t="s">
        <v>48</v>
      </c>
      <c r="F596" s="76" t="s">
        <v>1531</v>
      </c>
      <c r="G596" s="51" t="s">
        <v>1532</v>
      </c>
      <c r="H596" s="50" t="s">
        <v>1546</v>
      </c>
      <c r="I596" s="50" t="s">
        <v>1547</v>
      </c>
      <c r="J596" s="51" t="s">
        <v>1548</v>
      </c>
      <c r="K596" s="50" t="s">
        <v>2967</v>
      </c>
      <c r="L596" s="51" t="s">
        <v>2968</v>
      </c>
      <c r="M596" s="47" t="s">
        <v>200</v>
      </c>
      <c r="N596" s="50" t="s">
        <v>128</v>
      </c>
      <c r="O596" s="50" t="s">
        <v>1551</v>
      </c>
      <c r="P596" s="51" t="s">
        <v>1552</v>
      </c>
      <c r="Q596" s="51" t="s">
        <v>1553</v>
      </c>
      <c r="R596" s="50" t="s">
        <v>47</v>
      </c>
      <c r="S596" s="50" t="s">
        <v>47</v>
      </c>
      <c r="T596" s="50" t="str">
        <f t="array" ref="T596">IFERROR(INDEX(INDIRECT("'"&amp;VLOOKUP($C596,ModMap!$A$2:$B$21,2,FALSE)&amp;"'!T:T"),MATCH($K596,INDIRECT("'"&amp;VLOOKUP($C596,ModMap!$A$2:$B$21,2,FALSE)&amp;"'!$K:$K"),0)),"")</f>
        <v>Unassigned</v>
      </c>
      <c r="U596" s="44" t="s">
        <v>36</v>
      </c>
      <c r="V596" s="50" t="str">
        <f t="array" ref="V596">IFERROR(INDEX(INDIRECT("'"&amp;VLOOKUP($C596,ModMap!$A$2:$B$21,2,FALSE)&amp;"'!V:V"),MATCH($K596,INDIRECT("'"&amp;VLOOKUP($C596,ModMap!$A$2:$B$21,2,FALSE)&amp;"'!$K:$K"),0)),"")</f>
        <v>N/A</v>
      </c>
      <c r="W596" s="50" t="str">
        <f t="array" ref="W596">IFERROR(INDEX(INDIRECT("'"&amp;VLOOKUP($C596,ModMap!$A$2:$B$21,2,FALSE)&amp;"'!W:W"),MATCH($K596,INDIRECT("'"&amp;VLOOKUP($C596,ModMap!$A$2:$B$21,2,FALSE)&amp;"'!$K:$K"),0)),"")</f>
        <v/>
      </c>
      <c r="X596" s="48" t="s">
        <v>33</v>
      </c>
      <c r="Y596" s="50" t="str">
        <f t="array" ref="Y596">IFERROR(INDEX(INDIRECT("'"&amp;VLOOKUP($C596,ModMap!$A$2:$B$21,2,FALSE)&amp;"'!Y:Y"),MATCH($K596,INDIRECT("'"&amp;VLOOKUP($C596,ModMap!$A$2:$B$21,2,FALSE)&amp;"'!$K:$K"),0)),"")</f>
        <v>Not Started</v>
      </c>
      <c r="Z596" s="50" t="str">
        <f t="array" ref="Z596">IFERROR(INDEX(INDIRECT("'"&amp;VLOOKUP($C596,ModMap!$A$2:$B$21,2,FALSE)&amp;"'!Z:Z"),MATCH($K596,INDIRECT("'"&amp;VLOOKUP($C596,ModMap!$A$2:$B$21,2,FALSE)&amp;"'!$K:$K"),0)),"")</f>
        <v>Unassigned</v>
      </c>
      <c r="AA596" s="48" t="s">
        <v>33</v>
      </c>
      <c r="AB596" s="50" t="str">
        <f t="array" ref="AB596">IFERROR(INDEX(INDIRECT("'"&amp;VLOOKUP($C596,ModMap!$A$2:$B$21,2,FALSE)&amp;"'!AB:AB"),MATCH($K596,INDIRECT("'"&amp;VLOOKUP($C596,ModMap!$A$2:$B$21,2,FALSE)&amp;"'!$K:$K"),0)),"")</f>
        <v>Not Started</v>
      </c>
      <c r="AC596" s="50" t="str">
        <f t="array" ref="AC596">IFERROR(INDEX(INDIRECT("'"&amp;VLOOKUP($C596,ModMap!$A$2:$B$21,2,FALSE)&amp;"'!AC:AC"),MATCH($K596,INDIRECT("'"&amp;VLOOKUP($C596,ModMap!$A$2:$B$21,2,FALSE)&amp;"'!$K:$K"),0)),"")</f>
        <v>Unassigned</v>
      </c>
      <c r="AD596" s="44" t="s">
        <v>36</v>
      </c>
      <c r="AE596" s="50" t="str">
        <f t="array" ref="AE596">IFERROR(INDEX(INDIRECT("'"&amp;VLOOKUP($C596,ModMap!$A$2:$B$21,2,FALSE)&amp;"'!AE:AE"),MATCH($K596,INDIRECT("'"&amp;VLOOKUP($C596,ModMap!$A$2:$B$21,2,FALSE)&amp;"'!$K:$K"),0)),"")</f>
        <v>N/A</v>
      </c>
      <c r="AF596" s="50" t="str">
        <f t="array" ref="AF596">IFERROR(INDEX(INDIRECT("'"&amp;VLOOKUP($C596,ModMap!$A$2:$B$21,2,FALSE)&amp;"'!AF:AF"),MATCH($K596,INDIRECT("'"&amp;VLOOKUP($C596,ModMap!$A$2:$B$21,2,FALSE)&amp;"'!$K:$K"),0)),"")</f>
        <v/>
      </c>
      <c r="AG596" s="44" t="s">
        <v>36</v>
      </c>
      <c r="AH596" s="50" t="str">
        <f t="array" ref="AH596">IFERROR(INDEX(INDIRECT("'"&amp;VLOOKUP($C596,ModMap!$A$2:$B$21,2,FALSE)&amp;"'!AH:AH"),MATCH($K596,INDIRECT("'"&amp;VLOOKUP($C596,ModMap!$A$2:$B$21,2,FALSE)&amp;"'!$K:$K"),0)),"")</f>
        <v>N/A</v>
      </c>
      <c r="AI596" s="50" t="str">
        <f t="array" ref="AI596">IFERROR(INDEX(INDIRECT("'"&amp;VLOOKUP($C596,ModMap!$A$2:$B$21,2,FALSE)&amp;"'!AI:AI"),MATCH($K596,INDIRECT("'"&amp;VLOOKUP($C596,ModMap!$A$2:$B$21,2,FALSE)&amp;"'!$K:$K"),0)),"")</f>
        <v/>
      </c>
      <c r="AJ596" s="44" t="s">
        <v>36</v>
      </c>
      <c r="AK596" s="50" t="str">
        <f t="array" ref="AK596">IFERROR(INDEX(INDIRECT("'"&amp;VLOOKUP($C596,ModMap!$A$2:$B$21,2,FALSE)&amp;"'!AK:AK"),MATCH($K596,INDIRECT("'"&amp;VLOOKUP($C596,ModMap!$A$2:$B$21,2,FALSE)&amp;"'!$K:$K"),0)),"")</f>
        <v>N/A</v>
      </c>
      <c r="AL596" s="50" t="str">
        <f t="array" ref="AL596">IFERROR(INDEX(INDIRECT("'"&amp;VLOOKUP($C596,ModMap!$A$2:$B$21,2,FALSE)&amp;"'!AL:AL"),MATCH($K596,INDIRECT("'"&amp;VLOOKUP($C596,ModMap!$A$2:$B$21,2,FALSE)&amp;"'!$K:$K"),0)),"")</f>
        <v/>
      </c>
      <c r="AM596" s="50">
        <f t="shared" si="1"/>
        <v>2</v>
      </c>
      <c r="AN596" s="50" t="str">
        <f t="shared" si="2"/>
        <v>Not Started</v>
      </c>
      <c r="AO596" s="51" t="str">
        <f t="array" ref="AO596">IFERROR(INDEX(INDIRECT("'"&amp;VLOOKUP($C596,ModMap!$A$2:$B$21,2,FALSE)&amp;"'!AO:AO"),MATCH($K596,INDIRECT("'"&amp;VLOOKUP($C596,ModMap!$A$2:$B$21,2,FALSE)&amp;"'!$K:$K"),0)),"")</f>
        <v/>
      </c>
      <c r="AP596" s="49" t="str">
        <f t="array" ref="AP596">IFERROR(HYPERLINK("#'"&amp;VLOOKUP($C596,ModMap!$A$2:$B$21,2,FALSE)&amp;"'!V"&amp;MATCH($K596,INDIRECT("'"&amp;VLOOKUP($C596,ModMap!$A$2:$B$21,2,FALSE)&amp;"'!$K:$K"),0),"Edit on module sheet"),"")</f>
        <v>Edit on module sheet</v>
      </c>
    </row>
    <row r="597" ht="42.0" customHeight="1">
      <c r="A597" s="39">
        <v>595.0</v>
      </c>
      <c r="B597" s="39">
        <v>591.0</v>
      </c>
      <c r="C597" s="39" t="s">
        <v>127</v>
      </c>
      <c r="D597" s="40" t="s">
        <v>128</v>
      </c>
      <c r="E597" s="29" t="s">
        <v>41</v>
      </c>
      <c r="F597" s="76" t="s">
        <v>1531</v>
      </c>
      <c r="G597" s="40" t="s">
        <v>1532</v>
      </c>
      <c r="H597" s="39" t="s">
        <v>1546</v>
      </c>
      <c r="I597" s="39" t="s">
        <v>1547</v>
      </c>
      <c r="J597" s="40" t="s">
        <v>1548</v>
      </c>
      <c r="K597" s="39" t="s">
        <v>1549</v>
      </c>
      <c r="L597" s="40" t="s">
        <v>1550</v>
      </c>
      <c r="M597" s="47" t="s">
        <v>200</v>
      </c>
      <c r="N597" s="39" t="s">
        <v>128</v>
      </c>
      <c r="O597" s="39" t="s">
        <v>1551</v>
      </c>
      <c r="P597" s="40" t="s">
        <v>1552</v>
      </c>
      <c r="Q597" s="40" t="s">
        <v>1553</v>
      </c>
      <c r="R597" s="39" t="s">
        <v>47</v>
      </c>
      <c r="S597" s="39" t="s">
        <v>206</v>
      </c>
      <c r="T597" s="39" t="str">
        <f t="array" ref="T597">IFERROR(INDEX(INDIRECT("'"&amp;VLOOKUP($C597,ModMap!$A$2:$B$21,2,FALSE)&amp;"'!T:T"),MATCH($K597,INDIRECT("'"&amp;VLOOKUP($C597,ModMap!$A$2:$B$21,2,FALSE)&amp;"'!$K:$K"),0)),"")</f>
        <v>Unassigned</v>
      </c>
      <c r="U597" s="48" t="s">
        <v>33</v>
      </c>
      <c r="V597" s="39" t="str">
        <f t="array" ref="V597">IFERROR(INDEX(INDIRECT("'"&amp;VLOOKUP($C597,ModMap!$A$2:$B$21,2,FALSE)&amp;"'!V:V"),MATCH($K597,INDIRECT("'"&amp;VLOOKUP($C597,ModMap!$A$2:$B$21,2,FALSE)&amp;"'!$K:$K"),0)),"")</f>
        <v>Not Started</v>
      </c>
      <c r="W597" s="39" t="str">
        <f t="array" ref="W597">IFERROR(INDEX(INDIRECT("'"&amp;VLOOKUP($C597,ModMap!$A$2:$B$21,2,FALSE)&amp;"'!W:W"),MATCH($K597,INDIRECT("'"&amp;VLOOKUP($C597,ModMap!$A$2:$B$21,2,FALSE)&amp;"'!$K:$K"),0)),"")</f>
        <v>Unassigned</v>
      </c>
      <c r="X597" s="44" t="s">
        <v>36</v>
      </c>
      <c r="Y597" s="39" t="str">
        <f t="array" ref="Y597">IFERROR(INDEX(INDIRECT("'"&amp;VLOOKUP($C597,ModMap!$A$2:$B$21,2,FALSE)&amp;"'!Y:Y"),MATCH($K597,INDIRECT("'"&amp;VLOOKUP($C597,ModMap!$A$2:$B$21,2,FALSE)&amp;"'!$K:$K"),0)),"")</f>
        <v>N/A</v>
      </c>
      <c r="Z597" s="39" t="str">
        <f t="array" ref="Z597">IFERROR(INDEX(INDIRECT("'"&amp;VLOOKUP($C597,ModMap!$A$2:$B$21,2,FALSE)&amp;"'!Z:Z"),MATCH($K597,INDIRECT("'"&amp;VLOOKUP($C597,ModMap!$A$2:$B$21,2,FALSE)&amp;"'!$K:$K"),0)),"")</f>
        <v/>
      </c>
      <c r="AA597" s="44" t="s">
        <v>36</v>
      </c>
      <c r="AB597" s="39" t="str">
        <f t="array" ref="AB597">IFERROR(INDEX(INDIRECT("'"&amp;VLOOKUP($C597,ModMap!$A$2:$B$21,2,FALSE)&amp;"'!AB:AB"),MATCH($K597,INDIRECT("'"&amp;VLOOKUP($C597,ModMap!$A$2:$B$21,2,FALSE)&amp;"'!$K:$K"),0)),"")</f>
        <v>N/A</v>
      </c>
      <c r="AC597" s="39" t="str">
        <f t="array" ref="AC597">IFERROR(INDEX(INDIRECT("'"&amp;VLOOKUP($C597,ModMap!$A$2:$B$21,2,FALSE)&amp;"'!AC:AC"),MATCH($K597,INDIRECT("'"&amp;VLOOKUP($C597,ModMap!$A$2:$B$21,2,FALSE)&amp;"'!$K:$K"),0)),"")</f>
        <v/>
      </c>
      <c r="AD597" s="44" t="s">
        <v>36</v>
      </c>
      <c r="AE597" s="39" t="str">
        <f t="array" ref="AE597">IFERROR(INDEX(INDIRECT("'"&amp;VLOOKUP($C597,ModMap!$A$2:$B$21,2,FALSE)&amp;"'!AE:AE"),MATCH($K597,INDIRECT("'"&amp;VLOOKUP($C597,ModMap!$A$2:$B$21,2,FALSE)&amp;"'!$K:$K"),0)),"")</f>
        <v>N/A</v>
      </c>
      <c r="AF597" s="39" t="str">
        <f t="array" ref="AF597">IFERROR(INDEX(INDIRECT("'"&amp;VLOOKUP($C597,ModMap!$A$2:$B$21,2,FALSE)&amp;"'!AF:AF"),MATCH($K597,INDIRECT("'"&amp;VLOOKUP($C597,ModMap!$A$2:$B$21,2,FALSE)&amp;"'!$K:$K"),0)),"")</f>
        <v/>
      </c>
      <c r="AG597" s="44" t="s">
        <v>36</v>
      </c>
      <c r="AH597" s="39" t="str">
        <f t="array" ref="AH597">IFERROR(INDEX(INDIRECT("'"&amp;VLOOKUP($C597,ModMap!$A$2:$B$21,2,FALSE)&amp;"'!AH:AH"),MATCH($K597,INDIRECT("'"&amp;VLOOKUP($C597,ModMap!$A$2:$B$21,2,FALSE)&amp;"'!$K:$K"),0)),"")</f>
        <v>N/A</v>
      </c>
      <c r="AI597" s="39" t="str">
        <f t="array" ref="AI597">IFERROR(INDEX(INDIRECT("'"&amp;VLOOKUP($C597,ModMap!$A$2:$B$21,2,FALSE)&amp;"'!AI:AI"),MATCH($K597,INDIRECT("'"&amp;VLOOKUP($C597,ModMap!$A$2:$B$21,2,FALSE)&amp;"'!$K:$K"),0)),"")</f>
        <v/>
      </c>
      <c r="AJ597" s="44" t="s">
        <v>36</v>
      </c>
      <c r="AK597" s="39" t="str">
        <f t="array" ref="AK597">IFERROR(INDEX(INDIRECT("'"&amp;VLOOKUP($C597,ModMap!$A$2:$B$21,2,FALSE)&amp;"'!AK:AK"),MATCH($K597,INDIRECT("'"&amp;VLOOKUP($C597,ModMap!$A$2:$B$21,2,FALSE)&amp;"'!$K:$K"),0)),"")</f>
        <v>N/A</v>
      </c>
      <c r="AL597" s="39" t="str">
        <f t="array" ref="AL597">IFERROR(INDEX(INDIRECT("'"&amp;VLOOKUP($C597,ModMap!$A$2:$B$21,2,FALSE)&amp;"'!AL:AL"),MATCH($K597,INDIRECT("'"&amp;VLOOKUP($C597,ModMap!$A$2:$B$21,2,FALSE)&amp;"'!$K:$K"),0)),"")</f>
        <v/>
      </c>
      <c r="AM597" s="39">
        <f t="shared" si="1"/>
        <v>1</v>
      </c>
      <c r="AN597" s="39" t="str">
        <f t="shared" si="2"/>
        <v>Not Started</v>
      </c>
      <c r="AO597" s="40" t="str">
        <f t="array" ref="AO597">IFERROR(INDEX(INDIRECT("'"&amp;VLOOKUP($C597,ModMap!$A$2:$B$21,2,FALSE)&amp;"'!AO:AO"),MATCH($K597,INDIRECT("'"&amp;VLOOKUP($C597,ModMap!$A$2:$B$21,2,FALSE)&amp;"'!$K:$K"),0)),"")</f>
        <v/>
      </c>
      <c r="AP597" s="49" t="str">
        <f t="array" ref="AP597">IFERROR(HYPERLINK("#'"&amp;VLOOKUP($C597,ModMap!$A$2:$B$21,2,FALSE)&amp;"'!V"&amp;MATCH($K597,INDIRECT("'"&amp;VLOOKUP($C597,ModMap!$A$2:$B$21,2,FALSE)&amp;"'!$K:$K"),0),"Edit on module sheet"),"")</f>
        <v>Edit on module sheet</v>
      </c>
    </row>
    <row r="598" ht="42.0" customHeight="1">
      <c r="A598" s="50">
        <v>596.0</v>
      </c>
      <c r="B598" s="50">
        <v>592.0</v>
      </c>
      <c r="C598" s="50" t="s">
        <v>127</v>
      </c>
      <c r="D598" s="51" t="s">
        <v>128</v>
      </c>
      <c r="E598" s="31" t="s">
        <v>69</v>
      </c>
      <c r="F598" s="76" t="s">
        <v>1531</v>
      </c>
      <c r="G598" s="51" t="s">
        <v>1532</v>
      </c>
      <c r="H598" s="50" t="s">
        <v>1546</v>
      </c>
      <c r="I598" s="50" t="s">
        <v>1547</v>
      </c>
      <c r="J598" s="51" t="s">
        <v>1548</v>
      </c>
      <c r="K598" s="50" t="s">
        <v>3876</v>
      </c>
      <c r="L598" s="51" t="s">
        <v>3877</v>
      </c>
      <c r="M598" s="48" t="s">
        <v>434</v>
      </c>
      <c r="N598" s="50" t="s">
        <v>128</v>
      </c>
      <c r="O598" s="50" t="s">
        <v>1551</v>
      </c>
      <c r="P598" s="51" t="s">
        <v>1552</v>
      </c>
      <c r="Q598" s="51" t="s">
        <v>1553</v>
      </c>
      <c r="R598" s="50" t="s">
        <v>47</v>
      </c>
      <c r="S598" s="50" t="s">
        <v>69</v>
      </c>
      <c r="T598" s="50" t="str">
        <f t="array" ref="T598">IFERROR(INDEX(INDIRECT("'"&amp;VLOOKUP($C598,ModMap!$A$2:$B$21,2,FALSE)&amp;"'!T:T"),MATCH($K598,INDIRECT("'"&amp;VLOOKUP($C598,ModMap!$A$2:$B$21,2,FALSE)&amp;"'!$K:$K"),0)),"")</f>
        <v>Unassigned</v>
      </c>
      <c r="U598" s="44" t="s">
        <v>36</v>
      </c>
      <c r="V598" s="50" t="str">
        <f t="array" ref="V598">IFERROR(INDEX(INDIRECT("'"&amp;VLOOKUP($C598,ModMap!$A$2:$B$21,2,FALSE)&amp;"'!V:V"),MATCH($K598,INDIRECT("'"&amp;VLOOKUP($C598,ModMap!$A$2:$B$21,2,FALSE)&amp;"'!$K:$K"),0)),"")</f>
        <v>N/A</v>
      </c>
      <c r="W598" s="50" t="str">
        <f t="array" ref="W598">IFERROR(INDEX(INDIRECT("'"&amp;VLOOKUP($C598,ModMap!$A$2:$B$21,2,FALSE)&amp;"'!W:W"),MATCH($K598,INDIRECT("'"&amp;VLOOKUP($C598,ModMap!$A$2:$B$21,2,FALSE)&amp;"'!$K:$K"),0)),"")</f>
        <v/>
      </c>
      <c r="X598" s="48" t="s">
        <v>33</v>
      </c>
      <c r="Y598" s="50" t="str">
        <f t="array" ref="Y598">IFERROR(INDEX(INDIRECT("'"&amp;VLOOKUP($C598,ModMap!$A$2:$B$21,2,FALSE)&amp;"'!Y:Y"),MATCH($K598,INDIRECT("'"&amp;VLOOKUP($C598,ModMap!$A$2:$B$21,2,FALSE)&amp;"'!$K:$K"),0)),"")</f>
        <v>Not Started</v>
      </c>
      <c r="Z598" s="50" t="str">
        <f t="array" ref="Z598">IFERROR(INDEX(INDIRECT("'"&amp;VLOOKUP($C598,ModMap!$A$2:$B$21,2,FALSE)&amp;"'!Z:Z"),MATCH($K598,INDIRECT("'"&amp;VLOOKUP($C598,ModMap!$A$2:$B$21,2,FALSE)&amp;"'!$K:$K"),0)),"")</f>
        <v>Unassigned</v>
      </c>
      <c r="AA598" s="44" t="s">
        <v>36</v>
      </c>
      <c r="AB598" s="50" t="str">
        <f t="array" ref="AB598">IFERROR(INDEX(INDIRECT("'"&amp;VLOOKUP($C598,ModMap!$A$2:$B$21,2,FALSE)&amp;"'!AB:AB"),MATCH($K598,INDIRECT("'"&amp;VLOOKUP($C598,ModMap!$A$2:$B$21,2,FALSE)&amp;"'!$K:$K"),0)),"")</f>
        <v>N/A</v>
      </c>
      <c r="AC598" s="50" t="str">
        <f t="array" ref="AC598">IFERROR(INDEX(INDIRECT("'"&amp;VLOOKUP($C598,ModMap!$A$2:$B$21,2,FALSE)&amp;"'!AC:AC"),MATCH($K598,INDIRECT("'"&amp;VLOOKUP($C598,ModMap!$A$2:$B$21,2,FALSE)&amp;"'!$K:$K"),0)),"")</f>
        <v/>
      </c>
      <c r="AD598" s="44" t="s">
        <v>36</v>
      </c>
      <c r="AE598" s="50" t="str">
        <f t="array" ref="AE598">IFERROR(INDEX(INDIRECT("'"&amp;VLOOKUP($C598,ModMap!$A$2:$B$21,2,FALSE)&amp;"'!AE:AE"),MATCH($K598,INDIRECT("'"&amp;VLOOKUP($C598,ModMap!$A$2:$B$21,2,FALSE)&amp;"'!$K:$K"),0)),"")</f>
        <v>N/A</v>
      </c>
      <c r="AF598" s="50" t="str">
        <f t="array" ref="AF598">IFERROR(INDEX(INDIRECT("'"&amp;VLOOKUP($C598,ModMap!$A$2:$B$21,2,FALSE)&amp;"'!AF:AF"),MATCH($K598,INDIRECT("'"&amp;VLOOKUP($C598,ModMap!$A$2:$B$21,2,FALSE)&amp;"'!$K:$K"),0)),"")</f>
        <v/>
      </c>
      <c r="AG598" s="44" t="s">
        <v>36</v>
      </c>
      <c r="AH598" s="50" t="str">
        <f t="array" ref="AH598">IFERROR(INDEX(INDIRECT("'"&amp;VLOOKUP($C598,ModMap!$A$2:$B$21,2,FALSE)&amp;"'!AH:AH"),MATCH($K598,INDIRECT("'"&amp;VLOOKUP($C598,ModMap!$A$2:$B$21,2,FALSE)&amp;"'!$K:$K"),0)),"")</f>
        <v>N/A</v>
      </c>
      <c r="AI598" s="50" t="str">
        <f t="array" ref="AI598">IFERROR(INDEX(INDIRECT("'"&amp;VLOOKUP($C598,ModMap!$A$2:$B$21,2,FALSE)&amp;"'!AI:AI"),MATCH($K598,INDIRECT("'"&amp;VLOOKUP($C598,ModMap!$A$2:$B$21,2,FALSE)&amp;"'!$K:$K"),0)),"")</f>
        <v/>
      </c>
      <c r="AJ598" s="44" t="s">
        <v>36</v>
      </c>
      <c r="AK598" s="50" t="str">
        <f t="array" ref="AK598">IFERROR(INDEX(INDIRECT("'"&amp;VLOOKUP($C598,ModMap!$A$2:$B$21,2,FALSE)&amp;"'!AK:AK"),MATCH($K598,INDIRECT("'"&amp;VLOOKUP($C598,ModMap!$A$2:$B$21,2,FALSE)&amp;"'!$K:$K"),0)),"")</f>
        <v>N/A</v>
      </c>
      <c r="AL598" s="50" t="str">
        <f t="array" ref="AL598">IFERROR(INDEX(INDIRECT("'"&amp;VLOOKUP($C598,ModMap!$A$2:$B$21,2,FALSE)&amp;"'!AL:AL"),MATCH($K598,INDIRECT("'"&amp;VLOOKUP($C598,ModMap!$A$2:$B$21,2,FALSE)&amp;"'!$K:$K"),0)),"")</f>
        <v/>
      </c>
      <c r="AM598" s="50">
        <f t="shared" si="1"/>
        <v>1</v>
      </c>
      <c r="AN598" s="50" t="str">
        <f t="shared" si="2"/>
        <v>Not Started</v>
      </c>
      <c r="AO598" s="51" t="str">
        <f t="array" ref="AO598">IFERROR(INDEX(INDIRECT("'"&amp;VLOOKUP($C598,ModMap!$A$2:$B$21,2,FALSE)&amp;"'!AO:AO"),MATCH($K598,INDIRECT("'"&amp;VLOOKUP($C598,ModMap!$A$2:$B$21,2,FALSE)&amp;"'!$K:$K"),0)),"")</f>
        <v/>
      </c>
      <c r="AP598" s="49" t="str">
        <f t="array" ref="AP598">IFERROR(HYPERLINK("#'"&amp;VLOOKUP($C598,ModMap!$A$2:$B$21,2,FALSE)&amp;"'!V"&amp;MATCH($K598,INDIRECT("'"&amp;VLOOKUP($C598,ModMap!$A$2:$B$21,2,FALSE)&amp;"'!$K:$K"),0),"Edit on module sheet"),"")</f>
        <v>Edit on module sheet</v>
      </c>
    </row>
    <row r="599" ht="42.0" customHeight="1">
      <c r="A599" s="39">
        <v>597.0</v>
      </c>
      <c r="B599" s="39">
        <v>593.0</v>
      </c>
      <c r="C599" s="39" t="s">
        <v>127</v>
      </c>
      <c r="D599" s="40" t="s">
        <v>128</v>
      </c>
      <c r="E599" s="28" t="s">
        <v>48</v>
      </c>
      <c r="F599" s="76" t="s">
        <v>1531</v>
      </c>
      <c r="G599" s="40" t="s">
        <v>1532</v>
      </c>
      <c r="H599" s="39" t="s">
        <v>1554</v>
      </c>
      <c r="I599" s="39" t="s">
        <v>1555</v>
      </c>
      <c r="J599" s="40" t="s">
        <v>1556</v>
      </c>
      <c r="K599" s="39" t="s">
        <v>2970</v>
      </c>
      <c r="L599" s="40" t="s">
        <v>2972</v>
      </c>
      <c r="M599" s="47" t="s">
        <v>200</v>
      </c>
      <c r="N599" s="39" t="s">
        <v>128</v>
      </c>
      <c r="O599" s="39" t="s">
        <v>1559</v>
      </c>
      <c r="P599" s="40" t="s">
        <v>1560</v>
      </c>
      <c r="Q599" s="40" t="s">
        <v>1561</v>
      </c>
      <c r="R599" s="39" t="s">
        <v>1317</v>
      </c>
      <c r="S599" s="39" t="s">
        <v>53</v>
      </c>
      <c r="T599" s="39" t="str">
        <f t="array" ref="T599">IFERROR(INDEX(INDIRECT("'"&amp;VLOOKUP($C599,ModMap!$A$2:$B$21,2,FALSE)&amp;"'!T:T"),MATCH($K599,INDIRECT("'"&amp;VLOOKUP($C599,ModMap!$A$2:$B$21,2,FALSE)&amp;"'!$K:$K"),0)),"")</f>
        <v>Unassigned</v>
      </c>
      <c r="U599" s="44" t="s">
        <v>36</v>
      </c>
      <c r="V599" s="39" t="str">
        <f t="array" ref="V599">IFERROR(INDEX(INDIRECT("'"&amp;VLOOKUP($C599,ModMap!$A$2:$B$21,2,FALSE)&amp;"'!V:V"),MATCH($K599,INDIRECT("'"&amp;VLOOKUP($C599,ModMap!$A$2:$B$21,2,FALSE)&amp;"'!$K:$K"),0)),"")</f>
        <v>N/A</v>
      </c>
      <c r="W599" s="39" t="str">
        <f t="array" ref="W599">IFERROR(INDEX(INDIRECT("'"&amp;VLOOKUP($C599,ModMap!$A$2:$B$21,2,FALSE)&amp;"'!W:W"),MATCH($K599,INDIRECT("'"&amp;VLOOKUP($C599,ModMap!$A$2:$B$21,2,FALSE)&amp;"'!$K:$K"),0)),"")</f>
        <v/>
      </c>
      <c r="X599" s="48" t="s">
        <v>33</v>
      </c>
      <c r="Y599" s="39" t="str">
        <f t="array" ref="Y599">IFERROR(INDEX(INDIRECT("'"&amp;VLOOKUP($C599,ModMap!$A$2:$B$21,2,FALSE)&amp;"'!Y:Y"),MATCH($K599,INDIRECT("'"&amp;VLOOKUP($C599,ModMap!$A$2:$B$21,2,FALSE)&amp;"'!$K:$K"),0)),"")</f>
        <v>Not Started</v>
      </c>
      <c r="Z599" s="39" t="str">
        <f t="array" ref="Z599">IFERROR(INDEX(INDIRECT("'"&amp;VLOOKUP($C599,ModMap!$A$2:$B$21,2,FALSE)&amp;"'!Z:Z"),MATCH($K599,INDIRECT("'"&amp;VLOOKUP($C599,ModMap!$A$2:$B$21,2,FALSE)&amp;"'!$K:$K"),0)),"")</f>
        <v>Unassigned</v>
      </c>
      <c r="AA599" s="48" t="s">
        <v>33</v>
      </c>
      <c r="AB599" s="39" t="str">
        <f t="array" ref="AB599">IFERROR(INDEX(INDIRECT("'"&amp;VLOOKUP($C599,ModMap!$A$2:$B$21,2,FALSE)&amp;"'!AB:AB"),MATCH($K599,INDIRECT("'"&amp;VLOOKUP($C599,ModMap!$A$2:$B$21,2,FALSE)&amp;"'!$K:$K"),0)),"")</f>
        <v>Not Started</v>
      </c>
      <c r="AC599" s="39" t="str">
        <f t="array" ref="AC599">IFERROR(INDEX(INDIRECT("'"&amp;VLOOKUP($C599,ModMap!$A$2:$B$21,2,FALSE)&amp;"'!AC:AC"),MATCH($K599,INDIRECT("'"&amp;VLOOKUP($C599,ModMap!$A$2:$B$21,2,FALSE)&amp;"'!$K:$K"),0)),"")</f>
        <v>Unassigned</v>
      </c>
      <c r="AD599" s="44" t="s">
        <v>36</v>
      </c>
      <c r="AE599" s="39" t="str">
        <f t="array" ref="AE599">IFERROR(INDEX(INDIRECT("'"&amp;VLOOKUP($C599,ModMap!$A$2:$B$21,2,FALSE)&amp;"'!AE:AE"),MATCH($K599,INDIRECT("'"&amp;VLOOKUP($C599,ModMap!$A$2:$B$21,2,FALSE)&amp;"'!$K:$K"),0)),"")</f>
        <v>N/A</v>
      </c>
      <c r="AF599" s="39" t="str">
        <f t="array" ref="AF599">IFERROR(INDEX(INDIRECT("'"&amp;VLOOKUP($C599,ModMap!$A$2:$B$21,2,FALSE)&amp;"'!AF:AF"),MATCH($K599,INDIRECT("'"&amp;VLOOKUP($C599,ModMap!$A$2:$B$21,2,FALSE)&amp;"'!$K:$K"),0)),"")</f>
        <v/>
      </c>
      <c r="AG599" s="44" t="s">
        <v>36</v>
      </c>
      <c r="AH599" s="39" t="str">
        <f t="array" ref="AH599">IFERROR(INDEX(INDIRECT("'"&amp;VLOOKUP($C599,ModMap!$A$2:$B$21,2,FALSE)&amp;"'!AH:AH"),MATCH($K599,INDIRECT("'"&amp;VLOOKUP($C599,ModMap!$A$2:$B$21,2,FALSE)&amp;"'!$K:$K"),0)),"")</f>
        <v>N/A</v>
      </c>
      <c r="AI599" s="39" t="str">
        <f t="array" ref="AI599">IFERROR(INDEX(INDIRECT("'"&amp;VLOOKUP($C599,ModMap!$A$2:$B$21,2,FALSE)&amp;"'!AI:AI"),MATCH($K599,INDIRECT("'"&amp;VLOOKUP($C599,ModMap!$A$2:$B$21,2,FALSE)&amp;"'!$K:$K"),0)),"")</f>
        <v/>
      </c>
      <c r="AJ599" s="44" t="s">
        <v>36</v>
      </c>
      <c r="AK599" s="39" t="str">
        <f t="array" ref="AK599">IFERROR(INDEX(INDIRECT("'"&amp;VLOOKUP($C599,ModMap!$A$2:$B$21,2,FALSE)&amp;"'!AK:AK"),MATCH($K599,INDIRECT("'"&amp;VLOOKUP($C599,ModMap!$A$2:$B$21,2,FALSE)&amp;"'!$K:$K"),0)),"")</f>
        <v>N/A</v>
      </c>
      <c r="AL599" s="39" t="str">
        <f t="array" ref="AL599">IFERROR(INDEX(INDIRECT("'"&amp;VLOOKUP($C599,ModMap!$A$2:$B$21,2,FALSE)&amp;"'!AL:AL"),MATCH($K599,INDIRECT("'"&amp;VLOOKUP($C599,ModMap!$A$2:$B$21,2,FALSE)&amp;"'!$K:$K"),0)),"")</f>
        <v/>
      </c>
      <c r="AM599" s="39">
        <f t="shared" si="1"/>
        <v>2</v>
      </c>
      <c r="AN599" s="39" t="str">
        <f t="shared" si="2"/>
        <v>Not Started</v>
      </c>
      <c r="AO599" s="40" t="str">
        <f t="array" ref="AO599">IFERROR(INDEX(INDIRECT("'"&amp;VLOOKUP($C599,ModMap!$A$2:$B$21,2,FALSE)&amp;"'!AO:AO"),MATCH($K599,INDIRECT("'"&amp;VLOOKUP($C599,ModMap!$A$2:$B$21,2,FALSE)&amp;"'!$K:$K"),0)),"")</f>
        <v/>
      </c>
      <c r="AP599" s="49" t="str">
        <f t="array" ref="AP599">IFERROR(HYPERLINK("#'"&amp;VLOOKUP($C599,ModMap!$A$2:$B$21,2,FALSE)&amp;"'!V"&amp;MATCH($K599,INDIRECT("'"&amp;VLOOKUP($C599,ModMap!$A$2:$B$21,2,FALSE)&amp;"'!$K:$K"),0),"Edit on module sheet"),"")</f>
        <v>Edit on module sheet</v>
      </c>
    </row>
    <row r="600" ht="42.0" customHeight="1">
      <c r="A600" s="50">
        <v>598.0</v>
      </c>
      <c r="B600" s="50">
        <v>594.0</v>
      </c>
      <c r="C600" s="50" t="s">
        <v>127</v>
      </c>
      <c r="D600" s="51" t="s">
        <v>128</v>
      </c>
      <c r="E600" s="28" t="s">
        <v>48</v>
      </c>
      <c r="F600" s="76" t="s">
        <v>1531</v>
      </c>
      <c r="G600" s="51" t="s">
        <v>1532</v>
      </c>
      <c r="H600" s="50" t="s">
        <v>1554</v>
      </c>
      <c r="I600" s="50" t="s">
        <v>1555</v>
      </c>
      <c r="J600" s="51" t="s">
        <v>1556</v>
      </c>
      <c r="K600" s="50" t="s">
        <v>2981</v>
      </c>
      <c r="L600" s="51" t="s">
        <v>2982</v>
      </c>
      <c r="M600" s="47" t="s">
        <v>200</v>
      </c>
      <c r="N600" s="50" t="s">
        <v>128</v>
      </c>
      <c r="O600" s="50" t="s">
        <v>1559</v>
      </c>
      <c r="P600" s="51" t="s">
        <v>1560</v>
      </c>
      <c r="Q600" s="51" t="s">
        <v>1561</v>
      </c>
      <c r="R600" s="50" t="s">
        <v>1317</v>
      </c>
      <c r="S600" s="50" t="s">
        <v>56</v>
      </c>
      <c r="T600" s="50" t="str">
        <f t="array" ref="T600">IFERROR(INDEX(INDIRECT("'"&amp;VLOOKUP($C600,ModMap!$A$2:$B$21,2,FALSE)&amp;"'!T:T"),MATCH($K600,INDIRECT("'"&amp;VLOOKUP($C600,ModMap!$A$2:$B$21,2,FALSE)&amp;"'!$K:$K"),0)),"")</f>
        <v>Unassigned</v>
      </c>
      <c r="U600" s="44" t="s">
        <v>36</v>
      </c>
      <c r="V600" s="50" t="str">
        <f t="array" ref="V600">IFERROR(INDEX(INDIRECT("'"&amp;VLOOKUP($C600,ModMap!$A$2:$B$21,2,FALSE)&amp;"'!V:V"),MATCH($K600,INDIRECT("'"&amp;VLOOKUP($C600,ModMap!$A$2:$B$21,2,FALSE)&amp;"'!$K:$K"),0)),"")</f>
        <v>N/A</v>
      </c>
      <c r="W600" s="50" t="str">
        <f t="array" ref="W600">IFERROR(INDEX(INDIRECT("'"&amp;VLOOKUP($C600,ModMap!$A$2:$B$21,2,FALSE)&amp;"'!W:W"),MATCH($K600,INDIRECT("'"&amp;VLOOKUP($C600,ModMap!$A$2:$B$21,2,FALSE)&amp;"'!$K:$K"),0)),"")</f>
        <v/>
      </c>
      <c r="X600" s="48" t="s">
        <v>33</v>
      </c>
      <c r="Y600" s="50" t="str">
        <f t="array" ref="Y600">IFERROR(INDEX(INDIRECT("'"&amp;VLOOKUP($C600,ModMap!$A$2:$B$21,2,FALSE)&amp;"'!Y:Y"),MATCH($K600,INDIRECT("'"&amp;VLOOKUP($C600,ModMap!$A$2:$B$21,2,FALSE)&amp;"'!$K:$K"),0)),"")</f>
        <v>Not Started</v>
      </c>
      <c r="Z600" s="50" t="str">
        <f t="array" ref="Z600">IFERROR(INDEX(INDIRECT("'"&amp;VLOOKUP($C600,ModMap!$A$2:$B$21,2,FALSE)&amp;"'!Z:Z"),MATCH($K600,INDIRECT("'"&amp;VLOOKUP($C600,ModMap!$A$2:$B$21,2,FALSE)&amp;"'!$K:$K"),0)),"")</f>
        <v>Unassigned</v>
      </c>
      <c r="AA600" s="48" t="s">
        <v>33</v>
      </c>
      <c r="AB600" s="50" t="str">
        <f t="array" ref="AB600">IFERROR(INDEX(INDIRECT("'"&amp;VLOOKUP($C600,ModMap!$A$2:$B$21,2,FALSE)&amp;"'!AB:AB"),MATCH($K600,INDIRECT("'"&amp;VLOOKUP($C600,ModMap!$A$2:$B$21,2,FALSE)&amp;"'!$K:$K"),0)),"")</f>
        <v>Not Started</v>
      </c>
      <c r="AC600" s="50" t="str">
        <f t="array" ref="AC600">IFERROR(INDEX(INDIRECT("'"&amp;VLOOKUP($C600,ModMap!$A$2:$B$21,2,FALSE)&amp;"'!AC:AC"),MATCH($K600,INDIRECT("'"&amp;VLOOKUP($C600,ModMap!$A$2:$B$21,2,FALSE)&amp;"'!$K:$K"),0)),"")</f>
        <v>Unassigned</v>
      </c>
      <c r="AD600" s="48" t="s">
        <v>33</v>
      </c>
      <c r="AE600" s="50" t="str">
        <f t="array" ref="AE600">IFERROR(INDEX(INDIRECT("'"&amp;VLOOKUP($C600,ModMap!$A$2:$B$21,2,FALSE)&amp;"'!AE:AE"),MATCH($K600,INDIRECT("'"&amp;VLOOKUP($C600,ModMap!$A$2:$B$21,2,FALSE)&amp;"'!$K:$K"),0)),"")</f>
        <v>Not Started</v>
      </c>
      <c r="AF600" s="50" t="str">
        <f t="array" ref="AF600">IFERROR(INDEX(INDIRECT("'"&amp;VLOOKUP($C600,ModMap!$A$2:$B$21,2,FALSE)&amp;"'!AF:AF"),MATCH($K600,INDIRECT("'"&amp;VLOOKUP($C600,ModMap!$A$2:$B$21,2,FALSE)&amp;"'!$K:$K"),0)),"")</f>
        <v>Unassigned</v>
      </c>
      <c r="AG600" s="44" t="s">
        <v>36</v>
      </c>
      <c r="AH600" s="50" t="str">
        <f t="array" ref="AH600">IFERROR(INDEX(INDIRECT("'"&amp;VLOOKUP($C600,ModMap!$A$2:$B$21,2,FALSE)&amp;"'!AH:AH"),MATCH($K600,INDIRECT("'"&amp;VLOOKUP($C600,ModMap!$A$2:$B$21,2,FALSE)&amp;"'!$K:$K"),0)),"")</f>
        <v>N/A</v>
      </c>
      <c r="AI600" s="50" t="str">
        <f t="array" ref="AI600">IFERROR(INDEX(INDIRECT("'"&amp;VLOOKUP($C600,ModMap!$A$2:$B$21,2,FALSE)&amp;"'!AI:AI"),MATCH($K600,INDIRECT("'"&amp;VLOOKUP($C600,ModMap!$A$2:$B$21,2,FALSE)&amp;"'!$K:$K"),0)),"")</f>
        <v/>
      </c>
      <c r="AJ600" s="44" t="s">
        <v>36</v>
      </c>
      <c r="AK600" s="50" t="str">
        <f t="array" ref="AK600">IFERROR(INDEX(INDIRECT("'"&amp;VLOOKUP($C600,ModMap!$A$2:$B$21,2,FALSE)&amp;"'!AK:AK"),MATCH($K600,INDIRECT("'"&amp;VLOOKUP($C600,ModMap!$A$2:$B$21,2,FALSE)&amp;"'!$K:$K"),0)),"")</f>
        <v>N/A</v>
      </c>
      <c r="AL600" s="50" t="str">
        <f t="array" ref="AL600">IFERROR(INDEX(INDIRECT("'"&amp;VLOOKUP($C600,ModMap!$A$2:$B$21,2,FALSE)&amp;"'!AL:AL"),MATCH($K600,INDIRECT("'"&amp;VLOOKUP($C600,ModMap!$A$2:$B$21,2,FALSE)&amp;"'!$K:$K"),0)),"")</f>
        <v/>
      </c>
      <c r="AM600" s="50">
        <f t="shared" si="1"/>
        <v>3</v>
      </c>
      <c r="AN600" s="50" t="str">
        <f t="shared" si="2"/>
        <v>Not Started</v>
      </c>
      <c r="AO600" s="51" t="str">
        <f t="array" ref="AO600">IFERROR(INDEX(INDIRECT("'"&amp;VLOOKUP($C600,ModMap!$A$2:$B$21,2,FALSE)&amp;"'!AO:AO"),MATCH($K600,INDIRECT("'"&amp;VLOOKUP($C600,ModMap!$A$2:$B$21,2,FALSE)&amp;"'!$K:$K"),0)),"")</f>
        <v/>
      </c>
      <c r="AP600" s="49" t="str">
        <f t="array" ref="AP600">IFERROR(HYPERLINK("#'"&amp;VLOOKUP($C600,ModMap!$A$2:$B$21,2,FALSE)&amp;"'!V"&amp;MATCH($K600,INDIRECT("'"&amp;VLOOKUP($C600,ModMap!$A$2:$B$21,2,FALSE)&amp;"'!$K:$K"),0),"Edit on module sheet"),"")</f>
        <v>Edit on module sheet</v>
      </c>
    </row>
    <row r="601" ht="42.0" customHeight="1">
      <c r="A601" s="39">
        <v>599.0</v>
      </c>
      <c r="B601" s="39">
        <v>595.0</v>
      </c>
      <c r="C601" s="39" t="s">
        <v>127</v>
      </c>
      <c r="D601" s="40" t="s">
        <v>128</v>
      </c>
      <c r="E601" s="29" t="s">
        <v>41</v>
      </c>
      <c r="F601" s="76" t="s">
        <v>1531</v>
      </c>
      <c r="G601" s="40" t="s">
        <v>1532</v>
      </c>
      <c r="H601" s="39" t="s">
        <v>1554</v>
      </c>
      <c r="I601" s="39" t="s">
        <v>1555</v>
      </c>
      <c r="J601" s="40" t="s">
        <v>1556</v>
      </c>
      <c r="K601" s="39" t="s">
        <v>1557</v>
      </c>
      <c r="L601" s="40" t="s">
        <v>1558</v>
      </c>
      <c r="M601" s="47" t="s">
        <v>200</v>
      </c>
      <c r="N601" s="39" t="s">
        <v>128</v>
      </c>
      <c r="O601" s="39" t="s">
        <v>1559</v>
      </c>
      <c r="P601" s="40" t="s">
        <v>1560</v>
      </c>
      <c r="Q601" s="40" t="s">
        <v>1561</v>
      </c>
      <c r="R601" s="39" t="s">
        <v>1317</v>
      </c>
      <c r="S601" s="39" t="s">
        <v>206</v>
      </c>
      <c r="T601" s="39" t="str">
        <f t="array" ref="T601">IFERROR(INDEX(INDIRECT("'"&amp;VLOOKUP($C601,ModMap!$A$2:$B$21,2,FALSE)&amp;"'!T:T"),MATCH($K601,INDIRECT("'"&amp;VLOOKUP($C601,ModMap!$A$2:$B$21,2,FALSE)&amp;"'!$K:$K"),0)),"")</f>
        <v>Unassigned</v>
      </c>
      <c r="U601" s="48" t="s">
        <v>33</v>
      </c>
      <c r="V601" s="39" t="str">
        <f t="array" ref="V601">IFERROR(INDEX(INDIRECT("'"&amp;VLOOKUP($C601,ModMap!$A$2:$B$21,2,FALSE)&amp;"'!V:V"),MATCH($K601,INDIRECT("'"&amp;VLOOKUP($C601,ModMap!$A$2:$B$21,2,FALSE)&amp;"'!$K:$K"),0)),"")</f>
        <v>Not Started</v>
      </c>
      <c r="W601" s="39" t="str">
        <f t="array" ref="W601">IFERROR(INDEX(INDIRECT("'"&amp;VLOOKUP($C601,ModMap!$A$2:$B$21,2,FALSE)&amp;"'!W:W"),MATCH($K601,INDIRECT("'"&amp;VLOOKUP($C601,ModMap!$A$2:$B$21,2,FALSE)&amp;"'!$K:$K"),0)),"")</f>
        <v>Unassigned</v>
      </c>
      <c r="X601" s="44" t="s">
        <v>36</v>
      </c>
      <c r="Y601" s="39" t="str">
        <f t="array" ref="Y601">IFERROR(INDEX(INDIRECT("'"&amp;VLOOKUP($C601,ModMap!$A$2:$B$21,2,FALSE)&amp;"'!Y:Y"),MATCH($K601,INDIRECT("'"&amp;VLOOKUP($C601,ModMap!$A$2:$B$21,2,FALSE)&amp;"'!$K:$K"),0)),"")</f>
        <v>N/A</v>
      </c>
      <c r="Z601" s="39" t="str">
        <f t="array" ref="Z601">IFERROR(INDEX(INDIRECT("'"&amp;VLOOKUP($C601,ModMap!$A$2:$B$21,2,FALSE)&amp;"'!Z:Z"),MATCH($K601,INDIRECT("'"&amp;VLOOKUP($C601,ModMap!$A$2:$B$21,2,FALSE)&amp;"'!$K:$K"),0)),"")</f>
        <v/>
      </c>
      <c r="AA601" s="44" t="s">
        <v>36</v>
      </c>
      <c r="AB601" s="39" t="str">
        <f t="array" ref="AB601">IFERROR(INDEX(INDIRECT("'"&amp;VLOOKUP($C601,ModMap!$A$2:$B$21,2,FALSE)&amp;"'!AB:AB"),MATCH($K601,INDIRECT("'"&amp;VLOOKUP($C601,ModMap!$A$2:$B$21,2,FALSE)&amp;"'!$K:$K"),0)),"")</f>
        <v>N/A</v>
      </c>
      <c r="AC601" s="39" t="str">
        <f t="array" ref="AC601">IFERROR(INDEX(INDIRECT("'"&amp;VLOOKUP($C601,ModMap!$A$2:$B$21,2,FALSE)&amp;"'!AC:AC"),MATCH($K601,INDIRECT("'"&amp;VLOOKUP($C601,ModMap!$A$2:$B$21,2,FALSE)&amp;"'!$K:$K"),0)),"")</f>
        <v/>
      </c>
      <c r="AD601" s="48" t="s">
        <v>33</v>
      </c>
      <c r="AE601" s="39" t="str">
        <f t="array" ref="AE601">IFERROR(INDEX(INDIRECT("'"&amp;VLOOKUP($C601,ModMap!$A$2:$B$21,2,FALSE)&amp;"'!AE:AE"),MATCH($K601,INDIRECT("'"&amp;VLOOKUP($C601,ModMap!$A$2:$B$21,2,FALSE)&amp;"'!$K:$K"),0)),"")</f>
        <v>Not Started</v>
      </c>
      <c r="AF601" s="39" t="str">
        <f t="array" ref="AF601">IFERROR(INDEX(INDIRECT("'"&amp;VLOOKUP($C601,ModMap!$A$2:$B$21,2,FALSE)&amp;"'!AF:AF"),MATCH($K601,INDIRECT("'"&amp;VLOOKUP($C601,ModMap!$A$2:$B$21,2,FALSE)&amp;"'!$K:$K"),0)),"")</f>
        <v>Unassigned</v>
      </c>
      <c r="AG601" s="44" t="s">
        <v>36</v>
      </c>
      <c r="AH601" s="39" t="str">
        <f t="array" ref="AH601">IFERROR(INDEX(INDIRECT("'"&amp;VLOOKUP($C601,ModMap!$A$2:$B$21,2,FALSE)&amp;"'!AH:AH"),MATCH($K601,INDIRECT("'"&amp;VLOOKUP($C601,ModMap!$A$2:$B$21,2,FALSE)&amp;"'!$K:$K"),0)),"")</f>
        <v>N/A</v>
      </c>
      <c r="AI601" s="39" t="str">
        <f t="array" ref="AI601">IFERROR(INDEX(INDIRECT("'"&amp;VLOOKUP($C601,ModMap!$A$2:$B$21,2,FALSE)&amp;"'!AI:AI"),MATCH($K601,INDIRECT("'"&amp;VLOOKUP($C601,ModMap!$A$2:$B$21,2,FALSE)&amp;"'!$K:$K"),0)),"")</f>
        <v/>
      </c>
      <c r="AJ601" s="44" t="s">
        <v>36</v>
      </c>
      <c r="AK601" s="39" t="str">
        <f t="array" ref="AK601">IFERROR(INDEX(INDIRECT("'"&amp;VLOOKUP($C601,ModMap!$A$2:$B$21,2,FALSE)&amp;"'!AK:AK"),MATCH($K601,INDIRECT("'"&amp;VLOOKUP($C601,ModMap!$A$2:$B$21,2,FALSE)&amp;"'!$K:$K"),0)),"")</f>
        <v>N/A</v>
      </c>
      <c r="AL601" s="39" t="str">
        <f t="array" ref="AL601">IFERROR(INDEX(INDIRECT("'"&amp;VLOOKUP($C601,ModMap!$A$2:$B$21,2,FALSE)&amp;"'!AL:AL"),MATCH($K601,INDIRECT("'"&amp;VLOOKUP($C601,ModMap!$A$2:$B$21,2,FALSE)&amp;"'!$K:$K"),0)),"")</f>
        <v/>
      </c>
      <c r="AM601" s="39">
        <f t="shared" si="1"/>
        <v>2</v>
      </c>
      <c r="AN601" s="39" t="str">
        <f t="shared" si="2"/>
        <v>Not Started</v>
      </c>
      <c r="AO601" s="40" t="str">
        <f t="array" ref="AO601">IFERROR(INDEX(INDIRECT("'"&amp;VLOOKUP($C601,ModMap!$A$2:$B$21,2,FALSE)&amp;"'!AO:AO"),MATCH($K601,INDIRECT("'"&amp;VLOOKUP($C601,ModMap!$A$2:$B$21,2,FALSE)&amp;"'!$K:$K"),0)),"")</f>
        <v/>
      </c>
      <c r="AP601" s="49" t="str">
        <f t="array" ref="AP601">IFERROR(HYPERLINK("#'"&amp;VLOOKUP($C601,ModMap!$A$2:$B$21,2,FALSE)&amp;"'!V"&amp;MATCH($K601,INDIRECT("'"&amp;VLOOKUP($C601,ModMap!$A$2:$B$21,2,FALSE)&amp;"'!$K:$K"),0),"Edit on module sheet"),"")</f>
        <v>Edit on module sheet</v>
      </c>
    </row>
    <row r="602" ht="42.0" customHeight="1">
      <c r="A602" s="50">
        <v>600.0</v>
      </c>
      <c r="B602" s="50">
        <v>596.0</v>
      </c>
      <c r="C602" s="50" t="s">
        <v>127</v>
      </c>
      <c r="D602" s="51" t="s">
        <v>128</v>
      </c>
      <c r="E602" s="31" t="s">
        <v>69</v>
      </c>
      <c r="F602" s="76" t="s">
        <v>1531</v>
      </c>
      <c r="G602" s="51" t="s">
        <v>1532</v>
      </c>
      <c r="H602" s="50" t="s">
        <v>1554</v>
      </c>
      <c r="I602" s="50" t="s">
        <v>1555</v>
      </c>
      <c r="J602" s="51" t="s">
        <v>1556</v>
      </c>
      <c r="K602" s="50" t="s">
        <v>3878</v>
      </c>
      <c r="L602" s="51" t="s">
        <v>3879</v>
      </c>
      <c r="M602" s="48" t="s">
        <v>434</v>
      </c>
      <c r="N602" s="50" t="s">
        <v>128</v>
      </c>
      <c r="O602" s="50" t="s">
        <v>1559</v>
      </c>
      <c r="P602" s="51" t="s">
        <v>1560</v>
      </c>
      <c r="Q602" s="51" t="s">
        <v>1561</v>
      </c>
      <c r="R602" s="50" t="s">
        <v>1317</v>
      </c>
      <c r="S602" s="50" t="s">
        <v>69</v>
      </c>
      <c r="T602" s="50" t="str">
        <f t="array" ref="T602">IFERROR(INDEX(INDIRECT("'"&amp;VLOOKUP($C602,ModMap!$A$2:$B$21,2,FALSE)&amp;"'!T:T"),MATCH($K602,INDIRECT("'"&amp;VLOOKUP($C602,ModMap!$A$2:$B$21,2,FALSE)&amp;"'!$K:$K"),0)),"")</f>
        <v>Unassigned</v>
      </c>
      <c r="U602" s="48" t="s">
        <v>33</v>
      </c>
      <c r="V602" s="50" t="str">
        <f t="array" ref="V602">IFERROR(INDEX(INDIRECT("'"&amp;VLOOKUP($C602,ModMap!$A$2:$B$21,2,FALSE)&amp;"'!V:V"),MATCH($K602,INDIRECT("'"&amp;VLOOKUP($C602,ModMap!$A$2:$B$21,2,FALSE)&amp;"'!$K:$K"),0)),"")</f>
        <v>Not Started</v>
      </c>
      <c r="W602" s="50" t="str">
        <f t="array" ref="W602">IFERROR(INDEX(INDIRECT("'"&amp;VLOOKUP($C602,ModMap!$A$2:$B$21,2,FALSE)&amp;"'!W:W"),MATCH($K602,INDIRECT("'"&amp;VLOOKUP($C602,ModMap!$A$2:$B$21,2,FALSE)&amp;"'!$K:$K"),0)),"")</f>
        <v>Unassigned</v>
      </c>
      <c r="X602" s="48" t="s">
        <v>33</v>
      </c>
      <c r="Y602" s="50" t="str">
        <f t="array" ref="Y602">IFERROR(INDEX(INDIRECT("'"&amp;VLOOKUP($C602,ModMap!$A$2:$B$21,2,FALSE)&amp;"'!Y:Y"),MATCH($K602,INDIRECT("'"&amp;VLOOKUP($C602,ModMap!$A$2:$B$21,2,FALSE)&amp;"'!$K:$K"),0)),"")</f>
        <v>Not Started</v>
      </c>
      <c r="Z602" s="50" t="str">
        <f t="array" ref="Z602">IFERROR(INDEX(INDIRECT("'"&amp;VLOOKUP($C602,ModMap!$A$2:$B$21,2,FALSE)&amp;"'!Z:Z"),MATCH($K602,INDIRECT("'"&amp;VLOOKUP($C602,ModMap!$A$2:$B$21,2,FALSE)&amp;"'!$K:$K"),0)),"")</f>
        <v>Unassigned</v>
      </c>
      <c r="AA602" s="44" t="s">
        <v>36</v>
      </c>
      <c r="AB602" s="50" t="str">
        <f t="array" ref="AB602">IFERROR(INDEX(INDIRECT("'"&amp;VLOOKUP($C602,ModMap!$A$2:$B$21,2,FALSE)&amp;"'!AB:AB"),MATCH($K602,INDIRECT("'"&amp;VLOOKUP($C602,ModMap!$A$2:$B$21,2,FALSE)&amp;"'!$K:$K"),0)),"")</f>
        <v>N/A</v>
      </c>
      <c r="AC602" s="50" t="str">
        <f t="array" ref="AC602">IFERROR(INDEX(INDIRECT("'"&amp;VLOOKUP($C602,ModMap!$A$2:$B$21,2,FALSE)&amp;"'!AC:AC"),MATCH($K602,INDIRECT("'"&amp;VLOOKUP($C602,ModMap!$A$2:$B$21,2,FALSE)&amp;"'!$K:$K"),0)),"")</f>
        <v/>
      </c>
      <c r="AD602" s="48" t="s">
        <v>33</v>
      </c>
      <c r="AE602" s="50" t="str">
        <f t="array" ref="AE602">IFERROR(INDEX(INDIRECT("'"&amp;VLOOKUP($C602,ModMap!$A$2:$B$21,2,FALSE)&amp;"'!AE:AE"),MATCH($K602,INDIRECT("'"&amp;VLOOKUP($C602,ModMap!$A$2:$B$21,2,FALSE)&amp;"'!$K:$K"),0)),"")</f>
        <v>Not Started</v>
      </c>
      <c r="AF602" s="50" t="str">
        <f t="array" ref="AF602">IFERROR(INDEX(INDIRECT("'"&amp;VLOOKUP($C602,ModMap!$A$2:$B$21,2,FALSE)&amp;"'!AF:AF"),MATCH($K602,INDIRECT("'"&amp;VLOOKUP($C602,ModMap!$A$2:$B$21,2,FALSE)&amp;"'!$K:$K"),0)),"")</f>
        <v>Unassigned</v>
      </c>
      <c r="AG602" s="44" t="s">
        <v>36</v>
      </c>
      <c r="AH602" s="50" t="str">
        <f t="array" ref="AH602">IFERROR(INDEX(INDIRECT("'"&amp;VLOOKUP($C602,ModMap!$A$2:$B$21,2,FALSE)&amp;"'!AH:AH"),MATCH($K602,INDIRECT("'"&amp;VLOOKUP($C602,ModMap!$A$2:$B$21,2,FALSE)&amp;"'!$K:$K"),0)),"")</f>
        <v>N/A</v>
      </c>
      <c r="AI602" s="50" t="str">
        <f t="array" ref="AI602">IFERROR(INDEX(INDIRECT("'"&amp;VLOOKUP($C602,ModMap!$A$2:$B$21,2,FALSE)&amp;"'!AI:AI"),MATCH($K602,INDIRECT("'"&amp;VLOOKUP($C602,ModMap!$A$2:$B$21,2,FALSE)&amp;"'!$K:$K"),0)),"")</f>
        <v/>
      </c>
      <c r="AJ602" s="44" t="s">
        <v>36</v>
      </c>
      <c r="AK602" s="50" t="str">
        <f t="array" ref="AK602">IFERROR(INDEX(INDIRECT("'"&amp;VLOOKUP($C602,ModMap!$A$2:$B$21,2,FALSE)&amp;"'!AK:AK"),MATCH($K602,INDIRECT("'"&amp;VLOOKUP($C602,ModMap!$A$2:$B$21,2,FALSE)&amp;"'!$K:$K"),0)),"")</f>
        <v>N/A</v>
      </c>
      <c r="AL602" s="50" t="str">
        <f t="array" ref="AL602">IFERROR(INDEX(INDIRECT("'"&amp;VLOOKUP($C602,ModMap!$A$2:$B$21,2,FALSE)&amp;"'!AL:AL"),MATCH($K602,INDIRECT("'"&amp;VLOOKUP($C602,ModMap!$A$2:$B$21,2,FALSE)&amp;"'!$K:$K"),0)),"")</f>
        <v/>
      </c>
      <c r="AM602" s="50">
        <f t="shared" si="1"/>
        <v>3</v>
      </c>
      <c r="AN602" s="50" t="str">
        <f t="shared" si="2"/>
        <v>Not Started</v>
      </c>
      <c r="AO602" s="51" t="str">
        <f t="array" ref="AO602">IFERROR(INDEX(INDIRECT("'"&amp;VLOOKUP($C602,ModMap!$A$2:$B$21,2,FALSE)&amp;"'!AO:AO"),MATCH($K602,INDIRECT("'"&amp;VLOOKUP($C602,ModMap!$A$2:$B$21,2,FALSE)&amp;"'!$K:$K"),0)),"")</f>
        <v/>
      </c>
      <c r="AP602" s="49" t="str">
        <f t="array" ref="AP602">IFERROR(HYPERLINK("#'"&amp;VLOOKUP($C602,ModMap!$A$2:$B$21,2,FALSE)&amp;"'!V"&amp;MATCH($K602,INDIRECT("'"&amp;VLOOKUP($C602,ModMap!$A$2:$B$21,2,FALSE)&amp;"'!$K:$K"),0),"Edit on module sheet"),"")</f>
        <v>Edit on module sheet</v>
      </c>
    </row>
    <row r="603" ht="42.0" customHeight="1">
      <c r="A603" s="39">
        <v>601.0</v>
      </c>
      <c r="B603" s="39">
        <v>597.0</v>
      </c>
      <c r="C603" s="39" t="s">
        <v>127</v>
      </c>
      <c r="D603" s="40" t="s">
        <v>128</v>
      </c>
      <c r="E603" s="28" t="s">
        <v>48</v>
      </c>
      <c r="F603" s="76" t="s">
        <v>1531</v>
      </c>
      <c r="G603" s="40" t="s">
        <v>1532</v>
      </c>
      <c r="H603" s="39" t="s">
        <v>1564</v>
      </c>
      <c r="I603" s="39" t="s">
        <v>1565</v>
      </c>
      <c r="J603" s="40" t="s">
        <v>1566</v>
      </c>
      <c r="K603" s="39" t="s">
        <v>2984</v>
      </c>
      <c r="L603" s="40" t="s">
        <v>2985</v>
      </c>
      <c r="M603" s="47" t="s">
        <v>200</v>
      </c>
      <c r="N603" s="39" t="s">
        <v>128</v>
      </c>
      <c r="O603" s="39" t="s">
        <v>1559</v>
      </c>
      <c r="P603" s="40" t="s">
        <v>1569</v>
      </c>
      <c r="Q603" s="40" t="s">
        <v>1570</v>
      </c>
      <c r="R603" s="39" t="s">
        <v>1571</v>
      </c>
      <c r="S603" s="39" t="s">
        <v>53</v>
      </c>
      <c r="T603" s="39" t="str">
        <f t="array" ref="T603">IFERROR(INDEX(INDIRECT("'"&amp;VLOOKUP($C603,ModMap!$A$2:$B$21,2,FALSE)&amp;"'!T:T"),MATCH($K603,INDIRECT("'"&amp;VLOOKUP($C603,ModMap!$A$2:$B$21,2,FALSE)&amp;"'!$K:$K"),0)),"")</f>
        <v>Unassigned</v>
      </c>
      <c r="U603" s="44" t="s">
        <v>36</v>
      </c>
      <c r="V603" s="39" t="str">
        <f t="array" ref="V603">IFERROR(INDEX(INDIRECT("'"&amp;VLOOKUP($C603,ModMap!$A$2:$B$21,2,FALSE)&amp;"'!V:V"),MATCH($K603,INDIRECT("'"&amp;VLOOKUP($C603,ModMap!$A$2:$B$21,2,FALSE)&amp;"'!$K:$K"),0)),"")</f>
        <v>N/A</v>
      </c>
      <c r="W603" s="39" t="str">
        <f t="array" ref="W603">IFERROR(INDEX(INDIRECT("'"&amp;VLOOKUP($C603,ModMap!$A$2:$B$21,2,FALSE)&amp;"'!W:W"),MATCH($K603,INDIRECT("'"&amp;VLOOKUP($C603,ModMap!$A$2:$B$21,2,FALSE)&amp;"'!$K:$K"),0)),"")</f>
        <v/>
      </c>
      <c r="X603" s="48" t="s">
        <v>33</v>
      </c>
      <c r="Y603" s="39" t="str">
        <f t="array" ref="Y603">IFERROR(INDEX(INDIRECT("'"&amp;VLOOKUP($C603,ModMap!$A$2:$B$21,2,FALSE)&amp;"'!Y:Y"),MATCH($K603,INDIRECT("'"&amp;VLOOKUP($C603,ModMap!$A$2:$B$21,2,FALSE)&amp;"'!$K:$K"),0)),"")</f>
        <v>Not Started</v>
      </c>
      <c r="Z603" s="39" t="str">
        <f t="array" ref="Z603">IFERROR(INDEX(INDIRECT("'"&amp;VLOOKUP($C603,ModMap!$A$2:$B$21,2,FALSE)&amp;"'!Z:Z"),MATCH($K603,INDIRECT("'"&amp;VLOOKUP($C603,ModMap!$A$2:$B$21,2,FALSE)&amp;"'!$K:$K"),0)),"")</f>
        <v>Unassigned</v>
      </c>
      <c r="AA603" s="48" t="s">
        <v>33</v>
      </c>
      <c r="AB603" s="39" t="str">
        <f t="array" ref="AB603">IFERROR(INDEX(INDIRECT("'"&amp;VLOOKUP($C603,ModMap!$A$2:$B$21,2,FALSE)&amp;"'!AB:AB"),MATCH($K603,INDIRECT("'"&amp;VLOOKUP($C603,ModMap!$A$2:$B$21,2,FALSE)&amp;"'!$K:$K"),0)),"")</f>
        <v>Not Started</v>
      </c>
      <c r="AC603" s="39" t="str">
        <f t="array" ref="AC603">IFERROR(INDEX(INDIRECT("'"&amp;VLOOKUP($C603,ModMap!$A$2:$B$21,2,FALSE)&amp;"'!AC:AC"),MATCH($K603,INDIRECT("'"&amp;VLOOKUP($C603,ModMap!$A$2:$B$21,2,FALSE)&amp;"'!$K:$K"),0)),"")</f>
        <v>Unassigned</v>
      </c>
      <c r="AD603" s="44" t="s">
        <v>36</v>
      </c>
      <c r="AE603" s="39" t="str">
        <f t="array" ref="AE603">IFERROR(INDEX(INDIRECT("'"&amp;VLOOKUP($C603,ModMap!$A$2:$B$21,2,FALSE)&amp;"'!AE:AE"),MATCH($K603,INDIRECT("'"&amp;VLOOKUP($C603,ModMap!$A$2:$B$21,2,FALSE)&amp;"'!$K:$K"),0)),"")</f>
        <v>N/A</v>
      </c>
      <c r="AF603" s="39" t="str">
        <f t="array" ref="AF603">IFERROR(INDEX(INDIRECT("'"&amp;VLOOKUP($C603,ModMap!$A$2:$B$21,2,FALSE)&amp;"'!AF:AF"),MATCH($K603,INDIRECT("'"&amp;VLOOKUP($C603,ModMap!$A$2:$B$21,2,FALSE)&amp;"'!$K:$K"),0)),"")</f>
        <v/>
      </c>
      <c r="AG603" s="44" t="s">
        <v>36</v>
      </c>
      <c r="AH603" s="39" t="str">
        <f t="array" ref="AH603">IFERROR(INDEX(INDIRECT("'"&amp;VLOOKUP($C603,ModMap!$A$2:$B$21,2,FALSE)&amp;"'!AH:AH"),MATCH($K603,INDIRECT("'"&amp;VLOOKUP($C603,ModMap!$A$2:$B$21,2,FALSE)&amp;"'!$K:$K"),0)),"")</f>
        <v>N/A</v>
      </c>
      <c r="AI603" s="39" t="str">
        <f t="array" ref="AI603">IFERROR(INDEX(INDIRECT("'"&amp;VLOOKUP($C603,ModMap!$A$2:$B$21,2,FALSE)&amp;"'!AI:AI"),MATCH($K603,INDIRECT("'"&amp;VLOOKUP($C603,ModMap!$A$2:$B$21,2,FALSE)&amp;"'!$K:$K"),0)),"")</f>
        <v/>
      </c>
      <c r="AJ603" s="44" t="s">
        <v>36</v>
      </c>
      <c r="AK603" s="39" t="str">
        <f t="array" ref="AK603">IFERROR(INDEX(INDIRECT("'"&amp;VLOOKUP($C603,ModMap!$A$2:$B$21,2,FALSE)&amp;"'!AK:AK"),MATCH($K603,INDIRECT("'"&amp;VLOOKUP($C603,ModMap!$A$2:$B$21,2,FALSE)&amp;"'!$K:$K"),0)),"")</f>
        <v>N/A</v>
      </c>
      <c r="AL603" s="39" t="str">
        <f t="array" ref="AL603">IFERROR(INDEX(INDIRECT("'"&amp;VLOOKUP($C603,ModMap!$A$2:$B$21,2,FALSE)&amp;"'!AL:AL"),MATCH($K603,INDIRECT("'"&amp;VLOOKUP($C603,ModMap!$A$2:$B$21,2,FALSE)&amp;"'!$K:$K"),0)),"")</f>
        <v/>
      </c>
      <c r="AM603" s="39">
        <f t="shared" si="1"/>
        <v>2</v>
      </c>
      <c r="AN603" s="39" t="str">
        <f t="shared" si="2"/>
        <v>Not Started</v>
      </c>
      <c r="AO603" s="40" t="str">
        <f t="array" ref="AO603">IFERROR(INDEX(INDIRECT("'"&amp;VLOOKUP($C603,ModMap!$A$2:$B$21,2,FALSE)&amp;"'!AO:AO"),MATCH($K603,INDIRECT("'"&amp;VLOOKUP($C603,ModMap!$A$2:$B$21,2,FALSE)&amp;"'!$K:$K"),0)),"")</f>
        <v/>
      </c>
      <c r="AP603" s="49" t="str">
        <f t="array" ref="AP603">IFERROR(HYPERLINK("#'"&amp;VLOOKUP($C603,ModMap!$A$2:$B$21,2,FALSE)&amp;"'!V"&amp;MATCH($K603,INDIRECT("'"&amp;VLOOKUP($C603,ModMap!$A$2:$B$21,2,FALSE)&amp;"'!$K:$K"),0),"Edit on module sheet"),"")</f>
        <v>Edit on module sheet</v>
      </c>
    </row>
    <row r="604" ht="42.0" customHeight="1">
      <c r="A604" s="50">
        <v>602.0</v>
      </c>
      <c r="B604" s="50">
        <v>598.0</v>
      </c>
      <c r="C604" s="50" t="s">
        <v>127</v>
      </c>
      <c r="D604" s="51" t="s">
        <v>128</v>
      </c>
      <c r="E604" s="28" t="s">
        <v>48</v>
      </c>
      <c r="F604" s="76" t="s">
        <v>1531</v>
      </c>
      <c r="G604" s="51" t="s">
        <v>1532</v>
      </c>
      <c r="H604" s="50" t="s">
        <v>1564</v>
      </c>
      <c r="I604" s="50" t="s">
        <v>1565</v>
      </c>
      <c r="J604" s="51" t="s">
        <v>1566</v>
      </c>
      <c r="K604" s="50" t="s">
        <v>2994</v>
      </c>
      <c r="L604" s="51" t="s">
        <v>2995</v>
      </c>
      <c r="M604" s="47" t="s">
        <v>200</v>
      </c>
      <c r="N604" s="50" t="s">
        <v>128</v>
      </c>
      <c r="O604" s="50" t="s">
        <v>1559</v>
      </c>
      <c r="P604" s="51" t="s">
        <v>1569</v>
      </c>
      <c r="Q604" s="51" t="s">
        <v>1570</v>
      </c>
      <c r="R604" s="50" t="s">
        <v>1571</v>
      </c>
      <c r="S604" s="50" t="s">
        <v>56</v>
      </c>
      <c r="T604" s="50" t="str">
        <f t="array" ref="T604">IFERROR(INDEX(INDIRECT("'"&amp;VLOOKUP($C604,ModMap!$A$2:$B$21,2,FALSE)&amp;"'!T:T"),MATCH($K604,INDIRECT("'"&amp;VLOOKUP($C604,ModMap!$A$2:$B$21,2,FALSE)&amp;"'!$K:$K"),0)),"")</f>
        <v>Unassigned</v>
      </c>
      <c r="U604" s="44" t="s">
        <v>36</v>
      </c>
      <c r="V604" s="50" t="str">
        <f t="array" ref="V604">IFERROR(INDEX(INDIRECT("'"&amp;VLOOKUP($C604,ModMap!$A$2:$B$21,2,FALSE)&amp;"'!V:V"),MATCH($K604,INDIRECT("'"&amp;VLOOKUP($C604,ModMap!$A$2:$B$21,2,FALSE)&amp;"'!$K:$K"),0)),"")</f>
        <v>N/A</v>
      </c>
      <c r="W604" s="50" t="str">
        <f t="array" ref="W604">IFERROR(INDEX(INDIRECT("'"&amp;VLOOKUP($C604,ModMap!$A$2:$B$21,2,FALSE)&amp;"'!W:W"),MATCH($K604,INDIRECT("'"&amp;VLOOKUP($C604,ModMap!$A$2:$B$21,2,FALSE)&amp;"'!$K:$K"),0)),"")</f>
        <v/>
      </c>
      <c r="X604" s="48" t="s">
        <v>33</v>
      </c>
      <c r="Y604" s="50" t="str">
        <f t="array" ref="Y604">IFERROR(INDEX(INDIRECT("'"&amp;VLOOKUP($C604,ModMap!$A$2:$B$21,2,FALSE)&amp;"'!Y:Y"),MATCH($K604,INDIRECT("'"&amp;VLOOKUP($C604,ModMap!$A$2:$B$21,2,FALSE)&amp;"'!$K:$K"),0)),"")</f>
        <v>Not Started</v>
      </c>
      <c r="Z604" s="50" t="str">
        <f t="array" ref="Z604">IFERROR(INDEX(INDIRECT("'"&amp;VLOOKUP($C604,ModMap!$A$2:$B$21,2,FALSE)&amp;"'!Z:Z"),MATCH($K604,INDIRECT("'"&amp;VLOOKUP($C604,ModMap!$A$2:$B$21,2,FALSE)&amp;"'!$K:$K"),0)),"")</f>
        <v>Unassigned</v>
      </c>
      <c r="AA604" s="48" t="s">
        <v>33</v>
      </c>
      <c r="AB604" s="50" t="str">
        <f t="array" ref="AB604">IFERROR(INDEX(INDIRECT("'"&amp;VLOOKUP($C604,ModMap!$A$2:$B$21,2,FALSE)&amp;"'!AB:AB"),MATCH($K604,INDIRECT("'"&amp;VLOOKUP($C604,ModMap!$A$2:$B$21,2,FALSE)&amp;"'!$K:$K"),0)),"")</f>
        <v>Not Started</v>
      </c>
      <c r="AC604" s="50" t="str">
        <f t="array" ref="AC604">IFERROR(INDEX(INDIRECT("'"&amp;VLOOKUP($C604,ModMap!$A$2:$B$21,2,FALSE)&amp;"'!AC:AC"),MATCH($K604,INDIRECT("'"&amp;VLOOKUP($C604,ModMap!$A$2:$B$21,2,FALSE)&amp;"'!$K:$K"),0)),"")</f>
        <v>Unassigned</v>
      </c>
      <c r="AD604" s="48" t="s">
        <v>33</v>
      </c>
      <c r="AE604" s="50" t="str">
        <f t="array" ref="AE604">IFERROR(INDEX(INDIRECT("'"&amp;VLOOKUP($C604,ModMap!$A$2:$B$21,2,FALSE)&amp;"'!AE:AE"),MATCH($K604,INDIRECT("'"&amp;VLOOKUP($C604,ModMap!$A$2:$B$21,2,FALSE)&amp;"'!$K:$K"),0)),"")</f>
        <v>Not Started</v>
      </c>
      <c r="AF604" s="50" t="str">
        <f t="array" ref="AF604">IFERROR(INDEX(INDIRECT("'"&amp;VLOOKUP($C604,ModMap!$A$2:$B$21,2,FALSE)&amp;"'!AF:AF"),MATCH($K604,INDIRECT("'"&amp;VLOOKUP($C604,ModMap!$A$2:$B$21,2,FALSE)&amp;"'!$K:$K"),0)),"")</f>
        <v>Unassigned</v>
      </c>
      <c r="AG604" s="44" t="s">
        <v>36</v>
      </c>
      <c r="AH604" s="50" t="str">
        <f t="array" ref="AH604">IFERROR(INDEX(INDIRECT("'"&amp;VLOOKUP($C604,ModMap!$A$2:$B$21,2,FALSE)&amp;"'!AH:AH"),MATCH($K604,INDIRECT("'"&amp;VLOOKUP($C604,ModMap!$A$2:$B$21,2,FALSE)&amp;"'!$K:$K"),0)),"")</f>
        <v>N/A</v>
      </c>
      <c r="AI604" s="50" t="str">
        <f t="array" ref="AI604">IFERROR(INDEX(INDIRECT("'"&amp;VLOOKUP($C604,ModMap!$A$2:$B$21,2,FALSE)&amp;"'!AI:AI"),MATCH($K604,INDIRECT("'"&amp;VLOOKUP($C604,ModMap!$A$2:$B$21,2,FALSE)&amp;"'!$K:$K"),0)),"")</f>
        <v/>
      </c>
      <c r="AJ604" s="44" t="s">
        <v>36</v>
      </c>
      <c r="AK604" s="50" t="str">
        <f t="array" ref="AK604">IFERROR(INDEX(INDIRECT("'"&amp;VLOOKUP($C604,ModMap!$A$2:$B$21,2,FALSE)&amp;"'!AK:AK"),MATCH($K604,INDIRECT("'"&amp;VLOOKUP($C604,ModMap!$A$2:$B$21,2,FALSE)&amp;"'!$K:$K"),0)),"")</f>
        <v>N/A</v>
      </c>
      <c r="AL604" s="50" t="str">
        <f t="array" ref="AL604">IFERROR(INDEX(INDIRECT("'"&amp;VLOOKUP($C604,ModMap!$A$2:$B$21,2,FALSE)&amp;"'!AL:AL"),MATCH($K604,INDIRECT("'"&amp;VLOOKUP($C604,ModMap!$A$2:$B$21,2,FALSE)&amp;"'!$K:$K"),0)),"")</f>
        <v/>
      </c>
      <c r="AM604" s="50">
        <f t="shared" si="1"/>
        <v>3</v>
      </c>
      <c r="AN604" s="50" t="str">
        <f t="shared" si="2"/>
        <v>Not Started</v>
      </c>
      <c r="AO604" s="51" t="str">
        <f t="array" ref="AO604">IFERROR(INDEX(INDIRECT("'"&amp;VLOOKUP($C604,ModMap!$A$2:$B$21,2,FALSE)&amp;"'!AO:AO"),MATCH($K604,INDIRECT("'"&amp;VLOOKUP($C604,ModMap!$A$2:$B$21,2,FALSE)&amp;"'!$K:$K"),0)),"")</f>
        <v/>
      </c>
      <c r="AP604" s="49" t="str">
        <f t="array" ref="AP604">IFERROR(HYPERLINK("#'"&amp;VLOOKUP($C604,ModMap!$A$2:$B$21,2,FALSE)&amp;"'!V"&amp;MATCH($K604,INDIRECT("'"&amp;VLOOKUP($C604,ModMap!$A$2:$B$21,2,FALSE)&amp;"'!$K:$K"),0),"Edit on module sheet"),"")</f>
        <v>Edit on module sheet</v>
      </c>
    </row>
    <row r="605" ht="42.0" customHeight="1">
      <c r="A605" s="39">
        <v>603.0</v>
      </c>
      <c r="B605" s="39">
        <v>599.0</v>
      </c>
      <c r="C605" s="39" t="s">
        <v>127</v>
      </c>
      <c r="D605" s="40" t="s">
        <v>128</v>
      </c>
      <c r="E605" s="29" t="s">
        <v>41</v>
      </c>
      <c r="F605" s="76" t="s">
        <v>1531</v>
      </c>
      <c r="G605" s="40" t="s">
        <v>1532</v>
      </c>
      <c r="H605" s="39" t="s">
        <v>1564</v>
      </c>
      <c r="I605" s="39" t="s">
        <v>1565</v>
      </c>
      <c r="J605" s="40" t="s">
        <v>1566</v>
      </c>
      <c r="K605" s="39" t="s">
        <v>1567</v>
      </c>
      <c r="L605" s="40" t="s">
        <v>1568</v>
      </c>
      <c r="M605" s="47" t="s">
        <v>200</v>
      </c>
      <c r="N605" s="39" t="s">
        <v>128</v>
      </c>
      <c r="O605" s="39" t="s">
        <v>1559</v>
      </c>
      <c r="P605" s="40" t="s">
        <v>1569</v>
      </c>
      <c r="Q605" s="40" t="s">
        <v>1570</v>
      </c>
      <c r="R605" s="39" t="s">
        <v>1571</v>
      </c>
      <c r="S605" s="39" t="s">
        <v>206</v>
      </c>
      <c r="T605" s="39" t="str">
        <f t="array" ref="T605">IFERROR(INDEX(INDIRECT("'"&amp;VLOOKUP($C605,ModMap!$A$2:$B$21,2,FALSE)&amp;"'!T:T"),MATCH($K605,INDIRECT("'"&amp;VLOOKUP($C605,ModMap!$A$2:$B$21,2,FALSE)&amp;"'!$K:$K"),0)),"")</f>
        <v>Unassigned</v>
      </c>
      <c r="U605" s="48" t="s">
        <v>33</v>
      </c>
      <c r="V605" s="39" t="str">
        <f t="array" ref="V605">IFERROR(INDEX(INDIRECT("'"&amp;VLOOKUP($C605,ModMap!$A$2:$B$21,2,FALSE)&amp;"'!V:V"),MATCH($K605,INDIRECT("'"&amp;VLOOKUP($C605,ModMap!$A$2:$B$21,2,FALSE)&amp;"'!$K:$K"),0)),"")</f>
        <v>Not Started</v>
      </c>
      <c r="W605" s="39" t="str">
        <f t="array" ref="W605">IFERROR(INDEX(INDIRECT("'"&amp;VLOOKUP($C605,ModMap!$A$2:$B$21,2,FALSE)&amp;"'!W:W"),MATCH($K605,INDIRECT("'"&amp;VLOOKUP($C605,ModMap!$A$2:$B$21,2,FALSE)&amp;"'!$K:$K"),0)),"")</f>
        <v>Unassigned</v>
      </c>
      <c r="X605" s="44" t="s">
        <v>36</v>
      </c>
      <c r="Y605" s="39" t="str">
        <f t="array" ref="Y605">IFERROR(INDEX(INDIRECT("'"&amp;VLOOKUP($C605,ModMap!$A$2:$B$21,2,FALSE)&amp;"'!Y:Y"),MATCH($K605,INDIRECT("'"&amp;VLOOKUP($C605,ModMap!$A$2:$B$21,2,FALSE)&amp;"'!$K:$K"),0)),"")</f>
        <v>N/A</v>
      </c>
      <c r="Z605" s="39" t="str">
        <f t="array" ref="Z605">IFERROR(INDEX(INDIRECT("'"&amp;VLOOKUP($C605,ModMap!$A$2:$B$21,2,FALSE)&amp;"'!Z:Z"),MATCH($K605,INDIRECT("'"&amp;VLOOKUP($C605,ModMap!$A$2:$B$21,2,FALSE)&amp;"'!$K:$K"),0)),"")</f>
        <v/>
      </c>
      <c r="AA605" s="44" t="s">
        <v>36</v>
      </c>
      <c r="AB605" s="39" t="str">
        <f t="array" ref="AB605">IFERROR(INDEX(INDIRECT("'"&amp;VLOOKUP($C605,ModMap!$A$2:$B$21,2,FALSE)&amp;"'!AB:AB"),MATCH($K605,INDIRECT("'"&amp;VLOOKUP($C605,ModMap!$A$2:$B$21,2,FALSE)&amp;"'!$K:$K"),0)),"")</f>
        <v>N/A</v>
      </c>
      <c r="AC605" s="39" t="str">
        <f t="array" ref="AC605">IFERROR(INDEX(INDIRECT("'"&amp;VLOOKUP($C605,ModMap!$A$2:$B$21,2,FALSE)&amp;"'!AC:AC"),MATCH($K605,INDIRECT("'"&amp;VLOOKUP($C605,ModMap!$A$2:$B$21,2,FALSE)&amp;"'!$K:$K"),0)),"")</f>
        <v/>
      </c>
      <c r="AD605" s="48" t="s">
        <v>33</v>
      </c>
      <c r="AE605" s="39" t="str">
        <f t="array" ref="AE605">IFERROR(INDEX(INDIRECT("'"&amp;VLOOKUP($C605,ModMap!$A$2:$B$21,2,FALSE)&amp;"'!AE:AE"),MATCH($K605,INDIRECT("'"&amp;VLOOKUP($C605,ModMap!$A$2:$B$21,2,FALSE)&amp;"'!$K:$K"),0)),"")</f>
        <v>Not Started</v>
      </c>
      <c r="AF605" s="39" t="str">
        <f t="array" ref="AF605">IFERROR(INDEX(INDIRECT("'"&amp;VLOOKUP($C605,ModMap!$A$2:$B$21,2,FALSE)&amp;"'!AF:AF"),MATCH($K605,INDIRECT("'"&amp;VLOOKUP($C605,ModMap!$A$2:$B$21,2,FALSE)&amp;"'!$K:$K"),0)),"")</f>
        <v>Unassigned</v>
      </c>
      <c r="AG605" s="44" t="s">
        <v>36</v>
      </c>
      <c r="AH605" s="39" t="str">
        <f t="array" ref="AH605">IFERROR(INDEX(INDIRECT("'"&amp;VLOOKUP($C605,ModMap!$A$2:$B$21,2,FALSE)&amp;"'!AH:AH"),MATCH($K605,INDIRECT("'"&amp;VLOOKUP($C605,ModMap!$A$2:$B$21,2,FALSE)&amp;"'!$K:$K"),0)),"")</f>
        <v>N/A</v>
      </c>
      <c r="AI605" s="39" t="str">
        <f t="array" ref="AI605">IFERROR(INDEX(INDIRECT("'"&amp;VLOOKUP($C605,ModMap!$A$2:$B$21,2,FALSE)&amp;"'!AI:AI"),MATCH($K605,INDIRECT("'"&amp;VLOOKUP($C605,ModMap!$A$2:$B$21,2,FALSE)&amp;"'!$K:$K"),0)),"")</f>
        <v/>
      </c>
      <c r="AJ605" s="44" t="s">
        <v>36</v>
      </c>
      <c r="AK605" s="39" t="str">
        <f t="array" ref="AK605">IFERROR(INDEX(INDIRECT("'"&amp;VLOOKUP($C605,ModMap!$A$2:$B$21,2,FALSE)&amp;"'!AK:AK"),MATCH($K605,INDIRECT("'"&amp;VLOOKUP($C605,ModMap!$A$2:$B$21,2,FALSE)&amp;"'!$K:$K"),0)),"")</f>
        <v>N/A</v>
      </c>
      <c r="AL605" s="39" t="str">
        <f t="array" ref="AL605">IFERROR(INDEX(INDIRECT("'"&amp;VLOOKUP($C605,ModMap!$A$2:$B$21,2,FALSE)&amp;"'!AL:AL"),MATCH($K605,INDIRECT("'"&amp;VLOOKUP($C605,ModMap!$A$2:$B$21,2,FALSE)&amp;"'!$K:$K"),0)),"")</f>
        <v/>
      </c>
      <c r="AM605" s="39">
        <f t="shared" si="1"/>
        <v>2</v>
      </c>
      <c r="AN605" s="39" t="str">
        <f t="shared" si="2"/>
        <v>Not Started</v>
      </c>
      <c r="AO605" s="40" t="str">
        <f t="array" ref="AO605">IFERROR(INDEX(INDIRECT("'"&amp;VLOOKUP($C605,ModMap!$A$2:$B$21,2,FALSE)&amp;"'!AO:AO"),MATCH($K605,INDIRECT("'"&amp;VLOOKUP($C605,ModMap!$A$2:$B$21,2,FALSE)&amp;"'!$K:$K"),0)),"")</f>
        <v/>
      </c>
      <c r="AP605" s="49" t="str">
        <f t="array" ref="AP605">IFERROR(HYPERLINK("#'"&amp;VLOOKUP($C605,ModMap!$A$2:$B$21,2,FALSE)&amp;"'!V"&amp;MATCH($K605,INDIRECT("'"&amp;VLOOKUP($C605,ModMap!$A$2:$B$21,2,FALSE)&amp;"'!$K:$K"),0),"Edit on module sheet"),"")</f>
        <v>Edit on module sheet</v>
      </c>
    </row>
    <row r="606" ht="42.0" customHeight="1">
      <c r="A606" s="50">
        <v>604.0</v>
      </c>
      <c r="B606" s="50">
        <v>600.0</v>
      </c>
      <c r="C606" s="50" t="s">
        <v>127</v>
      </c>
      <c r="D606" s="51" t="s">
        <v>128</v>
      </c>
      <c r="E606" s="31" t="s">
        <v>69</v>
      </c>
      <c r="F606" s="76" t="s">
        <v>1531</v>
      </c>
      <c r="G606" s="51" t="s">
        <v>1532</v>
      </c>
      <c r="H606" s="50" t="s">
        <v>1564</v>
      </c>
      <c r="I606" s="50" t="s">
        <v>1565</v>
      </c>
      <c r="J606" s="51" t="s">
        <v>1566</v>
      </c>
      <c r="K606" s="50" t="s">
        <v>3880</v>
      </c>
      <c r="L606" s="51" t="s">
        <v>3881</v>
      </c>
      <c r="M606" s="48" t="s">
        <v>434</v>
      </c>
      <c r="N606" s="50" t="s">
        <v>128</v>
      </c>
      <c r="O606" s="50" t="s">
        <v>1559</v>
      </c>
      <c r="P606" s="51" t="s">
        <v>1569</v>
      </c>
      <c r="Q606" s="51" t="s">
        <v>1570</v>
      </c>
      <c r="R606" s="50" t="s">
        <v>1571</v>
      </c>
      <c r="S606" s="50" t="s">
        <v>69</v>
      </c>
      <c r="T606" s="50" t="str">
        <f t="array" ref="T606">IFERROR(INDEX(INDIRECT("'"&amp;VLOOKUP($C606,ModMap!$A$2:$B$21,2,FALSE)&amp;"'!T:T"),MATCH($K606,INDIRECT("'"&amp;VLOOKUP($C606,ModMap!$A$2:$B$21,2,FALSE)&amp;"'!$K:$K"),0)),"")</f>
        <v>Unassigned</v>
      </c>
      <c r="U606" s="48" t="s">
        <v>33</v>
      </c>
      <c r="V606" s="50" t="str">
        <f t="array" ref="V606">IFERROR(INDEX(INDIRECT("'"&amp;VLOOKUP($C606,ModMap!$A$2:$B$21,2,FALSE)&amp;"'!V:V"),MATCH($K606,INDIRECT("'"&amp;VLOOKUP($C606,ModMap!$A$2:$B$21,2,FALSE)&amp;"'!$K:$K"),0)),"")</f>
        <v>Not Started</v>
      </c>
      <c r="W606" s="50" t="str">
        <f t="array" ref="W606">IFERROR(INDEX(INDIRECT("'"&amp;VLOOKUP($C606,ModMap!$A$2:$B$21,2,FALSE)&amp;"'!W:W"),MATCH($K606,INDIRECT("'"&amp;VLOOKUP($C606,ModMap!$A$2:$B$21,2,FALSE)&amp;"'!$K:$K"),0)),"")</f>
        <v>Unassigned</v>
      </c>
      <c r="X606" s="48" t="s">
        <v>33</v>
      </c>
      <c r="Y606" s="50" t="str">
        <f t="array" ref="Y606">IFERROR(INDEX(INDIRECT("'"&amp;VLOOKUP($C606,ModMap!$A$2:$B$21,2,FALSE)&amp;"'!Y:Y"),MATCH($K606,INDIRECT("'"&amp;VLOOKUP($C606,ModMap!$A$2:$B$21,2,FALSE)&amp;"'!$K:$K"),0)),"")</f>
        <v>Not Started</v>
      </c>
      <c r="Z606" s="50" t="str">
        <f t="array" ref="Z606">IFERROR(INDEX(INDIRECT("'"&amp;VLOOKUP($C606,ModMap!$A$2:$B$21,2,FALSE)&amp;"'!Z:Z"),MATCH($K606,INDIRECT("'"&amp;VLOOKUP($C606,ModMap!$A$2:$B$21,2,FALSE)&amp;"'!$K:$K"),0)),"")</f>
        <v>Unassigned</v>
      </c>
      <c r="AA606" s="44" t="s">
        <v>36</v>
      </c>
      <c r="AB606" s="50" t="str">
        <f t="array" ref="AB606">IFERROR(INDEX(INDIRECT("'"&amp;VLOOKUP($C606,ModMap!$A$2:$B$21,2,FALSE)&amp;"'!AB:AB"),MATCH($K606,INDIRECT("'"&amp;VLOOKUP($C606,ModMap!$A$2:$B$21,2,FALSE)&amp;"'!$K:$K"),0)),"")</f>
        <v>N/A</v>
      </c>
      <c r="AC606" s="50" t="str">
        <f t="array" ref="AC606">IFERROR(INDEX(INDIRECT("'"&amp;VLOOKUP($C606,ModMap!$A$2:$B$21,2,FALSE)&amp;"'!AC:AC"),MATCH($K606,INDIRECT("'"&amp;VLOOKUP($C606,ModMap!$A$2:$B$21,2,FALSE)&amp;"'!$K:$K"),0)),"")</f>
        <v/>
      </c>
      <c r="AD606" s="48" t="s">
        <v>33</v>
      </c>
      <c r="AE606" s="50" t="str">
        <f t="array" ref="AE606">IFERROR(INDEX(INDIRECT("'"&amp;VLOOKUP($C606,ModMap!$A$2:$B$21,2,FALSE)&amp;"'!AE:AE"),MATCH($K606,INDIRECT("'"&amp;VLOOKUP($C606,ModMap!$A$2:$B$21,2,FALSE)&amp;"'!$K:$K"),0)),"")</f>
        <v>Not Started</v>
      </c>
      <c r="AF606" s="50" t="str">
        <f t="array" ref="AF606">IFERROR(INDEX(INDIRECT("'"&amp;VLOOKUP($C606,ModMap!$A$2:$B$21,2,FALSE)&amp;"'!AF:AF"),MATCH($K606,INDIRECT("'"&amp;VLOOKUP($C606,ModMap!$A$2:$B$21,2,FALSE)&amp;"'!$K:$K"),0)),"")</f>
        <v>Unassigned</v>
      </c>
      <c r="AG606" s="44" t="s">
        <v>36</v>
      </c>
      <c r="AH606" s="50" t="str">
        <f t="array" ref="AH606">IFERROR(INDEX(INDIRECT("'"&amp;VLOOKUP($C606,ModMap!$A$2:$B$21,2,FALSE)&amp;"'!AH:AH"),MATCH($K606,INDIRECT("'"&amp;VLOOKUP($C606,ModMap!$A$2:$B$21,2,FALSE)&amp;"'!$K:$K"),0)),"")</f>
        <v>N/A</v>
      </c>
      <c r="AI606" s="50" t="str">
        <f t="array" ref="AI606">IFERROR(INDEX(INDIRECT("'"&amp;VLOOKUP($C606,ModMap!$A$2:$B$21,2,FALSE)&amp;"'!AI:AI"),MATCH($K606,INDIRECT("'"&amp;VLOOKUP($C606,ModMap!$A$2:$B$21,2,FALSE)&amp;"'!$K:$K"),0)),"")</f>
        <v/>
      </c>
      <c r="AJ606" s="44" t="s">
        <v>36</v>
      </c>
      <c r="AK606" s="50" t="str">
        <f t="array" ref="AK606">IFERROR(INDEX(INDIRECT("'"&amp;VLOOKUP($C606,ModMap!$A$2:$B$21,2,FALSE)&amp;"'!AK:AK"),MATCH($K606,INDIRECT("'"&amp;VLOOKUP($C606,ModMap!$A$2:$B$21,2,FALSE)&amp;"'!$K:$K"),0)),"")</f>
        <v>N/A</v>
      </c>
      <c r="AL606" s="50" t="str">
        <f t="array" ref="AL606">IFERROR(INDEX(INDIRECT("'"&amp;VLOOKUP($C606,ModMap!$A$2:$B$21,2,FALSE)&amp;"'!AL:AL"),MATCH($K606,INDIRECT("'"&amp;VLOOKUP($C606,ModMap!$A$2:$B$21,2,FALSE)&amp;"'!$K:$K"),0)),"")</f>
        <v/>
      </c>
      <c r="AM606" s="50">
        <f t="shared" si="1"/>
        <v>3</v>
      </c>
      <c r="AN606" s="50" t="str">
        <f t="shared" si="2"/>
        <v>Not Started</v>
      </c>
      <c r="AO606" s="51" t="str">
        <f t="array" ref="AO606">IFERROR(INDEX(INDIRECT("'"&amp;VLOOKUP($C606,ModMap!$A$2:$B$21,2,FALSE)&amp;"'!AO:AO"),MATCH($K606,INDIRECT("'"&amp;VLOOKUP($C606,ModMap!$A$2:$B$21,2,FALSE)&amp;"'!$K:$K"),0)),"")</f>
        <v/>
      </c>
      <c r="AP606" s="49" t="str">
        <f t="array" ref="AP606">IFERROR(HYPERLINK("#'"&amp;VLOOKUP($C606,ModMap!$A$2:$B$21,2,FALSE)&amp;"'!V"&amp;MATCH($K606,INDIRECT("'"&amp;VLOOKUP($C606,ModMap!$A$2:$B$21,2,FALSE)&amp;"'!$K:$K"),0),"Edit on module sheet"),"")</f>
        <v>Edit on module sheet</v>
      </c>
    </row>
    <row r="607" ht="42.0" customHeight="1">
      <c r="A607" s="39">
        <v>605.0</v>
      </c>
      <c r="B607" s="39">
        <v>601.0</v>
      </c>
      <c r="C607" s="39" t="s">
        <v>127</v>
      </c>
      <c r="D607" s="40" t="s">
        <v>128</v>
      </c>
      <c r="E607" s="28" t="s">
        <v>48</v>
      </c>
      <c r="F607" s="76" t="s">
        <v>1531</v>
      </c>
      <c r="G607" s="40" t="s">
        <v>1532</v>
      </c>
      <c r="H607" s="39" t="s">
        <v>1574</v>
      </c>
      <c r="I607" s="39" t="s">
        <v>1575</v>
      </c>
      <c r="J607" s="40" t="s">
        <v>1576</v>
      </c>
      <c r="K607" s="39" t="s">
        <v>3006</v>
      </c>
      <c r="L607" s="40" t="s">
        <v>3007</v>
      </c>
      <c r="M607" s="47" t="s">
        <v>200</v>
      </c>
      <c r="N607" s="39" t="s">
        <v>128</v>
      </c>
      <c r="O607" s="39" t="s">
        <v>1551</v>
      </c>
      <c r="P607" s="40" t="s">
        <v>1579</v>
      </c>
      <c r="Q607" s="40" t="s">
        <v>1580</v>
      </c>
      <c r="R607" s="39" t="s">
        <v>47</v>
      </c>
      <c r="S607" s="39" t="s">
        <v>53</v>
      </c>
      <c r="T607" s="39" t="str">
        <f t="array" ref="T607">IFERROR(INDEX(INDIRECT("'"&amp;VLOOKUP($C607,ModMap!$A$2:$B$21,2,FALSE)&amp;"'!T:T"),MATCH($K607,INDIRECT("'"&amp;VLOOKUP($C607,ModMap!$A$2:$B$21,2,FALSE)&amp;"'!$K:$K"),0)),"")</f>
        <v>Unassigned</v>
      </c>
      <c r="U607" s="44" t="s">
        <v>36</v>
      </c>
      <c r="V607" s="39" t="str">
        <f t="array" ref="V607">IFERROR(INDEX(INDIRECT("'"&amp;VLOOKUP($C607,ModMap!$A$2:$B$21,2,FALSE)&amp;"'!V:V"),MATCH($K607,INDIRECT("'"&amp;VLOOKUP($C607,ModMap!$A$2:$B$21,2,FALSE)&amp;"'!$K:$K"),0)),"")</f>
        <v>N/A</v>
      </c>
      <c r="W607" s="39" t="str">
        <f t="array" ref="W607">IFERROR(INDEX(INDIRECT("'"&amp;VLOOKUP($C607,ModMap!$A$2:$B$21,2,FALSE)&amp;"'!W:W"),MATCH($K607,INDIRECT("'"&amp;VLOOKUP($C607,ModMap!$A$2:$B$21,2,FALSE)&amp;"'!$K:$K"),0)),"")</f>
        <v/>
      </c>
      <c r="X607" s="48" t="s">
        <v>33</v>
      </c>
      <c r="Y607" s="39" t="str">
        <f t="array" ref="Y607">IFERROR(INDEX(INDIRECT("'"&amp;VLOOKUP($C607,ModMap!$A$2:$B$21,2,FALSE)&amp;"'!Y:Y"),MATCH($K607,INDIRECT("'"&amp;VLOOKUP($C607,ModMap!$A$2:$B$21,2,FALSE)&amp;"'!$K:$K"),0)),"")</f>
        <v>Not Started</v>
      </c>
      <c r="Z607" s="39" t="str">
        <f t="array" ref="Z607">IFERROR(INDEX(INDIRECT("'"&amp;VLOOKUP($C607,ModMap!$A$2:$B$21,2,FALSE)&amp;"'!Z:Z"),MATCH($K607,INDIRECT("'"&amp;VLOOKUP($C607,ModMap!$A$2:$B$21,2,FALSE)&amp;"'!$K:$K"),0)),"")</f>
        <v>Unassigned</v>
      </c>
      <c r="AA607" s="48" t="s">
        <v>33</v>
      </c>
      <c r="AB607" s="39" t="str">
        <f t="array" ref="AB607">IFERROR(INDEX(INDIRECT("'"&amp;VLOOKUP($C607,ModMap!$A$2:$B$21,2,FALSE)&amp;"'!AB:AB"),MATCH($K607,INDIRECT("'"&amp;VLOOKUP($C607,ModMap!$A$2:$B$21,2,FALSE)&amp;"'!$K:$K"),0)),"")</f>
        <v>Not Started</v>
      </c>
      <c r="AC607" s="39" t="str">
        <f t="array" ref="AC607">IFERROR(INDEX(INDIRECT("'"&amp;VLOOKUP($C607,ModMap!$A$2:$B$21,2,FALSE)&amp;"'!AC:AC"),MATCH($K607,INDIRECT("'"&amp;VLOOKUP($C607,ModMap!$A$2:$B$21,2,FALSE)&amp;"'!$K:$K"),0)),"")</f>
        <v>Unassigned</v>
      </c>
      <c r="AD607" s="44" t="s">
        <v>36</v>
      </c>
      <c r="AE607" s="39" t="str">
        <f t="array" ref="AE607">IFERROR(INDEX(INDIRECT("'"&amp;VLOOKUP($C607,ModMap!$A$2:$B$21,2,FALSE)&amp;"'!AE:AE"),MATCH($K607,INDIRECT("'"&amp;VLOOKUP($C607,ModMap!$A$2:$B$21,2,FALSE)&amp;"'!$K:$K"),0)),"")</f>
        <v>N/A</v>
      </c>
      <c r="AF607" s="39" t="str">
        <f t="array" ref="AF607">IFERROR(INDEX(INDIRECT("'"&amp;VLOOKUP($C607,ModMap!$A$2:$B$21,2,FALSE)&amp;"'!AF:AF"),MATCH($K607,INDIRECT("'"&amp;VLOOKUP($C607,ModMap!$A$2:$B$21,2,FALSE)&amp;"'!$K:$K"),0)),"")</f>
        <v/>
      </c>
      <c r="AG607" s="44" t="s">
        <v>36</v>
      </c>
      <c r="AH607" s="39" t="str">
        <f t="array" ref="AH607">IFERROR(INDEX(INDIRECT("'"&amp;VLOOKUP($C607,ModMap!$A$2:$B$21,2,FALSE)&amp;"'!AH:AH"),MATCH($K607,INDIRECT("'"&amp;VLOOKUP($C607,ModMap!$A$2:$B$21,2,FALSE)&amp;"'!$K:$K"),0)),"")</f>
        <v>N/A</v>
      </c>
      <c r="AI607" s="39" t="str">
        <f t="array" ref="AI607">IFERROR(INDEX(INDIRECT("'"&amp;VLOOKUP($C607,ModMap!$A$2:$B$21,2,FALSE)&amp;"'!AI:AI"),MATCH($K607,INDIRECT("'"&amp;VLOOKUP($C607,ModMap!$A$2:$B$21,2,FALSE)&amp;"'!$K:$K"),0)),"")</f>
        <v/>
      </c>
      <c r="AJ607" s="44" t="s">
        <v>36</v>
      </c>
      <c r="AK607" s="39" t="str">
        <f t="array" ref="AK607">IFERROR(INDEX(INDIRECT("'"&amp;VLOOKUP($C607,ModMap!$A$2:$B$21,2,FALSE)&amp;"'!AK:AK"),MATCH($K607,INDIRECT("'"&amp;VLOOKUP($C607,ModMap!$A$2:$B$21,2,FALSE)&amp;"'!$K:$K"),0)),"")</f>
        <v>N/A</v>
      </c>
      <c r="AL607" s="39" t="str">
        <f t="array" ref="AL607">IFERROR(INDEX(INDIRECT("'"&amp;VLOOKUP($C607,ModMap!$A$2:$B$21,2,FALSE)&amp;"'!AL:AL"),MATCH($K607,INDIRECT("'"&amp;VLOOKUP($C607,ModMap!$A$2:$B$21,2,FALSE)&amp;"'!$K:$K"),0)),"")</f>
        <v/>
      </c>
      <c r="AM607" s="39">
        <f t="shared" si="1"/>
        <v>2</v>
      </c>
      <c r="AN607" s="39" t="str">
        <f t="shared" si="2"/>
        <v>Not Started</v>
      </c>
      <c r="AO607" s="40" t="str">
        <f t="array" ref="AO607">IFERROR(INDEX(INDIRECT("'"&amp;VLOOKUP($C607,ModMap!$A$2:$B$21,2,FALSE)&amp;"'!AO:AO"),MATCH($K607,INDIRECT("'"&amp;VLOOKUP($C607,ModMap!$A$2:$B$21,2,FALSE)&amp;"'!$K:$K"),0)),"")</f>
        <v/>
      </c>
      <c r="AP607" s="49" t="str">
        <f t="array" ref="AP607">IFERROR(HYPERLINK("#'"&amp;VLOOKUP($C607,ModMap!$A$2:$B$21,2,FALSE)&amp;"'!V"&amp;MATCH($K607,INDIRECT("'"&amp;VLOOKUP($C607,ModMap!$A$2:$B$21,2,FALSE)&amp;"'!$K:$K"),0),"Edit on module sheet"),"")</f>
        <v>Edit on module sheet</v>
      </c>
    </row>
    <row r="608" ht="42.0" customHeight="1">
      <c r="A608" s="50">
        <v>606.0</v>
      </c>
      <c r="B608" s="50">
        <v>602.0</v>
      </c>
      <c r="C608" s="50" t="s">
        <v>127</v>
      </c>
      <c r="D608" s="51" t="s">
        <v>128</v>
      </c>
      <c r="E608" s="28" t="s">
        <v>48</v>
      </c>
      <c r="F608" s="76" t="s">
        <v>1531</v>
      </c>
      <c r="G608" s="51" t="s">
        <v>1532</v>
      </c>
      <c r="H608" s="50" t="s">
        <v>1574</v>
      </c>
      <c r="I608" s="50" t="s">
        <v>1575</v>
      </c>
      <c r="J608" s="51" t="s">
        <v>1576</v>
      </c>
      <c r="K608" s="50" t="s">
        <v>3010</v>
      </c>
      <c r="L608" s="51" t="s">
        <v>3011</v>
      </c>
      <c r="M608" s="47" t="s">
        <v>200</v>
      </c>
      <c r="N608" s="50" t="s">
        <v>128</v>
      </c>
      <c r="O608" s="50" t="s">
        <v>1551</v>
      </c>
      <c r="P608" s="51" t="s">
        <v>1579</v>
      </c>
      <c r="Q608" s="51" t="s">
        <v>1580</v>
      </c>
      <c r="R608" s="50" t="s">
        <v>47</v>
      </c>
      <c r="S608" s="50" t="s">
        <v>56</v>
      </c>
      <c r="T608" s="50" t="str">
        <f t="array" ref="T608">IFERROR(INDEX(INDIRECT("'"&amp;VLOOKUP($C608,ModMap!$A$2:$B$21,2,FALSE)&amp;"'!T:T"),MATCH($K608,INDIRECT("'"&amp;VLOOKUP($C608,ModMap!$A$2:$B$21,2,FALSE)&amp;"'!$K:$K"),0)),"")</f>
        <v>Unassigned</v>
      </c>
      <c r="U608" s="44" t="s">
        <v>36</v>
      </c>
      <c r="V608" s="50" t="str">
        <f t="array" ref="V608">IFERROR(INDEX(INDIRECT("'"&amp;VLOOKUP($C608,ModMap!$A$2:$B$21,2,FALSE)&amp;"'!V:V"),MATCH($K608,INDIRECT("'"&amp;VLOOKUP($C608,ModMap!$A$2:$B$21,2,FALSE)&amp;"'!$K:$K"),0)),"")</f>
        <v>N/A</v>
      </c>
      <c r="W608" s="50" t="str">
        <f t="array" ref="W608">IFERROR(INDEX(INDIRECT("'"&amp;VLOOKUP($C608,ModMap!$A$2:$B$21,2,FALSE)&amp;"'!W:W"),MATCH($K608,INDIRECT("'"&amp;VLOOKUP($C608,ModMap!$A$2:$B$21,2,FALSE)&amp;"'!$K:$K"),0)),"")</f>
        <v/>
      </c>
      <c r="X608" s="48" t="s">
        <v>33</v>
      </c>
      <c r="Y608" s="50" t="str">
        <f t="array" ref="Y608">IFERROR(INDEX(INDIRECT("'"&amp;VLOOKUP($C608,ModMap!$A$2:$B$21,2,FALSE)&amp;"'!Y:Y"),MATCH($K608,INDIRECT("'"&amp;VLOOKUP($C608,ModMap!$A$2:$B$21,2,FALSE)&amp;"'!$K:$K"),0)),"")</f>
        <v>Not Started</v>
      </c>
      <c r="Z608" s="50" t="str">
        <f t="array" ref="Z608">IFERROR(INDEX(INDIRECT("'"&amp;VLOOKUP($C608,ModMap!$A$2:$B$21,2,FALSE)&amp;"'!Z:Z"),MATCH($K608,INDIRECT("'"&amp;VLOOKUP($C608,ModMap!$A$2:$B$21,2,FALSE)&amp;"'!$K:$K"),0)),"")</f>
        <v>Unassigned</v>
      </c>
      <c r="AA608" s="48" t="s">
        <v>33</v>
      </c>
      <c r="AB608" s="50" t="str">
        <f t="array" ref="AB608">IFERROR(INDEX(INDIRECT("'"&amp;VLOOKUP($C608,ModMap!$A$2:$B$21,2,FALSE)&amp;"'!AB:AB"),MATCH($K608,INDIRECT("'"&amp;VLOOKUP($C608,ModMap!$A$2:$B$21,2,FALSE)&amp;"'!$K:$K"),0)),"")</f>
        <v>Not Started</v>
      </c>
      <c r="AC608" s="50" t="str">
        <f t="array" ref="AC608">IFERROR(INDEX(INDIRECT("'"&amp;VLOOKUP($C608,ModMap!$A$2:$B$21,2,FALSE)&amp;"'!AC:AC"),MATCH($K608,INDIRECT("'"&amp;VLOOKUP($C608,ModMap!$A$2:$B$21,2,FALSE)&amp;"'!$K:$K"),0)),"")</f>
        <v>Unassigned</v>
      </c>
      <c r="AD608" s="48" t="s">
        <v>33</v>
      </c>
      <c r="AE608" s="50" t="str">
        <f t="array" ref="AE608">IFERROR(INDEX(INDIRECT("'"&amp;VLOOKUP($C608,ModMap!$A$2:$B$21,2,FALSE)&amp;"'!AE:AE"),MATCH($K608,INDIRECT("'"&amp;VLOOKUP($C608,ModMap!$A$2:$B$21,2,FALSE)&amp;"'!$K:$K"),0)),"")</f>
        <v>Not Started</v>
      </c>
      <c r="AF608" s="50" t="str">
        <f t="array" ref="AF608">IFERROR(INDEX(INDIRECT("'"&amp;VLOOKUP($C608,ModMap!$A$2:$B$21,2,FALSE)&amp;"'!AF:AF"),MATCH($K608,INDIRECT("'"&amp;VLOOKUP($C608,ModMap!$A$2:$B$21,2,FALSE)&amp;"'!$K:$K"),0)),"")</f>
        <v>Unassigned</v>
      </c>
      <c r="AG608" s="44" t="s">
        <v>36</v>
      </c>
      <c r="AH608" s="50" t="str">
        <f t="array" ref="AH608">IFERROR(INDEX(INDIRECT("'"&amp;VLOOKUP($C608,ModMap!$A$2:$B$21,2,FALSE)&amp;"'!AH:AH"),MATCH($K608,INDIRECT("'"&amp;VLOOKUP($C608,ModMap!$A$2:$B$21,2,FALSE)&amp;"'!$K:$K"),0)),"")</f>
        <v>N/A</v>
      </c>
      <c r="AI608" s="50" t="str">
        <f t="array" ref="AI608">IFERROR(INDEX(INDIRECT("'"&amp;VLOOKUP($C608,ModMap!$A$2:$B$21,2,FALSE)&amp;"'!AI:AI"),MATCH($K608,INDIRECT("'"&amp;VLOOKUP($C608,ModMap!$A$2:$B$21,2,FALSE)&amp;"'!$K:$K"),0)),"")</f>
        <v/>
      </c>
      <c r="AJ608" s="44" t="s">
        <v>36</v>
      </c>
      <c r="AK608" s="50" t="str">
        <f t="array" ref="AK608">IFERROR(INDEX(INDIRECT("'"&amp;VLOOKUP($C608,ModMap!$A$2:$B$21,2,FALSE)&amp;"'!AK:AK"),MATCH($K608,INDIRECT("'"&amp;VLOOKUP($C608,ModMap!$A$2:$B$21,2,FALSE)&amp;"'!$K:$K"),0)),"")</f>
        <v>N/A</v>
      </c>
      <c r="AL608" s="50" t="str">
        <f t="array" ref="AL608">IFERROR(INDEX(INDIRECT("'"&amp;VLOOKUP($C608,ModMap!$A$2:$B$21,2,FALSE)&amp;"'!AL:AL"),MATCH($K608,INDIRECT("'"&amp;VLOOKUP($C608,ModMap!$A$2:$B$21,2,FALSE)&amp;"'!$K:$K"),0)),"")</f>
        <v/>
      </c>
      <c r="AM608" s="50">
        <f t="shared" si="1"/>
        <v>3</v>
      </c>
      <c r="AN608" s="50" t="str">
        <f t="shared" si="2"/>
        <v>Not Started</v>
      </c>
      <c r="AO608" s="51" t="str">
        <f t="array" ref="AO608">IFERROR(INDEX(INDIRECT("'"&amp;VLOOKUP($C608,ModMap!$A$2:$B$21,2,FALSE)&amp;"'!AO:AO"),MATCH($K608,INDIRECT("'"&amp;VLOOKUP($C608,ModMap!$A$2:$B$21,2,FALSE)&amp;"'!$K:$K"),0)),"")</f>
        <v/>
      </c>
      <c r="AP608" s="49" t="str">
        <f t="array" ref="AP608">IFERROR(HYPERLINK("#'"&amp;VLOOKUP($C608,ModMap!$A$2:$B$21,2,FALSE)&amp;"'!V"&amp;MATCH($K608,INDIRECT("'"&amp;VLOOKUP($C608,ModMap!$A$2:$B$21,2,FALSE)&amp;"'!$K:$K"),0),"Edit on module sheet"),"")</f>
        <v>Edit on module sheet</v>
      </c>
    </row>
    <row r="609" ht="42.0" customHeight="1">
      <c r="A609" s="39">
        <v>607.0</v>
      </c>
      <c r="B609" s="39">
        <v>603.0</v>
      </c>
      <c r="C609" s="39" t="s">
        <v>127</v>
      </c>
      <c r="D609" s="40" t="s">
        <v>128</v>
      </c>
      <c r="E609" s="29" t="s">
        <v>41</v>
      </c>
      <c r="F609" s="76" t="s">
        <v>1531</v>
      </c>
      <c r="G609" s="40" t="s">
        <v>1532</v>
      </c>
      <c r="H609" s="39" t="s">
        <v>1574</v>
      </c>
      <c r="I609" s="39" t="s">
        <v>1575</v>
      </c>
      <c r="J609" s="40" t="s">
        <v>1576</v>
      </c>
      <c r="K609" s="39" t="s">
        <v>1577</v>
      </c>
      <c r="L609" s="40" t="s">
        <v>1578</v>
      </c>
      <c r="M609" s="47" t="s">
        <v>200</v>
      </c>
      <c r="N609" s="39" t="s">
        <v>128</v>
      </c>
      <c r="O609" s="39" t="s">
        <v>1551</v>
      </c>
      <c r="P609" s="40" t="s">
        <v>1579</v>
      </c>
      <c r="Q609" s="40" t="s">
        <v>1580</v>
      </c>
      <c r="R609" s="39" t="s">
        <v>47</v>
      </c>
      <c r="S609" s="39" t="s">
        <v>206</v>
      </c>
      <c r="T609" s="39" t="str">
        <f t="array" ref="T609">IFERROR(INDEX(INDIRECT("'"&amp;VLOOKUP($C609,ModMap!$A$2:$B$21,2,FALSE)&amp;"'!T:T"),MATCH($K609,INDIRECT("'"&amp;VLOOKUP($C609,ModMap!$A$2:$B$21,2,FALSE)&amp;"'!$K:$K"),0)),"")</f>
        <v>Unassigned</v>
      </c>
      <c r="U609" s="48" t="s">
        <v>33</v>
      </c>
      <c r="V609" s="39" t="str">
        <f t="array" ref="V609">IFERROR(INDEX(INDIRECT("'"&amp;VLOOKUP($C609,ModMap!$A$2:$B$21,2,FALSE)&amp;"'!V:V"),MATCH($K609,INDIRECT("'"&amp;VLOOKUP($C609,ModMap!$A$2:$B$21,2,FALSE)&amp;"'!$K:$K"),0)),"")</f>
        <v>Not Started</v>
      </c>
      <c r="W609" s="39" t="str">
        <f t="array" ref="W609">IFERROR(INDEX(INDIRECT("'"&amp;VLOOKUP($C609,ModMap!$A$2:$B$21,2,FALSE)&amp;"'!W:W"),MATCH($K609,INDIRECT("'"&amp;VLOOKUP($C609,ModMap!$A$2:$B$21,2,FALSE)&amp;"'!$K:$K"),0)),"")</f>
        <v>Unassigned</v>
      </c>
      <c r="X609" s="44" t="s">
        <v>36</v>
      </c>
      <c r="Y609" s="39" t="str">
        <f t="array" ref="Y609">IFERROR(INDEX(INDIRECT("'"&amp;VLOOKUP($C609,ModMap!$A$2:$B$21,2,FALSE)&amp;"'!Y:Y"),MATCH($K609,INDIRECT("'"&amp;VLOOKUP($C609,ModMap!$A$2:$B$21,2,FALSE)&amp;"'!$K:$K"),0)),"")</f>
        <v>N/A</v>
      </c>
      <c r="Z609" s="39" t="str">
        <f t="array" ref="Z609">IFERROR(INDEX(INDIRECT("'"&amp;VLOOKUP($C609,ModMap!$A$2:$B$21,2,FALSE)&amp;"'!Z:Z"),MATCH($K609,INDIRECT("'"&amp;VLOOKUP($C609,ModMap!$A$2:$B$21,2,FALSE)&amp;"'!$K:$K"),0)),"")</f>
        <v/>
      </c>
      <c r="AA609" s="44" t="s">
        <v>36</v>
      </c>
      <c r="AB609" s="39" t="str">
        <f t="array" ref="AB609">IFERROR(INDEX(INDIRECT("'"&amp;VLOOKUP($C609,ModMap!$A$2:$B$21,2,FALSE)&amp;"'!AB:AB"),MATCH($K609,INDIRECT("'"&amp;VLOOKUP($C609,ModMap!$A$2:$B$21,2,FALSE)&amp;"'!$K:$K"),0)),"")</f>
        <v>N/A</v>
      </c>
      <c r="AC609" s="39" t="str">
        <f t="array" ref="AC609">IFERROR(INDEX(INDIRECT("'"&amp;VLOOKUP($C609,ModMap!$A$2:$B$21,2,FALSE)&amp;"'!AC:AC"),MATCH($K609,INDIRECT("'"&amp;VLOOKUP($C609,ModMap!$A$2:$B$21,2,FALSE)&amp;"'!$K:$K"),0)),"")</f>
        <v/>
      </c>
      <c r="AD609" s="48" t="s">
        <v>33</v>
      </c>
      <c r="AE609" s="39" t="str">
        <f t="array" ref="AE609">IFERROR(INDEX(INDIRECT("'"&amp;VLOOKUP($C609,ModMap!$A$2:$B$21,2,FALSE)&amp;"'!AE:AE"),MATCH($K609,INDIRECT("'"&amp;VLOOKUP($C609,ModMap!$A$2:$B$21,2,FALSE)&amp;"'!$K:$K"),0)),"")</f>
        <v>Not Started</v>
      </c>
      <c r="AF609" s="39" t="str">
        <f t="array" ref="AF609">IFERROR(INDEX(INDIRECT("'"&amp;VLOOKUP($C609,ModMap!$A$2:$B$21,2,FALSE)&amp;"'!AF:AF"),MATCH($K609,INDIRECT("'"&amp;VLOOKUP($C609,ModMap!$A$2:$B$21,2,FALSE)&amp;"'!$K:$K"),0)),"")</f>
        <v>Unassigned</v>
      </c>
      <c r="AG609" s="44" t="s">
        <v>36</v>
      </c>
      <c r="AH609" s="39" t="str">
        <f t="array" ref="AH609">IFERROR(INDEX(INDIRECT("'"&amp;VLOOKUP($C609,ModMap!$A$2:$B$21,2,FALSE)&amp;"'!AH:AH"),MATCH($K609,INDIRECT("'"&amp;VLOOKUP($C609,ModMap!$A$2:$B$21,2,FALSE)&amp;"'!$K:$K"),0)),"")</f>
        <v>N/A</v>
      </c>
      <c r="AI609" s="39" t="str">
        <f t="array" ref="AI609">IFERROR(INDEX(INDIRECT("'"&amp;VLOOKUP($C609,ModMap!$A$2:$B$21,2,FALSE)&amp;"'!AI:AI"),MATCH($K609,INDIRECT("'"&amp;VLOOKUP($C609,ModMap!$A$2:$B$21,2,FALSE)&amp;"'!$K:$K"),0)),"")</f>
        <v/>
      </c>
      <c r="AJ609" s="44" t="s">
        <v>36</v>
      </c>
      <c r="AK609" s="39" t="str">
        <f t="array" ref="AK609">IFERROR(INDEX(INDIRECT("'"&amp;VLOOKUP($C609,ModMap!$A$2:$B$21,2,FALSE)&amp;"'!AK:AK"),MATCH($K609,INDIRECT("'"&amp;VLOOKUP($C609,ModMap!$A$2:$B$21,2,FALSE)&amp;"'!$K:$K"),0)),"")</f>
        <v>N/A</v>
      </c>
      <c r="AL609" s="39" t="str">
        <f t="array" ref="AL609">IFERROR(INDEX(INDIRECT("'"&amp;VLOOKUP($C609,ModMap!$A$2:$B$21,2,FALSE)&amp;"'!AL:AL"),MATCH($K609,INDIRECT("'"&amp;VLOOKUP($C609,ModMap!$A$2:$B$21,2,FALSE)&amp;"'!$K:$K"),0)),"")</f>
        <v/>
      </c>
      <c r="AM609" s="39">
        <f t="shared" si="1"/>
        <v>2</v>
      </c>
      <c r="AN609" s="39" t="str">
        <f t="shared" si="2"/>
        <v>Not Started</v>
      </c>
      <c r="AO609" s="40" t="str">
        <f t="array" ref="AO609">IFERROR(INDEX(INDIRECT("'"&amp;VLOOKUP($C609,ModMap!$A$2:$B$21,2,FALSE)&amp;"'!AO:AO"),MATCH($K609,INDIRECT("'"&amp;VLOOKUP($C609,ModMap!$A$2:$B$21,2,FALSE)&amp;"'!$K:$K"),0)),"")</f>
        <v/>
      </c>
      <c r="AP609" s="49" t="str">
        <f t="array" ref="AP609">IFERROR(HYPERLINK("#'"&amp;VLOOKUP($C609,ModMap!$A$2:$B$21,2,FALSE)&amp;"'!V"&amp;MATCH($K609,INDIRECT("'"&amp;VLOOKUP($C609,ModMap!$A$2:$B$21,2,FALSE)&amp;"'!$K:$K"),0),"Edit on module sheet"),"")</f>
        <v>Edit on module sheet</v>
      </c>
    </row>
    <row r="610" ht="42.0" customHeight="1">
      <c r="A610" s="50">
        <v>608.0</v>
      </c>
      <c r="B610" s="50">
        <v>604.0</v>
      </c>
      <c r="C610" s="50" t="s">
        <v>127</v>
      </c>
      <c r="D610" s="51" t="s">
        <v>128</v>
      </c>
      <c r="E610" s="31" t="s">
        <v>69</v>
      </c>
      <c r="F610" s="76" t="s">
        <v>1531</v>
      </c>
      <c r="G610" s="51" t="s">
        <v>1532</v>
      </c>
      <c r="H610" s="50" t="s">
        <v>1574</v>
      </c>
      <c r="I610" s="50" t="s">
        <v>1575</v>
      </c>
      <c r="J610" s="51" t="s">
        <v>1576</v>
      </c>
      <c r="K610" s="50" t="s">
        <v>3882</v>
      </c>
      <c r="L610" s="51" t="s">
        <v>3883</v>
      </c>
      <c r="M610" s="48" t="s">
        <v>434</v>
      </c>
      <c r="N610" s="50" t="s">
        <v>128</v>
      </c>
      <c r="O610" s="50" t="s">
        <v>1551</v>
      </c>
      <c r="P610" s="51" t="s">
        <v>1579</v>
      </c>
      <c r="Q610" s="51" t="s">
        <v>1580</v>
      </c>
      <c r="R610" s="50" t="s">
        <v>47</v>
      </c>
      <c r="S610" s="50" t="s">
        <v>69</v>
      </c>
      <c r="T610" s="50" t="str">
        <f t="array" ref="T610">IFERROR(INDEX(INDIRECT("'"&amp;VLOOKUP($C610,ModMap!$A$2:$B$21,2,FALSE)&amp;"'!T:T"),MATCH($K610,INDIRECT("'"&amp;VLOOKUP($C610,ModMap!$A$2:$B$21,2,FALSE)&amp;"'!$K:$K"),0)),"")</f>
        <v>Unassigned</v>
      </c>
      <c r="U610" s="48" t="s">
        <v>33</v>
      </c>
      <c r="V610" s="50" t="str">
        <f t="array" ref="V610">IFERROR(INDEX(INDIRECT("'"&amp;VLOOKUP($C610,ModMap!$A$2:$B$21,2,FALSE)&amp;"'!V:V"),MATCH($K610,INDIRECT("'"&amp;VLOOKUP($C610,ModMap!$A$2:$B$21,2,FALSE)&amp;"'!$K:$K"),0)),"")</f>
        <v>Not Started</v>
      </c>
      <c r="W610" s="50" t="str">
        <f t="array" ref="W610">IFERROR(INDEX(INDIRECT("'"&amp;VLOOKUP($C610,ModMap!$A$2:$B$21,2,FALSE)&amp;"'!W:W"),MATCH($K610,INDIRECT("'"&amp;VLOOKUP($C610,ModMap!$A$2:$B$21,2,FALSE)&amp;"'!$K:$K"),0)),"")</f>
        <v>Unassigned</v>
      </c>
      <c r="X610" s="48" t="s">
        <v>33</v>
      </c>
      <c r="Y610" s="50" t="str">
        <f t="array" ref="Y610">IFERROR(INDEX(INDIRECT("'"&amp;VLOOKUP($C610,ModMap!$A$2:$B$21,2,FALSE)&amp;"'!Y:Y"),MATCH($K610,INDIRECT("'"&amp;VLOOKUP($C610,ModMap!$A$2:$B$21,2,FALSE)&amp;"'!$K:$K"),0)),"")</f>
        <v>Not Started</v>
      </c>
      <c r="Z610" s="50" t="str">
        <f t="array" ref="Z610">IFERROR(INDEX(INDIRECT("'"&amp;VLOOKUP($C610,ModMap!$A$2:$B$21,2,FALSE)&amp;"'!Z:Z"),MATCH($K610,INDIRECT("'"&amp;VLOOKUP($C610,ModMap!$A$2:$B$21,2,FALSE)&amp;"'!$K:$K"),0)),"")</f>
        <v>Unassigned</v>
      </c>
      <c r="AA610" s="44" t="s">
        <v>36</v>
      </c>
      <c r="AB610" s="50" t="str">
        <f t="array" ref="AB610">IFERROR(INDEX(INDIRECT("'"&amp;VLOOKUP($C610,ModMap!$A$2:$B$21,2,FALSE)&amp;"'!AB:AB"),MATCH($K610,INDIRECT("'"&amp;VLOOKUP($C610,ModMap!$A$2:$B$21,2,FALSE)&amp;"'!$K:$K"),0)),"")</f>
        <v>N/A</v>
      </c>
      <c r="AC610" s="50" t="str">
        <f t="array" ref="AC610">IFERROR(INDEX(INDIRECT("'"&amp;VLOOKUP($C610,ModMap!$A$2:$B$21,2,FALSE)&amp;"'!AC:AC"),MATCH($K610,INDIRECT("'"&amp;VLOOKUP($C610,ModMap!$A$2:$B$21,2,FALSE)&amp;"'!$K:$K"),0)),"")</f>
        <v/>
      </c>
      <c r="AD610" s="48" t="s">
        <v>33</v>
      </c>
      <c r="AE610" s="50" t="str">
        <f t="array" ref="AE610">IFERROR(INDEX(INDIRECT("'"&amp;VLOOKUP($C610,ModMap!$A$2:$B$21,2,FALSE)&amp;"'!AE:AE"),MATCH($K610,INDIRECT("'"&amp;VLOOKUP($C610,ModMap!$A$2:$B$21,2,FALSE)&amp;"'!$K:$K"),0)),"")</f>
        <v>Not Started</v>
      </c>
      <c r="AF610" s="50" t="str">
        <f t="array" ref="AF610">IFERROR(INDEX(INDIRECT("'"&amp;VLOOKUP($C610,ModMap!$A$2:$B$21,2,FALSE)&amp;"'!AF:AF"),MATCH($K610,INDIRECT("'"&amp;VLOOKUP($C610,ModMap!$A$2:$B$21,2,FALSE)&amp;"'!$K:$K"),0)),"")</f>
        <v>Unassigned</v>
      </c>
      <c r="AG610" s="44" t="s">
        <v>36</v>
      </c>
      <c r="AH610" s="50" t="str">
        <f t="array" ref="AH610">IFERROR(INDEX(INDIRECT("'"&amp;VLOOKUP($C610,ModMap!$A$2:$B$21,2,FALSE)&amp;"'!AH:AH"),MATCH($K610,INDIRECT("'"&amp;VLOOKUP($C610,ModMap!$A$2:$B$21,2,FALSE)&amp;"'!$K:$K"),0)),"")</f>
        <v>N/A</v>
      </c>
      <c r="AI610" s="50" t="str">
        <f t="array" ref="AI610">IFERROR(INDEX(INDIRECT("'"&amp;VLOOKUP($C610,ModMap!$A$2:$B$21,2,FALSE)&amp;"'!AI:AI"),MATCH($K610,INDIRECT("'"&amp;VLOOKUP($C610,ModMap!$A$2:$B$21,2,FALSE)&amp;"'!$K:$K"),0)),"")</f>
        <v/>
      </c>
      <c r="AJ610" s="44" t="s">
        <v>36</v>
      </c>
      <c r="AK610" s="50" t="str">
        <f t="array" ref="AK610">IFERROR(INDEX(INDIRECT("'"&amp;VLOOKUP($C610,ModMap!$A$2:$B$21,2,FALSE)&amp;"'!AK:AK"),MATCH($K610,INDIRECT("'"&amp;VLOOKUP($C610,ModMap!$A$2:$B$21,2,FALSE)&amp;"'!$K:$K"),0)),"")</f>
        <v>N/A</v>
      </c>
      <c r="AL610" s="50" t="str">
        <f t="array" ref="AL610">IFERROR(INDEX(INDIRECT("'"&amp;VLOOKUP($C610,ModMap!$A$2:$B$21,2,FALSE)&amp;"'!AL:AL"),MATCH($K610,INDIRECT("'"&amp;VLOOKUP($C610,ModMap!$A$2:$B$21,2,FALSE)&amp;"'!$K:$K"),0)),"")</f>
        <v/>
      </c>
      <c r="AM610" s="50">
        <f t="shared" si="1"/>
        <v>3</v>
      </c>
      <c r="AN610" s="50" t="str">
        <f t="shared" si="2"/>
        <v>Not Started</v>
      </c>
      <c r="AO610" s="51" t="str">
        <f t="array" ref="AO610">IFERROR(INDEX(INDIRECT("'"&amp;VLOOKUP($C610,ModMap!$A$2:$B$21,2,FALSE)&amp;"'!AO:AO"),MATCH($K610,INDIRECT("'"&amp;VLOOKUP($C610,ModMap!$A$2:$B$21,2,FALSE)&amp;"'!$K:$K"),0)),"")</f>
        <v/>
      </c>
      <c r="AP610" s="49" t="str">
        <f t="array" ref="AP610">IFERROR(HYPERLINK("#'"&amp;VLOOKUP($C610,ModMap!$A$2:$B$21,2,FALSE)&amp;"'!V"&amp;MATCH($K610,INDIRECT("'"&amp;VLOOKUP($C610,ModMap!$A$2:$B$21,2,FALSE)&amp;"'!$K:$K"),0),"Edit on module sheet"),"")</f>
        <v>Edit on module sheet</v>
      </c>
    </row>
    <row r="611" ht="42.0" customHeight="1">
      <c r="A611" s="39">
        <v>609.0</v>
      </c>
      <c r="B611" s="39">
        <v>605.0</v>
      </c>
      <c r="C611" s="39" t="s">
        <v>127</v>
      </c>
      <c r="D611" s="40" t="s">
        <v>128</v>
      </c>
      <c r="E611" s="28" t="s">
        <v>48</v>
      </c>
      <c r="F611" s="76" t="s">
        <v>1531</v>
      </c>
      <c r="G611" s="40" t="s">
        <v>1532</v>
      </c>
      <c r="H611" s="39" t="s">
        <v>1583</v>
      </c>
      <c r="I611" s="39" t="s">
        <v>1584</v>
      </c>
      <c r="J611" s="40" t="s">
        <v>1585</v>
      </c>
      <c r="K611" s="39" t="s">
        <v>3017</v>
      </c>
      <c r="L611" s="40" t="s">
        <v>3019</v>
      </c>
      <c r="M611" s="47" t="s">
        <v>200</v>
      </c>
      <c r="N611" s="39" t="s">
        <v>128</v>
      </c>
      <c r="O611" s="39" t="s">
        <v>1551</v>
      </c>
      <c r="P611" s="40" t="s">
        <v>1588</v>
      </c>
      <c r="Q611" s="40" t="s">
        <v>1591</v>
      </c>
      <c r="R611" s="39" t="s">
        <v>1592</v>
      </c>
      <c r="S611" s="39" t="s">
        <v>56</v>
      </c>
      <c r="T611" s="39" t="str">
        <f t="array" ref="T611">IFERROR(INDEX(INDIRECT("'"&amp;VLOOKUP($C611,ModMap!$A$2:$B$21,2,FALSE)&amp;"'!T:T"),MATCH($K611,INDIRECT("'"&amp;VLOOKUP($C611,ModMap!$A$2:$B$21,2,FALSE)&amp;"'!$K:$K"),0)),"")</f>
        <v>Unassigned</v>
      </c>
      <c r="U611" s="44" t="s">
        <v>36</v>
      </c>
      <c r="V611" s="39" t="str">
        <f t="array" ref="V611">IFERROR(INDEX(INDIRECT("'"&amp;VLOOKUP($C611,ModMap!$A$2:$B$21,2,FALSE)&amp;"'!V:V"),MATCH($K611,INDIRECT("'"&amp;VLOOKUP($C611,ModMap!$A$2:$B$21,2,FALSE)&amp;"'!$K:$K"),0)),"")</f>
        <v>N/A</v>
      </c>
      <c r="W611" s="39" t="str">
        <f t="array" ref="W611">IFERROR(INDEX(INDIRECT("'"&amp;VLOOKUP($C611,ModMap!$A$2:$B$21,2,FALSE)&amp;"'!W:W"),MATCH($K611,INDIRECT("'"&amp;VLOOKUP($C611,ModMap!$A$2:$B$21,2,FALSE)&amp;"'!$K:$K"),0)),"")</f>
        <v/>
      </c>
      <c r="X611" s="48" t="s">
        <v>33</v>
      </c>
      <c r="Y611" s="39" t="str">
        <f t="array" ref="Y611">IFERROR(INDEX(INDIRECT("'"&amp;VLOOKUP($C611,ModMap!$A$2:$B$21,2,FALSE)&amp;"'!Y:Y"),MATCH($K611,INDIRECT("'"&amp;VLOOKUP($C611,ModMap!$A$2:$B$21,2,FALSE)&amp;"'!$K:$K"),0)),"")</f>
        <v>Not Started</v>
      </c>
      <c r="Z611" s="39" t="str">
        <f t="array" ref="Z611">IFERROR(INDEX(INDIRECT("'"&amp;VLOOKUP($C611,ModMap!$A$2:$B$21,2,FALSE)&amp;"'!Z:Z"),MATCH($K611,INDIRECT("'"&amp;VLOOKUP($C611,ModMap!$A$2:$B$21,2,FALSE)&amp;"'!$K:$K"),0)),"")</f>
        <v>Unassigned</v>
      </c>
      <c r="AA611" s="44" t="s">
        <v>36</v>
      </c>
      <c r="AB611" s="39" t="str">
        <f t="array" ref="AB611">IFERROR(INDEX(INDIRECT("'"&amp;VLOOKUP($C611,ModMap!$A$2:$B$21,2,FALSE)&amp;"'!AB:AB"),MATCH($K611,INDIRECT("'"&amp;VLOOKUP($C611,ModMap!$A$2:$B$21,2,FALSE)&amp;"'!$K:$K"),0)),"")</f>
        <v>N/A</v>
      </c>
      <c r="AC611" s="39" t="str">
        <f t="array" ref="AC611">IFERROR(INDEX(INDIRECT("'"&amp;VLOOKUP($C611,ModMap!$A$2:$B$21,2,FALSE)&amp;"'!AC:AC"),MATCH($K611,INDIRECT("'"&amp;VLOOKUP($C611,ModMap!$A$2:$B$21,2,FALSE)&amp;"'!$K:$K"),0)),"")</f>
        <v/>
      </c>
      <c r="AD611" s="48" t="s">
        <v>33</v>
      </c>
      <c r="AE611" s="39" t="str">
        <f t="array" ref="AE611">IFERROR(INDEX(INDIRECT("'"&amp;VLOOKUP($C611,ModMap!$A$2:$B$21,2,FALSE)&amp;"'!AE:AE"),MATCH($K611,INDIRECT("'"&amp;VLOOKUP($C611,ModMap!$A$2:$B$21,2,FALSE)&amp;"'!$K:$K"),0)),"")</f>
        <v>Not Started</v>
      </c>
      <c r="AF611" s="39" t="str">
        <f t="array" ref="AF611">IFERROR(INDEX(INDIRECT("'"&amp;VLOOKUP($C611,ModMap!$A$2:$B$21,2,FALSE)&amp;"'!AF:AF"),MATCH($K611,INDIRECT("'"&amp;VLOOKUP($C611,ModMap!$A$2:$B$21,2,FALSE)&amp;"'!$K:$K"),0)),"")</f>
        <v>Unassigned</v>
      </c>
      <c r="AG611" s="44" t="s">
        <v>36</v>
      </c>
      <c r="AH611" s="39" t="str">
        <f t="array" ref="AH611">IFERROR(INDEX(INDIRECT("'"&amp;VLOOKUP($C611,ModMap!$A$2:$B$21,2,FALSE)&amp;"'!AH:AH"),MATCH($K611,INDIRECT("'"&amp;VLOOKUP($C611,ModMap!$A$2:$B$21,2,FALSE)&amp;"'!$K:$K"),0)),"")</f>
        <v>N/A</v>
      </c>
      <c r="AI611" s="39" t="str">
        <f t="array" ref="AI611">IFERROR(INDEX(INDIRECT("'"&amp;VLOOKUP($C611,ModMap!$A$2:$B$21,2,FALSE)&amp;"'!AI:AI"),MATCH($K611,INDIRECT("'"&amp;VLOOKUP($C611,ModMap!$A$2:$B$21,2,FALSE)&amp;"'!$K:$K"),0)),"")</f>
        <v/>
      </c>
      <c r="AJ611" s="44" t="s">
        <v>36</v>
      </c>
      <c r="AK611" s="39" t="str">
        <f t="array" ref="AK611">IFERROR(INDEX(INDIRECT("'"&amp;VLOOKUP($C611,ModMap!$A$2:$B$21,2,FALSE)&amp;"'!AK:AK"),MATCH($K611,INDIRECT("'"&amp;VLOOKUP($C611,ModMap!$A$2:$B$21,2,FALSE)&amp;"'!$K:$K"),0)),"")</f>
        <v>N/A</v>
      </c>
      <c r="AL611" s="39" t="str">
        <f t="array" ref="AL611">IFERROR(INDEX(INDIRECT("'"&amp;VLOOKUP($C611,ModMap!$A$2:$B$21,2,FALSE)&amp;"'!AL:AL"),MATCH($K611,INDIRECT("'"&amp;VLOOKUP($C611,ModMap!$A$2:$B$21,2,FALSE)&amp;"'!$K:$K"),0)),"")</f>
        <v/>
      </c>
      <c r="AM611" s="39">
        <f t="shared" si="1"/>
        <v>2</v>
      </c>
      <c r="AN611" s="39" t="str">
        <f t="shared" si="2"/>
        <v>Not Started</v>
      </c>
      <c r="AO611" s="40" t="str">
        <f t="array" ref="AO611">IFERROR(INDEX(INDIRECT("'"&amp;VLOOKUP($C611,ModMap!$A$2:$B$21,2,FALSE)&amp;"'!AO:AO"),MATCH($K611,INDIRECT("'"&amp;VLOOKUP($C611,ModMap!$A$2:$B$21,2,FALSE)&amp;"'!$K:$K"),0)),"")</f>
        <v/>
      </c>
      <c r="AP611" s="49" t="str">
        <f t="array" ref="AP611">IFERROR(HYPERLINK("#'"&amp;VLOOKUP($C611,ModMap!$A$2:$B$21,2,FALSE)&amp;"'!V"&amp;MATCH($K611,INDIRECT("'"&amp;VLOOKUP($C611,ModMap!$A$2:$B$21,2,FALSE)&amp;"'!$K:$K"),0),"Edit on module sheet"),"")</f>
        <v>Edit on module sheet</v>
      </c>
    </row>
    <row r="612" ht="42.0" customHeight="1">
      <c r="A612" s="50">
        <v>610.0</v>
      </c>
      <c r="B612" s="50">
        <v>606.0</v>
      </c>
      <c r="C612" s="50" t="s">
        <v>127</v>
      </c>
      <c r="D612" s="51" t="s">
        <v>128</v>
      </c>
      <c r="E612" s="29" t="s">
        <v>41</v>
      </c>
      <c r="F612" s="76" t="s">
        <v>1531</v>
      </c>
      <c r="G612" s="51" t="s">
        <v>1532</v>
      </c>
      <c r="H612" s="50" t="s">
        <v>1583</v>
      </c>
      <c r="I612" s="50" t="s">
        <v>1584</v>
      </c>
      <c r="J612" s="51" t="s">
        <v>1585</v>
      </c>
      <c r="K612" s="50" t="s">
        <v>1586</v>
      </c>
      <c r="L612" s="51" t="s">
        <v>1587</v>
      </c>
      <c r="M612" s="47" t="s">
        <v>200</v>
      </c>
      <c r="N612" s="50" t="s">
        <v>128</v>
      </c>
      <c r="O612" s="50" t="s">
        <v>1551</v>
      </c>
      <c r="P612" s="51" t="s">
        <v>1588</v>
      </c>
      <c r="Q612" s="51" t="s">
        <v>1591</v>
      </c>
      <c r="R612" s="50" t="s">
        <v>1592</v>
      </c>
      <c r="S612" s="50" t="s">
        <v>206</v>
      </c>
      <c r="T612" s="50" t="str">
        <f t="array" ref="T612">IFERROR(INDEX(INDIRECT("'"&amp;VLOOKUP($C612,ModMap!$A$2:$B$21,2,FALSE)&amp;"'!T:T"),MATCH($K612,INDIRECT("'"&amp;VLOOKUP($C612,ModMap!$A$2:$B$21,2,FALSE)&amp;"'!$K:$K"),0)),"")</f>
        <v>Unassigned</v>
      </c>
      <c r="U612" s="48" t="s">
        <v>33</v>
      </c>
      <c r="V612" s="50" t="str">
        <f t="array" ref="V612">IFERROR(INDEX(INDIRECT("'"&amp;VLOOKUP($C612,ModMap!$A$2:$B$21,2,FALSE)&amp;"'!V:V"),MATCH($K612,INDIRECT("'"&amp;VLOOKUP($C612,ModMap!$A$2:$B$21,2,FALSE)&amp;"'!$K:$K"),0)),"")</f>
        <v>Not Started</v>
      </c>
      <c r="W612" s="50" t="str">
        <f t="array" ref="W612">IFERROR(INDEX(INDIRECT("'"&amp;VLOOKUP($C612,ModMap!$A$2:$B$21,2,FALSE)&amp;"'!W:W"),MATCH($K612,INDIRECT("'"&amp;VLOOKUP($C612,ModMap!$A$2:$B$21,2,FALSE)&amp;"'!$K:$K"),0)),"")</f>
        <v>Unassigned</v>
      </c>
      <c r="X612" s="44" t="s">
        <v>36</v>
      </c>
      <c r="Y612" s="50" t="str">
        <f t="array" ref="Y612">IFERROR(INDEX(INDIRECT("'"&amp;VLOOKUP($C612,ModMap!$A$2:$B$21,2,FALSE)&amp;"'!Y:Y"),MATCH($K612,INDIRECT("'"&amp;VLOOKUP($C612,ModMap!$A$2:$B$21,2,FALSE)&amp;"'!$K:$K"),0)),"")</f>
        <v>N/A</v>
      </c>
      <c r="Z612" s="50" t="str">
        <f t="array" ref="Z612">IFERROR(INDEX(INDIRECT("'"&amp;VLOOKUP($C612,ModMap!$A$2:$B$21,2,FALSE)&amp;"'!Z:Z"),MATCH($K612,INDIRECT("'"&amp;VLOOKUP($C612,ModMap!$A$2:$B$21,2,FALSE)&amp;"'!$K:$K"),0)),"")</f>
        <v/>
      </c>
      <c r="AA612" s="44" t="s">
        <v>36</v>
      </c>
      <c r="AB612" s="50" t="str">
        <f t="array" ref="AB612">IFERROR(INDEX(INDIRECT("'"&amp;VLOOKUP($C612,ModMap!$A$2:$B$21,2,FALSE)&amp;"'!AB:AB"),MATCH($K612,INDIRECT("'"&amp;VLOOKUP($C612,ModMap!$A$2:$B$21,2,FALSE)&amp;"'!$K:$K"),0)),"")</f>
        <v>N/A</v>
      </c>
      <c r="AC612" s="50" t="str">
        <f t="array" ref="AC612">IFERROR(INDEX(INDIRECT("'"&amp;VLOOKUP($C612,ModMap!$A$2:$B$21,2,FALSE)&amp;"'!AC:AC"),MATCH($K612,INDIRECT("'"&amp;VLOOKUP($C612,ModMap!$A$2:$B$21,2,FALSE)&amp;"'!$K:$K"),0)),"")</f>
        <v/>
      </c>
      <c r="AD612" s="44" t="s">
        <v>36</v>
      </c>
      <c r="AE612" s="50" t="str">
        <f t="array" ref="AE612">IFERROR(INDEX(INDIRECT("'"&amp;VLOOKUP($C612,ModMap!$A$2:$B$21,2,FALSE)&amp;"'!AE:AE"),MATCH($K612,INDIRECT("'"&amp;VLOOKUP($C612,ModMap!$A$2:$B$21,2,FALSE)&amp;"'!$K:$K"),0)),"")</f>
        <v>N/A</v>
      </c>
      <c r="AF612" s="50" t="str">
        <f t="array" ref="AF612">IFERROR(INDEX(INDIRECT("'"&amp;VLOOKUP($C612,ModMap!$A$2:$B$21,2,FALSE)&amp;"'!AF:AF"),MATCH($K612,INDIRECT("'"&amp;VLOOKUP($C612,ModMap!$A$2:$B$21,2,FALSE)&amp;"'!$K:$K"),0)),"")</f>
        <v/>
      </c>
      <c r="AG612" s="44" t="s">
        <v>36</v>
      </c>
      <c r="AH612" s="50" t="str">
        <f t="array" ref="AH612">IFERROR(INDEX(INDIRECT("'"&amp;VLOOKUP($C612,ModMap!$A$2:$B$21,2,FALSE)&amp;"'!AH:AH"),MATCH($K612,INDIRECT("'"&amp;VLOOKUP($C612,ModMap!$A$2:$B$21,2,FALSE)&amp;"'!$K:$K"),0)),"")</f>
        <v>N/A</v>
      </c>
      <c r="AI612" s="50" t="str">
        <f t="array" ref="AI612">IFERROR(INDEX(INDIRECT("'"&amp;VLOOKUP($C612,ModMap!$A$2:$B$21,2,FALSE)&amp;"'!AI:AI"),MATCH($K612,INDIRECT("'"&amp;VLOOKUP($C612,ModMap!$A$2:$B$21,2,FALSE)&amp;"'!$K:$K"),0)),"")</f>
        <v/>
      </c>
      <c r="AJ612" s="44" t="s">
        <v>36</v>
      </c>
      <c r="AK612" s="50" t="str">
        <f t="array" ref="AK612">IFERROR(INDEX(INDIRECT("'"&amp;VLOOKUP($C612,ModMap!$A$2:$B$21,2,FALSE)&amp;"'!AK:AK"),MATCH($K612,INDIRECT("'"&amp;VLOOKUP($C612,ModMap!$A$2:$B$21,2,FALSE)&amp;"'!$K:$K"),0)),"")</f>
        <v>N/A</v>
      </c>
      <c r="AL612" s="50" t="str">
        <f t="array" ref="AL612">IFERROR(INDEX(INDIRECT("'"&amp;VLOOKUP($C612,ModMap!$A$2:$B$21,2,FALSE)&amp;"'!AL:AL"),MATCH($K612,INDIRECT("'"&amp;VLOOKUP($C612,ModMap!$A$2:$B$21,2,FALSE)&amp;"'!$K:$K"),0)),"")</f>
        <v/>
      </c>
      <c r="AM612" s="50">
        <f t="shared" si="1"/>
        <v>1</v>
      </c>
      <c r="AN612" s="50" t="str">
        <f t="shared" si="2"/>
        <v>Not Started</v>
      </c>
      <c r="AO612" s="51" t="str">
        <f t="array" ref="AO612">IFERROR(INDEX(INDIRECT("'"&amp;VLOOKUP($C612,ModMap!$A$2:$B$21,2,FALSE)&amp;"'!AO:AO"),MATCH($K612,INDIRECT("'"&amp;VLOOKUP($C612,ModMap!$A$2:$B$21,2,FALSE)&amp;"'!$K:$K"),0)),"")</f>
        <v/>
      </c>
      <c r="AP612" s="49" t="str">
        <f t="array" ref="AP612">IFERROR(HYPERLINK("#'"&amp;VLOOKUP($C612,ModMap!$A$2:$B$21,2,FALSE)&amp;"'!V"&amp;MATCH($K612,INDIRECT("'"&amp;VLOOKUP($C612,ModMap!$A$2:$B$21,2,FALSE)&amp;"'!$K:$K"),0),"Edit on module sheet"),"")</f>
        <v>Edit on module sheet</v>
      </c>
    </row>
    <row r="613" ht="42.0" customHeight="1">
      <c r="A613" s="39">
        <v>611.0</v>
      </c>
      <c r="B613" s="39">
        <v>607.0</v>
      </c>
      <c r="C613" s="39" t="s">
        <v>127</v>
      </c>
      <c r="D613" s="40" t="s">
        <v>128</v>
      </c>
      <c r="E613" s="31" t="s">
        <v>69</v>
      </c>
      <c r="F613" s="76" t="s">
        <v>1531</v>
      </c>
      <c r="G613" s="40" t="s">
        <v>1532</v>
      </c>
      <c r="H613" s="39" t="s">
        <v>1583</v>
      </c>
      <c r="I613" s="39" t="s">
        <v>1584</v>
      </c>
      <c r="J613" s="40" t="s">
        <v>1585</v>
      </c>
      <c r="K613" s="39" t="s">
        <v>3884</v>
      </c>
      <c r="L613" s="40" t="s">
        <v>3885</v>
      </c>
      <c r="M613" s="48" t="s">
        <v>434</v>
      </c>
      <c r="N613" s="39" t="s">
        <v>128</v>
      </c>
      <c r="O613" s="39" t="s">
        <v>1551</v>
      </c>
      <c r="P613" s="40" t="s">
        <v>1588</v>
      </c>
      <c r="Q613" s="40" t="s">
        <v>1591</v>
      </c>
      <c r="R613" s="39" t="s">
        <v>1592</v>
      </c>
      <c r="S613" s="39" t="s">
        <v>69</v>
      </c>
      <c r="T613" s="39" t="str">
        <f t="array" ref="T613">IFERROR(INDEX(INDIRECT("'"&amp;VLOOKUP($C613,ModMap!$A$2:$B$21,2,FALSE)&amp;"'!T:T"),MATCH($K613,INDIRECT("'"&amp;VLOOKUP($C613,ModMap!$A$2:$B$21,2,FALSE)&amp;"'!$K:$K"),0)),"")</f>
        <v>Unassigned</v>
      </c>
      <c r="U613" s="44" t="s">
        <v>36</v>
      </c>
      <c r="V613" s="39" t="str">
        <f t="array" ref="V613">IFERROR(INDEX(INDIRECT("'"&amp;VLOOKUP($C613,ModMap!$A$2:$B$21,2,FALSE)&amp;"'!V:V"),MATCH($K613,INDIRECT("'"&amp;VLOOKUP($C613,ModMap!$A$2:$B$21,2,FALSE)&amp;"'!$K:$K"),0)),"")</f>
        <v>N/A</v>
      </c>
      <c r="W613" s="39" t="str">
        <f t="array" ref="W613">IFERROR(INDEX(INDIRECT("'"&amp;VLOOKUP($C613,ModMap!$A$2:$B$21,2,FALSE)&amp;"'!W:W"),MATCH($K613,INDIRECT("'"&amp;VLOOKUP($C613,ModMap!$A$2:$B$21,2,FALSE)&amp;"'!$K:$K"),0)),"")</f>
        <v/>
      </c>
      <c r="X613" s="48" t="s">
        <v>33</v>
      </c>
      <c r="Y613" s="39" t="str">
        <f t="array" ref="Y613">IFERROR(INDEX(INDIRECT("'"&amp;VLOOKUP($C613,ModMap!$A$2:$B$21,2,FALSE)&amp;"'!Y:Y"),MATCH($K613,INDIRECT("'"&amp;VLOOKUP($C613,ModMap!$A$2:$B$21,2,FALSE)&amp;"'!$K:$K"),0)),"")</f>
        <v>Not Started</v>
      </c>
      <c r="Z613" s="39" t="str">
        <f t="array" ref="Z613">IFERROR(INDEX(INDIRECT("'"&amp;VLOOKUP($C613,ModMap!$A$2:$B$21,2,FALSE)&amp;"'!Z:Z"),MATCH($K613,INDIRECT("'"&amp;VLOOKUP($C613,ModMap!$A$2:$B$21,2,FALSE)&amp;"'!$K:$K"),0)),"")</f>
        <v>Unassigned</v>
      </c>
      <c r="AA613" s="44" t="s">
        <v>36</v>
      </c>
      <c r="AB613" s="39" t="str">
        <f t="array" ref="AB613">IFERROR(INDEX(INDIRECT("'"&amp;VLOOKUP($C613,ModMap!$A$2:$B$21,2,FALSE)&amp;"'!AB:AB"),MATCH($K613,INDIRECT("'"&amp;VLOOKUP($C613,ModMap!$A$2:$B$21,2,FALSE)&amp;"'!$K:$K"),0)),"")</f>
        <v>N/A</v>
      </c>
      <c r="AC613" s="39" t="str">
        <f t="array" ref="AC613">IFERROR(INDEX(INDIRECT("'"&amp;VLOOKUP($C613,ModMap!$A$2:$B$21,2,FALSE)&amp;"'!AC:AC"),MATCH($K613,INDIRECT("'"&amp;VLOOKUP($C613,ModMap!$A$2:$B$21,2,FALSE)&amp;"'!$K:$K"),0)),"")</f>
        <v/>
      </c>
      <c r="AD613" s="44" t="s">
        <v>36</v>
      </c>
      <c r="AE613" s="39" t="str">
        <f t="array" ref="AE613">IFERROR(INDEX(INDIRECT("'"&amp;VLOOKUP($C613,ModMap!$A$2:$B$21,2,FALSE)&amp;"'!AE:AE"),MATCH($K613,INDIRECT("'"&amp;VLOOKUP($C613,ModMap!$A$2:$B$21,2,FALSE)&amp;"'!$K:$K"),0)),"")</f>
        <v>N/A</v>
      </c>
      <c r="AF613" s="39" t="str">
        <f t="array" ref="AF613">IFERROR(INDEX(INDIRECT("'"&amp;VLOOKUP($C613,ModMap!$A$2:$B$21,2,FALSE)&amp;"'!AF:AF"),MATCH($K613,INDIRECT("'"&amp;VLOOKUP($C613,ModMap!$A$2:$B$21,2,FALSE)&amp;"'!$K:$K"),0)),"")</f>
        <v/>
      </c>
      <c r="AG613" s="44" t="s">
        <v>36</v>
      </c>
      <c r="AH613" s="39" t="str">
        <f t="array" ref="AH613">IFERROR(INDEX(INDIRECT("'"&amp;VLOOKUP($C613,ModMap!$A$2:$B$21,2,FALSE)&amp;"'!AH:AH"),MATCH($K613,INDIRECT("'"&amp;VLOOKUP($C613,ModMap!$A$2:$B$21,2,FALSE)&amp;"'!$K:$K"),0)),"")</f>
        <v>N/A</v>
      </c>
      <c r="AI613" s="39" t="str">
        <f t="array" ref="AI613">IFERROR(INDEX(INDIRECT("'"&amp;VLOOKUP($C613,ModMap!$A$2:$B$21,2,FALSE)&amp;"'!AI:AI"),MATCH($K613,INDIRECT("'"&amp;VLOOKUP($C613,ModMap!$A$2:$B$21,2,FALSE)&amp;"'!$K:$K"),0)),"")</f>
        <v/>
      </c>
      <c r="AJ613" s="44" t="s">
        <v>36</v>
      </c>
      <c r="AK613" s="39" t="str">
        <f t="array" ref="AK613">IFERROR(INDEX(INDIRECT("'"&amp;VLOOKUP($C613,ModMap!$A$2:$B$21,2,FALSE)&amp;"'!AK:AK"),MATCH($K613,INDIRECT("'"&amp;VLOOKUP($C613,ModMap!$A$2:$B$21,2,FALSE)&amp;"'!$K:$K"),0)),"")</f>
        <v>N/A</v>
      </c>
      <c r="AL613" s="39" t="str">
        <f t="array" ref="AL613">IFERROR(INDEX(INDIRECT("'"&amp;VLOOKUP($C613,ModMap!$A$2:$B$21,2,FALSE)&amp;"'!AL:AL"),MATCH($K613,INDIRECT("'"&amp;VLOOKUP($C613,ModMap!$A$2:$B$21,2,FALSE)&amp;"'!$K:$K"),0)),"")</f>
        <v/>
      </c>
      <c r="AM613" s="39">
        <f t="shared" si="1"/>
        <v>1</v>
      </c>
      <c r="AN613" s="39" t="str">
        <f t="shared" si="2"/>
        <v>Not Started</v>
      </c>
      <c r="AO613" s="40" t="str">
        <f t="array" ref="AO613">IFERROR(INDEX(INDIRECT("'"&amp;VLOOKUP($C613,ModMap!$A$2:$B$21,2,FALSE)&amp;"'!AO:AO"),MATCH($K613,INDIRECT("'"&amp;VLOOKUP($C613,ModMap!$A$2:$B$21,2,FALSE)&amp;"'!$K:$K"),0)),"")</f>
        <v/>
      </c>
      <c r="AP613" s="49" t="str">
        <f t="array" ref="AP613">IFERROR(HYPERLINK("#'"&amp;VLOOKUP($C613,ModMap!$A$2:$B$21,2,FALSE)&amp;"'!V"&amp;MATCH($K613,INDIRECT("'"&amp;VLOOKUP($C613,ModMap!$A$2:$B$21,2,FALSE)&amp;"'!$K:$K"),0),"Edit on module sheet"),"")</f>
        <v>Edit on module sheet</v>
      </c>
    </row>
    <row r="614" ht="42.0" customHeight="1">
      <c r="A614" s="50">
        <v>612.0</v>
      </c>
      <c r="B614" s="50">
        <v>608.0</v>
      </c>
      <c r="C614" s="50" t="s">
        <v>127</v>
      </c>
      <c r="D614" s="51" t="s">
        <v>128</v>
      </c>
      <c r="E614" s="28" t="s">
        <v>48</v>
      </c>
      <c r="F614" s="76" t="s">
        <v>1531</v>
      </c>
      <c r="G614" s="51" t="s">
        <v>1532</v>
      </c>
      <c r="H614" s="50" t="s">
        <v>1593</v>
      </c>
      <c r="I614" s="50" t="s">
        <v>1594</v>
      </c>
      <c r="J614" s="51" t="s">
        <v>1595</v>
      </c>
      <c r="K614" s="50" t="s">
        <v>3025</v>
      </c>
      <c r="L614" s="51" t="s">
        <v>3026</v>
      </c>
      <c r="M614" s="47" t="s">
        <v>200</v>
      </c>
      <c r="N614" s="50" t="s">
        <v>128</v>
      </c>
      <c r="O614" s="50" t="s">
        <v>1551</v>
      </c>
      <c r="P614" s="51" t="s">
        <v>1592</v>
      </c>
      <c r="Q614" s="51" t="s">
        <v>1598</v>
      </c>
      <c r="R614" s="50" t="s">
        <v>1592</v>
      </c>
      <c r="S614" s="50" t="s">
        <v>53</v>
      </c>
      <c r="T614" s="50" t="str">
        <f t="array" ref="T614">IFERROR(INDEX(INDIRECT("'"&amp;VLOOKUP($C614,ModMap!$A$2:$B$21,2,FALSE)&amp;"'!T:T"),MATCH($K614,INDIRECT("'"&amp;VLOOKUP($C614,ModMap!$A$2:$B$21,2,FALSE)&amp;"'!$K:$K"),0)),"")</f>
        <v>Unassigned</v>
      </c>
      <c r="U614" s="44" t="s">
        <v>36</v>
      </c>
      <c r="V614" s="50" t="str">
        <f t="array" ref="V614">IFERROR(INDEX(INDIRECT("'"&amp;VLOOKUP($C614,ModMap!$A$2:$B$21,2,FALSE)&amp;"'!V:V"),MATCH($K614,INDIRECT("'"&amp;VLOOKUP($C614,ModMap!$A$2:$B$21,2,FALSE)&amp;"'!$K:$K"),0)),"")</f>
        <v>N/A</v>
      </c>
      <c r="W614" s="50" t="str">
        <f t="array" ref="W614">IFERROR(INDEX(INDIRECT("'"&amp;VLOOKUP($C614,ModMap!$A$2:$B$21,2,FALSE)&amp;"'!W:W"),MATCH($K614,INDIRECT("'"&amp;VLOOKUP($C614,ModMap!$A$2:$B$21,2,FALSE)&amp;"'!$K:$K"),0)),"")</f>
        <v/>
      </c>
      <c r="X614" s="48" t="s">
        <v>33</v>
      </c>
      <c r="Y614" s="50" t="str">
        <f t="array" ref="Y614">IFERROR(INDEX(INDIRECT("'"&amp;VLOOKUP($C614,ModMap!$A$2:$B$21,2,FALSE)&amp;"'!Y:Y"),MATCH($K614,INDIRECT("'"&amp;VLOOKUP($C614,ModMap!$A$2:$B$21,2,FALSE)&amp;"'!$K:$K"),0)),"")</f>
        <v>Not Started</v>
      </c>
      <c r="Z614" s="50" t="str">
        <f t="array" ref="Z614">IFERROR(INDEX(INDIRECT("'"&amp;VLOOKUP($C614,ModMap!$A$2:$B$21,2,FALSE)&amp;"'!Z:Z"),MATCH($K614,INDIRECT("'"&amp;VLOOKUP($C614,ModMap!$A$2:$B$21,2,FALSE)&amp;"'!$K:$K"),0)),"")</f>
        <v>Unassigned</v>
      </c>
      <c r="AA614" s="48" t="s">
        <v>33</v>
      </c>
      <c r="AB614" s="50" t="str">
        <f t="array" ref="AB614">IFERROR(INDEX(INDIRECT("'"&amp;VLOOKUP($C614,ModMap!$A$2:$B$21,2,FALSE)&amp;"'!AB:AB"),MATCH($K614,INDIRECT("'"&amp;VLOOKUP($C614,ModMap!$A$2:$B$21,2,FALSE)&amp;"'!$K:$K"),0)),"")</f>
        <v>Not Started</v>
      </c>
      <c r="AC614" s="50" t="str">
        <f t="array" ref="AC614">IFERROR(INDEX(INDIRECT("'"&amp;VLOOKUP($C614,ModMap!$A$2:$B$21,2,FALSE)&amp;"'!AC:AC"),MATCH($K614,INDIRECT("'"&amp;VLOOKUP($C614,ModMap!$A$2:$B$21,2,FALSE)&amp;"'!$K:$K"),0)),"")</f>
        <v>Unassigned</v>
      </c>
      <c r="AD614" s="44" t="s">
        <v>36</v>
      </c>
      <c r="AE614" s="50" t="str">
        <f t="array" ref="AE614">IFERROR(INDEX(INDIRECT("'"&amp;VLOOKUP($C614,ModMap!$A$2:$B$21,2,FALSE)&amp;"'!AE:AE"),MATCH($K614,INDIRECT("'"&amp;VLOOKUP($C614,ModMap!$A$2:$B$21,2,FALSE)&amp;"'!$K:$K"),0)),"")</f>
        <v>N/A</v>
      </c>
      <c r="AF614" s="50" t="str">
        <f t="array" ref="AF614">IFERROR(INDEX(INDIRECT("'"&amp;VLOOKUP($C614,ModMap!$A$2:$B$21,2,FALSE)&amp;"'!AF:AF"),MATCH($K614,INDIRECT("'"&amp;VLOOKUP($C614,ModMap!$A$2:$B$21,2,FALSE)&amp;"'!$K:$K"),0)),"")</f>
        <v/>
      </c>
      <c r="AG614" s="44" t="s">
        <v>36</v>
      </c>
      <c r="AH614" s="50" t="str">
        <f t="array" ref="AH614">IFERROR(INDEX(INDIRECT("'"&amp;VLOOKUP($C614,ModMap!$A$2:$B$21,2,FALSE)&amp;"'!AH:AH"),MATCH($K614,INDIRECT("'"&amp;VLOOKUP($C614,ModMap!$A$2:$B$21,2,FALSE)&amp;"'!$K:$K"),0)),"")</f>
        <v>N/A</v>
      </c>
      <c r="AI614" s="50" t="str">
        <f t="array" ref="AI614">IFERROR(INDEX(INDIRECT("'"&amp;VLOOKUP($C614,ModMap!$A$2:$B$21,2,FALSE)&amp;"'!AI:AI"),MATCH($K614,INDIRECT("'"&amp;VLOOKUP($C614,ModMap!$A$2:$B$21,2,FALSE)&amp;"'!$K:$K"),0)),"")</f>
        <v/>
      </c>
      <c r="AJ614" s="44" t="s">
        <v>36</v>
      </c>
      <c r="AK614" s="50" t="str">
        <f t="array" ref="AK614">IFERROR(INDEX(INDIRECT("'"&amp;VLOOKUP($C614,ModMap!$A$2:$B$21,2,FALSE)&amp;"'!AK:AK"),MATCH($K614,INDIRECT("'"&amp;VLOOKUP($C614,ModMap!$A$2:$B$21,2,FALSE)&amp;"'!$K:$K"),0)),"")</f>
        <v>N/A</v>
      </c>
      <c r="AL614" s="50" t="str">
        <f t="array" ref="AL614">IFERROR(INDEX(INDIRECT("'"&amp;VLOOKUP($C614,ModMap!$A$2:$B$21,2,FALSE)&amp;"'!AL:AL"),MATCH($K614,INDIRECT("'"&amp;VLOOKUP($C614,ModMap!$A$2:$B$21,2,FALSE)&amp;"'!$K:$K"),0)),"")</f>
        <v/>
      </c>
      <c r="AM614" s="50">
        <f t="shared" si="1"/>
        <v>2</v>
      </c>
      <c r="AN614" s="50" t="str">
        <f t="shared" si="2"/>
        <v>Not Started</v>
      </c>
      <c r="AO614" s="51" t="str">
        <f t="array" ref="AO614">IFERROR(INDEX(INDIRECT("'"&amp;VLOOKUP($C614,ModMap!$A$2:$B$21,2,FALSE)&amp;"'!AO:AO"),MATCH($K614,INDIRECT("'"&amp;VLOOKUP($C614,ModMap!$A$2:$B$21,2,FALSE)&amp;"'!$K:$K"),0)),"")</f>
        <v/>
      </c>
      <c r="AP614" s="49" t="str">
        <f t="array" ref="AP614">IFERROR(HYPERLINK("#'"&amp;VLOOKUP($C614,ModMap!$A$2:$B$21,2,FALSE)&amp;"'!V"&amp;MATCH($K614,INDIRECT("'"&amp;VLOOKUP($C614,ModMap!$A$2:$B$21,2,FALSE)&amp;"'!$K:$K"),0),"Edit on module sheet"),"")</f>
        <v>Edit on module sheet</v>
      </c>
    </row>
    <row r="615" ht="42.0" customHeight="1">
      <c r="A615" s="39">
        <v>613.0</v>
      </c>
      <c r="B615" s="39">
        <v>609.0</v>
      </c>
      <c r="C615" s="39" t="s">
        <v>127</v>
      </c>
      <c r="D615" s="40" t="s">
        <v>128</v>
      </c>
      <c r="E615" s="28" t="s">
        <v>48</v>
      </c>
      <c r="F615" s="76" t="s">
        <v>1531</v>
      </c>
      <c r="G615" s="40" t="s">
        <v>1532</v>
      </c>
      <c r="H615" s="39" t="s">
        <v>1593</v>
      </c>
      <c r="I615" s="39" t="s">
        <v>1594</v>
      </c>
      <c r="J615" s="40" t="s">
        <v>1595</v>
      </c>
      <c r="K615" s="39" t="s">
        <v>3036</v>
      </c>
      <c r="L615" s="40" t="s">
        <v>3037</v>
      </c>
      <c r="M615" s="47" t="s">
        <v>200</v>
      </c>
      <c r="N615" s="39" t="s">
        <v>128</v>
      </c>
      <c r="O615" s="39" t="s">
        <v>1551</v>
      </c>
      <c r="P615" s="40" t="s">
        <v>1592</v>
      </c>
      <c r="Q615" s="40" t="s">
        <v>1598</v>
      </c>
      <c r="R615" s="39" t="s">
        <v>1592</v>
      </c>
      <c r="S615" s="39" t="s">
        <v>56</v>
      </c>
      <c r="T615" s="39" t="str">
        <f t="array" ref="T615">IFERROR(INDEX(INDIRECT("'"&amp;VLOOKUP($C615,ModMap!$A$2:$B$21,2,FALSE)&amp;"'!T:T"),MATCH($K615,INDIRECT("'"&amp;VLOOKUP($C615,ModMap!$A$2:$B$21,2,FALSE)&amp;"'!$K:$K"),0)),"")</f>
        <v>Unassigned</v>
      </c>
      <c r="U615" s="44" t="s">
        <v>36</v>
      </c>
      <c r="V615" s="39" t="str">
        <f t="array" ref="V615">IFERROR(INDEX(INDIRECT("'"&amp;VLOOKUP($C615,ModMap!$A$2:$B$21,2,FALSE)&amp;"'!V:V"),MATCH($K615,INDIRECT("'"&amp;VLOOKUP($C615,ModMap!$A$2:$B$21,2,FALSE)&amp;"'!$K:$K"),0)),"")</f>
        <v>N/A</v>
      </c>
      <c r="W615" s="39" t="str">
        <f t="array" ref="W615">IFERROR(INDEX(INDIRECT("'"&amp;VLOOKUP($C615,ModMap!$A$2:$B$21,2,FALSE)&amp;"'!W:W"),MATCH($K615,INDIRECT("'"&amp;VLOOKUP($C615,ModMap!$A$2:$B$21,2,FALSE)&amp;"'!$K:$K"),0)),"")</f>
        <v/>
      </c>
      <c r="X615" s="48" t="s">
        <v>33</v>
      </c>
      <c r="Y615" s="39" t="str">
        <f t="array" ref="Y615">IFERROR(INDEX(INDIRECT("'"&amp;VLOOKUP($C615,ModMap!$A$2:$B$21,2,FALSE)&amp;"'!Y:Y"),MATCH($K615,INDIRECT("'"&amp;VLOOKUP($C615,ModMap!$A$2:$B$21,2,FALSE)&amp;"'!$K:$K"),0)),"")</f>
        <v>Not Started</v>
      </c>
      <c r="Z615" s="39" t="str">
        <f t="array" ref="Z615">IFERROR(INDEX(INDIRECT("'"&amp;VLOOKUP($C615,ModMap!$A$2:$B$21,2,FALSE)&amp;"'!Z:Z"),MATCH($K615,INDIRECT("'"&amp;VLOOKUP($C615,ModMap!$A$2:$B$21,2,FALSE)&amp;"'!$K:$K"),0)),"")</f>
        <v>Unassigned</v>
      </c>
      <c r="AA615" s="48" t="s">
        <v>33</v>
      </c>
      <c r="AB615" s="39" t="str">
        <f t="array" ref="AB615">IFERROR(INDEX(INDIRECT("'"&amp;VLOOKUP($C615,ModMap!$A$2:$B$21,2,FALSE)&amp;"'!AB:AB"),MATCH($K615,INDIRECT("'"&amp;VLOOKUP($C615,ModMap!$A$2:$B$21,2,FALSE)&amp;"'!$K:$K"),0)),"")</f>
        <v>Not Started</v>
      </c>
      <c r="AC615" s="39" t="str">
        <f t="array" ref="AC615">IFERROR(INDEX(INDIRECT("'"&amp;VLOOKUP($C615,ModMap!$A$2:$B$21,2,FALSE)&amp;"'!AC:AC"),MATCH($K615,INDIRECT("'"&amp;VLOOKUP($C615,ModMap!$A$2:$B$21,2,FALSE)&amp;"'!$K:$K"),0)),"")</f>
        <v>Unassigned</v>
      </c>
      <c r="AD615" s="48" t="s">
        <v>33</v>
      </c>
      <c r="AE615" s="39" t="str">
        <f t="array" ref="AE615">IFERROR(INDEX(INDIRECT("'"&amp;VLOOKUP($C615,ModMap!$A$2:$B$21,2,FALSE)&amp;"'!AE:AE"),MATCH($K615,INDIRECT("'"&amp;VLOOKUP($C615,ModMap!$A$2:$B$21,2,FALSE)&amp;"'!$K:$K"),0)),"")</f>
        <v>Not Started</v>
      </c>
      <c r="AF615" s="39" t="str">
        <f t="array" ref="AF615">IFERROR(INDEX(INDIRECT("'"&amp;VLOOKUP($C615,ModMap!$A$2:$B$21,2,FALSE)&amp;"'!AF:AF"),MATCH($K615,INDIRECT("'"&amp;VLOOKUP($C615,ModMap!$A$2:$B$21,2,FALSE)&amp;"'!$K:$K"),0)),"")</f>
        <v>Unassigned</v>
      </c>
      <c r="AG615" s="44" t="s">
        <v>36</v>
      </c>
      <c r="AH615" s="39" t="str">
        <f t="array" ref="AH615">IFERROR(INDEX(INDIRECT("'"&amp;VLOOKUP($C615,ModMap!$A$2:$B$21,2,FALSE)&amp;"'!AH:AH"),MATCH($K615,INDIRECT("'"&amp;VLOOKUP($C615,ModMap!$A$2:$B$21,2,FALSE)&amp;"'!$K:$K"),0)),"")</f>
        <v>N/A</v>
      </c>
      <c r="AI615" s="39" t="str">
        <f t="array" ref="AI615">IFERROR(INDEX(INDIRECT("'"&amp;VLOOKUP($C615,ModMap!$A$2:$B$21,2,FALSE)&amp;"'!AI:AI"),MATCH($K615,INDIRECT("'"&amp;VLOOKUP($C615,ModMap!$A$2:$B$21,2,FALSE)&amp;"'!$K:$K"),0)),"")</f>
        <v/>
      </c>
      <c r="AJ615" s="44" t="s">
        <v>36</v>
      </c>
      <c r="AK615" s="39" t="str">
        <f t="array" ref="AK615">IFERROR(INDEX(INDIRECT("'"&amp;VLOOKUP($C615,ModMap!$A$2:$B$21,2,FALSE)&amp;"'!AK:AK"),MATCH($K615,INDIRECT("'"&amp;VLOOKUP($C615,ModMap!$A$2:$B$21,2,FALSE)&amp;"'!$K:$K"),0)),"")</f>
        <v>N/A</v>
      </c>
      <c r="AL615" s="39" t="str">
        <f t="array" ref="AL615">IFERROR(INDEX(INDIRECT("'"&amp;VLOOKUP($C615,ModMap!$A$2:$B$21,2,FALSE)&amp;"'!AL:AL"),MATCH($K615,INDIRECT("'"&amp;VLOOKUP($C615,ModMap!$A$2:$B$21,2,FALSE)&amp;"'!$K:$K"),0)),"")</f>
        <v/>
      </c>
      <c r="AM615" s="39">
        <f t="shared" si="1"/>
        <v>3</v>
      </c>
      <c r="AN615" s="39" t="str">
        <f t="shared" si="2"/>
        <v>Not Started</v>
      </c>
      <c r="AO615" s="40" t="str">
        <f t="array" ref="AO615">IFERROR(INDEX(INDIRECT("'"&amp;VLOOKUP($C615,ModMap!$A$2:$B$21,2,FALSE)&amp;"'!AO:AO"),MATCH($K615,INDIRECT("'"&amp;VLOOKUP($C615,ModMap!$A$2:$B$21,2,FALSE)&amp;"'!$K:$K"),0)),"")</f>
        <v/>
      </c>
      <c r="AP615" s="49" t="str">
        <f t="array" ref="AP615">IFERROR(HYPERLINK("#'"&amp;VLOOKUP($C615,ModMap!$A$2:$B$21,2,FALSE)&amp;"'!V"&amp;MATCH($K615,INDIRECT("'"&amp;VLOOKUP($C615,ModMap!$A$2:$B$21,2,FALSE)&amp;"'!$K:$K"),0),"Edit on module sheet"),"")</f>
        <v>Edit on module sheet</v>
      </c>
    </row>
    <row r="616" ht="42.0" customHeight="1">
      <c r="A616" s="50">
        <v>614.0</v>
      </c>
      <c r="B616" s="50">
        <v>610.0</v>
      </c>
      <c r="C616" s="50" t="s">
        <v>127</v>
      </c>
      <c r="D616" s="51" t="s">
        <v>128</v>
      </c>
      <c r="E616" s="29" t="s">
        <v>41</v>
      </c>
      <c r="F616" s="76" t="s">
        <v>1531</v>
      </c>
      <c r="G616" s="51" t="s">
        <v>1532</v>
      </c>
      <c r="H616" s="50" t="s">
        <v>1593</v>
      </c>
      <c r="I616" s="50" t="s">
        <v>1594</v>
      </c>
      <c r="J616" s="51" t="s">
        <v>1595</v>
      </c>
      <c r="K616" s="50" t="s">
        <v>1596</v>
      </c>
      <c r="L616" s="51" t="s">
        <v>1597</v>
      </c>
      <c r="M616" s="47" t="s">
        <v>200</v>
      </c>
      <c r="N616" s="50" t="s">
        <v>128</v>
      </c>
      <c r="O616" s="50" t="s">
        <v>1551</v>
      </c>
      <c r="P616" s="51" t="s">
        <v>1592</v>
      </c>
      <c r="Q616" s="51" t="s">
        <v>1598</v>
      </c>
      <c r="R616" s="50" t="s">
        <v>1592</v>
      </c>
      <c r="S616" s="50" t="s">
        <v>206</v>
      </c>
      <c r="T616" s="50" t="str">
        <f t="array" ref="T616">IFERROR(INDEX(INDIRECT("'"&amp;VLOOKUP($C616,ModMap!$A$2:$B$21,2,FALSE)&amp;"'!T:T"),MATCH($K616,INDIRECT("'"&amp;VLOOKUP($C616,ModMap!$A$2:$B$21,2,FALSE)&amp;"'!$K:$K"),0)),"")</f>
        <v>Unassigned</v>
      </c>
      <c r="U616" s="48" t="s">
        <v>33</v>
      </c>
      <c r="V616" s="50" t="str">
        <f t="array" ref="V616">IFERROR(INDEX(INDIRECT("'"&amp;VLOOKUP($C616,ModMap!$A$2:$B$21,2,FALSE)&amp;"'!V:V"),MATCH($K616,INDIRECT("'"&amp;VLOOKUP($C616,ModMap!$A$2:$B$21,2,FALSE)&amp;"'!$K:$K"),0)),"")</f>
        <v>Not Started</v>
      </c>
      <c r="W616" s="50" t="str">
        <f t="array" ref="W616">IFERROR(INDEX(INDIRECT("'"&amp;VLOOKUP($C616,ModMap!$A$2:$B$21,2,FALSE)&amp;"'!W:W"),MATCH($K616,INDIRECT("'"&amp;VLOOKUP($C616,ModMap!$A$2:$B$21,2,FALSE)&amp;"'!$K:$K"),0)),"")</f>
        <v>Unassigned</v>
      </c>
      <c r="X616" s="44" t="s">
        <v>36</v>
      </c>
      <c r="Y616" s="50" t="str">
        <f t="array" ref="Y616">IFERROR(INDEX(INDIRECT("'"&amp;VLOOKUP($C616,ModMap!$A$2:$B$21,2,FALSE)&amp;"'!Y:Y"),MATCH($K616,INDIRECT("'"&amp;VLOOKUP($C616,ModMap!$A$2:$B$21,2,FALSE)&amp;"'!$K:$K"),0)),"")</f>
        <v>N/A</v>
      </c>
      <c r="Z616" s="50" t="str">
        <f t="array" ref="Z616">IFERROR(INDEX(INDIRECT("'"&amp;VLOOKUP($C616,ModMap!$A$2:$B$21,2,FALSE)&amp;"'!Z:Z"),MATCH($K616,INDIRECT("'"&amp;VLOOKUP($C616,ModMap!$A$2:$B$21,2,FALSE)&amp;"'!$K:$K"),0)),"")</f>
        <v/>
      </c>
      <c r="AA616" s="44" t="s">
        <v>36</v>
      </c>
      <c r="AB616" s="50" t="str">
        <f t="array" ref="AB616">IFERROR(INDEX(INDIRECT("'"&amp;VLOOKUP($C616,ModMap!$A$2:$B$21,2,FALSE)&amp;"'!AB:AB"),MATCH($K616,INDIRECT("'"&amp;VLOOKUP($C616,ModMap!$A$2:$B$21,2,FALSE)&amp;"'!$K:$K"),0)),"")</f>
        <v>N/A</v>
      </c>
      <c r="AC616" s="50" t="str">
        <f t="array" ref="AC616">IFERROR(INDEX(INDIRECT("'"&amp;VLOOKUP($C616,ModMap!$A$2:$B$21,2,FALSE)&amp;"'!AC:AC"),MATCH($K616,INDIRECT("'"&amp;VLOOKUP($C616,ModMap!$A$2:$B$21,2,FALSE)&amp;"'!$K:$K"),0)),"")</f>
        <v/>
      </c>
      <c r="AD616" s="48" t="s">
        <v>33</v>
      </c>
      <c r="AE616" s="50" t="str">
        <f t="array" ref="AE616">IFERROR(INDEX(INDIRECT("'"&amp;VLOOKUP($C616,ModMap!$A$2:$B$21,2,FALSE)&amp;"'!AE:AE"),MATCH($K616,INDIRECT("'"&amp;VLOOKUP($C616,ModMap!$A$2:$B$21,2,FALSE)&amp;"'!$K:$K"),0)),"")</f>
        <v>Not Started</v>
      </c>
      <c r="AF616" s="50" t="str">
        <f t="array" ref="AF616">IFERROR(INDEX(INDIRECT("'"&amp;VLOOKUP($C616,ModMap!$A$2:$B$21,2,FALSE)&amp;"'!AF:AF"),MATCH($K616,INDIRECT("'"&amp;VLOOKUP($C616,ModMap!$A$2:$B$21,2,FALSE)&amp;"'!$K:$K"),0)),"")</f>
        <v>Unassigned</v>
      </c>
      <c r="AG616" s="44" t="s">
        <v>36</v>
      </c>
      <c r="AH616" s="50" t="str">
        <f t="array" ref="AH616">IFERROR(INDEX(INDIRECT("'"&amp;VLOOKUP($C616,ModMap!$A$2:$B$21,2,FALSE)&amp;"'!AH:AH"),MATCH($K616,INDIRECT("'"&amp;VLOOKUP($C616,ModMap!$A$2:$B$21,2,FALSE)&amp;"'!$K:$K"),0)),"")</f>
        <v>N/A</v>
      </c>
      <c r="AI616" s="50" t="str">
        <f t="array" ref="AI616">IFERROR(INDEX(INDIRECT("'"&amp;VLOOKUP($C616,ModMap!$A$2:$B$21,2,FALSE)&amp;"'!AI:AI"),MATCH($K616,INDIRECT("'"&amp;VLOOKUP($C616,ModMap!$A$2:$B$21,2,FALSE)&amp;"'!$K:$K"),0)),"")</f>
        <v/>
      </c>
      <c r="AJ616" s="44" t="s">
        <v>36</v>
      </c>
      <c r="AK616" s="50" t="str">
        <f t="array" ref="AK616">IFERROR(INDEX(INDIRECT("'"&amp;VLOOKUP($C616,ModMap!$A$2:$B$21,2,FALSE)&amp;"'!AK:AK"),MATCH($K616,INDIRECT("'"&amp;VLOOKUP($C616,ModMap!$A$2:$B$21,2,FALSE)&amp;"'!$K:$K"),0)),"")</f>
        <v>N/A</v>
      </c>
      <c r="AL616" s="50" t="str">
        <f t="array" ref="AL616">IFERROR(INDEX(INDIRECT("'"&amp;VLOOKUP($C616,ModMap!$A$2:$B$21,2,FALSE)&amp;"'!AL:AL"),MATCH($K616,INDIRECT("'"&amp;VLOOKUP($C616,ModMap!$A$2:$B$21,2,FALSE)&amp;"'!$K:$K"),0)),"")</f>
        <v/>
      </c>
      <c r="AM616" s="50">
        <f t="shared" si="1"/>
        <v>2</v>
      </c>
      <c r="AN616" s="50" t="str">
        <f t="shared" si="2"/>
        <v>Not Started</v>
      </c>
      <c r="AO616" s="51" t="str">
        <f t="array" ref="AO616">IFERROR(INDEX(INDIRECT("'"&amp;VLOOKUP($C616,ModMap!$A$2:$B$21,2,FALSE)&amp;"'!AO:AO"),MATCH($K616,INDIRECT("'"&amp;VLOOKUP($C616,ModMap!$A$2:$B$21,2,FALSE)&amp;"'!$K:$K"),0)),"")</f>
        <v/>
      </c>
      <c r="AP616" s="49" t="str">
        <f t="array" ref="AP616">IFERROR(HYPERLINK("#'"&amp;VLOOKUP($C616,ModMap!$A$2:$B$21,2,FALSE)&amp;"'!V"&amp;MATCH($K616,INDIRECT("'"&amp;VLOOKUP($C616,ModMap!$A$2:$B$21,2,FALSE)&amp;"'!$K:$K"),0),"Edit on module sheet"),"")</f>
        <v>Edit on module sheet</v>
      </c>
    </row>
    <row r="617" ht="42.0" customHeight="1">
      <c r="A617" s="39">
        <v>615.0</v>
      </c>
      <c r="B617" s="39">
        <v>611.0</v>
      </c>
      <c r="C617" s="39" t="s">
        <v>127</v>
      </c>
      <c r="D617" s="40" t="s">
        <v>128</v>
      </c>
      <c r="E617" s="28" t="s">
        <v>48</v>
      </c>
      <c r="F617" s="76" t="s">
        <v>1531</v>
      </c>
      <c r="G617" s="40" t="s">
        <v>1532</v>
      </c>
      <c r="H617" s="39" t="s">
        <v>1593</v>
      </c>
      <c r="I617" s="39" t="s">
        <v>1594</v>
      </c>
      <c r="J617" s="40" t="s">
        <v>1595</v>
      </c>
      <c r="K617" s="39" t="s">
        <v>3040</v>
      </c>
      <c r="L617" s="40" t="s">
        <v>3041</v>
      </c>
      <c r="M617" s="78" t="s">
        <v>2019</v>
      </c>
      <c r="N617" s="39" t="s">
        <v>128</v>
      </c>
      <c r="O617" s="39" t="s">
        <v>1551</v>
      </c>
      <c r="P617" s="40" t="s">
        <v>1592</v>
      </c>
      <c r="Q617" s="40" t="s">
        <v>1598</v>
      </c>
      <c r="R617" s="39" t="s">
        <v>1592</v>
      </c>
      <c r="S617" s="39" t="s">
        <v>66</v>
      </c>
      <c r="T617" s="39" t="str">
        <f t="array" ref="T617">IFERROR(INDEX(INDIRECT("'"&amp;VLOOKUP($C617,ModMap!$A$2:$B$21,2,FALSE)&amp;"'!T:T"),MATCH($K617,INDIRECT("'"&amp;VLOOKUP($C617,ModMap!$A$2:$B$21,2,FALSE)&amp;"'!$K:$K"),0)),"")</f>
        <v>Unassigned</v>
      </c>
      <c r="U617" s="44" t="s">
        <v>36</v>
      </c>
      <c r="V617" s="39" t="str">
        <f t="array" ref="V617">IFERROR(INDEX(INDIRECT("'"&amp;VLOOKUP($C617,ModMap!$A$2:$B$21,2,FALSE)&amp;"'!V:V"),MATCH($K617,INDIRECT("'"&amp;VLOOKUP($C617,ModMap!$A$2:$B$21,2,FALSE)&amp;"'!$K:$K"),0)),"")</f>
        <v>N/A</v>
      </c>
      <c r="W617" s="39" t="str">
        <f t="array" ref="W617">IFERROR(INDEX(INDIRECT("'"&amp;VLOOKUP($C617,ModMap!$A$2:$B$21,2,FALSE)&amp;"'!W:W"),MATCH($K617,INDIRECT("'"&amp;VLOOKUP($C617,ModMap!$A$2:$B$21,2,FALSE)&amp;"'!$K:$K"),0)),"")</f>
        <v/>
      </c>
      <c r="X617" s="48" t="s">
        <v>33</v>
      </c>
      <c r="Y617" s="39" t="str">
        <f t="array" ref="Y617">IFERROR(INDEX(INDIRECT("'"&amp;VLOOKUP($C617,ModMap!$A$2:$B$21,2,FALSE)&amp;"'!Y:Y"),MATCH($K617,INDIRECT("'"&amp;VLOOKUP($C617,ModMap!$A$2:$B$21,2,FALSE)&amp;"'!$K:$K"),0)),"")</f>
        <v>Not Started</v>
      </c>
      <c r="Z617" s="39" t="str">
        <f t="array" ref="Z617">IFERROR(INDEX(INDIRECT("'"&amp;VLOOKUP($C617,ModMap!$A$2:$B$21,2,FALSE)&amp;"'!Z:Z"),MATCH($K617,INDIRECT("'"&amp;VLOOKUP($C617,ModMap!$A$2:$B$21,2,FALSE)&amp;"'!$K:$K"),0)),"")</f>
        <v>Unassigned</v>
      </c>
      <c r="AA617" s="44" t="s">
        <v>36</v>
      </c>
      <c r="AB617" s="39" t="str">
        <f t="array" ref="AB617">IFERROR(INDEX(INDIRECT("'"&amp;VLOOKUP($C617,ModMap!$A$2:$B$21,2,FALSE)&amp;"'!AB:AB"),MATCH($K617,INDIRECT("'"&amp;VLOOKUP($C617,ModMap!$A$2:$B$21,2,FALSE)&amp;"'!$K:$K"),0)),"")</f>
        <v>N/A</v>
      </c>
      <c r="AC617" s="39" t="str">
        <f t="array" ref="AC617">IFERROR(INDEX(INDIRECT("'"&amp;VLOOKUP($C617,ModMap!$A$2:$B$21,2,FALSE)&amp;"'!AC:AC"),MATCH($K617,INDIRECT("'"&amp;VLOOKUP($C617,ModMap!$A$2:$B$21,2,FALSE)&amp;"'!$K:$K"),0)),"")</f>
        <v/>
      </c>
      <c r="AD617" s="48" t="s">
        <v>33</v>
      </c>
      <c r="AE617" s="39" t="str">
        <f t="array" ref="AE617">IFERROR(INDEX(INDIRECT("'"&amp;VLOOKUP($C617,ModMap!$A$2:$B$21,2,FALSE)&amp;"'!AE:AE"),MATCH($K617,INDIRECT("'"&amp;VLOOKUP($C617,ModMap!$A$2:$B$21,2,FALSE)&amp;"'!$K:$K"),0)),"")</f>
        <v>Not Started</v>
      </c>
      <c r="AF617" s="39" t="str">
        <f t="array" ref="AF617">IFERROR(INDEX(INDIRECT("'"&amp;VLOOKUP($C617,ModMap!$A$2:$B$21,2,FALSE)&amp;"'!AF:AF"),MATCH($K617,INDIRECT("'"&amp;VLOOKUP($C617,ModMap!$A$2:$B$21,2,FALSE)&amp;"'!$K:$K"),0)),"")</f>
        <v>Unassigned</v>
      </c>
      <c r="AG617" s="44" t="s">
        <v>36</v>
      </c>
      <c r="AH617" s="39" t="str">
        <f t="array" ref="AH617">IFERROR(INDEX(INDIRECT("'"&amp;VLOOKUP($C617,ModMap!$A$2:$B$21,2,FALSE)&amp;"'!AH:AH"),MATCH($K617,INDIRECT("'"&amp;VLOOKUP($C617,ModMap!$A$2:$B$21,2,FALSE)&amp;"'!$K:$K"),0)),"")</f>
        <v>N/A</v>
      </c>
      <c r="AI617" s="39" t="str">
        <f t="array" ref="AI617">IFERROR(INDEX(INDIRECT("'"&amp;VLOOKUP($C617,ModMap!$A$2:$B$21,2,FALSE)&amp;"'!AI:AI"),MATCH($K617,INDIRECT("'"&amp;VLOOKUP($C617,ModMap!$A$2:$B$21,2,FALSE)&amp;"'!$K:$K"),0)),"")</f>
        <v/>
      </c>
      <c r="AJ617" s="48" t="s">
        <v>33</v>
      </c>
      <c r="AK617" s="39" t="str">
        <f t="array" ref="AK617">IFERROR(INDEX(INDIRECT("'"&amp;VLOOKUP($C617,ModMap!$A$2:$B$21,2,FALSE)&amp;"'!AK:AK"),MATCH($K617,INDIRECT("'"&amp;VLOOKUP($C617,ModMap!$A$2:$B$21,2,FALSE)&amp;"'!$K:$K"),0)),"")</f>
        <v>Not Started</v>
      </c>
      <c r="AL617" s="39" t="str">
        <f t="array" ref="AL617">IFERROR(INDEX(INDIRECT("'"&amp;VLOOKUP($C617,ModMap!$A$2:$B$21,2,FALSE)&amp;"'!AL:AL"),MATCH($K617,INDIRECT("'"&amp;VLOOKUP($C617,ModMap!$A$2:$B$21,2,FALSE)&amp;"'!$K:$K"),0)),"")</f>
        <v>Unassigned</v>
      </c>
      <c r="AM617" s="39">
        <f t="shared" si="1"/>
        <v>3</v>
      </c>
      <c r="AN617" s="39" t="str">
        <f t="shared" si="2"/>
        <v>Not Started</v>
      </c>
      <c r="AO617" s="40" t="str">
        <f t="array" ref="AO617">IFERROR(INDEX(INDIRECT("'"&amp;VLOOKUP($C617,ModMap!$A$2:$B$21,2,FALSE)&amp;"'!AO:AO"),MATCH($K617,INDIRECT("'"&amp;VLOOKUP($C617,ModMap!$A$2:$B$21,2,FALSE)&amp;"'!$K:$K"),0)),"")</f>
        <v/>
      </c>
      <c r="AP617" s="49" t="str">
        <f t="array" ref="AP617">IFERROR(HYPERLINK("#'"&amp;VLOOKUP($C617,ModMap!$A$2:$B$21,2,FALSE)&amp;"'!V"&amp;MATCH($K617,INDIRECT("'"&amp;VLOOKUP($C617,ModMap!$A$2:$B$21,2,FALSE)&amp;"'!$K:$K"),0),"Edit on module sheet"),"")</f>
        <v>Edit on module sheet</v>
      </c>
    </row>
    <row r="618" ht="42.0" customHeight="1">
      <c r="A618" s="50">
        <v>616.0</v>
      </c>
      <c r="B618" s="50">
        <v>612.0</v>
      </c>
      <c r="C618" s="50" t="s">
        <v>127</v>
      </c>
      <c r="D618" s="51" t="s">
        <v>128</v>
      </c>
      <c r="E618" s="31" t="s">
        <v>69</v>
      </c>
      <c r="F618" s="76" t="s">
        <v>1531</v>
      </c>
      <c r="G618" s="51" t="s">
        <v>1532</v>
      </c>
      <c r="H618" s="50" t="s">
        <v>1593</v>
      </c>
      <c r="I618" s="50" t="s">
        <v>1594</v>
      </c>
      <c r="J618" s="51" t="s">
        <v>1595</v>
      </c>
      <c r="K618" s="50" t="s">
        <v>3886</v>
      </c>
      <c r="L618" s="51" t="s">
        <v>3887</v>
      </c>
      <c r="M618" s="48" t="s">
        <v>434</v>
      </c>
      <c r="N618" s="50" t="s">
        <v>128</v>
      </c>
      <c r="O618" s="50" t="s">
        <v>1551</v>
      </c>
      <c r="P618" s="51" t="s">
        <v>1592</v>
      </c>
      <c r="Q618" s="51" t="s">
        <v>1598</v>
      </c>
      <c r="R618" s="50" t="s">
        <v>1592</v>
      </c>
      <c r="S618" s="50" t="s">
        <v>69</v>
      </c>
      <c r="T618" s="50" t="str">
        <f t="array" ref="T618">IFERROR(INDEX(INDIRECT("'"&amp;VLOOKUP($C618,ModMap!$A$2:$B$21,2,FALSE)&amp;"'!T:T"),MATCH($K618,INDIRECT("'"&amp;VLOOKUP($C618,ModMap!$A$2:$B$21,2,FALSE)&amp;"'!$K:$K"),0)),"")</f>
        <v>Unassigned</v>
      </c>
      <c r="U618" s="48" t="s">
        <v>33</v>
      </c>
      <c r="V618" s="50" t="str">
        <f t="array" ref="V618">IFERROR(INDEX(INDIRECT("'"&amp;VLOOKUP($C618,ModMap!$A$2:$B$21,2,FALSE)&amp;"'!V:V"),MATCH($K618,INDIRECT("'"&amp;VLOOKUP($C618,ModMap!$A$2:$B$21,2,FALSE)&amp;"'!$K:$K"),0)),"")</f>
        <v>Not Started</v>
      </c>
      <c r="W618" s="50" t="str">
        <f t="array" ref="W618">IFERROR(INDEX(INDIRECT("'"&amp;VLOOKUP($C618,ModMap!$A$2:$B$21,2,FALSE)&amp;"'!W:W"),MATCH($K618,INDIRECT("'"&amp;VLOOKUP($C618,ModMap!$A$2:$B$21,2,FALSE)&amp;"'!$K:$K"),0)),"")</f>
        <v>Unassigned</v>
      </c>
      <c r="X618" s="48" t="s">
        <v>33</v>
      </c>
      <c r="Y618" s="50" t="str">
        <f t="array" ref="Y618">IFERROR(INDEX(INDIRECT("'"&amp;VLOOKUP($C618,ModMap!$A$2:$B$21,2,FALSE)&amp;"'!Y:Y"),MATCH($K618,INDIRECT("'"&amp;VLOOKUP($C618,ModMap!$A$2:$B$21,2,FALSE)&amp;"'!$K:$K"),0)),"")</f>
        <v>Not Started</v>
      </c>
      <c r="Z618" s="50" t="str">
        <f t="array" ref="Z618">IFERROR(INDEX(INDIRECT("'"&amp;VLOOKUP($C618,ModMap!$A$2:$B$21,2,FALSE)&amp;"'!Z:Z"),MATCH($K618,INDIRECT("'"&amp;VLOOKUP($C618,ModMap!$A$2:$B$21,2,FALSE)&amp;"'!$K:$K"),0)),"")</f>
        <v>Unassigned</v>
      </c>
      <c r="AA618" s="44" t="s">
        <v>36</v>
      </c>
      <c r="AB618" s="50" t="str">
        <f t="array" ref="AB618">IFERROR(INDEX(INDIRECT("'"&amp;VLOOKUP($C618,ModMap!$A$2:$B$21,2,FALSE)&amp;"'!AB:AB"),MATCH($K618,INDIRECT("'"&amp;VLOOKUP($C618,ModMap!$A$2:$B$21,2,FALSE)&amp;"'!$K:$K"),0)),"")</f>
        <v>N/A</v>
      </c>
      <c r="AC618" s="50" t="str">
        <f t="array" ref="AC618">IFERROR(INDEX(INDIRECT("'"&amp;VLOOKUP($C618,ModMap!$A$2:$B$21,2,FALSE)&amp;"'!AC:AC"),MATCH($K618,INDIRECT("'"&amp;VLOOKUP($C618,ModMap!$A$2:$B$21,2,FALSE)&amp;"'!$K:$K"),0)),"")</f>
        <v/>
      </c>
      <c r="AD618" s="48" t="s">
        <v>33</v>
      </c>
      <c r="AE618" s="50" t="str">
        <f t="array" ref="AE618">IFERROR(INDEX(INDIRECT("'"&amp;VLOOKUP($C618,ModMap!$A$2:$B$21,2,FALSE)&amp;"'!AE:AE"),MATCH($K618,INDIRECT("'"&amp;VLOOKUP($C618,ModMap!$A$2:$B$21,2,FALSE)&amp;"'!$K:$K"),0)),"")</f>
        <v>Not Started</v>
      </c>
      <c r="AF618" s="50" t="str">
        <f t="array" ref="AF618">IFERROR(INDEX(INDIRECT("'"&amp;VLOOKUP($C618,ModMap!$A$2:$B$21,2,FALSE)&amp;"'!AF:AF"),MATCH($K618,INDIRECT("'"&amp;VLOOKUP($C618,ModMap!$A$2:$B$21,2,FALSE)&amp;"'!$K:$K"),0)),"")</f>
        <v>Unassigned</v>
      </c>
      <c r="AG618" s="44" t="s">
        <v>36</v>
      </c>
      <c r="AH618" s="50" t="str">
        <f t="array" ref="AH618">IFERROR(INDEX(INDIRECT("'"&amp;VLOOKUP($C618,ModMap!$A$2:$B$21,2,FALSE)&amp;"'!AH:AH"),MATCH($K618,INDIRECT("'"&amp;VLOOKUP($C618,ModMap!$A$2:$B$21,2,FALSE)&amp;"'!$K:$K"),0)),"")</f>
        <v>N/A</v>
      </c>
      <c r="AI618" s="50" t="str">
        <f t="array" ref="AI618">IFERROR(INDEX(INDIRECT("'"&amp;VLOOKUP($C618,ModMap!$A$2:$B$21,2,FALSE)&amp;"'!AI:AI"),MATCH($K618,INDIRECT("'"&amp;VLOOKUP($C618,ModMap!$A$2:$B$21,2,FALSE)&amp;"'!$K:$K"),0)),"")</f>
        <v/>
      </c>
      <c r="AJ618" s="44" t="s">
        <v>36</v>
      </c>
      <c r="AK618" s="50" t="str">
        <f t="array" ref="AK618">IFERROR(INDEX(INDIRECT("'"&amp;VLOOKUP($C618,ModMap!$A$2:$B$21,2,FALSE)&amp;"'!AK:AK"),MATCH($K618,INDIRECT("'"&amp;VLOOKUP($C618,ModMap!$A$2:$B$21,2,FALSE)&amp;"'!$K:$K"),0)),"")</f>
        <v>N/A</v>
      </c>
      <c r="AL618" s="50" t="str">
        <f t="array" ref="AL618">IFERROR(INDEX(INDIRECT("'"&amp;VLOOKUP($C618,ModMap!$A$2:$B$21,2,FALSE)&amp;"'!AL:AL"),MATCH($K618,INDIRECT("'"&amp;VLOOKUP($C618,ModMap!$A$2:$B$21,2,FALSE)&amp;"'!$K:$K"),0)),"")</f>
        <v/>
      </c>
      <c r="AM618" s="50">
        <f t="shared" si="1"/>
        <v>3</v>
      </c>
      <c r="AN618" s="50" t="str">
        <f t="shared" si="2"/>
        <v>Not Started</v>
      </c>
      <c r="AO618" s="51" t="str">
        <f t="array" ref="AO618">IFERROR(INDEX(INDIRECT("'"&amp;VLOOKUP($C618,ModMap!$A$2:$B$21,2,FALSE)&amp;"'!AO:AO"),MATCH($K618,INDIRECT("'"&amp;VLOOKUP($C618,ModMap!$A$2:$B$21,2,FALSE)&amp;"'!$K:$K"),0)),"")</f>
        <v/>
      </c>
      <c r="AP618" s="49" t="str">
        <f t="array" ref="AP618">IFERROR(HYPERLINK("#'"&amp;VLOOKUP($C618,ModMap!$A$2:$B$21,2,FALSE)&amp;"'!V"&amp;MATCH($K618,INDIRECT("'"&amp;VLOOKUP($C618,ModMap!$A$2:$B$21,2,FALSE)&amp;"'!$K:$K"),0),"Edit on module sheet"),"")</f>
        <v>Edit on module sheet</v>
      </c>
    </row>
    <row r="619" ht="42.0" customHeight="1">
      <c r="A619" s="39">
        <v>617.0</v>
      </c>
      <c r="B619" s="39">
        <v>613.0</v>
      </c>
      <c r="C619" s="39" t="s">
        <v>127</v>
      </c>
      <c r="D619" s="40" t="s">
        <v>128</v>
      </c>
      <c r="E619" s="28" t="s">
        <v>48</v>
      </c>
      <c r="F619" s="76" t="s">
        <v>1531</v>
      </c>
      <c r="G619" s="40" t="s">
        <v>1532</v>
      </c>
      <c r="H619" s="39" t="s">
        <v>1605</v>
      </c>
      <c r="I619" s="39" t="s">
        <v>1606</v>
      </c>
      <c r="J619" s="40" t="s">
        <v>1607</v>
      </c>
      <c r="K619" s="39" t="s">
        <v>3056</v>
      </c>
      <c r="L619" s="40" t="s">
        <v>3057</v>
      </c>
      <c r="M619" s="47" t="s">
        <v>200</v>
      </c>
      <c r="N619" s="39" t="s">
        <v>128</v>
      </c>
      <c r="O619" s="39" t="s">
        <v>1559</v>
      </c>
      <c r="P619" s="40" t="s">
        <v>1610</v>
      </c>
      <c r="Q619" s="40" t="s">
        <v>1611</v>
      </c>
      <c r="R619" s="39" t="s">
        <v>1317</v>
      </c>
      <c r="S619" s="39" t="s">
        <v>53</v>
      </c>
      <c r="T619" s="39" t="str">
        <f t="array" ref="T619">IFERROR(INDEX(INDIRECT("'"&amp;VLOOKUP($C619,ModMap!$A$2:$B$21,2,FALSE)&amp;"'!T:T"),MATCH($K619,INDIRECT("'"&amp;VLOOKUP($C619,ModMap!$A$2:$B$21,2,FALSE)&amp;"'!$K:$K"),0)),"")</f>
        <v>Unassigned</v>
      </c>
      <c r="U619" s="44" t="s">
        <v>36</v>
      </c>
      <c r="V619" s="39" t="str">
        <f t="array" ref="V619">IFERROR(INDEX(INDIRECT("'"&amp;VLOOKUP($C619,ModMap!$A$2:$B$21,2,FALSE)&amp;"'!V:V"),MATCH($K619,INDIRECT("'"&amp;VLOOKUP($C619,ModMap!$A$2:$B$21,2,FALSE)&amp;"'!$K:$K"),0)),"")</f>
        <v>N/A</v>
      </c>
      <c r="W619" s="39" t="str">
        <f t="array" ref="W619">IFERROR(INDEX(INDIRECT("'"&amp;VLOOKUP($C619,ModMap!$A$2:$B$21,2,FALSE)&amp;"'!W:W"),MATCH($K619,INDIRECT("'"&amp;VLOOKUP($C619,ModMap!$A$2:$B$21,2,FALSE)&amp;"'!$K:$K"),0)),"")</f>
        <v/>
      </c>
      <c r="X619" s="48" t="s">
        <v>33</v>
      </c>
      <c r="Y619" s="39" t="str">
        <f t="array" ref="Y619">IFERROR(INDEX(INDIRECT("'"&amp;VLOOKUP($C619,ModMap!$A$2:$B$21,2,FALSE)&amp;"'!Y:Y"),MATCH($K619,INDIRECT("'"&amp;VLOOKUP($C619,ModMap!$A$2:$B$21,2,FALSE)&amp;"'!$K:$K"),0)),"")</f>
        <v>Not Started</v>
      </c>
      <c r="Z619" s="39" t="str">
        <f t="array" ref="Z619">IFERROR(INDEX(INDIRECT("'"&amp;VLOOKUP($C619,ModMap!$A$2:$B$21,2,FALSE)&amp;"'!Z:Z"),MATCH($K619,INDIRECT("'"&amp;VLOOKUP($C619,ModMap!$A$2:$B$21,2,FALSE)&amp;"'!$K:$K"),0)),"")</f>
        <v>Unassigned</v>
      </c>
      <c r="AA619" s="48" t="s">
        <v>33</v>
      </c>
      <c r="AB619" s="39" t="str">
        <f t="array" ref="AB619">IFERROR(INDEX(INDIRECT("'"&amp;VLOOKUP($C619,ModMap!$A$2:$B$21,2,FALSE)&amp;"'!AB:AB"),MATCH($K619,INDIRECT("'"&amp;VLOOKUP($C619,ModMap!$A$2:$B$21,2,FALSE)&amp;"'!$K:$K"),0)),"")</f>
        <v>Not Started</v>
      </c>
      <c r="AC619" s="39" t="str">
        <f t="array" ref="AC619">IFERROR(INDEX(INDIRECT("'"&amp;VLOOKUP($C619,ModMap!$A$2:$B$21,2,FALSE)&amp;"'!AC:AC"),MATCH($K619,INDIRECT("'"&amp;VLOOKUP($C619,ModMap!$A$2:$B$21,2,FALSE)&amp;"'!$K:$K"),0)),"")</f>
        <v>Unassigned</v>
      </c>
      <c r="AD619" s="44" t="s">
        <v>36</v>
      </c>
      <c r="AE619" s="39" t="str">
        <f t="array" ref="AE619">IFERROR(INDEX(INDIRECT("'"&amp;VLOOKUP($C619,ModMap!$A$2:$B$21,2,FALSE)&amp;"'!AE:AE"),MATCH($K619,INDIRECT("'"&amp;VLOOKUP($C619,ModMap!$A$2:$B$21,2,FALSE)&amp;"'!$K:$K"),0)),"")</f>
        <v>N/A</v>
      </c>
      <c r="AF619" s="39" t="str">
        <f t="array" ref="AF619">IFERROR(INDEX(INDIRECT("'"&amp;VLOOKUP($C619,ModMap!$A$2:$B$21,2,FALSE)&amp;"'!AF:AF"),MATCH($K619,INDIRECT("'"&amp;VLOOKUP($C619,ModMap!$A$2:$B$21,2,FALSE)&amp;"'!$K:$K"),0)),"")</f>
        <v/>
      </c>
      <c r="AG619" s="44" t="s">
        <v>36</v>
      </c>
      <c r="AH619" s="39" t="str">
        <f t="array" ref="AH619">IFERROR(INDEX(INDIRECT("'"&amp;VLOOKUP($C619,ModMap!$A$2:$B$21,2,FALSE)&amp;"'!AH:AH"),MATCH($K619,INDIRECT("'"&amp;VLOOKUP($C619,ModMap!$A$2:$B$21,2,FALSE)&amp;"'!$K:$K"),0)),"")</f>
        <v>N/A</v>
      </c>
      <c r="AI619" s="39" t="str">
        <f t="array" ref="AI619">IFERROR(INDEX(INDIRECT("'"&amp;VLOOKUP($C619,ModMap!$A$2:$B$21,2,FALSE)&amp;"'!AI:AI"),MATCH($K619,INDIRECT("'"&amp;VLOOKUP($C619,ModMap!$A$2:$B$21,2,FALSE)&amp;"'!$K:$K"),0)),"")</f>
        <v/>
      </c>
      <c r="AJ619" s="44" t="s">
        <v>36</v>
      </c>
      <c r="AK619" s="39" t="str">
        <f t="array" ref="AK619">IFERROR(INDEX(INDIRECT("'"&amp;VLOOKUP($C619,ModMap!$A$2:$B$21,2,FALSE)&amp;"'!AK:AK"),MATCH($K619,INDIRECT("'"&amp;VLOOKUP($C619,ModMap!$A$2:$B$21,2,FALSE)&amp;"'!$K:$K"),0)),"")</f>
        <v>N/A</v>
      </c>
      <c r="AL619" s="39" t="str">
        <f t="array" ref="AL619">IFERROR(INDEX(INDIRECT("'"&amp;VLOOKUP($C619,ModMap!$A$2:$B$21,2,FALSE)&amp;"'!AL:AL"),MATCH($K619,INDIRECT("'"&amp;VLOOKUP($C619,ModMap!$A$2:$B$21,2,FALSE)&amp;"'!$K:$K"),0)),"")</f>
        <v/>
      </c>
      <c r="AM619" s="39">
        <f t="shared" si="1"/>
        <v>2</v>
      </c>
      <c r="AN619" s="39" t="str">
        <f t="shared" si="2"/>
        <v>Not Started</v>
      </c>
      <c r="AO619" s="40" t="str">
        <f t="array" ref="AO619">IFERROR(INDEX(INDIRECT("'"&amp;VLOOKUP($C619,ModMap!$A$2:$B$21,2,FALSE)&amp;"'!AO:AO"),MATCH($K619,INDIRECT("'"&amp;VLOOKUP($C619,ModMap!$A$2:$B$21,2,FALSE)&amp;"'!$K:$K"),0)),"")</f>
        <v/>
      </c>
      <c r="AP619" s="49" t="str">
        <f t="array" ref="AP619">IFERROR(HYPERLINK("#'"&amp;VLOOKUP($C619,ModMap!$A$2:$B$21,2,FALSE)&amp;"'!V"&amp;MATCH($K619,INDIRECT("'"&amp;VLOOKUP($C619,ModMap!$A$2:$B$21,2,FALSE)&amp;"'!$K:$K"),0),"Edit on module sheet"),"")</f>
        <v>Edit on module sheet</v>
      </c>
    </row>
    <row r="620" ht="42.0" customHeight="1">
      <c r="A620" s="50">
        <v>618.0</v>
      </c>
      <c r="B620" s="50">
        <v>614.0</v>
      </c>
      <c r="C620" s="50" t="s">
        <v>127</v>
      </c>
      <c r="D620" s="51" t="s">
        <v>128</v>
      </c>
      <c r="E620" s="28" t="s">
        <v>48</v>
      </c>
      <c r="F620" s="76" t="s">
        <v>1531</v>
      </c>
      <c r="G620" s="51" t="s">
        <v>1532</v>
      </c>
      <c r="H620" s="50" t="s">
        <v>1605</v>
      </c>
      <c r="I620" s="50" t="s">
        <v>1606</v>
      </c>
      <c r="J620" s="51" t="s">
        <v>1607</v>
      </c>
      <c r="K620" s="50" t="s">
        <v>3062</v>
      </c>
      <c r="L620" s="51" t="s">
        <v>3063</v>
      </c>
      <c r="M620" s="47" t="s">
        <v>200</v>
      </c>
      <c r="N620" s="50" t="s">
        <v>128</v>
      </c>
      <c r="O620" s="50" t="s">
        <v>1559</v>
      </c>
      <c r="P620" s="51" t="s">
        <v>1610</v>
      </c>
      <c r="Q620" s="51" t="s">
        <v>1611</v>
      </c>
      <c r="R620" s="50" t="s">
        <v>1317</v>
      </c>
      <c r="S620" s="50" t="s">
        <v>56</v>
      </c>
      <c r="T620" s="50" t="str">
        <f t="array" ref="T620">IFERROR(INDEX(INDIRECT("'"&amp;VLOOKUP($C620,ModMap!$A$2:$B$21,2,FALSE)&amp;"'!T:T"),MATCH($K620,INDIRECT("'"&amp;VLOOKUP($C620,ModMap!$A$2:$B$21,2,FALSE)&amp;"'!$K:$K"),0)),"")</f>
        <v>Unassigned</v>
      </c>
      <c r="U620" s="44" t="s">
        <v>36</v>
      </c>
      <c r="V620" s="50" t="str">
        <f t="array" ref="V620">IFERROR(INDEX(INDIRECT("'"&amp;VLOOKUP($C620,ModMap!$A$2:$B$21,2,FALSE)&amp;"'!V:V"),MATCH($K620,INDIRECT("'"&amp;VLOOKUP($C620,ModMap!$A$2:$B$21,2,FALSE)&amp;"'!$K:$K"),0)),"")</f>
        <v>N/A</v>
      </c>
      <c r="W620" s="50" t="str">
        <f t="array" ref="W620">IFERROR(INDEX(INDIRECT("'"&amp;VLOOKUP($C620,ModMap!$A$2:$B$21,2,FALSE)&amp;"'!W:W"),MATCH($K620,INDIRECT("'"&amp;VLOOKUP($C620,ModMap!$A$2:$B$21,2,FALSE)&amp;"'!$K:$K"),0)),"")</f>
        <v/>
      </c>
      <c r="X620" s="48" t="s">
        <v>33</v>
      </c>
      <c r="Y620" s="50" t="str">
        <f t="array" ref="Y620">IFERROR(INDEX(INDIRECT("'"&amp;VLOOKUP($C620,ModMap!$A$2:$B$21,2,FALSE)&amp;"'!Y:Y"),MATCH($K620,INDIRECT("'"&amp;VLOOKUP($C620,ModMap!$A$2:$B$21,2,FALSE)&amp;"'!$K:$K"),0)),"")</f>
        <v>Not Started</v>
      </c>
      <c r="Z620" s="50" t="str">
        <f t="array" ref="Z620">IFERROR(INDEX(INDIRECT("'"&amp;VLOOKUP($C620,ModMap!$A$2:$B$21,2,FALSE)&amp;"'!Z:Z"),MATCH($K620,INDIRECT("'"&amp;VLOOKUP($C620,ModMap!$A$2:$B$21,2,FALSE)&amp;"'!$K:$K"),0)),"")</f>
        <v>Unassigned</v>
      </c>
      <c r="AA620" s="48" t="s">
        <v>33</v>
      </c>
      <c r="AB620" s="50" t="str">
        <f t="array" ref="AB620">IFERROR(INDEX(INDIRECT("'"&amp;VLOOKUP($C620,ModMap!$A$2:$B$21,2,FALSE)&amp;"'!AB:AB"),MATCH($K620,INDIRECT("'"&amp;VLOOKUP($C620,ModMap!$A$2:$B$21,2,FALSE)&amp;"'!$K:$K"),0)),"")</f>
        <v>Not Started</v>
      </c>
      <c r="AC620" s="50" t="str">
        <f t="array" ref="AC620">IFERROR(INDEX(INDIRECT("'"&amp;VLOOKUP($C620,ModMap!$A$2:$B$21,2,FALSE)&amp;"'!AC:AC"),MATCH($K620,INDIRECT("'"&amp;VLOOKUP($C620,ModMap!$A$2:$B$21,2,FALSE)&amp;"'!$K:$K"),0)),"")</f>
        <v>Unassigned</v>
      </c>
      <c r="AD620" s="48" t="s">
        <v>33</v>
      </c>
      <c r="AE620" s="50" t="str">
        <f t="array" ref="AE620">IFERROR(INDEX(INDIRECT("'"&amp;VLOOKUP($C620,ModMap!$A$2:$B$21,2,FALSE)&amp;"'!AE:AE"),MATCH($K620,INDIRECT("'"&amp;VLOOKUP($C620,ModMap!$A$2:$B$21,2,FALSE)&amp;"'!$K:$K"),0)),"")</f>
        <v>Not Started</v>
      </c>
      <c r="AF620" s="50" t="str">
        <f t="array" ref="AF620">IFERROR(INDEX(INDIRECT("'"&amp;VLOOKUP($C620,ModMap!$A$2:$B$21,2,FALSE)&amp;"'!AF:AF"),MATCH($K620,INDIRECT("'"&amp;VLOOKUP($C620,ModMap!$A$2:$B$21,2,FALSE)&amp;"'!$K:$K"),0)),"")</f>
        <v>Unassigned</v>
      </c>
      <c r="AG620" s="44" t="s">
        <v>36</v>
      </c>
      <c r="AH620" s="50" t="str">
        <f t="array" ref="AH620">IFERROR(INDEX(INDIRECT("'"&amp;VLOOKUP($C620,ModMap!$A$2:$B$21,2,FALSE)&amp;"'!AH:AH"),MATCH($K620,INDIRECT("'"&amp;VLOOKUP($C620,ModMap!$A$2:$B$21,2,FALSE)&amp;"'!$K:$K"),0)),"")</f>
        <v>N/A</v>
      </c>
      <c r="AI620" s="50" t="str">
        <f t="array" ref="AI620">IFERROR(INDEX(INDIRECT("'"&amp;VLOOKUP($C620,ModMap!$A$2:$B$21,2,FALSE)&amp;"'!AI:AI"),MATCH($K620,INDIRECT("'"&amp;VLOOKUP($C620,ModMap!$A$2:$B$21,2,FALSE)&amp;"'!$K:$K"),0)),"")</f>
        <v/>
      </c>
      <c r="AJ620" s="44" t="s">
        <v>36</v>
      </c>
      <c r="AK620" s="50" t="str">
        <f t="array" ref="AK620">IFERROR(INDEX(INDIRECT("'"&amp;VLOOKUP($C620,ModMap!$A$2:$B$21,2,FALSE)&amp;"'!AK:AK"),MATCH($K620,INDIRECT("'"&amp;VLOOKUP($C620,ModMap!$A$2:$B$21,2,FALSE)&amp;"'!$K:$K"),0)),"")</f>
        <v>N/A</v>
      </c>
      <c r="AL620" s="50" t="str">
        <f t="array" ref="AL620">IFERROR(INDEX(INDIRECT("'"&amp;VLOOKUP($C620,ModMap!$A$2:$B$21,2,FALSE)&amp;"'!AL:AL"),MATCH($K620,INDIRECT("'"&amp;VLOOKUP($C620,ModMap!$A$2:$B$21,2,FALSE)&amp;"'!$K:$K"),0)),"")</f>
        <v/>
      </c>
      <c r="AM620" s="50">
        <f t="shared" si="1"/>
        <v>3</v>
      </c>
      <c r="AN620" s="50" t="str">
        <f t="shared" si="2"/>
        <v>Not Started</v>
      </c>
      <c r="AO620" s="51" t="str">
        <f t="array" ref="AO620">IFERROR(INDEX(INDIRECT("'"&amp;VLOOKUP($C620,ModMap!$A$2:$B$21,2,FALSE)&amp;"'!AO:AO"),MATCH($K620,INDIRECT("'"&amp;VLOOKUP($C620,ModMap!$A$2:$B$21,2,FALSE)&amp;"'!$K:$K"),0)),"")</f>
        <v/>
      </c>
      <c r="AP620" s="49" t="str">
        <f t="array" ref="AP620">IFERROR(HYPERLINK("#'"&amp;VLOOKUP($C620,ModMap!$A$2:$B$21,2,FALSE)&amp;"'!V"&amp;MATCH($K620,INDIRECT("'"&amp;VLOOKUP($C620,ModMap!$A$2:$B$21,2,FALSE)&amp;"'!$K:$K"),0),"Edit on module sheet"),"")</f>
        <v>Edit on module sheet</v>
      </c>
    </row>
    <row r="621" ht="42.0" customHeight="1">
      <c r="A621" s="39">
        <v>619.0</v>
      </c>
      <c r="B621" s="39">
        <v>615.0</v>
      </c>
      <c r="C621" s="39" t="s">
        <v>127</v>
      </c>
      <c r="D621" s="40" t="s">
        <v>128</v>
      </c>
      <c r="E621" s="29" t="s">
        <v>41</v>
      </c>
      <c r="F621" s="76" t="s">
        <v>1531</v>
      </c>
      <c r="G621" s="40" t="s">
        <v>1532</v>
      </c>
      <c r="H621" s="39" t="s">
        <v>1605</v>
      </c>
      <c r="I621" s="39" t="s">
        <v>1606</v>
      </c>
      <c r="J621" s="40" t="s">
        <v>1607</v>
      </c>
      <c r="K621" s="39" t="s">
        <v>1608</v>
      </c>
      <c r="L621" s="40" t="s">
        <v>1609</v>
      </c>
      <c r="M621" s="47" t="s">
        <v>200</v>
      </c>
      <c r="N621" s="39" t="s">
        <v>128</v>
      </c>
      <c r="O621" s="39" t="s">
        <v>1559</v>
      </c>
      <c r="P621" s="40" t="s">
        <v>1610</v>
      </c>
      <c r="Q621" s="40" t="s">
        <v>1611</v>
      </c>
      <c r="R621" s="39" t="s">
        <v>1317</v>
      </c>
      <c r="S621" s="39" t="s">
        <v>206</v>
      </c>
      <c r="T621" s="39" t="str">
        <f t="array" ref="T621">IFERROR(INDEX(INDIRECT("'"&amp;VLOOKUP($C621,ModMap!$A$2:$B$21,2,FALSE)&amp;"'!T:T"),MATCH($K621,INDIRECT("'"&amp;VLOOKUP($C621,ModMap!$A$2:$B$21,2,FALSE)&amp;"'!$K:$K"),0)),"")</f>
        <v>Unassigned</v>
      </c>
      <c r="U621" s="48" t="s">
        <v>33</v>
      </c>
      <c r="V621" s="39" t="str">
        <f t="array" ref="V621">IFERROR(INDEX(INDIRECT("'"&amp;VLOOKUP($C621,ModMap!$A$2:$B$21,2,FALSE)&amp;"'!V:V"),MATCH($K621,INDIRECT("'"&amp;VLOOKUP($C621,ModMap!$A$2:$B$21,2,FALSE)&amp;"'!$K:$K"),0)),"")</f>
        <v>Not Started</v>
      </c>
      <c r="W621" s="39" t="str">
        <f t="array" ref="W621">IFERROR(INDEX(INDIRECT("'"&amp;VLOOKUP($C621,ModMap!$A$2:$B$21,2,FALSE)&amp;"'!W:W"),MATCH($K621,INDIRECT("'"&amp;VLOOKUP($C621,ModMap!$A$2:$B$21,2,FALSE)&amp;"'!$K:$K"),0)),"")</f>
        <v>Unassigned</v>
      </c>
      <c r="X621" s="44" t="s">
        <v>36</v>
      </c>
      <c r="Y621" s="39" t="str">
        <f t="array" ref="Y621">IFERROR(INDEX(INDIRECT("'"&amp;VLOOKUP($C621,ModMap!$A$2:$B$21,2,FALSE)&amp;"'!Y:Y"),MATCH($K621,INDIRECT("'"&amp;VLOOKUP($C621,ModMap!$A$2:$B$21,2,FALSE)&amp;"'!$K:$K"),0)),"")</f>
        <v>N/A</v>
      </c>
      <c r="Z621" s="39" t="str">
        <f t="array" ref="Z621">IFERROR(INDEX(INDIRECT("'"&amp;VLOOKUP($C621,ModMap!$A$2:$B$21,2,FALSE)&amp;"'!Z:Z"),MATCH($K621,INDIRECT("'"&amp;VLOOKUP($C621,ModMap!$A$2:$B$21,2,FALSE)&amp;"'!$K:$K"),0)),"")</f>
        <v/>
      </c>
      <c r="AA621" s="44" t="s">
        <v>36</v>
      </c>
      <c r="AB621" s="39" t="str">
        <f t="array" ref="AB621">IFERROR(INDEX(INDIRECT("'"&amp;VLOOKUP($C621,ModMap!$A$2:$B$21,2,FALSE)&amp;"'!AB:AB"),MATCH($K621,INDIRECT("'"&amp;VLOOKUP($C621,ModMap!$A$2:$B$21,2,FALSE)&amp;"'!$K:$K"),0)),"")</f>
        <v>N/A</v>
      </c>
      <c r="AC621" s="39" t="str">
        <f t="array" ref="AC621">IFERROR(INDEX(INDIRECT("'"&amp;VLOOKUP($C621,ModMap!$A$2:$B$21,2,FALSE)&amp;"'!AC:AC"),MATCH($K621,INDIRECT("'"&amp;VLOOKUP($C621,ModMap!$A$2:$B$21,2,FALSE)&amp;"'!$K:$K"),0)),"")</f>
        <v/>
      </c>
      <c r="AD621" s="48" t="s">
        <v>33</v>
      </c>
      <c r="AE621" s="39" t="str">
        <f t="array" ref="AE621">IFERROR(INDEX(INDIRECT("'"&amp;VLOOKUP($C621,ModMap!$A$2:$B$21,2,FALSE)&amp;"'!AE:AE"),MATCH($K621,INDIRECT("'"&amp;VLOOKUP($C621,ModMap!$A$2:$B$21,2,FALSE)&amp;"'!$K:$K"),0)),"")</f>
        <v>Not Started</v>
      </c>
      <c r="AF621" s="39" t="str">
        <f t="array" ref="AF621">IFERROR(INDEX(INDIRECT("'"&amp;VLOOKUP($C621,ModMap!$A$2:$B$21,2,FALSE)&amp;"'!AF:AF"),MATCH($K621,INDIRECT("'"&amp;VLOOKUP($C621,ModMap!$A$2:$B$21,2,FALSE)&amp;"'!$K:$K"),0)),"")</f>
        <v>Unassigned</v>
      </c>
      <c r="AG621" s="44" t="s">
        <v>36</v>
      </c>
      <c r="AH621" s="39" t="str">
        <f t="array" ref="AH621">IFERROR(INDEX(INDIRECT("'"&amp;VLOOKUP($C621,ModMap!$A$2:$B$21,2,FALSE)&amp;"'!AH:AH"),MATCH($K621,INDIRECT("'"&amp;VLOOKUP($C621,ModMap!$A$2:$B$21,2,FALSE)&amp;"'!$K:$K"),0)),"")</f>
        <v>N/A</v>
      </c>
      <c r="AI621" s="39" t="str">
        <f t="array" ref="AI621">IFERROR(INDEX(INDIRECT("'"&amp;VLOOKUP($C621,ModMap!$A$2:$B$21,2,FALSE)&amp;"'!AI:AI"),MATCH($K621,INDIRECT("'"&amp;VLOOKUP($C621,ModMap!$A$2:$B$21,2,FALSE)&amp;"'!$K:$K"),0)),"")</f>
        <v/>
      </c>
      <c r="AJ621" s="44" t="s">
        <v>36</v>
      </c>
      <c r="AK621" s="39" t="str">
        <f t="array" ref="AK621">IFERROR(INDEX(INDIRECT("'"&amp;VLOOKUP($C621,ModMap!$A$2:$B$21,2,FALSE)&amp;"'!AK:AK"),MATCH($K621,INDIRECT("'"&amp;VLOOKUP($C621,ModMap!$A$2:$B$21,2,FALSE)&amp;"'!$K:$K"),0)),"")</f>
        <v>N/A</v>
      </c>
      <c r="AL621" s="39" t="str">
        <f t="array" ref="AL621">IFERROR(INDEX(INDIRECT("'"&amp;VLOOKUP($C621,ModMap!$A$2:$B$21,2,FALSE)&amp;"'!AL:AL"),MATCH($K621,INDIRECT("'"&amp;VLOOKUP($C621,ModMap!$A$2:$B$21,2,FALSE)&amp;"'!$K:$K"),0)),"")</f>
        <v/>
      </c>
      <c r="AM621" s="39">
        <f t="shared" si="1"/>
        <v>2</v>
      </c>
      <c r="AN621" s="39" t="str">
        <f t="shared" si="2"/>
        <v>Not Started</v>
      </c>
      <c r="AO621" s="40" t="str">
        <f t="array" ref="AO621">IFERROR(INDEX(INDIRECT("'"&amp;VLOOKUP($C621,ModMap!$A$2:$B$21,2,FALSE)&amp;"'!AO:AO"),MATCH($K621,INDIRECT("'"&amp;VLOOKUP($C621,ModMap!$A$2:$B$21,2,FALSE)&amp;"'!$K:$K"),0)),"")</f>
        <v/>
      </c>
      <c r="AP621" s="49" t="str">
        <f t="array" ref="AP621">IFERROR(HYPERLINK("#'"&amp;VLOOKUP($C621,ModMap!$A$2:$B$21,2,FALSE)&amp;"'!V"&amp;MATCH($K621,INDIRECT("'"&amp;VLOOKUP($C621,ModMap!$A$2:$B$21,2,FALSE)&amp;"'!$K:$K"),0),"Edit on module sheet"),"")</f>
        <v>Edit on module sheet</v>
      </c>
    </row>
    <row r="622" ht="42.0" customHeight="1">
      <c r="A622" s="50">
        <v>620.0</v>
      </c>
      <c r="B622" s="50">
        <v>616.0</v>
      </c>
      <c r="C622" s="50" t="s">
        <v>127</v>
      </c>
      <c r="D622" s="51" t="s">
        <v>128</v>
      </c>
      <c r="E622" s="31" t="s">
        <v>69</v>
      </c>
      <c r="F622" s="76" t="s">
        <v>1531</v>
      </c>
      <c r="G622" s="51" t="s">
        <v>1532</v>
      </c>
      <c r="H622" s="50" t="s">
        <v>1605</v>
      </c>
      <c r="I622" s="50" t="s">
        <v>1606</v>
      </c>
      <c r="J622" s="51" t="s">
        <v>1607</v>
      </c>
      <c r="K622" s="50" t="s">
        <v>3888</v>
      </c>
      <c r="L622" s="51" t="s">
        <v>3889</v>
      </c>
      <c r="M622" s="48" t="s">
        <v>434</v>
      </c>
      <c r="N622" s="50" t="s">
        <v>128</v>
      </c>
      <c r="O622" s="50" t="s">
        <v>1559</v>
      </c>
      <c r="P622" s="51" t="s">
        <v>1610</v>
      </c>
      <c r="Q622" s="51" t="s">
        <v>1611</v>
      </c>
      <c r="R622" s="50" t="s">
        <v>1317</v>
      </c>
      <c r="S622" s="50" t="s">
        <v>69</v>
      </c>
      <c r="T622" s="50" t="str">
        <f t="array" ref="T622">IFERROR(INDEX(INDIRECT("'"&amp;VLOOKUP($C622,ModMap!$A$2:$B$21,2,FALSE)&amp;"'!T:T"),MATCH($K622,INDIRECT("'"&amp;VLOOKUP($C622,ModMap!$A$2:$B$21,2,FALSE)&amp;"'!$K:$K"),0)),"")</f>
        <v>Unassigned</v>
      </c>
      <c r="U622" s="48" t="s">
        <v>33</v>
      </c>
      <c r="V622" s="50" t="str">
        <f t="array" ref="V622">IFERROR(INDEX(INDIRECT("'"&amp;VLOOKUP($C622,ModMap!$A$2:$B$21,2,FALSE)&amp;"'!V:V"),MATCH($K622,INDIRECT("'"&amp;VLOOKUP($C622,ModMap!$A$2:$B$21,2,FALSE)&amp;"'!$K:$K"),0)),"")</f>
        <v>Not Started</v>
      </c>
      <c r="W622" s="50" t="str">
        <f t="array" ref="W622">IFERROR(INDEX(INDIRECT("'"&amp;VLOOKUP($C622,ModMap!$A$2:$B$21,2,FALSE)&amp;"'!W:W"),MATCH($K622,INDIRECT("'"&amp;VLOOKUP($C622,ModMap!$A$2:$B$21,2,FALSE)&amp;"'!$K:$K"),0)),"")</f>
        <v>Unassigned</v>
      </c>
      <c r="X622" s="48" t="s">
        <v>33</v>
      </c>
      <c r="Y622" s="50" t="str">
        <f t="array" ref="Y622">IFERROR(INDEX(INDIRECT("'"&amp;VLOOKUP($C622,ModMap!$A$2:$B$21,2,FALSE)&amp;"'!Y:Y"),MATCH($K622,INDIRECT("'"&amp;VLOOKUP($C622,ModMap!$A$2:$B$21,2,FALSE)&amp;"'!$K:$K"),0)),"")</f>
        <v>Not Started</v>
      </c>
      <c r="Z622" s="50" t="str">
        <f t="array" ref="Z622">IFERROR(INDEX(INDIRECT("'"&amp;VLOOKUP($C622,ModMap!$A$2:$B$21,2,FALSE)&amp;"'!Z:Z"),MATCH($K622,INDIRECT("'"&amp;VLOOKUP($C622,ModMap!$A$2:$B$21,2,FALSE)&amp;"'!$K:$K"),0)),"")</f>
        <v>Unassigned</v>
      </c>
      <c r="AA622" s="44" t="s">
        <v>36</v>
      </c>
      <c r="AB622" s="50" t="str">
        <f t="array" ref="AB622">IFERROR(INDEX(INDIRECT("'"&amp;VLOOKUP($C622,ModMap!$A$2:$B$21,2,FALSE)&amp;"'!AB:AB"),MATCH($K622,INDIRECT("'"&amp;VLOOKUP($C622,ModMap!$A$2:$B$21,2,FALSE)&amp;"'!$K:$K"),0)),"")</f>
        <v>N/A</v>
      </c>
      <c r="AC622" s="50" t="str">
        <f t="array" ref="AC622">IFERROR(INDEX(INDIRECT("'"&amp;VLOOKUP($C622,ModMap!$A$2:$B$21,2,FALSE)&amp;"'!AC:AC"),MATCH($K622,INDIRECT("'"&amp;VLOOKUP($C622,ModMap!$A$2:$B$21,2,FALSE)&amp;"'!$K:$K"),0)),"")</f>
        <v/>
      </c>
      <c r="AD622" s="48" t="s">
        <v>33</v>
      </c>
      <c r="AE622" s="50" t="str">
        <f t="array" ref="AE622">IFERROR(INDEX(INDIRECT("'"&amp;VLOOKUP($C622,ModMap!$A$2:$B$21,2,FALSE)&amp;"'!AE:AE"),MATCH($K622,INDIRECT("'"&amp;VLOOKUP($C622,ModMap!$A$2:$B$21,2,FALSE)&amp;"'!$K:$K"),0)),"")</f>
        <v>Not Started</v>
      </c>
      <c r="AF622" s="50" t="str">
        <f t="array" ref="AF622">IFERROR(INDEX(INDIRECT("'"&amp;VLOOKUP($C622,ModMap!$A$2:$B$21,2,FALSE)&amp;"'!AF:AF"),MATCH($K622,INDIRECT("'"&amp;VLOOKUP($C622,ModMap!$A$2:$B$21,2,FALSE)&amp;"'!$K:$K"),0)),"")</f>
        <v>Unassigned</v>
      </c>
      <c r="AG622" s="44" t="s">
        <v>36</v>
      </c>
      <c r="AH622" s="50" t="str">
        <f t="array" ref="AH622">IFERROR(INDEX(INDIRECT("'"&amp;VLOOKUP($C622,ModMap!$A$2:$B$21,2,FALSE)&amp;"'!AH:AH"),MATCH($K622,INDIRECT("'"&amp;VLOOKUP($C622,ModMap!$A$2:$B$21,2,FALSE)&amp;"'!$K:$K"),0)),"")</f>
        <v>N/A</v>
      </c>
      <c r="AI622" s="50" t="str">
        <f t="array" ref="AI622">IFERROR(INDEX(INDIRECT("'"&amp;VLOOKUP($C622,ModMap!$A$2:$B$21,2,FALSE)&amp;"'!AI:AI"),MATCH($K622,INDIRECT("'"&amp;VLOOKUP($C622,ModMap!$A$2:$B$21,2,FALSE)&amp;"'!$K:$K"),0)),"")</f>
        <v/>
      </c>
      <c r="AJ622" s="44" t="s">
        <v>36</v>
      </c>
      <c r="AK622" s="50" t="str">
        <f t="array" ref="AK622">IFERROR(INDEX(INDIRECT("'"&amp;VLOOKUP($C622,ModMap!$A$2:$B$21,2,FALSE)&amp;"'!AK:AK"),MATCH($K622,INDIRECT("'"&amp;VLOOKUP($C622,ModMap!$A$2:$B$21,2,FALSE)&amp;"'!$K:$K"),0)),"")</f>
        <v>N/A</v>
      </c>
      <c r="AL622" s="50" t="str">
        <f t="array" ref="AL622">IFERROR(INDEX(INDIRECT("'"&amp;VLOOKUP($C622,ModMap!$A$2:$B$21,2,FALSE)&amp;"'!AL:AL"),MATCH($K622,INDIRECT("'"&amp;VLOOKUP($C622,ModMap!$A$2:$B$21,2,FALSE)&amp;"'!$K:$K"),0)),"")</f>
        <v/>
      </c>
      <c r="AM622" s="50">
        <f t="shared" si="1"/>
        <v>3</v>
      </c>
      <c r="AN622" s="50" t="str">
        <f t="shared" si="2"/>
        <v>Not Started</v>
      </c>
      <c r="AO622" s="51" t="str">
        <f t="array" ref="AO622">IFERROR(INDEX(INDIRECT("'"&amp;VLOOKUP($C622,ModMap!$A$2:$B$21,2,FALSE)&amp;"'!AO:AO"),MATCH($K622,INDIRECT("'"&amp;VLOOKUP($C622,ModMap!$A$2:$B$21,2,FALSE)&amp;"'!$K:$K"),0)),"")</f>
        <v/>
      </c>
      <c r="AP622" s="49" t="str">
        <f t="array" ref="AP622">IFERROR(HYPERLINK("#'"&amp;VLOOKUP($C622,ModMap!$A$2:$B$21,2,FALSE)&amp;"'!V"&amp;MATCH($K622,INDIRECT("'"&amp;VLOOKUP($C622,ModMap!$A$2:$B$21,2,FALSE)&amp;"'!$K:$K"),0),"Edit on module sheet"),"")</f>
        <v>Edit on module sheet</v>
      </c>
    </row>
    <row r="623" ht="42.0" customHeight="1">
      <c r="A623" s="39">
        <v>621.0</v>
      </c>
      <c r="B623" s="39">
        <v>617.0</v>
      </c>
      <c r="C623" s="39" t="s">
        <v>127</v>
      </c>
      <c r="D623" s="40" t="s">
        <v>128</v>
      </c>
      <c r="E623" s="28" t="s">
        <v>48</v>
      </c>
      <c r="F623" s="76" t="s">
        <v>1531</v>
      </c>
      <c r="G623" s="40" t="s">
        <v>1532</v>
      </c>
      <c r="H623" s="39" t="s">
        <v>1613</v>
      </c>
      <c r="I623" s="39" t="s">
        <v>1614</v>
      </c>
      <c r="J623" s="40" t="s">
        <v>1615</v>
      </c>
      <c r="K623" s="39" t="s">
        <v>3073</v>
      </c>
      <c r="L623" s="40" t="s">
        <v>3074</v>
      </c>
      <c r="M623" s="47" t="s">
        <v>200</v>
      </c>
      <c r="N623" s="39" t="s">
        <v>128</v>
      </c>
      <c r="O623" s="39" t="s">
        <v>1618</v>
      </c>
      <c r="P623" s="40" t="s">
        <v>1619</v>
      </c>
      <c r="Q623" s="40" t="s">
        <v>1620</v>
      </c>
      <c r="R623" s="39" t="s">
        <v>1317</v>
      </c>
      <c r="S623" s="39" t="s">
        <v>56</v>
      </c>
      <c r="T623" s="39" t="str">
        <f t="array" ref="T623">IFERROR(INDEX(INDIRECT("'"&amp;VLOOKUP($C623,ModMap!$A$2:$B$21,2,FALSE)&amp;"'!T:T"),MATCH($K623,INDIRECT("'"&amp;VLOOKUP($C623,ModMap!$A$2:$B$21,2,FALSE)&amp;"'!$K:$K"),0)),"")</f>
        <v>Unassigned</v>
      </c>
      <c r="U623" s="44" t="s">
        <v>36</v>
      </c>
      <c r="V623" s="39" t="str">
        <f t="array" ref="V623">IFERROR(INDEX(INDIRECT("'"&amp;VLOOKUP($C623,ModMap!$A$2:$B$21,2,FALSE)&amp;"'!V:V"),MATCH($K623,INDIRECT("'"&amp;VLOOKUP($C623,ModMap!$A$2:$B$21,2,FALSE)&amp;"'!$K:$K"),0)),"")</f>
        <v>N/A</v>
      </c>
      <c r="W623" s="39" t="str">
        <f t="array" ref="W623">IFERROR(INDEX(INDIRECT("'"&amp;VLOOKUP($C623,ModMap!$A$2:$B$21,2,FALSE)&amp;"'!W:W"),MATCH($K623,INDIRECT("'"&amp;VLOOKUP($C623,ModMap!$A$2:$B$21,2,FALSE)&amp;"'!$K:$K"),0)),"")</f>
        <v/>
      </c>
      <c r="X623" s="48" t="s">
        <v>33</v>
      </c>
      <c r="Y623" s="39" t="str">
        <f t="array" ref="Y623">IFERROR(INDEX(INDIRECT("'"&amp;VLOOKUP($C623,ModMap!$A$2:$B$21,2,FALSE)&amp;"'!Y:Y"),MATCH($K623,INDIRECT("'"&amp;VLOOKUP($C623,ModMap!$A$2:$B$21,2,FALSE)&amp;"'!$K:$K"),0)),"")</f>
        <v>Not Started</v>
      </c>
      <c r="Z623" s="39" t="str">
        <f t="array" ref="Z623">IFERROR(INDEX(INDIRECT("'"&amp;VLOOKUP($C623,ModMap!$A$2:$B$21,2,FALSE)&amp;"'!Z:Z"),MATCH($K623,INDIRECT("'"&amp;VLOOKUP($C623,ModMap!$A$2:$B$21,2,FALSE)&amp;"'!$K:$K"),0)),"")</f>
        <v>Unassigned</v>
      </c>
      <c r="AA623" s="44" t="s">
        <v>36</v>
      </c>
      <c r="AB623" s="39" t="str">
        <f t="array" ref="AB623">IFERROR(INDEX(INDIRECT("'"&amp;VLOOKUP($C623,ModMap!$A$2:$B$21,2,FALSE)&amp;"'!AB:AB"),MATCH($K623,INDIRECT("'"&amp;VLOOKUP($C623,ModMap!$A$2:$B$21,2,FALSE)&amp;"'!$K:$K"),0)),"")</f>
        <v>N/A</v>
      </c>
      <c r="AC623" s="39" t="str">
        <f t="array" ref="AC623">IFERROR(INDEX(INDIRECT("'"&amp;VLOOKUP($C623,ModMap!$A$2:$B$21,2,FALSE)&amp;"'!AC:AC"),MATCH($K623,INDIRECT("'"&amp;VLOOKUP($C623,ModMap!$A$2:$B$21,2,FALSE)&amp;"'!$K:$K"),0)),"")</f>
        <v/>
      </c>
      <c r="AD623" s="48" t="s">
        <v>33</v>
      </c>
      <c r="AE623" s="39" t="str">
        <f t="array" ref="AE623">IFERROR(INDEX(INDIRECT("'"&amp;VLOOKUP($C623,ModMap!$A$2:$B$21,2,FALSE)&amp;"'!AE:AE"),MATCH($K623,INDIRECT("'"&amp;VLOOKUP($C623,ModMap!$A$2:$B$21,2,FALSE)&amp;"'!$K:$K"),0)),"")</f>
        <v>Not Started</v>
      </c>
      <c r="AF623" s="39" t="str">
        <f t="array" ref="AF623">IFERROR(INDEX(INDIRECT("'"&amp;VLOOKUP($C623,ModMap!$A$2:$B$21,2,FALSE)&amp;"'!AF:AF"),MATCH($K623,INDIRECT("'"&amp;VLOOKUP($C623,ModMap!$A$2:$B$21,2,FALSE)&amp;"'!$K:$K"),0)),"")</f>
        <v>Unassigned</v>
      </c>
      <c r="AG623" s="44" t="s">
        <v>36</v>
      </c>
      <c r="AH623" s="39" t="str">
        <f t="array" ref="AH623">IFERROR(INDEX(INDIRECT("'"&amp;VLOOKUP($C623,ModMap!$A$2:$B$21,2,FALSE)&amp;"'!AH:AH"),MATCH($K623,INDIRECT("'"&amp;VLOOKUP($C623,ModMap!$A$2:$B$21,2,FALSE)&amp;"'!$K:$K"),0)),"")</f>
        <v>N/A</v>
      </c>
      <c r="AI623" s="39" t="str">
        <f t="array" ref="AI623">IFERROR(INDEX(INDIRECT("'"&amp;VLOOKUP($C623,ModMap!$A$2:$B$21,2,FALSE)&amp;"'!AI:AI"),MATCH($K623,INDIRECT("'"&amp;VLOOKUP($C623,ModMap!$A$2:$B$21,2,FALSE)&amp;"'!$K:$K"),0)),"")</f>
        <v/>
      </c>
      <c r="AJ623" s="48" t="s">
        <v>33</v>
      </c>
      <c r="AK623" s="39" t="str">
        <f t="array" ref="AK623">IFERROR(INDEX(INDIRECT("'"&amp;VLOOKUP($C623,ModMap!$A$2:$B$21,2,FALSE)&amp;"'!AK:AK"),MATCH($K623,INDIRECT("'"&amp;VLOOKUP($C623,ModMap!$A$2:$B$21,2,FALSE)&amp;"'!$K:$K"),0)),"")</f>
        <v>Not Started</v>
      </c>
      <c r="AL623" s="39" t="str">
        <f t="array" ref="AL623">IFERROR(INDEX(INDIRECT("'"&amp;VLOOKUP($C623,ModMap!$A$2:$B$21,2,FALSE)&amp;"'!AL:AL"),MATCH($K623,INDIRECT("'"&amp;VLOOKUP($C623,ModMap!$A$2:$B$21,2,FALSE)&amp;"'!$K:$K"),0)),"")</f>
        <v>Unassigned</v>
      </c>
      <c r="AM623" s="39">
        <f t="shared" si="1"/>
        <v>3</v>
      </c>
      <c r="AN623" s="39" t="str">
        <f t="shared" si="2"/>
        <v>Not Started</v>
      </c>
      <c r="AO623" s="40" t="str">
        <f t="array" ref="AO623">IFERROR(INDEX(INDIRECT("'"&amp;VLOOKUP($C623,ModMap!$A$2:$B$21,2,FALSE)&amp;"'!AO:AO"),MATCH($K623,INDIRECT("'"&amp;VLOOKUP($C623,ModMap!$A$2:$B$21,2,FALSE)&amp;"'!$K:$K"),0)),"")</f>
        <v/>
      </c>
      <c r="AP623" s="49" t="str">
        <f t="array" ref="AP623">IFERROR(HYPERLINK("#'"&amp;VLOOKUP($C623,ModMap!$A$2:$B$21,2,FALSE)&amp;"'!V"&amp;MATCH($K623,INDIRECT("'"&amp;VLOOKUP($C623,ModMap!$A$2:$B$21,2,FALSE)&amp;"'!$K:$K"),0),"Edit on module sheet"),"")</f>
        <v>Edit on module sheet</v>
      </c>
    </row>
    <row r="624" ht="42.0" customHeight="1">
      <c r="A624" s="50">
        <v>622.0</v>
      </c>
      <c r="B624" s="50">
        <v>618.0</v>
      </c>
      <c r="C624" s="50" t="s">
        <v>127</v>
      </c>
      <c r="D624" s="51" t="s">
        <v>128</v>
      </c>
      <c r="E624" s="29" t="s">
        <v>41</v>
      </c>
      <c r="F624" s="76" t="s">
        <v>1531</v>
      </c>
      <c r="G624" s="51" t="s">
        <v>1532</v>
      </c>
      <c r="H624" s="50" t="s">
        <v>1613</v>
      </c>
      <c r="I624" s="50" t="s">
        <v>1614</v>
      </c>
      <c r="J624" s="51" t="s">
        <v>1615</v>
      </c>
      <c r="K624" s="50" t="s">
        <v>1616</v>
      </c>
      <c r="L624" s="51" t="s">
        <v>1617</v>
      </c>
      <c r="M624" s="47" t="s">
        <v>200</v>
      </c>
      <c r="N624" s="50" t="s">
        <v>128</v>
      </c>
      <c r="O624" s="50" t="s">
        <v>1618</v>
      </c>
      <c r="P624" s="51" t="s">
        <v>1619</v>
      </c>
      <c r="Q624" s="51" t="s">
        <v>1620</v>
      </c>
      <c r="R624" s="50" t="s">
        <v>1317</v>
      </c>
      <c r="S624" s="50" t="s">
        <v>206</v>
      </c>
      <c r="T624" s="50" t="str">
        <f t="array" ref="T624">IFERROR(INDEX(INDIRECT("'"&amp;VLOOKUP($C624,ModMap!$A$2:$B$21,2,FALSE)&amp;"'!T:T"),MATCH($K624,INDIRECT("'"&amp;VLOOKUP($C624,ModMap!$A$2:$B$21,2,FALSE)&amp;"'!$K:$K"),0)),"")</f>
        <v>Unassigned</v>
      </c>
      <c r="U624" s="48" t="s">
        <v>33</v>
      </c>
      <c r="V624" s="50" t="str">
        <f t="array" ref="V624">IFERROR(INDEX(INDIRECT("'"&amp;VLOOKUP($C624,ModMap!$A$2:$B$21,2,FALSE)&amp;"'!V:V"),MATCH($K624,INDIRECT("'"&amp;VLOOKUP($C624,ModMap!$A$2:$B$21,2,FALSE)&amp;"'!$K:$K"),0)),"")</f>
        <v>Not Started</v>
      </c>
      <c r="W624" s="50" t="str">
        <f t="array" ref="W624">IFERROR(INDEX(INDIRECT("'"&amp;VLOOKUP($C624,ModMap!$A$2:$B$21,2,FALSE)&amp;"'!W:W"),MATCH($K624,INDIRECT("'"&amp;VLOOKUP($C624,ModMap!$A$2:$B$21,2,FALSE)&amp;"'!$K:$K"),0)),"")</f>
        <v>Unassigned</v>
      </c>
      <c r="X624" s="44" t="s">
        <v>36</v>
      </c>
      <c r="Y624" s="50" t="str">
        <f t="array" ref="Y624">IFERROR(INDEX(INDIRECT("'"&amp;VLOOKUP($C624,ModMap!$A$2:$B$21,2,FALSE)&amp;"'!Y:Y"),MATCH($K624,INDIRECT("'"&amp;VLOOKUP($C624,ModMap!$A$2:$B$21,2,FALSE)&amp;"'!$K:$K"),0)),"")</f>
        <v>N/A</v>
      </c>
      <c r="Z624" s="50" t="str">
        <f t="array" ref="Z624">IFERROR(INDEX(INDIRECT("'"&amp;VLOOKUP($C624,ModMap!$A$2:$B$21,2,FALSE)&amp;"'!Z:Z"),MATCH($K624,INDIRECT("'"&amp;VLOOKUP($C624,ModMap!$A$2:$B$21,2,FALSE)&amp;"'!$K:$K"),0)),"")</f>
        <v/>
      </c>
      <c r="AA624" s="44" t="s">
        <v>36</v>
      </c>
      <c r="AB624" s="50" t="str">
        <f t="array" ref="AB624">IFERROR(INDEX(INDIRECT("'"&amp;VLOOKUP($C624,ModMap!$A$2:$B$21,2,FALSE)&amp;"'!AB:AB"),MATCH($K624,INDIRECT("'"&amp;VLOOKUP($C624,ModMap!$A$2:$B$21,2,FALSE)&amp;"'!$K:$K"),0)),"")</f>
        <v>N/A</v>
      </c>
      <c r="AC624" s="50" t="str">
        <f t="array" ref="AC624">IFERROR(INDEX(INDIRECT("'"&amp;VLOOKUP($C624,ModMap!$A$2:$B$21,2,FALSE)&amp;"'!AC:AC"),MATCH($K624,INDIRECT("'"&amp;VLOOKUP($C624,ModMap!$A$2:$B$21,2,FALSE)&amp;"'!$K:$K"),0)),"")</f>
        <v/>
      </c>
      <c r="AD624" s="44" t="s">
        <v>36</v>
      </c>
      <c r="AE624" s="50" t="str">
        <f t="array" ref="AE624">IFERROR(INDEX(INDIRECT("'"&amp;VLOOKUP($C624,ModMap!$A$2:$B$21,2,FALSE)&amp;"'!AE:AE"),MATCH($K624,INDIRECT("'"&amp;VLOOKUP($C624,ModMap!$A$2:$B$21,2,FALSE)&amp;"'!$K:$K"),0)),"")</f>
        <v>N/A</v>
      </c>
      <c r="AF624" s="50" t="str">
        <f t="array" ref="AF624">IFERROR(INDEX(INDIRECT("'"&amp;VLOOKUP($C624,ModMap!$A$2:$B$21,2,FALSE)&amp;"'!AF:AF"),MATCH($K624,INDIRECT("'"&amp;VLOOKUP($C624,ModMap!$A$2:$B$21,2,FALSE)&amp;"'!$K:$K"),0)),"")</f>
        <v/>
      </c>
      <c r="AG624" s="48" t="s">
        <v>33</v>
      </c>
      <c r="AH624" s="50" t="str">
        <f t="array" ref="AH624">IFERROR(INDEX(INDIRECT("'"&amp;VLOOKUP($C624,ModMap!$A$2:$B$21,2,FALSE)&amp;"'!AH:AH"),MATCH($K624,INDIRECT("'"&amp;VLOOKUP($C624,ModMap!$A$2:$B$21,2,FALSE)&amp;"'!$K:$K"),0)),"")</f>
        <v>Not Started</v>
      </c>
      <c r="AI624" s="50" t="str">
        <f t="array" ref="AI624">IFERROR(INDEX(INDIRECT("'"&amp;VLOOKUP($C624,ModMap!$A$2:$B$21,2,FALSE)&amp;"'!AI:AI"),MATCH($K624,INDIRECT("'"&amp;VLOOKUP($C624,ModMap!$A$2:$B$21,2,FALSE)&amp;"'!$K:$K"),0)),"")</f>
        <v>Unassigned</v>
      </c>
      <c r="AJ624" s="44" t="s">
        <v>36</v>
      </c>
      <c r="AK624" s="50" t="str">
        <f t="array" ref="AK624">IFERROR(INDEX(INDIRECT("'"&amp;VLOOKUP($C624,ModMap!$A$2:$B$21,2,FALSE)&amp;"'!AK:AK"),MATCH($K624,INDIRECT("'"&amp;VLOOKUP($C624,ModMap!$A$2:$B$21,2,FALSE)&amp;"'!$K:$K"),0)),"")</f>
        <v>N/A</v>
      </c>
      <c r="AL624" s="50" t="str">
        <f t="array" ref="AL624">IFERROR(INDEX(INDIRECT("'"&amp;VLOOKUP($C624,ModMap!$A$2:$B$21,2,FALSE)&amp;"'!AL:AL"),MATCH($K624,INDIRECT("'"&amp;VLOOKUP($C624,ModMap!$A$2:$B$21,2,FALSE)&amp;"'!$K:$K"),0)),"")</f>
        <v/>
      </c>
      <c r="AM624" s="50">
        <f t="shared" si="1"/>
        <v>2</v>
      </c>
      <c r="AN624" s="50" t="str">
        <f t="shared" si="2"/>
        <v>Not Started</v>
      </c>
      <c r="AO624" s="51" t="str">
        <f t="array" ref="AO624">IFERROR(INDEX(INDIRECT("'"&amp;VLOOKUP($C624,ModMap!$A$2:$B$21,2,FALSE)&amp;"'!AO:AO"),MATCH($K624,INDIRECT("'"&amp;VLOOKUP($C624,ModMap!$A$2:$B$21,2,FALSE)&amp;"'!$K:$K"),0)),"")</f>
        <v/>
      </c>
      <c r="AP624" s="49" t="str">
        <f t="array" ref="AP624">IFERROR(HYPERLINK("#'"&amp;VLOOKUP($C624,ModMap!$A$2:$B$21,2,FALSE)&amp;"'!V"&amp;MATCH($K624,INDIRECT("'"&amp;VLOOKUP($C624,ModMap!$A$2:$B$21,2,FALSE)&amp;"'!$K:$K"),0),"Edit on module sheet"),"")</f>
        <v>Edit on module sheet</v>
      </c>
    </row>
    <row r="625" ht="42.0" customHeight="1">
      <c r="A625" s="39">
        <v>623.0</v>
      </c>
      <c r="B625" s="39">
        <v>619.0</v>
      </c>
      <c r="C625" s="39" t="s">
        <v>127</v>
      </c>
      <c r="D625" s="40" t="s">
        <v>128</v>
      </c>
      <c r="E625" s="31" t="s">
        <v>69</v>
      </c>
      <c r="F625" s="76" t="s">
        <v>1531</v>
      </c>
      <c r="G625" s="40" t="s">
        <v>1532</v>
      </c>
      <c r="H625" s="39" t="s">
        <v>1613</v>
      </c>
      <c r="I625" s="39" t="s">
        <v>1614</v>
      </c>
      <c r="J625" s="40" t="s">
        <v>1615</v>
      </c>
      <c r="K625" s="39" t="s">
        <v>3890</v>
      </c>
      <c r="L625" s="40" t="s">
        <v>3891</v>
      </c>
      <c r="M625" s="48" t="s">
        <v>434</v>
      </c>
      <c r="N625" s="39" t="s">
        <v>128</v>
      </c>
      <c r="O625" s="39" t="s">
        <v>1618</v>
      </c>
      <c r="P625" s="40" t="s">
        <v>1619</v>
      </c>
      <c r="Q625" s="40" t="s">
        <v>1620</v>
      </c>
      <c r="R625" s="39" t="s">
        <v>1317</v>
      </c>
      <c r="S625" s="39" t="s">
        <v>69</v>
      </c>
      <c r="T625" s="39" t="str">
        <f t="array" ref="T625">IFERROR(INDEX(INDIRECT("'"&amp;VLOOKUP($C625,ModMap!$A$2:$B$21,2,FALSE)&amp;"'!T:T"),MATCH($K625,INDIRECT("'"&amp;VLOOKUP($C625,ModMap!$A$2:$B$21,2,FALSE)&amp;"'!$K:$K"),0)),"")</f>
        <v>Unassigned</v>
      </c>
      <c r="U625" s="44" t="s">
        <v>36</v>
      </c>
      <c r="V625" s="39" t="str">
        <f t="array" ref="V625">IFERROR(INDEX(INDIRECT("'"&amp;VLOOKUP($C625,ModMap!$A$2:$B$21,2,FALSE)&amp;"'!V:V"),MATCH($K625,INDIRECT("'"&amp;VLOOKUP($C625,ModMap!$A$2:$B$21,2,FALSE)&amp;"'!$K:$K"),0)),"")</f>
        <v>N/A</v>
      </c>
      <c r="W625" s="39" t="str">
        <f t="array" ref="W625">IFERROR(INDEX(INDIRECT("'"&amp;VLOOKUP($C625,ModMap!$A$2:$B$21,2,FALSE)&amp;"'!W:W"),MATCH($K625,INDIRECT("'"&amp;VLOOKUP($C625,ModMap!$A$2:$B$21,2,FALSE)&amp;"'!$K:$K"),0)),"")</f>
        <v/>
      </c>
      <c r="X625" s="48" t="s">
        <v>33</v>
      </c>
      <c r="Y625" s="39" t="str">
        <f t="array" ref="Y625">IFERROR(INDEX(INDIRECT("'"&amp;VLOOKUP($C625,ModMap!$A$2:$B$21,2,FALSE)&amp;"'!Y:Y"),MATCH($K625,INDIRECT("'"&amp;VLOOKUP($C625,ModMap!$A$2:$B$21,2,FALSE)&amp;"'!$K:$K"),0)),"")</f>
        <v>Not Started</v>
      </c>
      <c r="Z625" s="39" t="str">
        <f t="array" ref="Z625">IFERROR(INDEX(INDIRECT("'"&amp;VLOOKUP($C625,ModMap!$A$2:$B$21,2,FALSE)&amp;"'!Z:Z"),MATCH($K625,INDIRECT("'"&amp;VLOOKUP($C625,ModMap!$A$2:$B$21,2,FALSE)&amp;"'!$K:$K"),0)),"")</f>
        <v>Unassigned</v>
      </c>
      <c r="AA625" s="44" t="s">
        <v>36</v>
      </c>
      <c r="AB625" s="39" t="str">
        <f t="array" ref="AB625">IFERROR(INDEX(INDIRECT("'"&amp;VLOOKUP($C625,ModMap!$A$2:$B$21,2,FALSE)&amp;"'!AB:AB"),MATCH($K625,INDIRECT("'"&amp;VLOOKUP($C625,ModMap!$A$2:$B$21,2,FALSE)&amp;"'!$K:$K"),0)),"")</f>
        <v>N/A</v>
      </c>
      <c r="AC625" s="39" t="str">
        <f t="array" ref="AC625">IFERROR(INDEX(INDIRECT("'"&amp;VLOOKUP($C625,ModMap!$A$2:$B$21,2,FALSE)&amp;"'!AC:AC"),MATCH($K625,INDIRECT("'"&amp;VLOOKUP($C625,ModMap!$A$2:$B$21,2,FALSE)&amp;"'!$K:$K"),0)),"")</f>
        <v/>
      </c>
      <c r="AD625" s="44" t="s">
        <v>36</v>
      </c>
      <c r="AE625" s="39" t="str">
        <f t="array" ref="AE625">IFERROR(INDEX(INDIRECT("'"&amp;VLOOKUP($C625,ModMap!$A$2:$B$21,2,FALSE)&amp;"'!AE:AE"),MATCH($K625,INDIRECT("'"&amp;VLOOKUP($C625,ModMap!$A$2:$B$21,2,FALSE)&amp;"'!$K:$K"),0)),"")</f>
        <v>N/A</v>
      </c>
      <c r="AF625" s="39" t="str">
        <f t="array" ref="AF625">IFERROR(INDEX(INDIRECT("'"&amp;VLOOKUP($C625,ModMap!$A$2:$B$21,2,FALSE)&amp;"'!AF:AF"),MATCH($K625,INDIRECT("'"&amp;VLOOKUP($C625,ModMap!$A$2:$B$21,2,FALSE)&amp;"'!$K:$K"),0)),"")</f>
        <v/>
      </c>
      <c r="AG625" s="44" t="s">
        <v>36</v>
      </c>
      <c r="AH625" s="39" t="str">
        <f t="array" ref="AH625">IFERROR(INDEX(INDIRECT("'"&amp;VLOOKUP($C625,ModMap!$A$2:$B$21,2,FALSE)&amp;"'!AH:AH"),MATCH($K625,INDIRECT("'"&amp;VLOOKUP($C625,ModMap!$A$2:$B$21,2,FALSE)&amp;"'!$K:$K"),0)),"")</f>
        <v>N/A</v>
      </c>
      <c r="AI625" s="39" t="str">
        <f t="array" ref="AI625">IFERROR(INDEX(INDIRECT("'"&amp;VLOOKUP($C625,ModMap!$A$2:$B$21,2,FALSE)&amp;"'!AI:AI"),MATCH($K625,INDIRECT("'"&amp;VLOOKUP($C625,ModMap!$A$2:$B$21,2,FALSE)&amp;"'!$K:$K"),0)),"")</f>
        <v/>
      </c>
      <c r="AJ625" s="44" t="s">
        <v>36</v>
      </c>
      <c r="AK625" s="39" t="str">
        <f t="array" ref="AK625">IFERROR(INDEX(INDIRECT("'"&amp;VLOOKUP($C625,ModMap!$A$2:$B$21,2,FALSE)&amp;"'!AK:AK"),MATCH($K625,INDIRECT("'"&amp;VLOOKUP($C625,ModMap!$A$2:$B$21,2,FALSE)&amp;"'!$K:$K"),0)),"")</f>
        <v>N/A</v>
      </c>
      <c r="AL625" s="39" t="str">
        <f t="array" ref="AL625">IFERROR(INDEX(INDIRECT("'"&amp;VLOOKUP($C625,ModMap!$A$2:$B$21,2,FALSE)&amp;"'!AL:AL"),MATCH($K625,INDIRECT("'"&amp;VLOOKUP($C625,ModMap!$A$2:$B$21,2,FALSE)&amp;"'!$K:$K"),0)),"")</f>
        <v/>
      </c>
      <c r="AM625" s="39">
        <f t="shared" si="1"/>
        <v>1</v>
      </c>
      <c r="AN625" s="39" t="str">
        <f t="shared" si="2"/>
        <v>Not Started</v>
      </c>
      <c r="AO625" s="40" t="str">
        <f t="array" ref="AO625">IFERROR(INDEX(INDIRECT("'"&amp;VLOOKUP($C625,ModMap!$A$2:$B$21,2,FALSE)&amp;"'!AO:AO"),MATCH($K625,INDIRECT("'"&amp;VLOOKUP($C625,ModMap!$A$2:$B$21,2,FALSE)&amp;"'!$K:$K"),0)),"")</f>
        <v/>
      </c>
      <c r="AP625" s="49" t="str">
        <f t="array" ref="AP625">IFERROR(HYPERLINK("#'"&amp;VLOOKUP($C625,ModMap!$A$2:$B$21,2,FALSE)&amp;"'!V"&amp;MATCH($K625,INDIRECT("'"&amp;VLOOKUP($C625,ModMap!$A$2:$B$21,2,FALSE)&amp;"'!$K:$K"),0),"Edit on module sheet"),"")</f>
        <v>Edit on module sheet</v>
      </c>
    </row>
    <row r="626" ht="42.0" customHeight="1">
      <c r="A626" s="50">
        <v>624.0</v>
      </c>
      <c r="B626" s="50">
        <v>620.0</v>
      </c>
      <c r="C626" s="50" t="s">
        <v>127</v>
      </c>
      <c r="D626" s="51" t="s">
        <v>128</v>
      </c>
      <c r="E626" s="28" t="s">
        <v>48</v>
      </c>
      <c r="F626" s="76" t="s">
        <v>1531</v>
      </c>
      <c r="G626" s="51" t="s">
        <v>1532</v>
      </c>
      <c r="H626" s="50" t="s">
        <v>1623</v>
      </c>
      <c r="I626" s="50" t="s">
        <v>1624</v>
      </c>
      <c r="J626" s="51" t="s">
        <v>1625</v>
      </c>
      <c r="K626" s="50" t="s">
        <v>3077</v>
      </c>
      <c r="L626" s="51" t="s">
        <v>3078</v>
      </c>
      <c r="M626" s="47" t="s">
        <v>200</v>
      </c>
      <c r="N626" s="50" t="s">
        <v>128</v>
      </c>
      <c r="O626" s="50" t="s">
        <v>1559</v>
      </c>
      <c r="P626" s="51" t="s">
        <v>1628</v>
      </c>
      <c r="Q626" s="51" t="s">
        <v>1629</v>
      </c>
      <c r="R626" s="50" t="s">
        <v>1317</v>
      </c>
      <c r="S626" s="50" t="s">
        <v>53</v>
      </c>
      <c r="T626" s="50" t="str">
        <f t="array" ref="T626">IFERROR(INDEX(INDIRECT("'"&amp;VLOOKUP($C626,ModMap!$A$2:$B$21,2,FALSE)&amp;"'!T:T"),MATCH($K626,INDIRECT("'"&amp;VLOOKUP($C626,ModMap!$A$2:$B$21,2,FALSE)&amp;"'!$K:$K"),0)),"")</f>
        <v>Unassigned</v>
      </c>
      <c r="U626" s="44" t="s">
        <v>36</v>
      </c>
      <c r="V626" s="50" t="str">
        <f t="array" ref="V626">IFERROR(INDEX(INDIRECT("'"&amp;VLOOKUP($C626,ModMap!$A$2:$B$21,2,FALSE)&amp;"'!V:V"),MATCH($K626,INDIRECT("'"&amp;VLOOKUP($C626,ModMap!$A$2:$B$21,2,FALSE)&amp;"'!$K:$K"),0)),"")</f>
        <v>N/A</v>
      </c>
      <c r="W626" s="50" t="str">
        <f t="array" ref="W626">IFERROR(INDEX(INDIRECT("'"&amp;VLOOKUP($C626,ModMap!$A$2:$B$21,2,FALSE)&amp;"'!W:W"),MATCH($K626,INDIRECT("'"&amp;VLOOKUP($C626,ModMap!$A$2:$B$21,2,FALSE)&amp;"'!$K:$K"),0)),"")</f>
        <v/>
      </c>
      <c r="X626" s="48" t="s">
        <v>33</v>
      </c>
      <c r="Y626" s="50" t="str">
        <f t="array" ref="Y626">IFERROR(INDEX(INDIRECT("'"&amp;VLOOKUP($C626,ModMap!$A$2:$B$21,2,FALSE)&amp;"'!Y:Y"),MATCH($K626,INDIRECT("'"&amp;VLOOKUP($C626,ModMap!$A$2:$B$21,2,FALSE)&amp;"'!$K:$K"),0)),"")</f>
        <v>Not Started</v>
      </c>
      <c r="Z626" s="50" t="str">
        <f t="array" ref="Z626">IFERROR(INDEX(INDIRECT("'"&amp;VLOOKUP($C626,ModMap!$A$2:$B$21,2,FALSE)&amp;"'!Z:Z"),MATCH($K626,INDIRECT("'"&amp;VLOOKUP($C626,ModMap!$A$2:$B$21,2,FALSE)&amp;"'!$K:$K"),0)),"")</f>
        <v>Unassigned</v>
      </c>
      <c r="AA626" s="48" t="s">
        <v>33</v>
      </c>
      <c r="AB626" s="50" t="str">
        <f t="array" ref="AB626">IFERROR(INDEX(INDIRECT("'"&amp;VLOOKUP($C626,ModMap!$A$2:$B$21,2,FALSE)&amp;"'!AB:AB"),MATCH($K626,INDIRECT("'"&amp;VLOOKUP($C626,ModMap!$A$2:$B$21,2,FALSE)&amp;"'!$K:$K"),0)),"")</f>
        <v>Not Started</v>
      </c>
      <c r="AC626" s="50" t="str">
        <f t="array" ref="AC626">IFERROR(INDEX(INDIRECT("'"&amp;VLOOKUP($C626,ModMap!$A$2:$B$21,2,FALSE)&amp;"'!AC:AC"),MATCH($K626,INDIRECT("'"&amp;VLOOKUP($C626,ModMap!$A$2:$B$21,2,FALSE)&amp;"'!$K:$K"),0)),"")</f>
        <v>Unassigned</v>
      </c>
      <c r="AD626" s="44" t="s">
        <v>36</v>
      </c>
      <c r="AE626" s="50" t="str">
        <f t="array" ref="AE626">IFERROR(INDEX(INDIRECT("'"&amp;VLOOKUP($C626,ModMap!$A$2:$B$21,2,FALSE)&amp;"'!AE:AE"),MATCH($K626,INDIRECT("'"&amp;VLOOKUP($C626,ModMap!$A$2:$B$21,2,FALSE)&amp;"'!$K:$K"),0)),"")</f>
        <v>N/A</v>
      </c>
      <c r="AF626" s="50" t="str">
        <f t="array" ref="AF626">IFERROR(INDEX(INDIRECT("'"&amp;VLOOKUP($C626,ModMap!$A$2:$B$21,2,FALSE)&amp;"'!AF:AF"),MATCH($K626,INDIRECT("'"&amp;VLOOKUP($C626,ModMap!$A$2:$B$21,2,FALSE)&amp;"'!$K:$K"),0)),"")</f>
        <v/>
      </c>
      <c r="AG626" s="44" t="s">
        <v>36</v>
      </c>
      <c r="AH626" s="50" t="str">
        <f t="array" ref="AH626">IFERROR(INDEX(INDIRECT("'"&amp;VLOOKUP($C626,ModMap!$A$2:$B$21,2,FALSE)&amp;"'!AH:AH"),MATCH($K626,INDIRECT("'"&amp;VLOOKUP($C626,ModMap!$A$2:$B$21,2,FALSE)&amp;"'!$K:$K"),0)),"")</f>
        <v>N/A</v>
      </c>
      <c r="AI626" s="50" t="str">
        <f t="array" ref="AI626">IFERROR(INDEX(INDIRECT("'"&amp;VLOOKUP($C626,ModMap!$A$2:$B$21,2,FALSE)&amp;"'!AI:AI"),MATCH($K626,INDIRECT("'"&amp;VLOOKUP($C626,ModMap!$A$2:$B$21,2,FALSE)&amp;"'!$K:$K"),0)),"")</f>
        <v/>
      </c>
      <c r="AJ626" s="44" t="s">
        <v>36</v>
      </c>
      <c r="AK626" s="50" t="str">
        <f t="array" ref="AK626">IFERROR(INDEX(INDIRECT("'"&amp;VLOOKUP($C626,ModMap!$A$2:$B$21,2,FALSE)&amp;"'!AK:AK"),MATCH($K626,INDIRECT("'"&amp;VLOOKUP($C626,ModMap!$A$2:$B$21,2,FALSE)&amp;"'!$K:$K"),0)),"")</f>
        <v>N/A</v>
      </c>
      <c r="AL626" s="50" t="str">
        <f t="array" ref="AL626">IFERROR(INDEX(INDIRECT("'"&amp;VLOOKUP($C626,ModMap!$A$2:$B$21,2,FALSE)&amp;"'!AL:AL"),MATCH($K626,INDIRECT("'"&amp;VLOOKUP($C626,ModMap!$A$2:$B$21,2,FALSE)&amp;"'!$K:$K"),0)),"")</f>
        <v/>
      </c>
      <c r="AM626" s="50">
        <f t="shared" si="1"/>
        <v>2</v>
      </c>
      <c r="AN626" s="50" t="str">
        <f t="shared" si="2"/>
        <v>Not Started</v>
      </c>
      <c r="AO626" s="51" t="str">
        <f t="array" ref="AO626">IFERROR(INDEX(INDIRECT("'"&amp;VLOOKUP($C626,ModMap!$A$2:$B$21,2,FALSE)&amp;"'!AO:AO"),MATCH($K626,INDIRECT("'"&amp;VLOOKUP($C626,ModMap!$A$2:$B$21,2,FALSE)&amp;"'!$K:$K"),0)),"")</f>
        <v/>
      </c>
      <c r="AP626" s="49" t="str">
        <f t="array" ref="AP626">IFERROR(HYPERLINK("#'"&amp;VLOOKUP($C626,ModMap!$A$2:$B$21,2,FALSE)&amp;"'!V"&amp;MATCH($K626,INDIRECT("'"&amp;VLOOKUP($C626,ModMap!$A$2:$B$21,2,FALSE)&amp;"'!$K:$K"),0),"Edit on module sheet"),"")</f>
        <v>Edit on module sheet</v>
      </c>
    </row>
    <row r="627" ht="42.0" customHeight="1">
      <c r="A627" s="39">
        <v>625.0</v>
      </c>
      <c r="B627" s="39">
        <v>621.0</v>
      </c>
      <c r="C627" s="39" t="s">
        <v>127</v>
      </c>
      <c r="D627" s="40" t="s">
        <v>128</v>
      </c>
      <c r="E627" s="28" t="s">
        <v>48</v>
      </c>
      <c r="F627" s="76" t="s">
        <v>1531</v>
      </c>
      <c r="G627" s="40" t="s">
        <v>1532</v>
      </c>
      <c r="H627" s="39" t="s">
        <v>1623</v>
      </c>
      <c r="I627" s="39" t="s">
        <v>1624</v>
      </c>
      <c r="J627" s="40" t="s">
        <v>1625</v>
      </c>
      <c r="K627" s="39" t="s">
        <v>3086</v>
      </c>
      <c r="L627" s="40" t="s">
        <v>3087</v>
      </c>
      <c r="M627" s="47" t="s">
        <v>200</v>
      </c>
      <c r="N627" s="39" t="s">
        <v>128</v>
      </c>
      <c r="O627" s="39" t="s">
        <v>1559</v>
      </c>
      <c r="P627" s="40" t="s">
        <v>1628</v>
      </c>
      <c r="Q627" s="40" t="s">
        <v>1629</v>
      </c>
      <c r="R627" s="39" t="s">
        <v>1317</v>
      </c>
      <c r="S627" s="39" t="s">
        <v>56</v>
      </c>
      <c r="T627" s="39" t="str">
        <f t="array" ref="T627">IFERROR(INDEX(INDIRECT("'"&amp;VLOOKUP($C627,ModMap!$A$2:$B$21,2,FALSE)&amp;"'!T:T"),MATCH($K627,INDIRECT("'"&amp;VLOOKUP($C627,ModMap!$A$2:$B$21,2,FALSE)&amp;"'!$K:$K"),0)),"")</f>
        <v>Unassigned</v>
      </c>
      <c r="U627" s="44" t="s">
        <v>36</v>
      </c>
      <c r="V627" s="39" t="str">
        <f t="array" ref="V627">IFERROR(INDEX(INDIRECT("'"&amp;VLOOKUP($C627,ModMap!$A$2:$B$21,2,FALSE)&amp;"'!V:V"),MATCH($K627,INDIRECT("'"&amp;VLOOKUP($C627,ModMap!$A$2:$B$21,2,FALSE)&amp;"'!$K:$K"),0)),"")</f>
        <v>N/A</v>
      </c>
      <c r="W627" s="39" t="str">
        <f t="array" ref="W627">IFERROR(INDEX(INDIRECT("'"&amp;VLOOKUP($C627,ModMap!$A$2:$B$21,2,FALSE)&amp;"'!W:W"),MATCH($K627,INDIRECT("'"&amp;VLOOKUP($C627,ModMap!$A$2:$B$21,2,FALSE)&amp;"'!$K:$K"),0)),"")</f>
        <v/>
      </c>
      <c r="X627" s="48" t="s">
        <v>33</v>
      </c>
      <c r="Y627" s="39" t="str">
        <f t="array" ref="Y627">IFERROR(INDEX(INDIRECT("'"&amp;VLOOKUP($C627,ModMap!$A$2:$B$21,2,FALSE)&amp;"'!Y:Y"),MATCH($K627,INDIRECT("'"&amp;VLOOKUP($C627,ModMap!$A$2:$B$21,2,FALSE)&amp;"'!$K:$K"),0)),"")</f>
        <v>Not Started</v>
      </c>
      <c r="Z627" s="39" t="str">
        <f t="array" ref="Z627">IFERROR(INDEX(INDIRECT("'"&amp;VLOOKUP($C627,ModMap!$A$2:$B$21,2,FALSE)&amp;"'!Z:Z"),MATCH($K627,INDIRECT("'"&amp;VLOOKUP($C627,ModMap!$A$2:$B$21,2,FALSE)&amp;"'!$K:$K"),0)),"")</f>
        <v>Unassigned</v>
      </c>
      <c r="AA627" s="48" t="s">
        <v>33</v>
      </c>
      <c r="AB627" s="39" t="str">
        <f t="array" ref="AB627">IFERROR(INDEX(INDIRECT("'"&amp;VLOOKUP($C627,ModMap!$A$2:$B$21,2,FALSE)&amp;"'!AB:AB"),MATCH($K627,INDIRECT("'"&amp;VLOOKUP($C627,ModMap!$A$2:$B$21,2,FALSE)&amp;"'!$K:$K"),0)),"")</f>
        <v>Not Started</v>
      </c>
      <c r="AC627" s="39" t="str">
        <f t="array" ref="AC627">IFERROR(INDEX(INDIRECT("'"&amp;VLOOKUP($C627,ModMap!$A$2:$B$21,2,FALSE)&amp;"'!AC:AC"),MATCH($K627,INDIRECT("'"&amp;VLOOKUP($C627,ModMap!$A$2:$B$21,2,FALSE)&amp;"'!$K:$K"),0)),"")</f>
        <v>Unassigned</v>
      </c>
      <c r="AD627" s="48" t="s">
        <v>33</v>
      </c>
      <c r="AE627" s="39" t="str">
        <f t="array" ref="AE627">IFERROR(INDEX(INDIRECT("'"&amp;VLOOKUP($C627,ModMap!$A$2:$B$21,2,FALSE)&amp;"'!AE:AE"),MATCH($K627,INDIRECT("'"&amp;VLOOKUP($C627,ModMap!$A$2:$B$21,2,FALSE)&amp;"'!$K:$K"),0)),"")</f>
        <v>Not Started</v>
      </c>
      <c r="AF627" s="39" t="str">
        <f t="array" ref="AF627">IFERROR(INDEX(INDIRECT("'"&amp;VLOOKUP($C627,ModMap!$A$2:$B$21,2,FALSE)&amp;"'!AF:AF"),MATCH($K627,INDIRECT("'"&amp;VLOOKUP($C627,ModMap!$A$2:$B$21,2,FALSE)&amp;"'!$K:$K"),0)),"")</f>
        <v>Unassigned</v>
      </c>
      <c r="AG627" s="44" t="s">
        <v>36</v>
      </c>
      <c r="AH627" s="39" t="str">
        <f t="array" ref="AH627">IFERROR(INDEX(INDIRECT("'"&amp;VLOOKUP($C627,ModMap!$A$2:$B$21,2,FALSE)&amp;"'!AH:AH"),MATCH($K627,INDIRECT("'"&amp;VLOOKUP($C627,ModMap!$A$2:$B$21,2,FALSE)&amp;"'!$K:$K"),0)),"")</f>
        <v>N/A</v>
      </c>
      <c r="AI627" s="39" t="str">
        <f t="array" ref="AI627">IFERROR(INDEX(INDIRECT("'"&amp;VLOOKUP($C627,ModMap!$A$2:$B$21,2,FALSE)&amp;"'!AI:AI"),MATCH($K627,INDIRECT("'"&amp;VLOOKUP($C627,ModMap!$A$2:$B$21,2,FALSE)&amp;"'!$K:$K"),0)),"")</f>
        <v/>
      </c>
      <c r="AJ627" s="44" t="s">
        <v>36</v>
      </c>
      <c r="AK627" s="39" t="str">
        <f t="array" ref="AK627">IFERROR(INDEX(INDIRECT("'"&amp;VLOOKUP($C627,ModMap!$A$2:$B$21,2,FALSE)&amp;"'!AK:AK"),MATCH($K627,INDIRECT("'"&amp;VLOOKUP($C627,ModMap!$A$2:$B$21,2,FALSE)&amp;"'!$K:$K"),0)),"")</f>
        <v>N/A</v>
      </c>
      <c r="AL627" s="39" t="str">
        <f t="array" ref="AL627">IFERROR(INDEX(INDIRECT("'"&amp;VLOOKUP($C627,ModMap!$A$2:$B$21,2,FALSE)&amp;"'!AL:AL"),MATCH($K627,INDIRECT("'"&amp;VLOOKUP($C627,ModMap!$A$2:$B$21,2,FALSE)&amp;"'!$K:$K"),0)),"")</f>
        <v/>
      </c>
      <c r="AM627" s="39">
        <f t="shared" si="1"/>
        <v>3</v>
      </c>
      <c r="AN627" s="39" t="str">
        <f t="shared" si="2"/>
        <v>Not Started</v>
      </c>
      <c r="AO627" s="40" t="str">
        <f t="array" ref="AO627">IFERROR(INDEX(INDIRECT("'"&amp;VLOOKUP($C627,ModMap!$A$2:$B$21,2,FALSE)&amp;"'!AO:AO"),MATCH($K627,INDIRECT("'"&amp;VLOOKUP($C627,ModMap!$A$2:$B$21,2,FALSE)&amp;"'!$K:$K"),0)),"")</f>
        <v/>
      </c>
      <c r="AP627" s="49" t="str">
        <f t="array" ref="AP627">IFERROR(HYPERLINK("#'"&amp;VLOOKUP($C627,ModMap!$A$2:$B$21,2,FALSE)&amp;"'!V"&amp;MATCH($K627,INDIRECT("'"&amp;VLOOKUP($C627,ModMap!$A$2:$B$21,2,FALSE)&amp;"'!$K:$K"),0),"Edit on module sheet"),"")</f>
        <v>Edit on module sheet</v>
      </c>
    </row>
    <row r="628" ht="42.0" customHeight="1">
      <c r="A628" s="50">
        <v>626.0</v>
      </c>
      <c r="B628" s="50">
        <v>622.0</v>
      </c>
      <c r="C628" s="50" t="s">
        <v>127</v>
      </c>
      <c r="D628" s="51" t="s">
        <v>128</v>
      </c>
      <c r="E628" s="29" t="s">
        <v>41</v>
      </c>
      <c r="F628" s="76" t="s">
        <v>1531</v>
      </c>
      <c r="G628" s="51" t="s">
        <v>1532</v>
      </c>
      <c r="H628" s="50" t="s">
        <v>1623</v>
      </c>
      <c r="I628" s="50" t="s">
        <v>1624</v>
      </c>
      <c r="J628" s="51" t="s">
        <v>1625</v>
      </c>
      <c r="K628" s="50" t="s">
        <v>1626</v>
      </c>
      <c r="L628" s="51" t="s">
        <v>1627</v>
      </c>
      <c r="M628" s="47" t="s">
        <v>200</v>
      </c>
      <c r="N628" s="50" t="s">
        <v>128</v>
      </c>
      <c r="O628" s="50" t="s">
        <v>1559</v>
      </c>
      <c r="P628" s="51" t="s">
        <v>1628</v>
      </c>
      <c r="Q628" s="51" t="s">
        <v>1629</v>
      </c>
      <c r="R628" s="50" t="s">
        <v>1317</v>
      </c>
      <c r="S628" s="50" t="s">
        <v>206</v>
      </c>
      <c r="T628" s="50" t="str">
        <f t="array" ref="T628">IFERROR(INDEX(INDIRECT("'"&amp;VLOOKUP($C628,ModMap!$A$2:$B$21,2,FALSE)&amp;"'!T:T"),MATCH($K628,INDIRECT("'"&amp;VLOOKUP($C628,ModMap!$A$2:$B$21,2,FALSE)&amp;"'!$K:$K"),0)),"")</f>
        <v>Unassigned</v>
      </c>
      <c r="U628" s="48" t="s">
        <v>33</v>
      </c>
      <c r="V628" s="50" t="str">
        <f t="array" ref="V628">IFERROR(INDEX(INDIRECT("'"&amp;VLOOKUP($C628,ModMap!$A$2:$B$21,2,FALSE)&amp;"'!V:V"),MATCH($K628,INDIRECT("'"&amp;VLOOKUP($C628,ModMap!$A$2:$B$21,2,FALSE)&amp;"'!$K:$K"),0)),"")</f>
        <v>Not Started</v>
      </c>
      <c r="W628" s="50" t="str">
        <f t="array" ref="W628">IFERROR(INDEX(INDIRECT("'"&amp;VLOOKUP($C628,ModMap!$A$2:$B$21,2,FALSE)&amp;"'!W:W"),MATCH($K628,INDIRECT("'"&amp;VLOOKUP($C628,ModMap!$A$2:$B$21,2,FALSE)&amp;"'!$K:$K"),0)),"")</f>
        <v>Unassigned</v>
      </c>
      <c r="X628" s="44" t="s">
        <v>36</v>
      </c>
      <c r="Y628" s="50" t="str">
        <f t="array" ref="Y628">IFERROR(INDEX(INDIRECT("'"&amp;VLOOKUP($C628,ModMap!$A$2:$B$21,2,FALSE)&amp;"'!Y:Y"),MATCH($K628,INDIRECT("'"&amp;VLOOKUP($C628,ModMap!$A$2:$B$21,2,FALSE)&amp;"'!$K:$K"),0)),"")</f>
        <v>N/A</v>
      </c>
      <c r="Z628" s="50" t="str">
        <f t="array" ref="Z628">IFERROR(INDEX(INDIRECT("'"&amp;VLOOKUP($C628,ModMap!$A$2:$B$21,2,FALSE)&amp;"'!Z:Z"),MATCH($K628,INDIRECT("'"&amp;VLOOKUP($C628,ModMap!$A$2:$B$21,2,FALSE)&amp;"'!$K:$K"),0)),"")</f>
        <v/>
      </c>
      <c r="AA628" s="44" t="s">
        <v>36</v>
      </c>
      <c r="AB628" s="50" t="str">
        <f t="array" ref="AB628">IFERROR(INDEX(INDIRECT("'"&amp;VLOOKUP($C628,ModMap!$A$2:$B$21,2,FALSE)&amp;"'!AB:AB"),MATCH($K628,INDIRECT("'"&amp;VLOOKUP($C628,ModMap!$A$2:$B$21,2,FALSE)&amp;"'!$K:$K"),0)),"")</f>
        <v>N/A</v>
      </c>
      <c r="AC628" s="50" t="str">
        <f t="array" ref="AC628">IFERROR(INDEX(INDIRECT("'"&amp;VLOOKUP($C628,ModMap!$A$2:$B$21,2,FALSE)&amp;"'!AC:AC"),MATCH($K628,INDIRECT("'"&amp;VLOOKUP($C628,ModMap!$A$2:$B$21,2,FALSE)&amp;"'!$K:$K"),0)),"")</f>
        <v/>
      </c>
      <c r="AD628" s="48" t="s">
        <v>33</v>
      </c>
      <c r="AE628" s="50" t="str">
        <f t="array" ref="AE628">IFERROR(INDEX(INDIRECT("'"&amp;VLOOKUP($C628,ModMap!$A$2:$B$21,2,FALSE)&amp;"'!AE:AE"),MATCH($K628,INDIRECT("'"&amp;VLOOKUP($C628,ModMap!$A$2:$B$21,2,FALSE)&amp;"'!$K:$K"),0)),"")</f>
        <v>Not Started</v>
      </c>
      <c r="AF628" s="50" t="str">
        <f t="array" ref="AF628">IFERROR(INDEX(INDIRECT("'"&amp;VLOOKUP($C628,ModMap!$A$2:$B$21,2,FALSE)&amp;"'!AF:AF"),MATCH($K628,INDIRECT("'"&amp;VLOOKUP($C628,ModMap!$A$2:$B$21,2,FALSE)&amp;"'!$K:$K"),0)),"")</f>
        <v>Unassigned</v>
      </c>
      <c r="AG628" s="44" t="s">
        <v>36</v>
      </c>
      <c r="AH628" s="50" t="str">
        <f t="array" ref="AH628">IFERROR(INDEX(INDIRECT("'"&amp;VLOOKUP($C628,ModMap!$A$2:$B$21,2,FALSE)&amp;"'!AH:AH"),MATCH($K628,INDIRECT("'"&amp;VLOOKUP($C628,ModMap!$A$2:$B$21,2,FALSE)&amp;"'!$K:$K"),0)),"")</f>
        <v>N/A</v>
      </c>
      <c r="AI628" s="50" t="str">
        <f t="array" ref="AI628">IFERROR(INDEX(INDIRECT("'"&amp;VLOOKUP($C628,ModMap!$A$2:$B$21,2,FALSE)&amp;"'!AI:AI"),MATCH($K628,INDIRECT("'"&amp;VLOOKUP($C628,ModMap!$A$2:$B$21,2,FALSE)&amp;"'!$K:$K"),0)),"")</f>
        <v/>
      </c>
      <c r="AJ628" s="44" t="s">
        <v>36</v>
      </c>
      <c r="AK628" s="50" t="str">
        <f t="array" ref="AK628">IFERROR(INDEX(INDIRECT("'"&amp;VLOOKUP($C628,ModMap!$A$2:$B$21,2,FALSE)&amp;"'!AK:AK"),MATCH($K628,INDIRECT("'"&amp;VLOOKUP($C628,ModMap!$A$2:$B$21,2,FALSE)&amp;"'!$K:$K"),0)),"")</f>
        <v>N/A</v>
      </c>
      <c r="AL628" s="50" t="str">
        <f t="array" ref="AL628">IFERROR(INDEX(INDIRECT("'"&amp;VLOOKUP($C628,ModMap!$A$2:$B$21,2,FALSE)&amp;"'!AL:AL"),MATCH($K628,INDIRECT("'"&amp;VLOOKUP($C628,ModMap!$A$2:$B$21,2,FALSE)&amp;"'!$K:$K"),0)),"")</f>
        <v/>
      </c>
      <c r="AM628" s="50">
        <f t="shared" si="1"/>
        <v>2</v>
      </c>
      <c r="AN628" s="50" t="str">
        <f t="shared" si="2"/>
        <v>Not Started</v>
      </c>
      <c r="AO628" s="51" t="str">
        <f t="array" ref="AO628">IFERROR(INDEX(INDIRECT("'"&amp;VLOOKUP($C628,ModMap!$A$2:$B$21,2,FALSE)&amp;"'!AO:AO"),MATCH($K628,INDIRECT("'"&amp;VLOOKUP($C628,ModMap!$A$2:$B$21,2,FALSE)&amp;"'!$K:$K"),0)),"")</f>
        <v/>
      </c>
      <c r="AP628" s="49" t="str">
        <f t="array" ref="AP628">IFERROR(HYPERLINK("#'"&amp;VLOOKUP($C628,ModMap!$A$2:$B$21,2,FALSE)&amp;"'!V"&amp;MATCH($K628,INDIRECT("'"&amp;VLOOKUP($C628,ModMap!$A$2:$B$21,2,FALSE)&amp;"'!$K:$K"),0),"Edit on module sheet"),"")</f>
        <v>Edit on module sheet</v>
      </c>
    </row>
    <row r="629" ht="42.0" customHeight="1">
      <c r="A629" s="39">
        <v>627.0</v>
      </c>
      <c r="B629" s="39">
        <v>623.0</v>
      </c>
      <c r="C629" s="39" t="s">
        <v>127</v>
      </c>
      <c r="D629" s="40" t="s">
        <v>128</v>
      </c>
      <c r="E629" s="28" t="s">
        <v>48</v>
      </c>
      <c r="F629" s="76" t="s">
        <v>1531</v>
      </c>
      <c r="G629" s="40" t="s">
        <v>1532</v>
      </c>
      <c r="H629" s="39" t="s">
        <v>1623</v>
      </c>
      <c r="I629" s="39" t="s">
        <v>1624</v>
      </c>
      <c r="J629" s="40" t="s">
        <v>1625</v>
      </c>
      <c r="K629" s="39" t="s">
        <v>3092</v>
      </c>
      <c r="L629" s="40" t="s">
        <v>3093</v>
      </c>
      <c r="M629" s="78" t="s">
        <v>2019</v>
      </c>
      <c r="N629" s="39" t="s">
        <v>128</v>
      </c>
      <c r="O629" s="39" t="s">
        <v>1559</v>
      </c>
      <c r="P629" s="40" t="s">
        <v>1628</v>
      </c>
      <c r="Q629" s="40" t="s">
        <v>1629</v>
      </c>
      <c r="R629" s="39" t="s">
        <v>1317</v>
      </c>
      <c r="S629" s="39" t="s">
        <v>66</v>
      </c>
      <c r="T629" s="39" t="str">
        <f t="array" ref="T629">IFERROR(INDEX(INDIRECT("'"&amp;VLOOKUP($C629,ModMap!$A$2:$B$21,2,FALSE)&amp;"'!T:T"),MATCH($K629,INDIRECT("'"&amp;VLOOKUP($C629,ModMap!$A$2:$B$21,2,FALSE)&amp;"'!$K:$K"),0)),"")</f>
        <v>Unassigned</v>
      </c>
      <c r="U629" s="44" t="s">
        <v>36</v>
      </c>
      <c r="V629" s="39" t="str">
        <f t="array" ref="V629">IFERROR(INDEX(INDIRECT("'"&amp;VLOOKUP($C629,ModMap!$A$2:$B$21,2,FALSE)&amp;"'!V:V"),MATCH($K629,INDIRECT("'"&amp;VLOOKUP($C629,ModMap!$A$2:$B$21,2,FALSE)&amp;"'!$K:$K"),0)),"")</f>
        <v>N/A</v>
      </c>
      <c r="W629" s="39" t="str">
        <f t="array" ref="W629">IFERROR(INDEX(INDIRECT("'"&amp;VLOOKUP($C629,ModMap!$A$2:$B$21,2,FALSE)&amp;"'!W:W"),MATCH($K629,INDIRECT("'"&amp;VLOOKUP($C629,ModMap!$A$2:$B$21,2,FALSE)&amp;"'!$K:$K"),0)),"")</f>
        <v/>
      </c>
      <c r="X629" s="48" t="s">
        <v>33</v>
      </c>
      <c r="Y629" s="39" t="str">
        <f t="array" ref="Y629">IFERROR(INDEX(INDIRECT("'"&amp;VLOOKUP($C629,ModMap!$A$2:$B$21,2,FALSE)&amp;"'!Y:Y"),MATCH($K629,INDIRECT("'"&amp;VLOOKUP($C629,ModMap!$A$2:$B$21,2,FALSE)&amp;"'!$K:$K"),0)),"")</f>
        <v>Not Started</v>
      </c>
      <c r="Z629" s="39" t="str">
        <f t="array" ref="Z629">IFERROR(INDEX(INDIRECT("'"&amp;VLOOKUP($C629,ModMap!$A$2:$B$21,2,FALSE)&amp;"'!Z:Z"),MATCH($K629,INDIRECT("'"&amp;VLOOKUP($C629,ModMap!$A$2:$B$21,2,FALSE)&amp;"'!$K:$K"),0)),"")</f>
        <v>Unassigned</v>
      </c>
      <c r="AA629" s="44" t="s">
        <v>36</v>
      </c>
      <c r="AB629" s="39" t="str">
        <f t="array" ref="AB629">IFERROR(INDEX(INDIRECT("'"&amp;VLOOKUP($C629,ModMap!$A$2:$B$21,2,FALSE)&amp;"'!AB:AB"),MATCH($K629,INDIRECT("'"&amp;VLOOKUP($C629,ModMap!$A$2:$B$21,2,FALSE)&amp;"'!$K:$K"),0)),"")</f>
        <v>N/A</v>
      </c>
      <c r="AC629" s="39" t="str">
        <f t="array" ref="AC629">IFERROR(INDEX(INDIRECT("'"&amp;VLOOKUP($C629,ModMap!$A$2:$B$21,2,FALSE)&amp;"'!AC:AC"),MATCH($K629,INDIRECT("'"&amp;VLOOKUP($C629,ModMap!$A$2:$B$21,2,FALSE)&amp;"'!$K:$K"),0)),"")</f>
        <v/>
      </c>
      <c r="AD629" s="48" t="s">
        <v>33</v>
      </c>
      <c r="AE629" s="39" t="str">
        <f t="array" ref="AE629">IFERROR(INDEX(INDIRECT("'"&amp;VLOOKUP($C629,ModMap!$A$2:$B$21,2,FALSE)&amp;"'!AE:AE"),MATCH($K629,INDIRECT("'"&amp;VLOOKUP($C629,ModMap!$A$2:$B$21,2,FALSE)&amp;"'!$K:$K"),0)),"")</f>
        <v>Not Started</v>
      </c>
      <c r="AF629" s="39" t="str">
        <f t="array" ref="AF629">IFERROR(INDEX(INDIRECT("'"&amp;VLOOKUP($C629,ModMap!$A$2:$B$21,2,FALSE)&amp;"'!AF:AF"),MATCH($K629,INDIRECT("'"&amp;VLOOKUP($C629,ModMap!$A$2:$B$21,2,FALSE)&amp;"'!$K:$K"),0)),"")</f>
        <v>Unassigned</v>
      </c>
      <c r="AG629" s="44" t="s">
        <v>36</v>
      </c>
      <c r="AH629" s="39" t="str">
        <f t="array" ref="AH629">IFERROR(INDEX(INDIRECT("'"&amp;VLOOKUP($C629,ModMap!$A$2:$B$21,2,FALSE)&amp;"'!AH:AH"),MATCH($K629,INDIRECT("'"&amp;VLOOKUP($C629,ModMap!$A$2:$B$21,2,FALSE)&amp;"'!$K:$K"),0)),"")</f>
        <v>N/A</v>
      </c>
      <c r="AI629" s="39" t="str">
        <f t="array" ref="AI629">IFERROR(INDEX(INDIRECT("'"&amp;VLOOKUP($C629,ModMap!$A$2:$B$21,2,FALSE)&amp;"'!AI:AI"),MATCH($K629,INDIRECT("'"&amp;VLOOKUP($C629,ModMap!$A$2:$B$21,2,FALSE)&amp;"'!$K:$K"),0)),"")</f>
        <v/>
      </c>
      <c r="AJ629" s="48" t="s">
        <v>33</v>
      </c>
      <c r="AK629" s="39" t="str">
        <f t="array" ref="AK629">IFERROR(INDEX(INDIRECT("'"&amp;VLOOKUP($C629,ModMap!$A$2:$B$21,2,FALSE)&amp;"'!AK:AK"),MATCH($K629,INDIRECT("'"&amp;VLOOKUP($C629,ModMap!$A$2:$B$21,2,FALSE)&amp;"'!$K:$K"),0)),"")</f>
        <v>Not Started</v>
      </c>
      <c r="AL629" s="39" t="str">
        <f t="array" ref="AL629">IFERROR(INDEX(INDIRECT("'"&amp;VLOOKUP($C629,ModMap!$A$2:$B$21,2,FALSE)&amp;"'!AL:AL"),MATCH($K629,INDIRECT("'"&amp;VLOOKUP($C629,ModMap!$A$2:$B$21,2,FALSE)&amp;"'!$K:$K"),0)),"")</f>
        <v>Unassigned</v>
      </c>
      <c r="AM629" s="39">
        <f t="shared" si="1"/>
        <v>3</v>
      </c>
      <c r="AN629" s="39" t="str">
        <f t="shared" si="2"/>
        <v>Not Started</v>
      </c>
      <c r="AO629" s="40" t="str">
        <f t="array" ref="AO629">IFERROR(INDEX(INDIRECT("'"&amp;VLOOKUP($C629,ModMap!$A$2:$B$21,2,FALSE)&amp;"'!AO:AO"),MATCH($K629,INDIRECT("'"&amp;VLOOKUP($C629,ModMap!$A$2:$B$21,2,FALSE)&amp;"'!$K:$K"),0)),"")</f>
        <v/>
      </c>
      <c r="AP629" s="49" t="str">
        <f t="array" ref="AP629">IFERROR(HYPERLINK("#'"&amp;VLOOKUP($C629,ModMap!$A$2:$B$21,2,FALSE)&amp;"'!V"&amp;MATCH($K629,INDIRECT("'"&amp;VLOOKUP($C629,ModMap!$A$2:$B$21,2,FALSE)&amp;"'!$K:$K"),0),"Edit on module sheet"),"")</f>
        <v>Edit on module sheet</v>
      </c>
    </row>
    <row r="630" ht="42.0" customHeight="1">
      <c r="A630" s="50">
        <v>628.0</v>
      </c>
      <c r="B630" s="50">
        <v>624.0</v>
      </c>
      <c r="C630" s="50" t="s">
        <v>127</v>
      </c>
      <c r="D630" s="51" t="s">
        <v>128</v>
      </c>
      <c r="E630" s="31" t="s">
        <v>69</v>
      </c>
      <c r="F630" s="76" t="s">
        <v>1531</v>
      </c>
      <c r="G630" s="51" t="s">
        <v>1532</v>
      </c>
      <c r="H630" s="50" t="s">
        <v>1623</v>
      </c>
      <c r="I630" s="50" t="s">
        <v>1624</v>
      </c>
      <c r="J630" s="51" t="s">
        <v>1625</v>
      </c>
      <c r="K630" s="50" t="s">
        <v>3892</v>
      </c>
      <c r="L630" s="51" t="s">
        <v>3893</v>
      </c>
      <c r="M630" s="48" t="s">
        <v>434</v>
      </c>
      <c r="N630" s="50" t="s">
        <v>128</v>
      </c>
      <c r="O630" s="50" t="s">
        <v>1559</v>
      </c>
      <c r="P630" s="51" t="s">
        <v>1628</v>
      </c>
      <c r="Q630" s="51" t="s">
        <v>1629</v>
      </c>
      <c r="R630" s="50" t="s">
        <v>1317</v>
      </c>
      <c r="S630" s="50" t="s">
        <v>69</v>
      </c>
      <c r="T630" s="50" t="str">
        <f t="array" ref="T630">IFERROR(INDEX(INDIRECT("'"&amp;VLOOKUP($C630,ModMap!$A$2:$B$21,2,FALSE)&amp;"'!T:T"),MATCH($K630,INDIRECT("'"&amp;VLOOKUP($C630,ModMap!$A$2:$B$21,2,FALSE)&amp;"'!$K:$K"),0)),"")</f>
        <v>Unassigned</v>
      </c>
      <c r="U630" s="48" t="s">
        <v>33</v>
      </c>
      <c r="V630" s="50" t="str">
        <f t="array" ref="V630">IFERROR(INDEX(INDIRECT("'"&amp;VLOOKUP($C630,ModMap!$A$2:$B$21,2,FALSE)&amp;"'!V:V"),MATCH($K630,INDIRECT("'"&amp;VLOOKUP($C630,ModMap!$A$2:$B$21,2,FALSE)&amp;"'!$K:$K"),0)),"")</f>
        <v>Not Started</v>
      </c>
      <c r="W630" s="50" t="str">
        <f t="array" ref="W630">IFERROR(INDEX(INDIRECT("'"&amp;VLOOKUP($C630,ModMap!$A$2:$B$21,2,FALSE)&amp;"'!W:W"),MATCH($K630,INDIRECT("'"&amp;VLOOKUP($C630,ModMap!$A$2:$B$21,2,FALSE)&amp;"'!$K:$K"),0)),"")</f>
        <v>Unassigned</v>
      </c>
      <c r="X630" s="48" t="s">
        <v>33</v>
      </c>
      <c r="Y630" s="50" t="str">
        <f t="array" ref="Y630">IFERROR(INDEX(INDIRECT("'"&amp;VLOOKUP($C630,ModMap!$A$2:$B$21,2,FALSE)&amp;"'!Y:Y"),MATCH($K630,INDIRECT("'"&amp;VLOOKUP($C630,ModMap!$A$2:$B$21,2,FALSE)&amp;"'!$K:$K"),0)),"")</f>
        <v>Not Started</v>
      </c>
      <c r="Z630" s="50" t="str">
        <f t="array" ref="Z630">IFERROR(INDEX(INDIRECT("'"&amp;VLOOKUP($C630,ModMap!$A$2:$B$21,2,FALSE)&amp;"'!Z:Z"),MATCH($K630,INDIRECT("'"&amp;VLOOKUP($C630,ModMap!$A$2:$B$21,2,FALSE)&amp;"'!$K:$K"),0)),"")</f>
        <v>Unassigned</v>
      </c>
      <c r="AA630" s="44" t="s">
        <v>36</v>
      </c>
      <c r="AB630" s="50" t="str">
        <f t="array" ref="AB630">IFERROR(INDEX(INDIRECT("'"&amp;VLOOKUP($C630,ModMap!$A$2:$B$21,2,FALSE)&amp;"'!AB:AB"),MATCH($K630,INDIRECT("'"&amp;VLOOKUP($C630,ModMap!$A$2:$B$21,2,FALSE)&amp;"'!$K:$K"),0)),"")</f>
        <v>N/A</v>
      </c>
      <c r="AC630" s="50" t="str">
        <f t="array" ref="AC630">IFERROR(INDEX(INDIRECT("'"&amp;VLOOKUP($C630,ModMap!$A$2:$B$21,2,FALSE)&amp;"'!AC:AC"),MATCH($K630,INDIRECT("'"&amp;VLOOKUP($C630,ModMap!$A$2:$B$21,2,FALSE)&amp;"'!$K:$K"),0)),"")</f>
        <v/>
      </c>
      <c r="AD630" s="48" t="s">
        <v>33</v>
      </c>
      <c r="AE630" s="50" t="str">
        <f t="array" ref="AE630">IFERROR(INDEX(INDIRECT("'"&amp;VLOOKUP($C630,ModMap!$A$2:$B$21,2,FALSE)&amp;"'!AE:AE"),MATCH($K630,INDIRECT("'"&amp;VLOOKUP($C630,ModMap!$A$2:$B$21,2,FALSE)&amp;"'!$K:$K"),0)),"")</f>
        <v>Not Started</v>
      </c>
      <c r="AF630" s="50" t="str">
        <f t="array" ref="AF630">IFERROR(INDEX(INDIRECT("'"&amp;VLOOKUP($C630,ModMap!$A$2:$B$21,2,FALSE)&amp;"'!AF:AF"),MATCH($K630,INDIRECT("'"&amp;VLOOKUP($C630,ModMap!$A$2:$B$21,2,FALSE)&amp;"'!$K:$K"),0)),"")</f>
        <v>Unassigned</v>
      </c>
      <c r="AG630" s="44" t="s">
        <v>36</v>
      </c>
      <c r="AH630" s="50" t="str">
        <f t="array" ref="AH630">IFERROR(INDEX(INDIRECT("'"&amp;VLOOKUP($C630,ModMap!$A$2:$B$21,2,FALSE)&amp;"'!AH:AH"),MATCH($K630,INDIRECT("'"&amp;VLOOKUP($C630,ModMap!$A$2:$B$21,2,FALSE)&amp;"'!$K:$K"),0)),"")</f>
        <v>N/A</v>
      </c>
      <c r="AI630" s="50" t="str">
        <f t="array" ref="AI630">IFERROR(INDEX(INDIRECT("'"&amp;VLOOKUP($C630,ModMap!$A$2:$B$21,2,FALSE)&amp;"'!AI:AI"),MATCH($K630,INDIRECT("'"&amp;VLOOKUP($C630,ModMap!$A$2:$B$21,2,FALSE)&amp;"'!$K:$K"),0)),"")</f>
        <v/>
      </c>
      <c r="AJ630" s="44" t="s">
        <v>36</v>
      </c>
      <c r="AK630" s="50" t="str">
        <f t="array" ref="AK630">IFERROR(INDEX(INDIRECT("'"&amp;VLOOKUP($C630,ModMap!$A$2:$B$21,2,FALSE)&amp;"'!AK:AK"),MATCH($K630,INDIRECT("'"&amp;VLOOKUP($C630,ModMap!$A$2:$B$21,2,FALSE)&amp;"'!$K:$K"),0)),"")</f>
        <v>N/A</v>
      </c>
      <c r="AL630" s="50" t="str">
        <f t="array" ref="AL630">IFERROR(INDEX(INDIRECT("'"&amp;VLOOKUP($C630,ModMap!$A$2:$B$21,2,FALSE)&amp;"'!AL:AL"),MATCH($K630,INDIRECT("'"&amp;VLOOKUP($C630,ModMap!$A$2:$B$21,2,FALSE)&amp;"'!$K:$K"),0)),"")</f>
        <v/>
      </c>
      <c r="AM630" s="50">
        <f t="shared" si="1"/>
        <v>3</v>
      </c>
      <c r="AN630" s="50" t="str">
        <f t="shared" si="2"/>
        <v>Not Started</v>
      </c>
      <c r="AO630" s="51" t="str">
        <f t="array" ref="AO630">IFERROR(INDEX(INDIRECT("'"&amp;VLOOKUP($C630,ModMap!$A$2:$B$21,2,FALSE)&amp;"'!AO:AO"),MATCH($K630,INDIRECT("'"&amp;VLOOKUP($C630,ModMap!$A$2:$B$21,2,FALSE)&amp;"'!$K:$K"),0)),"")</f>
        <v/>
      </c>
      <c r="AP630" s="49" t="str">
        <f t="array" ref="AP630">IFERROR(HYPERLINK("#'"&amp;VLOOKUP($C630,ModMap!$A$2:$B$21,2,FALSE)&amp;"'!V"&amp;MATCH($K630,INDIRECT("'"&amp;VLOOKUP($C630,ModMap!$A$2:$B$21,2,FALSE)&amp;"'!$K:$K"),0),"Edit on module sheet"),"")</f>
        <v>Edit on module sheet</v>
      </c>
    </row>
    <row r="631" ht="42.0" customHeight="1">
      <c r="A631" s="39">
        <v>629.0</v>
      </c>
      <c r="B631" s="39">
        <v>625.0</v>
      </c>
      <c r="C631" s="39" t="s">
        <v>127</v>
      </c>
      <c r="D631" s="40" t="s">
        <v>128</v>
      </c>
      <c r="E631" s="28" t="s">
        <v>48</v>
      </c>
      <c r="F631" s="76" t="s">
        <v>1531</v>
      </c>
      <c r="G631" s="40" t="s">
        <v>1532</v>
      </c>
      <c r="H631" s="39" t="s">
        <v>3096</v>
      </c>
      <c r="I631" s="39" t="s">
        <v>3097</v>
      </c>
      <c r="J631" s="40" t="s">
        <v>3098</v>
      </c>
      <c r="K631" s="39" t="s">
        <v>3099</v>
      </c>
      <c r="L631" s="40" t="s">
        <v>3100</v>
      </c>
      <c r="M631" s="47" t="s">
        <v>200</v>
      </c>
      <c r="N631" s="39" t="s">
        <v>128</v>
      </c>
      <c r="O631" s="39" t="s">
        <v>3101</v>
      </c>
      <c r="P631" s="40" t="s">
        <v>795</v>
      </c>
      <c r="Q631" s="40" t="s">
        <v>3102</v>
      </c>
      <c r="R631" s="39" t="s">
        <v>762</v>
      </c>
      <c r="S631" s="39" t="s">
        <v>56</v>
      </c>
      <c r="T631" s="39" t="str">
        <f t="array" ref="T631">IFERROR(INDEX(INDIRECT("'"&amp;VLOOKUP($C631,ModMap!$A$2:$B$21,2,FALSE)&amp;"'!T:T"),MATCH($K631,INDIRECT("'"&amp;VLOOKUP($C631,ModMap!$A$2:$B$21,2,FALSE)&amp;"'!$K:$K"),0)),"")</f>
        <v>Unassigned</v>
      </c>
      <c r="U631" s="44" t="s">
        <v>36</v>
      </c>
      <c r="V631" s="39" t="str">
        <f t="array" ref="V631">IFERROR(INDEX(INDIRECT("'"&amp;VLOOKUP($C631,ModMap!$A$2:$B$21,2,FALSE)&amp;"'!V:V"),MATCH($K631,INDIRECT("'"&amp;VLOOKUP($C631,ModMap!$A$2:$B$21,2,FALSE)&amp;"'!$K:$K"),0)),"")</f>
        <v>N/A</v>
      </c>
      <c r="W631" s="39" t="str">
        <f t="array" ref="W631">IFERROR(INDEX(INDIRECT("'"&amp;VLOOKUP($C631,ModMap!$A$2:$B$21,2,FALSE)&amp;"'!W:W"),MATCH($K631,INDIRECT("'"&amp;VLOOKUP($C631,ModMap!$A$2:$B$21,2,FALSE)&amp;"'!$K:$K"),0)),"")</f>
        <v/>
      </c>
      <c r="X631" s="48" t="s">
        <v>33</v>
      </c>
      <c r="Y631" s="39" t="str">
        <f t="array" ref="Y631">IFERROR(INDEX(INDIRECT("'"&amp;VLOOKUP($C631,ModMap!$A$2:$B$21,2,FALSE)&amp;"'!Y:Y"),MATCH($K631,INDIRECT("'"&amp;VLOOKUP($C631,ModMap!$A$2:$B$21,2,FALSE)&amp;"'!$K:$K"),0)),"")</f>
        <v>Not Started</v>
      </c>
      <c r="Z631" s="39" t="str">
        <f t="array" ref="Z631">IFERROR(INDEX(INDIRECT("'"&amp;VLOOKUP($C631,ModMap!$A$2:$B$21,2,FALSE)&amp;"'!Z:Z"),MATCH($K631,INDIRECT("'"&amp;VLOOKUP($C631,ModMap!$A$2:$B$21,2,FALSE)&amp;"'!$K:$K"),0)),"")</f>
        <v>Unassigned</v>
      </c>
      <c r="AA631" s="48" t="s">
        <v>33</v>
      </c>
      <c r="AB631" s="39" t="str">
        <f t="array" ref="AB631">IFERROR(INDEX(INDIRECT("'"&amp;VLOOKUP($C631,ModMap!$A$2:$B$21,2,FALSE)&amp;"'!AB:AB"),MATCH($K631,INDIRECT("'"&amp;VLOOKUP($C631,ModMap!$A$2:$B$21,2,FALSE)&amp;"'!$K:$K"),0)),"")</f>
        <v>Not Started</v>
      </c>
      <c r="AC631" s="39" t="str">
        <f t="array" ref="AC631">IFERROR(INDEX(INDIRECT("'"&amp;VLOOKUP($C631,ModMap!$A$2:$B$21,2,FALSE)&amp;"'!AC:AC"),MATCH($K631,INDIRECT("'"&amp;VLOOKUP($C631,ModMap!$A$2:$B$21,2,FALSE)&amp;"'!$K:$K"),0)),"")</f>
        <v>Unassigned</v>
      </c>
      <c r="AD631" s="44" t="s">
        <v>36</v>
      </c>
      <c r="AE631" s="39" t="str">
        <f t="array" ref="AE631">IFERROR(INDEX(INDIRECT("'"&amp;VLOOKUP($C631,ModMap!$A$2:$B$21,2,FALSE)&amp;"'!AE:AE"),MATCH($K631,INDIRECT("'"&amp;VLOOKUP($C631,ModMap!$A$2:$B$21,2,FALSE)&amp;"'!$K:$K"),0)),"")</f>
        <v>N/A</v>
      </c>
      <c r="AF631" s="39" t="str">
        <f t="array" ref="AF631">IFERROR(INDEX(INDIRECT("'"&amp;VLOOKUP($C631,ModMap!$A$2:$B$21,2,FALSE)&amp;"'!AF:AF"),MATCH($K631,INDIRECT("'"&amp;VLOOKUP($C631,ModMap!$A$2:$B$21,2,FALSE)&amp;"'!$K:$K"),0)),"")</f>
        <v/>
      </c>
      <c r="AG631" s="44" t="s">
        <v>36</v>
      </c>
      <c r="AH631" s="39" t="str">
        <f t="array" ref="AH631">IFERROR(INDEX(INDIRECT("'"&amp;VLOOKUP($C631,ModMap!$A$2:$B$21,2,FALSE)&amp;"'!AH:AH"),MATCH($K631,INDIRECT("'"&amp;VLOOKUP($C631,ModMap!$A$2:$B$21,2,FALSE)&amp;"'!$K:$K"),0)),"")</f>
        <v>N/A</v>
      </c>
      <c r="AI631" s="39" t="str">
        <f t="array" ref="AI631">IFERROR(INDEX(INDIRECT("'"&amp;VLOOKUP($C631,ModMap!$A$2:$B$21,2,FALSE)&amp;"'!AI:AI"),MATCH($K631,INDIRECT("'"&amp;VLOOKUP($C631,ModMap!$A$2:$B$21,2,FALSE)&amp;"'!$K:$K"),0)),"")</f>
        <v/>
      </c>
      <c r="AJ631" s="44" t="s">
        <v>36</v>
      </c>
      <c r="AK631" s="39" t="str">
        <f t="array" ref="AK631">IFERROR(INDEX(INDIRECT("'"&amp;VLOOKUP($C631,ModMap!$A$2:$B$21,2,FALSE)&amp;"'!AK:AK"),MATCH($K631,INDIRECT("'"&amp;VLOOKUP($C631,ModMap!$A$2:$B$21,2,FALSE)&amp;"'!$K:$K"),0)),"")</f>
        <v>N/A</v>
      </c>
      <c r="AL631" s="39" t="str">
        <f t="array" ref="AL631">IFERROR(INDEX(INDIRECT("'"&amp;VLOOKUP($C631,ModMap!$A$2:$B$21,2,FALSE)&amp;"'!AL:AL"),MATCH($K631,INDIRECT("'"&amp;VLOOKUP($C631,ModMap!$A$2:$B$21,2,FALSE)&amp;"'!$K:$K"),0)),"")</f>
        <v/>
      </c>
      <c r="AM631" s="39">
        <f t="shared" si="1"/>
        <v>2</v>
      </c>
      <c r="AN631" s="39" t="str">
        <f t="shared" si="2"/>
        <v>Not Started</v>
      </c>
      <c r="AO631" s="40" t="str">
        <f t="array" ref="AO631">IFERROR(INDEX(INDIRECT("'"&amp;VLOOKUP($C631,ModMap!$A$2:$B$21,2,FALSE)&amp;"'!AO:AO"),MATCH($K631,INDIRECT("'"&amp;VLOOKUP($C631,ModMap!$A$2:$B$21,2,FALSE)&amp;"'!$K:$K"),0)),"")</f>
        <v/>
      </c>
      <c r="AP631" s="49" t="str">
        <f t="array" ref="AP631">IFERROR(HYPERLINK("#'"&amp;VLOOKUP($C631,ModMap!$A$2:$B$21,2,FALSE)&amp;"'!V"&amp;MATCH($K631,INDIRECT("'"&amp;VLOOKUP($C631,ModMap!$A$2:$B$21,2,FALSE)&amp;"'!$K:$K"),0),"Edit on module sheet"),"")</f>
        <v>Edit on module sheet</v>
      </c>
    </row>
    <row r="632" ht="42.0" customHeight="1">
      <c r="A632" s="50">
        <v>630.0</v>
      </c>
      <c r="B632" s="50">
        <v>626.0</v>
      </c>
      <c r="C632" s="50" t="s">
        <v>127</v>
      </c>
      <c r="D632" s="51" t="s">
        <v>128</v>
      </c>
      <c r="E632" s="31" t="s">
        <v>69</v>
      </c>
      <c r="F632" s="76" t="s">
        <v>1531</v>
      </c>
      <c r="G632" s="51" t="s">
        <v>1532</v>
      </c>
      <c r="H632" s="50" t="s">
        <v>3096</v>
      </c>
      <c r="I632" s="50" t="s">
        <v>3097</v>
      </c>
      <c r="J632" s="51" t="s">
        <v>3098</v>
      </c>
      <c r="K632" s="50" t="s">
        <v>3894</v>
      </c>
      <c r="L632" s="51" t="s">
        <v>3895</v>
      </c>
      <c r="M632" s="48" t="s">
        <v>434</v>
      </c>
      <c r="N632" s="50" t="s">
        <v>128</v>
      </c>
      <c r="O632" s="50" t="s">
        <v>3101</v>
      </c>
      <c r="P632" s="51" t="s">
        <v>795</v>
      </c>
      <c r="Q632" s="51" t="s">
        <v>3102</v>
      </c>
      <c r="R632" s="50" t="s">
        <v>762</v>
      </c>
      <c r="S632" s="50" t="s">
        <v>69</v>
      </c>
      <c r="T632" s="50" t="str">
        <f t="array" ref="T632">IFERROR(INDEX(INDIRECT("'"&amp;VLOOKUP($C632,ModMap!$A$2:$B$21,2,FALSE)&amp;"'!T:T"),MATCH($K632,INDIRECT("'"&amp;VLOOKUP($C632,ModMap!$A$2:$B$21,2,FALSE)&amp;"'!$K:$K"),0)),"")</f>
        <v>Unassigned</v>
      </c>
      <c r="U632" s="44" t="s">
        <v>36</v>
      </c>
      <c r="V632" s="50" t="str">
        <f t="array" ref="V632">IFERROR(INDEX(INDIRECT("'"&amp;VLOOKUP($C632,ModMap!$A$2:$B$21,2,FALSE)&amp;"'!V:V"),MATCH($K632,INDIRECT("'"&amp;VLOOKUP($C632,ModMap!$A$2:$B$21,2,FALSE)&amp;"'!$K:$K"),0)),"")</f>
        <v>N/A</v>
      </c>
      <c r="W632" s="50" t="str">
        <f t="array" ref="W632">IFERROR(INDEX(INDIRECT("'"&amp;VLOOKUP($C632,ModMap!$A$2:$B$21,2,FALSE)&amp;"'!W:W"),MATCH($K632,INDIRECT("'"&amp;VLOOKUP($C632,ModMap!$A$2:$B$21,2,FALSE)&amp;"'!$K:$K"),0)),"")</f>
        <v/>
      </c>
      <c r="X632" s="48" t="s">
        <v>33</v>
      </c>
      <c r="Y632" s="50" t="str">
        <f t="array" ref="Y632">IFERROR(INDEX(INDIRECT("'"&amp;VLOOKUP($C632,ModMap!$A$2:$B$21,2,FALSE)&amp;"'!Y:Y"),MATCH($K632,INDIRECT("'"&amp;VLOOKUP($C632,ModMap!$A$2:$B$21,2,FALSE)&amp;"'!$K:$K"),0)),"")</f>
        <v>Not Started</v>
      </c>
      <c r="Z632" s="50" t="str">
        <f t="array" ref="Z632">IFERROR(INDEX(INDIRECT("'"&amp;VLOOKUP($C632,ModMap!$A$2:$B$21,2,FALSE)&amp;"'!Z:Z"),MATCH($K632,INDIRECT("'"&amp;VLOOKUP($C632,ModMap!$A$2:$B$21,2,FALSE)&amp;"'!$K:$K"),0)),"")</f>
        <v>Unassigned</v>
      </c>
      <c r="AA632" s="44" t="s">
        <v>36</v>
      </c>
      <c r="AB632" s="50" t="str">
        <f t="array" ref="AB632">IFERROR(INDEX(INDIRECT("'"&amp;VLOOKUP($C632,ModMap!$A$2:$B$21,2,FALSE)&amp;"'!AB:AB"),MATCH($K632,INDIRECT("'"&amp;VLOOKUP($C632,ModMap!$A$2:$B$21,2,FALSE)&amp;"'!$K:$K"),0)),"")</f>
        <v>N/A</v>
      </c>
      <c r="AC632" s="50" t="str">
        <f t="array" ref="AC632">IFERROR(INDEX(INDIRECT("'"&amp;VLOOKUP($C632,ModMap!$A$2:$B$21,2,FALSE)&amp;"'!AC:AC"),MATCH($K632,INDIRECT("'"&amp;VLOOKUP($C632,ModMap!$A$2:$B$21,2,FALSE)&amp;"'!$K:$K"),0)),"")</f>
        <v/>
      </c>
      <c r="AD632" s="44" t="s">
        <v>36</v>
      </c>
      <c r="AE632" s="50" t="str">
        <f t="array" ref="AE632">IFERROR(INDEX(INDIRECT("'"&amp;VLOOKUP($C632,ModMap!$A$2:$B$21,2,FALSE)&amp;"'!AE:AE"),MATCH($K632,INDIRECT("'"&amp;VLOOKUP($C632,ModMap!$A$2:$B$21,2,FALSE)&amp;"'!$K:$K"),0)),"")</f>
        <v>N/A</v>
      </c>
      <c r="AF632" s="50" t="str">
        <f t="array" ref="AF632">IFERROR(INDEX(INDIRECT("'"&amp;VLOOKUP($C632,ModMap!$A$2:$B$21,2,FALSE)&amp;"'!AF:AF"),MATCH($K632,INDIRECT("'"&amp;VLOOKUP($C632,ModMap!$A$2:$B$21,2,FALSE)&amp;"'!$K:$K"),0)),"")</f>
        <v/>
      </c>
      <c r="AG632" s="44" t="s">
        <v>36</v>
      </c>
      <c r="AH632" s="50" t="str">
        <f t="array" ref="AH632">IFERROR(INDEX(INDIRECT("'"&amp;VLOOKUP($C632,ModMap!$A$2:$B$21,2,FALSE)&amp;"'!AH:AH"),MATCH($K632,INDIRECT("'"&amp;VLOOKUP($C632,ModMap!$A$2:$B$21,2,FALSE)&amp;"'!$K:$K"),0)),"")</f>
        <v>N/A</v>
      </c>
      <c r="AI632" s="50" t="str">
        <f t="array" ref="AI632">IFERROR(INDEX(INDIRECT("'"&amp;VLOOKUP($C632,ModMap!$A$2:$B$21,2,FALSE)&amp;"'!AI:AI"),MATCH($K632,INDIRECT("'"&amp;VLOOKUP($C632,ModMap!$A$2:$B$21,2,FALSE)&amp;"'!$K:$K"),0)),"")</f>
        <v/>
      </c>
      <c r="AJ632" s="44" t="s">
        <v>36</v>
      </c>
      <c r="AK632" s="50" t="str">
        <f t="array" ref="AK632">IFERROR(INDEX(INDIRECT("'"&amp;VLOOKUP($C632,ModMap!$A$2:$B$21,2,FALSE)&amp;"'!AK:AK"),MATCH($K632,INDIRECT("'"&amp;VLOOKUP($C632,ModMap!$A$2:$B$21,2,FALSE)&amp;"'!$K:$K"),0)),"")</f>
        <v>N/A</v>
      </c>
      <c r="AL632" s="50" t="str">
        <f t="array" ref="AL632">IFERROR(INDEX(INDIRECT("'"&amp;VLOOKUP($C632,ModMap!$A$2:$B$21,2,FALSE)&amp;"'!AL:AL"),MATCH($K632,INDIRECT("'"&amp;VLOOKUP($C632,ModMap!$A$2:$B$21,2,FALSE)&amp;"'!$K:$K"),0)),"")</f>
        <v/>
      </c>
      <c r="AM632" s="50">
        <f t="shared" si="1"/>
        <v>1</v>
      </c>
      <c r="AN632" s="50" t="str">
        <f t="shared" si="2"/>
        <v>Not Started</v>
      </c>
      <c r="AO632" s="51" t="str">
        <f t="array" ref="AO632">IFERROR(INDEX(INDIRECT("'"&amp;VLOOKUP($C632,ModMap!$A$2:$B$21,2,FALSE)&amp;"'!AO:AO"),MATCH($K632,INDIRECT("'"&amp;VLOOKUP($C632,ModMap!$A$2:$B$21,2,FALSE)&amp;"'!$K:$K"),0)),"")</f>
        <v/>
      </c>
      <c r="AP632" s="49" t="str">
        <f t="array" ref="AP632">IFERROR(HYPERLINK("#'"&amp;VLOOKUP($C632,ModMap!$A$2:$B$21,2,FALSE)&amp;"'!V"&amp;MATCH($K632,INDIRECT("'"&amp;VLOOKUP($C632,ModMap!$A$2:$B$21,2,FALSE)&amp;"'!$K:$K"),0),"Edit on module sheet"),"")</f>
        <v>Edit on module sheet</v>
      </c>
    </row>
    <row r="633" ht="42.0" customHeight="1">
      <c r="A633" s="39">
        <v>631.0</v>
      </c>
      <c r="B633" s="39">
        <v>627.0</v>
      </c>
      <c r="C633" s="39" t="s">
        <v>127</v>
      </c>
      <c r="D633" s="40" t="s">
        <v>128</v>
      </c>
      <c r="E633" s="28" t="s">
        <v>48</v>
      </c>
      <c r="F633" s="76" t="s">
        <v>1531</v>
      </c>
      <c r="G633" s="40" t="s">
        <v>1532</v>
      </c>
      <c r="H633" s="39" t="s">
        <v>1631</v>
      </c>
      <c r="I633" s="39" t="s">
        <v>1632</v>
      </c>
      <c r="J633" s="40" t="s">
        <v>1633</v>
      </c>
      <c r="K633" s="39" t="s">
        <v>3112</v>
      </c>
      <c r="L633" s="40" t="s">
        <v>3113</v>
      </c>
      <c r="M633" s="47" t="s">
        <v>200</v>
      </c>
      <c r="N633" s="39" t="s">
        <v>128</v>
      </c>
      <c r="O633" s="39" t="s">
        <v>1551</v>
      </c>
      <c r="P633" s="40" t="s">
        <v>1636</v>
      </c>
      <c r="Q633" s="40" t="s">
        <v>1637</v>
      </c>
      <c r="R633" s="39" t="s">
        <v>1638</v>
      </c>
      <c r="S633" s="39" t="s">
        <v>53</v>
      </c>
      <c r="T633" s="39" t="str">
        <f t="array" ref="T633">IFERROR(INDEX(INDIRECT("'"&amp;VLOOKUP($C633,ModMap!$A$2:$B$21,2,FALSE)&amp;"'!T:T"),MATCH($K633,INDIRECT("'"&amp;VLOOKUP($C633,ModMap!$A$2:$B$21,2,FALSE)&amp;"'!$K:$K"),0)),"")</f>
        <v>Unassigned</v>
      </c>
      <c r="U633" s="44" t="s">
        <v>36</v>
      </c>
      <c r="V633" s="39" t="str">
        <f t="array" ref="V633">IFERROR(INDEX(INDIRECT("'"&amp;VLOOKUP($C633,ModMap!$A$2:$B$21,2,FALSE)&amp;"'!V:V"),MATCH($K633,INDIRECT("'"&amp;VLOOKUP($C633,ModMap!$A$2:$B$21,2,FALSE)&amp;"'!$K:$K"),0)),"")</f>
        <v>N/A</v>
      </c>
      <c r="W633" s="39" t="str">
        <f t="array" ref="W633">IFERROR(INDEX(INDIRECT("'"&amp;VLOOKUP($C633,ModMap!$A$2:$B$21,2,FALSE)&amp;"'!W:W"),MATCH($K633,INDIRECT("'"&amp;VLOOKUP($C633,ModMap!$A$2:$B$21,2,FALSE)&amp;"'!$K:$K"),0)),"")</f>
        <v/>
      </c>
      <c r="X633" s="48" t="s">
        <v>33</v>
      </c>
      <c r="Y633" s="39" t="str">
        <f t="array" ref="Y633">IFERROR(INDEX(INDIRECT("'"&amp;VLOOKUP($C633,ModMap!$A$2:$B$21,2,FALSE)&amp;"'!Y:Y"),MATCH($K633,INDIRECT("'"&amp;VLOOKUP($C633,ModMap!$A$2:$B$21,2,FALSE)&amp;"'!$K:$K"),0)),"")</f>
        <v>Not Started</v>
      </c>
      <c r="Z633" s="39" t="str">
        <f t="array" ref="Z633">IFERROR(INDEX(INDIRECT("'"&amp;VLOOKUP($C633,ModMap!$A$2:$B$21,2,FALSE)&amp;"'!Z:Z"),MATCH($K633,INDIRECT("'"&amp;VLOOKUP($C633,ModMap!$A$2:$B$21,2,FALSE)&amp;"'!$K:$K"),0)),"")</f>
        <v>Unassigned</v>
      </c>
      <c r="AA633" s="48" t="s">
        <v>33</v>
      </c>
      <c r="AB633" s="39" t="str">
        <f t="array" ref="AB633">IFERROR(INDEX(INDIRECT("'"&amp;VLOOKUP($C633,ModMap!$A$2:$B$21,2,FALSE)&amp;"'!AB:AB"),MATCH($K633,INDIRECT("'"&amp;VLOOKUP($C633,ModMap!$A$2:$B$21,2,FALSE)&amp;"'!$K:$K"),0)),"")</f>
        <v>Not Started</v>
      </c>
      <c r="AC633" s="39" t="str">
        <f t="array" ref="AC633">IFERROR(INDEX(INDIRECT("'"&amp;VLOOKUP($C633,ModMap!$A$2:$B$21,2,FALSE)&amp;"'!AC:AC"),MATCH($K633,INDIRECT("'"&amp;VLOOKUP($C633,ModMap!$A$2:$B$21,2,FALSE)&amp;"'!$K:$K"),0)),"")</f>
        <v>Unassigned</v>
      </c>
      <c r="AD633" s="44" t="s">
        <v>36</v>
      </c>
      <c r="AE633" s="39" t="str">
        <f t="array" ref="AE633">IFERROR(INDEX(INDIRECT("'"&amp;VLOOKUP($C633,ModMap!$A$2:$B$21,2,FALSE)&amp;"'!AE:AE"),MATCH($K633,INDIRECT("'"&amp;VLOOKUP($C633,ModMap!$A$2:$B$21,2,FALSE)&amp;"'!$K:$K"),0)),"")</f>
        <v>N/A</v>
      </c>
      <c r="AF633" s="39" t="str">
        <f t="array" ref="AF633">IFERROR(INDEX(INDIRECT("'"&amp;VLOOKUP($C633,ModMap!$A$2:$B$21,2,FALSE)&amp;"'!AF:AF"),MATCH($K633,INDIRECT("'"&amp;VLOOKUP($C633,ModMap!$A$2:$B$21,2,FALSE)&amp;"'!$K:$K"),0)),"")</f>
        <v/>
      </c>
      <c r="AG633" s="44" t="s">
        <v>36</v>
      </c>
      <c r="AH633" s="39" t="str">
        <f t="array" ref="AH633">IFERROR(INDEX(INDIRECT("'"&amp;VLOOKUP($C633,ModMap!$A$2:$B$21,2,FALSE)&amp;"'!AH:AH"),MATCH($K633,INDIRECT("'"&amp;VLOOKUP($C633,ModMap!$A$2:$B$21,2,FALSE)&amp;"'!$K:$K"),0)),"")</f>
        <v>N/A</v>
      </c>
      <c r="AI633" s="39" t="str">
        <f t="array" ref="AI633">IFERROR(INDEX(INDIRECT("'"&amp;VLOOKUP($C633,ModMap!$A$2:$B$21,2,FALSE)&amp;"'!AI:AI"),MATCH($K633,INDIRECT("'"&amp;VLOOKUP($C633,ModMap!$A$2:$B$21,2,FALSE)&amp;"'!$K:$K"),0)),"")</f>
        <v/>
      </c>
      <c r="AJ633" s="44" t="s">
        <v>36</v>
      </c>
      <c r="AK633" s="39" t="str">
        <f t="array" ref="AK633">IFERROR(INDEX(INDIRECT("'"&amp;VLOOKUP($C633,ModMap!$A$2:$B$21,2,FALSE)&amp;"'!AK:AK"),MATCH($K633,INDIRECT("'"&amp;VLOOKUP($C633,ModMap!$A$2:$B$21,2,FALSE)&amp;"'!$K:$K"),0)),"")</f>
        <v>N/A</v>
      </c>
      <c r="AL633" s="39" t="str">
        <f t="array" ref="AL633">IFERROR(INDEX(INDIRECT("'"&amp;VLOOKUP($C633,ModMap!$A$2:$B$21,2,FALSE)&amp;"'!AL:AL"),MATCH($K633,INDIRECT("'"&amp;VLOOKUP($C633,ModMap!$A$2:$B$21,2,FALSE)&amp;"'!$K:$K"),0)),"")</f>
        <v/>
      </c>
      <c r="AM633" s="39">
        <f t="shared" si="1"/>
        <v>2</v>
      </c>
      <c r="AN633" s="39" t="str">
        <f t="shared" si="2"/>
        <v>Not Started</v>
      </c>
      <c r="AO633" s="40" t="str">
        <f t="array" ref="AO633">IFERROR(INDEX(INDIRECT("'"&amp;VLOOKUP($C633,ModMap!$A$2:$B$21,2,FALSE)&amp;"'!AO:AO"),MATCH($K633,INDIRECT("'"&amp;VLOOKUP($C633,ModMap!$A$2:$B$21,2,FALSE)&amp;"'!$K:$K"),0)),"")</f>
        <v/>
      </c>
      <c r="AP633" s="49" t="str">
        <f t="array" ref="AP633">IFERROR(HYPERLINK("#'"&amp;VLOOKUP($C633,ModMap!$A$2:$B$21,2,FALSE)&amp;"'!V"&amp;MATCH($K633,INDIRECT("'"&amp;VLOOKUP($C633,ModMap!$A$2:$B$21,2,FALSE)&amp;"'!$K:$K"),0),"Edit on module sheet"),"")</f>
        <v>Edit on module sheet</v>
      </c>
    </row>
    <row r="634" ht="42.0" customHeight="1">
      <c r="A634" s="50">
        <v>632.0</v>
      </c>
      <c r="B634" s="50">
        <v>628.0</v>
      </c>
      <c r="C634" s="50" t="s">
        <v>127</v>
      </c>
      <c r="D634" s="51" t="s">
        <v>128</v>
      </c>
      <c r="E634" s="28" t="s">
        <v>48</v>
      </c>
      <c r="F634" s="76" t="s">
        <v>1531</v>
      </c>
      <c r="G634" s="51" t="s">
        <v>1532</v>
      </c>
      <c r="H634" s="50" t="s">
        <v>1631</v>
      </c>
      <c r="I634" s="50" t="s">
        <v>1632</v>
      </c>
      <c r="J634" s="51" t="s">
        <v>1633</v>
      </c>
      <c r="K634" s="50" t="s">
        <v>3116</v>
      </c>
      <c r="L634" s="51" t="s">
        <v>3117</v>
      </c>
      <c r="M634" s="47" t="s">
        <v>200</v>
      </c>
      <c r="N634" s="50" t="s">
        <v>128</v>
      </c>
      <c r="O634" s="50" t="s">
        <v>1551</v>
      </c>
      <c r="P634" s="51" t="s">
        <v>1636</v>
      </c>
      <c r="Q634" s="51" t="s">
        <v>1637</v>
      </c>
      <c r="R634" s="50" t="s">
        <v>1638</v>
      </c>
      <c r="S634" s="50" t="s">
        <v>56</v>
      </c>
      <c r="T634" s="50" t="str">
        <f t="array" ref="T634">IFERROR(INDEX(INDIRECT("'"&amp;VLOOKUP($C634,ModMap!$A$2:$B$21,2,FALSE)&amp;"'!T:T"),MATCH($K634,INDIRECT("'"&amp;VLOOKUP($C634,ModMap!$A$2:$B$21,2,FALSE)&amp;"'!$K:$K"),0)),"")</f>
        <v>Unassigned</v>
      </c>
      <c r="U634" s="44" t="s">
        <v>36</v>
      </c>
      <c r="V634" s="50" t="str">
        <f t="array" ref="V634">IFERROR(INDEX(INDIRECT("'"&amp;VLOOKUP($C634,ModMap!$A$2:$B$21,2,FALSE)&amp;"'!V:V"),MATCH($K634,INDIRECT("'"&amp;VLOOKUP($C634,ModMap!$A$2:$B$21,2,FALSE)&amp;"'!$K:$K"),0)),"")</f>
        <v>N/A</v>
      </c>
      <c r="W634" s="50" t="str">
        <f t="array" ref="W634">IFERROR(INDEX(INDIRECT("'"&amp;VLOOKUP($C634,ModMap!$A$2:$B$21,2,FALSE)&amp;"'!W:W"),MATCH($K634,INDIRECT("'"&amp;VLOOKUP($C634,ModMap!$A$2:$B$21,2,FALSE)&amp;"'!$K:$K"),0)),"")</f>
        <v/>
      </c>
      <c r="X634" s="48" t="s">
        <v>33</v>
      </c>
      <c r="Y634" s="50" t="str">
        <f t="array" ref="Y634">IFERROR(INDEX(INDIRECT("'"&amp;VLOOKUP($C634,ModMap!$A$2:$B$21,2,FALSE)&amp;"'!Y:Y"),MATCH($K634,INDIRECT("'"&amp;VLOOKUP($C634,ModMap!$A$2:$B$21,2,FALSE)&amp;"'!$K:$K"),0)),"")</f>
        <v>Not Started</v>
      </c>
      <c r="Z634" s="50" t="str">
        <f t="array" ref="Z634">IFERROR(INDEX(INDIRECT("'"&amp;VLOOKUP($C634,ModMap!$A$2:$B$21,2,FALSE)&amp;"'!Z:Z"),MATCH($K634,INDIRECT("'"&amp;VLOOKUP($C634,ModMap!$A$2:$B$21,2,FALSE)&amp;"'!$K:$K"),0)),"")</f>
        <v>Unassigned</v>
      </c>
      <c r="AA634" s="48" t="s">
        <v>33</v>
      </c>
      <c r="AB634" s="50" t="str">
        <f t="array" ref="AB634">IFERROR(INDEX(INDIRECT("'"&amp;VLOOKUP($C634,ModMap!$A$2:$B$21,2,FALSE)&amp;"'!AB:AB"),MATCH($K634,INDIRECT("'"&amp;VLOOKUP($C634,ModMap!$A$2:$B$21,2,FALSE)&amp;"'!$K:$K"),0)),"")</f>
        <v>Not Started</v>
      </c>
      <c r="AC634" s="50" t="str">
        <f t="array" ref="AC634">IFERROR(INDEX(INDIRECT("'"&amp;VLOOKUP($C634,ModMap!$A$2:$B$21,2,FALSE)&amp;"'!AC:AC"),MATCH($K634,INDIRECT("'"&amp;VLOOKUP($C634,ModMap!$A$2:$B$21,2,FALSE)&amp;"'!$K:$K"),0)),"")</f>
        <v>Unassigned</v>
      </c>
      <c r="AD634" s="48" t="s">
        <v>33</v>
      </c>
      <c r="AE634" s="50" t="str">
        <f t="array" ref="AE634">IFERROR(INDEX(INDIRECT("'"&amp;VLOOKUP($C634,ModMap!$A$2:$B$21,2,FALSE)&amp;"'!AE:AE"),MATCH($K634,INDIRECT("'"&amp;VLOOKUP($C634,ModMap!$A$2:$B$21,2,FALSE)&amp;"'!$K:$K"),0)),"")</f>
        <v>Not Started</v>
      </c>
      <c r="AF634" s="50" t="str">
        <f t="array" ref="AF634">IFERROR(INDEX(INDIRECT("'"&amp;VLOOKUP($C634,ModMap!$A$2:$B$21,2,FALSE)&amp;"'!AF:AF"),MATCH($K634,INDIRECT("'"&amp;VLOOKUP($C634,ModMap!$A$2:$B$21,2,FALSE)&amp;"'!$K:$K"),0)),"")</f>
        <v>Unassigned</v>
      </c>
      <c r="AG634" s="44" t="s">
        <v>36</v>
      </c>
      <c r="AH634" s="50" t="str">
        <f t="array" ref="AH634">IFERROR(INDEX(INDIRECT("'"&amp;VLOOKUP($C634,ModMap!$A$2:$B$21,2,FALSE)&amp;"'!AH:AH"),MATCH($K634,INDIRECT("'"&amp;VLOOKUP($C634,ModMap!$A$2:$B$21,2,FALSE)&amp;"'!$K:$K"),0)),"")</f>
        <v>N/A</v>
      </c>
      <c r="AI634" s="50" t="str">
        <f t="array" ref="AI634">IFERROR(INDEX(INDIRECT("'"&amp;VLOOKUP($C634,ModMap!$A$2:$B$21,2,FALSE)&amp;"'!AI:AI"),MATCH($K634,INDIRECT("'"&amp;VLOOKUP($C634,ModMap!$A$2:$B$21,2,FALSE)&amp;"'!$K:$K"),0)),"")</f>
        <v/>
      </c>
      <c r="AJ634" s="44" t="s">
        <v>36</v>
      </c>
      <c r="AK634" s="50" t="str">
        <f t="array" ref="AK634">IFERROR(INDEX(INDIRECT("'"&amp;VLOOKUP($C634,ModMap!$A$2:$B$21,2,FALSE)&amp;"'!AK:AK"),MATCH($K634,INDIRECT("'"&amp;VLOOKUP($C634,ModMap!$A$2:$B$21,2,FALSE)&amp;"'!$K:$K"),0)),"")</f>
        <v>N/A</v>
      </c>
      <c r="AL634" s="50" t="str">
        <f t="array" ref="AL634">IFERROR(INDEX(INDIRECT("'"&amp;VLOOKUP($C634,ModMap!$A$2:$B$21,2,FALSE)&amp;"'!AL:AL"),MATCH($K634,INDIRECT("'"&amp;VLOOKUP($C634,ModMap!$A$2:$B$21,2,FALSE)&amp;"'!$K:$K"),0)),"")</f>
        <v/>
      </c>
      <c r="AM634" s="50">
        <f t="shared" si="1"/>
        <v>3</v>
      </c>
      <c r="AN634" s="50" t="str">
        <f t="shared" si="2"/>
        <v>Not Started</v>
      </c>
      <c r="AO634" s="51" t="str">
        <f t="array" ref="AO634">IFERROR(INDEX(INDIRECT("'"&amp;VLOOKUP($C634,ModMap!$A$2:$B$21,2,FALSE)&amp;"'!AO:AO"),MATCH($K634,INDIRECT("'"&amp;VLOOKUP($C634,ModMap!$A$2:$B$21,2,FALSE)&amp;"'!$K:$K"),0)),"")</f>
        <v/>
      </c>
      <c r="AP634" s="49" t="str">
        <f t="array" ref="AP634">IFERROR(HYPERLINK("#'"&amp;VLOOKUP($C634,ModMap!$A$2:$B$21,2,FALSE)&amp;"'!V"&amp;MATCH($K634,INDIRECT("'"&amp;VLOOKUP($C634,ModMap!$A$2:$B$21,2,FALSE)&amp;"'!$K:$K"),0),"Edit on module sheet"),"")</f>
        <v>Edit on module sheet</v>
      </c>
    </row>
    <row r="635" ht="42.0" customHeight="1">
      <c r="A635" s="39">
        <v>633.0</v>
      </c>
      <c r="B635" s="39">
        <v>629.0</v>
      </c>
      <c r="C635" s="39" t="s">
        <v>127</v>
      </c>
      <c r="D635" s="40" t="s">
        <v>128</v>
      </c>
      <c r="E635" s="29" t="s">
        <v>41</v>
      </c>
      <c r="F635" s="76" t="s">
        <v>1531</v>
      </c>
      <c r="G635" s="40" t="s">
        <v>1532</v>
      </c>
      <c r="H635" s="39" t="s">
        <v>1631</v>
      </c>
      <c r="I635" s="39" t="s">
        <v>1632</v>
      </c>
      <c r="J635" s="40" t="s">
        <v>1633</v>
      </c>
      <c r="K635" s="39" t="s">
        <v>1634</v>
      </c>
      <c r="L635" s="40" t="s">
        <v>1635</v>
      </c>
      <c r="M635" s="47" t="s">
        <v>200</v>
      </c>
      <c r="N635" s="39" t="s">
        <v>128</v>
      </c>
      <c r="O635" s="39" t="s">
        <v>1551</v>
      </c>
      <c r="P635" s="40" t="s">
        <v>1636</v>
      </c>
      <c r="Q635" s="40" t="s">
        <v>1637</v>
      </c>
      <c r="R635" s="39" t="s">
        <v>1638</v>
      </c>
      <c r="S635" s="39" t="s">
        <v>206</v>
      </c>
      <c r="T635" s="39" t="str">
        <f t="array" ref="T635">IFERROR(INDEX(INDIRECT("'"&amp;VLOOKUP($C635,ModMap!$A$2:$B$21,2,FALSE)&amp;"'!T:T"),MATCH($K635,INDIRECT("'"&amp;VLOOKUP($C635,ModMap!$A$2:$B$21,2,FALSE)&amp;"'!$K:$K"),0)),"")</f>
        <v>Unassigned</v>
      </c>
      <c r="U635" s="48" t="s">
        <v>33</v>
      </c>
      <c r="V635" s="39" t="str">
        <f t="array" ref="V635">IFERROR(INDEX(INDIRECT("'"&amp;VLOOKUP($C635,ModMap!$A$2:$B$21,2,FALSE)&amp;"'!V:V"),MATCH($K635,INDIRECT("'"&amp;VLOOKUP($C635,ModMap!$A$2:$B$21,2,FALSE)&amp;"'!$K:$K"),0)),"")</f>
        <v>Not Started</v>
      </c>
      <c r="W635" s="39" t="str">
        <f t="array" ref="W635">IFERROR(INDEX(INDIRECT("'"&amp;VLOOKUP($C635,ModMap!$A$2:$B$21,2,FALSE)&amp;"'!W:W"),MATCH($K635,INDIRECT("'"&amp;VLOOKUP($C635,ModMap!$A$2:$B$21,2,FALSE)&amp;"'!$K:$K"),0)),"")</f>
        <v>Unassigned</v>
      </c>
      <c r="X635" s="44" t="s">
        <v>36</v>
      </c>
      <c r="Y635" s="39" t="str">
        <f t="array" ref="Y635">IFERROR(INDEX(INDIRECT("'"&amp;VLOOKUP($C635,ModMap!$A$2:$B$21,2,FALSE)&amp;"'!Y:Y"),MATCH($K635,INDIRECT("'"&amp;VLOOKUP($C635,ModMap!$A$2:$B$21,2,FALSE)&amp;"'!$K:$K"),0)),"")</f>
        <v>N/A</v>
      </c>
      <c r="Z635" s="39" t="str">
        <f t="array" ref="Z635">IFERROR(INDEX(INDIRECT("'"&amp;VLOOKUP($C635,ModMap!$A$2:$B$21,2,FALSE)&amp;"'!Z:Z"),MATCH($K635,INDIRECT("'"&amp;VLOOKUP($C635,ModMap!$A$2:$B$21,2,FALSE)&amp;"'!$K:$K"),0)),"")</f>
        <v/>
      </c>
      <c r="AA635" s="44" t="s">
        <v>36</v>
      </c>
      <c r="AB635" s="39" t="str">
        <f t="array" ref="AB635">IFERROR(INDEX(INDIRECT("'"&amp;VLOOKUP($C635,ModMap!$A$2:$B$21,2,FALSE)&amp;"'!AB:AB"),MATCH($K635,INDIRECT("'"&amp;VLOOKUP($C635,ModMap!$A$2:$B$21,2,FALSE)&amp;"'!$K:$K"),0)),"")</f>
        <v>N/A</v>
      </c>
      <c r="AC635" s="39" t="str">
        <f t="array" ref="AC635">IFERROR(INDEX(INDIRECT("'"&amp;VLOOKUP($C635,ModMap!$A$2:$B$21,2,FALSE)&amp;"'!AC:AC"),MATCH($K635,INDIRECT("'"&amp;VLOOKUP($C635,ModMap!$A$2:$B$21,2,FALSE)&amp;"'!$K:$K"),0)),"")</f>
        <v/>
      </c>
      <c r="AD635" s="48" t="s">
        <v>33</v>
      </c>
      <c r="AE635" s="39" t="str">
        <f t="array" ref="AE635">IFERROR(INDEX(INDIRECT("'"&amp;VLOOKUP($C635,ModMap!$A$2:$B$21,2,FALSE)&amp;"'!AE:AE"),MATCH($K635,INDIRECT("'"&amp;VLOOKUP($C635,ModMap!$A$2:$B$21,2,FALSE)&amp;"'!$K:$K"),0)),"")</f>
        <v>Not Started</v>
      </c>
      <c r="AF635" s="39" t="str">
        <f t="array" ref="AF635">IFERROR(INDEX(INDIRECT("'"&amp;VLOOKUP($C635,ModMap!$A$2:$B$21,2,FALSE)&amp;"'!AF:AF"),MATCH($K635,INDIRECT("'"&amp;VLOOKUP($C635,ModMap!$A$2:$B$21,2,FALSE)&amp;"'!$K:$K"),0)),"")</f>
        <v>Unassigned</v>
      </c>
      <c r="AG635" s="44" t="s">
        <v>36</v>
      </c>
      <c r="AH635" s="39" t="str">
        <f t="array" ref="AH635">IFERROR(INDEX(INDIRECT("'"&amp;VLOOKUP($C635,ModMap!$A$2:$B$21,2,FALSE)&amp;"'!AH:AH"),MATCH($K635,INDIRECT("'"&amp;VLOOKUP($C635,ModMap!$A$2:$B$21,2,FALSE)&amp;"'!$K:$K"),0)),"")</f>
        <v>N/A</v>
      </c>
      <c r="AI635" s="39" t="str">
        <f t="array" ref="AI635">IFERROR(INDEX(INDIRECT("'"&amp;VLOOKUP($C635,ModMap!$A$2:$B$21,2,FALSE)&amp;"'!AI:AI"),MATCH($K635,INDIRECT("'"&amp;VLOOKUP($C635,ModMap!$A$2:$B$21,2,FALSE)&amp;"'!$K:$K"),0)),"")</f>
        <v/>
      </c>
      <c r="AJ635" s="44" t="s">
        <v>36</v>
      </c>
      <c r="AK635" s="39" t="str">
        <f t="array" ref="AK635">IFERROR(INDEX(INDIRECT("'"&amp;VLOOKUP($C635,ModMap!$A$2:$B$21,2,FALSE)&amp;"'!AK:AK"),MATCH($K635,INDIRECT("'"&amp;VLOOKUP($C635,ModMap!$A$2:$B$21,2,FALSE)&amp;"'!$K:$K"),0)),"")</f>
        <v>N/A</v>
      </c>
      <c r="AL635" s="39" t="str">
        <f t="array" ref="AL635">IFERROR(INDEX(INDIRECT("'"&amp;VLOOKUP($C635,ModMap!$A$2:$B$21,2,FALSE)&amp;"'!AL:AL"),MATCH($K635,INDIRECT("'"&amp;VLOOKUP($C635,ModMap!$A$2:$B$21,2,FALSE)&amp;"'!$K:$K"),0)),"")</f>
        <v/>
      </c>
      <c r="AM635" s="39">
        <f t="shared" si="1"/>
        <v>2</v>
      </c>
      <c r="AN635" s="39" t="str">
        <f t="shared" si="2"/>
        <v>Not Started</v>
      </c>
      <c r="AO635" s="40" t="str">
        <f t="array" ref="AO635">IFERROR(INDEX(INDIRECT("'"&amp;VLOOKUP($C635,ModMap!$A$2:$B$21,2,FALSE)&amp;"'!AO:AO"),MATCH($K635,INDIRECT("'"&amp;VLOOKUP($C635,ModMap!$A$2:$B$21,2,FALSE)&amp;"'!$K:$K"),0)),"")</f>
        <v/>
      </c>
      <c r="AP635" s="49" t="str">
        <f t="array" ref="AP635">IFERROR(HYPERLINK("#'"&amp;VLOOKUP($C635,ModMap!$A$2:$B$21,2,FALSE)&amp;"'!V"&amp;MATCH($K635,INDIRECT("'"&amp;VLOOKUP($C635,ModMap!$A$2:$B$21,2,FALSE)&amp;"'!$K:$K"),0),"Edit on module sheet"),"")</f>
        <v>Edit on module sheet</v>
      </c>
    </row>
    <row r="636" ht="42.0" customHeight="1">
      <c r="A636" s="50">
        <v>634.0</v>
      </c>
      <c r="B636" s="50">
        <v>630.0</v>
      </c>
      <c r="C636" s="50" t="s">
        <v>127</v>
      </c>
      <c r="D636" s="51" t="s">
        <v>128</v>
      </c>
      <c r="E636" s="31" t="s">
        <v>69</v>
      </c>
      <c r="F636" s="76" t="s">
        <v>1531</v>
      </c>
      <c r="G636" s="51" t="s">
        <v>1532</v>
      </c>
      <c r="H636" s="50" t="s">
        <v>1631</v>
      </c>
      <c r="I636" s="50" t="s">
        <v>1632</v>
      </c>
      <c r="J636" s="51" t="s">
        <v>1633</v>
      </c>
      <c r="K636" s="50" t="s">
        <v>3896</v>
      </c>
      <c r="L636" s="51" t="s">
        <v>3897</v>
      </c>
      <c r="M636" s="48" t="s">
        <v>434</v>
      </c>
      <c r="N636" s="50" t="s">
        <v>128</v>
      </c>
      <c r="O636" s="50" t="s">
        <v>1551</v>
      </c>
      <c r="P636" s="51" t="s">
        <v>1636</v>
      </c>
      <c r="Q636" s="51" t="s">
        <v>1637</v>
      </c>
      <c r="R636" s="50" t="s">
        <v>1638</v>
      </c>
      <c r="S636" s="50" t="s">
        <v>69</v>
      </c>
      <c r="T636" s="50" t="str">
        <f t="array" ref="T636">IFERROR(INDEX(INDIRECT("'"&amp;VLOOKUP($C636,ModMap!$A$2:$B$21,2,FALSE)&amp;"'!T:T"),MATCH($K636,INDIRECT("'"&amp;VLOOKUP($C636,ModMap!$A$2:$B$21,2,FALSE)&amp;"'!$K:$K"),0)),"")</f>
        <v>Unassigned</v>
      </c>
      <c r="U636" s="48" t="s">
        <v>33</v>
      </c>
      <c r="V636" s="50" t="str">
        <f t="array" ref="V636">IFERROR(INDEX(INDIRECT("'"&amp;VLOOKUP($C636,ModMap!$A$2:$B$21,2,FALSE)&amp;"'!V:V"),MATCH($K636,INDIRECT("'"&amp;VLOOKUP($C636,ModMap!$A$2:$B$21,2,FALSE)&amp;"'!$K:$K"),0)),"")</f>
        <v>Not Started</v>
      </c>
      <c r="W636" s="50" t="str">
        <f t="array" ref="W636">IFERROR(INDEX(INDIRECT("'"&amp;VLOOKUP($C636,ModMap!$A$2:$B$21,2,FALSE)&amp;"'!W:W"),MATCH($K636,INDIRECT("'"&amp;VLOOKUP($C636,ModMap!$A$2:$B$21,2,FALSE)&amp;"'!$K:$K"),0)),"")</f>
        <v>Unassigned</v>
      </c>
      <c r="X636" s="48" t="s">
        <v>33</v>
      </c>
      <c r="Y636" s="50" t="str">
        <f t="array" ref="Y636">IFERROR(INDEX(INDIRECT("'"&amp;VLOOKUP($C636,ModMap!$A$2:$B$21,2,FALSE)&amp;"'!Y:Y"),MATCH($K636,INDIRECT("'"&amp;VLOOKUP($C636,ModMap!$A$2:$B$21,2,FALSE)&amp;"'!$K:$K"),0)),"")</f>
        <v>Not Started</v>
      </c>
      <c r="Z636" s="50" t="str">
        <f t="array" ref="Z636">IFERROR(INDEX(INDIRECT("'"&amp;VLOOKUP($C636,ModMap!$A$2:$B$21,2,FALSE)&amp;"'!Z:Z"),MATCH($K636,INDIRECT("'"&amp;VLOOKUP($C636,ModMap!$A$2:$B$21,2,FALSE)&amp;"'!$K:$K"),0)),"")</f>
        <v>Unassigned</v>
      </c>
      <c r="AA636" s="44" t="s">
        <v>36</v>
      </c>
      <c r="AB636" s="50" t="str">
        <f t="array" ref="AB636">IFERROR(INDEX(INDIRECT("'"&amp;VLOOKUP($C636,ModMap!$A$2:$B$21,2,FALSE)&amp;"'!AB:AB"),MATCH($K636,INDIRECT("'"&amp;VLOOKUP($C636,ModMap!$A$2:$B$21,2,FALSE)&amp;"'!$K:$K"),0)),"")</f>
        <v>N/A</v>
      </c>
      <c r="AC636" s="50" t="str">
        <f t="array" ref="AC636">IFERROR(INDEX(INDIRECT("'"&amp;VLOOKUP($C636,ModMap!$A$2:$B$21,2,FALSE)&amp;"'!AC:AC"),MATCH($K636,INDIRECT("'"&amp;VLOOKUP($C636,ModMap!$A$2:$B$21,2,FALSE)&amp;"'!$K:$K"),0)),"")</f>
        <v/>
      </c>
      <c r="AD636" s="48" t="s">
        <v>33</v>
      </c>
      <c r="AE636" s="50" t="str">
        <f t="array" ref="AE636">IFERROR(INDEX(INDIRECT("'"&amp;VLOOKUP($C636,ModMap!$A$2:$B$21,2,FALSE)&amp;"'!AE:AE"),MATCH($K636,INDIRECT("'"&amp;VLOOKUP($C636,ModMap!$A$2:$B$21,2,FALSE)&amp;"'!$K:$K"),0)),"")</f>
        <v>Not Started</v>
      </c>
      <c r="AF636" s="50" t="str">
        <f t="array" ref="AF636">IFERROR(INDEX(INDIRECT("'"&amp;VLOOKUP($C636,ModMap!$A$2:$B$21,2,FALSE)&amp;"'!AF:AF"),MATCH($K636,INDIRECT("'"&amp;VLOOKUP($C636,ModMap!$A$2:$B$21,2,FALSE)&amp;"'!$K:$K"),0)),"")</f>
        <v>Unassigned</v>
      </c>
      <c r="AG636" s="44" t="s">
        <v>36</v>
      </c>
      <c r="AH636" s="50" t="str">
        <f t="array" ref="AH636">IFERROR(INDEX(INDIRECT("'"&amp;VLOOKUP($C636,ModMap!$A$2:$B$21,2,FALSE)&amp;"'!AH:AH"),MATCH($K636,INDIRECT("'"&amp;VLOOKUP($C636,ModMap!$A$2:$B$21,2,FALSE)&amp;"'!$K:$K"),0)),"")</f>
        <v>N/A</v>
      </c>
      <c r="AI636" s="50" t="str">
        <f t="array" ref="AI636">IFERROR(INDEX(INDIRECT("'"&amp;VLOOKUP($C636,ModMap!$A$2:$B$21,2,FALSE)&amp;"'!AI:AI"),MATCH($K636,INDIRECT("'"&amp;VLOOKUP($C636,ModMap!$A$2:$B$21,2,FALSE)&amp;"'!$K:$K"),0)),"")</f>
        <v/>
      </c>
      <c r="AJ636" s="44" t="s">
        <v>36</v>
      </c>
      <c r="AK636" s="50" t="str">
        <f t="array" ref="AK636">IFERROR(INDEX(INDIRECT("'"&amp;VLOOKUP($C636,ModMap!$A$2:$B$21,2,FALSE)&amp;"'!AK:AK"),MATCH($K636,INDIRECT("'"&amp;VLOOKUP($C636,ModMap!$A$2:$B$21,2,FALSE)&amp;"'!$K:$K"),0)),"")</f>
        <v>N/A</v>
      </c>
      <c r="AL636" s="50" t="str">
        <f t="array" ref="AL636">IFERROR(INDEX(INDIRECT("'"&amp;VLOOKUP($C636,ModMap!$A$2:$B$21,2,FALSE)&amp;"'!AL:AL"),MATCH($K636,INDIRECT("'"&amp;VLOOKUP($C636,ModMap!$A$2:$B$21,2,FALSE)&amp;"'!$K:$K"),0)),"")</f>
        <v/>
      </c>
      <c r="AM636" s="50">
        <f t="shared" si="1"/>
        <v>3</v>
      </c>
      <c r="AN636" s="50" t="str">
        <f t="shared" si="2"/>
        <v>Not Started</v>
      </c>
      <c r="AO636" s="51" t="str">
        <f t="array" ref="AO636">IFERROR(INDEX(INDIRECT("'"&amp;VLOOKUP($C636,ModMap!$A$2:$B$21,2,FALSE)&amp;"'!AO:AO"),MATCH($K636,INDIRECT("'"&amp;VLOOKUP($C636,ModMap!$A$2:$B$21,2,FALSE)&amp;"'!$K:$K"),0)),"")</f>
        <v/>
      </c>
      <c r="AP636" s="49" t="str">
        <f t="array" ref="AP636">IFERROR(HYPERLINK("#'"&amp;VLOOKUP($C636,ModMap!$A$2:$B$21,2,FALSE)&amp;"'!V"&amp;MATCH($K636,INDIRECT("'"&amp;VLOOKUP($C636,ModMap!$A$2:$B$21,2,FALSE)&amp;"'!$K:$K"),0),"Edit on module sheet"),"")</f>
        <v>Edit on module sheet</v>
      </c>
    </row>
    <row r="637" ht="42.0" customHeight="1">
      <c r="A637" s="39">
        <v>635.0</v>
      </c>
      <c r="B637" s="39">
        <v>631.0</v>
      </c>
      <c r="C637" s="39" t="s">
        <v>127</v>
      </c>
      <c r="D637" s="40" t="s">
        <v>128</v>
      </c>
      <c r="E637" s="28" t="s">
        <v>48</v>
      </c>
      <c r="F637" s="76" t="s">
        <v>1531</v>
      </c>
      <c r="G637" s="40" t="s">
        <v>1532</v>
      </c>
      <c r="H637" s="39" t="s">
        <v>3127</v>
      </c>
      <c r="I637" s="39" t="s">
        <v>3128</v>
      </c>
      <c r="J637" s="40" t="s">
        <v>3129</v>
      </c>
      <c r="K637" s="39" t="s">
        <v>3130</v>
      </c>
      <c r="L637" s="40" t="s">
        <v>3131</v>
      </c>
      <c r="M637" s="47" t="s">
        <v>200</v>
      </c>
      <c r="N637" s="39" t="s">
        <v>128</v>
      </c>
      <c r="O637" s="39" t="s">
        <v>3132</v>
      </c>
      <c r="P637" s="40" t="s">
        <v>3133</v>
      </c>
      <c r="Q637" s="40" t="s">
        <v>3134</v>
      </c>
      <c r="R637" s="39" t="s">
        <v>3135</v>
      </c>
      <c r="S637" s="39" t="s">
        <v>56</v>
      </c>
      <c r="T637" s="39" t="str">
        <f t="array" ref="T637">IFERROR(INDEX(INDIRECT("'"&amp;VLOOKUP($C637,ModMap!$A$2:$B$21,2,FALSE)&amp;"'!T:T"),MATCH($K637,INDIRECT("'"&amp;VLOOKUP($C637,ModMap!$A$2:$B$21,2,FALSE)&amp;"'!$K:$K"),0)),"")</f>
        <v>Unassigned</v>
      </c>
      <c r="U637" s="44" t="s">
        <v>36</v>
      </c>
      <c r="V637" s="39" t="str">
        <f t="array" ref="V637">IFERROR(INDEX(INDIRECT("'"&amp;VLOOKUP($C637,ModMap!$A$2:$B$21,2,FALSE)&amp;"'!V:V"),MATCH($K637,INDIRECT("'"&amp;VLOOKUP($C637,ModMap!$A$2:$B$21,2,FALSE)&amp;"'!$K:$K"),0)),"")</f>
        <v>N/A</v>
      </c>
      <c r="W637" s="39" t="str">
        <f t="array" ref="W637">IFERROR(INDEX(INDIRECT("'"&amp;VLOOKUP($C637,ModMap!$A$2:$B$21,2,FALSE)&amp;"'!W:W"),MATCH($K637,INDIRECT("'"&amp;VLOOKUP($C637,ModMap!$A$2:$B$21,2,FALSE)&amp;"'!$K:$K"),0)),"")</f>
        <v/>
      </c>
      <c r="X637" s="48" t="s">
        <v>33</v>
      </c>
      <c r="Y637" s="39" t="str">
        <f t="array" ref="Y637">IFERROR(INDEX(INDIRECT("'"&amp;VLOOKUP($C637,ModMap!$A$2:$B$21,2,FALSE)&amp;"'!Y:Y"),MATCH($K637,INDIRECT("'"&amp;VLOOKUP($C637,ModMap!$A$2:$B$21,2,FALSE)&amp;"'!$K:$K"),0)),"")</f>
        <v>Not Started</v>
      </c>
      <c r="Z637" s="39" t="str">
        <f t="array" ref="Z637">IFERROR(INDEX(INDIRECT("'"&amp;VLOOKUP($C637,ModMap!$A$2:$B$21,2,FALSE)&amp;"'!Z:Z"),MATCH($K637,INDIRECT("'"&amp;VLOOKUP($C637,ModMap!$A$2:$B$21,2,FALSE)&amp;"'!$K:$K"),0)),"")</f>
        <v>Unassigned</v>
      </c>
      <c r="AA637" s="44" t="s">
        <v>36</v>
      </c>
      <c r="AB637" s="39" t="str">
        <f t="array" ref="AB637">IFERROR(INDEX(INDIRECT("'"&amp;VLOOKUP($C637,ModMap!$A$2:$B$21,2,FALSE)&amp;"'!AB:AB"),MATCH($K637,INDIRECT("'"&amp;VLOOKUP($C637,ModMap!$A$2:$B$21,2,FALSE)&amp;"'!$K:$K"),0)),"")</f>
        <v>N/A</v>
      </c>
      <c r="AC637" s="39" t="str">
        <f t="array" ref="AC637">IFERROR(INDEX(INDIRECT("'"&amp;VLOOKUP($C637,ModMap!$A$2:$B$21,2,FALSE)&amp;"'!AC:AC"),MATCH($K637,INDIRECT("'"&amp;VLOOKUP($C637,ModMap!$A$2:$B$21,2,FALSE)&amp;"'!$K:$K"),0)),"")</f>
        <v/>
      </c>
      <c r="AD637" s="48" t="s">
        <v>33</v>
      </c>
      <c r="AE637" s="39" t="str">
        <f t="array" ref="AE637">IFERROR(INDEX(INDIRECT("'"&amp;VLOOKUP($C637,ModMap!$A$2:$B$21,2,FALSE)&amp;"'!AE:AE"),MATCH($K637,INDIRECT("'"&amp;VLOOKUP($C637,ModMap!$A$2:$B$21,2,FALSE)&amp;"'!$K:$K"),0)),"")</f>
        <v>Not Started</v>
      </c>
      <c r="AF637" s="39" t="str">
        <f t="array" ref="AF637">IFERROR(INDEX(INDIRECT("'"&amp;VLOOKUP($C637,ModMap!$A$2:$B$21,2,FALSE)&amp;"'!AF:AF"),MATCH($K637,INDIRECT("'"&amp;VLOOKUP($C637,ModMap!$A$2:$B$21,2,FALSE)&amp;"'!$K:$K"),0)),"")</f>
        <v>Unassigned</v>
      </c>
      <c r="AG637" s="44" t="s">
        <v>36</v>
      </c>
      <c r="AH637" s="39" t="str">
        <f t="array" ref="AH637">IFERROR(INDEX(INDIRECT("'"&amp;VLOOKUP($C637,ModMap!$A$2:$B$21,2,FALSE)&amp;"'!AH:AH"),MATCH($K637,INDIRECT("'"&amp;VLOOKUP($C637,ModMap!$A$2:$B$21,2,FALSE)&amp;"'!$K:$K"),0)),"")</f>
        <v>N/A</v>
      </c>
      <c r="AI637" s="39" t="str">
        <f t="array" ref="AI637">IFERROR(INDEX(INDIRECT("'"&amp;VLOOKUP($C637,ModMap!$A$2:$B$21,2,FALSE)&amp;"'!AI:AI"),MATCH($K637,INDIRECT("'"&amp;VLOOKUP($C637,ModMap!$A$2:$B$21,2,FALSE)&amp;"'!$K:$K"),0)),"")</f>
        <v/>
      </c>
      <c r="AJ637" s="44" t="s">
        <v>36</v>
      </c>
      <c r="AK637" s="39" t="str">
        <f t="array" ref="AK637">IFERROR(INDEX(INDIRECT("'"&amp;VLOOKUP($C637,ModMap!$A$2:$B$21,2,FALSE)&amp;"'!AK:AK"),MATCH($K637,INDIRECT("'"&amp;VLOOKUP($C637,ModMap!$A$2:$B$21,2,FALSE)&amp;"'!$K:$K"),0)),"")</f>
        <v>N/A</v>
      </c>
      <c r="AL637" s="39" t="str">
        <f t="array" ref="AL637">IFERROR(INDEX(INDIRECT("'"&amp;VLOOKUP($C637,ModMap!$A$2:$B$21,2,FALSE)&amp;"'!AL:AL"),MATCH($K637,INDIRECT("'"&amp;VLOOKUP($C637,ModMap!$A$2:$B$21,2,FALSE)&amp;"'!$K:$K"),0)),"")</f>
        <v/>
      </c>
      <c r="AM637" s="39">
        <f t="shared" si="1"/>
        <v>2</v>
      </c>
      <c r="AN637" s="39" t="str">
        <f t="shared" si="2"/>
        <v>Not Started</v>
      </c>
      <c r="AO637" s="40" t="str">
        <f t="array" ref="AO637">IFERROR(INDEX(INDIRECT("'"&amp;VLOOKUP($C637,ModMap!$A$2:$B$21,2,FALSE)&amp;"'!AO:AO"),MATCH($K637,INDIRECT("'"&amp;VLOOKUP($C637,ModMap!$A$2:$B$21,2,FALSE)&amp;"'!$K:$K"),0)),"")</f>
        <v/>
      </c>
      <c r="AP637" s="49" t="str">
        <f t="array" ref="AP637">IFERROR(HYPERLINK("#'"&amp;VLOOKUP($C637,ModMap!$A$2:$B$21,2,FALSE)&amp;"'!V"&amp;MATCH($K637,INDIRECT("'"&amp;VLOOKUP($C637,ModMap!$A$2:$B$21,2,FALSE)&amp;"'!$K:$K"),0),"Edit on module sheet"),"")</f>
        <v>Edit on module sheet</v>
      </c>
    </row>
    <row r="638" ht="42.0" customHeight="1">
      <c r="A638" s="50">
        <v>636.0</v>
      </c>
      <c r="B638" s="50">
        <v>632.0</v>
      </c>
      <c r="C638" s="50" t="s">
        <v>127</v>
      </c>
      <c r="D638" s="51" t="s">
        <v>128</v>
      </c>
      <c r="E638" s="31" t="s">
        <v>69</v>
      </c>
      <c r="F638" s="76" t="s">
        <v>1531</v>
      </c>
      <c r="G638" s="51" t="s">
        <v>1532</v>
      </c>
      <c r="H638" s="50" t="s">
        <v>3127</v>
      </c>
      <c r="I638" s="50" t="s">
        <v>3128</v>
      </c>
      <c r="J638" s="51" t="s">
        <v>3129</v>
      </c>
      <c r="K638" s="50" t="s">
        <v>3898</v>
      </c>
      <c r="L638" s="51" t="s">
        <v>3899</v>
      </c>
      <c r="M638" s="48" t="s">
        <v>434</v>
      </c>
      <c r="N638" s="50" t="s">
        <v>128</v>
      </c>
      <c r="O638" s="50" t="s">
        <v>3132</v>
      </c>
      <c r="P638" s="51" t="s">
        <v>3133</v>
      </c>
      <c r="Q638" s="51" t="s">
        <v>3134</v>
      </c>
      <c r="R638" s="50" t="s">
        <v>3135</v>
      </c>
      <c r="S638" s="50" t="s">
        <v>69</v>
      </c>
      <c r="T638" s="50" t="str">
        <f t="array" ref="T638">IFERROR(INDEX(INDIRECT("'"&amp;VLOOKUP($C638,ModMap!$A$2:$B$21,2,FALSE)&amp;"'!T:T"),MATCH($K638,INDIRECT("'"&amp;VLOOKUP($C638,ModMap!$A$2:$B$21,2,FALSE)&amp;"'!$K:$K"),0)),"")</f>
        <v>Unassigned</v>
      </c>
      <c r="U638" s="44" t="s">
        <v>36</v>
      </c>
      <c r="V638" s="50" t="str">
        <f t="array" ref="V638">IFERROR(INDEX(INDIRECT("'"&amp;VLOOKUP($C638,ModMap!$A$2:$B$21,2,FALSE)&amp;"'!V:V"),MATCH($K638,INDIRECT("'"&amp;VLOOKUP($C638,ModMap!$A$2:$B$21,2,FALSE)&amp;"'!$K:$K"),0)),"")</f>
        <v>N/A</v>
      </c>
      <c r="W638" s="50" t="str">
        <f t="array" ref="W638">IFERROR(INDEX(INDIRECT("'"&amp;VLOOKUP($C638,ModMap!$A$2:$B$21,2,FALSE)&amp;"'!W:W"),MATCH($K638,INDIRECT("'"&amp;VLOOKUP($C638,ModMap!$A$2:$B$21,2,FALSE)&amp;"'!$K:$K"),0)),"")</f>
        <v/>
      </c>
      <c r="X638" s="48" t="s">
        <v>33</v>
      </c>
      <c r="Y638" s="50" t="str">
        <f t="array" ref="Y638">IFERROR(INDEX(INDIRECT("'"&amp;VLOOKUP($C638,ModMap!$A$2:$B$21,2,FALSE)&amp;"'!Y:Y"),MATCH($K638,INDIRECT("'"&amp;VLOOKUP($C638,ModMap!$A$2:$B$21,2,FALSE)&amp;"'!$K:$K"),0)),"")</f>
        <v>Not Started</v>
      </c>
      <c r="Z638" s="50" t="str">
        <f t="array" ref="Z638">IFERROR(INDEX(INDIRECT("'"&amp;VLOOKUP($C638,ModMap!$A$2:$B$21,2,FALSE)&amp;"'!Z:Z"),MATCH($K638,INDIRECT("'"&amp;VLOOKUP($C638,ModMap!$A$2:$B$21,2,FALSE)&amp;"'!$K:$K"),0)),"")</f>
        <v>Unassigned</v>
      </c>
      <c r="AA638" s="44" t="s">
        <v>36</v>
      </c>
      <c r="AB638" s="50" t="str">
        <f t="array" ref="AB638">IFERROR(INDEX(INDIRECT("'"&amp;VLOOKUP($C638,ModMap!$A$2:$B$21,2,FALSE)&amp;"'!AB:AB"),MATCH($K638,INDIRECT("'"&amp;VLOOKUP($C638,ModMap!$A$2:$B$21,2,FALSE)&amp;"'!$K:$K"),0)),"")</f>
        <v>N/A</v>
      </c>
      <c r="AC638" s="50" t="str">
        <f t="array" ref="AC638">IFERROR(INDEX(INDIRECT("'"&amp;VLOOKUP($C638,ModMap!$A$2:$B$21,2,FALSE)&amp;"'!AC:AC"),MATCH($K638,INDIRECT("'"&amp;VLOOKUP($C638,ModMap!$A$2:$B$21,2,FALSE)&amp;"'!$K:$K"),0)),"")</f>
        <v/>
      </c>
      <c r="AD638" s="44" t="s">
        <v>36</v>
      </c>
      <c r="AE638" s="50" t="str">
        <f t="array" ref="AE638">IFERROR(INDEX(INDIRECT("'"&amp;VLOOKUP($C638,ModMap!$A$2:$B$21,2,FALSE)&amp;"'!AE:AE"),MATCH($K638,INDIRECT("'"&amp;VLOOKUP($C638,ModMap!$A$2:$B$21,2,FALSE)&amp;"'!$K:$K"),0)),"")</f>
        <v>N/A</v>
      </c>
      <c r="AF638" s="50" t="str">
        <f t="array" ref="AF638">IFERROR(INDEX(INDIRECT("'"&amp;VLOOKUP($C638,ModMap!$A$2:$B$21,2,FALSE)&amp;"'!AF:AF"),MATCH($K638,INDIRECT("'"&amp;VLOOKUP($C638,ModMap!$A$2:$B$21,2,FALSE)&amp;"'!$K:$K"),0)),"")</f>
        <v/>
      </c>
      <c r="AG638" s="44" t="s">
        <v>36</v>
      </c>
      <c r="AH638" s="50" t="str">
        <f t="array" ref="AH638">IFERROR(INDEX(INDIRECT("'"&amp;VLOOKUP($C638,ModMap!$A$2:$B$21,2,FALSE)&amp;"'!AH:AH"),MATCH($K638,INDIRECT("'"&amp;VLOOKUP($C638,ModMap!$A$2:$B$21,2,FALSE)&amp;"'!$K:$K"),0)),"")</f>
        <v>N/A</v>
      </c>
      <c r="AI638" s="50" t="str">
        <f t="array" ref="AI638">IFERROR(INDEX(INDIRECT("'"&amp;VLOOKUP($C638,ModMap!$A$2:$B$21,2,FALSE)&amp;"'!AI:AI"),MATCH($K638,INDIRECT("'"&amp;VLOOKUP($C638,ModMap!$A$2:$B$21,2,FALSE)&amp;"'!$K:$K"),0)),"")</f>
        <v/>
      </c>
      <c r="AJ638" s="44" t="s">
        <v>36</v>
      </c>
      <c r="AK638" s="50" t="str">
        <f t="array" ref="AK638">IFERROR(INDEX(INDIRECT("'"&amp;VLOOKUP($C638,ModMap!$A$2:$B$21,2,FALSE)&amp;"'!AK:AK"),MATCH($K638,INDIRECT("'"&amp;VLOOKUP($C638,ModMap!$A$2:$B$21,2,FALSE)&amp;"'!$K:$K"),0)),"")</f>
        <v>N/A</v>
      </c>
      <c r="AL638" s="50" t="str">
        <f t="array" ref="AL638">IFERROR(INDEX(INDIRECT("'"&amp;VLOOKUP($C638,ModMap!$A$2:$B$21,2,FALSE)&amp;"'!AL:AL"),MATCH($K638,INDIRECT("'"&amp;VLOOKUP($C638,ModMap!$A$2:$B$21,2,FALSE)&amp;"'!$K:$K"),0)),"")</f>
        <v/>
      </c>
      <c r="AM638" s="50">
        <f t="shared" si="1"/>
        <v>1</v>
      </c>
      <c r="AN638" s="50" t="str">
        <f t="shared" si="2"/>
        <v>Not Started</v>
      </c>
      <c r="AO638" s="51" t="str">
        <f t="array" ref="AO638">IFERROR(INDEX(INDIRECT("'"&amp;VLOOKUP($C638,ModMap!$A$2:$B$21,2,FALSE)&amp;"'!AO:AO"),MATCH($K638,INDIRECT("'"&amp;VLOOKUP($C638,ModMap!$A$2:$B$21,2,FALSE)&amp;"'!$K:$K"),0)),"")</f>
        <v/>
      </c>
      <c r="AP638" s="49" t="str">
        <f t="array" ref="AP638">IFERROR(HYPERLINK("#'"&amp;VLOOKUP($C638,ModMap!$A$2:$B$21,2,FALSE)&amp;"'!V"&amp;MATCH($K638,INDIRECT("'"&amp;VLOOKUP($C638,ModMap!$A$2:$B$21,2,FALSE)&amp;"'!$K:$K"),0),"Edit on module sheet"),"")</f>
        <v>Edit on module sheet</v>
      </c>
    </row>
    <row r="639" ht="42.0" customHeight="1">
      <c r="A639" s="39">
        <v>637.0</v>
      </c>
      <c r="B639" s="39">
        <v>633.0</v>
      </c>
      <c r="C639" s="39" t="s">
        <v>127</v>
      </c>
      <c r="D639" s="40" t="s">
        <v>128</v>
      </c>
      <c r="E639" s="28" t="s">
        <v>48</v>
      </c>
      <c r="F639" s="76" t="s">
        <v>1531</v>
      </c>
      <c r="G639" s="40" t="s">
        <v>1532</v>
      </c>
      <c r="H639" s="39" t="s">
        <v>1641</v>
      </c>
      <c r="I639" s="39" t="s">
        <v>1642</v>
      </c>
      <c r="J639" s="40" t="s">
        <v>1643</v>
      </c>
      <c r="K639" s="39" t="s">
        <v>3138</v>
      </c>
      <c r="L639" s="40" t="s">
        <v>3139</v>
      </c>
      <c r="M639" s="47" t="s">
        <v>200</v>
      </c>
      <c r="N639" s="39" t="s">
        <v>128</v>
      </c>
      <c r="O639" s="39" t="s">
        <v>1646</v>
      </c>
      <c r="P639" s="40" t="s">
        <v>1647</v>
      </c>
      <c r="Q639" s="40" t="s">
        <v>1648</v>
      </c>
      <c r="R639" s="39" t="s">
        <v>1328</v>
      </c>
      <c r="S639" s="39" t="s">
        <v>56</v>
      </c>
      <c r="T639" s="39" t="str">
        <f t="array" ref="T639">IFERROR(INDEX(INDIRECT("'"&amp;VLOOKUP($C639,ModMap!$A$2:$B$21,2,FALSE)&amp;"'!T:T"),MATCH($K639,INDIRECT("'"&amp;VLOOKUP($C639,ModMap!$A$2:$B$21,2,FALSE)&amp;"'!$K:$K"),0)),"")</f>
        <v>Unassigned</v>
      </c>
      <c r="U639" s="44" t="s">
        <v>36</v>
      </c>
      <c r="V639" s="39" t="str">
        <f t="array" ref="V639">IFERROR(INDEX(INDIRECT("'"&amp;VLOOKUP($C639,ModMap!$A$2:$B$21,2,FALSE)&amp;"'!V:V"),MATCH($K639,INDIRECT("'"&amp;VLOOKUP($C639,ModMap!$A$2:$B$21,2,FALSE)&amp;"'!$K:$K"),0)),"")</f>
        <v>N/A</v>
      </c>
      <c r="W639" s="39" t="str">
        <f t="array" ref="W639">IFERROR(INDEX(INDIRECT("'"&amp;VLOOKUP($C639,ModMap!$A$2:$B$21,2,FALSE)&amp;"'!W:W"),MATCH($K639,INDIRECT("'"&amp;VLOOKUP($C639,ModMap!$A$2:$B$21,2,FALSE)&amp;"'!$K:$K"),0)),"")</f>
        <v/>
      </c>
      <c r="X639" s="48" t="s">
        <v>33</v>
      </c>
      <c r="Y639" s="39" t="str">
        <f t="array" ref="Y639">IFERROR(INDEX(INDIRECT("'"&amp;VLOOKUP($C639,ModMap!$A$2:$B$21,2,FALSE)&amp;"'!Y:Y"),MATCH($K639,INDIRECT("'"&amp;VLOOKUP($C639,ModMap!$A$2:$B$21,2,FALSE)&amp;"'!$K:$K"),0)),"")</f>
        <v>Not Started</v>
      </c>
      <c r="Z639" s="39" t="str">
        <f t="array" ref="Z639">IFERROR(INDEX(INDIRECT("'"&amp;VLOOKUP($C639,ModMap!$A$2:$B$21,2,FALSE)&amp;"'!Z:Z"),MATCH($K639,INDIRECT("'"&amp;VLOOKUP($C639,ModMap!$A$2:$B$21,2,FALSE)&amp;"'!$K:$K"),0)),"")</f>
        <v>Unassigned</v>
      </c>
      <c r="AA639" s="44" t="s">
        <v>36</v>
      </c>
      <c r="AB639" s="39" t="str">
        <f t="array" ref="AB639">IFERROR(INDEX(INDIRECT("'"&amp;VLOOKUP($C639,ModMap!$A$2:$B$21,2,FALSE)&amp;"'!AB:AB"),MATCH($K639,INDIRECT("'"&amp;VLOOKUP($C639,ModMap!$A$2:$B$21,2,FALSE)&amp;"'!$K:$K"),0)),"")</f>
        <v>N/A</v>
      </c>
      <c r="AC639" s="39" t="str">
        <f t="array" ref="AC639">IFERROR(INDEX(INDIRECT("'"&amp;VLOOKUP($C639,ModMap!$A$2:$B$21,2,FALSE)&amp;"'!AC:AC"),MATCH($K639,INDIRECT("'"&amp;VLOOKUP($C639,ModMap!$A$2:$B$21,2,FALSE)&amp;"'!$K:$K"),0)),"")</f>
        <v/>
      </c>
      <c r="AD639" s="48" t="s">
        <v>33</v>
      </c>
      <c r="AE639" s="39" t="str">
        <f t="array" ref="AE639">IFERROR(INDEX(INDIRECT("'"&amp;VLOOKUP($C639,ModMap!$A$2:$B$21,2,FALSE)&amp;"'!AE:AE"),MATCH($K639,INDIRECT("'"&amp;VLOOKUP($C639,ModMap!$A$2:$B$21,2,FALSE)&amp;"'!$K:$K"),0)),"")</f>
        <v>Not Started</v>
      </c>
      <c r="AF639" s="39" t="str">
        <f t="array" ref="AF639">IFERROR(INDEX(INDIRECT("'"&amp;VLOOKUP($C639,ModMap!$A$2:$B$21,2,FALSE)&amp;"'!AF:AF"),MATCH($K639,INDIRECT("'"&amp;VLOOKUP($C639,ModMap!$A$2:$B$21,2,FALSE)&amp;"'!$K:$K"),0)),"")</f>
        <v>Unassigned</v>
      </c>
      <c r="AG639" s="44" t="s">
        <v>36</v>
      </c>
      <c r="AH639" s="39" t="str">
        <f t="array" ref="AH639">IFERROR(INDEX(INDIRECT("'"&amp;VLOOKUP($C639,ModMap!$A$2:$B$21,2,FALSE)&amp;"'!AH:AH"),MATCH($K639,INDIRECT("'"&amp;VLOOKUP($C639,ModMap!$A$2:$B$21,2,FALSE)&amp;"'!$K:$K"),0)),"")</f>
        <v>N/A</v>
      </c>
      <c r="AI639" s="39" t="str">
        <f t="array" ref="AI639">IFERROR(INDEX(INDIRECT("'"&amp;VLOOKUP($C639,ModMap!$A$2:$B$21,2,FALSE)&amp;"'!AI:AI"),MATCH($K639,INDIRECT("'"&amp;VLOOKUP($C639,ModMap!$A$2:$B$21,2,FALSE)&amp;"'!$K:$K"),0)),"")</f>
        <v/>
      </c>
      <c r="AJ639" s="44" t="s">
        <v>36</v>
      </c>
      <c r="AK639" s="39" t="str">
        <f t="array" ref="AK639">IFERROR(INDEX(INDIRECT("'"&amp;VLOOKUP($C639,ModMap!$A$2:$B$21,2,FALSE)&amp;"'!AK:AK"),MATCH($K639,INDIRECT("'"&amp;VLOOKUP($C639,ModMap!$A$2:$B$21,2,FALSE)&amp;"'!$K:$K"),0)),"")</f>
        <v>N/A</v>
      </c>
      <c r="AL639" s="39" t="str">
        <f t="array" ref="AL639">IFERROR(INDEX(INDIRECT("'"&amp;VLOOKUP($C639,ModMap!$A$2:$B$21,2,FALSE)&amp;"'!AL:AL"),MATCH($K639,INDIRECT("'"&amp;VLOOKUP($C639,ModMap!$A$2:$B$21,2,FALSE)&amp;"'!$K:$K"),0)),"")</f>
        <v/>
      </c>
      <c r="AM639" s="39">
        <f t="shared" si="1"/>
        <v>2</v>
      </c>
      <c r="AN639" s="39" t="str">
        <f t="shared" si="2"/>
        <v>Not Started</v>
      </c>
      <c r="AO639" s="40" t="str">
        <f t="array" ref="AO639">IFERROR(INDEX(INDIRECT("'"&amp;VLOOKUP($C639,ModMap!$A$2:$B$21,2,FALSE)&amp;"'!AO:AO"),MATCH($K639,INDIRECT("'"&amp;VLOOKUP($C639,ModMap!$A$2:$B$21,2,FALSE)&amp;"'!$K:$K"),0)),"")</f>
        <v/>
      </c>
      <c r="AP639" s="49" t="str">
        <f t="array" ref="AP639">IFERROR(HYPERLINK("#'"&amp;VLOOKUP($C639,ModMap!$A$2:$B$21,2,FALSE)&amp;"'!V"&amp;MATCH($K639,INDIRECT("'"&amp;VLOOKUP($C639,ModMap!$A$2:$B$21,2,FALSE)&amp;"'!$K:$K"),0),"Edit on module sheet"),"")</f>
        <v>Edit on module sheet</v>
      </c>
    </row>
    <row r="640" ht="42.0" customHeight="1">
      <c r="A640" s="50">
        <v>638.0</v>
      </c>
      <c r="B640" s="50">
        <v>634.0</v>
      </c>
      <c r="C640" s="50" t="s">
        <v>127</v>
      </c>
      <c r="D640" s="51" t="s">
        <v>128</v>
      </c>
      <c r="E640" s="29" t="s">
        <v>41</v>
      </c>
      <c r="F640" s="76" t="s">
        <v>1531</v>
      </c>
      <c r="G640" s="51" t="s">
        <v>1532</v>
      </c>
      <c r="H640" s="50" t="s">
        <v>1641</v>
      </c>
      <c r="I640" s="50" t="s">
        <v>1642</v>
      </c>
      <c r="J640" s="51" t="s">
        <v>1643</v>
      </c>
      <c r="K640" s="50" t="s">
        <v>1644</v>
      </c>
      <c r="L640" s="51" t="s">
        <v>1645</v>
      </c>
      <c r="M640" s="47" t="s">
        <v>200</v>
      </c>
      <c r="N640" s="50" t="s">
        <v>128</v>
      </c>
      <c r="O640" s="50" t="s">
        <v>1646</v>
      </c>
      <c r="P640" s="51" t="s">
        <v>1647</v>
      </c>
      <c r="Q640" s="51" t="s">
        <v>1648</v>
      </c>
      <c r="R640" s="50" t="s">
        <v>1328</v>
      </c>
      <c r="S640" s="50" t="s">
        <v>206</v>
      </c>
      <c r="T640" s="50" t="str">
        <f t="array" ref="T640">IFERROR(INDEX(INDIRECT("'"&amp;VLOOKUP($C640,ModMap!$A$2:$B$21,2,FALSE)&amp;"'!T:T"),MATCH($K640,INDIRECT("'"&amp;VLOOKUP($C640,ModMap!$A$2:$B$21,2,FALSE)&amp;"'!$K:$K"),0)),"")</f>
        <v>Unassigned</v>
      </c>
      <c r="U640" s="48" t="s">
        <v>33</v>
      </c>
      <c r="V640" s="50" t="str">
        <f t="array" ref="V640">IFERROR(INDEX(INDIRECT("'"&amp;VLOOKUP($C640,ModMap!$A$2:$B$21,2,FALSE)&amp;"'!V:V"),MATCH($K640,INDIRECT("'"&amp;VLOOKUP($C640,ModMap!$A$2:$B$21,2,FALSE)&amp;"'!$K:$K"),0)),"")</f>
        <v>Not Started</v>
      </c>
      <c r="W640" s="50" t="str">
        <f t="array" ref="W640">IFERROR(INDEX(INDIRECT("'"&amp;VLOOKUP($C640,ModMap!$A$2:$B$21,2,FALSE)&amp;"'!W:W"),MATCH($K640,INDIRECT("'"&amp;VLOOKUP($C640,ModMap!$A$2:$B$21,2,FALSE)&amp;"'!$K:$K"),0)),"")</f>
        <v>Unassigned</v>
      </c>
      <c r="X640" s="44" t="s">
        <v>36</v>
      </c>
      <c r="Y640" s="50" t="str">
        <f t="array" ref="Y640">IFERROR(INDEX(INDIRECT("'"&amp;VLOOKUP($C640,ModMap!$A$2:$B$21,2,FALSE)&amp;"'!Y:Y"),MATCH($K640,INDIRECT("'"&amp;VLOOKUP($C640,ModMap!$A$2:$B$21,2,FALSE)&amp;"'!$K:$K"),0)),"")</f>
        <v>N/A</v>
      </c>
      <c r="Z640" s="50" t="str">
        <f t="array" ref="Z640">IFERROR(INDEX(INDIRECT("'"&amp;VLOOKUP($C640,ModMap!$A$2:$B$21,2,FALSE)&amp;"'!Z:Z"),MATCH($K640,INDIRECT("'"&amp;VLOOKUP($C640,ModMap!$A$2:$B$21,2,FALSE)&amp;"'!$K:$K"),0)),"")</f>
        <v/>
      </c>
      <c r="AA640" s="44" t="s">
        <v>36</v>
      </c>
      <c r="AB640" s="50" t="str">
        <f t="array" ref="AB640">IFERROR(INDEX(INDIRECT("'"&amp;VLOOKUP($C640,ModMap!$A$2:$B$21,2,FALSE)&amp;"'!AB:AB"),MATCH($K640,INDIRECT("'"&amp;VLOOKUP($C640,ModMap!$A$2:$B$21,2,FALSE)&amp;"'!$K:$K"),0)),"")</f>
        <v>N/A</v>
      </c>
      <c r="AC640" s="50" t="str">
        <f t="array" ref="AC640">IFERROR(INDEX(INDIRECT("'"&amp;VLOOKUP($C640,ModMap!$A$2:$B$21,2,FALSE)&amp;"'!AC:AC"),MATCH($K640,INDIRECT("'"&amp;VLOOKUP($C640,ModMap!$A$2:$B$21,2,FALSE)&amp;"'!$K:$K"),0)),"")</f>
        <v/>
      </c>
      <c r="AD640" s="44" t="s">
        <v>36</v>
      </c>
      <c r="AE640" s="50" t="str">
        <f t="array" ref="AE640">IFERROR(INDEX(INDIRECT("'"&amp;VLOOKUP($C640,ModMap!$A$2:$B$21,2,FALSE)&amp;"'!AE:AE"),MATCH($K640,INDIRECT("'"&amp;VLOOKUP($C640,ModMap!$A$2:$B$21,2,FALSE)&amp;"'!$K:$K"),0)),"")</f>
        <v>N/A</v>
      </c>
      <c r="AF640" s="50" t="str">
        <f t="array" ref="AF640">IFERROR(INDEX(INDIRECT("'"&amp;VLOOKUP($C640,ModMap!$A$2:$B$21,2,FALSE)&amp;"'!AF:AF"),MATCH($K640,INDIRECT("'"&amp;VLOOKUP($C640,ModMap!$A$2:$B$21,2,FALSE)&amp;"'!$K:$K"),0)),"")</f>
        <v/>
      </c>
      <c r="AG640" s="48" t="s">
        <v>33</v>
      </c>
      <c r="AH640" s="50" t="str">
        <f t="array" ref="AH640">IFERROR(INDEX(INDIRECT("'"&amp;VLOOKUP($C640,ModMap!$A$2:$B$21,2,FALSE)&amp;"'!AH:AH"),MATCH($K640,INDIRECT("'"&amp;VLOOKUP($C640,ModMap!$A$2:$B$21,2,FALSE)&amp;"'!$K:$K"),0)),"")</f>
        <v>Not Started</v>
      </c>
      <c r="AI640" s="50" t="str">
        <f t="array" ref="AI640">IFERROR(INDEX(INDIRECT("'"&amp;VLOOKUP($C640,ModMap!$A$2:$B$21,2,FALSE)&amp;"'!AI:AI"),MATCH($K640,INDIRECT("'"&amp;VLOOKUP($C640,ModMap!$A$2:$B$21,2,FALSE)&amp;"'!$K:$K"),0)),"")</f>
        <v>Unassigned</v>
      </c>
      <c r="AJ640" s="44" t="s">
        <v>36</v>
      </c>
      <c r="AK640" s="50" t="str">
        <f t="array" ref="AK640">IFERROR(INDEX(INDIRECT("'"&amp;VLOOKUP($C640,ModMap!$A$2:$B$21,2,FALSE)&amp;"'!AK:AK"),MATCH($K640,INDIRECT("'"&amp;VLOOKUP($C640,ModMap!$A$2:$B$21,2,FALSE)&amp;"'!$K:$K"),0)),"")</f>
        <v>N/A</v>
      </c>
      <c r="AL640" s="50" t="str">
        <f t="array" ref="AL640">IFERROR(INDEX(INDIRECT("'"&amp;VLOOKUP($C640,ModMap!$A$2:$B$21,2,FALSE)&amp;"'!AL:AL"),MATCH($K640,INDIRECT("'"&amp;VLOOKUP($C640,ModMap!$A$2:$B$21,2,FALSE)&amp;"'!$K:$K"),0)),"")</f>
        <v/>
      </c>
      <c r="AM640" s="50">
        <f t="shared" si="1"/>
        <v>2</v>
      </c>
      <c r="AN640" s="50" t="str">
        <f t="shared" si="2"/>
        <v>Not Started</v>
      </c>
      <c r="AO640" s="51" t="str">
        <f t="array" ref="AO640">IFERROR(INDEX(INDIRECT("'"&amp;VLOOKUP($C640,ModMap!$A$2:$B$21,2,FALSE)&amp;"'!AO:AO"),MATCH($K640,INDIRECT("'"&amp;VLOOKUP($C640,ModMap!$A$2:$B$21,2,FALSE)&amp;"'!$K:$K"),0)),"")</f>
        <v/>
      </c>
      <c r="AP640" s="49" t="str">
        <f t="array" ref="AP640">IFERROR(HYPERLINK("#'"&amp;VLOOKUP($C640,ModMap!$A$2:$B$21,2,FALSE)&amp;"'!V"&amp;MATCH($K640,INDIRECT("'"&amp;VLOOKUP($C640,ModMap!$A$2:$B$21,2,FALSE)&amp;"'!$K:$K"),0),"Edit on module sheet"),"")</f>
        <v>Edit on module sheet</v>
      </c>
    </row>
    <row r="641" ht="42.0" customHeight="1">
      <c r="A641" s="39">
        <v>639.0</v>
      </c>
      <c r="B641" s="39">
        <v>635.0</v>
      </c>
      <c r="C641" s="39" t="s">
        <v>127</v>
      </c>
      <c r="D641" s="40" t="s">
        <v>128</v>
      </c>
      <c r="E641" s="31" t="s">
        <v>69</v>
      </c>
      <c r="F641" s="76" t="s">
        <v>1531</v>
      </c>
      <c r="G641" s="40" t="s">
        <v>1532</v>
      </c>
      <c r="H641" s="39" t="s">
        <v>1641</v>
      </c>
      <c r="I641" s="39" t="s">
        <v>1642</v>
      </c>
      <c r="J641" s="40" t="s">
        <v>1643</v>
      </c>
      <c r="K641" s="39" t="s">
        <v>3900</v>
      </c>
      <c r="L641" s="40" t="s">
        <v>3901</v>
      </c>
      <c r="M641" s="48" t="s">
        <v>434</v>
      </c>
      <c r="N641" s="39" t="s">
        <v>128</v>
      </c>
      <c r="O641" s="39" t="s">
        <v>1646</v>
      </c>
      <c r="P641" s="40" t="s">
        <v>1647</v>
      </c>
      <c r="Q641" s="40" t="s">
        <v>1648</v>
      </c>
      <c r="R641" s="39" t="s">
        <v>1328</v>
      </c>
      <c r="S641" s="39" t="s">
        <v>69</v>
      </c>
      <c r="T641" s="39" t="str">
        <f t="array" ref="T641">IFERROR(INDEX(INDIRECT("'"&amp;VLOOKUP($C641,ModMap!$A$2:$B$21,2,FALSE)&amp;"'!T:T"),MATCH($K641,INDIRECT("'"&amp;VLOOKUP($C641,ModMap!$A$2:$B$21,2,FALSE)&amp;"'!$K:$K"),0)),"")</f>
        <v>Unassigned</v>
      </c>
      <c r="U641" s="44" t="s">
        <v>36</v>
      </c>
      <c r="V641" s="39" t="str">
        <f t="array" ref="V641">IFERROR(INDEX(INDIRECT("'"&amp;VLOOKUP($C641,ModMap!$A$2:$B$21,2,FALSE)&amp;"'!V:V"),MATCH($K641,INDIRECT("'"&amp;VLOOKUP($C641,ModMap!$A$2:$B$21,2,FALSE)&amp;"'!$K:$K"),0)),"")</f>
        <v>N/A</v>
      </c>
      <c r="W641" s="39" t="str">
        <f t="array" ref="W641">IFERROR(INDEX(INDIRECT("'"&amp;VLOOKUP($C641,ModMap!$A$2:$B$21,2,FALSE)&amp;"'!W:W"),MATCH($K641,INDIRECT("'"&amp;VLOOKUP($C641,ModMap!$A$2:$B$21,2,FALSE)&amp;"'!$K:$K"),0)),"")</f>
        <v/>
      </c>
      <c r="X641" s="48" t="s">
        <v>33</v>
      </c>
      <c r="Y641" s="39" t="str">
        <f t="array" ref="Y641">IFERROR(INDEX(INDIRECT("'"&amp;VLOOKUP($C641,ModMap!$A$2:$B$21,2,FALSE)&amp;"'!Y:Y"),MATCH($K641,INDIRECT("'"&amp;VLOOKUP($C641,ModMap!$A$2:$B$21,2,FALSE)&amp;"'!$K:$K"),0)),"")</f>
        <v>Not Started</v>
      </c>
      <c r="Z641" s="39" t="str">
        <f t="array" ref="Z641">IFERROR(INDEX(INDIRECT("'"&amp;VLOOKUP($C641,ModMap!$A$2:$B$21,2,FALSE)&amp;"'!Z:Z"),MATCH($K641,INDIRECT("'"&amp;VLOOKUP($C641,ModMap!$A$2:$B$21,2,FALSE)&amp;"'!$K:$K"),0)),"")</f>
        <v>Unassigned</v>
      </c>
      <c r="AA641" s="44" t="s">
        <v>36</v>
      </c>
      <c r="AB641" s="39" t="str">
        <f t="array" ref="AB641">IFERROR(INDEX(INDIRECT("'"&amp;VLOOKUP($C641,ModMap!$A$2:$B$21,2,FALSE)&amp;"'!AB:AB"),MATCH($K641,INDIRECT("'"&amp;VLOOKUP($C641,ModMap!$A$2:$B$21,2,FALSE)&amp;"'!$K:$K"),0)),"")</f>
        <v>N/A</v>
      </c>
      <c r="AC641" s="39" t="str">
        <f t="array" ref="AC641">IFERROR(INDEX(INDIRECT("'"&amp;VLOOKUP($C641,ModMap!$A$2:$B$21,2,FALSE)&amp;"'!AC:AC"),MATCH($K641,INDIRECT("'"&amp;VLOOKUP($C641,ModMap!$A$2:$B$21,2,FALSE)&amp;"'!$K:$K"),0)),"")</f>
        <v/>
      </c>
      <c r="AD641" s="44" t="s">
        <v>36</v>
      </c>
      <c r="AE641" s="39" t="str">
        <f t="array" ref="AE641">IFERROR(INDEX(INDIRECT("'"&amp;VLOOKUP($C641,ModMap!$A$2:$B$21,2,FALSE)&amp;"'!AE:AE"),MATCH($K641,INDIRECT("'"&amp;VLOOKUP($C641,ModMap!$A$2:$B$21,2,FALSE)&amp;"'!$K:$K"),0)),"")</f>
        <v>N/A</v>
      </c>
      <c r="AF641" s="39" t="str">
        <f t="array" ref="AF641">IFERROR(INDEX(INDIRECT("'"&amp;VLOOKUP($C641,ModMap!$A$2:$B$21,2,FALSE)&amp;"'!AF:AF"),MATCH($K641,INDIRECT("'"&amp;VLOOKUP($C641,ModMap!$A$2:$B$21,2,FALSE)&amp;"'!$K:$K"),0)),"")</f>
        <v/>
      </c>
      <c r="AG641" s="44" t="s">
        <v>36</v>
      </c>
      <c r="AH641" s="39" t="str">
        <f t="array" ref="AH641">IFERROR(INDEX(INDIRECT("'"&amp;VLOOKUP($C641,ModMap!$A$2:$B$21,2,FALSE)&amp;"'!AH:AH"),MATCH($K641,INDIRECT("'"&amp;VLOOKUP($C641,ModMap!$A$2:$B$21,2,FALSE)&amp;"'!$K:$K"),0)),"")</f>
        <v>N/A</v>
      </c>
      <c r="AI641" s="39" t="str">
        <f t="array" ref="AI641">IFERROR(INDEX(INDIRECT("'"&amp;VLOOKUP($C641,ModMap!$A$2:$B$21,2,FALSE)&amp;"'!AI:AI"),MATCH($K641,INDIRECT("'"&amp;VLOOKUP($C641,ModMap!$A$2:$B$21,2,FALSE)&amp;"'!$K:$K"),0)),"")</f>
        <v/>
      </c>
      <c r="AJ641" s="44" t="s">
        <v>36</v>
      </c>
      <c r="AK641" s="39" t="str">
        <f t="array" ref="AK641">IFERROR(INDEX(INDIRECT("'"&amp;VLOOKUP($C641,ModMap!$A$2:$B$21,2,FALSE)&amp;"'!AK:AK"),MATCH($K641,INDIRECT("'"&amp;VLOOKUP($C641,ModMap!$A$2:$B$21,2,FALSE)&amp;"'!$K:$K"),0)),"")</f>
        <v>N/A</v>
      </c>
      <c r="AL641" s="39" t="str">
        <f t="array" ref="AL641">IFERROR(INDEX(INDIRECT("'"&amp;VLOOKUP($C641,ModMap!$A$2:$B$21,2,FALSE)&amp;"'!AL:AL"),MATCH($K641,INDIRECT("'"&amp;VLOOKUP($C641,ModMap!$A$2:$B$21,2,FALSE)&amp;"'!$K:$K"),0)),"")</f>
        <v/>
      </c>
      <c r="AM641" s="39">
        <f t="shared" si="1"/>
        <v>1</v>
      </c>
      <c r="AN641" s="39" t="str">
        <f t="shared" si="2"/>
        <v>Not Started</v>
      </c>
      <c r="AO641" s="40" t="str">
        <f t="array" ref="AO641">IFERROR(INDEX(INDIRECT("'"&amp;VLOOKUP($C641,ModMap!$A$2:$B$21,2,FALSE)&amp;"'!AO:AO"),MATCH($K641,INDIRECT("'"&amp;VLOOKUP($C641,ModMap!$A$2:$B$21,2,FALSE)&amp;"'!$K:$K"),0)),"")</f>
        <v/>
      </c>
      <c r="AP641" s="49" t="str">
        <f t="array" ref="AP641">IFERROR(HYPERLINK("#'"&amp;VLOOKUP($C641,ModMap!$A$2:$B$21,2,FALSE)&amp;"'!V"&amp;MATCH($K641,INDIRECT("'"&amp;VLOOKUP($C641,ModMap!$A$2:$B$21,2,FALSE)&amp;"'!$K:$K"),0),"Edit on module sheet"),"")</f>
        <v>Edit on module sheet</v>
      </c>
    </row>
    <row r="642" ht="42.0" customHeight="1">
      <c r="A642" s="50">
        <v>640.0</v>
      </c>
      <c r="B642" s="50">
        <v>636.0</v>
      </c>
      <c r="C642" s="50" t="s">
        <v>127</v>
      </c>
      <c r="D642" s="51" t="s">
        <v>128</v>
      </c>
      <c r="E642" s="29" t="s">
        <v>41</v>
      </c>
      <c r="F642" s="76" t="s">
        <v>1531</v>
      </c>
      <c r="G642" s="51" t="s">
        <v>1532</v>
      </c>
      <c r="H642" s="50" t="s">
        <v>1651</v>
      </c>
      <c r="I642" s="50" t="s">
        <v>1652</v>
      </c>
      <c r="J642" s="51" t="s">
        <v>1653</v>
      </c>
      <c r="K642" s="50" t="s">
        <v>1654</v>
      </c>
      <c r="L642" s="51" t="s">
        <v>1655</v>
      </c>
      <c r="M642" s="47" t="s">
        <v>200</v>
      </c>
      <c r="N642" s="50" t="s">
        <v>128</v>
      </c>
      <c r="O642" s="50" t="s">
        <v>1656</v>
      </c>
      <c r="P642" s="51" t="s">
        <v>1657</v>
      </c>
      <c r="Q642" s="51" t="s">
        <v>1658</v>
      </c>
      <c r="R642" s="50" t="s">
        <v>1317</v>
      </c>
      <c r="S642" s="50" t="s">
        <v>206</v>
      </c>
      <c r="T642" s="50" t="str">
        <f t="array" ref="T642">IFERROR(INDEX(INDIRECT("'"&amp;VLOOKUP($C642,ModMap!$A$2:$B$21,2,FALSE)&amp;"'!T:T"),MATCH($K642,INDIRECT("'"&amp;VLOOKUP($C642,ModMap!$A$2:$B$21,2,FALSE)&amp;"'!$K:$K"),0)),"")</f>
        <v>Unassigned</v>
      </c>
      <c r="U642" s="48" t="s">
        <v>33</v>
      </c>
      <c r="V642" s="50" t="str">
        <f t="array" ref="V642">IFERROR(INDEX(INDIRECT("'"&amp;VLOOKUP($C642,ModMap!$A$2:$B$21,2,FALSE)&amp;"'!V:V"),MATCH($K642,INDIRECT("'"&amp;VLOOKUP($C642,ModMap!$A$2:$B$21,2,FALSE)&amp;"'!$K:$K"),0)),"")</f>
        <v>Not Started</v>
      </c>
      <c r="W642" s="50" t="str">
        <f t="array" ref="W642">IFERROR(INDEX(INDIRECT("'"&amp;VLOOKUP($C642,ModMap!$A$2:$B$21,2,FALSE)&amp;"'!W:W"),MATCH($K642,INDIRECT("'"&amp;VLOOKUP($C642,ModMap!$A$2:$B$21,2,FALSE)&amp;"'!$K:$K"),0)),"")</f>
        <v>Unassigned</v>
      </c>
      <c r="X642" s="44" t="s">
        <v>36</v>
      </c>
      <c r="Y642" s="50" t="str">
        <f t="array" ref="Y642">IFERROR(INDEX(INDIRECT("'"&amp;VLOOKUP($C642,ModMap!$A$2:$B$21,2,FALSE)&amp;"'!Y:Y"),MATCH($K642,INDIRECT("'"&amp;VLOOKUP($C642,ModMap!$A$2:$B$21,2,FALSE)&amp;"'!$K:$K"),0)),"")</f>
        <v>N/A</v>
      </c>
      <c r="Z642" s="50" t="str">
        <f t="array" ref="Z642">IFERROR(INDEX(INDIRECT("'"&amp;VLOOKUP($C642,ModMap!$A$2:$B$21,2,FALSE)&amp;"'!Z:Z"),MATCH($K642,INDIRECT("'"&amp;VLOOKUP($C642,ModMap!$A$2:$B$21,2,FALSE)&amp;"'!$K:$K"),0)),"")</f>
        <v/>
      </c>
      <c r="AA642" s="44" t="s">
        <v>36</v>
      </c>
      <c r="AB642" s="50" t="str">
        <f t="array" ref="AB642">IFERROR(INDEX(INDIRECT("'"&amp;VLOOKUP($C642,ModMap!$A$2:$B$21,2,FALSE)&amp;"'!AB:AB"),MATCH($K642,INDIRECT("'"&amp;VLOOKUP($C642,ModMap!$A$2:$B$21,2,FALSE)&amp;"'!$K:$K"),0)),"")</f>
        <v>N/A</v>
      </c>
      <c r="AC642" s="50" t="str">
        <f t="array" ref="AC642">IFERROR(INDEX(INDIRECT("'"&amp;VLOOKUP($C642,ModMap!$A$2:$B$21,2,FALSE)&amp;"'!AC:AC"),MATCH($K642,INDIRECT("'"&amp;VLOOKUP($C642,ModMap!$A$2:$B$21,2,FALSE)&amp;"'!$K:$K"),0)),"")</f>
        <v/>
      </c>
      <c r="AD642" s="48" t="s">
        <v>33</v>
      </c>
      <c r="AE642" s="50" t="str">
        <f t="array" ref="AE642">IFERROR(INDEX(INDIRECT("'"&amp;VLOOKUP($C642,ModMap!$A$2:$B$21,2,FALSE)&amp;"'!AE:AE"),MATCH($K642,INDIRECT("'"&amp;VLOOKUP($C642,ModMap!$A$2:$B$21,2,FALSE)&amp;"'!$K:$K"),0)),"")</f>
        <v>Not Started</v>
      </c>
      <c r="AF642" s="50" t="str">
        <f t="array" ref="AF642">IFERROR(INDEX(INDIRECT("'"&amp;VLOOKUP($C642,ModMap!$A$2:$B$21,2,FALSE)&amp;"'!AF:AF"),MATCH($K642,INDIRECT("'"&amp;VLOOKUP($C642,ModMap!$A$2:$B$21,2,FALSE)&amp;"'!$K:$K"),0)),"")</f>
        <v>Unassigned</v>
      </c>
      <c r="AG642" s="48" t="s">
        <v>33</v>
      </c>
      <c r="AH642" s="50" t="str">
        <f t="array" ref="AH642">IFERROR(INDEX(INDIRECT("'"&amp;VLOOKUP($C642,ModMap!$A$2:$B$21,2,FALSE)&amp;"'!AH:AH"),MATCH($K642,INDIRECT("'"&amp;VLOOKUP($C642,ModMap!$A$2:$B$21,2,FALSE)&amp;"'!$K:$K"),0)),"")</f>
        <v>Not Started</v>
      </c>
      <c r="AI642" s="50" t="str">
        <f t="array" ref="AI642">IFERROR(INDEX(INDIRECT("'"&amp;VLOOKUP($C642,ModMap!$A$2:$B$21,2,FALSE)&amp;"'!AI:AI"),MATCH($K642,INDIRECT("'"&amp;VLOOKUP($C642,ModMap!$A$2:$B$21,2,FALSE)&amp;"'!$K:$K"),0)),"")</f>
        <v>Unassigned</v>
      </c>
      <c r="AJ642" s="44" t="s">
        <v>36</v>
      </c>
      <c r="AK642" s="50" t="str">
        <f t="array" ref="AK642">IFERROR(INDEX(INDIRECT("'"&amp;VLOOKUP($C642,ModMap!$A$2:$B$21,2,FALSE)&amp;"'!AK:AK"),MATCH($K642,INDIRECT("'"&amp;VLOOKUP($C642,ModMap!$A$2:$B$21,2,FALSE)&amp;"'!$K:$K"),0)),"")</f>
        <v>N/A</v>
      </c>
      <c r="AL642" s="50" t="str">
        <f t="array" ref="AL642">IFERROR(INDEX(INDIRECT("'"&amp;VLOOKUP($C642,ModMap!$A$2:$B$21,2,FALSE)&amp;"'!AL:AL"),MATCH($K642,INDIRECT("'"&amp;VLOOKUP($C642,ModMap!$A$2:$B$21,2,FALSE)&amp;"'!$K:$K"),0)),"")</f>
        <v/>
      </c>
      <c r="AM642" s="50">
        <f t="shared" si="1"/>
        <v>3</v>
      </c>
      <c r="AN642" s="50" t="str">
        <f t="shared" si="2"/>
        <v>Not Started</v>
      </c>
      <c r="AO642" s="51" t="str">
        <f t="array" ref="AO642">IFERROR(INDEX(INDIRECT("'"&amp;VLOOKUP($C642,ModMap!$A$2:$B$21,2,FALSE)&amp;"'!AO:AO"),MATCH($K642,INDIRECT("'"&amp;VLOOKUP($C642,ModMap!$A$2:$B$21,2,FALSE)&amp;"'!$K:$K"),0)),"")</f>
        <v/>
      </c>
      <c r="AP642" s="49" t="str">
        <f t="array" ref="AP642">IFERROR(HYPERLINK("#'"&amp;VLOOKUP($C642,ModMap!$A$2:$B$21,2,FALSE)&amp;"'!V"&amp;MATCH($K642,INDIRECT("'"&amp;VLOOKUP($C642,ModMap!$A$2:$B$21,2,FALSE)&amp;"'!$K:$K"),0),"Edit on module sheet"),"")</f>
        <v>Edit on module sheet</v>
      </c>
    </row>
    <row r="643" ht="42.0" customHeight="1">
      <c r="A643" s="39">
        <v>641.0</v>
      </c>
      <c r="B643" s="39">
        <v>637.0</v>
      </c>
      <c r="C643" s="39" t="s">
        <v>127</v>
      </c>
      <c r="D643" s="40" t="s">
        <v>128</v>
      </c>
      <c r="E643" s="31" t="s">
        <v>69</v>
      </c>
      <c r="F643" s="76" t="s">
        <v>1531</v>
      </c>
      <c r="G643" s="40" t="s">
        <v>1532</v>
      </c>
      <c r="H643" s="39" t="s">
        <v>1651</v>
      </c>
      <c r="I643" s="39" t="s">
        <v>1652</v>
      </c>
      <c r="J643" s="40" t="s">
        <v>1653</v>
      </c>
      <c r="K643" s="39" t="s">
        <v>3902</v>
      </c>
      <c r="L643" s="40" t="s">
        <v>3903</v>
      </c>
      <c r="M643" s="48" t="s">
        <v>434</v>
      </c>
      <c r="N643" s="39" t="s">
        <v>128</v>
      </c>
      <c r="O643" s="39" t="s">
        <v>1656</v>
      </c>
      <c r="P643" s="40" t="s">
        <v>1657</v>
      </c>
      <c r="Q643" s="40" t="s">
        <v>1658</v>
      </c>
      <c r="R643" s="39" t="s">
        <v>1317</v>
      </c>
      <c r="S643" s="39" t="s">
        <v>69</v>
      </c>
      <c r="T643" s="39" t="str">
        <f t="array" ref="T643">IFERROR(INDEX(INDIRECT("'"&amp;VLOOKUP($C643,ModMap!$A$2:$B$21,2,FALSE)&amp;"'!T:T"),MATCH($K643,INDIRECT("'"&amp;VLOOKUP($C643,ModMap!$A$2:$B$21,2,FALSE)&amp;"'!$K:$K"),0)),"")</f>
        <v>Unassigned</v>
      </c>
      <c r="U643" s="48" t="s">
        <v>33</v>
      </c>
      <c r="V643" s="39" t="str">
        <f t="array" ref="V643">IFERROR(INDEX(INDIRECT("'"&amp;VLOOKUP($C643,ModMap!$A$2:$B$21,2,FALSE)&amp;"'!V:V"),MATCH($K643,INDIRECT("'"&amp;VLOOKUP($C643,ModMap!$A$2:$B$21,2,FALSE)&amp;"'!$K:$K"),0)),"")</f>
        <v>Not Started</v>
      </c>
      <c r="W643" s="39" t="str">
        <f t="array" ref="W643">IFERROR(INDEX(INDIRECT("'"&amp;VLOOKUP($C643,ModMap!$A$2:$B$21,2,FALSE)&amp;"'!W:W"),MATCH($K643,INDIRECT("'"&amp;VLOOKUP($C643,ModMap!$A$2:$B$21,2,FALSE)&amp;"'!$K:$K"),0)),"")</f>
        <v>Unassigned</v>
      </c>
      <c r="X643" s="44" t="s">
        <v>36</v>
      </c>
      <c r="Y643" s="39" t="str">
        <f t="array" ref="Y643">IFERROR(INDEX(INDIRECT("'"&amp;VLOOKUP($C643,ModMap!$A$2:$B$21,2,FALSE)&amp;"'!Y:Y"),MATCH($K643,INDIRECT("'"&amp;VLOOKUP($C643,ModMap!$A$2:$B$21,2,FALSE)&amp;"'!$K:$K"),0)),"")</f>
        <v>N/A</v>
      </c>
      <c r="Z643" s="39" t="str">
        <f t="array" ref="Z643">IFERROR(INDEX(INDIRECT("'"&amp;VLOOKUP($C643,ModMap!$A$2:$B$21,2,FALSE)&amp;"'!Z:Z"),MATCH($K643,INDIRECT("'"&amp;VLOOKUP($C643,ModMap!$A$2:$B$21,2,FALSE)&amp;"'!$K:$K"),0)),"")</f>
        <v/>
      </c>
      <c r="AA643" s="44" t="s">
        <v>36</v>
      </c>
      <c r="AB643" s="39" t="str">
        <f t="array" ref="AB643">IFERROR(INDEX(INDIRECT("'"&amp;VLOOKUP($C643,ModMap!$A$2:$B$21,2,FALSE)&amp;"'!AB:AB"),MATCH($K643,INDIRECT("'"&amp;VLOOKUP($C643,ModMap!$A$2:$B$21,2,FALSE)&amp;"'!$K:$K"),0)),"")</f>
        <v>N/A</v>
      </c>
      <c r="AC643" s="39" t="str">
        <f t="array" ref="AC643">IFERROR(INDEX(INDIRECT("'"&amp;VLOOKUP($C643,ModMap!$A$2:$B$21,2,FALSE)&amp;"'!AC:AC"),MATCH($K643,INDIRECT("'"&amp;VLOOKUP($C643,ModMap!$A$2:$B$21,2,FALSE)&amp;"'!$K:$K"),0)),"")</f>
        <v/>
      </c>
      <c r="AD643" s="44" t="s">
        <v>36</v>
      </c>
      <c r="AE643" s="39" t="str">
        <f t="array" ref="AE643">IFERROR(INDEX(INDIRECT("'"&amp;VLOOKUP($C643,ModMap!$A$2:$B$21,2,FALSE)&amp;"'!AE:AE"),MATCH($K643,INDIRECT("'"&amp;VLOOKUP($C643,ModMap!$A$2:$B$21,2,FALSE)&amp;"'!$K:$K"),0)),"")</f>
        <v>N/A</v>
      </c>
      <c r="AF643" s="39" t="str">
        <f t="array" ref="AF643">IFERROR(INDEX(INDIRECT("'"&amp;VLOOKUP($C643,ModMap!$A$2:$B$21,2,FALSE)&amp;"'!AF:AF"),MATCH($K643,INDIRECT("'"&amp;VLOOKUP($C643,ModMap!$A$2:$B$21,2,FALSE)&amp;"'!$K:$K"),0)),"")</f>
        <v/>
      </c>
      <c r="AG643" s="44" t="s">
        <v>36</v>
      </c>
      <c r="AH643" s="39" t="str">
        <f t="array" ref="AH643">IFERROR(INDEX(INDIRECT("'"&amp;VLOOKUP($C643,ModMap!$A$2:$B$21,2,FALSE)&amp;"'!AH:AH"),MATCH($K643,INDIRECT("'"&amp;VLOOKUP($C643,ModMap!$A$2:$B$21,2,FALSE)&amp;"'!$K:$K"),0)),"")</f>
        <v>N/A</v>
      </c>
      <c r="AI643" s="39" t="str">
        <f t="array" ref="AI643">IFERROR(INDEX(INDIRECT("'"&amp;VLOOKUP($C643,ModMap!$A$2:$B$21,2,FALSE)&amp;"'!AI:AI"),MATCH($K643,INDIRECT("'"&amp;VLOOKUP($C643,ModMap!$A$2:$B$21,2,FALSE)&amp;"'!$K:$K"),0)),"")</f>
        <v/>
      </c>
      <c r="AJ643" s="44" t="s">
        <v>36</v>
      </c>
      <c r="AK643" s="39" t="str">
        <f t="array" ref="AK643">IFERROR(INDEX(INDIRECT("'"&amp;VLOOKUP($C643,ModMap!$A$2:$B$21,2,FALSE)&amp;"'!AK:AK"),MATCH($K643,INDIRECT("'"&amp;VLOOKUP($C643,ModMap!$A$2:$B$21,2,FALSE)&amp;"'!$K:$K"),0)),"")</f>
        <v>N/A</v>
      </c>
      <c r="AL643" s="39" t="str">
        <f t="array" ref="AL643">IFERROR(INDEX(INDIRECT("'"&amp;VLOOKUP($C643,ModMap!$A$2:$B$21,2,FALSE)&amp;"'!AL:AL"),MATCH($K643,INDIRECT("'"&amp;VLOOKUP($C643,ModMap!$A$2:$B$21,2,FALSE)&amp;"'!$K:$K"),0)),"")</f>
        <v/>
      </c>
      <c r="AM643" s="39">
        <f t="shared" si="1"/>
        <v>1</v>
      </c>
      <c r="AN643" s="39" t="str">
        <f t="shared" si="2"/>
        <v>Not Started</v>
      </c>
      <c r="AO643" s="40" t="str">
        <f t="array" ref="AO643">IFERROR(INDEX(INDIRECT("'"&amp;VLOOKUP($C643,ModMap!$A$2:$B$21,2,FALSE)&amp;"'!AO:AO"),MATCH($K643,INDIRECT("'"&amp;VLOOKUP($C643,ModMap!$A$2:$B$21,2,FALSE)&amp;"'!$K:$K"),0)),"")</f>
        <v/>
      </c>
      <c r="AP643" s="49" t="str">
        <f t="array" ref="AP643">IFERROR(HYPERLINK("#'"&amp;VLOOKUP($C643,ModMap!$A$2:$B$21,2,FALSE)&amp;"'!V"&amp;MATCH($K643,INDIRECT("'"&amp;VLOOKUP($C643,ModMap!$A$2:$B$21,2,FALSE)&amp;"'!$K:$K"),0),"Edit on module sheet"),"")</f>
        <v>Edit on module sheet</v>
      </c>
    </row>
    <row r="644" ht="42.0" customHeight="1">
      <c r="A644" s="50">
        <v>642.0</v>
      </c>
      <c r="B644" s="50">
        <v>638.0</v>
      </c>
      <c r="C644" s="50" t="s">
        <v>127</v>
      </c>
      <c r="D644" s="51" t="s">
        <v>128</v>
      </c>
      <c r="E644" s="28" t="s">
        <v>48</v>
      </c>
      <c r="F644" s="76" t="s">
        <v>1531</v>
      </c>
      <c r="G644" s="51" t="s">
        <v>1532</v>
      </c>
      <c r="H644" s="50" t="s">
        <v>1661</v>
      </c>
      <c r="I644" s="50" t="s">
        <v>1662</v>
      </c>
      <c r="J644" s="51" t="s">
        <v>1663</v>
      </c>
      <c r="K644" s="50" t="s">
        <v>3150</v>
      </c>
      <c r="L644" s="51" t="s">
        <v>3151</v>
      </c>
      <c r="M644" s="47" t="s">
        <v>200</v>
      </c>
      <c r="N644" s="50" t="s">
        <v>128</v>
      </c>
      <c r="O644" s="50" t="s">
        <v>1656</v>
      </c>
      <c r="P644" s="51" t="s">
        <v>1666</v>
      </c>
      <c r="Q644" s="51" t="s">
        <v>1667</v>
      </c>
      <c r="R644" s="50" t="s">
        <v>1317</v>
      </c>
      <c r="S644" s="50" t="s">
        <v>56</v>
      </c>
      <c r="T644" s="50" t="str">
        <f t="array" ref="T644">IFERROR(INDEX(INDIRECT("'"&amp;VLOOKUP($C644,ModMap!$A$2:$B$21,2,FALSE)&amp;"'!T:T"),MATCH($K644,INDIRECT("'"&amp;VLOOKUP($C644,ModMap!$A$2:$B$21,2,FALSE)&amp;"'!$K:$K"),0)),"")</f>
        <v>Unassigned</v>
      </c>
      <c r="U644" s="44" t="s">
        <v>36</v>
      </c>
      <c r="V644" s="50" t="str">
        <f t="array" ref="V644">IFERROR(INDEX(INDIRECT("'"&amp;VLOOKUP($C644,ModMap!$A$2:$B$21,2,FALSE)&amp;"'!V:V"),MATCH($K644,INDIRECT("'"&amp;VLOOKUP($C644,ModMap!$A$2:$B$21,2,FALSE)&amp;"'!$K:$K"),0)),"")</f>
        <v>N/A</v>
      </c>
      <c r="W644" s="50" t="str">
        <f t="array" ref="W644">IFERROR(INDEX(INDIRECT("'"&amp;VLOOKUP($C644,ModMap!$A$2:$B$21,2,FALSE)&amp;"'!W:W"),MATCH($K644,INDIRECT("'"&amp;VLOOKUP($C644,ModMap!$A$2:$B$21,2,FALSE)&amp;"'!$K:$K"),0)),"")</f>
        <v/>
      </c>
      <c r="X644" s="48" t="s">
        <v>33</v>
      </c>
      <c r="Y644" s="50" t="str">
        <f t="array" ref="Y644">IFERROR(INDEX(INDIRECT("'"&amp;VLOOKUP($C644,ModMap!$A$2:$B$21,2,FALSE)&amp;"'!Y:Y"),MATCH($K644,INDIRECT("'"&amp;VLOOKUP($C644,ModMap!$A$2:$B$21,2,FALSE)&amp;"'!$K:$K"),0)),"")</f>
        <v>Not Started</v>
      </c>
      <c r="Z644" s="50" t="str">
        <f t="array" ref="Z644">IFERROR(INDEX(INDIRECT("'"&amp;VLOOKUP($C644,ModMap!$A$2:$B$21,2,FALSE)&amp;"'!Z:Z"),MATCH($K644,INDIRECT("'"&amp;VLOOKUP($C644,ModMap!$A$2:$B$21,2,FALSE)&amp;"'!$K:$K"),0)),"")</f>
        <v>Unassigned</v>
      </c>
      <c r="AA644" s="44" t="s">
        <v>36</v>
      </c>
      <c r="AB644" s="50" t="str">
        <f t="array" ref="AB644">IFERROR(INDEX(INDIRECT("'"&amp;VLOOKUP($C644,ModMap!$A$2:$B$21,2,FALSE)&amp;"'!AB:AB"),MATCH($K644,INDIRECT("'"&amp;VLOOKUP($C644,ModMap!$A$2:$B$21,2,FALSE)&amp;"'!$K:$K"),0)),"")</f>
        <v>N/A</v>
      </c>
      <c r="AC644" s="50" t="str">
        <f t="array" ref="AC644">IFERROR(INDEX(INDIRECT("'"&amp;VLOOKUP($C644,ModMap!$A$2:$B$21,2,FALSE)&amp;"'!AC:AC"),MATCH($K644,INDIRECT("'"&amp;VLOOKUP($C644,ModMap!$A$2:$B$21,2,FALSE)&amp;"'!$K:$K"),0)),"")</f>
        <v/>
      </c>
      <c r="AD644" s="48" t="s">
        <v>33</v>
      </c>
      <c r="AE644" s="50" t="str">
        <f t="array" ref="AE644">IFERROR(INDEX(INDIRECT("'"&amp;VLOOKUP($C644,ModMap!$A$2:$B$21,2,FALSE)&amp;"'!AE:AE"),MATCH($K644,INDIRECT("'"&amp;VLOOKUP($C644,ModMap!$A$2:$B$21,2,FALSE)&amp;"'!$K:$K"),0)),"")</f>
        <v>Not Started</v>
      </c>
      <c r="AF644" s="50" t="str">
        <f t="array" ref="AF644">IFERROR(INDEX(INDIRECT("'"&amp;VLOOKUP($C644,ModMap!$A$2:$B$21,2,FALSE)&amp;"'!AF:AF"),MATCH($K644,INDIRECT("'"&amp;VLOOKUP($C644,ModMap!$A$2:$B$21,2,FALSE)&amp;"'!$K:$K"),0)),"")</f>
        <v>Unassigned</v>
      </c>
      <c r="AG644" s="44" t="s">
        <v>36</v>
      </c>
      <c r="AH644" s="50" t="str">
        <f t="array" ref="AH644">IFERROR(INDEX(INDIRECT("'"&amp;VLOOKUP($C644,ModMap!$A$2:$B$21,2,FALSE)&amp;"'!AH:AH"),MATCH($K644,INDIRECT("'"&amp;VLOOKUP($C644,ModMap!$A$2:$B$21,2,FALSE)&amp;"'!$K:$K"),0)),"")</f>
        <v>N/A</v>
      </c>
      <c r="AI644" s="50" t="str">
        <f t="array" ref="AI644">IFERROR(INDEX(INDIRECT("'"&amp;VLOOKUP($C644,ModMap!$A$2:$B$21,2,FALSE)&amp;"'!AI:AI"),MATCH($K644,INDIRECT("'"&amp;VLOOKUP($C644,ModMap!$A$2:$B$21,2,FALSE)&amp;"'!$K:$K"),0)),"")</f>
        <v/>
      </c>
      <c r="AJ644" s="44" t="s">
        <v>36</v>
      </c>
      <c r="AK644" s="50" t="str">
        <f t="array" ref="AK644">IFERROR(INDEX(INDIRECT("'"&amp;VLOOKUP($C644,ModMap!$A$2:$B$21,2,FALSE)&amp;"'!AK:AK"),MATCH($K644,INDIRECT("'"&amp;VLOOKUP($C644,ModMap!$A$2:$B$21,2,FALSE)&amp;"'!$K:$K"),0)),"")</f>
        <v>N/A</v>
      </c>
      <c r="AL644" s="50" t="str">
        <f t="array" ref="AL644">IFERROR(INDEX(INDIRECT("'"&amp;VLOOKUP($C644,ModMap!$A$2:$B$21,2,FALSE)&amp;"'!AL:AL"),MATCH($K644,INDIRECT("'"&amp;VLOOKUP($C644,ModMap!$A$2:$B$21,2,FALSE)&amp;"'!$K:$K"),0)),"")</f>
        <v/>
      </c>
      <c r="AM644" s="50">
        <f t="shared" si="1"/>
        <v>2</v>
      </c>
      <c r="AN644" s="50" t="str">
        <f t="shared" si="2"/>
        <v>Not Started</v>
      </c>
      <c r="AO644" s="51" t="str">
        <f t="array" ref="AO644">IFERROR(INDEX(INDIRECT("'"&amp;VLOOKUP($C644,ModMap!$A$2:$B$21,2,FALSE)&amp;"'!AO:AO"),MATCH($K644,INDIRECT("'"&amp;VLOOKUP($C644,ModMap!$A$2:$B$21,2,FALSE)&amp;"'!$K:$K"),0)),"")</f>
        <v/>
      </c>
      <c r="AP644" s="49" t="str">
        <f t="array" ref="AP644">IFERROR(HYPERLINK("#'"&amp;VLOOKUP($C644,ModMap!$A$2:$B$21,2,FALSE)&amp;"'!V"&amp;MATCH($K644,INDIRECT("'"&amp;VLOOKUP($C644,ModMap!$A$2:$B$21,2,FALSE)&amp;"'!$K:$K"),0),"Edit on module sheet"),"")</f>
        <v>Edit on module sheet</v>
      </c>
    </row>
    <row r="645" ht="42.0" customHeight="1">
      <c r="A645" s="39">
        <v>643.0</v>
      </c>
      <c r="B645" s="39">
        <v>639.0</v>
      </c>
      <c r="C645" s="39" t="s">
        <v>127</v>
      </c>
      <c r="D645" s="40" t="s">
        <v>128</v>
      </c>
      <c r="E645" s="29" t="s">
        <v>41</v>
      </c>
      <c r="F645" s="76" t="s">
        <v>1531</v>
      </c>
      <c r="G645" s="40" t="s">
        <v>1532</v>
      </c>
      <c r="H645" s="39" t="s">
        <v>1661</v>
      </c>
      <c r="I645" s="39" t="s">
        <v>1662</v>
      </c>
      <c r="J645" s="40" t="s">
        <v>1663</v>
      </c>
      <c r="K645" s="39" t="s">
        <v>1664</v>
      </c>
      <c r="L645" s="40" t="s">
        <v>1665</v>
      </c>
      <c r="M645" s="47" t="s">
        <v>200</v>
      </c>
      <c r="N645" s="39" t="s">
        <v>128</v>
      </c>
      <c r="O645" s="39" t="s">
        <v>1656</v>
      </c>
      <c r="P645" s="40" t="s">
        <v>1666</v>
      </c>
      <c r="Q645" s="40" t="s">
        <v>1667</v>
      </c>
      <c r="R645" s="39" t="s">
        <v>1317</v>
      </c>
      <c r="S645" s="39" t="s">
        <v>206</v>
      </c>
      <c r="T645" s="39" t="str">
        <f t="array" ref="T645">IFERROR(INDEX(INDIRECT("'"&amp;VLOOKUP($C645,ModMap!$A$2:$B$21,2,FALSE)&amp;"'!T:T"),MATCH($K645,INDIRECT("'"&amp;VLOOKUP($C645,ModMap!$A$2:$B$21,2,FALSE)&amp;"'!$K:$K"),0)),"")</f>
        <v>Unassigned</v>
      </c>
      <c r="U645" s="48" t="s">
        <v>33</v>
      </c>
      <c r="V645" s="39" t="str">
        <f t="array" ref="V645">IFERROR(INDEX(INDIRECT("'"&amp;VLOOKUP($C645,ModMap!$A$2:$B$21,2,FALSE)&amp;"'!V:V"),MATCH($K645,INDIRECT("'"&amp;VLOOKUP($C645,ModMap!$A$2:$B$21,2,FALSE)&amp;"'!$K:$K"),0)),"")</f>
        <v>Not Started</v>
      </c>
      <c r="W645" s="39" t="str">
        <f t="array" ref="W645">IFERROR(INDEX(INDIRECT("'"&amp;VLOOKUP($C645,ModMap!$A$2:$B$21,2,FALSE)&amp;"'!W:W"),MATCH($K645,INDIRECT("'"&amp;VLOOKUP($C645,ModMap!$A$2:$B$21,2,FALSE)&amp;"'!$K:$K"),0)),"")</f>
        <v>Unassigned</v>
      </c>
      <c r="X645" s="44" t="s">
        <v>36</v>
      </c>
      <c r="Y645" s="39" t="str">
        <f t="array" ref="Y645">IFERROR(INDEX(INDIRECT("'"&amp;VLOOKUP($C645,ModMap!$A$2:$B$21,2,FALSE)&amp;"'!Y:Y"),MATCH($K645,INDIRECT("'"&amp;VLOOKUP($C645,ModMap!$A$2:$B$21,2,FALSE)&amp;"'!$K:$K"),0)),"")</f>
        <v>N/A</v>
      </c>
      <c r="Z645" s="39" t="str">
        <f t="array" ref="Z645">IFERROR(INDEX(INDIRECT("'"&amp;VLOOKUP($C645,ModMap!$A$2:$B$21,2,FALSE)&amp;"'!Z:Z"),MATCH($K645,INDIRECT("'"&amp;VLOOKUP($C645,ModMap!$A$2:$B$21,2,FALSE)&amp;"'!$K:$K"),0)),"")</f>
        <v/>
      </c>
      <c r="AA645" s="44" t="s">
        <v>36</v>
      </c>
      <c r="AB645" s="39" t="str">
        <f t="array" ref="AB645">IFERROR(INDEX(INDIRECT("'"&amp;VLOOKUP($C645,ModMap!$A$2:$B$21,2,FALSE)&amp;"'!AB:AB"),MATCH($K645,INDIRECT("'"&amp;VLOOKUP($C645,ModMap!$A$2:$B$21,2,FALSE)&amp;"'!$K:$K"),0)),"")</f>
        <v>N/A</v>
      </c>
      <c r="AC645" s="39" t="str">
        <f t="array" ref="AC645">IFERROR(INDEX(INDIRECT("'"&amp;VLOOKUP($C645,ModMap!$A$2:$B$21,2,FALSE)&amp;"'!AC:AC"),MATCH($K645,INDIRECT("'"&amp;VLOOKUP($C645,ModMap!$A$2:$B$21,2,FALSE)&amp;"'!$K:$K"),0)),"")</f>
        <v/>
      </c>
      <c r="AD645" s="44" t="s">
        <v>36</v>
      </c>
      <c r="AE645" s="39" t="str">
        <f t="array" ref="AE645">IFERROR(INDEX(INDIRECT("'"&amp;VLOOKUP($C645,ModMap!$A$2:$B$21,2,FALSE)&amp;"'!AE:AE"),MATCH($K645,INDIRECT("'"&amp;VLOOKUP($C645,ModMap!$A$2:$B$21,2,FALSE)&amp;"'!$K:$K"),0)),"")</f>
        <v>N/A</v>
      </c>
      <c r="AF645" s="39" t="str">
        <f t="array" ref="AF645">IFERROR(INDEX(INDIRECT("'"&amp;VLOOKUP($C645,ModMap!$A$2:$B$21,2,FALSE)&amp;"'!AF:AF"),MATCH($K645,INDIRECT("'"&amp;VLOOKUP($C645,ModMap!$A$2:$B$21,2,FALSE)&amp;"'!$K:$K"),0)),"")</f>
        <v/>
      </c>
      <c r="AG645" s="44" t="s">
        <v>36</v>
      </c>
      <c r="AH645" s="39" t="str">
        <f t="array" ref="AH645">IFERROR(INDEX(INDIRECT("'"&amp;VLOOKUP($C645,ModMap!$A$2:$B$21,2,FALSE)&amp;"'!AH:AH"),MATCH($K645,INDIRECT("'"&amp;VLOOKUP($C645,ModMap!$A$2:$B$21,2,FALSE)&amp;"'!$K:$K"),0)),"")</f>
        <v>N/A</v>
      </c>
      <c r="AI645" s="39" t="str">
        <f t="array" ref="AI645">IFERROR(INDEX(INDIRECT("'"&amp;VLOOKUP($C645,ModMap!$A$2:$B$21,2,FALSE)&amp;"'!AI:AI"),MATCH($K645,INDIRECT("'"&amp;VLOOKUP($C645,ModMap!$A$2:$B$21,2,FALSE)&amp;"'!$K:$K"),0)),"")</f>
        <v/>
      </c>
      <c r="AJ645" s="44" t="s">
        <v>36</v>
      </c>
      <c r="AK645" s="39" t="str">
        <f t="array" ref="AK645">IFERROR(INDEX(INDIRECT("'"&amp;VLOOKUP($C645,ModMap!$A$2:$B$21,2,FALSE)&amp;"'!AK:AK"),MATCH($K645,INDIRECT("'"&amp;VLOOKUP($C645,ModMap!$A$2:$B$21,2,FALSE)&amp;"'!$K:$K"),0)),"")</f>
        <v>N/A</v>
      </c>
      <c r="AL645" s="39" t="str">
        <f t="array" ref="AL645">IFERROR(INDEX(INDIRECT("'"&amp;VLOOKUP($C645,ModMap!$A$2:$B$21,2,FALSE)&amp;"'!AL:AL"),MATCH($K645,INDIRECT("'"&amp;VLOOKUP($C645,ModMap!$A$2:$B$21,2,FALSE)&amp;"'!$K:$K"),0)),"")</f>
        <v/>
      </c>
      <c r="AM645" s="39">
        <f t="shared" si="1"/>
        <v>1</v>
      </c>
      <c r="AN645" s="39" t="str">
        <f t="shared" si="2"/>
        <v>Not Started</v>
      </c>
      <c r="AO645" s="40" t="str">
        <f t="array" ref="AO645">IFERROR(INDEX(INDIRECT("'"&amp;VLOOKUP($C645,ModMap!$A$2:$B$21,2,FALSE)&amp;"'!AO:AO"),MATCH($K645,INDIRECT("'"&amp;VLOOKUP($C645,ModMap!$A$2:$B$21,2,FALSE)&amp;"'!$K:$K"),0)),"")</f>
        <v/>
      </c>
      <c r="AP645" s="49" t="str">
        <f t="array" ref="AP645">IFERROR(HYPERLINK("#'"&amp;VLOOKUP($C645,ModMap!$A$2:$B$21,2,FALSE)&amp;"'!V"&amp;MATCH($K645,INDIRECT("'"&amp;VLOOKUP($C645,ModMap!$A$2:$B$21,2,FALSE)&amp;"'!$K:$K"),0),"Edit on module sheet"),"")</f>
        <v>Edit on module sheet</v>
      </c>
    </row>
    <row r="646" ht="42.0" customHeight="1">
      <c r="A646" s="50">
        <v>644.0</v>
      </c>
      <c r="B646" s="50">
        <v>640.0</v>
      </c>
      <c r="C646" s="50" t="s">
        <v>127</v>
      </c>
      <c r="D646" s="51" t="s">
        <v>128</v>
      </c>
      <c r="E646" s="31" t="s">
        <v>69</v>
      </c>
      <c r="F646" s="76" t="s">
        <v>1531</v>
      </c>
      <c r="G646" s="51" t="s">
        <v>1532</v>
      </c>
      <c r="H646" s="50" t="s">
        <v>1661</v>
      </c>
      <c r="I646" s="50" t="s">
        <v>1662</v>
      </c>
      <c r="J646" s="51" t="s">
        <v>1663</v>
      </c>
      <c r="K646" s="50" t="s">
        <v>3904</v>
      </c>
      <c r="L646" s="51" t="s">
        <v>3905</v>
      </c>
      <c r="M646" s="48" t="s">
        <v>434</v>
      </c>
      <c r="N646" s="50" t="s">
        <v>128</v>
      </c>
      <c r="O646" s="50" t="s">
        <v>1656</v>
      </c>
      <c r="P646" s="51" t="s">
        <v>1666</v>
      </c>
      <c r="Q646" s="51" t="s">
        <v>1667</v>
      </c>
      <c r="R646" s="50" t="s">
        <v>1317</v>
      </c>
      <c r="S646" s="50" t="s">
        <v>69</v>
      </c>
      <c r="T646" s="50" t="str">
        <f t="array" ref="T646">IFERROR(INDEX(INDIRECT("'"&amp;VLOOKUP($C646,ModMap!$A$2:$B$21,2,FALSE)&amp;"'!T:T"),MATCH($K646,INDIRECT("'"&amp;VLOOKUP($C646,ModMap!$A$2:$B$21,2,FALSE)&amp;"'!$K:$K"),0)),"")</f>
        <v>Unassigned</v>
      </c>
      <c r="U646" s="44" t="s">
        <v>36</v>
      </c>
      <c r="V646" s="50" t="str">
        <f t="array" ref="V646">IFERROR(INDEX(INDIRECT("'"&amp;VLOOKUP($C646,ModMap!$A$2:$B$21,2,FALSE)&amp;"'!V:V"),MATCH($K646,INDIRECT("'"&amp;VLOOKUP($C646,ModMap!$A$2:$B$21,2,FALSE)&amp;"'!$K:$K"),0)),"")</f>
        <v>N/A</v>
      </c>
      <c r="W646" s="50" t="str">
        <f t="array" ref="W646">IFERROR(INDEX(INDIRECT("'"&amp;VLOOKUP($C646,ModMap!$A$2:$B$21,2,FALSE)&amp;"'!W:W"),MATCH($K646,INDIRECT("'"&amp;VLOOKUP($C646,ModMap!$A$2:$B$21,2,FALSE)&amp;"'!$K:$K"),0)),"")</f>
        <v/>
      </c>
      <c r="X646" s="48" t="s">
        <v>33</v>
      </c>
      <c r="Y646" s="50" t="str">
        <f t="array" ref="Y646">IFERROR(INDEX(INDIRECT("'"&amp;VLOOKUP($C646,ModMap!$A$2:$B$21,2,FALSE)&amp;"'!Y:Y"),MATCH($K646,INDIRECT("'"&amp;VLOOKUP($C646,ModMap!$A$2:$B$21,2,FALSE)&amp;"'!$K:$K"),0)),"")</f>
        <v>Not Started</v>
      </c>
      <c r="Z646" s="50" t="str">
        <f t="array" ref="Z646">IFERROR(INDEX(INDIRECT("'"&amp;VLOOKUP($C646,ModMap!$A$2:$B$21,2,FALSE)&amp;"'!Z:Z"),MATCH($K646,INDIRECT("'"&amp;VLOOKUP($C646,ModMap!$A$2:$B$21,2,FALSE)&amp;"'!$K:$K"),0)),"")</f>
        <v>Unassigned</v>
      </c>
      <c r="AA646" s="44" t="s">
        <v>36</v>
      </c>
      <c r="AB646" s="50" t="str">
        <f t="array" ref="AB646">IFERROR(INDEX(INDIRECT("'"&amp;VLOOKUP($C646,ModMap!$A$2:$B$21,2,FALSE)&amp;"'!AB:AB"),MATCH($K646,INDIRECT("'"&amp;VLOOKUP($C646,ModMap!$A$2:$B$21,2,FALSE)&amp;"'!$K:$K"),0)),"")</f>
        <v>N/A</v>
      </c>
      <c r="AC646" s="50" t="str">
        <f t="array" ref="AC646">IFERROR(INDEX(INDIRECT("'"&amp;VLOOKUP($C646,ModMap!$A$2:$B$21,2,FALSE)&amp;"'!AC:AC"),MATCH($K646,INDIRECT("'"&amp;VLOOKUP($C646,ModMap!$A$2:$B$21,2,FALSE)&amp;"'!$K:$K"),0)),"")</f>
        <v/>
      </c>
      <c r="AD646" s="44" t="s">
        <v>36</v>
      </c>
      <c r="AE646" s="50" t="str">
        <f t="array" ref="AE646">IFERROR(INDEX(INDIRECT("'"&amp;VLOOKUP($C646,ModMap!$A$2:$B$21,2,FALSE)&amp;"'!AE:AE"),MATCH($K646,INDIRECT("'"&amp;VLOOKUP($C646,ModMap!$A$2:$B$21,2,FALSE)&amp;"'!$K:$K"),0)),"")</f>
        <v>N/A</v>
      </c>
      <c r="AF646" s="50" t="str">
        <f t="array" ref="AF646">IFERROR(INDEX(INDIRECT("'"&amp;VLOOKUP($C646,ModMap!$A$2:$B$21,2,FALSE)&amp;"'!AF:AF"),MATCH($K646,INDIRECT("'"&amp;VLOOKUP($C646,ModMap!$A$2:$B$21,2,FALSE)&amp;"'!$K:$K"),0)),"")</f>
        <v/>
      </c>
      <c r="AG646" s="44" t="s">
        <v>36</v>
      </c>
      <c r="AH646" s="50" t="str">
        <f t="array" ref="AH646">IFERROR(INDEX(INDIRECT("'"&amp;VLOOKUP($C646,ModMap!$A$2:$B$21,2,FALSE)&amp;"'!AH:AH"),MATCH($K646,INDIRECT("'"&amp;VLOOKUP($C646,ModMap!$A$2:$B$21,2,FALSE)&amp;"'!$K:$K"),0)),"")</f>
        <v>N/A</v>
      </c>
      <c r="AI646" s="50" t="str">
        <f t="array" ref="AI646">IFERROR(INDEX(INDIRECT("'"&amp;VLOOKUP($C646,ModMap!$A$2:$B$21,2,FALSE)&amp;"'!AI:AI"),MATCH($K646,INDIRECT("'"&amp;VLOOKUP($C646,ModMap!$A$2:$B$21,2,FALSE)&amp;"'!$K:$K"),0)),"")</f>
        <v/>
      </c>
      <c r="AJ646" s="44" t="s">
        <v>36</v>
      </c>
      <c r="AK646" s="50" t="str">
        <f t="array" ref="AK646">IFERROR(INDEX(INDIRECT("'"&amp;VLOOKUP($C646,ModMap!$A$2:$B$21,2,FALSE)&amp;"'!AK:AK"),MATCH($K646,INDIRECT("'"&amp;VLOOKUP($C646,ModMap!$A$2:$B$21,2,FALSE)&amp;"'!$K:$K"),0)),"")</f>
        <v>N/A</v>
      </c>
      <c r="AL646" s="50" t="str">
        <f t="array" ref="AL646">IFERROR(INDEX(INDIRECT("'"&amp;VLOOKUP($C646,ModMap!$A$2:$B$21,2,FALSE)&amp;"'!AL:AL"),MATCH($K646,INDIRECT("'"&amp;VLOOKUP($C646,ModMap!$A$2:$B$21,2,FALSE)&amp;"'!$K:$K"),0)),"")</f>
        <v/>
      </c>
      <c r="AM646" s="50">
        <f t="shared" si="1"/>
        <v>1</v>
      </c>
      <c r="AN646" s="50" t="str">
        <f t="shared" si="2"/>
        <v>Not Started</v>
      </c>
      <c r="AO646" s="51" t="str">
        <f t="array" ref="AO646">IFERROR(INDEX(INDIRECT("'"&amp;VLOOKUP($C646,ModMap!$A$2:$B$21,2,FALSE)&amp;"'!AO:AO"),MATCH($K646,INDIRECT("'"&amp;VLOOKUP($C646,ModMap!$A$2:$B$21,2,FALSE)&amp;"'!$K:$K"),0)),"")</f>
        <v/>
      </c>
      <c r="AP646" s="49" t="str">
        <f t="array" ref="AP646">IFERROR(HYPERLINK("#'"&amp;VLOOKUP($C646,ModMap!$A$2:$B$21,2,FALSE)&amp;"'!V"&amp;MATCH($K646,INDIRECT("'"&amp;VLOOKUP($C646,ModMap!$A$2:$B$21,2,FALSE)&amp;"'!$K:$K"),0),"Edit on module sheet"),"")</f>
        <v>Edit on module sheet</v>
      </c>
    </row>
    <row r="647" ht="42.0" customHeight="1">
      <c r="A647" s="39">
        <v>645.0</v>
      </c>
      <c r="B647" s="39">
        <v>641.0</v>
      </c>
      <c r="C647" s="39" t="s">
        <v>130</v>
      </c>
      <c r="D647" s="40" t="s">
        <v>131</v>
      </c>
      <c r="E647" s="28" t="s">
        <v>48</v>
      </c>
      <c r="F647" s="46" t="s">
        <v>1677</v>
      </c>
      <c r="G647" s="40" t="s">
        <v>1678</v>
      </c>
      <c r="H647" s="39" t="s">
        <v>1679</v>
      </c>
      <c r="I647" s="39" t="s">
        <v>1680</v>
      </c>
      <c r="J647" s="40" t="s">
        <v>1681</v>
      </c>
      <c r="K647" s="39" t="s">
        <v>3161</v>
      </c>
      <c r="L647" s="40" t="s">
        <v>3162</v>
      </c>
      <c r="M647" s="47" t="s">
        <v>200</v>
      </c>
      <c r="N647" s="39" t="s">
        <v>1684</v>
      </c>
      <c r="O647" s="39" t="s">
        <v>1685</v>
      </c>
      <c r="P647" s="40" t="s">
        <v>1686</v>
      </c>
      <c r="Q647" s="40" t="s">
        <v>1687</v>
      </c>
      <c r="R647" s="39" t="s">
        <v>1688</v>
      </c>
      <c r="S647" s="39" t="s">
        <v>53</v>
      </c>
      <c r="T647" s="39" t="str">
        <f t="array" ref="T647">IFERROR(INDEX(INDIRECT("'"&amp;VLOOKUP($C647,ModMap!$A$2:$B$21,2,FALSE)&amp;"'!T:T"),MATCH($K647,INDIRECT("'"&amp;VLOOKUP($C647,ModMap!$A$2:$B$21,2,FALSE)&amp;"'!$K:$K"),0)),"")</f>
        <v>Unassigned</v>
      </c>
      <c r="U647" s="44" t="s">
        <v>36</v>
      </c>
      <c r="V647" s="39" t="str">
        <f t="array" ref="V647">IFERROR(INDEX(INDIRECT("'"&amp;VLOOKUP($C647,ModMap!$A$2:$B$21,2,FALSE)&amp;"'!V:V"),MATCH($K647,INDIRECT("'"&amp;VLOOKUP($C647,ModMap!$A$2:$B$21,2,FALSE)&amp;"'!$K:$K"),0)),"")</f>
        <v>N/A</v>
      </c>
      <c r="W647" s="39" t="str">
        <f t="array" ref="W647">IFERROR(INDEX(INDIRECT("'"&amp;VLOOKUP($C647,ModMap!$A$2:$B$21,2,FALSE)&amp;"'!W:W"),MATCH($K647,INDIRECT("'"&amp;VLOOKUP($C647,ModMap!$A$2:$B$21,2,FALSE)&amp;"'!$K:$K"),0)),"")</f>
        <v/>
      </c>
      <c r="X647" s="48" t="s">
        <v>33</v>
      </c>
      <c r="Y647" s="39" t="str">
        <f t="array" ref="Y647">IFERROR(INDEX(INDIRECT("'"&amp;VLOOKUP($C647,ModMap!$A$2:$B$21,2,FALSE)&amp;"'!Y:Y"),MATCH($K647,INDIRECT("'"&amp;VLOOKUP($C647,ModMap!$A$2:$B$21,2,FALSE)&amp;"'!$K:$K"),0)),"")</f>
        <v>Not Started</v>
      </c>
      <c r="Z647" s="39" t="str">
        <f t="array" ref="Z647">IFERROR(INDEX(INDIRECT("'"&amp;VLOOKUP($C647,ModMap!$A$2:$B$21,2,FALSE)&amp;"'!Z:Z"),MATCH($K647,INDIRECT("'"&amp;VLOOKUP($C647,ModMap!$A$2:$B$21,2,FALSE)&amp;"'!$K:$K"),0)),"")</f>
        <v>Unassigned</v>
      </c>
      <c r="AA647" s="48" t="s">
        <v>33</v>
      </c>
      <c r="AB647" s="39" t="str">
        <f t="array" ref="AB647">IFERROR(INDEX(INDIRECT("'"&amp;VLOOKUP($C647,ModMap!$A$2:$B$21,2,FALSE)&amp;"'!AB:AB"),MATCH($K647,INDIRECT("'"&amp;VLOOKUP($C647,ModMap!$A$2:$B$21,2,FALSE)&amp;"'!$K:$K"),0)),"")</f>
        <v>Not Started</v>
      </c>
      <c r="AC647" s="39" t="str">
        <f t="array" ref="AC647">IFERROR(INDEX(INDIRECT("'"&amp;VLOOKUP($C647,ModMap!$A$2:$B$21,2,FALSE)&amp;"'!AC:AC"),MATCH($K647,INDIRECT("'"&amp;VLOOKUP($C647,ModMap!$A$2:$B$21,2,FALSE)&amp;"'!$K:$K"),0)),"")</f>
        <v>Unassigned</v>
      </c>
      <c r="AD647" s="44" t="s">
        <v>36</v>
      </c>
      <c r="AE647" s="39" t="str">
        <f t="array" ref="AE647">IFERROR(INDEX(INDIRECT("'"&amp;VLOOKUP($C647,ModMap!$A$2:$B$21,2,FALSE)&amp;"'!AE:AE"),MATCH($K647,INDIRECT("'"&amp;VLOOKUP($C647,ModMap!$A$2:$B$21,2,FALSE)&amp;"'!$K:$K"),0)),"")</f>
        <v>N/A</v>
      </c>
      <c r="AF647" s="39" t="str">
        <f t="array" ref="AF647">IFERROR(INDEX(INDIRECT("'"&amp;VLOOKUP($C647,ModMap!$A$2:$B$21,2,FALSE)&amp;"'!AF:AF"),MATCH($K647,INDIRECT("'"&amp;VLOOKUP($C647,ModMap!$A$2:$B$21,2,FALSE)&amp;"'!$K:$K"),0)),"")</f>
        <v/>
      </c>
      <c r="AG647" s="44" t="s">
        <v>36</v>
      </c>
      <c r="AH647" s="39" t="str">
        <f t="array" ref="AH647">IFERROR(INDEX(INDIRECT("'"&amp;VLOOKUP($C647,ModMap!$A$2:$B$21,2,FALSE)&amp;"'!AH:AH"),MATCH($K647,INDIRECT("'"&amp;VLOOKUP($C647,ModMap!$A$2:$B$21,2,FALSE)&amp;"'!$K:$K"),0)),"")</f>
        <v>N/A</v>
      </c>
      <c r="AI647" s="39" t="str">
        <f t="array" ref="AI647">IFERROR(INDEX(INDIRECT("'"&amp;VLOOKUP($C647,ModMap!$A$2:$B$21,2,FALSE)&amp;"'!AI:AI"),MATCH($K647,INDIRECT("'"&amp;VLOOKUP($C647,ModMap!$A$2:$B$21,2,FALSE)&amp;"'!$K:$K"),0)),"")</f>
        <v/>
      </c>
      <c r="AJ647" s="44" t="s">
        <v>36</v>
      </c>
      <c r="AK647" s="39" t="str">
        <f t="array" ref="AK647">IFERROR(INDEX(INDIRECT("'"&amp;VLOOKUP($C647,ModMap!$A$2:$B$21,2,FALSE)&amp;"'!AK:AK"),MATCH($K647,INDIRECT("'"&amp;VLOOKUP($C647,ModMap!$A$2:$B$21,2,FALSE)&amp;"'!$K:$K"),0)),"")</f>
        <v>N/A</v>
      </c>
      <c r="AL647" s="39" t="str">
        <f t="array" ref="AL647">IFERROR(INDEX(INDIRECT("'"&amp;VLOOKUP($C647,ModMap!$A$2:$B$21,2,FALSE)&amp;"'!AL:AL"),MATCH($K647,INDIRECT("'"&amp;VLOOKUP($C647,ModMap!$A$2:$B$21,2,FALSE)&amp;"'!$K:$K"),0)),"")</f>
        <v/>
      </c>
      <c r="AM647" s="39">
        <f t="shared" si="1"/>
        <v>2</v>
      </c>
      <c r="AN647" s="39" t="str">
        <f t="shared" si="2"/>
        <v>Not Started</v>
      </c>
      <c r="AO647" s="40" t="str">
        <f t="array" ref="AO647">IFERROR(INDEX(INDIRECT("'"&amp;VLOOKUP($C647,ModMap!$A$2:$B$21,2,FALSE)&amp;"'!AO:AO"),MATCH($K647,INDIRECT("'"&amp;VLOOKUP($C647,ModMap!$A$2:$B$21,2,FALSE)&amp;"'!$K:$K"),0)),"")</f>
        <v/>
      </c>
      <c r="AP647" s="49" t="str">
        <f t="array" ref="AP647">IFERROR(HYPERLINK("#'"&amp;VLOOKUP($C647,ModMap!$A$2:$B$21,2,FALSE)&amp;"'!V"&amp;MATCH($K647,INDIRECT("'"&amp;VLOOKUP($C647,ModMap!$A$2:$B$21,2,FALSE)&amp;"'!$K:$K"),0),"Edit on module sheet"),"")</f>
        <v>Edit on module sheet</v>
      </c>
    </row>
    <row r="648" ht="42.0" customHeight="1">
      <c r="A648" s="50">
        <v>646.0</v>
      </c>
      <c r="B648" s="50">
        <v>642.0</v>
      </c>
      <c r="C648" s="50" t="s">
        <v>130</v>
      </c>
      <c r="D648" s="51" t="s">
        <v>131</v>
      </c>
      <c r="E648" s="28" t="s">
        <v>48</v>
      </c>
      <c r="F648" s="46" t="s">
        <v>1677</v>
      </c>
      <c r="G648" s="51" t="s">
        <v>1678</v>
      </c>
      <c r="H648" s="50" t="s">
        <v>1679</v>
      </c>
      <c r="I648" s="50" t="s">
        <v>1680</v>
      </c>
      <c r="J648" s="51" t="s">
        <v>1681</v>
      </c>
      <c r="K648" s="50" t="s">
        <v>3167</v>
      </c>
      <c r="L648" s="51" t="s">
        <v>3168</v>
      </c>
      <c r="M648" s="47" t="s">
        <v>200</v>
      </c>
      <c r="N648" s="50" t="s">
        <v>1684</v>
      </c>
      <c r="O648" s="50" t="s">
        <v>1685</v>
      </c>
      <c r="P648" s="51" t="s">
        <v>1686</v>
      </c>
      <c r="Q648" s="51" t="s">
        <v>1687</v>
      </c>
      <c r="R648" s="50" t="s">
        <v>1688</v>
      </c>
      <c r="S648" s="50" t="s">
        <v>56</v>
      </c>
      <c r="T648" s="50" t="str">
        <f t="array" ref="T648">IFERROR(INDEX(INDIRECT("'"&amp;VLOOKUP($C648,ModMap!$A$2:$B$21,2,FALSE)&amp;"'!T:T"),MATCH($K648,INDIRECT("'"&amp;VLOOKUP($C648,ModMap!$A$2:$B$21,2,FALSE)&amp;"'!$K:$K"),0)),"")</f>
        <v>Unassigned</v>
      </c>
      <c r="U648" s="44" t="s">
        <v>36</v>
      </c>
      <c r="V648" s="50" t="str">
        <f t="array" ref="V648">IFERROR(INDEX(INDIRECT("'"&amp;VLOOKUP($C648,ModMap!$A$2:$B$21,2,FALSE)&amp;"'!V:V"),MATCH($K648,INDIRECT("'"&amp;VLOOKUP($C648,ModMap!$A$2:$B$21,2,FALSE)&amp;"'!$K:$K"),0)),"")</f>
        <v>N/A</v>
      </c>
      <c r="W648" s="50" t="str">
        <f t="array" ref="W648">IFERROR(INDEX(INDIRECT("'"&amp;VLOOKUP($C648,ModMap!$A$2:$B$21,2,FALSE)&amp;"'!W:W"),MATCH($K648,INDIRECT("'"&amp;VLOOKUP($C648,ModMap!$A$2:$B$21,2,FALSE)&amp;"'!$K:$K"),0)),"")</f>
        <v/>
      </c>
      <c r="X648" s="48" t="s">
        <v>33</v>
      </c>
      <c r="Y648" s="50" t="str">
        <f t="array" ref="Y648">IFERROR(INDEX(INDIRECT("'"&amp;VLOOKUP($C648,ModMap!$A$2:$B$21,2,FALSE)&amp;"'!Y:Y"),MATCH($K648,INDIRECT("'"&amp;VLOOKUP($C648,ModMap!$A$2:$B$21,2,FALSE)&amp;"'!$K:$K"),0)),"")</f>
        <v>Not Started</v>
      </c>
      <c r="Z648" s="50" t="str">
        <f t="array" ref="Z648">IFERROR(INDEX(INDIRECT("'"&amp;VLOOKUP($C648,ModMap!$A$2:$B$21,2,FALSE)&amp;"'!Z:Z"),MATCH($K648,INDIRECT("'"&amp;VLOOKUP($C648,ModMap!$A$2:$B$21,2,FALSE)&amp;"'!$K:$K"),0)),"")</f>
        <v>Unassigned</v>
      </c>
      <c r="AA648" s="48" t="s">
        <v>33</v>
      </c>
      <c r="AB648" s="50" t="str">
        <f t="array" ref="AB648">IFERROR(INDEX(INDIRECT("'"&amp;VLOOKUP($C648,ModMap!$A$2:$B$21,2,FALSE)&amp;"'!AB:AB"),MATCH($K648,INDIRECT("'"&amp;VLOOKUP($C648,ModMap!$A$2:$B$21,2,FALSE)&amp;"'!$K:$K"),0)),"")</f>
        <v>Not Started</v>
      </c>
      <c r="AC648" s="50" t="str">
        <f t="array" ref="AC648">IFERROR(INDEX(INDIRECT("'"&amp;VLOOKUP($C648,ModMap!$A$2:$B$21,2,FALSE)&amp;"'!AC:AC"),MATCH($K648,INDIRECT("'"&amp;VLOOKUP($C648,ModMap!$A$2:$B$21,2,FALSE)&amp;"'!$K:$K"),0)),"")</f>
        <v>Unassigned</v>
      </c>
      <c r="AD648" s="48" t="s">
        <v>33</v>
      </c>
      <c r="AE648" s="50" t="str">
        <f t="array" ref="AE648">IFERROR(INDEX(INDIRECT("'"&amp;VLOOKUP($C648,ModMap!$A$2:$B$21,2,FALSE)&amp;"'!AE:AE"),MATCH($K648,INDIRECT("'"&amp;VLOOKUP($C648,ModMap!$A$2:$B$21,2,FALSE)&amp;"'!$K:$K"),0)),"")</f>
        <v>Not Started</v>
      </c>
      <c r="AF648" s="50" t="str">
        <f t="array" ref="AF648">IFERROR(INDEX(INDIRECT("'"&amp;VLOOKUP($C648,ModMap!$A$2:$B$21,2,FALSE)&amp;"'!AF:AF"),MATCH($K648,INDIRECT("'"&amp;VLOOKUP($C648,ModMap!$A$2:$B$21,2,FALSE)&amp;"'!$K:$K"),0)),"")</f>
        <v>Unassigned</v>
      </c>
      <c r="AG648" s="44" t="s">
        <v>36</v>
      </c>
      <c r="AH648" s="50" t="str">
        <f t="array" ref="AH648">IFERROR(INDEX(INDIRECT("'"&amp;VLOOKUP($C648,ModMap!$A$2:$B$21,2,FALSE)&amp;"'!AH:AH"),MATCH($K648,INDIRECT("'"&amp;VLOOKUP($C648,ModMap!$A$2:$B$21,2,FALSE)&amp;"'!$K:$K"),0)),"")</f>
        <v>N/A</v>
      </c>
      <c r="AI648" s="50" t="str">
        <f t="array" ref="AI648">IFERROR(INDEX(INDIRECT("'"&amp;VLOOKUP($C648,ModMap!$A$2:$B$21,2,FALSE)&amp;"'!AI:AI"),MATCH($K648,INDIRECT("'"&amp;VLOOKUP($C648,ModMap!$A$2:$B$21,2,FALSE)&amp;"'!$K:$K"),0)),"")</f>
        <v/>
      </c>
      <c r="AJ648" s="44" t="s">
        <v>36</v>
      </c>
      <c r="AK648" s="50" t="str">
        <f t="array" ref="AK648">IFERROR(INDEX(INDIRECT("'"&amp;VLOOKUP($C648,ModMap!$A$2:$B$21,2,FALSE)&amp;"'!AK:AK"),MATCH($K648,INDIRECT("'"&amp;VLOOKUP($C648,ModMap!$A$2:$B$21,2,FALSE)&amp;"'!$K:$K"),0)),"")</f>
        <v>N/A</v>
      </c>
      <c r="AL648" s="50" t="str">
        <f t="array" ref="AL648">IFERROR(INDEX(INDIRECT("'"&amp;VLOOKUP($C648,ModMap!$A$2:$B$21,2,FALSE)&amp;"'!AL:AL"),MATCH($K648,INDIRECT("'"&amp;VLOOKUP($C648,ModMap!$A$2:$B$21,2,FALSE)&amp;"'!$K:$K"),0)),"")</f>
        <v/>
      </c>
      <c r="AM648" s="50">
        <f t="shared" si="1"/>
        <v>3</v>
      </c>
      <c r="AN648" s="50" t="str">
        <f t="shared" si="2"/>
        <v>Not Started</v>
      </c>
      <c r="AO648" s="51" t="str">
        <f t="array" ref="AO648">IFERROR(INDEX(INDIRECT("'"&amp;VLOOKUP($C648,ModMap!$A$2:$B$21,2,FALSE)&amp;"'!AO:AO"),MATCH($K648,INDIRECT("'"&amp;VLOOKUP($C648,ModMap!$A$2:$B$21,2,FALSE)&amp;"'!$K:$K"),0)),"")</f>
        <v/>
      </c>
      <c r="AP648" s="49" t="str">
        <f t="array" ref="AP648">IFERROR(HYPERLINK("#'"&amp;VLOOKUP($C648,ModMap!$A$2:$B$21,2,FALSE)&amp;"'!V"&amp;MATCH($K648,INDIRECT("'"&amp;VLOOKUP($C648,ModMap!$A$2:$B$21,2,FALSE)&amp;"'!$K:$K"),0),"Edit on module sheet"),"")</f>
        <v>Edit on module sheet</v>
      </c>
    </row>
    <row r="649" ht="42.0" customHeight="1">
      <c r="A649" s="39">
        <v>647.0</v>
      </c>
      <c r="B649" s="39">
        <v>643.0</v>
      </c>
      <c r="C649" s="39" t="s">
        <v>130</v>
      </c>
      <c r="D649" s="40" t="s">
        <v>131</v>
      </c>
      <c r="E649" s="29" t="s">
        <v>41</v>
      </c>
      <c r="F649" s="46" t="s">
        <v>1677</v>
      </c>
      <c r="G649" s="40" t="s">
        <v>1678</v>
      </c>
      <c r="H649" s="39" t="s">
        <v>1679</v>
      </c>
      <c r="I649" s="39" t="s">
        <v>1680</v>
      </c>
      <c r="J649" s="40" t="s">
        <v>1681</v>
      </c>
      <c r="K649" s="39" t="s">
        <v>1682</v>
      </c>
      <c r="L649" s="40" t="s">
        <v>1683</v>
      </c>
      <c r="M649" s="47" t="s">
        <v>200</v>
      </c>
      <c r="N649" s="39" t="s">
        <v>1684</v>
      </c>
      <c r="O649" s="39" t="s">
        <v>1685</v>
      </c>
      <c r="P649" s="40" t="s">
        <v>1686</v>
      </c>
      <c r="Q649" s="40" t="s">
        <v>1687</v>
      </c>
      <c r="R649" s="39" t="s">
        <v>1688</v>
      </c>
      <c r="S649" s="39" t="s">
        <v>206</v>
      </c>
      <c r="T649" s="39" t="str">
        <f t="array" ref="T649">IFERROR(INDEX(INDIRECT("'"&amp;VLOOKUP($C649,ModMap!$A$2:$B$21,2,FALSE)&amp;"'!T:T"),MATCH($K649,INDIRECT("'"&amp;VLOOKUP($C649,ModMap!$A$2:$B$21,2,FALSE)&amp;"'!$K:$K"),0)),"")</f>
        <v>Unassigned</v>
      </c>
      <c r="U649" s="48" t="s">
        <v>33</v>
      </c>
      <c r="V649" s="39" t="str">
        <f t="array" ref="V649">IFERROR(INDEX(INDIRECT("'"&amp;VLOOKUP($C649,ModMap!$A$2:$B$21,2,FALSE)&amp;"'!V:V"),MATCH($K649,INDIRECT("'"&amp;VLOOKUP($C649,ModMap!$A$2:$B$21,2,FALSE)&amp;"'!$K:$K"),0)),"")</f>
        <v>Not Started</v>
      </c>
      <c r="W649" s="39" t="str">
        <f t="array" ref="W649">IFERROR(INDEX(INDIRECT("'"&amp;VLOOKUP($C649,ModMap!$A$2:$B$21,2,FALSE)&amp;"'!W:W"),MATCH($K649,INDIRECT("'"&amp;VLOOKUP($C649,ModMap!$A$2:$B$21,2,FALSE)&amp;"'!$K:$K"),0)),"")</f>
        <v>Unassigned</v>
      </c>
      <c r="X649" s="44" t="s">
        <v>36</v>
      </c>
      <c r="Y649" s="39" t="str">
        <f t="array" ref="Y649">IFERROR(INDEX(INDIRECT("'"&amp;VLOOKUP($C649,ModMap!$A$2:$B$21,2,FALSE)&amp;"'!Y:Y"),MATCH($K649,INDIRECT("'"&amp;VLOOKUP($C649,ModMap!$A$2:$B$21,2,FALSE)&amp;"'!$K:$K"),0)),"")</f>
        <v>N/A</v>
      </c>
      <c r="Z649" s="39" t="str">
        <f t="array" ref="Z649">IFERROR(INDEX(INDIRECT("'"&amp;VLOOKUP($C649,ModMap!$A$2:$B$21,2,FALSE)&amp;"'!Z:Z"),MATCH($K649,INDIRECT("'"&amp;VLOOKUP($C649,ModMap!$A$2:$B$21,2,FALSE)&amp;"'!$K:$K"),0)),"")</f>
        <v/>
      </c>
      <c r="AA649" s="44" t="s">
        <v>36</v>
      </c>
      <c r="AB649" s="39" t="str">
        <f t="array" ref="AB649">IFERROR(INDEX(INDIRECT("'"&amp;VLOOKUP($C649,ModMap!$A$2:$B$21,2,FALSE)&amp;"'!AB:AB"),MATCH($K649,INDIRECT("'"&amp;VLOOKUP($C649,ModMap!$A$2:$B$21,2,FALSE)&amp;"'!$K:$K"),0)),"")</f>
        <v>N/A</v>
      </c>
      <c r="AC649" s="39" t="str">
        <f t="array" ref="AC649">IFERROR(INDEX(INDIRECT("'"&amp;VLOOKUP($C649,ModMap!$A$2:$B$21,2,FALSE)&amp;"'!AC:AC"),MATCH($K649,INDIRECT("'"&amp;VLOOKUP($C649,ModMap!$A$2:$B$21,2,FALSE)&amp;"'!$K:$K"),0)),"")</f>
        <v/>
      </c>
      <c r="AD649" s="48" t="s">
        <v>33</v>
      </c>
      <c r="AE649" s="39" t="str">
        <f t="array" ref="AE649">IFERROR(INDEX(INDIRECT("'"&amp;VLOOKUP($C649,ModMap!$A$2:$B$21,2,FALSE)&amp;"'!AE:AE"),MATCH($K649,INDIRECT("'"&amp;VLOOKUP($C649,ModMap!$A$2:$B$21,2,FALSE)&amp;"'!$K:$K"),0)),"")</f>
        <v>Not Started</v>
      </c>
      <c r="AF649" s="39" t="str">
        <f t="array" ref="AF649">IFERROR(INDEX(INDIRECT("'"&amp;VLOOKUP($C649,ModMap!$A$2:$B$21,2,FALSE)&amp;"'!AF:AF"),MATCH($K649,INDIRECT("'"&amp;VLOOKUP($C649,ModMap!$A$2:$B$21,2,FALSE)&amp;"'!$K:$K"),0)),"")</f>
        <v>Unassigned</v>
      </c>
      <c r="AG649" s="44" t="s">
        <v>36</v>
      </c>
      <c r="AH649" s="39" t="str">
        <f t="array" ref="AH649">IFERROR(INDEX(INDIRECT("'"&amp;VLOOKUP($C649,ModMap!$A$2:$B$21,2,FALSE)&amp;"'!AH:AH"),MATCH($K649,INDIRECT("'"&amp;VLOOKUP($C649,ModMap!$A$2:$B$21,2,FALSE)&amp;"'!$K:$K"),0)),"")</f>
        <v>N/A</v>
      </c>
      <c r="AI649" s="39" t="str">
        <f t="array" ref="AI649">IFERROR(INDEX(INDIRECT("'"&amp;VLOOKUP($C649,ModMap!$A$2:$B$21,2,FALSE)&amp;"'!AI:AI"),MATCH($K649,INDIRECT("'"&amp;VLOOKUP($C649,ModMap!$A$2:$B$21,2,FALSE)&amp;"'!$K:$K"),0)),"")</f>
        <v/>
      </c>
      <c r="AJ649" s="44" t="s">
        <v>36</v>
      </c>
      <c r="AK649" s="39" t="str">
        <f t="array" ref="AK649">IFERROR(INDEX(INDIRECT("'"&amp;VLOOKUP($C649,ModMap!$A$2:$B$21,2,FALSE)&amp;"'!AK:AK"),MATCH($K649,INDIRECT("'"&amp;VLOOKUP($C649,ModMap!$A$2:$B$21,2,FALSE)&amp;"'!$K:$K"),0)),"")</f>
        <v>N/A</v>
      </c>
      <c r="AL649" s="39" t="str">
        <f t="array" ref="AL649">IFERROR(INDEX(INDIRECT("'"&amp;VLOOKUP($C649,ModMap!$A$2:$B$21,2,FALSE)&amp;"'!AL:AL"),MATCH($K649,INDIRECT("'"&amp;VLOOKUP($C649,ModMap!$A$2:$B$21,2,FALSE)&amp;"'!$K:$K"),0)),"")</f>
        <v/>
      </c>
      <c r="AM649" s="39">
        <f t="shared" si="1"/>
        <v>2</v>
      </c>
      <c r="AN649" s="39" t="str">
        <f t="shared" si="2"/>
        <v>Not Started</v>
      </c>
      <c r="AO649" s="40" t="str">
        <f t="array" ref="AO649">IFERROR(INDEX(INDIRECT("'"&amp;VLOOKUP($C649,ModMap!$A$2:$B$21,2,FALSE)&amp;"'!AO:AO"),MATCH($K649,INDIRECT("'"&amp;VLOOKUP($C649,ModMap!$A$2:$B$21,2,FALSE)&amp;"'!$K:$K"),0)),"")</f>
        <v/>
      </c>
      <c r="AP649" s="49" t="str">
        <f t="array" ref="AP649">IFERROR(HYPERLINK("#'"&amp;VLOOKUP($C649,ModMap!$A$2:$B$21,2,FALSE)&amp;"'!V"&amp;MATCH($K649,INDIRECT("'"&amp;VLOOKUP($C649,ModMap!$A$2:$B$21,2,FALSE)&amp;"'!$K:$K"),0),"Edit on module sheet"),"")</f>
        <v>Edit on module sheet</v>
      </c>
    </row>
    <row r="650" ht="42.0" customHeight="1">
      <c r="A650" s="50">
        <v>648.0</v>
      </c>
      <c r="B650" s="50">
        <v>644.0</v>
      </c>
      <c r="C650" s="50" t="s">
        <v>130</v>
      </c>
      <c r="D650" s="51" t="s">
        <v>131</v>
      </c>
      <c r="E650" s="31" t="s">
        <v>69</v>
      </c>
      <c r="F650" s="46" t="s">
        <v>1677</v>
      </c>
      <c r="G650" s="51" t="s">
        <v>1678</v>
      </c>
      <c r="H650" s="50" t="s">
        <v>1679</v>
      </c>
      <c r="I650" s="50" t="s">
        <v>1680</v>
      </c>
      <c r="J650" s="51" t="s">
        <v>1681</v>
      </c>
      <c r="K650" s="50" t="s">
        <v>3906</v>
      </c>
      <c r="L650" s="51" t="s">
        <v>3907</v>
      </c>
      <c r="M650" s="48" t="s">
        <v>434</v>
      </c>
      <c r="N650" s="50" t="s">
        <v>1684</v>
      </c>
      <c r="O650" s="50" t="s">
        <v>1685</v>
      </c>
      <c r="P650" s="51" t="s">
        <v>1686</v>
      </c>
      <c r="Q650" s="51" t="s">
        <v>1687</v>
      </c>
      <c r="R650" s="50" t="s">
        <v>1688</v>
      </c>
      <c r="S650" s="50" t="s">
        <v>69</v>
      </c>
      <c r="T650" s="50" t="str">
        <f t="array" ref="T650">IFERROR(INDEX(INDIRECT("'"&amp;VLOOKUP($C650,ModMap!$A$2:$B$21,2,FALSE)&amp;"'!T:T"),MATCH($K650,INDIRECT("'"&amp;VLOOKUP($C650,ModMap!$A$2:$B$21,2,FALSE)&amp;"'!$K:$K"),0)),"")</f>
        <v>Unassigned</v>
      </c>
      <c r="U650" s="48" t="s">
        <v>33</v>
      </c>
      <c r="V650" s="50" t="str">
        <f t="array" ref="V650">IFERROR(INDEX(INDIRECT("'"&amp;VLOOKUP($C650,ModMap!$A$2:$B$21,2,FALSE)&amp;"'!V:V"),MATCH($K650,INDIRECT("'"&amp;VLOOKUP($C650,ModMap!$A$2:$B$21,2,FALSE)&amp;"'!$K:$K"),0)),"")</f>
        <v>Not Started</v>
      </c>
      <c r="W650" s="50" t="str">
        <f t="array" ref="W650">IFERROR(INDEX(INDIRECT("'"&amp;VLOOKUP($C650,ModMap!$A$2:$B$21,2,FALSE)&amp;"'!W:W"),MATCH($K650,INDIRECT("'"&amp;VLOOKUP($C650,ModMap!$A$2:$B$21,2,FALSE)&amp;"'!$K:$K"),0)),"")</f>
        <v>Unassigned</v>
      </c>
      <c r="X650" s="48" t="s">
        <v>33</v>
      </c>
      <c r="Y650" s="50" t="str">
        <f t="array" ref="Y650">IFERROR(INDEX(INDIRECT("'"&amp;VLOOKUP($C650,ModMap!$A$2:$B$21,2,FALSE)&amp;"'!Y:Y"),MATCH($K650,INDIRECT("'"&amp;VLOOKUP($C650,ModMap!$A$2:$B$21,2,FALSE)&amp;"'!$K:$K"),0)),"")</f>
        <v>Not Started</v>
      </c>
      <c r="Z650" s="50" t="str">
        <f t="array" ref="Z650">IFERROR(INDEX(INDIRECT("'"&amp;VLOOKUP($C650,ModMap!$A$2:$B$21,2,FALSE)&amp;"'!Z:Z"),MATCH($K650,INDIRECT("'"&amp;VLOOKUP($C650,ModMap!$A$2:$B$21,2,FALSE)&amp;"'!$K:$K"),0)),"")</f>
        <v>Unassigned</v>
      </c>
      <c r="AA650" s="44" t="s">
        <v>36</v>
      </c>
      <c r="AB650" s="50" t="str">
        <f t="array" ref="AB650">IFERROR(INDEX(INDIRECT("'"&amp;VLOOKUP($C650,ModMap!$A$2:$B$21,2,FALSE)&amp;"'!AB:AB"),MATCH($K650,INDIRECT("'"&amp;VLOOKUP($C650,ModMap!$A$2:$B$21,2,FALSE)&amp;"'!$K:$K"),0)),"")</f>
        <v>N/A</v>
      </c>
      <c r="AC650" s="50" t="str">
        <f t="array" ref="AC650">IFERROR(INDEX(INDIRECT("'"&amp;VLOOKUP($C650,ModMap!$A$2:$B$21,2,FALSE)&amp;"'!AC:AC"),MATCH($K650,INDIRECT("'"&amp;VLOOKUP($C650,ModMap!$A$2:$B$21,2,FALSE)&amp;"'!$K:$K"),0)),"")</f>
        <v/>
      </c>
      <c r="AD650" s="48" t="s">
        <v>33</v>
      </c>
      <c r="AE650" s="50" t="str">
        <f t="array" ref="AE650">IFERROR(INDEX(INDIRECT("'"&amp;VLOOKUP($C650,ModMap!$A$2:$B$21,2,FALSE)&amp;"'!AE:AE"),MATCH($K650,INDIRECT("'"&amp;VLOOKUP($C650,ModMap!$A$2:$B$21,2,FALSE)&amp;"'!$K:$K"),0)),"")</f>
        <v>Not Started</v>
      </c>
      <c r="AF650" s="50" t="str">
        <f t="array" ref="AF650">IFERROR(INDEX(INDIRECT("'"&amp;VLOOKUP($C650,ModMap!$A$2:$B$21,2,FALSE)&amp;"'!AF:AF"),MATCH($K650,INDIRECT("'"&amp;VLOOKUP($C650,ModMap!$A$2:$B$21,2,FALSE)&amp;"'!$K:$K"),0)),"")</f>
        <v>Unassigned</v>
      </c>
      <c r="AG650" s="44" t="s">
        <v>36</v>
      </c>
      <c r="AH650" s="50" t="str">
        <f t="array" ref="AH650">IFERROR(INDEX(INDIRECT("'"&amp;VLOOKUP($C650,ModMap!$A$2:$B$21,2,FALSE)&amp;"'!AH:AH"),MATCH($K650,INDIRECT("'"&amp;VLOOKUP($C650,ModMap!$A$2:$B$21,2,FALSE)&amp;"'!$K:$K"),0)),"")</f>
        <v>N/A</v>
      </c>
      <c r="AI650" s="50" t="str">
        <f t="array" ref="AI650">IFERROR(INDEX(INDIRECT("'"&amp;VLOOKUP($C650,ModMap!$A$2:$B$21,2,FALSE)&amp;"'!AI:AI"),MATCH($K650,INDIRECT("'"&amp;VLOOKUP($C650,ModMap!$A$2:$B$21,2,FALSE)&amp;"'!$K:$K"),0)),"")</f>
        <v/>
      </c>
      <c r="AJ650" s="44" t="s">
        <v>36</v>
      </c>
      <c r="AK650" s="50" t="str">
        <f t="array" ref="AK650">IFERROR(INDEX(INDIRECT("'"&amp;VLOOKUP($C650,ModMap!$A$2:$B$21,2,FALSE)&amp;"'!AK:AK"),MATCH($K650,INDIRECT("'"&amp;VLOOKUP($C650,ModMap!$A$2:$B$21,2,FALSE)&amp;"'!$K:$K"),0)),"")</f>
        <v>N/A</v>
      </c>
      <c r="AL650" s="50" t="str">
        <f t="array" ref="AL650">IFERROR(INDEX(INDIRECT("'"&amp;VLOOKUP($C650,ModMap!$A$2:$B$21,2,FALSE)&amp;"'!AL:AL"),MATCH($K650,INDIRECT("'"&amp;VLOOKUP($C650,ModMap!$A$2:$B$21,2,FALSE)&amp;"'!$K:$K"),0)),"")</f>
        <v/>
      </c>
      <c r="AM650" s="50">
        <f t="shared" si="1"/>
        <v>3</v>
      </c>
      <c r="AN650" s="50" t="str">
        <f t="shared" si="2"/>
        <v>Not Started</v>
      </c>
      <c r="AO650" s="51" t="str">
        <f t="array" ref="AO650">IFERROR(INDEX(INDIRECT("'"&amp;VLOOKUP($C650,ModMap!$A$2:$B$21,2,FALSE)&amp;"'!AO:AO"),MATCH($K650,INDIRECT("'"&amp;VLOOKUP($C650,ModMap!$A$2:$B$21,2,FALSE)&amp;"'!$K:$K"),0)),"")</f>
        <v/>
      </c>
      <c r="AP650" s="49" t="str">
        <f t="array" ref="AP650">IFERROR(HYPERLINK("#'"&amp;VLOOKUP($C650,ModMap!$A$2:$B$21,2,FALSE)&amp;"'!V"&amp;MATCH($K650,INDIRECT("'"&amp;VLOOKUP($C650,ModMap!$A$2:$B$21,2,FALSE)&amp;"'!$K:$K"),0),"Edit on module sheet"),"")</f>
        <v>Edit on module sheet</v>
      </c>
    </row>
    <row r="651" ht="42.0" customHeight="1">
      <c r="A651" s="39">
        <v>649.0</v>
      </c>
      <c r="B651" s="39">
        <v>645.0</v>
      </c>
      <c r="C651" s="39" t="s">
        <v>130</v>
      </c>
      <c r="D651" s="40" t="s">
        <v>131</v>
      </c>
      <c r="E651" s="28" t="s">
        <v>48</v>
      </c>
      <c r="F651" s="46" t="s">
        <v>1677</v>
      </c>
      <c r="G651" s="40" t="s">
        <v>1678</v>
      </c>
      <c r="H651" s="39" t="s">
        <v>1691</v>
      </c>
      <c r="I651" s="39" t="s">
        <v>1692</v>
      </c>
      <c r="J651" s="40" t="s">
        <v>1693</v>
      </c>
      <c r="K651" s="39" t="s">
        <v>3176</v>
      </c>
      <c r="L651" s="40" t="s">
        <v>3177</v>
      </c>
      <c r="M651" s="47" t="s">
        <v>200</v>
      </c>
      <c r="N651" s="39" t="s">
        <v>1684</v>
      </c>
      <c r="O651" s="39" t="s">
        <v>1685</v>
      </c>
      <c r="P651" s="40" t="s">
        <v>1695</v>
      </c>
      <c r="Q651" s="40" t="s">
        <v>1696</v>
      </c>
      <c r="R651" s="39" t="s">
        <v>1688</v>
      </c>
      <c r="S651" s="39" t="s">
        <v>53</v>
      </c>
      <c r="T651" s="39" t="str">
        <f t="array" ref="T651">IFERROR(INDEX(INDIRECT("'"&amp;VLOOKUP($C651,ModMap!$A$2:$B$21,2,FALSE)&amp;"'!T:T"),MATCH($K651,INDIRECT("'"&amp;VLOOKUP($C651,ModMap!$A$2:$B$21,2,FALSE)&amp;"'!$K:$K"),0)),"")</f>
        <v>Unassigned</v>
      </c>
      <c r="U651" s="44" t="s">
        <v>36</v>
      </c>
      <c r="V651" s="39" t="str">
        <f t="array" ref="V651">IFERROR(INDEX(INDIRECT("'"&amp;VLOOKUP($C651,ModMap!$A$2:$B$21,2,FALSE)&amp;"'!V:V"),MATCH($K651,INDIRECT("'"&amp;VLOOKUP($C651,ModMap!$A$2:$B$21,2,FALSE)&amp;"'!$K:$K"),0)),"")</f>
        <v>N/A</v>
      </c>
      <c r="W651" s="39" t="str">
        <f t="array" ref="W651">IFERROR(INDEX(INDIRECT("'"&amp;VLOOKUP($C651,ModMap!$A$2:$B$21,2,FALSE)&amp;"'!W:W"),MATCH($K651,INDIRECT("'"&amp;VLOOKUP($C651,ModMap!$A$2:$B$21,2,FALSE)&amp;"'!$K:$K"),0)),"")</f>
        <v/>
      </c>
      <c r="X651" s="48" t="s">
        <v>33</v>
      </c>
      <c r="Y651" s="39" t="str">
        <f t="array" ref="Y651">IFERROR(INDEX(INDIRECT("'"&amp;VLOOKUP($C651,ModMap!$A$2:$B$21,2,FALSE)&amp;"'!Y:Y"),MATCH($K651,INDIRECT("'"&amp;VLOOKUP($C651,ModMap!$A$2:$B$21,2,FALSE)&amp;"'!$K:$K"),0)),"")</f>
        <v>Not Started</v>
      </c>
      <c r="Z651" s="39" t="str">
        <f t="array" ref="Z651">IFERROR(INDEX(INDIRECT("'"&amp;VLOOKUP($C651,ModMap!$A$2:$B$21,2,FALSE)&amp;"'!Z:Z"),MATCH($K651,INDIRECT("'"&amp;VLOOKUP($C651,ModMap!$A$2:$B$21,2,FALSE)&amp;"'!$K:$K"),0)),"")</f>
        <v>Unassigned</v>
      </c>
      <c r="AA651" s="48" t="s">
        <v>33</v>
      </c>
      <c r="AB651" s="39" t="str">
        <f t="array" ref="AB651">IFERROR(INDEX(INDIRECT("'"&amp;VLOOKUP($C651,ModMap!$A$2:$B$21,2,FALSE)&amp;"'!AB:AB"),MATCH($K651,INDIRECT("'"&amp;VLOOKUP($C651,ModMap!$A$2:$B$21,2,FALSE)&amp;"'!$K:$K"),0)),"")</f>
        <v>Not Started</v>
      </c>
      <c r="AC651" s="39" t="str">
        <f t="array" ref="AC651">IFERROR(INDEX(INDIRECT("'"&amp;VLOOKUP($C651,ModMap!$A$2:$B$21,2,FALSE)&amp;"'!AC:AC"),MATCH($K651,INDIRECT("'"&amp;VLOOKUP($C651,ModMap!$A$2:$B$21,2,FALSE)&amp;"'!$K:$K"),0)),"")</f>
        <v>Unassigned</v>
      </c>
      <c r="AD651" s="44" t="s">
        <v>36</v>
      </c>
      <c r="AE651" s="39" t="str">
        <f t="array" ref="AE651">IFERROR(INDEX(INDIRECT("'"&amp;VLOOKUP($C651,ModMap!$A$2:$B$21,2,FALSE)&amp;"'!AE:AE"),MATCH($K651,INDIRECT("'"&amp;VLOOKUP($C651,ModMap!$A$2:$B$21,2,FALSE)&amp;"'!$K:$K"),0)),"")</f>
        <v>N/A</v>
      </c>
      <c r="AF651" s="39" t="str">
        <f t="array" ref="AF651">IFERROR(INDEX(INDIRECT("'"&amp;VLOOKUP($C651,ModMap!$A$2:$B$21,2,FALSE)&amp;"'!AF:AF"),MATCH($K651,INDIRECT("'"&amp;VLOOKUP($C651,ModMap!$A$2:$B$21,2,FALSE)&amp;"'!$K:$K"),0)),"")</f>
        <v/>
      </c>
      <c r="AG651" s="44" t="s">
        <v>36</v>
      </c>
      <c r="AH651" s="39" t="str">
        <f t="array" ref="AH651">IFERROR(INDEX(INDIRECT("'"&amp;VLOOKUP($C651,ModMap!$A$2:$B$21,2,FALSE)&amp;"'!AH:AH"),MATCH($K651,INDIRECT("'"&amp;VLOOKUP($C651,ModMap!$A$2:$B$21,2,FALSE)&amp;"'!$K:$K"),0)),"")</f>
        <v>N/A</v>
      </c>
      <c r="AI651" s="39" t="str">
        <f t="array" ref="AI651">IFERROR(INDEX(INDIRECT("'"&amp;VLOOKUP($C651,ModMap!$A$2:$B$21,2,FALSE)&amp;"'!AI:AI"),MATCH($K651,INDIRECT("'"&amp;VLOOKUP($C651,ModMap!$A$2:$B$21,2,FALSE)&amp;"'!$K:$K"),0)),"")</f>
        <v/>
      </c>
      <c r="AJ651" s="44" t="s">
        <v>36</v>
      </c>
      <c r="AK651" s="39" t="str">
        <f t="array" ref="AK651">IFERROR(INDEX(INDIRECT("'"&amp;VLOOKUP($C651,ModMap!$A$2:$B$21,2,FALSE)&amp;"'!AK:AK"),MATCH($K651,INDIRECT("'"&amp;VLOOKUP($C651,ModMap!$A$2:$B$21,2,FALSE)&amp;"'!$K:$K"),0)),"")</f>
        <v>N/A</v>
      </c>
      <c r="AL651" s="39" t="str">
        <f t="array" ref="AL651">IFERROR(INDEX(INDIRECT("'"&amp;VLOOKUP($C651,ModMap!$A$2:$B$21,2,FALSE)&amp;"'!AL:AL"),MATCH($K651,INDIRECT("'"&amp;VLOOKUP($C651,ModMap!$A$2:$B$21,2,FALSE)&amp;"'!$K:$K"),0)),"")</f>
        <v/>
      </c>
      <c r="AM651" s="39">
        <f t="shared" si="1"/>
        <v>2</v>
      </c>
      <c r="AN651" s="39" t="str">
        <f t="shared" si="2"/>
        <v>Not Started</v>
      </c>
      <c r="AO651" s="40" t="str">
        <f t="array" ref="AO651">IFERROR(INDEX(INDIRECT("'"&amp;VLOOKUP($C651,ModMap!$A$2:$B$21,2,FALSE)&amp;"'!AO:AO"),MATCH($K651,INDIRECT("'"&amp;VLOOKUP($C651,ModMap!$A$2:$B$21,2,FALSE)&amp;"'!$K:$K"),0)),"")</f>
        <v/>
      </c>
      <c r="AP651" s="49" t="str">
        <f t="array" ref="AP651">IFERROR(HYPERLINK("#'"&amp;VLOOKUP($C651,ModMap!$A$2:$B$21,2,FALSE)&amp;"'!V"&amp;MATCH($K651,INDIRECT("'"&amp;VLOOKUP($C651,ModMap!$A$2:$B$21,2,FALSE)&amp;"'!$K:$K"),0),"Edit on module sheet"),"")</f>
        <v>Edit on module sheet</v>
      </c>
    </row>
    <row r="652" ht="42.0" customHeight="1">
      <c r="A652" s="50">
        <v>650.0</v>
      </c>
      <c r="B652" s="50">
        <v>646.0</v>
      </c>
      <c r="C652" s="50" t="s">
        <v>130</v>
      </c>
      <c r="D652" s="51" t="s">
        <v>131</v>
      </c>
      <c r="E652" s="28" t="s">
        <v>48</v>
      </c>
      <c r="F652" s="46" t="s">
        <v>1677</v>
      </c>
      <c r="G652" s="51" t="s">
        <v>1678</v>
      </c>
      <c r="H652" s="50" t="s">
        <v>1691</v>
      </c>
      <c r="I652" s="50" t="s">
        <v>1692</v>
      </c>
      <c r="J652" s="51" t="s">
        <v>1693</v>
      </c>
      <c r="K652" s="50" t="s">
        <v>3182</v>
      </c>
      <c r="L652" s="51" t="s">
        <v>3183</v>
      </c>
      <c r="M652" s="47" t="s">
        <v>200</v>
      </c>
      <c r="N652" s="50" t="s">
        <v>1684</v>
      </c>
      <c r="O652" s="50" t="s">
        <v>1685</v>
      </c>
      <c r="P652" s="51" t="s">
        <v>1695</v>
      </c>
      <c r="Q652" s="51" t="s">
        <v>1696</v>
      </c>
      <c r="R652" s="50" t="s">
        <v>1688</v>
      </c>
      <c r="S652" s="50" t="s">
        <v>56</v>
      </c>
      <c r="T652" s="50" t="str">
        <f t="array" ref="T652">IFERROR(INDEX(INDIRECT("'"&amp;VLOOKUP($C652,ModMap!$A$2:$B$21,2,FALSE)&amp;"'!T:T"),MATCH($K652,INDIRECT("'"&amp;VLOOKUP($C652,ModMap!$A$2:$B$21,2,FALSE)&amp;"'!$K:$K"),0)),"")</f>
        <v>Unassigned</v>
      </c>
      <c r="U652" s="44" t="s">
        <v>36</v>
      </c>
      <c r="V652" s="50" t="str">
        <f t="array" ref="V652">IFERROR(INDEX(INDIRECT("'"&amp;VLOOKUP($C652,ModMap!$A$2:$B$21,2,FALSE)&amp;"'!V:V"),MATCH($K652,INDIRECT("'"&amp;VLOOKUP($C652,ModMap!$A$2:$B$21,2,FALSE)&amp;"'!$K:$K"),0)),"")</f>
        <v>N/A</v>
      </c>
      <c r="W652" s="50" t="str">
        <f t="array" ref="W652">IFERROR(INDEX(INDIRECT("'"&amp;VLOOKUP($C652,ModMap!$A$2:$B$21,2,FALSE)&amp;"'!W:W"),MATCH($K652,INDIRECT("'"&amp;VLOOKUP($C652,ModMap!$A$2:$B$21,2,FALSE)&amp;"'!$K:$K"),0)),"")</f>
        <v/>
      </c>
      <c r="X652" s="48" t="s">
        <v>33</v>
      </c>
      <c r="Y652" s="50" t="str">
        <f t="array" ref="Y652">IFERROR(INDEX(INDIRECT("'"&amp;VLOOKUP($C652,ModMap!$A$2:$B$21,2,FALSE)&amp;"'!Y:Y"),MATCH($K652,INDIRECT("'"&amp;VLOOKUP($C652,ModMap!$A$2:$B$21,2,FALSE)&amp;"'!$K:$K"),0)),"")</f>
        <v>Not Started</v>
      </c>
      <c r="Z652" s="50" t="str">
        <f t="array" ref="Z652">IFERROR(INDEX(INDIRECT("'"&amp;VLOOKUP($C652,ModMap!$A$2:$B$21,2,FALSE)&amp;"'!Z:Z"),MATCH($K652,INDIRECT("'"&amp;VLOOKUP($C652,ModMap!$A$2:$B$21,2,FALSE)&amp;"'!$K:$K"),0)),"")</f>
        <v>Unassigned</v>
      </c>
      <c r="AA652" s="48" t="s">
        <v>33</v>
      </c>
      <c r="AB652" s="50" t="str">
        <f t="array" ref="AB652">IFERROR(INDEX(INDIRECT("'"&amp;VLOOKUP($C652,ModMap!$A$2:$B$21,2,FALSE)&amp;"'!AB:AB"),MATCH($K652,INDIRECT("'"&amp;VLOOKUP($C652,ModMap!$A$2:$B$21,2,FALSE)&amp;"'!$K:$K"),0)),"")</f>
        <v>Not Started</v>
      </c>
      <c r="AC652" s="50" t="str">
        <f t="array" ref="AC652">IFERROR(INDEX(INDIRECT("'"&amp;VLOOKUP($C652,ModMap!$A$2:$B$21,2,FALSE)&amp;"'!AC:AC"),MATCH($K652,INDIRECT("'"&amp;VLOOKUP($C652,ModMap!$A$2:$B$21,2,FALSE)&amp;"'!$K:$K"),0)),"")</f>
        <v>Unassigned</v>
      </c>
      <c r="AD652" s="48" t="s">
        <v>33</v>
      </c>
      <c r="AE652" s="50" t="str">
        <f t="array" ref="AE652">IFERROR(INDEX(INDIRECT("'"&amp;VLOOKUP($C652,ModMap!$A$2:$B$21,2,FALSE)&amp;"'!AE:AE"),MATCH($K652,INDIRECT("'"&amp;VLOOKUP($C652,ModMap!$A$2:$B$21,2,FALSE)&amp;"'!$K:$K"),0)),"")</f>
        <v>Not Started</v>
      </c>
      <c r="AF652" s="50" t="str">
        <f t="array" ref="AF652">IFERROR(INDEX(INDIRECT("'"&amp;VLOOKUP($C652,ModMap!$A$2:$B$21,2,FALSE)&amp;"'!AF:AF"),MATCH($K652,INDIRECT("'"&amp;VLOOKUP($C652,ModMap!$A$2:$B$21,2,FALSE)&amp;"'!$K:$K"),0)),"")</f>
        <v>Unassigned</v>
      </c>
      <c r="AG652" s="44" t="s">
        <v>36</v>
      </c>
      <c r="AH652" s="50" t="str">
        <f t="array" ref="AH652">IFERROR(INDEX(INDIRECT("'"&amp;VLOOKUP($C652,ModMap!$A$2:$B$21,2,FALSE)&amp;"'!AH:AH"),MATCH($K652,INDIRECT("'"&amp;VLOOKUP($C652,ModMap!$A$2:$B$21,2,FALSE)&amp;"'!$K:$K"),0)),"")</f>
        <v>N/A</v>
      </c>
      <c r="AI652" s="50" t="str">
        <f t="array" ref="AI652">IFERROR(INDEX(INDIRECT("'"&amp;VLOOKUP($C652,ModMap!$A$2:$B$21,2,FALSE)&amp;"'!AI:AI"),MATCH($K652,INDIRECT("'"&amp;VLOOKUP($C652,ModMap!$A$2:$B$21,2,FALSE)&amp;"'!$K:$K"),0)),"")</f>
        <v/>
      </c>
      <c r="AJ652" s="44" t="s">
        <v>36</v>
      </c>
      <c r="AK652" s="50" t="str">
        <f t="array" ref="AK652">IFERROR(INDEX(INDIRECT("'"&amp;VLOOKUP($C652,ModMap!$A$2:$B$21,2,FALSE)&amp;"'!AK:AK"),MATCH($K652,INDIRECT("'"&amp;VLOOKUP($C652,ModMap!$A$2:$B$21,2,FALSE)&amp;"'!$K:$K"),0)),"")</f>
        <v>N/A</v>
      </c>
      <c r="AL652" s="50" t="str">
        <f t="array" ref="AL652">IFERROR(INDEX(INDIRECT("'"&amp;VLOOKUP($C652,ModMap!$A$2:$B$21,2,FALSE)&amp;"'!AL:AL"),MATCH($K652,INDIRECT("'"&amp;VLOOKUP($C652,ModMap!$A$2:$B$21,2,FALSE)&amp;"'!$K:$K"),0)),"")</f>
        <v/>
      </c>
      <c r="AM652" s="50">
        <f t="shared" si="1"/>
        <v>3</v>
      </c>
      <c r="AN652" s="50" t="str">
        <f t="shared" si="2"/>
        <v>Not Started</v>
      </c>
      <c r="AO652" s="51" t="str">
        <f t="array" ref="AO652">IFERROR(INDEX(INDIRECT("'"&amp;VLOOKUP($C652,ModMap!$A$2:$B$21,2,FALSE)&amp;"'!AO:AO"),MATCH($K652,INDIRECT("'"&amp;VLOOKUP($C652,ModMap!$A$2:$B$21,2,FALSE)&amp;"'!$K:$K"),0)),"")</f>
        <v/>
      </c>
      <c r="AP652" s="49" t="str">
        <f t="array" ref="AP652">IFERROR(HYPERLINK("#'"&amp;VLOOKUP($C652,ModMap!$A$2:$B$21,2,FALSE)&amp;"'!V"&amp;MATCH($K652,INDIRECT("'"&amp;VLOOKUP($C652,ModMap!$A$2:$B$21,2,FALSE)&amp;"'!$K:$K"),0),"Edit on module sheet"),"")</f>
        <v>Edit on module sheet</v>
      </c>
    </row>
    <row r="653" ht="42.0" customHeight="1">
      <c r="A653" s="39">
        <v>651.0</v>
      </c>
      <c r="B653" s="39">
        <v>647.0</v>
      </c>
      <c r="C653" s="39" t="s">
        <v>130</v>
      </c>
      <c r="D653" s="40" t="s">
        <v>131</v>
      </c>
      <c r="E653" s="29" t="s">
        <v>41</v>
      </c>
      <c r="F653" s="46" t="s">
        <v>1677</v>
      </c>
      <c r="G653" s="40" t="s">
        <v>1678</v>
      </c>
      <c r="H653" s="39" t="s">
        <v>1691</v>
      </c>
      <c r="I653" s="39" t="s">
        <v>1692</v>
      </c>
      <c r="J653" s="40" t="s">
        <v>1693</v>
      </c>
      <c r="K653" s="39" t="s">
        <v>1694</v>
      </c>
      <c r="L653" s="40" t="s">
        <v>1683</v>
      </c>
      <c r="M653" s="47" t="s">
        <v>200</v>
      </c>
      <c r="N653" s="39" t="s">
        <v>1684</v>
      </c>
      <c r="O653" s="39" t="s">
        <v>1685</v>
      </c>
      <c r="P653" s="40" t="s">
        <v>1695</v>
      </c>
      <c r="Q653" s="40" t="s">
        <v>1696</v>
      </c>
      <c r="R653" s="39" t="s">
        <v>1688</v>
      </c>
      <c r="S653" s="39" t="s">
        <v>206</v>
      </c>
      <c r="T653" s="39" t="str">
        <f t="array" ref="T653">IFERROR(INDEX(INDIRECT("'"&amp;VLOOKUP($C653,ModMap!$A$2:$B$21,2,FALSE)&amp;"'!T:T"),MATCH($K653,INDIRECT("'"&amp;VLOOKUP($C653,ModMap!$A$2:$B$21,2,FALSE)&amp;"'!$K:$K"),0)),"")</f>
        <v>Unassigned</v>
      </c>
      <c r="U653" s="48" t="s">
        <v>33</v>
      </c>
      <c r="V653" s="39" t="str">
        <f t="array" ref="V653">IFERROR(INDEX(INDIRECT("'"&amp;VLOOKUP($C653,ModMap!$A$2:$B$21,2,FALSE)&amp;"'!V:V"),MATCH($K653,INDIRECT("'"&amp;VLOOKUP($C653,ModMap!$A$2:$B$21,2,FALSE)&amp;"'!$K:$K"),0)),"")</f>
        <v>Not Started</v>
      </c>
      <c r="W653" s="39" t="str">
        <f t="array" ref="W653">IFERROR(INDEX(INDIRECT("'"&amp;VLOOKUP($C653,ModMap!$A$2:$B$21,2,FALSE)&amp;"'!W:W"),MATCH($K653,INDIRECT("'"&amp;VLOOKUP($C653,ModMap!$A$2:$B$21,2,FALSE)&amp;"'!$K:$K"),0)),"")</f>
        <v>Unassigned</v>
      </c>
      <c r="X653" s="44" t="s">
        <v>36</v>
      </c>
      <c r="Y653" s="39" t="str">
        <f t="array" ref="Y653">IFERROR(INDEX(INDIRECT("'"&amp;VLOOKUP($C653,ModMap!$A$2:$B$21,2,FALSE)&amp;"'!Y:Y"),MATCH($K653,INDIRECT("'"&amp;VLOOKUP($C653,ModMap!$A$2:$B$21,2,FALSE)&amp;"'!$K:$K"),0)),"")</f>
        <v>N/A</v>
      </c>
      <c r="Z653" s="39" t="str">
        <f t="array" ref="Z653">IFERROR(INDEX(INDIRECT("'"&amp;VLOOKUP($C653,ModMap!$A$2:$B$21,2,FALSE)&amp;"'!Z:Z"),MATCH($K653,INDIRECT("'"&amp;VLOOKUP($C653,ModMap!$A$2:$B$21,2,FALSE)&amp;"'!$K:$K"),0)),"")</f>
        <v/>
      </c>
      <c r="AA653" s="44" t="s">
        <v>36</v>
      </c>
      <c r="AB653" s="39" t="str">
        <f t="array" ref="AB653">IFERROR(INDEX(INDIRECT("'"&amp;VLOOKUP($C653,ModMap!$A$2:$B$21,2,FALSE)&amp;"'!AB:AB"),MATCH($K653,INDIRECT("'"&amp;VLOOKUP($C653,ModMap!$A$2:$B$21,2,FALSE)&amp;"'!$K:$K"),0)),"")</f>
        <v>N/A</v>
      </c>
      <c r="AC653" s="39" t="str">
        <f t="array" ref="AC653">IFERROR(INDEX(INDIRECT("'"&amp;VLOOKUP($C653,ModMap!$A$2:$B$21,2,FALSE)&amp;"'!AC:AC"),MATCH($K653,INDIRECT("'"&amp;VLOOKUP($C653,ModMap!$A$2:$B$21,2,FALSE)&amp;"'!$K:$K"),0)),"")</f>
        <v/>
      </c>
      <c r="AD653" s="48" t="s">
        <v>33</v>
      </c>
      <c r="AE653" s="39" t="str">
        <f t="array" ref="AE653">IFERROR(INDEX(INDIRECT("'"&amp;VLOOKUP($C653,ModMap!$A$2:$B$21,2,FALSE)&amp;"'!AE:AE"),MATCH($K653,INDIRECT("'"&amp;VLOOKUP($C653,ModMap!$A$2:$B$21,2,FALSE)&amp;"'!$K:$K"),0)),"")</f>
        <v>Not Started</v>
      </c>
      <c r="AF653" s="39" t="str">
        <f t="array" ref="AF653">IFERROR(INDEX(INDIRECT("'"&amp;VLOOKUP($C653,ModMap!$A$2:$B$21,2,FALSE)&amp;"'!AF:AF"),MATCH($K653,INDIRECT("'"&amp;VLOOKUP($C653,ModMap!$A$2:$B$21,2,FALSE)&amp;"'!$K:$K"),0)),"")</f>
        <v>Unassigned</v>
      </c>
      <c r="AG653" s="44" t="s">
        <v>36</v>
      </c>
      <c r="AH653" s="39" t="str">
        <f t="array" ref="AH653">IFERROR(INDEX(INDIRECT("'"&amp;VLOOKUP($C653,ModMap!$A$2:$B$21,2,FALSE)&amp;"'!AH:AH"),MATCH($K653,INDIRECT("'"&amp;VLOOKUP($C653,ModMap!$A$2:$B$21,2,FALSE)&amp;"'!$K:$K"),0)),"")</f>
        <v>N/A</v>
      </c>
      <c r="AI653" s="39" t="str">
        <f t="array" ref="AI653">IFERROR(INDEX(INDIRECT("'"&amp;VLOOKUP($C653,ModMap!$A$2:$B$21,2,FALSE)&amp;"'!AI:AI"),MATCH($K653,INDIRECT("'"&amp;VLOOKUP($C653,ModMap!$A$2:$B$21,2,FALSE)&amp;"'!$K:$K"),0)),"")</f>
        <v/>
      </c>
      <c r="AJ653" s="44" t="s">
        <v>36</v>
      </c>
      <c r="AK653" s="39" t="str">
        <f t="array" ref="AK653">IFERROR(INDEX(INDIRECT("'"&amp;VLOOKUP($C653,ModMap!$A$2:$B$21,2,FALSE)&amp;"'!AK:AK"),MATCH($K653,INDIRECT("'"&amp;VLOOKUP($C653,ModMap!$A$2:$B$21,2,FALSE)&amp;"'!$K:$K"),0)),"")</f>
        <v>N/A</v>
      </c>
      <c r="AL653" s="39" t="str">
        <f t="array" ref="AL653">IFERROR(INDEX(INDIRECT("'"&amp;VLOOKUP($C653,ModMap!$A$2:$B$21,2,FALSE)&amp;"'!AL:AL"),MATCH($K653,INDIRECT("'"&amp;VLOOKUP($C653,ModMap!$A$2:$B$21,2,FALSE)&amp;"'!$K:$K"),0)),"")</f>
        <v/>
      </c>
      <c r="AM653" s="39">
        <f t="shared" si="1"/>
        <v>2</v>
      </c>
      <c r="AN653" s="39" t="str">
        <f t="shared" si="2"/>
        <v>Not Started</v>
      </c>
      <c r="AO653" s="40" t="str">
        <f t="array" ref="AO653">IFERROR(INDEX(INDIRECT("'"&amp;VLOOKUP($C653,ModMap!$A$2:$B$21,2,FALSE)&amp;"'!AO:AO"),MATCH($K653,INDIRECT("'"&amp;VLOOKUP($C653,ModMap!$A$2:$B$21,2,FALSE)&amp;"'!$K:$K"),0)),"")</f>
        <v/>
      </c>
      <c r="AP653" s="49" t="str">
        <f t="array" ref="AP653">IFERROR(HYPERLINK("#'"&amp;VLOOKUP($C653,ModMap!$A$2:$B$21,2,FALSE)&amp;"'!V"&amp;MATCH($K653,INDIRECT("'"&amp;VLOOKUP($C653,ModMap!$A$2:$B$21,2,FALSE)&amp;"'!$K:$K"),0),"Edit on module sheet"),"")</f>
        <v>Edit on module sheet</v>
      </c>
    </row>
    <row r="654" ht="42.0" customHeight="1">
      <c r="A654" s="50">
        <v>652.0</v>
      </c>
      <c r="B654" s="50">
        <v>648.0</v>
      </c>
      <c r="C654" s="50" t="s">
        <v>130</v>
      </c>
      <c r="D654" s="51" t="s">
        <v>131</v>
      </c>
      <c r="E654" s="28" t="s">
        <v>48</v>
      </c>
      <c r="F654" s="46" t="s">
        <v>1677</v>
      </c>
      <c r="G654" s="51" t="s">
        <v>1678</v>
      </c>
      <c r="H654" s="50" t="s">
        <v>1691</v>
      </c>
      <c r="I654" s="50" t="s">
        <v>1692</v>
      </c>
      <c r="J654" s="51" t="s">
        <v>1693</v>
      </c>
      <c r="K654" s="50" t="s">
        <v>3194</v>
      </c>
      <c r="L654" s="51" t="s">
        <v>3195</v>
      </c>
      <c r="M654" s="78" t="s">
        <v>2019</v>
      </c>
      <c r="N654" s="50" t="s">
        <v>1684</v>
      </c>
      <c r="O654" s="50" t="s">
        <v>1685</v>
      </c>
      <c r="P654" s="51" t="s">
        <v>1695</v>
      </c>
      <c r="Q654" s="51" t="s">
        <v>1696</v>
      </c>
      <c r="R654" s="50" t="s">
        <v>1688</v>
      </c>
      <c r="S654" s="50" t="s">
        <v>66</v>
      </c>
      <c r="T654" s="50" t="str">
        <f t="array" ref="T654">IFERROR(INDEX(INDIRECT("'"&amp;VLOOKUP($C654,ModMap!$A$2:$B$21,2,FALSE)&amp;"'!T:T"),MATCH($K654,INDIRECT("'"&amp;VLOOKUP($C654,ModMap!$A$2:$B$21,2,FALSE)&amp;"'!$K:$K"),0)),"")</f>
        <v>Unassigned</v>
      </c>
      <c r="U654" s="44" t="s">
        <v>36</v>
      </c>
      <c r="V654" s="50" t="str">
        <f t="array" ref="V654">IFERROR(INDEX(INDIRECT("'"&amp;VLOOKUP($C654,ModMap!$A$2:$B$21,2,FALSE)&amp;"'!V:V"),MATCH($K654,INDIRECT("'"&amp;VLOOKUP($C654,ModMap!$A$2:$B$21,2,FALSE)&amp;"'!$K:$K"),0)),"")</f>
        <v>N/A</v>
      </c>
      <c r="W654" s="50" t="str">
        <f t="array" ref="W654">IFERROR(INDEX(INDIRECT("'"&amp;VLOOKUP($C654,ModMap!$A$2:$B$21,2,FALSE)&amp;"'!W:W"),MATCH($K654,INDIRECT("'"&amp;VLOOKUP($C654,ModMap!$A$2:$B$21,2,FALSE)&amp;"'!$K:$K"),0)),"")</f>
        <v/>
      </c>
      <c r="X654" s="48" t="s">
        <v>33</v>
      </c>
      <c r="Y654" s="50" t="str">
        <f t="array" ref="Y654">IFERROR(INDEX(INDIRECT("'"&amp;VLOOKUP($C654,ModMap!$A$2:$B$21,2,FALSE)&amp;"'!Y:Y"),MATCH($K654,INDIRECT("'"&amp;VLOOKUP($C654,ModMap!$A$2:$B$21,2,FALSE)&amp;"'!$K:$K"),0)),"")</f>
        <v>Not Started</v>
      </c>
      <c r="Z654" s="50" t="str">
        <f t="array" ref="Z654">IFERROR(INDEX(INDIRECT("'"&amp;VLOOKUP($C654,ModMap!$A$2:$B$21,2,FALSE)&amp;"'!Z:Z"),MATCH($K654,INDIRECT("'"&amp;VLOOKUP($C654,ModMap!$A$2:$B$21,2,FALSE)&amp;"'!$K:$K"),0)),"")</f>
        <v>Unassigned</v>
      </c>
      <c r="AA654" s="44" t="s">
        <v>36</v>
      </c>
      <c r="AB654" s="50" t="str">
        <f t="array" ref="AB654">IFERROR(INDEX(INDIRECT("'"&amp;VLOOKUP($C654,ModMap!$A$2:$B$21,2,FALSE)&amp;"'!AB:AB"),MATCH($K654,INDIRECT("'"&amp;VLOOKUP($C654,ModMap!$A$2:$B$21,2,FALSE)&amp;"'!$K:$K"),0)),"")</f>
        <v>N/A</v>
      </c>
      <c r="AC654" s="50" t="str">
        <f t="array" ref="AC654">IFERROR(INDEX(INDIRECT("'"&amp;VLOOKUP($C654,ModMap!$A$2:$B$21,2,FALSE)&amp;"'!AC:AC"),MATCH($K654,INDIRECT("'"&amp;VLOOKUP($C654,ModMap!$A$2:$B$21,2,FALSE)&amp;"'!$K:$K"),0)),"")</f>
        <v/>
      </c>
      <c r="AD654" s="48" t="s">
        <v>33</v>
      </c>
      <c r="AE654" s="50" t="str">
        <f t="array" ref="AE654">IFERROR(INDEX(INDIRECT("'"&amp;VLOOKUP($C654,ModMap!$A$2:$B$21,2,FALSE)&amp;"'!AE:AE"),MATCH($K654,INDIRECT("'"&amp;VLOOKUP($C654,ModMap!$A$2:$B$21,2,FALSE)&amp;"'!$K:$K"),0)),"")</f>
        <v>Not Started</v>
      </c>
      <c r="AF654" s="50" t="str">
        <f t="array" ref="AF654">IFERROR(INDEX(INDIRECT("'"&amp;VLOOKUP($C654,ModMap!$A$2:$B$21,2,FALSE)&amp;"'!AF:AF"),MATCH($K654,INDIRECT("'"&amp;VLOOKUP($C654,ModMap!$A$2:$B$21,2,FALSE)&amp;"'!$K:$K"),0)),"")</f>
        <v>Unassigned</v>
      </c>
      <c r="AG654" s="44" t="s">
        <v>36</v>
      </c>
      <c r="AH654" s="50" t="str">
        <f t="array" ref="AH654">IFERROR(INDEX(INDIRECT("'"&amp;VLOOKUP($C654,ModMap!$A$2:$B$21,2,FALSE)&amp;"'!AH:AH"),MATCH($K654,INDIRECT("'"&amp;VLOOKUP($C654,ModMap!$A$2:$B$21,2,FALSE)&amp;"'!$K:$K"),0)),"")</f>
        <v>N/A</v>
      </c>
      <c r="AI654" s="50" t="str">
        <f t="array" ref="AI654">IFERROR(INDEX(INDIRECT("'"&amp;VLOOKUP($C654,ModMap!$A$2:$B$21,2,FALSE)&amp;"'!AI:AI"),MATCH($K654,INDIRECT("'"&amp;VLOOKUP($C654,ModMap!$A$2:$B$21,2,FALSE)&amp;"'!$K:$K"),0)),"")</f>
        <v/>
      </c>
      <c r="AJ654" s="48" t="s">
        <v>33</v>
      </c>
      <c r="AK654" s="50" t="str">
        <f t="array" ref="AK654">IFERROR(INDEX(INDIRECT("'"&amp;VLOOKUP($C654,ModMap!$A$2:$B$21,2,FALSE)&amp;"'!AK:AK"),MATCH($K654,INDIRECT("'"&amp;VLOOKUP($C654,ModMap!$A$2:$B$21,2,FALSE)&amp;"'!$K:$K"),0)),"")</f>
        <v>Not Started</v>
      </c>
      <c r="AL654" s="50" t="str">
        <f t="array" ref="AL654">IFERROR(INDEX(INDIRECT("'"&amp;VLOOKUP($C654,ModMap!$A$2:$B$21,2,FALSE)&amp;"'!AL:AL"),MATCH($K654,INDIRECT("'"&amp;VLOOKUP($C654,ModMap!$A$2:$B$21,2,FALSE)&amp;"'!$K:$K"),0)),"")</f>
        <v>Unassigned</v>
      </c>
      <c r="AM654" s="50">
        <f t="shared" si="1"/>
        <v>3</v>
      </c>
      <c r="AN654" s="50" t="str">
        <f t="shared" si="2"/>
        <v>Not Started</v>
      </c>
      <c r="AO654" s="51" t="str">
        <f t="array" ref="AO654">IFERROR(INDEX(INDIRECT("'"&amp;VLOOKUP($C654,ModMap!$A$2:$B$21,2,FALSE)&amp;"'!AO:AO"),MATCH($K654,INDIRECT("'"&amp;VLOOKUP($C654,ModMap!$A$2:$B$21,2,FALSE)&amp;"'!$K:$K"),0)),"")</f>
        <v/>
      </c>
      <c r="AP654" s="49" t="str">
        <f t="array" ref="AP654">IFERROR(HYPERLINK("#'"&amp;VLOOKUP($C654,ModMap!$A$2:$B$21,2,FALSE)&amp;"'!V"&amp;MATCH($K654,INDIRECT("'"&amp;VLOOKUP($C654,ModMap!$A$2:$B$21,2,FALSE)&amp;"'!$K:$K"),0),"Edit on module sheet"),"")</f>
        <v>Edit on module sheet</v>
      </c>
    </row>
    <row r="655" ht="42.0" customHeight="1">
      <c r="A655" s="39">
        <v>653.0</v>
      </c>
      <c r="B655" s="39">
        <v>649.0</v>
      </c>
      <c r="C655" s="39" t="s">
        <v>130</v>
      </c>
      <c r="D655" s="40" t="s">
        <v>131</v>
      </c>
      <c r="E655" s="31" t="s">
        <v>69</v>
      </c>
      <c r="F655" s="46" t="s">
        <v>1677</v>
      </c>
      <c r="G655" s="40" t="s">
        <v>1678</v>
      </c>
      <c r="H655" s="39" t="s">
        <v>1691</v>
      </c>
      <c r="I655" s="39" t="s">
        <v>1692</v>
      </c>
      <c r="J655" s="40" t="s">
        <v>1693</v>
      </c>
      <c r="K655" s="39" t="s">
        <v>3908</v>
      </c>
      <c r="L655" s="40" t="s">
        <v>3909</v>
      </c>
      <c r="M655" s="48" t="s">
        <v>434</v>
      </c>
      <c r="N655" s="39" t="s">
        <v>1684</v>
      </c>
      <c r="O655" s="39" t="s">
        <v>1685</v>
      </c>
      <c r="P655" s="40" t="s">
        <v>1695</v>
      </c>
      <c r="Q655" s="40" t="s">
        <v>1696</v>
      </c>
      <c r="R655" s="39" t="s">
        <v>1688</v>
      </c>
      <c r="S655" s="39" t="s">
        <v>69</v>
      </c>
      <c r="T655" s="39" t="str">
        <f t="array" ref="T655">IFERROR(INDEX(INDIRECT("'"&amp;VLOOKUP($C655,ModMap!$A$2:$B$21,2,FALSE)&amp;"'!T:T"),MATCH($K655,INDIRECT("'"&amp;VLOOKUP($C655,ModMap!$A$2:$B$21,2,FALSE)&amp;"'!$K:$K"),0)),"")</f>
        <v>Unassigned</v>
      </c>
      <c r="U655" s="48" t="s">
        <v>33</v>
      </c>
      <c r="V655" s="39" t="str">
        <f t="array" ref="V655">IFERROR(INDEX(INDIRECT("'"&amp;VLOOKUP($C655,ModMap!$A$2:$B$21,2,FALSE)&amp;"'!V:V"),MATCH($K655,INDIRECT("'"&amp;VLOOKUP($C655,ModMap!$A$2:$B$21,2,FALSE)&amp;"'!$K:$K"),0)),"")</f>
        <v>Not Started</v>
      </c>
      <c r="W655" s="39" t="str">
        <f t="array" ref="W655">IFERROR(INDEX(INDIRECT("'"&amp;VLOOKUP($C655,ModMap!$A$2:$B$21,2,FALSE)&amp;"'!W:W"),MATCH($K655,INDIRECT("'"&amp;VLOOKUP($C655,ModMap!$A$2:$B$21,2,FALSE)&amp;"'!$K:$K"),0)),"")</f>
        <v>Unassigned</v>
      </c>
      <c r="X655" s="48" t="s">
        <v>33</v>
      </c>
      <c r="Y655" s="39" t="str">
        <f t="array" ref="Y655">IFERROR(INDEX(INDIRECT("'"&amp;VLOOKUP($C655,ModMap!$A$2:$B$21,2,FALSE)&amp;"'!Y:Y"),MATCH($K655,INDIRECT("'"&amp;VLOOKUP($C655,ModMap!$A$2:$B$21,2,FALSE)&amp;"'!$K:$K"),0)),"")</f>
        <v>Not Started</v>
      </c>
      <c r="Z655" s="39" t="str">
        <f t="array" ref="Z655">IFERROR(INDEX(INDIRECT("'"&amp;VLOOKUP($C655,ModMap!$A$2:$B$21,2,FALSE)&amp;"'!Z:Z"),MATCH($K655,INDIRECT("'"&amp;VLOOKUP($C655,ModMap!$A$2:$B$21,2,FALSE)&amp;"'!$K:$K"),0)),"")</f>
        <v>Unassigned</v>
      </c>
      <c r="AA655" s="44" t="s">
        <v>36</v>
      </c>
      <c r="AB655" s="39" t="str">
        <f t="array" ref="AB655">IFERROR(INDEX(INDIRECT("'"&amp;VLOOKUP($C655,ModMap!$A$2:$B$21,2,FALSE)&amp;"'!AB:AB"),MATCH($K655,INDIRECT("'"&amp;VLOOKUP($C655,ModMap!$A$2:$B$21,2,FALSE)&amp;"'!$K:$K"),0)),"")</f>
        <v>N/A</v>
      </c>
      <c r="AC655" s="39" t="str">
        <f t="array" ref="AC655">IFERROR(INDEX(INDIRECT("'"&amp;VLOOKUP($C655,ModMap!$A$2:$B$21,2,FALSE)&amp;"'!AC:AC"),MATCH($K655,INDIRECT("'"&amp;VLOOKUP($C655,ModMap!$A$2:$B$21,2,FALSE)&amp;"'!$K:$K"),0)),"")</f>
        <v/>
      </c>
      <c r="AD655" s="48" t="s">
        <v>33</v>
      </c>
      <c r="AE655" s="39" t="str">
        <f t="array" ref="AE655">IFERROR(INDEX(INDIRECT("'"&amp;VLOOKUP($C655,ModMap!$A$2:$B$21,2,FALSE)&amp;"'!AE:AE"),MATCH($K655,INDIRECT("'"&amp;VLOOKUP($C655,ModMap!$A$2:$B$21,2,FALSE)&amp;"'!$K:$K"),0)),"")</f>
        <v>Not Started</v>
      </c>
      <c r="AF655" s="39" t="str">
        <f t="array" ref="AF655">IFERROR(INDEX(INDIRECT("'"&amp;VLOOKUP($C655,ModMap!$A$2:$B$21,2,FALSE)&amp;"'!AF:AF"),MATCH($K655,INDIRECT("'"&amp;VLOOKUP($C655,ModMap!$A$2:$B$21,2,FALSE)&amp;"'!$K:$K"),0)),"")</f>
        <v>Unassigned</v>
      </c>
      <c r="AG655" s="44" t="s">
        <v>36</v>
      </c>
      <c r="AH655" s="39" t="str">
        <f t="array" ref="AH655">IFERROR(INDEX(INDIRECT("'"&amp;VLOOKUP($C655,ModMap!$A$2:$B$21,2,FALSE)&amp;"'!AH:AH"),MATCH($K655,INDIRECT("'"&amp;VLOOKUP($C655,ModMap!$A$2:$B$21,2,FALSE)&amp;"'!$K:$K"),0)),"")</f>
        <v>N/A</v>
      </c>
      <c r="AI655" s="39" t="str">
        <f t="array" ref="AI655">IFERROR(INDEX(INDIRECT("'"&amp;VLOOKUP($C655,ModMap!$A$2:$B$21,2,FALSE)&amp;"'!AI:AI"),MATCH($K655,INDIRECT("'"&amp;VLOOKUP($C655,ModMap!$A$2:$B$21,2,FALSE)&amp;"'!$K:$K"),0)),"")</f>
        <v/>
      </c>
      <c r="AJ655" s="44" t="s">
        <v>36</v>
      </c>
      <c r="AK655" s="39" t="str">
        <f t="array" ref="AK655">IFERROR(INDEX(INDIRECT("'"&amp;VLOOKUP($C655,ModMap!$A$2:$B$21,2,FALSE)&amp;"'!AK:AK"),MATCH($K655,INDIRECT("'"&amp;VLOOKUP($C655,ModMap!$A$2:$B$21,2,FALSE)&amp;"'!$K:$K"),0)),"")</f>
        <v>N/A</v>
      </c>
      <c r="AL655" s="39" t="str">
        <f t="array" ref="AL655">IFERROR(INDEX(INDIRECT("'"&amp;VLOOKUP($C655,ModMap!$A$2:$B$21,2,FALSE)&amp;"'!AL:AL"),MATCH($K655,INDIRECT("'"&amp;VLOOKUP($C655,ModMap!$A$2:$B$21,2,FALSE)&amp;"'!$K:$K"),0)),"")</f>
        <v/>
      </c>
      <c r="AM655" s="39">
        <f t="shared" si="1"/>
        <v>3</v>
      </c>
      <c r="AN655" s="39" t="str">
        <f t="shared" si="2"/>
        <v>Not Started</v>
      </c>
      <c r="AO655" s="40" t="str">
        <f t="array" ref="AO655">IFERROR(INDEX(INDIRECT("'"&amp;VLOOKUP($C655,ModMap!$A$2:$B$21,2,FALSE)&amp;"'!AO:AO"),MATCH($K655,INDIRECT("'"&amp;VLOOKUP($C655,ModMap!$A$2:$B$21,2,FALSE)&amp;"'!$K:$K"),0)),"")</f>
        <v/>
      </c>
      <c r="AP655" s="49" t="str">
        <f t="array" ref="AP655">IFERROR(HYPERLINK("#'"&amp;VLOOKUP($C655,ModMap!$A$2:$B$21,2,FALSE)&amp;"'!V"&amp;MATCH($K655,INDIRECT("'"&amp;VLOOKUP($C655,ModMap!$A$2:$B$21,2,FALSE)&amp;"'!$K:$K"),0),"Edit on module sheet"),"")</f>
        <v>Edit on module sheet</v>
      </c>
    </row>
    <row r="656" ht="42.0" customHeight="1">
      <c r="A656" s="50">
        <v>654.0</v>
      </c>
      <c r="B656" s="50">
        <v>650.0</v>
      </c>
      <c r="C656" s="50" t="s">
        <v>130</v>
      </c>
      <c r="D656" s="51" t="s">
        <v>131</v>
      </c>
      <c r="E656" s="28" t="s">
        <v>48</v>
      </c>
      <c r="F656" s="46" t="s">
        <v>1677</v>
      </c>
      <c r="G656" s="51" t="s">
        <v>1678</v>
      </c>
      <c r="H656" s="50" t="s">
        <v>1703</v>
      </c>
      <c r="I656" s="50" t="s">
        <v>1704</v>
      </c>
      <c r="J656" s="51" t="s">
        <v>1705</v>
      </c>
      <c r="K656" s="50" t="s">
        <v>3198</v>
      </c>
      <c r="L656" s="51" t="s">
        <v>3199</v>
      </c>
      <c r="M656" s="47" t="s">
        <v>200</v>
      </c>
      <c r="N656" s="50" t="s">
        <v>1707</v>
      </c>
      <c r="O656" s="50" t="s">
        <v>1708</v>
      </c>
      <c r="P656" s="51" t="s">
        <v>1709</v>
      </c>
      <c r="Q656" s="51" t="s">
        <v>1710</v>
      </c>
      <c r="R656" s="50" t="s">
        <v>1688</v>
      </c>
      <c r="S656" s="50" t="s">
        <v>53</v>
      </c>
      <c r="T656" s="50" t="str">
        <f t="array" ref="T656">IFERROR(INDEX(INDIRECT("'"&amp;VLOOKUP($C656,ModMap!$A$2:$B$21,2,FALSE)&amp;"'!T:T"),MATCH($K656,INDIRECT("'"&amp;VLOOKUP($C656,ModMap!$A$2:$B$21,2,FALSE)&amp;"'!$K:$K"),0)),"")</f>
        <v>Unassigned</v>
      </c>
      <c r="U656" s="44" t="s">
        <v>36</v>
      </c>
      <c r="V656" s="50" t="str">
        <f t="array" ref="V656">IFERROR(INDEX(INDIRECT("'"&amp;VLOOKUP($C656,ModMap!$A$2:$B$21,2,FALSE)&amp;"'!V:V"),MATCH($K656,INDIRECT("'"&amp;VLOOKUP($C656,ModMap!$A$2:$B$21,2,FALSE)&amp;"'!$K:$K"),0)),"")</f>
        <v>N/A</v>
      </c>
      <c r="W656" s="50" t="str">
        <f t="array" ref="W656">IFERROR(INDEX(INDIRECT("'"&amp;VLOOKUP($C656,ModMap!$A$2:$B$21,2,FALSE)&amp;"'!W:W"),MATCH($K656,INDIRECT("'"&amp;VLOOKUP($C656,ModMap!$A$2:$B$21,2,FALSE)&amp;"'!$K:$K"),0)),"")</f>
        <v/>
      </c>
      <c r="X656" s="48" t="s">
        <v>33</v>
      </c>
      <c r="Y656" s="50" t="str">
        <f t="array" ref="Y656">IFERROR(INDEX(INDIRECT("'"&amp;VLOOKUP($C656,ModMap!$A$2:$B$21,2,FALSE)&amp;"'!Y:Y"),MATCH($K656,INDIRECT("'"&amp;VLOOKUP($C656,ModMap!$A$2:$B$21,2,FALSE)&amp;"'!$K:$K"),0)),"")</f>
        <v>Not Started</v>
      </c>
      <c r="Z656" s="50" t="str">
        <f t="array" ref="Z656">IFERROR(INDEX(INDIRECT("'"&amp;VLOOKUP($C656,ModMap!$A$2:$B$21,2,FALSE)&amp;"'!Z:Z"),MATCH($K656,INDIRECT("'"&amp;VLOOKUP($C656,ModMap!$A$2:$B$21,2,FALSE)&amp;"'!$K:$K"),0)),"")</f>
        <v>Unassigned</v>
      </c>
      <c r="AA656" s="48" t="s">
        <v>33</v>
      </c>
      <c r="AB656" s="50" t="str">
        <f t="array" ref="AB656">IFERROR(INDEX(INDIRECT("'"&amp;VLOOKUP($C656,ModMap!$A$2:$B$21,2,FALSE)&amp;"'!AB:AB"),MATCH($K656,INDIRECT("'"&amp;VLOOKUP($C656,ModMap!$A$2:$B$21,2,FALSE)&amp;"'!$K:$K"),0)),"")</f>
        <v>Not Started</v>
      </c>
      <c r="AC656" s="50" t="str">
        <f t="array" ref="AC656">IFERROR(INDEX(INDIRECT("'"&amp;VLOOKUP($C656,ModMap!$A$2:$B$21,2,FALSE)&amp;"'!AC:AC"),MATCH($K656,INDIRECT("'"&amp;VLOOKUP($C656,ModMap!$A$2:$B$21,2,FALSE)&amp;"'!$K:$K"),0)),"")</f>
        <v>Unassigned</v>
      </c>
      <c r="AD656" s="44" t="s">
        <v>36</v>
      </c>
      <c r="AE656" s="50" t="str">
        <f t="array" ref="AE656">IFERROR(INDEX(INDIRECT("'"&amp;VLOOKUP($C656,ModMap!$A$2:$B$21,2,FALSE)&amp;"'!AE:AE"),MATCH($K656,INDIRECT("'"&amp;VLOOKUP($C656,ModMap!$A$2:$B$21,2,FALSE)&amp;"'!$K:$K"),0)),"")</f>
        <v>N/A</v>
      </c>
      <c r="AF656" s="50" t="str">
        <f t="array" ref="AF656">IFERROR(INDEX(INDIRECT("'"&amp;VLOOKUP($C656,ModMap!$A$2:$B$21,2,FALSE)&amp;"'!AF:AF"),MATCH($K656,INDIRECT("'"&amp;VLOOKUP($C656,ModMap!$A$2:$B$21,2,FALSE)&amp;"'!$K:$K"),0)),"")</f>
        <v/>
      </c>
      <c r="AG656" s="44" t="s">
        <v>36</v>
      </c>
      <c r="AH656" s="50" t="str">
        <f t="array" ref="AH656">IFERROR(INDEX(INDIRECT("'"&amp;VLOOKUP($C656,ModMap!$A$2:$B$21,2,FALSE)&amp;"'!AH:AH"),MATCH($K656,INDIRECT("'"&amp;VLOOKUP($C656,ModMap!$A$2:$B$21,2,FALSE)&amp;"'!$K:$K"),0)),"")</f>
        <v>N/A</v>
      </c>
      <c r="AI656" s="50" t="str">
        <f t="array" ref="AI656">IFERROR(INDEX(INDIRECT("'"&amp;VLOOKUP($C656,ModMap!$A$2:$B$21,2,FALSE)&amp;"'!AI:AI"),MATCH($K656,INDIRECT("'"&amp;VLOOKUP($C656,ModMap!$A$2:$B$21,2,FALSE)&amp;"'!$K:$K"),0)),"")</f>
        <v/>
      </c>
      <c r="AJ656" s="44" t="s">
        <v>36</v>
      </c>
      <c r="AK656" s="50" t="str">
        <f t="array" ref="AK656">IFERROR(INDEX(INDIRECT("'"&amp;VLOOKUP($C656,ModMap!$A$2:$B$21,2,FALSE)&amp;"'!AK:AK"),MATCH($K656,INDIRECT("'"&amp;VLOOKUP($C656,ModMap!$A$2:$B$21,2,FALSE)&amp;"'!$K:$K"),0)),"")</f>
        <v>N/A</v>
      </c>
      <c r="AL656" s="50" t="str">
        <f t="array" ref="AL656">IFERROR(INDEX(INDIRECT("'"&amp;VLOOKUP($C656,ModMap!$A$2:$B$21,2,FALSE)&amp;"'!AL:AL"),MATCH($K656,INDIRECT("'"&amp;VLOOKUP($C656,ModMap!$A$2:$B$21,2,FALSE)&amp;"'!$K:$K"),0)),"")</f>
        <v/>
      </c>
      <c r="AM656" s="50">
        <f t="shared" si="1"/>
        <v>2</v>
      </c>
      <c r="AN656" s="50" t="str">
        <f t="shared" si="2"/>
        <v>Not Started</v>
      </c>
      <c r="AO656" s="51" t="str">
        <f t="array" ref="AO656">IFERROR(INDEX(INDIRECT("'"&amp;VLOOKUP($C656,ModMap!$A$2:$B$21,2,FALSE)&amp;"'!AO:AO"),MATCH($K656,INDIRECT("'"&amp;VLOOKUP($C656,ModMap!$A$2:$B$21,2,FALSE)&amp;"'!$K:$K"),0)),"")</f>
        <v/>
      </c>
      <c r="AP656" s="49" t="str">
        <f t="array" ref="AP656">IFERROR(HYPERLINK("#'"&amp;VLOOKUP($C656,ModMap!$A$2:$B$21,2,FALSE)&amp;"'!V"&amp;MATCH($K656,INDIRECT("'"&amp;VLOOKUP($C656,ModMap!$A$2:$B$21,2,FALSE)&amp;"'!$K:$K"),0),"Edit on module sheet"),"")</f>
        <v>Edit on module sheet</v>
      </c>
    </row>
    <row r="657" ht="42.0" customHeight="1">
      <c r="A657" s="39">
        <v>655.0</v>
      </c>
      <c r="B657" s="39">
        <v>651.0</v>
      </c>
      <c r="C657" s="39" t="s">
        <v>130</v>
      </c>
      <c r="D657" s="40" t="s">
        <v>131</v>
      </c>
      <c r="E657" s="28" t="s">
        <v>48</v>
      </c>
      <c r="F657" s="46" t="s">
        <v>1677</v>
      </c>
      <c r="G657" s="40" t="s">
        <v>1678</v>
      </c>
      <c r="H657" s="39" t="s">
        <v>1703</v>
      </c>
      <c r="I657" s="39" t="s">
        <v>1704</v>
      </c>
      <c r="J657" s="40" t="s">
        <v>1705</v>
      </c>
      <c r="K657" s="39" t="s">
        <v>3212</v>
      </c>
      <c r="L657" s="40" t="s">
        <v>3213</v>
      </c>
      <c r="M657" s="47" t="s">
        <v>200</v>
      </c>
      <c r="N657" s="39" t="s">
        <v>1707</v>
      </c>
      <c r="O657" s="39" t="s">
        <v>1708</v>
      </c>
      <c r="P657" s="40" t="s">
        <v>1709</v>
      </c>
      <c r="Q657" s="40" t="s">
        <v>1710</v>
      </c>
      <c r="R657" s="39" t="s">
        <v>1688</v>
      </c>
      <c r="S657" s="39" t="s">
        <v>56</v>
      </c>
      <c r="T657" s="39" t="str">
        <f t="array" ref="T657">IFERROR(INDEX(INDIRECT("'"&amp;VLOOKUP($C657,ModMap!$A$2:$B$21,2,FALSE)&amp;"'!T:T"),MATCH($K657,INDIRECT("'"&amp;VLOOKUP($C657,ModMap!$A$2:$B$21,2,FALSE)&amp;"'!$K:$K"),0)),"")</f>
        <v>Unassigned</v>
      </c>
      <c r="U657" s="44" t="s">
        <v>36</v>
      </c>
      <c r="V657" s="39" t="str">
        <f t="array" ref="V657">IFERROR(INDEX(INDIRECT("'"&amp;VLOOKUP($C657,ModMap!$A$2:$B$21,2,FALSE)&amp;"'!V:V"),MATCH($K657,INDIRECT("'"&amp;VLOOKUP($C657,ModMap!$A$2:$B$21,2,FALSE)&amp;"'!$K:$K"),0)),"")</f>
        <v>N/A</v>
      </c>
      <c r="W657" s="39" t="str">
        <f t="array" ref="W657">IFERROR(INDEX(INDIRECT("'"&amp;VLOOKUP($C657,ModMap!$A$2:$B$21,2,FALSE)&amp;"'!W:W"),MATCH($K657,INDIRECT("'"&amp;VLOOKUP($C657,ModMap!$A$2:$B$21,2,FALSE)&amp;"'!$K:$K"),0)),"")</f>
        <v/>
      </c>
      <c r="X657" s="48" t="s">
        <v>33</v>
      </c>
      <c r="Y657" s="39" t="str">
        <f t="array" ref="Y657">IFERROR(INDEX(INDIRECT("'"&amp;VLOOKUP($C657,ModMap!$A$2:$B$21,2,FALSE)&amp;"'!Y:Y"),MATCH($K657,INDIRECT("'"&amp;VLOOKUP($C657,ModMap!$A$2:$B$21,2,FALSE)&amp;"'!$K:$K"),0)),"")</f>
        <v>Not Started</v>
      </c>
      <c r="Z657" s="39" t="str">
        <f t="array" ref="Z657">IFERROR(INDEX(INDIRECT("'"&amp;VLOOKUP($C657,ModMap!$A$2:$B$21,2,FALSE)&amp;"'!Z:Z"),MATCH($K657,INDIRECT("'"&amp;VLOOKUP($C657,ModMap!$A$2:$B$21,2,FALSE)&amp;"'!$K:$K"),0)),"")</f>
        <v>Unassigned</v>
      </c>
      <c r="AA657" s="48" t="s">
        <v>33</v>
      </c>
      <c r="AB657" s="39" t="str">
        <f t="array" ref="AB657">IFERROR(INDEX(INDIRECT("'"&amp;VLOOKUP($C657,ModMap!$A$2:$B$21,2,FALSE)&amp;"'!AB:AB"),MATCH($K657,INDIRECT("'"&amp;VLOOKUP($C657,ModMap!$A$2:$B$21,2,FALSE)&amp;"'!$K:$K"),0)),"")</f>
        <v>Not Started</v>
      </c>
      <c r="AC657" s="39" t="str">
        <f t="array" ref="AC657">IFERROR(INDEX(INDIRECT("'"&amp;VLOOKUP($C657,ModMap!$A$2:$B$21,2,FALSE)&amp;"'!AC:AC"),MATCH($K657,INDIRECT("'"&amp;VLOOKUP($C657,ModMap!$A$2:$B$21,2,FALSE)&amp;"'!$K:$K"),0)),"")</f>
        <v>Unassigned</v>
      </c>
      <c r="AD657" s="48" t="s">
        <v>33</v>
      </c>
      <c r="AE657" s="39" t="str">
        <f t="array" ref="AE657">IFERROR(INDEX(INDIRECT("'"&amp;VLOOKUP($C657,ModMap!$A$2:$B$21,2,FALSE)&amp;"'!AE:AE"),MATCH($K657,INDIRECT("'"&amp;VLOOKUP($C657,ModMap!$A$2:$B$21,2,FALSE)&amp;"'!$K:$K"),0)),"")</f>
        <v>Not Started</v>
      </c>
      <c r="AF657" s="39" t="str">
        <f t="array" ref="AF657">IFERROR(INDEX(INDIRECT("'"&amp;VLOOKUP($C657,ModMap!$A$2:$B$21,2,FALSE)&amp;"'!AF:AF"),MATCH($K657,INDIRECT("'"&amp;VLOOKUP($C657,ModMap!$A$2:$B$21,2,FALSE)&amp;"'!$K:$K"),0)),"")</f>
        <v>Unassigned</v>
      </c>
      <c r="AG657" s="44" t="s">
        <v>36</v>
      </c>
      <c r="AH657" s="39" t="str">
        <f t="array" ref="AH657">IFERROR(INDEX(INDIRECT("'"&amp;VLOOKUP($C657,ModMap!$A$2:$B$21,2,FALSE)&amp;"'!AH:AH"),MATCH($K657,INDIRECT("'"&amp;VLOOKUP($C657,ModMap!$A$2:$B$21,2,FALSE)&amp;"'!$K:$K"),0)),"")</f>
        <v>N/A</v>
      </c>
      <c r="AI657" s="39" t="str">
        <f t="array" ref="AI657">IFERROR(INDEX(INDIRECT("'"&amp;VLOOKUP($C657,ModMap!$A$2:$B$21,2,FALSE)&amp;"'!AI:AI"),MATCH($K657,INDIRECT("'"&amp;VLOOKUP($C657,ModMap!$A$2:$B$21,2,FALSE)&amp;"'!$K:$K"),0)),"")</f>
        <v/>
      </c>
      <c r="AJ657" s="44" t="s">
        <v>36</v>
      </c>
      <c r="AK657" s="39" t="str">
        <f t="array" ref="AK657">IFERROR(INDEX(INDIRECT("'"&amp;VLOOKUP($C657,ModMap!$A$2:$B$21,2,FALSE)&amp;"'!AK:AK"),MATCH($K657,INDIRECT("'"&amp;VLOOKUP($C657,ModMap!$A$2:$B$21,2,FALSE)&amp;"'!$K:$K"),0)),"")</f>
        <v>N/A</v>
      </c>
      <c r="AL657" s="39" t="str">
        <f t="array" ref="AL657">IFERROR(INDEX(INDIRECT("'"&amp;VLOOKUP($C657,ModMap!$A$2:$B$21,2,FALSE)&amp;"'!AL:AL"),MATCH($K657,INDIRECT("'"&amp;VLOOKUP($C657,ModMap!$A$2:$B$21,2,FALSE)&amp;"'!$K:$K"),0)),"")</f>
        <v/>
      </c>
      <c r="AM657" s="39">
        <f t="shared" si="1"/>
        <v>3</v>
      </c>
      <c r="AN657" s="39" t="str">
        <f t="shared" si="2"/>
        <v>Not Started</v>
      </c>
      <c r="AO657" s="40" t="str">
        <f t="array" ref="AO657">IFERROR(INDEX(INDIRECT("'"&amp;VLOOKUP($C657,ModMap!$A$2:$B$21,2,FALSE)&amp;"'!AO:AO"),MATCH($K657,INDIRECT("'"&amp;VLOOKUP($C657,ModMap!$A$2:$B$21,2,FALSE)&amp;"'!$K:$K"),0)),"")</f>
        <v/>
      </c>
      <c r="AP657" s="49" t="str">
        <f t="array" ref="AP657">IFERROR(HYPERLINK("#'"&amp;VLOOKUP($C657,ModMap!$A$2:$B$21,2,FALSE)&amp;"'!V"&amp;MATCH($K657,INDIRECT("'"&amp;VLOOKUP($C657,ModMap!$A$2:$B$21,2,FALSE)&amp;"'!$K:$K"),0),"Edit on module sheet"),"")</f>
        <v>Edit on module sheet</v>
      </c>
    </row>
    <row r="658" ht="42.0" customHeight="1">
      <c r="A658" s="50">
        <v>656.0</v>
      </c>
      <c r="B658" s="50">
        <v>652.0</v>
      </c>
      <c r="C658" s="50" t="s">
        <v>130</v>
      </c>
      <c r="D658" s="51" t="s">
        <v>131</v>
      </c>
      <c r="E658" s="29" t="s">
        <v>41</v>
      </c>
      <c r="F658" s="46" t="s">
        <v>1677</v>
      </c>
      <c r="G658" s="51" t="s">
        <v>1678</v>
      </c>
      <c r="H658" s="50" t="s">
        <v>1703</v>
      </c>
      <c r="I658" s="50" t="s">
        <v>1704</v>
      </c>
      <c r="J658" s="51" t="s">
        <v>1705</v>
      </c>
      <c r="K658" s="50" t="s">
        <v>1706</v>
      </c>
      <c r="L658" s="51" t="s">
        <v>1683</v>
      </c>
      <c r="M658" s="47" t="s">
        <v>200</v>
      </c>
      <c r="N658" s="50" t="s">
        <v>1707</v>
      </c>
      <c r="O658" s="50" t="s">
        <v>1708</v>
      </c>
      <c r="P658" s="51" t="s">
        <v>1709</v>
      </c>
      <c r="Q658" s="51" t="s">
        <v>1710</v>
      </c>
      <c r="R658" s="50" t="s">
        <v>1688</v>
      </c>
      <c r="S658" s="50" t="s">
        <v>206</v>
      </c>
      <c r="T658" s="50" t="str">
        <f t="array" ref="T658">IFERROR(INDEX(INDIRECT("'"&amp;VLOOKUP($C658,ModMap!$A$2:$B$21,2,FALSE)&amp;"'!T:T"),MATCH($K658,INDIRECT("'"&amp;VLOOKUP($C658,ModMap!$A$2:$B$21,2,FALSE)&amp;"'!$K:$K"),0)),"")</f>
        <v>Unassigned</v>
      </c>
      <c r="U658" s="48" t="s">
        <v>33</v>
      </c>
      <c r="V658" s="50" t="str">
        <f t="array" ref="V658">IFERROR(INDEX(INDIRECT("'"&amp;VLOOKUP($C658,ModMap!$A$2:$B$21,2,FALSE)&amp;"'!V:V"),MATCH($K658,INDIRECT("'"&amp;VLOOKUP($C658,ModMap!$A$2:$B$21,2,FALSE)&amp;"'!$K:$K"),0)),"")</f>
        <v>Not Started</v>
      </c>
      <c r="W658" s="50" t="str">
        <f t="array" ref="W658">IFERROR(INDEX(INDIRECT("'"&amp;VLOOKUP($C658,ModMap!$A$2:$B$21,2,FALSE)&amp;"'!W:W"),MATCH($K658,INDIRECT("'"&amp;VLOOKUP($C658,ModMap!$A$2:$B$21,2,FALSE)&amp;"'!$K:$K"),0)),"")</f>
        <v>Unassigned</v>
      </c>
      <c r="X658" s="44" t="s">
        <v>36</v>
      </c>
      <c r="Y658" s="50" t="str">
        <f t="array" ref="Y658">IFERROR(INDEX(INDIRECT("'"&amp;VLOOKUP($C658,ModMap!$A$2:$B$21,2,FALSE)&amp;"'!Y:Y"),MATCH($K658,INDIRECT("'"&amp;VLOOKUP($C658,ModMap!$A$2:$B$21,2,FALSE)&amp;"'!$K:$K"),0)),"")</f>
        <v>N/A</v>
      </c>
      <c r="Z658" s="50" t="str">
        <f t="array" ref="Z658">IFERROR(INDEX(INDIRECT("'"&amp;VLOOKUP($C658,ModMap!$A$2:$B$21,2,FALSE)&amp;"'!Z:Z"),MATCH($K658,INDIRECT("'"&amp;VLOOKUP($C658,ModMap!$A$2:$B$21,2,FALSE)&amp;"'!$K:$K"),0)),"")</f>
        <v/>
      </c>
      <c r="AA658" s="44" t="s">
        <v>36</v>
      </c>
      <c r="AB658" s="50" t="str">
        <f t="array" ref="AB658">IFERROR(INDEX(INDIRECT("'"&amp;VLOOKUP($C658,ModMap!$A$2:$B$21,2,FALSE)&amp;"'!AB:AB"),MATCH($K658,INDIRECT("'"&amp;VLOOKUP($C658,ModMap!$A$2:$B$21,2,FALSE)&amp;"'!$K:$K"),0)),"")</f>
        <v>N/A</v>
      </c>
      <c r="AC658" s="50" t="str">
        <f t="array" ref="AC658">IFERROR(INDEX(INDIRECT("'"&amp;VLOOKUP($C658,ModMap!$A$2:$B$21,2,FALSE)&amp;"'!AC:AC"),MATCH($K658,INDIRECT("'"&amp;VLOOKUP($C658,ModMap!$A$2:$B$21,2,FALSE)&amp;"'!$K:$K"),0)),"")</f>
        <v/>
      </c>
      <c r="AD658" s="48" t="s">
        <v>33</v>
      </c>
      <c r="AE658" s="50" t="str">
        <f t="array" ref="AE658">IFERROR(INDEX(INDIRECT("'"&amp;VLOOKUP($C658,ModMap!$A$2:$B$21,2,FALSE)&amp;"'!AE:AE"),MATCH($K658,INDIRECT("'"&amp;VLOOKUP($C658,ModMap!$A$2:$B$21,2,FALSE)&amp;"'!$K:$K"),0)),"")</f>
        <v>Not Started</v>
      </c>
      <c r="AF658" s="50" t="str">
        <f t="array" ref="AF658">IFERROR(INDEX(INDIRECT("'"&amp;VLOOKUP($C658,ModMap!$A$2:$B$21,2,FALSE)&amp;"'!AF:AF"),MATCH($K658,INDIRECT("'"&amp;VLOOKUP($C658,ModMap!$A$2:$B$21,2,FALSE)&amp;"'!$K:$K"),0)),"")</f>
        <v>Unassigned</v>
      </c>
      <c r="AG658" s="44" t="s">
        <v>36</v>
      </c>
      <c r="AH658" s="50" t="str">
        <f t="array" ref="AH658">IFERROR(INDEX(INDIRECT("'"&amp;VLOOKUP($C658,ModMap!$A$2:$B$21,2,FALSE)&amp;"'!AH:AH"),MATCH($K658,INDIRECT("'"&amp;VLOOKUP($C658,ModMap!$A$2:$B$21,2,FALSE)&amp;"'!$K:$K"),0)),"")</f>
        <v>N/A</v>
      </c>
      <c r="AI658" s="50" t="str">
        <f t="array" ref="AI658">IFERROR(INDEX(INDIRECT("'"&amp;VLOOKUP($C658,ModMap!$A$2:$B$21,2,FALSE)&amp;"'!AI:AI"),MATCH($K658,INDIRECT("'"&amp;VLOOKUP($C658,ModMap!$A$2:$B$21,2,FALSE)&amp;"'!$K:$K"),0)),"")</f>
        <v/>
      </c>
      <c r="AJ658" s="44" t="s">
        <v>36</v>
      </c>
      <c r="AK658" s="50" t="str">
        <f t="array" ref="AK658">IFERROR(INDEX(INDIRECT("'"&amp;VLOOKUP($C658,ModMap!$A$2:$B$21,2,FALSE)&amp;"'!AK:AK"),MATCH($K658,INDIRECT("'"&amp;VLOOKUP($C658,ModMap!$A$2:$B$21,2,FALSE)&amp;"'!$K:$K"),0)),"")</f>
        <v>N/A</v>
      </c>
      <c r="AL658" s="50" t="str">
        <f t="array" ref="AL658">IFERROR(INDEX(INDIRECT("'"&amp;VLOOKUP($C658,ModMap!$A$2:$B$21,2,FALSE)&amp;"'!AL:AL"),MATCH($K658,INDIRECT("'"&amp;VLOOKUP($C658,ModMap!$A$2:$B$21,2,FALSE)&amp;"'!$K:$K"),0)),"")</f>
        <v/>
      </c>
      <c r="AM658" s="50">
        <f t="shared" si="1"/>
        <v>2</v>
      </c>
      <c r="AN658" s="50" t="str">
        <f t="shared" si="2"/>
        <v>Not Started</v>
      </c>
      <c r="AO658" s="51" t="str">
        <f t="array" ref="AO658">IFERROR(INDEX(INDIRECT("'"&amp;VLOOKUP($C658,ModMap!$A$2:$B$21,2,FALSE)&amp;"'!AO:AO"),MATCH($K658,INDIRECT("'"&amp;VLOOKUP($C658,ModMap!$A$2:$B$21,2,FALSE)&amp;"'!$K:$K"),0)),"")</f>
        <v/>
      </c>
      <c r="AP658" s="49" t="str">
        <f t="array" ref="AP658">IFERROR(HYPERLINK("#'"&amp;VLOOKUP($C658,ModMap!$A$2:$B$21,2,FALSE)&amp;"'!V"&amp;MATCH($K658,INDIRECT("'"&amp;VLOOKUP($C658,ModMap!$A$2:$B$21,2,FALSE)&amp;"'!$K:$K"),0),"Edit on module sheet"),"")</f>
        <v>Edit on module sheet</v>
      </c>
    </row>
    <row r="659" ht="42.0" customHeight="1">
      <c r="A659" s="39">
        <v>657.0</v>
      </c>
      <c r="B659" s="39">
        <v>653.0</v>
      </c>
      <c r="C659" s="39" t="s">
        <v>130</v>
      </c>
      <c r="D659" s="40" t="s">
        <v>131</v>
      </c>
      <c r="E659" s="31" t="s">
        <v>69</v>
      </c>
      <c r="F659" s="46" t="s">
        <v>1677</v>
      </c>
      <c r="G659" s="40" t="s">
        <v>1678</v>
      </c>
      <c r="H659" s="39" t="s">
        <v>1703</v>
      </c>
      <c r="I659" s="39" t="s">
        <v>1704</v>
      </c>
      <c r="J659" s="40" t="s">
        <v>1705</v>
      </c>
      <c r="K659" s="39" t="s">
        <v>3910</v>
      </c>
      <c r="L659" s="40" t="s">
        <v>3911</v>
      </c>
      <c r="M659" s="48" t="s">
        <v>434</v>
      </c>
      <c r="N659" s="39" t="s">
        <v>1707</v>
      </c>
      <c r="O659" s="39" t="s">
        <v>1708</v>
      </c>
      <c r="P659" s="40" t="s">
        <v>1709</v>
      </c>
      <c r="Q659" s="40" t="s">
        <v>1710</v>
      </c>
      <c r="R659" s="39" t="s">
        <v>1688</v>
      </c>
      <c r="S659" s="39" t="s">
        <v>69</v>
      </c>
      <c r="T659" s="39" t="str">
        <f t="array" ref="T659">IFERROR(INDEX(INDIRECT("'"&amp;VLOOKUP($C659,ModMap!$A$2:$B$21,2,FALSE)&amp;"'!T:T"),MATCH($K659,INDIRECT("'"&amp;VLOOKUP($C659,ModMap!$A$2:$B$21,2,FALSE)&amp;"'!$K:$K"),0)),"")</f>
        <v>Unassigned</v>
      </c>
      <c r="U659" s="48" t="s">
        <v>33</v>
      </c>
      <c r="V659" s="39" t="str">
        <f t="array" ref="V659">IFERROR(INDEX(INDIRECT("'"&amp;VLOOKUP($C659,ModMap!$A$2:$B$21,2,FALSE)&amp;"'!V:V"),MATCH($K659,INDIRECT("'"&amp;VLOOKUP($C659,ModMap!$A$2:$B$21,2,FALSE)&amp;"'!$K:$K"),0)),"")</f>
        <v>Not Started</v>
      </c>
      <c r="W659" s="39" t="str">
        <f t="array" ref="W659">IFERROR(INDEX(INDIRECT("'"&amp;VLOOKUP($C659,ModMap!$A$2:$B$21,2,FALSE)&amp;"'!W:W"),MATCH($K659,INDIRECT("'"&amp;VLOOKUP($C659,ModMap!$A$2:$B$21,2,FALSE)&amp;"'!$K:$K"),0)),"")</f>
        <v>Unassigned</v>
      </c>
      <c r="X659" s="48" t="s">
        <v>33</v>
      </c>
      <c r="Y659" s="39" t="str">
        <f t="array" ref="Y659">IFERROR(INDEX(INDIRECT("'"&amp;VLOOKUP($C659,ModMap!$A$2:$B$21,2,FALSE)&amp;"'!Y:Y"),MATCH($K659,INDIRECT("'"&amp;VLOOKUP($C659,ModMap!$A$2:$B$21,2,FALSE)&amp;"'!$K:$K"),0)),"")</f>
        <v>Not Started</v>
      </c>
      <c r="Z659" s="39" t="str">
        <f t="array" ref="Z659">IFERROR(INDEX(INDIRECT("'"&amp;VLOOKUP($C659,ModMap!$A$2:$B$21,2,FALSE)&amp;"'!Z:Z"),MATCH($K659,INDIRECT("'"&amp;VLOOKUP($C659,ModMap!$A$2:$B$21,2,FALSE)&amp;"'!$K:$K"),0)),"")</f>
        <v>Unassigned</v>
      </c>
      <c r="AA659" s="44" t="s">
        <v>36</v>
      </c>
      <c r="AB659" s="39" t="str">
        <f t="array" ref="AB659">IFERROR(INDEX(INDIRECT("'"&amp;VLOOKUP($C659,ModMap!$A$2:$B$21,2,FALSE)&amp;"'!AB:AB"),MATCH($K659,INDIRECT("'"&amp;VLOOKUP($C659,ModMap!$A$2:$B$21,2,FALSE)&amp;"'!$K:$K"),0)),"")</f>
        <v>N/A</v>
      </c>
      <c r="AC659" s="39" t="str">
        <f t="array" ref="AC659">IFERROR(INDEX(INDIRECT("'"&amp;VLOOKUP($C659,ModMap!$A$2:$B$21,2,FALSE)&amp;"'!AC:AC"),MATCH($K659,INDIRECT("'"&amp;VLOOKUP($C659,ModMap!$A$2:$B$21,2,FALSE)&amp;"'!$K:$K"),0)),"")</f>
        <v/>
      </c>
      <c r="AD659" s="48" t="s">
        <v>33</v>
      </c>
      <c r="AE659" s="39" t="str">
        <f t="array" ref="AE659">IFERROR(INDEX(INDIRECT("'"&amp;VLOOKUP($C659,ModMap!$A$2:$B$21,2,FALSE)&amp;"'!AE:AE"),MATCH($K659,INDIRECT("'"&amp;VLOOKUP($C659,ModMap!$A$2:$B$21,2,FALSE)&amp;"'!$K:$K"),0)),"")</f>
        <v>Not Started</v>
      </c>
      <c r="AF659" s="39" t="str">
        <f t="array" ref="AF659">IFERROR(INDEX(INDIRECT("'"&amp;VLOOKUP($C659,ModMap!$A$2:$B$21,2,FALSE)&amp;"'!AF:AF"),MATCH($K659,INDIRECT("'"&amp;VLOOKUP($C659,ModMap!$A$2:$B$21,2,FALSE)&amp;"'!$K:$K"),0)),"")</f>
        <v>Unassigned</v>
      </c>
      <c r="AG659" s="44" t="s">
        <v>36</v>
      </c>
      <c r="AH659" s="39" t="str">
        <f t="array" ref="AH659">IFERROR(INDEX(INDIRECT("'"&amp;VLOOKUP($C659,ModMap!$A$2:$B$21,2,FALSE)&amp;"'!AH:AH"),MATCH($K659,INDIRECT("'"&amp;VLOOKUP($C659,ModMap!$A$2:$B$21,2,FALSE)&amp;"'!$K:$K"),0)),"")</f>
        <v>N/A</v>
      </c>
      <c r="AI659" s="39" t="str">
        <f t="array" ref="AI659">IFERROR(INDEX(INDIRECT("'"&amp;VLOOKUP($C659,ModMap!$A$2:$B$21,2,FALSE)&amp;"'!AI:AI"),MATCH($K659,INDIRECT("'"&amp;VLOOKUP($C659,ModMap!$A$2:$B$21,2,FALSE)&amp;"'!$K:$K"),0)),"")</f>
        <v/>
      </c>
      <c r="AJ659" s="44" t="s">
        <v>36</v>
      </c>
      <c r="AK659" s="39" t="str">
        <f t="array" ref="AK659">IFERROR(INDEX(INDIRECT("'"&amp;VLOOKUP($C659,ModMap!$A$2:$B$21,2,FALSE)&amp;"'!AK:AK"),MATCH($K659,INDIRECT("'"&amp;VLOOKUP($C659,ModMap!$A$2:$B$21,2,FALSE)&amp;"'!$K:$K"),0)),"")</f>
        <v>N/A</v>
      </c>
      <c r="AL659" s="39" t="str">
        <f t="array" ref="AL659">IFERROR(INDEX(INDIRECT("'"&amp;VLOOKUP($C659,ModMap!$A$2:$B$21,2,FALSE)&amp;"'!AL:AL"),MATCH($K659,INDIRECT("'"&amp;VLOOKUP($C659,ModMap!$A$2:$B$21,2,FALSE)&amp;"'!$K:$K"),0)),"")</f>
        <v/>
      </c>
      <c r="AM659" s="39">
        <f t="shared" si="1"/>
        <v>3</v>
      </c>
      <c r="AN659" s="39" t="str">
        <f t="shared" si="2"/>
        <v>Not Started</v>
      </c>
      <c r="AO659" s="40" t="str">
        <f t="array" ref="AO659">IFERROR(INDEX(INDIRECT("'"&amp;VLOOKUP($C659,ModMap!$A$2:$B$21,2,FALSE)&amp;"'!AO:AO"),MATCH($K659,INDIRECT("'"&amp;VLOOKUP($C659,ModMap!$A$2:$B$21,2,FALSE)&amp;"'!$K:$K"),0)),"")</f>
        <v/>
      </c>
      <c r="AP659" s="49" t="str">
        <f t="array" ref="AP659">IFERROR(HYPERLINK("#'"&amp;VLOOKUP($C659,ModMap!$A$2:$B$21,2,FALSE)&amp;"'!V"&amp;MATCH($K659,INDIRECT("'"&amp;VLOOKUP($C659,ModMap!$A$2:$B$21,2,FALSE)&amp;"'!$K:$K"),0),"Edit on module sheet"),"")</f>
        <v>Edit on module sheet</v>
      </c>
    </row>
    <row r="660" ht="42.0" customHeight="1">
      <c r="A660" s="50">
        <v>658.0</v>
      </c>
      <c r="B660" s="50">
        <v>654.0</v>
      </c>
      <c r="C660" s="50" t="s">
        <v>130</v>
      </c>
      <c r="D660" s="51" t="s">
        <v>131</v>
      </c>
      <c r="E660" s="28" t="s">
        <v>48</v>
      </c>
      <c r="F660" s="46" t="s">
        <v>1677</v>
      </c>
      <c r="G660" s="51" t="s">
        <v>1678</v>
      </c>
      <c r="H660" s="50" t="s">
        <v>1715</v>
      </c>
      <c r="I660" s="50" t="s">
        <v>1716</v>
      </c>
      <c r="J660" s="51" t="s">
        <v>1717</v>
      </c>
      <c r="K660" s="50" t="s">
        <v>3216</v>
      </c>
      <c r="L660" s="51" t="s">
        <v>3217</v>
      </c>
      <c r="M660" s="47" t="s">
        <v>200</v>
      </c>
      <c r="N660" s="50" t="s">
        <v>1720</v>
      </c>
      <c r="O660" s="50" t="s">
        <v>1721</v>
      </c>
      <c r="P660" s="51" t="s">
        <v>1722</v>
      </c>
      <c r="Q660" s="51" t="s">
        <v>1723</v>
      </c>
      <c r="R660" s="50" t="s">
        <v>1307</v>
      </c>
      <c r="S660" s="50" t="s">
        <v>53</v>
      </c>
      <c r="T660" s="50" t="str">
        <f t="array" ref="T660">IFERROR(INDEX(INDIRECT("'"&amp;VLOOKUP($C660,ModMap!$A$2:$B$21,2,FALSE)&amp;"'!T:T"),MATCH($K660,INDIRECT("'"&amp;VLOOKUP($C660,ModMap!$A$2:$B$21,2,FALSE)&amp;"'!$K:$K"),0)),"")</f>
        <v>Unassigned</v>
      </c>
      <c r="U660" s="44" t="s">
        <v>36</v>
      </c>
      <c r="V660" s="50" t="str">
        <f t="array" ref="V660">IFERROR(INDEX(INDIRECT("'"&amp;VLOOKUP($C660,ModMap!$A$2:$B$21,2,FALSE)&amp;"'!V:V"),MATCH($K660,INDIRECT("'"&amp;VLOOKUP($C660,ModMap!$A$2:$B$21,2,FALSE)&amp;"'!$K:$K"),0)),"")</f>
        <v>N/A</v>
      </c>
      <c r="W660" s="50" t="str">
        <f t="array" ref="W660">IFERROR(INDEX(INDIRECT("'"&amp;VLOOKUP($C660,ModMap!$A$2:$B$21,2,FALSE)&amp;"'!W:W"),MATCH($K660,INDIRECT("'"&amp;VLOOKUP($C660,ModMap!$A$2:$B$21,2,FALSE)&amp;"'!$K:$K"),0)),"")</f>
        <v/>
      </c>
      <c r="X660" s="48" t="s">
        <v>33</v>
      </c>
      <c r="Y660" s="50" t="str">
        <f t="array" ref="Y660">IFERROR(INDEX(INDIRECT("'"&amp;VLOOKUP($C660,ModMap!$A$2:$B$21,2,FALSE)&amp;"'!Y:Y"),MATCH($K660,INDIRECT("'"&amp;VLOOKUP($C660,ModMap!$A$2:$B$21,2,FALSE)&amp;"'!$K:$K"),0)),"")</f>
        <v>Not Started</v>
      </c>
      <c r="Z660" s="50" t="str">
        <f t="array" ref="Z660">IFERROR(INDEX(INDIRECT("'"&amp;VLOOKUP($C660,ModMap!$A$2:$B$21,2,FALSE)&amp;"'!Z:Z"),MATCH($K660,INDIRECT("'"&amp;VLOOKUP($C660,ModMap!$A$2:$B$21,2,FALSE)&amp;"'!$K:$K"),0)),"")</f>
        <v>Unassigned</v>
      </c>
      <c r="AA660" s="48" t="s">
        <v>33</v>
      </c>
      <c r="AB660" s="50" t="str">
        <f t="array" ref="AB660">IFERROR(INDEX(INDIRECT("'"&amp;VLOOKUP($C660,ModMap!$A$2:$B$21,2,FALSE)&amp;"'!AB:AB"),MATCH($K660,INDIRECT("'"&amp;VLOOKUP($C660,ModMap!$A$2:$B$21,2,FALSE)&amp;"'!$K:$K"),0)),"")</f>
        <v>Not Started</v>
      </c>
      <c r="AC660" s="50" t="str">
        <f t="array" ref="AC660">IFERROR(INDEX(INDIRECT("'"&amp;VLOOKUP($C660,ModMap!$A$2:$B$21,2,FALSE)&amp;"'!AC:AC"),MATCH($K660,INDIRECT("'"&amp;VLOOKUP($C660,ModMap!$A$2:$B$21,2,FALSE)&amp;"'!$K:$K"),0)),"")</f>
        <v>Unassigned</v>
      </c>
      <c r="AD660" s="44" t="s">
        <v>36</v>
      </c>
      <c r="AE660" s="50" t="str">
        <f t="array" ref="AE660">IFERROR(INDEX(INDIRECT("'"&amp;VLOOKUP($C660,ModMap!$A$2:$B$21,2,FALSE)&amp;"'!AE:AE"),MATCH($K660,INDIRECT("'"&amp;VLOOKUP($C660,ModMap!$A$2:$B$21,2,FALSE)&amp;"'!$K:$K"),0)),"")</f>
        <v>N/A</v>
      </c>
      <c r="AF660" s="50" t="str">
        <f t="array" ref="AF660">IFERROR(INDEX(INDIRECT("'"&amp;VLOOKUP($C660,ModMap!$A$2:$B$21,2,FALSE)&amp;"'!AF:AF"),MATCH($K660,INDIRECT("'"&amp;VLOOKUP($C660,ModMap!$A$2:$B$21,2,FALSE)&amp;"'!$K:$K"),0)),"")</f>
        <v/>
      </c>
      <c r="AG660" s="44" t="s">
        <v>36</v>
      </c>
      <c r="AH660" s="50" t="str">
        <f t="array" ref="AH660">IFERROR(INDEX(INDIRECT("'"&amp;VLOOKUP($C660,ModMap!$A$2:$B$21,2,FALSE)&amp;"'!AH:AH"),MATCH($K660,INDIRECT("'"&amp;VLOOKUP($C660,ModMap!$A$2:$B$21,2,FALSE)&amp;"'!$K:$K"),0)),"")</f>
        <v>N/A</v>
      </c>
      <c r="AI660" s="50" t="str">
        <f t="array" ref="AI660">IFERROR(INDEX(INDIRECT("'"&amp;VLOOKUP($C660,ModMap!$A$2:$B$21,2,FALSE)&amp;"'!AI:AI"),MATCH($K660,INDIRECT("'"&amp;VLOOKUP($C660,ModMap!$A$2:$B$21,2,FALSE)&amp;"'!$K:$K"),0)),"")</f>
        <v/>
      </c>
      <c r="AJ660" s="44" t="s">
        <v>36</v>
      </c>
      <c r="AK660" s="50" t="str">
        <f t="array" ref="AK660">IFERROR(INDEX(INDIRECT("'"&amp;VLOOKUP($C660,ModMap!$A$2:$B$21,2,FALSE)&amp;"'!AK:AK"),MATCH($K660,INDIRECT("'"&amp;VLOOKUP($C660,ModMap!$A$2:$B$21,2,FALSE)&amp;"'!$K:$K"),0)),"")</f>
        <v>N/A</v>
      </c>
      <c r="AL660" s="50" t="str">
        <f t="array" ref="AL660">IFERROR(INDEX(INDIRECT("'"&amp;VLOOKUP($C660,ModMap!$A$2:$B$21,2,FALSE)&amp;"'!AL:AL"),MATCH($K660,INDIRECT("'"&amp;VLOOKUP($C660,ModMap!$A$2:$B$21,2,FALSE)&amp;"'!$K:$K"),0)),"")</f>
        <v/>
      </c>
      <c r="AM660" s="50">
        <f t="shared" si="1"/>
        <v>2</v>
      </c>
      <c r="AN660" s="50" t="str">
        <f t="shared" si="2"/>
        <v>Not Started</v>
      </c>
      <c r="AO660" s="51" t="str">
        <f t="array" ref="AO660">IFERROR(INDEX(INDIRECT("'"&amp;VLOOKUP($C660,ModMap!$A$2:$B$21,2,FALSE)&amp;"'!AO:AO"),MATCH($K660,INDIRECT("'"&amp;VLOOKUP($C660,ModMap!$A$2:$B$21,2,FALSE)&amp;"'!$K:$K"),0)),"")</f>
        <v/>
      </c>
      <c r="AP660" s="49" t="str">
        <f t="array" ref="AP660">IFERROR(HYPERLINK("#'"&amp;VLOOKUP($C660,ModMap!$A$2:$B$21,2,FALSE)&amp;"'!V"&amp;MATCH($K660,INDIRECT("'"&amp;VLOOKUP($C660,ModMap!$A$2:$B$21,2,FALSE)&amp;"'!$K:$K"),0),"Edit on module sheet"),"")</f>
        <v>Edit on module sheet</v>
      </c>
    </row>
    <row r="661" ht="42.0" customHeight="1">
      <c r="A661" s="39">
        <v>659.0</v>
      </c>
      <c r="B661" s="39">
        <v>655.0</v>
      </c>
      <c r="C661" s="39" t="s">
        <v>130</v>
      </c>
      <c r="D661" s="40" t="s">
        <v>131</v>
      </c>
      <c r="E661" s="28" t="s">
        <v>48</v>
      </c>
      <c r="F661" s="46" t="s">
        <v>1677</v>
      </c>
      <c r="G661" s="40" t="s">
        <v>1678</v>
      </c>
      <c r="H661" s="39" t="s">
        <v>1715</v>
      </c>
      <c r="I661" s="39" t="s">
        <v>1716</v>
      </c>
      <c r="J661" s="40" t="s">
        <v>1717</v>
      </c>
      <c r="K661" s="39" t="s">
        <v>3227</v>
      </c>
      <c r="L661" s="40" t="s">
        <v>3228</v>
      </c>
      <c r="M661" s="47" t="s">
        <v>200</v>
      </c>
      <c r="N661" s="39" t="s">
        <v>1720</v>
      </c>
      <c r="O661" s="39" t="s">
        <v>1721</v>
      </c>
      <c r="P661" s="40" t="s">
        <v>1722</v>
      </c>
      <c r="Q661" s="40" t="s">
        <v>1723</v>
      </c>
      <c r="R661" s="39" t="s">
        <v>1307</v>
      </c>
      <c r="S661" s="39" t="s">
        <v>56</v>
      </c>
      <c r="T661" s="39" t="str">
        <f t="array" ref="T661">IFERROR(INDEX(INDIRECT("'"&amp;VLOOKUP($C661,ModMap!$A$2:$B$21,2,FALSE)&amp;"'!T:T"),MATCH($K661,INDIRECT("'"&amp;VLOOKUP($C661,ModMap!$A$2:$B$21,2,FALSE)&amp;"'!$K:$K"),0)),"")</f>
        <v>Unassigned</v>
      </c>
      <c r="U661" s="44" t="s">
        <v>36</v>
      </c>
      <c r="V661" s="39" t="str">
        <f t="array" ref="V661">IFERROR(INDEX(INDIRECT("'"&amp;VLOOKUP($C661,ModMap!$A$2:$B$21,2,FALSE)&amp;"'!V:V"),MATCH($K661,INDIRECT("'"&amp;VLOOKUP($C661,ModMap!$A$2:$B$21,2,FALSE)&amp;"'!$K:$K"),0)),"")</f>
        <v>N/A</v>
      </c>
      <c r="W661" s="39" t="str">
        <f t="array" ref="W661">IFERROR(INDEX(INDIRECT("'"&amp;VLOOKUP($C661,ModMap!$A$2:$B$21,2,FALSE)&amp;"'!W:W"),MATCH($K661,INDIRECT("'"&amp;VLOOKUP($C661,ModMap!$A$2:$B$21,2,FALSE)&amp;"'!$K:$K"),0)),"")</f>
        <v/>
      </c>
      <c r="X661" s="48" t="s">
        <v>33</v>
      </c>
      <c r="Y661" s="39" t="str">
        <f t="array" ref="Y661">IFERROR(INDEX(INDIRECT("'"&amp;VLOOKUP($C661,ModMap!$A$2:$B$21,2,FALSE)&amp;"'!Y:Y"),MATCH($K661,INDIRECT("'"&amp;VLOOKUP($C661,ModMap!$A$2:$B$21,2,FALSE)&amp;"'!$K:$K"),0)),"")</f>
        <v>Not Started</v>
      </c>
      <c r="Z661" s="39" t="str">
        <f t="array" ref="Z661">IFERROR(INDEX(INDIRECT("'"&amp;VLOOKUP($C661,ModMap!$A$2:$B$21,2,FALSE)&amp;"'!Z:Z"),MATCH($K661,INDIRECT("'"&amp;VLOOKUP($C661,ModMap!$A$2:$B$21,2,FALSE)&amp;"'!$K:$K"),0)),"")</f>
        <v>Unassigned</v>
      </c>
      <c r="AA661" s="48" t="s">
        <v>33</v>
      </c>
      <c r="AB661" s="39" t="str">
        <f t="array" ref="AB661">IFERROR(INDEX(INDIRECT("'"&amp;VLOOKUP($C661,ModMap!$A$2:$B$21,2,FALSE)&amp;"'!AB:AB"),MATCH($K661,INDIRECT("'"&amp;VLOOKUP($C661,ModMap!$A$2:$B$21,2,FALSE)&amp;"'!$K:$K"),0)),"")</f>
        <v>Not Started</v>
      </c>
      <c r="AC661" s="39" t="str">
        <f t="array" ref="AC661">IFERROR(INDEX(INDIRECT("'"&amp;VLOOKUP($C661,ModMap!$A$2:$B$21,2,FALSE)&amp;"'!AC:AC"),MATCH($K661,INDIRECT("'"&amp;VLOOKUP($C661,ModMap!$A$2:$B$21,2,FALSE)&amp;"'!$K:$K"),0)),"")</f>
        <v>Unassigned</v>
      </c>
      <c r="AD661" s="48" t="s">
        <v>33</v>
      </c>
      <c r="AE661" s="39" t="str">
        <f t="array" ref="AE661">IFERROR(INDEX(INDIRECT("'"&amp;VLOOKUP($C661,ModMap!$A$2:$B$21,2,FALSE)&amp;"'!AE:AE"),MATCH($K661,INDIRECT("'"&amp;VLOOKUP($C661,ModMap!$A$2:$B$21,2,FALSE)&amp;"'!$K:$K"),0)),"")</f>
        <v>Not Started</v>
      </c>
      <c r="AF661" s="39" t="str">
        <f t="array" ref="AF661">IFERROR(INDEX(INDIRECT("'"&amp;VLOOKUP($C661,ModMap!$A$2:$B$21,2,FALSE)&amp;"'!AF:AF"),MATCH($K661,INDIRECT("'"&amp;VLOOKUP($C661,ModMap!$A$2:$B$21,2,FALSE)&amp;"'!$K:$K"),0)),"")</f>
        <v>Unassigned</v>
      </c>
      <c r="AG661" s="44" t="s">
        <v>36</v>
      </c>
      <c r="AH661" s="39" t="str">
        <f t="array" ref="AH661">IFERROR(INDEX(INDIRECT("'"&amp;VLOOKUP($C661,ModMap!$A$2:$B$21,2,FALSE)&amp;"'!AH:AH"),MATCH($K661,INDIRECT("'"&amp;VLOOKUP($C661,ModMap!$A$2:$B$21,2,FALSE)&amp;"'!$K:$K"),0)),"")</f>
        <v>N/A</v>
      </c>
      <c r="AI661" s="39" t="str">
        <f t="array" ref="AI661">IFERROR(INDEX(INDIRECT("'"&amp;VLOOKUP($C661,ModMap!$A$2:$B$21,2,FALSE)&amp;"'!AI:AI"),MATCH($K661,INDIRECT("'"&amp;VLOOKUP($C661,ModMap!$A$2:$B$21,2,FALSE)&amp;"'!$K:$K"),0)),"")</f>
        <v/>
      </c>
      <c r="AJ661" s="44" t="s">
        <v>36</v>
      </c>
      <c r="AK661" s="39" t="str">
        <f t="array" ref="AK661">IFERROR(INDEX(INDIRECT("'"&amp;VLOOKUP($C661,ModMap!$A$2:$B$21,2,FALSE)&amp;"'!AK:AK"),MATCH($K661,INDIRECT("'"&amp;VLOOKUP($C661,ModMap!$A$2:$B$21,2,FALSE)&amp;"'!$K:$K"),0)),"")</f>
        <v>N/A</v>
      </c>
      <c r="AL661" s="39" t="str">
        <f t="array" ref="AL661">IFERROR(INDEX(INDIRECT("'"&amp;VLOOKUP($C661,ModMap!$A$2:$B$21,2,FALSE)&amp;"'!AL:AL"),MATCH($K661,INDIRECT("'"&amp;VLOOKUP($C661,ModMap!$A$2:$B$21,2,FALSE)&amp;"'!$K:$K"),0)),"")</f>
        <v/>
      </c>
      <c r="AM661" s="39">
        <f t="shared" si="1"/>
        <v>3</v>
      </c>
      <c r="AN661" s="39" t="str">
        <f t="shared" si="2"/>
        <v>Not Started</v>
      </c>
      <c r="AO661" s="40" t="str">
        <f t="array" ref="AO661">IFERROR(INDEX(INDIRECT("'"&amp;VLOOKUP($C661,ModMap!$A$2:$B$21,2,FALSE)&amp;"'!AO:AO"),MATCH($K661,INDIRECT("'"&amp;VLOOKUP($C661,ModMap!$A$2:$B$21,2,FALSE)&amp;"'!$K:$K"),0)),"")</f>
        <v/>
      </c>
      <c r="AP661" s="49" t="str">
        <f t="array" ref="AP661">IFERROR(HYPERLINK("#'"&amp;VLOOKUP($C661,ModMap!$A$2:$B$21,2,FALSE)&amp;"'!V"&amp;MATCH($K661,INDIRECT("'"&amp;VLOOKUP($C661,ModMap!$A$2:$B$21,2,FALSE)&amp;"'!$K:$K"),0),"Edit on module sheet"),"")</f>
        <v>Edit on module sheet</v>
      </c>
    </row>
    <row r="662" ht="42.0" customHeight="1">
      <c r="A662" s="50">
        <v>660.0</v>
      </c>
      <c r="B662" s="50">
        <v>656.0</v>
      </c>
      <c r="C662" s="50" t="s">
        <v>130</v>
      </c>
      <c r="D662" s="51" t="s">
        <v>131</v>
      </c>
      <c r="E662" s="29" t="s">
        <v>41</v>
      </c>
      <c r="F662" s="46" t="s">
        <v>1677</v>
      </c>
      <c r="G662" s="51" t="s">
        <v>1678</v>
      </c>
      <c r="H662" s="50" t="s">
        <v>1715</v>
      </c>
      <c r="I662" s="50" t="s">
        <v>1716</v>
      </c>
      <c r="J662" s="51" t="s">
        <v>1717</v>
      </c>
      <c r="K662" s="50" t="s">
        <v>1718</v>
      </c>
      <c r="L662" s="51" t="s">
        <v>1719</v>
      </c>
      <c r="M662" s="47" t="s">
        <v>200</v>
      </c>
      <c r="N662" s="50" t="s">
        <v>1720</v>
      </c>
      <c r="O662" s="50" t="s">
        <v>1721</v>
      </c>
      <c r="P662" s="51" t="s">
        <v>1722</v>
      </c>
      <c r="Q662" s="51" t="s">
        <v>1723</v>
      </c>
      <c r="R662" s="50" t="s">
        <v>1307</v>
      </c>
      <c r="S662" s="50" t="s">
        <v>206</v>
      </c>
      <c r="T662" s="50" t="str">
        <f t="array" ref="T662">IFERROR(INDEX(INDIRECT("'"&amp;VLOOKUP($C662,ModMap!$A$2:$B$21,2,FALSE)&amp;"'!T:T"),MATCH($K662,INDIRECT("'"&amp;VLOOKUP($C662,ModMap!$A$2:$B$21,2,FALSE)&amp;"'!$K:$K"),0)),"")</f>
        <v>Unassigned</v>
      </c>
      <c r="U662" s="48" t="s">
        <v>33</v>
      </c>
      <c r="V662" s="50" t="str">
        <f t="array" ref="V662">IFERROR(INDEX(INDIRECT("'"&amp;VLOOKUP($C662,ModMap!$A$2:$B$21,2,FALSE)&amp;"'!V:V"),MATCH($K662,INDIRECT("'"&amp;VLOOKUP($C662,ModMap!$A$2:$B$21,2,FALSE)&amp;"'!$K:$K"),0)),"")</f>
        <v>Not Started</v>
      </c>
      <c r="W662" s="50" t="str">
        <f t="array" ref="W662">IFERROR(INDEX(INDIRECT("'"&amp;VLOOKUP($C662,ModMap!$A$2:$B$21,2,FALSE)&amp;"'!W:W"),MATCH($K662,INDIRECT("'"&amp;VLOOKUP($C662,ModMap!$A$2:$B$21,2,FALSE)&amp;"'!$K:$K"),0)),"")</f>
        <v>Unassigned</v>
      </c>
      <c r="X662" s="44" t="s">
        <v>36</v>
      </c>
      <c r="Y662" s="50" t="str">
        <f t="array" ref="Y662">IFERROR(INDEX(INDIRECT("'"&amp;VLOOKUP($C662,ModMap!$A$2:$B$21,2,FALSE)&amp;"'!Y:Y"),MATCH($K662,INDIRECT("'"&amp;VLOOKUP($C662,ModMap!$A$2:$B$21,2,FALSE)&amp;"'!$K:$K"),0)),"")</f>
        <v>N/A</v>
      </c>
      <c r="Z662" s="50" t="str">
        <f t="array" ref="Z662">IFERROR(INDEX(INDIRECT("'"&amp;VLOOKUP($C662,ModMap!$A$2:$B$21,2,FALSE)&amp;"'!Z:Z"),MATCH($K662,INDIRECT("'"&amp;VLOOKUP($C662,ModMap!$A$2:$B$21,2,FALSE)&amp;"'!$K:$K"),0)),"")</f>
        <v/>
      </c>
      <c r="AA662" s="44" t="s">
        <v>36</v>
      </c>
      <c r="AB662" s="50" t="str">
        <f t="array" ref="AB662">IFERROR(INDEX(INDIRECT("'"&amp;VLOOKUP($C662,ModMap!$A$2:$B$21,2,FALSE)&amp;"'!AB:AB"),MATCH($K662,INDIRECT("'"&amp;VLOOKUP($C662,ModMap!$A$2:$B$21,2,FALSE)&amp;"'!$K:$K"),0)),"")</f>
        <v>N/A</v>
      </c>
      <c r="AC662" s="50" t="str">
        <f t="array" ref="AC662">IFERROR(INDEX(INDIRECT("'"&amp;VLOOKUP($C662,ModMap!$A$2:$B$21,2,FALSE)&amp;"'!AC:AC"),MATCH($K662,INDIRECT("'"&amp;VLOOKUP($C662,ModMap!$A$2:$B$21,2,FALSE)&amp;"'!$K:$K"),0)),"")</f>
        <v/>
      </c>
      <c r="AD662" s="48" t="s">
        <v>33</v>
      </c>
      <c r="AE662" s="50" t="str">
        <f t="array" ref="AE662">IFERROR(INDEX(INDIRECT("'"&amp;VLOOKUP($C662,ModMap!$A$2:$B$21,2,FALSE)&amp;"'!AE:AE"),MATCH($K662,INDIRECT("'"&amp;VLOOKUP($C662,ModMap!$A$2:$B$21,2,FALSE)&amp;"'!$K:$K"),0)),"")</f>
        <v>Not Started</v>
      </c>
      <c r="AF662" s="50" t="str">
        <f t="array" ref="AF662">IFERROR(INDEX(INDIRECT("'"&amp;VLOOKUP($C662,ModMap!$A$2:$B$21,2,FALSE)&amp;"'!AF:AF"),MATCH($K662,INDIRECT("'"&amp;VLOOKUP($C662,ModMap!$A$2:$B$21,2,FALSE)&amp;"'!$K:$K"),0)),"")</f>
        <v>Unassigned</v>
      </c>
      <c r="AG662" s="44" t="s">
        <v>36</v>
      </c>
      <c r="AH662" s="50" t="str">
        <f t="array" ref="AH662">IFERROR(INDEX(INDIRECT("'"&amp;VLOOKUP($C662,ModMap!$A$2:$B$21,2,FALSE)&amp;"'!AH:AH"),MATCH($K662,INDIRECT("'"&amp;VLOOKUP($C662,ModMap!$A$2:$B$21,2,FALSE)&amp;"'!$K:$K"),0)),"")</f>
        <v>N/A</v>
      </c>
      <c r="AI662" s="50" t="str">
        <f t="array" ref="AI662">IFERROR(INDEX(INDIRECT("'"&amp;VLOOKUP($C662,ModMap!$A$2:$B$21,2,FALSE)&amp;"'!AI:AI"),MATCH($K662,INDIRECT("'"&amp;VLOOKUP($C662,ModMap!$A$2:$B$21,2,FALSE)&amp;"'!$K:$K"),0)),"")</f>
        <v/>
      </c>
      <c r="AJ662" s="44" t="s">
        <v>36</v>
      </c>
      <c r="AK662" s="50" t="str">
        <f t="array" ref="AK662">IFERROR(INDEX(INDIRECT("'"&amp;VLOOKUP($C662,ModMap!$A$2:$B$21,2,FALSE)&amp;"'!AK:AK"),MATCH($K662,INDIRECT("'"&amp;VLOOKUP($C662,ModMap!$A$2:$B$21,2,FALSE)&amp;"'!$K:$K"),0)),"")</f>
        <v>N/A</v>
      </c>
      <c r="AL662" s="50" t="str">
        <f t="array" ref="AL662">IFERROR(INDEX(INDIRECT("'"&amp;VLOOKUP($C662,ModMap!$A$2:$B$21,2,FALSE)&amp;"'!AL:AL"),MATCH($K662,INDIRECT("'"&amp;VLOOKUP($C662,ModMap!$A$2:$B$21,2,FALSE)&amp;"'!$K:$K"),0)),"")</f>
        <v/>
      </c>
      <c r="AM662" s="50">
        <f t="shared" si="1"/>
        <v>2</v>
      </c>
      <c r="AN662" s="50" t="str">
        <f t="shared" si="2"/>
        <v>Not Started</v>
      </c>
      <c r="AO662" s="51" t="str">
        <f t="array" ref="AO662">IFERROR(INDEX(INDIRECT("'"&amp;VLOOKUP($C662,ModMap!$A$2:$B$21,2,FALSE)&amp;"'!AO:AO"),MATCH($K662,INDIRECT("'"&amp;VLOOKUP($C662,ModMap!$A$2:$B$21,2,FALSE)&amp;"'!$K:$K"),0)),"")</f>
        <v/>
      </c>
      <c r="AP662" s="49" t="str">
        <f t="array" ref="AP662">IFERROR(HYPERLINK("#'"&amp;VLOOKUP($C662,ModMap!$A$2:$B$21,2,FALSE)&amp;"'!V"&amp;MATCH($K662,INDIRECT("'"&amp;VLOOKUP($C662,ModMap!$A$2:$B$21,2,FALSE)&amp;"'!$K:$K"),0),"Edit on module sheet"),"")</f>
        <v>Edit on module sheet</v>
      </c>
    </row>
    <row r="663" ht="42.0" customHeight="1">
      <c r="A663" s="39">
        <v>661.0</v>
      </c>
      <c r="B663" s="39">
        <v>657.0</v>
      </c>
      <c r="C663" s="39" t="s">
        <v>130</v>
      </c>
      <c r="D663" s="40" t="s">
        <v>131</v>
      </c>
      <c r="E663" s="31" t="s">
        <v>69</v>
      </c>
      <c r="F663" s="46" t="s">
        <v>1677</v>
      </c>
      <c r="G663" s="40" t="s">
        <v>1678</v>
      </c>
      <c r="H663" s="39" t="s">
        <v>1715</v>
      </c>
      <c r="I663" s="39" t="s">
        <v>1716</v>
      </c>
      <c r="J663" s="40" t="s">
        <v>1717</v>
      </c>
      <c r="K663" s="39" t="s">
        <v>3912</v>
      </c>
      <c r="L663" s="40" t="s">
        <v>3913</v>
      </c>
      <c r="M663" s="48" t="s">
        <v>434</v>
      </c>
      <c r="N663" s="39" t="s">
        <v>1720</v>
      </c>
      <c r="O663" s="39" t="s">
        <v>1721</v>
      </c>
      <c r="P663" s="40" t="s">
        <v>1722</v>
      </c>
      <c r="Q663" s="40" t="s">
        <v>1723</v>
      </c>
      <c r="R663" s="39" t="s">
        <v>1307</v>
      </c>
      <c r="S663" s="39" t="s">
        <v>69</v>
      </c>
      <c r="T663" s="39" t="str">
        <f t="array" ref="T663">IFERROR(INDEX(INDIRECT("'"&amp;VLOOKUP($C663,ModMap!$A$2:$B$21,2,FALSE)&amp;"'!T:T"),MATCH($K663,INDIRECT("'"&amp;VLOOKUP($C663,ModMap!$A$2:$B$21,2,FALSE)&amp;"'!$K:$K"),0)),"")</f>
        <v>Unassigned</v>
      </c>
      <c r="U663" s="48" t="s">
        <v>33</v>
      </c>
      <c r="V663" s="39" t="str">
        <f t="array" ref="V663">IFERROR(INDEX(INDIRECT("'"&amp;VLOOKUP($C663,ModMap!$A$2:$B$21,2,FALSE)&amp;"'!V:V"),MATCH($K663,INDIRECT("'"&amp;VLOOKUP($C663,ModMap!$A$2:$B$21,2,FALSE)&amp;"'!$K:$K"),0)),"")</f>
        <v>Not Started</v>
      </c>
      <c r="W663" s="39" t="str">
        <f t="array" ref="W663">IFERROR(INDEX(INDIRECT("'"&amp;VLOOKUP($C663,ModMap!$A$2:$B$21,2,FALSE)&amp;"'!W:W"),MATCH($K663,INDIRECT("'"&amp;VLOOKUP($C663,ModMap!$A$2:$B$21,2,FALSE)&amp;"'!$K:$K"),0)),"")</f>
        <v>Unassigned</v>
      </c>
      <c r="X663" s="48" t="s">
        <v>33</v>
      </c>
      <c r="Y663" s="39" t="str">
        <f t="array" ref="Y663">IFERROR(INDEX(INDIRECT("'"&amp;VLOOKUP($C663,ModMap!$A$2:$B$21,2,FALSE)&amp;"'!Y:Y"),MATCH($K663,INDIRECT("'"&amp;VLOOKUP($C663,ModMap!$A$2:$B$21,2,FALSE)&amp;"'!$K:$K"),0)),"")</f>
        <v>Not Started</v>
      </c>
      <c r="Z663" s="39" t="str">
        <f t="array" ref="Z663">IFERROR(INDEX(INDIRECT("'"&amp;VLOOKUP($C663,ModMap!$A$2:$B$21,2,FALSE)&amp;"'!Z:Z"),MATCH($K663,INDIRECT("'"&amp;VLOOKUP($C663,ModMap!$A$2:$B$21,2,FALSE)&amp;"'!$K:$K"),0)),"")</f>
        <v>Unassigned</v>
      </c>
      <c r="AA663" s="44" t="s">
        <v>36</v>
      </c>
      <c r="AB663" s="39" t="str">
        <f t="array" ref="AB663">IFERROR(INDEX(INDIRECT("'"&amp;VLOOKUP($C663,ModMap!$A$2:$B$21,2,FALSE)&amp;"'!AB:AB"),MATCH($K663,INDIRECT("'"&amp;VLOOKUP($C663,ModMap!$A$2:$B$21,2,FALSE)&amp;"'!$K:$K"),0)),"")</f>
        <v>N/A</v>
      </c>
      <c r="AC663" s="39" t="str">
        <f t="array" ref="AC663">IFERROR(INDEX(INDIRECT("'"&amp;VLOOKUP($C663,ModMap!$A$2:$B$21,2,FALSE)&amp;"'!AC:AC"),MATCH($K663,INDIRECT("'"&amp;VLOOKUP($C663,ModMap!$A$2:$B$21,2,FALSE)&amp;"'!$K:$K"),0)),"")</f>
        <v/>
      </c>
      <c r="AD663" s="48" t="s">
        <v>33</v>
      </c>
      <c r="AE663" s="39" t="str">
        <f t="array" ref="AE663">IFERROR(INDEX(INDIRECT("'"&amp;VLOOKUP($C663,ModMap!$A$2:$B$21,2,FALSE)&amp;"'!AE:AE"),MATCH($K663,INDIRECT("'"&amp;VLOOKUP($C663,ModMap!$A$2:$B$21,2,FALSE)&amp;"'!$K:$K"),0)),"")</f>
        <v>Not Started</v>
      </c>
      <c r="AF663" s="39" t="str">
        <f t="array" ref="AF663">IFERROR(INDEX(INDIRECT("'"&amp;VLOOKUP($C663,ModMap!$A$2:$B$21,2,FALSE)&amp;"'!AF:AF"),MATCH($K663,INDIRECT("'"&amp;VLOOKUP($C663,ModMap!$A$2:$B$21,2,FALSE)&amp;"'!$K:$K"),0)),"")</f>
        <v>Unassigned</v>
      </c>
      <c r="AG663" s="44" t="s">
        <v>36</v>
      </c>
      <c r="AH663" s="39" t="str">
        <f t="array" ref="AH663">IFERROR(INDEX(INDIRECT("'"&amp;VLOOKUP($C663,ModMap!$A$2:$B$21,2,FALSE)&amp;"'!AH:AH"),MATCH($K663,INDIRECT("'"&amp;VLOOKUP($C663,ModMap!$A$2:$B$21,2,FALSE)&amp;"'!$K:$K"),0)),"")</f>
        <v>N/A</v>
      </c>
      <c r="AI663" s="39" t="str">
        <f t="array" ref="AI663">IFERROR(INDEX(INDIRECT("'"&amp;VLOOKUP($C663,ModMap!$A$2:$B$21,2,FALSE)&amp;"'!AI:AI"),MATCH($K663,INDIRECT("'"&amp;VLOOKUP($C663,ModMap!$A$2:$B$21,2,FALSE)&amp;"'!$K:$K"),0)),"")</f>
        <v/>
      </c>
      <c r="AJ663" s="44" t="s">
        <v>36</v>
      </c>
      <c r="AK663" s="39" t="str">
        <f t="array" ref="AK663">IFERROR(INDEX(INDIRECT("'"&amp;VLOOKUP($C663,ModMap!$A$2:$B$21,2,FALSE)&amp;"'!AK:AK"),MATCH($K663,INDIRECT("'"&amp;VLOOKUP($C663,ModMap!$A$2:$B$21,2,FALSE)&amp;"'!$K:$K"),0)),"")</f>
        <v>N/A</v>
      </c>
      <c r="AL663" s="39" t="str">
        <f t="array" ref="AL663">IFERROR(INDEX(INDIRECT("'"&amp;VLOOKUP($C663,ModMap!$A$2:$B$21,2,FALSE)&amp;"'!AL:AL"),MATCH($K663,INDIRECT("'"&amp;VLOOKUP($C663,ModMap!$A$2:$B$21,2,FALSE)&amp;"'!$K:$K"),0)),"")</f>
        <v/>
      </c>
      <c r="AM663" s="39">
        <f t="shared" si="1"/>
        <v>3</v>
      </c>
      <c r="AN663" s="39" t="str">
        <f t="shared" si="2"/>
        <v>Not Started</v>
      </c>
      <c r="AO663" s="40" t="str">
        <f t="array" ref="AO663">IFERROR(INDEX(INDIRECT("'"&amp;VLOOKUP($C663,ModMap!$A$2:$B$21,2,FALSE)&amp;"'!AO:AO"),MATCH($K663,INDIRECT("'"&amp;VLOOKUP($C663,ModMap!$A$2:$B$21,2,FALSE)&amp;"'!$K:$K"),0)),"")</f>
        <v/>
      </c>
      <c r="AP663" s="49" t="str">
        <f t="array" ref="AP663">IFERROR(HYPERLINK("#'"&amp;VLOOKUP($C663,ModMap!$A$2:$B$21,2,FALSE)&amp;"'!V"&amp;MATCH($K663,INDIRECT("'"&amp;VLOOKUP($C663,ModMap!$A$2:$B$21,2,FALSE)&amp;"'!$K:$K"),0),"Edit on module sheet"),"")</f>
        <v>Edit on module sheet</v>
      </c>
    </row>
    <row r="664" ht="42.0" customHeight="1">
      <c r="A664" s="50">
        <v>662.0</v>
      </c>
      <c r="B664" s="50">
        <v>658.0</v>
      </c>
      <c r="C664" s="50" t="s">
        <v>130</v>
      </c>
      <c r="D664" s="51" t="s">
        <v>131</v>
      </c>
      <c r="E664" s="28" t="s">
        <v>48</v>
      </c>
      <c r="F664" s="46" t="s">
        <v>1677</v>
      </c>
      <c r="G664" s="51" t="s">
        <v>1678</v>
      </c>
      <c r="H664" s="50" t="s">
        <v>1728</v>
      </c>
      <c r="I664" s="50" t="s">
        <v>1729</v>
      </c>
      <c r="J664" s="51" t="s">
        <v>1730</v>
      </c>
      <c r="K664" s="50" t="s">
        <v>3233</v>
      </c>
      <c r="L664" s="51" t="s">
        <v>3234</v>
      </c>
      <c r="M664" s="47" t="s">
        <v>200</v>
      </c>
      <c r="N664" s="50" t="s">
        <v>1720</v>
      </c>
      <c r="O664" s="50" t="s">
        <v>1721</v>
      </c>
      <c r="P664" s="51" t="s">
        <v>1733</v>
      </c>
      <c r="Q664" s="51" t="s">
        <v>1734</v>
      </c>
      <c r="R664" s="50" t="s">
        <v>1688</v>
      </c>
      <c r="S664" s="50" t="s">
        <v>53</v>
      </c>
      <c r="T664" s="50" t="str">
        <f t="array" ref="T664">IFERROR(INDEX(INDIRECT("'"&amp;VLOOKUP($C664,ModMap!$A$2:$B$21,2,FALSE)&amp;"'!T:T"),MATCH($K664,INDIRECT("'"&amp;VLOOKUP($C664,ModMap!$A$2:$B$21,2,FALSE)&amp;"'!$K:$K"),0)),"")</f>
        <v>Unassigned</v>
      </c>
      <c r="U664" s="44" t="s">
        <v>36</v>
      </c>
      <c r="V664" s="50" t="str">
        <f t="array" ref="V664">IFERROR(INDEX(INDIRECT("'"&amp;VLOOKUP($C664,ModMap!$A$2:$B$21,2,FALSE)&amp;"'!V:V"),MATCH($K664,INDIRECT("'"&amp;VLOOKUP($C664,ModMap!$A$2:$B$21,2,FALSE)&amp;"'!$K:$K"),0)),"")</f>
        <v>N/A</v>
      </c>
      <c r="W664" s="50" t="str">
        <f t="array" ref="W664">IFERROR(INDEX(INDIRECT("'"&amp;VLOOKUP($C664,ModMap!$A$2:$B$21,2,FALSE)&amp;"'!W:W"),MATCH($K664,INDIRECT("'"&amp;VLOOKUP($C664,ModMap!$A$2:$B$21,2,FALSE)&amp;"'!$K:$K"),0)),"")</f>
        <v/>
      </c>
      <c r="X664" s="48" t="s">
        <v>33</v>
      </c>
      <c r="Y664" s="50" t="str">
        <f t="array" ref="Y664">IFERROR(INDEX(INDIRECT("'"&amp;VLOOKUP($C664,ModMap!$A$2:$B$21,2,FALSE)&amp;"'!Y:Y"),MATCH($K664,INDIRECT("'"&amp;VLOOKUP($C664,ModMap!$A$2:$B$21,2,FALSE)&amp;"'!$K:$K"),0)),"")</f>
        <v>Not Started</v>
      </c>
      <c r="Z664" s="50" t="str">
        <f t="array" ref="Z664">IFERROR(INDEX(INDIRECT("'"&amp;VLOOKUP($C664,ModMap!$A$2:$B$21,2,FALSE)&amp;"'!Z:Z"),MATCH($K664,INDIRECT("'"&amp;VLOOKUP($C664,ModMap!$A$2:$B$21,2,FALSE)&amp;"'!$K:$K"),0)),"")</f>
        <v>Unassigned</v>
      </c>
      <c r="AA664" s="48" t="s">
        <v>33</v>
      </c>
      <c r="AB664" s="50" t="str">
        <f t="array" ref="AB664">IFERROR(INDEX(INDIRECT("'"&amp;VLOOKUP($C664,ModMap!$A$2:$B$21,2,FALSE)&amp;"'!AB:AB"),MATCH($K664,INDIRECT("'"&amp;VLOOKUP($C664,ModMap!$A$2:$B$21,2,FALSE)&amp;"'!$K:$K"),0)),"")</f>
        <v>Not Started</v>
      </c>
      <c r="AC664" s="50" t="str">
        <f t="array" ref="AC664">IFERROR(INDEX(INDIRECT("'"&amp;VLOOKUP($C664,ModMap!$A$2:$B$21,2,FALSE)&amp;"'!AC:AC"),MATCH($K664,INDIRECT("'"&amp;VLOOKUP($C664,ModMap!$A$2:$B$21,2,FALSE)&amp;"'!$K:$K"),0)),"")</f>
        <v>Unassigned</v>
      </c>
      <c r="AD664" s="44" t="s">
        <v>36</v>
      </c>
      <c r="AE664" s="50" t="str">
        <f t="array" ref="AE664">IFERROR(INDEX(INDIRECT("'"&amp;VLOOKUP($C664,ModMap!$A$2:$B$21,2,FALSE)&amp;"'!AE:AE"),MATCH($K664,INDIRECT("'"&amp;VLOOKUP($C664,ModMap!$A$2:$B$21,2,FALSE)&amp;"'!$K:$K"),0)),"")</f>
        <v>N/A</v>
      </c>
      <c r="AF664" s="50" t="str">
        <f t="array" ref="AF664">IFERROR(INDEX(INDIRECT("'"&amp;VLOOKUP($C664,ModMap!$A$2:$B$21,2,FALSE)&amp;"'!AF:AF"),MATCH($K664,INDIRECT("'"&amp;VLOOKUP($C664,ModMap!$A$2:$B$21,2,FALSE)&amp;"'!$K:$K"),0)),"")</f>
        <v/>
      </c>
      <c r="AG664" s="44" t="s">
        <v>36</v>
      </c>
      <c r="AH664" s="50" t="str">
        <f t="array" ref="AH664">IFERROR(INDEX(INDIRECT("'"&amp;VLOOKUP($C664,ModMap!$A$2:$B$21,2,FALSE)&amp;"'!AH:AH"),MATCH($K664,INDIRECT("'"&amp;VLOOKUP($C664,ModMap!$A$2:$B$21,2,FALSE)&amp;"'!$K:$K"),0)),"")</f>
        <v>N/A</v>
      </c>
      <c r="AI664" s="50" t="str">
        <f t="array" ref="AI664">IFERROR(INDEX(INDIRECT("'"&amp;VLOOKUP($C664,ModMap!$A$2:$B$21,2,FALSE)&amp;"'!AI:AI"),MATCH($K664,INDIRECT("'"&amp;VLOOKUP($C664,ModMap!$A$2:$B$21,2,FALSE)&amp;"'!$K:$K"),0)),"")</f>
        <v/>
      </c>
      <c r="AJ664" s="44" t="s">
        <v>36</v>
      </c>
      <c r="AK664" s="50" t="str">
        <f t="array" ref="AK664">IFERROR(INDEX(INDIRECT("'"&amp;VLOOKUP($C664,ModMap!$A$2:$B$21,2,FALSE)&amp;"'!AK:AK"),MATCH($K664,INDIRECT("'"&amp;VLOOKUP($C664,ModMap!$A$2:$B$21,2,FALSE)&amp;"'!$K:$K"),0)),"")</f>
        <v>N/A</v>
      </c>
      <c r="AL664" s="50" t="str">
        <f t="array" ref="AL664">IFERROR(INDEX(INDIRECT("'"&amp;VLOOKUP($C664,ModMap!$A$2:$B$21,2,FALSE)&amp;"'!AL:AL"),MATCH($K664,INDIRECT("'"&amp;VLOOKUP($C664,ModMap!$A$2:$B$21,2,FALSE)&amp;"'!$K:$K"),0)),"")</f>
        <v/>
      </c>
      <c r="AM664" s="50">
        <f t="shared" si="1"/>
        <v>2</v>
      </c>
      <c r="AN664" s="50" t="str">
        <f t="shared" si="2"/>
        <v>Not Started</v>
      </c>
      <c r="AO664" s="51" t="str">
        <f t="array" ref="AO664">IFERROR(INDEX(INDIRECT("'"&amp;VLOOKUP($C664,ModMap!$A$2:$B$21,2,FALSE)&amp;"'!AO:AO"),MATCH($K664,INDIRECT("'"&amp;VLOOKUP($C664,ModMap!$A$2:$B$21,2,FALSE)&amp;"'!$K:$K"),0)),"")</f>
        <v/>
      </c>
      <c r="AP664" s="49" t="str">
        <f t="array" ref="AP664">IFERROR(HYPERLINK("#'"&amp;VLOOKUP($C664,ModMap!$A$2:$B$21,2,FALSE)&amp;"'!V"&amp;MATCH($K664,INDIRECT("'"&amp;VLOOKUP($C664,ModMap!$A$2:$B$21,2,FALSE)&amp;"'!$K:$K"),0),"Edit on module sheet"),"")</f>
        <v>Edit on module sheet</v>
      </c>
    </row>
    <row r="665" ht="42.0" customHeight="1">
      <c r="A665" s="39">
        <v>663.0</v>
      </c>
      <c r="B665" s="39">
        <v>659.0</v>
      </c>
      <c r="C665" s="39" t="s">
        <v>130</v>
      </c>
      <c r="D665" s="40" t="s">
        <v>131</v>
      </c>
      <c r="E665" s="28" t="s">
        <v>48</v>
      </c>
      <c r="F665" s="46" t="s">
        <v>1677</v>
      </c>
      <c r="G665" s="40" t="s">
        <v>1678</v>
      </c>
      <c r="H665" s="39" t="s">
        <v>1728</v>
      </c>
      <c r="I665" s="39" t="s">
        <v>1729</v>
      </c>
      <c r="J665" s="40" t="s">
        <v>1730</v>
      </c>
      <c r="K665" s="39" t="s">
        <v>3237</v>
      </c>
      <c r="L665" s="40" t="s">
        <v>3238</v>
      </c>
      <c r="M665" s="47" t="s">
        <v>200</v>
      </c>
      <c r="N665" s="39" t="s">
        <v>1720</v>
      </c>
      <c r="O665" s="39" t="s">
        <v>1721</v>
      </c>
      <c r="P665" s="40" t="s">
        <v>1733</v>
      </c>
      <c r="Q665" s="40" t="s">
        <v>1734</v>
      </c>
      <c r="R665" s="39" t="s">
        <v>1688</v>
      </c>
      <c r="S665" s="39" t="s">
        <v>56</v>
      </c>
      <c r="T665" s="39" t="str">
        <f t="array" ref="T665">IFERROR(INDEX(INDIRECT("'"&amp;VLOOKUP($C665,ModMap!$A$2:$B$21,2,FALSE)&amp;"'!T:T"),MATCH($K665,INDIRECT("'"&amp;VLOOKUP($C665,ModMap!$A$2:$B$21,2,FALSE)&amp;"'!$K:$K"),0)),"")</f>
        <v>Unassigned</v>
      </c>
      <c r="U665" s="44" t="s">
        <v>36</v>
      </c>
      <c r="V665" s="39" t="str">
        <f t="array" ref="V665">IFERROR(INDEX(INDIRECT("'"&amp;VLOOKUP($C665,ModMap!$A$2:$B$21,2,FALSE)&amp;"'!V:V"),MATCH($K665,INDIRECT("'"&amp;VLOOKUP($C665,ModMap!$A$2:$B$21,2,FALSE)&amp;"'!$K:$K"),0)),"")</f>
        <v>N/A</v>
      </c>
      <c r="W665" s="39" t="str">
        <f t="array" ref="W665">IFERROR(INDEX(INDIRECT("'"&amp;VLOOKUP($C665,ModMap!$A$2:$B$21,2,FALSE)&amp;"'!W:W"),MATCH($K665,INDIRECT("'"&amp;VLOOKUP($C665,ModMap!$A$2:$B$21,2,FALSE)&amp;"'!$K:$K"),0)),"")</f>
        <v/>
      </c>
      <c r="X665" s="48" t="s">
        <v>33</v>
      </c>
      <c r="Y665" s="39" t="str">
        <f t="array" ref="Y665">IFERROR(INDEX(INDIRECT("'"&amp;VLOOKUP($C665,ModMap!$A$2:$B$21,2,FALSE)&amp;"'!Y:Y"),MATCH($K665,INDIRECT("'"&amp;VLOOKUP($C665,ModMap!$A$2:$B$21,2,FALSE)&amp;"'!$K:$K"),0)),"")</f>
        <v>Not Started</v>
      </c>
      <c r="Z665" s="39" t="str">
        <f t="array" ref="Z665">IFERROR(INDEX(INDIRECT("'"&amp;VLOOKUP($C665,ModMap!$A$2:$B$21,2,FALSE)&amp;"'!Z:Z"),MATCH($K665,INDIRECT("'"&amp;VLOOKUP($C665,ModMap!$A$2:$B$21,2,FALSE)&amp;"'!$K:$K"),0)),"")</f>
        <v>Unassigned</v>
      </c>
      <c r="AA665" s="48" t="s">
        <v>33</v>
      </c>
      <c r="AB665" s="39" t="str">
        <f t="array" ref="AB665">IFERROR(INDEX(INDIRECT("'"&amp;VLOOKUP($C665,ModMap!$A$2:$B$21,2,FALSE)&amp;"'!AB:AB"),MATCH($K665,INDIRECT("'"&amp;VLOOKUP($C665,ModMap!$A$2:$B$21,2,FALSE)&amp;"'!$K:$K"),0)),"")</f>
        <v>Not Started</v>
      </c>
      <c r="AC665" s="39" t="str">
        <f t="array" ref="AC665">IFERROR(INDEX(INDIRECT("'"&amp;VLOOKUP($C665,ModMap!$A$2:$B$21,2,FALSE)&amp;"'!AC:AC"),MATCH($K665,INDIRECT("'"&amp;VLOOKUP($C665,ModMap!$A$2:$B$21,2,FALSE)&amp;"'!$K:$K"),0)),"")</f>
        <v>Unassigned</v>
      </c>
      <c r="AD665" s="48" t="s">
        <v>33</v>
      </c>
      <c r="AE665" s="39" t="str">
        <f t="array" ref="AE665">IFERROR(INDEX(INDIRECT("'"&amp;VLOOKUP($C665,ModMap!$A$2:$B$21,2,FALSE)&amp;"'!AE:AE"),MATCH($K665,INDIRECT("'"&amp;VLOOKUP($C665,ModMap!$A$2:$B$21,2,FALSE)&amp;"'!$K:$K"),0)),"")</f>
        <v>Not Started</v>
      </c>
      <c r="AF665" s="39" t="str">
        <f t="array" ref="AF665">IFERROR(INDEX(INDIRECT("'"&amp;VLOOKUP($C665,ModMap!$A$2:$B$21,2,FALSE)&amp;"'!AF:AF"),MATCH($K665,INDIRECT("'"&amp;VLOOKUP($C665,ModMap!$A$2:$B$21,2,FALSE)&amp;"'!$K:$K"),0)),"")</f>
        <v>Unassigned</v>
      </c>
      <c r="AG665" s="44" t="s">
        <v>36</v>
      </c>
      <c r="AH665" s="39" t="str">
        <f t="array" ref="AH665">IFERROR(INDEX(INDIRECT("'"&amp;VLOOKUP($C665,ModMap!$A$2:$B$21,2,FALSE)&amp;"'!AH:AH"),MATCH($K665,INDIRECT("'"&amp;VLOOKUP($C665,ModMap!$A$2:$B$21,2,FALSE)&amp;"'!$K:$K"),0)),"")</f>
        <v>N/A</v>
      </c>
      <c r="AI665" s="39" t="str">
        <f t="array" ref="AI665">IFERROR(INDEX(INDIRECT("'"&amp;VLOOKUP($C665,ModMap!$A$2:$B$21,2,FALSE)&amp;"'!AI:AI"),MATCH($K665,INDIRECT("'"&amp;VLOOKUP($C665,ModMap!$A$2:$B$21,2,FALSE)&amp;"'!$K:$K"),0)),"")</f>
        <v/>
      </c>
      <c r="AJ665" s="44" t="s">
        <v>36</v>
      </c>
      <c r="AK665" s="39" t="str">
        <f t="array" ref="AK665">IFERROR(INDEX(INDIRECT("'"&amp;VLOOKUP($C665,ModMap!$A$2:$B$21,2,FALSE)&amp;"'!AK:AK"),MATCH($K665,INDIRECT("'"&amp;VLOOKUP($C665,ModMap!$A$2:$B$21,2,FALSE)&amp;"'!$K:$K"),0)),"")</f>
        <v>N/A</v>
      </c>
      <c r="AL665" s="39" t="str">
        <f t="array" ref="AL665">IFERROR(INDEX(INDIRECT("'"&amp;VLOOKUP($C665,ModMap!$A$2:$B$21,2,FALSE)&amp;"'!AL:AL"),MATCH($K665,INDIRECT("'"&amp;VLOOKUP($C665,ModMap!$A$2:$B$21,2,FALSE)&amp;"'!$K:$K"),0)),"")</f>
        <v/>
      </c>
      <c r="AM665" s="39">
        <f t="shared" si="1"/>
        <v>3</v>
      </c>
      <c r="AN665" s="39" t="str">
        <f t="shared" si="2"/>
        <v>Not Started</v>
      </c>
      <c r="AO665" s="40" t="str">
        <f t="array" ref="AO665">IFERROR(INDEX(INDIRECT("'"&amp;VLOOKUP($C665,ModMap!$A$2:$B$21,2,FALSE)&amp;"'!AO:AO"),MATCH($K665,INDIRECT("'"&amp;VLOOKUP($C665,ModMap!$A$2:$B$21,2,FALSE)&amp;"'!$K:$K"),0)),"")</f>
        <v/>
      </c>
      <c r="AP665" s="49" t="str">
        <f t="array" ref="AP665">IFERROR(HYPERLINK("#'"&amp;VLOOKUP($C665,ModMap!$A$2:$B$21,2,FALSE)&amp;"'!V"&amp;MATCH($K665,INDIRECT("'"&amp;VLOOKUP($C665,ModMap!$A$2:$B$21,2,FALSE)&amp;"'!$K:$K"),0),"Edit on module sheet"),"")</f>
        <v>Edit on module sheet</v>
      </c>
    </row>
    <row r="666" ht="42.0" customHeight="1">
      <c r="A666" s="50">
        <v>664.0</v>
      </c>
      <c r="B666" s="50">
        <v>660.0</v>
      </c>
      <c r="C666" s="50" t="s">
        <v>130</v>
      </c>
      <c r="D666" s="51" t="s">
        <v>131</v>
      </c>
      <c r="E666" s="29" t="s">
        <v>41</v>
      </c>
      <c r="F666" s="46" t="s">
        <v>1677</v>
      </c>
      <c r="G666" s="51" t="s">
        <v>1678</v>
      </c>
      <c r="H666" s="50" t="s">
        <v>1728</v>
      </c>
      <c r="I666" s="50" t="s">
        <v>1729</v>
      </c>
      <c r="J666" s="51" t="s">
        <v>1730</v>
      </c>
      <c r="K666" s="50" t="s">
        <v>1731</v>
      </c>
      <c r="L666" s="51" t="s">
        <v>1732</v>
      </c>
      <c r="M666" s="47" t="s">
        <v>200</v>
      </c>
      <c r="N666" s="50" t="s">
        <v>1720</v>
      </c>
      <c r="O666" s="50" t="s">
        <v>1721</v>
      </c>
      <c r="P666" s="51" t="s">
        <v>1733</v>
      </c>
      <c r="Q666" s="51" t="s">
        <v>1734</v>
      </c>
      <c r="R666" s="50" t="s">
        <v>1688</v>
      </c>
      <c r="S666" s="50" t="s">
        <v>206</v>
      </c>
      <c r="T666" s="50" t="str">
        <f t="array" ref="T666">IFERROR(INDEX(INDIRECT("'"&amp;VLOOKUP($C666,ModMap!$A$2:$B$21,2,FALSE)&amp;"'!T:T"),MATCH($K666,INDIRECT("'"&amp;VLOOKUP($C666,ModMap!$A$2:$B$21,2,FALSE)&amp;"'!$K:$K"),0)),"")</f>
        <v>Unassigned</v>
      </c>
      <c r="U666" s="48" t="s">
        <v>33</v>
      </c>
      <c r="V666" s="50" t="str">
        <f t="array" ref="V666">IFERROR(INDEX(INDIRECT("'"&amp;VLOOKUP($C666,ModMap!$A$2:$B$21,2,FALSE)&amp;"'!V:V"),MATCH($K666,INDIRECT("'"&amp;VLOOKUP($C666,ModMap!$A$2:$B$21,2,FALSE)&amp;"'!$K:$K"),0)),"")</f>
        <v>Not Started</v>
      </c>
      <c r="W666" s="50" t="str">
        <f t="array" ref="W666">IFERROR(INDEX(INDIRECT("'"&amp;VLOOKUP($C666,ModMap!$A$2:$B$21,2,FALSE)&amp;"'!W:W"),MATCH($K666,INDIRECT("'"&amp;VLOOKUP($C666,ModMap!$A$2:$B$21,2,FALSE)&amp;"'!$K:$K"),0)),"")</f>
        <v>Unassigned</v>
      </c>
      <c r="X666" s="44" t="s">
        <v>36</v>
      </c>
      <c r="Y666" s="50" t="str">
        <f t="array" ref="Y666">IFERROR(INDEX(INDIRECT("'"&amp;VLOOKUP($C666,ModMap!$A$2:$B$21,2,FALSE)&amp;"'!Y:Y"),MATCH($K666,INDIRECT("'"&amp;VLOOKUP($C666,ModMap!$A$2:$B$21,2,FALSE)&amp;"'!$K:$K"),0)),"")</f>
        <v>N/A</v>
      </c>
      <c r="Z666" s="50" t="str">
        <f t="array" ref="Z666">IFERROR(INDEX(INDIRECT("'"&amp;VLOOKUP($C666,ModMap!$A$2:$B$21,2,FALSE)&amp;"'!Z:Z"),MATCH($K666,INDIRECT("'"&amp;VLOOKUP($C666,ModMap!$A$2:$B$21,2,FALSE)&amp;"'!$K:$K"),0)),"")</f>
        <v/>
      </c>
      <c r="AA666" s="44" t="s">
        <v>36</v>
      </c>
      <c r="AB666" s="50" t="str">
        <f t="array" ref="AB666">IFERROR(INDEX(INDIRECT("'"&amp;VLOOKUP($C666,ModMap!$A$2:$B$21,2,FALSE)&amp;"'!AB:AB"),MATCH($K666,INDIRECT("'"&amp;VLOOKUP($C666,ModMap!$A$2:$B$21,2,FALSE)&amp;"'!$K:$K"),0)),"")</f>
        <v>N/A</v>
      </c>
      <c r="AC666" s="50" t="str">
        <f t="array" ref="AC666">IFERROR(INDEX(INDIRECT("'"&amp;VLOOKUP($C666,ModMap!$A$2:$B$21,2,FALSE)&amp;"'!AC:AC"),MATCH($K666,INDIRECT("'"&amp;VLOOKUP($C666,ModMap!$A$2:$B$21,2,FALSE)&amp;"'!$K:$K"),0)),"")</f>
        <v/>
      </c>
      <c r="AD666" s="48" t="s">
        <v>33</v>
      </c>
      <c r="AE666" s="50" t="str">
        <f t="array" ref="AE666">IFERROR(INDEX(INDIRECT("'"&amp;VLOOKUP($C666,ModMap!$A$2:$B$21,2,FALSE)&amp;"'!AE:AE"),MATCH($K666,INDIRECT("'"&amp;VLOOKUP($C666,ModMap!$A$2:$B$21,2,FALSE)&amp;"'!$K:$K"),0)),"")</f>
        <v>Not Started</v>
      </c>
      <c r="AF666" s="50" t="str">
        <f t="array" ref="AF666">IFERROR(INDEX(INDIRECT("'"&amp;VLOOKUP($C666,ModMap!$A$2:$B$21,2,FALSE)&amp;"'!AF:AF"),MATCH($K666,INDIRECT("'"&amp;VLOOKUP($C666,ModMap!$A$2:$B$21,2,FALSE)&amp;"'!$K:$K"),0)),"")</f>
        <v>Unassigned</v>
      </c>
      <c r="AG666" s="44" t="s">
        <v>36</v>
      </c>
      <c r="AH666" s="50" t="str">
        <f t="array" ref="AH666">IFERROR(INDEX(INDIRECT("'"&amp;VLOOKUP($C666,ModMap!$A$2:$B$21,2,FALSE)&amp;"'!AH:AH"),MATCH($K666,INDIRECT("'"&amp;VLOOKUP($C666,ModMap!$A$2:$B$21,2,FALSE)&amp;"'!$K:$K"),0)),"")</f>
        <v>N/A</v>
      </c>
      <c r="AI666" s="50" t="str">
        <f t="array" ref="AI666">IFERROR(INDEX(INDIRECT("'"&amp;VLOOKUP($C666,ModMap!$A$2:$B$21,2,FALSE)&amp;"'!AI:AI"),MATCH($K666,INDIRECT("'"&amp;VLOOKUP($C666,ModMap!$A$2:$B$21,2,FALSE)&amp;"'!$K:$K"),0)),"")</f>
        <v/>
      </c>
      <c r="AJ666" s="44" t="s">
        <v>36</v>
      </c>
      <c r="AK666" s="50" t="str">
        <f t="array" ref="AK666">IFERROR(INDEX(INDIRECT("'"&amp;VLOOKUP($C666,ModMap!$A$2:$B$21,2,FALSE)&amp;"'!AK:AK"),MATCH($K666,INDIRECT("'"&amp;VLOOKUP($C666,ModMap!$A$2:$B$21,2,FALSE)&amp;"'!$K:$K"),0)),"")</f>
        <v>N/A</v>
      </c>
      <c r="AL666" s="50" t="str">
        <f t="array" ref="AL666">IFERROR(INDEX(INDIRECT("'"&amp;VLOOKUP($C666,ModMap!$A$2:$B$21,2,FALSE)&amp;"'!AL:AL"),MATCH($K666,INDIRECT("'"&amp;VLOOKUP($C666,ModMap!$A$2:$B$21,2,FALSE)&amp;"'!$K:$K"),0)),"")</f>
        <v/>
      </c>
      <c r="AM666" s="50">
        <f t="shared" si="1"/>
        <v>2</v>
      </c>
      <c r="AN666" s="50" t="str">
        <f t="shared" si="2"/>
        <v>Not Started</v>
      </c>
      <c r="AO666" s="51" t="str">
        <f t="array" ref="AO666">IFERROR(INDEX(INDIRECT("'"&amp;VLOOKUP($C666,ModMap!$A$2:$B$21,2,FALSE)&amp;"'!AO:AO"),MATCH($K666,INDIRECT("'"&amp;VLOOKUP($C666,ModMap!$A$2:$B$21,2,FALSE)&amp;"'!$K:$K"),0)),"")</f>
        <v/>
      </c>
      <c r="AP666" s="49" t="str">
        <f t="array" ref="AP666">IFERROR(HYPERLINK("#'"&amp;VLOOKUP($C666,ModMap!$A$2:$B$21,2,FALSE)&amp;"'!V"&amp;MATCH($K666,INDIRECT("'"&amp;VLOOKUP($C666,ModMap!$A$2:$B$21,2,FALSE)&amp;"'!$K:$K"),0),"Edit on module sheet"),"")</f>
        <v>Edit on module sheet</v>
      </c>
    </row>
    <row r="667" ht="42.0" customHeight="1">
      <c r="A667" s="39">
        <v>665.0</v>
      </c>
      <c r="B667" s="39">
        <v>661.0</v>
      </c>
      <c r="C667" s="39" t="s">
        <v>130</v>
      </c>
      <c r="D667" s="40" t="s">
        <v>131</v>
      </c>
      <c r="E667" s="31" t="s">
        <v>69</v>
      </c>
      <c r="F667" s="46" t="s">
        <v>1677</v>
      </c>
      <c r="G667" s="40" t="s">
        <v>1678</v>
      </c>
      <c r="H667" s="39" t="s">
        <v>1728</v>
      </c>
      <c r="I667" s="39" t="s">
        <v>1729</v>
      </c>
      <c r="J667" s="40" t="s">
        <v>1730</v>
      </c>
      <c r="K667" s="39" t="s">
        <v>3914</v>
      </c>
      <c r="L667" s="40" t="s">
        <v>3915</v>
      </c>
      <c r="M667" s="48" t="s">
        <v>434</v>
      </c>
      <c r="N667" s="39" t="s">
        <v>1720</v>
      </c>
      <c r="O667" s="39" t="s">
        <v>1721</v>
      </c>
      <c r="P667" s="40" t="s">
        <v>1733</v>
      </c>
      <c r="Q667" s="40" t="s">
        <v>1734</v>
      </c>
      <c r="R667" s="39" t="s">
        <v>1688</v>
      </c>
      <c r="S667" s="39" t="s">
        <v>69</v>
      </c>
      <c r="T667" s="39" t="str">
        <f t="array" ref="T667">IFERROR(INDEX(INDIRECT("'"&amp;VLOOKUP($C667,ModMap!$A$2:$B$21,2,FALSE)&amp;"'!T:T"),MATCH($K667,INDIRECT("'"&amp;VLOOKUP($C667,ModMap!$A$2:$B$21,2,FALSE)&amp;"'!$K:$K"),0)),"")</f>
        <v>Unassigned</v>
      </c>
      <c r="U667" s="48" t="s">
        <v>33</v>
      </c>
      <c r="V667" s="39" t="str">
        <f t="array" ref="V667">IFERROR(INDEX(INDIRECT("'"&amp;VLOOKUP($C667,ModMap!$A$2:$B$21,2,FALSE)&amp;"'!V:V"),MATCH($K667,INDIRECT("'"&amp;VLOOKUP($C667,ModMap!$A$2:$B$21,2,FALSE)&amp;"'!$K:$K"),0)),"")</f>
        <v>Not Started</v>
      </c>
      <c r="W667" s="39" t="str">
        <f t="array" ref="W667">IFERROR(INDEX(INDIRECT("'"&amp;VLOOKUP($C667,ModMap!$A$2:$B$21,2,FALSE)&amp;"'!W:W"),MATCH($K667,INDIRECT("'"&amp;VLOOKUP($C667,ModMap!$A$2:$B$21,2,FALSE)&amp;"'!$K:$K"),0)),"")</f>
        <v>Unassigned</v>
      </c>
      <c r="X667" s="48" t="s">
        <v>33</v>
      </c>
      <c r="Y667" s="39" t="str">
        <f t="array" ref="Y667">IFERROR(INDEX(INDIRECT("'"&amp;VLOOKUP($C667,ModMap!$A$2:$B$21,2,FALSE)&amp;"'!Y:Y"),MATCH($K667,INDIRECT("'"&amp;VLOOKUP($C667,ModMap!$A$2:$B$21,2,FALSE)&amp;"'!$K:$K"),0)),"")</f>
        <v>Not Started</v>
      </c>
      <c r="Z667" s="39" t="str">
        <f t="array" ref="Z667">IFERROR(INDEX(INDIRECT("'"&amp;VLOOKUP($C667,ModMap!$A$2:$B$21,2,FALSE)&amp;"'!Z:Z"),MATCH($K667,INDIRECT("'"&amp;VLOOKUP($C667,ModMap!$A$2:$B$21,2,FALSE)&amp;"'!$K:$K"),0)),"")</f>
        <v>Unassigned</v>
      </c>
      <c r="AA667" s="44" t="s">
        <v>36</v>
      </c>
      <c r="AB667" s="39" t="str">
        <f t="array" ref="AB667">IFERROR(INDEX(INDIRECT("'"&amp;VLOOKUP($C667,ModMap!$A$2:$B$21,2,FALSE)&amp;"'!AB:AB"),MATCH($K667,INDIRECT("'"&amp;VLOOKUP($C667,ModMap!$A$2:$B$21,2,FALSE)&amp;"'!$K:$K"),0)),"")</f>
        <v>N/A</v>
      </c>
      <c r="AC667" s="39" t="str">
        <f t="array" ref="AC667">IFERROR(INDEX(INDIRECT("'"&amp;VLOOKUP($C667,ModMap!$A$2:$B$21,2,FALSE)&amp;"'!AC:AC"),MATCH($K667,INDIRECT("'"&amp;VLOOKUP($C667,ModMap!$A$2:$B$21,2,FALSE)&amp;"'!$K:$K"),0)),"")</f>
        <v/>
      </c>
      <c r="AD667" s="48" t="s">
        <v>33</v>
      </c>
      <c r="AE667" s="39" t="str">
        <f t="array" ref="AE667">IFERROR(INDEX(INDIRECT("'"&amp;VLOOKUP($C667,ModMap!$A$2:$B$21,2,FALSE)&amp;"'!AE:AE"),MATCH($K667,INDIRECT("'"&amp;VLOOKUP($C667,ModMap!$A$2:$B$21,2,FALSE)&amp;"'!$K:$K"),0)),"")</f>
        <v>Not Started</v>
      </c>
      <c r="AF667" s="39" t="str">
        <f t="array" ref="AF667">IFERROR(INDEX(INDIRECT("'"&amp;VLOOKUP($C667,ModMap!$A$2:$B$21,2,FALSE)&amp;"'!AF:AF"),MATCH($K667,INDIRECT("'"&amp;VLOOKUP($C667,ModMap!$A$2:$B$21,2,FALSE)&amp;"'!$K:$K"),0)),"")</f>
        <v>Unassigned</v>
      </c>
      <c r="AG667" s="44" t="s">
        <v>36</v>
      </c>
      <c r="AH667" s="39" t="str">
        <f t="array" ref="AH667">IFERROR(INDEX(INDIRECT("'"&amp;VLOOKUP($C667,ModMap!$A$2:$B$21,2,FALSE)&amp;"'!AH:AH"),MATCH($K667,INDIRECT("'"&amp;VLOOKUP($C667,ModMap!$A$2:$B$21,2,FALSE)&amp;"'!$K:$K"),0)),"")</f>
        <v>N/A</v>
      </c>
      <c r="AI667" s="39" t="str">
        <f t="array" ref="AI667">IFERROR(INDEX(INDIRECT("'"&amp;VLOOKUP($C667,ModMap!$A$2:$B$21,2,FALSE)&amp;"'!AI:AI"),MATCH($K667,INDIRECT("'"&amp;VLOOKUP($C667,ModMap!$A$2:$B$21,2,FALSE)&amp;"'!$K:$K"),0)),"")</f>
        <v/>
      </c>
      <c r="AJ667" s="44" t="s">
        <v>36</v>
      </c>
      <c r="AK667" s="39" t="str">
        <f t="array" ref="AK667">IFERROR(INDEX(INDIRECT("'"&amp;VLOOKUP($C667,ModMap!$A$2:$B$21,2,FALSE)&amp;"'!AK:AK"),MATCH($K667,INDIRECT("'"&amp;VLOOKUP($C667,ModMap!$A$2:$B$21,2,FALSE)&amp;"'!$K:$K"),0)),"")</f>
        <v>N/A</v>
      </c>
      <c r="AL667" s="39" t="str">
        <f t="array" ref="AL667">IFERROR(INDEX(INDIRECT("'"&amp;VLOOKUP($C667,ModMap!$A$2:$B$21,2,FALSE)&amp;"'!AL:AL"),MATCH($K667,INDIRECT("'"&amp;VLOOKUP($C667,ModMap!$A$2:$B$21,2,FALSE)&amp;"'!$K:$K"),0)),"")</f>
        <v/>
      </c>
      <c r="AM667" s="39">
        <f t="shared" si="1"/>
        <v>3</v>
      </c>
      <c r="AN667" s="39" t="str">
        <f t="shared" si="2"/>
        <v>Not Started</v>
      </c>
      <c r="AO667" s="40" t="str">
        <f t="array" ref="AO667">IFERROR(INDEX(INDIRECT("'"&amp;VLOOKUP($C667,ModMap!$A$2:$B$21,2,FALSE)&amp;"'!AO:AO"),MATCH($K667,INDIRECT("'"&amp;VLOOKUP($C667,ModMap!$A$2:$B$21,2,FALSE)&amp;"'!$K:$K"),0)),"")</f>
        <v/>
      </c>
      <c r="AP667" s="49" t="str">
        <f t="array" ref="AP667">IFERROR(HYPERLINK("#'"&amp;VLOOKUP($C667,ModMap!$A$2:$B$21,2,FALSE)&amp;"'!V"&amp;MATCH($K667,INDIRECT("'"&amp;VLOOKUP($C667,ModMap!$A$2:$B$21,2,FALSE)&amp;"'!$K:$K"),0),"Edit on module sheet"),"")</f>
        <v>Edit on module sheet</v>
      </c>
    </row>
    <row r="668" ht="42.0" customHeight="1">
      <c r="A668" s="50">
        <v>666.0</v>
      </c>
      <c r="B668" s="50">
        <v>662.0</v>
      </c>
      <c r="C668" s="50" t="s">
        <v>130</v>
      </c>
      <c r="D668" s="51" t="s">
        <v>131</v>
      </c>
      <c r="E668" s="28" t="s">
        <v>48</v>
      </c>
      <c r="F668" s="46" t="s">
        <v>1677</v>
      </c>
      <c r="G668" s="51" t="s">
        <v>1678</v>
      </c>
      <c r="H668" s="50" t="s">
        <v>1737</v>
      </c>
      <c r="I668" s="50" t="s">
        <v>1738</v>
      </c>
      <c r="J668" s="51" t="s">
        <v>1739</v>
      </c>
      <c r="K668" s="50" t="s">
        <v>3256</v>
      </c>
      <c r="L668" s="51" t="s">
        <v>3257</v>
      </c>
      <c r="M668" s="47" t="s">
        <v>200</v>
      </c>
      <c r="N668" s="50" t="s">
        <v>1720</v>
      </c>
      <c r="O668" s="50" t="s">
        <v>1721</v>
      </c>
      <c r="P668" s="51" t="s">
        <v>1741</v>
      </c>
      <c r="Q668" s="51" t="s">
        <v>1742</v>
      </c>
      <c r="R668" s="50" t="s">
        <v>1328</v>
      </c>
      <c r="S668" s="50" t="s">
        <v>53</v>
      </c>
      <c r="T668" s="50" t="str">
        <f t="array" ref="T668">IFERROR(INDEX(INDIRECT("'"&amp;VLOOKUP($C668,ModMap!$A$2:$B$21,2,FALSE)&amp;"'!T:T"),MATCH($K668,INDIRECT("'"&amp;VLOOKUP($C668,ModMap!$A$2:$B$21,2,FALSE)&amp;"'!$K:$K"),0)),"")</f>
        <v>Unassigned</v>
      </c>
      <c r="U668" s="44" t="s">
        <v>36</v>
      </c>
      <c r="V668" s="50" t="str">
        <f t="array" ref="V668">IFERROR(INDEX(INDIRECT("'"&amp;VLOOKUP($C668,ModMap!$A$2:$B$21,2,FALSE)&amp;"'!V:V"),MATCH($K668,INDIRECT("'"&amp;VLOOKUP($C668,ModMap!$A$2:$B$21,2,FALSE)&amp;"'!$K:$K"),0)),"")</f>
        <v>N/A</v>
      </c>
      <c r="W668" s="50" t="str">
        <f t="array" ref="W668">IFERROR(INDEX(INDIRECT("'"&amp;VLOOKUP($C668,ModMap!$A$2:$B$21,2,FALSE)&amp;"'!W:W"),MATCH($K668,INDIRECT("'"&amp;VLOOKUP($C668,ModMap!$A$2:$B$21,2,FALSE)&amp;"'!$K:$K"),0)),"")</f>
        <v/>
      </c>
      <c r="X668" s="48" t="s">
        <v>33</v>
      </c>
      <c r="Y668" s="50" t="str">
        <f t="array" ref="Y668">IFERROR(INDEX(INDIRECT("'"&amp;VLOOKUP($C668,ModMap!$A$2:$B$21,2,FALSE)&amp;"'!Y:Y"),MATCH($K668,INDIRECT("'"&amp;VLOOKUP($C668,ModMap!$A$2:$B$21,2,FALSE)&amp;"'!$K:$K"),0)),"")</f>
        <v>Not Started</v>
      </c>
      <c r="Z668" s="50" t="str">
        <f t="array" ref="Z668">IFERROR(INDEX(INDIRECT("'"&amp;VLOOKUP($C668,ModMap!$A$2:$B$21,2,FALSE)&amp;"'!Z:Z"),MATCH($K668,INDIRECT("'"&amp;VLOOKUP($C668,ModMap!$A$2:$B$21,2,FALSE)&amp;"'!$K:$K"),0)),"")</f>
        <v>Unassigned</v>
      </c>
      <c r="AA668" s="48" t="s">
        <v>33</v>
      </c>
      <c r="AB668" s="50" t="str">
        <f t="array" ref="AB668">IFERROR(INDEX(INDIRECT("'"&amp;VLOOKUP($C668,ModMap!$A$2:$B$21,2,FALSE)&amp;"'!AB:AB"),MATCH($K668,INDIRECT("'"&amp;VLOOKUP($C668,ModMap!$A$2:$B$21,2,FALSE)&amp;"'!$K:$K"),0)),"")</f>
        <v>Not Started</v>
      </c>
      <c r="AC668" s="50" t="str">
        <f t="array" ref="AC668">IFERROR(INDEX(INDIRECT("'"&amp;VLOOKUP($C668,ModMap!$A$2:$B$21,2,FALSE)&amp;"'!AC:AC"),MATCH($K668,INDIRECT("'"&amp;VLOOKUP($C668,ModMap!$A$2:$B$21,2,FALSE)&amp;"'!$K:$K"),0)),"")</f>
        <v>Unassigned</v>
      </c>
      <c r="AD668" s="44" t="s">
        <v>36</v>
      </c>
      <c r="AE668" s="50" t="str">
        <f t="array" ref="AE668">IFERROR(INDEX(INDIRECT("'"&amp;VLOOKUP($C668,ModMap!$A$2:$B$21,2,FALSE)&amp;"'!AE:AE"),MATCH($K668,INDIRECT("'"&amp;VLOOKUP($C668,ModMap!$A$2:$B$21,2,FALSE)&amp;"'!$K:$K"),0)),"")</f>
        <v>N/A</v>
      </c>
      <c r="AF668" s="50" t="str">
        <f t="array" ref="AF668">IFERROR(INDEX(INDIRECT("'"&amp;VLOOKUP($C668,ModMap!$A$2:$B$21,2,FALSE)&amp;"'!AF:AF"),MATCH($K668,INDIRECT("'"&amp;VLOOKUP($C668,ModMap!$A$2:$B$21,2,FALSE)&amp;"'!$K:$K"),0)),"")</f>
        <v/>
      </c>
      <c r="AG668" s="44" t="s">
        <v>36</v>
      </c>
      <c r="AH668" s="50" t="str">
        <f t="array" ref="AH668">IFERROR(INDEX(INDIRECT("'"&amp;VLOOKUP($C668,ModMap!$A$2:$B$21,2,FALSE)&amp;"'!AH:AH"),MATCH($K668,INDIRECT("'"&amp;VLOOKUP($C668,ModMap!$A$2:$B$21,2,FALSE)&amp;"'!$K:$K"),0)),"")</f>
        <v>N/A</v>
      </c>
      <c r="AI668" s="50" t="str">
        <f t="array" ref="AI668">IFERROR(INDEX(INDIRECT("'"&amp;VLOOKUP($C668,ModMap!$A$2:$B$21,2,FALSE)&amp;"'!AI:AI"),MATCH($K668,INDIRECT("'"&amp;VLOOKUP($C668,ModMap!$A$2:$B$21,2,FALSE)&amp;"'!$K:$K"),0)),"")</f>
        <v/>
      </c>
      <c r="AJ668" s="44" t="s">
        <v>36</v>
      </c>
      <c r="AK668" s="50" t="str">
        <f t="array" ref="AK668">IFERROR(INDEX(INDIRECT("'"&amp;VLOOKUP($C668,ModMap!$A$2:$B$21,2,FALSE)&amp;"'!AK:AK"),MATCH($K668,INDIRECT("'"&amp;VLOOKUP($C668,ModMap!$A$2:$B$21,2,FALSE)&amp;"'!$K:$K"),0)),"")</f>
        <v>N/A</v>
      </c>
      <c r="AL668" s="50" t="str">
        <f t="array" ref="AL668">IFERROR(INDEX(INDIRECT("'"&amp;VLOOKUP($C668,ModMap!$A$2:$B$21,2,FALSE)&amp;"'!AL:AL"),MATCH($K668,INDIRECT("'"&amp;VLOOKUP($C668,ModMap!$A$2:$B$21,2,FALSE)&amp;"'!$K:$K"),0)),"")</f>
        <v/>
      </c>
      <c r="AM668" s="50">
        <f t="shared" si="1"/>
        <v>2</v>
      </c>
      <c r="AN668" s="50" t="str">
        <f t="shared" si="2"/>
        <v>Not Started</v>
      </c>
      <c r="AO668" s="51" t="str">
        <f t="array" ref="AO668">IFERROR(INDEX(INDIRECT("'"&amp;VLOOKUP($C668,ModMap!$A$2:$B$21,2,FALSE)&amp;"'!AO:AO"),MATCH($K668,INDIRECT("'"&amp;VLOOKUP($C668,ModMap!$A$2:$B$21,2,FALSE)&amp;"'!$K:$K"),0)),"")</f>
        <v/>
      </c>
      <c r="AP668" s="49" t="str">
        <f t="array" ref="AP668">IFERROR(HYPERLINK("#'"&amp;VLOOKUP($C668,ModMap!$A$2:$B$21,2,FALSE)&amp;"'!V"&amp;MATCH($K668,INDIRECT("'"&amp;VLOOKUP($C668,ModMap!$A$2:$B$21,2,FALSE)&amp;"'!$K:$K"),0),"Edit on module sheet"),"")</f>
        <v>Edit on module sheet</v>
      </c>
    </row>
    <row r="669" ht="42.0" customHeight="1">
      <c r="A669" s="39">
        <v>667.0</v>
      </c>
      <c r="B669" s="39">
        <v>663.0</v>
      </c>
      <c r="C669" s="39" t="s">
        <v>130</v>
      </c>
      <c r="D669" s="40" t="s">
        <v>131</v>
      </c>
      <c r="E669" s="28" t="s">
        <v>48</v>
      </c>
      <c r="F669" s="46" t="s">
        <v>1677</v>
      </c>
      <c r="G669" s="40" t="s">
        <v>1678</v>
      </c>
      <c r="H669" s="39" t="s">
        <v>1737</v>
      </c>
      <c r="I669" s="39" t="s">
        <v>1738</v>
      </c>
      <c r="J669" s="40" t="s">
        <v>1739</v>
      </c>
      <c r="K669" s="39" t="s">
        <v>3258</v>
      </c>
      <c r="L669" s="40" t="s">
        <v>3259</v>
      </c>
      <c r="M669" s="47" t="s">
        <v>200</v>
      </c>
      <c r="N669" s="39" t="s">
        <v>1720</v>
      </c>
      <c r="O669" s="39" t="s">
        <v>1721</v>
      </c>
      <c r="P669" s="40" t="s">
        <v>1741</v>
      </c>
      <c r="Q669" s="40" t="s">
        <v>1742</v>
      </c>
      <c r="R669" s="39" t="s">
        <v>1328</v>
      </c>
      <c r="S669" s="39" t="s">
        <v>56</v>
      </c>
      <c r="T669" s="39" t="str">
        <f t="array" ref="T669">IFERROR(INDEX(INDIRECT("'"&amp;VLOOKUP($C669,ModMap!$A$2:$B$21,2,FALSE)&amp;"'!T:T"),MATCH($K669,INDIRECT("'"&amp;VLOOKUP($C669,ModMap!$A$2:$B$21,2,FALSE)&amp;"'!$K:$K"),0)),"")</f>
        <v>Unassigned</v>
      </c>
      <c r="U669" s="44" t="s">
        <v>36</v>
      </c>
      <c r="V669" s="39" t="str">
        <f t="array" ref="V669">IFERROR(INDEX(INDIRECT("'"&amp;VLOOKUP($C669,ModMap!$A$2:$B$21,2,FALSE)&amp;"'!V:V"),MATCH($K669,INDIRECT("'"&amp;VLOOKUP($C669,ModMap!$A$2:$B$21,2,FALSE)&amp;"'!$K:$K"),0)),"")</f>
        <v>N/A</v>
      </c>
      <c r="W669" s="39" t="str">
        <f t="array" ref="W669">IFERROR(INDEX(INDIRECT("'"&amp;VLOOKUP($C669,ModMap!$A$2:$B$21,2,FALSE)&amp;"'!W:W"),MATCH($K669,INDIRECT("'"&amp;VLOOKUP($C669,ModMap!$A$2:$B$21,2,FALSE)&amp;"'!$K:$K"),0)),"")</f>
        <v/>
      </c>
      <c r="X669" s="48" t="s">
        <v>33</v>
      </c>
      <c r="Y669" s="39" t="str">
        <f t="array" ref="Y669">IFERROR(INDEX(INDIRECT("'"&amp;VLOOKUP($C669,ModMap!$A$2:$B$21,2,FALSE)&amp;"'!Y:Y"),MATCH($K669,INDIRECT("'"&amp;VLOOKUP($C669,ModMap!$A$2:$B$21,2,FALSE)&amp;"'!$K:$K"),0)),"")</f>
        <v>Not Started</v>
      </c>
      <c r="Z669" s="39" t="str">
        <f t="array" ref="Z669">IFERROR(INDEX(INDIRECT("'"&amp;VLOOKUP($C669,ModMap!$A$2:$B$21,2,FALSE)&amp;"'!Z:Z"),MATCH($K669,INDIRECT("'"&amp;VLOOKUP($C669,ModMap!$A$2:$B$21,2,FALSE)&amp;"'!$K:$K"),0)),"")</f>
        <v>Unassigned</v>
      </c>
      <c r="AA669" s="48" t="s">
        <v>33</v>
      </c>
      <c r="AB669" s="39" t="str">
        <f t="array" ref="AB669">IFERROR(INDEX(INDIRECT("'"&amp;VLOOKUP($C669,ModMap!$A$2:$B$21,2,FALSE)&amp;"'!AB:AB"),MATCH($K669,INDIRECT("'"&amp;VLOOKUP($C669,ModMap!$A$2:$B$21,2,FALSE)&amp;"'!$K:$K"),0)),"")</f>
        <v>Not Started</v>
      </c>
      <c r="AC669" s="39" t="str">
        <f t="array" ref="AC669">IFERROR(INDEX(INDIRECT("'"&amp;VLOOKUP($C669,ModMap!$A$2:$B$21,2,FALSE)&amp;"'!AC:AC"),MATCH($K669,INDIRECT("'"&amp;VLOOKUP($C669,ModMap!$A$2:$B$21,2,FALSE)&amp;"'!$K:$K"),0)),"")</f>
        <v>Unassigned</v>
      </c>
      <c r="AD669" s="48" t="s">
        <v>33</v>
      </c>
      <c r="AE669" s="39" t="str">
        <f t="array" ref="AE669">IFERROR(INDEX(INDIRECT("'"&amp;VLOOKUP($C669,ModMap!$A$2:$B$21,2,FALSE)&amp;"'!AE:AE"),MATCH($K669,INDIRECT("'"&amp;VLOOKUP($C669,ModMap!$A$2:$B$21,2,FALSE)&amp;"'!$K:$K"),0)),"")</f>
        <v>Not Started</v>
      </c>
      <c r="AF669" s="39" t="str">
        <f t="array" ref="AF669">IFERROR(INDEX(INDIRECT("'"&amp;VLOOKUP($C669,ModMap!$A$2:$B$21,2,FALSE)&amp;"'!AF:AF"),MATCH($K669,INDIRECT("'"&amp;VLOOKUP($C669,ModMap!$A$2:$B$21,2,FALSE)&amp;"'!$K:$K"),0)),"")</f>
        <v>Unassigned</v>
      </c>
      <c r="AG669" s="44" t="s">
        <v>36</v>
      </c>
      <c r="AH669" s="39" t="str">
        <f t="array" ref="AH669">IFERROR(INDEX(INDIRECT("'"&amp;VLOOKUP($C669,ModMap!$A$2:$B$21,2,FALSE)&amp;"'!AH:AH"),MATCH($K669,INDIRECT("'"&amp;VLOOKUP($C669,ModMap!$A$2:$B$21,2,FALSE)&amp;"'!$K:$K"),0)),"")</f>
        <v>N/A</v>
      </c>
      <c r="AI669" s="39" t="str">
        <f t="array" ref="AI669">IFERROR(INDEX(INDIRECT("'"&amp;VLOOKUP($C669,ModMap!$A$2:$B$21,2,FALSE)&amp;"'!AI:AI"),MATCH($K669,INDIRECT("'"&amp;VLOOKUP($C669,ModMap!$A$2:$B$21,2,FALSE)&amp;"'!$K:$K"),0)),"")</f>
        <v/>
      </c>
      <c r="AJ669" s="44" t="s">
        <v>36</v>
      </c>
      <c r="AK669" s="39" t="str">
        <f t="array" ref="AK669">IFERROR(INDEX(INDIRECT("'"&amp;VLOOKUP($C669,ModMap!$A$2:$B$21,2,FALSE)&amp;"'!AK:AK"),MATCH($K669,INDIRECT("'"&amp;VLOOKUP($C669,ModMap!$A$2:$B$21,2,FALSE)&amp;"'!$K:$K"),0)),"")</f>
        <v>N/A</v>
      </c>
      <c r="AL669" s="39" t="str">
        <f t="array" ref="AL669">IFERROR(INDEX(INDIRECT("'"&amp;VLOOKUP($C669,ModMap!$A$2:$B$21,2,FALSE)&amp;"'!AL:AL"),MATCH($K669,INDIRECT("'"&amp;VLOOKUP($C669,ModMap!$A$2:$B$21,2,FALSE)&amp;"'!$K:$K"),0)),"")</f>
        <v/>
      </c>
      <c r="AM669" s="39">
        <f t="shared" si="1"/>
        <v>3</v>
      </c>
      <c r="AN669" s="39" t="str">
        <f t="shared" si="2"/>
        <v>Not Started</v>
      </c>
      <c r="AO669" s="40" t="str">
        <f t="array" ref="AO669">IFERROR(INDEX(INDIRECT("'"&amp;VLOOKUP($C669,ModMap!$A$2:$B$21,2,FALSE)&amp;"'!AO:AO"),MATCH($K669,INDIRECT("'"&amp;VLOOKUP($C669,ModMap!$A$2:$B$21,2,FALSE)&amp;"'!$K:$K"),0)),"")</f>
        <v/>
      </c>
      <c r="AP669" s="49" t="str">
        <f t="array" ref="AP669">IFERROR(HYPERLINK("#'"&amp;VLOOKUP($C669,ModMap!$A$2:$B$21,2,FALSE)&amp;"'!V"&amp;MATCH($K669,INDIRECT("'"&amp;VLOOKUP($C669,ModMap!$A$2:$B$21,2,FALSE)&amp;"'!$K:$K"),0),"Edit on module sheet"),"")</f>
        <v>Edit on module sheet</v>
      </c>
    </row>
    <row r="670" ht="42.0" customHeight="1">
      <c r="A670" s="50">
        <v>668.0</v>
      </c>
      <c r="B670" s="50">
        <v>664.0</v>
      </c>
      <c r="C670" s="50" t="s">
        <v>130</v>
      </c>
      <c r="D670" s="51" t="s">
        <v>131</v>
      </c>
      <c r="E670" s="29" t="s">
        <v>41</v>
      </c>
      <c r="F670" s="46" t="s">
        <v>1677</v>
      </c>
      <c r="G670" s="51" t="s">
        <v>1678</v>
      </c>
      <c r="H670" s="50" t="s">
        <v>1737</v>
      </c>
      <c r="I670" s="50" t="s">
        <v>1738</v>
      </c>
      <c r="J670" s="51" t="s">
        <v>1739</v>
      </c>
      <c r="K670" s="50" t="s">
        <v>1740</v>
      </c>
      <c r="L670" s="51" t="s">
        <v>1683</v>
      </c>
      <c r="M670" s="47" t="s">
        <v>200</v>
      </c>
      <c r="N670" s="50" t="s">
        <v>1720</v>
      </c>
      <c r="O670" s="50" t="s">
        <v>1721</v>
      </c>
      <c r="P670" s="51" t="s">
        <v>1741</v>
      </c>
      <c r="Q670" s="51" t="s">
        <v>1742</v>
      </c>
      <c r="R670" s="50" t="s">
        <v>1328</v>
      </c>
      <c r="S670" s="50" t="s">
        <v>206</v>
      </c>
      <c r="T670" s="50" t="str">
        <f t="array" ref="T670">IFERROR(INDEX(INDIRECT("'"&amp;VLOOKUP($C670,ModMap!$A$2:$B$21,2,FALSE)&amp;"'!T:T"),MATCH($K670,INDIRECT("'"&amp;VLOOKUP($C670,ModMap!$A$2:$B$21,2,FALSE)&amp;"'!$K:$K"),0)),"")</f>
        <v>Unassigned</v>
      </c>
      <c r="U670" s="48" t="s">
        <v>33</v>
      </c>
      <c r="V670" s="50" t="str">
        <f t="array" ref="V670">IFERROR(INDEX(INDIRECT("'"&amp;VLOOKUP($C670,ModMap!$A$2:$B$21,2,FALSE)&amp;"'!V:V"),MATCH($K670,INDIRECT("'"&amp;VLOOKUP($C670,ModMap!$A$2:$B$21,2,FALSE)&amp;"'!$K:$K"),0)),"")</f>
        <v>Not Started</v>
      </c>
      <c r="W670" s="50" t="str">
        <f t="array" ref="W670">IFERROR(INDEX(INDIRECT("'"&amp;VLOOKUP($C670,ModMap!$A$2:$B$21,2,FALSE)&amp;"'!W:W"),MATCH($K670,INDIRECT("'"&amp;VLOOKUP($C670,ModMap!$A$2:$B$21,2,FALSE)&amp;"'!$K:$K"),0)),"")</f>
        <v>Unassigned</v>
      </c>
      <c r="X670" s="44" t="s">
        <v>36</v>
      </c>
      <c r="Y670" s="50" t="str">
        <f t="array" ref="Y670">IFERROR(INDEX(INDIRECT("'"&amp;VLOOKUP($C670,ModMap!$A$2:$B$21,2,FALSE)&amp;"'!Y:Y"),MATCH($K670,INDIRECT("'"&amp;VLOOKUP($C670,ModMap!$A$2:$B$21,2,FALSE)&amp;"'!$K:$K"),0)),"")</f>
        <v>N/A</v>
      </c>
      <c r="Z670" s="50" t="str">
        <f t="array" ref="Z670">IFERROR(INDEX(INDIRECT("'"&amp;VLOOKUP($C670,ModMap!$A$2:$B$21,2,FALSE)&amp;"'!Z:Z"),MATCH($K670,INDIRECT("'"&amp;VLOOKUP($C670,ModMap!$A$2:$B$21,2,FALSE)&amp;"'!$K:$K"),0)),"")</f>
        <v/>
      </c>
      <c r="AA670" s="44" t="s">
        <v>36</v>
      </c>
      <c r="AB670" s="50" t="str">
        <f t="array" ref="AB670">IFERROR(INDEX(INDIRECT("'"&amp;VLOOKUP($C670,ModMap!$A$2:$B$21,2,FALSE)&amp;"'!AB:AB"),MATCH($K670,INDIRECT("'"&amp;VLOOKUP($C670,ModMap!$A$2:$B$21,2,FALSE)&amp;"'!$K:$K"),0)),"")</f>
        <v>N/A</v>
      </c>
      <c r="AC670" s="50" t="str">
        <f t="array" ref="AC670">IFERROR(INDEX(INDIRECT("'"&amp;VLOOKUP($C670,ModMap!$A$2:$B$21,2,FALSE)&amp;"'!AC:AC"),MATCH($K670,INDIRECT("'"&amp;VLOOKUP($C670,ModMap!$A$2:$B$21,2,FALSE)&amp;"'!$K:$K"),0)),"")</f>
        <v/>
      </c>
      <c r="AD670" s="48" t="s">
        <v>33</v>
      </c>
      <c r="AE670" s="50" t="str">
        <f t="array" ref="AE670">IFERROR(INDEX(INDIRECT("'"&amp;VLOOKUP($C670,ModMap!$A$2:$B$21,2,FALSE)&amp;"'!AE:AE"),MATCH($K670,INDIRECT("'"&amp;VLOOKUP($C670,ModMap!$A$2:$B$21,2,FALSE)&amp;"'!$K:$K"),0)),"")</f>
        <v>Not Started</v>
      </c>
      <c r="AF670" s="50" t="str">
        <f t="array" ref="AF670">IFERROR(INDEX(INDIRECT("'"&amp;VLOOKUP($C670,ModMap!$A$2:$B$21,2,FALSE)&amp;"'!AF:AF"),MATCH($K670,INDIRECT("'"&amp;VLOOKUP($C670,ModMap!$A$2:$B$21,2,FALSE)&amp;"'!$K:$K"),0)),"")</f>
        <v>Unassigned</v>
      </c>
      <c r="AG670" s="44" t="s">
        <v>36</v>
      </c>
      <c r="AH670" s="50" t="str">
        <f t="array" ref="AH670">IFERROR(INDEX(INDIRECT("'"&amp;VLOOKUP($C670,ModMap!$A$2:$B$21,2,FALSE)&amp;"'!AH:AH"),MATCH($K670,INDIRECT("'"&amp;VLOOKUP($C670,ModMap!$A$2:$B$21,2,FALSE)&amp;"'!$K:$K"),0)),"")</f>
        <v>N/A</v>
      </c>
      <c r="AI670" s="50" t="str">
        <f t="array" ref="AI670">IFERROR(INDEX(INDIRECT("'"&amp;VLOOKUP($C670,ModMap!$A$2:$B$21,2,FALSE)&amp;"'!AI:AI"),MATCH($K670,INDIRECT("'"&amp;VLOOKUP($C670,ModMap!$A$2:$B$21,2,FALSE)&amp;"'!$K:$K"),0)),"")</f>
        <v/>
      </c>
      <c r="AJ670" s="44" t="s">
        <v>36</v>
      </c>
      <c r="AK670" s="50" t="str">
        <f t="array" ref="AK670">IFERROR(INDEX(INDIRECT("'"&amp;VLOOKUP($C670,ModMap!$A$2:$B$21,2,FALSE)&amp;"'!AK:AK"),MATCH($K670,INDIRECT("'"&amp;VLOOKUP($C670,ModMap!$A$2:$B$21,2,FALSE)&amp;"'!$K:$K"),0)),"")</f>
        <v>N/A</v>
      </c>
      <c r="AL670" s="50" t="str">
        <f t="array" ref="AL670">IFERROR(INDEX(INDIRECT("'"&amp;VLOOKUP($C670,ModMap!$A$2:$B$21,2,FALSE)&amp;"'!AL:AL"),MATCH($K670,INDIRECT("'"&amp;VLOOKUP($C670,ModMap!$A$2:$B$21,2,FALSE)&amp;"'!$K:$K"),0)),"")</f>
        <v/>
      </c>
      <c r="AM670" s="50">
        <f t="shared" si="1"/>
        <v>2</v>
      </c>
      <c r="AN670" s="50" t="str">
        <f t="shared" si="2"/>
        <v>Not Started</v>
      </c>
      <c r="AO670" s="51" t="str">
        <f t="array" ref="AO670">IFERROR(INDEX(INDIRECT("'"&amp;VLOOKUP($C670,ModMap!$A$2:$B$21,2,FALSE)&amp;"'!AO:AO"),MATCH($K670,INDIRECT("'"&amp;VLOOKUP($C670,ModMap!$A$2:$B$21,2,FALSE)&amp;"'!$K:$K"),0)),"")</f>
        <v/>
      </c>
      <c r="AP670" s="49" t="str">
        <f t="array" ref="AP670">IFERROR(HYPERLINK("#'"&amp;VLOOKUP($C670,ModMap!$A$2:$B$21,2,FALSE)&amp;"'!V"&amp;MATCH($K670,INDIRECT("'"&amp;VLOOKUP($C670,ModMap!$A$2:$B$21,2,FALSE)&amp;"'!$K:$K"),0),"Edit on module sheet"),"")</f>
        <v>Edit on module sheet</v>
      </c>
    </row>
    <row r="671" ht="42.0" customHeight="1">
      <c r="A671" s="39">
        <v>669.0</v>
      </c>
      <c r="B671" s="39">
        <v>665.0</v>
      </c>
      <c r="C671" s="39" t="s">
        <v>130</v>
      </c>
      <c r="D671" s="40" t="s">
        <v>131</v>
      </c>
      <c r="E671" s="31" t="s">
        <v>69</v>
      </c>
      <c r="F671" s="46" t="s">
        <v>1677</v>
      </c>
      <c r="G671" s="40" t="s">
        <v>1678</v>
      </c>
      <c r="H671" s="39" t="s">
        <v>1737</v>
      </c>
      <c r="I671" s="39" t="s">
        <v>1738</v>
      </c>
      <c r="J671" s="40" t="s">
        <v>1739</v>
      </c>
      <c r="K671" s="39" t="s">
        <v>3916</v>
      </c>
      <c r="L671" s="40" t="s">
        <v>3917</v>
      </c>
      <c r="M671" s="48" t="s">
        <v>434</v>
      </c>
      <c r="N671" s="39" t="s">
        <v>1720</v>
      </c>
      <c r="O671" s="39" t="s">
        <v>1721</v>
      </c>
      <c r="P671" s="40" t="s">
        <v>1741</v>
      </c>
      <c r="Q671" s="40" t="s">
        <v>1742</v>
      </c>
      <c r="R671" s="39" t="s">
        <v>1328</v>
      </c>
      <c r="S671" s="39" t="s">
        <v>69</v>
      </c>
      <c r="T671" s="39" t="str">
        <f t="array" ref="T671">IFERROR(INDEX(INDIRECT("'"&amp;VLOOKUP($C671,ModMap!$A$2:$B$21,2,FALSE)&amp;"'!T:T"),MATCH($K671,INDIRECT("'"&amp;VLOOKUP($C671,ModMap!$A$2:$B$21,2,FALSE)&amp;"'!$K:$K"),0)),"")</f>
        <v>Unassigned</v>
      </c>
      <c r="U671" s="48" t="s">
        <v>33</v>
      </c>
      <c r="V671" s="39" t="str">
        <f t="array" ref="V671">IFERROR(INDEX(INDIRECT("'"&amp;VLOOKUP($C671,ModMap!$A$2:$B$21,2,FALSE)&amp;"'!V:V"),MATCH($K671,INDIRECT("'"&amp;VLOOKUP($C671,ModMap!$A$2:$B$21,2,FALSE)&amp;"'!$K:$K"),0)),"")</f>
        <v>Not Started</v>
      </c>
      <c r="W671" s="39" t="str">
        <f t="array" ref="W671">IFERROR(INDEX(INDIRECT("'"&amp;VLOOKUP($C671,ModMap!$A$2:$B$21,2,FALSE)&amp;"'!W:W"),MATCH($K671,INDIRECT("'"&amp;VLOOKUP($C671,ModMap!$A$2:$B$21,2,FALSE)&amp;"'!$K:$K"),0)),"")</f>
        <v>Unassigned</v>
      </c>
      <c r="X671" s="48" t="s">
        <v>33</v>
      </c>
      <c r="Y671" s="39" t="str">
        <f t="array" ref="Y671">IFERROR(INDEX(INDIRECT("'"&amp;VLOOKUP($C671,ModMap!$A$2:$B$21,2,FALSE)&amp;"'!Y:Y"),MATCH($K671,INDIRECT("'"&amp;VLOOKUP($C671,ModMap!$A$2:$B$21,2,FALSE)&amp;"'!$K:$K"),0)),"")</f>
        <v>Not Started</v>
      </c>
      <c r="Z671" s="39" t="str">
        <f t="array" ref="Z671">IFERROR(INDEX(INDIRECT("'"&amp;VLOOKUP($C671,ModMap!$A$2:$B$21,2,FALSE)&amp;"'!Z:Z"),MATCH($K671,INDIRECT("'"&amp;VLOOKUP($C671,ModMap!$A$2:$B$21,2,FALSE)&amp;"'!$K:$K"),0)),"")</f>
        <v>Unassigned</v>
      </c>
      <c r="AA671" s="44" t="s">
        <v>36</v>
      </c>
      <c r="AB671" s="39" t="str">
        <f t="array" ref="AB671">IFERROR(INDEX(INDIRECT("'"&amp;VLOOKUP($C671,ModMap!$A$2:$B$21,2,FALSE)&amp;"'!AB:AB"),MATCH($K671,INDIRECT("'"&amp;VLOOKUP($C671,ModMap!$A$2:$B$21,2,FALSE)&amp;"'!$K:$K"),0)),"")</f>
        <v>N/A</v>
      </c>
      <c r="AC671" s="39" t="str">
        <f t="array" ref="AC671">IFERROR(INDEX(INDIRECT("'"&amp;VLOOKUP($C671,ModMap!$A$2:$B$21,2,FALSE)&amp;"'!AC:AC"),MATCH($K671,INDIRECT("'"&amp;VLOOKUP($C671,ModMap!$A$2:$B$21,2,FALSE)&amp;"'!$K:$K"),0)),"")</f>
        <v/>
      </c>
      <c r="AD671" s="48" t="s">
        <v>33</v>
      </c>
      <c r="AE671" s="39" t="str">
        <f t="array" ref="AE671">IFERROR(INDEX(INDIRECT("'"&amp;VLOOKUP($C671,ModMap!$A$2:$B$21,2,FALSE)&amp;"'!AE:AE"),MATCH($K671,INDIRECT("'"&amp;VLOOKUP($C671,ModMap!$A$2:$B$21,2,FALSE)&amp;"'!$K:$K"),0)),"")</f>
        <v>Not Started</v>
      </c>
      <c r="AF671" s="39" t="str">
        <f t="array" ref="AF671">IFERROR(INDEX(INDIRECT("'"&amp;VLOOKUP($C671,ModMap!$A$2:$B$21,2,FALSE)&amp;"'!AF:AF"),MATCH($K671,INDIRECT("'"&amp;VLOOKUP($C671,ModMap!$A$2:$B$21,2,FALSE)&amp;"'!$K:$K"),0)),"")</f>
        <v>Unassigned</v>
      </c>
      <c r="AG671" s="44" t="s">
        <v>36</v>
      </c>
      <c r="AH671" s="39" t="str">
        <f t="array" ref="AH671">IFERROR(INDEX(INDIRECT("'"&amp;VLOOKUP($C671,ModMap!$A$2:$B$21,2,FALSE)&amp;"'!AH:AH"),MATCH($K671,INDIRECT("'"&amp;VLOOKUP($C671,ModMap!$A$2:$B$21,2,FALSE)&amp;"'!$K:$K"),0)),"")</f>
        <v>N/A</v>
      </c>
      <c r="AI671" s="39" t="str">
        <f t="array" ref="AI671">IFERROR(INDEX(INDIRECT("'"&amp;VLOOKUP($C671,ModMap!$A$2:$B$21,2,FALSE)&amp;"'!AI:AI"),MATCH($K671,INDIRECT("'"&amp;VLOOKUP($C671,ModMap!$A$2:$B$21,2,FALSE)&amp;"'!$K:$K"),0)),"")</f>
        <v/>
      </c>
      <c r="AJ671" s="44" t="s">
        <v>36</v>
      </c>
      <c r="AK671" s="39" t="str">
        <f t="array" ref="AK671">IFERROR(INDEX(INDIRECT("'"&amp;VLOOKUP($C671,ModMap!$A$2:$B$21,2,FALSE)&amp;"'!AK:AK"),MATCH($K671,INDIRECT("'"&amp;VLOOKUP($C671,ModMap!$A$2:$B$21,2,FALSE)&amp;"'!$K:$K"),0)),"")</f>
        <v>N/A</v>
      </c>
      <c r="AL671" s="39" t="str">
        <f t="array" ref="AL671">IFERROR(INDEX(INDIRECT("'"&amp;VLOOKUP($C671,ModMap!$A$2:$B$21,2,FALSE)&amp;"'!AL:AL"),MATCH($K671,INDIRECT("'"&amp;VLOOKUP($C671,ModMap!$A$2:$B$21,2,FALSE)&amp;"'!$K:$K"),0)),"")</f>
        <v/>
      </c>
      <c r="AM671" s="39">
        <f t="shared" si="1"/>
        <v>3</v>
      </c>
      <c r="AN671" s="39" t="str">
        <f t="shared" si="2"/>
        <v>Not Started</v>
      </c>
      <c r="AO671" s="40" t="str">
        <f t="array" ref="AO671">IFERROR(INDEX(INDIRECT("'"&amp;VLOOKUP($C671,ModMap!$A$2:$B$21,2,FALSE)&amp;"'!AO:AO"),MATCH($K671,INDIRECT("'"&amp;VLOOKUP($C671,ModMap!$A$2:$B$21,2,FALSE)&amp;"'!$K:$K"),0)),"")</f>
        <v/>
      </c>
      <c r="AP671" s="49" t="str">
        <f t="array" ref="AP671">IFERROR(HYPERLINK("#'"&amp;VLOOKUP($C671,ModMap!$A$2:$B$21,2,FALSE)&amp;"'!V"&amp;MATCH($K671,INDIRECT("'"&amp;VLOOKUP($C671,ModMap!$A$2:$B$21,2,FALSE)&amp;"'!$K:$K"),0),"Edit on module sheet"),"")</f>
        <v>Edit on module sheet</v>
      </c>
    </row>
    <row r="672" ht="42.0" customHeight="1">
      <c r="A672" s="50">
        <v>670.0</v>
      </c>
      <c r="B672" s="50">
        <v>666.0</v>
      </c>
      <c r="C672" s="50" t="s">
        <v>130</v>
      </c>
      <c r="D672" s="51" t="s">
        <v>131</v>
      </c>
      <c r="E672" s="28" t="s">
        <v>48</v>
      </c>
      <c r="F672" s="46" t="s">
        <v>1677</v>
      </c>
      <c r="G672" s="51" t="s">
        <v>1678</v>
      </c>
      <c r="H672" s="50" t="s">
        <v>1745</v>
      </c>
      <c r="I672" s="50" t="s">
        <v>1746</v>
      </c>
      <c r="J672" s="51" t="s">
        <v>1747</v>
      </c>
      <c r="K672" s="50" t="s">
        <v>3262</v>
      </c>
      <c r="L672" s="51" t="s">
        <v>3263</v>
      </c>
      <c r="M672" s="47" t="s">
        <v>200</v>
      </c>
      <c r="N672" s="50" t="s">
        <v>1749</v>
      </c>
      <c r="O672" s="50" t="s">
        <v>1750</v>
      </c>
      <c r="P672" s="51" t="s">
        <v>1751</v>
      </c>
      <c r="Q672" s="51" t="s">
        <v>1752</v>
      </c>
      <c r="R672" s="50" t="s">
        <v>1688</v>
      </c>
      <c r="S672" s="50" t="s">
        <v>53</v>
      </c>
      <c r="T672" s="50" t="str">
        <f t="array" ref="T672">IFERROR(INDEX(INDIRECT("'"&amp;VLOOKUP($C672,ModMap!$A$2:$B$21,2,FALSE)&amp;"'!T:T"),MATCH($K672,INDIRECT("'"&amp;VLOOKUP($C672,ModMap!$A$2:$B$21,2,FALSE)&amp;"'!$K:$K"),0)),"")</f>
        <v>Unassigned</v>
      </c>
      <c r="U672" s="44" t="s">
        <v>36</v>
      </c>
      <c r="V672" s="50" t="str">
        <f t="array" ref="V672">IFERROR(INDEX(INDIRECT("'"&amp;VLOOKUP($C672,ModMap!$A$2:$B$21,2,FALSE)&amp;"'!V:V"),MATCH($K672,INDIRECT("'"&amp;VLOOKUP($C672,ModMap!$A$2:$B$21,2,FALSE)&amp;"'!$K:$K"),0)),"")</f>
        <v>N/A</v>
      </c>
      <c r="W672" s="50" t="str">
        <f t="array" ref="W672">IFERROR(INDEX(INDIRECT("'"&amp;VLOOKUP($C672,ModMap!$A$2:$B$21,2,FALSE)&amp;"'!W:W"),MATCH($K672,INDIRECT("'"&amp;VLOOKUP($C672,ModMap!$A$2:$B$21,2,FALSE)&amp;"'!$K:$K"),0)),"")</f>
        <v/>
      </c>
      <c r="X672" s="48" t="s">
        <v>33</v>
      </c>
      <c r="Y672" s="50" t="str">
        <f t="array" ref="Y672">IFERROR(INDEX(INDIRECT("'"&amp;VLOOKUP($C672,ModMap!$A$2:$B$21,2,FALSE)&amp;"'!Y:Y"),MATCH($K672,INDIRECT("'"&amp;VLOOKUP($C672,ModMap!$A$2:$B$21,2,FALSE)&amp;"'!$K:$K"),0)),"")</f>
        <v>Not Started</v>
      </c>
      <c r="Z672" s="50" t="str">
        <f t="array" ref="Z672">IFERROR(INDEX(INDIRECT("'"&amp;VLOOKUP($C672,ModMap!$A$2:$B$21,2,FALSE)&amp;"'!Z:Z"),MATCH($K672,INDIRECT("'"&amp;VLOOKUP($C672,ModMap!$A$2:$B$21,2,FALSE)&amp;"'!$K:$K"),0)),"")</f>
        <v>Unassigned</v>
      </c>
      <c r="AA672" s="48" t="s">
        <v>33</v>
      </c>
      <c r="AB672" s="50" t="str">
        <f t="array" ref="AB672">IFERROR(INDEX(INDIRECT("'"&amp;VLOOKUP($C672,ModMap!$A$2:$B$21,2,FALSE)&amp;"'!AB:AB"),MATCH($K672,INDIRECT("'"&amp;VLOOKUP($C672,ModMap!$A$2:$B$21,2,FALSE)&amp;"'!$K:$K"),0)),"")</f>
        <v>Not Started</v>
      </c>
      <c r="AC672" s="50" t="str">
        <f t="array" ref="AC672">IFERROR(INDEX(INDIRECT("'"&amp;VLOOKUP($C672,ModMap!$A$2:$B$21,2,FALSE)&amp;"'!AC:AC"),MATCH($K672,INDIRECT("'"&amp;VLOOKUP($C672,ModMap!$A$2:$B$21,2,FALSE)&amp;"'!$K:$K"),0)),"")</f>
        <v>Unassigned</v>
      </c>
      <c r="AD672" s="44" t="s">
        <v>36</v>
      </c>
      <c r="AE672" s="50" t="str">
        <f t="array" ref="AE672">IFERROR(INDEX(INDIRECT("'"&amp;VLOOKUP($C672,ModMap!$A$2:$B$21,2,FALSE)&amp;"'!AE:AE"),MATCH($K672,INDIRECT("'"&amp;VLOOKUP($C672,ModMap!$A$2:$B$21,2,FALSE)&amp;"'!$K:$K"),0)),"")</f>
        <v>N/A</v>
      </c>
      <c r="AF672" s="50" t="str">
        <f t="array" ref="AF672">IFERROR(INDEX(INDIRECT("'"&amp;VLOOKUP($C672,ModMap!$A$2:$B$21,2,FALSE)&amp;"'!AF:AF"),MATCH($K672,INDIRECT("'"&amp;VLOOKUP($C672,ModMap!$A$2:$B$21,2,FALSE)&amp;"'!$K:$K"),0)),"")</f>
        <v/>
      </c>
      <c r="AG672" s="44" t="s">
        <v>36</v>
      </c>
      <c r="AH672" s="50" t="str">
        <f t="array" ref="AH672">IFERROR(INDEX(INDIRECT("'"&amp;VLOOKUP($C672,ModMap!$A$2:$B$21,2,FALSE)&amp;"'!AH:AH"),MATCH($K672,INDIRECT("'"&amp;VLOOKUP($C672,ModMap!$A$2:$B$21,2,FALSE)&amp;"'!$K:$K"),0)),"")</f>
        <v>N/A</v>
      </c>
      <c r="AI672" s="50" t="str">
        <f t="array" ref="AI672">IFERROR(INDEX(INDIRECT("'"&amp;VLOOKUP($C672,ModMap!$A$2:$B$21,2,FALSE)&amp;"'!AI:AI"),MATCH($K672,INDIRECT("'"&amp;VLOOKUP($C672,ModMap!$A$2:$B$21,2,FALSE)&amp;"'!$K:$K"),0)),"")</f>
        <v/>
      </c>
      <c r="AJ672" s="44" t="s">
        <v>36</v>
      </c>
      <c r="AK672" s="50" t="str">
        <f t="array" ref="AK672">IFERROR(INDEX(INDIRECT("'"&amp;VLOOKUP($C672,ModMap!$A$2:$B$21,2,FALSE)&amp;"'!AK:AK"),MATCH($K672,INDIRECT("'"&amp;VLOOKUP($C672,ModMap!$A$2:$B$21,2,FALSE)&amp;"'!$K:$K"),0)),"")</f>
        <v>N/A</v>
      </c>
      <c r="AL672" s="50" t="str">
        <f t="array" ref="AL672">IFERROR(INDEX(INDIRECT("'"&amp;VLOOKUP($C672,ModMap!$A$2:$B$21,2,FALSE)&amp;"'!AL:AL"),MATCH($K672,INDIRECT("'"&amp;VLOOKUP($C672,ModMap!$A$2:$B$21,2,FALSE)&amp;"'!$K:$K"),0)),"")</f>
        <v/>
      </c>
      <c r="AM672" s="50">
        <f t="shared" si="1"/>
        <v>2</v>
      </c>
      <c r="AN672" s="50" t="str">
        <f t="shared" si="2"/>
        <v>Not Started</v>
      </c>
      <c r="AO672" s="51" t="str">
        <f t="array" ref="AO672">IFERROR(INDEX(INDIRECT("'"&amp;VLOOKUP($C672,ModMap!$A$2:$B$21,2,FALSE)&amp;"'!AO:AO"),MATCH($K672,INDIRECT("'"&amp;VLOOKUP($C672,ModMap!$A$2:$B$21,2,FALSE)&amp;"'!$K:$K"),0)),"")</f>
        <v/>
      </c>
      <c r="AP672" s="49" t="str">
        <f t="array" ref="AP672">IFERROR(HYPERLINK("#'"&amp;VLOOKUP($C672,ModMap!$A$2:$B$21,2,FALSE)&amp;"'!V"&amp;MATCH($K672,INDIRECT("'"&amp;VLOOKUP($C672,ModMap!$A$2:$B$21,2,FALSE)&amp;"'!$K:$K"),0),"Edit on module sheet"),"")</f>
        <v>Edit on module sheet</v>
      </c>
    </row>
    <row r="673" ht="42.0" customHeight="1">
      <c r="A673" s="39">
        <v>671.0</v>
      </c>
      <c r="B673" s="39">
        <v>667.0</v>
      </c>
      <c r="C673" s="39" t="s">
        <v>130</v>
      </c>
      <c r="D673" s="40" t="s">
        <v>131</v>
      </c>
      <c r="E673" s="28" t="s">
        <v>48</v>
      </c>
      <c r="F673" s="46" t="s">
        <v>1677</v>
      </c>
      <c r="G673" s="40" t="s">
        <v>1678</v>
      </c>
      <c r="H673" s="39" t="s">
        <v>1745</v>
      </c>
      <c r="I673" s="39" t="s">
        <v>1746</v>
      </c>
      <c r="J673" s="40" t="s">
        <v>1747</v>
      </c>
      <c r="K673" s="39" t="s">
        <v>3264</v>
      </c>
      <c r="L673" s="40" t="s">
        <v>3265</v>
      </c>
      <c r="M673" s="47" t="s">
        <v>200</v>
      </c>
      <c r="N673" s="39" t="s">
        <v>1749</v>
      </c>
      <c r="O673" s="39" t="s">
        <v>1750</v>
      </c>
      <c r="P673" s="40" t="s">
        <v>1751</v>
      </c>
      <c r="Q673" s="40" t="s">
        <v>1752</v>
      </c>
      <c r="R673" s="39" t="s">
        <v>1688</v>
      </c>
      <c r="S673" s="39" t="s">
        <v>56</v>
      </c>
      <c r="T673" s="39" t="str">
        <f t="array" ref="T673">IFERROR(INDEX(INDIRECT("'"&amp;VLOOKUP($C673,ModMap!$A$2:$B$21,2,FALSE)&amp;"'!T:T"),MATCH($K673,INDIRECT("'"&amp;VLOOKUP($C673,ModMap!$A$2:$B$21,2,FALSE)&amp;"'!$K:$K"),0)),"")</f>
        <v>Unassigned</v>
      </c>
      <c r="U673" s="44" t="s">
        <v>36</v>
      </c>
      <c r="V673" s="39" t="str">
        <f t="array" ref="V673">IFERROR(INDEX(INDIRECT("'"&amp;VLOOKUP($C673,ModMap!$A$2:$B$21,2,FALSE)&amp;"'!V:V"),MATCH($K673,INDIRECT("'"&amp;VLOOKUP($C673,ModMap!$A$2:$B$21,2,FALSE)&amp;"'!$K:$K"),0)),"")</f>
        <v>N/A</v>
      </c>
      <c r="W673" s="39" t="str">
        <f t="array" ref="W673">IFERROR(INDEX(INDIRECT("'"&amp;VLOOKUP($C673,ModMap!$A$2:$B$21,2,FALSE)&amp;"'!W:W"),MATCH($K673,INDIRECT("'"&amp;VLOOKUP($C673,ModMap!$A$2:$B$21,2,FALSE)&amp;"'!$K:$K"),0)),"")</f>
        <v/>
      </c>
      <c r="X673" s="48" t="s">
        <v>33</v>
      </c>
      <c r="Y673" s="39" t="str">
        <f t="array" ref="Y673">IFERROR(INDEX(INDIRECT("'"&amp;VLOOKUP($C673,ModMap!$A$2:$B$21,2,FALSE)&amp;"'!Y:Y"),MATCH($K673,INDIRECT("'"&amp;VLOOKUP($C673,ModMap!$A$2:$B$21,2,FALSE)&amp;"'!$K:$K"),0)),"")</f>
        <v>Not Started</v>
      </c>
      <c r="Z673" s="39" t="str">
        <f t="array" ref="Z673">IFERROR(INDEX(INDIRECT("'"&amp;VLOOKUP($C673,ModMap!$A$2:$B$21,2,FALSE)&amp;"'!Z:Z"),MATCH($K673,INDIRECT("'"&amp;VLOOKUP($C673,ModMap!$A$2:$B$21,2,FALSE)&amp;"'!$K:$K"),0)),"")</f>
        <v>Unassigned</v>
      </c>
      <c r="AA673" s="48" t="s">
        <v>33</v>
      </c>
      <c r="AB673" s="39" t="str">
        <f t="array" ref="AB673">IFERROR(INDEX(INDIRECT("'"&amp;VLOOKUP($C673,ModMap!$A$2:$B$21,2,FALSE)&amp;"'!AB:AB"),MATCH($K673,INDIRECT("'"&amp;VLOOKUP($C673,ModMap!$A$2:$B$21,2,FALSE)&amp;"'!$K:$K"),0)),"")</f>
        <v>Not Started</v>
      </c>
      <c r="AC673" s="39" t="str">
        <f t="array" ref="AC673">IFERROR(INDEX(INDIRECT("'"&amp;VLOOKUP($C673,ModMap!$A$2:$B$21,2,FALSE)&amp;"'!AC:AC"),MATCH($K673,INDIRECT("'"&amp;VLOOKUP($C673,ModMap!$A$2:$B$21,2,FALSE)&amp;"'!$K:$K"),0)),"")</f>
        <v>Unassigned</v>
      </c>
      <c r="AD673" s="48" t="s">
        <v>33</v>
      </c>
      <c r="AE673" s="39" t="str">
        <f t="array" ref="AE673">IFERROR(INDEX(INDIRECT("'"&amp;VLOOKUP($C673,ModMap!$A$2:$B$21,2,FALSE)&amp;"'!AE:AE"),MATCH($K673,INDIRECT("'"&amp;VLOOKUP($C673,ModMap!$A$2:$B$21,2,FALSE)&amp;"'!$K:$K"),0)),"")</f>
        <v>Not Started</v>
      </c>
      <c r="AF673" s="39" t="str">
        <f t="array" ref="AF673">IFERROR(INDEX(INDIRECT("'"&amp;VLOOKUP($C673,ModMap!$A$2:$B$21,2,FALSE)&amp;"'!AF:AF"),MATCH($K673,INDIRECT("'"&amp;VLOOKUP($C673,ModMap!$A$2:$B$21,2,FALSE)&amp;"'!$K:$K"),0)),"")</f>
        <v>Unassigned</v>
      </c>
      <c r="AG673" s="44" t="s">
        <v>36</v>
      </c>
      <c r="AH673" s="39" t="str">
        <f t="array" ref="AH673">IFERROR(INDEX(INDIRECT("'"&amp;VLOOKUP($C673,ModMap!$A$2:$B$21,2,FALSE)&amp;"'!AH:AH"),MATCH($K673,INDIRECT("'"&amp;VLOOKUP($C673,ModMap!$A$2:$B$21,2,FALSE)&amp;"'!$K:$K"),0)),"")</f>
        <v>N/A</v>
      </c>
      <c r="AI673" s="39" t="str">
        <f t="array" ref="AI673">IFERROR(INDEX(INDIRECT("'"&amp;VLOOKUP($C673,ModMap!$A$2:$B$21,2,FALSE)&amp;"'!AI:AI"),MATCH($K673,INDIRECT("'"&amp;VLOOKUP($C673,ModMap!$A$2:$B$21,2,FALSE)&amp;"'!$K:$K"),0)),"")</f>
        <v/>
      </c>
      <c r="AJ673" s="44" t="s">
        <v>36</v>
      </c>
      <c r="AK673" s="39" t="str">
        <f t="array" ref="AK673">IFERROR(INDEX(INDIRECT("'"&amp;VLOOKUP($C673,ModMap!$A$2:$B$21,2,FALSE)&amp;"'!AK:AK"),MATCH($K673,INDIRECT("'"&amp;VLOOKUP($C673,ModMap!$A$2:$B$21,2,FALSE)&amp;"'!$K:$K"),0)),"")</f>
        <v>N/A</v>
      </c>
      <c r="AL673" s="39" t="str">
        <f t="array" ref="AL673">IFERROR(INDEX(INDIRECT("'"&amp;VLOOKUP($C673,ModMap!$A$2:$B$21,2,FALSE)&amp;"'!AL:AL"),MATCH($K673,INDIRECT("'"&amp;VLOOKUP($C673,ModMap!$A$2:$B$21,2,FALSE)&amp;"'!$K:$K"),0)),"")</f>
        <v/>
      </c>
      <c r="AM673" s="39">
        <f t="shared" si="1"/>
        <v>3</v>
      </c>
      <c r="AN673" s="39" t="str">
        <f t="shared" si="2"/>
        <v>Not Started</v>
      </c>
      <c r="AO673" s="40" t="str">
        <f t="array" ref="AO673">IFERROR(INDEX(INDIRECT("'"&amp;VLOOKUP($C673,ModMap!$A$2:$B$21,2,FALSE)&amp;"'!AO:AO"),MATCH($K673,INDIRECT("'"&amp;VLOOKUP($C673,ModMap!$A$2:$B$21,2,FALSE)&amp;"'!$K:$K"),0)),"")</f>
        <v/>
      </c>
      <c r="AP673" s="49" t="str">
        <f t="array" ref="AP673">IFERROR(HYPERLINK("#'"&amp;VLOOKUP($C673,ModMap!$A$2:$B$21,2,FALSE)&amp;"'!V"&amp;MATCH($K673,INDIRECT("'"&amp;VLOOKUP($C673,ModMap!$A$2:$B$21,2,FALSE)&amp;"'!$K:$K"),0),"Edit on module sheet"),"")</f>
        <v>Edit on module sheet</v>
      </c>
    </row>
    <row r="674" ht="42.0" customHeight="1">
      <c r="A674" s="50">
        <v>672.0</v>
      </c>
      <c r="B674" s="50">
        <v>668.0</v>
      </c>
      <c r="C674" s="50" t="s">
        <v>130</v>
      </c>
      <c r="D674" s="51" t="s">
        <v>131</v>
      </c>
      <c r="E674" s="29" t="s">
        <v>41</v>
      </c>
      <c r="F674" s="46" t="s">
        <v>1677</v>
      </c>
      <c r="G674" s="51" t="s">
        <v>1678</v>
      </c>
      <c r="H674" s="50" t="s">
        <v>1745</v>
      </c>
      <c r="I674" s="50" t="s">
        <v>1746</v>
      </c>
      <c r="J674" s="51" t="s">
        <v>1747</v>
      </c>
      <c r="K674" s="50" t="s">
        <v>1748</v>
      </c>
      <c r="L674" s="51" t="s">
        <v>1683</v>
      </c>
      <c r="M674" s="47" t="s">
        <v>200</v>
      </c>
      <c r="N674" s="50" t="s">
        <v>1749</v>
      </c>
      <c r="O674" s="50" t="s">
        <v>1750</v>
      </c>
      <c r="P674" s="51" t="s">
        <v>1751</v>
      </c>
      <c r="Q674" s="51" t="s">
        <v>1752</v>
      </c>
      <c r="R674" s="50" t="s">
        <v>1688</v>
      </c>
      <c r="S674" s="50" t="s">
        <v>206</v>
      </c>
      <c r="T674" s="50" t="str">
        <f t="array" ref="T674">IFERROR(INDEX(INDIRECT("'"&amp;VLOOKUP($C674,ModMap!$A$2:$B$21,2,FALSE)&amp;"'!T:T"),MATCH($K674,INDIRECT("'"&amp;VLOOKUP($C674,ModMap!$A$2:$B$21,2,FALSE)&amp;"'!$K:$K"),0)),"")</f>
        <v>Unassigned</v>
      </c>
      <c r="U674" s="48" t="s">
        <v>33</v>
      </c>
      <c r="V674" s="50" t="str">
        <f t="array" ref="V674">IFERROR(INDEX(INDIRECT("'"&amp;VLOOKUP($C674,ModMap!$A$2:$B$21,2,FALSE)&amp;"'!V:V"),MATCH($K674,INDIRECT("'"&amp;VLOOKUP($C674,ModMap!$A$2:$B$21,2,FALSE)&amp;"'!$K:$K"),0)),"")</f>
        <v>Not Started</v>
      </c>
      <c r="W674" s="50" t="str">
        <f t="array" ref="W674">IFERROR(INDEX(INDIRECT("'"&amp;VLOOKUP($C674,ModMap!$A$2:$B$21,2,FALSE)&amp;"'!W:W"),MATCH($K674,INDIRECT("'"&amp;VLOOKUP($C674,ModMap!$A$2:$B$21,2,FALSE)&amp;"'!$K:$K"),0)),"")</f>
        <v>Unassigned</v>
      </c>
      <c r="X674" s="44" t="s">
        <v>36</v>
      </c>
      <c r="Y674" s="50" t="str">
        <f t="array" ref="Y674">IFERROR(INDEX(INDIRECT("'"&amp;VLOOKUP($C674,ModMap!$A$2:$B$21,2,FALSE)&amp;"'!Y:Y"),MATCH($K674,INDIRECT("'"&amp;VLOOKUP($C674,ModMap!$A$2:$B$21,2,FALSE)&amp;"'!$K:$K"),0)),"")</f>
        <v>N/A</v>
      </c>
      <c r="Z674" s="50" t="str">
        <f t="array" ref="Z674">IFERROR(INDEX(INDIRECT("'"&amp;VLOOKUP($C674,ModMap!$A$2:$B$21,2,FALSE)&amp;"'!Z:Z"),MATCH($K674,INDIRECT("'"&amp;VLOOKUP($C674,ModMap!$A$2:$B$21,2,FALSE)&amp;"'!$K:$K"),0)),"")</f>
        <v/>
      </c>
      <c r="AA674" s="44" t="s">
        <v>36</v>
      </c>
      <c r="AB674" s="50" t="str">
        <f t="array" ref="AB674">IFERROR(INDEX(INDIRECT("'"&amp;VLOOKUP($C674,ModMap!$A$2:$B$21,2,FALSE)&amp;"'!AB:AB"),MATCH($K674,INDIRECT("'"&amp;VLOOKUP($C674,ModMap!$A$2:$B$21,2,FALSE)&amp;"'!$K:$K"),0)),"")</f>
        <v>N/A</v>
      </c>
      <c r="AC674" s="50" t="str">
        <f t="array" ref="AC674">IFERROR(INDEX(INDIRECT("'"&amp;VLOOKUP($C674,ModMap!$A$2:$B$21,2,FALSE)&amp;"'!AC:AC"),MATCH($K674,INDIRECT("'"&amp;VLOOKUP($C674,ModMap!$A$2:$B$21,2,FALSE)&amp;"'!$K:$K"),0)),"")</f>
        <v/>
      </c>
      <c r="AD674" s="48" t="s">
        <v>33</v>
      </c>
      <c r="AE674" s="50" t="str">
        <f t="array" ref="AE674">IFERROR(INDEX(INDIRECT("'"&amp;VLOOKUP($C674,ModMap!$A$2:$B$21,2,FALSE)&amp;"'!AE:AE"),MATCH($K674,INDIRECT("'"&amp;VLOOKUP($C674,ModMap!$A$2:$B$21,2,FALSE)&amp;"'!$K:$K"),0)),"")</f>
        <v>Not Started</v>
      </c>
      <c r="AF674" s="50" t="str">
        <f t="array" ref="AF674">IFERROR(INDEX(INDIRECT("'"&amp;VLOOKUP($C674,ModMap!$A$2:$B$21,2,FALSE)&amp;"'!AF:AF"),MATCH($K674,INDIRECT("'"&amp;VLOOKUP($C674,ModMap!$A$2:$B$21,2,FALSE)&amp;"'!$K:$K"),0)),"")</f>
        <v>Unassigned</v>
      </c>
      <c r="AG674" s="44" t="s">
        <v>36</v>
      </c>
      <c r="AH674" s="50" t="str">
        <f t="array" ref="AH674">IFERROR(INDEX(INDIRECT("'"&amp;VLOOKUP($C674,ModMap!$A$2:$B$21,2,FALSE)&amp;"'!AH:AH"),MATCH($K674,INDIRECT("'"&amp;VLOOKUP($C674,ModMap!$A$2:$B$21,2,FALSE)&amp;"'!$K:$K"),0)),"")</f>
        <v>N/A</v>
      </c>
      <c r="AI674" s="50" t="str">
        <f t="array" ref="AI674">IFERROR(INDEX(INDIRECT("'"&amp;VLOOKUP($C674,ModMap!$A$2:$B$21,2,FALSE)&amp;"'!AI:AI"),MATCH($K674,INDIRECT("'"&amp;VLOOKUP($C674,ModMap!$A$2:$B$21,2,FALSE)&amp;"'!$K:$K"),0)),"")</f>
        <v/>
      </c>
      <c r="AJ674" s="44" t="s">
        <v>36</v>
      </c>
      <c r="AK674" s="50" t="str">
        <f t="array" ref="AK674">IFERROR(INDEX(INDIRECT("'"&amp;VLOOKUP($C674,ModMap!$A$2:$B$21,2,FALSE)&amp;"'!AK:AK"),MATCH($K674,INDIRECT("'"&amp;VLOOKUP($C674,ModMap!$A$2:$B$21,2,FALSE)&amp;"'!$K:$K"),0)),"")</f>
        <v>N/A</v>
      </c>
      <c r="AL674" s="50" t="str">
        <f t="array" ref="AL674">IFERROR(INDEX(INDIRECT("'"&amp;VLOOKUP($C674,ModMap!$A$2:$B$21,2,FALSE)&amp;"'!AL:AL"),MATCH($K674,INDIRECT("'"&amp;VLOOKUP($C674,ModMap!$A$2:$B$21,2,FALSE)&amp;"'!$K:$K"),0)),"")</f>
        <v/>
      </c>
      <c r="AM674" s="50">
        <f t="shared" si="1"/>
        <v>2</v>
      </c>
      <c r="AN674" s="50" t="str">
        <f t="shared" si="2"/>
        <v>Not Started</v>
      </c>
      <c r="AO674" s="51" t="str">
        <f t="array" ref="AO674">IFERROR(INDEX(INDIRECT("'"&amp;VLOOKUP($C674,ModMap!$A$2:$B$21,2,FALSE)&amp;"'!AO:AO"),MATCH($K674,INDIRECT("'"&amp;VLOOKUP($C674,ModMap!$A$2:$B$21,2,FALSE)&amp;"'!$K:$K"),0)),"")</f>
        <v/>
      </c>
      <c r="AP674" s="49" t="str">
        <f t="array" ref="AP674">IFERROR(HYPERLINK("#'"&amp;VLOOKUP($C674,ModMap!$A$2:$B$21,2,FALSE)&amp;"'!V"&amp;MATCH($K674,INDIRECT("'"&amp;VLOOKUP($C674,ModMap!$A$2:$B$21,2,FALSE)&amp;"'!$K:$K"),0),"Edit on module sheet"),"")</f>
        <v>Edit on module sheet</v>
      </c>
    </row>
    <row r="675" ht="42.0" customHeight="1">
      <c r="A675" s="39">
        <v>673.0</v>
      </c>
      <c r="B675" s="39">
        <v>669.0</v>
      </c>
      <c r="C675" s="39" t="s">
        <v>130</v>
      </c>
      <c r="D675" s="40" t="s">
        <v>131</v>
      </c>
      <c r="E675" s="31" t="s">
        <v>69</v>
      </c>
      <c r="F675" s="46" t="s">
        <v>1677</v>
      </c>
      <c r="G675" s="40" t="s">
        <v>1678</v>
      </c>
      <c r="H675" s="39" t="s">
        <v>1745</v>
      </c>
      <c r="I675" s="39" t="s">
        <v>1746</v>
      </c>
      <c r="J675" s="40" t="s">
        <v>1747</v>
      </c>
      <c r="K675" s="39" t="s">
        <v>3918</v>
      </c>
      <c r="L675" s="40" t="s">
        <v>3919</v>
      </c>
      <c r="M675" s="48" t="s">
        <v>434</v>
      </c>
      <c r="N675" s="39" t="s">
        <v>1749</v>
      </c>
      <c r="O675" s="39" t="s">
        <v>1750</v>
      </c>
      <c r="P675" s="40" t="s">
        <v>1751</v>
      </c>
      <c r="Q675" s="40" t="s">
        <v>1752</v>
      </c>
      <c r="R675" s="39" t="s">
        <v>1688</v>
      </c>
      <c r="S675" s="39" t="s">
        <v>69</v>
      </c>
      <c r="T675" s="39" t="str">
        <f t="array" ref="T675">IFERROR(INDEX(INDIRECT("'"&amp;VLOOKUP($C675,ModMap!$A$2:$B$21,2,FALSE)&amp;"'!T:T"),MATCH($K675,INDIRECT("'"&amp;VLOOKUP($C675,ModMap!$A$2:$B$21,2,FALSE)&amp;"'!$K:$K"),0)),"")</f>
        <v>Unassigned</v>
      </c>
      <c r="U675" s="48" t="s">
        <v>33</v>
      </c>
      <c r="V675" s="39" t="str">
        <f t="array" ref="V675">IFERROR(INDEX(INDIRECT("'"&amp;VLOOKUP($C675,ModMap!$A$2:$B$21,2,FALSE)&amp;"'!V:V"),MATCH($K675,INDIRECT("'"&amp;VLOOKUP($C675,ModMap!$A$2:$B$21,2,FALSE)&amp;"'!$K:$K"),0)),"")</f>
        <v>Not Started</v>
      </c>
      <c r="W675" s="39" t="str">
        <f t="array" ref="W675">IFERROR(INDEX(INDIRECT("'"&amp;VLOOKUP($C675,ModMap!$A$2:$B$21,2,FALSE)&amp;"'!W:W"),MATCH($K675,INDIRECT("'"&amp;VLOOKUP($C675,ModMap!$A$2:$B$21,2,FALSE)&amp;"'!$K:$K"),0)),"")</f>
        <v>Unassigned</v>
      </c>
      <c r="X675" s="48" t="s">
        <v>33</v>
      </c>
      <c r="Y675" s="39" t="str">
        <f t="array" ref="Y675">IFERROR(INDEX(INDIRECT("'"&amp;VLOOKUP($C675,ModMap!$A$2:$B$21,2,FALSE)&amp;"'!Y:Y"),MATCH($K675,INDIRECT("'"&amp;VLOOKUP($C675,ModMap!$A$2:$B$21,2,FALSE)&amp;"'!$K:$K"),0)),"")</f>
        <v>Not Started</v>
      </c>
      <c r="Z675" s="39" t="str">
        <f t="array" ref="Z675">IFERROR(INDEX(INDIRECT("'"&amp;VLOOKUP($C675,ModMap!$A$2:$B$21,2,FALSE)&amp;"'!Z:Z"),MATCH($K675,INDIRECT("'"&amp;VLOOKUP($C675,ModMap!$A$2:$B$21,2,FALSE)&amp;"'!$K:$K"),0)),"")</f>
        <v>Unassigned</v>
      </c>
      <c r="AA675" s="44" t="s">
        <v>36</v>
      </c>
      <c r="AB675" s="39" t="str">
        <f t="array" ref="AB675">IFERROR(INDEX(INDIRECT("'"&amp;VLOOKUP($C675,ModMap!$A$2:$B$21,2,FALSE)&amp;"'!AB:AB"),MATCH($K675,INDIRECT("'"&amp;VLOOKUP($C675,ModMap!$A$2:$B$21,2,FALSE)&amp;"'!$K:$K"),0)),"")</f>
        <v>N/A</v>
      </c>
      <c r="AC675" s="39" t="str">
        <f t="array" ref="AC675">IFERROR(INDEX(INDIRECT("'"&amp;VLOOKUP($C675,ModMap!$A$2:$B$21,2,FALSE)&amp;"'!AC:AC"),MATCH($K675,INDIRECT("'"&amp;VLOOKUP($C675,ModMap!$A$2:$B$21,2,FALSE)&amp;"'!$K:$K"),0)),"")</f>
        <v/>
      </c>
      <c r="AD675" s="48" t="s">
        <v>33</v>
      </c>
      <c r="AE675" s="39" t="str">
        <f t="array" ref="AE675">IFERROR(INDEX(INDIRECT("'"&amp;VLOOKUP($C675,ModMap!$A$2:$B$21,2,FALSE)&amp;"'!AE:AE"),MATCH($K675,INDIRECT("'"&amp;VLOOKUP($C675,ModMap!$A$2:$B$21,2,FALSE)&amp;"'!$K:$K"),0)),"")</f>
        <v>Not Started</v>
      </c>
      <c r="AF675" s="39" t="str">
        <f t="array" ref="AF675">IFERROR(INDEX(INDIRECT("'"&amp;VLOOKUP($C675,ModMap!$A$2:$B$21,2,FALSE)&amp;"'!AF:AF"),MATCH($K675,INDIRECT("'"&amp;VLOOKUP($C675,ModMap!$A$2:$B$21,2,FALSE)&amp;"'!$K:$K"),0)),"")</f>
        <v>Unassigned</v>
      </c>
      <c r="AG675" s="44" t="s">
        <v>36</v>
      </c>
      <c r="AH675" s="39" t="str">
        <f t="array" ref="AH675">IFERROR(INDEX(INDIRECT("'"&amp;VLOOKUP($C675,ModMap!$A$2:$B$21,2,FALSE)&amp;"'!AH:AH"),MATCH($K675,INDIRECT("'"&amp;VLOOKUP($C675,ModMap!$A$2:$B$21,2,FALSE)&amp;"'!$K:$K"),0)),"")</f>
        <v>N/A</v>
      </c>
      <c r="AI675" s="39" t="str">
        <f t="array" ref="AI675">IFERROR(INDEX(INDIRECT("'"&amp;VLOOKUP($C675,ModMap!$A$2:$B$21,2,FALSE)&amp;"'!AI:AI"),MATCH($K675,INDIRECT("'"&amp;VLOOKUP($C675,ModMap!$A$2:$B$21,2,FALSE)&amp;"'!$K:$K"),0)),"")</f>
        <v/>
      </c>
      <c r="AJ675" s="44" t="s">
        <v>36</v>
      </c>
      <c r="AK675" s="39" t="str">
        <f t="array" ref="AK675">IFERROR(INDEX(INDIRECT("'"&amp;VLOOKUP($C675,ModMap!$A$2:$B$21,2,FALSE)&amp;"'!AK:AK"),MATCH($K675,INDIRECT("'"&amp;VLOOKUP($C675,ModMap!$A$2:$B$21,2,FALSE)&amp;"'!$K:$K"),0)),"")</f>
        <v>N/A</v>
      </c>
      <c r="AL675" s="39" t="str">
        <f t="array" ref="AL675">IFERROR(INDEX(INDIRECT("'"&amp;VLOOKUP($C675,ModMap!$A$2:$B$21,2,FALSE)&amp;"'!AL:AL"),MATCH($K675,INDIRECT("'"&amp;VLOOKUP($C675,ModMap!$A$2:$B$21,2,FALSE)&amp;"'!$K:$K"),0)),"")</f>
        <v/>
      </c>
      <c r="AM675" s="39">
        <f t="shared" si="1"/>
        <v>3</v>
      </c>
      <c r="AN675" s="39" t="str">
        <f t="shared" si="2"/>
        <v>Not Started</v>
      </c>
      <c r="AO675" s="40" t="str">
        <f t="array" ref="AO675">IFERROR(INDEX(INDIRECT("'"&amp;VLOOKUP($C675,ModMap!$A$2:$B$21,2,FALSE)&amp;"'!AO:AO"),MATCH($K675,INDIRECT("'"&amp;VLOOKUP($C675,ModMap!$A$2:$B$21,2,FALSE)&amp;"'!$K:$K"),0)),"")</f>
        <v/>
      </c>
      <c r="AP675" s="49" t="str">
        <f t="array" ref="AP675">IFERROR(HYPERLINK("#'"&amp;VLOOKUP($C675,ModMap!$A$2:$B$21,2,FALSE)&amp;"'!V"&amp;MATCH($K675,INDIRECT("'"&amp;VLOOKUP($C675,ModMap!$A$2:$B$21,2,FALSE)&amp;"'!$K:$K"),0),"Edit on module sheet"),"")</f>
        <v>Edit on module sheet</v>
      </c>
    </row>
    <row r="676" ht="42.0" customHeight="1">
      <c r="A676" s="50">
        <v>674.0</v>
      </c>
      <c r="B676" s="50">
        <v>674.0</v>
      </c>
      <c r="C676" s="50" t="s">
        <v>130</v>
      </c>
      <c r="D676" s="51" t="s">
        <v>131</v>
      </c>
      <c r="E676" s="28" t="s">
        <v>48</v>
      </c>
      <c r="F676" s="46" t="s">
        <v>1677</v>
      </c>
      <c r="G676" s="51" t="s">
        <v>1678</v>
      </c>
      <c r="H676" s="50" t="s">
        <v>1755</v>
      </c>
      <c r="I676" s="50" t="s">
        <v>1756</v>
      </c>
      <c r="J676" s="51" t="s">
        <v>1757</v>
      </c>
      <c r="K676" s="50" t="s">
        <v>3275</v>
      </c>
      <c r="L676" s="51" t="s">
        <v>3276</v>
      </c>
      <c r="M676" s="47" t="s">
        <v>200</v>
      </c>
      <c r="N676" s="50" t="s">
        <v>1684</v>
      </c>
      <c r="O676" s="50" t="s">
        <v>1685</v>
      </c>
      <c r="P676" s="51" t="s">
        <v>1759</v>
      </c>
      <c r="Q676" s="51" t="s">
        <v>1760</v>
      </c>
      <c r="R676" s="50" t="s">
        <v>1688</v>
      </c>
      <c r="S676" s="50" t="s">
        <v>53</v>
      </c>
      <c r="T676" s="50" t="str">
        <f t="array" ref="T676">IFERROR(INDEX(INDIRECT("'"&amp;VLOOKUP($C676,ModMap!$A$2:$B$21,2,FALSE)&amp;"'!T:T"),MATCH($K676,INDIRECT("'"&amp;VLOOKUP($C676,ModMap!$A$2:$B$21,2,FALSE)&amp;"'!$K:$K"),0)),"")</f>
        <v>Unassigned</v>
      </c>
      <c r="U676" s="44" t="s">
        <v>36</v>
      </c>
      <c r="V676" s="50" t="str">
        <f t="array" ref="V676">IFERROR(INDEX(INDIRECT("'"&amp;VLOOKUP($C676,ModMap!$A$2:$B$21,2,FALSE)&amp;"'!V:V"),MATCH($K676,INDIRECT("'"&amp;VLOOKUP($C676,ModMap!$A$2:$B$21,2,FALSE)&amp;"'!$K:$K"),0)),"")</f>
        <v>N/A</v>
      </c>
      <c r="W676" s="50" t="str">
        <f t="array" ref="W676">IFERROR(INDEX(INDIRECT("'"&amp;VLOOKUP($C676,ModMap!$A$2:$B$21,2,FALSE)&amp;"'!W:W"),MATCH($K676,INDIRECT("'"&amp;VLOOKUP($C676,ModMap!$A$2:$B$21,2,FALSE)&amp;"'!$K:$K"),0)),"")</f>
        <v/>
      </c>
      <c r="X676" s="48" t="s">
        <v>33</v>
      </c>
      <c r="Y676" s="50" t="str">
        <f t="array" ref="Y676">IFERROR(INDEX(INDIRECT("'"&amp;VLOOKUP($C676,ModMap!$A$2:$B$21,2,FALSE)&amp;"'!Y:Y"),MATCH($K676,INDIRECT("'"&amp;VLOOKUP($C676,ModMap!$A$2:$B$21,2,FALSE)&amp;"'!$K:$K"),0)),"")</f>
        <v>Not Started</v>
      </c>
      <c r="Z676" s="50" t="str">
        <f t="array" ref="Z676">IFERROR(INDEX(INDIRECT("'"&amp;VLOOKUP($C676,ModMap!$A$2:$B$21,2,FALSE)&amp;"'!Z:Z"),MATCH($K676,INDIRECT("'"&amp;VLOOKUP($C676,ModMap!$A$2:$B$21,2,FALSE)&amp;"'!$K:$K"),0)),"")</f>
        <v>Unassigned</v>
      </c>
      <c r="AA676" s="48" t="s">
        <v>33</v>
      </c>
      <c r="AB676" s="50" t="str">
        <f t="array" ref="AB676">IFERROR(INDEX(INDIRECT("'"&amp;VLOOKUP($C676,ModMap!$A$2:$B$21,2,FALSE)&amp;"'!AB:AB"),MATCH($K676,INDIRECT("'"&amp;VLOOKUP($C676,ModMap!$A$2:$B$21,2,FALSE)&amp;"'!$K:$K"),0)),"")</f>
        <v>Not Started</v>
      </c>
      <c r="AC676" s="50" t="str">
        <f t="array" ref="AC676">IFERROR(INDEX(INDIRECT("'"&amp;VLOOKUP($C676,ModMap!$A$2:$B$21,2,FALSE)&amp;"'!AC:AC"),MATCH($K676,INDIRECT("'"&amp;VLOOKUP($C676,ModMap!$A$2:$B$21,2,FALSE)&amp;"'!$K:$K"),0)),"")</f>
        <v>Unassigned</v>
      </c>
      <c r="AD676" s="44" t="s">
        <v>36</v>
      </c>
      <c r="AE676" s="50" t="str">
        <f t="array" ref="AE676">IFERROR(INDEX(INDIRECT("'"&amp;VLOOKUP($C676,ModMap!$A$2:$B$21,2,FALSE)&amp;"'!AE:AE"),MATCH($K676,INDIRECT("'"&amp;VLOOKUP($C676,ModMap!$A$2:$B$21,2,FALSE)&amp;"'!$K:$K"),0)),"")</f>
        <v>N/A</v>
      </c>
      <c r="AF676" s="50" t="str">
        <f t="array" ref="AF676">IFERROR(INDEX(INDIRECT("'"&amp;VLOOKUP($C676,ModMap!$A$2:$B$21,2,FALSE)&amp;"'!AF:AF"),MATCH($K676,INDIRECT("'"&amp;VLOOKUP($C676,ModMap!$A$2:$B$21,2,FALSE)&amp;"'!$K:$K"),0)),"")</f>
        <v/>
      </c>
      <c r="AG676" s="44" t="s">
        <v>36</v>
      </c>
      <c r="AH676" s="50" t="str">
        <f t="array" ref="AH676">IFERROR(INDEX(INDIRECT("'"&amp;VLOOKUP($C676,ModMap!$A$2:$B$21,2,FALSE)&amp;"'!AH:AH"),MATCH($K676,INDIRECT("'"&amp;VLOOKUP($C676,ModMap!$A$2:$B$21,2,FALSE)&amp;"'!$K:$K"),0)),"")</f>
        <v>N/A</v>
      </c>
      <c r="AI676" s="50" t="str">
        <f t="array" ref="AI676">IFERROR(INDEX(INDIRECT("'"&amp;VLOOKUP($C676,ModMap!$A$2:$B$21,2,FALSE)&amp;"'!AI:AI"),MATCH($K676,INDIRECT("'"&amp;VLOOKUP($C676,ModMap!$A$2:$B$21,2,FALSE)&amp;"'!$K:$K"),0)),"")</f>
        <v/>
      </c>
      <c r="AJ676" s="44" t="s">
        <v>36</v>
      </c>
      <c r="AK676" s="50" t="str">
        <f t="array" ref="AK676">IFERROR(INDEX(INDIRECT("'"&amp;VLOOKUP($C676,ModMap!$A$2:$B$21,2,FALSE)&amp;"'!AK:AK"),MATCH($K676,INDIRECT("'"&amp;VLOOKUP($C676,ModMap!$A$2:$B$21,2,FALSE)&amp;"'!$K:$K"),0)),"")</f>
        <v>N/A</v>
      </c>
      <c r="AL676" s="50" t="str">
        <f t="array" ref="AL676">IFERROR(INDEX(INDIRECT("'"&amp;VLOOKUP($C676,ModMap!$A$2:$B$21,2,FALSE)&amp;"'!AL:AL"),MATCH($K676,INDIRECT("'"&amp;VLOOKUP($C676,ModMap!$A$2:$B$21,2,FALSE)&amp;"'!$K:$K"),0)),"")</f>
        <v/>
      </c>
      <c r="AM676" s="50">
        <f t="shared" si="1"/>
        <v>2</v>
      </c>
      <c r="AN676" s="50" t="str">
        <f t="shared" si="2"/>
        <v>Not Started</v>
      </c>
      <c r="AO676" s="51" t="str">
        <f t="array" ref="AO676">IFERROR(INDEX(INDIRECT("'"&amp;VLOOKUP($C676,ModMap!$A$2:$B$21,2,FALSE)&amp;"'!AO:AO"),MATCH($K676,INDIRECT("'"&amp;VLOOKUP($C676,ModMap!$A$2:$B$21,2,FALSE)&amp;"'!$K:$K"),0)),"")</f>
        <v/>
      </c>
      <c r="AP676" s="49" t="str">
        <f t="array" ref="AP676">IFERROR(HYPERLINK("#'"&amp;VLOOKUP($C676,ModMap!$A$2:$B$21,2,FALSE)&amp;"'!V"&amp;MATCH($K676,INDIRECT("'"&amp;VLOOKUP($C676,ModMap!$A$2:$B$21,2,FALSE)&amp;"'!$K:$K"),0),"Edit on module sheet"),"")</f>
        <v>Edit on module sheet</v>
      </c>
    </row>
    <row r="677" ht="42.0" customHeight="1">
      <c r="A677" s="39">
        <v>675.0</v>
      </c>
      <c r="B677" s="39">
        <v>675.0</v>
      </c>
      <c r="C677" s="39" t="s">
        <v>130</v>
      </c>
      <c r="D677" s="40" t="s">
        <v>131</v>
      </c>
      <c r="E677" s="28" t="s">
        <v>48</v>
      </c>
      <c r="F677" s="46" t="s">
        <v>1677</v>
      </c>
      <c r="G677" s="40" t="s">
        <v>1678</v>
      </c>
      <c r="H677" s="39" t="s">
        <v>1755</v>
      </c>
      <c r="I677" s="39" t="s">
        <v>1756</v>
      </c>
      <c r="J677" s="40" t="s">
        <v>1757</v>
      </c>
      <c r="K677" s="39" t="s">
        <v>3277</v>
      </c>
      <c r="L677" s="40" t="s">
        <v>3278</v>
      </c>
      <c r="M677" s="47" t="s">
        <v>200</v>
      </c>
      <c r="N677" s="39" t="s">
        <v>1684</v>
      </c>
      <c r="O677" s="39" t="s">
        <v>1685</v>
      </c>
      <c r="P677" s="40" t="s">
        <v>1759</v>
      </c>
      <c r="Q677" s="40" t="s">
        <v>1760</v>
      </c>
      <c r="R677" s="39" t="s">
        <v>1688</v>
      </c>
      <c r="S677" s="39" t="s">
        <v>56</v>
      </c>
      <c r="T677" s="39" t="str">
        <f t="array" ref="T677">IFERROR(INDEX(INDIRECT("'"&amp;VLOOKUP($C677,ModMap!$A$2:$B$21,2,FALSE)&amp;"'!T:T"),MATCH($K677,INDIRECT("'"&amp;VLOOKUP($C677,ModMap!$A$2:$B$21,2,FALSE)&amp;"'!$K:$K"),0)),"")</f>
        <v>Unassigned</v>
      </c>
      <c r="U677" s="44" t="s">
        <v>36</v>
      </c>
      <c r="V677" s="39" t="str">
        <f t="array" ref="V677">IFERROR(INDEX(INDIRECT("'"&amp;VLOOKUP($C677,ModMap!$A$2:$B$21,2,FALSE)&amp;"'!V:V"),MATCH($K677,INDIRECT("'"&amp;VLOOKUP($C677,ModMap!$A$2:$B$21,2,FALSE)&amp;"'!$K:$K"),0)),"")</f>
        <v>N/A</v>
      </c>
      <c r="W677" s="39" t="str">
        <f t="array" ref="W677">IFERROR(INDEX(INDIRECT("'"&amp;VLOOKUP($C677,ModMap!$A$2:$B$21,2,FALSE)&amp;"'!W:W"),MATCH($K677,INDIRECT("'"&amp;VLOOKUP($C677,ModMap!$A$2:$B$21,2,FALSE)&amp;"'!$K:$K"),0)),"")</f>
        <v/>
      </c>
      <c r="X677" s="48" t="s">
        <v>33</v>
      </c>
      <c r="Y677" s="39" t="str">
        <f t="array" ref="Y677">IFERROR(INDEX(INDIRECT("'"&amp;VLOOKUP($C677,ModMap!$A$2:$B$21,2,FALSE)&amp;"'!Y:Y"),MATCH($K677,INDIRECT("'"&amp;VLOOKUP($C677,ModMap!$A$2:$B$21,2,FALSE)&amp;"'!$K:$K"),0)),"")</f>
        <v>Not Started</v>
      </c>
      <c r="Z677" s="39" t="str">
        <f t="array" ref="Z677">IFERROR(INDEX(INDIRECT("'"&amp;VLOOKUP($C677,ModMap!$A$2:$B$21,2,FALSE)&amp;"'!Z:Z"),MATCH($K677,INDIRECT("'"&amp;VLOOKUP($C677,ModMap!$A$2:$B$21,2,FALSE)&amp;"'!$K:$K"),0)),"")</f>
        <v>Unassigned</v>
      </c>
      <c r="AA677" s="48" t="s">
        <v>33</v>
      </c>
      <c r="AB677" s="39" t="str">
        <f t="array" ref="AB677">IFERROR(INDEX(INDIRECT("'"&amp;VLOOKUP($C677,ModMap!$A$2:$B$21,2,FALSE)&amp;"'!AB:AB"),MATCH($K677,INDIRECT("'"&amp;VLOOKUP($C677,ModMap!$A$2:$B$21,2,FALSE)&amp;"'!$K:$K"),0)),"")</f>
        <v>Not Started</v>
      </c>
      <c r="AC677" s="39" t="str">
        <f t="array" ref="AC677">IFERROR(INDEX(INDIRECT("'"&amp;VLOOKUP($C677,ModMap!$A$2:$B$21,2,FALSE)&amp;"'!AC:AC"),MATCH($K677,INDIRECT("'"&amp;VLOOKUP($C677,ModMap!$A$2:$B$21,2,FALSE)&amp;"'!$K:$K"),0)),"")</f>
        <v>Unassigned</v>
      </c>
      <c r="AD677" s="48" t="s">
        <v>33</v>
      </c>
      <c r="AE677" s="39" t="str">
        <f t="array" ref="AE677">IFERROR(INDEX(INDIRECT("'"&amp;VLOOKUP($C677,ModMap!$A$2:$B$21,2,FALSE)&amp;"'!AE:AE"),MATCH($K677,INDIRECT("'"&amp;VLOOKUP($C677,ModMap!$A$2:$B$21,2,FALSE)&amp;"'!$K:$K"),0)),"")</f>
        <v>Not Started</v>
      </c>
      <c r="AF677" s="39" t="str">
        <f t="array" ref="AF677">IFERROR(INDEX(INDIRECT("'"&amp;VLOOKUP($C677,ModMap!$A$2:$B$21,2,FALSE)&amp;"'!AF:AF"),MATCH($K677,INDIRECT("'"&amp;VLOOKUP($C677,ModMap!$A$2:$B$21,2,FALSE)&amp;"'!$K:$K"),0)),"")</f>
        <v>Unassigned</v>
      </c>
      <c r="AG677" s="44" t="s">
        <v>36</v>
      </c>
      <c r="AH677" s="39" t="str">
        <f t="array" ref="AH677">IFERROR(INDEX(INDIRECT("'"&amp;VLOOKUP($C677,ModMap!$A$2:$B$21,2,FALSE)&amp;"'!AH:AH"),MATCH($K677,INDIRECT("'"&amp;VLOOKUP($C677,ModMap!$A$2:$B$21,2,FALSE)&amp;"'!$K:$K"),0)),"")</f>
        <v>N/A</v>
      </c>
      <c r="AI677" s="39" t="str">
        <f t="array" ref="AI677">IFERROR(INDEX(INDIRECT("'"&amp;VLOOKUP($C677,ModMap!$A$2:$B$21,2,FALSE)&amp;"'!AI:AI"),MATCH($K677,INDIRECT("'"&amp;VLOOKUP($C677,ModMap!$A$2:$B$21,2,FALSE)&amp;"'!$K:$K"),0)),"")</f>
        <v/>
      </c>
      <c r="AJ677" s="44" t="s">
        <v>36</v>
      </c>
      <c r="AK677" s="39" t="str">
        <f t="array" ref="AK677">IFERROR(INDEX(INDIRECT("'"&amp;VLOOKUP($C677,ModMap!$A$2:$B$21,2,FALSE)&amp;"'!AK:AK"),MATCH($K677,INDIRECT("'"&amp;VLOOKUP($C677,ModMap!$A$2:$B$21,2,FALSE)&amp;"'!$K:$K"),0)),"")</f>
        <v>N/A</v>
      </c>
      <c r="AL677" s="39" t="str">
        <f t="array" ref="AL677">IFERROR(INDEX(INDIRECT("'"&amp;VLOOKUP($C677,ModMap!$A$2:$B$21,2,FALSE)&amp;"'!AL:AL"),MATCH($K677,INDIRECT("'"&amp;VLOOKUP($C677,ModMap!$A$2:$B$21,2,FALSE)&amp;"'!$K:$K"),0)),"")</f>
        <v/>
      </c>
      <c r="AM677" s="39">
        <f t="shared" si="1"/>
        <v>3</v>
      </c>
      <c r="AN677" s="39" t="str">
        <f t="shared" si="2"/>
        <v>Not Started</v>
      </c>
      <c r="AO677" s="40" t="str">
        <f t="array" ref="AO677">IFERROR(INDEX(INDIRECT("'"&amp;VLOOKUP($C677,ModMap!$A$2:$B$21,2,FALSE)&amp;"'!AO:AO"),MATCH($K677,INDIRECT("'"&amp;VLOOKUP($C677,ModMap!$A$2:$B$21,2,FALSE)&amp;"'!$K:$K"),0)),"")</f>
        <v/>
      </c>
      <c r="AP677" s="49" t="str">
        <f t="array" ref="AP677">IFERROR(HYPERLINK("#'"&amp;VLOOKUP($C677,ModMap!$A$2:$B$21,2,FALSE)&amp;"'!V"&amp;MATCH($K677,INDIRECT("'"&amp;VLOOKUP($C677,ModMap!$A$2:$B$21,2,FALSE)&amp;"'!$K:$K"),0),"Edit on module sheet"),"")</f>
        <v>Edit on module sheet</v>
      </c>
    </row>
    <row r="678" ht="42.0" customHeight="1">
      <c r="A678" s="50">
        <v>676.0</v>
      </c>
      <c r="B678" s="50">
        <v>676.0</v>
      </c>
      <c r="C678" s="50" t="s">
        <v>130</v>
      </c>
      <c r="D678" s="51" t="s">
        <v>131</v>
      </c>
      <c r="E678" s="29" t="s">
        <v>41</v>
      </c>
      <c r="F678" s="46" t="s">
        <v>1677</v>
      </c>
      <c r="G678" s="51" t="s">
        <v>1678</v>
      </c>
      <c r="H678" s="50" t="s">
        <v>1755</v>
      </c>
      <c r="I678" s="50" t="s">
        <v>1756</v>
      </c>
      <c r="J678" s="51" t="s">
        <v>1757</v>
      </c>
      <c r="K678" s="50" t="s">
        <v>1758</v>
      </c>
      <c r="L678" s="51" t="s">
        <v>1683</v>
      </c>
      <c r="M678" s="47" t="s">
        <v>200</v>
      </c>
      <c r="N678" s="50" t="s">
        <v>1684</v>
      </c>
      <c r="O678" s="50" t="s">
        <v>1685</v>
      </c>
      <c r="P678" s="51" t="s">
        <v>1759</v>
      </c>
      <c r="Q678" s="51" t="s">
        <v>1760</v>
      </c>
      <c r="R678" s="50" t="s">
        <v>1688</v>
      </c>
      <c r="S678" s="50" t="s">
        <v>206</v>
      </c>
      <c r="T678" s="50" t="str">
        <f t="array" ref="T678">IFERROR(INDEX(INDIRECT("'"&amp;VLOOKUP($C678,ModMap!$A$2:$B$21,2,FALSE)&amp;"'!T:T"),MATCH($K678,INDIRECT("'"&amp;VLOOKUP($C678,ModMap!$A$2:$B$21,2,FALSE)&amp;"'!$K:$K"),0)),"")</f>
        <v>Unassigned</v>
      </c>
      <c r="U678" s="48" t="s">
        <v>33</v>
      </c>
      <c r="V678" s="50" t="str">
        <f t="array" ref="V678">IFERROR(INDEX(INDIRECT("'"&amp;VLOOKUP($C678,ModMap!$A$2:$B$21,2,FALSE)&amp;"'!V:V"),MATCH($K678,INDIRECT("'"&amp;VLOOKUP($C678,ModMap!$A$2:$B$21,2,FALSE)&amp;"'!$K:$K"),0)),"")</f>
        <v>Not Started</v>
      </c>
      <c r="W678" s="50" t="str">
        <f t="array" ref="W678">IFERROR(INDEX(INDIRECT("'"&amp;VLOOKUP($C678,ModMap!$A$2:$B$21,2,FALSE)&amp;"'!W:W"),MATCH($K678,INDIRECT("'"&amp;VLOOKUP($C678,ModMap!$A$2:$B$21,2,FALSE)&amp;"'!$K:$K"),0)),"")</f>
        <v>Unassigned</v>
      </c>
      <c r="X678" s="44" t="s">
        <v>36</v>
      </c>
      <c r="Y678" s="50" t="str">
        <f t="array" ref="Y678">IFERROR(INDEX(INDIRECT("'"&amp;VLOOKUP($C678,ModMap!$A$2:$B$21,2,FALSE)&amp;"'!Y:Y"),MATCH($K678,INDIRECT("'"&amp;VLOOKUP($C678,ModMap!$A$2:$B$21,2,FALSE)&amp;"'!$K:$K"),0)),"")</f>
        <v>N/A</v>
      </c>
      <c r="Z678" s="50" t="str">
        <f t="array" ref="Z678">IFERROR(INDEX(INDIRECT("'"&amp;VLOOKUP($C678,ModMap!$A$2:$B$21,2,FALSE)&amp;"'!Z:Z"),MATCH($K678,INDIRECT("'"&amp;VLOOKUP($C678,ModMap!$A$2:$B$21,2,FALSE)&amp;"'!$K:$K"),0)),"")</f>
        <v/>
      </c>
      <c r="AA678" s="44" t="s">
        <v>36</v>
      </c>
      <c r="AB678" s="50" t="str">
        <f t="array" ref="AB678">IFERROR(INDEX(INDIRECT("'"&amp;VLOOKUP($C678,ModMap!$A$2:$B$21,2,FALSE)&amp;"'!AB:AB"),MATCH($K678,INDIRECT("'"&amp;VLOOKUP($C678,ModMap!$A$2:$B$21,2,FALSE)&amp;"'!$K:$K"),0)),"")</f>
        <v>N/A</v>
      </c>
      <c r="AC678" s="50" t="str">
        <f t="array" ref="AC678">IFERROR(INDEX(INDIRECT("'"&amp;VLOOKUP($C678,ModMap!$A$2:$B$21,2,FALSE)&amp;"'!AC:AC"),MATCH($K678,INDIRECT("'"&amp;VLOOKUP($C678,ModMap!$A$2:$B$21,2,FALSE)&amp;"'!$K:$K"),0)),"")</f>
        <v/>
      </c>
      <c r="AD678" s="48" t="s">
        <v>33</v>
      </c>
      <c r="AE678" s="50" t="str">
        <f t="array" ref="AE678">IFERROR(INDEX(INDIRECT("'"&amp;VLOOKUP($C678,ModMap!$A$2:$B$21,2,FALSE)&amp;"'!AE:AE"),MATCH($K678,INDIRECT("'"&amp;VLOOKUP($C678,ModMap!$A$2:$B$21,2,FALSE)&amp;"'!$K:$K"),0)),"")</f>
        <v>Not Started</v>
      </c>
      <c r="AF678" s="50" t="str">
        <f t="array" ref="AF678">IFERROR(INDEX(INDIRECT("'"&amp;VLOOKUP($C678,ModMap!$A$2:$B$21,2,FALSE)&amp;"'!AF:AF"),MATCH($K678,INDIRECT("'"&amp;VLOOKUP($C678,ModMap!$A$2:$B$21,2,FALSE)&amp;"'!$K:$K"),0)),"")</f>
        <v>Unassigned</v>
      </c>
      <c r="AG678" s="44" t="s">
        <v>36</v>
      </c>
      <c r="AH678" s="50" t="str">
        <f t="array" ref="AH678">IFERROR(INDEX(INDIRECT("'"&amp;VLOOKUP($C678,ModMap!$A$2:$B$21,2,FALSE)&amp;"'!AH:AH"),MATCH($K678,INDIRECT("'"&amp;VLOOKUP($C678,ModMap!$A$2:$B$21,2,FALSE)&amp;"'!$K:$K"),0)),"")</f>
        <v>N/A</v>
      </c>
      <c r="AI678" s="50" t="str">
        <f t="array" ref="AI678">IFERROR(INDEX(INDIRECT("'"&amp;VLOOKUP($C678,ModMap!$A$2:$B$21,2,FALSE)&amp;"'!AI:AI"),MATCH($K678,INDIRECT("'"&amp;VLOOKUP($C678,ModMap!$A$2:$B$21,2,FALSE)&amp;"'!$K:$K"),0)),"")</f>
        <v/>
      </c>
      <c r="AJ678" s="44" t="s">
        <v>36</v>
      </c>
      <c r="AK678" s="50" t="str">
        <f t="array" ref="AK678">IFERROR(INDEX(INDIRECT("'"&amp;VLOOKUP($C678,ModMap!$A$2:$B$21,2,FALSE)&amp;"'!AK:AK"),MATCH($K678,INDIRECT("'"&amp;VLOOKUP($C678,ModMap!$A$2:$B$21,2,FALSE)&amp;"'!$K:$K"),0)),"")</f>
        <v>N/A</v>
      </c>
      <c r="AL678" s="50" t="str">
        <f t="array" ref="AL678">IFERROR(INDEX(INDIRECT("'"&amp;VLOOKUP($C678,ModMap!$A$2:$B$21,2,FALSE)&amp;"'!AL:AL"),MATCH($K678,INDIRECT("'"&amp;VLOOKUP($C678,ModMap!$A$2:$B$21,2,FALSE)&amp;"'!$K:$K"),0)),"")</f>
        <v/>
      </c>
      <c r="AM678" s="50">
        <f t="shared" si="1"/>
        <v>2</v>
      </c>
      <c r="AN678" s="50" t="str">
        <f t="shared" si="2"/>
        <v>Not Started</v>
      </c>
      <c r="AO678" s="51" t="str">
        <f t="array" ref="AO678">IFERROR(INDEX(INDIRECT("'"&amp;VLOOKUP($C678,ModMap!$A$2:$B$21,2,FALSE)&amp;"'!AO:AO"),MATCH($K678,INDIRECT("'"&amp;VLOOKUP($C678,ModMap!$A$2:$B$21,2,FALSE)&amp;"'!$K:$K"),0)),"")</f>
        <v/>
      </c>
      <c r="AP678" s="49" t="str">
        <f t="array" ref="AP678">IFERROR(HYPERLINK("#'"&amp;VLOOKUP($C678,ModMap!$A$2:$B$21,2,FALSE)&amp;"'!V"&amp;MATCH($K678,INDIRECT("'"&amp;VLOOKUP($C678,ModMap!$A$2:$B$21,2,FALSE)&amp;"'!$K:$K"),0),"Edit on module sheet"),"")</f>
        <v>Edit on module sheet</v>
      </c>
    </row>
    <row r="679" ht="42.0" customHeight="1">
      <c r="A679" s="39">
        <v>677.0</v>
      </c>
      <c r="B679" s="39">
        <v>677.0</v>
      </c>
      <c r="C679" s="39" t="s">
        <v>130</v>
      </c>
      <c r="D679" s="40" t="s">
        <v>131</v>
      </c>
      <c r="E679" s="31" t="s">
        <v>69</v>
      </c>
      <c r="F679" s="46" t="s">
        <v>1677</v>
      </c>
      <c r="G679" s="40" t="s">
        <v>1678</v>
      </c>
      <c r="H679" s="39" t="s">
        <v>1755</v>
      </c>
      <c r="I679" s="39" t="s">
        <v>1756</v>
      </c>
      <c r="J679" s="40" t="s">
        <v>1757</v>
      </c>
      <c r="K679" s="39" t="s">
        <v>3920</v>
      </c>
      <c r="L679" s="40" t="s">
        <v>3921</v>
      </c>
      <c r="M679" s="48" t="s">
        <v>434</v>
      </c>
      <c r="N679" s="39" t="s">
        <v>1684</v>
      </c>
      <c r="O679" s="39" t="s">
        <v>1685</v>
      </c>
      <c r="P679" s="40" t="s">
        <v>1759</v>
      </c>
      <c r="Q679" s="40" t="s">
        <v>1760</v>
      </c>
      <c r="R679" s="39" t="s">
        <v>1688</v>
      </c>
      <c r="S679" s="39" t="s">
        <v>69</v>
      </c>
      <c r="T679" s="39" t="str">
        <f t="array" ref="T679">IFERROR(INDEX(INDIRECT("'"&amp;VLOOKUP($C679,ModMap!$A$2:$B$21,2,FALSE)&amp;"'!T:T"),MATCH($K679,INDIRECT("'"&amp;VLOOKUP($C679,ModMap!$A$2:$B$21,2,FALSE)&amp;"'!$K:$K"),0)),"")</f>
        <v>Unassigned</v>
      </c>
      <c r="U679" s="48" t="s">
        <v>33</v>
      </c>
      <c r="V679" s="39" t="str">
        <f t="array" ref="V679">IFERROR(INDEX(INDIRECT("'"&amp;VLOOKUP($C679,ModMap!$A$2:$B$21,2,FALSE)&amp;"'!V:V"),MATCH($K679,INDIRECT("'"&amp;VLOOKUP($C679,ModMap!$A$2:$B$21,2,FALSE)&amp;"'!$K:$K"),0)),"")</f>
        <v>Not Started</v>
      </c>
      <c r="W679" s="39" t="str">
        <f t="array" ref="W679">IFERROR(INDEX(INDIRECT("'"&amp;VLOOKUP($C679,ModMap!$A$2:$B$21,2,FALSE)&amp;"'!W:W"),MATCH($K679,INDIRECT("'"&amp;VLOOKUP($C679,ModMap!$A$2:$B$21,2,FALSE)&amp;"'!$K:$K"),0)),"")</f>
        <v>Unassigned</v>
      </c>
      <c r="X679" s="48" t="s">
        <v>33</v>
      </c>
      <c r="Y679" s="39" t="str">
        <f t="array" ref="Y679">IFERROR(INDEX(INDIRECT("'"&amp;VLOOKUP($C679,ModMap!$A$2:$B$21,2,FALSE)&amp;"'!Y:Y"),MATCH($K679,INDIRECT("'"&amp;VLOOKUP($C679,ModMap!$A$2:$B$21,2,FALSE)&amp;"'!$K:$K"),0)),"")</f>
        <v>Not Started</v>
      </c>
      <c r="Z679" s="39" t="str">
        <f t="array" ref="Z679">IFERROR(INDEX(INDIRECT("'"&amp;VLOOKUP($C679,ModMap!$A$2:$B$21,2,FALSE)&amp;"'!Z:Z"),MATCH($K679,INDIRECT("'"&amp;VLOOKUP($C679,ModMap!$A$2:$B$21,2,FALSE)&amp;"'!$K:$K"),0)),"")</f>
        <v>Unassigned</v>
      </c>
      <c r="AA679" s="44" t="s">
        <v>36</v>
      </c>
      <c r="AB679" s="39" t="str">
        <f t="array" ref="AB679">IFERROR(INDEX(INDIRECT("'"&amp;VLOOKUP($C679,ModMap!$A$2:$B$21,2,FALSE)&amp;"'!AB:AB"),MATCH($K679,INDIRECT("'"&amp;VLOOKUP($C679,ModMap!$A$2:$B$21,2,FALSE)&amp;"'!$K:$K"),0)),"")</f>
        <v>N/A</v>
      </c>
      <c r="AC679" s="39" t="str">
        <f t="array" ref="AC679">IFERROR(INDEX(INDIRECT("'"&amp;VLOOKUP($C679,ModMap!$A$2:$B$21,2,FALSE)&amp;"'!AC:AC"),MATCH($K679,INDIRECT("'"&amp;VLOOKUP($C679,ModMap!$A$2:$B$21,2,FALSE)&amp;"'!$K:$K"),0)),"")</f>
        <v/>
      </c>
      <c r="AD679" s="48" t="s">
        <v>33</v>
      </c>
      <c r="AE679" s="39" t="str">
        <f t="array" ref="AE679">IFERROR(INDEX(INDIRECT("'"&amp;VLOOKUP($C679,ModMap!$A$2:$B$21,2,FALSE)&amp;"'!AE:AE"),MATCH($K679,INDIRECT("'"&amp;VLOOKUP($C679,ModMap!$A$2:$B$21,2,FALSE)&amp;"'!$K:$K"),0)),"")</f>
        <v>Not Started</v>
      </c>
      <c r="AF679" s="39" t="str">
        <f t="array" ref="AF679">IFERROR(INDEX(INDIRECT("'"&amp;VLOOKUP($C679,ModMap!$A$2:$B$21,2,FALSE)&amp;"'!AF:AF"),MATCH($K679,INDIRECT("'"&amp;VLOOKUP($C679,ModMap!$A$2:$B$21,2,FALSE)&amp;"'!$K:$K"),0)),"")</f>
        <v>Unassigned</v>
      </c>
      <c r="AG679" s="44" t="s">
        <v>36</v>
      </c>
      <c r="AH679" s="39" t="str">
        <f t="array" ref="AH679">IFERROR(INDEX(INDIRECT("'"&amp;VLOOKUP($C679,ModMap!$A$2:$B$21,2,FALSE)&amp;"'!AH:AH"),MATCH($K679,INDIRECT("'"&amp;VLOOKUP($C679,ModMap!$A$2:$B$21,2,FALSE)&amp;"'!$K:$K"),0)),"")</f>
        <v>N/A</v>
      </c>
      <c r="AI679" s="39" t="str">
        <f t="array" ref="AI679">IFERROR(INDEX(INDIRECT("'"&amp;VLOOKUP($C679,ModMap!$A$2:$B$21,2,FALSE)&amp;"'!AI:AI"),MATCH($K679,INDIRECT("'"&amp;VLOOKUP($C679,ModMap!$A$2:$B$21,2,FALSE)&amp;"'!$K:$K"),0)),"")</f>
        <v/>
      </c>
      <c r="AJ679" s="44" t="s">
        <v>36</v>
      </c>
      <c r="AK679" s="39" t="str">
        <f t="array" ref="AK679">IFERROR(INDEX(INDIRECT("'"&amp;VLOOKUP($C679,ModMap!$A$2:$B$21,2,FALSE)&amp;"'!AK:AK"),MATCH($K679,INDIRECT("'"&amp;VLOOKUP($C679,ModMap!$A$2:$B$21,2,FALSE)&amp;"'!$K:$K"),0)),"")</f>
        <v>N/A</v>
      </c>
      <c r="AL679" s="39" t="str">
        <f t="array" ref="AL679">IFERROR(INDEX(INDIRECT("'"&amp;VLOOKUP($C679,ModMap!$A$2:$B$21,2,FALSE)&amp;"'!AL:AL"),MATCH($K679,INDIRECT("'"&amp;VLOOKUP($C679,ModMap!$A$2:$B$21,2,FALSE)&amp;"'!$K:$K"),0)),"")</f>
        <v/>
      </c>
      <c r="AM679" s="39">
        <f t="shared" si="1"/>
        <v>3</v>
      </c>
      <c r="AN679" s="39" t="str">
        <f t="shared" si="2"/>
        <v>Not Started</v>
      </c>
      <c r="AO679" s="40" t="str">
        <f t="array" ref="AO679">IFERROR(INDEX(INDIRECT("'"&amp;VLOOKUP($C679,ModMap!$A$2:$B$21,2,FALSE)&amp;"'!AO:AO"),MATCH($K679,INDIRECT("'"&amp;VLOOKUP($C679,ModMap!$A$2:$B$21,2,FALSE)&amp;"'!$K:$K"),0)),"")</f>
        <v/>
      </c>
      <c r="AP679" s="49" t="str">
        <f t="array" ref="AP679">IFERROR(HYPERLINK("#'"&amp;VLOOKUP($C679,ModMap!$A$2:$B$21,2,FALSE)&amp;"'!V"&amp;MATCH($K679,INDIRECT("'"&amp;VLOOKUP($C679,ModMap!$A$2:$B$21,2,FALSE)&amp;"'!$K:$K"),0),"Edit on module sheet"),"")</f>
        <v>Edit on module sheet</v>
      </c>
    </row>
    <row r="680" ht="42.0" customHeight="1">
      <c r="A680" s="50">
        <v>678.0</v>
      </c>
      <c r="B680" s="50">
        <v>678.0</v>
      </c>
      <c r="C680" s="50" t="s">
        <v>133</v>
      </c>
      <c r="D680" s="51" t="s">
        <v>134</v>
      </c>
      <c r="E680" s="30" t="s">
        <v>62</v>
      </c>
      <c r="F680" s="68" t="s">
        <v>1900</v>
      </c>
      <c r="G680" s="51" t="s">
        <v>1901</v>
      </c>
      <c r="H680" s="50" t="s">
        <v>1902</v>
      </c>
      <c r="I680" s="50" t="s">
        <v>1903</v>
      </c>
      <c r="J680" s="51" t="s">
        <v>1904</v>
      </c>
      <c r="K680" s="50" t="s">
        <v>1905</v>
      </c>
      <c r="L680" s="51" t="s">
        <v>1906</v>
      </c>
      <c r="M680" s="47" t="s">
        <v>200</v>
      </c>
      <c r="N680" s="50" t="s">
        <v>1907</v>
      </c>
      <c r="O680" s="50" t="s">
        <v>1685</v>
      </c>
      <c r="P680" s="51" t="s">
        <v>1908</v>
      </c>
      <c r="Q680" s="51" t="s">
        <v>1909</v>
      </c>
      <c r="R680" s="50" t="s">
        <v>1910</v>
      </c>
      <c r="S680" s="50" t="s">
        <v>1911</v>
      </c>
      <c r="T680" s="50" t="str">
        <f t="array" ref="T680">IFERROR(INDEX(INDIRECT("'"&amp;VLOOKUP($C680,ModMap!$A$2:$B$21,2,FALSE)&amp;"'!T:T"),MATCH($K680,INDIRECT("'"&amp;VLOOKUP($C680,ModMap!$A$2:$B$21,2,FALSE)&amp;"'!$K:$K"),0)),"")</f>
        <v>Pranav Bandekar</v>
      </c>
      <c r="U680" s="48" t="s">
        <v>33</v>
      </c>
      <c r="V680" s="50" t="str">
        <f t="array" ref="V680">IFERROR(INDEX(INDIRECT("'"&amp;VLOOKUP($C680,ModMap!$A$2:$B$21,2,FALSE)&amp;"'!V:V"),MATCH($K680,INDIRECT("'"&amp;VLOOKUP($C680,ModMap!$A$2:$B$21,2,FALSE)&amp;"'!$K:$K"),0)),"")</f>
        <v>Done</v>
      </c>
      <c r="W680" s="50" t="str">
        <f t="array" ref="W680">IFERROR(INDEX(INDIRECT("'"&amp;VLOOKUP($C680,ModMap!$A$2:$B$21,2,FALSE)&amp;"'!W:W"),MATCH($K680,INDIRECT("'"&amp;VLOOKUP($C680,ModMap!$A$2:$B$21,2,FALSE)&amp;"'!$K:$K"),0)),"")</f>
        <v>Pranav Bandekar</v>
      </c>
      <c r="X680" s="44" t="s">
        <v>36</v>
      </c>
      <c r="Y680" s="50" t="str">
        <f t="array" ref="Y680">IFERROR(INDEX(INDIRECT("'"&amp;VLOOKUP($C680,ModMap!$A$2:$B$21,2,FALSE)&amp;"'!Y:Y"),MATCH($K680,INDIRECT("'"&amp;VLOOKUP($C680,ModMap!$A$2:$B$21,2,FALSE)&amp;"'!$K:$K"),0)),"")</f>
        <v>N/A</v>
      </c>
      <c r="Z680" s="50" t="str">
        <f t="array" ref="Z680">IFERROR(INDEX(INDIRECT("'"&amp;VLOOKUP($C680,ModMap!$A$2:$B$21,2,FALSE)&amp;"'!Z:Z"),MATCH($K680,INDIRECT("'"&amp;VLOOKUP($C680,ModMap!$A$2:$B$21,2,FALSE)&amp;"'!$K:$K"),0)),"")</f>
        <v/>
      </c>
      <c r="AA680" s="44" t="s">
        <v>36</v>
      </c>
      <c r="AB680" s="50" t="str">
        <f t="array" ref="AB680">IFERROR(INDEX(INDIRECT("'"&amp;VLOOKUP($C680,ModMap!$A$2:$B$21,2,FALSE)&amp;"'!AB:AB"),MATCH($K680,INDIRECT("'"&amp;VLOOKUP($C680,ModMap!$A$2:$B$21,2,FALSE)&amp;"'!$K:$K"),0)),"")</f>
        <v>N/A</v>
      </c>
      <c r="AC680" s="50" t="str">
        <f t="array" ref="AC680">IFERROR(INDEX(INDIRECT("'"&amp;VLOOKUP($C680,ModMap!$A$2:$B$21,2,FALSE)&amp;"'!AC:AC"),MATCH($K680,INDIRECT("'"&amp;VLOOKUP($C680,ModMap!$A$2:$B$21,2,FALSE)&amp;"'!$K:$K"),0)),"")</f>
        <v/>
      </c>
      <c r="AD680" s="44" t="s">
        <v>36</v>
      </c>
      <c r="AE680" s="50" t="str">
        <f t="array" ref="AE680">IFERROR(INDEX(INDIRECT("'"&amp;VLOOKUP($C680,ModMap!$A$2:$B$21,2,FALSE)&amp;"'!AE:AE"),MATCH($K680,INDIRECT("'"&amp;VLOOKUP($C680,ModMap!$A$2:$B$21,2,FALSE)&amp;"'!$K:$K"),0)),"")</f>
        <v>N/A</v>
      </c>
      <c r="AF680" s="50" t="str">
        <f t="array" ref="AF680">IFERROR(INDEX(INDIRECT("'"&amp;VLOOKUP($C680,ModMap!$A$2:$B$21,2,FALSE)&amp;"'!AF:AF"),MATCH($K680,INDIRECT("'"&amp;VLOOKUP($C680,ModMap!$A$2:$B$21,2,FALSE)&amp;"'!$K:$K"),0)),"")</f>
        <v/>
      </c>
      <c r="AG680" s="48" t="s">
        <v>33</v>
      </c>
      <c r="AH680" s="50" t="str">
        <f t="array" ref="AH680">IFERROR(INDEX(INDIRECT("'"&amp;VLOOKUP($C680,ModMap!$A$2:$B$21,2,FALSE)&amp;"'!AH:AH"),MATCH($K680,INDIRECT("'"&amp;VLOOKUP($C680,ModMap!$A$2:$B$21,2,FALSE)&amp;"'!$K:$K"),0)),"")</f>
        <v>Done</v>
      </c>
      <c r="AI680" s="50" t="str">
        <f t="array" ref="AI680">IFERROR(INDEX(INDIRECT("'"&amp;VLOOKUP($C680,ModMap!$A$2:$B$21,2,FALSE)&amp;"'!AI:AI"),MATCH($K680,INDIRECT("'"&amp;VLOOKUP($C680,ModMap!$A$2:$B$21,2,FALSE)&amp;"'!$K:$K"),0)),"")</f>
        <v>Pranav Bandekar</v>
      </c>
      <c r="AJ680" s="44" t="s">
        <v>36</v>
      </c>
      <c r="AK680" s="50" t="str">
        <f t="array" ref="AK680">IFERROR(INDEX(INDIRECT("'"&amp;VLOOKUP($C680,ModMap!$A$2:$B$21,2,FALSE)&amp;"'!AK:AK"),MATCH($K680,INDIRECT("'"&amp;VLOOKUP($C680,ModMap!$A$2:$B$21,2,FALSE)&amp;"'!$K:$K"),0)),"")</f>
        <v>N/A</v>
      </c>
      <c r="AL680" s="50" t="str">
        <f t="array" ref="AL680">IFERROR(INDEX(INDIRECT("'"&amp;VLOOKUP($C680,ModMap!$A$2:$B$21,2,FALSE)&amp;"'!AL:AL"),MATCH($K680,INDIRECT("'"&amp;VLOOKUP($C680,ModMap!$A$2:$B$21,2,FALSE)&amp;"'!$K:$K"),0)),"")</f>
        <v/>
      </c>
      <c r="AM680" s="50">
        <f t="shared" si="1"/>
        <v>0</v>
      </c>
      <c r="AN680" s="50" t="str">
        <f t="shared" si="2"/>
        <v>Done</v>
      </c>
      <c r="AO680" s="51" t="str">
        <f t="array" ref="AO680">IFERROR(INDEX(INDIRECT("'"&amp;VLOOKUP($C680,ModMap!$A$2:$B$21,2,FALSE)&amp;"'!AO:AO"),MATCH($K680,INDIRECT("'"&amp;VLOOKUP($C680,ModMap!$A$2:$B$21,2,FALSE)&amp;"'!$K:$K"),0)),"")</f>
        <v/>
      </c>
      <c r="AP680" s="49" t="str">
        <f t="array" ref="AP680">IFERROR(HYPERLINK("#'"&amp;VLOOKUP($C680,ModMap!$A$2:$B$21,2,FALSE)&amp;"'!V"&amp;MATCH($K680,INDIRECT("'"&amp;VLOOKUP($C680,ModMap!$A$2:$B$21,2,FALSE)&amp;"'!$K:$K"),0),"Edit on module sheet"),"")</f>
        <v>Edit on module sheet</v>
      </c>
    </row>
    <row r="681" ht="42.0" customHeight="1">
      <c r="A681" s="39">
        <v>679.0</v>
      </c>
      <c r="B681" s="39">
        <v>679.0</v>
      </c>
      <c r="C681" s="39" t="s">
        <v>133</v>
      </c>
      <c r="D681" s="40" t="s">
        <v>134</v>
      </c>
      <c r="E681" s="30" t="s">
        <v>62</v>
      </c>
      <c r="F681" s="68" t="s">
        <v>1900</v>
      </c>
      <c r="G681" s="40" t="s">
        <v>1901</v>
      </c>
      <c r="H681" s="39" t="s">
        <v>1902</v>
      </c>
      <c r="I681" s="39" t="s">
        <v>1903</v>
      </c>
      <c r="J681" s="40" t="s">
        <v>1904</v>
      </c>
      <c r="K681" s="39" t="s">
        <v>1918</v>
      </c>
      <c r="L681" s="40" t="s">
        <v>1919</v>
      </c>
      <c r="M681" s="47" t="s">
        <v>200</v>
      </c>
      <c r="N681" s="39" t="s">
        <v>1907</v>
      </c>
      <c r="O681" s="39" t="s">
        <v>1685</v>
      </c>
      <c r="P681" s="40" t="s">
        <v>1908</v>
      </c>
      <c r="Q681" s="40" t="s">
        <v>1909</v>
      </c>
      <c r="R681" s="39" t="s">
        <v>1910</v>
      </c>
      <c r="S681" s="39" t="s">
        <v>1920</v>
      </c>
      <c r="T681" s="39" t="str">
        <f t="array" ref="T681">IFERROR(INDEX(INDIRECT("'"&amp;VLOOKUP($C681,ModMap!$A$2:$B$21,2,FALSE)&amp;"'!T:T"),MATCH($K681,INDIRECT("'"&amp;VLOOKUP($C681,ModMap!$A$2:$B$21,2,FALSE)&amp;"'!$K:$K"),0)),"")</f>
        <v>Unassigned</v>
      </c>
      <c r="U681" s="48" t="s">
        <v>33</v>
      </c>
      <c r="V681" s="39" t="str">
        <f t="array" ref="V681">IFERROR(INDEX(INDIRECT("'"&amp;VLOOKUP($C681,ModMap!$A$2:$B$21,2,FALSE)&amp;"'!V:V"),MATCH($K681,INDIRECT("'"&amp;VLOOKUP($C681,ModMap!$A$2:$B$21,2,FALSE)&amp;"'!$K:$K"),0)),"")</f>
        <v>Not Started</v>
      </c>
      <c r="W681" s="39" t="str">
        <f t="array" ref="W681">IFERROR(INDEX(INDIRECT("'"&amp;VLOOKUP($C681,ModMap!$A$2:$B$21,2,FALSE)&amp;"'!W:W"),MATCH($K681,INDIRECT("'"&amp;VLOOKUP($C681,ModMap!$A$2:$B$21,2,FALSE)&amp;"'!$K:$K"),0)),"")</f>
        <v>Unassigned</v>
      </c>
      <c r="X681" s="44" t="s">
        <v>36</v>
      </c>
      <c r="Y681" s="39" t="str">
        <f t="array" ref="Y681">IFERROR(INDEX(INDIRECT("'"&amp;VLOOKUP($C681,ModMap!$A$2:$B$21,2,FALSE)&amp;"'!Y:Y"),MATCH($K681,INDIRECT("'"&amp;VLOOKUP($C681,ModMap!$A$2:$B$21,2,FALSE)&amp;"'!$K:$K"),0)),"")</f>
        <v>N/A</v>
      </c>
      <c r="Z681" s="39" t="str">
        <f t="array" ref="Z681">IFERROR(INDEX(INDIRECT("'"&amp;VLOOKUP($C681,ModMap!$A$2:$B$21,2,FALSE)&amp;"'!Z:Z"),MATCH($K681,INDIRECT("'"&amp;VLOOKUP($C681,ModMap!$A$2:$B$21,2,FALSE)&amp;"'!$K:$K"),0)),"")</f>
        <v/>
      </c>
      <c r="AA681" s="44" t="s">
        <v>36</v>
      </c>
      <c r="AB681" s="39" t="str">
        <f t="array" ref="AB681">IFERROR(INDEX(INDIRECT("'"&amp;VLOOKUP($C681,ModMap!$A$2:$B$21,2,FALSE)&amp;"'!AB:AB"),MATCH($K681,INDIRECT("'"&amp;VLOOKUP($C681,ModMap!$A$2:$B$21,2,FALSE)&amp;"'!$K:$K"),0)),"")</f>
        <v>N/A</v>
      </c>
      <c r="AC681" s="39" t="str">
        <f t="array" ref="AC681">IFERROR(INDEX(INDIRECT("'"&amp;VLOOKUP($C681,ModMap!$A$2:$B$21,2,FALSE)&amp;"'!AC:AC"),MATCH($K681,INDIRECT("'"&amp;VLOOKUP($C681,ModMap!$A$2:$B$21,2,FALSE)&amp;"'!$K:$K"),0)),"")</f>
        <v/>
      </c>
      <c r="AD681" s="48" t="s">
        <v>33</v>
      </c>
      <c r="AE681" s="39" t="str">
        <f t="array" ref="AE681">IFERROR(INDEX(INDIRECT("'"&amp;VLOOKUP($C681,ModMap!$A$2:$B$21,2,FALSE)&amp;"'!AE:AE"),MATCH($K681,INDIRECT("'"&amp;VLOOKUP($C681,ModMap!$A$2:$B$21,2,FALSE)&amp;"'!$K:$K"),0)),"")</f>
        <v>Not Started</v>
      </c>
      <c r="AF681" s="39" t="str">
        <f t="array" ref="AF681">IFERROR(INDEX(INDIRECT("'"&amp;VLOOKUP($C681,ModMap!$A$2:$B$21,2,FALSE)&amp;"'!AF:AF"),MATCH($K681,INDIRECT("'"&amp;VLOOKUP($C681,ModMap!$A$2:$B$21,2,FALSE)&amp;"'!$K:$K"),0)),"")</f>
        <v>Unassigned</v>
      </c>
      <c r="AG681" s="48" t="s">
        <v>33</v>
      </c>
      <c r="AH681" s="39" t="str">
        <f t="array" ref="AH681">IFERROR(INDEX(INDIRECT("'"&amp;VLOOKUP($C681,ModMap!$A$2:$B$21,2,FALSE)&amp;"'!AH:AH"),MATCH($K681,INDIRECT("'"&amp;VLOOKUP($C681,ModMap!$A$2:$B$21,2,FALSE)&amp;"'!$K:$K"),0)),"")</f>
        <v>Not Started</v>
      </c>
      <c r="AI681" s="39" t="str">
        <f t="array" ref="AI681">IFERROR(INDEX(INDIRECT("'"&amp;VLOOKUP($C681,ModMap!$A$2:$B$21,2,FALSE)&amp;"'!AI:AI"),MATCH($K681,INDIRECT("'"&amp;VLOOKUP($C681,ModMap!$A$2:$B$21,2,FALSE)&amp;"'!$K:$K"),0)),"")</f>
        <v>Unassigned</v>
      </c>
      <c r="AJ681" s="44" t="s">
        <v>36</v>
      </c>
      <c r="AK681" s="39" t="str">
        <f t="array" ref="AK681">IFERROR(INDEX(INDIRECT("'"&amp;VLOOKUP($C681,ModMap!$A$2:$B$21,2,FALSE)&amp;"'!AK:AK"),MATCH($K681,INDIRECT("'"&amp;VLOOKUP($C681,ModMap!$A$2:$B$21,2,FALSE)&amp;"'!$K:$K"),0)),"")</f>
        <v>N/A</v>
      </c>
      <c r="AL681" s="39" t="str">
        <f t="array" ref="AL681">IFERROR(INDEX(INDIRECT("'"&amp;VLOOKUP($C681,ModMap!$A$2:$B$21,2,FALSE)&amp;"'!AL:AL"),MATCH($K681,INDIRECT("'"&amp;VLOOKUP($C681,ModMap!$A$2:$B$21,2,FALSE)&amp;"'!$K:$K"),0)),"")</f>
        <v/>
      </c>
      <c r="AM681" s="39">
        <f t="shared" si="1"/>
        <v>3</v>
      </c>
      <c r="AN681" s="39" t="str">
        <f t="shared" si="2"/>
        <v>Not Started</v>
      </c>
      <c r="AO681" s="40" t="str">
        <f t="array" ref="AO681">IFERROR(INDEX(INDIRECT("'"&amp;VLOOKUP($C681,ModMap!$A$2:$B$21,2,FALSE)&amp;"'!AO:AO"),MATCH($K681,INDIRECT("'"&amp;VLOOKUP($C681,ModMap!$A$2:$B$21,2,FALSE)&amp;"'!$K:$K"),0)),"")</f>
        <v/>
      </c>
      <c r="AP681" s="49" t="str">
        <f t="array" ref="AP681">IFERROR(HYPERLINK("#'"&amp;VLOOKUP($C681,ModMap!$A$2:$B$21,2,FALSE)&amp;"'!V"&amp;MATCH($K681,INDIRECT("'"&amp;VLOOKUP($C681,ModMap!$A$2:$B$21,2,FALSE)&amp;"'!$K:$K"),0),"Edit on module sheet"),"")</f>
        <v>Edit on module sheet</v>
      </c>
    </row>
    <row r="682" ht="42.0" customHeight="1">
      <c r="A682" s="50">
        <v>680.0</v>
      </c>
      <c r="B682" s="50">
        <v>680.0</v>
      </c>
      <c r="C682" s="50" t="s">
        <v>133</v>
      </c>
      <c r="D682" s="51" t="s">
        <v>134</v>
      </c>
      <c r="E682" s="30" t="s">
        <v>62</v>
      </c>
      <c r="F682" s="68" t="s">
        <v>1900</v>
      </c>
      <c r="G682" s="51" t="s">
        <v>1901</v>
      </c>
      <c r="H682" s="50" t="s">
        <v>1902</v>
      </c>
      <c r="I682" s="50" t="s">
        <v>1903</v>
      </c>
      <c r="J682" s="51" t="s">
        <v>1904</v>
      </c>
      <c r="K682" s="50" t="s">
        <v>1924</v>
      </c>
      <c r="L682" s="51" t="s">
        <v>1925</v>
      </c>
      <c r="M682" s="47" t="s">
        <v>200</v>
      </c>
      <c r="N682" s="50" t="s">
        <v>1907</v>
      </c>
      <c r="O682" s="50" t="s">
        <v>1685</v>
      </c>
      <c r="P682" s="51" t="s">
        <v>1908</v>
      </c>
      <c r="Q682" s="51" t="s">
        <v>1909</v>
      </c>
      <c r="R682" s="50" t="s">
        <v>1910</v>
      </c>
      <c r="S682" s="50" t="s">
        <v>1928</v>
      </c>
      <c r="T682" s="50" t="str">
        <f t="array" ref="T682">IFERROR(INDEX(INDIRECT("'"&amp;VLOOKUP($C682,ModMap!$A$2:$B$21,2,FALSE)&amp;"'!T:T"),MATCH($K682,INDIRECT("'"&amp;VLOOKUP($C682,ModMap!$A$2:$B$21,2,FALSE)&amp;"'!$K:$K"),0)),"")</f>
        <v>Unassigned</v>
      </c>
      <c r="U682" s="48" t="s">
        <v>33</v>
      </c>
      <c r="V682" s="50" t="str">
        <f t="array" ref="V682">IFERROR(INDEX(INDIRECT("'"&amp;VLOOKUP($C682,ModMap!$A$2:$B$21,2,FALSE)&amp;"'!V:V"),MATCH($K682,INDIRECT("'"&amp;VLOOKUP($C682,ModMap!$A$2:$B$21,2,FALSE)&amp;"'!$K:$K"),0)),"")</f>
        <v>Not Started</v>
      </c>
      <c r="W682" s="50" t="str">
        <f t="array" ref="W682">IFERROR(INDEX(INDIRECT("'"&amp;VLOOKUP($C682,ModMap!$A$2:$B$21,2,FALSE)&amp;"'!W:W"),MATCH($K682,INDIRECT("'"&amp;VLOOKUP($C682,ModMap!$A$2:$B$21,2,FALSE)&amp;"'!$K:$K"),0)),"")</f>
        <v>Unassigned</v>
      </c>
      <c r="X682" s="44" t="s">
        <v>36</v>
      </c>
      <c r="Y682" s="50" t="str">
        <f t="array" ref="Y682">IFERROR(INDEX(INDIRECT("'"&amp;VLOOKUP($C682,ModMap!$A$2:$B$21,2,FALSE)&amp;"'!Y:Y"),MATCH($K682,INDIRECT("'"&amp;VLOOKUP($C682,ModMap!$A$2:$B$21,2,FALSE)&amp;"'!$K:$K"),0)),"")</f>
        <v>N/A</v>
      </c>
      <c r="Z682" s="50" t="str">
        <f t="array" ref="Z682">IFERROR(INDEX(INDIRECT("'"&amp;VLOOKUP($C682,ModMap!$A$2:$B$21,2,FALSE)&amp;"'!Z:Z"),MATCH($K682,INDIRECT("'"&amp;VLOOKUP($C682,ModMap!$A$2:$B$21,2,FALSE)&amp;"'!$K:$K"),0)),"")</f>
        <v/>
      </c>
      <c r="AA682" s="44" t="s">
        <v>36</v>
      </c>
      <c r="AB682" s="50" t="str">
        <f t="array" ref="AB682">IFERROR(INDEX(INDIRECT("'"&amp;VLOOKUP($C682,ModMap!$A$2:$B$21,2,FALSE)&amp;"'!AB:AB"),MATCH($K682,INDIRECT("'"&amp;VLOOKUP($C682,ModMap!$A$2:$B$21,2,FALSE)&amp;"'!$K:$K"),0)),"")</f>
        <v>N/A</v>
      </c>
      <c r="AC682" s="50" t="str">
        <f t="array" ref="AC682">IFERROR(INDEX(INDIRECT("'"&amp;VLOOKUP($C682,ModMap!$A$2:$B$21,2,FALSE)&amp;"'!AC:AC"),MATCH($K682,INDIRECT("'"&amp;VLOOKUP($C682,ModMap!$A$2:$B$21,2,FALSE)&amp;"'!$K:$K"),0)),"")</f>
        <v/>
      </c>
      <c r="AD682" s="44" t="s">
        <v>36</v>
      </c>
      <c r="AE682" s="50" t="str">
        <f t="array" ref="AE682">IFERROR(INDEX(INDIRECT("'"&amp;VLOOKUP($C682,ModMap!$A$2:$B$21,2,FALSE)&amp;"'!AE:AE"),MATCH($K682,INDIRECT("'"&amp;VLOOKUP($C682,ModMap!$A$2:$B$21,2,FALSE)&amp;"'!$K:$K"),0)),"")</f>
        <v>N/A</v>
      </c>
      <c r="AF682" s="50" t="str">
        <f t="array" ref="AF682">IFERROR(INDEX(INDIRECT("'"&amp;VLOOKUP($C682,ModMap!$A$2:$B$21,2,FALSE)&amp;"'!AF:AF"),MATCH($K682,INDIRECT("'"&amp;VLOOKUP($C682,ModMap!$A$2:$B$21,2,FALSE)&amp;"'!$K:$K"),0)),"")</f>
        <v/>
      </c>
      <c r="AG682" s="48" t="s">
        <v>33</v>
      </c>
      <c r="AH682" s="50" t="str">
        <f t="array" ref="AH682">IFERROR(INDEX(INDIRECT("'"&amp;VLOOKUP($C682,ModMap!$A$2:$B$21,2,FALSE)&amp;"'!AH:AH"),MATCH($K682,INDIRECT("'"&amp;VLOOKUP($C682,ModMap!$A$2:$B$21,2,FALSE)&amp;"'!$K:$K"),0)),"")</f>
        <v>Not Started</v>
      </c>
      <c r="AI682" s="50" t="str">
        <f t="array" ref="AI682">IFERROR(INDEX(INDIRECT("'"&amp;VLOOKUP($C682,ModMap!$A$2:$B$21,2,FALSE)&amp;"'!AI:AI"),MATCH($K682,INDIRECT("'"&amp;VLOOKUP($C682,ModMap!$A$2:$B$21,2,FALSE)&amp;"'!$K:$K"),0)),"")</f>
        <v>Unassigned</v>
      </c>
      <c r="AJ682" s="44" t="s">
        <v>36</v>
      </c>
      <c r="AK682" s="50" t="str">
        <f t="array" ref="AK682">IFERROR(INDEX(INDIRECT("'"&amp;VLOOKUP($C682,ModMap!$A$2:$B$21,2,FALSE)&amp;"'!AK:AK"),MATCH($K682,INDIRECT("'"&amp;VLOOKUP($C682,ModMap!$A$2:$B$21,2,FALSE)&amp;"'!$K:$K"),0)),"")</f>
        <v>N/A</v>
      </c>
      <c r="AL682" s="50" t="str">
        <f t="array" ref="AL682">IFERROR(INDEX(INDIRECT("'"&amp;VLOOKUP($C682,ModMap!$A$2:$B$21,2,FALSE)&amp;"'!AL:AL"),MATCH($K682,INDIRECT("'"&amp;VLOOKUP($C682,ModMap!$A$2:$B$21,2,FALSE)&amp;"'!$K:$K"),0)),"")</f>
        <v/>
      </c>
      <c r="AM682" s="50">
        <f t="shared" si="1"/>
        <v>2</v>
      </c>
      <c r="AN682" s="50" t="str">
        <f t="shared" si="2"/>
        <v>Not Started</v>
      </c>
      <c r="AO682" s="51" t="str">
        <f t="array" ref="AO682">IFERROR(INDEX(INDIRECT("'"&amp;VLOOKUP($C682,ModMap!$A$2:$B$21,2,FALSE)&amp;"'!AO:AO"),MATCH($K682,INDIRECT("'"&amp;VLOOKUP($C682,ModMap!$A$2:$B$21,2,FALSE)&amp;"'!$K:$K"),0)),"")</f>
        <v/>
      </c>
      <c r="AP682" s="49" t="str">
        <f t="array" ref="AP682">IFERROR(HYPERLINK("#'"&amp;VLOOKUP($C682,ModMap!$A$2:$B$21,2,FALSE)&amp;"'!V"&amp;MATCH($K682,INDIRECT("'"&amp;VLOOKUP($C682,ModMap!$A$2:$B$21,2,FALSE)&amp;"'!$K:$K"),0),"Edit on module sheet"),"")</f>
        <v>Edit on module sheet</v>
      </c>
    </row>
    <row r="683" ht="42.0" customHeight="1">
      <c r="A683" s="39">
        <v>681.0</v>
      </c>
      <c r="B683" s="39">
        <v>681.0</v>
      </c>
      <c r="C683" s="39" t="s">
        <v>133</v>
      </c>
      <c r="D683" s="40" t="s">
        <v>134</v>
      </c>
      <c r="E683" s="31" t="s">
        <v>69</v>
      </c>
      <c r="F683" s="68" t="s">
        <v>1900</v>
      </c>
      <c r="G683" s="40" t="s">
        <v>1901</v>
      </c>
      <c r="H683" s="39" t="s">
        <v>1902</v>
      </c>
      <c r="I683" s="39" t="s">
        <v>1903</v>
      </c>
      <c r="J683" s="40" t="s">
        <v>1904</v>
      </c>
      <c r="K683" s="39" t="s">
        <v>3922</v>
      </c>
      <c r="L683" s="40" t="s">
        <v>3923</v>
      </c>
      <c r="M683" s="48" t="s">
        <v>434</v>
      </c>
      <c r="N683" s="39" t="s">
        <v>1907</v>
      </c>
      <c r="O683" s="39" t="s">
        <v>1685</v>
      </c>
      <c r="P683" s="40" t="s">
        <v>1908</v>
      </c>
      <c r="Q683" s="40" t="s">
        <v>1909</v>
      </c>
      <c r="R683" s="39" t="s">
        <v>1910</v>
      </c>
      <c r="S683" s="39" t="s">
        <v>69</v>
      </c>
      <c r="T683" s="39" t="str">
        <f t="array" ref="T683">IFERROR(INDEX(INDIRECT("'"&amp;VLOOKUP($C683,ModMap!$A$2:$B$21,2,FALSE)&amp;"'!T:T"),MATCH($K683,INDIRECT("'"&amp;VLOOKUP($C683,ModMap!$A$2:$B$21,2,FALSE)&amp;"'!$K:$K"),0)),"")</f>
        <v>Unassigned</v>
      </c>
      <c r="U683" s="48" t="s">
        <v>33</v>
      </c>
      <c r="V683" s="39" t="str">
        <f t="array" ref="V683">IFERROR(INDEX(INDIRECT("'"&amp;VLOOKUP($C683,ModMap!$A$2:$B$21,2,FALSE)&amp;"'!V:V"),MATCH($K683,INDIRECT("'"&amp;VLOOKUP($C683,ModMap!$A$2:$B$21,2,FALSE)&amp;"'!$K:$K"),0)),"")</f>
        <v>Not Started</v>
      </c>
      <c r="W683" s="39" t="str">
        <f t="array" ref="W683">IFERROR(INDEX(INDIRECT("'"&amp;VLOOKUP($C683,ModMap!$A$2:$B$21,2,FALSE)&amp;"'!W:W"),MATCH($K683,INDIRECT("'"&amp;VLOOKUP($C683,ModMap!$A$2:$B$21,2,FALSE)&amp;"'!$K:$K"),0)),"")</f>
        <v>Unassigned</v>
      </c>
      <c r="X683" s="44" t="s">
        <v>36</v>
      </c>
      <c r="Y683" s="39" t="str">
        <f t="array" ref="Y683">IFERROR(INDEX(INDIRECT("'"&amp;VLOOKUP($C683,ModMap!$A$2:$B$21,2,FALSE)&amp;"'!Y:Y"),MATCH($K683,INDIRECT("'"&amp;VLOOKUP($C683,ModMap!$A$2:$B$21,2,FALSE)&amp;"'!$K:$K"),0)),"")</f>
        <v>N/A</v>
      </c>
      <c r="Z683" s="39" t="str">
        <f t="array" ref="Z683">IFERROR(INDEX(INDIRECT("'"&amp;VLOOKUP($C683,ModMap!$A$2:$B$21,2,FALSE)&amp;"'!Z:Z"),MATCH($K683,INDIRECT("'"&amp;VLOOKUP($C683,ModMap!$A$2:$B$21,2,FALSE)&amp;"'!$K:$K"),0)),"")</f>
        <v/>
      </c>
      <c r="AA683" s="44" t="s">
        <v>36</v>
      </c>
      <c r="AB683" s="39" t="str">
        <f t="array" ref="AB683">IFERROR(INDEX(INDIRECT("'"&amp;VLOOKUP($C683,ModMap!$A$2:$B$21,2,FALSE)&amp;"'!AB:AB"),MATCH($K683,INDIRECT("'"&amp;VLOOKUP($C683,ModMap!$A$2:$B$21,2,FALSE)&amp;"'!$K:$K"),0)),"")</f>
        <v>N/A</v>
      </c>
      <c r="AC683" s="39" t="str">
        <f t="array" ref="AC683">IFERROR(INDEX(INDIRECT("'"&amp;VLOOKUP($C683,ModMap!$A$2:$B$21,2,FALSE)&amp;"'!AC:AC"),MATCH($K683,INDIRECT("'"&amp;VLOOKUP($C683,ModMap!$A$2:$B$21,2,FALSE)&amp;"'!$K:$K"),0)),"")</f>
        <v/>
      </c>
      <c r="AD683" s="48" t="s">
        <v>33</v>
      </c>
      <c r="AE683" s="39" t="str">
        <f t="array" ref="AE683">IFERROR(INDEX(INDIRECT("'"&amp;VLOOKUP($C683,ModMap!$A$2:$B$21,2,FALSE)&amp;"'!AE:AE"),MATCH($K683,INDIRECT("'"&amp;VLOOKUP($C683,ModMap!$A$2:$B$21,2,FALSE)&amp;"'!$K:$K"),0)),"")</f>
        <v>Not Started</v>
      </c>
      <c r="AF683" s="39" t="str">
        <f t="array" ref="AF683">IFERROR(INDEX(INDIRECT("'"&amp;VLOOKUP($C683,ModMap!$A$2:$B$21,2,FALSE)&amp;"'!AF:AF"),MATCH($K683,INDIRECT("'"&amp;VLOOKUP($C683,ModMap!$A$2:$B$21,2,FALSE)&amp;"'!$K:$K"),0)),"")</f>
        <v>Unassigned</v>
      </c>
      <c r="AG683" s="48" t="s">
        <v>33</v>
      </c>
      <c r="AH683" s="39" t="str">
        <f t="array" ref="AH683">IFERROR(INDEX(INDIRECT("'"&amp;VLOOKUP($C683,ModMap!$A$2:$B$21,2,FALSE)&amp;"'!AH:AH"),MATCH($K683,INDIRECT("'"&amp;VLOOKUP($C683,ModMap!$A$2:$B$21,2,FALSE)&amp;"'!$K:$K"),0)),"")</f>
        <v>Not Started</v>
      </c>
      <c r="AI683" s="39" t="str">
        <f t="array" ref="AI683">IFERROR(INDEX(INDIRECT("'"&amp;VLOOKUP($C683,ModMap!$A$2:$B$21,2,FALSE)&amp;"'!AI:AI"),MATCH($K683,INDIRECT("'"&amp;VLOOKUP($C683,ModMap!$A$2:$B$21,2,FALSE)&amp;"'!$K:$K"),0)),"")</f>
        <v>Unassigned</v>
      </c>
      <c r="AJ683" s="44" t="s">
        <v>36</v>
      </c>
      <c r="AK683" s="39" t="str">
        <f t="array" ref="AK683">IFERROR(INDEX(INDIRECT("'"&amp;VLOOKUP($C683,ModMap!$A$2:$B$21,2,FALSE)&amp;"'!AK:AK"),MATCH($K683,INDIRECT("'"&amp;VLOOKUP($C683,ModMap!$A$2:$B$21,2,FALSE)&amp;"'!$K:$K"),0)),"")</f>
        <v>N/A</v>
      </c>
      <c r="AL683" s="39" t="str">
        <f t="array" ref="AL683">IFERROR(INDEX(INDIRECT("'"&amp;VLOOKUP($C683,ModMap!$A$2:$B$21,2,FALSE)&amp;"'!AL:AL"),MATCH($K683,INDIRECT("'"&amp;VLOOKUP($C683,ModMap!$A$2:$B$21,2,FALSE)&amp;"'!$K:$K"),0)),"")</f>
        <v/>
      </c>
      <c r="AM683" s="39">
        <f t="shared" si="1"/>
        <v>3</v>
      </c>
      <c r="AN683" s="39" t="str">
        <f t="shared" si="2"/>
        <v>Not Started</v>
      </c>
      <c r="AO683" s="40" t="str">
        <f t="array" ref="AO683">IFERROR(INDEX(INDIRECT("'"&amp;VLOOKUP($C683,ModMap!$A$2:$B$21,2,FALSE)&amp;"'!AO:AO"),MATCH($K683,INDIRECT("'"&amp;VLOOKUP($C683,ModMap!$A$2:$B$21,2,FALSE)&amp;"'!$K:$K"),0)),"")</f>
        <v/>
      </c>
      <c r="AP683" s="49" t="str">
        <f t="array" ref="AP683">IFERROR(HYPERLINK("#'"&amp;VLOOKUP($C683,ModMap!$A$2:$B$21,2,FALSE)&amp;"'!V"&amp;MATCH($K683,INDIRECT("'"&amp;VLOOKUP($C683,ModMap!$A$2:$B$21,2,FALSE)&amp;"'!$K:$K"),0),"Edit on module sheet"),"")</f>
        <v>Edit on module sheet</v>
      </c>
    </row>
    <row r="684" ht="42.0" customHeight="1">
      <c r="A684" s="50">
        <v>682.0</v>
      </c>
      <c r="B684" s="50">
        <v>682.0</v>
      </c>
      <c r="C684" s="50" t="s">
        <v>133</v>
      </c>
      <c r="D684" s="51" t="s">
        <v>134</v>
      </c>
      <c r="E684" s="30" t="s">
        <v>62</v>
      </c>
      <c r="F684" s="68" t="s">
        <v>1900</v>
      </c>
      <c r="G684" s="51" t="s">
        <v>1901</v>
      </c>
      <c r="H684" s="50" t="s">
        <v>1929</v>
      </c>
      <c r="I684" s="50" t="s">
        <v>1930</v>
      </c>
      <c r="J684" s="51" t="s">
        <v>1931</v>
      </c>
      <c r="K684" s="50" t="s">
        <v>1932</v>
      </c>
      <c r="L684" s="51" t="s">
        <v>1933</v>
      </c>
      <c r="M684" s="47" t="s">
        <v>200</v>
      </c>
      <c r="N684" s="50" t="s">
        <v>1907</v>
      </c>
      <c r="O684" s="50" t="s">
        <v>1685</v>
      </c>
      <c r="P684" s="51" t="s">
        <v>1935</v>
      </c>
      <c r="Q684" s="51" t="s">
        <v>1936</v>
      </c>
      <c r="R684" s="50" t="s">
        <v>1910</v>
      </c>
      <c r="S684" s="50" t="s">
        <v>1911</v>
      </c>
      <c r="T684" s="50" t="str">
        <f t="array" ref="T684">IFERROR(INDEX(INDIRECT("'"&amp;VLOOKUP($C684,ModMap!$A$2:$B$21,2,FALSE)&amp;"'!T:T"),MATCH($K684,INDIRECT("'"&amp;VLOOKUP($C684,ModMap!$A$2:$B$21,2,FALSE)&amp;"'!$K:$K"),0)),"")</f>
        <v>Pranav Bandekar</v>
      </c>
      <c r="U684" s="48" t="s">
        <v>33</v>
      </c>
      <c r="V684" s="50" t="str">
        <f t="array" ref="V684">IFERROR(INDEX(INDIRECT("'"&amp;VLOOKUP($C684,ModMap!$A$2:$B$21,2,FALSE)&amp;"'!V:V"),MATCH($K684,INDIRECT("'"&amp;VLOOKUP($C684,ModMap!$A$2:$B$21,2,FALSE)&amp;"'!$K:$K"),0)),"")</f>
        <v>Done</v>
      </c>
      <c r="W684" s="50" t="str">
        <f t="array" ref="W684">IFERROR(INDEX(INDIRECT("'"&amp;VLOOKUP($C684,ModMap!$A$2:$B$21,2,FALSE)&amp;"'!W:W"),MATCH($K684,INDIRECT("'"&amp;VLOOKUP($C684,ModMap!$A$2:$B$21,2,FALSE)&amp;"'!$K:$K"),0)),"")</f>
        <v>Pranav Bandekar</v>
      </c>
      <c r="X684" s="44" t="s">
        <v>36</v>
      </c>
      <c r="Y684" s="50" t="str">
        <f t="array" ref="Y684">IFERROR(INDEX(INDIRECT("'"&amp;VLOOKUP($C684,ModMap!$A$2:$B$21,2,FALSE)&amp;"'!Y:Y"),MATCH($K684,INDIRECT("'"&amp;VLOOKUP($C684,ModMap!$A$2:$B$21,2,FALSE)&amp;"'!$K:$K"),0)),"")</f>
        <v>N/A</v>
      </c>
      <c r="Z684" s="50" t="str">
        <f t="array" ref="Z684">IFERROR(INDEX(INDIRECT("'"&amp;VLOOKUP($C684,ModMap!$A$2:$B$21,2,FALSE)&amp;"'!Z:Z"),MATCH($K684,INDIRECT("'"&amp;VLOOKUP($C684,ModMap!$A$2:$B$21,2,FALSE)&amp;"'!$K:$K"),0)),"")</f>
        <v/>
      </c>
      <c r="AA684" s="44" t="s">
        <v>36</v>
      </c>
      <c r="AB684" s="50" t="str">
        <f t="array" ref="AB684">IFERROR(INDEX(INDIRECT("'"&amp;VLOOKUP($C684,ModMap!$A$2:$B$21,2,FALSE)&amp;"'!AB:AB"),MATCH($K684,INDIRECT("'"&amp;VLOOKUP($C684,ModMap!$A$2:$B$21,2,FALSE)&amp;"'!$K:$K"),0)),"")</f>
        <v>N/A</v>
      </c>
      <c r="AC684" s="50" t="str">
        <f t="array" ref="AC684">IFERROR(INDEX(INDIRECT("'"&amp;VLOOKUP($C684,ModMap!$A$2:$B$21,2,FALSE)&amp;"'!AC:AC"),MATCH($K684,INDIRECT("'"&amp;VLOOKUP($C684,ModMap!$A$2:$B$21,2,FALSE)&amp;"'!$K:$K"),0)),"")</f>
        <v/>
      </c>
      <c r="AD684" s="44" t="s">
        <v>36</v>
      </c>
      <c r="AE684" s="50" t="str">
        <f t="array" ref="AE684">IFERROR(INDEX(INDIRECT("'"&amp;VLOOKUP($C684,ModMap!$A$2:$B$21,2,FALSE)&amp;"'!AE:AE"),MATCH($K684,INDIRECT("'"&amp;VLOOKUP($C684,ModMap!$A$2:$B$21,2,FALSE)&amp;"'!$K:$K"),0)),"")</f>
        <v>N/A</v>
      </c>
      <c r="AF684" s="50" t="str">
        <f t="array" ref="AF684">IFERROR(INDEX(INDIRECT("'"&amp;VLOOKUP($C684,ModMap!$A$2:$B$21,2,FALSE)&amp;"'!AF:AF"),MATCH($K684,INDIRECT("'"&amp;VLOOKUP($C684,ModMap!$A$2:$B$21,2,FALSE)&amp;"'!$K:$K"),0)),"")</f>
        <v/>
      </c>
      <c r="AG684" s="48" t="s">
        <v>33</v>
      </c>
      <c r="AH684" s="50" t="str">
        <f t="array" ref="AH684">IFERROR(INDEX(INDIRECT("'"&amp;VLOOKUP($C684,ModMap!$A$2:$B$21,2,FALSE)&amp;"'!AH:AH"),MATCH($K684,INDIRECT("'"&amp;VLOOKUP($C684,ModMap!$A$2:$B$21,2,FALSE)&amp;"'!$K:$K"),0)),"")</f>
        <v>Done</v>
      </c>
      <c r="AI684" s="50" t="str">
        <f t="array" ref="AI684">IFERROR(INDEX(INDIRECT("'"&amp;VLOOKUP($C684,ModMap!$A$2:$B$21,2,FALSE)&amp;"'!AI:AI"),MATCH($K684,INDIRECT("'"&amp;VLOOKUP($C684,ModMap!$A$2:$B$21,2,FALSE)&amp;"'!$K:$K"),0)),"")</f>
        <v>Pranav Bandekar</v>
      </c>
      <c r="AJ684" s="44" t="s">
        <v>36</v>
      </c>
      <c r="AK684" s="50" t="str">
        <f t="array" ref="AK684">IFERROR(INDEX(INDIRECT("'"&amp;VLOOKUP($C684,ModMap!$A$2:$B$21,2,FALSE)&amp;"'!AK:AK"),MATCH($K684,INDIRECT("'"&amp;VLOOKUP($C684,ModMap!$A$2:$B$21,2,FALSE)&amp;"'!$K:$K"),0)),"")</f>
        <v>N/A</v>
      </c>
      <c r="AL684" s="50" t="str">
        <f t="array" ref="AL684">IFERROR(INDEX(INDIRECT("'"&amp;VLOOKUP($C684,ModMap!$A$2:$B$21,2,FALSE)&amp;"'!AL:AL"),MATCH($K684,INDIRECT("'"&amp;VLOOKUP($C684,ModMap!$A$2:$B$21,2,FALSE)&amp;"'!$K:$K"),0)),"")</f>
        <v/>
      </c>
      <c r="AM684" s="50">
        <f t="shared" si="1"/>
        <v>0</v>
      </c>
      <c r="AN684" s="50" t="str">
        <f t="shared" si="2"/>
        <v>Done</v>
      </c>
      <c r="AO684" s="51" t="str">
        <f t="array" ref="AO684">IFERROR(INDEX(INDIRECT("'"&amp;VLOOKUP($C684,ModMap!$A$2:$B$21,2,FALSE)&amp;"'!AO:AO"),MATCH($K684,INDIRECT("'"&amp;VLOOKUP($C684,ModMap!$A$2:$B$21,2,FALSE)&amp;"'!$K:$K"),0)),"")</f>
        <v/>
      </c>
      <c r="AP684" s="49" t="str">
        <f t="array" ref="AP684">IFERROR(HYPERLINK("#'"&amp;VLOOKUP($C684,ModMap!$A$2:$B$21,2,FALSE)&amp;"'!V"&amp;MATCH($K684,INDIRECT("'"&amp;VLOOKUP($C684,ModMap!$A$2:$B$21,2,FALSE)&amp;"'!$K:$K"),0),"Edit on module sheet"),"")</f>
        <v>Edit on module sheet</v>
      </c>
    </row>
    <row r="685" ht="42.0" customHeight="1">
      <c r="A685" s="39">
        <v>683.0</v>
      </c>
      <c r="B685" s="39">
        <v>683.0</v>
      </c>
      <c r="C685" s="39" t="s">
        <v>133</v>
      </c>
      <c r="D685" s="40" t="s">
        <v>134</v>
      </c>
      <c r="E685" s="30" t="s">
        <v>62</v>
      </c>
      <c r="F685" s="68" t="s">
        <v>1900</v>
      </c>
      <c r="G685" s="40" t="s">
        <v>1901</v>
      </c>
      <c r="H685" s="39" t="s">
        <v>1929</v>
      </c>
      <c r="I685" s="39" t="s">
        <v>1930</v>
      </c>
      <c r="J685" s="40" t="s">
        <v>1931</v>
      </c>
      <c r="K685" s="39" t="s">
        <v>1938</v>
      </c>
      <c r="L685" s="40" t="s">
        <v>1939</v>
      </c>
      <c r="M685" s="47" t="s">
        <v>200</v>
      </c>
      <c r="N685" s="39" t="s">
        <v>1907</v>
      </c>
      <c r="O685" s="39" t="s">
        <v>1685</v>
      </c>
      <c r="P685" s="40" t="s">
        <v>1935</v>
      </c>
      <c r="Q685" s="40" t="s">
        <v>1936</v>
      </c>
      <c r="R685" s="39" t="s">
        <v>1910</v>
      </c>
      <c r="S685" s="39" t="s">
        <v>1920</v>
      </c>
      <c r="T685" s="39" t="str">
        <f t="array" ref="T685">IFERROR(INDEX(INDIRECT("'"&amp;VLOOKUP($C685,ModMap!$A$2:$B$21,2,FALSE)&amp;"'!T:T"),MATCH($K685,INDIRECT("'"&amp;VLOOKUP($C685,ModMap!$A$2:$B$21,2,FALSE)&amp;"'!$K:$K"),0)),"")</f>
        <v>Unassigned</v>
      </c>
      <c r="U685" s="48" t="s">
        <v>33</v>
      </c>
      <c r="V685" s="39" t="str">
        <f t="array" ref="V685">IFERROR(INDEX(INDIRECT("'"&amp;VLOOKUP($C685,ModMap!$A$2:$B$21,2,FALSE)&amp;"'!V:V"),MATCH($K685,INDIRECT("'"&amp;VLOOKUP($C685,ModMap!$A$2:$B$21,2,FALSE)&amp;"'!$K:$K"),0)),"")</f>
        <v>Not Started</v>
      </c>
      <c r="W685" s="39" t="str">
        <f t="array" ref="W685">IFERROR(INDEX(INDIRECT("'"&amp;VLOOKUP($C685,ModMap!$A$2:$B$21,2,FALSE)&amp;"'!W:W"),MATCH($K685,INDIRECT("'"&amp;VLOOKUP($C685,ModMap!$A$2:$B$21,2,FALSE)&amp;"'!$K:$K"),0)),"")</f>
        <v>Unassigned</v>
      </c>
      <c r="X685" s="44" t="s">
        <v>36</v>
      </c>
      <c r="Y685" s="39" t="str">
        <f t="array" ref="Y685">IFERROR(INDEX(INDIRECT("'"&amp;VLOOKUP($C685,ModMap!$A$2:$B$21,2,FALSE)&amp;"'!Y:Y"),MATCH($K685,INDIRECT("'"&amp;VLOOKUP($C685,ModMap!$A$2:$B$21,2,FALSE)&amp;"'!$K:$K"),0)),"")</f>
        <v>N/A</v>
      </c>
      <c r="Z685" s="39" t="str">
        <f t="array" ref="Z685">IFERROR(INDEX(INDIRECT("'"&amp;VLOOKUP($C685,ModMap!$A$2:$B$21,2,FALSE)&amp;"'!Z:Z"),MATCH($K685,INDIRECT("'"&amp;VLOOKUP($C685,ModMap!$A$2:$B$21,2,FALSE)&amp;"'!$K:$K"),0)),"")</f>
        <v/>
      </c>
      <c r="AA685" s="44" t="s">
        <v>36</v>
      </c>
      <c r="AB685" s="39" t="str">
        <f t="array" ref="AB685">IFERROR(INDEX(INDIRECT("'"&amp;VLOOKUP($C685,ModMap!$A$2:$B$21,2,FALSE)&amp;"'!AB:AB"),MATCH($K685,INDIRECT("'"&amp;VLOOKUP($C685,ModMap!$A$2:$B$21,2,FALSE)&amp;"'!$K:$K"),0)),"")</f>
        <v>N/A</v>
      </c>
      <c r="AC685" s="39" t="str">
        <f t="array" ref="AC685">IFERROR(INDEX(INDIRECT("'"&amp;VLOOKUP($C685,ModMap!$A$2:$B$21,2,FALSE)&amp;"'!AC:AC"),MATCH($K685,INDIRECT("'"&amp;VLOOKUP($C685,ModMap!$A$2:$B$21,2,FALSE)&amp;"'!$K:$K"),0)),"")</f>
        <v/>
      </c>
      <c r="AD685" s="48" t="s">
        <v>33</v>
      </c>
      <c r="AE685" s="39" t="str">
        <f t="array" ref="AE685">IFERROR(INDEX(INDIRECT("'"&amp;VLOOKUP($C685,ModMap!$A$2:$B$21,2,FALSE)&amp;"'!AE:AE"),MATCH($K685,INDIRECT("'"&amp;VLOOKUP($C685,ModMap!$A$2:$B$21,2,FALSE)&amp;"'!$K:$K"),0)),"")</f>
        <v>Not Started</v>
      </c>
      <c r="AF685" s="39" t="str">
        <f t="array" ref="AF685">IFERROR(INDEX(INDIRECT("'"&amp;VLOOKUP($C685,ModMap!$A$2:$B$21,2,FALSE)&amp;"'!AF:AF"),MATCH($K685,INDIRECT("'"&amp;VLOOKUP($C685,ModMap!$A$2:$B$21,2,FALSE)&amp;"'!$K:$K"),0)),"")</f>
        <v>Unassigned</v>
      </c>
      <c r="AG685" s="48" t="s">
        <v>33</v>
      </c>
      <c r="AH685" s="39" t="str">
        <f t="array" ref="AH685">IFERROR(INDEX(INDIRECT("'"&amp;VLOOKUP($C685,ModMap!$A$2:$B$21,2,FALSE)&amp;"'!AH:AH"),MATCH($K685,INDIRECT("'"&amp;VLOOKUP($C685,ModMap!$A$2:$B$21,2,FALSE)&amp;"'!$K:$K"),0)),"")</f>
        <v>Not Started</v>
      </c>
      <c r="AI685" s="39" t="str">
        <f t="array" ref="AI685">IFERROR(INDEX(INDIRECT("'"&amp;VLOOKUP($C685,ModMap!$A$2:$B$21,2,FALSE)&amp;"'!AI:AI"),MATCH($K685,INDIRECT("'"&amp;VLOOKUP($C685,ModMap!$A$2:$B$21,2,FALSE)&amp;"'!$K:$K"),0)),"")</f>
        <v>Unassigned</v>
      </c>
      <c r="AJ685" s="44" t="s">
        <v>36</v>
      </c>
      <c r="AK685" s="39" t="str">
        <f t="array" ref="AK685">IFERROR(INDEX(INDIRECT("'"&amp;VLOOKUP($C685,ModMap!$A$2:$B$21,2,FALSE)&amp;"'!AK:AK"),MATCH($K685,INDIRECT("'"&amp;VLOOKUP($C685,ModMap!$A$2:$B$21,2,FALSE)&amp;"'!$K:$K"),0)),"")</f>
        <v>N/A</v>
      </c>
      <c r="AL685" s="39" t="str">
        <f t="array" ref="AL685">IFERROR(INDEX(INDIRECT("'"&amp;VLOOKUP($C685,ModMap!$A$2:$B$21,2,FALSE)&amp;"'!AL:AL"),MATCH($K685,INDIRECT("'"&amp;VLOOKUP($C685,ModMap!$A$2:$B$21,2,FALSE)&amp;"'!$K:$K"),0)),"")</f>
        <v/>
      </c>
      <c r="AM685" s="39">
        <f t="shared" si="1"/>
        <v>3</v>
      </c>
      <c r="AN685" s="39" t="str">
        <f t="shared" si="2"/>
        <v>Not Started</v>
      </c>
      <c r="AO685" s="40" t="str">
        <f t="array" ref="AO685">IFERROR(INDEX(INDIRECT("'"&amp;VLOOKUP($C685,ModMap!$A$2:$B$21,2,FALSE)&amp;"'!AO:AO"),MATCH($K685,INDIRECT("'"&amp;VLOOKUP($C685,ModMap!$A$2:$B$21,2,FALSE)&amp;"'!$K:$K"),0)),"")</f>
        <v/>
      </c>
      <c r="AP685" s="49" t="str">
        <f t="array" ref="AP685">IFERROR(HYPERLINK("#'"&amp;VLOOKUP($C685,ModMap!$A$2:$B$21,2,FALSE)&amp;"'!V"&amp;MATCH($K685,INDIRECT("'"&amp;VLOOKUP($C685,ModMap!$A$2:$B$21,2,FALSE)&amp;"'!$K:$K"),0),"Edit on module sheet"),"")</f>
        <v>Edit on module sheet</v>
      </c>
    </row>
    <row r="686" ht="42.0" customHeight="1">
      <c r="A686" s="50">
        <v>684.0</v>
      </c>
      <c r="B686" s="50">
        <v>684.0</v>
      </c>
      <c r="C686" s="50" t="s">
        <v>133</v>
      </c>
      <c r="D686" s="51" t="s">
        <v>134</v>
      </c>
      <c r="E686" s="30" t="s">
        <v>62</v>
      </c>
      <c r="F686" s="68" t="s">
        <v>1900</v>
      </c>
      <c r="G686" s="51" t="s">
        <v>1901</v>
      </c>
      <c r="H686" s="50" t="s">
        <v>1929</v>
      </c>
      <c r="I686" s="50" t="s">
        <v>1930</v>
      </c>
      <c r="J686" s="51" t="s">
        <v>1931</v>
      </c>
      <c r="K686" s="50" t="s">
        <v>1942</v>
      </c>
      <c r="L686" s="51" t="s">
        <v>1925</v>
      </c>
      <c r="M686" s="47" t="s">
        <v>200</v>
      </c>
      <c r="N686" s="50" t="s">
        <v>1907</v>
      </c>
      <c r="O686" s="50" t="s">
        <v>1685</v>
      </c>
      <c r="P686" s="51" t="s">
        <v>1935</v>
      </c>
      <c r="Q686" s="51" t="s">
        <v>1936</v>
      </c>
      <c r="R686" s="50" t="s">
        <v>1910</v>
      </c>
      <c r="S686" s="50" t="s">
        <v>1928</v>
      </c>
      <c r="T686" s="50" t="str">
        <f t="array" ref="T686">IFERROR(INDEX(INDIRECT("'"&amp;VLOOKUP($C686,ModMap!$A$2:$B$21,2,FALSE)&amp;"'!T:T"),MATCH($K686,INDIRECT("'"&amp;VLOOKUP($C686,ModMap!$A$2:$B$21,2,FALSE)&amp;"'!$K:$K"),0)),"")</f>
        <v>Unassigned</v>
      </c>
      <c r="U686" s="48" t="s">
        <v>33</v>
      </c>
      <c r="V686" s="50" t="str">
        <f t="array" ref="V686">IFERROR(INDEX(INDIRECT("'"&amp;VLOOKUP($C686,ModMap!$A$2:$B$21,2,FALSE)&amp;"'!V:V"),MATCH($K686,INDIRECT("'"&amp;VLOOKUP($C686,ModMap!$A$2:$B$21,2,FALSE)&amp;"'!$K:$K"),0)),"")</f>
        <v>Not Started</v>
      </c>
      <c r="W686" s="50" t="str">
        <f t="array" ref="W686">IFERROR(INDEX(INDIRECT("'"&amp;VLOOKUP($C686,ModMap!$A$2:$B$21,2,FALSE)&amp;"'!W:W"),MATCH($K686,INDIRECT("'"&amp;VLOOKUP($C686,ModMap!$A$2:$B$21,2,FALSE)&amp;"'!$K:$K"),0)),"")</f>
        <v>Unassigned</v>
      </c>
      <c r="X686" s="44" t="s">
        <v>36</v>
      </c>
      <c r="Y686" s="50" t="str">
        <f t="array" ref="Y686">IFERROR(INDEX(INDIRECT("'"&amp;VLOOKUP($C686,ModMap!$A$2:$B$21,2,FALSE)&amp;"'!Y:Y"),MATCH($K686,INDIRECT("'"&amp;VLOOKUP($C686,ModMap!$A$2:$B$21,2,FALSE)&amp;"'!$K:$K"),0)),"")</f>
        <v>N/A</v>
      </c>
      <c r="Z686" s="50" t="str">
        <f t="array" ref="Z686">IFERROR(INDEX(INDIRECT("'"&amp;VLOOKUP($C686,ModMap!$A$2:$B$21,2,FALSE)&amp;"'!Z:Z"),MATCH($K686,INDIRECT("'"&amp;VLOOKUP($C686,ModMap!$A$2:$B$21,2,FALSE)&amp;"'!$K:$K"),0)),"")</f>
        <v/>
      </c>
      <c r="AA686" s="44" t="s">
        <v>36</v>
      </c>
      <c r="AB686" s="50" t="str">
        <f t="array" ref="AB686">IFERROR(INDEX(INDIRECT("'"&amp;VLOOKUP($C686,ModMap!$A$2:$B$21,2,FALSE)&amp;"'!AB:AB"),MATCH($K686,INDIRECT("'"&amp;VLOOKUP($C686,ModMap!$A$2:$B$21,2,FALSE)&amp;"'!$K:$K"),0)),"")</f>
        <v>N/A</v>
      </c>
      <c r="AC686" s="50" t="str">
        <f t="array" ref="AC686">IFERROR(INDEX(INDIRECT("'"&amp;VLOOKUP($C686,ModMap!$A$2:$B$21,2,FALSE)&amp;"'!AC:AC"),MATCH($K686,INDIRECT("'"&amp;VLOOKUP($C686,ModMap!$A$2:$B$21,2,FALSE)&amp;"'!$K:$K"),0)),"")</f>
        <v/>
      </c>
      <c r="AD686" s="44" t="s">
        <v>36</v>
      </c>
      <c r="AE686" s="50" t="str">
        <f t="array" ref="AE686">IFERROR(INDEX(INDIRECT("'"&amp;VLOOKUP($C686,ModMap!$A$2:$B$21,2,FALSE)&amp;"'!AE:AE"),MATCH($K686,INDIRECT("'"&amp;VLOOKUP($C686,ModMap!$A$2:$B$21,2,FALSE)&amp;"'!$K:$K"),0)),"")</f>
        <v>N/A</v>
      </c>
      <c r="AF686" s="50" t="str">
        <f t="array" ref="AF686">IFERROR(INDEX(INDIRECT("'"&amp;VLOOKUP($C686,ModMap!$A$2:$B$21,2,FALSE)&amp;"'!AF:AF"),MATCH($K686,INDIRECT("'"&amp;VLOOKUP($C686,ModMap!$A$2:$B$21,2,FALSE)&amp;"'!$K:$K"),0)),"")</f>
        <v/>
      </c>
      <c r="AG686" s="48" t="s">
        <v>33</v>
      </c>
      <c r="AH686" s="50" t="str">
        <f t="array" ref="AH686">IFERROR(INDEX(INDIRECT("'"&amp;VLOOKUP($C686,ModMap!$A$2:$B$21,2,FALSE)&amp;"'!AH:AH"),MATCH($K686,INDIRECT("'"&amp;VLOOKUP($C686,ModMap!$A$2:$B$21,2,FALSE)&amp;"'!$K:$K"),0)),"")</f>
        <v>Not Started</v>
      </c>
      <c r="AI686" s="50" t="str">
        <f t="array" ref="AI686">IFERROR(INDEX(INDIRECT("'"&amp;VLOOKUP($C686,ModMap!$A$2:$B$21,2,FALSE)&amp;"'!AI:AI"),MATCH($K686,INDIRECT("'"&amp;VLOOKUP($C686,ModMap!$A$2:$B$21,2,FALSE)&amp;"'!$K:$K"),0)),"")</f>
        <v>Unassigned</v>
      </c>
      <c r="AJ686" s="44" t="s">
        <v>36</v>
      </c>
      <c r="AK686" s="50" t="str">
        <f t="array" ref="AK686">IFERROR(INDEX(INDIRECT("'"&amp;VLOOKUP($C686,ModMap!$A$2:$B$21,2,FALSE)&amp;"'!AK:AK"),MATCH($K686,INDIRECT("'"&amp;VLOOKUP($C686,ModMap!$A$2:$B$21,2,FALSE)&amp;"'!$K:$K"),0)),"")</f>
        <v>N/A</v>
      </c>
      <c r="AL686" s="50" t="str">
        <f t="array" ref="AL686">IFERROR(INDEX(INDIRECT("'"&amp;VLOOKUP($C686,ModMap!$A$2:$B$21,2,FALSE)&amp;"'!AL:AL"),MATCH($K686,INDIRECT("'"&amp;VLOOKUP($C686,ModMap!$A$2:$B$21,2,FALSE)&amp;"'!$K:$K"),0)),"")</f>
        <v/>
      </c>
      <c r="AM686" s="50">
        <f t="shared" si="1"/>
        <v>2</v>
      </c>
      <c r="AN686" s="50" t="str">
        <f t="shared" si="2"/>
        <v>Not Started</v>
      </c>
      <c r="AO686" s="51" t="str">
        <f t="array" ref="AO686">IFERROR(INDEX(INDIRECT("'"&amp;VLOOKUP($C686,ModMap!$A$2:$B$21,2,FALSE)&amp;"'!AO:AO"),MATCH($K686,INDIRECT("'"&amp;VLOOKUP($C686,ModMap!$A$2:$B$21,2,FALSE)&amp;"'!$K:$K"),0)),"")</f>
        <v/>
      </c>
      <c r="AP686" s="49" t="str">
        <f t="array" ref="AP686">IFERROR(HYPERLINK("#'"&amp;VLOOKUP($C686,ModMap!$A$2:$B$21,2,FALSE)&amp;"'!V"&amp;MATCH($K686,INDIRECT("'"&amp;VLOOKUP($C686,ModMap!$A$2:$B$21,2,FALSE)&amp;"'!$K:$K"),0),"Edit on module sheet"),"")</f>
        <v>Edit on module sheet</v>
      </c>
    </row>
    <row r="687" ht="42.0" customHeight="1">
      <c r="A687" s="39">
        <v>685.0</v>
      </c>
      <c r="B687" s="39">
        <v>685.0</v>
      </c>
      <c r="C687" s="39" t="s">
        <v>133</v>
      </c>
      <c r="D687" s="40" t="s">
        <v>134</v>
      </c>
      <c r="E687" s="31" t="s">
        <v>69</v>
      </c>
      <c r="F687" s="68" t="s">
        <v>1900</v>
      </c>
      <c r="G687" s="40" t="s">
        <v>1901</v>
      </c>
      <c r="H687" s="39" t="s">
        <v>1929</v>
      </c>
      <c r="I687" s="39" t="s">
        <v>1930</v>
      </c>
      <c r="J687" s="40" t="s">
        <v>1931</v>
      </c>
      <c r="K687" s="39" t="s">
        <v>3924</v>
      </c>
      <c r="L687" s="40" t="s">
        <v>3925</v>
      </c>
      <c r="M687" s="48" t="s">
        <v>434</v>
      </c>
      <c r="N687" s="39" t="s">
        <v>1907</v>
      </c>
      <c r="O687" s="39" t="s">
        <v>1685</v>
      </c>
      <c r="P687" s="40" t="s">
        <v>1935</v>
      </c>
      <c r="Q687" s="40" t="s">
        <v>1936</v>
      </c>
      <c r="R687" s="39" t="s">
        <v>1910</v>
      </c>
      <c r="S687" s="39" t="s">
        <v>69</v>
      </c>
      <c r="T687" s="39" t="str">
        <f t="array" ref="T687">IFERROR(INDEX(INDIRECT("'"&amp;VLOOKUP($C687,ModMap!$A$2:$B$21,2,FALSE)&amp;"'!T:T"),MATCH($K687,INDIRECT("'"&amp;VLOOKUP($C687,ModMap!$A$2:$B$21,2,FALSE)&amp;"'!$K:$K"),0)),"")</f>
        <v>Unassigned</v>
      </c>
      <c r="U687" s="48" t="s">
        <v>33</v>
      </c>
      <c r="V687" s="39" t="str">
        <f t="array" ref="V687">IFERROR(INDEX(INDIRECT("'"&amp;VLOOKUP($C687,ModMap!$A$2:$B$21,2,FALSE)&amp;"'!V:V"),MATCH($K687,INDIRECT("'"&amp;VLOOKUP($C687,ModMap!$A$2:$B$21,2,FALSE)&amp;"'!$K:$K"),0)),"")</f>
        <v>Not Started</v>
      </c>
      <c r="W687" s="39" t="str">
        <f t="array" ref="W687">IFERROR(INDEX(INDIRECT("'"&amp;VLOOKUP($C687,ModMap!$A$2:$B$21,2,FALSE)&amp;"'!W:W"),MATCH($K687,INDIRECT("'"&amp;VLOOKUP($C687,ModMap!$A$2:$B$21,2,FALSE)&amp;"'!$K:$K"),0)),"")</f>
        <v>Unassigned</v>
      </c>
      <c r="X687" s="44" t="s">
        <v>36</v>
      </c>
      <c r="Y687" s="39" t="str">
        <f t="array" ref="Y687">IFERROR(INDEX(INDIRECT("'"&amp;VLOOKUP($C687,ModMap!$A$2:$B$21,2,FALSE)&amp;"'!Y:Y"),MATCH($K687,INDIRECT("'"&amp;VLOOKUP($C687,ModMap!$A$2:$B$21,2,FALSE)&amp;"'!$K:$K"),0)),"")</f>
        <v>N/A</v>
      </c>
      <c r="Z687" s="39" t="str">
        <f t="array" ref="Z687">IFERROR(INDEX(INDIRECT("'"&amp;VLOOKUP($C687,ModMap!$A$2:$B$21,2,FALSE)&amp;"'!Z:Z"),MATCH($K687,INDIRECT("'"&amp;VLOOKUP($C687,ModMap!$A$2:$B$21,2,FALSE)&amp;"'!$K:$K"),0)),"")</f>
        <v/>
      </c>
      <c r="AA687" s="44" t="s">
        <v>36</v>
      </c>
      <c r="AB687" s="39" t="str">
        <f t="array" ref="AB687">IFERROR(INDEX(INDIRECT("'"&amp;VLOOKUP($C687,ModMap!$A$2:$B$21,2,FALSE)&amp;"'!AB:AB"),MATCH($K687,INDIRECT("'"&amp;VLOOKUP($C687,ModMap!$A$2:$B$21,2,FALSE)&amp;"'!$K:$K"),0)),"")</f>
        <v>N/A</v>
      </c>
      <c r="AC687" s="39" t="str">
        <f t="array" ref="AC687">IFERROR(INDEX(INDIRECT("'"&amp;VLOOKUP($C687,ModMap!$A$2:$B$21,2,FALSE)&amp;"'!AC:AC"),MATCH($K687,INDIRECT("'"&amp;VLOOKUP($C687,ModMap!$A$2:$B$21,2,FALSE)&amp;"'!$K:$K"),0)),"")</f>
        <v/>
      </c>
      <c r="AD687" s="48" t="s">
        <v>33</v>
      </c>
      <c r="AE687" s="39" t="str">
        <f t="array" ref="AE687">IFERROR(INDEX(INDIRECT("'"&amp;VLOOKUP($C687,ModMap!$A$2:$B$21,2,FALSE)&amp;"'!AE:AE"),MATCH($K687,INDIRECT("'"&amp;VLOOKUP($C687,ModMap!$A$2:$B$21,2,FALSE)&amp;"'!$K:$K"),0)),"")</f>
        <v>Not Started</v>
      </c>
      <c r="AF687" s="39" t="str">
        <f t="array" ref="AF687">IFERROR(INDEX(INDIRECT("'"&amp;VLOOKUP($C687,ModMap!$A$2:$B$21,2,FALSE)&amp;"'!AF:AF"),MATCH($K687,INDIRECT("'"&amp;VLOOKUP($C687,ModMap!$A$2:$B$21,2,FALSE)&amp;"'!$K:$K"),0)),"")</f>
        <v>Unassigned</v>
      </c>
      <c r="AG687" s="48" t="s">
        <v>33</v>
      </c>
      <c r="AH687" s="39" t="str">
        <f t="array" ref="AH687">IFERROR(INDEX(INDIRECT("'"&amp;VLOOKUP($C687,ModMap!$A$2:$B$21,2,FALSE)&amp;"'!AH:AH"),MATCH($K687,INDIRECT("'"&amp;VLOOKUP($C687,ModMap!$A$2:$B$21,2,FALSE)&amp;"'!$K:$K"),0)),"")</f>
        <v>Not Started</v>
      </c>
      <c r="AI687" s="39" t="str">
        <f t="array" ref="AI687">IFERROR(INDEX(INDIRECT("'"&amp;VLOOKUP($C687,ModMap!$A$2:$B$21,2,FALSE)&amp;"'!AI:AI"),MATCH($K687,INDIRECT("'"&amp;VLOOKUP($C687,ModMap!$A$2:$B$21,2,FALSE)&amp;"'!$K:$K"),0)),"")</f>
        <v>Unassigned</v>
      </c>
      <c r="AJ687" s="44" t="s">
        <v>36</v>
      </c>
      <c r="AK687" s="39" t="str">
        <f t="array" ref="AK687">IFERROR(INDEX(INDIRECT("'"&amp;VLOOKUP($C687,ModMap!$A$2:$B$21,2,FALSE)&amp;"'!AK:AK"),MATCH($K687,INDIRECT("'"&amp;VLOOKUP($C687,ModMap!$A$2:$B$21,2,FALSE)&amp;"'!$K:$K"),0)),"")</f>
        <v>N/A</v>
      </c>
      <c r="AL687" s="39" t="str">
        <f t="array" ref="AL687">IFERROR(INDEX(INDIRECT("'"&amp;VLOOKUP($C687,ModMap!$A$2:$B$21,2,FALSE)&amp;"'!AL:AL"),MATCH($K687,INDIRECT("'"&amp;VLOOKUP($C687,ModMap!$A$2:$B$21,2,FALSE)&amp;"'!$K:$K"),0)),"")</f>
        <v/>
      </c>
      <c r="AM687" s="39">
        <f t="shared" si="1"/>
        <v>3</v>
      </c>
      <c r="AN687" s="39" t="str">
        <f t="shared" si="2"/>
        <v>Not Started</v>
      </c>
      <c r="AO687" s="40" t="str">
        <f t="array" ref="AO687">IFERROR(INDEX(INDIRECT("'"&amp;VLOOKUP($C687,ModMap!$A$2:$B$21,2,FALSE)&amp;"'!AO:AO"),MATCH($K687,INDIRECT("'"&amp;VLOOKUP($C687,ModMap!$A$2:$B$21,2,FALSE)&amp;"'!$K:$K"),0)),"")</f>
        <v/>
      </c>
      <c r="AP687" s="49" t="str">
        <f t="array" ref="AP687">IFERROR(HYPERLINK("#'"&amp;VLOOKUP($C687,ModMap!$A$2:$B$21,2,FALSE)&amp;"'!V"&amp;MATCH($K687,INDIRECT("'"&amp;VLOOKUP($C687,ModMap!$A$2:$B$21,2,FALSE)&amp;"'!$K:$K"),0),"Edit on module sheet"),"")</f>
        <v>Edit on module sheet</v>
      </c>
    </row>
    <row r="688" ht="42.0" customHeight="1">
      <c r="A688" s="50">
        <v>686.0</v>
      </c>
      <c r="B688" s="50">
        <v>686.0</v>
      </c>
      <c r="C688" s="50" t="s">
        <v>133</v>
      </c>
      <c r="D688" s="51" t="s">
        <v>134</v>
      </c>
      <c r="E688" s="30" t="s">
        <v>62</v>
      </c>
      <c r="F688" s="68" t="s">
        <v>1900</v>
      </c>
      <c r="G688" s="51" t="s">
        <v>1901</v>
      </c>
      <c r="H688" s="50" t="s">
        <v>1950</v>
      </c>
      <c r="I688" s="50" t="s">
        <v>1951</v>
      </c>
      <c r="J688" s="51" t="s">
        <v>1952</v>
      </c>
      <c r="K688" s="50" t="s">
        <v>1953</v>
      </c>
      <c r="L688" s="51" t="s">
        <v>1954</v>
      </c>
      <c r="M688" s="47" t="s">
        <v>200</v>
      </c>
      <c r="N688" s="50" t="s">
        <v>1907</v>
      </c>
      <c r="O688" s="50" t="s">
        <v>1685</v>
      </c>
      <c r="P688" s="51" t="s">
        <v>1955</v>
      </c>
      <c r="Q688" s="51" t="s">
        <v>1956</v>
      </c>
      <c r="R688" s="50" t="s">
        <v>1910</v>
      </c>
      <c r="S688" s="50" t="s">
        <v>1911</v>
      </c>
      <c r="T688" s="50" t="str">
        <f t="array" ref="T688">IFERROR(INDEX(INDIRECT("'"&amp;VLOOKUP($C688,ModMap!$A$2:$B$21,2,FALSE)&amp;"'!T:T"),MATCH($K688,INDIRECT("'"&amp;VLOOKUP($C688,ModMap!$A$2:$B$21,2,FALSE)&amp;"'!$K:$K"),0)),"")</f>
        <v>Pranav Bandekar</v>
      </c>
      <c r="U688" s="48" t="s">
        <v>33</v>
      </c>
      <c r="V688" s="50" t="str">
        <f t="array" ref="V688">IFERROR(INDEX(INDIRECT("'"&amp;VLOOKUP($C688,ModMap!$A$2:$B$21,2,FALSE)&amp;"'!V:V"),MATCH($K688,INDIRECT("'"&amp;VLOOKUP($C688,ModMap!$A$2:$B$21,2,FALSE)&amp;"'!$K:$K"),0)),"")</f>
        <v>Done</v>
      </c>
      <c r="W688" s="50" t="str">
        <f t="array" ref="W688">IFERROR(INDEX(INDIRECT("'"&amp;VLOOKUP($C688,ModMap!$A$2:$B$21,2,FALSE)&amp;"'!W:W"),MATCH($K688,INDIRECT("'"&amp;VLOOKUP($C688,ModMap!$A$2:$B$21,2,FALSE)&amp;"'!$K:$K"),0)),"")</f>
        <v>Pranav Bandekar</v>
      </c>
      <c r="X688" s="44" t="s">
        <v>36</v>
      </c>
      <c r="Y688" s="50" t="str">
        <f t="array" ref="Y688">IFERROR(INDEX(INDIRECT("'"&amp;VLOOKUP($C688,ModMap!$A$2:$B$21,2,FALSE)&amp;"'!Y:Y"),MATCH($K688,INDIRECT("'"&amp;VLOOKUP($C688,ModMap!$A$2:$B$21,2,FALSE)&amp;"'!$K:$K"),0)),"")</f>
        <v>N/A</v>
      </c>
      <c r="Z688" s="50" t="str">
        <f t="array" ref="Z688">IFERROR(INDEX(INDIRECT("'"&amp;VLOOKUP($C688,ModMap!$A$2:$B$21,2,FALSE)&amp;"'!Z:Z"),MATCH($K688,INDIRECT("'"&amp;VLOOKUP($C688,ModMap!$A$2:$B$21,2,FALSE)&amp;"'!$K:$K"),0)),"")</f>
        <v/>
      </c>
      <c r="AA688" s="44" t="s">
        <v>36</v>
      </c>
      <c r="AB688" s="50" t="str">
        <f t="array" ref="AB688">IFERROR(INDEX(INDIRECT("'"&amp;VLOOKUP($C688,ModMap!$A$2:$B$21,2,FALSE)&amp;"'!AB:AB"),MATCH($K688,INDIRECT("'"&amp;VLOOKUP($C688,ModMap!$A$2:$B$21,2,FALSE)&amp;"'!$K:$K"),0)),"")</f>
        <v>N/A</v>
      </c>
      <c r="AC688" s="50" t="str">
        <f t="array" ref="AC688">IFERROR(INDEX(INDIRECT("'"&amp;VLOOKUP($C688,ModMap!$A$2:$B$21,2,FALSE)&amp;"'!AC:AC"),MATCH($K688,INDIRECT("'"&amp;VLOOKUP($C688,ModMap!$A$2:$B$21,2,FALSE)&amp;"'!$K:$K"),0)),"")</f>
        <v/>
      </c>
      <c r="AD688" s="44" t="s">
        <v>36</v>
      </c>
      <c r="AE688" s="50" t="str">
        <f t="array" ref="AE688">IFERROR(INDEX(INDIRECT("'"&amp;VLOOKUP($C688,ModMap!$A$2:$B$21,2,FALSE)&amp;"'!AE:AE"),MATCH($K688,INDIRECT("'"&amp;VLOOKUP($C688,ModMap!$A$2:$B$21,2,FALSE)&amp;"'!$K:$K"),0)),"")</f>
        <v>N/A</v>
      </c>
      <c r="AF688" s="50" t="str">
        <f t="array" ref="AF688">IFERROR(INDEX(INDIRECT("'"&amp;VLOOKUP($C688,ModMap!$A$2:$B$21,2,FALSE)&amp;"'!AF:AF"),MATCH($K688,INDIRECT("'"&amp;VLOOKUP($C688,ModMap!$A$2:$B$21,2,FALSE)&amp;"'!$K:$K"),0)),"")</f>
        <v/>
      </c>
      <c r="AG688" s="48" t="s">
        <v>33</v>
      </c>
      <c r="AH688" s="50" t="str">
        <f t="array" ref="AH688">IFERROR(INDEX(INDIRECT("'"&amp;VLOOKUP($C688,ModMap!$A$2:$B$21,2,FALSE)&amp;"'!AH:AH"),MATCH($K688,INDIRECT("'"&amp;VLOOKUP($C688,ModMap!$A$2:$B$21,2,FALSE)&amp;"'!$K:$K"),0)),"")</f>
        <v>Done</v>
      </c>
      <c r="AI688" s="50" t="str">
        <f t="array" ref="AI688">IFERROR(INDEX(INDIRECT("'"&amp;VLOOKUP($C688,ModMap!$A$2:$B$21,2,FALSE)&amp;"'!AI:AI"),MATCH($K688,INDIRECT("'"&amp;VLOOKUP($C688,ModMap!$A$2:$B$21,2,FALSE)&amp;"'!$K:$K"),0)),"")</f>
        <v>Pranav Bandekar</v>
      </c>
      <c r="AJ688" s="44" t="s">
        <v>36</v>
      </c>
      <c r="AK688" s="50" t="str">
        <f t="array" ref="AK688">IFERROR(INDEX(INDIRECT("'"&amp;VLOOKUP($C688,ModMap!$A$2:$B$21,2,FALSE)&amp;"'!AK:AK"),MATCH($K688,INDIRECT("'"&amp;VLOOKUP($C688,ModMap!$A$2:$B$21,2,FALSE)&amp;"'!$K:$K"),0)),"")</f>
        <v>N/A</v>
      </c>
      <c r="AL688" s="50" t="str">
        <f t="array" ref="AL688">IFERROR(INDEX(INDIRECT("'"&amp;VLOOKUP($C688,ModMap!$A$2:$B$21,2,FALSE)&amp;"'!AL:AL"),MATCH($K688,INDIRECT("'"&amp;VLOOKUP($C688,ModMap!$A$2:$B$21,2,FALSE)&amp;"'!$K:$K"),0)),"")</f>
        <v/>
      </c>
      <c r="AM688" s="50">
        <f t="shared" si="1"/>
        <v>0</v>
      </c>
      <c r="AN688" s="50" t="str">
        <f t="shared" si="2"/>
        <v>Done</v>
      </c>
      <c r="AO688" s="51" t="str">
        <f t="array" ref="AO688">IFERROR(INDEX(INDIRECT("'"&amp;VLOOKUP($C688,ModMap!$A$2:$B$21,2,FALSE)&amp;"'!AO:AO"),MATCH($K688,INDIRECT("'"&amp;VLOOKUP($C688,ModMap!$A$2:$B$21,2,FALSE)&amp;"'!$K:$K"),0)),"")</f>
        <v/>
      </c>
      <c r="AP688" s="49" t="str">
        <f t="array" ref="AP688">IFERROR(HYPERLINK("#'"&amp;VLOOKUP($C688,ModMap!$A$2:$B$21,2,FALSE)&amp;"'!V"&amp;MATCH($K688,INDIRECT("'"&amp;VLOOKUP($C688,ModMap!$A$2:$B$21,2,FALSE)&amp;"'!$K:$K"),0),"Edit on module sheet"),"")</f>
        <v>Edit on module sheet</v>
      </c>
    </row>
    <row r="689" ht="42.0" customHeight="1">
      <c r="A689" s="39">
        <v>687.0</v>
      </c>
      <c r="B689" s="39">
        <v>687.0</v>
      </c>
      <c r="C689" s="39" t="s">
        <v>133</v>
      </c>
      <c r="D689" s="40" t="s">
        <v>134</v>
      </c>
      <c r="E689" s="30" t="s">
        <v>62</v>
      </c>
      <c r="F689" s="68" t="s">
        <v>1900</v>
      </c>
      <c r="G689" s="40" t="s">
        <v>1901</v>
      </c>
      <c r="H689" s="39" t="s">
        <v>1950</v>
      </c>
      <c r="I689" s="39" t="s">
        <v>1951</v>
      </c>
      <c r="J689" s="40" t="s">
        <v>1952</v>
      </c>
      <c r="K689" s="39" t="s">
        <v>1958</v>
      </c>
      <c r="L689" s="40" t="s">
        <v>1959</v>
      </c>
      <c r="M689" s="47" t="s">
        <v>200</v>
      </c>
      <c r="N689" s="39" t="s">
        <v>1907</v>
      </c>
      <c r="O689" s="39" t="s">
        <v>1685</v>
      </c>
      <c r="P689" s="40" t="s">
        <v>1955</v>
      </c>
      <c r="Q689" s="40" t="s">
        <v>1956</v>
      </c>
      <c r="R689" s="39" t="s">
        <v>1910</v>
      </c>
      <c r="S689" s="39" t="s">
        <v>1920</v>
      </c>
      <c r="T689" s="39" t="str">
        <f t="array" ref="T689">IFERROR(INDEX(INDIRECT("'"&amp;VLOOKUP($C689,ModMap!$A$2:$B$21,2,FALSE)&amp;"'!T:T"),MATCH($K689,INDIRECT("'"&amp;VLOOKUP($C689,ModMap!$A$2:$B$21,2,FALSE)&amp;"'!$K:$K"),0)),"")</f>
        <v>Unassigned</v>
      </c>
      <c r="U689" s="48" t="s">
        <v>33</v>
      </c>
      <c r="V689" s="39" t="str">
        <f t="array" ref="V689">IFERROR(INDEX(INDIRECT("'"&amp;VLOOKUP($C689,ModMap!$A$2:$B$21,2,FALSE)&amp;"'!V:V"),MATCH($K689,INDIRECT("'"&amp;VLOOKUP($C689,ModMap!$A$2:$B$21,2,FALSE)&amp;"'!$K:$K"),0)),"")</f>
        <v>Not Started</v>
      </c>
      <c r="W689" s="39" t="str">
        <f t="array" ref="W689">IFERROR(INDEX(INDIRECT("'"&amp;VLOOKUP($C689,ModMap!$A$2:$B$21,2,FALSE)&amp;"'!W:W"),MATCH($K689,INDIRECT("'"&amp;VLOOKUP($C689,ModMap!$A$2:$B$21,2,FALSE)&amp;"'!$K:$K"),0)),"")</f>
        <v>Unassigned</v>
      </c>
      <c r="X689" s="44" t="s">
        <v>36</v>
      </c>
      <c r="Y689" s="39" t="str">
        <f t="array" ref="Y689">IFERROR(INDEX(INDIRECT("'"&amp;VLOOKUP($C689,ModMap!$A$2:$B$21,2,FALSE)&amp;"'!Y:Y"),MATCH($K689,INDIRECT("'"&amp;VLOOKUP($C689,ModMap!$A$2:$B$21,2,FALSE)&amp;"'!$K:$K"),0)),"")</f>
        <v>N/A</v>
      </c>
      <c r="Z689" s="39" t="str">
        <f t="array" ref="Z689">IFERROR(INDEX(INDIRECT("'"&amp;VLOOKUP($C689,ModMap!$A$2:$B$21,2,FALSE)&amp;"'!Z:Z"),MATCH($K689,INDIRECT("'"&amp;VLOOKUP($C689,ModMap!$A$2:$B$21,2,FALSE)&amp;"'!$K:$K"),0)),"")</f>
        <v/>
      </c>
      <c r="AA689" s="44" t="s">
        <v>36</v>
      </c>
      <c r="AB689" s="39" t="str">
        <f t="array" ref="AB689">IFERROR(INDEX(INDIRECT("'"&amp;VLOOKUP($C689,ModMap!$A$2:$B$21,2,FALSE)&amp;"'!AB:AB"),MATCH($K689,INDIRECT("'"&amp;VLOOKUP($C689,ModMap!$A$2:$B$21,2,FALSE)&amp;"'!$K:$K"),0)),"")</f>
        <v>N/A</v>
      </c>
      <c r="AC689" s="39" t="str">
        <f t="array" ref="AC689">IFERROR(INDEX(INDIRECT("'"&amp;VLOOKUP($C689,ModMap!$A$2:$B$21,2,FALSE)&amp;"'!AC:AC"),MATCH($K689,INDIRECT("'"&amp;VLOOKUP($C689,ModMap!$A$2:$B$21,2,FALSE)&amp;"'!$K:$K"),0)),"")</f>
        <v/>
      </c>
      <c r="AD689" s="48" t="s">
        <v>33</v>
      </c>
      <c r="AE689" s="39" t="str">
        <f t="array" ref="AE689">IFERROR(INDEX(INDIRECT("'"&amp;VLOOKUP($C689,ModMap!$A$2:$B$21,2,FALSE)&amp;"'!AE:AE"),MATCH($K689,INDIRECT("'"&amp;VLOOKUP($C689,ModMap!$A$2:$B$21,2,FALSE)&amp;"'!$K:$K"),0)),"")</f>
        <v>Not Started</v>
      </c>
      <c r="AF689" s="39" t="str">
        <f t="array" ref="AF689">IFERROR(INDEX(INDIRECT("'"&amp;VLOOKUP($C689,ModMap!$A$2:$B$21,2,FALSE)&amp;"'!AF:AF"),MATCH($K689,INDIRECT("'"&amp;VLOOKUP($C689,ModMap!$A$2:$B$21,2,FALSE)&amp;"'!$K:$K"),0)),"")</f>
        <v>Unassigned</v>
      </c>
      <c r="AG689" s="48" t="s">
        <v>33</v>
      </c>
      <c r="AH689" s="39" t="str">
        <f t="array" ref="AH689">IFERROR(INDEX(INDIRECT("'"&amp;VLOOKUP($C689,ModMap!$A$2:$B$21,2,FALSE)&amp;"'!AH:AH"),MATCH($K689,INDIRECT("'"&amp;VLOOKUP($C689,ModMap!$A$2:$B$21,2,FALSE)&amp;"'!$K:$K"),0)),"")</f>
        <v>Not Started</v>
      </c>
      <c r="AI689" s="39" t="str">
        <f t="array" ref="AI689">IFERROR(INDEX(INDIRECT("'"&amp;VLOOKUP($C689,ModMap!$A$2:$B$21,2,FALSE)&amp;"'!AI:AI"),MATCH($K689,INDIRECT("'"&amp;VLOOKUP($C689,ModMap!$A$2:$B$21,2,FALSE)&amp;"'!$K:$K"),0)),"")</f>
        <v>Unassigned</v>
      </c>
      <c r="AJ689" s="44" t="s">
        <v>36</v>
      </c>
      <c r="AK689" s="39" t="str">
        <f t="array" ref="AK689">IFERROR(INDEX(INDIRECT("'"&amp;VLOOKUP($C689,ModMap!$A$2:$B$21,2,FALSE)&amp;"'!AK:AK"),MATCH($K689,INDIRECT("'"&amp;VLOOKUP($C689,ModMap!$A$2:$B$21,2,FALSE)&amp;"'!$K:$K"),0)),"")</f>
        <v>N/A</v>
      </c>
      <c r="AL689" s="39" t="str">
        <f t="array" ref="AL689">IFERROR(INDEX(INDIRECT("'"&amp;VLOOKUP($C689,ModMap!$A$2:$B$21,2,FALSE)&amp;"'!AL:AL"),MATCH($K689,INDIRECT("'"&amp;VLOOKUP($C689,ModMap!$A$2:$B$21,2,FALSE)&amp;"'!$K:$K"),0)),"")</f>
        <v/>
      </c>
      <c r="AM689" s="39">
        <f t="shared" si="1"/>
        <v>3</v>
      </c>
      <c r="AN689" s="39" t="str">
        <f t="shared" si="2"/>
        <v>Not Started</v>
      </c>
      <c r="AO689" s="40" t="str">
        <f t="array" ref="AO689">IFERROR(INDEX(INDIRECT("'"&amp;VLOOKUP($C689,ModMap!$A$2:$B$21,2,FALSE)&amp;"'!AO:AO"),MATCH($K689,INDIRECT("'"&amp;VLOOKUP($C689,ModMap!$A$2:$B$21,2,FALSE)&amp;"'!$K:$K"),0)),"")</f>
        <v/>
      </c>
      <c r="AP689" s="49" t="str">
        <f t="array" ref="AP689">IFERROR(HYPERLINK("#'"&amp;VLOOKUP($C689,ModMap!$A$2:$B$21,2,FALSE)&amp;"'!V"&amp;MATCH($K689,INDIRECT("'"&amp;VLOOKUP($C689,ModMap!$A$2:$B$21,2,FALSE)&amp;"'!$K:$K"),0),"Edit on module sheet"),"")</f>
        <v>Edit on module sheet</v>
      </c>
    </row>
    <row r="690" ht="42.0" customHeight="1">
      <c r="A690" s="50">
        <v>688.0</v>
      </c>
      <c r="B690" s="50">
        <v>688.0</v>
      </c>
      <c r="C690" s="50" t="s">
        <v>133</v>
      </c>
      <c r="D690" s="51" t="s">
        <v>134</v>
      </c>
      <c r="E690" s="30" t="s">
        <v>62</v>
      </c>
      <c r="F690" s="68" t="s">
        <v>1900</v>
      </c>
      <c r="G690" s="51" t="s">
        <v>1901</v>
      </c>
      <c r="H690" s="50" t="s">
        <v>1950</v>
      </c>
      <c r="I690" s="50" t="s">
        <v>1951</v>
      </c>
      <c r="J690" s="51" t="s">
        <v>1952</v>
      </c>
      <c r="K690" s="50" t="s">
        <v>1960</v>
      </c>
      <c r="L690" s="51" t="s">
        <v>1925</v>
      </c>
      <c r="M690" s="47" t="s">
        <v>200</v>
      </c>
      <c r="N690" s="50" t="s">
        <v>1907</v>
      </c>
      <c r="O690" s="50" t="s">
        <v>1685</v>
      </c>
      <c r="P690" s="51" t="s">
        <v>1955</v>
      </c>
      <c r="Q690" s="51" t="s">
        <v>1956</v>
      </c>
      <c r="R690" s="50" t="s">
        <v>1910</v>
      </c>
      <c r="S690" s="50" t="s">
        <v>1928</v>
      </c>
      <c r="T690" s="50" t="str">
        <f t="array" ref="T690">IFERROR(INDEX(INDIRECT("'"&amp;VLOOKUP($C690,ModMap!$A$2:$B$21,2,FALSE)&amp;"'!T:T"),MATCH($K690,INDIRECT("'"&amp;VLOOKUP($C690,ModMap!$A$2:$B$21,2,FALSE)&amp;"'!$K:$K"),0)),"")</f>
        <v>Unassigned</v>
      </c>
      <c r="U690" s="48" t="s">
        <v>33</v>
      </c>
      <c r="V690" s="50" t="str">
        <f t="array" ref="V690">IFERROR(INDEX(INDIRECT("'"&amp;VLOOKUP($C690,ModMap!$A$2:$B$21,2,FALSE)&amp;"'!V:V"),MATCH($K690,INDIRECT("'"&amp;VLOOKUP($C690,ModMap!$A$2:$B$21,2,FALSE)&amp;"'!$K:$K"),0)),"")</f>
        <v>Not Started</v>
      </c>
      <c r="W690" s="50" t="str">
        <f t="array" ref="W690">IFERROR(INDEX(INDIRECT("'"&amp;VLOOKUP($C690,ModMap!$A$2:$B$21,2,FALSE)&amp;"'!W:W"),MATCH($K690,INDIRECT("'"&amp;VLOOKUP($C690,ModMap!$A$2:$B$21,2,FALSE)&amp;"'!$K:$K"),0)),"")</f>
        <v>Unassigned</v>
      </c>
      <c r="X690" s="44" t="s">
        <v>36</v>
      </c>
      <c r="Y690" s="50" t="str">
        <f t="array" ref="Y690">IFERROR(INDEX(INDIRECT("'"&amp;VLOOKUP($C690,ModMap!$A$2:$B$21,2,FALSE)&amp;"'!Y:Y"),MATCH($K690,INDIRECT("'"&amp;VLOOKUP($C690,ModMap!$A$2:$B$21,2,FALSE)&amp;"'!$K:$K"),0)),"")</f>
        <v>N/A</v>
      </c>
      <c r="Z690" s="50" t="str">
        <f t="array" ref="Z690">IFERROR(INDEX(INDIRECT("'"&amp;VLOOKUP($C690,ModMap!$A$2:$B$21,2,FALSE)&amp;"'!Z:Z"),MATCH($K690,INDIRECT("'"&amp;VLOOKUP($C690,ModMap!$A$2:$B$21,2,FALSE)&amp;"'!$K:$K"),0)),"")</f>
        <v/>
      </c>
      <c r="AA690" s="44" t="s">
        <v>36</v>
      </c>
      <c r="AB690" s="50" t="str">
        <f t="array" ref="AB690">IFERROR(INDEX(INDIRECT("'"&amp;VLOOKUP($C690,ModMap!$A$2:$B$21,2,FALSE)&amp;"'!AB:AB"),MATCH($K690,INDIRECT("'"&amp;VLOOKUP($C690,ModMap!$A$2:$B$21,2,FALSE)&amp;"'!$K:$K"),0)),"")</f>
        <v>N/A</v>
      </c>
      <c r="AC690" s="50" t="str">
        <f t="array" ref="AC690">IFERROR(INDEX(INDIRECT("'"&amp;VLOOKUP($C690,ModMap!$A$2:$B$21,2,FALSE)&amp;"'!AC:AC"),MATCH($K690,INDIRECT("'"&amp;VLOOKUP($C690,ModMap!$A$2:$B$21,2,FALSE)&amp;"'!$K:$K"),0)),"")</f>
        <v/>
      </c>
      <c r="AD690" s="44" t="s">
        <v>36</v>
      </c>
      <c r="AE690" s="50" t="str">
        <f t="array" ref="AE690">IFERROR(INDEX(INDIRECT("'"&amp;VLOOKUP($C690,ModMap!$A$2:$B$21,2,FALSE)&amp;"'!AE:AE"),MATCH($K690,INDIRECT("'"&amp;VLOOKUP($C690,ModMap!$A$2:$B$21,2,FALSE)&amp;"'!$K:$K"),0)),"")</f>
        <v>N/A</v>
      </c>
      <c r="AF690" s="50" t="str">
        <f t="array" ref="AF690">IFERROR(INDEX(INDIRECT("'"&amp;VLOOKUP($C690,ModMap!$A$2:$B$21,2,FALSE)&amp;"'!AF:AF"),MATCH($K690,INDIRECT("'"&amp;VLOOKUP($C690,ModMap!$A$2:$B$21,2,FALSE)&amp;"'!$K:$K"),0)),"")</f>
        <v/>
      </c>
      <c r="AG690" s="48" t="s">
        <v>33</v>
      </c>
      <c r="AH690" s="50" t="str">
        <f t="array" ref="AH690">IFERROR(INDEX(INDIRECT("'"&amp;VLOOKUP($C690,ModMap!$A$2:$B$21,2,FALSE)&amp;"'!AH:AH"),MATCH($K690,INDIRECT("'"&amp;VLOOKUP($C690,ModMap!$A$2:$B$21,2,FALSE)&amp;"'!$K:$K"),0)),"")</f>
        <v>Not Started</v>
      </c>
      <c r="AI690" s="50" t="str">
        <f t="array" ref="AI690">IFERROR(INDEX(INDIRECT("'"&amp;VLOOKUP($C690,ModMap!$A$2:$B$21,2,FALSE)&amp;"'!AI:AI"),MATCH($K690,INDIRECT("'"&amp;VLOOKUP($C690,ModMap!$A$2:$B$21,2,FALSE)&amp;"'!$K:$K"),0)),"")</f>
        <v>Unassigned</v>
      </c>
      <c r="AJ690" s="44" t="s">
        <v>36</v>
      </c>
      <c r="AK690" s="50" t="str">
        <f t="array" ref="AK690">IFERROR(INDEX(INDIRECT("'"&amp;VLOOKUP($C690,ModMap!$A$2:$B$21,2,FALSE)&amp;"'!AK:AK"),MATCH($K690,INDIRECT("'"&amp;VLOOKUP($C690,ModMap!$A$2:$B$21,2,FALSE)&amp;"'!$K:$K"),0)),"")</f>
        <v>N/A</v>
      </c>
      <c r="AL690" s="50" t="str">
        <f t="array" ref="AL690">IFERROR(INDEX(INDIRECT("'"&amp;VLOOKUP($C690,ModMap!$A$2:$B$21,2,FALSE)&amp;"'!AL:AL"),MATCH($K690,INDIRECT("'"&amp;VLOOKUP($C690,ModMap!$A$2:$B$21,2,FALSE)&amp;"'!$K:$K"),0)),"")</f>
        <v/>
      </c>
      <c r="AM690" s="50">
        <f t="shared" si="1"/>
        <v>2</v>
      </c>
      <c r="AN690" s="50" t="str">
        <f t="shared" si="2"/>
        <v>Not Started</v>
      </c>
      <c r="AO690" s="51" t="str">
        <f t="array" ref="AO690">IFERROR(INDEX(INDIRECT("'"&amp;VLOOKUP($C690,ModMap!$A$2:$B$21,2,FALSE)&amp;"'!AO:AO"),MATCH($K690,INDIRECT("'"&amp;VLOOKUP($C690,ModMap!$A$2:$B$21,2,FALSE)&amp;"'!$K:$K"),0)),"")</f>
        <v/>
      </c>
      <c r="AP690" s="49" t="str">
        <f t="array" ref="AP690">IFERROR(HYPERLINK("#'"&amp;VLOOKUP($C690,ModMap!$A$2:$B$21,2,FALSE)&amp;"'!V"&amp;MATCH($K690,INDIRECT("'"&amp;VLOOKUP($C690,ModMap!$A$2:$B$21,2,FALSE)&amp;"'!$K:$K"),0),"Edit on module sheet"),"")</f>
        <v>Edit on module sheet</v>
      </c>
    </row>
    <row r="691" ht="42.0" customHeight="1">
      <c r="A691" s="39">
        <v>689.0</v>
      </c>
      <c r="B691" s="39">
        <v>689.0</v>
      </c>
      <c r="C691" s="39" t="s">
        <v>133</v>
      </c>
      <c r="D691" s="40" t="s">
        <v>134</v>
      </c>
      <c r="E691" s="31" t="s">
        <v>69</v>
      </c>
      <c r="F691" s="68" t="s">
        <v>1900</v>
      </c>
      <c r="G691" s="40" t="s">
        <v>1901</v>
      </c>
      <c r="H691" s="39" t="s">
        <v>1950</v>
      </c>
      <c r="I691" s="39" t="s">
        <v>1951</v>
      </c>
      <c r="J691" s="40" t="s">
        <v>1952</v>
      </c>
      <c r="K691" s="39" t="s">
        <v>3926</v>
      </c>
      <c r="L691" s="40" t="s">
        <v>3927</v>
      </c>
      <c r="M691" s="48" t="s">
        <v>434</v>
      </c>
      <c r="N691" s="39" t="s">
        <v>1907</v>
      </c>
      <c r="O691" s="39" t="s">
        <v>1685</v>
      </c>
      <c r="P691" s="40" t="s">
        <v>1955</v>
      </c>
      <c r="Q691" s="40" t="s">
        <v>1956</v>
      </c>
      <c r="R691" s="39" t="s">
        <v>1910</v>
      </c>
      <c r="S691" s="39" t="s">
        <v>69</v>
      </c>
      <c r="T691" s="39" t="str">
        <f t="array" ref="T691">IFERROR(INDEX(INDIRECT("'"&amp;VLOOKUP($C691,ModMap!$A$2:$B$21,2,FALSE)&amp;"'!T:T"),MATCH($K691,INDIRECT("'"&amp;VLOOKUP($C691,ModMap!$A$2:$B$21,2,FALSE)&amp;"'!$K:$K"),0)),"")</f>
        <v>Unassigned</v>
      </c>
      <c r="U691" s="48" t="s">
        <v>33</v>
      </c>
      <c r="V691" s="39" t="str">
        <f t="array" ref="V691">IFERROR(INDEX(INDIRECT("'"&amp;VLOOKUP($C691,ModMap!$A$2:$B$21,2,FALSE)&amp;"'!V:V"),MATCH($K691,INDIRECT("'"&amp;VLOOKUP($C691,ModMap!$A$2:$B$21,2,FALSE)&amp;"'!$K:$K"),0)),"")</f>
        <v>Not Started</v>
      </c>
      <c r="W691" s="39" t="str">
        <f t="array" ref="W691">IFERROR(INDEX(INDIRECT("'"&amp;VLOOKUP($C691,ModMap!$A$2:$B$21,2,FALSE)&amp;"'!W:W"),MATCH($K691,INDIRECT("'"&amp;VLOOKUP($C691,ModMap!$A$2:$B$21,2,FALSE)&amp;"'!$K:$K"),0)),"")</f>
        <v>Unassigned</v>
      </c>
      <c r="X691" s="44" t="s">
        <v>36</v>
      </c>
      <c r="Y691" s="39" t="str">
        <f t="array" ref="Y691">IFERROR(INDEX(INDIRECT("'"&amp;VLOOKUP($C691,ModMap!$A$2:$B$21,2,FALSE)&amp;"'!Y:Y"),MATCH($K691,INDIRECT("'"&amp;VLOOKUP($C691,ModMap!$A$2:$B$21,2,FALSE)&amp;"'!$K:$K"),0)),"")</f>
        <v>N/A</v>
      </c>
      <c r="Z691" s="39" t="str">
        <f t="array" ref="Z691">IFERROR(INDEX(INDIRECT("'"&amp;VLOOKUP($C691,ModMap!$A$2:$B$21,2,FALSE)&amp;"'!Z:Z"),MATCH($K691,INDIRECT("'"&amp;VLOOKUP($C691,ModMap!$A$2:$B$21,2,FALSE)&amp;"'!$K:$K"),0)),"")</f>
        <v/>
      </c>
      <c r="AA691" s="44" t="s">
        <v>36</v>
      </c>
      <c r="AB691" s="39" t="str">
        <f t="array" ref="AB691">IFERROR(INDEX(INDIRECT("'"&amp;VLOOKUP($C691,ModMap!$A$2:$B$21,2,FALSE)&amp;"'!AB:AB"),MATCH($K691,INDIRECT("'"&amp;VLOOKUP($C691,ModMap!$A$2:$B$21,2,FALSE)&amp;"'!$K:$K"),0)),"")</f>
        <v>N/A</v>
      </c>
      <c r="AC691" s="39" t="str">
        <f t="array" ref="AC691">IFERROR(INDEX(INDIRECT("'"&amp;VLOOKUP($C691,ModMap!$A$2:$B$21,2,FALSE)&amp;"'!AC:AC"),MATCH($K691,INDIRECT("'"&amp;VLOOKUP($C691,ModMap!$A$2:$B$21,2,FALSE)&amp;"'!$K:$K"),0)),"")</f>
        <v/>
      </c>
      <c r="AD691" s="48" t="s">
        <v>33</v>
      </c>
      <c r="AE691" s="39" t="str">
        <f t="array" ref="AE691">IFERROR(INDEX(INDIRECT("'"&amp;VLOOKUP($C691,ModMap!$A$2:$B$21,2,FALSE)&amp;"'!AE:AE"),MATCH($K691,INDIRECT("'"&amp;VLOOKUP($C691,ModMap!$A$2:$B$21,2,FALSE)&amp;"'!$K:$K"),0)),"")</f>
        <v>Not Started</v>
      </c>
      <c r="AF691" s="39" t="str">
        <f t="array" ref="AF691">IFERROR(INDEX(INDIRECT("'"&amp;VLOOKUP($C691,ModMap!$A$2:$B$21,2,FALSE)&amp;"'!AF:AF"),MATCH($K691,INDIRECT("'"&amp;VLOOKUP($C691,ModMap!$A$2:$B$21,2,FALSE)&amp;"'!$K:$K"),0)),"")</f>
        <v>Unassigned</v>
      </c>
      <c r="AG691" s="48" t="s">
        <v>33</v>
      </c>
      <c r="AH691" s="39" t="str">
        <f t="array" ref="AH691">IFERROR(INDEX(INDIRECT("'"&amp;VLOOKUP($C691,ModMap!$A$2:$B$21,2,FALSE)&amp;"'!AH:AH"),MATCH($K691,INDIRECT("'"&amp;VLOOKUP($C691,ModMap!$A$2:$B$21,2,FALSE)&amp;"'!$K:$K"),0)),"")</f>
        <v>Not Started</v>
      </c>
      <c r="AI691" s="39" t="str">
        <f t="array" ref="AI691">IFERROR(INDEX(INDIRECT("'"&amp;VLOOKUP($C691,ModMap!$A$2:$B$21,2,FALSE)&amp;"'!AI:AI"),MATCH($K691,INDIRECT("'"&amp;VLOOKUP($C691,ModMap!$A$2:$B$21,2,FALSE)&amp;"'!$K:$K"),0)),"")</f>
        <v>Unassigned</v>
      </c>
      <c r="AJ691" s="44" t="s">
        <v>36</v>
      </c>
      <c r="AK691" s="39" t="str">
        <f t="array" ref="AK691">IFERROR(INDEX(INDIRECT("'"&amp;VLOOKUP($C691,ModMap!$A$2:$B$21,2,FALSE)&amp;"'!AK:AK"),MATCH($K691,INDIRECT("'"&amp;VLOOKUP($C691,ModMap!$A$2:$B$21,2,FALSE)&amp;"'!$K:$K"),0)),"")</f>
        <v>N/A</v>
      </c>
      <c r="AL691" s="39" t="str">
        <f t="array" ref="AL691">IFERROR(INDEX(INDIRECT("'"&amp;VLOOKUP($C691,ModMap!$A$2:$B$21,2,FALSE)&amp;"'!AL:AL"),MATCH($K691,INDIRECT("'"&amp;VLOOKUP($C691,ModMap!$A$2:$B$21,2,FALSE)&amp;"'!$K:$K"),0)),"")</f>
        <v/>
      </c>
      <c r="AM691" s="39">
        <f t="shared" si="1"/>
        <v>3</v>
      </c>
      <c r="AN691" s="39" t="str">
        <f t="shared" si="2"/>
        <v>Not Started</v>
      </c>
      <c r="AO691" s="40" t="str">
        <f t="array" ref="AO691">IFERROR(INDEX(INDIRECT("'"&amp;VLOOKUP($C691,ModMap!$A$2:$B$21,2,FALSE)&amp;"'!AO:AO"),MATCH($K691,INDIRECT("'"&amp;VLOOKUP($C691,ModMap!$A$2:$B$21,2,FALSE)&amp;"'!$K:$K"),0)),"")</f>
        <v/>
      </c>
      <c r="AP691" s="49" t="str">
        <f t="array" ref="AP691">IFERROR(HYPERLINK("#'"&amp;VLOOKUP($C691,ModMap!$A$2:$B$21,2,FALSE)&amp;"'!V"&amp;MATCH($K691,INDIRECT("'"&amp;VLOOKUP($C691,ModMap!$A$2:$B$21,2,FALSE)&amp;"'!$K:$K"),0),"Edit on module sheet"),"")</f>
        <v>Edit on module sheet</v>
      </c>
    </row>
    <row r="692" ht="42.0" customHeight="1">
      <c r="A692" s="50">
        <v>690.0</v>
      </c>
      <c r="B692" s="50">
        <v>690.0</v>
      </c>
      <c r="C692" s="50" t="s">
        <v>133</v>
      </c>
      <c r="D692" s="51" t="s">
        <v>134</v>
      </c>
      <c r="E692" s="30" t="s">
        <v>62</v>
      </c>
      <c r="F692" s="68" t="s">
        <v>1900</v>
      </c>
      <c r="G692" s="51" t="s">
        <v>1901</v>
      </c>
      <c r="H692" s="50" t="s">
        <v>1963</v>
      </c>
      <c r="I692" s="50" t="s">
        <v>1964</v>
      </c>
      <c r="J692" s="51" t="s">
        <v>1965</v>
      </c>
      <c r="K692" s="50" t="s">
        <v>1966</v>
      </c>
      <c r="L692" s="51" t="s">
        <v>1967</v>
      </c>
      <c r="M692" s="47" t="s">
        <v>200</v>
      </c>
      <c r="N692" s="50" t="s">
        <v>1907</v>
      </c>
      <c r="O692" s="50" t="s">
        <v>1685</v>
      </c>
      <c r="P692" s="51" t="s">
        <v>1759</v>
      </c>
      <c r="Q692" s="51" t="s">
        <v>1760</v>
      </c>
      <c r="R692" s="50" t="s">
        <v>1910</v>
      </c>
      <c r="S692" s="50" t="s">
        <v>1911</v>
      </c>
      <c r="T692" s="50" t="str">
        <f t="array" ref="T692">IFERROR(INDEX(INDIRECT("'"&amp;VLOOKUP($C692,ModMap!$A$2:$B$21,2,FALSE)&amp;"'!T:T"),MATCH($K692,INDIRECT("'"&amp;VLOOKUP($C692,ModMap!$A$2:$B$21,2,FALSE)&amp;"'!$K:$K"),0)),"")</f>
        <v>Unassigned</v>
      </c>
      <c r="U692" s="48" t="s">
        <v>33</v>
      </c>
      <c r="V692" s="50" t="str">
        <f t="array" ref="V692">IFERROR(INDEX(INDIRECT("'"&amp;VLOOKUP($C692,ModMap!$A$2:$B$21,2,FALSE)&amp;"'!V:V"),MATCH($K692,INDIRECT("'"&amp;VLOOKUP($C692,ModMap!$A$2:$B$21,2,FALSE)&amp;"'!$K:$K"),0)),"")</f>
        <v>Not Started</v>
      </c>
      <c r="W692" s="50" t="str">
        <f t="array" ref="W692">IFERROR(INDEX(INDIRECT("'"&amp;VLOOKUP($C692,ModMap!$A$2:$B$21,2,FALSE)&amp;"'!W:W"),MATCH($K692,INDIRECT("'"&amp;VLOOKUP($C692,ModMap!$A$2:$B$21,2,FALSE)&amp;"'!$K:$K"),0)),"")</f>
        <v>Unassigned</v>
      </c>
      <c r="X692" s="44" t="s">
        <v>36</v>
      </c>
      <c r="Y692" s="50" t="str">
        <f t="array" ref="Y692">IFERROR(INDEX(INDIRECT("'"&amp;VLOOKUP($C692,ModMap!$A$2:$B$21,2,FALSE)&amp;"'!Y:Y"),MATCH($K692,INDIRECT("'"&amp;VLOOKUP($C692,ModMap!$A$2:$B$21,2,FALSE)&amp;"'!$K:$K"),0)),"")</f>
        <v>N/A</v>
      </c>
      <c r="Z692" s="50" t="str">
        <f t="array" ref="Z692">IFERROR(INDEX(INDIRECT("'"&amp;VLOOKUP($C692,ModMap!$A$2:$B$21,2,FALSE)&amp;"'!Z:Z"),MATCH($K692,INDIRECT("'"&amp;VLOOKUP($C692,ModMap!$A$2:$B$21,2,FALSE)&amp;"'!$K:$K"),0)),"")</f>
        <v/>
      </c>
      <c r="AA692" s="44" t="s">
        <v>36</v>
      </c>
      <c r="AB692" s="50" t="str">
        <f t="array" ref="AB692">IFERROR(INDEX(INDIRECT("'"&amp;VLOOKUP($C692,ModMap!$A$2:$B$21,2,FALSE)&amp;"'!AB:AB"),MATCH($K692,INDIRECT("'"&amp;VLOOKUP($C692,ModMap!$A$2:$B$21,2,FALSE)&amp;"'!$K:$K"),0)),"")</f>
        <v>N/A</v>
      </c>
      <c r="AC692" s="50" t="str">
        <f t="array" ref="AC692">IFERROR(INDEX(INDIRECT("'"&amp;VLOOKUP($C692,ModMap!$A$2:$B$21,2,FALSE)&amp;"'!AC:AC"),MATCH($K692,INDIRECT("'"&amp;VLOOKUP($C692,ModMap!$A$2:$B$21,2,FALSE)&amp;"'!$K:$K"),0)),"")</f>
        <v/>
      </c>
      <c r="AD692" s="44" t="s">
        <v>36</v>
      </c>
      <c r="AE692" s="50" t="str">
        <f t="array" ref="AE692">IFERROR(INDEX(INDIRECT("'"&amp;VLOOKUP($C692,ModMap!$A$2:$B$21,2,FALSE)&amp;"'!AE:AE"),MATCH($K692,INDIRECT("'"&amp;VLOOKUP($C692,ModMap!$A$2:$B$21,2,FALSE)&amp;"'!$K:$K"),0)),"")</f>
        <v>N/A</v>
      </c>
      <c r="AF692" s="50" t="str">
        <f t="array" ref="AF692">IFERROR(INDEX(INDIRECT("'"&amp;VLOOKUP($C692,ModMap!$A$2:$B$21,2,FALSE)&amp;"'!AF:AF"),MATCH($K692,INDIRECT("'"&amp;VLOOKUP($C692,ModMap!$A$2:$B$21,2,FALSE)&amp;"'!$K:$K"),0)),"")</f>
        <v/>
      </c>
      <c r="AG692" s="48" t="s">
        <v>33</v>
      </c>
      <c r="AH692" s="50" t="str">
        <f t="array" ref="AH692">IFERROR(INDEX(INDIRECT("'"&amp;VLOOKUP($C692,ModMap!$A$2:$B$21,2,FALSE)&amp;"'!AH:AH"),MATCH($K692,INDIRECT("'"&amp;VLOOKUP($C692,ModMap!$A$2:$B$21,2,FALSE)&amp;"'!$K:$K"),0)),"")</f>
        <v>Not Started</v>
      </c>
      <c r="AI692" s="50" t="str">
        <f t="array" ref="AI692">IFERROR(INDEX(INDIRECT("'"&amp;VLOOKUP($C692,ModMap!$A$2:$B$21,2,FALSE)&amp;"'!AI:AI"),MATCH($K692,INDIRECT("'"&amp;VLOOKUP($C692,ModMap!$A$2:$B$21,2,FALSE)&amp;"'!$K:$K"),0)),"")</f>
        <v>Unassigned</v>
      </c>
      <c r="AJ692" s="44" t="s">
        <v>36</v>
      </c>
      <c r="AK692" s="50" t="str">
        <f t="array" ref="AK692">IFERROR(INDEX(INDIRECT("'"&amp;VLOOKUP($C692,ModMap!$A$2:$B$21,2,FALSE)&amp;"'!AK:AK"),MATCH($K692,INDIRECT("'"&amp;VLOOKUP($C692,ModMap!$A$2:$B$21,2,FALSE)&amp;"'!$K:$K"),0)),"")</f>
        <v>N/A</v>
      </c>
      <c r="AL692" s="50" t="str">
        <f t="array" ref="AL692">IFERROR(INDEX(INDIRECT("'"&amp;VLOOKUP($C692,ModMap!$A$2:$B$21,2,FALSE)&amp;"'!AL:AL"),MATCH($K692,INDIRECT("'"&amp;VLOOKUP($C692,ModMap!$A$2:$B$21,2,FALSE)&amp;"'!$K:$K"),0)),"")</f>
        <v/>
      </c>
      <c r="AM692" s="50">
        <f t="shared" si="1"/>
        <v>2</v>
      </c>
      <c r="AN692" s="50" t="str">
        <f t="shared" si="2"/>
        <v>Not Started</v>
      </c>
      <c r="AO692" s="51" t="str">
        <f t="array" ref="AO692">IFERROR(INDEX(INDIRECT("'"&amp;VLOOKUP($C692,ModMap!$A$2:$B$21,2,FALSE)&amp;"'!AO:AO"),MATCH($K692,INDIRECT("'"&amp;VLOOKUP($C692,ModMap!$A$2:$B$21,2,FALSE)&amp;"'!$K:$K"),0)),"")</f>
        <v/>
      </c>
      <c r="AP692" s="49" t="str">
        <f t="array" ref="AP692">IFERROR(HYPERLINK("#'"&amp;VLOOKUP($C692,ModMap!$A$2:$B$21,2,FALSE)&amp;"'!V"&amp;MATCH($K692,INDIRECT("'"&amp;VLOOKUP($C692,ModMap!$A$2:$B$21,2,FALSE)&amp;"'!$K:$K"),0),"Edit on module sheet"),"")</f>
        <v>Edit on module sheet</v>
      </c>
    </row>
    <row r="693" ht="42.0" customHeight="1">
      <c r="A693" s="39">
        <v>691.0</v>
      </c>
      <c r="B693" s="39">
        <v>691.0</v>
      </c>
      <c r="C693" s="39" t="s">
        <v>133</v>
      </c>
      <c r="D693" s="40" t="s">
        <v>134</v>
      </c>
      <c r="E693" s="30" t="s">
        <v>62</v>
      </c>
      <c r="F693" s="68" t="s">
        <v>1900</v>
      </c>
      <c r="G693" s="40" t="s">
        <v>1901</v>
      </c>
      <c r="H693" s="39" t="s">
        <v>1963</v>
      </c>
      <c r="I693" s="39" t="s">
        <v>1964</v>
      </c>
      <c r="J693" s="40" t="s">
        <v>1965</v>
      </c>
      <c r="K693" s="39" t="s">
        <v>1970</v>
      </c>
      <c r="L693" s="40" t="s">
        <v>1971</v>
      </c>
      <c r="M693" s="47" t="s">
        <v>200</v>
      </c>
      <c r="N693" s="39" t="s">
        <v>1907</v>
      </c>
      <c r="O693" s="39" t="s">
        <v>1685</v>
      </c>
      <c r="P693" s="40" t="s">
        <v>1759</v>
      </c>
      <c r="Q693" s="40" t="s">
        <v>1760</v>
      </c>
      <c r="R693" s="39" t="s">
        <v>1910</v>
      </c>
      <c r="S693" s="39" t="s">
        <v>1920</v>
      </c>
      <c r="T693" s="39" t="str">
        <f t="array" ref="T693">IFERROR(INDEX(INDIRECT("'"&amp;VLOOKUP($C693,ModMap!$A$2:$B$21,2,FALSE)&amp;"'!T:T"),MATCH($K693,INDIRECT("'"&amp;VLOOKUP($C693,ModMap!$A$2:$B$21,2,FALSE)&amp;"'!$K:$K"),0)),"")</f>
        <v>Unassigned</v>
      </c>
      <c r="U693" s="48" t="s">
        <v>33</v>
      </c>
      <c r="V693" s="39" t="str">
        <f t="array" ref="V693">IFERROR(INDEX(INDIRECT("'"&amp;VLOOKUP($C693,ModMap!$A$2:$B$21,2,FALSE)&amp;"'!V:V"),MATCH($K693,INDIRECT("'"&amp;VLOOKUP($C693,ModMap!$A$2:$B$21,2,FALSE)&amp;"'!$K:$K"),0)),"")</f>
        <v>Not Started</v>
      </c>
      <c r="W693" s="39" t="str">
        <f t="array" ref="W693">IFERROR(INDEX(INDIRECT("'"&amp;VLOOKUP($C693,ModMap!$A$2:$B$21,2,FALSE)&amp;"'!W:W"),MATCH($K693,INDIRECT("'"&amp;VLOOKUP($C693,ModMap!$A$2:$B$21,2,FALSE)&amp;"'!$K:$K"),0)),"")</f>
        <v>Unassigned</v>
      </c>
      <c r="X693" s="44" t="s">
        <v>36</v>
      </c>
      <c r="Y693" s="39" t="str">
        <f t="array" ref="Y693">IFERROR(INDEX(INDIRECT("'"&amp;VLOOKUP($C693,ModMap!$A$2:$B$21,2,FALSE)&amp;"'!Y:Y"),MATCH($K693,INDIRECT("'"&amp;VLOOKUP($C693,ModMap!$A$2:$B$21,2,FALSE)&amp;"'!$K:$K"),0)),"")</f>
        <v>N/A</v>
      </c>
      <c r="Z693" s="39" t="str">
        <f t="array" ref="Z693">IFERROR(INDEX(INDIRECT("'"&amp;VLOOKUP($C693,ModMap!$A$2:$B$21,2,FALSE)&amp;"'!Z:Z"),MATCH($K693,INDIRECT("'"&amp;VLOOKUP($C693,ModMap!$A$2:$B$21,2,FALSE)&amp;"'!$K:$K"),0)),"")</f>
        <v/>
      </c>
      <c r="AA693" s="44" t="s">
        <v>36</v>
      </c>
      <c r="AB693" s="39" t="str">
        <f t="array" ref="AB693">IFERROR(INDEX(INDIRECT("'"&amp;VLOOKUP($C693,ModMap!$A$2:$B$21,2,FALSE)&amp;"'!AB:AB"),MATCH($K693,INDIRECT("'"&amp;VLOOKUP($C693,ModMap!$A$2:$B$21,2,FALSE)&amp;"'!$K:$K"),0)),"")</f>
        <v>N/A</v>
      </c>
      <c r="AC693" s="39" t="str">
        <f t="array" ref="AC693">IFERROR(INDEX(INDIRECT("'"&amp;VLOOKUP($C693,ModMap!$A$2:$B$21,2,FALSE)&amp;"'!AC:AC"),MATCH($K693,INDIRECT("'"&amp;VLOOKUP($C693,ModMap!$A$2:$B$21,2,FALSE)&amp;"'!$K:$K"),0)),"")</f>
        <v/>
      </c>
      <c r="AD693" s="48" t="s">
        <v>33</v>
      </c>
      <c r="AE693" s="39" t="str">
        <f t="array" ref="AE693">IFERROR(INDEX(INDIRECT("'"&amp;VLOOKUP($C693,ModMap!$A$2:$B$21,2,FALSE)&amp;"'!AE:AE"),MATCH($K693,INDIRECT("'"&amp;VLOOKUP($C693,ModMap!$A$2:$B$21,2,FALSE)&amp;"'!$K:$K"),0)),"")</f>
        <v>Not Started</v>
      </c>
      <c r="AF693" s="39" t="str">
        <f t="array" ref="AF693">IFERROR(INDEX(INDIRECT("'"&amp;VLOOKUP($C693,ModMap!$A$2:$B$21,2,FALSE)&amp;"'!AF:AF"),MATCH($K693,INDIRECT("'"&amp;VLOOKUP($C693,ModMap!$A$2:$B$21,2,FALSE)&amp;"'!$K:$K"),0)),"")</f>
        <v>Unassigned</v>
      </c>
      <c r="AG693" s="48" t="s">
        <v>33</v>
      </c>
      <c r="AH693" s="39" t="str">
        <f t="array" ref="AH693">IFERROR(INDEX(INDIRECT("'"&amp;VLOOKUP($C693,ModMap!$A$2:$B$21,2,FALSE)&amp;"'!AH:AH"),MATCH($K693,INDIRECT("'"&amp;VLOOKUP($C693,ModMap!$A$2:$B$21,2,FALSE)&amp;"'!$K:$K"),0)),"")</f>
        <v>Not Started</v>
      </c>
      <c r="AI693" s="39" t="str">
        <f t="array" ref="AI693">IFERROR(INDEX(INDIRECT("'"&amp;VLOOKUP($C693,ModMap!$A$2:$B$21,2,FALSE)&amp;"'!AI:AI"),MATCH($K693,INDIRECT("'"&amp;VLOOKUP($C693,ModMap!$A$2:$B$21,2,FALSE)&amp;"'!$K:$K"),0)),"")</f>
        <v>Unassigned</v>
      </c>
      <c r="AJ693" s="44" t="s">
        <v>36</v>
      </c>
      <c r="AK693" s="39" t="str">
        <f t="array" ref="AK693">IFERROR(INDEX(INDIRECT("'"&amp;VLOOKUP($C693,ModMap!$A$2:$B$21,2,FALSE)&amp;"'!AK:AK"),MATCH($K693,INDIRECT("'"&amp;VLOOKUP($C693,ModMap!$A$2:$B$21,2,FALSE)&amp;"'!$K:$K"),0)),"")</f>
        <v>N/A</v>
      </c>
      <c r="AL693" s="39" t="str">
        <f t="array" ref="AL693">IFERROR(INDEX(INDIRECT("'"&amp;VLOOKUP($C693,ModMap!$A$2:$B$21,2,FALSE)&amp;"'!AL:AL"),MATCH($K693,INDIRECT("'"&amp;VLOOKUP($C693,ModMap!$A$2:$B$21,2,FALSE)&amp;"'!$K:$K"),0)),"")</f>
        <v/>
      </c>
      <c r="AM693" s="39">
        <f t="shared" si="1"/>
        <v>3</v>
      </c>
      <c r="AN693" s="39" t="str">
        <f t="shared" si="2"/>
        <v>Not Started</v>
      </c>
      <c r="AO693" s="40" t="str">
        <f t="array" ref="AO693">IFERROR(INDEX(INDIRECT("'"&amp;VLOOKUP($C693,ModMap!$A$2:$B$21,2,FALSE)&amp;"'!AO:AO"),MATCH($K693,INDIRECT("'"&amp;VLOOKUP($C693,ModMap!$A$2:$B$21,2,FALSE)&amp;"'!$K:$K"),0)),"")</f>
        <v/>
      </c>
      <c r="AP693" s="49" t="str">
        <f t="array" ref="AP693">IFERROR(HYPERLINK("#'"&amp;VLOOKUP($C693,ModMap!$A$2:$B$21,2,FALSE)&amp;"'!V"&amp;MATCH($K693,INDIRECT("'"&amp;VLOOKUP($C693,ModMap!$A$2:$B$21,2,FALSE)&amp;"'!$K:$K"),0),"Edit on module sheet"),"")</f>
        <v>Edit on module sheet</v>
      </c>
    </row>
    <row r="694" ht="42.0" customHeight="1">
      <c r="A694" s="50">
        <v>692.0</v>
      </c>
      <c r="B694" s="50">
        <v>692.0</v>
      </c>
      <c r="C694" s="50" t="s">
        <v>133</v>
      </c>
      <c r="D694" s="51" t="s">
        <v>134</v>
      </c>
      <c r="E694" s="30" t="s">
        <v>62</v>
      </c>
      <c r="F694" s="68" t="s">
        <v>1900</v>
      </c>
      <c r="G694" s="51" t="s">
        <v>1901</v>
      </c>
      <c r="H694" s="50" t="s">
        <v>1963</v>
      </c>
      <c r="I694" s="50" t="s">
        <v>1964</v>
      </c>
      <c r="J694" s="51" t="s">
        <v>1965</v>
      </c>
      <c r="K694" s="50" t="s">
        <v>1982</v>
      </c>
      <c r="L694" s="51" t="s">
        <v>1925</v>
      </c>
      <c r="M694" s="47" t="s">
        <v>200</v>
      </c>
      <c r="N694" s="50" t="s">
        <v>1907</v>
      </c>
      <c r="O694" s="50" t="s">
        <v>1685</v>
      </c>
      <c r="P694" s="51" t="s">
        <v>1759</v>
      </c>
      <c r="Q694" s="51" t="s">
        <v>1760</v>
      </c>
      <c r="R694" s="50" t="s">
        <v>1910</v>
      </c>
      <c r="S694" s="50" t="s">
        <v>1928</v>
      </c>
      <c r="T694" s="50" t="str">
        <f t="array" ref="T694">IFERROR(INDEX(INDIRECT("'"&amp;VLOOKUP($C694,ModMap!$A$2:$B$21,2,FALSE)&amp;"'!T:T"),MATCH($K694,INDIRECT("'"&amp;VLOOKUP($C694,ModMap!$A$2:$B$21,2,FALSE)&amp;"'!$K:$K"),0)),"")</f>
        <v>Unassigned</v>
      </c>
      <c r="U694" s="48" t="s">
        <v>33</v>
      </c>
      <c r="V694" s="50" t="str">
        <f t="array" ref="V694">IFERROR(INDEX(INDIRECT("'"&amp;VLOOKUP($C694,ModMap!$A$2:$B$21,2,FALSE)&amp;"'!V:V"),MATCH($K694,INDIRECT("'"&amp;VLOOKUP($C694,ModMap!$A$2:$B$21,2,FALSE)&amp;"'!$K:$K"),0)),"")</f>
        <v>Not Started</v>
      </c>
      <c r="W694" s="50" t="str">
        <f t="array" ref="W694">IFERROR(INDEX(INDIRECT("'"&amp;VLOOKUP($C694,ModMap!$A$2:$B$21,2,FALSE)&amp;"'!W:W"),MATCH($K694,INDIRECT("'"&amp;VLOOKUP($C694,ModMap!$A$2:$B$21,2,FALSE)&amp;"'!$K:$K"),0)),"")</f>
        <v>Unassigned</v>
      </c>
      <c r="X694" s="44" t="s">
        <v>36</v>
      </c>
      <c r="Y694" s="50" t="str">
        <f t="array" ref="Y694">IFERROR(INDEX(INDIRECT("'"&amp;VLOOKUP($C694,ModMap!$A$2:$B$21,2,FALSE)&amp;"'!Y:Y"),MATCH($K694,INDIRECT("'"&amp;VLOOKUP($C694,ModMap!$A$2:$B$21,2,FALSE)&amp;"'!$K:$K"),0)),"")</f>
        <v>N/A</v>
      </c>
      <c r="Z694" s="50" t="str">
        <f t="array" ref="Z694">IFERROR(INDEX(INDIRECT("'"&amp;VLOOKUP($C694,ModMap!$A$2:$B$21,2,FALSE)&amp;"'!Z:Z"),MATCH($K694,INDIRECT("'"&amp;VLOOKUP($C694,ModMap!$A$2:$B$21,2,FALSE)&amp;"'!$K:$K"),0)),"")</f>
        <v/>
      </c>
      <c r="AA694" s="44" t="s">
        <v>36</v>
      </c>
      <c r="AB694" s="50" t="str">
        <f t="array" ref="AB694">IFERROR(INDEX(INDIRECT("'"&amp;VLOOKUP($C694,ModMap!$A$2:$B$21,2,FALSE)&amp;"'!AB:AB"),MATCH($K694,INDIRECT("'"&amp;VLOOKUP($C694,ModMap!$A$2:$B$21,2,FALSE)&amp;"'!$K:$K"),0)),"")</f>
        <v>N/A</v>
      </c>
      <c r="AC694" s="50" t="str">
        <f t="array" ref="AC694">IFERROR(INDEX(INDIRECT("'"&amp;VLOOKUP($C694,ModMap!$A$2:$B$21,2,FALSE)&amp;"'!AC:AC"),MATCH($K694,INDIRECT("'"&amp;VLOOKUP($C694,ModMap!$A$2:$B$21,2,FALSE)&amp;"'!$K:$K"),0)),"")</f>
        <v/>
      </c>
      <c r="AD694" s="44" t="s">
        <v>36</v>
      </c>
      <c r="AE694" s="50" t="str">
        <f t="array" ref="AE694">IFERROR(INDEX(INDIRECT("'"&amp;VLOOKUP($C694,ModMap!$A$2:$B$21,2,FALSE)&amp;"'!AE:AE"),MATCH($K694,INDIRECT("'"&amp;VLOOKUP($C694,ModMap!$A$2:$B$21,2,FALSE)&amp;"'!$K:$K"),0)),"")</f>
        <v>N/A</v>
      </c>
      <c r="AF694" s="50" t="str">
        <f t="array" ref="AF694">IFERROR(INDEX(INDIRECT("'"&amp;VLOOKUP($C694,ModMap!$A$2:$B$21,2,FALSE)&amp;"'!AF:AF"),MATCH($K694,INDIRECT("'"&amp;VLOOKUP($C694,ModMap!$A$2:$B$21,2,FALSE)&amp;"'!$K:$K"),0)),"")</f>
        <v/>
      </c>
      <c r="AG694" s="48" t="s">
        <v>33</v>
      </c>
      <c r="AH694" s="50" t="str">
        <f t="array" ref="AH694">IFERROR(INDEX(INDIRECT("'"&amp;VLOOKUP($C694,ModMap!$A$2:$B$21,2,FALSE)&amp;"'!AH:AH"),MATCH($K694,INDIRECT("'"&amp;VLOOKUP($C694,ModMap!$A$2:$B$21,2,FALSE)&amp;"'!$K:$K"),0)),"")</f>
        <v>Not Started</v>
      </c>
      <c r="AI694" s="50" t="str">
        <f t="array" ref="AI694">IFERROR(INDEX(INDIRECT("'"&amp;VLOOKUP($C694,ModMap!$A$2:$B$21,2,FALSE)&amp;"'!AI:AI"),MATCH($K694,INDIRECT("'"&amp;VLOOKUP($C694,ModMap!$A$2:$B$21,2,FALSE)&amp;"'!$K:$K"),0)),"")</f>
        <v>Unassigned</v>
      </c>
      <c r="AJ694" s="44" t="s">
        <v>36</v>
      </c>
      <c r="AK694" s="50" t="str">
        <f t="array" ref="AK694">IFERROR(INDEX(INDIRECT("'"&amp;VLOOKUP($C694,ModMap!$A$2:$B$21,2,FALSE)&amp;"'!AK:AK"),MATCH($K694,INDIRECT("'"&amp;VLOOKUP($C694,ModMap!$A$2:$B$21,2,FALSE)&amp;"'!$K:$K"),0)),"")</f>
        <v>N/A</v>
      </c>
      <c r="AL694" s="50" t="str">
        <f t="array" ref="AL694">IFERROR(INDEX(INDIRECT("'"&amp;VLOOKUP($C694,ModMap!$A$2:$B$21,2,FALSE)&amp;"'!AL:AL"),MATCH($K694,INDIRECT("'"&amp;VLOOKUP($C694,ModMap!$A$2:$B$21,2,FALSE)&amp;"'!$K:$K"),0)),"")</f>
        <v/>
      </c>
      <c r="AM694" s="50">
        <f t="shared" si="1"/>
        <v>2</v>
      </c>
      <c r="AN694" s="50" t="str">
        <f t="shared" si="2"/>
        <v>Not Started</v>
      </c>
      <c r="AO694" s="51" t="str">
        <f t="array" ref="AO694">IFERROR(INDEX(INDIRECT("'"&amp;VLOOKUP($C694,ModMap!$A$2:$B$21,2,FALSE)&amp;"'!AO:AO"),MATCH($K694,INDIRECT("'"&amp;VLOOKUP($C694,ModMap!$A$2:$B$21,2,FALSE)&amp;"'!$K:$K"),0)),"")</f>
        <v/>
      </c>
      <c r="AP694" s="49" t="str">
        <f t="array" ref="AP694">IFERROR(HYPERLINK("#'"&amp;VLOOKUP($C694,ModMap!$A$2:$B$21,2,FALSE)&amp;"'!V"&amp;MATCH($K694,INDIRECT("'"&amp;VLOOKUP($C694,ModMap!$A$2:$B$21,2,FALSE)&amp;"'!$K:$K"),0),"Edit on module sheet"),"")</f>
        <v>Edit on module sheet</v>
      </c>
    </row>
    <row r="695" ht="42.0" customHeight="1">
      <c r="A695" s="39">
        <v>693.0</v>
      </c>
      <c r="B695" s="39">
        <v>693.0</v>
      </c>
      <c r="C695" s="39" t="s">
        <v>133</v>
      </c>
      <c r="D695" s="40" t="s">
        <v>134</v>
      </c>
      <c r="E695" s="31" t="s">
        <v>69</v>
      </c>
      <c r="F695" s="68" t="s">
        <v>1900</v>
      </c>
      <c r="G695" s="40" t="s">
        <v>1901</v>
      </c>
      <c r="H695" s="39" t="s">
        <v>1963</v>
      </c>
      <c r="I695" s="39" t="s">
        <v>1964</v>
      </c>
      <c r="J695" s="40" t="s">
        <v>1965</v>
      </c>
      <c r="K695" s="39" t="s">
        <v>3928</v>
      </c>
      <c r="L695" s="40" t="s">
        <v>3929</v>
      </c>
      <c r="M695" s="48" t="s">
        <v>434</v>
      </c>
      <c r="N695" s="39" t="s">
        <v>1907</v>
      </c>
      <c r="O695" s="39" t="s">
        <v>1685</v>
      </c>
      <c r="P695" s="40" t="s">
        <v>1759</v>
      </c>
      <c r="Q695" s="40" t="s">
        <v>1760</v>
      </c>
      <c r="R695" s="39" t="s">
        <v>1910</v>
      </c>
      <c r="S695" s="39" t="s">
        <v>69</v>
      </c>
      <c r="T695" s="39" t="str">
        <f t="array" ref="T695">IFERROR(INDEX(INDIRECT("'"&amp;VLOOKUP($C695,ModMap!$A$2:$B$21,2,FALSE)&amp;"'!T:T"),MATCH($K695,INDIRECT("'"&amp;VLOOKUP($C695,ModMap!$A$2:$B$21,2,FALSE)&amp;"'!$K:$K"),0)),"")</f>
        <v>Unassigned</v>
      </c>
      <c r="U695" s="48" t="s">
        <v>33</v>
      </c>
      <c r="V695" s="39" t="str">
        <f t="array" ref="V695">IFERROR(INDEX(INDIRECT("'"&amp;VLOOKUP($C695,ModMap!$A$2:$B$21,2,FALSE)&amp;"'!V:V"),MATCH($K695,INDIRECT("'"&amp;VLOOKUP($C695,ModMap!$A$2:$B$21,2,FALSE)&amp;"'!$K:$K"),0)),"")</f>
        <v>Not Started</v>
      </c>
      <c r="W695" s="39" t="str">
        <f t="array" ref="W695">IFERROR(INDEX(INDIRECT("'"&amp;VLOOKUP($C695,ModMap!$A$2:$B$21,2,FALSE)&amp;"'!W:W"),MATCH($K695,INDIRECT("'"&amp;VLOOKUP($C695,ModMap!$A$2:$B$21,2,FALSE)&amp;"'!$K:$K"),0)),"")</f>
        <v>Unassigned</v>
      </c>
      <c r="X695" s="44" t="s">
        <v>36</v>
      </c>
      <c r="Y695" s="39" t="str">
        <f t="array" ref="Y695">IFERROR(INDEX(INDIRECT("'"&amp;VLOOKUP($C695,ModMap!$A$2:$B$21,2,FALSE)&amp;"'!Y:Y"),MATCH($K695,INDIRECT("'"&amp;VLOOKUP($C695,ModMap!$A$2:$B$21,2,FALSE)&amp;"'!$K:$K"),0)),"")</f>
        <v>N/A</v>
      </c>
      <c r="Z695" s="39" t="str">
        <f t="array" ref="Z695">IFERROR(INDEX(INDIRECT("'"&amp;VLOOKUP($C695,ModMap!$A$2:$B$21,2,FALSE)&amp;"'!Z:Z"),MATCH($K695,INDIRECT("'"&amp;VLOOKUP($C695,ModMap!$A$2:$B$21,2,FALSE)&amp;"'!$K:$K"),0)),"")</f>
        <v/>
      </c>
      <c r="AA695" s="44" t="s">
        <v>36</v>
      </c>
      <c r="AB695" s="39" t="str">
        <f t="array" ref="AB695">IFERROR(INDEX(INDIRECT("'"&amp;VLOOKUP($C695,ModMap!$A$2:$B$21,2,FALSE)&amp;"'!AB:AB"),MATCH($K695,INDIRECT("'"&amp;VLOOKUP($C695,ModMap!$A$2:$B$21,2,FALSE)&amp;"'!$K:$K"),0)),"")</f>
        <v>N/A</v>
      </c>
      <c r="AC695" s="39" t="str">
        <f t="array" ref="AC695">IFERROR(INDEX(INDIRECT("'"&amp;VLOOKUP($C695,ModMap!$A$2:$B$21,2,FALSE)&amp;"'!AC:AC"),MATCH($K695,INDIRECT("'"&amp;VLOOKUP($C695,ModMap!$A$2:$B$21,2,FALSE)&amp;"'!$K:$K"),0)),"")</f>
        <v/>
      </c>
      <c r="AD695" s="48" t="s">
        <v>33</v>
      </c>
      <c r="AE695" s="39" t="str">
        <f t="array" ref="AE695">IFERROR(INDEX(INDIRECT("'"&amp;VLOOKUP($C695,ModMap!$A$2:$B$21,2,FALSE)&amp;"'!AE:AE"),MATCH($K695,INDIRECT("'"&amp;VLOOKUP($C695,ModMap!$A$2:$B$21,2,FALSE)&amp;"'!$K:$K"),0)),"")</f>
        <v>Not Started</v>
      </c>
      <c r="AF695" s="39" t="str">
        <f t="array" ref="AF695">IFERROR(INDEX(INDIRECT("'"&amp;VLOOKUP($C695,ModMap!$A$2:$B$21,2,FALSE)&amp;"'!AF:AF"),MATCH($K695,INDIRECT("'"&amp;VLOOKUP($C695,ModMap!$A$2:$B$21,2,FALSE)&amp;"'!$K:$K"),0)),"")</f>
        <v>Unassigned</v>
      </c>
      <c r="AG695" s="48" t="s">
        <v>33</v>
      </c>
      <c r="AH695" s="39" t="str">
        <f t="array" ref="AH695">IFERROR(INDEX(INDIRECT("'"&amp;VLOOKUP($C695,ModMap!$A$2:$B$21,2,FALSE)&amp;"'!AH:AH"),MATCH($K695,INDIRECT("'"&amp;VLOOKUP($C695,ModMap!$A$2:$B$21,2,FALSE)&amp;"'!$K:$K"),0)),"")</f>
        <v>Not Started</v>
      </c>
      <c r="AI695" s="39" t="str">
        <f t="array" ref="AI695">IFERROR(INDEX(INDIRECT("'"&amp;VLOOKUP($C695,ModMap!$A$2:$B$21,2,FALSE)&amp;"'!AI:AI"),MATCH($K695,INDIRECT("'"&amp;VLOOKUP($C695,ModMap!$A$2:$B$21,2,FALSE)&amp;"'!$K:$K"),0)),"")</f>
        <v>Unassigned</v>
      </c>
      <c r="AJ695" s="44" t="s">
        <v>36</v>
      </c>
      <c r="AK695" s="39" t="str">
        <f t="array" ref="AK695">IFERROR(INDEX(INDIRECT("'"&amp;VLOOKUP($C695,ModMap!$A$2:$B$21,2,FALSE)&amp;"'!AK:AK"),MATCH($K695,INDIRECT("'"&amp;VLOOKUP($C695,ModMap!$A$2:$B$21,2,FALSE)&amp;"'!$K:$K"),0)),"")</f>
        <v>N/A</v>
      </c>
      <c r="AL695" s="39" t="str">
        <f t="array" ref="AL695">IFERROR(INDEX(INDIRECT("'"&amp;VLOOKUP($C695,ModMap!$A$2:$B$21,2,FALSE)&amp;"'!AL:AL"),MATCH($K695,INDIRECT("'"&amp;VLOOKUP($C695,ModMap!$A$2:$B$21,2,FALSE)&amp;"'!$K:$K"),0)),"")</f>
        <v/>
      </c>
      <c r="AM695" s="39">
        <f t="shared" si="1"/>
        <v>3</v>
      </c>
      <c r="AN695" s="39" t="str">
        <f t="shared" si="2"/>
        <v>Not Started</v>
      </c>
      <c r="AO695" s="40" t="str">
        <f t="array" ref="AO695">IFERROR(INDEX(INDIRECT("'"&amp;VLOOKUP($C695,ModMap!$A$2:$B$21,2,FALSE)&amp;"'!AO:AO"),MATCH($K695,INDIRECT("'"&amp;VLOOKUP($C695,ModMap!$A$2:$B$21,2,FALSE)&amp;"'!$K:$K"),0)),"")</f>
        <v/>
      </c>
      <c r="AP695" s="49" t="str">
        <f t="array" ref="AP695">IFERROR(HYPERLINK("#'"&amp;VLOOKUP($C695,ModMap!$A$2:$B$21,2,FALSE)&amp;"'!V"&amp;MATCH($K695,INDIRECT("'"&amp;VLOOKUP($C695,ModMap!$A$2:$B$21,2,FALSE)&amp;"'!$K:$K"),0),"Edit on module sheet"),"")</f>
        <v>Edit on module sheet</v>
      </c>
    </row>
    <row r="696" ht="42.0" customHeight="1">
      <c r="A696" s="50">
        <v>694.0</v>
      </c>
      <c r="B696" s="50">
        <v>694.0</v>
      </c>
      <c r="C696" s="50" t="s">
        <v>133</v>
      </c>
      <c r="D696" s="51" t="s">
        <v>134</v>
      </c>
      <c r="E696" s="30" t="s">
        <v>62</v>
      </c>
      <c r="F696" s="68" t="s">
        <v>1900</v>
      </c>
      <c r="G696" s="51" t="s">
        <v>1901</v>
      </c>
      <c r="H696" s="50" t="s">
        <v>1983</v>
      </c>
      <c r="I696" s="50" t="s">
        <v>1984</v>
      </c>
      <c r="J696" s="51" t="s">
        <v>1985</v>
      </c>
      <c r="K696" s="50" t="s">
        <v>1986</v>
      </c>
      <c r="L696" s="51" t="s">
        <v>1987</v>
      </c>
      <c r="M696" s="47" t="s">
        <v>200</v>
      </c>
      <c r="N696" s="50" t="s">
        <v>1907</v>
      </c>
      <c r="O696" s="50" t="s">
        <v>1685</v>
      </c>
      <c r="P696" s="51" t="s">
        <v>1988</v>
      </c>
      <c r="Q696" s="51" t="s">
        <v>1989</v>
      </c>
      <c r="R696" s="50" t="s">
        <v>1910</v>
      </c>
      <c r="S696" s="50" t="s">
        <v>1911</v>
      </c>
      <c r="T696" s="50" t="str">
        <f t="array" ref="T696">IFERROR(INDEX(INDIRECT("'"&amp;VLOOKUP($C696,ModMap!$A$2:$B$21,2,FALSE)&amp;"'!T:T"),MATCH($K696,INDIRECT("'"&amp;VLOOKUP($C696,ModMap!$A$2:$B$21,2,FALSE)&amp;"'!$K:$K"),0)),"")</f>
        <v>Unassigned</v>
      </c>
      <c r="U696" s="48" t="s">
        <v>33</v>
      </c>
      <c r="V696" s="50" t="str">
        <f t="array" ref="V696">IFERROR(INDEX(INDIRECT("'"&amp;VLOOKUP($C696,ModMap!$A$2:$B$21,2,FALSE)&amp;"'!V:V"),MATCH($K696,INDIRECT("'"&amp;VLOOKUP($C696,ModMap!$A$2:$B$21,2,FALSE)&amp;"'!$K:$K"),0)),"")</f>
        <v>Not Started</v>
      </c>
      <c r="W696" s="50" t="str">
        <f t="array" ref="W696">IFERROR(INDEX(INDIRECT("'"&amp;VLOOKUP($C696,ModMap!$A$2:$B$21,2,FALSE)&amp;"'!W:W"),MATCH($K696,INDIRECT("'"&amp;VLOOKUP($C696,ModMap!$A$2:$B$21,2,FALSE)&amp;"'!$K:$K"),0)),"")</f>
        <v>Unassigned</v>
      </c>
      <c r="X696" s="44" t="s">
        <v>36</v>
      </c>
      <c r="Y696" s="50" t="str">
        <f t="array" ref="Y696">IFERROR(INDEX(INDIRECT("'"&amp;VLOOKUP($C696,ModMap!$A$2:$B$21,2,FALSE)&amp;"'!Y:Y"),MATCH($K696,INDIRECT("'"&amp;VLOOKUP($C696,ModMap!$A$2:$B$21,2,FALSE)&amp;"'!$K:$K"),0)),"")</f>
        <v>N/A</v>
      </c>
      <c r="Z696" s="50" t="str">
        <f t="array" ref="Z696">IFERROR(INDEX(INDIRECT("'"&amp;VLOOKUP($C696,ModMap!$A$2:$B$21,2,FALSE)&amp;"'!Z:Z"),MATCH($K696,INDIRECT("'"&amp;VLOOKUP($C696,ModMap!$A$2:$B$21,2,FALSE)&amp;"'!$K:$K"),0)),"")</f>
        <v/>
      </c>
      <c r="AA696" s="44" t="s">
        <v>36</v>
      </c>
      <c r="AB696" s="50" t="str">
        <f t="array" ref="AB696">IFERROR(INDEX(INDIRECT("'"&amp;VLOOKUP($C696,ModMap!$A$2:$B$21,2,FALSE)&amp;"'!AB:AB"),MATCH($K696,INDIRECT("'"&amp;VLOOKUP($C696,ModMap!$A$2:$B$21,2,FALSE)&amp;"'!$K:$K"),0)),"")</f>
        <v>N/A</v>
      </c>
      <c r="AC696" s="50" t="str">
        <f t="array" ref="AC696">IFERROR(INDEX(INDIRECT("'"&amp;VLOOKUP($C696,ModMap!$A$2:$B$21,2,FALSE)&amp;"'!AC:AC"),MATCH($K696,INDIRECT("'"&amp;VLOOKUP($C696,ModMap!$A$2:$B$21,2,FALSE)&amp;"'!$K:$K"),0)),"")</f>
        <v/>
      </c>
      <c r="AD696" s="44" t="s">
        <v>36</v>
      </c>
      <c r="AE696" s="50" t="str">
        <f t="array" ref="AE696">IFERROR(INDEX(INDIRECT("'"&amp;VLOOKUP($C696,ModMap!$A$2:$B$21,2,FALSE)&amp;"'!AE:AE"),MATCH($K696,INDIRECT("'"&amp;VLOOKUP($C696,ModMap!$A$2:$B$21,2,FALSE)&amp;"'!$K:$K"),0)),"")</f>
        <v>N/A</v>
      </c>
      <c r="AF696" s="50" t="str">
        <f t="array" ref="AF696">IFERROR(INDEX(INDIRECT("'"&amp;VLOOKUP($C696,ModMap!$A$2:$B$21,2,FALSE)&amp;"'!AF:AF"),MATCH($K696,INDIRECT("'"&amp;VLOOKUP($C696,ModMap!$A$2:$B$21,2,FALSE)&amp;"'!$K:$K"),0)),"")</f>
        <v/>
      </c>
      <c r="AG696" s="48" t="s">
        <v>33</v>
      </c>
      <c r="AH696" s="50" t="str">
        <f t="array" ref="AH696">IFERROR(INDEX(INDIRECT("'"&amp;VLOOKUP($C696,ModMap!$A$2:$B$21,2,FALSE)&amp;"'!AH:AH"),MATCH($K696,INDIRECT("'"&amp;VLOOKUP($C696,ModMap!$A$2:$B$21,2,FALSE)&amp;"'!$K:$K"),0)),"")</f>
        <v>Not Started</v>
      </c>
      <c r="AI696" s="50" t="str">
        <f t="array" ref="AI696">IFERROR(INDEX(INDIRECT("'"&amp;VLOOKUP($C696,ModMap!$A$2:$B$21,2,FALSE)&amp;"'!AI:AI"),MATCH($K696,INDIRECT("'"&amp;VLOOKUP($C696,ModMap!$A$2:$B$21,2,FALSE)&amp;"'!$K:$K"),0)),"")</f>
        <v>Unassigned</v>
      </c>
      <c r="AJ696" s="44" t="s">
        <v>36</v>
      </c>
      <c r="AK696" s="50" t="str">
        <f t="array" ref="AK696">IFERROR(INDEX(INDIRECT("'"&amp;VLOOKUP($C696,ModMap!$A$2:$B$21,2,FALSE)&amp;"'!AK:AK"),MATCH($K696,INDIRECT("'"&amp;VLOOKUP($C696,ModMap!$A$2:$B$21,2,FALSE)&amp;"'!$K:$K"),0)),"")</f>
        <v>N/A</v>
      </c>
      <c r="AL696" s="50" t="str">
        <f t="array" ref="AL696">IFERROR(INDEX(INDIRECT("'"&amp;VLOOKUP($C696,ModMap!$A$2:$B$21,2,FALSE)&amp;"'!AL:AL"),MATCH($K696,INDIRECT("'"&amp;VLOOKUP($C696,ModMap!$A$2:$B$21,2,FALSE)&amp;"'!$K:$K"),0)),"")</f>
        <v/>
      </c>
      <c r="AM696" s="50">
        <f t="shared" si="1"/>
        <v>2</v>
      </c>
      <c r="AN696" s="50" t="str">
        <f t="shared" si="2"/>
        <v>Not Started</v>
      </c>
      <c r="AO696" s="51" t="str">
        <f t="array" ref="AO696">IFERROR(INDEX(INDIRECT("'"&amp;VLOOKUP($C696,ModMap!$A$2:$B$21,2,FALSE)&amp;"'!AO:AO"),MATCH($K696,INDIRECT("'"&amp;VLOOKUP($C696,ModMap!$A$2:$B$21,2,FALSE)&amp;"'!$K:$K"),0)),"")</f>
        <v/>
      </c>
      <c r="AP696" s="49" t="str">
        <f t="array" ref="AP696">IFERROR(HYPERLINK("#'"&amp;VLOOKUP($C696,ModMap!$A$2:$B$21,2,FALSE)&amp;"'!V"&amp;MATCH($K696,INDIRECT("'"&amp;VLOOKUP($C696,ModMap!$A$2:$B$21,2,FALSE)&amp;"'!$K:$K"),0),"Edit on module sheet"),"")</f>
        <v>Edit on module sheet</v>
      </c>
    </row>
    <row r="697" ht="42.0" customHeight="1">
      <c r="A697" s="39">
        <v>695.0</v>
      </c>
      <c r="B697" s="39">
        <v>695.0</v>
      </c>
      <c r="C697" s="39" t="s">
        <v>133</v>
      </c>
      <c r="D697" s="40" t="s">
        <v>134</v>
      </c>
      <c r="E697" s="30" t="s">
        <v>62</v>
      </c>
      <c r="F697" s="68" t="s">
        <v>1900</v>
      </c>
      <c r="G697" s="40" t="s">
        <v>1901</v>
      </c>
      <c r="H697" s="39" t="s">
        <v>1983</v>
      </c>
      <c r="I697" s="39" t="s">
        <v>1984</v>
      </c>
      <c r="J697" s="40" t="s">
        <v>1985</v>
      </c>
      <c r="K697" s="39" t="s">
        <v>2001</v>
      </c>
      <c r="L697" s="40" t="s">
        <v>2002</v>
      </c>
      <c r="M697" s="47" t="s">
        <v>200</v>
      </c>
      <c r="N697" s="39" t="s">
        <v>1907</v>
      </c>
      <c r="O697" s="39" t="s">
        <v>1685</v>
      </c>
      <c r="P697" s="40" t="s">
        <v>1988</v>
      </c>
      <c r="Q697" s="40" t="s">
        <v>1989</v>
      </c>
      <c r="R697" s="39" t="s">
        <v>1910</v>
      </c>
      <c r="S697" s="39" t="s">
        <v>1920</v>
      </c>
      <c r="T697" s="39" t="str">
        <f t="array" ref="T697">IFERROR(INDEX(INDIRECT("'"&amp;VLOOKUP($C697,ModMap!$A$2:$B$21,2,FALSE)&amp;"'!T:T"),MATCH($K697,INDIRECT("'"&amp;VLOOKUP($C697,ModMap!$A$2:$B$21,2,FALSE)&amp;"'!$K:$K"),0)),"")</f>
        <v>Unassigned</v>
      </c>
      <c r="U697" s="48" t="s">
        <v>33</v>
      </c>
      <c r="V697" s="39" t="str">
        <f t="array" ref="V697">IFERROR(INDEX(INDIRECT("'"&amp;VLOOKUP($C697,ModMap!$A$2:$B$21,2,FALSE)&amp;"'!V:V"),MATCH($K697,INDIRECT("'"&amp;VLOOKUP($C697,ModMap!$A$2:$B$21,2,FALSE)&amp;"'!$K:$K"),0)),"")</f>
        <v>Not Started</v>
      </c>
      <c r="W697" s="39" t="str">
        <f t="array" ref="W697">IFERROR(INDEX(INDIRECT("'"&amp;VLOOKUP($C697,ModMap!$A$2:$B$21,2,FALSE)&amp;"'!W:W"),MATCH($K697,INDIRECT("'"&amp;VLOOKUP($C697,ModMap!$A$2:$B$21,2,FALSE)&amp;"'!$K:$K"),0)),"")</f>
        <v>Unassigned</v>
      </c>
      <c r="X697" s="44" t="s">
        <v>36</v>
      </c>
      <c r="Y697" s="39" t="str">
        <f t="array" ref="Y697">IFERROR(INDEX(INDIRECT("'"&amp;VLOOKUP($C697,ModMap!$A$2:$B$21,2,FALSE)&amp;"'!Y:Y"),MATCH($K697,INDIRECT("'"&amp;VLOOKUP($C697,ModMap!$A$2:$B$21,2,FALSE)&amp;"'!$K:$K"),0)),"")</f>
        <v>N/A</v>
      </c>
      <c r="Z697" s="39" t="str">
        <f t="array" ref="Z697">IFERROR(INDEX(INDIRECT("'"&amp;VLOOKUP($C697,ModMap!$A$2:$B$21,2,FALSE)&amp;"'!Z:Z"),MATCH($K697,INDIRECT("'"&amp;VLOOKUP($C697,ModMap!$A$2:$B$21,2,FALSE)&amp;"'!$K:$K"),0)),"")</f>
        <v/>
      </c>
      <c r="AA697" s="44" t="s">
        <v>36</v>
      </c>
      <c r="AB697" s="39" t="str">
        <f t="array" ref="AB697">IFERROR(INDEX(INDIRECT("'"&amp;VLOOKUP($C697,ModMap!$A$2:$B$21,2,FALSE)&amp;"'!AB:AB"),MATCH($K697,INDIRECT("'"&amp;VLOOKUP($C697,ModMap!$A$2:$B$21,2,FALSE)&amp;"'!$K:$K"),0)),"")</f>
        <v>N/A</v>
      </c>
      <c r="AC697" s="39" t="str">
        <f t="array" ref="AC697">IFERROR(INDEX(INDIRECT("'"&amp;VLOOKUP($C697,ModMap!$A$2:$B$21,2,FALSE)&amp;"'!AC:AC"),MATCH($K697,INDIRECT("'"&amp;VLOOKUP($C697,ModMap!$A$2:$B$21,2,FALSE)&amp;"'!$K:$K"),0)),"")</f>
        <v/>
      </c>
      <c r="AD697" s="48" t="s">
        <v>33</v>
      </c>
      <c r="AE697" s="39" t="str">
        <f t="array" ref="AE697">IFERROR(INDEX(INDIRECT("'"&amp;VLOOKUP($C697,ModMap!$A$2:$B$21,2,FALSE)&amp;"'!AE:AE"),MATCH($K697,INDIRECT("'"&amp;VLOOKUP($C697,ModMap!$A$2:$B$21,2,FALSE)&amp;"'!$K:$K"),0)),"")</f>
        <v>Not Started</v>
      </c>
      <c r="AF697" s="39" t="str">
        <f t="array" ref="AF697">IFERROR(INDEX(INDIRECT("'"&amp;VLOOKUP($C697,ModMap!$A$2:$B$21,2,FALSE)&amp;"'!AF:AF"),MATCH($K697,INDIRECT("'"&amp;VLOOKUP($C697,ModMap!$A$2:$B$21,2,FALSE)&amp;"'!$K:$K"),0)),"")</f>
        <v>Unassigned</v>
      </c>
      <c r="AG697" s="48" t="s">
        <v>33</v>
      </c>
      <c r="AH697" s="39" t="str">
        <f t="array" ref="AH697">IFERROR(INDEX(INDIRECT("'"&amp;VLOOKUP($C697,ModMap!$A$2:$B$21,2,FALSE)&amp;"'!AH:AH"),MATCH($K697,INDIRECT("'"&amp;VLOOKUP($C697,ModMap!$A$2:$B$21,2,FALSE)&amp;"'!$K:$K"),0)),"")</f>
        <v>Not Started</v>
      </c>
      <c r="AI697" s="39" t="str">
        <f t="array" ref="AI697">IFERROR(INDEX(INDIRECT("'"&amp;VLOOKUP($C697,ModMap!$A$2:$B$21,2,FALSE)&amp;"'!AI:AI"),MATCH($K697,INDIRECT("'"&amp;VLOOKUP($C697,ModMap!$A$2:$B$21,2,FALSE)&amp;"'!$K:$K"),0)),"")</f>
        <v>Unassigned</v>
      </c>
      <c r="AJ697" s="44" t="s">
        <v>36</v>
      </c>
      <c r="AK697" s="39" t="str">
        <f t="array" ref="AK697">IFERROR(INDEX(INDIRECT("'"&amp;VLOOKUP($C697,ModMap!$A$2:$B$21,2,FALSE)&amp;"'!AK:AK"),MATCH($K697,INDIRECT("'"&amp;VLOOKUP($C697,ModMap!$A$2:$B$21,2,FALSE)&amp;"'!$K:$K"),0)),"")</f>
        <v>N/A</v>
      </c>
      <c r="AL697" s="39" t="str">
        <f t="array" ref="AL697">IFERROR(INDEX(INDIRECT("'"&amp;VLOOKUP($C697,ModMap!$A$2:$B$21,2,FALSE)&amp;"'!AL:AL"),MATCH($K697,INDIRECT("'"&amp;VLOOKUP($C697,ModMap!$A$2:$B$21,2,FALSE)&amp;"'!$K:$K"),0)),"")</f>
        <v/>
      </c>
      <c r="AM697" s="39">
        <f t="shared" si="1"/>
        <v>3</v>
      </c>
      <c r="AN697" s="39" t="str">
        <f t="shared" si="2"/>
        <v>Not Started</v>
      </c>
      <c r="AO697" s="40" t="str">
        <f t="array" ref="AO697">IFERROR(INDEX(INDIRECT("'"&amp;VLOOKUP($C697,ModMap!$A$2:$B$21,2,FALSE)&amp;"'!AO:AO"),MATCH($K697,INDIRECT("'"&amp;VLOOKUP($C697,ModMap!$A$2:$B$21,2,FALSE)&amp;"'!$K:$K"),0)),"")</f>
        <v/>
      </c>
      <c r="AP697" s="49" t="str">
        <f t="array" ref="AP697">IFERROR(HYPERLINK("#'"&amp;VLOOKUP($C697,ModMap!$A$2:$B$21,2,FALSE)&amp;"'!V"&amp;MATCH($K697,INDIRECT("'"&amp;VLOOKUP($C697,ModMap!$A$2:$B$21,2,FALSE)&amp;"'!$K:$K"),0),"Edit on module sheet"),"")</f>
        <v>Edit on module sheet</v>
      </c>
    </row>
    <row r="698" ht="42.0" customHeight="1">
      <c r="A698" s="50">
        <v>696.0</v>
      </c>
      <c r="B698" s="50">
        <v>696.0</v>
      </c>
      <c r="C698" s="50" t="s">
        <v>133</v>
      </c>
      <c r="D698" s="51" t="s">
        <v>134</v>
      </c>
      <c r="E698" s="30" t="s">
        <v>62</v>
      </c>
      <c r="F698" s="68" t="s">
        <v>1900</v>
      </c>
      <c r="G698" s="51" t="s">
        <v>1901</v>
      </c>
      <c r="H698" s="50" t="s">
        <v>1983</v>
      </c>
      <c r="I698" s="50" t="s">
        <v>1984</v>
      </c>
      <c r="J698" s="51" t="s">
        <v>1985</v>
      </c>
      <c r="K698" s="50" t="s">
        <v>2005</v>
      </c>
      <c r="L698" s="51" t="s">
        <v>1925</v>
      </c>
      <c r="M698" s="47" t="s">
        <v>200</v>
      </c>
      <c r="N698" s="50" t="s">
        <v>1907</v>
      </c>
      <c r="O698" s="50" t="s">
        <v>1685</v>
      </c>
      <c r="P698" s="51" t="s">
        <v>1988</v>
      </c>
      <c r="Q698" s="51" t="s">
        <v>1989</v>
      </c>
      <c r="R698" s="50" t="s">
        <v>1910</v>
      </c>
      <c r="S698" s="50" t="s">
        <v>1928</v>
      </c>
      <c r="T698" s="50" t="str">
        <f t="array" ref="T698">IFERROR(INDEX(INDIRECT("'"&amp;VLOOKUP($C698,ModMap!$A$2:$B$21,2,FALSE)&amp;"'!T:T"),MATCH($K698,INDIRECT("'"&amp;VLOOKUP($C698,ModMap!$A$2:$B$21,2,FALSE)&amp;"'!$K:$K"),0)),"")</f>
        <v>Unassigned</v>
      </c>
      <c r="U698" s="48" t="s">
        <v>33</v>
      </c>
      <c r="V698" s="50" t="str">
        <f t="array" ref="V698">IFERROR(INDEX(INDIRECT("'"&amp;VLOOKUP($C698,ModMap!$A$2:$B$21,2,FALSE)&amp;"'!V:V"),MATCH($K698,INDIRECT("'"&amp;VLOOKUP($C698,ModMap!$A$2:$B$21,2,FALSE)&amp;"'!$K:$K"),0)),"")</f>
        <v>Not Started</v>
      </c>
      <c r="W698" s="50" t="str">
        <f t="array" ref="W698">IFERROR(INDEX(INDIRECT("'"&amp;VLOOKUP($C698,ModMap!$A$2:$B$21,2,FALSE)&amp;"'!W:W"),MATCH($K698,INDIRECT("'"&amp;VLOOKUP($C698,ModMap!$A$2:$B$21,2,FALSE)&amp;"'!$K:$K"),0)),"")</f>
        <v>Unassigned</v>
      </c>
      <c r="X698" s="44" t="s">
        <v>36</v>
      </c>
      <c r="Y698" s="50" t="str">
        <f t="array" ref="Y698">IFERROR(INDEX(INDIRECT("'"&amp;VLOOKUP($C698,ModMap!$A$2:$B$21,2,FALSE)&amp;"'!Y:Y"),MATCH($K698,INDIRECT("'"&amp;VLOOKUP($C698,ModMap!$A$2:$B$21,2,FALSE)&amp;"'!$K:$K"),0)),"")</f>
        <v>N/A</v>
      </c>
      <c r="Z698" s="50" t="str">
        <f t="array" ref="Z698">IFERROR(INDEX(INDIRECT("'"&amp;VLOOKUP($C698,ModMap!$A$2:$B$21,2,FALSE)&amp;"'!Z:Z"),MATCH($K698,INDIRECT("'"&amp;VLOOKUP($C698,ModMap!$A$2:$B$21,2,FALSE)&amp;"'!$K:$K"),0)),"")</f>
        <v/>
      </c>
      <c r="AA698" s="44" t="s">
        <v>36</v>
      </c>
      <c r="AB698" s="50" t="str">
        <f t="array" ref="AB698">IFERROR(INDEX(INDIRECT("'"&amp;VLOOKUP($C698,ModMap!$A$2:$B$21,2,FALSE)&amp;"'!AB:AB"),MATCH($K698,INDIRECT("'"&amp;VLOOKUP($C698,ModMap!$A$2:$B$21,2,FALSE)&amp;"'!$K:$K"),0)),"")</f>
        <v>N/A</v>
      </c>
      <c r="AC698" s="50" t="str">
        <f t="array" ref="AC698">IFERROR(INDEX(INDIRECT("'"&amp;VLOOKUP($C698,ModMap!$A$2:$B$21,2,FALSE)&amp;"'!AC:AC"),MATCH($K698,INDIRECT("'"&amp;VLOOKUP($C698,ModMap!$A$2:$B$21,2,FALSE)&amp;"'!$K:$K"),0)),"")</f>
        <v/>
      </c>
      <c r="AD698" s="44" t="s">
        <v>36</v>
      </c>
      <c r="AE698" s="50" t="str">
        <f t="array" ref="AE698">IFERROR(INDEX(INDIRECT("'"&amp;VLOOKUP($C698,ModMap!$A$2:$B$21,2,FALSE)&amp;"'!AE:AE"),MATCH($K698,INDIRECT("'"&amp;VLOOKUP($C698,ModMap!$A$2:$B$21,2,FALSE)&amp;"'!$K:$K"),0)),"")</f>
        <v>N/A</v>
      </c>
      <c r="AF698" s="50" t="str">
        <f t="array" ref="AF698">IFERROR(INDEX(INDIRECT("'"&amp;VLOOKUP($C698,ModMap!$A$2:$B$21,2,FALSE)&amp;"'!AF:AF"),MATCH($K698,INDIRECT("'"&amp;VLOOKUP($C698,ModMap!$A$2:$B$21,2,FALSE)&amp;"'!$K:$K"),0)),"")</f>
        <v/>
      </c>
      <c r="AG698" s="48" t="s">
        <v>33</v>
      </c>
      <c r="AH698" s="50" t="str">
        <f t="array" ref="AH698">IFERROR(INDEX(INDIRECT("'"&amp;VLOOKUP($C698,ModMap!$A$2:$B$21,2,FALSE)&amp;"'!AH:AH"),MATCH($K698,INDIRECT("'"&amp;VLOOKUP($C698,ModMap!$A$2:$B$21,2,FALSE)&amp;"'!$K:$K"),0)),"")</f>
        <v>Not Started</v>
      </c>
      <c r="AI698" s="50" t="str">
        <f t="array" ref="AI698">IFERROR(INDEX(INDIRECT("'"&amp;VLOOKUP($C698,ModMap!$A$2:$B$21,2,FALSE)&amp;"'!AI:AI"),MATCH($K698,INDIRECT("'"&amp;VLOOKUP($C698,ModMap!$A$2:$B$21,2,FALSE)&amp;"'!$K:$K"),0)),"")</f>
        <v>Unassigned</v>
      </c>
      <c r="AJ698" s="44" t="s">
        <v>36</v>
      </c>
      <c r="AK698" s="50" t="str">
        <f t="array" ref="AK698">IFERROR(INDEX(INDIRECT("'"&amp;VLOOKUP($C698,ModMap!$A$2:$B$21,2,FALSE)&amp;"'!AK:AK"),MATCH($K698,INDIRECT("'"&amp;VLOOKUP($C698,ModMap!$A$2:$B$21,2,FALSE)&amp;"'!$K:$K"),0)),"")</f>
        <v>N/A</v>
      </c>
      <c r="AL698" s="50" t="str">
        <f t="array" ref="AL698">IFERROR(INDEX(INDIRECT("'"&amp;VLOOKUP($C698,ModMap!$A$2:$B$21,2,FALSE)&amp;"'!AL:AL"),MATCH($K698,INDIRECT("'"&amp;VLOOKUP($C698,ModMap!$A$2:$B$21,2,FALSE)&amp;"'!$K:$K"),0)),"")</f>
        <v/>
      </c>
      <c r="AM698" s="50">
        <f t="shared" si="1"/>
        <v>2</v>
      </c>
      <c r="AN698" s="50" t="str">
        <f t="shared" si="2"/>
        <v>Not Started</v>
      </c>
      <c r="AO698" s="51" t="str">
        <f t="array" ref="AO698">IFERROR(INDEX(INDIRECT("'"&amp;VLOOKUP($C698,ModMap!$A$2:$B$21,2,FALSE)&amp;"'!AO:AO"),MATCH($K698,INDIRECT("'"&amp;VLOOKUP($C698,ModMap!$A$2:$B$21,2,FALSE)&amp;"'!$K:$K"),0)),"")</f>
        <v/>
      </c>
      <c r="AP698" s="49" t="str">
        <f t="array" ref="AP698">IFERROR(HYPERLINK("#'"&amp;VLOOKUP($C698,ModMap!$A$2:$B$21,2,FALSE)&amp;"'!V"&amp;MATCH($K698,INDIRECT("'"&amp;VLOOKUP($C698,ModMap!$A$2:$B$21,2,FALSE)&amp;"'!$K:$K"),0),"Edit on module sheet"),"")</f>
        <v>Edit on module sheet</v>
      </c>
    </row>
    <row r="699" ht="42.0" customHeight="1">
      <c r="A699" s="39">
        <v>697.0</v>
      </c>
      <c r="B699" s="39">
        <v>697.0</v>
      </c>
      <c r="C699" s="39" t="s">
        <v>133</v>
      </c>
      <c r="D699" s="40" t="s">
        <v>134</v>
      </c>
      <c r="E699" s="31" t="s">
        <v>69</v>
      </c>
      <c r="F699" s="68" t="s">
        <v>1900</v>
      </c>
      <c r="G699" s="40" t="s">
        <v>1901</v>
      </c>
      <c r="H699" s="39" t="s">
        <v>1983</v>
      </c>
      <c r="I699" s="39" t="s">
        <v>1984</v>
      </c>
      <c r="J699" s="40" t="s">
        <v>1985</v>
      </c>
      <c r="K699" s="39" t="s">
        <v>3930</v>
      </c>
      <c r="L699" s="40" t="s">
        <v>3931</v>
      </c>
      <c r="M699" s="48" t="s">
        <v>434</v>
      </c>
      <c r="N699" s="39" t="s">
        <v>1907</v>
      </c>
      <c r="O699" s="39" t="s">
        <v>1685</v>
      </c>
      <c r="P699" s="40" t="s">
        <v>1988</v>
      </c>
      <c r="Q699" s="40" t="s">
        <v>1989</v>
      </c>
      <c r="R699" s="39" t="s">
        <v>1910</v>
      </c>
      <c r="S699" s="39" t="s">
        <v>69</v>
      </c>
      <c r="T699" s="39" t="str">
        <f t="array" ref="T699">IFERROR(INDEX(INDIRECT("'"&amp;VLOOKUP($C699,ModMap!$A$2:$B$21,2,FALSE)&amp;"'!T:T"),MATCH($K699,INDIRECT("'"&amp;VLOOKUP($C699,ModMap!$A$2:$B$21,2,FALSE)&amp;"'!$K:$K"),0)),"")</f>
        <v>Unassigned</v>
      </c>
      <c r="U699" s="48" t="s">
        <v>33</v>
      </c>
      <c r="V699" s="39" t="str">
        <f t="array" ref="V699">IFERROR(INDEX(INDIRECT("'"&amp;VLOOKUP($C699,ModMap!$A$2:$B$21,2,FALSE)&amp;"'!V:V"),MATCH($K699,INDIRECT("'"&amp;VLOOKUP($C699,ModMap!$A$2:$B$21,2,FALSE)&amp;"'!$K:$K"),0)),"")</f>
        <v>Not Started</v>
      </c>
      <c r="W699" s="39" t="str">
        <f t="array" ref="W699">IFERROR(INDEX(INDIRECT("'"&amp;VLOOKUP($C699,ModMap!$A$2:$B$21,2,FALSE)&amp;"'!W:W"),MATCH($K699,INDIRECT("'"&amp;VLOOKUP($C699,ModMap!$A$2:$B$21,2,FALSE)&amp;"'!$K:$K"),0)),"")</f>
        <v>Unassigned</v>
      </c>
      <c r="X699" s="44" t="s">
        <v>36</v>
      </c>
      <c r="Y699" s="39" t="str">
        <f t="array" ref="Y699">IFERROR(INDEX(INDIRECT("'"&amp;VLOOKUP($C699,ModMap!$A$2:$B$21,2,FALSE)&amp;"'!Y:Y"),MATCH($K699,INDIRECT("'"&amp;VLOOKUP($C699,ModMap!$A$2:$B$21,2,FALSE)&amp;"'!$K:$K"),0)),"")</f>
        <v>N/A</v>
      </c>
      <c r="Z699" s="39" t="str">
        <f t="array" ref="Z699">IFERROR(INDEX(INDIRECT("'"&amp;VLOOKUP($C699,ModMap!$A$2:$B$21,2,FALSE)&amp;"'!Z:Z"),MATCH($K699,INDIRECT("'"&amp;VLOOKUP($C699,ModMap!$A$2:$B$21,2,FALSE)&amp;"'!$K:$K"),0)),"")</f>
        <v/>
      </c>
      <c r="AA699" s="44" t="s">
        <v>36</v>
      </c>
      <c r="AB699" s="39" t="str">
        <f t="array" ref="AB699">IFERROR(INDEX(INDIRECT("'"&amp;VLOOKUP($C699,ModMap!$A$2:$B$21,2,FALSE)&amp;"'!AB:AB"),MATCH($K699,INDIRECT("'"&amp;VLOOKUP($C699,ModMap!$A$2:$B$21,2,FALSE)&amp;"'!$K:$K"),0)),"")</f>
        <v>N/A</v>
      </c>
      <c r="AC699" s="39" t="str">
        <f t="array" ref="AC699">IFERROR(INDEX(INDIRECT("'"&amp;VLOOKUP($C699,ModMap!$A$2:$B$21,2,FALSE)&amp;"'!AC:AC"),MATCH($K699,INDIRECT("'"&amp;VLOOKUP($C699,ModMap!$A$2:$B$21,2,FALSE)&amp;"'!$K:$K"),0)),"")</f>
        <v/>
      </c>
      <c r="AD699" s="48" t="s">
        <v>33</v>
      </c>
      <c r="AE699" s="39" t="str">
        <f t="array" ref="AE699">IFERROR(INDEX(INDIRECT("'"&amp;VLOOKUP($C699,ModMap!$A$2:$B$21,2,FALSE)&amp;"'!AE:AE"),MATCH($K699,INDIRECT("'"&amp;VLOOKUP($C699,ModMap!$A$2:$B$21,2,FALSE)&amp;"'!$K:$K"),0)),"")</f>
        <v>Not Started</v>
      </c>
      <c r="AF699" s="39" t="str">
        <f t="array" ref="AF699">IFERROR(INDEX(INDIRECT("'"&amp;VLOOKUP($C699,ModMap!$A$2:$B$21,2,FALSE)&amp;"'!AF:AF"),MATCH($K699,INDIRECT("'"&amp;VLOOKUP($C699,ModMap!$A$2:$B$21,2,FALSE)&amp;"'!$K:$K"),0)),"")</f>
        <v>Unassigned</v>
      </c>
      <c r="AG699" s="48" t="s">
        <v>33</v>
      </c>
      <c r="AH699" s="39" t="str">
        <f t="array" ref="AH699">IFERROR(INDEX(INDIRECT("'"&amp;VLOOKUP($C699,ModMap!$A$2:$B$21,2,FALSE)&amp;"'!AH:AH"),MATCH($K699,INDIRECT("'"&amp;VLOOKUP($C699,ModMap!$A$2:$B$21,2,FALSE)&amp;"'!$K:$K"),0)),"")</f>
        <v>Not Started</v>
      </c>
      <c r="AI699" s="39" t="str">
        <f t="array" ref="AI699">IFERROR(INDEX(INDIRECT("'"&amp;VLOOKUP($C699,ModMap!$A$2:$B$21,2,FALSE)&amp;"'!AI:AI"),MATCH($K699,INDIRECT("'"&amp;VLOOKUP($C699,ModMap!$A$2:$B$21,2,FALSE)&amp;"'!$K:$K"),0)),"")</f>
        <v>Unassigned</v>
      </c>
      <c r="AJ699" s="44" t="s">
        <v>36</v>
      </c>
      <c r="AK699" s="39" t="str">
        <f t="array" ref="AK699">IFERROR(INDEX(INDIRECT("'"&amp;VLOOKUP($C699,ModMap!$A$2:$B$21,2,FALSE)&amp;"'!AK:AK"),MATCH($K699,INDIRECT("'"&amp;VLOOKUP($C699,ModMap!$A$2:$B$21,2,FALSE)&amp;"'!$K:$K"),0)),"")</f>
        <v>N/A</v>
      </c>
      <c r="AL699" s="39" t="str">
        <f t="array" ref="AL699">IFERROR(INDEX(INDIRECT("'"&amp;VLOOKUP($C699,ModMap!$A$2:$B$21,2,FALSE)&amp;"'!AL:AL"),MATCH($K699,INDIRECT("'"&amp;VLOOKUP($C699,ModMap!$A$2:$B$21,2,FALSE)&amp;"'!$K:$K"),0)),"")</f>
        <v/>
      </c>
      <c r="AM699" s="39">
        <f t="shared" si="1"/>
        <v>3</v>
      </c>
      <c r="AN699" s="39" t="str">
        <f t="shared" si="2"/>
        <v>Not Started</v>
      </c>
      <c r="AO699" s="40" t="str">
        <f t="array" ref="AO699">IFERROR(INDEX(INDIRECT("'"&amp;VLOOKUP($C699,ModMap!$A$2:$B$21,2,FALSE)&amp;"'!AO:AO"),MATCH($K699,INDIRECT("'"&amp;VLOOKUP($C699,ModMap!$A$2:$B$21,2,FALSE)&amp;"'!$K:$K"),0)),"")</f>
        <v/>
      </c>
      <c r="AP699" s="49" t="str">
        <f t="array" ref="AP699">IFERROR(HYPERLINK("#'"&amp;VLOOKUP($C699,ModMap!$A$2:$B$21,2,FALSE)&amp;"'!V"&amp;MATCH($K699,INDIRECT("'"&amp;VLOOKUP($C699,ModMap!$A$2:$B$21,2,FALSE)&amp;"'!$K:$K"),0),"Edit on module sheet"),"")</f>
        <v>Edit on module sheet</v>
      </c>
    </row>
    <row r="700" ht="42.0" customHeight="1">
      <c r="A700" s="50">
        <v>698.0</v>
      </c>
      <c r="B700" s="50">
        <v>698.0</v>
      </c>
      <c r="C700" s="50" t="s">
        <v>133</v>
      </c>
      <c r="D700" s="51" t="s">
        <v>134</v>
      </c>
      <c r="E700" s="30" t="s">
        <v>62</v>
      </c>
      <c r="F700" s="68" t="s">
        <v>1900</v>
      </c>
      <c r="G700" s="51" t="s">
        <v>1901</v>
      </c>
      <c r="H700" s="50" t="s">
        <v>2008</v>
      </c>
      <c r="I700" s="50" t="s">
        <v>2009</v>
      </c>
      <c r="J700" s="51" t="s">
        <v>2010</v>
      </c>
      <c r="K700" s="50" t="s">
        <v>2011</v>
      </c>
      <c r="L700" s="51" t="s">
        <v>2012</v>
      </c>
      <c r="M700" s="47" t="s">
        <v>200</v>
      </c>
      <c r="N700" s="50" t="s">
        <v>1907</v>
      </c>
      <c r="O700" s="50" t="s">
        <v>1685</v>
      </c>
      <c r="P700" s="51" t="s">
        <v>1686</v>
      </c>
      <c r="Q700" s="51" t="s">
        <v>1687</v>
      </c>
      <c r="R700" s="50" t="s">
        <v>1910</v>
      </c>
      <c r="S700" s="50" t="s">
        <v>1911</v>
      </c>
      <c r="T700" s="50" t="str">
        <f t="array" ref="T700">IFERROR(INDEX(INDIRECT("'"&amp;VLOOKUP($C700,ModMap!$A$2:$B$21,2,FALSE)&amp;"'!T:T"),MATCH($K700,INDIRECT("'"&amp;VLOOKUP($C700,ModMap!$A$2:$B$21,2,FALSE)&amp;"'!$K:$K"),0)),"")</f>
        <v>Unassigned</v>
      </c>
      <c r="U700" s="48" t="s">
        <v>33</v>
      </c>
      <c r="V700" s="50" t="str">
        <f t="array" ref="V700">IFERROR(INDEX(INDIRECT("'"&amp;VLOOKUP($C700,ModMap!$A$2:$B$21,2,FALSE)&amp;"'!V:V"),MATCH($K700,INDIRECT("'"&amp;VLOOKUP($C700,ModMap!$A$2:$B$21,2,FALSE)&amp;"'!$K:$K"),0)),"")</f>
        <v>Not Started</v>
      </c>
      <c r="W700" s="50" t="str">
        <f t="array" ref="W700">IFERROR(INDEX(INDIRECT("'"&amp;VLOOKUP($C700,ModMap!$A$2:$B$21,2,FALSE)&amp;"'!W:W"),MATCH($K700,INDIRECT("'"&amp;VLOOKUP($C700,ModMap!$A$2:$B$21,2,FALSE)&amp;"'!$K:$K"),0)),"")</f>
        <v>Unassigned</v>
      </c>
      <c r="X700" s="44" t="s">
        <v>36</v>
      </c>
      <c r="Y700" s="50" t="str">
        <f t="array" ref="Y700">IFERROR(INDEX(INDIRECT("'"&amp;VLOOKUP($C700,ModMap!$A$2:$B$21,2,FALSE)&amp;"'!Y:Y"),MATCH($K700,INDIRECT("'"&amp;VLOOKUP($C700,ModMap!$A$2:$B$21,2,FALSE)&amp;"'!$K:$K"),0)),"")</f>
        <v>N/A</v>
      </c>
      <c r="Z700" s="50" t="str">
        <f t="array" ref="Z700">IFERROR(INDEX(INDIRECT("'"&amp;VLOOKUP($C700,ModMap!$A$2:$B$21,2,FALSE)&amp;"'!Z:Z"),MATCH($K700,INDIRECT("'"&amp;VLOOKUP($C700,ModMap!$A$2:$B$21,2,FALSE)&amp;"'!$K:$K"),0)),"")</f>
        <v/>
      </c>
      <c r="AA700" s="44" t="s">
        <v>36</v>
      </c>
      <c r="AB700" s="50" t="str">
        <f t="array" ref="AB700">IFERROR(INDEX(INDIRECT("'"&amp;VLOOKUP($C700,ModMap!$A$2:$B$21,2,FALSE)&amp;"'!AB:AB"),MATCH($K700,INDIRECT("'"&amp;VLOOKUP($C700,ModMap!$A$2:$B$21,2,FALSE)&amp;"'!$K:$K"),0)),"")</f>
        <v>N/A</v>
      </c>
      <c r="AC700" s="50" t="str">
        <f t="array" ref="AC700">IFERROR(INDEX(INDIRECT("'"&amp;VLOOKUP($C700,ModMap!$A$2:$B$21,2,FALSE)&amp;"'!AC:AC"),MATCH($K700,INDIRECT("'"&amp;VLOOKUP($C700,ModMap!$A$2:$B$21,2,FALSE)&amp;"'!$K:$K"),0)),"")</f>
        <v/>
      </c>
      <c r="AD700" s="44" t="s">
        <v>36</v>
      </c>
      <c r="AE700" s="50" t="str">
        <f t="array" ref="AE700">IFERROR(INDEX(INDIRECT("'"&amp;VLOOKUP($C700,ModMap!$A$2:$B$21,2,FALSE)&amp;"'!AE:AE"),MATCH($K700,INDIRECT("'"&amp;VLOOKUP($C700,ModMap!$A$2:$B$21,2,FALSE)&amp;"'!$K:$K"),0)),"")</f>
        <v>N/A</v>
      </c>
      <c r="AF700" s="50" t="str">
        <f t="array" ref="AF700">IFERROR(INDEX(INDIRECT("'"&amp;VLOOKUP($C700,ModMap!$A$2:$B$21,2,FALSE)&amp;"'!AF:AF"),MATCH($K700,INDIRECT("'"&amp;VLOOKUP($C700,ModMap!$A$2:$B$21,2,FALSE)&amp;"'!$K:$K"),0)),"")</f>
        <v/>
      </c>
      <c r="AG700" s="48" t="s">
        <v>33</v>
      </c>
      <c r="AH700" s="50" t="str">
        <f t="array" ref="AH700">IFERROR(INDEX(INDIRECT("'"&amp;VLOOKUP($C700,ModMap!$A$2:$B$21,2,FALSE)&amp;"'!AH:AH"),MATCH($K700,INDIRECT("'"&amp;VLOOKUP($C700,ModMap!$A$2:$B$21,2,FALSE)&amp;"'!$K:$K"),0)),"")</f>
        <v>Not Started</v>
      </c>
      <c r="AI700" s="50" t="str">
        <f t="array" ref="AI700">IFERROR(INDEX(INDIRECT("'"&amp;VLOOKUP($C700,ModMap!$A$2:$B$21,2,FALSE)&amp;"'!AI:AI"),MATCH($K700,INDIRECT("'"&amp;VLOOKUP($C700,ModMap!$A$2:$B$21,2,FALSE)&amp;"'!$K:$K"),0)),"")</f>
        <v>Unassigned</v>
      </c>
      <c r="AJ700" s="44" t="s">
        <v>36</v>
      </c>
      <c r="AK700" s="50" t="str">
        <f t="array" ref="AK700">IFERROR(INDEX(INDIRECT("'"&amp;VLOOKUP($C700,ModMap!$A$2:$B$21,2,FALSE)&amp;"'!AK:AK"),MATCH($K700,INDIRECT("'"&amp;VLOOKUP($C700,ModMap!$A$2:$B$21,2,FALSE)&amp;"'!$K:$K"),0)),"")</f>
        <v>N/A</v>
      </c>
      <c r="AL700" s="50" t="str">
        <f t="array" ref="AL700">IFERROR(INDEX(INDIRECT("'"&amp;VLOOKUP($C700,ModMap!$A$2:$B$21,2,FALSE)&amp;"'!AL:AL"),MATCH($K700,INDIRECT("'"&amp;VLOOKUP($C700,ModMap!$A$2:$B$21,2,FALSE)&amp;"'!$K:$K"),0)),"")</f>
        <v/>
      </c>
      <c r="AM700" s="50">
        <f t="shared" si="1"/>
        <v>2</v>
      </c>
      <c r="AN700" s="50" t="str">
        <f t="shared" si="2"/>
        <v>Not Started</v>
      </c>
      <c r="AO700" s="51" t="str">
        <f t="array" ref="AO700">IFERROR(INDEX(INDIRECT("'"&amp;VLOOKUP($C700,ModMap!$A$2:$B$21,2,FALSE)&amp;"'!AO:AO"),MATCH($K700,INDIRECT("'"&amp;VLOOKUP($C700,ModMap!$A$2:$B$21,2,FALSE)&amp;"'!$K:$K"),0)),"")</f>
        <v/>
      </c>
      <c r="AP700" s="49" t="str">
        <f t="array" ref="AP700">IFERROR(HYPERLINK("#'"&amp;VLOOKUP($C700,ModMap!$A$2:$B$21,2,FALSE)&amp;"'!V"&amp;MATCH($K700,INDIRECT("'"&amp;VLOOKUP($C700,ModMap!$A$2:$B$21,2,FALSE)&amp;"'!$K:$K"),0),"Edit on module sheet"),"")</f>
        <v>Edit on module sheet</v>
      </c>
    </row>
    <row r="701" ht="42.0" customHeight="1">
      <c r="A701" s="39">
        <v>699.0</v>
      </c>
      <c r="B701" s="39">
        <v>699.0</v>
      </c>
      <c r="C701" s="39" t="s">
        <v>133</v>
      </c>
      <c r="D701" s="40" t="s">
        <v>134</v>
      </c>
      <c r="E701" s="30" t="s">
        <v>62</v>
      </c>
      <c r="F701" s="68" t="s">
        <v>1900</v>
      </c>
      <c r="G701" s="40" t="s">
        <v>1901</v>
      </c>
      <c r="H701" s="39" t="s">
        <v>2008</v>
      </c>
      <c r="I701" s="39" t="s">
        <v>2009</v>
      </c>
      <c r="J701" s="40" t="s">
        <v>2010</v>
      </c>
      <c r="K701" s="39" t="s">
        <v>2015</v>
      </c>
      <c r="L701" s="40" t="s">
        <v>2016</v>
      </c>
      <c r="M701" s="47" t="s">
        <v>200</v>
      </c>
      <c r="N701" s="39" t="s">
        <v>1907</v>
      </c>
      <c r="O701" s="39" t="s">
        <v>1685</v>
      </c>
      <c r="P701" s="40" t="s">
        <v>1686</v>
      </c>
      <c r="Q701" s="40" t="s">
        <v>1687</v>
      </c>
      <c r="R701" s="39" t="s">
        <v>1910</v>
      </c>
      <c r="S701" s="39" t="s">
        <v>1920</v>
      </c>
      <c r="T701" s="39" t="str">
        <f t="array" ref="T701">IFERROR(INDEX(INDIRECT("'"&amp;VLOOKUP($C701,ModMap!$A$2:$B$21,2,FALSE)&amp;"'!T:T"),MATCH($K701,INDIRECT("'"&amp;VLOOKUP($C701,ModMap!$A$2:$B$21,2,FALSE)&amp;"'!$K:$K"),0)),"")</f>
        <v>Unassigned</v>
      </c>
      <c r="U701" s="48" t="s">
        <v>33</v>
      </c>
      <c r="V701" s="39" t="str">
        <f t="array" ref="V701">IFERROR(INDEX(INDIRECT("'"&amp;VLOOKUP($C701,ModMap!$A$2:$B$21,2,FALSE)&amp;"'!V:V"),MATCH($K701,INDIRECT("'"&amp;VLOOKUP($C701,ModMap!$A$2:$B$21,2,FALSE)&amp;"'!$K:$K"),0)),"")</f>
        <v>Not Started</v>
      </c>
      <c r="W701" s="39" t="str">
        <f t="array" ref="W701">IFERROR(INDEX(INDIRECT("'"&amp;VLOOKUP($C701,ModMap!$A$2:$B$21,2,FALSE)&amp;"'!W:W"),MATCH($K701,INDIRECT("'"&amp;VLOOKUP($C701,ModMap!$A$2:$B$21,2,FALSE)&amp;"'!$K:$K"),0)),"")</f>
        <v>Unassigned</v>
      </c>
      <c r="X701" s="44" t="s">
        <v>36</v>
      </c>
      <c r="Y701" s="39" t="str">
        <f t="array" ref="Y701">IFERROR(INDEX(INDIRECT("'"&amp;VLOOKUP($C701,ModMap!$A$2:$B$21,2,FALSE)&amp;"'!Y:Y"),MATCH($K701,INDIRECT("'"&amp;VLOOKUP($C701,ModMap!$A$2:$B$21,2,FALSE)&amp;"'!$K:$K"),0)),"")</f>
        <v>N/A</v>
      </c>
      <c r="Z701" s="39" t="str">
        <f t="array" ref="Z701">IFERROR(INDEX(INDIRECT("'"&amp;VLOOKUP($C701,ModMap!$A$2:$B$21,2,FALSE)&amp;"'!Z:Z"),MATCH($K701,INDIRECT("'"&amp;VLOOKUP($C701,ModMap!$A$2:$B$21,2,FALSE)&amp;"'!$K:$K"),0)),"")</f>
        <v/>
      </c>
      <c r="AA701" s="44" t="s">
        <v>36</v>
      </c>
      <c r="AB701" s="39" t="str">
        <f t="array" ref="AB701">IFERROR(INDEX(INDIRECT("'"&amp;VLOOKUP($C701,ModMap!$A$2:$B$21,2,FALSE)&amp;"'!AB:AB"),MATCH($K701,INDIRECT("'"&amp;VLOOKUP($C701,ModMap!$A$2:$B$21,2,FALSE)&amp;"'!$K:$K"),0)),"")</f>
        <v>N/A</v>
      </c>
      <c r="AC701" s="39" t="str">
        <f t="array" ref="AC701">IFERROR(INDEX(INDIRECT("'"&amp;VLOOKUP($C701,ModMap!$A$2:$B$21,2,FALSE)&amp;"'!AC:AC"),MATCH($K701,INDIRECT("'"&amp;VLOOKUP($C701,ModMap!$A$2:$B$21,2,FALSE)&amp;"'!$K:$K"),0)),"")</f>
        <v/>
      </c>
      <c r="AD701" s="48" t="s">
        <v>33</v>
      </c>
      <c r="AE701" s="39" t="str">
        <f t="array" ref="AE701">IFERROR(INDEX(INDIRECT("'"&amp;VLOOKUP($C701,ModMap!$A$2:$B$21,2,FALSE)&amp;"'!AE:AE"),MATCH($K701,INDIRECT("'"&amp;VLOOKUP($C701,ModMap!$A$2:$B$21,2,FALSE)&amp;"'!$K:$K"),0)),"")</f>
        <v>Not Started</v>
      </c>
      <c r="AF701" s="39" t="str">
        <f t="array" ref="AF701">IFERROR(INDEX(INDIRECT("'"&amp;VLOOKUP($C701,ModMap!$A$2:$B$21,2,FALSE)&amp;"'!AF:AF"),MATCH($K701,INDIRECT("'"&amp;VLOOKUP($C701,ModMap!$A$2:$B$21,2,FALSE)&amp;"'!$K:$K"),0)),"")</f>
        <v>Unassigned</v>
      </c>
      <c r="AG701" s="48" t="s">
        <v>33</v>
      </c>
      <c r="AH701" s="39" t="str">
        <f t="array" ref="AH701">IFERROR(INDEX(INDIRECT("'"&amp;VLOOKUP($C701,ModMap!$A$2:$B$21,2,FALSE)&amp;"'!AH:AH"),MATCH($K701,INDIRECT("'"&amp;VLOOKUP($C701,ModMap!$A$2:$B$21,2,FALSE)&amp;"'!$K:$K"),0)),"")</f>
        <v>Not Started</v>
      </c>
      <c r="AI701" s="39" t="str">
        <f t="array" ref="AI701">IFERROR(INDEX(INDIRECT("'"&amp;VLOOKUP($C701,ModMap!$A$2:$B$21,2,FALSE)&amp;"'!AI:AI"),MATCH($K701,INDIRECT("'"&amp;VLOOKUP($C701,ModMap!$A$2:$B$21,2,FALSE)&amp;"'!$K:$K"),0)),"")</f>
        <v>Unassigned</v>
      </c>
      <c r="AJ701" s="44" t="s">
        <v>36</v>
      </c>
      <c r="AK701" s="39" t="str">
        <f t="array" ref="AK701">IFERROR(INDEX(INDIRECT("'"&amp;VLOOKUP($C701,ModMap!$A$2:$B$21,2,FALSE)&amp;"'!AK:AK"),MATCH($K701,INDIRECT("'"&amp;VLOOKUP($C701,ModMap!$A$2:$B$21,2,FALSE)&amp;"'!$K:$K"),0)),"")</f>
        <v>N/A</v>
      </c>
      <c r="AL701" s="39" t="str">
        <f t="array" ref="AL701">IFERROR(INDEX(INDIRECT("'"&amp;VLOOKUP($C701,ModMap!$A$2:$B$21,2,FALSE)&amp;"'!AL:AL"),MATCH($K701,INDIRECT("'"&amp;VLOOKUP($C701,ModMap!$A$2:$B$21,2,FALSE)&amp;"'!$K:$K"),0)),"")</f>
        <v/>
      </c>
      <c r="AM701" s="39">
        <f t="shared" si="1"/>
        <v>3</v>
      </c>
      <c r="AN701" s="39" t="str">
        <f t="shared" si="2"/>
        <v>Not Started</v>
      </c>
      <c r="AO701" s="40" t="str">
        <f t="array" ref="AO701">IFERROR(INDEX(INDIRECT("'"&amp;VLOOKUP($C701,ModMap!$A$2:$B$21,2,FALSE)&amp;"'!AO:AO"),MATCH($K701,INDIRECT("'"&amp;VLOOKUP($C701,ModMap!$A$2:$B$21,2,FALSE)&amp;"'!$K:$K"),0)),"")</f>
        <v/>
      </c>
      <c r="AP701" s="49" t="str">
        <f t="array" ref="AP701">IFERROR(HYPERLINK("#'"&amp;VLOOKUP($C701,ModMap!$A$2:$B$21,2,FALSE)&amp;"'!V"&amp;MATCH($K701,INDIRECT("'"&amp;VLOOKUP($C701,ModMap!$A$2:$B$21,2,FALSE)&amp;"'!$K:$K"),0),"Edit on module sheet"),"")</f>
        <v>Edit on module sheet</v>
      </c>
    </row>
    <row r="702" ht="42.0" customHeight="1">
      <c r="A702" s="50">
        <v>700.0</v>
      </c>
      <c r="B702" s="50">
        <v>700.0</v>
      </c>
      <c r="C702" s="50" t="s">
        <v>133</v>
      </c>
      <c r="D702" s="51" t="s">
        <v>134</v>
      </c>
      <c r="E702" s="30" t="s">
        <v>62</v>
      </c>
      <c r="F702" s="68" t="s">
        <v>1900</v>
      </c>
      <c r="G702" s="51" t="s">
        <v>1901</v>
      </c>
      <c r="H702" s="50" t="s">
        <v>2008</v>
      </c>
      <c r="I702" s="50" t="s">
        <v>2009</v>
      </c>
      <c r="J702" s="51" t="s">
        <v>2010</v>
      </c>
      <c r="K702" s="50" t="s">
        <v>2022</v>
      </c>
      <c r="L702" s="51" t="s">
        <v>1925</v>
      </c>
      <c r="M702" s="47" t="s">
        <v>200</v>
      </c>
      <c r="N702" s="50" t="s">
        <v>1907</v>
      </c>
      <c r="O702" s="50" t="s">
        <v>1685</v>
      </c>
      <c r="P702" s="51" t="s">
        <v>1686</v>
      </c>
      <c r="Q702" s="51" t="s">
        <v>1687</v>
      </c>
      <c r="R702" s="50" t="s">
        <v>1910</v>
      </c>
      <c r="S702" s="50" t="s">
        <v>1928</v>
      </c>
      <c r="T702" s="50" t="str">
        <f t="array" ref="T702">IFERROR(INDEX(INDIRECT("'"&amp;VLOOKUP($C702,ModMap!$A$2:$B$21,2,FALSE)&amp;"'!T:T"),MATCH($K702,INDIRECT("'"&amp;VLOOKUP($C702,ModMap!$A$2:$B$21,2,FALSE)&amp;"'!$K:$K"),0)),"")</f>
        <v>Unassigned</v>
      </c>
      <c r="U702" s="48" t="s">
        <v>33</v>
      </c>
      <c r="V702" s="50" t="str">
        <f t="array" ref="V702">IFERROR(INDEX(INDIRECT("'"&amp;VLOOKUP($C702,ModMap!$A$2:$B$21,2,FALSE)&amp;"'!V:V"),MATCH($K702,INDIRECT("'"&amp;VLOOKUP($C702,ModMap!$A$2:$B$21,2,FALSE)&amp;"'!$K:$K"),0)),"")</f>
        <v>Not Started</v>
      </c>
      <c r="W702" s="50" t="str">
        <f t="array" ref="W702">IFERROR(INDEX(INDIRECT("'"&amp;VLOOKUP($C702,ModMap!$A$2:$B$21,2,FALSE)&amp;"'!W:W"),MATCH($K702,INDIRECT("'"&amp;VLOOKUP($C702,ModMap!$A$2:$B$21,2,FALSE)&amp;"'!$K:$K"),0)),"")</f>
        <v>Unassigned</v>
      </c>
      <c r="X702" s="44" t="s">
        <v>36</v>
      </c>
      <c r="Y702" s="50" t="str">
        <f t="array" ref="Y702">IFERROR(INDEX(INDIRECT("'"&amp;VLOOKUP($C702,ModMap!$A$2:$B$21,2,FALSE)&amp;"'!Y:Y"),MATCH($K702,INDIRECT("'"&amp;VLOOKUP($C702,ModMap!$A$2:$B$21,2,FALSE)&amp;"'!$K:$K"),0)),"")</f>
        <v>N/A</v>
      </c>
      <c r="Z702" s="50" t="str">
        <f t="array" ref="Z702">IFERROR(INDEX(INDIRECT("'"&amp;VLOOKUP($C702,ModMap!$A$2:$B$21,2,FALSE)&amp;"'!Z:Z"),MATCH($K702,INDIRECT("'"&amp;VLOOKUP($C702,ModMap!$A$2:$B$21,2,FALSE)&amp;"'!$K:$K"),0)),"")</f>
        <v/>
      </c>
      <c r="AA702" s="44" t="s">
        <v>36</v>
      </c>
      <c r="AB702" s="50" t="str">
        <f t="array" ref="AB702">IFERROR(INDEX(INDIRECT("'"&amp;VLOOKUP($C702,ModMap!$A$2:$B$21,2,FALSE)&amp;"'!AB:AB"),MATCH($K702,INDIRECT("'"&amp;VLOOKUP($C702,ModMap!$A$2:$B$21,2,FALSE)&amp;"'!$K:$K"),0)),"")</f>
        <v>N/A</v>
      </c>
      <c r="AC702" s="50" t="str">
        <f t="array" ref="AC702">IFERROR(INDEX(INDIRECT("'"&amp;VLOOKUP($C702,ModMap!$A$2:$B$21,2,FALSE)&amp;"'!AC:AC"),MATCH($K702,INDIRECT("'"&amp;VLOOKUP($C702,ModMap!$A$2:$B$21,2,FALSE)&amp;"'!$K:$K"),0)),"")</f>
        <v/>
      </c>
      <c r="AD702" s="44" t="s">
        <v>36</v>
      </c>
      <c r="AE702" s="50" t="str">
        <f t="array" ref="AE702">IFERROR(INDEX(INDIRECT("'"&amp;VLOOKUP($C702,ModMap!$A$2:$B$21,2,FALSE)&amp;"'!AE:AE"),MATCH($K702,INDIRECT("'"&amp;VLOOKUP($C702,ModMap!$A$2:$B$21,2,FALSE)&amp;"'!$K:$K"),0)),"")</f>
        <v>N/A</v>
      </c>
      <c r="AF702" s="50" t="str">
        <f t="array" ref="AF702">IFERROR(INDEX(INDIRECT("'"&amp;VLOOKUP($C702,ModMap!$A$2:$B$21,2,FALSE)&amp;"'!AF:AF"),MATCH($K702,INDIRECT("'"&amp;VLOOKUP($C702,ModMap!$A$2:$B$21,2,FALSE)&amp;"'!$K:$K"),0)),"")</f>
        <v/>
      </c>
      <c r="AG702" s="48" t="s">
        <v>33</v>
      </c>
      <c r="AH702" s="50" t="str">
        <f t="array" ref="AH702">IFERROR(INDEX(INDIRECT("'"&amp;VLOOKUP($C702,ModMap!$A$2:$B$21,2,FALSE)&amp;"'!AH:AH"),MATCH($K702,INDIRECT("'"&amp;VLOOKUP($C702,ModMap!$A$2:$B$21,2,FALSE)&amp;"'!$K:$K"),0)),"")</f>
        <v>Not Started</v>
      </c>
      <c r="AI702" s="50" t="str">
        <f t="array" ref="AI702">IFERROR(INDEX(INDIRECT("'"&amp;VLOOKUP($C702,ModMap!$A$2:$B$21,2,FALSE)&amp;"'!AI:AI"),MATCH($K702,INDIRECT("'"&amp;VLOOKUP($C702,ModMap!$A$2:$B$21,2,FALSE)&amp;"'!$K:$K"),0)),"")</f>
        <v>Unassigned</v>
      </c>
      <c r="AJ702" s="44" t="s">
        <v>36</v>
      </c>
      <c r="AK702" s="50" t="str">
        <f t="array" ref="AK702">IFERROR(INDEX(INDIRECT("'"&amp;VLOOKUP($C702,ModMap!$A$2:$B$21,2,FALSE)&amp;"'!AK:AK"),MATCH($K702,INDIRECT("'"&amp;VLOOKUP($C702,ModMap!$A$2:$B$21,2,FALSE)&amp;"'!$K:$K"),0)),"")</f>
        <v>N/A</v>
      </c>
      <c r="AL702" s="50" t="str">
        <f t="array" ref="AL702">IFERROR(INDEX(INDIRECT("'"&amp;VLOOKUP($C702,ModMap!$A$2:$B$21,2,FALSE)&amp;"'!AL:AL"),MATCH($K702,INDIRECT("'"&amp;VLOOKUP($C702,ModMap!$A$2:$B$21,2,FALSE)&amp;"'!$K:$K"),0)),"")</f>
        <v/>
      </c>
      <c r="AM702" s="50">
        <f t="shared" si="1"/>
        <v>2</v>
      </c>
      <c r="AN702" s="50" t="str">
        <f t="shared" si="2"/>
        <v>Not Started</v>
      </c>
      <c r="AO702" s="51" t="str">
        <f t="array" ref="AO702">IFERROR(INDEX(INDIRECT("'"&amp;VLOOKUP($C702,ModMap!$A$2:$B$21,2,FALSE)&amp;"'!AO:AO"),MATCH($K702,INDIRECT("'"&amp;VLOOKUP($C702,ModMap!$A$2:$B$21,2,FALSE)&amp;"'!$K:$K"),0)),"")</f>
        <v/>
      </c>
      <c r="AP702" s="49" t="str">
        <f t="array" ref="AP702">IFERROR(HYPERLINK("#'"&amp;VLOOKUP($C702,ModMap!$A$2:$B$21,2,FALSE)&amp;"'!V"&amp;MATCH($K702,INDIRECT("'"&amp;VLOOKUP($C702,ModMap!$A$2:$B$21,2,FALSE)&amp;"'!$K:$K"),0),"Edit on module sheet"),"")</f>
        <v>Edit on module sheet</v>
      </c>
    </row>
    <row r="703" ht="42.0" customHeight="1">
      <c r="A703" s="39">
        <v>701.0</v>
      </c>
      <c r="B703" s="39">
        <v>701.0</v>
      </c>
      <c r="C703" s="39" t="s">
        <v>133</v>
      </c>
      <c r="D703" s="40" t="s">
        <v>134</v>
      </c>
      <c r="E703" s="31" t="s">
        <v>69</v>
      </c>
      <c r="F703" s="68" t="s">
        <v>1900</v>
      </c>
      <c r="G703" s="40" t="s">
        <v>1901</v>
      </c>
      <c r="H703" s="39" t="s">
        <v>2008</v>
      </c>
      <c r="I703" s="39" t="s">
        <v>2009</v>
      </c>
      <c r="J703" s="40" t="s">
        <v>2010</v>
      </c>
      <c r="K703" s="39" t="s">
        <v>3932</v>
      </c>
      <c r="L703" s="40" t="s">
        <v>3933</v>
      </c>
      <c r="M703" s="48" t="s">
        <v>434</v>
      </c>
      <c r="N703" s="39" t="s">
        <v>1907</v>
      </c>
      <c r="O703" s="39" t="s">
        <v>1685</v>
      </c>
      <c r="P703" s="40" t="s">
        <v>1686</v>
      </c>
      <c r="Q703" s="40" t="s">
        <v>1687</v>
      </c>
      <c r="R703" s="39" t="s">
        <v>1910</v>
      </c>
      <c r="S703" s="39" t="s">
        <v>69</v>
      </c>
      <c r="T703" s="39" t="str">
        <f t="array" ref="T703">IFERROR(INDEX(INDIRECT("'"&amp;VLOOKUP($C703,ModMap!$A$2:$B$21,2,FALSE)&amp;"'!T:T"),MATCH($K703,INDIRECT("'"&amp;VLOOKUP($C703,ModMap!$A$2:$B$21,2,FALSE)&amp;"'!$K:$K"),0)),"")</f>
        <v>Unassigned</v>
      </c>
      <c r="U703" s="48" t="s">
        <v>33</v>
      </c>
      <c r="V703" s="39" t="str">
        <f t="array" ref="V703">IFERROR(INDEX(INDIRECT("'"&amp;VLOOKUP($C703,ModMap!$A$2:$B$21,2,FALSE)&amp;"'!V:V"),MATCH($K703,INDIRECT("'"&amp;VLOOKUP($C703,ModMap!$A$2:$B$21,2,FALSE)&amp;"'!$K:$K"),0)),"")</f>
        <v>Not Started</v>
      </c>
      <c r="W703" s="39" t="str">
        <f t="array" ref="W703">IFERROR(INDEX(INDIRECT("'"&amp;VLOOKUP($C703,ModMap!$A$2:$B$21,2,FALSE)&amp;"'!W:W"),MATCH($K703,INDIRECT("'"&amp;VLOOKUP($C703,ModMap!$A$2:$B$21,2,FALSE)&amp;"'!$K:$K"),0)),"")</f>
        <v>Unassigned</v>
      </c>
      <c r="X703" s="44" t="s">
        <v>36</v>
      </c>
      <c r="Y703" s="39" t="str">
        <f t="array" ref="Y703">IFERROR(INDEX(INDIRECT("'"&amp;VLOOKUP($C703,ModMap!$A$2:$B$21,2,FALSE)&amp;"'!Y:Y"),MATCH($K703,INDIRECT("'"&amp;VLOOKUP($C703,ModMap!$A$2:$B$21,2,FALSE)&amp;"'!$K:$K"),0)),"")</f>
        <v>N/A</v>
      </c>
      <c r="Z703" s="39" t="str">
        <f t="array" ref="Z703">IFERROR(INDEX(INDIRECT("'"&amp;VLOOKUP($C703,ModMap!$A$2:$B$21,2,FALSE)&amp;"'!Z:Z"),MATCH($K703,INDIRECT("'"&amp;VLOOKUP($C703,ModMap!$A$2:$B$21,2,FALSE)&amp;"'!$K:$K"),0)),"")</f>
        <v/>
      </c>
      <c r="AA703" s="44" t="s">
        <v>36</v>
      </c>
      <c r="AB703" s="39" t="str">
        <f t="array" ref="AB703">IFERROR(INDEX(INDIRECT("'"&amp;VLOOKUP($C703,ModMap!$A$2:$B$21,2,FALSE)&amp;"'!AB:AB"),MATCH($K703,INDIRECT("'"&amp;VLOOKUP($C703,ModMap!$A$2:$B$21,2,FALSE)&amp;"'!$K:$K"),0)),"")</f>
        <v>N/A</v>
      </c>
      <c r="AC703" s="39" t="str">
        <f t="array" ref="AC703">IFERROR(INDEX(INDIRECT("'"&amp;VLOOKUP($C703,ModMap!$A$2:$B$21,2,FALSE)&amp;"'!AC:AC"),MATCH($K703,INDIRECT("'"&amp;VLOOKUP($C703,ModMap!$A$2:$B$21,2,FALSE)&amp;"'!$K:$K"),0)),"")</f>
        <v/>
      </c>
      <c r="AD703" s="48" t="s">
        <v>33</v>
      </c>
      <c r="AE703" s="39" t="str">
        <f t="array" ref="AE703">IFERROR(INDEX(INDIRECT("'"&amp;VLOOKUP($C703,ModMap!$A$2:$B$21,2,FALSE)&amp;"'!AE:AE"),MATCH($K703,INDIRECT("'"&amp;VLOOKUP($C703,ModMap!$A$2:$B$21,2,FALSE)&amp;"'!$K:$K"),0)),"")</f>
        <v>Not Started</v>
      </c>
      <c r="AF703" s="39" t="str">
        <f t="array" ref="AF703">IFERROR(INDEX(INDIRECT("'"&amp;VLOOKUP($C703,ModMap!$A$2:$B$21,2,FALSE)&amp;"'!AF:AF"),MATCH($K703,INDIRECT("'"&amp;VLOOKUP($C703,ModMap!$A$2:$B$21,2,FALSE)&amp;"'!$K:$K"),0)),"")</f>
        <v>Unassigned</v>
      </c>
      <c r="AG703" s="48" t="s">
        <v>33</v>
      </c>
      <c r="AH703" s="39" t="str">
        <f t="array" ref="AH703">IFERROR(INDEX(INDIRECT("'"&amp;VLOOKUP($C703,ModMap!$A$2:$B$21,2,FALSE)&amp;"'!AH:AH"),MATCH($K703,INDIRECT("'"&amp;VLOOKUP($C703,ModMap!$A$2:$B$21,2,FALSE)&amp;"'!$K:$K"),0)),"")</f>
        <v>Not Started</v>
      </c>
      <c r="AI703" s="39" t="str">
        <f t="array" ref="AI703">IFERROR(INDEX(INDIRECT("'"&amp;VLOOKUP($C703,ModMap!$A$2:$B$21,2,FALSE)&amp;"'!AI:AI"),MATCH($K703,INDIRECT("'"&amp;VLOOKUP($C703,ModMap!$A$2:$B$21,2,FALSE)&amp;"'!$K:$K"),0)),"")</f>
        <v>Unassigned</v>
      </c>
      <c r="AJ703" s="44" t="s">
        <v>36</v>
      </c>
      <c r="AK703" s="39" t="str">
        <f t="array" ref="AK703">IFERROR(INDEX(INDIRECT("'"&amp;VLOOKUP($C703,ModMap!$A$2:$B$21,2,FALSE)&amp;"'!AK:AK"),MATCH($K703,INDIRECT("'"&amp;VLOOKUP($C703,ModMap!$A$2:$B$21,2,FALSE)&amp;"'!$K:$K"),0)),"")</f>
        <v>N/A</v>
      </c>
      <c r="AL703" s="39" t="str">
        <f t="array" ref="AL703">IFERROR(INDEX(INDIRECT("'"&amp;VLOOKUP($C703,ModMap!$A$2:$B$21,2,FALSE)&amp;"'!AL:AL"),MATCH($K703,INDIRECT("'"&amp;VLOOKUP($C703,ModMap!$A$2:$B$21,2,FALSE)&amp;"'!$K:$K"),0)),"")</f>
        <v/>
      </c>
      <c r="AM703" s="39">
        <f t="shared" si="1"/>
        <v>3</v>
      </c>
      <c r="AN703" s="39" t="str">
        <f t="shared" si="2"/>
        <v>Not Started</v>
      </c>
      <c r="AO703" s="40" t="str">
        <f t="array" ref="AO703">IFERROR(INDEX(INDIRECT("'"&amp;VLOOKUP($C703,ModMap!$A$2:$B$21,2,FALSE)&amp;"'!AO:AO"),MATCH($K703,INDIRECT("'"&amp;VLOOKUP($C703,ModMap!$A$2:$B$21,2,FALSE)&amp;"'!$K:$K"),0)),"")</f>
        <v/>
      </c>
      <c r="AP703" s="49" t="str">
        <f t="array" ref="AP703">IFERROR(HYPERLINK("#'"&amp;VLOOKUP($C703,ModMap!$A$2:$B$21,2,FALSE)&amp;"'!V"&amp;MATCH($K703,INDIRECT("'"&amp;VLOOKUP($C703,ModMap!$A$2:$B$21,2,FALSE)&amp;"'!$K:$K"),0),"Edit on module sheet"),"")</f>
        <v>Edit on module sheet</v>
      </c>
    </row>
    <row r="704" ht="42.0" customHeight="1">
      <c r="A704" s="50">
        <v>702.0</v>
      </c>
      <c r="B704" s="50">
        <v>702.0</v>
      </c>
      <c r="C704" s="50" t="s">
        <v>133</v>
      </c>
      <c r="D704" s="51" t="s">
        <v>134</v>
      </c>
      <c r="E704" s="30" t="s">
        <v>62</v>
      </c>
      <c r="F704" s="68" t="s">
        <v>1900</v>
      </c>
      <c r="G704" s="51" t="s">
        <v>1901</v>
      </c>
      <c r="H704" s="50" t="s">
        <v>2025</v>
      </c>
      <c r="I704" s="50" t="s">
        <v>2026</v>
      </c>
      <c r="J704" s="51" t="s">
        <v>2027</v>
      </c>
      <c r="K704" s="50" t="s">
        <v>2028</v>
      </c>
      <c r="L704" s="51" t="s">
        <v>2029</v>
      </c>
      <c r="M704" s="47" t="s">
        <v>200</v>
      </c>
      <c r="N704" s="50" t="s">
        <v>1907</v>
      </c>
      <c r="O704" s="50" t="s">
        <v>1685</v>
      </c>
      <c r="P704" s="51" t="s">
        <v>1695</v>
      </c>
      <c r="Q704" s="51" t="s">
        <v>1696</v>
      </c>
      <c r="R704" s="50" t="s">
        <v>1910</v>
      </c>
      <c r="S704" s="50" t="s">
        <v>1911</v>
      </c>
      <c r="T704" s="50" t="str">
        <f t="array" ref="T704">IFERROR(INDEX(INDIRECT("'"&amp;VLOOKUP($C704,ModMap!$A$2:$B$21,2,FALSE)&amp;"'!T:T"),MATCH($K704,INDIRECT("'"&amp;VLOOKUP($C704,ModMap!$A$2:$B$21,2,FALSE)&amp;"'!$K:$K"),0)),"")</f>
        <v>Unassigned</v>
      </c>
      <c r="U704" s="48" t="s">
        <v>33</v>
      </c>
      <c r="V704" s="50" t="str">
        <f t="array" ref="V704">IFERROR(INDEX(INDIRECT("'"&amp;VLOOKUP($C704,ModMap!$A$2:$B$21,2,FALSE)&amp;"'!V:V"),MATCH($K704,INDIRECT("'"&amp;VLOOKUP($C704,ModMap!$A$2:$B$21,2,FALSE)&amp;"'!$K:$K"),0)),"")</f>
        <v>Not Started</v>
      </c>
      <c r="W704" s="50" t="str">
        <f t="array" ref="W704">IFERROR(INDEX(INDIRECT("'"&amp;VLOOKUP($C704,ModMap!$A$2:$B$21,2,FALSE)&amp;"'!W:W"),MATCH($K704,INDIRECT("'"&amp;VLOOKUP($C704,ModMap!$A$2:$B$21,2,FALSE)&amp;"'!$K:$K"),0)),"")</f>
        <v>Unassigned</v>
      </c>
      <c r="X704" s="44" t="s">
        <v>36</v>
      </c>
      <c r="Y704" s="50" t="str">
        <f t="array" ref="Y704">IFERROR(INDEX(INDIRECT("'"&amp;VLOOKUP($C704,ModMap!$A$2:$B$21,2,FALSE)&amp;"'!Y:Y"),MATCH($K704,INDIRECT("'"&amp;VLOOKUP($C704,ModMap!$A$2:$B$21,2,FALSE)&amp;"'!$K:$K"),0)),"")</f>
        <v>N/A</v>
      </c>
      <c r="Z704" s="50" t="str">
        <f t="array" ref="Z704">IFERROR(INDEX(INDIRECT("'"&amp;VLOOKUP($C704,ModMap!$A$2:$B$21,2,FALSE)&amp;"'!Z:Z"),MATCH($K704,INDIRECT("'"&amp;VLOOKUP($C704,ModMap!$A$2:$B$21,2,FALSE)&amp;"'!$K:$K"),0)),"")</f>
        <v/>
      </c>
      <c r="AA704" s="44" t="s">
        <v>36</v>
      </c>
      <c r="AB704" s="50" t="str">
        <f t="array" ref="AB704">IFERROR(INDEX(INDIRECT("'"&amp;VLOOKUP($C704,ModMap!$A$2:$B$21,2,FALSE)&amp;"'!AB:AB"),MATCH($K704,INDIRECT("'"&amp;VLOOKUP($C704,ModMap!$A$2:$B$21,2,FALSE)&amp;"'!$K:$K"),0)),"")</f>
        <v>N/A</v>
      </c>
      <c r="AC704" s="50" t="str">
        <f t="array" ref="AC704">IFERROR(INDEX(INDIRECT("'"&amp;VLOOKUP($C704,ModMap!$A$2:$B$21,2,FALSE)&amp;"'!AC:AC"),MATCH($K704,INDIRECT("'"&amp;VLOOKUP($C704,ModMap!$A$2:$B$21,2,FALSE)&amp;"'!$K:$K"),0)),"")</f>
        <v/>
      </c>
      <c r="AD704" s="44" t="s">
        <v>36</v>
      </c>
      <c r="AE704" s="50" t="str">
        <f t="array" ref="AE704">IFERROR(INDEX(INDIRECT("'"&amp;VLOOKUP($C704,ModMap!$A$2:$B$21,2,FALSE)&amp;"'!AE:AE"),MATCH($K704,INDIRECT("'"&amp;VLOOKUP($C704,ModMap!$A$2:$B$21,2,FALSE)&amp;"'!$K:$K"),0)),"")</f>
        <v>N/A</v>
      </c>
      <c r="AF704" s="50" t="str">
        <f t="array" ref="AF704">IFERROR(INDEX(INDIRECT("'"&amp;VLOOKUP($C704,ModMap!$A$2:$B$21,2,FALSE)&amp;"'!AF:AF"),MATCH($K704,INDIRECT("'"&amp;VLOOKUP($C704,ModMap!$A$2:$B$21,2,FALSE)&amp;"'!$K:$K"),0)),"")</f>
        <v/>
      </c>
      <c r="AG704" s="48" t="s">
        <v>33</v>
      </c>
      <c r="AH704" s="50" t="str">
        <f t="array" ref="AH704">IFERROR(INDEX(INDIRECT("'"&amp;VLOOKUP($C704,ModMap!$A$2:$B$21,2,FALSE)&amp;"'!AH:AH"),MATCH($K704,INDIRECT("'"&amp;VLOOKUP($C704,ModMap!$A$2:$B$21,2,FALSE)&amp;"'!$K:$K"),0)),"")</f>
        <v>Not Started</v>
      </c>
      <c r="AI704" s="50" t="str">
        <f t="array" ref="AI704">IFERROR(INDEX(INDIRECT("'"&amp;VLOOKUP($C704,ModMap!$A$2:$B$21,2,FALSE)&amp;"'!AI:AI"),MATCH($K704,INDIRECT("'"&amp;VLOOKUP($C704,ModMap!$A$2:$B$21,2,FALSE)&amp;"'!$K:$K"),0)),"")</f>
        <v>Unassigned</v>
      </c>
      <c r="AJ704" s="44" t="s">
        <v>36</v>
      </c>
      <c r="AK704" s="50" t="str">
        <f t="array" ref="AK704">IFERROR(INDEX(INDIRECT("'"&amp;VLOOKUP($C704,ModMap!$A$2:$B$21,2,FALSE)&amp;"'!AK:AK"),MATCH($K704,INDIRECT("'"&amp;VLOOKUP($C704,ModMap!$A$2:$B$21,2,FALSE)&amp;"'!$K:$K"),0)),"")</f>
        <v>N/A</v>
      </c>
      <c r="AL704" s="50" t="str">
        <f t="array" ref="AL704">IFERROR(INDEX(INDIRECT("'"&amp;VLOOKUP($C704,ModMap!$A$2:$B$21,2,FALSE)&amp;"'!AL:AL"),MATCH($K704,INDIRECT("'"&amp;VLOOKUP($C704,ModMap!$A$2:$B$21,2,FALSE)&amp;"'!$K:$K"),0)),"")</f>
        <v/>
      </c>
      <c r="AM704" s="50">
        <f t="shared" si="1"/>
        <v>2</v>
      </c>
      <c r="AN704" s="50" t="str">
        <f t="shared" si="2"/>
        <v>Not Started</v>
      </c>
      <c r="AO704" s="51" t="str">
        <f t="array" ref="AO704">IFERROR(INDEX(INDIRECT("'"&amp;VLOOKUP($C704,ModMap!$A$2:$B$21,2,FALSE)&amp;"'!AO:AO"),MATCH($K704,INDIRECT("'"&amp;VLOOKUP($C704,ModMap!$A$2:$B$21,2,FALSE)&amp;"'!$K:$K"),0)),"")</f>
        <v/>
      </c>
      <c r="AP704" s="49" t="str">
        <f t="array" ref="AP704">IFERROR(HYPERLINK("#'"&amp;VLOOKUP($C704,ModMap!$A$2:$B$21,2,FALSE)&amp;"'!V"&amp;MATCH($K704,INDIRECT("'"&amp;VLOOKUP($C704,ModMap!$A$2:$B$21,2,FALSE)&amp;"'!$K:$K"),0),"Edit on module sheet"),"")</f>
        <v>Edit on module sheet</v>
      </c>
    </row>
    <row r="705" ht="42.0" customHeight="1">
      <c r="A705" s="39">
        <v>703.0</v>
      </c>
      <c r="B705" s="39">
        <v>703.0</v>
      </c>
      <c r="C705" s="39" t="s">
        <v>133</v>
      </c>
      <c r="D705" s="40" t="s">
        <v>134</v>
      </c>
      <c r="E705" s="30" t="s">
        <v>62</v>
      </c>
      <c r="F705" s="68" t="s">
        <v>1900</v>
      </c>
      <c r="G705" s="40" t="s">
        <v>1901</v>
      </c>
      <c r="H705" s="39" t="s">
        <v>2025</v>
      </c>
      <c r="I705" s="39" t="s">
        <v>2026</v>
      </c>
      <c r="J705" s="40" t="s">
        <v>2027</v>
      </c>
      <c r="K705" s="39" t="s">
        <v>2032</v>
      </c>
      <c r="L705" s="40" t="s">
        <v>2033</v>
      </c>
      <c r="M705" s="47" t="s">
        <v>200</v>
      </c>
      <c r="N705" s="39" t="s">
        <v>1907</v>
      </c>
      <c r="O705" s="39" t="s">
        <v>1685</v>
      </c>
      <c r="P705" s="40" t="s">
        <v>1695</v>
      </c>
      <c r="Q705" s="40" t="s">
        <v>1696</v>
      </c>
      <c r="R705" s="39" t="s">
        <v>1910</v>
      </c>
      <c r="S705" s="39" t="s">
        <v>1920</v>
      </c>
      <c r="T705" s="39" t="str">
        <f t="array" ref="T705">IFERROR(INDEX(INDIRECT("'"&amp;VLOOKUP($C705,ModMap!$A$2:$B$21,2,FALSE)&amp;"'!T:T"),MATCH($K705,INDIRECT("'"&amp;VLOOKUP($C705,ModMap!$A$2:$B$21,2,FALSE)&amp;"'!$K:$K"),0)),"")</f>
        <v>Unassigned</v>
      </c>
      <c r="U705" s="48" t="s">
        <v>33</v>
      </c>
      <c r="V705" s="39" t="str">
        <f t="array" ref="V705">IFERROR(INDEX(INDIRECT("'"&amp;VLOOKUP($C705,ModMap!$A$2:$B$21,2,FALSE)&amp;"'!V:V"),MATCH($K705,INDIRECT("'"&amp;VLOOKUP($C705,ModMap!$A$2:$B$21,2,FALSE)&amp;"'!$K:$K"),0)),"")</f>
        <v>Not Started</v>
      </c>
      <c r="W705" s="39" t="str">
        <f t="array" ref="W705">IFERROR(INDEX(INDIRECT("'"&amp;VLOOKUP($C705,ModMap!$A$2:$B$21,2,FALSE)&amp;"'!W:W"),MATCH($K705,INDIRECT("'"&amp;VLOOKUP($C705,ModMap!$A$2:$B$21,2,FALSE)&amp;"'!$K:$K"),0)),"")</f>
        <v>Unassigned</v>
      </c>
      <c r="X705" s="44" t="s">
        <v>36</v>
      </c>
      <c r="Y705" s="39" t="str">
        <f t="array" ref="Y705">IFERROR(INDEX(INDIRECT("'"&amp;VLOOKUP($C705,ModMap!$A$2:$B$21,2,FALSE)&amp;"'!Y:Y"),MATCH($K705,INDIRECT("'"&amp;VLOOKUP($C705,ModMap!$A$2:$B$21,2,FALSE)&amp;"'!$K:$K"),0)),"")</f>
        <v>N/A</v>
      </c>
      <c r="Z705" s="39" t="str">
        <f t="array" ref="Z705">IFERROR(INDEX(INDIRECT("'"&amp;VLOOKUP($C705,ModMap!$A$2:$B$21,2,FALSE)&amp;"'!Z:Z"),MATCH($K705,INDIRECT("'"&amp;VLOOKUP($C705,ModMap!$A$2:$B$21,2,FALSE)&amp;"'!$K:$K"),0)),"")</f>
        <v/>
      </c>
      <c r="AA705" s="44" t="s">
        <v>36</v>
      </c>
      <c r="AB705" s="39" t="str">
        <f t="array" ref="AB705">IFERROR(INDEX(INDIRECT("'"&amp;VLOOKUP($C705,ModMap!$A$2:$B$21,2,FALSE)&amp;"'!AB:AB"),MATCH($K705,INDIRECT("'"&amp;VLOOKUP($C705,ModMap!$A$2:$B$21,2,FALSE)&amp;"'!$K:$K"),0)),"")</f>
        <v>N/A</v>
      </c>
      <c r="AC705" s="39" t="str">
        <f t="array" ref="AC705">IFERROR(INDEX(INDIRECT("'"&amp;VLOOKUP($C705,ModMap!$A$2:$B$21,2,FALSE)&amp;"'!AC:AC"),MATCH($K705,INDIRECT("'"&amp;VLOOKUP($C705,ModMap!$A$2:$B$21,2,FALSE)&amp;"'!$K:$K"),0)),"")</f>
        <v/>
      </c>
      <c r="AD705" s="48" t="s">
        <v>33</v>
      </c>
      <c r="AE705" s="39" t="str">
        <f t="array" ref="AE705">IFERROR(INDEX(INDIRECT("'"&amp;VLOOKUP($C705,ModMap!$A$2:$B$21,2,FALSE)&amp;"'!AE:AE"),MATCH($K705,INDIRECT("'"&amp;VLOOKUP($C705,ModMap!$A$2:$B$21,2,FALSE)&amp;"'!$K:$K"),0)),"")</f>
        <v>Not Started</v>
      </c>
      <c r="AF705" s="39" t="str">
        <f t="array" ref="AF705">IFERROR(INDEX(INDIRECT("'"&amp;VLOOKUP($C705,ModMap!$A$2:$B$21,2,FALSE)&amp;"'!AF:AF"),MATCH($K705,INDIRECT("'"&amp;VLOOKUP($C705,ModMap!$A$2:$B$21,2,FALSE)&amp;"'!$K:$K"),0)),"")</f>
        <v>Unassigned</v>
      </c>
      <c r="AG705" s="48" t="s">
        <v>33</v>
      </c>
      <c r="AH705" s="39" t="str">
        <f t="array" ref="AH705">IFERROR(INDEX(INDIRECT("'"&amp;VLOOKUP($C705,ModMap!$A$2:$B$21,2,FALSE)&amp;"'!AH:AH"),MATCH($K705,INDIRECT("'"&amp;VLOOKUP($C705,ModMap!$A$2:$B$21,2,FALSE)&amp;"'!$K:$K"),0)),"")</f>
        <v>Not Started</v>
      </c>
      <c r="AI705" s="39" t="str">
        <f t="array" ref="AI705">IFERROR(INDEX(INDIRECT("'"&amp;VLOOKUP($C705,ModMap!$A$2:$B$21,2,FALSE)&amp;"'!AI:AI"),MATCH($K705,INDIRECT("'"&amp;VLOOKUP($C705,ModMap!$A$2:$B$21,2,FALSE)&amp;"'!$K:$K"),0)),"")</f>
        <v>Unassigned</v>
      </c>
      <c r="AJ705" s="44" t="s">
        <v>36</v>
      </c>
      <c r="AK705" s="39" t="str">
        <f t="array" ref="AK705">IFERROR(INDEX(INDIRECT("'"&amp;VLOOKUP($C705,ModMap!$A$2:$B$21,2,FALSE)&amp;"'!AK:AK"),MATCH($K705,INDIRECT("'"&amp;VLOOKUP($C705,ModMap!$A$2:$B$21,2,FALSE)&amp;"'!$K:$K"),0)),"")</f>
        <v>N/A</v>
      </c>
      <c r="AL705" s="39" t="str">
        <f t="array" ref="AL705">IFERROR(INDEX(INDIRECT("'"&amp;VLOOKUP($C705,ModMap!$A$2:$B$21,2,FALSE)&amp;"'!AL:AL"),MATCH($K705,INDIRECT("'"&amp;VLOOKUP($C705,ModMap!$A$2:$B$21,2,FALSE)&amp;"'!$K:$K"),0)),"")</f>
        <v/>
      </c>
      <c r="AM705" s="39">
        <f t="shared" si="1"/>
        <v>3</v>
      </c>
      <c r="AN705" s="39" t="str">
        <f t="shared" si="2"/>
        <v>Not Started</v>
      </c>
      <c r="AO705" s="40" t="str">
        <f t="array" ref="AO705">IFERROR(INDEX(INDIRECT("'"&amp;VLOOKUP($C705,ModMap!$A$2:$B$21,2,FALSE)&amp;"'!AO:AO"),MATCH($K705,INDIRECT("'"&amp;VLOOKUP($C705,ModMap!$A$2:$B$21,2,FALSE)&amp;"'!$K:$K"),0)),"")</f>
        <v/>
      </c>
      <c r="AP705" s="49" t="str">
        <f t="array" ref="AP705">IFERROR(HYPERLINK("#'"&amp;VLOOKUP($C705,ModMap!$A$2:$B$21,2,FALSE)&amp;"'!V"&amp;MATCH($K705,INDIRECT("'"&amp;VLOOKUP($C705,ModMap!$A$2:$B$21,2,FALSE)&amp;"'!$K:$K"),0),"Edit on module sheet"),"")</f>
        <v>Edit on module sheet</v>
      </c>
    </row>
    <row r="706" ht="42.0" customHeight="1">
      <c r="A706" s="50">
        <v>704.0</v>
      </c>
      <c r="B706" s="50">
        <v>704.0</v>
      </c>
      <c r="C706" s="50" t="s">
        <v>133</v>
      </c>
      <c r="D706" s="51" t="s">
        <v>134</v>
      </c>
      <c r="E706" s="30" t="s">
        <v>62</v>
      </c>
      <c r="F706" s="68" t="s">
        <v>1900</v>
      </c>
      <c r="G706" s="51" t="s">
        <v>1901</v>
      </c>
      <c r="H706" s="50" t="s">
        <v>2025</v>
      </c>
      <c r="I706" s="50" t="s">
        <v>2026</v>
      </c>
      <c r="J706" s="51" t="s">
        <v>2027</v>
      </c>
      <c r="K706" s="50" t="s">
        <v>2036</v>
      </c>
      <c r="L706" s="51" t="s">
        <v>1925</v>
      </c>
      <c r="M706" s="47" t="s">
        <v>200</v>
      </c>
      <c r="N706" s="50" t="s">
        <v>1907</v>
      </c>
      <c r="O706" s="50" t="s">
        <v>1685</v>
      </c>
      <c r="P706" s="51" t="s">
        <v>1695</v>
      </c>
      <c r="Q706" s="51" t="s">
        <v>1696</v>
      </c>
      <c r="R706" s="50" t="s">
        <v>1910</v>
      </c>
      <c r="S706" s="50" t="s">
        <v>1928</v>
      </c>
      <c r="T706" s="50" t="str">
        <f t="array" ref="T706">IFERROR(INDEX(INDIRECT("'"&amp;VLOOKUP($C706,ModMap!$A$2:$B$21,2,FALSE)&amp;"'!T:T"),MATCH($K706,INDIRECT("'"&amp;VLOOKUP($C706,ModMap!$A$2:$B$21,2,FALSE)&amp;"'!$K:$K"),0)),"")</f>
        <v>Unassigned</v>
      </c>
      <c r="U706" s="48" t="s">
        <v>33</v>
      </c>
      <c r="V706" s="50" t="str">
        <f t="array" ref="V706">IFERROR(INDEX(INDIRECT("'"&amp;VLOOKUP($C706,ModMap!$A$2:$B$21,2,FALSE)&amp;"'!V:V"),MATCH($K706,INDIRECT("'"&amp;VLOOKUP($C706,ModMap!$A$2:$B$21,2,FALSE)&amp;"'!$K:$K"),0)),"")</f>
        <v>Not Started</v>
      </c>
      <c r="W706" s="50" t="str">
        <f t="array" ref="W706">IFERROR(INDEX(INDIRECT("'"&amp;VLOOKUP($C706,ModMap!$A$2:$B$21,2,FALSE)&amp;"'!W:W"),MATCH($K706,INDIRECT("'"&amp;VLOOKUP($C706,ModMap!$A$2:$B$21,2,FALSE)&amp;"'!$K:$K"),0)),"")</f>
        <v>Unassigned</v>
      </c>
      <c r="X706" s="44" t="s">
        <v>36</v>
      </c>
      <c r="Y706" s="50" t="str">
        <f t="array" ref="Y706">IFERROR(INDEX(INDIRECT("'"&amp;VLOOKUP($C706,ModMap!$A$2:$B$21,2,FALSE)&amp;"'!Y:Y"),MATCH($K706,INDIRECT("'"&amp;VLOOKUP($C706,ModMap!$A$2:$B$21,2,FALSE)&amp;"'!$K:$K"),0)),"")</f>
        <v>N/A</v>
      </c>
      <c r="Z706" s="50" t="str">
        <f t="array" ref="Z706">IFERROR(INDEX(INDIRECT("'"&amp;VLOOKUP($C706,ModMap!$A$2:$B$21,2,FALSE)&amp;"'!Z:Z"),MATCH($K706,INDIRECT("'"&amp;VLOOKUP($C706,ModMap!$A$2:$B$21,2,FALSE)&amp;"'!$K:$K"),0)),"")</f>
        <v/>
      </c>
      <c r="AA706" s="44" t="s">
        <v>36</v>
      </c>
      <c r="AB706" s="50" t="str">
        <f t="array" ref="AB706">IFERROR(INDEX(INDIRECT("'"&amp;VLOOKUP($C706,ModMap!$A$2:$B$21,2,FALSE)&amp;"'!AB:AB"),MATCH($K706,INDIRECT("'"&amp;VLOOKUP($C706,ModMap!$A$2:$B$21,2,FALSE)&amp;"'!$K:$K"),0)),"")</f>
        <v>N/A</v>
      </c>
      <c r="AC706" s="50" t="str">
        <f t="array" ref="AC706">IFERROR(INDEX(INDIRECT("'"&amp;VLOOKUP($C706,ModMap!$A$2:$B$21,2,FALSE)&amp;"'!AC:AC"),MATCH($K706,INDIRECT("'"&amp;VLOOKUP($C706,ModMap!$A$2:$B$21,2,FALSE)&amp;"'!$K:$K"),0)),"")</f>
        <v/>
      </c>
      <c r="AD706" s="44" t="s">
        <v>36</v>
      </c>
      <c r="AE706" s="50" t="str">
        <f t="array" ref="AE706">IFERROR(INDEX(INDIRECT("'"&amp;VLOOKUP($C706,ModMap!$A$2:$B$21,2,FALSE)&amp;"'!AE:AE"),MATCH($K706,INDIRECT("'"&amp;VLOOKUP($C706,ModMap!$A$2:$B$21,2,FALSE)&amp;"'!$K:$K"),0)),"")</f>
        <v>N/A</v>
      </c>
      <c r="AF706" s="50" t="str">
        <f t="array" ref="AF706">IFERROR(INDEX(INDIRECT("'"&amp;VLOOKUP($C706,ModMap!$A$2:$B$21,2,FALSE)&amp;"'!AF:AF"),MATCH($K706,INDIRECT("'"&amp;VLOOKUP($C706,ModMap!$A$2:$B$21,2,FALSE)&amp;"'!$K:$K"),0)),"")</f>
        <v/>
      </c>
      <c r="AG706" s="48" t="s">
        <v>33</v>
      </c>
      <c r="AH706" s="50" t="str">
        <f t="array" ref="AH706">IFERROR(INDEX(INDIRECT("'"&amp;VLOOKUP($C706,ModMap!$A$2:$B$21,2,FALSE)&amp;"'!AH:AH"),MATCH($K706,INDIRECT("'"&amp;VLOOKUP($C706,ModMap!$A$2:$B$21,2,FALSE)&amp;"'!$K:$K"),0)),"")</f>
        <v>Not Started</v>
      </c>
      <c r="AI706" s="50" t="str">
        <f t="array" ref="AI706">IFERROR(INDEX(INDIRECT("'"&amp;VLOOKUP($C706,ModMap!$A$2:$B$21,2,FALSE)&amp;"'!AI:AI"),MATCH($K706,INDIRECT("'"&amp;VLOOKUP($C706,ModMap!$A$2:$B$21,2,FALSE)&amp;"'!$K:$K"),0)),"")</f>
        <v>Unassigned</v>
      </c>
      <c r="AJ706" s="44" t="s">
        <v>36</v>
      </c>
      <c r="AK706" s="50" t="str">
        <f t="array" ref="AK706">IFERROR(INDEX(INDIRECT("'"&amp;VLOOKUP($C706,ModMap!$A$2:$B$21,2,FALSE)&amp;"'!AK:AK"),MATCH($K706,INDIRECT("'"&amp;VLOOKUP($C706,ModMap!$A$2:$B$21,2,FALSE)&amp;"'!$K:$K"),0)),"")</f>
        <v>N/A</v>
      </c>
      <c r="AL706" s="50" t="str">
        <f t="array" ref="AL706">IFERROR(INDEX(INDIRECT("'"&amp;VLOOKUP($C706,ModMap!$A$2:$B$21,2,FALSE)&amp;"'!AL:AL"),MATCH($K706,INDIRECT("'"&amp;VLOOKUP($C706,ModMap!$A$2:$B$21,2,FALSE)&amp;"'!$K:$K"),0)),"")</f>
        <v/>
      </c>
      <c r="AM706" s="50">
        <f t="shared" si="1"/>
        <v>2</v>
      </c>
      <c r="AN706" s="50" t="str">
        <f t="shared" si="2"/>
        <v>Not Started</v>
      </c>
      <c r="AO706" s="51" t="str">
        <f t="array" ref="AO706">IFERROR(INDEX(INDIRECT("'"&amp;VLOOKUP($C706,ModMap!$A$2:$B$21,2,FALSE)&amp;"'!AO:AO"),MATCH($K706,INDIRECT("'"&amp;VLOOKUP($C706,ModMap!$A$2:$B$21,2,FALSE)&amp;"'!$K:$K"),0)),"")</f>
        <v/>
      </c>
      <c r="AP706" s="49" t="str">
        <f t="array" ref="AP706">IFERROR(HYPERLINK("#'"&amp;VLOOKUP($C706,ModMap!$A$2:$B$21,2,FALSE)&amp;"'!V"&amp;MATCH($K706,INDIRECT("'"&amp;VLOOKUP($C706,ModMap!$A$2:$B$21,2,FALSE)&amp;"'!$K:$K"),0),"Edit on module sheet"),"")</f>
        <v>Edit on module sheet</v>
      </c>
    </row>
    <row r="707" ht="42.0" customHeight="1">
      <c r="A707" s="39">
        <v>705.0</v>
      </c>
      <c r="B707" s="39">
        <v>705.0</v>
      </c>
      <c r="C707" s="39" t="s">
        <v>133</v>
      </c>
      <c r="D707" s="40" t="s">
        <v>134</v>
      </c>
      <c r="E707" s="31" t="s">
        <v>69</v>
      </c>
      <c r="F707" s="68" t="s">
        <v>1900</v>
      </c>
      <c r="G707" s="40" t="s">
        <v>1901</v>
      </c>
      <c r="H707" s="39" t="s">
        <v>2025</v>
      </c>
      <c r="I707" s="39" t="s">
        <v>2026</v>
      </c>
      <c r="J707" s="40" t="s">
        <v>2027</v>
      </c>
      <c r="K707" s="39" t="s">
        <v>3934</v>
      </c>
      <c r="L707" s="40" t="s">
        <v>3935</v>
      </c>
      <c r="M707" s="48" t="s">
        <v>434</v>
      </c>
      <c r="N707" s="39" t="s">
        <v>1907</v>
      </c>
      <c r="O707" s="39" t="s">
        <v>1685</v>
      </c>
      <c r="P707" s="40" t="s">
        <v>1695</v>
      </c>
      <c r="Q707" s="40" t="s">
        <v>1696</v>
      </c>
      <c r="R707" s="39" t="s">
        <v>1910</v>
      </c>
      <c r="S707" s="39" t="s">
        <v>69</v>
      </c>
      <c r="T707" s="39" t="str">
        <f t="array" ref="T707">IFERROR(INDEX(INDIRECT("'"&amp;VLOOKUP($C707,ModMap!$A$2:$B$21,2,FALSE)&amp;"'!T:T"),MATCH($K707,INDIRECT("'"&amp;VLOOKUP($C707,ModMap!$A$2:$B$21,2,FALSE)&amp;"'!$K:$K"),0)),"")</f>
        <v>Unassigned</v>
      </c>
      <c r="U707" s="48" t="s">
        <v>33</v>
      </c>
      <c r="V707" s="39" t="str">
        <f t="array" ref="V707">IFERROR(INDEX(INDIRECT("'"&amp;VLOOKUP($C707,ModMap!$A$2:$B$21,2,FALSE)&amp;"'!V:V"),MATCH($K707,INDIRECT("'"&amp;VLOOKUP($C707,ModMap!$A$2:$B$21,2,FALSE)&amp;"'!$K:$K"),0)),"")</f>
        <v>Not Started</v>
      </c>
      <c r="W707" s="39" t="str">
        <f t="array" ref="W707">IFERROR(INDEX(INDIRECT("'"&amp;VLOOKUP($C707,ModMap!$A$2:$B$21,2,FALSE)&amp;"'!W:W"),MATCH($K707,INDIRECT("'"&amp;VLOOKUP($C707,ModMap!$A$2:$B$21,2,FALSE)&amp;"'!$K:$K"),0)),"")</f>
        <v>Unassigned</v>
      </c>
      <c r="X707" s="44" t="s">
        <v>36</v>
      </c>
      <c r="Y707" s="39" t="str">
        <f t="array" ref="Y707">IFERROR(INDEX(INDIRECT("'"&amp;VLOOKUP($C707,ModMap!$A$2:$B$21,2,FALSE)&amp;"'!Y:Y"),MATCH($K707,INDIRECT("'"&amp;VLOOKUP($C707,ModMap!$A$2:$B$21,2,FALSE)&amp;"'!$K:$K"),0)),"")</f>
        <v>N/A</v>
      </c>
      <c r="Z707" s="39" t="str">
        <f t="array" ref="Z707">IFERROR(INDEX(INDIRECT("'"&amp;VLOOKUP($C707,ModMap!$A$2:$B$21,2,FALSE)&amp;"'!Z:Z"),MATCH($K707,INDIRECT("'"&amp;VLOOKUP($C707,ModMap!$A$2:$B$21,2,FALSE)&amp;"'!$K:$K"),0)),"")</f>
        <v/>
      </c>
      <c r="AA707" s="44" t="s">
        <v>36</v>
      </c>
      <c r="AB707" s="39" t="str">
        <f t="array" ref="AB707">IFERROR(INDEX(INDIRECT("'"&amp;VLOOKUP($C707,ModMap!$A$2:$B$21,2,FALSE)&amp;"'!AB:AB"),MATCH($K707,INDIRECT("'"&amp;VLOOKUP($C707,ModMap!$A$2:$B$21,2,FALSE)&amp;"'!$K:$K"),0)),"")</f>
        <v>N/A</v>
      </c>
      <c r="AC707" s="39" t="str">
        <f t="array" ref="AC707">IFERROR(INDEX(INDIRECT("'"&amp;VLOOKUP($C707,ModMap!$A$2:$B$21,2,FALSE)&amp;"'!AC:AC"),MATCH($K707,INDIRECT("'"&amp;VLOOKUP($C707,ModMap!$A$2:$B$21,2,FALSE)&amp;"'!$K:$K"),0)),"")</f>
        <v/>
      </c>
      <c r="AD707" s="48" t="s">
        <v>33</v>
      </c>
      <c r="AE707" s="39" t="str">
        <f t="array" ref="AE707">IFERROR(INDEX(INDIRECT("'"&amp;VLOOKUP($C707,ModMap!$A$2:$B$21,2,FALSE)&amp;"'!AE:AE"),MATCH($K707,INDIRECT("'"&amp;VLOOKUP($C707,ModMap!$A$2:$B$21,2,FALSE)&amp;"'!$K:$K"),0)),"")</f>
        <v>Not Started</v>
      </c>
      <c r="AF707" s="39" t="str">
        <f t="array" ref="AF707">IFERROR(INDEX(INDIRECT("'"&amp;VLOOKUP($C707,ModMap!$A$2:$B$21,2,FALSE)&amp;"'!AF:AF"),MATCH($K707,INDIRECT("'"&amp;VLOOKUP($C707,ModMap!$A$2:$B$21,2,FALSE)&amp;"'!$K:$K"),0)),"")</f>
        <v>Unassigned</v>
      </c>
      <c r="AG707" s="48" t="s">
        <v>33</v>
      </c>
      <c r="AH707" s="39" t="str">
        <f t="array" ref="AH707">IFERROR(INDEX(INDIRECT("'"&amp;VLOOKUP($C707,ModMap!$A$2:$B$21,2,FALSE)&amp;"'!AH:AH"),MATCH($K707,INDIRECT("'"&amp;VLOOKUP($C707,ModMap!$A$2:$B$21,2,FALSE)&amp;"'!$K:$K"),0)),"")</f>
        <v>Not Started</v>
      </c>
      <c r="AI707" s="39" t="str">
        <f t="array" ref="AI707">IFERROR(INDEX(INDIRECT("'"&amp;VLOOKUP($C707,ModMap!$A$2:$B$21,2,FALSE)&amp;"'!AI:AI"),MATCH($K707,INDIRECT("'"&amp;VLOOKUP($C707,ModMap!$A$2:$B$21,2,FALSE)&amp;"'!$K:$K"),0)),"")</f>
        <v>Unassigned</v>
      </c>
      <c r="AJ707" s="44" t="s">
        <v>36</v>
      </c>
      <c r="AK707" s="39" t="str">
        <f t="array" ref="AK707">IFERROR(INDEX(INDIRECT("'"&amp;VLOOKUP($C707,ModMap!$A$2:$B$21,2,FALSE)&amp;"'!AK:AK"),MATCH($K707,INDIRECT("'"&amp;VLOOKUP($C707,ModMap!$A$2:$B$21,2,FALSE)&amp;"'!$K:$K"),0)),"")</f>
        <v>N/A</v>
      </c>
      <c r="AL707" s="39" t="str">
        <f t="array" ref="AL707">IFERROR(INDEX(INDIRECT("'"&amp;VLOOKUP($C707,ModMap!$A$2:$B$21,2,FALSE)&amp;"'!AL:AL"),MATCH($K707,INDIRECT("'"&amp;VLOOKUP($C707,ModMap!$A$2:$B$21,2,FALSE)&amp;"'!$K:$K"),0)),"")</f>
        <v/>
      </c>
      <c r="AM707" s="39">
        <f t="shared" si="1"/>
        <v>3</v>
      </c>
      <c r="AN707" s="39" t="str">
        <f t="shared" si="2"/>
        <v>Not Started</v>
      </c>
      <c r="AO707" s="40" t="str">
        <f t="array" ref="AO707">IFERROR(INDEX(INDIRECT("'"&amp;VLOOKUP($C707,ModMap!$A$2:$B$21,2,FALSE)&amp;"'!AO:AO"),MATCH($K707,INDIRECT("'"&amp;VLOOKUP($C707,ModMap!$A$2:$B$21,2,FALSE)&amp;"'!$K:$K"),0)),"")</f>
        <v/>
      </c>
      <c r="AP707" s="49" t="str">
        <f t="array" ref="AP707">IFERROR(HYPERLINK("#'"&amp;VLOOKUP($C707,ModMap!$A$2:$B$21,2,FALSE)&amp;"'!V"&amp;MATCH($K707,INDIRECT("'"&amp;VLOOKUP($C707,ModMap!$A$2:$B$21,2,FALSE)&amp;"'!$K:$K"),0),"Edit on module sheet"),"")</f>
        <v>Edit on module sheet</v>
      </c>
    </row>
    <row r="708" ht="42.0" customHeight="1">
      <c r="A708" s="50">
        <v>706.0</v>
      </c>
      <c r="B708" s="50">
        <v>706.0</v>
      </c>
      <c r="C708" s="50" t="s">
        <v>133</v>
      </c>
      <c r="D708" s="51" t="s">
        <v>134</v>
      </c>
      <c r="E708" s="30" t="s">
        <v>62</v>
      </c>
      <c r="F708" s="68" t="s">
        <v>1900</v>
      </c>
      <c r="G708" s="51" t="s">
        <v>1901</v>
      </c>
      <c r="H708" s="50" t="s">
        <v>2041</v>
      </c>
      <c r="I708" s="50" t="s">
        <v>2042</v>
      </c>
      <c r="J708" s="51" t="s">
        <v>2043</v>
      </c>
      <c r="K708" s="50" t="s">
        <v>2044</v>
      </c>
      <c r="L708" s="51" t="s">
        <v>2045</v>
      </c>
      <c r="M708" s="47" t="s">
        <v>200</v>
      </c>
      <c r="N708" s="50" t="s">
        <v>1907</v>
      </c>
      <c r="O708" s="50" t="s">
        <v>1146</v>
      </c>
      <c r="P708" s="51" t="s">
        <v>2046</v>
      </c>
      <c r="Q708" s="51" t="s">
        <v>2047</v>
      </c>
      <c r="R708" s="50" t="s">
        <v>1910</v>
      </c>
      <c r="S708" s="50" t="s">
        <v>1911</v>
      </c>
      <c r="T708" s="50" t="str">
        <f t="array" ref="T708">IFERROR(INDEX(INDIRECT("'"&amp;VLOOKUP($C708,ModMap!$A$2:$B$21,2,FALSE)&amp;"'!T:T"),MATCH($K708,INDIRECT("'"&amp;VLOOKUP($C708,ModMap!$A$2:$B$21,2,FALSE)&amp;"'!$K:$K"),0)),"")</f>
        <v>Unassigned</v>
      </c>
      <c r="U708" s="48" t="s">
        <v>33</v>
      </c>
      <c r="V708" s="50" t="str">
        <f t="array" ref="V708">IFERROR(INDEX(INDIRECT("'"&amp;VLOOKUP($C708,ModMap!$A$2:$B$21,2,FALSE)&amp;"'!V:V"),MATCH($K708,INDIRECT("'"&amp;VLOOKUP($C708,ModMap!$A$2:$B$21,2,FALSE)&amp;"'!$K:$K"),0)),"")</f>
        <v>Not Started</v>
      </c>
      <c r="W708" s="50" t="str">
        <f t="array" ref="W708">IFERROR(INDEX(INDIRECT("'"&amp;VLOOKUP($C708,ModMap!$A$2:$B$21,2,FALSE)&amp;"'!W:W"),MATCH($K708,INDIRECT("'"&amp;VLOOKUP($C708,ModMap!$A$2:$B$21,2,FALSE)&amp;"'!$K:$K"),0)),"")</f>
        <v>Unassigned</v>
      </c>
      <c r="X708" s="44" t="s">
        <v>36</v>
      </c>
      <c r="Y708" s="50" t="str">
        <f t="array" ref="Y708">IFERROR(INDEX(INDIRECT("'"&amp;VLOOKUP($C708,ModMap!$A$2:$B$21,2,FALSE)&amp;"'!Y:Y"),MATCH($K708,INDIRECT("'"&amp;VLOOKUP($C708,ModMap!$A$2:$B$21,2,FALSE)&amp;"'!$K:$K"),0)),"")</f>
        <v>N/A</v>
      </c>
      <c r="Z708" s="50" t="str">
        <f t="array" ref="Z708">IFERROR(INDEX(INDIRECT("'"&amp;VLOOKUP($C708,ModMap!$A$2:$B$21,2,FALSE)&amp;"'!Z:Z"),MATCH($K708,INDIRECT("'"&amp;VLOOKUP($C708,ModMap!$A$2:$B$21,2,FALSE)&amp;"'!$K:$K"),0)),"")</f>
        <v/>
      </c>
      <c r="AA708" s="44" t="s">
        <v>36</v>
      </c>
      <c r="AB708" s="50" t="str">
        <f t="array" ref="AB708">IFERROR(INDEX(INDIRECT("'"&amp;VLOOKUP($C708,ModMap!$A$2:$B$21,2,FALSE)&amp;"'!AB:AB"),MATCH($K708,INDIRECT("'"&amp;VLOOKUP($C708,ModMap!$A$2:$B$21,2,FALSE)&amp;"'!$K:$K"),0)),"")</f>
        <v>N/A</v>
      </c>
      <c r="AC708" s="50" t="str">
        <f t="array" ref="AC708">IFERROR(INDEX(INDIRECT("'"&amp;VLOOKUP($C708,ModMap!$A$2:$B$21,2,FALSE)&amp;"'!AC:AC"),MATCH($K708,INDIRECT("'"&amp;VLOOKUP($C708,ModMap!$A$2:$B$21,2,FALSE)&amp;"'!$K:$K"),0)),"")</f>
        <v/>
      </c>
      <c r="AD708" s="44" t="s">
        <v>36</v>
      </c>
      <c r="AE708" s="50" t="str">
        <f t="array" ref="AE708">IFERROR(INDEX(INDIRECT("'"&amp;VLOOKUP($C708,ModMap!$A$2:$B$21,2,FALSE)&amp;"'!AE:AE"),MATCH($K708,INDIRECT("'"&amp;VLOOKUP($C708,ModMap!$A$2:$B$21,2,FALSE)&amp;"'!$K:$K"),0)),"")</f>
        <v>N/A</v>
      </c>
      <c r="AF708" s="50" t="str">
        <f t="array" ref="AF708">IFERROR(INDEX(INDIRECT("'"&amp;VLOOKUP($C708,ModMap!$A$2:$B$21,2,FALSE)&amp;"'!AF:AF"),MATCH($K708,INDIRECT("'"&amp;VLOOKUP($C708,ModMap!$A$2:$B$21,2,FALSE)&amp;"'!$K:$K"),0)),"")</f>
        <v/>
      </c>
      <c r="AG708" s="48" t="s">
        <v>33</v>
      </c>
      <c r="AH708" s="50" t="str">
        <f t="array" ref="AH708">IFERROR(INDEX(INDIRECT("'"&amp;VLOOKUP($C708,ModMap!$A$2:$B$21,2,FALSE)&amp;"'!AH:AH"),MATCH($K708,INDIRECT("'"&amp;VLOOKUP($C708,ModMap!$A$2:$B$21,2,FALSE)&amp;"'!$K:$K"),0)),"")</f>
        <v>Not Started</v>
      </c>
      <c r="AI708" s="50" t="str">
        <f t="array" ref="AI708">IFERROR(INDEX(INDIRECT("'"&amp;VLOOKUP($C708,ModMap!$A$2:$B$21,2,FALSE)&amp;"'!AI:AI"),MATCH($K708,INDIRECT("'"&amp;VLOOKUP($C708,ModMap!$A$2:$B$21,2,FALSE)&amp;"'!$K:$K"),0)),"")</f>
        <v>Unassigned</v>
      </c>
      <c r="AJ708" s="44" t="s">
        <v>36</v>
      </c>
      <c r="AK708" s="50" t="str">
        <f t="array" ref="AK708">IFERROR(INDEX(INDIRECT("'"&amp;VLOOKUP($C708,ModMap!$A$2:$B$21,2,FALSE)&amp;"'!AK:AK"),MATCH($K708,INDIRECT("'"&amp;VLOOKUP($C708,ModMap!$A$2:$B$21,2,FALSE)&amp;"'!$K:$K"),0)),"")</f>
        <v>N/A</v>
      </c>
      <c r="AL708" s="50" t="str">
        <f t="array" ref="AL708">IFERROR(INDEX(INDIRECT("'"&amp;VLOOKUP($C708,ModMap!$A$2:$B$21,2,FALSE)&amp;"'!AL:AL"),MATCH($K708,INDIRECT("'"&amp;VLOOKUP($C708,ModMap!$A$2:$B$21,2,FALSE)&amp;"'!$K:$K"),0)),"")</f>
        <v/>
      </c>
      <c r="AM708" s="50">
        <f t="shared" si="1"/>
        <v>2</v>
      </c>
      <c r="AN708" s="50" t="str">
        <f t="shared" si="2"/>
        <v>Not Started</v>
      </c>
      <c r="AO708" s="51" t="str">
        <f t="array" ref="AO708">IFERROR(INDEX(INDIRECT("'"&amp;VLOOKUP($C708,ModMap!$A$2:$B$21,2,FALSE)&amp;"'!AO:AO"),MATCH($K708,INDIRECT("'"&amp;VLOOKUP($C708,ModMap!$A$2:$B$21,2,FALSE)&amp;"'!$K:$K"),0)),"")</f>
        <v/>
      </c>
      <c r="AP708" s="49" t="str">
        <f t="array" ref="AP708">IFERROR(HYPERLINK("#'"&amp;VLOOKUP($C708,ModMap!$A$2:$B$21,2,FALSE)&amp;"'!V"&amp;MATCH($K708,INDIRECT("'"&amp;VLOOKUP($C708,ModMap!$A$2:$B$21,2,FALSE)&amp;"'!$K:$K"),0),"Edit on module sheet"),"")</f>
        <v>Edit on module sheet</v>
      </c>
    </row>
    <row r="709" ht="42.0" customHeight="1">
      <c r="A709" s="39">
        <v>707.0</v>
      </c>
      <c r="B709" s="39">
        <v>707.0</v>
      </c>
      <c r="C709" s="39" t="s">
        <v>133</v>
      </c>
      <c r="D709" s="40" t="s">
        <v>134</v>
      </c>
      <c r="E709" s="30" t="s">
        <v>62</v>
      </c>
      <c r="F709" s="68" t="s">
        <v>1900</v>
      </c>
      <c r="G709" s="40" t="s">
        <v>1901</v>
      </c>
      <c r="H709" s="39" t="s">
        <v>2041</v>
      </c>
      <c r="I709" s="39" t="s">
        <v>2042</v>
      </c>
      <c r="J709" s="40" t="s">
        <v>2043</v>
      </c>
      <c r="K709" s="39" t="s">
        <v>2054</v>
      </c>
      <c r="L709" s="40" t="s">
        <v>2055</v>
      </c>
      <c r="M709" s="47" t="s">
        <v>200</v>
      </c>
      <c r="N709" s="39" t="s">
        <v>1907</v>
      </c>
      <c r="O709" s="39" t="s">
        <v>1146</v>
      </c>
      <c r="P709" s="40" t="s">
        <v>2046</v>
      </c>
      <c r="Q709" s="40" t="s">
        <v>2047</v>
      </c>
      <c r="R709" s="39" t="s">
        <v>1910</v>
      </c>
      <c r="S709" s="39" t="s">
        <v>1920</v>
      </c>
      <c r="T709" s="39" t="str">
        <f t="array" ref="T709">IFERROR(INDEX(INDIRECT("'"&amp;VLOOKUP($C709,ModMap!$A$2:$B$21,2,FALSE)&amp;"'!T:T"),MATCH($K709,INDIRECT("'"&amp;VLOOKUP($C709,ModMap!$A$2:$B$21,2,FALSE)&amp;"'!$K:$K"),0)),"")</f>
        <v>Unassigned</v>
      </c>
      <c r="U709" s="48" t="s">
        <v>33</v>
      </c>
      <c r="V709" s="39" t="str">
        <f t="array" ref="V709">IFERROR(INDEX(INDIRECT("'"&amp;VLOOKUP($C709,ModMap!$A$2:$B$21,2,FALSE)&amp;"'!V:V"),MATCH($K709,INDIRECT("'"&amp;VLOOKUP($C709,ModMap!$A$2:$B$21,2,FALSE)&amp;"'!$K:$K"),0)),"")</f>
        <v>Not Started</v>
      </c>
      <c r="W709" s="39" t="str">
        <f t="array" ref="W709">IFERROR(INDEX(INDIRECT("'"&amp;VLOOKUP($C709,ModMap!$A$2:$B$21,2,FALSE)&amp;"'!W:W"),MATCH($K709,INDIRECT("'"&amp;VLOOKUP($C709,ModMap!$A$2:$B$21,2,FALSE)&amp;"'!$K:$K"),0)),"")</f>
        <v>Unassigned</v>
      </c>
      <c r="X709" s="44" t="s">
        <v>36</v>
      </c>
      <c r="Y709" s="39" t="str">
        <f t="array" ref="Y709">IFERROR(INDEX(INDIRECT("'"&amp;VLOOKUP($C709,ModMap!$A$2:$B$21,2,FALSE)&amp;"'!Y:Y"),MATCH($K709,INDIRECT("'"&amp;VLOOKUP($C709,ModMap!$A$2:$B$21,2,FALSE)&amp;"'!$K:$K"),0)),"")</f>
        <v>N/A</v>
      </c>
      <c r="Z709" s="39" t="str">
        <f t="array" ref="Z709">IFERROR(INDEX(INDIRECT("'"&amp;VLOOKUP($C709,ModMap!$A$2:$B$21,2,FALSE)&amp;"'!Z:Z"),MATCH($K709,INDIRECT("'"&amp;VLOOKUP($C709,ModMap!$A$2:$B$21,2,FALSE)&amp;"'!$K:$K"),0)),"")</f>
        <v/>
      </c>
      <c r="AA709" s="44" t="s">
        <v>36</v>
      </c>
      <c r="AB709" s="39" t="str">
        <f t="array" ref="AB709">IFERROR(INDEX(INDIRECT("'"&amp;VLOOKUP($C709,ModMap!$A$2:$B$21,2,FALSE)&amp;"'!AB:AB"),MATCH($K709,INDIRECT("'"&amp;VLOOKUP($C709,ModMap!$A$2:$B$21,2,FALSE)&amp;"'!$K:$K"),0)),"")</f>
        <v>N/A</v>
      </c>
      <c r="AC709" s="39" t="str">
        <f t="array" ref="AC709">IFERROR(INDEX(INDIRECT("'"&amp;VLOOKUP($C709,ModMap!$A$2:$B$21,2,FALSE)&amp;"'!AC:AC"),MATCH($K709,INDIRECT("'"&amp;VLOOKUP($C709,ModMap!$A$2:$B$21,2,FALSE)&amp;"'!$K:$K"),0)),"")</f>
        <v/>
      </c>
      <c r="AD709" s="48" t="s">
        <v>33</v>
      </c>
      <c r="AE709" s="39" t="str">
        <f t="array" ref="AE709">IFERROR(INDEX(INDIRECT("'"&amp;VLOOKUP($C709,ModMap!$A$2:$B$21,2,FALSE)&amp;"'!AE:AE"),MATCH($K709,INDIRECT("'"&amp;VLOOKUP($C709,ModMap!$A$2:$B$21,2,FALSE)&amp;"'!$K:$K"),0)),"")</f>
        <v>Not Started</v>
      </c>
      <c r="AF709" s="39" t="str">
        <f t="array" ref="AF709">IFERROR(INDEX(INDIRECT("'"&amp;VLOOKUP($C709,ModMap!$A$2:$B$21,2,FALSE)&amp;"'!AF:AF"),MATCH($K709,INDIRECT("'"&amp;VLOOKUP($C709,ModMap!$A$2:$B$21,2,FALSE)&amp;"'!$K:$K"),0)),"")</f>
        <v>Unassigned</v>
      </c>
      <c r="AG709" s="48" t="s">
        <v>33</v>
      </c>
      <c r="AH709" s="39" t="str">
        <f t="array" ref="AH709">IFERROR(INDEX(INDIRECT("'"&amp;VLOOKUP($C709,ModMap!$A$2:$B$21,2,FALSE)&amp;"'!AH:AH"),MATCH($K709,INDIRECT("'"&amp;VLOOKUP($C709,ModMap!$A$2:$B$21,2,FALSE)&amp;"'!$K:$K"),0)),"")</f>
        <v>Not Started</v>
      </c>
      <c r="AI709" s="39" t="str">
        <f t="array" ref="AI709">IFERROR(INDEX(INDIRECT("'"&amp;VLOOKUP($C709,ModMap!$A$2:$B$21,2,FALSE)&amp;"'!AI:AI"),MATCH($K709,INDIRECT("'"&amp;VLOOKUP($C709,ModMap!$A$2:$B$21,2,FALSE)&amp;"'!$K:$K"),0)),"")</f>
        <v>Unassigned</v>
      </c>
      <c r="AJ709" s="44" t="s">
        <v>36</v>
      </c>
      <c r="AK709" s="39" t="str">
        <f t="array" ref="AK709">IFERROR(INDEX(INDIRECT("'"&amp;VLOOKUP($C709,ModMap!$A$2:$B$21,2,FALSE)&amp;"'!AK:AK"),MATCH($K709,INDIRECT("'"&amp;VLOOKUP($C709,ModMap!$A$2:$B$21,2,FALSE)&amp;"'!$K:$K"),0)),"")</f>
        <v>N/A</v>
      </c>
      <c r="AL709" s="39" t="str">
        <f t="array" ref="AL709">IFERROR(INDEX(INDIRECT("'"&amp;VLOOKUP($C709,ModMap!$A$2:$B$21,2,FALSE)&amp;"'!AL:AL"),MATCH($K709,INDIRECT("'"&amp;VLOOKUP($C709,ModMap!$A$2:$B$21,2,FALSE)&amp;"'!$K:$K"),0)),"")</f>
        <v/>
      </c>
      <c r="AM709" s="39">
        <f t="shared" si="1"/>
        <v>3</v>
      </c>
      <c r="AN709" s="39" t="str">
        <f t="shared" si="2"/>
        <v>Not Started</v>
      </c>
      <c r="AO709" s="40" t="str">
        <f t="array" ref="AO709">IFERROR(INDEX(INDIRECT("'"&amp;VLOOKUP($C709,ModMap!$A$2:$B$21,2,FALSE)&amp;"'!AO:AO"),MATCH($K709,INDIRECT("'"&amp;VLOOKUP($C709,ModMap!$A$2:$B$21,2,FALSE)&amp;"'!$K:$K"),0)),"")</f>
        <v/>
      </c>
      <c r="AP709" s="49" t="str">
        <f t="array" ref="AP709">IFERROR(HYPERLINK("#'"&amp;VLOOKUP($C709,ModMap!$A$2:$B$21,2,FALSE)&amp;"'!V"&amp;MATCH($K709,INDIRECT("'"&amp;VLOOKUP($C709,ModMap!$A$2:$B$21,2,FALSE)&amp;"'!$K:$K"),0),"Edit on module sheet"),"")</f>
        <v>Edit on module sheet</v>
      </c>
    </row>
    <row r="710" ht="42.0" customHeight="1">
      <c r="A710" s="50">
        <v>708.0</v>
      </c>
      <c r="B710" s="50">
        <v>708.0</v>
      </c>
      <c r="C710" s="50" t="s">
        <v>133</v>
      </c>
      <c r="D710" s="51" t="s">
        <v>134</v>
      </c>
      <c r="E710" s="30" t="s">
        <v>62</v>
      </c>
      <c r="F710" s="68" t="s">
        <v>1900</v>
      </c>
      <c r="G710" s="51" t="s">
        <v>1901</v>
      </c>
      <c r="H710" s="50" t="s">
        <v>2041</v>
      </c>
      <c r="I710" s="50" t="s">
        <v>2042</v>
      </c>
      <c r="J710" s="51" t="s">
        <v>2043</v>
      </c>
      <c r="K710" s="50" t="s">
        <v>2058</v>
      </c>
      <c r="L710" s="51" t="s">
        <v>1925</v>
      </c>
      <c r="M710" s="47" t="s">
        <v>200</v>
      </c>
      <c r="N710" s="50" t="s">
        <v>1907</v>
      </c>
      <c r="O710" s="50" t="s">
        <v>1146</v>
      </c>
      <c r="P710" s="51" t="s">
        <v>2046</v>
      </c>
      <c r="Q710" s="51" t="s">
        <v>2047</v>
      </c>
      <c r="R710" s="50" t="s">
        <v>1910</v>
      </c>
      <c r="S710" s="50" t="s">
        <v>1928</v>
      </c>
      <c r="T710" s="50" t="str">
        <f t="array" ref="T710">IFERROR(INDEX(INDIRECT("'"&amp;VLOOKUP($C710,ModMap!$A$2:$B$21,2,FALSE)&amp;"'!T:T"),MATCH($K710,INDIRECT("'"&amp;VLOOKUP($C710,ModMap!$A$2:$B$21,2,FALSE)&amp;"'!$K:$K"),0)),"")</f>
        <v>Unassigned</v>
      </c>
      <c r="U710" s="48" t="s">
        <v>33</v>
      </c>
      <c r="V710" s="50" t="str">
        <f t="array" ref="V710">IFERROR(INDEX(INDIRECT("'"&amp;VLOOKUP($C710,ModMap!$A$2:$B$21,2,FALSE)&amp;"'!V:V"),MATCH($K710,INDIRECT("'"&amp;VLOOKUP($C710,ModMap!$A$2:$B$21,2,FALSE)&amp;"'!$K:$K"),0)),"")</f>
        <v>Not Started</v>
      </c>
      <c r="W710" s="50" t="str">
        <f t="array" ref="W710">IFERROR(INDEX(INDIRECT("'"&amp;VLOOKUP($C710,ModMap!$A$2:$B$21,2,FALSE)&amp;"'!W:W"),MATCH($K710,INDIRECT("'"&amp;VLOOKUP($C710,ModMap!$A$2:$B$21,2,FALSE)&amp;"'!$K:$K"),0)),"")</f>
        <v>Unassigned</v>
      </c>
      <c r="X710" s="44" t="s">
        <v>36</v>
      </c>
      <c r="Y710" s="50" t="str">
        <f t="array" ref="Y710">IFERROR(INDEX(INDIRECT("'"&amp;VLOOKUP($C710,ModMap!$A$2:$B$21,2,FALSE)&amp;"'!Y:Y"),MATCH($K710,INDIRECT("'"&amp;VLOOKUP($C710,ModMap!$A$2:$B$21,2,FALSE)&amp;"'!$K:$K"),0)),"")</f>
        <v>N/A</v>
      </c>
      <c r="Z710" s="50" t="str">
        <f t="array" ref="Z710">IFERROR(INDEX(INDIRECT("'"&amp;VLOOKUP($C710,ModMap!$A$2:$B$21,2,FALSE)&amp;"'!Z:Z"),MATCH($K710,INDIRECT("'"&amp;VLOOKUP($C710,ModMap!$A$2:$B$21,2,FALSE)&amp;"'!$K:$K"),0)),"")</f>
        <v/>
      </c>
      <c r="AA710" s="44" t="s">
        <v>36</v>
      </c>
      <c r="AB710" s="50" t="str">
        <f t="array" ref="AB710">IFERROR(INDEX(INDIRECT("'"&amp;VLOOKUP($C710,ModMap!$A$2:$B$21,2,FALSE)&amp;"'!AB:AB"),MATCH($K710,INDIRECT("'"&amp;VLOOKUP($C710,ModMap!$A$2:$B$21,2,FALSE)&amp;"'!$K:$K"),0)),"")</f>
        <v>N/A</v>
      </c>
      <c r="AC710" s="50" t="str">
        <f t="array" ref="AC710">IFERROR(INDEX(INDIRECT("'"&amp;VLOOKUP($C710,ModMap!$A$2:$B$21,2,FALSE)&amp;"'!AC:AC"),MATCH($K710,INDIRECT("'"&amp;VLOOKUP($C710,ModMap!$A$2:$B$21,2,FALSE)&amp;"'!$K:$K"),0)),"")</f>
        <v/>
      </c>
      <c r="AD710" s="44" t="s">
        <v>36</v>
      </c>
      <c r="AE710" s="50" t="str">
        <f t="array" ref="AE710">IFERROR(INDEX(INDIRECT("'"&amp;VLOOKUP($C710,ModMap!$A$2:$B$21,2,FALSE)&amp;"'!AE:AE"),MATCH($K710,INDIRECT("'"&amp;VLOOKUP($C710,ModMap!$A$2:$B$21,2,FALSE)&amp;"'!$K:$K"),0)),"")</f>
        <v>N/A</v>
      </c>
      <c r="AF710" s="50" t="str">
        <f t="array" ref="AF710">IFERROR(INDEX(INDIRECT("'"&amp;VLOOKUP($C710,ModMap!$A$2:$B$21,2,FALSE)&amp;"'!AF:AF"),MATCH($K710,INDIRECT("'"&amp;VLOOKUP($C710,ModMap!$A$2:$B$21,2,FALSE)&amp;"'!$K:$K"),0)),"")</f>
        <v/>
      </c>
      <c r="AG710" s="48" t="s">
        <v>33</v>
      </c>
      <c r="AH710" s="50" t="str">
        <f t="array" ref="AH710">IFERROR(INDEX(INDIRECT("'"&amp;VLOOKUP($C710,ModMap!$A$2:$B$21,2,FALSE)&amp;"'!AH:AH"),MATCH($K710,INDIRECT("'"&amp;VLOOKUP($C710,ModMap!$A$2:$B$21,2,FALSE)&amp;"'!$K:$K"),0)),"")</f>
        <v>Not Started</v>
      </c>
      <c r="AI710" s="50" t="str">
        <f t="array" ref="AI710">IFERROR(INDEX(INDIRECT("'"&amp;VLOOKUP($C710,ModMap!$A$2:$B$21,2,FALSE)&amp;"'!AI:AI"),MATCH($K710,INDIRECT("'"&amp;VLOOKUP($C710,ModMap!$A$2:$B$21,2,FALSE)&amp;"'!$K:$K"),0)),"")</f>
        <v>Unassigned</v>
      </c>
      <c r="AJ710" s="44" t="s">
        <v>36</v>
      </c>
      <c r="AK710" s="50" t="str">
        <f t="array" ref="AK710">IFERROR(INDEX(INDIRECT("'"&amp;VLOOKUP($C710,ModMap!$A$2:$B$21,2,FALSE)&amp;"'!AK:AK"),MATCH($K710,INDIRECT("'"&amp;VLOOKUP($C710,ModMap!$A$2:$B$21,2,FALSE)&amp;"'!$K:$K"),0)),"")</f>
        <v>N/A</v>
      </c>
      <c r="AL710" s="50" t="str">
        <f t="array" ref="AL710">IFERROR(INDEX(INDIRECT("'"&amp;VLOOKUP($C710,ModMap!$A$2:$B$21,2,FALSE)&amp;"'!AL:AL"),MATCH($K710,INDIRECT("'"&amp;VLOOKUP($C710,ModMap!$A$2:$B$21,2,FALSE)&amp;"'!$K:$K"),0)),"")</f>
        <v/>
      </c>
      <c r="AM710" s="50">
        <f t="shared" si="1"/>
        <v>2</v>
      </c>
      <c r="AN710" s="50" t="str">
        <f t="shared" si="2"/>
        <v>Not Started</v>
      </c>
      <c r="AO710" s="51" t="str">
        <f t="array" ref="AO710">IFERROR(INDEX(INDIRECT("'"&amp;VLOOKUP($C710,ModMap!$A$2:$B$21,2,FALSE)&amp;"'!AO:AO"),MATCH($K710,INDIRECT("'"&amp;VLOOKUP($C710,ModMap!$A$2:$B$21,2,FALSE)&amp;"'!$K:$K"),0)),"")</f>
        <v/>
      </c>
      <c r="AP710" s="49" t="str">
        <f t="array" ref="AP710">IFERROR(HYPERLINK("#'"&amp;VLOOKUP($C710,ModMap!$A$2:$B$21,2,FALSE)&amp;"'!V"&amp;MATCH($K710,INDIRECT("'"&amp;VLOOKUP($C710,ModMap!$A$2:$B$21,2,FALSE)&amp;"'!$K:$K"),0),"Edit on module sheet"),"")</f>
        <v>Edit on module sheet</v>
      </c>
    </row>
    <row r="711" ht="42.0" customHeight="1">
      <c r="A711" s="39">
        <v>709.0</v>
      </c>
      <c r="B711" s="39">
        <v>709.0</v>
      </c>
      <c r="C711" s="39" t="s">
        <v>133</v>
      </c>
      <c r="D711" s="40" t="s">
        <v>134</v>
      </c>
      <c r="E711" s="31" t="s">
        <v>69</v>
      </c>
      <c r="F711" s="68" t="s">
        <v>1900</v>
      </c>
      <c r="G711" s="40" t="s">
        <v>1901</v>
      </c>
      <c r="H711" s="39" t="s">
        <v>2041</v>
      </c>
      <c r="I711" s="39" t="s">
        <v>2042</v>
      </c>
      <c r="J711" s="40" t="s">
        <v>2043</v>
      </c>
      <c r="K711" s="39" t="s">
        <v>3936</v>
      </c>
      <c r="L711" s="40" t="s">
        <v>3937</v>
      </c>
      <c r="M711" s="48" t="s">
        <v>434</v>
      </c>
      <c r="N711" s="39" t="s">
        <v>1907</v>
      </c>
      <c r="O711" s="39" t="s">
        <v>1146</v>
      </c>
      <c r="P711" s="40" t="s">
        <v>2046</v>
      </c>
      <c r="Q711" s="40" t="s">
        <v>2047</v>
      </c>
      <c r="R711" s="39" t="s">
        <v>1910</v>
      </c>
      <c r="S711" s="39" t="s">
        <v>69</v>
      </c>
      <c r="T711" s="39" t="str">
        <f t="array" ref="T711">IFERROR(INDEX(INDIRECT("'"&amp;VLOOKUP($C711,ModMap!$A$2:$B$21,2,FALSE)&amp;"'!T:T"),MATCH($K711,INDIRECT("'"&amp;VLOOKUP($C711,ModMap!$A$2:$B$21,2,FALSE)&amp;"'!$K:$K"),0)),"")</f>
        <v>Unassigned</v>
      </c>
      <c r="U711" s="48" t="s">
        <v>33</v>
      </c>
      <c r="V711" s="39" t="str">
        <f t="array" ref="V711">IFERROR(INDEX(INDIRECT("'"&amp;VLOOKUP($C711,ModMap!$A$2:$B$21,2,FALSE)&amp;"'!V:V"),MATCH($K711,INDIRECT("'"&amp;VLOOKUP($C711,ModMap!$A$2:$B$21,2,FALSE)&amp;"'!$K:$K"),0)),"")</f>
        <v>Not Started</v>
      </c>
      <c r="W711" s="39" t="str">
        <f t="array" ref="W711">IFERROR(INDEX(INDIRECT("'"&amp;VLOOKUP($C711,ModMap!$A$2:$B$21,2,FALSE)&amp;"'!W:W"),MATCH($K711,INDIRECT("'"&amp;VLOOKUP($C711,ModMap!$A$2:$B$21,2,FALSE)&amp;"'!$K:$K"),0)),"")</f>
        <v>Unassigned</v>
      </c>
      <c r="X711" s="44" t="s">
        <v>36</v>
      </c>
      <c r="Y711" s="39" t="str">
        <f t="array" ref="Y711">IFERROR(INDEX(INDIRECT("'"&amp;VLOOKUP($C711,ModMap!$A$2:$B$21,2,FALSE)&amp;"'!Y:Y"),MATCH($K711,INDIRECT("'"&amp;VLOOKUP($C711,ModMap!$A$2:$B$21,2,FALSE)&amp;"'!$K:$K"),0)),"")</f>
        <v>N/A</v>
      </c>
      <c r="Z711" s="39" t="str">
        <f t="array" ref="Z711">IFERROR(INDEX(INDIRECT("'"&amp;VLOOKUP($C711,ModMap!$A$2:$B$21,2,FALSE)&amp;"'!Z:Z"),MATCH($K711,INDIRECT("'"&amp;VLOOKUP($C711,ModMap!$A$2:$B$21,2,FALSE)&amp;"'!$K:$K"),0)),"")</f>
        <v/>
      </c>
      <c r="AA711" s="44" t="s">
        <v>36</v>
      </c>
      <c r="AB711" s="39" t="str">
        <f t="array" ref="AB711">IFERROR(INDEX(INDIRECT("'"&amp;VLOOKUP($C711,ModMap!$A$2:$B$21,2,FALSE)&amp;"'!AB:AB"),MATCH($K711,INDIRECT("'"&amp;VLOOKUP($C711,ModMap!$A$2:$B$21,2,FALSE)&amp;"'!$K:$K"),0)),"")</f>
        <v>N/A</v>
      </c>
      <c r="AC711" s="39" t="str">
        <f t="array" ref="AC711">IFERROR(INDEX(INDIRECT("'"&amp;VLOOKUP($C711,ModMap!$A$2:$B$21,2,FALSE)&amp;"'!AC:AC"),MATCH($K711,INDIRECT("'"&amp;VLOOKUP($C711,ModMap!$A$2:$B$21,2,FALSE)&amp;"'!$K:$K"),0)),"")</f>
        <v/>
      </c>
      <c r="AD711" s="48" t="s">
        <v>33</v>
      </c>
      <c r="AE711" s="39" t="str">
        <f t="array" ref="AE711">IFERROR(INDEX(INDIRECT("'"&amp;VLOOKUP($C711,ModMap!$A$2:$B$21,2,FALSE)&amp;"'!AE:AE"),MATCH($K711,INDIRECT("'"&amp;VLOOKUP($C711,ModMap!$A$2:$B$21,2,FALSE)&amp;"'!$K:$K"),0)),"")</f>
        <v>Not Started</v>
      </c>
      <c r="AF711" s="39" t="str">
        <f t="array" ref="AF711">IFERROR(INDEX(INDIRECT("'"&amp;VLOOKUP($C711,ModMap!$A$2:$B$21,2,FALSE)&amp;"'!AF:AF"),MATCH($K711,INDIRECT("'"&amp;VLOOKUP($C711,ModMap!$A$2:$B$21,2,FALSE)&amp;"'!$K:$K"),0)),"")</f>
        <v>Unassigned</v>
      </c>
      <c r="AG711" s="48" t="s">
        <v>33</v>
      </c>
      <c r="AH711" s="39" t="str">
        <f t="array" ref="AH711">IFERROR(INDEX(INDIRECT("'"&amp;VLOOKUP($C711,ModMap!$A$2:$B$21,2,FALSE)&amp;"'!AH:AH"),MATCH($K711,INDIRECT("'"&amp;VLOOKUP($C711,ModMap!$A$2:$B$21,2,FALSE)&amp;"'!$K:$K"),0)),"")</f>
        <v>Not Started</v>
      </c>
      <c r="AI711" s="39" t="str">
        <f t="array" ref="AI711">IFERROR(INDEX(INDIRECT("'"&amp;VLOOKUP($C711,ModMap!$A$2:$B$21,2,FALSE)&amp;"'!AI:AI"),MATCH($K711,INDIRECT("'"&amp;VLOOKUP($C711,ModMap!$A$2:$B$21,2,FALSE)&amp;"'!$K:$K"),0)),"")</f>
        <v>Unassigned</v>
      </c>
      <c r="AJ711" s="44" t="s">
        <v>36</v>
      </c>
      <c r="AK711" s="39" t="str">
        <f t="array" ref="AK711">IFERROR(INDEX(INDIRECT("'"&amp;VLOOKUP($C711,ModMap!$A$2:$B$21,2,FALSE)&amp;"'!AK:AK"),MATCH($K711,INDIRECT("'"&amp;VLOOKUP($C711,ModMap!$A$2:$B$21,2,FALSE)&amp;"'!$K:$K"),0)),"")</f>
        <v>N/A</v>
      </c>
      <c r="AL711" s="39" t="str">
        <f t="array" ref="AL711">IFERROR(INDEX(INDIRECT("'"&amp;VLOOKUP($C711,ModMap!$A$2:$B$21,2,FALSE)&amp;"'!AL:AL"),MATCH($K711,INDIRECT("'"&amp;VLOOKUP($C711,ModMap!$A$2:$B$21,2,FALSE)&amp;"'!$K:$K"),0)),"")</f>
        <v/>
      </c>
      <c r="AM711" s="39">
        <f t="shared" si="1"/>
        <v>3</v>
      </c>
      <c r="AN711" s="39" t="str">
        <f t="shared" si="2"/>
        <v>Not Started</v>
      </c>
      <c r="AO711" s="40" t="str">
        <f t="array" ref="AO711">IFERROR(INDEX(INDIRECT("'"&amp;VLOOKUP($C711,ModMap!$A$2:$B$21,2,FALSE)&amp;"'!AO:AO"),MATCH($K711,INDIRECT("'"&amp;VLOOKUP($C711,ModMap!$A$2:$B$21,2,FALSE)&amp;"'!$K:$K"),0)),"")</f>
        <v/>
      </c>
      <c r="AP711" s="49" t="str">
        <f t="array" ref="AP711">IFERROR(HYPERLINK("#'"&amp;VLOOKUP($C711,ModMap!$A$2:$B$21,2,FALSE)&amp;"'!V"&amp;MATCH($K711,INDIRECT("'"&amp;VLOOKUP($C711,ModMap!$A$2:$B$21,2,FALSE)&amp;"'!$K:$K"),0),"Edit on module sheet"),"")</f>
        <v>Edit on module sheet</v>
      </c>
    </row>
    <row r="712" ht="42.0" customHeight="1">
      <c r="A712" s="50">
        <v>710.0</v>
      </c>
      <c r="B712" s="50">
        <v>710.0</v>
      </c>
      <c r="C712" s="50" t="s">
        <v>133</v>
      </c>
      <c r="D712" s="51" t="s">
        <v>134</v>
      </c>
      <c r="E712" s="30" t="s">
        <v>62</v>
      </c>
      <c r="F712" s="68" t="s">
        <v>1900</v>
      </c>
      <c r="G712" s="51" t="s">
        <v>1901</v>
      </c>
      <c r="H712" s="50" t="s">
        <v>2063</v>
      </c>
      <c r="I712" s="50" t="s">
        <v>2064</v>
      </c>
      <c r="J712" s="51" t="s">
        <v>2065</v>
      </c>
      <c r="K712" s="50" t="s">
        <v>2066</v>
      </c>
      <c r="L712" s="51" t="s">
        <v>2067</v>
      </c>
      <c r="M712" s="47" t="s">
        <v>200</v>
      </c>
      <c r="N712" s="50" t="s">
        <v>1907</v>
      </c>
      <c r="O712" s="50" t="s">
        <v>1146</v>
      </c>
      <c r="P712" s="51" t="s">
        <v>2068</v>
      </c>
      <c r="Q712" s="51" t="s">
        <v>2069</v>
      </c>
      <c r="R712" s="50" t="s">
        <v>1910</v>
      </c>
      <c r="S712" s="50" t="s">
        <v>1911</v>
      </c>
      <c r="T712" s="50" t="str">
        <f t="array" ref="T712">IFERROR(INDEX(INDIRECT("'"&amp;VLOOKUP($C712,ModMap!$A$2:$B$21,2,FALSE)&amp;"'!T:T"),MATCH($K712,INDIRECT("'"&amp;VLOOKUP($C712,ModMap!$A$2:$B$21,2,FALSE)&amp;"'!$K:$K"),0)),"")</f>
        <v>Unassigned</v>
      </c>
      <c r="U712" s="48" t="s">
        <v>33</v>
      </c>
      <c r="V712" s="50" t="str">
        <f t="array" ref="V712">IFERROR(INDEX(INDIRECT("'"&amp;VLOOKUP($C712,ModMap!$A$2:$B$21,2,FALSE)&amp;"'!V:V"),MATCH($K712,INDIRECT("'"&amp;VLOOKUP($C712,ModMap!$A$2:$B$21,2,FALSE)&amp;"'!$K:$K"),0)),"")</f>
        <v>Not Started</v>
      </c>
      <c r="W712" s="50" t="str">
        <f t="array" ref="W712">IFERROR(INDEX(INDIRECT("'"&amp;VLOOKUP($C712,ModMap!$A$2:$B$21,2,FALSE)&amp;"'!W:W"),MATCH($K712,INDIRECT("'"&amp;VLOOKUP($C712,ModMap!$A$2:$B$21,2,FALSE)&amp;"'!$K:$K"),0)),"")</f>
        <v>Unassigned</v>
      </c>
      <c r="X712" s="44" t="s">
        <v>36</v>
      </c>
      <c r="Y712" s="50" t="str">
        <f t="array" ref="Y712">IFERROR(INDEX(INDIRECT("'"&amp;VLOOKUP($C712,ModMap!$A$2:$B$21,2,FALSE)&amp;"'!Y:Y"),MATCH($K712,INDIRECT("'"&amp;VLOOKUP($C712,ModMap!$A$2:$B$21,2,FALSE)&amp;"'!$K:$K"),0)),"")</f>
        <v>N/A</v>
      </c>
      <c r="Z712" s="50" t="str">
        <f t="array" ref="Z712">IFERROR(INDEX(INDIRECT("'"&amp;VLOOKUP($C712,ModMap!$A$2:$B$21,2,FALSE)&amp;"'!Z:Z"),MATCH($K712,INDIRECT("'"&amp;VLOOKUP($C712,ModMap!$A$2:$B$21,2,FALSE)&amp;"'!$K:$K"),0)),"")</f>
        <v/>
      </c>
      <c r="AA712" s="44" t="s">
        <v>36</v>
      </c>
      <c r="AB712" s="50" t="str">
        <f t="array" ref="AB712">IFERROR(INDEX(INDIRECT("'"&amp;VLOOKUP($C712,ModMap!$A$2:$B$21,2,FALSE)&amp;"'!AB:AB"),MATCH($K712,INDIRECT("'"&amp;VLOOKUP($C712,ModMap!$A$2:$B$21,2,FALSE)&amp;"'!$K:$K"),0)),"")</f>
        <v>N/A</v>
      </c>
      <c r="AC712" s="50" t="str">
        <f t="array" ref="AC712">IFERROR(INDEX(INDIRECT("'"&amp;VLOOKUP($C712,ModMap!$A$2:$B$21,2,FALSE)&amp;"'!AC:AC"),MATCH($K712,INDIRECT("'"&amp;VLOOKUP($C712,ModMap!$A$2:$B$21,2,FALSE)&amp;"'!$K:$K"),0)),"")</f>
        <v/>
      </c>
      <c r="AD712" s="44" t="s">
        <v>36</v>
      </c>
      <c r="AE712" s="50" t="str">
        <f t="array" ref="AE712">IFERROR(INDEX(INDIRECT("'"&amp;VLOOKUP($C712,ModMap!$A$2:$B$21,2,FALSE)&amp;"'!AE:AE"),MATCH($K712,INDIRECT("'"&amp;VLOOKUP($C712,ModMap!$A$2:$B$21,2,FALSE)&amp;"'!$K:$K"),0)),"")</f>
        <v>N/A</v>
      </c>
      <c r="AF712" s="50" t="str">
        <f t="array" ref="AF712">IFERROR(INDEX(INDIRECT("'"&amp;VLOOKUP($C712,ModMap!$A$2:$B$21,2,FALSE)&amp;"'!AF:AF"),MATCH($K712,INDIRECT("'"&amp;VLOOKUP($C712,ModMap!$A$2:$B$21,2,FALSE)&amp;"'!$K:$K"),0)),"")</f>
        <v/>
      </c>
      <c r="AG712" s="48" t="s">
        <v>33</v>
      </c>
      <c r="AH712" s="50" t="str">
        <f t="array" ref="AH712">IFERROR(INDEX(INDIRECT("'"&amp;VLOOKUP($C712,ModMap!$A$2:$B$21,2,FALSE)&amp;"'!AH:AH"),MATCH($K712,INDIRECT("'"&amp;VLOOKUP($C712,ModMap!$A$2:$B$21,2,FALSE)&amp;"'!$K:$K"),0)),"")</f>
        <v>Not Started</v>
      </c>
      <c r="AI712" s="50" t="str">
        <f t="array" ref="AI712">IFERROR(INDEX(INDIRECT("'"&amp;VLOOKUP($C712,ModMap!$A$2:$B$21,2,FALSE)&amp;"'!AI:AI"),MATCH($K712,INDIRECT("'"&amp;VLOOKUP($C712,ModMap!$A$2:$B$21,2,FALSE)&amp;"'!$K:$K"),0)),"")</f>
        <v>Unassigned</v>
      </c>
      <c r="AJ712" s="44" t="s">
        <v>36</v>
      </c>
      <c r="AK712" s="50" t="str">
        <f t="array" ref="AK712">IFERROR(INDEX(INDIRECT("'"&amp;VLOOKUP($C712,ModMap!$A$2:$B$21,2,FALSE)&amp;"'!AK:AK"),MATCH($K712,INDIRECT("'"&amp;VLOOKUP($C712,ModMap!$A$2:$B$21,2,FALSE)&amp;"'!$K:$K"),0)),"")</f>
        <v>N/A</v>
      </c>
      <c r="AL712" s="50" t="str">
        <f t="array" ref="AL712">IFERROR(INDEX(INDIRECT("'"&amp;VLOOKUP($C712,ModMap!$A$2:$B$21,2,FALSE)&amp;"'!AL:AL"),MATCH($K712,INDIRECT("'"&amp;VLOOKUP($C712,ModMap!$A$2:$B$21,2,FALSE)&amp;"'!$K:$K"),0)),"")</f>
        <v/>
      </c>
      <c r="AM712" s="50">
        <f t="shared" si="1"/>
        <v>2</v>
      </c>
      <c r="AN712" s="50" t="str">
        <f t="shared" si="2"/>
        <v>Not Started</v>
      </c>
      <c r="AO712" s="51" t="str">
        <f t="array" ref="AO712">IFERROR(INDEX(INDIRECT("'"&amp;VLOOKUP($C712,ModMap!$A$2:$B$21,2,FALSE)&amp;"'!AO:AO"),MATCH($K712,INDIRECT("'"&amp;VLOOKUP($C712,ModMap!$A$2:$B$21,2,FALSE)&amp;"'!$K:$K"),0)),"")</f>
        <v/>
      </c>
      <c r="AP712" s="49" t="str">
        <f t="array" ref="AP712">IFERROR(HYPERLINK("#'"&amp;VLOOKUP($C712,ModMap!$A$2:$B$21,2,FALSE)&amp;"'!V"&amp;MATCH($K712,INDIRECT("'"&amp;VLOOKUP($C712,ModMap!$A$2:$B$21,2,FALSE)&amp;"'!$K:$K"),0),"Edit on module sheet"),"")</f>
        <v>Edit on module sheet</v>
      </c>
    </row>
    <row r="713" ht="42.0" customHeight="1">
      <c r="A713" s="39">
        <v>711.0</v>
      </c>
      <c r="B713" s="39">
        <v>711.0</v>
      </c>
      <c r="C713" s="39" t="s">
        <v>133</v>
      </c>
      <c r="D713" s="40" t="s">
        <v>134</v>
      </c>
      <c r="E713" s="30" t="s">
        <v>62</v>
      </c>
      <c r="F713" s="68" t="s">
        <v>1900</v>
      </c>
      <c r="G713" s="40" t="s">
        <v>1901</v>
      </c>
      <c r="H713" s="39" t="s">
        <v>2063</v>
      </c>
      <c r="I713" s="39" t="s">
        <v>2064</v>
      </c>
      <c r="J713" s="40" t="s">
        <v>2065</v>
      </c>
      <c r="K713" s="39" t="s">
        <v>2072</v>
      </c>
      <c r="L713" s="40" t="s">
        <v>2073</v>
      </c>
      <c r="M713" s="47" t="s">
        <v>200</v>
      </c>
      <c r="N713" s="39" t="s">
        <v>1907</v>
      </c>
      <c r="O713" s="39" t="s">
        <v>1146</v>
      </c>
      <c r="P713" s="40" t="s">
        <v>2068</v>
      </c>
      <c r="Q713" s="40" t="s">
        <v>2069</v>
      </c>
      <c r="R713" s="39" t="s">
        <v>1910</v>
      </c>
      <c r="S713" s="39" t="s">
        <v>1920</v>
      </c>
      <c r="T713" s="39" t="str">
        <f t="array" ref="T713">IFERROR(INDEX(INDIRECT("'"&amp;VLOOKUP($C713,ModMap!$A$2:$B$21,2,FALSE)&amp;"'!T:T"),MATCH($K713,INDIRECT("'"&amp;VLOOKUP($C713,ModMap!$A$2:$B$21,2,FALSE)&amp;"'!$K:$K"),0)),"")</f>
        <v>Unassigned</v>
      </c>
      <c r="U713" s="48" t="s">
        <v>33</v>
      </c>
      <c r="V713" s="39" t="str">
        <f t="array" ref="V713">IFERROR(INDEX(INDIRECT("'"&amp;VLOOKUP($C713,ModMap!$A$2:$B$21,2,FALSE)&amp;"'!V:V"),MATCH($K713,INDIRECT("'"&amp;VLOOKUP($C713,ModMap!$A$2:$B$21,2,FALSE)&amp;"'!$K:$K"),0)),"")</f>
        <v>Not Started</v>
      </c>
      <c r="W713" s="39" t="str">
        <f t="array" ref="W713">IFERROR(INDEX(INDIRECT("'"&amp;VLOOKUP($C713,ModMap!$A$2:$B$21,2,FALSE)&amp;"'!W:W"),MATCH($K713,INDIRECT("'"&amp;VLOOKUP($C713,ModMap!$A$2:$B$21,2,FALSE)&amp;"'!$K:$K"),0)),"")</f>
        <v>Unassigned</v>
      </c>
      <c r="X713" s="44" t="s">
        <v>36</v>
      </c>
      <c r="Y713" s="39" t="str">
        <f t="array" ref="Y713">IFERROR(INDEX(INDIRECT("'"&amp;VLOOKUP($C713,ModMap!$A$2:$B$21,2,FALSE)&amp;"'!Y:Y"),MATCH($K713,INDIRECT("'"&amp;VLOOKUP($C713,ModMap!$A$2:$B$21,2,FALSE)&amp;"'!$K:$K"),0)),"")</f>
        <v>N/A</v>
      </c>
      <c r="Z713" s="39" t="str">
        <f t="array" ref="Z713">IFERROR(INDEX(INDIRECT("'"&amp;VLOOKUP($C713,ModMap!$A$2:$B$21,2,FALSE)&amp;"'!Z:Z"),MATCH($K713,INDIRECT("'"&amp;VLOOKUP($C713,ModMap!$A$2:$B$21,2,FALSE)&amp;"'!$K:$K"),0)),"")</f>
        <v/>
      </c>
      <c r="AA713" s="44" t="s">
        <v>36</v>
      </c>
      <c r="AB713" s="39" t="str">
        <f t="array" ref="AB713">IFERROR(INDEX(INDIRECT("'"&amp;VLOOKUP($C713,ModMap!$A$2:$B$21,2,FALSE)&amp;"'!AB:AB"),MATCH($K713,INDIRECT("'"&amp;VLOOKUP($C713,ModMap!$A$2:$B$21,2,FALSE)&amp;"'!$K:$K"),0)),"")</f>
        <v>N/A</v>
      </c>
      <c r="AC713" s="39" t="str">
        <f t="array" ref="AC713">IFERROR(INDEX(INDIRECT("'"&amp;VLOOKUP($C713,ModMap!$A$2:$B$21,2,FALSE)&amp;"'!AC:AC"),MATCH($K713,INDIRECT("'"&amp;VLOOKUP($C713,ModMap!$A$2:$B$21,2,FALSE)&amp;"'!$K:$K"),0)),"")</f>
        <v/>
      </c>
      <c r="AD713" s="48" t="s">
        <v>33</v>
      </c>
      <c r="AE713" s="39" t="str">
        <f t="array" ref="AE713">IFERROR(INDEX(INDIRECT("'"&amp;VLOOKUP($C713,ModMap!$A$2:$B$21,2,FALSE)&amp;"'!AE:AE"),MATCH($K713,INDIRECT("'"&amp;VLOOKUP($C713,ModMap!$A$2:$B$21,2,FALSE)&amp;"'!$K:$K"),0)),"")</f>
        <v>Not Started</v>
      </c>
      <c r="AF713" s="39" t="str">
        <f t="array" ref="AF713">IFERROR(INDEX(INDIRECT("'"&amp;VLOOKUP($C713,ModMap!$A$2:$B$21,2,FALSE)&amp;"'!AF:AF"),MATCH($K713,INDIRECT("'"&amp;VLOOKUP($C713,ModMap!$A$2:$B$21,2,FALSE)&amp;"'!$K:$K"),0)),"")</f>
        <v>Unassigned</v>
      </c>
      <c r="AG713" s="48" t="s">
        <v>33</v>
      </c>
      <c r="AH713" s="39" t="str">
        <f t="array" ref="AH713">IFERROR(INDEX(INDIRECT("'"&amp;VLOOKUP($C713,ModMap!$A$2:$B$21,2,FALSE)&amp;"'!AH:AH"),MATCH($K713,INDIRECT("'"&amp;VLOOKUP($C713,ModMap!$A$2:$B$21,2,FALSE)&amp;"'!$K:$K"),0)),"")</f>
        <v>Not Started</v>
      </c>
      <c r="AI713" s="39" t="str">
        <f t="array" ref="AI713">IFERROR(INDEX(INDIRECT("'"&amp;VLOOKUP($C713,ModMap!$A$2:$B$21,2,FALSE)&amp;"'!AI:AI"),MATCH($K713,INDIRECT("'"&amp;VLOOKUP($C713,ModMap!$A$2:$B$21,2,FALSE)&amp;"'!$K:$K"),0)),"")</f>
        <v>Unassigned</v>
      </c>
      <c r="AJ713" s="44" t="s">
        <v>36</v>
      </c>
      <c r="AK713" s="39" t="str">
        <f t="array" ref="AK713">IFERROR(INDEX(INDIRECT("'"&amp;VLOOKUP($C713,ModMap!$A$2:$B$21,2,FALSE)&amp;"'!AK:AK"),MATCH($K713,INDIRECT("'"&amp;VLOOKUP($C713,ModMap!$A$2:$B$21,2,FALSE)&amp;"'!$K:$K"),0)),"")</f>
        <v>N/A</v>
      </c>
      <c r="AL713" s="39" t="str">
        <f t="array" ref="AL713">IFERROR(INDEX(INDIRECT("'"&amp;VLOOKUP($C713,ModMap!$A$2:$B$21,2,FALSE)&amp;"'!AL:AL"),MATCH($K713,INDIRECT("'"&amp;VLOOKUP($C713,ModMap!$A$2:$B$21,2,FALSE)&amp;"'!$K:$K"),0)),"")</f>
        <v/>
      </c>
      <c r="AM713" s="39">
        <f t="shared" si="1"/>
        <v>3</v>
      </c>
      <c r="AN713" s="39" t="str">
        <f t="shared" si="2"/>
        <v>Not Started</v>
      </c>
      <c r="AO713" s="40" t="str">
        <f t="array" ref="AO713">IFERROR(INDEX(INDIRECT("'"&amp;VLOOKUP($C713,ModMap!$A$2:$B$21,2,FALSE)&amp;"'!AO:AO"),MATCH($K713,INDIRECT("'"&amp;VLOOKUP($C713,ModMap!$A$2:$B$21,2,FALSE)&amp;"'!$K:$K"),0)),"")</f>
        <v/>
      </c>
      <c r="AP713" s="49" t="str">
        <f t="array" ref="AP713">IFERROR(HYPERLINK("#'"&amp;VLOOKUP($C713,ModMap!$A$2:$B$21,2,FALSE)&amp;"'!V"&amp;MATCH($K713,INDIRECT("'"&amp;VLOOKUP($C713,ModMap!$A$2:$B$21,2,FALSE)&amp;"'!$K:$K"),0),"Edit on module sheet"),"")</f>
        <v>Edit on module sheet</v>
      </c>
    </row>
    <row r="714" ht="42.0" customHeight="1">
      <c r="A714" s="50">
        <v>712.0</v>
      </c>
      <c r="B714" s="50">
        <v>712.0</v>
      </c>
      <c r="C714" s="50" t="s">
        <v>133</v>
      </c>
      <c r="D714" s="51" t="s">
        <v>134</v>
      </c>
      <c r="E714" s="30" t="s">
        <v>62</v>
      </c>
      <c r="F714" s="68" t="s">
        <v>1900</v>
      </c>
      <c r="G714" s="51" t="s">
        <v>1901</v>
      </c>
      <c r="H714" s="50" t="s">
        <v>2063</v>
      </c>
      <c r="I714" s="50" t="s">
        <v>2064</v>
      </c>
      <c r="J714" s="51" t="s">
        <v>2065</v>
      </c>
      <c r="K714" s="50" t="s">
        <v>2081</v>
      </c>
      <c r="L714" s="51" t="s">
        <v>1925</v>
      </c>
      <c r="M714" s="47" t="s">
        <v>200</v>
      </c>
      <c r="N714" s="50" t="s">
        <v>1907</v>
      </c>
      <c r="O714" s="50" t="s">
        <v>1146</v>
      </c>
      <c r="P714" s="51" t="s">
        <v>2068</v>
      </c>
      <c r="Q714" s="51" t="s">
        <v>2069</v>
      </c>
      <c r="R714" s="50" t="s">
        <v>1910</v>
      </c>
      <c r="S714" s="50" t="s">
        <v>1928</v>
      </c>
      <c r="T714" s="50" t="str">
        <f t="array" ref="T714">IFERROR(INDEX(INDIRECT("'"&amp;VLOOKUP($C714,ModMap!$A$2:$B$21,2,FALSE)&amp;"'!T:T"),MATCH($K714,INDIRECT("'"&amp;VLOOKUP($C714,ModMap!$A$2:$B$21,2,FALSE)&amp;"'!$K:$K"),0)),"")</f>
        <v>Unassigned</v>
      </c>
      <c r="U714" s="48" t="s">
        <v>33</v>
      </c>
      <c r="V714" s="50" t="str">
        <f t="array" ref="V714">IFERROR(INDEX(INDIRECT("'"&amp;VLOOKUP($C714,ModMap!$A$2:$B$21,2,FALSE)&amp;"'!V:V"),MATCH($K714,INDIRECT("'"&amp;VLOOKUP($C714,ModMap!$A$2:$B$21,2,FALSE)&amp;"'!$K:$K"),0)),"")</f>
        <v>Not Started</v>
      </c>
      <c r="W714" s="50" t="str">
        <f t="array" ref="W714">IFERROR(INDEX(INDIRECT("'"&amp;VLOOKUP($C714,ModMap!$A$2:$B$21,2,FALSE)&amp;"'!W:W"),MATCH($K714,INDIRECT("'"&amp;VLOOKUP($C714,ModMap!$A$2:$B$21,2,FALSE)&amp;"'!$K:$K"),0)),"")</f>
        <v>Unassigned</v>
      </c>
      <c r="X714" s="44" t="s">
        <v>36</v>
      </c>
      <c r="Y714" s="50" t="str">
        <f t="array" ref="Y714">IFERROR(INDEX(INDIRECT("'"&amp;VLOOKUP($C714,ModMap!$A$2:$B$21,2,FALSE)&amp;"'!Y:Y"),MATCH($K714,INDIRECT("'"&amp;VLOOKUP($C714,ModMap!$A$2:$B$21,2,FALSE)&amp;"'!$K:$K"),0)),"")</f>
        <v>N/A</v>
      </c>
      <c r="Z714" s="50" t="str">
        <f t="array" ref="Z714">IFERROR(INDEX(INDIRECT("'"&amp;VLOOKUP($C714,ModMap!$A$2:$B$21,2,FALSE)&amp;"'!Z:Z"),MATCH($K714,INDIRECT("'"&amp;VLOOKUP($C714,ModMap!$A$2:$B$21,2,FALSE)&amp;"'!$K:$K"),0)),"")</f>
        <v/>
      </c>
      <c r="AA714" s="44" t="s">
        <v>36</v>
      </c>
      <c r="AB714" s="50" t="str">
        <f t="array" ref="AB714">IFERROR(INDEX(INDIRECT("'"&amp;VLOOKUP($C714,ModMap!$A$2:$B$21,2,FALSE)&amp;"'!AB:AB"),MATCH($K714,INDIRECT("'"&amp;VLOOKUP($C714,ModMap!$A$2:$B$21,2,FALSE)&amp;"'!$K:$K"),0)),"")</f>
        <v>N/A</v>
      </c>
      <c r="AC714" s="50" t="str">
        <f t="array" ref="AC714">IFERROR(INDEX(INDIRECT("'"&amp;VLOOKUP($C714,ModMap!$A$2:$B$21,2,FALSE)&amp;"'!AC:AC"),MATCH($K714,INDIRECT("'"&amp;VLOOKUP($C714,ModMap!$A$2:$B$21,2,FALSE)&amp;"'!$K:$K"),0)),"")</f>
        <v/>
      </c>
      <c r="AD714" s="44" t="s">
        <v>36</v>
      </c>
      <c r="AE714" s="50" t="str">
        <f t="array" ref="AE714">IFERROR(INDEX(INDIRECT("'"&amp;VLOOKUP($C714,ModMap!$A$2:$B$21,2,FALSE)&amp;"'!AE:AE"),MATCH($K714,INDIRECT("'"&amp;VLOOKUP($C714,ModMap!$A$2:$B$21,2,FALSE)&amp;"'!$K:$K"),0)),"")</f>
        <v>N/A</v>
      </c>
      <c r="AF714" s="50" t="str">
        <f t="array" ref="AF714">IFERROR(INDEX(INDIRECT("'"&amp;VLOOKUP($C714,ModMap!$A$2:$B$21,2,FALSE)&amp;"'!AF:AF"),MATCH($K714,INDIRECT("'"&amp;VLOOKUP($C714,ModMap!$A$2:$B$21,2,FALSE)&amp;"'!$K:$K"),0)),"")</f>
        <v/>
      </c>
      <c r="AG714" s="48" t="s">
        <v>33</v>
      </c>
      <c r="AH714" s="50" t="str">
        <f t="array" ref="AH714">IFERROR(INDEX(INDIRECT("'"&amp;VLOOKUP($C714,ModMap!$A$2:$B$21,2,FALSE)&amp;"'!AH:AH"),MATCH($K714,INDIRECT("'"&amp;VLOOKUP($C714,ModMap!$A$2:$B$21,2,FALSE)&amp;"'!$K:$K"),0)),"")</f>
        <v>Not Started</v>
      </c>
      <c r="AI714" s="50" t="str">
        <f t="array" ref="AI714">IFERROR(INDEX(INDIRECT("'"&amp;VLOOKUP($C714,ModMap!$A$2:$B$21,2,FALSE)&amp;"'!AI:AI"),MATCH($K714,INDIRECT("'"&amp;VLOOKUP($C714,ModMap!$A$2:$B$21,2,FALSE)&amp;"'!$K:$K"),0)),"")</f>
        <v>Unassigned</v>
      </c>
      <c r="AJ714" s="44" t="s">
        <v>36</v>
      </c>
      <c r="AK714" s="50" t="str">
        <f t="array" ref="AK714">IFERROR(INDEX(INDIRECT("'"&amp;VLOOKUP($C714,ModMap!$A$2:$B$21,2,FALSE)&amp;"'!AK:AK"),MATCH($K714,INDIRECT("'"&amp;VLOOKUP($C714,ModMap!$A$2:$B$21,2,FALSE)&amp;"'!$K:$K"),0)),"")</f>
        <v>N/A</v>
      </c>
      <c r="AL714" s="50" t="str">
        <f t="array" ref="AL714">IFERROR(INDEX(INDIRECT("'"&amp;VLOOKUP($C714,ModMap!$A$2:$B$21,2,FALSE)&amp;"'!AL:AL"),MATCH($K714,INDIRECT("'"&amp;VLOOKUP($C714,ModMap!$A$2:$B$21,2,FALSE)&amp;"'!$K:$K"),0)),"")</f>
        <v/>
      </c>
      <c r="AM714" s="50">
        <f t="shared" si="1"/>
        <v>2</v>
      </c>
      <c r="AN714" s="50" t="str">
        <f t="shared" si="2"/>
        <v>Not Started</v>
      </c>
      <c r="AO714" s="51" t="str">
        <f t="array" ref="AO714">IFERROR(INDEX(INDIRECT("'"&amp;VLOOKUP($C714,ModMap!$A$2:$B$21,2,FALSE)&amp;"'!AO:AO"),MATCH($K714,INDIRECT("'"&amp;VLOOKUP($C714,ModMap!$A$2:$B$21,2,FALSE)&amp;"'!$K:$K"),0)),"")</f>
        <v/>
      </c>
      <c r="AP714" s="49" t="str">
        <f t="array" ref="AP714">IFERROR(HYPERLINK("#'"&amp;VLOOKUP($C714,ModMap!$A$2:$B$21,2,FALSE)&amp;"'!V"&amp;MATCH($K714,INDIRECT("'"&amp;VLOOKUP($C714,ModMap!$A$2:$B$21,2,FALSE)&amp;"'!$K:$K"),0),"Edit on module sheet"),"")</f>
        <v>Edit on module sheet</v>
      </c>
    </row>
    <row r="715" ht="42.0" customHeight="1">
      <c r="A715" s="39">
        <v>713.0</v>
      </c>
      <c r="B715" s="39">
        <v>713.0</v>
      </c>
      <c r="C715" s="39" t="s">
        <v>133</v>
      </c>
      <c r="D715" s="40" t="s">
        <v>134</v>
      </c>
      <c r="E715" s="31" t="s">
        <v>69</v>
      </c>
      <c r="F715" s="68" t="s">
        <v>1900</v>
      </c>
      <c r="G715" s="40" t="s">
        <v>1901</v>
      </c>
      <c r="H715" s="39" t="s">
        <v>2063</v>
      </c>
      <c r="I715" s="39" t="s">
        <v>2064</v>
      </c>
      <c r="J715" s="40" t="s">
        <v>2065</v>
      </c>
      <c r="K715" s="39" t="s">
        <v>3939</v>
      </c>
      <c r="L715" s="40" t="s">
        <v>3940</v>
      </c>
      <c r="M715" s="48" t="s">
        <v>434</v>
      </c>
      <c r="N715" s="39" t="s">
        <v>1907</v>
      </c>
      <c r="O715" s="39" t="s">
        <v>1146</v>
      </c>
      <c r="P715" s="40" t="s">
        <v>2068</v>
      </c>
      <c r="Q715" s="40" t="s">
        <v>2069</v>
      </c>
      <c r="R715" s="39" t="s">
        <v>1910</v>
      </c>
      <c r="S715" s="39" t="s">
        <v>69</v>
      </c>
      <c r="T715" s="39" t="str">
        <f t="array" ref="T715">IFERROR(INDEX(INDIRECT("'"&amp;VLOOKUP($C715,ModMap!$A$2:$B$21,2,FALSE)&amp;"'!T:T"),MATCH($K715,INDIRECT("'"&amp;VLOOKUP($C715,ModMap!$A$2:$B$21,2,FALSE)&amp;"'!$K:$K"),0)),"")</f>
        <v>Unassigned</v>
      </c>
      <c r="U715" s="48" t="s">
        <v>33</v>
      </c>
      <c r="V715" s="39" t="str">
        <f t="array" ref="V715">IFERROR(INDEX(INDIRECT("'"&amp;VLOOKUP($C715,ModMap!$A$2:$B$21,2,FALSE)&amp;"'!V:V"),MATCH($K715,INDIRECT("'"&amp;VLOOKUP($C715,ModMap!$A$2:$B$21,2,FALSE)&amp;"'!$K:$K"),0)),"")</f>
        <v>Not Started</v>
      </c>
      <c r="W715" s="39" t="str">
        <f t="array" ref="W715">IFERROR(INDEX(INDIRECT("'"&amp;VLOOKUP($C715,ModMap!$A$2:$B$21,2,FALSE)&amp;"'!W:W"),MATCH($K715,INDIRECT("'"&amp;VLOOKUP($C715,ModMap!$A$2:$B$21,2,FALSE)&amp;"'!$K:$K"),0)),"")</f>
        <v>Unassigned</v>
      </c>
      <c r="X715" s="44" t="s">
        <v>36</v>
      </c>
      <c r="Y715" s="39" t="str">
        <f t="array" ref="Y715">IFERROR(INDEX(INDIRECT("'"&amp;VLOOKUP($C715,ModMap!$A$2:$B$21,2,FALSE)&amp;"'!Y:Y"),MATCH($K715,INDIRECT("'"&amp;VLOOKUP($C715,ModMap!$A$2:$B$21,2,FALSE)&amp;"'!$K:$K"),0)),"")</f>
        <v>N/A</v>
      </c>
      <c r="Z715" s="39" t="str">
        <f t="array" ref="Z715">IFERROR(INDEX(INDIRECT("'"&amp;VLOOKUP($C715,ModMap!$A$2:$B$21,2,FALSE)&amp;"'!Z:Z"),MATCH($K715,INDIRECT("'"&amp;VLOOKUP($C715,ModMap!$A$2:$B$21,2,FALSE)&amp;"'!$K:$K"),0)),"")</f>
        <v/>
      </c>
      <c r="AA715" s="44" t="s">
        <v>36</v>
      </c>
      <c r="AB715" s="39" t="str">
        <f t="array" ref="AB715">IFERROR(INDEX(INDIRECT("'"&amp;VLOOKUP($C715,ModMap!$A$2:$B$21,2,FALSE)&amp;"'!AB:AB"),MATCH($K715,INDIRECT("'"&amp;VLOOKUP($C715,ModMap!$A$2:$B$21,2,FALSE)&amp;"'!$K:$K"),0)),"")</f>
        <v>N/A</v>
      </c>
      <c r="AC715" s="39" t="str">
        <f t="array" ref="AC715">IFERROR(INDEX(INDIRECT("'"&amp;VLOOKUP($C715,ModMap!$A$2:$B$21,2,FALSE)&amp;"'!AC:AC"),MATCH($K715,INDIRECT("'"&amp;VLOOKUP($C715,ModMap!$A$2:$B$21,2,FALSE)&amp;"'!$K:$K"),0)),"")</f>
        <v/>
      </c>
      <c r="AD715" s="48" t="s">
        <v>33</v>
      </c>
      <c r="AE715" s="39" t="str">
        <f t="array" ref="AE715">IFERROR(INDEX(INDIRECT("'"&amp;VLOOKUP($C715,ModMap!$A$2:$B$21,2,FALSE)&amp;"'!AE:AE"),MATCH($K715,INDIRECT("'"&amp;VLOOKUP($C715,ModMap!$A$2:$B$21,2,FALSE)&amp;"'!$K:$K"),0)),"")</f>
        <v>Not Started</v>
      </c>
      <c r="AF715" s="39" t="str">
        <f t="array" ref="AF715">IFERROR(INDEX(INDIRECT("'"&amp;VLOOKUP($C715,ModMap!$A$2:$B$21,2,FALSE)&amp;"'!AF:AF"),MATCH($K715,INDIRECT("'"&amp;VLOOKUP($C715,ModMap!$A$2:$B$21,2,FALSE)&amp;"'!$K:$K"),0)),"")</f>
        <v>Unassigned</v>
      </c>
      <c r="AG715" s="48" t="s">
        <v>33</v>
      </c>
      <c r="AH715" s="39" t="str">
        <f t="array" ref="AH715">IFERROR(INDEX(INDIRECT("'"&amp;VLOOKUP($C715,ModMap!$A$2:$B$21,2,FALSE)&amp;"'!AH:AH"),MATCH($K715,INDIRECT("'"&amp;VLOOKUP($C715,ModMap!$A$2:$B$21,2,FALSE)&amp;"'!$K:$K"),0)),"")</f>
        <v>Not Started</v>
      </c>
      <c r="AI715" s="39" t="str">
        <f t="array" ref="AI715">IFERROR(INDEX(INDIRECT("'"&amp;VLOOKUP($C715,ModMap!$A$2:$B$21,2,FALSE)&amp;"'!AI:AI"),MATCH($K715,INDIRECT("'"&amp;VLOOKUP($C715,ModMap!$A$2:$B$21,2,FALSE)&amp;"'!$K:$K"),0)),"")</f>
        <v>Unassigned</v>
      </c>
      <c r="AJ715" s="44" t="s">
        <v>36</v>
      </c>
      <c r="AK715" s="39" t="str">
        <f t="array" ref="AK715">IFERROR(INDEX(INDIRECT("'"&amp;VLOOKUP($C715,ModMap!$A$2:$B$21,2,FALSE)&amp;"'!AK:AK"),MATCH($K715,INDIRECT("'"&amp;VLOOKUP($C715,ModMap!$A$2:$B$21,2,FALSE)&amp;"'!$K:$K"),0)),"")</f>
        <v>N/A</v>
      </c>
      <c r="AL715" s="39" t="str">
        <f t="array" ref="AL715">IFERROR(INDEX(INDIRECT("'"&amp;VLOOKUP($C715,ModMap!$A$2:$B$21,2,FALSE)&amp;"'!AL:AL"),MATCH($K715,INDIRECT("'"&amp;VLOOKUP($C715,ModMap!$A$2:$B$21,2,FALSE)&amp;"'!$K:$K"),0)),"")</f>
        <v/>
      </c>
      <c r="AM715" s="39">
        <f t="shared" si="1"/>
        <v>3</v>
      </c>
      <c r="AN715" s="39" t="str">
        <f t="shared" si="2"/>
        <v>Not Started</v>
      </c>
      <c r="AO715" s="40" t="str">
        <f t="array" ref="AO715">IFERROR(INDEX(INDIRECT("'"&amp;VLOOKUP($C715,ModMap!$A$2:$B$21,2,FALSE)&amp;"'!AO:AO"),MATCH($K715,INDIRECT("'"&amp;VLOOKUP($C715,ModMap!$A$2:$B$21,2,FALSE)&amp;"'!$K:$K"),0)),"")</f>
        <v/>
      </c>
      <c r="AP715" s="49" t="str">
        <f t="array" ref="AP715">IFERROR(HYPERLINK("#'"&amp;VLOOKUP($C715,ModMap!$A$2:$B$21,2,FALSE)&amp;"'!V"&amp;MATCH($K715,INDIRECT("'"&amp;VLOOKUP($C715,ModMap!$A$2:$B$21,2,FALSE)&amp;"'!$K:$K"),0),"Edit on module sheet"),"")</f>
        <v>Edit on module sheet</v>
      </c>
    </row>
    <row r="716" ht="42.0" customHeight="1">
      <c r="A716" s="50">
        <v>714.0</v>
      </c>
      <c r="B716" s="50">
        <v>714.0</v>
      </c>
      <c r="C716" s="50" t="s">
        <v>133</v>
      </c>
      <c r="D716" s="51" t="s">
        <v>134</v>
      </c>
      <c r="E716" s="30" t="s">
        <v>62</v>
      </c>
      <c r="F716" s="68" t="s">
        <v>1900</v>
      </c>
      <c r="G716" s="51" t="s">
        <v>1901</v>
      </c>
      <c r="H716" s="50" t="s">
        <v>2086</v>
      </c>
      <c r="I716" s="50" t="s">
        <v>2087</v>
      </c>
      <c r="J716" s="51" t="s">
        <v>2088</v>
      </c>
      <c r="K716" s="50" t="s">
        <v>2089</v>
      </c>
      <c r="L716" s="51" t="s">
        <v>2090</v>
      </c>
      <c r="M716" s="47" t="s">
        <v>200</v>
      </c>
      <c r="N716" s="50" t="s">
        <v>1907</v>
      </c>
      <c r="O716" s="50" t="s">
        <v>1146</v>
      </c>
      <c r="P716" s="51" t="s">
        <v>2091</v>
      </c>
      <c r="Q716" s="51" t="s">
        <v>2092</v>
      </c>
      <c r="R716" s="50" t="s">
        <v>1910</v>
      </c>
      <c r="S716" s="50" t="s">
        <v>1911</v>
      </c>
      <c r="T716" s="50" t="str">
        <f t="array" ref="T716">IFERROR(INDEX(INDIRECT("'"&amp;VLOOKUP($C716,ModMap!$A$2:$B$21,2,FALSE)&amp;"'!T:T"),MATCH($K716,INDIRECT("'"&amp;VLOOKUP($C716,ModMap!$A$2:$B$21,2,FALSE)&amp;"'!$K:$K"),0)),"")</f>
        <v>Unassigned</v>
      </c>
      <c r="U716" s="48" t="s">
        <v>33</v>
      </c>
      <c r="V716" s="50" t="str">
        <f t="array" ref="V716">IFERROR(INDEX(INDIRECT("'"&amp;VLOOKUP($C716,ModMap!$A$2:$B$21,2,FALSE)&amp;"'!V:V"),MATCH($K716,INDIRECT("'"&amp;VLOOKUP($C716,ModMap!$A$2:$B$21,2,FALSE)&amp;"'!$K:$K"),0)),"")</f>
        <v>Not Started</v>
      </c>
      <c r="W716" s="50" t="str">
        <f t="array" ref="W716">IFERROR(INDEX(INDIRECT("'"&amp;VLOOKUP($C716,ModMap!$A$2:$B$21,2,FALSE)&amp;"'!W:W"),MATCH($K716,INDIRECT("'"&amp;VLOOKUP($C716,ModMap!$A$2:$B$21,2,FALSE)&amp;"'!$K:$K"),0)),"")</f>
        <v>Unassigned</v>
      </c>
      <c r="X716" s="44" t="s">
        <v>36</v>
      </c>
      <c r="Y716" s="50" t="str">
        <f t="array" ref="Y716">IFERROR(INDEX(INDIRECT("'"&amp;VLOOKUP($C716,ModMap!$A$2:$B$21,2,FALSE)&amp;"'!Y:Y"),MATCH($K716,INDIRECT("'"&amp;VLOOKUP($C716,ModMap!$A$2:$B$21,2,FALSE)&amp;"'!$K:$K"),0)),"")</f>
        <v>N/A</v>
      </c>
      <c r="Z716" s="50" t="str">
        <f t="array" ref="Z716">IFERROR(INDEX(INDIRECT("'"&amp;VLOOKUP($C716,ModMap!$A$2:$B$21,2,FALSE)&amp;"'!Z:Z"),MATCH($K716,INDIRECT("'"&amp;VLOOKUP($C716,ModMap!$A$2:$B$21,2,FALSE)&amp;"'!$K:$K"),0)),"")</f>
        <v/>
      </c>
      <c r="AA716" s="44" t="s">
        <v>36</v>
      </c>
      <c r="AB716" s="50" t="str">
        <f t="array" ref="AB716">IFERROR(INDEX(INDIRECT("'"&amp;VLOOKUP($C716,ModMap!$A$2:$B$21,2,FALSE)&amp;"'!AB:AB"),MATCH($K716,INDIRECT("'"&amp;VLOOKUP($C716,ModMap!$A$2:$B$21,2,FALSE)&amp;"'!$K:$K"),0)),"")</f>
        <v>N/A</v>
      </c>
      <c r="AC716" s="50" t="str">
        <f t="array" ref="AC716">IFERROR(INDEX(INDIRECT("'"&amp;VLOOKUP($C716,ModMap!$A$2:$B$21,2,FALSE)&amp;"'!AC:AC"),MATCH($K716,INDIRECT("'"&amp;VLOOKUP($C716,ModMap!$A$2:$B$21,2,FALSE)&amp;"'!$K:$K"),0)),"")</f>
        <v/>
      </c>
      <c r="AD716" s="44" t="s">
        <v>36</v>
      </c>
      <c r="AE716" s="50" t="str">
        <f t="array" ref="AE716">IFERROR(INDEX(INDIRECT("'"&amp;VLOOKUP($C716,ModMap!$A$2:$B$21,2,FALSE)&amp;"'!AE:AE"),MATCH($K716,INDIRECT("'"&amp;VLOOKUP($C716,ModMap!$A$2:$B$21,2,FALSE)&amp;"'!$K:$K"),0)),"")</f>
        <v>N/A</v>
      </c>
      <c r="AF716" s="50" t="str">
        <f t="array" ref="AF716">IFERROR(INDEX(INDIRECT("'"&amp;VLOOKUP($C716,ModMap!$A$2:$B$21,2,FALSE)&amp;"'!AF:AF"),MATCH($K716,INDIRECT("'"&amp;VLOOKUP($C716,ModMap!$A$2:$B$21,2,FALSE)&amp;"'!$K:$K"),0)),"")</f>
        <v/>
      </c>
      <c r="AG716" s="48" t="s">
        <v>33</v>
      </c>
      <c r="AH716" s="50" t="str">
        <f t="array" ref="AH716">IFERROR(INDEX(INDIRECT("'"&amp;VLOOKUP($C716,ModMap!$A$2:$B$21,2,FALSE)&amp;"'!AH:AH"),MATCH($K716,INDIRECT("'"&amp;VLOOKUP($C716,ModMap!$A$2:$B$21,2,FALSE)&amp;"'!$K:$K"),0)),"")</f>
        <v>Not Started</v>
      </c>
      <c r="AI716" s="50" t="str">
        <f t="array" ref="AI716">IFERROR(INDEX(INDIRECT("'"&amp;VLOOKUP($C716,ModMap!$A$2:$B$21,2,FALSE)&amp;"'!AI:AI"),MATCH($K716,INDIRECT("'"&amp;VLOOKUP($C716,ModMap!$A$2:$B$21,2,FALSE)&amp;"'!$K:$K"),0)),"")</f>
        <v>Unassigned</v>
      </c>
      <c r="AJ716" s="44" t="s">
        <v>36</v>
      </c>
      <c r="AK716" s="50" t="str">
        <f t="array" ref="AK716">IFERROR(INDEX(INDIRECT("'"&amp;VLOOKUP($C716,ModMap!$A$2:$B$21,2,FALSE)&amp;"'!AK:AK"),MATCH($K716,INDIRECT("'"&amp;VLOOKUP($C716,ModMap!$A$2:$B$21,2,FALSE)&amp;"'!$K:$K"),0)),"")</f>
        <v>N/A</v>
      </c>
      <c r="AL716" s="50" t="str">
        <f t="array" ref="AL716">IFERROR(INDEX(INDIRECT("'"&amp;VLOOKUP($C716,ModMap!$A$2:$B$21,2,FALSE)&amp;"'!AL:AL"),MATCH($K716,INDIRECT("'"&amp;VLOOKUP($C716,ModMap!$A$2:$B$21,2,FALSE)&amp;"'!$K:$K"),0)),"")</f>
        <v/>
      </c>
      <c r="AM716" s="50">
        <f t="shared" si="1"/>
        <v>2</v>
      </c>
      <c r="AN716" s="50" t="str">
        <f t="shared" si="2"/>
        <v>Not Started</v>
      </c>
      <c r="AO716" s="51" t="str">
        <f t="array" ref="AO716">IFERROR(INDEX(INDIRECT("'"&amp;VLOOKUP($C716,ModMap!$A$2:$B$21,2,FALSE)&amp;"'!AO:AO"),MATCH($K716,INDIRECT("'"&amp;VLOOKUP($C716,ModMap!$A$2:$B$21,2,FALSE)&amp;"'!$K:$K"),0)),"")</f>
        <v/>
      </c>
      <c r="AP716" s="49" t="str">
        <f t="array" ref="AP716">IFERROR(HYPERLINK("#'"&amp;VLOOKUP($C716,ModMap!$A$2:$B$21,2,FALSE)&amp;"'!V"&amp;MATCH($K716,INDIRECT("'"&amp;VLOOKUP($C716,ModMap!$A$2:$B$21,2,FALSE)&amp;"'!$K:$K"),0),"Edit on module sheet"),"")</f>
        <v>Edit on module sheet</v>
      </c>
    </row>
    <row r="717" ht="42.0" customHeight="1">
      <c r="A717" s="39">
        <v>715.0</v>
      </c>
      <c r="B717" s="39">
        <v>715.0</v>
      </c>
      <c r="C717" s="39" t="s">
        <v>133</v>
      </c>
      <c r="D717" s="40" t="s">
        <v>134</v>
      </c>
      <c r="E717" s="30" t="s">
        <v>62</v>
      </c>
      <c r="F717" s="68" t="s">
        <v>1900</v>
      </c>
      <c r="G717" s="40" t="s">
        <v>1901</v>
      </c>
      <c r="H717" s="39" t="s">
        <v>2086</v>
      </c>
      <c r="I717" s="39" t="s">
        <v>2087</v>
      </c>
      <c r="J717" s="40" t="s">
        <v>2088</v>
      </c>
      <c r="K717" s="39" t="s">
        <v>2095</v>
      </c>
      <c r="L717" s="40" t="s">
        <v>2096</v>
      </c>
      <c r="M717" s="47" t="s">
        <v>200</v>
      </c>
      <c r="N717" s="39" t="s">
        <v>1907</v>
      </c>
      <c r="O717" s="39" t="s">
        <v>1146</v>
      </c>
      <c r="P717" s="40" t="s">
        <v>2091</v>
      </c>
      <c r="Q717" s="40" t="s">
        <v>2092</v>
      </c>
      <c r="R717" s="39" t="s">
        <v>1910</v>
      </c>
      <c r="S717" s="39" t="s">
        <v>1920</v>
      </c>
      <c r="T717" s="39" t="str">
        <f t="array" ref="T717">IFERROR(INDEX(INDIRECT("'"&amp;VLOOKUP($C717,ModMap!$A$2:$B$21,2,FALSE)&amp;"'!T:T"),MATCH($K717,INDIRECT("'"&amp;VLOOKUP($C717,ModMap!$A$2:$B$21,2,FALSE)&amp;"'!$K:$K"),0)),"")</f>
        <v>Unassigned</v>
      </c>
      <c r="U717" s="48" t="s">
        <v>33</v>
      </c>
      <c r="V717" s="39" t="str">
        <f t="array" ref="V717">IFERROR(INDEX(INDIRECT("'"&amp;VLOOKUP($C717,ModMap!$A$2:$B$21,2,FALSE)&amp;"'!V:V"),MATCH($K717,INDIRECT("'"&amp;VLOOKUP($C717,ModMap!$A$2:$B$21,2,FALSE)&amp;"'!$K:$K"),0)),"")</f>
        <v>Not Started</v>
      </c>
      <c r="W717" s="39" t="str">
        <f t="array" ref="W717">IFERROR(INDEX(INDIRECT("'"&amp;VLOOKUP($C717,ModMap!$A$2:$B$21,2,FALSE)&amp;"'!W:W"),MATCH($K717,INDIRECT("'"&amp;VLOOKUP($C717,ModMap!$A$2:$B$21,2,FALSE)&amp;"'!$K:$K"),0)),"")</f>
        <v>Unassigned</v>
      </c>
      <c r="X717" s="44" t="s">
        <v>36</v>
      </c>
      <c r="Y717" s="39" t="str">
        <f t="array" ref="Y717">IFERROR(INDEX(INDIRECT("'"&amp;VLOOKUP($C717,ModMap!$A$2:$B$21,2,FALSE)&amp;"'!Y:Y"),MATCH($K717,INDIRECT("'"&amp;VLOOKUP($C717,ModMap!$A$2:$B$21,2,FALSE)&amp;"'!$K:$K"),0)),"")</f>
        <v>N/A</v>
      </c>
      <c r="Z717" s="39" t="str">
        <f t="array" ref="Z717">IFERROR(INDEX(INDIRECT("'"&amp;VLOOKUP($C717,ModMap!$A$2:$B$21,2,FALSE)&amp;"'!Z:Z"),MATCH($K717,INDIRECT("'"&amp;VLOOKUP($C717,ModMap!$A$2:$B$21,2,FALSE)&amp;"'!$K:$K"),0)),"")</f>
        <v/>
      </c>
      <c r="AA717" s="44" t="s">
        <v>36</v>
      </c>
      <c r="AB717" s="39" t="str">
        <f t="array" ref="AB717">IFERROR(INDEX(INDIRECT("'"&amp;VLOOKUP($C717,ModMap!$A$2:$B$21,2,FALSE)&amp;"'!AB:AB"),MATCH($K717,INDIRECT("'"&amp;VLOOKUP($C717,ModMap!$A$2:$B$21,2,FALSE)&amp;"'!$K:$K"),0)),"")</f>
        <v>N/A</v>
      </c>
      <c r="AC717" s="39" t="str">
        <f t="array" ref="AC717">IFERROR(INDEX(INDIRECT("'"&amp;VLOOKUP($C717,ModMap!$A$2:$B$21,2,FALSE)&amp;"'!AC:AC"),MATCH($K717,INDIRECT("'"&amp;VLOOKUP($C717,ModMap!$A$2:$B$21,2,FALSE)&amp;"'!$K:$K"),0)),"")</f>
        <v/>
      </c>
      <c r="AD717" s="48" t="s">
        <v>33</v>
      </c>
      <c r="AE717" s="39" t="str">
        <f t="array" ref="AE717">IFERROR(INDEX(INDIRECT("'"&amp;VLOOKUP($C717,ModMap!$A$2:$B$21,2,FALSE)&amp;"'!AE:AE"),MATCH($K717,INDIRECT("'"&amp;VLOOKUP($C717,ModMap!$A$2:$B$21,2,FALSE)&amp;"'!$K:$K"),0)),"")</f>
        <v>Not Started</v>
      </c>
      <c r="AF717" s="39" t="str">
        <f t="array" ref="AF717">IFERROR(INDEX(INDIRECT("'"&amp;VLOOKUP($C717,ModMap!$A$2:$B$21,2,FALSE)&amp;"'!AF:AF"),MATCH($K717,INDIRECT("'"&amp;VLOOKUP($C717,ModMap!$A$2:$B$21,2,FALSE)&amp;"'!$K:$K"),0)),"")</f>
        <v>Unassigned</v>
      </c>
      <c r="AG717" s="48" t="s">
        <v>33</v>
      </c>
      <c r="AH717" s="39" t="str">
        <f t="array" ref="AH717">IFERROR(INDEX(INDIRECT("'"&amp;VLOOKUP($C717,ModMap!$A$2:$B$21,2,FALSE)&amp;"'!AH:AH"),MATCH($K717,INDIRECT("'"&amp;VLOOKUP($C717,ModMap!$A$2:$B$21,2,FALSE)&amp;"'!$K:$K"),0)),"")</f>
        <v>Not Started</v>
      </c>
      <c r="AI717" s="39" t="str">
        <f t="array" ref="AI717">IFERROR(INDEX(INDIRECT("'"&amp;VLOOKUP($C717,ModMap!$A$2:$B$21,2,FALSE)&amp;"'!AI:AI"),MATCH($K717,INDIRECT("'"&amp;VLOOKUP($C717,ModMap!$A$2:$B$21,2,FALSE)&amp;"'!$K:$K"),0)),"")</f>
        <v>Unassigned</v>
      </c>
      <c r="AJ717" s="44" t="s">
        <v>36</v>
      </c>
      <c r="AK717" s="39" t="str">
        <f t="array" ref="AK717">IFERROR(INDEX(INDIRECT("'"&amp;VLOOKUP($C717,ModMap!$A$2:$B$21,2,FALSE)&amp;"'!AK:AK"),MATCH($K717,INDIRECT("'"&amp;VLOOKUP($C717,ModMap!$A$2:$B$21,2,FALSE)&amp;"'!$K:$K"),0)),"")</f>
        <v>N/A</v>
      </c>
      <c r="AL717" s="39" t="str">
        <f t="array" ref="AL717">IFERROR(INDEX(INDIRECT("'"&amp;VLOOKUP($C717,ModMap!$A$2:$B$21,2,FALSE)&amp;"'!AL:AL"),MATCH($K717,INDIRECT("'"&amp;VLOOKUP($C717,ModMap!$A$2:$B$21,2,FALSE)&amp;"'!$K:$K"),0)),"")</f>
        <v/>
      </c>
      <c r="AM717" s="39">
        <f t="shared" si="1"/>
        <v>3</v>
      </c>
      <c r="AN717" s="39" t="str">
        <f t="shared" si="2"/>
        <v>Not Started</v>
      </c>
      <c r="AO717" s="40" t="str">
        <f t="array" ref="AO717">IFERROR(INDEX(INDIRECT("'"&amp;VLOOKUP($C717,ModMap!$A$2:$B$21,2,FALSE)&amp;"'!AO:AO"),MATCH($K717,INDIRECT("'"&amp;VLOOKUP($C717,ModMap!$A$2:$B$21,2,FALSE)&amp;"'!$K:$K"),0)),"")</f>
        <v/>
      </c>
      <c r="AP717" s="49" t="str">
        <f t="array" ref="AP717">IFERROR(HYPERLINK("#'"&amp;VLOOKUP($C717,ModMap!$A$2:$B$21,2,FALSE)&amp;"'!V"&amp;MATCH($K717,INDIRECT("'"&amp;VLOOKUP($C717,ModMap!$A$2:$B$21,2,FALSE)&amp;"'!$K:$K"),0),"Edit on module sheet"),"")</f>
        <v>Edit on module sheet</v>
      </c>
    </row>
    <row r="718" ht="42.0" customHeight="1">
      <c r="A718" s="50">
        <v>716.0</v>
      </c>
      <c r="B718" s="50">
        <v>716.0</v>
      </c>
      <c r="C718" s="50" t="s">
        <v>133</v>
      </c>
      <c r="D718" s="51" t="s">
        <v>134</v>
      </c>
      <c r="E718" s="30" t="s">
        <v>62</v>
      </c>
      <c r="F718" s="68" t="s">
        <v>1900</v>
      </c>
      <c r="G718" s="51" t="s">
        <v>1901</v>
      </c>
      <c r="H718" s="50" t="s">
        <v>2086</v>
      </c>
      <c r="I718" s="50" t="s">
        <v>2087</v>
      </c>
      <c r="J718" s="51" t="s">
        <v>2088</v>
      </c>
      <c r="K718" s="50" t="s">
        <v>2099</v>
      </c>
      <c r="L718" s="51" t="s">
        <v>1925</v>
      </c>
      <c r="M718" s="47" t="s">
        <v>200</v>
      </c>
      <c r="N718" s="50" t="s">
        <v>1907</v>
      </c>
      <c r="O718" s="50" t="s">
        <v>1146</v>
      </c>
      <c r="P718" s="51" t="s">
        <v>2091</v>
      </c>
      <c r="Q718" s="51" t="s">
        <v>2092</v>
      </c>
      <c r="R718" s="50" t="s">
        <v>1910</v>
      </c>
      <c r="S718" s="50" t="s">
        <v>1928</v>
      </c>
      <c r="T718" s="50" t="str">
        <f t="array" ref="T718">IFERROR(INDEX(INDIRECT("'"&amp;VLOOKUP($C718,ModMap!$A$2:$B$21,2,FALSE)&amp;"'!T:T"),MATCH($K718,INDIRECT("'"&amp;VLOOKUP($C718,ModMap!$A$2:$B$21,2,FALSE)&amp;"'!$K:$K"),0)),"")</f>
        <v>Unassigned</v>
      </c>
      <c r="U718" s="48" t="s">
        <v>33</v>
      </c>
      <c r="V718" s="50" t="str">
        <f t="array" ref="V718">IFERROR(INDEX(INDIRECT("'"&amp;VLOOKUP($C718,ModMap!$A$2:$B$21,2,FALSE)&amp;"'!V:V"),MATCH($K718,INDIRECT("'"&amp;VLOOKUP($C718,ModMap!$A$2:$B$21,2,FALSE)&amp;"'!$K:$K"),0)),"")</f>
        <v>Not Started</v>
      </c>
      <c r="W718" s="50" t="str">
        <f t="array" ref="W718">IFERROR(INDEX(INDIRECT("'"&amp;VLOOKUP($C718,ModMap!$A$2:$B$21,2,FALSE)&amp;"'!W:W"),MATCH($K718,INDIRECT("'"&amp;VLOOKUP($C718,ModMap!$A$2:$B$21,2,FALSE)&amp;"'!$K:$K"),0)),"")</f>
        <v>Unassigned</v>
      </c>
      <c r="X718" s="44" t="s">
        <v>36</v>
      </c>
      <c r="Y718" s="50" t="str">
        <f t="array" ref="Y718">IFERROR(INDEX(INDIRECT("'"&amp;VLOOKUP($C718,ModMap!$A$2:$B$21,2,FALSE)&amp;"'!Y:Y"),MATCH($K718,INDIRECT("'"&amp;VLOOKUP($C718,ModMap!$A$2:$B$21,2,FALSE)&amp;"'!$K:$K"),0)),"")</f>
        <v>N/A</v>
      </c>
      <c r="Z718" s="50" t="str">
        <f t="array" ref="Z718">IFERROR(INDEX(INDIRECT("'"&amp;VLOOKUP($C718,ModMap!$A$2:$B$21,2,FALSE)&amp;"'!Z:Z"),MATCH($K718,INDIRECT("'"&amp;VLOOKUP($C718,ModMap!$A$2:$B$21,2,FALSE)&amp;"'!$K:$K"),0)),"")</f>
        <v/>
      </c>
      <c r="AA718" s="44" t="s">
        <v>36</v>
      </c>
      <c r="AB718" s="50" t="str">
        <f t="array" ref="AB718">IFERROR(INDEX(INDIRECT("'"&amp;VLOOKUP($C718,ModMap!$A$2:$B$21,2,FALSE)&amp;"'!AB:AB"),MATCH($K718,INDIRECT("'"&amp;VLOOKUP($C718,ModMap!$A$2:$B$21,2,FALSE)&amp;"'!$K:$K"),0)),"")</f>
        <v>N/A</v>
      </c>
      <c r="AC718" s="50" t="str">
        <f t="array" ref="AC718">IFERROR(INDEX(INDIRECT("'"&amp;VLOOKUP($C718,ModMap!$A$2:$B$21,2,FALSE)&amp;"'!AC:AC"),MATCH($K718,INDIRECT("'"&amp;VLOOKUP($C718,ModMap!$A$2:$B$21,2,FALSE)&amp;"'!$K:$K"),0)),"")</f>
        <v/>
      </c>
      <c r="AD718" s="44" t="s">
        <v>36</v>
      </c>
      <c r="AE718" s="50" t="str">
        <f t="array" ref="AE718">IFERROR(INDEX(INDIRECT("'"&amp;VLOOKUP($C718,ModMap!$A$2:$B$21,2,FALSE)&amp;"'!AE:AE"),MATCH($K718,INDIRECT("'"&amp;VLOOKUP($C718,ModMap!$A$2:$B$21,2,FALSE)&amp;"'!$K:$K"),0)),"")</f>
        <v>N/A</v>
      </c>
      <c r="AF718" s="50" t="str">
        <f t="array" ref="AF718">IFERROR(INDEX(INDIRECT("'"&amp;VLOOKUP($C718,ModMap!$A$2:$B$21,2,FALSE)&amp;"'!AF:AF"),MATCH($K718,INDIRECT("'"&amp;VLOOKUP($C718,ModMap!$A$2:$B$21,2,FALSE)&amp;"'!$K:$K"),0)),"")</f>
        <v/>
      </c>
      <c r="AG718" s="48" t="s">
        <v>33</v>
      </c>
      <c r="AH718" s="50" t="str">
        <f t="array" ref="AH718">IFERROR(INDEX(INDIRECT("'"&amp;VLOOKUP($C718,ModMap!$A$2:$B$21,2,FALSE)&amp;"'!AH:AH"),MATCH($K718,INDIRECT("'"&amp;VLOOKUP($C718,ModMap!$A$2:$B$21,2,FALSE)&amp;"'!$K:$K"),0)),"")</f>
        <v>Not Started</v>
      </c>
      <c r="AI718" s="50" t="str">
        <f t="array" ref="AI718">IFERROR(INDEX(INDIRECT("'"&amp;VLOOKUP($C718,ModMap!$A$2:$B$21,2,FALSE)&amp;"'!AI:AI"),MATCH($K718,INDIRECT("'"&amp;VLOOKUP($C718,ModMap!$A$2:$B$21,2,FALSE)&amp;"'!$K:$K"),0)),"")</f>
        <v>Unassigned</v>
      </c>
      <c r="AJ718" s="44" t="s">
        <v>36</v>
      </c>
      <c r="AK718" s="50" t="str">
        <f t="array" ref="AK718">IFERROR(INDEX(INDIRECT("'"&amp;VLOOKUP($C718,ModMap!$A$2:$B$21,2,FALSE)&amp;"'!AK:AK"),MATCH($K718,INDIRECT("'"&amp;VLOOKUP($C718,ModMap!$A$2:$B$21,2,FALSE)&amp;"'!$K:$K"),0)),"")</f>
        <v>N/A</v>
      </c>
      <c r="AL718" s="50" t="str">
        <f t="array" ref="AL718">IFERROR(INDEX(INDIRECT("'"&amp;VLOOKUP($C718,ModMap!$A$2:$B$21,2,FALSE)&amp;"'!AL:AL"),MATCH($K718,INDIRECT("'"&amp;VLOOKUP($C718,ModMap!$A$2:$B$21,2,FALSE)&amp;"'!$K:$K"),0)),"")</f>
        <v/>
      </c>
      <c r="AM718" s="50">
        <f t="shared" si="1"/>
        <v>2</v>
      </c>
      <c r="AN718" s="50" t="str">
        <f t="shared" si="2"/>
        <v>Not Started</v>
      </c>
      <c r="AO718" s="51" t="str">
        <f t="array" ref="AO718">IFERROR(INDEX(INDIRECT("'"&amp;VLOOKUP($C718,ModMap!$A$2:$B$21,2,FALSE)&amp;"'!AO:AO"),MATCH($K718,INDIRECT("'"&amp;VLOOKUP($C718,ModMap!$A$2:$B$21,2,FALSE)&amp;"'!$K:$K"),0)),"")</f>
        <v/>
      </c>
      <c r="AP718" s="49" t="str">
        <f t="array" ref="AP718">IFERROR(HYPERLINK("#'"&amp;VLOOKUP($C718,ModMap!$A$2:$B$21,2,FALSE)&amp;"'!V"&amp;MATCH($K718,INDIRECT("'"&amp;VLOOKUP($C718,ModMap!$A$2:$B$21,2,FALSE)&amp;"'!$K:$K"),0),"Edit on module sheet"),"")</f>
        <v>Edit on module sheet</v>
      </c>
    </row>
    <row r="719" ht="42.0" customHeight="1">
      <c r="A719" s="39">
        <v>717.0</v>
      </c>
      <c r="B719" s="39">
        <v>717.0</v>
      </c>
      <c r="C719" s="39" t="s">
        <v>133</v>
      </c>
      <c r="D719" s="40" t="s">
        <v>134</v>
      </c>
      <c r="E719" s="31" t="s">
        <v>69</v>
      </c>
      <c r="F719" s="68" t="s">
        <v>1900</v>
      </c>
      <c r="G719" s="40" t="s">
        <v>1901</v>
      </c>
      <c r="H719" s="39" t="s">
        <v>2086</v>
      </c>
      <c r="I719" s="39" t="s">
        <v>2087</v>
      </c>
      <c r="J719" s="40" t="s">
        <v>2088</v>
      </c>
      <c r="K719" s="39" t="s">
        <v>3941</v>
      </c>
      <c r="L719" s="40" t="s">
        <v>3942</v>
      </c>
      <c r="M719" s="48" t="s">
        <v>434</v>
      </c>
      <c r="N719" s="39" t="s">
        <v>1907</v>
      </c>
      <c r="O719" s="39" t="s">
        <v>1146</v>
      </c>
      <c r="P719" s="40" t="s">
        <v>2091</v>
      </c>
      <c r="Q719" s="40" t="s">
        <v>2092</v>
      </c>
      <c r="R719" s="39" t="s">
        <v>1910</v>
      </c>
      <c r="S719" s="39" t="s">
        <v>69</v>
      </c>
      <c r="T719" s="39" t="str">
        <f t="array" ref="T719">IFERROR(INDEX(INDIRECT("'"&amp;VLOOKUP($C719,ModMap!$A$2:$B$21,2,FALSE)&amp;"'!T:T"),MATCH($K719,INDIRECT("'"&amp;VLOOKUP($C719,ModMap!$A$2:$B$21,2,FALSE)&amp;"'!$K:$K"),0)),"")</f>
        <v>Unassigned</v>
      </c>
      <c r="U719" s="48" t="s">
        <v>33</v>
      </c>
      <c r="V719" s="39" t="str">
        <f t="array" ref="V719">IFERROR(INDEX(INDIRECT("'"&amp;VLOOKUP($C719,ModMap!$A$2:$B$21,2,FALSE)&amp;"'!V:V"),MATCH($K719,INDIRECT("'"&amp;VLOOKUP($C719,ModMap!$A$2:$B$21,2,FALSE)&amp;"'!$K:$K"),0)),"")</f>
        <v>Not Started</v>
      </c>
      <c r="W719" s="39" t="str">
        <f t="array" ref="W719">IFERROR(INDEX(INDIRECT("'"&amp;VLOOKUP($C719,ModMap!$A$2:$B$21,2,FALSE)&amp;"'!W:W"),MATCH($K719,INDIRECT("'"&amp;VLOOKUP($C719,ModMap!$A$2:$B$21,2,FALSE)&amp;"'!$K:$K"),0)),"")</f>
        <v>Unassigned</v>
      </c>
      <c r="X719" s="44" t="s">
        <v>36</v>
      </c>
      <c r="Y719" s="39" t="str">
        <f t="array" ref="Y719">IFERROR(INDEX(INDIRECT("'"&amp;VLOOKUP($C719,ModMap!$A$2:$B$21,2,FALSE)&amp;"'!Y:Y"),MATCH($K719,INDIRECT("'"&amp;VLOOKUP($C719,ModMap!$A$2:$B$21,2,FALSE)&amp;"'!$K:$K"),0)),"")</f>
        <v>N/A</v>
      </c>
      <c r="Z719" s="39" t="str">
        <f t="array" ref="Z719">IFERROR(INDEX(INDIRECT("'"&amp;VLOOKUP($C719,ModMap!$A$2:$B$21,2,FALSE)&amp;"'!Z:Z"),MATCH($K719,INDIRECT("'"&amp;VLOOKUP($C719,ModMap!$A$2:$B$21,2,FALSE)&amp;"'!$K:$K"),0)),"")</f>
        <v/>
      </c>
      <c r="AA719" s="44" t="s">
        <v>36</v>
      </c>
      <c r="AB719" s="39" t="str">
        <f t="array" ref="AB719">IFERROR(INDEX(INDIRECT("'"&amp;VLOOKUP($C719,ModMap!$A$2:$B$21,2,FALSE)&amp;"'!AB:AB"),MATCH($K719,INDIRECT("'"&amp;VLOOKUP($C719,ModMap!$A$2:$B$21,2,FALSE)&amp;"'!$K:$K"),0)),"")</f>
        <v>N/A</v>
      </c>
      <c r="AC719" s="39" t="str">
        <f t="array" ref="AC719">IFERROR(INDEX(INDIRECT("'"&amp;VLOOKUP($C719,ModMap!$A$2:$B$21,2,FALSE)&amp;"'!AC:AC"),MATCH($K719,INDIRECT("'"&amp;VLOOKUP($C719,ModMap!$A$2:$B$21,2,FALSE)&amp;"'!$K:$K"),0)),"")</f>
        <v/>
      </c>
      <c r="AD719" s="48" t="s">
        <v>33</v>
      </c>
      <c r="AE719" s="39" t="str">
        <f t="array" ref="AE719">IFERROR(INDEX(INDIRECT("'"&amp;VLOOKUP($C719,ModMap!$A$2:$B$21,2,FALSE)&amp;"'!AE:AE"),MATCH($K719,INDIRECT("'"&amp;VLOOKUP($C719,ModMap!$A$2:$B$21,2,FALSE)&amp;"'!$K:$K"),0)),"")</f>
        <v>Not Started</v>
      </c>
      <c r="AF719" s="39" t="str">
        <f t="array" ref="AF719">IFERROR(INDEX(INDIRECT("'"&amp;VLOOKUP($C719,ModMap!$A$2:$B$21,2,FALSE)&amp;"'!AF:AF"),MATCH($K719,INDIRECT("'"&amp;VLOOKUP($C719,ModMap!$A$2:$B$21,2,FALSE)&amp;"'!$K:$K"),0)),"")</f>
        <v>Unassigned</v>
      </c>
      <c r="AG719" s="48" t="s">
        <v>33</v>
      </c>
      <c r="AH719" s="39" t="str">
        <f t="array" ref="AH719">IFERROR(INDEX(INDIRECT("'"&amp;VLOOKUP($C719,ModMap!$A$2:$B$21,2,FALSE)&amp;"'!AH:AH"),MATCH($K719,INDIRECT("'"&amp;VLOOKUP($C719,ModMap!$A$2:$B$21,2,FALSE)&amp;"'!$K:$K"),0)),"")</f>
        <v>Not Started</v>
      </c>
      <c r="AI719" s="39" t="str">
        <f t="array" ref="AI719">IFERROR(INDEX(INDIRECT("'"&amp;VLOOKUP($C719,ModMap!$A$2:$B$21,2,FALSE)&amp;"'!AI:AI"),MATCH($K719,INDIRECT("'"&amp;VLOOKUP($C719,ModMap!$A$2:$B$21,2,FALSE)&amp;"'!$K:$K"),0)),"")</f>
        <v>Unassigned</v>
      </c>
      <c r="AJ719" s="44" t="s">
        <v>36</v>
      </c>
      <c r="AK719" s="39" t="str">
        <f t="array" ref="AK719">IFERROR(INDEX(INDIRECT("'"&amp;VLOOKUP($C719,ModMap!$A$2:$B$21,2,FALSE)&amp;"'!AK:AK"),MATCH($K719,INDIRECT("'"&amp;VLOOKUP($C719,ModMap!$A$2:$B$21,2,FALSE)&amp;"'!$K:$K"),0)),"")</f>
        <v>N/A</v>
      </c>
      <c r="AL719" s="39" t="str">
        <f t="array" ref="AL719">IFERROR(INDEX(INDIRECT("'"&amp;VLOOKUP($C719,ModMap!$A$2:$B$21,2,FALSE)&amp;"'!AL:AL"),MATCH($K719,INDIRECT("'"&amp;VLOOKUP($C719,ModMap!$A$2:$B$21,2,FALSE)&amp;"'!$K:$K"),0)),"")</f>
        <v/>
      </c>
      <c r="AM719" s="39">
        <f t="shared" si="1"/>
        <v>3</v>
      </c>
      <c r="AN719" s="39" t="str">
        <f t="shared" si="2"/>
        <v>Not Started</v>
      </c>
      <c r="AO719" s="40" t="str">
        <f t="array" ref="AO719">IFERROR(INDEX(INDIRECT("'"&amp;VLOOKUP($C719,ModMap!$A$2:$B$21,2,FALSE)&amp;"'!AO:AO"),MATCH($K719,INDIRECT("'"&amp;VLOOKUP($C719,ModMap!$A$2:$B$21,2,FALSE)&amp;"'!$K:$K"),0)),"")</f>
        <v/>
      </c>
      <c r="AP719" s="49" t="str">
        <f t="array" ref="AP719">IFERROR(HYPERLINK("#'"&amp;VLOOKUP($C719,ModMap!$A$2:$B$21,2,FALSE)&amp;"'!V"&amp;MATCH($K719,INDIRECT("'"&amp;VLOOKUP($C719,ModMap!$A$2:$B$21,2,FALSE)&amp;"'!$K:$K"),0),"Edit on module sheet"),"")</f>
        <v>Edit on module sheet</v>
      </c>
    </row>
    <row r="720" ht="42.0" customHeight="1">
      <c r="A720" s="50">
        <v>718.0</v>
      </c>
      <c r="B720" s="50">
        <v>718.0</v>
      </c>
      <c r="C720" s="50" t="s">
        <v>133</v>
      </c>
      <c r="D720" s="51" t="s">
        <v>134</v>
      </c>
      <c r="E720" s="30" t="s">
        <v>62</v>
      </c>
      <c r="F720" s="68" t="s">
        <v>1900</v>
      </c>
      <c r="G720" s="51" t="s">
        <v>1901</v>
      </c>
      <c r="H720" s="50" t="s">
        <v>2107</v>
      </c>
      <c r="I720" s="50" t="s">
        <v>2108</v>
      </c>
      <c r="J720" s="51" t="s">
        <v>2109</v>
      </c>
      <c r="K720" s="50" t="s">
        <v>2110</v>
      </c>
      <c r="L720" s="51" t="s">
        <v>2111</v>
      </c>
      <c r="M720" s="47" t="s">
        <v>200</v>
      </c>
      <c r="N720" s="50" t="s">
        <v>1907</v>
      </c>
      <c r="O720" s="50" t="s">
        <v>1146</v>
      </c>
      <c r="P720" s="51" t="s">
        <v>2112</v>
      </c>
      <c r="Q720" s="51" t="s">
        <v>2113</v>
      </c>
      <c r="R720" s="50" t="s">
        <v>1910</v>
      </c>
      <c r="S720" s="50" t="s">
        <v>1911</v>
      </c>
      <c r="T720" s="50" t="str">
        <f t="array" ref="T720">IFERROR(INDEX(INDIRECT("'"&amp;VLOOKUP($C720,ModMap!$A$2:$B$21,2,FALSE)&amp;"'!T:T"),MATCH($K720,INDIRECT("'"&amp;VLOOKUP($C720,ModMap!$A$2:$B$21,2,FALSE)&amp;"'!$K:$K"),0)),"")</f>
        <v>Unassigned</v>
      </c>
      <c r="U720" s="48" t="s">
        <v>33</v>
      </c>
      <c r="V720" s="50" t="str">
        <f t="array" ref="V720">IFERROR(INDEX(INDIRECT("'"&amp;VLOOKUP($C720,ModMap!$A$2:$B$21,2,FALSE)&amp;"'!V:V"),MATCH($K720,INDIRECT("'"&amp;VLOOKUP($C720,ModMap!$A$2:$B$21,2,FALSE)&amp;"'!$K:$K"),0)),"")</f>
        <v>Not Started</v>
      </c>
      <c r="W720" s="50" t="str">
        <f t="array" ref="W720">IFERROR(INDEX(INDIRECT("'"&amp;VLOOKUP($C720,ModMap!$A$2:$B$21,2,FALSE)&amp;"'!W:W"),MATCH($K720,INDIRECT("'"&amp;VLOOKUP($C720,ModMap!$A$2:$B$21,2,FALSE)&amp;"'!$K:$K"),0)),"")</f>
        <v>Unassigned</v>
      </c>
      <c r="X720" s="44" t="s">
        <v>36</v>
      </c>
      <c r="Y720" s="50" t="str">
        <f t="array" ref="Y720">IFERROR(INDEX(INDIRECT("'"&amp;VLOOKUP($C720,ModMap!$A$2:$B$21,2,FALSE)&amp;"'!Y:Y"),MATCH($K720,INDIRECT("'"&amp;VLOOKUP($C720,ModMap!$A$2:$B$21,2,FALSE)&amp;"'!$K:$K"),0)),"")</f>
        <v>N/A</v>
      </c>
      <c r="Z720" s="50" t="str">
        <f t="array" ref="Z720">IFERROR(INDEX(INDIRECT("'"&amp;VLOOKUP($C720,ModMap!$A$2:$B$21,2,FALSE)&amp;"'!Z:Z"),MATCH($K720,INDIRECT("'"&amp;VLOOKUP($C720,ModMap!$A$2:$B$21,2,FALSE)&amp;"'!$K:$K"),0)),"")</f>
        <v/>
      </c>
      <c r="AA720" s="44" t="s">
        <v>36</v>
      </c>
      <c r="AB720" s="50" t="str">
        <f t="array" ref="AB720">IFERROR(INDEX(INDIRECT("'"&amp;VLOOKUP($C720,ModMap!$A$2:$B$21,2,FALSE)&amp;"'!AB:AB"),MATCH($K720,INDIRECT("'"&amp;VLOOKUP($C720,ModMap!$A$2:$B$21,2,FALSE)&amp;"'!$K:$K"),0)),"")</f>
        <v>N/A</v>
      </c>
      <c r="AC720" s="50" t="str">
        <f t="array" ref="AC720">IFERROR(INDEX(INDIRECT("'"&amp;VLOOKUP($C720,ModMap!$A$2:$B$21,2,FALSE)&amp;"'!AC:AC"),MATCH($K720,INDIRECT("'"&amp;VLOOKUP($C720,ModMap!$A$2:$B$21,2,FALSE)&amp;"'!$K:$K"),0)),"")</f>
        <v/>
      </c>
      <c r="AD720" s="44" t="s">
        <v>36</v>
      </c>
      <c r="AE720" s="50" t="str">
        <f t="array" ref="AE720">IFERROR(INDEX(INDIRECT("'"&amp;VLOOKUP($C720,ModMap!$A$2:$B$21,2,FALSE)&amp;"'!AE:AE"),MATCH($K720,INDIRECT("'"&amp;VLOOKUP($C720,ModMap!$A$2:$B$21,2,FALSE)&amp;"'!$K:$K"),0)),"")</f>
        <v>N/A</v>
      </c>
      <c r="AF720" s="50" t="str">
        <f t="array" ref="AF720">IFERROR(INDEX(INDIRECT("'"&amp;VLOOKUP($C720,ModMap!$A$2:$B$21,2,FALSE)&amp;"'!AF:AF"),MATCH($K720,INDIRECT("'"&amp;VLOOKUP($C720,ModMap!$A$2:$B$21,2,FALSE)&amp;"'!$K:$K"),0)),"")</f>
        <v/>
      </c>
      <c r="AG720" s="48" t="s">
        <v>33</v>
      </c>
      <c r="AH720" s="50" t="str">
        <f t="array" ref="AH720">IFERROR(INDEX(INDIRECT("'"&amp;VLOOKUP($C720,ModMap!$A$2:$B$21,2,FALSE)&amp;"'!AH:AH"),MATCH($K720,INDIRECT("'"&amp;VLOOKUP($C720,ModMap!$A$2:$B$21,2,FALSE)&amp;"'!$K:$K"),0)),"")</f>
        <v>Not Started</v>
      </c>
      <c r="AI720" s="50" t="str">
        <f t="array" ref="AI720">IFERROR(INDEX(INDIRECT("'"&amp;VLOOKUP($C720,ModMap!$A$2:$B$21,2,FALSE)&amp;"'!AI:AI"),MATCH($K720,INDIRECT("'"&amp;VLOOKUP($C720,ModMap!$A$2:$B$21,2,FALSE)&amp;"'!$K:$K"),0)),"")</f>
        <v>Unassigned</v>
      </c>
      <c r="AJ720" s="44" t="s">
        <v>36</v>
      </c>
      <c r="AK720" s="50" t="str">
        <f t="array" ref="AK720">IFERROR(INDEX(INDIRECT("'"&amp;VLOOKUP($C720,ModMap!$A$2:$B$21,2,FALSE)&amp;"'!AK:AK"),MATCH($K720,INDIRECT("'"&amp;VLOOKUP($C720,ModMap!$A$2:$B$21,2,FALSE)&amp;"'!$K:$K"),0)),"")</f>
        <v>N/A</v>
      </c>
      <c r="AL720" s="50" t="str">
        <f t="array" ref="AL720">IFERROR(INDEX(INDIRECT("'"&amp;VLOOKUP($C720,ModMap!$A$2:$B$21,2,FALSE)&amp;"'!AL:AL"),MATCH($K720,INDIRECT("'"&amp;VLOOKUP($C720,ModMap!$A$2:$B$21,2,FALSE)&amp;"'!$K:$K"),0)),"")</f>
        <v/>
      </c>
      <c r="AM720" s="50">
        <f t="shared" si="1"/>
        <v>2</v>
      </c>
      <c r="AN720" s="50" t="str">
        <f t="shared" si="2"/>
        <v>Not Started</v>
      </c>
      <c r="AO720" s="51" t="str">
        <f t="array" ref="AO720">IFERROR(INDEX(INDIRECT("'"&amp;VLOOKUP($C720,ModMap!$A$2:$B$21,2,FALSE)&amp;"'!AO:AO"),MATCH($K720,INDIRECT("'"&amp;VLOOKUP($C720,ModMap!$A$2:$B$21,2,FALSE)&amp;"'!$K:$K"),0)),"")</f>
        <v/>
      </c>
      <c r="AP720" s="49" t="str">
        <f t="array" ref="AP720">IFERROR(HYPERLINK("#'"&amp;VLOOKUP($C720,ModMap!$A$2:$B$21,2,FALSE)&amp;"'!V"&amp;MATCH($K720,INDIRECT("'"&amp;VLOOKUP($C720,ModMap!$A$2:$B$21,2,FALSE)&amp;"'!$K:$K"),0),"Edit on module sheet"),"")</f>
        <v>Edit on module sheet</v>
      </c>
    </row>
    <row r="721" ht="42.0" customHeight="1">
      <c r="A721" s="39">
        <v>719.0</v>
      </c>
      <c r="B721" s="39">
        <v>719.0</v>
      </c>
      <c r="C721" s="39" t="s">
        <v>133</v>
      </c>
      <c r="D721" s="40" t="s">
        <v>134</v>
      </c>
      <c r="E721" s="30" t="s">
        <v>62</v>
      </c>
      <c r="F721" s="68" t="s">
        <v>1900</v>
      </c>
      <c r="G721" s="40" t="s">
        <v>1901</v>
      </c>
      <c r="H721" s="39" t="s">
        <v>2107</v>
      </c>
      <c r="I721" s="39" t="s">
        <v>2108</v>
      </c>
      <c r="J721" s="40" t="s">
        <v>2109</v>
      </c>
      <c r="K721" s="39" t="s">
        <v>2116</v>
      </c>
      <c r="L721" s="40" t="s">
        <v>2117</v>
      </c>
      <c r="M721" s="47" t="s">
        <v>200</v>
      </c>
      <c r="N721" s="39" t="s">
        <v>1907</v>
      </c>
      <c r="O721" s="39" t="s">
        <v>1146</v>
      </c>
      <c r="P721" s="40" t="s">
        <v>2112</v>
      </c>
      <c r="Q721" s="40" t="s">
        <v>2113</v>
      </c>
      <c r="R721" s="39" t="s">
        <v>1910</v>
      </c>
      <c r="S721" s="39" t="s">
        <v>1920</v>
      </c>
      <c r="T721" s="39" t="str">
        <f t="array" ref="T721">IFERROR(INDEX(INDIRECT("'"&amp;VLOOKUP($C721,ModMap!$A$2:$B$21,2,FALSE)&amp;"'!T:T"),MATCH($K721,INDIRECT("'"&amp;VLOOKUP($C721,ModMap!$A$2:$B$21,2,FALSE)&amp;"'!$K:$K"),0)),"")</f>
        <v>Unassigned</v>
      </c>
      <c r="U721" s="48" t="s">
        <v>33</v>
      </c>
      <c r="V721" s="39" t="str">
        <f t="array" ref="V721">IFERROR(INDEX(INDIRECT("'"&amp;VLOOKUP($C721,ModMap!$A$2:$B$21,2,FALSE)&amp;"'!V:V"),MATCH($K721,INDIRECT("'"&amp;VLOOKUP($C721,ModMap!$A$2:$B$21,2,FALSE)&amp;"'!$K:$K"),0)),"")</f>
        <v>Not Started</v>
      </c>
      <c r="W721" s="39" t="str">
        <f t="array" ref="W721">IFERROR(INDEX(INDIRECT("'"&amp;VLOOKUP($C721,ModMap!$A$2:$B$21,2,FALSE)&amp;"'!W:W"),MATCH($K721,INDIRECT("'"&amp;VLOOKUP($C721,ModMap!$A$2:$B$21,2,FALSE)&amp;"'!$K:$K"),0)),"")</f>
        <v>Unassigned</v>
      </c>
      <c r="X721" s="44" t="s">
        <v>36</v>
      </c>
      <c r="Y721" s="39" t="str">
        <f t="array" ref="Y721">IFERROR(INDEX(INDIRECT("'"&amp;VLOOKUP($C721,ModMap!$A$2:$B$21,2,FALSE)&amp;"'!Y:Y"),MATCH($K721,INDIRECT("'"&amp;VLOOKUP($C721,ModMap!$A$2:$B$21,2,FALSE)&amp;"'!$K:$K"),0)),"")</f>
        <v>N/A</v>
      </c>
      <c r="Z721" s="39" t="str">
        <f t="array" ref="Z721">IFERROR(INDEX(INDIRECT("'"&amp;VLOOKUP($C721,ModMap!$A$2:$B$21,2,FALSE)&amp;"'!Z:Z"),MATCH($K721,INDIRECT("'"&amp;VLOOKUP($C721,ModMap!$A$2:$B$21,2,FALSE)&amp;"'!$K:$K"),0)),"")</f>
        <v/>
      </c>
      <c r="AA721" s="44" t="s">
        <v>36</v>
      </c>
      <c r="AB721" s="39" t="str">
        <f t="array" ref="AB721">IFERROR(INDEX(INDIRECT("'"&amp;VLOOKUP($C721,ModMap!$A$2:$B$21,2,FALSE)&amp;"'!AB:AB"),MATCH($K721,INDIRECT("'"&amp;VLOOKUP($C721,ModMap!$A$2:$B$21,2,FALSE)&amp;"'!$K:$K"),0)),"")</f>
        <v>N/A</v>
      </c>
      <c r="AC721" s="39" t="str">
        <f t="array" ref="AC721">IFERROR(INDEX(INDIRECT("'"&amp;VLOOKUP($C721,ModMap!$A$2:$B$21,2,FALSE)&amp;"'!AC:AC"),MATCH($K721,INDIRECT("'"&amp;VLOOKUP($C721,ModMap!$A$2:$B$21,2,FALSE)&amp;"'!$K:$K"),0)),"")</f>
        <v/>
      </c>
      <c r="AD721" s="48" t="s">
        <v>33</v>
      </c>
      <c r="AE721" s="39" t="str">
        <f t="array" ref="AE721">IFERROR(INDEX(INDIRECT("'"&amp;VLOOKUP($C721,ModMap!$A$2:$B$21,2,FALSE)&amp;"'!AE:AE"),MATCH($K721,INDIRECT("'"&amp;VLOOKUP($C721,ModMap!$A$2:$B$21,2,FALSE)&amp;"'!$K:$K"),0)),"")</f>
        <v>Not Started</v>
      </c>
      <c r="AF721" s="39" t="str">
        <f t="array" ref="AF721">IFERROR(INDEX(INDIRECT("'"&amp;VLOOKUP($C721,ModMap!$A$2:$B$21,2,FALSE)&amp;"'!AF:AF"),MATCH($K721,INDIRECT("'"&amp;VLOOKUP($C721,ModMap!$A$2:$B$21,2,FALSE)&amp;"'!$K:$K"),0)),"")</f>
        <v>Unassigned</v>
      </c>
      <c r="AG721" s="48" t="s">
        <v>33</v>
      </c>
      <c r="AH721" s="39" t="str">
        <f t="array" ref="AH721">IFERROR(INDEX(INDIRECT("'"&amp;VLOOKUP($C721,ModMap!$A$2:$B$21,2,FALSE)&amp;"'!AH:AH"),MATCH($K721,INDIRECT("'"&amp;VLOOKUP($C721,ModMap!$A$2:$B$21,2,FALSE)&amp;"'!$K:$K"),0)),"")</f>
        <v>Not Started</v>
      </c>
      <c r="AI721" s="39" t="str">
        <f t="array" ref="AI721">IFERROR(INDEX(INDIRECT("'"&amp;VLOOKUP($C721,ModMap!$A$2:$B$21,2,FALSE)&amp;"'!AI:AI"),MATCH($K721,INDIRECT("'"&amp;VLOOKUP($C721,ModMap!$A$2:$B$21,2,FALSE)&amp;"'!$K:$K"),0)),"")</f>
        <v>Unassigned</v>
      </c>
      <c r="AJ721" s="44" t="s">
        <v>36</v>
      </c>
      <c r="AK721" s="39" t="str">
        <f t="array" ref="AK721">IFERROR(INDEX(INDIRECT("'"&amp;VLOOKUP($C721,ModMap!$A$2:$B$21,2,FALSE)&amp;"'!AK:AK"),MATCH($K721,INDIRECT("'"&amp;VLOOKUP($C721,ModMap!$A$2:$B$21,2,FALSE)&amp;"'!$K:$K"),0)),"")</f>
        <v>N/A</v>
      </c>
      <c r="AL721" s="39" t="str">
        <f t="array" ref="AL721">IFERROR(INDEX(INDIRECT("'"&amp;VLOOKUP($C721,ModMap!$A$2:$B$21,2,FALSE)&amp;"'!AL:AL"),MATCH($K721,INDIRECT("'"&amp;VLOOKUP($C721,ModMap!$A$2:$B$21,2,FALSE)&amp;"'!$K:$K"),0)),"")</f>
        <v/>
      </c>
      <c r="AM721" s="39">
        <f t="shared" si="1"/>
        <v>3</v>
      </c>
      <c r="AN721" s="39" t="str">
        <f t="shared" si="2"/>
        <v>Not Started</v>
      </c>
      <c r="AO721" s="40" t="str">
        <f t="array" ref="AO721">IFERROR(INDEX(INDIRECT("'"&amp;VLOOKUP($C721,ModMap!$A$2:$B$21,2,FALSE)&amp;"'!AO:AO"),MATCH($K721,INDIRECT("'"&amp;VLOOKUP($C721,ModMap!$A$2:$B$21,2,FALSE)&amp;"'!$K:$K"),0)),"")</f>
        <v/>
      </c>
      <c r="AP721" s="49" t="str">
        <f t="array" ref="AP721">IFERROR(HYPERLINK("#'"&amp;VLOOKUP($C721,ModMap!$A$2:$B$21,2,FALSE)&amp;"'!V"&amp;MATCH($K721,INDIRECT("'"&amp;VLOOKUP($C721,ModMap!$A$2:$B$21,2,FALSE)&amp;"'!$K:$K"),0),"Edit on module sheet"),"")</f>
        <v>Edit on module sheet</v>
      </c>
    </row>
    <row r="722" ht="42.0" customHeight="1">
      <c r="A722" s="50">
        <v>720.0</v>
      </c>
      <c r="B722" s="50">
        <v>720.0</v>
      </c>
      <c r="C722" s="50" t="s">
        <v>133</v>
      </c>
      <c r="D722" s="51" t="s">
        <v>134</v>
      </c>
      <c r="E722" s="30" t="s">
        <v>62</v>
      </c>
      <c r="F722" s="68" t="s">
        <v>1900</v>
      </c>
      <c r="G722" s="51" t="s">
        <v>1901</v>
      </c>
      <c r="H722" s="50" t="s">
        <v>2107</v>
      </c>
      <c r="I722" s="50" t="s">
        <v>2108</v>
      </c>
      <c r="J722" s="51" t="s">
        <v>2109</v>
      </c>
      <c r="K722" s="50" t="s">
        <v>2127</v>
      </c>
      <c r="L722" s="51" t="s">
        <v>1925</v>
      </c>
      <c r="M722" s="47" t="s">
        <v>200</v>
      </c>
      <c r="N722" s="50" t="s">
        <v>1907</v>
      </c>
      <c r="O722" s="50" t="s">
        <v>1146</v>
      </c>
      <c r="P722" s="51" t="s">
        <v>2112</v>
      </c>
      <c r="Q722" s="51" t="s">
        <v>2113</v>
      </c>
      <c r="R722" s="50" t="s">
        <v>1910</v>
      </c>
      <c r="S722" s="50" t="s">
        <v>1928</v>
      </c>
      <c r="T722" s="50" t="str">
        <f t="array" ref="T722">IFERROR(INDEX(INDIRECT("'"&amp;VLOOKUP($C722,ModMap!$A$2:$B$21,2,FALSE)&amp;"'!T:T"),MATCH($K722,INDIRECT("'"&amp;VLOOKUP($C722,ModMap!$A$2:$B$21,2,FALSE)&amp;"'!$K:$K"),0)),"")</f>
        <v>Unassigned</v>
      </c>
      <c r="U722" s="48" t="s">
        <v>33</v>
      </c>
      <c r="V722" s="50" t="str">
        <f t="array" ref="V722">IFERROR(INDEX(INDIRECT("'"&amp;VLOOKUP($C722,ModMap!$A$2:$B$21,2,FALSE)&amp;"'!V:V"),MATCH($K722,INDIRECT("'"&amp;VLOOKUP($C722,ModMap!$A$2:$B$21,2,FALSE)&amp;"'!$K:$K"),0)),"")</f>
        <v>Not Started</v>
      </c>
      <c r="W722" s="50" t="str">
        <f t="array" ref="W722">IFERROR(INDEX(INDIRECT("'"&amp;VLOOKUP($C722,ModMap!$A$2:$B$21,2,FALSE)&amp;"'!W:W"),MATCH($K722,INDIRECT("'"&amp;VLOOKUP($C722,ModMap!$A$2:$B$21,2,FALSE)&amp;"'!$K:$K"),0)),"")</f>
        <v>Unassigned</v>
      </c>
      <c r="X722" s="44" t="s">
        <v>36</v>
      </c>
      <c r="Y722" s="50" t="str">
        <f t="array" ref="Y722">IFERROR(INDEX(INDIRECT("'"&amp;VLOOKUP($C722,ModMap!$A$2:$B$21,2,FALSE)&amp;"'!Y:Y"),MATCH($K722,INDIRECT("'"&amp;VLOOKUP($C722,ModMap!$A$2:$B$21,2,FALSE)&amp;"'!$K:$K"),0)),"")</f>
        <v>N/A</v>
      </c>
      <c r="Z722" s="50" t="str">
        <f t="array" ref="Z722">IFERROR(INDEX(INDIRECT("'"&amp;VLOOKUP($C722,ModMap!$A$2:$B$21,2,FALSE)&amp;"'!Z:Z"),MATCH($K722,INDIRECT("'"&amp;VLOOKUP($C722,ModMap!$A$2:$B$21,2,FALSE)&amp;"'!$K:$K"),0)),"")</f>
        <v/>
      </c>
      <c r="AA722" s="44" t="s">
        <v>36</v>
      </c>
      <c r="AB722" s="50" t="str">
        <f t="array" ref="AB722">IFERROR(INDEX(INDIRECT("'"&amp;VLOOKUP($C722,ModMap!$A$2:$B$21,2,FALSE)&amp;"'!AB:AB"),MATCH($K722,INDIRECT("'"&amp;VLOOKUP($C722,ModMap!$A$2:$B$21,2,FALSE)&amp;"'!$K:$K"),0)),"")</f>
        <v>N/A</v>
      </c>
      <c r="AC722" s="50" t="str">
        <f t="array" ref="AC722">IFERROR(INDEX(INDIRECT("'"&amp;VLOOKUP($C722,ModMap!$A$2:$B$21,2,FALSE)&amp;"'!AC:AC"),MATCH($K722,INDIRECT("'"&amp;VLOOKUP($C722,ModMap!$A$2:$B$21,2,FALSE)&amp;"'!$K:$K"),0)),"")</f>
        <v/>
      </c>
      <c r="AD722" s="44" t="s">
        <v>36</v>
      </c>
      <c r="AE722" s="50" t="str">
        <f t="array" ref="AE722">IFERROR(INDEX(INDIRECT("'"&amp;VLOOKUP($C722,ModMap!$A$2:$B$21,2,FALSE)&amp;"'!AE:AE"),MATCH($K722,INDIRECT("'"&amp;VLOOKUP($C722,ModMap!$A$2:$B$21,2,FALSE)&amp;"'!$K:$K"),0)),"")</f>
        <v>N/A</v>
      </c>
      <c r="AF722" s="50" t="str">
        <f t="array" ref="AF722">IFERROR(INDEX(INDIRECT("'"&amp;VLOOKUP($C722,ModMap!$A$2:$B$21,2,FALSE)&amp;"'!AF:AF"),MATCH($K722,INDIRECT("'"&amp;VLOOKUP($C722,ModMap!$A$2:$B$21,2,FALSE)&amp;"'!$K:$K"),0)),"")</f>
        <v/>
      </c>
      <c r="AG722" s="48" t="s">
        <v>33</v>
      </c>
      <c r="AH722" s="50" t="str">
        <f t="array" ref="AH722">IFERROR(INDEX(INDIRECT("'"&amp;VLOOKUP($C722,ModMap!$A$2:$B$21,2,FALSE)&amp;"'!AH:AH"),MATCH($K722,INDIRECT("'"&amp;VLOOKUP($C722,ModMap!$A$2:$B$21,2,FALSE)&amp;"'!$K:$K"),0)),"")</f>
        <v>Not Started</v>
      </c>
      <c r="AI722" s="50" t="str">
        <f t="array" ref="AI722">IFERROR(INDEX(INDIRECT("'"&amp;VLOOKUP($C722,ModMap!$A$2:$B$21,2,FALSE)&amp;"'!AI:AI"),MATCH($K722,INDIRECT("'"&amp;VLOOKUP($C722,ModMap!$A$2:$B$21,2,FALSE)&amp;"'!$K:$K"),0)),"")</f>
        <v>Unassigned</v>
      </c>
      <c r="AJ722" s="44" t="s">
        <v>36</v>
      </c>
      <c r="AK722" s="50" t="str">
        <f t="array" ref="AK722">IFERROR(INDEX(INDIRECT("'"&amp;VLOOKUP($C722,ModMap!$A$2:$B$21,2,FALSE)&amp;"'!AK:AK"),MATCH($K722,INDIRECT("'"&amp;VLOOKUP($C722,ModMap!$A$2:$B$21,2,FALSE)&amp;"'!$K:$K"),0)),"")</f>
        <v>N/A</v>
      </c>
      <c r="AL722" s="50" t="str">
        <f t="array" ref="AL722">IFERROR(INDEX(INDIRECT("'"&amp;VLOOKUP($C722,ModMap!$A$2:$B$21,2,FALSE)&amp;"'!AL:AL"),MATCH($K722,INDIRECT("'"&amp;VLOOKUP($C722,ModMap!$A$2:$B$21,2,FALSE)&amp;"'!$K:$K"),0)),"")</f>
        <v/>
      </c>
      <c r="AM722" s="50">
        <f t="shared" si="1"/>
        <v>2</v>
      </c>
      <c r="AN722" s="50" t="str">
        <f t="shared" si="2"/>
        <v>Not Started</v>
      </c>
      <c r="AO722" s="51" t="str">
        <f t="array" ref="AO722">IFERROR(INDEX(INDIRECT("'"&amp;VLOOKUP($C722,ModMap!$A$2:$B$21,2,FALSE)&amp;"'!AO:AO"),MATCH($K722,INDIRECT("'"&amp;VLOOKUP($C722,ModMap!$A$2:$B$21,2,FALSE)&amp;"'!$K:$K"),0)),"")</f>
        <v/>
      </c>
      <c r="AP722" s="49" t="str">
        <f t="array" ref="AP722">IFERROR(HYPERLINK("#'"&amp;VLOOKUP($C722,ModMap!$A$2:$B$21,2,FALSE)&amp;"'!V"&amp;MATCH($K722,INDIRECT("'"&amp;VLOOKUP($C722,ModMap!$A$2:$B$21,2,FALSE)&amp;"'!$K:$K"),0),"Edit on module sheet"),"")</f>
        <v>Edit on module sheet</v>
      </c>
    </row>
    <row r="723" ht="42.0" customHeight="1">
      <c r="A723" s="39">
        <v>721.0</v>
      </c>
      <c r="B723" s="39">
        <v>721.0</v>
      </c>
      <c r="C723" s="39" t="s">
        <v>133</v>
      </c>
      <c r="D723" s="40" t="s">
        <v>134</v>
      </c>
      <c r="E723" s="31" t="s">
        <v>69</v>
      </c>
      <c r="F723" s="68" t="s">
        <v>1900</v>
      </c>
      <c r="G723" s="40" t="s">
        <v>1901</v>
      </c>
      <c r="H723" s="39" t="s">
        <v>2107</v>
      </c>
      <c r="I723" s="39" t="s">
        <v>2108</v>
      </c>
      <c r="J723" s="40" t="s">
        <v>2109</v>
      </c>
      <c r="K723" s="39" t="s">
        <v>3943</v>
      </c>
      <c r="L723" s="40" t="s">
        <v>3944</v>
      </c>
      <c r="M723" s="48" t="s">
        <v>434</v>
      </c>
      <c r="N723" s="39" t="s">
        <v>1907</v>
      </c>
      <c r="O723" s="39" t="s">
        <v>1146</v>
      </c>
      <c r="P723" s="40" t="s">
        <v>2112</v>
      </c>
      <c r="Q723" s="40" t="s">
        <v>2113</v>
      </c>
      <c r="R723" s="39" t="s">
        <v>1910</v>
      </c>
      <c r="S723" s="39" t="s">
        <v>69</v>
      </c>
      <c r="T723" s="39" t="str">
        <f t="array" ref="T723">IFERROR(INDEX(INDIRECT("'"&amp;VLOOKUP($C723,ModMap!$A$2:$B$21,2,FALSE)&amp;"'!T:T"),MATCH($K723,INDIRECT("'"&amp;VLOOKUP($C723,ModMap!$A$2:$B$21,2,FALSE)&amp;"'!$K:$K"),0)),"")</f>
        <v>Unassigned</v>
      </c>
      <c r="U723" s="48" t="s">
        <v>33</v>
      </c>
      <c r="V723" s="39" t="str">
        <f t="array" ref="V723">IFERROR(INDEX(INDIRECT("'"&amp;VLOOKUP($C723,ModMap!$A$2:$B$21,2,FALSE)&amp;"'!V:V"),MATCH($K723,INDIRECT("'"&amp;VLOOKUP($C723,ModMap!$A$2:$B$21,2,FALSE)&amp;"'!$K:$K"),0)),"")</f>
        <v>Not Started</v>
      </c>
      <c r="W723" s="39" t="str">
        <f t="array" ref="W723">IFERROR(INDEX(INDIRECT("'"&amp;VLOOKUP($C723,ModMap!$A$2:$B$21,2,FALSE)&amp;"'!W:W"),MATCH($K723,INDIRECT("'"&amp;VLOOKUP($C723,ModMap!$A$2:$B$21,2,FALSE)&amp;"'!$K:$K"),0)),"")</f>
        <v>Unassigned</v>
      </c>
      <c r="X723" s="44" t="s">
        <v>36</v>
      </c>
      <c r="Y723" s="39" t="str">
        <f t="array" ref="Y723">IFERROR(INDEX(INDIRECT("'"&amp;VLOOKUP($C723,ModMap!$A$2:$B$21,2,FALSE)&amp;"'!Y:Y"),MATCH($K723,INDIRECT("'"&amp;VLOOKUP($C723,ModMap!$A$2:$B$21,2,FALSE)&amp;"'!$K:$K"),0)),"")</f>
        <v>N/A</v>
      </c>
      <c r="Z723" s="39" t="str">
        <f t="array" ref="Z723">IFERROR(INDEX(INDIRECT("'"&amp;VLOOKUP($C723,ModMap!$A$2:$B$21,2,FALSE)&amp;"'!Z:Z"),MATCH($K723,INDIRECT("'"&amp;VLOOKUP($C723,ModMap!$A$2:$B$21,2,FALSE)&amp;"'!$K:$K"),0)),"")</f>
        <v/>
      </c>
      <c r="AA723" s="44" t="s">
        <v>36</v>
      </c>
      <c r="AB723" s="39" t="str">
        <f t="array" ref="AB723">IFERROR(INDEX(INDIRECT("'"&amp;VLOOKUP($C723,ModMap!$A$2:$B$21,2,FALSE)&amp;"'!AB:AB"),MATCH($K723,INDIRECT("'"&amp;VLOOKUP($C723,ModMap!$A$2:$B$21,2,FALSE)&amp;"'!$K:$K"),0)),"")</f>
        <v>N/A</v>
      </c>
      <c r="AC723" s="39" t="str">
        <f t="array" ref="AC723">IFERROR(INDEX(INDIRECT("'"&amp;VLOOKUP($C723,ModMap!$A$2:$B$21,2,FALSE)&amp;"'!AC:AC"),MATCH($K723,INDIRECT("'"&amp;VLOOKUP($C723,ModMap!$A$2:$B$21,2,FALSE)&amp;"'!$K:$K"),0)),"")</f>
        <v/>
      </c>
      <c r="AD723" s="48" t="s">
        <v>33</v>
      </c>
      <c r="AE723" s="39" t="str">
        <f t="array" ref="AE723">IFERROR(INDEX(INDIRECT("'"&amp;VLOOKUP($C723,ModMap!$A$2:$B$21,2,FALSE)&amp;"'!AE:AE"),MATCH($K723,INDIRECT("'"&amp;VLOOKUP($C723,ModMap!$A$2:$B$21,2,FALSE)&amp;"'!$K:$K"),0)),"")</f>
        <v>Not Started</v>
      </c>
      <c r="AF723" s="39" t="str">
        <f t="array" ref="AF723">IFERROR(INDEX(INDIRECT("'"&amp;VLOOKUP($C723,ModMap!$A$2:$B$21,2,FALSE)&amp;"'!AF:AF"),MATCH($K723,INDIRECT("'"&amp;VLOOKUP($C723,ModMap!$A$2:$B$21,2,FALSE)&amp;"'!$K:$K"),0)),"")</f>
        <v>Unassigned</v>
      </c>
      <c r="AG723" s="48" t="s">
        <v>33</v>
      </c>
      <c r="AH723" s="39" t="str">
        <f t="array" ref="AH723">IFERROR(INDEX(INDIRECT("'"&amp;VLOOKUP($C723,ModMap!$A$2:$B$21,2,FALSE)&amp;"'!AH:AH"),MATCH($K723,INDIRECT("'"&amp;VLOOKUP($C723,ModMap!$A$2:$B$21,2,FALSE)&amp;"'!$K:$K"),0)),"")</f>
        <v>Not Started</v>
      </c>
      <c r="AI723" s="39" t="str">
        <f t="array" ref="AI723">IFERROR(INDEX(INDIRECT("'"&amp;VLOOKUP($C723,ModMap!$A$2:$B$21,2,FALSE)&amp;"'!AI:AI"),MATCH($K723,INDIRECT("'"&amp;VLOOKUP($C723,ModMap!$A$2:$B$21,2,FALSE)&amp;"'!$K:$K"),0)),"")</f>
        <v>Unassigned</v>
      </c>
      <c r="AJ723" s="44" t="s">
        <v>36</v>
      </c>
      <c r="AK723" s="39" t="str">
        <f t="array" ref="AK723">IFERROR(INDEX(INDIRECT("'"&amp;VLOOKUP($C723,ModMap!$A$2:$B$21,2,FALSE)&amp;"'!AK:AK"),MATCH($K723,INDIRECT("'"&amp;VLOOKUP($C723,ModMap!$A$2:$B$21,2,FALSE)&amp;"'!$K:$K"),0)),"")</f>
        <v>N/A</v>
      </c>
      <c r="AL723" s="39" t="str">
        <f t="array" ref="AL723">IFERROR(INDEX(INDIRECT("'"&amp;VLOOKUP($C723,ModMap!$A$2:$B$21,2,FALSE)&amp;"'!AL:AL"),MATCH($K723,INDIRECT("'"&amp;VLOOKUP($C723,ModMap!$A$2:$B$21,2,FALSE)&amp;"'!$K:$K"),0)),"")</f>
        <v/>
      </c>
      <c r="AM723" s="39">
        <f t="shared" si="1"/>
        <v>3</v>
      </c>
      <c r="AN723" s="39" t="str">
        <f t="shared" si="2"/>
        <v>Not Started</v>
      </c>
      <c r="AO723" s="40" t="str">
        <f t="array" ref="AO723">IFERROR(INDEX(INDIRECT("'"&amp;VLOOKUP($C723,ModMap!$A$2:$B$21,2,FALSE)&amp;"'!AO:AO"),MATCH($K723,INDIRECT("'"&amp;VLOOKUP($C723,ModMap!$A$2:$B$21,2,FALSE)&amp;"'!$K:$K"),0)),"")</f>
        <v/>
      </c>
      <c r="AP723" s="49" t="str">
        <f t="array" ref="AP723">IFERROR(HYPERLINK("#'"&amp;VLOOKUP($C723,ModMap!$A$2:$B$21,2,FALSE)&amp;"'!V"&amp;MATCH($K723,INDIRECT("'"&amp;VLOOKUP($C723,ModMap!$A$2:$B$21,2,FALSE)&amp;"'!$K:$K"),0),"Edit on module sheet"),"")</f>
        <v>Edit on module sheet</v>
      </c>
    </row>
    <row r="724" ht="42.0" customHeight="1">
      <c r="A724" s="50">
        <v>722.0</v>
      </c>
      <c r="B724" s="50">
        <v>722.0</v>
      </c>
      <c r="C724" s="50" t="s">
        <v>133</v>
      </c>
      <c r="D724" s="51" t="s">
        <v>134</v>
      </c>
      <c r="E724" s="30" t="s">
        <v>62</v>
      </c>
      <c r="F724" s="68" t="s">
        <v>1900</v>
      </c>
      <c r="G724" s="51" t="s">
        <v>1901</v>
      </c>
      <c r="H724" s="50" t="s">
        <v>2131</v>
      </c>
      <c r="I724" s="50" t="s">
        <v>2132</v>
      </c>
      <c r="J724" s="51" t="s">
        <v>2133</v>
      </c>
      <c r="K724" s="50" t="s">
        <v>2134</v>
      </c>
      <c r="L724" s="51" t="s">
        <v>2136</v>
      </c>
      <c r="M724" s="47" t="s">
        <v>200</v>
      </c>
      <c r="N724" s="50" t="s">
        <v>1907</v>
      </c>
      <c r="O724" s="50" t="s">
        <v>1146</v>
      </c>
      <c r="P724" s="51" t="s">
        <v>444</v>
      </c>
      <c r="Q724" s="51" t="s">
        <v>2138</v>
      </c>
      <c r="R724" s="50" t="s">
        <v>1910</v>
      </c>
      <c r="S724" s="50" t="s">
        <v>1911</v>
      </c>
      <c r="T724" s="50" t="str">
        <f t="array" ref="T724">IFERROR(INDEX(INDIRECT("'"&amp;VLOOKUP($C724,ModMap!$A$2:$B$21,2,FALSE)&amp;"'!T:T"),MATCH($K724,INDIRECT("'"&amp;VLOOKUP($C724,ModMap!$A$2:$B$21,2,FALSE)&amp;"'!$K:$K"),0)),"")</f>
        <v>Unassigned</v>
      </c>
      <c r="U724" s="48" t="s">
        <v>33</v>
      </c>
      <c r="V724" s="50" t="str">
        <f t="array" ref="V724">IFERROR(INDEX(INDIRECT("'"&amp;VLOOKUP($C724,ModMap!$A$2:$B$21,2,FALSE)&amp;"'!V:V"),MATCH($K724,INDIRECT("'"&amp;VLOOKUP($C724,ModMap!$A$2:$B$21,2,FALSE)&amp;"'!$K:$K"),0)),"")</f>
        <v>Not Started</v>
      </c>
      <c r="W724" s="50" t="str">
        <f t="array" ref="W724">IFERROR(INDEX(INDIRECT("'"&amp;VLOOKUP($C724,ModMap!$A$2:$B$21,2,FALSE)&amp;"'!W:W"),MATCH($K724,INDIRECT("'"&amp;VLOOKUP($C724,ModMap!$A$2:$B$21,2,FALSE)&amp;"'!$K:$K"),0)),"")</f>
        <v>Unassigned</v>
      </c>
      <c r="X724" s="44" t="s">
        <v>36</v>
      </c>
      <c r="Y724" s="50" t="str">
        <f t="array" ref="Y724">IFERROR(INDEX(INDIRECT("'"&amp;VLOOKUP($C724,ModMap!$A$2:$B$21,2,FALSE)&amp;"'!Y:Y"),MATCH($K724,INDIRECT("'"&amp;VLOOKUP($C724,ModMap!$A$2:$B$21,2,FALSE)&amp;"'!$K:$K"),0)),"")</f>
        <v>N/A</v>
      </c>
      <c r="Z724" s="50" t="str">
        <f t="array" ref="Z724">IFERROR(INDEX(INDIRECT("'"&amp;VLOOKUP($C724,ModMap!$A$2:$B$21,2,FALSE)&amp;"'!Z:Z"),MATCH($K724,INDIRECT("'"&amp;VLOOKUP($C724,ModMap!$A$2:$B$21,2,FALSE)&amp;"'!$K:$K"),0)),"")</f>
        <v/>
      </c>
      <c r="AA724" s="44" t="s">
        <v>36</v>
      </c>
      <c r="AB724" s="50" t="str">
        <f t="array" ref="AB724">IFERROR(INDEX(INDIRECT("'"&amp;VLOOKUP($C724,ModMap!$A$2:$B$21,2,FALSE)&amp;"'!AB:AB"),MATCH($K724,INDIRECT("'"&amp;VLOOKUP($C724,ModMap!$A$2:$B$21,2,FALSE)&amp;"'!$K:$K"),0)),"")</f>
        <v>N/A</v>
      </c>
      <c r="AC724" s="50" t="str">
        <f t="array" ref="AC724">IFERROR(INDEX(INDIRECT("'"&amp;VLOOKUP($C724,ModMap!$A$2:$B$21,2,FALSE)&amp;"'!AC:AC"),MATCH($K724,INDIRECT("'"&amp;VLOOKUP($C724,ModMap!$A$2:$B$21,2,FALSE)&amp;"'!$K:$K"),0)),"")</f>
        <v/>
      </c>
      <c r="AD724" s="44" t="s">
        <v>36</v>
      </c>
      <c r="AE724" s="50" t="str">
        <f t="array" ref="AE724">IFERROR(INDEX(INDIRECT("'"&amp;VLOOKUP($C724,ModMap!$A$2:$B$21,2,FALSE)&amp;"'!AE:AE"),MATCH($K724,INDIRECT("'"&amp;VLOOKUP($C724,ModMap!$A$2:$B$21,2,FALSE)&amp;"'!$K:$K"),0)),"")</f>
        <v>N/A</v>
      </c>
      <c r="AF724" s="50" t="str">
        <f t="array" ref="AF724">IFERROR(INDEX(INDIRECT("'"&amp;VLOOKUP($C724,ModMap!$A$2:$B$21,2,FALSE)&amp;"'!AF:AF"),MATCH($K724,INDIRECT("'"&amp;VLOOKUP($C724,ModMap!$A$2:$B$21,2,FALSE)&amp;"'!$K:$K"),0)),"")</f>
        <v/>
      </c>
      <c r="AG724" s="48" t="s">
        <v>33</v>
      </c>
      <c r="AH724" s="50" t="str">
        <f t="array" ref="AH724">IFERROR(INDEX(INDIRECT("'"&amp;VLOOKUP($C724,ModMap!$A$2:$B$21,2,FALSE)&amp;"'!AH:AH"),MATCH($K724,INDIRECT("'"&amp;VLOOKUP($C724,ModMap!$A$2:$B$21,2,FALSE)&amp;"'!$K:$K"),0)),"")</f>
        <v>Not Started</v>
      </c>
      <c r="AI724" s="50" t="str">
        <f t="array" ref="AI724">IFERROR(INDEX(INDIRECT("'"&amp;VLOOKUP($C724,ModMap!$A$2:$B$21,2,FALSE)&amp;"'!AI:AI"),MATCH($K724,INDIRECT("'"&amp;VLOOKUP($C724,ModMap!$A$2:$B$21,2,FALSE)&amp;"'!$K:$K"),0)),"")</f>
        <v>Unassigned</v>
      </c>
      <c r="AJ724" s="44" t="s">
        <v>36</v>
      </c>
      <c r="AK724" s="50" t="str">
        <f t="array" ref="AK724">IFERROR(INDEX(INDIRECT("'"&amp;VLOOKUP($C724,ModMap!$A$2:$B$21,2,FALSE)&amp;"'!AK:AK"),MATCH($K724,INDIRECT("'"&amp;VLOOKUP($C724,ModMap!$A$2:$B$21,2,FALSE)&amp;"'!$K:$K"),0)),"")</f>
        <v>N/A</v>
      </c>
      <c r="AL724" s="50" t="str">
        <f t="array" ref="AL724">IFERROR(INDEX(INDIRECT("'"&amp;VLOOKUP($C724,ModMap!$A$2:$B$21,2,FALSE)&amp;"'!AL:AL"),MATCH($K724,INDIRECT("'"&amp;VLOOKUP($C724,ModMap!$A$2:$B$21,2,FALSE)&amp;"'!$K:$K"),0)),"")</f>
        <v/>
      </c>
      <c r="AM724" s="50">
        <f t="shared" si="1"/>
        <v>2</v>
      </c>
      <c r="AN724" s="50" t="str">
        <f t="shared" si="2"/>
        <v>Not Started</v>
      </c>
      <c r="AO724" s="51" t="str">
        <f t="array" ref="AO724">IFERROR(INDEX(INDIRECT("'"&amp;VLOOKUP($C724,ModMap!$A$2:$B$21,2,FALSE)&amp;"'!AO:AO"),MATCH($K724,INDIRECT("'"&amp;VLOOKUP($C724,ModMap!$A$2:$B$21,2,FALSE)&amp;"'!$K:$K"),0)),"")</f>
        <v/>
      </c>
      <c r="AP724" s="49" t="str">
        <f t="array" ref="AP724">IFERROR(HYPERLINK("#'"&amp;VLOOKUP($C724,ModMap!$A$2:$B$21,2,FALSE)&amp;"'!V"&amp;MATCH($K724,INDIRECT("'"&amp;VLOOKUP($C724,ModMap!$A$2:$B$21,2,FALSE)&amp;"'!$K:$K"),0),"Edit on module sheet"),"")</f>
        <v>Edit on module sheet</v>
      </c>
    </row>
    <row r="725" ht="42.0" customHeight="1">
      <c r="A725" s="39">
        <v>723.0</v>
      </c>
      <c r="B725" s="39">
        <v>723.0</v>
      </c>
      <c r="C725" s="39" t="s">
        <v>133</v>
      </c>
      <c r="D725" s="40" t="s">
        <v>134</v>
      </c>
      <c r="E725" s="30" t="s">
        <v>62</v>
      </c>
      <c r="F725" s="68" t="s">
        <v>1900</v>
      </c>
      <c r="G725" s="40" t="s">
        <v>1901</v>
      </c>
      <c r="H725" s="39" t="s">
        <v>2131</v>
      </c>
      <c r="I725" s="39" t="s">
        <v>2132</v>
      </c>
      <c r="J725" s="40" t="s">
        <v>2133</v>
      </c>
      <c r="K725" s="39" t="s">
        <v>2140</v>
      </c>
      <c r="L725" s="40" t="s">
        <v>2141</v>
      </c>
      <c r="M725" s="47" t="s">
        <v>200</v>
      </c>
      <c r="N725" s="39" t="s">
        <v>1907</v>
      </c>
      <c r="O725" s="39" t="s">
        <v>1146</v>
      </c>
      <c r="P725" s="40" t="s">
        <v>444</v>
      </c>
      <c r="Q725" s="40" t="s">
        <v>2138</v>
      </c>
      <c r="R725" s="39" t="s">
        <v>1910</v>
      </c>
      <c r="S725" s="39" t="s">
        <v>1920</v>
      </c>
      <c r="T725" s="39" t="str">
        <f t="array" ref="T725">IFERROR(INDEX(INDIRECT("'"&amp;VLOOKUP($C725,ModMap!$A$2:$B$21,2,FALSE)&amp;"'!T:T"),MATCH($K725,INDIRECT("'"&amp;VLOOKUP($C725,ModMap!$A$2:$B$21,2,FALSE)&amp;"'!$K:$K"),0)),"")</f>
        <v>Unassigned</v>
      </c>
      <c r="U725" s="48" t="s">
        <v>33</v>
      </c>
      <c r="V725" s="39" t="str">
        <f t="array" ref="V725">IFERROR(INDEX(INDIRECT("'"&amp;VLOOKUP($C725,ModMap!$A$2:$B$21,2,FALSE)&amp;"'!V:V"),MATCH($K725,INDIRECT("'"&amp;VLOOKUP($C725,ModMap!$A$2:$B$21,2,FALSE)&amp;"'!$K:$K"),0)),"")</f>
        <v>Not Started</v>
      </c>
      <c r="W725" s="39" t="str">
        <f t="array" ref="W725">IFERROR(INDEX(INDIRECT("'"&amp;VLOOKUP($C725,ModMap!$A$2:$B$21,2,FALSE)&amp;"'!W:W"),MATCH($K725,INDIRECT("'"&amp;VLOOKUP($C725,ModMap!$A$2:$B$21,2,FALSE)&amp;"'!$K:$K"),0)),"")</f>
        <v>Unassigned</v>
      </c>
      <c r="X725" s="44" t="s">
        <v>36</v>
      </c>
      <c r="Y725" s="39" t="str">
        <f t="array" ref="Y725">IFERROR(INDEX(INDIRECT("'"&amp;VLOOKUP($C725,ModMap!$A$2:$B$21,2,FALSE)&amp;"'!Y:Y"),MATCH($K725,INDIRECT("'"&amp;VLOOKUP($C725,ModMap!$A$2:$B$21,2,FALSE)&amp;"'!$K:$K"),0)),"")</f>
        <v>N/A</v>
      </c>
      <c r="Z725" s="39" t="str">
        <f t="array" ref="Z725">IFERROR(INDEX(INDIRECT("'"&amp;VLOOKUP($C725,ModMap!$A$2:$B$21,2,FALSE)&amp;"'!Z:Z"),MATCH($K725,INDIRECT("'"&amp;VLOOKUP($C725,ModMap!$A$2:$B$21,2,FALSE)&amp;"'!$K:$K"),0)),"")</f>
        <v/>
      </c>
      <c r="AA725" s="44" t="s">
        <v>36</v>
      </c>
      <c r="AB725" s="39" t="str">
        <f t="array" ref="AB725">IFERROR(INDEX(INDIRECT("'"&amp;VLOOKUP($C725,ModMap!$A$2:$B$21,2,FALSE)&amp;"'!AB:AB"),MATCH($K725,INDIRECT("'"&amp;VLOOKUP($C725,ModMap!$A$2:$B$21,2,FALSE)&amp;"'!$K:$K"),0)),"")</f>
        <v>N/A</v>
      </c>
      <c r="AC725" s="39" t="str">
        <f t="array" ref="AC725">IFERROR(INDEX(INDIRECT("'"&amp;VLOOKUP($C725,ModMap!$A$2:$B$21,2,FALSE)&amp;"'!AC:AC"),MATCH($K725,INDIRECT("'"&amp;VLOOKUP($C725,ModMap!$A$2:$B$21,2,FALSE)&amp;"'!$K:$K"),0)),"")</f>
        <v/>
      </c>
      <c r="AD725" s="48" t="s">
        <v>33</v>
      </c>
      <c r="AE725" s="39" t="str">
        <f t="array" ref="AE725">IFERROR(INDEX(INDIRECT("'"&amp;VLOOKUP($C725,ModMap!$A$2:$B$21,2,FALSE)&amp;"'!AE:AE"),MATCH($K725,INDIRECT("'"&amp;VLOOKUP($C725,ModMap!$A$2:$B$21,2,FALSE)&amp;"'!$K:$K"),0)),"")</f>
        <v>Not Started</v>
      </c>
      <c r="AF725" s="39" t="str">
        <f t="array" ref="AF725">IFERROR(INDEX(INDIRECT("'"&amp;VLOOKUP($C725,ModMap!$A$2:$B$21,2,FALSE)&amp;"'!AF:AF"),MATCH($K725,INDIRECT("'"&amp;VLOOKUP($C725,ModMap!$A$2:$B$21,2,FALSE)&amp;"'!$K:$K"),0)),"")</f>
        <v>Unassigned</v>
      </c>
      <c r="AG725" s="48" t="s">
        <v>33</v>
      </c>
      <c r="AH725" s="39" t="str">
        <f t="array" ref="AH725">IFERROR(INDEX(INDIRECT("'"&amp;VLOOKUP($C725,ModMap!$A$2:$B$21,2,FALSE)&amp;"'!AH:AH"),MATCH($K725,INDIRECT("'"&amp;VLOOKUP($C725,ModMap!$A$2:$B$21,2,FALSE)&amp;"'!$K:$K"),0)),"")</f>
        <v>Not Started</v>
      </c>
      <c r="AI725" s="39" t="str">
        <f t="array" ref="AI725">IFERROR(INDEX(INDIRECT("'"&amp;VLOOKUP($C725,ModMap!$A$2:$B$21,2,FALSE)&amp;"'!AI:AI"),MATCH($K725,INDIRECT("'"&amp;VLOOKUP($C725,ModMap!$A$2:$B$21,2,FALSE)&amp;"'!$K:$K"),0)),"")</f>
        <v>Unassigned</v>
      </c>
      <c r="AJ725" s="44" t="s">
        <v>36</v>
      </c>
      <c r="AK725" s="39" t="str">
        <f t="array" ref="AK725">IFERROR(INDEX(INDIRECT("'"&amp;VLOOKUP($C725,ModMap!$A$2:$B$21,2,FALSE)&amp;"'!AK:AK"),MATCH($K725,INDIRECT("'"&amp;VLOOKUP($C725,ModMap!$A$2:$B$21,2,FALSE)&amp;"'!$K:$K"),0)),"")</f>
        <v>N/A</v>
      </c>
      <c r="AL725" s="39" t="str">
        <f t="array" ref="AL725">IFERROR(INDEX(INDIRECT("'"&amp;VLOOKUP($C725,ModMap!$A$2:$B$21,2,FALSE)&amp;"'!AL:AL"),MATCH($K725,INDIRECT("'"&amp;VLOOKUP($C725,ModMap!$A$2:$B$21,2,FALSE)&amp;"'!$K:$K"),0)),"")</f>
        <v/>
      </c>
      <c r="AM725" s="39">
        <f t="shared" si="1"/>
        <v>3</v>
      </c>
      <c r="AN725" s="39" t="str">
        <f t="shared" si="2"/>
        <v>Not Started</v>
      </c>
      <c r="AO725" s="40" t="str">
        <f t="array" ref="AO725">IFERROR(INDEX(INDIRECT("'"&amp;VLOOKUP($C725,ModMap!$A$2:$B$21,2,FALSE)&amp;"'!AO:AO"),MATCH($K725,INDIRECT("'"&amp;VLOOKUP($C725,ModMap!$A$2:$B$21,2,FALSE)&amp;"'!$K:$K"),0)),"")</f>
        <v/>
      </c>
      <c r="AP725" s="49" t="str">
        <f t="array" ref="AP725">IFERROR(HYPERLINK("#'"&amp;VLOOKUP($C725,ModMap!$A$2:$B$21,2,FALSE)&amp;"'!V"&amp;MATCH($K725,INDIRECT("'"&amp;VLOOKUP($C725,ModMap!$A$2:$B$21,2,FALSE)&amp;"'!$K:$K"),0),"Edit on module sheet"),"")</f>
        <v>Edit on module sheet</v>
      </c>
    </row>
    <row r="726" ht="42.0" customHeight="1">
      <c r="A726" s="50">
        <v>724.0</v>
      </c>
      <c r="B726" s="50">
        <v>724.0</v>
      </c>
      <c r="C726" s="50" t="s">
        <v>133</v>
      </c>
      <c r="D726" s="51" t="s">
        <v>134</v>
      </c>
      <c r="E726" s="30" t="s">
        <v>62</v>
      </c>
      <c r="F726" s="68" t="s">
        <v>1900</v>
      </c>
      <c r="G726" s="51" t="s">
        <v>1901</v>
      </c>
      <c r="H726" s="50" t="s">
        <v>2131</v>
      </c>
      <c r="I726" s="50" t="s">
        <v>2132</v>
      </c>
      <c r="J726" s="51" t="s">
        <v>2133</v>
      </c>
      <c r="K726" s="50" t="s">
        <v>2144</v>
      </c>
      <c r="L726" s="51" t="s">
        <v>1925</v>
      </c>
      <c r="M726" s="47" t="s">
        <v>200</v>
      </c>
      <c r="N726" s="50" t="s">
        <v>1907</v>
      </c>
      <c r="O726" s="50" t="s">
        <v>1146</v>
      </c>
      <c r="P726" s="51" t="s">
        <v>444</v>
      </c>
      <c r="Q726" s="51" t="s">
        <v>2138</v>
      </c>
      <c r="R726" s="50" t="s">
        <v>1910</v>
      </c>
      <c r="S726" s="50" t="s">
        <v>1928</v>
      </c>
      <c r="T726" s="50" t="str">
        <f t="array" ref="T726">IFERROR(INDEX(INDIRECT("'"&amp;VLOOKUP($C726,ModMap!$A$2:$B$21,2,FALSE)&amp;"'!T:T"),MATCH($K726,INDIRECT("'"&amp;VLOOKUP($C726,ModMap!$A$2:$B$21,2,FALSE)&amp;"'!$K:$K"),0)),"")</f>
        <v>Unassigned</v>
      </c>
      <c r="U726" s="48" t="s">
        <v>33</v>
      </c>
      <c r="V726" s="50" t="str">
        <f t="array" ref="V726">IFERROR(INDEX(INDIRECT("'"&amp;VLOOKUP($C726,ModMap!$A$2:$B$21,2,FALSE)&amp;"'!V:V"),MATCH($K726,INDIRECT("'"&amp;VLOOKUP($C726,ModMap!$A$2:$B$21,2,FALSE)&amp;"'!$K:$K"),0)),"")</f>
        <v>Not Started</v>
      </c>
      <c r="W726" s="50" t="str">
        <f t="array" ref="W726">IFERROR(INDEX(INDIRECT("'"&amp;VLOOKUP($C726,ModMap!$A$2:$B$21,2,FALSE)&amp;"'!W:W"),MATCH($K726,INDIRECT("'"&amp;VLOOKUP($C726,ModMap!$A$2:$B$21,2,FALSE)&amp;"'!$K:$K"),0)),"")</f>
        <v>Unassigned</v>
      </c>
      <c r="X726" s="44" t="s">
        <v>36</v>
      </c>
      <c r="Y726" s="50" t="str">
        <f t="array" ref="Y726">IFERROR(INDEX(INDIRECT("'"&amp;VLOOKUP($C726,ModMap!$A$2:$B$21,2,FALSE)&amp;"'!Y:Y"),MATCH($K726,INDIRECT("'"&amp;VLOOKUP($C726,ModMap!$A$2:$B$21,2,FALSE)&amp;"'!$K:$K"),0)),"")</f>
        <v>N/A</v>
      </c>
      <c r="Z726" s="50" t="str">
        <f t="array" ref="Z726">IFERROR(INDEX(INDIRECT("'"&amp;VLOOKUP($C726,ModMap!$A$2:$B$21,2,FALSE)&amp;"'!Z:Z"),MATCH($K726,INDIRECT("'"&amp;VLOOKUP($C726,ModMap!$A$2:$B$21,2,FALSE)&amp;"'!$K:$K"),0)),"")</f>
        <v/>
      </c>
      <c r="AA726" s="44" t="s">
        <v>36</v>
      </c>
      <c r="AB726" s="50" t="str">
        <f t="array" ref="AB726">IFERROR(INDEX(INDIRECT("'"&amp;VLOOKUP($C726,ModMap!$A$2:$B$21,2,FALSE)&amp;"'!AB:AB"),MATCH($K726,INDIRECT("'"&amp;VLOOKUP($C726,ModMap!$A$2:$B$21,2,FALSE)&amp;"'!$K:$K"),0)),"")</f>
        <v>N/A</v>
      </c>
      <c r="AC726" s="50" t="str">
        <f t="array" ref="AC726">IFERROR(INDEX(INDIRECT("'"&amp;VLOOKUP($C726,ModMap!$A$2:$B$21,2,FALSE)&amp;"'!AC:AC"),MATCH($K726,INDIRECT("'"&amp;VLOOKUP($C726,ModMap!$A$2:$B$21,2,FALSE)&amp;"'!$K:$K"),0)),"")</f>
        <v/>
      </c>
      <c r="AD726" s="44" t="s">
        <v>36</v>
      </c>
      <c r="AE726" s="50" t="str">
        <f t="array" ref="AE726">IFERROR(INDEX(INDIRECT("'"&amp;VLOOKUP($C726,ModMap!$A$2:$B$21,2,FALSE)&amp;"'!AE:AE"),MATCH($K726,INDIRECT("'"&amp;VLOOKUP($C726,ModMap!$A$2:$B$21,2,FALSE)&amp;"'!$K:$K"),0)),"")</f>
        <v>N/A</v>
      </c>
      <c r="AF726" s="50" t="str">
        <f t="array" ref="AF726">IFERROR(INDEX(INDIRECT("'"&amp;VLOOKUP($C726,ModMap!$A$2:$B$21,2,FALSE)&amp;"'!AF:AF"),MATCH($K726,INDIRECT("'"&amp;VLOOKUP($C726,ModMap!$A$2:$B$21,2,FALSE)&amp;"'!$K:$K"),0)),"")</f>
        <v/>
      </c>
      <c r="AG726" s="48" t="s">
        <v>33</v>
      </c>
      <c r="AH726" s="50" t="str">
        <f t="array" ref="AH726">IFERROR(INDEX(INDIRECT("'"&amp;VLOOKUP($C726,ModMap!$A$2:$B$21,2,FALSE)&amp;"'!AH:AH"),MATCH($K726,INDIRECT("'"&amp;VLOOKUP($C726,ModMap!$A$2:$B$21,2,FALSE)&amp;"'!$K:$K"),0)),"")</f>
        <v>Not Started</v>
      </c>
      <c r="AI726" s="50" t="str">
        <f t="array" ref="AI726">IFERROR(INDEX(INDIRECT("'"&amp;VLOOKUP($C726,ModMap!$A$2:$B$21,2,FALSE)&amp;"'!AI:AI"),MATCH($K726,INDIRECT("'"&amp;VLOOKUP($C726,ModMap!$A$2:$B$21,2,FALSE)&amp;"'!$K:$K"),0)),"")</f>
        <v>Unassigned</v>
      </c>
      <c r="AJ726" s="44" t="s">
        <v>36</v>
      </c>
      <c r="AK726" s="50" t="str">
        <f t="array" ref="AK726">IFERROR(INDEX(INDIRECT("'"&amp;VLOOKUP($C726,ModMap!$A$2:$B$21,2,FALSE)&amp;"'!AK:AK"),MATCH($K726,INDIRECT("'"&amp;VLOOKUP($C726,ModMap!$A$2:$B$21,2,FALSE)&amp;"'!$K:$K"),0)),"")</f>
        <v>N/A</v>
      </c>
      <c r="AL726" s="50" t="str">
        <f t="array" ref="AL726">IFERROR(INDEX(INDIRECT("'"&amp;VLOOKUP($C726,ModMap!$A$2:$B$21,2,FALSE)&amp;"'!AL:AL"),MATCH($K726,INDIRECT("'"&amp;VLOOKUP($C726,ModMap!$A$2:$B$21,2,FALSE)&amp;"'!$K:$K"),0)),"")</f>
        <v/>
      </c>
      <c r="AM726" s="50">
        <f t="shared" si="1"/>
        <v>2</v>
      </c>
      <c r="AN726" s="50" t="str">
        <f t="shared" si="2"/>
        <v>Not Started</v>
      </c>
      <c r="AO726" s="51" t="str">
        <f t="array" ref="AO726">IFERROR(INDEX(INDIRECT("'"&amp;VLOOKUP($C726,ModMap!$A$2:$B$21,2,FALSE)&amp;"'!AO:AO"),MATCH($K726,INDIRECT("'"&amp;VLOOKUP($C726,ModMap!$A$2:$B$21,2,FALSE)&amp;"'!$K:$K"),0)),"")</f>
        <v/>
      </c>
      <c r="AP726" s="49" t="str">
        <f t="array" ref="AP726">IFERROR(HYPERLINK("#'"&amp;VLOOKUP($C726,ModMap!$A$2:$B$21,2,FALSE)&amp;"'!V"&amp;MATCH($K726,INDIRECT("'"&amp;VLOOKUP($C726,ModMap!$A$2:$B$21,2,FALSE)&amp;"'!$K:$K"),0),"Edit on module sheet"),"")</f>
        <v>Edit on module sheet</v>
      </c>
    </row>
    <row r="727" ht="42.0" customHeight="1">
      <c r="A727" s="39">
        <v>725.0</v>
      </c>
      <c r="B727" s="39">
        <v>725.0</v>
      </c>
      <c r="C727" s="39" t="s">
        <v>133</v>
      </c>
      <c r="D727" s="40" t="s">
        <v>134</v>
      </c>
      <c r="E727" s="31" t="s">
        <v>69</v>
      </c>
      <c r="F727" s="68" t="s">
        <v>1900</v>
      </c>
      <c r="G727" s="40" t="s">
        <v>1901</v>
      </c>
      <c r="H727" s="39" t="s">
        <v>2131</v>
      </c>
      <c r="I727" s="39" t="s">
        <v>2132</v>
      </c>
      <c r="J727" s="40" t="s">
        <v>2133</v>
      </c>
      <c r="K727" s="39" t="s">
        <v>3945</v>
      </c>
      <c r="L727" s="40" t="s">
        <v>3946</v>
      </c>
      <c r="M727" s="48" t="s">
        <v>434</v>
      </c>
      <c r="N727" s="39" t="s">
        <v>1907</v>
      </c>
      <c r="O727" s="39" t="s">
        <v>1146</v>
      </c>
      <c r="P727" s="40" t="s">
        <v>444</v>
      </c>
      <c r="Q727" s="40" t="s">
        <v>2138</v>
      </c>
      <c r="R727" s="39" t="s">
        <v>1910</v>
      </c>
      <c r="S727" s="39" t="s">
        <v>69</v>
      </c>
      <c r="T727" s="39" t="str">
        <f t="array" ref="T727">IFERROR(INDEX(INDIRECT("'"&amp;VLOOKUP($C727,ModMap!$A$2:$B$21,2,FALSE)&amp;"'!T:T"),MATCH($K727,INDIRECT("'"&amp;VLOOKUP($C727,ModMap!$A$2:$B$21,2,FALSE)&amp;"'!$K:$K"),0)),"")</f>
        <v>Unassigned</v>
      </c>
      <c r="U727" s="48" t="s">
        <v>33</v>
      </c>
      <c r="V727" s="39" t="str">
        <f t="array" ref="V727">IFERROR(INDEX(INDIRECT("'"&amp;VLOOKUP($C727,ModMap!$A$2:$B$21,2,FALSE)&amp;"'!V:V"),MATCH($K727,INDIRECT("'"&amp;VLOOKUP($C727,ModMap!$A$2:$B$21,2,FALSE)&amp;"'!$K:$K"),0)),"")</f>
        <v>Not Started</v>
      </c>
      <c r="W727" s="39" t="str">
        <f t="array" ref="W727">IFERROR(INDEX(INDIRECT("'"&amp;VLOOKUP($C727,ModMap!$A$2:$B$21,2,FALSE)&amp;"'!W:W"),MATCH($K727,INDIRECT("'"&amp;VLOOKUP($C727,ModMap!$A$2:$B$21,2,FALSE)&amp;"'!$K:$K"),0)),"")</f>
        <v>Unassigned</v>
      </c>
      <c r="X727" s="44" t="s">
        <v>36</v>
      </c>
      <c r="Y727" s="39" t="str">
        <f t="array" ref="Y727">IFERROR(INDEX(INDIRECT("'"&amp;VLOOKUP($C727,ModMap!$A$2:$B$21,2,FALSE)&amp;"'!Y:Y"),MATCH($K727,INDIRECT("'"&amp;VLOOKUP($C727,ModMap!$A$2:$B$21,2,FALSE)&amp;"'!$K:$K"),0)),"")</f>
        <v>N/A</v>
      </c>
      <c r="Z727" s="39" t="str">
        <f t="array" ref="Z727">IFERROR(INDEX(INDIRECT("'"&amp;VLOOKUP($C727,ModMap!$A$2:$B$21,2,FALSE)&amp;"'!Z:Z"),MATCH($K727,INDIRECT("'"&amp;VLOOKUP($C727,ModMap!$A$2:$B$21,2,FALSE)&amp;"'!$K:$K"),0)),"")</f>
        <v/>
      </c>
      <c r="AA727" s="44" t="s">
        <v>36</v>
      </c>
      <c r="AB727" s="39" t="str">
        <f t="array" ref="AB727">IFERROR(INDEX(INDIRECT("'"&amp;VLOOKUP($C727,ModMap!$A$2:$B$21,2,FALSE)&amp;"'!AB:AB"),MATCH($K727,INDIRECT("'"&amp;VLOOKUP($C727,ModMap!$A$2:$B$21,2,FALSE)&amp;"'!$K:$K"),0)),"")</f>
        <v>N/A</v>
      </c>
      <c r="AC727" s="39" t="str">
        <f t="array" ref="AC727">IFERROR(INDEX(INDIRECT("'"&amp;VLOOKUP($C727,ModMap!$A$2:$B$21,2,FALSE)&amp;"'!AC:AC"),MATCH($K727,INDIRECT("'"&amp;VLOOKUP($C727,ModMap!$A$2:$B$21,2,FALSE)&amp;"'!$K:$K"),0)),"")</f>
        <v/>
      </c>
      <c r="AD727" s="48" t="s">
        <v>33</v>
      </c>
      <c r="AE727" s="39" t="str">
        <f t="array" ref="AE727">IFERROR(INDEX(INDIRECT("'"&amp;VLOOKUP($C727,ModMap!$A$2:$B$21,2,FALSE)&amp;"'!AE:AE"),MATCH($K727,INDIRECT("'"&amp;VLOOKUP($C727,ModMap!$A$2:$B$21,2,FALSE)&amp;"'!$K:$K"),0)),"")</f>
        <v>Not Started</v>
      </c>
      <c r="AF727" s="39" t="str">
        <f t="array" ref="AF727">IFERROR(INDEX(INDIRECT("'"&amp;VLOOKUP($C727,ModMap!$A$2:$B$21,2,FALSE)&amp;"'!AF:AF"),MATCH($K727,INDIRECT("'"&amp;VLOOKUP($C727,ModMap!$A$2:$B$21,2,FALSE)&amp;"'!$K:$K"),0)),"")</f>
        <v>Unassigned</v>
      </c>
      <c r="AG727" s="48" t="s">
        <v>33</v>
      </c>
      <c r="AH727" s="39" t="str">
        <f t="array" ref="AH727">IFERROR(INDEX(INDIRECT("'"&amp;VLOOKUP($C727,ModMap!$A$2:$B$21,2,FALSE)&amp;"'!AH:AH"),MATCH($K727,INDIRECT("'"&amp;VLOOKUP($C727,ModMap!$A$2:$B$21,2,FALSE)&amp;"'!$K:$K"),0)),"")</f>
        <v>Not Started</v>
      </c>
      <c r="AI727" s="39" t="str">
        <f t="array" ref="AI727">IFERROR(INDEX(INDIRECT("'"&amp;VLOOKUP($C727,ModMap!$A$2:$B$21,2,FALSE)&amp;"'!AI:AI"),MATCH($K727,INDIRECT("'"&amp;VLOOKUP($C727,ModMap!$A$2:$B$21,2,FALSE)&amp;"'!$K:$K"),0)),"")</f>
        <v>Unassigned</v>
      </c>
      <c r="AJ727" s="44" t="s">
        <v>36</v>
      </c>
      <c r="AK727" s="39" t="str">
        <f t="array" ref="AK727">IFERROR(INDEX(INDIRECT("'"&amp;VLOOKUP($C727,ModMap!$A$2:$B$21,2,FALSE)&amp;"'!AK:AK"),MATCH($K727,INDIRECT("'"&amp;VLOOKUP($C727,ModMap!$A$2:$B$21,2,FALSE)&amp;"'!$K:$K"),0)),"")</f>
        <v>N/A</v>
      </c>
      <c r="AL727" s="39" t="str">
        <f t="array" ref="AL727">IFERROR(INDEX(INDIRECT("'"&amp;VLOOKUP($C727,ModMap!$A$2:$B$21,2,FALSE)&amp;"'!AL:AL"),MATCH($K727,INDIRECT("'"&amp;VLOOKUP($C727,ModMap!$A$2:$B$21,2,FALSE)&amp;"'!$K:$K"),0)),"")</f>
        <v/>
      </c>
      <c r="AM727" s="39">
        <f t="shared" si="1"/>
        <v>3</v>
      </c>
      <c r="AN727" s="39" t="str">
        <f t="shared" si="2"/>
        <v>Not Started</v>
      </c>
      <c r="AO727" s="40" t="str">
        <f t="array" ref="AO727">IFERROR(INDEX(INDIRECT("'"&amp;VLOOKUP($C727,ModMap!$A$2:$B$21,2,FALSE)&amp;"'!AO:AO"),MATCH($K727,INDIRECT("'"&amp;VLOOKUP($C727,ModMap!$A$2:$B$21,2,FALSE)&amp;"'!$K:$K"),0)),"")</f>
        <v/>
      </c>
      <c r="AP727" s="49" t="str">
        <f t="array" ref="AP727">IFERROR(HYPERLINK("#'"&amp;VLOOKUP($C727,ModMap!$A$2:$B$21,2,FALSE)&amp;"'!V"&amp;MATCH($K727,INDIRECT("'"&amp;VLOOKUP($C727,ModMap!$A$2:$B$21,2,FALSE)&amp;"'!$K:$K"),0),"Edit on module sheet"),"")</f>
        <v>Edit on module sheet</v>
      </c>
    </row>
    <row r="728" ht="42.0" customHeight="1">
      <c r="A728" s="50">
        <v>726.0</v>
      </c>
      <c r="B728" s="50">
        <v>726.0</v>
      </c>
      <c r="C728" s="50" t="s">
        <v>133</v>
      </c>
      <c r="D728" s="51" t="s">
        <v>134</v>
      </c>
      <c r="E728" s="30" t="s">
        <v>62</v>
      </c>
      <c r="F728" s="68" t="s">
        <v>1900</v>
      </c>
      <c r="G728" s="51" t="s">
        <v>1901</v>
      </c>
      <c r="H728" s="50" t="s">
        <v>2147</v>
      </c>
      <c r="I728" s="50" t="s">
        <v>2148</v>
      </c>
      <c r="J728" s="51" t="s">
        <v>2149</v>
      </c>
      <c r="K728" s="50" t="s">
        <v>2150</v>
      </c>
      <c r="L728" s="51" t="s">
        <v>2151</v>
      </c>
      <c r="M728" s="47" t="s">
        <v>200</v>
      </c>
      <c r="N728" s="50" t="s">
        <v>1907</v>
      </c>
      <c r="O728" s="50" t="s">
        <v>1146</v>
      </c>
      <c r="P728" s="51" t="s">
        <v>2152</v>
      </c>
      <c r="Q728" s="51" t="s">
        <v>2153</v>
      </c>
      <c r="R728" s="50" t="s">
        <v>1910</v>
      </c>
      <c r="S728" s="50" t="s">
        <v>1911</v>
      </c>
      <c r="T728" s="50" t="str">
        <f t="array" ref="T728">IFERROR(INDEX(INDIRECT("'"&amp;VLOOKUP($C728,ModMap!$A$2:$B$21,2,FALSE)&amp;"'!T:T"),MATCH($K728,INDIRECT("'"&amp;VLOOKUP($C728,ModMap!$A$2:$B$21,2,FALSE)&amp;"'!$K:$K"),0)),"")</f>
        <v>Unassigned</v>
      </c>
      <c r="U728" s="48" t="s">
        <v>33</v>
      </c>
      <c r="V728" s="50" t="str">
        <f t="array" ref="V728">IFERROR(INDEX(INDIRECT("'"&amp;VLOOKUP($C728,ModMap!$A$2:$B$21,2,FALSE)&amp;"'!V:V"),MATCH($K728,INDIRECT("'"&amp;VLOOKUP($C728,ModMap!$A$2:$B$21,2,FALSE)&amp;"'!$K:$K"),0)),"")</f>
        <v>Not Started</v>
      </c>
      <c r="W728" s="50" t="str">
        <f t="array" ref="W728">IFERROR(INDEX(INDIRECT("'"&amp;VLOOKUP($C728,ModMap!$A$2:$B$21,2,FALSE)&amp;"'!W:W"),MATCH($K728,INDIRECT("'"&amp;VLOOKUP($C728,ModMap!$A$2:$B$21,2,FALSE)&amp;"'!$K:$K"),0)),"")</f>
        <v>Unassigned</v>
      </c>
      <c r="X728" s="44" t="s">
        <v>36</v>
      </c>
      <c r="Y728" s="50" t="str">
        <f t="array" ref="Y728">IFERROR(INDEX(INDIRECT("'"&amp;VLOOKUP($C728,ModMap!$A$2:$B$21,2,FALSE)&amp;"'!Y:Y"),MATCH($K728,INDIRECT("'"&amp;VLOOKUP($C728,ModMap!$A$2:$B$21,2,FALSE)&amp;"'!$K:$K"),0)),"")</f>
        <v>N/A</v>
      </c>
      <c r="Z728" s="50" t="str">
        <f t="array" ref="Z728">IFERROR(INDEX(INDIRECT("'"&amp;VLOOKUP($C728,ModMap!$A$2:$B$21,2,FALSE)&amp;"'!Z:Z"),MATCH($K728,INDIRECT("'"&amp;VLOOKUP($C728,ModMap!$A$2:$B$21,2,FALSE)&amp;"'!$K:$K"),0)),"")</f>
        <v/>
      </c>
      <c r="AA728" s="44" t="s">
        <v>36</v>
      </c>
      <c r="AB728" s="50" t="str">
        <f t="array" ref="AB728">IFERROR(INDEX(INDIRECT("'"&amp;VLOOKUP($C728,ModMap!$A$2:$B$21,2,FALSE)&amp;"'!AB:AB"),MATCH($K728,INDIRECT("'"&amp;VLOOKUP($C728,ModMap!$A$2:$B$21,2,FALSE)&amp;"'!$K:$K"),0)),"")</f>
        <v>N/A</v>
      </c>
      <c r="AC728" s="50" t="str">
        <f t="array" ref="AC728">IFERROR(INDEX(INDIRECT("'"&amp;VLOOKUP($C728,ModMap!$A$2:$B$21,2,FALSE)&amp;"'!AC:AC"),MATCH($K728,INDIRECT("'"&amp;VLOOKUP($C728,ModMap!$A$2:$B$21,2,FALSE)&amp;"'!$K:$K"),0)),"")</f>
        <v/>
      </c>
      <c r="AD728" s="44" t="s">
        <v>36</v>
      </c>
      <c r="AE728" s="50" t="str">
        <f t="array" ref="AE728">IFERROR(INDEX(INDIRECT("'"&amp;VLOOKUP($C728,ModMap!$A$2:$B$21,2,FALSE)&amp;"'!AE:AE"),MATCH($K728,INDIRECT("'"&amp;VLOOKUP($C728,ModMap!$A$2:$B$21,2,FALSE)&amp;"'!$K:$K"),0)),"")</f>
        <v>N/A</v>
      </c>
      <c r="AF728" s="50" t="str">
        <f t="array" ref="AF728">IFERROR(INDEX(INDIRECT("'"&amp;VLOOKUP($C728,ModMap!$A$2:$B$21,2,FALSE)&amp;"'!AF:AF"),MATCH($K728,INDIRECT("'"&amp;VLOOKUP($C728,ModMap!$A$2:$B$21,2,FALSE)&amp;"'!$K:$K"),0)),"")</f>
        <v/>
      </c>
      <c r="AG728" s="48" t="s">
        <v>33</v>
      </c>
      <c r="AH728" s="50" t="str">
        <f t="array" ref="AH728">IFERROR(INDEX(INDIRECT("'"&amp;VLOOKUP($C728,ModMap!$A$2:$B$21,2,FALSE)&amp;"'!AH:AH"),MATCH($K728,INDIRECT("'"&amp;VLOOKUP($C728,ModMap!$A$2:$B$21,2,FALSE)&amp;"'!$K:$K"),0)),"")</f>
        <v>Not Started</v>
      </c>
      <c r="AI728" s="50" t="str">
        <f t="array" ref="AI728">IFERROR(INDEX(INDIRECT("'"&amp;VLOOKUP($C728,ModMap!$A$2:$B$21,2,FALSE)&amp;"'!AI:AI"),MATCH($K728,INDIRECT("'"&amp;VLOOKUP($C728,ModMap!$A$2:$B$21,2,FALSE)&amp;"'!$K:$K"),0)),"")</f>
        <v>Unassigned</v>
      </c>
      <c r="AJ728" s="44" t="s">
        <v>36</v>
      </c>
      <c r="AK728" s="50" t="str">
        <f t="array" ref="AK728">IFERROR(INDEX(INDIRECT("'"&amp;VLOOKUP($C728,ModMap!$A$2:$B$21,2,FALSE)&amp;"'!AK:AK"),MATCH($K728,INDIRECT("'"&amp;VLOOKUP($C728,ModMap!$A$2:$B$21,2,FALSE)&amp;"'!$K:$K"),0)),"")</f>
        <v>N/A</v>
      </c>
      <c r="AL728" s="50" t="str">
        <f t="array" ref="AL728">IFERROR(INDEX(INDIRECT("'"&amp;VLOOKUP($C728,ModMap!$A$2:$B$21,2,FALSE)&amp;"'!AL:AL"),MATCH($K728,INDIRECT("'"&amp;VLOOKUP($C728,ModMap!$A$2:$B$21,2,FALSE)&amp;"'!$K:$K"),0)),"")</f>
        <v/>
      </c>
      <c r="AM728" s="50">
        <f t="shared" si="1"/>
        <v>2</v>
      </c>
      <c r="AN728" s="50" t="str">
        <f t="shared" si="2"/>
        <v>Not Started</v>
      </c>
      <c r="AO728" s="51" t="str">
        <f t="array" ref="AO728">IFERROR(INDEX(INDIRECT("'"&amp;VLOOKUP($C728,ModMap!$A$2:$B$21,2,FALSE)&amp;"'!AO:AO"),MATCH($K728,INDIRECT("'"&amp;VLOOKUP($C728,ModMap!$A$2:$B$21,2,FALSE)&amp;"'!$K:$K"),0)),"")</f>
        <v/>
      </c>
      <c r="AP728" s="49" t="str">
        <f t="array" ref="AP728">IFERROR(HYPERLINK("#'"&amp;VLOOKUP($C728,ModMap!$A$2:$B$21,2,FALSE)&amp;"'!V"&amp;MATCH($K728,INDIRECT("'"&amp;VLOOKUP($C728,ModMap!$A$2:$B$21,2,FALSE)&amp;"'!$K:$K"),0),"Edit on module sheet"),"")</f>
        <v>Edit on module sheet</v>
      </c>
    </row>
    <row r="729" ht="42.0" customHeight="1">
      <c r="A729" s="39">
        <v>727.0</v>
      </c>
      <c r="B729" s="39">
        <v>727.0</v>
      </c>
      <c r="C729" s="39" t="s">
        <v>133</v>
      </c>
      <c r="D729" s="40" t="s">
        <v>134</v>
      </c>
      <c r="E729" s="30" t="s">
        <v>62</v>
      </c>
      <c r="F729" s="68" t="s">
        <v>1900</v>
      </c>
      <c r="G729" s="40" t="s">
        <v>1901</v>
      </c>
      <c r="H729" s="39" t="s">
        <v>2147</v>
      </c>
      <c r="I729" s="39" t="s">
        <v>2148</v>
      </c>
      <c r="J729" s="40" t="s">
        <v>2149</v>
      </c>
      <c r="K729" s="39" t="s">
        <v>2162</v>
      </c>
      <c r="L729" s="40" t="s">
        <v>2163</v>
      </c>
      <c r="M729" s="47" t="s">
        <v>200</v>
      </c>
      <c r="N729" s="39" t="s">
        <v>1907</v>
      </c>
      <c r="O729" s="39" t="s">
        <v>1146</v>
      </c>
      <c r="P729" s="40" t="s">
        <v>2152</v>
      </c>
      <c r="Q729" s="40" t="s">
        <v>2153</v>
      </c>
      <c r="R729" s="39" t="s">
        <v>1910</v>
      </c>
      <c r="S729" s="39" t="s">
        <v>1920</v>
      </c>
      <c r="T729" s="39" t="str">
        <f t="array" ref="T729">IFERROR(INDEX(INDIRECT("'"&amp;VLOOKUP($C729,ModMap!$A$2:$B$21,2,FALSE)&amp;"'!T:T"),MATCH($K729,INDIRECT("'"&amp;VLOOKUP($C729,ModMap!$A$2:$B$21,2,FALSE)&amp;"'!$K:$K"),0)),"")</f>
        <v>Unassigned</v>
      </c>
      <c r="U729" s="48" t="s">
        <v>33</v>
      </c>
      <c r="V729" s="39" t="str">
        <f t="array" ref="V729">IFERROR(INDEX(INDIRECT("'"&amp;VLOOKUP($C729,ModMap!$A$2:$B$21,2,FALSE)&amp;"'!V:V"),MATCH($K729,INDIRECT("'"&amp;VLOOKUP($C729,ModMap!$A$2:$B$21,2,FALSE)&amp;"'!$K:$K"),0)),"")</f>
        <v>Not Started</v>
      </c>
      <c r="W729" s="39" t="str">
        <f t="array" ref="W729">IFERROR(INDEX(INDIRECT("'"&amp;VLOOKUP($C729,ModMap!$A$2:$B$21,2,FALSE)&amp;"'!W:W"),MATCH($K729,INDIRECT("'"&amp;VLOOKUP($C729,ModMap!$A$2:$B$21,2,FALSE)&amp;"'!$K:$K"),0)),"")</f>
        <v>Unassigned</v>
      </c>
      <c r="X729" s="44" t="s">
        <v>36</v>
      </c>
      <c r="Y729" s="39" t="str">
        <f t="array" ref="Y729">IFERROR(INDEX(INDIRECT("'"&amp;VLOOKUP($C729,ModMap!$A$2:$B$21,2,FALSE)&amp;"'!Y:Y"),MATCH($K729,INDIRECT("'"&amp;VLOOKUP($C729,ModMap!$A$2:$B$21,2,FALSE)&amp;"'!$K:$K"),0)),"")</f>
        <v>N/A</v>
      </c>
      <c r="Z729" s="39" t="str">
        <f t="array" ref="Z729">IFERROR(INDEX(INDIRECT("'"&amp;VLOOKUP($C729,ModMap!$A$2:$B$21,2,FALSE)&amp;"'!Z:Z"),MATCH($K729,INDIRECT("'"&amp;VLOOKUP($C729,ModMap!$A$2:$B$21,2,FALSE)&amp;"'!$K:$K"),0)),"")</f>
        <v/>
      </c>
      <c r="AA729" s="44" t="s">
        <v>36</v>
      </c>
      <c r="AB729" s="39" t="str">
        <f t="array" ref="AB729">IFERROR(INDEX(INDIRECT("'"&amp;VLOOKUP($C729,ModMap!$A$2:$B$21,2,FALSE)&amp;"'!AB:AB"),MATCH($K729,INDIRECT("'"&amp;VLOOKUP($C729,ModMap!$A$2:$B$21,2,FALSE)&amp;"'!$K:$K"),0)),"")</f>
        <v>N/A</v>
      </c>
      <c r="AC729" s="39" t="str">
        <f t="array" ref="AC729">IFERROR(INDEX(INDIRECT("'"&amp;VLOOKUP($C729,ModMap!$A$2:$B$21,2,FALSE)&amp;"'!AC:AC"),MATCH($K729,INDIRECT("'"&amp;VLOOKUP($C729,ModMap!$A$2:$B$21,2,FALSE)&amp;"'!$K:$K"),0)),"")</f>
        <v/>
      </c>
      <c r="AD729" s="48" t="s">
        <v>33</v>
      </c>
      <c r="AE729" s="39" t="str">
        <f t="array" ref="AE729">IFERROR(INDEX(INDIRECT("'"&amp;VLOOKUP($C729,ModMap!$A$2:$B$21,2,FALSE)&amp;"'!AE:AE"),MATCH($K729,INDIRECT("'"&amp;VLOOKUP($C729,ModMap!$A$2:$B$21,2,FALSE)&amp;"'!$K:$K"),0)),"")</f>
        <v>Not Started</v>
      </c>
      <c r="AF729" s="39" t="str">
        <f t="array" ref="AF729">IFERROR(INDEX(INDIRECT("'"&amp;VLOOKUP($C729,ModMap!$A$2:$B$21,2,FALSE)&amp;"'!AF:AF"),MATCH($K729,INDIRECT("'"&amp;VLOOKUP($C729,ModMap!$A$2:$B$21,2,FALSE)&amp;"'!$K:$K"),0)),"")</f>
        <v>Unassigned</v>
      </c>
      <c r="AG729" s="48" t="s">
        <v>33</v>
      </c>
      <c r="AH729" s="39" t="str">
        <f t="array" ref="AH729">IFERROR(INDEX(INDIRECT("'"&amp;VLOOKUP($C729,ModMap!$A$2:$B$21,2,FALSE)&amp;"'!AH:AH"),MATCH($K729,INDIRECT("'"&amp;VLOOKUP($C729,ModMap!$A$2:$B$21,2,FALSE)&amp;"'!$K:$K"),0)),"")</f>
        <v>Not Started</v>
      </c>
      <c r="AI729" s="39" t="str">
        <f t="array" ref="AI729">IFERROR(INDEX(INDIRECT("'"&amp;VLOOKUP($C729,ModMap!$A$2:$B$21,2,FALSE)&amp;"'!AI:AI"),MATCH($K729,INDIRECT("'"&amp;VLOOKUP($C729,ModMap!$A$2:$B$21,2,FALSE)&amp;"'!$K:$K"),0)),"")</f>
        <v>Unassigned</v>
      </c>
      <c r="AJ729" s="44" t="s">
        <v>36</v>
      </c>
      <c r="AK729" s="39" t="str">
        <f t="array" ref="AK729">IFERROR(INDEX(INDIRECT("'"&amp;VLOOKUP($C729,ModMap!$A$2:$B$21,2,FALSE)&amp;"'!AK:AK"),MATCH($K729,INDIRECT("'"&amp;VLOOKUP($C729,ModMap!$A$2:$B$21,2,FALSE)&amp;"'!$K:$K"),0)),"")</f>
        <v>N/A</v>
      </c>
      <c r="AL729" s="39" t="str">
        <f t="array" ref="AL729">IFERROR(INDEX(INDIRECT("'"&amp;VLOOKUP($C729,ModMap!$A$2:$B$21,2,FALSE)&amp;"'!AL:AL"),MATCH($K729,INDIRECT("'"&amp;VLOOKUP($C729,ModMap!$A$2:$B$21,2,FALSE)&amp;"'!$K:$K"),0)),"")</f>
        <v/>
      </c>
      <c r="AM729" s="39">
        <f t="shared" si="1"/>
        <v>3</v>
      </c>
      <c r="AN729" s="39" t="str">
        <f t="shared" si="2"/>
        <v>Not Started</v>
      </c>
      <c r="AO729" s="40" t="str">
        <f t="array" ref="AO729">IFERROR(INDEX(INDIRECT("'"&amp;VLOOKUP($C729,ModMap!$A$2:$B$21,2,FALSE)&amp;"'!AO:AO"),MATCH($K729,INDIRECT("'"&amp;VLOOKUP($C729,ModMap!$A$2:$B$21,2,FALSE)&amp;"'!$K:$K"),0)),"")</f>
        <v/>
      </c>
      <c r="AP729" s="49" t="str">
        <f t="array" ref="AP729">IFERROR(HYPERLINK("#'"&amp;VLOOKUP($C729,ModMap!$A$2:$B$21,2,FALSE)&amp;"'!V"&amp;MATCH($K729,INDIRECT("'"&amp;VLOOKUP($C729,ModMap!$A$2:$B$21,2,FALSE)&amp;"'!$K:$K"),0),"Edit on module sheet"),"")</f>
        <v>Edit on module sheet</v>
      </c>
    </row>
    <row r="730" ht="42.0" customHeight="1">
      <c r="A730" s="50">
        <v>728.0</v>
      </c>
      <c r="B730" s="50">
        <v>728.0</v>
      </c>
      <c r="C730" s="50" t="s">
        <v>133</v>
      </c>
      <c r="D730" s="51" t="s">
        <v>134</v>
      </c>
      <c r="E730" s="30" t="s">
        <v>62</v>
      </c>
      <c r="F730" s="68" t="s">
        <v>1900</v>
      </c>
      <c r="G730" s="51" t="s">
        <v>1901</v>
      </c>
      <c r="H730" s="50" t="s">
        <v>2147</v>
      </c>
      <c r="I730" s="50" t="s">
        <v>2148</v>
      </c>
      <c r="J730" s="51" t="s">
        <v>2149</v>
      </c>
      <c r="K730" s="50" t="s">
        <v>2170</v>
      </c>
      <c r="L730" s="51" t="s">
        <v>1925</v>
      </c>
      <c r="M730" s="47" t="s">
        <v>200</v>
      </c>
      <c r="N730" s="50" t="s">
        <v>1907</v>
      </c>
      <c r="O730" s="50" t="s">
        <v>1146</v>
      </c>
      <c r="P730" s="51" t="s">
        <v>2152</v>
      </c>
      <c r="Q730" s="51" t="s">
        <v>2153</v>
      </c>
      <c r="R730" s="50" t="s">
        <v>1910</v>
      </c>
      <c r="S730" s="50" t="s">
        <v>1928</v>
      </c>
      <c r="T730" s="50" t="str">
        <f t="array" ref="T730">IFERROR(INDEX(INDIRECT("'"&amp;VLOOKUP($C730,ModMap!$A$2:$B$21,2,FALSE)&amp;"'!T:T"),MATCH($K730,INDIRECT("'"&amp;VLOOKUP($C730,ModMap!$A$2:$B$21,2,FALSE)&amp;"'!$K:$K"),0)),"")</f>
        <v>Unassigned</v>
      </c>
      <c r="U730" s="48" t="s">
        <v>33</v>
      </c>
      <c r="V730" s="50" t="str">
        <f t="array" ref="V730">IFERROR(INDEX(INDIRECT("'"&amp;VLOOKUP($C730,ModMap!$A$2:$B$21,2,FALSE)&amp;"'!V:V"),MATCH($K730,INDIRECT("'"&amp;VLOOKUP($C730,ModMap!$A$2:$B$21,2,FALSE)&amp;"'!$K:$K"),0)),"")</f>
        <v>Not Started</v>
      </c>
      <c r="W730" s="50" t="str">
        <f t="array" ref="W730">IFERROR(INDEX(INDIRECT("'"&amp;VLOOKUP($C730,ModMap!$A$2:$B$21,2,FALSE)&amp;"'!W:W"),MATCH($K730,INDIRECT("'"&amp;VLOOKUP($C730,ModMap!$A$2:$B$21,2,FALSE)&amp;"'!$K:$K"),0)),"")</f>
        <v>Unassigned</v>
      </c>
      <c r="X730" s="44" t="s">
        <v>36</v>
      </c>
      <c r="Y730" s="50" t="str">
        <f t="array" ref="Y730">IFERROR(INDEX(INDIRECT("'"&amp;VLOOKUP($C730,ModMap!$A$2:$B$21,2,FALSE)&amp;"'!Y:Y"),MATCH($K730,INDIRECT("'"&amp;VLOOKUP($C730,ModMap!$A$2:$B$21,2,FALSE)&amp;"'!$K:$K"),0)),"")</f>
        <v>N/A</v>
      </c>
      <c r="Z730" s="50" t="str">
        <f t="array" ref="Z730">IFERROR(INDEX(INDIRECT("'"&amp;VLOOKUP($C730,ModMap!$A$2:$B$21,2,FALSE)&amp;"'!Z:Z"),MATCH($K730,INDIRECT("'"&amp;VLOOKUP($C730,ModMap!$A$2:$B$21,2,FALSE)&amp;"'!$K:$K"),0)),"")</f>
        <v/>
      </c>
      <c r="AA730" s="44" t="s">
        <v>36</v>
      </c>
      <c r="AB730" s="50" t="str">
        <f t="array" ref="AB730">IFERROR(INDEX(INDIRECT("'"&amp;VLOOKUP($C730,ModMap!$A$2:$B$21,2,FALSE)&amp;"'!AB:AB"),MATCH($K730,INDIRECT("'"&amp;VLOOKUP($C730,ModMap!$A$2:$B$21,2,FALSE)&amp;"'!$K:$K"),0)),"")</f>
        <v>N/A</v>
      </c>
      <c r="AC730" s="50" t="str">
        <f t="array" ref="AC730">IFERROR(INDEX(INDIRECT("'"&amp;VLOOKUP($C730,ModMap!$A$2:$B$21,2,FALSE)&amp;"'!AC:AC"),MATCH($K730,INDIRECT("'"&amp;VLOOKUP($C730,ModMap!$A$2:$B$21,2,FALSE)&amp;"'!$K:$K"),0)),"")</f>
        <v/>
      </c>
      <c r="AD730" s="44" t="s">
        <v>36</v>
      </c>
      <c r="AE730" s="50" t="str">
        <f t="array" ref="AE730">IFERROR(INDEX(INDIRECT("'"&amp;VLOOKUP($C730,ModMap!$A$2:$B$21,2,FALSE)&amp;"'!AE:AE"),MATCH($K730,INDIRECT("'"&amp;VLOOKUP($C730,ModMap!$A$2:$B$21,2,FALSE)&amp;"'!$K:$K"),0)),"")</f>
        <v>N/A</v>
      </c>
      <c r="AF730" s="50" t="str">
        <f t="array" ref="AF730">IFERROR(INDEX(INDIRECT("'"&amp;VLOOKUP($C730,ModMap!$A$2:$B$21,2,FALSE)&amp;"'!AF:AF"),MATCH($K730,INDIRECT("'"&amp;VLOOKUP($C730,ModMap!$A$2:$B$21,2,FALSE)&amp;"'!$K:$K"),0)),"")</f>
        <v/>
      </c>
      <c r="AG730" s="48" t="s">
        <v>33</v>
      </c>
      <c r="AH730" s="50" t="str">
        <f t="array" ref="AH730">IFERROR(INDEX(INDIRECT("'"&amp;VLOOKUP($C730,ModMap!$A$2:$B$21,2,FALSE)&amp;"'!AH:AH"),MATCH($K730,INDIRECT("'"&amp;VLOOKUP($C730,ModMap!$A$2:$B$21,2,FALSE)&amp;"'!$K:$K"),0)),"")</f>
        <v>Not Started</v>
      </c>
      <c r="AI730" s="50" t="str">
        <f t="array" ref="AI730">IFERROR(INDEX(INDIRECT("'"&amp;VLOOKUP($C730,ModMap!$A$2:$B$21,2,FALSE)&amp;"'!AI:AI"),MATCH($K730,INDIRECT("'"&amp;VLOOKUP($C730,ModMap!$A$2:$B$21,2,FALSE)&amp;"'!$K:$K"),0)),"")</f>
        <v>Unassigned</v>
      </c>
      <c r="AJ730" s="44" t="s">
        <v>36</v>
      </c>
      <c r="AK730" s="50" t="str">
        <f t="array" ref="AK730">IFERROR(INDEX(INDIRECT("'"&amp;VLOOKUP($C730,ModMap!$A$2:$B$21,2,FALSE)&amp;"'!AK:AK"),MATCH($K730,INDIRECT("'"&amp;VLOOKUP($C730,ModMap!$A$2:$B$21,2,FALSE)&amp;"'!$K:$K"),0)),"")</f>
        <v>N/A</v>
      </c>
      <c r="AL730" s="50" t="str">
        <f t="array" ref="AL730">IFERROR(INDEX(INDIRECT("'"&amp;VLOOKUP($C730,ModMap!$A$2:$B$21,2,FALSE)&amp;"'!AL:AL"),MATCH($K730,INDIRECT("'"&amp;VLOOKUP($C730,ModMap!$A$2:$B$21,2,FALSE)&amp;"'!$K:$K"),0)),"")</f>
        <v/>
      </c>
      <c r="AM730" s="50">
        <f t="shared" si="1"/>
        <v>2</v>
      </c>
      <c r="AN730" s="50" t="str">
        <f t="shared" si="2"/>
        <v>Not Started</v>
      </c>
      <c r="AO730" s="51" t="str">
        <f t="array" ref="AO730">IFERROR(INDEX(INDIRECT("'"&amp;VLOOKUP($C730,ModMap!$A$2:$B$21,2,FALSE)&amp;"'!AO:AO"),MATCH($K730,INDIRECT("'"&amp;VLOOKUP($C730,ModMap!$A$2:$B$21,2,FALSE)&amp;"'!$K:$K"),0)),"")</f>
        <v/>
      </c>
      <c r="AP730" s="49" t="str">
        <f t="array" ref="AP730">IFERROR(HYPERLINK("#'"&amp;VLOOKUP($C730,ModMap!$A$2:$B$21,2,FALSE)&amp;"'!V"&amp;MATCH($K730,INDIRECT("'"&amp;VLOOKUP($C730,ModMap!$A$2:$B$21,2,FALSE)&amp;"'!$K:$K"),0),"Edit on module sheet"),"")</f>
        <v>Edit on module sheet</v>
      </c>
    </row>
    <row r="731" ht="42.0" customHeight="1">
      <c r="A731" s="39">
        <v>729.0</v>
      </c>
      <c r="B731" s="39">
        <v>729.0</v>
      </c>
      <c r="C731" s="39" t="s">
        <v>133</v>
      </c>
      <c r="D731" s="40" t="s">
        <v>134</v>
      </c>
      <c r="E731" s="31" t="s">
        <v>69</v>
      </c>
      <c r="F731" s="68" t="s">
        <v>1900</v>
      </c>
      <c r="G731" s="40" t="s">
        <v>1901</v>
      </c>
      <c r="H731" s="39" t="s">
        <v>2147</v>
      </c>
      <c r="I731" s="39" t="s">
        <v>2148</v>
      </c>
      <c r="J731" s="40" t="s">
        <v>2149</v>
      </c>
      <c r="K731" s="39" t="s">
        <v>3947</v>
      </c>
      <c r="L731" s="40" t="s">
        <v>3948</v>
      </c>
      <c r="M731" s="48" t="s">
        <v>434</v>
      </c>
      <c r="N731" s="39" t="s">
        <v>1907</v>
      </c>
      <c r="O731" s="39" t="s">
        <v>1146</v>
      </c>
      <c r="P731" s="40" t="s">
        <v>2152</v>
      </c>
      <c r="Q731" s="40" t="s">
        <v>2153</v>
      </c>
      <c r="R731" s="39" t="s">
        <v>1910</v>
      </c>
      <c r="S731" s="39" t="s">
        <v>69</v>
      </c>
      <c r="T731" s="39" t="str">
        <f t="array" ref="T731">IFERROR(INDEX(INDIRECT("'"&amp;VLOOKUP($C731,ModMap!$A$2:$B$21,2,FALSE)&amp;"'!T:T"),MATCH($K731,INDIRECT("'"&amp;VLOOKUP($C731,ModMap!$A$2:$B$21,2,FALSE)&amp;"'!$K:$K"),0)),"")</f>
        <v>Unassigned</v>
      </c>
      <c r="U731" s="48" t="s">
        <v>33</v>
      </c>
      <c r="V731" s="39" t="str">
        <f t="array" ref="V731">IFERROR(INDEX(INDIRECT("'"&amp;VLOOKUP($C731,ModMap!$A$2:$B$21,2,FALSE)&amp;"'!V:V"),MATCH($K731,INDIRECT("'"&amp;VLOOKUP($C731,ModMap!$A$2:$B$21,2,FALSE)&amp;"'!$K:$K"),0)),"")</f>
        <v>Not Started</v>
      </c>
      <c r="W731" s="39" t="str">
        <f t="array" ref="W731">IFERROR(INDEX(INDIRECT("'"&amp;VLOOKUP($C731,ModMap!$A$2:$B$21,2,FALSE)&amp;"'!W:W"),MATCH($K731,INDIRECT("'"&amp;VLOOKUP($C731,ModMap!$A$2:$B$21,2,FALSE)&amp;"'!$K:$K"),0)),"")</f>
        <v>Unassigned</v>
      </c>
      <c r="X731" s="44" t="s">
        <v>36</v>
      </c>
      <c r="Y731" s="39" t="str">
        <f t="array" ref="Y731">IFERROR(INDEX(INDIRECT("'"&amp;VLOOKUP($C731,ModMap!$A$2:$B$21,2,FALSE)&amp;"'!Y:Y"),MATCH($K731,INDIRECT("'"&amp;VLOOKUP($C731,ModMap!$A$2:$B$21,2,FALSE)&amp;"'!$K:$K"),0)),"")</f>
        <v>N/A</v>
      </c>
      <c r="Z731" s="39" t="str">
        <f t="array" ref="Z731">IFERROR(INDEX(INDIRECT("'"&amp;VLOOKUP($C731,ModMap!$A$2:$B$21,2,FALSE)&amp;"'!Z:Z"),MATCH($K731,INDIRECT("'"&amp;VLOOKUP($C731,ModMap!$A$2:$B$21,2,FALSE)&amp;"'!$K:$K"),0)),"")</f>
        <v/>
      </c>
      <c r="AA731" s="44" t="s">
        <v>36</v>
      </c>
      <c r="AB731" s="39" t="str">
        <f t="array" ref="AB731">IFERROR(INDEX(INDIRECT("'"&amp;VLOOKUP($C731,ModMap!$A$2:$B$21,2,FALSE)&amp;"'!AB:AB"),MATCH($K731,INDIRECT("'"&amp;VLOOKUP($C731,ModMap!$A$2:$B$21,2,FALSE)&amp;"'!$K:$K"),0)),"")</f>
        <v>N/A</v>
      </c>
      <c r="AC731" s="39" t="str">
        <f t="array" ref="AC731">IFERROR(INDEX(INDIRECT("'"&amp;VLOOKUP($C731,ModMap!$A$2:$B$21,2,FALSE)&amp;"'!AC:AC"),MATCH($K731,INDIRECT("'"&amp;VLOOKUP($C731,ModMap!$A$2:$B$21,2,FALSE)&amp;"'!$K:$K"),0)),"")</f>
        <v/>
      </c>
      <c r="AD731" s="48" t="s">
        <v>33</v>
      </c>
      <c r="AE731" s="39" t="str">
        <f t="array" ref="AE731">IFERROR(INDEX(INDIRECT("'"&amp;VLOOKUP($C731,ModMap!$A$2:$B$21,2,FALSE)&amp;"'!AE:AE"),MATCH($K731,INDIRECT("'"&amp;VLOOKUP($C731,ModMap!$A$2:$B$21,2,FALSE)&amp;"'!$K:$K"),0)),"")</f>
        <v>Not Started</v>
      </c>
      <c r="AF731" s="39" t="str">
        <f t="array" ref="AF731">IFERROR(INDEX(INDIRECT("'"&amp;VLOOKUP($C731,ModMap!$A$2:$B$21,2,FALSE)&amp;"'!AF:AF"),MATCH($K731,INDIRECT("'"&amp;VLOOKUP($C731,ModMap!$A$2:$B$21,2,FALSE)&amp;"'!$K:$K"),0)),"")</f>
        <v>Unassigned</v>
      </c>
      <c r="AG731" s="48" t="s">
        <v>33</v>
      </c>
      <c r="AH731" s="39" t="str">
        <f t="array" ref="AH731">IFERROR(INDEX(INDIRECT("'"&amp;VLOOKUP($C731,ModMap!$A$2:$B$21,2,FALSE)&amp;"'!AH:AH"),MATCH($K731,INDIRECT("'"&amp;VLOOKUP($C731,ModMap!$A$2:$B$21,2,FALSE)&amp;"'!$K:$K"),0)),"")</f>
        <v>Not Started</v>
      </c>
      <c r="AI731" s="39" t="str">
        <f t="array" ref="AI731">IFERROR(INDEX(INDIRECT("'"&amp;VLOOKUP($C731,ModMap!$A$2:$B$21,2,FALSE)&amp;"'!AI:AI"),MATCH($K731,INDIRECT("'"&amp;VLOOKUP($C731,ModMap!$A$2:$B$21,2,FALSE)&amp;"'!$K:$K"),0)),"")</f>
        <v>Unassigned</v>
      </c>
      <c r="AJ731" s="44" t="s">
        <v>36</v>
      </c>
      <c r="AK731" s="39" t="str">
        <f t="array" ref="AK731">IFERROR(INDEX(INDIRECT("'"&amp;VLOOKUP($C731,ModMap!$A$2:$B$21,2,FALSE)&amp;"'!AK:AK"),MATCH($K731,INDIRECT("'"&amp;VLOOKUP($C731,ModMap!$A$2:$B$21,2,FALSE)&amp;"'!$K:$K"),0)),"")</f>
        <v>N/A</v>
      </c>
      <c r="AL731" s="39" t="str">
        <f t="array" ref="AL731">IFERROR(INDEX(INDIRECT("'"&amp;VLOOKUP($C731,ModMap!$A$2:$B$21,2,FALSE)&amp;"'!AL:AL"),MATCH($K731,INDIRECT("'"&amp;VLOOKUP($C731,ModMap!$A$2:$B$21,2,FALSE)&amp;"'!$K:$K"),0)),"")</f>
        <v/>
      </c>
      <c r="AM731" s="39">
        <f t="shared" si="1"/>
        <v>3</v>
      </c>
      <c r="AN731" s="39" t="str">
        <f t="shared" si="2"/>
        <v>Not Started</v>
      </c>
      <c r="AO731" s="40" t="str">
        <f t="array" ref="AO731">IFERROR(INDEX(INDIRECT("'"&amp;VLOOKUP($C731,ModMap!$A$2:$B$21,2,FALSE)&amp;"'!AO:AO"),MATCH($K731,INDIRECT("'"&amp;VLOOKUP($C731,ModMap!$A$2:$B$21,2,FALSE)&amp;"'!$K:$K"),0)),"")</f>
        <v/>
      </c>
      <c r="AP731" s="49" t="str">
        <f t="array" ref="AP731">IFERROR(HYPERLINK("#'"&amp;VLOOKUP($C731,ModMap!$A$2:$B$21,2,FALSE)&amp;"'!V"&amp;MATCH($K731,INDIRECT("'"&amp;VLOOKUP($C731,ModMap!$A$2:$B$21,2,FALSE)&amp;"'!$K:$K"),0),"Edit on module sheet"),"")</f>
        <v>Edit on module sheet</v>
      </c>
    </row>
    <row r="732" ht="42.0" customHeight="1">
      <c r="A732" s="50">
        <v>730.0</v>
      </c>
      <c r="B732" s="50">
        <v>730.0</v>
      </c>
      <c r="C732" s="50" t="s">
        <v>133</v>
      </c>
      <c r="D732" s="51" t="s">
        <v>134</v>
      </c>
      <c r="E732" s="30" t="s">
        <v>62</v>
      </c>
      <c r="F732" s="68" t="s">
        <v>1900</v>
      </c>
      <c r="G732" s="51" t="s">
        <v>1901</v>
      </c>
      <c r="H732" s="50" t="s">
        <v>2174</v>
      </c>
      <c r="I732" s="50" t="s">
        <v>2175</v>
      </c>
      <c r="J732" s="51" t="s">
        <v>2176</v>
      </c>
      <c r="K732" s="50" t="s">
        <v>2177</v>
      </c>
      <c r="L732" s="51" t="s">
        <v>2178</v>
      </c>
      <c r="M732" s="47" t="s">
        <v>200</v>
      </c>
      <c r="N732" s="50" t="s">
        <v>1907</v>
      </c>
      <c r="O732" s="50" t="s">
        <v>1146</v>
      </c>
      <c r="P732" s="51" t="s">
        <v>2179</v>
      </c>
      <c r="Q732" s="51" t="s">
        <v>2180</v>
      </c>
      <c r="R732" s="50" t="s">
        <v>1910</v>
      </c>
      <c r="S732" s="50" t="s">
        <v>1911</v>
      </c>
      <c r="T732" s="50" t="str">
        <f t="array" ref="T732">IFERROR(INDEX(INDIRECT("'"&amp;VLOOKUP($C732,ModMap!$A$2:$B$21,2,FALSE)&amp;"'!T:T"),MATCH($K732,INDIRECT("'"&amp;VLOOKUP($C732,ModMap!$A$2:$B$21,2,FALSE)&amp;"'!$K:$K"),0)),"")</f>
        <v>Unassigned</v>
      </c>
      <c r="U732" s="48" t="s">
        <v>33</v>
      </c>
      <c r="V732" s="50" t="str">
        <f t="array" ref="V732">IFERROR(INDEX(INDIRECT("'"&amp;VLOOKUP($C732,ModMap!$A$2:$B$21,2,FALSE)&amp;"'!V:V"),MATCH($K732,INDIRECT("'"&amp;VLOOKUP($C732,ModMap!$A$2:$B$21,2,FALSE)&amp;"'!$K:$K"),0)),"")</f>
        <v>Not Started</v>
      </c>
      <c r="W732" s="50" t="str">
        <f t="array" ref="W732">IFERROR(INDEX(INDIRECT("'"&amp;VLOOKUP($C732,ModMap!$A$2:$B$21,2,FALSE)&amp;"'!W:W"),MATCH($K732,INDIRECT("'"&amp;VLOOKUP($C732,ModMap!$A$2:$B$21,2,FALSE)&amp;"'!$K:$K"),0)),"")</f>
        <v>Unassigned</v>
      </c>
      <c r="X732" s="44" t="s">
        <v>36</v>
      </c>
      <c r="Y732" s="50" t="str">
        <f t="array" ref="Y732">IFERROR(INDEX(INDIRECT("'"&amp;VLOOKUP($C732,ModMap!$A$2:$B$21,2,FALSE)&amp;"'!Y:Y"),MATCH($K732,INDIRECT("'"&amp;VLOOKUP($C732,ModMap!$A$2:$B$21,2,FALSE)&amp;"'!$K:$K"),0)),"")</f>
        <v>N/A</v>
      </c>
      <c r="Z732" s="50" t="str">
        <f t="array" ref="Z732">IFERROR(INDEX(INDIRECT("'"&amp;VLOOKUP($C732,ModMap!$A$2:$B$21,2,FALSE)&amp;"'!Z:Z"),MATCH($K732,INDIRECT("'"&amp;VLOOKUP($C732,ModMap!$A$2:$B$21,2,FALSE)&amp;"'!$K:$K"),0)),"")</f>
        <v/>
      </c>
      <c r="AA732" s="44" t="s">
        <v>36</v>
      </c>
      <c r="AB732" s="50" t="str">
        <f t="array" ref="AB732">IFERROR(INDEX(INDIRECT("'"&amp;VLOOKUP($C732,ModMap!$A$2:$B$21,2,FALSE)&amp;"'!AB:AB"),MATCH($K732,INDIRECT("'"&amp;VLOOKUP($C732,ModMap!$A$2:$B$21,2,FALSE)&amp;"'!$K:$K"),0)),"")</f>
        <v>N/A</v>
      </c>
      <c r="AC732" s="50" t="str">
        <f t="array" ref="AC732">IFERROR(INDEX(INDIRECT("'"&amp;VLOOKUP($C732,ModMap!$A$2:$B$21,2,FALSE)&amp;"'!AC:AC"),MATCH($K732,INDIRECT("'"&amp;VLOOKUP($C732,ModMap!$A$2:$B$21,2,FALSE)&amp;"'!$K:$K"),0)),"")</f>
        <v/>
      </c>
      <c r="AD732" s="44" t="s">
        <v>36</v>
      </c>
      <c r="AE732" s="50" t="str">
        <f t="array" ref="AE732">IFERROR(INDEX(INDIRECT("'"&amp;VLOOKUP($C732,ModMap!$A$2:$B$21,2,FALSE)&amp;"'!AE:AE"),MATCH($K732,INDIRECT("'"&amp;VLOOKUP($C732,ModMap!$A$2:$B$21,2,FALSE)&amp;"'!$K:$K"),0)),"")</f>
        <v>N/A</v>
      </c>
      <c r="AF732" s="50" t="str">
        <f t="array" ref="AF732">IFERROR(INDEX(INDIRECT("'"&amp;VLOOKUP($C732,ModMap!$A$2:$B$21,2,FALSE)&amp;"'!AF:AF"),MATCH($K732,INDIRECT("'"&amp;VLOOKUP($C732,ModMap!$A$2:$B$21,2,FALSE)&amp;"'!$K:$K"),0)),"")</f>
        <v/>
      </c>
      <c r="AG732" s="48" t="s">
        <v>33</v>
      </c>
      <c r="AH732" s="50" t="str">
        <f t="array" ref="AH732">IFERROR(INDEX(INDIRECT("'"&amp;VLOOKUP($C732,ModMap!$A$2:$B$21,2,FALSE)&amp;"'!AH:AH"),MATCH($K732,INDIRECT("'"&amp;VLOOKUP($C732,ModMap!$A$2:$B$21,2,FALSE)&amp;"'!$K:$K"),0)),"")</f>
        <v>Not Started</v>
      </c>
      <c r="AI732" s="50" t="str">
        <f t="array" ref="AI732">IFERROR(INDEX(INDIRECT("'"&amp;VLOOKUP($C732,ModMap!$A$2:$B$21,2,FALSE)&amp;"'!AI:AI"),MATCH($K732,INDIRECT("'"&amp;VLOOKUP($C732,ModMap!$A$2:$B$21,2,FALSE)&amp;"'!$K:$K"),0)),"")</f>
        <v>Unassigned</v>
      </c>
      <c r="AJ732" s="44" t="s">
        <v>36</v>
      </c>
      <c r="AK732" s="50" t="str">
        <f t="array" ref="AK732">IFERROR(INDEX(INDIRECT("'"&amp;VLOOKUP($C732,ModMap!$A$2:$B$21,2,FALSE)&amp;"'!AK:AK"),MATCH($K732,INDIRECT("'"&amp;VLOOKUP($C732,ModMap!$A$2:$B$21,2,FALSE)&amp;"'!$K:$K"),0)),"")</f>
        <v>N/A</v>
      </c>
      <c r="AL732" s="50" t="str">
        <f t="array" ref="AL732">IFERROR(INDEX(INDIRECT("'"&amp;VLOOKUP($C732,ModMap!$A$2:$B$21,2,FALSE)&amp;"'!AL:AL"),MATCH($K732,INDIRECT("'"&amp;VLOOKUP($C732,ModMap!$A$2:$B$21,2,FALSE)&amp;"'!$K:$K"),0)),"")</f>
        <v/>
      </c>
      <c r="AM732" s="50">
        <f t="shared" si="1"/>
        <v>2</v>
      </c>
      <c r="AN732" s="50" t="str">
        <f t="shared" si="2"/>
        <v>Not Started</v>
      </c>
      <c r="AO732" s="51" t="str">
        <f t="array" ref="AO732">IFERROR(INDEX(INDIRECT("'"&amp;VLOOKUP($C732,ModMap!$A$2:$B$21,2,FALSE)&amp;"'!AO:AO"),MATCH($K732,INDIRECT("'"&amp;VLOOKUP($C732,ModMap!$A$2:$B$21,2,FALSE)&amp;"'!$K:$K"),0)),"")</f>
        <v/>
      </c>
      <c r="AP732" s="49" t="str">
        <f t="array" ref="AP732">IFERROR(HYPERLINK("#'"&amp;VLOOKUP($C732,ModMap!$A$2:$B$21,2,FALSE)&amp;"'!V"&amp;MATCH($K732,INDIRECT("'"&amp;VLOOKUP($C732,ModMap!$A$2:$B$21,2,FALSE)&amp;"'!$K:$K"),0),"Edit on module sheet"),"")</f>
        <v>Edit on module sheet</v>
      </c>
    </row>
    <row r="733" ht="42.0" customHeight="1">
      <c r="A733" s="39">
        <v>731.0</v>
      </c>
      <c r="B733" s="39">
        <v>731.0</v>
      </c>
      <c r="C733" s="39" t="s">
        <v>133</v>
      </c>
      <c r="D733" s="40" t="s">
        <v>134</v>
      </c>
      <c r="E733" s="30" t="s">
        <v>62</v>
      </c>
      <c r="F733" s="68" t="s">
        <v>1900</v>
      </c>
      <c r="G733" s="40" t="s">
        <v>1901</v>
      </c>
      <c r="H733" s="39" t="s">
        <v>2174</v>
      </c>
      <c r="I733" s="39" t="s">
        <v>2175</v>
      </c>
      <c r="J733" s="40" t="s">
        <v>2176</v>
      </c>
      <c r="K733" s="39" t="s">
        <v>2183</v>
      </c>
      <c r="L733" s="40" t="s">
        <v>2184</v>
      </c>
      <c r="M733" s="47" t="s">
        <v>200</v>
      </c>
      <c r="N733" s="39" t="s">
        <v>1907</v>
      </c>
      <c r="O733" s="39" t="s">
        <v>1146</v>
      </c>
      <c r="P733" s="40" t="s">
        <v>2179</v>
      </c>
      <c r="Q733" s="40" t="s">
        <v>2180</v>
      </c>
      <c r="R733" s="39" t="s">
        <v>1910</v>
      </c>
      <c r="S733" s="39" t="s">
        <v>1920</v>
      </c>
      <c r="T733" s="39" t="str">
        <f t="array" ref="T733">IFERROR(INDEX(INDIRECT("'"&amp;VLOOKUP($C733,ModMap!$A$2:$B$21,2,FALSE)&amp;"'!T:T"),MATCH($K733,INDIRECT("'"&amp;VLOOKUP($C733,ModMap!$A$2:$B$21,2,FALSE)&amp;"'!$K:$K"),0)),"")</f>
        <v>Unassigned</v>
      </c>
      <c r="U733" s="48" t="s">
        <v>33</v>
      </c>
      <c r="V733" s="39" t="str">
        <f t="array" ref="V733">IFERROR(INDEX(INDIRECT("'"&amp;VLOOKUP($C733,ModMap!$A$2:$B$21,2,FALSE)&amp;"'!V:V"),MATCH($K733,INDIRECT("'"&amp;VLOOKUP($C733,ModMap!$A$2:$B$21,2,FALSE)&amp;"'!$K:$K"),0)),"")</f>
        <v>Not Started</v>
      </c>
      <c r="W733" s="39" t="str">
        <f t="array" ref="W733">IFERROR(INDEX(INDIRECT("'"&amp;VLOOKUP($C733,ModMap!$A$2:$B$21,2,FALSE)&amp;"'!W:W"),MATCH($K733,INDIRECT("'"&amp;VLOOKUP($C733,ModMap!$A$2:$B$21,2,FALSE)&amp;"'!$K:$K"),0)),"")</f>
        <v>Unassigned</v>
      </c>
      <c r="X733" s="44" t="s">
        <v>36</v>
      </c>
      <c r="Y733" s="39" t="str">
        <f t="array" ref="Y733">IFERROR(INDEX(INDIRECT("'"&amp;VLOOKUP($C733,ModMap!$A$2:$B$21,2,FALSE)&amp;"'!Y:Y"),MATCH($K733,INDIRECT("'"&amp;VLOOKUP($C733,ModMap!$A$2:$B$21,2,FALSE)&amp;"'!$K:$K"),0)),"")</f>
        <v>N/A</v>
      </c>
      <c r="Z733" s="39" t="str">
        <f t="array" ref="Z733">IFERROR(INDEX(INDIRECT("'"&amp;VLOOKUP($C733,ModMap!$A$2:$B$21,2,FALSE)&amp;"'!Z:Z"),MATCH($K733,INDIRECT("'"&amp;VLOOKUP($C733,ModMap!$A$2:$B$21,2,FALSE)&amp;"'!$K:$K"),0)),"")</f>
        <v/>
      </c>
      <c r="AA733" s="44" t="s">
        <v>36</v>
      </c>
      <c r="AB733" s="39" t="str">
        <f t="array" ref="AB733">IFERROR(INDEX(INDIRECT("'"&amp;VLOOKUP($C733,ModMap!$A$2:$B$21,2,FALSE)&amp;"'!AB:AB"),MATCH($K733,INDIRECT("'"&amp;VLOOKUP($C733,ModMap!$A$2:$B$21,2,FALSE)&amp;"'!$K:$K"),0)),"")</f>
        <v>N/A</v>
      </c>
      <c r="AC733" s="39" t="str">
        <f t="array" ref="AC733">IFERROR(INDEX(INDIRECT("'"&amp;VLOOKUP($C733,ModMap!$A$2:$B$21,2,FALSE)&amp;"'!AC:AC"),MATCH($K733,INDIRECT("'"&amp;VLOOKUP($C733,ModMap!$A$2:$B$21,2,FALSE)&amp;"'!$K:$K"),0)),"")</f>
        <v/>
      </c>
      <c r="AD733" s="48" t="s">
        <v>33</v>
      </c>
      <c r="AE733" s="39" t="str">
        <f t="array" ref="AE733">IFERROR(INDEX(INDIRECT("'"&amp;VLOOKUP($C733,ModMap!$A$2:$B$21,2,FALSE)&amp;"'!AE:AE"),MATCH($K733,INDIRECT("'"&amp;VLOOKUP($C733,ModMap!$A$2:$B$21,2,FALSE)&amp;"'!$K:$K"),0)),"")</f>
        <v>Not Started</v>
      </c>
      <c r="AF733" s="39" t="str">
        <f t="array" ref="AF733">IFERROR(INDEX(INDIRECT("'"&amp;VLOOKUP($C733,ModMap!$A$2:$B$21,2,FALSE)&amp;"'!AF:AF"),MATCH($K733,INDIRECT("'"&amp;VLOOKUP($C733,ModMap!$A$2:$B$21,2,FALSE)&amp;"'!$K:$K"),0)),"")</f>
        <v>Unassigned</v>
      </c>
      <c r="AG733" s="48" t="s">
        <v>33</v>
      </c>
      <c r="AH733" s="39" t="str">
        <f t="array" ref="AH733">IFERROR(INDEX(INDIRECT("'"&amp;VLOOKUP($C733,ModMap!$A$2:$B$21,2,FALSE)&amp;"'!AH:AH"),MATCH($K733,INDIRECT("'"&amp;VLOOKUP($C733,ModMap!$A$2:$B$21,2,FALSE)&amp;"'!$K:$K"),0)),"")</f>
        <v>Not Started</v>
      </c>
      <c r="AI733" s="39" t="str">
        <f t="array" ref="AI733">IFERROR(INDEX(INDIRECT("'"&amp;VLOOKUP($C733,ModMap!$A$2:$B$21,2,FALSE)&amp;"'!AI:AI"),MATCH($K733,INDIRECT("'"&amp;VLOOKUP($C733,ModMap!$A$2:$B$21,2,FALSE)&amp;"'!$K:$K"),0)),"")</f>
        <v>Unassigned</v>
      </c>
      <c r="AJ733" s="44" t="s">
        <v>36</v>
      </c>
      <c r="AK733" s="39" t="str">
        <f t="array" ref="AK733">IFERROR(INDEX(INDIRECT("'"&amp;VLOOKUP($C733,ModMap!$A$2:$B$21,2,FALSE)&amp;"'!AK:AK"),MATCH($K733,INDIRECT("'"&amp;VLOOKUP($C733,ModMap!$A$2:$B$21,2,FALSE)&amp;"'!$K:$K"),0)),"")</f>
        <v>N/A</v>
      </c>
      <c r="AL733" s="39" t="str">
        <f t="array" ref="AL733">IFERROR(INDEX(INDIRECT("'"&amp;VLOOKUP($C733,ModMap!$A$2:$B$21,2,FALSE)&amp;"'!AL:AL"),MATCH($K733,INDIRECT("'"&amp;VLOOKUP($C733,ModMap!$A$2:$B$21,2,FALSE)&amp;"'!$K:$K"),0)),"")</f>
        <v/>
      </c>
      <c r="AM733" s="39">
        <f t="shared" si="1"/>
        <v>3</v>
      </c>
      <c r="AN733" s="39" t="str">
        <f t="shared" si="2"/>
        <v>Not Started</v>
      </c>
      <c r="AO733" s="40" t="str">
        <f t="array" ref="AO733">IFERROR(INDEX(INDIRECT("'"&amp;VLOOKUP($C733,ModMap!$A$2:$B$21,2,FALSE)&amp;"'!AO:AO"),MATCH($K733,INDIRECT("'"&amp;VLOOKUP($C733,ModMap!$A$2:$B$21,2,FALSE)&amp;"'!$K:$K"),0)),"")</f>
        <v/>
      </c>
      <c r="AP733" s="49" t="str">
        <f t="array" ref="AP733">IFERROR(HYPERLINK("#'"&amp;VLOOKUP($C733,ModMap!$A$2:$B$21,2,FALSE)&amp;"'!V"&amp;MATCH($K733,INDIRECT("'"&amp;VLOOKUP($C733,ModMap!$A$2:$B$21,2,FALSE)&amp;"'!$K:$K"),0),"Edit on module sheet"),"")</f>
        <v>Edit on module sheet</v>
      </c>
    </row>
    <row r="734" ht="42.0" customHeight="1">
      <c r="A734" s="50">
        <v>732.0</v>
      </c>
      <c r="B734" s="50">
        <v>732.0</v>
      </c>
      <c r="C734" s="50" t="s">
        <v>133</v>
      </c>
      <c r="D734" s="51" t="s">
        <v>134</v>
      </c>
      <c r="E734" s="30" t="s">
        <v>62</v>
      </c>
      <c r="F734" s="68" t="s">
        <v>1900</v>
      </c>
      <c r="G734" s="51" t="s">
        <v>1901</v>
      </c>
      <c r="H734" s="50" t="s">
        <v>2174</v>
      </c>
      <c r="I734" s="50" t="s">
        <v>2175</v>
      </c>
      <c r="J734" s="51" t="s">
        <v>2176</v>
      </c>
      <c r="K734" s="50" t="s">
        <v>2189</v>
      </c>
      <c r="L734" s="51" t="s">
        <v>1925</v>
      </c>
      <c r="M734" s="47" t="s">
        <v>200</v>
      </c>
      <c r="N734" s="50" t="s">
        <v>1907</v>
      </c>
      <c r="O734" s="50" t="s">
        <v>1146</v>
      </c>
      <c r="P734" s="51" t="s">
        <v>2179</v>
      </c>
      <c r="Q734" s="51" t="s">
        <v>2180</v>
      </c>
      <c r="R734" s="50" t="s">
        <v>1910</v>
      </c>
      <c r="S734" s="50" t="s">
        <v>1928</v>
      </c>
      <c r="T734" s="50" t="str">
        <f t="array" ref="T734">IFERROR(INDEX(INDIRECT("'"&amp;VLOOKUP($C734,ModMap!$A$2:$B$21,2,FALSE)&amp;"'!T:T"),MATCH($K734,INDIRECT("'"&amp;VLOOKUP($C734,ModMap!$A$2:$B$21,2,FALSE)&amp;"'!$K:$K"),0)),"")</f>
        <v>Unassigned</v>
      </c>
      <c r="U734" s="48" t="s">
        <v>33</v>
      </c>
      <c r="V734" s="50" t="str">
        <f t="array" ref="V734">IFERROR(INDEX(INDIRECT("'"&amp;VLOOKUP($C734,ModMap!$A$2:$B$21,2,FALSE)&amp;"'!V:V"),MATCH($K734,INDIRECT("'"&amp;VLOOKUP($C734,ModMap!$A$2:$B$21,2,FALSE)&amp;"'!$K:$K"),0)),"")</f>
        <v>Not Started</v>
      </c>
      <c r="W734" s="50" t="str">
        <f t="array" ref="W734">IFERROR(INDEX(INDIRECT("'"&amp;VLOOKUP($C734,ModMap!$A$2:$B$21,2,FALSE)&amp;"'!W:W"),MATCH($K734,INDIRECT("'"&amp;VLOOKUP($C734,ModMap!$A$2:$B$21,2,FALSE)&amp;"'!$K:$K"),0)),"")</f>
        <v>Unassigned</v>
      </c>
      <c r="X734" s="44" t="s">
        <v>36</v>
      </c>
      <c r="Y734" s="50" t="str">
        <f t="array" ref="Y734">IFERROR(INDEX(INDIRECT("'"&amp;VLOOKUP($C734,ModMap!$A$2:$B$21,2,FALSE)&amp;"'!Y:Y"),MATCH($K734,INDIRECT("'"&amp;VLOOKUP($C734,ModMap!$A$2:$B$21,2,FALSE)&amp;"'!$K:$K"),0)),"")</f>
        <v>N/A</v>
      </c>
      <c r="Z734" s="50" t="str">
        <f t="array" ref="Z734">IFERROR(INDEX(INDIRECT("'"&amp;VLOOKUP($C734,ModMap!$A$2:$B$21,2,FALSE)&amp;"'!Z:Z"),MATCH($K734,INDIRECT("'"&amp;VLOOKUP($C734,ModMap!$A$2:$B$21,2,FALSE)&amp;"'!$K:$K"),0)),"")</f>
        <v/>
      </c>
      <c r="AA734" s="44" t="s">
        <v>36</v>
      </c>
      <c r="AB734" s="50" t="str">
        <f t="array" ref="AB734">IFERROR(INDEX(INDIRECT("'"&amp;VLOOKUP($C734,ModMap!$A$2:$B$21,2,FALSE)&amp;"'!AB:AB"),MATCH($K734,INDIRECT("'"&amp;VLOOKUP($C734,ModMap!$A$2:$B$21,2,FALSE)&amp;"'!$K:$K"),0)),"")</f>
        <v>N/A</v>
      </c>
      <c r="AC734" s="50" t="str">
        <f t="array" ref="AC734">IFERROR(INDEX(INDIRECT("'"&amp;VLOOKUP($C734,ModMap!$A$2:$B$21,2,FALSE)&amp;"'!AC:AC"),MATCH($K734,INDIRECT("'"&amp;VLOOKUP($C734,ModMap!$A$2:$B$21,2,FALSE)&amp;"'!$K:$K"),0)),"")</f>
        <v/>
      </c>
      <c r="AD734" s="44" t="s">
        <v>36</v>
      </c>
      <c r="AE734" s="50" t="str">
        <f t="array" ref="AE734">IFERROR(INDEX(INDIRECT("'"&amp;VLOOKUP($C734,ModMap!$A$2:$B$21,2,FALSE)&amp;"'!AE:AE"),MATCH($K734,INDIRECT("'"&amp;VLOOKUP($C734,ModMap!$A$2:$B$21,2,FALSE)&amp;"'!$K:$K"),0)),"")</f>
        <v>N/A</v>
      </c>
      <c r="AF734" s="50" t="str">
        <f t="array" ref="AF734">IFERROR(INDEX(INDIRECT("'"&amp;VLOOKUP($C734,ModMap!$A$2:$B$21,2,FALSE)&amp;"'!AF:AF"),MATCH($K734,INDIRECT("'"&amp;VLOOKUP($C734,ModMap!$A$2:$B$21,2,FALSE)&amp;"'!$K:$K"),0)),"")</f>
        <v/>
      </c>
      <c r="AG734" s="48" t="s">
        <v>33</v>
      </c>
      <c r="AH734" s="50" t="str">
        <f t="array" ref="AH734">IFERROR(INDEX(INDIRECT("'"&amp;VLOOKUP($C734,ModMap!$A$2:$B$21,2,FALSE)&amp;"'!AH:AH"),MATCH($K734,INDIRECT("'"&amp;VLOOKUP($C734,ModMap!$A$2:$B$21,2,FALSE)&amp;"'!$K:$K"),0)),"")</f>
        <v>Not Started</v>
      </c>
      <c r="AI734" s="50" t="str">
        <f t="array" ref="AI734">IFERROR(INDEX(INDIRECT("'"&amp;VLOOKUP($C734,ModMap!$A$2:$B$21,2,FALSE)&amp;"'!AI:AI"),MATCH($K734,INDIRECT("'"&amp;VLOOKUP($C734,ModMap!$A$2:$B$21,2,FALSE)&amp;"'!$K:$K"),0)),"")</f>
        <v>Unassigned</v>
      </c>
      <c r="AJ734" s="44" t="s">
        <v>36</v>
      </c>
      <c r="AK734" s="50" t="str">
        <f t="array" ref="AK734">IFERROR(INDEX(INDIRECT("'"&amp;VLOOKUP($C734,ModMap!$A$2:$B$21,2,FALSE)&amp;"'!AK:AK"),MATCH($K734,INDIRECT("'"&amp;VLOOKUP($C734,ModMap!$A$2:$B$21,2,FALSE)&amp;"'!$K:$K"),0)),"")</f>
        <v>N/A</v>
      </c>
      <c r="AL734" s="50" t="str">
        <f t="array" ref="AL734">IFERROR(INDEX(INDIRECT("'"&amp;VLOOKUP($C734,ModMap!$A$2:$B$21,2,FALSE)&amp;"'!AL:AL"),MATCH($K734,INDIRECT("'"&amp;VLOOKUP($C734,ModMap!$A$2:$B$21,2,FALSE)&amp;"'!$K:$K"),0)),"")</f>
        <v/>
      </c>
      <c r="AM734" s="50">
        <f t="shared" si="1"/>
        <v>2</v>
      </c>
      <c r="AN734" s="50" t="str">
        <f t="shared" si="2"/>
        <v>Not Started</v>
      </c>
      <c r="AO734" s="51" t="str">
        <f t="array" ref="AO734">IFERROR(INDEX(INDIRECT("'"&amp;VLOOKUP($C734,ModMap!$A$2:$B$21,2,FALSE)&amp;"'!AO:AO"),MATCH($K734,INDIRECT("'"&amp;VLOOKUP($C734,ModMap!$A$2:$B$21,2,FALSE)&amp;"'!$K:$K"),0)),"")</f>
        <v/>
      </c>
      <c r="AP734" s="49" t="str">
        <f t="array" ref="AP734">IFERROR(HYPERLINK("#'"&amp;VLOOKUP($C734,ModMap!$A$2:$B$21,2,FALSE)&amp;"'!V"&amp;MATCH($K734,INDIRECT("'"&amp;VLOOKUP($C734,ModMap!$A$2:$B$21,2,FALSE)&amp;"'!$K:$K"),0),"Edit on module sheet"),"")</f>
        <v>Edit on module sheet</v>
      </c>
    </row>
    <row r="735" ht="42.0" customHeight="1">
      <c r="A735" s="39">
        <v>733.0</v>
      </c>
      <c r="B735" s="39">
        <v>733.0</v>
      </c>
      <c r="C735" s="39" t="s">
        <v>133</v>
      </c>
      <c r="D735" s="40" t="s">
        <v>134</v>
      </c>
      <c r="E735" s="31" t="s">
        <v>69</v>
      </c>
      <c r="F735" s="68" t="s">
        <v>1900</v>
      </c>
      <c r="G735" s="40" t="s">
        <v>1901</v>
      </c>
      <c r="H735" s="39" t="s">
        <v>2174</v>
      </c>
      <c r="I735" s="39" t="s">
        <v>2175</v>
      </c>
      <c r="J735" s="40" t="s">
        <v>2176</v>
      </c>
      <c r="K735" s="39" t="s">
        <v>3949</v>
      </c>
      <c r="L735" s="40" t="s">
        <v>3950</v>
      </c>
      <c r="M735" s="48" t="s">
        <v>434</v>
      </c>
      <c r="N735" s="39" t="s">
        <v>1907</v>
      </c>
      <c r="O735" s="39" t="s">
        <v>1146</v>
      </c>
      <c r="P735" s="40" t="s">
        <v>2179</v>
      </c>
      <c r="Q735" s="40" t="s">
        <v>2180</v>
      </c>
      <c r="R735" s="39" t="s">
        <v>1910</v>
      </c>
      <c r="S735" s="39" t="s">
        <v>69</v>
      </c>
      <c r="T735" s="39" t="str">
        <f t="array" ref="T735">IFERROR(INDEX(INDIRECT("'"&amp;VLOOKUP($C735,ModMap!$A$2:$B$21,2,FALSE)&amp;"'!T:T"),MATCH($K735,INDIRECT("'"&amp;VLOOKUP($C735,ModMap!$A$2:$B$21,2,FALSE)&amp;"'!$K:$K"),0)),"")</f>
        <v>Unassigned</v>
      </c>
      <c r="U735" s="48" t="s">
        <v>33</v>
      </c>
      <c r="V735" s="39" t="str">
        <f t="array" ref="V735">IFERROR(INDEX(INDIRECT("'"&amp;VLOOKUP($C735,ModMap!$A$2:$B$21,2,FALSE)&amp;"'!V:V"),MATCH($K735,INDIRECT("'"&amp;VLOOKUP($C735,ModMap!$A$2:$B$21,2,FALSE)&amp;"'!$K:$K"),0)),"")</f>
        <v>Not Started</v>
      </c>
      <c r="W735" s="39" t="str">
        <f t="array" ref="W735">IFERROR(INDEX(INDIRECT("'"&amp;VLOOKUP($C735,ModMap!$A$2:$B$21,2,FALSE)&amp;"'!W:W"),MATCH($K735,INDIRECT("'"&amp;VLOOKUP($C735,ModMap!$A$2:$B$21,2,FALSE)&amp;"'!$K:$K"),0)),"")</f>
        <v>Unassigned</v>
      </c>
      <c r="X735" s="44" t="s">
        <v>36</v>
      </c>
      <c r="Y735" s="39" t="str">
        <f t="array" ref="Y735">IFERROR(INDEX(INDIRECT("'"&amp;VLOOKUP($C735,ModMap!$A$2:$B$21,2,FALSE)&amp;"'!Y:Y"),MATCH($K735,INDIRECT("'"&amp;VLOOKUP($C735,ModMap!$A$2:$B$21,2,FALSE)&amp;"'!$K:$K"),0)),"")</f>
        <v>N/A</v>
      </c>
      <c r="Z735" s="39" t="str">
        <f t="array" ref="Z735">IFERROR(INDEX(INDIRECT("'"&amp;VLOOKUP($C735,ModMap!$A$2:$B$21,2,FALSE)&amp;"'!Z:Z"),MATCH($K735,INDIRECT("'"&amp;VLOOKUP($C735,ModMap!$A$2:$B$21,2,FALSE)&amp;"'!$K:$K"),0)),"")</f>
        <v/>
      </c>
      <c r="AA735" s="44" t="s">
        <v>36</v>
      </c>
      <c r="AB735" s="39" t="str">
        <f t="array" ref="AB735">IFERROR(INDEX(INDIRECT("'"&amp;VLOOKUP($C735,ModMap!$A$2:$B$21,2,FALSE)&amp;"'!AB:AB"),MATCH($K735,INDIRECT("'"&amp;VLOOKUP($C735,ModMap!$A$2:$B$21,2,FALSE)&amp;"'!$K:$K"),0)),"")</f>
        <v>N/A</v>
      </c>
      <c r="AC735" s="39" t="str">
        <f t="array" ref="AC735">IFERROR(INDEX(INDIRECT("'"&amp;VLOOKUP($C735,ModMap!$A$2:$B$21,2,FALSE)&amp;"'!AC:AC"),MATCH($K735,INDIRECT("'"&amp;VLOOKUP($C735,ModMap!$A$2:$B$21,2,FALSE)&amp;"'!$K:$K"),0)),"")</f>
        <v/>
      </c>
      <c r="AD735" s="48" t="s">
        <v>33</v>
      </c>
      <c r="AE735" s="39" t="str">
        <f t="array" ref="AE735">IFERROR(INDEX(INDIRECT("'"&amp;VLOOKUP($C735,ModMap!$A$2:$B$21,2,FALSE)&amp;"'!AE:AE"),MATCH($K735,INDIRECT("'"&amp;VLOOKUP($C735,ModMap!$A$2:$B$21,2,FALSE)&amp;"'!$K:$K"),0)),"")</f>
        <v>Not Started</v>
      </c>
      <c r="AF735" s="39" t="str">
        <f t="array" ref="AF735">IFERROR(INDEX(INDIRECT("'"&amp;VLOOKUP($C735,ModMap!$A$2:$B$21,2,FALSE)&amp;"'!AF:AF"),MATCH($K735,INDIRECT("'"&amp;VLOOKUP($C735,ModMap!$A$2:$B$21,2,FALSE)&amp;"'!$K:$K"),0)),"")</f>
        <v>Unassigned</v>
      </c>
      <c r="AG735" s="48" t="s">
        <v>33</v>
      </c>
      <c r="AH735" s="39" t="str">
        <f t="array" ref="AH735">IFERROR(INDEX(INDIRECT("'"&amp;VLOOKUP($C735,ModMap!$A$2:$B$21,2,FALSE)&amp;"'!AH:AH"),MATCH($K735,INDIRECT("'"&amp;VLOOKUP($C735,ModMap!$A$2:$B$21,2,FALSE)&amp;"'!$K:$K"),0)),"")</f>
        <v>Not Started</v>
      </c>
      <c r="AI735" s="39" t="str">
        <f t="array" ref="AI735">IFERROR(INDEX(INDIRECT("'"&amp;VLOOKUP($C735,ModMap!$A$2:$B$21,2,FALSE)&amp;"'!AI:AI"),MATCH($K735,INDIRECT("'"&amp;VLOOKUP($C735,ModMap!$A$2:$B$21,2,FALSE)&amp;"'!$K:$K"),0)),"")</f>
        <v>Unassigned</v>
      </c>
      <c r="AJ735" s="44" t="s">
        <v>36</v>
      </c>
      <c r="AK735" s="39" t="str">
        <f t="array" ref="AK735">IFERROR(INDEX(INDIRECT("'"&amp;VLOOKUP($C735,ModMap!$A$2:$B$21,2,FALSE)&amp;"'!AK:AK"),MATCH($K735,INDIRECT("'"&amp;VLOOKUP($C735,ModMap!$A$2:$B$21,2,FALSE)&amp;"'!$K:$K"),0)),"")</f>
        <v>N/A</v>
      </c>
      <c r="AL735" s="39" t="str">
        <f t="array" ref="AL735">IFERROR(INDEX(INDIRECT("'"&amp;VLOOKUP($C735,ModMap!$A$2:$B$21,2,FALSE)&amp;"'!AL:AL"),MATCH($K735,INDIRECT("'"&amp;VLOOKUP($C735,ModMap!$A$2:$B$21,2,FALSE)&amp;"'!$K:$K"),0)),"")</f>
        <v/>
      </c>
      <c r="AM735" s="39">
        <f t="shared" si="1"/>
        <v>3</v>
      </c>
      <c r="AN735" s="39" t="str">
        <f t="shared" si="2"/>
        <v>Not Started</v>
      </c>
      <c r="AO735" s="40" t="str">
        <f t="array" ref="AO735">IFERROR(INDEX(INDIRECT("'"&amp;VLOOKUP($C735,ModMap!$A$2:$B$21,2,FALSE)&amp;"'!AO:AO"),MATCH($K735,INDIRECT("'"&amp;VLOOKUP($C735,ModMap!$A$2:$B$21,2,FALSE)&amp;"'!$K:$K"),0)),"")</f>
        <v/>
      </c>
      <c r="AP735" s="49" t="str">
        <f t="array" ref="AP735">IFERROR(HYPERLINK("#'"&amp;VLOOKUP($C735,ModMap!$A$2:$B$21,2,FALSE)&amp;"'!V"&amp;MATCH($K735,INDIRECT("'"&amp;VLOOKUP($C735,ModMap!$A$2:$B$21,2,FALSE)&amp;"'!$K:$K"),0),"Edit on module sheet"),"")</f>
        <v>Edit on module sheet</v>
      </c>
    </row>
    <row r="736" ht="42.0" customHeight="1">
      <c r="A736" s="50">
        <v>734.0</v>
      </c>
      <c r="B736" s="50">
        <v>734.0</v>
      </c>
      <c r="C736" s="50" t="s">
        <v>133</v>
      </c>
      <c r="D736" s="51" t="s">
        <v>134</v>
      </c>
      <c r="E736" s="30" t="s">
        <v>62</v>
      </c>
      <c r="F736" s="68" t="s">
        <v>1900</v>
      </c>
      <c r="G736" s="51" t="s">
        <v>1901</v>
      </c>
      <c r="H736" s="50" t="s">
        <v>2194</v>
      </c>
      <c r="I736" s="50" t="s">
        <v>2195</v>
      </c>
      <c r="J736" s="51" t="s">
        <v>2196</v>
      </c>
      <c r="K736" s="50" t="s">
        <v>2197</v>
      </c>
      <c r="L736" s="51" t="s">
        <v>2198</v>
      </c>
      <c r="M736" s="47" t="s">
        <v>200</v>
      </c>
      <c r="N736" s="50" t="s">
        <v>1907</v>
      </c>
      <c r="O736" s="50" t="s">
        <v>1146</v>
      </c>
      <c r="P736" s="51" t="s">
        <v>1147</v>
      </c>
      <c r="Q736" s="51" t="s">
        <v>1148</v>
      </c>
      <c r="R736" s="50" t="s">
        <v>1910</v>
      </c>
      <c r="S736" s="50" t="s">
        <v>1911</v>
      </c>
      <c r="T736" s="50" t="str">
        <f t="array" ref="T736">IFERROR(INDEX(INDIRECT("'"&amp;VLOOKUP($C736,ModMap!$A$2:$B$21,2,FALSE)&amp;"'!T:T"),MATCH($K736,INDIRECT("'"&amp;VLOOKUP($C736,ModMap!$A$2:$B$21,2,FALSE)&amp;"'!$K:$K"),0)),"")</f>
        <v>Unassigned</v>
      </c>
      <c r="U736" s="48" t="s">
        <v>33</v>
      </c>
      <c r="V736" s="50" t="str">
        <f t="array" ref="V736">IFERROR(INDEX(INDIRECT("'"&amp;VLOOKUP($C736,ModMap!$A$2:$B$21,2,FALSE)&amp;"'!V:V"),MATCH($K736,INDIRECT("'"&amp;VLOOKUP($C736,ModMap!$A$2:$B$21,2,FALSE)&amp;"'!$K:$K"),0)),"")</f>
        <v>Not Started</v>
      </c>
      <c r="W736" s="50" t="str">
        <f t="array" ref="W736">IFERROR(INDEX(INDIRECT("'"&amp;VLOOKUP($C736,ModMap!$A$2:$B$21,2,FALSE)&amp;"'!W:W"),MATCH($K736,INDIRECT("'"&amp;VLOOKUP($C736,ModMap!$A$2:$B$21,2,FALSE)&amp;"'!$K:$K"),0)),"")</f>
        <v>Unassigned</v>
      </c>
      <c r="X736" s="44" t="s">
        <v>36</v>
      </c>
      <c r="Y736" s="50" t="str">
        <f t="array" ref="Y736">IFERROR(INDEX(INDIRECT("'"&amp;VLOOKUP($C736,ModMap!$A$2:$B$21,2,FALSE)&amp;"'!Y:Y"),MATCH($K736,INDIRECT("'"&amp;VLOOKUP($C736,ModMap!$A$2:$B$21,2,FALSE)&amp;"'!$K:$K"),0)),"")</f>
        <v>N/A</v>
      </c>
      <c r="Z736" s="50" t="str">
        <f t="array" ref="Z736">IFERROR(INDEX(INDIRECT("'"&amp;VLOOKUP($C736,ModMap!$A$2:$B$21,2,FALSE)&amp;"'!Z:Z"),MATCH($K736,INDIRECT("'"&amp;VLOOKUP($C736,ModMap!$A$2:$B$21,2,FALSE)&amp;"'!$K:$K"),0)),"")</f>
        <v/>
      </c>
      <c r="AA736" s="44" t="s">
        <v>36</v>
      </c>
      <c r="AB736" s="50" t="str">
        <f t="array" ref="AB736">IFERROR(INDEX(INDIRECT("'"&amp;VLOOKUP($C736,ModMap!$A$2:$B$21,2,FALSE)&amp;"'!AB:AB"),MATCH($K736,INDIRECT("'"&amp;VLOOKUP($C736,ModMap!$A$2:$B$21,2,FALSE)&amp;"'!$K:$K"),0)),"")</f>
        <v>N/A</v>
      </c>
      <c r="AC736" s="50" t="str">
        <f t="array" ref="AC736">IFERROR(INDEX(INDIRECT("'"&amp;VLOOKUP($C736,ModMap!$A$2:$B$21,2,FALSE)&amp;"'!AC:AC"),MATCH($K736,INDIRECT("'"&amp;VLOOKUP($C736,ModMap!$A$2:$B$21,2,FALSE)&amp;"'!$K:$K"),0)),"")</f>
        <v/>
      </c>
      <c r="AD736" s="44" t="s">
        <v>36</v>
      </c>
      <c r="AE736" s="50" t="str">
        <f t="array" ref="AE736">IFERROR(INDEX(INDIRECT("'"&amp;VLOOKUP($C736,ModMap!$A$2:$B$21,2,FALSE)&amp;"'!AE:AE"),MATCH($K736,INDIRECT("'"&amp;VLOOKUP($C736,ModMap!$A$2:$B$21,2,FALSE)&amp;"'!$K:$K"),0)),"")</f>
        <v>N/A</v>
      </c>
      <c r="AF736" s="50" t="str">
        <f t="array" ref="AF736">IFERROR(INDEX(INDIRECT("'"&amp;VLOOKUP($C736,ModMap!$A$2:$B$21,2,FALSE)&amp;"'!AF:AF"),MATCH($K736,INDIRECT("'"&amp;VLOOKUP($C736,ModMap!$A$2:$B$21,2,FALSE)&amp;"'!$K:$K"),0)),"")</f>
        <v/>
      </c>
      <c r="AG736" s="48" t="s">
        <v>33</v>
      </c>
      <c r="AH736" s="50" t="str">
        <f t="array" ref="AH736">IFERROR(INDEX(INDIRECT("'"&amp;VLOOKUP($C736,ModMap!$A$2:$B$21,2,FALSE)&amp;"'!AH:AH"),MATCH($K736,INDIRECT("'"&amp;VLOOKUP($C736,ModMap!$A$2:$B$21,2,FALSE)&amp;"'!$K:$K"),0)),"")</f>
        <v>Not Started</v>
      </c>
      <c r="AI736" s="50" t="str">
        <f t="array" ref="AI736">IFERROR(INDEX(INDIRECT("'"&amp;VLOOKUP($C736,ModMap!$A$2:$B$21,2,FALSE)&amp;"'!AI:AI"),MATCH($K736,INDIRECT("'"&amp;VLOOKUP($C736,ModMap!$A$2:$B$21,2,FALSE)&amp;"'!$K:$K"),0)),"")</f>
        <v>Unassigned</v>
      </c>
      <c r="AJ736" s="44" t="s">
        <v>36</v>
      </c>
      <c r="AK736" s="50" t="str">
        <f t="array" ref="AK736">IFERROR(INDEX(INDIRECT("'"&amp;VLOOKUP($C736,ModMap!$A$2:$B$21,2,FALSE)&amp;"'!AK:AK"),MATCH($K736,INDIRECT("'"&amp;VLOOKUP($C736,ModMap!$A$2:$B$21,2,FALSE)&amp;"'!$K:$K"),0)),"")</f>
        <v>N/A</v>
      </c>
      <c r="AL736" s="50" t="str">
        <f t="array" ref="AL736">IFERROR(INDEX(INDIRECT("'"&amp;VLOOKUP($C736,ModMap!$A$2:$B$21,2,FALSE)&amp;"'!AL:AL"),MATCH($K736,INDIRECT("'"&amp;VLOOKUP($C736,ModMap!$A$2:$B$21,2,FALSE)&amp;"'!$K:$K"),0)),"")</f>
        <v/>
      </c>
      <c r="AM736" s="50">
        <f t="shared" si="1"/>
        <v>2</v>
      </c>
      <c r="AN736" s="50" t="str">
        <f t="shared" si="2"/>
        <v>Not Started</v>
      </c>
      <c r="AO736" s="51" t="str">
        <f t="array" ref="AO736">IFERROR(INDEX(INDIRECT("'"&amp;VLOOKUP($C736,ModMap!$A$2:$B$21,2,FALSE)&amp;"'!AO:AO"),MATCH($K736,INDIRECT("'"&amp;VLOOKUP($C736,ModMap!$A$2:$B$21,2,FALSE)&amp;"'!$K:$K"),0)),"")</f>
        <v/>
      </c>
      <c r="AP736" s="49" t="str">
        <f t="array" ref="AP736">IFERROR(HYPERLINK("#'"&amp;VLOOKUP($C736,ModMap!$A$2:$B$21,2,FALSE)&amp;"'!V"&amp;MATCH($K736,INDIRECT("'"&amp;VLOOKUP($C736,ModMap!$A$2:$B$21,2,FALSE)&amp;"'!$K:$K"),0),"Edit on module sheet"),"")</f>
        <v>Edit on module sheet</v>
      </c>
    </row>
    <row r="737" ht="42.0" customHeight="1">
      <c r="A737" s="39">
        <v>735.0</v>
      </c>
      <c r="B737" s="39">
        <v>735.0</v>
      </c>
      <c r="C737" s="39" t="s">
        <v>133</v>
      </c>
      <c r="D737" s="40" t="s">
        <v>134</v>
      </c>
      <c r="E737" s="30" t="s">
        <v>62</v>
      </c>
      <c r="F737" s="68" t="s">
        <v>1900</v>
      </c>
      <c r="G737" s="40" t="s">
        <v>1901</v>
      </c>
      <c r="H737" s="39" t="s">
        <v>2194</v>
      </c>
      <c r="I737" s="39" t="s">
        <v>2195</v>
      </c>
      <c r="J737" s="40" t="s">
        <v>2196</v>
      </c>
      <c r="K737" s="39" t="s">
        <v>2203</v>
      </c>
      <c r="L737" s="40" t="s">
        <v>2204</v>
      </c>
      <c r="M737" s="47" t="s">
        <v>200</v>
      </c>
      <c r="N737" s="39" t="s">
        <v>1907</v>
      </c>
      <c r="O737" s="39" t="s">
        <v>1146</v>
      </c>
      <c r="P737" s="40" t="s">
        <v>1147</v>
      </c>
      <c r="Q737" s="40" t="s">
        <v>1148</v>
      </c>
      <c r="R737" s="39" t="s">
        <v>1910</v>
      </c>
      <c r="S737" s="39" t="s">
        <v>1920</v>
      </c>
      <c r="T737" s="39" t="str">
        <f t="array" ref="T737">IFERROR(INDEX(INDIRECT("'"&amp;VLOOKUP($C737,ModMap!$A$2:$B$21,2,FALSE)&amp;"'!T:T"),MATCH($K737,INDIRECT("'"&amp;VLOOKUP($C737,ModMap!$A$2:$B$21,2,FALSE)&amp;"'!$K:$K"),0)),"")</f>
        <v>Unassigned</v>
      </c>
      <c r="U737" s="48" t="s">
        <v>33</v>
      </c>
      <c r="V737" s="39" t="str">
        <f t="array" ref="V737">IFERROR(INDEX(INDIRECT("'"&amp;VLOOKUP($C737,ModMap!$A$2:$B$21,2,FALSE)&amp;"'!V:V"),MATCH($K737,INDIRECT("'"&amp;VLOOKUP($C737,ModMap!$A$2:$B$21,2,FALSE)&amp;"'!$K:$K"),0)),"")</f>
        <v>Not Started</v>
      </c>
      <c r="W737" s="39" t="str">
        <f t="array" ref="W737">IFERROR(INDEX(INDIRECT("'"&amp;VLOOKUP($C737,ModMap!$A$2:$B$21,2,FALSE)&amp;"'!W:W"),MATCH($K737,INDIRECT("'"&amp;VLOOKUP($C737,ModMap!$A$2:$B$21,2,FALSE)&amp;"'!$K:$K"),0)),"")</f>
        <v>Unassigned</v>
      </c>
      <c r="X737" s="44" t="s">
        <v>36</v>
      </c>
      <c r="Y737" s="39" t="str">
        <f t="array" ref="Y737">IFERROR(INDEX(INDIRECT("'"&amp;VLOOKUP($C737,ModMap!$A$2:$B$21,2,FALSE)&amp;"'!Y:Y"),MATCH($K737,INDIRECT("'"&amp;VLOOKUP($C737,ModMap!$A$2:$B$21,2,FALSE)&amp;"'!$K:$K"),0)),"")</f>
        <v>N/A</v>
      </c>
      <c r="Z737" s="39" t="str">
        <f t="array" ref="Z737">IFERROR(INDEX(INDIRECT("'"&amp;VLOOKUP($C737,ModMap!$A$2:$B$21,2,FALSE)&amp;"'!Z:Z"),MATCH($K737,INDIRECT("'"&amp;VLOOKUP($C737,ModMap!$A$2:$B$21,2,FALSE)&amp;"'!$K:$K"),0)),"")</f>
        <v/>
      </c>
      <c r="AA737" s="44" t="s">
        <v>36</v>
      </c>
      <c r="AB737" s="39" t="str">
        <f t="array" ref="AB737">IFERROR(INDEX(INDIRECT("'"&amp;VLOOKUP($C737,ModMap!$A$2:$B$21,2,FALSE)&amp;"'!AB:AB"),MATCH($K737,INDIRECT("'"&amp;VLOOKUP($C737,ModMap!$A$2:$B$21,2,FALSE)&amp;"'!$K:$K"),0)),"")</f>
        <v>N/A</v>
      </c>
      <c r="AC737" s="39" t="str">
        <f t="array" ref="AC737">IFERROR(INDEX(INDIRECT("'"&amp;VLOOKUP($C737,ModMap!$A$2:$B$21,2,FALSE)&amp;"'!AC:AC"),MATCH($K737,INDIRECT("'"&amp;VLOOKUP($C737,ModMap!$A$2:$B$21,2,FALSE)&amp;"'!$K:$K"),0)),"")</f>
        <v/>
      </c>
      <c r="AD737" s="48" t="s">
        <v>33</v>
      </c>
      <c r="AE737" s="39" t="str">
        <f t="array" ref="AE737">IFERROR(INDEX(INDIRECT("'"&amp;VLOOKUP($C737,ModMap!$A$2:$B$21,2,FALSE)&amp;"'!AE:AE"),MATCH($K737,INDIRECT("'"&amp;VLOOKUP($C737,ModMap!$A$2:$B$21,2,FALSE)&amp;"'!$K:$K"),0)),"")</f>
        <v>Not Started</v>
      </c>
      <c r="AF737" s="39" t="str">
        <f t="array" ref="AF737">IFERROR(INDEX(INDIRECT("'"&amp;VLOOKUP($C737,ModMap!$A$2:$B$21,2,FALSE)&amp;"'!AF:AF"),MATCH($K737,INDIRECT("'"&amp;VLOOKUP($C737,ModMap!$A$2:$B$21,2,FALSE)&amp;"'!$K:$K"),0)),"")</f>
        <v>Unassigned</v>
      </c>
      <c r="AG737" s="48" t="s">
        <v>33</v>
      </c>
      <c r="AH737" s="39" t="str">
        <f t="array" ref="AH737">IFERROR(INDEX(INDIRECT("'"&amp;VLOOKUP($C737,ModMap!$A$2:$B$21,2,FALSE)&amp;"'!AH:AH"),MATCH($K737,INDIRECT("'"&amp;VLOOKUP($C737,ModMap!$A$2:$B$21,2,FALSE)&amp;"'!$K:$K"),0)),"")</f>
        <v>Not Started</v>
      </c>
      <c r="AI737" s="39" t="str">
        <f t="array" ref="AI737">IFERROR(INDEX(INDIRECT("'"&amp;VLOOKUP($C737,ModMap!$A$2:$B$21,2,FALSE)&amp;"'!AI:AI"),MATCH($K737,INDIRECT("'"&amp;VLOOKUP($C737,ModMap!$A$2:$B$21,2,FALSE)&amp;"'!$K:$K"),0)),"")</f>
        <v>Unassigned</v>
      </c>
      <c r="AJ737" s="44" t="s">
        <v>36</v>
      </c>
      <c r="AK737" s="39" t="str">
        <f t="array" ref="AK737">IFERROR(INDEX(INDIRECT("'"&amp;VLOOKUP($C737,ModMap!$A$2:$B$21,2,FALSE)&amp;"'!AK:AK"),MATCH($K737,INDIRECT("'"&amp;VLOOKUP($C737,ModMap!$A$2:$B$21,2,FALSE)&amp;"'!$K:$K"),0)),"")</f>
        <v>N/A</v>
      </c>
      <c r="AL737" s="39" t="str">
        <f t="array" ref="AL737">IFERROR(INDEX(INDIRECT("'"&amp;VLOOKUP($C737,ModMap!$A$2:$B$21,2,FALSE)&amp;"'!AL:AL"),MATCH($K737,INDIRECT("'"&amp;VLOOKUP($C737,ModMap!$A$2:$B$21,2,FALSE)&amp;"'!$K:$K"),0)),"")</f>
        <v/>
      </c>
      <c r="AM737" s="39">
        <f t="shared" si="1"/>
        <v>3</v>
      </c>
      <c r="AN737" s="39" t="str">
        <f t="shared" si="2"/>
        <v>Not Started</v>
      </c>
      <c r="AO737" s="40" t="str">
        <f t="array" ref="AO737">IFERROR(INDEX(INDIRECT("'"&amp;VLOOKUP($C737,ModMap!$A$2:$B$21,2,FALSE)&amp;"'!AO:AO"),MATCH($K737,INDIRECT("'"&amp;VLOOKUP($C737,ModMap!$A$2:$B$21,2,FALSE)&amp;"'!$K:$K"),0)),"")</f>
        <v/>
      </c>
      <c r="AP737" s="49" t="str">
        <f t="array" ref="AP737">IFERROR(HYPERLINK("#'"&amp;VLOOKUP($C737,ModMap!$A$2:$B$21,2,FALSE)&amp;"'!V"&amp;MATCH($K737,INDIRECT("'"&amp;VLOOKUP($C737,ModMap!$A$2:$B$21,2,FALSE)&amp;"'!$K:$K"),0),"Edit on module sheet"),"")</f>
        <v>Edit on module sheet</v>
      </c>
    </row>
    <row r="738" ht="42.0" customHeight="1">
      <c r="A738" s="50">
        <v>736.0</v>
      </c>
      <c r="B738" s="50">
        <v>736.0</v>
      </c>
      <c r="C738" s="50" t="s">
        <v>133</v>
      </c>
      <c r="D738" s="51" t="s">
        <v>134</v>
      </c>
      <c r="E738" s="30" t="s">
        <v>62</v>
      </c>
      <c r="F738" s="68" t="s">
        <v>1900</v>
      </c>
      <c r="G738" s="51" t="s">
        <v>1901</v>
      </c>
      <c r="H738" s="50" t="s">
        <v>2194</v>
      </c>
      <c r="I738" s="50" t="s">
        <v>2195</v>
      </c>
      <c r="J738" s="51" t="s">
        <v>2196</v>
      </c>
      <c r="K738" s="50" t="s">
        <v>2212</v>
      </c>
      <c r="L738" s="51" t="s">
        <v>1925</v>
      </c>
      <c r="M738" s="47" t="s">
        <v>200</v>
      </c>
      <c r="N738" s="50" t="s">
        <v>1907</v>
      </c>
      <c r="O738" s="50" t="s">
        <v>1146</v>
      </c>
      <c r="P738" s="51" t="s">
        <v>1147</v>
      </c>
      <c r="Q738" s="51" t="s">
        <v>1148</v>
      </c>
      <c r="R738" s="50" t="s">
        <v>1910</v>
      </c>
      <c r="S738" s="50" t="s">
        <v>1928</v>
      </c>
      <c r="T738" s="50" t="str">
        <f t="array" ref="T738">IFERROR(INDEX(INDIRECT("'"&amp;VLOOKUP($C738,ModMap!$A$2:$B$21,2,FALSE)&amp;"'!T:T"),MATCH($K738,INDIRECT("'"&amp;VLOOKUP($C738,ModMap!$A$2:$B$21,2,FALSE)&amp;"'!$K:$K"),0)),"")</f>
        <v>Unassigned</v>
      </c>
      <c r="U738" s="48" t="s">
        <v>33</v>
      </c>
      <c r="V738" s="50" t="str">
        <f t="array" ref="V738">IFERROR(INDEX(INDIRECT("'"&amp;VLOOKUP($C738,ModMap!$A$2:$B$21,2,FALSE)&amp;"'!V:V"),MATCH($K738,INDIRECT("'"&amp;VLOOKUP($C738,ModMap!$A$2:$B$21,2,FALSE)&amp;"'!$K:$K"),0)),"")</f>
        <v>Not Started</v>
      </c>
      <c r="W738" s="50" t="str">
        <f t="array" ref="W738">IFERROR(INDEX(INDIRECT("'"&amp;VLOOKUP($C738,ModMap!$A$2:$B$21,2,FALSE)&amp;"'!W:W"),MATCH($K738,INDIRECT("'"&amp;VLOOKUP($C738,ModMap!$A$2:$B$21,2,FALSE)&amp;"'!$K:$K"),0)),"")</f>
        <v>Unassigned</v>
      </c>
      <c r="X738" s="44" t="s">
        <v>36</v>
      </c>
      <c r="Y738" s="50" t="str">
        <f t="array" ref="Y738">IFERROR(INDEX(INDIRECT("'"&amp;VLOOKUP($C738,ModMap!$A$2:$B$21,2,FALSE)&amp;"'!Y:Y"),MATCH($K738,INDIRECT("'"&amp;VLOOKUP($C738,ModMap!$A$2:$B$21,2,FALSE)&amp;"'!$K:$K"),0)),"")</f>
        <v>N/A</v>
      </c>
      <c r="Z738" s="50" t="str">
        <f t="array" ref="Z738">IFERROR(INDEX(INDIRECT("'"&amp;VLOOKUP($C738,ModMap!$A$2:$B$21,2,FALSE)&amp;"'!Z:Z"),MATCH($K738,INDIRECT("'"&amp;VLOOKUP($C738,ModMap!$A$2:$B$21,2,FALSE)&amp;"'!$K:$K"),0)),"")</f>
        <v/>
      </c>
      <c r="AA738" s="44" t="s">
        <v>36</v>
      </c>
      <c r="AB738" s="50" t="str">
        <f t="array" ref="AB738">IFERROR(INDEX(INDIRECT("'"&amp;VLOOKUP($C738,ModMap!$A$2:$B$21,2,FALSE)&amp;"'!AB:AB"),MATCH($K738,INDIRECT("'"&amp;VLOOKUP($C738,ModMap!$A$2:$B$21,2,FALSE)&amp;"'!$K:$K"),0)),"")</f>
        <v>N/A</v>
      </c>
      <c r="AC738" s="50" t="str">
        <f t="array" ref="AC738">IFERROR(INDEX(INDIRECT("'"&amp;VLOOKUP($C738,ModMap!$A$2:$B$21,2,FALSE)&amp;"'!AC:AC"),MATCH($K738,INDIRECT("'"&amp;VLOOKUP($C738,ModMap!$A$2:$B$21,2,FALSE)&amp;"'!$K:$K"),0)),"")</f>
        <v/>
      </c>
      <c r="AD738" s="44" t="s">
        <v>36</v>
      </c>
      <c r="AE738" s="50" t="str">
        <f t="array" ref="AE738">IFERROR(INDEX(INDIRECT("'"&amp;VLOOKUP($C738,ModMap!$A$2:$B$21,2,FALSE)&amp;"'!AE:AE"),MATCH($K738,INDIRECT("'"&amp;VLOOKUP($C738,ModMap!$A$2:$B$21,2,FALSE)&amp;"'!$K:$K"),0)),"")</f>
        <v>N/A</v>
      </c>
      <c r="AF738" s="50" t="str">
        <f t="array" ref="AF738">IFERROR(INDEX(INDIRECT("'"&amp;VLOOKUP($C738,ModMap!$A$2:$B$21,2,FALSE)&amp;"'!AF:AF"),MATCH($K738,INDIRECT("'"&amp;VLOOKUP($C738,ModMap!$A$2:$B$21,2,FALSE)&amp;"'!$K:$K"),0)),"")</f>
        <v/>
      </c>
      <c r="AG738" s="48" t="s">
        <v>33</v>
      </c>
      <c r="AH738" s="50" t="str">
        <f t="array" ref="AH738">IFERROR(INDEX(INDIRECT("'"&amp;VLOOKUP($C738,ModMap!$A$2:$B$21,2,FALSE)&amp;"'!AH:AH"),MATCH($K738,INDIRECT("'"&amp;VLOOKUP($C738,ModMap!$A$2:$B$21,2,FALSE)&amp;"'!$K:$K"),0)),"")</f>
        <v>Not Started</v>
      </c>
      <c r="AI738" s="50" t="str">
        <f t="array" ref="AI738">IFERROR(INDEX(INDIRECT("'"&amp;VLOOKUP($C738,ModMap!$A$2:$B$21,2,FALSE)&amp;"'!AI:AI"),MATCH($K738,INDIRECT("'"&amp;VLOOKUP($C738,ModMap!$A$2:$B$21,2,FALSE)&amp;"'!$K:$K"),0)),"")</f>
        <v>Unassigned</v>
      </c>
      <c r="AJ738" s="44" t="s">
        <v>36</v>
      </c>
      <c r="AK738" s="50" t="str">
        <f t="array" ref="AK738">IFERROR(INDEX(INDIRECT("'"&amp;VLOOKUP($C738,ModMap!$A$2:$B$21,2,FALSE)&amp;"'!AK:AK"),MATCH($K738,INDIRECT("'"&amp;VLOOKUP($C738,ModMap!$A$2:$B$21,2,FALSE)&amp;"'!$K:$K"),0)),"")</f>
        <v>N/A</v>
      </c>
      <c r="AL738" s="50" t="str">
        <f t="array" ref="AL738">IFERROR(INDEX(INDIRECT("'"&amp;VLOOKUP($C738,ModMap!$A$2:$B$21,2,FALSE)&amp;"'!AL:AL"),MATCH($K738,INDIRECT("'"&amp;VLOOKUP($C738,ModMap!$A$2:$B$21,2,FALSE)&amp;"'!$K:$K"),0)),"")</f>
        <v/>
      </c>
      <c r="AM738" s="50">
        <f t="shared" si="1"/>
        <v>2</v>
      </c>
      <c r="AN738" s="50" t="str">
        <f t="shared" si="2"/>
        <v>Not Started</v>
      </c>
      <c r="AO738" s="51" t="str">
        <f t="array" ref="AO738">IFERROR(INDEX(INDIRECT("'"&amp;VLOOKUP($C738,ModMap!$A$2:$B$21,2,FALSE)&amp;"'!AO:AO"),MATCH($K738,INDIRECT("'"&amp;VLOOKUP($C738,ModMap!$A$2:$B$21,2,FALSE)&amp;"'!$K:$K"),0)),"")</f>
        <v/>
      </c>
      <c r="AP738" s="49" t="str">
        <f t="array" ref="AP738">IFERROR(HYPERLINK("#'"&amp;VLOOKUP($C738,ModMap!$A$2:$B$21,2,FALSE)&amp;"'!V"&amp;MATCH($K738,INDIRECT("'"&amp;VLOOKUP($C738,ModMap!$A$2:$B$21,2,FALSE)&amp;"'!$K:$K"),0),"Edit on module sheet"),"")</f>
        <v>Edit on module sheet</v>
      </c>
    </row>
    <row r="739" ht="42.0" customHeight="1">
      <c r="A739" s="39">
        <v>737.0</v>
      </c>
      <c r="B739" s="39">
        <v>737.0</v>
      </c>
      <c r="C739" s="39" t="s">
        <v>133</v>
      </c>
      <c r="D739" s="40" t="s">
        <v>134</v>
      </c>
      <c r="E739" s="31" t="s">
        <v>69</v>
      </c>
      <c r="F739" s="68" t="s">
        <v>1900</v>
      </c>
      <c r="G739" s="40" t="s">
        <v>1901</v>
      </c>
      <c r="H739" s="39" t="s">
        <v>2194</v>
      </c>
      <c r="I739" s="39" t="s">
        <v>2195</v>
      </c>
      <c r="J739" s="40" t="s">
        <v>2196</v>
      </c>
      <c r="K739" s="39" t="s">
        <v>3951</v>
      </c>
      <c r="L739" s="40" t="s">
        <v>3952</v>
      </c>
      <c r="M739" s="48" t="s">
        <v>434</v>
      </c>
      <c r="N739" s="39" t="s">
        <v>1907</v>
      </c>
      <c r="O739" s="39" t="s">
        <v>1146</v>
      </c>
      <c r="P739" s="40" t="s">
        <v>1147</v>
      </c>
      <c r="Q739" s="40" t="s">
        <v>1148</v>
      </c>
      <c r="R739" s="39" t="s">
        <v>1910</v>
      </c>
      <c r="S739" s="39" t="s">
        <v>69</v>
      </c>
      <c r="T739" s="39" t="str">
        <f t="array" ref="T739">IFERROR(INDEX(INDIRECT("'"&amp;VLOOKUP($C739,ModMap!$A$2:$B$21,2,FALSE)&amp;"'!T:T"),MATCH($K739,INDIRECT("'"&amp;VLOOKUP($C739,ModMap!$A$2:$B$21,2,FALSE)&amp;"'!$K:$K"),0)),"")</f>
        <v>Unassigned</v>
      </c>
      <c r="U739" s="48" t="s">
        <v>33</v>
      </c>
      <c r="V739" s="39" t="str">
        <f t="array" ref="V739">IFERROR(INDEX(INDIRECT("'"&amp;VLOOKUP($C739,ModMap!$A$2:$B$21,2,FALSE)&amp;"'!V:V"),MATCH($K739,INDIRECT("'"&amp;VLOOKUP($C739,ModMap!$A$2:$B$21,2,FALSE)&amp;"'!$K:$K"),0)),"")</f>
        <v>Not Started</v>
      </c>
      <c r="W739" s="39" t="str">
        <f t="array" ref="W739">IFERROR(INDEX(INDIRECT("'"&amp;VLOOKUP($C739,ModMap!$A$2:$B$21,2,FALSE)&amp;"'!W:W"),MATCH($K739,INDIRECT("'"&amp;VLOOKUP($C739,ModMap!$A$2:$B$21,2,FALSE)&amp;"'!$K:$K"),0)),"")</f>
        <v>Unassigned</v>
      </c>
      <c r="X739" s="44" t="s">
        <v>36</v>
      </c>
      <c r="Y739" s="39" t="str">
        <f t="array" ref="Y739">IFERROR(INDEX(INDIRECT("'"&amp;VLOOKUP($C739,ModMap!$A$2:$B$21,2,FALSE)&amp;"'!Y:Y"),MATCH($K739,INDIRECT("'"&amp;VLOOKUP($C739,ModMap!$A$2:$B$21,2,FALSE)&amp;"'!$K:$K"),0)),"")</f>
        <v>N/A</v>
      </c>
      <c r="Z739" s="39" t="str">
        <f t="array" ref="Z739">IFERROR(INDEX(INDIRECT("'"&amp;VLOOKUP($C739,ModMap!$A$2:$B$21,2,FALSE)&amp;"'!Z:Z"),MATCH($K739,INDIRECT("'"&amp;VLOOKUP($C739,ModMap!$A$2:$B$21,2,FALSE)&amp;"'!$K:$K"),0)),"")</f>
        <v/>
      </c>
      <c r="AA739" s="44" t="s">
        <v>36</v>
      </c>
      <c r="AB739" s="39" t="str">
        <f t="array" ref="AB739">IFERROR(INDEX(INDIRECT("'"&amp;VLOOKUP($C739,ModMap!$A$2:$B$21,2,FALSE)&amp;"'!AB:AB"),MATCH($K739,INDIRECT("'"&amp;VLOOKUP($C739,ModMap!$A$2:$B$21,2,FALSE)&amp;"'!$K:$K"),0)),"")</f>
        <v>N/A</v>
      </c>
      <c r="AC739" s="39" t="str">
        <f t="array" ref="AC739">IFERROR(INDEX(INDIRECT("'"&amp;VLOOKUP($C739,ModMap!$A$2:$B$21,2,FALSE)&amp;"'!AC:AC"),MATCH($K739,INDIRECT("'"&amp;VLOOKUP($C739,ModMap!$A$2:$B$21,2,FALSE)&amp;"'!$K:$K"),0)),"")</f>
        <v/>
      </c>
      <c r="AD739" s="48" t="s">
        <v>33</v>
      </c>
      <c r="AE739" s="39" t="str">
        <f t="array" ref="AE739">IFERROR(INDEX(INDIRECT("'"&amp;VLOOKUP($C739,ModMap!$A$2:$B$21,2,FALSE)&amp;"'!AE:AE"),MATCH($K739,INDIRECT("'"&amp;VLOOKUP($C739,ModMap!$A$2:$B$21,2,FALSE)&amp;"'!$K:$K"),0)),"")</f>
        <v>Not Started</v>
      </c>
      <c r="AF739" s="39" t="str">
        <f t="array" ref="AF739">IFERROR(INDEX(INDIRECT("'"&amp;VLOOKUP($C739,ModMap!$A$2:$B$21,2,FALSE)&amp;"'!AF:AF"),MATCH($K739,INDIRECT("'"&amp;VLOOKUP($C739,ModMap!$A$2:$B$21,2,FALSE)&amp;"'!$K:$K"),0)),"")</f>
        <v>Unassigned</v>
      </c>
      <c r="AG739" s="48" t="s">
        <v>33</v>
      </c>
      <c r="AH739" s="39" t="str">
        <f t="array" ref="AH739">IFERROR(INDEX(INDIRECT("'"&amp;VLOOKUP($C739,ModMap!$A$2:$B$21,2,FALSE)&amp;"'!AH:AH"),MATCH($K739,INDIRECT("'"&amp;VLOOKUP($C739,ModMap!$A$2:$B$21,2,FALSE)&amp;"'!$K:$K"),0)),"")</f>
        <v>Not Started</v>
      </c>
      <c r="AI739" s="39" t="str">
        <f t="array" ref="AI739">IFERROR(INDEX(INDIRECT("'"&amp;VLOOKUP($C739,ModMap!$A$2:$B$21,2,FALSE)&amp;"'!AI:AI"),MATCH($K739,INDIRECT("'"&amp;VLOOKUP($C739,ModMap!$A$2:$B$21,2,FALSE)&amp;"'!$K:$K"),0)),"")</f>
        <v>Unassigned</v>
      </c>
      <c r="AJ739" s="44" t="s">
        <v>36</v>
      </c>
      <c r="AK739" s="39" t="str">
        <f t="array" ref="AK739">IFERROR(INDEX(INDIRECT("'"&amp;VLOOKUP($C739,ModMap!$A$2:$B$21,2,FALSE)&amp;"'!AK:AK"),MATCH($K739,INDIRECT("'"&amp;VLOOKUP($C739,ModMap!$A$2:$B$21,2,FALSE)&amp;"'!$K:$K"),0)),"")</f>
        <v>N/A</v>
      </c>
      <c r="AL739" s="39" t="str">
        <f t="array" ref="AL739">IFERROR(INDEX(INDIRECT("'"&amp;VLOOKUP($C739,ModMap!$A$2:$B$21,2,FALSE)&amp;"'!AL:AL"),MATCH($K739,INDIRECT("'"&amp;VLOOKUP($C739,ModMap!$A$2:$B$21,2,FALSE)&amp;"'!$K:$K"),0)),"")</f>
        <v/>
      </c>
      <c r="AM739" s="39">
        <f t="shared" si="1"/>
        <v>3</v>
      </c>
      <c r="AN739" s="39" t="str">
        <f t="shared" si="2"/>
        <v>Not Started</v>
      </c>
      <c r="AO739" s="40" t="str">
        <f t="array" ref="AO739">IFERROR(INDEX(INDIRECT("'"&amp;VLOOKUP($C739,ModMap!$A$2:$B$21,2,FALSE)&amp;"'!AO:AO"),MATCH($K739,INDIRECT("'"&amp;VLOOKUP($C739,ModMap!$A$2:$B$21,2,FALSE)&amp;"'!$K:$K"),0)),"")</f>
        <v/>
      </c>
      <c r="AP739" s="49" t="str">
        <f t="array" ref="AP739">IFERROR(HYPERLINK("#'"&amp;VLOOKUP($C739,ModMap!$A$2:$B$21,2,FALSE)&amp;"'!V"&amp;MATCH($K739,INDIRECT("'"&amp;VLOOKUP($C739,ModMap!$A$2:$B$21,2,FALSE)&amp;"'!$K:$K"),0),"Edit on module sheet"),"")</f>
        <v>Edit on module sheet</v>
      </c>
    </row>
    <row r="740" ht="42.0" customHeight="1">
      <c r="A740" s="50">
        <v>738.0</v>
      </c>
      <c r="B740" s="50">
        <v>738.0</v>
      </c>
      <c r="C740" s="50" t="s">
        <v>133</v>
      </c>
      <c r="D740" s="51" t="s">
        <v>134</v>
      </c>
      <c r="E740" s="30" t="s">
        <v>62</v>
      </c>
      <c r="F740" s="68" t="s">
        <v>1900</v>
      </c>
      <c r="G740" s="51" t="s">
        <v>1901</v>
      </c>
      <c r="H740" s="50" t="s">
        <v>2217</v>
      </c>
      <c r="I740" s="50" t="s">
        <v>2218</v>
      </c>
      <c r="J740" s="51" t="s">
        <v>2219</v>
      </c>
      <c r="K740" s="50" t="s">
        <v>2220</v>
      </c>
      <c r="L740" s="51" t="s">
        <v>2221</v>
      </c>
      <c r="M740" s="47" t="s">
        <v>200</v>
      </c>
      <c r="N740" s="50" t="s">
        <v>1907</v>
      </c>
      <c r="O740" s="50" t="s">
        <v>1135</v>
      </c>
      <c r="P740" s="51" t="s">
        <v>2222</v>
      </c>
      <c r="Q740" s="51" t="s">
        <v>2223</v>
      </c>
      <c r="R740" s="50" t="s">
        <v>1910</v>
      </c>
      <c r="S740" s="50" t="s">
        <v>1911</v>
      </c>
      <c r="T740" s="50" t="str">
        <f t="array" ref="T740">IFERROR(INDEX(INDIRECT("'"&amp;VLOOKUP($C740,ModMap!$A$2:$B$21,2,FALSE)&amp;"'!T:T"),MATCH($K740,INDIRECT("'"&amp;VLOOKUP($C740,ModMap!$A$2:$B$21,2,FALSE)&amp;"'!$K:$K"),0)),"")</f>
        <v>Unassigned</v>
      </c>
      <c r="U740" s="48" t="s">
        <v>33</v>
      </c>
      <c r="V740" s="50" t="str">
        <f t="array" ref="V740">IFERROR(INDEX(INDIRECT("'"&amp;VLOOKUP($C740,ModMap!$A$2:$B$21,2,FALSE)&amp;"'!V:V"),MATCH($K740,INDIRECT("'"&amp;VLOOKUP($C740,ModMap!$A$2:$B$21,2,FALSE)&amp;"'!$K:$K"),0)),"")</f>
        <v>Not Started</v>
      </c>
      <c r="W740" s="50" t="str">
        <f t="array" ref="W740">IFERROR(INDEX(INDIRECT("'"&amp;VLOOKUP($C740,ModMap!$A$2:$B$21,2,FALSE)&amp;"'!W:W"),MATCH($K740,INDIRECT("'"&amp;VLOOKUP($C740,ModMap!$A$2:$B$21,2,FALSE)&amp;"'!$K:$K"),0)),"")</f>
        <v>Unassigned</v>
      </c>
      <c r="X740" s="44" t="s">
        <v>36</v>
      </c>
      <c r="Y740" s="50" t="str">
        <f t="array" ref="Y740">IFERROR(INDEX(INDIRECT("'"&amp;VLOOKUP($C740,ModMap!$A$2:$B$21,2,FALSE)&amp;"'!Y:Y"),MATCH($K740,INDIRECT("'"&amp;VLOOKUP($C740,ModMap!$A$2:$B$21,2,FALSE)&amp;"'!$K:$K"),0)),"")</f>
        <v>N/A</v>
      </c>
      <c r="Z740" s="50" t="str">
        <f t="array" ref="Z740">IFERROR(INDEX(INDIRECT("'"&amp;VLOOKUP($C740,ModMap!$A$2:$B$21,2,FALSE)&amp;"'!Z:Z"),MATCH($K740,INDIRECT("'"&amp;VLOOKUP($C740,ModMap!$A$2:$B$21,2,FALSE)&amp;"'!$K:$K"),0)),"")</f>
        <v/>
      </c>
      <c r="AA740" s="44" t="s">
        <v>36</v>
      </c>
      <c r="AB740" s="50" t="str">
        <f t="array" ref="AB740">IFERROR(INDEX(INDIRECT("'"&amp;VLOOKUP($C740,ModMap!$A$2:$B$21,2,FALSE)&amp;"'!AB:AB"),MATCH($K740,INDIRECT("'"&amp;VLOOKUP($C740,ModMap!$A$2:$B$21,2,FALSE)&amp;"'!$K:$K"),0)),"")</f>
        <v>N/A</v>
      </c>
      <c r="AC740" s="50" t="str">
        <f t="array" ref="AC740">IFERROR(INDEX(INDIRECT("'"&amp;VLOOKUP($C740,ModMap!$A$2:$B$21,2,FALSE)&amp;"'!AC:AC"),MATCH($K740,INDIRECT("'"&amp;VLOOKUP($C740,ModMap!$A$2:$B$21,2,FALSE)&amp;"'!$K:$K"),0)),"")</f>
        <v/>
      </c>
      <c r="AD740" s="44" t="s">
        <v>36</v>
      </c>
      <c r="AE740" s="50" t="str">
        <f t="array" ref="AE740">IFERROR(INDEX(INDIRECT("'"&amp;VLOOKUP($C740,ModMap!$A$2:$B$21,2,FALSE)&amp;"'!AE:AE"),MATCH($K740,INDIRECT("'"&amp;VLOOKUP($C740,ModMap!$A$2:$B$21,2,FALSE)&amp;"'!$K:$K"),0)),"")</f>
        <v>N/A</v>
      </c>
      <c r="AF740" s="50" t="str">
        <f t="array" ref="AF740">IFERROR(INDEX(INDIRECT("'"&amp;VLOOKUP($C740,ModMap!$A$2:$B$21,2,FALSE)&amp;"'!AF:AF"),MATCH($K740,INDIRECT("'"&amp;VLOOKUP($C740,ModMap!$A$2:$B$21,2,FALSE)&amp;"'!$K:$K"),0)),"")</f>
        <v/>
      </c>
      <c r="AG740" s="48" t="s">
        <v>33</v>
      </c>
      <c r="AH740" s="50" t="str">
        <f t="array" ref="AH740">IFERROR(INDEX(INDIRECT("'"&amp;VLOOKUP($C740,ModMap!$A$2:$B$21,2,FALSE)&amp;"'!AH:AH"),MATCH($K740,INDIRECT("'"&amp;VLOOKUP($C740,ModMap!$A$2:$B$21,2,FALSE)&amp;"'!$K:$K"),0)),"")</f>
        <v>Not Started</v>
      </c>
      <c r="AI740" s="50" t="str">
        <f t="array" ref="AI740">IFERROR(INDEX(INDIRECT("'"&amp;VLOOKUP($C740,ModMap!$A$2:$B$21,2,FALSE)&amp;"'!AI:AI"),MATCH($K740,INDIRECT("'"&amp;VLOOKUP($C740,ModMap!$A$2:$B$21,2,FALSE)&amp;"'!$K:$K"),0)),"")</f>
        <v>Unassigned</v>
      </c>
      <c r="AJ740" s="44" t="s">
        <v>36</v>
      </c>
      <c r="AK740" s="50" t="str">
        <f t="array" ref="AK740">IFERROR(INDEX(INDIRECT("'"&amp;VLOOKUP($C740,ModMap!$A$2:$B$21,2,FALSE)&amp;"'!AK:AK"),MATCH($K740,INDIRECT("'"&amp;VLOOKUP($C740,ModMap!$A$2:$B$21,2,FALSE)&amp;"'!$K:$K"),0)),"")</f>
        <v>N/A</v>
      </c>
      <c r="AL740" s="50" t="str">
        <f t="array" ref="AL740">IFERROR(INDEX(INDIRECT("'"&amp;VLOOKUP($C740,ModMap!$A$2:$B$21,2,FALSE)&amp;"'!AL:AL"),MATCH($K740,INDIRECT("'"&amp;VLOOKUP($C740,ModMap!$A$2:$B$21,2,FALSE)&amp;"'!$K:$K"),0)),"")</f>
        <v/>
      </c>
      <c r="AM740" s="50">
        <f t="shared" si="1"/>
        <v>2</v>
      </c>
      <c r="AN740" s="50" t="str">
        <f t="shared" si="2"/>
        <v>Not Started</v>
      </c>
      <c r="AO740" s="51" t="str">
        <f t="array" ref="AO740">IFERROR(INDEX(INDIRECT("'"&amp;VLOOKUP($C740,ModMap!$A$2:$B$21,2,FALSE)&amp;"'!AO:AO"),MATCH($K740,INDIRECT("'"&amp;VLOOKUP($C740,ModMap!$A$2:$B$21,2,FALSE)&amp;"'!$K:$K"),0)),"")</f>
        <v/>
      </c>
      <c r="AP740" s="49" t="str">
        <f t="array" ref="AP740">IFERROR(HYPERLINK("#'"&amp;VLOOKUP($C740,ModMap!$A$2:$B$21,2,FALSE)&amp;"'!V"&amp;MATCH($K740,INDIRECT("'"&amp;VLOOKUP($C740,ModMap!$A$2:$B$21,2,FALSE)&amp;"'!$K:$K"),0),"Edit on module sheet"),"")</f>
        <v>Edit on module sheet</v>
      </c>
    </row>
    <row r="741" ht="42.0" customHeight="1">
      <c r="A741" s="39">
        <v>739.0</v>
      </c>
      <c r="B741" s="39">
        <v>739.0</v>
      </c>
      <c r="C741" s="39" t="s">
        <v>133</v>
      </c>
      <c r="D741" s="40" t="s">
        <v>134</v>
      </c>
      <c r="E741" s="30" t="s">
        <v>62</v>
      </c>
      <c r="F741" s="68" t="s">
        <v>1900</v>
      </c>
      <c r="G741" s="40" t="s">
        <v>1901</v>
      </c>
      <c r="H741" s="39" t="s">
        <v>2217</v>
      </c>
      <c r="I741" s="39" t="s">
        <v>2218</v>
      </c>
      <c r="J741" s="40" t="s">
        <v>2219</v>
      </c>
      <c r="K741" s="39" t="s">
        <v>2226</v>
      </c>
      <c r="L741" s="40" t="s">
        <v>2227</v>
      </c>
      <c r="M741" s="47" t="s">
        <v>200</v>
      </c>
      <c r="N741" s="39" t="s">
        <v>1907</v>
      </c>
      <c r="O741" s="39" t="s">
        <v>1135</v>
      </c>
      <c r="P741" s="40" t="s">
        <v>2222</v>
      </c>
      <c r="Q741" s="40" t="s">
        <v>2223</v>
      </c>
      <c r="R741" s="39" t="s">
        <v>1910</v>
      </c>
      <c r="S741" s="39" t="s">
        <v>1920</v>
      </c>
      <c r="T741" s="39" t="str">
        <f t="array" ref="T741">IFERROR(INDEX(INDIRECT("'"&amp;VLOOKUP($C741,ModMap!$A$2:$B$21,2,FALSE)&amp;"'!T:T"),MATCH($K741,INDIRECT("'"&amp;VLOOKUP($C741,ModMap!$A$2:$B$21,2,FALSE)&amp;"'!$K:$K"),0)),"")</f>
        <v>Unassigned</v>
      </c>
      <c r="U741" s="48" t="s">
        <v>33</v>
      </c>
      <c r="V741" s="39" t="str">
        <f t="array" ref="V741">IFERROR(INDEX(INDIRECT("'"&amp;VLOOKUP($C741,ModMap!$A$2:$B$21,2,FALSE)&amp;"'!V:V"),MATCH($K741,INDIRECT("'"&amp;VLOOKUP($C741,ModMap!$A$2:$B$21,2,FALSE)&amp;"'!$K:$K"),0)),"")</f>
        <v>Not Started</v>
      </c>
      <c r="W741" s="39" t="str">
        <f t="array" ref="W741">IFERROR(INDEX(INDIRECT("'"&amp;VLOOKUP($C741,ModMap!$A$2:$B$21,2,FALSE)&amp;"'!W:W"),MATCH($K741,INDIRECT("'"&amp;VLOOKUP($C741,ModMap!$A$2:$B$21,2,FALSE)&amp;"'!$K:$K"),0)),"")</f>
        <v>Unassigned</v>
      </c>
      <c r="X741" s="44" t="s">
        <v>36</v>
      </c>
      <c r="Y741" s="39" t="str">
        <f t="array" ref="Y741">IFERROR(INDEX(INDIRECT("'"&amp;VLOOKUP($C741,ModMap!$A$2:$B$21,2,FALSE)&amp;"'!Y:Y"),MATCH($K741,INDIRECT("'"&amp;VLOOKUP($C741,ModMap!$A$2:$B$21,2,FALSE)&amp;"'!$K:$K"),0)),"")</f>
        <v>N/A</v>
      </c>
      <c r="Z741" s="39" t="str">
        <f t="array" ref="Z741">IFERROR(INDEX(INDIRECT("'"&amp;VLOOKUP($C741,ModMap!$A$2:$B$21,2,FALSE)&amp;"'!Z:Z"),MATCH($K741,INDIRECT("'"&amp;VLOOKUP($C741,ModMap!$A$2:$B$21,2,FALSE)&amp;"'!$K:$K"),0)),"")</f>
        <v/>
      </c>
      <c r="AA741" s="44" t="s">
        <v>36</v>
      </c>
      <c r="AB741" s="39" t="str">
        <f t="array" ref="AB741">IFERROR(INDEX(INDIRECT("'"&amp;VLOOKUP($C741,ModMap!$A$2:$B$21,2,FALSE)&amp;"'!AB:AB"),MATCH($K741,INDIRECT("'"&amp;VLOOKUP($C741,ModMap!$A$2:$B$21,2,FALSE)&amp;"'!$K:$K"),0)),"")</f>
        <v>N/A</v>
      </c>
      <c r="AC741" s="39" t="str">
        <f t="array" ref="AC741">IFERROR(INDEX(INDIRECT("'"&amp;VLOOKUP($C741,ModMap!$A$2:$B$21,2,FALSE)&amp;"'!AC:AC"),MATCH($K741,INDIRECT("'"&amp;VLOOKUP($C741,ModMap!$A$2:$B$21,2,FALSE)&amp;"'!$K:$K"),0)),"")</f>
        <v/>
      </c>
      <c r="AD741" s="48" t="s">
        <v>33</v>
      </c>
      <c r="AE741" s="39" t="str">
        <f t="array" ref="AE741">IFERROR(INDEX(INDIRECT("'"&amp;VLOOKUP($C741,ModMap!$A$2:$B$21,2,FALSE)&amp;"'!AE:AE"),MATCH($K741,INDIRECT("'"&amp;VLOOKUP($C741,ModMap!$A$2:$B$21,2,FALSE)&amp;"'!$K:$K"),0)),"")</f>
        <v>Not Started</v>
      </c>
      <c r="AF741" s="39" t="str">
        <f t="array" ref="AF741">IFERROR(INDEX(INDIRECT("'"&amp;VLOOKUP($C741,ModMap!$A$2:$B$21,2,FALSE)&amp;"'!AF:AF"),MATCH($K741,INDIRECT("'"&amp;VLOOKUP($C741,ModMap!$A$2:$B$21,2,FALSE)&amp;"'!$K:$K"),0)),"")</f>
        <v>Unassigned</v>
      </c>
      <c r="AG741" s="48" t="s">
        <v>33</v>
      </c>
      <c r="AH741" s="39" t="str">
        <f t="array" ref="AH741">IFERROR(INDEX(INDIRECT("'"&amp;VLOOKUP($C741,ModMap!$A$2:$B$21,2,FALSE)&amp;"'!AH:AH"),MATCH($K741,INDIRECT("'"&amp;VLOOKUP($C741,ModMap!$A$2:$B$21,2,FALSE)&amp;"'!$K:$K"),0)),"")</f>
        <v>Not Started</v>
      </c>
      <c r="AI741" s="39" t="str">
        <f t="array" ref="AI741">IFERROR(INDEX(INDIRECT("'"&amp;VLOOKUP($C741,ModMap!$A$2:$B$21,2,FALSE)&amp;"'!AI:AI"),MATCH($K741,INDIRECT("'"&amp;VLOOKUP($C741,ModMap!$A$2:$B$21,2,FALSE)&amp;"'!$K:$K"),0)),"")</f>
        <v>Unassigned</v>
      </c>
      <c r="AJ741" s="44" t="s">
        <v>36</v>
      </c>
      <c r="AK741" s="39" t="str">
        <f t="array" ref="AK741">IFERROR(INDEX(INDIRECT("'"&amp;VLOOKUP($C741,ModMap!$A$2:$B$21,2,FALSE)&amp;"'!AK:AK"),MATCH($K741,INDIRECT("'"&amp;VLOOKUP($C741,ModMap!$A$2:$B$21,2,FALSE)&amp;"'!$K:$K"),0)),"")</f>
        <v>N/A</v>
      </c>
      <c r="AL741" s="39" t="str">
        <f t="array" ref="AL741">IFERROR(INDEX(INDIRECT("'"&amp;VLOOKUP($C741,ModMap!$A$2:$B$21,2,FALSE)&amp;"'!AL:AL"),MATCH($K741,INDIRECT("'"&amp;VLOOKUP($C741,ModMap!$A$2:$B$21,2,FALSE)&amp;"'!$K:$K"),0)),"")</f>
        <v/>
      </c>
      <c r="AM741" s="39">
        <f t="shared" si="1"/>
        <v>3</v>
      </c>
      <c r="AN741" s="39" t="str">
        <f t="shared" si="2"/>
        <v>Not Started</v>
      </c>
      <c r="AO741" s="40" t="str">
        <f t="array" ref="AO741">IFERROR(INDEX(INDIRECT("'"&amp;VLOOKUP($C741,ModMap!$A$2:$B$21,2,FALSE)&amp;"'!AO:AO"),MATCH($K741,INDIRECT("'"&amp;VLOOKUP($C741,ModMap!$A$2:$B$21,2,FALSE)&amp;"'!$K:$K"),0)),"")</f>
        <v/>
      </c>
      <c r="AP741" s="49" t="str">
        <f t="array" ref="AP741">IFERROR(HYPERLINK("#'"&amp;VLOOKUP($C741,ModMap!$A$2:$B$21,2,FALSE)&amp;"'!V"&amp;MATCH($K741,INDIRECT("'"&amp;VLOOKUP($C741,ModMap!$A$2:$B$21,2,FALSE)&amp;"'!$K:$K"),0),"Edit on module sheet"),"")</f>
        <v>Edit on module sheet</v>
      </c>
    </row>
    <row r="742" ht="42.0" customHeight="1">
      <c r="A742" s="50">
        <v>740.0</v>
      </c>
      <c r="B742" s="50">
        <v>740.0</v>
      </c>
      <c r="C742" s="50" t="s">
        <v>133</v>
      </c>
      <c r="D742" s="51" t="s">
        <v>134</v>
      </c>
      <c r="E742" s="30" t="s">
        <v>62</v>
      </c>
      <c r="F742" s="68" t="s">
        <v>1900</v>
      </c>
      <c r="G742" s="51" t="s">
        <v>1901</v>
      </c>
      <c r="H742" s="50" t="s">
        <v>2217</v>
      </c>
      <c r="I742" s="50" t="s">
        <v>2218</v>
      </c>
      <c r="J742" s="51" t="s">
        <v>2219</v>
      </c>
      <c r="K742" s="50" t="s">
        <v>2232</v>
      </c>
      <c r="L742" s="51" t="s">
        <v>1925</v>
      </c>
      <c r="M742" s="47" t="s">
        <v>200</v>
      </c>
      <c r="N742" s="50" t="s">
        <v>1907</v>
      </c>
      <c r="O742" s="50" t="s">
        <v>1135</v>
      </c>
      <c r="P742" s="51" t="s">
        <v>2222</v>
      </c>
      <c r="Q742" s="51" t="s">
        <v>2223</v>
      </c>
      <c r="R742" s="50" t="s">
        <v>1910</v>
      </c>
      <c r="S742" s="50" t="s">
        <v>1928</v>
      </c>
      <c r="T742" s="50" t="str">
        <f t="array" ref="T742">IFERROR(INDEX(INDIRECT("'"&amp;VLOOKUP($C742,ModMap!$A$2:$B$21,2,FALSE)&amp;"'!T:T"),MATCH($K742,INDIRECT("'"&amp;VLOOKUP($C742,ModMap!$A$2:$B$21,2,FALSE)&amp;"'!$K:$K"),0)),"")</f>
        <v>Unassigned</v>
      </c>
      <c r="U742" s="48" t="s">
        <v>33</v>
      </c>
      <c r="V742" s="50" t="str">
        <f t="array" ref="V742">IFERROR(INDEX(INDIRECT("'"&amp;VLOOKUP($C742,ModMap!$A$2:$B$21,2,FALSE)&amp;"'!V:V"),MATCH($K742,INDIRECT("'"&amp;VLOOKUP($C742,ModMap!$A$2:$B$21,2,FALSE)&amp;"'!$K:$K"),0)),"")</f>
        <v>Not Started</v>
      </c>
      <c r="W742" s="50" t="str">
        <f t="array" ref="W742">IFERROR(INDEX(INDIRECT("'"&amp;VLOOKUP($C742,ModMap!$A$2:$B$21,2,FALSE)&amp;"'!W:W"),MATCH($K742,INDIRECT("'"&amp;VLOOKUP($C742,ModMap!$A$2:$B$21,2,FALSE)&amp;"'!$K:$K"),0)),"")</f>
        <v>Unassigned</v>
      </c>
      <c r="X742" s="44" t="s">
        <v>36</v>
      </c>
      <c r="Y742" s="50" t="str">
        <f t="array" ref="Y742">IFERROR(INDEX(INDIRECT("'"&amp;VLOOKUP($C742,ModMap!$A$2:$B$21,2,FALSE)&amp;"'!Y:Y"),MATCH($K742,INDIRECT("'"&amp;VLOOKUP($C742,ModMap!$A$2:$B$21,2,FALSE)&amp;"'!$K:$K"),0)),"")</f>
        <v>N/A</v>
      </c>
      <c r="Z742" s="50" t="str">
        <f t="array" ref="Z742">IFERROR(INDEX(INDIRECT("'"&amp;VLOOKUP($C742,ModMap!$A$2:$B$21,2,FALSE)&amp;"'!Z:Z"),MATCH($K742,INDIRECT("'"&amp;VLOOKUP($C742,ModMap!$A$2:$B$21,2,FALSE)&amp;"'!$K:$K"),0)),"")</f>
        <v/>
      </c>
      <c r="AA742" s="44" t="s">
        <v>36</v>
      </c>
      <c r="AB742" s="50" t="str">
        <f t="array" ref="AB742">IFERROR(INDEX(INDIRECT("'"&amp;VLOOKUP($C742,ModMap!$A$2:$B$21,2,FALSE)&amp;"'!AB:AB"),MATCH($K742,INDIRECT("'"&amp;VLOOKUP($C742,ModMap!$A$2:$B$21,2,FALSE)&amp;"'!$K:$K"),0)),"")</f>
        <v>N/A</v>
      </c>
      <c r="AC742" s="50" t="str">
        <f t="array" ref="AC742">IFERROR(INDEX(INDIRECT("'"&amp;VLOOKUP($C742,ModMap!$A$2:$B$21,2,FALSE)&amp;"'!AC:AC"),MATCH($K742,INDIRECT("'"&amp;VLOOKUP($C742,ModMap!$A$2:$B$21,2,FALSE)&amp;"'!$K:$K"),0)),"")</f>
        <v/>
      </c>
      <c r="AD742" s="44" t="s">
        <v>36</v>
      </c>
      <c r="AE742" s="50" t="str">
        <f t="array" ref="AE742">IFERROR(INDEX(INDIRECT("'"&amp;VLOOKUP($C742,ModMap!$A$2:$B$21,2,FALSE)&amp;"'!AE:AE"),MATCH($K742,INDIRECT("'"&amp;VLOOKUP($C742,ModMap!$A$2:$B$21,2,FALSE)&amp;"'!$K:$K"),0)),"")</f>
        <v>N/A</v>
      </c>
      <c r="AF742" s="50" t="str">
        <f t="array" ref="AF742">IFERROR(INDEX(INDIRECT("'"&amp;VLOOKUP($C742,ModMap!$A$2:$B$21,2,FALSE)&amp;"'!AF:AF"),MATCH($K742,INDIRECT("'"&amp;VLOOKUP($C742,ModMap!$A$2:$B$21,2,FALSE)&amp;"'!$K:$K"),0)),"")</f>
        <v/>
      </c>
      <c r="AG742" s="48" t="s">
        <v>33</v>
      </c>
      <c r="AH742" s="50" t="str">
        <f t="array" ref="AH742">IFERROR(INDEX(INDIRECT("'"&amp;VLOOKUP($C742,ModMap!$A$2:$B$21,2,FALSE)&amp;"'!AH:AH"),MATCH($K742,INDIRECT("'"&amp;VLOOKUP($C742,ModMap!$A$2:$B$21,2,FALSE)&amp;"'!$K:$K"),0)),"")</f>
        <v>Not Started</v>
      </c>
      <c r="AI742" s="50" t="str">
        <f t="array" ref="AI742">IFERROR(INDEX(INDIRECT("'"&amp;VLOOKUP($C742,ModMap!$A$2:$B$21,2,FALSE)&amp;"'!AI:AI"),MATCH($K742,INDIRECT("'"&amp;VLOOKUP($C742,ModMap!$A$2:$B$21,2,FALSE)&amp;"'!$K:$K"),0)),"")</f>
        <v>Unassigned</v>
      </c>
      <c r="AJ742" s="44" t="s">
        <v>36</v>
      </c>
      <c r="AK742" s="50" t="str">
        <f t="array" ref="AK742">IFERROR(INDEX(INDIRECT("'"&amp;VLOOKUP($C742,ModMap!$A$2:$B$21,2,FALSE)&amp;"'!AK:AK"),MATCH($K742,INDIRECT("'"&amp;VLOOKUP($C742,ModMap!$A$2:$B$21,2,FALSE)&amp;"'!$K:$K"),0)),"")</f>
        <v>N/A</v>
      </c>
      <c r="AL742" s="50" t="str">
        <f t="array" ref="AL742">IFERROR(INDEX(INDIRECT("'"&amp;VLOOKUP($C742,ModMap!$A$2:$B$21,2,FALSE)&amp;"'!AL:AL"),MATCH($K742,INDIRECT("'"&amp;VLOOKUP($C742,ModMap!$A$2:$B$21,2,FALSE)&amp;"'!$K:$K"),0)),"")</f>
        <v/>
      </c>
      <c r="AM742" s="50">
        <f t="shared" si="1"/>
        <v>2</v>
      </c>
      <c r="AN742" s="50" t="str">
        <f t="shared" si="2"/>
        <v>Not Started</v>
      </c>
      <c r="AO742" s="51" t="str">
        <f t="array" ref="AO742">IFERROR(INDEX(INDIRECT("'"&amp;VLOOKUP($C742,ModMap!$A$2:$B$21,2,FALSE)&amp;"'!AO:AO"),MATCH($K742,INDIRECT("'"&amp;VLOOKUP($C742,ModMap!$A$2:$B$21,2,FALSE)&amp;"'!$K:$K"),0)),"")</f>
        <v/>
      </c>
      <c r="AP742" s="49" t="str">
        <f t="array" ref="AP742">IFERROR(HYPERLINK("#'"&amp;VLOOKUP($C742,ModMap!$A$2:$B$21,2,FALSE)&amp;"'!V"&amp;MATCH($K742,INDIRECT("'"&amp;VLOOKUP($C742,ModMap!$A$2:$B$21,2,FALSE)&amp;"'!$K:$K"),0),"Edit on module sheet"),"")</f>
        <v>Edit on module sheet</v>
      </c>
    </row>
    <row r="743" ht="42.0" customHeight="1">
      <c r="A743" s="39">
        <v>741.0</v>
      </c>
      <c r="B743" s="39">
        <v>741.0</v>
      </c>
      <c r="C743" s="39" t="s">
        <v>133</v>
      </c>
      <c r="D743" s="40" t="s">
        <v>134</v>
      </c>
      <c r="E743" s="31" t="s">
        <v>69</v>
      </c>
      <c r="F743" s="68" t="s">
        <v>1900</v>
      </c>
      <c r="G743" s="40" t="s">
        <v>1901</v>
      </c>
      <c r="H743" s="39" t="s">
        <v>2217</v>
      </c>
      <c r="I743" s="39" t="s">
        <v>2218</v>
      </c>
      <c r="J743" s="40" t="s">
        <v>2219</v>
      </c>
      <c r="K743" s="39" t="s">
        <v>3953</v>
      </c>
      <c r="L743" s="40" t="s">
        <v>3954</v>
      </c>
      <c r="M743" s="48" t="s">
        <v>434</v>
      </c>
      <c r="N743" s="39" t="s">
        <v>1907</v>
      </c>
      <c r="O743" s="39" t="s">
        <v>1135</v>
      </c>
      <c r="P743" s="40" t="s">
        <v>2222</v>
      </c>
      <c r="Q743" s="40" t="s">
        <v>2223</v>
      </c>
      <c r="R743" s="39" t="s">
        <v>1910</v>
      </c>
      <c r="S743" s="39" t="s">
        <v>69</v>
      </c>
      <c r="T743" s="39" t="str">
        <f t="array" ref="T743">IFERROR(INDEX(INDIRECT("'"&amp;VLOOKUP($C743,ModMap!$A$2:$B$21,2,FALSE)&amp;"'!T:T"),MATCH($K743,INDIRECT("'"&amp;VLOOKUP($C743,ModMap!$A$2:$B$21,2,FALSE)&amp;"'!$K:$K"),0)),"")</f>
        <v>Unassigned</v>
      </c>
      <c r="U743" s="48" t="s">
        <v>33</v>
      </c>
      <c r="V743" s="39" t="str">
        <f t="array" ref="V743">IFERROR(INDEX(INDIRECT("'"&amp;VLOOKUP($C743,ModMap!$A$2:$B$21,2,FALSE)&amp;"'!V:V"),MATCH($K743,INDIRECT("'"&amp;VLOOKUP($C743,ModMap!$A$2:$B$21,2,FALSE)&amp;"'!$K:$K"),0)),"")</f>
        <v>Not Started</v>
      </c>
      <c r="W743" s="39" t="str">
        <f t="array" ref="W743">IFERROR(INDEX(INDIRECT("'"&amp;VLOOKUP($C743,ModMap!$A$2:$B$21,2,FALSE)&amp;"'!W:W"),MATCH($K743,INDIRECT("'"&amp;VLOOKUP($C743,ModMap!$A$2:$B$21,2,FALSE)&amp;"'!$K:$K"),0)),"")</f>
        <v>Unassigned</v>
      </c>
      <c r="X743" s="44" t="s">
        <v>36</v>
      </c>
      <c r="Y743" s="39" t="str">
        <f t="array" ref="Y743">IFERROR(INDEX(INDIRECT("'"&amp;VLOOKUP($C743,ModMap!$A$2:$B$21,2,FALSE)&amp;"'!Y:Y"),MATCH($K743,INDIRECT("'"&amp;VLOOKUP($C743,ModMap!$A$2:$B$21,2,FALSE)&amp;"'!$K:$K"),0)),"")</f>
        <v>N/A</v>
      </c>
      <c r="Z743" s="39" t="str">
        <f t="array" ref="Z743">IFERROR(INDEX(INDIRECT("'"&amp;VLOOKUP($C743,ModMap!$A$2:$B$21,2,FALSE)&amp;"'!Z:Z"),MATCH($K743,INDIRECT("'"&amp;VLOOKUP($C743,ModMap!$A$2:$B$21,2,FALSE)&amp;"'!$K:$K"),0)),"")</f>
        <v/>
      </c>
      <c r="AA743" s="44" t="s">
        <v>36</v>
      </c>
      <c r="AB743" s="39" t="str">
        <f t="array" ref="AB743">IFERROR(INDEX(INDIRECT("'"&amp;VLOOKUP($C743,ModMap!$A$2:$B$21,2,FALSE)&amp;"'!AB:AB"),MATCH($K743,INDIRECT("'"&amp;VLOOKUP($C743,ModMap!$A$2:$B$21,2,FALSE)&amp;"'!$K:$K"),0)),"")</f>
        <v>N/A</v>
      </c>
      <c r="AC743" s="39" t="str">
        <f t="array" ref="AC743">IFERROR(INDEX(INDIRECT("'"&amp;VLOOKUP($C743,ModMap!$A$2:$B$21,2,FALSE)&amp;"'!AC:AC"),MATCH($K743,INDIRECT("'"&amp;VLOOKUP($C743,ModMap!$A$2:$B$21,2,FALSE)&amp;"'!$K:$K"),0)),"")</f>
        <v/>
      </c>
      <c r="AD743" s="48" t="s">
        <v>33</v>
      </c>
      <c r="AE743" s="39" t="str">
        <f t="array" ref="AE743">IFERROR(INDEX(INDIRECT("'"&amp;VLOOKUP($C743,ModMap!$A$2:$B$21,2,FALSE)&amp;"'!AE:AE"),MATCH($K743,INDIRECT("'"&amp;VLOOKUP($C743,ModMap!$A$2:$B$21,2,FALSE)&amp;"'!$K:$K"),0)),"")</f>
        <v>Not Started</v>
      </c>
      <c r="AF743" s="39" t="str">
        <f t="array" ref="AF743">IFERROR(INDEX(INDIRECT("'"&amp;VLOOKUP($C743,ModMap!$A$2:$B$21,2,FALSE)&amp;"'!AF:AF"),MATCH($K743,INDIRECT("'"&amp;VLOOKUP($C743,ModMap!$A$2:$B$21,2,FALSE)&amp;"'!$K:$K"),0)),"")</f>
        <v>Unassigned</v>
      </c>
      <c r="AG743" s="48" t="s">
        <v>33</v>
      </c>
      <c r="AH743" s="39" t="str">
        <f t="array" ref="AH743">IFERROR(INDEX(INDIRECT("'"&amp;VLOOKUP($C743,ModMap!$A$2:$B$21,2,FALSE)&amp;"'!AH:AH"),MATCH($K743,INDIRECT("'"&amp;VLOOKUP($C743,ModMap!$A$2:$B$21,2,FALSE)&amp;"'!$K:$K"),0)),"")</f>
        <v>Not Started</v>
      </c>
      <c r="AI743" s="39" t="str">
        <f t="array" ref="AI743">IFERROR(INDEX(INDIRECT("'"&amp;VLOOKUP($C743,ModMap!$A$2:$B$21,2,FALSE)&amp;"'!AI:AI"),MATCH($K743,INDIRECT("'"&amp;VLOOKUP($C743,ModMap!$A$2:$B$21,2,FALSE)&amp;"'!$K:$K"),0)),"")</f>
        <v>Unassigned</v>
      </c>
      <c r="AJ743" s="44" t="s">
        <v>36</v>
      </c>
      <c r="AK743" s="39" t="str">
        <f t="array" ref="AK743">IFERROR(INDEX(INDIRECT("'"&amp;VLOOKUP($C743,ModMap!$A$2:$B$21,2,FALSE)&amp;"'!AK:AK"),MATCH($K743,INDIRECT("'"&amp;VLOOKUP($C743,ModMap!$A$2:$B$21,2,FALSE)&amp;"'!$K:$K"),0)),"")</f>
        <v>N/A</v>
      </c>
      <c r="AL743" s="39" t="str">
        <f t="array" ref="AL743">IFERROR(INDEX(INDIRECT("'"&amp;VLOOKUP($C743,ModMap!$A$2:$B$21,2,FALSE)&amp;"'!AL:AL"),MATCH($K743,INDIRECT("'"&amp;VLOOKUP($C743,ModMap!$A$2:$B$21,2,FALSE)&amp;"'!$K:$K"),0)),"")</f>
        <v/>
      </c>
      <c r="AM743" s="39">
        <f t="shared" si="1"/>
        <v>3</v>
      </c>
      <c r="AN743" s="39" t="str">
        <f t="shared" si="2"/>
        <v>Not Started</v>
      </c>
      <c r="AO743" s="40" t="str">
        <f t="array" ref="AO743">IFERROR(INDEX(INDIRECT("'"&amp;VLOOKUP($C743,ModMap!$A$2:$B$21,2,FALSE)&amp;"'!AO:AO"),MATCH($K743,INDIRECT("'"&amp;VLOOKUP($C743,ModMap!$A$2:$B$21,2,FALSE)&amp;"'!$K:$K"),0)),"")</f>
        <v/>
      </c>
      <c r="AP743" s="49" t="str">
        <f t="array" ref="AP743">IFERROR(HYPERLINK("#'"&amp;VLOOKUP($C743,ModMap!$A$2:$B$21,2,FALSE)&amp;"'!V"&amp;MATCH($K743,INDIRECT("'"&amp;VLOOKUP($C743,ModMap!$A$2:$B$21,2,FALSE)&amp;"'!$K:$K"),0),"Edit on module sheet"),"")</f>
        <v>Edit on module sheet</v>
      </c>
    </row>
    <row r="744" ht="42.0" customHeight="1">
      <c r="A744" s="50">
        <v>742.0</v>
      </c>
      <c r="B744" s="50">
        <v>742.0</v>
      </c>
      <c r="C744" s="50" t="s">
        <v>133</v>
      </c>
      <c r="D744" s="51" t="s">
        <v>134</v>
      </c>
      <c r="E744" s="30" t="s">
        <v>62</v>
      </c>
      <c r="F744" s="68" t="s">
        <v>1900</v>
      </c>
      <c r="G744" s="51" t="s">
        <v>1901</v>
      </c>
      <c r="H744" s="50" t="s">
        <v>2235</v>
      </c>
      <c r="I744" s="50" t="s">
        <v>2236</v>
      </c>
      <c r="J744" s="51" t="s">
        <v>2237</v>
      </c>
      <c r="K744" s="50" t="s">
        <v>2238</v>
      </c>
      <c r="L744" s="51" t="s">
        <v>2239</v>
      </c>
      <c r="M744" s="47" t="s">
        <v>200</v>
      </c>
      <c r="N744" s="50" t="s">
        <v>1907</v>
      </c>
      <c r="O744" s="50" t="s">
        <v>1135</v>
      </c>
      <c r="P744" s="51" t="s">
        <v>2240</v>
      </c>
      <c r="Q744" s="51" t="s">
        <v>2241</v>
      </c>
      <c r="R744" s="50" t="s">
        <v>1910</v>
      </c>
      <c r="S744" s="50" t="s">
        <v>1911</v>
      </c>
      <c r="T744" s="50" t="str">
        <f t="array" ref="T744">IFERROR(INDEX(INDIRECT("'"&amp;VLOOKUP($C744,ModMap!$A$2:$B$21,2,FALSE)&amp;"'!T:T"),MATCH($K744,INDIRECT("'"&amp;VLOOKUP($C744,ModMap!$A$2:$B$21,2,FALSE)&amp;"'!$K:$K"),0)),"")</f>
        <v>Unassigned</v>
      </c>
      <c r="U744" s="48" t="s">
        <v>33</v>
      </c>
      <c r="V744" s="50" t="str">
        <f t="array" ref="V744">IFERROR(INDEX(INDIRECT("'"&amp;VLOOKUP($C744,ModMap!$A$2:$B$21,2,FALSE)&amp;"'!V:V"),MATCH($K744,INDIRECT("'"&amp;VLOOKUP($C744,ModMap!$A$2:$B$21,2,FALSE)&amp;"'!$K:$K"),0)),"")</f>
        <v>Not Started</v>
      </c>
      <c r="W744" s="50" t="str">
        <f t="array" ref="W744">IFERROR(INDEX(INDIRECT("'"&amp;VLOOKUP($C744,ModMap!$A$2:$B$21,2,FALSE)&amp;"'!W:W"),MATCH($K744,INDIRECT("'"&amp;VLOOKUP($C744,ModMap!$A$2:$B$21,2,FALSE)&amp;"'!$K:$K"),0)),"")</f>
        <v>Unassigned</v>
      </c>
      <c r="X744" s="44" t="s">
        <v>36</v>
      </c>
      <c r="Y744" s="50" t="str">
        <f t="array" ref="Y744">IFERROR(INDEX(INDIRECT("'"&amp;VLOOKUP($C744,ModMap!$A$2:$B$21,2,FALSE)&amp;"'!Y:Y"),MATCH($K744,INDIRECT("'"&amp;VLOOKUP($C744,ModMap!$A$2:$B$21,2,FALSE)&amp;"'!$K:$K"),0)),"")</f>
        <v>N/A</v>
      </c>
      <c r="Z744" s="50" t="str">
        <f t="array" ref="Z744">IFERROR(INDEX(INDIRECT("'"&amp;VLOOKUP($C744,ModMap!$A$2:$B$21,2,FALSE)&amp;"'!Z:Z"),MATCH($K744,INDIRECT("'"&amp;VLOOKUP($C744,ModMap!$A$2:$B$21,2,FALSE)&amp;"'!$K:$K"),0)),"")</f>
        <v/>
      </c>
      <c r="AA744" s="44" t="s">
        <v>36</v>
      </c>
      <c r="AB744" s="50" t="str">
        <f t="array" ref="AB744">IFERROR(INDEX(INDIRECT("'"&amp;VLOOKUP($C744,ModMap!$A$2:$B$21,2,FALSE)&amp;"'!AB:AB"),MATCH($K744,INDIRECT("'"&amp;VLOOKUP($C744,ModMap!$A$2:$B$21,2,FALSE)&amp;"'!$K:$K"),0)),"")</f>
        <v>N/A</v>
      </c>
      <c r="AC744" s="50" t="str">
        <f t="array" ref="AC744">IFERROR(INDEX(INDIRECT("'"&amp;VLOOKUP($C744,ModMap!$A$2:$B$21,2,FALSE)&amp;"'!AC:AC"),MATCH($K744,INDIRECT("'"&amp;VLOOKUP($C744,ModMap!$A$2:$B$21,2,FALSE)&amp;"'!$K:$K"),0)),"")</f>
        <v/>
      </c>
      <c r="AD744" s="44" t="s">
        <v>36</v>
      </c>
      <c r="AE744" s="50" t="str">
        <f t="array" ref="AE744">IFERROR(INDEX(INDIRECT("'"&amp;VLOOKUP($C744,ModMap!$A$2:$B$21,2,FALSE)&amp;"'!AE:AE"),MATCH($K744,INDIRECT("'"&amp;VLOOKUP($C744,ModMap!$A$2:$B$21,2,FALSE)&amp;"'!$K:$K"),0)),"")</f>
        <v>N/A</v>
      </c>
      <c r="AF744" s="50" t="str">
        <f t="array" ref="AF744">IFERROR(INDEX(INDIRECT("'"&amp;VLOOKUP($C744,ModMap!$A$2:$B$21,2,FALSE)&amp;"'!AF:AF"),MATCH($K744,INDIRECT("'"&amp;VLOOKUP($C744,ModMap!$A$2:$B$21,2,FALSE)&amp;"'!$K:$K"),0)),"")</f>
        <v/>
      </c>
      <c r="AG744" s="48" t="s">
        <v>33</v>
      </c>
      <c r="AH744" s="50" t="str">
        <f t="array" ref="AH744">IFERROR(INDEX(INDIRECT("'"&amp;VLOOKUP($C744,ModMap!$A$2:$B$21,2,FALSE)&amp;"'!AH:AH"),MATCH($K744,INDIRECT("'"&amp;VLOOKUP($C744,ModMap!$A$2:$B$21,2,FALSE)&amp;"'!$K:$K"),0)),"")</f>
        <v>Not Started</v>
      </c>
      <c r="AI744" s="50" t="str">
        <f t="array" ref="AI744">IFERROR(INDEX(INDIRECT("'"&amp;VLOOKUP($C744,ModMap!$A$2:$B$21,2,FALSE)&amp;"'!AI:AI"),MATCH($K744,INDIRECT("'"&amp;VLOOKUP($C744,ModMap!$A$2:$B$21,2,FALSE)&amp;"'!$K:$K"),0)),"")</f>
        <v>Unassigned</v>
      </c>
      <c r="AJ744" s="44" t="s">
        <v>36</v>
      </c>
      <c r="AK744" s="50" t="str">
        <f t="array" ref="AK744">IFERROR(INDEX(INDIRECT("'"&amp;VLOOKUP($C744,ModMap!$A$2:$B$21,2,FALSE)&amp;"'!AK:AK"),MATCH($K744,INDIRECT("'"&amp;VLOOKUP($C744,ModMap!$A$2:$B$21,2,FALSE)&amp;"'!$K:$K"),0)),"")</f>
        <v>N/A</v>
      </c>
      <c r="AL744" s="50" t="str">
        <f t="array" ref="AL744">IFERROR(INDEX(INDIRECT("'"&amp;VLOOKUP($C744,ModMap!$A$2:$B$21,2,FALSE)&amp;"'!AL:AL"),MATCH($K744,INDIRECT("'"&amp;VLOOKUP($C744,ModMap!$A$2:$B$21,2,FALSE)&amp;"'!$K:$K"),0)),"")</f>
        <v/>
      </c>
      <c r="AM744" s="50">
        <f t="shared" si="1"/>
        <v>2</v>
      </c>
      <c r="AN744" s="50" t="str">
        <f t="shared" si="2"/>
        <v>Not Started</v>
      </c>
      <c r="AO744" s="51" t="str">
        <f t="array" ref="AO744">IFERROR(INDEX(INDIRECT("'"&amp;VLOOKUP($C744,ModMap!$A$2:$B$21,2,FALSE)&amp;"'!AO:AO"),MATCH($K744,INDIRECT("'"&amp;VLOOKUP($C744,ModMap!$A$2:$B$21,2,FALSE)&amp;"'!$K:$K"),0)),"")</f>
        <v/>
      </c>
      <c r="AP744" s="49" t="str">
        <f t="array" ref="AP744">IFERROR(HYPERLINK("#'"&amp;VLOOKUP($C744,ModMap!$A$2:$B$21,2,FALSE)&amp;"'!V"&amp;MATCH($K744,INDIRECT("'"&amp;VLOOKUP($C744,ModMap!$A$2:$B$21,2,FALSE)&amp;"'!$K:$K"),0),"Edit on module sheet"),"")</f>
        <v>Edit on module sheet</v>
      </c>
    </row>
    <row r="745" ht="42.0" customHeight="1">
      <c r="A745" s="39">
        <v>743.0</v>
      </c>
      <c r="B745" s="39">
        <v>743.0</v>
      </c>
      <c r="C745" s="39" t="s">
        <v>133</v>
      </c>
      <c r="D745" s="40" t="s">
        <v>134</v>
      </c>
      <c r="E745" s="30" t="s">
        <v>62</v>
      </c>
      <c r="F745" s="68" t="s">
        <v>1900</v>
      </c>
      <c r="G745" s="40" t="s">
        <v>1901</v>
      </c>
      <c r="H745" s="39" t="s">
        <v>2235</v>
      </c>
      <c r="I745" s="39" t="s">
        <v>2236</v>
      </c>
      <c r="J745" s="40" t="s">
        <v>2237</v>
      </c>
      <c r="K745" s="39" t="s">
        <v>2244</v>
      </c>
      <c r="L745" s="40" t="s">
        <v>2245</v>
      </c>
      <c r="M745" s="47" t="s">
        <v>200</v>
      </c>
      <c r="N745" s="39" t="s">
        <v>1907</v>
      </c>
      <c r="O745" s="39" t="s">
        <v>1135</v>
      </c>
      <c r="P745" s="40" t="s">
        <v>2240</v>
      </c>
      <c r="Q745" s="40" t="s">
        <v>2241</v>
      </c>
      <c r="R745" s="39" t="s">
        <v>1910</v>
      </c>
      <c r="S745" s="39" t="s">
        <v>1920</v>
      </c>
      <c r="T745" s="39" t="str">
        <f t="array" ref="T745">IFERROR(INDEX(INDIRECT("'"&amp;VLOOKUP($C745,ModMap!$A$2:$B$21,2,FALSE)&amp;"'!T:T"),MATCH($K745,INDIRECT("'"&amp;VLOOKUP($C745,ModMap!$A$2:$B$21,2,FALSE)&amp;"'!$K:$K"),0)),"")</f>
        <v>Unassigned</v>
      </c>
      <c r="U745" s="48" t="s">
        <v>33</v>
      </c>
      <c r="V745" s="39" t="str">
        <f t="array" ref="V745">IFERROR(INDEX(INDIRECT("'"&amp;VLOOKUP($C745,ModMap!$A$2:$B$21,2,FALSE)&amp;"'!V:V"),MATCH($K745,INDIRECT("'"&amp;VLOOKUP($C745,ModMap!$A$2:$B$21,2,FALSE)&amp;"'!$K:$K"),0)),"")</f>
        <v>Not Started</v>
      </c>
      <c r="W745" s="39" t="str">
        <f t="array" ref="W745">IFERROR(INDEX(INDIRECT("'"&amp;VLOOKUP($C745,ModMap!$A$2:$B$21,2,FALSE)&amp;"'!W:W"),MATCH($K745,INDIRECT("'"&amp;VLOOKUP($C745,ModMap!$A$2:$B$21,2,FALSE)&amp;"'!$K:$K"),0)),"")</f>
        <v>Unassigned</v>
      </c>
      <c r="X745" s="44" t="s">
        <v>36</v>
      </c>
      <c r="Y745" s="39" t="str">
        <f t="array" ref="Y745">IFERROR(INDEX(INDIRECT("'"&amp;VLOOKUP($C745,ModMap!$A$2:$B$21,2,FALSE)&amp;"'!Y:Y"),MATCH($K745,INDIRECT("'"&amp;VLOOKUP($C745,ModMap!$A$2:$B$21,2,FALSE)&amp;"'!$K:$K"),0)),"")</f>
        <v>N/A</v>
      </c>
      <c r="Z745" s="39" t="str">
        <f t="array" ref="Z745">IFERROR(INDEX(INDIRECT("'"&amp;VLOOKUP($C745,ModMap!$A$2:$B$21,2,FALSE)&amp;"'!Z:Z"),MATCH($K745,INDIRECT("'"&amp;VLOOKUP($C745,ModMap!$A$2:$B$21,2,FALSE)&amp;"'!$K:$K"),0)),"")</f>
        <v/>
      </c>
      <c r="AA745" s="44" t="s">
        <v>36</v>
      </c>
      <c r="AB745" s="39" t="str">
        <f t="array" ref="AB745">IFERROR(INDEX(INDIRECT("'"&amp;VLOOKUP($C745,ModMap!$A$2:$B$21,2,FALSE)&amp;"'!AB:AB"),MATCH($K745,INDIRECT("'"&amp;VLOOKUP($C745,ModMap!$A$2:$B$21,2,FALSE)&amp;"'!$K:$K"),0)),"")</f>
        <v>N/A</v>
      </c>
      <c r="AC745" s="39" t="str">
        <f t="array" ref="AC745">IFERROR(INDEX(INDIRECT("'"&amp;VLOOKUP($C745,ModMap!$A$2:$B$21,2,FALSE)&amp;"'!AC:AC"),MATCH($K745,INDIRECT("'"&amp;VLOOKUP($C745,ModMap!$A$2:$B$21,2,FALSE)&amp;"'!$K:$K"),0)),"")</f>
        <v/>
      </c>
      <c r="AD745" s="48" t="s">
        <v>33</v>
      </c>
      <c r="AE745" s="39" t="str">
        <f t="array" ref="AE745">IFERROR(INDEX(INDIRECT("'"&amp;VLOOKUP($C745,ModMap!$A$2:$B$21,2,FALSE)&amp;"'!AE:AE"),MATCH($K745,INDIRECT("'"&amp;VLOOKUP($C745,ModMap!$A$2:$B$21,2,FALSE)&amp;"'!$K:$K"),0)),"")</f>
        <v>Not Started</v>
      </c>
      <c r="AF745" s="39" t="str">
        <f t="array" ref="AF745">IFERROR(INDEX(INDIRECT("'"&amp;VLOOKUP($C745,ModMap!$A$2:$B$21,2,FALSE)&amp;"'!AF:AF"),MATCH($K745,INDIRECT("'"&amp;VLOOKUP($C745,ModMap!$A$2:$B$21,2,FALSE)&amp;"'!$K:$K"),0)),"")</f>
        <v>Unassigned</v>
      </c>
      <c r="AG745" s="48" t="s">
        <v>33</v>
      </c>
      <c r="AH745" s="39" t="str">
        <f t="array" ref="AH745">IFERROR(INDEX(INDIRECT("'"&amp;VLOOKUP($C745,ModMap!$A$2:$B$21,2,FALSE)&amp;"'!AH:AH"),MATCH($K745,INDIRECT("'"&amp;VLOOKUP($C745,ModMap!$A$2:$B$21,2,FALSE)&amp;"'!$K:$K"),0)),"")</f>
        <v>Not Started</v>
      </c>
      <c r="AI745" s="39" t="str">
        <f t="array" ref="AI745">IFERROR(INDEX(INDIRECT("'"&amp;VLOOKUP($C745,ModMap!$A$2:$B$21,2,FALSE)&amp;"'!AI:AI"),MATCH($K745,INDIRECT("'"&amp;VLOOKUP($C745,ModMap!$A$2:$B$21,2,FALSE)&amp;"'!$K:$K"),0)),"")</f>
        <v>Unassigned</v>
      </c>
      <c r="AJ745" s="44" t="s">
        <v>36</v>
      </c>
      <c r="AK745" s="39" t="str">
        <f t="array" ref="AK745">IFERROR(INDEX(INDIRECT("'"&amp;VLOOKUP($C745,ModMap!$A$2:$B$21,2,FALSE)&amp;"'!AK:AK"),MATCH($K745,INDIRECT("'"&amp;VLOOKUP($C745,ModMap!$A$2:$B$21,2,FALSE)&amp;"'!$K:$K"),0)),"")</f>
        <v>N/A</v>
      </c>
      <c r="AL745" s="39" t="str">
        <f t="array" ref="AL745">IFERROR(INDEX(INDIRECT("'"&amp;VLOOKUP($C745,ModMap!$A$2:$B$21,2,FALSE)&amp;"'!AL:AL"),MATCH($K745,INDIRECT("'"&amp;VLOOKUP($C745,ModMap!$A$2:$B$21,2,FALSE)&amp;"'!$K:$K"),0)),"")</f>
        <v/>
      </c>
      <c r="AM745" s="39">
        <f t="shared" si="1"/>
        <v>3</v>
      </c>
      <c r="AN745" s="39" t="str">
        <f t="shared" si="2"/>
        <v>Not Started</v>
      </c>
      <c r="AO745" s="40" t="str">
        <f t="array" ref="AO745">IFERROR(INDEX(INDIRECT("'"&amp;VLOOKUP($C745,ModMap!$A$2:$B$21,2,FALSE)&amp;"'!AO:AO"),MATCH($K745,INDIRECT("'"&amp;VLOOKUP($C745,ModMap!$A$2:$B$21,2,FALSE)&amp;"'!$K:$K"),0)),"")</f>
        <v/>
      </c>
      <c r="AP745" s="49" t="str">
        <f t="array" ref="AP745">IFERROR(HYPERLINK("#'"&amp;VLOOKUP($C745,ModMap!$A$2:$B$21,2,FALSE)&amp;"'!V"&amp;MATCH($K745,INDIRECT("'"&amp;VLOOKUP($C745,ModMap!$A$2:$B$21,2,FALSE)&amp;"'!$K:$K"),0),"Edit on module sheet"),"")</f>
        <v>Edit on module sheet</v>
      </c>
    </row>
    <row r="746" ht="42.0" customHeight="1">
      <c r="A746" s="50">
        <v>744.0</v>
      </c>
      <c r="B746" s="50">
        <v>744.0</v>
      </c>
      <c r="C746" s="50" t="s">
        <v>133</v>
      </c>
      <c r="D746" s="51" t="s">
        <v>134</v>
      </c>
      <c r="E746" s="30" t="s">
        <v>62</v>
      </c>
      <c r="F746" s="68" t="s">
        <v>1900</v>
      </c>
      <c r="G746" s="51" t="s">
        <v>1901</v>
      </c>
      <c r="H746" s="50" t="s">
        <v>2235</v>
      </c>
      <c r="I746" s="50" t="s">
        <v>2236</v>
      </c>
      <c r="J746" s="51" t="s">
        <v>2237</v>
      </c>
      <c r="K746" s="50" t="s">
        <v>2246</v>
      </c>
      <c r="L746" s="51" t="s">
        <v>1925</v>
      </c>
      <c r="M746" s="47" t="s">
        <v>200</v>
      </c>
      <c r="N746" s="50" t="s">
        <v>1907</v>
      </c>
      <c r="O746" s="50" t="s">
        <v>1135</v>
      </c>
      <c r="P746" s="51" t="s">
        <v>2240</v>
      </c>
      <c r="Q746" s="51" t="s">
        <v>2241</v>
      </c>
      <c r="R746" s="50" t="s">
        <v>1910</v>
      </c>
      <c r="S746" s="50" t="s">
        <v>1928</v>
      </c>
      <c r="T746" s="50" t="str">
        <f t="array" ref="T746">IFERROR(INDEX(INDIRECT("'"&amp;VLOOKUP($C746,ModMap!$A$2:$B$21,2,FALSE)&amp;"'!T:T"),MATCH($K746,INDIRECT("'"&amp;VLOOKUP($C746,ModMap!$A$2:$B$21,2,FALSE)&amp;"'!$K:$K"),0)),"")</f>
        <v>Unassigned</v>
      </c>
      <c r="U746" s="48" t="s">
        <v>33</v>
      </c>
      <c r="V746" s="50" t="str">
        <f t="array" ref="V746">IFERROR(INDEX(INDIRECT("'"&amp;VLOOKUP($C746,ModMap!$A$2:$B$21,2,FALSE)&amp;"'!V:V"),MATCH($K746,INDIRECT("'"&amp;VLOOKUP($C746,ModMap!$A$2:$B$21,2,FALSE)&amp;"'!$K:$K"),0)),"")</f>
        <v>Not Started</v>
      </c>
      <c r="W746" s="50" t="str">
        <f t="array" ref="W746">IFERROR(INDEX(INDIRECT("'"&amp;VLOOKUP($C746,ModMap!$A$2:$B$21,2,FALSE)&amp;"'!W:W"),MATCH($K746,INDIRECT("'"&amp;VLOOKUP($C746,ModMap!$A$2:$B$21,2,FALSE)&amp;"'!$K:$K"),0)),"")</f>
        <v>Unassigned</v>
      </c>
      <c r="X746" s="44" t="s">
        <v>36</v>
      </c>
      <c r="Y746" s="50" t="str">
        <f t="array" ref="Y746">IFERROR(INDEX(INDIRECT("'"&amp;VLOOKUP($C746,ModMap!$A$2:$B$21,2,FALSE)&amp;"'!Y:Y"),MATCH($K746,INDIRECT("'"&amp;VLOOKUP($C746,ModMap!$A$2:$B$21,2,FALSE)&amp;"'!$K:$K"),0)),"")</f>
        <v>N/A</v>
      </c>
      <c r="Z746" s="50" t="str">
        <f t="array" ref="Z746">IFERROR(INDEX(INDIRECT("'"&amp;VLOOKUP($C746,ModMap!$A$2:$B$21,2,FALSE)&amp;"'!Z:Z"),MATCH($K746,INDIRECT("'"&amp;VLOOKUP($C746,ModMap!$A$2:$B$21,2,FALSE)&amp;"'!$K:$K"),0)),"")</f>
        <v/>
      </c>
      <c r="AA746" s="44" t="s">
        <v>36</v>
      </c>
      <c r="AB746" s="50" t="str">
        <f t="array" ref="AB746">IFERROR(INDEX(INDIRECT("'"&amp;VLOOKUP($C746,ModMap!$A$2:$B$21,2,FALSE)&amp;"'!AB:AB"),MATCH($K746,INDIRECT("'"&amp;VLOOKUP($C746,ModMap!$A$2:$B$21,2,FALSE)&amp;"'!$K:$K"),0)),"")</f>
        <v>N/A</v>
      </c>
      <c r="AC746" s="50" t="str">
        <f t="array" ref="AC746">IFERROR(INDEX(INDIRECT("'"&amp;VLOOKUP($C746,ModMap!$A$2:$B$21,2,FALSE)&amp;"'!AC:AC"),MATCH($K746,INDIRECT("'"&amp;VLOOKUP($C746,ModMap!$A$2:$B$21,2,FALSE)&amp;"'!$K:$K"),0)),"")</f>
        <v/>
      </c>
      <c r="AD746" s="44" t="s">
        <v>36</v>
      </c>
      <c r="AE746" s="50" t="str">
        <f t="array" ref="AE746">IFERROR(INDEX(INDIRECT("'"&amp;VLOOKUP($C746,ModMap!$A$2:$B$21,2,FALSE)&amp;"'!AE:AE"),MATCH($K746,INDIRECT("'"&amp;VLOOKUP($C746,ModMap!$A$2:$B$21,2,FALSE)&amp;"'!$K:$K"),0)),"")</f>
        <v>N/A</v>
      </c>
      <c r="AF746" s="50" t="str">
        <f t="array" ref="AF746">IFERROR(INDEX(INDIRECT("'"&amp;VLOOKUP($C746,ModMap!$A$2:$B$21,2,FALSE)&amp;"'!AF:AF"),MATCH($K746,INDIRECT("'"&amp;VLOOKUP($C746,ModMap!$A$2:$B$21,2,FALSE)&amp;"'!$K:$K"),0)),"")</f>
        <v/>
      </c>
      <c r="AG746" s="48" t="s">
        <v>33</v>
      </c>
      <c r="AH746" s="50" t="str">
        <f t="array" ref="AH746">IFERROR(INDEX(INDIRECT("'"&amp;VLOOKUP($C746,ModMap!$A$2:$B$21,2,FALSE)&amp;"'!AH:AH"),MATCH($K746,INDIRECT("'"&amp;VLOOKUP($C746,ModMap!$A$2:$B$21,2,FALSE)&amp;"'!$K:$K"),0)),"")</f>
        <v>Not Started</v>
      </c>
      <c r="AI746" s="50" t="str">
        <f t="array" ref="AI746">IFERROR(INDEX(INDIRECT("'"&amp;VLOOKUP($C746,ModMap!$A$2:$B$21,2,FALSE)&amp;"'!AI:AI"),MATCH($K746,INDIRECT("'"&amp;VLOOKUP($C746,ModMap!$A$2:$B$21,2,FALSE)&amp;"'!$K:$K"),0)),"")</f>
        <v>Unassigned</v>
      </c>
      <c r="AJ746" s="44" t="s">
        <v>36</v>
      </c>
      <c r="AK746" s="50" t="str">
        <f t="array" ref="AK746">IFERROR(INDEX(INDIRECT("'"&amp;VLOOKUP($C746,ModMap!$A$2:$B$21,2,FALSE)&amp;"'!AK:AK"),MATCH($K746,INDIRECT("'"&amp;VLOOKUP($C746,ModMap!$A$2:$B$21,2,FALSE)&amp;"'!$K:$K"),0)),"")</f>
        <v>N/A</v>
      </c>
      <c r="AL746" s="50" t="str">
        <f t="array" ref="AL746">IFERROR(INDEX(INDIRECT("'"&amp;VLOOKUP($C746,ModMap!$A$2:$B$21,2,FALSE)&amp;"'!AL:AL"),MATCH($K746,INDIRECT("'"&amp;VLOOKUP($C746,ModMap!$A$2:$B$21,2,FALSE)&amp;"'!$K:$K"),0)),"")</f>
        <v/>
      </c>
      <c r="AM746" s="50">
        <f t="shared" si="1"/>
        <v>2</v>
      </c>
      <c r="AN746" s="50" t="str">
        <f t="shared" si="2"/>
        <v>Not Started</v>
      </c>
      <c r="AO746" s="51" t="str">
        <f t="array" ref="AO746">IFERROR(INDEX(INDIRECT("'"&amp;VLOOKUP($C746,ModMap!$A$2:$B$21,2,FALSE)&amp;"'!AO:AO"),MATCH($K746,INDIRECT("'"&amp;VLOOKUP($C746,ModMap!$A$2:$B$21,2,FALSE)&amp;"'!$K:$K"),0)),"")</f>
        <v/>
      </c>
      <c r="AP746" s="49" t="str">
        <f t="array" ref="AP746">IFERROR(HYPERLINK("#'"&amp;VLOOKUP($C746,ModMap!$A$2:$B$21,2,FALSE)&amp;"'!V"&amp;MATCH($K746,INDIRECT("'"&amp;VLOOKUP($C746,ModMap!$A$2:$B$21,2,FALSE)&amp;"'!$K:$K"),0),"Edit on module sheet"),"")</f>
        <v>Edit on module sheet</v>
      </c>
    </row>
    <row r="747" ht="42.0" customHeight="1">
      <c r="A747" s="39">
        <v>745.0</v>
      </c>
      <c r="B747" s="39">
        <v>745.0</v>
      </c>
      <c r="C747" s="39" t="s">
        <v>133</v>
      </c>
      <c r="D747" s="40" t="s">
        <v>134</v>
      </c>
      <c r="E747" s="31" t="s">
        <v>69</v>
      </c>
      <c r="F747" s="68" t="s">
        <v>1900</v>
      </c>
      <c r="G747" s="40" t="s">
        <v>1901</v>
      </c>
      <c r="H747" s="39" t="s">
        <v>2235</v>
      </c>
      <c r="I747" s="39" t="s">
        <v>2236</v>
      </c>
      <c r="J747" s="40" t="s">
        <v>2237</v>
      </c>
      <c r="K747" s="39" t="s">
        <v>3955</v>
      </c>
      <c r="L747" s="40" t="s">
        <v>3956</v>
      </c>
      <c r="M747" s="48" t="s">
        <v>434</v>
      </c>
      <c r="N747" s="39" t="s">
        <v>1907</v>
      </c>
      <c r="O747" s="39" t="s">
        <v>1135</v>
      </c>
      <c r="P747" s="40" t="s">
        <v>2240</v>
      </c>
      <c r="Q747" s="40" t="s">
        <v>2241</v>
      </c>
      <c r="R747" s="39" t="s">
        <v>1910</v>
      </c>
      <c r="S747" s="39" t="s">
        <v>69</v>
      </c>
      <c r="T747" s="39" t="str">
        <f t="array" ref="T747">IFERROR(INDEX(INDIRECT("'"&amp;VLOOKUP($C747,ModMap!$A$2:$B$21,2,FALSE)&amp;"'!T:T"),MATCH($K747,INDIRECT("'"&amp;VLOOKUP($C747,ModMap!$A$2:$B$21,2,FALSE)&amp;"'!$K:$K"),0)),"")</f>
        <v>Unassigned</v>
      </c>
      <c r="U747" s="48" t="s">
        <v>33</v>
      </c>
      <c r="V747" s="39" t="str">
        <f t="array" ref="V747">IFERROR(INDEX(INDIRECT("'"&amp;VLOOKUP($C747,ModMap!$A$2:$B$21,2,FALSE)&amp;"'!V:V"),MATCH($K747,INDIRECT("'"&amp;VLOOKUP($C747,ModMap!$A$2:$B$21,2,FALSE)&amp;"'!$K:$K"),0)),"")</f>
        <v>Not Started</v>
      </c>
      <c r="W747" s="39" t="str">
        <f t="array" ref="W747">IFERROR(INDEX(INDIRECT("'"&amp;VLOOKUP($C747,ModMap!$A$2:$B$21,2,FALSE)&amp;"'!W:W"),MATCH($K747,INDIRECT("'"&amp;VLOOKUP($C747,ModMap!$A$2:$B$21,2,FALSE)&amp;"'!$K:$K"),0)),"")</f>
        <v>Unassigned</v>
      </c>
      <c r="X747" s="44" t="s">
        <v>36</v>
      </c>
      <c r="Y747" s="39" t="str">
        <f t="array" ref="Y747">IFERROR(INDEX(INDIRECT("'"&amp;VLOOKUP($C747,ModMap!$A$2:$B$21,2,FALSE)&amp;"'!Y:Y"),MATCH($K747,INDIRECT("'"&amp;VLOOKUP($C747,ModMap!$A$2:$B$21,2,FALSE)&amp;"'!$K:$K"),0)),"")</f>
        <v>N/A</v>
      </c>
      <c r="Z747" s="39" t="str">
        <f t="array" ref="Z747">IFERROR(INDEX(INDIRECT("'"&amp;VLOOKUP($C747,ModMap!$A$2:$B$21,2,FALSE)&amp;"'!Z:Z"),MATCH($K747,INDIRECT("'"&amp;VLOOKUP($C747,ModMap!$A$2:$B$21,2,FALSE)&amp;"'!$K:$K"),0)),"")</f>
        <v/>
      </c>
      <c r="AA747" s="44" t="s">
        <v>36</v>
      </c>
      <c r="AB747" s="39" t="str">
        <f t="array" ref="AB747">IFERROR(INDEX(INDIRECT("'"&amp;VLOOKUP($C747,ModMap!$A$2:$B$21,2,FALSE)&amp;"'!AB:AB"),MATCH($K747,INDIRECT("'"&amp;VLOOKUP($C747,ModMap!$A$2:$B$21,2,FALSE)&amp;"'!$K:$K"),0)),"")</f>
        <v>N/A</v>
      </c>
      <c r="AC747" s="39" t="str">
        <f t="array" ref="AC747">IFERROR(INDEX(INDIRECT("'"&amp;VLOOKUP($C747,ModMap!$A$2:$B$21,2,FALSE)&amp;"'!AC:AC"),MATCH($K747,INDIRECT("'"&amp;VLOOKUP($C747,ModMap!$A$2:$B$21,2,FALSE)&amp;"'!$K:$K"),0)),"")</f>
        <v/>
      </c>
      <c r="AD747" s="48" t="s">
        <v>33</v>
      </c>
      <c r="AE747" s="39" t="str">
        <f t="array" ref="AE747">IFERROR(INDEX(INDIRECT("'"&amp;VLOOKUP($C747,ModMap!$A$2:$B$21,2,FALSE)&amp;"'!AE:AE"),MATCH($K747,INDIRECT("'"&amp;VLOOKUP($C747,ModMap!$A$2:$B$21,2,FALSE)&amp;"'!$K:$K"),0)),"")</f>
        <v>Not Started</v>
      </c>
      <c r="AF747" s="39" t="str">
        <f t="array" ref="AF747">IFERROR(INDEX(INDIRECT("'"&amp;VLOOKUP($C747,ModMap!$A$2:$B$21,2,FALSE)&amp;"'!AF:AF"),MATCH($K747,INDIRECT("'"&amp;VLOOKUP($C747,ModMap!$A$2:$B$21,2,FALSE)&amp;"'!$K:$K"),0)),"")</f>
        <v>Unassigned</v>
      </c>
      <c r="AG747" s="48" t="s">
        <v>33</v>
      </c>
      <c r="AH747" s="39" t="str">
        <f t="array" ref="AH747">IFERROR(INDEX(INDIRECT("'"&amp;VLOOKUP($C747,ModMap!$A$2:$B$21,2,FALSE)&amp;"'!AH:AH"),MATCH($K747,INDIRECT("'"&amp;VLOOKUP($C747,ModMap!$A$2:$B$21,2,FALSE)&amp;"'!$K:$K"),0)),"")</f>
        <v>Not Started</v>
      </c>
      <c r="AI747" s="39" t="str">
        <f t="array" ref="AI747">IFERROR(INDEX(INDIRECT("'"&amp;VLOOKUP($C747,ModMap!$A$2:$B$21,2,FALSE)&amp;"'!AI:AI"),MATCH($K747,INDIRECT("'"&amp;VLOOKUP($C747,ModMap!$A$2:$B$21,2,FALSE)&amp;"'!$K:$K"),0)),"")</f>
        <v>Unassigned</v>
      </c>
      <c r="AJ747" s="44" t="s">
        <v>36</v>
      </c>
      <c r="AK747" s="39" t="str">
        <f t="array" ref="AK747">IFERROR(INDEX(INDIRECT("'"&amp;VLOOKUP($C747,ModMap!$A$2:$B$21,2,FALSE)&amp;"'!AK:AK"),MATCH($K747,INDIRECT("'"&amp;VLOOKUP($C747,ModMap!$A$2:$B$21,2,FALSE)&amp;"'!$K:$K"),0)),"")</f>
        <v>N/A</v>
      </c>
      <c r="AL747" s="39" t="str">
        <f t="array" ref="AL747">IFERROR(INDEX(INDIRECT("'"&amp;VLOOKUP($C747,ModMap!$A$2:$B$21,2,FALSE)&amp;"'!AL:AL"),MATCH($K747,INDIRECT("'"&amp;VLOOKUP($C747,ModMap!$A$2:$B$21,2,FALSE)&amp;"'!$K:$K"),0)),"")</f>
        <v/>
      </c>
      <c r="AM747" s="39">
        <f t="shared" si="1"/>
        <v>3</v>
      </c>
      <c r="AN747" s="39" t="str">
        <f t="shared" si="2"/>
        <v>Not Started</v>
      </c>
      <c r="AO747" s="40" t="str">
        <f t="array" ref="AO747">IFERROR(INDEX(INDIRECT("'"&amp;VLOOKUP($C747,ModMap!$A$2:$B$21,2,FALSE)&amp;"'!AO:AO"),MATCH($K747,INDIRECT("'"&amp;VLOOKUP($C747,ModMap!$A$2:$B$21,2,FALSE)&amp;"'!$K:$K"),0)),"")</f>
        <v/>
      </c>
      <c r="AP747" s="49" t="str">
        <f t="array" ref="AP747">IFERROR(HYPERLINK("#'"&amp;VLOOKUP($C747,ModMap!$A$2:$B$21,2,FALSE)&amp;"'!V"&amp;MATCH($K747,INDIRECT("'"&amp;VLOOKUP($C747,ModMap!$A$2:$B$21,2,FALSE)&amp;"'!$K:$K"),0),"Edit on module sheet"),"")</f>
        <v>Edit on module sheet</v>
      </c>
    </row>
    <row r="748" ht="42.0" customHeight="1">
      <c r="A748" s="50">
        <v>746.0</v>
      </c>
      <c r="B748" s="50">
        <v>746.0</v>
      </c>
      <c r="C748" s="50" t="s">
        <v>133</v>
      </c>
      <c r="D748" s="51" t="s">
        <v>134</v>
      </c>
      <c r="E748" s="30" t="s">
        <v>62</v>
      </c>
      <c r="F748" s="68" t="s">
        <v>1900</v>
      </c>
      <c r="G748" s="51" t="s">
        <v>1901</v>
      </c>
      <c r="H748" s="50" t="s">
        <v>2253</v>
      </c>
      <c r="I748" s="50" t="s">
        <v>2254</v>
      </c>
      <c r="J748" s="51" t="s">
        <v>2255</v>
      </c>
      <c r="K748" s="50" t="s">
        <v>2256</v>
      </c>
      <c r="L748" s="51" t="s">
        <v>2257</v>
      </c>
      <c r="M748" s="47" t="s">
        <v>200</v>
      </c>
      <c r="N748" s="50" t="s">
        <v>1907</v>
      </c>
      <c r="O748" s="50" t="s">
        <v>1135</v>
      </c>
      <c r="P748" s="51" t="s">
        <v>2258</v>
      </c>
      <c r="Q748" s="51" t="s">
        <v>2259</v>
      </c>
      <c r="R748" s="50" t="s">
        <v>1910</v>
      </c>
      <c r="S748" s="50" t="s">
        <v>1911</v>
      </c>
      <c r="T748" s="50" t="str">
        <f t="array" ref="T748">IFERROR(INDEX(INDIRECT("'"&amp;VLOOKUP($C748,ModMap!$A$2:$B$21,2,FALSE)&amp;"'!T:T"),MATCH($K748,INDIRECT("'"&amp;VLOOKUP($C748,ModMap!$A$2:$B$21,2,FALSE)&amp;"'!$K:$K"),0)),"")</f>
        <v>Unassigned</v>
      </c>
      <c r="U748" s="48" t="s">
        <v>33</v>
      </c>
      <c r="V748" s="50" t="str">
        <f t="array" ref="V748">IFERROR(INDEX(INDIRECT("'"&amp;VLOOKUP($C748,ModMap!$A$2:$B$21,2,FALSE)&amp;"'!V:V"),MATCH($K748,INDIRECT("'"&amp;VLOOKUP($C748,ModMap!$A$2:$B$21,2,FALSE)&amp;"'!$K:$K"),0)),"")</f>
        <v>Not Started</v>
      </c>
      <c r="W748" s="50" t="str">
        <f t="array" ref="W748">IFERROR(INDEX(INDIRECT("'"&amp;VLOOKUP($C748,ModMap!$A$2:$B$21,2,FALSE)&amp;"'!W:W"),MATCH($K748,INDIRECT("'"&amp;VLOOKUP($C748,ModMap!$A$2:$B$21,2,FALSE)&amp;"'!$K:$K"),0)),"")</f>
        <v>Unassigned</v>
      </c>
      <c r="X748" s="44" t="s">
        <v>36</v>
      </c>
      <c r="Y748" s="50" t="str">
        <f t="array" ref="Y748">IFERROR(INDEX(INDIRECT("'"&amp;VLOOKUP($C748,ModMap!$A$2:$B$21,2,FALSE)&amp;"'!Y:Y"),MATCH($K748,INDIRECT("'"&amp;VLOOKUP($C748,ModMap!$A$2:$B$21,2,FALSE)&amp;"'!$K:$K"),0)),"")</f>
        <v>N/A</v>
      </c>
      <c r="Z748" s="50" t="str">
        <f t="array" ref="Z748">IFERROR(INDEX(INDIRECT("'"&amp;VLOOKUP($C748,ModMap!$A$2:$B$21,2,FALSE)&amp;"'!Z:Z"),MATCH($K748,INDIRECT("'"&amp;VLOOKUP($C748,ModMap!$A$2:$B$21,2,FALSE)&amp;"'!$K:$K"),0)),"")</f>
        <v/>
      </c>
      <c r="AA748" s="44" t="s">
        <v>36</v>
      </c>
      <c r="AB748" s="50" t="str">
        <f t="array" ref="AB748">IFERROR(INDEX(INDIRECT("'"&amp;VLOOKUP($C748,ModMap!$A$2:$B$21,2,FALSE)&amp;"'!AB:AB"),MATCH($K748,INDIRECT("'"&amp;VLOOKUP($C748,ModMap!$A$2:$B$21,2,FALSE)&amp;"'!$K:$K"),0)),"")</f>
        <v>N/A</v>
      </c>
      <c r="AC748" s="50" t="str">
        <f t="array" ref="AC748">IFERROR(INDEX(INDIRECT("'"&amp;VLOOKUP($C748,ModMap!$A$2:$B$21,2,FALSE)&amp;"'!AC:AC"),MATCH($K748,INDIRECT("'"&amp;VLOOKUP($C748,ModMap!$A$2:$B$21,2,FALSE)&amp;"'!$K:$K"),0)),"")</f>
        <v/>
      </c>
      <c r="AD748" s="44" t="s">
        <v>36</v>
      </c>
      <c r="AE748" s="50" t="str">
        <f t="array" ref="AE748">IFERROR(INDEX(INDIRECT("'"&amp;VLOOKUP($C748,ModMap!$A$2:$B$21,2,FALSE)&amp;"'!AE:AE"),MATCH($K748,INDIRECT("'"&amp;VLOOKUP($C748,ModMap!$A$2:$B$21,2,FALSE)&amp;"'!$K:$K"),0)),"")</f>
        <v>N/A</v>
      </c>
      <c r="AF748" s="50" t="str">
        <f t="array" ref="AF748">IFERROR(INDEX(INDIRECT("'"&amp;VLOOKUP($C748,ModMap!$A$2:$B$21,2,FALSE)&amp;"'!AF:AF"),MATCH($K748,INDIRECT("'"&amp;VLOOKUP($C748,ModMap!$A$2:$B$21,2,FALSE)&amp;"'!$K:$K"),0)),"")</f>
        <v/>
      </c>
      <c r="AG748" s="48" t="s">
        <v>33</v>
      </c>
      <c r="AH748" s="50" t="str">
        <f t="array" ref="AH748">IFERROR(INDEX(INDIRECT("'"&amp;VLOOKUP($C748,ModMap!$A$2:$B$21,2,FALSE)&amp;"'!AH:AH"),MATCH($K748,INDIRECT("'"&amp;VLOOKUP($C748,ModMap!$A$2:$B$21,2,FALSE)&amp;"'!$K:$K"),0)),"")</f>
        <v>Not Started</v>
      </c>
      <c r="AI748" s="50" t="str">
        <f t="array" ref="AI748">IFERROR(INDEX(INDIRECT("'"&amp;VLOOKUP($C748,ModMap!$A$2:$B$21,2,FALSE)&amp;"'!AI:AI"),MATCH($K748,INDIRECT("'"&amp;VLOOKUP($C748,ModMap!$A$2:$B$21,2,FALSE)&amp;"'!$K:$K"),0)),"")</f>
        <v>Unassigned</v>
      </c>
      <c r="AJ748" s="44" t="s">
        <v>36</v>
      </c>
      <c r="AK748" s="50" t="str">
        <f t="array" ref="AK748">IFERROR(INDEX(INDIRECT("'"&amp;VLOOKUP($C748,ModMap!$A$2:$B$21,2,FALSE)&amp;"'!AK:AK"),MATCH($K748,INDIRECT("'"&amp;VLOOKUP($C748,ModMap!$A$2:$B$21,2,FALSE)&amp;"'!$K:$K"),0)),"")</f>
        <v>N/A</v>
      </c>
      <c r="AL748" s="50" t="str">
        <f t="array" ref="AL748">IFERROR(INDEX(INDIRECT("'"&amp;VLOOKUP($C748,ModMap!$A$2:$B$21,2,FALSE)&amp;"'!AL:AL"),MATCH($K748,INDIRECT("'"&amp;VLOOKUP($C748,ModMap!$A$2:$B$21,2,FALSE)&amp;"'!$K:$K"),0)),"")</f>
        <v/>
      </c>
      <c r="AM748" s="50">
        <f t="shared" si="1"/>
        <v>2</v>
      </c>
      <c r="AN748" s="50" t="str">
        <f t="shared" si="2"/>
        <v>Not Started</v>
      </c>
      <c r="AO748" s="51" t="str">
        <f t="array" ref="AO748">IFERROR(INDEX(INDIRECT("'"&amp;VLOOKUP($C748,ModMap!$A$2:$B$21,2,FALSE)&amp;"'!AO:AO"),MATCH($K748,INDIRECT("'"&amp;VLOOKUP($C748,ModMap!$A$2:$B$21,2,FALSE)&amp;"'!$K:$K"),0)),"")</f>
        <v/>
      </c>
      <c r="AP748" s="49" t="str">
        <f t="array" ref="AP748">IFERROR(HYPERLINK("#'"&amp;VLOOKUP($C748,ModMap!$A$2:$B$21,2,FALSE)&amp;"'!V"&amp;MATCH($K748,INDIRECT("'"&amp;VLOOKUP($C748,ModMap!$A$2:$B$21,2,FALSE)&amp;"'!$K:$K"),0),"Edit on module sheet"),"")</f>
        <v>Edit on module sheet</v>
      </c>
    </row>
    <row r="749" ht="42.0" customHeight="1">
      <c r="A749" s="39">
        <v>747.0</v>
      </c>
      <c r="B749" s="39">
        <v>747.0</v>
      </c>
      <c r="C749" s="39" t="s">
        <v>133</v>
      </c>
      <c r="D749" s="40" t="s">
        <v>134</v>
      </c>
      <c r="E749" s="30" t="s">
        <v>62</v>
      </c>
      <c r="F749" s="68" t="s">
        <v>1900</v>
      </c>
      <c r="G749" s="40" t="s">
        <v>1901</v>
      </c>
      <c r="H749" s="39" t="s">
        <v>2253</v>
      </c>
      <c r="I749" s="39" t="s">
        <v>2254</v>
      </c>
      <c r="J749" s="40" t="s">
        <v>2255</v>
      </c>
      <c r="K749" s="39" t="s">
        <v>2264</v>
      </c>
      <c r="L749" s="40" t="s">
        <v>2265</v>
      </c>
      <c r="M749" s="47" t="s">
        <v>200</v>
      </c>
      <c r="N749" s="39" t="s">
        <v>1907</v>
      </c>
      <c r="O749" s="39" t="s">
        <v>1135</v>
      </c>
      <c r="P749" s="40" t="s">
        <v>2258</v>
      </c>
      <c r="Q749" s="40" t="s">
        <v>2259</v>
      </c>
      <c r="R749" s="39" t="s">
        <v>1910</v>
      </c>
      <c r="S749" s="39" t="s">
        <v>1920</v>
      </c>
      <c r="T749" s="39" t="str">
        <f t="array" ref="T749">IFERROR(INDEX(INDIRECT("'"&amp;VLOOKUP($C749,ModMap!$A$2:$B$21,2,FALSE)&amp;"'!T:T"),MATCH($K749,INDIRECT("'"&amp;VLOOKUP($C749,ModMap!$A$2:$B$21,2,FALSE)&amp;"'!$K:$K"),0)),"")</f>
        <v>Unassigned</v>
      </c>
      <c r="U749" s="48" t="s">
        <v>33</v>
      </c>
      <c r="V749" s="39" t="str">
        <f t="array" ref="V749">IFERROR(INDEX(INDIRECT("'"&amp;VLOOKUP($C749,ModMap!$A$2:$B$21,2,FALSE)&amp;"'!V:V"),MATCH($K749,INDIRECT("'"&amp;VLOOKUP($C749,ModMap!$A$2:$B$21,2,FALSE)&amp;"'!$K:$K"),0)),"")</f>
        <v>Not Started</v>
      </c>
      <c r="W749" s="39" t="str">
        <f t="array" ref="W749">IFERROR(INDEX(INDIRECT("'"&amp;VLOOKUP($C749,ModMap!$A$2:$B$21,2,FALSE)&amp;"'!W:W"),MATCH($K749,INDIRECT("'"&amp;VLOOKUP($C749,ModMap!$A$2:$B$21,2,FALSE)&amp;"'!$K:$K"),0)),"")</f>
        <v>Unassigned</v>
      </c>
      <c r="X749" s="44" t="s">
        <v>36</v>
      </c>
      <c r="Y749" s="39" t="str">
        <f t="array" ref="Y749">IFERROR(INDEX(INDIRECT("'"&amp;VLOOKUP($C749,ModMap!$A$2:$B$21,2,FALSE)&amp;"'!Y:Y"),MATCH($K749,INDIRECT("'"&amp;VLOOKUP($C749,ModMap!$A$2:$B$21,2,FALSE)&amp;"'!$K:$K"),0)),"")</f>
        <v>N/A</v>
      </c>
      <c r="Z749" s="39" t="str">
        <f t="array" ref="Z749">IFERROR(INDEX(INDIRECT("'"&amp;VLOOKUP($C749,ModMap!$A$2:$B$21,2,FALSE)&amp;"'!Z:Z"),MATCH($K749,INDIRECT("'"&amp;VLOOKUP($C749,ModMap!$A$2:$B$21,2,FALSE)&amp;"'!$K:$K"),0)),"")</f>
        <v/>
      </c>
      <c r="AA749" s="44" t="s">
        <v>36</v>
      </c>
      <c r="AB749" s="39" t="str">
        <f t="array" ref="AB749">IFERROR(INDEX(INDIRECT("'"&amp;VLOOKUP($C749,ModMap!$A$2:$B$21,2,FALSE)&amp;"'!AB:AB"),MATCH($K749,INDIRECT("'"&amp;VLOOKUP($C749,ModMap!$A$2:$B$21,2,FALSE)&amp;"'!$K:$K"),0)),"")</f>
        <v>N/A</v>
      </c>
      <c r="AC749" s="39" t="str">
        <f t="array" ref="AC749">IFERROR(INDEX(INDIRECT("'"&amp;VLOOKUP($C749,ModMap!$A$2:$B$21,2,FALSE)&amp;"'!AC:AC"),MATCH($K749,INDIRECT("'"&amp;VLOOKUP($C749,ModMap!$A$2:$B$21,2,FALSE)&amp;"'!$K:$K"),0)),"")</f>
        <v/>
      </c>
      <c r="AD749" s="48" t="s">
        <v>33</v>
      </c>
      <c r="AE749" s="39" t="str">
        <f t="array" ref="AE749">IFERROR(INDEX(INDIRECT("'"&amp;VLOOKUP($C749,ModMap!$A$2:$B$21,2,FALSE)&amp;"'!AE:AE"),MATCH($K749,INDIRECT("'"&amp;VLOOKUP($C749,ModMap!$A$2:$B$21,2,FALSE)&amp;"'!$K:$K"),0)),"")</f>
        <v>Not Started</v>
      </c>
      <c r="AF749" s="39" t="str">
        <f t="array" ref="AF749">IFERROR(INDEX(INDIRECT("'"&amp;VLOOKUP($C749,ModMap!$A$2:$B$21,2,FALSE)&amp;"'!AF:AF"),MATCH($K749,INDIRECT("'"&amp;VLOOKUP($C749,ModMap!$A$2:$B$21,2,FALSE)&amp;"'!$K:$K"),0)),"")</f>
        <v>Unassigned</v>
      </c>
      <c r="AG749" s="48" t="s">
        <v>33</v>
      </c>
      <c r="AH749" s="39" t="str">
        <f t="array" ref="AH749">IFERROR(INDEX(INDIRECT("'"&amp;VLOOKUP($C749,ModMap!$A$2:$B$21,2,FALSE)&amp;"'!AH:AH"),MATCH($K749,INDIRECT("'"&amp;VLOOKUP($C749,ModMap!$A$2:$B$21,2,FALSE)&amp;"'!$K:$K"),0)),"")</f>
        <v>Not Started</v>
      </c>
      <c r="AI749" s="39" t="str">
        <f t="array" ref="AI749">IFERROR(INDEX(INDIRECT("'"&amp;VLOOKUP($C749,ModMap!$A$2:$B$21,2,FALSE)&amp;"'!AI:AI"),MATCH($K749,INDIRECT("'"&amp;VLOOKUP($C749,ModMap!$A$2:$B$21,2,FALSE)&amp;"'!$K:$K"),0)),"")</f>
        <v>Unassigned</v>
      </c>
      <c r="AJ749" s="44" t="s">
        <v>36</v>
      </c>
      <c r="AK749" s="39" t="str">
        <f t="array" ref="AK749">IFERROR(INDEX(INDIRECT("'"&amp;VLOOKUP($C749,ModMap!$A$2:$B$21,2,FALSE)&amp;"'!AK:AK"),MATCH($K749,INDIRECT("'"&amp;VLOOKUP($C749,ModMap!$A$2:$B$21,2,FALSE)&amp;"'!$K:$K"),0)),"")</f>
        <v>N/A</v>
      </c>
      <c r="AL749" s="39" t="str">
        <f t="array" ref="AL749">IFERROR(INDEX(INDIRECT("'"&amp;VLOOKUP($C749,ModMap!$A$2:$B$21,2,FALSE)&amp;"'!AL:AL"),MATCH($K749,INDIRECT("'"&amp;VLOOKUP($C749,ModMap!$A$2:$B$21,2,FALSE)&amp;"'!$K:$K"),0)),"")</f>
        <v/>
      </c>
      <c r="AM749" s="39">
        <f t="shared" si="1"/>
        <v>3</v>
      </c>
      <c r="AN749" s="39" t="str">
        <f t="shared" si="2"/>
        <v>Not Started</v>
      </c>
      <c r="AO749" s="40" t="str">
        <f t="array" ref="AO749">IFERROR(INDEX(INDIRECT("'"&amp;VLOOKUP($C749,ModMap!$A$2:$B$21,2,FALSE)&amp;"'!AO:AO"),MATCH($K749,INDIRECT("'"&amp;VLOOKUP($C749,ModMap!$A$2:$B$21,2,FALSE)&amp;"'!$K:$K"),0)),"")</f>
        <v/>
      </c>
      <c r="AP749" s="49" t="str">
        <f t="array" ref="AP749">IFERROR(HYPERLINK("#'"&amp;VLOOKUP($C749,ModMap!$A$2:$B$21,2,FALSE)&amp;"'!V"&amp;MATCH($K749,INDIRECT("'"&amp;VLOOKUP($C749,ModMap!$A$2:$B$21,2,FALSE)&amp;"'!$K:$K"),0),"Edit on module sheet"),"")</f>
        <v>Edit on module sheet</v>
      </c>
    </row>
    <row r="750" ht="42.0" customHeight="1">
      <c r="A750" s="50">
        <v>748.0</v>
      </c>
      <c r="B750" s="50">
        <v>748.0</v>
      </c>
      <c r="C750" s="50" t="s">
        <v>133</v>
      </c>
      <c r="D750" s="51" t="s">
        <v>134</v>
      </c>
      <c r="E750" s="30" t="s">
        <v>62</v>
      </c>
      <c r="F750" s="68" t="s">
        <v>1900</v>
      </c>
      <c r="G750" s="51" t="s">
        <v>1901</v>
      </c>
      <c r="H750" s="50" t="s">
        <v>2253</v>
      </c>
      <c r="I750" s="50" t="s">
        <v>2254</v>
      </c>
      <c r="J750" s="51" t="s">
        <v>2255</v>
      </c>
      <c r="K750" s="50" t="s">
        <v>2268</v>
      </c>
      <c r="L750" s="51" t="s">
        <v>1925</v>
      </c>
      <c r="M750" s="47" t="s">
        <v>200</v>
      </c>
      <c r="N750" s="50" t="s">
        <v>1907</v>
      </c>
      <c r="O750" s="50" t="s">
        <v>1135</v>
      </c>
      <c r="P750" s="51" t="s">
        <v>2258</v>
      </c>
      <c r="Q750" s="51" t="s">
        <v>2259</v>
      </c>
      <c r="R750" s="50" t="s">
        <v>1910</v>
      </c>
      <c r="S750" s="50" t="s">
        <v>1928</v>
      </c>
      <c r="T750" s="50" t="str">
        <f t="array" ref="T750">IFERROR(INDEX(INDIRECT("'"&amp;VLOOKUP($C750,ModMap!$A$2:$B$21,2,FALSE)&amp;"'!T:T"),MATCH($K750,INDIRECT("'"&amp;VLOOKUP($C750,ModMap!$A$2:$B$21,2,FALSE)&amp;"'!$K:$K"),0)),"")</f>
        <v>Unassigned</v>
      </c>
      <c r="U750" s="48" t="s">
        <v>33</v>
      </c>
      <c r="V750" s="50" t="str">
        <f t="array" ref="V750">IFERROR(INDEX(INDIRECT("'"&amp;VLOOKUP($C750,ModMap!$A$2:$B$21,2,FALSE)&amp;"'!V:V"),MATCH($K750,INDIRECT("'"&amp;VLOOKUP($C750,ModMap!$A$2:$B$21,2,FALSE)&amp;"'!$K:$K"),0)),"")</f>
        <v>Not Started</v>
      </c>
      <c r="W750" s="50" t="str">
        <f t="array" ref="W750">IFERROR(INDEX(INDIRECT("'"&amp;VLOOKUP($C750,ModMap!$A$2:$B$21,2,FALSE)&amp;"'!W:W"),MATCH($K750,INDIRECT("'"&amp;VLOOKUP($C750,ModMap!$A$2:$B$21,2,FALSE)&amp;"'!$K:$K"),0)),"")</f>
        <v>Unassigned</v>
      </c>
      <c r="X750" s="44" t="s">
        <v>36</v>
      </c>
      <c r="Y750" s="50" t="str">
        <f t="array" ref="Y750">IFERROR(INDEX(INDIRECT("'"&amp;VLOOKUP($C750,ModMap!$A$2:$B$21,2,FALSE)&amp;"'!Y:Y"),MATCH($K750,INDIRECT("'"&amp;VLOOKUP($C750,ModMap!$A$2:$B$21,2,FALSE)&amp;"'!$K:$K"),0)),"")</f>
        <v>N/A</v>
      </c>
      <c r="Z750" s="50" t="str">
        <f t="array" ref="Z750">IFERROR(INDEX(INDIRECT("'"&amp;VLOOKUP($C750,ModMap!$A$2:$B$21,2,FALSE)&amp;"'!Z:Z"),MATCH($K750,INDIRECT("'"&amp;VLOOKUP($C750,ModMap!$A$2:$B$21,2,FALSE)&amp;"'!$K:$K"),0)),"")</f>
        <v/>
      </c>
      <c r="AA750" s="44" t="s">
        <v>36</v>
      </c>
      <c r="AB750" s="50" t="str">
        <f t="array" ref="AB750">IFERROR(INDEX(INDIRECT("'"&amp;VLOOKUP($C750,ModMap!$A$2:$B$21,2,FALSE)&amp;"'!AB:AB"),MATCH($K750,INDIRECT("'"&amp;VLOOKUP($C750,ModMap!$A$2:$B$21,2,FALSE)&amp;"'!$K:$K"),0)),"")</f>
        <v>N/A</v>
      </c>
      <c r="AC750" s="50" t="str">
        <f t="array" ref="AC750">IFERROR(INDEX(INDIRECT("'"&amp;VLOOKUP($C750,ModMap!$A$2:$B$21,2,FALSE)&amp;"'!AC:AC"),MATCH($K750,INDIRECT("'"&amp;VLOOKUP($C750,ModMap!$A$2:$B$21,2,FALSE)&amp;"'!$K:$K"),0)),"")</f>
        <v/>
      </c>
      <c r="AD750" s="44" t="s">
        <v>36</v>
      </c>
      <c r="AE750" s="50" t="str">
        <f t="array" ref="AE750">IFERROR(INDEX(INDIRECT("'"&amp;VLOOKUP($C750,ModMap!$A$2:$B$21,2,FALSE)&amp;"'!AE:AE"),MATCH($K750,INDIRECT("'"&amp;VLOOKUP($C750,ModMap!$A$2:$B$21,2,FALSE)&amp;"'!$K:$K"),0)),"")</f>
        <v>N/A</v>
      </c>
      <c r="AF750" s="50" t="str">
        <f t="array" ref="AF750">IFERROR(INDEX(INDIRECT("'"&amp;VLOOKUP($C750,ModMap!$A$2:$B$21,2,FALSE)&amp;"'!AF:AF"),MATCH($K750,INDIRECT("'"&amp;VLOOKUP($C750,ModMap!$A$2:$B$21,2,FALSE)&amp;"'!$K:$K"),0)),"")</f>
        <v/>
      </c>
      <c r="AG750" s="48" t="s">
        <v>33</v>
      </c>
      <c r="AH750" s="50" t="str">
        <f t="array" ref="AH750">IFERROR(INDEX(INDIRECT("'"&amp;VLOOKUP($C750,ModMap!$A$2:$B$21,2,FALSE)&amp;"'!AH:AH"),MATCH($K750,INDIRECT("'"&amp;VLOOKUP($C750,ModMap!$A$2:$B$21,2,FALSE)&amp;"'!$K:$K"),0)),"")</f>
        <v>Not Started</v>
      </c>
      <c r="AI750" s="50" t="str">
        <f t="array" ref="AI750">IFERROR(INDEX(INDIRECT("'"&amp;VLOOKUP($C750,ModMap!$A$2:$B$21,2,FALSE)&amp;"'!AI:AI"),MATCH($K750,INDIRECT("'"&amp;VLOOKUP($C750,ModMap!$A$2:$B$21,2,FALSE)&amp;"'!$K:$K"),0)),"")</f>
        <v>Unassigned</v>
      </c>
      <c r="AJ750" s="44" t="s">
        <v>36</v>
      </c>
      <c r="AK750" s="50" t="str">
        <f t="array" ref="AK750">IFERROR(INDEX(INDIRECT("'"&amp;VLOOKUP($C750,ModMap!$A$2:$B$21,2,FALSE)&amp;"'!AK:AK"),MATCH($K750,INDIRECT("'"&amp;VLOOKUP($C750,ModMap!$A$2:$B$21,2,FALSE)&amp;"'!$K:$K"),0)),"")</f>
        <v>N/A</v>
      </c>
      <c r="AL750" s="50" t="str">
        <f t="array" ref="AL750">IFERROR(INDEX(INDIRECT("'"&amp;VLOOKUP($C750,ModMap!$A$2:$B$21,2,FALSE)&amp;"'!AL:AL"),MATCH($K750,INDIRECT("'"&amp;VLOOKUP($C750,ModMap!$A$2:$B$21,2,FALSE)&amp;"'!$K:$K"),0)),"")</f>
        <v/>
      </c>
      <c r="AM750" s="50">
        <f t="shared" si="1"/>
        <v>2</v>
      </c>
      <c r="AN750" s="50" t="str">
        <f t="shared" si="2"/>
        <v>Not Started</v>
      </c>
      <c r="AO750" s="51" t="str">
        <f t="array" ref="AO750">IFERROR(INDEX(INDIRECT("'"&amp;VLOOKUP($C750,ModMap!$A$2:$B$21,2,FALSE)&amp;"'!AO:AO"),MATCH($K750,INDIRECT("'"&amp;VLOOKUP($C750,ModMap!$A$2:$B$21,2,FALSE)&amp;"'!$K:$K"),0)),"")</f>
        <v/>
      </c>
      <c r="AP750" s="49" t="str">
        <f t="array" ref="AP750">IFERROR(HYPERLINK("#'"&amp;VLOOKUP($C750,ModMap!$A$2:$B$21,2,FALSE)&amp;"'!V"&amp;MATCH($K750,INDIRECT("'"&amp;VLOOKUP($C750,ModMap!$A$2:$B$21,2,FALSE)&amp;"'!$K:$K"),0),"Edit on module sheet"),"")</f>
        <v>Edit on module sheet</v>
      </c>
    </row>
    <row r="751" ht="42.0" customHeight="1">
      <c r="A751" s="39">
        <v>749.0</v>
      </c>
      <c r="B751" s="39">
        <v>749.0</v>
      </c>
      <c r="C751" s="39" t="s">
        <v>133</v>
      </c>
      <c r="D751" s="40" t="s">
        <v>134</v>
      </c>
      <c r="E751" s="31" t="s">
        <v>69</v>
      </c>
      <c r="F751" s="68" t="s">
        <v>1900</v>
      </c>
      <c r="G751" s="40" t="s">
        <v>1901</v>
      </c>
      <c r="H751" s="39" t="s">
        <v>2253</v>
      </c>
      <c r="I751" s="39" t="s">
        <v>2254</v>
      </c>
      <c r="J751" s="40" t="s">
        <v>2255</v>
      </c>
      <c r="K751" s="39" t="s">
        <v>3957</v>
      </c>
      <c r="L751" s="40" t="s">
        <v>3958</v>
      </c>
      <c r="M751" s="48" t="s">
        <v>434</v>
      </c>
      <c r="N751" s="39" t="s">
        <v>1907</v>
      </c>
      <c r="O751" s="39" t="s">
        <v>1135</v>
      </c>
      <c r="P751" s="40" t="s">
        <v>2258</v>
      </c>
      <c r="Q751" s="40" t="s">
        <v>2259</v>
      </c>
      <c r="R751" s="39" t="s">
        <v>1910</v>
      </c>
      <c r="S751" s="39" t="s">
        <v>69</v>
      </c>
      <c r="T751" s="39" t="str">
        <f t="array" ref="T751">IFERROR(INDEX(INDIRECT("'"&amp;VLOOKUP($C751,ModMap!$A$2:$B$21,2,FALSE)&amp;"'!T:T"),MATCH($K751,INDIRECT("'"&amp;VLOOKUP($C751,ModMap!$A$2:$B$21,2,FALSE)&amp;"'!$K:$K"),0)),"")</f>
        <v>Unassigned</v>
      </c>
      <c r="U751" s="48" t="s">
        <v>33</v>
      </c>
      <c r="V751" s="39" t="str">
        <f t="array" ref="V751">IFERROR(INDEX(INDIRECT("'"&amp;VLOOKUP($C751,ModMap!$A$2:$B$21,2,FALSE)&amp;"'!V:V"),MATCH($K751,INDIRECT("'"&amp;VLOOKUP($C751,ModMap!$A$2:$B$21,2,FALSE)&amp;"'!$K:$K"),0)),"")</f>
        <v>Not Started</v>
      </c>
      <c r="W751" s="39" t="str">
        <f t="array" ref="W751">IFERROR(INDEX(INDIRECT("'"&amp;VLOOKUP($C751,ModMap!$A$2:$B$21,2,FALSE)&amp;"'!W:W"),MATCH($K751,INDIRECT("'"&amp;VLOOKUP($C751,ModMap!$A$2:$B$21,2,FALSE)&amp;"'!$K:$K"),0)),"")</f>
        <v>Unassigned</v>
      </c>
      <c r="X751" s="44" t="s">
        <v>36</v>
      </c>
      <c r="Y751" s="39" t="str">
        <f t="array" ref="Y751">IFERROR(INDEX(INDIRECT("'"&amp;VLOOKUP($C751,ModMap!$A$2:$B$21,2,FALSE)&amp;"'!Y:Y"),MATCH($K751,INDIRECT("'"&amp;VLOOKUP($C751,ModMap!$A$2:$B$21,2,FALSE)&amp;"'!$K:$K"),0)),"")</f>
        <v>N/A</v>
      </c>
      <c r="Z751" s="39" t="str">
        <f t="array" ref="Z751">IFERROR(INDEX(INDIRECT("'"&amp;VLOOKUP($C751,ModMap!$A$2:$B$21,2,FALSE)&amp;"'!Z:Z"),MATCH($K751,INDIRECT("'"&amp;VLOOKUP($C751,ModMap!$A$2:$B$21,2,FALSE)&amp;"'!$K:$K"),0)),"")</f>
        <v/>
      </c>
      <c r="AA751" s="44" t="s">
        <v>36</v>
      </c>
      <c r="AB751" s="39" t="str">
        <f t="array" ref="AB751">IFERROR(INDEX(INDIRECT("'"&amp;VLOOKUP($C751,ModMap!$A$2:$B$21,2,FALSE)&amp;"'!AB:AB"),MATCH($K751,INDIRECT("'"&amp;VLOOKUP($C751,ModMap!$A$2:$B$21,2,FALSE)&amp;"'!$K:$K"),0)),"")</f>
        <v>N/A</v>
      </c>
      <c r="AC751" s="39" t="str">
        <f t="array" ref="AC751">IFERROR(INDEX(INDIRECT("'"&amp;VLOOKUP($C751,ModMap!$A$2:$B$21,2,FALSE)&amp;"'!AC:AC"),MATCH($K751,INDIRECT("'"&amp;VLOOKUP($C751,ModMap!$A$2:$B$21,2,FALSE)&amp;"'!$K:$K"),0)),"")</f>
        <v/>
      </c>
      <c r="AD751" s="48" t="s">
        <v>33</v>
      </c>
      <c r="AE751" s="39" t="str">
        <f t="array" ref="AE751">IFERROR(INDEX(INDIRECT("'"&amp;VLOOKUP($C751,ModMap!$A$2:$B$21,2,FALSE)&amp;"'!AE:AE"),MATCH($K751,INDIRECT("'"&amp;VLOOKUP($C751,ModMap!$A$2:$B$21,2,FALSE)&amp;"'!$K:$K"),0)),"")</f>
        <v>Not Started</v>
      </c>
      <c r="AF751" s="39" t="str">
        <f t="array" ref="AF751">IFERROR(INDEX(INDIRECT("'"&amp;VLOOKUP($C751,ModMap!$A$2:$B$21,2,FALSE)&amp;"'!AF:AF"),MATCH($K751,INDIRECT("'"&amp;VLOOKUP($C751,ModMap!$A$2:$B$21,2,FALSE)&amp;"'!$K:$K"),0)),"")</f>
        <v>Unassigned</v>
      </c>
      <c r="AG751" s="48" t="s">
        <v>33</v>
      </c>
      <c r="AH751" s="39" t="str">
        <f t="array" ref="AH751">IFERROR(INDEX(INDIRECT("'"&amp;VLOOKUP($C751,ModMap!$A$2:$B$21,2,FALSE)&amp;"'!AH:AH"),MATCH($K751,INDIRECT("'"&amp;VLOOKUP($C751,ModMap!$A$2:$B$21,2,FALSE)&amp;"'!$K:$K"),0)),"")</f>
        <v>Not Started</v>
      </c>
      <c r="AI751" s="39" t="str">
        <f t="array" ref="AI751">IFERROR(INDEX(INDIRECT("'"&amp;VLOOKUP($C751,ModMap!$A$2:$B$21,2,FALSE)&amp;"'!AI:AI"),MATCH($K751,INDIRECT("'"&amp;VLOOKUP($C751,ModMap!$A$2:$B$21,2,FALSE)&amp;"'!$K:$K"),0)),"")</f>
        <v>Unassigned</v>
      </c>
      <c r="AJ751" s="44" t="s">
        <v>36</v>
      </c>
      <c r="AK751" s="39" t="str">
        <f t="array" ref="AK751">IFERROR(INDEX(INDIRECT("'"&amp;VLOOKUP($C751,ModMap!$A$2:$B$21,2,FALSE)&amp;"'!AK:AK"),MATCH($K751,INDIRECT("'"&amp;VLOOKUP($C751,ModMap!$A$2:$B$21,2,FALSE)&amp;"'!$K:$K"),0)),"")</f>
        <v>N/A</v>
      </c>
      <c r="AL751" s="39" t="str">
        <f t="array" ref="AL751">IFERROR(INDEX(INDIRECT("'"&amp;VLOOKUP($C751,ModMap!$A$2:$B$21,2,FALSE)&amp;"'!AL:AL"),MATCH($K751,INDIRECT("'"&amp;VLOOKUP($C751,ModMap!$A$2:$B$21,2,FALSE)&amp;"'!$K:$K"),0)),"")</f>
        <v/>
      </c>
      <c r="AM751" s="39">
        <f t="shared" si="1"/>
        <v>3</v>
      </c>
      <c r="AN751" s="39" t="str">
        <f t="shared" si="2"/>
        <v>Not Started</v>
      </c>
      <c r="AO751" s="40" t="str">
        <f t="array" ref="AO751">IFERROR(INDEX(INDIRECT("'"&amp;VLOOKUP($C751,ModMap!$A$2:$B$21,2,FALSE)&amp;"'!AO:AO"),MATCH($K751,INDIRECT("'"&amp;VLOOKUP($C751,ModMap!$A$2:$B$21,2,FALSE)&amp;"'!$K:$K"),0)),"")</f>
        <v/>
      </c>
      <c r="AP751" s="49" t="str">
        <f t="array" ref="AP751">IFERROR(HYPERLINK("#'"&amp;VLOOKUP($C751,ModMap!$A$2:$B$21,2,FALSE)&amp;"'!V"&amp;MATCH($K751,INDIRECT("'"&amp;VLOOKUP($C751,ModMap!$A$2:$B$21,2,FALSE)&amp;"'!$K:$K"),0),"Edit on module sheet"),"")</f>
        <v>Edit on module sheet</v>
      </c>
    </row>
    <row r="752" ht="42.0" customHeight="1">
      <c r="A752" s="50">
        <v>750.0</v>
      </c>
      <c r="B752" s="50">
        <v>750.0</v>
      </c>
      <c r="C752" s="50" t="s">
        <v>133</v>
      </c>
      <c r="D752" s="51" t="s">
        <v>134</v>
      </c>
      <c r="E752" s="30" t="s">
        <v>62</v>
      </c>
      <c r="F752" s="68" t="s">
        <v>1900</v>
      </c>
      <c r="G752" s="51" t="s">
        <v>1901</v>
      </c>
      <c r="H752" s="50" t="s">
        <v>2279</v>
      </c>
      <c r="I752" s="50" t="s">
        <v>2280</v>
      </c>
      <c r="J752" s="51" t="s">
        <v>2281</v>
      </c>
      <c r="K752" s="50" t="s">
        <v>2282</v>
      </c>
      <c r="L752" s="51" t="s">
        <v>2283</v>
      </c>
      <c r="M752" s="47" t="s">
        <v>200</v>
      </c>
      <c r="N752" s="50" t="s">
        <v>1907</v>
      </c>
      <c r="O752" s="50" t="s">
        <v>1135</v>
      </c>
      <c r="P752" s="51" t="s">
        <v>2284</v>
      </c>
      <c r="Q752" s="51" t="s">
        <v>2285</v>
      </c>
      <c r="R752" s="50" t="s">
        <v>1910</v>
      </c>
      <c r="S752" s="50" t="s">
        <v>1911</v>
      </c>
      <c r="T752" s="50" t="str">
        <f t="array" ref="T752">IFERROR(INDEX(INDIRECT("'"&amp;VLOOKUP($C752,ModMap!$A$2:$B$21,2,FALSE)&amp;"'!T:T"),MATCH($K752,INDIRECT("'"&amp;VLOOKUP($C752,ModMap!$A$2:$B$21,2,FALSE)&amp;"'!$K:$K"),0)),"")</f>
        <v>Unassigned</v>
      </c>
      <c r="U752" s="48" t="s">
        <v>33</v>
      </c>
      <c r="V752" s="50" t="str">
        <f t="array" ref="V752">IFERROR(INDEX(INDIRECT("'"&amp;VLOOKUP($C752,ModMap!$A$2:$B$21,2,FALSE)&amp;"'!V:V"),MATCH($K752,INDIRECT("'"&amp;VLOOKUP($C752,ModMap!$A$2:$B$21,2,FALSE)&amp;"'!$K:$K"),0)),"")</f>
        <v>Not Started</v>
      </c>
      <c r="W752" s="50" t="str">
        <f t="array" ref="W752">IFERROR(INDEX(INDIRECT("'"&amp;VLOOKUP($C752,ModMap!$A$2:$B$21,2,FALSE)&amp;"'!W:W"),MATCH($K752,INDIRECT("'"&amp;VLOOKUP($C752,ModMap!$A$2:$B$21,2,FALSE)&amp;"'!$K:$K"),0)),"")</f>
        <v>Unassigned</v>
      </c>
      <c r="X752" s="44" t="s">
        <v>36</v>
      </c>
      <c r="Y752" s="50" t="str">
        <f t="array" ref="Y752">IFERROR(INDEX(INDIRECT("'"&amp;VLOOKUP($C752,ModMap!$A$2:$B$21,2,FALSE)&amp;"'!Y:Y"),MATCH($K752,INDIRECT("'"&amp;VLOOKUP($C752,ModMap!$A$2:$B$21,2,FALSE)&amp;"'!$K:$K"),0)),"")</f>
        <v>N/A</v>
      </c>
      <c r="Z752" s="50" t="str">
        <f t="array" ref="Z752">IFERROR(INDEX(INDIRECT("'"&amp;VLOOKUP($C752,ModMap!$A$2:$B$21,2,FALSE)&amp;"'!Z:Z"),MATCH($K752,INDIRECT("'"&amp;VLOOKUP($C752,ModMap!$A$2:$B$21,2,FALSE)&amp;"'!$K:$K"),0)),"")</f>
        <v/>
      </c>
      <c r="AA752" s="44" t="s">
        <v>36</v>
      </c>
      <c r="AB752" s="50" t="str">
        <f t="array" ref="AB752">IFERROR(INDEX(INDIRECT("'"&amp;VLOOKUP($C752,ModMap!$A$2:$B$21,2,FALSE)&amp;"'!AB:AB"),MATCH($K752,INDIRECT("'"&amp;VLOOKUP($C752,ModMap!$A$2:$B$21,2,FALSE)&amp;"'!$K:$K"),0)),"")</f>
        <v>N/A</v>
      </c>
      <c r="AC752" s="50" t="str">
        <f t="array" ref="AC752">IFERROR(INDEX(INDIRECT("'"&amp;VLOOKUP($C752,ModMap!$A$2:$B$21,2,FALSE)&amp;"'!AC:AC"),MATCH($K752,INDIRECT("'"&amp;VLOOKUP($C752,ModMap!$A$2:$B$21,2,FALSE)&amp;"'!$K:$K"),0)),"")</f>
        <v/>
      </c>
      <c r="AD752" s="44" t="s">
        <v>36</v>
      </c>
      <c r="AE752" s="50" t="str">
        <f t="array" ref="AE752">IFERROR(INDEX(INDIRECT("'"&amp;VLOOKUP($C752,ModMap!$A$2:$B$21,2,FALSE)&amp;"'!AE:AE"),MATCH($K752,INDIRECT("'"&amp;VLOOKUP($C752,ModMap!$A$2:$B$21,2,FALSE)&amp;"'!$K:$K"),0)),"")</f>
        <v>N/A</v>
      </c>
      <c r="AF752" s="50" t="str">
        <f t="array" ref="AF752">IFERROR(INDEX(INDIRECT("'"&amp;VLOOKUP($C752,ModMap!$A$2:$B$21,2,FALSE)&amp;"'!AF:AF"),MATCH($K752,INDIRECT("'"&amp;VLOOKUP($C752,ModMap!$A$2:$B$21,2,FALSE)&amp;"'!$K:$K"),0)),"")</f>
        <v/>
      </c>
      <c r="AG752" s="48" t="s">
        <v>33</v>
      </c>
      <c r="AH752" s="50" t="str">
        <f t="array" ref="AH752">IFERROR(INDEX(INDIRECT("'"&amp;VLOOKUP($C752,ModMap!$A$2:$B$21,2,FALSE)&amp;"'!AH:AH"),MATCH($K752,INDIRECT("'"&amp;VLOOKUP($C752,ModMap!$A$2:$B$21,2,FALSE)&amp;"'!$K:$K"),0)),"")</f>
        <v>Not Started</v>
      </c>
      <c r="AI752" s="50" t="str">
        <f t="array" ref="AI752">IFERROR(INDEX(INDIRECT("'"&amp;VLOOKUP($C752,ModMap!$A$2:$B$21,2,FALSE)&amp;"'!AI:AI"),MATCH($K752,INDIRECT("'"&amp;VLOOKUP($C752,ModMap!$A$2:$B$21,2,FALSE)&amp;"'!$K:$K"),0)),"")</f>
        <v>Unassigned</v>
      </c>
      <c r="AJ752" s="44" t="s">
        <v>36</v>
      </c>
      <c r="AK752" s="50" t="str">
        <f t="array" ref="AK752">IFERROR(INDEX(INDIRECT("'"&amp;VLOOKUP($C752,ModMap!$A$2:$B$21,2,FALSE)&amp;"'!AK:AK"),MATCH($K752,INDIRECT("'"&amp;VLOOKUP($C752,ModMap!$A$2:$B$21,2,FALSE)&amp;"'!$K:$K"),0)),"")</f>
        <v>N/A</v>
      </c>
      <c r="AL752" s="50" t="str">
        <f t="array" ref="AL752">IFERROR(INDEX(INDIRECT("'"&amp;VLOOKUP($C752,ModMap!$A$2:$B$21,2,FALSE)&amp;"'!AL:AL"),MATCH($K752,INDIRECT("'"&amp;VLOOKUP($C752,ModMap!$A$2:$B$21,2,FALSE)&amp;"'!$K:$K"),0)),"")</f>
        <v/>
      </c>
      <c r="AM752" s="50">
        <f t="shared" si="1"/>
        <v>2</v>
      </c>
      <c r="AN752" s="50" t="str">
        <f t="shared" si="2"/>
        <v>Not Started</v>
      </c>
      <c r="AO752" s="51" t="str">
        <f t="array" ref="AO752">IFERROR(INDEX(INDIRECT("'"&amp;VLOOKUP($C752,ModMap!$A$2:$B$21,2,FALSE)&amp;"'!AO:AO"),MATCH($K752,INDIRECT("'"&amp;VLOOKUP($C752,ModMap!$A$2:$B$21,2,FALSE)&amp;"'!$K:$K"),0)),"")</f>
        <v/>
      </c>
      <c r="AP752" s="49" t="str">
        <f t="array" ref="AP752">IFERROR(HYPERLINK("#'"&amp;VLOOKUP($C752,ModMap!$A$2:$B$21,2,FALSE)&amp;"'!V"&amp;MATCH($K752,INDIRECT("'"&amp;VLOOKUP($C752,ModMap!$A$2:$B$21,2,FALSE)&amp;"'!$K:$K"),0),"Edit on module sheet"),"")</f>
        <v>Edit on module sheet</v>
      </c>
    </row>
    <row r="753" ht="42.0" customHeight="1">
      <c r="A753" s="39">
        <v>751.0</v>
      </c>
      <c r="B753" s="39">
        <v>751.0</v>
      </c>
      <c r="C753" s="39" t="s">
        <v>133</v>
      </c>
      <c r="D753" s="40" t="s">
        <v>134</v>
      </c>
      <c r="E753" s="30" t="s">
        <v>62</v>
      </c>
      <c r="F753" s="68" t="s">
        <v>1900</v>
      </c>
      <c r="G753" s="40" t="s">
        <v>1901</v>
      </c>
      <c r="H753" s="39" t="s">
        <v>2279</v>
      </c>
      <c r="I753" s="39" t="s">
        <v>2280</v>
      </c>
      <c r="J753" s="40" t="s">
        <v>2281</v>
      </c>
      <c r="K753" s="39" t="s">
        <v>2288</v>
      </c>
      <c r="L753" s="40" t="s">
        <v>2289</v>
      </c>
      <c r="M753" s="47" t="s">
        <v>200</v>
      </c>
      <c r="N753" s="39" t="s">
        <v>1907</v>
      </c>
      <c r="O753" s="39" t="s">
        <v>1135</v>
      </c>
      <c r="P753" s="40" t="s">
        <v>2284</v>
      </c>
      <c r="Q753" s="40" t="s">
        <v>2285</v>
      </c>
      <c r="R753" s="39" t="s">
        <v>1910</v>
      </c>
      <c r="S753" s="39" t="s">
        <v>1920</v>
      </c>
      <c r="T753" s="39" t="str">
        <f t="array" ref="T753">IFERROR(INDEX(INDIRECT("'"&amp;VLOOKUP($C753,ModMap!$A$2:$B$21,2,FALSE)&amp;"'!T:T"),MATCH($K753,INDIRECT("'"&amp;VLOOKUP($C753,ModMap!$A$2:$B$21,2,FALSE)&amp;"'!$K:$K"),0)),"")</f>
        <v>Unassigned</v>
      </c>
      <c r="U753" s="48" t="s">
        <v>33</v>
      </c>
      <c r="V753" s="39" t="str">
        <f t="array" ref="V753">IFERROR(INDEX(INDIRECT("'"&amp;VLOOKUP($C753,ModMap!$A$2:$B$21,2,FALSE)&amp;"'!V:V"),MATCH($K753,INDIRECT("'"&amp;VLOOKUP($C753,ModMap!$A$2:$B$21,2,FALSE)&amp;"'!$K:$K"),0)),"")</f>
        <v>Not Started</v>
      </c>
      <c r="W753" s="39" t="str">
        <f t="array" ref="W753">IFERROR(INDEX(INDIRECT("'"&amp;VLOOKUP($C753,ModMap!$A$2:$B$21,2,FALSE)&amp;"'!W:W"),MATCH($K753,INDIRECT("'"&amp;VLOOKUP($C753,ModMap!$A$2:$B$21,2,FALSE)&amp;"'!$K:$K"),0)),"")</f>
        <v>Unassigned</v>
      </c>
      <c r="X753" s="44" t="s">
        <v>36</v>
      </c>
      <c r="Y753" s="39" t="str">
        <f t="array" ref="Y753">IFERROR(INDEX(INDIRECT("'"&amp;VLOOKUP($C753,ModMap!$A$2:$B$21,2,FALSE)&amp;"'!Y:Y"),MATCH($K753,INDIRECT("'"&amp;VLOOKUP($C753,ModMap!$A$2:$B$21,2,FALSE)&amp;"'!$K:$K"),0)),"")</f>
        <v>N/A</v>
      </c>
      <c r="Z753" s="39" t="str">
        <f t="array" ref="Z753">IFERROR(INDEX(INDIRECT("'"&amp;VLOOKUP($C753,ModMap!$A$2:$B$21,2,FALSE)&amp;"'!Z:Z"),MATCH($K753,INDIRECT("'"&amp;VLOOKUP($C753,ModMap!$A$2:$B$21,2,FALSE)&amp;"'!$K:$K"),0)),"")</f>
        <v/>
      </c>
      <c r="AA753" s="44" t="s">
        <v>36</v>
      </c>
      <c r="AB753" s="39" t="str">
        <f t="array" ref="AB753">IFERROR(INDEX(INDIRECT("'"&amp;VLOOKUP($C753,ModMap!$A$2:$B$21,2,FALSE)&amp;"'!AB:AB"),MATCH($K753,INDIRECT("'"&amp;VLOOKUP($C753,ModMap!$A$2:$B$21,2,FALSE)&amp;"'!$K:$K"),0)),"")</f>
        <v>N/A</v>
      </c>
      <c r="AC753" s="39" t="str">
        <f t="array" ref="AC753">IFERROR(INDEX(INDIRECT("'"&amp;VLOOKUP($C753,ModMap!$A$2:$B$21,2,FALSE)&amp;"'!AC:AC"),MATCH($K753,INDIRECT("'"&amp;VLOOKUP($C753,ModMap!$A$2:$B$21,2,FALSE)&amp;"'!$K:$K"),0)),"")</f>
        <v/>
      </c>
      <c r="AD753" s="48" t="s">
        <v>33</v>
      </c>
      <c r="AE753" s="39" t="str">
        <f t="array" ref="AE753">IFERROR(INDEX(INDIRECT("'"&amp;VLOOKUP($C753,ModMap!$A$2:$B$21,2,FALSE)&amp;"'!AE:AE"),MATCH($K753,INDIRECT("'"&amp;VLOOKUP($C753,ModMap!$A$2:$B$21,2,FALSE)&amp;"'!$K:$K"),0)),"")</f>
        <v>Not Started</v>
      </c>
      <c r="AF753" s="39" t="str">
        <f t="array" ref="AF753">IFERROR(INDEX(INDIRECT("'"&amp;VLOOKUP($C753,ModMap!$A$2:$B$21,2,FALSE)&amp;"'!AF:AF"),MATCH($K753,INDIRECT("'"&amp;VLOOKUP($C753,ModMap!$A$2:$B$21,2,FALSE)&amp;"'!$K:$K"),0)),"")</f>
        <v>Unassigned</v>
      </c>
      <c r="AG753" s="48" t="s">
        <v>33</v>
      </c>
      <c r="AH753" s="39" t="str">
        <f t="array" ref="AH753">IFERROR(INDEX(INDIRECT("'"&amp;VLOOKUP($C753,ModMap!$A$2:$B$21,2,FALSE)&amp;"'!AH:AH"),MATCH($K753,INDIRECT("'"&amp;VLOOKUP($C753,ModMap!$A$2:$B$21,2,FALSE)&amp;"'!$K:$K"),0)),"")</f>
        <v>Not Started</v>
      </c>
      <c r="AI753" s="39" t="str">
        <f t="array" ref="AI753">IFERROR(INDEX(INDIRECT("'"&amp;VLOOKUP($C753,ModMap!$A$2:$B$21,2,FALSE)&amp;"'!AI:AI"),MATCH($K753,INDIRECT("'"&amp;VLOOKUP($C753,ModMap!$A$2:$B$21,2,FALSE)&amp;"'!$K:$K"),0)),"")</f>
        <v>Unassigned</v>
      </c>
      <c r="AJ753" s="44" t="s">
        <v>36</v>
      </c>
      <c r="AK753" s="39" t="str">
        <f t="array" ref="AK753">IFERROR(INDEX(INDIRECT("'"&amp;VLOOKUP($C753,ModMap!$A$2:$B$21,2,FALSE)&amp;"'!AK:AK"),MATCH($K753,INDIRECT("'"&amp;VLOOKUP($C753,ModMap!$A$2:$B$21,2,FALSE)&amp;"'!$K:$K"),0)),"")</f>
        <v>N/A</v>
      </c>
      <c r="AL753" s="39" t="str">
        <f t="array" ref="AL753">IFERROR(INDEX(INDIRECT("'"&amp;VLOOKUP($C753,ModMap!$A$2:$B$21,2,FALSE)&amp;"'!AL:AL"),MATCH($K753,INDIRECT("'"&amp;VLOOKUP($C753,ModMap!$A$2:$B$21,2,FALSE)&amp;"'!$K:$K"),0)),"")</f>
        <v/>
      </c>
      <c r="AM753" s="39">
        <f t="shared" si="1"/>
        <v>3</v>
      </c>
      <c r="AN753" s="39" t="str">
        <f t="shared" si="2"/>
        <v>Not Started</v>
      </c>
      <c r="AO753" s="40" t="str">
        <f t="array" ref="AO753">IFERROR(INDEX(INDIRECT("'"&amp;VLOOKUP($C753,ModMap!$A$2:$B$21,2,FALSE)&amp;"'!AO:AO"),MATCH($K753,INDIRECT("'"&amp;VLOOKUP($C753,ModMap!$A$2:$B$21,2,FALSE)&amp;"'!$K:$K"),0)),"")</f>
        <v/>
      </c>
      <c r="AP753" s="49" t="str">
        <f t="array" ref="AP753">IFERROR(HYPERLINK("#'"&amp;VLOOKUP($C753,ModMap!$A$2:$B$21,2,FALSE)&amp;"'!V"&amp;MATCH($K753,INDIRECT("'"&amp;VLOOKUP($C753,ModMap!$A$2:$B$21,2,FALSE)&amp;"'!$K:$K"),0),"Edit on module sheet"),"")</f>
        <v>Edit on module sheet</v>
      </c>
    </row>
    <row r="754" ht="42.0" customHeight="1">
      <c r="A754" s="50">
        <v>752.0</v>
      </c>
      <c r="B754" s="50">
        <v>752.0</v>
      </c>
      <c r="C754" s="50" t="s">
        <v>133</v>
      </c>
      <c r="D754" s="51" t="s">
        <v>134</v>
      </c>
      <c r="E754" s="30" t="s">
        <v>62</v>
      </c>
      <c r="F754" s="68" t="s">
        <v>1900</v>
      </c>
      <c r="G754" s="51" t="s">
        <v>1901</v>
      </c>
      <c r="H754" s="50" t="s">
        <v>2279</v>
      </c>
      <c r="I754" s="50" t="s">
        <v>2280</v>
      </c>
      <c r="J754" s="51" t="s">
        <v>2281</v>
      </c>
      <c r="K754" s="50" t="s">
        <v>2292</v>
      </c>
      <c r="L754" s="51" t="s">
        <v>1925</v>
      </c>
      <c r="M754" s="47" t="s">
        <v>200</v>
      </c>
      <c r="N754" s="50" t="s">
        <v>1907</v>
      </c>
      <c r="O754" s="50" t="s">
        <v>1135</v>
      </c>
      <c r="P754" s="51" t="s">
        <v>2284</v>
      </c>
      <c r="Q754" s="51" t="s">
        <v>2285</v>
      </c>
      <c r="R754" s="50" t="s">
        <v>1910</v>
      </c>
      <c r="S754" s="50" t="s">
        <v>1928</v>
      </c>
      <c r="T754" s="50" t="str">
        <f t="array" ref="T754">IFERROR(INDEX(INDIRECT("'"&amp;VLOOKUP($C754,ModMap!$A$2:$B$21,2,FALSE)&amp;"'!T:T"),MATCH($K754,INDIRECT("'"&amp;VLOOKUP($C754,ModMap!$A$2:$B$21,2,FALSE)&amp;"'!$K:$K"),0)),"")</f>
        <v>Unassigned</v>
      </c>
      <c r="U754" s="48" t="s">
        <v>33</v>
      </c>
      <c r="V754" s="50" t="str">
        <f t="array" ref="V754">IFERROR(INDEX(INDIRECT("'"&amp;VLOOKUP($C754,ModMap!$A$2:$B$21,2,FALSE)&amp;"'!V:V"),MATCH($K754,INDIRECT("'"&amp;VLOOKUP($C754,ModMap!$A$2:$B$21,2,FALSE)&amp;"'!$K:$K"),0)),"")</f>
        <v>Not Started</v>
      </c>
      <c r="W754" s="50" t="str">
        <f t="array" ref="W754">IFERROR(INDEX(INDIRECT("'"&amp;VLOOKUP($C754,ModMap!$A$2:$B$21,2,FALSE)&amp;"'!W:W"),MATCH($K754,INDIRECT("'"&amp;VLOOKUP($C754,ModMap!$A$2:$B$21,2,FALSE)&amp;"'!$K:$K"),0)),"")</f>
        <v>Unassigned</v>
      </c>
      <c r="X754" s="44" t="s">
        <v>36</v>
      </c>
      <c r="Y754" s="50" t="str">
        <f t="array" ref="Y754">IFERROR(INDEX(INDIRECT("'"&amp;VLOOKUP($C754,ModMap!$A$2:$B$21,2,FALSE)&amp;"'!Y:Y"),MATCH($K754,INDIRECT("'"&amp;VLOOKUP($C754,ModMap!$A$2:$B$21,2,FALSE)&amp;"'!$K:$K"),0)),"")</f>
        <v>N/A</v>
      </c>
      <c r="Z754" s="50" t="str">
        <f t="array" ref="Z754">IFERROR(INDEX(INDIRECT("'"&amp;VLOOKUP($C754,ModMap!$A$2:$B$21,2,FALSE)&amp;"'!Z:Z"),MATCH($K754,INDIRECT("'"&amp;VLOOKUP($C754,ModMap!$A$2:$B$21,2,FALSE)&amp;"'!$K:$K"),0)),"")</f>
        <v/>
      </c>
      <c r="AA754" s="44" t="s">
        <v>36</v>
      </c>
      <c r="AB754" s="50" t="str">
        <f t="array" ref="AB754">IFERROR(INDEX(INDIRECT("'"&amp;VLOOKUP($C754,ModMap!$A$2:$B$21,2,FALSE)&amp;"'!AB:AB"),MATCH($K754,INDIRECT("'"&amp;VLOOKUP($C754,ModMap!$A$2:$B$21,2,FALSE)&amp;"'!$K:$K"),0)),"")</f>
        <v>N/A</v>
      </c>
      <c r="AC754" s="50" t="str">
        <f t="array" ref="AC754">IFERROR(INDEX(INDIRECT("'"&amp;VLOOKUP($C754,ModMap!$A$2:$B$21,2,FALSE)&amp;"'!AC:AC"),MATCH($K754,INDIRECT("'"&amp;VLOOKUP($C754,ModMap!$A$2:$B$21,2,FALSE)&amp;"'!$K:$K"),0)),"")</f>
        <v/>
      </c>
      <c r="AD754" s="44" t="s">
        <v>36</v>
      </c>
      <c r="AE754" s="50" t="str">
        <f t="array" ref="AE754">IFERROR(INDEX(INDIRECT("'"&amp;VLOOKUP($C754,ModMap!$A$2:$B$21,2,FALSE)&amp;"'!AE:AE"),MATCH($K754,INDIRECT("'"&amp;VLOOKUP($C754,ModMap!$A$2:$B$21,2,FALSE)&amp;"'!$K:$K"),0)),"")</f>
        <v>N/A</v>
      </c>
      <c r="AF754" s="50" t="str">
        <f t="array" ref="AF754">IFERROR(INDEX(INDIRECT("'"&amp;VLOOKUP($C754,ModMap!$A$2:$B$21,2,FALSE)&amp;"'!AF:AF"),MATCH($K754,INDIRECT("'"&amp;VLOOKUP($C754,ModMap!$A$2:$B$21,2,FALSE)&amp;"'!$K:$K"),0)),"")</f>
        <v/>
      </c>
      <c r="AG754" s="48" t="s">
        <v>33</v>
      </c>
      <c r="AH754" s="50" t="str">
        <f t="array" ref="AH754">IFERROR(INDEX(INDIRECT("'"&amp;VLOOKUP($C754,ModMap!$A$2:$B$21,2,FALSE)&amp;"'!AH:AH"),MATCH($K754,INDIRECT("'"&amp;VLOOKUP($C754,ModMap!$A$2:$B$21,2,FALSE)&amp;"'!$K:$K"),0)),"")</f>
        <v>Not Started</v>
      </c>
      <c r="AI754" s="50" t="str">
        <f t="array" ref="AI754">IFERROR(INDEX(INDIRECT("'"&amp;VLOOKUP($C754,ModMap!$A$2:$B$21,2,FALSE)&amp;"'!AI:AI"),MATCH($K754,INDIRECT("'"&amp;VLOOKUP($C754,ModMap!$A$2:$B$21,2,FALSE)&amp;"'!$K:$K"),0)),"")</f>
        <v>Unassigned</v>
      </c>
      <c r="AJ754" s="44" t="s">
        <v>36</v>
      </c>
      <c r="AK754" s="50" t="str">
        <f t="array" ref="AK754">IFERROR(INDEX(INDIRECT("'"&amp;VLOOKUP($C754,ModMap!$A$2:$B$21,2,FALSE)&amp;"'!AK:AK"),MATCH($K754,INDIRECT("'"&amp;VLOOKUP($C754,ModMap!$A$2:$B$21,2,FALSE)&amp;"'!$K:$K"),0)),"")</f>
        <v>N/A</v>
      </c>
      <c r="AL754" s="50" t="str">
        <f t="array" ref="AL754">IFERROR(INDEX(INDIRECT("'"&amp;VLOOKUP($C754,ModMap!$A$2:$B$21,2,FALSE)&amp;"'!AL:AL"),MATCH($K754,INDIRECT("'"&amp;VLOOKUP($C754,ModMap!$A$2:$B$21,2,FALSE)&amp;"'!$K:$K"),0)),"")</f>
        <v/>
      </c>
      <c r="AM754" s="50">
        <f t="shared" si="1"/>
        <v>2</v>
      </c>
      <c r="AN754" s="50" t="str">
        <f t="shared" si="2"/>
        <v>Not Started</v>
      </c>
      <c r="AO754" s="51" t="str">
        <f t="array" ref="AO754">IFERROR(INDEX(INDIRECT("'"&amp;VLOOKUP($C754,ModMap!$A$2:$B$21,2,FALSE)&amp;"'!AO:AO"),MATCH($K754,INDIRECT("'"&amp;VLOOKUP($C754,ModMap!$A$2:$B$21,2,FALSE)&amp;"'!$K:$K"),0)),"")</f>
        <v/>
      </c>
      <c r="AP754" s="49" t="str">
        <f t="array" ref="AP754">IFERROR(HYPERLINK("#'"&amp;VLOOKUP($C754,ModMap!$A$2:$B$21,2,FALSE)&amp;"'!V"&amp;MATCH($K754,INDIRECT("'"&amp;VLOOKUP($C754,ModMap!$A$2:$B$21,2,FALSE)&amp;"'!$K:$K"),0),"Edit on module sheet"),"")</f>
        <v>Edit on module sheet</v>
      </c>
    </row>
    <row r="755" ht="42.0" customHeight="1">
      <c r="A755" s="39">
        <v>753.0</v>
      </c>
      <c r="B755" s="39">
        <v>753.0</v>
      </c>
      <c r="C755" s="39" t="s">
        <v>133</v>
      </c>
      <c r="D755" s="40" t="s">
        <v>134</v>
      </c>
      <c r="E755" s="31" t="s">
        <v>69</v>
      </c>
      <c r="F755" s="68" t="s">
        <v>1900</v>
      </c>
      <c r="G755" s="40" t="s">
        <v>1901</v>
      </c>
      <c r="H755" s="39" t="s">
        <v>2279</v>
      </c>
      <c r="I755" s="39" t="s">
        <v>2280</v>
      </c>
      <c r="J755" s="40" t="s">
        <v>2281</v>
      </c>
      <c r="K755" s="39" t="s">
        <v>3959</v>
      </c>
      <c r="L755" s="40" t="s">
        <v>3960</v>
      </c>
      <c r="M755" s="48" t="s">
        <v>434</v>
      </c>
      <c r="N755" s="39" t="s">
        <v>1907</v>
      </c>
      <c r="O755" s="39" t="s">
        <v>1135</v>
      </c>
      <c r="P755" s="40" t="s">
        <v>2284</v>
      </c>
      <c r="Q755" s="40" t="s">
        <v>2285</v>
      </c>
      <c r="R755" s="39" t="s">
        <v>1910</v>
      </c>
      <c r="S755" s="39" t="s">
        <v>69</v>
      </c>
      <c r="T755" s="39" t="str">
        <f t="array" ref="T755">IFERROR(INDEX(INDIRECT("'"&amp;VLOOKUP($C755,ModMap!$A$2:$B$21,2,FALSE)&amp;"'!T:T"),MATCH($K755,INDIRECT("'"&amp;VLOOKUP($C755,ModMap!$A$2:$B$21,2,FALSE)&amp;"'!$K:$K"),0)),"")</f>
        <v>Unassigned</v>
      </c>
      <c r="U755" s="48" t="s">
        <v>33</v>
      </c>
      <c r="V755" s="39" t="str">
        <f t="array" ref="V755">IFERROR(INDEX(INDIRECT("'"&amp;VLOOKUP($C755,ModMap!$A$2:$B$21,2,FALSE)&amp;"'!V:V"),MATCH($K755,INDIRECT("'"&amp;VLOOKUP($C755,ModMap!$A$2:$B$21,2,FALSE)&amp;"'!$K:$K"),0)),"")</f>
        <v>Not Started</v>
      </c>
      <c r="W755" s="39" t="str">
        <f t="array" ref="W755">IFERROR(INDEX(INDIRECT("'"&amp;VLOOKUP($C755,ModMap!$A$2:$B$21,2,FALSE)&amp;"'!W:W"),MATCH($K755,INDIRECT("'"&amp;VLOOKUP($C755,ModMap!$A$2:$B$21,2,FALSE)&amp;"'!$K:$K"),0)),"")</f>
        <v>Unassigned</v>
      </c>
      <c r="X755" s="44" t="s">
        <v>36</v>
      </c>
      <c r="Y755" s="39" t="str">
        <f t="array" ref="Y755">IFERROR(INDEX(INDIRECT("'"&amp;VLOOKUP($C755,ModMap!$A$2:$B$21,2,FALSE)&amp;"'!Y:Y"),MATCH($K755,INDIRECT("'"&amp;VLOOKUP($C755,ModMap!$A$2:$B$21,2,FALSE)&amp;"'!$K:$K"),0)),"")</f>
        <v>N/A</v>
      </c>
      <c r="Z755" s="39" t="str">
        <f t="array" ref="Z755">IFERROR(INDEX(INDIRECT("'"&amp;VLOOKUP($C755,ModMap!$A$2:$B$21,2,FALSE)&amp;"'!Z:Z"),MATCH($K755,INDIRECT("'"&amp;VLOOKUP($C755,ModMap!$A$2:$B$21,2,FALSE)&amp;"'!$K:$K"),0)),"")</f>
        <v/>
      </c>
      <c r="AA755" s="44" t="s">
        <v>36</v>
      </c>
      <c r="AB755" s="39" t="str">
        <f t="array" ref="AB755">IFERROR(INDEX(INDIRECT("'"&amp;VLOOKUP($C755,ModMap!$A$2:$B$21,2,FALSE)&amp;"'!AB:AB"),MATCH($K755,INDIRECT("'"&amp;VLOOKUP($C755,ModMap!$A$2:$B$21,2,FALSE)&amp;"'!$K:$K"),0)),"")</f>
        <v>N/A</v>
      </c>
      <c r="AC755" s="39" t="str">
        <f t="array" ref="AC755">IFERROR(INDEX(INDIRECT("'"&amp;VLOOKUP($C755,ModMap!$A$2:$B$21,2,FALSE)&amp;"'!AC:AC"),MATCH($K755,INDIRECT("'"&amp;VLOOKUP($C755,ModMap!$A$2:$B$21,2,FALSE)&amp;"'!$K:$K"),0)),"")</f>
        <v/>
      </c>
      <c r="AD755" s="48" t="s">
        <v>33</v>
      </c>
      <c r="AE755" s="39" t="str">
        <f t="array" ref="AE755">IFERROR(INDEX(INDIRECT("'"&amp;VLOOKUP($C755,ModMap!$A$2:$B$21,2,FALSE)&amp;"'!AE:AE"),MATCH($K755,INDIRECT("'"&amp;VLOOKUP($C755,ModMap!$A$2:$B$21,2,FALSE)&amp;"'!$K:$K"),0)),"")</f>
        <v>Not Started</v>
      </c>
      <c r="AF755" s="39" t="str">
        <f t="array" ref="AF755">IFERROR(INDEX(INDIRECT("'"&amp;VLOOKUP($C755,ModMap!$A$2:$B$21,2,FALSE)&amp;"'!AF:AF"),MATCH($K755,INDIRECT("'"&amp;VLOOKUP($C755,ModMap!$A$2:$B$21,2,FALSE)&amp;"'!$K:$K"),0)),"")</f>
        <v>Unassigned</v>
      </c>
      <c r="AG755" s="48" t="s">
        <v>33</v>
      </c>
      <c r="AH755" s="39" t="str">
        <f t="array" ref="AH755">IFERROR(INDEX(INDIRECT("'"&amp;VLOOKUP($C755,ModMap!$A$2:$B$21,2,FALSE)&amp;"'!AH:AH"),MATCH($K755,INDIRECT("'"&amp;VLOOKUP($C755,ModMap!$A$2:$B$21,2,FALSE)&amp;"'!$K:$K"),0)),"")</f>
        <v>Not Started</v>
      </c>
      <c r="AI755" s="39" t="str">
        <f t="array" ref="AI755">IFERROR(INDEX(INDIRECT("'"&amp;VLOOKUP($C755,ModMap!$A$2:$B$21,2,FALSE)&amp;"'!AI:AI"),MATCH($K755,INDIRECT("'"&amp;VLOOKUP($C755,ModMap!$A$2:$B$21,2,FALSE)&amp;"'!$K:$K"),0)),"")</f>
        <v>Unassigned</v>
      </c>
      <c r="AJ755" s="44" t="s">
        <v>36</v>
      </c>
      <c r="AK755" s="39" t="str">
        <f t="array" ref="AK755">IFERROR(INDEX(INDIRECT("'"&amp;VLOOKUP($C755,ModMap!$A$2:$B$21,2,FALSE)&amp;"'!AK:AK"),MATCH($K755,INDIRECT("'"&amp;VLOOKUP($C755,ModMap!$A$2:$B$21,2,FALSE)&amp;"'!$K:$K"),0)),"")</f>
        <v>N/A</v>
      </c>
      <c r="AL755" s="39" t="str">
        <f t="array" ref="AL755">IFERROR(INDEX(INDIRECT("'"&amp;VLOOKUP($C755,ModMap!$A$2:$B$21,2,FALSE)&amp;"'!AL:AL"),MATCH($K755,INDIRECT("'"&amp;VLOOKUP($C755,ModMap!$A$2:$B$21,2,FALSE)&amp;"'!$K:$K"),0)),"")</f>
        <v/>
      </c>
      <c r="AM755" s="39">
        <f t="shared" si="1"/>
        <v>3</v>
      </c>
      <c r="AN755" s="39" t="str">
        <f t="shared" si="2"/>
        <v>Not Started</v>
      </c>
      <c r="AO755" s="40" t="str">
        <f t="array" ref="AO755">IFERROR(INDEX(INDIRECT("'"&amp;VLOOKUP($C755,ModMap!$A$2:$B$21,2,FALSE)&amp;"'!AO:AO"),MATCH($K755,INDIRECT("'"&amp;VLOOKUP($C755,ModMap!$A$2:$B$21,2,FALSE)&amp;"'!$K:$K"),0)),"")</f>
        <v/>
      </c>
      <c r="AP755" s="49" t="str">
        <f t="array" ref="AP755">IFERROR(HYPERLINK("#'"&amp;VLOOKUP($C755,ModMap!$A$2:$B$21,2,FALSE)&amp;"'!V"&amp;MATCH($K755,INDIRECT("'"&amp;VLOOKUP($C755,ModMap!$A$2:$B$21,2,FALSE)&amp;"'!$K:$K"),0),"Edit on module sheet"),"")</f>
        <v>Edit on module sheet</v>
      </c>
    </row>
    <row r="756" ht="42.0" customHeight="1">
      <c r="A756" s="50">
        <v>754.0</v>
      </c>
      <c r="B756" s="50">
        <v>754.0</v>
      </c>
      <c r="C756" s="50" t="s">
        <v>133</v>
      </c>
      <c r="D756" s="51" t="s">
        <v>134</v>
      </c>
      <c r="E756" s="30" t="s">
        <v>62</v>
      </c>
      <c r="F756" s="68" t="s">
        <v>1900</v>
      </c>
      <c r="G756" s="51" t="s">
        <v>1901</v>
      </c>
      <c r="H756" s="50" t="s">
        <v>2295</v>
      </c>
      <c r="I756" s="50" t="s">
        <v>2296</v>
      </c>
      <c r="J756" s="51" t="s">
        <v>2297</v>
      </c>
      <c r="K756" s="50" t="s">
        <v>2298</v>
      </c>
      <c r="L756" s="51" t="s">
        <v>2299</v>
      </c>
      <c r="M756" s="47" t="s">
        <v>200</v>
      </c>
      <c r="N756" s="50" t="s">
        <v>1907</v>
      </c>
      <c r="O756" s="50" t="s">
        <v>1135</v>
      </c>
      <c r="P756" s="51" t="s">
        <v>2300</v>
      </c>
      <c r="Q756" s="51" t="s">
        <v>2301</v>
      </c>
      <c r="R756" s="50" t="s">
        <v>1910</v>
      </c>
      <c r="S756" s="50" t="s">
        <v>1911</v>
      </c>
      <c r="T756" s="50" t="str">
        <f t="array" ref="T756">IFERROR(INDEX(INDIRECT("'"&amp;VLOOKUP($C756,ModMap!$A$2:$B$21,2,FALSE)&amp;"'!T:T"),MATCH($K756,INDIRECT("'"&amp;VLOOKUP($C756,ModMap!$A$2:$B$21,2,FALSE)&amp;"'!$K:$K"),0)),"")</f>
        <v>Unassigned</v>
      </c>
      <c r="U756" s="48" t="s">
        <v>33</v>
      </c>
      <c r="V756" s="50" t="str">
        <f t="array" ref="V756">IFERROR(INDEX(INDIRECT("'"&amp;VLOOKUP($C756,ModMap!$A$2:$B$21,2,FALSE)&amp;"'!V:V"),MATCH($K756,INDIRECT("'"&amp;VLOOKUP($C756,ModMap!$A$2:$B$21,2,FALSE)&amp;"'!$K:$K"),0)),"")</f>
        <v>Not Started</v>
      </c>
      <c r="W756" s="50" t="str">
        <f t="array" ref="W756">IFERROR(INDEX(INDIRECT("'"&amp;VLOOKUP($C756,ModMap!$A$2:$B$21,2,FALSE)&amp;"'!W:W"),MATCH($K756,INDIRECT("'"&amp;VLOOKUP($C756,ModMap!$A$2:$B$21,2,FALSE)&amp;"'!$K:$K"),0)),"")</f>
        <v>Unassigned</v>
      </c>
      <c r="X756" s="44" t="s">
        <v>36</v>
      </c>
      <c r="Y756" s="50" t="str">
        <f t="array" ref="Y756">IFERROR(INDEX(INDIRECT("'"&amp;VLOOKUP($C756,ModMap!$A$2:$B$21,2,FALSE)&amp;"'!Y:Y"),MATCH($K756,INDIRECT("'"&amp;VLOOKUP($C756,ModMap!$A$2:$B$21,2,FALSE)&amp;"'!$K:$K"),0)),"")</f>
        <v>N/A</v>
      </c>
      <c r="Z756" s="50" t="str">
        <f t="array" ref="Z756">IFERROR(INDEX(INDIRECT("'"&amp;VLOOKUP($C756,ModMap!$A$2:$B$21,2,FALSE)&amp;"'!Z:Z"),MATCH($K756,INDIRECT("'"&amp;VLOOKUP($C756,ModMap!$A$2:$B$21,2,FALSE)&amp;"'!$K:$K"),0)),"")</f>
        <v/>
      </c>
      <c r="AA756" s="44" t="s">
        <v>36</v>
      </c>
      <c r="AB756" s="50" t="str">
        <f t="array" ref="AB756">IFERROR(INDEX(INDIRECT("'"&amp;VLOOKUP($C756,ModMap!$A$2:$B$21,2,FALSE)&amp;"'!AB:AB"),MATCH($K756,INDIRECT("'"&amp;VLOOKUP($C756,ModMap!$A$2:$B$21,2,FALSE)&amp;"'!$K:$K"),0)),"")</f>
        <v>N/A</v>
      </c>
      <c r="AC756" s="50" t="str">
        <f t="array" ref="AC756">IFERROR(INDEX(INDIRECT("'"&amp;VLOOKUP($C756,ModMap!$A$2:$B$21,2,FALSE)&amp;"'!AC:AC"),MATCH($K756,INDIRECT("'"&amp;VLOOKUP($C756,ModMap!$A$2:$B$21,2,FALSE)&amp;"'!$K:$K"),0)),"")</f>
        <v/>
      </c>
      <c r="AD756" s="44" t="s">
        <v>36</v>
      </c>
      <c r="AE756" s="50" t="str">
        <f t="array" ref="AE756">IFERROR(INDEX(INDIRECT("'"&amp;VLOOKUP($C756,ModMap!$A$2:$B$21,2,FALSE)&amp;"'!AE:AE"),MATCH($K756,INDIRECT("'"&amp;VLOOKUP($C756,ModMap!$A$2:$B$21,2,FALSE)&amp;"'!$K:$K"),0)),"")</f>
        <v>N/A</v>
      </c>
      <c r="AF756" s="50" t="str">
        <f t="array" ref="AF756">IFERROR(INDEX(INDIRECT("'"&amp;VLOOKUP($C756,ModMap!$A$2:$B$21,2,FALSE)&amp;"'!AF:AF"),MATCH($K756,INDIRECT("'"&amp;VLOOKUP($C756,ModMap!$A$2:$B$21,2,FALSE)&amp;"'!$K:$K"),0)),"")</f>
        <v/>
      </c>
      <c r="AG756" s="48" t="s">
        <v>33</v>
      </c>
      <c r="AH756" s="50" t="str">
        <f t="array" ref="AH756">IFERROR(INDEX(INDIRECT("'"&amp;VLOOKUP($C756,ModMap!$A$2:$B$21,2,FALSE)&amp;"'!AH:AH"),MATCH($K756,INDIRECT("'"&amp;VLOOKUP($C756,ModMap!$A$2:$B$21,2,FALSE)&amp;"'!$K:$K"),0)),"")</f>
        <v>Not Started</v>
      </c>
      <c r="AI756" s="50" t="str">
        <f t="array" ref="AI756">IFERROR(INDEX(INDIRECT("'"&amp;VLOOKUP($C756,ModMap!$A$2:$B$21,2,FALSE)&amp;"'!AI:AI"),MATCH($K756,INDIRECT("'"&amp;VLOOKUP($C756,ModMap!$A$2:$B$21,2,FALSE)&amp;"'!$K:$K"),0)),"")</f>
        <v>Unassigned</v>
      </c>
      <c r="AJ756" s="44" t="s">
        <v>36</v>
      </c>
      <c r="AK756" s="50" t="str">
        <f t="array" ref="AK756">IFERROR(INDEX(INDIRECT("'"&amp;VLOOKUP($C756,ModMap!$A$2:$B$21,2,FALSE)&amp;"'!AK:AK"),MATCH($K756,INDIRECT("'"&amp;VLOOKUP($C756,ModMap!$A$2:$B$21,2,FALSE)&amp;"'!$K:$K"),0)),"")</f>
        <v>N/A</v>
      </c>
      <c r="AL756" s="50" t="str">
        <f t="array" ref="AL756">IFERROR(INDEX(INDIRECT("'"&amp;VLOOKUP($C756,ModMap!$A$2:$B$21,2,FALSE)&amp;"'!AL:AL"),MATCH($K756,INDIRECT("'"&amp;VLOOKUP($C756,ModMap!$A$2:$B$21,2,FALSE)&amp;"'!$K:$K"),0)),"")</f>
        <v/>
      </c>
      <c r="AM756" s="50">
        <f t="shared" si="1"/>
        <v>2</v>
      </c>
      <c r="AN756" s="50" t="str">
        <f t="shared" si="2"/>
        <v>Not Started</v>
      </c>
      <c r="AO756" s="51" t="str">
        <f t="array" ref="AO756">IFERROR(INDEX(INDIRECT("'"&amp;VLOOKUP($C756,ModMap!$A$2:$B$21,2,FALSE)&amp;"'!AO:AO"),MATCH($K756,INDIRECT("'"&amp;VLOOKUP($C756,ModMap!$A$2:$B$21,2,FALSE)&amp;"'!$K:$K"),0)),"")</f>
        <v/>
      </c>
      <c r="AP756" s="49" t="str">
        <f t="array" ref="AP756">IFERROR(HYPERLINK("#'"&amp;VLOOKUP($C756,ModMap!$A$2:$B$21,2,FALSE)&amp;"'!V"&amp;MATCH($K756,INDIRECT("'"&amp;VLOOKUP($C756,ModMap!$A$2:$B$21,2,FALSE)&amp;"'!$K:$K"),0),"Edit on module sheet"),"")</f>
        <v>Edit on module sheet</v>
      </c>
    </row>
    <row r="757" ht="42.0" customHeight="1">
      <c r="A757" s="39">
        <v>755.0</v>
      </c>
      <c r="B757" s="39">
        <v>755.0</v>
      </c>
      <c r="C757" s="39" t="s">
        <v>133</v>
      </c>
      <c r="D757" s="40" t="s">
        <v>134</v>
      </c>
      <c r="E757" s="30" t="s">
        <v>62</v>
      </c>
      <c r="F757" s="68" t="s">
        <v>1900</v>
      </c>
      <c r="G757" s="40" t="s">
        <v>1901</v>
      </c>
      <c r="H757" s="39" t="s">
        <v>2295</v>
      </c>
      <c r="I757" s="39" t="s">
        <v>2296</v>
      </c>
      <c r="J757" s="40" t="s">
        <v>2297</v>
      </c>
      <c r="K757" s="39" t="s">
        <v>2304</v>
      </c>
      <c r="L757" s="40" t="s">
        <v>2305</v>
      </c>
      <c r="M757" s="47" t="s">
        <v>200</v>
      </c>
      <c r="N757" s="39" t="s">
        <v>1907</v>
      </c>
      <c r="O757" s="39" t="s">
        <v>1135</v>
      </c>
      <c r="P757" s="40" t="s">
        <v>2300</v>
      </c>
      <c r="Q757" s="40" t="s">
        <v>2301</v>
      </c>
      <c r="R757" s="39" t="s">
        <v>1910</v>
      </c>
      <c r="S757" s="39" t="s">
        <v>1920</v>
      </c>
      <c r="T757" s="39" t="str">
        <f t="array" ref="T757">IFERROR(INDEX(INDIRECT("'"&amp;VLOOKUP($C757,ModMap!$A$2:$B$21,2,FALSE)&amp;"'!T:T"),MATCH($K757,INDIRECT("'"&amp;VLOOKUP($C757,ModMap!$A$2:$B$21,2,FALSE)&amp;"'!$K:$K"),0)),"")</f>
        <v>Unassigned</v>
      </c>
      <c r="U757" s="48" t="s">
        <v>33</v>
      </c>
      <c r="V757" s="39" t="str">
        <f t="array" ref="V757">IFERROR(INDEX(INDIRECT("'"&amp;VLOOKUP($C757,ModMap!$A$2:$B$21,2,FALSE)&amp;"'!V:V"),MATCH($K757,INDIRECT("'"&amp;VLOOKUP($C757,ModMap!$A$2:$B$21,2,FALSE)&amp;"'!$K:$K"),0)),"")</f>
        <v>Not Started</v>
      </c>
      <c r="W757" s="39" t="str">
        <f t="array" ref="W757">IFERROR(INDEX(INDIRECT("'"&amp;VLOOKUP($C757,ModMap!$A$2:$B$21,2,FALSE)&amp;"'!W:W"),MATCH($K757,INDIRECT("'"&amp;VLOOKUP($C757,ModMap!$A$2:$B$21,2,FALSE)&amp;"'!$K:$K"),0)),"")</f>
        <v>Unassigned</v>
      </c>
      <c r="X757" s="44" t="s">
        <v>36</v>
      </c>
      <c r="Y757" s="39" t="str">
        <f t="array" ref="Y757">IFERROR(INDEX(INDIRECT("'"&amp;VLOOKUP($C757,ModMap!$A$2:$B$21,2,FALSE)&amp;"'!Y:Y"),MATCH($K757,INDIRECT("'"&amp;VLOOKUP($C757,ModMap!$A$2:$B$21,2,FALSE)&amp;"'!$K:$K"),0)),"")</f>
        <v>N/A</v>
      </c>
      <c r="Z757" s="39" t="str">
        <f t="array" ref="Z757">IFERROR(INDEX(INDIRECT("'"&amp;VLOOKUP($C757,ModMap!$A$2:$B$21,2,FALSE)&amp;"'!Z:Z"),MATCH($K757,INDIRECT("'"&amp;VLOOKUP($C757,ModMap!$A$2:$B$21,2,FALSE)&amp;"'!$K:$K"),0)),"")</f>
        <v/>
      </c>
      <c r="AA757" s="44" t="s">
        <v>36</v>
      </c>
      <c r="AB757" s="39" t="str">
        <f t="array" ref="AB757">IFERROR(INDEX(INDIRECT("'"&amp;VLOOKUP($C757,ModMap!$A$2:$B$21,2,FALSE)&amp;"'!AB:AB"),MATCH($K757,INDIRECT("'"&amp;VLOOKUP($C757,ModMap!$A$2:$B$21,2,FALSE)&amp;"'!$K:$K"),0)),"")</f>
        <v>N/A</v>
      </c>
      <c r="AC757" s="39" t="str">
        <f t="array" ref="AC757">IFERROR(INDEX(INDIRECT("'"&amp;VLOOKUP($C757,ModMap!$A$2:$B$21,2,FALSE)&amp;"'!AC:AC"),MATCH($K757,INDIRECT("'"&amp;VLOOKUP($C757,ModMap!$A$2:$B$21,2,FALSE)&amp;"'!$K:$K"),0)),"")</f>
        <v/>
      </c>
      <c r="AD757" s="48" t="s">
        <v>33</v>
      </c>
      <c r="AE757" s="39" t="str">
        <f t="array" ref="AE757">IFERROR(INDEX(INDIRECT("'"&amp;VLOOKUP($C757,ModMap!$A$2:$B$21,2,FALSE)&amp;"'!AE:AE"),MATCH($K757,INDIRECT("'"&amp;VLOOKUP($C757,ModMap!$A$2:$B$21,2,FALSE)&amp;"'!$K:$K"),0)),"")</f>
        <v>Not Started</v>
      </c>
      <c r="AF757" s="39" t="str">
        <f t="array" ref="AF757">IFERROR(INDEX(INDIRECT("'"&amp;VLOOKUP($C757,ModMap!$A$2:$B$21,2,FALSE)&amp;"'!AF:AF"),MATCH($K757,INDIRECT("'"&amp;VLOOKUP($C757,ModMap!$A$2:$B$21,2,FALSE)&amp;"'!$K:$K"),0)),"")</f>
        <v>Unassigned</v>
      </c>
      <c r="AG757" s="48" t="s">
        <v>33</v>
      </c>
      <c r="AH757" s="39" t="str">
        <f t="array" ref="AH757">IFERROR(INDEX(INDIRECT("'"&amp;VLOOKUP($C757,ModMap!$A$2:$B$21,2,FALSE)&amp;"'!AH:AH"),MATCH($K757,INDIRECT("'"&amp;VLOOKUP($C757,ModMap!$A$2:$B$21,2,FALSE)&amp;"'!$K:$K"),0)),"")</f>
        <v>Not Started</v>
      </c>
      <c r="AI757" s="39" t="str">
        <f t="array" ref="AI757">IFERROR(INDEX(INDIRECT("'"&amp;VLOOKUP($C757,ModMap!$A$2:$B$21,2,FALSE)&amp;"'!AI:AI"),MATCH($K757,INDIRECT("'"&amp;VLOOKUP($C757,ModMap!$A$2:$B$21,2,FALSE)&amp;"'!$K:$K"),0)),"")</f>
        <v>Unassigned</v>
      </c>
      <c r="AJ757" s="44" t="s">
        <v>36</v>
      </c>
      <c r="AK757" s="39" t="str">
        <f t="array" ref="AK757">IFERROR(INDEX(INDIRECT("'"&amp;VLOOKUP($C757,ModMap!$A$2:$B$21,2,FALSE)&amp;"'!AK:AK"),MATCH($K757,INDIRECT("'"&amp;VLOOKUP($C757,ModMap!$A$2:$B$21,2,FALSE)&amp;"'!$K:$K"),0)),"")</f>
        <v>N/A</v>
      </c>
      <c r="AL757" s="39" t="str">
        <f t="array" ref="AL757">IFERROR(INDEX(INDIRECT("'"&amp;VLOOKUP($C757,ModMap!$A$2:$B$21,2,FALSE)&amp;"'!AL:AL"),MATCH($K757,INDIRECT("'"&amp;VLOOKUP($C757,ModMap!$A$2:$B$21,2,FALSE)&amp;"'!$K:$K"),0)),"")</f>
        <v/>
      </c>
      <c r="AM757" s="39">
        <f t="shared" si="1"/>
        <v>3</v>
      </c>
      <c r="AN757" s="39" t="str">
        <f t="shared" si="2"/>
        <v>Not Started</v>
      </c>
      <c r="AO757" s="40" t="str">
        <f t="array" ref="AO757">IFERROR(INDEX(INDIRECT("'"&amp;VLOOKUP($C757,ModMap!$A$2:$B$21,2,FALSE)&amp;"'!AO:AO"),MATCH($K757,INDIRECT("'"&amp;VLOOKUP($C757,ModMap!$A$2:$B$21,2,FALSE)&amp;"'!$K:$K"),0)),"")</f>
        <v/>
      </c>
      <c r="AP757" s="49" t="str">
        <f t="array" ref="AP757">IFERROR(HYPERLINK("#'"&amp;VLOOKUP($C757,ModMap!$A$2:$B$21,2,FALSE)&amp;"'!V"&amp;MATCH($K757,INDIRECT("'"&amp;VLOOKUP($C757,ModMap!$A$2:$B$21,2,FALSE)&amp;"'!$K:$K"),0),"Edit on module sheet"),"")</f>
        <v>Edit on module sheet</v>
      </c>
    </row>
    <row r="758" ht="42.0" customHeight="1">
      <c r="A758" s="50">
        <v>756.0</v>
      </c>
      <c r="B758" s="50">
        <v>756.0</v>
      </c>
      <c r="C758" s="50" t="s">
        <v>133</v>
      </c>
      <c r="D758" s="51" t="s">
        <v>134</v>
      </c>
      <c r="E758" s="30" t="s">
        <v>62</v>
      </c>
      <c r="F758" s="68" t="s">
        <v>1900</v>
      </c>
      <c r="G758" s="51" t="s">
        <v>1901</v>
      </c>
      <c r="H758" s="50" t="s">
        <v>2295</v>
      </c>
      <c r="I758" s="50" t="s">
        <v>2296</v>
      </c>
      <c r="J758" s="51" t="s">
        <v>2297</v>
      </c>
      <c r="K758" s="50" t="s">
        <v>2308</v>
      </c>
      <c r="L758" s="51" t="s">
        <v>1925</v>
      </c>
      <c r="M758" s="47" t="s">
        <v>200</v>
      </c>
      <c r="N758" s="50" t="s">
        <v>1907</v>
      </c>
      <c r="O758" s="50" t="s">
        <v>1135</v>
      </c>
      <c r="P758" s="51" t="s">
        <v>2300</v>
      </c>
      <c r="Q758" s="51" t="s">
        <v>2301</v>
      </c>
      <c r="R758" s="50" t="s">
        <v>1910</v>
      </c>
      <c r="S758" s="50" t="s">
        <v>1928</v>
      </c>
      <c r="T758" s="50" t="str">
        <f t="array" ref="T758">IFERROR(INDEX(INDIRECT("'"&amp;VLOOKUP($C758,ModMap!$A$2:$B$21,2,FALSE)&amp;"'!T:T"),MATCH($K758,INDIRECT("'"&amp;VLOOKUP($C758,ModMap!$A$2:$B$21,2,FALSE)&amp;"'!$K:$K"),0)),"")</f>
        <v>Unassigned</v>
      </c>
      <c r="U758" s="48" t="s">
        <v>33</v>
      </c>
      <c r="V758" s="50" t="str">
        <f t="array" ref="V758">IFERROR(INDEX(INDIRECT("'"&amp;VLOOKUP($C758,ModMap!$A$2:$B$21,2,FALSE)&amp;"'!V:V"),MATCH($K758,INDIRECT("'"&amp;VLOOKUP($C758,ModMap!$A$2:$B$21,2,FALSE)&amp;"'!$K:$K"),0)),"")</f>
        <v>Not Started</v>
      </c>
      <c r="W758" s="50" t="str">
        <f t="array" ref="W758">IFERROR(INDEX(INDIRECT("'"&amp;VLOOKUP($C758,ModMap!$A$2:$B$21,2,FALSE)&amp;"'!W:W"),MATCH($K758,INDIRECT("'"&amp;VLOOKUP($C758,ModMap!$A$2:$B$21,2,FALSE)&amp;"'!$K:$K"),0)),"")</f>
        <v>Unassigned</v>
      </c>
      <c r="X758" s="44" t="s">
        <v>36</v>
      </c>
      <c r="Y758" s="50" t="str">
        <f t="array" ref="Y758">IFERROR(INDEX(INDIRECT("'"&amp;VLOOKUP($C758,ModMap!$A$2:$B$21,2,FALSE)&amp;"'!Y:Y"),MATCH($K758,INDIRECT("'"&amp;VLOOKUP($C758,ModMap!$A$2:$B$21,2,FALSE)&amp;"'!$K:$K"),0)),"")</f>
        <v>N/A</v>
      </c>
      <c r="Z758" s="50" t="str">
        <f t="array" ref="Z758">IFERROR(INDEX(INDIRECT("'"&amp;VLOOKUP($C758,ModMap!$A$2:$B$21,2,FALSE)&amp;"'!Z:Z"),MATCH($K758,INDIRECT("'"&amp;VLOOKUP($C758,ModMap!$A$2:$B$21,2,FALSE)&amp;"'!$K:$K"),0)),"")</f>
        <v/>
      </c>
      <c r="AA758" s="44" t="s">
        <v>36</v>
      </c>
      <c r="AB758" s="50" t="str">
        <f t="array" ref="AB758">IFERROR(INDEX(INDIRECT("'"&amp;VLOOKUP($C758,ModMap!$A$2:$B$21,2,FALSE)&amp;"'!AB:AB"),MATCH($K758,INDIRECT("'"&amp;VLOOKUP($C758,ModMap!$A$2:$B$21,2,FALSE)&amp;"'!$K:$K"),0)),"")</f>
        <v>N/A</v>
      </c>
      <c r="AC758" s="50" t="str">
        <f t="array" ref="AC758">IFERROR(INDEX(INDIRECT("'"&amp;VLOOKUP($C758,ModMap!$A$2:$B$21,2,FALSE)&amp;"'!AC:AC"),MATCH($K758,INDIRECT("'"&amp;VLOOKUP($C758,ModMap!$A$2:$B$21,2,FALSE)&amp;"'!$K:$K"),0)),"")</f>
        <v/>
      </c>
      <c r="AD758" s="44" t="s">
        <v>36</v>
      </c>
      <c r="AE758" s="50" t="str">
        <f t="array" ref="AE758">IFERROR(INDEX(INDIRECT("'"&amp;VLOOKUP($C758,ModMap!$A$2:$B$21,2,FALSE)&amp;"'!AE:AE"),MATCH($K758,INDIRECT("'"&amp;VLOOKUP($C758,ModMap!$A$2:$B$21,2,FALSE)&amp;"'!$K:$K"),0)),"")</f>
        <v>N/A</v>
      </c>
      <c r="AF758" s="50" t="str">
        <f t="array" ref="AF758">IFERROR(INDEX(INDIRECT("'"&amp;VLOOKUP($C758,ModMap!$A$2:$B$21,2,FALSE)&amp;"'!AF:AF"),MATCH($K758,INDIRECT("'"&amp;VLOOKUP($C758,ModMap!$A$2:$B$21,2,FALSE)&amp;"'!$K:$K"),0)),"")</f>
        <v/>
      </c>
      <c r="AG758" s="48" t="s">
        <v>33</v>
      </c>
      <c r="AH758" s="50" t="str">
        <f t="array" ref="AH758">IFERROR(INDEX(INDIRECT("'"&amp;VLOOKUP($C758,ModMap!$A$2:$B$21,2,FALSE)&amp;"'!AH:AH"),MATCH($K758,INDIRECT("'"&amp;VLOOKUP($C758,ModMap!$A$2:$B$21,2,FALSE)&amp;"'!$K:$K"),0)),"")</f>
        <v>Not Started</v>
      </c>
      <c r="AI758" s="50" t="str">
        <f t="array" ref="AI758">IFERROR(INDEX(INDIRECT("'"&amp;VLOOKUP($C758,ModMap!$A$2:$B$21,2,FALSE)&amp;"'!AI:AI"),MATCH($K758,INDIRECT("'"&amp;VLOOKUP($C758,ModMap!$A$2:$B$21,2,FALSE)&amp;"'!$K:$K"),0)),"")</f>
        <v>Unassigned</v>
      </c>
      <c r="AJ758" s="44" t="s">
        <v>36</v>
      </c>
      <c r="AK758" s="50" t="str">
        <f t="array" ref="AK758">IFERROR(INDEX(INDIRECT("'"&amp;VLOOKUP($C758,ModMap!$A$2:$B$21,2,FALSE)&amp;"'!AK:AK"),MATCH($K758,INDIRECT("'"&amp;VLOOKUP($C758,ModMap!$A$2:$B$21,2,FALSE)&amp;"'!$K:$K"),0)),"")</f>
        <v>N/A</v>
      </c>
      <c r="AL758" s="50" t="str">
        <f t="array" ref="AL758">IFERROR(INDEX(INDIRECT("'"&amp;VLOOKUP($C758,ModMap!$A$2:$B$21,2,FALSE)&amp;"'!AL:AL"),MATCH($K758,INDIRECT("'"&amp;VLOOKUP($C758,ModMap!$A$2:$B$21,2,FALSE)&amp;"'!$K:$K"),0)),"")</f>
        <v/>
      </c>
      <c r="AM758" s="50">
        <f t="shared" si="1"/>
        <v>2</v>
      </c>
      <c r="AN758" s="50" t="str">
        <f t="shared" si="2"/>
        <v>Not Started</v>
      </c>
      <c r="AO758" s="51" t="str">
        <f t="array" ref="AO758">IFERROR(INDEX(INDIRECT("'"&amp;VLOOKUP($C758,ModMap!$A$2:$B$21,2,FALSE)&amp;"'!AO:AO"),MATCH($K758,INDIRECT("'"&amp;VLOOKUP($C758,ModMap!$A$2:$B$21,2,FALSE)&amp;"'!$K:$K"),0)),"")</f>
        <v/>
      </c>
      <c r="AP758" s="49" t="str">
        <f t="array" ref="AP758">IFERROR(HYPERLINK("#'"&amp;VLOOKUP($C758,ModMap!$A$2:$B$21,2,FALSE)&amp;"'!V"&amp;MATCH($K758,INDIRECT("'"&amp;VLOOKUP($C758,ModMap!$A$2:$B$21,2,FALSE)&amp;"'!$K:$K"),0),"Edit on module sheet"),"")</f>
        <v>Edit on module sheet</v>
      </c>
    </row>
    <row r="759" ht="42.0" customHeight="1">
      <c r="A759" s="39">
        <v>757.0</v>
      </c>
      <c r="B759" s="39">
        <v>757.0</v>
      </c>
      <c r="C759" s="39" t="s">
        <v>133</v>
      </c>
      <c r="D759" s="40" t="s">
        <v>134</v>
      </c>
      <c r="E759" s="31" t="s">
        <v>69</v>
      </c>
      <c r="F759" s="68" t="s">
        <v>1900</v>
      </c>
      <c r="G759" s="40" t="s">
        <v>1901</v>
      </c>
      <c r="H759" s="39" t="s">
        <v>2295</v>
      </c>
      <c r="I759" s="39" t="s">
        <v>2296</v>
      </c>
      <c r="J759" s="40" t="s">
        <v>2297</v>
      </c>
      <c r="K759" s="39" t="s">
        <v>3961</v>
      </c>
      <c r="L759" s="40" t="s">
        <v>3962</v>
      </c>
      <c r="M759" s="48" t="s">
        <v>434</v>
      </c>
      <c r="N759" s="39" t="s">
        <v>1907</v>
      </c>
      <c r="O759" s="39" t="s">
        <v>1135</v>
      </c>
      <c r="P759" s="40" t="s">
        <v>2300</v>
      </c>
      <c r="Q759" s="40" t="s">
        <v>2301</v>
      </c>
      <c r="R759" s="39" t="s">
        <v>1910</v>
      </c>
      <c r="S759" s="39" t="s">
        <v>69</v>
      </c>
      <c r="T759" s="39" t="str">
        <f t="array" ref="T759">IFERROR(INDEX(INDIRECT("'"&amp;VLOOKUP($C759,ModMap!$A$2:$B$21,2,FALSE)&amp;"'!T:T"),MATCH($K759,INDIRECT("'"&amp;VLOOKUP($C759,ModMap!$A$2:$B$21,2,FALSE)&amp;"'!$K:$K"),0)),"")</f>
        <v>Unassigned</v>
      </c>
      <c r="U759" s="48" t="s">
        <v>33</v>
      </c>
      <c r="V759" s="39" t="str">
        <f t="array" ref="V759">IFERROR(INDEX(INDIRECT("'"&amp;VLOOKUP($C759,ModMap!$A$2:$B$21,2,FALSE)&amp;"'!V:V"),MATCH($K759,INDIRECT("'"&amp;VLOOKUP($C759,ModMap!$A$2:$B$21,2,FALSE)&amp;"'!$K:$K"),0)),"")</f>
        <v>Not Started</v>
      </c>
      <c r="W759" s="39" t="str">
        <f t="array" ref="W759">IFERROR(INDEX(INDIRECT("'"&amp;VLOOKUP($C759,ModMap!$A$2:$B$21,2,FALSE)&amp;"'!W:W"),MATCH($K759,INDIRECT("'"&amp;VLOOKUP($C759,ModMap!$A$2:$B$21,2,FALSE)&amp;"'!$K:$K"),0)),"")</f>
        <v>Unassigned</v>
      </c>
      <c r="X759" s="44" t="s">
        <v>36</v>
      </c>
      <c r="Y759" s="39" t="str">
        <f t="array" ref="Y759">IFERROR(INDEX(INDIRECT("'"&amp;VLOOKUP($C759,ModMap!$A$2:$B$21,2,FALSE)&amp;"'!Y:Y"),MATCH($K759,INDIRECT("'"&amp;VLOOKUP($C759,ModMap!$A$2:$B$21,2,FALSE)&amp;"'!$K:$K"),0)),"")</f>
        <v>N/A</v>
      </c>
      <c r="Z759" s="39" t="str">
        <f t="array" ref="Z759">IFERROR(INDEX(INDIRECT("'"&amp;VLOOKUP($C759,ModMap!$A$2:$B$21,2,FALSE)&amp;"'!Z:Z"),MATCH($K759,INDIRECT("'"&amp;VLOOKUP($C759,ModMap!$A$2:$B$21,2,FALSE)&amp;"'!$K:$K"),0)),"")</f>
        <v/>
      </c>
      <c r="AA759" s="44" t="s">
        <v>36</v>
      </c>
      <c r="AB759" s="39" t="str">
        <f t="array" ref="AB759">IFERROR(INDEX(INDIRECT("'"&amp;VLOOKUP($C759,ModMap!$A$2:$B$21,2,FALSE)&amp;"'!AB:AB"),MATCH($K759,INDIRECT("'"&amp;VLOOKUP($C759,ModMap!$A$2:$B$21,2,FALSE)&amp;"'!$K:$K"),0)),"")</f>
        <v>N/A</v>
      </c>
      <c r="AC759" s="39" t="str">
        <f t="array" ref="AC759">IFERROR(INDEX(INDIRECT("'"&amp;VLOOKUP($C759,ModMap!$A$2:$B$21,2,FALSE)&amp;"'!AC:AC"),MATCH($K759,INDIRECT("'"&amp;VLOOKUP($C759,ModMap!$A$2:$B$21,2,FALSE)&amp;"'!$K:$K"),0)),"")</f>
        <v/>
      </c>
      <c r="AD759" s="48" t="s">
        <v>33</v>
      </c>
      <c r="AE759" s="39" t="str">
        <f t="array" ref="AE759">IFERROR(INDEX(INDIRECT("'"&amp;VLOOKUP($C759,ModMap!$A$2:$B$21,2,FALSE)&amp;"'!AE:AE"),MATCH($K759,INDIRECT("'"&amp;VLOOKUP($C759,ModMap!$A$2:$B$21,2,FALSE)&amp;"'!$K:$K"),0)),"")</f>
        <v>Not Started</v>
      </c>
      <c r="AF759" s="39" t="str">
        <f t="array" ref="AF759">IFERROR(INDEX(INDIRECT("'"&amp;VLOOKUP($C759,ModMap!$A$2:$B$21,2,FALSE)&amp;"'!AF:AF"),MATCH($K759,INDIRECT("'"&amp;VLOOKUP($C759,ModMap!$A$2:$B$21,2,FALSE)&amp;"'!$K:$K"),0)),"")</f>
        <v>Unassigned</v>
      </c>
      <c r="AG759" s="48" t="s">
        <v>33</v>
      </c>
      <c r="AH759" s="39" t="str">
        <f t="array" ref="AH759">IFERROR(INDEX(INDIRECT("'"&amp;VLOOKUP($C759,ModMap!$A$2:$B$21,2,FALSE)&amp;"'!AH:AH"),MATCH($K759,INDIRECT("'"&amp;VLOOKUP($C759,ModMap!$A$2:$B$21,2,FALSE)&amp;"'!$K:$K"),0)),"")</f>
        <v>Not Started</v>
      </c>
      <c r="AI759" s="39" t="str">
        <f t="array" ref="AI759">IFERROR(INDEX(INDIRECT("'"&amp;VLOOKUP($C759,ModMap!$A$2:$B$21,2,FALSE)&amp;"'!AI:AI"),MATCH($K759,INDIRECT("'"&amp;VLOOKUP($C759,ModMap!$A$2:$B$21,2,FALSE)&amp;"'!$K:$K"),0)),"")</f>
        <v>Unassigned</v>
      </c>
      <c r="AJ759" s="44" t="s">
        <v>36</v>
      </c>
      <c r="AK759" s="39" t="str">
        <f t="array" ref="AK759">IFERROR(INDEX(INDIRECT("'"&amp;VLOOKUP($C759,ModMap!$A$2:$B$21,2,FALSE)&amp;"'!AK:AK"),MATCH($K759,INDIRECT("'"&amp;VLOOKUP($C759,ModMap!$A$2:$B$21,2,FALSE)&amp;"'!$K:$K"),0)),"")</f>
        <v>N/A</v>
      </c>
      <c r="AL759" s="39" t="str">
        <f t="array" ref="AL759">IFERROR(INDEX(INDIRECT("'"&amp;VLOOKUP($C759,ModMap!$A$2:$B$21,2,FALSE)&amp;"'!AL:AL"),MATCH($K759,INDIRECT("'"&amp;VLOOKUP($C759,ModMap!$A$2:$B$21,2,FALSE)&amp;"'!$K:$K"),0)),"")</f>
        <v/>
      </c>
      <c r="AM759" s="39">
        <f t="shared" si="1"/>
        <v>3</v>
      </c>
      <c r="AN759" s="39" t="str">
        <f t="shared" si="2"/>
        <v>Not Started</v>
      </c>
      <c r="AO759" s="40" t="str">
        <f t="array" ref="AO759">IFERROR(INDEX(INDIRECT("'"&amp;VLOOKUP($C759,ModMap!$A$2:$B$21,2,FALSE)&amp;"'!AO:AO"),MATCH($K759,INDIRECT("'"&amp;VLOOKUP($C759,ModMap!$A$2:$B$21,2,FALSE)&amp;"'!$K:$K"),0)),"")</f>
        <v/>
      </c>
      <c r="AP759" s="49" t="str">
        <f t="array" ref="AP759">IFERROR(HYPERLINK("#'"&amp;VLOOKUP($C759,ModMap!$A$2:$B$21,2,FALSE)&amp;"'!V"&amp;MATCH($K759,INDIRECT("'"&amp;VLOOKUP($C759,ModMap!$A$2:$B$21,2,FALSE)&amp;"'!$K:$K"),0),"Edit on module sheet"),"")</f>
        <v>Edit on module sheet</v>
      </c>
    </row>
    <row r="760" ht="42.0" customHeight="1">
      <c r="A760" s="50">
        <v>758.0</v>
      </c>
      <c r="B760" s="50">
        <v>758.0</v>
      </c>
      <c r="C760" s="50" t="s">
        <v>133</v>
      </c>
      <c r="D760" s="51" t="s">
        <v>134</v>
      </c>
      <c r="E760" s="30" t="s">
        <v>62</v>
      </c>
      <c r="F760" s="68" t="s">
        <v>1900</v>
      </c>
      <c r="G760" s="51" t="s">
        <v>1901</v>
      </c>
      <c r="H760" s="50" t="s">
        <v>2311</v>
      </c>
      <c r="I760" s="50" t="s">
        <v>2312</v>
      </c>
      <c r="J760" s="51" t="s">
        <v>2313</v>
      </c>
      <c r="K760" s="50" t="s">
        <v>2314</v>
      </c>
      <c r="L760" s="51" t="s">
        <v>2315</v>
      </c>
      <c r="M760" s="47" t="s">
        <v>200</v>
      </c>
      <c r="N760" s="50" t="s">
        <v>1907</v>
      </c>
      <c r="O760" s="50" t="s">
        <v>1135</v>
      </c>
      <c r="P760" s="51" t="s">
        <v>467</v>
      </c>
      <c r="Q760" s="51" t="s">
        <v>2316</v>
      </c>
      <c r="R760" s="50" t="s">
        <v>1910</v>
      </c>
      <c r="S760" s="50" t="s">
        <v>1911</v>
      </c>
      <c r="T760" s="50" t="str">
        <f t="array" ref="T760">IFERROR(INDEX(INDIRECT("'"&amp;VLOOKUP($C760,ModMap!$A$2:$B$21,2,FALSE)&amp;"'!T:T"),MATCH($K760,INDIRECT("'"&amp;VLOOKUP($C760,ModMap!$A$2:$B$21,2,FALSE)&amp;"'!$K:$K"),0)),"")</f>
        <v>Unassigned</v>
      </c>
      <c r="U760" s="48" t="s">
        <v>33</v>
      </c>
      <c r="V760" s="50" t="str">
        <f t="array" ref="V760">IFERROR(INDEX(INDIRECT("'"&amp;VLOOKUP($C760,ModMap!$A$2:$B$21,2,FALSE)&amp;"'!V:V"),MATCH($K760,INDIRECT("'"&amp;VLOOKUP($C760,ModMap!$A$2:$B$21,2,FALSE)&amp;"'!$K:$K"),0)),"")</f>
        <v>Not Started</v>
      </c>
      <c r="W760" s="50" t="str">
        <f t="array" ref="W760">IFERROR(INDEX(INDIRECT("'"&amp;VLOOKUP($C760,ModMap!$A$2:$B$21,2,FALSE)&amp;"'!W:W"),MATCH($K760,INDIRECT("'"&amp;VLOOKUP($C760,ModMap!$A$2:$B$21,2,FALSE)&amp;"'!$K:$K"),0)),"")</f>
        <v>Unassigned</v>
      </c>
      <c r="X760" s="44" t="s">
        <v>36</v>
      </c>
      <c r="Y760" s="50" t="str">
        <f t="array" ref="Y760">IFERROR(INDEX(INDIRECT("'"&amp;VLOOKUP($C760,ModMap!$A$2:$B$21,2,FALSE)&amp;"'!Y:Y"),MATCH($K760,INDIRECT("'"&amp;VLOOKUP($C760,ModMap!$A$2:$B$21,2,FALSE)&amp;"'!$K:$K"),0)),"")</f>
        <v>N/A</v>
      </c>
      <c r="Z760" s="50" t="str">
        <f t="array" ref="Z760">IFERROR(INDEX(INDIRECT("'"&amp;VLOOKUP($C760,ModMap!$A$2:$B$21,2,FALSE)&amp;"'!Z:Z"),MATCH($K760,INDIRECT("'"&amp;VLOOKUP($C760,ModMap!$A$2:$B$21,2,FALSE)&amp;"'!$K:$K"),0)),"")</f>
        <v/>
      </c>
      <c r="AA760" s="44" t="s">
        <v>36</v>
      </c>
      <c r="AB760" s="50" t="str">
        <f t="array" ref="AB760">IFERROR(INDEX(INDIRECT("'"&amp;VLOOKUP($C760,ModMap!$A$2:$B$21,2,FALSE)&amp;"'!AB:AB"),MATCH($K760,INDIRECT("'"&amp;VLOOKUP($C760,ModMap!$A$2:$B$21,2,FALSE)&amp;"'!$K:$K"),0)),"")</f>
        <v>N/A</v>
      </c>
      <c r="AC760" s="50" t="str">
        <f t="array" ref="AC760">IFERROR(INDEX(INDIRECT("'"&amp;VLOOKUP($C760,ModMap!$A$2:$B$21,2,FALSE)&amp;"'!AC:AC"),MATCH($K760,INDIRECT("'"&amp;VLOOKUP($C760,ModMap!$A$2:$B$21,2,FALSE)&amp;"'!$K:$K"),0)),"")</f>
        <v/>
      </c>
      <c r="AD760" s="44" t="s">
        <v>36</v>
      </c>
      <c r="AE760" s="50" t="str">
        <f t="array" ref="AE760">IFERROR(INDEX(INDIRECT("'"&amp;VLOOKUP($C760,ModMap!$A$2:$B$21,2,FALSE)&amp;"'!AE:AE"),MATCH($K760,INDIRECT("'"&amp;VLOOKUP($C760,ModMap!$A$2:$B$21,2,FALSE)&amp;"'!$K:$K"),0)),"")</f>
        <v>N/A</v>
      </c>
      <c r="AF760" s="50" t="str">
        <f t="array" ref="AF760">IFERROR(INDEX(INDIRECT("'"&amp;VLOOKUP($C760,ModMap!$A$2:$B$21,2,FALSE)&amp;"'!AF:AF"),MATCH($K760,INDIRECT("'"&amp;VLOOKUP($C760,ModMap!$A$2:$B$21,2,FALSE)&amp;"'!$K:$K"),0)),"")</f>
        <v/>
      </c>
      <c r="AG760" s="48" t="s">
        <v>33</v>
      </c>
      <c r="AH760" s="50" t="str">
        <f t="array" ref="AH760">IFERROR(INDEX(INDIRECT("'"&amp;VLOOKUP($C760,ModMap!$A$2:$B$21,2,FALSE)&amp;"'!AH:AH"),MATCH($K760,INDIRECT("'"&amp;VLOOKUP($C760,ModMap!$A$2:$B$21,2,FALSE)&amp;"'!$K:$K"),0)),"")</f>
        <v>Not Started</v>
      </c>
      <c r="AI760" s="50" t="str">
        <f t="array" ref="AI760">IFERROR(INDEX(INDIRECT("'"&amp;VLOOKUP($C760,ModMap!$A$2:$B$21,2,FALSE)&amp;"'!AI:AI"),MATCH($K760,INDIRECT("'"&amp;VLOOKUP($C760,ModMap!$A$2:$B$21,2,FALSE)&amp;"'!$K:$K"),0)),"")</f>
        <v>Unassigned</v>
      </c>
      <c r="AJ760" s="44" t="s">
        <v>36</v>
      </c>
      <c r="AK760" s="50" t="str">
        <f t="array" ref="AK760">IFERROR(INDEX(INDIRECT("'"&amp;VLOOKUP($C760,ModMap!$A$2:$B$21,2,FALSE)&amp;"'!AK:AK"),MATCH($K760,INDIRECT("'"&amp;VLOOKUP($C760,ModMap!$A$2:$B$21,2,FALSE)&amp;"'!$K:$K"),0)),"")</f>
        <v>N/A</v>
      </c>
      <c r="AL760" s="50" t="str">
        <f t="array" ref="AL760">IFERROR(INDEX(INDIRECT("'"&amp;VLOOKUP($C760,ModMap!$A$2:$B$21,2,FALSE)&amp;"'!AL:AL"),MATCH($K760,INDIRECT("'"&amp;VLOOKUP($C760,ModMap!$A$2:$B$21,2,FALSE)&amp;"'!$K:$K"),0)),"")</f>
        <v/>
      </c>
      <c r="AM760" s="50">
        <f t="shared" si="1"/>
        <v>2</v>
      </c>
      <c r="AN760" s="50" t="str">
        <f t="shared" si="2"/>
        <v>Not Started</v>
      </c>
      <c r="AO760" s="51" t="str">
        <f t="array" ref="AO760">IFERROR(INDEX(INDIRECT("'"&amp;VLOOKUP($C760,ModMap!$A$2:$B$21,2,FALSE)&amp;"'!AO:AO"),MATCH($K760,INDIRECT("'"&amp;VLOOKUP($C760,ModMap!$A$2:$B$21,2,FALSE)&amp;"'!$K:$K"),0)),"")</f>
        <v/>
      </c>
      <c r="AP760" s="49" t="str">
        <f t="array" ref="AP760">IFERROR(HYPERLINK("#'"&amp;VLOOKUP($C760,ModMap!$A$2:$B$21,2,FALSE)&amp;"'!V"&amp;MATCH($K760,INDIRECT("'"&amp;VLOOKUP($C760,ModMap!$A$2:$B$21,2,FALSE)&amp;"'!$K:$K"),0),"Edit on module sheet"),"")</f>
        <v>Edit on module sheet</v>
      </c>
    </row>
    <row r="761" ht="42.0" customHeight="1">
      <c r="A761" s="39">
        <v>759.0</v>
      </c>
      <c r="B761" s="39">
        <v>759.0</v>
      </c>
      <c r="C761" s="39" t="s">
        <v>133</v>
      </c>
      <c r="D761" s="40" t="s">
        <v>134</v>
      </c>
      <c r="E761" s="30" t="s">
        <v>62</v>
      </c>
      <c r="F761" s="68" t="s">
        <v>1900</v>
      </c>
      <c r="G761" s="40" t="s">
        <v>1901</v>
      </c>
      <c r="H761" s="39" t="s">
        <v>2311</v>
      </c>
      <c r="I761" s="39" t="s">
        <v>2312</v>
      </c>
      <c r="J761" s="40" t="s">
        <v>2313</v>
      </c>
      <c r="K761" s="39" t="s">
        <v>2321</v>
      </c>
      <c r="L761" s="40" t="s">
        <v>2322</v>
      </c>
      <c r="M761" s="47" t="s">
        <v>200</v>
      </c>
      <c r="N761" s="39" t="s">
        <v>1907</v>
      </c>
      <c r="O761" s="39" t="s">
        <v>1135</v>
      </c>
      <c r="P761" s="40" t="s">
        <v>467</v>
      </c>
      <c r="Q761" s="40" t="s">
        <v>2316</v>
      </c>
      <c r="R761" s="39" t="s">
        <v>1910</v>
      </c>
      <c r="S761" s="39" t="s">
        <v>1920</v>
      </c>
      <c r="T761" s="39" t="str">
        <f t="array" ref="T761">IFERROR(INDEX(INDIRECT("'"&amp;VLOOKUP($C761,ModMap!$A$2:$B$21,2,FALSE)&amp;"'!T:T"),MATCH($K761,INDIRECT("'"&amp;VLOOKUP($C761,ModMap!$A$2:$B$21,2,FALSE)&amp;"'!$K:$K"),0)),"")</f>
        <v>Unassigned</v>
      </c>
      <c r="U761" s="48" t="s">
        <v>33</v>
      </c>
      <c r="V761" s="39" t="str">
        <f t="array" ref="V761">IFERROR(INDEX(INDIRECT("'"&amp;VLOOKUP($C761,ModMap!$A$2:$B$21,2,FALSE)&amp;"'!V:V"),MATCH($K761,INDIRECT("'"&amp;VLOOKUP($C761,ModMap!$A$2:$B$21,2,FALSE)&amp;"'!$K:$K"),0)),"")</f>
        <v>Not Started</v>
      </c>
      <c r="W761" s="39" t="str">
        <f t="array" ref="W761">IFERROR(INDEX(INDIRECT("'"&amp;VLOOKUP($C761,ModMap!$A$2:$B$21,2,FALSE)&amp;"'!W:W"),MATCH($K761,INDIRECT("'"&amp;VLOOKUP($C761,ModMap!$A$2:$B$21,2,FALSE)&amp;"'!$K:$K"),0)),"")</f>
        <v>Unassigned</v>
      </c>
      <c r="X761" s="44" t="s">
        <v>36</v>
      </c>
      <c r="Y761" s="39" t="str">
        <f t="array" ref="Y761">IFERROR(INDEX(INDIRECT("'"&amp;VLOOKUP($C761,ModMap!$A$2:$B$21,2,FALSE)&amp;"'!Y:Y"),MATCH($K761,INDIRECT("'"&amp;VLOOKUP($C761,ModMap!$A$2:$B$21,2,FALSE)&amp;"'!$K:$K"),0)),"")</f>
        <v>N/A</v>
      </c>
      <c r="Z761" s="39" t="str">
        <f t="array" ref="Z761">IFERROR(INDEX(INDIRECT("'"&amp;VLOOKUP($C761,ModMap!$A$2:$B$21,2,FALSE)&amp;"'!Z:Z"),MATCH($K761,INDIRECT("'"&amp;VLOOKUP($C761,ModMap!$A$2:$B$21,2,FALSE)&amp;"'!$K:$K"),0)),"")</f>
        <v/>
      </c>
      <c r="AA761" s="44" t="s">
        <v>36</v>
      </c>
      <c r="AB761" s="39" t="str">
        <f t="array" ref="AB761">IFERROR(INDEX(INDIRECT("'"&amp;VLOOKUP($C761,ModMap!$A$2:$B$21,2,FALSE)&amp;"'!AB:AB"),MATCH($K761,INDIRECT("'"&amp;VLOOKUP($C761,ModMap!$A$2:$B$21,2,FALSE)&amp;"'!$K:$K"),0)),"")</f>
        <v>N/A</v>
      </c>
      <c r="AC761" s="39" t="str">
        <f t="array" ref="AC761">IFERROR(INDEX(INDIRECT("'"&amp;VLOOKUP($C761,ModMap!$A$2:$B$21,2,FALSE)&amp;"'!AC:AC"),MATCH($K761,INDIRECT("'"&amp;VLOOKUP($C761,ModMap!$A$2:$B$21,2,FALSE)&amp;"'!$K:$K"),0)),"")</f>
        <v/>
      </c>
      <c r="AD761" s="48" t="s">
        <v>33</v>
      </c>
      <c r="AE761" s="39" t="str">
        <f t="array" ref="AE761">IFERROR(INDEX(INDIRECT("'"&amp;VLOOKUP($C761,ModMap!$A$2:$B$21,2,FALSE)&amp;"'!AE:AE"),MATCH($K761,INDIRECT("'"&amp;VLOOKUP($C761,ModMap!$A$2:$B$21,2,FALSE)&amp;"'!$K:$K"),0)),"")</f>
        <v>Not Started</v>
      </c>
      <c r="AF761" s="39" t="str">
        <f t="array" ref="AF761">IFERROR(INDEX(INDIRECT("'"&amp;VLOOKUP($C761,ModMap!$A$2:$B$21,2,FALSE)&amp;"'!AF:AF"),MATCH($K761,INDIRECT("'"&amp;VLOOKUP($C761,ModMap!$A$2:$B$21,2,FALSE)&amp;"'!$K:$K"),0)),"")</f>
        <v>Unassigned</v>
      </c>
      <c r="AG761" s="48" t="s">
        <v>33</v>
      </c>
      <c r="AH761" s="39" t="str">
        <f t="array" ref="AH761">IFERROR(INDEX(INDIRECT("'"&amp;VLOOKUP($C761,ModMap!$A$2:$B$21,2,FALSE)&amp;"'!AH:AH"),MATCH($K761,INDIRECT("'"&amp;VLOOKUP($C761,ModMap!$A$2:$B$21,2,FALSE)&amp;"'!$K:$K"),0)),"")</f>
        <v>Not Started</v>
      </c>
      <c r="AI761" s="39" t="str">
        <f t="array" ref="AI761">IFERROR(INDEX(INDIRECT("'"&amp;VLOOKUP($C761,ModMap!$A$2:$B$21,2,FALSE)&amp;"'!AI:AI"),MATCH($K761,INDIRECT("'"&amp;VLOOKUP($C761,ModMap!$A$2:$B$21,2,FALSE)&amp;"'!$K:$K"),0)),"")</f>
        <v>Unassigned</v>
      </c>
      <c r="AJ761" s="44" t="s">
        <v>36</v>
      </c>
      <c r="AK761" s="39" t="str">
        <f t="array" ref="AK761">IFERROR(INDEX(INDIRECT("'"&amp;VLOOKUP($C761,ModMap!$A$2:$B$21,2,FALSE)&amp;"'!AK:AK"),MATCH($K761,INDIRECT("'"&amp;VLOOKUP($C761,ModMap!$A$2:$B$21,2,FALSE)&amp;"'!$K:$K"),0)),"")</f>
        <v>N/A</v>
      </c>
      <c r="AL761" s="39" t="str">
        <f t="array" ref="AL761">IFERROR(INDEX(INDIRECT("'"&amp;VLOOKUP($C761,ModMap!$A$2:$B$21,2,FALSE)&amp;"'!AL:AL"),MATCH($K761,INDIRECT("'"&amp;VLOOKUP($C761,ModMap!$A$2:$B$21,2,FALSE)&amp;"'!$K:$K"),0)),"")</f>
        <v/>
      </c>
      <c r="AM761" s="39">
        <f t="shared" si="1"/>
        <v>3</v>
      </c>
      <c r="AN761" s="39" t="str">
        <f t="shared" si="2"/>
        <v>Not Started</v>
      </c>
      <c r="AO761" s="40" t="str">
        <f t="array" ref="AO761">IFERROR(INDEX(INDIRECT("'"&amp;VLOOKUP($C761,ModMap!$A$2:$B$21,2,FALSE)&amp;"'!AO:AO"),MATCH($K761,INDIRECT("'"&amp;VLOOKUP($C761,ModMap!$A$2:$B$21,2,FALSE)&amp;"'!$K:$K"),0)),"")</f>
        <v/>
      </c>
      <c r="AP761" s="49" t="str">
        <f t="array" ref="AP761">IFERROR(HYPERLINK("#'"&amp;VLOOKUP($C761,ModMap!$A$2:$B$21,2,FALSE)&amp;"'!V"&amp;MATCH($K761,INDIRECT("'"&amp;VLOOKUP($C761,ModMap!$A$2:$B$21,2,FALSE)&amp;"'!$K:$K"),0),"Edit on module sheet"),"")</f>
        <v>Edit on module sheet</v>
      </c>
    </row>
    <row r="762" ht="42.0" customHeight="1">
      <c r="A762" s="50">
        <v>760.0</v>
      </c>
      <c r="B762" s="50">
        <v>760.0</v>
      </c>
      <c r="C762" s="50" t="s">
        <v>133</v>
      </c>
      <c r="D762" s="51" t="s">
        <v>134</v>
      </c>
      <c r="E762" s="30" t="s">
        <v>62</v>
      </c>
      <c r="F762" s="68" t="s">
        <v>1900</v>
      </c>
      <c r="G762" s="51" t="s">
        <v>1901</v>
      </c>
      <c r="H762" s="50" t="s">
        <v>2311</v>
      </c>
      <c r="I762" s="50" t="s">
        <v>2312</v>
      </c>
      <c r="J762" s="51" t="s">
        <v>2313</v>
      </c>
      <c r="K762" s="50" t="s">
        <v>2330</v>
      </c>
      <c r="L762" s="51" t="s">
        <v>1925</v>
      </c>
      <c r="M762" s="47" t="s">
        <v>200</v>
      </c>
      <c r="N762" s="50" t="s">
        <v>1907</v>
      </c>
      <c r="O762" s="50" t="s">
        <v>1135</v>
      </c>
      <c r="P762" s="51" t="s">
        <v>467</v>
      </c>
      <c r="Q762" s="51" t="s">
        <v>2316</v>
      </c>
      <c r="R762" s="50" t="s">
        <v>1910</v>
      </c>
      <c r="S762" s="50" t="s">
        <v>1928</v>
      </c>
      <c r="T762" s="50" t="str">
        <f t="array" ref="T762">IFERROR(INDEX(INDIRECT("'"&amp;VLOOKUP($C762,ModMap!$A$2:$B$21,2,FALSE)&amp;"'!T:T"),MATCH($K762,INDIRECT("'"&amp;VLOOKUP($C762,ModMap!$A$2:$B$21,2,FALSE)&amp;"'!$K:$K"),0)),"")</f>
        <v>Unassigned</v>
      </c>
      <c r="U762" s="48" t="s">
        <v>33</v>
      </c>
      <c r="V762" s="50" t="str">
        <f t="array" ref="V762">IFERROR(INDEX(INDIRECT("'"&amp;VLOOKUP($C762,ModMap!$A$2:$B$21,2,FALSE)&amp;"'!V:V"),MATCH($K762,INDIRECT("'"&amp;VLOOKUP($C762,ModMap!$A$2:$B$21,2,FALSE)&amp;"'!$K:$K"),0)),"")</f>
        <v>Not Started</v>
      </c>
      <c r="W762" s="50" t="str">
        <f t="array" ref="W762">IFERROR(INDEX(INDIRECT("'"&amp;VLOOKUP($C762,ModMap!$A$2:$B$21,2,FALSE)&amp;"'!W:W"),MATCH($K762,INDIRECT("'"&amp;VLOOKUP($C762,ModMap!$A$2:$B$21,2,FALSE)&amp;"'!$K:$K"),0)),"")</f>
        <v>Unassigned</v>
      </c>
      <c r="X762" s="44" t="s">
        <v>36</v>
      </c>
      <c r="Y762" s="50" t="str">
        <f t="array" ref="Y762">IFERROR(INDEX(INDIRECT("'"&amp;VLOOKUP($C762,ModMap!$A$2:$B$21,2,FALSE)&amp;"'!Y:Y"),MATCH($K762,INDIRECT("'"&amp;VLOOKUP($C762,ModMap!$A$2:$B$21,2,FALSE)&amp;"'!$K:$K"),0)),"")</f>
        <v>N/A</v>
      </c>
      <c r="Z762" s="50" t="str">
        <f t="array" ref="Z762">IFERROR(INDEX(INDIRECT("'"&amp;VLOOKUP($C762,ModMap!$A$2:$B$21,2,FALSE)&amp;"'!Z:Z"),MATCH($K762,INDIRECT("'"&amp;VLOOKUP($C762,ModMap!$A$2:$B$21,2,FALSE)&amp;"'!$K:$K"),0)),"")</f>
        <v/>
      </c>
      <c r="AA762" s="44" t="s">
        <v>36</v>
      </c>
      <c r="AB762" s="50" t="str">
        <f t="array" ref="AB762">IFERROR(INDEX(INDIRECT("'"&amp;VLOOKUP($C762,ModMap!$A$2:$B$21,2,FALSE)&amp;"'!AB:AB"),MATCH($K762,INDIRECT("'"&amp;VLOOKUP($C762,ModMap!$A$2:$B$21,2,FALSE)&amp;"'!$K:$K"),0)),"")</f>
        <v>N/A</v>
      </c>
      <c r="AC762" s="50" t="str">
        <f t="array" ref="AC762">IFERROR(INDEX(INDIRECT("'"&amp;VLOOKUP($C762,ModMap!$A$2:$B$21,2,FALSE)&amp;"'!AC:AC"),MATCH($K762,INDIRECT("'"&amp;VLOOKUP($C762,ModMap!$A$2:$B$21,2,FALSE)&amp;"'!$K:$K"),0)),"")</f>
        <v/>
      </c>
      <c r="AD762" s="44" t="s">
        <v>36</v>
      </c>
      <c r="AE762" s="50" t="str">
        <f t="array" ref="AE762">IFERROR(INDEX(INDIRECT("'"&amp;VLOOKUP($C762,ModMap!$A$2:$B$21,2,FALSE)&amp;"'!AE:AE"),MATCH($K762,INDIRECT("'"&amp;VLOOKUP($C762,ModMap!$A$2:$B$21,2,FALSE)&amp;"'!$K:$K"),0)),"")</f>
        <v>N/A</v>
      </c>
      <c r="AF762" s="50" t="str">
        <f t="array" ref="AF762">IFERROR(INDEX(INDIRECT("'"&amp;VLOOKUP($C762,ModMap!$A$2:$B$21,2,FALSE)&amp;"'!AF:AF"),MATCH($K762,INDIRECT("'"&amp;VLOOKUP($C762,ModMap!$A$2:$B$21,2,FALSE)&amp;"'!$K:$K"),0)),"")</f>
        <v/>
      </c>
      <c r="AG762" s="48" t="s">
        <v>33</v>
      </c>
      <c r="AH762" s="50" t="str">
        <f t="array" ref="AH762">IFERROR(INDEX(INDIRECT("'"&amp;VLOOKUP($C762,ModMap!$A$2:$B$21,2,FALSE)&amp;"'!AH:AH"),MATCH($K762,INDIRECT("'"&amp;VLOOKUP($C762,ModMap!$A$2:$B$21,2,FALSE)&amp;"'!$K:$K"),0)),"")</f>
        <v>Not Started</v>
      </c>
      <c r="AI762" s="50" t="str">
        <f t="array" ref="AI762">IFERROR(INDEX(INDIRECT("'"&amp;VLOOKUP($C762,ModMap!$A$2:$B$21,2,FALSE)&amp;"'!AI:AI"),MATCH($K762,INDIRECT("'"&amp;VLOOKUP($C762,ModMap!$A$2:$B$21,2,FALSE)&amp;"'!$K:$K"),0)),"")</f>
        <v>Unassigned</v>
      </c>
      <c r="AJ762" s="44" t="s">
        <v>36</v>
      </c>
      <c r="AK762" s="50" t="str">
        <f t="array" ref="AK762">IFERROR(INDEX(INDIRECT("'"&amp;VLOOKUP($C762,ModMap!$A$2:$B$21,2,FALSE)&amp;"'!AK:AK"),MATCH($K762,INDIRECT("'"&amp;VLOOKUP($C762,ModMap!$A$2:$B$21,2,FALSE)&amp;"'!$K:$K"),0)),"")</f>
        <v>N/A</v>
      </c>
      <c r="AL762" s="50" t="str">
        <f t="array" ref="AL762">IFERROR(INDEX(INDIRECT("'"&amp;VLOOKUP($C762,ModMap!$A$2:$B$21,2,FALSE)&amp;"'!AL:AL"),MATCH($K762,INDIRECT("'"&amp;VLOOKUP($C762,ModMap!$A$2:$B$21,2,FALSE)&amp;"'!$K:$K"),0)),"")</f>
        <v/>
      </c>
      <c r="AM762" s="50">
        <f t="shared" si="1"/>
        <v>2</v>
      </c>
      <c r="AN762" s="50" t="str">
        <f t="shared" si="2"/>
        <v>Not Started</v>
      </c>
      <c r="AO762" s="51" t="str">
        <f t="array" ref="AO762">IFERROR(INDEX(INDIRECT("'"&amp;VLOOKUP($C762,ModMap!$A$2:$B$21,2,FALSE)&amp;"'!AO:AO"),MATCH($K762,INDIRECT("'"&amp;VLOOKUP($C762,ModMap!$A$2:$B$21,2,FALSE)&amp;"'!$K:$K"),0)),"")</f>
        <v/>
      </c>
      <c r="AP762" s="49" t="str">
        <f t="array" ref="AP762">IFERROR(HYPERLINK("#'"&amp;VLOOKUP($C762,ModMap!$A$2:$B$21,2,FALSE)&amp;"'!V"&amp;MATCH($K762,INDIRECT("'"&amp;VLOOKUP($C762,ModMap!$A$2:$B$21,2,FALSE)&amp;"'!$K:$K"),0),"Edit on module sheet"),"")</f>
        <v>Edit on module sheet</v>
      </c>
    </row>
    <row r="763" ht="42.0" customHeight="1">
      <c r="A763" s="39">
        <v>761.0</v>
      </c>
      <c r="B763" s="39">
        <v>761.0</v>
      </c>
      <c r="C763" s="39" t="s">
        <v>133</v>
      </c>
      <c r="D763" s="40" t="s">
        <v>134</v>
      </c>
      <c r="E763" s="31" t="s">
        <v>69</v>
      </c>
      <c r="F763" s="68" t="s">
        <v>1900</v>
      </c>
      <c r="G763" s="40" t="s">
        <v>1901</v>
      </c>
      <c r="H763" s="39" t="s">
        <v>2311</v>
      </c>
      <c r="I763" s="39" t="s">
        <v>2312</v>
      </c>
      <c r="J763" s="40" t="s">
        <v>2313</v>
      </c>
      <c r="K763" s="39" t="s">
        <v>3963</v>
      </c>
      <c r="L763" s="40" t="s">
        <v>3964</v>
      </c>
      <c r="M763" s="48" t="s">
        <v>434</v>
      </c>
      <c r="N763" s="39" t="s">
        <v>1907</v>
      </c>
      <c r="O763" s="39" t="s">
        <v>1135</v>
      </c>
      <c r="P763" s="40" t="s">
        <v>467</v>
      </c>
      <c r="Q763" s="40" t="s">
        <v>2316</v>
      </c>
      <c r="R763" s="39" t="s">
        <v>1910</v>
      </c>
      <c r="S763" s="39" t="s">
        <v>69</v>
      </c>
      <c r="T763" s="39" t="str">
        <f t="array" ref="T763">IFERROR(INDEX(INDIRECT("'"&amp;VLOOKUP($C763,ModMap!$A$2:$B$21,2,FALSE)&amp;"'!T:T"),MATCH($K763,INDIRECT("'"&amp;VLOOKUP($C763,ModMap!$A$2:$B$21,2,FALSE)&amp;"'!$K:$K"),0)),"")</f>
        <v>Unassigned</v>
      </c>
      <c r="U763" s="48" t="s">
        <v>33</v>
      </c>
      <c r="V763" s="39" t="str">
        <f t="array" ref="V763">IFERROR(INDEX(INDIRECT("'"&amp;VLOOKUP($C763,ModMap!$A$2:$B$21,2,FALSE)&amp;"'!V:V"),MATCH($K763,INDIRECT("'"&amp;VLOOKUP($C763,ModMap!$A$2:$B$21,2,FALSE)&amp;"'!$K:$K"),0)),"")</f>
        <v>Not Started</v>
      </c>
      <c r="W763" s="39" t="str">
        <f t="array" ref="W763">IFERROR(INDEX(INDIRECT("'"&amp;VLOOKUP($C763,ModMap!$A$2:$B$21,2,FALSE)&amp;"'!W:W"),MATCH($K763,INDIRECT("'"&amp;VLOOKUP($C763,ModMap!$A$2:$B$21,2,FALSE)&amp;"'!$K:$K"),0)),"")</f>
        <v>Unassigned</v>
      </c>
      <c r="X763" s="44" t="s">
        <v>36</v>
      </c>
      <c r="Y763" s="39" t="str">
        <f t="array" ref="Y763">IFERROR(INDEX(INDIRECT("'"&amp;VLOOKUP($C763,ModMap!$A$2:$B$21,2,FALSE)&amp;"'!Y:Y"),MATCH($K763,INDIRECT("'"&amp;VLOOKUP($C763,ModMap!$A$2:$B$21,2,FALSE)&amp;"'!$K:$K"),0)),"")</f>
        <v>N/A</v>
      </c>
      <c r="Z763" s="39" t="str">
        <f t="array" ref="Z763">IFERROR(INDEX(INDIRECT("'"&amp;VLOOKUP($C763,ModMap!$A$2:$B$21,2,FALSE)&amp;"'!Z:Z"),MATCH($K763,INDIRECT("'"&amp;VLOOKUP($C763,ModMap!$A$2:$B$21,2,FALSE)&amp;"'!$K:$K"),0)),"")</f>
        <v/>
      </c>
      <c r="AA763" s="44" t="s">
        <v>36</v>
      </c>
      <c r="AB763" s="39" t="str">
        <f t="array" ref="AB763">IFERROR(INDEX(INDIRECT("'"&amp;VLOOKUP($C763,ModMap!$A$2:$B$21,2,FALSE)&amp;"'!AB:AB"),MATCH($K763,INDIRECT("'"&amp;VLOOKUP($C763,ModMap!$A$2:$B$21,2,FALSE)&amp;"'!$K:$K"),0)),"")</f>
        <v>N/A</v>
      </c>
      <c r="AC763" s="39" t="str">
        <f t="array" ref="AC763">IFERROR(INDEX(INDIRECT("'"&amp;VLOOKUP($C763,ModMap!$A$2:$B$21,2,FALSE)&amp;"'!AC:AC"),MATCH($K763,INDIRECT("'"&amp;VLOOKUP($C763,ModMap!$A$2:$B$21,2,FALSE)&amp;"'!$K:$K"),0)),"")</f>
        <v/>
      </c>
      <c r="AD763" s="48" t="s">
        <v>33</v>
      </c>
      <c r="AE763" s="39" t="str">
        <f t="array" ref="AE763">IFERROR(INDEX(INDIRECT("'"&amp;VLOOKUP($C763,ModMap!$A$2:$B$21,2,FALSE)&amp;"'!AE:AE"),MATCH($K763,INDIRECT("'"&amp;VLOOKUP($C763,ModMap!$A$2:$B$21,2,FALSE)&amp;"'!$K:$K"),0)),"")</f>
        <v>Not Started</v>
      </c>
      <c r="AF763" s="39" t="str">
        <f t="array" ref="AF763">IFERROR(INDEX(INDIRECT("'"&amp;VLOOKUP($C763,ModMap!$A$2:$B$21,2,FALSE)&amp;"'!AF:AF"),MATCH($K763,INDIRECT("'"&amp;VLOOKUP($C763,ModMap!$A$2:$B$21,2,FALSE)&amp;"'!$K:$K"),0)),"")</f>
        <v>Unassigned</v>
      </c>
      <c r="AG763" s="48" t="s">
        <v>33</v>
      </c>
      <c r="AH763" s="39" t="str">
        <f t="array" ref="AH763">IFERROR(INDEX(INDIRECT("'"&amp;VLOOKUP($C763,ModMap!$A$2:$B$21,2,FALSE)&amp;"'!AH:AH"),MATCH($K763,INDIRECT("'"&amp;VLOOKUP($C763,ModMap!$A$2:$B$21,2,FALSE)&amp;"'!$K:$K"),0)),"")</f>
        <v>Not Started</v>
      </c>
      <c r="AI763" s="39" t="str">
        <f t="array" ref="AI763">IFERROR(INDEX(INDIRECT("'"&amp;VLOOKUP($C763,ModMap!$A$2:$B$21,2,FALSE)&amp;"'!AI:AI"),MATCH($K763,INDIRECT("'"&amp;VLOOKUP($C763,ModMap!$A$2:$B$21,2,FALSE)&amp;"'!$K:$K"),0)),"")</f>
        <v>Unassigned</v>
      </c>
      <c r="AJ763" s="44" t="s">
        <v>36</v>
      </c>
      <c r="AK763" s="39" t="str">
        <f t="array" ref="AK763">IFERROR(INDEX(INDIRECT("'"&amp;VLOOKUP($C763,ModMap!$A$2:$B$21,2,FALSE)&amp;"'!AK:AK"),MATCH($K763,INDIRECT("'"&amp;VLOOKUP($C763,ModMap!$A$2:$B$21,2,FALSE)&amp;"'!$K:$K"),0)),"")</f>
        <v>N/A</v>
      </c>
      <c r="AL763" s="39" t="str">
        <f t="array" ref="AL763">IFERROR(INDEX(INDIRECT("'"&amp;VLOOKUP($C763,ModMap!$A$2:$B$21,2,FALSE)&amp;"'!AL:AL"),MATCH($K763,INDIRECT("'"&amp;VLOOKUP($C763,ModMap!$A$2:$B$21,2,FALSE)&amp;"'!$K:$K"),0)),"")</f>
        <v/>
      </c>
      <c r="AM763" s="39">
        <f t="shared" si="1"/>
        <v>3</v>
      </c>
      <c r="AN763" s="39" t="str">
        <f t="shared" si="2"/>
        <v>Not Started</v>
      </c>
      <c r="AO763" s="40" t="str">
        <f t="array" ref="AO763">IFERROR(INDEX(INDIRECT("'"&amp;VLOOKUP($C763,ModMap!$A$2:$B$21,2,FALSE)&amp;"'!AO:AO"),MATCH($K763,INDIRECT("'"&amp;VLOOKUP($C763,ModMap!$A$2:$B$21,2,FALSE)&amp;"'!$K:$K"),0)),"")</f>
        <v/>
      </c>
      <c r="AP763" s="49" t="str">
        <f t="array" ref="AP763">IFERROR(HYPERLINK("#'"&amp;VLOOKUP($C763,ModMap!$A$2:$B$21,2,FALSE)&amp;"'!V"&amp;MATCH($K763,INDIRECT("'"&amp;VLOOKUP($C763,ModMap!$A$2:$B$21,2,FALSE)&amp;"'!$K:$K"),0),"Edit on module sheet"),"")</f>
        <v>Edit on module sheet</v>
      </c>
    </row>
    <row r="764" ht="42.0" customHeight="1">
      <c r="A764" s="50">
        <v>762.0</v>
      </c>
      <c r="B764" s="50">
        <v>762.0</v>
      </c>
      <c r="C764" s="50" t="s">
        <v>133</v>
      </c>
      <c r="D764" s="51" t="s">
        <v>134</v>
      </c>
      <c r="E764" s="30" t="s">
        <v>62</v>
      </c>
      <c r="F764" s="68" t="s">
        <v>1900</v>
      </c>
      <c r="G764" s="51" t="s">
        <v>1901</v>
      </c>
      <c r="H764" s="50" t="s">
        <v>2333</v>
      </c>
      <c r="I764" s="50" t="s">
        <v>2334</v>
      </c>
      <c r="J764" s="51" t="s">
        <v>2335</v>
      </c>
      <c r="K764" s="50" t="s">
        <v>2336</v>
      </c>
      <c r="L764" s="51" t="s">
        <v>2337</v>
      </c>
      <c r="M764" s="47" t="s">
        <v>200</v>
      </c>
      <c r="N764" s="50" t="s">
        <v>1907</v>
      </c>
      <c r="O764" s="50" t="s">
        <v>1135</v>
      </c>
      <c r="P764" s="51" t="s">
        <v>484</v>
      </c>
      <c r="Q764" s="51" t="s">
        <v>2338</v>
      </c>
      <c r="R764" s="50" t="s">
        <v>1910</v>
      </c>
      <c r="S764" s="50" t="s">
        <v>1911</v>
      </c>
      <c r="T764" s="50" t="str">
        <f t="array" ref="T764">IFERROR(INDEX(INDIRECT("'"&amp;VLOOKUP($C764,ModMap!$A$2:$B$21,2,FALSE)&amp;"'!T:T"),MATCH($K764,INDIRECT("'"&amp;VLOOKUP($C764,ModMap!$A$2:$B$21,2,FALSE)&amp;"'!$K:$K"),0)),"")</f>
        <v>Unassigned</v>
      </c>
      <c r="U764" s="48" t="s">
        <v>33</v>
      </c>
      <c r="V764" s="50" t="str">
        <f t="array" ref="V764">IFERROR(INDEX(INDIRECT("'"&amp;VLOOKUP($C764,ModMap!$A$2:$B$21,2,FALSE)&amp;"'!V:V"),MATCH($K764,INDIRECT("'"&amp;VLOOKUP($C764,ModMap!$A$2:$B$21,2,FALSE)&amp;"'!$K:$K"),0)),"")</f>
        <v>Not Started</v>
      </c>
      <c r="W764" s="50" t="str">
        <f t="array" ref="W764">IFERROR(INDEX(INDIRECT("'"&amp;VLOOKUP($C764,ModMap!$A$2:$B$21,2,FALSE)&amp;"'!W:W"),MATCH($K764,INDIRECT("'"&amp;VLOOKUP($C764,ModMap!$A$2:$B$21,2,FALSE)&amp;"'!$K:$K"),0)),"")</f>
        <v>Unassigned</v>
      </c>
      <c r="X764" s="44" t="s">
        <v>36</v>
      </c>
      <c r="Y764" s="50" t="str">
        <f t="array" ref="Y764">IFERROR(INDEX(INDIRECT("'"&amp;VLOOKUP($C764,ModMap!$A$2:$B$21,2,FALSE)&amp;"'!Y:Y"),MATCH($K764,INDIRECT("'"&amp;VLOOKUP($C764,ModMap!$A$2:$B$21,2,FALSE)&amp;"'!$K:$K"),0)),"")</f>
        <v>N/A</v>
      </c>
      <c r="Z764" s="50" t="str">
        <f t="array" ref="Z764">IFERROR(INDEX(INDIRECT("'"&amp;VLOOKUP($C764,ModMap!$A$2:$B$21,2,FALSE)&amp;"'!Z:Z"),MATCH($K764,INDIRECT("'"&amp;VLOOKUP($C764,ModMap!$A$2:$B$21,2,FALSE)&amp;"'!$K:$K"),0)),"")</f>
        <v/>
      </c>
      <c r="AA764" s="44" t="s">
        <v>36</v>
      </c>
      <c r="AB764" s="50" t="str">
        <f t="array" ref="AB764">IFERROR(INDEX(INDIRECT("'"&amp;VLOOKUP($C764,ModMap!$A$2:$B$21,2,FALSE)&amp;"'!AB:AB"),MATCH($K764,INDIRECT("'"&amp;VLOOKUP($C764,ModMap!$A$2:$B$21,2,FALSE)&amp;"'!$K:$K"),0)),"")</f>
        <v>N/A</v>
      </c>
      <c r="AC764" s="50" t="str">
        <f t="array" ref="AC764">IFERROR(INDEX(INDIRECT("'"&amp;VLOOKUP($C764,ModMap!$A$2:$B$21,2,FALSE)&amp;"'!AC:AC"),MATCH($K764,INDIRECT("'"&amp;VLOOKUP($C764,ModMap!$A$2:$B$21,2,FALSE)&amp;"'!$K:$K"),0)),"")</f>
        <v/>
      </c>
      <c r="AD764" s="44" t="s">
        <v>36</v>
      </c>
      <c r="AE764" s="50" t="str">
        <f t="array" ref="AE764">IFERROR(INDEX(INDIRECT("'"&amp;VLOOKUP($C764,ModMap!$A$2:$B$21,2,FALSE)&amp;"'!AE:AE"),MATCH($K764,INDIRECT("'"&amp;VLOOKUP($C764,ModMap!$A$2:$B$21,2,FALSE)&amp;"'!$K:$K"),0)),"")</f>
        <v>N/A</v>
      </c>
      <c r="AF764" s="50" t="str">
        <f t="array" ref="AF764">IFERROR(INDEX(INDIRECT("'"&amp;VLOOKUP($C764,ModMap!$A$2:$B$21,2,FALSE)&amp;"'!AF:AF"),MATCH($K764,INDIRECT("'"&amp;VLOOKUP($C764,ModMap!$A$2:$B$21,2,FALSE)&amp;"'!$K:$K"),0)),"")</f>
        <v/>
      </c>
      <c r="AG764" s="48" t="s">
        <v>33</v>
      </c>
      <c r="AH764" s="50" t="str">
        <f t="array" ref="AH764">IFERROR(INDEX(INDIRECT("'"&amp;VLOOKUP($C764,ModMap!$A$2:$B$21,2,FALSE)&amp;"'!AH:AH"),MATCH($K764,INDIRECT("'"&amp;VLOOKUP($C764,ModMap!$A$2:$B$21,2,FALSE)&amp;"'!$K:$K"),0)),"")</f>
        <v>Not Started</v>
      </c>
      <c r="AI764" s="50" t="str">
        <f t="array" ref="AI764">IFERROR(INDEX(INDIRECT("'"&amp;VLOOKUP($C764,ModMap!$A$2:$B$21,2,FALSE)&amp;"'!AI:AI"),MATCH($K764,INDIRECT("'"&amp;VLOOKUP($C764,ModMap!$A$2:$B$21,2,FALSE)&amp;"'!$K:$K"),0)),"")</f>
        <v>Unassigned</v>
      </c>
      <c r="AJ764" s="44" t="s">
        <v>36</v>
      </c>
      <c r="AK764" s="50" t="str">
        <f t="array" ref="AK764">IFERROR(INDEX(INDIRECT("'"&amp;VLOOKUP($C764,ModMap!$A$2:$B$21,2,FALSE)&amp;"'!AK:AK"),MATCH($K764,INDIRECT("'"&amp;VLOOKUP($C764,ModMap!$A$2:$B$21,2,FALSE)&amp;"'!$K:$K"),0)),"")</f>
        <v>N/A</v>
      </c>
      <c r="AL764" s="50" t="str">
        <f t="array" ref="AL764">IFERROR(INDEX(INDIRECT("'"&amp;VLOOKUP($C764,ModMap!$A$2:$B$21,2,FALSE)&amp;"'!AL:AL"),MATCH($K764,INDIRECT("'"&amp;VLOOKUP($C764,ModMap!$A$2:$B$21,2,FALSE)&amp;"'!$K:$K"),0)),"")</f>
        <v/>
      </c>
      <c r="AM764" s="50">
        <f t="shared" si="1"/>
        <v>2</v>
      </c>
      <c r="AN764" s="50" t="str">
        <f t="shared" si="2"/>
        <v>Not Started</v>
      </c>
      <c r="AO764" s="51" t="str">
        <f t="array" ref="AO764">IFERROR(INDEX(INDIRECT("'"&amp;VLOOKUP($C764,ModMap!$A$2:$B$21,2,FALSE)&amp;"'!AO:AO"),MATCH($K764,INDIRECT("'"&amp;VLOOKUP($C764,ModMap!$A$2:$B$21,2,FALSE)&amp;"'!$K:$K"),0)),"")</f>
        <v/>
      </c>
      <c r="AP764" s="49" t="str">
        <f t="array" ref="AP764">IFERROR(HYPERLINK("#'"&amp;VLOOKUP($C764,ModMap!$A$2:$B$21,2,FALSE)&amp;"'!V"&amp;MATCH($K764,INDIRECT("'"&amp;VLOOKUP($C764,ModMap!$A$2:$B$21,2,FALSE)&amp;"'!$K:$K"),0),"Edit on module sheet"),"")</f>
        <v>Edit on module sheet</v>
      </c>
    </row>
    <row r="765" ht="42.0" customHeight="1">
      <c r="A765" s="39">
        <v>763.0</v>
      </c>
      <c r="B765" s="39">
        <v>763.0</v>
      </c>
      <c r="C765" s="39" t="s">
        <v>133</v>
      </c>
      <c r="D765" s="40" t="s">
        <v>134</v>
      </c>
      <c r="E765" s="30" t="s">
        <v>62</v>
      </c>
      <c r="F765" s="68" t="s">
        <v>1900</v>
      </c>
      <c r="G765" s="40" t="s">
        <v>1901</v>
      </c>
      <c r="H765" s="39" t="s">
        <v>2333</v>
      </c>
      <c r="I765" s="39" t="s">
        <v>2334</v>
      </c>
      <c r="J765" s="40" t="s">
        <v>2335</v>
      </c>
      <c r="K765" s="39" t="s">
        <v>2341</v>
      </c>
      <c r="L765" s="40" t="s">
        <v>2342</v>
      </c>
      <c r="M765" s="47" t="s">
        <v>200</v>
      </c>
      <c r="N765" s="39" t="s">
        <v>1907</v>
      </c>
      <c r="O765" s="39" t="s">
        <v>1135</v>
      </c>
      <c r="P765" s="40" t="s">
        <v>484</v>
      </c>
      <c r="Q765" s="40" t="s">
        <v>2338</v>
      </c>
      <c r="R765" s="39" t="s">
        <v>1910</v>
      </c>
      <c r="S765" s="39" t="s">
        <v>1920</v>
      </c>
      <c r="T765" s="39" t="str">
        <f t="array" ref="T765">IFERROR(INDEX(INDIRECT("'"&amp;VLOOKUP($C765,ModMap!$A$2:$B$21,2,FALSE)&amp;"'!T:T"),MATCH($K765,INDIRECT("'"&amp;VLOOKUP($C765,ModMap!$A$2:$B$21,2,FALSE)&amp;"'!$K:$K"),0)),"")</f>
        <v>Unassigned</v>
      </c>
      <c r="U765" s="48" t="s">
        <v>33</v>
      </c>
      <c r="V765" s="39" t="str">
        <f t="array" ref="V765">IFERROR(INDEX(INDIRECT("'"&amp;VLOOKUP($C765,ModMap!$A$2:$B$21,2,FALSE)&amp;"'!V:V"),MATCH($K765,INDIRECT("'"&amp;VLOOKUP($C765,ModMap!$A$2:$B$21,2,FALSE)&amp;"'!$K:$K"),0)),"")</f>
        <v>Not Started</v>
      </c>
      <c r="W765" s="39" t="str">
        <f t="array" ref="W765">IFERROR(INDEX(INDIRECT("'"&amp;VLOOKUP($C765,ModMap!$A$2:$B$21,2,FALSE)&amp;"'!W:W"),MATCH($K765,INDIRECT("'"&amp;VLOOKUP($C765,ModMap!$A$2:$B$21,2,FALSE)&amp;"'!$K:$K"),0)),"")</f>
        <v>Unassigned</v>
      </c>
      <c r="X765" s="44" t="s">
        <v>36</v>
      </c>
      <c r="Y765" s="39" t="str">
        <f t="array" ref="Y765">IFERROR(INDEX(INDIRECT("'"&amp;VLOOKUP($C765,ModMap!$A$2:$B$21,2,FALSE)&amp;"'!Y:Y"),MATCH($K765,INDIRECT("'"&amp;VLOOKUP($C765,ModMap!$A$2:$B$21,2,FALSE)&amp;"'!$K:$K"),0)),"")</f>
        <v>N/A</v>
      </c>
      <c r="Z765" s="39" t="str">
        <f t="array" ref="Z765">IFERROR(INDEX(INDIRECT("'"&amp;VLOOKUP($C765,ModMap!$A$2:$B$21,2,FALSE)&amp;"'!Z:Z"),MATCH($K765,INDIRECT("'"&amp;VLOOKUP($C765,ModMap!$A$2:$B$21,2,FALSE)&amp;"'!$K:$K"),0)),"")</f>
        <v/>
      </c>
      <c r="AA765" s="44" t="s">
        <v>36</v>
      </c>
      <c r="AB765" s="39" t="str">
        <f t="array" ref="AB765">IFERROR(INDEX(INDIRECT("'"&amp;VLOOKUP($C765,ModMap!$A$2:$B$21,2,FALSE)&amp;"'!AB:AB"),MATCH($K765,INDIRECT("'"&amp;VLOOKUP($C765,ModMap!$A$2:$B$21,2,FALSE)&amp;"'!$K:$K"),0)),"")</f>
        <v>N/A</v>
      </c>
      <c r="AC765" s="39" t="str">
        <f t="array" ref="AC765">IFERROR(INDEX(INDIRECT("'"&amp;VLOOKUP($C765,ModMap!$A$2:$B$21,2,FALSE)&amp;"'!AC:AC"),MATCH($K765,INDIRECT("'"&amp;VLOOKUP($C765,ModMap!$A$2:$B$21,2,FALSE)&amp;"'!$K:$K"),0)),"")</f>
        <v/>
      </c>
      <c r="AD765" s="48" t="s">
        <v>33</v>
      </c>
      <c r="AE765" s="39" t="str">
        <f t="array" ref="AE765">IFERROR(INDEX(INDIRECT("'"&amp;VLOOKUP($C765,ModMap!$A$2:$B$21,2,FALSE)&amp;"'!AE:AE"),MATCH($K765,INDIRECT("'"&amp;VLOOKUP($C765,ModMap!$A$2:$B$21,2,FALSE)&amp;"'!$K:$K"),0)),"")</f>
        <v>Not Started</v>
      </c>
      <c r="AF765" s="39" t="str">
        <f t="array" ref="AF765">IFERROR(INDEX(INDIRECT("'"&amp;VLOOKUP($C765,ModMap!$A$2:$B$21,2,FALSE)&amp;"'!AF:AF"),MATCH($K765,INDIRECT("'"&amp;VLOOKUP($C765,ModMap!$A$2:$B$21,2,FALSE)&amp;"'!$K:$K"),0)),"")</f>
        <v>Unassigned</v>
      </c>
      <c r="AG765" s="48" t="s">
        <v>33</v>
      </c>
      <c r="AH765" s="39" t="str">
        <f t="array" ref="AH765">IFERROR(INDEX(INDIRECT("'"&amp;VLOOKUP($C765,ModMap!$A$2:$B$21,2,FALSE)&amp;"'!AH:AH"),MATCH($K765,INDIRECT("'"&amp;VLOOKUP($C765,ModMap!$A$2:$B$21,2,FALSE)&amp;"'!$K:$K"),0)),"")</f>
        <v>Not Started</v>
      </c>
      <c r="AI765" s="39" t="str">
        <f t="array" ref="AI765">IFERROR(INDEX(INDIRECT("'"&amp;VLOOKUP($C765,ModMap!$A$2:$B$21,2,FALSE)&amp;"'!AI:AI"),MATCH($K765,INDIRECT("'"&amp;VLOOKUP($C765,ModMap!$A$2:$B$21,2,FALSE)&amp;"'!$K:$K"),0)),"")</f>
        <v>Unassigned</v>
      </c>
      <c r="AJ765" s="44" t="s">
        <v>36</v>
      </c>
      <c r="AK765" s="39" t="str">
        <f t="array" ref="AK765">IFERROR(INDEX(INDIRECT("'"&amp;VLOOKUP($C765,ModMap!$A$2:$B$21,2,FALSE)&amp;"'!AK:AK"),MATCH($K765,INDIRECT("'"&amp;VLOOKUP($C765,ModMap!$A$2:$B$21,2,FALSE)&amp;"'!$K:$K"),0)),"")</f>
        <v>N/A</v>
      </c>
      <c r="AL765" s="39" t="str">
        <f t="array" ref="AL765">IFERROR(INDEX(INDIRECT("'"&amp;VLOOKUP($C765,ModMap!$A$2:$B$21,2,FALSE)&amp;"'!AL:AL"),MATCH($K765,INDIRECT("'"&amp;VLOOKUP($C765,ModMap!$A$2:$B$21,2,FALSE)&amp;"'!$K:$K"),0)),"")</f>
        <v/>
      </c>
      <c r="AM765" s="39">
        <f t="shared" si="1"/>
        <v>3</v>
      </c>
      <c r="AN765" s="39" t="str">
        <f t="shared" si="2"/>
        <v>Not Started</v>
      </c>
      <c r="AO765" s="40" t="str">
        <f t="array" ref="AO765">IFERROR(INDEX(INDIRECT("'"&amp;VLOOKUP($C765,ModMap!$A$2:$B$21,2,FALSE)&amp;"'!AO:AO"),MATCH($K765,INDIRECT("'"&amp;VLOOKUP($C765,ModMap!$A$2:$B$21,2,FALSE)&amp;"'!$K:$K"),0)),"")</f>
        <v/>
      </c>
      <c r="AP765" s="49" t="str">
        <f t="array" ref="AP765">IFERROR(HYPERLINK("#'"&amp;VLOOKUP($C765,ModMap!$A$2:$B$21,2,FALSE)&amp;"'!V"&amp;MATCH($K765,INDIRECT("'"&amp;VLOOKUP($C765,ModMap!$A$2:$B$21,2,FALSE)&amp;"'!$K:$K"),0),"Edit on module sheet"),"")</f>
        <v>Edit on module sheet</v>
      </c>
    </row>
    <row r="766" ht="42.0" customHeight="1">
      <c r="A766" s="50">
        <v>764.0</v>
      </c>
      <c r="B766" s="50">
        <v>764.0</v>
      </c>
      <c r="C766" s="50" t="s">
        <v>133</v>
      </c>
      <c r="D766" s="51" t="s">
        <v>134</v>
      </c>
      <c r="E766" s="30" t="s">
        <v>62</v>
      </c>
      <c r="F766" s="68" t="s">
        <v>1900</v>
      </c>
      <c r="G766" s="51" t="s">
        <v>1901</v>
      </c>
      <c r="H766" s="50" t="s">
        <v>2333</v>
      </c>
      <c r="I766" s="50" t="s">
        <v>2334</v>
      </c>
      <c r="J766" s="51" t="s">
        <v>2335</v>
      </c>
      <c r="K766" s="50" t="s">
        <v>2345</v>
      </c>
      <c r="L766" s="51" t="s">
        <v>1925</v>
      </c>
      <c r="M766" s="47" t="s">
        <v>200</v>
      </c>
      <c r="N766" s="50" t="s">
        <v>1907</v>
      </c>
      <c r="O766" s="50" t="s">
        <v>1135</v>
      </c>
      <c r="P766" s="51" t="s">
        <v>484</v>
      </c>
      <c r="Q766" s="51" t="s">
        <v>2338</v>
      </c>
      <c r="R766" s="50" t="s">
        <v>1910</v>
      </c>
      <c r="S766" s="50" t="s">
        <v>1928</v>
      </c>
      <c r="T766" s="50" t="str">
        <f t="array" ref="T766">IFERROR(INDEX(INDIRECT("'"&amp;VLOOKUP($C766,ModMap!$A$2:$B$21,2,FALSE)&amp;"'!T:T"),MATCH($K766,INDIRECT("'"&amp;VLOOKUP($C766,ModMap!$A$2:$B$21,2,FALSE)&amp;"'!$K:$K"),0)),"")</f>
        <v>Unassigned</v>
      </c>
      <c r="U766" s="48" t="s">
        <v>33</v>
      </c>
      <c r="V766" s="50" t="str">
        <f t="array" ref="V766">IFERROR(INDEX(INDIRECT("'"&amp;VLOOKUP($C766,ModMap!$A$2:$B$21,2,FALSE)&amp;"'!V:V"),MATCH($K766,INDIRECT("'"&amp;VLOOKUP($C766,ModMap!$A$2:$B$21,2,FALSE)&amp;"'!$K:$K"),0)),"")</f>
        <v>Not Started</v>
      </c>
      <c r="W766" s="50" t="str">
        <f t="array" ref="W766">IFERROR(INDEX(INDIRECT("'"&amp;VLOOKUP($C766,ModMap!$A$2:$B$21,2,FALSE)&amp;"'!W:W"),MATCH($K766,INDIRECT("'"&amp;VLOOKUP($C766,ModMap!$A$2:$B$21,2,FALSE)&amp;"'!$K:$K"),0)),"")</f>
        <v>Unassigned</v>
      </c>
      <c r="X766" s="44" t="s">
        <v>36</v>
      </c>
      <c r="Y766" s="50" t="str">
        <f t="array" ref="Y766">IFERROR(INDEX(INDIRECT("'"&amp;VLOOKUP($C766,ModMap!$A$2:$B$21,2,FALSE)&amp;"'!Y:Y"),MATCH($K766,INDIRECT("'"&amp;VLOOKUP($C766,ModMap!$A$2:$B$21,2,FALSE)&amp;"'!$K:$K"),0)),"")</f>
        <v>N/A</v>
      </c>
      <c r="Z766" s="50" t="str">
        <f t="array" ref="Z766">IFERROR(INDEX(INDIRECT("'"&amp;VLOOKUP($C766,ModMap!$A$2:$B$21,2,FALSE)&amp;"'!Z:Z"),MATCH($K766,INDIRECT("'"&amp;VLOOKUP($C766,ModMap!$A$2:$B$21,2,FALSE)&amp;"'!$K:$K"),0)),"")</f>
        <v/>
      </c>
      <c r="AA766" s="44" t="s">
        <v>36</v>
      </c>
      <c r="AB766" s="50" t="str">
        <f t="array" ref="AB766">IFERROR(INDEX(INDIRECT("'"&amp;VLOOKUP($C766,ModMap!$A$2:$B$21,2,FALSE)&amp;"'!AB:AB"),MATCH($K766,INDIRECT("'"&amp;VLOOKUP($C766,ModMap!$A$2:$B$21,2,FALSE)&amp;"'!$K:$K"),0)),"")</f>
        <v>N/A</v>
      </c>
      <c r="AC766" s="50" t="str">
        <f t="array" ref="AC766">IFERROR(INDEX(INDIRECT("'"&amp;VLOOKUP($C766,ModMap!$A$2:$B$21,2,FALSE)&amp;"'!AC:AC"),MATCH($K766,INDIRECT("'"&amp;VLOOKUP($C766,ModMap!$A$2:$B$21,2,FALSE)&amp;"'!$K:$K"),0)),"")</f>
        <v/>
      </c>
      <c r="AD766" s="44" t="s">
        <v>36</v>
      </c>
      <c r="AE766" s="50" t="str">
        <f t="array" ref="AE766">IFERROR(INDEX(INDIRECT("'"&amp;VLOOKUP($C766,ModMap!$A$2:$B$21,2,FALSE)&amp;"'!AE:AE"),MATCH($K766,INDIRECT("'"&amp;VLOOKUP($C766,ModMap!$A$2:$B$21,2,FALSE)&amp;"'!$K:$K"),0)),"")</f>
        <v>N/A</v>
      </c>
      <c r="AF766" s="50" t="str">
        <f t="array" ref="AF766">IFERROR(INDEX(INDIRECT("'"&amp;VLOOKUP($C766,ModMap!$A$2:$B$21,2,FALSE)&amp;"'!AF:AF"),MATCH($K766,INDIRECT("'"&amp;VLOOKUP($C766,ModMap!$A$2:$B$21,2,FALSE)&amp;"'!$K:$K"),0)),"")</f>
        <v/>
      </c>
      <c r="AG766" s="48" t="s">
        <v>33</v>
      </c>
      <c r="AH766" s="50" t="str">
        <f t="array" ref="AH766">IFERROR(INDEX(INDIRECT("'"&amp;VLOOKUP($C766,ModMap!$A$2:$B$21,2,FALSE)&amp;"'!AH:AH"),MATCH($K766,INDIRECT("'"&amp;VLOOKUP($C766,ModMap!$A$2:$B$21,2,FALSE)&amp;"'!$K:$K"),0)),"")</f>
        <v>Not Started</v>
      </c>
      <c r="AI766" s="50" t="str">
        <f t="array" ref="AI766">IFERROR(INDEX(INDIRECT("'"&amp;VLOOKUP($C766,ModMap!$A$2:$B$21,2,FALSE)&amp;"'!AI:AI"),MATCH($K766,INDIRECT("'"&amp;VLOOKUP($C766,ModMap!$A$2:$B$21,2,FALSE)&amp;"'!$K:$K"),0)),"")</f>
        <v>Unassigned</v>
      </c>
      <c r="AJ766" s="44" t="s">
        <v>36</v>
      </c>
      <c r="AK766" s="50" t="str">
        <f t="array" ref="AK766">IFERROR(INDEX(INDIRECT("'"&amp;VLOOKUP($C766,ModMap!$A$2:$B$21,2,FALSE)&amp;"'!AK:AK"),MATCH($K766,INDIRECT("'"&amp;VLOOKUP($C766,ModMap!$A$2:$B$21,2,FALSE)&amp;"'!$K:$K"),0)),"")</f>
        <v>N/A</v>
      </c>
      <c r="AL766" s="50" t="str">
        <f t="array" ref="AL766">IFERROR(INDEX(INDIRECT("'"&amp;VLOOKUP($C766,ModMap!$A$2:$B$21,2,FALSE)&amp;"'!AL:AL"),MATCH($K766,INDIRECT("'"&amp;VLOOKUP($C766,ModMap!$A$2:$B$21,2,FALSE)&amp;"'!$K:$K"),0)),"")</f>
        <v/>
      </c>
      <c r="AM766" s="50">
        <f t="shared" si="1"/>
        <v>2</v>
      </c>
      <c r="AN766" s="50" t="str">
        <f t="shared" si="2"/>
        <v>Not Started</v>
      </c>
      <c r="AO766" s="51" t="str">
        <f t="array" ref="AO766">IFERROR(INDEX(INDIRECT("'"&amp;VLOOKUP($C766,ModMap!$A$2:$B$21,2,FALSE)&amp;"'!AO:AO"),MATCH($K766,INDIRECT("'"&amp;VLOOKUP($C766,ModMap!$A$2:$B$21,2,FALSE)&amp;"'!$K:$K"),0)),"")</f>
        <v/>
      </c>
      <c r="AP766" s="49" t="str">
        <f t="array" ref="AP766">IFERROR(HYPERLINK("#'"&amp;VLOOKUP($C766,ModMap!$A$2:$B$21,2,FALSE)&amp;"'!V"&amp;MATCH($K766,INDIRECT("'"&amp;VLOOKUP($C766,ModMap!$A$2:$B$21,2,FALSE)&amp;"'!$K:$K"),0),"Edit on module sheet"),"")</f>
        <v>Edit on module sheet</v>
      </c>
    </row>
    <row r="767" ht="42.0" customHeight="1">
      <c r="A767" s="39">
        <v>765.0</v>
      </c>
      <c r="B767" s="39">
        <v>765.0</v>
      </c>
      <c r="C767" s="39" t="s">
        <v>133</v>
      </c>
      <c r="D767" s="40" t="s">
        <v>134</v>
      </c>
      <c r="E767" s="31" t="s">
        <v>69</v>
      </c>
      <c r="F767" s="68" t="s">
        <v>1900</v>
      </c>
      <c r="G767" s="40" t="s">
        <v>1901</v>
      </c>
      <c r="H767" s="39" t="s">
        <v>2333</v>
      </c>
      <c r="I767" s="39" t="s">
        <v>2334</v>
      </c>
      <c r="J767" s="40" t="s">
        <v>2335</v>
      </c>
      <c r="K767" s="39" t="s">
        <v>3965</v>
      </c>
      <c r="L767" s="40" t="s">
        <v>3966</v>
      </c>
      <c r="M767" s="48" t="s">
        <v>434</v>
      </c>
      <c r="N767" s="39" t="s">
        <v>1907</v>
      </c>
      <c r="O767" s="39" t="s">
        <v>1135</v>
      </c>
      <c r="P767" s="40" t="s">
        <v>484</v>
      </c>
      <c r="Q767" s="40" t="s">
        <v>2338</v>
      </c>
      <c r="R767" s="39" t="s">
        <v>1910</v>
      </c>
      <c r="S767" s="39" t="s">
        <v>69</v>
      </c>
      <c r="T767" s="39" t="str">
        <f t="array" ref="T767">IFERROR(INDEX(INDIRECT("'"&amp;VLOOKUP($C767,ModMap!$A$2:$B$21,2,FALSE)&amp;"'!T:T"),MATCH($K767,INDIRECT("'"&amp;VLOOKUP($C767,ModMap!$A$2:$B$21,2,FALSE)&amp;"'!$K:$K"),0)),"")</f>
        <v>Unassigned</v>
      </c>
      <c r="U767" s="48" t="s">
        <v>33</v>
      </c>
      <c r="V767" s="39" t="str">
        <f t="array" ref="V767">IFERROR(INDEX(INDIRECT("'"&amp;VLOOKUP($C767,ModMap!$A$2:$B$21,2,FALSE)&amp;"'!V:V"),MATCH($K767,INDIRECT("'"&amp;VLOOKUP($C767,ModMap!$A$2:$B$21,2,FALSE)&amp;"'!$K:$K"),0)),"")</f>
        <v>Not Started</v>
      </c>
      <c r="W767" s="39" t="str">
        <f t="array" ref="W767">IFERROR(INDEX(INDIRECT("'"&amp;VLOOKUP($C767,ModMap!$A$2:$B$21,2,FALSE)&amp;"'!W:W"),MATCH($K767,INDIRECT("'"&amp;VLOOKUP($C767,ModMap!$A$2:$B$21,2,FALSE)&amp;"'!$K:$K"),0)),"")</f>
        <v>Unassigned</v>
      </c>
      <c r="X767" s="44" t="s">
        <v>36</v>
      </c>
      <c r="Y767" s="39" t="str">
        <f t="array" ref="Y767">IFERROR(INDEX(INDIRECT("'"&amp;VLOOKUP($C767,ModMap!$A$2:$B$21,2,FALSE)&amp;"'!Y:Y"),MATCH($K767,INDIRECT("'"&amp;VLOOKUP($C767,ModMap!$A$2:$B$21,2,FALSE)&amp;"'!$K:$K"),0)),"")</f>
        <v>N/A</v>
      </c>
      <c r="Z767" s="39" t="str">
        <f t="array" ref="Z767">IFERROR(INDEX(INDIRECT("'"&amp;VLOOKUP($C767,ModMap!$A$2:$B$21,2,FALSE)&amp;"'!Z:Z"),MATCH($K767,INDIRECT("'"&amp;VLOOKUP($C767,ModMap!$A$2:$B$21,2,FALSE)&amp;"'!$K:$K"),0)),"")</f>
        <v/>
      </c>
      <c r="AA767" s="44" t="s">
        <v>36</v>
      </c>
      <c r="AB767" s="39" t="str">
        <f t="array" ref="AB767">IFERROR(INDEX(INDIRECT("'"&amp;VLOOKUP($C767,ModMap!$A$2:$B$21,2,FALSE)&amp;"'!AB:AB"),MATCH($K767,INDIRECT("'"&amp;VLOOKUP($C767,ModMap!$A$2:$B$21,2,FALSE)&amp;"'!$K:$K"),0)),"")</f>
        <v>N/A</v>
      </c>
      <c r="AC767" s="39" t="str">
        <f t="array" ref="AC767">IFERROR(INDEX(INDIRECT("'"&amp;VLOOKUP($C767,ModMap!$A$2:$B$21,2,FALSE)&amp;"'!AC:AC"),MATCH($K767,INDIRECT("'"&amp;VLOOKUP($C767,ModMap!$A$2:$B$21,2,FALSE)&amp;"'!$K:$K"),0)),"")</f>
        <v/>
      </c>
      <c r="AD767" s="48" t="s">
        <v>33</v>
      </c>
      <c r="AE767" s="39" t="str">
        <f t="array" ref="AE767">IFERROR(INDEX(INDIRECT("'"&amp;VLOOKUP($C767,ModMap!$A$2:$B$21,2,FALSE)&amp;"'!AE:AE"),MATCH($K767,INDIRECT("'"&amp;VLOOKUP($C767,ModMap!$A$2:$B$21,2,FALSE)&amp;"'!$K:$K"),0)),"")</f>
        <v>Not Started</v>
      </c>
      <c r="AF767" s="39" t="str">
        <f t="array" ref="AF767">IFERROR(INDEX(INDIRECT("'"&amp;VLOOKUP($C767,ModMap!$A$2:$B$21,2,FALSE)&amp;"'!AF:AF"),MATCH($K767,INDIRECT("'"&amp;VLOOKUP($C767,ModMap!$A$2:$B$21,2,FALSE)&amp;"'!$K:$K"),0)),"")</f>
        <v>Unassigned</v>
      </c>
      <c r="AG767" s="48" t="s">
        <v>33</v>
      </c>
      <c r="AH767" s="39" t="str">
        <f t="array" ref="AH767">IFERROR(INDEX(INDIRECT("'"&amp;VLOOKUP($C767,ModMap!$A$2:$B$21,2,FALSE)&amp;"'!AH:AH"),MATCH($K767,INDIRECT("'"&amp;VLOOKUP($C767,ModMap!$A$2:$B$21,2,FALSE)&amp;"'!$K:$K"),0)),"")</f>
        <v>Not Started</v>
      </c>
      <c r="AI767" s="39" t="str">
        <f t="array" ref="AI767">IFERROR(INDEX(INDIRECT("'"&amp;VLOOKUP($C767,ModMap!$A$2:$B$21,2,FALSE)&amp;"'!AI:AI"),MATCH($K767,INDIRECT("'"&amp;VLOOKUP($C767,ModMap!$A$2:$B$21,2,FALSE)&amp;"'!$K:$K"),0)),"")</f>
        <v>Unassigned</v>
      </c>
      <c r="AJ767" s="44" t="s">
        <v>36</v>
      </c>
      <c r="AK767" s="39" t="str">
        <f t="array" ref="AK767">IFERROR(INDEX(INDIRECT("'"&amp;VLOOKUP($C767,ModMap!$A$2:$B$21,2,FALSE)&amp;"'!AK:AK"),MATCH($K767,INDIRECT("'"&amp;VLOOKUP($C767,ModMap!$A$2:$B$21,2,FALSE)&amp;"'!$K:$K"),0)),"")</f>
        <v>N/A</v>
      </c>
      <c r="AL767" s="39" t="str">
        <f t="array" ref="AL767">IFERROR(INDEX(INDIRECT("'"&amp;VLOOKUP($C767,ModMap!$A$2:$B$21,2,FALSE)&amp;"'!AL:AL"),MATCH($K767,INDIRECT("'"&amp;VLOOKUP($C767,ModMap!$A$2:$B$21,2,FALSE)&amp;"'!$K:$K"),0)),"")</f>
        <v/>
      </c>
      <c r="AM767" s="39">
        <f t="shared" si="1"/>
        <v>3</v>
      </c>
      <c r="AN767" s="39" t="str">
        <f t="shared" si="2"/>
        <v>Not Started</v>
      </c>
      <c r="AO767" s="40" t="str">
        <f t="array" ref="AO767">IFERROR(INDEX(INDIRECT("'"&amp;VLOOKUP($C767,ModMap!$A$2:$B$21,2,FALSE)&amp;"'!AO:AO"),MATCH($K767,INDIRECT("'"&amp;VLOOKUP($C767,ModMap!$A$2:$B$21,2,FALSE)&amp;"'!$K:$K"),0)),"")</f>
        <v/>
      </c>
      <c r="AP767" s="49" t="str">
        <f t="array" ref="AP767">IFERROR(HYPERLINK("#'"&amp;VLOOKUP($C767,ModMap!$A$2:$B$21,2,FALSE)&amp;"'!V"&amp;MATCH($K767,INDIRECT("'"&amp;VLOOKUP($C767,ModMap!$A$2:$B$21,2,FALSE)&amp;"'!$K:$K"),0),"Edit on module sheet"),"")</f>
        <v>Edit on module sheet</v>
      </c>
    </row>
    <row r="768" ht="42.0" customHeight="1">
      <c r="A768" s="50">
        <v>766.0</v>
      </c>
      <c r="B768" s="50">
        <v>766.0</v>
      </c>
      <c r="C768" s="50" t="s">
        <v>133</v>
      </c>
      <c r="D768" s="51" t="s">
        <v>134</v>
      </c>
      <c r="E768" s="30" t="s">
        <v>62</v>
      </c>
      <c r="F768" s="68" t="s">
        <v>1900</v>
      </c>
      <c r="G768" s="51" t="s">
        <v>1901</v>
      </c>
      <c r="H768" s="50" t="s">
        <v>2350</v>
      </c>
      <c r="I768" s="50" t="s">
        <v>2351</v>
      </c>
      <c r="J768" s="51" t="s">
        <v>2352</v>
      </c>
      <c r="K768" s="50" t="s">
        <v>2353</v>
      </c>
      <c r="L768" s="51" t="s">
        <v>2354</v>
      </c>
      <c r="M768" s="47" t="s">
        <v>200</v>
      </c>
      <c r="N768" s="50" t="s">
        <v>1907</v>
      </c>
      <c r="O768" s="50" t="s">
        <v>1135</v>
      </c>
      <c r="P768" s="51" t="s">
        <v>1136</v>
      </c>
      <c r="Q768" s="51" t="s">
        <v>1137</v>
      </c>
      <c r="R768" s="50" t="s">
        <v>1910</v>
      </c>
      <c r="S768" s="50" t="s">
        <v>1911</v>
      </c>
      <c r="T768" s="50" t="str">
        <f t="array" ref="T768">IFERROR(INDEX(INDIRECT("'"&amp;VLOOKUP($C768,ModMap!$A$2:$B$21,2,FALSE)&amp;"'!T:T"),MATCH($K768,INDIRECT("'"&amp;VLOOKUP($C768,ModMap!$A$2:$B$21,2,FALSE)&amp;"'!$K:$K"),0)),"")</f>
        <v>Unassigned</v>
      </c>
      <c r="U768" s="48" t="s">
        <v>33</v>
      </c>
      <c r="V768" s="50" t="str">
        <f t="array" ref="V768">IFERROR(INDEX(INDIRECT("'"&amp;VLOOKUP($C768,ModMap!$A$2:$B$21,2,FALSE)&amp;"'!V:V"),MATCH($K768,INDIRECT("'"&amp;VLOOKUP($C768,ModMap!$A$2:$B$21,2,FALSE)&amp;"'!$K:$K"),0)),"")</f>
        <v>Not Started</v>
      </c>
      <c r="W768" s="50" t="str">
        <f t="array" ref="W768">IFERROR(INDEX(INDIRECT("'"&amp;VLOOKUP($C768,ModMap!$A$2:$B$21,2,FALSE)&amp;"'!W:W"),MATCH($K768,INDIRECT("'"&amp;VLOOKUP($C768,ModMap!$A$2:$B$21,2,FALSE)&amp;"'!$K:$K"),0)),"")</f>
        <v>Unassigned</v>
      </c>
      <c r="X768" s="44" t="s">
        <v>36</v>
      </c>
      <c r="Y768" s="50" t="str">
        <f t="array" ref="Y768">IFERROR(INDEX(INDIRECT("'"&amp;VLOOKUP($C768,ModMap!$A$2:$B$21,2,FALSE)&amp;"'!Y:Y"),MATCH($K768,INDIRECT("'"&amp;VLOOKUP($C768,ModMap!$A$2:$B$21,2,FALSE)&amp;"'!$K:$K"),0)),"")</f>
        <v>N/A</v>
      </c>
      <c r="Z768" s="50" t="str">
        <f t="array" ref="Z768">IFERROR(INDEX(INDIRECT("'"&amp;VLOOKUP($C768,ModMap!$A$2:$B$21,2,FALSE)&amp;"'!Z:Z"),MATCH($K768,INDIRECT("'"&amp;VLOOKUP($C768,ModMap!$A$2:$B$21,2,FALSE)&amp;"'!$K:$K"),0)),"")</f>
        <v/>
      </c>
      <c r="AA768" s="44" t="s">
        <v>36</v>
      </c>
      <c r="AB768" s="50" t="str">
        <f t="array" ref="AB768">IFERROR(INDEX(INDIRECT("'"&amp;VLOOKUP($C768,ModMap!$A$2:$B$21,2,FALSE)&amp;"'!AB:AB"),MATCH($K768,INDIRECT("'"&amp;VLOOKUP($C768,ModMap!$A$2:$B$21,2,FALSE)&amp;"'!$K:$K"),0)),"")</f>
        <v>N/A</v>
      </c>
      <c r="AC768" s="50" t="str">
        <f t="array" ref="AC768">IFERROR(INDEX(INDIRECT("'"&amp;VLOOKUP($C768,ModMap!$A$2:$B$21,2,FALSE)&amp;"'!AC:AC"),MATCH($K768,INDIRECT("'"&amp;VLOOKUP($C768,ModMap!$A$2:$B$21,2,FALSE)&amp;"'!$K:$K"),0)),"")</f>
        <v/>
      </c>
      <c r="AD768" s="44" t="s">
        <v>36</v>
      </c>
      <c r="AE768" s="50" t="str">
        <f t="array" ref="AE768">IFERROR(INDEX(INDIRECT("'"&amp;VLOOKUP($C768,ModMap!$A$2:$B$21,2,FALSE)&amp;"'!AE:AE"),MATCH($K768,INDIRECT("'"&amp;VLOOKUP($C768,ModMap!$A$2:$B$21,2,FALSE)&amp;"'!$K:$K"),0)),"")</f>
        <v>N/A</v>
      </c>
      <c r="AF768" s="50" t="str">
        <f t="array" ref="AF768">IFERROR(INDEX(INDIRECT("'"&amp;VLOOKUP($C768,ModMap!$A$2:$B$21,2,FALSE)&amp;"'!AF:AF"),MATCH($K768,INDIRECT("'"&amp;VLOOKUP($C768,ModMap!$A$2:$B$21,2,FALSE)&amp;"'!$K:$K"),0)),"")</f>
        <v/>
      </c>
      <c r="AG768" s="48" t="s">
        <v>33</v>
      </c>
      <c r="AH768" s="50" t="str">
        <f t="array" ref="AH768">IFERROR(INDEX(INDIRECT("'"&amp;VLOOKUP($C768,ModMap!$A$2:$B$21,2,FALSE)&amp;"'!AH:AH"),MATCH($K768,INDIRECT("'"&amp;VLOOKUP($C768,ModMap!$A$2:$B$21,2,FALSE)&amp;"'!$K:$K"),0)),"")</f>
        <v>Not Started</v>
      </c>
      <c r="AI768" s="50" t="str">
        <f t="array" ref="AI768">IFERROR(INDEX(INDIRECT("'"&amp;VLOOKUP($C768,ModMap!$A$2:$B$21,2,FALSE)&amp;"'!AI:AI"),MATCH($K768,INDIRECT("'"&amp;VLOOKUP($C768,ModMap!$A$2:$B$21,2,FALSE)&amp;"'!$K:$K"),0)),"")</f>
        <v>Unassigned</v>
      </c>
      <c r="AJ768" s="44" t="s">
        <v>36</v>
      </c>
      <c r="AK768" s="50" t="str">
        <f t="array" ref="AK768">IFERROR(INDEX(INDIRECT("'"&amp;VLOOKUP($C768,ModMap!$A$2:$B$21,2,FALSE)&amp;"'!AK:AK"),MATCH($K768,INDIRECT("'"&amp;VLOOKUP($C768,ModMap!$A$2:$B$21,2,FALSE)&amp;"'!$K:$K"),0)),"")</f>
        <v>N/A</v>
      </c>
      <c r="AL768" s="50" t="str">
        <f t="array" ref="AL768">IFERROR(INDEX(INDIRECT("'"&amp;VLOOKUP($C768,ModMap!$A$2:$B$21,2,FALSE)&amp;"'!AL:AL"),MATCH($K768,INDIRECT("'"&amp;VLOOKUP($C768,ModMap!$A$2:$B$21,2,FALSE)&amp;"'!$K:$K"),0)),"")</f>
        <v/>
      </c>
      <c r="AM768" s="50">
        <f t="shared" si="1"/>
        <v>2</v>
      </c>
      <c r="AN768" s="50" t="str">
        <f t="shared" si="2"/>
        <v>Not Started</v>
      </c>
      <c r="AO768" s="51" t="str">
        <f t="array" ref="AO768">IFERROR(INDEX(INDIRECT("'"&amp;VLOOKUP($C768,ModMap!$A$2:$B$21,2,FALSE)&amp;"'!AO:AO"),MATCH($K768,INDIRECT("'"&amp;VLOOKUP($C768,ModMap!$A$2:$B$21,2,FALSE)&amp;"'!$K:$K"),0)),"")</f>
        <v/>
      </c>
      <c r="AP768" s="49" t="str">
        <f t="array" ref="AP768">IFERROR(HYPERLINK("#'"&amp;VLOOKUP($C768,ModMap!$A$2:$B$21,2,FALSE)&amp;"'!V"&amp;MATCH($K768,INDIRECT("'"&amp;VLOOKUP($C768,ModMap!$A$2:$B$21,2,FALSE)&amp;"'!$K:$K"),0),"Edit on module sheet"),"")</f>
        <v>Edit on module sheet</v>
      </c>
    </row>
    <row r="769" ht="42.0" customHeight="1">
      <c r="A769" s="39">
        <v>767.0</v>
      </c>
      <c r="B769" s="39">
        <v>767.0</v>
      </c>
      <c r="C769" s="39" t="s">
        <v>133</v>
      </c>
      <c r="D769" s="40" t="s">
        <v>134</v>
      </c>
      <c r="E769" s="30" t="s">
        <v>62</v>
      </c>
      <c r="F769" s="68" t="s">
        <v>1900</v>
      </c>
      <c r="G769" s="40" t="s">
        <v>1901</v>
      </c>
      <c r="H769" s="39" t="s">
        <v>2350</v>
      </c>
      <c r="I769" s="39" t="s">
        <v>2351</v>
      </c>
      <c r="J769" s="40" t="s">
        <v>2352</v>
      </c>
      <c r="K769" s="39" t="s">
        <v>2359</v>
      </c>
      <c r="L769" s="40" t="s">
        <v>2360</v>
      </c>
      <c r="M769" s="47" t="s">
        <v>200</v>
      </c>
      <c r="N769" s="39" t="s">
        <v>1907</v>
      </c>
      <c r="O769" s="39" t="s">
        <v>1135</v>
      </c>
      <c r="P769" s="40" t="s">
        <v>1136</v>
      </c>
      <c r="Q769" s="40" t="s">
        <v>1137</v>
      </c>
      <c r="R769" s="39" t="s">
        <v>1910</v>
      </c>
      <c r="S769" s="39" t="s">
        <v>1920</v>
      </c>
      <c r="T769" s="39" t="str">
        <f t="array" ref="T769">IFERROR(INDEX(INDIRECT("'"&amp;VLOOKUP($C769,ModMap!$A$2:$B$21,2,FALSE)&amp;"'!T:T"),MATCH($K769,INDIRECT("'"&amp;VLOOKUP($C769,ModMap!$A$2:$B$21,2,FALSE)&amp;"'!$K:$K"),0)),"")</f>
        <v>Unassigned</v>
      </c>
      <c r="U769" s="48" t="s">
        <v>33</v>
      </c>
      <c r="V769" s="39" t="str">
        <f t="array" ref="V769">IFERROR(INDEX(INDIRECT("'"&amp;VLOOKUP($C769,ModMap!$A$2:$B$21,2,FALSE)&amp;"'!V:V"),MATCH($K769,INDIRECT("'"&amp;VLOOKUP($C769,ModMap!$A$2:$B$21,2,FALSE)&amp;"'!$K:$K"),0)),"")</f>
        <v>Not Started</v>
      </c>
      <c r="W769" s="39" t="str">
        <f t="array" ref="W769">IFERROR(INDEX(INDIRECT("'"&amp;VLOOKUP($C769,ModMap!$A$2:$B$21,2,FALSE)&amp;"'!W:W"),MATCH($K769,INDIRECT("'"&amp;VLOOKUP($C769,ModMap!$A$2:$B$21,2,FALSE)&amp;"'!$K:$K"),0)),"")</f>
        <v>Unassigned</v>
      </c>
      <c r="X769" s="44" t="s">
        <v>36</v>
      </c>
      <c r="Y769" s="39" t="str">
        <f t="array" ref="Y769">IFERROR(INDEX(INDIRECT("'"&amp;VLOOKUP($C769,ModMap!$A$2:$B$21,2,FALSE)&amp;"'!Y:Y"),MATCH($K769,INDIRECT("'"&amp;VLOOKUP($C769,ModMap!$A$2:$B$21,2,FALSE)&amp;"'!$K:$K"),0)),"")</f>
        <v>N/A</v>
      </c>
      <c r="Z769" s="39" t="str">
        <f t="array" ref="Z769">IFERROR(INDEX(INDIRECT("'"&amp;VLOOKUP($C769,ModMap!$A$2:$B$21,2,FALSE)&amp;"'!Z:Z"),MATCH($K769,INDIRECT("'"&amp;VLOOKUP($C769,ModMap!$A$2:$B$21,2,FALSE)&amp;"'!$K:$K"),0)),"")</f>
        <v/>
      </c>
      <c r="AA769" s="44" t="s">
        <v>36</v>
      </c>
      <c r="AB769" s="39" t="str">
        <f t="array" ref="AB769">IFERROR(INDEX(INDIRECT("'"&amp;VLOOKUP($C769,ModMap!$A$2:$B$21,2,FALSE)&amp;"'!AB:AB"),MATCH($K769,INDIRECT("'"&amp;VLOOKUP($C769,ModMap!$A$2:$B$21,2,FALSE)&amp;"'!$K:$K"),0)),"")</f>
        <v>N/A</v>
      </c>
      <c r="AC769" s="39" t="str">
        <f t="array" ref="AC769">IFERROR(INDEX(INDIRECT("'"&amp;VLOOKUP($C769,ModMap!$A$2:$B$21,2,FALSE)&amp;"'!AC:AC"),MATCH($K769,INDIRECT("'"&amp;VLOOKUP($C769,ModMap!$A$2:$B$21,2,FALSE)&amp;"'!$K:$K"),0)),"")</f>
        <v/>
      </c>
      <c r="AD769" s="48" t="s">
        <v>33</v>
      </c>
      <c r="AE769" s="39" t="str">
        <f t="array" ref="AE769">IFERROR(INDEX(INDIRECT("'"&amp;VLOOKUP($C769,ModMap!$A$2:$B$21,2,FALSE)&amp;"'!AE:AE"),MATCH($K769,INDIRECT("'"&amp;VLOOKUP($C769,ModMap!$A$2:$B$21,2,FALSE)&amp;"'!$K:$K"),0)),"")</f>
        <v>Not Started</v>
      </c>
      <c r="AF769" s="39" t="str">
        <f t="array" ref="AF769">IFERROR(INDEX(INDIRECT("'"&amp;VLOOKUP($C769,ModMap!$A$2:$B$21,2,FALSE)&amp;"'!AF:AF"),MATCH($K769,INDIRECT("'"&amp;VLOOKUP($C769,ModMap!$A$2:$B$21,2,FALSE)&amp;"'!$K:$K"),0)),"")</f>
        <v>Unassigned</v>
      </c>
      <c r="AG769" s="48" t="s">
        <v>33</v>
      </c>
      <c r="AH769" s="39" t="str">
        <f t="array" ref="AH769">IFERROR(INDEX(INDIRECT("'"&amp;VLOOKUP($C769,ModMap!$A$2:$B$21,2,FALSE)&amp;"'!AH:AH"),MATCH($K769,INDIRECT("'"&amp;VLOOKUP($C769,ModMap!$A$2:$B$21,2,FALSE)&amp;"'!$K:$K"),0)),"")</f>
        <v>Not Started</v>
      </c>
      <c r="AI769" s="39" t="str">
        <f t="array" ref="AI769">IFERROR(INDEX(INDIRECT("'"&amp;VLOOKUP($C769,ModMap!$A$2:$B$21,2,FALSE)&amp;"'!AI:AI"),MATCH($K769,INDIRECT("'"&amp;VLOOKUP($C769,ModMap!$A$2:$B$21,2,FALSE)&amp;"'!$K:$K"),0)),"")</f>
        <v>Unassigned</v>
      </c>
      <c r="AJ769" s="44" t="s">
        <v>36</v>
      </c>
      <c r="AK769" s="39" t="str">
        <f t="array" ref="AK769">IFERROR(INDEX(INDIRECT("'"&amp;VLOOKUP($C769,ModMap!$A$2:$B$21,2,FALSE)&amp;"'!AK:AK"),MATCH($K769,INDIRECT("'"&amp;VLOOKUP($C769,ModMap!$A$2:$B$21,2,FALSE)&amp;"'!$K:$K"),0)),"")</f>
        <v>N/A</v>
      </c>
      <c r="AL769" s="39" t="str">
        <f t="array" ref="AL769">IFERROR(INDEX(INDIRECT("'"&amp;VLOOKUP($C769,ModMap!$A$2:$B$21,2,FALSE)&amp;"'!AL:AL"),MATCH($K769,INDIRECT("'"&amp;VLOOKUP($C769,ModMap!$A$2:$B$21,2,FALSE)&amp;"'!$K:$K"),0)),"")</f>
        <v/>
      </c>
      <c r="AM769" s="39">
        <f t="shared" si="1"/>
        <v>3</v>
      </c>
      <c r="AN769" s="39" t="str">
        <f t="shared" si="2"/>
        <v>Not Started</v>
      </c>
      <c r="AO769" s="40" t="str">
        <f t="array" ref="AO769">IFERROR(INDEX(INDIRECT("'"&amp;VLOOKUP($C769,ModMap!$A$2:$B$21,2,FALSE)&amp;"'!AO:AO"),MATCH($K769,INDIRECT("'"&amp;VLOOKUP($C769,ModMap!$A$2:$B$21,2,FALSE)&amp;"'!$K:$K"),0)),"")</f>
        <v/>
      </c>
      <c r="AP769" s="49" t="str">
        <f t="array" ref="AP769">IFERROR(HYPERLINK("#'"&amp;VLOOKUP($C769,ModMap!$A$2:$B$21,2,FALSE)&amp;"'!V"&amp;MATCH($K769,INDIRECT("'"&amp;VLOOKUP($C769,ModMap!$A$2:$B$21,2,FALSE)&amp;"'!$K:$K"),0),"Edit on module sheet"),"")</f>
        <v>Edit on module sheet</v>
      </c>
    </row>
    <row r="770" ht="42.0" customHeight="1">
      <c r="A770" s="50">
        <v>768.0</v>
      </c>
      <c r="B770" s="50">
        <v>768.0</v>
      </c>
      <c r="C770" s="50" t="s">
        <v>133</v>
      </c>
      <c r="D770" s="51" t="s">
        <v>134</v>
      </c>
      <c r="E770" s="30" t="s">
        <v>62</v>
      </c>
      <c r="F770" s="68" t="s">
        <v>1900</v>
      </c>
      <c r="G770" s="51" t="s">
        <v>1901</v>
      </c>
      <c r="H770" s="50" t="s">
        <v>2350</v>
      </c>
      <c r="I770" s="50" t="s">
        <v>2351</v>
      </c>
      <c r="J770" s="51" t="s">
        <v>2352</v>
      </c>
      <c r="K770" s="50" t="s">
        <v>2363</v>
      </c>
      <c r="L770" s="51" t="s">
        <v>1925</v>
      </c>
      <c r="M770" s="47" t="s">
        <v>200</v>
      </c>
      <c r="N770" s="50" t="s">
        <v>1907</v>
      </c>
      <c r="O770" s="50" t="s">
        <v>1135</v>
      </c>
      <c r="P770" s="51" t="s">
        <v>1136</v>
      </c>
      <c r="Q770" s="51" t="s">
        <v>1137</v>
      </c>
      <c r="R770" s="50" t="s">
        <v>1910</v>
      </c>
      <c r="S770" s="50" t="s">
        <v>1928</v>
      </c>
      <c r="T770" s="50" t="str">
        <f t="array" ref="T770">IFERROR(INDEX(INDIRECT("'"&amp;VLOOKUP($C770,ModMap!$A$2:$B$21,2,FALSE)&amp;"'!T:T"),MATCH($K770,INDIRECT("'"&amp;VLOOKUP($C770,ModMap!$A$2:$B$21,2,FALSE)&amp;"'!$K:$K"),0)),"")</f>
        <v>Unassigned</v>
      </c>
      <c r="U770" s="48" t="s">
        <v>33</v>
      </c>
      <c r="V770" s="50" t="str">
        <f t="array" ref="V770">IFERROR(INDEX(INDIRECT("'"&amp;VLOOKUP($C770,ModMap!$A$2:$B$21,2,FALSE)&amp;"'!V:V"),MATCH($K770,INDIRECT("'"&amp;VLOOKUP($C770,ModMap!$A$2:$B$21,2,FALSE)&amp;"'!$K:$K"),0)),"")</f>
        <v>Not Started</v>
      </c>
      <c r="W770" s="50" t="str">
        <f t="array" ref="W770">IFERROR(INDEX(INDIRECT("'"&amp;VLOOKUP($C770,ModMap!$A$2:$B$21,2,FALSE)&amp;"'!W:W"),MATCH($K770,INDIRECT("'"&amp;VLOOKUP($C770,ModMap!$A$2:$B$21,2,FALSE)&amp;"'!$K:$K"),0)),"")</f>
        <v>Unassigned</v>
      </c>
      <c r="X770" s="44" t="s">
        <v>36</v>
      </c>
      <c r="Y770" s="50" t="str">
        <f t="array" ref="Y770">IFERROR(INDEX(INDIRECT("'"&amp;VLOOKUP($C770,ModMap!$A$2:$B$21,2,FALSE)&amp;"'!Y:Y"),MATCH($K770,INDIRECT("'"&amp;VLOOKUP($C770,ModMap!$A$2:$B$21,2,FALSE)&amp;"'!$K:$K"),0)),"")</f>
        <v>N/A</v>
      </c>
      <c r="Z770" s="50" t="str">
        <f t="array" ref="Z770">IFERROR(INDEX(INDIRECT("'"&amp;VLOOKUP($C770,ModMap!$A$2:$B$21,2,FALSE)&amp;"'!Z:Z"),MATCH($K770,INDIRECT("'"&amp;VLOOKUP($C770,ModMap!$A$2:$B$21,2,FALSE)&amp;"'!$K:$K"),0)),"")</f>
        <v/>
      </c>
      <c r="AA770" s="44" t="s">
        <v>36</v>
      </c>
      <c r="AB770" s="50" t="str">
        <f t="array" ref="AB770">IFERROR(INDEX(INDIRECT("'"&amp;VLOOKUP($C770,ModMap!$A$2:$B$21,2,FALSE)&amp;"'!AB:AB"),MATCH($K770,INDIRECT("'"&amp;VLOOKUP($C770,ModMap!$A$2:$B$21,2,FALSE)&amp;"'!$K:$K"),0)),"")</f>
        <v>N/A</v>
      </c>
      <c r="AC770" s="50" t="str">
        <f t="array" ref="AC770">IFERROR(INDEX(INDIRECT("'"&amp;VLOOKUP($C770,ModMap!$A$2:$B$21,2,FALSE)&amp;"'!AC:AC"),MATCH($K770,INDIRECT("'"&amp;VLOOKUP($C770,ModMap!$A$2:$B$21,2,FALSE)&amp;"'!$K:$K"),0)),"")</f>
        <v/>
      </c>
      <c r="AD770" s="44" t="s">
        <v>36</v>
      </c>
      <c r="AE770" s="50" t="str">
        <f t="array" ref="AE770">IFERROR(INDEX(INDIRECT("'"&amp;VLOOKUP($C770,ModMap!$A$2:$B$21,2,FALSE)&amp;"'!AE:AE"),MATCH($K770,INDIRECT("'"&amp;VLOOKUP($C770,ModMap!$A$2:$B$21,2,FALSE)&amp;"'!$K:$K"),0)),"")</f>
        <v>N/A</v>
      </c>
      <c r="AF770" s="50" t="str">
        <f t="array" ref="AF770">IFERROR(INDEX(INDIRECT("'"&amp;VLOOKUP($C770,ModMap!$A$2:$B$21,2,FALSE)&amp;"'!AF:AF"),MATCH($K770,INDIRECT("'"&amp;VLOOKUP($C770,ModMap!$A$2:$B$21,2,FALSE)&amp;"'!$K:$K"),0)),"")</f>
        <v/>
      </c>
      <c r="AG770" s="48" t="s">
        <v>33</v>
      </c>
      <c r="AH770" s="50" t="str">
        <f t="array" ref="AH770">IFERROR(INDEX(INDIRECT("'"&amp;VLOOKUP($C770,ModMap!$A$2:$B$21,2,FALSE)&amp;"'!AH:AH"),MATCH($K770,INDIRECT("'"&amp;VLOOKUP($C770,ModMap!$A$2:$B$21,2,FALSE)&amp;"'!$K:$K"),0)),"")</f>
        <v>Not Started</v>
      </c>
      <c r="AI770" s="50" t="str">
        <f t="array" ref="AI770">IFERROR(INDEX(INDIRECT("'"&amp;VLOOKUP($C770,ModMap!$A$2:$B$21,2,FALSE)&amp;"'!AI:AI"),MATCH($K770,INDIRECT("'"&amp;VLOOKUP($C770,ModMap!$A$2:$B$21,2,FALSE)&amp;"'!$K:$K"),0)),"")</f>
        <v>Unassigned</v>
      </c>
      <c r="AJ770" s="44" t="s">
        <v>36</v>
      </c>
      <c r="AK770" s="50" t="str">
        <f t="array" ref="AK770">IFERROR(INDEX(INDIRECT("'"&amp;VLOOKUP($C770,ModMap!$A$2:$B$21,2,FALSE)&amp;"'!AK:AK"),MATCH($K770,INDIRECT("'"&amp;VLOOKUP($C770,ModMap!$A$2:$B$21,2,FALSE)&amp;"'!$K:$K"),0)),"")</f>
        <v>N/A</v>
      </c>
      <c r="AL770" s="50" t="str">
        <f t="array" ref="AL770">IFERROR(INDEX(INDIRECT("'"&amp;VLOOKUP($C770,ModMap!$A$2:$B$21,2,FALSE)&amp;"'!AL:AL"),MATCH($K770,INDIRECT("'"&amp;VLOOKUP($C770,ModMap!$A$2:$B$21,2,FALSE)&amp;"'!$K:$K"),0)),"")</f>
        <v/>
      </c>
      <c r="AM770" s="50">
        <f t="shared" si="1"/>
        <v>2</v>
      </c>
      <c r="AN770" s="50" t="str">
        <f t="shared" si="2"/>
        <v>Not Started</v>
      </c>
      <c r="AO770" s="51" t="str">
        <f t="array" ref="AO770">IFERROR(INDEX(INDIRECT("'"&amp;VLOOKUP($C770,ModMap!$A$2:$B$21,2,FALSE)&amp;"'!AO:AO"),MATCH($K770,INDIRECT("'"&amp;VLOOKUP($C770,ModMap!$A$2:$B$21,2,FALSE)&amp;"'!$K:$K"),0)),"")</f>
        <v/>
      </c>
      <c r="AP770" s="49" t="str">
        <f t="array" ref="AP770">IFERROR(HYPERLINK("#'"&amp;VLOOKUP($C770,ModMap!$A$2:$B$21,2,FALSE)&amp;"'!V"&amp;MATCH($K770,INDIRECT("'"&amp;VLOOKUP($C770,ModMap!$A$2:$B$21,2,FALSE)&amp;"'!$K:$K"),0),"Edit on module sheet"),"")</f>
        <v>Edit on module sheet</v>
      </c>
    </row>
    <row r="771" ht="42.0" customHeight="1">
      <c r="A771" s="39">
        <v>769.0</v>
      </c>
      <c r="B771" s="39">
        <v>769.0</v>
      </c>
      <c r="C771" s="39" t="s">
        <v>133</v>
      </c>
      <c r="D771" s="40" t="s">
        <v>134</v>
      </c>
      <c r="E771" s="31" t="s">
        <v>69</v>
      </c>
      <c r="F771" s="68" t="s">
        <v>1900</v>
      </c>
      <c r="G771" s="40" t="s">
        <v>1901</v>
      </c>
      <c r="H771" s="39" t="s">
        <v>2350</v>
      </c>
      <c r="I771" s="39" t="s">
        <v>2351</v>
      </c>
      <c r="J771" s="40" t="s">
        <v>2352</v>
      </c>
      <c r="K771" s="39" t="s">
        <v>3967</v>
      </c>
      <c r="L771" s="40" t="s">
        <v>3968</v>
      </c>
      <c r="M771" s="48" t="s">
        <v>434</v>
      </c>
      <c r="N771" s="39" t="s">
        <v>1907</v>
      </c>
      <c r="O771" s="39" t="s">
        <v>1135</v>
      </c>
      <c r="P771" s="40" t="s">
        <v>1136</v>
      </c>
      <c r="Q771" s="40" t="s">
        <v>1137</v>
      </c>
      <c r="R771" s="39" t="s">
        <v>1910</v>
      </c>
      <c r="S771" s="39" t="s">
        <v>69</v>
      </c>
      <c r="T771" s="39" t="str">
        <f t="array" ref="T771">IFERROR(INDEX(INDIRECT("'"&amp;VLOOKUP($C771,ModMap!$A$2:$B$21,2,FALSE)&amp;"'!T:T"),MATCH($K771,INDIRECT("'"&amp;VLOOKUP($C771,ModMap!$A$2:$B$21,2,FALSE)&amp;"'!$K:$K"),0)),"")</f>
        <v>Unassigned</v>
      </c>
      <c r="U771" s="48" t="s">
        <v>33</v>
      </c>
      <c r="V771" s="39" t="str">
        <f t="array" ref="V771">IFERROR(INDEX(INDIRECT("'"&amp;VLOOKUP($C771,ModMap!$A$2:$B$21,2,FALSE)&amp;"'!V:V"),MATCH($K771,INDIRECT("'"&amp;VLOOKUP($C771,ModMap!$A$2:$B$21,2,FALSE)&amp;"'!$K:$K"),0)),"")</f>
        <v>Not Started</v>
      </c>
      <c r="W771" s="39" t="str">
        <f t="array" ref="W771">IFERROR(INDEX(INDIRECT("'"&amp;VLOOKUP($C771,ModMap!$A$2:$B$21,2,FALSE)&amp;"'!W:W"),MATCH($K771,INDIRECT("'"&amp;VLOOKUP($C771,ModMap!$A$2:$B$21,2,FALSE)&amp;"'!$K:$K"),0)),"")</f>
        <v>Unassigned</v>
      </c>
      <c r="X771" s="44" t="s">
        <v>36</v>
      </c>
      <c r="Y771" s="39" t="str">
        <f t="array" ref="Y771">IFERROR(INDEX(INDIRECT("'"&amp;VLOOKUP($C771,ModMap!$A$2:$B$21,2,FALSE)&amp;"'!Y:Y"),MATCH($K771,INDIRECT("'"&amp;VLOOKUP($C771,ModMap!$A$2:$B$21,2,FALSE)&amp;"'!$K:$K"),0)),"")</f>
        <v>N/A</v>
      </c>
      <c r="Z771" s="39" t="str">
        <f t="array" ref="Z771">IFERROR(INDEX(INDIRECT("'"&amp;VLOOKUP($C771,ModMap!$A$2:$B$21,2,FALSE)&amp;"'!Z:Z"),MATCH($K771,INDIRECT("'"&amp;VLOOKUP($C771,ModMap!$A$2:$B$21,2,FALSE)&amp;"'!$K:$K"),0)),"")</f>
        <v/>
      </c>
      <c r="AA771" s="44" t="s">
        <v>36</v>
      </c>
      <c r="AB771" s="39" t="str">
        <f t="array" ref="AB771">IFERROR(INDEX(INDIRECT("'"&amp;VLOOKUP($C771,ModMap!$A$2:$B$21,2,FALSE)&amp;"'!AB:AB"),MATCH($K771,INDIRECT("'"&amp;VLOOKUP($C771,ModMap!$A$2:$B$21,2,FALSE)&amp;"'!$K:$K"),0)),"")</f>
        <v>N/A</v>
      </c>
      <c r="AC771" s="39" t="str">
        <f t="array" ref="AC771">IFERROR(INDEX(INDIRECT("'"&amp;VLOOKUP($C771,ModMap!$A$2:$B$21,2,FALSE)&amp;"'!AC:AC"),MATCH($K771,INDIRECT("'"&amp;VLOOKUP($C771,ModMap!$A$2:$B$21,2,FALSE)&amp;"'!$K:$K"),0)),"")</f>
        <v/>
      </c>
      <c r="AD771" s="48" t="s">
        <v>33</v>
      </c>
      <c r="AE771" s="39" t="str">
        <f t="array" ref="AE771">IFERROR(INDEX(INDIRECT("'"&amp;VLOOKUP($C771,ModMap!$A$2:$B$21,2,FALSE)&amp;"'!AE:AE"),MATCH($K771,INDIRECT("'"&amp;VLOOKUP($C771,ModMap!$A$2:$B$21,2,FALSE)&amp;"'!$K:$K"),0)),"")</f>
        <v>Not Started</v>
      </c>
      <c r="AF771" s="39" t="str">
        <f t="array" ref="AF771">IFERROR(INDEX(INDIRECT("'"&amp;VLOOKUP($C771,ModMap!$A$2:$B$21,2,FALSE)&amp;"'!AF:AF"),MATCH($K771,INDIRECT("'"&amp;VLOOKUP($C771,ModMap!$A$2:$B$21,2,FALSE)&amp;"'!$K:$K"),0)),"")</f>
        <v>Unassigned</v>
      </c>
      <c r="AG771" s="48" t="s">
        <v>33</v>
      </c>
      <c r="AH771" s="39" t="str">
        <f t="array" ref="AH771">IFERROR(INDEX(INDIRECT("'"&amp;VLOOKUP($C771,ModMap!$A$2:$B$21,2,FALSE)&amp;"'!AH:AH"),MATCH($K771,INDIRECT("'"&amp;VLOOKUP($C771,ModMap!$A$2:$B$21,2,FALSE)&amp;"'!$K:$K"),0)),"")</f>
        <v>Not Started</v>
      </c>
      <c r="AI771" s="39" t="str">
        <f t="array" ref="AI771">IFERROR(INDEX(INDIRECT("'"&amp;VLOOKUP($C771,ModMap!$A$2:$B$21,2,FALSE)&amp;"'!AI:AI"),MATCH($K771,INDIRECT("'"&amp;VLOOKUP($C771,ModMap!$A$2:$B$21,2,FALSE)&amp;"'!$K:$K"),0)),"")</f>
        <v>Unassigned</v>
      </c>
      <c r="AJ771" s="44" t="s">
        <v>36</v>
      </c>
      <c r="AK771" s="39" t="str">
        <f t="array" ref="AK771">IFERROR(INDEX(INDIRECT("'"&amp;VLOOKUP($C771,ModMap!$A$2:$B$21,2,FALSE)&amp;"'!AK:AK"),MATCH($K771,INDIRECT("'"&amp;VLOOKUP($C771,ModMap!$A$2:$B$21,2,FALSE)&amp;"'!$K:$K"),0)),"")</f>
        <v>N/A</v>
      </c>
      <c r="AL771" s="39" t="str">
        <f t="array" ref="AL771">IFERROR(INDEX(INDIRECT("'"&amp;VLOOKUP($C771,ModMap!$A$2:$B$21,2,FALSE)&amp;"'!AL:AL"),MATCH($K771,INDIRECT("'"&amp;VLOOKUP($C771,ModMap!$A$2:$B$21,2,FALSE)&amp;"'!$K:$K"),0)),"")</f>
        <v/>
      </c>
      <c r="AM771" s="39">
        <f t="shared" si="1"/>
        <v>3</v>
      </c>
      <c r="AN771" s="39" t="str">
        <f t="shared" si="2"/>
        <v>Not Started</v>
      </c>
      <c r="AO771" s="40" t="str">
        <f t="array" ref="AO771">IFERROR(INDEX(INDIRECT("'"&amp;VLOOKUP($C771,ModMap!$A$2:$B$21,2,FALSE)&amp;"'!AO:AO"),MATCH($K771,INDIRECT("'"&amp;VLOOKUP($C771,ModMap!$A$2:$B$21,2,FALSE)&amp;"'!$K:$K"),0)),"")</f>
        <v/>
      </c>
      <c r="AP771" s="49" t="str">
        <f t="array" ref="AP771">IFERROR(HYPERLINK("#'"&amp;VLOOKUP($C771,ModMap!$A$2:$B$21,2,FALSE)&amp;"'!V"&amp;MATCH($K771,INDIRECT("'"&amp;VLOOKUP($C771,ModMap!$A$2:$B$21,2,FALSE)&amp;"'!$K:$K"),0),"Edit on module sheet"),"")</f>
        <v>Edit on module sheet</v>
      </c>
    </row>
    <row r="772" ht="42.0" customHeight="1">
      <c r="A772" s="50">
        <v>770.0</v>
      </c>
      <c r="B772" s="50">
        <v>770.0</v>
      </c>
      <c r="C772" s="50" t="s">
        <v>133</v>
      </c>
      <c r="D772" s="51" t="s">
        <v>134</v>
      </c>
      <c r="E772" s="30" t="s">
        <v>62</v>
      </c>
      <c r="F772" s="68" t="s">
        <v>1900</v>
      </c>
      <c r="G772" s="51" t="s">
        <v>1901</v>
      </c>
      <c r="H772" s="50" t="s">
        <v>2370</v>
      </c>
      <c r="I772" s="50" t="s">
        <v>2371</v>
      </c>
      <c r="J772" s="51" t="s">
        <v>2372</v>
      </c>
      <c r="K772" s="50" t="s">
        <v>2373</v>
      </c>
      <c r="L772" s="51" t="s">
        <v>2374</v>
      </c>
      <c r="M772" s="47" t="s">
        <v>200</v>
      </c>
      <c r="N772" s="50" t="s">
        <v>1907</v>
      </c>
      <c r="O772" s="50" t="s">
        <v>1135</v>
      </c>
      <c r="P772" s="51" t="s">
        <v>2375</v>
      </c>
      <c r="Q772" s="51" t="s">
        <v>2376</v>
      </c>
      <c r="R772" s="50" t="s">
        <v>1910</v>
      </c>
      <c r="S772" s="50" t="s">
        <v>1911</v>
      </c>
      <c r="T772" s="50" t="str">
        <f t="array" ref="T772">IFERROR(INDEX(INDIRECT("'"&amp;VLOOKUP($C772,ModMap!$A$2:$B$21,2,FALSE)&amp;"'!T:T"),MATCH($K772,INDIRECT("'"&amp;VLOOKUP($C772,ModMap!$A$2:$B$21,2,FALSE)&amp;"'!$K:$K"),0)),"")</f>
        <v>Unassigned</v>
      </c>
      <c r="U772" s="48" t="s">
        <v>33</v>
      </c>
      <c r="V772" s="50" t="str">
        <f t="array" ref="V772">IFERROR(INDEX(INDIRECT("'"&amp;VLOOKUP($C772,ModMap!$A$2:$B$21,2,FALSE)&amp;"'!V:V"),MATCH($K772,INDIRECT("'"&amp;VLOOKUP($C772,ModMap!$A$2:$B$21,2,FALSE)&amp;"'!$K:$K"),0)),"")</f>
        <v>Not Started</v>
      </c>
      <c r="W772" s="50" t="str">
        <f t="array" ref="W772">IFERROR(INDEX(INDIRECT("'"&amp;VLOOKUP($C772,ModMap!$A$2:$B$21,2,FALSE)&amp;"'!W:W"),MATCH($K772,INDIRECT("'"&amp;VLOOKUP($C772,ModMap!$A$2:$B$21,2,FALSE)&amp;"'!$K:$K"),0)),"")</f>
        <v>Unassigned</v>
      </c>
      <c r="X772" s="44" t="s">
        <v>36</v>
      </c>
      <c r="Y772" s="50" t="str">
        <f t="array" ref="Y772">IFERROR(INDEX(INDIRECT("'"&amp;VLOOKUP($C772,ModMap!$A$2:$B$21,2,FALSE)&amp;"'!Y:Y"),MATCH($K772,INDIRECT("'"&amp;VLOOKUP($C772,ModMap!$A$2:$B$21,2,FALSE)&amp;"'!$K:$K"),0)),"")</f>
        <v>N/A</v>
      </c>
      <c r="Z772" s="50" t="str">
        <f t="array" ref="Z772">IFERROR(INDEX(INDIRECT("'"&amp;VLOOKUP($C772,ModMap!$A$2:$B$21,2,FALSE)&amp;"'!Z:Z"),MATCH($K772,INDIRECT("'"&amp;VLOOKUP($C772,ModMap!$A$2:$B$21,2,FALSE)&amp;"'!$K:$K"),0)),"")</f>
        <v/>
      </c>
      <c r="AA772" s="44" t="s">
        <v>36</v>
      </c>
      <c r="AB772" s="50" t="str">
        <f t="array" ref="AB772">IFERROR(INDEX(INDIRECT("'"&amp;VLOOKUP($C772,ModMap!$A$2:$B$21,2,FALSE)&amp;"'!AB:AB"),MATCH($K772,INDIRECT("'"&amp;VLOOKUP($C772,ModMap!$A$2:$B$21,2,FALSE)&amp;"'!$K:$K"),0)),"")</f>
        <v>N/A</v>
      </c>
      <c r="AC772" s="50" t="str">
        <f t="array" ref="AC772">IFERROR(INDEX(INDIRECT("'"&amp;VLOOKUP($C772,ModMap!$A$2:$B$21,2,FALSE)&amp;"'!AC:AC"),MATCH($K772,INDIRECT("'"&amp;VLOOKUP($C772,ModMap!$A$2:$B$21,2,FALSE)&amp;"'!$K:$K"),0)),"")</f>
        <v/>
      </c>
      <c r="AD772" s="44" t="s">
        <v>36</v>
      </c>
      <c r="AE772" s="50" t="str">
        <f t="array" ref="AE772">IFERROR(INDEX(INDIRECT("'"&amp;VLOOKUP($C772,ModMap!$A$2:$B$21,2,FALSE)&amp;"'!AE:AE"),MATCH($K772,INDIRECT("'"&amp;VLOOKUP($C772,ModMap!$A$2:$B$21,2,FALSE)&amp;"'!$K:$K"),0)),"")</f>
        <v>N/A</v>
      </c>
      <c r="AF772" s="50" t="str">
        <f t="array" ref="AF772">IFERROR(INDEX(INDIRECT("'"&amp;VLOOKUP($C772,ModMap!$A$2:$B$21,2,FALSE)&amp;"'!AF:AF"),MATCH($K772,INDIRECT("'"&amp;VLOOKUP($C772,ModMap!$A$2:$B$21,2,FALSE)&amp;"'!$K:$K"),0)),"")</f>
        <v/>
      </c>
      <c r="AG772" s="48" t="s">
        <v>33</v>
      </c>
      <c r="AH772" s="50" t="str">
        <f t="array" ref="AH772">IFERROR(INDEX(INDIRECT("'"&amp;VLOOKUP($C772,ModMap!$A$2:$B$21,2,FALSE)&amp;"'!AH:AH"),MATCH($K772,INDIRECT("'"&amp;VLOOKUP($C772,ModMap!$A$2:$B$21,2,FALSE)&amp;"'!$K:$K"),0)),"")</f>
        <v>Not Started</v>
      </c>
      <c r="AI772" s="50" t="str">
        <f t="array" ref="AI772">IFERROR(INDEX(INDIRECT("'"&amp;VLOOKUP($C772,ModMap!$A$2:$B$21,2,FALSE)&amp;"'!AI:AI"),MATCH($K772,INDIRECT("'"&amp;VLOOKUP($C772,ModMap!$A$2:$B$21,2,FALSE)&amp;"'!$K:$K"),0)),"")</f>
        <v>Unassigned</v>
      </c>
      <c r="AJ772" s="44" t="s">
        <v>36</v>
      </c>
      <c r="AK772" s="50" t="str">
        <f t="array" ref="AK772">IFERROR(INDEX(INDIRECT("'"&amp;VLOOKUP($C772,ModMap!$A$2:$B$21,2,FALSE)&amp;"'!AK:AK"),MATCH($K772,INDIRECT("'"&amp;VLOOKUP($C772,ModMap!$A$2:$B$21,2,FALSE)&amp;"'!$K:$K"),0)),"")</f>
        <v>N/A</v>
      </c>
      <c r="AL772" s="50" t="str">
        <f t="array" ref="AL772">IFERROR(INDEX(INDIRECT("'"&amp;VLOOKUP($C772,ModMap!$A$2:$B$21,2,FALSE)&amp;"'!AL:AL"),MATCH($K772,INDIRECT("'"&amp;VLOOKUP($C772,ModMap!$A$2:$B$21,2,FALSE)&amp;"'!$K:$K"),0)),"")</f>
        <v/>
      </c>
      <c r="AM772" s="50">
        <f t="shared" si="1"/>
        <v>2</v>
      </c>
      <c r="AN772" s="50" t="str">
        <f t="shared" si="2"/>
        <v>Not Started</v>
      </c>
      <c r="AO772" s="51" t="str">
        <f t="array" ref="AO772">IFERROR(INDEX(INDIRECT("'"&amp;VLOOKUP($C772,ModMap!$A$2:$B$21,2,FALSE)&amp;"'!AO:AO"),MATCH($K772,INDIRECT("'"&amp;VLOOKUP($C772,ModMap!$A$2:$B$21,2,FALSE)&amp;"'!$K:$K"),0)),"")</f>
        <v/>
      </c>
      <c r="AP772" s="49" t="str">
        <f t="array" ref="AP772">IFERROR(HYPERLINK("#'"&amp;VLOOKUP($C772,ModMap!$A$2:$B$21,2,FALSE)&amp;"'!V"&amp;MATCH($K772,INDIRECT("'"&amp;VLOOKUP($C772,ModMap!$A$2:$B$21,2,FALSE)&amp;"'!$K:$K"),0),"Edit on module sheet"),"")</f>
        <v>Edit on module sheet</v>
      </c>
    </row>
    <row r="773" ht="42.0" customHeight="1">
      <c r="A773" s="39">
        <v>771.0</v>
      </c>
      <c r="B773" s="39">
        <v>771.0</v>
      </c>
      <c r="C773" s="39" t="s">
        <v>133</v>
      </c>
      <c r="D773" s="40" t="s">
        <v>134</v>
      </c>
      <c r="E773" s="30" t="s">
        <v>62</v>
      </c>
      <c r="F773" s="68" t="s">
        <v>1900</v>
      </c>
      <c r="G773" s="40" t="s">
        <v>1901</v>
      </c>
      <c r="H773" s="39" t="s">
        <v>2370</v>
      </c>
      <c r="I773" s="39" t="s">
        <v>2371</v>
      </c>
      <c r="J773" s="40" t="s">
        <v>2372</v>
      </c>
      <c r="K773" s="39" t="s">
        <v>2383</v>
      </c>
      <c r="L773" s="40" t="s">
        <v>2384</v>
      </c>
      <c r="M773" s="47" t="s">
        <v>200</v>
      </c>
      <c r="N773" s="39" t="s">
        <v>1907</v>
      </c>
      <c r="O773" s="39" t="s">
        <v>1135</v>
      </c>
      <c r="P773" s="40" t="s">
        <v>2375</v>
      </c>
      <c r="Q773" s="40" t="s">
        <v>2376</v>
      </c>
      <c r="R773" s="39" t="s">
        <v>1910</v>
      </c>
      <c r="S773" s="39" t="s">
        <v>1920</v>
      </c>
      <c r="T773" s="39" t="str">
        <f t="array" ref="T773">IFERROR(INDEX(INDIRECT("'"&amp;VLOOKUP($C773,ModMap!$A$2:$B$21,2,FALSE)&amp;"'!T:T"),MATCH($K773,INDIRECT("'"&amp;VLOOKUP($C773,ModMap!$A$2:$B$21,2,FALSE)&amp;"'!$K:$K"),0)),"")</f>
        <v>Unassigned</v>
      </c>
      <c r="U773" s="48" t="s">
        <v>33</v>
      </c>
      <c r="V773" s="39" t="str">
        <f t="array" ref="V773">IFERROR(INDEX(INDIRECT("'"&amp;VLOOKUP($C773,ModMap!$A$2:$B$21,2,FALSE)&amp;"'!V:V"),MATCH($K773,INDIRECT("'"&amp;VLOOKUP($C773,ModMap!$A$2:$B$21,2,FALSE)&amp;"'!$K:$K"),0)),"")</f>
        <v>Not Started</v>
      </c>
      <c r="W773" s="39" t="str">
        <f t="array" ref="W773">IFERROR(INDEX(INDIRECT("'"&amp;VLOOKUP($C773,ModMap!$A$2:$B$21,2,FALSE)&amp;"'!W:W"),MATCH($K773,INDIRECT("'"&amp;VLOOKUP($C773,ModMap!$A$2:$B$21,2,FALSE)&amp;"'!$K:$K"),0)),"")</f>
        <v>Unassigned</v>
      </c>
      <c r="X773" s="44" t="s">
        <v>36</v>
      </c>
      <c r="Y773" s="39" t="str">
        <f t="array" ref="Y773">IFERROR(INDEX(INDIRECT("'"&amp;VLOOKUP($C773,ModMap!$A$2:$B$21,2,FALSE)&amp;"'!Y:Y"),MATCH($K773,INDIRECT("'"&amp;VLOOKUP($C773,ModMap!$A$2:$B$21,2,FALSE)&amp;"'!$K:$K"),0)),"")</f>
        <v>N/A</v>
      </c>
      <c r="Z773" s="39" t="str">
        <f t="array" ref="Z773">IFERROR(INDEX(INDIRECT("'"&amp;VLOOKUP($C773,ModMap!$A$2:$B$21,2,FALSE)&amp;"'!Z:Z"),MATCH($K773,INDIRECT("'"&amp;VLOOKUP($C773,ModMap!$A$2:$B$21,2,FALSE)&amp;"'!$K:$K"),0)),"")</f>
        <v/>
      </c>
      <c r="AA773" s="44" t="s">
        <v>36</v>
      </c>
      <c r="AB773" s="39" t="str">
        <f t="array" ref="AB773">IFERROR(INDEX(INDIRECT("'"&amp;VLOOKUP($C773,ModMap!$A$2:$B$21,2,FALSE)&amp;"'!AB:AB"),MATCH($K773,INDIRECT("'"&amp;VLOOKUP($C773,ModMap!$A$2:$B$21,2,FALSE)&amp;"'!$K:$K"),0)),"")</f>
        <v>N/A</v>
      </c>
      <c r="AC773" s="39" t="str">
        <f t="array" ref="AC773">IFERROR(INDEX(INDIRECT("'"&amp;VLOOKUP($C773,ModMap!$A$2:$B$21,2,FALSE)&amp;"'!AC:AC"),MATCH($K773,INDIRECT("'"&amp;VLOOKUP($C773,ModMap!$A$2:$B$21,2,FALSE)&amp;"'!$K:$K"),0)),"")</f>
        <v/>
      </c>
      <c r="AD773" s="48" t="s">
        <v>33</v>
      </c>
      <c r="AE773" s="39" t="str">
        <f t="array" ref="AE773">IFERROR(INDEX(INDIRECT("'"&amp;VLOOKUP($C773,ModMap!$A$2:$B$21,2,FALSE)&amp;"'!AE:AE"),MATCH($K773,INDIRECT("'"&amp;VLOOKUP($C773,ModMap!$A$2:$B$21,2,FALSE)&amp;"'!$K:$K"),0)),"")</f>
        <v>Not Started</v>
      </c>
      <c r="AF773" s="39" t="str">
        <f t="array" ref="AF773">IFERROR(INDEX(INDIRECT("'"&amp;VLOOKUP($C773,ModMap!$A$2:$B$21,2,FALSE)&amp;"'!AF:AF"),MATCH($K773,INDIRECT("'"&amp;VLOOKUP($C773,ModMap!$A$2:$B$21,2,FALSE)&amp;"'!$K:$K"),0)),"")</f>
        <v>Unassigned</v>
      </c>
      <c r="AG773" s="48" t="s">
        <v>33</v>
      </c>
      <c r="AH773" s="39" t="str">
        <f t="array" ref="AH773">IFERROR(INDEX(INDIRECT("'"&amp;VLOOKUP($C773,ModMap!$A$2:$B$21,2,FALSE)&amp;"'!AH:AH"),MATCH($K773,INDIRECT("'"&amp;VLOOKUP($C773,ModMap!$A$2:$B$21,2,FALSE)&amp;"'!$K:$K"),0)),"")</f>
        <v>Not Started</v>
      </c>
      <c r="AI773" s="39" t="str">
        <f t="array" ref="AI773">IFERROR(INDEX(INDIRECT("'"&amp;VLOOKUP($C773,ModMap!$A$2:$B$21,2,FALSE)&amp;"'!AI:AI"),MATCH($K773,INDIRECT("'"&amp;VLOOKUP($C773,ModMap!$A$2:$B$21,2,FALSE)&amp;"'!$K:$K"),0)),"")</f>
        <v>Unassigned</v>
      </c>
      <c r="AJ773" s="44" t="s">
        <v>36</v>
      </c>
      <c r="AK773" s="39" t="str">
        <f t="array" ref="AK773">IFERROR(INDEX(INDIRECT("'"&amp;VLOOKUP($C773,ModMap!$A$2:$B$21,2,FALSE)&amp;"'!AK:AK"),MATCH($K773,INDIRECT("'"&amp;VLOOKUP($C773,ModMap!$A$2:$B$21,2,FALSE)&amp;"'!$K:$K"),0)),"")</f>
        <v>N/A</v>
      </c>
      <c r="AL773" s="39" t="str">
        <f t="array" ref="AL773">IFERROR(INDEX(INDIRECT("'"&amp;VLOOKUP($C773,ModMap!$A$2:$B$21,2,FALSE)&amp;"'!AL:AL"),MATCH($K773,INDIRECT("'"&amp;VLOOKUP($C773,ModMap!$A$2:$B$21,2,FALSE)&amp;"'!$K:$K"),0)),"")</f>
        <v/>
      </c>
      <c r="AM773" s="39">
        <f t="shared" si="1"/>
        <v>3</v>
      </c>
      <c r="AN773" s="39" t="str">
        <f t="shared" si="2"/>
        <v>Not Started</v>
      </c>
      <c r="AO773" s="40" t="str">
        <f t="array" ref="AO773">IFERROR(INDEX(INDIRECT("'"&amp;VLOOKUP($C773,ModMap!$A$2:$B$21,2,FALSE)&amp;"'!AO:AO"),MATCH($K773,INDIRECT("'"&amp;VLOOKUP($C773,ModMap!$A$2:$B$21,2,FALSE)&amp;"'!$K:$K"),0)),"")</f>
        <v/>
      </c>
      <c r="AP773" s="49" t="str">
        <f t="array" ref="AP773">IFERROR(HYPERLINK("#'"&amp;VLOOKUP($C773,ModMap!$A$2:$B$21,2,FALSE)&amp;"'!V"&amp;MATCH($K773,INDIRECT("'"&amp;VLOOKUP($C773,ModMap!$A$2:$B$21,2,FALSE)&amp;"'!$K:$K"),0),"Edit on module sheet"),"")</f>
        <v>Edit on module sheet</v>
      </c>
    </row>
    <row r="774" ht="42.0" customHeight="1">
      <c r="A774" s="50">
        <v>772.0</v>
      </c>
      <c r="B774" s="50">
        <v>772.0</v>
      </c>
      <c r="C774" s="50" t="s">
        <v>133</v>
      </c>
      <c r="D774" s="51" t="s">
        <v>134</v>
      </c>
      <c r="E774" s="30" t="s">
        <v>62</v>
      </c>
      <c r="F774" s="68" t="s">
        <v>1900</v>
      </c>
      <c r="G774" s="51" t="s">
        <v>1901</v>
      </c>
      <c r="H774" s="50" t="s">
        <v>2370</v>
      </c>
      <c r="I774" s="50" t="s">
        <v>2371</v>
      </c>
      <c r="J774" s="51" t="s">
        <v>2372</v>
      </c>
      <c r="K774" s="50" t="s">
        <v>2387</v>
      </c>
      <c r="L774" s="51" t="s">
        <v>1925</v>
      </c>
      <c r="M774" s="47" t="s">
        <v>200</v>
      </c>
      <c r="N774" s="50" t="s">
        <v>1907</v>
      </c>
      <c r="O774" s="50" t="s">
        <v>1135</v>
      </c>
      <c r="P774" s="51" t="s">
        <v>2375</v>
      </c>
      <c r="Q774" s="51" t="s">
        <v>2376</v>
      </c>
      <c r="R774" s="50" t="s">
        <v>1910</v>
      </c>
      <c r="S774" s="50" t="s">
        <v>1928</v>
      </c>
      <c r="T774" s="50" t="str">
        <f t="array" ref="T774">IFERROR(INDEX(INDIRECT("'"&amp;VLOOKUP($C774,ModMap!$A$2:$B$21,2,FALSE)&amp;"'!T:T"),MATCH($K774,INDIRECT("'"&amp;VLOOKUP($C774,ModMap!$A$2:$B$21,2,FALSE)&amp;"'!$K:$K"),0)),"")</f>
        <v>Unassigned</v>
      </c>
      <c r="U774" s="48" t="s">
        <v>33</v>
      </c>
      <c r="V774" s="50" t="str">
        <f t="array" ref="V774">IFERROR(INDEX(INDIRECT("'"&amp;VLOOKUP($C774,ModMap!$A$2:$B$21,2,FALSE)&amp;"'!V:V"),MATCH($K774,INDIRECT("'"&amp;VLOOKUP($C774,ModMap!$A$2:$B$21,2,FALSE)&amp;"'!$K:$K"),0)),"")</f>
        <v>Not Started</v>
      </c>
      <c r="W774" s="50" t="str">
        <f t="array" ref="W774">IFERROR(INDEX(INDIRECT("'"&amp;VLOOKUP($C774,ModMap!$A$2:$B$21,2,FALSE)&amp;"'!W:W"),MATCH($K774,INDIRECT("'"&amp;VLOOKUP($C774,ModMap!$A$2:$B$21,2,FALSE)&amp;"'!$K:$K"),0)),"")</f>
        <v>Unassigned</v>
      </c>
      <c r="X774" s="44" t="s">
        <v>36</v>
      </c>
      <c r="Y774" s="50" t="str">
        <f t="array" ref="Y774">IFERROR(INDEX(INDIRECT("'"&amp;VLOOKUP($C774,ModMap!$A$2:$B$21,2,FALSE)&amp;"'!Y:Y"),MATCH($K774,INDIRECT("'"&amp;VLOOKUP($C774,ModMap!$A$2:$B$21,2,FALSE)&amp;"'!$K:$K"),0)),"")</f>
        <v>N/A</v>
      </c>
      <c r="Z774" s="50" t="str">
        <f t="array" ref="Z774">IFERROR(INDEX(INDIRECT("'"&amp;VLOOKUP($C774,ModMap!$A$2:$B$21,2,FALSE)&amp;"'!Z:Z"),MATCH($K774,INDIRECT("'"&amp;VLOOKUP($C774,ModMap!$A$2:$B$21,2,FALSE)&amp;"'!$K:$K"),0)),"")</f>
        <v/>
      </c>
      <c r="AA774" s="44" t="s">
        <v>36</v>
      </c>
      <c r="AB774" s="50" t="str">
        <f t="array" ref="AB774">IFERROR(INDEX(INDIRECT("'"&amp;VLOOKUP($C774,ModMap!$A$2:$B$21,2,FALSE)&amp;"'!AB:AB"),MATCH($K774,INDIRECT("'"&amp;VLOOKUP($C774,ModMap!$A$2:$B$21,2,FALSE)&amp;"'!$K:$K"),0)),"")</f>
        <v>N/A</v>
      </c>
      <c r="AC774" s="50" t="str">
        <f t="array" ref="AC774">IFERROR(INDEX(INDIRECT("'"&amp;VLOOKUP($C774,ModMap!$A$2:$B$21,2,FALSE)&amp;"'!AC:AC"),MATCH($K774,INDIRECT("'"&amp;VLOOKUP($C774,ModMap!$A$2:$B$21,2,FALSE)&amp;"'!$K:$K"),0)),"")</f>
        <v/>
      </c>
      <c r="AD774" s="44" t="s">
        <v>36</v>
      </c>
      <c r="AE774" s="50" t="str">
        <f t="array" ref="AE774">IFERROR(INDEX(INDIRECT("'"&amp;VLOOKUP($C774,ModMap!$A$2:$B$21,2,FALSE)&amp;"'!AE:AE"),MATCH($K774,INDIRECT("'"&amp;VLOOKUP($C774,ModMap!$A$2:$B$21,2,FALSE)&amp;"'!$K:$K"),0)),"")</f>
        <v>N/A</v>
      </c>
      <c r="AF774" s="50" t="str">
        <f t="array" ref="AF774">IFERROR(INDEX(INDIRECT("'"&amp;VLOOKUP($C774,ModMap!$A$2:$B$21,2,FALSE)&amp;"'!AF:AF"),MATCH($K774,INDIRECT("'"&amp;VLOOKUP($C774,ModMap!$A$2:$B$21,2,FALSE)&amp;"'!$K:$K"),0)),"")</f>
        <v/>
      </c>
      <c r="AG774" s="48" t="s">
        <v>33</v>
      </c>
      <c r="AH774" s="50" t="str">
        <f t="array" ref="AH774">IFERROR(INDEX(INDIRECT("'"&amp;VLOOKUP($C774,ModMap!$A$2:$B$21,2,FALSE)&amp;"'!AH:AH"),MATCH($K774,INDIRECT("'"&amp;VLOOKUP($C774,ModMap!$A$2:$B$21,2,FALSE)&amp;"'!$K:$K"),0)),"")</f>
        <v>Not Started</v>
      </c>
      <c r="AI774" s="50" t="str">
        <f t="array" ref="AI774">IFERROR(INDEX(INDIRECT("'"&amp;VLOOKUP($C774,ModMap!$A$2:$B$21,2,FALSE)&amp;"'!AI:AI"),MATCH($K774,INDIRECT("'"&amp;VLOOKUP($C774,ModMap!$A$2:$B$21,2,FALSE)&amp;"'!$K:$K"),0)),"")</f>
        <v>Unassigned</v>
      </c>
      <c r="AJ774" s="44" t="s">
        <v>36</v>
      </c>
      <c r="AK774" s="50" t="str">
        <f t="array" ref="AK774">IFERROR(INDEX(INDIRECT("'"&amp;VLOOKUP($C774,ModMap!$A$2:$B$21,2,FALSE)&amp;"'!AK:AK"),MATCH($K774,INDIRECT("'"&amp;VLOOKUP($C774,ModMap!$A$2:$B$21,2,FALSE)&amp;"'!$K:$K"),0)),"")</f>
        <v>N/A</v>
      </c>
      <c r="AL774" s="50" t="str">
        <f t="array" ref="AL774">IFERROR(INDEX(INDIRECT("'"&amp;VLOOKUP($C774,ModMap!$A$2:$B$21,2,FALSE)&amp;"'!AL:AL"),MATCH($K774,INDIRECT("'"&amp;VLOOKUP($C774,ModMap!$A$2:$B$21,2,FALSE)&amp;"'!$K:$K"),0)),"")</f>
        <v/>
      </c>
      <c r="AM774" s="50">
        <f t="shared" si="1"/>
        <v>2</v>
      </c>
      <c r="AN774" s="50" t="str">
        <f t="shared" si="2"/>
        <v>Not Started</v>
      </c>
      <c r="AO774" s="51" t="str">
        <f t="array" ref="AO774">IFERROR(INDEX(INDIRECT("'"&amp;VLOOKUP($C774,ModMap!$A$2:$B$21,2,FALSE)&amp;"'!AO:AO"),MATCH($K774,INDIRECT("'"&amp;VLOOKUP($C774,ModMap!$A$2:$B$21,2,FALSE)&amp;"'!$K:$K"),0)),"")</f>
        <v/>
      </c>
      <c r="AP774" s="49" t="str">
        <f t="array" ref="AP774">IFERROR(HYPERLINK("#'"&amp;VLOOKUP($C774,ModMap!$A$2:$B$21,2,FALSE)&amp;"'!V"&amp;MATCH($K774,INDIRECT("'"&amp;VLOOKUP($C774,ModMap!$A$2:$B$21,2,FALSE)&amp;"'!$K:$K"),0),"Edit on module sheet"),"")</f>
        <v>Edit on module sheet</v>
      </c>
    </row>
    <row r="775" ht="42.0" customHeight="1">
      <c r="A775" s="39">
        <v>773.0</v>
      </c>
      <c r="B775" s="39">
        <v>773.0</v>
      </c>
      <c r="C775" s="39" t="s">
        <v>133</v>
      </c>
      <c r="D775" s="40" t="s">
        <v>134</v>
      </c>
      <c r="E775" s="31" t="s">
        <v>69</v>
      </c>
      <c r="F775" s="68" t="s">
        <v>1900</v>
      </c>
      <c r="G775" s="40" t="s">
        <v>1901</v>
      </c>
      <c r="H775" s="39" t="s">
        <v>2370</v>
      </c>
      <c r="I775" s="39" t="s">
        <v>2371</v>
      </c>
      <c r="J775" s="40" t="s">
        <v>2372</v>
      </c>
      <c r="K775" s="39" t="s">
        <v>3969</v>
      </c>
      <c r="L775" s="40" t="s">
        <v>3970</v>
      </c>
      <c r="M775" s="48" t="s">
        <v>434</v>
      </c>
      <c r="N775" s="39" t="s">
        <v>1907</v>
      </c>
      <c r="O775" s="39" t="s">
        <v>1135</v>
      </c>
      <c r="P775" s="40" t="s">
        <v>2375</v>
      </c>
      <c r="Q775" s="40" t="s">
        <v>2376</v>
      </c>
      <c r="R775" s="39" t="s">
        <v>1910</v>
      </c>
      <c r="S775" s="39" t="s">
        <v>69</v>
      </c>
      <c r="T775" s="39" t="str">
        <f t="array" ref="T775">IFERROR(INDEX(INDIRECT("'"&amp;VLOOKUP($C775,ModMap!$A$2:$B$21,2,FALSE)&amp;"'!T:T"),MATCH($K775,INDIRECT("'"&amp;VLOOKUP($C775,ModMap!$A$2:$B$21,2,FALSE)&amp;"'!$K:$K"),0)),"")</f>
        <v>Unassigned</v>
      </c>
      <c r="U775" s="48" t="s">
        <v>33</v>
      </c>
      <c r="V775" s="39" t="str">
        <f t="array" ref="V775">IFERROR(INDEX(INDIRECT("'"&amp;VLOOKUP($C775,ModMap!$A$2:$B$21,2,FALSE)&amp;"'!V:V"),MATCH($K775,INDIRECT("'"&amp;VLOOKUP($C775,ModMap!$A$2:$B$21,2,FALSE)&amp;"'!$K:$K"),0)),"")</f>
        <v>Not Started</v>
      </c>
      <c r="W775" s="39" t="str">
        <f t="array" ref="W775">IFERROR(INDEX(INDIRECT("'"&amp;VLOOKUP($C775,ModMap!$A$2:$B$21,2,FALSE)&amp;"'!W:W"),MATCH($K775,INDIRECT("'"&amp;VLOOKUP($C775,ModMap!$A$2:$B$21,2,FALSE)&amp;"'!$K:$K"),0)),"")</f>
        <v>Unassigned</v>
      </c>
      <c r="X775" s="44" t="s">
        <v>36</v>
      </c>
      <c r="Y775" s="39" t="str">
        <f t="array" ref="Y775">IFERROR(INDEX(INDIRECT("'"&amp;VLOOKUP($C775,ModMap!$A$2:$B$21,2,FALSE)&amp;"'!Y:Y"),MATCH($K775,INDIRECT("'"&amp;VLOOKUP($C775,ModMap!$A$2:$B$21,2,FALSE)&amp;"'!$K:$K"),0)),"")</f>
        <v>N/A</v>
      </c>
      <c r="Z775" s="39" t="str">
        <f t="array" ref="Z775">IFERROR(INDEX(INDIRECT("'"&amp;VLOOKUP($C775,ModMap!$A$2:$B$21,2,FALSE)&amp;"'!Z:Z"),MATCH($K775,INDIRECT("'"&amp;VLOOKUP($C775,ModMap!$A$2:$B$21,2,FALSE)&amp;"'!$K:$K"),0)),"")</f>
        <v/>
      </c>
      <c r="AA775" s="44" t="s">
        <v>36</v>
      </c>
      <c r="AB775" s="39" t="str">
        <f t="array" ref="AB775">IFERROR(INDEX(INDIRECT("'"&amp;VLOOKUP($C775,ModMap!$A$2:$B$21,2,FALSE)&amp;"'!AB:AB"),MATCH($K775,INDIRECT("'"&amp;VLOOKUP($C775,ModMap!$A$2:$B$21,2,FALSE)&amp;"'!$K:$K"),0)),"")</f>
        <v>N/A</v>
      </c>
      <c r="AC775" s="39" t="str">
        <f t="array" ref="AC775">IFERROR(INDEX(INDIRECT("'"&amp;VLOOKUP($C775,ModMap!$A$2:$B$21,2,FALSE)&amp;"'!AC:AC"),MATCH($K775,INDIRECT("'"&amp;VLOOKUP($C775,ModMap!$A$2:$B$21,2,FALSE)&amp;"'!$K:$K"),0)),"")</f>
        <v/>
      </c>
      <c r="AD775" s="48" t="s">
        <v>33</v>
      </c>
      <c r="AE775" s="39" t="str">
        <f t="array" ref="AE775">IFERROR(INDEX(INDIRECT("'"&amp;VLOOKUP($C775,ModMap!$A$2:$B$21,2,FALSE)&amp;"'!AE:AE"),MATCH($K775,INDIRECT("'"&amp;VLOOKUP($C775,ModMap!$A$2:$B$21,2,FALSE)&amp;"'!$K:$K"),0)),"")</f>
        <v>Not Started</v>
      </c>
      <c r="AF775" s="39" t="str">
        <f t="array" ref="AF775">IFERROR(INDEX(INDIRECT("'"&amp;VLOOKUP($C775,ModMap!$A$2:$B$21,2,FALSE)&amp;"'!AF:AF"),MATCH($K775,INDIRECT("'"&amp;VLOOKUP($C775,ModMap!$A$2:$B$21,2,FALSE)&amp;"'!$K:$K"),0)),"")</f>
        <v>Unassigned</v>
      </c>
      <c r="AG775" s="48" t="s">
        <v>33</v>
      </c>
      <c r="AH775" s="39" t="str">
        <f t="array" ref="AH775">IFERROR(INDEX(INDIRECT("'"&amp;VLOOKUP($C775,ModMap!$A$2:$B$21,2,FALSE)&amp;"'!AH:AH"),MATCH($K775,INDIRECT("'"&amp;VLOOKUP($C775,ModMap!$A$2:$B$21,2,FALSE)&amp;"'!$K:$K"),0)),"")</f>
        <v>Not Started</v>
      </c>
      <c r="AI775" s="39" t="str">
        <f t="array" ref="AI775">IFERROR(INDEX(INDIRECT("'"&amp;VLOOKUP($C775,ModMap!$A$2:$B$21,2,FALSE)&amp;"'!AI:AI"),MATCH($K775,INDIRECT("'"&amp;VLOOKUP($C775,ModMap!$A$2:$B$21,2,FALSE)&amp;"'!$K:$K"),0)),"")</f>
        <v>Unassigned</v>
      </c>
      <c r="AJ775" s="44" t="s">
        <v>36</v>
      </c>
      <c r="AK775" s="39" t="str">
        <f t="array" ref="AK775">IFERROR(INDEX(INDIRECT("'"&amp;VLOOKUP($C775,ModMap!$A$2:$B$21,2,FALSE)&amp;"'!AK:AK"),MATCH($K775,INDIRECT("'"&amp;VLOOKUP($C775,ModMap!$A$2:$B$21,2,FALSE)&amp;"'!$K:$K"),0)),"")</f>
        <v>N/A</v>
      </c>
      <c r="AL775" s="39" t="str">
        <f t="array" ref="AL775">IFERROR(INDEX(INDIRECT("'"&amp;VLOOKUP($C775,ModMap!$A$2:$B$21,2,FALSE)&amp;"'!AL:AL"),MATCH($K775,INDIRECT("'"&amp;VLOOKUP($C775,ModMap!$A$2:$B$21,2,FALSE)&amp;"'!$K:$K"),0)),"")</f>
        <v/>
      </c>
      <c r="AM775" s="39">
        <f t="shared" si="1"/>
        <v>3</v>
      </c>
      <c r="AN775" s="39" t="str">
        <f t="shared" si="2"/>
        <v>Not Started</v>
      </c>
      <c r="AO775" s="40" t="str">
        <f t="array" ref="AO775">IFERROR(INDEX(INDIRECT("'"&amp;VLOOKUP($C775,ModMap!$A$2:$B$21,2,FALSE)&amp;"'!AO:AO"),MATCH($K775,INDIRECT("'"&amp;VLOOKUP($C775,ModMap!$A$2:$B$21,2,FALSE)&amp;"'!$K:$K"),0)),"")</f>
        <v/>
      </c>
      <c r="AP775" s="49" t="str">
        <f t="array" ref="AP775">IFERROR(HYPERLINK("#'"&amp;VLOOKUP($C775,ModMap!$A$2:$B$21,2,FALSE)&amp;"'!V"&amp;MATCH($K775,INDIRECT("'"&amp;VLOOKUP($C775,ModMap!$A$2:$B$21,2,FALSE)&amp;"'!$K:$K"),0),"Edit on module sheet"),"")</f>
        <v>Edit on module sheet</v>
      </c>
    </row>
    <row r="776" ht="42.0" customHeight="1">
      <c r="A776" s="50">
        <v>774.0</v>
      </c>
      <c r="B776" s="50">
        <v>774.0</v>
      </c>
      <c r="C776" s="50" t="s">
        <v>133</v>
      </c>
      <c r="D776" s="51" t="s">
        <v>134</v>
      </c>
      <c r="E776" s="30" t="s">
        <v>62</v>
      </c>
      <c r="F776" s="68" t="s">
        <v>1900</v>
      </c>
      <c r="G776" s="51" t="s">
        <v>1901</v>
      </c>
      <c r="H776" s="50" t="s">
        <v>2392</v>
      </c>
      <c r="I776" s="50" t="s">
        <v>2393</v>
      </c>
      <c r="J776" s="51" t="s">
        <v>2394</v>
      </c>
      <c r="K776" s="50" t="s">
        <v>2395</v>
      </c>
      <c r="L776" s="51" t="s">
        <v>2396</v>
      </c>
      <c r="M776" s="47" t="s">
        <v>200</v>
      </c>
      <c r="N776" s="50" t="s">
        <v>1907</v>
      </c>
      <c r="O776" s="50" t="s">
        <v>1135</v>
      </c>
      <c r="P776" s="51" t="s">
        <v>2397</v>
      </c>
      <c r="Q776" s="51" t="s">
        <v>2398</v>
      </c>
      <c r="R776" s="50" t="s">
        <v>1910</v>
      </c>
      <c r="S776" s="50" t="s">
        <v>1911</v>
      </c>
      <c r="T776" s="50" t="str">
        <f t="array" ref="T776">IFERROR(INDEX(INDIRECT("'"&amp;VLOOKUP($C776,ModMap!$A$2:$B$21,2,FALSE)&amp;"'!T:T"),MATCH($K776,INDIRECT("'"&amp;VLOOKUP($C776,ModMap!$A$2:$B$21,2,FALSE)&amp;"'!$K:$K"),0)),"")</f>
        <v>Unassigned</v>
      </c>
      <c r="U776" s="48" t="s">
        <v>33</v>
      </c>
      <c r="V776" s="50" t="str">
        <f t="array" ref="V776">IFERROR(INDEX(INDIRECT("'"&amp;VLOOKUP($C776,ModMap!$A$2:$B$21,2,FALSE)&amp;"'!V:V"),MATCH($K776,INDIRECT("'"&amp;VLOOKUP($C776,ModMap!$A$2:$B$21,2,FALSE)&amp;"'!$K:$K"),0)),"")</f>
        <v>Not Started</v>
      </c>
      <c r="W776" s="50" t="str">
        <f t="array" ref="W776">IFERROR(INDEX(INDIRECT("'"&amp;VLOOKUP($C776,ModMap!$A$2:$B$21,2,FALSE)&amp;"'!W:W"),MATCH($K776,INDIRECT("'"&amp;VLOOKUP($C776,ModMap!$A$2:$B$21,2,FALSE)&amp;"'!$K:$K"),0)),"")</f>
        <v>Unassigned</v>
      </c>
      <c r="X776" s="44" t="s">
        <v>36</v>
      </c>
      <c r="Y776" s="50" t="str">
        <f t="array" ref="Y776">IFERROR(INDEX(INDIRECT("'"&amp;VLOOKUP($C776,ModMap!$A$2:$B$21,2,FALSE)&amp;"'!Y:Y"),MATCH($K776,INDIRECT("'"&amp;VLOOKUP($C776,ModMap!$A$2:$B$21,2,FALSE)&amp;"'!$K:$K"),0)),"")</f>
        <v>N/A</v>
      </c>
      <c r="Z776" s="50" t="str">
        <f t="array" ref="Z776">IFERROR(INDEX(INDIRECT("'"&amp;VLOOKUP($C776,ModMap!$A$2:$B$21,2,FALSE)&amp;"'!Z:Z"),MATCH($K776,INDIRECT("'"&amp;VLOOKUP($C776,ModMap!$A$2:$B$21,2,FALSE)&amp;"'!$K:$K"),0)),"")</f>
        <v/>
      </c>
      <c r="AA776" s="44" t="s">
        <v>36</v>
      </c>
      <c r="AB776" s="50" t="str">
        <f t="array" ref="AB776">IFERROR(INDEX(INDIRECT("'"&amp;VLOOKUP($C776,ModMap!$A$2:$B$21,2,FALSE)&amp;"'!AB:AB"),MATCH($K776,INDIRECT("'"&amp;VLOOKUP($C776,ModMap!$A$2:$B$21,2,FALSE)&amp;"'!$K:$K"),0)),"")</f>
        <v>N/A</v>
      </c>
      <c r="AC776" s="50" t="str">
        <f t="array" ref="AC776">IFERROR(INDEX(INDIRECT("'"&amp;VLOOKUP($C776,ModMap!$A$2:$B$21,2,FALSE)&amp;"'!AC:AC"),MATCH($K776,INDIRECT("'"&amp;VLOOKUP($C776,ModMap!$A$2:$B$21,2,FALSE)&amp;"'!$K:$K"),0)),"")</f>
        <v/>
      </c>
      <c r="AD776" s="44" t="s">
        <v>36</v>
      </c>
      <c r="AE776" s="50" t="str">
        <f t="array" ref="AE776">IFERROR(INDEX(INDIRECT("'"&amp;VLOOKUP($C776,ModMap!$A$2:$B$21,2,FALSE)&amp;"'!AE:AE"),MATCH($K776,INDIRECT("'"&amp;VLOOKUP($C776,ModMap!$A$2:$B$21,2,FALSE)&amp;"'!$K:$K"),0)),"")</f>
        <v>N/A</v>
      </c>
      <c r="AF776" s="50" t="str">
        <f t="array" ref="AF776">IFERROR(INDEX(INDIRECT("'"&amp;VLOOKUP($C776,ModMap!$A$2:$B$21,2,FALSE)&amp;"'!AF:AF"),MATCH($K776,INDIRECT("'"&amp;VLOOKUP($C776,ModMap!$A$2:$B$21,2,FALSE)&amp;"'!$K:$K"),0)),"")</f>
        <v/>
      </c>
      <c r="AG776" s="48" t="s">
        <v>33</v>
      </c>
      <c r="AH776" s="50" t="str">
        <f t="array" ref="AH776">IFERROR(INDEX(INDIRECT("'"&amp;VLOOKUP($C776,ModMap!$A$2:$B$21,2,FALSE)&amp;"'!AH:AH"),MATCH($K776,INDIRECT("'"&amp;VLOOKUP($C776,ModMap!$A$2:$B$21,2,FALSE)&amp;"'!$K:$K"),0)),"")</f>
        <v>Not Started</v>
      </c>
      <c r="AI776" s="50" t="str">
        <f t="array" ref="AI776">IFERROR(INDEX(INDIRECT("'"&amp;VLOOKUP($C776,ModMap!$A$2:$B$21,2,FALSE)&amp;"'!AI:AI"),MATCH($K776,INDIRECT("'"&amp;VLOOKUP($C776,ModMap!$A$2:$B$21,2,FALSE)&amp;"'!$K:$K"),0)),"")</f>
        <v>Unassigned</v>
      </c>
      <c r="AJ776" s="44" t="s">
        <v>36</v>
      </c>
      <c r="AK776" s="50" t="str">
        <f t="array" ref="AK776">IFERROR(INDEX(INDIRECT("'"&amp;VLOOKUP($C776,ModMap!$A$2:$B$21,2,FALSE)&amp;"'!AK:AK"),MATCH($K776,INDIRECT("'"&amp;VLOOKUP($C776,ModMap!$A$2:$B$21,2,FALSE)&amp;"'!$K:$K"),0)),"")</f>
        <v>N/A</v>
      </c>
      <c r="AL776" s="50" t="str">
        <f t="array" ref="AL776">IFERROR(INDEX(INDIRECT("'"&amp;VLOOKUP($C776,ModMap!$A$2:$B$21,2,FALSE)&amp;"'!AL:AL"),MATCH($K776,INDIRECT("'"&amp;VLOOKUP($C776,ModMap!$A$2:$B$21,2,FALSE)&amp;"'!$K:$K"),0)),"")</f>
        <v/>
      </c>
      <c r="AM776" s="50">
        <f t="shared" si="1"/>
        <v>2</v>
      </c>
      <c r="AN776" s="50" t="str">
        <f t="shared" si="2"/>
        <v>Not Started</v>
      </c>
      <c r="AO776" s="51" t="str">
        <f t="array" ref="AO776">IFERROR(INDEX(INDIRECT("'"&amp;VLOOKUP($C776,ModMap!$A$2:$B$21,2,FALSE)&amp;"'!AO:AO"),MATCH($K776,INDIRECT("'"&amp;VLOOKUP($C776,ModMap!$A$2:$B$21,2,FALSE)&amp;"'!$K:$K"),0)),"")</f>
        <v/>
      </c>
      <c r="AP776" s="49" t="str">
        <f t="array" ref="AP776">IFERROR(HYPERLINK("#'"&amp;VLOOKUP($C776,ModMap!$A$2:$B$21,2,FALSE)&amp;"'!V"&amp;MATCH($K776,INDIRECT("'"&amp;VLOOKUP($C776,ModMap!$A$2:$B$21,2,FALSE)&amp;"'!$K:$K"),0),"Edit on module sheet"),"")</f>
        <v>Edit on module sheet</v>
      </c>
    </row>
    <row r="777" ht="42.0" customHeight="1">
      <c r="A777" s="39">
        <v>775.0</v>
      </c>
      <c r="B777" s="39">
        <v>775.0</v>
      </c>
      <c r="C777" s="39" t="s">
        <v>133</v>
      </c>
      <c r="D777" s="40" t="s">
        <v>134</v>
      </c>
      <c r="E777" s="30" t="s">
        <v>62</v>
      </c>
      <c r="F777" s="68" t="s">
        <v>1900</v>
      </c>
      <c r="G777" s="40" t="s">
        <v>1901</v>
      </c>
      <c r="H777" s="39" t="s">
        <v>2392</v>
      </c>
      <c r="I777" s="39" t="s">
        <v>2393</v>
      </c>
      <c r="J777" s="40" t="s">
        <v>2394</v>
      </c>
      <c r="K777" s="39" t="s">
        <v>2399</v>
      </c>
      <c r="L777" s="40" t="s">
        <v>2400</v>
      </c>
      <c r="M777" s="47" t="s">
        <v>200</v>
      </c>
      <c r="N777" s="39" t="s">
        <v>1907</v>
      </c>
      <c r="O777" s="39" t="s">
        <v>1135</v>
      </c>
      <c r="P777" s="40" t="s">
        <v>2397</v>
      </c>
      <c r="Q777" s="40" t="s">
        <v>2398</v>
      </c>
      <c r="R777" s="39" t="s">
        <v>1910</v>
      </c>
      <c r="S777" s="39" t="s">
        <v>1920</v>
      </c>
      <c r="T777" s="39" t="str">
        <f t="array" ref="T777">IFERROR(INDEX(INDIRECT("'"&amp;VLOOKUP($C777,ModMap!$A$2:$B$21,2,FALSE)&amp;"'!T:T"),MATCH($K777,INDIRECT("'"&amp;VLOOKUP($C777,ModMap!$A$2:$B$21,2,FALSE)&amp;"'!$K:$K"),0)),"")</f>
        <v>Unassigned</v>
      </c>
      <c r="U777" s="48" t="s">
        <v>33</v>
      </c>
      <c r="V777" s="39" t="str">
        <f t="array" ref="V777">IFERROR(INDEX(INDIRECT("'"&amp;VLOOKUP($C777,ModMap!$A$2:$B$21,2,FALSE)&amp;"'!V:V"),MATCH($K777,INDIRECT("'"&amp;VLOOKUP($C777,ModMap!$A$2:$B$21,2,FALSE)&amp;"'!$K:$K"),0)),"")</f>
        <v>Not Started</v>
      </c>
      <c r="W777" s="39" t="str">
        <f t="array" ref="W777">IFERROR(INDEX(INDIRECT("'"&amp;VLOOKUP($C777,ModMap!$A$2:$B$21,2,FALSE)&amp;"'!W:W"),MATCH($K777,INDIRECT("'"&amp;VLOOKUP($C777,ModMap!$A$2:$B$21,2,FALSE)&amp;"'!$K:$K"),0)),"")</f>
        <v>Unassigned</v>
      </c>
      <c r="X777" s="44" t="s">
        <v>36</v>
      </c>
      <c r="Y777" s="39" t="str">
        <f t="array" ref="Y777">IFERROR(INDEX(INDIRECT("'"&amp;VLOOKUP($C777,ModMap!$A$2:$B$21,2,FALSE)&amp;"'!Y:Y"),MATCH($K777,INDIRECT("'"&amp;VLOOKUP($C777,ModMap!$A$2:$B$21,2,FALSE)&amp;"'!$K:$K"),0)),"")</f>
        <v>N/A</v>
      </c>
      <c r="Z777" s="39" t="str">
        <f t="array" ref="Z777">IFERROR(INDEX(INDIRECT("'"&amp;VLOOKUP($C777,ModMap!$A$2:$B$21,2,FALSE)&amp;"'!Z:Z"),MATCH($K777,INDIRECT("'"&amp;VLOOKUP($C777,ModMap!$A$2:$B$21,2,FALSE)&amp;"'!$K:$K"),0)),"")</f>
        <v/>
      </c>
      <c r="AA777" s="44" t="s">
        <v>36</v>
      </c>
      <c r="AB777" s="39" t="str">
        <f t="array" ref="AB777">IFERROR(INDEX(INDIRECT("'"&amp;VLOOKUP($C777,ModMap!$A$2:$B$21,2,FALSE)&amp;"'!AB:AB"),MATCH($K777,INDIRECT("'"&amp;VLOOKUP($C777,ModMap!$A$2:$B$21,2,FALSE)&amp;"'!$K:$K"),0)),"")</f>
        <v>N/A</v>
      </c>
      <c r="AC777" s="39" t="str">
        <f t="array" ref="AC777">IFERROR(INDEX(INDIRECT("'"&amp;VLOOKUP($C777,ModMap!$A$2:$B$21,2,FALSE)&amp;"'!AC:AC"),MATCH($K777,INDIRECT("'"&amp;VLOOKUP($C777,ModMap!$A$2:$B$21,2,FALSE)&amp;"'!$K:$K"),0)),"")</f>
        <v/>
      </c>
      <c r="AD777" s="48" t="s">
        <v>33</v>
      </c>
      <c r="AE777" s="39" t="str">
        <f t="array" ref="AE777">IFERROR(INDEX(INDIRECT("'"&amp;VLOOKUP($C777,ModMap!$A$2:$B$21,2,FALSE)&amp;"'!AE:AE"),MATCH($K777,INDIRECT("'"&amp;VLOOKUP($C777,ModMap!$A$2:$B$21,2,FALSE)&amp;"'!$K:$K"),0)),"")</f>
        <v>Not Started</v>
      </c>
      <c r="AF777" s="39" t="str">
        <f t="array" ref="AF777">IFERROR(INDEX(INDIRECT("'"&amp;VLOOKUP($C777,ModMap!$A$2:$B$21,2,FALSE)&amp;"'!AF:AF"),MATCH($K777,INDIRECT("'"&amp;VLOOKUP($C777,ModMap!$A$2:$B$21,2,FALSE)&amp;"'!$K:$K"),0)),"")</f>
        <v>Unassigned</v>
      </c>
      <c r="AG777" s="48" t="s">
        <v>33</v>
      </c>
      <c r="AH777" s="39" t="str">
        <f t="array" ref="AH777">IFERROR(INDEX(INDIRECT("'"&amp;VLOOKUP($C777,ModMap!$A$2:$B$21,2,FALSE)&amp;"'!AH:AH"),MATCH($K777,INDIRECT("'"&amp;VLOOKUP($C777,ModMap!$A$2:$B$21,2,FALSE)&amp;"'!$K:$K"),0)),"")</f>
        <v>Not Started</v>
      </c>
      <c r="AI777" s="39" t="str">
        <f t="array" ref="AI777">IFERROR(INDEX(INDIRECT("'"&amp;VLOOKUP($C777,ModMap!$A$2:$B$21,2,FALSE)&amp;"'!AI:AI"),MATCH($K777,INDIRECT("'"&amp;VLOOKUP($C777,ModMap!$A$2:$B$21,2,FALSE)&amp;"'!$K:$K"),0)),"")</f>
        <v>Unassigned</v>
      </c>
      <c r="AJ777" s="44" t="s">
        <v>36</v>
      </c>
      <c r="AK777" s="39" t="str">
        <f t="array" ref="AK777">IFERROR(INDEX(INDIRECT("'"&amp;VLOOKUP($C777,ModMap!$A$2:$B$21,2,FALSE)&amp;"'!AK:AK"),MATCH($K777,INDIRECT("'"&amp;VLOOKUP($C777,ModMap!$A$2:$B$21,2,FALSE)&amp;"'!$K:$K"),0)),"")</f>
        <v>N/A</v>
      </c>
      <c r="AL777" s="39" t="str">
        <f t="array" ref="AL777">IFERROR(INDEX(INDIRECT("'"&amp;VLOOKUP($C777,ModMap!$A$2:$B$21,2,FALSE)&amp;"'!AL:AL"),MATCH($K777,INDIRECT("'"&amp;VLOOKUP($C777,ModMap!$A$2:$B$21,2,FALSE)&amp;"'!$K:$K"),0)),"")</f>
        <v/>
      </c>
      <c r="AM777" s="39">
        <f t="shared" si="1"/>
        <v>3</v>
      </c>
      <c r="AN777" s="39" t="str">
        <f t="shared" si="2"/>
        <v>Not Started</v>
      </c>
      <c r="AO777" s="40" t="str">
        <f t="array" ref="AO777">IFERROR(INDEX(INDIRECT("'"&amp;VLOOKUP($C777,ModMap!$A$2:$B$21,2,FALSE)&amp;"'!AO:AO"),MATCH($K777,INDIRECT("'"&amp;VLOOKUP($C777,ModMap!$A$2:$B$21,2,FALSE)&amp;"'!$K:$K"),0)),"")</f>
        <v/>
      </c>
      <c r="AP777" s="49" t="str">
        <f t="array" ref="AP777">IFERROR(HYPERLINK("#'"&amp;VLOOKUP($C777,ModMap!$A$2:$B$21,2,FALSE)&amp;"'!V"&amp;MATCH($K777,INDIRECT("'"&amp;VLOOKUP($C777,ModMap!$A$2:$B$21,2,FALSE)&amp;"'!$K:$K"),0),"Edit on module sheet"),"")</f>
        <v>Edit on module sheet</v>
      </c>
    </row>
    <row r="778" ht="42.0" customHeight="1">
      <c r="A778" s="50">
        <v>776.0</v>
      </c>
      <c r="B778" s="50">
        <v>776.0</v>
      </c>
      <c r="C778" s="50" t="s">
        <v>133</v>
      </c>
      <c r="D778" s="51" t="s">
        <v>134</v>
      </c>
      <c r="E778" s="30" t="s">
        <v>62</v>
      </c>
      <c r="F778" s="68" t="s">
        <v>1900</v>
      </c>
      <c r="G778" s="51" t="s">
        <v>1901</v>
      </c>
      <c r="H778" s="50" t="s">
        <v>2392</v>
      </c>
      <c r="I778" s="50" t="s">
        <v>2393</v>
      </c>
      <c r="J778" s="51" t="s">
        <v>2394</v>
      </c>
      <c r="K778" s="50" t="s">
        <v>2405</v>
      </c>
      <c r="L778" s="51" t="s">
        <v>1925</v>
      </c>
      <c r="M778" s="47" t="s">
        <v>200</v>
      </c>
      <c r="N778" s="50" t="s">
        <v>1907</v>
      </c>
      <c r="O778" s="50" t="s">
        <v>1135</v>
      </c>
      <c r="P778" s="51" t="s">
        <v>2397</v>
      </c>
      <c r="Q778" s="51" t="s">
        <v>2398</v>
      </c>
      <c r="R778" s="50" t="s">
        <v>1910</v>
      </c>
      <c r="S778" s="50" t="s">
        <v>1928</v>
      </c>
      <c r="T778" s="50" t="str">
        <f t="array" ref="T778">IFERROR(INDEX(INDIRECT("'"&amp;VLOOKUP($C778,ModMap!$A$2:$B$21,2,FALSE)&amp;"'!T:T"),MATCH($K778,INDIRECT("'"&amp;VLOOKUP($C778,ModMap!$A$2:$B$21,2,FALSE)&amp;"'!$K:$K"),0)),"")</f>
        <v>Unassigned</v>
      </c>
      <c r="U778" s="48" t="s">
        <v>33</v>
      </c>
      <c r="V778" s="50" t="str">
        <f t="array" ref="V778">IFERROR(INDEX(INDIRECT("'"&amp;VLOOKUP($C778,ModMap!$A$2:$B$21,2,FALSE)&amp;"'!V:V"),MATCH($K778,INDIRECT("'"&amp;VLOOKUP($C778,ModMap!$A$2:$B$21,2,FALSE)&amp;"'!$K:$K"),0)),"")</f>
        <v>Not Started</v>
      </c>
      <c r="W778" s="50" t="str">
        <f t="array" ref="W778">IFERROR(INDEX(INDIRECT("'"&amp;VLOOKUP($C778,ModMap!$A$2:$B$21,2,FALSE)&amp;"'!W:W"),MATCH($K778,INDIRECT("'"&amp;VLOOKUP($C778,ModMap!$A$2:$B$21,2,FALSE)&amp;"'!$K:$K"),0)),"")</f>
        <v>Unassigned</v>
      </c>
      <c r="X778" s="44" t="s">
        <v>36</v>
      </c>
      <c r="Y778" s="50" t="str">
        <f t="array" ref="Y778">IFERROR(INDEX(INDIRECT("'"&amp;VLOOKUP($C778,ModMap!$A$2:$B$21,2,FALSE)&amp;"'!Y:Y"),MATCH($K778,INDIRECT("'"&amp;VLOOKUP($C778,ModMap!$A$2:$B$21,2,FALSE)&amp;"'!$K:$K"),0)),"")</f>
        <v>N/A</v>
      </c>
      <c r="Z778" s="50" t="str">
        <f t="array" ref="Z778">IFERROR(INDEX(INDIRECT("'"&amp;VLOOKUP($C778,ModMap!$A$2:$B$21,2,FALSE)&amp;"'!Z:Z"),MATCH($K778,INDIRECT("'"&amp;VLOOKUP($C778,ModMap!$A$2:$B$21,2,FALSE)&amp;"'!$K:$K"),0)),"")</f>
        <v/>
      </c>
      <c r="AA778" s="44" t="s">
        <v>36</v>
      </c>
      <c r="AB778" s="50" t="str">
        <f t="array" ref="AB778">IFERROR(INDEX(INDIRECT("'"&amp;VLOOKUP($C778,ModMap!$A$2:$B$21,2,FALSE)&amp;"'!AB:AB"),MATCH($K778,INDIRECT("'"&amp;VLOOKUP($C778,ModMap!$A$2:$B$21,2,FALSE)&amp;"'!$K:$K"),0)),"")</f>
        <v>N/A</v>
      </c>
      <c r="AC778" s="50" t="str">
        <f t="array" ref="AC778">IFERROR(INDEX(INDIRECT("'"&amp;VLOOKUP($C778,ModMap!$A$2:$B$21,2,FALSE)&amp;"'!AC:AC"),MATCH($K778,INDIRECT("'"&amp;VLOOKUP($C778,ModMap!$A$2:$B$21,2,FALSE)&amp;"'!$K:$K"),0)),"")</f>
        <v/>
      </c>
      <c r="AD778" s="44" t="s">
        <v>36</v>
      </c>
      <c r="AE778" s="50" t="str">
        <f t="array" ref="AE778">IFERROR(INDEX(INDIRECT("'"&amp;VLOOKUP($C778,ModMap!$A$2:$B$21,2,FALSE)&amp;"'!AE:AE"),MATCH($K778,INDIRECT("'"&amp;VLOOKUP($C778,ModMap!$A$2:$B$21,2,FALSE)&amp;"'!$K:$K"),0)),"")</f>
        <v>N/A</v>
      </c>
      <c r="AF778" s="50" t="str">
        <f t="array" ref="AF778">IFERROR(INDEX(INDIRECT("'"&amp;VLOOKUP($C778,ModMap!$A$2:$B$21,2,FALSE)&amp;"'!AF:AF"),MATCH($K778,INDIRECT("'"&amp;VLOOKUP($C778,ModMap!$A$2:$B$21,2,FALSE)&amp;"'!$K:$K"),0)),"")</f>
        <v/>
      </c>
      <c r="AG778" s="48" t="s">
        <v>33</v>
      </c>
      <c r="AH778" s="50" t="str">
        <f t="array" ref="AH778">IFERROR(INDEX(INDIRECT("'"&amp;VLOOKUP($C778,ModMap!$A$2:$B$21,2,FALSE)&amp;"'!AH:AH"),MATCH($K778,INDIRECT("'"&amp;VLOOKUP($C778,ModMap!$A$2:$B$21,2,FALSE)&amp;"'!$K:$K"),0)),"")</f>
        <v>Not Started</v>
      </c>
      <c r="AI778" s="50" t="str">
        <f t="array" ref="AI778">IFERROR(INDEX(INDIRECT("'"&amp;VLOOKUP($C778,ModMap!$A$2:$B$21,2,FALSE)&amp;"'!AI:AI"),MATCH($K778,INDIRECT("'"&amp;VLOOKUP($C778,ModMap!$A$2:$B$21,2,FALSE)&amp;"'!$K:$K"),0)),"")</f>
        <v>Unassigned</v>
      </c>
      <c r="AJ778" s="44" t="s">
        <v>36</v>
      </c>
      <c r="AK778" s="50" t="str">
        <f t="array" ref="AK778">IFERROR(INDEX(INDIRECT("'"&amp;VLOOKUP($C778,ModMap!$A$2:$B$21,2,FALSE)&amp;"'!AK:AK"),MATCH($K778,INDIRECT("'"&amp;VLOOKUP($C778,ModMap!$A$2:$B$21,2,FALSE)&amp;"'!$K:$K"),0)),"")</f>
        <v>N/A</v>
      </c>
      <c r="AL778" s="50" t="str">
        <f t="array" ref="AL778">IFERROR(INDEX(INDIRECT("'"&amp;VLOOKUP($C778,ModMap!$A$2:$B$21,2,FALSE)&amp;"'!AL:AL"),MATCH($K778,INDIRECT("'"&amp;VLOOKUP($C778,ModMap!$A$2:$B$21,2,FALSE)&amp;"'!$K:$K"),0)),"")</f>
        <v/>
      </c>
      <c r="AM778" s="50">
        <f t="shared" si="1"/>
        <v>2</v>
      </c>
      <c r="AN778" s="50" t="str">
        <f t="shared" si="2"/>
        <v>Not Started</v>
      </c>
      <c r="AO778" s="51" t="str">
        <f t="array" ref="AO778">IFERROR(INDEX(INDIRECT("'"&amp;VLOOKUP($C778,ModMap!$A$2:$B$21,2,FALSE)&amp;"'!AO:AO"),MATCH($K778,INDIRECT("'"&amp;VLOOKUP($C778,ModMap!$A$2:$B$21,2,FALSE)&amp;"'!$K:$K"),0)),"")</f>
        <v/>
      </c>
      <c r="AP778" s="49" t="str">
        <f t="array" ref="AP778">IFERROR(HYPERLINK("#'"&amp;VLOOKUP($C778,ModMap!$A$2:$B$21,2,FALSE)&amp;"'!V"&amp;MATCH($K778,INDIRECT("'"&amp;VLOOKUP($C778,ModMap!$A$2:$B$21,2,FALSE)&amp;"'!$K:$K"),0),"Edit on module sheet"),"")</f>
        <v>Edit on module sheet</v>
      </c>
    </row>
    <row r="779" ht="42.0" customHeight="1">
      <c r="A779" s="39">
        <v>777.0</v>
      </c>
      <c r="B779" s="39">
        <v>777.0</v>
      </c>
      <c r="C779" s="39" t="s">
        <v>133</v>
      </c>
      <c r="D779" s="40" t="s">
        <v>134</v>
      </c>
      <c r="E779" s="31" t="s">
        <v>69</v>
      </c>
      <c r="F779" s="68" t="s">
        <v>1900</v>
      </c>
      <c r="G779" s="40" t="s">
        <v>1901</v>
      </c>
      <c r="H779" s="39" t="s">
        <v>2392</v>
      </c>
      <c r="I779" s="39" t="s">
        <v>2393</v>
      </c>
      <c r="J779" s="40" t="s">
        <v>2394</v>
      </c>
      <c r="K779" s="39" t="s">
        <v>3971</v>
      </c>
      <c r="L779" s="40" t="s">
        <v>3972</v>
      </c>
      <c r="M779" s="48" t="s">
        <v>434</v>
      </c>
      <c r="N779" s="39" t="s">
        <v>1907</v>
      </c>
      <c r="O779" s="39" t="s">
        <v>1135</v>
      </c>
      <c r="P779" s="40" t="s">
        <v>2397</v>
      </c>
      <c r="Q779" s="40" t="s">
        <v>2398</v>
      </c>
      <c r="R779" s="39" t="s">
        <v>1910</v>
      </c>
      <c r="S779" s="39" t="s">
        <v>69</v>
      </c>
      <c r="T779" s="39" t="str">
        <f t="array" ref="T779">IFERROR(INDEX(INDIRECT("'"&amp;VLOOKUP($C779,ModMap!$A$2:$B$21,2,FALSE)&amp;"'!T:T"),MATCH($K779,INDIRECT("'"&amp;VLOOKUP($C779,ModMap!$A$2:$B$21,2,FALSE)&amp;"'!$K:$K"),0)),"")</f>
        <v>Unassigned</v>
      </c>
      <c r="U779" s="48" t="s">
        <v>33</v>
      </c>
      <c r="V779" s="39" t="str">
        <f t="array" ref="V779">IFERROR(INDEX(INDIRECT("'"&amp;VLOOKUP($C779,ModMap!$A$2:$B$21,2,FALSE)&amp;"'!V:V"),MATCH($K779,INDIRECT("'"&amp;VLOOKUP($C779,ModMap!$A$2:$B$21,2,FALSE)&amp;"'!$K:$K"),0)),"")</f>
        <v>Not Started</v>
      </c>
      <c r="W779" s="39" t="str">
        <f t="array" ref="W779">IFERROR(INDEX(INDIRECT("'"&amp;VLOOKUP($C779,ModMap!$A$2:$B$21,2,FALSE)&amp;"'!W:W"),MATCH($K779,INDIRECT("'"&amp;VLOOKUP($C779,ModMap!$A$2:$B$21,2,FALSE)&amp;"'!$K:$K"),0)),"")</f>
        <v>Unassigned</v>
      </c>
      <c r="X779" s="44" t="s">
        <v>36</v>
      </c>
      <c r="Y779" s="39" t="str">
        <f t="array" ref="Y779">IFERROR(INDEX(INDIRECT("'"&amp;VLOOKUP($C779,ModMap!$A$2:$B$21,2,FALSE)&amp;"'!Y:Y"),MATCH($K779,INDIRECT("'"&amp;VLOOKUP($C779,ModMap!$A$2:$B$21,2,FALSE)&amp;"'!$K:$K"),0)),"")</f>
        <v>N/A</v>
      </c>
      <c r="Z779" s="39" t="str">
        <f t="array" ref="Z779">IFERROR(INDEX(INDIRECT("'"&amp;VLOOKUP($C779,ModMap!$A$2:$B$21,2,FALSE)&amp;"'!Z:Z"),MATCH($K779,INDIRECT("'"&amp;VLOOKUP($C779,ModMap!$A$2:$B$21,2,FALSE)&amp;"'!$K:$K"),0)),"")</f>
        <v/>
      </c>
      <c r="AA779" s="44" t="s">
        <v>36</v>
      </c>
      <c r="AB779" s="39" t="str">
        <f t="array" ref="AB779">IFERROR(INDEX(INDIRECT("'"&amp;VLOOKUP($C779,ModMap!$A$2:$B$21,2,FALSE)&amp;"'!AB:AB"),MATCH($K779,INDIRECT("'"&amp;VLOOKUP($C779,ModMap!$A$2:$B$21,2,FALSE)&amp;"'!$K:$K"),0)),"")</f>
        <v>N/A</v>
      </c>
      <c r="AC779" s="39" t="str">
        <f t="array" ref="AC779">IFERROR(INDEX(INDIRECT("'"&amp;VLOOKUP($C779,ModMap!$A$2:$B$21,2,FALSE)&amp;"'!AC:AC"),MATCH($K779,INDIRECT("'"&amp;VLOOKUP($C779,ModMap!$A$2:$B$21,2,FALSE)&amp;"'!$K:$K"),0)),"")</f>
        <v/>
      </c>
      <c r="AD779" s="48" t="s">
        <v>33</v>
      </c>
      <c r="AE779" s="39" t="str">
        <f t="array" ref="AE779">IFERROR(INDEX(INDIRECT("'"&amp;VLOOKUP($C779,ModMap!$A$2:$B$21,2,FALSE)&amp;"'!AE:AE"),MATCH($K779,INDIRECT("'"&amp;VLOOKUP($C779,ModMap!$A$2:$B$21,2,FALSE)&amp;"'!$K:$K"),0)),"")</f>
        <v>Not Started</v>
      </c>
      <c r="AF779" s="39" t="str">
        <f t="array" ref="AF779">IFERROR(INDEX(INDIRECT("'"&amp;VLOOKUP($C779,ModMap!$A$2:$B$21,2,FALSE)&amp;"'!AF:AF"),MATCH($K779,INDIRECT("'"&amp;VLOOKUP($C779,ModMap!$A$2:$B$21,2,FALSE)&amp;"'!$K:$K"),0)),"")</f>
        <v>Unassigned</v>
      </c>
      <c r="AG779" s="48" t="s">
        <v>33</v>
      </c>
      <c r="AH779" s="39" t="str">
        <f t="array" ref="AH779">IFERROR(INDEX(INDIRECT("'"&amp;VLOOKUP($C779,ModMap!$A$2:$B$21,2,FALSE)&amp;"'!AH:AH"),MATCH($K779,INDIRECT("'"&amp;VLOOKUP($C779,ModMap!$A$2:$B$21,2,FALSE)&amp;"'!$K:$K"),0)),"")</f>
        <v>Not Started</v>
      </c>
      <c r="AI779" s="39" t="str">
        <f t="array" ref="AI779">IFERROR(INDEX(INDIRECT("'"&amp;VLOOKUP($C779,ModMap!$A$2:$B$21,2,FALSE)&amp;"'!AI:AI"),MATCH($K779,INDIRECT("'"&amp;VLOOKUP($C779,ModMap!$A$2:$B$21,2,FALSE)&amp;"'!$K:$K"),0)),"")</f>
        <v>Unassigned</v>
      </c>
      <c r="AJ779" s="44" t="s">
        <v>36</v>
      </c>
      <c r="AK779" s="39" t="str">
        <f t="array" ref="AK779">IFERROR(INDEX(INDIRECT("'"&amp;VLOOKUP($C779,ModMap!$A$2:$B$21,2,FALSE)&amp;"'!AK:AK"),MATCH($K779,INDIRECT("'"&amp;VLOOKUP($C779,ModMap!$A$2:$B$21,2,FALSE)&amp;"'!$K:$K"),0)),"")</f>
        <v>N/A</v>
      </c>
      <c r="AL779" s="39" t="str">
        <f t="array" ref="AL779">IFERROR(INDEX(INDIRECT("'"&amp;VLOOKUP($C779,ModMap!$A$2:$B$21,2,FALSE)&amp;"'!AL:AL"),MATCH($K779,INDIRECT("'"&amp;VLOOKUP($C779,ModMap!$A$2:$B$21,2,FALSE)&amp;"'!$K:$K"),0)),"")</f>
        <v/>
      </c>
      <c r="AM779" s="39">
        <f t="shared" si="1"/>
        <v>3</v>
      </c>
      <c r="AN779" s="39" t="str">
        <f t="shared" si="2"/>
        <v>Not Started</v>
      </c>
      <c r="AO779" s="40" t="str">
        <f t="array" ref="AO779">IFERROR(INDEX(INDIRECT("'"&amp;VLOOKUP($C779,ModMap!$A$2:$B$21,2,FALSE)&amp;"'!AO:AO"),MATCH($K779,INDIRECT("'"&amp;VLOOKUP($C779,ModMap!$A$2:$B$21,2,FALSE)&amp;"'!$K:$K"),0)),"")</f>
        <v/>
      </c>
      <c r="AP779" s="49" t="str">
        <f t="array" ref="AP779">IFERROR(HYPERLINK("#'"&amp;VLOOKUP($C779,ModMap!$A$2:$B$21,2,FALSE)&amp;"'!V"&amp;MATCH($K779,INDIRECT("'"&amp;VLOOKUP($C779,ModMap!$A$2:$B$21,2,FALSE)&amp;"'!$K:$K"),0),"Edit on module sheet"),"")</f>
        <v>Edit on module sheet</v>
      </c>
    </row>
    <row r="780" ht="42.0" customHeight="1">
      <c r="A780" s="50">
        <v>778.0</v>
      </c>
      <c r="B780" s="50">
        <v>778.0</v>
      </c>
      <c r="C780" s="50" t="s">
        <v>133</v>
      </c>
      <c r="D780" s="51" t="s">
        <v>134</v>
      </c>
      <c r="E780" s="30" t="s">
        <v>62</v>
      </c>
      <c r="F780" s="68" t="s">
        <v>1900</v>
      </c>
      <c r="G780" s="51" t="s">
        <v>1901</v>
      </c>
      <c r="H780" s="50" t="s">
        <v>2408</v>
      </c>
      <c r="I780" s="50" t="s">
        <v>2409</v>
      </c>
      <c r="J780" s="51" t="s">
        <v>2410</v>
      </c>
      <c r="K780" s="50" t="s">
        <v>2411</v>
      </c>
      <c r="L780" s="51" t="s">
        <v>2412</v>
      </c>
      <c r="M780" s="47" t="s">
        <v>200</v>
      </c>
      <c r="N780" s="50" t="s">
        <v>1907</v>
      </c>
      <c r="O780" s="50" t="s">
        <v>2413</v>
      </c>
      <c r="P780" s="51" t="s">
        <v>1305</v>
      </c>
      <c r="Q780" s="51" t="s">
        <v>2414</v>
      </c>
      <c r="R780" s="50" t="s">
        <v>1910</v>
      </c>
      <c r="S780" s="50" t="s">
        <v>1911</v>
      </c>
      <c r="T780" s="50" t="str">
        <f t="array" ref="T780">IFERROR(INDEX(INDIRECT("'"&amp;VLOOKUP($C780,ModMap!$A$2:$B$21,2,FALSE)&amp;"'!T:T"),MATCH($K780,INDIRECT("'"&amp;VLOOKUP($C780,ModMap!$A$2:$B$21,2,FALSE)&amp;"'!$K:$K"),0)),"")</f>
        <v>Unassigned</v>
      </c>
      <c r="U780" s="48" t="s">
        <v>33</v>
      </c>
      <c r="V780" s="50" t="str">
        <f t="array" ref="V780">IFERROR(INDEX(INDIRECT("'"&amp;VLOOKUP($C780,ModMap!$A$2:$B$21,2,FALSE)&amp;"'!V:V"),MATCH($K780,INDIRECT("'"&amp;VLOOKUP($C780,ModMap!$A$2:$B$21,2,FALSE)&amp;"'!$K:$K"),0)),"")</f>
        <v>Not Started</v>
      </c>
      <c r="W780" s="50" t="str">
        <f t="array" ref="W780">IFERROR(INDEX(INDIRECT("'"&amp;VLOOKUP($C780,ModMap!$A$2:$B$21,2,FALSE)&amp;"'!W:W"),MATCH($K780,INDIRECT("'"&amp;VLOOKUP($C780,ModMap!$A$2:$B$21,2,FALSE)&amp;"'!$K:$K"),0)),"")</f>
        <v>Unassigned</v>
      </c>
      <c r="X780" s="44" t="s">
        <v>36</v>
      </c>
      <c r="Y780" s="50" t="str">
        <f t="array" ref="Y780">IFERROR(INDEX(INDIRECT("'"&amp;VLOOKUP($C780,ModMap!$A$2:$B$21,2,FALSE)&amp;"'!Y:Y"),MATCH($K780,INDIRECT("'"&amp;VLOOKUP($C780,ModMap!$A$2:$B$21,2,FALSE)&amp;"'!$K:$K"),0)),"")</f>
        <v>N/A</v>
      </c>
      <c r="Z780" s="50" t="str">
        <f t="array" ref="Z780">IFERROR(INDEX(INDIRECT("'"&amp;VLOOKUP($C780,ModMap!$A$2:$B$21,2,FALSE)&amp;"'!Z:Z"),MATCH($K780,INDIRECT("'"&amp;VLOOKUP($C780,ModMap!$A$2:$B$21,2,FALSE)&amp;"'!$K:$K"),0)),"")</f>
        <v/>
      </c>
      <c r="AA780" s="44" t="s">
        <v>36</v>
      </c>
      <c r="AB780" s="50" t="str">
        <f t="array" ref="AB780">IFERROR(INDEX(INDIRECT("'"&amp;VLOOKUP($C780,ModMap!$A$2:$B$21,2,FALSE)&amp;"'!AB:AB"),MATCH($K780,INDIRECT("'"&amp;VLOOKUP($C780,ModMap!$A$2:$B$21,2,FALSE)&amp;"'!$K:$K"),0)),"")</f>
        <v>N/A</v>
      </c>
      <c r="AC780" s="50" t="str">
        <f t="array" ref="AC780">IFERROR(INDEX(INDIRECT("'"&amp;VLOOKUP($C780,ModMap!$A$2:$B$21,2,FALSE)&amp;"'!AC:AC"),MATCH($K780,INDIRECT("'"&amp;VLOOKUP($C780,ModMap!$A$2:$B$21,2,FALSE)&amp;"'!$K:$K"),0)),"")</f>
        <v/>
      </c>
      <c r="AD780" s="44" t="s">
        <v>36</v>
      </c>
      <c r="AE780" s="50" t="str">
        <f t="array" ref="AE780">IFERROR(INDEX(INDIRECT("'"&amp;VLOOKUP($C780,ModMap!$A$2:$B$21,2,FALSE)&amp;"'!AE:AE"),MATCH($K780,INDIRECT("'"&amp;VLOOKUP($C780,ModMap!$A$2:$B$21,2,FALSE)&amp;"'!$K:$K"),0)),"")</f>
        <v>N/A</v>
      </c>
      <c r="AF780" s="50" t="str">
        <f t="array" ref="AF780">IFERROR(INDEX(INDIRECT("'"&amp;VLOOKUP($C780,ModMap!$A$2:$B$21,2,FALSE)&amp;"'!AF:AF"),MATCH($K780,INDIRECT("'"&amp;VLOOKUP($C780,ModMap!$A$2:$B$21,2,FALSE)&amp;"'!$K:$K"),0)),"")</f>
        <v/>
      </c>
      <c r="AG780" s="48" t="s">
        <v>33</v>
      </c>
      <c r="AH780" s="50" t="str">
        <f t="array" ref="AH780">IFERROR(INDEX(INDIRECT("'"&amp;VLOOKUP($C780,ModMap!$A$2:$B$21,2,FALSE)&amp;"'!AH:AH"),MATCH($K780,INDIRECT("'"&amp;VLOOKUP($C780,ModMap!$A$2:$B$21,2,FALSE)&amp;"'!$K:$K"),0)),"")</f>
        <v>Not Started</v>
      </c>
      <c r="AI780" s="50" t="str">
        <f t="array" ref="AI780">IFERROR(INDEX(INDIRECT("'"&amp;VLOOKUP($C780,ModMap!$A$2:$B$21,2,FALSE)&amp;"'!AI:AI"),MATCH($K780,INDIRECT("'"&amp;VLOOKUP($C780,ModMap!$A$2:$B$21,2,FALSE)&amp;"'!$K:$K"),0)),"")</f>
        <v>Unassigned</v>
      </c>
      <c r="AJ780" s="44" t="s">
        <v>36</v>
      </c>
      <c r="AK780" s="50" t="str">
        <f t="array" ref="AK780">IFERROR(INDEX(INDIRECT("'"&amp;VLOOKUP($C780,ModMap!$A$2:$B$21,2,FALSE)&amp;"'!AK:AK"),MATCH($K780,INDIRECT("'"&amp;VLOOKUP($C780,ModMap!$A$2:$B$21,2,FALSE)&amp;"'!$K:$K"),0)),"")</f>
        <v>N/A</v>
      </c>
      <c r="AL780" s="50" t="str">
        <f t="array" ref="AL780">IFERROR(INDEX(INDIRECT("'"&amp;VLOOKUP($C780,ModMap!$A$2:$B$21,2,FALSE)&amp;"'!AL:AL"),MATCH($K780,INDIRECT("'"&amp;VLOOKUP($C780,ModMap!$A$2:$B$21,2,FALSE)&amp;"'!$K:$K"),0)),"")</f>
        <v/>
      </c>
      <c r="AM780" s="50">
        <f t="shared" si="1"/>
        <v>2</v>
      </c>
      <c r="AN780" s="50" t="str">
        <f t="shared" si="2"/>
        <v>Not Started</v>
      </c>
      <c r="AO780" s="51" t="str">
        <f t="array" ref="AO780">IFERROR(INDEX(INDIRECT("'"&amp;VLOOKUP($C780,ModMap!$A$2:$B$21,2,FALSE)&amp;"'!AO:AO"),MATCH($K780,INDIRECT("'"&amp;VLOOKUP($C780,ModMap!$A$2:$B$21,2,FALSE)&amp;"'!$K:$K"),0)),"")</f>
        <v/>
      </c>
      <c r="AP780" s="49" t="str">
        <f t="array" ref="AP780">IFERROR(HYPERLINK("#'"&amp;VLOOKUP($C780,ModMap!$A$2:$B$21,2,FALSE)&amp;"'!V"&amp;MATCH($K780,INDIRECT("'"&amp;VLOOKUP($C780,ModMap!$A$2:$B$21,2,FALSE)&amp;"'!$K:$K"),0),"Edit on module sheet"),"")</f>
        <v>Edit on module sheet</v>
      </c>
    </row>
    <row r="781" ht="42.0" customHeight="1">
      <c r="A781" s="39">
        <v>779.0</v>
      </c>
      <c r="B781" s="39">
        <v>779.0</v>
      </c>
      <c r="C781" s="39" t="s">
        <v>133</v>
      </c>
      <c r="D781" s="40" t="s">
        <v>134</v>
      </c>
      <c r="E781" s="30" t="s">
        <v>62</v>
      </c>
      <c r="F781" s="68" t="s">
        <v>1900</v>
      </c>
      <c r="G781" s="40" t="s">
        <v>1901</v>
      </c>
      <c r="H781" s="39" t="s">
        <v>2408</v>
      </c>
      <c r="I781" s="39" t="s">
        <v>2409</v>
      </c>
      <c r="J781" s="40" t="s">
        <v>2410</v>
      </c>
      <c r="K781" s="39" t="s">
        <v>2419</v>
      </c>
      <c r="L781" s="40" t="s">
        <v>2420</v>
      </c>
      <c r="M781" s="47" t="s">
        <v>200</v>
      </c>
      <c r="N781" s="39" t="s">
        <v>1907</v>
      </c>
      <c r="O781" s="39" t="s">
        <v>2413</v>
      </c>
      <c r="P781" s="40" t="s">
        <v>1305</v>
      </c>
      <c r="Q781" s="40" t="s">
        <v>2414</v>
      </c>
      <c r="R781" s="39" t="s">
        <v>1910</v>
      </c>
      <c r="S781" s="39" t="s">
        <v>1920</v>
      </c>
      <c r="T781" s="39" t="str">
        <f t="array" ref="T781">IFERROR(INDEX(INDIRECT("'"&amp;VLOOKUP($C781,ModMap!$A$2:$B$21,2,FALSE)&amp;"'!T:T"),MATCH($K781,INDIRECT("'"&amp;VLOOKUP($C781,ModMap!$A$2:$B$21,2,FALSE)&amp;"'!$K:$K"),0)),"")</f>
        <v>Unassigned</v>
      </c>
      <c r="U781" s="48" t="s">
        <v>33</v>
      </c>
      <c r="V781" s="39" t="str">
        <f t="array" ref="V781">IFERROR(INDEX(INDIRECT("'"&amp;VLOOKUP($C781,ModMap!$A$2:$B$21,2,FALSE)&amp;"'!V:V"),MATCH($K781,INDIRECT("'"&amp;VLOOKUP($C781,ModMap!$A$2:$B$21,2,FALSE)&amp;"'!$K:$K"),0)),"")</f>
        <v>Not Started</v>
      </c>
      <c r="W781" s="39" t="str">
        <f t="array" ref="W781">IFERROR(INDEX(INDIRECT("'"&amp;VLOOKUP($C781,ModMap!$A$2:$B$21,2,FALSE)&amp;"'!W:W"),MATCH($K781,INDIRECT("'"&amp;VLOOKUP($C781,ModMap!$A$2:$B$21,2,FALSE)&amp;"'!$K:$K"),0)),"")</f>
        <v>Unassigned</v>
      </c>
      <c r="X781" s="44" t="s">
        <v>36</v>
      </c>
      <c r="Y781" s="39" t="str">
        <f t="array" ref="Y781">IFERROR(INDEX(INDIRECT("'"&amp;VLOOKUP($C781,ModMap!$A$2:$B$21,2,FALSE)&amp;"'!Y:Y"),MATCH($K781,INDIRECT("'"&amp;VLOOKUP($C781,ModMap!$A$2:$B$21,2,FALSE)&amp;"'!$K:$K"),0)),"")</f>
        <v>N/A</v>
      </c>
      <c r="Z781" s="39" t="str">
        <f t="array" ref="Z781">IFERROR(INDEX(INDIRECT("'"&amp;VLOOKUP($C781,ModMap!$A$2:$B$21,2,FALSE)&amp;"'!Z:Z"),MATCH($K781,INDIRECT("'"&amp;VLOOKUP($C781,ModMap!$A$2:$B$21,2,FALSE)&amp;"'!$K:$K"),0)),"")</f>
        <v/>
      </c>
      <c r="AA781" s="44" t="s">
        <v>36</v>
      </c>
      <c r="AB781" s="39" t="str">
        <f t="array" ref="AB781">IFERROR(INDEX(INDIRECT("'"&amp;VLOOKUP($C781,ModMap!$A$2:$B$21,2,FALSE)&amp;"'!AB:AB"),MATCH($K781,INDIRECT("'"&amp;VLOOKUP($C781,ModMap!$A$2:$B$21,2,FALSE)&amp;"'!$K:$K"),0)),"")</f>
        <v>N/A</v>
      </c>
      <c r="AC781" s="39" t="str">
        <f t="array" ref="AC781">IFERROR(INDEX(INDIRECT("'"&amp;VLOOKUP($C781,ModMap!$A$2:$B$21,2,FALSE)&amp;"'!AC:AC"),MATCH($K781,INDIRECT("'"&amp;VLOOKUP($C781,ModMap!$A$2:$B$21,2,FALSE)&amp;"'!$K:$K"),0)),"")</f>
        <v/>
      </c>
      <c r="AD781" s="48" t="s">
        <v>33</v>
      </c>
      <c r="AE781" s="39" t="str">
        <f t="array" ref="AE781">IFERROR(INDEX(INDIRECT("'"&amp;VLOOKUP($C781,ModMap!$A$2:$B$21,2,FALSE)&amp;"'!AE:AE"),MATCH($K781,INDIRECT("'"&amp;VLOOKUP($C781,ModMap!$A$2:$B$21,2,FALSE)&amp;"'!$K:$K"),0)),"")</f>
        <v>Not Started</v>
      </c>
      <c r="AF781" s="39" t="str">
        <f t="array" ref="AF781">IFERROR(INDEX(INDIRECT("'"&amp;VLOOKUP($C781,ModMap!$A$2:$B$21,2,FALSE)&amp;"'!AF:AF"),MATCH($K781,INDIRECT("'"&amp;VLOOKUP($C781,ModMap!$A$2:$B$21,2,FALSE)&amp;"'!$K:$K"),0)),"")</f>
        <v>Unassigned</v>
      </c>
      <c r="AG781" s="48" t="s">
        <v>33</v>
      </c>
      <c r="AH781" s="39" t="str">
        <f t="array" ref="AH781">IFERROR(INDEX(INDIRECT("'"&amp;VLOOKUP($C781,ModMap!$A$2:$B$21,2,FALSE)&amp;"'!AH:AH"),MATCH($K781,INDIRECT("'"&amp;VLOOKUP($C781,ModMap!$A$2:$B$21,2,FALSE)&amp;"'!$K:$K"),0)),"")</f>
        <v>Not Started</v>
      </c>
      <c r="AI781" s="39" t="str">
        <f t="array" ref="AI781">IFERROR(INDEX(INDIRECT("'"&amp;VLOOKUP($C781,ModMap!$A$2:$B$21,2,FALSE)&amp;"'!AI:AI"),MATCH($K781,INDIRECT("'"&amp;VLOOKUP($C781,ModMap!$A$2:$B$21,2,FALSE)&amp;"'!$K:$K"),0)),"")</f>
        <v>Unassigned</v>
      </c>
      <c r="AJ781" s="44" t="s">
        <v>36</v>
      </c>
      <c r="AK781" s="39" t="str">
        <f t="array" ref="AK781">IFERROR(INDEX(INDIRECT("'"&amp;VLOOKUP($C781,ModMap!$A$2:$B$21,2,FALSE)&amp;"'!AK:AK"),MATCH($K781,INDIRECT("'"&amp;VLOOKUP($C781,ModMap!$A$2:$B$21,2,FALSE)&amp;"'!$K:$K"),0)),"")</f>
        <v>N/A</v>
      </c>
      <c r="AL781" s="39" t="str">
        <f t="array" ref="AL781">IFERROR(INDEX(INDIRECT("'"&amp;VLOOKUP($C781,ModMap!$A$2:$B$21,2,FALSE)&amp;"'!AL:AL"),MATCH($K781,INDIRECT("'"&amp;VLOOKUP($C781,ModMap!$A$2:$B$21,2,FALSE)&amp;"'!$K:$K"),0)),"")</f>
        <v/>
      </c>
      <c r="AM781" s="39">
        <f t="shared" si="1"/>
        <v>3</v>
      </c>
      <c r="AN781" s="39" t="str">
        <f t="shared" si="2"/>
        <v>Not Started</v>
      </c>
      <c r="AO781" s="40" t="str">
        <f t="array" ref="AO781">IFERROR(INDEX(INDIRECT("'"&amp;VLOOKUP($C781,ModMap!$A$2:$B$21,2,FALSE)&amp;"'!AO:AO"),MATCH($K781,INDIRECT("'"&amp;VLOOKUP($C781,ModMap!$A$2:$B$21,2,FALSE)&amp;"'!$K:$K"),0)),"")</f>
        <v/>
      </c>
      <c r="AP781" s="49" t="str">
        <f t="array" ref="AP781">IFERROR(HYPERLINK("#'"&amp;VLOOKUP($C781,ModMap!$A$2:$B$21,2,FALSE)&amp;"'!V"&amp;MATCH($K781,INDIRECT("'"&amp;VLOOKUP($C781,ModMap!$A$2:$B$21,2,FALSE)&amp;"'!$K:$K"),0),"Edit on module sheet"),"")</f>
        <v>Edit on module sheet</v>
      </c>
    </row>
    <row r="782" ht="42.0" customHeight="1">
      <c r="A782" s="50">
        <v>780.0</v>
      </c>
      <c r="B782" s="50">
        <v>780.0</v>
      </c>
      <c r="C782" s="50" t="s">
        <v>133</v>
      </c>
      <c r="D782" s="51" t="s">
        <v>134</v>
      </c>
      <c r="E782" s="30" t="s">
        <v>62</v>
      </c>
      <c r="F782" s="68" t="s">
        <v>1900</v>
      </c>
      <c r="G782" s="51" t="s">
        <v>1901</v>
      </c>
      <c r="H782" s="50" t="s">
        <v>2408</v>
      </c>
      <c r="I782" s="50" t="s">
        <v>2409</v>
      </c>
      <c r="J782" s="51" t="s">
        <v>2410</v>
      </c>
      <c r="K782" s="50" t="s">
        <v>2423</v>
      </c>
      <c r="L782" s="51" t="s">
        <v>1925</v>
      </c>
      <c r="M782" s="47" t="s">
        <v>200</v>
      </c>
      <c r="N782" s="50" t="s">
        <v>1907</v>
      </c>
      <c r="O782" s="50" t="s">
        <v>2413</v>
      </c>
      <c r="P782" s="51" t="s">
        <v>1305</v>
      </c>
      <c r="Q782" s="51" t="s">
        <v>2414</v>
      </c>
      <c r="R782" s="50" t="s">
        <v>1910</v>
      </c>
      <c r="S782" s="50" t="s">
        <v>1928</v>
      </c>
      <c r="T782" s="50" t="str">
        <f t="array" ref="T782">IFERROR(INDEX(INDIRECT("'"&amp;VLOOKUP($C782,ModMap!$A$2:$B$21,2,FALSE)&amp;"'!T:T"),MATCH($K782,INDIRECT("'"&amp;VLOOKUP($C782,ModMap!$A$2:$B$21,2,FALSE)&amp;"'!$K:$K"),0)),"")</f>
        <v>Unassigned</v>
      </c>
      <c r="U782" s="48" t="s">
        <v>33</v>
      </c>
      <c r="V782" s="50" t="str">
        <f t="array" ref="V782">IFERROR(INDEX(INDIRECT("'"&amp;VLOOKUP($C782,ModMap!$A$2:$B$21,2,FALSE)&amp;"'!V:V"),MATCH($K782,INDIRECT("'"&amp;VLOOKUP($C782,ModMap!$A$2:$B$21,2,FALSE)&amp;"'!$K:$K"),0)),"")</f>
        <v>Not Started</v>
      </c>
      <c r="W782" s="50" t="str">
        <f t="array" ref="W782">IFERROR(INDEX(INDIRECT("'"&amp;VLOOKUP($C782,ModMap!$A$2:$B$21,2,FALSE)&amp;"'!W:W"),MATCH($K782,INDIRECT("'"&amp;VLOOKUP($C782,ModMap!$A$2:$B$21,2,FALSE)&amp;"'!$K:$K"),0)),"")</f>
        <v>Unassigned</v>
      </c>
      <c r="X782" s="44" t="s">
        <v>36</v>
      </c>
      <c r="Y782" s="50" t="str">
        <f t="array" ref="Y782">IFERROR(INDEX(INDIRECT("'"&amp;VLOOKUP($C782,ModMap!$A$2:$B$21,2,FALSE)&amp;"'!Y:Y"),MATCH($K782,INDIRECT("'"&amp;VLOOKUP($C782,ModMap!$A$2:$B$21,2,FALSE)&amp;"'!$K:$K"),0)),"")</f>
        <v>N/A</v>
      </c>
      <c r="Z782" s="50" t="str">
        <f t="array" ref="Z782">IFERROR(INDEX(INDIRECT("'"&amp;VLOOKUP($C782,ModMap!$A$2:$B$21,2,FALSE)&amp;"'!Z:Z"),MATCH($K782,INDIRECT("'"&amp;VLOOKUP($C782,ModMap!$A$2:$B$21,2,FALSE)&amp;"'!$K:$K"),0)),"")</f>
        <v/>
      </c>
      <c r="AA782" s="44" t="s">
        <v>36</v>
      </c>
      <c r="AB782" s="50" t="str">
        <f t="array" ref="AB782">IFERROR(INDEX(INDIRECT("'"&amp;VLOOKUP($C782,ModMap!$A$2:$B$21,2,FALSE)&amp;"'!AB:AB"),MATCH($K782,INDIRECT("'"&amp;VLOOKUP($C782,ModMap!$A$2:$B$21,2,FALSE)&amp;"'!$K:$K"),0)),"")</f>
        <v>N/A</v>
      </c>
      <c r="AC782" s="50" t="str">
        <f t="array" ref="AC782">IFERROR(INDEX(INDIRECT("'"&amp;VLOOKUP($C782,ModMap!$A$2:$B$21,2,FALSE)&amp;"'!AC:AC"),MATCH($K782,INDIRECT("'"&amp;VLOOKUP($C782,ModMap!$A$2:$B$21,2,FALSE)&amp;"'!$K:$K"),0)),"")</f>
        <v/>
      </c>
      <c r="AD782" s="44" t="s">
        <v>36</v>
      </c>
      <c r="AE782" s="50" t="str">
        <f t="array" ref="AE782">IFERROR(INDEX(INDIRECT("'"&amp;VLOOKUP($C782,ModMap!$A$2:$B$21,2,FALSE)&amp;"'!AE:AE"),MATCH($K782,INDIRECT("'"&amp;VLOOKUP($C782,ModMap!$A$2:$B$21,2,FALSE)&amp;"'!$K:$K"),0)),"")</f>
        <v>N/A</v>
      </c>
      <c r="AF782" s="50" t="str">
        <f t="array" ref="AF782">IFERROR(INDEX(INDIRECT("'"&amp;VLOOKUP($C782,ModMap!$A$2:$B$21,2,FALSE)&amp;"'!AF:AF"),MATCH($K782,INDIRECT("'"&amp;VLOOKUP($C782,ModMap!$A$2:$B$21,2,FALSE)&amp;"'!$K:$K"),0)),"")</f>
        <v/>
      </c>
      <c r="AG782" s="48" t="s">
        <v>33</v>
      </c>
      <c r="AH782" s="50" t="str">
        <f t="array" ref="AH782">IFERROR(INDEX(INDIRECT("'"&amp;VLOOKUP($C782,ModMap!$A$2:$B$21,2,FALSE)&amp;"'!AH:AH"),MATCH($K782,INDIRECT("'"&amp;VLOOKUP($C782,ModMap!$A$2:$B$21,2,FALSE)&amp;"'!$K:$K"),0)),"")</f>
        <v>Not Started</v>
      </c>
      <c r="AI782" s="50" t="str">
        <f t="array" ref="AI782">IFERROR(INDEX(INDIRECT("'"&amp;VLOOKUP($C782,ModMap!$A$2:$B$21,2,FALSE)&amp;"'!AI:AI"),MATCH($K782,INDIRECT("'"&amp;VLOOKUP($C782,ModMap!$A$2:$B$21,2,FALSE)&amp;"'!$K:$K"),0)),"")</f>
        <v>Unassigned</v>
      </c>
      <c r="AJ782" s="44" t="s">
        <v>36</v>
      </c>
      <c r="AK782" s="50" t="str">
        <f t="array" ref="AK782">IFERROR(INDEX(INDIRECT("'"&amp;VLOOKUP($C782,ModMap!$A$2:$B$21,2,FALSE)&amp;"'!AK:AK"),MATCH($K782,INDIRECT("'"&amp;VLOOKUP($C782,ModMap!$A$2:$B$21,2,FALSE)&amp;"'!$K:$K"),0)),"")</f>
        <v>N/A</v>
      </c>
      <c r="AL782" s="50" t="str">
        <f t="array" ref="AL782">IFERROR(INDEX(INDIRECT("'"&amp;VLOOKUP($C782,ModMap!$A$2:$B$21,2,FALSE)&amp;"'!AL:AL"),MATCH($K782,INDIRECT("'"&amp;VLOOKUP($C782,ModMap!$A$2:$B$21,2,FALSE)&amp;"'!$K:$K"),0)),"")</f>
        <v/>
      </c>
      <c r="AM782" s="50">
        <f t="shared" si="1"/>
        <v>2</v>
      </c>
      <c r="AN782" s="50" t="str">
        <f t="shared" si="2"/>
        <v>Not Started</v>
      </c>
      <c r="AO782" s="51" t="str">
        <f t="array" ref="AO782">IFERROR(INDEX(INDIRECT("'"&amp;VLOOKUP($C782,ModMap!$A$2:$B$21,2,FALSE)&amp;"'!AO:AO"),MATCH($K782,INDIRECT("'"&amp;VLOOKUP($C782,ModMap!$A$2:$B$21,2,FALSE)&amp;"'!$K:$K"),0)),"")</f>
        <v/>
      </c>
      <c r="AP782" s="49" t="str">
        <f t="array" ref="AP782">IFERROR(HYPERLINK("#'"&amp;VLOOKUP($C782,ModMap!$A$2:$B$21,2,FALSE)&amp;"'!V"&amp;MATCH($K782,INDIRECT("'"&amp;VLOOKUP($C782,ModMap!$A$2:$B$21,2,FALSE)&amp;"'!$K:$K"),0),"Edit on module sheet"),"")</f>
        <v>Edit on module sheet</v>
      </c>
    </row>
    <row r="783" ht="42.0" customHeight="1">
      <c r="A783" s="39">
        <v>781.0</v>
      </c>
      <c r="B783" s="39">
        <v>781.0</v>
      </c>
      <c r="C783" s="39" t="s">
        <v>133</v>
      </c>
      <c r="D783" s="40" t="s">
        <v>134</v>
      </c>
      <c r="E783" s="31" t="s">
        <v>69</v>
      </c>
      <c r="F783" s="68" t="s">
        <v>1900</v>
      </c>
      <c r="G783" s="40" t="s">
        <v>1901</v>
      </c>
      <c r="H783" s="39" t="s">
        <v>2408</v>
      </c>
      <c r="I783" s="39" t="s">
        <v>2409</v>
      </c>
      <c r="J783" s="40" t="s">
        <v>2410</v>
      </c>
      <c r="K783" s="39" t="s">
        <v>3973</v>
      </c>
      <c r="L783" s="40" t="s">
        <v>3974</v>
      </c>
      <c r="M783" s="48" t="s">
        <v>434</v>
      </c>
      <c r="N783" s="39" t="s">
        <v>1907</v>
      </c>
      <c r="O783" s="39" t="s">
        <v>2413</v>
      </c>
      <c r="P783" s="40" t="s">
        <v>1305</v>
      </c>
      <c r="Q783" s="40" t="s">
        <v>2414</v>
      </c>
      <c r="R783" s="39" t="s">
        <v>1910</v>
      </c>
      <c r="S783" s="39" t="s">
        <v>69</v>
      </c>
      <c r="T783" s="39" t="str">
        <f t="array" ref="T783">IFERROR(INDEX(INDIRECT("'"&amp;VLOOKUP($C783,ModMap!$A$2:$B$21,2,FALSE)&amp;"'!T:T"),MATCH($K783,INDIRECT("'"&amp;VLOOKUP($C783,ModMap!$A$2:$B$21,2,FALSE)&amp;"'!$K:$K"),0)),"")</f>
        <v>Unassigned</v>
      </c>
      <c r="U783" s="48" t="s">
        <v>33</v>
      </c>
      <c r="V783" s="39" t="str">
        <f t="array" ref="V783">IFERROR(INDEX(INDIRECT("'"&amp;VLOOKUP($C783,ModMap!$A$2:$B$21,2,FALSE)&amp;"'!V:V"),MATCH($K783,INDIRECT("'"&amp;VLOOKUP($C783,ModMap!$A$2:$B$21,2,FALSE)&amp;"'!$K:$K"),0)),"")</f>
        <v>Not Started</v>
      </c>
      <c r="W783" s="39" t="str">
        <f t="array" ref="W783">IFERROR(INDEX(INDIRECT("'"&amp;VLOOKUP($C783,ModMap!$A$2:$B$21,2,FALSE)&amp;"'!W:W"),MATCH($K783,INDIRECT("'"&amp;VLOOKUP($C783,ModMap!$A$2:$B$21,2,FALSE)&amp;"'!$K:$K"),0)),"")</f>
        <v>Unassigned</v>
      </c>
      <c r="X783" s="44" t="s">
        <v>36</v>
      </c>
      <c r="Y783" s="39" t="str">
        <f t="array" ref="Y783">IFERROR(INDEX(INDIRECT("'"&amp;VLOOKUP($C783,ModMap!$A$2:$B$21,2,FALSE)&amp;"'!Y:Y"),MATCH($K783,INDIRECT("'"&amp;VLOOKUP($C783,ModMap!$A$2:$B$21,2,FALSE)&amp;"'!$K:$K"),0)),"")</f>
        <v>N/A</v>
      </c>
      <c r="Z783" s="39" t="str">
        <f t="array" ref="Z783">IFERROR(INDEX(INDIRECT("'"&amp;VLOOKUP($C783,ModMap!$A$2:$B$21,2,FALSE)&amp;"'!Z:Z"),MATCH($K783,INDIRECT("'"&amp;VLOOKUP($C783,ModMap!$A$2:$B$21,2,FALSE)&amp;"'!$K:$K"),0)),"")</f>
        <v/>
      </c>
      <c r="AA783" s="44" t="s">
        <v>36</v>
      </c>
      <c r="AB783" s="39" t="str">
        <f t="array" ref="AB783">IFERROR(INDEX(INDIRECT("'"&amp;VLOOKUP($C783,ModMap!$A$2:$B$21,2,FALSE)&amp;"'!AB:AB"),MATCH($K783,INDIRECT("'"&amp;VLOOKUP($C783,ModMap!$A$2:$B$21,2,FALSE)&amp;"'!$K:$K"),0)),"")</f>
        <v>N/A</v>
      </c>
      <c r="AC783" s="39" t="str">
        <f t="array" ref="AC783">IFERROR(INDEX(INDIRECT("'"&amp;VLOOKUP($C783,ModMap!$A$2:$B$21,2,FALSE)&amp;"'!AC:AC"),MATCH($K783,INDIRECT("'"&amp;VLOOKUP($C783,ModMap!$A$2:$B$21,2,FALSE)&amp;"'!$K:$K"),0)),"")</f>
        <v/>
      </c>
      <c r="AD783" s="48" t="s">
        <v>33</v>
      </c>
      <c r="AE783" s="39" t="str">
        <f t="array" ref="AE783">IFERROR(INDEX(INDIRECT("'"&amp;VLOOKUP($C783,ModMap!$A$2:$B$21,2,FALSE)&amp;"'!AE:AE"),MATCH($K783,INDIRECT("'"&amp;VLOOKUP($C783,ModMap!$A$2:$B$21,2,FALSE)&amp;"'!$K:$K"),0)),"")</f>
        <v>Not Started</v>
      </c>
      <c r="AF783" s="39" t="str">
        <f t="array" ref="AF783">IFERROR(INDEX(INDIRECT("'"&amp;VLOOKUP($C783,ModMap!$A$2:$B$21,2,FALSE)&amp;"'!AF:AF"),MATCH($K783,INDIRECT("'"&amp;VLOOKUP($C783,ModMap!$A$2:$B$21,2,FALSE)&amp;"'!$K:$K"),0)),"")</f>
        <v>Unassigned</v>
      </c>
      <c r="AG783" s="48" t="s">
        <v>33</v>
      </c>
      <c r="AH783" s="39" t="str">
        <f t="array" ref="AH783">IFERROR(INDEX(INDIRECT("'"&amp;VLOOKUP($C783,ModMap!$A$2:$B$21,2,FALSE)&amp;"'!AH:AH"),MATCH($K783,INDIRECT("'"&amp;VLOOKUP($C783,ModMap!$A$2:$B$21,2,FALSE)&amp;"'!$K:$K"),0)),"")</f>
        <v>Not Started</v>
      </c>
      <c r="AI783" s="39" t="str">
        <f t="array" ref="AI783">IFERROR(INDEX(INDIRECT("'"&amp;VLOOKUP($C783,ModMap!$A$2:$B$21,2,FALSE)&amp;"'!AI:AI"),MATCH($K783,INDIRECT("'"&amp;VLOOKUP($C783,ModMap!$A$2:$B$21,2,FALSE)&amp;"'!$K:$K"),0)),"")</f>
        <v>Unassigned</v>
      </c>
      <c r="AJ783" s="44" t="s">
        <v>36</v>
      </c>
      <c r="AK783" s="39" t="str">
        <f t="array" ref="AK783">IFERROR(INDEX(INDIRECT("'"&amp;VLOOKUP($C783,ModMap!$A$2:$B$21,2,FALSE)&amp;"'!AK:AK"),MATCH($K783,INDIRECT("'"&amp;VLOOKUP($C783,ModMap!$A$2:$B$21,2,FALSE)&amp;"'!$K:$K"),0)),"")</f>
        <v>N/A</v>
      </c>
      <c r="AL783" s="39" t="str">
        <f t="array" ref="AL783">IFERROR(INDEX(INDIRECT("'"&amp;VLOOKUP($C783,ModMap!$A$2:$B$21,2,FALSE)&amp;"'!AL:AL"),MATCH($K783,INDIRECT("'"&amp;VLOOKUP($C783,ModMap!$A$2:$B$21,2,FALSE)&amp;"'!$K:$K"),0)),"")</f>
        <v/>
      </c>
      <c r="AM783" s="39">
        <f t="shared" si="1"/>
        <v>3</v>
      </c>
      <c r="AN783" s="39" t="str">
        <f t="shared" si="2"/>
        <v>Not Started</v>
      </c>
      <c r="AO783" s="40" t="str">
        <f t="array" ref="AO783">IFERROR(INDEX(INDIRECT("'"&amp;VLOOKUP($C783,ModMap!$A$2:$B$21,2,FALSE)&amp;"'!AO:AO"),MATCH($K783,INDIRECT("'"&amp;VLOOKUP($C783,ModMap!$A$2:$B$21,2,FALSE)&amp;"'!$K:$K"),0)),"")</f>
        <v/>
      </c>
      <c r="AP783" s="49" t="str">
        <f t="array" ref="AP783">IFERROR(HYPERLINK("#'"&amp;VLOOKUP($C783,ModMap!$A$2:$B$21,2,FALSE)&amp;"'!V"&amp;MATCH($K783,INDIRECT("'"&amp;VLOOKUP($C783,ModMap!$A$2:$B$21,2,FALSE)&amp;"'!$K:$K"),0),"Edit on module sheet"),"")</f>
        <v>Edit on module sheet</v>
      </c>
    </row>
    <row r="784" ht="42.0" customHeight="1">
      <c r="A784" s="50">
        <v>782.0</v>
      </c>
      <c r="B784" s="50">
        <v>782.0</v>
      </c>
      <c r="C784" s="50" t="s">
        <v>133</v>
      </c>
      <c r="D784" s="51" t="s">
        <v>134</v>
      </c>
      <c r="E784" s="30" t="s">
        <v>62</v>
      </c>
      <c r="F784" s="68" t="s">
        <v>1900</v>
      </c>
      <c r="G784" s="51" t="s">
        <v>1901</v>
      </c>
      <c r="H784" s="50" t="s">
        <v>2428</v>
      </c>
      <c r="I784" s="50" t="s">
        <v>2429</v>
      </c>
      <c r="J784" s="51" t="s">
        <v>2430</v>
      </c>
      <c r="K784" s="50" t="s">
        <v>2431</v>
      </c>
      <c r="L784" s="51" t="s">
        <v>2432</v>
      </c>
      <c r="M784" s="47" t="s">
        <v>200</v>
      </c>
      <c r="N784" s="50" t="s">
        <v>1907</v>
      </c>
      <c r="O784" s="50" t="s">
        <v>2413</v>
      </c>
      <c r="P784" s="51" t="s">
        <v>1315</v>
      </c>
      <c r="Q784" s="51" t="s">
        <v>2433</v>
      </c>
      <c r="R784" s="50" t="s">
        <v>1910</v>
      </c>
      <c r="S784" s="50" t="s">
        <v>1911</v>
      </c>
      <c r="T784" s="50" t="str">
        <f t="array" ref="T784">IFERROR(INDEX(INDIRECT("'"&amp;VLOOKUP($C784,ModMap!$A$2:$B$21,2,FALSE)&amp;"'!T:T"),MATCH($K784,INDIRECT("'"&amp;VLOOKUP($C784,ModMap!$A$2:$B$21,2,FALSE)&amp;"'!$K:$K"),0)),"")</f>
        <v>Unassigned</v>
      </c>
      <c r="U784" s="48" t="s">
        <v>33</v>
      </c>
      <c r="V784" s="50" t="str">
        <f t="array" ref="V784">IFERROR(INDEX(INDIRECT("'"&amp;VLOOKUP($C784,ModMap!$A$2:$B$21,2,FALSE)&amp;"'!V:V"),MATCH($K784,INDIRECT("'"&amp;VLOOKUP($C784,ModMap!$A$2:$B$21,2,FALSE)&amp;"'!$K:$K"),0)),"")</f>
        <v>Not Started</v>
      </c>
      <c r="W784" s="50" t="str">
        <f t="array" ref="W784">IFERROR(INDEX(INDIRECT("'"&amp;VLOOKUP($C784,ModMap!$A$2:$B$21,2,FALSE)&amp;"'!W:W"),MATCH($K784,INDIRECT("'"&amp;VLOOKUP($C784,ModMap!$A$2:$B$21,2,FALSE)&amp;"'!$K:$K"),0)),"")</f>
        <v>Unassigned</v>
      </c>
      <c r="X784" s="44" t="s">
        <v>36</v>
      </c>
      <c r="Y784" s="50" t="str">
        <f t="array" ref="Y784">IFERROR(INDEX(INDIRECT("'"&amp;VLOOKUP($C784,ModMap!$A$2:$B$21,2,FALSE)&amp;"'!Y:Y"),MATCH($K784,INDIRECT("'"&amp;VLOOKUP($C784,ModMap!$A$2:$B$21,2,FALSE)&amp;"'!$K:$K"),0)),"")</f>
        <v>N/A</v>
      </c>
      <c r="Z784" s="50" t="str">
        <f t="array" ref="Z784">IFERROR(INDEX(INDIRECT("'"&amp;VLOOKUP($C784,ModMap!$A$2:$B$21,2,FALSE)&amp;"'!Z:Z"),MATCH($K784,INDIRECT("'"&amp;VLOOKUP($C784,ModMap!$A$2:$B$21,2,FALSE)&amp;"'!$K:$K"),0)),"")</f>
        <v/>
      </c>
      <c r="AA784" s="44" t="s">
        <v>36</v>
      </c>
      <c r="AB784" s="50" t="str">
        <f t="array" ref="AB784">IFERROR(INDEX(INDIRECT("'"&amp;VLOOKUP($C784,ModMap!$A$2:$B$21,2,FALSE)&amp;"'!AB:AB"),MATCH($K784,INDIRECT("'"&amp;VLOOKUP($C784,ModMap!$A$2:$B$21,2,FALSE)&amp;"'!$K:$K"),0)),"")</f>
        <v>N/A</v>
      </c>
      <c r="AC784" s="50" t="str">
        <f t="array" ref="AC784">IFERROR(INDEX(INDIRECT("'"&amp;VLOOKUP($C784,ModMap!$A$2:$B$21,2,FALSE)&amp;"'!AC:AC"),MATCH($K784,INDIRECT("'"&amp;VLOOKUP($C784,ModMap!$A$2:$B$21,2,FALSE)&amp;"'!$K:$K"),0)),"")</f>
        <v/>
      </c>
      <c r="AD784" s="44" t="s">
        <v>36</v>
      </c>
      <c r="AE784" s="50" t="str">
        <f t="array" ref="AE784">IFERROR(INDEX(INDIRECT("'"&amp;VLOOKUP($C784,ModMap!$A$2:$B$21,2,FALSE)&amp;"'!AE:AE"),MATCH($K784,INDIRECT("'"&amp;VLOOKUP($C784,ModMap!$A$2:$B$21,2,FALSE)&amp;"'!$K:$K"),0)),"")</f>
        <v>N/A</v>
      </c>
      <c r="AF784" s="50" t="str">
        <f t="array" ref="AF784">IFERROR(INDEX(INDIRECT("'"&amp;VLOOKUP($C784,ModMap!$A$2:$B$21,2,FALSE)&amp;"'!AF:AF"),MATCH($K784,INDIRECT("'"&amp;VLOOKUP($C784,ModMap!$A$2:$B$21,2,FALSE)&amp;"'!$K:$K"),0)),"")</f>
        <v/>
      </c>
      <c r="AG784" s="48" t="s">
        <v>33</v>
      </c>
      <c r="AH784" s="50" t="str">
        <f t="array" ref="AH784">IFERROR(INDEX(INDIRECT("'"&amp;VLOOKUP($C784,ModMap!$A$2:$B$21,2,FALSE)&amp;"'!AH:AH"),MATCH($K784,INDIRECT("'"&amp;VLOOKUP($C784,ModMap!$A$2:$B$21,2,FALSE)&amp;"'!$K:$K"),0)),"")</f>
        <v>Not Started</v>
      </c>
      <c r="AI784" s="50" t="str">
        <f t="array" ref="AI784">IFERROR(INDEX(INDIRECT("'"&amp;VLOOKUP($C784,ModMap!$A$2:$B$21,2,FALSE)&amp;"'!AI:AI"),MATCH($K784,INDIRECT("'"&amp;VLOOKUP($C784,ModMap!$A$2:$B$21,2,FALSE)&amp;"'!$K:$K"),0)),"")</f>
        <v>Unassigned</v>
      </c>
      <c r="AJ784" s="44" t="s">
        <v>36</v>
      </c>
      <c r="AK784" s="50" t="str">
        <f t="array" ref="AK784">IFERROR(INDEX(INDIRECT("'"&amp;VLOOKUP($C784,ModMap!$A$2:$B$21,2,FALSE)&amp;"'!AK:AK"),MATCH($K784,INDIRECT("'"&amp;VLOOKUP($C784,ModMap!$A$2:$B$21,2,FALSE)&amp;"'!$K:$K"),0)),"")</f>
        <v>N/A</v>
      </c>
      <c r="AL784" s="50" t="str">
        <f t="array" ref="AL784">IFERROR(INDEX(INDIRECT("'"&amp;VLOOKUP($C784,ModMap!$A$2:$B$21,2,FALSE)&amp;"'!AL:AL"),MATCH($K784,INDIRECT("'"&amp;VLOOKUP($C784,ModMap!$A$2:$B$21,2,FALSE)&amp;"'!$K:$K"),0)),"")</f>
        <v/>
      </c>
      <c r="AM784" s="50">
        <f t="shared" si="1"/>
        <v>2</v>
      </c>
      <c r="AN784" s="50" t="str">
        <f t="shared" si="2"/>
        <v>Not Started</v>
      </c>
      <c r="AO784" s="51" t="str">
        <f t="array" ref="AO784">IFERROR(INDEX(INDIRECT("'"&amp;VLOOKUP($C784,ModMap!$A$2:$B$21,2,FALSE)&amp;"'!AO:AO"),MATCH($K784,INDIRECT("'"&amp;VLOOKUP($C784,ModMap!$A$2:$B$21,2,FALSE)&amp;"'!$K:$K"),0)),"")</f>
        <v/>
      </c>
      <c r="AP784" s="49" t="str">
        <f t="array" ref="AP784">IFERROR(HYPERLINK("#'"&amp;VLOOKUP($C784,ModMap!$A$2:$B$21,2,FALSE)&amp;"'!V"&amp;MATCH($K784,INDIRECT("'"&amp;VLOOKUP($C784,ModMap!$A$2:$B$21,2,FALSE)&amp;"'!$K:$K"),0),"Edit on module sheet"),"")</f>
        <v>Edit on module sheet</v>
      </c>
    </row>
    <row r="785" ht="42.0" customHeight="1">
      <c r="A785" s="39">
        <v>783.0</v>
      </c>
      <c r="B785" s="39">
        <v>783.0</v>
      </c>
      <c r="C785" s="39" t="s">
        <v>133</v>
      </c>
      <c r="D785" s="40" t="s">
        <v>134</v>
      </c>
      <c r="E785" s="30" t="s">
        <v>62</v>
      </c>
      <c r="F785" s="68" t="s">
        <v>1900</v>
      </c>
      <c r="G785" s="40" t="s">
        <v>1901</v>
      </c>
      <c r="H785" s="39" t="s">
        <v>2428</v>
      </c>
      <c r="I785" s="39" t="s">
        <v>2429</v>
      </c>
      <c r="J785" s="40" t="s">
        <v>2430</v>
      </c>
      <c r="K785" s="39" t="s">
        <v>2443</v>
      </c>
      <c r="L785" s="40" t="s">
        <v>2444</v>
      </c>
      <c r="M785" s="47" t="s">
        <v>200</v>
      </c>
      <c r="N785" s="39" t="s">
        <v>1907</v>
      </c>
      <c r="O785" s="39" t="s">
        <v>2413</v>
      </c>
      <c r="P785" s="40" t="s">
        <v>1315</v>
      </c>
      <c r="Q785" s="40" t="s">
        <v>2433</v>
      </c>
      <c r="R785" s="39" t="s">
        <v>1910</v>
      </c>
      <c r="S785" s="39" t="s">
        <v>1920</v>
      </c>
      <c r="T785" s="39" t="str">
        <f t="array" ref="T785">IFERROR(INDEX(INDIRECT("'"&amp;VLOOKUP($C785,ModMap!$A$2:$B$21,2,FALSE)&amp;"'!T:T"),MATCH($K785,INDIRECT("'"&amp;VLOOKUP($C785,ModMap!$A$2:$B$21,2,FALSE)&amp;"'!$K:$K"),0)),"")</f>
        <v>Unassigned</v>
      </c>
      <c r="U785" s="48" t="s">
        <v>33</v>
      </c>
      <c r="V785" s="39" t="str">
        <f t="array" ref="V785">IFERROR(INDEX(INDIRECT("'"&amp;VLOOKUP($C785,ModMap!$A$2:$B$21,2,FALSE)&amp;"'!V:V"),MATCH($K785,INDIRECT("'"&amp;VLOOKUP($C785,ModMap!$A$2:$B$21,2,FALSE)&amp;"'!$K:$K"),0)),"")</f>
        <v>Not Started</v>
      </c>
      <c r="W785" s="39" t="str">
        <f t="array" ref="W785">IFERROR(INDEX(INDIRECT("'"&amp;VLOOKUP($C785,ModMap!$A$2:$B$21,2,FALSE)&amp;"'!W:W"),MATCH($K785,INDIRECT("'"&amp;VLOOKUP($C785,ModMap!$A$2:$B$21,2,FALSE)&amp;"'!$K:$K"),0)),"")</f>
        <v>Unassigned</v>
      </c>
      <c r="X785" s="44" t="s">
        <v>36</v>
      </c>
      <c r="Y785" s="39" t="str">
        <f t="array" ref="Y785">IFERROR(INDEX(INDIRECT("'"&amp;VLOOKUP($C785,ModMap!$A$2:$B$21,2,FALSE)&amp;"'!Y:Y"),MATCH($K785,INDIRECT("'"&amp;VLOOKUP($C785,ModMap!$A$2:$B$21,2,FALSE)&amp;"'!$K:$K"),0)),"")</f>
        <v>N/A</v>
      </c>
      <c r="Z785" s="39" t="str">
        <f t="array" ref="Z785">IFERROR(INDEX(INDIRECT("'"&amp;VLOOKUP($C785,ModMap!$A$2:$B$21,2,FALSE)&amp;"'!Z:Z"),MATCH($K785,INDIRECT("'"&amp;VLOOKUP($C785,ModMap!$A$2:$B$21,2,FALSE)&amp;"'!$K:$K"),0)),"")</f>
        <v/>
      </c>
      <c r="AA785" s="44" t="s">
        <v>36</v>
      </c>
      <c r="AB785" s="39" t="str">
        <f t="array" ref="AB785">IFERROR(INDEX(INDIRECT("'"&amp;VLOOKUP($C785,ModMap!$A$2:$B$21,2,FALSE)&amp;"'!AB:AB"),MATCH($K785,INDIRECT("'"&amp;VLOOKUP($C785,ModMap!$A$2:$B$21,2,FALSE)&amp;"'!$K:$K"),0)),"")</f>
        <v>N/A</v>
      </c>
      <c r="AC785" s="39" t="str">
        <f t="array" ref="AC785">IFERROR(INDEX(INDIRECT("'"&amp;VLOOKUP($C785,ModMap!$A$2:$B$21,2,FALSE)&amp;"'!AC:AC"),MATCH($K785,INDIRECT("'"&amp;VLOOKUP($C785,ModMap!$A$2:$B$21,2,FALSE)&amp;"'!$K:$K"),0)),"")</f>
        <v/>
      </c>
      <c r="AD785" s="48" t="s">
        <v>33</v>
      </c>
      <c r="AE785" s="39" t="str">
        <f t="array" ref="AE785">IFERROR(INDEX(INDIRECT("'"&amp;VLOOKUP($C785,ModMap!$A$2:$B$21,2,FALSE)&amp;"'!AE:AE"),MATCH($K785,INDIRECT("'"&amp;VLOOKUP($C785,ModMap!$A$2:$B$21,2,FALSE)&amp;"'!$K:$K"),0)),"")</f>
        <v>Not Started</v>
      </c>
      <c r="AF785" s="39" t="str">
        <f t="array" ref="AF785">IFERROR(INDEX(INDIRECT("'"&amp;VLOOKUP($C785,ModMap!$A$2:$B$21,2,FALSE)&amp;"'!AF:AF"),MATCH($K785,INDIRECT("'"&amp;VLOOKUP($C785,ModMap!$A$2:$B$21,2,FALSE)&amp;"'!$K:$K"),0)),"")</f>
        <v>Unassigned</v>
      </c>
      <c r="AG785" s="48" t="s">
        <v>33</v>
      </c>
      <c r="AH785" s="39" t="str">
        <f t="array" ref="AH785">IFERROR(INDEX(INDIRECT("'"&amp;VLOOKUP($C785,ModMap!$A$2:$B$21,2,FALSE)&amp;"'!AH:AH"),MATCH($K785,INDIRECT("'"&amp;VLOOKUP($C785,ModMap!$A$2:$B$21,2,FALSE)&amp;"'!$K:$K"),0)),"")</f>
        <v>Not Started</v>
      </c>
      <c r="AI785" s="39" t="str">
        <f t="array" ref="AI785">IFERROR(INDEX(INDIRECT("'"&amp;VLOOKUP($C785,ModMap!$A$2:$B$21,2,FALSE)&amp;"'!AI:AI"),MATCH($K785,INDIRECT("'"&amp;VLOOKUP($C785,ModMap!$A$2:$B$21,2,FALSE)&amp;"'!$K:$K"),0)),"")</f>
        <v>Unassigned</v>
      </c>
      <c r="AJ785" s="44" t="s">
        <v>36</v>
      </c>
      <c r="AK785" s="39" t="str">
        <f t="array" ref="AK785">IFERROR(INDEX(INDIRECT("'"&amp;VLOOKUP($C785,ModMap!$A$2:$B$21,2,FALSE)&amp;"'!AK:AK"),MATCH($K785,INDIRECT("'"&amp;VLOOKUP($C785,ModMap!$A$2:$B$21,2,FALSE)&amp;"'!$K:$K"),0)),"")</f>
        <v>N/A</v>
      </c>
      <c r="AL785" s="39" t="str">
        <f t="array" ref="AL785">IFERROR(INDEX(INDIRECT("'"&amp;VLOOKUP($C785,ModMap!$A$2:$B$21,2,FALSE)&amp;"'!AL:AL"),MATCH($K785,INDIRECT("'"&amp;VLOOKUP($C785,ModMap!$A$2:$B$21,2,FALSE)&amp;"'!$K:$K"),0)),"")</f>
        <v/>
      </c>
      <c r="AM785" s="39">
        <f t="shared" si="1"/>
        <v>3</v>
      </c>
      <c r="AN785" s="39" t="str">
        <f t="shared" si="2"/>
        <v>Not Started</v>
      </c>
      <c r="AO785" s="40" t="str">
        <f t="array" ref="AO785">IFERROR(INDEX(INDIRECT("'"&amp;VLOOKUP($C785,ModMap!$A$2:$B$21,2,FALSE)&amp;"'!AO:AO"),MATCH($K785,INDIRECT("'"&amp;VLOOKUP($C785,ModMap!$A$2:$B$21,2,FALSE)&amp;"'!$K:$K"),0)),"")</f>
        <v/>
      </c>
      <c r="AP785" s="49" t="str">
        <f t="array" ref="AP785">IFERROR(HYPERLINK("#'"&amp;VLOOKUP($C785,ModMap!$A$2:$B$21,2,FALSE)&amp;"'!V"&amp;MATCH($K785,INDIRECT("'"&amp;VLOOKUP($C785,ModMap!$A$2:$B$21,2,FALSE)&amp;"'!$K:$K"),0),"Edit on module sheet"),"")</f>
        <v>Edit on module sheet</v>
      </c>
    </row>
    <row r="786" ht="42.0" customHeight="1">
      <c r="A786" s="50">
        <v>784.0</v>
      </c>
      <c r="B786" s="50">
        <v>784.0</v>
      </c>
      <c r="C786" s="50" t="s">
        <v>133</v>
      </c>
      <c r="D786" s="51" t="s">
        <v>134</v>
      </c>
      <c r="E786" s="30" t="s">
        <v>62</v>
      </c>
      <c r="F786" s="68" t="s">
        <v>1900</v>
      </c>
      <c r="G786" s="51" t="s">
        <v>1901</v>
      </c>
      <c r="H786" s="50" t="s">
        <v>2428</v>
      </c>
      <c r="I786" s="50" t="s">
        <v>2429</v>
      </c>
      <c r="J786" s="51" t="s">
        <v>2430</v>
      </c>
      <c r="K786" s="50" t="s">
        <v>2447</v>
      </c>
      <c r="L786" s="51" t="s">
        <v>1925</v>
      </c>
      <c r="M786" s="47" t="s">
        <v>200</v>
      </c>
      <c r="N786" s="50" t="s">
        <v>1907</v>
      </c>
      <c r="O786" s="50" t="s">
        <v>2413</v>
      </c>
      <c r="P786" s="51" t="s">
        <v>1315</v>
      </c>
      <c r="Q786" s="51" t="s">
        <v>2433</v>
      </c>
      <c r="R786" s="50" t="s">
        <v>1910</v>
      </c>
      <c r="S786" s="50" t="s">
        <v>1928</v>
      </c>
      <c r="T786" s="50" t="str">
        <f t="array" ref="T786">IFERROR(INDEX(INDIRECT("'"&amp;VLOOKUP($C786,ModMap!$A$2:$B$21,2,FALSE)&amp;"'!T:T"),MATCH($K786,INDIRECT("'"&amp;VLOOKUP($C786,ModMap!$A$2:$B$21,2,FALSE)&amp;"'!$K:$K"),0)),"")</f>
        <v>Unassigned</v>
      </c>
      <c r="U786" s="48" t="s">
        <v>33</v>
      </c>
      <c r="V786" s="50" t="str">
        <f t="array" ref="V786">IFERROR(INDEX(INDIRECT("'"&amp;VLOOKUP($C786,ModMap!$A$2:$B$21,2,FALSE)&amp;"'!V:V"),MATCH($K786,INDIRECT("'"&amp;VLOOKUP($C786,ModMap!$A$2:$B$21,2,FALSE)&amp;"'!$K:$K"),0)),"")</f>
        <v>Not Started</v>
      </c>
      <c r="W786" s="50" t="str">
        <f t="array" ref="W786">IFERROR(INDEX(INDIRECT("'"&amp;VLOOKUP($C786,ModMap!$A$2:$B$21,2,FALSE)&amp;"'!W:W"),MATCH($K786,INDIRECT("'"&amp;VLOOKUP($C786,ModMap!$A$2:$B$21,2,FALSE)&amp;"'!$K:$K"),0)),"")</f>
        <v>Unassigned</v>
      </c>
      <c r="X786" s="44" t="s">
        <v>36</v>
      </c>
      <c r="Y786" s="50" t="str">
        <f t="array" ref="Y786">IFERROR(INDEX(INDIRECT("'"&amp;VLOOKUP($C786,ModMap!$A$2:$B$21,2,FALSE)&amp;"'!Y:Y"),MATCH($K786,INDIRECT("'"&amp;VLOOKUP($C786,ModMap!$A$2:$B$21,2,FALSE)&amp;"'!$K:$K"),0)),"")</f>
        <v>N/A</v>
      </c>
      <c r="Z786" s="50" t="str">
        <f t="array" ref="Z786">IFERROR(INDEX(INDIRECT("'"&amp;VLOOKUP($C786,ModMap!$A$2:$B$21,2,FALSE)&amp;"'!Z:Z"),MATCH($K786,INDIRECT("'"&amp;VLOOKUP($C786,ModMap!$A$2:$B$21,2,FALSE)&amp;"'!$K:$K"),0)),"")</f>
        <v/>
      </c>
      <c r="AA786" s="44" t="s">
        <v>36</v>
      </c>
      <c r="AB786" s="50" t="str">
        <f t="array" ref="AB786">IFERROR(INDEX(INDIRECT("'"&amp;VLOOKUP($C786,ModMap!$A$2:$B$21,2,FALSE)&amp;"'!AB:AB"),MATCH($K786,INDIRECT("'"&amp;VLOOKUP($C786,ModMap!$A$2:$B$21,2,FALSE)&amp;"'!$K:$K"),0)),"")</f>
        <v>N/A</v>
      </c>
      <c r="AC786" s="50" t="str">
        <f t="array" ref="AC786">IFERROR(INDEX(INDIRECT("'"&amp;VLOOKUP($C786,ModMap!$A$2:$B$21,2,FALSE)&amp;"'!AC:AC"),MATCH($K786,INDIRECT("'"&amp;VLOOKUP($C786,ModMap!$A$2:$B$21,2,FALSE)&amp;"'!$K:$K"),0)),"")</f>
        <v/>
      </c>
      <c r="AD786" s="44" t="s">
        <v>36</v>
      </c>
      <c r="AE786" s="50" t="str">
        <f t="array" ref="AE786">IFERROR(INDEX(INDIRECT("'"&amp;VLOOKUP($C786,ModMap!$A$2:$B$21,2,FALSE)&amp;"'!AE:AE"),MATCH($K786,INDIRECT("'"&amp;VLOOKUP($C786,ModMap!$A$2:$B$21,2,FALSE)&amp;"'!$K:$K"),0)),"")</f>
        <v>N/A</v>
      </c>
      <c r="AF786" s="50" t="str">
        <f t="array" ref="AF786">IFERROR(INDEX(INDIRECT("'"&amp;VLOOKUP($C786,ModMap!$A$2:$B$21,2,FALSE)&amp;"'!AF:AF"),MATCH($K786,INDIRECT("'"&amp;VLOOKUP($C786,ModMap!$A$2:$B$21,2,FALSE)&amp;"'!$K:$K"),0)),"")</f>
        <v/>
      </c>
      <c r="AG786" s="48" t="s">
        <v>33</v>
      </c>
      <c r="AH786" s="50" t="str">
        <f t="array" ref="AH786">IFERROR(INDEX(INDIRECT("'"&amp;VLOOKUP($C786,ModMap!$A$2:$B$21,2,FALSE)&amp;"'!AH:AH"),MATCH($K786,INDIRECT("'"&amp;VLOOKUP($C786,ModMap!$A$2:$B$21,2,FALSE)&amp;"'!$K:$K"),0)),"")</f>
        <v>Not Started</v>
      </c>
      <c r="AI786" s="50" t="str">
        <f t="array" ref="AI786">IFERROR(INDEX(INDIRECT("'"&amp;VLOOKUP($C786,ModMap!$A$2:$B$21,2,FALSE)&amp;"'!AI:AI"),MATCH($K786,INDIRECT("'"&amp;VLOOKUP($C786,ModMap!$A$2:$B$21,2,FALSE)&amp;"'!$K:$K"),0)),"")</f>
        <v>Unassigned</v>
      </c>
      <c r="AJ786" s="44" t="s">
        <v>36</v>
      </c>
      <c r="AK786" s="50" t="str">
        <f t="array" ref="AK786">IFERROR(INDEX(INDIRECT("'"&amp;VLOOKUP($C786,ModMap!$A$2:$B$21,2,FALSE)&amp;"'!AK:AK"),MATCH($K786,INDIRECT("'"&amp;VLOOKUP($C786,ModMap!$A$2:$B$21,2,FALSE)&amp;"'!$K:$K"),0)),"")</f>
        <v>N/A</v>
      </c>
      <c r="AL786" s="50" t="str">
        <f t="array" ref="AL786">IFERROR(INDEX(INDIRECT("'"&amp;VLOOKUP($C786,ModMap!$A$2:$B$21,2,FALSE)&amp;"'!AL:AL"),MATCH($K786,INDIRECT("'"&amp;VLOOKUP($C786,ModMap!$A$2:$B$21,2,FALSE)&amp;"'!$K:$K"),0)),"")</f>
        <v/>
      </c>
      <c r="AM786" s="50">
        <f t="shared" si="1"/>
        <v>2</v>
      </c>
      <c r="AN786" s="50" t="str">
        <f t="shared" si="2"/>
        <v>Not Started</v>
      </c>
      <c r="AO786" s="51" t="str">
        <f t="array" ref="AO786">IFERROR(INDEX(INDIRECT("'"&amp;VLOOKUP($C786,ModMap!$A$2:$B$21,2,FALSE)&amp;"'!AO:AO"),MATCH($K786,INDIRECT("'"&amp;VLOOKUP($C786,ModMap!$A$2:$B$21,2,FALSE)&amp;"'!$K:$K"),0)),"")</f>
        <v/>
      </c>
      <c r="AP786" s="49" t="str">
        <f t="array" ref="AP786">IFERROR(HYPERLINK("#'"&amp;VLOOKUP($C786,ModMap!$A$2:$B$21,2,FALSE)&amp;"'!V"&amp;MATCH($K786,INDIRECT("'"&amp;VLOOKUP($C786,ModMap!$A$2:$B$21,2,FALSE)&amp;"'!$K:$K"),0),"Edit on module sheet"),"")</f>
        <v>Edit on module sheet</v>
      </c>
    </row>
    <row r="787" ht="42.0" customHeight="1">
      <c r="A787" s="39">
        <v>785.0</v>
      </c>
      <c r="B787" s="39">
        <v>785.0</v>
      </c>
      <c r="C787" s="39" t="s">
        <v>133</v>
      </c>
      <c r="D787" s="40" t="s">
        <v>134</v>
      </c>
      <c r="E787" s="31" t="s">
        <v>69</v>
      </c>
      <c r="F787" s="68" t="s">
        <v>1900</v>
      </c>
      <c r="G787" s="40" t="s">
        <v>1901</v>
      </c>
      <c r="H787" s="39" t="s">
        <v>2428</v>
      </c>
      <c r="I787" s="39" t="s">
        <v>2429</v>
      </c>
      <c r="J787" s="40" t="s">
        <v>2430</v>
      </c>
      <c r="K787" s="39" t="s">
        <v>3975</v>
      </c>
      <c r="L787" s="40" t="s">
        <v>3976</v>
      </c>
      <c r="M787" s="48" t="s">
        <v>434</v>
      </c>
      <c r="N787" s="39" t="s">
        <v>1907</v>
      </c>
      <c r="O787" s="39" t="s">
        <v>2413</v>
      </c>
      <c r="P787" s="40" t="s">
        <v>1315</v>
      </c>
      <c r="Q787" s="40" t="s">
        <v>2433</v>
      </c>
      <c r="R787" s="39" t="s">
        <v>1910</v>
      </c>
      <c r="S787" s="39" t="s">
        <v>69</v>
      </c>
      <c r="T787" s="39" t="str">
        <f t="array" ref="T787">IFERROR(INDEX(INDIRECT("'"&amp;VLOOKUP($C787,ModMap!$A$2:$B$21,2,FALSE)&amp;"'!T:T"),MATCH($K787,INDIRECT("'"&amp;VLOOKUP($C787,ModMap!$A$2:$B$21,2,FALSE)&amp;"'!$K:$K"),0)),"")</f>
        <v>Unassigned</v>
      </c>
      <c r="U787" s="48" t="s">
        <v>33</v>
      </c>
      <c r="V787" s="39" t="str">
        <f t="array" ref="V787">IFERROR(INDEX(INDIRECT("'"&amp;VLOOKUP($C787,ModMap!$A$2:$B$21,2,FALSE)&amp;"'!V:V"),MATCH($K787,INDIRECT("'"&amp;VLOOKUP($C787,ModMap!$A$2:$B$21,2,FALSE)&amp;"'!$K:$K"),0)),"")</f>
        <v>Not Started</v>
      </c>
      <c r="W787" s="39" t="str">
        <f t="array" ref="W787">IFERROR(INDEX(INDIRECT("'"&amp;VLOOKUP($C787,ModMap!$A$2:$B$21,2,FALSE)&amp;"'!W:W"),MATCH($K787,INDIRECT("'"&amp;VLOOKUP($C787,ModMap!$A$2:$B$21,2,FALSE)&amp;"'!$K:$K"),0)),"")</f>
        <v>Unassigned</v>
      </c>
      <c r="X787" s="44" t="s">
        <v>36</v>
      </c>
      <c r="Y787" s="39" t="str">
        <f t="array" ref="Y787">IFERROR(INDEX(INDIRECT("'"&amp;VLOOKUP($C787,ModMap!$A$2:$B$21,2,FALSE)&amp;"'!Y:Y"),MATCH($K787,INDIRECT("'"&amp;VLOOKUP($C787,ModMap!$A$2:$B$21,2,FALSE)&amp;"'!$K:$K"),0)),"")</f>
        <v>N/A</v>
      </c>
      <c r="Z787" s="39" t="str">
        <f t="array" ref="Z787">IFERROR(INDEX(INDIRECT("'"&amp;VLOOKUP($C787,ModMap!$A$2:$B$21,2,FALSE)&amp;"'!Z:Z"),MATCH($K787,INDIRECT("'"&amp;VLOOKUP($C787,ModMap!$A$2:$B$21,2,FALSE)&amp;"'!$K:$K"),0)),"")</f>
        <v/>
      </c>
      <c r="AA787" s="44" t="s">
        <v>36</v>
      </c>
      <c r="AB787" s="39" t="str">
        <f t="array" ref="AB787">IFERROR(INDEX(INDIRECT("'"&amp;VLOOKUP($C787,ModMap!$A$2:$B$21,2,FALSE)&amp;"'!AB:AB"),MATCH($K787,INDIRECT("'"&amp;VLOOKUP($C787,ModMap!$A$2:$B$21,2,FALSE)&amp;"'!$K:$K"),0)),"")</f>
        <v>N/A</v>
      </c>
      <c r="AC787" s="39" t="str">
        <f t="array" ref="AC787">IFERROR(INDEX(INDIRECT("'"&amp;VLOOKUP($C787,ModMap!$A$2:$B$21,2,FALSE)&amp;"'!AC:AC"),MATCH($K787,INDIRECT("'"&amp;VLOOKUP($C787,ModMap!$A$2:$B$21,2,FALSE)&amp;"'!$K:$K"),0)),"")</f>
        <v/>
      </c>
      <c r="AD787" s="48" t="s">
        <v>33</v>
      </c>
      <c r="AE787" s="39" t="str">
        <f t="array" ref="AE787">IFERROR(INDEX(INDIRECT("'"&amp;VLOOKUP($C787,ModMap!$A$2:$B$21,2,FALSE)&amp;"'!AE:AE"),MATCH($K787,INDIRECT("'"&amp;VLOOKUP($C787,ModMap!$A$2:$B$21,2,FALSE)&amp;"'!$K:$K"),0)),"")</f>
        <v>Not Started</v>
      </c>
      <c r="AF787" s="39" t="str">
        <f t="array" ref="AF787">IFERROR(INDEX(INDIRECT("'"&amp;VLOOKUP($C787,ModMap!$A$2:$B$21,2,FALSE)&amp;"'!AF:AF"),MATCH($K787,INDIRECT("'"&amp;VLOOKUP($C787,ModMap!$A$2:$B$21,2,FALSE)&amp;"'!$K:$K"),0)),"")</f>
        <v>Unassigned</v>
      </c>
      <c r="AG787" s="48" t="s">
        <v>33</v>
      </c>
      <c r="AH787" s="39" t="str">
        <f t="array" ref="AH787">IFERROR(INDEX(INDIRECT("'"&amp;VLOOKUP($C787,ModMap!$A$2:$B$21,2,FALSE)&amp;"'!AH:AH"),MATCH($K787,INDIRECT("'"&amp;VLOOKUP($C787,ModMap!$A$2:$B$21,2,FALSE)&amp;"'!$K:$K"),0)),"")</f>
        <v>Not Started</v>
      </c>
      <c r="AI787" s="39" t="str">
        <f t="array" ref="AI787">IFERROR(INDEX(INDIRECT("'"&amp;VLOOKUP($C787,ModMap!$A$2:$B$21,2,FALSE)&amp;"'!AI:AI"),MATCH($K787,INDIRECT("'"&amp;VLOOKUP($C787,ModMap!$A$2:$B$21,2,FALSE)&amp;"'!$K:$K"),0)),"")</f>
        <v>Unassigned</v>
      </c>
      <c r="AJ787" s="44" t="s">
        <v>36</v>
      </c>
      <c r="AK787" s="39" t="str">
        <f t="array" ref="AK787">IFERROR(INDEX(INDIRECT("'"&amp;VLOOKUP($C787,ModMap!$A$2:$B$21,2,FALSE)&amp;"'!AK:AK"),MATCH($K787,INDIRECT("'"&amp;VLOOKUP($C787,ModMap!$A$2:$B$21,2,FALSE)&amp;"'!$K:$K"),0)),"")</f>
        <v>N/A</v>
      </c>
      <c r="AL787" s="39" t="str">
        <f t="array" ref="AL787">IFERROR(INDEX(INDIRECT("'"&amp;VLOOKUP($C787,ModMap!$A$2:$B$21,2,FALSE)&amp;"'!AL:AL"),MATCH($K787,INDIRECT("'"&amp;VLOOKUP($C787,ModMap!$A$2:$B$21,2,FALSE)&amp;"'!$K:$K"),0)),"")</f>
        <v/>
      </c>
      <c r="AM787" s="39">
        <f t="shared" si="1"/>
        <v>3</v>
      </c>
      <c r="AN787" s="39" t="str">
        <f t="shared" si="2"/>
        <v>Not Started</v>
      </c>
      <c r="AO787" s="40" t="str">
        <f t="array" ref="AO787">IFERROR(INDEX(INDIRECT("'"&amp;VLOOKUP($C787,ModMap!$A$2:$B$21,2,FALSE)&amp;"'!AO:AO"),MATCH($K787,INDIRECT("'"&amp;VLOOKUP($C787,ModMap!$A$2:$B$21,2,FALSE)&amp;"'!$K:$K"),0)),"")</f>
        <v/>
      </c>
      <c r="AP787" s="49" t="str">
        <f t="array" ref="AP787">IFERROR(HYPERLINK("#'"&amp;VLOOKUP($C787,ModMap!$A$2:$B$21,2,FALSE)&amp;"'!V"&amp;MATCH($K787,INDIRECT("'"&amp;VLOOKUP($C787,ModMap!$A$2:$B$21,2,FALSE)&amp;"'!$K:$K"),0),"Edit on module sheet"),"")</f>
        <v>Edit on module sheet</v>
      </c>
    </row>
    <row r="788" ht="42.0" customHeight="1">
      <c r="A788" s="50">
        <v>786.0</v>
      </c>
      <c r="B788" s="50">
        <v>786.0</v>
      </c>
      <c r="C788" s="50" t="s">
        <v>133</v>
      </c>
      <c r="D788" s="51" t="s">
        <v>134</v>
      </c>
      <c r="E788" s="30" t="s">
        <v>62</v>
      </c>
      <c r="F788" s="68" t="s">
        <v>1900</v>
      </c>
      <c r="G788" s="51" t="s">
        <v>1901</v>
      </c>
      <c r="H788" s="50" t="s">
        <v>2454</v>
      </c>
      <c r="I788" s="50" t="s">
        <v>2455</v>
      </c>
      <c r="J788" s="51" t="s">
        <v>2456</v>
      </c>
      <c r="K788" s="50" t="s">
        <v>2457</v>
      </c>
      <c r="L788" s="51" t="s">
        <v>2458</v>
      </c>
      <c r="M788" s="47" t="s">
        <v>200</v>
      </c>
      <c r="N788" s="50" t="s">
        <v>1907</v>
      </c>
      <c r="O788" s="50" t="s">
        <v>2413</v>
      </c>
      <c r="P788" s="51" t="s">
        <v>2459</v>
      </c>
      <c r="Q788" s="51" t="s">
        <v>2460</v>
      </c>
      <c r="R788" s="50" t="s">
        <v>1910</v>
      </c>
      <c r="S788" s="50" t="s">
        <v>1911</v>
      </c>
      <c r="T788" s="50" t="str">
        <f t="array" ref="T788">IFERROR(INDEX(INDIRECT("'"&amp;VLOOKUP($C788,ModMap!$A$2:$B$21,2,FALSE)&amp;"'!T:T"),MATCH($K788,INDIRECT("'"&amp;VLOOKUP($C788,ModMap!$A$2:$B$21,2,FALSE)&amp;"'!$K:$K"),0)),"")</f>
        <v>Unassigned</v>
      </c>
      <c r="U788" s="48" t="s">
        <v>33</v>
      </c>
      <c r="V788" s="50" t="str">
        <f t="array" ref="V788">IFERROR(INDEX(INDIRECT("'"&amp;VLOOKUP($C788,ModMap!$A$2:$B$21,2,FALSE)&amp;"'!V:V"),MATCH($K788,INDIRECT("'"&amp;VLOOKUP($C788,ModMap!$A$2:$B$21,2,FALSE)&amp;"'!$K:$K"),0)),"")</f>
        <v>Not Started</v>
      </c>
      <c r="W788" s="50" t="str">
        <f t="array" ref="W788">IFERROR(INDEX(INDIRECT("'"&amp;VLOOKUP($C788,ModMap!$A$2:$B$21,2,FALSE)&amp;"'!W:W"),MATCH($K788,INDIRECT("'"&amp;VLOOKUP($C788,ModMap!$A$2:$B$21,2,FALSE)&amp;"'!$K:$K"),0)),"")</f>
        <v>Unassigned</v>
      </c>
      <c r="X788" s="44" t="s">
        <v>36</v>
      </c>
      <c r="Y788" s="50" t="str">
        <f t="array" ref="Y788">IFERROR(INDEX(INDIRECT("'"&amp;VLOOKUP($C788,ModMap!$A$2:$B$21,2,FALSE)&amp;"'!Y:Y"),MATCH($K788,INDIRECT("'"&amp;VLOOKUP($C788,ModMap!$A$2:$B$21,2,FALSE)&amp;"'!$K:$K"),0)),"")</f>
        <v>N/A</v>
      </c>
      <c r="Z788" s="50" t="str">
        <f t="array" ref="Z788">IFERROR(INDEX(INDIRECT("'"&amp;VLOOKUP($C788,ModMap!$A$2:$B$21,2,FALSE)&amp;"'!Z:Z"),MATCH($K788,INDIRECT("'"&amp;VLOOKUP($C788,ModMap!$A$2:$B$21,2,FALSE)&amp;"'!$K:$K"),0)),"")</f>
        <v/>
      </c>
      <c r="AA788" s="44" t="s">
        <v>36</v>
      </c>
      <c r="AB788" s="50" t="str">
        <f t="array" ref="AB788">IFERROR(INDEX(INDIRECT("'"&amp;VLOOKUP($C788,ModMap!$A$2:$B$21,2,FALSE)&amp;"'!AB:AB"),MATCH($K788,INDIRECT("'"&amp;VLOOKUP($C788,ModMap!$A$2:$B$21,2,FALSE)&amp;"'!$K:$K"),0)),"")</f>
        <v>N/A</v>
      </c>
      <c r="AC788" s="50" t="str">
        <f t="array" ref="AC788">IFERROR(INDEX(INDIRECT("'"&amp;VLOOKUP($C788,ModMap!$A$2:$B$21,2,FALSE)&amp;"'!AC:AC"),MATCH($K788,INDIRECT("'"&amp;VLOOKUP($C788,ModMap!$A$2:$B$21,2,FALSE)&amp;"'!$K:$K"),0)),"")</f>
        <v/>
      </c>
      <c r="AD788" s="44" t="s">
        <v>36</v>
      </c>
      <c r="AE788" s="50" t="str">
        <f t="array" ref="AE788">IFERROR(INDEX(INDIRECT("'"&amp;VLOOKUP($C788,ModMap!$A$2:$B$21,2,FALSE)&amp;"'!AE:AE"),MATCH($K788,INDIRECT("'"&amp;VLOOKUP($C788,ModMap!$A$2:$B$21,2,FALSE)&amp;"'!$K:$K"),0)),"")</f>
        <v>N/A</v>
      </c>
      <c r="AF788" s="50" t="str">
        <f t="array" ref="AF788">IFERROR(INDEX(INDIRECT("'"&amp;VLOOKUP($C788,ModMap!$A$2:$B$21,2,FALSE)&amp;"'!AF:AF"),MATCH($K788,INDIRECT("'"&amp;VLOOKUP($C788,ModMap!$A$2:$B$21,2,FALSE)&amp;"'!$K:$K"),0)),"")</f>
        <v/>
      </c>
      <c r="AG788" s="48" t="s">
        <v>33</v>
      </c>
      <c r="AH788" s="50" t="str">
        <f t="array" ref="AH788">IFERROR(INDEX(INDIRECT("'"&amp;VLOOKUP($C788,ModMap!$A$2:$B$21,2,FALSE)&amp;"'!AH:AH"),MATCH($K788,INDIRECT("'"&amp;VLOOKUP($C788,ModMap!$A$2:$B$21,2,FALSE)&amp;"'!$K:$K"),0)),"")</f>
        <v>Not Started</v>
      </c>
      <c r="AI788" s="50" t="str">
        <f t="array" ref="AI788">IFERROR(INDEX(INDIRECT("'"&amp;VLOOKUP($C788,ModMap!$A$2:$B$21,2,FALSE)&amp;"'!AI:AI"),MATCH($K788,INDIRECT("'"&amp;VLOOKUP($C788,ModMap!$A$2:$B$21,2,FALSE)&amp;"'!$K:$K"),0)),"")</f>
        <v>Unassigned</v>
      </c>
      <c r="AJ788" s="44" t="s">
        <v>36</v>
      </c>
      <c r="AK788" s="50" t="str">
        <f t="array" ref="AK788">IFERROR(INDEX(INDIRECT("'"&amp;VLOOKUP($C788,ModMap!$A$2:$B$21,2,FALSE)&amp;"'!AK:AK"),MATCH($K788,INDIRECT("'"&amp;VLOOKUP($C788,ModMap!$A$2:$B$21,2,FALSE)&amp;"'!$K:$K"),0)),"")</f>
        <v>N/A</v>
      </c>
      <c r="AL788" s="50" t="str">
        <f t="array" ref="AL788">IFERROR(INDEX(INDIRECT("'"&amp;VLOOKUP($C788,ModMap!$A$2:$B$21,2,FALSE)&amp;"'!AL:AL"),MATCH($K788,INDIRECT("'"&amp;VLOOKUP($C788,ModMap!$A$2:$B$21,2,FALSE)&amp;"'!$K:$K"),0)),"")</f>
        <v/>
      </c>
      <c r="AM788" s="50">
        <f t="shared" si="1"/>
        <v>2</v>
      </c>
      <c r="AN788" s="50" t="str">
        <f t="shared" si="2"/>
        <v>Not Started</v>
      </c>
      <c r="AO788" s="51" t="str">
        <f t="array" ref="AO788">IFERROR(INDEX(INDIRECT("'"&amp;VLOOKUP($C788,ModMap!$A$2:$B$21,2,FALSE)&amp;"'!AO:AO"),MATCH($K788,INDIRECT("'"&amp;VLOOKUP($C788,ModMap!$A$2:$B$21,2,FALSE)&amp;"'!$K:$K"),0)),"")</f>
        <v/>
      </c>
      <c r="AP788" s="49" t="str">
        <f t="array" ref="AP788">IFERROR(HYPERLINK("#'"&amp;VLOOKUP($C788,ModMap!$A$2:$B$21,2,FALSE)&amp;"'!V"&amp;MATCH($K788,INDIRECT("'"&amp;VLOOKUP($C788,ModMap!$A$2:$B$21,2,FALSE)&amp;"'!$K:$K"),0),"Edit on module sheet"),"")</f>
        <v>Edit on module sheet</v>
      </c>
    </row>
    <row r="789" ht="42.0" customHeight="1">
      <c r="A789" s="39">
        <v>787.0</v>
      </c>
      <c r="B789" s="39">
        <v>787.0</v>
      </c>
      <c r="C789" s="39" t="s">
        <v>133</v>
      </c>
      <c r="D789" s="40" t="s">
        <v>134</v>
      </c>
      <c r="E789" s="30" t="s">
        <v>62</v>
      </c>
      <c r="F789" s="68" t="s">
        <v>1900</v>
      </c>
      <c r="G789" s="40" t="s">
        <v>1901</v>
      </c>
      <c r="H789" s="39" t="s">
        <v>2454</v>
      </c>
      <c r="I789" s="39" t="s">
        <v>2455</v>
      </c>
      <c r="J789" s="40" t="s">
        <v>2456</v>
      </c>
      <c r="K789" s="39" t="s">
        <v>2465</v>
      </c>
      <c r="L789" s="40" t="s">
        <v>2466</v>
      </c>
      <c r="M789" s="47" t="s">
        <v>200</v>
      </c>
      <c r="N789" s="39" t="s">
        <v>1907</v>
      </c>
      <c r="O789" s="39" t="s">
        <v>2413</v>
      </c>
      <c r="P789" s="40" t="s">
        <v>2459</v>
      </c>
      <c r="Q789" s="40" t="s">
        <v>2460</v>
      </c>
      <c r="R789" s="39" t="s">
        <v>1910</v>
      </c>
      <c r="S789" s="39" t="s">
        <v>1920</v>
      </c>
      <c r="T789" s="39" t="str">
        <f t="array" ref="T789">IFERROR(INDEX(INDIRECT("'"&amp;VLOOKUP($C789,ModMap!$A$2:$B$21,2,FALSE)&amp;"'!T:T"),MATCH($K789,INDIRECT("'"&amp;VLOOKUP($C789,ModMap!$A$2:$B$21,2,FALSE)&amp;"'!$K:$K"),0)),"")</f>
        <v>Unassigned</v>
      </c>
      <c r="U789" s="48" t="s">
        <v>33</v>
      </c>
      <c r="V789" s="39" t="str">
        <f t="array" ref="V789">IFERROR(INDEX(INDIRECT("'"&amp;VLOOKUP($C789,ModMap!$A$2:$B$21,2,FALSE)&amp;"'!V:V"),MATCH($K789,INDIRECT("'"&amp;VLOOKUP($C789,ModMap!$A$2:$B$21,2,FALSE)&amp;"'!$K:$K"),0)),"")</f>
        <v>Not Started</v>
      </c>
      <c r="W789" s="39" t="str">
        <f t="array" ref="W789">IFERROR(INDEX(INDIRECT("'"&amp;VLOOKUP($C789,ModMap!$A$2:$B$21,2,FALSE)&amp;"'!W:W"),MATCH($K789,INDIRECT("'"&amp;VLOOKUP($C789,ModMap!$A$2:$B$21,2,FALSE)&amp;"'!$K:$K"),0)),"")</f>
        <v>Unassigned</v>
      </c>
      <c r="X789" s="44" t="s">
        <v>36</v>
      </c>
      <c r="Y789" s="39" t="str">
        <f t="array" ref="Y789">IFERROR(INDEX(INDIRECT("'"&amp;VLOOKUP($C789,ModMap!$A$2:$B$21,2,FALSE)&amp;"'!Y:Y"),MATCH($K789,INDIRECT("'"&amp;VLOOKUP($C789,ModMap!$A$2:$B$21,2,FALSE)&amp;"'!$K:$K"),0)),"")</f>
        <v>N/A</v>
      </c>
      <c r="Z789" s="39" t="str">
        <f t="array" ref="Z789">IFERROR(INDEX(INDIRECT("'"&amp;VLOOKUP($C789,ModMap!$A$2:$B$21,2,FALSE)&amp;"'!Z:Z"),MATCH($K789,INDIRECT("'"&amp;VLOOKUP($C789,ModMap!$A$2:$B$21,2,FALSE)&amp;"'!$K:$K"),0)),"")</f>
        <v/>
      </c>
      <c r="AA789" s="44" t="s">
        <v>36</v>
      </c>
      <c r="AB789" s="39" t="str">
        <f t="array" ref="AB789">IFERROR(INDEX(INDIRECT("'"&amp;VLOOKUP($C789,ModMap!$A$2:$B$21,2,FALSE)&amp;"'!AB:AB"),MATCH($K789,INDIRECT("'"&amp;VLOOKUP($C789,ModMap!$A$2:$B$21,2,FALSE)&amp;"'!$K:$K"),0)),"")</f>
        <v>N/A</v>
      </c>
      <c r="AC789" s="39" t="str">
        <f t="array" ref="AC789">IFERROR(INDEX(INDIRECT("'"&amp;VLOOKUP($C789,ModMap!$A$2:$B$21,2,FALSE)&amp;"'!AC:AC"),MATCH($K789,INDIRECT("'"&amp;VLOOKUP($C789,ModMap!$A$2:$B$21,2,FALSE)&amp;"'!$K:$K"),0)),"")</f>
        <v/>
      </c>
      <c r="AD789" s="48" t="s">
        <v>33</v>
      </c>
      <c r="AE789" s="39" t="str">
        <f t="array" ref="AE789">IFERROR(INDEX(INDIRECT("'"&amp;VLOOKUP($C789,ModMap!$A$2:$B$21,2,FALSE)&amp;"'!AE:AE"),MATCH($K789,INDIRECT("'"&amp;VLOOKUP($C789,ModMap!$A$2:$B$21,2,FALSE)&amp;"'!$K:$K"),0)),"")</f>
        <v>Not Started</v>
      </c>
      <c r="AF789" s="39" t="str">
        <f t="array" ref="AF789">IFERROR(INDEX(INDIRECT("'"&amp;VLOOKUP($C789,ModMap!$A$2:$B$21,2,FALSE)&amp;"'!AF:AF"),MATCH($K789,INDIRECT("'"&amp;VLOOKUP($C789,ModMap!$A$2:$B$21,2,FALSE)&amp;"'!$K:$K"),0)),"")</f>
        <v>Unassigned</v>
      </c>
      <c r="AG789" s="48" t="s">
        <v>33</v>
      </c>
      <c r="AH789" s="39" t="str">
        <f t="array" ref="AH789">IFERROR(INDEX(INDIRECT("'"&amp;VLOOKUP($C789,ModMap!$A$2:$B$21,2,FALSE)&amp;"'!AH:AH"),MATCH($K789,INDIRECT("'"&amp;VLOOKUP($C789,ModMap!$A$2:$B$21,2,FALSE)&amp;"'!$K:$K"),0)),"")</f>
        <v>Not Started</v>
      </c>
      <c r="AI789" s="39" t="str">
        <f t="array" ref="AI789">IFERROR(INDEX(INDIRECT("'"&amp;VLOOKUP($C789,ModMap!$A$2:$B$21,2,FALSE)&amp;"'!AI:AI"),MATCH($K789,INDIRECT("'"&amp;VLOOKUP($C789,ModMap!$A$2:$B$21,2,FALSE)&amp;"'!$K:$K"),0)),"")</f>
        <v>Unassigned</v>
      </c>
      <c r="AJ789" s="44" t="s">
        <v>36</v>
      </c>
      <c r="AK789" s="39" t="str">
        <f t="array" ref="AK789">IFERROR(INDEX(INDIRECT("'"&amp;VLOOKUP($C789,ModMap!$A$2:$B$21,2,FALSE)&amp;"'!AK:AK"),MATCH($K789,INDIRECT("'"&amp;VLOOKUP($C789,ModMap!$A$2:$B$21,2,FALSE)&amp;"'!$K:$K"),0)),"")</f>
        <v>N/A</v>
      </c>
      <c r="AL789" s="39" t="str">
        <f t="array" ref="AL789">IFERROR(INDEX(INDIRECT("'"&amp;VLOOKUP($C789,ModMap!$A$2:$B$21,2,FALSE)&amp;"'!AL:AL"),MATCH($K789,INDIRECT("'"&amp;VLOOKUP($C789,ModMap!$A$2:$B$21,2,FALSE)&amp;"'!$K:$K"),0)),"")</f>
        <v/>
      </c>
      <c r="AM789" s="39">
        <f t="shared" si="1"/>
        <v>3</v>
      </c>
      <c r="AN789" s="39" t="str">
        <f t="shared" si="2"/>
        <v>Not Started</v>
      </c>
      <c r="AO789" s="40" t="str">
        <f t="array" ref="AO789">IFERROR(INDEX(INDIRECT("'"&amp;VLOOKUP($C789,ModMap!$A$2:$B$21,2,FALSE)&amp;"'!AO:AO"),MATCH($K789,INDIRECT("'"&amp;VLOOKUP($C789,ModMap!$A$2:$B$21,2,FALSE)&amp;"'!$K:$K"),0)),"")</f>
        <v/>
      </c>
      <c r="AP789" s="49" t="str">
        <f t="array" ref="AP789">IFERROR(HYPERLINK("#'"&amp;VLOOKUP($C789,ModMap!$A$2:$B$21,2,FALSE)&amp;"'!V"&amp;MATCH($K789,INDIRECT("'"&amp;VLOOKUP($C789,ModMap!$A$2:$B$21,2,FALSE)&amp;"'!$K:$K"),0),"Edit on module sheet"),"")</f>
        <v>Edit on module sheet</v>
      </c>
    </row>
    <row r="790" ht="42.0" customHeight="1">
      <c r="A790" s="50">
        <v>788.0</v>
      </c>
      <c r="B790" s="50">
        <v>788.0</v>
      </c>
      <c r="C790" s="50" t="s">
        <v>133</v>
      </c>
      <c r="D790" s="51" t="s">
        <v>134</v>
      </c>
      <c r="E790" s="30" t="s">
        <v>62</v>
      </c>
      <c r="F790" s="68" t="s">
        <v>1900</v>
      </c>
      <c r="G790" s="51" t="s">
        <v>1901</v>
      </c>
      <c r="H790" s="50" t="s">
        <v>2454</v>
      </c>
      <c r="I790" s="50" t="s">
        <v>2455</v>
      </c>
      <c r="J790" s="51" t="s">
        <v>2456</v>
      </c>
      <c r="K790" s="50" t="s">
        <v>2469</v>
      </c>
      <c r="L790" s="51" t="s">
        <v>1925</v>
      </c>
      <c r="M790" s="47" t="s">
        <v>200</v>
      </c>
      <c r="N790" s="50" t="s">
        <v>1907</v>
      </c>
      <c r="O790" s="50" t="s">
        <v>2413</v>
      </c>
      <c r="P790" s="51" t="s">
        <v>2459</v>
      </c>
      <c r="Q790" s="51" t="s">
        <v>2460</v>
      </c>
      <c r="R790" s="50" t="s">
        <v>1910</v>
      </c>
      <c r="S790" s="50" t="s">
        <v>1928</v>
      </c>
      <c r="T790" s="50" t="str">
        <f t="array" ref="T790">IFERROR(INDEX(INDIRECT("'"&amp;VLOOKUP($C790,ModMap!$A$2:$B$21,2,FALSE)&amp;"'!T:T"),MATCH($K790,INDIRECT("'"&amp;VLOOKUP($C790,ModMap!$A$2:$B$21,2,FALSE)&amp;"'!$K:$K"),0)),"")</f>
        <v>Unassigned</v>
      </c>
      <c r="U790" s="48" t="s">
        <v>33</v>
      </c>
      <c r="V790" s="50" t="str">
        <f t="array" ref="V790">IFERROR(INDEX(INDIRECT("'"&amp;VLOOKUP($C790,ModMap!$A$2:$B$21,2,FALSE)&amp;"'!V:V"),MATCH($K790,INDIRECT("'"&amp;VLOOKUP($C790,ModMap!$A$2:$B$21,2,FALSE)&amp;"'!$K:$K"),0)),"")</f>
        <v>Not Started</v>
      </c>
      <c r="W790" s="50" t="str">
        <f t="array" ref="W790">IFERROR(INDEX(INDIRECT("'"&amp;VLOOKUP($C790,ModMap!$A$2:$B$21,2,FALSE)&amp;"'!W:W"),MATCH($K790,INDIRECT("'"&amp;VLOOKUP($C790,ModMap!$A$2:$B$21,2,FALSE)&amp;"'!$K:$K"),0)),"")</f>
        <v>Unassigned</v>
      </c>
      <c r="X790" s="44" t="s">
        <v>36</v>
      </c>
      <c r="Y790" s="50" t="str">
        <f t="array" ref="Y790">IFERROR(INDEX(INDIRECT("'"&amp;VLOOKUP($C790,ModMap!$A$2:$B$21,2,FALSE)&amp;"'!Y:Y"),MATCH($K790,INDIRECT("'"&amp;VLOOKUP($C790,ModMap!$A$2:$B$21,2,FALSE)&amp;"'!$K:$K"),0)),"")</f>
        <v>N/A</v>
      </c>
      <c r="Z790" s="50" t="str">
        <f t="array" ref="Z790">IFERROR(INDEX(INDIRECT("'"&amp;VLOOKUP($C790,ModMap!$A$2:$B$21,2,FALSE)&amp;"'!Z:Z"),MATCH($K790,INDIRECT("'"&amp;VLOOKUP($C790,ModMap!$A$2:$B$21,2,FALSE)&amp;"'!$K:$K"),0)),"")</f>
        <v/>
      </c>
      <c r="AA790" s="44" t="s">
        <v>36</v>
      </c>
      <c r="AB790" s="50" t="str">
        <f t="array" ref="AB790">IFERROR(INDEX(INDIRECT("'"&amp;VLOOKUP($C790,ModMap!$A$2:$B$21,2,FALSE)&amp;"'!AB:AB"),MATCH($K790,INDIRECT("'"&amp;VLOOKUP($C790,ModMap!$A$2:$B$21,2,FALSE)&amp;"'!$K:$K"),0)),"")</f>
        <v>N/A</v>
      </c>
      <c r="AC790" s="50" t="str">
        <f t="array" ref="AC790">IFERROR(INDEX(INDIRECT("'"&amp;VLOOKUP($C790,ModMap!$A$2:$B$21,2,FALSE)&amp;"'!AC:AC"),MATCH($K790,INDIRECT("'"&amp;VLOOKUP($C790,ModMap!$A$2:$B$21,2,FALSE)&amp;"'!$K:$K"),0)),"")</f>
        <v/>
      </c>
      <c r="AD790" s="44" t="s">
        <v>36</v>
      </c>
      <c r="AE790" s="50" t="str">
        <f t="array" ref="AE790">IFERROR(INDEX(INDIRECT("'"&amp;VLOOKUP($C790,ModMap!$A$2:$B$21,2,FALSE)&amp;"'!AE:AE"),MATCH($K790,INDIRECT("'"&amp;VLOOKUP($C790,ModMap!$A$2:$B$21,2,FALSE)&amp;"'!$K:$K"),0)),"")</f>
        <v>N/A</v>
      </c>
      <c r="AF790" s="50" t="str">
        <f t="array" ref="AF790">IFERROR(INDEX(INDIRECT("'"&amp;VLOOKUP($C790,ModMap!$A$2:$B$21,2,FALSE)&amp;"'!AF:AF"),MATCH($K790,INDIRECT("'"&amp;VLOOKUP($C790,ModMap!$A$2:$B$21,2,FALSE)&amp;"'!$K:$K"),0)),"")</f>
        <v/>
      </c>
      <c r="AG790" s="48" t="s">
        <v>33</v>
      </c>
      <c r="AH790" s="50" t="str">
        <f t="array" ref="AH790">IFERROR(INDEX(INDIRECT("'"&amp;VLOOKUP($C790,ModMap!$A$2:$B$21,2,FALSE)&amp;"'!AH:AH"),MATCH($K790,INDIRECT("'"&amp;VLOOKUP($C790,ModMap!$A$2:$B$21,2,FALSE)&amp;"'!$K:$K"),0)),"")</f>
        <v>Not Started</v>
      </c>
      <c r="AI790" s="50" t="str">
        <f t="array" ref="AI790">IFERROR(INDEX(INDIRECT("'"&amp;VLOOKUP($C790,ModMap!$A$2:$B$21,2,FALSE)&amp;"'!AI:AI"),MATCH($K790,INDIRECT("'"&amp;VLOOKUP($C790,ModMap!$A$2:$B$21,2,FALSE)&amp;"'!$K:$K"),0)),"")</f>
        <v>Unassigned</v>
      </c>
      <c r="AJ790" s="44" t="s">
        <v>36</v>
      </c>
      <c r="AK790" s="50" t="str">
        <f t="array" ref="AK790">IFERROR(INDEX(INDIRECT("'"&amp;VLOOKUP($C790,ModMap!$A$2:$B$21,2,FALSE)&amp;"'!AK:AK"),MATCH($K790,INDIRECT("'"&amp;VLOOKUP($C790,ModMap!$A$2:$B$21,2,FALSE)&amp;"'!$K:$K"),0)),"")</f>
        <v>N/A</v>
      </c>
      <c r="AL790" s="50" t="str">
        <f t="array" ref="AL790">IFERROR(INDEX(INDIRECT("'"&amp;VLOOKUP($C790,ModMap!$A$2:$B$21,2,FALSE)&amp;"'!AL:AL"),MATCH($K790,INDIRECT("'"&amp;VLOOKUP($C790,ModMap!$A$2:$B$21,2,FALSE)&amp;"'!$K:$K"),0)),"")</f>
        <v/>
      </c>
      <c r="AM790" s="50">
        <f t="shared" si="1"/>
        <v>2</v>
      </c>
      <c r="AN790" s="50" t="str">
        <f t="shared" si="2"/>
        <v>Not Started</v>
      </c>
      <c r="AO790" s="51" t="str">
        <f t="array" ref="AO790">IFERROR(INDEX(INDIRECT("'"&amp;VLOOKUP($C790,ModMap!$A$2:$B$21,2,FALSE)&amp;"'!AO:AO"),MATCH($K790,INDIRECT("'"&amp;VLOOKUP($C790,ModMap!$A$2:$B$21,2,FALSE)&amp;"'!$K:$K"),0)),"")</f>
        <v/>
      </c>
      <c r="AP790" s="49" t="str">
        <f t="array" ref="AP790">IFERROR(HYPERLINK("#'"&amp;VLOOKUP($C790,ModMap!$A$2:$B$21,2,FALSE)&amp;"'!V"&amp;MATCH($K790,INDIRECT("'"&amp;VLOOKUP($C790,ModMap!$A$2:$B$21,2,FALSE)&amp;"'!$K:$K"),0),"Edit on module sheet"),"")</f>
        <v>Edit on module sheet</v>
      </c>
    </row>
    <row r="791" ht="42.0" customHeight="1">
      <c r="A791" s="39">
        <v>789.0</v>
      </c>
      <c r="B791" s="39">
        <v>789.0</v>
      </c>
      <c r="C791" s="39" t="s">
        <v>133</v>
      </c>
      <c r="D791" s="40" t="s">
        <v>134</v>
      </c>
      <c r="E791" s="31" t="s">
        <v>69</v>
      </c>
      <c r="F791" s="68" t="s">
        <v>1900</v>
      </c>
      <c r="G791" s="40" t="s">
        <v>1901</v>
      </c>
      <c r="H791" s="39" t="s">
        <v>2454</v>
      </c>
      <c r="I791" s="39" t="s">
        <v>2455</v>
      </c>
      <c r="J791" s="40" t="s">
        <v>2456</v>
      </c>
      <c r="K791" s="39" t="s">
        <v>3977</v>
      </c>
      <c r="L791" s="40" t="s">
        <v>3978</v>
      </c>
      <c r="M791" s="48" t="s">
        <v>434</v>
      </c>
      <c r="N791" s="39" t="s">
        <v>1907</v>
      </c>
      <c r="O791" s="39" t="s">
        <v>2413</v>
      </c>
      <c r="P791" s="40" t="s">
        <v>2459</v>
      </c>
      <c r="Q791" s="40" t="s">
        <v>2460</v>
      </c>
      <c r="R791" s="39" t="s">
        <v>1910</v>
      </c>
      <c r="S791" s="39" t="s">
        <v>69</v>
      </c>
      <c r="T791" s="39" t="str">
        <f t="array" ref="T791">IFERROR(INDEX(INDIRECT("'"&amp;VLOOKUP($C791,ModMap!$A$2:$B$21,2,FALSE)&amp;"'!T:T"),MATCH($K791,INDIRECT("'"&amp;VLOOKUP($C791,ModMap!$A$2:$B$21,2,FALSE)&amp;"'!$K:$K"),0)),"")</f>
        <v>Unassigned</v>
      </c>
      <c r="U791" s="48" t="s">
        <v>33</v>
      </c>
      <c r="V791" s="39" t="str">
        <f t="array" ref="V791">IFERROR(INDEX(INDIRECT("'"&amp;VLOOKUP($C791,ModMap!$A$2:$B$21,2,FALSE)&amp;"'!V:V"),MATCH($K791,INDIRECT("'"&amp;VLOOKUP($C791,ModMap!$A$2:$B$21,2,FALSE)&amp;"'!$K:$K"),0)),"")</f>
        <v>Not Started</v>
      </c>
      <c r="W791" s="39" t="str">
        <f t="array" ref="W791">IFERROR(INDEX(INDIRECT("'"&amp;VLOOKUP($C791,ModMap!$A$2:$B$21,2,FALSE)&amp;"'!W:W"),MATCH($K791,INDIRECT("'"&amp;VLOOKUP($C791,ModMap!$A$2:$B$21,2,FALSE)&amp;"'!$K:$K"),0)),"")</f>
        <v>Unassigned</v>
      </c>
      <c r="X791" s="44" t="s">
        <v>36</v>
      </c>
      <c r="Y791" s="39" t="str">
        <f t="array" ref="Y791">IFERROR(INDEX(INDIRECT("'"&amp;VLOOKUP($C791,ModMap!$A$2:$B$21,2,FALSE)&amp;"'!Y:Y"),MATCH($K791,INDIRECT("'"&amp;VLOOKUP($C791,ModMap!$A$2:$B$21,2,FALSE)&amp;"'!$K:$K"),0)),"")</f>
        <v>N/A</v>
      </c>
      <c r="Z791" s="39" t="str">
        <f t="array" ref="Z791">IFERROR(INDEX(INDIRECT("'"&amp;VLOOKUP($C791,ModMap!$A$2:$B$21,2,FALSE)&amp;"'!Z:Z"),MATCH($K791,INDIRECT("'"&amp;VLOOKUP($C791,ModMap!$A$2:$B$21,2,FALSE)&amp;"'!$K:$K"),0)),"")</f>
        <v/>
      </c>
      <c r="AA791" s="44" t="s">
        <v>36</v>
      </c>
      <c r="AB791" s="39" t="str">
        <f t="array" ref="AB791">IFERROR(INDEX(INDIRECT("'"&amp;VLOOKUP($C791,ModMap!$A$2:$B$21,2,FALSE)&amp;"'!AB:AB"),MATCH($K791,INDIRECT("'"&amp;VLOOKUP($C791,ModMap!$A$2:$B$21,2,FALSE)&amp;"'!$K:$K"),0)),"")</f>
        <v>N/A</v>
      </c>
      <c r="AC791" s="39" t="str">
        <f t="array" ref="AC791">IFERROR(INDEX(INDIRECT("'"&amp;VLOOKUP($C791,ModMap!$A$2:$B$21,2,FALSE)&amp;"'!AC:AC"),MATCH($K791,INDIRECT("'"&amp;VLOOKUP($C791,ModMap!$A$2:$B$21,2,FALSE)&amp;"'!$K:$K"),0)),"")</f>
        <v/>
      </c>
      <c r="AD791" s="48" t="s">
        <v>33</v>
      </c>
      <c r="AE791" s="39" t="str">
        <f t="array" ref="AE791">IFERROR(INDEX(INDIRECT("'"&amp;VLOOKUP($C791,ModMap!$A$2:$B$21,2,FALSE)&amp;"'!AE:AE"),MATCH($K791,INDIRECT("'"&amp;VLOOKUP($C791,ModMap!$A$2:$B$21,2,FALSE)&amp;"'!$K:$K"),0)),"")</f>
        <v>Not Started</v>
      </c>
      <c r="AF791" s="39" t="str">
        <f t="array" ref="AF791">IFERROR(INDEX(INDIRECT("'"&amp;VLOOKUP($C791,ModMap!$A$2:$B$21,2,FALSE)&amp;"'!AF:AF"),MATCH($K791,INDIRECT("'"&amp;VLOOKUP($C791,ModMap!$A$2:$B$21,2,FALSE)&amp;"'!$K:$K"),0)),"")</f>
        <v>Unassigned</v>
      </c>
      <c r="AG791" s="48" t="s">
        <v>33</v>
      </c>
      <c r="AH791" s="39" t="str">
        <f t="array" ref="AH791">IFERROR(INDEX(INDIRECT("'"&amp;VLOOKUP($C791,ModMap!$A$2:$B$21,2,FALSE)&amp;"'!AH:AH"),MATCH($K791,INDIRECT("'"&amp;VLOOKUP($C791,ModMap!$A$2:$B$21,2,FALSE)&amp;"'!$K:$K"),0)),"")</f>
        <v>Not Started</v>
      </c>
      <c r="AI791" s="39" t="str">
        <f t="array" ref="AI791">IFERROR(INDEX(INDIRECT("'"&amp;VLOOKUP($C791,ModMap!$A$2:$B$21,2,FALSE)&amp;"'!AI:AI"),MATCH($K791,INDIRECT("'"&amp;VLOOKUP($C791,ModMap!$A$2:$B$21,2,FALSE)&amp;"'!$K:$K"),0)),"")</f>
        <v>Unassigned</v>
      </c>
      <c r="AJ791" s="44" t="s">
        <v>36</v>
      </c>
      <c r="AK791" s="39" t="str">
        <f t="array" ref="AK791">IFERROR(INDEX(INDIRECT("'"&amp;VLOOKUP($C791,ModMap!$A$2:$B$21,2,FALSE)&amp;"'!AK:AK"),MATCH($K791,INDIRECT("'"&amp;VLOOKUP($C791,ModMap!$A$2:$B$21,2,FALSE)&amp;"'!$K:$K"),0)),"")</f>
        <v>N/A</v>
      </c>
      <c r="AL791" s="39" t="str">
        <f t="array" ref="AL791">IFERROR(INDEX(INDIRECT("'"&amp;VLOOKUP($C791,ModMap!$A$2:$B$21,2,FALSE)&amp;"'!AL:AL"),MATCH($K791,INDIRECT("'"&amp;VLOOKUP($C791,ModMap!$A$2:$B$21,2,FALSE)&amp;"'!$K:$K"),0)),"")</f>
        <v/>
      </c>
      <c r="AM791" s="39">
        <f t="shared" si="1"/>
        <v>3</v>
      </c>
      <c r="AN791" s="39" t="str">
        <f t="shared" si="2"/>
        <v>Not Started</v>
      </c>
      <c r="AO791" s="40" t="str">
        <f t="array" ref="AO791">IFERROR(INDEX(INDIRECT("'"&amp;VLOOKUP($C791,ModMap!$A$2:$B$21,2,FALSE)&amp;"'!AO:AO"),MATCH($K791,INDIRECT("'"&amp;VLOOKUP($C791,ModMap!$A$2:$B$21,2,FALSE)&amp;"'!$K:$K"),0)),"")</f>
        <v/>
      </c>
      <c r="AP791" s="49" t="str">
        <f t="array" ref="AP791">IFERROR(HYPERLINK("#'"&amp;VLOOKUP($C791,ModMap!$A$2:$B$21,2,FALSE)&amp;"'!V"&amp;MATCH($K791,INDIRECT("'"&amp;VLOOKUP($C791,ModMap!$A$2:$B$21,2,FALSE)&amp;"'!$K:$K"),0),"Edit on module sheet"),"")</f>
        <v>Edit on module sheet</v>
      </c>
    </row>
    <row r="792" ht="42.0" customHeight="1">
      <c r="A792" s="50">
        <v>790.0</v>
      </c>
      <c r="B792" s="50">
        <v>790.0</v>
      </c>
      <c r="C792" s="50" t="s">
        <v>133</v>
      </c>
      <c r="D792" s="51" t="s">
        <v>134</v>
      </c>
      <c r="E792" s="30" t="s">
        <v>62</v>
      </c>
      <c r="F792" s="68" t="s">
        <v>1900</v>
      </c>
      <c r="G792" s="51" t="s">
        <v>1901</v>
      </c>
      <c r="H792" s="50" t="s">
        <v>2479</v>
      </c>
      <c r="I792" s="50" t="s">
        <v>2480</v>
      </c>
      <c r="J792" s="51" t="s">
        <v>2481</v>
      </c>
      <c r="K792" s="50" t="s">
        <v>2482</v>
      </c>
      <c r="L792" s="51" t="s">
        <v>2483</v>
      </c>
      <c r="M792" s="47" t="s">
        <v>200</v>
      </c>
      <c r="N792" s="50" t="s">
        <v>1907</v>
      </c>
      <c r="O792" s="50" t="s">
        <v>2413</v>
      </c>
      <c r="P792" s="51" t="s">
        <v>1326</v>
      </c>
      <c r="Q792" s="51" t="s">
        <v>2484</v>
      </c>
      <c r="R792" s="50" t="s">
        <v>1910</v>
      </c>
      <c r="S792" s="50" t="s">
        <v>1911</v>
      </c>
      <c r="T792" s="50" t="str">
        <f t="array" ref="T792">IFERROR(INDEX(INDIRECT("'"&amp;VLOOKUP($C792,ModMap!$A$2:$B$21,2,FALSE)&amp;"'!T:T"),MATCH($K792,INDIRECT("'"&amp;VLOOKUP($C792,ModMap!$A$2:$B$21,2,FALSE)&amp;"'!$K:$K"),0)),"")</f>
        <v>Unassigned</v>
      </c>
      <c r="U792" s="48" t="s">
        <v>33</v>
      </c>
      <c r="V792" s="50" t="str">
        <f t="array" ref="V792">IFERROR(INDEX(INDIRECT("'"&amp;VLOOKUP($C792,ModMap!$A$2:$B$21,2,FALSE)&amp;"'!V:V"),MATCH($K792,INDIRECT("'"&amp;VLOOKUP($C792,ModMap!$A$2:$B$21,2,FALSE)&amp;"'!$K:$K"),0)),"")</f>
        <v>Not Started</v>
      </c>
      <c r="W792" s="50" t="str">
        <f t="array" ref="W792">IFERROR(INDEX(INDIRECT("'"&amp;VLOOKUP($C792,ModMap!$A$2:$B$21,2,FALSE)&amp;"'!W:W"),MATCH($K792,INDIRECT("'"&amp;VLOOKUP($C792,ModMap!$A$2:$B$21,2,FALSE)&amp;"'!$K:$K"),0)),"")</f>
        <v>Unassigned</v>
      </c>
      <c r="X792" s="44" t="s">
        <v>36</v>
      </c>
      <c r="Y792" s="50" t="str">
        <f t="array" ref="Y792">IFERROR(INDEX(INDIRECT("'"&amp;VLOOKUP($C792,ModMap!$A$2:$B$21,2,FALSE)&amp;"'!Y:Y"),MATCH($K792,INDIRECT("'"&amp;VLOOKUP($C792,ModMap!$A$2:$B$21,2,FALSE)&amp;"'!$K:$K"),0)),"")</f>
        <v>N/A</v>
      </c>
      <c r="Z792" s="50" t="str">
        <f t="array" ref="Z792">IFERROR(INDEX(INDIRECT("'"&amp;VLOOKUP($C792,ModMap!$A$2:$B$21,2,FALSE)&amp;"'!Z:Z"),MATCH($K792,INDIRECT("'"&amp;VLOOKUP($C792,ModMap!$A$2:$B$21,2,FALSE)&amp;"'!$K:$K"),0)),"")</f>
        <v/>
      </c>
      <c r="AA792" s="44" t="s">
        <v>36</v>
      </c>
      <c r="AB792" s="50" t="str">
        <f t="array" ref="AB792">IFERROR(INDEX(INDIRECT("'"&amp;VLOOKUP($C792,ModMap!$A$2:$B$21,2,FALSE)&amp;"'!AB:AB"),MATCH($K792,INDIRECT("'"&amp;VLOOKUP($C792,ModMap!$A$2:$B$21,2,FALSE)&amp;"'!$K:$K"),0)),"")</f>
        <v>N/A</v>
      </c>
      <c r="AC792" s="50" t="str">
        <f t="array" ref="AC792">IFERROR(INDEX(INDIRECT("'"&amp;VLOOKUP($C792,ModMap!$A$2:$B$21,2,FALSE)&amp;"'!AC:AC"),MATCH($K792,INDIRECT("'"&amp;VLOOKUP($C792,ModMap!$A$2:$B$21,2,FALSE)&amp;"'!$K:$K"),0)),"")</f>
        <v/>
      </c>
      <c r="AD792" s="44" t="s">
        <v>36</v>
      </c>
      <c r="AE792" s="50" t="str">
        <f t="array" ref="AE792">IFERROR(INDEX(INDIRECT("'"&amp;VLOOKUP($C792,ModMap!$A$2:$B$21,2,FALSE)&amp;"'!AE:AE"),MATCH($K792,INDIRECT("'"&amp;VLOOKUP($C792,ModMap!$A$2:$B$21,2,FALSE)&amp;"'!$K:$K"),0)),"")</f>
        <v>N/A</v>
      </c>
      <c r="AF792" s="50" t="str">
        <f t="array" ref="AF792">IFERROR(INDEX(INDIRECT("'"&amp;VLOOKUP($C792,ModMap!$A$2:$B$21,2,FALSE)&amp;"'!AF:AF"),MATCH($K792,INDIRECT("'"&amp;VLOOKUP($C792,ModMap!$A$2:$B$21,2,FALSE)&amp;"'!$K:$K"),0)),"")</f>
        <v/>
      </c>
      <c r="AG792" s="48" t="s">
        <v>33</v>
      </c>
      <c r="AH792" s="50" t="str">
        <f t="array" ref="AH792">IFERROR(INDEX(INDIRECT("'"&amp;VLOOKUP($C792,ModMap!$A$2:$B$21,2,FALSE)&amp;"'!AH:AH"),MATCH($K792,INDIRECT("'"&amp;VLOOKUP($C792,ModMap!$A$2:$B$21,2,FALSE)&amp;"'!$K:$K"),0)),"")</f>
        <v>Not Started</v>
      </c>
      <c r="AI792" s="50" t="str">
        <f t="array" ref="AI792">IFERROR(INDEX(INDIRECT("'"&amp;VLOOKUP($C792,ModMap!$A$2:$B$21,2,FALSE)&amp;"'!AI:AI"),MATCH($K792,INDIRECT("'"&amp;VLOOKUP($C792,ModMap!$A$2:$B$21,2,FALSE)&amp;"'!$K:$K"),0)),"")</f>
        <v>Unassigned</v>
      </c>
      <c r="AJ792" s="44" t="s">
        <v>36</v>
      </c>
      <c r="AK792" s="50" t="str">
        <f t="array" ref="AK792">IFERROR(INDEX(INDIRECT("'"&amp;VLOOKUP($C792,ModMap!$A$2:$B$21,2,FALSE)&amp;"'!AK:AK"),MATCH($K792,INDIRECT("'"&amp;VLOOKUP($C792,ModMap!$A$2:$B$21,2,FALSE)&amp;"'!$K:$K"),0)),"")</f>
        <v>N/A</v>
      </c>
      <c r="AL792" s="50" t="str">
        <f t="array" ref="AL792">IFERROR(INDEX(INDIRECT("'"&amp;VLOOKUP($C792,ModMap!$A$2:$B$21,2,FALSE)&amp;"'!AL:AL"),MATCH($K792,INDIRECT("'"&amp;VLOOKUP($C792,ModMap!$A$2:$B$21,2,FALSE)&amp;"'!$K:$K"),0)),"")</f>
        <v/>
      </c>
      <c r="AM792" s="50">
        <f t="shared" si="1"/>
        <v>2</v>
      </c>
      <c r="AN792" s="50" t="str">
        <f t="shared" si="2"/>
        <v>Not Started</v>
      </c>
      <c r="AO792" s="51" t="str">
        <f t="array" ref="AO792">IFERROR(INDEX(INDIRECT("'"&amp;VLOOKUP($C792,ModMap!$A$2:$B$21,2,FALSE)&amp;"'!AO:AO"),MATCH($K792,INDIRECT("'"&amp;VLOOKUP($C792,ModMap!$A$2:$B$21,2,FALSE)&amp;"'!$K:$K"),0)),"")</f>
        <v/>
      </c>
      <c r="AP792" s="49" t="str">
        <f t="array" ref="AP792">IFERROR(HYPERLINK("#'"&amp;VLOOKUP($C792,ModMap!$A$2:$B$21,2,FALSE)&amp;"'!V"&amp;MATCH($K792,INDIRECT("'"&amp;VLOOKUP($C792,ModMap!$A$2:$B$21,2,FALSE)&amp;"'!$K:$K"),0),"Edit on module sheet"),"")</f>
        <v>Edit on module sheet</v>
      </c>
    </row>
    <row r="793" ht="42.0" customHeight="1">
      <c r="A793" s="39">
        <v>791.0</v>
      </c>
      <c r="B793" s="39">
        <v>791.0</v>
      </c>
      <c r="C793" s="39" t="s">
        <v>133</v>
      </c>
      <c r="D793" s="40" t="s">
        <v>134</v>
      </c>
      <c r="E793" s="30" t="s">
        <v>62</v>
      </c>
      <c r="F793" s="68" t="s">
        <v>1900</v>
      </c>
      <c r="G793" s="40" t="s">
        <v>1901</v>
      </c>
      <c r="H793" s="39" t="s">
        <v>2479</v>
      </c>
      <c r="I793" s="39" t="s">
        <v>2480</v>
      </c>
      <c r="J793" s="40" t="s">
        <v>2481</v>
      </c>
      <c r="K793" s="39" t="s">
        <v>2487</v>
      </c>
      <c r="L793" s="40" t="s">
        <v>2488</v>
      </c>
      <c r="M793" s="47" t="s">
        <v>200</v>
      </c>
      <c r="N793" s="39" t="s">
        <v>1907</v>
      </c>
      <c r="O793" s="39" t="s">
        <v>2413</v>
      </c>
      <c r="P793" s="40" t="s">
        <v>1326</v>
      </c>
      <c r="Q793" s="40" t="s">
        <v>2484</v>
      </c>
      <c r="R793" s="39" t="s">
        <v>1910</v>
      </c>
      <c r="S793" s="39" t="s">
        <v>1920</v>
      </c>
      <c r="T793" s="39" t="str">
        <f t="array" ref="T793">IFERROR(INDEX(INDIRECT("'"&amp;VLOOKUP($C793,ModMap!$A$2:$B$21,2,FALSE)&amp;"'!T:T"),MATCH($K793,INDIRECT("'"&amp;VLOOKUP($C793,ModMap!$A$2:$B$21,2,FALSE)&amp;"'!$K:$K"),0)),"")</f>
        <v>Unassigned</v>
      </c>
      <c r="U793" s="48" t="s">
        <v>33</v>
      </c>
      <c r="V793" s="39" t="str">
        <f t="array" ref="V793">IFERROR(INDEX(INDIRECT("'"&amp;VLOOKUP($C793,ModMap!$A$2:$B$21,2,FALSE)&amp;"'!V:V"),MATCH($K793,INDIRECT("'"&amp;VLOOKUP($C793,ModMap!$A$2:$B$21,2,FALSE)&amp;"'!$K:$K"),0)),"")</f>
        <v>Not Started</v>
      </c>
      <c r="W793" s="39" t="str">
        <f t="array" ref="W793">IFERROR(INDEX(INDIRECT("'"&amp;VLOOKUP($C793,ModMap!$A$2:$B$21,2,FALSE)&amp;"'!W:W"),MATCH($K793,INDIRECT("'"&amp;VLOOKUP($C793,ModMap!$A$2:$B$21,2,FALSE)&amp;"'!$K:$K"),0)),"")</f>
        <v>Unassigned</v>
      </c>
      <c r="X793" s="44" t="s">
        <v>36</v>
      </c>
      <c r="Y793" s="39" t="str">
        <f t="array" ref="Y793">IFERROR(INDEX(INDIRECT("'"&amp;VLOOKUP($C793,ModMap!$A$2:$B$21,2,FALSE)&amp;"'!Y:Y"),MATCH($K793,INDIRECT("'"&amp;VLOOKUP($C793,ModMap!$A$2:$B$21,2,FALSE)&amp;"'!$K:$K"),0)),"")</f>
        <v>N/A</v>
      </c>
      <c r="Z793" s="39" t="str">
        <f t="array" ref="Z793">IFERROR(INDEX(INDIRECT("'"&amp;VLOOKUP($C793,ModMap!$A$2:$B$21,2,FALSE)&amp;"'!Z:Z"),MATCH($K793,INDIRECT("'"&amp;VLOOKUP($C793,ModMap!$A$2:$B$21,2,FALSE)&amp;"'!$K:$K"),0)),"")</f>
        <v/>
      </c>
      <c r="AA793" s="44" t="s">
        <v>36</v>
      </c>
      <c r="AB793" s="39" t="str">
        <f t="array" ref="AB793">IFERROR(INDEX(INDIRECT("'"&amp;VLOOKUP($C793,ModMap!$A$2:$B$21,2,FALSE)&amp;"'!AB:AB"),MATCH($K793,INDIRECT("'"&amp;VLOOKUP($C793,ModMap!$A$2:$B$21,2,FALSE)&amp;"'!$K:$K"),0)),"")</f>
        <v>N/A</v>
      </c>
      <c r="AC793" s="39" t="str">
        <f t="array" ref="AC793">IFERROR(INDEX(INDIRECT("'"&amp;VLOOKUP($C793,ModMap!$A$2:$B$21,2,FALSE)&amp;"'!AC:AC"),MATCH($K793,INDIRECT("'"&amp;VLOOKUP($C793,ModMap!$A$2:$B$21,2,FALSE)&amp;"'!$K:$K"),0)),"")</f>
        <v/>
      </c>
      <c r="AD793" s="48" t="s">
        <v>33</v>
      </c>
      <c r="AE793" s="39" t="str">
        <f t="array" ref="AE793">IFERROR(INDEX(INDIRECT("'"&amp;VLOOKUP($C793,ModMap!$A$2:$B$21,2,FALSE)&amp;"'!AE:AE"),MATCH($K793,INDIRECT("'"&amp;VLOOKUP($C793,ModMap!$A$2:$B$21,2,FALSE)&amp;"'!$K:$K"),0)),"")</f>
        <v>Not Started</v>
      </c>
      <c r="AF793" s="39" t="str">
        <f t="array" ref="AF793">IFERROR(INDEX(INDIRECT("'"&amp;VLOOKUP($C793,ModMap!$A$2:$B$21,2,FALSE)&amp;"'!AF:AF"),MATCH($K793,INDIRECT("'"&amp;VLOOKUP($C793,ModMap!$A$2:$B$21,2,FALSE)&amp;"'!$K:$K"),0)),"")</f>
        <v>Unassigned</v>
      </c>
      <c r="AG793" s="48" t="s">
        <v>33</v>
      </c>
      <c r="AH793" s="39" t="str">
        <f t="array" ref="AH793">IFERROR(INDEX(INDIRECT("'"&amp;VLOOKUP($C793,ModMap!$A$2:$B$21,2,FALSE)&amp;"'!AH:AH"),MATCH($K793,INDIRECT("'"&amp;VLOOKUP($C793,ModMap!$A$2:$B$21,2,FALSE)&amp;"'!$K:$K"),0)),"")</f>
        <v>Not Started</v>
      </c>
      <c r="AI793" s="39" t="str">
        <f t="array" ref="AI793">IFERROR(INDEX(INDIRECT("'"&amp;VLOOKUP($C793,ModMap!$A$2:$B$21,2,FALSE)&amp;"'!AI:AI"),MATCH($K793,INDIRECT("'"&amp;VLOOKUP($C793,ModMap!$A$2:$B$21,2,FALSE)&amp;"'!$K:$K"),0)),"")</f>
        <v>Unassigned</v>
      </c>
      <c r="AJ793" s="44" t="s">
        <v>36</v>
      </c>
      <c r="AK793" s="39" t="str">
        <f t="array" ref="AK793">IFERROR(INDEX(INDIRECT("'"&amp;VLOOKUP($C793,ModMap!$A$2:$B$21,2,FALSE)&amp;"'!AK:AK"),MATCH($K793,INDIRECT("'"&amp;VLOOKUP($C793,ModMap!$A$2:$B$21,2,FALSE)&amp;"'!$K:$K"),0)),"")</f>
        <v>N/A</v>
      </c>
      <c r="AL793" s="39" t="str">
        <f t="array" ref="AL793">IFERROR(INDEX(INDIRECT("'"&amp;VLOOKUP($C793,ModMap!$A$2:$B$21,2,FALSE)&amp;"'!AL:AL"),MATCH($K793,INDIRECT("'"&amp;VLOOKUP($C793,ModMap!$A$2:$B$21,2,FALSE)&amp;"'!$K:$K"),0)),"")</f>
        <v/>
      </c>
      <c r="AM793" s="39">
        <f t="shared" si="1"/>
        <v>3</v>
      </c>
      <c r="AN793" s="39" t="str">
        <f t="shared" si="2"/>
        <v>Not Started</v>
      </c>
      <c r="AO793" s="40" t="str">
        <f t="array" ref="AO793">IFERROR(INDEX(INDIRECT("'"&amp;VLOOKUP($C793,ModMap!$A$2:$B$21,2,FALSE)&amp;"'!AO:AO"),MATCH($K793,INDIRECT("'"&amp;VLOOKUP($C793,ModMap!$A$2:$B$21,2,FALSE)&amp;"'!$K:$K"),0)),"")</f>
        <v/>
      </c>
      <c r="AP793" s="49" t="str">
        <f t="array" ref="AP793">IFERROR(HYPERLINK("#'"&amp;VLOOKUP($C793,ModMap!$A$2:$B$21,2,FALSE)&amp;"'!V"&amp;MATCH($K793,INDIRECT("'"&amp;VLOOKUP($C793,ModMap!$A$2:$B$21,2,FALSE)&amp;"'!$K:$K"),0),"Edit on module sheet"),"")</f>
        <v>Edit on module sheet</v>
      </c>
    </row>
    <row r="794" ht="42.0" customHeight="1">
      <c r="A794" s="50">
        <v>792.0</v>
      </c>
      <c r="B794" s="50">
        <v>792.0</v>
      </c>
      <c r="C794" s="50" t="s">
        <v>133</v>
      </c>
      <c r="D794" s="51" t="s">
        <v>134</v>
      </c>
      <c r="E794" s="30" t="s">
        <v>62</v>
      </c>
      <c r="F794" s="68" t="s">
        <v>1900</v>
      </c>
      <c r="G794" s="51" t="s">
        <v>1901</v>
      </c>
      <c r="H794" s="50" t="s">
        <v>2479</v>
      </c>
      <c r="I794" s="50" t="s">
        <v>2480</v>
      </c>
      <c r="J794" s="51" t="s">
        <v>2481</v>
      </c>
      <c r="K794" s="50" t="s">
        <v>2493</v>
      </c>
      <c r="L794" s="51" t="s">
        <v>1925</v>
      </c>
      <c r="M794" s="47" t="s">
        <v>200</v>
      </c>
      <c r="N794" s="50" t="s">
        <v>1907</v>
      </c>
      <c r="O794" s="50" t="s">
        <v>2413</v>
      </c>
      <c r="P794" s="51" t="s">
        <v>1326</v>
      </c>
      <c r="Q794" s="51" t="s">
        <v>2484</v>
      </c>
      <c r="R794" s="50" t="s">
        <v>1910</v>
      </c>
      <c r="S794" s="50" t="s">
        <v>1928</v>
      </c>
      <c r="T794" s="50" t="str">
        <f t="array" ref="T794">IFERROR(INDEX(INDIRECT("'"&amp;VLOOKUP($C794,ModMap!$A$2:$B$21,2,FALSE)&amp;"'!T:T"),MATCH($K794,INDIRECT("'"&amp;VLOOKUP($C794,ModMap!$A$2:$B$21,2,FALSE)&amp;"'!$K:$K"),0)),"")</f>
        <v>Unassigned</v>
      </c>
      <c r="U794" s="48" t="s">
        <v>33</v>
      </c>
      <c r="V794" s="50" t="str">
        <f t="array" ref="V794">IFERROR(INDEX(INDIRECT("'"&amp;VLOOKUP($C794,ModMap!$A$2:$B$21,2,FALSE)&amp;"'!V:V"),MATCH($K794,INDIRECT("'"&amp;VLOOKUP($C794,ModMap!$A$2:$B$21,2,FALSE)&amp;"'!$K:$K"),0)),"")</f>
        <v>Not Started</v>
      </c>
      <c r="W794" s="50" t="str">
        <f t="array" ref="W794">IFERROR(INDEX(INDIRECT("'"&amp;VLOOKUP($C794,ModMap!$A$2:$B$21,2,FALSE)&amp;"'!W:W"),MATCH($K794,INDIRECT("'"&amp;VLOOKUP($C794,ModMap!$A$2:$B$21,2,FALSE)&amp;"'!$K:$K"),0)),"")</f>
        <v>Unassigned</v>
      </c>
      <c r="X794" s="44" t="s">
        <v>36</v>
      </c>
      <c r="Y794" s="50" t="str">
        <f t="array" ref="Y794">IFERROR(INDEX(INDIRECT("'"&amp;VLOOKUP($C794,ModMap!$A$2:$B$21,2,FALSE)&amp;"'!Y:Y"),MATCH($K794,INDIRECT("'"&amp;VLOOKUP($C794,ModMap!$A$2:$B$21,2,FALSE)&amp;"'!$K:$K"),0)),"")</f>
        <v>N/A</v>
      </c>
      <c r="Z794" s="50" t="str">
        <f t="array" ref="Z794">IFERROR(INDEX(INDIRECT("'"&amp;VLOOKUP($C794,ModMap!$A$2:$B$21,2,FALSE)&amp;"'!Z:Z"),MATCH($K794,INDIRECT("'"&amp;VLOOKUP($C794,ModMap!$A$2:$B$21,2,FALSE)&amp;"'!$K:$K"),0)),"")</f>
        <v/>
      </c>
      <c r="AA794" s="44" t="s">
        <v>36</v>
      </c>
      <c r="AB794" s="50" t="str">
        <f t="array" ref="AB794">IFERROR(INDEX(INDIRECT("'"&amp;VLOOKUP($C794,ModMap!$A$2:$B$21,2,FALSE)&amp;"'!AB:AB"),MATCH($K794,INDIRECT("'"&amp;VLOOKUP($C794,ModMap!$A$2:$B$21,2,FALSE)&amp;"'!$K:$K"),0)),"")</f>
        <v>N/A</v>
      </c>
      <c r="AC794" s="50" t="str">
        <f t="array" ref="AC794">IFERROR(INDEX(INDIRECT("'"&amp;VLOOKUP($C794,ModMap!$A$2:$B$21,2,FALSE)&amp;"'!AC:AC"),MATCH($K794,INDIRECT("'"&amp;VLOOKUP($C794,ModMap!$A$2:$B$21,2,FALSE)&amp;"'!$K:$K"),0)),"")</f>
        <v/>
      </c>
      <c r="AD794" s="44" t="s">
        <v>36</v>
      </c>
      <c r="AE794" s="50" t="str">
        <f t="array" ref="AE794">IFERROR(INDEX(INDIRECT("'"&amp;VLOOKUP($C794,ModMap!$A$2:$B$21,2,FALSE)&amp;"'!AE:AE"),MATCH($K794,INDIRECT("'"&amp;VLOOKUP($C794,ModMap!$A$2:$B$21,2,FALSE)&amp;"'!$K:$K"),0)),"")</f>
        <v>N/A</v>
      </c>
      <c r="AF794" s="50" t="str">
        <f t="array" ref="AF794">IFERROR(INDEX(INDIRECT("'"&amp;VLOOKUP($C794,ModMap!$A$2:$B$21,2,FALSE)&amp;"'!AF:AF"),MATCH($K794,INDIRECT("'"&amp;VLOOKUP($C794,ModMap!$A$2:$B$21,2,FALSE)&amp;"'!$K:$K"),0)),"")</f>
        <v/>
      </c>
      <c r="AG794" s="48" t="s">
        <v>33</v>
      </c>
      <c r="AH794" s="50" t="str">
        <f t="array" ref="AH794">IFERROR(INDEX(INDIRECT("'"&amp;VLOOKUP($C794,ModMap!$A$2:$B$21,2,FALSE)&amp;"'!AH:AH"),MATCH($K794,INDIRECT("'"&amp;VLOOKUP($C794,ModMap!$A$2:$B$21,2,FALSE)&amp;"'!$K:$K"),0)),"")</f>
        <v>Not Started</v>
      </c>
      <c r="AI794" s="50" t="str">
        <f t="array" ref="AI794">IFERROR(INDEX(INDIRECT("'"&amp;VLOOKUP($C794,ModMap!$A$2:$B$21,2,FALSE)&amp;"'!AI:AI"),MATCH($K794,INDIRECT("'"&amp;VLOOKUP($C794,ModMap!$A$2:$B$21,2,FALSE)&amp;"'!$K:$K"),0)),"")</f>
        <v>Unassigned</v>
      </c>
      <c r="AJ794" s="44" t="s">
        <v>36</v>
      </c>
      <c r="AK794" s="50" t="str">
        <f t="array" ref="AK794">IFERROR(INDEX(INDIRECT("'"&amp;VLOOKUP($C794,ModMap!$A$2:$B$21,2,FALSE)&amp;"'!AK:AK"),MATCH($K794,INDIRECT("'"&amp;VLOOKUP($C794,ModMap!$A$2:$B$21,2,FALSE)&amp;"'!$K:$K"),0)),"")</f>
        <v>N/A</v>
      </c>
      <c r="AL794" s="50" t="str">
        <f t="array" ref="AL794">IFERROR(INDEX(INDIRECT("'"&amp;VLOOKUP($C794,ModMap!$A$2:$B$21,2,FALSE)&amp;"'!AL:AL"),MATCH($K794,INDIRECT("'"&amp;VLOOKUP($C794,ModMap!$A$2:$B$21,2,FALSE)&amp;"'!$K:$K"),0)),"")</f>
        <v/>
      </c>
      <c r="AM794" s="50">
        <f t="shared" si="1"/>
        <v>2</v>
      </c>
      <c r="AN794" s="50" t="str">
        <f t="shared" si="2"/>
        <v>Not Started</v>
      </c>
      <c r="AO794" s="51" t="str">
        <f t="array" ref="AO794">IFERROR(INDEX(INDIRECT("'"&amp;VLOOKUP($C794,ModMap!$A$2:$B$21,2,FALSE)&amp;"'!AO:AO"),MATCH($K794,INDIRECT("'"&amp;VLOOKUP($C794,ModMap!$A$2:$B$21,2,FALSE)&amp;"'!$K:$K"),0)),"")</f>
        <v/>
      </c>
      <c r="AP794" s="49" t="str">
        <f t="array" ref="AP794">IFERROR(HYPERLINK("#'"&amp;VLOOKUP($C794,ModMap!$A$2:$B$21,2,FALSE)&amp;"'!V"&amp;MATCH($K794,INDIRECT("'"&amp;VLOOKUP($C794,ModMap!$A$2:$B$21,2,FALSE)&amp;"'!$K:$K"),0),"Edit on module sheet"),"")</f>
        <v>Edit on module sheet</v>
      </c>
    </row>
    <row r="795" ht="42.0" customHeight="1">
      <c r="A795" s="39">
        <v>793.0</v>
      </c>
      <c r="B795" s="39">
        <v>793.0</v>
      </c>
      <c r="C795" s="39" t="s">
        <v>133</v>
      </c>
      <c r="D795" s="40" t="s">
        <v>134</v>
      </c>
      <c r="E795" s="31" t="s">
        <v>69</v>
      </c>
      <c r="F795" s="68" t="s">
        <v>1900</v>
      </c>
      <c r="G795" s="40" t="s">
        <v>1901</v>
      </c>
      <c r="H795" s="39" t="s">
        <v>2479</v>
      </c>
      <c r="I795" s="39" t="s">
        <v>2480</v>
      </c>
      <c r="J795" s="40" t="s">
        <v>2481</v>
      </c>
      <c r="K795" s="39" t="s">
        <v>3979</v>
      </c>
      <c r="L795" s="40" t="s">
        <v>3980</v>
      </c>
      <c r="M795" s="48" t="s">
        <v>434</v>
      </c>
      <c r="N795" s="39" t="s">
        <v>1907</v>
      </c>
      <c r="O795" s="39" t="s">
        <v>2413</v>
      </c>
      <c r="P795" s="40" t="s">
        <v>1326</v>
      </c>
      <c r="Q795" s="40" t="s">
        <v>2484</v>
      </c>
      <c r="R795" s="39" t="s">
        <v>1910</v>
      </c>
      <c r="S795" s="39" t="s">
        <v>69</v>
      </c>
      <c r="T795" s="39" t="str">
        <f t="array" ref="T795">IFERROR(INDEX(INDIRECT("'"&amp;VLOOKUP($C795,ModMap!$A$2:$B$21,2,FALSE)&amp;"'!T:T"),MATCH($K795,INDIRECT("'"&amp;VLOOKUP($C795,ModMap!$A$2:$B$21,2,FALSE)&amp;"'!$K:$K"),0)),"")</f>
        <v>Unassigned</v>
      </c>
      <c r="U795" s="48" t="s">
        <v>33</v>
      </c>
      <c r="V795" s="39" t="str">
        <f t="array" ref="V795">IFERROR(INDEX(INDIRECT("'"&amp;VLOOKUP($C795,ModMap!$A$2:$B$21,2,FALSE)&amp;"'!V:V"),MATCH($K795,INDIRECT("'"&amp;VLOOKUP($C795,ModMap!$A$2:$B$21,2,FALSE)&amp;"'!$K:$K"),0)),"")</f>
        <v>Not Started</v>
      </c>
      <c r="W795" s="39" t="str">
        <f t="array" ref="W795">IFERROR(INDEX(INDIRECT("'"&amp;VLOOKUP($C795,ModMap!$A$2:$B$21,2,FALSE)&amp;"'!W:W"),MATCH($K795,INDIRECT("'"&amp;VLOOKUP($C795,ModMap!$A$2:$B$21,2,FALSE)&amp;"'!$K:$K"),0)),"")</f>
        <v>Unassigned</v>
      </c>
      <c r="X795" s="44" t="s">
        <v>36</v>
      </c>
      <c r="Y795" s="39" t="str">
        <f t="array" ref="Y795">IFERROR(INDEX(INDIRECT("'"&amp;VLOOKUP($C795,ModMap!$A$2:$B$21,2,FALSE)&amp;"'!Y:Y"),MATCH($K795,INDIRECT("'"&amp;VLOOKUP($C795,ModMap!$A$2:$B$21,2,FALSE)&amp;"'!$K:$K"),0)),"")</f>
        <v>N/A</v>
      </c>
      <c r="Z795" s="39" t="str">
        <f t="array" ref="Z795">IFERROR(INDEX(INDIRECT("'"&amp;VLOOKUP($C795,ModMap!$A$2:$B$21,2,FALSE)&amp;"'!Z:Z"),MATCH($K795,INDIRECT("'"&amp;VLOOKUP($C795,ModMap!$A$2:$B$21,2,FALSE)&amp;"'!$K:$K"),0)),"")</f>
        <v/>
      </c>
      <c r="AA795" s="44" t="s">
        <v>36</v>
      </c>
      <c r="AB795" s="39" t="str">
        <f t="array" ref="AB795">IFERROR(INDEX(INDIRECT("'"&amp;VLOOKUP($C795,ModMap!$A$2:$B$21,2,FALSE)&amp;"'!AB:AB"),MATCH($K795,INDIRECT("'"&amp;VLOOKUP($C795,ModMap!$A$2:$B$21,2,FALSE)&amp;"'!$K:$K"),0)),"")</f>
        <v>N/A</v>
      </c>
      <c r="AC795" s="39" t="str">
        <f t="array" ref="AC795">IFERROR(INDEX(INDIRECT("'"&amp;VLOOKUP($C795,ModMap!$A$2:$B$21,2,FALSE)&amp;"'!AC:AC"),MATCH($K795,INDIRECT("'"&amp;VLOOKUP($C795,ModMap!$A$2:$B$21,2,FALSE)&amp;"'!$K:$K"),0)),"")</f>
        <v/>
      </c>
      <c r="AD795" s="48" t="s">
        <v>33</v>
      </c>
      <c r="AE795" s="39" t="str">
        <f t="array" ref="AE795">IFERROR(INDEX(INDIRECT("'"&amp;VLOOKUP($C795,ModMap!$A$2:$B$21,2,FALSE)&amp;"'!AE:AE"),MATCH($K795,INDIRECT("'"&amp;VLOOKUP($C795,ModMap!$A$2:$B$21,2,FALSE)&amp;"'!$K:$K"),0)),"")</f>
        <v>Not Started</v>
      </c>
      <c r="AF795" s="39" t="str">
        <f t="array" ref="AF795">IFERROR(INDEX(INDIRECT("'"&amp;VLOOKUP($C795,ModMap!$A$2:$B$21,2,FALSE)&amp;"'!AF:AF"),MATCH($K795,INDIRECT("'"&amp;VLOOKUP($C795,ModMap!$A$2:$B$21,2,FALSE)&amp;"'!$K:$K"),0)),"")</f>
        <v>Unassigned</v>
      </c>
      <c r="AG795" s="48" t="s">
        <v>33</v>
      </c>
      <c r="AH795" s="39" t="str">
        <f t="array" ref="AH795">IFERROR(INDEX(INDIRECT("'"&amp;VLOOKUP($C795,ModMap!$A$2:$B$21,2,FALSE)&amp;"'!AH:AH"),MATCH($K795,INDIRECT("'"&amp;VLOOKUP($C795,ModMap!$A$2:$B$21,2,FALSE)&amp;"'!$K:$K"),0)),"")</f>
        <v>Not Started</v>
      </c>
      <c r="AI795" s="39" t="str">
        <f t="array" ref="AI795">IFERROR(INDEX(INDIRECT("'"&amp;VLOOKUP($C795,ModMap!$A$2:$B$21,2,FALSE)&amp;"'!AI:AI"),MATCH($K795,INDIRECT("'"&amp;VLOOKUP($C795,ModMap!$A$2:$B$21,2,FALSE)&amp;"'!$K:$K"),0)),"")</f>
        <v>Unassigned</v>
      </c>
      <c r="AJ795" s="44" t="s">
        <v>36</v>
      </c>
      <c r="AK795" s="39" t="str">
        <f t="array" ref="AK795">IFERROR(INDEX(INDIRECT("'"&amp;VLOOKUP($C795,ModMap!$A$2:$B$21,2,FALSE)&amp;"'!AK:AK"),MATCH($K795,INDIRECT("'"&amp;VLOOKUP($C795,ModMap!$A$2:$B$21,2,FALSE)&amp;"'!$K:$K"),0)),"")</f>
        <v>N/A</v>
      </c>
      <c r="AL795" s="39" t="str">
        <f t="array" ref="AL795">IFERROR(INDEX(INDIRECT("'"&amp;VLOOKUP($C795,ModMap!$A$2:$B$21,2,FALSE)&amp;"'!AL:AL"),MATCH($K795,INDIRECT("'"&amp;VLOOKUP($C795,ModMap!$A$2:$B$21,2,FALSE)&amp;"'!$K:$K"),0)),"")</f>
        <v/>
      </c>
      <c r="AM795" s="39">
        <f t="shared" si="1"/>
        <v>3</v>
      </c>
      <c r="AN795" s="39" t="str">
        <f t="shared" si="2"/>
        <v>Not Started</v>
      </c>
      <c r="AO795" s="40" t="str">
        <f t="array" ref="AO795">IFERROR(INDEX(INDIRECT("'"&amp;VLOOKUP($C795,ModMap!$A$2:$B$21,2,FALSE)&amp;"'!AO:AO"),MATCH($K795,INDIRECT("'"&amp;VLOOKUP($C795,ModMap!$A$2:$B$21,2,FALSE)&amp;"'!$K:$K"),0)),"")</f>
        <v/>
      </c>
      <c r="AP795" s="49" t="str">
        <f t="array" ref="AP795">IFERROR(HYPERLINK("#'"&amp;VLOOKUP($C795,ModMap!$A$2:$B$21,2,FALSE)&amp;"'!V"&amp;MATCH($K795,INDIRECT("'"&amp;VLOOKUP($C795,ModMap!$A$2:$B$21,2,FALSE)&amp;"'!$K:$K"),0),"Edit on module sheet"),"")</f>
        <v>Edit on module sheet</v>
      </c>
    </row>
    <row r="796" ht="42.0" customHeight="1">
      <c r="A796" s="50">
        <v>794.0</v>
      </c>
      <c r="B796" s="50">
        <v>794.0</v>
      </c>
      <c r="C796" s="50" t="s">
        <v>133</v>
      </c>
      <c r="D796" s="51" t="s">
        <v>134</v>
      </c>
      <c r="E796" s="30" t="s">
        <v>62</v>
      </c>
      <c r="F796" s="68" t="s">
        <v>1900</v>
      </c>
      <c r="G796" s="51" t="s">
        <v>1901</v>
      </c>
      <c r="H796" s="50" t="s">
        <v>2496</v>
      </c>
      <c r="I796" s="50" t="s">
        <v>2497</v>
      </c>
      <c r="J796" s="51" t="s">
        <v>2498</v>
      </c>
      <c r="K796" s="50" t="s">
        <v>2499</v>
      </c>
      <c r="L796" s="51" t="s">
        <v>2500</v>
      </c>
      <c r="M796" s="47" t="s">
        <v>200</v>
      </c>
      <c r="N796" s="50" t="s">
        <v>1907</v>
      </c>
      <c r="O796" s="50" t="s">
        <v>2413</v>
      </c>
      <c r="P796" s="51" t="s">
        <v>2501</v>
      </c>
      <c r="Q796" s="51" t="s">
        <v>2502</v>
      </c>
      <c r="R796" s="50" t="s">
        <v>1910</v>
      </c>
      <c r="S796" s="50" t="s">
        <v>1911</v>
      </c>
      <c r="T796" s="50" t="str">
        <f t="array" ref="T796">IFERROR(INDEX(INDIRECT("'"&amp;VLOOKUP($C796,ModMap!$A$2:$B$21,2,FALSE)&amp;"'!T:T"),MATCH($K796,INDIRECT("'"&amp;VLOOKUP($C796,ModMap!$A$2:$B$21,2,FALSE)&amp;"'!$K:$K"),0)),"")</f>
        <v>Unassigned</v>
      </c>
      <c r="U796" s="48" t="s">
        <v>33</v>
      </c>
      <c r="V796" s="50" t="str">
        <f t="array" ref="V796">IFERROR(INDEX(INDIRECT("'"&amp;VLOOKUP($C796,ModMap!$A$2:$B$21,2,FALSE)&amp;"'!V:V"),MATCH($K796,INDIRECT("'"&amp;VLOOKUP($C796,ModMap!$A$2:$B$21,2,FALSE)&amp;"'!$K:$K"),0)),"")</f>
        <v>Not Started</v>
      </c>
      <c r="W796" s="50" t="str">
        <f t="array" ref="W796">IFERROR(INDEX(INDIRECT("'"&amp;VLOOKUP($C796,ModMap!$A$2:$B$21,2,FALSE)&amp;"'!W:W"),MATCH($K796,INDIRECT("'"&amp;VLOOKUP($C796,ModMap!$A$2:$B$21,2,FALSE)&amp;"'!$K:$K"),0)),"")</f>
        <v>Unassigned</v>
      </c>
      <c r="X796" s="44" t="s">
        <v>36</v>
      </c>
      <c r="Y796" s="50" t="str">
        <f t="array" ref="Y796">IFERROR(INDEX(INDIRECT("'"&amp;VLOOKUP($C796,ModMap!$A$2:$B$21,2,FALSE)&amp;"'!Y:Y"),MATCH($K796,INDIRECT("'"&amp;VLOOKUP($C796,ModMap!$A$2:$B$21,2,FALSE)&amp;"'!$K:$K"),0)),"")</f>
        <v>N/A</v>
      </c>
      <c r="Z796" s="50" t="str">
        <f t="array" ref="Z796">IFERROR(INDEX(INDIRECT("'"&amp;VLOOKUP($C796,ModMap!$A$2:$B$21,2,FALSE)&amp;"'!Z:Z"),MATCH($K796,INDIRECT("'"&amp;VLOOKUP($C796,ModMap!$A$2:$B$21,2,FALSE)&amp;"'!$K:$K"),0)),"")</f>
        <v/>
      </c>
      <c r="AA796" s="44" t="s">
        <v>36</v>
      </c>
      <c r="AB796" s="50" t="str">
        <f t="array" ref="AB796">IFERROR(INDEX(INDIRECT("'"&amp;VLOOKUP($C796,ModMap!$A$2:$B$21,2,FALSE)&amp;"'!AB:AB"),MATCH($K796,INDIRECT("'"&amp;VLOOKUP($C796,ModMap!$A$2:$B$21,2,FALSE)&amp;"'!$K:$K"),0)),"")</f>
        <v>N/A</v>
      </c>
      <c r="AC796" s="50" t="str">
        <f t="array" ref="AC796">IFERROR(INDEX(INDIRECT("'"&amp;VLOOKUP($C796,ModMap!$A$2:$B$21,2,FALSE)&amp;"'!AC:AC"),MATCH($K796,INDIRECT("'"&amp;VLOOKUP($C796,ModMap!$A$2:$B$21,2,FALSE)&amp;"'!$K:$K"),0)),"")</f>
        <v/>
      </c>
      <c r="AD796" s="44" t="s">
        <v>36</v>
      </c>
      <c r="AE796" s="50" t="str">
        <f t="array" ref="AE796">IFERROR(INDEX(INDIRECT("'"&amp;VLOOKUP($C796,ModMap!$A$2:$B$21,2,FALSE)&amp;"'!AE:AE"),MATCH($K796,INDIRECT("'"&amp;VLOOKUP($C796,ModMap!$A$2:$B$21,2,FALSE)&amp;"'!$K:$K"),0)),"")</f>
        <v>N/A</v>
      </c>
      <c r="AF796" s="50" t="str">
        <f t="array" ref="AF796">IFERROR(INDEX(INDIRECT("'"&amp;VLOOKUP($C796,ModMap!$A$2:$B$21,2,FALSE)&amp;"'!AF:AF"),MATCH($K796,INDIRECT("'"&amp;VLOOKUP($C796,ModMap!$A$2:$B$21,2,FALSE)&amp;"'!$K:$K"),0)),"")</f>
        <v/>
      </c>
      <c r="AG796" s="48" t="s">
        <v>33</v>
      </c>
      <c r="AH796" s="50" t="str">
        <f t="array" ref="AH796">IFERROR(INDEX(INDIRECT("'"&amp;VLOOKUP($C796,ModMap!$A$2:$B$21,2,FALSE)&amp;"'!AH:AH"),MATCH($K796,INDIRECT("'"&amp;VLOOKUP($C796,ModMap!$A$2:$B$21,2,FALSE)&amp;"'!$K:$K"),0)),"")</f>
        <v>Not Started</v>
      </c>
      <c r="AI796" s="50" t="str">
        <f t="array" ref="AI796">IFERROR(INDEX(INDIRECT("'"&amp;VLOOKUP($C796,ModMap!$A$2:$B$21,2,FALSE)&amp;"'!AI:AI"),MATCH($K796,INDIRECT("'"&amp;VLOOKUP($C796,ModMap!$A$2:$B$21,2,FALSE)&amp;"'!$K:$K"),0)),"")</f>
        <v>Unassigned</v>
      </c>
      <c r="AJ796" s="44" t="s">
        <v>36</v>
      </c>
      <c r="AK796" s="50" t="str">
        <f t="array" ref="AK796">IFERROR(INDEX(INDIRECT("'"&amp;VLOOKUP($C796,ModMap!$A$2:$B$21,2,FALSE)&amp;"'!AK:AK"),MATCH($K796,INDIRECT("'"&amp;VLOOKUP($C796,ModMap!$A$2:$B$21,2,FALSE)&amp;"'!$K:$K"),0)),"")</f>
        <v>N/A</v>
      </c>
      <c r="AL796" s="50" t="str">
        <f t="array" ref="AL796">IFERROR(INDEX(INDIRECT("'"&amp;VLOOKUP($C796,ModMap!$A$2:$B$21,2,FALSE)&amp;"'!AL:AL"),MATCH($K796,INDIRECT("'"&amp;VLOOKUP($C796,ModMap!$A$2:$B$21,2,FALSE)&amp;"'!$K:$K"),0)),"")</f>
        <v/>
      </c>
      <c r="AM796" s="50">
        <f t="shared" si="1"/>
        <v>2</v>
      </c>
      <c r="AN796" s="50" t="str">
        <f t="shared" si="2"/>
        <v>Not Started</v>
      </c>
      <c r="AO796" s="51" t="str">
        <f t="array" ref="AO796">IFERROR(INDEX(INDIRECT("'"&amp;VLOOKUP($C796,ModMap!$A$2:$B$21,2,FALSE)&amp;"'!AO:AO"),MATCH($K796,INDIRECT("'"&amp;VLOOKUP($C796,ModMap!$A$2:$B$21,2,FALSE)&amp;"'!$K:$K"),0)),"")</f>
        <v/>
      </c>
      <c r="AP796" s="49" t="str">
        <f t="array" ref="AP796">IFERROR(HYPERLINK("#'"&amp;VLOOKUP($C796,ModMap!$A$2:$B$21,2,FALSE)&amp;"'!V"&amp;MATCH($K796,INDIRECT("'"&amp;VLOOKUP($C796,ModMap!$A$2:$B$21,2,FALSE)&amp;"'!$K:$K"),0),"Edit on module sheet"),"")</f>
        <v>Edit on module sheet</v>
      </c>
    </row>
    <row r="797" ht="42.0" customHeight="1">
      <c r="A797" s="39">
        <v>795.0</v>
      </c>
      <c r="B797" s="39">
        <v>795.0</v>
      </c>
      <c r="C797" s="39" t="s">
        <v>133</v>
      </c>
      <c r="D797" s="40" t="s">
        <v>134</v>
      </c>
      <c r="E797" s="30" t="s">
        <v>62</v>
      </c>
      <c r="F797" s="68" t="s">
        <v>1900</v>
      </c>
      <c r="G797" s="40" t="s">
        <v>1901</v>
      </c>
      <c r="H797" s="39" t="s">
        <v>2496</v>
      </c>
      <c r="I797" s="39" t="s">
        <v>2497</v>
      </c>
      <c r="J797" s="40" t="s">
        <v>2498</v>
      </c>
      <c r="K797" s="39" t="s">
        <v>2511</v>
      </c>
      <c r="L797" s="40" t="s">
        <v>2512</v>
      </c>
      <c r="M797" s="47" t="s">
        <v>200</v>
      </c>
      <c r="N797" s="39" t="s">
        <v>1907</v>
      </c>
      <c r="O797" s="39" t="s">
        <v>2413</v>
      </c>
      <c r="P797" s="40" t="s">
        <v>2501</v>
      </c>
      <c r="Q797" s="40" t="s">
        <v>2502</v>
      </c>
      <c r="R797" s="39" t="s">
        <v>1910</v>
      </c>
      <c r="S797" s="39" t="s">
        <v>1920</v>
      </c>
      <c r="T797" s="39" t="str">
        <f t="array" ref="T797">IFERROR(INDEX(INDIRECT("'"&amp;VLOOKUP($C797,ModMap!$A$2:$B$21,2,FALSE)&amp;"'!T:T"),MATCH($K797,INDIRECT("'"&amp;VLOOKUP($C797,ModMap!$A$2:$B$21,2,FALSE)&amp;"'!$K:$K"),0)),"")</f>
        <v>Unassigned</v>
      </c>
      <c r="U797" s="48" t="s">
        <v>33</v>
      </c>
      <c r="V797" s="39" t="str">
        <f t="array" ref="V797">IFERROR(INDEX(INDIRECT("'"&amp;VLOOKUP($C797,ModMap!$A$2:$B$21,2,FALSE)&amp;"'!V:V"),MATCH($K797,INDIRECT("'"&amp;VLOOKUP($C797,ModMap!$A$2:$B$21,2,FALSE)&amp;"'!$K:$K"),0)),"")</f>
        <v>Not Started</v>
      </c>
      <c r="W797" s="39" t="str">
        <f t="array" ref="W797">IFERROR(INDEX(INDIRECT("'"&amp;VLOOKUP($C797,ModMap!$A$2:$B$21,2,FALSE)&amp;"'!W:W"),MATCH($K797,INDIRECT("'"&amp;VLOOKUP($C797,ModMap!$A$2:$B$21,2,FALSE)&amp;"'!$K:$K"),0)),"")</f>
        <v>Unassigned</v>
      </c>
      <c r="X797" s="44" t="s">
        <v>36</v>
      </c>
      <c r="Y797" s="39" t="str">
        <f t="array" ref="Y797">IFERROR(INDEX(INDIRECT("'"&amp;VLOOKUP($C797,ModMap!$A$2:$B$21,2,FALSE)&amp;"'!Y:Y"),MATCH($K797,INDIRECT("'"&amp;VLOOKUP($C797,ModMap!$A$2:$B$21,2,FALSE)&amp;"'!$K:$K"),0)),"")</f>
        <v>N/A</v>
      </c>
      <c r="Z797" s="39" t="str">
        <f t="array" ref="Z797">IFERROR(INDEX(INDIRECT("'"&amp;VLOOKUP($C797,ModMap!$A$2:$B$21,2,FALSE)&amp;"'!Z:Z"),MATCH($K797,INDIRECT("'"&amp;VLOOKUP($C797,ModMap!$A$2:$B$21,2,FALSE)&amp;"'!$K:$K"),0)),"")</f>
        <v/>
      </c>
      <c r="AA797" s="44" t="s">
        <v>36</v>
      </c>
      <c r="AB797" s="39" t="str">
        <f t="array" ref="AB797">IFERROR(INDEX(INDIRECT("'"&amp;VLOOKUP($C797,ModMap!$A$2:$B$21,2,FALSE)&amp;"'!AB:AB"),MATCH($K797,INDIRECT("'"&amp;VLOOKUP($C797,ModMap!$A$2:$B$21,2,FALSE)&amp;"'!$K:$K"),0)),"")</f>
        <v>N/A</v>
      </c>
      <c r="AC797" s="39" t="str">
        <f t="array" ref="AC797">IFERROR(INDEX(INDIRECT("'"&amp;VLOOKUP($C797,ModMap!$A$2:$B$21,2,FALSE)&amp;"'!AC:AC"),MATCH($K797,INDIRECT("'"&amp;VLOOKUP($C797,ModMap!$A$2:$B$21,2,FALSE)&amp;"'!$K:$K"),0)),"")</f>
        <v/>
      </c>
      <c r="AD797" s="48" t="s">
        <v>33</v>
      </c>
      <c r="AE797" s="39" t="str">
        <f t="array" ref="AE797">IFERROR(INDEX(INDIRECT("'"&amp;VLOOKUP($C797,ModMap!$A$2:$B$21,2,FALSE)&amp;"'!AE:AE"),MATCH($K797,INDIRECT("'"&amp;VLOOKUP($C797,ModMap!$A$2:$B$21,2,FALSE)&amp;"'!$K:$K"),0)),"")</f>
        <v>Not Started</v>
      </c>
      <c r="AF797" s="39" t="str">
        <f t="array" ref="AF797">IFERROR(INDEX(INDIRECT("'"&amp;VLOOKUP($C797,ModMap!$A$2:$B$21,2,FALSE)&amp;"'!AF:AF"),MATCH($K797,INDIRECT("'"&amp;VLOOKUP($C797,ModMap!$A$2:$B$21,2,FALSE)&amp;"'!$K:$K"),0)),"")</f>
        <v>Unassigned</v>
      </c>
      <c r="AG797" s="48" t="s">
        <v>33</v>
      </c>
      <c r="AH797" s="39" t="str">
        <f t="array" ref="AH797">IFERROR(INDEX(INDIRECT("'"&amp;VLOOKUP($C797,ModMap!$A$2:$B$21,2,FALSE)&amp;"'!AH:AH"),MATCH($K797,INDIRECT("'"&amp;VLOOKUP($C797,ModMap!$A$2:$B$21,2,FALSE)&amp;"'!$K:$K"),0)),"")</f>
        <v>Not Started</v>
      </c>
      <c r="AI797" s="39" t="str">
        <f t="array" ref="AI797">IFERROR(INDEX(INDIRECT("'"&amp;VLOOKUP($C797,ModMap!$A$2:$B$21,2,FALSE)&amp;"'!AI:AI"),MATCH($K797,INDIRECT("'"&amp;VLOOKUP($C797,ModMap!$A$2:$B$21,2,FALSE)&amp;"'!$K:$K"),0)),"")</f>
        <v>Unassigned</v>
      </c>
      <c r="AJ797" s="44" t="s">
        <v>36</v>
      </c>
      <c r="AK797" s="39" t="str">
        <f t="array" ref="AK797">IFERROR(INDEX(INDIRECT("'"&amp;VLOOKUP($C797,ModMap!$A$2:$B$21,2,FALSE)&amp;"'!AK:AK"),MATCH($K797,INDIRECT("'"&amp;VLOOKUP($C797,ModMap!$A$2:$B$21,2,FALSE)&amp;"'!$K:$K"),0)),"")</f>
        <v>N/A</v>
      </c>
      <c r="AL797" s="39" t="str">
        <f t="array" ref="AL797">IFERROR(INDEX(INDIRECT("'"&amp;VLOOKUP($C797,ModMap!$A$2:$B$21,2,FALSE)&amp;"'!AL:AL"),MATCH($K797,INDIRECT("'"&amp;VLOOKUP($C797,ModMap!$A$2:$B$21,2,FALSE)&amp;"'!$K:$K"),0)),"")</f>
        <v/>
      </c>
      <c r="AM797" s="39">
        <f t="shared" si="1"/>
        <v>3</v>
      </c>
      <c r="AN797" s="39" t="str">
        <f t="shared" si="2"/>
        <v>Not Started</v>
      </c>
      <c r="AO797" s="40" t="str">
        <f t="array" ref="AO797">IFERROR(INDEX(INDIRECT("'"&amp;VLOOKUP($C797,ModMap!$A$2:$B$21,2,FALSE)&amp;"'!AO:AO"),MATCH($K797,INDIRECT("'"&amp;VLOOKUP($C797,ModMap!$A$2:$B$21,2,FALSE)&amp;"'!$K:$K"),0)),"")</f>
        <v/>
      </c>
      <c r="AP797" s="49" t="str">
        <f t="array" ref="AP797">IFERROR(HYPERLINK("#'"&amp;VLOOKUP($C797,ModMap!$A$2:$B$21,2,FALSE)&amp;"'!V"&amp;MATCH($K797,INDIRECT("'"&amp;VLOOKUP($C797,ModMap!$A$2:$B$21,2,FALSE)&amp;"'!$K:$K"),0),"Edit on module sheet"),"")</f>
        <v>Edit on module sheet</v>
      </c>
    </row>
    <row r="798" ht="42.0" customHeight="1">
      <c r="A798" s="50">
        <v>796.0</v>
      </c>
      <c r="B798" s="50">
        <v>796.0</v>
      </c>
      <c r="C798" s="50" t="s">
        <v>133</v>
      </c>
      <c r="D798" s="51" t="s">
        <v>134</v>
      </c>
      <c r="E798" s="30" t="s">
        <v>62</v>
      </c>
      <c r="F798" s="68" t="s">
        <v>1900</v>
      </c>
      <c r="G798" s="51" t="s">
        <v>1901</v>
      </c>
      <c r="H798" s="50" t="s">
        <v>2496</v>
      </c>
      <c r="I798" s="50" t="s">
        <v>2497</v>
      </c>
      <c r="J798" s="51" t="s">
        <v>2498</v>
      </c>
      <c r="K798" s="50" t="s">
        <v>2517</v>
      </c>
      <c r="L798" s="51" t="s">
        <v>1925</v>
      </c>
      <c r="M798" s="47" t="s">
        <v>200</v>
      </c>
      <c r="N798" s="50" t="s">
        <v>1907</v>
      </c>
      <c r="O798" s="50" t="s">
        <v>2413</v>
      </c>
      <c r="P798" s="51" t="s">
        <v>2501</v>
      </c>
      <c r="Q798" s="51" t="s">
        <v>2502</v>
      </c>
      <c r="R798" s="50" t="s">
        <v>1910</v>
      </c>
      <c r="S798" s="50" t="s">
        <v>1928</v>
      </c>
      <c r="T798" s="50" t="str">
        <f t="array" ref="T798">IFERROR(INDEX(INDIRECT("'"&amp;VLOOKUP($C798,ModMap!$A$2:$B$21,2,FALSE)&amp;"'!T:T"),MATCH($K798,INDIRECT("'"&amp;VLOOKUP($C798,ModMap!$A$2:$B$21,2,FALSE)&amp;"'!$K:$K"),0)),"")</f>
        <v>Unassigned</v>
      </c>
      <c r="U798" s="48" t="s">
        <v>33</v>
      </c>
      <c r="V798" s="50" t="str">
        <f t="array" ref="V798">IFERROR(INDEX(INDIRECT("'"&amp;VLOOKUP($C798,ModMap!$A$2:$B$21,2,FALSE)&amp;"'!V:V"),MATCH($K798,INDIRECT("'"&amp;VLOOKUP($C798,ModMap!$A$2:$B$21,2,FALSE)&amp;"'!$K:$K"),0)),"")</f>
        <v>Not Started</v>
      </c>
      <c r="W798" s="50" t="str">
        <f t="array" ref="W798">IFERROR(INDEX(INDIRECT("'"&amp;VLOOKUP($C798,ModMap!$A$2:$B$21,2,FALSE)&amp;"'!W:W"),MATCH($K798,INDIRECT("'"&amp;VLOOKUP($C798,ModMap!$A$2:$B$21,2,FALSE)&amp;"'!$K:$K"),0)),"")</f>
        <v>Unassigned</v>
      </c>
      <c r="X798" s="44" t="s">
        <v>36</v>
      </c>
      <c r="Y798" s="50" t="str">
        <f t="array" ref="Y798">IFERROR(INDEX(INDIRECT("'"&amp;VLOOKUP($C798,ModMap!$A$2:$B$21,2,FALSE)&amp;"'!Y:Y"),MATCH($K798,INDIRECT("'"&amp;VLOOKUP($C798,ModMap!$A$2:$B$21,2,FALSE)&amp;"'!$K:$K"),0)),"")</f>
        <v>N/A</v>
      </c>
      <c r="Z798" s="50" t="str">
        <f t="array" ref="Z798">IFERROR(INDEX(INDIRECT("'"&amp;VLOOKUP($C798,ModMap!$A$2:$B$21,2,FALSE)&amp;"'!Z:Z"),MATCH($K798,INDIRECT("'"&amp;VLOOKUP($C798,ModMap!$A$2:$B$21,2,FALSE)&amp;"'!$K:$K"),0)),"")</f>
        <v/>
      </c>
      <c r="AA798" s="44" t="s">
        <v>36</v>
      </c>
      <c r="AB798" s="50" t="str">
        <f t="array" ref="AB798">IFERROR(INDEX(INDIRECT("'"&amp;VLOOKUP($C798,ModMap!$A$2:$B$21,2,FALSE)&amp;"'!AB:AB"),MATCH($K798,INDIRECT("'"&amp;VLOOKUP($C798,ModMap!$A$2:$B$21,2,FALSE)&amp;"'!$K:$K"),0)),"")</f>
        <v>N/A</v>
      </c>
      <c r="AC798" s="50" t="str">
        <f t="array" ref="AC798">IFERROR(INDEX(INDIRECT("'"&amp;VLOOKUP($C798,ModMap!$A$2:$B$21,2,FALSE)&amp;"'!AC:AC"),MATCH($K798,INDIRECT("'"&amp;VLOOKUP($C798,ModMap!$A$2:$B$21,2,FALSE)&amp;"'!$K:$K"),0)),"")</f>
        <v/>
      </c>
      <c r="AD798" s="44" t="s">
        <v>36</v>
      </c>
      <c r="AE798" s="50" t="str">
        <f t="array" ref="AE798">IFERROR(INDEX(INDIRECT("'"&amp;VLOOKUP($C798,ModMap!$A$2:$B$21,2,FALSE)&amp;"'!AE:AE"),MATCH($K798,INDIRECT("'"&amp;VLOOKUP($C798,ModMap!$A$2:$B$21,2,FALSE)&amp;"'!$K:$K"),0)),"")</f>
        <v>N/A</v>
      </c>
      <c r="AF798" s="50" t="str">
        <f t="array" ref="AF798">IFERROR(INDEX(INDIRECT("'"&amp;VLOOKUP($C798,ModMap!$A$2:$B$21,2,FALSE)&amp;"'!AF:AF"),MATCH($K798,INDIRECT("'"&amp;VLOOKUP($C798,ModMap!$A$2:$B$21,2,FALSE)&amp;"'!$K:$K"),0)),"")</f>
        <v/>
      </c>
      <c r="AG798" s="48" t="s">
        <v>33</v>
      </c>
      <c r="AH798" s="50" t="str">
        <f t="array" ref="AH798">IFERROR(INDEX(INDIRECT("'"&amp;VLOOKUP($C798,ModMap!$A$2:$B$21,2,FALSE)&amp;"'!AH:AH"),MATCH($K798,INDIRECT("'"&amp;VLOOKUP($C798,ModMap!$A$2:$B$21,2,FALSE)&amp;"'!$K:$K"),0)),"")</f>
        <v>Not Started</v>
      </c>
      <c r="AI798" s="50" t="str">
        <f t="array" ref="AI798">IFERROR(INDEX(INDIRECT("'"&amp;VLOOKUP($C798,ModMap!$A$2:$B$21,2,FALSE)&amp;"'!AI:AI"),MATCH($K798,INDIRECT("'"&amp;VLOOKUP($C798,ModMap!$A$2:$B$21,2,FALSE)&amp;"'!$K:$K"),0)),"")</f>
        <v>Unassigned</v>
      </c>
      <c r="AJ798" s="44" t="s">
        <v>36</v>
      </c>
      <c r="AK798" s="50" t="str">
        <f t="array" ref="AK798">IFERROR(INDEX(INDIRECT("'"&amp;VLOOKUP($C798,ModMap!$A$2:$B$21,2,FALSE)&amp;"'!AK:AK"),MATCH($K798,INDIRECT("'"&amp;VLOOKUP($C798,ModMap!$A$2:$B$21,2,FALSE)&amp;"'!$K:$K"),0)),"")</f>
        <v>N/A</v>
      </c>
      <c r="AL798" s="50" t="str">
        <f t="array" ref="AL798">IFERROR(INDEX(INDIRECT("'"&amp;VLOOKUP($C798,ModMap!$A$2:$B$21,2,FALSE)&amp;"'!AL:AL"),MATCH($K798,INDIRECT("'"&amp;VLOOKUP($C798,ModMap!$A$2:$B$21,2,FALSE)&amp;"'!$K:$K"),0)),"")</f>
        <v/>
      </c>
      <c r="AM798" s="50">
        <f t="shared" si="1"/>
        <v>2</v>
      </c>
      <c r="AN798" s="50" t="str">
        <f t="shared" si="2"/>
        <v>Not Started</v>
      </c>
      <c r="AO798" s="51" t="str">
        <f t="array" ref="AO798">IFERROR(INDEX(INDIRECT("'"&amp;VLOOKUP($C798,ModMap!$A$2:$B$21,2,FALSE)&amp;"'!AO:AO"),MATCH($K798,INDIRECT("'"&amp;VLOOKUP($C798,ModMap!$A$2:$B$21,2,FALSE)&amp;"'!$K:$K"),0)),"")</f>
        <v/>
      </c>
      <c r="AP798" s="49" t="str">
        <f t="array" ref="AP798">IFERROR(HYPERLINK("#'"&amp;VLOOKUP($C798,ModMap!$A$2:$B$21,2,FALSE)&amp;"'!V"&amp;MATCH($K798,INDIRECT("'"&amp;VLOOKUP($C798,ModMap!$A$2:$B$21,2,FALSE)&amp;"'!$K:$K"),0),"Edit on module sheet"),"")</f>
        <v>Edit on module sheet</v>
      </c>
    </row>
    <row r="799" ht="42.0" customHeight="1">
      <c r="A799" s="39">
        <v>797.0</v>
      </c>
      <c r="B799" s="39">
        <v>797.0</v>
      </c>
      <c r="C799" s="39" t="s">
        <v>133</v>
      </c>
      <c r="D799" s="40" t="s">
        <v>134</v>
      </c>
      <c r="E799" s="31" t="s">
        <v>69</v>
      </c>
      <c r="F799" s="68" t="s">
        <v>1900</v>
      </c>
      <c r="G799" s="40" t="s">
        <v>1901</v>
      </c>
      <c r="H799" s="39" t="s">
        <v>2496</v>
      </c>
      <c r="I799" s="39" t="s">
        <v>2497</v>
      </c>
      <c r="J799" s="40" t="s">
        <v>2498</v>
      </c>
      <c r="K799" s="39" t="s">
        <v>3981</v>
      </c>
      <c r="L799" s="40" t="s">
        <v>3982</v>
      </c>
      <c r="M799" s="48" t="s">
        <v>434</v>
      </c>
      <c r="N799" s="39" t="s">
        <v>1907</v>
      </c>
      <c r="O799" s="39" t="s">
        <v>2413</v>
      </c>
      <c r="P799" s="40" t="s">
        <v>2501</v>
      </c>
      <c r="Q799" s="40" t="s">
        <v>2502</v>
      </c>
      <c r="R799" s="39" t="s">
        <v>1910</v>
      </c>
      <c r="S799" s="39" t="s">
        <v>69</v>
      </c>
      <c r="T799" s="39" t="str">
        <f t="array" ref="T799">IFERROR(INDEX(INDIRECT("'"&amp;VLOOKUP($C799,ModMap!$A$2:$B$21,2,FALSE)&amp;"'!T:T"),MATCH($K799,INDIRECT("'"&amp;VLOOKUP($C799,ModMap!$A$2:$B$21,2,FALSE)&amp;"'!$K:$K"),0)),"")</f>
        <v>Unassigned</v>
      </c>
      <c r="U799" s="48" t="s">
        <v>33</v>
      </c>
      <c r="V799" s="39" t="str">
        <f t="array" ref="V799">IFERROR(INDEX(INDIRECT("'"&amp;VLOOKUP($C799,ModMap!$A$2:$B$21,2,FALSE)&amp;"'!V:V"),MATCH($K799,INDIRECT("'"&amp;VLOOKUP($C799,ModMap!$A$2:$B$21,2,FALSE)&amp;"'!$K:$K"),0)),"")</f>
        <v>Not Started</v>
      </c>
      <c r="W799" s="39" t="str">
        <f t="array" ref="W799">IFERROR(INDEX(INDIRECT("'"&amp;VLOOKUP($C799,ModMap!$A$2:$B$21,2,FALSE)&amp;"'!W:W"),MATCH($K799,INDIRECT("'"&amp;VLOOKUP($C799,ModMap!$A$2:$B$21,2,FALSE)&amp;"'!$K:$K"),0)),"")</f>
        <v>Unassigned</v>
      </c>
      <c r="X799" s="44" t="s">
        <v>36</v>
      </c>
      <c r="Y799" s="39" t="str">
        <f t="array" ref="Y799">IFERROR(INDEX(INDIRECT("'"&amp;VLOOKUP($C799,ModMap!$A$2:$B$21,2,FALSE)&amp;"'!Y:Y"),MATCH($K799,INDIRECT("'"&amp;VLOOKUP($C799,ModMap!$A$2:$B$21,2,FALSE)&amp;"'!$K:$K"),0)),"")</f>
        <v>N/A</v>
      </c>
      <c r="Z799" s="39" t="str">
        <f t="array" ref="Z799">IFERROR(INDEX(INDIRECT("'"&amp;VLOOKUP($C799,ModMap!$A$2:$B$21,2,FALSE)&amp;"'!Z:Z"),MATCH($K799,INDIRECT("'"&amp;VLOOKUP($C799,ModMap!$A$2:$B$21,2,FALSE)&amp;"'!$K:$K"),0)),"")</f>
        <v/>
      </c>
      <c r="AA799" s="44" t="s">
        <v>36</v>
      </c>
      <c r="AB799" s="39" t="str">
        <f t="array" ref="AB799">IFERROR(INDEX(INDIRECT("'"&amp;VLOOKUP($C799,ModMap!$A$2:$B$21,2,FALSE)&amp;"'!AB:AB"),MATCH($K799,INDIRECT("'"&amp;VLOOKUP($C799,ModMap!$A$2:$B$21,2,FALSE)&amp;"'!$K:$K"),0)),"")</f>
        <v>N/A</v>
      </c>
      <c r="AC799" s="39" t="str">
        <f t="array" ref="AC799">IFERROR(INDEX(INDIRECT("'"&amp;VLOOKUP($C799,ModMap!$A$2:$B$21,2,FALSE)&amp;"'!AC:AC"),MATCH($K799,INDIRECT("'"&amp;VLOOKUP($C799,ModMap!$A$2:$B$21,2,FALSE)&amp;"'!$K:$K"),0)),"")</f>
        <v/>
      </c>
      <c r="AD799" s="48" t="s">
        <v>33</v>
      </c>
      <c r="AE799" s="39" t="str">
        <f t="array" ref="AE799">IFERROR(INDEX(INDIRECT("'"&amp;VLOOKUP($C799,ModMap!$A$2:$B$21,2,FALSE)&amp;"'!AE:AE"),MATCH($K799,INDIRECT("'"&amp;VLOOKUP($C799,ModMap!$A$2:$B$21,2,FALSE)&amp;"'!$K:$K"),0)),"")</f>
        <v>Not Started</v>
      </c>
      <c r="AF799" s="39" t="str">
        <f t="array" ref="AF799">IFERROR(INDEX(INDIRECT("'"&amp;VLOOKUP($C799,ModMap!$A$2:$B$21,2,FALSE)&amp;"'!AF:AF"),MATCH($K799,INDIRECT("'"&amp;VLOOKUP($C799,ModMap!$A$2:$B$21,2,FALSE)&amp;"'!$K:$K"),0)),"")</f>
        <v>Unassigned</v>
      </c>
      <c r="AG799" s="48" t="s">
        <v>33</v>
      </c>
      <c r="AH799" s="39" t="str">
        <f t="array" ref="AH799">IFERROR(INDEX(INDIRECT("'"&amp;VLOOKUP($C799,ModMap!$A$2:$B$21,2,FALSE)&amp;"'!AH:AH"),MATCH($K799,INDIRECT("'"&amp;VLOOKUP($C799,ModMap!$A$2:$B$21,2,FALSE)&amp;"'!$K:$K"),0)),"")</f>
        <v>Not Started</v>
      </c>
      <c r="AI799" s="39" t="str">
        <f t="array" ref="AI799">IFERROR(INDEX(INDIRECT("'"&amp;VLOOKUP($C799,ModMap!$A$2:$B$21,2,FALSE)&amp;"'!AI:AI"),MATCH($K799,INDIRECT("'"&amp;VLOOKUP($C799,ModMap!$A$2:$B$21,2,FALSE)&amp;"'!$K:$K"),0)),"")</f>
        <v>Unassigned</v>
      </c>
      <c r="AJ799" s="44" t="s">
        <v>36</v>
      </c>
      <c r="AK799" s="39" t="str">
        <f t="array" ref="AK799">IFERROR(INDEX(INDIRECT("'"&amp;VLOOKUP($C799,ModMap!$A$2:$B$21,2,FALSE)&amp;"'!AK:AK"),MATCH($K799,INDIRECT("'"&amp;VLOOKUP($C799,ModMap!$A$2:$B$21,2,FALSE)&amp;"'!$K:$K"),0)),"")</f>
        <v>N/A</v>
      </c>
      <c r="AL799" s="39" t="str">
        <f t="array" ref="AL799">IFERROR(INDEX(INDIRECT("'"&amp;VLOOKUP($C799,ModMap!$A$2:$B$21,2,FALSE)&amp;"'!AL:AL"),MATCH($K799,INDIRECT("'"&amp;VLOOKUP($C799,ModMap!$A$2:$B$21,2,FALSE)&amp;"'!$K:$K"),0)),"")</f>
        <v/>
      </c>
      <c r="AM799" s="39">
        <f t="shared" si="1"/>
        <v>3</v>
      </c>
      <c r="AN799" s="39" t="str">
        <f t="shared" si="2"/>
        <v>Not Started</v>
      </c>
      <c r="AO799" s="40" t="str">
        <f t="array" ref="AO799">IFERROR(INDEX(INDIRECT("'"&amp;VLOOKUP($C799,ModMap!$A$2:$B$21,2,FALSE)&amp;"'!AO:AO"),MATCH($K799,INDIRECT("'"&amp;VLOOKUP($C799,ModMap!$A$2:$B$21,2,FALSE)&amp;"'!$K:$K"),0)),"")</f>
        <v/>
      </c>
      <c r="AP799" s="49" t="str">
        <f t="array" ref="AP799">IFERROR(HYPERLINK("#'"&amp;VLOOKUP($C799,ModMap!$A$2:$B$21,2,FALSE)&amp;"'!V"&amp;MATCH($K799,INDIRECT("'"&amp;VLOOKUP($C799,ModMap!$A$2:$B$21,2,FALSE)&amp;"'!$K:$K"),0),"Edit on module sheet"),"")</f>
        <v>Edit on module sheet</v>
      </c>
    </row>
    <row r="800" ht="42.0" customHeight="1">
      <c r="A800" s="50">
        <v>798.0</v>
      </c>
      <c r="B800" s="50">
        <v>798.0</v>
      </c>
      <c r="C800" s="50" t="s">
        <v>133</v>
      </c>
      <c r="D800" s="51" t="s">
        <v>134</v>
      </c>
      <c r="E800" s="30" t="s">
        <v>62</v>
      </c>
      <c r="F800" s="68" t="s">
        <v>1900</v>
      </c>
      <c r="G800" s="51" t="s">
        <v>1901</v>
      </c>
      <c r="H800" s="50" t="s">
        <v>2520</v>
      </c>
      <c r="I800" s="50" t="s">
        <v>2521</v>
      </c>
      <c r="J800" s="51" t="s">
        <v>2522</v>
      </c>
      <c r="K800" s="50" t="s">
        <v>2523</v>
      </c>
      <c r="L800" s="51" t="s">
        <v>2524</v>
      </c>
      <c r="M800" s="47" t="s">
        <v>200</v>
      </c>
      <c r="N800" s="50" t="s">
        <v>1907</v>
      </c>
      <c r="O800" s="50" t="s">
        <v>2413</v>
      </c>
      <c r="P800" s="51" t="s">
        <v>1359</v>
      </c>
      <c r="Q800" s="51" t="s">
        <v>2525</v>
      </c>
      <c r="R800" s="50" t="s">
        <v>1910</v>
      </c>
      <c r="S800" s="50" t="s">
        <v>1911</v>
      </c>
      <c r="T800" s="50" t="str">
        <f t="array" ref="T800">IFERROR(INDEX(INDIRECT("'"&amp;VLOOKUP($C800,ModMap!$A$2:$B$21,2,FALSE)&amp;"'!T:T"),MATCH($K800,INDIRECT("'"&amp;VLOOKUP($C800,ModMap!$A$2:$B$21,2,FALSE)&amp;"'!$K:$K"),0)),"")</f>
        <v>Unassigned</v>
      </c>
      <c r="U800" s="48" t="s">
        <v>33</v>
      </c>
      <c r="V800" s="50" t="str">
        <f t="array" ref="V800">IFERROR(INDEX(INDIRECT("'"&amp;VLOOKUP($C800,ModMap!$A$2:$B$21,2,FALSE)&amp;"'!V:V"),MATCH($K800,INDIRECT("'"&amp;VLOOKUP($C800,ModMap!$A$2:$B$21,2,FALSE)&amp;"'!$K:$K"),0)),"")</f>
        <v>Not Started</v>
      </c>
      <c r="W800" s="50" t="str">
        <f t="array" ref="W800">IFERROR(INDEX(INDIRECT("'"&amp;VLOOKUP($C800,ModMap!$A$2:$B$21,2,FALSE)&amp;"'!W:W"),MATCH($K800,INDIRECT("'"&amp;VLOOKUP($C800,ModMap!$A$2:$B$21,2,FALSE)&amp;"'!$K:$K"),0)),"")</f>
        <v>Unassigned</v>
      </c>
      <c r="X800" s="44" t="s">
        <v>36</v>
      </c>
      <c r="Y800" s="50" t="str">
        <f t="array" ref="Y800">IFERROR(INDEX(INDIRECT("'"&amp;VLOOKUP($C800,ModMap!$A$2:$B$21,2,FALSE)&amp;"'!Y:Y"),MATCH($K800,INDIRECT("'"&amp;VLOOKUP($C800,ModMap!$A$2:$B$21,2,FALSE)&amp;"'!$K:$K"),0)),"")</f>
        <v>N/A</v>
      </c>
      <c r="Z800" s="50" t="str">
        <f t="array" ref="Z800">IFERROR(INDEX(INDIRECT("'"&amp;VLOOKUP($C800,ModMap!$A$2:$B$21,2,FALSE)&amp;"'!Z:Z"),MATCH($K800,INDIRECT("'"&amp;VLOOKUP($C800,ModMap!$A$2:$B$21,2,FALSE)&amp;"'!$K:$K"),0)),"")</f>
        <v/>
      </c>
      <c r="AA800" s="44" t="s">
        <v>36</v>
      </c>
      <c r="AB800" s="50" t="str">
        <f t="array" ref="AB800">IFERROR(INDEX(INDIRECT("'"&amp;VLOOKUP($C800,ModMap!$A$2:$B$21,2,FALSE)&amp;"'!AB:AB"),MATCH($K800,INDIRECT("'"&amp;VLOOKUP($C800,ModMap!$A$2:$B$21,2,FALSE)&amp;"'!$K:$K"),0)),"")</f>
        <v>N/A</v>
      </c>
      <c r="AC800" s="50" t="str">
        <f t="array" ref="AC800">IFERROR(INDEX(INDIRECT("'"&amp;VLOOKUP($C800,ModMap!$A$2:$B$21,2,FALSE)&amp;"'!AC:AC"),MATCH($K800,INDIRECT("'"&amp;VLOOKUP($C800,ModMap!$A$2:$B$21,2,FALSE)&amp;"'!$K:$K"),0)),"")</f>
        <v/>
      </c>
      <c r="AD800" s="44" t="s">
        <v>36</v>
      </c>
      <c r="AE800" s="50" t="str">
        <f t="array" ref="AE800">IFERROR(INDEX(INDIRECT("'"&amp;VLOOKUP($C800,ModMap!$A$2:$B$21,2,FALSE)&amp;"'!AE:AE"),MATCH($K800,INDIRECT("'"&amp;VLOOKUP($C800,ModMap!$A$2:$B$21,2,FALSE)&amp;"'!$K:$K"),0)),"")</f>
        <v>N/A</v>
      </c>
      <c r="AF800" s="50" t="str">
        <f t="array" ref="AF800">IFERROR(INDEX(INDIRECT("'"&amp;VLOOKUP($C800,ModMap!$A$2:$B$21,2,FALSE)&amp;"'!AF:AF"),MATCH($K800,INDIRECT("'"&amp;VLOOKUP($C800,ModMap!$A$2:$B$21,2,FALSE)&amp;"'!$K:$K"),0)),"")</f>
        <v/>
      </c>
      <c r="AG800" s="48" t="s">
        <v>33</v>
      </c>
      <c r="AH800" s="50" t="str">
        <f t="array" ref="AH800">IFERROR(INDEX(INDIRECT("'"&amp;VLOOKUP($C800,ModMap!$A$2:$B$21,2,FALSE)&amp;"'!AH:AH"),MATCH($K800,INDIRECT("'"&amp;VLOOKUP($C800,ModMap!$A$2:$B$21,2,FALSE)&amp;"'!$K:$K"),0)),"")</f>
        <v>Not Started</v>
      </c>
      <c r="AI800" s="50" t="str">
        <f t="array" ref="AI800">IFERROR(INDEX(INDIRECT("'"&amp;VLOOKUP($C800,ModMap!$A$2:$B$21,2,FALSE)&amp;"'!AI:AI"),MATCH($K800,INDIRECT("'"&amp;VLOOKUP($C800,ModMap!$A$2:$B$21,2,FALSE)&amp;"'!$K:$K"),0)),"")</f>
        <v>Unassigned</v>
      </c>
      <c r="AJ800" s="44" t="s">
        <v>36</v>
      </c>
      <c r="AK800" s="50" t="str">
        <f t="array" ref="AK800">IFERROR(INDEX(INDIRECT("'"&amp;VLOOKUP($C800,ModMap!$A$2:$B$21,2,FALSE)&amp;"'!AK:AK"),MATCH($K800,INDIRECT("'"&amp;VLOOKUP($C800,ModMap!$A$2:$B$21,2,FALSE)&amp;"'!$K:$K"),0)),"")</f>
        <v>N/A</v>
      </c>
      <c r="AL800" s="50" t="str">
        <f t="array" ref="AL800">IFERROR(INDEX(INDIRECT("'"&amp;VLOOKUP($C800,ModMap!$A$2:$B$21,2,FALSE)&amp;"'!AL:AL"),MATCH($K800,INDIRECT("'"&amp;VLOOKUP($C800,ModMap!$A$2:$B$21,2,FALSE)&amp;"'!$K:$K"),0)),"")</f>
        <v/>
      </c>
      <c r="AM800" s="50">
        <f t="shared" si="1"/>
        <v>2</v>
      </c>
      <c r="AN800" s="50" t="str">
        <f t="shared" si="2"/>
        <v>Not Started</v>
      </c>
      <c r="AO800" s="51" t="str">
        <f t="array" ref="AO800">IFERROR(INDEX(INDIRECT("'"&amp;VLOOKUP($C800,ModMap!$A$2:$B$21,2,FALSE)&amp;"'!AO:AO"),MATCH($K800,INDIRECT("'"&amp;VLOOKUP($C800,ModMap!$A$2:$B$21,2,FALSE)&amp;"'!$K:$K"),0)),"")</f>
        <v/>
      </c>
      <c r="AP800" s="49" t="str">
        <f t="array" ref="AP800">IFERROR(HYPERLINK("#'"&amp;VLOOKUP($C800,ModMap!$A$2:$B$21,2,FALSE)&amp;"'!V"&amp;MATCH($K800,INDIRECT("'"&amp;VLOOKUP($C800,ModMap!$A$2:$B$21,2,FALSE)&amp;"'!$K:$K"),0),"Edit on module sheet"),"")</f>
        <v>Edit on module sheet</v>
      </c>
    </row>
    <row r="801" ht="42.0" customHeight="1">
      <c r="A801" s="39">
        <v>799.0</v>
      </c>
      <c r="B801" s="39">
        <v>799.0</v>
      </c>
      <c r="C801" s="39" t="s">
        <v>133</v>
      </c>
      <c r="D801" s="40" t="s">
        <v>134</v>
      </c>
      <c r="E801" s="30" t="s">
        <v>62</v>
      </c>
      <c r="F801" s="68" t="s">
        <v>1900</v>
      </c>
      <c r="G801" s="40" t="s">
        <v>1901</v>
      </c>
      <c r="H801" s="39" t="s">
        <v>2520</v>
      </c>
      <c r="I801" s="39" t="s">
        <v>2521</v>
      </c>
      <c r="J801" s="40" t="s">
        <v>2522</v>
      </c>
      <c r="K801" s="39" t="s">
        <v>2530</v>
      </c>
      <c r="L801" s="40" t="s">
        <v>2531</v>
      </c>
      <c r="M801" s="47" t="s">
        <v>200</v>
      </c>
      <c r="N801" s="39" t="s">
        <v>1907</v>
      </c>
      <c r="O801" s="39" t="s">
        <v>2413</v>
      </c>
      <c r="P801" s="40" t="s">
        <v>1359</v>
      </c>
      <c r="Q801" s="40" t="s">
        <v>2525</v>
      </c>
      <c r="R801" s="39" t="s">
        <v>1910</v>
      </c>
      <c r="S801" s="39" t="s">
        <v>1920</v>
      </c>
      <c r="T801" s="39" t="str">
        <f t="array" ref="T801">IFERROR(INDEX(INDIRECT("'"&amp;VLOOKUP($C801,ModMap!$A$2:$B$21,2,FALSE)&amp;"'!T:T"),MATCH($K801,INDIRECT("'"&amp;VLOOKUP($C801,ModMap!$A$2:$B$21,2,FALSE)&amp;"'!$K:$K"),0)),"")</f>
        <v>Unassigned</v>
      </c>
      <c r="U801" s="48" t="s">
        <v>33</v>
      </c>
      <c r="V801" s="39" t="str">
        <f t="array" ref="V801">IFERROR(INDEX(INDIRECT("'"&amp;VLOOKUP($C801,ModMap!$A$2:$B$21,2,FALSE)&amp;"'!V:V"),MATCH($K801,INDIRECT("'"&amp;VLOOKUP($C801,ModMap!$A$2:$B$21,2,FALSE)&amp;"'!$K:$K"),0)),"")</f>
        <v>Not Started</v>
      </c>
      <c r="W801" s="39" t="str">
        <f t="array" ref="W801">IFERROR(INDEX(INDIRECT("'"&amp;VLOOKUP($C801,ModMap!$A$2:$B$21,2,FALSE)&amp;"'!W:W"),MATCH($K801,INDIRECT("'"&amp;VLOOKUP($C801,ModMap!$A$2:$B$21,2,FALSE)&amp;"'!$K:$K"),0)),"")</f>
        <v>Unassigned</v>
      </c>
      <c r="X801" s="44" t="s">
        <v>36</v>
      </c>
      <c r="Y801" s="39" t="str">
        <f t="array" ref="Y801">IFERROR(INDEX(INDIRECT("'"&amp;VLOOKUP($C801,ModMap!$A$2:$B$21,2,FALSE)&amp;"'!Y:Y"),MATCH($K801,INDIRECT("'"&amp;VLOOKUP($C801,ModMap!$A$2:$B$21,2,FALSE)&amp;"'!$K:$K"),0)),"")</f>
        <v>N/A</v>
      </c>
      <c r="Z801" s="39" t="str">
        <f t="array" ref="Z801">IFERROR(INDEX(INDIRECT("'"&amp;VLOOKUP($C801,ModMap!$A$2:$B$21,2,FALSE)&amp;"'!Z:Z"),MATCH($K801,INDIRECT("'"&amp;VLOOKUP($C801,ModMap!$A$2:$B$21,2,FALSE)&amp;"'!$K:$K"),0)),"")</f>
        <v/>
      </c>
      <c r="AA801" s="44" t="s">
        <v>36</v>
      </c>
      <c r="AB801" s="39" t="str">
        <f t="array" ref="AB801">IFERROR(INDEX(INDIRECT("'"&amp;VLOOKUP($C801,ModMap!$A$2:$B$21,2,FALSE)&amp;"'!AB:AB"),MATCH($K801,INDIRECT("'"&amp;VLOOKUP($C801,ModMap!$A$2:$B$21,2,FALSE)&amp;"'!$K:$K"),0)),"")</f>
        <v>N/A</v>
      </c>
      <c r="AC801" s="39" t="str">
        <f t="array" ref="AC801">IFERROR(INDEX(INDIRECT("'"&amp;VLOOKUP($C801,ModMap!$A$2:$B$21,2,FALSE)&amp;"'!AC:AC"),MATCH($K801,INDIRECT("'"&amp;VLOOKUP($C801,ModMap!$A$2:$B$21,2,FALSE)&amp;"'!$K:$K"),0)),"")</f>
        <v/>
      </c>
      <c r="AD801" s="48" t="s">
        <v>33</v>
      </c>
      <c r="AE801" s="39" t="str">
        <f t="array" ref="AE801">IFERROR(INDEX(INDIRECT("'"&amp;VLOOKUP($C801,ModMap!$A$2:$B$21,2,FALSE)&amp;"'!AE:AE"),MATCH($K801,INDIRECT("'"&amp;VLOOKUP($C801,ModMap!$A$2:$B$21,2,FALSE)&amp;"'!$K:$K"),0)),"")</f>
        <v>Not Started</v>
      </c>
      <c r="AF801" s="39" t="str">
        <f t="array" ref="AF801">IFERROR(INDEX(INDIRECT("'"&amp;VLOOKUP($C801,ModMap!$A$2:$B$21,2,FALSE)&amp;"'!AF:AF"),MATCH($K801,INDIRECT("'"&amp;VLOOKUP($C801,ModMap!$A$2:$B$21,2,FALSE)&amp;"'!$K:$K"),0)),"")</f>
        <v>Unassigned</v>
      </c>
      <c r="AG801" s="48" t="s">
        <v>33</v>
      </c>
      <c r="AH801" s="39" t="str">
        <f t="array" ref="AH801">IFERROR(INDEX(INDIRECT("'"&amp;VLOOKUP($C801,ModMap!$A$2:$B$21,2,FALSE)&amp;"'!AH:AH"),MATCH($K801,INDIRECT("'"&amp;VLOOKUP($C801,ModMap!$A$2:$B$21,2,FALSE)&amp;"'!$K:$K"),0)),"")</f>
        <v>Not Started</v>
      </c>
      <c r="AI801" s="39" t="str">
        <f t="array" ref="AI801">IFERROR(INDEX(INDIRECT("'"&amp;VLOOKUP($C801,ModMap!$A$2:$B$21,2,FALSE)&amp;"'!AI:AI"),MATCH($K801,INDIRECT("'"&amp;VLOOKUP($C801,ModMap!$A$2:$B$21,2,FALSE)&amp;"'!$K:$K"),0)),"")</f>
        <v>Unassigned</v>
      </c>
      <c r="AJ801" s="44" t="s">
        <v>36</v>
      </c>
      <c r="AK801" s="39" t="str">
        <f t="array" ref="AK801">IFERROR(INDEX(INDIRECT("'"&amp;VLOOKUP($C801,ModMap!$A$2:$B$21,2,FALSE)&amp;"'!AK:AK"),MATCH($K801,INDIRECT("'"&amp;VLOOKUP($C801,ModMap!$A$2:$B$21,2,FALSE)&amp;"'!$K:$K"),0)),"")</f>
        <v>N/A</v>
      </c>
      <c r="AL801" s="39" t="str">
        <f t="array" ref="AL801">IFERROR(INDEX(INDIRECT("'"&amp;VLOOKUP($C801,ModMap!$A$2:$B$21,2,FALSE)&amp;"'!AL:AL"),MATCH($K801,INDIRECT("'"&amp;VLOOKUP($C801,ModMap!$A$2:$B$21,2,FALSE)&amp;"'!$K:$K"),0)),"")</f>
        <v/>
      </c>
      <c r="AM801" s="39">
        <f t="shared" si="1"/>
        <v>3</v>
      </c>
      <c r="AN801" s="39" t="str">
        <f t="shared" si="2"/>
        <v>Not Started</v>
      </c>
      <c r="AO801" s="40" t="str">
        <f t="array" ref="AO801">IFERROR(INDEX(INDIRECT("'"&amp;VLOOKUP($C801,ModMap!$A$2:$B$21,2,FALSE)&amp;"'!AO:AO"),MATCH($K801,INDIRECT("'"&amp;VLOOKUP($C801,ModMap!$A$2:$B$21,2,FALSE)&amp;"'!$K:$K"),0)),"")</f>
        <v/>
      </c>
      <c r="AP801" s="49" t="str">
        <f t="array" ref="AP801">IFERROR(HYPERLINK("#'"&amp;VLOOKUP($C801,ModMap!$A$2:$B$21,2,FALSE)&amp;"'!V"&amp;MATCH($K801,INDIRECT("'"&amp;VLOOKUP($C801,ModMap!$A$2:$B$21,2,FALSE)&amp;"'!$K:$K"),0),"Edit on module sheet"),"")</f>
        <v>Edit on module sheet</v>
      </c>
    </row>
    <row r="802" ht="42.0" customHeight="1">
      <c r="A802" s="50">
        <v>800.0</v>
      </c>
      <c r="B802" s="50">
        <v>800.0</v>
      </c>
      <c r="C802" s="50" t="s">
        <v>133</v>
      </c>
      <c r="D802" s="51" t="s">
        <v>134</v>
      </c>
      <c r="E802" s="30" t="s">
        <v>62</v>
      </c>
      <c r="F802" s="68" t="s">
        <v>1900</v>
      </c>
      <c r="G802" s="51" t="s">
        <v>1901</v>
      </c>
      <c r="H802" s="50" t="s">
        <v>2520</v>
      </c>
      <c r="I802" s="50" t="s">
        <v>2521</v>
      </c>
      <c r="J802" s="51" t="s">
        <v>2522</v>
      </c>
      <c r="K802" s="50" t="s">
        <v>2536</v>
      </c>
      <c r="L802" s="51" t="s">
        <v>1925</v>
      </c>
      <c r="M802" s="47" t="s">
        <v>200</v>
      </c>
      <c r="N802" s="50" t="s">
        <v>1907</v>
      </c>
      <c r="O802" s="50" t="s">
        <v>2413</v>
      </c>
      <c r="P802" s="51" t="s">
        <v>1359</v>
      </c>
      <c r="Q802" s="51" t="s">
        <v>2525</v>
      </c>
      <c r="R802" s="50" t="s">
        <v>1910</v>
      </c>
      <c r="S802" s="50" t="s">
        <v>1928</v>
      </c>
      <c r="T802" s="50" t="str">
        <f t="array" ref="T802">IFERROR(INDEX(INDIRECT("'"&amp;VLOOKUP($C802,ModMap!$A$2:$B$21,2,FALSE)&amp;"'!T:T"),MATCH($K802,INDIRECT("'"&amp;VLOOKUP($C802,ModMap!$A$2:$B$21,2,FALSE)&amp;"'!$K:$K"),0)),"")</f>
        <v>Unassigned</v>
      </c>
      <c r="U802" s="48" t="s">
        <v>33</v>
      </c>
      <c r="V802" s="50" t="str">
        <f t="array" ref="V802">IFERROR(INDEX(INDIRECT("'"&amp;VLOOKUP($C802,ModMap!$A$2:$B$21,2,FALSE)&amp;"'!V:V"),MATCH($K802,INDIRECT("'"&amp;VLOOKUP($C802,ModMap!$A$2:$B$21,2,FALSE)&amp;"'!$K:$K"),0)),"")</f>
        <v>Not Started</v>
      </c>
      <c r="W802" s="50" t="str">
        <f t="array" ref="W802">IFERROR(INDEX(INDIRECT("'"&amp;VLOOKUP($C802,ModMap!$A$2:$B$21,2,FALSE)&amp;"'!W:W"),MATCH($K802,INDIRECT("'"&amp;VLOOKUP($C802,ModMap!$A$2:$B$21,2,FALSE)&amp;"'!$K:$K"),0)),"")</f>
        <v>Unassigned</v>
      </c>
      <c r="X802" s="44" t="s">
        <v>36</v>
      </c>
      <c r="Y802" s="50" t="str">
        <f t="array" ref="Y802">IFERROR(INDEX(INDIRECT("'"&amp;VLOOKUP($C802,ModMap!$A$2:$B$21,2,FALSE)&amp;"'!Y:Y"),MATCH($K802,INDIRECT("'"&amp;VLOOKUP($C802,ModMap!$A$2:$B$21,2,FALSE)&amp;"'!$K:$K"),0)),"")</f>
        <v>N/A</v>
      </c>
      <c r="Z802" s="50" t="str">
        <f t="array" ref="Z802">IFERROR(INDEX(INDIRECT("'"&amp;VLOOKUP($C802,ModMap!$A$2:$B$21,2,FALSE)&amp;"'!Z:Z"),MATCH($K802,INDIRECT("'"&amp;VLOOKUP($C802,ModMap!$A$2:$B$21,2,FALSE)&amp;"'!$K:$K"),0)),"")</f>
        <v/>
      </c>
      <c r="AA802" s="44" t="s">
        <v>36</v>
      </c>
      <c r="AB802" s="50" t="str">
        <f t="array" ref="AB802">IFERROR(INDEX(INDIRECT("'"&amp;VLOOKUP($C802,ModMap!$A$2:$B$21,2,FALSE)&amp;"'!AB:AB"),MATCH($K802,INDIRECT("'"&amp;VLOOKUP($C802,ModMap!$A$2:$B$21,2,FALSE)&amp;"'!$K:$K"),0)),"")</f>
        <v>N/A</v>
      </c>
      <c r="AC802" s="50" t="str">
        <f t="array" ref="AC802">IFERROR(INDEX(INDIRECT("'"&amp;VLOOKUP($C802,ModMap!$A$2:$B$21,2,FALSE)&amp;"'!AC:AC"),MATCH($K802,INDIRECT("'"&amp;VLOOKUP($C802,ModMap!$A$2:$B$21,2,FALSE)&amp;"'!$K:$K"),0)),"")</f>
        <v/>
      </c>
      <c r="AD802" s="44" t="s">
        <v>36</v>
      </c>
      <c r="AE802" s="50" t="str">
        <f t="array" ref="AE802">IFERROR(INDEX(INDIRECT("'"&amp;VLOOKUP($C802,ModMap!$A$2:$B$21,2,FALSE)&amp;"'!AE:AE"),MATCH($K802,INDIRECT("'"&amp;VLOOKUP($C802,ModMap!$A$2:$B$21,2,FALSE)&amp;"'!$K:$K"),0)),"")</f>
        <v>N/A</v>
      </c>
      <c r="AF802" s="50" t="str">
        <f t="array" ref="AF802">IFERROR(INDEX(INDIRECT("'"&amp;VLOOKUP($C802,ModMap!$A$2:$B$21,2,FALSE)&amp;"'!AF:AF"),MATCH($K802,INDIRECT("'"&amp;VLOOKUP($C802,ModMap!$A$2:$B$21,2,FALSE)&amp;"'!$K:$K"),0)),"")</f>
        <v/>
      </c>
      <c r="AG802" s="48" t="s">
        <v>33</v>
      </c>
      <c r="AH802" s="50" t="str">
        <f t="array" ref="AH802">IFERROR(INDEX(INDIRECT("'"&amp;VLOOKUP($C802,ModMap!$A$2:$B$21,2,FALSE)&amp;"'!AH:AH"),MATCH($K802,INDIRECT("'"&amp;VLOOKUP($C802,ModMap!$A$2:$B$21,2,FALSE)&amp;"'!$K:$K"),0)),"")</f>
        <v>Not Started</v>
      </c>
      <c r="AI802" s="50" t="str">
        <f t="array" ref="AI802">IFERROR(INDEX(INDIRECT("'"&amp;VLOOKUP($C802,ModMap!$A$2:$B$21,2,FALSE)&amp;"'!AI:AI"),MATCH($K802,INDIRECT("'"&amp;VLOOKUP($C802,ModMap!$A$2:$B$21,2,FALSE)&amp;"'!$K:$K"),0)),"")</f>
        <v>Unassigned</v>
      </c>
      <c r="AJ802" s="44" t="s">
        <v>36</v>
      </c>
      <c r="AK802" s="50" t="str">
        <f t="array" ref="AK802">IFERROR(INDEX(INDIRECT("'"&amp;VLOOKUP($C802,ModMap!$A$2:$B$21,2,FALSE)&amp;"'!AK:AK"),MATCH($K802,INDIRECT("'"&amp;VLOOKUP($C802,ModMap!$A$2:$B$21,2,FALSE)&amp;"'!$K:$K"),0)),"")</f>
        <v>N/A</v>
      </c>
      <c r="AL802" s="50" t="str">
        <f t="array" ref="AL802">IFERROR(INDEX(INDIRECT("'"&amp;VLOOKUP($C802,ModMap!$A$2:$B$21,2,FALSE)&amp;"'!AL:AL"),MATCH($K802,INDIRECT("'"&amp;VLOOKUP($C802,ModMap!$A$2:$B$21,2,FALSE)&amp;"'!$K:$K"),0)),"")</f>
        <v/>
      </c>
      <c r="AM802" s="50">
        <f t="shared" si="1"/>
        <v>2</v>
      </c>
      <c r="AN802" s="50" t="str">
        <f t="shared" si="2"/>
        <v>Not Started</v>
      </c>
      <c r="AO802" s="51" t="str">
        <f t="array" ref="AO802">IFERROR(INDEX(INDIRECT("'"&amp;VLOOKUP($C802,ModMap!$A$2:$B$21,2,FALSE)&amp;"'!AO:AO"),MATCH($K802,INDIRECT("'"&amp;VLOOKUP($C802,ModMap!$A$2:$B$21,2,FALSE)&amp;"'!$K:$K"),0)),"")</f>
        <v/>
      </c>
      <c r="AP802" s="49" t="str">
        <f t="array" ref="AP802">IFERROR(HYPERLINK("#'"&amp;VLOOKUP($C802,ModMap!$A$2:$B$21,2,FALSE)&amp;"'!V"&amp;MATCH($K802,INDIRECT("'"&amp;VLOOKUP($C802,ModMap!$A$2:$B$21,2,FALSE)&amp;"'!$K:$K"),0),"Edit on module sheet"),"")</f>
        <v>Edit on module sheet</v>
      </c>
    </row>
    <row r="803" ht="42.0" customHeight="1">
      <c r="A803" s="39">
        <v>801.0</v>
      </c>
      <c r="B803" s="39">
        <v>801.0</v>
      </c>
      <c r="C803" s="39" t="s">
        <v>133</v>
      </c>
      <c r="D803" s="40" t="s">
        <v>134</v>
      </c>
      <c r="E803" s="31" t="s">
        <v>69</v>
      </c>
      <c r="F803" s="68" t="s">
        <v>1900</v>
      </c>
      <c r="G803" s="40" t="s">
        <v>1901</v>
      </c>
      <c r="H803" s="39" t="s">
        <v>2520</v>
      </c>
      <c r="I803" s="39" t="s">
        <v>2521</v>
      </c>
      <c r="J803" s="40" t="s">
        <v>2522</v>
      </c>
      <c r="K803" s="39" t="s">
        <v>3983</v>
      </c>
      <c r="L803" s="40" t="s">
        <v>3984</v>
      </c>
      <c r="M803" s="48" t="s">
        <v>434</v>
      </c>
      <c r="N803" s="39" t="s">
        <v>1907</v>
      </c>
      <c r="O803" s="39" t="s">
        <v>2413</v>
      </c>
      <c r="P803" s="40" t="s">
        <v>1359</v>
      </c>
      <c r="Q803" s="40" t="s">
        <v>2525</v>
      </c>
      <c r="R803" s="39" t="s">
        <v>1910</v>
      </c>
      <c r="S803" s="39" t="s">
        <v>69</v>
      </c>
      <c r="T803" s="39" t="str">
        <f t="array" ref="T803">IFERROR(INDEX(INDIRECT("'"&amp;VLOOKUP($C803,ModMap!$A$2:$B$21,2,FALSE)&amp;"'!T:T"),MATCH($K803,INDIRECT("'"&amp;VLOOKUP($C803,ModMap!$A$2:$B$21,2,FALSE)&amp;"'!$K:$K"),0)),"")</f>
        <v>Unassigned</v>
      </c>
      <c r="U803" s="48" t="s">
        <v>33</v>
      </c>
      <c r="V803" s="39" t="str">
        <f t="array" ref="V803">IFERROR(INDEX(INDIRECT("'"&amp;VLOOKUP($C803,ModMap!$A$2:$B$21,2,FALSE)&amp;"'!V:V"),MATCH($K803,INDIRECT("'"&amp;VLOOKUP($C803,ModMap!$A$2:$B$21,2,FALSE)&amp;"'!$K:$K"),0)),"")</f>
        <v>Not Started</v>
      </c>
      <c r="W803" s="39" t="str">
        <f t="array" ref="W803">IFERROR(INDEX(INDIRECT("'"&amp;VLOOKUP($C803,ModMap!$A$2:$B$21,2,FALSE)&amp;"'!W:W"),MATCH($K803,INDIRECT("'"&amp;VLOOKUP($C803,ModMap!$A$2:$B$21,2,FALSE)&amp;"'!$K:$K"),0)),"")</f>
        <v>Unassigned</v>
      </c>
      <c r="X803" s="44" t="s">
        <v>36</v>
      </c>
      <c r="Y803" s="39" t="str">
        <f t="array" ref="Y803">IFERROR(INDEX(INDIRECT("'"&amp;VLOOKUP($C803,ModMap!$A$2:$B$21,2,FALSE)&amp;"'!Y:Y"),MATCH($K803,INDIRECT("'"&amp;VLOOKUP($C803,ModMap!$A$2:$B$21,2,FALSE)&amp;"'!$K:$K"),0)),"")</f>
        <v>N/A</v>
      </c>
      <c r="Z803" s="39" t="str">
        <f t="array" ref="Z803">IFERROR(INDEX(INDIRECT("'"&amp;VLOOKUP($C803,ModMap!$A$2:$B$21,2,FALSE)&amp;"'!Z:Z"),MATCH($K803,INDIRECT("'"&amp;VLOOKUP($C803,ModMap!$A$2:$B$21,2,FALSE)&amp;"'!$K:$K"),0)),"")</f>
        <v/>
      </c>
      <c r="AA803" s="44" t="s">
        <v>36</v>
      </c>
      <c r="AB803" s="39" t="str">
        <f t="array" ref="AB803">IFERROR(INDEX(INDIRECT("'"&amp;VLOOKUP($C803,ModMap!$A$2:$B$21,2,FALSE)&amp;"'!AB:AB"),MATCH($K803,INDIRECT("'"&amp;VLOOKUP($C803,ModMap!$A$2:$B$21,2,FALSE)&amp;"'!$K:$K"),0)),"")</f>
        <v>N/A</v>
      </c>
      <c r="AC803" s="39" t="str">
        <f t="array" ref="AC803">IFERROR(INDEX(INDIRECT("'"&amp;VLOOKUP($C803,ModMap!$A$2:$B$21,2,FALSE)&amp;"'!AC:AC"),MATCH($K803,INDIRECT("'"&amp;VLOOKUP($C803,ModMap!$A$2:$B$21,2,FALSE)&amp;"'!$K:$K"),0)),"")</f>
        <v/>
      </c>
      <c r="AD803" s="48" t="s">
        <v>33</v>
      </c>
      <c r="AE803" s="39" t="str">
        <f t="array" ref="AE803">IFERROR(INDEX(INDIRECT("'"&amp;VLOOKUP($C803,ModMap!$A$2:$B$21,2,FALSE)&amp;"'!AE:AE"),MATCH($K803,INDIRECT("'"&amp;VLOOKUP($C803,ModMap!$A$2:$B$21,2,FALSE)&amp;"'!$K:$K"),0)),"")</f>
        <v>Not Started</v>
      </c>
      <c r="AF803" s="39" t="str">
        <f t="array" ref="AF803">IFERROR(INDEX(INDIRECT("'"&amp;VLOOKUP($C803,ModMap!$A$2:$B$21,2,FALSE)&amp;"'!AF:AF"),MATCH($K803,INDIRECT("'"&amp;VLOOKUP($C803,ModMap!$A$2:$B$21,2,FALSE)&amp;"'!$K:$K"),0)),"")</f>
        <v>Unassigned</v>
      </c>
      <c r="AG803" s="48" t="s">
        <v>33</v>
      </c>
      <c r="AH803" s="39" t="str">
        <f t="array" ref="AH803">IFERROR(INDEX(INDIRECT("'"&amp;VLOOKUP($C803,ModMap!$A$2:$B$21,2,FALSE)&amp;"'!AH:AH"),MATCH($K803,INDIRECT("'"&amp;VLOOKUP($C803,ModMap!$A$2:$B$21,2,FALSE)&amp;"'!$K:$K"),0)),"")</f>
        <v>Not Started</v>
      </c>
      <c r="AI803" s="39" t="str">
        <f t="array" ref="AI803">IFERROR(INDEX(INDIRECT("'"&amp;VLOOKUP($C803,ModMap!$A$2:$B$21,2,FALSE)&amp;"'!AI:AI"),MATCH($K803,INDIRECT("'"&amp;VLOOKUP($C803,ModMap!$A$2:$B$21,2,FALSE)&amp;"'!$K:$K"),0)),"")</f>
        <v>Unassigned</v>
      </c>
      <c r="AJ803" s="44" t="s">
        <v>36</v>
      </c>
      <c r="AK803" s="39" t="str">
        <f t="array" ref="AK803">IFERROR(INDEX(INDIRECT("'"&amp;VLOOKUP($C803,ModMap!$A$2:$B$21,2,FALSE)&amp;"'!AK:AK"),MATCH($K803,INDIRECT("'"&amp;VLOOKUP($C803,ModMap!$A$2:$B$21,2,FALSE)&amp;"'!$K:$K"),0)),"")</f>
        <v>N/A</v>
      </c>
      <c r="AL803" s="39" t="str">
        <f t="array" ref="AL803">IFERROR(INDEX(INDIRECT("'"&amp;VLOOKUP($C803,ModMap!$A$2:$B$21,2,FALSE)&amp;"'!AL:AL"),MATCH($K803,INDIRECT("'"&amp;VLOOKUP($C803,ModMap!$A$2:$B$21,2,FALSE)&amp;"'!$K:$K"),0)),"")</f>
        <v/>
      </c>
      <c r="AM803" s="39">
        <f t="shared" si="1"/>
        <v>3</v>
      </c>
      <c r="AN803" s="39" t="str">
        <f t="shared" si="2"/>
        <v>Not Started</v>
      </c>
      <c r="AO803" s="40" t="str">
        <f t="array" ref="AO803">IFERROR(INDEX(INDIRECT("'"&amp;VLOOKUP($C803,ModMap!$A$2:$B$21,2,FALSE)&amp;"'!AO:AO"),MATCH($K803,INDIRECT("'"&amp;VLOOKUP($C803,ModMap!$A$2:$B$21,2,FALSE)&amp;"'!$K:$K"),0)),"")</f>
        <v/>
      </c>
      <c r="AP803" s="49" t="str">
        <f t="array" ref="AP803">IFERROR(HYPERLINK("#'"&amp;VLOOKUP($C803,ModMap!$A$2:$B$21,2,FALSE)&amp;"'!V"&amp;MATCH($K803,INDIRECT("'"&amp;VLOOKUP($C803,ModMap!$A$2:$B$21,2,FALSE)&amp;"'!$K:$K"),0),"Edit on module sheet"),"")</f>
        <v>Edit on module sheet</v>
      </c>
    </row>
    <row r="804" ht="42.0" customHeight="1">
      <c r="A804" s="50">
        <v>802.0</v>
      </c>
      <c r="B804" s="50">
        <v>802.0</v>
      </c>
      <c r="C804" s="50" t="s">
        <v>133</v>
      </c>
      <c r="D804" s="51" t="s">
        <v>134</v>
      </c>
      <c r="E804" s="30" t="s">
        <v>62</v>
      </c>
      <c r="F804" s="68" t="s">
        <v>1900</v>
      </c>
      <c r="G804" s="51" t="s">
        <v>1901</v>
      </c>
      <c r="H804" s="50" t="s">
        <v>2541</v>
      </c>
      <c r="I804" s="50" t="s">
        <v>2542</v>
      </c>
      <c r="J804" s="51" t="s">
        <v>2543</v>
      </c>
      <c r="K804" s="50" t="s">
        <v>2544</v>
      </c>
      <c r="L804" s="51" t="s">
        <v>2545</v>
      </c>
      <c r="M804" s="47" t="s">
        <v>200</v>
      </c>
      <c r="N804" s="50" t="s">
        <v>1907</v>
      </c>
      <c r="O804" s="50" t="s">
        <v>2413</v>
      </c>
      <c r="P804" s="51" t="s">
        <v>1366</v>
      </c>
      <c r="Q804" s="51" t="s">
        <v>2546</v>
      </c>
      <c r="R804" s="50" t="s">
        <v>1910</v>
      </c>
      <c r="S804" s="50" t="s">
        <v>1911</v>
      </c>
      <c r="T804" s="50" t="str">
        <f t="array" ref="T804">IFERROR(INDEX(INDIRECT("'"&amp;VLOOKUP($C804,ModMap!$A$2:$B$21,2,FALSE)&amp;"'!T:T"),MATCH($K804,INDIRECT("'"&amp;VLOOKUP($C804,ModMap!$A$2:$B$21,2,FALSE)&amp;"'!$K:$K"),0)),"")</f>
        <v>Unassigned</v>
      </c>
      <c r="U804" s="48" t="s">
        <v>33</v>
      </c>
      <c r="V804" s="50" t="str">
        <f t="array" ref="V804">IFERROR(INDEX(INDIRECT("'"&amp;VLOOKUP($C804,ModMap!$A$2:$B$21,2,FALSE)&amp;"'!V:V"),MATCH($K804,INDIRECT("'"&amp;VLOOKUP($C804,ModMap!$A$2:$B$21,2,FALSE)&amp;"'!$K:$K"),0)),"")</f>
        <v>Not Started</v>
      </c>
      <c r="W804" s="50" t="str">
        <f t="array" ref="W804">IFERROR(INDEX(INDIRECT("'"&amp;VLOOKUP($C804,ModMap!$A$2:$B$21,2,FALSE)&amp;"'!W:W"),MATCH($K804,INDIRECT("'"&amp;VLOOKUP($C804,ModMap!$A$2:$B$21,2,FALSE)&amp;"'!$K:$K"),0)),"")</f>
        <v>Unassigned</v>
      </c>
      <c r="X804" s="44" t="s">
        <v>36</v>
      </c>
      <c r="Y804" s="50" t="str">
        <f t="array" ref="Y804">IFERROR(INDEX(INDIRECT("'"&amp;VLOOKUP($C804,ModMap!$A$2:$B$21,2,FALSE)&amp;"'!Y:Y"),MATCH($K804,INDIRECT("'"&amp;VLOOKUP($C804,ModMap!$A$2:$B$21,2,FALSE)&amp;"'!$K:$K"),0)),"")</f>
        <v>N/A</v>
      </c>
      <c r="Z804" s="50" t="str">
        <f t="array" ref="Z804">IFERROR(INDEX(INDIRECT("'"&amp;VLOOKUP($C804,ModMap!$A$2:$B$21,2,FALSE)&amp;"'!Z:Z"),MATCH($K804,INDIRECT("'"&amp;VLOOKUP($C804,ModMap!$A$2:$B$21,2,FALSE)&amp;"'!$K:$K"),0)),"")</f>
        <v/>
      </c>
      <c r="AA804" s="44" t="s">
        <v>36</v>
      </c>
      <c r="AB804" s="50" t="str">
        <f t="array" ref="AB804">IFERROR(INDEX(INDIRECT("'"&amp;VLOOKUP($C804,ModMap!$A$2:$B$21,2,FALSE)&amp;"'!AB:AB"),MATCH($K804,INDIRECT("'"&amp;VLOOKUP($C804,ModMap!$A$2:$B$21,2,FALSE)&amp;"'!$K:$K"),0)),"")</f>
        <v>N/A</v>
      </c>
      <c r="AC804" s="50" t="str">
        <f t="array" ref="AC804">IFERROR(INDEX(INDIRECT("'"&amp;VLOOKUP($C804,ModMap!$A$2:$B$21,2,FALSE)&amp;"'!AC:AC"),MATCH($K804,INDIRECT("'"&amp;VLOOKUP($C804,ModMap!$A$2:$B$21,2,FALSE)&amp;"'!$K:$K"),0)),"")</f>
        <v/>
      </c>
      <c r="AD804" s="44" t="s">
        <v>36</v>
      </c>
      <c r="AE804" s="50" t="str">
        <f t="array" ref="AE804">IFERROR(INDEX(INDIRECT("'"&amp;VLOOKUP($C804,ModMap!$A$2:$B$21,2,FALSE)&amp;"'!AE:AE"),MATCH($K804,INDIRECT("'"&amp;VLOOKUP($C804,ModMap!$A$2:$B$21,2,FALSE)&amp;"'!$K:$K"),0)),"")</f>
        <v>N/A</v>
      </c>
      <c r="AF804" s="50" t="str">
        <f t="array" ref="AF804">IFERROR(INDEX(INDIRECT("'"&amp;VLOOKUP($C804,ModMap!$A$2:$B$21,2,FALSE)&amp;"'!AF:AF"),MATCH($K804,INDIRECT("'"&amp;VLOOKUP($C804,ModMap!$A$2:$B$21,2,FALSE)&amp;"'!$K:$K"),0)),"")</f>
        <v/>
      </c>
      <c r="AG804" s="48" t="s">
        <v>33</v>
      </c>
      <c r="AH804" s="50" t="str">
        <f t="array" ref="AH804">IFERROR(INDEX(INDIRECT("'"&amp;VLOOKUP($C804,ModMap!$A$2:$B$21,2,FALSE)&amp;"'!AH:AH"),MATCH($K804,INDIRECT("'"&amp;VLOOKUP($C804,ModMap!$A$2:$B$21,2,FALSE)&amp;"'!$K:$K"),0)),"")</f>
        <v>Not Started</v>
      </c>
      <c r="AI804" s="50" t="str">
        <f t="array" ref="AI804">IFERROR(INDEX(INDIRECT("'"&amp;VLOOKUP($C804,ModMap!$A$2:$B$21,2,FALSE)&amp;"'!AI:AI"),MATCH($K804,INDIRECT("'"&amp;VLOOKUP($C804,ModMap!$A$2:$B$21,2,FALSE)&amp;"'!$K:$K"),0)),"")</f>
        <v>Unassigned</v>
      </c>
      <c r="AJ804" s="44" t="s">
        <v>36</v>
      </c>
      <c r="AK804" s="50" t="str">
        <f t="array" ref="AK804">IFERROR(INDEX(INDIRECT("'"&amp;VLOOKUP($C804,ModMap!$A$2:$B$21,2,FALSE)&amp;"'!AK:AK"),MATCH($K804,INDIRECT("'"&amp;VLOOKUP($C804,ModMap!$A$2:$B$21,2,FALSE)&amp;"'!$K:$K"),0)),"")</f>
        <v>N/A</v>
      </c>
      <c r="AL804" s="50" t="str">
        <f t="array" ref="AL804">IFERROR(INDEX(INDIRECT("'"&amp;VLOOKUP($C804,ModMap!$A$2:$B$21,2,FALSE)&amp;"'!AL:AL"),MATCH($K804,INDIRECT("'"&amp;VLOOKUP($C804,ModMap!$A$2:$B$21,2,FALSE)&amp;"'!$K:$K"),0)),"")</f>
        <v/>
      </c>
      <c r="AM804" s="50">
        <f t="shared" si="1"/>
        <v>2</v>
      </c>
      <c r="AN804" s="50" t="str">
        <f t="shared" si="2"/>
        <v>Not Started</v>
      </c>
      <c r="AO804" s="51" t="str">
        <f t="array" ref="AO804">IFERROR(INDEX(INDIRECT("'"&amp;VLOOKUP($C804,ModMap!$A$2:$B$21,2,FALSE)&amp;"'!AO:AO"),MATCH($K804,INDIRECT("'"&amp;VLOOKUP($C804,ModMap!$A$2:$B$21,2,FALSE)&amp;"'!$K:$K"),0)),"")</f>
        <v/>
      </c>
      <c r="AP804" s="49" t="str">
        <f t="array" ref="AP804">IFERROR(HYPERLINK("#'"&amp;VLOOKUP($C804,ModMap!$A$2:$B$21,2,FALSE)&amp;"'!V"&amp;MATCH($K804,INDIRECT("'"&amp;VLOOKUP($C804,ModMap!$A$2:$B$21,2,FALSE)&amp;"'!$K:$K"),0),"Edit on module sheet"),"")</f>
        <v>Edit on module sheet</v>
      </c>
    </row>
    <row r="805" ht="42.0" customHeight="1">
      <c r="A805" s="39">
        <v>803.0</v>
      </c>
      <c r="B805" s="39">
        <v>803.0</v>
      </c>
      <c r="C805" s="39" t="s">
        <v>133</v>
      </c>
      <c r="D805" s="40" t="s">
        <v>134</v>
      </c>
      <c r="E805" s="30" t="s">
        <v>62</v>
      </c>
      <c r="F805" s="68" t="s">
        <v>1900</v>
      </c>
      <c r="G805" s="40" t="s">
        <v>1901</v>
      </c>
      <c r="H805" s="39" t="s">
        <v>2541</v>
      </c>
      <c r="I805" s="39" t="s">
        <v>2542</v>
      </c>
      <c r="J805" s="40" t="s">
        <v>2543</v>
      </c>
      <c r="K805" s="39" t="s">
        <v>2551</v>
      </c>
      <c r="L805" s="40" t="s">
        <v>2552</v>
      </c>
      <c r="M805" s="47" t="s">
        <v>200</v>
      </c>
      <c r="N805" s="39" t="s">
        <v>1907</v>
      </c>
      <c r="O805" s="39" t="s">
        <v>2413</v>
      </c>
      <c r="P805" s="40" t="s">
        <v>1366</v>
      </c>
      <c r="Q805" s="40" t="s">
        <v>2546</v>
      </c>
      <c r="R805" s="39" t="s">
        <v>1910</v>
      </c>
      <c r="S805" s="39" t="s">
        <v>1920</v>
      </c>
      <c r="T805" s="39" t="str">
        <f t="array" ref="T805">IFERROR(INDEX(INDIRECT("'"&amp;VLOOKUP($C805,ModMap!$A$2:$B$21,2,FALSE)&amp;"'!T:T"),MATCH($K805,INDIRECT("'"&amp;VLOOKUP($C805,ModMap!$A$2:$B$21,2,FALSE)&amp;"'!$K:$K"),0)),"")</f>
        <v>Unassigned</v>
      </c>
      <c r="U805" s="48" t="s">
        <v>33</v>
      </c>
      <c r="V805" s="39" t="str">
        <f t="array" ref="V805">IFERROR(INDEX(INDIRECT("'"&amp;VLOOKUP($C805,ModMap!$A$2:$B$21,2,FALSE)&amp;"'!V:V"),MATCH($K805,INDIRECT("'"&amp;VLOOKUP($C805,ModMap!$A$2:$B$21,2,FALSE)&amp;"'!$K:$K"),0)),"")</f>
        <v>Not Started</v>
      </c>
      <c r="W805" s="39" t="str">
        <f t="array" ref="W805">IFERROR(INDEX(INDIRECT("'"&amp;VLOOKUP($C805,ModMap!$A$2:$B$21,2,FALSE)&amp;"'!W:W"),MATCH($K805,INDIRECT("'"&amp;VLOOKUP($C805,ModMap!$A$2:$B$21,2,FALSE)&amp;"'!$K:$K"),0)),"")</f>
        <v>Unassigned</v>
      </c>
      <c r="X805" s="44" t="s">
        <v>36</v>
      </c>
      <c r="Y805" s="39" t="str">
        <f t="array" ref="Y805">IFERROR(INDEX(INDIRECT("'"&amp;VLOOKUP($C805,ModMap!$A$2:$B$21,2,FALSE)&amp;"'!Y:Y"),MATCH($K805,INDIRECT("'"&amp;VLOOKUP($C805,ModMap!$A$2:$B$21,2,FALSE)&amp;"'!$K:$K"),0)),"")</f>
        <v>N/A</v>
      </c>
      <c r="Z805" s="39" t="str">
        <f t="array" ref="Z805">IFERROR(INDEX(INDIRECT("'"&amp;VLOOKUP($C805,ModMap!$A$2:$B$21,2,FALSE)&amp;"'!Z:Z"),MATCH($K805,INDIRECT("'"&amp;VLOOKUP($C805,ModMap!$A$2:$B$21,2,FALSE)&amp;"'!$K:$K"),0)),"")</f>
        <v/>
      </c>
      <c r="AA805" s="44" t="s">
        <v>36</v>
      </c>
      <c r="AB805" s="39" t="str">
        <f t="array" ref="AB805">IFERROR(INDEX(INDIRECT("'"&amp;VLOOKUP($C805,ModMap!$A$2:$B$21,2,FALSE)&amp;"'!AB:AB"),MATCH($K805,INDIRECT("'"&amp;VLOOKUP($C805,ModMap!$A$2:$B$21,2,FALSE)&amp;"'!$K:$K"),0)),"")</f>
        <v>N/A</v>
      </c>
      <c r="AC805" s="39" t="str">
        <f t="array" ref="AC805">IFERROR(INDEX(INDIRECT("'"&amp;VLOOKUP($C805,ModMap!$A$2:$B$21,2,FALSE)&amp;"'!AC:AC"),MATCH($K805,INDIRECT("'"&amp;VLOOKUP($C805,ModMap!$A$2:$B$21,2,FALSE)&amp;"'!$K:$K"),0)),"")</f>
        <v/>
      </c>
      <c r="AD805" s="48" t="s">
        <v>33</v>
      </c>
      <c r="AE805" s="39" t="str">
        <f t="array" ref="AE805">IFERROR(INDEX(INDIRECT("'"&amp;VLOOKUP($C805,ModMap!$A$2:$B$21,2,FALSE)&amp;"'!AE:AE"),MATCH($K805,INDIRECT("'"&amp;VLOOKUP($C805,ModMap!$A$2:$B$21,2,FALSE)&amp;"'!$K:$K"),0)),"")</f>
        <v>Not Started</v>
      </c>
      <c r="AF805" s="39" t="str">
        <f t="array" ref="AF805">IFERROR(INDEX(INDIRECT("'"&amp;VLOOKUP($C805,ModMap!$A$2:$B$21,2,FALSE)&amp;"'!AF:AF"),MATCH($K805,INDIRECT("'"&amp;VLOOKUP($C805,ModMap!$A$2:$B$21,2,FALSE)&amp;"'!$K:$K"),0)),"")</f>
        <v>Unassigned</v>
      </c>
      <c r="AG805" s="48" t="s">
        <v>33</v>
      </c>
      <c r="AH805" s="39" t="str">
        <f t="array" ref="AH805">IFERROR(INDEX(INDIRECT("'"&amp;VLOOKUP($C805,ModMap!$A$2:$B$21,2,FALSE)&amp;"'!AH:AH"),MATCH($K805,INDIRECT("'"&amp;VLOOKUP($C805,ModMap!$A$2:$B$21,2,FALSE)&amp;"'!$K:$K"),0)),"")</f>
        <v>Not Started</v>
      </c>
      <c r="AI805" s="39" t="str">
        <f t="array" ref="AI805">IFERROR(INDEX(INDIRECT("'"&amp;VLOOKUP($C805,ModMap!$A$2:$B$21,2,FALSE)&amp;"'!AI:AI"),MATCH($K805,INDIRECT("'"&amp;VLOOKUP($C805,ModMap!$A$2:$B$21,2,FALSE)&amp;"'!$K:$K"),0)),"")</f>
        <v>Unassigned</v>
      </c>
      <c r="AJ805" s="44" t="s">
        <v>36</v>
      </c>
      <c r="AK805" s="39" t="str">
        <f t="array" ref="AK805">IFERROR(INDEX(INDIRECT("'"&amp;VLOOKUP($C805,ModMap!$A$2:$B$21,2,FALSE)&amp;"'!AK:AK"),MATCH($K805,INDIRECT("'"&amp;VLOOKUP($C805,ModMap!$A$2:$B$21,2,FALSE)&amp;"'!$K:$K"),0)),"")</f>
        <v>N/A</v>
      </c>
      <c r="AL805" s="39" t="str">
        <f t="array" ref="AL805">IFERROR(INDEX(INDIRECT("'"&amp;VLOOKUP($C805,ModMap!$A$2:$B$21,2,FALSE)&amp;"'!AL:AL"),MATCH($K805,INDIRECT("'"&amp;VLOOKUP($C805,ModMap!$A$2:$B$21,2,FALSE)&amp;"'!$K:$K"),0)),"")</f>
        <v/>
      </c>
      <c r="AM805" s="39">
        <f t="shared" si="1"/>
        <v>3</v>
      </c>
      <c r="AN805" s="39" t="str">
        <f t="shared" si="2"/>
        <v>Not Started</v>
      </c>
      <c r="AO805" s="40" t="str">
        <f t="array" ref="AO805">IFERROR(INDEX(INDIRECT("'"&amp;VLOOKUP($C805,ModMap!$A$2:$B$21,2,FALSE)&amp;"'!AO:AO"),MATCH($K805,INDIRECT("'"&amp;VLOOKUP($C805,ModMap!$A$2:$B$21,2,FALSE)&amp;"'!$K:$K"),0)),"")</f>
        <v/>
      </c>
      <c r="AP805" s="49" t="str">
        <f t="array" ref="AP805">IFERROR(HYPERLINK("#'"&amp;VLOOKUP($C805,ModMap!$A$2:$B$21,2,FALSE)&amp;"'!V"&amp;MATCH($K805,INDIRECT("'"&amp;VLOOKUP($C805,ModMap!$A$2:$B$21,2,FALSE)&amp;"'!$K:$K"),0),"Edit on module sheet"),"")</f>
        <v>Edit on module sheet</v>
      </c>
    </row>
    <row r="806" ht="42.0" customHeight="1">
      <c r="A806" s="50">
        <v>804.0</v>
      </c>
      <c r="B806" s="50">
        <v>804.0</v>
      </c>
      <c r="C806" s="50" t="s">
        <v>133</v>
      </c>
      <c r="D806" s="51" t="s">
        <v>134</v>
      </c>
      <c r="E806" s="30" t="s">
        <v>62</v>
      </c>
      <c r="F806" s="68" t="s">
        <v>1900</v>
      </c>
      <c r="G806" s="51" t="s">
        <v>1901</v>
      </c>
      <c r="H806" s="50" t="s">
        <v>2541</v>
      </c>
      <c r="I806" s="50" t="s">
        <v>2542</v>
      </c>
      <c r="J806" s="51" t="s">
        <v>2543</v>
      </c>
      <c r="K806" s="50" t="s">
        <v>2559</v>
      </c>
      <c r="L806" s="51" t="s">
        <v>1925</v>
      </c>
      <c r="M806" s="47" t="s">
        <v>200</v>
      </c>
      <c r="N806" s="50" t="s">
        <v>1907</v>
      </c>
      <c r="O806" s="50" t="s">
        <v>2413</v>
      </c>
      <c r="P806" s="51" t="s">
        <v>1366</v>
      </c>
      <c r="Q806" s="51" t="s">
        <v>2546</v>
      </c>
      <c r="R806" s="50" t="s">
        <v>1910</v>
      </c>
      <c r="S806" s="50" t="s">
        <v>1928</v>
      </c>
      <c r="T806" s="50" t="str">
        <f t="array" ref="T806">IFERROR(INDEX(INDIRECT("'"&amp;VLOOKUP($C806,ModMap!$A$2:$B$21,2,FALSE)&amp;"'!T:T"),MATCH($K806,INDIRECT("'"&amp;VLOOKUP($C806,ModMap!$A$2:$B$21,2,FALSE)&amp;"'!$K:$K"),0)),"")</f>
        <v>Unassigned</v>
      </c>
      <c r="U806" s="48" t="s">
        <v>33</v>
      </c>
      <c r="V806" s="50" t="str">
        <f t="array" ref="V806">IFERROR(INDEX(INDIRECT("'"&amp;VLOOKUP($C806,ModMap!$A$2:$B$21,2,FALSE)&amp;"'!V:V"),MATCH($K806,INDIRECT("'"&amp;VLOOKUP($C806,ModMap!$A$2:$B$21,2,FALSE)&amp;"'!$K:$K"),0)),"")</f>
        <v>Not Started</v>
      </c>
      <c r="W806" s="50" t="str">
        <f t="array" ref="W806">IFERROR(INDEX(INDIRECT("'"&amp;VLOOKUP($C806,ModMap!$A$2:$B$21,2,FALSE)&amp;"'!W:W"),MATCH($K806,INDIRECT("'"&amp;VLOOKUP($C806,ModMap!$A$2:$B$21,2,FALSE)&amp;"'!$K:$K"),0)),"")</f>
        <v>Unassigned</v>
      </c>
      <c r="X806" s="44" t="s">
        <v>36</v>
      </c>
      <c r="Y806" s="50" t="str">
        <f t="array" ref="Y806">IFERROR(INDEX(INDIRECT("'"&amp;VLOOKUP($C806,ModMap!$A$2:$B$21,2,FALSE)&amp;"'!Y:Y"),MATCH($K806,INDIRECT("'"&amp;VLOOKUP($C806,ModMap!$A$2:$B$21,2,FALSE)&amp;"'!$K:$K"),0)),"")</f>
        <v>N/A</v>
      </c>
      <c r="Z806" s="50" t="str">
        <f t="array" ref="Z806">IFERROR(INDEX(INDIRECT("'"&amp;VLOOKUP($C806,ModMap!$A$2:$B$21,2,FALSE)&amp;"'!Z:Z"),MATCH($K806,INDIRECT("'"&amp;VLOOKUP($C806,ModMap!$A$2:$B$21,2,FALSE)&amp;"'!$K:$K"),0)),"")</f>
        <v/>
      </c>
      <c r="AA806" s="44" t="s">
        <v>36</v>
      </c>
      <c r="AB806" s="50" t="str">
        <f t="array" ref="AB806">IFERROR(INDEX(INDIRECT("'"&amp;VLOOKUP($C806,ModMap!$A$2:$B$21,2,FALSE)&amp;"'!AB:AB"),MATCH($K806,INDIRECT("'"&amp;VLOOKUP($C806,ModMap!$A$2:$B$21,2,FALSE)&amp;"'!$K:$K"),0)),"")</f>
        <v>N/A</v>
      </c>
      <c r="AC806" s="50" t="str">
        <f t="array" ref="AC806">IFERROR(INDEX(INDIRECT("'"&amp;VLOOKUP($C806,ModMap!$A$2:$B$21,2,FALSE)&amp;"'!AC:AC"),MATCH($K806,INDIRECT("'"&amp;VLOOKUP($C806,ModMap!$A$2:$B$21,2,FALSE)&amp;"'!$K:$K"),0)),"")</f>
        <v/>
      </c>
      <c r="AD806" s="44" t="s">
        <v>36</v>
      </c>
      <c r="AE806" s="50" t="str">
        <f t="array" ref="AE806">IFERROR(INDEX(INDIRECT("'"&amp;VLOOKUP($C806,ModMap!$A$2:$B$21,2,FALSE)&amp;"'!AE:AE"),MATCH($K806,INDIRECT("'"&amp;VLOOKUP($C806,ModMap!$A$2:$B$21,2,FALSE)&amp;"'!$K:$K"),0)),"")</f>
        <v>N/A</v>
      </c>
      <c r="AF806" s="50" t="str">
        <f t="array" ref="AF806">IFERROR(INDEX(INDIRECT("'"&amp;VLOOKUP($C806,ModMap!$A$2:$B$21,2,FALSE)&amp;"'!AF:AF"),MATCH($K806,INDIRECT("'"&amp;VLOOKUP($C806,ModMap!$A$2:$B$21,2,FALSE)&amp;"'!$K:$K"),0)),"")</f>
        <v/>
      </c>
      <c r="AG806" s="48" t="s">
        <v>33</v>
      </c>
      <c r="AH806" s="50" t="str">
        <f t="array" ref="AH806">IFERROR(INDEX(INDIRECT("'"&amp;VLOOKUP($C806,ModMap!$A$2:$B$21,2,FALSE)&amp;"'!AH:AH"),MATCH($K806,INDIRECT("'"&amp;VLOOKUP($C806,ModMap!$A$2:$B$21,2,FALSE)&amp;"'!$K:$K"),0)),"")</f>
        <v>Not Started</v>
      </c>
      <c r="AI806" s="50" t="str">
        <f t="array" ref="AI806">IFERROR(INDEX(INDIRECT("'"&amp;VLOOKUP($C806,ModMap!$A$2:$B$21,2,FALSE)&amp;"'!AI:AI"),MATCH($K806,INDIRECT("'"&amp;VLOOKUP($C806,ModMap!$A$2:$B$21,2,FALSE)&amp;"'!$K:$K"),0)),"")</f>
        <v>Unassigned</v>
      </c>
      <c r="AJ806" s="44" t="s">
        <v>36</v>
      </c>
      <c r="AK806" s="50" t="str">
        <f t="array" ref="AK806">IFERROR(INDEX(INDIRECT("'"&amp;VLOOKUP($C806,ModMap!$A$2:$B$21,2,FALSE)&amp;"'!AK:AK"),MATCH($K806,INDIRECT("'"&amp;VLOOKUP($C806,ModMap!$A$2:$B$21,2,FALSE)&amp;"'!$K:$K"),0)),"")</f>
        <v>N/A</v>
      </c>
      <c r="AL806" s="50" t="str">
        <f t="array" ref="AL806">IFERROR(INDEX(INDIRECT("'"&amp;VLOOKUP($C806,ModMap!$A$2:$B$21,2,FALSE)&amp;"'!AL:AL"),MATCH($K806,INDIRECT("'"&amp;VLOOKUP($C806,ModMap!$A$2:$B$21,2,FALSE)&amp;"'!$K:$K"),0)),"")</f>
        <v/>
      </c>
      <c r="AM806" s="50">
        <f t="shared" si="1"/>
        <v>2</v>
      </c>
      <c r="AN806" s="50" t="str">
        <f t="shared" si="2"/>
        <v>Not Started</v>
      </c>
      <c r="AO806" s="51" t="str">
        <f t="array" ref="AO806">IFERROR(INDEX(INDIRECT("'"&amp;VLOOKUP($C806,ModMap!$A$2:$B$21,2,FALSE)&amp;"'!AO:AO"),MATCH($K806,INDIRECT("'"&amp;VLOOKUP($C806,ModMap!$A$2:$B$21,2,FALSE)&amp;"'!$K:$K"),0)),"")</f>
        <v/>
      </c>
      <c r="AP806" s="49" t="str">
        <f t="array" ref="AP806">IFERROR(HYPERLINK("#'"&amp;VLOOKUP($C806,ModMap!$A$2:$B$21,2,FALSE)&amp;"'!V"&amp;MATCH($K806,INDIRECT("'"&amp;VLOOKUP($C806,ModMap!$A$2:$B$21,2,FALSE)&amp;"'!$K:$K"),0),"Edit on module sheet"),"")</f>
        <v>Edit on module sheet</v>
      </c>
    </row>
    <row r="807" ht="42.0" customHeight="1">
      <c r="A807" s="39">
        <v>805.0</v>
      </c>
      <c r="B807" s="39">
        <v>805.0</v>
      </c>
      <c r="C807" s="39" t="s">
        <v>133</v>
      </c>
      <c r="D807" s="40" t="s">
        <v>134</v>
      </c>
      <c r="E807" s="31" t="s">
        <v>69</v>
      </c>
      <c r="F807" s="68" t="s">
        <v>1900</v>
      </c>
      <c r="G807" s="40" t="s">
        <v>1901</v>
      </c>
      <c r="H807" s="39" t="s">
        <v>2541</v>
      </c>
      <c r="I807" s="39" t="s">
        <v>2542</v>
      </c>
      <c r="J807" s="40" t="s">
        <v>2543</v>
      </c>
      <c r="K807" s="39" t="s">
        <v>3985</v>
      </c>
      <c r="L807" s="40" t="s">
        <v>3986</v>
      </c>
      <c r="M807" s="48" t="s">
        <v>434</v>
      </c>
      <c r="N807" s="39" t="s">
        <v>1907</v>
      </c>
      <c r="O807" s="39" t="s">
        <v>2413</v>
      </c>
      <c r="P807" s="40" t="s">
        <v>1366</v>
      </c>
      <c r="Q807" s="40" t="s">
        <v>2546</v>
      </c>
      <c r="R807" s="39" t="s">
        <v>1910</v>
      </c>
      <c r="S807" s="39" t="s">
        <v>69</v>
      </c>
      <c r="T807" s="39" t="str">
        <f t="array" ref="T807">IFERROR(INDEX(INDIRECT("'"&amp;VLOOKUP($C807,ModMap!$A$2:$B$21,2,FALSE)&amp;"'!T:T"),MATCH($K807,INDIRECT("'"&amp;VLOOKUP($C807,ModMap!$A$2:$B$21,2,FALSE)&amp;"'!$K:$K"),0)),"")</f>
        <v>Unassigned</v>
      </c>
      <c r="U807" s="48" t="s">
        <v>33</v>
      </c>
      <c r="V807" s="39" t="str">
        <f t="array" ref="V807">IFERROR(INDEX(INDIRECT("'"&amp;VLOOKUP($C807,ModMap!$A$2:$B$21,2,FALSE)&amp;"'!V:V"),MATCH($K807,INDIRECT("'"&amp;VLOOKUP($C807,ModMap!$A$2:$B$21,2,FALSE)&amp;"'!$K:$K"),0)),"")</f>
        <v>Not Started</v>
      </c>
      <c r="W807" s="39" t="str">
        <f t="array" ref="W807">IFERROR(INDEX(INDIRECT("'"&amp;VLOOKUP($C807,ModMap!$A$2:$B$21,2,FALSE)&amp;"'!W:W"),MATCH($K807,INDIRECT("'"&amp;VLOOKUP($C807,ModMap!$A$2:$B$21,2,FALSE)&amp;"'!$K:$K"),0)),"")</f>
        <v>Unassigned</v>
      </c>
      <c r="X807" s="44" t="s">
        <v>36</v>
      </c>
      <c r="Y807" s="39" t="str">
        <f t="array" ref="Y807">IFERROR(INDEX(INDIRECT("'"&amp;VLOOKUP($C807,ModMap!$A$2:$B$21,2,FALSE)&amp;"'!Y:Y"),MATCH($K807,INDIRECT("'"&amp;VLOOKUP($C807,ModMap!$A$2:$B$21,2,FALSE)&amp;"'!$K:$K"),0)),"")</f>
        <v>N/A</v>
      </c>
      <c r="Z807" s="39" t="str">
        <f t="array" ref="Z807">IFERROR(INDEX(INDIRECT("'"&amp;VLOOKUP($C807,ModMap!$A$2:$B$21,2,FALSE)&amp;"'!Z:Z"),MATCH($K807,INDIRECT("'"&amp;VLOOKUP($C807,ModMap!$A$2:$B$21,2,FALSE)&amp;"'!$K:$K"),0)),"")</f>
        <v/>
      </c>
      <c r="AA807" s="44" t="s">
        <v>36</v>
      </c>
      <c r="AB807" s="39" t="str">
        <f t="array" ref="AB807">IFERROR(INDEX(INDIRECT("'"&amp;VLOOKUP($C807,ModMap!$A$2:$B$21,2,FALSE)&amp;"'!AB:AB"),MATCH($K807,INDIRECT("'"&amp;VLOOKUP($C807,ModMap!$A$2:$B$21,2,FALSE)&amp;"'!$K:$K"),0)),"")</f>
        <v>N/A</v>
      </c>
      <c r="AC807" s="39" t="str">
        <f t="array" ref="AC807">IFERROR(INDEX(INDIRECT("'"&amp;VLOOKUP($C807,ModMap!$A$2:$B$21,2,FALSE)&amp;"'!AC:AC"),MATCH($K807,INDIRECT("'"&amp;VLOOKUP($C807,ModMap!$A$2:$B$21,2,FALSE)&amp;"'!$K:$K"),0)),"")</f>
        <v/>
      </c>
      <c r="AD807" s="48" t="s">
        <v>33</v>
      </c>
      <c r="AE807" s="39" t="str">
        <f t="array" ref="AE807">IFERROR(INDEX(INDIRECT("'"&amp;VLOOKUP($C807,ModMap!$A$2:$B$21,2,FALSE)&amp;"'!AE:AE"),MATCH($K807,INDIRECT("'"&amp;VLOOKUP($C807,ModMap!$A$2:$B$21,2,FALSE)&amp;"'!$K:$K"),0)),"")</f>
        <v>Not Started</v>
      </c>
      <c r="AF807" s="39" t="str">
        <f t="array" ref="AF807">IFERROR(INDEX(INDIRECT("'"&amp;VLOOKUP($C807,ModMap!$A$2:$B$21,2,FALSE)&amp;"'!AF:AF"),MATCH($K807,INDIRECT("'"&amp;VLOOKUP($C807,ModMap!$A$2:$B$21,2,FALSE)&amp;"'!$K:$K"),0)),"")</f>
        <v>Unassigned</v>
      </c>
      <c r="AG807" s="48" t="s">
        <v>33</v>
      </c>
      <c r="AH807" s="39" t="str">
        <f t="array" ref="AH807">IFERROR(INDEX(INDIRECT("'"&amp;VLOOKUP($C807,ModMap!$A$2:$B$21,2,FALSE)&amp;"'!AH:AH"),MATCH($K807,INDIRECT("'"&amp;VLOOKUP($C807,ModMap!$A$2:$B$21,2,FALSE)&amp;"'!$K:$K"),0)),"")</f>
        <v>Not Started</v>
      </c>
      <c r="AI807" s="39" t="str">
        <f t="array" ref="AI807">IFERROR(INDEX(INDIRECT("'"&amp;VLOOKUP($C807,ModMap!$A$2:$B$21,2,FALSE)&amp;"'!AI:AI"),MATCH($K807,INDIRECT("'"&amp;VLOOKUP($C807,ModMap!$A$2:$B$21,2,FALSE)&amp;"'!$K:$K"),0)),"")</f>
        <v>Unassigned</v>
      </c>
      <c r="AJ807" s="44" t="s">
        <v>36</v>
      </c>
      <c r="AK807" s="39" t="str">
        <f t="array" ref="AK807">IFERROR(INDEX(INDIRECT("'"&amp;VLOOKUP($C807,ModMap!$A$2:$B$21,2,FALSE)&amp;"'!AK:AK"),MATCH($K807,INDIRECT("'"&amp;VLOOKUP($C807,ModMap!$A$2:$B$21,2,FALSE)&amp;"'!$K:$K"),0)),"")</f>
        <v>N/A</v>
      </c>
      <c r="AL807" s="39" t="str">
        <f t="array" ref="AL807">IFERROR(INDEX(INDIRECT("'"&amp;VLOOKUP($C807,ModMap!$A$2:$B$21,2,FALSE)&amp;"'!AL:AL"),MATCH($K807,INDIRECT("'"&amp;VLOOKUP($C807,ModMap!$A$2:$B$21,2,FALSE)&amp;"'!$K:$K"),0)),"")</f>
        <v/>
      </c>
      <c r="AM807" s="39">
        <f t="shared" si="1"/>
        <v>3</v>
      </c>
      <c r="AN807" s="39" t="str">
        <f t="shared" si="2"/>
        <v>Not Started</v>
      </c>
      <c r="AO807" s="40" t="str">
        <f t="array" ref="AO807">IFERROR(INDEX(INDIRECT("'"&amp;VLOOKUP($C807,ModMap!$A$2:$B$21,2,FALSE)&amp;"'!AO:AO"),MATCH($K807,INDIRECT("'"&amp;VLOOKUP($C807,ModMap!$A$2:$B$21,2,FALSE)&amp;"'!$K:$K"),0)),"")</f>
        <v/>
      </c>
      <c r="AP807" s="49" t="str">
        <f t="array" ref="AP807">IFERROR(HYPERLINK("#'"&amp;VLOOKUP($C807,ModMap!$A$2:$B$21,2,FALSE)&amp;"'!V"&amp;MATCH($K807,INDIRECT("'"&amp;VLOOKUP($C807,ModMap!$A$2:$B$21,2,FALSE)&amp;"'!$K:$K"),0),"Edit on module sheet"),"")</f>
        <v>Edit on module sheet</v>
      </c>
    </row>
    <row r="808" ht="42.0" customHeight="1">
      <c r="A808" s="50">
        <v>806.0</v>
      </c>
      <c r="B808" s="50">
        <v>806.0</v>
      </c>
      <c r="C808" s="50" t="s">
        <v>133</v>
      </c>
      <c r="D808" s="51" t="s">
        <v>134</v>
      </c>
      <c r="E808" s="30" t="s">
        <v>62</v>
      </c>
      <c r="F808" s="68" t="s">
        <v>1900</v>
      </c>
      <c r="G808" s="51" t="s">
        <v>1901</v>
      </c>
      <c r="H808" s="50" t="s">
        <v>2562</v>
      </c>
      <c r="I808" s="50" t="s">
        <v>2563</v>
      </c>
      <c r="J808" s="51" t="s">
        <v>2564</v>
      </c>
      <c r="K808" s="50" t="s">
        <v>2565</v>
      </c>
      <c r="L808" s="51" t="s">
        <v>2566</v>
      </c>
      <c r="M808" s="47" t="s">
        <v>200</v>
      </c>
      <c r="N808" s="50" t="s">
        <v>1907</v>
      </c>
      <c r="O808" s="50" t="s">
        <v>2413</v>
      </c>
      <c r="P808" s="51" t="s">
        <v>1335</v>
      </c>
      <c r="Q808" s="51" t="s">
        <v>2567</v>
      </c>
      <c r="R808" s="50" t="s">
        <v>1910</v>
      </c>
      <c r="S808" s="50" t="s">
        <v>1911</v>
      </c>
      <c r="T808" s="50" t="str">
        <f t="array" ref="T808">IFERROR(INDEX(INDIRECT("'"&amp;VLOOKUP($C808,ModMap!$A$2:$B$21,2,FALSE)&amp;"'!T:T"),MATCH($K808,INDIRECT("'"&amp;VLOOKUP($C808,ModMap!$A$2:$B$21,2,FALSE)&amp;"'!$K:$K"),0)),"")</f>
        <v>Unassigned</v>
      </c>
      <c r="U808" s="48" t="s">
        <v>33</v>
      </c>
      <c r="V808" s="50" t="str">
        <f t="array" ref="V808">IFERROR(INDEX(INDIRECT("'"&amp;VLOOKUP($C808,ModMap!$A$2:$B$21,2,FALSE)&amp;"'!V:V"),MATCH($K808,INDIRECT("'"&amp;VLOOKUP($C808,ModMap!$A$2:$B$21,2,FALSE)&amp;"'!$K:$K"),0)),"")</f>
        <v>Not Started</v>
      </c>
      <c r="W808" s="50" t="str">
        <f t="array" ref="W808">IFERROR(INDEX(INDIRECT("'"&amp;VLOOKUP($C808,ModMap!$A$2:$B$21,2,FALSE)&amp;"'!W:W"),MATCH($K808,INDIRECT("'"&amp;VLOOKUP($C808,ModMap!$A$2:$B$21,2,FALSE)&amp;"'!$K:$K"),0)),"")</f>
        <v>Unassigned</v>
      </c>
      <c r="X808" s="44" t="s">
        <v>36</v>
      </c>
      <c r="Y808" s="50" t="str">
        <f t="array" ref="Y808">IFERROR(INDEX(INDIRECT("'"&amp;VLOOKUP($C808,ModMap!$A$2:$B$21,2,FALSE)&amp;"'!Y:Y"),MATCH($K808,INDIRECT("'"&amp;VLOOKUP($C808,ModMap!$A$2:$B$21,2,FALSE)&amp;"'!$K:$K"),0)),"")</f>
        <v>N/A</v>
      </c>
      <c r="Z808" s="50" t="str">
        <f t="array" ref="Z808">IFERROR(INDEX(INDIRECT("'"&amp;VLOOKUP($C808,ModMap!$A$2:$B$21,2,FALSE)&amp;"'!Z:Z"),MATCH($K808,INDIRECT("'"&amp;VLOOKUP($C808,ModMap!$A$2:$B$21,2,FALSE)&amp;"'!$K:$K"),0)),"")</f>
        <v/>
      </c>
      <c r="AA808" s="44" t="s">
        <v>36</v>
      </c>
      <c r="AB808" s="50" t="str">
        <f t="array" ref="AB808">IFERROR(INDEX(INDIRECT("'"&amp;VLOOKUP($C808,ModMap!$A$2:$B$21,2,FALSE)&amp;"'!AB:AB"),MATCH($K808,INDIRECT("'"&amp;VLOOKUP($C808,ModMap!$A$2:$B$21,2,FALSE)&amp;"'!$K:$K"),0)),"")</f>
        <v>N/A</v>
      </c>
      <c r="AC808" s="50" t="str">
        <f t="array" ref="AC808">IFERROR(INDEX(INDIRECT("'"&amp;VLOOKUP($C808,ModMap!$A$2:$B$21,2,FALSE)&amp;"'!AC:AC"),MATCH($K808,INDIRECT("'"&amp;VLOOKUP($C808,ModMap!$A$2:$B$21,2,FALSE)&amp;"'!$K:$K"),0)),"")</f>
        <v/>
      </c>
      <c r="AD808" s="44" t="s">
        <v>36</v>
      </c>
      <c r="AE808" s="50" t="str">
        <f t="array" ref="AE808">IFERROR(INDEX(INDIRECT("'"&amp;VLOOKUP($C808,ModMap!$A$2:$B$21,2,FALSE)&amp;"'!AE:AE"),MATCH($K808,INDIRECT("'"&amp;VLOOKUP($C808,ModMap!$A$2:$B$21,2,FALSE)&amp;"'!$K:$K"),0)),"")</f>
        <v>N/A</v>
      </c>
      <c r="AF808" s="50" t="str">
        <f t="array" ref="AF808">IFERROR(INDEX(INDIRECT("'"&amp;VLOOKUP($C808,ModMap!$A$2:$B$21,2,FALSE)&amp;"'!AF:AF"),MATCH($K808,INDIRECT("'"&amp;VLOOKUP($C808,ModMap!$A$2:$B$21,2,FALSE)&amp;"'!$K:$K"),0)),"")</f>
        <v/>
      </c>
      <c r="AG808" s="48" t="s">
        <v>33</v>
      </c>
      <c r="AH808" s="50" t="str">
        <f t="array" ref="AH808">IFERROR(INDEX(INDIRECT("'"&amp;VLOOKUP($C808,ModMap!$A$2:$B$21,2,FALSE)&amp;"'!AH:AH"),MATCH($K808,INDIRECT("'"&amp;VLOOKUP($C808,ModMap!$A$2:$B$21,2,FALSE)&amp;"'!$K:$K"),0)),"")</f>
        <v>Not Started</v>
      </c>
      <c r="AI808" s="50" t="str">
        <f t="array" ref="AI808">IFERROR(INDEX(INDIRECT("'"&amp;VLOOKUP($C808,ModMap!$A$2:$B$21,2,FALSE)&amp;"'!AI:AI"),MATCH($K808,INDIRECT("'"&amp;VLOOKUP($C808,ModMap!$A$2:$B$21,2,FALSE)&amp;"'!$K:$K"),0)),"")</f>
        <v>Unassigned</v>
      </c>
      <c r="AJ808" s="44" t="s">
        <v>36</v>
      </c>
      <c r="AK808" s="50" t="str">
        <f t="array" ref="AK808">IFERROR(INDEX(INDIRECT("'"&amp;VLOOKUP($C808,ModMap!$A$2:$B$21,2,FALSE)&amp;"'!AK:AK"),MATCH($K808,INDIRECT("'"&amp;VLOOKUP($C808,ModMap!$A$2:$B$21,2,FALSE)&amp;"'!$K:$K"),0)),"")</f>
        <v>N/A</v>
      </c>
      <c r="AL808" s="50" t="str">
        <f t="array" ref="AL808">IFERROR(INDEX(INDIRECT("'"&amp;VLOOKUP($C808,ModMap!$A$2:$B$21,2,FALSE)&amp;"'!AL:AL"),MATCH($K808,INDIRECT("'"&amp;VLOOKUP($C808,ModMap!$A$2:$B$21,2,FALSE)&amp;"'!$K:$K"),0)),"")</f>
        <v/>
      </c>
      <c r="AM808" s="50">
        <f t="shared" si="1"/>
        <v>2</v>
      </c>
      <c r="AN808" s="50" t="str">
        <f t="shared" si="2"/>
        <v>Not Started</v>
      </c>
      <c r="AO808" s="51" t="str">
        <f t="array" ref="AO808">IFERROR(INDEX(INDIRECT("'"&amp;VLOOKUP($C808,ModMap!$A$2:$B$21,2,FALSE)&amp;"'!AO:AO"),MATCH($K808,INDIRECT("'"&amp;VLOOKUP($C808,ModMap!$A$2:$B$21,2,FALSE)&amp;"'!$K:$K"),0)),"")</f>
        <v/>
      </c>
      <c r="AP808" s="49" t="str">
        <f t="array" ref="AP808">IFERROR(HYPERLINK("#'"&amp;VLOOKUP($C808,ModMap!$A$2:$B$21,2,FALSE)&amp;"'!V"&amp;MATCH($K808,INDIRECT("'"&amp;VLOOKUP($C808,ModMap!$A$2:$B$21,2,FALSE)&amp;"'!$K:$K"),0),"Edit on module sheet"),"")</f>
        <v>Edit on module sheet</v>
      </c>
    </row>
    <row r="809" ht="42.0" customHeight="1">
      <c r="A809" s="39">
        <v>807.0</v>
      </c>
      <c r="B809" s="39">
        <v>807.0</v>
      </c>
      <c r="C809" s="39" t="s">
        <v>133</v>
      </c>
      <c r="D809" s="40" t="s">
        <v>134</v>
      </c>
      <c r="E809" s="30" t="s">
        <v>62</v>
      </c>
      <c r="F809" s="68" t="s">
        <v>1900</v>
      </c>
      <c r="G809" s="40" t="s">
        <v>1901</v>
      </c>
      <c r="H809" s="39" t="s">
        <v>2562</v>
      </c>
      <c r="I809" s="39" t="s">
        <v>2563</v>
      </c>
      <c r="J809" s="40" t="s">
        <v>2564</v>
      </c>
      <c r="K809" s="39" t="s">
        <v>2574</v>
      </c>
      <c r="L809" s="40" t="s">
        <v>2575</v>
      </c>
      <c r="M809" s="47" t="s">
        <v>200</v>
      </c>
      <c r="N809" s="39" t="s">
        <v>1907</v>
      </c>
      <c r="O809" s="39" t="s">
        <v>2413</v>
      </c>
      <c r="P809" s="40" t="s">
        <v>1335</v>
      </c>
      <c r="Q809" s="40" t="s">
        <v>2567</v>
      </c>
      <c r="R809" s="39" t="s">
        <v>1910</v>
      </c>
      <c r="S809" s="39" t="s">
        <v>1920</v>
      </c>
      <c r="T809" s="39" t="str">
        <f t="array" ref="T809">IFERROR(INDEX(INDIRECT("'"&amp;VLOOKUP($C809,ModMap!$A$2:$B$21,2,FALSE)&amp;"'!T:T"),MATCH($K809,INDIRECT("'"&amp;VLOOKUP($C809,ModMap!$A$2:$B$21,2,FALSE)&amp;"'!$K:$K"),0)),"")</f>
        <v>Unassigned</v>
      </c>
      <c r="U809" s="48" t="s">
        <v>33</v>
      </c>
      <c r="V809" s="39" t="str">
        <f t="array" ref="V809">IFERROR(INDEX(INDIRECT("'"&amp;VLOOKUP($C809,ModMap!$A$2:$B$21,2,FALSE)&amp;"'!V:V"),MATCH($K809,INDIRECT("'"&amp;VLOOKUP($C809,ModMap!$A$2:$B$21,2,FALSE)&amp;"'!$K:$K"),0)),"")</f>
        <v>Not Started</v>
      </c>
      <c r="W809" s="39" t="str">
        <f t="array" ref="W809">IFERROR(INDEX(INDIRECT("'"&amp;VLOOKUP($C809,ModMap!$A$2:$B$21,2,FALSE)&amp;"'!W:W"),MATCH($K809,INDIRECT("'"&amp;VLOOKUP($C809,ModMap!$A$2:$B$21,2,FALSE)&amp;"'!$K:$K"),0)),"")</f>
        <v>Unassigned</v>
      </c>
      <c r="X809" s="44" t="s">
        <v>36</v>
      </c>
      <c r="Y809" s="39" t="str">
        <f t="array" ref="Y809">IFERROR(INDEX(INDIRECT("'"&amp;VLOOKUP($C809,ModMap!$A$2:$B$21,2,FALSE)&amp;"'!Y:Y"),MATCH($K809,INDIRECT("'"&amp;VLOOKUP($C809,ModMap!$A$2:$B$21,2,FALSE)&amp;"'!$K:$K"),0)),"")</f>
        <v>N/A</v>
      </c>
      <c r="Z809" s="39" t="str">
        <f t="array" ref="Z809">IFERROR(INDEX(INDIRECT("'"&amp;VLOOKUP($C809,ModMap!$A$2:$B$21,2,FALSE)&amp;"'!Z:Z"),MATCH($K809,INDIRECT("'"&amp;VLOOKUP($C809,ModMap!$A$2:$B$21,2,FALSE)&amp;"'!$K:$K"),0)),"")</f>
        <v/>
      </c>
      <c r="AA809" s="44" t="s">
        <v>36</v>
      </c>
      <c r="AB809" s="39" t="str">
        <f t="array" ref="AB809">IFERROR(INDEX(INDIRECT("'"&amp;VLOOKUP($C809,ModMap!$A$2:$B$21,2,FALSE)&amp;"'!AB:AB"),MATCH($K809,INDIRECT("'"&amp;VLOOKUP($C809,ModMap!$A$2:$B$21,2,FALSE)&amp;"'!$K:$K"),0)),"")</f>
        <v>N/A</v>
      </c>
      <c r="AC809" s="39" t="str">
        <f t="array" ref="AC809">IFERROR(INDEX(INDIRECT("'"&amp;VLOOKUP($C809,ModMap!$A$2:$B$21,2,FALSE)&amp;"'!AC:AC"),MATCH($K809,INDIRECT("'"&amp;VLOOKUP($C809,ModMap!$A$2:$B$21,2,FALSE)&amp;"'!$K:$K"),0)),"")</f>
        <v/>
      </c>
      <c r="AD809" s="48" t="s">
        <v>33</v>
      </c>
      <c r="AE809" s="39" t="str">
        <f t="array" ref="AE809">IFERROR(INDEX(INDIRECT("'"&amp;VLOOKUP($C809,ModMap!$A$2:$B$21,2,FALSE)&amp;"'!AE:AE"),MATCH($K809,INDIRECT("'"&amp;VLOOKUP($C809,ModMap!$A$2:$B$21,2,FALSE)&amp;"'!$K:$K"),0)),"")</f>
        <v>Not Started</v>
      </c>
      <c r="AF809" s="39" t="str">
        <f t="array" ref="AF809">IFERROR(INDEX(INDIRECT("'"&amp;VLOOKUP($C809,ModMap!$A$2:$B$21,2,FALSE)&amp;"'!AF:AF"),MATCH($K809,INDIRECT("'"&amp;VLOOKUP($C809,ModMap!$A$2:$B$21,2,FALSE)&amp;"'!$K:$K"),0)),"")</f>
        <v>Unassigned</v>
      </c>
      <c r="AG809" s="48" t="s">
        <v>33</v>
      </c>
      <c r="AH809" s="39" t="str">
        <f t="array" ref="AH809">IFERROR(INDEX(INDIRECT("'"&amp;VLOOKUP($C809,ModMap!$A$2:$B$21,2,FALSE)&amp;"'!AH:AH"),MATCH($K809,INDIRECT("'"&amp;VLOOKUP($C809,ModMap!$A$2:$B$21,2,FALSE)&amp;"'!$K:$K"),0)),"")</f>
        <v>Not Started</v>
      </c>
      <c r="AI809" s="39" t="str">
        <f t="array" ref="AI809">IFERROR(INDEX(INDIRECT("'"&amp;VLOOKUP($C809,ModMap!$A$2:$B$21,2,FALSE)&amp;"'!AI:AI"),MATCH($K809,INDIRECT("'"&amp;VLOOKUP($C809,ModMap!$A$2:$B$21,2,FALSE)&amp;"'!$K:$K"),0)),"")</f>
        <v>Unassigned</v>
      </c>
      <c r="AJ809" s="44" t="s">
        <v>36</v>
      </c>
      <c r="AK809" s="39" t="str">
        <f t="array" ref="AK809">IFERROR(INDEX(INDIRECT("'"&amp;VLOOKUP($C809,ModMap!$A$2:$B$21,2,FALSE)&amp;"'!AK:AK"),MATCH($K809,INDIRECT("'"&amp;VLOOKUP($C809,ModMap!$A$2:$B$21,2,FALSE)&amp;"'!$K:$K"),0)),"")</f>
        <v>N/A</v>
      </c>
      <c r="AL809" s="39" t="str">
        <f t="array" ref="AL809">IFERROR(INDEX(INDIRECT("'"&amp;VLOOKUP($C809,ModMap!$A$2:$B$21,2,FALSE)&amp;"'!AL:AL"),MATCH($K809,INDIRECT("'"&amp;VLOOKUP($C809,ModMap!$A$2:$B$21,2,FALSE)&amp;"'!$K:$K"),0)),"")</f>
        <v/>
      </c>
      <c r="AM809" s="39">
        <f t="shared" si="1"/>
        <v>3</v>
      </c>
      <c r="AN809" s="39" t="str">
        <f t="shared" si="2"/>
        <v>Not Started</v>
      </c>
      <c r="AO809" s="40" t="str">
        <f t="array" ref="AO809">IFERROR(INDEX(INDIRECT("'"&amp;VLOOKUP($C809,ModMap!$A$2:$B$21,2,FALSE)&amp;"'!AO:AO"),MATCH($K809,INDIRECT("'"&amp;VLOOKUP($C809,ModMap!$A$2:$B$21,2,FALSE)&amp;"'!$K:$K"),0)),"")</f>
        <v/>
      </c>
      <c r="AP809" s="49" t="str">
        <f t="array" ref="AP809">IFERROR(HYPERLINK("#'"&amp;VLOOKUP($C809,ModMap!$A$2:$B$21,2,FALSE)&amp;"'!V"&amp;MATCH($K809,INDIRECT("'"&amp;VLOOKUP($C809,ModMap!$A$2:$B$21,2,FALSE)&amp;"'!$K:$K"),0),"Edit on module sheet"),"")</f>
        <v>Edit on module sheet</v>
      </c>
    </row>
    <row r="810" ht="42.0" customHeight="1">
      <c r="A810" s="50">
        <v>808.0</v>
      </c>
      <c r="B810" s="50">
        <v>808.0</v>
      </c>
      <c r="C810" s="50" t="s">
        <v>133</v>
      </c>
      <c r="D810" s="51" t="s">
        <v>134</v>
      </c>
      <c r="E810" s="30" t="s">
        <v>62</v>
      </c>
      <c r="F810" s="68" t="s">
        <v>1900</v>
      </c>
      <c r="G810" s="51" t="s">
        <v>1901</v>
      </c>
      <c r="H810" s="50" t="s">
        <v>2562</v>
      </c>
      <c r="I810" s="50" t="s">
        <v>2563</v>
      </c>
      <c r="J810" s="51" t="s">
        <v>2564</v>
      </c>
      <c r="K810" s="50" t="s">
        <v>2578</v>
      </c>
      <c r="L810" s="51" t="s">
        <v>1925</v>
      </c>
      <c r="M810" s="47" t="s">
        <v>200</v>
      </c>
      <c r="N810" s="50" t="s">
        <v>1907</v>
      </c>
      <c r="O810" s="50" t="s">
        <v>2413</v>
      </c>
      <c r="P810" s="51" t="s">
        <v>1335</v>
      </c>
      <c r="Q810" s="51" t="s">
        <v>2567</v>
      </c>
      <c r="R810" s="50" t="s">
        <v>1910</v>
      </c>
      <c r="S810" s="50" t="s">
        <v>1928</v>
      </c>
      <c r="T810" s="50" t="str">
        <f t="array" ref="T810">IFERROR(INDEX(INDIRECT("'"&amp;VLOOKUP($C810,ModMap!$A$2:$B$21,2,FALSE)&amp;"'!T:T"),MATCH($K810,INDIRECT("'"&amp;VLOOKUP($C810,ModMap!$A$2:$B$21,2,FALSE)&amp;"'!$K:$K"),0)),"")</f>
        <v>Unassigned</v>
      </c>
      <c r="U810" s="48" t="s">
        <v>33</v>
      </c>
      <c r="V810" s="50" t="str">
        <f t="array" ref="V810">IFERROR(INDEX(INDIRECT("'"&amp;VLOOKUP($C810,ModMap!$A$2:$B$21,2,FALSE)&amp;"'!V:V"),MATCH($K810,INDIRECT("'"&amp;VLOOKUP($C810,ModMap!$A$2:$B$21,2,FALSE)&amp;"'!$K:$K"),0)),"")</f>
        <v>Not Started</v>
      </c>
      <c r="W810" s="50" t="str">
        <f t="array" ref="W810">IFERROR(INDEX(INDIRECT("'"&amp;VLOOKUP($C810,ModMap!$A$2:$B$21,2,FALSE)&amp;"'!W:W"),MATCH($K810,INDIRECT("'"&amp;VLOOKUP($C810,ModMap!$A$2:$B$21,2,FALSE)&amp;"'!$K:$K"),0)),"")</f>
        <v>Unassigned</v>
      </c>
      <c r="X810" s="44" t="s">
        <v>36</v>
      </c>
      <c r="Y810" s="50" t="str">
        <f t="array" ref="Y810">IFERROR(INDEX(INDIRECT("'"&amp;VLOOKUP($C810,ModMap!$A$2:$B$21,2,FALSE)&amp;"'!Y:Y"),MATCH($K810,INDIRECT("'"&amp;VLOOKUP($C810,ModMap!$A$2:$B$21,2,FALSE)&amp;"'!$K:$K"),0)),"")</f>
        <v>N/A</v>
      </c>
      <c r="Z810" s="50" t="str">
        <f t="array" ref="Z810">IFERROR(INDEX(INDIRECT("'"&amp;VLOOKUP($C810,ModMap!$A$2:$B$21,2,FALSE)&amp;"'!Z:Z"),MATCH($K810,INDIRECT("'"&amp;VLOOKUP($C810,ModMap!$A$2:$B$21,2,FALSE)&amp;"'!$K:$K"),0)),"")</f>
        <v/>
      </c>
      <c r="AA810" s="44" t="s">
        <v>36</v>
      </c>
      <c r="AB810" s="50" t="str">
        <f t="array" ref="AB810">IFERROR(INDEX(INDIRECT("'"&amp;VLOOKUP($C810,ModMap!$A$2:$B$21,2,FALSE)&amp;"'!AB:AB"),MATCH($K810,INDIRECT("'"&amp;VLOOKUP($C810,ModMap!$A$2:$B$21,2,FALSE)&amp;"'!$K:$K"),0)),"")</f>
        <v>N/A</v>
      </c>
      <c r="AC810" s="50" t="str">
        <f t="array" ref="AC810">IFERROR(INDEX(INDIRECT("'"&amp;VLOOKUP($C810,ModMap!$A$2:$B$21,2,FALSE)&amp;"'!AC:AC"),MATCH($K810,INDIRECT("'"&amp;VLOOKUP($C810,ModMap!$A$2:$B$21,2,FALSE)&amp;"'!$K:$K"),0)),"")</f>
        <v/>
      </c>
      <c r="AD810" s="44" t="s">
        <v>36</v>
      </c>
      <c r="AE810" s="50" t="str">
        <f t="array" ref="AE810">IFERROR(INDEX(INDIRECT("'"&amp;VLOOKUP($C810,ModMap!$A$2:$B$21,2,FALSE)&amp;"'!AE:AE"),MATCH($K810,INDIRECT("'"&amp;VLOOKUP($C810,ModMap!$A$2:$B$21,2,FALSE)&amp;"'!$K:$K"),0)),"")</f>
        <v>N/A</v>
      </c>
      <c r="AF810" s="50" t="str">
        <f t="array" ref="AF810">IFERROR(INDEX(INDIRECT("'"&amp;VLOOKUP($C810,ModMap!$A$2:$B$21,2,FALSE)&amp;"'!AF:AF"),MATCH($K810,INDIRECT("'"&amp;VLOOKUP($C810,ModMap!$A$2:$B$21,2,FALSE)&amp;"'!$K:$K"),0)),"")</f>
        <v/>
      </c>
      <c r="AG810" s="48" t="s">
        <v>33</v>
      </c>
      <c r="AH810" s="50" t="str">
        <f t="array" ref="AH810">IFERROR(INDEX(INDIRECT("'"&amp;VLOOKUP($C810,ModMap!$A$2:$B$21,2,FALSE)&amp;"'!AH:AH"),MATCH($K810,INDIRECT("'"&amp;VLOOKUP($C810,ModMap!$A$2:$B$21,2,FALSE)&amp;"'!$K:$K"),0)),"")</f>
        <v>Not Started</v>
      </c>
      <c r="AI810" s="50" t="str">
        <f t="array" ref="AI810">IFERROR(INDEX(INDIRECT("'"&amp;VLOOKUP($C810,ModMap!$A$2:$B$21,2,FALSE)&amp;"'!AI:AI"),MATCH($K810,INDIRECT("'"&amp;VLOOKUP($C810,ModMap!$A$2:$B$21,2,FALSE)&amp;"'!$K:$K"),0)),"")</f>
        <v>Unassigned</v>
      </c>
      <c r="AJ810" s="44" t="s">
        <v>36</v>
      </c>
      <c r="AK810" s="50" t="str">
        <f t="array" ref="AK810">IFERROR(INDEX(INDIRECT("'"&amp;VLOOKUP($C810,ModMap!$A$2:$B$21,2,FALSE)&amp;"'!AK:AK"),MATCH($K810,INDIRECT("'"&amp;VLOOKUP($C810,ModMap!$A$2:$B$21,2,FALSE)&amp;"'!$K:$K"),0)),"")</f>
        <v>N/A</v>
      </c>
      <c r="AL810" s="50" t="str">
        <f t="array" ref="AL810">IFERROR(INDEX(INDIRECT("'"&amp;VLOOKUP($C810,ModMap!$A$2:$B$21,2,FALSE)&amp;"'!AL:AL"),MATCH($K810,INDIRECT("'"&amp;VLOOKUP($C810,ModMap!$A$2:$B$21,2,FALSE)&amp;"'!$K:$K"),0)),"")</f>
        <v/>
      </c>
      <c r="AM810" s="50">
        <f t="shared" si="1"/>
        <v>2</v>
      </c>
      <c r="AN810" s="50" t="str">
        <f t="shared" si="2"/>
        <v>Not Started</v>
      </c>
      <c r="AO810" s="51" t="str">
        <f t="array" ref="AO810">IFERROR(INDEX(INDIRECT("'"&amp;VLOOKUP($C810,ModMap!$A$2:$B$21,2,FALSE)&amp;"'!AO:AO"),MATCH($K810,INDIRECT("'"&amp;VLOOKUP($C810,ModMap!$A$2:$B$21,2,FALSE)&amp;"'!$K:$K"),0)),"")</f>
        <v/>
      </c>
      <c r="AP810" s="49" t="str">
        <f t="array" ref="AP810">IFERROR(HYPERLINK("#'"&amp;VLOOKUP($C810,ModMap!$A$2:$B$21,2,FALSE)&amp;"'!V"&amp;MATCH($K810,INDIRECT("'"&amp;VLOOKUP($C810,ModMap!$A$2:$B$21,2,FALSE)&amp;"'!$K:$K"),0),"Edit on module sheet"),"")</f>
        <v>Edit on module sheet</v>
      </c>
    </row>
    <row r="811" ht="42.0" customHeight="1">
      <c r="A811" s="39">
        <v>809.0</v>
      </c>
      <c r="B811" s="39">
        <v>809.0</v>
      </c>
      <c r="C811" s="39" t="s">
        <v>133</v>
      </c>
      <c r="D811" s="40" t="s">
        <v>134</v>
      </c>
      <c r="E811" s="31" t="s">
        <v>69</v>
      </c>
      <c r="F811" s="68" t="s">
        <v>1900</v>
      </c>
      <c r="G811" s="40" t="s">
        <v>1901</v>
      </c>
      <c r="H811" s="39" t="s">
        <v>2562</v>
      </c>
      <c r="I811" s="39" t="s">
        <v>2563</v>
      </c>
      <c r="J811" s="40" t="s">
        <v>2564</v>
      </c>
      <c r="K811" s="39" t="s">
        <v>3987</v>
      </c>
      <c r="L811" s="40" t="s">
        <v>3988</v>
      </c>
      <c r="M811" s="48" t="s">
        <v>434</v>
      </c>
      <c r="N811" s="39" t="s">
        <v>1907</v>
      </c>
      <c r="O811" s="39" t="s">
        <v>2413</v>
      </c>
      <c r="P811" s="40" t="s">
        <v>1335</v>
      </c>
      <c r="Q811" s="40" t="s">
        <v>2567</v>
      </c>
      <c r="R811" s="39" t="s">
        <v>1910</v>
      </c>
      <c r="S811" s="39" t="s">
        <v>69</v>
      </c>
      <c r="T811" s="39" t="str">
        <f t="array" ref="T811">IFERROR(INDEX(INDIRECT("'"&amp;VLOOKUP($C811,ModMap!$A$2:$B$21,2,FALSE)&amp;"'!T:T"),MATCH($K811,INDIRECT("'"&amp;VLOOKUP($C811,ModMap!$A$2:$B$21,2,FALSE)&amp;"'!$K:$K"),0)),"")</f>
        <v>Unassigned</v>
      </c>
      <c r="U811" s="48" t="s">
        <v>33</v>
      </c>
      <c r="V811" s="39" t="str">
        <f t="array" ref="V811">IFERROR(INDEX(INDIRECT("'"&amp;VLOOKUP($C811,ModMap!$A$2:$B$21,2,FALSE)&amp;"'!V:V"),MATCH($K811,INDIRECT("'"&amp;VLOOKUP($C811,ModMap!$A$2:$B$21,2,FALSE)&amp;"'!$K:$K"),0)),"")</f>
        <v>Not Started</v>
      </c>
      <c r="W811" s="39" t="str">
        <f t="array" ref="W811">IFERROR(INDEX(INDIRECT("'"&amp;VLOOKUP($C811,ModMap!$A$2:$B$21,2,FALSE)&amp;"'!W:W"),MATCH($K811,INDIRECT("'"&amp;VLOOKUP($C811,ModMap!$A$2:$B$21,2,FALSE)&amp;"'!$K:$K"),0)),"")</f>
        <v>Unassigned</v>
      </c>
      <c r="X811" s="44" t="s">
        <v>36</v>
      </c>
      <c r="Y811" s="39" t="str">
        <f t="array" ref="Y811">IFERROR(INDEX(INDIRECT("'"&amp;VLOOKUP($C811,ModMap!$A$2:$B$21,2,FALSE)&amp;"'!Y:Y"),MATCH($K811,INDIRECT("'"&amp;VLOOKUP($C811,ModMap!$A$2:$B$21,2,FALSE)&amp;"'!$K:$K"),0)),"")</f>
        <v>N/A</v>
      </c>
      <c r="Z811" s="39" t="str">
        <f t="array" ref="Z811">IFERROR(INDEX(INDIRECT("'"&amp;VLOOKUP($C811,ModMap!$A$2:$B$21,2,FALSE)&amp;"'!Z:Z"),MATCH($K811,INDIRECT("'"&amp;VLOOKUP($C811,ModMap!$A$2:$B$21,2,FALSE)&amp;"'!$K:$K"),0)),"")</f>
        <v/>
      </c>
      <c r="AA811" s="44" t="s">
        <v>36</v>
      </c>
      <c r="AB811" s="39" t="str">
        <f t="array" ref="AB811">IFERROR(INDEX(INDIRECT("'"&amp;VLOOKUP($C811,ModMap!$A$2:$B$21,2,FALSE)&amp;"'!AB:AB"),MATCH($K811,INDIRECT("'"&amp;VLOOKUP($C811,ModMap!$A$2:$B$21,2,FALSE)&amp;"'!$K:$K"),0)),"")</f>
        <v>N/A</v>
      </c>
      <c r="AC811" s="39" t="str">
        <f t="array" ref="AC811">IFERROR(INDEX(INDIRECT("'"&amp;VLOOKUP($C811,ModMap!$A$2:$B$21,2,FALSE)&amp;"'!AC:AC"),MATCH($K811,INDIRECT("'"&amp;VLOOKUP($C811,ModMap!$A$2:$B$21,2,FALSE)&amp;"'!$K:$K"),0)),"")</f>
        <v/>
      </c>
      <c r="AD811" s="48" t="s">
        <v>33</v>
      </c>
      <c r="AE811" s="39" t="str">
        <f t="array" ref="AE811">IFERROR(INDEX(INDIRECT("'"&amp;VLOOKUP($C811,ModMap!$A$2:$B$21,2,FALSE)&amp;"'!AE:AE"),MATCH($K811,INDIRECT("'"&amp;VLOOKUP($C811,ModMap!$A$2:$B$21,2,FALSE)&amp;"'!$K:$K"),0)),"")</f>
        <v>Not Started</v>
      </c>
      <c r="AF811" s="39" t="str">
        <f t="array" ref="AF811">IFERROR(INDEX(INDIRECT("'"&amp;VLOOKUP($C811,ModMap!$A$2:$B$21,2,FALSE)&amp;"'!AF:AF"),MATCH($K811,INDIRECT("'"&amp;VLOOKUP($C811,ModMap!$A$2:$B$21,2,FALSE)&amp;"'!$K:$K"),0)),"")</f>
        <v>Unassigned</v>
      </c>
      <c r="AG811" s="48" t="s">
        <v>33</v>
      </c>
      <c r="AH811" s="39" t="str">
        <f t="array" ref="AH811">IFERROR(INDEX(INDIRECT("'"&amp;VLOOKUP($C811,ModMap!$A$2:$B$21,2,FALSE)&amp;"'!AH:AH"),MATCH($K811,INDIRECT("'"&amp;VLOOKUP($C811,ModMap!$A$2:$B$21,2,FALSE)&amp;"'!$K:$K"),0)),"")</f>
        <v>Not Started</v>
      </c>
      <c r="AI811" s="39" t="str">
        <f t="array" ref="AI811">IFERROR(INDEX(INDIRECT("'"&amp;VLOOKUP($C811,ModMap!$A$2:$B$21,2,FALSE)&amp;"'!AI:AI"),MATCH($K811,INDIRECT("'"&amp;VLOOKUP($C811,ModMap!$A$2:$B$21,2,FALSE)&amp;"'!$K:$K"),0)),"")</f>
        <v>Unassigned</v>
      </c>
      <c r="AJ811" s="44" t="s">
        <v>36</v>
      </c>
      <c r="AK811" s="39" t="str">
        <f t="array" ref="AK811">IFERROR(INDEX(INDIRECT("'"&amp;VLOOKUP($C811,ModMap!$A$2:$B$21,2,FALSE)&amp;"'!AK:AK"),MATCH($K811,INDIRECT("'"&amp;VLOOKUP($C811,ModMap!$A$2:$B$21,2,FALSE)&amp;"'!$K:$K"),0)),"")</f>
        <v>N/A</v>
      </c>
      <c r="AL811" s="39" t="str">
        <f t="array" ref="AL811">IFERROR(INDEX(INDIRECT("'"&amp;VLOOKUP($C811,ModMap!$A$2:$B$21,2,FALSE)&amp;"'!AL:AL"),MATCH($K811,INDIRECT("'"&amp;VLOOKUP($C811,ModMap!$A$2:$B$21,2,FALSE)&amp;"'!$K:$K"),0)),"")</f>
        <v/>
      </c>
      <c r="AM811" s="39">
        <f t="shared" si="1"/>
        <v>3</v>
      </c>
      <c r="AN811" s="39" t="str">
        <f t="shared" si="2"/>
        <v>Not Started</v>
      </c>
      <c r="AO811" s="40" t="str">
        <f t="array" ref="AO811">IFERROR(INDEX(INDIRECT("'"&amp;VLOOKUP($C811,ModMap!$A$2:$B$21,2,FALSE)&amp;"'!AO:AO"),MATCH($K811,INDIRECT("'"&amp;VLOOKUP($C811,ModMap!$A$2:$B$21,2,FALSE)&amp;"'!$K:$K"),0)),"")</f>
        <v/>
      </c>
      <c r="AP811" s="49" t="str">
        <f t="array" ref="AP811">IFERROR(HYPERLINK("#'"&amp;VLOOKUP($C811,ModMap!$A$2:$B$21,2,FALSE)&amp;"'!V"&amp;MATCH($K811,INDIRECT("'"&amp;VLOOKUP($C811,ModMap!$A$2:$B$21,2,FALSE)&amp;"'!$K:$K"),0),"Edit on module sheet"),"")</f>
        <v>Edit on module sheet</v>
      </c>
    </row>
    <row r="812" ht="42.0" customHeight="1">
      <c r="A812" s="50">
        <v>810.0</v>
      </c>
      <c r="B812" s="50">
        <v>810.0</v>
      </c>
      <c r="C812" s="50" t="s">
        <v>133</v>
      </c>
      <c r="D812" s="51" t="s">
        <v>134</v>
      </c>
      <c r="E812" s="30" t="s">
        <v>62</v>
      </c>
      <c r="F812" s="68" t="s">
        <v>1900</v>
      </c>
      <c r="G812" s="51" t="s">
        <v>1901</v>
      </c>
      <c r="H812" s="50" t="s">
        <v>2583</v>
      </c>
      <c r="I812" s="50" t="s">
        <v>2584</v>
      </c>
      <c r="J812" s="51" t="s">
        <v>2585</v>
      </c>
      <c r="K812" s="50" t="s">
        <v>2586</v>
      </c>
      <c r="L812" s="51" t="s">
        <v>2587</v>
      </c>
      <c r="M812" s="47" t="s">
        <v>200</v>
      </c>
      <c r="N812" s="50" t="s">
        <v>1907</v>
      </c>
      <c r="O812" s="50" t="s">
        <v>1708</v>
      </c>
      <c r="P812" s="51" t="s">
        <v>2588</v>
      </c>
      <c r="Q812" s="51" t="s">
        <v>2589</v>
      </c>
      <c r="R812" s="50" t="s">
        <v>1910</v>
      </c>
      <c r="S812" s="50" t="s">
        <v>1911</v>
      </c>
      <c r="T812" s="50" t="str">
        <f t="array" ref="T812">IFERROR(INDEX(INDIRECT("'"&amp;VLOOKUP($C812,ModMap!$A$2:$B$21,2,FALSE)&amp;"'!T:T"),MATCH($K812,INDIRECT("'"&amp;VLOOKUP($C812,ModMap!$A$2:$B$21,2,FALSE)&amp;"'!$K:$K"),0)),"")</f>
        <v>Unassigned</v>
      </c>
      <c r="U812" s="48" t="s">
        <v>33</v>
      </c>
      <c r="V812" s="50" t="str">
        <f t="array" ref="V812">IFERROR(INDEX(INDIRECT("'"&amp;VLOOKUP($C812,ModMap!$A$2:$B$21,2,FALSE)&amp;"'!V:V"),MATCH($K812,INDIRECT("'"&amp;VLOOKUP($C812,ModMap!$A$2:$B$21,2,FALSE)&amp;"'!$K:$K"),0)),"")</f>
        <v>Not Started</v>
      </c>
      <c r="W812" s="50" t="str">
        <f t="array" ref="W812">IFERROR(INDEX(INDIRECT("'"&amp;VLOOKUP($C812,ModMap!$A$2:$B$21,2,FALSE)&amp;"'!W:W"),MATCH($K812,INDIRECT("'"&amp;VLOOKUP($C812,ModMap!$A$2:$B$21,2,FALSE)&amp;"'!$K:$K"),0)),"")</f>
        <v>Unassigned</v>
      </c>
      <c r="X812" s="44" t="s">
        <v>36</v>
      </c>
      <c r="Y812" s="50" t="str">
        <f t="array" ref="Y812">IFERROR(INDEX(INDIRECT("'"&amp;VLOOKUP($C812,ModMap!$A$2:$B$21,2,FALSE)&amp;"'!Y:Y"),MATCH($K812,INDIRECT("'"&amp;VLOOKUP($C812,ModMap!$A$2:$B$21,2,FALSE)&amp;"'!$K:$K"),0)),"")</f>
        <v>N/A</v>
      </c>
      <c r="Z812" s="50" t="str">
        <f t="array" ref="Z812">IFERROR(INDEX(INDIRECT("'"&amp;VLOOKUP($C812,ModMap!$A$2:$B$21,2,FALSE)&amp;"'!Z:Z"),MATCH($K812,INDIRECT("'"&amp;VLOOKUP($C812,ModMap!$A$2:$B$21,2,FALSE)&amp;"'!$K:$K"),0)),"")</f>
        <v/>
      </c>
      <c r="AA812" s="44" t="s">
        <v>36</v>
      </c>
      <c r="AB812" s="50" t="str">
        <f t="array" ref="AB812">IFERROR(INDEX(INDIRECT("'"&amp;VLOOKUP($C812,ModMap!$A$2:$B$21,2,FALSE)&amp;"'!AB:AB"),MATCH($K812,INDIRECT("'"&amp;VLOOKUP($C812,ModMap!$A$2:$B$21,2,FALSE)&amp;"'!$K:$K"),0)),"")</f>
        <v>N/A</v>
      </c>
      <c r="AC812" s="50" t="str">
        <f t="array" ref="AC812">IFERROR(INDEX(INDIRECT("'"&amp;VLOOKUP($C812,ModMap!$A$2:$B$21,2,FALSE)&amp;"'!AC:AC"),MATCH($K812,INDIRECT("'"&amp;VLOOKUP($C812,ModMap!$A$2:$B$21,2,FALSE)&amp;"'!$K:$K"),0)),"")</f>
        <v/>
      </c>
      <c r="AD812" s="44" t="s">
        <v>36</v>
      </c>
      <c r="AE812" s="50" t="str">
        <f t="array" ref="AE812">IFERROR(INDEX(INDIRECT("'"&amp;VLOOKUP($C812,ModMap!$A$2:$B$21,2,FALSE)&amp;"'!AE:AE"),MATCH($K812,INDIRECT("'"&amp;VLOOKUP($C812,ModMap!$A$2:$B$21,2,FALSE)&amp;"'!$K:$K"),0)),"")</f>
        <v>N/A</v>
      </c>
      <c r="AF812" s="50" t="str">
        <f t="array" ref="AF812">IFERROR(INDEX(INDIRECT("'"&amp;VLOOKUP($C812,ModMap!$A$2:$B$21,2,FALSE)&amp;"'!AF:AF"),MATCH($K812,INDIRECT("'"&amp;VLOOKUP($C812,ModMap!$A$2:$B$21,2,FALSE)&amp;"'!$K:$K"),0)),"")</f>
        <v/>
      </c>
      <c r="AG812" s="48" t="s">
        <v>33</v>
      </c>
      <c r="AH812" s="50" t="str">
        <f t="array" ref="AH812">IFERROR(INDEX(INDIRECT("'"&amp;VLOOKUP($C812,ModMap!$A$2:$B$21,2,FALSE)&amp;"'!AH:AH"),MATCH($K812,INDIRECT("'"&amp;VLOOKUP($C812,ModMap!$A$2:$B$21,2,FALSE)&amp;"'!$K:$K"),0)),"")</f>
        <v>Not Started</v>
      </c>
      <c r="AI812" s="50" t="str">
        <f t="array" ref="AI812">IFERROR(INDEX(INDIRECT("'"&amp;VLOOKUP($C812,ModMap!$A$2:$B$21,2,FALSE)&amp;"'!AI:AI"),MATCH($K812,INDIRECT("'"&amp;VLOOKUP($C812,ModMap!$A$2:$B$21,2,FALSE)&amp;"'!$K:$K"),0)),"")</f>
        <v>Unassigned</v>
      </c>
      <c r="AJ812" s="44" t="s">
        <v>36</v>
      </c>
      <c r="AK812" s="50" t="str">
        <f t="array" ref="AK812">IFERROR(INDEX(INDIRECT("'"&amp;VLOOKUP($C812,ModMap!$A$2:$B$21,2,FALSE)&amp;"'!AK:AK"),MATCH($K812,INDIRECT("'"&amp;VLOOKUP($C812,ModMap!$A$2:$B$21,2,FALSE)&amp;"'!$K:$K"),0)),"")</f>
        <v>N/A</v>
      </c>
      <c r="AL812" s="50" t="str">
        <f t="array" ref="AL812">IFERROR(INDEX(INDIRECT("'"&amp;VLOOKUP($C812,ModMap!$A$2:$B$21,2,FALSE)&amp;"'!AL:AL"),MATCH($K812,INDIRECT("'"&amp;VLOOKUP($C812,ModMap!$A$2:$B$21,2,FALSE)&amp;"'!$K:$K"),0)),"")</f>
        <v/>
      </c>
      <c r="AM812" s="50">
        <f t="shared" si="1"/>
        <v>2</v>
      </c>
      <c r="AN812" s="50" t="str">
        <f t="shared" si="2"/>
        <v>Not Started</v>
      </c>
      <c r="AO812" s="51" t="str">
        <f t="array" ref="AO812">IFERROR(INDEX(INDIRECT("'"&amp;VLOOKUP($C812,ModMap!$A$2:$B$21,2,FALSE)&amp;"'!AO:AO"),MATCH($K812,INDIRECT("'"&amp;VLOOKUP($C812,ModMap!$A$2:$B$21,2,FALSE)&amp;"'!$K:$K"),0)),"")</f>
        <v/>
      </c>
      <c r="AP812" s="49" t="str">
        <f t="array" ref="AP812">IFERROR(HYPERLINK("#'"&amp;VLOOKUP($C812,ModMap!$A$2:$B$21,2,FALSE)&amp;"'!V"&amp;MATCH($K812,INDIRECT("'"&amp;VLOOKUP($C812,ModMap!$A$2:$B$21,2,FALSE)&amp;"'!$K:$K"),0),"Edit on module sheet"),"")</f>
        <v>Edit on module sheet</v>
      </c>
    </row>
    <row r="813" ht="42.0" customHeight="1">
      <c r="A813" s="39">
        <v>811.0</v>
      </c>
      <c r="B813" s="39">
        <v>811.0</v>
      </c>
      <c r="C813" s="39" t="s">
        <v>133</v>
      </c>
      <c r="D813" s="40" t="s">
        <v>134</v>
      </c>
      <c r="E813" s="30" t="s">
        <v>62</v>
      </c>
      <c r="F813" s="68" t="s">
        <v>1900</v>
      </c>
      <c r="G813" s="40" t="s">
        <v>1901</v>
      </c>
      <c r="H813" s="39" t="s">
        <v>2583</v>
      </c>
      <c r="I813" s="39" t="s">
        <v>2584</v>
      </c>
      <c r="J813" s="40" t="s">
        <v>2585</v>
      </c>
      <c r="K813" s="39" t="s">
        <v>2600</v>
      </c>
      <c r="L813" s="40" t="s">
        <v>2601</v>
      </c>
      <c r="M813" s="47" t="s">
        <v>200</v>
      </c>
      <c r="N813" s="39" t="s">
        <v>1907</v>
      </c>
      <c r="O813" s="39" t="s">
        <v>1708</v>
      </c>
      <c r="P813" s="40" t="s">
        <v>2588</v>
      </c>
      <c r="Q813" s="40" t="s">
        <v>2589</v>
      </c>
      <c r="R813" s="39" t="s">
        <v>1910</v>
      </c>
      <c r="S813" s="39" t="s">
        <v>1920</v>
      </c>
      <c r="T813" s="39" t="str">
        <f t="array" ref="T813">IFERROR(INDEX(INDIRECT("'"&amp;VLOOKUP($C813,ModMap!$A$2:$B$21,2,FALSE)&amp;"'!T:T"),MATCH($K813,INDIRECT("'"&amp;VLOOKUP($C813,ModMap!$A$2:$B$21,2,FALSE)&amp;"'!$K:$K"),0)),"")</f>
        <v>Unassigned</v>
      </c>
      <c r="U813" s="48" t="s">
        <v>33</v>
      </c>
      <c r="V813" s="39" t="str">
        <f t="array" ref="V813">IFERROR(INDEX(INDIRECT("'"&amp;VLOOKUP($C813,ModMap!$A$2:$B$21,2,FALSE)&amp;"'!V:V"),MATCH($K813,INDIRECT("'"&amp;VLOOKUP($C813,ModMap!$A$2:$B$21,2,FALSE)&amp;"'!$K:$K"),0)),"")</f>
        <v>Not Started</v>
      </c>
      <c r="W813" s="39" t="str">
        <f t="array" ref="W813">IFERROR(INDEX(INDIRECT("'"&amp;VLOOKUP($C813,ModMap!$A$2:$B$21,2,FALSE)&amp;"'!W:W"),MATCH($K813,INDIRECT("'"&amp;VLOOKUP($C813,ModMap!$A$2:$B$21,2,FALSE)&amp;"'!$K:$K"),0)),"")</f>
        <v>Unassigned</v>
      </c>
      <c r="X813" s="44" t="s">
        <v>36</v>
      </c>
      <c r="Y813" s="39" t="str">
        <f t="array" ref="Y813">IFERROR(INDEX(INDIRECT("'"&amp;VLOOKUP($C813,ModMap!$A$2:$B$21,2,FALSE)&amp;"'!Y:Y"),MATCH($K813,INDIRECT("'"&amp;VLOOKUP($C813,ModMap!$A$2:$B$21,2,FALSE)&amp;"'!$K:$K"),0)),"")</f>
        <v>N/A</v>
      </c>
      <c r="Z813" s="39" t="str">
        <f t="array" ref="Z813">IFERROR(INDEX(INDIRECT("'"&amp;VLOOKUP($C813,ModMap!$A$2:$B$21,2,FALSE)&amp;"'!Z:Z"),MATCH($K813,INDIRECT("'"&amp;VLOOKUP($C813,ModMap!$A$2:$B$21,2,FALSE)&amp;"'!$K:$K"),0)),"")</f>
        <v/>
      </c>
      <c r="AA813" s="44" t="s">
        <v>36</v>
      </c>
      <c r="AB813" s="39" t="str">
        <f t="array" ref="AB813">IFERROR(INDEX(INDIRECT("'"&amp;VLOOKUP($C813,ModMap!$A$2:$B$21,2,FALSE)&amp;"'!AB:AB"),MATCH($K813,INDIRECT("'"&amp;VLOOKUP($C813,ModMap!$A$2:$B$21,2,FALSE)&amp;"'!$K:$K"),0)),"")</f>
        <v>N/A</v>
      </c>
      <c r="AC813" s="39" t="str">
        <f t="array" ref="AC813">IFERROR(INDEX(INDIRECT("'"&amp;VLOOKUP($C813,ModMap!$A$2:$B$21,2,FALSE)&amp;"'!AC:AC"),MATCH($K813,INDIRECT("'"&amp;VLOOKUP($C813,ModMap!$A$2:$B$21,2,FALSE)&amp;"'!$K:$K"),0)),"")</f>
        <v/>
      </c>
      <c r="AD813" s="48" t="s">
        <v>33</v>
      </c>
      <c r="AE813" s="39" t="str">
        <f t="array" ref="AE813">IFERROR(INDEX(INDIRECT("'"&amp;VLOOKUP($C813,ModMap!$A$2:$B$21,2,FALSE)&amp;"'!AE:AE"),MATCH($K813,INDIRECT("'"&amp;VLOOKUP($C813,ModMap!$A$2:$B$21,2,FALSE)&amp;"'!$K:$K"),0)),"")</f>
        <v>Not Started</v>
      </c>
      <c r="AF813" s="39" t="str">
        <f t="array" ref="AF813">IFERROR(INDEX(INDIRECT("'"&amp;VLOOKUP($C813,ModMap!$A$2:$B$21,2,FALSE)&amp;"'!AF:AF"),MATCH($K813,INDIRECT("'"&amp;VLOOKUP($C813,ModMap!$A$2:$B$21,2,FALSE)&amp;"'!$K:$K"),0)),"")</f>
        <v>Unassigned</v>
      </c>
      <c r="AG813" s="48" t="s">
        <v>33</v>
      </c>
      <c r="AH813" s="39" t="str">
        <f t="array" ref="AH813">IFERROR(INDEX(INDIRECT("'"&amp;VLOOKUP($C813,ModMap!$A$2:$B$21,2,FALSE)&amp;"'!AH:AH"),MATCH($K813,INDIRECT("'"&amp;VLOOKUP($C813,ModMap!$A$2:$B$21,2,FALSE)&amp;"'!$K:$K"),0)),"")</f>
        <v>Not Started</v>
      </c>
      <c r="AI813" s="39" t="str">
        <f t="array" ref="AI813">IFERROR(INDEX(INDIRECT("'"&amp;VLOOKUP($C813,ModMap!$A$2:$B$21,2,FALSE)&amp;"'!AI:AI"),MATCH($K813,INDIRECT("'"&amp;VLOOKUP($C813,ModMap!$A$2:$B$21,2,FALSE)&amp;"'!$K:$K"),0)),"")</f>
        <v>Unassigned</v>
      </c>
      <c r="AJ813" s="44" t="s">
        <v>36</v>
      </c>
      <c r="AK813" s="39" t="str">
        <f t="array" ref="AK813">IFERROR(INDEX(INDIRECT("'"&amp;VLOOKUP($C813,ModMap!$A$2:$B$21,2,FALSE)&amp;"'!AK:AK"),MATCH($K813,INDIRECT("'"&amp;VLOOKUP($C813,ModMap!$A$2:$B$21,2,FALSE)&amp;"'!$K:$K"),0)),"")</f>
        <v>N/A</v>
      </c>
      <c r="AL813" s="39" t="str">
        <f t="array" ref="AL813">IFERROR(INDEX(INDIRECT("'"&amp;VLOOKUP($C813,ModMap!$A$2:$B$21,2,FALSE)&amp;"'!AL:AL"),MATCH($K813,INDIRECT("'"&amp;VLOOKUP($C813,ModMap!$A$2:$B$21,2,FALSE)&amp;"'!$K:$K"),0)),"")</f>
        <v/>
      </c>
      <c r="AM813" s="39">
        <f t="shared" si="1"/>
        <v>3</v>
      </c>
      <c r="AN813" s="39" t="str">
        <f t="shared" si="2"/>
        <v>Not Started</v>
      </c>
      <c r="AO813" s="40" t="str">
        <f t="array" ref="AO813">IFERROR(INDEX(INDIRECT("'"&amp;VLOOKUP($C813,ModMap!$A$2:$B$21,2,FALSE)&amp;"'!AO:AO"),MATCH($K813,INDIRECT("'"&amp;VLOOKUP($C813,ModMap!$A$2:$B$21,2,FALSE)&amp;"'!$K:$K"),0)),"")</f>
        <v/>
      </c>
      <c r="AP813" s="49" t="str">
        <f t="array" ref="AP813">IFERROR(HYPERLINK("#'"&amp;VLOOKUP($C813,ModMap!$A$2:$B$21,2,FALSE)&amp;"'!V"&amp;MATCH($K813,INDIRECT("'"&amp;VLOOKUP($C813,ModMap!$A$2:$B$21,2,FALSE)&amp;"'!$K:$K"),0),"Edit on module sheet"),"")</f>
        <v>Edit on module sheet</v>
      </c>
    </row>
    <row r="814" ht="42.0" customHeight="1">
      <c r="A814" s="50">
        <v>812.0</v>
      </c>
      <c r="B814" s="50">
        <v>812.0</v>
      </c>
      <c r="C814" s="50" t="s">
        <v>133</v>
      </c>
      <c r="D814" s="51" t="s">
        <v>134</v>
      </c>
      <c r="E814" s="30" t="s">
        <v>62</v>
      </c>
      <c r="F814" s="68" t="s">
        <v>1900</v>
      </c>
      <c r="G814" s="51" t="s">
        <v>1901</v>
      </c>
      <c r="H814" s="50" t="s">
        <v>2583</v>
      </c>
      <c r="I814" s="50" t="s">
        <v>2584</v>
      </c>
      <c r="J814" s="51" t="s">
        <v>2585</v>
      </c>
      <c r="K814" s="50" t="s">
        <v>2614</v>
      </c>
      <c r="L814" s="51" t="s">
        <v>1925</v>
      </c>
      <c r="M814" s="47" t="s">
        <v>200</v>
      </c>
      <c r="N814" s="50" t="s">
        <v>1907</v>
      </c>
      <c r="O814" s="50" t="s">
        <v>1708</v>
      </c>
      <c r="P814" s="51" t="s">
        <v>2588</v>
      </c>
      <c r="Q814" s="51" t="s">
        <v>2589</v>
      </c>
      <c r="R814" s="50" t="s">
        <v>1910</v>
      </c>
      <c r="S814" s="50" t="s">
        <v>1928</v>
      </c>
      <c r="T814" s="50" t="str">
        <f t="array" ref="T814">IFERROR(INDEX(INDIRECT("'"&amp;VLOOKUP($C814,ModMap!$A$2:$B$21,2,FALSE)&amp;"'!T:T"),MATCH($K814,INDIRECT("'"&amp;VLOOKUP($C814,ModMap!$A$2:$B$21,2,FALSE)&amp;"'!$K:$K"),0)),"")</f>
        <v>Unassigned</v>
      </c>
      <c r="U814" s="48" t="s">
        <v>33</v>
      </c>
      <c r="V814" s="50" t="str">
        <f t="array" ref="V814">IFERROR(INDEX(INDIRECT("'"&amp;VLOOKUP($C814,ModMap!$A$2:$B$21,2,FALSE)&amp;"'!V:V"),MATCH($K814,INDIRECT("'"&amp;VLOOKUP($C814,ModMap!$A$2:$B$21,2,FALSE)&amp;"'!$K:$K"),0)),"")</f>
        <v>Not Started</v>
      </c>
      <c r="W814" s="50" t="str">
        <f t="array" ref="W814">IFERROR(INDEX(INDIRECT("'"&amp;VLOOKUP($C814,ModMap!$A$2:$B$21,2,FALSE)&amp;"'!W:W"),MATCH($K814,INDIRECT("'"&amp;VLOOKUP($C814,ModMap!$A$2:$B$21,2,FALSE)&amp;"'!$K:$K"),0)),"")</f>
        <v>Unassigned</v>
      </c>
      <c r="X814" s="44" t="s">
        <v>36</v>
      </c>
      <c r="Y814" s="50" t="str">
        <f t="array" ref="Y814">IFERROR(INDEX(INDIRECT("'"&amp;VLOOKUP($C814,ModMap!$A$2:$B$21,2,FALSE)&amp;"'!Y:Y"),MATCH($K814,INDIRECT("'"&amp;VLOOKUP($C814,ModMap!$A$2:$B$21,2,FALSE)&amp;"'!$K:$K"),0)),"")</f>
        <v>N/A</v>
      </c>
      <c r="Z814" s="50" t="str">
        <f t="array" ref="Z814">IFERROR(INDEX(INDIRECT("'"&amp;VLOOKUP($C814,ModMap!$A$2:$B$21,2,FALSE)&amp;"'!Z:Z"),MATCH($K814,INDIRECT("'"&amp;VLOOKUP($C814,ModMap!$A$2:$B$21,2,FALSE)&amp;"'!$K:$K"),0)),"")</f>
        <v/>
      </c>
      <c r="AA814" s="44" t="s">
        <v>36</v>
      </c>
      <c r="AB814" s="50" t="str">
        <f t="array" ref="AB814">IFERROR(INDEX(INDIRECT("'"&amp;VLOOKUP($C814,ModMap!$A$2:$B$21,2,FALSE)&amp;"'!AB:AB"),MATCH($K814,INDIRECT("'"&amp;VLOOKUP($C814,ModMap!$A$2:$B$21,2,FALSE)&amp;"'!$K:$K"),0)),"")</f>
        <v>N/A</v>
      </c>
      <c r="AC814" s="50" t="str">
        <f t="array" ref="AC814">IFERROR(INDEX(INDIRECT("'"&amp;VLOOKUP($C814,ModMap!$A$2:$B$21,2,FALSE)&amp;"'!AC:AC"),MATCH($K814,INDIRECT("'"&amp;VLOOKUP($C814,ModMap!$A$2:$B$21,2,FALSE)&amp;"'!$K:$K"),0)),"")</f>
        <v/>
      </c>
      <c r="AD814" s="44" t="s">
        <v>36</v>
      </c>
      <c r="AE814" s="50" t="str">
        <f t="array" ref="AE814">IFERROR(INDEX(INDIRECT("'"&amp;VLOOKUP($C814,ModMap!$A$2:$B$21,2,FALSE)&amp;"'!AE:AE"),MATCH($K814,INDIRECT("'"&amp;VLOOKUP($C814,ModMap!$A$2:$B$21,2,FALSE)&amp;"'!$K:$K"),0)),"")</f>
        <v>N/A</v>
      </c>
      <c r="AF814" s="50" t="str">
        <f t="array" ref="AF814">IFERROR(INDEX(INDIRECT("'"&amp;VLOOKUP($C814,ModMap!$A$2:$B$21,2,FALSE)&amp;"'!AF:AF"),MATCH($K814,INDIRECT("'"&amp;VLOOKUP($C814,ModMap!$A$2:$B$21,2,FALSE)&amp;"'!$K:$K"),0)),"")</f>
        <v/>
      </c>
      <c r="AG814" s="48" t="s">
        <v>33</v>
      </c>
      <c r="AH814" s="50" t="str">
        <f t="array" ref="AH814">IFERROR(INDEX(INDIRECT("'"&amp;VLOOKUP($C814,ModMap!$A$2:$B$21,2,FALSE)&amp;"'!AH:AH"),MATCH($K814,INDIRECT("'"&amp;VLOOKUP($C814,ModMap!$A$2:$B$21,2,FALSE)&amp;"'!$K:$K"),0)),"")</f>
        <v>Not Started</v>
      </c>
      <c r="AI814" s="50" t="str">
        <f t="array" ref="AI814">IFERROR(INDEX(INDIRECT("'"&amp;VLOOKUP($C814,ModMap!$A$2:$B$21,2,FALSE)&amp;"'!AI:AI"),MATCH($K814,INDIRECT("'"&amp;VLOOKUP($C814,ModMap!$A$2:$B$21,2,FALSE)&amp;"'!$K:$K"),0)),"")</f>
        <v>Unassigned</v>
      </c>
      <c r="AJ814" s="44" t="s">
        <v>36</v>
      </c>
      <c r="AK814" s="50" t="str">
        <f t="array" ref="AK814">IFERROR(INDEX(INDIRECT("'"&amp;VLOOKUP($C814,ModMap!$A$2:$B$21,2,FALSE)&amp;"'!AK:AK"),MATCH($K814,INDIRECT("'"&amp;VLOOKUP($C814,ModMap!$A$2:$B$21,2,FALSE)&amp;"'!$K:$K"),0)),"")</f>
        <v>N/A</v>
      </c>
      <c r="AL814" s="50" t="str">
        <f t="array" ref="AL814">IFERROR(INDEX(INDIRECT("'"&amp;VLOOKUP($C814,ModMap!$A$2:$B$21,2,FALSE)&amp;"'!AL:AL"),MATCH($K814,INDIRECT("'"&amp;VLOOKUP($C814,ModMap!$A$2:$B$21,2,FALSE)&amp;"'!$K:$K"),0)),"")</f>
        <v/>
      </c>
      <c r="AM814" s="50">
        <f t="shared" si="1"/>
        <v>2</v>
      </c>
      <c r="AN814" s="50" t="str">
        <f t="shared" si="2"/>
        <v>Not Started</v>
      </c>
      <c r="AO814" s="51" t="str">
        <f t="array" ref="AO814">IFERROR(INDEX(INDIRECT("'"&amp;VLOOKUP($C814,ModMap!$A$2:$B$21,2,FALSE)&amp;"'!AO:AO"),MATCH($K814,INDIRECT("'"&amp;VLOOKUP($C814,ModMap!$A$2:$B$21,2,FALSE)&amp;"'!$K:$K"),0)),"")</f>
        <v/>
      </c>
      <c r="AP814" s="49" t="str">
        <f t="array" ref="AP814">IFERROR(HYPERLINK("#'"&amp;VLOOKUP($C814,ModMap!$A$2:$B$21,2,FALSE)&amp;"'!V"&amp;MATCH($K814,INDIRECT("'"&amp;VLOOKUP($C814,ModMap!$A$2:$B$21,2,FALSE)&amp;"'!$K:$K"),0),"Edit on module sheet"),"")</f>
        <v>Edit on module sheet</v>
      </c>
    </row>
    <row r="815" ht="42.0" customHeight="1">
      <c r="A815" s="39">
        <v>813.0</v>
      </c>
      <c r="B815" s="39">
        <v>813.0</v>
      </c>
      <c r="C815" s="39" t="s">
        <v>133</v>
      </c>
      <c r="D815" s="40" t="s">
        <v>134</v>
      </c>
      <c r="E815" s="31" t="s">
        <v>69</v>
      </c>
      <c r="F815" s="68" t="s">
        <v>1900</v>
      </c>
      <c r="G815" s="40" t="s">
        <v>1901</v>
      </c>
      <c r="H815" s="39" t="s">
        <v>2583</v>
      </c>
      <c r="I815" s="39" t="s">
        <v>2584</v>
      </c>
      <c r="J815" s="40" t="s">
        <v>2585</v>
      </c>
      <c r="K815" s="39" t="s">
        <v>3989</v>
      </c>
      <c r="L815" s="40" t="s">
        <v>3990</v>
      </c>
      <c r="M815" s="48" t="s">
        <v>434</v>
      </c>
      <c r="N815" s="39" t="s">
        <v>1907</v>
      </c>
      <c r="O815" s="39" t="s">
        <v>1708</v>
      </c>
      <c r="P815" s="40" t="s">
        <v>2588</v>
      </c>
      <c r="Q815" s="40" t="s">
        <v>2589</v>
      </c>
      <c r="R815" s="39" t="s">
        <v>1910</v>
      </c>
      <c r="S815" s="39" t="s">
        <v>69</v>
      </c>
      <c r="T815" s="39" t="str">
        <f t="array" ref="T815">IFERROR(INDEX(INDIRECT("'"&amp;VLOOKUP($C815,ModMap!$A$2:$B$21,2,FALSE)&amp;"'!T:T"),MATCH($K815,INDIRECT("'"&amp;VLOOKUP($C815,ModMap!$A$2:$B$21,2,FALSE)&amp;"'!$K:$K"),0)),"")</f>
        <v>Unassigned</v>
      </c>
      <c r="U815" s="48" t="s">
        <v>33</v>
      </c>
      <c r="V815" s="39" t="str">
        <f t="array" ref="V815">IFERROR(INDEX(INDIRECT("'"&amp;VLOOKUP($C815,ModMap!$A$2:$B$21,2,FALSE)&amp;"'!V:V"),MATCH($K815,INDIRECT("'"&amp;VLOOKUP($C815,ModMap!$A$2:$B$21,2,FALSE)&amp;"'!$K:$K"),0)),"")</f>
        <v>Not Started</v>
      </c>
      <c r="W815" s="39" t="str">
        <f t="array" ref="W815">IFERROR(INDEX(INDIRECT("'"&amp;VLOOKUP($C815,ModMap!$A$2:$B$21,2,FALSE)&amp;"'!W:W"),MATCH($K815,INDIRECT("'"&amp;VLOOKUP($C815,ModMap!$A$2:$B$21,2,FALSE)&amp;"'!$K:$K"),0)),"")</f>
        <v>Unassigned</v>
      </c>
      <c r="X815" s="44" t="s">
        <v>36</v>
      </c>
      <c r="Y815" s="39" t="str">
        <f t="array" ref="Y815">IFERROR(INDEX(INDIRECT("'"&amp;VLOOKUP($C815,ModMap!$A$2:$B$21,2,FALSE)&amp;"'!Y:Y"),MATCH($K815,INDIRECT("'"&amp;VLOOKUP($C815,ModMap!$A$2:$B$21,2,FALSE)&amp;"'!$K:$K"),0)),"")</f>
        <v>N/A</v>
      </c>
      <c r="Z815" s="39" t="str">
        <f t="array" ref="Z815">IFERROR(INDEX(INDIRECT("'"&amp;VLOOKUP($C815,ModMap!$A$2:$B$21,2,FALSE)&amp;"'!Z:Z"),MATCH($K815,INDIRECT("'"&amp;VLOOKUP($C815,ModMap!$A$2:$B$21,2,FALSE)&amp;"'!$K:$K"),0)),"")</f>
        <v/>
      </c>
      <c r="AA815" s="44" t="s">
        <v>36</v>
      </c>
      <c r="AB815" s="39" t="str">
        <f t="array" ref="AB815">IFERROR(INDEX(INDIRECT("'"&amp;VLOOKUP($C815,ModMap!$A$2:$B$21,2,FALSE)&amp;"'!AB:AB"),MATCH($K815,INDIRECT("'"&amp;VLOOKUP($C815,ModMap!$A$2:$B$21,2,FALSE)&amp;"'!$K:$K"),0)),"")</f>
        <v>N/A</v>
      </c>
      <c r="AC815" s="39" t="str">
        <f t="array" ref="AC815">IFERROR(INDEX(INDIRECT("'"&amp;VLOOKUP($C815,ModMap!$A$2:$B$21,2,FALSE)&amp;"'!AC:AC"),MATCH($K815,INDIRECT("'"&amp;VLOOKUP($C815,ModMap!$A$2:$B$21,2,FALSE)&amp;"'!$K:$K"),0)),"")</f>
        <v/>
      </c>
      <c r="AD815" s="48" t="s">
        <v>33</v>
      </c>
      <c r="AE815" s="39" t="str">
        <f t="array" ref="AE815">IFERROR(INDEX(INDIRECT("'"&amp;VLOOKUP($C815,ModMap!$A$2:$B$21,2,FALSE)&amp;"'!AE:AE"),MATCH($K815,INDIRECT("'"&amp;VLOOKUP($C815,ModMap!$A$2:$B$21,2,FALSE)&amp;"'!$K:$K"),0)),"")</f>
        <v>Not Started</v>
      </c>
      <c r="AF815" s="39" t="str">
        <f t="array" ref="AF815">IFERROR(INDEX(INDIRECT("'"&amp;VLOOKUP($C815,ModMap!$A$2:$B$21,2,FALSE)&amp;"'!AF:AF"),MATCH($K815,INDIRECT("'"&amp;VLOOKUP($C815,ModMap!$A$2:$B$21,2,FALSE)&amp;"'!$K:$K"),0)),"")</f>
        <v>Unassigned</v>
      </c>
      <c r="AG815" s="48" t="s">
        <v>33</v>
      </c>
      <c r="AH815" s="39" t="str">
        <f t="array" ref="AH815">IFERROR(INDEX(INDIRECT("'"&amp;VLOOKUP($C815,ModMap!$A$2:$B$21,2,FALSE)&amp;"'!AH:AH"),MATCH($K815,INDIRECT("'"&amp;VLOOKUP($C815,ModMap!$A$2:$B$21,2,FALSE)&amp;"'!$K:$K"),0)),"")</f>
        <v>Not Started</v>
      </c>
      <c r="AI815" s="39" t="str">
        <f t="array" ref="AI815">IFERROR(INDEX(INDIRECT("'"&amp;VLOOKUP($C815,ModMap!$A$2:$B$21,2,FALSE)&amp;"'!AI:AI"),MATCH($K815,INDIRECT("'"&amp;VLOOKUP($C815,ModMap!$A$2:$B$21,2,FALSE)&amp;"'!$K:$K"),0)),"")</f>
        <v>Unassigned</v>
      </c>
      <c r="AJ815" s="44" t="s">
        <v>36</v>
      </c>
      <c r="AK815" s="39" t="str">
        <f t="array" ref="AK815">IFERROR(INDEX(INDIRECT("'"&amp;VLOOKUP($C815,ModMap!$A$2:$B$21,2,FALSE)&amp;"'!AK:AK"),MATCH($K815,INDIRECT("'"&amp;VLOOKUP($C815,ModMap!$A$2:$B$21,2,FALSE)&amp;"'!$K:$K"),0)),"")</f>
        <v>N/A</v>
      </c>
      <c r="AL815" s="39" t="str">
        <f t="array" ref="AL815">IFERROR(INDEX(INDIRECT("'"&amp;VLOOKUP($C815,ModMap!$A$2:$B$21,2,FALSE)&amp;"'!AL:AL"),MATCH($K815,INDIRECT("'"&amp;VLOOKUP($C815,ModMap!$A$2:$B$21,2,FALSE)&amp;"'!$K:$K"),0)),"")</f>
        <v/>
      </c>
      <c r="AM815" s="39">
        <f t="shared" si="1"/>
        <v>3</v>
      </c>
      <c r="AN815" s="39" t="str">
        <f t="shared" si="2"/>
        <v>Not Started</v>
      </c>
      <c r="AO815" s="40" t="str">
        <f t="array" ref="AO815">IFERROR(INDEX(INDIRECT("'"&amp;VLOOKUP($C815,ModMap!$A$2:$B$21,2,FALSE)&amp;"'!AO:AO"),MATCH($K815,INDIRECT("'"&amp;VLOOKUP($C815,ModMap!$A$2:$B$21,2,FALSE)&amp;"'!$K:$K"),0)),"")</f>
        <v/>
      </c>
      <c r="AP815" s="49" t="str">
        <f t="array" ref="AP815">IFERROR(HYPERLINK("#'"&amp;VLOOKUP($C815,ModMap!$A$2:$B$21,2,FALSE)&amp;"'!V"&amp;MATCH($K815,INDIRECT("'"&amp;VLOOKUP($C815,ModMap!$A$2:$B$21,2,FALSE)&amp;"'!$K:$K"),0),"Edit on module sheet"),"")</f>
        <v>Edit on module sheet</v>
      </c>
    </row>
    <row r="816" ht="42.0" customHeight="1">
      <c r="A816" s="50">
        <v>814.0</v>
      </c>
      <c r="B816" s="50">
        <v>814.0</v>
      </c>
      <c r="C816" s="50" t="s">
        <v>133</v>
      </c>
      <c r="D816" s="51" t="s">
        <v>134</v>
      </c>
      <c r="E816" s="30" t="s">
        <v>62</v>
      </c>
      <c r="F816" s="68" t="s">
        <v>1900</v>
      </c>
      <c r="G816" s="51" t="s">
        <v>1901</v>
      </c>
      <c r="H816" s="50" t="s">
        <v>2619</v>
      </c>
      <c r="I816" s="50" t="s">
        <v>2620</v>
      </c>
      <c r="J816" s="51" t="s">
        <v>2621</v>
      </c>
      <c r="K816" s="50" t="s">
        <v>2622</v>
      </c>
      <c r="L816" s="51" t="s">
        <v>2623</v>
      </c>
      <c r="M816" s="47" t="s">
        <v>200</v>
      </c>
      <c r="N816" s="50" t="s">
        <v>1907</v>
      </c>
      <c r="O816" s="50" t="s">
        <v>1708</v>
      </c>
      <c r="P816" s="51" t="s">
        <v>2624</v>
      </c>
      <c r="Q816" s="51" t="s">
        <v>2625</v>
      </c>
      <c r="R816" s="50" t="s">
        <v>1910</v>
      </c>
      <c r="S816" s="50" t="s">
        <v>1911</v>
      </c>
      <c r="T816" s="50" t="str">
        <f t="array" ref="T816">IFERROR(INDEX(INDIRECT("'"&amp;VLOOKUP($C816,ModMap!$A$2:$B$21,2,FALSE)&amp;"'!T:T"),MATCH($K816,INDIRECT("'"&amp;VLOOKUP($C816,ModMap!$A$2:$B$21,2,FALSE)&amp;"'!$K:$K"),0)),"")</f>
        <v>Unassigned</v>
      </c>
      <c r="U816" s="48" t="s">
        <v>33</v>
      </c>
      <c r="V816" s="50" t="str">
        <f t="array" ref="V816">IFERROR(INDEX(INDIRECT("'"&amp;VLOOKUP($C816,ModMap!$A$2:$B$21,2,FALSE)&amp;"'!V:V"),MATCH($K816,INDIRECT("'"&amp;VLOOKUP($C816,ModMap!$A$2:$B$21,2,FALSE)&amp;"'!$K:$K"),0)),"")</f>
        <v>Not Started</v>
      </c>
      <c r="W816" s="50" t="str">
        <f t="array" ref="W816">IFERROR(INDEX(INDIRECT("'"&amp;VLOOKUP($C816,ModMap!$A$2:$B$21,2,FALSE)&amp;"'!W:W"),MATCH($K816,INDIRECT("'"&amp;VLOOKUP($C816,ModMap!$A$2:$B$21,2,FALSE)&amp;"'!$K:$K"),0)),"")</f>
        <v>Unassigned</v>
      </c>
      <c r="X816" s="44" t="s">
        <v>36</v>
      </c>
      <c r="Y816" s="50" t="str">
        <f t="array" ref="Y816">IFERROR(INDEX(INDIRECT("'"&amp;VLOOKUP($C816,ModMap!$A$2:$B$21,2,FALSE)&amp;"'!Y:Y"),MATCH($K816,INDIRECT("'"&amp;VLOOKUP($C816,ModMap!$A$2:$B$21,2,FALSE)&amp;"'!$K:$K"),0)),"")</f>
        <v>N/A</v>
      </c>
      <c r="Z816" s="50" t="str">
        <f t="array" ref="Z816">IFERROR(INDEX(INDIRECT("'"&amp;VLOOKUP($C816,ModMap!$A$2:$B$21,2,FALSE)&amp;"'!Z:Z"),MATCH($K816,INDIRECT("'"&amp;VLOOKUP($C816,ModMap!$A$2:$B$21,2,FALSE)&amp;"'!$K:$K"),0)),"")</f>
        <v/>
      </c>
      <c r="AA816" s="44" t="s">
        <v>36</v>
      </c>
      <c r="AB816" s="50" t="str">
        <f t="array" ref="AB816">IFERROR(INDEX(INDIRECT("'"&amp;VLOOKUP($C816,ModMap!$A$2:$B$21,2,FALSE)&amp;"'!AB:AB"),MATCH($K816,INDIRECT("'"&amp;VLOOKUP($C816,ModMap!$A$2:$B$21,2,FALSE)&amp;"'!$K:$K"),0)),"")</f>
        <v>N/A</v>
      </c>
      <c r="AC816" s="50" t="str">
        <f t="array" ref="AC816">IFERROR(INDEX(INDIRECT("'"&amp;VLOOKUP($C816,ModMap!$A$2:$B$21,2,FALSE)&amp;"'!AC:AC"),MATCH($K816,INDIRECT("'"&amp;VLOOKUP($C816,ModMap!$A$2:$B$21,2,FALSE)&amp;"'!$K:$K"),0)),"")</f>
        <v/>
      </c>
      <c r="AD816" s="44" t="s">
        <v>36</v>
      </c>
      <c r="AE816" s="50" t="str">
        <f t="array" ref="AE816">IFERROR(INDEX(INDIRECT("'"&amp;VLOOKUP($C816,ModMap!$A$2:$B$21,2,FALSE)&amp;"'!AE:AE"),MATCH($K816,INDIRECT("'"&amp;VLOOKUP($C816,ModMap!$A$2:$B$21,2,FALSE)&amp;"'!$K:$K"),0)),"")</f>
        <v>N/A</v>
      </c>
      <c r="AF816" s="50" t="str">
        <f t="array" ref="AF816">IFERROR(INDEX(INDIRECT("'"&amp;VLOOKUP($C816,ModMap!$A$2:$B$21,2,FALSE)&amp;"'!AF:AF"),MATCH($K816,INDIRECT("'"&amp;VLOOKUP($C816,ModMap!$A$2:$B$21,2,FALSE)&amp;"'!$K:$K"),0)),"")</f>
        <v/>
      </c>
      <c r="AG816" s="48" t="s">
        <v>33</v>
      </c>
      <c r="AH816" s="50" t="str">
        <f t="array" ref="AH816">IFERROR(INDEX(INDIRECT("'"&amp;VLOOKUP($C816,ModMap!$A$2:$B$21,2,FALSE)&amp;"'!AH:AH"),MATCH($K816,INDIRECT("'"&amp;VLOOKUP($C816,ModMap!$A$2:$B$21,2,FALSE)&amp;"'!$K:$K"),0)),"")</f>
        <v>Not Started</v>
      </c>
      <c r="AI816" s="50" t="str">
        <f t="array" ref="AI816">IFERROR(INDEX(INDIRECT("'"&amp;VLOOKUP($C816,ModMap!$A$2:$B$21,2,FALSE)&amp;"'!AI:AI"),MATCH($K816,INDIRECT("'"&amp;VLOOKUP($C816,ModMap!$A$2:$B$21,2,FALSE)&amp;"'!$K:$K"),0)),"")</f>
        <v>Unassigned</v>
      </c>
      <c r="AJ816" s="44" t="s">
        <v>36</v>
      </c>
      <c r="AK816" s="50" t="str">
        <f t="array" ref="AK816">IFERROR(INDEX(INDIRECT("'"&amp;VLOOKUP($C816,ModMap!$A$2:$B$21,2,FALSE)&amp;"'!AK:AK"),MATCH($K816,INDIRECT("'"&amp;VLOOKUP($C816,ModMap!$A$2:$B$21,2,FALSE)&amp;"'!$K:$K"),0)),"")</f>
        <v>N/A</v>
      </c>
      <c r="AL816" s="50" t="str">
        <f t="array" ref="AL816">IFERROR(INDEX(INDIRECT("'"&amp;VLOOKUP($C816,ModMap!$A$2:$B$21,2,FALSE)&amp;"'!AL:AL"),MATCH($K816,INDIRECT("'"&amp;VLOOKUP($C816,ModMap!$A$2:$B$21,2,FALSE)&amp;"'!$K:$K"),0)),"")</f>
        <v/>
      </c>
      <c r="AM816" s="50">
        <f t="shared" si="1"/>
        <v>2</v>
      </c>
      <c r="AN816" s="50" t="str">
        <f t="shared" si="2"/>
        <v>Not Started</v>
      </c>
      <c r="AO816" s="51" t="str">
        <f t="array" ref="AO816">IFERROR(INDEX(INDIRECT("'"&amp;VLOOKUP($C816,ModMap!$A$2:$B$21,2,FALSE)&amp;"'!AO:AO"),MATCH($K816,INDIRECT("'"&amp;VLOOKUP($C816,ModMap!$A$2:$B$21,2,FALSE)&amp;"'!$K:$K"),0)),"")</f>
        <v/>
      </c>
      <c r="AP816" s="49" t="str">
        <f t="array" ref="AP816">IFERROR(HYPERLINK("#'"&amp;VLOOKUP($C816,ModMap!$A$2:$B$21,2,FALSE)&amp;"'!V"&amp;MATCH($K816,INDIRECT("'"&amp;VLOOKUP($C816,ModMap!$A$2:$B$21,2,FALSE)&amp;"'!$K:$K"),0),"Edit on module sheet"),"")</f>
        <v>Edit on module sheet</v>
      </c>
    </row>
    <row r="817" ht="42.0" customHeight="1">
      <c r="A817" s="39">
        <v>815.0</v>
      </c>
      <c r="B817" s="39">
        <v>815.0</v>
      </c>
      <c r="C817" s="39" t="s">
        <v>133</v>
      </c>
      <c r="D817" s="40" t="s">
        <v>134</v>
      </c>
      <c r="E817" s="30" t="s">
        <v>62</v>
      </c>
      <c r="F817" s="68" t="s">
        <v>1900</v>
      </c>
      <c r="G817" s="40" t="s">
        <v>1901</v>
      </c>
      <c r="H817" s="39" t="s">
        <v>2619</v>
      </c>
      <c r="I817" s="39" t="s">
        <v>2620</v>
      </c>
      <c r="J817" s="40" t="s">
        <v>2621</v>
      </c>
      <c r="K817" s="39" t="s">
        <v>2633</v>
      </c>
      <c r="L817" s="40" t="s">
        <v>2634</v>
      </c>
      <c r="M817" s="47" t="s">
        <v>200</v>
      </c>
      <c r="N817" s="39" t="s">
        <v>1907</v>
      </c>
      <c r="O817" s="39" t="s">
        <v>1708</v>
      </c>
      <c r="P817" s="40" t="s">
        <v>2624</v>
      </c>
      <c r="Q817" s="40" t="s">
        <v>2625</v>
      </c>
      <c r="R817" s="39" t="s">
        <v>1910</v>
      </c>
      <c r="S817" s="39" t="s">
        <v>1920</v>
      </c>
      <c r="T817" s="39" t="str">
        <f t="array" ref="T817">IFERROR(INDEX(INDIRECT("'"&amp;VLOOKUP($C817,ModMap!$A$2:$B$21,2,FALSE)&amp;"'!T:T"),MATCH($K817,INDIRECT("'"&amp;VLOOKUP($C817,ModMap!$A$2:$B$21,2,FALSE)&amp;"'!$K:$K"),0)),"")</f>
        <v>Unassigned</v>
      </c>
      <c r="U817" s="48" t="s">
        <v>33</v>
      </c>
      <c r="V817" s="39" t="str">
        <f t="array" ref="V817">IFERROR(INDEX(INDIRECT("'"&amp;VLOOKUP($C817,ModMap!$A$2:$B$21,2,FALSE)&amp;"'!V:V"),MATCH($K817,INDIRECT("'"&amp;VLOOKUP($C817,ModMap!$A$2:$B$21,2,FALSE)&amp;"'!$K:$K"),0)),"")</f>
        <v>Not Started</v>
      </c>
      <c r="W817" s="39" t="str">
        <f t="array" ref="W817">IFERROR(INDEX(INDIRECT("'"&amp;VLOOKUP($C817,ModMap!$A$2:$B$21,2,FALSE)&amp;"'!W:W"),MATCH($K817,INDIRECT("'"&amp;VLOOKUP($C817,ModMap!$A$2:$B$21,2,FALSE)&amp;"'!$K:$K"),0)),"")</f>
        <v>Unassigned</v>
      </c>
      <c r="X817" s="44" t="s">
        <v>36</v>
      </c>
      <c r="Y817" s="39" t="str">
        <f t="array" ref="Y817">IFERROR(INDEX(INDIRECT("'"&amp;VLOOKUP($C817,ModMap!$A$2:$B$21,2,FALSE)&amp;"'!Y:Y"),MATCH($K817,INDIRECT("'"&amp;VLOOKUP($C817,ModMap!$A$2:$B$21,2,FALSE)&amp;"'!$K:$K"),0)),"")</f>
        <v>N/A</v>
      </c>
      <c r="Z817" s="39" t="str">
        <f t="array" ref="Z817">IFERROR(INDEX(INDIRECT("'"&amp;VLOOKUP($C817,ModMap!$A$2:$B$21,2,FALSE)&amp;"'!Z:Z"),MATCH($K817,INDIRECT("'"&amp;VLOOKUP($C817,ModMap!$A$2:$B$21,2,FALSE)&amp;"'!$K:$K"),0)),"")</f>
        <v/>
      </c>
      <c r="AA817" s="44" t="s">
        <v>36</v>
      </c>
      <c r="AB817" s="39" t="str">
        <f t="array" ref="AB817">IFERROR(INDEX(INDIRECT("'"&amp;VLOOKUP($C817,ModMap!$A$2:$B$21,2,FALSE)&amp;"'!AB:AB"),MATCH($K817,INDIRECT("'"&amp;VLOOKUP($C817,ModMap!$A$2:$B$21,2,FALSE)&amp;"'!$K:$K"),0)),"")</f>
        <v>N/A</v>
      </c>
      <c r="AC817" s="39" t="str">
        <f t="array" ref="AC817">IFERROR(INDEX(INDIRECT("'"&amp;VLOOKUP($C817,ModMap!$A$2:$B$21,2,FALSE)&amp;"'!AC:AC"),MATCH($K817,INDIRECT("'"&amp;VLOOKUP($C817,ModMap!$A$2:$B$21,2,FALSE)&amp;"'!$K:$K"),0)),"")</f>
        <v/>
      </c>
      <c r="AD817" s="48" t="s">
        <v>33</v>
      </c>
      <c r="AE817" s="39" t="str">
        <f t="array" ref="AE817">IFERROR(INDEX(INDIRECT("'"&amp;VLOOKUP($C817,ModMap!$A$2:$B$21,2,FALSE)&amp;"'!AE:AE"),MATCH($K817,INDIRECT("'"&amp;VLOOKUP($C817,ModMap!$A$2:$B$21,2,FALSE)&amp;"'!$K:$K"),0)),"")</f>
        <v>Not Started</v>
      </c>
      <c r="AF817" s="39" t="str">
        <f t="array" ref="AF817">IFERROR(INDEX(INDIRECT("'"&amp;VLOOKUP($C817,ModMap!$A$2:$B$21,2,FALSE)&amp;"'!AF:AF"),MATCH($K817,INDIRECT("'"&amp;VLOOKUP($C817,ModMap!$A$2:$B$21,2,FALSE)&amp;"'!$K:$K"),0)),"")</f>
        <v>Unassigned</v>
      </c>
      <c r="AG817" s="48" t="s">
        <v>33</v>
      </c>
      <c r="AH817" s="39" t="str">
        <f t="array" ref="AH817">IFERROR(INDEX(INDIRECT("'"&amp;VLOOKUP($C817,ModMap!$A$2:$B$21,2,FALSE)&amp;"'!AH:AH"),MATCH($K817,INDIRECT("'"&amp;VLOOKUP($C817,ModMap!$A$2:$B$21,2,FALSE)&amp;"'!$K:$K"),0)),"")</f>
        <v>Not Started</v>
      </c>
      <c r="AI817" s="39" t="str">
        <f t="array" ref="AI817">IFERROR(INDEX(INDIRECT("'"&amp;VLOOKUP($C817,ModMap!$A$2:$B$21,2,FALSE)&amp;"'!AI:AI"),MATCH($K817,INDIRECT("'"&amp;VLOOKUP($C817,ModMap!$A$2:$B$21,2,FALSE)&amp;"'!$K:$K"),0)),"")</f>
        <v>Unassigned</v>
      </c>
      <c r="AJ817" s="44" t="s">
        <v>36</v>
      </c>
      <c r="AK817" s="39" t="str">
        <f t="array" ref="AK817">IFERROR(INDEX(INDIRECT("'"&amp;VLOOKUP($C817,ModMap!$A$2:$B$21,2,FALSE)&amp;"'!AK:AK"),MATCH($K817,INDIRECT("'"&amp;VLOOKUP($C817,ModMap!$A$2:$B$21,2,FALSE)&amp;"'!$K:$K"),0)),"")</f>
        <v>N/A</v>
      </c>
      <c r="AL817" s="39" t="str">
        <f t="array" ref="AL817">IFERROR(INDEX(INDIRECT("'"&amp;VLOOKUP($C817,ModMap!$A$2:$B$21,2,FALSE)&amp;"'!AL:AL"),MATCH($K817,INDIRECT("'"&amp;VLOOKUP($C817,ModMap!$A$2:$B$21,2,FALSE)&amp;"'!$K:$K"),0)),"")</f>
        <v/>
      </c>
      <c r="AM817" s="39">
        <f t="shared" si="1"/>
        <v>3</v>
      </c>
      <c r="AN817" s="39" t="str">
        <f t="shared" si="2"/>
        <v>Not Started</v>
      </c>
      <c r="AO817" s="40" t="str">
        <f t="array" ref="AO817">IFERROR(INDEX(INDIRECT("'"&amp;VLOOKUP($C817,ModMap!$A$2:$B$21,2,FALSE)&amp;"'!AO:AO"),MATCH($K817,INDIRECT("'"&amp;VLOOKUP($C817,ModMap!$A$2:$B$21,2,FALSE)&amp;"'!$K:$K"),0)),"")</f>
        <v/>
      </c>
      <c r="AP817" s="49" t="str">
        <f t="array" ref="AP817">IFERROR(HYPERLINK("#'"&amp;VLOOKUP($C817,ModMap!$A$2:$B$21,2,FALSE)&amp;"'!V"&amp;MATCH($K817,INDIRECT("'"&amp;VLOOKUP($C817,ModMap!$A$2:$B$21,2,FALSE)&amp;"'!$K:$K"),0),"Edit on module sheet"),"")</f>
        <v>Edit on module sheet</v>
      </c>
    </row>
    <row r="818" ht="42.0" customHeight="1">
      <c r="A818" s="50">
        <v>816.0</v>
      </c>
      <c r="B818" s="50">
        <v>816.0</v>
      </c>
      <c r="C818" s="50" t="s">
        <v>133</v>
      </c>
      <c r="D818" s="51" t="s">
        <v>134</v>
      </c>
      <c r="E818" s="30" t="s">
        <v>62</v>
      </c>
      <c r="F818" s="68" t="s">
        <v>1900</v>
      </c>
      <c r="G818" s="51" t="s">
        <v>1901</v>
      </c>
      <c r="H818" s="50" t="s">
        <v>2619</v>
      </c>
      <c r="I818" s="50" t="s">
        <v>2620</v>
      </c>
      <c r="J818" s="51" t="s">
        <v>2621</v>
      </c>
      <c r="K818" s="50" t="s">
        <v>2645</v>
      </c>
      <c r="L818" s="51" t="s">
        <v>1925</v>
      </c>
      <c r="M818" s="47" t="s">
        <v>200</v>
      </c>
      <c r="N818" s="50" t="s">
        <v>1907</v>
      </c>
      <c r="O818" s="50" t="s">
        <v>1708</v>
      </c>
      <c r="P818" s="51" t="s">
        <v>2624</v>
      </c>
      <c r="Q818" s="51" t="s">
        <v>2625</v>
      </c>
      <c r="R818" s="50" t="s">
        <v>1910</v>
      </c>
      <c r="S818" s="50" t="s">
        <v>1928</v>
      </c>
      <c r="T818" s="50" t="str">
        <f t="array" ref="T818">IFERROR(INDEX(INDIRECT("'"&amp;VLOOKUP($C818,ModMap!$A$2:$B$21,2,FALSE)&amp;"'!T:T"),MATCH($K818,INDIRECT("'"&amp;VLOOKUP($C818,ModMap!$A$2:$B$21,2,FALSE)&amp;"'!$K:$K"),0)),"")</f>
        <v>Unassigned</v>
      </c>
      <c r="U818" s="48" t="s">
        <v>33</v>
      </c>
      <c r="V818" s="50" t="str">
        <f t="array" ref="V818">IFERROR(INDEX(INDIRECT("'"&amp;VLOOKUP($C818,ModMap!$A$2:$B$21,2,FALSE)&amp;"'!V:V"),MATCH($K818,INDIRECT("'"&amp;VLOOKUP($C818,ModMap!$A$2:$B$21,2,FALSE)&amp;"'!$K:$K"),0)),"")</f>
        <v>Not Started</v>
      </c>
      <c r="W818" s="50" t="str">
        <f t="array" ref="W818">IFERROR(INDEX(INDIRECT("'"&amp;VLOOKUP($C818,ModMap!$A$2:$B$21,2,FALSE)&amp;"'!W:W"),MATCH($K818,INDIRECT("'"&amp;VLOOKUP($C818,ModMap!$A$2:$B$21,2,FALSE)&amp;"'!$K:$K"),0)),"")</f>
        <v>Unassigned</v>
      </c>
      <c r="X818" s="44" t="s">
        <v>36</v>
      </c>
      <c r="Y818" s="50" t="str">
        <f t="array" ref="Y818">IFERROR(INDEX(INDIRECT("'"&amp;VLOOKUP($C818,ModMap!$A$2:$B$21,2,FALSE)&amp;"'!Y:Y"),MATCH($K818,INDIRECT("'"&amp;VLOOKUP($C818,ModMap!$A$2:$B$21,2,FALSE)&amp;"'!$K:$K"),0)),"")</f>
        <v>N/A</v>
      </c>
      <c r="Z818" s="50" t="str">
        <f t="array" ref="Z818">IFERROR(INDEX(INDIRECT("'"&amp;VLOOKUP($C818,ModMap!$A$2:$B$21,2,FALSE)&amp;"'!Z:Z"),MATCH($K818,INDIRECT("'"&amp;VLOOKUP($C818,ModMap!$A$2:$B$21,2,FALSE)&amp;"'!$K:$K"),0)),"")</f>
        <v/>
      </c>
      <c r="AA818" s="44" t="s">
        <v>36</v>
      </c>
      <c r="AB818" s="50" t="str">
        <f t="array" ref="AB818">IFERROR(INDEX(INDIRECT("'"&amp;VLOOKUP($C818,ModMap!$A$2:$B$21,2,FALSE)&amp;"'!AB:AB"),MATCH($K818,INDIRECT("'"&amp;VLOOKUP($C818,ModMap!$A$2:$B$21,2,FALSE)&amp;"'!$K:$K"),0)),"")</f>
        <v>N/A</v>
      </c>
      <c r="AC818" s="50" t="str">
        <f t="array" ref="AC818">IFERROR(INDEX(INDIRECT("'"&amp;VLOOKUP($C818,ModMap!$A$2:$B$21,2,FALSE)&amp;"'!AC:AC"),MATCH($K818,INDIRECT("'"&amp;VLOOKUP($C818,ModMap!$A$2:$B$21,2,FALSE)&amp;"'!$K:$K"),0)),"")</f>
        <v/>
      </c>
      <c r="AD818" s="44" t="s">
        <v>36</v>
      </c>
      <c r="AE818" s="50" t="str">
        <f t="array" ref="AE818">IFERROR(INDEX(INDIRECT("'"&amp;VLOOKUP($C818,ModMap!$A$2:$B$21,2,FALSE)&amp;"'!AE:AE"),MATCH($K818,INDIRECT("'"&amp;VLOOKUP($C818,ModMap!$A$2:$B$21,2,FALSE)&amp;"'!$K:$K"),0)),"")</f>
        <v>N/A</v>
      </c>
      <c r="AF818" s="50" t="str">
        <f t="array" ref="AF818">IFERROR(INDEX(INDIRECT("'"&amp;VLOOKUP($C818,ModMap!$A$2:$B$21,2,FALSE)&amp;"'!AF:AF"),MATCH($K818,INDIRECT("'"&amp;VLOOKUP($C818,ModMap!$A$2:$B$21,2,FALSE)&amp;"'!$K:$K"),0)),"")</f>
        <v/>
      </c>
      <c r="AG818" s="48" t="s">
        <v>33</v>
      </c>
      <c r="AH818" s="50" t="str">
        <f t="array" ref="AH818">IFERROR(INDEX(INDIRECT("'"&amp;VLOOKUP($C818,ModMap!$A$2:$B$21,2,FALSE)&amp;"'!AH:AH"),MATCH($K818,INDIRECT("'"&amp;VLOOKUP($C818,ModMap!$A$2:$B$21,2,FALSE)&amp;"'!$K:$K"),0)),"")</f>
        <v>Not Started</v>
      </c>
      <c r="AI818" s="50" t="str">
        <f t="array" ref="AI818">IFERROR(INDEX(INDIRECT("'"&amp;VLOOKUP($C818,ModMap!$A$2:$B$21,2,FALSE)&amp;"'!AI:AI"),MATCH($K818,INDIRECT("'"&amp;VLOOKUP($C818,ModMap!$A$2:$B$21,2,FALSE)&amp;"'!$K:$K"),0)),"")</f>
        <v>Unassigned</v>
      </c>
      <c r="AJ818" s="44" t="s">
        <v>36</v>
      </c>
      <c r="AK818" s="50" t="str">
        <f t="array" ref="AK818">IFERROR(INDEX(INDIRECT("'"&amp;VLOOKUP($C818,ModMap!$A$2:$B$21,2,FALSE)&amp;"'!AK:AK"),MATCH($K818,INDIRECT("'"&amp;VLOOKUP($C818,ModMap!$A$2:$B$21,2,FALSE)&amp;"'!$K:$K"),0)),"")</f>
        <v>N/A</v>
      </c>
      <c r="AL818" s="50" t="str">
        <f t="array" ref="AL818">IFERROR(INDEX(INDIRECT("'"&amp;VLOOKUP($C818,ModMap!$A$2:$B$21,2,FALSE)&amp;"'!AL:AL"),MATCH($K818,INDIRECT("'"&amp;VLOOKUP($C818,ModMap!$A$2:$B$21,2,FALSE)&amp;"'!$K:$K"),0)),"")</f>
        <v/>
      </c>
      <c r="AM818" s="50">
        <f t="shared" si="1"/>
        <v>2</v>
      </c>
      <c r="AN818" s="50" t="str">
        <f t="shared" si="2"/>
        <v>Not Started</v>
      </c>
      <c r="AO818" s="51" t="str">
        <f t="array" ref="AO818">IFERROR(INDEX(INDIRECT("'"&amp;VLOOKUP($C818,ModMap!$A$2:$B$21,2,FALSE)&amp;"'!AO:AO"),MATCH($K818,INDIRECT("'"&amp;VLOOKUP($C818,ModMap!$A$2:$B$21,2,FALSE)&amp;"'!$K:$K"),0)),"")</f>
        <v/>
      </c>
      <c r="AP818" s="49" t="str">
        <f t="array" ref="AP818">IFERROR(HYPERLINK("#'"&amp;VLOOKUP($C818,ModMap!$A$2:$B$21,2,FALSE)&amp;"'!V"&amp;MATCH($K818,INDIRECT("'"&amp;VLOOKUP($C818,ModMap!$A$2:$B$21,2,FALSE)&amp;"'!$K:$K"),0),"Edit on module sheet"),"")</f>
        <v>Edit on module sheet</v>
      </c>
    </row>
    <row r="819" ht="42.0" customHeight="1">
      <c r="A819" s="39">
        <v>817.0</v>
      </c>
      <c r="B819" s="39">
        <v>817.0</v>
      </c>
      <c r="C819" s="39" t="s">
        <v>133</v>
      </c>
      <c r="D819" s="40" t="s">
        <v>134</v>
      </c>
      <c r="E819" s="31" t="s">
        <v>69</v>
      </c>
      <c r="F819" s="68" t="s">
        <v>1900</v>
      </c>
      <c r="G819" s="40" t="s">
        <v>1901</v>
      </c>
      <c r="H819" s="39" t="s">
        <v>2619</v>
      </c>
      <c r="I819" s="39" t="s">
        <v>2620</v>
      </c>
      <c r="J819" s="40" t="s">
        <v>2621</v>
      </c>
      <c r="K819" s="39" t="s">
        <v>3991</v>
      </c>
      <c r="L819" s="40" t="s">
        <v>3992</v>
      </c>
      <c r="M819" s="48" t="s">
        <v>434</v>
      </c>
      <c r="N819" s="39" t="s">
        <v>1907</v>
      </c>
      <c r="O819" s="39" t="s">
        <v>1708</v>
      </c>
      <c r="P819" s="40" t="s">
        <v>2624</v>
      </c>
      <c r="Q819" s="40" t="s">
        <v>2625</v>
      </c>
      <c r="R819" s="39" t="s">
        <v>1910</v>
      </c>
      <c r="S819" s="39" t="s">
        <v>69</v>
      </c>
      <c r="T819" s="39" t="str">
        <f t="array" ref="T819">IFERROR(INDEX(INDIRECT("'"&amp;VLOOKUP($C819,ModMap!$A$2:$B$21,2,FALSE)&amp;"'!T:T"),MATCH($K819,INDIRECT("'"&amp;VLOOKUP($C819,ModMap!$A$2:$B$21,2,FALSE)&amp;"'!$K:$K"),0)),"")</f>
        <v>Unassigned</v>
      </c>
      <c r="U819" s="48" t="s">
        <v>33</v>
      </c>
      <c r="V819" s="39" t="str">
        <f t="array" ref="V819">IFERROR(INDEX(INDIRECT("'"&amp;VLOOKUP($C819,ModMap!$A$2:$B$21,2,FALSE)&amp;"'!V:V"),MATCH($K819,INDIRECT("'"&amp;VLOOKUP($C819,ModMap!$A$2:$B$21,2,FALSE)&amp;"'!$K:$K"),0)),"")</f>
        <v>Not Started</v>
      </c>
      <c r="W819" s="39" t="str">
        <f t="array" ref="W819">IFERROR(INDEX(INDIRECT("'"&amp;VLOOKUP($C819,ModMap!$A$2:$B$21,2,FALSE)&amp;"'!W:W"),MATCH($K819,INDIRECT("'"&amp;VLOOKUP($C819,ModMap!$A$2:$B$21,2,FALSE)&amp;"'!$K:$K"),0)),"")</f>
        <v>Unassigned</v>
      </c>
      <c r="X819" s="44" t="s">
        <v>36</v>
      </c>
      <c r="Y819" s="39" t="str">
        <f t="array" ref="Y819">IFERROR(INDEX(INDIRECT("'"&amp;VLOOKUP($C819,ModMap!$A$2:$B$21,2,FALSE)&amp;"'!Y:Y"),MATCH($K819,INDIRECT("'"&amp;VLOOKUP($C819,ModMap!$A$2:$B$21,2,FALSE)&amp;"'!$K:$K"),0)),"")</f>
        <v>N/A</v>
      </c>
      <c r="Z819" s="39" t="str">
        <f t="array" ref="Z819">IFERROR(INDEX(INDIRECT("'"&amp;VLOOKUP($C819,ModMap!$A$2:$B$21,2,FALSE)&amp;"'!Z:Z"),MATCH($K819,INDIRECT("'"&amp;VLOOKUP($C819,ModMap!$A$2:$B$21,2,FALSE)&amp;"'!$K:$K"),0)),"")</f>
        <v/>
      </c>
      <c r="AA819" s="44" t="s">
        <v>36</v>
      </c>
      <c r="AB819" s="39" t="str">
        <f t="array" ref="AB819">IFERROR(INDEX(INDIRECT("'"&amp;VLOOKUP($C819,ModMap!$A$2:$B$21,2,FALSE)&amp;"'!AB:AB"),MATCH($K819,INDIRECT("'"&amp;VLOOKUP($C819,ModMap!$A$2:$B$21,2,FALSE)&amp;"'!$K:$K"),0)),"")</f>
        <v>N/A</v>
      </c>
      <c r="AC819" s="39" t="str">
        <f t="array" ref="AC819">IFERROR(INDEX(INDIRECT("'"&amp;VLOOKUP($C819,ModMap!$A$2:$B$21,2,FALSE)&amp;"'!AC:AC"),MATCH($K819,INDIRECT("'"&amp;VLOOKUP($C819,ModMap!$A$2:$B$21,2,FALSE)&amp;"'!$K:$K"),0)),"")</f>
        <v/>
      </c>
      <c r="AD819" s="48" t="s">
        <v>33</v>
      </c>
      <c r="AE819" s="39" t="str">
        <f t="array" ref="AE819">IFERROR(INDEX(INDIRECT("'"&amp;VLOOKUP($C819,ModMap!$A$2:$B$21,2,FALSE)&amp;"'!AE:AE"),MATCH($K819,INDIRECT("'"&amp;VLOOKUP($C819,ModMap!$A$2:$B$21,2,FALSE)&amp;"'!$K:$K"),0)),"")</f>
        <v>Not Started</v>
      </c>
      <c r="AF819" s="39" t="str">
        <f t="array" ref="AF819">IFERROR(INDEX(INDIRECT("'"&amp;VLOOKUP($C819,ModMap!$A$2:$B$21,2,FALSE)&amp;"'!AF:AF"),MATCH($K819,INDIRECT("'"&amp;VLOOKUP($C819,ModMap!$A$2:$B$21,2,FALSE)&amp;"'!$K:$K"),0)),"")</f>
        <v>Unassigned</v>
      </c>
      <c r="AG819" s="48" t="s">
        <v>33</v>
      </c>
      <c r="AH819" s="39" t="str">
        <f t="array" ref="AH819">IFERROR(INDEX(INDIRECT("'"&amp;VLOOKUP($C819,ModMap!$A$2:$B$21,2,FALSE)&amp;"'!AH:AH"),MATCH($K819,INDIRECT("'"&amp;VLOOKUP($C819,ModMap!$A$2:$B$21,2,FALSE)&amp;"'!$K:$K"),0)),"")</f>
        <v>Not Started</v>
      </c>
      <c r="AI819" s="39" t="str">
        <f t="array" ref="AI819">IFERROR(INDEX(INDIRECT("'"&amp;VLOOKUP($C819,ModMap!$A$2:$B$21,2,FALSE)&amp;"'!AI:AI"),MATCH($K819,INDIRECT("'"&amp;VLOOKUP($C819,ModMap!$A$2:$B$21,2,FALSE)&amp;"'!$K:$K"),0)),"")</f>
        <v>Unassigned</v>
      </c>
      <c r="AJ819" s="44" t="s">
        <v>36</v>
      </c>
      <c r="AK819" s="39" t="str">
        <f t="array" ref="AK819">IFERROR(INDEX(INDIRECT("'"&amp;VLOOKUP($C819,ModMap!$A$2:$B$21,2,FALSE)&amp;"'!AK:AK"),MATCH($K819,INDIRECT("'"&amp;VLOOKUP($C819,ModMap!$A$2:$B$21,2,FALSE)&amp;"'!$K:$K"),0)),"")</f>
        <v>N/A</v>
      </c>
      <c r="AL819" s="39" t="str">
        <f t="array" ref="AL819">IFERROR(INDEX(INDIRECT("'"&amp;VLOOKUP($C819,ModMap!$A$2:$B$21,2,FALSE)&amp;"'!AL:AL"),MATCH($K819,INDIRECT("'"&amp;VLOOKUP($C819,ModMap!$A$2:$B$21,2,FALSE)&amp;"'!$K:$K"),0)),"")</f>
        <v/>
      </c>
      <c r="AM819" s="39">
        <f t="shared" si="1"/>
        <v>3</v>
      </c>
      <c r="AN819" s="39" t="str">
        <f t="shared" si="2"/>
        <v>Not Started</v>
      </c>
      <c r="AO819" s="40" t="str">
        <f t="array" ref="AO819">IFERROR(INDEX(INDIRECT("'"&amp;VLOOKUP($C819,ModMap!$A$2:$B$21,2,FALSE)&amp;"'!AO:AO"),MATCH($K819,INDIRECT("'"&amp;VLOOKUP($C819,ModMap!$A$2:$B$21,2,FALSE)&amp;"'!$K:$K"),0)),"")</f>
        <v/>
      </c>
      <c r="AP819" s="49" t="str">
        <f t="array" ref="AP819">IFERROR(HYPERLINK("#'"&amp;VLOOKUP($C819,ModMap!$A$2:$B$21,2,FALSE)&amp;"'!V"&amp;MATCH($K819,INDIRECT("'"&amp;VLOOKUP($C819,ModMap!$A$2:$B$21,2,FALSE)&amp;"'!$K:$K"),0),"Edit on module sheet"),"")</f>
        <v>Edit on module sheet</v>
      </c>
    </row>
    <row r="820" ht="42.0" customHeight="1">
      <c r="A820" s="50">
        <v>818.0</v>
      </c>
      <c r="B820" s="50">
        <v>818.0</v>
      </c>
      <c r="C820" s="50" t="s">
        <v>133</v>
      </c>
      <c r="D820" s="51" t="s">
        <v>134</v>
      </c>
      <c r="E820" s="30" t="s">
        <v>62</v>
      </c>
      <c r="F820" s="68" t="s">
        <v>1900</v>
      </c>
      <c r="G820" s="51" t="s">
        <v>1901</v>
      </c>
      <c r="H820" s="50" t="s">
        <v>2654</v>
      </c>
      <c r="I820" s="50" t="s">
        <v>2655</v>
      </c>
      <c r="J820" s="51" t="s">
        <v>2656</v>
      </c>
      <c r="K820" s="50" t="s">
        <v>2657</v>
      </c>
      <c r="L820" s="51" t="s">
        <v>2658</v>
      </c>
      <c r="M820" s="47" t="s">
        <v>200</v>
      </c>
      <c r="N820" s="50" t="s">
        <v>1907</v>
      </c>
      <c r="O820" s="50" t="s">
        <v>1708</v>
      </c>
      <c r="P820" s="51" t="s">
        <v>1201</v>
      </c>
      <c r="Q820" s="51" t="s">
        <v>2659</v>
      </c>
      <c r="R820" s="50" t="s">
        <v>1910</v>
      </c>
      <c r="S820" s="50" t="s">
        <v>1911</v>
      </c>
      <c r="T820" s="50" t="str">
        <f t="array" ref="T820">IFERROR(INDEX(INDIRECT("'"&amp;VLOOKUP($C820,ModMap!$A$2:$B$21,2,FALSE)&amp;"'!T:T"),MATCH($K820,INDIRECT("'"&amp;VLOOKUP($C820,ModMap!$A$2:$B$21,2,FALSE)&amp;"'!$K:$K"),0)),"")</f>
        <v>Unassigned</v>
      </c>
      <c r="U820" s="48" t="s">
        <v>33</v>
      </c>
      <c r="V820" s="50" t="str">
        <f t="array" ref="V820">IFERROR(INDEX(INDIRECT("'"&amp;VLOOKUP($C820,ModMap!$A$2:$B$21,2,FALSE)&amp;"'!V:V"),MATCH($K820,INDIRECT("'"&amp;VLOOKUP($C820,ModMap!$A$2:$B$21,2,FALSE)&amp;"'!$K:$K"),0)),"")</f>
        <v>Not Started</v>
      </c>
      <c r="W820" s="50" t="str">
        <f t="array" ref="W820">IFERROR(INDEX(INDIRECT("'"&amp;VLOOKUP($C820,ModMap!$A$2:$B$21,2,FALSE)&amp;"'!W:W"),MATCH($K820,INDIRECT("'"&amp;VLOOKUP($C820,ModMap!$A$2:$B$21,2,FALSE)&amp;"'!$K:$K"),0)),"")</f>
        <v>Unassigned</v>
      </c>
      <c r="X820" s="44" t="s">
        <v>36</v>
      </c>
      <c r="Y820" s="50" t="str">
        <f t="array" ref="Y820">IFERROR(INDEX(INDIRECT("'"&amp;VLOOKUP($C820,ModMap!$A$2:$B$21,2,FALSE)&amp;"'!Y:Y"),MATCH($K820,INDIRECT("'"&amp;VLOOKUP($C820,ModMap!$A$2:$B$21,2,FALSE)&amp;"'!$K:$K"),0)),"")</f>
        <v>N/A</v>
      </c>
      <c r="Z820" s="50" t="str">
        <f t="array" ref="Z820">IFERROR(INDEX(INDIRECT("'"&amp;VLOOKUP($C820,ModMap!$A$2:$B$21,2,FALSE)&amp;"'!Z:Z"),MATCH($K820,INDIRECT("'"&amp;VLOOKUP($C820,ModMap!$A$2:$B$21,2,FALSE)&amp;"'!$K:$K"),0)),"")</f>
        <v/>
      </c>
      <c r="AA820" s="44" t="s">
        <v>36</v>
      </c>
      <c r="AB820" s="50" t="str">
        <f t="array" ref="AB820">IFERROR(INDEX(INDIRECT("'"&amp;VLOOKUP($C820,ModMap!$A$2:$B$21,2,FALSE)&amp;"'!AB:AB"),MATCH($K820,INDIRECT("'"&amp;VLOOKUP($C820,ModMap!$A$2:$B$21,2,FALSE)&amp;"'!$K:$K"),0)),"")</f>
        <v>N/A</v>
      </c>
      <c r="AC820" s="50" t="str">
        <f t="array" ref="AC820">IFERROR(INDEX(INDIRECT("'"&amp;VLOOKUP($C820,ModMap!$A$2:$B$21,2,FALSE)&amp;"'!AC:AC"),MATCH($K820,INDIRECT("'"&amp;VLOOKUP($C820,ModMap!$A$2:$B$21,2,FALSE)&amp;"'!$K:$K"),0)),"")</f>
        <v/>
      </c>
      <c r="AD820" s="44" t="s">
        <v>36</v>
      </c>
      <c r="AE820" s="50" t="str">
        <f t="array" ref="AE820">IFERROR(INDEX(INDIRECT("'"&amp;VLOOKUP($C820,ModMap!$A$2:$B$21,2,FALSE)&amp;"'!AE:AE"),MATCH($K820,INDIRECT("'"&amp;VLOOKUP($C820,ModMap!$A$2:$B$21,2,FALSE)&amp;"'!$K:$K"),0)),"")</f>
        <v>N/A</v>
      </c>
      <c r="AF820" s="50" t="str">
        <f t="array" ref="AF820">IFERROR(INDEX(INDIRECT("'"&amp;VLOOKUP($C820,ModMap!$A$2:$B$21,2,FALSE)&amp;"'!AF:AF"),MATCH($K820,INDIRECT("'"&amp;VLOOKUP($C820,ModMap!$A$2:$B$21,2,FALSE)&amp;"'!$K:$K"),0)),"")</f>
        <v/>
      </c>
      <c r="AG820" s="48" t="s">
        <v>33</v>
      </c>
      <c r="AH820" s="50" t="str">
        <f t="array" ref="AH820">IFERROR(INDEX(INDIRECT("'"&amp;VLOOKUP($C820,ModMap!$A$2:$B$21,2,FALSE)&amp;"'!AH:AH"),MATCH($K820,INDIRECT("'"&amp;VLOOKUP($C820,ModMap!$A$2:$B$21,2,FALSE)&amp;"'!$K:$K"),0)),"")</f>
        <v>Not Started</v>
      </c>
      <c r="AI820" s="50" t="str">
        <f t="array" ref="AI820">IFERROR(INDEX(INDIRECT("'"&amp;VLOOKUP($C820,ModMap!$A$2:$B$21,2,FALSE)&amp;"'!AI:AI"),MATCH($K820,INDIRECT("'"&amp;VLOOKUP($C820,ModMap!$A$2:$B$21,2,FALSE)&amp;"'!$K:$K"),0)),"")</f>
        <v>Unassigned</v>
      </c>
      <c r="AJ820" s="44" t="s">
        <v>36</v>
      </c>
      <c r="AK820" s="50" t="str">
        <f t="array" ref="AK820">IFERROR(INDEX(INDIRECT("'"&amp;VLOOKUP($C820,ModMap!$A$2:$B$21,2,FALSE)&amp;"'!AK:AK"),MATCH($K820,INDIRECT("'"&amp;VLOOKUP($C820,ModMap!$A$2:$B$21,2,FALSE)&amp;"'!$K:$K"),0)),"")</f>
        <v>N/A</v>
      </c>
      <c r="AL820" s="50" t="str">
        <f t="array" ref="AL820">IFERROR(INDEX(INDIRECT("'"&amp;VLOOKUP($C820,ModMap!$A$2:$B$21,2,FALSE)&amp;"'!AL:AL"),MATCH($K820,INDIRECT("'"&amp;VLOOKUP($C820,ModMap!$A$2:$B$21,2,FALSE)&amp;"'!$K:$K"),0)),"")</f>
        <v/>
      </c>
      <c r="AM820" s="50">
        <f t="shared" si="1"/>
        <v>2</v>
      </c>
      <c r="AN820" s="50" t="str">
        <f t="shared" si="2"/>
        <v>Not Started</v>
      </c>
      <c r="AO820" s="51" t="str">
        <f t="array" ref="AO820">IFERROR(INDEX(INDIRECT("'"&amp;VLOOKUP($C820,ModMap!$A$2:$B$21,2,FALSE)&amp;"'!AO:AO"),MATCH($K820,INDIRECT("'"&amp;VLOOKUP($C820,ModMap!$A$2:$B$21,2,FALSE)&amp;"'!$K:$K"),0)),"")</f>
        <v/>
      </c>
      <c r="AP820" s="49" t="str">
        <f t="array" ref="AP820">IFERROR(HYPERLINK("#'"&amp;VLOOKUP($C820,ModMap!$A$2:$B$21,2,FALSE)&amp;"'!V"&amp;MATCH($K820,INDIRECT("'"&amp;VLOOKUP($C820,ModMap!$A$2:$B$21,2,FALSE)&amp;"'!$K:$K"),0),"Edit on module sheet"),"")</f>
        <v>Edit on module sheet</v>
      </c>
    </row>
    <row r="821" ht="42.0" customHeight="1">
      <c r="A821" s="39">
        <v>819.0</v>
      </c>
      <c r="B821" s="39">
        <v>819.0</v>
      </c>
      <c r="C821" s="39" t="s">
        <v>133</v>
      </c>
      <c r="D821" s="40" t="s">
        <v>134</v>
      </c>
      <c r="E821" s="30" t="s">
        <v>62</v>
      </c>
      <c r="F821" s="68" t="s">
        <v>1900</v>
      </c>
      <c r="G821" s="40" t="s">
        <v>1901</v>
      </c>
      <c r="H821" s="39" t="s">
        <v>2654</v>
      </c>
      <c r="I821" s="39" t="s">
        <v>2655</v>
      </c>
      <c r="J821" s="40" t="s">
        <v>2656</v>
      </c>
      <c r="K821" s="39" t="s">
        <v>2669</v>
      </c>
      <c r="L821" s="40" t="s">
        <v>2670</v>
      </c>
      <c r="M821" s="47" t="s">
        <v>200</v>
      </c>
      <c r="N821" s="39" t="s">
        <v>1907</v>
      </c>
      <c r="O821" s="39" t="s">
        <v>1708</v>
      </c>
      <c r="P821" s="40" t="s">
        <v>1201</v>
      </c>
      <c r="Q821" s="40" t="s">
        <v>2659</v>
      </c>
      <c r="R821" s="39" t="s">
        <v>1910</v>
      </c>
      <c r="S821" s="39" t="s">
        <v>1920</v>
      </c>
      <c r="T821" s="39" t="str">
        <f t="array" ref="T821">IFERROR(INDEX(INDIRECT("'"&amp;VLOOKUP($C821,ModMap!$A$2:$B$21,2,FALSE)&amp;"'!T:T"),MATCH($K821,INDIRECT("'"&amp;VLOOKUP($C821,ModMap!$A$2:$B$21,2,FALSE)&amp;"'!$K:$K"),0)),"")</f>
        <v>Unassigned</v>
      </c>
      <c r="U821" s="48" t="s">
        <v>33</v>
      </c>
      <c r="V821" s="39" t="str">
        <f t="array" ref="V821">IFERROR(INDEX(INDIRECT("'"&amp;VLOOKUP($C821,ModMap!$A$2:$B$21,2,FALSE)&amp;"'!V:V"),MATCH($K821,INDIRECT("'"&amp;VLOOKUP($C821,ModMap!$A$2:$B$21,2,FALSE)&amp;"'!$K:$K"),0)),"")</f>
        <v>Not Started</v>
      </c>
      <c r="W821" s="39" t="str">
        <f t="array" ref="W821">IFERROR(INDEX(INDIRECT("'"&amp;VLOOKUP($C821,ModMap!$A$2:$B$21,2,FALSE)&amp;"'!W:W"),MATCH($K821,INDIRECT("'"&amp;VLOOKUP($C821,ModMap!$A$2:$B$21,2,FALSE)&amp;"'!$K:$K"),0)),"")</f>
        <v>Unassigned</v>
      </c>
      <c r="X821" s="44" t="s">
        <v>36</v>
      </c>
      <c r="Y821" s="39" t="str">
        <f t="array" ref="Y821">IFERROR(INDEX(INDIRECT("'"&amp;VLOOKUP($C821,ModMap!$A$2:$B$21,2,FALSE)&amp;"'!Y:Y"),MATCH($K821,INDIRECT("'"&amp;VLOOKUP($C821,ModMap!$A$2:$B$21,2,FALSE)&amp;"'!$K:$K"),0)),"")</f>
        <v>N/A</v>
      </c>
      <c r="Z821" s="39" t="str">
        <f t="array" ref="Z821">IFERROR(INDEX(INDIRECT("'"&amp;VLOOKUP($C821,ModMap!$A$2:$B$21,2,FALSE)&amp;"'!Z:Z"),MATCH($K821,INDIRECT("'"&amp;VLOOKUP($C821,ModMap!$A$2:$B$21,2,FALSE)&amp;"'!$K:$K"),0)),"")</f>
        <v/>
      </c>
      <c r="AA821" s="44" t="s">
        <v>36</v>
      </c>
      <c r="AB821" s="39" t="str">
        <f t="array" ref="AB821">IFERROR(INDEX(INDIRECT("'"&amp;VLOOKUP($C821,ModMap!$A$2:$B$21,2,FALSE)&amp;"'!AB:AB"),MATCH($K821,INDIRECT("'"&amp;VLOOKUP($C821,ModMap!$A$2:$B$21,2,FALSE)&amp;"'!$K:$K"),0)),"")</f>
        <v>N/A</v>
      </c>
      <c r="AC821" s="39" t="str">
        <f t="array" ref="AC821">IFERROR(INDEX(INDIRECT("'"&amp;VLOOKUP($C821,ModMap!$A$2:$B$21,2,FALSE)&amp;"'!AC:AC"),MATCH($K821,INDIRECT("'"&amp;VLOOKUP($C821,ModMap!$A$2:$B$21,2,FALSE)&amp;"'!$K:$K"),0)),"")</f>
        <v/>
      </c>
      <c r="AD821" s="48" t="s">
        <v>33</v>
      </c>
      <c r="AE821" s="39" t="str">
        <f t="array" ref="AE821">IFERROR(INDEX(INDIRECT("'"&amp;VLOOKUP($C821,ModMap!$A$2:$B$21,2,FALSE)&amp;"'!AE:AE"),MATCH($K821,INDIRECT("'"&amp;VLOOKUP($C821,ModMap!$A$2:$B$21,2,FALSE)&amp;"'!$K:$K"),0)),"")</f>
        <v>Not Started</v>
      </c>
      <c r="AF821" s="39" t="str">
        <f t="array" ref="AF821">IFERROR(INDEX(INDIRECT("'"&amp;VLOOKUP($C821,ModMap!$A$2:$B$21,2,FALSE)&amp;"'!AF:AF"),MATCH($K821,INDIRECT("'"&amp;VLOOKUP($C821,ModMap!$A$2:$B$21,2,FALSE)&amp;"'!$K:$K"),0)),"")</f>
        <v>Unassigned</v>
      </c>
      <c r="AG821" s="48" t="s">
        <v>33</v>
      </c>
      <c r="AH821" s="39" t="str">
        <f t="array" ref="AH821">IFERROR(INDEX(INDIRECT("'"&amp;VLOOKUP($C821,ModMap!$A$2:$B$21,2,FALSE)&amp;"'!AH:AH"),MATCH($K821,INDIRECT("'"&amp;VLOOKUP($C821,ModMap!$A$2:$B$21,2,FALSE)&amp;"'!$K:$K"),0)),"")</f>
        <v>Not Started</v>
      </c>
      <c r="AI821" s="39" t="str">
        <f t="array" ref="AI821">IFERROR(INDEX(INDIRECT("'"&amp;VLOOKUP($C821,ModMap!$A$2:$B$21,2,FALSE)&amp;"'!AI:AI"),MATCH($K821,INDIRECT("'"&amp;VLOOKUP($C821,ModMap!$A$2:$B$21,2,FALSE)&amp;"'!$K:$K"),0)),"")</f>
        <v>Unassigned</v>
      </c>
      <c r="AJ821" s="44" t="s">
        <v>36</v>
      </c>
      <c r="AK821" s="39" t="str">
        <f t="array" ref="AK821">IFERROR(INDEX(INDIRECT("'"&amp;VLOOKUP($C821,ModMap!$A$2:$B$21,2,FALSE)&amp;"'!AK:AK"),MATCH($K821,INDIRECT("'"&amp;VLOOKUP($C821,ModMap!$A$2:$B$21,2,FALSE)&amp;"'!$K:$K"),0)),"")</f>
        <v>N/A</v>
      </c>
      <c r="AL821" s="39" t="str">
        <f t="array" ref="AL821">IFERROR(INDEX(INDIRECT("'"&amp;VLOOKUP($C821,ModMap!$A$2:$B$21,2,FALSE)&amp;"'!AL:AL"),MATCH($K821,INDIRECT("'"&amp;VLOOKUP($C821,ModMap!$A$2:$B$21,2,FALSE)&amp;"'!$K:$K"),0)),"")</f>
        <v/>
      </c>
      <c r="AM821" s="39">
        <f t="shared" si="1"/>
        <v>3</v>
      </c>
      <c r="AN821" s="39" t="str">
        <f t="shared" si="2"/>
        <v>Not Started</v>
      </c>
      <c r="AO821" s="40" t="str">
        <f t="array" ref="AO821">IFERROR(INDEX(INDIRECT("'"&amp;VLOOKUP($C821,ModMap!$A$2:$B$21,2,FALSE)&amp;"'!AO:AO"),MATCH($K821,INDIRECT("'"&amp;VLOOKUP($C821,ModMap!$A$2:$B$21,2,FALSE)&amp;"'!$K:$K"),0)),"")</f>
        <v/>
      </c>
      <c r="AP821" s="49" t="str">
        <f t="array" ref="AP821">IFERROR(HYPERLINK("#'"&amp;VLOOKUP($C821,ModMap!$A$2:$B$21,2,FALSE)&amp;"'!V"&amp;MATCH($K821,INDIRECT("'"&amp;VLOOKUP($C821,ModMap!$A$2:$B$21,2,FALSE)&amp;"'!$K:$K"),0),"Edit on module sheet"),"")</f>
        <v>Edit on module sheet</v>
      </c>
    </row>
    <row r="822" ht="42.0" customHeight="1">
      <c r="A822" s="50">
        <v>820.0</v>
      </c>
      <c r="B822" s="50">
        <v>820.0</v>
      </c>
      <c r="C822" s="50" t="s">
        <v>133</v>
      </c>
      <c r="D822" s="51" t="s">
        <v>134</v>
      </c>
      <c r="E822" s="30" t="s">
        <v>62</v>
      </c>
      <c r="F822" s="68" t="s">
        <v>1900</v>
      </c>
      <c r="G822" s="51" t="s">
        <v>1901</v>
      </c>
      <c r="H822" s="50" t="s">
        <v>2654</v>
      </c>
      <c r="I822" s="50" t="s">
        <v>2655</v>
      </c>
      <c r="J822" s="51" t="s">
        <v>2656</v>
      </c>
      <c r="K822" s="50" t="s">
        <v>2677</v>
      </c>
      <c r="L822" s="51" t="s">
        <v>1925</v>
      </c>
      <c r="M822" s="47" t="s">
        <v>200</v>
      </c>
      <c r="N822" s="50" t="s">
        <v>1907</v>
      </c>
      <c r="O822" s="50" t="s">
        <v>1708</v>
      </c>
      <c r="P822" s="51" t="s">
        <v>1201</v>
      </c>
      <c r="Q822" s="51" t="s">
        <v>2659</v>
      </c>
      <c r="R822" s="50" t="s">
        <v>1910</v>
      </c>
      <c r="S822" s="50" t="s">
        <v>1928</v>
      </c>
      <c r="T822" s="50" t="str">
        <f t="array" ref="T822">IFERROR(INDEX(INDIRECT("'"&amp;VLOOKUP($C822,ModMap!$A$2:$B$21,2,FALSE)&amp;"'!T:T"),MATCH($K822,INDIRECT("'"&amp;VLOOKUP($C822,ModMap!$A$2:$B$21,2,FALSE)&amp;"'!$K:$K"),0)),"")</f>
        <v>Unassigned</v>
      </c>
      <c r="U822" s="48" t="s">
        <v>33</v>
      </c>
      <c r="V822" s="50" t="str">
        <f t="array" ref="V822">IFERROR(INDEX(INDIRECT("'"&amp;VLOOKUP($C822,ModMap!$A$2:$B$21,2,FALSE)&amp;"'!V:V"),MATCH($K822,INDIRECT("'"&amp;VLOOKUP($C822,ModMap!$A$2:$B$21,2,FALSE)&amp;"'!$K:$K"),0)),"")</f>
        <v>Not Started</v>
      </c>
      <c r="W822" s="50" t="str">
        <f t="array" ref="W822">IFERROR(INDEX(INDIRECT("'"&amp;VLOOKUP($C822,ModMap!$A$2:$B$21,2,FALSE)&amp;"'!W:W"),MATCH($K822,INDIRECT("'"&amp;VLOOKUP($C822,ModMap!$A$2:$B$21,2,FALSE)&amp;"'!$K:$K"),0)),"")</f>
        <v>Unassigned</v>
      </c>
      <c r="X822" s="44" t="s">
        <v>36</v>
      </c>
      <c r="Y822" s="50" t="str">
        <f t="array" ref="Y822">IFERROR(INDEX(INDIRECT("'"&amp;VLOOKUP($C822,ModMap!$A$2:$B$21,2,FALSE)&amp;"'!Y:Y"),MATCH($K822,INDIRECT("'"&amp;VLOOKUP($C822,ModMap!$A$2:$B$21,2,FALSE)&amp;"'!$K:$K"),0)),"")</f>
        <v>N/A</v>
      </c>
      <c r="Z822" s="50" t="str">
        <f t="array" ref="Z822">IFERROR(INDEX(INDIRECT("'"&amp;VLOOKUP($C822,ModMap!$A$2:$B$21,2,FALSE)&amp;"'!Z:Z"),MATCH($K822,INDIRECT("'"&amp;VLOOKUP($C822,ModMap!$A$2:$B$21,2,FALSE)&amp;"'!$K:$K"),0)),"")</f>
        <v/>
      </c>
      <c r="AA822" s="44" t="s">
        <v>36</v>
      </c>
      <c r="AB822" s="50" t="str">
        <f t="array" ref="AB822">IFERROR(INDEX(INDIRECT("'"&amp;VLOOKUP($C822,ModMap!$A$2:$B$21,2,FALSE)&amp;"'!AB:AB"),MATCH($K822,INDIRECT("'"&amp;VLOOKUP($C822,ModMap!$A$2:$B$21,2,FALSE)&amp;"'!$K:$K"),0)),"")</f>
        <v>N/A</v>
      </c>
      <c r="AC822" s="50" t="str">
        <f t="array" ref="AC822">IFERROR(INDEX(INDIRECT("'"&amp;VLOOKUP($C822,ModMap!$A$2:$B$21,2,FALSE)&amp;"'!AC:AC"),MATCH($K822,INDIRECT("'"&amp;VLOOKUP($C822,ModMap!$A$2:$B$21,2,FALSE)&amp;"'!$K:$K"),0)),"")</f>
        <v/>
      </c>
      <c r="AD822" s="44" t="s">
        <v>36</v>
      </c>
      <c r="AE822" s="50" t="str">
        <f t="array" ref="AE822">IFERROR(INDEX(INDIRECT("'"&amp;VLOOKUP($C822,ModMap!$A$2:$B$21,2,FALSE)&amp;"'!AE:AE"),MATCH($K822,INDIRECT("'"&amp;VLOOKUP($C822,ModMap!$A$2:$B$21,2,FALSE)&amp;"'!$K:$K"),0)),"")</f>
        <v>N/A</v>
      </c>
      <c r="AF822" s="50" t="str">
        <f t="array" ref="AF822">IFERROR(INDEX(INDIRECT("'"&amp;VLOOKUP($C822,ModMap!$A$2:$B$21,2,FALSE)&amp;"'!AF:AF"),MATCH($K822,INDIRECT("'"&amp;VLOOKUP($C822,ModMap!$A$2:$B$21,2,FALSE)&amp;"'!$K:$K"),0)),"")</f>
        <v/>
      </c>
      <c r="AG822" s="48" t="s">
        <v>33</v>
      </c>
      <c r="AH822" s="50" t="str">
        <f t="array" ref="AH822">IFERROR(INDEX(INDIRECT("'"&amp;VLOOKUP($C822,ModMap!$A$2:$B$21,2,FALSE)&amp;"'!AH:AH"),MATCH($K822,INDIRECT("'"&amp;VLOOKUP($C822,ModMap!$A$2:$B$21,2,FALSE)&amp;"'!$K:$K"),0)),"")</f>
        <v>Not Started</v>
      </c>
      <c r="AI822" s="50" t="str">
        <f t="array" ref="AI822">IFERROR(INDEX(INDIRECT("'"&amp;VLOOKUP($C822,ModMap!$A$2:$B$21,2,FALSE)&amp;"'!AI:AI"),MATCH($K822,INDIRECT("'"&amp;VLOOKUP($C822,ModMap!$A$2:$B$21,2,FALSE)&amp;"'!$K:$K"),0)),"")</f>
        <v>Unassigned</v>
      </c>
      <c r="AJ822" s="44" t="s">
        <v>36</v>
      </c>
      <c r="AK822" s="50" t="str">
        <f t="array" ref="AK822">IFERROR(INDEX(INDIRECT("'"&amp;VLOOKUP($C822,ModMap!$A$2:$B$21,2,FALSE)&amp;"'!AK:AK"),MATCH($K822,INDIRECT("'"&amp;VLOOKUP($C822,ModMap!$A$2:$B$21,2,FALSE)&amp;"'!$K:$K"),0)),"")</f>
        <v>N/A</v>
      </c>
      <c r="AL822" s="50" t="str">
        <f t="array" ref="AL822">IFERROR(INDEX(INDIRECT("'"&amp;VLOOKUP($C822,ModMap!$A$2:$B$21,2,FALSE)&amp;"'!AL:AL"),MATCH($K822,INDIRECT("'"&amp;VLOOKUP($C822,ModMap!$A$2:$B$21,2,FALSE)&amp;"'!$K:$K"),0)),"")</f>
        <v/>
      </c>
      <c r="AM822" s="50">
        <f t="shared" si="1"/>
        <v>2</v>
      </c>
      <c r="AN822" s="50" t="str">
        <f t="shared" si="2"/>
        <v>Not Started</v>
      </c>
      <c r="AO822" s="51" t="str">
        <f t="array" ref="AO822">IFERROR(INDEX(INDIRECT("'"&amp;VLOOKUP($C822,ModMap!$A$2:$B$21,2,FALSE)&amp;"'!AO:AO"),MATCH($K822,INDIRECT("'"&amp;VLOOKUP($C822,ModMap!$A$2:$B$21,2,FALSE)&amp;"'!$K:$K"),0)),"")</f>
        <v/>
      </c>
      <c r="AP822" s="49" t="str">
        <f t="array" ref="AP822">IFERROR(HYPERLINK("#'"&amp;VLOOKUP($C822,ModMap!$A$2:$B$21,2,FALSE)&amp;"'!V"&amp;MATCH($K822,INDIRECT("'"&amp;VLOOKUP($C822,ModMap!$A$2:$B$21,2,FALSE)&amp;"'!$K:$K"),0),"Edit on module sheet"),"")</f>
        <v>Edit on module sheet</v>
      </c>
    </row>
    <row r="823" ht="42.0" customHeight="1">
      <c r="A823" s="39">
        <v>821.0</v>
      </c>
      <c r="B823" s="39">
        <v>821.0</v>
      </c>
      <c r="C823" s="39" t="s">
        <v>133</v>
      </c>
      <c r="D823" s="40" t="s">
        <v>134</v>
      </c>
      <c r="E823" s="31" t="s">
        <v>69</v>
      </c>
      <c r="F823" s="68" t="s">
        <v>1900</v>
      </c>
      <c r="G823" s="40" t="s">
        <v>1901</v>
      </c>
      <c r="H823" s="39" t="s">
        <v>2654</v>
      </c>
      <c r="I823" s="39" t="s">
        <v>2655</v>
      </c>
      <c r="J823" s="40" t="s">
        <v>2656</v>
      </c>
      <c r="K823" s="39" t="s">
        <v>3993</v>
      </c>
      <c r="L823" s="40" t="s">
        <v>3994</v>
      </c>
      <c r="M823" s="48" t="s">
        <v>434</v>
      </c>
      <c r="N823" s="39" t="s">
        <v>1907</v>
      </c>
      <c r="O823" s="39" t="s">
        <v>1708</v>
      </c>
      <c r="P823" s="40" t="s">
        <v>1201</v>
      </c>
      <c r="Q823" s="40" t="s">
        <v>2659</v>
      </c>
      <c r="R823" s="39" t="s">
        <v>1910</v>
      </c>
      <c r="S823" s="39" t="s">
        <v>69</v>
      </c>
      <c r="T823" s="39" t="str">
        <f t="array" ref="T823">IFERROR(INDEX(INDIRECT("'"&amp;VLOOKUP($C823,ModMap!$A$2:$B$21,2,FALSE)&amp;"'!T:T"),MATCH($K823,INDIRECT("'"&amp;VLOOKUP($C823,ModMap!$A$2:$B$21,2,FALSE)&amp;"'!$K:$K"),0)),"")</f>
        <v>Unassigned</v>
      </c>
      <c r="U823" s="48" t="s">
        <v>33</v>
      </c>
      <c r="V823" s="39" t="str">
        <f t="array" ref="V823">IFERROR(INDEX(INDIRECT("'"&amp;VLOOKUP($C823,ModMap!$A$2:$B$21,2,FALSE)&amp;"'!V:V"),MATCH($K823,INDIRECT("'"&amp;VLOOKUP($C823,ModMap!$A$2:$B$21,2,FALSE)&amp;"'!$K:$K"),0)),"")</f>
        <v>Not Started</v>
      </c>
      <c r="W823" s="39" t="str">
        <f t="array" ref="W823">IFERROR(INDEX(INDIRECT("'"&amp;VLOOKUP($C823,ModMap!$A$2:$B$21,2,FALSE)&amp;"'!W:W"),MATCH($K823,INDIRECT("'"&amp;VLOOKUP($C823,ModMap!$A$2:$B$21,2,FALSE)&amp;"'!$K:$K"),0)),"")</f>
        <v>Unassigned</v>
      </c>
      <c r="X823" s="44" t="s">
        <v>36</v>
      </c>
      <c r="Y823" s="39" t="str">
        <f t="array" ref="Y823">IFERROR(INDEX(INDIRECT("'"&amp;VLOOKUP($C823,ModMap!$A$2:$B$21,2,FALSE)&amp;"'!Y:Y"),MATCH($K823,INDIRECT("'"&amp;VLOOKUP($C823,ModMap!$A$2:$B$21,2,FALSE)&amp;"'!$K:$K"),0)),"")</f>
        <v>N/A</v>
      </c>
      <c r="Z823" s="39" t="str">
        <f t="array" ref="Z823">IFERROR(INDEX(INDIRECT("'"&amp;VLOOKUP($C823,ModMap!$A$2:$B$21,2,FALSE)&amp;"'!Z:Z"),MATCH($K823,INDIRECT("'"&amp;VLOOKUP($C823,ModMap!$A$2:$B$21,2,FALSE)&amp;"'!$K:$K"),0)),"")</f>
        <v/>
      </c>
      <c r="AA823" s="44" t="s">
        <v>36</v>
      </c>
      <c r="AB823" s="39" t="str">
        <f t="array" ref="AB823">IFERROR(INDEX(INDIRECT("'"&amp;VLOOKUP($C823,ModMap!$A$2:$B$21,2,FALSE)&amp;"'!AB:AB"),MATCH($K823,INDIRECT("'"&amp;VLOOKUP($C823,ModMap!$A$2:$B$21,2,FALSE)&amp;"'!$K:$K"),0)),"")</f>
        <v>N/A</v>
      </c>
      <c r="AC823" s="39" t="str">
        <f t="array" ref="AC823">IFERROR(INDEX(INDIRECT("'"&amp;VLOOKUP($C823,ModMap!$A$2:$B$21,2,FALSE)&amp;"'!AC:AC"),MATCH($K823,INDIRECT("'"&amp;VLOOKUP($C823,ModMap!$A$2:$B$21,2,FALSE)&amp;"'!$K:$K"),0)),"")</f>
        <v/>
      </c>
      <c r="AD823" s="48" t="s">
        <v>33</v>
      </c>
      <c r="AE823" s="39" t="str">
        <f t="array" ref="AE823">IFERROR(INDEX(INDIRECT("'"&amp;VLOOKUP($C823,ModMap!$A$2:$B$21,2,FALSE)&amp;"'!AE:AE"),MATCH($K823,INDIRECT("'"&amp;VLOOKUP($C823,ModMap!$A$2:$B$21,2,FALSE)&amp;"'!$K:$K"),0)),"")</f>
        <v>Not Started</v>
      </c>
      <c r="AF823" s="39" t="str">
        <f t="array" ref="AF823">IFERROR(INDEX(INDIRECT("'"&amp;VLOOKUP($C823,ModMap!$A$2:$B$21,2,FALSE)&amp;"'!AF:AF"),MATCH($K823,INDIRECT("'"&amp;VLOOKUP($C823,ModMap!$A$2:$B$21,2,FALSE)&amp;"'!$K:$K"),0)),"")</f>
        <v>Unassigned</v>
      </c>
      <c r="AG823" s="48" t="s">
        <v>33</v>
      </c>
      <c r="AH823" s="39" t="str">
        <f t="array" ref="AH823">IFERROR(INDEX(INDIRECT("'"&amp;VLOOKUP($C823,ModMap!$A$2:$B$21,2,FALSE)&amp;"'!AH:AH"),MATCH($K823,INDIRECT("'"&amp;VLOOKUP($C823,ModMap!$A$2:$B$21,2,FALSE)&amp;"'!$K:$K"),0)),"")</f>
        <v>Not Started</v>
      </c>
      <c r="AI823" s="39" t="str">
        <f t="array" ref="AI823">IFERROR(INDEX(INDIRECT("'"&amp;VLOOKUP($C823,ModMap!$A$2:$B$21,2,FALSE)&amp;"'!AI:AI"),MATCH($K823,INDIRECT("'"&amp;VLOOKUP($C823,ModMap!$A$2:$B$21,2,FALSE)&amp;"'!$K:$K"),0)),"")</f>
        <v>Unassigned</v>
      </c>
      <c r="AJ823" s="44" t="s">
        <v>36</v>
      </c>
      <c r="AK823" s="39" t="str">
        <f t="array" ref="AK823">IFERROR(INDEX(INDIRECT("'"&amp;VLOOKUP($C823,ModMap!$A$2:$B$21,2,FALSE)&amp;"'!AK:AK"),MATCH($K823,INDIRECT("'"&amp;VLOOKUP($C823,ModMap!$A$2:$B$21,2,FALSE)&amp;"'!$K:$K"),0)),"")</f>
        <v>N/A</v>
      </c>
      <c r="AL823" s="39" t="str">
        <f t="array" ref="AL823">IFERROR(INDEX(INDIRECT("'"&amp;VLOOKUP($C823,ModMap!$A$2:$B$21,2,FALSE)&amp;"'!AL:AL"),MATCH($K823,INDIRECT("'"&amp;VLOOKUP($C823,ModMap!$A$2:$B$21,2,FALSE)&amp;"'!$K:$K"),0)),"")</f>
        <v/>
      </c>
      <c r="AM823" s="39">
        <f t="shared" si="1"/>
        <v>3</v>
      </c>
      <c r="AN823" s="39" t="str">
        <f t="shared" si="2"/>
        <v>Not Started</v>
      </c>
      <c r="AO823" s="40" t="str">
        <f t="array" ref="AO823">IFERROR(INDEX(INDIRECT("'"&amp;VLOOKUP($C823,ModMap!$A$2:$B$21,2,FALSE)&amp;"'!AO:AO"),MATCH($K823,INDIRECT("'"&amp;VLOOKUP($C823,ModMap!$A$2:$B$21,2,FALSE)&amp;"'!$K:$K"),0)),"")</f>
        <v/>
      </c>
      <c r="AP823" s="49" t="str">
        <f t="array" ref="AP823">IFERROR(HYPERLINK("#'"&amp;VLOOKUP($C823,ModMap!$A$2:$B$21,2,FALSE)&amp;"'!V"&amp;MATCH($K823,INDIRECT("'"&amp;VLOOKUP($C823,ModMap!$A$2:$B$21,2,FALSE)&amp;"'!$K:$K"),0),"Edit on module sheet"),"")</f>
        <v>Edit on module sheet</v>
      </c>
    </row>
    <row r="824" ht="42.0" customHeight="1">
      <c r="A824" s="50">
        <v>822.0</v>
      </c>
      <c r="B824" s="50">
        <v>822.0</v>
      </c>
      <c r="C824" s="50" t="s">
        <v>133</v>
      </c>
      <c r="D824" s="51" t="s">
        <v>134</v>
      </c>
      <c r="E824" s="30" t="s">
        <v>62</v>
      </c>
      <c r="F824" s="68" t="s">
        <v>1900</v>
      </c>
      <c r="G824" s="51" t="s">
        <v>1901</v>
      </c>
      <c r="H824" s="50" t="s">
        <v>2682</v>
      </c>
      <c r="I824" s="50" t="s">
        <v>2683</v>
      </c>
      <c r="J824" s="51" t="s">
        <v>2684</v>
      </c>
      <c r="K824" s="50" t="s">
        <v>2685</v>
      </c>
      <c r="L824" s="51" t="s">
        <v>2686</v>
      </c>
      <c r="M824" s="47" t="s">
        <v>200</v>
      </c>
      <c r="N824" s="50" t="s">
        <v>1907</v>
      </c>
      <c r="O824" s="50" t="s">
        <v>1708</v>
      </c>
      <c r="P824" s="51" t="s">
        <v>2687</v>
      </c>
      <c r="Q824" s="51" t="s">
        <v>2688</v>
      </c>
      <c r="R824" s="50" t="s">
        <v>1910</v>
      </c>
      <c r="S824" s="50" t="s">
        <v>1911</v>
      </c>
      <c r="T824" s="50" t="str">
        <f t="array" ref="T824">IFERROR(INDEX(INDIRECT("'"&amp;VLOOKUP($C824,ModMap!$A$2:$B$21,2,FALSE)&amp;"'!T:T"),MATCH($K824,INDIRECT("'"&amp;VLOOKUP($C824,ModMap!$A$2:$B$21,2,FALSE)&amp;"'!$K:$K"),0)),"")</f>
        <v>Unassigned</v>
      </c>
      <c r="U824" s="48" t="s">
        <v>33</v>
      </c>
      <c r="V824" s="50" t="str">
        <f t="array" ref="V824">IFERROR(INDEX(INDIRECT("'"&amp;VLOOKUP($C824,ModMap!$A$2:$B$21,2,FALSE)&amp;"'!V:V"),MATCH($K824,INDIRECT("'"&amp;VLOOKUP($C824,ModMap!$A$2:$B$21,2,FALSE)&amp;"'!$K:$K"),0)),"")</f>
        <v>Not Started</v>
      </c>
      <c r="W824" s="50" t="str">
        <f t="array" ref="W824">IFERROR(INDEX(INDIRECT("'"&amp;VLOOKUP($C824,ModMap!$A$2:$B$21,2,FALSE)&amp;"'!W:W"),MATCH($K824,INDIRECT("'"&amp;VLOOKUP($C824,ModMap!$A$2:$B$21,2,FALSE)&amp;"'!$K:$K"),0)),"")</f>
        <v>Unassigned</v>
      </c>
      <c r="X824" s="44" t="s">
        <v>36</v>
      </c>
      <c r="Y824" s="50" t="str">
        <f t="array" ref="Y824">IFERROR(INDEX(INDIRECT("'"&amp;VLOOKUP($C824,ModMap!$A$2:$B$21,2,FALSE)&amp;"'!Y:Y"),MATCH($K824,INDIRECT("'"&amp;VLOOKUP($C824,ModMap!$A$2:$B$21,2,FALSE)&amp;"'!$K:$K"),0)),"")</f>
        <v>N/A</v>
      </c>
      <c r="Z824" s="50" t="str">
        <f t="array" ref="Z824">IFERROR(INDEX(INDIRECT("'"&amp;VLOOKUP($C824,ModMap!$A$2:$B$21,2,FALSE)&amp;"'!Z:Z"),MATCH($K824,INDIRECT("'"&amp;VLOOKUP($C824,ModMap!$A$2:$B$21,2,FALSE)&amp;"'!$K:$K"),0)),"")</f>
        <v/>
      </c>
      <c r="AA824" s="44" t="s">
        <v>36</v>
      </c>
      <c r="AB824" s="50" t="str">
        <f t="array" ref="AB824">IFERROR(INDEX(INDIRECT("'"&amp;VLOOKUP($C824,ModMap!$A$2:$B$21,2,FALSE)&amp;"'!AB:AB"),MATCH($K824,INDIRECT("'"&amp;VLOOKUP($C824,ModMap!$A$2:$B$21,2,FALSE)&amp;"'!$K:$K"),0)),"")</f>
        <v>N/A</v>
      </c>
      <c r="AC824" s="50" t="str">
        <f t="array" ref="AC824">IFERROR(INDEX(INDIRECT("'"&amp;VLOOKUP($C824,ModMap!$A$2:$B$21,2,FALSE)&amp;"'!AC:AC"),MATCH($K824,INDIRECT("'"&amp;VLOOKUP($C824,ModMap!$A$2:$B$21,2,FALSE)&amp;"'!$K:$K"),0)),"")</f>
        <v/>
      </c>
      <c r="AD824" s="44" t="s">
        <v>36</v>
      </c>
      <c r="AE824" s="50" t="str">
        <f t="array" ref="AE824">IFERROR(INDEX(INDIRECT("'"&amp;VLOOKUP($C824,ModMap!$A$2:$B$21,2,FALSE)&amp;"'!AE:AE"),MATCH($K824,INDIRECT("'"&amp;VLOOKUP($C824,ModMap!$A$2:$B$21,2,FALSE)&amp;"'!$K:$K"),0)),"")</f>
        <v>N/A</v>
      </c>
      <c r="AF824" s="50" t="str">
        <f t="array" ref="AF824">IFERROR(INDEX(INDIRECT("'"&amp;VLOOKUP($C824,ModMap!$A$2:$B$21,2,FALSE)&amp;"'!AF:AF"),MATCH($K824,INDIRECT("'"&amp;VLOOKUP($C824,ModMap!$A$2:$B$21,2,FALSE)&amp;"'!$K:$K"),0)),"")</f>
        <v/>
      </c>
      <c r="AG824" s="48" t="s">
        <v>33</v>
      </c>
      <c r="AH824" s="50" t="str">
        <f t="array" ref="AH824">IFERROR(INDEX(INDIRECT("'"&amp;VLOOKUP($C824,ModMap!$A$2:$B$21,2,FALSE)&amp;"'!AH:AH"),MATCH($K824,INDIRECT("'"&amp;VLOOKUP($C824,ModMap!$A$2:$B$21,2,FALSE)&amp;"'!$K:$K"),0)),"")</f>
        <v>Not Started</v>
      </c>
      <c r="AI824" s="50" t="str">
        <f t="array" ref="AI824">IFERROR(INDEX(INDIRECT("'"&amp;VLOOKUP($C824,ModMap!$A$2:$B$21,2,FALSE)&amp;"'!AI:AI"),MATCH($K824,INDIRECT("'"&amp;VLOOKUP($C824,ModMap!$A$2:$B$21,2,FALSE)&amp;"'!$K:$K"),0)),"")</f>
        <v>Unassigned</v>
      </c>
      <c r="AJ824" s="44" t="s">
        <v>36</v>
      </c>
      <c r="AK824" s="50" t="str">
        <f t="array" ref="AK824">IFERROR(INDEX(INDIRECT("'"&amp;VLOOKUP($C824,ModMap!$A$2:$B$21,2,FALSE)&amp;"'!AK:AK"),MATCH($K824,INDIRECT("'"&amp;VLOOKUP($C824,ModMap!$A$2:$B$21,2,FALSE)&amp;"'!$K:$K"),0)),"")</f>
        <v>N/A</v>
      </c>
      <c r="AL824" s="50" t="str">
        <f t="array" ref="AL824">IFERROR(INDEX(INDIRECT("'"&amp;VLOOKUP($C824,ModMap!$A$2:$B$21,2,FALSE)&amp;"'!AL:AL"),MATCH($K824,INDIRECT("'"&amp;VLOOKUP($C824,ModMap!$A$2:$B$21,2,FALSE)&amp;"'!$K:$K"),0)),"")</f>
        <v/>
      </c>
      <c r="AM824" s="50">
        <f t="shared" si="1"/>
        <v>2</v>
      </c>
      <c r="AN824" s="50" t="str">
        <f t="shared" si="2"/>
        <v>Not Started</v>
      </c>
      <c r="AO824" s="51" t="str">
        <f t="array" ref="AO824">IFERROR(INDEX(INDIRECT("'"&amp;VLOOKUP($C824,ModMap!$A$2:$B$21,2,FALSE)&amp;"'!AO:AO"),MATCH($K824,INDIRECT("'"&amp;VLOOKUP($C824,ModMap!$A$2:$B$21,2,FALSE)&amp;"'!$K:$K"),0)),"")</f>
        <v/>
      </c>
      <c r="AP824" s="49" t="str">
        <f t="array" ref="AP824">IFERROR(HYPERLINK("#'"&amp;VLOOKUP($C824,ModMap!$A$2:$B$21,2,FALSE)&amp;"'!V"&amp;MATCH($K824,INDIRECT("'"&amp;VLOOKUP($C824,ModMap!$A$2:$B$21,2,FALSE)&amp;"'!$K:$K"),0),"Edit on module sheet"),"")</f>
        <v>Edit on module sheet</v>
      </c>
    </row>
    <row r="825" ht="42.0" customHeight="1">
      <c r="A825" s="39">
        <v>823.0</v>
      </c>
      <c r="B825" s="39">
        <v>823.0</v>
      </c>
      <c r="C825" s="39" t="s">
        <v>133</v>
      </c>
      <c r="D825" s="40" t="s">
        <v>134</v>
      </c>
      <c r="E825" s="30" t="s">
        <v>62</v>
      </c>
      <c r="F825" s="68" t="s">
        <v>1900</v>
      </c>
      <c r="G825" s="40" t="s">
        <v>1901</v>
      </c>
      <c r="H825" s="39" t="s">
        <v>2682</v>
      </c>
      <c r="I825" s="39" t="s">
        <v>2683</v>
      </c>
      <c r="J825" s="40" t="s">
        <v>2684</v>
      </c>
      <c r="K825" s="39" t="s">
        <v>2693</v>
      </c>
      <c r="L825" s="40" t="s">
        <v>2694</v>
      </c>
      <c r="M825" s="47" t="s">
        <v>200</v>
      </c>
      <c r="N825" s="39" t="s">
        <v>1907</v>
      </c>
      <c r="O825" s="39" t="s">
        <v>1708</v>
      </c>
      <c r="P825" s="40" t="s">
        <v>2687</v>
      </c>
      <c r="Q825" s="40" t="s">
        <v>2688</v>
      </c>
      <c r="R825" s="39" t="s">
        <v>1910</v>
      </c>
      <c r="S825" s="39" t="s">
        <v>1920</v>
      </c>
      <c r="T825" s="39" t="str">
        <f t="array" ref="T825">IFERROR(INDEX(INDIRECT("'"&amp;VLOOKUP($C825,ModMap!$A$2:$B$21,2,FALSE)&amp;"'!T:T"),MATCH($K825,INDIRECT("'"&amp;VLOOKUP($C825,ModMap!$A$2:$B$21,2,FALSE)&amp;"'!$K:$K"),0)),"")</f>
        <v>Unassigned</v>
      </c>
      <c r="U825" s="48" t="s">
        <v>33</v>
      </c>
      <c r="V825" s="39" t="str">
        <f t="array" ref="V825">IFERROR(INDEX(INDIRECT("'"&amp;VLOOKUP($C825,ModMap!$A$2:$B$21,2,FALSE)&amp;"'!V:V"),MATCH($K825,INDIRECT("'"&amp;VLOOKUP($C825,ModMap!$A$2:$B$21,2,FALSE)&amp;"'!$K:$K"),0)),"")</f>
        <v>Not Started</v>
      </c>
      <c r="W825" s="39" t="str">
        <f t="array" ref="W825">IFERROR(INDEX(INDIRECT("'"&amp;VLOOKUP($C825,ModMap!$A$2:$B$21,2,FALSE)&amp;"'!W:W"),MATCH($K825,INDIRECT("'"&amp;VLOOKUP($C825,ModMap!$A$2:$B$21,2,FALSE)&amp;"'!$K:$K"),0)),"")</f>
        <v>Unassigned</v>
      </c>
      <c r="X825" s="44" t="s">
        <v>36</v>
      </c>
      <c r="Y825" s="39" t="str">
        <f t="array" ref="Y825">IFERROR(INDEX(INDIRECT("'"&amp;VLOOKUP($C825,ModMap!$A$2:$B$21,2,FALSE)&amp;"'!Y:Y"),MATCH($K825,INDIRECT("'"&amp;VLOOKUP($C825,ModMap!$A$2:$B$21,2,FALSE)&amp;"'!$K:$K"),0)),"")</f>
        <v>N/A</v>
      </c>
      <c r="Z825" s="39" t="str">
        <f t="array" ref="Z825">IFERROR(INDEX(INDIRECT("'"&amp;VLOOKUP($C825,ModMap!$A$2:$B$21,2,FALSE)&amp;"'!Z:Z"),MATCH($K825,INDIRECT("'"&amp;VLOOKUP($C825,ModMap!$A$2:$B$21,2,FALSE)&amp;"'!$K:$K"),0)),"")</f>
        <v/>
      </c>
      <c r="AA825" s="44" t="s">
        <v>36</v>
      </c>
      <c r="AB825" s="39" t="str">
        <f t="array" ref="AB825">IFERROR(INDEX(INDIRECT("'"&amp;VLOOKUP($C825,ModMap!$A$2:$B$21,2,FALSE)&amp;"'!AB:AB"),MATCH($K825,INDIRECT("'"&amp;VLOOKUP($C825,ModMap!$A$2:$B$21,2,FALSE)&amp;"'!$K:$K"),0)),"")</f>
        <v>N/A</v>
      </c>
      <c r="AC825" s="39" t="str">
        <f t="array" ref="AC825">IFERROR(INDEX(INDIRECT("'"&amp;VLOOKUP($C825,ModMap!$A$2:$B$21,2,FALSE)&amp;"'!AC:AC"),MATCH($K825,INDIRECT("'"&amp;VLOOKUP($C825,ModMap!$A$2:$B$21,2,FALSE)&amp;"'!$K:$K"),0)),"")</f>
        <v/>
      </c>
      <c r="AD825" s="48" t="s">
        <v>33</v>
      </c>
      <c r="AE825" s="39" t="str">
        <f t="array" ref="AE825">IFERROR(INDEX(INDIRECT("'"&amp;VLOOKUP($C825,ModMap!$A$2:$B$21,2,FALSE)&amp;"'!AE:AE"),MATCH($K825,INDIRECT("'"&amp;VLOOKUP($C825,ModMap!$A$2:$B$21,2,FALSE)&amp;"'!$K:$K"),0)),"")</f>
        <v>Not Started</v>
      </c>
      <c r="AF825" s="39" t="str">
        <f t="array" ref="AF825">IFERROR(INDEX(INDIRECT("'"&amp;VLOOKUP($C825,ModMap!$A$2:$B$21,2,FALSE)&amp;"'!AF:AF"),MATCH($K825,INDIRECT("'"&amp;VLOOKUP($C825,ModMap!$A$2:$B$21,2,FALSE)&amp;"'!$K:$K"),0)),"")</f>
        <v>Unassigned</v>
      </c>
      <c r="AG825" s="48" t="s">
        <v>33</v>
      </c>
      <c r="AH825" s="39" t="str">
        <f t="array" ref="AH825">IFERROR(INDEX(INDIRECT("'"&amp;VLOOKUP($C825,ModMap!$A$2:$B$21,2,FALSE)&amp;"'!AH:AH"),MATCH($K825,INDIRECT("'"&amp;VLOOKUP($C825,ModMap!$A$2:$B$21,2,FALSE)&amp;"'!$K:$K"),0)),"")</f>
        <v>Not Started</v>
      </c>
      <c r="AI825" s="39" t="str">
        <f t="array" ref="AI825">IFERROR(INDEX(INDIRECT("'"&amp;VLOOKUP($C825,ModMap!$A$2:$B$21,2,FALSE)&amp;"'!AI:AI"),MATCH($K825,INDIRECT("'"&amp;VLOOKUP($C825,ModMap!$A$2:$B$21,2,FALSE)&amp;"'!$K:$K"),0)),"")</f>
        <v>Unassigned</v>
      </c>
      <c r="AJ825" s="44" t="s">
        <v>36</v>
      </c>
      <c r="AK825" s="39" t="str">
        <f t="array" ref="AK825">IFERROR(INDEX(INDIRECT("'"&amp;VLOOKUP($C825,ModMap!$A$2:$B$21,2,FALSE)&amp;"'!AK:AK"),MATCH($K825,INDIRECT("'"&amp;VLOOKUP($C825,ModMap!$A$2:$B$21,2,FALSE)&amp;"'!$K:$K"),0)),"")</f>
        <v>N/A</v>
      </c>
      <c r="AL825" s="39" t="str">
        <f t="array" ref="AL825">IFERROR(INDEX(INDIRECT("'"&amp;VLOOKUP($C825,ModMap!$A$2:$B$21,2,FALSE)&amp;"'!AL:AL"),MATCH($K825,INDIRECT("'"&amp;VLOOKUP($C825,ModMap!$A$2:$B$21,2,FALSE)&amp;"'!$K:$K"),0)),"")</f>
        <v/>
      </c>
      <c r="AM825" s="39">
        <f t="shared" si="1"/>
        <v>3</v>
      </c>
      <c r="AN825" s="39" t="str">
        <f t="shared" si="2"/>
        <v>Not Started</v>
      </c>
      <c r="AO825" s="40" t="str">
        <f t="array" ref="AO825">IFERROR(INDEX(INDIRECT("'"&amp;VLOOKUP($C825,ModMap!$A$2:$B$21,2,FALSE)&amp;"'!AO:AO"),MATCH($K825,INDIRECT("'"&amp;VLOOKUP($C825,ModMap!$A$2:$B$21,2,FALSE)&amp;"'!$K:$K"),0)),"")</f>
        <v/>
      </c>
      <c r="AP825" s="49" t="str">
        <f t="array" ref="AP825">IFERROR(HYPERLINK("#'"&amp;VLOOKUP($C825,ModMap!$A$2:$B$21,2,FALSE)&amp;"'!V"&amp;MATCH($K825,INDIRECT("'"&amp;VLOOKUP($C825,ModMap!$A$2:$B$21,2,FALSE)&amp;"'!$K:$K"),0),"Edit on module sheet"),"")</f>
        <v>Edit on module sheet</v>
      </c>
    </row>
    <row r="826" ht="42.0" customHeight="1">
      <c r="A826" s="50">
        <v>824.0</v>
      </c>
      <c r="B826" s="50">
        <v>824.0</v>
      </c>
      <c r="C826" s="50" t="s">
        <v>133</v>
      </c>
      <c r="D826" s="51" t="s">
        <v>134</v>
      </c>
      <c r="E826" s="30" t="s">
        <v>62</v>
      </c>
      <c r="F826" s="68" t="s">
        <v>1900</v>
      </c>
      <c r="G826" s="51" t="s">
        <v>1901</v>
      </c>
      <c r="H826" s="50" t="s">
        <v>2682</v>
      </c>
      <c r="I826" s="50" t="s">
        <v>2683</v>
      </c>
      <c r="J826" s="51" t="s">
        <v>2684</v>
      </c>
      <c r="K826" s="50" t="s">
        <v>2705</v>
      </c>
      <c r="L826" s="51" t="s">
        <v>1925</v>
      </c>
      <c r="M826" s="47" t="s">
        <v>200</v>
      </c>
      <c r="N826" s="50" t="s">
        <v>1907</v>
      </c>
      <c r="O826" s="50" t="s">
        <v>1708</v>
      </c>
      <c r="P826" s="51" t="s">
        <v>2687</v>
      </c>
      <c r="Q826" s="51" t="s">
        <v>2688</v>
      </c>
      <c r="R826" s="50" t="s">
        <v>1910</v>
      </c>
      <c r="S826" s="50" t="s">
        <v>1928</v>
      </c>
      <c r="T826" s="50" t="str">
        <f t="array" ref="T826">IFERROR(INDEX(INDIRECT("'"&amp;VLOOKUP($C826,ModMap!$A$2:$B$21,2,FALSE)&amp;"'!T:T"),MATCH($K826,INDIRECT("'"&amp;VLOOKUP($C826,ModMap!$A$2:$B$21,2,FALSE)&amp;"'!$K:$K"),0)),"")</f>
        <v>Unassigned</v>
      </c>
      <c r="U826" s="48" t="s">
        <v>33</v>
      </c>
      <c r="V826" s="50" t="str">
        <f t="array" ref="V826">IFERROR(INDEX(INDIRECT("'"&amp;VLOOKUP($C826,ModMap!$A$2:$B$21,2,FALSE)&amp;"'!V:V"),MATCH($K826,INDIRECT("'"&amp;VLOOKUP($C826,ModMap!$A$2:$B$21,2,FALSE)&amp;"'!$K:$K"),0)),"")</f>
        <v>Not Started</v>
      </c>
      <c r="W826" s="50" t="str">
        <f t="array" ref="W826">IFERROR(INDEX(INDIRECT("'"&amp;VLOOKUP($C826,ModMap!$A$2:$B$21,2,FALSE)&amp;"'!W:W"),MATCH($K826,INDIRECT("'"&amp;VLOOKUP($C826,ModMap!$A$2:$B$21,2,FALSE)&amp;"'!$K:$K"),0)),"")</f>
        <v>Unassigned</v>
      </c>
      <c r="X826" s="44" t="s">
        <v>36</v>
      </c>
      <c r="Y826" s="50" t="str">
        <f t="array" ref="Y826">IFERROR(INDEX(INDIRECT("'"&amp;VLOOKUP($C826,ModMap!$A$2:$B$21,2,FALSE)&amp;"'!Y:Y"),MATCH($K826,INDIRECT("'"&amp;VLOOKUP($C826,ModMap!$A$2:$B$21,2,FALSE)&amp;"'!$K:$K"),0)),"")</f>
        <v>N/A</v>
      </c>
      <c r="Z826" s="50" t="str">
        <f t="array" ref="Z826">IFERROR(INDEX(INDIRECT("'"&amp;VLOOKUP($C826,ModMap!$A$2:$B$21,2,FALSE)&amp;"'!Z:Z"),MATCH($K826,INDIRECT("'"&amp;VLOOKUP($C826,ModMap!$A$2:$B$21,2,FALSE)&amp;"'!$K:$K"),0)),"")</f>
        <v/>
      </c>
      <c r="AA826" s="44" t="s">
        <v>36</v>
      </c>
      <c r="AB826" s="50" t="str">
        <f t="array" ref="AB826">IFERROR(INDEX(INDIRECT("'"&amp;VLOOKUP($C826,ModMap!$A$2:$B$21,2,FALSE)&amp;"'!AB:AB"),MATCH($K826,INDIRECT("'"&amp;VLOOKUP($C826,ModMap!$A$2:$B$21,2,FALSE)&amp;"'!$K:$K"),0)),"")</f>
        <v>N/A</v>
      </c>
      <c r="AC826" s="50" t="str">
        <f t="array" ref="AC826">IFERROR(INDEX(INDIRECT("'"&amp;VLOOKUP($C826,ModMap!$A$2:$B$21,2,FALSE)&amp;"'!AC:AC"),MATCH($K826,INDIRECT("'"&amp;VLOOKUP($C826,ModMap!$A$2:$B$21,2,FALSE)&amp;"'!$K:$K"),0)),"")</f>
        <v/>
      </c>
      <c r="AD826" s="44" t="s">
        <v>36</v>
      </c>
      <c r="AE826" s="50" t="str">
        <f t="array" ref="AE826">IFERROR(INDEX(INDIRECT("'"&amp;VLOOKUP($C826,ModMap!$A$2:$B$21,2,FALSE)&amp;"'!AE:AE"),MATCH($K826,INDIRECT("'"&amp;VLOOKUP($C826,ModMap!$A$2:$B$21,2,FALSE)&amp;"'!$K:$K"),0)),"")</f>
        <v>N/A</v>
      </c>
      <c r="AF826" s="50" t="str">
        <f t="array" ref="AF826">IFERROR(INDEX(INDIRECT("'"&amp;VLOOKUP($C826,ModMap!$A$2:$B$21,2,FALSE)&amp;"'!AF:AF"),MATCH($K826,INDIRECT("'"&amp;VLOOKUP($C826,ModMap!$A$2:$B$21,2,FALSE)&amp;"'!$K:$K"),0)),"")</f>
        <v/>
      </c>
      <c r="AG826" s="48" t="s">
        <v>33</v>
      </c>
      <c r="AH826" s="50" t="str">
        <f t="array" ref="AH826">IFERROR(INDEX(INDIRECT("'"&amp;VLOOKUP($C826,ModMap!$A$2:$B$21,2,FALSE)&amp;"'!AH:AH"),MATCH($K826,INDIRECT("'"&amp;VLOOKUP($C826,ModMap!$A$2:$B$21,2,FALSE)&amp;"'!$K:$K"),0)),"")</f>
        <v>Not Started</v>
      </c>
      <c r="AI826" s="50" t="str">
        <f t="array" ref="AI826">IFERROR(INDEX(INDIRECT("'"&amp;VLOOKUP($C826,ModMap!$A$2:$B$21,2,FALSE)&amp;"'!AI:AI"),MATCH($K826,INDIRECT("'"&amp;VLOOKUP($C826,ModMap!$A$2:$B$21,2,FALSE)&amp;"'!$K:$K"),0)),"")</f>
        <v>Unassigned</v>
      </c>
      <c r="AJ826" s="44" t="s">
        <v>36</v>
      </c>
      <c r="AK826" s="50" t="str">
        <f t="array" ref="AK826">IFERROR(INDEX(INDIRECT("'"&amp;VLOOKUP($C826,ModMap!$A$2:$B$21,2,FALSE)&amp;"'!AK:AK"),MATCH($K826,INDIRECT("'"&amp;VLOOKUP($C826,ModMap!$A$2:$B$21,2,FALSE)&amp;"'!$K:$K"),0)),"")</f>
        <v>N/A</v>
      </c>
      <c r="AL826" s="50" t="str">
        <f t="array" ref="AL826">IFERROR(INDEX(INDIRECT("'"&amp;VLOOKUP($C826,ModMap!$A$2:$B$21,2,FALSE)&amp;"'!AL:AL"),MATCH($K826,INDIRECT("'"&amp;VLOOKUP($C826,ModMap!$A$2:$B$21,2,FALSE)&amp;"'!$K:$K"),0)),"")</f>
        <v/>
      </c>
      <c r="AM826" s="50">
        <f t="shared" si="1"/>
        <v>2</v>
      </c>
      <c r="AN826" s="50" t="str">
        <f t="shared" si="2"/>
        <v>Not Started</v>
      </c>
      <c r="AO826" s="51" t="str">
        <f t="array" ref="AO826">IFERROR(INDEX(INDIRECT("'"&amp;VLOOKUP($C826,ModMap!$A$2:$B$21,2,FALSE)&amp;"'!AO:AO"),MATCH($K826,INDIRECT("'"&amp;VLOOKUP($C826,ModMap!$A$2:$B$21,2,FALSE)&amp;"'!$K:$K"),0)),"")</f>
        <v/>
      </c>
      <c r="AP826" s="49" t="str">
        <f t="array" ref="AP826">IFERROR(HYPERLINK("#'"&amp;VLOOKUP($C826,ModMap!$A$2:$B$21,2,FALSE)&amp;"'!V"&amp;MATCH($K826,INDIRECT("'"&amp;VLOOKUP($C826,ModMap!$A$2:$B$21,2,FALSE)&amp;"'!$K:$K"),0),"Edit on module sheet"),"")</f>
        <v>Edit on module sheet</v>
      </c>
    </row>
    <row r="827" ht="42.0" customHeight="1">
      <c r="A827" s="39">
        <v>825.0</v>
      </c>
      <c r="B827" s="39">
        <v>825.0</v>
      </c>
      <c r="C827" s="39" t="s">
        <v>133</v>
      </c>
      <c r="D827" s="40" t="s">
        <v>134</v>
      </c>
      <c r="E827" s="31" t="s">
        <v>69</v>
      </c>
      <c r="F827" s="68" t="s">
        <v>1900</v>
      </c>
      <c r="G827" s="40" t="s">
        <v>1901</v>
      </c>
      <c r="H827" s="39" t="s">
        <v>2682</v>
      </c>
      <c r="I827" s="39" t="s">
        <v>2683</v>
      </c>
      <c r="J827" s="40" t="s">
        <v>2684</v>
      </c>
      <c r="K827" s="39" t="s">
        <v>3995</v>
      </c>
      <c r="L827" s="40" t="s">
        <v>3996</v>
      </c>
      <c r="M827" s="48" t="s">
        <v>434</v>
      </c>
      <c r="N827" s="39" t="s">
        <v>1907</v>
      </c>
      <c r="O827" s="39" t="s">
        <v>1708</v>
      </c>
      <c r="P827" s="40" t="s">
        <v>2687</v>
      </c>
      <c r="Q827" s="40" t="s">
        <v>2688</v>
      </c>
      <c r="R827" s="39" t="s">
        <v>1910</v>
      </c>
      <c r="S827" s="39" t="s">
        <v>69</v>
      </c>
      <c r="T827" s="39" t="str">
        <f t="array" ref="T827">IFERROR(INDEX(INDIRECT("'"&amp;VLOOKUP($C827,ModMap!$A$2:$B$21,2,FALSE)&amp;"'!T:T"),MATCH($K827,INDIRECT("'"&amp;VLOOKUP($C827,ModMap!$A$2:$B$21,2,FALSE)&amp;"'!$K:$K"),0)),"")</f>
        <v>Unassigned</v>
      </c>
      <c r="U827" s="48" t="s">
        <v>33</v>
      </c>
      <c r="V827" s="39" t="str">
        <f t="array" ref="V827">IFERROR(INDEX(INDIRECT("'"&amp;VLOOKUP($C827,ModMap!$A$2:$B$21,2,FALSE)&amp;"'!V:V"),MATCH($K827,INDIRECT("'"&amp;VLOOKUP($C827,ModMap!$A$2:$B$21,2,FALSE)&amp;"'!$K:$K"),0)),"")</f>
        <v>Not Started</v>
      </c>
      <c r="W827" s="39" t="str">
        <f t="array" ref="W827">IFERROR(INDEX(INDIRECT("'"&amp;VLOOKUP($C827,ModMap!$A$2:$B$21,2,FALSE)&amp;"'!W:W"),MATCH($K827,INDIRECT("'"&amp;VLOOKUP($C827,ModMap!$A$2:$B$21,2,FALSE)&amp;"'!$K:$K"),0)),"")</f>
        <v>Unassigned</v>
      </c>
      <c r="X827" s="44" t="s">
        <v>36</v>
      </c>
      <c r="Y827" s="39" t="str">
        <f t="array" ref="Y827">IFERROR(INDEX(INDIRECT("'"&amp;VLOOKUP($C827,ModMap!$A$2:$B$21,2,FALSE)&amp;"'!Y:Y"),MATCH($K827,INDIRECT("'"&amp;VLOOKUP($C827,ModMap!$A$2:$B$21,2,FALSE)&amp;"'!$K:$K"),0)),"")</f>
        <v>N/A</v>
      </c>
      <c r="Z827" s="39" t="str">
        <f t="array" ref="Z827">IFERROR(INDEX(INDIRECT("'"&amp;VLOOKUP($C827,ModMap!$A$2:$B$21,2,FALSE)&amp;"'!Z:Z"),MATCH($K827,INDIRECT("'"&amp;VLOOKUP($C827,ModMap!$A$2:$B$21,2,FALSE)&amp;"'!$K:$K"),0)),"")</f>
        <v/>
      </c>
      <c r="AA827" s="44" t="s">
        <v>36</v>
      </c>
      <c r="AB827" s="39" t="str">
        <f t="array" ref="AB827">IFERROR(INDEX(INDIRECT("'"&amp;VLOOKUP($C827,ModMap!$A$2:$B$21,2,FALSE)&amp;"'!AB:AB"),MATCH($K827,INDIRECT("'"&amp;VLOOKUP($C827,ModMap!$A$2:$B$21,2,FALSE)&amp;"'!$K:$K"),0)),"")</f>
        <v>N/A</v>
      </c>
      <c r="AC827" s="39" t="str">
        <f t="array" ref="AC827">IFERROR(INDEX(INDIRECT("'"&amp;VLOOKUP($C827,ModMap!$A$2:$B$21,2,FALSE)&amp;"'!AC:AC"),MATCH($K827,INDIRECT("'"&amp;VLOOKUP($C827,ModMap!$A$2:$B$21,2,FALSE)&amp;"'!$K:$K"),0)),"")</f>
        <v/>
      </c>
      <c r="AD827" s="48" t="s">
        <v>33</v>
      </c>
      <c r="AE827" s="39" t="str">
        <f t="array" ref="AE827">IFERROR(INDEX(INDIRECT("'"&amp;VLOOKUP($C827,ModMap!$A$2:$B$21,2,FALSE)&amp;"'!AE:AE"),MATCH($K827,INDIRECT("'"&amp;VLOOKUP($C827,ModMap!$A$2:$B$21,2,FALSE)&amp;"'!$K:$K"),0)),"")</f>
        <v>Not Started</v>
      </c>
      <c r="AF827" s="39" t="str">
        <f t="array" ref="AF827">IFERROR(INDEX(INDIRECT("'"&amp;VLOOKUP($C827,ModMap!$A$2:$B$21,2,FALSE)&amp;"'!AF:AF"),MATCH($K827,INDIRECT("'"&amp;VLOOKUP($C827,ModMap!$A$2:$B$21,2,FALSE)&amp;"'!$K:$K"),0)),"")</f>
        <v>Unassigned</v>
      </c>
      <c r="AG827" s="48" t="s">
        <v>33</v>
      </c>
      <c r="AH827" s="39" t="str">
        <f t="array" ref="AH827">IFERROR(INDEX(INDIRECT("'"&amp;VLOOKUP($C827,ModMap!$A$2:$B$21,2,FALSE)&amp;"'!AH:AH"),MATCH($K827,INDIRECT("'"&amp;VLOOKUP($C827,ModMap!$A$2:$B$21,2,FALSE)&amp;"'!$K:$K"),0)),"")</f>
        <v>Not Started</v>
      </c>
      <c r="AI827" s="39" t="str">
        <f t="array" ref="AI827">IFERROR(INDEX(INDIRECT("'"&amp;VLOOKUP($C827,ModMap!$A$2:$B$21,2,FALSE)&amp;"'!AI:AI"),MATCH($K827,INDIRECT("'"&amp;VLOOKUP($C827,ModMap!$A$2:$B$21,2,FALSE)&amp;"'!$K:$K"),0)),"")</f>
        <v>Unassigned</v>
      </c>
      <c r="AJ827" s="44" t="s">
        <v>36</v>
      </c>
      <c r="AK827" s="39" t="str">
        <f t="array" ref="AK827">IFERROR(INDEX(INDIRECT("'"&amp;VLOOKUP($C827,ModMap!$A$2:$B$21,2,FALSE)&amp;"'!AK:AK"),MATCH($K827,INDIRECT("'"&amp;VLOOKUP($C827,ModMap!$A$2:$B$21,2,FALSE)&amp;"'!$K:$K"),0)),"")</f>
        <v>N/A</v>
      </c>
      <c r="AL827" s="39" t="str">
        <f t="array" ref="AL827">IFERROR(INDEX(INDIRECT("'"&amp;VLOOKUP($C827,ModMap!$A$2:$B$21,2,FALSE)&amp;"'!AL:AL"),MATCH($K827,INDIRECT("'"&amp;VLOOKUP($C827,ModMap!$A$2:$B$21,2,FALSE)&amp;"'!$K:$K"),0)),"")</f>
        <v/>
      </c>
      <c r="AM827" s="39">
        <f t="shared" si="1"/>
        <v>3</v>
      </c>
      <c r="AN827" s="39" t="str">
        <f t="shared" si="2"/>
        <v>Not Started</v>
      </c>
      <c r="AO827" s="40" t="str">
        <f t="array" ref="AO827">IFERROR(INDEX(INDIRECT("'"&amp;VLOOKUP($C827,ModMap!$A$2:$B$21,2,FALSE)&amp;"'!AO:AO"),MATCH($K827,INDIRECT("'"&amp;VLOOKUP($C827,ModMap!$A$2:$B$21,2,FALSE)&amp;"'!$K:$K"),0)),"")</f>
        <v/>
      </c>
      <c r="AP827" s="49" t="str">
        <f t="array" ref="AP827">IFERROR(HYPERLINK("#'"&amp;VLOOKUP($C827,ModMap!$A$2:$B$21,2,FALSE)&amp;"'!V"&amp;MATCH($K827,INDIRECT("'"&amp;VLOOKUP($C827,ModMap!$A$2:$B$21,2,FALSE)&amp;"'!$K:$K"),0),"Edit on module sheet"),"")</f>
        <v>Edit on module sheet</v>
      </c>
    </row>
    <row r="828" ht="42.0" customHeight="1">
      <c r="A828" s="50">
        <v>826.0</v>
      </c>
      <c r="B828" s="50">
        <v>826.0</v>
      </c>
      <c r="C828" s="50" t="s">
        <v>133</v>
      </c>
      <c r="D828" s="51" t="s">
        <v>134</v>
      </c>
      <c r="E828" s="30" t="s">
        <v>62</v>
      </c>
      <c r="F828" s="68" t="s">
        <v>1900</v>
      </c>
      <c r="G828" s="51" t="s">
        <v>1901</v>
      </c>
      <c r="H828" s="50" t="s">
        <v>2708</v>
      </c>
      <c r="I828" s="50" t="s">
        <v>2709</v>
      </c>
      <c r="J828" s="51" t="s">
        <v>2710</v>
      </c>
      <c r="K828" s="50" t="s">
        <v>2711</v>
      </c>
      <c r="L828" s="51" t="s">
        <v>2712</v>
      </c>
      <c r="M828" s="47" t="s">
        <v>200</v>
      </c>
      <c r="N828" s="50" t="s">
        <v>1907</v>
      </c>
      <c r="O828" s="50" t="s">
        <v>1721</v>
      </c>
      <c r="P828" s="51" t="s">
        <v>1722</v>
      </c>
      <c r="Q828" s="51" t="s">
        <v>1723</v>
      </c>
      <c r="R828" s="50" t="s">
        <v>1910</v>
      </c>
      <c r="S828" s="50" t="s">
        <v>1911</v>
      </c>
      <c r="T828" s="50" t="str">
        <f t="array" ref="T828">IFERROR(INDEX(INDIRECT("'"&amp;VLOOKUP($C828,ModMap!$A$2:$B$21,2,FALSE)&amp;"'!T:T"),MATCH($K828,INDIRECT("'"&amp;VLOOKUP($C828,ModMap!$A$2:$B$21,2,FALSE)&amp;"'!$K:$K"),0)),"")</f>
        <v>Unassigned</v>
      </c>
      <c r="U828" s="48" t="s">
        <v>33</v>
      </c>
      <c r="V828" s="50" t="str">
        <f t="array" ref="V828">IFERROR(INDEX(INDIRECT("'"&amp;VLOOKUP($C828,ModMap!$A$2:$B$21,2,FALSE)&amp;"'!V:V"),MATCH($K828,INDIRECT("'"&amp;VLOOKUP($C828,ModMap!$A$2:$B$21,2,FALSE)&amp;"'!$K:$K"),0)),"")</f>
        <v>Not Started</v>
      </c>
      <c r="W828" s="50" t="str">
        <f t="array" ref="W828">IFERROR(INDEX(INDIRECT("'"&amp;VLOOKUP($C828,ModMap!$A$2:$B$21,2,FALSE)&amp;"'!W:W"),MATCH($K828,INDIRECT("'"&amp;VLOOKUP($C828,ModMap!$A$2:$B$21,2,FALSE)&amp;"'!$K:$K"),0)),"")</f>
        <v>Unassigned</v>
      </c>
      <c r="X828" s="44" t="s">
        <v>36</v>
      </c>
      <c r="Y828" s="50" t="str">
        <f t="array" ref="Y828">IFERROR(INDEX(INDIRECT("'"&amp;VLOOKUP($C828,ModMap!$A$2:$B$21,2,FALSE)&amp;"'!Y:Y"),MATCH($K828,INDIRECT("'"&amp;VLOOKUP($C828,ModMap!$A$2:$B$21,2,FALSE)&amp;"'!$K:$K"),0)),"")</f>
        <v>N/A</v>
      </c>
      <c r="Z828" s="50" t="str">
        <f t="array" ref="Z828">IFERROR(INDEX(INDIRECT("'"&amp;VLOOKUP($C828,ModMap!$A$2:$B$21,2,FALSE)&amp;"'!Z:Z"),MATCH($K828,INDIRECT("'"&amp;VLOOKUP($C828,ModMap!$A$2:$B$21,2,FALSE)&amp;"'!$K:$K"),0)),"")</f>
        <v/>
      </c>
      <c r="AA828" s="44" t="s">
        <v>36</v>
      </c>
      <c r="AB828" s="50" t="str">
        <f t="array" ref="AB828">IFERROR(INDEX(INDIRECT("'"&amp;VLOOKUP($C828,ModMap!$A$2:$B$21,2,FALSE)&amp;"'!AB:AB"),MATCH($K828,INDIRECT("'"&amp;VLOOKUP($C828,ModMap!$A$2:$B$21,2,FALSE)&amp;"'!$K:$K"),0)),"")</f>
        <v>N/A</v>
      </c>
      <c r="AC828" s="50" t="str">
        <f t="array" ref="AC828">IFERROR(INDEX(INDIRECT("'"&amp;VLOOKUP($C828,ModMap!$A$2:$B$21,2,FALSE)&amp;"'!AC:AC"),MATCH($K828,INDIRECT("'"&amp;VLOOKUP($C828,ModMap!$A$2:$B$21,2,FALSE)&amp;"'!$K:$K"),0)),"")</f>
        <v/>
      </c>
      <c r="AD828" s="44" t="s">
        <v>36</v>
      </c>
      <c r="AE828" s="50" t="str">
        <f t="array" ref="AE828">IFERROR(INDEX(INDIRECT("'"&amp;VLOOKUP($C828,ModMap!$A$2:$B$21,2,FALSE)&amp;"'!AE:AE"),MATCH($K828,INDIRECT("'"&amp;VLOOKUP($C828,ModMap!$A$2:$B$21,2,FALSE)&amp;"'!$K:$K"),0)),"")</f>
        <v>N/A</v>
      </c>
      <c r="AF828" s="50" t="str">
        <f t="array" ref="AF828">IFERROR(INDEX(INDIRECT("'"&amp;VLOOKUP($C828,ModMap!$A$2:$B$21,2,FALSE)&amp;"'!AF:AF"),MATCH($K828,INDIRECT("'"&amp;VLOOKUP($C828,ModMap!$A$2:$B$21,2,FALSE)&amp;"'!$K:$K"),0)),"")</f>
        <v/>
      </c>
      <c r="AG828" s="48" t="s">
        <v>33</v>
      </c>
      <c r="AH828" s="50" t="str">
        <f t="array" ref="AH828">IFERROR(INDEX(INDIRECT("'"&amp;VLOOKUP($C828,ModMap!$A$2:$B$21,2,FALSE)&amp;"'!AH:AH"),MATCH($K828,INDIRECT("'"&amp;VLOOKUP($C828,ModMap!$A$2:$B$21,2,FALSE)&amp;"'!$K:$K"),0)),"")</f>
        <v>Not Started</v>
      </c>
      <c r="AI828" s="50" t="str">
        <f t="array" ref="AI828">IFERROR(INDEX(INDIRECT("'"&amp;VLOOKUP($C828,ModMap!$A$2:$B$21,2,FALSE)&amp;"'!AI:AI"),MATCH($K828,INDIRECT("'"&amp;VLOOKUP($C828,ModMap!$A$2:$B$21,2,FALSE)&amp;"'!$K:$K"),0)),"")</f>
        <v>Unassigned</v>
      </c>
      <c r="AJ828" s="44" t="s">
        <v>36</v>
      </c>
      <c r="AK828" s="50" t="str">
        <f t="array" ref="AK828">IFERROR(INDEX(INDIRECT("'"&amp;VLOOKUP($C828,ModMap!$A$2:$B$21,2,FALSE)&amp;"'!AK:AK"),MATCH($K828,INDIRECT("'"&amp;VLOOKUP($C828,ModMap!$A$2:$B$21,2,FALSE)&amp;"'!$K:$K"),0)),"")</f>
        <v>N/A</v>
      </c>
      <c r="AL828" s="50" t="str">
        <f t="array" ref="AL828">IFERROR(INDEX(INDIRECT("'"&amp;VLOOKUP($C828,ModMap!$A$2:$B$21,2,FALSE)&amp;"'!AL:AL"),MATCH($K828,INDIRECT("'"&amp;VLOOKUP($C828,ModMap!$A$2:$B$21,2,FALSE)&amp;"'!$K:$K"),0)),"")</f>
        <v/>
      </c>
      <c r="AM828" s="50">
        <f t="shared" si="1"/>
        <v>2</v>
      </c>
      <c r="AN828" s="50" t="str">
        <f t="shared" si="2"/>
        <v>Not Started</v>
      </c>
      <c r="AO828" s="51" t="str">
        <f t="array" ref="AO828">IFERROR(INDEX(INDIRECT("'"&amp;VLOOKUP($C828,ModMap!$A$2:$B$21,2,FALSE)&amp;"'!AO:AO"),MATCH($K828,INDIRECT("'"&amp;VLOOKUP($C828,ModMap!$A$2:$B$21,2,FALSE)&amp;"'!$K:$K"),0)),"")</f>
        <v/>
      </c>
      <c r="AP828" s="49" t="str">
        <f t="array" ref="AP828">IFERROR(HYPERLINK("#'"&amp;VLOOKUP($C828,ModMap!$A$2:$B$21,2,FALSE)&amp;"'!V"&amp;MATCH($K828,INDIRECT("'"&amp;VLOOKUP($C828,ModMap!$A$2:$B$21,2,FALSE)&amp;"'!$K:$K"),0),"Edit on module sheet"),"")</f>
        <v>Edit on module sheet</v>
      </c>
    </row>
    <row r="829" ht="42.0" customHeight="1">
      <c r="A829" s="39">
        <v>827.0</v>
      </c>
      <c r="B829" s="39">
        <v>827.0</v>
      </c>
      <c r="C829" s="39" t="s">
        <v>133</v>
      </c>
      <c r="D829" s="40" t="s">
        <v>134</v>
      </c>
      <c r="E829" s="30" t="s">
        <v>62</v>
      </c>
      <c r="F829" s="68" t="s">
        <v>1900</v>
      </c>
      <c r="G829" s="40" t="s">
        <v>1901</v>
      </c>
      <c r="H829" s="39" t="s">
        <v>2708</v>
      </c>
      <c r="I829" s="39" t="s">
        <v>2709</v>
      </c>
      <c r="J829" s="40" t="s">
        <v>2710</v>
      </c>
      <c r="K829" s="39" t="s">
        <v>2717</v>
      </c>
      <c r="L829" s="40" t="s">
        <v>2718</v>
      </c>
      <c r="M829" s="47" t="s">
        <v>200</v>
      </c>
      <c r="N829" s="39" t="s">
        <v>1907</v>
      </c>
      <c r="O829" s="39" t="s">
        <v>1721</v>
      </c>
      <c r="P829" s="40" t="s">
        <v>1722</v>
      </c>
      <c r="Q829" s="40" t="s">
        <v>1723</v>
      </c>
      <c r="R829" s="39" t="s">
        <v>1910</v>
      </c>
      <c r="S829" s="39" t="s">
        <v>1920</v>
      </c>
      <c r="T829" s="39" t="str">
        <f t="array" ref="T829">IFERROR(INDEX(INDIRECT("'"&amp;VLOOKUP($C829,ModMap!$A$2:$B$21,2,FALSE)&amp;"'!T:T"),MATCH($K829,INDIRECT("'"&amp;VLOOKUP($C829,ModMap!$A$2:$B$21,2,FALSE)&amp;"'!$K:$K"),0)),"")</f>
        <v>Unassigned</v>
      </c>
      <c r="U829" s="48" t="s">
        <v>33</v>
      </c>
      <c r="V829" s="39" t="str">
        <f t="array" ref="V829">IFERROR(INDEX(INDIRECT("'"&amp;VLOOKUP($C829,ModMap!$A$2:$B$21,2,FALSE)&amp;"'!V:V"),MATCH($K829,INDIRECT("'"&amp;VLOOKUP($C829,ModMap!$A$2:$B$21,2,FALSE)&amp;"'!$K:$K"),0)),"")</f>
        <v>Not Started</v>
      </c>
      <c r="W829" s="39" t="str">
        <f t="array" ref="W829">IFERROR(INDEX(INDIRECT("'"&amp;VLOOKUP($C829,ModMap!$A$2:$B$21,2,FALSE)&amp;"'!W:W"),MATCH($K829,INDIRECT("'"&amp;VLOOKUP($C829,ModMap!$A$2:$B$21,2,FALSE)&amp;"'!$K:$K"),0)),"")</f>
        <v>Unassigned</v>
      </c>
      <c r="X829" s="44" t="s">
        <v>36</v>
      </c>
      <c r="Y829" s="39" t="str">
        <f t="array" ref="Y829">IFERROR(INDEX(INDIRECT("'"&amp;VLOOKUP($C829,ModMap!$A$2:$B$21,2,FALSE)&amp;"'!Y:Y"),MATCH($K829,INDIRECT("'"&amp;VLOOKUP($C829,ModMap!$A$2:$B$21,2,FALSE)&amp;"'!$K:$K"),0)),"")</f>
        <v>N/A</v>
      </c>
      <c r="Z829" s="39" t="str">
        <f t="array" ref="Z829">IFERROR(INDEX(INDIRECT("'"&amp;VLOOKUP($C829,ModMap!$A$2:$B$21,2,FALSE)&amp;"'!Z:Z"),MATCH($K829,INDIRECT("'"&amp;VLOOKUP($C829,ModMap!$A$2:$B$21,2,FALSE)&amp;"'!$K:$K"),0)),"")</f>
        <v/>
      </c>
      <c r="AA829" s="44" t="s">
        <v>36</v>
      </c>
      <c r="AB829" s="39" t="str">
        <f t="array" ref="AB829">IFERROR(INDEX(INDIRECT("'"&amp;VLOOKUP($C829,ModMap!$A$2:$B$21,2,FALSE)&amp;"'!AB:AB"),MATCH($K829,INDIRECT("'"&amp;VLOOKUP($C829,ModMap!$A$2:$B$21,2,FALSE)&amp;"'!$K:$K"),0)),"")</f>
        <v>N/A</v>
      </c>
      <c r="AC829" s="39" t="str">
        <f t="array" ref="AC829">IFERROR(INDEX(INDIRECT("'"&amp;VLOOKUP($C829,ModMap!$A$2:$B$21,2,FALSE)&amp;"'!AC:AC"),MATCH($K829,INDIRECT("'"&amp;VLOOKUP($C829,ModMap!$A$2:$B$21,2,FALSE)&amp;"'!$K:$K"),0)),"")</f>
        <v/>
      </c>
      <c r="AD829" s="48" t="s">
        <v>33</v>
      </c>
      <c r="AE829" s="39" t="str">
        <f t="array" ref="AE829">IFERROR(INDEX(INDIRECT("'"&amp;VLOOKUP($C829,ModMap!$A$2:$B$21,2,FALSE)&amp;"'!AE:AE"),MATCH($K829,INDIRECT("'"&amp;VLOOKUP($C829,ModMap!$A$2:$B$21,2,FALSE)&amp;"'!$K:$K"),0)),"")</f>
        <v>Not Started</v>
      </c>
      <c r="AF829" s="39" t="str">
        <f t="array" ref="AF829">IFERROR(INDEX(INDIRECT("'"&amp;VLOOKUP($C829,ModMap!$A$2:$B$21,2,FALSE)&amp;"'!AF:AF"),MATCH($K829,INDIRECT("'"&amp;VLOOKUP($C829,ModMap!$A$2:$B$21,2,FALSE)&amp;"'!$K:$K"),0)),"")</f>
        <v>Unassigned</v>
      </c>
      <c r="AG829" s="48" t="s">
        <v>33</v>
      </c>
      <c r="AH829" s="39" t="str">
        <f t="array" ref="AH829">IFERROR(INDEX(INDIRECT("'"&amp;VLOOKUP($C829,ModMap!$A$2:$B$21,2,FALSE)&amp;"'!AH:AH"),MATCH($K829,INDIRECT("'"&amp;VLOOKUP($C829,ModMap!$A$2:$B$21,2,FALSE)&amp;"'!$K:$K"),0)),"")</f>
        <v>Not Started</v>
      </c>
      <c r="AI829" s="39" t="str">
        <f t="array" ref="AI829">IFERROR(INDEX(INDIRECT("'"&amp;VLOOKUP($C829,ModMap!$A$2:$B$21,2,FALSE)&amp;"'!AI:AI"),MATCH($K829,INDIRECT("'"&amp;VLOOKUP($C829,ModMap!$A$2:$B$21,2,FALSE)&amp;"'!$K:$K"),0)),"")</f>
        <v>Unassigned</v>
      </c>
      <c r="AJ829" s="44" t="s">
        <v>36</v>
      </c>
      <c r="AK829" s="39" t="str">
        <f t="array" ref="AK829">IFERROR(INDEX(INDIRECT("'"&amp;VLOOKUP($C829,ModMap!$A$2:$B$21,2,FALSE)&amp;"'!AK:AK"),MATCH($K829,INDIRECT("'"&amp;VLOOKUP($C829,ModMap!$A$2:$B$21,2,FALSE)&amp;"'!$K:$K"),0)),"")</f>
        <v>N/A</v>
      </c>
      <c r="AL829" s="39" t="str">
        <f t="array" ref="AL829">IFERROR(INDEX(INDIRECT("'"&amp;VLOOKUP($C829,ModMap!$A$2:$B$21,2,FALSE)&amp;"'!AL:AL"),MATCH($K829,INDIRECT("'"&amp;VLOOKUP($C829,ModMap!$A$2:$B$21,2,FALSE)&amp;"'!$K:$K"),0)),"")</f>
        <v/>
      </c>
      <c r="AM829" s="39">
        <f t="shared" si="1"/>
        <v>3</v>
      </c>
      <c r="AN829" s="39" t="str">
        <f t="shared" si="2"/>
        <v>Not Started</v>
      </c>
      <c r="AO829" s="40" t="str">
        <f t="array" ref="AO829">IFERROR(INDEX(INDIRECT("'"&amp;VLOOKUP($C829,ModMap!$A$2:$B$21,2,FALSE)&amp;"'!AO:AO"),MATCH($K829,INDIRECT("'"&amp;VLOOKUP($C829,ModMap!$A$2:$B$21,2,FALSE)&amp;"'!$K:$K"),0)),"")</f>
        <v/>
      </c>
      <c r="AP829" s="49" t="str">
        <f t="array" ref="AP829">IFERROR(HYPERLINK("#'"&amp;VLOOKUP($C829,ModMap!$A$2:$B$21,2,FALSE)&amp;"'!V"&amp;MATCH($K829,INDIRECT("'"&amp;VLOOKUP($C829,ModMap!$A$2:$B$21,2,FALSE)&amp;"'!$K:$K"),0),"Edit on module sheet"),"")</f>
        <v>Edit on module sheet</v>
      </c>
    </row>
    <row r="830" ht="42.0" customHeight="1">
      <c r="A830" s="50">
        <v>828.0</v>
      </c>
      <c r="B830" s="50">
        <v>828.0</v>
      </c>
      <c r="C830" s="50" t="s">
        <v>133</v>
      </c>
      <c r="D830" s="51" t="s">
        <v>134</v>
      </c>
      <c r="E830" s="30" t="s">
        <v>62</v>
      </c>
      <c r="F830" s="68" t="s">
        <v>1900</v>
      </c>
      <c r="G830" s="51" t="s">
        <v>1901</v>
      </c>
      <c r="H830" s="50" t="s">
        <v>2708</v>
      </c>
      <c r="I830" s="50" t="s">
        <v>2709</v>
      </c>
      <c r="J830" s="51" t="s">
        <v>2710</v>
      </c>
      <c r="K830" s="50" t="s">
        <v>2721</v>
      </c>
      <c r="L830" s="51" t="s">
        <v>1925</v>
      </c>
      <c r="M830" s="47" t="s">
        <v>200</v>
      </c>
      <c r="N830" s="50" t="s">
        <v>1907</v>
      </c>
      <c r="O830" s="50" t="s">
        <v>1721</v>
      </c>
      <c r="P830" s="51" t="s">
        <v>1722</v>
      </c>
      <c r="Q830" s="51" t="s">
        <v>1723</v>
      </c>
      <c r="R830" s="50" t="s">
        <v>1910</v>
      </c>
      <c r="S830" s="50" t="s">
        <v>1928</v>
      </c>
      <c r="T830" s="50" t="str">
        <f t="array" ref="T830">IFERROR(INDEX(INDIRECT("'"&amp;VLOOKUP($C830,ModMap!$A$2:$B$21,2,FALSE)&amp;"'!T:T"),MATCH($K830,INDIRECT("'"&amp;VLOOKUP($C830,ModMap!$A$2:$B$21,2,FALSE)&amp;"'!$K:$K"),0)),"")</f>
        <v>Unassigned</v>
      </c>
      <c r="U830" s="48" t="s">
        <v>33</v>
      </c>
      <c r="V830" s="50" t="str">
        <f t="array" ref="V830">IFERROR(INDEX(INDIRECT("'"&amp;VLOOKUP($C830,ModMap!$A$2:$B$21,2,FALSE)&amp;"'!V:V"),MATCH($K830,INDIRECT("'"&amp;VLOOKUP($C830,ModMap!$A$2:$B$21,2,FALSE)&amp;"'!$K:$K"),0)),"")</f>
        <v>Not Started</v>
      </c>
      <c r="W830" s="50" t="str">
        <f t="array" ref="W830">IFERROR(INDEX(INDIRECT("'"&amp;VLOOKUP($C830,ModMap!$A$2:$B$21,2,FALSE)&amp;"'!W:W"),MATCH($K830,INDIRECT("'"&amp;VLOOKUP($C830,ModMap!$A$2:$B$21,2,FALSE)&amp;"'!$K:$K"),0)),"")</f>
        <v>Unassigned</v>
      </c>
      <c r="X830" s="44" t="s">
        <v>36</v>
      </c>
      <c r="Y830" s="50" t="str">
        <f t="array" ref="Y830">IFERROR(INDEX(INDIRECT("'"&amp;VLOOKUP($C830,ModMap!$A$2:$B$21,2,FALSE)&amp;"'!Y:Y"),MATCH($K830,INDIRECT("'"&amp;VLOOKUP($C830,ModMap!$A$2:$B$21,2,FALSE)&amp;"'!$K:$K"),0)),"")</f>
        <v>N/A</v>
      </c>
      <c r="Z830" s="50" t="str">
        <f t="array" ref="Z830">IFERROR(INDEX(INDIRECT("'"&amp;VLOOKUP($C830,ModMap!$A$2:$B$21,2,FALSE)&amp;"'!Z:Z"),MATCH($K830,INDIRECT("'"&amp;VLOOKUP($C830,ModMap!$A$2:$B$21,2,FALSE)&amp;"'!$K:$K"),0)),"")</f>
        <v/>
      </c>
      <c r="AA830" s="44" t="s">
        <v>36</v>
      </c>
      <c r="AB830" s="50" t="str">
        <f t="array" ref="AB830">IFERROR(INDEX(INDIRECT("'"&amp;VLOOKUP($C830,ModMap!$A$2:$B$21,2,FALSE)&amp;"'!AB:AB"),MATCH($K830,INDIRECT("'"&amp;VLOOKUP($C830,ModMap!$A$2:$B$21,2,FALSE)&amp;"'!$K:$K"),0)),"")</f>
        <v>N/A</v>
      </c>
      <c r="AC830" s="50" t="str">
        <f t="array" ref="AC830">IFERROR(INDEX(INDIRECT("'"&amp;VLOOKUP($C830,ModMap!$A$2:$B$21,2,FALSE)&amp;"'!AC:AC"),MATCH($K830,INDIRECT("'"&amp;VLOOKUP($C830,ModMap!$A$2:$B$21,2,FALSE)&amp;"'!$K:$K"),0)),"")</f>
        <v/>
      </c>
      <c r="AD830" s="44" t="s">
        <v>36</v>
      </c>
      <c r="AE830" s="50" t="str">
        <f t="array" ref="AE830">IFERROR(INDEX(INDIRECT("'"&amp;VLOOKUP($C830,ModMap!$A$2:$B$21,2,FALSE)&amp;"'!AE:AE"),MATCH($K830,INDIRECT("'"&amp;VLOOKUP($C830,ModMap!$A$2:$B$21,2,FALSE)&amp;"'!$K:$K"),0)),"")</f>
        <v>N/A</v>
      </c>
      <c r="AF830" s="50" t="str">
        <f t="array" ref="AF830">IFERROR(INDEX(INDIRECT("'"&amp;VLOOKUP($C830,ModMap!$A$2:$B$21,2,FALSE)&amp;"'!AF:AF"),MATCH($K830,INDIRECT("'"&amp;VLOOKUP($C830,ModMap!$A$2:$B$21,2,FALSE)&amp;"'!$K:$K"),0)),"")</f>
        <v/>
      </c>
      <c r="AG830" s="48" t="s">
        <v>33</v>
      </c>
      <c r="AH830" s="50" t="str">
        <f t="array" ref="AH830">IFERROR(INDEX(INDIRECT("'"&amp;VLOOKUP($C830,ModMap!$A$2:$B$21,2,FALSE)&amp;"'!AH:AH"),MATCH($K830,INDIRECT("'"&amp;VLOOKUP($C830,ModMap!$A$2:$B$21,2,FALSE)&amp;"'!$K:$K"),0)),"")</f>
        <v>Not Started</v>
      </c>
      <c r="AI830" s="50" t="str">
        <f t="array" ref="AI830">IFERROR(INDEX(INDIRECT("'"&amp;VLOOKUP($C830,ModMap!$A$2:$B$21,2,FALSE)&amp;"'!AI:AI"),MATCH($K830,INDIRECT("'"&amp;VLOOKUP($C830,ModMap!$A$2:$B$21,2,FALSE)&amp;"'!$K:$K"),0)),"")</f>
        <v>Unassigned</v>
      </c>
      <c r="AJ830" s="44" t="s">
        <v>36</v>
      </c>
      <c r="AK830" s="50" t="str">
        <f t="array" ref="AK830">IFERROR(INDEX(INDIRECT("'"&amp;VLOOKUP($C830,ModMap!$A$2:$B$21,2,FALSE)&amp;"'!AK:AK"),MATCH($K830,INDIRECT("'"&amp;VLOOKUP($C830,ModMap!$A$2:$B$21,2,FALSE)&amp;"'!$K:$K"),0)),"")</f>
        <v>N/A</v>
      </c>
      <c r="AL830" s="50" t="str">
        <f t="array" ref="AL830">IFERROR(INDEX(INDIRECT("'"&amp;VLOOKUP($C830,ModMap!$A$2:$B$21,2,FALSE)&amp;"'!AL:AL"),MATCH($K830,INDIRECT("'"&amp;VLOOKUP($C830,ModMap!$A$2:$B$21,2,FALSE)&amp;"'!$K:$K"),0)),"")</f>
        <v/>
      </c>
      <c r="AM830" s="50">
        <f t="shared" si="1"/>
        <v>2</v>
      </c>
      <c r="AN830" s="50" t="str">
        <f t="shared" si="2"/>
        <v>Not Started</v>
      </c>
      <c r="AO830" s="51" t="str">
        <f t="array" ref="AO830">IFERROR(INDEX(INDIRECT("'"&amp;VLOOKUP($C830,ModMap!$A$2:$B$21,2,FALSE)&amp;"'!AO:AO"),MATCH($K830,INDIRECT("'"&amp;VLOOKUP($C830,ModMap!$A$2:$B$21,2,FALSE)&amp;"'!$K:$K"),0)),"")</f>
        <v/>
      </c>
      <c r="AP830" s="49" t="str">
        <f t="array" ref="AP830">IFERROR(HYPERLINK("#'"&amp;VLOOKUP($C830,ModMap!$A$2:$B$21,2,FALSE)&amp;"'!V"&amp;MATCH($K830,INDIRECT("'"&amp;VLOOKUP($C830,ModMap!$A$2:$B$21,2,FALSE)&amp;"'!$K:$K"),0),"Edit on module sheet"),"")</f>
        <v>Edit on module sheet</v>
      </c>
    </row>
    <row r="831" ht="42.0" customHeight="1">
      <c r="A831" s="39">
        <v>829.0</v>
      </c>
      <c r="B831" s="39">
        <v>829.0</v>
      </c>
      <c r="C831" s="39" t="s">
        <v>133</v>
      </c>
      <c r="D831" s="40" t="s">
        <v>134</v>
      </c>
      <c r="E831" s="31" t="s">
        <v>69</v>
      </c>
      <c r="F831" s="68" t="s">
        <v>1900</v>
      </c>
      <c r="G831" s="40" t="s">
        <v>1901</v>
      </c>
      <c r="H831" s="39" t="s">
        <v>2708</v>
      </c>
      <c r="I831" s="39" t="s">
        <v>2709</v>
      </c>
      <c r="J831" s="40" t="s">
        <v>2710</v>
      </c>
      <c r="K831" s="39" t="s">
        <v>3998</v>
      </c>
      <c r="L831" s="40" t="s">
        <v>3999</v>
      </c>
      <c r="M831" s="48" t="s">
        <v>434</v>
      </c>
      <c r="N831" s="39" t="s">
        <v>1907</v>
      </c>
      <c r="O831" s="39" t="s">
        <v>1721</v>
      </c>
      <c r="P831" s="40" t="s">
        <v>1722</v>
      </c>
      <c r="Q831" s="40" t="s">
        <v>1723</v>
      </c>
      <c r="R831" s="39" t="s">
        <v>1910</v>
      </c>
      <c r="S831" s="39" t="s">
        <v>69</v>
      </c>
      <c r="T831" s="39" t="str">
        <f t="array" ref="T831">IFERROR(INDEX(INDIRECT("'"&amp;VLOOKUP($C831,ModMap!$A$2:$B$21,2,FALSE)&amp;"'!T:T"),MATCH($K831,INDIRECT("'"&amp;VLOOKUP($C831,ModMap!$A$2:$B$21,2,FALSE)&amp;"'!$K:$K"),0)),"")</f>
        <v>Unassigned</v>
      </c>
      <c r="U831" s="48" t="s">
        <v>33</v>
      </c>
      <c r="V831" s="39" t="str">
        <f t="array" ref="V831">IFERROR(INDEX(INDIRECT("'"&amp;VLOOKUP($C831,ModMap!$A$2:$B$21,2,FALSE)&amp;"'!V:V"),MATCH($K831,INDIRECT("'"&amp;VLOOKUP($C831,ModMap!$A$2:$B$21,2,FALSE)&amp;"'!$K:$K"),0)),"")</f>
        <v>Not Started</v>
      </c>
      <c r="W831" s="39" t="str">
        <f t="array" ref="W831">IFERROR(INDEX(INDIRECT("'"&amp;VLOOKUP($C831,ModMap!$A$2:$B$21,2,FALSE)&amp;"'!W:W"),MATCH($K831,INDIRECT("'"&amp;VLOOKUP($C831,ModMap!$A$2:$B$21,2,FALSE)&amp;"'!$K:$K"),0)),"")</f>
        <v>Unassigned</v>
      </c>
      <c r="X831" s="44" t="s">
        <v>36</v>
      </c>
      <c r="Y831" s="39" t="str">
        <f t="array" ref="Y831">IFERROR(INDEX(INDIRECT("'"&amp;VLOOKUP($C831,ModMap!$A$2:$B$21,2,FALSE)&amp;"'!Y:Y"),MATCH($K831,INDIRECT("'"&amp;VLOOKUP($C831,ModMap!$A$2:$B$21,2,FALSE)&amp;"'!$K:$K"),0)),"")</f>
        <v>N/A</v>
      </c>
      <c r="Z831" s="39" t="str">
        <f t="array" ref="Z831">IFERROR(INDEX(INDIRECT("'"&amp;VLOOKUP($C831,ModMap!$A$2:$B$21,2,FALSE)&amp;"'!Z:Z"),MATCH($K831,INDIRECT("'"&amp;VLOOKUP($C831,ModMap!$A$2:$B$21,2,FALSE)&amp;"'!$K:$K"),0)),"")</f>
        <v/>
      </c>
      <c r="AA831" s="44" t="s">
        <v>36</v>
      </c>
      <c r="AB831" s="39" t="str">
        <f t="array" ref="AB831">IFERROR(INDEX(INDIRECT("'"&amp;VLOOKUP($C831,ModMap!$A$2:$B$21,2,FALSE)&amp;"'!AB:AB"),MATCH($K831,INDIRECT("'"&amp;VLOOKUP($C831,ModMap!$A$2:$B$21,2,FALSE)&amp;"'!$K:$K"),0)),"")</f>
        <v>N/A</v>
      </c>
      <c r="AC831" s="39" t="str">
        <f t="array" ref="AC831">IFERROR(INDEX(INDIRECT("'"&amp;VLOOKUP($C831,ModMap!$A$2:$B$21,2,FALSE)&amp;"'!AC:AC"),MATCH($K831,INDIRECT("'"&amp;VLOOKUP($C831,ModMap!$A$2:$B$21,2,FALSE)&amp;"'!$K:$K"),0)),"")</f>
        <v/>
      </c>
      <c r="AD831" s="48" t="s">
        <v>33</v>
      </c>
      <c r="AE831" s="39" t="str">
        <f t="array" ref="AE831">IFERROR(INDEX(INDIRECT("'"&amp;VLOOKUP($C831,ModMap!$A$2:$B$21,2,FALSE)&amp;"'!AE:AE"),MATCH($K831,INDIRECT("'"&amp;VLOOKUP($C831,ModMap!$A$2:$B$21,2,FALSE)&amp;"'!$K:$K"),0)),"")</f>
        <v>Not Started</v>
      </c>
      <c r="AF831" s="39" t="str">
        <f t="array" ref="AF831">IFERROR(INDEX(INDIRECT("'"&amp;VLOOKUP($C831,ModMap!$A$2:$B$21,2,FALSE)&amp;"'!AF:AF"),MATCH($K831,INDIRECT("'"&amp;VLOOKUP($C831,ModMap!$A$2:$B$21,2,FALSE)&amp;"'!$K:$K"),0)),"")</f>
        <v>Unassigned</v>
      </c>
      <c r="AG831" s="48" t="s">
        <v>33</v>
      </c>
      <c r="AH831" s="39" t="str">
        <f t="array" ref="AH831">IFERROR(INDEX(INDIRECT("'"&amp;VLOOKUP($C831,ModMap!$A$2:$B$21,2,FALSE)&amp;"'!AH:AH"),MATCH($K831,INDIRECT("'"&amp;VLOOKUP($C831,ModMap!$A$2:$B$21,2,FALSE)&amp;"'!$K:$K"),0)),"")</f>
        <v>Not Started</v>
      </c>
      <c r="AI831" s="39" t="str">
        <f t="array" ref="AI831">IFERROR(INDEX(INDIRECT("'"&amp;VLOOKUP($C831,ModMap!$A$2:$B$21,2,FALSE)&amp;"'!AI:AI"),MATCH($K831,INDIRECT("'"&amp;VLOOKUP($C831,ModMap!$A$2:$B$21,2,FALSE)&amp;"'!$K:$K"),0)),"")</f>
        <v>Unassigned</v>
      </c>
      <c r="AJ831" s="44" t="s">
        <v>36</v>
      </c>
      <c r="AK831" s="39" t="str">
        <f t="array" ref="AK831">IFERROR(INDEX(INDIRECT("'"&amp;VLOOKUP($C831,ModMap!$A$2:$B$21,2,FALSE)&amp;"'!AK:AK"),MATCH($K831,INDIRECT("'"&amp;VLOOKUP($C831,ModMap!$A$2:$B$21,2,FALSE)&amp;"'!$K:$K"),0)),"")</f>
        <v>N/A</v>
      </c>
      <c r="AL831" s="39" t="str">
        <f t="array" ref="AL831">IFERROR(INDEX(INDIRECT("'"&amp;VLOOKUP($C831,ModMap!$A$2:$B$21,2,FALSE)&amp;"'!AL:AL"),MATCH($K831,INDIRECT("'"&amp;VLOOKUP($C831,ModMap!$A$2:$B$21,2,FALSE)&amp;"'!$K:$K"),0)),"")</f>
        <v/>
      </c>
      <c r="AM831" s="39">
        <f t="shared" si="1"/>
        <v>3</v>
      </c>
      <c r="AN831" s="39" t="str">
        <f t="shared" si="2"/>
        <v>Not Started</v>
      </c>
      <c r="AO831" s="40" t="str">
        <f t="array" ref="AO831">IFERROR(INDEX(INDIRECT("'"&amp;VLOOKUP($C831,ModMap!$A$2:$B$21,2,FALSE)&amp;"'!AO:AO"),MATCH($K831,INDIRECT("'"&amp;VLOOKUP($C831,ModMap!$A$2:$B$21,2,FALSE)&amp;"'!$K:$K"),0)),"")</f>
        <v/>
      </c>
      <c r="AP831" s="49" t="str">
        <f t="array" ref="AP831">IFERROR(HYPERLINK("#'"&amp;VLOOKUP($C831,ModMap!$A$2:$B$21,2,FALSE)&amp;"'!V"&amp;MATCH($K831,INDIRECT("'"&amp;VLOOKUP($C831,ModMap!$A$2:$B$21,2,FALSE)&amp;"'!$K:$K"),0),"Edit on module sheet"),"")</f>
        <v>Edit on module sheet</v>
      </c>
    </row>
    <row r="832" ht="42.0" customHeight="1">
      <c r="A832" s="50">
        <v>830.0</v>
      </c>
      <c r="B832" s="50">
        <v>830.0</v>
      </c>
      <c r="C832" s="50" t="s">
        <v>133</v>
      </c>
      <c r="D832" s="51" t="s">
        <v>134</v>
      </c>
      <c r="E832" s="30" t="s">
        <v>62</v>
      </c>
      <c r="F832" s="68" t="s">
        <v>1900</v>
      </c>
      <c r="G832" s="51" t="s">
        <v>1901</v>
      </c>
      <c r="H832" s="50" t="s">
        <v>2724</v>
      </c>
      <c r="I832" s="50" t="s">
        <v>2725</v>
      </c>
      <c r="J832" s="51" t="s">
        <v>2726</v>
      </c>
      <c r="K832" s="50" t="s">
        <v>2727</v>
      </c>
      <c r="L832" s="51" t="s">
        <v>2728</v>
      </c>
      <c r="M832" s="47" t="s">
        <v>200</v>
      </c>
      <c r="N832" s="50" t="s">
        <v>1907</v>
      </c>
      <c r="O832" s="50" t="s">
        <v>1721</v>
      </c>
      <c r="P832" s="51" t="s">
        <v>1733</v>
      </c>
      <c r="Q832" s="51" t="s">
        <v>1734</v>
      </c>
      <c r="R832" s="50" t="s">
        <v>1910</v>
      </c>
      <c r="S832" s="50" t="s">
        <v>1911</v>
      </c>
      <c r="T832" s="50" t="str">
        <f t="array" ref="T832">IFERROR(INDEX(INDIRECT("'"&amp;VLOOKUP($C832,ModMap!$A$2:$B$21,2,FALSE)&amp;"'!T:T"),MATCH($K832,INDIRECT("'"&amp;VLOOKUP($C832,ModMap!$A$2:$B$21,2,FALSE)&amp;"'!$K:$K"),0)),"")</f>
        <v>Unassigned</v>
      </c>
      <c r="U832" s="48" t="s">
        <v>33</v>
      </c>
      <c r="V832" s="50" t="str">
        <f t="array" ref="V832">IFERROR(INDEX(INDIRECT("'"&amp;VLOOKUP($C832,ModMap!$A$2:$B$21,2,FALSE)&amp;"'!V:V"),MATCH($K832,INDIRECT("'"&amp;VLOOKUP($C832,ModMap!$A$2:$B$21,2,FALSE)&amp;"'!$K:$K"),0)),"")</f>
        <v>Not Started</v>
      </c>
      <c r="W832" s="50" t="str">
        <f t="array" ref="W832">IFERROR(INDEX(INDIRECT("'"&amp;VLOOKUP($C832,ModMap!$A$2:$B$21,2,FALSE)&amp;"'!W:W"),MATCH($K832,INDIRECT("'"&amp;VLOOKUP($C832,ModMap!$A$2:$B$21,2,FALSE)&amp;"'!$K:$K"),0)),"")</f>
        <v>Unassigned</v>
      </c>
      <c r="X832" s="44" t="s">
        <v>36</v>
      </c>
      <c r="Y832" s="50" t="str">
        <f t="array" ref="Y832">IFERROR(INDEX(INDIRECT("'"&amp;VLOOKUP($C832,ModMap!$A$2:$B$21,2,FALSE)&amp;"'!Y:Y"),MATCH($K832,INDIRECT("'"&amp;VLOOKUP($C832,ModMap!$A$2:$B$21,2,FALSE)&amp;"'!$K:$K"),0)),"")</f>
        <v>N/A</v>
      </c>
      <c r="Z832" s="50" t="str">
        <f t="array" ref="Z832">IFERROR(INDEX(INDIRECT("'"&amp;VLOOKUP($C832,ModMap!$A$2:$B$21,2,FALSE)&amp;"'!Z:Z"),MATCH($K832,INDIRECT("'"&amp;VLOOKUP($C832,ModMap!$A$2:$B$21,2,FALSE)&amp;"'!$K:$K"),0)),"")</f>
        <v/>
      </c>
      <c r="AA832" s="44" t="s">
        <v>36</v>
      </c>
      <c r="AB832" s="50" t="str">
        <f t="array" ref="AB832">IFERROR(INDEX(INDIRECT("'"&amp;VLOOKUP($C832,ModMap!$A$2:$B$21,2,FALSE)&amp;"'!AB:AB"),MATCH($K832,INDIRECT("'"&amp;VLOOKUP($C832,ModMap!$A$2:$B$21,2,FALSE)&amp;"'!$K:$K"),0)),"")</f>
        <v>N/A</v>
      </c>
      <c r="AC832" s="50" t="str">
        <f t="array" ref="AC832">IFERROR(INDEX(INDIRECT("'"&amp;VLOOKUP($C832,ModMap!$A$2:$B$21,2,FALSE)&amp;"'!AC:AC"),MATCH($K832,INDIRECT("'"&amp;VLOOKUP($C832,ModMap!$A$2:$B$21,2,FALSE)&amp;"'!$K:$K"),0)),"")</f>
        <v/>
      </c>
      <c r="AD832" s="44" t="s">
        <v>36</v>
      </c>
      <c r="AE832" s="50" t="str">
        <f t="array" ref="AE832">IFERROR(INDEX(INDIRECT("'"&amp;VLOOKUP($C832,ModMap!$A$2:$B$21,2,FALSE)&amp;"'!AE:AE"),MATCH($K832,INDIRECT("'"&amp;VLOOKUP($C832,ModMap!$A$2:$B$21,2,FALSE)&amp;"'!$K:$K"),0)),"")</f>
        <v>N/A</v>
      </c>
      <c r="AF832" s="50" t="str">
        <f t="array" ref="AF832">IFERROR(INDEX(INDIRECT("'"&amp;VLOOKUP($C832,ModMap!$A$2:$B$21,2,FALSE)&amp;"'!AF:AF"),MATCH($K832,INDIRECT("'"&amp;VLOOKUP($C832,ModMap!$A$2:$B$21,2,FALSE)&amp;"'!$K:$K"),0)),"")</f>
        <v/>
      </c>
      <c r="AG832" s="48" t="s">
        <v>33</v>
      </c>
      <c r="AH832" s="50" t="str">
        <f t="array" ref="AH832">IFERROR(INDEX(INDIRECT("'"&amp;VLOOKUP($C832,ModMap!$A$2:$B$21,2,FALSE)&amp;"'!AH:AH"),MATCH($K832,INDIRECT("'"&amp;VLOOKUP($C832,ModMap!$A$2:$B$21,2,FALSE)&amp;"'!$K:$K"),0)),"")</f>
        <v>Not Started</v>
      </c>
      <c r="AI832" s="50" t="str">
        <f t="array" ref="AI832">IFERROR(INDEX(INDIRECT("'"&amp;VLOOKUP($C832,ModMap!$A$2:$B$21,2,FALSE)&amp;"'!AI:AI"),MATCH($K832,INDIRECT("'"&amp;VLOOKUP($C832,ModMap!$A$2:$B$21,2,FALSE)&amp;"'!$K:$K"),0)),"")</f>
        <v>Unassigned</v>
      </c>
      <c r="AJ832" s="44" t="s">
        <v>36</v>
      </c>
      <c r="AK832" s="50" t="str">
        <f t="array" ref="AK832">IFERROR(INDEX(INDIRECT("'"&amp;VLOOKUP($C832,ModMap!$A$2:$B$21,2,FALSE)&amp;"'!AK:AK"),MATCH($K832,INDIRECT("'"&amp;VLOOKUP($C832,ModMap!$A$2:$B$21,2,FALSE)&amp;"'!$K:$K"),0)),"")</f>
        <v>N/A</v>
      </c>
      <c r="AL832" s="50" t="str">
        <f t="array" ref="AL832">IFERROR(INDEX(INDIRECT("'"&amp;VLOOKUP($C832,ModMap!$A$2:$B$21,2,FALSE)&amp;"'!AL:AL"),MATCH($K832,INDIRECT("'"&amp;VLOOKUP($C832,ModMap!$A$2:$B$21,2,FALSE)&amp;"'!$K:$K"),0)),"")</f>
        <v/>
      </c>
      <c r="AM832" s="50">
        <f t="shared" si="1"/>
        <v>2</v>
      </c>
      <c r="AN832" s="50" t="str">
        <f t="shared" si="2"/>
        <v>Not Started</v>
      </c>
      <c r="AO832" s="51" t="str">
        <f t="array" ref="AO832">IFERROR(INDEX(INDIRECT("'"&amp;VLOOKUP($C832,ModMap!$A$2:$B$21,2,FALSE)&amp;"'!AO:AO"),MATCH($K832,INDIRECT("'"&amp;VLOOKUP($C832,ModMap!$A$2:$B$21,2,FALSE)&amp;"'!$K:$K"),0)),"")</f>
        <v/>
      </c>
      <c r="AP832" s="49" t="str">
        <f t="array" ref="AP832">IFERROR(HYPERLINK("#'"&amp;VLOOKUP($C832,ModMap!$A$2:$B$21,2,FALSE)&amp;"'!V"&amp;MATCH($K832,INDIRECT("'"&amp;VLOOKUP($C832,ModMap!$A$2:$B$21,2,FALSE)&amp;"'!$K:$K"),0),"Edit on module sheet"),"")</f>
        <v>Edit on module sheet</v>
      </c>
    </row>
    <row r="833" ht="42.0" customHeight="1">
      <c r="A833" s="39">
        <v>831.0</v>
      </c>
      <c r="B833" s="39">
        <v>831.0</v>
      </c>
      <c r="C833" s="39" t="s">
        <v>133</v>
      </c>
      <c r="D833" s="40" t="s">
        <v>134</v>
      </c>
      <c r="E833" s="30" t="s">
        <v>62</v>
      </c>
      <c r="F833" s="68" t="s">
        <v>1900</v>
      </c>
      <c r="G833" s="40" t="s">
        <v>1901</v>
      </c>
      <c r="H833" s="39" t="s">
        <v>2724</v>
      </c>
      <c r="I833" s="39" t="s">
        <v>2725</v>
      </c>
      <c r="J833" s="40" t="s">
        <v>2726</v>
      </c>
      <c r="K833" s="39" t="s">
        <v>2731</v>
      </c>
      <c r="L833" s="40" t="s">
        <v>2732</v>
      </c>
      <c r="M833" s="47" t="s">
        <v>200</v>
      </c>
      <c r="N833" s="39" t="s">
        <v>1907</v>
      </c>
      <c r="O833" s="39" t="s">
        <v>1721</v>
      </c>
      <c r="P833" s="40" t="s">
        <v>1733</v>
      </c>
      <c r="Q833" s="40" t="s">
        <v>1734</v>
      </c>
      <c r="R833" s="39" t="s">
        <v>1910</v>
      </c>
      <c r="S833" s="39" t="s">
        <v>1920</v>
      </c>
      <c r="T833" s="39" t="str">
        <f t="array" ref="T833">IFERROR(INDEX(INDIRECT("'"&amp;VLOOKUP($C833,ModMap!$A$2:$B$21,2,FALSE)&amp;"'!T:T"),MATCH($K833,INDIRECT("'"&amp;VLOOKUP($C833,ModMap!$A$2:$B$21,2,FALSE)&amp;"'!$K:$K"),0)),"")</f>
        <v>Unassigned</v>
      </c>
      <c r="U833" s="48" t="s">
        <v>33</v>
      </c>
      <c r="V833" s="39" t="str">
        <f t="array" ref="V833">IFERROR(INDEX(INDIRECT("'"&amp;VLOOKUP($C833,ModMap!$A$2:$B$21,2,FALSE)&amp;"'!V:V"),MATCH($K833,INDIRECT("'"&amp;VLOOKUP($C833,ModMap!$A$2:$B$21,2,FALSE)&amp;"'!$K:$K"),0)),"")</f>
        <v>Not Started</v>
      </c>
      <c r="W833" s="39" t="str">
        <f t="array" ref="W833">IFERROR(INDEX(INDIRECT("'"&amp;VLOOKUP($C833,ModMap!$A$2:$B$21,2,FALSE)&amp;"'!W:W"),MATCH($K833,INDIRECT("'"&amp;VLOOKUP($C833,ModMap!$A$2:$B$21,2,FALSE)&amp;"'!$K:$K"),0)),"")</f>
        <v>Unassigned</v>
      </c>
      <c r="X833" s="44" t="s">
        <v>36</v>
      </c>
      <c r="Y833" s="39" t="str">
        <f t="array" ref="Y833">IFERROR(INDEX(INDIRECT("'"&amp;VLOOKUP($C833,ModMap!$A$2:$B$21,2,FALSE)&amp;"'!Y:Y"),MATCH($K833,INDIRECT("'"&amp;VLOOKUP($C833,ModMap!$A$2:$B$21,2,FALSE)&amp;"'!$K:$K"),0)),"")</f>
        <v>N/A</v>
      </c>
      <c r="Z833" s="39" t="str">
        <f t="array" ref="Z833">IFERROR(INDEX(INDIRECT("'"&amp;VLOOKUP($C833,ModMap!$A$2:$B$21,2,FALSE)&amp;"'!Z:Z"),MATCH($K833,INDIRECT("'"&amp;VLOOKUP($C833,ModMap!$A$2:$B$21,2,FALSE)&amp;"'!$K:$K"),0)),"")</f>
        <v/>
      </c>
      <c r="AA833" s="44" t="s">
        <v>36</v>
      </c>
      <c r="AB833" s="39" t="str">
        <f t="array" ref="AB833">IFERROR(INDEX(INDIRECT("'"&amp;VLOOKUP($C833,ModMap!$A$2:$B$21,2,FALSE)&amp;"'!AB:AB"),MATCH($K833,INDIRECT("'"&amp;VLOOKUP($C833,ModMap!$A$2:$B$21,2,FALSE)&amp;"'!$K:$K"),0)),"")</f>
        <v>N/A</v>
      </c>
      <c r="AC833" s="39" t="str">
        <f t="array" ref="AC833">IFERROR(INDEX(INDIRECT("'"&amp;VLOOKUP($C833,ModMap!$A$2:$B$21,2,FALSE)&amp;"'!AC:AC"),MATCH($K833,INDIRECT("'"&amp;VLOOKUP($C833,ModMap!$A$2:$B$21,2,FALSE)&amp;"'!$K:$K"),0)),"")</f>
        <v/>
      </c>
      <c r="AD833" s="48" t="s">
        <v>33</v>
      </c>
      <c r="AE833" s="39" t="str">
        <f t="array" ref="AE833">IFERROR(INDEX(INDIRECT("'"&amp;VLOOKUP($C833,ModMap!$A$2:$B$21,2,FALSE)&amp;"'!AE:AE"),MATCH($K833,INDIRECT("'"&amp;VLOOKUP($C833,ModMap!$A$2:$B$21,2,FALSE)&amp;"'!$K:$K"),0)),"")</f>
        <v>Not Started</v>
      </c>
      <c r="AF833" s="39" t="str">
        <f t="array" ref="AF833">IFERROR(INDEX(INDIRECT("'"&amp;VLOOKUP($C833,ModMap!$A$2:$B$21,2,FALSE)&amp;"'!AF:AF"),MATCH($K833,INDIRECT("'"&amp;VLOOKUP($C833,ModMap!$A$2:$B$21,2,FALSE)&amp;"'!$K:$K"),0)),"")</f>
        <v>Unassigned</v>
      </c>
      <c r="AG833" s="48" t="s">
        <v>33</v>
      </c>
      <c r="AH833" s="39" t="str">
        <f t="array" ref="AH833">IFERROR(INDEX(INDIRECT("'"&amp;VLOOKUP($C833,ModMap!$A$2:$B$21,2,FALSE)&amp;"'!AH:AH"),MATCH($K833,INDIRECT("'"&amp;VLOOKUP($C833,ModMap!$A$2:$B$21,2,FALSE)&amp;"'!$K:$K"),0)),"")</f>
        <v>Not Started</v>
      </c>
      <c r="AI833" s="39" t="str">
        <f t="array" ref="AI833">IFERROR(INDEX(INDIRECT("'"&amp;VLOOKUP($C833,ModMap!$A$2:$B$21,2,FALSE)&amp;"'!AI:AI"),MATCH($K833,INDIRECT("'"&amp;VLOOKUP($C833,ModMap!$A$2:$B$21,2,FALSE)&amp;"'!$K:$K"),0)),"")</f>
        <v>Unassigned</v>
      </c>
      <c r="AJ833" s="44" t="s">
        <v>36</v>
      </c>
      <c r="AK833" s="39" t="str">
        <f t="array" ref="AK833">IFERROR(INDEX(INDIRECT("'"&amp;VLOOKUP($C833,ModMap!$A$2:$B$21,2,FALSE)&amp;"'!AK:AK"),MATCH($K833,INDIRECT("'"&amp;VLOOKUP($C833,ModMap!$A$2:$B$21,2,FALSE)&amp;"'!$K:$K"),0)),"")</f>
        <v>N/A</v>
      </c>
      <c r="AL833" s="39" t="str">
        <f t="array" ref="AL833">IFERROR(INDEX(INDIRECT("'"&amp;VLOOKUP($C833,ModMap!$A$2:$B$21,2,FALSE)&amp;"'!AL:AL"),MATCH($K833,INDIRECT("'"&amp;VLOOKUP($C833,ModMap!$A$2:$B$21,2,FALSE)&amp;"'!$K:$K"),0)),"")</f>
        <v/>
      </c>
      <c r="AM833" s="39">
        <f t="shared" si="1"/>
        <v>3</v>
      </c>
      <c r="AN833" s="39" t="str">
        <f t="shared" si="2"/>
        <v>Not Started</v>
      </c>
      <c r="AO833" s="40" t="str">
        <f t="array" ref="AO833">IFERROR(INDEX(INDIRECT("'"&amp;VLOOKUP($C833,ModMap!$A$2:$B$21,2,FALSE)&amp;"'!AO:AO"),MATCH($K833,INDIRECT("'"&amp;VLOOKUP($C833,ModMap!$A$2:$B$21,2,FALSE)&amp;"'!$K:$K"),0)),"")</f>
        <v/>
      </c>
      <c r="AP833" s="49" t="str">
        <f t="array" ref="AP833">IFERROR(HYPERLINK("#'"&amp;VLOOKUP($C833,ModMap!$A$2:$B$21,2,FALSE)&amp;"'!V"&amp;MATCH($K833,INDIRECT("'"&amp;VLOOKUP($C833,ModMap!$A$2:$B$21,2,FALSE)&amp;"'!$K:$K"),0),"Edit on module sheet"),"")</f>
        <v>Edit on module sheet</v>
      </c>
    </row>
    <row r="834" ht="42.0" customHeight="1">
      <c r="A834" s="50">
        <v>832.0</v>
      </c>
      <c r="B834" s="50">
        <v>832.0</v>
      </c>
      <c r="C834" s="50" t="s">
        <v>133</v>
      </c>
      <c r="D834" s="51" t="s">
        <v>134</v>
      </c>
      <c r="E834" s="30" t="s">
        <v>62</v>
      </c>
      <c r="F834" s="68" t="s">
        <v>1900</v>
      </c>
      <c r="G834" s="51" t="s">
        <v>1901</v>
      </c>
      <c r="H834" s="50" t="s">
        <v>2724</v>
      </c>
      <c r="I834" s="50" t="s">
        <v>2725</v>
      </c>
      <c r="J834" s="51" t="s">
        <v>2726</v>
      </c>
      <c r="K834" s="50" t="s">
        <v>2735</v>
      </c>
      <c r="L834" s="51" t="s">
        <v>1925</v>
      </c>
      <c r="M834" s="47" t="s">
        <v>200</v>
      </c>
      <c r="N834" s="50" t="s">
        <v>1907</v>
      </c>
      <c r="O834" s="50" t="s">
        <v>1721</v>
      </c>
      <c r="P834" s="51" t="s">
        <v>1733</v>
      </c>
      <c r="Q834" s="51" t="s">
        <v>1734</v>
      </c>
      <c r="R834" s="50" t="s">
        <v>1910</v>
      </c>
      <c r="S834" s="50" t="s">
        <v>1928</v>
      </c>
      <c r="T834" s="50" t="str">
        <f t="array" ref="T834">IFERROR(INDEX(INDIRECT("'"&amp;VLOOKUP($C834,ModMap!$A$2:$B$21,2,FALSE)&amp;"'!T:T"),MATCH($K834,INDIRECT("'"&amp;VLOOKUP($C834,ModMap!$A$2:$B$21,2,FALSE)&amp;"'!$K:$K"),0)),"")</f>
        <v>Unassigned</v>
      </c>
      <c r="U834" s="48" t="s">
        <v>33</v>
      </c>
      <c r="V834" s="50" t="str">
        <f t="array" ref="V834">IFERROR(INDEX(INDIRECT("'"&amp;VLOOKUP($C834,ModMap!$A$2:$B$21,2,FALSE)&amp;"'!V:V"),MATCH($K834,INDIRECT("'"&amp;VLOOKUP($C834,ModMap!$A$2:$B$21,2,FALSE)&amp;"'!$K:$K"),0)),"")</f>
        <v>Not Started</v>
      </c>
      <c r="W834" s="50" t="str">
        <f t="array" ref="W834">IFERROR(INDEX(INDIRECT("'"&amp;VLOOKUP($C834,ModMap!$A$2:$B$21,2,FALSE)&amp;"'!W:W"),MATCH($K834,INDIRECT("'"&amp;VLOOKUP($C834,ModMap!$A$2:$B$21,2,FALSE)&amp;"'!$K:$K"),0)),"")</f>
        <v>Unassigned</v>
      </c>
      <c r="X834" s="44" t="s">
        <v>36</v>
      </c>
      <c r="Y834" s="50" t="str">
        <f t="array" ref="Y834">IFERROR(INDEX(INDIRECT("'"&amp;VLOOKUP($C834,ModMap!$A$2:$B$21,2,FALSE)&amp;"'!Y:Y"),MATCH($K834,INDIRECT("'"&amp;VLOOKUP($C834,ModMap!$A$2:$B$21,2,FALSE)&amp;"'!$K:$K"),0)),"")</f>
        <v>N/A</v>
      </c>
      <c r="Z834" s="50" t="str">
        <f t="array" ref="Z834">IFERROR(INDEX(INDIRECT("'"&amp;VLOOKUP($C834,ModMap!$A$2:$B$21,2,FALSE)&amp;"'!Z:Z"),MATCH($K834,INDIRECT("'"&amp;VLOOKUP($C834,ModMap!$A$2:$B$21,2,FALSE)&amp;"'!$K:$K"),0)),"")</f>
        <v/>
      </c>
      <c r="AA834" s="44" t="s">
        <v>36</v>
      </c>
      <c r="AB834" s="50" t="str">
        <f t="array" ref="AB834">IFERROR(INDEX(INDIRECT("'"&amp;VLOOKUP($C834,ModMap!$A$2:$B$21,2,FALSE)&amp;"'!AB:AB"),MATCH($K834,INDIRECT("'"&amp;VLOOKUP($C834,ModMap!$A$2:$B$21,2,FALSE)&amp;"'!$K:$K"),0)),"")</f>
        <v>N/A</v>
      </c>
      <c r="AC834" s="50" t="str">
        <f t="array" ref="AC834">IFERROR(INDEX(INDIRECT("'"&amp;VLOOKUP($C834,ModMap!$A$2:$B$21,2,FALSE)&amp;"'!AC:AC"),MATCH($K834,INDIRECT("'"&amp;VLOOKUP($C834,ModMap!$A$2:$B$21,2,FALSE)&amp;"'!$K:$K"),0)),"")</f>
        <v/>
      </c>
      <c r="AD834" s="44" t="s">
        <v>36</v>
      </c>
      <c r="AE834" s="50" t="str">
        <f t="array" ref="AE834">IFERROR(INDEX(INDIRECT("'"&amp;VLOOKUP($C834,ModMap!$A$2:$B$21,2,FALSE)&amp;"'!AE:AE"),MATCH($K834,INDIRECT("'"&amp;VLOOKUP($C834,ModMap!$A$2:$B$21,2,FALSE)&amp;"'!$K:$K"),0)),"")</f>
        <v>N/A</v>
      </c>
      <c r="AF834" s="50" t="str">
        <f t="array" ref="AF834">IFERROR(INDEX(INDIRECT("'"&amp;VLOOKUP($C834,ModMap!$A$2:$B$21,2,FALSE)&amp;"'!AF:AF"),MATCH($K834,INDIRECT("'"&amp;VLOOKUP($C834,ModMap!$A$2:$B$21,2,FALSE)&amp;"'!$K:$K"),0)),"")</f>
        <v/>
      </c>
      <c r="AG834" s="48" t="s">
        <v>33</v>
      </c>
      <c r="AH834" s="50" t="str">
        <f t="array" ref="AH834">IFERROR(INDEX(INDIRECT("'"&amp;VLOOKUP($C834,ModMap!$A$2:$B$21,2,FALSE)&amp;"'!AH:AH"),MATCH($K834,INDIRECT("'"&amp;VLOOKUP($C834,ModMap!$A$2:$B$21,2,FALSE)&amp;"'!$K:$K"),0)),"")</f>
        <v>Not Started</v>
      </c>
      <c r="AI834" s="50" t="str">
        <f t="array" ref="AI834">IFERROR(INDEX(INDIRECT("'"&amp;VLOOKUP($C834,ModMap!$A$2:$B$21,2,FALSE)&amp;"'!AI:AI"),MATCH($K834,INDIRECT("'"&amp;VLOOKUP($C834,ModMap!$A$2:$B$21,2,FALSE)&amp;"'!$K:$K"),0)),"")</f>
        <v>Unassigned</v>
      </c>
      <c r="AJ834" s="44" t="s">
        <v>36</v>
      </c>
      <c r="AK834" s="50" t="str">
        <f t="array" ref="AK834">IFERROR(INDEX(INDIRECT("'"&amp;VLOOKUP($C834,ModMap!$A$2:$B$21,2,FALSE)&amp;"'!AK:AK"),MATCH($K834,INDIRECT("'"&amp;VLOOKUP($C834,ModMap!$A$2:$B$21,2,FALSE)&amp;"'!$K:$K"),0)),"")</f>
        <v>N/A</v>
      </c>
      <c r="AL834" s="50" t="str">
        <f t="array" ref="AL834">IFERROR(INDEX(INDIRECT("'"&amp;VLOOKUP($C834,ModMap!$A$2:$B$21,2,FALSE)&amp;"'!AL:AL"),MATCH($K834,INDIRECT("'"&amp;VLOOKUP($C834,ModMap!$A$2:$B$21,2,FALSE)&amp;"'!$K:$K"),0)),"")</f>
        <v/>
      </c>
      <c r="AM834" s="50">
        <f t="shared" si="1"/>
        <v>2</v>
      </c>
      <c r="AN834" s="50" t="str">
        <f t="shared" si="2"/>
        <v>Not Started</v>
      </c>
      <c r="AO834" s="51" t="str">
        <f t="array" ref="AO834">IFERROR(INDEX(INDIRECT("'"&amp;VLOOKUP($C834,ModMap!$A$2:$B$21,2,FALSE)&amp;"'!AO:AO"),MATCH($K834,INDIRECT("'"&amp;VLOOKUP($C834,ModMap!$A$2:$B$21,2,FALSE)&amp;"'!$K:$K"),0)),"")</f>
        <v/>
      </c>
      <c r="AP834" s="49" t="str">
        <f t="array" ref="AP834">IFERROR(HYPERLINK("#'"&amp;VLOOKUP($C834,ModMap!$A$2:$B$21,2,FALSE)&amp;"'!V"&amp;MATCH($K834,INDIRECT("'"&amp;VLOOKUP($C834,ModMap!$A$2:$B$21,2,FALSE)&amp;"'!$K:$K"),0),"Edit on module sheet"),"")</f>
        <v>Edit on module sheet</v>
      </c>
    </row>
    <row r="835" ht="42.0" customHeight="1">
      <c r="A835" s="39">
        <v>833.0</v>
      </c>
      <c r="B835" s="39">
        <v>833.0</v>
      </c>
      <c r="C835" s="39" t="s">
        <v>133</v>
      </c>
      <c r="D835" s="40" t="s">
        <v>134</v>
      </c>
      <c r="E835" s="31" t="s">
        <v>69</v>
      </c>
      <c r="F835" s="68" t="s">
        <v>1900</v>
      </c>
      <c r="G835" s="40" t="s">
        <v>1901</v>
      </c>
      <c r="H835" s="39" t="s">
        <v>2724</v>
      </c>
      <c r="I835" s="39" t="s">
        <v>2725</v>
      </c>
      <c r="J835" s="40" t="s">
        <v>2726</v>
      </c>
      <c r="K835" s="39" t="s">
        <v>4000</v>
      </c>
      <c r="L835" s="40" t="s">
        <v>4001</v>
      </c>
      <c r="M835" s="48" t="s">
        <v>434</v>
      </c>
      <c r="N835" s="39" t="s">
        <v>1907</v>
      </c>
      <c r="O835" s="39" t="s">
        <v>1721</v>
      </c>
      <c r="P835" s="40" t="s">
        <v>1733</v>
      </c>
      <c r="Q835" s="40" t="s">
        <v>1734</v>
      </c>
      <c r="R835" s="39" t="s">
        <v>1910</v>
      </c>
      <c r="S835" s="39" t="s">
        <v>69</v>
      </c>
      <c r="T835" s="39" t="str">
        <f t="array" ref="T835">IFERROR(INDEX(INDIRECT("'"&amp;VLOOKUP($C835,ModMap!$A$2:$B$21,2,FALSE)&amp;"'!T:T"),MATCH($K835,INDIRECT("'"&amp;VLOOKUP($C835,ModMap!$A$2:$B$21,2,FALSE)&amp;"'!$K:$K"),0)),"")</f>
        <v>Unassigned</v>
      </c>
      <c r="U835" s="48" t="s">
        <v>33</v>
      </c>
      <c r="V835" s="39" t="str">
        <f t="array" ref="V835">IFERROR(INDEX(INDIRECT("'"&amp;VLOOKUP($C835,ModMap!$A$2:$B$21,2,FALSE)&amp;"'!V:V"),MATCH($K835,INDIRECT("'"&amp;VLOOKUP($C835,ModMap!$A$2:$B$21,2,FALSE)&amp;"'!$K:$K"),0)),"")</f>
        <v>Not Started</v>
      </c>
      <c r="W835" s="39" t="str">
        <f t="array" ref="W835">IFERROR(INDEX(INDIRECT("'"&amp;VLOOKUP($C835,ModMap!$A$2:$B$21,2,FALSE)&amp;"'!W:W"),MATCH($K835,INDIRECT("'"&amp;VLOOKUP($C835,ModMap!$A$2:$B$21,2,FALSE)&amp;"'!$K:$K"),0)),"")</f>
        <v>Unassigned</v>
      </c>
      <c r="X835" s="44" t="s">
        <v>36</v>
      </c>
      <c r="Y835" s="39" t="str">
        <f t="array" ref="Y835">IFERROR(INDEX(INDIRECT("'"&amp;VLOOKUP($C835,ModMap!$A$2:$B$21,2,FALSE)&amp;"'!Y:Y"),MATCH($K835,INDIRECT("'"&amp;VLOOKUP($C835,ModMap!$A$2:$B$21,2,FALSE)&amp;"'!$K:$K"),0)),"")</f>
        <v>N/A</v>
      </c>
      <c r="Z835" s="39" t="str">
        <f t="array" ref="Z835">IFERROR(INDEX(INDIRECT("'"&amp;VLOOKUP($C835,ModMap!$A$2:$B$21,2,FALSE)&amp;"'!Z:Z"),MATCH($K835,INDIRECT("'"&amp;VLOOKUP($C835,ModMap!$A$2:$B$21,2,FALSE)&amp;"'!$K:$K"),0)),"")</f>
        <v/>
      </c>
      <c r="AA835" s="44" t="s">
        <v>36</v>
      </c>
      <c r="AB835" s="39" t="str">
        <f t="array" ref="AB835">IFERROR(INDEX(INDIRECT("'"&amp;VLOOKUP($C835,ModMap!$A$2:$B$21,2,FALSE)&amp;"'!AB:AB"),MATCH($K835,INDIRECT("'"&amp;VLOOKUP($C835,ModMap!$A$2:$B$21,2,FALSE)&amp;"'!$K:$K"),0)),"")</f>
        <v>N/A</v>
      </c>
      <c r="AC835" s="39" t="str">
        <f t="array" ref="AC835">IFERROR(INDEX(INDIRECT("'"&amp;VLOOKUP($C835,ModMap!$A$2:$B$21,2,FALSE)&amp;"'!AC:AC"),MATCH($K835,INDIRECT("'"&amp;VLOOKUP($C835,ModMap!$A$2:$B$21,2,FALSE)&amp;"'!$K:$K"),0)),"")</f>
        <v/>
      </c>
      <c r="AD835" s="48" t="s">
        <v>33</v>
      </c>
      <c r="AE835" s="39" t="str">
        <f t="array" ref="AE835">IFERROR(INDEX(INDIRECT("'"&amp;VLOOKUP($C835,ModMap!$A$2:$B$21,2,FALSE)&amp;"'!AE:AE"),MATCH($K835,INDIRECT("'"&amp;VLOOKUP($C835,ModMap!$A$2:$B$21,2,FALSE)&amp;"'!$K:$K"),0)),"")</f>
        <v>Not Started</v>
      </c>
      <c r="AF835" s="39" t="str">
        <f t="array" ref="AF835">IFERROR(INDEX(INDIRECT("'"&amp;VLOOKUP($C835,ModMap!$A$2:$B$21,2,FALSE)&amp;"'!AF:AF"),MATCH($K835,INDIRECT("'"&amp;VLOOKUP($C835,ModMap!$A$2:$B$21,2,FALSE)&amp;"'!$K:$K"),0)),"")</f>
        <v>Unassigned</v>
      </c>
      <c r="AG835" s="48" t="s">
        <v>33</v>
      </c>
      <c r="AH835" s="39" t="str">
        <f t="array" ref="AH835">IFERROR(INDEX(INDIRECT("'"&amp;VLOOKUP($C835,ModMap!$A$2:$B$21,2,FALSE)&amp;"'!AH:AH"),MATCH($K835,INDIRECT("'"&amp;VLOOKUP($C835,ModMap!$A$2:$B$21,2,FALSE)&amp;"'!$K:$K"),0)),"")</f>
        <v>Not Started</v>
      </c>
      <c r="AI835" s="39" t="str">
        <f t="array" ref="AI835">IFERROR(INDEX(INDIRECT("'"&amp;VLOOKUP($C835,ModMap!$A$2:$B$21,2,FALSE)&amp;"'!AI:AI"),MATCH($K835,INDIRECT("'"&amp;VLOOKUP($C835,ModMap!$A$2:$B$21,2,FALSE)&amp;"'!$K:$K"),0)),"")</f>
        <v>Unassigned</v>
      </c>
      <c r="AJ835" s="44" t="s">
        <v>36</v>
      </c>
      <c r="AK835" s="39" t="str">
        <f t="array" ref="AK835">IFERROR(INDEX(INDIRECT("'"&amp;VLOOKUP($C835,ModMap!$A$2:$B$21,2,FALSE)&amp;"'!AK:AK"),MATCH($K835,INDIRECT("'"&amp;VLOOKUP($C835,ModMap!$A$2:$B$21,2,FALSE)&amp;"'!$K:$K"),0)),"")</f>
        <v>N/A</v>
      </c>
      <c r="AL835" s="39" t="str">
        <f t="array" ref="AL835">IFERROR(INDEX(INDIRECT("'"&amp;VLOOKUP($C835,ModMap!$A$2:$B$21,2,FALSE)&amp;"'!AL:AL"),MATCH($K835,INDIRECT("'"&amp;VLOOKUP($C835,ModMap!$A$2:$B$21,2,FALSE)&amp;"'!$K:$K"),0)),"")</f>
        <v/>
      </c>
      <c r="AM835" s="39">
        <f t="shared" si="1"/>
        <v>3</v>
      </c>
      <c r="AN835" s="39" t="str">
        <f t="shared" si="2"/>
        <v>Not Started</v>
      </c>
      <c r="AO835" s="40" t="str">
        <f t="array" ref="AO835">IFERROR(INDEX(INDIRECT("'"&amp;VLOOKUP($C835,ModMap!$A$2:$B$21,2,FALSE)&amp;"'!AO:AO"),MATCH($K835,INDIRECT("'"&amp;VLOOKUP($C835,ModMap!$A$2:$B$21,2,FALSE)&amp;"'!$K:$K"),0)),"")</f>
        <v/>
      </c>
      <c r="AP835" s="49" t="str">
        <f t="array" ref="AP835">IFERROR(HYPERLINK("#'"&amp;VLOOKUP($C835,ModMap!$A$2:$B$21,2,FALSE)&amp;"'!V"&amp;MATCH($K835,INDIRECT("'"&amp;VLOOKUP($C835,ModMap!$A$2:$B$21,2,FALSE)&amp;"'!$K:$K"),0),"Edit on module sheet"),"")</f>
        <v>Edit on module sheet</v>
      </c>
    </row>
    <row r="836" ht="42.0" customHeight="1">
      <c r="A836" s="50">
        <v>834.0</v>
      </c>
      <c r="B836" s="50">
        <v>834.0</v>
      </c>
      <c r="C836" s="50" t="s">
        <v>133</v>
      </c>
      <c r="D836" s="51" t="s">
        <v>134</v>
      </c>
      <c r="E836" s="30" t="s">
        <v>62</v>
      </c>
      <c r="F836" s="68" t="s">
        <v>1900</v>
      </c>
      <c r="G836" s="51" t="s">
        <v>1901</v>
      </c>
      <c r="H836" s="50" t="s">
        <v>2738</v>
      </c>
      <c r="I836" s="50" t="s">
        <v>2739</v>
      </c>
      <c r="J836" s="51" t="s">
        <v>2740</v>
      </c>
      <c r="K836" s="50" t="s">
        <v>2741</v>
      </c>
      <c r="L836" s="51" t="s">
        <v>2742</v>
      </c>
      <c r="M836" s="47" t="s">
        <v>200</v>
      </c>
      <c r="N836" s="50" t="s">
        <v>1907</v>
      </c>
      <c r="O836" s="50" t="s">
        <v>1721</v>
      </c>
      <c r="P836" s="51" t="s">
        <v>1741</v>
      </c>
      <c r="Q836" s="51" t="s">
        <v>1742</v>
      </c>
      <c r="R836" s="50" t="s">
        <v>1910</v>
      </c>
      <c r="S836" s="50" t="s">
        <v>1911</v>
      </c>
      <c r="T836" s="50" t="str">
        <f t="array" ref="T836">IFERROR(INDEX(INDIRECT("'"&amp;VLOOKUP($C836,ModMap!$A$2:$B$21,2,FALSE)&amp;"'!T:T"),MATCH($K836,INDIRECT("'"&amp;VLOOKUP($C836,ModMap!$A$2:$B$21,2,FALSE)&amp;"'!$K:$K"),0)),"")</f>
        <v>Unassigned</v>
      </c>
      <c r="U836" s="48" t="s">
        <v>33</v>
      </c>
      <c r="V836" s="50" t="str">
        <f t="array" ref="V836">IFERROR(INDEX(INDIRECT("'"&amp;VLOOKUP($C836,ModMap!$A$2:$B$21,2,FALSE)&amp;"'!V:V"),MATCH($K836,INDIRECT("'"&amp;VLOOKUP($C836,ModMap!$A$2:$B$21,2,FALSE)&amp;"'!$K:$K"),0)),"")</f>
        <v>Not Started</v>
      </c>
      <c r="W836" s="50" t="str">
        <f t="array" ref="W836">IFERROR(INDEX(INDIRECT("'"&amp;VLOOKUP($C836,ModMap!$A$2:$B$21,2,FALSE)&amp;"'!W:W"),MATCH($K836,INDIRECT("'"&amp;VLOOKUP($C836,ModMap!$A$2:$B$21,2,FALSE)&amp;"'!$K:$K"),0)),"")</f>
        <v>Unassigned</v>
      </c>
      <c r="X836" s="44" t="s">
        <v>36</v>
      </c>
      <c r="Y836" s="50" t="str">
        <f t="array" ref="Y836">IFERROR(INDEX(INDIRECT("'"&amp;VLOOKUP($C836,ModMap!$A$2:$B$21,2,FALSE)&amp;"'!Y:Y"),MATCH($K836,INDIRECT("'"&amp;VLOOKUP($C836,ModMap!$A$2:$B$21,2,FALSE)&amp;"'!$K:$K"),0)),"")</f>
        <v>N/A</v>
      </c>
      <c r="Z836" s="50" t="str">
        <f t="array" ref="Z836">IFERROR(INDEX(INDIRECT("'"&amp;VLOOKUP($C836,ModMap!$A$2:$B$21,2,FALSE)&amp;"'!Z:Z"),MATCH($K836,INDIRECT("'"&amp;VLOOKUP($C836,ModMap!$A$2:$B$21,2,FALSE)&amp;"'!$K:$K"),0)),"")</f>
        <v/>
      </c>
      <c r="AA836" s="44" t="s">
        <v>36</v>
      </c>
      <c r="AB836" s="50" t="str">
        <f t="array" ref="AB836">IFERROR(INDEX(INDIRECT("'"&amp;VLOOKUP($C836,ModMap!$A$2:$B$21,2,FALSE)&amp;"'!AB:AB"),MATCH($K836,INDIRECT("'"&amp;VLOOKUP($C836,ModMap!$A$2:$B$21,2,FALSE)&amp;"'!$K:$K"),0)),"")</f>
        <v>N/A</v>
      </c>
      <c r="AC836" s="50" t="str">
        <f t="array" ref="AC836">IFERROR(INDEX(INDIRECT("'"&amp;VLOOKUP($C836,ModMap!$A$2:$B$21,2,FALSE)&amp;"'!AC:AC"),MATCH($K836,INDIRECT("'"&amp;VLOOKUP($C836,ModMap!$A$2:$B$21,2,FALSE)&amp;"'!$K:$K"),0)),"")</f>
        <v/>
      </c>
      <c r="AD836" s="44" t="s">
        <v>36</v>
      </c>
      <c r="AE836" s="50" t="str">
        <f t="array" ref="AE836">IFERROR(INDEX(INDIRECT("'"&amp;VLOOKUP($C836,ModMap!$A$2:$B$21,2,FALSE)&amp;"'!AE:AE"),MATCH($K836,INDIRECT("'"&amp;VLOOKUP($C836,ModMap!$A$2:$B$21,2,FALSE)&amp;"'!$K:$K"),0)),"")</f>
        <v>N/A</v>
      </c>
      <c r="AF836" s="50" t="str">
        <f t="array" ref="AF836">IFERROR(INDEX(INDIRECT("'"&amp;VLOOKUP($C836,ModMap!$A$2:$B$21,2,FALSE)&amp;"'!AF:AF"),MATCH($K836,INDIRECT("'"&amp;VLOOKUP($C836,ModMap!$A$2:$B$21,2,FALSE)&amp;"'!$K:$K"),0)),"")</f>
        <v/>
      </c>
      <c r="AG836" s="48" t="s">
        <v>33</v>
      </c>
      <c r="AH836" s="50" t="str">
        <f t="array" ref="AH836">IFERROR(INDEX(INDIRECT("'"&amp;VLOOKUP($C836,ModMap!$A$2:$B$21,2,FALSE)&amp;"'!AH:AH"),MATCH($K836,INDIRECT("'"&amp;VLOOKUP($C836,ModMap!$A$2:$B$21,2,FALSE)&amp;"'!$K:$K"),0)),"")</f>
        <v>Not Started</v>
      </c>
      <c r="AI836" s="50" t="str">
        <f t="array" ref="AI836">IFERROR(INDEX(INDIRECT("'"&amp;VLOOKUP($C836,ModMap!$A$2:$B$21,2,FALSE)&amp;"'!AI:AI"),MATCH($K836,INDIRECT("'"&amp;VLOOKUP($C836,ModMap!$A$2:$B$21,2,FALSE)&amp;"'!$K:$K"),0)),"")</f>
        <v>Unassigned</v>
      </c>
      <c r="AJ836" s="44" t="s">
        <v>36</v>
      </c>
      <c r="AK836" s="50" t="str">
        <f t="array" ref="AK836">IFERROR(INDEX(INDIRECT("'"&amp;VLOOKUP($C836,ModMap!$A$2:$B$21,2,FALSE)&amp;"'!AK:AK"),MATCH($K836,INDIRECT("'"&amp;VLOOKUP($C836,ModMap!$A$2:$B$21,2,FALSE)&amp;"'!$K:$K"),0)),"")</f>
        <v>N/A</v>
      </c>
      <c r="AL836" s="50" t="str">
        <f t="array" ref="AL836">IFERROR(INDEX(INDIRECT("'"&amp;VLOOKUP($C836,ModMap!$A$2:$B$21,2,FALSE)&amp;"'!AL:AL"),MATCH($K836,INDIRECT("'"&amp;VLOOKUP($C836,ModMap!$A$2:$B$21,2,FALSE)&amp;"'!$K:$K"),0)),"")</f>
        <v/>
      </c>
      <c r="AM836" s="50">
        <f t="shared" si="1"/>
        <v>2</v>
      </c>
      <c r="AN836" s="50" t="str">
        <f t="shared" si="2"/>
        <v>Not Started</v>
      </c>
      <c r="AO836" s="51" t="str">
        <f t="array" ref="AO836">IFERROR(INDEX(INDIRECT("'"&amp;VLOOKUP($C836,ModMap!$A$2:$B$21,2,FALSE)&amp;"'!AO:AO"),MATCH($K836,INDIRECT("'"&amp;VLOOKUP($C836,ModMap!$A$2:$B$21,2,FALSE)&amp;"'!$K:$K"),0)),"")</f>
        <v/>
      </c>
      <c r="AP836" s="49" t="str">
        <f t="array" ref="AP836">IFERROR(HYPERLINK("#'"&amp;VLOOKUP($C836,ModMap!$A$2:$B$21,2,FALSE)&amp;"'!V"&amp;MATCH($K836,INDIRECT("'"&amp;VLOOKUP($C836,ModMap!$A$2:$B$21,2,FALSE)&amp;"'!$K:$K"),0),"Edit on module sheet"),"")</f>
        <v>Edit on module sheet</v>
      </c>
    </row>
    <row r="837" ht="42.0" customHeight="1">
      <c r="A837" s="39">
        <v>835.0</v>
      </c>
      <c r="B837" s="39">
        <v>835.0</v>
      </c>
      <c r="C837" s="39" t="s">
        <v>133</v>
      </c>
      <c r="D837" s="40" t="s">
        <v>134</v>
      </c>
      <c r="E837" s="30" t="s">
        <v>62</v>
      </c>
      <c r="F837" s="68" t="s">
        <v>1900</v>
      </c>
      <c r="G837" s="40" t="s">
        <v>1901</v>
      </c>
      <c r="H837" s="39" t="s">
        <v>2738</v>
      </c>
      <c r="I837" s="39" t="s">
        <v>2739</v>
      </c>
      <c r="J837" s="40" t="s">
        <v>2740</v>
      </c>
      <c r="K837" s="39" t="s">
        <v>2745</v>
      </c>
      <c r="L837" s="40" t="s">
        <v>2746</v>
      </c>
      <c r="M837" s="47" t="s">
        <v>200</v>
      </c>
      <c r="N837" s="39" t="s">
        <v>1907</v>
      </c>
      <c r="O837" s="39" t="s">
        <v>1721</v>
      </c>
      <c r="P837" s="40" t="s">
        <v>1741</v>
      </c>
      <c r="Q837" s="40" t="s">
        <v>1742</v>
      </c>
      <c r="R837" s="39" t="s">
        <v>1910</v>
      </c>
      <c r="S837" s="39" t="s">
        <v>1920</v>
      </c>
      <c r="T837" s="39" t="str">
        <f t="array" ref="T837">IFERROR(INDEX(INDIRECT("'"&amp;VLOOKUP($C837,ModMap!$A$2:$B$21,2,FALSE)&amp;"'!T:T"),MATCH($K837,INDIRECT("'"&amp;VLOOKUP($C837,ModMap!$A$2:$B$21,2,FALSE)&amp;"'!$K:$K"),0)),"")</f>
        <v>Unassigned</v>
      </c>
      <c r="U837" s="48" t="s">
        <v>33</v>
      </c>
      <c r="V837" s="39" t="str">
        <f t="array" ref="V837">IFERROR(INDEX(INDIRECT("'"&amp;VLOOKUP($C837,ModMap!$A$2:$B$21,2,FALSE)&amp;"'!V:V"),MATCH($K837,INDIRECT("'"&amp;VLOOKUP($C837,ModMap!$A$2:$B$21,2,FALSE)&amp;"'!$K:$K"),0)),"")</f>
        <v>Not Started</v>
      </c>
      <c r="W837" s="39" t="str">
        <f t="array" ref="W837">IFERROR(INDEX(INDIRECT("'"&amp;VLOOKUP($C837,ModMap!$A$2:$B$21,2,FALSE)&amp;"'!W:W"),MATCH($K837,INDIRECT("'"&amp;VLOOKUP($C837,ModMap!$A$2:$B$21,2,FALSE)&amp;"'!$K:$K"),0)),"")</f>
        <v>Unassigned</v>
      </c>
      <c r="X837" s="44" t="s">
        <v>36</v>
      </c>
      <c r="Y837" s="39" t="str">
        <f t="array" ref="Y837">IFERROR(INDEX(INDIRECT("'"&amp;VLOOKUP($C837,ModMap!$A$2:$B$21,2,FALSE)&amp;"'!Y:Y"),MATCH($K837,INDIRECT("'"&amp;VLOOKUP($C837,ModMap!$A$2:$B$21,2,FALSE)&amp;"'!$K:$K"),0)),"")</f>
        <v>N/A</v>
      </c>
      <c r="Z837" s="39" t="str">
        <f t="array" ref="Z837">IFERROR(INDEX(INDIRECT("'"&amp;VLOOKUP($C837,ModMap!$A$2:$B$21,2,FALSE)&amp;"'!Z:Z"),MATCH($K837,INDIRECT("'"&amp;VLOOKUP($C837,ModMap!$A$2:$B$21,2,FALSE)&amp;"'!$K:$K"),0)),"")</f>
        <v/>
      </c>
      <c r="AA837" s="44" t="s">
        <v>36</v>
      </c>
      <c r="AB837" s="39" t="str">
        <f t="array" ref="AB837">IFERROR(INDEX(INDIRECT("'"&amp;VLOOKUP($C837,ModMap!$A$2:$B$21,2,FALSE)&amp;"'!AB:AB"),MATCH($K837,INDIRECT("'"&amp;VLOOKUP($C837,ModMap!$A$2:$B$21,2,FALSE)&amp;"'!$K:$K"),0)),"")</f>
        <v>N/A</v>
      </c>
      <c r="AC837" s="39" t="str">
        <f t="array" ref="AC837">IFERROR(INDEX(INDIRECT("'"&amp;VLOOKUP($C837,ModMap!$A$2:$B$21,2,FALSE)&amp;"'!AC:AC"),MATCH($K837,INDIRECT("'"&amp;VLOOKUP($C837,ModMap!$A$2:$B$21,2,FALSE)&amp;"'!$K:$K"),0)),"")</f>
        <v/>
      </c>
      <c r="AD837" s="48" t="s">
        <v>33</v>
      </c>
      <c r="AE837" s="39" t="str">
        <f t="array" ref="AE837">IFERROR(INDEX(INDIRECT("'"&amp;VLOOKUP($C837,ModMap!$A$2:$B$21,2,FALSE)&amp;"'!AE:AE"),MATCH($K837,INDIRECT("'"&amp;VLOOKUP($C837,ModMap!$A$2:$B$21,2,FALSE)&amp;"'!$K:$K"),0)),"")</f>
        <v>Not Started</v>
      </c>
      <c r="AF837" s="39" t="str">
        <f t="array" ref="AF837">IFERROR(INDEX(INDIRECT("'"&amp;VLOOKUP($C837,ModMap!$A$2:$B$21,2,FALSE)&amp;"'!AF:AF"),MATCH($K837,INDIRECT("'"&amp;VLOOKUP($C837,ModMap!$A$2:$B$21,2,FALSE)&amp;"'!$K:$K"),0)),"")</f>
        <v>Unassigned</v>
      </c>
      <c r="AG837" s="48" t="s">
        <v>33</v>
      </c>
      <c r="AH837" s="39" t="str">
        <f t="array" ref="AH837">IFERROR(INDEX(INDIRECT("'"&amp;VLOOKUP($C837,ModMap!$A$2:$B$21,2,FALSE)&amp;"'!AH:AH"),MATCH($K837,INDIRECT("'"&amp;VLOOKUP($C837,ModMap!$A$2:$B$21,2,FALSE)&amp;"'!$K:$K"),0)),"")</f>
        <v>Not Started</v>
      </c>
      <c r="AI837" s="39" t="str">
        <f t="array" ref="AI837">IFERROR(INDEX(INDIRECT("'"&amp;VLOOKUP($C837,ModMap!$A$2:$B$21,2,FALSE)&amp;"'!AI:AI"),MATCH($K837,INDIRECT("'"&amp;VLOOKUP($C837,ModMap!$A$2:$B$21,2,FALSE)&amp;"'!$K:$K"),0)),"")</f>
        <v>Unassigned</v>
      </c>
      <c r="AJ837" s="44" t="s">
        <v>36</v>
      </c>
      <c r="AK837" s="39" t="str">
        <f t="array" ref="AK837">IFERROR(INDEX(INDIRECT("'"&amp;VLOOKUP($C837,ModMap!$A$2:$B$21,2,FALSE)&amp;"'!AK:AK"),MATCH($K837,INDIRECT("'"&amp;VLOOKUP($C837,ModMap!$A$2:$B$21,2,FALSE)&amp;"'!$K:$K"),0)),"")</f>
        <v>N/A</v>
      </c>
      <c r="AL837" s="39" t="str">
        <f t="array" ref="AL837">IFERROR(INDEX(INDIRECT("'"&amp;VLOOKUP($C837,ModMap!$A$2:$B$21,2,FALSE)&amp;"'!AL:AL"),MATCH($K837,INDIRECT("'"&amp;VLOOKUP($C837,ModMap!$A$2:$B$21,2,FALSE)&amp;"'!$K:$K"),0)),"")</f>
        <v/>
      </c>
      <c r="AM837" s="39">
        <f t="shared" si="1"/>
        <v>3</v>
      </c>
      <c r="AN837" s="39" t="str">
        <f t="shared" si="2"/>
        <v>Not Started</v>
      </c>
      <c r="AO837" s="40" t="str">
        <f t="array" ref="AO837">IFERROR(INDEX(INDIRECT("'"&amp;VLOOKUP($C837,ModMap!$A$2:$B$21,2,FALSE)&amp;"'!AO:AO"),MATCH($K837,INDIRECT("'"&amp;VLOOKUP($C837,ModMap!$A$2:$B$21,2,FALSE)&amp;"'!$K:$K"),0)),"")</f>
        <v/>
      </c>
      <c r="AP837" s="49" t="str">
        <f t="array" ref="AP837">IFERROR(HYPERLINK("#'"&amp;VLOOKUP($C837,ModMap!$A$2:$B$21,2,FALSE)&amp;"'!V"&amp;MATCH($K837,INDIRECT("'"&amp;VLOOKUP($C837,ModMap!$A$2:$B$21,2,FALSE)&amp;"'!$K:$K"),0),"Edit on module sheet"),"")</f>
        <v>Edit on module sheet</v>
      </c>
    </row>
    <row r="838" ht="42.0" customHeight="1">
      <c r="A838" s="50">
        <v>836.0</v>
      </c>
      <c r="B838" s="50">
        <v>836.0</v>
      </c>
      <c r="C838" s="50" t="s">
        <v>133</v>
      </c>
      <c r="D838" s="51" t="s">
        <v>134</v>
      </c>
      <c r="E838" s="30" t="s">
        <v>62</v>
      </c>
      <c r="F838" s="68" t="s">
        <v>1900</v>
      </c>
      <c r="G838" s="51" t="s">
        <v>1901</v>
      </c>
      <c r="H838" s="50" t="s">
        <v>2738</v>
      </c>
      <c r="I838" s="50" t="s">
        <v>2739</v>
      </c>
      <c r="J838" s="51" t="s">
        <v>2740</v>
      </c>
      <c r="K838" s="50" t="s">
        <v>2749</v>
      </c>
      <c r="L838" s="51" t="s">
        <v>1925</v>
      </c>
      <c r="M838" s="47" t="s">
        <v>200</v>
      </c>
      <c r="N838" s="50" t="s">
        <v>1907</v>
      </c>
      <c r="O838" s="50" t="s">
        <v>1721</v>
      </c>
      <c r="P838" s="51" t="s">
        <v>1741</v>
      </c>
      <c r="Q838" s="51" t="s">
        <v>1742</v>
      </c>
      <c r="R838" s="50" t="s">
        <v>1910</v>
      </c>
      <c r="S838" s="50" t="s">
        <v>1928</v>
      </c>
      <c r="T838" s="50" t="str">
        <f t="array" ref="T838">IFERROR(INDEX(INDIRECT("'"&amp;VLOOKUP($C838,ModMap!$A$2:$B$21,2,FALSE)&amp;"'!T:T"),MATCH($K838,INDIRECT("'"&amp;VLOOKUP($C838,ModMap!$A$2:$B$21,2,FALSE)&amp;"'!$K:$K"),0)),"")</f>
        <v>Unassigned</v>
      </c>
      <c r="U838" s="48" t="s">
        <v>33</v>
      </c>
      <c r="V838" s="50" t="str">
        <f t="array" ref="V838">IFERROR(INDEX(INDIRECT("'"&amp;VLOOKUP($C838,ModMap!$A$2:$B$21,2,FALSE)&amp;"'!V:V"),MATCH($K838,INDIRECT("'"&amp;VLOOKUP($C838,ModMap!$A$2:$B$21,2,FALSE)&amp;"'!$K:$K"),0)),"")</f>
        <v>Not Started</v>
      </c>
      <c r="W838" s="50" t="str">
        <f t="array" ref="W838">IFERROR(INDEX(INDIRECT("'"&amp;VLOOKUP($C838,ModMap!$A$2:$B$21,2,FALSE)&amp;"'!W:W"),MATCH($K838,INDIRECT("'"&amp;VLOOKUP($C838,ModMap!$A$2:$B$21,2,FALSE)&amp;"'!$K:$K"),0)),"")</f>
        <v>Unassigned</v>
      </c>
      <c r="X838" s="44" t="s">
        <v>36</v>
      </c>
      <c r="Y838" s="50" t="str">
        <f t="array" ref="Y838">IFERROR(INDEX(INDIRECT("'"&amp;VLOOKUP($C838,ModMap!$A$2:$B$21,2,FALSE)&amp;"'!Y:Y"),MATCH($K838,INDIRECT("'"&amp;VLOOKUP($C838,ModMap!$A$2:$B$21,2,FALSE)&amp;"'!$K:$K"),0)),"")</f>
        <v>N/A</v>
      </c>
      <c r="Z838" s="50" t="str">
        <f t="array" ref="Z838">IFERROR(INDEX(INDIRECT("'"&amp;VLOOKUP($C838,ModMap!$A$2:$B$21,2,FALSE)&amp;"'!Z:Z"),MATCH($K838,INDIRECT("'"&amp;VLOOKUP($C838,ModMap!$A$2:$B$21,2,FALSE)&amp;"'!$K:$K"),0)),"")</f>
        <v/>
      </c>
      <c r="AA838" s="44" t="s">
        <v>36</v>
      </c>
      <c r="AB838" s="50" t="str">
        <f t="array" ref="AB838">IFERROR(INDEX(INDIRECT("'"&amp;VLOOKUP($C838,ModMap!$A$2:$B$21,2,FALSE)&amp;"'!AB:AB"),MATCH($K838,INDIRECT("'"&amp;VLOOKUP($C838,ModMap!$A$2:$B$21,2,FALSE)&amp;"'!$K:$K"),0)),"")</f>
        <v>N/A</v>
      </c>
      <c r="AC838" s="50" t="str">
        <f t="array" ref="AC838">IFERROR(INDEX(INDIRECT("'"&amp;VLOOKUP($C838,ModMap!$A$2:$B$21,2,FALSE)&amp;"'!AC:AC"),MATCH($K838,INDIRECT("'"&amp;VLOOKUP($C838,ModMap!$A$2:$B$21,2,FALSE)&amp;"'!$K:$K"),0)),"")</f>
        <v/>
      </c>
      <c r="AD838" s="44" t="s">
        <v>36</v>
      </c>
      <c r="AE838" s="50" t="str">
        <f t="array" ref="AE838">IFERROR(INDEX(INDIRECT("'"&amp;VLOOKUP($C838,ModMap!$A$2:$B$21,2,FALSE)&amp;"'!AE:AE"),MATCH($K838,INDIRECT("'"&amp;VLOOKUP($C838,ModMap!$A$2:$B$21,2,FALSE)&amp;"'!$K:$K"),0)),"")</f>
        <v>N/A</v>
      </c>
      <c r="AF838" s="50" t="str">
        <f t="array" ref="AF838">IFERROR(INDEX(INDIRECT("'"&amp;VLOOKUP($C838,ModMap!$A$2:$B$21,2,FALSE)&amp;"'!AF:AF"),MATCH($K838,INDIRECT("'"&amp;VLOOKUP($C838,ModMap!$A$2:$B$21,2,FALSE)&amp;"'!$K:$K"),0)),"")</f>
        <v/>
      </c>
      <c r="AG838" s="48" t="s">
        <v>33</v>
      </c>
      <c r="AH838" s="50" t="str">
        <f t="array" ref="AH838">IFERROR(INDEX(INDIRECT("'"&amp;VLOOKUP($C838,ModMap!$A$2:$B$21,2,FALSE)&amp;"'!AH:AH"),MATCH($K838,INDIRECT("'"&amp;VLOOKUP($C838,ModMap!$A$2:$B$21,2,FALSE)&amp;"'!$K:$K"),0)),"")</f>
        <v>Not Started</v>
      </c>
      <c r="AI838" s="50" t="str">
        <f t="array" ref="AI838">IFERROR(INDEX(INDIRECT("'"&amp;VLOOKUP($C838,ModMap!$A$2:$B$21,2,FALSE)&amp;"'!AI:AI"),MATCH($K838,INDIRECT("'"&amp;VLOOKUP($C838,ModMap!$A$2:$B$21,2,FALSE)&amp;"'!$K:$K"),0)),"")</f>
        <v>Unassigned</v>
      </c>
      <c r="AJ838" s="44" t="s">
        <v>36</v>
      </c>
      <c r="AK838" s="50" t="str">
        <f t="array" ref="AK838">IFERROR(INDEX(INDIRECT("'"&amp;VLOOKUP($C838,ModMap!$A$2:$B$21,2,FALSE)&amp;"'!AK:AK"),MATCH($K838,INDIRECT("'"&amp;VLOOKUP($C838,ModMap!$A$2:$B$21,2,FALSE)&amp;"'!$K:$K"),0)),"")</f>
        <v>N/A</v>
      </c>
      <c r="AL838" s="50" t="str">
        <f t="array" ref="AL838">IFERROR(INDEX(INDIRECT("'"&amp;VLOOKUP($C838,ModMap!$A$2:$B$21,2,FALSE)&amp;"'!AL:AL"),MATCH($K838,INDIRECT("'"&amp;VLOOKUP($C838,ModMap!$A$2:$B$21,2,FALSE)&amp;"'!$K:$K"),0)),"")</f>
        <v/>
      </c>
      <c r="AM838" s="50">
        <f t="shared" si="1"/>
        <v>2</v>
      </c>
      <c r="AN838" s="50" t="str">
        <f t="shared" si="2"/>
        <v>Not Started</v>
      </c>
      <c r="AO838" s="51" t="str">
        <f t="array" ref="AO838">IFERROR(INDEX(INDIRECT("'"&amp;VLOOKUP($C838,ModMap!$A$2:$B$21,2,FALSE)&amp;"'!AO:AO"),MATCH($K838,INDIRECT("'"&amp;VLOOKUP($C838,ModMap!$A$2:$B$21,2,FALSE)&amp;"'!$K:$K"),0)),"")</f>
        <v/>
      </c>
      <c r="AP838" s="49" t="str">
        <f t="array" ref="AP838">IFERROR(HYPERLINK("#'"&amp;VLOOKUP($C838,ModMap!$A$2:$B$21,2,FALSE)&amp;"'!V"&amp;MATCH($K838,INDIRECT("'"&amp;VLOOKUP($C838,ModMap!$A$2:$B$21,2,FALSE)&amp;"'!$K:$K"),0),"Edit on module sheet"),"")</f>
        <v>Edit on module sheet</v>
      </c>
    </row>
    <row r="839" ht="42.0" customHeight="1">
      <c r="A839" s="39">
        <v>837.0</v>
      </c>
      <c r="B839" s="39">
        <v>837.0</v>
      </c>
      <c r="C839" s="39" t="s">
        <v>133</v>
      </c>
      <c r="D839" s="40" t="s">
        <v>134</v>
      </c>
      <c r="E839" s="31" t="s">
        <v>69</v>
      </c>
      <c r="F839" s="68" t="s">
        <v>1900</v>
      </c>
      <c r="G839" s="40" t="s">
        <v>1901</v>
      </c>
      <c r="H839" s="39" t="s">
        <v>2738</v>
      </c>
      <c r="I839" s="39" t="s">
        <v>2739</v>
      </c>
      <c r="J839" s="40" t="s">
        <v>2740</v>
      </c>
      <c r="K839" s="39" t="s">
        <v>4002</v>
      </c>
      <c r="L839" s="40" t="s">
        <v>4003</v>
      </c>
      <c r="M839" s="48" t="s">
        <v>434</v>
      </c>
      <c r="N839" s="39" t="s">
        <v>1907</v>
      </c>
      <c r="O839" s="39" t="s">
        <v>1721</v>
      </c>
      <c r="P839" s="40" t="s">
        <v>1741</v>
      </c>
      <c r="Q839" s="40" t="s">
        <v>1742</v>
      </c>
      <c r="R839" s="39" t="s">
        <v>1910</v>
      </c>
      <c r="S839" s="39" t="s">
        <v>69</v>
      </c>
      <c r="T839" s="39" t="str">
        <f t="array" ref="T839">IFERROR(INDEX(INDIRECT("'"&amp;VLOOKUP($C839,ModMap!$A$2:$B$21,2,FALSE)&amp;"'!T:T"),MATCH($K839,INDIRECT("'"&amp;VLOOKUP($C839,ModMap!$A$2:$B$21,2,FALSE)&amp;"'!$K:$K"),0)),"")</f>
        <v>Unassigned</v>
      </c>
      <c r="U839" s="48" t="s">
        <v>33</v>
      </c>
      <c r="V839" s="39" t="str">
        <f t="array" ref="V839">IFERROR(INDEX(INDIRECT("'"&amp;VLOOKUP($C839,ModMap!$A$2:$B$21,2,FALSE)&amp;"'!V:V"),MATCH($K839,INDIRECT("'"&amp;VLOOKUP($C839,ModMap!$A$2:$B$21,2,FALSE)&amp;"'!$K:$K"),0)),"")</f>
        <v>Not Started</v>
      </c>
      <c r="W839" s="39" t="str">
        <f t="array" ref="W839">IFERROR(INDEX(INDIRECT("'"&amp;VLOOKUP($C839,ModMap!$A$2:$B$21,2,FALSE)&amp;"'!W:W"),MATCH($K839,INDIRECT("'"&amp;VLOOKUP($C839,ModMap!$A$2:$B$21,2,FALSE)&amp;"'!$K:$K"),0)),"")</f>
        <v>Unassigned</v>
      </c>
      <c r="X839" s="44" t="s">
        <v>36</v>
      </c>
      <c r="Y839" s="39" t="str">
        <f t="array" ref="Y839">IFERROR(INDEX(INDIRECT("'"&amp;VLOOKUP($C839,ModMap!$A$2:$B$21,2,FALSE)&amp;"'!Y:Y"),MATCH($K839,INDIRECT("'"&amp;VLOOKUP($C839,ModMap!$A$2:$B$21,2,FALSE)&amp;"'!$K:$K"),0)),"")</f>
        <v>N/A</v>
      </c>
      <c r="Z839" s="39" t="str">
        <f t="array" ref="Z839">IFERROR(INDEX(INDIRECT("'"&amp;VLOOKUP($C839,ModMap!$A$2:$B$21,2,FALSE)&amp;"'!Z:Z"),MATCH($K839,INDIRECT("'"&amp;VLOOKUP($C839,ModMap!$A$2:$B$21,2,FALSE)&amp;"'!$K:$K"),0)),"")</f>
        <v/>
      </c>
      <c r="AA839" s="44" t="s">
        <v>36</v>
      </c>
      <c r="AB839" s="39" t="str">
        <f t="array" ref="AB839">IFERROR(INDEX(INDIRECT("'"&amp;VLOOKUP($C839,ModMap!$A$2:$B$21,2,FALSE)&amp;"'!AB:AB"),MATCH($K839,INDIRECT("'"&amp;VLOOKUP($C839,ModMap!$A$2:$B$21,2,FALSE)&amp;"'!$K:$K"),0)),"")</f>
        <v>N/A</v>
      </c>
      <c r="AC839" s="39" t="str">
        <f t="array" ref="AC839">IFERROR(INDEX(INDIRECT("'"&amp;VLOOKUP($C839,ModMap!$A$2:$B$21,2,FALSE)&amp;"'!AC:AC"),MATCH($K839,INDIRECT("'"&amp;VLOOKUP($C839,ModMap!$A$2:$B$21,2,FALSE)&amp;"'!$K:$K"),0)),"")</f>
        <v/>
      </c>
      <c r="AD839" s="48" t="s">
        <v>33</v>
      </c>
      <c r="AE839" s="39" t="str">
        <f t="array" ref="AE839">IFERROR(INDEX(INDIRECT("'"&amp;VLOOKUP($C839,ModMap!$A$2:$B$21,2,FALSE)&amp;"'!AE:AE"),MATCH($K839,INDIRECT("'"&amp;VLOOKUP($C839,ModMap!$A$2:$B$21,2,FALSE)&amp;"'!$K:$K"),0)),"")</f>
        <v>Not Started</v>
      </c>
      <c r="AF839" s="39" t="str">
        <f t="array" ref="AF839">IFERROR(INDEX(INDIRECT("'"&amp;VLOOKUP($C839,ModMap!$A$2:$B$21,2,FALSE)&amp;"'!AF:AF"),MATCH($K839,INDIRECT("'"&amp;VLOOKUP($C839,ModMap!$A$2:$B$21,2,FALSE)&amp;"'!$K:$K"),0)),"")</f>
        <v>Unassigned</v>
      </c>
      <c r="AG839" s="48" t="s">
        <v>33</v>
      </c>
      <c r="AH839" s="39" t="str">
        <f t="array" ref="AH839">IFERROR(INDEX(INDIRECT("'"&amp;VLOOKUP($C839,ModMap!$A$2:$B$21,2,FALSE)&amp;"'!AH:AH"),MATCH($K839,INDIRECT("'"&amp;VLOOKUP($C839,ModMap!$A$2:$B$21,2,FALSE)&amp;"'!$K:$K"),0)),"")</f>
        <v>Not Started</v>
      </c>
      <c r="AI839" s="39" t="str">
        <f t="array" ref="AI839">IFERROR(INDEX(INDIRECT("'"&amp;VLOOKUP($C839,ModMap!$A$2:$B$21,2,FALSE)&amp;"'!AI:AI"),MATCH($K839,INDIRECT("'"&amp;VLOOKUP($C839,ModMap!$A$2:$B$21,2,FALSE)&amp;"'!$K:$K"),0)),"")</f>
        <v>Unassigned</v>
      </c>
      <c r="AJ839" s="44" t="s">
        <v>36</v>
      </c>
      <c r="AK839" s="39" t="str">
        <f t="array" ref="AK839">IFERROR(INDEX(INDIRECT("'"&amp;VLOOKUP($C839,ModMap!$A$2:$B$21,2,FALSE)&amp;"'!AK:AK"),MATCH($K839,INDIRECT("'"&amp;VLOOKUP($C839,ModMap!$A$2:$B$21,2,FALSE)&amp;"'!$K:$K"),0)),"")</f>
        <v>N/A</v>
      </c>
      <c r="AL839" s="39" t="str">
        <f t="array" ref="AL839">IFERROR(INDEX(INDIRECT("'"&amp;VLOOKUP($C839,ModMap!$A$2:$B$21,2,FALSE)&amp;"'!AL:AL"),MATCH($K839,INDIRECT("'"&amp;VLOOKUP($C839,ModMap!$A$2:$B$21,2,FALSE)&amp;"'!$K:$K"),0)),"")</f>
        <v/>
      </c>
      <c r="AM839" s="39">
        <f t="shared" si="1"/>
        <v>3</v>
      </c>
      <c r="AN839" s="39" t="str">
        <f t="shared" si="2"/>
        <v>Not Started</v>
      </c>
      <c r="AO839" s="40" t="str">
        <f t="array" ref="AO839">IFERROR(INDEX(INDIRECT("'"&amp;VLOOKUP($C839,ModMap!$A$2:$B$21,2,FALSE)&amp;"'!AO:AO"),MATCH($K839,INDIRECT("'"&amp;VLOOKUP($C839,ModMap!$A$2:$B$21,2,FALSE)&amp;"'!$K:$K"),0)),"")</f>
        <v/>
      </c>
      <c r="AP839" s="49" t="str">
        <f t="array" ref="AP839">IFERROR(HYPERLINK("#'"&amp;VLOOKUP($C839,ModMap!$A$2:$B$21,2,FALSE)&amp;"'!V"&amp;MATCH($K839,INDIRECT("'"&amp;VLOOKUP($C839,ModMap!$A$2:$B$21,2,FALSE)&amp;"'!$K:$K"),0),"Edit on module sheet"),"")</f>
        <v>Edit on module sheet</v>
      </c>
    </row>
    <row r="840" ht="42.0" customHeight="1">
      <c r="A840" s="50">
        <v>838.0</v>
      </c>
      <c r="B840" s="50">
        <v>838.0</v>
      </c>
      <c r="C840" s="50" t="s">
        <v>133</v>
      </c>
      <c r="D840" s="51" t="s">
        <v>134</v>
      </c>
      <c r="E840" s="30" t="s">
        <v>62</v>
      </c>
      <c r="F840" s="68" t="s">
        <v>1900</v>
      </c>
      <c r="G840" s="51" t="s">
        <v>1901</v>
      </c>
      <c r="H840" s="50" t="s">
        <v>2754</v>
      </c>
      <c r="I840" s="50" t="s">
        <v>2755</v>
      </c>
      <c r="J840" s="51" t="s">
        <v>2756</v>
      </c>
      <c r="K840" s="50" t="s">
        <v>2757</v>
      </c>
      <c r="L840" s="51" t="s">
        <v>2758</v>
      </c>
      <c r="M840" s="47" t="s">
        <v>200</v>
      </c>
      <c r="N840" s="50" t="s">
        <v>1907</v>
      </c>
      <c r="O840" s="50" t="s">
        <v>1656</v>
      </c>
      <c r="P840" s="51" t="s">
        <v>1666</v>
      </c>
      <c r="Q840" s="51" t="s">
        <v>1667</v>
      </c>
      <c r="R840" s="50" t="s">
        <v>1910</v>
      </c>
      <c r="S840" s="50" t="s">
        <v>1911</v>
      </c>
      <c r="T840" s="50" t="str">
        <f t="array" ref="T840">IFERROR(INDEX(INDIRECT("'"&amp;VLOOKUP($C840,ModMap!$A$2:$B$21,2,FALSE)&amp;"'!T:T"),MATCH($K840,INDIRECT("'"&amp;VLOOKUP($C840,ModMap!$A$2:$B$21,2,FALSE)&amp;"'!$K:$K"),0)),"")</f>
        <v>Unassigned</v>
      </c>
      <c r="U840" s="48" t="s">
        <v>33</v>
      </c>
      <c r="V840" s="50" t="str">
        <f t="array" ref="V840">IFERROR(INDEX(INDIRECT("'"&amp;VLOOKUP($C840,ModMap!$A$2:$B$21,2,FALSE)&amp;"'!V:V"),MATCH($K840,INDIRECT("'"&amp;VLOOKUP($C840,ModMap!$A$2:$B$21,2,FALSE)&amp;"'!$K:$K"),0)),"")</f>
        <v>Not Started</v>
      </c>
      <c r="W840" s="50" t="str">
        <f t="array" ref="W840">IFERROR(INDEX(INDIRECT("'"&amp;VLOOKUP($C840,ModMap!$A$2:$B$21,2,FALSE)&amp;"'!W:W"),MATCH($K840,INDIRECT("'"&amp;VLOOKUP($C840,ModMap!$A$2:$B$21,2,FALSE)&amp;"'!$K:$K"),0)),"")</f>
        <v>Unassigned</v>
      </c>
      <c r="X840" s="44" t="s">
        <v>36</v>
      </c>
      <c r="Y840" s="50" t="str">
        <f t="array" ref="Y840">IFERROR(INDEX(INDIRECT("'"&amp;VLOOKUP($C840,ModMap!$A$2:$B$21,2,FALSE)&amp;"'!Y:Y"),MATCH($K840,INDIRECT("'"&amp;VLOOKUP($C840,ModMap!$A$2:$B$21,2,FALSE)&amp;"'!$K:$K"),0)),"")</f>
        <v>N/A</v>
      </c>
      <c r="Z840" s="50" t="str">
        <f t="array" ref="Z840">IFERROR(INDEX(INDIRECT("'"&amp;VLOOKUP($C840,ModMap!$A$2:$B$21,2,FALSE)&amp;"'!Z:Z"),MATCH($K840,INDIRECT("'"&amp;VLOOKUP($C840,ModMap!$A$2:$B$21,2,FALSE)&amp;"'!$K:$K"),0)),"")</f>
        <v/>
      </c>
      <c r="AA840" s="44" t="s">
        <v>36</v>
      </c>
      <c r="AB840" s="50" t="str">
        <f t="array" ref="AB840">IFERROR(INDEX(INDIRECT("'"&amp;VLOOKUP($C840,ModMap!$A$2:$B$21,2,FALSE)&amp;"'!AB:AB"),MATCH($K840,INDIRECT("'"&amp;VLOOKUP($C840,ModMap!$A$2:$B$21,2,FALSE)&amp;"'!$K:$K"),0)),"")</f>
        <v>N/A</v>
      </c>
      <c r="AC840" s="50" t="str">
        <f t="array" ref="AC840">IFERROR(INDEX(INDIRECT("'"&amp;VLOOKUP($C840,ModMap!$A$2:$B$21,2,FALSE)&amp;"'!AC:AC"),MATCH($K840,INDIRECT("'"&amp;VLOOKUP($C840,ModMap!$A$2:$B$21,2,FALSE)&amp;"'!$K:$K"),0)),"")</f>
        <v/>
      </c>
      <c r="AD840" s="44" t="s">
        <v>36</v>
      </c>
      <c r="AE840" s="50" t="str">
        <f t="array" ref="AE840">IFERROR(INDEX(INDIRECT("'"&amp;VLOOKUP($C840,ModMap!$A$2:$B$21,2,FALSE)&amp;"'!AE:AE"),MATCH($K840,INDIRECT("'"&amp;VLOOKUP($C840,ModMap!$A$2:$B$21,2,FALSE)&amp;"'!$K:$K"),0)),"")</f>
        <v>N/A</v>
      </c>
      <c r="AF840" s="50" t="str">
        <f t="array" ref="AF840">IFERROR(INDEX(INDIRECT("'"&amp;VLOOKUP($C840,ModMap!$A$2:$B$21,2,FALSE)&amp;"'!AF:AF"),MATCH($K840,INDIRECT("'"&amp;VLOOKUP($C840,ModMap!$A$2:$B$21,2,FALSE)&amp;"'!$K:$K"),0)),"")</f>
        <v/>
      </c>
      <c r="AG840" s="48" t="s">
        <v>33</v>
      </c>
      <c r="AH840" s="50" t="str">
        <f t="array" ref="AH840">IFERROR(INDEX(INDIRECT("'"&amp;VLOOKUP($C840,ModMap!$A$2:$B$21,2,FALSE)&amp;"'!AH:AH"),MATCH($K840,INDIRECT("'"&amp;VLOOKUP($C840,ModMap!$A$2:$B$21,2,FALSE)&amp;"'!$K:$K"),0)),"")</f>
        <v>Not Started</v>
      </c>
      <c r="AI840" s="50" t="str">
        <f t="array" ref="AI840">IFERROR(INDEX(INDIRECT("'"&amp;VLOOKUP($C840,ModMap!$A$2:$B$21,2,FALSE)&amp;"'!AI:AI"),MATCH($K840,INDIRECT("'"&amp;VLOOKUP($C840,ModMap!$A$2:$B$21,2,FALSE)&amp;"'!$K:$K"),0)),"")</f>
        <v>Unassigned</v>
      </c>
      <c r="AJ840" s="44" t="s">
        <v>36</v>
      </c>
      <c r="AK840" s="50" t="str">
        <f t="array" ref="AK840">IFERROR(INDEX(INDIRECT("'"&amp;VLOOKUP($C840,ModMap!$A$2:$B$21,2,FALSE)&amp;"'!AK:AK"),MATCH($K840,INDIRECT("'"&amp;VLOOKUP($C840,ModMap!$A$2:$B$21,2,FALSE)&amp;"'!$K:$K"),0)),"")</f>
        <v>N/A</v>
      </c>
      <c r="AL840" s="50" t="str">
        <f t="array" ref="AL840">IFERROR(INDEX(INDIRECT("'"&amp;VLOOKUP($C840,ModMap!$A$2:$B$21,2,FALSE)&amp;"'!AL:AL"),MATCH($K840,INDIRECT("'"&amp;VLOOKUP($C840,ModMap!$A$2:$B$21,2,FALSE)&amp;"'!$K:$K"),0)),"")</f>
        <v/>
      </c>
      <c r="AM840" s="50">
        <f t="shared" si="1"/>
        <v>2</v>
      </c>
      <c r="AN840" s="50" t="str">
        <f t="shared" si="2"/>
        <v>Not Started</v>
      </c>
      <c r="AO840" s="51" t="str">
        <f t="array" ref="AO840">IFERROR(INDEX(INDIRECT("'"&amp;VLOOKUP($C840,ModMap!$A$2:$B$21,2,FALSE)&amp;"'!AO:AO"),MATCH($K840,INDIRECT("'"&amp;VLOOKUP($C840,ModMap!$A$2:$B$21,2,FALSE)&amp;"'!$K:$K"),0)),"")</f>
        <v/>
      </c>
      <c r="AP840" s="49" t="str">
        <f t="array" ref="AP840">IFERROR(HYPERLINK("#'"&amp;VLOOKUP($C840,ModMap!$A$2:$B$21,2,FALSE)&amp;"'!V"&amp;MATCH($K840,INDIRECT("'"&amp;VLOOKUP($C840,ModMap!$A$2:$B$21,2,FALSE)&amp;"'!$K:$K"),0),"Edit on module sheet"),"")</f>
        <v>Edit on module sheet</v>
      </c>
    </row>
    <row r="841" ht="42.0" customHeight="1">
      <c r="A841" s="39">
        <v>839.0</v>
      </c>
      <c r="B841" s="39">
        <v>839.0</v>
      </c>
      <c r="C841" s="39" t="s">
        <v>133</v>
      </c>
      <c r="D841" s="40" t="s">
        <v>134</v>
      </c>
      <c r="E841" s="30" t="s">
        <v>62</v>
      </c>
      <c r="F841" s="68" t="s">
        <v>1900</v>
      </c>
      <c r="G841" s="40" t="s">
        <v>1901</v>
      </c>
      <c r="H841" s="39" t="s">
        <v>2754</v>
      </c>
      <c r="I841" s="39" t="s">
        <v>2755</v>
      </c>
      <c r="J841" s="40" t="s">
        <v>2756</v>
      </c>
      <c r="K841" s="39" t="s">
        <v>2759</v>
      </c>
      <c r="L841" s="40" t="s">
        <v>2760</v>
      </c>
      <c r="M841" s="47" t="s">
        <v>200</v>
      </c>
      <c r="N841" s="39" t="s">
        <v>1907</v>
      </c>
      <c r="O841" s="39" t="s">
        <v>1656</v>
      </c>
      <c r="P841" s="40" t="s">
        <v>1666</v>
      </c>
      <c r="Q841" s="40" t="s">
        <v>1667</v>
      </c>
      <c r="R841" s="39" t="s">
        <v>1910</v>
      </c>
      <c r="S841" s="39" t="s">
        <v>1920</v>
      </c>
      <c r="T841" s="39" t="str">
        <f t="array" ref="T841">IFERROR(INDEX(INDIRECT("'"&amp;VLOOKUP($C841,ModMap!$A$2:$B$21,2,FALSE)&amp;"'!T:T"),MATCH($K841,INDIRECT("'"&amp;VLOOKUP($C841,ModMap!$A$2:$B$21,2,FALSE)&amp;"'!$K:$K"),0)),"")</f>
        <v>Unassigned</v>
      </c>
      <c r="U841" s="48" t="s">
        <v>33</v>
      </c>
      <c r="V841" s="39" t="str">
        <f t="array" ref="V841">IFERROR(INDEX(INDIRECT("'"&amp;VLOOKUP($C841,ModMap!$A$2:$B$21,2,FALSE)&amp;"'!V:V"),MATCH($K841,INDIRECT("'"&amp;VLOOKUP($C841,ModMap!$A$2:$B$21,2,FALSE)&amp;"'!$K:$K"),0)),"")</f>
        <v>Not Started</v>
      </c>
      <c r="W841" s="39" t="str">
        <f t="array" ref="W841">IFERROR(INDEX(INDIRECT("'"&amp;VLOOKUP($C841,ModMap!$A$2:$B$21,2,FALSE)&amp;"'!W:W"),MATCH($K841,INDIRECT("'"&amp;VLOOKUP($C841,ModMap!$A$2:$B$21,2,FALSE)&amp;"'!$K:$K"),0)),"")</f>
        <v>Unassigned</v>
      </c>
      <c r="X841" s="44" t="s">
        <v>36</v>
      </c>
      <c r="Y841" s="39" t="str">
        <f t="array" ref="Y841">IFERROR(INDEX(INDIRECT("'"&amp;VLOOKUP($C841,ModMap!$A$2:$B$21,2,FALSE)&amp;"'!Y:Y"),MATCH($K841,INDIRECT("'"&amp;VLOOKUP($C841,ModMap!$A$2:$B$21,2,FALSE)&amp;"'!$K:$K"),0)),"")</f>
        <v>N/A</v>
      </c>
      <c r="Z841" s="39" t="str">
        <f t="array" ref="Z841">IFERROR(INDEX(INDIRECT("'"&amp;VLOOKUP($C841,ModMap!$A$2:$B$21,2,FALSE)&amp;"'!Z:Z"),MATCH($K841,INDIRECT("'"&amp;VLOOKUP($C841,ModMap!$A$2:$B$21,2,FALSE)&amp;"'!$K:$K"),0)),"")</f>
        <v/>
      </c>
      <c r="AA841" s="44" t="s">
        <v>36</v>
      </c>
      <c r="AB841" s="39" t="str">
        <f t="array" ref="AB841">IFERROR(INDEX(INDIRECT("'"&amp;VLOOKUP($C841,ModMap!$A$2:$B$21,2,FALSE)&amp;"'!AB:AB"),MATCH($K841,INDIRECT("'"&amp;VLOOKUP($C841,ModMap!$A$2:$B$21,2,FALSE)&amp;"'!$K:$K"),0)),"")</f>
        <v>N/A</v>
      </c>
      <c r="AC841" s="39" t="str">
        <f t="array" ref="AC841">IFERROR(INDEX(INDIRECT("'"&amp;VLOOKUP($C841,ModMap!$A$2:$B$21,2,FALSE)&amp;"'!AC:AC"),MATCH($K841,INDIRECT("'"&amp;VLOOKUP($C841,ModMap!$A$2:$B$21,2,FALSE)&amp;"'!$K:$K"),0)),"")</f>
        <v/>
      </c>
      <c r="AD841" s="48" t="s">
        <v>33</v>
      </c>
      <c r="AE841" s="39" t="str">
        <f t="array" ref="AE841">IFERROR(INDEX(INDIRECT("'"&amp;VLOOKUP($C841,ModMap!$A$2:$B$21,2,FALSE)&amp;"'!AE:AE"),MATCH($K841,INDIRECT("'"&amp;VLOOKUP($C841,ModMap!$A$2:$B$21,2,FALSE)&amp;"'!$K:$K"),0)),"")</f>
        <v>Not Started</v>
      </c>
      <c r="AF841" s="39" t="str">
        <f t="array" ref="AF841">IFERROR(INDEX(INDIRECT("'"&amp;VLOOKUP($C841,ModMap!$A$2:$B$21,2,FALSE)&amp;"'!AF:AF"),MATCH($K841,INDIRECT("'"&amp;VLOOKUP($C841,ModMap!$A$2:$B$21,2,FALSE)&amp;"'!$K:$K"),0)),"")</f>
        <v>Unassigned</v>
      </c>
      <c r="AG841" s="48" t="s">
        <v>33</v>
      </c>
      <c r="AH841" s="39" t="str">
        <f t="array" ref="AH841">IFERROR(INDEX(INDIRECT("'"&amp;VLOOKUP($C841,ModMap!$A$2:$B$21,2,FALSE)&amp;"'!AH:AH"),MATCH($K841,INDIRECT("'"&amp;VLOOKUP($C841,ModMap!$A$2:$B$21,2,FALSE)&amp;"'!$K:$K"),0)),"")</f>
        <v>Not Started</v>
      </c>
      <c r="AI841" s="39" t="str">
        <f t="array" ref="AI841">IFERROR(INDEX(INDIRECT("'"&amp;VLOOKUP($C841,ModMap!$A$2:$B$21,2,FALSE)&amp;"'!AI:AI"),MATCH($K841,INDIRECT("'"&amp;VLOOKUP($C841,ModMap!$A$2:$B$21,2,FALSE)&amp;"'!$K:$K"),0)),"")</f>
        <v>Unassigned</v>
      </c>
      <c r="AJ841" s="44" t="s">
        <v>36</v>
      </c>
      <c r="AK841" s="39" t="str">
        <f t="array" ref="AK841">IFERROR(INDEX(INDIRECT("'"&amp;VLOOKUP($C841,ModMap!$A$2:$B$21,2,FALSE)&amp;"'!AK:AK"),MATCH($K841,INDIRECT("'"&amp;VLOOKUP($C841,ModMap!$A$2:$B$21,2,FALSE)&amp;"'!$K:$K"),0)),"")</f>
        <v>N/A</v>
      </c>
      <c r="AL841" s="39" t="str">
        <f t="array" ref="AL841">IFERROR(INDEX(INDIRECT("'"&amp;VLOOKUP($C841,ModMap!$A$2:$B$21,2,FALSE)&amp;"'!AL:AL"),MATCH($K841,INDIRECT("'"&amp;VLOOKUP($C841,ModMap!$A$2:$B$21,2,FALSE)&amp;"'!$K:$K"),0)),"")</f>
        <v/>
      </c>
      <c r="AM841" s="39">
        <f t="shared" si="1"/>
        <v>3</v>
      </c>
      <c r="AN841" s="39" t="str">
        <f t="shared" si="2"/>
        <v>Not Started</v>
      </c>
      <c r="AO841" s="40" t="str">
        <f t="array" ref="AO841">IFERROR(INDEX(INDIRECT("'"&amp;VLOOKUP($C841,ModMap!$A$2:$B$21,2,FALSE)&amp;"'!AO:AO"),MATCH($K841,INDIRECT("'"&amp;VLOOKUP($C841,ModMap!$A$2:$B$21,2,FALSE)&amp;"'!$K:$K"),0)),"")</f>
        <v/>
      </c>
      <c r="AP841" s="49" t="str">
        <f t="array" ref="AP841">IFERROR(HYPERLINK("#'"&amp;VLOOKUP($C841,ModMap!$A$2:$B$21,2,FALSE)&amp;"'!V"&amp;MATCH($K841,INDIRECT("'"&amp;VLOOKUP($C841,ModMap!$A$2:$B$21,2,FALSE)&amp;"'!$K:$K"),0),"Edit on module sheet"),"")</f>
        <v>Edit on module sheet</v>
      </c>
    </row>
    <row r="842" ht="42.0" customHeight="1">
      <c r="A842" s="50">
        <v>840.0</v>
      </c>
      <c r="B842" s="50">
        <v>840.0</v>
      </c>
      <c r="C842" s="50" t="s">
        <v>133</v>
      </c>
      <c r="D842" s="51" t="s">
        <v>134</v>
      </c>
      <c r="E842" s="30" t="s">
        <v>62</v>
      </c>
      <c r="F842" s="68" t="s">
        <v>1900</v>
      </c>
      <c r="G842" s="51" t="s">
        <v>1901</v>
      </c>
      <c r="H842" s="50" t="s">
        <v>2754</v>
      </c>
      <c r="I842" s="50" t="s">
        <v>2755</v>
      </c>
      <c r="J842" s="51" t="s">
        <v>2756</v>
      </c>
      <c r="K842" s="50" t="s">
        <v>2763</v>
      </c>
      <c r="L842" s="51" t="s">
        <v>1925</v>
      </c>
      <c r="M842" s="47" t="s">
        <v>200</v>
      </c>
      <c r="N842" s="50" t="s">
        <v>1907</v>
      </c>
      <c r="O842" s="50" t="s">
        <v>1656</v>
      </c>
      <c r="P842" s="51" t="s">
        <v>1666</v>
      </c>
      <c r="Q842" s="51" t="s">
        <v>1667</v>
      </c>
      <c r="R842" s="50" t="s">
        <v>1910</v>
      </c>
      <c r="S842" s="50" t="s">
        <v>1928</v>
      </c>
      <c r="T842" s="50" t="str">
        <f t="array" ref="T842">IFERROR(INDEX(INDIRECT("'"&amp;VLOOKUP($C842,ModMap!$A$2:$B$21,2,FALSE)&amp;"'!T:T"),MATCH($K842,INDIRECT("'"&amp;VLOOKUP($C842,ModMap!$A$2:$B$21,2,FALSE)&amp;"'!$K:$K"),0)),"")</f>
        <v>Unassigned</v>
      </c>
      <c r="U842" s="48" t="s">
        <v>33</v>
      </c>
      <c r="V842" s="50" t="str">
        <f t="array" ref="V842">IFERROR(INDEX(INDIRECT("'"&amp;VLOOKUP($C842,ModMap!$A$2:$B$21,2,FALSE)&amp;"'!V:V"),MATCH($K842,INDIRECT("'"&amp;VLOOKUP($C842,ModMap!$A$2:$B$21,2,FALSE)&amp;"'!$K:$K"),0)),"")</f>
        <v>Not Started</v>
      </c>
      <c r="W842" s="50" t="str">
        <f t="array" ref="W842">IFERROR(INDEX(INDIRECT("'"&amp;VLOOKUP($C842,ModMap!$A$2:$B$21,2,FALSE)&amp;"'!W:W"),MATCH($K842,INDIRECT("'"&amp;VLOOKUP($C842,ModMap!$A$2:$B$21,2,FALSE)&amp;"'!$K:$K"),0)),"")</f>
        <v>Unassigned</v>
      </c>
      <c r="X842" s="44" t="s">
        <v>36</v>
      </c>
      <c r="Y842" s="50" t="str">
        <f t="array" ref="Y842">IFERROR(INDEX(INDIRECT("'"&amp;VLOOKUP($C842,ModMap!$A$2:$B$21,2,FALSE)&amp;"'!Y:Y"),MATCH($K842,INDIRECT("'"&amp;VLOOKUP($C842,ModMap!$A$2:$B$21,2,FALSE)&amp;"'!$K:$K"),0)),"")</f>
        <v>N/A</v>
      </c>
      <c r="Z842" s="50" t="str">
        <f t="array" ref="Z842">IFERROR(INDEX(INDIRECT("'"&amp;VLOOKUP($C842,ModMap!$A$2:$B$21,2,FALSE)&amp;"'!Z:Z"),MATCH($K842,INDIRECT("'"&amp;VLOOKUP($C842,ModMap!$A$2:$B$21,2,FALSE)&amp;"'!$K:$K"),0)),"")</f>
        <v/>
      </c>
      <c r="AA842" s="44" t="s">
        <v>36</v>
      </c>
      <c r="AB842" s="50" t="str">
        <f t="array" ref="AB842">IFERROR(INDEX(INDIRECT("'"&amp;VLOOKUP($C842,ModMap!$A$2:$B$21,2,FALSE)&amp;"'!AB:AB"),MATCH($K842,INDIRECT("'"&amp;VLOOKUP($C842,ModMap!$A$2:$B$21,2,FALSE)&amp;"'!$K:$K"),0)),"")</f>
        <v>N/A</v>
      </c>
      <c r="AC842" s="50" t="str">
        <f t="array" ref="AC842">IFERROR(INDEX(INDIRECT("'"&amp;VLOOKUP($C842,ModMap!$A$2:$B$21,2,FALSE)&amp;"'!AC:AC"),MATCH($K842,INDIRECT("'"&amp;VLOOKUP($C842,ModMap!$A$2:$B$21,2,FALSE)&amp;"'!$K:$K"),0)),"")</f>
        <v/>
      </c>
      <c r="AD842" s="44" t="s">
        <v>36</v>
      </c>
      <c r="AE842" s="50" t="str">
        <f t="array" ref="AE842">IFERROR(INDEX(INDIRECT("'"&amp;VLOOKUP($C842,ModMap!$A$2:$B$21,2,FALSE)&amp;"'!AE:AE"),MATCH($K842,INDIRECT("'"&amp;VLOOKUP($C842,ModMap!$A$2:$B$21,2,FALSE)&amp;"'!$K:$K"),0)),"")</f>
        <v>N/A</v>
      </c>
      <c r="AF842" s="50" t="str">
        <f t="array" ref="AF842">IFERROR(INDEX(INDIRECT("'"&amp;VLOOKUP($C842,ModMap!$A$2:$B$21,2,FALSE)&amp;"'!AF:AF"),MATCH($K842,INDIRECT("'"&amp;VLOOKUP($C842,ModMap!$A$2:$B$21,2,FALSE)&amp;"'!$K:$K"),0)),"")</f>
        <v/>
      </c>
      <c r="AG842" s="48" t="s">
        <v>33</v>
      </c>
      <c r="AH842" s="50" t="str">
        <f t="array" ref="AH842">IFERROR(INDEX(INDIRECT("'"&amp;VLOOKUP($C842,ModMap!$A$2:$B$21,2,FALSE)&amp;"'!AH:AH"),MATCH($K842,INDIRECT("'"&amp;VLOOKUP($C842,ModMap!$A$2:$B$21,2,FALSE)&amp;"'!$K:$K"),0)),"")</f>
        <v>Not Started</v>
      </c>
      <c r="AI842" s="50" t="str">
        <f t="array" ref="AI842">IFERROR(INDEX(INDIRECT("'"&amp;VLOOKUP($C842,ModMap!$A$2:$B$21,2,FALSE)&amp;"'!AI:AI"),MATCH($K842,INDIRECT("'"&amp;VLOOKUP($C842,ModMap!$A$2:$B$21,2,FALSE)&amp;"'!$K:$K"),0)),"")</f>
        <v>Unassigned</v>
      </c>
      <c r="AJ842" s="44" t="s">
        <v>36</v>
      </c>
      <c r="AK842" s="50" t="str">
        <f t="array" ref="AK842">IFERROR(INDEX(INDIRECT("'"&amp;VLOOKUP($C842,ModMap!$A$2:$B$21,2,FALSE)&amp;"'!AK:AK"),MATCH($K842,INDIRECT("'"&amp;VLOOKUP($C842,ModMap!$A$2:$B$21,2,FALSE)&amp;"'!$K:$K"),0)),"")</f>
        <v>N/A</v>
      </c>
      <c r="AL842" s="50" t="str">
        <f t="array" ref="AL842">IFERROR(INDEX(INDIRECT("'"&amp;VLOOKUP($C842,ModMap!$A$2:$B$21,2,FALSE)&amp;"'!AL:AL"),MATCH($K842,INDIRECT("'"&amp;VLOOKUP($C842,ModMap!$A$2:$B$21,2,FALSE)&amp;"'!$K:$K"),0)),"")</f>
        <v/>
      </c>
      <c r="AM842" s="50">
        <f t="shared" si="1"/>
        <v>2</v>
      </c>
      <c r="AN842" s="50" t="str">
        <f t="shared" si="2"/>
        <v>Not Started</v>
      </c>
      <c r="AO842" s="51" t="str">
        <f t="array" ref="AO842">IFERROR(INDEX(INDIRECT("'"&amp;VLOOKUP($C842,ModMap!$A$2:$B$21,2,FALSE)&amp;"'!AO:AO"),MATCH($K842,INDIRECT("'"&amp;VLOOKUP($C842,ModMap!$A$2:$B$21,2,FALSE)&amp;"'!$K:$K"),0)),"")</f>
        <v/>
      </c>
      <c r="AP842" s="49" t="str">
        <f t="array" ref="AP842">IFERROR(HYPERLINK("#'"&amp;VLOOKUP($C842,ModMap!$A$2:$B$21,2,FALSE)&amp;"'!V"&amp;MATCH($K842,INDIRECT("'"&amp;VLOOKUP($C842,ModMap!$A$2:$B$21,2,FALSE)&amp;"'!$K:$K"),0),"Edit on module sheet"),"")</f>
        <v>Edit on module sheet</v>
      </c>
    </row>
    <row r="843" ht="42.0" customHeight="1">
      <c r="A843" s="39">
        <v>841.0</v>
      </c>
      <c r="B843" s="39">
        <v>841.0</v>
      </c>
      <c r="C843" s="39" t="s">
        <v>133</v>
      </c>
      <c r="D843" s="40" t="s">
        <v>134</v>
      </c>
      <c r="E843" s="31" t="s">
        <v>69</v>
      </c>
      <c r="F843" s="68" t="s">
        <v>1900</v>
      </c>
      <c r="G843" s="40" t="s">
        <v>1901</v>
      </c>
      <c r="H843" s="39" t="s">
        <v>2754</v>
      </c>
      <c r="I843" s="39" t="s">
        <v>2755</v>
      </c>
      <c r="J843" s="40" t="s">
        <v>2756</v>
      </c>
      <c r="K843" s="39" t="s">
        <v>4004</v>
      </c>
      <c r="L843" s="40" t="s">
        <v>4005</v>
      </c>
      <c r="M843" s="48" t="s">
        <v>434</v>
      </c>
      <c r="N843" s="39" t="s">
        <v>1907</v>
      </c>
      <c r="O843" s="39" t="s">
        <v>1656</v>
      </c>
      <c r="P843" s="40" t="s">
        <v>1666</v>
      </c>
      <c r="Q843" s="40" t="s">
        <v>1667</v>
      </c>
      <c r="R843" s="39" t="s">
        <v>1910</v>
      </c>
      <c r="S843" s="39" t="s">
        <v>69</v>
      </c>
      <c r="T843" s="39" t="str">
        <f t="array" ref="T843">IFERROR(INDEX(INDIRECT("'"&amp;VLOOKUP($C843,ModMap!$A$2:$B$21,2,FALSE)&amp;"'!T:T"),MATCH($K843,INDIRECT("'"&amp;VLOOKUP($C843,ModMap!$A$2:$B$21,2,FALSE)&amp;"'!$K:$K"),0)),"")</f>
        <v>Unassigned</v>
      </c>
      <c r="U843" s="48" t="s">
        <v>33</v>
      </c>
      <c r="V843" s="39" t="str">
        <f t="array" ref="V843">IFERROR(INDEX(INDIRECT("'"&amp;VLOOKUP($C843,ModMap!$A$2:$B$21,2,FALSE)&amp;"'!V:V"),MATCH($K843,INDIRECT("'"&amp;VLOOKUP($C843,ModMap!$A$2:$B$21,2,FALSE)&amp;"'!$K:$K"),0)),"")</f>
        <v>Not Started</v>
      </c>
      <c r="W843" s="39" t="str">
        <f t="array" ref="W843">IFERROR(INDEX(INDIRECT("'"&amp;VLOOKUP($C843,ModMap!$A$2:$B$21,2,FALSE)&amp;"'!W:W"),MATCH($K843,INDIRECT("'"&amp;VLOOKUP($C843,ModMap!$A$2:$B$21,2,FALSE)&amp;"'!$K:$K"),0)),"")</f>
        <v>Unassigned</v>
      </c>
      <c r="X843" s="44" t="s">
        <v>36</v>
      </c>
      <c r="Y843" s="39" t="str">
        <f t="array" ref="Y843">IFERROR(INDEX(INDIRECT("'"&amp;VLOOKUP($C843,ModMap!$A$2:$B$21,2,FALSE)&amp;"'!Y:Y"),MATCH($K843,INDIRECT("'"&amp;VLOOKUP($C843,ModMap!$A$2:$B$21,2,FALSE)&amp;"'!$K:$K"),0)),"")</f>
        <v>N/A</v>
      </c>
      <c r="Z843" s="39" t="str">
        <f t="array" ref="Z843">IFERROR(INDEX(INDIRECT("'"&amp;VLOOKUP($C843,ModMap!$A$2:$B$21,2,FALSE)&amp;"'!Z:Z"),MATCH($K843,INDIRECT("'"&amp;VLOOKUP($C843,ModMap!$A$2:$B$21,2,FALSE)&amp;"'!$K:$K"),0)),"")</f>
        <v/>
      </c>
      <c r="AA843" s="44" t="s">
        <v>36</v>
      </c>
      <c r="AB843" s="39" t="str">
        <f t="array" ref="AB843">IFERROR(INDEX(INDIRECT("'"&amp;VLOOKUP($C843,ModMap!$A$2:$B$21,2,FALSE)&amp;"'!AB:AB"),MATCH($K843,INDIRECT("'"&amp;VLOOKUP($C843,ModMap!$A$2:$B$21,2,FALSE)&amp;"'!$K:$K"),0)),"")</f>
        <v>N/A</v>
      </c>
      <c r="AC843" s="39" t="str">
        <f t="array" ref="AC843">IFERROR(INDEX(INDIRECT("'"&amp;VLOOKUP($C843,ModMap!$A$2:$B$21,2,FALSE)&amp;"'!AC:AC"),MATCH($K843,INDIRECT("'"&amp;VLOOKUP($C843,ModMap!$A$2:$B$21,2,FALSE)&amp;"'!$K:$K"),0)),"")</f>
        <v/>
      </c>
      <c r="AD843" s="48" t="s">
        <v>33</v>
      </c>
      <c r="AE843" s="39" t="str">
        <f t="array" ref="AE843">IFERROR(INDEX(INDIRECT("'"&amp;VLOOKUP($C843,ModMap!$A$2:$B$21,2,FALSE)&amp;"'!AE:AE"),MATCH($K843,INDIRECT("'"&amp;VLOOKUP($C843,ModMap!$A$2:$B$21,2,FALSE)&amp;"'!$K:$K"),0)),"")</f>
        <v>Not Started</v>
      </c>
      <c r="AF843" s="39" t="str">
        <f t="array" ref="AF843">IFERROR(INDEX(INDIRECT("'"&amp;VLOOKUP($C843,ModMap!$A$2:$B$21,2,FALSE)&amp;"'!AF:AF"),MATCH($K843,INDIRECT("'"&amp;VLOOKUP($C843,ModMap!$A$2:$B$21,2,FALSE)&amp;"'!$K:$K"),0)),"")</f>
        <v>Unassigned</v>
      </c>
      <c r="AG843" s="48" t="s">
        <v>33</v>
      </c>
      <c r="AH843" s="39" t="str">
        <f t="array" ref="AH843">IFERROR(INDEX(INDIRECT("'"&amp;VLOOKUP($C843,ModMap!$A$2:$B$21,2,FALSE)&amp;"'!AH:AH"),MATCH($K843,INDIRECT("'"&amp;VLOOKUP($C843,ModMap!$A$2:$B$21,2,FALSE)&amp;"'!$K:$K"),0)),"")</f>
        <v>Not Started</v>
      </c>
      <c r="AI843" s="39" t="str">
        <f t="array" ref="AI843">IFERROR(INDEX(INDIRECT("'"&amp;VLOOKUP($C843,ModMap!$A$2:$B$21,2,FALSE)&amp;"'!AI:AI"),MATCH($K843,INDIRECT("'"&amp;VLOOKUP($C843,ModMap!$A$2:$B$21,2,FALSE)&amp;"'!$K:$K"),0)),"")</f>
        <v>Unassigned</v>
      </c>
      <c r="AJ843" s="44" t="s">
        <v>36</v>
      </c>
      <c r="AK843" s="39" t="str">
        <f t="array" ref="AK843">IFERROR(INDEX(INDIRECT("'"&amp;VLOOKUP($C843,ModMap!$A$2:$B$21,2,FALSE)&amp;"'!AK:AK"),MATCH($K843,INDIRECT("'"&amp;VLOOKUP($C843,ModMap!$A$2:$B$21,2,FALSE)&amp;"'!$K:$K"),0)),"")</f>
        <v>N/A</v>
      </c>
      <c r="AL843" s="39" t="str">
        <f t="array" ref="AL843">IFERROR(INDEX(INDIRECT("'"&amp;VLOOKUP($C843,ModMap!$A$2:$B$21,2,FALSE)&amp;"'!AL:AL"),MATCH($K843,INDIRECT("'"&amp;VLOOKUP($C843,ModMap!$A$2:$B$21,2,FALSE)&amp;"'!$K:$K"),0)),"")</f>
        <v/>
      </c>
      <c r="AM843" s="39">
        <f t="shared" si="1"/>
        <v>3</v>
      </c>
      <c r="AN843" s="39" t="str">
        <f t="shared" si="2"/>
        <v>Not Started</v>
      </c>
      <c r="AO843" s="40" t="str">
        <f t="array" ref="AO843">IFERROR(INDEX(INDIRECT("'"&amp;VLOOKUP($C843,ModMap!$A$2:$B$21,2,FALSE)&amp;"'!AO:AO"),MATCH($K843,INDIRECT("'"&amp;VLOOKUP($C843,ModMap!$A$2:$B$21,2,FALSE)&amp;"'!$K:$K"),0)),"")</f>
        <v/>
      </c>
      <c r="AP843" s="49" t="str">
        <f t="array" ref="AP843">IFERROR(HYPERLINK("#'"&amp;VLOOKUP($C843,ModMap!$A$2:$B$21,2,FALSE)&amp;"'!V"&amp;MATCH($K843,INDIRECT("'"&amp;VLOOKUP($C843,ModMap!$A$2:$B$21,2,FALSE)&amp;"'!$K:$K"),0),"Edit on module sheet"),"")</f>
        <v>Edit on module sheet</v>
      </c>
    </row>
    <row r="844" ht="42.0" customHeight="1">
      <c r="A844" s="50">
        <v>842.0</v>
      </c>
      <c r="B844" s="50">
        <v>842.0</v>
      </c>
      <c r="C844" s="50" t="s">
        <v>133</v>
      </c>
      <c r="D844" s="51" t="s">
        <v>134</v>
      </c>
      <c r="E844" s="30" t="s">
        <v>62</v>
      </c>
      <c r="F844" s="68" t="s">
        <v>1900</v>
      </c>
      <c r="G844" s="51" t="s">
        <v>1901</v>
      </c>
      <c r="H844" s="50" t="s">
        <v>2766</v>
      </c>
      <c r="I844" s="50" t="s">
        <v>2767</v>
      </c>
      <c r="J844" s="51" t="s">
        <v>2768</v>
      </c>
      <c r="K844" s="50" t="s">
        <v>2769</v>
      </c>
      <c r="L844" s="51" t="s">
        <v>2770</v>
      </c>
      <c r="M844" s="47" t="s">
        <v>200</v>
      </c>
      <c r="N844" s="50" t="s">
        <v>1907</v>
      </c>
      <c r="O844" s="50" t="s">
        <v>1656</v>
      </c>
      <c r="P844" s="51" t="s">
        <v>2771</v>
      </c>
      <c r="Q844" s="51" t="s">
        <v>2772</v>
      </c>
      <c r="R844" s="50" t="s">
        <v>1910</v>
      </c>
      <c r="S844" s="50" t="s">
        <v>1911</v>
      </c>
      <c r="T844" s="50" t="str">
        <f t="array" ref="T844">IFERROR(INDEX(INDIRECT("'"&amp;VLOOKUP($C844,ModMap!$A$2:$B$21,2,FALSE)&amp;"'!T:T"),MATCH($K844,INDIRECT("'"&amp;VLOOKUP($C844,ModMap!$A$2:$B$21,2,FALSE)&amp;"'!$K:$K"),0)),"")</f>
        <v>Unassigned</v>
      </c>
      <c r="U844" s="48" t="s">
        <v>33</v>
      </c>
      <c r="V844" s="50" t="str">
        <f t="array" ref="V844">IFERROR(INDEX(INDIRECT("'"&amp;VLOOKUP($C844,ModMap!$A$2:$B$21,2,FALSE)&amp;"'!V:V"),MATCH($K844,INDIRECT("'"&amp;VLOOKUP($C844,ModMap!$A$2:$B$21,2,FALSE)&amp;"'!$K:$K"),0)),"")</f>
        <v>Not Started</v>
      </c>
      <c r="W844" s="50" t="str">
        <f t="array" ref="W844">IFERROR(INDEX(INDIRECT("'"&amp;VLOOKUP($C844,ModMap!$A$2:$B$21,2,FALSE)&amp;"'!W:W"),MATCH($K844,INDIRECT("'"&amp;VLOOKUP($C844,ModMap!$A$2:$B$21,2,FALSE)&amp;"'!$K:$K"),0)),"")</f>
        <v>Unassigned</v>
      </c>
      <c r="X844" s="44" t="s">
        <v>36</v>
      </c>
      <c r="Y844" s="50" t="str">
        <f t="array" ref="Y844">IFERROR(INDEX(INDIRECT("'"&amp;VLOOKUP($C844,ModMap!$A$2:$B$21,2,FALSE)&amp;"'!Y:Y"),MATCH($K844,INDIRECT("'"&amp;VLOOKUP($C844,ModMap!$A$2:$B$21,2,FALSE)&amp;"'!$K:$K"),0)),"")</f>
        <v>N/A</v>
      </c>
      <c r="Z844" s="50" t="str">
        <f t="array" ref="Z844">IFERROR(INDEX(INDIRECT("'"&amp;VLOOKUP($C844,ModMap!$A$2:$B$21,2,FALSE)&amp;"'!Z:Z"),MATCH($K844,INDIRECT("'"&amp;VLOOKUP($C844,ModMap!$A$2:$B$21,2,FALSE)&amp;"'!$K:$K"),0)),"")</f>
        <v/>
      </c>
      <c r="AA844" s="44" t="s">
        <v>36</v>
      </c>
      <c r="AB844" s="50" t="str">
        <f t="array" ref="AB844">IFERROR(INDEX(INDIRECT("'"&amp;VLOOKUP($C844,ModMap!$A$2:$B$21,2,FALSE)&amp;"'!AB:AB"),MATCH($K844,INDIRECT("'"&amp;VLOOKUP($C844,ModMap!$A$2:$B$21,2,FALSE)&amp;"'!$K:$K"),0)),"")</f>
        <v>N/A</v>
      </c>
      <c r="AC844" s="50" t="str">
        <f t="array" ref="AC844">IFERROR(INDEX(INDIRECT("'"&amp;VLOOKUP($C844,ModMap!$A$2:$B$21,2,FALSE)&amp;"'!AC:AC"),MATCH($K844,INDIRECT("'"&amp;VLOOKUP($C844,ModMap!$A$2:$B$21,2,FALSE)&amp;"'!$K:$K"),0)),"")</f>
        <v/>
      </c>
      <c r="AD844" s="44" t="s">
        <v>36</v>
      </c>
      <c r="AE844" s="50" t="str">
        <f t="array" ref="AE844">IFERROR(INDEX(INDIRECT("'"&amp;VLOOKUP($C844,ModMap!$A$2:$B$21,2,FALSE)&amp;"'!AE:AE"),MATCH($K844,INDIRECT("'"&amp;VLOOKUP($C844,ModMap!$A$2:$B$21,2,FALSE)&amp;"'!$K:$K"),0)),"")</f>
        <v>N/A</v>
      </c>
      <c r="AF844" s="50" t="str">
        <f t="array" ref="AF844">IFERROR(INDEX(INDIRECT("'"&amp;VLOOKUP($C844,ModMap!$A$2:$B$21,2,FALSE)&amp;"'!AF:AF"),MATCH($K844,INDIRECT("'"&amp;VLOOKUP($C844,ModMap!$A$2:$B$21,2,FALSE)&amp;"'!$K:$K"),0)),"")</f>
        <v/>
      </c>
      <c r="AG844" s="48" t="s">
        <v>33</v>
      </c>
      <c r="AH844" s="50" t="str">
        <f t="array" ref="AH844">IFERROR(INDEX(INDIRECT("'"&amp;VLOOKUP($C844,ModMap!$A$2:$B$21,2,FALSE)&amp;"'!AH:AH"),MATCH($K844,INDIRECT("'"&amp;VLOOKUP($C844,ModMap!$A$2:$B$21,2,FALSE)&amp;"'!$K:$K"),0)),"")</f>
        <v>Not Started</v>
      </c>
      <c r="AI844" s="50" t="str">
        <f t="array" ref="AI844">IFERROR(INDEX(INDIRECT("'"&amp;VLOOKUP($C844,ModMap!$A$2:$B$21,2,FALSE)&amp;"'!AI:AI"),MATCH($K844,INDIRECT("'"&amp;VLOOKUP($C844,ModMap!$A$2:$B$21,2,FALSE)&amp;"'!$K:$K"),0)),"")</f>
        <v>Unassigned</v>
      </c>
      <c r="AJ844" s="44" t="s">
        <v>36</v>
      </c>
      <c r="AK844" s="50" t="str">
        <f t="array" ref="AK844">IFERROR(INDEX(INDIRECT("'"&amp;VLOOKUP($C844,ModMap!$A$2:$B$21,2,FALSE)&amp;"'!AK:AK"),MATCH($K844,INDIRECT("'"&amp;VLOOKUP($C844,ModMap!$A$2:$B$21,2,FALSE)&amp;"'!$K:$K"),0)),"")</f>
        <v>N/A</v>
      </c>
      <c r="AL844" s="50" t="str">
        <f t="array" ref="AL844">IFERROR(INDEX(INDIRECT("'"&amp;VLOOKUP($C844,ModMap!$A$2:$B$21,2,FALSE)&amp;"'!AL:AL"),MATCH($K844,INDIRECT("'"&amp;VLOOKUP($C844,ModMap!$A$2:$B$21,2,FALSE)&amp;"'!$K:$K"),0)),"")</f>
        <v/>
      </c>
      <c r="AM844" s="50">
        <f t="shared" si="1"/>
        <v>2</v>
      </c>
      <c r="AN844" s="50" t="str">
        <f t="shared" si="2"/>
        <v>Not Started</v>
      </c>
      <c r="AO844" s="51" t="str">
        <f t="array" ref="AO844">IFERROR(INDEX(INDIRECT("'"&amp;VLOOKUP($C844,ModMap!$A$2:$B$21,2,FALSE)&amp;"'!AO:AO"),MATCH($K844,INDIRECT("'"&amp;VLOOKUP($C844,ModMap!$A$2:$B$21,2,FALSE)&amp;"'!$K:$K"),0)),"")</f>
        <v/>
      </c>
      <c r="AP844" s="49" t="str">
        <f t="array" ref="AP844">IFERROR(HYPERLINK("#'"&amp;VLOOKUP($C844,ModMap!$A$2:$B$21,2,FALSE)&amp;"'!V"&amp;MATCH($K844,INDIRECT("'"&amp;VLOOKUP($C844,ModMap!$A$2:$B$21,2,FALSE)&amp;"'!$K:$K"),0),"Edit on module sheet"),"")</f>
        <v>Edit on module sheet</v>
      </c>
    </row>
    <row r="845" ht="42.0" customHeight="1">
      <c r="A845" s="39">
        <v>843.0</v>
      </c>
      <c r="B845" s="39">
        <v>843.0</v>
      </c>
      <c r="C845" s="39" t="s">
        <v>133</v>
      </c>
      <c r="D845" s="40" t="s">
        <v>134</v>
      </c>
      <c r="E845" s="30" t="s">
        <v>62</v>
      </c>
      <c r="F845" s="68" t="s">
        <v>1900</v>
      </c>
      <c r="G845" s="40" t="s">
        <v>1901</v>
      </c>
      <c r="H845" s="39" t="s">
        <v>2766</v>
      </c>
      <c r="I845" s="39" t="s">
        <v>2767</v>
      </c>
      <c r="J845" s="40" t="s">
        <v>2768</v>
      </c>
      <c r="K845" s="39" t="s">
        <v>2773</v>
      </c>
      <c r="L845" s="40" t="s">
        <v>2774</v>
      </c>
      <c r="M845" s="47" t="s">
        <v>200</v>
      </c>
      <c r="N845" s="39" t="s">
        <v>1907</v>
      </c>
      <c r="O845" s="39" t="s">
        <v>1656</v>
      </c>
      <c r="P845" s="40" t="s">
        <v>2771</v>
      </c>
      <c r="Q845" s="40" t="s">
        <v>2772</v>
      </c>
      <c r="R845" s="39" t="s">
        <v>1910</v>
      </c>
      <c r="S845" s="39" t="s">
        <v>1920</v>
      </c>
      <c r="T845" s="39" t="str">
        <f t="array" ref="T845">IFERROR(INDEX(INDIRECT("'"&amp;VLOOKUP($C845,ModMap!$A$2:$B$21,2,FALSE)&amp;"'!T:T"),MATCH($K845,INDIRECT("'"&amp;VLOOKUP($C845,ModMap!$A$2:$B$21,2,FALSE)&amp;"'!$K:$K"),0)),"")</f>
        <v>Unassigned</v>
      </c>
      <c r="U845" s="48" t="s">
        <v>33</v>
      </c>
      <c r="V845" s="39" t="str">
        <f t="array" ref="V845">IFERROR(INDEX(INDIRECT("'"&amp;VLOOKUP($C845,ModMap!$A$2:$B$21,2,FALSE)&amp;"'!V:V"),MATCH($K845,INDIRECT("'"&amp;VLOOKUP($C845,ModMap!$A$2:$B$21,2,FALSE)&amp;"'!$K:$K"),0)),"")</f>
        <v>Not Started</v>
      </c>
      <c r="W845" s="39" t="str">
        <f t="array" ref="W845">IFERROR(INDEX(INDIRECT("'"&amp;VLOOKUP($C845,ModMap!$A$2:$B$21,2,FALSE)&amp;"'!W:W"),MATCH($K845,INDIRECT("'"&amp;VLOOKUP($C845,ModMap!$A$2:$B$21,2,FALSE)&amp;"'!$K:$K"),0)),"")</f>
        <v>Unassigned</v>
      </c>
      <c r="X845" s="44" t="s">
        <v>36</v>
      </c>
      <c r="Y845" s="39" t="str">
        <f t="array" ref="Y845">IFERROR(INDEX(INDIRECT("'"&amp;VLOOKUP($C845,ModMap!$A$2:$B$21,2,FALSE)&amp;"'!Y:Y"),MATCH($K845,INDIRECT("'"&amp;VLOOKUP($C845,ModMap!$A$2:$B$21,2,FALSE)&amp;"'!$K:$K"),0)),"")</f>
        <v>N/A</v>
      </c>
      <c r="Z845" s="39" t="str">
        <f t="array" ref="Z845">IFERROR(INDEX(INDIRECT("'"&amp;VLOOKUP($C845,ModMap!$A$2:$B$21,2,FALSE)&amp;"'!Z:Z"),MATCH($K845,INDIRECT("'"&amp;VLOOKUP($C845,ModMap!$A$2:$B$21,2,FALSE)&amp;"'!$K:$K"),0)),"")</f>
        <v/>
      </c>
      <c r="AA845" s="44" t="s">
        <v>36</v>
      </c>
      <c r="AB845" s="39" t="str">
        <f t="array" ref="AB845">IFERROR(INDEX(INDIRECT("'"&amp;VLOOKUP($C845,ModMap!$A$2:$B$21,2,FALSE)&amp;"'!AB:AB"),MATCH($K845,INDIRECT("'"&amp;VLOOKUP($C845,ModMap!$A$2:$B$21,2,FALSE)&amp;"'!$K:$K"),0)),"")</f>
        <v>N/A</v>
      </c>
      <c r="AC845" s="39" t="str">
        <f t="array" ref="AC845">IFERROR(INDEX(INDIRECT("'"&amp;VLOOKUP($C845,ModMap!$A$2:$B$21,2,FALSE)&amp;"'!AC:AC"),MATCH($K845,INDIRECT("'"&amp;VLOOKUP($C845,ModMap!$A$2:$B$21,2,FALSE)&amp;"'!$K:$K"),0)),"")</f>
        <v/>
      </c>
      <c r="AD845" s="48" t="s">
        <v>33</v>
      </c>
      <c r="AE845" s="39" t="str">
        <f t="array" ref="AE845">IFERROR(INDEX(INDIRECT("'"&amp;VLOOKUP($C845,ModMap!$A$2:$B$21,2,FALSE)&amp;"'!AE:AE"),MATCH($K845,INDIRECT("'"&amp;VLOOKUP($C845,ModMap!$A$2:$B$21,2,FALSE)&amp;"'!$K:$K"),0)),"")</f>
        <v>Not Started</v>
      </c>
      <c r="AF845" s="39" t="str">
        <f t="array" ref="AF845">IFERROR(INDEX(INDIRECT("'"&amp;VLOOKUP($C845,ModMap!$A$2:$B$21,2,FALSE)&amp;"'!AF:AF"),MATCH($K845,INDIRECT("'"&amp;VLOOKUP($C845,ModMap!$A$2:$B$21,2,FALSE)&amp;"'!$K:$K"),0)),"")</f>
        <v>Unassigned</v>
      </c>
      <c r="AG845" s="48" t="s">
        <v>33</v>
      </c>
      <c r="AH845" s="39" t="str">
        <f t="array" ref="AH845">IFERROR(INDEX(INDIRECT("'"&amp;VLOOKUP($C845,ModMap!$A$2:$B$21,2,FALSE)&amp;"'!AH:AH"),MATCH($K845,INDIRECT("'"&amp;VLOOKUP($C845,ModMap!$A$2:$B$21,2,FALSE)&amp;"'!$K:$K"),0)),"")</f>
        <v>Not Started</v>
      </c>
      <c r="AI845" s="39" t="str">
        <f t="array" ref="AI845">IFERROR(INDEX(INDIRECT("'"&amp;VLOOKUP($C845,ModMap!$A$2:$B$21,2,FALSE)&amp;"'!AI:AI"),MATCH($K845,INDIRECT("'"&amp;VLOOKUP($C845,ModMap!$A$2:$B$21,2,FALSE)&amp;"'!$K:$K"),0)),"")</f>
        <v>Unassigned</v>
      </c>
      <c r="AJ845" s="44" t="s">
        <v>36</v>
      </c>
      <c r="AK845" s="39" t="str">
        <f t="array" ref="AK845">IFERROR(INDEX(INDIRECT("'"&amp;VLOOKUP($C845,ModMap!$A$2:$B$21,2,FALSE)&amp;"'!AK:AK"),MATCH($K845,INDIRECT("'"&amp;VLOOKUP($C845,ModMap!$A$2:$B$21,2,FALSE)&amp;"'!$K:$K"),0)),"")</f>
        <v>N/A</v>
      </c>
      <c r="AL845" s="39" t="str">
        <f t="array" ref="AL845">IFERROR(INDEX(INDIRECT("'"&amp;VLOOKUP($C845,ModMap!$A$2:$B$21,2,FALSE)&amp;"'!AL:AL"),MATCH($K845,INDIRECT("'"&amp;VLOOKUP($C845,ModMap!$A$2:$B$21,2,FALSE)&amp;"'!$K:$K"),0)),"")</f>
        <v/>
      </c>
      <c r="AM845" s="39">
        <f t="shared" si="1"/>
        <v>3</v>
      </c>
      <c r="AN845" s="39" t="str">
        <f t="shared" si="2"/>
        <v>Not Started</v>
      </c>
      <c r="AO845" s="40" t="str">
        <f t="array" ref="AO845">IFERROR(INDEX(INDIRECT("'"&amp;VLOOKUP($C845,ModMap!$A$2:$B$21,2,FALSE)&amp;"'!AO:AO"),MATCH($K845,INDIRECT("'"&amp;VLOOKUP($C845,ModMap!$A$2:$B$21,2,FALSE)&amp;"'!$K:$K"),0)),"")</f>
        <v/>
      </c>
      <c r="AP845" s="49" t="str">
        <f t="array" ref="AP845">IFERROR(HYPERLINK("#'"&amp;VLOOKUP($C845,ModMap!$A$2:$B$21,2,FALSE)&amp;"'!V"&amp;MATCH($K845,INDIRECT("'"&amp;VLOOKUP($C845,ModMap!$A$2:$B$21,2,FALSE)&amp;"'!$K:$K"),0),"Edit on module sheet"),"")</f>
        <v>Edit on module sheet</v>
      </c>
    </row>
    <row r="846" ht="42.0" customHeight="1">
      <c r="A846" s="50">
        <v>844.0</v>
      </c>
      <c r="B846" s="50">
        <v>844.0</v>
      </c>
      <c r="C846" s="50" t="s">
        <v>133</v>
      </c>
      <c r="D846" s="51" t="s">
        <v>134</v>
      </c>
      <c r="E846" s="30" t="s">
        <v>62</v>
      </c>
      <c r="F846" s="68" t="s">
        <v>1900</v>
      </c>
      <c r="G846" s="51" t="s">
        <v>1901</v>
      </c>
      <c r="H846" s="50" t="s">
        <v>2766</v>
      </c>
      <c r="I846" s="50" t="s">
        <v>2767</v>
      </c>
      <c r="J846" s="51" t="s">
        <v>2768</v>
      </c>
      <c r="K846" s="50" t="s">
        <v>2777</v>
      </c>
      <c r="L846" s="51" t="s">
        <v>1925</v>
      </c>
      <c r="M846" s="47" t="s">
        <v>200</v>
      </c>
      <c r="N846" s="50" t="s">
        <v>1907</v>
      </c>
      <c r="O846" s="50" t="s">
        <v>1656</v>
      </c>
      <c r="P846" s="51" t="s">
        <v>2771</v>
      </c>
      <c r="Q846" s="51" t="s">
        <v>2772</v>
      </c>
      <c r="R846" s="50" t="s">
        <v>1910</v>
      </c>
      <c r="S846" s="50" t="s">
        <v>1928</v>
      </c>
      <c r="T846" s="50" t="str">
        <f t="array" ref="T846">IFERROR(INDEX(INDIRECT("'"&amp;VLOOKUP($C846,ModMap!$A$2:$B$21,2,FALSE)&amp;"'!T:T"),MATCH($K846,INDIRECT("'"&amp;VLOOKUP($C846,ModMap!$A$2:$B$21,2,FALSE)&amp;"'!$K:$K"),0)),"")</f>
        <v>Unassigned</v>
      </c>
      <c r="U846" s="48" t="s">
        <v>33</v>
      </c>
      <c r="V846" s="50" t="str">
        <f t="array" ref="V846">IFERROR(INDEX(INDIRECT("'"&amp;VLOOKUP($C846,ModMap!$A$2:$B$21,2,FALSE)&amp;"'!V:V"),MATCH($K846,INDIRECT("'"&amp;VLOOKUP($C846,ModMap!$A$2:$B$21,2,FALSE)&amp;"'!$K:$K"),0)),"")</f>
        <v>Not Started</v>
      </c>
      <c r="W846" s="50" t="str">
        <f t="array" ref="W846">IFERROR(INDEX(INDIRECT("'"&amp;VLOOKUP($C846,ModMap!$A$2:$B$21,2,FALSE)&amp;"'!W:W"),MATCH($K846,INDIRECT("'"&amp;VLOOKUP($C846,ModMap!$A$2:$B$21,2,FALSE)&amp;"'!$K:$K"),0)),"")</f>
        <v>Unassigned</v>
      </c>
      <c r="X846" s="44" t="s">
        <v>36</v>
      </c>
      <c r="Y846" s="50" t="str">
        <f t="array" ref="Y846">IFERROR(INDEX(INDIRECT("'"&amp;VLOOKUP($C846,ModMap!$A$2:$B$21,2,FALSE)&amp;"'!Y:Y"),MATCH($K846,INDIRECT("'"&amp;VLOOKUP($C846,ModMap!$A$2:$B$21,2,FALSE)&amp;"'!$K:$K"),0)),"")</f>
        <v>N/A</v>
      </c>
      <c r="Z846" s="50" t="str">
        <f t="array" ref="Z846">IFERROR(INDEX(INDIRECT("'"&amp;VLOOKUP($C846,ModMap!$A$2:$B$21,2,FALSE)&amp;"'!Z:Z"),MATCH($K846,INDIRECT("'"&amp;VLOOKUP($C846,ModMap!$A$2:$B$21,2,FALSE)&amp;"'!$K:$K"),0)),"")</f>
        <v/>
      </c>
      <c r="AA846" s="44" t="s">
        <v>36</v>
      </c>
      <c r="AB846" s="50" t="str">
        <f t="array" ref="AB846">IFERROR(INDEX(INDIRECT("'"&amp;VLOOKUP($C846,ModMap!$A$2:$B$21,2,FALSE)&amp;"'!AB:AB"),MATCH($K846,INDIRECT("'"&amp;VLOOKUP($C846,ModMap!$A$2:$B$21,2,FALSE)&amp;"'!$K:$K"),0)),"")</f>
        <v>N/A</v>
      </c>
      <c r="AC846" s="50" t="str">
        <f t="array" ref="AC846">IFERROR(INDEX(INDIRECT("'"&amp;VLOOKUP($C846,ModMap!$A$2:$B$21,2,FALSE)&amp;"'!AC:AC"),MATCH($K846,INDIRECT("'"&amp;VLOOKUP($C846,ModMap!$A$2:$B$21,2,FALSE)&amp;"'!$K:$K"),0)),"")</f>
        <v/>
      </c>
      <c r="AD846" s="44" t="s">
        <v>36</v>
      </c>
      <c r="AE846" s="50" t="str">
        <f t="array" ref="AE846">IFERROR(INDEX(INDIRECT("'"&amp;VLOOKUP($C846,ModMap!$A$2:$B$21,2,FALSE)&amp;"'!AE:AE"),MATCH($K846,INDIRECT("'"&amp;VLOOKUP($C846,ModMap!$A$2:$B$21,2,FALSE)&amp;"'!$K:$K"),0)),"")</f>
        <v>N/A</v>
      </c>
      <c r="AF846" s="50" t="str">
        <f t="array" ref="AF846">IFERROR(INDEX(INDIRECT("'"&amp;VLOOKUP($C846,ModMap!$A$2:$B$21,2,FALSE)&amp;"'!AF:AF"),MATCH($K846,INDIRECT("'"&amp;VLOOKUP($C846,ModMap!$A$2:$B$21,2,FALSE)&amp;"'!$K:$K"),0)),"")</f>
        <v/>
      </c>
      <c r="AG846" s="48" t="s">
        <v>33</v>
      </c>
      <c r="AH846" s="50" t="str">
        <f t="array" ref="AH846">IFERROR(INDEX(INDIRECT("'"&amp;VLOOKUP($C846,ModMap!$A$2:$B$21,2,FALSE)&amp;"'!AH:AH"),MATCH($K846,INDIRECT("'"&amp;VLOOKUP($C846,ModMap!$A$2:$B$21,2,FALSE)&amp;"'!$K:$K"),0)),"")</f>
        <v>Not Started</v>
      </c>
      <c r="AI846" s="50" t="str">
        <f t="array" ref="AI846">IFERROR(INDEX(INDIRECT("'"&amp;VLOOKUP($C846,ModMap!$A$2:$B$21,2,FALSE)&amp;"'!AI:AI"),MATCH($K846,INDIRECT("'"&amp;VLOOKUP($C846,ModMap!$A$2:$B$21,2,FALSE)&amp;"'!$K:$K"),0)),"")</f>
        <v>Unassigned</v>
      </c>
      <c r="AJ846" s="44" t="s">
        <v>36</v>
      </c>
      <c r="AK846" s="50" t="str">
        <f t="array" ref="AK846">IFERROR(INDEX(INDIRECT("'"&amp;VLOOKUP($C846,ModMap!$A$2:$B$21,2,FALSE)&amp;"'!AK:AK"),MATCH($K846,INDIRECT("'"&amp;VLOOKUP($C846,ModMap!$A$2:$B$21,2,FALSE)&amp;"'!$K:$K"),0)),"")</f>
        <v>N/A</v>
      </c>
      <c r="AL846" s="50" t="str">
        <f t="array" ref="AL846">IFERROR(INDEX(INDIRECT("'"&amp;VLOOKUP($C846,ModMap!$A$2:$B$21,2,FALSE)&amp;"'!AL:AL"),MATCH($K846,INDIRECT("'"&amp;VLOOKUP($C846,ModMap!$A$2:$B$21,2,FALSE)&amp;"'!$K:$K"),0)),"")</f>
        <v/>
      </c>
      <c r="AM846" s="50">
        <f t="shared" si="1"/>
        <v>2</v>
      </c>
      <c r="AN846" s="50" t="str">
        <f t="shared" si="2"/>
        <v>Not Started</v>
      </c>
      <c r="AO846" s="51" t="str">
        <f t="array" ref="AO846">IFERROR(INDEX(INDIRECT("'"&amp;VLOOKUP($C846,ModMap!$A$2:$B$21,2,FALSE)&amp;"'!AO:AO"),MATCH($K846,INDIRECT("'"&amp;VLOOKUP($C846,ModMap!$A$2:$B$21,2,FALSE)&amp;"'!$K:$K"),0)),"")</f>
        <v/>
      </c>
      <c r="AP846" s="49" t="str">
        <f t="array" ref="AP846">IFERROR(HYPERLINK("#'"&amp;VLOOKUP($C846,ModMap!$A$2:$B$21,2,FALSE)&amp;"'!V"&amp;MATCH($K846,INDIRECT("'"&amp;VLOOKUP($C846,ModMap!$A$2:$B$21,2,FALSE)&amp;"'!$K:$K"),0),"Edit on module sheet"),"")</f>
        <v>Edit on module sheet</v>
      </c>
    </row>
    <row r="847" ht="42.0" customHeight="1">
      <c r="A847" s="39">
        <v>845.0</v>
      </c>
      <c r="B847" s="39">
        <v>845.0</v>
      </c>
      <c r="C847" s="39" t="s">
        <v>133</v>
      </c>
      <c r="D847" s="40" t="s">
        <v>134</v>
      </c>
      <c r="E847" s="31" t="s">
        <v>69</v>
      </c>
      <c r="F847" s="68" t="s">
        <v>1900</v>
      </c>
      <c r="G847" s="40" t="s">
        <v>1901</v>
      </c>
      <c r="H847" s="39" t="s">
        <v>2766</v>
      </c>
      <c r="I847" s="39" t="s">
        <v>2767</v>
      </c>
      <c r="J847" s="40" t="s">
        <v>2768</v>
      </c>
      <c r="K847" s="39" t="s">
        <v>4006</v>
      </c>
      <c r="L847" s="40" t="s">
        <v>4007</v>
      </c>
      <c r="M847" s="48" t="s">
        <v>434</v>
      </c>
      <c r="N847" s="39" t="s">
        <v>1907</v>
      </c>
      <c r="O847" s="39" t="s">
        <v>1656</v>
      </c>
      <c r="P847" s="40" t="s">
        <v>2771</v>
      </c>
      <c r="Q847" s="40" t="s">
        <v>2772</v>
      </c>
      <c r="R847" s="39" t="s">
        <v>1910</v>
      </c>
      <c r="S847" s="39" t="s">
        <v>69</v>
      </c>
      <c r="T847" s="39" t="str">
        <f t="array" ref="T847">IFERROR(INDEX(INDIRECT("'"&amp;VLOOKUP($C847,ModMap!$A$2:$B$21,2,FALSE)&amp;"'!T:T"),MATCH($K847,INDIRECT("'"&amp;VLOOKUP($C847,ModMap!$A$2:$B$21,2,FALSE)&amp;"'!$K:$K"),0)),"")</f>
        <v>Unassigned</v>
      </c>
      <c r="U847" s="48" t="s">
        <v>33</v>
      </c>
      <c r="V847" s="39" t="str">
        <f t="array" ref="V847">IFERROR(INDEX(INDIRECT("'"&amp;VLOOKUP($C847,ModMap!$A$2:$B$21,2,FALSE)&amp;"'!V:V"),MATCH($K847,INDIRECT("'"&amp;VLOOKUP($C847,ModMap!$A$2:$B$21,2,FALSE)&amp;"'!$K:$K"),0)),"")</f>
        <v>Not Started</v>
      </c>
      <c r="W847" s="39" t="str">
        <f t="array" ref="W847">IFERROR(INDEX(INDIRECT("'"&amp;VLOOKUP($C847,ModMap!$A$2:$B$21,2,FALSE)&amp;"'!W:W"),MATCH($K847,INDIRECT("'"&amp;VLOOKUP($C847,ModMap!$A$2:$B$21,2,FALSE)&amp;"'!$K:$K"),0)),"")</f>
        <v>Unassigned</v>
      </c>
      <c r="X847" s="44" t="s">
        <v>36</v>
      </c>
      <c r="Y847" s="39" t="str">
        <f t="array" ref="Y847">IFERROR(INDEX(INDIRECT("'"&amp;VLOOKUP($C847,ModMap!$A$2:$B$21,2,FALSE)&amp;"'!Y:Y"),MATCH($K847,INDIRECT("'"&amp;VLOOKUP($C847,ModMap!$A$2:$B$21,2,FALSE)&amp;"'!$K:$K"),0)),"")</f>
        <v>N/A</v>
      </c>
      <c r="Z847" s="39" t="str">
        <f t="array" ref="Z847">IFERROR(INDEX(INDIRECT("'"&amp;VLOOKUP($C847,ModMap!$A$2:$B$21,2,FALSE)&amp;"'!Z:Z"),MATCH($K847,INDIRECT("'"&amp;VLOOKUP($C847,ModMap!$A$2:$B$21,2,FALSE)&amp;"'!$K:$K"),0)),"")</f>
        <v/>
      </c>
      <c r="AA847" s="44" t="s">
        <v>36</v>
      </c>
      <c r="AB847" s="39" t="str">
        <f t="array" ref="AB847">IFERROR(INDEX(INDIRECT("'"&amp;VLOOKUP($C847,ModMap!$A$2:$B$21,2,FALSE)&amp;"'!AB:AB"),MATCH($K847,INDIRECT("'"&amp;VLOOKUP($C847,ModMap!$A$2:$B$21,2,FALSE)&amp;"'!$K:$K"),0)),"")</f>
        <v>N/A</v>
      </c>
      <c r="AC847" s="39" t="str">
        <f t="array" ref="AC847">IFERROR(INDEX(INDIRECT("'"&amp;VLOOKUP($C847,ModMap!$A$2:$B$21,2,FALSE)&amp;"'!AC:AC"),MATCH($K847,INDIRECT("'"&amp;VLOOKUP($C847,ModMap!$A$2:$B$21,2,FALSE)&amp;"'!$K:$K"),0)),"")</f>
        <v/>
      </c>
      <c r="AD847" s="48" t="s">
        <v>33</v>
      </c>
      <c r="AE847" s="39" t="str">
        <f t="array" ref="AE847">IFERROR(INDEX(INDIRECT("'"&amp;VLOOKUP($C847,ModMap!$A$2:$B$21,2,FALSE)&amp;"'!AE:AE"),MATCH($K847,INDIRECT("'"&amp;VLOOKUP($C847,ModMap!$A$2:$B$21,2,FALSE)&amp;"'!$K:$K"),0)),"")</f>
        <v>Not Started</v>
      </c>
      <c r="AF847" s="39" t="str">
        <f t="array" ref="AF847">IFERROR(INDEX(INDIRECT("'"&amp;VLOOKUP($C847,ModMap!$A$2:$B$21,2,FALSE)&amp;"'!AF:AF"),MATCH($K847,INDIRECT("'"&amp;VLOOKUP($C847,ModMap!$A$2:$B$21,2,FALSE)&amp;"'!$K:$K"),0)),"")</f>
        <v>Unassigned</v>
      </c>
      <c r="AG847" s="48" t="s">
        <v>33</v>
      </c>
      <c r="AH847" s="39" t="str">
        <f t="array" ref="AH847">IFERROR(INDEX(INDIRECT("'"&amp;VLOOKUP($C847,ModMap!$A$2:$B$21,2,FALSE)&amp;"'!AH:AH"),MATCH($K847,INDIRECT("'"&amp;VLOOKUP($C847,ModMap!$A$2:$B$21,2,FALSE)&amp;"'!$K:$K"),0)),"")</f>
        <v>Not Started</v>
      </c>
      <c r="AI847" s="39" t="str">
        <f t="array" ref="AI847">IFERROR(INDEX(INDIRECT("'"&amp;VLOOKUP($C847,ModMap!$A$2:$B$21,2,FALSE)&amp;"'!AI:AI"),MATCH($K847,INDIRECT("'"&amp;VLOOKUP($C847,ModMap!$A$2:$B$21,2,FALSE)&amp;"'!$K:$K"),0)),"")</f>
        <v>Unassigned</v>
      </c>
      <c r="AJ847" s="44" t="s">
        <v>36</v>
      </c>
      <c r="AK847" s="39" t="str">
        <f t="array" ref="AK847">IFERROR(INDEX(INDIRECT("'"&amp;VLOOKUP($C847,ModMap!$A$2:$B$21,2,FALSE)&amp;"'!AK:AK"),MATCH($K847,INDIRECT("'"&amp;VLOOKUP($C847,ModMap!$A$2:$B$21,2,FALSE)&amp;"'!$K:$K"),0)),"")</f>
        <v>N/A</v>
      </c>
      <c r="AL847" s="39" t="str">
        <f t="array" ref="AL847">IFERROR(INDEX(INDIRECT("'"&amp;VLOOKUP($C847,ModMap!$A$2:$B$21,2,FALSE)&amp;"'!AL:AL"),MATCH($K847,INDIRECT("'"&amp;VLOOKUP($C847,ModMap!$A$2:$B$21,2,FALSE)&amp;"'!$K:$K"),0)),"")</f>
        <v/>
      </c>
      <c r="AM847" s="39">
        <f t="shared" si="1"/>
        <v>3</v>
      </c>
      <c r="AN847" s="39" t="str">
        <f t="shared" si="2"/>
        <v>Not Started</v>
      </c>
      <c r="AO847" s="40" t="str">
        <f t="array" ref="AO847">IFERROR(INDEX(INDIRECT("'"&amp;VLOOKUP($C847,ModMap!$A$2:$B$21,2,FALSE)&amp;"'!AO:AO"),MATCH($K847,INDIRECT("'"&amp;VLOOKUP($C847,ModMap!$A$2:$B$21,2,FALSE)&amp;"'!$K:$K"),0)),"")</f>
        <v/>
      </c>
      <c r="AP847" s="49" t="str">
        <f t="array" ref="AP847">IFERROR(HYPERLINK("#'"&amp;VLOOKUP($C847,ModMap!$A$2:$B$21,2,FALSE)&amp;"'!V"&amp;MATCH($K847,INDIRECT("'"&amp;VLOOKUP($C847,ModMap!$A$2:$B$21,2,FALSE)&amp;"'!$K:$K"),0),"Edit on module sheet"),"")</f>
        <v>Edit on module sheet</v>
      </c>
    </row>
    <row r="848" ht="42.0" customHeight="1">
      <c r="A848" s="50">
        <v>846.0</v>
      </c>
      <c r="B848" s="50">
        <v>846.0</v>
      </c>
      <c r="C848" s="50" t="s">
        <v>133</v>
      </c>
      <c r="D848" s="51" t="s">
        <v>134</v>
      </c>
      <c r="E848" s="30" t="s">
        <v>62</v>
      </c>
      <c r="F848" s="68" t="s">
        <v>1900</v>
      </c>
      <c r="G848" s="51" t="s">
        <v>1901</v>
      </c>
      <c r="H848" s="50" t="s">
        <v>2778</v>
      </c>
      <c r="I848" s="50" t="s">
        <v>2779</v>
      </c>
      <c r="J848" s="51" t="s">
        <v>2780</v>
      </c>
      <c r="K848" s="50" t="s">
        <v>2781</v>
      </c>
      <c r="L848" s="51" t="s">
        <v>2782</v>
      </c>
      <c r="M848" s="47" t="s">
        <v>200</v>
      </c>
      <c r="N848" s="50" t="s">
        <v>1907</v>
      </c>
      <c r="O848" s="50" t="s">
        <v>1656</v>
      </c>
      <c r="P848" s="51" t="s">
        <v>2783</v>
      </c>
      <c r="Q848" s="51" t="s">
        <v>2784</v>
      </c>
      <c r="R848" s="50" t="s">
        <v>1910</v>
      </c>
      <c r="S848" s="50" t="s">
        <v>1911</v>
      </c>
      <c r="T848" s="50" t="str">
        <f t="array" ref="T848">IFERROR(INDEX(INDIRECT("'"&amp;VLOOKUP($C848,ModMap!$A$2:$B$21,2,FALSE)&amp;"'!T:T"),MATCH($K848,INDIRECT("'"&amp;VLOOKUP($C848,ModMap!$A$2:$B$21,2,FALSE)&amp;"'!$K:$K"),0)),"")</f>
        <v>Unassigned</v>
      </c>
      <c r="U848" s="48" t="s">
        <v>33</v>
      </c>
      <c r="V848" s="50" t="str">
        <f t="array" ref="V848">IFERROR(INDEX(INDIRECT("'"&amp;VLOOKUP($C848,ModMap!$A$2:$B$21,2,FALSE)&amp;"'!V:V"),MATCH($K848,INDIRECT("'"&amp;VLOOKUP($C848,ModMap!$A$2:$B$21,2,FALSE)&amp;"'!$K:$K"),0)),"")</f>
        <v>Not Started</v>
      </c>
      <c r="W848" s="50" t="str">
        <f t="array" ref="W848">IFERROR(INDEX(INDIRECT("'"&amp;VLOOKUP($C848,ModMap!$A$2:$B$21,2,FALSE)&amp;"'!W:W"),MATCH($K848,INDIRECT("'"&amp;VLOOKUP($C848,ModMap!$A$2:$B$21,2,FALSE)&amp;"'!$K:$K"),0)),"")</f>
        <v>Unassigned</v>
      </c>
      <c r="X848" s="44" t="s">
        <v>36</v>
      </c>
      <c r="Y848" s="50" t="str">
        <f t="array" ref="Y848">IFERROR(INDEX(INDIRECT("'"&amp;VLOOKUP($C848,ModMap!$A$2:$B$21,2,FALSE)&amp;"'!Y:Y"),MATCH($K848,INDIRECT("'"&amp;VLOOKUP($C848,ModMap!$A$2:$B$21,2,FALSE)&amp;"'!$K:$K"),0)),"")</f>
        <v>N/A</v>
      </c>
      <c r="Z848" s="50" t="str">
        <f t="array" ref="Z848">IFERROR(INDEX(INDIRECT("'"&amp;VLOOKUP($C848,ModMap!$A$2:$B$21,2,FALSE)&amp;"'!Z:Z"),MATCH($K848,INDIRECT("'"&amp;VLOOKUP($C848,ModMap!$A$2:$B$21,2,FALSE)&amp;"'!$K:$K"),0)),"")</f>
        <v/>
      </c>
      <c r="AA848" s="44" t="s">
        <v>36</v>
      </c>
      <c r="AB848" s="50" t="str">
        <f t="array" ref="AB848">IFERROR(INDEX(INDIRECT("'"&amp;VLOOKUP($C848,ModMap!$A$2:$B$21,2,FALSE)&amp;"'!AB:AB"),MATCH($K848,INDIRECT("'"&amp;VLOOKUP($C848,ModMap!$A$2:$B$21,2,FALSE)&amp;"'!$K:$K"),0)),"")</f>
        <v>N/A</v>
      </c>
      <c r="AC848" s="50" t="str">
        <f t="array" ref="AC848">IFERROR(INDEX(INDIRECT("'"&amp;VLOOKUP($C848,ModMap!$A$2:$B$21,2,FALSE)&amp;"'!AC:AC"),MATCH($K848,INDIRECT("'"&amp;VLOOKUP($C848,ModMap!$A$2:$B$21,2,FALSE)&amp;"'!$K:$K"),0)),"")</f>
        <v/>
      </c>
      <c r="AD848" s="44" t="s">
        <v>36</v>
      </c>
      <c r="AE848" s="50" t="str">
        <f t="array" ref="AE848">IFERROR(INDEX(INDIRECT("'"&amp;VLOOKUP($C848,ModMap!$A$2:$B$21,2,FALSE)&amp;"'!AE:AE"),MATCH($K848,INDIRECT("'"&amp;VLOOKUP($C848,ModMap!$A$2:$B$21,2,FALSE)&amp;"'!$K:$K"),0)),"")</f>
        <v>N/A</v>
      </c>
      <c r="AF848" s="50" t="str">
        <f t="array" ref="AF848">IFERROR(INDEX(INDIRECT("'"&amp;VLOOKUP($C848,ModMap!$A$2:$B$21,2,FALSE)&amp;"'!AF:AF"),MATCH($K848,INDIRECT("'"&amp;VLOOKUP($C848,ModMap!$A$2:$B$21,2,FALSE)&amp;"'!$K:$K"),0)),"")</f>
        <v/>
      </c>
      <c r="AG848" s="48" t="s">
        <v>33</v>
      </c>
      <c r="AH848" s="50" t="str">
        <f t="array" ref="AH848">IFERROR(INDEX(INDIRECT("'"&amp;VLOOKUP($C848,ModMap!$A$2:$B$21,2,FALSE)&amp;"'!AH:AH"),MATCH($K848,INDIRECT("'"&amp;VLOOKUP($C848,ModMap!$A$2:$B$21,2,FALSE)&amp;"'!$K:$K"),0)),"")</f>
        <v>Not Started</v>
      </c>
      <c r="AI848" s="50" t="str">
        <f t="array" ref="AI848">IFERROR(INDEX(INDIRECT("'"&amp;VLOOKUP($C848,ModMap!$A$2:$B$21,2,FALSE)&amp;"'!AI:AI"),MATCH($K848,INDIRECT("'"&amp;VLOOKUP($C848,ModMap!$A$2:$B$21,2,FALSE)&amp;"'!$K:$K"),0)),"")</f>
        <v>Unassigned</v>
      </c>
      <c r="AJ848" s="44" t="s">
        <v>36</v>
      </c>
      <c r="AK848" s="50" t="str">
        <f t="array" ref="AK848">IFERROR(INDEX(INDIRECT("'"&amp;VLOOKUP($C848,ModMap!$A$2:$B$21,2,FALSE)&amp;"'!AK:AK"),MATCH($K848,INDIRECT("'"&amp;VLOOKUP($C848,ModMap!$A$2:$B$21,2,FALSE)&amp;"'!$K:$K"),0)),"")</f>
        <v>N/A</v>
      </c>
      <c r="AL848" s="50" t="str">
        <f t="array" ref="AL848">IFERROR(INDEX(INDIRECT("'"&amp;VLOOKUP($C848,ModMap!$A$2:$B$21,2,FALSE)&amp;"'!AL:AL"),MATCH($K848,INDIRECT("'"&amp;VLOOKUP($C848,ModMap!$A$2:$B$21,2,FALSE)&amp;"'!$K:$K"),0)),"")</f>
        <v/>
      </c>
      <c r="AM848" s="50">
        <f t="shared" si="1"/>
        <v>2</v>
      </c>
      <c r="AN848" s="50" t="str">
        <f t="shared" si="2"/>
        <v>Not Started</v>
      </c>
      <c r="AO848" s="51" t="str">
        <f t="array" ref="AO848">IFERROR(INDEX(INDIRECT("'"&amp;VLOOKUP($C848,ModMap!$A$2:$B$21,2,FALSE)&amp;"'!AO:AO"),MATCH($K848,INDIRECT("'"&amp;VLOOKUP($C848,ModMap!$A$2:$B$21,2,FALSE)&amp;"'!$K:$K"),0)),"")</f>
        <v/>
      </c>
      <c r="AP848" s="49" t="str">
        <f t="array" ref="AP848">IFERROR(HYPERLINK("#'"&amp;VLOOKUP($C848,ModMap!$A$2:$B$21,2,FALSE)&amp;"'!V"&amp;MATCH($K848,INDIRECT("'"&amp;VLOOKUP($C848,ModMap!$A$2:$B$21,2,FALSE)&amp;"'!$K:$K"),0),"Edit on module sheet"),"")</f>
        <v>Edit on module sheet</v>
      </c>
    </row>
    <row r="849" ht="42.0" customHeight="1">
      <c r="A849" s="39">
        <v>847.0</v>
      </c>
      <c r="B849" s="39">
        <v>847.0</v>
      </c>
      <c r="C849" s="39" t="s">
        <v>133</v>
      </c>
      <c r="D849" s="40" t="s">
        <v>134</v>
      </c>
      <c r="E849" s="30" t="s">
        <v>62</v>
      </c>
      <c r="F849" s="68" t="s">
        <v>1900</v>
      </c>
      <c r="G849" s="40" t="s">
        <v>1901</v>
      </c>
      <c r="H849" s="39" t="s">
        <v>2778</v>
      </c>
      <c r="I849" s="39" t="s">
        <v>2779</v>
      </c>
      <c r="J849" s="40" t="s">
        <v>2780</v>
      </c>
      <c r="K849" s="39" t="s">
        <v>2789</v>
      </c>
      <c r="L849" s="40" t="s">
        <v>2790</v>
      </c>
      <c r="M849" s="47" t="s">
        <v>200</v>
      </c>
      <c r="N849" s="39" t="s">
        <v>1907</v>
      </c>
      <c r="O849" s="39" t="s">
        <v>1656</v>
      </c>
      <c r="P849" s="40" t="s">
        <v>2783</v>
      </c>
      <c r="Q849" s="40" t="s">
        <v>2784</v>
      </c>
      <c r="R849" s="39" t="s">
        <v>1910</v>
      </c>
      <c r="S849" s="39" t="s">
        <v>1920</v>
      </c>
      <c r="T849" s="39" t="str">
        <f t="array" ref="T849">IFERROR(INDEX(INDIRECT("'"&amp;VLOOKUP($C849,ModMap!$A$2:$B$21,2,FALSE)&amp;"'!T:T"),MATCH($K849,INDIRECT("'"&amp;VLOOKUP($C849,ModMap!$A$2:$B$21,2,FALSE)&amp;"'!$K:$K"),0)),"")</f>
        <v>Unassigned</v>
      </c>
      <c r="U849" s="48" t="s">
        <v>33</v>
      </c>
      <c r="V849" s="39" t="str">
        <f t="array" ref="V849">IFERROR(INDEX(INDIRECT("'"&amp;VLOOKUP($C849,ModMap!$A$2:$B$21,2,FALSE)&amp;"'!V:V"),MATCH($K849,INDIRECT("'"&amp;VLOOKUP($C849,ModMap!$A$2:$B$21,2,FALSE)&amp;"'!$K:$K"),0)),"")</f>
        <v>Not Started</v>
      </c>
      <c r="W849" s="39" t="str">
        <f t="array" ref="W849">IFERROR(INDEX(INDIRECT("'"&amp;VLOOKUP($C849,ModMap!$A$2:$B$21,2,FALSE)&amp;"'!W:W"),MATCH($K849,INDIRECT("'"&amp;VLOOKUP($C849,ModMap!$A$2:$B$21,2,FALSE)&amp;"'!$K:$K"),0)),"")</f>
        <v>Unassigned</v>
      </c>
      <c r="X849" s="44" t="s">
        <v>36</v>
      </c>
      <c r="Y849" s="39" t="str">
        <f t="array" ref="Y849">IFERROR(INDEX(INDIRECT("'"&amp;VLOOKUP($C849,ModMap!$A$2:$B$21,2,FALSE)&amp;"'!Y:Y"),MATCH($K849,INDIRECT("'"&amp;VLOOKUP($C849,ModMap!$A$2:$B$21,2,FALSE)&amp;"'!$K:$K"),0)),"")</f>
        <v>N/A</v>
      </c>
      <c r="Z849" s="39" t="str">
        <f t="array" ref="Z849">IFERROR(INDEX(INDIRECT("'"&amp;VLOOKUP($C849,ModMap!$A$2:$B$21,2,FALSE)&amp;"'!Z:Z"),MATCH($K849,INDIRECT("'"&amp;VLOOKUP($C849,ModMap!$A$2:$B$21,2,FALSE)&amp;"'!$K:$K"),0)),"")</f>
        <v/>
      </c>
      <c r="AA849" s="44" t="s">
        <v>36</v>
      </c>
      <c r="AB849" s="39" t="str">
        <f t="array" ref="AB849">IFERROR(INDEX(INDIRECT("'"&amp;VLOOKUP($C849,ModMap!$A$2:$B$21,2,FALSE)&amp;"'!AB:AB"),MATCH($K849,INDIRECT("'"&amp;VLOOKUP($C849,ModMap!$A$2:$B$21,2,FALSE)&amp;"'!$K:$K"),0)),"")</f>
        <v>N/A</v>
      </c>
      <c r="AC849" s="39" t="str">
        <f t="array" ref="AC849">IFERROR(INDEX(INDIRECT("'"&amp;VLOOKUP($C849,ModMap!$A$2:$B$21,2,FALSE)&amp;"'!AC:AC"),MATCH($K849,INDIRECT("'"&amp;VLOOKUP($C849,ModMap!$A$2:$B$21,2,FALSE)&amp;"'!$K:$K"),0)),"")</f>
        <v/>
      </c>
      <c r="AD849" s="48" t="s">
        <v>33</v>
      </c>
      <c r="AE849" s="39" t="str">
        <f t="array" ref="AE849">IFERROR(INDEX(INDIRECT("'"&amp;VLOOKUP($C849,ModMap!$A$2:$B$21,2,FALSE)&amp;"'!AE:AE"),MATCH($K849,INDIRECT("'"&amp;VLOOKUP($C849,ModMap!$A$2:$B$21,2,FALSE)&amp;"'!$K:$K"),0)),"")</f>
        <v>Not Started</v>
      </c>
      <c r="AF849" s="39" t="str">
        <f t="array" ref="AF849">IFERROR(INDEX(INDIRECT("'"&amp;VLOOKUP($C849,ModMap!$A$2:$B$21,2,FALSE)&amp;"'!AF:AF"),MATCH($K849,INDIRECT("'"&amp;VLOOKUP($C849,ModMap!$A$2:$B$21,2,FALSE)&amp;"'!$K:$K"),0)),"")</f>
        <v>Unassigned</v>
      </c>
      <c r="AG849" s="48" t="s">
        <v>33</v>
      </c>
      <c r="AH849" s="39" t="str">
        <f t="array" ref="AH849">IFERROR(INDEX(INDIRECT("'"&amp;VLOOKUP($C849,ModMap!$A$2:$B$21,2,FALSE)&amp;"'!AH:AH"),MATCH($K849,INDIRECT("'"&amp;VLOOKUP($C849,ModMap!$A$2:$B$21,2,FALSE)&amp;"'!$K:$K"),0)),"")</f>
        <v>Not Started</v>
      </c>
      <c r="AI849" s="39" t="str">
        <f t="array" ref="AI849">IFERROR(INDEX(INDIRECT("'"&amp;VLOOKUP($C849,ModMap!$A$2:$B$21,2,FALSE)&amp;"'!AI:AI"),MATCH($K849,INDIRECT("'"&amp;VLOOKUP($C849,ModMap!$A$2:$B$21,2,FALSE)&amp;"'!$K:$K"),0)),"")</f>
        <v>Unassigned</v>
      </c>
      <c r="AJ849" s="44" t="s">
        <v>36</v>
      </c>
      <c r="AK849" s="39" t="str">
        <f t="array" ref="AK849">IFERROR(INDEX(INDIRECT("'"&amp;VLOOKUP($C849,ModMap!$A$2:$B$21,2,FALSE)&amp;"'!AK:AK"),MATCH($K849,INDIRECT("'"&amp;VLOOKUP($C849,ModMap!$A$2:$B$21,2,FALSE)&amp;"'!$K:$K"),0)),"")</f>
        <v>N/A</v>
      </c>
      <c r="AL849" s="39" t="str">
        <f t="array" ref="AL849">IFERROR(INDEX(INDIRECT("'"&amp;VLOOKUP($C849,ModMap!$A$2:$B$21,2,FALSE)&amp;"'!AL:AL"),MATCH($K849,INDIRECT("'"&amp;VLOOKUP($C849,ModMap!$A$2:$B$21,2,FALSE)&amp;"'!$K:$K"),0)),"")</f>
        <v/>
      </c>
      <c r="AM849" s="39">
        <f t="shared" si="1"/>
        <v>3</v>
      </c>
      <c r="AN849" s="39" t="str">
        <f t="shared" si="2"/>
        <v>Not Started</v>
      </c>
      <c r="AO849" s="40" t="str">
        <f t="array" ref="AO849">IFERROR(INDEX(INDIRECT("'"&amp;VLOOKUP($C849,ModMap!$A$2:$B$21,2,FALSE)&amp;"'!AO:AO"),MATCH($K849,INDIRECT("'"&amp;VLOOKUP($C849,ModMap!$A$2:$B$21,2,FALSE)&amp;"'!$K:$K"),0)),"")</f>
        <v/>
      </c>
      <c r="AP849" s="49" t="str">
        <f t="array" ref="AP849">IFERROR(HYPERLINK("#'"&amp;VLOOKUP($C849,ModMap!$A$2:$B$21,2,FALSE)&amp;"'!V"&amp;MATCH($K849,INDIRECT("'"&amp;VLOOKUP($C849,ModMap!$A$2:$B$21,2,FALSE)&amp;"'!$K:$K"),0),"Edit on module sheet"),"")</f>
        <v>Edit on module sheet</v>
      </c>
    </row>
    <row r="850" ht="42.0" customHeight="1">
      <c r="A850" s="50">
        <v>848.0</v>
      </c>
      <c r="B850" s="50">
        <v>848.0</v>
      </c>
      <c r="C850" s="50" t="s">
        <v>133</v>
      </c>
      <c r="D850" s="51" t="s">
        <v>134</v>
      </c>
      <c r="E850" s="30" t="s">
        <v>62</v>
      </c>
      <c r="F850" s="68" t="s">
        <v>1900</v>
      </c>
      <c r="G850" s="51" t="s">
        <v>1901</v>
      </c>
      <c r="H850" s="50" t="s">
        <v>2778</v>
      </c>
      <c r="I850" s="50" t="s">
        <v>2779</v>
      </c>
      <c r="J850" s="51" t="s">
        <v>2780</v>
      </c>
      <c r="K850" s="50" t="s">
        <v>2793</v>
      </c>
      <c r="L850" s="51" t="s">
        <v>1925</v>
      </c>
      <c r="M850" s="47" t="s">
        <v>200</v>
      </c>
      <c r="N850" s="50" t="s">
        <v>1907</v>
      </c>
      <c r="O850" s="50" t="s">
        <v>1656</v>
      </c>
      <c r="P850" s="51" t="s">
        <v>2783</v>
      </c>
      <c r="Q850" s="51" t="s">
        <v>2784</v>
      </c>
      <c r="R850" s="50" t="s">
        <v>1910</v>
      </c>
      <c r="S850" s="50" t="s">
        <v>1928</v>
      </c>
      <c r="T850" s="50" t="str">
        <f t="array" ref="T850">IFERROR(INDEX(INDIRECT("'"&amp;VLOOKUP($C850,ModMap!$A$2:$B$21,2,FALSE)&amp;"'!T:T"),MATCH($K850,INDIRECT("'"&amp;VLOOKUP($C850,ModMap!$A$2:$B$21,2,FALSE)&amp;"'!$K:$K"),0)),"")</f>
        <v>Unassigned</v>
      </c>
      <c r="U850" s="48" t="s">
        <v>33</v>
      </c>
      <c r="V850" s="50" t="str">
        <f t="array" ref="V850">IFERROR(INDEX(INDIRECT("'"&amp;VLOOKUP($C850,ModMap!$A$2:$B$21,2,FALSE)&amp;"'!V:V"),MATCH($K850,INDIRECT("'"&amp;VLOOKUP($C850,ModMap!$A$2:$B$21,2,FALSE)&amp;"'!$K:$K"),0)),"")</f>
        <v>Not Started</v>
      </c>
      <c r="W850" s="50" t="str">
        <f t="array" ref="W850">IFERROR(INDEX(INDIRECT("'"&amp;VLOOKUP($C850,ModMap!$A$2:$B$21,2,FALSE)&amp;"'!W:W"),MATCH($K850,INDIRECT("'"&amp;VLOOKUP($C850,ModMap!$A$2:$B$21,2,FALSE)&amp;"'!$K:$K"),0)),"")</f>
        <v>Unassigned</v>
      </c>
      <c r="X850" s="44" t="s">
        <v>36</v>
      </c>
      <c r="Y850" s="50" t="str">
        <f t="array" ref="Y850">IFERROR(INDEX(INDIRECT("'"&amp;VLOOKUP($C850,ModMap!$A$2:$B$21,2,FALSE)&amp;"'!Y:Y"),MATCH($K850,INDIRECT("'"&amp;VLOOKUP($C850,ModMap!$A$2:$B$21,2,FALSE)&amp;"'!$K:$K"),0)),"")</f>
        <v>N/A</v>
      </c>
      <c r="Z850" s="50" t="str">
        <f t="array" ref="Z850">IFERROR(INDEX(INDIRECT("'"&amp;VLOOKUP($C850,ModMap!$A$2:$B$21,2,FALSE)&amp;"'!Z:Z"),MATCH($K850,INDIRECT("'"&amp;VLOOKUP($C850,ModMap!$A$2:$B$21,2,FALSE)&amp;"'!$K:$K"),0)),"")</f>
        <v/>
      </c>
      <c r="AA850" s="44" t="s">
        <v>36</v>
      </c>
      <c r="AB850" s="50" t="str">
        <f t="array" ref="AB850">IFERROR(INDEX(INDIRECT("'"&amp;VLOOKUP($C850,ModMap!$A$2:$B$21,2,FALSE)&amp;"'!AB:AB"),MATCH($K850,INDIRECT("'"&amp;VLOOKUP($C850,ModMap!$A$2:$B$21,2,FALSE)&amp;"'!$K:$K"),0)),"")</f>
        <v>N/A</v>
      </c>
      <c r="AC850" s="50" t="str">
        <f t="array" ref="AC850">IFERROR(INDEX(INDIRECT("'"&amp;VLOOKUP($C850,ModMap!$A$2:$B$21,2,FALSE)&amp;"'!AC:AC"),MATCH($K850,INDIRECT("'"&amp;VLOOKUP($C850,ModMap!$A$2:$B$21,2,FALSE)&amp;"'!$K:$K"),0)),"")</f>
        <v/>
      </c>
      <c r="AD850" s="44" t="s">
        <v>36</v>
      </c>
      <c r="AE850" s="50" t="str">
        <f t="array" ref="AE850">IFERROR(INDEX(INDIRECT("'"&amp;VLOOKUP($C850,ModMap!$A$2:$B$21,2,FALSE)&amp;"'!AE:AE"),MATCH($K850,INDIRECT("'"&amp;VLOOKUP($C850,ModMap!$A$2:$B$21,2,FALSE)&amp;"'!$K:$K"),0)),"")</f>
        <v>N/A</v>
      </c>
      <c r="AF850" s="50" t="str">
        <f t="array" ref="AF850">IFERROR(INDEX(INDIRECT("'"&amp;VLOOKUP($C850,ModMap!$A$2:$B$21,2,FALSE)&amp;"'!AF:AF"),MATCH($K850,INDIRECT("'"&amp;VLOOKUP($C850,ModMap!$A$2:$B$21,2,FALSE)&amp;"'!$K:$K"),0)),"")</f>
        <v/>
      </c>
      <c r="AG850" s="48" t="s">
        <v>33</v>
      </c>
      <c r="AH850" s="50" t="str">
        <f t="array" ref="AH850">IFERROR(INDEX(INDIRECT("'"&amp;VLOOKUP($C850,ModMap!$A$2:$B$21,2,FALSE)&amp;"'!AH:AH"),MATCH($K850,INDIRECT("'"&amp;VLOOKUP($C850,ModMap!$A$2:$B$21,2,FALSE)&amp;"'!$K:$K"),0)),"")</f>
        <v>Not Started</v>
      </c>
      <c r="AI850" s="50" t="str">
        <f t="array" ref="AI850">IFERROR(INDEX(INDIRECT("'"&amp;VLOOKUP($C850,ModMap!$A$2:$B$21,2,FALSE)&amp;"'!AI:AI"),MATCH($K850,INDIRECT("'"&amp;VLOOKUP($C850,ModMap!$A$2:$B$21,2,FALSE)&amp;"'!$K:$K"),0)),"")</f>
        <v>Unassigned</v>
      </c>
      <c r="AJ850" s="44" t="s">
        <v>36</v>
      </c>
      <c r="AK850" s="50" t="str">
        <f t="array" ref="AK850">IFERROR(INDEX(INDIRECT("'"&amp;VLOOKUP($C850,ModMap!$A$2:$B$21,2,FALSE)&amp;"'!AK:AK"),MATCH($K850,INDIRECT("'"&amp;VLOOKUP($C850,ModMap!$A$2:$B$21,2,FALSE)&amp;"'!$K:$K"),0)),"")</f>
        <v>N/A</v>
      </c>
      <c r="AL850" s="50" t="str">
        <f t="array" ref="AL850">IFERROR(INDEX(INDIRECT("'"&amp;VLOOKUP($C850,ModMap!$A$2:$B$21,2,FALSE)&amp;"'!AL:AL"),MATCH($K850,INDIRECT("'"&amp;VLOOKUP($C850,ModMap!$A$2:$B$21,2,FALSE)&amp;"'!$K:$K"),0)),"")</f>
        <v/>
      </c>
      <c r="AM850" s="50">
        <f t="shared" si="1"/>
        <v>2</v>
      </c>
      <c r="AN850" s="50" t="str">
        <f t="shared" si="2"/>
        <v>Not Started</v>
      </c>
      <c r="AO850" s="51" t="str">
        <f t="array" ref="AO850">IFERROR(INDEX(INDIRECT("'"&amp;VLOOKUP($C850,ModMap!$A$2:$B$21,2,FALSE)&amp;"'!AO:AO"),MATCH($K850,INDIRECT("'"&amp;VLOOKUP($C850,ModMap!$A$2:$B$21,2,FALSE)&amp;"'!$K:$K"),0)),"")</f>
        <v/>
      </c>
      <c r="AP850" s="49" t="str">
        <f t="array" ref="AP850">IFERROR(HYPERLINK("#'"&amp;VLOOKUP($C850,ModMap!$A$2:$B$21,2,FALSE)&amp;"'!V"&amp;MATCH($K850,INDIRECT("'"&amp;VLOOKUP($C850,ModMap!$A$2:$B$21,2,FALSE)&amp;"'!$K:$K"),0),"Edit on module sheet"),"")</f>
        <v>Edit on module sheet</v>
      </c>
    </row>
    <row r="851" ht="42.0" customHeight="1">
      <c r="A851" s="39">
        <v>849.0</v>
      </c>
      <c r="B851" s="39">
        <v>849.0</v>
      </c>
      <c r="C851" s="39" t="s">
        <v>133</v>
      </c>
      <c r="D851" s="40" t="s">
        <v>134</v>
      </c>
      <c r="E851" s="31" t="s">
        <v>69</v>
      </c>
      <c r="F851" s="68" t="s">
        <v>1900</v>
      </c>
      <c r="G851" s="40" t="s">
        <v>1901</v>
      </c>
      <c r="H851" s="39" t="s">
        <v>2778</v>
      </c>
      <c r="I851" s="39" t="s">
        <v>2779</v>
      </c>
      <c r="J851" s="40" t="s">
        <v>2780</v>
      </c>
      <c r="K851" s="39" t="s">
        <v>4008</v>
      </c>
      <c r="L851" s="40" t="s">
        <v>4009</v>
      </c>
      <c r="M851" s="48" t="s">
        <v>434</v>
      </c>
      <c r="N851" s="39" t="s">
        <v>1907</v>
      </c>
      <c r="O851" s="39" t="s">
        <v>1656</v>
      </c>
      <c r="P851" s="40" t="s">
        <v>2783</v>
      </c>
      <c r="Q851" s="40" t="s">
        <v>2784</v>
      </c>
      <c r="R851" s="39" t="s">
        <v>1910</v>
      </c>
      <c r="S851" s="39" t="s">
        <v>69</v>
      </c>
      <c r="T851" s="39" t="str">
        <f t="array" ref="T851">IFERROR(INDEX(INDIRECT("'"&amp;VLOOKUP($C851,ModMap!$A$2:$B$21,2,FALSE)&amp;"'!T:T"),MATCH($K851,INDIRECT("'"&amp;VLOOKUP($C851,ModMap!$A$2:$B$21,2,FALSE)&amp;"'!$K:$K"),0)),"")</f>
        <v>Unassigned</v>
      </c>
      <c r="U851" s="48" t="s">
        <v>33</v>
      </c>
      <c r="V851" s="39" t="str">
        <f t="array" ref="V851">IFERROR(INDEX(INDIRECT("'"&amp;VLOOKUP($C851,ModMap!$A$2:$B$21,2,FALSE)&amp;"'!V:V"),MATCH($K851,INDIRECT("'"&amp;VLOOKUP($C851,ModMap!$A$2:$B$21,2,FALSE)&amp;"'!$K:$K"),0)),"")</f>
        <v>Not Started</v>
      </c>
      <c r="W851" s="39" t="str">
        <f t="array" ref="W851">IFERROR(INDEX(INDIRECT("'"&amp;VLOOKUP($C851,ModMap!$A$2:$B$21,2,FALSE)&amp;"'!W:W"),MATCH($K851,INDIRECT("'"&amp;VLOOKUP($C851,ModMap!$A$2:$B$21,2,FALSE)&amp;"'!$K:$K"),0)),"")</f>
        <v>Unassigned</v>
      </c>
      <c r="X851" s="44" t="s">
        <v>36</v>
      </c>
      <c r="Y851" s="39" t="str">
        <f t="array" ref="Y851">IFERROR(INDEX(INDIRECT("'"&amp;VLOOKUP($C851,ModMap!$A$2:$B$21,2,FALSE)&amp;"'!Y:Y"),MATCH($K851,INDIRECT("'"&amp;VLOOKUP($C851,ModMap!$A$2:$B$21,2,FALSE)&amp;"'!$K:$K"),0)),"")</f>
        <v>N/A</v>
      </c>
      <c r="Z851" s="39" t="str">
        <f t="array" ref="Z851">IFERROR(INDEX(INDIRECT("'"&amp;VLOOKUP($C851,ModMap!$A$2:$B$21,2,FALSE)&amp;"'!Z:Z"),MATCH($K851,INDIRECT("'"&amp;VLOOKUP($C851,ModMap!$A$2:$B$21,2,FALSE)&amp;"'!$K:$K"),0)),"")</f>
        <v/>
      </c>
      <c r="AA851" s="44" t="s">
        <v>36</v>
      </c>
      <c r="AB851" s="39" t="str">
        <f t="array" ref="AB851">IFERROR(INDEX(INDIRECT("'"&amp;VLOOKUP($C851,ModMap!$A$2:$B$21,2,FALSE)&amp;"'!AB:AB"),MATCH($K851,INDIRECT("'"&amp;VLOOKUP($C851,ModMap!$A$2:$B$21,2,FALSE)&amp;"'!$K:$K"),0)),"")</f>
        <v>N/A</v>
      </c>
      <c r="AC851" s="39" t="str">
        <f t="array" ref="AC851">IFERROR(INDEX(INDIRECT("'"&amp;VLOOKUP($C851,ModMap!$A$2:$B$21,2,FALSE)&amp;"'!AC:AC"),MATCH($K851,INDIRECT("'"&amp;VLOOKUP($C851,ModMap!$A$2:$B$21,2,FALSE)&amp;"'!$K:$K"),0)),"")</f>
        <v/>
      </c>
      <c r="AD851" s="48" t="s">
        <v>33</v>
      </c>
      <c r="AE851" s="39" t="str">
        <f t="array" ref="AE851">IFERROR(INDEX(INDIRECT("'"&amp;VLOOKUP($C851,ModMap!$A$2:$B$21,2,FALSE)&amp;"'!AE:AE"),MATCH($K851,INDIRECT("'"&amp;VLOOKUP($C851,ModMap!$A$2:$B$21,2,FALSE)&amp;"'!$K:$K"),0)),"")</f>
        <v>Not Started</v>
      </c>
      <c r="AF851" s="39" t="str">
        <f t="array" ref="AF851">IFERROR(INDEX(INDIRECT("'"&amp;VLOOKUP($C851,ModMap!$A$2:$B$21,2,FALSE)&amp;"'!AF:AF"),MATCH($K851,INDIRECT("'"&amp;VLOOKUP($C851,ModMap!$A$2:$B$21,2,FALSE)&amp;"'!$K:$K"),0)),"")</f>
        <v>Unassigned</v>
      </c>
      <c r="AG851" s="48" t="s">
        <v>33</v>
      </c>
      <c r="AH851" s="39" t="str">
        <f t="array" ref="AH851">IFERROR(INDEX(INDIRECT("'"&amp;VLOOKUP($C851,ModMap!$A$2:$B$21,2,FALSE)&amp;"'!AH:AH"),MATCH($K851,INDIRECT("'"&amp;VLOOKUP($C851,ModMap!$A$2:$B$21,2,FALSE)&amp;"'!$K:$K"),0)),"")</f>
        <v>Not Started</v>
      </c>
      <c r="AI851" s="39" t="str">
        <f t="array" ref="AI851">IFERROR(INDEX(INDIRECT("'"&amp;VLOOKUP($C851,ModMap!$A$2:$B$21,2,FALSE)&amp;"'!AI:AI"),MATCH($K851,INDIRECT("'"&amp;VLOOKUP($C851,ModMap!$A$2:$B$21,2,FALSE)&amp;"'!$K:$K"),0)),"")</f>
        <v>Unassigned</v>
      </c>
      <c r="AJ851" s="44" t="s">
        <v>36</v>
      </c>
      <c r="AK851" s="39" t="str">
        <f t="array" ref="AK851">IFERROR(INDEX(INDIRECT("'"&amp;VLOOKUP($C851,ModMap!$A$2:$B$21,2,FALSE)&amp;"'!AK:AK"),MATCH($K851,INDIRECT("'"&amp;VLOOKUP($C851,ModMap!$A$2:$B$21,2,FALSE)&amp;"'!$K:$K"),0)),"")</f>
        <v>N/A</v>
      </c>
      <c r="AL851" s="39" t="str">
        <f t="array" ref="AL851">IFERROR(INDEX(INDIRECT("'"&amp;VLOOKUP($C851,ModMap!$A$2:$B$21,2,FALSE)&amp;"'!AL:AL"),MATCH($K851,INDIRECT("'"&amp;VLOOKUP($C851,ModMap!$A$2:$B$21,2,FALSE)&amp;"'!$K:$K"),0)),"")</f>
        <v/>
      </c>
      <c r="AM851" s="39">
        <f t="shared" si="1"/>
        <v>3</v>
      </c>
      <c r="AN851" s="39" t="str">
        <f t="shared" si="2"/>
        <v>Not Started</v>
      </c>
      <c r="AO851" s="40" t="str">
        <f t="array" ref="AO851">IFERROR(INDEX(INDIRECT("'"&amp;VLOOKUP($C851,ModMap!$A$2:$B$21,2,FALSE)&amp;"'!AO:AO"),MATCH($K851,INDIRECT("'"&amp;VLOOKUP($C851,ModMap!$A$2:$B$21,2,FALSE)&amp;"'!$K:$K"),0)),"")</f>
        <v/>
      </c>
      <c r="AP851" s="49" t="str">
        <f t="array" ref="AP851">IFERROR(HYPERLINK("#'"&amp;VLOOKUP($C851,ModMap!$A$2:$B$21,2,FALSE)&amp;"'!V"&amp;MATCH($K851,INDIRECT("'"&amp;VLOOKUP($C851,ModMap!$A$2:$B$21,2,FALSE)&amp;"'!$K:$K"),0),"Edit on module sheet"),"")</f>
        <v>Edit on module sheet</v>
      </c>
    </row>
    <row r="852" ht="42.0" customHeight="1">
      <c r="A852" s="50">
        <v>850.0</v>
      </c>
      <c r="B852" s="50">
        <v>850.0</v>
      </c>
      <c r="C852" s="50" t="s">
        <v>133</v>
      </c>
      <c r="D852" s="51" t="s">
        <v>134</v>
      </c>
      <c r="E852" s="30" t="s">
        <v>62</v>
      </c>
      <c r="F852" s="68" t="s">
        <v>1900</v>
      </c>
      <c r="G852" s="51" t="s">
        <v>1901</v>
      </c>
      <c r="H852" s="50" t="s">
        <v>2794</v>
      </c>
      <c r="I852" s="50" t="s">
        <v>2795</v>
      </c>
      <c r="J852" s="51" t="s">
        <v>2796</v>
      </c>
      <c r="K852" s="50" t="s">
        <v>2797</v>
      </c>
      <c r="L852" s="51" t="s">
        <v>2798</v>
      </c>
      <c r="M852" s="47" t="s">
        <v>200</v>
      </c>
      <c r="N852" s="50" t="s">
        <v>1907</v>
      </c>
      <c r="O852" s="50" t="s">
        <v>1656</v>
      </c>
      <c r="P852" s="51" t="s">
        <v>1657</v>
      </c>
      <c r="Q852" s="51" t="s">
        <v>1658</v>
      </c>
      <c r="R852" s="50" t="s">
        <v>1910</v>
      </c>
      <c r="S852" s="50" t="s">
        <v>1911</v>
      </c>
      <c r="T852" s="50" t="str">
        <f t="array" ref="T852">IFERROR(INDEX(INDIRECT("'"&amp;VLOOKUP($C852,ModMap!$A$2:$B$21,2,FALSE)&amp;"'!T:T"),MATCH($K852,INDIRECT("'"&amp;VLOOKUP($C852,ModMap!$A$2:$B$21,2,FALSE)&amp;"'!$K:$K"),0)),"")</f>
        <v>Unassigned</v>
      </c>
      <c r="U852" s="48" t="s">
        <v>33</v>
      </c>
      <c r="V852" s="50" t="str">
        <f t="array" ref="V852">IFERROR(INDEX(INDIRECT("'"&amp;VLOOKUP($C852,ModMap!$A$2:$B$21,2,FALSE)&amp;"'!V:V"),MATCH($K852,INDIRECT("'"&amp;VLOOKUP($C852,ModMap!$A$2:$B$21,2,FALSE)&amp;"'!$K:$K"),0)),"")</f>
        <v>Not Started</v>
      </c>
      <c r="W852" s="50" t="str">
        <f t="array" ref="W852">IFERROR(INDEX(INDIRECT("'"&amp;VLOOKUP($C852,ModMap!$A$2:$B$21,2,FALSE)&amp;"'!W:W"),MATCH($K852,INDIRECT("'"&amp;VLOOKUP($C852,ModMap!$A$2:$B$21,2,FALSE)&amp;"'!$K:$K"),0)),"")</f>
        <v>Unassigned</v>
      </c>
      <c r="X852" s="44" t="s">
        <v>36</v>
      </c>
      <c r="Y852" s="50" t="str">
        <f t="array" ref="Y852">IFERROR(INDEX(INDIRECT("'"&amp;VLOOKUP($C852,ModMap!$A$2:$B$21,2,FALSE)&amp;"'!Y:Y"),MATCH($K852,INDIRECT("'"&amp;VLOOKUP($C852,ModMap!$A$2:$B$21,2,FALSE)&amp;"'!$K:$K"),0)),"")</f>
        <v>N/A</v>
      </c>
      <c r="Z852" s="50" t="str">
        <f t="array" ref="Z852">IFERROR(INDEX(INDIRECT("'"&amp;VLOOKUP($C852,ModMap!$A$2:$B$21,2,FALSE)&amp;"'!Z:Z"),MATCH($K852,INDIRECT("'"&amp;VLOOKUP($C852,ModMap!$A$2:$B$21,2,FALSE)&amp;"'!$K:$K"),0)),"")</f>
        <v/>
      </c>
      <c r="AA852" s="44" t="s">
        <v>36</v>
      </c>
      <c r="AB852" s="50" t="str">
        <f t="array" ref="AB852">IFERROR(INDEX(INDIRECT("'"&amp;VLOOKUP($C852,ModMap!$A$2:$B$21,2,FALSE)&amp;"'!AB:AB"),MATCH($K852,INDIRECT("'"&amp;VLOOKUP($C852,ModMap!$A$2:$B$21,2,FALSE)&amp;"'!$K:$K"),0)),"")</f>
        <v>N/A</v>
      </c>
      <c r="AC852" s="50" t="str">
        <f t="array" ref="AC852">IFERROR(INDEX(INDIRECT("'"&amp;VLOOKUP($C852,ModMap!$A$2:$B$21,2,FALSE)&amp;"'!AC:AC"),MATCH($K852,INDIRECT("'"&amp;VLOOKUP($C852,ModMap!$A$2:$B$21,2,FALSE)&amp;"'!$K:$K"),0)),"")</f>
        <v/>
      </c>
      <c r="AD852" s="44" t="s">
        <v>36</v>
      </c>
      <c r="AE852" s="50" t="str">
        <f t="array" ref="AE852">IFERROR(INDEX(INDIRECT("'"&amp;VLOOKUP($C852,ModMap!$A$2:$B$21,2,FALSE)&amp;"'!AE:AE"),MATCH($K852,INDIRECT("'"&amp;VLOOKUP($C852,ModMap!$A$2:$B$21,2,FALSE)&amp;"'!$K:$K"),0)),"")</f>
        <v>N/A</v>
      </c>
      <c r="AF852" s="50" t="str">
        <f t="array" ref="AF852">IFERROR(INDEX(INDIRECT("'"&amp;VLOOKUP($C852,ModMap!$A$2:$B$21,2,FALSE)&amp;"'!AF:AF"),MATCH($K852,INDIRECT("'"&amp;VLOOKUP($C852,ModMap!$A$2:$B$21,2,FALSE)&amp;"'!$K:$K"),0)),"")</f>
        <v/>
      </c>
      <c r="AG852" s="48" t="s">
        <v>33</v>
      </c>
      <c r="AH852" s="50" t="str">
        <f t="array" ref="AH852">IFERROR(INDEX(INDIRECT("'"&amp;VLOOKUP($C852,ModMap!$A$2:$B$21,2,FALSE)&amp;"'!AH:AH"),MATCH($K852,INDIRECT("'"&amp;VLOOKUP($C852,ModMap!$A$2:$B$21,2,FALSE)&amp;"'!$K:$K"),0)),"")</f>
        <v>Not Started</v>
      </c>
      <c r="AI852" s="50" t="str">
        <f t="array" ref="AI852">IFERROR(INDEX(INDIRECT("'"&amp;VLOOKUP($C852,ModMap!$A$2:$B$21,2,FALSE)&amp;"'!AI:AI"),MATCH($K852,INDIRECT("'"&amp;VLOOKUP($C852,ModMap!$A$2:$B$21,2,FALSE)&amp;"'!$K:$K"),0)),"")</f>
        <v>Unassigned</v>
      </c>
      <c r="AJ852" s="44" t="s">
        <v>36</v>
      </c>
      <c r="AK852" s="50" t="str">
        <f t="array" ref="AK852">IFERROR(INDEX(INDIRECT("'"&amp;VLOOKUP($C852,ModMap!$A$2:$B$21,2,FALSE)&amp;"'!AK:AK"),MATCH($K852,INDIRECT("'"&amp;VLOOKUP($C852,ModMap!$A$2:$B$21,2,FALSE)&amp;"'!$K:$K"),0)),"")</f>
        <v>N/A</v>
      </c>
      <c r="AL852" s="50" t="str">
        <f t="array" ref="AL852">IFERROR(INDEX(INDIRECT("'"&amp;VLOOKUP($C852,ModMap!$A$2:$B$21,2,FALSE)&amp;"'!AL:AL"),MATCH($K852,INDIRECT("'"&amp;VLOOKUP($C852,ModMap!$A$2:$B$21,2,FALSE)&amp;"'!$K:$K"),0)),"")</f>
        <v/>
      </c>
      <c r="AM852" s="50">
        <f t="shared" si="1"/>
        <v>2</v>
      </c>
      <c r="AN852" s="50" t="str">
        <f t="shared" si="2"/>
        <v>Not Started</v>
      </c>
      <c r="AO852" s="51" t="str">
        <f t="array" ref="AO852">IFERROR(INDEX(INDIRECT("'"&amp;VLOOKUP($C852,ModMap!$A$2:$B$21,2,FALSE)&amp;"'!AO:AO"),MATCH($K852,INDIRECT("'"&amp;VLOOKUP($C852,ModMap!$A$2:$B$21,2,FALSE)&amp;"'!$K:$K"),0)),"")</f>
        <v/>
      </c>
      <c r="AP852" s="49" t="str">
        <f t="array" ref="AP852">IFERROR(HYPERLINK("#'"&amp;VLOOKUP($C852,ModMap!$A$2:$B$21,2,FALSE)&amp;"'!V"&amp;MATCH($K852,INDIRECT("'"&amp;VLOOKUP($C852,ModMap!$A$2:$B$21,2,FALSE)&amp;"'!$K:$K"),0),"Edit on module sheet"),"")</f>
        <v>Edit on module sheet</v>
      </c>
    </row>
    <row r="853" ht="42.0" customHeight="1">
      <c r="A853" s="39">
        <v>851.0</v>
      </c>
      <c r="B853" s="39">
        <v>851.0</v>
      </c>
      <c r="C853" s="39" t="s">
        <v>133</v>
      </c>
      <c r="D853" s="40" t="s">
        <v>134</v>
      </c>
      <c r="E853" s="30" t="s">
        <v>62</v>
      </c>
      <c r="F853" s="68" t="s">
        <v>1900</v>
      </c>
      <c r="G853" s="40" t="s">
        <v>1901</v>
      </c>
      <c r="H853" s="39" t="s">
        <v>2794</v>
      </c>
      <c r="I853" s="39" t="s">
        <v>2795</v>
      </c>
      <c r="J853" s="40" t="s">
        <v>2796</v>
      </c>
      <c r="K853" s="39" t="s">
        <v>2801</v>
      </c>
      <c r="L853" s="40" t="s">
        <v>2802</v>
      </c>
      <c r="M853" s="47" t="s">
        <v>200</v>
      </c>
      <c r="N853" s="39" t="s">
        <v>1907</v>
      </c>
      <c r="O853" s="39" t="s">
        <v>1656</v>
      </c>
      <c r="P853" s="40" t="s">
        <v>1657</v>
      </c>
      <c r="Q853" s="40" t="s">
        <v>1658</v>
      </c>
      <c r="R853" s="39" t="s">
        <v>1910</v>
      </c>
      <c r="S853" s="39" t="s">
        <v>1920</v>
      </c>
      <c r="T853" s="39" t="str">
        <f t="array" ref="T853">IFERROR(INDEX(INDIRECT("'"&amp;VLOOKUP($C853,ModMap!$A$2:$B$21,2,FALSE)&amp;"'!T:T"),MATCH($K853,INDIRECT("'"&amp;VLOOKUP($C853,ModMap!$A$2:$B$21,2,FALSE)&amp;"'!$K:$K"),0)),"")</f>
        <v>Unassigned</v>
      </c>
      <c r="U853" s="48" t="s">
        <v>33</v>
      </c>
      <c r="V853" s="39" t="str">
        <f t="array" ref="V853">IFERROR(INDEX(INDIRECT("'"&amp;VLOOKUP($C853,ModMap!$A$2:$B$21,2,FALSE)&amp;"'!V:V"),MATCH($K853,INDIRECT("'"&amp;VLOOKUP($C853,ModMap!$A$2:$B$21,2,FALSE)&amp;"'!$K:$K"),0)),"")</f>
        <v>Not Started</v>
      </c>
      <c r="W853" s="39" t="str">
        <f t="array" ref="W853">IFERROR(INDEX(INDIRECT("'"&amp;VLOOKUP($C853,ModMap!$A$2:$B$21,2,FALSE)&amp;"'!W:W"),MATCH($K853,INDIRECT("'"&amp;VLOOKUP($C853,ModMap!$A$2:$B$21,2,FALSE)&amp;"'!$K:$K"),0)),"")</f>
        <v>Unassigned</v>
      </c>
      <c r="X853" s="44" t="s">
        <v>36</v>
      </c>
      <c r="Y853" s="39" t="str">
        <f t="array" ref="Y853">IFERROR(INDEX(INDIRECT("'"&amp;VLOOKUP($C853,ModMap!$A$2:$B$21,2,FALSE)&amp;"'!Y:Y"),MATCH($K853,INDIRECT("'"&amp;VLOOKUP($C853,ModMap!$A$2:$B$21,2,FALSE)&amp;"'!$K:$K"),0)),"")</f>
        <v>N/A</v>
      </c>
      <c r="Z853" s="39" t="str">
        <f t="array" ref="Z853">IFERROR(INDEX(INDIRECT("'"&amp;VLOOKUP($C853,ModMap!$A$2:$B$21,2,FALSE)&amp;"'!Z:Z"),MATCH($K853,INDIRECT("'"&amp;VLOOKUP($C853,ModMap!$A$2:$B$21,2,FALSE)&amp;"'!$K:$K"),0)),"")</f>
        <v/>
      </c>
      <c r="AA853" s="44" t="s">
        <v>36</v>
      </c>
      <c r="AB853" s="39" t="str">
        <f t="array" ref="AB853">IFERROR(INDEX(INDIRECT("'"&amp;VLOOKUP($C853,ModMap!$A$2:$B$21,2,FALSE)&amp;"'!AB:AB"),MATCH($K853,INDIRECT("'"&amp;VLOOKUP($C853,ModMap!$A$2:$B$21,2,FALSE)&amp;"'!$K:$K"),0)),"")</f>
        <v>N/A</v>
      </c>
      <c r="AC853" s="39" t="str">
        <f t="array" ref="AC853">IFERROR(INDEX(INDIRECT("'"&amp;VLOOKUP($C853,ModMap!$A$2:$B$21,2,FALSE)&amp;"'!AC:AC"),MATCH($K853,INDIRECT("'"&amp;VLOOKUP($C853,ModMap!$A$2:$B$21,2,FALSE)&amp;"'!$K:$K"),0)),"")</f>
        <v/>
      </c>
      <c r="AD853" s="48" t="s">
        <v>33</v>
      </c>
      <c r="AE853" s="39" t="str">
        <f t="array" ref="AE853">IFERROR(INDEX(INDIRECT("'"&amp;VLOOKUP($C853,ModMap!$A$2:$B$21,2,FALSE)&amp;"'!AE:AE"),MATCH($K853,INDIRECT("'"&amp;VLOOKUP($C853,ModMap!$A$2:$B$21,2,FALSE)&amp;"'!$K:$K"),0)),"")</f>
        <v>Not Started</v>
      </c>
      <c r="AF853" s="39" t="str">
        <f t="array" ref="AF853">IFERROR(INDEX(INDIRECT("'"&amp;VLOOKUP($C853,ModMap!$A$2:$B$21,2,FALSE)&amp;"'!AF:AF"),MATCH($K853,INDIRECT("'"&amp;VLOOKUP($C853,ModMap!$A$2:$B$21,2,FALSE)&amp;"'!$K:$K"),0)),"")</f>
        <v>Unassigned</v>
      </c>
      <c r="AG853" s="48" t="s">
        <v>33</v>
      </c>
      <c r="AH853" s="39" t="str">
        <f t="array" ref="AH853">IFERROR(INDEX(INDIRECT("'"&amp;VLOOKUP($C853,ModMap!$A$2:$B$21,2,FALSE)&amp;"'!AH:AH"),MATCH($K853,INDIRECT("'"&amp;VLOOKUP($C853,ModMap!$A$2:$B$21,2,FALSE)&amp;"'!$K:$K"),0)),"")</f>
        <v>Not Started</v>
      </c>
      <c r="AI853" s="39" t="str">
        <f t="array" ref="AI853">IFERROR(INDEX(INDIRECT("'"&amp;VLOOKUP($C853,ModMap!$A$2:$B$21,2,FALSE)&amp;"'!AI:AI"),MATCH($K853,INDIRECT("'"&amp;VLOOKUP($C853,ModMap!$A$2:$B$21,2,FALSE)&amp;"'!$K:$K"),0)),"")</f>
        <v>Unassigned</v>
      </c>
      <c r="AJ853" s="44" t="s">
        <v>36</v>
      </c>
      <c r="AK853" s="39" t="str">
        <f t="array" ref="AK853">IFERROR(INDEX(INDIRECT("'"&amp;VLOOKUP($C853,ModMap!$A$2:$B$21,2,FALSE)&amp;"'!AK:AK"),MATCH($K853,INDIRECT("'"&amp;VLOOKUP($C853,ModMap!$A$2:$B$21,2,FALSE)&amp;"'!$K:$K"),0)),"")</f>
        <v>N/A</v>
      </c>
      <c r="AL853" s="39" t="str">
        <f t="array" ref="AL853">IFERROR(INDEX(INDIRECT("'"&amp;VLOOKUP($C853,ModMap!$A$2:$B$21,2,FALSE)&amp;"'!AL:AL"),MATCH($K853,INDIRECT("'"&amp;VLOOKUP($C853,ModMap!$A$2:$B$21,2,FALSE)&amp;"'!$K:$K"),0)),"")</f>
        <v/>
      </c>
      <c r="AM853" s="39">
        <f t="shared" si="1"/>
        <v>3</v>
      </c>
      <c r="AN853" s="39" t="str">
        <f t="shared" si="2"/>
        <v>Not Started</v>
      </c>
      <c r="AO853" s="40" t="str">
        <f t="array" ref="AO853">IFERROR(INDEX(INDIRECT("'"&amp;VLOOKUP($C853,ModMap!$A$2:$B$21,2,FALSE)&amp;"'!AO:AO"),MATCH($K853,INDIRECT("'"&amp;VLOOKUP($C853,ModMap!$A$2:$B$21,2,FALSE)&amp;"'!$K:$K"),0)),"")</f>
        <v/>
      </c>
      <c r="AP853" s="49" t="str">
        <f t="array" ref="AP853">IFERROR(HYPERLINK("#'"&amp;VLOOKUP($C853,ModMap!$A$2:$B$21,2,FALSE)&amp;"'!V"&amp;MATCH($K853,INDIRECT("'"&amp;VLOOKUP($C853,ModMap!$A$2:$B$21,2,FALSE)&amp;"'!$K:$K"),0),"Edit on module sheet"),"")</f>
        <v>Edit on module sheet</v>
      </c>
    </row>
    <row r="854" ht="42.0" customHeight="1">
      <c r="A854" s="50">
        <v>852.0</v>
      </c>
      <c r="B854" s="50">
        <v>852.0</v>
      </c>
      <c r="C854" s="50" t="s">
        <v>133</v>
      </c>
      <c r="D854" s="51" t="s">
        <v>134</v>
      </c>
      <c r="E854" s="30" t="s">
        <v>62</v>
      </c>
      <c r="F854" s="68" t="s">
        <v>1900</v>
      </c>
      <c r="G854" s="51" t="s">
        <v>1901</v>
      </c>
      <c r="H854" s="50" t="s">
        <v>2794</v>
      </c>
      <c r="I854" s="50" t="s">
        <v>2795</v>
      </c>
      <c r="J854" s="51" t="s">
        <v>2796</v>
      </c>
      <c r="K854" s="50" t="s">
        <v>2803</v>
      </c>
      <c r="L854" s="51" t="s">
        <v>1925</v>
      </c>
      <c r="M854" s="47" t="s">
        <v>200</v>
      </c>
      <c r="N854" s="50" t="s">
        <v>1907</v>
      </c>
      <c r="O854" s="50" t="s">
        <v>1656</v>
      </c>
      <c r="P854" s="51" t="s">
        <v>1657</v>
      </c>
      <c r="Q854" s="51" t="s">
        <v>1658</v>
      </c>
      <c r="R854" s="50" t="s">
        <v>1910</v>
      </c>
      <c r="S854" s="50" t="s">
        <v>1928</v>
      </c>
      <c r="T854" s="50" t="str">
        <f t="array" ref="T854">IFERROR(INDEX(INDIRECT("'"&amp;VLOOKUP($C854,ModMap!$A$2:$B$21,2,FALSE)&amp;"'!T:T"),MATCH($K854,INDIRECT("'"&amp;VLOOKUP($C854,ModMap!$A$2:$B$21,2,FALSE)&amp;"'!$K:$K"),0)),"")</f>
        <v>Unassigned</v>
      </c>
      <c r="U854" s="48" t="s">
        <v>33</v>
      </c>
      <c r="V854" s="50" t="str">
        <f t="array" ref="V854">IFERROR(INDEX(INDIRECT("'"&amp;VLOOKUP($C854,ModMap!$A$2:$B$21,2,FALSE)&amp;"'!V:V"),MATCH($K854,INDIRECT("'"&amp;VLOOKUP($C854,ModMap!$A$2:$B$21,2,FALSE)&amp;"'!$K:$K"),0)),"")</f>
        <v>Not Started</v>
      </c>
      <c r="W854" s="50" t="str">
        <f t="array" ref="W854">IFERROR(INDEX(INDIRECT("'"&amp;VLOOKUP($C854,ModMap!$A$2:$B$21,2,FALSE)&amp;"'!W:W"),MATCH($K854,INDIRECT("'"&amp;VLOOKUP($C854,ModMap!$A$2:$B$21,2,FALSE)&amp;"'!$K:$K"),0)),"")</f>
        <v>Unassigned</v>
      </c>
      <c r="X854" s="44" t="s">
        <v>36</v>
      </c>
      <c r="Y854" s="50" t="str">
        <f t="array" ref="Y854">IFERROR(INDEX(INDIRECT("'"&amp;VLOOKUP($C854,ModMap!$A$2:$B$21,2,FALSE)&amp;"'!Y:Y"),MATCH($K854,INDIRECT("'"&amp;VLOOKUP($C854,ModMap!$A$2:$B$21,2,FALSE)&amp;"'!$K:$K"),0)),"")</f>
        <v>N/A</v>
      </c>
      <c r="Z854" s="50" t="str">
        <f t="array" ref="Z854">IFERROR(INDEX(INDIRECT("'"&amp;VLOOKUP($C854,ModMap!$A$2:$B$21,2,FALSE)&amp;"'!Z:Z"),MATCH($K854,INDIRECT("'"&amp;VLOOKUP($C854,ModMap!$A$2:$B$21,2,FALSE)&amp;"'!$K:$K"),0)),"")</f>
        <v/>
      </c>
      <c r="AA854" s="44" t="s">
        <v>36</v>
      </c>
      <c r="AB854" s="50" t="str">
        <f t="array" ref="AB854">IFERROR(INDEX(INDIRECT("'"&amp;VLOOKUP($C854,ModMap!$A$2:$B$21,2,FALSE)&amp;"'!AB:AB"),MATCH($K854,INDIRECT("'"&amp;VLOOKUP($C854,ModMap!$A$2:$B$21,2,FALSE)&amp;"'!$K:$K"),0)),"")</f>
        <v>N/A</v>
      </c>
      <c r="AC854" s="50" t="str">
        <f t="array" ref="AC854">IFERROR(INDEX(INDIRECT("'"&amp;VLOOKUP($C854,ModMap!$A$2:$B$21,2,FALSE)&amp;"'!AC:AC"),MATCH($K854,INDIRECT("'"&amp;VLOOKUP($C854,ModMap!$A$2:$B$21,2,FALSE)&amp;"'!$K:$K"),0)),"")</f>
        <v/>
      </c>
      <c r="AD854" s="44" t="s">
        <v>36</v>
      </c>
      <c r="AE854" s="50" t="str">
        <f t="array" ref="AE854">IFERROR(INDEX(INDIRECT("'"&amp;VLOOKUP($C854,ModMap!$A$2:$B$21,2,FALSE)&amp;"'!AE:AE"),MATCH($K854,INDIRECT("'"&amp;VLOOKUP($C854,ModMap!$A$2:$B$21,2,FALSE)&amp;"'!$K:$K"),0)),"")</f>
        <v>N/A</v>
      </c>
      <c r="AF854" s="50" t="str">
        <f t="array" ref="AF854">IFERROR(INDEX(INDIRECT("'"&amp;VLOOKUP($C854,ModMap!$A$2:$B$21,2,FALSE)&amp;"'!AF:AF"),MATCH($K854,INDIRECT("'"&amp;VLOOKUP($C854,ModMap!$A$2:$B$21,2,FALSE)&amp;"'!$K:$K"),0)),"")</f>
        <v/>
      </c>
      <c r="AG854" s="48" t="s">
        <v>33</v>
      </c>
      <c r="AH854" s="50" t="str">
        <f t="array" ref="AH854">IFERROR(INDEX(INDIRECT("'"&amp;VLOOKUP($C854,ModMap!$A$2:$B$21,2,FALSE)&amp;"'!AH:AH"),MATCH($K854,INDIRECT("'"&amp;VLOOKUP($C854,ModMap!$A$2:$B$21,2,FALSE)&amp;"'!$K:$K"),0)),"")</f>
        <v>Not Started</v>
      </c>
      <c r="AI854" s="50" t="str">
        <f t="array" ref="AI854">IFERROR(INDEX(INDIRECT("'"&amp;VLOOKUP($C854,ModMap!$A$2:$B$21,2,FALSE)&amp;"'!AI:AI"),MATCH($K854,INDIRECT("'"&amp;VLOOKUP($C854,ModMap!$A$2:$B$21,2,FALSE)&amp;"'!$K:$K"),0)),"")</f>
        <v>Unassigned</v>
      </c>
      <c r="AJ854" s="44" t="s">
        <v>36</v>
      </c>
      <c r="AK854" s="50" t="str">
        <f t="array" ref="AK854">IFERROR(INDEX(INDIRECT("'"&amp;VLOOKUP($C854,ModMap!$A$2:$B$21,2,FALSE)&amp;"'!AK:AK"),MATCH($K854,INDIRECT("'"&amp;VLOOKUP($C854,ModMap!$A$2:$B$21,2,FALSE)&amp;"'!$K:$K"),0)),"")</f>
        <v>N/A</v>
      </c>
      <c r="AL854" s="50" t="str">
        <f t="array" ref="AL854">IFERROR(INDEX(INDIRECT("'"&amp;VLOOKUP($C854,ModMap!$A$2:$B$21,2,FALSE)&amp;"'!AL:AL"),MATCH($K854,INDIRECT("'"&amp;VLOOKUP($C854,ModMap!$A$2:$B$21,2,FALSE)&amp;"'!$K:$K"),0)),"")</f>
        <v/>
      </c>
      <c r="AM854" s="50">
        <f t="shared" si="1"/>
        <v>2</v>
      </c>
      <c r="AN854" s="50" t="str">
        <f t="shared" si="2"/>
        <v>Not Started</v>
      </c>
      <c r="AO854" s="51" t="str">
        <f t="array" ref="AO854">IFERROR(INDEX(INDIRECT("'"&amp;VLOOKUP($C854,ModMap!$A$2:$B$21,2,FALSE)&amp;"'!AO:AO"),MATCH($K854,INDIRECT("'"&amp;VLOOKUP($C854,ModMap!$A$2:$B$21,2,FALSE)&amp;"'!$K:$K"),0)),"")</f>
        <v/>
      </c>
      <c r="AP854" s="49" t="str">
        <f t="array" ref="AP854">IFERROR(HYPERLINK("#'"&amp;VLOOKUP($C854,ModMap!$A$2:$B$21,2,FALSE)&amp;"'!V"&amp;MATCH($K854,INDIRECT("'"&amp;VLOOKUP($C854,ModMap!$A$2:$B$21,2,FALSE)&amp;"'!$K:$K"),0),"Edit on module sheet"),"")</f>
        <v>Edit on module sheet</v>
      </c>
    </row>
    <row r="855" ht="42.0" customHeight="1">
      <c r="A855" s="39">
        <v>853.0</v>
      </c>
      <c r="B855" s="39">
        <v>853.0</v>
      </c>
      <c r="C855" s="39" t="s">
        <v>133</v>
      </c>
      <c r="D855" s="40" t="s">
        <v>134</v>
      </c>
      <c r="E855" s="31" t="s">
        <v>69</v>
      </c>
      <c r="F855" s="68" t="s">
        <v>1900</v>
      </c>
      <c r="G855" s="40" t="s">
        <v>1901</v>
      </c>
      <c r="H855" s="39" t="s">
        <v>2794</v>
      </c>
      <c r="I855" s="39" t="s">
        <v>2795</v>
      </c>
      <c r="J855" s="40" t="s">
        <v>2796</v>
      </c>
      <c r="K855" s="39" t="s">
        <v>4010</v>
      </c>
      <c r="L855" s="40" t="s">
        <v>4011</v>
      </c>
      <c r="M855" s="48" t="s">
        <v>434</v>
      </c>
      <c r="N855" s="39" t="s">
        <v>1907</v>
      </c>
      <c r="O855" s="39" t="s">
        <v>1656</v>
      </c>
      <c r="P855" s="40" t="s">
        <v>1657</v>
      </c>
      <c r="Q855" s="40" t="s">
        <v>1658</v>
      </c>
      <c r="R855" s="39" t="s">
        <v>1910</v>
      </c>
      <c r="S855" s="39" t="s">
        <v>69</v>
      </c>
      <c r="T855" s="39" t="str">
        <f t="array" ref="T855">IFERROR(INDEX(INDIRECT("'"&amp;VLOOKUP($C855,ModMap!$A$2:$B$21,2,FALSE)&amp;"'!T:T"),MATCH($K855,INDIRECT("'"&amp;VLOOKUP($C855,ModMap!$A$2:$B$21,2,FALSE)&amp;"'!$K:$K"),0)),"")</f>
        <v>Unassigned</v>
      </c>
      <c r="U855" s="48" t="s">
        <v>33</v>
      </c>
      <c r="V855" s="39" t="str">
        <f t="array" ref="V855">IFERROR(INDEX(INDIRECT("'"&amp;VLOOKUP($C855,ModMap!$A$2:$B$21,2,FALSE)&amp;"'!V:V"),MATCH($K855,INDIRECT("'"&amp;VLOOKUP($C855,ModMap!$A$2:$B$21,2,FALSE)&amp;"'!$K:$K"),0)),"")</f>
        <v>Not Started</v>
      </c>
      <c r="W855" s="39" t="str">
        <f t="array" ref="W855">IFERROR(INDEX(INDIRECT("'"&amp;VLOOKUP($C855,ModMap!$A$2:$B$21,2,FALSE)&amp;"'!W:W"),MATCH($K855,INDIRECT("'"&amp;VLOOKUP($C855,ModMap!$A$2:$B$21,2,FALSE)&amp;"'!$K:$K"),0)),"")</f>
        <v>Unassigned</v>
      </c>
      <c r="X855" s="44" t="s">
        <v>36</v>
      </c>
      <c r="Y855" s="39" t="str">
        <f t="array" ref="Y855">IFERROR(INDEX(INDIRECT("'"&amp;VLOOKUP($C855,ModMap!$A$2:$B$21,2,FALSE)&amp;"'!Y:Y"),MATCH($K855,INDIRECT("'"&amp;VLOOKUP($C855,ModMap!$A$2:$B$21,2,FALSE)&amp;"'!$K:$K"),0)),"")</f>
        <v>N/A</v>
      </c>
      <c r="Z855" s="39" t="str">
        <f t="array" ref="Z855">IFERROR(INDEX(INDIRECT("'"&amp;VLOOKUP($C855,ModMap!$A$2:$B$21,2,FALSE)&amp;"'!Z:Z"),MATCH($K855,INDIRECT("'"&amp;VLOOKUP($C855,ModMap!$A$2:$B$21,2,FALSE)&amp;"'!$K:$K"),0)),"")</f>
        <v/>
      </c>
      <c r="AA855" s="44" t="s">
        <v>36</v>
      </c>
      <c r="AB855" s="39" t="str">
        <f t="array" ref="AB855">IFERROR(INDEX(INDIRECT("'"&amp;VLOOKUP($C855,ModMap!$A$2:$B$21,2,FALSE)&amp;"'!AB:AB"),MATCH($K855,INDIRECT("'"&amp;VLOOKUP($C855,ModMap!$A$2:$B$21,2,FALSE)&amp;"'!$K:$K"),0)),"")</f>
        <v>N/A</v>
      </c>
      <c r="AC855" s="39" t="str">
        <f t="array" ref="AC855">IFERROR(INDEX(INDIRECT("'"&amp;VLOOKUP($C855,ModMap!$A$2:$B$21,2,FALSE)&amp;"'!AC:AC"),MATCH($K855,INDIRECT("'"&amp;VLOOKUP($C855,ModMap!$A$2:$B$21,2,FALSE)&amp;"'!$K:$K"),0)),"")</f>
        <v/>
      </c>
      <c r="AD855" s="48" t="s">
        <v>33</v>
      </c>
      <c r="AE855" s="39" t="str">
        <f t="array" ref="AE855">IFERROR(INDEX(INDIRECT("'"&amp;VLOOKUP($C855,ModMap!$A$2:$B$21,2,FALSE)&amp;"'!AE:AE"),MATCH($K855,INDIRECT("'"&amp;VLOOKUP($C855,ModMap!$A$2:$B$21,2,FALSE)&amp;"'!$K:$K"),0)),"")</f>
        <v>Not Started</v>
      </c>
      <c r="AF855" s="39" t="str">
        <f t="array" ref="AF855">IFERROR(INDEX(INDIRECT("'"&amp;VLOOKUP($C855,ModMap!$A$2:$B$21,2,FALSE)&amp;"'!AF:AF"),MATCH($K855,INDIRECT("'"&amp;VLOOKUP($C855,ModMap!$A$2:$B$21,2,FALSE)&amp;"'!$K:$K"),0)),"")</f>
        <v>Unassigned</v>
      </c>
      <c r="AG855" s="48" t="s">
        <v>33</v>
      </c>
      <c r="AH855" s="39" t="str">
        <f t="array" ref="AH855">IFERROR(INDEX(INDIRECT("'"&amp;VLOOKUP($C855,ModMap!$A$2:$B$21,2,FALSE)&amp;"'!AH:AH"),MATCH($K855,INDIRECT("'"&amp;VLOOKUP($C855,ModMap!$A$2:$B$21,2,FALSE)&amp;"'!$K:$K"),0)),"")</f>
        <v>Not Started</v>
      </c>
      <c r="AI855" s="39" t="str">
        <f t="array" ref="AI855">IFERROR(INDEX(INDIRECT("'"&amp;VLOOKUP($C855,ModMap!$A$2:$B$21,2,FALSE)&amp;"'!AI:AI"),MATCH($K855,INDIRECT("'"&amp;VLOOKUP($C855,ModMap!$A$2:$B$21,2,FALSE)&amp;"'!$K:$K"),0)),"")</f>
        <v>Unassigned</v>
      </c>
      <c r="AJ855" s="44" t="s">
        <v>36</v>
      </c>
      <c r="AK855" s="39" t="str">
        <f t="array" ref="AK855">IFERROR(INDEX(INDIRECT("'"&amp;VLOOKUP($C855,ModMap!$A$2:$B$21,2,FALSE)&amp;"'!AK:AK"),MATCH($K855,INDIRECT("'"&amp;VLOOKUP($C855,ModMap!$A$2:$B$21,2,FALSE)&amp;"'!$K:$K"),0)),"")</f>
        <v>N/A</v>
      </c>
      <c r="AL855" s="39" t="str">
        <f t="array" ref="AL855">IFERROR(INDEX(INDIRECT("'"&amp;VLOOKUP($C855,ModMap!$A$2:$B$21,2,FALSE)&amp;"'!AL:AL"),MATCH($K855,INDIRECT("'"&amp;VLOOKUP($C855,ModMap!$A$2:$B$21,2,FALSE)&amp;"'!$K:$K"),0)),"")</f>
        <v/>
      </c>
      <c r="AM855" s="39">
        <f t="shared" si="1"/>
        <v>3</v>
      </c>
      <c r="AN855" s="39" t="str">
        <f t="shared" si="2"/>
        <v>Not Started</v>
      </c>
      <c r="AO855" s="40" t="str">
        <f t="array" ref="AO855">IFERROR(INDEX(INDIRECT("'"&amp;VLOOKUP($C855,ModMap!$A$2:$B$21,2,FALSE)&amp;"'!AO:AO"),MATCH($K855,INDIRECT("'"&amp;VLOOKUP($C855,ModMap!$A$2:$B$21,2,FALSE)&amp;"'!$K:$K"),0)),"")</f>
        <v/>
      </c>
      <c r="AP855" s="49" t="str">
        <f t="array" ref="AP855">IFERROR(HYPERLINK("#'"&amp;VLOOKUP($C855,ModMap!$A$2:$B$21,2,FALSE)&amp;"'!V"&amp;MATCH($K855,INDIRECT("'"&amp;VLOOKUP($C855,ModMap!$A$2:$B$21,2,FALSE)&amp;"'!$K:$K"),0),"Edit on module sheet"),"")</f>
        <v>Edit on module sheet</v>
      </c>
    </row>
    <row r="856" ht="42.0" customHeight="1">
      <c r="A856" s="50">
        <v>854.0</v>
      </c>
      <c r="B856" s="50">
        <v>854.0</v>
      </c>
      <c r="C856" s="50" t="s">
        <v>133</v>
      </c>
      <c r="D856" s="51" t="s">
        <v>134</v>
      </c>
      <c r="E856" s="30" t="s">
        <v>62</v>
      </c>
      <c r="F856" s="68" t="s">
        <v>1900</v>
      </c>
      <c r="G856" s="51" t="s">
        <v>1901</v>
      </c>
      <c r="H856" s="50" t="s">
        <v>2808</v>
      </c>
      <c r="I856" s="50" t="s">
        <v>2809</v>
      </c>
      <c r="J856" s="51" t="s">
        <v>2810</v>
      </c>
      <c r="K856" s="50" t="s">
        <v>2811</v>
      </c>
      <c r="L856" s="51" t="s">
        <v>2812</v>
      </c>
      <c r="M856" s="47" t="s">
        <v>200</v>
      </c>
      <c r="N856" s="50" t="s">
        <v>1907</v>
      </c>
      <c r="O856" s="50" t="s">
        <v>1656</v>
      </c>
      <c r="P856" s="51" t="s">
        <v>1628</v>
      </c>
      <c r="Q856" s="51" t="s">
        <v>2813</v>
      </c>
      <c r="R856" s="50" t="s">
        <v>1910</v>
      </c>
      <c r="S856" s="50" t="s">
        <v>1911</v>
      </c>
      <c r="T856" s="50" t="str">
        <f t="array" ref="T856">IFERROR(INDEX(INDIRECT("'"&amp;VLOOKUP($C856,ModMap!$A$2:$B$21,2,FALSE)&amp;"'!T:T"),MATCH($K856,INDIRECT("'"&amp;VLOOKUP($C856,ModMap!$A$2:$B$21,2,FALSE)&amp;"'!$K:$K"),0)),"")</f>
        <v>Unassigned</v>
      </c>
      <c r="U856" s="48" t="s">
        <v>33</v>
      </c>
      <c r="V856" s="50" t="str">
        <f t="array" ref="V856">IFERROR(INDEX(INDIRECT("'"&amp;VLOOKUP($C856,ModMap!$A$2:$B$21,2,FALSE)&amp;"'!V:V"),MATCH($K856,INDIRECT("'"&amp;VLOOKUP($C856,ModMap!$A$2:$B$21,2,FALSE)&amp;"'!$K:$K"),0)),"")</f>
        <v>Not Started</v>
      </c>
      <c r="W856" s="50" t="str">
        <f t="array" ref="W856">IFERROR(INDEX(INDIRECT("'"&amp;VLOOKUP($C856,ModMap!$A$2:$B$21,2,FALSE)&amp;"'!W:W"),MATCH($K856,INDIRECT("'"&amp;VLOOKUP($C856,ModMap!$A$2:$B$21,2,FALSE)&amp;"'!$K:$K"),0)),"")</f>
        <v>Unassigned</v>
      </c>
      <c r="X856" s="44" t="s">
        <v>36</v>
      </c>
      <c r="Y856" s="50" t="str">
        <f t="array" ref="Y856">IFERROR(INDEX(INDIRECT("'"&amp;VLOOKUP($C856,ModMap!$A$2:$B$21,2,FALSE)&amp;"'!Y:Y"),MATCH($K856,INDIRECT("'"&amp;VLOOKUP($C856,ModMap!$A$2:$B$21,2,FALSE)&amp;"'!$K:$K"),0)),"")</f>
        <v>N/A</v>
      </c>
      <c r="Z856" s="50" t="str">
        <f t="array" ref="Z856">IFERROR(INDEX(INDIRECT("'"&amp;VLOOKUP($C856,ModMap!$A$2:$B$21,2,FALSE)&amp;"'!Z:Z"),MATCH($K856,INDIRECT("'"&amp;VLOOKUP($C856,ModMap!$A$2:$B$21,2,FALSE)&amp;"'!$K:$K"),0)),"")</f>
        <v/>
      </c>
      <c r="AA856" s="44" t="s">
        <v>36</v>
      </c>
      <c r="AB856" s="50" t="str">
        <f t="array" ref="AB856">IFERROR(INDEX(INDIRECT("'"&amp;VLOOKUP($C856,ModMap!$A$2:$B$21,2,FALSE)&amp;"'!AB:AB"),MATCH($K856,INDIRECT("'"&amp;VLOOKUP($C856,ModMap!$A$2:$B$21,2,FALSE)&amp;"'!$K:$K"),0)),"")</f>
        <v>N/A</v>
      </c>
      <c r="AC856" s="50" t="str">
        <f t="array" ref="AC856">IFERROR(INDEX(INDIRECT("'"&amp;VLOOKUP($C856,ModMap!$A$2:$B$21,2,FALSE)&amp;"'!AC:AC"),MATCH($K856,INDIRECT("'"&amp;VLOOKUP($C856,ModMap!$A$2:$B$21,2,FALSE)&amp;"'!$K:$K"),0)),"")</f>
        <v/>
      </c>
      <c r="AD856" s="44" t="s">
        <v>36</v>
      </c>
      <c r="AE856" s="50" t="str">
        <f t="array" ref="AE856">IFERROR(INDEX(INDIRECT("'"&amp;VLOOKUP($C856,ModMap!$A$2:$B$21,2,FALSE)&amp;"'!AE:AE"),MATCH($K856,INDIRECT("'"&amp;VLOOKUP($C856,ModMap!$A$2:$B$21,2,FALSE)&amp;"'!$K:$K"),0)),"")</f>
        <v>N/A</v>
      </c>
      <c r="AF856" s="50" t="str">
        <f t="array" ref="AF856">IFERROR(INDEX(INDIRECT("'"&amp;VLOOKUP($C856,ModMap!$A$2:$B$21,2,FALSE)&amp;"'!AF:AF"),MATCH($K856,INDIRECT("'"&amp;VLOOKUP($C856,ModMap!$A$2:$B$21,2,FALSE)&amp;"'!$K:$K"),0)),"")</f>
        <v/>
      </c>
      <c r="AG856" s="48" t="s">
        <v>33</v>
      </c>
      <c r="AH856" s="50" t="str">
        <f t="array" ref="AH856">IFERROR(INDEX(INDIRECT("'"&amp;VLOOKUP($C856,ModMap!$A$2:$B$21,2,FALSE)&amp;"'!AH:AH"),MATCH($K856,INDIRECT("'"&amp;VLOOKUP($C856,ModMap!$A$2:$B$21,2,FALSE)&amp;"'!$K:$K"),0)),"")</f>
        <v>Not Started</v>
      </c>
      <c r="AI856" s="50" t="str">
        <f t="array" ref="AI856">IFERROR(INDEX(INDIRECT("'"&amp;VLOOKUP($C856,ModMap!$A$2:$B$21,2,FALSE)&amp;"'!AI:AI"),MATCH($K856,INDIRECT("'"&amp;VLOOKUP($C856,ModMap!$A$2:$B$21,2,FALSE)&amp;"'!$K:$K"),0)),"")</f>
        <v>Unassigned</v>
      </c>
      <c r="AJ856" s="44" t="s">
        <v>36</v>
      </c>
      <c r="AK856" s="50" t="str">
        <f t="array" ref="AK856">IFERROR(INDEX(INDIRECT("'"&amp;VLOOKUP($C856,ModMap!$A$2:$B$21,2,FALSE)&amp;"'!AK:AK"),MATCH($K856,INDIRECT("'"&amp;VLOOKUP($C856,ModMap!$A$2:$B$21,2,FALSE)&amp;"'!$K:$K"),0)),"")</f>
        <v>N/A</v>
      </c>
      <c r="AL856" s="50" t="str">
        <f t="array" ref="AL856">IFERROR(INDEX(INDIRECT("'"&amp;VLOOKUP($C856,ModMap!$A$2:$B$21,2,FALSE)&amp;"'!AL:AL"),MATCH($K856,INDIRECT("'"&amp;VLOOKUP($C856,ModMap!$A$2:$B$21,2,FALSE)&amp;"'!$K:$K"),0)),"")</f>
        <v/>
      </c>
      <c r="AM856" s="50">
        <f t="shared" si="1"/>
        <v>2</v>
      </c>
      <c r="AN856" s="50" t="str">
        <f t="shared" si="2"/>
        <v>Not Started</v>
      </c>
      <c r="AO856" s="51" t="str">
        <f t="array" ref="AO856">IFERROR(INDEX(INDIRECT("'"&amp;VLOOKUP($C856,ModMap!$A$2:$B$21,2,FALSE)&amp;"'!AO:AO"),MATCH($K856,INDIRECT("'"&amp;VLOOKUP($C856,ModMap!$A$2:$B$21,2,FALSE)&amp;"'!$K:$K"),0)),"")</f>
        <v/>
      </c>
      <c r="AP856" s="49" t="str">
        <f t="array" ref="AP856">IFERROR(HYPERLINK("#'"&amp;VLOOKUP($C856,ModMap!$A$2:$B$21,2,FALSE)&amp;"'!V"&amp;MATCH($K856,INDIRECT("'"&amp;VLOOKUP($C856,ModMap!$A$2:$B$21,2,FALSE)&amp;"'!$K:$K"),0),"Edit on module sheet"),"")</f>
        <v>Edit on module sheet</v>
      </c>
    </row>
    <row r="857" ht="42.0" customHeight="1">
      <c r="A857" s="39">
        <v>855.0</v>
      </c>
      <c r="B857" s="39">
        <v>855.0</v>
      </c>
      <c r="C857" s="39" t="s">
        <v>133</v>
      </c>
      <c r="D857" s="40" t="s">
        <v>134</v>
      </c>
      <c r="E857" s="30" t="s">
        <v>62</v>
      </c>
      <c r="F857" s="68" t="s">
        <v>1900</v>
      </c>
      <c r="G857" s="40" t="s">
        <v>1901</v>
      </c>
      <c r="H857" s="39" t="s">
        <v>2808</v>
      </c>
      <c r="I857" s="39" t="s">
        <v>2809</v>
      </c>
      <c r="J857" s="40" t="s">
        <v>2810</v>
      </c>
      <c r="K857" s="39" t="s">
        <v>2826</v>
      </c>
      <c r="L857" s="40" t="s">
        <v>2827</v>
      </c>
      <c r="M857" s="47" t="s">
        <v>200</v>
      </c>
      <c r="N857" s="39" t="s">
        <v>1907</v>
      </c>
      <c r="O857" s="39" t="s">
        <v>1656</v>
      </c>
      <c r="P857" s="40" t="s">
        <v>1628</v>
      </c>
      <c r="Q857" s="40" t="s">
        <v>2813</v>
      </c>
      <c r="R857" s="39" t="s">
        <v>1910</v>
      </c>
      <c r="S857" s="39" t="s">
        <v>1920</v>
      </c>
      <c r="T857" s="39" t="str">
        <f t="array" ref="T857">IFERROR(INDEX(INDIRECT("'"&amp;VLOOKUP($C857,ModMap!$A$2:$B$21,2,FALSE)&amp;"'!T:T"),MATCH($K857,INDIRECT("'"&amp;VLOOKUP($C857,ModMap!$A$2:$B$21,2,FALSE)&amp;"'!$K:$K"),0)),"")</f>
        <v>Unassigned</v>
      </c>
      <c r="U857" s="48" t="s">
        <v>33</v>
      </c>
      <c r="V857" s="39" t="str">
        <f t="array" ref="V857">IFERROR(INDEX(INDIRECT("'"&amp;VLOOKUP($C857,ModMap!$A$2:$B$21,2,FALSE)&amp;"'!V:V"),MATCH($K857,INDIRECT("'"&amp;VLOOKUP($C857,ModMap!$A$2:$B$21,2,FALSE)&amp;"'!$K:$K"),0)),"")</f>
        <v>Not Started</v>
      </c>
      <c r="W857" s="39" t="str">
        <f t="array" ref="W857">IFERROR(INDEX(INDIRECT("'"&amp;VLOOKUP($C857,ModMap!$A$2:$B$21,2,FALSE)&amp;"'!W:W"),MATCH($K857,INDIRECT("'"&amp;VLOOKUP($C857,ModMap!$A$2:$B$21,2,FALSE)&amp;"'!$K:$K"),0)),"")</f>
        <v>Unassigned</v>
      </c>
      <c r="X857" s="44" t="s">
        <v>36</v>
      </c>
      <c r="Y857" s="39" t="str">
        <f t="array" ref="Y857">IFERROR(INDEX(INDIRECT("'"&amp;VLOOKUP($C857,ModMap!$A$2:$B$21,2,FALSE)&amp;"'!Y:Y"),MATCH($K857,INDIRECT("'"&amp;VLOOKUP($C857,ModMap!$A$2:$B$21,2,FALSE)&amp;"'!$K:$K"),0)),"")</f>
        <v>N/A</v>
      </c>
      <c r="Z857" s="39" t="str">
        <f t="array" ref="Z857">IFERROR(INDEX(INDIRECT("'"&amp;VLOOKUP($C857,ModMap!$A$2:$B$21,2,FALSE)&amp;"'!Z:Z"),MATCH($K857,INDIRECT("'"&amp;VLOOKUP($C857,ModMap!$A$2:$B$21,2,FALSE)&amp;"'!$K:$K"),0)),"")</f>
        <v/>
      </c>
      <c r="AA857" s="44" t="s">
        <v>36</v>
      </c>
      <c r="AB857" s="39" t="str">
        <f t="array" ref="AB857">IFERROR(INDEX(INDIRECT("'"&amp;VLOOKUP($C857,ModMap!$A$2:$B$21,2,FALSE)&amp;"'!AB:AB"),MATCH($K857,INDIRECT("'"&amp;VLOOKUP($C857,ModMap!$A$2:$B$21,2,FALSE)&amp;"'!$K:$K"),0)),"")</f>
        <v>N/A</v>
      </c>
      <c r="AC857" s="39" t="str">
        <f t="array" ref="AC857">IFERROR(INDEX(INDIRECT("'"&amp;VLOOKUP($C857,ModMap!$A$2:$B$21,2,FALSE)&amp;"'!AC:AC"),MATCH($K857,INDIRECT("'"&amp;VLOOKUP($C857,ModMap!$A$2:$B$21,2,FALSE)&amp;"'!$K:$K"),0)),"")</f>
        <v/>
      </c>
      <c r="AD857" s="48" t="s">
        <v>33</v>
      </c>
      <c r="AE857" s="39" t="str">
        <f t="array" ref="AE857">IFERROR(INDEX(INDIRECT("'"&amp;VLOOKUP($C857,ModMap!$A$2:$B$21,2,FALSE)&amp;"'!AE:AE"),MATCH($K857,INDIRECT("'"&amp;VLOOKUP($C857,ModMap!$A$2:$B$21,2,FALSE)&amp;"'!$K:$K"),0)),"")</f>
        <v>Not Started</v>
      </c>
      <c r="AF857" s="39" t="str">
        <f t="array" ref="AF857">IFERROR(INDEX(INDIRECT("'"&amp;VLOOKUP($C857,ModMap!$A$2:$B$21,2,FALSE)&amp;"'!AF:AF"),MATCH($K857,INDIRECT("'"&amp;VLOOKUP($C857,ModMap!$A$2:$B$21,2,FALSE)&amp;"'!$K:$K"),0)),"")</f>
        <v>Unassigned</v>
      </c>
      <c r="AG857" s="48" t="s">
        <v>33</v>
      </c>
      <c r="AH857" s="39" t="str">
        <f t="array" ref="AH857">IFERROR(INDEX(INDIRECT("'"&amp;VLOOKUP($C857,ModMap!$A$2:$B$21,2,FALSE)&amp;"'!AH:AH"),MATCH($K857,INDIRECT("'"&amp;VLOOKUP($C857,ModMap!$A$2:$B$21,2,FALSE)&amp;"'!$K:$K"),0)),"")</f>
        <v>Not Started</v>
      </c>
      <c r="AI857" s="39" t="str">
        <f t="array" ref="AI857">IFERROR(INDEX(INDIRECT("'"&amp;VLOOKUP($C857,ModMap!$A$2:$B$21,2,FALSE)&amp;"'!AI:AI"),MATCH($K857,INDIRECT("'"&amp;VLOOKUP($C857,ModMap!$A$2:$B$21,2,FALSE)&amp;"'!$K:$K"),0)),"")</f>
        <v>Unassigned</v>
      </c>
      <c r="AJ857" s="44" t="s">
        <v>36</v>
      </c>
      <c r="AK857" s="39" t="str">
        <f t="array" ref="AK857">IFERROR(INDEX(INDIRECT("'"&amp;VLOOKUP($C857,ModMap!$A$2:$B$21,2,FALSE)&amp;"'!AK:AK"),MATCH($K857,INDIRECT("'"&amp;VLOOKUP($C857,ModMap!$A$2:$B$21,2,FALSE)&amp;"'!$K:$K"),0)),"")</f>
        <v>N/A</v>
      </c>
      <c r="AL857" s="39" t="str">
        <f t="array" ref="AL857">IFERROR(INDEX(INDIRECT("'"&amp;VLOOKUP($C857,ModMap!$A$2:$B$21,2,FALSE)&amp;"'!AL:AL"),MATCH($K857,INDIRECT("'"&amp;VLOOKUP($C857,ModMap!$A$2:$B$21,2,FALSE)&amp;"'!$K:$K"),0)),"")</f>
        <v/>
      </c>
      <c r="AM857" s="39">
        <f t="shared" si="1"/>
        <v>3</v>
      </c>
      <c r="AN857" s="39" t="str">
        <f t="shared" si="2"/>
        <v>Not Started</v>
      </c>
      <c r="AO857" s="40" t="str">
        <f t="array" ref="AO857">IFERROR(INDEX(INDIRECT("'"&amp;VLOOKUP($C857,ModMap!$A$2:$B$21,2,FALSE)&amp;"'!AO:AO"),MATCH($K857,INDIRECT("'"&amp;VLOOKUP($C857,ModMap!$A$2:$B$21,2,FALSE)&amp;"'!$K:$K"),0)),"")</f>
        <v/>
      </c>
      <c r="AP857" s="49" t="str">
        <f t="array" ref="AP857">IFERROR(HYPERLINK("#'"&amp;VLOOKUP($C857,ModMap!$A$2:$B$21,2,FALSE)&amp;"'!V"&amp;MATCH($K857,INDIRECT("'"&amp;VLOOKUP($C857,ModMap!$A$2:$B$21,2,FALSE)&amp;"'!$K:$K"),0),"Edit on module sheet"),"")</f>
        <v>Edit on module sheet</v>
      </c>
    </row>
    <row r="858" ht="42.0" customHeight="1">
      <c r="A858" s="50">
        <v>856.0</v>
      </c>
      <c r="B858" s="50">
        <v>856.0</v>
      </c>
      <c r="C858" s="50" t="s">
        <v>133</v>
      </c>
      <c r="D858" s="51" t="s">
        <v>134</v>
      </c>
      <c r="E858" s="30" t="s">
        <v>62</v>
      </c>
      <c r="F858" s="68" t="s">
        <v>1900</v>
      </c>
      <c r="G858" s="51" t="s">
        <v>1901</v>
      </c>
      <c r="H858" s="50" t="s">
        <v>2808</v>
      </c>
      <c r="I858" s="50" t="s">
        <v>2809</v>
      </c>
      <c r="J858" s="51" t="s">
        <v>2810</v>
      </c>
      <c r="K858" s="50" t="s">
        <v>2832</v>
      </c>
      <c r="L858" s="51" t="s">
        <v>1925</v>
      </c>
      <c r="M858" s="47" t="s">
        <v>200</v>
      </c>
      <c r="N858" s="50" t="s">
        <v>1907</v>
      </c>
      <c r="O858" s="50" t="s">
        <v>1656</v>
      </c>
      <c r="P858" s="51" t="s">
        <v>1628</v>
      </c>
      <c r="Q858" s="51" t="s">
        <v>2813</v>
      </c>
      <c r="R858" s="50" t="s">
        <v>1910</v>
      </c>
      <c r="S858" s="50" t="s">
        <v>1928</v>
      </c>
      <c r="T858" s="50" t="str">
        <f t="array" ref="T858">IFERROR(INDEX(INDIRECT("'"&amp;VLOOKUP($C858,ModMap!$A$2:$B$21,2,FALSE)&amp;"'!T:T"),MATCH($K858,INDIRECT("'"&amp;VLOOKUP($C858,ModMap!$A$2:$B$21,2,FALSE)&amp;"'!$K:$K"),0)),"")</f>
        <v>Unassigned</v>
      </c>
      <c r="U858" s="48" t="s">
        <v>33</v>
      </c>
      <c r="V858" s="50" t="str">
        <f t="array" ref="V858">IFERROR(INDEX(INDIRECT("'"&amp;VLOOKUP($C858,ModMap!$A$2:$B$21,2,FALSE)&amp;"'!V:V"),MATCH($K858,INDIRECT("'"&amp;VLOOKUP($C858,ModMap!$A$2:$B$21,2,FALSE)&amp;"'!$K:$K"),0)),"")</f>
        <v>Not Started</v>
      </c>
      <c r="W858" s="50" t="str">
        <f t="array" ref="W858">IFERROR(INDEX(INDIRECT("'"&amp;VLOOKUP($C858,ModMap!$A$2:$B$21,2,FALSE)&amp;"'!W:W"),MATCH($K858,INDIRECT("'"&amp;VLOOKUP($C858,ModMap!$A$2:$B$21,2,FALSE)&amp;"'!$K:$K"),0)),"")</f>
        <v>Unassigned</v>
      </c>
      <c r="X858" s="44" t="s">
        <v>36</v>
      </c>
      <c r="Y858" s="50" t="str">
        <f t="array" ref="Y858">IFERROR(INDEX(INDIRECT("'"&amp;VLOOKUP($C858,ModMap!$A$2:$B$21,2,FALSE)&amp;"'!Y:Y"),MATCH($K858,INDIRECT("'"&amp;VLOOKUP($C858,ModMap!$A$2:$B$21,2,FALSE)&amp;"'!$K:$K"),0)),"")</f>
        <v>N/A</v>
      </c>
      <c r="Z858" s="50" t="str">
        <f t="array" ref="Z858">IFERROR(INDEX(INDIRECT("'"&amp;VLOOKUP($C858,ModMap!$A$2:$B$21,2,FALSE)&amp;"'!Z:Z"),MATCH($K858,INDIRECT("'"&amp;VLOOKUP($C858,ModMap!$A$2:$B$21,2,FALSE)&amp;"'!$K:$K"),0)),"")</f>
        <v/>
      </c>
      <c r="AA858" s="44" t="s">
        <v>36</v>
      </c>
      <c r="AB858" s="50" t="str">
        <f t="array" ref="AB858">IFERROR(INDEX(INDIRECT("'"&amp;VLOOKUP($C858,ModMap!$A$2:$B$21,2,FALSE)&amp;"'!AB:AB"),MATCH($K858,INDIRECT("'"&amp;VLOOKUP($C858,ModMap!$A$2:$B$21,2,FALSE)&amp;"'!$K:$K"),0)),"")</f>
        <v>N/A</v>
      </c>
      <c r="AC858" s="50" t="str">
        <f t="array" ref="AC858">IFERROR(INDEX(INDIRECT("'"&amp;VLOOKUP($C858,ModMap!$A$2:$B$21,2,FALSE)&amp;"'!AC:AC"),MATCH($K858,INDIRECT("'"&amp;VLOOKUP($C858,ModMap!$A$2:$B$21,2,FALSE)&amp;"'!$K:$K"),0)),"")</f>
        <v/>
      </c>
      <c r="AD858" s="44" t="s">
        <v>36</v>
      </c>
      <c r="AE858" s="50" t="str">
        <f t="array" ref="AE858">IFERROR(INDEX(INDIRECT("'"&amp;VLOOKUP($C858,ModMap!$A$2:$B$21,2,FALSE)&amp;"'!AE:AE"),MATCH($K858,INDIRECT("'"&amp;VLOOKUP($C858,ModMap!$A$2:$B$21,2,FALSE)&amp;"'!$K:$K"),0)),"")</f>
        <v>N/A</v>
      </c>
      <c r="AF858" s="50" t="str">
        <f t="array" ref="AF858">IFERROR(INDEX(INDIRECT("'"&amp;VLOOKUP($C858,ModMap!$A$2:$B$21,2,FALSE)&amp;"'!AF:AF"),MATCH($K858,INDIRECT("'"&amp;VLOOKUP($C858,ModMap!$A$2:$B$21,2,FALSE)&amp;"'!$K:$K"),0)),"")</f>
        <v/>
      </c>
      <c r="AG858" s="48" t="s">
        <v>33</v>
      </c>
      <c r="AH858" s="50" t="str">
        <f t="array" ref="AH858">IFERROR(INDEX(INDIRECT("'"&amp;VLOOKUP($C858,ModMap!$A$2:$B$21,2,FALSE)&amp;"'!AH:AH"),MATCH($K858,INDIRECT("'"&amp;VLOOKUP($C858,ModMap!$A$2:$B$21,2,FALSE)&amp;"'!$K:$K"),0)),"")</f>
        <v>Not Started</v>
      </c>
      <c r="AI858" s="50" t="str">
        <f t="array" ref="AI858">IFERROR(INDEX(INDIRECT("'"&amp;VLOOKUP($C858,ModMap!$A$2:$B$21,2,FALSE)&amp;"'!AI:AI"),MATCH($K858,INDIRECT("'"&amp;VLOOKUP($C858,ModMap!$A$2:$B$21,2,FALSE)&amp;"'!$K:$K"),0)),"")</f>
        <v>Unassigned</v>
      </c>
      <c r="AJ858" s="44" t="s">
        <v>36</v>
      </c>
      <c r="AK858" s="50" t="str">
        <f t="array" ref="AK858">IFERROR(INDEX(INDIRECT("'"&amp;VLOOKUP($C858,ModMap!$A$2:$B$21,2,FALSE)&amp;"'!AK:AK"),MATCH($K858,INDIRECT("'"&amp;VLOOKUP($C858,ModMap!$A$2:$B$21,2,FALSE)&amp;"'!$K:$K"),0)),"")</f>
        <v>N/A</v>
      </c>
      <c r="AL858" s="50" t="str">
        <f t="array" ref="AL858">IFERROR(INDEX(INDIRECT("'"&amp;VLOOKUP($C858,ModMap!$A$2:$B$21,2,FALSE)&amp;"'!AL:AL"),MATCH($K858,INDIRECT("'"&amp;VLOOKUP($C858,ModMap!$A$2:$B$21,2,FALSE)&amp;"'!$K:$K"),0)),"")</f>
        <v/>
      </c>
      <c r="AM858" s="50">
        <f t="shared" si="1"/>
        <v>2</v>
      </c>
      <c r="AN858" s="50" t="str">
        <f t="shared" si="2"/>
        <v>Not Started</v>
      </c>
      <c r="AO858" s="51" t="str">
        <f t="array" ref="AO858">IFERROR(INDEX(INDIRECT("'"&amp;VLOOKUP($C858,ModMap!$A$2:$B$21,2,FALSE)&amp;"'!AO:AO"),MATCH($K858,INDIRECT("'"&amp;VLOOKUP($C858,ModMap!$A$2:$B$21,2,FALSE)&amp;"'!$K:$K"),0)),"")</f>
        <v/>
      </c>
      <c r="AP858" s="49" t="str">
        <f t="array" ref="AP858">IFERROR(HYPERLINK("#'"&amp;VLOOKUP($C858,ModMap!$A$2:$B$21,2,FALSE)&amp;"'!V"&amp;MATCH($K858,INDIRECT("'"&amp;VLOOKUP($C858,ModMap!$A$2:$B$21,2,FALSE)&amp;"'!$K:$K"),0),"Edit on module sheet"),"")</f>
        <v>Edit on module sheet</v>
      </c>
    </row>
    <row r="859" ht="42.0" customHeight="1">
      <c r="A859" s="39">
        <v>857.0</v>
      </c>
      <c r="B859" s="39">
        <v>857.0</v>
      </c>
      <c r="C859" s="39" t="s">
        <v>133</v>
      </c>
      <c r="D859" s="40" t="s">
        <v>134</v>
      </c>
      <c r="E859" s="31" t="s">
        <v>69</v>
      </c>
      <c r="F859" s="68" t="s">
        <v>1900</v>
      </c>
      <c r="G859" s="40" t="s">
        <v>1901</v>
      </c>
      <c r="H859" s="39" t="s">
        <v>2808</v>
      </c>
      <c r="I859" s="39" t="s">
        <v>2809</v>
      </c>
      <c r="J859" s="40" t="s">
        <v>2810</v>
      </c>
      <c r="K859" s="39" t="s">
        <v>4012</v>
      </c>
      <c r="L859" s="40" t="s">
        <v>4013</v>
      </c>
      <c r="M859" s="48" t="s">
        <v>434</v>
      </c>
      <c r="N859" s="39" t="s">
        <v>1907</v>
      </c>
      <c r="O859" s="39" t="s">
        <v>1656</v>
      </c>
      <c r="P859" s="40" t="s">
        <v>1628</v>
      </c>
      <c r="Q859" s="40" t="s">
        <v>2813</v>
      </c>
      <c r="R859" s="39" t="s">
        <v>1910</v>
      </c>
      <c r="S859" s="39" t="s">
        <v>69</v>
      </c>
      <c r="T859" s="39" t="str">
        <f t="array" ref="T859">IFERROR(INDEX(INDIRECT("'"&amp;VLOOKUP($C859,ModMap!$A$2:$B$21,2,FALSE)&amp;"'!T:T"),MATCH($K859,INDIRECT("'"&amp;VLOOKUP($C859,ModMap!$A$2:$B$21,2,FALSE)&amp;"'!$K:$K"),0)),"")</f>
        <v>Unassigned</v>
      </c>
      <c r="U859" s="48" t="s">
        <v>33</v>
      </c>
      <c r="V859" s="39" t="str">
        <f t="array" ref="V859">IFERROR(INDEX(INDIRECT("'"&amp;VLOOKUP($C859,ModMap!$A$2:$B$21,2,FALSE)&amp;"'!V:V"),MATCH($K859,INDIRECT("'"&amp;VLOOKUP($C859,ModMap!$A$2:$B$21,2,FALSE)&amp;"'!$K:$K"),0)),"")</f>
        <v>Not Started</v>
      </c>
      <c r="W859" s="39" t="str">
        <f t="array" ref="W859">IFERROR(INDEX(INDIRECT("'"&amp;VLOOKUP($C859,ModMap!$A$2:$B$21,2,FALSE)&amp;"'!W:W"),MATCH($K859,INDIRECT("'"&amp;VLOOKUP($C859,ModMap!$A$2:$B$21,2,FALSE)&amp;"'!$K:$K"),0)),"")</f>
        <v>Unassigned</v>
      </c>
      <c r="X859" s="44" t="s">
        <v>36</v>
      </c>
      <c r="Y859" s="39" t="str">
        <f t="array" ref="Y859">IFERROR(INDEX(INDIRECT("'"&amp;VLOOKUP($C859,ModMap!$A$2:$B$21,2,FALSE)&amp;"'!Y:Y"),MATCH($K859,INDIRECT("'"&amp;VLOOKUP($C859,ModMap!$A$2:$B$21,2,FALSE)&amp;"'!$K:$K"),0)),"")</f>
        <v>N/A</v>
      </c>
      <c r="Z859" s="39" t="str">
        <f t="array" ref="Z859">IFERROR(INDEX(INDIRECT("'"&amp;VLOOKUP($C859,ModMap!$A$2:$B$21,2,FALSE)&amp;"'!Z:Z"),MATCH($K859,INDIRECT("'"&amp;VLOOKUP($C859,ModMap!$A$2:$B$21,2,FALSE)&amp;"'!$K:$K"),0)),"")</f>
        <v/>
      </c>
      <c r="AA859" s="44" t="s">
        <v>36</v>
      </c>
      <c r="AB859" s="39" t="str">
        <f t="array" ref="AB859">IFERROR(INDEX(INDIRECT("'"&amp;VLOOKUP($C859,ModMap!$A$2:$B$21,2,FALSE)&amp;"'!AB:AB"),MATCH($K859,INDIRECT("'"&amp;VLOOKUP($C859,ModMap!$A$2:$B$21,2,FALSE)&amp;"'!$K:$K"),0)),"")</f>
        <v>N/A</v>
      </c>
      <c r="AC859" s="39" t="str">
        <f t="array" ref="AC859">IFERROR(INDEX(INDIRECT("'"&amp;VLOOKUP($C859,ModMap!$A$2:$B$21,2,FALSE)&amp;"'!AC:AC"),MATCH($K859,INDIRECT("'"&amp;VLOOKUP($C859,ModMap!$A$2:$B$21,2,FALSE)&amp;"'!$K:$K"),0)),"")</f>
        <v/>
      </c>
      <c r="AD859" s="48" t="s">
        <v>33</v>
      </c>
      <c r="AE859" s="39" t="str">
        <f t="array" ref="AE859">IFERROR(INDEX(INDIRECT("'"&amp;VLOOKUP($C859,ModMap!$A$2:$B$21,2,FALSE)&amp;"'!AE:AE"),MATCH($K859,INDIRECT("'"&amp;VLOOKUP($C859,ModMap!$A$2:$B$21,2,FALSE)&amp;"'!$K:$K"),0)),"")</f>
        <v>Not Started</v>
      </c>
      <c r="AF859" s="39" t="str">
        <f t="array" ref="AF859">IFERROR(INDEX(INDIRECT("'"&amp;VLOOKUP($C859,ModMap!$A$2:$B$21,2,FALSE)&amp;"'!AF:AF"),MATCH($K859,INDIRECT("'"&amp;VLOOKUP($C859,ModMap!$A$2:$B$21,2,FALSE)&amp;"'!$K:$K"),0)),"")</f>
        <v>Unassigned</v>
      </c>
      <c r="AG859" s="48" t="s">
        <v>33</v>
      </c>
      <c r="AH859" s="39" t="str">
        <f t="array" ref="AH859">IFERROR(INDEX(INDIRECT("'"&amp;VLOOKUP($C859,ModMap!$A$2:$B$21,2,FALSE)&amp;"'!AH:AH"),MATCH($K859,INDIRECT("'"&amp;VLOOKUP($C859,ModMap!$A$2:$B$21,2,FALSE)&amp;"'!$K:$K"),0)),"")</f>
        <v>Not Started</v>
      </c>
      <c r="AI859" s="39" t="str">
        <f t="array" ref="AI859">IFERROR(INDEX(INDIRECT("'"&amp;VLOOKUP($C859,ModMap!$A$2:$B$21,2,FALSE)&amp;"'!AI:AI"),MATCH($K859,INDIRECT("'"&amp;VLOOKUP($C859,ModMap!$A$2:$B$21,2,FALSE)&amp;"'!$K:$K"),0)),"")</f>
        <v>Unassigned</v>
      </c>
      <c r="AJ859" s="44" t="s">
        <v>36</v>
      </c>
      <c r="AK859" s="39" t="str">
        <f t="array" ref="AK859">IFERROR(INDEX(INDIRECT("'"&amp;VLOOKUP($C859,ModMap!$A$2:$B$21,2,FALSE)&amp;"'!AK:AK"),MATCH($K859,INDIRECT("'"&amp;VLOOKUP($C859,ModMap!$A$2:$B$21,2,FALSE)&amp;"'!$K:$K"),0)),"")</f>
        <v>N/A</v>
      </c>
      <c r="AL859" s="39" t="str">
        <f t="array" ref="AL859">IFERROR(INDEX(INDIRECT("'"&amp;VLOOKUP($C859,ModMap!$A$2:$B$21,2,FALSE)&amp;"'!AL:AL"),MATCH($K859,INDIRECT("'"&amp;VLOOKUP($C859,ModMap!$A$2:$B$21,2,FALSE)&amp;"'!$K:$K"),0)),"")</f>
        <v/>
      </c>
      <c r="AM859" s="39">
        <f t="shared" si="1"/>
        <v>3</v>
      </c>
      <c r="AN859" s="39" t="str">
        <f t="shared" si="2"/>
        <v>Not Started</v>
      </c>
      <c r="AO859" s="40" t="str">
        <f t="array" ref="AO859">IFERROR(INDEX(INDIRECT("'"&amp;VLOOKUP($C859,ModMap!$A$2:$B$21,2,FALSE)&amp;"'!AO:AO"),MATCH($K859,INDIRECT("'"&amp;VLOOKUP($C859,ModMap!$A$2:$B$21,2,FALSE)&amp;"'!$K:$K"),0)),"")</f>
        <v/>
      </c>
      <c r="AP859" s="49" t="str">
        <f t="array" ref="AP859">IFERROR(HYPERLINK("#'"&amp;VLOOKUP($C859,ModMap!$A$2:$B$21,2,FALSE)&amp;"'!V"&amp;MATCH($K859,INDIRECT("'"&amp;VLOOKUP($C859,ModMap!$A$2:$B$21,2,FALSE)&amp;"'!$K:$K"),0),"Edit on module sheet"),"")</f>
        <v>Edit on module sheet</v>
      </c>
    </row>
    <row r="860" ht="42.0" customHeight="1">
      <c r="A860" s="50">
        <v>858.0</v>
      </c>
      <c r="B860" s="50">
        <v>858.0</v>
      </c>
      <c r="C860" s="50" t="s">
        <v>133</v>
      </c>
      <c r="D860" s="51" t="s">
        <v>134</v>
      </c>
      <c r="E860" s="30" t="s">
        <v>62</v>
      </c>
      <c r="F860" s="68" t="s">
        <v>1900</v>
      </c>
      <c r="G860" s="51" t="s">
        <v>1901</v>
      </c>
      <c r="H860" s="50" t="s">
        <v>2835</v>
      </c>
      <c r="I860" s="50" t="s">
        <v>2836</v>
      </c>
      <c r="J860" s="51" t="s">
        <v>2837</v>
      </c>
      <c r="K860" s="50" t="s">
        <v>2838</v>
      </c>
      <c r="L860" s="51" t="s">
        <v>2839</v>
      </c>
      <c r="M860" s="47" t="s">
        <v>200</v>
      </c>
      <c r="N860" s="50" t="s">
        <v>1907</v>
      </c>
      <c r="O860" s="50" t="s">
        <v>1656</v>
      </c>
      <c r="P860" s="51" t="s">
        <v>2840</v>
      </c>
      <c r="Q860" s="51" t="s">
        <v>2841</v>
      </c>
      <c r="R860" s="50" t="s">
        <v>1910</v>
      </c>
      <c r="S860" s="50" t="s">
        <v>1911</v>
      </c>
      <c r="T860" s="50" t="str">
        <f t="array" ref="T860">IFERROR(INDEX(INDIRECT("'"&amp;VLOOKUP($C860,ModMap!$A$2:$B$21,2,FALSE)&amp;"'!T:T"),MATCH($K860,INDIRECT("'"&amp;VLOOKUP($C860,ModMap!$A$2:$B$21,2,FALSE)&amp;"'!$K:$K"),0)),"")</f>
        <v>Unassigned</v>
      </c>
      <c r="U860" s="48" t="s">
        <v>33</v>
      </c>
      <c r="V860" s="50" t="str">
        <f t="array" ref="V860">IFERROR(INDEX(INDIRECT("'"&amp;VLOOKUP($C860,ModMap!$A$2:$B$21,2,FALSE)&amp;"'!V:V"),MATCH($K860,INDIRECT("'"&amp;VLOOKUP($C860,ModMap!$A$2:$B$21,2,FALSE)&amp;"'!$K:$K"),0)),"")</f>
        <v>Not Started</v>
      </c>
      <c r="W860" s="50" t="str">
        <f t="array" ref="W860">IFERROR(INDEX(INDIRECT("'"&amp;VLOOKUP($C860,ModMap!$A$2:$B$21,2,FALSE)&amp;"'!W:W"),MATCH($K860,INDIRECT("'"&amp;VLOOKUP($C860,ModMap!$A$2:$B$21,2,FALSE)&amp;"'!$K:$K"),0)),"")</f>
        <v>Unassigned</v>
      </c>
      <c r="X860" s="44" t="s">
        <v>36</v>
      </c>
      <c r="Y860" s="50" t="str">
        <f t="array" ref="Y860">IFERROR(INDEX(INDIRECT("'"&amp;VLOOKUP($C860,ModMap!$A$2:$B$21,2,FALSE)&amp;"'!Y:Y"),MATCH($K860,INDIRECT("'"&amp;VLOOKUP($C860,ModMap!$A$2:$B$21,2,FALSE)&amp;"'!$K:$K"),0)),"")</f>
        <v>N/A</v>
      </c>
      <c r="Z860" s="50" t="str">
        <f t="array" ref="Z860">IFERROR(INDEX(INDIRECT("'"&amp;VLOOKUP($C860,ModMap!$A$2:$B$21,2,FALSE)&amp;"'!Z:Z"),MATCH($K860,INDIRECT("'"&amp;VLOOKUP($C860,ModMap!$A$2:$B$21,2,FALSE)&amp;"'!$K:$K"),0)),"")</f>
        <v/>
      </c>
      <c r="AA860" s="44" t="s">
        <v>36</v>
      </c>
      <c r="AB860" s="50" t="str">
        <f t="array" ref="AB860">IFERROR(INDEX(INDIRECT("'"&amp;VLOOKUP($C860,ModMap!$A$2:$B$21,2,FALSE)&amp;"'!AB:AB"),MATCH($K860,INDIRECT("'"&amp;VLOOKUP($C860,ModMap!$A$2:$B$21,2,FALSE)&amp;"'!$K:$K"),0)),"")</f>
        <v>N/A</v>
      </c>
      <c r="AC860" s="50" t="str">
        <f t="array" ref="AC860">IFERROR(INDEX(INDIRECT("'"&amp;VLOOKUP($C860,ModMap!$A$2:$B$21,2,FALSE)&amp;"'!AC:AC"),MATCH($K860,INDIRECT("'"&amp;VLOOKUP($C860,ModMap!$A$2:$B$21,2,FALSE)&amp;"'!$K:$K"),0)),"")</f>
        <v/>
      </c>
      <c r="AD860" s="44" t="s">
        <v>36</v>
      </c>
      <c r="AE860" s="50" t="str">
        <f t="array" ref="AE860">IFERROR(INDEX(INDIRECT("'"&amp;VLOOKUP($C860,ModMap!$A$2:$B$21,2,FALSE)&amp;"'!AE:AE"),MATCH($K860,INDIRECT("'"&amp;VLOOKUP($C860,ModMap!$A$2:$B$21,2,FALSE)&amp;"'!$K:$K"),0)),"")</f>
        <v>N/A</v>
      </c>
      <c r="AF860" s="50" t="str">
        <f t="array" ref="AF860">IFERROR(INDEX(INDIRECT("'"&amp;VLOOKUP($C860,ModMap!$A$2:$B$21,2,FALSE)&amp;"'!AF:AF"),MATCH($K860,INDIRECT("'"&amp;VLOOKUP($C860,ModMap!$A$2:$B$21,2,FALSE)&amp;"'!$K:$K"),0)),"")</f>
        <v/>
      </c>
      <c r="AG860" s="48" t="s">
        <v>33</v>
      </c>
      <c r="AH860" s="50" t="str">
        <f t="array" ref="AH860">IFERROR(INDEX(INDIRECT("'"&amp;VLOOKUP($C860,ModMap!$A$2:$B$21,2,FALSE)&amp;"'!AH:AH"),MATCH($K860,INDIRECT("'"&amp;VLOOKUP($C860,ModMap!$A$2:$B$21,2,FALSE)&amp;"'!$K:$K"),0)),"")</f>
        <v>Not Started</v>
      </c>
      <c r="AI860" s="50" t="str">
        <f t="array" ref="AI860">IFERROR(INDEX(INDIRECT("'"&amp;VLOOKUP($C860,ModMap!$A$2:$B$21,2,FALSE)&amp;"'!AI:AI"),MATCH($K860,INDIRECT("'"&amp;VLOOKUP($C860,ModMap!$A$2:$B$21,2,FALSE)&amp;"'!$K:$K"),0)),"")</f>
        <v>Unassigned</v>
      </c>
      <c r="AJ860" s="44" t="s">
        <v>36</v>
      </c>
      <c r="AK860" s="50" t="str">
        <f t="array" ref="AK860">IFERROR(INDEX(INDIRECT("'"&amp;VLOOKUP($C860,ModMap!$A$2:$B$21,2,FALSE)&amp;"'!AK:AK"),MATCH($K860,INDIRECT("'"&amp;VLOOKUP($C860,ModMap!$A$2:$B$21,2,FALSE)&amp;"'!$K:$K"),0)),"")</f>
        <v>N/A</v>
      </c>
      <c r="AL860" s="50" t="str">
        <f t="array" ref="AL860">IFERROR(INDEX(INDIRECT("'"&amp;VLOOKUP($C860,ModMap!$A$2:$B$21,2,FALSE)&amp;"'!AL:AL"),MATCH($K860,INDIRECT("'"&amp;VLOOKUP($C860,ModMap!$A$2:$B$21,2,FALSE)&amp;"'!$K:$K"),0)),"")</f>
        <v/>
      </c>
      <c r="AM860" s="50">
        <f t="shared" si="1"/>
        <v>2</v>
      </c>
      <c r="AN860" s="50" t="str">
        <f t="shared" si="2"/>
        <v>Not Started</v>
      </c>
      <c r="AO860" s="51" t="str">
        <f t="array" ref="AO860">IFERROR(INDEX(INDIRECT("'"&amp;VLOOKUP($C860,ModMap!$A$2:$B$21,2,FALSE)&amp;"'!AO:AO"),MATCH($K860,INDIRECT("'"&amp;VLOOKUP($C860,ModMap!$A$2:$B$21,2,FALSE)&amp;"'!$K:$K"),0)),"")</f>
        <v/>
      </c>
      <c r="AP860" s="49" t="str">
        <f t="array" ref="AP860">IFERROR(HYPERLINK("#'"&amp;VLOOKUP($C860,ModMap!$A$2:$B$21,2,FALSE)&amp;"'!V"&amp;MATCH($K860,INDIRECT("'"&amp;VLOOKUP($C860,ModMap!$A$2:$B$21,2,FALSE)&amp;"'!$K:$K"),0),"Edit on module sheet"),"")</f>
        <v>Edit on module sheet</v>
      </c>
    </row>
    <row r="861" ht="42.0" customHeight="1">
      <c r="A861" s="39">
        <v>859.0</v>
      </c>
      <c r="B861" s="39">
        <v>859.0</v>
      </c>
      <c r="C861" s="39" t="s">
        <v>133</v>
      </c>
      <c r="D861" s="40" t="s">
        <v>134</v>
      </c>
      <c r="E861" s="30" t="s">
        <v>62</v>
      </c>
      <c r="F861" s="68" t="s">
        <v>1900</v>
      </c>
      <c r="G861" s="40" t="s">
        <v>1901</v>
      </c>
      <c r="H861" s="39" t="s">
        <v>2835</v>
      </c>
      <c r="I861" s="39" t="s">
        <v>2836</v>
      </c>
      <c r="J861" s="40" t="s">
        <v>2837</v>
      </c>
      <c r="K861" s="39" t="s">
        <v>2844</v>
      </c>
      <c r="L861" s="40" t="s">
        <v>2845</v>
      </c>
      <c r="M861" s="47" t="s">
        <v>200</v>
      </c>
      <c r="N861" s="39" t="s">
        <v>1907</v>
      </c>
      <c r="O861" s="39" t="s">
        <v>1656</v>
      </c>
      <c r="P861" s="40" t="s">
        <v>2840</v>
      </c>
      <c r="Q861" s="40" t="s">
        <v>2841</v>
      </c>
      <c r="R861" s="39" t="s">
        <v>1910</v>
      </c>
      <c r="S861" s="39" t="s">
        <v>1920</v>
      </c>
      <c r="T861" s="39" t="str">
        <f t="array" ref="T861">IFERROR(INDEX(INDIRECT("'"&amp;VLOOKUP($C861,ModMap!$A$2:$B$21,2,FALSE)&amp;"'!T:T"),MATCH($K861,INDIRECT("'"&amp;VLOOKUP($C861,ModMap!$A$2:$B$21,2,FALSE)&amp;"'!$K:$K"),0)),"")</f>
        <v>Unassigned</v>
      </c>
      <c r="U861" s="48" t="s">
        <v>33</v>
      </c>
      <c r="V861" s="39" t="str">
        <f t="array" ref="V861">IFERROR(INDEX(INDIRECT("'"&amp;VLOOKUP($C861,ModMap!$A$2:$B$21,2,FALSE)&amp;"'!V:V"),MATCH($K861,INDIRECT("'"&amp;VLOOKUP($C861,ModMap!$A$2:$B$21,2,FALSE)&amp;"'!$K:$K"),0)),"")</f>
        <v>Not Started</v>
      </c>
      <c r="W861" s="39" t="str">
        <f t="array" ref="W861">IFERROR(INDEX(INDIRECT("'"&amp;VLOOKUP($C861,ModMap!$A$2:$B$21,2,FALSE)&amp;"'!W:W"),MATCH($K861,INDIRECT("'"&amp;VLOOKUP($C861,ModMap!$A$2:$B$21,2,FALSE)&amp;"'!$K:$K"),0)),"")</f>
        <v>Unassigned</v>
      </c>
      <c r="X861" s="44" t="s">
        <v>36</v>
      </c>
      <c r="Y861" s="39" t="str">
        <f t="array" ref="Y861">IFERROR(INDEX(INDIRECT("'"&amp;VLOOKUP($C861,ModMap!$A$2:$B$21,2,FALSE)&amp;"'!Y:Y"),MATCH($K861,INDIRECT("'"&amp;VLOOKUP($C861,ModMap!$A$2:$B$21,2,FALSE)&amp;"'!$K:$K"),0)),"")</f>
        <v>N/A</v>
      </c>
      <c r="Z861" s="39" t="str">
        <f t="array" ref="Z861">IFERROR(INDEX(INDIRECT("'"&amp;VLOOKUP($C861,ModMap!$A$2:$B$21,2,FALSE)&amp;"'!Z:Z"),MATCH($K861,INDIRECT("'"&amp;VLOOKUP($C861,ModMap!$A$2:$B$21,2,FALSE)&amp;"'!$K:$K"),0)),"")</f>
        <v/>
      </c>
      <c r="AA861" s="44" t="s">
        <v>36</v>
      </c>
      <c r="AB861" s="39" t="str">
        <f t="array" ref="AB861">IFERROR(INDEX(INDIRECT("'"&amp;VLOOKUP($C861,ModMap!$A$2:$B$21,2,FALSE)&amp;"'!AB:AB"),MATCH($K861,INDIRECT("'"&amp;VLOOKUP($C861,ModMap!$A$2:$B$21,2,FALSE)&amp;"'!$K:$K"),0)),"")</f>
        <v>N/A</v>
      </c>
      <c r="AC861" s="39" t="str">
        <f t="array" ref="AC861">IFERROR(INDEX(INDIRECT("'"&amp;VLOOKUP($C861,ModMap!$A$2:$B$21,2,FALSE)&amp;"'!AC:AC"),MATCH($K861,INDIRECT("'"&amp;VLOOKUP($C861,ModMap!$A$2:$B$21,2,FALSE)&amp;"'!$K:$K"),0)),"")</f>
        <v/>
      </c>
      <c r="AD861" s="48" t="s">
        <v>33</v>
      </c>
      <c r="AE861" s="39" t="str">
        <f t="array" ref="AE861">IFERROR(INDEX(INDIRECT("'"&amp;VLOOKUP($C861,ModMap!$A$2:$B$21,2,FALSE)&amp;"'!AE:AE"),MATCH($K861,INDIRECT("'"&amp;VLOOKUP($C861,ModMap!$A$2:$B$21,2,FALSE)&amp;"'!$K:$K"),0)),"")</f>
        <v>Not Started</v>
      </c>
      <c r="AF861" s="39" t="str">
        <f t="array" ref="AF861">IFERROR(INDEX(INDIRECT("'"&amp;VLOOKUP($C861,ModMap!$A$2:$B$21,2,FALSE)&amp;"'!AF:AF"),MATCH($K861,INDIRECT("'"&amp;VLOOKUP($C861,ModMap!$A$2:$B$21,2,FALSE)&amp;"'!$K:$K"),0)),"")</f>
        <v>Unassigned</v>
      </c>
      <c r="AG861" s="48" t="s">
        <v>33</v>
      </c>
      <c r="AH861" s="39" t="str">
        <f t="array" ref="AH861">IFERROR(INDEX(INDIRECT("'"&amp;VLOOKUP($C861,ModMap!$A$2:$B$21,2,FALSE)&amp;"'!AH:AH"),MATCH($K861,INDIRECT("'"&amp;VLOOKUP($C861,ModMap!$A$2:$B$21,2,FALSE)&amp;"'!$K:$K"),0)),"")</f>
        <v>Not Started</v>
      </c>
      <c r="AI861" s="39" t="str">
        <f t="array" ref="AI861">IFERROR(INDEX(INDIRECT("'"&amp;VLOOKUP($C861,ModMap!$A$2:$B$21,2,FALSE)&amp;"'!AI:AI"),MATCH($K861,INDIRECT("'"&amp;VLOOKUP($C861,ModMap!$A$2:$B$21,2,FALSE)&amp;"'!$K:$K"),0)),"")</f>
        <v>Unassigned</v>
      </c>
      <c r="AJ861" s="44" t="s">
        <v>36</v>
      </c>
      <c r="AK861" s="39" t="str">
        <f t="array" ref="AK861">IFERROR(INDEX(INDIRECT("'"&amp;VLOOKUP($C861,ModMap!$A$2:$B$21,2,FALSE)&amp;"'!AK:AK"),MATCH($K861,INDIRECT("'"&amp;VLOOKUP($C861,ModMap!$A$2:$B$21,2,FALSE)&amp;"'!$K:$K"),0)),"")</f>
        <v>N/A</v>
      </c>
      <c r="AL861" s="39" t="str">
        <f t="array" ref="AL861">IFERROR(INDEX(INDIRECT("'"&amp;VLOOKUP($C861,ModMap!$A$2:$B$21,2,FALSE)&amp;"'!AL:AL"),MATCH($K861,INDIRECT("'"&amp;VLOOKUP($C861,ModMap!$A$2:$B$21,2,FALSE)&amp;"'!$K:$K"),0)),"")</f>
        <v/>
      </c>
      <c r="AM861" s="39">
        <f t="shared" si="1"/>
        <v>3</v>
      </c>
      <c r="AN861" s="39" t="str">
        <f t="shared" si="2"/>
        <v>Not Started</v>
      </c>
      <c r="AO861" s="40" t="str">
        <f t="array" ref="AO861">IFERROR(INDEX(INDIRECT("'"&amp;VLOOKUP($C861,ModMap!$A$2:$B$21,2,FALSE)&amp;"'!AO:AO"),MATCH($K861,INDIRECT("'"&amp;VLOOKUP($C861,ModMap!$A$2:$B$21,2,FALSE)&amp;"'!$K:$K"),0)),"")</f>
        <v/>
      </c>
      <c r="AP861" s="49" t="str">
        <f t="array" ref="AP861">IFERROR(HYPERLINK("#'"&amp;VLOOKUP($C861,ModMap!$A$2:$B$21,2,FALSE)&amp;"'!V"&amp;MATCH($K861,INDIRECT("'"&amp;VLOOKUP($C861,ModMap!$A$2:$B$21,2,FALSE)&amp;"'!$K:$K"),0),"Edit on module sheet"),"")</f>
        <v>Edit on module sheet</v>
      </c>
    </row>
    <row r="862" ht="42.0" customHeight="1">
      <c r="A862" s="50">
        <v>860.0</v>
      </c>
      <c r="B862" s="50">
        <v>860.0</v>
      </c>
      <c r="C862" s="50" t="s">
        <v>133</v>
      </c>
      <c r="D862" s="51" t="s">
        <v>134</v>
      </c>
      <c r="E862" s="30" t="s">
        <v>62</v>
      </c>
      <c r="F862" s="68" t="s">
        <v>1900</v>
      </c>
      <c r="G862" s="51" t="s">
        <v>1901</v>
      </c>
      <c r="H862" s="50" t="s">
        <v>2835</v>
      </c>
      <c r="I862" s="50" t="s">
        <v>2836</v>
      </c>
      <c r="J862" s="51" t="s">
        <v>2837</v>
      </c>
      <c r="K862" s="50" t="s">
        <v>2848</v>
      </c>
      <c r="L862" s="51" t="s">
        <v>1925</v>
      </c>
      <c r="M862" s="47" t="s">
        <v>200</v>
      </c>
      <c r="N862" s="50" t="s">
        <v>1907</v>
      </c>
      <c r="O862" s="50" t="s">
        <v>1656</v>
      </c>
      <c r="P862" s="51" t="s">
        <v>2840</v>
      </c>
      <c r="Q862" s="51" t="s">
        <v>2841</v>
      </c>
      <c r="R862" s="50" t="s">
        <v>1910</v>
      </c>
      <c r="S862" s="50" t="s">
        <v>1928</v>
      </c>
      <c r="T862" s="50" t="str">
        <f t="array" ref="T862">IFERROR(INDEX(INDIRECT("'"&amp;VLOOKUP($C862,ModMap!$A$2:$B$21,2,FALSE)&amp;"'!T:T"),MATCH($K862,INDIRECT("'"&amp;VLOOKUP($C862,ModMap!$A$2:$B$21,2,FALSE)&amp;"'!$K:$K"),0)),"")</f>
        <v>Unassigned</v>
      </c>
      <c r="U862" s="48" t="s">
        <v>33</v>
      </c>
      <c r="V862" s="50" t="str">
        <f t="array" ref="V862">IFERROR(INDEX(INDIRECT("'"&amp;VLOOKUP($C862,ModMap!$A$2:$B$21,2,FALSE)&amp;"'!V:V"),MATCH($K862,INDIRECT("'"&amp;VLOOKUP($C862,ModMap!$A$2:$B$21,2,FALSE)&amp;"'!$K:$K"),0)),"")</f>
        <v>Not Started</v>
      </c>
      <c r="W862" s="50" t="str">
        <f t="array" ref="W862">IFERROR(INDEX(INDIRECT("'"&amp;VLOOKUP($C862,ModMap!$A$2:$B$21,2,FALSE)&amp;"'!W:W"),MATCH($K862,INDIRECT("'"&amp;VLOOKUP($C862,ModMap!$A$2:$B$21,2,FALSE)&amp;"'!$K:$K"),0)),"")</f>
        <v>Unassigned</v>
      </c>
      <c r="X862" s="44" t="s">
        <v>36</v>
      </c>
      <c r="Y862" s="50" t="str">
        <f t="array" ref="Y862">IFERROR(INDEX(INDIRECT("'"&amp;VLOOKUP($C862,ModMap!$A$2:$B$21,2,FALSE)&amp;"'!Y:Y"),MATCH($K862,INDIRECT("'"&amp;VLOOKUP($C862,ModMap!$A$2:$B$21,2,FALSE)&amp;"'!$K:$K"),0)),"")</f>
        <v>N/A</v>
      </c>
      <c r="Z862" s="50" t="str">
        <f t="array" ref="Z862">IFERROR(INDEX(INDIRECT("'"&amp;VLOOKUP($C862,ModMap!$A$2:$B$21,2,FALSE)&amp;"'!Z:Z"),MATCH($K862,INDIRECT("'"&amp;VLOOKUP($C862,ModMap!$A$2:$B$21,2,FALSE)&amp;"'!$K:$K"),0)),"")</f>
        <v/>
      </c>
      <c r="AA862" s="44" t="s">
        <v>36</v>
      </c>
      <c r="AB862" s="50" t="str">
        <f t="array" ref="AB862">IFERROR(INDEX(INDIRECT("'"&amp;VLOOKUP($C862,ModMap!$A$2:$B$21,2,FALSE)&amp;"'!AB:AB"),MATCH($K862,INDIRECT("'"&amp;VLOOKUP($C862,ModMap!$A$2:$B$21,2,FALSE)&amp;"'!$K:$K"),0)),"")</f>
        <v>N/A</v>
      </c>
      <c r="AC862" s="50" t="str">
        <f t="array" ref="AC862">IFERROR(INDEX(INDIRECT("'"&amp;VLOOKUP($C862,ModMap!$A$2:$B$21,2,FALSE)&amp;"'!AC:AC"),MATCH($K862,INDIRECT("'"&amp;VLOOKUP($C862,ModMap!$A$2:$B$21,2,FALSE)&amp;"'!$K:$K"),0)),"")</f>
        <v/>
      </c>
      <c r="AD862" s="44" t="s">
        <v>36</v>
      </c>
      <c r="AE862" s="50" t="str">
        <f t="array" ref="AE862">IFERROR(INDEX(INDIRECT("'"&amp;VLOOKUP($C862,ModMap!$A$2:$B$21,2,FALSE)&amp;"'!AE:AE"),MATCH($K862,INDIRECT("'"&amp;VLOOKUP($C862,ModMap!$A$2:$B$21,2,FALSE)&amp;"'!$K:$K"),0)),"")</f>
        <v>N/A</v>
      </c>
      <c r="AF862" s="50" t="str">
        <f t="array" ref="AF862">IFERROR(INDEX(INDIRECT("'"&amp;VLOOKUP($C862,ModMap!$A$2:$B$21,2,FALSE)&amp;"'!AF:AF"),MATCH($K862,INDIRECT("'"&amp;VLOOKUP($C862,ModMap!$A$2:$B$21,2,FALSE)&amp;"'!$K:$K"),0)),"")</f>
        <v/>
      </c>
      <c r="AG862" s="48" t="s">
        <v>33</v>
      </c>
      <c r="AH862" s="50" t="str">
        <f t="array" ref="AH862">IFERROR(INDEX(INDIRECT("'"&amp;VLOOKUP($C862,ModMap!$A$2:$B$21,2,FALSE)&amp;"'!AH:AH"),MATCH($K862,INDIRECT("'"&amp;VLOOKUP($C862,ModMap!$A$2:$B$21,2,FALSE)&amp;"'!$K:$K"),0)),"")</f>
        <v>Not Started</v>
      </c>
      <c r="AI862" s="50" t="str">
        <f t="array" ref="AI862">IFERROR(INDEX(INDIRECT("'"&amp;VLOOKUP($C862,ModMap!$A$2:$B$21,2,FALSE)&amp;"'!AI:AI"),MATCH($K862,INDIRECT("'"&amp;VLOOKUP($C862,ModMap!$A$2:$B$21,2,FALSE)&amp;"'!$K:$K"),0)),"")</f>
        <v>Unassigned</v>
      </c>
      <c r="AJ862" s="44" t="s">
        <v>36</v>
      </c>
      <c r="AK862" s="50" t="str">
        <f t="array" ref="AK862">IFERROR(INDEX(INDIRECT("'"&amp;VLOOKUP($C862,ModMap!$A$2:$B$21,2,FALSE)&amp;"'!AK:AK"),MATCH($K862,INDIRECT("'"&amp;VLOOKUP($C862,ModMap!$A$2:$B$21,2,FALSE)&amp;"'!$K:$K"),0)),"")</f>
        <v>N/A</v>
      </c>
      <c r="AL862" s="50" t="str">
        <f t="array" ref="AL862">IFERROR(INDEX(INDIRECT("'"&amp;VLOOKUP($C862,ModMap!$A$2:$B$21,2,FALSE)&amp;"'!AL:AL"),MATCH($K862,INDIRECT("'"&amp;VLOOKUP($C862,ModMap!$A$2:$B$21,2,FALSE)&amp;"'!$K:$K"),0)),"")</f>
        <v/>
      </c>
      <c r="AM862" s="50">
        <f t="shared" si="1"/>
        <v>2</v>
      </c>
      <c r="AN862" s="50" t="str">
        <f t="shared" si="2"/>
        <v>Not Started</v>
      </c>
      <c r="AO862" s="51" t="str">
        <f t="array" ref="AO862">IFERROR(INDEX(INDIRECT("'"&amp;VLOOKUP($C862,ModMap!$A$2:$B$21,2,FALSE)&amp;"'!AO:AO"),MATCH($K862,INDIRECT("'"&amp;VLOOKUP($C862,ModMap!$A$2:$B$21,2,FALSE)&amp;"'!$K:$K"),0)),"")</f>
        <v/>
      </c>
      <c r="AP862" s="49" t="str">
        <f t="array" ref="AP862">IFERROR(HYPERLINK("#'"&amp;VLOOKUP($C862,ModMap!$A$2:$B$21,2,FALSE)&amp;"'!V"&amp;MATCH($K862,INDIRECT("'"&amp;VLOOKUP($C862,ModMap!$A$2:$B$21,2,FALSE)&amp;"'!$K:$K"),0),"Edit on module sheet"),"")</f>
        <v>Edit on module sheet</v>
      </c>
    </row>
    <row r="863" ht="42.0" customHeight="1">
      <c r="A863" s="39">
        <v>861.0</v>
      </c>
      <c r="B863" s="39">
        <v>861.0</v>
      </c>
      <c r="C863" s="39" t="s">
        <v>133</v>
      </c>
      <c r="D863" s="40" t="s">
        <v>134</v>
      </c>
      <c r="E863" s="31" t="s">
        <v>69</v>
      </c>
      <c r="F863" s="68" t="s">
        <v>1900</v>
      </c>
      <c r="G863" s="40" t="s">
        <v>1901</v>
      </c>
      <c r="H863" s="39" t="s">
        <v>2835</v>
      </c>
      <c r="I863" s="39" t="s">
        <v>2836</v>
      </c>
      <c r="J863" s="40" t="s">
        <v>2837</v>
      </c>
      <c r="K863" s="39" t="s">
        <v>4014</v>
      </c>
      <c r="L863" s="40" t="s">
        <v>4015</v>
      </c>
      <c r="M863" s="48" t="s">
        <v>434</v>
      </c>
      <c r="N863" s="39" t="s">
        <v>1907</v>
      </c>
      <c r="O863" s="39" t="s">
        <v>1656</v>
      </c>
      <c r="P863" s="40" t="s">
        <v>2840</v>
      </c>
      <c r="Q863" s="40" t="s">
        <v>2841</v>
      </c>
      <c r="R863" s="39" t="s">
        <v>1910</v>
      </c>
      <c r="S863" s="39" t="s">
        <v>69</v>
      </c>
      <c r="T863" s="39" t="str">
        <f t="array" ref="T863">IFERROR(INDEX(INDIRECT("'"&amp;VLOOKUP($C863,ModMap!$A$2:$B$21,2,FALSE)&amp;"'!T:T"),MATCH($K863,INDIRECT("'"&amp;VLOOKUP($C863,ModMap!$A$2:$B$21,2,FALSE)&amp;"'!$K:$K"),0)),"")</f>
        <v>Unassigned</v>
      </c>
      <c r="U863" s="48" t="s">
        <v>33</v>
      </c>
      <c r="V863" s="39" t="str">
        <f t="array" ref="V863">IFERROR(INDEX(INDIRECT("'"&amp;VLOOKUP($C863,ModMap!$A$2:$B$21,2,FALSE)&amp;"'!V:V"),MATCH($K863,INDIRECT("'"&amp;VLOOKUP($C863,ModMap!$A$2:$B$21,2,FALSE)&amp;"'!$K:$K"),0)),"")</f>
        <v>Not Started</v>
      </c>
      <c r="W863" s="39" t="str">
        <f t="array" ref="W863">IFERROR(INDEX(INDIRECT("'"&amp;VLOOKUP($C863,ModMap!$A$2:$B$21,2,FALSE)&amp;"'!W:W"),MATCH($K863,INDIRECT("'"&amp;VLOOKUP($C863,ModMap!$A$2:$B$21,2,FALSE)&amp;"'!$K:$K"),0)),"")</f>
        <v>Unassigned</v>
      </c>
      <c r="X863" s="44" t="s">
        <v>36</v>
      </c>
      <c r="Y863" s="39" t="str">
        <f t="array" ref="Y863">IFERROR(INDEX(INDIRECT("'"&amp;VLOOKUP($C863,ModMap!$A$2:$B$21,2,FALSE)&amp;"'!Y:Y"),MATCH($K863,INDIRECT("'"&amp;VLOOKUP($C863,ModMap!$A$2:$B$21,2,FALSE)&amp;"'!$K:$K"),0)),"")</f>
        <v>N/A</v>
      </c>
      <c r="Z863" s="39" t="str">
        <f t="array" ref="Z863">IFERROR(INDEX(INDIRECT("'"&amp;VLOOKUP($C863,ModMap!$A$2:$B$21,2,FALSE)&amp;"'!Z:Z"),MATCH($K863,INDIRECT("'"&amp;VLOOKUP($C863,ModMap!$A$2:$B$21,2,FALSE)&amp;"'!$K:$K"),0)),"")</f>
        <v/>
      </c>
      <c r="AA863" s="44" t="s">
        <v>36</v>
      </c>
      <c r="AB863" s="39" t="str">
        <f t="array" ref="AB863">IFERROR(INDEX(INDIRECT("'"&amp;VLOOKUP($C863,ModMap!$A$2:$B$21,2,FALSE)&amp;"'!AB:AB"),MATCH($K863,INDIRECT("'"&amp;VLOOKUP($C863,ModMap!$A$2:$B$21,2,FALSE)&amp;"'!$K:$K"),0)),"")</f>
        <v>N/A</v>
      </c>
      <c r="AC863" s="39" t="str">
        <f t="array" ref="AC863">IFERROR(INDEX(INDIRECT("'"&amp;VLOOKUP($C863,ModMap!$A$2:$B$21,2,FALSE)&amp;"'!AC:AC"),MATCH($K863,INDIRECT("'"&amp;VLOOKUP($C863,ModMap!$A$2:$B$21,2,FALSE)&amp;"'!$K:$K"),0)),"")</f>
        <v/>
      </c>
      <c r="AD863" s="48" t="s">
        <v>33</v>
      </c>
      <c r="AE863" s="39" t="str">
        <f t="array" ref="AE863">IFERROR(INDEX(INDIRECT("'"&amp;VLOOKUP($C863,ModMap!$A$2:$B$21,2,FALSE)&amp;"'!AE:AE"),MATCH($K863,INDIRECT("'"&amp;VLOOKUP($C863,ModMap!$A$2:$B$21,2,FALSE)&amp;"'!$K:$K"),0)),"")</f>
        <v>Not Started</v>
      </c>
      <c r="AF863" s="39" t="str">
        <f t="array" ref="AF863">IFERROR(INDEX(INDIRECT("'"&amp;VLOOKUP($C863,ModMap!$A$2:$B$21,2,FALSE)&amp;"'!AF:AF"),MATCH($K863,INDIRECT("'"&amp;VLOOKUP($C863,ModMap!$A$2:$B$21,2,FALSE)&amp;"'!$K:$K"),0)),"")</f>
        <v>Unassigned</v>
      </c>
      <c r="AG863" s="48" t="s">
        <v>33</v>
      </c>
      <c r="AH863" s="39" t="str">
        <f t="array" ref="AH863">IFERROR(INDEX(INDIRECT("'"&amp;VLOOKUP($C863,ModMap!$A$2:$B$21,2,FALSE)&amp;"'!AH:AH"),MATCH($K863,INDIRECT("'"&amp;VLOOKUP($C863,ModMap!$A$2:$B$21,2,FALSE)&amp;"'!$K:$K"),0)),"")</f>
        <v>Not Started</v>
      </c>
      <c r="AI863" s="39" t="str">
        <f t="array" ref="AI863">IFERROR(INDEX(INDIRECT("'"&amp;VLOOKUP($C863,ModMap!$A$2:$B$21,2,FALSE)&amp;"'!AI:AI"),MATCH($K863,INDIRECT("'"&amp;VLOOKUP($C863,ModMap!$A$2:$B$21,2,FALSE)&amp;"'!$K:$K"),0)),"")</f>
        <v>Unassigned</v>
      </c>
      <c r="AJ863" s="44" t="s">
        <v>36</v>
      </c>
      <c r="AK863" s="39" t="str">
        <f t="array" ref="AK863">IFERROR(INDEX(INDIRECT("'"&amp;VLOOKUP($C863,ModMap!$A$2:$B$21,2,FALSE)&amp;"'!AK:AK"),MATCH($K863,INDIRECT("'"&amp;VLOOKUP($C863,ModMap!$A$2:$B$21,2,FALSE)&amp;"'!$K:$K"),0)),"")</f>
        <v>N/A</v>
      </c>
      <c r="AL863" s="39" t="str">
        <f t="array" ref="AL863">IFERROR(INDEX(INDIRECT("'"&amp;VLOOKUP($C863,ModMap!$A$2:$B$21,2,FALSE)&amp;"'!AL:AL"),MATCH($K863,INDIRECT("'"&amp;VLOOKUP($C863,ModMap!$A$2:$B$21,2,FALSE)&amp;"'!$K:$K"),0)),"")</f>
        <v/>
      </c>
      <c r="AM863" s="39">
        <f t="shared" si="1"/>
        <v>3</v>
      </c>
      <c r="AN863" s="39" t="str">
        <f t="shared" si="2"/>
        <v>Not Started</v>
      </c>
      <c r="AO863" s="40" t="str">
        <f t="array" ref="AO863">IFERROR(INDEX(INDIRECT("'"&amp;VLOOKUP($C863,ModMap!$A$2:$B$21,2,FALSE)&amp;"'!AO:AO"),MATCH($K863,INDIRECT("'"&amp;VLOOKUP($C863,ModMap!$A$2:$B$21,2,FALSE)&amp;"'!$K:$K"),0)),"")</f>
        <v/>
      </c>
      <c r="AP863" s="49" t="str">
        <f t="array" ref="AP863">IFERROR(HYPERLINK("#'"&amp;VLOOKUP($C863,ModMap!$A$2:$B$21,2,FALSE)&amp;"'!V"&amp;MATCH($K863,INDIRECT("'"&amp;VLOOKUP($C863,ModMap!$A$2:$B$21,2,FALSE)&amp;"'!$K:$K"),0),"Edit on module sheet"),"")</f>
        <v>Edit on module sheet</v>
      </c>
    </row>
    <row r="864" ht="42.0" customHeight="1">
      <c r="A864" s="50">
        <v>862.0</v>
      </c>
      <c r="B864" s="50">
        <v>862.0</v>
      </c>
      <c r="C864" s="50" t="s">
        <v>133</v>
      </c>
      <c r="D864" s="51" t="s">
        <v>134</v>
      </c>
      <c r="E864" s="30" t="s">
        <v>62</v>
      </c>
      <c r="F864" s="68" t="s">
        <v>1900</v>
      </c>
      <c r="G864" s="51" t="s">
        <v>1901</v>
      </c>
      <c r="H864" s="50" t="s">
        <v>2853</v>
      </c>
      <c r="I864" s="50" t="s">
        <v>2854</v>
      </c>
      <c r="J864" s="51" t="s">
        <v>2855</v>
      </c>
      <c r="K864" s="50" t="s">
        <v>2856</v>
      </c>
      <c r="L864" s="51" t="s">
        <v>2857</v>
      </c>
      <c r="M864" s="47" t="s">
        <v>200</v>
      </c>
      <c r="N864" s="50" t="s">
        <v>1907</v>
      </c>
      <c r="O864" s="50" t="s">
        <v>2858</v>
      </c>
      <c r="P864" s="51" t="s">
        <v>2859</v>
      </c>
      <c r="Q864" s="51" t="s">
        <v>2860</v>
      </c>
      <c r="R864" s="50" t="s">
        <v>1910</v>
      </c>
      <c r="S864" s="50" t="s">
        <v>1911</v>
      </c>
      <c r="T864" s="50" t="str">
        <f t="array" ref="T864">IFERROR(INDEX(INDIRECT("'"&amp;VLOOKUP($C864,ModMap!$A$2:$B$21,2,FALSE)&amp;"'!T:T"),MATCH($K864,INDIRECT("'"&amp;VLOOKUP($C864,ModMap!$A$2:$B$21,2,FALSE)&amp;"'!$K:$K"),0)),"")</f>
        <v>Unassigned</v>
      </c>
      <c r="U864" s="48" t="s">
        <v>33</v>
      </c>
      <c r="V864" s="50" t="str">
        <f t="array" ref="V864">IFERROR(INDEX(INDIRECT("'"&amp;VLOOKUP($C864,ModMap!$A$2:$B$21,2,FALSE)&amp;"'!V:V"),MATCH($K864,INDIRECT("'"&amp;VLOOKUP($C864,ModMap!$A$2:$B$21,2,FALSE)&amp;"'!$K:$K"),0)),"")</f>
        <v>Not Started</v>
      </c>
      <c r="W864" s="50" t="str">
        <f t="array" ref="W864">IFERROR(INDEX(INDIRECT("'"&amp;VLOOKUP($C864,ModMap!$A$2:$B$21,2,FALSE)&amp;"'!W:W"),MATCH($K864,INDIRECT("'"&amp;VLOOKUP($C864,ModMap!$A$2:$B$21,2,FALSE)&amp;"'!$K:$K"),0)),"")</f>
        <v>Unassigned</v>
      </c>
      <c r="X864" s="44" t="s">
        <v>36</v>
      </c>
      <c r="Y864" s="50" t="str">
        <f t="array" ref="Y864">IFERROR(INDEX(INDIRECT("'"&amp;VLOOKUP($C864,ModMap!$A$2:$B$21,2,FALSE)&amp;"'!Y:Y"),MATCH($K864,INDIRECT("'"&amp;VLOOKUP($C864,ModMap!$A$2:$B$21,2,FALSE)&amp;"'!$K:$K"),0)),"")</f>
        <v>N/A</v>
      </c>
      <c r="Z864" s="50" t="str">
        <f t="array" ref="Z864">IFERROR(INDEX(INDIRECT("'"&amp;VLOOKUP($C864,ModMap!$A$2:$B$21,2,FALSE)&amp;"'!Z:Z"),MATCH($K864,INDIRECT("'"&amp;VLOOKUP($C864,ModMap!$A$2:$B$21,2,FALSE)&amp;"'!$K:$K"),0)),"")</f>
        <v/>
      </c>
      <c r="AA864" s="44" t="s">
        <v>36</v>
      </c>
      <c r="AB864" s="50" t="str">
        <f t="array" ref="AB864">IFERROR(INDEX(INDIRECT("'"&amp;VLOOKUP($C864,ModMap!$A$2:$B$21,2,FALSE)&amp;"'!AB:AB"),MATCH($K864,INDIRECT("'"&amp;VLOOKUP($C864,ModMap!$A$2:$B$21,2,FALSE)&amp;"'!$K:$K"),0)),"")</f>
        <v>N/A</v>
      </c>
      <c r="AC864" s="50" t="str">
        <f t="array" ref="AC864">IFERROR(INDEX(INDIRECT("'"&amp;VLOOKUP($C864,ModMap!$A$2:$B$21,2,FALSE)&amp;"'!AC:AC"),MATCH($K864,INDIRECT("'"&amp;VLOOKUP($C864,ModMap!$A$2:$B$21,2,FALSE)&amp;"'!$K:$K"),0)),"")</f>
        <v/>
      </c>
      <c r="AD864" s="44" t="s">
        <v>36</v>
      </c>
      <c r="AE864" s="50" t="str">
        <f t="array" ref="AE864">IFERROR(INDEX(INDIRECT("'"&amp;VLOOKUP($C864,ModMap!$A$2:$B$21,2,FALSE)&amp;"'!AE:AE"),MATCH($K864,INDIRECT("'"&amp;VLOOKUP($C864,ModMap!$A$2:$B$21,2,FALSE)&amp;"'!$K:$K"),0)),"")</f>
        <v>N/A</v>
      </c>
      <c r="AF864" s="50" t="str">
        <f t="array" ref="AF864">IFERROR(INDEX(INDIRECT("'"&amp;VLOOKUP($C864,ModMap!$A$2:$B$21,2,FALSE)&amp;"'!AF:AF"),MATCH($K864,INDIRECT("'"&amp;VLOOKUP($C864,ModMap!$A$2:$B$21,2,FALSE)&amp;"'!$K:$K"),0)),"")</f>
        <v/>
      </c>
      <c r="AG864" s="48" t="s">
        <v>33</v>
      </c>
      <c r="AH864" s="50" t="str">
        <f t="array" ref="AH864">IFERROR(INDEX(INDIRECT("'"&amp;VLOOKUP($C864,ModMap!$A$2:$B$21,2,FALSE)&amp;"'!AH:AH"),MATCH($K864,INDIRECT("'"&amp;VLOOKUP($C864,ModMap!$A$2:$B$21,2,FALSE)&amp;"'!$K:$K"),0)),"")</f>
        <v>Not Started</v>
      </c>
      <c r="AI864" s="50" t="str">
        <f t="array" ref="AI864">IFERROR(INDEX(INDIRECT("'"&amp;VLOOKUP($C864,ModMap!$A$2:$B$21,2,FALSE)&amp;"'!AI:AI"),MATCH($K864,INDIRECT("'"&amp;VLOOKUP($C864,ModMap!$A$2:$B$21,2,FALSE)&amp;"'!$K:$K"),0)),"")</f>
        <v>Unassigned</v>
      </c>
      <c r="AJ864" s="44" t="s">
        <v>36</v>
      </c>
      <c r="AK864" s="50" t="str">
        <f t="array" ref="AK864">IFERROR(INDEX(INDIRECT("'"&amp;VLOOKUP($C864,ModMap!$A$2:$B$21,2,FALSE)&amp;"'!AK:AK"),MATCH($K864,INDIRECT("'"&amp;VLOOKUP($C864,ModMap!$A$2:$B$21,2,FALSE)&amp;"'!$K:$K"),0)),"")</f>
        <v>N/A</v>
      </c>
      <c r="AL864" s="50" t="str">
        <f t="array" ref="AL864">IFERROR(INDEX(INDIRECT("'"&amp;VLOOKUP($C864,ModMap!$A$2:$B$21,2,FALSE)&amp;"'!AL:AL"),MATCH($K864,INDIRECT("'"&amp;VLOOKUP($C864,ModMap!$A$2:$B$21,2,FALSE)&amp;"'!$K:$K"),0)),"")</f>
        <v/>
      </c>
      <c r="AM864" s="50">
        <f t="shared" si="1"/>
        <v>2</v>
      </c>
      <c r="AN864" s="50" t="str">
        <f t="shared" si="2"/>
        <v>Not Started</v>
      </c>
      <c r="AO864" s="51" t="str">
        <f t="array" ref="AO864">IFERROR(INDEX(INDIRECT("'"&amp;VLOOKUP($C864,ModMap!$A$2:$B$21,2,FALSE)&amp;"'!AO:AO"),MATCH($K864,INDIRECT("'"&amp;VLOOKUP($C864,ModMap!$A$2:$B$21,2,FALSE)&amp;"'!$K:$K"),0)),"")</f>
        <v/>
      </c>
      <c r="AP864" s="49" t="str">
        <f t="array" ref="AP864">IFERROR(HYPERLINK("#'"&amp;VLOOKUP($C864,ModMap!$A$2:$B$21,2,FALSE)&amp;"'!V"&amp;MATCH($K864,INDIRECT("'"&amp;VLOOKUP($C864,ModMap!$A$2:$B$21,2,FALSE)&amp;"'!$K:$K"),0),"Edit on module sheet"),"")</f>
        <v>Edit on module sheet</v>
      </c>
    </row>
    <row r="865" ht="42.0" customHeight="1">
      <c r="A865" s="39">
        <v>863.0</v>
      </c>
      <c r="B865" s="39">
        <v>863.0</v>
      </c>
      <c r="C865" s="39" t="s">
        <v>133</v>
      </c>
      <c r="D865" s="40" t="s">
        <v>134</v>
      </c>
      <c r="E865" s="30" t="s">
        <v>62</v>
      </c>
      <c r="F865" s="68" t="s">
        <v>1900</v>
      </c>
      <c r="G865" s="40" t="s">
        <v>1901</v>
      </c>
      <c r="H865" s="39" t="s">
        <v>2853</v>
      </c>
      <c r="I865" s="39" t="s">
        <v>2854</v>
      </c>
      <c r="J865" s="40" t="s">
        <v>2855</v>
      </c>
      <c r="K865" s="39" t="s">
        <v>2863</v>
      </c>
      <c r="L865" s="40" t="s">
        <v>2864</v>
      </c>
      <c r="M865" s="47" t="s">
        <v>200</v>
      </c>
      <c r="N865" s="39" t="s">
        <v>1907</v>
      </c>
      <c r="O865" s="39" t="s">
        <v>2858</v>
      </c>
      <c r="P865" s="40" t="s">
        <v>2859</v>
      </c>
      <c r="Q865" s="40" t="s">
        <v>2860</v>
      </c>
      <c r="R865" s="39" t="s">
        <v>1910</v>
      </c>
      <c r="S865" s="39" t="s">
        <v>1920</v>
      </c>
      <c r="T865" s="39" t="str">
        <f t="array" ref="T865">IFERROR(INDEX(INDIRECT("'"&amp;VLOOKUP($C865,ModMap!$A$2:$B$21,2,FALSE)&amp;"'!T:T"),MATCH($K865,INDIRECT("'"&amp;VLOOKUP($C865,ModMap!$A$2:$B$21,2,FALSE)&amp;"'!$K:$K"),0)),"")</f>
        <v>Unassigned</v>
      </c>
      <c r="U865" s="48" t="s">
        <v>33</v>
      </c>
      <c r="V865" s="39" t="str">
        <f t="array" ref="V865">IFERROR(INDEX(INDIRECT("'"&amp;VLOOKUP($C865,ModMap!$A$2:$B$21,2,FALSE)&amp;"'!V:V"),MATCH($K865,INDIRECT("'"&amp;VLOOKUP($C865,ModMap!$A$2:$B$21,2,FALSE)&amp;"'!$K:$K"),0)),"")</f>
        <v>Not Started</v>
      </c>
      <c r="W865" s="39" t="str">
        <f t="array" ref="W865">IFERROR(INDEX(INDIRECT("'"&amp;VLOOKUP($C865,ModMap!$A$2:$B$21,2,FALSE)&amp;"'!W:W"),MATCH($K865,INDIRECT("'"&amp;VLOOKUP($C865,ModMap!$A$2:$B$21,2,FALSE)&amp;"'!$K:$K"),0)),"")</f>
        <v>Unassigned</v>
      </c>
      <c r="X865" s="44" t="s">
        <v>36</v>
      </c>
      <c r="Y865" s="39" t="str">
        <f t="array" ref="Y865">IFERROR(INDEX(INDIRECT("'"&amp;VLOOKUP($C865,ModMap!$A$2:$B$21,2,FALSE)&amp;"'!Y:Y"),MATCH($K865,INDIRECT("'"&amp;VLOOKUP($C865,ModMap!$A$2:$B$21,2,FALSE)&amp;"'!$K:$K"),0)),"")</f>
        <v>N/A</v>
      </c>
      <c r="Z865" s="39" t="str">
        <f t="array" ref="Z865">IFERROR(INDEX(INDIRECT("'"&amp;VLOOKUP($C865,ModMap!$A$2:$B$21,2,FALSE)&amp;"'!Z:Z"),MATCH($K865,INDIRECT("'"&amp;VLOOKUP($C865,ModMap!$A$2:$B$21,2,FALSE)&amp;"'!$K:$K"),0)),"")</f>
        <v/>
      </c>
      <c r="AA865" s="44" t="s">
        <v>36</v>
      </c>
      <c r="AB865" s="39" t="str">
        <f t="array" ref="AB865">IFERROR(INDEX(INDIRECT("'"&amp;VLOOKUP($C865,ModMap!$A$2:$B$21,2,FALSE)&amp;"'!AB:AB"),MATCH($K865,INDIRECT("'"&amp;VLOOKUP($C865,ModMap!$A$2:$B$21,2,FALSE)&amp;"'!$K:$K"),0)),"")</f>
        <v>N/A</v>
      </c>
      <c r="AC865" s="39" t="str">
        <f t="array" ref="AC865">IFERROR(INDEX(INDIRECT("'"&amp;VLOOKUP($C865,ModMap!$A$2:$B$21,2,FALSE)&amp;"'!AC:AC"),MATCH($K865,INDIRECT("'"&amp;VLOOKUP($C865,ModMap!$A$2:$B$21,2,FALSE)&amp;"'!$K:$K"),0)),"")</f>
        <v/>
      </c>
      <c r="AD865" s="48" t="s">
        <v>33</v>
      </c>
      <c r="AE865" s="39" t="str">
        <f t="array" ref="AE865">IFERROR(INDEX(INDIRECT("'"&amp;VLOOKUP($C865,ModMap!$A$2:$B$21,2,FALSE)&amp;"'!AE:AE"),MATCH($K865,INDIRECT("'"&amp;VLOOKUP($C865,ModMap!$A$2:$B$21,2,FALSE)&amp;"'!$K:$K"),0)),"")</f>
        <v>Not Started</v>
      </c>
      <c r="AF865" s="39" t="str">
        <f t="array" ref="AF865">IFERROR(INDEX(INDIRECT("'"&amp;VLOOKUP($C865,ModMap!$A$2:$B$21,2,FALSE)&amp;"'!AF:AF"),MATCH($K865,INDIRECT("'"&amp;VLOOKUP($C865,ModMap!$A$2:$B$21,2,FALSE)&amp;"'!$K:$K"),0)),"")</f>
        <v>Unassigned</v>
      </c>
      <c r="AG865" s="48" t="s">
        <v>33</v>
      </c>
      <c r="AH865" s="39" t="str">
        <f t="array" ref="AH865">IFERROR(INDEX(INDIRECT("'"&amp;VLOOKUP($C865,ModMap!$A$2:$B$21,2,FALSE)&amp;"'!AH:AH"),MATCH($K865,INDIRECT("'"&amp;VLOOKUP($C865,ModMap!$A$2:$B$21,2,FALSE)&amp;"'!$K:$K"),0)),"")</f>
        <v>Not Started</v>
      </c>
      <c r="AI865" s="39" t="str">
        <f t="array" ref="AI865">IFERROR(INDEX(INDIRECT("'"&amp;VLOOKUP($C865,ModMap!$A$2:$B$21,2,FALSE)&amp;"'!AI:AI"),MATCH($K865,INDIRECT("'"&amp;VLOOKUP($C865,ModMap!$A$2:$B$21,2,FALSE)&amp;"'!$K:$K"),0)),"")</f>
        <v>Unassigned</v>
      </c>
      <c r="AJ865" s="44" t="s">
        <v>36</v>
      </c>
      <c r="AK865" s="39" t="str">
        <f t="array" ref="AK865">IFERROR(INDEX(INDIRECT("'"&amp;VLOOKUP($C865,ModMap!$A$2:$B$21,2,FALSE)&amp;"'!AK:AK"),MATCH($K865,INDIRECT("'"&amp;VLOOKUP($C865,ModMap!$A$2:$B$21,2,FALSE)&amp;"'!$K:$K"),0)),"")</f>
        <v>N/A</v>
      </c>
      <c r="AL865" s="39" t="str">
        <f t="array" ref="AL865">IFERROR(INDEX(INDIRECT("'"&amp;VLOOKUP($C865,ModMap!$A$2:$B$21,2,FALSE)&amp;"'!AL:AL"),MATCH($K865,INDIRECT("'"&amp;VLOOKUP($C865,ModMap!$A$2:$B$21,2,FALSE)&amp;"'!$K:$K"),0)),"")</f>
        <v/>
      </c>
      <c r="AM865" s="39">
        <f t="shared" si="1"/>
        <v>3</v>
      </c>
      <c r="AN865" s="39" t="str">
        <f t="shared" si="2"/>
        <v>Not Started</v>
      </c>
      <c r="AO865" s="40" t="str">
        <f t="array" ref="AO865">IFERROR(INDEX(INDIRECT("'"&amp;VLOOKUP($C865,ModMap!$A$2:$B$21,2,FALSE)&amp;"'!AO:AO"),MATCH($K865,INDIRECT("'"&amp;VLOOKUP($C865,ModMap!$A$2:$B$21,2,FALSE)&amp;"'!$K:$K"),0)),"")</f>
        <v/>
      </c>
      <c r="AP865" s="49" t="str">
        <f t="array" ref="AP865">IFERROR(HYPERLINK("#'"&amp;VLOOKUP($C865,ModMap!$A$2:$B$21,2,FALSE)&amp;"'!V"&amp;MATCH($K865,INDIRECT("'"&amp;VLOOKUP($C865,ModMap!$A$2:$B$21,2,FALSE)&amp;"'!$K:$K"),0),"Edit on module sheet"),"")</f>
        <v>Edit on module sheet</v>
      </c>
    </row>
    <row r="866" ht="42.0" customHeight="1">
      <c r="A866" s="50">
        <v>864.0</v>
      </c>
      <c r="B866" s="50">
        <v>864.0</v>
      </c>
      <c r="C866" s="50" t="s">
        <v>133</v>
      </c>
      <c r="D866" s="51" t="s">
        <v>134</v>
      </c>
      <c r="E866" s="30" t="s">
        <v>62</v>
      </c>
      <c r="F866" s="68" t="s">
        <v>1900</v>
      </c>
      <c r="G866" s="51" t="s">
        <v>1901</v>
      </c>
      <c r="H866" s="50" t="s">
        <v>2853</v>
      </c>
      <c r="I866" s="50" t="s">
        <v>2854</v>
      </c>
      <c r="J866" s="51" t="s">
        <v>2855</v>
      </c>
      <c r="K866" s="50" t="s">
        <v>2869</v>
      </c>
      <c r="L866" s="51" t="s">
        <v>1925</v>
      </c>
      <c r="M866" s="47" t="s">
        <v>200</v>
      </c>
      <c r="N866" s="50" t="s">
        <v>1907</v>
      </c>
      <c r="O866" s="50" t="s">
        <v>2858</v>
      </c>
      <c r="P866" s="51" t="s">
        <v>2859</v>
      </c>
      <c r="Q866" s="51" t="s">
        <v>2860</v>
      </c>
      <c r="R866" s="50" t="s">
        <v>1910</v>
      </c>
      <c r="S866" s="50" t="s">
        <v>1928</v>
      </c>
      <c r="T866" s="50" t="str">
        <f t="array" ref="T866">IFERROR(INDEX(INDIRECT("'"&amp;VLOOKUP($C866,ModMap!$A$2:$B$21,2,FALSE)&amp;"'!T:T"),MATCH($K866,INDIRECT("'"&amp;VLOOKUP($C866,ModMap!$A$2:$B$21,2,FALSE)&amp;"'!$K:$K"),0)),"")</f>
        <v>Unassigned</v>
      </c>
      <c r="U866" s="48" t="s">
        <v>33</v>
      </c>
      <c r="V866" s="50" t="str">
        <f t="array" ref="V866">IFERROR(INDEX(INDIRECT("'"&amp;VLOOKUP($C866,ModMap!$A$2:$B$21,2,FALSE)&amp;"'!V:V"),MATCH($K866,INDIRECT("'"&amp;VLOOKUP($C866,ModMap!$A$2:$B$21,2,FALSE)&amp;"'!$K:$K"),0)),"")</f>
        <v>Not Started</v>
      </c>
      <c r="W866" s="50" t="str">
        <f t="array" ref="W866">IFERROR(INDEX(INDIRECT("'"&amp;VLOOKUP($C866,ModMap!$A$2:$B$21,2,FALSE)&amp;"'!W:W"),MATCH($K866,INDIRECT("'"&amp;VLOOKUP($C866,ModMap!$A$2:$B$21,2,FALSE)&amp;"'!$K:$K"),0)),"")</f>
        <v>Unassigned</v>
      </c>
      <c r="X866" s="44" t="s">
        <v>36</v>
      </c>
      <c r="Y866" s="50" t="str">
        <f t="array" ref="Y866">IFERROR(INDEX(INDIRECT("'"&amp;VLOOKUP($C866,ModMap!$A$2:$B$21,2,FALSE)&amp;"'!Y:Y"),MATCH($K866,INDIRECT("'"&amp;VLOOKUP($C866,ModMap!$A$2:$B$21,2,FALSE)&amp;"'!$K:$K"),0)),"")</f>
        <v>N/A</v>
      </c>
      <c r="Z866" s="50" t="str">
        <f t="array" ref="Z866">IFERROR(INDEX(INDIRECT("'"&amp;VLOOKUP($C866,ModMap!$A$2:$B$21,2,FALSE)&amp;"'!Z:Z"),MATCH($K866,INDIRECT("'"&amp;VLOOKUP($C866,ModMap!$A$2:$B$21,2,FALSE)&amp;"'!$K:$K"),0)),"")</f>
        <v/>
      </c>
      <c r="AA866" s="44" t="s">
        <v>36</v>
      </c>
      <c r="AB866" s="50" t="str">
        <f t="array" ref="AB866">IFERROR(INDEX(INDIRECT("'"&amp;VLOOKUP($C866,ModMap!$A$2:$B$21,2,FALSE)&amp;"'!AB:AB"),MATCH($K866,INDIRECT("'"&amp;VLOOKUP($C866,ModMap!$A$2:$B$21,2,FALSE)&amp;"'!$K:$K"),0)),"")</f>
        <v>N/A</v>
      </c>
      <c r="AC866" s="50" t="str">
        <f t="array" ref="AC866">IFERROR(INDEX(INDIRECT("'"&amp;VLOOKUP($C866,ModMap!$A$2:$B$21,2,FALSE)&amp;"'!AC:AC"),MATCH($K866,INDIRECT("'"&amp;VLOOKUP($C866,ModMap!$A$2:$B$21,2,FALSE)&amp;"'!$K:$K"),0)),"")</f>
        <v/>
      </c>
      <c r="AD866" s="44" t="s">
        <v>36</v>
      </c>
      <c r="AE866" s="50" t="str">
        <f t="array" ref="AE866">IFERROR(INDEX(INDIRECT("'"&amp;VLOOKUP($C866,ModMap!$A$2:$B$21,2,FALSE)&amp;"'!AE:AE"),MATCH($K866,INDIRECT("'"&amp;VLOOKUP($C866,ModMap!$A$2:$B$21,2,FALSE)&amp;"'!$K:$K"),0)),"")</f>
        <v>N/A</v>
      </c>
      <c r="AF866" s="50" t="str">
        <f t="array" ref="AF866">IFERROR(INDEX(INDIRECT("'"&amp;VLOOKUP($C866,ModMap!$A$2:$B$21,2,FALSE)&amp;"'!AF:AF"),MATCH($K866,INDIRECT("'"&amp;VLOOKUP($C866,ModMap!$A$2:$B$21,2,FALSE)&amp;"'!$K:$K"),0)),"")</f>
        <v/>
      </c>
      <c r="AG866" s="48" t="s">
        <v>33</v>
      </c>
      <c r="AH866" s="50" t="str">
        <f t="array" ref="AH866">IFERROR(INDEX(INDIRECT("'"&amp;VLOOKUP($C866,ModMap!$A$2:$B$21,2,FALSE)&amp;"'!AH:AH"),MATCH($K866,INDIRECT("'"&amp;VLOOKUP($C866,ModMap!$A$2:$B$21,2,FALSE)&amp;"'!$K:$K"),0)),"")</f>
        <v>Not Started</v>
      </c>
      <c r="AI866" s="50" t="str">
        <f t="array" ref="AI866">IFERROR(INDEX(INDIRECT("'"&amp;VLOOKUP($C866,ModMap!$A$2:$B$21,2,FALSE)&amp;"'!AI:AI"),MATCH($K866,INDIRECT("'"&amp;VLOOKUP($C866,ModMap!$A$2:$B$21,2,FALSE)&amp;"'!$K:$K"),0)),"")</f>
        <v>Unassigned</v>
      </c>
      <c r="AJ866" s="44" t="s">
        <v>36</v>
      </c>
      <c r="AK866" s="50" t="str">
        <f t="array" ref="AK866">IFERROR(INDEX(INDIRECT("'"&amp;VLOOKUP($C866,ModMap!$A$2:$B$21,2,FALSE)&amp;"'!AK:AK"),MATCH($K866,INDIRECT("'"&amp;VLOOKUP($C866,ModMap!$A$2:$B$21,2,FALSE)&amp;"'!$K:$K"),0)),"")</f>
        <v>N/A</v>
      </c>
      <c r="AL866" s="50" t="str">
        <f t="array" ref="AL866">IFERROR(INDEX(INDIRECT("'"&amp;VLOOKUP($C866,ModMap!$A$2:$B$21,2,FALSE)&amp;"'!AL:AL"),MATCH($K866,INDIRECT("'"&amp;VLOOKUP($C866,ModMap!$A$2:$B$21,2,FALSE)&amp;"'!$K:$K"),0)),"")</f>
        <v/>
      </c>
      <c r="AM866" s="50">
        <f t="shared" si="1"/>
        <v>2</v>
      </c>
      <c r="AN866" s="50" t="str">
        <f t="shared" si="2"/>
        <v>Not Started</v>
      </c>
      <c r="AO866" s="51" t="str">
        <f t="array" ref="AO866">IFERROR(INDEX(INDIRECT("'"&amp;VLOOKUP($C866,ModMap!$A$2:$B$21,2,FALSE)&amp;"'!AO:AO"),MATCH($K866,INDIRECT("'"&amp;VLOOKUP($C866,ModMap!$A$2:$B$21,2,FALSE)&amp;"'!$K:$K"),0)),"")</f>
        <v/>
      </c>
      <c r="AP866" s="49" t="str">
        <f t="array" ref="AP866">IFERROR(HYPERLINK("#'"&amp;VLOOKUP($C866,ModMap!$A$2:$B$21,2,FALSE)&amp;"'!V"&amp;MATCH($K866,INDIRECT("'"&amp;VLOOKUP($C866,ModMap!$A$2:$B$21,2,FALSE)&amp;"'!$K:$K"),0),"Edit on module sheet"),"")</f>
        <v>Edit on module sheet</v>
      </c>
    </row>
    <row r="867" ht="42.0" customHeight="1">
      <c r="A867" s="39">
        <v>865.0</v>
      </c>
      <c r="B867" s="39">
        <v>865.0</v>
      </c>
      <c r="C867" s="39" t="s">
        <v>133</v>
      </c>
      <c r="D867" s="40" t="s">
        <v>134</v>
      </c>
      <c r="E867" s="31" t="s">
        <v>69</v>
      </c>
      <c r="F867" s="68" t="s">
        <v>1900</v>
      </c>
      <c r="G867" s="40" t="s">
        <v>1901</v>
      </c>
      <c r="H867" s="39" t="s">
        <v>2853</v>
      </c>
      <c r="I867" s="39" t="s">
        <v>2854</v>
      </c>
      <c r="J867" s="40" t="s">
        <v>2855</v>
      </c>
      <c r="K867" s="39" t="s">
        <v>4016</v>
      </c>
      <c r="L867" s="40" t="s">
        <v>4017</v>
      </c>
      <c r="M867" s="48" t="s">
        <v>434</v>
      </c>
      <c r="N867" s="39" t="s">
        <v>1907</v>
      </c>
      <c r="O867" s="39" t="s">
        <v>2858</v>
      </c>
      <c r="P867" s="40" t="s">
        <v>2859</v>
      </c>
      <c r="Q867" s="40" t="s">
        <v>2860</v>
      </c>
      <c r="R867" s="39" t="s">
        <v>1910</v>
      </c>
      <c r="S867" s="39" t="s">
        <v>69</v>
      </c>
      <c r="T867" s="39" t="str">
        <f t="array" ref="T867">IFERROR(INDEX(INDIRECT("'"&amp;VLOOKUP($C867,ModMap!$A$2:$B$21,2,FALSE)&amp;"'!T:T"),MATCH($K867,INDIRECT("'"&amp;VLOOKUP($C867,ModMap!$A$2:$B$21,2,FALSE)&amp;"'!$K:$K"),0)),"")</f>
        <v>Unassigned</v>
      </c>
      <c r="U867" s="48" t="s">
        <v>33</v>
      </c>
      <c r="V867" s="39" t="str">
        <f t="array" ref="V867">IFERROR(INDEX(INDIRECT("'"&amp;VLOOKUP($C867,ModMap!$A$2:$B$21,2,FALSE)&amp;"'!V:V"),MATCH($K867,INDIRECT("'"&amp;VLOOKUP($C867,ModMap!$A$2:$B$21,2,FALSE)&amp;"'!$K:$K"),0)),"")</f>
        <v>Not Started</v>
      </c>
      <c r="W867" s="39" t="str">
        <f t="array" ref="W867">IFERROR(INDEX(INDIRECT("'"&amp;VLOOKUP($C867,ModMap!$A$2:$B$21,2,FALSE)&amp;"'!W:W"),MATCH($K867,INDIRECT("'"&amp;VLOOKUP($C867,ModMap!$A$2:$B$21,2,FALSE)&amp;"'!$K:$K"),0)),"")</f>
        <v>Unassigned</v>
      </c>
      <c r="X867" s="44" t="s">
        <v>36</v>
      </c>
      <c r="Y867" s="39" t="str">
        <f t="array" ref="Y867">IFERROR(INDEX(INDIRECT("'"&amp;VLOOKUP($C867,ModMap!$A$2:$B$21,2,FALSE)&amp;"'!Y:Y"),MATCH($K867,INDIRECT("'"&amp;VLOOKUP($C867,ModMap!$A$2:$B$21,2,FALSE)&amp;"'!$K:$K"),0)),"")</f>
        <v>N/A</v>
      </c>
      <c r="Z867" s="39" t="str">
        <f t="array" ref="Z867">IFERROR(INDEX(INDIRECT("'"&amp;VLOOKUP($C867,ModMap!$A$2:$B$21,2,FALSE)&amp;"'!Z:Z"),MATCH($K867,INDIRECT("'"&amp;VLOOKUP($C867,ModMap!$A$2:$B$21,2,FALSE)&amp;"'!$K:$K"),0)),"")</f>
        <v/>
      </c>
      <c r="AA867" s="44" t="s">
        <v>36</v>
      </c>
      <c r="AB867" s="39" t="str">
        <f t="array" ref="AB867">IFERROR(INDEX(INDIRECT("'"&amp;VLOOKUP($C867,ModMap!$A$2:$B$21,2,FALSE)&amp;"'!AB:AB"),MATCH($K867,INDIRECT("'"&amp;VLOOKUP($C867,ModMap!$A$2:$B$21,2,FALSE)&amp;"'!$K:$K"),0)),"")</f>
        <v>N/A</v>
      </c>
      <c r="AC867" s="39" t="str">
        <f t="array" ref="AC867">IFERROR(INDEX(INDIRECT("'"&amp;VLOOKUP($C867,ModMap!$A$2:$B$21,2,FALSE)&amp;"'!AC:AC"),MATCH($K867,INDIRECT("'"&amp;VLOOKUP($C867,ModMap!$A$2:$B$21,2,FALSE)&amp;"'!$K:$K"),0)),"")</f>
        <v/>
      </c>
      <c r="AD867" s="48" t="s">
        <v>33</v>
      </c>
      <c r="AE867" s="39" t="str">
        <f t="array" ref="AE867">IFERROR(INDEX(INDIRECT("'"&amp;VLOOKUP($C867,ModMap!$A$2:$B$21,2,FALSE)&amp;"'!AE:AE"),MATCH($K867,INDIRECT("'"&amp;VLOOKUP($C867,ModMap!$A$2:$B$21,2,FALSE)&amp;"'!$K:$K"),0)),"")</f>
        <v>Not Started</v>
      </c>
      <c r="AF867" s="39" t="str">
        <f t="array" ref="AF867">IFERROR(INDEX(INDIRECT("'"&amp;VLOOKUP($C867,ModMap!$A$2:$B$21,2,FALSE)&amp;"'!AF:AF"),MATCH($K867,INDIRECT("'"&amp;VLOOKUP($C867,ModMap!$A$2:$B$21,2,FALSE)&amp;"'!$K:$K"),0)),"")</f>
        <v>Unassigned</v>
      </c>
      <c r="AG867" s="48" t="s">
        <v>33</v>
      </c>
      <c r="AH867" s="39" t="str">
        <f t="array" ref="AH867">IFERROR(INDEX(INDIRECT("'"&amp;VLOOKUP($C867,ModMap!$A$2:$B$21,2,FALSE)&amp;"'!AH:AH"),MATCH($K867,INDIRECT("'"&amp;VLOOKUP($C867,ModMap!$A$2:$B$21,2,FALSE)&amp;"'!$K:$K"),0)),"")</f>
        <v>Not Started</v>
      </c>
      <c r="AI867" s="39" t="str">
        <f t="array" ref="AI867">IFERROR(INDEX(INDIRECT("'"&amp;VLOOKUP($C867,ModMap!$A$2:$B$21,2,FALSE)&amp;"'!AI:AI"),MATCH($K867,INDIRECT("'"&amp;VLOOKUP($C867,ModMap!$A$2:$B$21,2,FALSE)&amp;"'!$K:$K"),0)),"")</f>
        <v>Unassigned</v>
      </c>
      <c r="AJ867" s="44" t="s">
        <v>36</v>
      </c>
      <c r="AK867" s="39" t="str">
        <f t="array" ref="AK867">IFERROR(INDEX(INDIRECT("'"&amp;VLOOKUP($C867,ModMap!$A$2:$B$21,2,FALSE)&amp;"'!AK:AK"),MATCH($K867,INDIRECT("'"&amp;VLOOKUP($C867,ModMap!$A$2:$B$21,2,FALSE)&amp;"'!$K:$K"),0)),"")</f>
        <v>N/A</v>
      </c>
      <c r="AL867" s="39" t="str">
        <f t="array" ref="AL867">IFERROR(INDEX(INDIRECT("'"&amp;VLOOKUP($C867,ModMap!$A$2:$B$21,2,FALSE)&amp;"'!AL:AL"),MATCH($K867,INDIRECT("'"&amp;VLOOKUP($C867,ModMap!$A$2:$B$21,2,FALSE)&amp;"'!$K:$K"),0)),"")</f>
        <v/>
      </c>
      <c r="AM867" s="39">
        <f t="shared" si="1"/>
        <v>3</v>
      </c>
      <c r="AN867" s="39" t="str">
        <f t="shared" si="2"/>
        <v>Not Started</v>
      </c>
      <c r="AO867" s="40" t="str">
        <f t="array" ref="AO867">IFERROR(INDEX(INDIRECT("'"&amp;VLOOKUP($C867,ModMap!$A$2:$B$21,2,FALSE)&amp;"'!AO:AO"),MATCH($K867,INDIRECT("'"&amp;VLOOKUP($C867,ModMap!$A$2:$B$21,2,FALSE)&amp;"'!$K:$K"),0)),"")</f>
        <v/>
      </c>
      <c r="AP867" s="49" t="str">
        <f t="array" ref="AP867">IFERROR(HYPERLINK("#'"&amp;VLOOKUP($C867,ModMap!$A$2:$B$21,2,FALSE)&amp;"'!V"&amp;MATCH($K867,INDIRECT("'"&amp;VLOOKUP($C867,ModMap!$A$2:$B$21,2,FALSE)&amp;"'!$K:$K"),0),"Edit on module sheet"),"")</f>
        <v>Edit on module sheet</v>
      </c>
    </row>
    <row r="868" ht="42.0" customHeight="1">
      <c r="A868" s="50">
        <v>866.0</v>
      </c>
      <c r="B868" s="50">
        <v>866.0</v>
      </c>
      <c r="C868" s="50" t="s">
        <v>133</v>
      </c>
      <c r="D868" s="51" t="s">
        <v>134</v>
      </c>
      <c r="E868" s="30" t="s">
        <v>62</v>
      </c>
      <c r="F868" s="68" t="s">
        <v>1900</v>
      </c>
      <c r="G868" s="51" t="s">
        <v>1901</v>
      </c>
      <c r="H868" s="50" t="s">
        <v>2874</v>
      </c>
      <c r="I868" s="50" t="s">
        <v>2875</v>
      </c>
      <c r="J868" s="51" t="s">
        <v>2876</v>
      </c>
      <c r="K868" s="50" t="s">
        <v>2877</v>
      </c>
      <c r="L868" s="51" t="s">
        <v>2878</v>
      </c>
      <c r="M868" s="47" t="s">
        <v>200</v>
      </c>
      <c r="N868" s="50" t="s">
        <v>1907</v>
      </c>
      <c r="O868" s="50" t="s">
        <v>2858</v>
      </c>
      <c r="P868" s="51" t="s">
        <v>2879</v>
      </c>
      <c r="Q868" s="51" t="s">
        <v>2880</v>
      </c>
      <c r="R868" s="50" t="s">
        <v>1910</v>
      </c>
      <c r="S868" s="50" t="s">
        <v>1911</v>
      </c>
      <c r="T868" s="50" t="str">
        <f t="array" ref="T868">IFERROR(INDEX(INDIRECT("'"&amp;VLOOKUP($C868,ModMap!$A$2:$B$21,2,FALSE)&amp;"'!T:T"),MATCH($K868,INDIRECT("'"&amp;VLOOKUP($C868,ModMap!$A$2:$B$21,2,FALSE)&amp;"'!$K:$K"),0)),"")</f>
        <v>Unassigned</v>
      </c>
      <c r="U868" s="48" t="s">
        <v>33</v>
      </c>
      <c r="V868" s="50" t="str">
        <f t="array" ref="V868">IFERROR(INDEX(INDIRECT("'"&amp;VLOOKUP($C868,ModMap!$A$2:$B$21,2,FALSE)&amp;"'!V:V"),MATCH($K868,INDIRECT("'"&amp;VLOOKUP($C868,ModMap!$A$2:$B$21,2,FALSE)&amp;"'!$K:$K"),0)),"")</f>
        <v>Not Started</v>
      </c>
      <c r="W868" s="50" t="str">
        <f t="array" ref="W868">IFERROR(INDEX(INDIRECT("'"&amp;VLOOKUP($C868,ModMap!$A$2:$B$21,2,FALSE)&amp;"'!W:W"),MATCH($K868,INDIRECT("'"&amp;VLOOKUP($C868,ModMap!$A$2:$B$21,2,FALSE)&amp;"'!$K:$K"),0)),"")</f>
        <v>Unassigned</v>
      </c>
      <c r="X868" s="44" t="s">
        <v>36</v>
      </c>
      <c r="Y868" s="50" t="str">
        <f t="array" ref="Y868">IFERROR(INDEX(INDIRECT("'"&amp;VLOOKUP($C868,ModMap!$A$2:$B$21,2,FALSE)&amp;"'!Y:Y"),MATCH($K868,INDIRECT("'"&amp;VLOOKUP($C868,ModMap!$A$2:$B$21,2,FALSE)&amp;"'!$K:$K"),0)),"")</f>
        <v>N/A</v>
      </c>
      <c r="Z868" s="50" t="str">
        <f t="array" ref="Z868">IFERROR(INDEX(INDIRECT("'"&amp;VLOOKUP($C868,ModMap!$A$2:$B$21,2,FALSE)&amp;"'!Z:Z"),MATCH($K868,INDIRECT("'"&amp;VLOOKUP($C868,ModMap!$A$2:$B$21,2,FALSE)&amp;"'!$K:$K"),0)),"")</f>
        <v/>
      </c>
      <c r="AA868" s="44" t="s">
        <v>36</v>
      </c>
      <c r="AB868" s="50" t="str">
        <f t="array" ref="AB868">IFERROR(INDEX(INDIRECT("'"&amp;VLOOKUP($C868,ModMap!$A$2:$B$21,2,FALSE)&amp;"'!AB:AB"),MATCH($K868,INDIRECT("'"&amp;VLOOKUP($C868,ModMap!$A$2:$B$21,2,FALSE)&amp;"'!$K:$K"),0)),"")</f>
        <v>N/A</v>
      </c>
      <c r="AC868" s="50" t="str">
        <f t="array" ref="AC868">IFERROR(INDEX(INDIRECT("'"&amp;VLOOKUP($C868,ModMap!$A$2:$B$21,2,FALSE)&amp;"'!AC:AC"),MATCH($K868,INDIRECT("'"&amp;VLOOKUP($C868,ModMap!$A$2:$B$21,2,FALSE)&amp;"'!$K:$K"),0)),"")</f>
        <v/>
      </c>
      <c r="AD868" s="44" t="s">
        <v>36</v>
      </c>
      <c r="AE868" s="50" t="str">
        <f t="array" ref="AE868">IFERROR(INDEX(INDIRECT("'"&amp;VLOOKUP($C868,ModMap!$A$2:$B$21,2,FALSE)&amp;"'!AE:AE"),MATCH($K868,INDIRECT("'"&amp;VLOOKUP($C868,ModMap!$A$2:$B$21,2,FALSE)&amp;"'!$K:$K"),0)),"")</f>
        <v>N/A</v>
      </c>
      <c r="AF868" s="50" t="str">
        <f t="array" ref="AF868">IFERROR(INDEX(INDIRECT("'"&amp;VLOOKUP($C868,ModMap!$A$2:$B$21,2,FALSE)&amp;"'!AF:AF"),MATCH($K868,INDIRECT("'"&amp;VLOOKUP($C868,ModMap!$A$2:$B$21,2,FALSE)&amp;"'!$K:$K"),0)),"")</f>
        <v/>
      </c>
      <c r="AG868" s="48" t="s">
        <v>33</v>
      </c>
      <c r="AH868" s="50" t="str">
        <f t="array" ref="AH868">IFERROR(INDEX(INDIRECT("'"&amp;VLOOKUP($C868,ModMap!$A$2:$B$21,2,FALSE)&amp;"'!AH:AH"),MATCH($K868,INDIRECT("'"&amp;VLOOKUP($C868,ModMap!$A$2:$B$21,2,FALSE)&amp;"'!$K:$K"),0)),"")</f>
        <v>Not Started</v>
      </c>
      <c r="AI868" s="50" t="str">
        <f t="array" ref="AI868">IFERROR(INDEX(INDIRECT("'"&amp;VLOOKUP($C868,ModMap!$A$2:$B$21,2,FALSE)&amp;"'!AI:AI"),MATCH($K868,INDIRECT("'"&amp;VLOOKUP($C868,ModMap!$A$2:$B$21,2,FALSE)&amp;"'!$K:$K"),0)),"")</f>
        <v>Unassigned</v>
      </c>
      <c r="AJ868" s="44" t="s">
        <v>36</v>
      </c>
      <c r="AK868" s="50" t="str">
        <f t="array" ref="AK868">IFERROR(INDEX(INDIRECT("'"&amp;VLOOKUP($C868,ModMap!$A$2:$B$21,2,FALSE)&amp;"'!AK:AK"),MATCH($K868,INDIRECT("'"&amp;VLOOKUP($C868,ModMap!$A$2:$B$21,2,FALSE)&amp;"'!$K:$K"),0)),"")</f>
        <v>N/A</v>
      </c>
      <c r="AL868" s="50" t="str">
        <f t="array" ref="AL868">IFERROR(INDEX(INDIRECT("'"&amp;VLOOKUP($C868,ModMap!$A$2:$B$21,2,FALSE)&amp;"'!AL:AL"),MATCH($K868,INDIRECT("'"&amp;VLOOKUP($C868,ModMap!$A$2:$B$21,2,FALSE)&amp;"'!$K:$K"),0)),"")</f>
        <v/>
      </c>
      <c r="AM868" s="50">
        <f t="shared" si="1"/>
        <v>2</v>
      </c>
      <c r="AN868" s="50" t="str">
        <f t="shared" si="2"/>
        <v>Not Started</v>
      </c>
      <c r="AO868" s="51" t="str">
        <f t="array" ref="AO868">IFERROR(INDEX(INDIRECT("'"&amp;VLOOKUP($C868,ModMap!$A$2:$B$21,2,FALSE)&amp;"'!AO:AO"),MATCH($K868,INDIRECT("'"&amp;VLOOKUP($C868,ModMap!$A$2:$B$21,2,FALSE)&amp;"'!$K:$K"),0)),"")</f>
        <v/>
      </c>
      <c r="AP868" s="49" t="str">
        <f t="array" ref="AP868">IFERROR(HYPERLINK("#'"&amp;VLOOKUP($C868,ModMap!$A$2:$B$21,2,FALSE)&amp;"'!V"&amp;MATCH($K868,INDIRECT("'"&amp;VLOOKUP($C868,ModMap!$A$2:$B$21,2,FALSE)&amp;"'!$K:$K"),0),"Edit on module sheet"),"")</f>
        <v>Edit on module sheet</v>
      </c>
    </row>
    <row r="869" ht="42.0" customHeight="1">
      <c r="A869" s="39">
        <v>867.0</v>
      </c>
      <c r="B869" s="39">
        <v>867.0</v>
      </c>
      <c r="C869" s="39" t="s">
        <v>133</v>
      </c>
      <c r="D869" s="40" t="s">
        <v>134</v>
      </c>
      <c r="E869" s="30" t="s">
        <v>62</v>
      </c>
      <c r="F869" s="68" t="s">
        <v>1900</v>
      </c>
      <c r="G869" s="40" t="s">
        <v>1901</v>
      </c>
      <c r="H869" s="39" t="s">
        <v>2874</v>
      </c>
      <c r="I869" s="39" t="s">
        <v>2875</v>
      </c>
      <c r="J869" s="40" t="s">
        <v>2876</v>
      </c>
      <c r="K869" s="39" t="s">
        <v>2883</v>
      </c>
      <c r="L869" s="40" t="s">
        <v>2884</v>
      </c>
      <c r="M869" s="47" t="s">
        <v>200</v>
      </c>
      <c r="N869" s="39" t="s">
        <v>1907</v>
      </c>
      <c r="O869" s="39" t="s">
        <v>2858</v>
      </c>
      <c r="P869" s="40" t="s">
        <v>2879</v>
      </c>
      <c r="Q869" s="40" t="s">
        <v>2880</v>
      </c>
      <c r="R869" s="39" t="s">
        <v>1910</v>
      </c>
      <c r="S869" s="39" t="s">
        <v>1920</v>
      </c>
      <c r="T869" s="39" t="str">
        <f t="array" ref="T869">IFERROR(INDEX(INDIRECT("'"&amp;VLOOKUP($C869,ModMap!$A$2:$B$21,2,FALSE)&amp;"'!T:T"),MATCH($K869,INDIRECT("'"&amp;VLOOKUP($C869,ModMap!$A$2:$B$21,2,FALSE)&amp;"'!$K:$K"),0)),"")</f>
        <v>Unassigned</v>
      </c>
      <c r="U869" s="48" t="s">
        <v>33</v>
      </c>
      <c r="V869" s="39" t="str">
        <f t="array" ref="V869">IFERROR(INDEX(INDIRECT("'"&amp;VLOOKUP($C869,ModMap!$A$2:$B$21,2,FALSE)&amp;"'!V:V"),MATCH($K869,INDIRECT("'"&amp;VLOOKUP($C869,ModMap!$A$2:$B$21,2,FALSE)&amp;"'!$K:$K"),0)),"")</f>
        <v>Not Started</v>
      </c>
      <c r="W869" s="39" t="str">
        <f t="array" ref="W869">IFERROR(INDEX(INDIRECT("'"&amp;VLOOKUP($C869,ModMap!$A$2:$B$21,2,FALSE)&amp;"'!W:W"),MATCH($K869,INDIRECT("'"&amp;VLOOKUP($C869,ModMap!$A$2:$B$21,2,FALSE)&amp;"'!$K:$K"),0)),"")</f>
        <v>Unassigned</v>
      </c>
      <c r="X869" s="44" t="s">
        <v>36</v>
      </c>
      <c r="Y869" s="39" t="str">
        <f t="array" ref="Y869">IFERROR(INDEX(INDIRECT("'"&amp;VLOOKUP($C869,ModMap!$A$2:$B$21,2,FALSE)&amp;"'!Y:Y"),MATCH($K869,INDIRECT("'"&amp;VLOOKUP($C869,ModMap!$A$2:$B$21,2,FALSE)&amp;"'!$K:$K"),0)),"")</f>
        <v>N/A</v>
      </c>
      <c r="Z869" s="39" t="str">
        <f t="array" ref="Z869">IFERROR(INDEX(INDIRECT("'"&amp;VLOOKUP($C869,ModMap!$A$2:$B$21,2,FALSE)&amp;"'!Z:Z"),MATCH($K869,INDIRECT("'"&amp;VLOOKUP($C869,ModMap!$A$2:$B$21,2,FALSE)&amp;"'!$K:$K"),0)),"")</f>
        <v/>
      </c>
      <c r="AA869" s="44" t="s">
        <v>36</v>
      </c>
      <c r="AB869" s="39" t="str">
        <f t="array" ref="AB869">IFERROR(INDEX(INDIRECT("'"&amp;VLOOKUP($C869,ModMap!$A$2:$B$21,2,FALSE)&amp;"'!AB:AB"),MATCH($K869,INDIRECT("'"&amp;VLOOKUP($C869,ModMap!$A$2:$B$21,2,FALSE)&amp;"'!$K:$K"),0)),"")</f>
        <v>N/A</v>
      </c>
      <c r="AC869" s="39" t="str">
        <f t="array" ref="AC869">IFERROR(INDEX(INDIRECT("'"&amp;VLOOKUP($C869,ModMap!$A$2:$B$21,2,FALSE)&amp;"'!AC:AC"),MATCH($K869,INDIRECT("'"&amp;VLOOKUP($C869,ModMap!$A$2:$B$21,2,FALSE)&amp;"'!$K:$K"),0)),"")</f>
        <v/>
      </c>
      <c r="AD869" s="48" t="s">
        <v>33</v>
      </c>
      <c r="AE869" s="39" t="str">
        <f t="array" ref="AE869">IFERROR(INDEX(INDIRECT("'"&amp;VLOOKUP($C869,ModMap!$A$2:$B$21,2,FALSE)&amp;"'!AE:AE"),MATCH($K869,INDIRECT("'"&amp;VLOOKUP($C869,ModMap!$A$2:$B$21,2,FALSE)&amp;"'!$K:$K"),0)),"")</f>
        <v>Not Started</v>
      </c>
      <c r="AF869" s="39" t="str">
        <f t="array" ref="AF869">IFERROR(INDEX(INDIRECT("'"&amp;VLOOKUP($C869,ModMap!$A$2:$B$21,2,FALSE)&amp;"'!AF:AF"),MATCH($K869,INDIRECT("'"&amp;VLOOKUP($C869,ModMap!$A$2:$B$21,2,FALSE)&amp;"'!$K:$K"),0)),"")</f>
        <v>Unassigned</v>
      </c>
      <c r="AG869" s="48" t="s">
        <v>33</v>
      </c>
      <c r="AH869" s="39" t="str">
        <f t="array" ref="AH869">IFERROR(INDEX(INDIRECT("'"&amp;VLOOKUP($C869,ModMap!$A$2:$B$21,2,FALSE)&amp;"'!AH:AH"),MATCH($K869,INDIRECT("'"&amp;VLOOKUP($C869,ModMap!$A$2:$B$21,2,FALSE)&amp;"'!$K:$K"),0)),"")</f>
        <v>Not Started</v>
      </c>
      <c r="AI869" s="39" t="str">
        <f t="array" ref="AI869">IFERROR(INDEX(INDIRECT("'"&amp;VLOOKUP($C869,ModMap!$A$2:$B$21,2,FALSE)&amp;"'!AI:AI"),MATCH($K869,INDIRECT("'"&amp;VLOOKUP($C869,ModMap!$A$2:$B$21,2,FALSE)&amp;"'!$K:$K"),0)),"")</f>
        <v>Unassigned</v>
      </c>
      <c r="AJ869" s="44" t="s">
        <v>36</v>
      </c>
      <c r="AK869" s="39" t="str">
        <f t="array" ref="AK869">IFERROR(INDEX(INDIRECT("'"&amp;VLOOKUP($C869,ModMap!$A$2:$B$21,2,FALSE)&amp;"'!AK:AK"),MATCH($K869,INDIRECT("'"&amp;VLOOKUP($C869,ModMap!$A$2:$B$21,2,FALSE)&amp;"'!$K:$K"),0)),"")</f>
        <v>N/A</v>
      </c>
      <c r="AL869" s="39" t="str">
        <f t="array" ref="AL869">IFERROR(INDEX(INDIRECT("'"&amp;VLOOKUP($C869,ModMap!$A$2:$B$21,2,FALSE)&amp;"'!AL:AL"),MATCH($K869,INDIRECT("'"&amp;VLOOKUP($C869,ModMap!$A$2:$B$21,2,FALSE)&amp;"'!$K:$K"),0)),"")</f>
        <v/>
      </c>
      <c r="AM869" s="39">
        <f t="shared" si="1"/>
        <v>3</v>
      </c>
      <c r="AN869" s="39" t="str">
        <f t="shared" si="2"/>
        <v>Not Started</v>
      </c>
      <c r="AO869" s="40" t="str">
        <f t="array" ref="AO869">IFERROR(INDEX(INDIRECT("'"&amp;VLOOKUP($C869,ModMap!$A$2:$B$21,2,FALSE)&amp;"'!AO:AO"),MATCH($K869,INDIRECT("'"&amp;VLOOKUP($C869,ModMap!$A$2:$B$21,2,FALSE)&amp;"'!$K:$K"),0)),"")</f>
        <v/>
      </c>
      <c r="AP869" s="49" t="str">
        <f t="array" ref="AP869">IFERROR(HYPERLINK("#'"&amp;VLOOKUP($C869,ModMap!$A$2:$B$21,2,FALSE)&amp;"'!V"&amp;MATCH($K869,INDIRECT("'"&amp;VLOOKUP($C869,ModMap!$A$2:$B$21,2,FALSE)&amp;"'!$K:$K"),0),"Edit on module sheet"),"")</f>
        <v>Edit on module sheet</v>
      </c>
    </row>
    <row r="870" ht="42.0" customHeight="1">
      <c r="A870" s="50">
        <v>868.0</v>
      </c>
      <c r="B870" s="50">
        <v>868.0</v>
      </c>
      <c r="C870" s="50" t="s">
        <v>133</v>
      </c>
      <c r="D870" s="51" t="s">
        <v>134</v>
      </c>
      <c r="E870" s="30" t="s">
        <v>62</v>
      </c>
      <c r="F870" s="68" t="s">
        <v>1900</v>
      </c>
      <c r="G870" s="51" t="s">
        <v>1901</v>
      </c>
      <c r="H870" s="50" t="s">
        <v>2874</v>
      </c>
      <c r="I870" s="50" t="s">
        <v>2875</v>
      </c>
      <c r="J870" s="51" t="s">
        <v>2876</v>
      </c>
      <c r="K870" s="50" t="s">
        <v>2887</v>
      </c>
      <c r="L870" s="51" t="s">
        <v>1925</v>
      </c>
      <c r="M870" s="47" t="s">
        <v>200</v>
      </c>
      <c r="N870" s="50" t="s">
        <v>1907</v>
      </c>
      <c r="O870" s="50" t="s">
        <v>2858</v>
      </c>
      <c r="P870" s="51" t="s">
        <v>2879</v>
      </c>
      <c r="Q870" s="51" t="s">
        <v>2880</v>
      </c>
      <c r="R870" s="50" t="s">
        <v>1910</v>
      </c>
      <c r="S870" s="50" t="s">
        <v>1928</v>
      </c>
      <c r="T870" s="50" t="str">
        <f t="array" ref="T870">IFERROR(INDEX(INDIRECT("'"&amp;VLOOKUP($C870,ModMap!$A$2:$B$21,2,FALSE)&amp;"'!T:T"),MATCH($K870,INDIRECT("'"&amp;VLOOKUP($C870,ModMap!$A$2:$B$21,2,FALSE)&amp;"'!$K:$K"),0)),"")</f>
        <v>Unassigned</v>
      </c>
      <c r="U870" s="48" t="s">
        <v>33</v>
      </c>
      <c r="V870" s="50" t="str">
        <f t="array" ref="V870">IFERROR(INDEX(INDIRECT("'"&amp;VLOOKUP($C870,ModMap!$A$2:$B$21,2,FALSE)&amp;"'!V:V"),MATCH($K870,INDIRECT("'"&amp;VLOOKUP($C870,ModMap!$A$2:$B$21,2,FALSE)&amp;"'!$K:$K"),0)),"")</f>
        <v>Not Started</v>
      </c>
      <c r="W870" s="50" t="str">
        <f t="array" ref="W870">IFERROR(INDEX(INDIRECT("'"&amp;VLOOKUP($C870,ModMap!$A$2:$B$21,2,FALSE)&amp;"'!W:W"),MATCH($K870,INDIRECT("'"&amp;VLOOKUP($C870,ModMap!$A$2:$B$21,2,FALSE)&amp;"'!$K:$K"),0)),"")</f>
        <v>Unassigned</v>
      </c>
      <c r="X870" s="44" t="s">
        <v>36</v>
      </c>
      <c r="Y870" s="50" t="str">
        <f t="array" ref="Y870">IFERROR(INDEX(INDIRECT("'"&amp;VLOOKUP($C870,ModMap!$A$2:$B$21,2,FALSE)&amp;"'!Y:Y"),MATCH($K870,INDIRECT("'"&amp;VLOOKUP($C870,ModMap!$A$2:$B$21,2,FALSE)&amp;"'!$K:$K"),0)),"")</f>
        <v>N/A</v>
      </c>
      <c r="Z870" s="50" t="str">
        <f t="array" ref="Z870">IFERROR(INDEX(INDIRECT("'"&amp;VLOOKUP($C870,ModMap!$A$2:$B$21,2,FALSE)&amp;"'!Z:Z"),MATCH($K870,INDIRECT("'"&amp;VLOOKUP($C870,ModMap!$A$2:$B$21,2,FALSE)&amp;"'!$K:$K"),0)),"")</f>
        <v/>
      </c>
      <c r="AA870" s="44" t="s">
        <v>36</v>
      </c>
      <c r="AB870" s="50" t="str">
        <f t="array" ref="AB870">IFERROR(INDEX(INDIRECT("'"&amp;VLOOKUP($C870,ModMap!$A$2:$B$21,2,FALSE)&amp;"'!AB:AB"),MATCH($K870,INDIRECT("'"&amp;VLOOKUP($C870,ModMap!$A$2:$B$21,2,FALSE)&amp;"'!$K:$K"),0)),"")</f>
        <v>N/A</v>
      </c>
      <c r="AC870" s="50" t="str">
        <f t="array" ref="AC870">IFERROR(INDEX(INDIRECT("'"&amp;VLOOKUP($C870,ModMap!$A$2:$B$21,2,FALSE)&amp;"'!AC:AC"),MATCH($K870,INDIRECT("'"&amp;VLOOKUP($C870,ModMap!$A$2:$B$21,2,FALSE)&amp;"'!$K:$K"),0)),"")</f>
        <v/>
      </c>
      <c r="AD870" s="44" t="s">
        <v>36</v>
      </c>
      <c r="AE870" s="50" t="str">
        <f t="array" ref="AE870">IFERROR(INDEX(INDIRECT("'"&amp;VLOOKUP($C870,ModMap!$A$2:$B$21,2,FALSE)&amp;"'!AE:AE"),MATCH($K870,INDIRECT("'"&amp;VLOOKUP($C870,ModMap!$A$2:$B$21,2,FALSE)&amp;"'!$K:$K"),0)),"")</f>
        <v>N/A</v>
      </c>
      <c r="AF870" s="50" t="str">
        <f t="array" ref="AF870">IFERROR(INDEX(INDIRECT("'"&amp;VLOOKUP($C870,ModMap!$A$2:$B$21,2,FALSE)&amp;"'!AF:AF"),MATCH($K870,INDIRECT("'"&amp;VLOOKUP($C870,ModMap!$A$2:$B$21,2,FALSE)&amp;"'!$K:$K"),0)),"")</f>
        <v/>
      </c>
      <c r="AG870" s="48" t="s">
        <v>33</v>
      </c>
      <c r="AH870" s="50" t="str">
        <f t="array" ref="AH870">IFERROR(INDEX(INDIRECT("'"&amp;VLOOKUP($C870,ModMap!$A$2:$B$21,2,FALSE)&amp;"'!AH:AH"),MATCH($K870,INDIRECT("'"&amp;VLOOKUP($C870,ModMap!$A$2:$B$21,2,FALSE)&amp;"'!$K:$K"),0)),"")</f>
        <v>Not Started</v>
      </c>
      <c r="AI870" s="50" t="str">
        <f t="array" ref="AI870">IFERROR(INDEX(INDIRECT("'"&amp;VLOOKUP($C870,ModMap!$A$2:$B$21,2,FALSE)&amp;"'!AI:AI"),MATCH($K870,INDIRECT("'"&amp;VLOOKUP($C870,ModMap!$A$2:$B$21,2,FALSE)&amp;"'!$K:$K"),0)),"")</f>
        <v>Unassigned</v>
      </c>
      <c r="AJ870" s="44" t="s">
        <v>36</v>
      </c>
      <c r="AK870" s="50" t="str">
        <f t="array" ref="AK870">IFERROR(INDEX(INDIRECT("'"&amp;VLOOKUP($C870,ModMap!$A$2:$B$21,2,FALSE)&amp;"'!AK:AK"),MATCH($K870,INDIRECT("'"&amp;VLOOKUP($C870,ModMap!$A$2:$B$21,2,FALSE)&amp;"'!$K:$K"),0)),"")</f>
        <v>N/A</v>
      </c>
      <c r="AL870" s="50" t="str">
        <f t="array" ref="AL870">IFERROR(INDEX(INDIRECT("'"&amp;VLOOKUP($C870,ModMap!$A$2:$B$21,2,FALSE)&amp;"'!AL:AL"),MATCH($K870,INDIRECT("'"&amp;VLOOKUP($C870,ModMap!$A$2:$B$21,2,FALSE)&amp;"'!$K:$K"),0)),"")</f>
        <v/>
      </c>
      <c r="AM870" s="50">
        <f t="shared" si="1"/>
        <v>2</v>
      </c>
      <c r="AN870" s="50" t="str">
        <f t="shared" si="2"/>
        <v>Not Started</v>
      </c>
      <c r="AO870" s="51" t="str">
        <f t="array" ref="AO870">IFERROR(INDEX(INDIRECT("'"&amp;VLOOKUP($C870,ModMap!$A$2:$B$21,2,FALSE)&amp;"'!AO:AO"),MATCH($K870,INDIRECT("'"&amp;VLOOKUP($C870,ModMap!$A$2:$B$21,2,FALSE)&amp;"'!$K:$K"),0)),"")</f>
        <v/>
      </c>
      <c r="AP870" s="49" t="str">
        <f t="array" ref="AP870">IFERROR(HYPERLINK("#'"&amp;VLOOKUP($C870,ModMap!$A$2:$B$21,2,FALSE)&amp;"'!V"&amp;MATCH($K870,INDIRECT("'"&amp;VLOOKUP($C870,ModMap!$A$2:$B$21,2,FALSE)&amp;"'!$K:$K"),0),"Edit on module sheet"),"")</f>
        <v>Edit on module sheet</v>
      </c>
    </row>
    <row r="871" ht="42.0" customHeight="1">
      <c r="A871" s="39">
        <v>869.0</v>
      </c>
      <c r="B871" s="39">
        <v>869.0</v>
      </c>
      <c r="C871" s="39" t="s">
        <v>133</v>
      </c>
      <c r="D871" s="40" t="s">
        <v>134</v>
      </c>
      <c r="E871" s="31" t="s">
        <v>69</v>
      </c>
      <c r="F871" s="68" t="s">
        <v>1900</v>
      </c>
      <c r="G871" s="40" t="s">
        <v>1901</v>
      </c>
      <c r="H871" s="39" t="s">
        <v>2874</v>
      </c>
      <c r="I871" s="39" t="s">
        <v>2875</v>
      </c>
      <c r="J871" s="40" t="s">
        <v>2876</v>
      </c>
      <c r="K871" s="39" t="s">
        <v>4018</v>
      </c>
      <c r="L871" s="40" t="s">
        <v>4019</v>
      </c>
      <c r="M871" s="48" t="s">
        <v>434</v>
      </c>
      <c r="N871" s="39" t="s">
        <v>1907</v>
      </c>
      <c r="O871" s="39" t="s">
        <v>2858</v>
      </c>
      <c r="P871" s="40" t="s">
        <v>2879</v>
      </c>
      <c r="Q871" s="40" t="s">
        <v>2880</v>
      </c>
      <c r="R871" s="39" t="s">
        <v>1910</v>
      </c>
      <c r="S871" s="39" t="s">
        <v>69</v>
      </c>
      <c r="T871" s="39" t="str">
        <f t="array" ref="T871">IFERROR(INDEX(INDIRECT("'"&amp;VLOOKUP($C871,ModMap!$A$2:$B$21,2,FALSE)&amp;"'!T:T"),MATCH($K871,INDIRECT("'"&amp;VLOOKUP($C871,ModMap!$A$2:$B$21,2,FALSE)&amp;"'!$K:$K"),0)),"")</f>
        <v>Unassigned</v>
      </c>
      <c r="U871" s="48" t="s">
        <v>33</v>
      </c>
      <c r="V871" s="39" t="str">
        <f t="array" ref="V871">IFERROR(INDEX(INDIRECT("'"&amp;VLOOKUP($C871,ModMap!$A$2:$B$21,2,FALSE)&amp;"'!V:V"),MATCH($K871,INDIRECT("'"&amp;VLOOKUP($C871,ModMap!$A$2:$B$21,2,FALSE)&amp;"'!$K:$K"),0)),"")</f>
        <v>Not Started</v>
      </c>
      <c r="W871" s="39" t="str">
        <f t="array" ref="W871">IFERROR(INDEX(INDIRECT("'"&amp;VLOOKUP($C871,ModMap!$A$2:$B$21,2,FALSE)&amp;"'!W:W"),MATCH($K871,INDIRECT("'"&amp;VLOOKUP($C871,ModMap!$A$2:$B$21,2,FALSE)&amp;"'!$K:$K"),0)),"")</f>
        <v>Unassigned</v>
      </c>
      <c r="X871" s="44" t="s">
        <v>36</v>
      </c>
      <c r="Y871" s="39" t="str">
        <f t="array" ref="Y871">IFERROR(INDEX(INDIRECT("'"&amp;VLOOKUP($C871,ModMap!$A$2:$B$21,2,FALSE)&amp;"'!Y:Y"),MATCH($K871,INDIRECT("'"&amp;VLOOKUP($C871,ModMap!$A$2:$B$21,2,FALSE)&amp;"'!$K:$K"),0)),"")</f>
        <v>N/A</v>
      </c>
      <c r="Z871" s="39" t="str">
        <f t="array" ref="Z871">IFERROR(INDEX(INDIRECT("'"&amp;VLOOKUP($C871,ModMap!$A$2:$B$21,2,FALSE)&amp;"'!Z:Z"),MATCH($K871,INDIRECT("'"&amp;VLOOKUP($C871,ModMap!$A$2:$B$21,2,FALSE)&amp;"'!$K:$K"),0)),"")</f>
        <v/>
      </c>
      <c r="AA871" s="44" t="s">
        <v>36</v>
      </c>
      <c r="AB871" s="39" t="str">
        <f t="array" ref="AB871">IFERROR(INDEX(INDIRECT("'"&amp;VLOOKUP($C871,ModMap!$A$2:$B$21,2,FALSE)&amp;"'!AB:AB"),MATCH($K871,INDIRECT("'"&amp;VLOOKUP($C871,ModMap!$A$2:$B$21,2,FALSE)&amp;"'!$K:$K"),0)),"")</f>
        <v>N/A</v>
      </c>
      <c r="AC871" s="39" t="str">
        <f t="array" ref="AC871">IFERROR(INDEX(INDIRECT("'"&amp;VLOOKUP($C871,ModMap!$A$2:$B$21,2,FALSE)&amp;"'!AC:AC"),MATCH($K871,INDIRECT("'"&amp;VLOOKUP($C871,ModMap!$A$2:$B$21,2,FALSE)&amp;"'!$K:$K"),0)),"")</f>
        <v/>
      </c>
      <c r="AD871" s="48" t="s">
        <v>33</v>
      </c>
      <c r="AE871" s="39" t="str">
        <f t="array" ref="AE871">IFERROR(INDEX(INDIRECT("'"&amp;VLOOKUP($C871,ModMap!$A$2:$B$21,2,FALSE)&amp;"'!AE:AE"),MATCH($K871,INDIRECT("'"&amp;VLOOKUP($C871,ModMap!$A$2:$B$21,2,FALSE)&amp;"'!$K:$K"),0)),"")</f>
        <v>Not Started</v>
      </c>
      <c r="AF871" s="39" t="str">
        <f t="array" ref="AF871">IFERROR(INDEX(INDIRECT("'"&amp;VLOOKUP($C871,ModMap!$A$2:$B$21,2,FALSE)&amp;"'!AF:AF"),MATCH($K871,INDIRECT("'"&amp;VLOOKUP($C871,ModMap!$A$2:$B$21,2,FALSE)&amp;"'!$K:$K"),0)),"")</f>
        <v>Unassigned</v>
      </c>
      <c r="AG871" s="48" t="s">
        <v>33</v>
      </c>
      <c r="AH871" s="39" t="str">
        <f t="array" ref="AH871">IFERROR(INDEX(INDIRECT("'"&amp;VLOOKUP($C871,ModMap!$A$2:$B$21,2,FALSE)&amp;"'!AH:AH"),MATCH($K871,INDIRECT("'"&amp;VLOOKUP($C871,ModMap!$A$2:$B$21,2,FALSE)&amp;"'!$K:$K"),0)),"")</f>
        <v>Not Started</v>
      </c>
      <c r="AI871" s="39" t="str">
        <f t="array" ref="AI871">IFERROR(INDEX(INDIRECT("'"&amp;VLOOKUP($C871,ModMap!$A$2:$B$21,2,FALSE)&amp;"'!AI:AI"),MATCH($K871,INDIRECT("'"&amp;VLOOKUP($C871,ModMap!$A$2:$B$21,2,FALSE)&amp;"'!$K:$K"),0)),"")</f>
        <v>Unassigned</v>
      </c>
      <c r="AJ871" s="44" t="s">
        <v>36</v>
      </c>
      <c r="AK871" s="39" t="str">
        <f t="array" ref="AK871">IFERROR(INDEX(INDIRECT("'"&amp;VLOOKUP($C871,ModMap!$A$2:$B$21,2,FALSE)&amp;"'!AK:AK"),MATCH($K871,INDIRECT("'"&amp;VLOOKUP($C871,ModMap!$A$2:$B$21,2,FALSE)&amp;"'!$K:$K"),0)),"")</f>
        <v>N/A</v>
      </c>
      <c r="AL871" s="39" t="str">
        <f t="array" ref="AL871">IFERROR(INDEX(INDIRECT("'"&amp;VLOOKUP($C871,ModMap!$A$2:$B$21,2,FALSE)&amp;"'!AL:AL"),MATCH($K871,INDIRECT("'"&amp;VLOOKUP($C871,ModMap!$A$2:$B$21,2,FALSE)&amp;"'!$K:$K"),0)),"")</f>
        <v/>
      </c>
      <c r="AM871" s="39">
        <f t="shared" si="1"/>
        <v>3</v>
      </c>
      <c r="AN871" s="39" t="str">
        <f t="shared" si="2"/>
        <v>Not Started</v>
      </c>
      <c r="AO871" s="40" t="str">
        <f t="array" ref="AO871">IFERROR(INDEX(INDIRECT("'"&amp;VLOOKUP($C871,ModMap!$A$2:$B$21,2,FALSE)&amp;"'!AO:AO"),MATCH($K871,INDIRECT("'"&amp;VLOOKUP($C871,ModMap!$A$2:$B$21,2,FALSE)&amp;"'!$K:$K"),0)),"")</f>
        <v/>
      </c>
      <c r="AP871" s="49" t="str">
        <f t="array" ref="AP871">IFERROR(HYPERLINK("#'"&amp;VLOOKUP($C871,ModMap!$A$2:$B$21,2,FALSE)&amp;"'!V"&amp;MATCH($K871,INDIRECT("'"&amp;VLOOKUP($C871,ModMap!$A$2:$B$21,2,FALSE)&amp;"'!$K:$K"),0),"Edit on module sheet"),"")</f>
        <v>Edit on module sheet</v>
      </c>
    </row>
    <row r="872" ht="42.0" customHeight="1">
      <c r="A872" s="50">
        <v>870.0</v>
      </c>
      <c r="B872" s="50">
        <v>870.0</v>
      </c>
      <c r="C872" s="50" t="s">
        <v>133</v>
      </c>
      <c r="D872" s="51" t="s">
        <v>134</v>
      </c>
      <c r="E872" s="30" t="s">
        <v>62</v>
      </c>
      <c r="F872" s="68" t="s">
        <v>1900</v>
      </c>
      <c r="G872" s="51" t="s">
        <v>1901</v>
      </c>
      <c r="H872" s="50" t="s">
        <v>2890</v>
      </c>
      <c r="I872" s="50" t="s">
        <v>2891</v>
      </c>
      <c r="J872" s="51" t="s">
        <v>2892</v>
      </c>
      <c r="K872" s="50" t="s">
        <v>2893</v>
      </c>
      <c r="L872" s="51" t="s">
        <v>2894</v>
      </c>
      <c r="M872" s="47" t="s">
        <v>200</v>
      </c>
      <c r="N872" s="50" t="s">
        <v>1907</v>
      </c>
      <c r="O872" s="50" t="s">
        <v>2858</v>
      </c>
      <c r="P872" s="51" t="s">
        <v>2897</v>
      </c>
      <c r="Q872" s="51" t="s">
        <v>2898</v>
      </c>
      <c r="R872" s="50" t="s">
        <v>1910</v>
      </c>
      <c r="S872" s="50" t="s">
        <v>1911</v>
      </c>
      <c r="T872" s="50" t="str">
        <f t="array" ref="T872">IFERROR(INDEX(INDIRECT("'"&amp;VLOOKUP($C872,ModMap!$A$2:$B$21,2,FALSE)&amp;"'!T:T"),MATCH($K872,INDIRECT("'"&amp;VLOOKUP($C872,ModMap!$A$2:$B$21,2,FALSE)&amp;"'!$K:$K"),0)),"")</f>
        <v>Unassigned</v>
      </c>
      <c r="U872" s="48" t="s">
        <v>33</v>
      </c>
      <c r="V872" s="50" t="str">
        <f t="array" ref="V872">IFERROR(INDEX(INDIRECT("'"&amp;VLOOKUP($C872,ModMap!$A$2:$B$21,2,FALSE)&amp;"'!V:V"),MATCH($K872,INDIRECT("'"&amp;VLOOKUP($C872,ModMap!$A$2:$B$21,2,FALSE)&amp;"'!$K:$K"),0)),"")</f>
        <v>Not Started</v>
      </c>
      <c r="W872" s="50" t="str">
        <f t="array" ref="W872">IFERROR(INDEX(INDIRECT("'"&amp;VLOOKUP($C872,ModMap!$A$2:$B$21,2,FALSE)&amp;"'!W:W"),MATCH($K872,INDIRECT("'"&amp;VLOOKUP($C872,ModMap!$A$2:$B$21,2,FALSE)&amp;"'!$K:$K"),0)),"")</f>
        <v>Unassigned</v>
      </c>
      <c r="X872" s="44" t="s">
        <v>36</v>
      </c>
      <c r="Y872" s="50" t="str">
        <f t="array" ref="Y872">IFERROR(INDEX(INDIRECT("'"&amp;VLOOKUP($C872,ModMap!$A$2:$B$21,2,FALSE)&amp;"'!Y:Y"),MATCH($K872,INDIRECT("'"&amp;VLOOKUP($C872,ModMap!$A$2:$B$21,2,FALSE)&amp;"'!$K:$K"),0)),"")</f>
        <v>N/A</v>
      </c>
      <c r="Z872" s="50" t="str">
        <f t="array" ref="Z872">IFERROR(INDEX(INDIRECT("'"&amp;VLOOKUP($C872,ModMap!$A$2:$B$21,2,FALSE)&amp;"'!Z:Z"),MATCH($K872,INDIRECT("'"&amp;VLOOKUP($C872,ModMap!$A$2:$B$21,2,FALSE)&amp;"'!$K:$K"),0)),"")</f>
        <v/>
      </c>
      <c r="AA872" s="44" t="s">
        <v>36</v>
      </c>
      <c r="AB872" s="50" t="str">
        <f t="array" ref="AB872">IFERROR(INDEX(INDIRECT("'"&amp;VLOOKUP($C872,ModMap!$A$2:$B$21,2,FALSE)&amp;"'!AB:AB"),MATCH($K872,INDIRECT("'"&amp;VLOOKUP($C872,ModMap!$A$2:$B$21,2,FALSE)&amp;"'!$K:$K"),0)),"")</f>
        <v>N/A</v>
      </c>
      <c r="AC872" s="50" t="str">
        <f t="array" ref="AC872">IFERROR(INDEX(INDIRECT("'"&amp;VLOOKUP($C872,ModMap!$A$2:$B$21,2,FALSE)&amp;"'!AC:AC"),MATCH($K872,INDIRECT("'"&amp;VLOOKUP($C872,ModMap!$A$2:$B$21,2,FALSE)&amp;"'!$K:$K"),0)),"")</f>
        <v/>
      </c>
      <c r="AD872" s="44" t="s">
        <v>36</v>
      </c>
      <c r="AE872" s="50" t="str">
        <f t="array" ref="AE872">IFERROR(INDEX(INDIRECT("'"&amp;VLOOKUP($C872,ModMap!$A$2:$B$21,2,FALSE)&amp;"'!AE:AE"),MATCH($K872,INDIRECT("'"&amp;VLOOKUP($C872,ModMap!$A$2:$B$21,2,FALSE)&amp;"'!$K:$K"),0)),"")</f>
        <v>N/A</v>
      </c>
      <c r="AF872" s="50" t="str">
        <f t="array" ref="AF872">IFERROR(INDEX(INDIRECT("'"&amp;VLOOKUP($C872,ModMap!$A$2:$B$21,2,FALSE)&amp;"'!AF:AF"),MATCH($K872,INDIRECT("'"&amp;VLOOKUP($C872,ModMap!$A$2:$B$21,2,FALSE)&amp;"'!$K:$K"),0)),"")</f>
        <v/>
      </c>
      <c r="AG872" s="48" t="s">
        <v>33</v>
      </c>
      <c r="AH872" s="50" t="str">
        <f t="array" ref="AH872">IFERROR(INDEX(INDIRECT("'"&amp;VLOOKUP($C872,ModMap!$A$2:$B$21,2,FALSE)&amp;"'!AH:AH"),MATCH($K872,INDIRECT("'"&amp;VLOOKUP($C872,ModMap!$A$2:$B$21,2,FALSE)&amp;"'!$K:$K"),0)),"")</f>
        <v>Not Started</v>
      </c>
      <c r="AI872" s="50" t="str">
        <f t="array" ref="AI872">IFERROR(INDEX(INDIRECT("'"&amp;VLOOKUP($C872,ModMap!$A$2:$B$21,2,FALSE)&amp;"'!AI:AI"),MATCH($K872,INDIRECT("'"&amp;VLOOKUP($C872,ModMap!$A$2:$B$21,2,FALSE)&amp;"'!$K:$K"),0)),"")</f>
        <v>Unassigned</v>
      </c>
      <c r="AJ872" s="44" t="s">
        <v>36</v>
      </c>
      <c r="AK872" s="50" t="str">
        <f t="array" ref="AK872">IFERROR(INDEX(INDIRECT("'"&amp;VLOOKUP($C872,ModMap!$A$2:$B$21,2,FALSE)&amp;"'!AK:AK"),MATCH($K872,INDIRECT("'"&amp;VLOOKUP($C872,ModMap!$A$2:$B$21,2,FALSE)&amp;"'!$K:$K"),0)),"")</f>
        <v>N/A</v>
      </c>
      <c r="AL872" s="50" t="str">
        <f t="array" ref="AL872">IFERROR(INDEX(INDIRECT("'"&amp;VLOOKUP($C872,ModMap!$A$2:$B$21,2,FALSE)&amp;"'!AL:AL"),MATCH($K872,INDIRECT("'"&amp;VLOOKUP($C872,ModMap!$A$2:$B$21,2,FALSE)&amp;"'!$K:$K"),0)),"")</f>
        <v/>
      </c>
      <c r="AM872" s="50">
        <f t="shared" si="1"/>
        <v>2</v>
      </c>
      <c r="AN872" s="50" t="str">
        <f t="shared" si="2"/>
        <v>Not Started</v>
      </c>
      <c r="AO872" s="51" t="str">
        <f t="array" ref="AO872">IFERROR(INDEX(INDIRECT("'"&amp;VLOOKUP($C872,ModMap!$A$2:$B$21,2,FALSE)&amp;"'!AO:AO"),MATCH($K872,INDIRECT("'"&amp;VLOOKUP($C872,ModMap!$A$2:$B$21,2,FALSE)&amp;"'!$K:$K"),0)),"")</f>
        <v/>
      </c>
      <c r="AP872" s="49" t="str">
        <f t="array" ref="AP872">IFERROR(HYPERLINK("#'"&amp;VLOOKUP($C872,ModMap!$A$2:$B$21,2,FALSE)&amp;"'!V"&amp;MATCH($K872,INDIRECT("'"&amp;VLOOKUP($C872,ModMap!$A$2:$B$21,2,FALSE)&amp;"'!$K:$K"),0),"Edit on module sheet"),"")</f>
        <v>Edit on module sheet</v>
      </c>
    </row>
    <row r="873" ht="42.0" customHeight="1">
      <c r="A873" s="39">
        <v>871.0</v>
      </c>
      <c r="B873" s="39">
        <v>871.0</v>
      </c>
      <c r="C873" s="39" t="s">
        <v>133</v>
      </c>
      <c r="D873" s="40" t="s">
        <v>134</v>
      </c>
      <c r="E873" s="30" t="s">
        <v>62</v>
      </c>
      <c r="F873" s="68" t="s">
        <v>1900</v>
      </c>
      <c r="G873" s="40" t="s">
        <v>1901</v>
      </c>
      <c r="H873" s="39" t="s">
        <v>2890</v>
      </c>
      <c r="I873" s="39" t="s">
        <v>2891</v>
      </c>
      <c r="J873" s="40" t="s">
        <v>2892</v>
      </c>
      <c r="K873" s="39" t="s">
        <v>2899</v>
      </c>
      <c r="L873" s="40" t="s">
        <v>2900</v>
      </c>
      <c r="M873" s="47" t="s">
        <v>200</v>
      </c>
      <c r="N873" s="39" t="s">
        <v>1907</v>
      </c>
      <c r="O873" s="39" t="s">
        <v>2858</v>
      </c>
      <c r="P873" s="40" t="s">
        <v>2897</v>
      </c>
      <c r="Q873" s="40" t="s">
        <v>2898</v>
      </c>
      <c r="R873" s="39" t="s">
        <v>1910</v>
      </c>
      <c r="S873" s="39" t="s">
        <v>1920</v>
      </c>
      <c r="T873" s="39" t="str">
        <f t="array" ref="T873">IFERROR(INDEX(INDIRECT("'"&amp;VLOOKUP($C873,ModMap!$A$2:$B$21,2,FALSE)&amp;"'!T:T"),MATCH($K873,INDIRECT("'"&amp;VLOOKUP($C873,ModMap!$A$2:$B$21,2,FALSE)&amp;"'!$K:$K"),0)),"")</f>
        <v>Unassigned</v>
      </c>
      <c r="U873" s="48" t="s">
        <v>33</v>
      </c>
      <c r="V873" s="39" t="str">
        <f t="array" ref="V873">IFERROR(INDEX(INDIRECT("'"&amp;VLOOKUP($C873,ModMap!$A$2:$B$21,2,FALSE)&amp;"'!V:V"),MATCH($K873,INDIRECT("'"&amp;VLOOKUP($C873,ModMap!$A$2:$B$21,2,FALSE)&amp;"'!$K:$K"),0)),"")</f>
        <v>Not Started</v>
      </c>
      <c r="W873" s="39" t="str">
        <f t="array" ref="W873">IFERROR(INDEX(INDIRECT("'"&amp;VLOOKUP($C873,ModMap!$A$2:$B$21,2,FALSE)&amp;"'!W:W"),MATCH($K873,INDIRECT("'"&amp;VLOOKUP($C873,ModMap!$A$2:$B$21,2,FALSE)&amp;"'!$K:$K"),0)),"")</f>
        <v>Unassigned</v>
      </c>
      <c r="X873" s="44" t="s">
        <v>36</v>
      </c>
      <c r="Y873" s="39" t="str">
        <f t="array" ref="Y873">IFERROR(INDEX(INDIRECT("'"&amp;VLOOKUP($C873,ModMap!$A$2:$B$21,2,FALSE)&amp;"'!Y:Y"),MATCH($K873,INDIRECT("'"&amp;VLOOKUP($C873,ModMap!$A$2:$B$21,2,FALSE)&amp;"'!$K:$K"),0)),"")</f>
        <v>N/A</v>
      </c>
      <c r="Z873" s="39" t="str">
        <f t="array" ref="Z873">IFERROR(INDEX(INDIRECT("'"&amp;VLOOKUP($C873,ModMap!$A$2:$B$21,2,FALSE)&amp;"'!Z:Z"),MATCH($K873,INDIRECT("'"&amp;VLOOKUP($C873,ModMap!$A$2:$B$21,2,FALSE)&amp;"'!$K:$K"),0)),"")</f>
        <v/>
      </c>
      <c r="AA873" s="44" t="s">
        <v>36</v>
      </c>
      <c r="AB873" s="39" t="str">
        <f t="array" ref="AB873">IFERROR(INDEX(INDIRECT("'"&amp;VLOOKUP($C873,ModMap!$A$2:$B$21,2,FALSE)&amp;"'!AB:AB"),MATCH($K873,INDIRECT("'"&amp;VLOOKUP($C873,ModMap!$A$2:$B$21,2,FALSE)&amp;"'!$K:$K"),0)),"")</f>
        <v>N/A</v>
      </c>
      <c r="AC873" s="39" t="str">
        <f t="array" ref="AC873">IFERROR(INDEX(INDIRECT("'"&amp;VLOOKUP($C873,ModMap!$A$2:$B$21,2,FALSE)&amp;"'!AC:AC"),MATCH($K873,INDIRECT("'"&amp;VLOOKUP($C873,ModMap!$A$2:$B$21,2,FALSE)&amp;"'!$K:$K"),0)),"")</f>
        <v/>
      </c>
      <c r="AD873" s="48" t="s">
        <v>33</v>
      </c>
      <c r="AE873" s="39" t="str">
        <f t="array" ref="AE873">IFERROR(INDEX(INDIRECT("'"&amp;VLOOKUP($C873,ModMap!$A$2:$B$21,2,FALSE)&amp;"'!AE:AE"),MATCH($K873,INDIRECT("'"&amp;VLOOKUP($C873,ModMap!$A$2:$B$21,2,FALSE)&amp;"'!$K:$K"),0)),"")</f>
        <v>Not Started</v>
      </c>
      <c r="AF873" s="39" t="str">
        <f t="array" ref="AF873">IFERROR(INDEX(INDIRECT("'"&amp;VLOOKUP($C873,ModMap!$A$2:$B$21,2,FALSE)&amp;"'!AF:AF"),MATCH($K873,INDIRECT("'"&amp;VLOOKUP($C873,ModMap!$A$2:$B$21,2,FALSE)&amp;"'!$K:$K"),0)),"")</f>
        <v>Unassigned</v>
      </c>
      <c r="AG873" s="48" t="s">
        <v>33</v>
      </c>
      <c r="AH873" s="39" t="str">
        <f t="array" ref="AH873">IFERROR(INDEX(INDIRECT("'"&amp;VLOOKUP($C873,ModMap!$A$2:$B$21,2,FALSE)&amp;"'!AH:AH"),MATCH($K873,INDIRECT("'"&amp;VLOOKUP($C873,ModMap!$A$2:$B$21,2,FALSE)&amp;"'!$K:$K"),0)),"")</f>
        <v>Not Started</v>
      </c>
      <c r="AI873" s="39" t="str">
        <f t="array" ref="AI873">IFERROR(INDEX(INDIRECT("'"&amp;VLOOKUP($C873,ModMap!$A$2:$B$21,2,FALSE)&amp;"'!AI:AI"),MATCH($K873,INDIRECT("'"&amp;VLOOKUP($C873,ModMap!$A$2:$B$21,2,FALSE)&amp;"'!$K:$K"),0)),"")</f>
        <v>Unassigned</v>
      </c>
      <c r="AJ873" s="44" t="s">
        <v>36</v>
      </c>
      <c r="AK873" s="39" t="str">
        <f t="array" ref="AK873">IFERROR(INDEX(INDIRECT("'"&amp;VLOOKUP($C873,ModMap!$A$2:$B$21,2,FALSE)&amp;"'!AK:AK"),MATCH($K873,INDIRECT("'"&amp;VLOOKUP($C873,ModMap!$A$2:$B$21,2,FALSE)&amp;"'!$K:$K"),0)),"")</f>
        <v>N/A</v>
      </c>
      <c r="AL873" s="39" t="str">
        <f t="array" ref="AL873">IFERROR(INDEX(INDIRECT("'"&amp;VLOOKUP($C873,ModMap!$A$2:$B$21,2,FALSE)&amp;"'!AL:AL"),MATCH($K873,INDIRECT("'"&amp;VLOOKUP($C873,ModMap!$A$2:$B$21,2,FALSE)&amp;"'!$K:$K"),0)),"")</f>
        <v/>
      </c>
      <c r="AM873" s="39">
        <f t="shared" si="1"/>
        <v>3</v>
      </c>
      <c r="AN873" s="39" t="str">
        <f t="shared" si="2"/>
        <v>Not Started</v>
      </c>
      <c r="AO873" s="40" t="str">
        <f t="array" ref="AO873">IFERROR(INDEX(INDIRECT("'"&amp;VLOOKUP($C873,ModMap!$A$2:$B$21,2,FALSE)&amp;"'!AO:AO"),MATCH($K873,INDIRECT("'"&amp;VLOOKUP($C873,ModMap!$A$2:$B$21,2,FALSE)&amp;"'!$K:$K"),0)),"")</f>
        <v/>
      </c>
      <c r="AP873" s="49" t="str">
        <f t="array" ref="AP873">IFERROR(HYPERLINK("#'"&amp;VLOOKUP($C873,ModMap!$A$2:$B$21,2,FALSE)&amp;"'!V"&amp;MATCH($K873,INDIRECT("'"&amp;VLOOKUP($C873,ModMap!$A$2:$B$21,2,FALSE)&amp;"'!$K:$K"),0),"Edit on module sheet"),"")</f>
        <v>Edit on module sheet</v>
      </c>
    </row>
    <row r="874" ht="42.0" customHeight="1">
      <c r="A874" s="50">
        <v>872.0</v>
      </c>
      <c r="B874" s="50">
        <v>872.0</v>
      </c>
      <c r="C874" s="50" t="s">
        <v>133</v>
      </c>
      <c r="D874" s="51" t="s">
        <v>134</v>
      </c>
      <c r="E874" s="30" t="s">
        <v>62</v>
      </c>
      <c r="F874" s="68" t="s">
        <v>1900</v>
      </c>
      <c r="G874" s="51" t="s">
        <v>1901</v>
      </c>
      <c r="H874" s="50" t="s">
        <v>2890</v>
      </c>
      <c r="I874" s="50" t="s">
        <v>2891</v>
      </c>
      <c r="J874" s="51" t="s">
        <v>2892</v>
      </c>
      <c r="K874" s="50" t="s">
        <v>2903</v>
      </c>
      <c r="L874" s="51" t="s">
        <v>1925</v>
      </c>
      <c r="M874" s="47" t="s">
        <v>200</v>
      </c>
      <c r="N874" s="50" t="s">
        <v>1907</v>
      </c>
      <c r="O874" s="50" t="s">
        <v>2858</v>
      </c>
      <c r="P874" s="51" t="s">
        <v>2897</v>
      </c>
      <c r="Q874" s="51" t="s">
        <v>2898</v>
      </c>
      <c r="R874" s="50" t="s">
        <v>1910</v>
      </c>
      <c r="S874" s="50" t="s">
        <v>1928</v>
      </c>
      <c r="T874" s="50" t="str">
        <f t="array" ref="T874">IFERROR(INDEX(INDIRECT("'"&amp;VLOOKUP($C874,ModMap!$A$2:$B$21,2,FALSE)&amp;"'!T:T"),MATCH($K874,INDIRECT("'"&amp;VLOOKUP($C874,ModMap!$A$2:$B$21,2,FALSE)&amp;"'!$K:$K"),0)),"")</f>
        <v>Unassigned</v>
      </c>
      <c r="U874" s="48" t="s">
        <v>33</v>
      </c>
      <c r="V874" s="50" t="str">
        <f t="array" ref="V874">IFERROR(INDEX(INDIRECT("'"&amp;VLOOKUP($C874,ModMap!$A$2:$B$21,2,FALSE)&amp;"'!V:V"),MATCH($K874,INDIRECT("'"&amp;VLOOKUP($C874,ModMap!$A$2:$B$21,2,FALSE)&amp;"'!$K:$K"),0)),"")</f>
        <v>Not Started</v>
      </c>
      <c r="W874" s="50" t="str">
        <f t="array" ref="W874">IFERROR(INDEX(INDIRECT("'"&amp;VLOOKUP($C874,ModMap!$A$2:$B$21,2,FALSE)&amp;"'!W:W"),MATCH($K874,INDIRECT("'"&amp;VLOOKUP($C874,ModMap!$A$2:$B$21,2,FALSE)&amp;"'!$K:$K"),0)),"")</f>
        <v>Unassigned</v>
      </c>
      <c r="X874" s="44" t="s">
        <v>36</v>
      </c>
      <c r="Y874" s="50" t="str">
        <f t="array" ref="Y874">IFERROR(INDEX(INDIRECT("'"&amp;VLOOKUP($C874,ModMap!$A$2:$B$21,2,FALSE)&amp;"'!Y:Y"),MATCH($K874,INDIRECT("'"&amp;VLOOKUP($C874,ModMap!$A$2:$B$21,2,FALSE)&amp;"'!$K:$K"),0)),"")</f>
        <v>N/A</v>
      </c>
      <c r="Z874" s="50" t="str">
        <f t="array" ref="Z874">IFERROR(INDEX(INDIRECT("'"&amp;VLOOKUP($C874,ModMap!$A$2:$B$21,2,FALSE)&amp;"'!Z:Z"),MATCH($K874,INDIRECT("'"&amp;VLOOKUP($C874,ModMap!$A$2:$B$21,2,FALSE)&amp;"'!$K:$K"),0)),"")</f>
        <v/>
      </c>
      <c r="AA874" s="44" t="s">
        <v>36</v>
      </c>
      <c r="AB874" s="50" t="str">
        <f t="array" ref="AB874">IFERROR(INDEX(INDIRECT("'"&amp;VLOOKUP($C874,ModMap!$A$2:$B$21,2,FALSE)&amp;"'!AB:AB"),MATCH($K874,INDIRECT("'"&amp;VLOOKUP($C874,ModMap!$A$2:$B$21,2,FALSE)&amp;"'!$K:$K"),0)),"")</f>
        <v>N/A</v>
      </c>
      <c r="AC874" s="50" t="str">
        <f t="array" ref="AC874">IFERROR(INDEX(INDIRECT("'"&amp;VLOOKUP($C874,ModMap!$A$2:$B$21,2,FALSE)&amp;"'!AC:AC"),MATCH($K874,INDIRECT("'"&amp;VLOOKUP($C874,ModMap!$A$2:$B$21,2,FALSE)&amp;"'!$K:$K"),0)),"")</f>
        <v/>
      </c>
      <c r="AD874" s="44" t="s">
        <v>36</v>
      </c>
      <c r="AE874" s="50" t="str">
        <f t="array" ref="AE874">IFERROR(INDEX(INDIRECT("'"&amp;VLOOKUP($C874,ModMap!$A$2:$B$21,2,FALSE)&amp;"'!AE:AE"),MATCH($K874,INDIRECT("'"&amp;VLOOKUP($C874,ModMap!$A$2:$B$21,2,FALSE)&amp;"'!$K:$K"),0)),"")</f>
        <v>N/A</v>
      </c>
      <c r="AF874" s="50" t="str">
        <f t="array" ref="AF874">IFERROR(INDEX(INDIRECT("'"&amp;VLOOKUP($C874,ModMap!$A$2:$B$21,2,FALSE)&amp;"'!AF:AF"),MATCH($K874,INDIRECT("'"&amp;VLOOKUP($C874,ModMap!$A$2:$B$21,2,FALSE)&amp;"'!$K:$K"),0)),"")</f>
        <v/>
      </c>
      <c r="AG874" s="48" t="s">
        <v>33</v>
      </c>
      <c r="AH874" s="50" t="str">
        <f t="array" ref="AH874">IFERROR(INDEX(INDIRECT("'"&amp;VLOOKUP($C874,ModMap!$A$2:$B$21,2,FALSE)&amp;"'!AH:AH"),MATCH($K874,INDIRECT("'"&amp;VLOOKUP($C874,ModMap!$A$2:$B$21,2,FALSE)&amp;"'!$K:$K"),0)),"")</f>
        <v>Not Started</v>
      </c>
      <c r="AI874" s="50" t="str">
        <f t="array" ref="AI874">IFERROR(INDEX(INDIRECT("'"&amp;VLOOKUP($C874,ModMap!$A$2:$B$21,2,FALSE)&amp;"'!AI:AI"),MATCH($K874,INDIRECT("'"&amp;VLOOKUP($C874,ModMap!$A$2:$B$21,2,FALSE)&amp;"'!$K:$K"),0)),"")</f>
        <v>Unassigned</v>
      </c>
      <c r="AJ874" s="44" t="s">
        <v>36</v>
      </c>
      <c r="AK874" s="50" t="str">
        <f t="array" ref="AK874">IFERROR(INDEX(INDIRECT("'"&amp;VLOOKUP($C874,ModMap!$A$2:$B$21,2,FALSE)&amp;"'!AK:AK"),MATCH($K874,INDIRECT("'"&amp;VLOOKUP($C874,ModMap!$A$2:$B$21,2,FALSE)&amp;"'!$K:$K"),0)),"")</f>
        <v>N/A</v>
      </c>
      <c r="AL874" s="50" t="str">
        <f t="array" ref="AL874">IFERROR(INDEX(INDIRECT("'"&amp;VLOOKUP($C874,ModMap!$A$2:$B$21,2,FALSE)&amp;"'!AL:AL"),MATCH($K874,INDIRECT("'"&amp;VLOOKUP($C874,ModMap!$A$2:$B$21,2,FALSE)&amp;"'!$K:$K"),0)),"")</f>
        <v/>
      </c>
      <c r="AM874" s="50">
        <f t="shared" si="1"/>
        <v>2</v>
      </c>
      <c r="AN874" s="50" t="str">
        <f t="shared" si="2"/>
        <v>Not Started</v>
      </c>
      <c r="AO874" s="51" t="str">
        <f t="array" ref="AO874">IFERROR(INDEX(INDIRECT("'"&amp;VLOOKUP($C874,ModMap!$A$2:$B$21,2,FALSE)&amp;"'!AO:AO"),MATCH($K874,INDIRECT("'"&amp;VLOOKUP($C874,ModMap!$A$2:$B$21,2,FALSE)&amp;"'!$K:$K"),0)),"")</f>
        <v/>
      </c>
      <c r="AP874" s="49" t="str">
        <f t="array" ref="AP874">IFERROR(HYPERLINK("#'"&amp;VLOOKUP($C874,ModMap!$A$2:$B$21,2,FALSE)&amp;"'!V"&amp;MATCH($K874,INDIRECT("'"&amp;VLOOKUP($C874,ModMap!$A$2:$B$21,2,FALSE)&amp;"'!$K:$K"),0),"Edit on module sheet"),"")</f>
        <v>Edit on module sheet</v>
      </c>
    </row>
    <row r="875" ht="42.0" customHeight="1">
      <c r="A875" s="39">
        <v>873.0</v>
      </c>
      <c r="B875" s="39">
        <v>873.0</v>
      </c>
      <c r="C875" s="39" t="s">
        <v>133</v>
      </c>
      <c r="D875" s="40" t="s">
        <v>134</v>
      </c>
      <c r="E875" s="31" t="s">
        <v>69</v>
      </c>
      <c r="F875" s="68" t="s">
        <v>1900</v>
      </c>
      <c r="G875" s="40" t="s">
        <v>1901</v>
      </c>
      <c r="H875" s="39" t="s">
        <v>2890</v>
      </c>
      <c r="I875" s="39" t="s">
        <v>2891</v>
      </c>
      <c r="J875" s="40" t="s">
        <v>2892</v>
      </c>
      <c r="K875" s="39" t="s">
        <v>4020</v>
      </c>
      <c r="L875" s="40" t="s">
        <v>4021</v>
      </c>
      <c r="M875" s="48" t="s">
        <v>434</v>
      </c>
      <c r="N875" s="39" t="s">
        <v>1907</v>
      </c>
      <c r="O875" s="39" t="s">
        <v>2858</v>
      </c>
      <c r="P875" s="40" t="s">
        <v>2897</v>
      </c>
      <c r="Q875" s="40" t="s">
        <v>2898</v>
      </c>
      <c r="R875" s="39" t="s">
        <v>1910</v>
      </c>
      <c r="S875" s="39" t="s">
        <v>69</v>
      </c>
      <c r="T875" s="39" t="str">
        <f t="array" ref="T875">IFERROR(INDEX(INDIRECT("'"&amp;VLOOKUP($C875,ModMap!$A$2:$B$21,2,FALSE)&amp;"'!T:T"),MATCH($K875,INDIRECT("'"&amp;VLOOKUP($C875,ModMap!$A$2:$B$21,2,FALSE)&amp;"'!$K:$K"),0)),"")</f>
        <v>Unassigned</v>
      </c>
      <c r="U875" s="48" t="s">
        <v>33</v>
      </c>
      <c r="V875" s="39" t="str">
        <f t="array" ref="V875">IFERROR(INDEX(INDIRECT("'"&amp;VLOOKUP($C875,ModMap!$A$2:$B$21,2,FALSE)&amp;"'!V:V"),MATCH($K875,INDIRECT("'"&amp;VLOOKUP($C875,ModMap!$A$2:$B$21,2,FALSE)&amp;"'!$K:$K"),0)),"")</f>
        <v>Not Started</v>
      </c>
      <c r="W875" s="39" t="str">
        <f t="array" ref="W875">IFERROR(INDEX(INDIRECT("'"&amp;VLOOKUP($C875,ModMap!$A$2:$B$21,2,FALSE)&amp;"'!W:W"),MATCH($K875,INDIRECT("'"&amp;VLOOKUP($C875,ModMap!$A$2:$B$21,2,FALSE)&amp;"'!$K:$K"),0)),"")</f>
        <v>Unassigned</v>
      </c>
      <c r="X875" s="44" t="s">
        <v>36</v>
      </c>
      <c r="Y875" s="39" t="str">
        <f t="array" ref="Y875">IFERROR(INDEX(INDIRECT("'"&amp;VLOOKUP($C875,ModMap!$A$2:$B$21,2,FALSE)&amp;"'!Y:Y"),MATCH($K875,INDIRECT("'"&amp;VLOOKUP($C875,ModMap!$A$2:$B$21,2,FALSE)&amp;"'!$K:$K"),0)),"")</f>
        <v>N/A</v>
      </c>
      <c r="Z875" s="39" t="str">
        <f t="array" ref="Z875">IFERROR(INDEX(INDIRECT("'"&amp;VLOOKUP($C875,ModMap!$A$2:$B$21,2,FALSE)&amp;"'!Z:Z"),MATCH($K875,INDIRECT("'"&amp;VLOOKUP($C875,ModMap!$A$2:$B$21,2,FALSE)&amp;"'!$K:$K"),0)),"")</f>
        <v/>
      </c>
      <c r="AA875" s="44" t="s">
        <v>36</v>
      </c>
      <c r="AB875" s="39" t="str">
        <f t="array" ref="AB875">IFERROR(INDEX(INDIRECT("'"&amp;VLOOKUP($C875,ModMap!$A$2:$B$21,2,FALSE)&amp;"'!AB:AB"),MATCH($K875,INDIRECT("'"&amp;VLOOKUP($C875,ModMap!$A$2:$B$21,2,FALSE)&amp;"'!$K:$K"),0)),"")</f>
        <v>N/A</v>
      </c>
      <c r="AC875" s="39" t="str">
        <f t="array" ref="AC875">IFERROR(INDEX(INDIRECT("'"&amp;VLOOKUP($C875,ModMap!$A$2:$B$21,2,FALSE)&amp;"'!AC:AC"),MATCH($K875,INDIRECT("'"&amp;VLOOKUP($C875,ModMap!$A$2:$B$21,2,FALSE)&amp;"'!$K:$K"),0)),"")</f>
        <v/>
      </c>
      <c r="AD875" s="48" t="s">
        <v>33</v>
      </c>
      <c r="AE875" s="39" t="str">
        <f t="array" ref="AE875">IFERROR(INDEX(INDIRECT("'"&amp;VLOOKUP($C875,ModMap!$A$2:$B$21,2,FALSE)&amp;"'!AE:AE"),MATCH($K875,INDIRECT("'"&amp;VLOOKUP($C875,ModMap!$A$2:$B$21,2,FALSE)&amp;"'!$K:$K"),0)),"")</f>
        <v>Not Started</v>
      </c>
      <c r="AF875" s="39" t="str">
        <f t="array" ref="AF875">IFERROR(INDEX(INDIRECT("'"&amp;VLOOKUP($C875,ModMap!$A$2:$B$21,2,FALSE)&amp;"'!AF:AF"),MATCH($K875,INDIRECT("'"&amp;VLOOKUP($C875,ModMap!$A$2:$B$21,2,FALSE)&amp;"'!$K:$K"),0)),"")</f>
        <v>Unassigned</v>
      </c>
      <c r="AG875" s="48" t="s">
        <v>33</v>
      </c>
      <c r="AH875" s="39" t="str">
        <f t="array" ref="AH875">IFERROR(INDEX(INDIRECT("'"&amp;VLOOKUP($C875,ModMap!$A$2:$B$21,2,FALSE)&amp;"'!AH:AH"),MATCH($K875,INDIRECT("'"&amp;VLOOKUP($C875,ModMap!$A$2:$B$21,2,FALSE)&amp;"'!$K:$K"),0)),"")</f>
        <v>Not Started</v>
      </c>
      <c r="AI875" s="39" t="str">
        <f t="array" ref="AI875">IFERROR(INDEX(INDIRECT("'"&amp;VLOOKUP($C875,ModMap!$A$2:$B$21,2,FALSE)&amp;"'!AI:AI"),MATCH($K875,INDIRECT("'"&amp;VLOOKUP($C875,ModMap!$A$2:$B$21,2,FALSE)&amp;"'!$K:$K"),0)),"")</f>
        <v>Unassigned</v>
      </c>
      <c r="AJ875" s="44" t="s">
        <v>36</v>
      </c>
      <c r="AK875" s="39" t="str">
        <f t="array" ref="AK875">IFERROR(INDEX(INDIRECT("'"&amp;VLOOKUP($C875,ModMap!$A$2:$B$21,2,FALSE)&amp;"'!AK:AK"),MATCH($K875,INDIRECT("'"&amp;VLOOKUP($C875,ModMap!$A$2:$B$21,2,FALSE)&amp;"'!$K:$K"),0)),"")</f>
        <v>N/A</v>
      </c>
      <c r="AL875" s="39" t="str">
        <f t="array" ref="AL875">IFERROR(INDEX(INDIRECT("'"&amp;VLOOKUP($C875,ModMap!$A$2:$B$21,2,FALSE)&amp;"'!AL:AL"),MATCH($K875,INDIRECT("'"&amp;VLOOKUP($C875,ModMap!$A$2:$B$21,2,FALSE)&amp;"'!$K:$K"),0)),"")</f>
        <v/>
      </c>
      <c r="AM875" s="39">
        <f t="shared" si="1"/>
        <v>3</v>
      </c>
      <c r="AN875" s="39" t="str">
        <f t="shared" si="2"/>
        <v>Not Started</v>
      </c>
      <c r="AO875" s="40" t="str">
        <f t="array" ref="AO875">IFERROR(INDEX(INDIRECT("'"&amp;VLOOKUP($C875,ModMap!$A$2:$B$21,2,FALSE)&amp;"'!AO:AO"),MATCH($K875,INDIRECT("'"&amp;VLOOKUP($C875,ModMap!$A$2:$B$21,2,FALSE)&amp;"'!$K:$K"),0)),"")</f>
        <v/>
      </c>
      <c r="AP875" s="49" t="str">
        <f t="array" ref="AP875">IFERROR(HYPERLINK("#'"&amp;VLOOKUP($C875,ModMap!$A$2:$B$21,2,FALSE)&amp;"'!V"&amp;MATCH($K875,INDIRECT("'"&amp;VLOOKUP($C875,ModMap!$A$2:$B$21,2,FALSE)&amp;"'!$K:$K"),0),"Edit on module sheet"),"")</f>
        <v>Edit on module sheet</v>
      </c>
    </row>
    <row r="876" ht="42.0" customHeight="1">
      <c r="A876" s="50">
        <v>874.0</v>
      </c>
      <c r="B876" s="50">
        <v>874.0</v>
      </c>
      <c r="C876" s="50" t="s">
        <v>133</v>
      </c>
      <c r="D876" s="51" t="s">
        <v>134</v>
      </c>
      <c r="E876" s="30" t="s">
        <v>62</v>
      </c>
      <c r="F876" s="68" t="s">
        <v>1900</v>
      </c>
      <c r="G876" s="51" t="s">
        <v>1901</v>
      </c>
      <c r="H876" s="50" t="s">
        <v>2904</v>
      </c>
      <c r="I876" s="50" t="s">
        <v>2905</v>
      </c>
      <c r="J876" s="51" t="s">
        <v>2906</v>
      </c>
      <c r="K876" s="50" t="s">
        <v>2907</v>
      </c>
      <c r="L876" s="51" t="s">
        <v>2908</v>
      </c>
      <c r="M876" s="47" t="s">
        <v>200</v>
      </c>
      <c r="N876" s="50" t="s">
        <v>1907</v>
      </c>
      <c r="O876" s="50" t="s">
        <v>2858</v>
      </c>
      <c r="P876" s="51" t="s">
        <v>2909</v>
      </c>
      <c r="Q876" s="51" t="s">
        <v>2910</v>
      </c>
      <c r="R876" s="50" t="s">
        <v>1910</v>
      </c>
      <c r="S876" s="50" t="s">
        <v>1911</v>
      </c>
      <c r="T876" s="50" t="str">
        <f t="array" ref="T876">IFERROR(INDEX(INDIRECT("'"&amp;VLOOKUP($C876,ModMap!$A$2:$B$21,2,FALSE)&amp;"'!T:T"),MATCH($K876,INDIRECT("'"&amp;VLOOKUP($C876,ModMap!$A$2:$B$21,2,FALSE)&amp;"'!$K:$K"),0)),"")</f>
        <v>Unassigned</v>
      </c>
      <c r="U876" s="48" t="s">
        <v>33</v>
      </c>
      <c r="V876" s="50" t="str">
        <f t="array" ref="V876">IFERROR(INDEX(INDIRECT("'"&amp;VLOOKUP($C876,ModMap!$A$2:$B$21,2,FALSE)&amp;"'!V:V"),MATCH($K876,INDIRECT("'"&amp;VLOOKUP($C876,ModMap!$A$2:$B$21,2,FALSE)&amp;"'!$K:$K"),0)),"")</f>
        <v>Not Started</v>
      </c>
      <c r="W876" s="50" t="str">
        <f t="array" ref="W876">IFERROR(INDEX(INDIRECT("'"&amp;VLOOKUP($C876,ModMap!$A$2:$B$21,2,FALSE)&amp;"'!W:W"),MATCH($K876,INDIRECT("'"&amp;VLOOKUP($C876,ModMap!$A$2:$B$21,2,FALSE)&amp;"'!$K:$K"),0)),"")</f>
        <v>Unassigned</v>
      </c>
      <c r="X876" s="44" t="s">
        <v>36</v>
      </c>
      <c r="Y876" s="50" t="str">
        <f t="array" ref="Y876">IFERROR(INDEX(INDIRECT("'"&amp;VLOOKUP($C876,ModMap!$A$2:$B$21,2,FALSE)&amp;"'!Y:Y"),MATCH($K876,INDIRECT("'"&amp;VLOOKUP($C876,ModMap!$A$2:$B$21,2,FALSE)&amp;"'!$K:$K"),0)),"")</f>
        <v>N/A</v>
      </c>
      <c r="Z876" s="50" t="str">
        <f t="array" ref="Z876">IFERROR(INDEX(INDIRECT("'"&amp;VLOOKUP($C876,ModMap!$A$2:$B$21,2,FALSE)&amp;"'!Z:Z"),MATCH($K876,INDIRECT("'"&amp;VLOOKUP($C876,ModMap!$A$2:$B$21,2,FALSE)&amp;"'!$K:$K"),0)),"")</f>
        <v/>
      </c>
      <c r="AA876" s="44" t="s">
        <v>36</v>
      </c>
      <c r="AB876" s="50" t="str">
        <f t="array" ref="AB876">IFERROR(INDEX(INDIRECT("'"&amp;VLOOKUP($C876,ModMap!$A$2:$B$21,2,FALSE)&amp;"'!AB:AB"),MATCH($K876,INDIRECT("'"&amp;VLOOKUP($C876,ModMap!$A$2:$B$21,2,FALSE)&amp;"'!$K:$K"),0)),"")</f>
        <v>N/A</v>
      </c>
      <c r="AC876" s="50" t="str">
        <f t="array" ref="AC876">IFERROR(INDEX(INDIRECT("'"&amp;VLOOKUP($C876,ModMap!$A$2:$B$21,2,FALSE)&amp;"'!AC:AC"),MATCH($K876,INDIRECT("'"&amp;VLOOKUP($C876,ModMap!$A$2:$B$21,2,FALSE)&amp;"'!$K:$K"),0)),"")</f>
        <v/>
      </c>
      <c r="AD876" s="44" t="s">
        <v>36</v>
      </c>
      <c r="AE876" s="50" t="str">
        <f t="array" ref="AE876">IFERROR(INDEX(INDIRECT("'"&amp;VLOOKUP($C876,ModMap!$A$2:$B$21,2,FALSE)&amp;"'!AE:AE"),MATCH($K876,INDIRECT("'"&amp;VLOOKUP($C876,ModMap!$A$2:$B$21,2,FALSE)&amp;"'!$K:$K"),0)),"")</f>
        <v>N/A</v>
      </c>
      <c r="AF876" s="50" t="str">
        <f t="array" ref="AF876">IFERROR(INDEX(INDIRECT("'"&amp;VLOOKUP($C876,ModMap!$A$2:$B$21,2,FALSE)&amp;"'!AF:AF"),MATCH($K876,INDIRECT("'"&amp;VLOOKUP($C876,ModMap!$A$2:$B$21,2,FALSE)&amp;"'!$K:$K"),0)),"")</f>
        <v/>
      </c>
      <c r="AG876" s="48" t="s">
        <v>33</v>
      </c>
      <c r="AH876" s="50" t="str">
        <f t="array" ref="AH876">IFERROR(INDEX(INDIRECT("'"&amp;VLOOKUP($C876,ModMap!$A$2:$B$21,2,FALSE)&amp;"'!AH:AH"),MATCH($K876,INDIRECT("'"&amp;VLOOKUP($C876,ModMap!$A$2:$B$21,2,FALSE)&amp;"'!$K:$K"),0)),"")</f>
        <v>Not Started</v>
      </c>
      <c r="AI876" s="50" t="str">
        <f t="array" ref="AI876">IFERROR(INDEX(INDIRECT("'"&amp;VLOOKUP($C876,ModMap!$A$2:$B$21,2,FALSE)&amp;"'!AI:AI"),MATCH($K876,INDIRECT("'"&amp;VLOOKUP($C876,ModMap!$A$2:$B$21,2,FALSE)&amp;"'!$K:$K"),0)),"")</f>
        <v>Unassigned</v>
      </c>
      <c r="AJ876" s="44" t="s">
        <v>36</v>
      </c>
      <c r="AK876" s="50" t="str">
        <f t="array" ref="AK876">IFERROR(INDEX(INDIRECT("'"&amp;VLOOKUP($C876,ModMap!$A$2:$B$21,2,FALSE)&amp;"'!AK:AK"),MATCH($K876,INDIRECT("'"&amp;VLOOKUP($C876,ModMap!$A$2:$B$21,2,FALSE)&amp;"'!$K:$K"),0)),"")</f>
        <v>N/A</v>
      </c>
      <c r="AL876" s="50" t="str">
        <f t="array" ref="AL876">IFERROR(INDEX(INDIRECT("'"&amp;VLOOKUP($C876,ModMap!$A$2:$B$21,2,FALSE)&amp;"'!AL:AL"),MATCH($K876,INDIRECT("'"&amp;VLOOKUP($C876,ModMap!$A$2:$B$21,2,FALSE)&amp;"'!$K:$K"),0)),"")</f>
        <v/>
      </c>
      <c r="AM876" s="50">
        <f t="shared" si="1"/>
        <v>2</v>
      </c>
      <c r="AN876" s="50" t="str">
        <f t="shared" si="2"/>
        <v>Not Started</v>
      </c>
      <c r="AO876" s="51" t="str">
        <f t="array" ref="AO876">IFERROR(INDEX(INDIRECT("'"&amp;VLOOKUP($C876,ModMap!$A$2:$B$21,2,FALSE)&amp;"'!AO:AO"),MATCH($K876,INDIRECT("'"&amp;VLOOKUP($C876,ModMap!$A$2:$B$21,2,FALSE)&amp;"'!$K:$K"),0)),"")</f>
        <v/>
      </c>
      <c r="AP876" s="49" t="str">
        <f t="array" ref="AP876">IFERROR(HYPERLINK("#'"&amp;VLOOKUP($C876,ModMap!$A$2:$B$21,2,FALSE)&amp;"'!V"&amp;MATCH($K876,INDIRECT("'"&amp;VLOOKUP($C876,ModMap!$A$2:$B$21,2,FALSE)&amp;"'!$K:$K"),0),"Edit on module sheet"),"")</f>
        <v>Edit on module sheet</v>
      </c>
    </row>
    <row r="877" ht="42.0" customHeight="1">
      <c r="A877" s="39">
        <v>875.0</v>
      </c>
      <c r="B877" s="39">
        <v>875.0</v>
      </c>
      <c r="C877" s="39" t="s">
        <v>133</v>
      </c>
      <c r="D877" s="40" t="s">
        <v>134</v>
      </c>
      <c r="E877" s="30" t="s">
        <v>62</v>
      </c>
      <c r="F877" s="68" t="s">
        <v>1900</v>
      </c>
      <c r="G877" s="40" t="s">
        <v>1901</v>
      </c>
      <c r="H877" s="39" t="s">
        <v>2904</v>
      </c>
      <c r="I877" s="39" t="s">
        <v>2905</v>
      </c>
      <c r="J877" s="40" t="s">
        <v>2906</v>
      </c>
      <c r="K877" s="39" t="s">
        <v>2915</v>
      </c>
      <c r="L877" s="40" t="s">
        <v>2916</v>
      </c>
      <c r="M877" s="47" t="s">
        <v>200</v>
      </c>
      <c r="N877" s="39" t="s">
        <v>1907</v>
      </c>
      <c r="O877" s="39" t="s">
        <v>2858</v>
      </c>
      <c r="P877" s="40" t="s">
        <v>2909</v>
      </c>
      <c r="Q877" s="40" t="s">
        <v>2910</v>
      </c>
      <c r="R877" s="39" t="s">
        <v>1910</v>
      </c>
      <c r="S877" s="39" t="s">
        <v>1920</v>
      </c>
      <c r="T877" s="39" t="str">
        <f t="array" ref="T877">IFERROR(INDEX(INDIRECT("'"&amp;VLOOKUP($C877,ModMap!$A$2:$B$21,2,FALSE)&amp;"'!T:T"),MATCH($K877,INDIRECT("'"&amp;VLOOKUP($C877,ModMap!$A$2:$B$21,2,FALSE)&amp;"'!$K:$K"),0)),"")</f>
        <v>Unassigned</v>
      </c>
      <c r="U877" s="48" t="s">
        <v>33</v>
      </c>
      <c r="V877" s="39" t="str">
        <f t="array" ref="V877">IFERROR(INDEX(INDIRECT("'"&amp;VLOOKUP($C877,ModMap!$A$2:$B$21,2,FALSE)&amp;"'!V:V"),MATCH($K877,INDIRECT("'"&amp;VLOOKUP($C877,ModMap!$A$2:$B$21,2,FALSE)&amp;"'!$K:$K"),0)),"")</f>
        <v>Not Started</v>
      </c>
      <c r="W877" s="39" t="str">
        <f t="array" ref="W877">IFERROR(INDEX(INDIRECT("'"&amp;VLOOKUP($C877,ModMap!$A$2:$B$21,2,FALSE)&amp;"'!W:W"),MATCH($K877,INDIRECT("'"&amp;VLOOKUP($C877,ModMap!$A$2:$B$21,2,FALSE)&amp;"'!$K:$K"),0)),"")</f>
        <v>Unassigned</v>
      </c>
      <c r="X877" s="44" t="s">
        <v>36</v>
      </c>
      <c r="Y877" s="39" t="str">
        <f t="array" ref="Y877">IFERROR(INDEX(INDIRECT("'"&amp;VLOOKUP($C877,ModMap!$A$2:$B$21,2,FALSE)&amp;"'!Y:Y"),MATCH($K877,INDIRECT("'"&amp;VLOOKUP($C877,ModMap!$A$2:$B$21,2,FALSE)&amp;"'!$K:$K"),0)),"")</f>
        <v>N/A</v>
      </c>
      <c r="Z877" s="39" t="str">
        <f t="array" ref="Z877">IFERROR(INDEX(INDIRECT("'"&amp;VLOOKUP($C877,ModMap!$A$2:$B$21,2,FALSE)&amp;"'!Z:Z"),MATCH($K877,INDIRECT("'"&amp;VLOOKUP($C877,ModMap!$A$2:$B$21,2,FALSE)&amp;"'!$K:$K"),0)),"")</f>
        <v/>
      </c>
      <c r="AA877" s="44" t="s">
        <v>36</v>
      </c>
      <c r="AB877" s="39" t="str">
        <f t="array" ref="AB877">IFERROR(INDEX(INDIRECT("'"&amp;VLOOKUP($C877,ModMap!$A$2:$B$21,2,FALSE)&amp;"'!AB:AB"),MATCH($K877,INDIRECT("'"&amp;VLOOKUP($C877,ModMap!$A$2:$B$21,2,FALSE)&amp;"'!$K:$K"),0)),"")</f>
        <v>N/A</v>
      </c>
      <c r="AC877" s="39" t="str">
        <f t="array" ref="AC877">IFERROR(INDEX(INDIRECT("'"&amp;VLOOKUP($C877,ModMap!$A$2:$B$21,2,FALSE)&amp;"'!AC:AC"),MATCH($K877,INDIRECT("'"&amp;VLOOKUP($C877,ModMap!$A$2:$B$21,2,FALSE)&amp;"'!$K:$K"),0)),"")</f>
        <v/>
      </c>
      <c r="AD877" s="48" t="s">
        <v>33</v>
      </c>
      <c r="AE877" s="39" t="str">
        <f t="array" ref="AE877">IFERROR(INDEX(INDIRECT("'"&amp;VLOOKUP($C877,ModMap!$A$2:$B$21,2,FALSE)&amp;"'!AE:AE"),MATCH($K877,INDIRECT("'"&amp;VLOOKUP($C877,ModMap!$A$2:$B$21,2,FALSE)&amp;"'!$K:$K"),0)),"")</f>
        <v>Not Started</v>
      </c>
      <c r="AF877" s="39" t="str">
        <f t="array" ref="AF877">IFERROR(INDEX(INDIRECT("'"&amp;VLOOKUP($C877,ModMap!$A$2:$B$21,2,FALSE)&amp;"'!AF:AF"),MATCH($K877,INDIRECT("'"&amp;VLOOKUP($C877,ModMap!$A$2:$B$21,2,FALSE)&amp;"'!$K:$K"),0)),"")</f>
        <v>Unassigned</v>
      </c>
      <c r="AG877" s="48" t="s">
        <v>33</v>
      </c>
      <c r="AH877" s="39" t="str">
        <f t="array" ref="AH877">IFERROR(INDEX(INDIRECT("'"&amp;VLOOKUP($C877,ModMap!$A$2:$B$21,2,FALSE)&amp;"'!AH:AH"),MATCH($K877,INDIRECT("'"&amp;VLOOKUP($C877,ModMap!$A$2:$B$21,2,FALSE)&amp;"'!$K:$K"),0)),"")</f>
        <v>Not Started</v>
      </c>
      <c r="AI877" s="39" t="str">
        <f t="array" ref="AI877">IFERROR(INDEX(INDIRECT("'"&amp;VLOOKUP($C877,ModMap!$A$2:$B$21,2,FALSE)&amp;"'!AI:AI"),MATCH($K877,INDIRECT("'"&amp;VLOOKUP($C877,ModMap!$A$2:$B$21,2,FALSE)&amp;"'!$K:$K"),0)),"")</f>
        <v>Unassigned</v>
      </c>
      <c r="AJ877" s="44" t="s">
        <v>36</v>
      </c>
      <c r="AK877" s="39" t="str">
        <f t="array" ref="AK877">IFERROR(INDEX(INDIRECT("'"&amp;VLOOKUP($C877,ModMap!$A$2:$B$21,2,FALSE)&amp;"'!AK:AK"),MATCH($K877,INDIRECT("'"&amp;VLOOKUP($C877,ModMap!$A$2:$B$21,2,FALSE)&amp;"'!$K:$K"),0)),"")</f>
        <v>N/A</v>
      </c>
      <c r="AL877" s="39" t="str">
        <f t="array" ref="AL877">IFERROR(INDEX(INDIRECT("'"&amp;VLOOKUP($C877,ModMap!$A$2:$B$21,2,FALSE)&amp;"'!AL:AL"),MATCH($K877,INDIRECT("'"&amp;VLOOKUP($C877,ModMap!$A$2:$B$21,2,FALSE)&amp;"'!$K:$K"),0)),"")</f>
        <v/>
      </c>
      <c r="AM877" s="39">
        <f t="shared" si="1"/>
        <v>3</v>
      </c>
      <c r="AN877" s="39" t="str">
        <f t="shared" si="2"/>
        <v>Not Started</v>
      </c>
      <c r="AO877" s="40" t="str">
        <f t="array" ref="AO877">IFERROR(INDEX(INDIRECT("'"&amp;VLOOKUP($C877,ModMap!$A$2:$B$21,2,FALSE)&amp;"'!AO:AO"),MATCH($K877,INDIRECT("'"&amp;VLOOKUP($C877,ModMap!$A$2:$B$21,2,FALSE)&amp;"'!$K:$K"),0)),"")</f>
        <v/>
      </c>
      <c r="AP877" s="49" t="str">
        <f t="array" ref="AP877">IFERROR(HYPERLINK("#'"&amp;VLOOKUP($C877,ModMap!$A$2:$B$21,2,FALSE)&amp;"'!V"&amp;MATCH($K877,INDIRECT("'"&amp;VLOOKUP($C877,ModMap!$A$2:$B$21,2,FALSE)&amp;"'!$K:$K"),0),"Edit on module sheet"),"")</f>
        <v>Edit on module sheet</v>
      </c>
    </row>
    <row r="878" ht="42.0" customHeight="1">
      <c r="A878" s="50">
        <v>876.0</v>
      </c>
      <c r="B878" s="50">
        <v>876.0</v>
      </c>
      <c r="C878" s="50" t="s">
        <v>133</v>
      </c>
      <c r="D878" s="51" t="s">
        <v>134</v>
      </c>
      <c r="E878" s="30" t="s">
        <v>62</v>
      </c>
      <c r="F878" s="68" t="s">
        <v>1900</v>
      </c>
      <c r="G878" s="51" t="s">
        <v>1901</v>
      </c>
      <c r="H878" s="50" t="s">
        <v>2904</v>
      </c>
      <c r="I878" s="50" t="s">
        <v>2905</v>
      </c>
      <c r="J878" s="51" t="s">
        <v>2906</v>
      </c>
      <c r="K878" s="50" t="s">
        <v>2917</v>
      </c>
      <c r="L878" s="51" t="s">
        <v>1925</v>
      </c>
      <c r="M878" s="47" t="s">
        <v>200</v>
      </c>
      <c r="N878" s="50" t="s">
        <v>1907</v>
      </c>
      <c r="O878" s="50" t="s">
        <v>2858</v>
      </c>
      <c r="P878" s="51" t="s">
        <v>2909</v>
      </c>
      <c r="Q878" s="51" t="s">
        <v>2910</v>
      </c>
      <c r="R878" s="50" t="s">
        <v>1910</v>
      </c>
      <c r="S878" s="50" t="s">
        <v>1928</v>
      </c>
      <c r="T878" s="50" t="str">
        <f t="array" ref="T878">IFERROR(INDEX(INDIRECT("'"&amp;VLOOKUP($C878,ModMap!$A$2:$B$21,2,FALSE)&amp;"'!T:T"),MATCH($K878,INDIRECT("'"&amp;VLOOKUP($C878,ModMap!$A$2:$B$21,2,FALSE)&amp;"'!$K:$K"),0)),"")</f>
        <v>Unassigned</v>
      </c>
      <c r="U878" s="48" t="s">
        <v>33</v>
      </c>
      <c r="V878" s="50" t="str">
        <f t="array" ref="V878">IFERROR(INDEX(INDIRECT("'"&amp;VLOOKUP($C878,ModMap!$A$2:$B$21,2,FALSE)&amp;"'!V:V"),MATCH($K878,INDIRECT("'"&amp;VLOOKUP($C878,ModMap!$A$2:$B$21,2,FALSE)&amp;"'!$K:$K"),0)),"")</f>
        <v>Not Started</v>
      </c>
      <c r="W878" s="50" t="str">
        <f t="array" ref="W878">IFERROR(INDEX(INDIRECT("'"&amp;VLOOKUP($C878,ModMap!$A$2:$B$21,2,FALSE)&amp;"'!W:W"),MATCH($K878,INDIRECT("'"&amp;VLOOKUP($C878,ModMap!$A$2:$B$21,2,FALSE)&amp;"'!$K:$K"),0)),"")</f>
        <v>Unassigned</v>
      </c>
      <c r="X878" s="44" t="s">
        <v>36</v>
      </c>
      <c r="Y878" s="50" t="str">
        <f t="array" ref="Y878">IFERROR(INDEX(INDIRECT("'"&amp;VLOOKUP($C878,ModMap!$A$2:$B$21,2,FALSE)&amp;"'!Y:Y"),MATCH($K878,INDIRECT("'"&amp;VLOOKUP($C878,ModMap!$A$2:$B$21,2,FALSE)&amp;"'!$K:$K"),0)),"")</f>
        <v>N/A</v>
      </c>
      <c r="Z878" s="50" t="str">
        <f t="array" ref="Z878">IFERROR(INDEX(INDIRECT("'"&amp;VLOOKUP($C878,ModMap!$A$2:$B$21,2,FALSE)&amp;"'!Z:Z"),MATCH($K878,INDIRECT("'"&amp;VLOOKUP($C878,ModMap!$A$2:$B$21,2,FALSE)&amp;"'!$K:$K"),0)),"")</f>
        <v/>
      </c>
      <c r="AA878" s="44" t="s">
        <v>36</v>
      </c>
      <c r="AB878" s="50" t="str">
        <f t="array" ref="AB878">IFERROR(INDEX(INDIRECT("'"&amp;VLOOKUP($C878,ModMap!$A$2:$B$21,2,FALSE)&amp;"'!AB:AB"),MATCH($K878,INDIRECT("'"&amp;VLOOKUP($C878,ModMap!$A$2:$B$21,2,FALSE)&amp;"'!$K:$K"),0)),"")</f>
        <v>N/A</v>
      </c>
      <c r="AC878" s="50" t="str">
        <f t="array" ref="AC878">IFERROR(INDEX(INDIRECT("'"&amp;VLOOKUP($C878,ModMap!$A$2:$B$21,2,FALSE)&amp;"'!AC:AC"),MATCH($K878,INDIRECT("'"&amp;VLOOKUP($C878,ModMap!$A$2:$B$21,2,FALSE)&amp;"'!$K:$K"),0)),"")</f>
        <v/>
      </c>
      <c r="AD878" s="44" t="s">
        <v>36</v>
      </c>
      <c r="AE878" s="50" t="str">
        <f t="array" ref="AE878">IFERROR(INDEX(INDIRECT("'"&amp;VLOOKUP($C878,ModMap!$A$2:$B$21,2,FALSE)&amp;"'!AE:AE"),MATCH($K878,INDIRECT("'"&amp;VLOOKUP($C878,ModMap!$A$2:$B$21,2,FALSE)&amp;"'!$K:$K"),0)),"")</f>
        <v>N/A</v>
      </c>
      <c r="AF878" s="50" t="str">
        <f t="array" ref="AF878">IFERROR(INDEX(INDIRECT("'"&amp;VLOOKUP($C878,ModMap!$A$2:$B$21,2,FALSE)&amp;"'!AF:AF"),MATCH($K878,INDIRECT("'"&amp;VLOOKUP($C878,ModMap!$A$2:$B$21,2,FALSE)&amp;"'!$K:$K"),0)),"")</f>
        <v/>
      </c>
      <c r="AG878" s="48" t="s">
        <v>33</v>
      </c>
      <c r="AH878" s="50" t="str">
        <f t="array" ref="AH878">IFERROR(INDEX(INDIRECT("'"&amp;VLOOKUP($C878,ModMap!$A$2:$B$21,2,FALSE)&amp;"'!AH:AH"),MATCH($K878,INDIRECT("'"&amp;VLOOKUP($C878,ModMap!$A$2:$B$21,2,FALSE)&amp;"'!$K:$K"),0)),"")</f>
        <v>Not Started</v>
      </c>
      <c r="AI878" s="50" t="str">
        <f t="array" ref="AI878">IFERROR(INDEX(INDIRECT("'"&amp;VLOOKUP($C878,ModMap!$A$2:$B$21,2,FALSE)&amp;"'!AI:AI"),MATCH($K878,INDIRECT("'"&amp;VLOOKUP($C878,ModMap!$A$2:$B$21,2,FALSE)&amp;"'!$K:$K"),0)),"")</f>
        <v>Unassigned</v>
      </c>
      <c r="AJ878" s="44" t="s">
        <v>36</v>
      </c>
      <c r="AK878" s="50" t="str">
        <f t="array" ref="AK878">IFERROR(INDEX(INDIRECT("'"&amp;VLOOKUP($C878,ModMap!$A$2:$B$21,2,FALSE)&amp;"'!AK:AK"),MATCH($K878,INDIRECT("'"&amp;VLOOKUP($C878,ModMap!$A$2:$B$21,2,FALSE)&amp;"'!$K:$K"),0)),"")</f>
        <v>N/A</v>
      </c>
      <c r="AL878" s="50" t="str">
        <f t="array" ref="AL878">IFERROR(INDEX(INDIRECT("'"&amp;VLOOKUP($C878,ModMap!$A$2:$B$21,2,FALSE)&amp;"'!AL:AL"),MATCH($K878,INDIRECT("'"&amp;VLOOKUP($C878,ModMap!$A$2:$B$21,2,FALSE)&amp;"'!$K:$K"),0)),"")</f>
        <v/>
      </c>
      <c r="AM878" s="50">
        <f t="shared" si="1"/>
        <v>2</v>
      </c>
      <c r="AN878" s="50" t="str">
        <f t="shared" si="2"/>
        <v>Not Started</v>
      </c>
      <c r="AO878" s="51" t="str">
        <f t="array" ref="AO878">IFERROR(INDEX(INDIRECT("'"&amp;VLOOKUP($C878,ModMap!$A$2:$B$21,2,FALSE)&amp;"'!AO:AO"),MATCH($K878,INDIRECT("'"&amp;VLOOKUP($C878,ModMap!$A$2:$B$21,2,FALSE)&amp;"'!$K:$K"),0)),"")</f>
        <v/>
      </c>
      <c r="AP878" s="49" t="str">
        <f t="array" ref="AP878">IFERROR(HYPERLINK("#'"&amp;VLOOKUP($C878,ModMap!$A$2:$B$21,2,FALSE)&amp;"'!V"&amp;MATCH($K878,INDIRECT("'"&amp;VLOOKUP($C878,ModMap!$A$2:$B$21,2,FALSE)&amp;"'!$K:$K"),0),"Edit on module sheet"),"")</f>
        <v>Edit on module sheet</v>
      </c>
    </row>
    <row r="879" ht="42.0" customHeight="1">
      <c r="A879" s="39">
        <v>877.0</v>
      </c>
      <c r="B879" s="39">
        <v>877.0</v>
      </c>
      <c r="C879" s="39" t="s">
        <v>133</v>
      </c>
      <c r="D879" s="40" t="s">
        <v>134</v>
      </c>
      <c r="E879" s="31" t="s">
        <v>69</v>
      </c>
      <c r="F879" s="68" t="s">
        <v>1900</v>
      </c>
      <c r="G879" s="40" t="s">
        <v>1901</v>
      </c>
      <c r="H879" s="39" t="s">
        <v>2904</v>
      </c>
      <c r="I879" s="39" t="s">
        <v>2905</v>
      </c>
      <c r="J879" s="40" t="s">
        <v>2906</v>
      </c>
      <c r="K879" s="39" t="s">
        <v>4022</v>
      </c>
      <c r="L879" s="40" t="s">
        <v>4023</v>
      </c>
      <c r="M879" s="48" t="s">
        <v>434</v>
      </c>
      <c r="N879" s="39" t="s">
        <v>1907</v>
      </c>
      <c r="O879" s="39" t="s">
        <v>2858</v>
      </c>
      <c r="P879" s="40" t="s">
        <v>2909</v>
      </c>
      <c r="Q879" s="40" t="s">
        <v>2910</v>
      </c>
      <c r="R879" s="39" t="s">
        <v>1910</v>
      </c>
      <c r="S879" s="39" t="s">
        <v>69</v>
      </c>
      <c r="T879" s="39" t="str">
        <f t="array" ref="T879">IFERROR(INDEX(INDIRECT("'"&amp;VLOOKUP($C879,ModMap!$A$2:$B$21,2,FALSE)&amp;"'!T:T"),MATCH($K879,INDIRECT("'"&amp;VLOOKUP($C879,ModMap!$A$2:$B$21,2,FALSE)&amp;"'!$K:$K"),0)),"")</f>
        <v>Unassigned</v>
      </c>
      <c r="U879" s="48" t="s">
        <v>33</v>
      </c>
      <c r="V879" s="39" t="str">
        <f t="array" ref="V879">IFERROR(INDEX(INDIRECT("'"&amp;VLOOKUP($C879,ModMap!$A$2:$B$21,2,FALSE)&amp;"'!V:V"),MATCH($K879,INDIRECT("'"&amp;VLOOKUP($C879,ModMap!$A$2:$B$21,2,FALSE)&amp;"'!$K:$K"),0)),"")</f>
        <v>Not Started</v>
      </c>
      <c r="W879" s="39" t="str">
        <f t="array" ref="W879">IFERROR(INDEX(INDIRECT("'"&amp;VLOOKUP($C879,ModMap!$A$2:$B$21,2,FALSE)&amp;"'!W:W"),MATCH($K879,INDIRECT("'"&amp;VLOOKUP($C879,ModMap!$A$2:$B$21,2,FALSE)&amp;"'!$K:$K"),0)),"")</f>
        <v>Unassigned</v>
      </c>
      <c r="X879" s="44" t="s">
        <v>36</v>
      </c>
      <c r="Y879" s="39" t="str">
        <f t="array" ref="Y879">IFERROR(INDEX(INDIRECT("'"&amp;VLOOKUP($C879,ModMap!$A$2:$B$21,2,FALSE)&amp;"'!Y:Y"),MATCH($K879,INDIRECT("'"&amp;VLOOKUP($C879,ModMap!$A$2:$B$21,2,FALSE)&amp;"'!$K:$K"),0)),"")</f>
        <v>N/A</v>
      </c>
      <c r="Z879" s="39" t="str">
        <f t="array" ref="Z879">IFERROR(INDEX(INDIRECT("'"&amp;VLOOKUP($C879,ModMap!$A$2:$B$21,2,FALSE)&amp;"'!Z:Z"),MATCH($K879,INDIRECT("'"&amp;VLOOKUP($C879,ModMap!$A$2:$B$21,2,FALSE)&amp;"'!$K:$K"),0)),"")</f>
        <v/>
      </c>
      <c r="AA879" s="44" t="s">
        <v>36</v>
      </c>
      <c r="AB879" s="39" t="str">
        <f t="array" ref="AB879">IFERROR(INDEX(INDIRECT("'"&amp;VLOOKUP($C879,ModMap!$A$2:$B$21,2,FALSE)&amp;"'!AB:AB"),MATCH($K879,INDIRECT("'"&amp;VLOOKUP($C879,ModMap!$A$2:$B$21,2,FALSE)&amp;"'!$K:$K"),0)),"")</f>
        <v>N/A</v>
      </c>
      <c r="AC879" s="39" t="str">
        <f t="array" ref="AC879">IFERROR(INDEX(INDIRECT("'"&amp;VLOOKUP($C879,ModMap!$A$2:$B$21,2,FALSE)&amp;"'!AC:AC"),MATCH($K879,INDIRECT("'"&amp;VLOOKUP($C879,ModMap!$A$2:$B$21,2,FALSE)&amp;"'!$K:$K"),0)),"")</f>
        <v/>
      </c>
      <c r="AD879" s="48" t="s">
        <v>33</v>
      </c>
      <c r="AE879" s="39" t="str">
        <f t="array" ref="AE879">IFERROR(INDEX(INDIRECT("'"&amp;VLOOKUP($C879,ModMap!$A$2:$B$21,2,FALSE)&amp;"'!AE:AE"),MATCH($K879,INDIRECT("'"&amp;VLOOKUP($C879,ModMap!$A$2:$B$21,2,FALSE)&amp;"'!$K:$K"),0)),"")</f>
        <v>Not Started</v>
      </c>
      <c r="AF879" s="39" t="str">
        <f t="array" ref="AF879">IFERROR(INDEX(INDIRECT("'"&amp;VLOOKUP($C879,ModMap!$A$2:$B$21,2,FALSE)&amp;"'!AF:AF"),MATCH($K879,INDIRECT("'"&amp;VLOOKUP($C879,ModMap!$A$2:$B$21,2,FALSE)&amp;"'!$K:$K"),0)),"")</f>
        <v>Unassigned</v>
      </c>
      <c r="AG879" s="48" t="s">
        <v>33</v>
      </c>
      <c r="AH879" s="39" t="str">
        <f t="array" ref="AH879">IFERROR(INDEX(INDIRECT("'"&amp;VLOOKUP($C879,ModMap!$A$2:$B$21,2,FALSE)&amp;"'!AH:AH"),MATCH($K879,INDIRECT("'"&amp;VLOOKUP($C879,ModMap!$A$2:$B$21,2,FALSE)&amp;"'!$K:$K"),0)),"")</f>
        <v>Not Started</v>
      </c>
      <c r="AI879" s="39" t="str">
        <f t="array" ref="AI879">IFERROR(INDEX(INDIRECT("'"&amp;VLOOKUP($C879,ModMap!$A$2:$B$21,2,FALSE)&amp;"'!AI:AI"),MATCH($K879,INDIRECT("'"&amp;VLOOKUP($C879,ModMap!$A$2:$B$21,2,FALSE)&amp;"'!$K:$K"),0)),"")</f>
        <v>Unassigned</v>
      </c>
      <c r="AJ879" s="44" t="s">
        <v>36</v>
      </c>
      <c r="AK879" s="39" t="str">
        <f t="array" ref="AK879">IFERROR(INDEX(INDIRECT("'"&amp;VLOOKUP($C879,ModMap!$A$2:$B$21,2,FALSE)&amp;"'!AK:AK"),MATCH($K879,INDIRECT("'"&amp;VLOOKUP($C879,ModMap!$A$2:$B$21,2,FALSE)&amp;"'!$K:$K"),0)),"")</f>
        <v>N/A</v>
      </c>
      <c r="AL879" s="39" t="str">
        <f t="array" ref="AL879">IFERROR(INDEX(INDIRECT("'"&amp;VLOOKUP($C879,ModMap!$A$2:$B$21,2,FALSE)&amp;"'!AL:AL"),MATCH($K879,INDIRECT("'"&amp;VLOOKUP($C879,ModMap!$A$2:$B$21,2,FALSE)&amp;"'!$K:$K"),0)),"")</f>
        <v/>
      </c>
      <c r="AM879" s="39">
        <f t="shared" si="1"/>
        <v>3</v>
      </c>
      <c r="AN879" s="39" t="str">
        <f t="shared" si="2"/>
        <v>Not Started</v>
      </c>
      <c r="AO879" s="40" t="str">
        <f t="array" ref="AO879">IFERROR(INDEX(INDIRECT("'"&amp;VLOOKUP($C879,ModMap!$A$2:$B$21,2,FALSE)&amp;"'!AO:AO"),MATCH($K879,INDIRECT("'"&amp;VLOOKUP($C879,ModMap!$A$2:$B$21,2,FALSE)&amp;"'!$K:$K"),0)),"")</f>
        <v/>
      </c>
      <c r="AP879" s="49" t="str">
        <f t="array" ref="AP879">IFERROR(HYPERLINK("#'"&amp;VLOOKUP($C879,ModMap!$A$2:$B$21,2,FALSE)&amp;"'!V"&amp;MATCH($K879,INDIRECT("'"&amp;VLOOKUP($C879,ModMap!$A$2:$B$21,2,FALSE)&amp;"'!$K:$K"),0),"Edit on module sheet"),"")</f>
        <v>Edit on module sheet</v>
      </c>
    </row>
    <row r="880" ht="42.0" customHeight="1">
      <c r="A880" s="50">
        <v>878.0</v>
      </c>
      <c r="B880" s="50">
        <v>878.0</v>
      </c>
      <c r="C880" s="50" t="s">
        <v>133</v>
      </c>
      <c r="D880" s="51" t="s">
        <v>134</v>
      </c>
      <c r="E880" s="30" t="s">
        <v>62</v>
      </c>
      <c r="F880" s="68" t="s">
        <v>1900</v>
      </c>
      <c r="G880" s="51" t="s">
        <v>1901</v>
      </c>
      <c r="H880" s="50" t="s">
        <v>2922</v>
      </c>
      <c r="I880" s="50" t="s">
        <v>2923</v>
      </c>
      <c r="J880" s="51" t="s">
        <v>2924</v>
      </c>
      <c r="K880" s="50" t="s">
        <v>2925</v>
      </c>
      <c r="L880" s="51" t="s">
        <v>2926</v>
      </c>
      <c r="M880" s="47" t="s">
        <v>200</v>
      </c>
      <c r="N880" s="50" t="s">
        <v>1907</v>
      </c>
      <c r="O880" s="50" t="s">
        <v>2858</v>
      </c>
      <c r="P880" s="51" t="s">
        <v>1751</v>
      </c>
      <c r="Q880" s="51" t="s">
        <v>2927</v>
      </c>
      <c r="R880" s="50" t="s">
        <v>1910</v>
      </c>
      <c r="S880" s="50" t="s">
        <v>1911</v>
      </c>
      <c r="T880" s="50" t="str">
        <f t="array" ref="T880">IFERROR(INDEX(INDIRECT("'"&amp;VLOOKUP($C880,ModMap!$A$2:$B$21,2,FALSE)&amp;"'!T:T"),MATCH($K880,INDIRECT("'"&amp;VLOOKUP($C880,ModMap!$A$2:$B$21,2,FALSE)&amp;"'!$K:$K"),0)),"")</f>
        <v>Unassigned</v>
      </c>
      <c r="U880" s="48" t="s">
        <v>33</v>
      </c>
      <c r="V880" s="50" t="str">
        <f t="array" ref="V880">IFERROR(INDEX(INDIRECT("'"&amp;VLOOKUP($C880,ModMap!$A$2:$B$21,2,FALSE)&amp;"'!V:V"),MATCH($K880,INDIRECT("'"&amp;VLOOKUP($C880,ModMap!$A$2:$B$21,2,FALSE)&amp;"'!$K:$K"),0)),"")</f>
        <v>Not Started</v>
      </c>
      <c r="W880" s="50" t="str">
        <f t="array" ref="W880">IFERROR(INDEX(INDIRECT("'"&amp;VLOOKUP($C880,ModMap!$A$2:$B$21,2,FALSE)&amp;"'!W:W"),MATCH($K880,INDIRECT("'"&amp;VLOOKUP($C880,ModMap!$A$2:$B$21,2,FALSE)&amp;"'!$K:$K"),0)),"")</f>
        <v>Unassigned</v>
      </c>
      <c r="X880" s="44" t="s">
        <v>36</v>
      </c>
      <c r="Y880" s="50" t="str">
        <f t="array" ref="Y880">IFERROR(INDEX(INDIRECT("'"&amp;VLOOKUP($C880,ModMap!$A$2:$B$21,2,FALSE)&amp;"'!Y:Y"),MATCH($K880,INDIRECT("'"&amp;VLOOKUP($C880,ModMap!$A$2:$B$21,2,FALSE)&amp;"'!$K:$K"),0)),"")</f>
        <v>N/A</v>
      </c>
      <c r="Z880" s="50" t="str">
        <f t="array" ref="Z880">IFERROR(INDEX(INDIRECT("'"&amp;VLOOKUP($C880,ModMap!$A$2:$B$21,2,FALSE)&amp;"'!Z:Z"),MATCH($K880,INDIRECT("'"&amp;VLOOKUP($C880,ModMap!$A$2:$B$21,2,FALSE)&amp;"'!$K:$K"),0)),"")</f>
        <v/>
      </c>
      <c r="AA880" s="44" t="s">
        <v>36</v>
      </c>
      <c r="AB880" s="50" t="str">
        <f t="array" ref="AB880">IFERROR(INDEX(INDIRECT("'"&amp;VLOOKUP($C880,ModMap!$A$2:$B$21,2,FALSE)&amp;"'!AB:AB"),MATCH($K880,INDIRECT("'"&amp;VLOOKUP($C880,ModMap!$A$2:$B$21,2,FALSE)&amp;"'!$K:$K"),0)),"")</f>
        <v>N/A</v>
      </c>
      <c r="AC880" s="50" t="str">
        <f t="array" ref="AC880">IFERROR(INDEX(INDIRECT("'"&amp;VLOOKUP($C880,ModMap!$A$2:$B$21,2,FALSE)&amp;"'!AC:AC"),MATCH($K880,INDIRECT("'"&amp;VLOOKUP($C880,ModMap!$A$2:$B$21,2,FALSE)&amp;"'!$K:$K"),0)),"")</f>
        <v/>
      </c>
      <c r="AD880" s="44" t="s">
        <v>36</v>
      </c>
      <c r="AE880" s="50" t="str">
        <f t="array" ref="AE880">IFERROR(INDEX(INDIRECT("'"&amp;VLOOKUP($C880,ModMap!$A$2:$B$21,2,FALSE)&amp;"'!AE:AE"),MATCH($K880,INDIRECT("'"&amp;VLOOKUP($C880,ModMap!$A$2:$B$21,2,FALSE)&amp;"'!$K:$K"),0)),"")</f>
        <v>N/A</v>
      </c>
      <c r="AF880" s="50" t="str">
        <f t="array" ref="AF880">IFERROR(INDEX(INDIRECT("'"&amp;VLOOKUP($C880,ModMap!$A$2:$B$21,2,FALSE)&amp;"'!AF:AF"),MATCH($K880,INDIRECT("'"&amp;VLOOKUP($C880,ModMap!$A$2:$B$21,2,FALSE)&amp;"'!$K:$K"),0)),"")</f>
        <v/>
      </c>
      <c r="AG880" s="48" t="s">
        <v>33</v>
      </c>
      <c r="AH880" s="50" t="str">
        <f t="array" ref="AH880">IFERROR(INDEX(INDIRECT("'"&amp;VLOOKUP($C880,ModMap!$A$2:$B$21,2,FALSE)&amp;"'!AH:AH"),MATCH($K880,INDIRECT("'"&amp;VLOOKUP($C880,ModMap!$A$2:$B$21,2,FALSE)&amp;"'!$K:$K"),0)),"")</f>
        <v>Not Started</v>
      </c>
      <c r="AI880" s="50" t="str">
        <f t="array" ref="AI880">IFERROR(INDEX(INDIRECT("'"&amp;VLOOKUP($C880,ModMap!$A$2:$B$21,2,FALSE)&amp;"'!AI:AI"),MATCH($K880,INDIRECT("'"&amp;VLOOKUP($C880,ModMap!$A$2:$B$21,2,FALSE)&amp;"'!$K:$K"),0)),"")</f>
        <v>Unassigned</v>
      </c>
      <c r="AJ880" s="44" t="s">
        <v>36</v>
      </c>
      <c r="AK880" s="50" t="str">
        <f t="array" ref="AK880">IFERROR(INDEX(INDIRECT("'"&amp;VLOOKUP($C880,ModMap!$A$2:$B$21,2,FALSE)&amp;"'!AK:AK"),MATCH($K880,INDIRECT("'"&amp;VLOOKUP($C880,ModMap!$A$2:$B$21,2,FALSE)&amp;"'!$K:$K"),0)),"")</f>
        <v>N/A</v>
      </c>
      <c r="AL880" s="50" t="str">
        <f t="array" ref="AL880">IFERROR(INDEX(INDIRECT("'"&amp;VLOOKUP($C880,ModMap!$A$2:$B$21,2,FALSE)&amp;"'!AL:AL"),MATCH($K880,INDIRECT("'"&amp;VLOOKUP($C880,ModMap!$A$2:$B$21,2,FALSE)&amp;"'!$K:$K"),0)),"")</f>
        <v/>
      </c>
      <c r="AM880" s="50">
        <f t="shared" si="1"/>
        <v>2</v>
      </c>
      <c r="AN880" s="50" t="str">
        <f t="shared" si="2"/>
        <v>Not Started</v>
      </c>
      <c r="AO880" s="51" t="str">
        <f t="array" ref="AO880">IFERROR(INDEX(INDIRECT("'"&amp;VLOOKUP($C880,ModMap!$A$2:$B$21,2,FALSE)&amp;"'!AO:AO"),MATCH($K880,INDIRECT("'"&amp;VLOOKUP($C880,ModMap!$A$2:$B$21,2,FALSE)&amp;"'!$K:$K"),0)),"")</f>
        <v/>
      </c>
      <c r="AP880" s="49" t="str">
        <f t="array" ref="AP880">IFERROR(HYPERLINK("#'"&amp;VLOOKUP($C880,ModMap!$A$2:$B$21,2,FALSE)&amp;"'!V"&amp;MATCH($K880,INDIRECT("'"&amp;VLOOKUP($C880,ModMap!$A$2:$B$21,2,FALSE)&amp;"'!$K:$K"),0),"Edit on module sheet"),"")</f>
        <v>Edit on module sheet</v>
      </c>
    </row>
    <row r="881" ht="42.0" customHeight="1">
      <c r="A881" s="39">
        <v>879.0</v>
      </c>
      <c r="B881" s="39">
        <v>879.0</v>
      </c>
      <c r="C881" s="39" t="s">
        <v>133</v>
      </c>
      <c r="D881" s="40" t="s">
        <v>134</v>
      </c>
      <c r="E881" s="30" t="s">
        <v>62</v>
      </c>
      <c r="F881" s="68" t="s">
        <v>1900</v>
      </c>
      <c r="G881" s="40" t="s">
        <v>1901</v>
      </c>
      <c r="H881" s="39" t="s">
        <v>2922</v>
      </c>
      <c r="I881" s="39" t="s">
        <v>2923</v>
      </c>
      <c r="J881" s="40" t="s">
        <v>2924</v>
      </c>
      <c r="K881" s="39" t="s">
        <v>2930</v>
      </c>
      <c r="L881" s="40" t="s">
        <v>2931</v>
      </c>
      <c r="M881" s="47" t="s">
        <v>200</v>
      </c>
      <c r="N881" s="39" t="s">
        <v>1907</v>
      </c>
      <c r="O881" s="39" t="s">
        <v>2858</v>
      </c>
      <c r="P881" s="40" t="s">
        <v>1751</v>
      </c>
      <c r="Q881" s="40" t="s">
        <v>2927</v>
      </c>
      <c r="R881" s="39" t="s">
        <v>1910</v>
      </c>
      <c r="S881" s="39" t="s">
        <v>1920</v>
      </c>
      <c r="T881" s="39" t="str">
        <f t="array" ref="T881">IFERROR(INDEX(INDIRECT("'"&amp;VLOOKUP($C881,ModMap!$A$2:$B$21,2,FALSE)&amp;"'!T:T"),MATCH($K881,INDIRECT("'"&amp;VLOOKUP($C881,ModMap!$A$2:$B$21,2,FALSE)&amp;"'!$K:$K"),0)),"")</f>
        <v>Unassigned</v>
      </c>
      <c r="U881" s="48" t="s">
        <v>33</v>
      </c>
      <c r="V881" s="39" t="str">
        <f t="array" ref="V881">IFERROR(INDEX(INDIRECT("'"&amp;VLOOKUP($C881,ModMap!$A$2:$B$21,2,FALSE)&amp;"'!V:V"),MATCH($K881,INDIRECT("'"&amp;VLOOKUP($C881,ModMap!$A$2:$B$21,2,FALSE)&amp;"'!$K:$K"),0)),"")</f>
        <v>Not Started</v>
      </c>
      <c r="W881" s="39" t="str">
        <f t="array" ref="W881">IFERROR(INDEX(INDIRECT("'"&amp;VLOOKUP($C881,ModMap!$A$2:$B$21,2,FALSE)&amp;"'!W:W"),MATCH($K881,INDIRECT("'"&amp;VLOOKUP($C881,ModMap!$A$2:$B$21,2,FALSE)&amp;"'!$K:$K"),0)),"")</f>
        <v>Unassigned</v>
      </c>
      <c r="X881" s="44" t="s">
        <v>36</v>
      </c>
      <c r="Y881" s="39" t="str">
        <f t="array" ref="Y881">IFERROR(INDEX(INDIRECT("'"&amp;VLOOKUP($C881,ModMap!$A$2:$B$21,2,FALSE)&amp;"'!Y:Y"),MATCH($K881,INDIRECT("'"&amp;VLOOKUP($C881,ModMap!$A$2:$B$21,2,FALSE)&amp;"'!$K:$K"),0)),"")</f>
        <v>N/A</v>
      </c>
      <c r="Z881" s="39" t="str">
        <f t="array" ref="Z881">IFERROR(INDEX(INDIRECT("'"&amp;VLOOKUP($C881,ModMap!$A$2:$B$21,2,FALSE)&amp;"'!Z:Z"),MATCH($K881,INDIRECT("'"&amp;VLOOKUP($C881,ModMap!$A$2:$B$21,2,FALSE)&amp;"'!$K:$K"),0)),"")</f>
        <v/>
      </c>
      <c r="AA881" s="44" t="s">
        <v>36</v>
      </c>
      <c r="AB881" s="39" t="str">
        <f t="array" ref="AB881">IFERROR(INDEX(INDIRECT("'"&amp;VLOOKUP($C881,ModMap!$A$2:$B$21,2,FALSE)&amp;"'!AB:AB"),MATCH($K881,INDIRECT("'"&amp;VLOOKUP($C881,ModMap!$A$2:$B$21,2,FALSE)&amp;"'!$K:$K"),0)),"")</f>
        <v>N/A</v>
      </c>
      <c r="AC881" s="39" t="str">
        <f t="array" ref="AC881">IFERROR(INDEX(INDIRECT("'"&amp;VLOOKUP($C881,ModMap!$A$2:$B$21,2,FALSE)&amp;"'!AC:AC"),MATCH($K881,INDIRECT("'"&amp;VLOOKUP($C881,ModMap!$A$2:$B$21,2,FALSE)&amp;"'!$K:$K"),0)),"")</f>
        <v/>
      </c>
      <c r="AD881" s="48" t="s">
        <v>33</v>
      </c>
      <c r="AE881" s="39" t="str">
        <f t="array" ref="AE881">IFERROR(INDEX(INDIRECT("'"&amp;VLOOKUP($C881,ModMap!$A$2:$B$21,2,FALSE)&amp;"'!AE:AE"),MATCH($K881,INDIRECT("'"&amp;VLOOKUP($C881,ModMap!$A$2:$B$21,2,FALSE)&amp;"'!$K:$K"),0)),"")</f>
        <v>Not Started</v>
      </c>
      <c r="AF881" s="39" t="str">
        <f t="array" ref="AF881">IFERROR(INDEX(INDIRECT("'"&amp;VLOOKUP($C881,ModMap!$A$2:$B$21,2,FALSE)&amp;"'!AF:AF"),MATCH($K881,INDIRECT("'"&amp;VLOOKUP($C881,ModMap!$A$2:$B$21,2,FALSE)&amp;"'!$K:$K"),0)),"")</f>
        <v>Unassigned</v>
      </c>
      <c r="AG881" s="48" t="s">
        <v>33</v>
      </c>
      <c r="AH881" s="39" t="str">
        <f t="array" ref="AH881">IFERROR(INDEX(INDIRECT("'"&amp;VLOOKUP($C881,ModMap!$A$2:$B$21,2,FALSE)&amp;"'!AH:AH"),MATCH($K881,INDIRECT("'"&amp;VLOOKUP($C881,ModMap!$A$2:$B$21,2,FALSE)&amp;"'!$K:$K"),0)),"")</f>
        <v>Not Started</v>
      </c>
      <c r="AI881" s="39" t="str">
        <f t="array" ref="AI881">IFERROR(INDEX(INDIRECT("'"&amp;VLOOKUP($C881,ModMap!$A$2:$B$21,2,FALSE)&amp;"'!AI:AI"),MATCH($K881,INDIRECT("'"&amp;VLOOKUP($C881,ModMap!$A$2:$B$21,2,FALSE)&amp;"'!$K:$K"),0)),"")</f>
        <v>Unassigned</v>
      </c>
      <c r="AJ881" s="44" t="s">
        <v>36</v>
      </c>
      <c r="AK881" s="39" t="str">
        <f t="array" ref="AK881">IFERROR(INDEX(INDIRECT("'"&amp;VLOOKUP($C881,ModMap!$A$2:$B$21,2,FALSE)&amp;"'!AK:AK"),MATCH($K881,INDIRECT("'"&amp;VLOOKUP($C881,ModMap!$A$2:$B$21,2,FALSE)&amp;"'!$K:$K"),0)),"")</f>
        <v>N/A</v>
      </c>
      <c r="AL881" s="39" t="str">
        <f t="array" ref="AL881">IFERROR(INDEX(INDIRECT("'"&amp;VLOOKUP($C881,ModMap!$A$2:$B$21,2,FALSE)&amp;"'!AL:AL"),MATCH($K881,INDIRECT("'"&amp;VLOOKUP($C881,ModMap!$A$2:$B$21,2,FALSE)&amp;"'!$K:$K"),0)),"")</f>
        <v/>
      </c>
      <c r="AM881" s="39">
        <f t="shared" si="1"/>
        <v>3</v>
      </c>
      <c r="AN881" s="39" t="str">
        <f t="shared" si="2"/>
        <v>Not Started</v>
      </c>
      <c r="AO881" s="40" t="str">
        <f t="array" ref="AO881">IFERROR(INDEX(INDIRECT("'"&amp;VLOOKUP($C881,ModMap!$A$2:$B$21,2,FALSE)&amp;"'!AO:AO"),MATCH($K881,INDIRECT("'"&amp;VLOOKUP($C881,ModMap!$A$2:$B$21,2,FALSE)&amp;"'!$K:$K"),0)),"")</f>
        <v/>
      </c>
      <c r="AP881" s="49" t="str">
        <f t="array" ref="AP881">IFERROR(HYPERLINK("#'"&amp;VLOOKUP($C881,ModMap!$A$2:$B$21,2,FALSE)&amp;"'!V"&amp;MATCH($K881,INDIRECT("'"&amp;VLOOKUP($C881,ModMap!$A$2:$B$21,2,FALSE)&amp;"'!$K:$K"),0),"Edit on module sheet"),"")</f>
        <v>Edit on module sheet</v>
      </c>
    </row>
    <row r="882" ht="42.0" customHeight="1">
      <c r="A882" s="50">
        <v>880.0</v>
      </c>
      <c r="B882" s="50">
        <v>880.0</v>
      </c>
      <c r="C882" s="50" t="s">
        <v>133</v>
      </c>
      <c r="D882" s="51" t="s">
        <v>134</v>
      </c>
      <c r="E882" s="30" t="s">
        <v>62</v>
      </c>
      <c r="F882" s="68" t="s">
        <v>1900</v>
      </c>
      <c r="G882" s="51" t="s">
        <v>1901</v>
      </c>
      <c r="H882" s="50" t="s">
        <v>2922</v>
      </c>
      <c r="I882" s="50" t="s">
        <v>2923</v>
      </c>
      <c r="J882" s="51" t="s">
        <v>2924</v>
      </c>
      <c r="K882" s="50" t="s">
        <v>2936</v>
      </c>
      <c r="L882" s="51" t="s">
        <v>1925</v>
      </c>
      <c r="M882" s="47" t="s">
        <v>200</v>
      </c>
      <c r="N882" s="50" t="s">
        <v>1907</v>
      </c>
      <c r="O882" s="50" t="s">
        <v>2858</v>
      </c>
      <c r="P882" s="51" t="s">
        <v>1751</v>
      </c>
      <c r="Q882" s="51" t="s">
        <v>2927</v>
      </c>
      <c r="R882" s="50" t="s">
        <v>1910</v>
      </c>
      <c r="S882" s="50" t="s">
        <v>1928</v>
      </c>
      <c r="T882" s="50" t="str">
        <f t="array" ref="T882">IFERROR(INDEX(INDIRECT("'"&amp;VLOOKUP($C882,ModMap!$A$2:$B$21,2,FALSE)&amp;"'!T:T"),MATCH($K882,INDIRECT("'"&amp;VLOOKUP($C882,ModMap!$A$2:$B$21,2,FALSE)&amp;"'!$K:$K"),0)),"")</f>
        <v>Unassigned</v>
      </c>
      <c r="U882" s="48" t="s">
        <v>33</v>
      </c>
      <c r="V882" s="50" t="str">
        <f t="array" ref="V882">IFERROR(INDEX(INDIRECT("'"&amp;VLOOKUP($C882,ModMap!$A$2:$B$21,2,FALSE)&amp;"'!V:V"),MATCH($K882,INDIRECT("'"&amp;VLOOKUP($C882,ModMap!$A$2:$B$21,2,FALSE)&amp;"'!$K:$K"),0)),"")</f>
        <v>Not Started</v>
      </c>
      <c r="W882" s="50" t="str">
        <f t="array" ref="W882">IFERROR(INDEX(INDIRECT("'"&amp;VLOOKUP($C882,ModMap!$A$2:$B$21,2,FALSE)&amp;"'!W:W"),MATCH($K882,INDIRECT("'"&amp;VLOOKUP($C882,ModMap!$A$2:$B$21,2,FALSE)&amp;"'!$K:$K"),0)),"")</f>
        <v>Unassigned</v>
      </c>
      <c r="X882" s="44" t="s">
        <v>36</v>
      </c>
      <c r="Y882" s="50" t="str">
        <f t="array" ref="Y882">IFERROR(INDEX(INDIRECT("'"&amp;VLOOKUP($C882,ModMap!$A$2:$B$21,2,FALSE)&amp;"'!Y:Y"),MATCH($K882,INDIRECT("'"&amp;VLOOKUP($C882,ModMap!$A$2:$B$21,2,FALSE)&amp;"'!$K:$K"),0)),"")</f>
        <v>N/A</v>
      </c>
      <c r="Z882" s="50" t="str">
        <f t="array" ref="Z882">IFERROR(INDEX(INDIRECT("'"&amp;VLOOKUP($C882,ModMap!$A$2:$B$21,2,FALSE)&amp;"'!Z:Z"),MATCH($K882,INDIRECT("'"&amp;VLOOKUP($C882,ModMap!$A$2:$B$21,2,FALSE)&amp;"'!$K:$K"),0)),"")</f>
        <v/>
      </c>
      <c r="AA882" s="44" t="s">
        <v>36</v>
      </c>
      <c r="AB882" s="50" t="str">
        <f t="array" ref="AB882">IFERROR(INDEX(INDIRECT("'"&amp;VLOOKUP($C882,ModMap!$A$2:$B$21,2,FALSE)&amp;"'!AB:AB"),MATCH($K882,INDIRECT("'"&amp;VLOOKUP($C882,ModMap!$A$2:$B$21,2,FALSE)&amp;"'!$K:$K"),0)),"")</f>
        <v>N/A</v>
      </c>
      <c r="AC882" s="50" t="str">
        <f t="array" ref="AC882">IFERROR(INDEX(INDIRECT("'"&amp;VLOOKUP($C882,ModMap!$A$2:$B$21,2,FALSE)&amp;"'!AC:AC"),MATCH($K882,INDIRECT("'"&amp;VLOOKUP($C882,ModMap!$A$2:$B$21,2,FALSE)&amp;"'!$K:$K"),0)),"")</f>
        <v/>
      </c>
      <c r="AD882" s="44" t="s">
        <v>36</v>
      </c>
      <c r="AE882" s="50" t="str">
        <f t="array" ref="AE882">IFERROR(INDEX(INDIRECT("'"&amp;VLOOKUP($C882,ModMap!$A$2:$B$21,2,FALSE)&amp;"'!AE:AE"),MATCH($K882,INDIRECT("'"&amp;VLOOKUP($C882,ModMap!$A$2:$B$21,2,FALSE)&amp;"'!$K:$K"),0)),"")</f>
        <v>N/A</v>
      </c>
      <c r="AF882" s="50" t="str">
        <f t="array" ref="AF882">IFERROR(INDEX(INDIRECT("'"&amp;VLOOKUP($C882,ModMap!$A$2:$B$21,2,FALSE)&amp;"'!AF:AF"),MATCH($K882,INDIRECT("'"&amp;VLOOKUP($C882,ModMap!$A$2:$B$21,2,FALSE)&amp;"'!$K:$K"),0)),"")</f>
        <v/>
      </c>
      <c r="AG882" s="48" t="s">
        <v>33</v>
      </c>
      <c r="AH882" s="50" t="str">
        <f t="array" ref="AH882">IFERROR(INDEX(INDIRECT("'"&amp;VLOOKUP($C882,ModMap!$A$2:$B$21,2,FALSE)&amp;"'!AH:AH"),MATCH($K882,INDIRECT("'"&amp;VLOOKUP($C882,ModMap!$A$2:$B$21,2,FALSE)&amp;"'!$K:$K"),0)),"")</f>
        <v>Not Started</v>
      </c>
      <c r="AI882" s="50" t="str">
        <f t="array" ref="AI882">IFERROR(INDEX(INDIRECT("'"&amp;VLOOKUP($C882,ModMap!$A$2:$B$21,2,FALSE)&amp;"'!AI:AI"),MATCH($K882,INDIRECT("'"&amp;VLOOKUP($C882,ModMap!$A$2:$B$21,2,FALSE)&amp;"'!$K:$K"),0)),"")</f>
        <v>Unassigned</v>
      </c>
      <c r="AJ882" s="44" t="s">
        <v>36</v>
      </c>
      <c r="AK882" s="50" t="str">
        <f t="array" ref="AK882">IFERROR(INDEX(INDIRECT("'"&amp;VLOOKUP($C882,ModMap!$A$2:$B$21,2,FALSE)&amp;"'!AK:AK"),MATCH($K882,INDIRECT("'"&amp;VLOOKUP($C882,ModMap!$A$2:$B$21,2,FALSE)&amp;"'!$K:$K"),0)),"")</f>
        <v>N/A</v>
      </c>
      <c r="AL882" s="50" t="str">
        <f t="array" ref="AL882">IFERROR(INDEX(INDIRECT("'"&amp;VLOOKUP($C882,ModMap!$A$2:$B$21,2,FALSE)&amp;"'!AL:AL"),MATCH($K882,INDIRECT("'"&amp;VLOOKUP($C882,ModMap!$A$2:$B$21,2,FALSE)&amp;"'!$K:$K"),0)),"")</f>
        <v/>
      </c>
      <c r="AM882" s="50">
        <f t="shared" si="1"/>
        <v>2</v>
      </c>
      <c r="AN882" s="50" t="str">
        <f t="shared" si="2"/>
        <v>Not Started</v>
      </c>
      <c r="AO882" s="51" t="str">
        <f t="array" ref="AO882">IFERROR(INDEX(INDIRECT("'"&amp;VLOOKUP($C882,ModMap!$A$2:$B$21,2,FALSE)&amp;"'!AO:AO"),MATCH($K882,INDIRECT("'"&amp;VLOOKUP($C882,ModMap!$A$2:$B$21,2,FALSE)&amp;"'!$K:$K"),0)),"")</f>
        <v/>
      </c>
      <c r="AP882" s="49" t="str">
        <f t="array" ref="AP882">IFERROR(HYPERLINK("#'"&amp;VLOOKUP($C882,ModMap!$A$2:$B$21,2,FALSE)&amp;"'!V"&amp;MATCH($K882,INDIRECT("'"&amp;VLOOKUP($C882,ModMap!$A$2:$B$21,2,FALSE)&amp;"'!$K:$K"),0),"Edit on module sheet"),"")</f>
        <v>Edit on module sheet</v>
      </c>
    </row>
    <row r="883" ht="42.0" customHeight="1">
      <c r="A883" s="39">
        <v>881.0</v>
      </c>
      <c r="B883" s="39">
        <v>881.0</v>
      </c>
      <c r="C883" s="39" t="s">
        <v>133</v>
      </c>
      <c r="D883" s="40" t="s">
        <v>134</v>
      </c>
      <c r="E883" s="31" t="s">
        <v>69</v>
      </c>
      <c r="F883" s="68" t="s">
        <v>1900</v>
      </c>
      <c r="G883" s="40" t="s">
        <v>1901</v>
      </c>
      <c r="H883" s="39" t="s">
        <v>2922</v>
      </c>
      <c r="I883" s="39" t="s">
        <v>2923</v>
      </c>
      <c r="J883" s="40" t="s">
        <v>2924</v>
      </c>
      <c r="K883" s="39" t="s">
        <v>4024</v>
      </c>
      <c r="L883" s="40" t="s">
        <v>4025</v>
      </c>
      <c r="M883" s="48" t="s">
        <v>434</v>
      </c>
      <c r="N883" s="39" t="s">
        <v>1907</v>
      </c>
      <c r="O883" s="39" t="s">
        <v>2858</v>
      </c>
      <c r="P883" s="40" t="s">
        <v>1751</v>
      </c>
      <c r="Q883" s="40" t="s">
        <v>2927</v>
      </c>
      <c r="R883" s="39" t="s">
        <v>1910</v>
      </c>
      <c r="S883" s="39" t="s">
        <v>69</v>
      </c>
      <c r="T883" s="39" t="str">
        <f t="array" ref="T883">IFERROR(INDEX(INDIRECT("'"&amp;VLOOKUP($C883,ModMap!$A$2:$B$21,2,FALSE)&amp;"'!T:T"),MATCH($K883,INDIRECT("'"&amp;VLOOKUP($C883,ModMap!$A$2:$B$21,2,FALSE)&amp;"'!$K:$K"),0)),"")</f>
        <v>Unassigned</v>
      </c>
      <c r="U883" s="48" t="s">
        <v>33</v>
      </c>
      <c r="V883" s="39" t="str">
        <f t="array" ref="V883">IFERROR(INDEX(INDIRECT("'"&amp;VLOOKUP($C883,ModMap!$A$2:$B$21,2,FALSE)&amp;"'!V:V"),MATCH($K883,INDIRECT("'"&amp;VLOOKUP($C883,ModMap!$A$2:$B$21,2,FALSE)&amp;"'!$K:$K"),0)),"")</f>
        <v>Not Started</v>
      </c>
      <c r="W883" s="39" t="str">
        <f t="array" ref="W883">IFERROR(INDEX(INDIRECT("'"&amp;VLOOKUP($C883,ModMap!$A$2:$B$21,2,FALSE)&amp;"'!W:W"),MATCH($K883,INDIRECT("'"&amp;VLOOKUP($C883,ModMap!$A$2:$B$21,2,FALSE)&amp;"'!$K:$K"),0)),"")</f>
        <v>Unassigned</v>
      </c>
      <c r="X883" s="44" t="s">
        <v>36</v>
      </c>
      <c r="Y883" s="39" t="str">
        <f t="array" ref="Y883">IFERROR(INDEX(INDIRECT("'"&amp;VLOOKUP($C883,ModMap!$A$2:$B$21,2,FALSE)&amp;"'!Y:Y"),MATCH($K883,INDIRECT("'"&amp;VLOOKUP($C883,ModMap!$A$2:$B$21,2,FALSE)&amp;"'!$K:$K"),0)),"")</f>
        <v>N/A</v>
      </c>
      <c r="Z883" s="39" t="str">
        <f t="array" ref="Z883">IFERROR(INDEX(INDIRECT("'"&amp;VLOOKUP($C883,ModMap!$A$2:$B$21,2,FALSE)&amp;"'!Z:Z"),MATCH($K883,INDIRECT("'"&amp;VLOOKUP($C883,ModMap!$A$2:$B$21,2,FALSE)&amp;"'!$K:$K"),0)),"")</f>
        <v/>
      </c>
      <c r="AA883" s="44" t="s">
        <v>36</v>
      </c>
      <c r="AB883" s="39" t="str">
        <f t="array" ref="AB883">IFERROR(INDEX(INDIRECT("'"&amp;VLOOKUP($C883,ModMap!$A$2:$B$21,2,FALSE)&amp;"'!AB:AB"),MATCH($K883,INDIRECT("'"&amp;VLOOKUP($C883,ModMap!$A$2:$B$21,2,FALSE)&amp;"'!$K:$K"),0)),"")</f>
        <v>N/A</v>
      </c>
      <c r="AC883" s="39" t="str">
        <f t="array" ref="AC883">IFERROR(INDEX(INDIRECT("'"&amp;VLOOKUP($C883,ModMap!$A$2:$B$21,2,FALSE)&amp;"'!AC:AC"),MATCH($K883,INDIRECT("'"&amp;VLOOKUP($C883,ModMap!$A$2:$B$21,2,FALSE)&amp;"'!$K:$K"),0)),"")</f>
        <v/>
      </c>
      <c r="AD883" s="48" t="s">
        <v>33</v>
      </c>
      <c r="AE883" s="39" t="str">
        <f t="array" ref="AE883">IFERROR(INDEX(INDIRECT("'"&amp;VLOOKUP($C883,ModMap!$A$2:$B$21,2,FALSE)&amp;"'!AE:AE"),MATCH($K883,INDIRECT("'"&amp;VLOOKUP($C883,ModMap!$A$2:$B$21,2,FALSE)&amp;"'!$K:$K"),0)),"")</f>
        <v>Not Started</v>
      </c>
      <c r="AF883" s="39" t="str">
        <f t="array" ref="AF883">IFERROR(INDEX(INDIRECT("'"&amp;VLOOKUP($C883,ModMap!$A$2:$B$21,2,FALSE)&amp;"'!AF:AF"),MATCH($K883,INDIRECT("'"&amp;VLOOKUP($C883,ModMap!$A$2:$B$21,2,FALSE)&amp;"'!$K:$K"),0)),"")</f>
        <v>Unassigned</v>
      </c>
      <c r="AG883" s="48" t="s">
        <v>33</v>
      </c>
      <c r="AH883" s="39" t="str">
        <f t="array" ref="AH883">IFERROR(INDEX(INDIRECT("'"&amp;VLOOKUP($C883,ModMap!$A$2:$B$21,2,FALSE)&amp;"'!AH:AH"),MATCH($K883,INDIRECT("'"&amp;VLOOKUP($C883,ModMap!$A$2:$B$21,2,FALSE)&amp;"'!$K:$K"),0)),"")</f>
        <v>Not Started</v>
      </c>
      <c r="AI883" s="39" t="str">
        <f t="array" ref="AI883">IFERROR(INDEX(INDIRECT("'"&amp;VLOOKUP($C883,ModMap!$A$2:$B$21,2,FALSE)&amp;"'!AI:AI"),MATCH($K883,INDIRECT("'"&amp;VLOOKUP($C883,ModMap!$A$2:$B$21,2,FALSE)&amp;"'!$K:$K"),0)),"")</f>
        <v>Unassigned</v>
      </c>
      <c r="AJ883" s="44" t="s">
        <v>36</v>
      </c>
      <c r="AK883" s="39" t="str">
        <f t="array" ref="AK883">IFERROR(INDEX(INDIRECT("'"&amp;VLOOKUP($C883,ModMap!$A$2:$B$21,2,FALSE)&amp;"'!AK:AK"),MATCH($K883,INDIRECT("'"&amp;VLOOKUP($C883,ModMap!$A$2:$B$21,2,FALSE)&amp;"'!$K:$K"),0)),"")</f>
        <v>N/A</v>
      </c>
      <c r="AL883" s="39" t="str">
        <f t="array" ref="AL883">IFERROR(INDEX(INDIRECT("'"&amp;VLOOKUP($C883,ModMap!$A$2:$B$21,2,FALSE)&amp;"'!AL:AL"),MATCH($K883,INDIRECT("'"&amp;VLOOKUP($C883,ModMap!$A$2:$B$21,2,FALSE)&amp;"'!$K:$K"),0)),"")</f>
        <v/>
      </c>
      <c r="AM883" s="39">
        <f t="shared" si="1"/>
        <v>3</v>
      </c>
      <c r="AN883" s="39" t="str">
        <f t="shared" si="2"/>
        <v>Not Started</v>
      </c>
      <c r="AO883" s="40" t="str">
        <f t="array" ref="AO883">IFERROR(INDEX(INDIRECT("'"&amp;VLOOKUP($C883,ModMap!$A$2:$B$21,2,FALSE)&amp;"'!AO:AO"),MATCH($K883,INDIRECT("'"&amp;VLOOKUP($C883,ModMap!$A$2:$B$21,2,FALSE)&amp;"'!$K:$K"),0)),"")</f>
        <v/>
      </c>
      <c r="AP883" s="49" t="str">
        <f t="array" ref="AP883">IFERROR(HYPERLINK("#'"&amp;VLOOKUP($C883,ModMap!$A$2:$B$21,2,FALSE)&amp;"'!V"&amp;MATCH($K883,INDIRECT("'"&amp;VLOOKUP($C883,ModMap!$A$2:$B$21,2,FALSE)&amp;"'!$K:$K"),0),"Edit on module sheet"),"")</f>
        <v>Edit on module sheet</v>
      </c>
    </row>
    <row r="884" ht="42.0" customHeight="1">
      <c r="A884" s="50">
        <v>882.0</v>
      </c>
      <c r="B884" s="50">
        <v>882.0</v>
      </c>
      <c r="C884" s="50" t="s">
        <v>133</v>
      </c>
      <c r="D884" s="51" t="s">
        <v>134</v>
      </c>
      <c r="E884" s="30" t="s">
        <v>62</v>
      </c>
      <c r="F884" s="68" t="s">
        <v>1900</v>
      </c>
      <c r="G884" s="51" t="s">
        <v>1901</v>
      </c>
      <c r="H884" s="50" t="s">
        <v>2937</v>
      </c>
      <c r="I884" s="50" t="s">
        <v>2938</v>
      </c>
      <c r="J884" s="51" t="s">
        <v>2939</v>
      </c>
      <c r="K884" s="50" t="s">
        <v>2940</v>
      </c>
      <c r="L884" s="51" t="s">
        <v>2941</v>
      </c>
      <c r="M884" s="47" t="s">
        <v>200</v>
      </c>
      <c r="N884" s="50" t="s">
        <v>1907</v>
      </c>
      <c r="O884" s="50" t="s">
        <v>2858</v>
      </c>
      <c r="P884" s="51" t="s">
        <v>2942</v>
      </c>
      <c r="Q884" s="51" t="s">
        <v>2943</v>
      </c>
      <c r="R884" s="50" t="s">
        <v>1910</v>
      </c>
      <c r="S884" s="50" t="s">
        <v>1911</v>
      </c>
      <c r="T884" s="50" t="str">
        <f t="array" ref="T884">IFERROR(INDEX(INDIRECT("'"&amp;VLOOKUP($C884,ModMap!$A$2:$B$21,2,FALSE)&amp;"'!T:T"),MATCH($K884,INDIRECT("'"&amp;VLOOKUP($C884,ModMap!$A$2:$B$21,2,FALSE)&amp;"'!$K:$K"),0)),"")</f>
        <v>Unassigned</v>
      </c>
      <c r="U884" s="48" t="s">
        <v>33</v>
      </c>
      <c r="V884" s="50" t="str">
        <f t="array" ref="V884">IFERROR(INDEX(INDIRECT("'"&amp;VLOOKUP($C884,ModMap!$A$2:$B$21,2,FALSE)&amp;"'!V:V"),MATCH($K884,INDIRECT("'"&amp;VLOOKUP($C884,ModMap!$A$2:$B$21,2,FALSE)&amp;"'!$K:$K"),0)),"")</f>
        <v>Not Started</v>
      </c>
      <c r="W884" s="50" t="str">
        <f t="array" ref="W884">IFERROR(INDEX(INDIRECT("'"&amp;VLOOKUP($C884,ModMap!$A$2:$B$21,2,FALSE)&amp;"'!W:W"),MATCH($K884,INDIRECT("'"&amp;VLOOKUP($C884,ModMap!$A$2:$B$21,2,FALSE)&amp;"'!$K:$K"),0)),"")</f>
        <v>Unassigned</v>
      </c>
      <c r="X884" s="44" t="s">
        <v>36</v>
      </c>
      <c r="Y884" s="50" t="str">
        <f t="array" ref="Y884">IFERROR(INDEX(INDIRECT("'"&amp;VLOOKUP($C884,ModMap!$A$2:$B$21,2,FALSE)&amp;"'!Y:Y"),MATCH($K884,INDIRECT("'"&amp;VLOOKUP($C884,ModMap!$A$2:$B$21,2,FALSE)&amp;"'!$K:$K"),0)),"")</f>
        <v>N/A</v>
      </c>
      <c r="Z884" s="50" t="str">
        <f t="array" ref="Z884">IFERROR(INDEX(INDIRECT("'"&amp;VLOOKUP($C884,ModMap!$A$2:$B$21,2,FALSE)&amp;"'!Z:Z"),MATCH($K884,INDIRECT("'"&amp;VLOOKUP($C884,ModMap!$A$2:$B$21,2,FALSE)&amp;"'!$K:$K"),0)),"")</f>
        <v/>
      </c>
      <c r="AA884" s="44" t="s">
        <v>36</v>
      </c>
      <c r="AB884" s="50" t="str">
        <f t="array" ref="AB884">IFERROR(INDEX(INDIRECT("'"&amp;VLOOKUP($C884,ModMap!$A$2:$B$21,2,FALSE)&amp;"'!AB:AB"),MATCH($K884,INDIRECT("'"&amp;VLOOKUP($C884,ModMap!$A$2:$B$21,2,FALSE)&amp;"'!$K:$K"),0)),"")</f>
        <v>N/A</v>
      </c>
      <c r="AC884" s="50" t="str">
        <f t="array" ref="AC884">IFERROR(INDEX(INDIRECT("'"&amp;VLOOKUP($C884,ModMap!$A$2:$B$21,2,FALSE)&amp;"'!AC:AC"),MATCH($K884,INDIRECT("'"&amp;VLOOKUP($C884,ModMap!$A$2:$B$21,2,FALSE)&amp;"'!$K:$K"),0)),"")</f>
        <v/>
      </c>
      <c r="AD884" s="44" t="s">
        <v>36</v>
      </c>
      <c r="AE884" s="50" t="str">
        <f t="array" ref="AE884">IFERROR(INDEX(INDIRECT("'"&amp;VLOOKUP($C884,ModMap!$A$2:$B$21,2,FALSE)&amp;"'!AE:AE"),MATCH($K884,INDIRECT("'"&amp;VLOOKUP($C884,ModMap!$A$2:$B$21,2,FALSE)&amp;"'!$K:$K"),0)),"")</f>
        <v>N/A</v>
      </c>
      <c r="AF884" s="50" t="str">
        <f t="array" ref="AF884">IFERROR(INDEX(INDIRECT("'"&amp;VLOOKUP($C884,ModMap!$A$2:$B$21,2,FALSE)&amp;"'!AF:AF"),MATCH($K884,INDIRECT("'"&amp;VLOOKUP($C884,ModMap!$A$2:$B$21,2,FALSE)&amp;"'!$K:$K"),0)),"")</f>
        <v/>
      </c>
      <c r="AG884" s="48" t="s">
        <v>33</v>
      </c>
      <c r="AH884" s="50" t="str">
        <f t="array" ref="AH884">IFERROR(INDEX(INDIRECT("'"&amp;VLOOKUP($C884,ModMap!$A$2:$B$21,2,FALSE)&amp;"'!AH:AH"),MATCH($K884,INDIRECT("'"&amp;VLOOKUP($C884,ModMap!$A$2:$B$21,2,FALSE)&amp;"'!$K:$K"),0)),"")</f>
        <v>Not Started</v>
      </c>
      <c r="AI884" s="50" t="str">
        <f t="array" ref="AI884">IFERROR(INDEX(INDIRECT("'"&amp;VLOOKUP($C884,ModMap!$A$2:$B$21,2,FALSE)&amp;"'!AI:AI"),MATCH($K884,INDIRECT("'"&amp;VLOOKUP($C884,ModMap!$A$2:$B$21,2,FALSE)&amp;"'!$K:$K"),0)),"")</f>
        <v>Unassigned</v>
      </c>
      <c r="AJ884" s="44" t="s">
        <v>36</v>
      </c>
      <c r="AK884" s="50" t="str">
        <f t="array" ref="AK884">IFERROR(INDEX(INDIRECT("'"&amp;VLOOKUP($C884,ModMap!$A$2:$B$21,2,FALSE)&amp;"'!AK:AK"),MATCH($K884,INDIRECT("'"&amp;VLOOKUP($C884,ModMap!$A$2:$B$21,2,FALSE)&amp;"'!$K:$K"),0)),"")</f>
        <v>N/A</v>
      </c>
      <c r="AL884" s="50" t="str">
        <f t="array" ref="AL884">IFERROR(INDEX(INDIRECT("'"&amp;VLOOKUP($C884,ModMap!$A$2:$B$21,2,FALSE)&amp;"'!AL:AL"),MATCH($K884,INDIRECT("'"&amp;VLOOKUP($C884,ModMap!$A$2:$B$21,2,FALSE)&amp;"'!$K:$K"),0)),"")</f>
        <v/>
      </c>
      <c r="AM884" s="50">
        <f t="shared" si="1"/>
        <v>2</v>
      </c>
      <c r="AN884" s="50" t="str">
        <f t="shared" si="2"/>
        <v>Not Started</v>
      </c>
      <c r="AO884" s="51" t="str">
        <f t="array" ref="AO884">IFERROR(INDEX(INDIRECT("'"&amp;VLOOKUP($C884,ModMap!$A$2:$B$21,2,FALSE)&amp;"'!AO:AO"),MATCH($K884,INDIRECT("'"&amp;VLOOKUP($C884,ModMap!$A$2:$B$21,2,FALSE)&amp;"'!$K:$K"),0)),"")</f>
        <v/>
      </c>
      <c r="AP884" s="49" t="str">
        <f t="array" ref="AP884">IFERROR(HYPERLINK("#'"&amp;VLOOKUP($C884,ModMap!$A$2:$B$21,2,FALSE)&amp;"'!V"&amp;MATCH($K884,INDIRECT("'"&amp;VLOOKUP($C884,ModMap!$A$2:$B$21,2,FALSE)&amp;"'!$K:$K"),0),"Edit on module sheet"),"")</f>
        <v>Edit on module sheet</v>
      </c>
    </row>
    <row r="885" ht="42.0" customHeight="1">
      <c r="A885" s="39">
        <v>883.0</v>
      </c>
      <c r="B885" s="39">
        <v>883.0</v>
      </c>
      <c r="C885" s="39" t="s">
        <v>133</v>
      </c>
      <c r="D885" s="40" t="s">
        <v>134</v>
      </c>
      <c r="E885" s="30" t="s">
        <v>62</v>
      </c>
      <c r="F885" s="68" t="s">
        <v>1900</v>
      </c>
      <c r="G885" s="40" t="s">
        <v>1901</v>
      </c>
      <c r="H885" s="39" t="s">
        <v>2937</v>
      </c>
      <c r="I885" s="39" t="s">
        <v>2938</v>
      </c>
      <c r="J885" s="40" t="s">
        <v>2939</v>
      </c>
      <c r="K885" s="39" t="s">
        <v>2946</v>
      </c>
      <c r="L885" s="40" t="s">
        <v>2947</v>
      </c>
      <c r="M885" s="47" t="s">
        <v>200</v>
      </c>
      <c r="N885" s="39" t="s">
        <v>1907</v>
      </c>
      <c r="O885" s="39" t="s">
        <v>2858</v>
      </c>
      <c r="P885" s="40" t="s">
        <v>2942</v>
      </c>
      <c r="Q885" s="40" t="s">
        <v>2943</v>
      </c>
      <c r="R885" s="39" t="s">
        <v>1910</v>
      </c>
      <c r="S885" s="39" t="s">
        <v>1920</v>
      </c>
      <c r="T885" s="39" t="str">
        <f t="array" ref="T885">IFERROR(INDEX(INDIRECT("'"&amp;VLOOKUP($C885,ModMap!$A$2:$B$21,2,FALSE)&amp;"'!T:T"),MATCH($K885,INDIRECT("'"&amp;VLOOKUP($C885,ModMap!$A$2:$B$21,2,FALSE)&amp;"'!$K:$K"),0)),"")</f>
        <v>Unassigned</v>
      </c>
      <c r="U885" s="48" t="s">
        <v>33</v>
      </c>
      <c r="V885" s="39" t="str">
        <f t="array" ref="V885">IFERROR(INDEX(INDIRECT("'"&amp;VLOOKUP($C885,ModMap!$A$2:$B$21,2,FALSE)&amp;"'!V:V"),MATCH($K885,INDIRECT("'"&amp;VLOOKUP($C885,ModMap!$A$2:$B$21,2,FALSE)&amp;"'!$K:$K"),0)),"")</f>
        <v>Not Started</v>
      </c>
      <c r="W885" s="39" t="str">
        <f t="array" ref="W885">IFERROR(INDEX(INDIRECT("'"&amp;VLOOKUP($C885,ModMap!$A$2:$B$21,2,FALSE)&amp;"'!W:W"),MATCH($K885,INDIRECT("'"&amp;VLOOKUP($C885,ModMap!$A$2:$B$21,2,FALSE)&amp;"'!$K:$K"),0)),"")</f>
        <v>Unassigned</v>
      </c>
      <c r="X885" s="44" t="s">
        <v>36</v>
      </c>
      <c r="Y885" s="39" t="str">
        <f t="array" ref="Y885">IFERROR(INDEX(INDIRECT("'"&amp;VLOOKUP($C885,ModMap!$A$2:$B$21,2,FALSE)&amp;"'!Y:Y"),MATCH($K885,INDIRECT("'"&amp;VLOOKUP($C885,ModMap!$A$2:$B$21,2,FALSE)&amp;"'!$K:$K"),0)),"")</f>
        <v>N/A</v>
      </c>
      <c r="Z885" s="39" t="str">
        <f t="array" ref="Z885">IFERROR(INDEX(INDIRECT("'"&amp;VLOOKUP($C885,ModMap!$A$2:$B$21,2,FALSE)&amp;"'!Z:Z"),MATCH($K885,INDIRECT("'"&amp;VLOOKUP($C885,ModMap!$A$2:$B$21,2,FALSE)&amp;"'!$K:$K"),0)),"")</f>
        <v/>
      </c>
      <c r="AA885" s="44" t="s">
        <v>36</v>
      </c>
      <c r="AB885" s="39" t="str">
        <f t="array" ref="AB885">IFERROR(INDEX(INDIRECT("'"&amp;VLOOKUP($C885,ModMap!$A$2:$B$21,2,FALSE)&amp;"'!AB:AB"),MATCH($K885,INDIRECT("'"&amp;VLOOKUP($C885,ModMap!$A$2:$B$21,2,FALSE)&amp;"'!$K:$K"),0)),"")</f>
        <v>N/A</v>
      </c>
      <c r="AC885" s="39" t="str">
        <f t="array" ref="AC885">IFERROR(INDEX(INDIRECT("'"&amp;VLOOKUP($C885,ModMap!$A$2:$B$21,2,FALSE)&amp;"'!AC:AC"),MATCH($K885,INDIRECT("'"&amp;VLOOKUP($C885,ModMap!$A$2:$B$21,2,FALSE)&amp;"'!$K:$K"),0)),"")</f>
        <v/>
      </c>
      <c r="AD885" s="48" t="s">
        <v>33</v>
      </c>
      <c r="AE885" s="39" t="str">
        <f t="array" ref="AE885">IFERROR(INDEX(INDIRECT("'"&amp;VLOOKUP($C885,ModMap!$A$2:$B$21,2,FALSE)&amp;"'!AE:AE"),MATCH($K885,INDIRECT("'"&amp;VLOOKUP($C885,ModMap!$A$2:$B$21,2,FALSE)&amp;"'!$K:$K"),0)),"")</f>
        <v>Not Started</v>
      </c>
      <c r="AF885" s="39" t="str">
        <f t="array" ref="AF885">IFERROR(INDEX(INDIRECT("'"&amp;VLOOKUP($C885,ModMap!$A$2:$B$21,2,FALSE)&amp;"'!AF:AF"),MATCH($K885,INDIRECT("'"&amp;VLOOKUP($C885,ModMap!$A$2:$B$21,2,FALSE)&amp;"'!$K:$K"),0)),"")</f>
        <v>Unassigned</v>
      </c>
      <c r="AG885" s="48" t="s">
        <v>33</v>
      </c>
      <c r="AH885" s="39" t="str">
        <f t="array" ref="AH885">IFERROR(INDEX(INDIRECT("'"&amp;VLOOKUP($C885,ModMap!$A$2:$B$21,2,FALSE)&amp;"'!AH:AH"),MATCH($K885,INDIRECT("'"&amp;VLOOKUP($C885,ModMap!$A$2:$B$21,2,FALSE)&amp;"'!$K:$K"),0)),"")</f>
        <v>Not Started</v>
      </c>
      <c r="AI885" s="39" t="str">
        <f t="array" ref="AI885">IFERROR(INDEX(INDIRECT("'"&amp;VLOOKUP($C885,ModMap!$A$2:$B$21,2,FALSE)&amp;"'!AI:AI"),MATCH($K885,INDIRECT("'"&amp;VLOOKUP($C885,ModMap!$A$2:$B$21,2,FALSE)&amp;"'!$K:$K"),0)),"")</f>
        <v>Unassigned</v>
      </c>
      <c r="AJ885" s="44" t="s">
        <v>36</v>
      </c>
      <c r="AK885" s="39" t="str">
        <f t="array" ref="AK885">IFERROR(INDEX(INDIRECT("'"&amp;VLOOKUP($C885,ModMap!$A$2:$B$21,2,FALSE)&amp;"'!AK:AK"),MATCH($K885,INDIRECT("'"&amp;VLOOKUP($C885,ModMap!$A$2:$B$21,2,FALSE)&amp;"'!$K:$K"),0)),"")</f>
        <v>N/A</v>
      </c>
      <c r="AL885" s="39" t="str">
        <f t="array" ref="AL885">IFERROR(INDEX(INDIRECT("'"&amp;VLOOKUP($C885,ModMap!$A$2:$B$21,2,FALSE)&amp;"'!AL:AL"),MATCH($K885,INDIRECT("'"&amp;VLOOKUP($C885,ModMap!$A$2:$B$21,2,FALSE)&amp;"'!$K:$K"),0)),"")</f>
        <v/>
      </c>
      <c r="AM885" s="39">
        <f t="shared" si="1"/>
        <v>3</v>
      </c>
      <c r="AN885" s="39" t="str">
        <f t="shared" si="2"/>
        <v>Not Started</v>
      </c>
      <c r="AO885" s="40" t="str">
        <f t="array" ref="AO885">IFERROR(INDEX(INDIRECT("'"&amp;VLOOKUP($C885,ModMap!$A$2:$B$21,2,FALSE)&amp;"'!AO:AO"),MATCH($K885,INDIRECT("'"&amp;VLOOKUP($C885,ModMap!$A$2:$B$21,2,FALSE)&amp;"'!$K:$K"),0)),"")</f>
        <v/>
      </c>
      <c r="AP885" s="49" t="str">
        <f t="array" ref="AP885">IFERROR(HYPERLINK("#'"&amp;VLOOKUP($C885,ModMap!$A$2:$B$21,2,FALSE)&amp;"'!V"&amp;MATCH($K885,INDIRECT("'"&amp;VLOOKUP($C885,ModMap!$A$2:$B$21,2,FALSE)&amp;"'!$K:$K"),0),"Edit on module sheet"),"")</f>
        <v>Edit on module sheet</v>
      </c>
    </row>
    <row r="886" ht="42.0" customHeight="1">
      <c r="A886" s="50">
        <v>884.0</v>
      </c>
      <c r="B886" s="50">
        <v>884.0</v>
      </c>
      <c r="C886" s="50" t="s">
        <v>133</v>
      </c>
      <c r="D886" s="51" t="s">
        <v>134</v>
      </c>
      <c r="E886" s="30" t="s">
        <v>62</v>
      </c>
      <c r="F886" s="68" t="s">
        <v>1900</v>
      </c>
      <c r="G886" s="51" t="s">
        <v>1901</v>
      </c>
      <c r="H886" s="50" t="s">
        <v>2937</v>
      </c>
      <c r="I886" s="50" t="s">
        <v>2938</v>
      </c>
      <c r="J886" s="51" t="s">
        <v>2939</v>
      </c>
      <c r="K886" s="50" t="s">
        <v>2950</v>
      </c>
      <c r="L886" s="51" t="s">
        <v>1925</v>
      </c>
      <c r="M886" s="47" t="s">
        <v>200</v>
      </c>
      <c r="N886" s="50" t="s">
        <v>1907</v>
      </c>
      <c r="O886" s="50" t="s">
        <v>2858</v>
      </c>
      <c r="P886" s="51" t="s">
        <v>2942</v>
      </c>
      <c r="Q886" s="51" t="s">
        <v>2943</v>
      </c>
      <c r="R886" s="50" t="s">
        <v>1910</v>
      </c>
      <c r="S886" s="50" t="s">
        <v>1928</v>
      </c>
      <c r="T886" s="50" t="str">
        <f t="array" ref="T886">IFERROR(INDEX(INDIRECT("'"&amp;VLOOKUP($C886,ModMap!$A$2:$B$21,2,FALSE)&amp;"'!T:T"),MATCH($K886,INDIRECT("'"&amp;VLOOKUP($C886,ModMap!$A$2:$B$21,2,FALSE)&amp;"'!$K:$K"),0)),"")</f>
        <v>Unassigned</v>
      </c>
      <c r="U886" s="48" t="s">
        <v>33</v>
      </c>
      <c r="V886" s="50" t="str">
        <f t="array" ref="V886">IFERROR(INDEX(INDIRECT("'"&amp;VLOOKUP($C886,ModMap!$A$2:$B$21,2,FALSE)&amp;"'!V:V"),MATCH($K886,INDIRECT("'"&amp;VLOOKUP($C886,ModMap!$A$2:$B$21,2,FALSE)&amp;"'!$K:$K"),0)),"")</f>
        <v>Not Started</v>
      </c>
      <c r="W886" s="50" t="str">
        <f t="array" ref="W886">IFERROR(INDEX(INDIRECT("'"&amp;VLOOKUP($C886,ModMap!$A$2:$B$21,2,FALSE)&amp;"'!W:W"),MATCH($K886,INDIRECT("'"&amp;VLOOKUP($C886,ModMap!$A$2:$B$21,2,FALSE)&amp;"'!$K:$K"),0)),"")</f>
        <v>Unassigned</v>
      </c>
      <c r="X886" s="44" t="s">
        <v>36</v>
      </c>
      <c r="Y886" s="50" t="str">
        <f t="array" ref="Y886">IFERROR(INDEX(INDIRECT("'"&amp;VLOOKUP($C886,ModMap!$A$2:$B$21,2,FALSE)&amp;"'!Y:Y"),MATCH($K886,INDIRECT("'"&amp;VLOOKUP($C886,ModMap!$A$2:$B$21,2,FALSE)&amp;"'!$K:$K"),0)),"")</f>
        <v>N/A</v>
      </c>
      <c r="Z886" s="50" t="str">
        <f t="array" ref="Z886">IFERROR(INDEX(INDIRECT("'"&amp;VLOOKUP($C886,ModMap!$A$2:$B$21,2,FALSE)&amp;"'!Z:Z"),MATCH($K886,INDIRECT("'"&amp;VLOOKUP($C886,ModMap!$A$2:$B$21,2,FALSE)&amp;"'!$K:$K"),0)),"")</f>
        <v/>
      </c>
      <c r="AA886" s="44" t="s">
        <v>36</v>
      </c>
      <c r="AB886" s="50" t="str">
        <f t="array" ref="AB886">IFERROR(INDEX(INDIRECT("'"&amp;VLOOKUP($C886,ModMap!$A$2:$B$21,2,FALSE)&amp;"'!AB:AB"),MATCH($K886,INDIRECT("'"&amp;VLOOKUP($C886,ModMap!$A$2:$B$21,2,FALSE)&amp;"'!$K:$K"),0)),"")</f>
        <v>N/A</v>
      </c>
      <c r="AC886" s="50" t="str">
        <f t="array" ref="AC886">IFERROR(INDEX(INDIRECT("'"&amp;VLOOKUP($C886,ModMap!$A$2:$B$21,2,FALSE)&amp;"'!AC:AC"),MATCH($K886,INDIRECT("'"&amp;VLOOKUP($C886,ModMap!$A$2:$B$21,2,FALSE)&amp;"'!$K:$K"),0)),"")</f>
        <v/>
      </c>
      <c r="AD886" s="44" t="s">
        <v>36</v>
      </c>
      <c r="AE886" s="50" t="str">
        <f t="array" ref="AE886">IFERROR(INDEX(INDIRECT("'"&amp;VLOOKUP($C886,ModMap!$A$2:$B$21,2,FALSE)&amp;"'!AE:AE"),MATCH($K886,INDIRECT("'"&amp;VLOOKUP($C886,ModMap!$A$2:$B$21,2,FALSE)&amp;"'!$K:$K"),0)),"")</f>
        <v>N/A</v>
      </c>
      <c r="AF886" s="50" t="str">
        <f t="array" ref="AF886">IFERROR(INDEX(INDIRECT("'"&amp;VLOOKUP($C886,ModMap!$A$2:$B$21,2,FALSE)&amp;"'!AF:AF"),MATCH($K886,INDIRECT("'"&amp;VLOOKUP($C886,ModMap!$A$2:$B$21,2,FALSE)&amp;"'!$K:$K"),0)),"")</f>
        <v/>
      </c>
      <c r="AG886" s="48" t="s">
        <v>33</v>
      </c>
      <c r="AH886" s="50" t="str">
        <f t="array" ref="AH886">IFERROR(INDEX(INDIRECT("'"&amp;VLOOKUP($C886,ModMap!$A$2:$B$21,2,FALSE)&amp;"'!AH:AH"),MATCH($K886,INDIRECT("'"&amp;VLOOKUP($C886,ModMap!$A$2:$B$21,2,FALSE)&amp;"'!$K:$K"),0)),"")</f>
        <v>Not Started</v>
      </c>
      <c r="AI886" s="50" t="str">
        <f t="array" ref="AI886">IFERROR(INDEX(INDIRECT("'"&amp;VLOOKUP($C886,ModMap!$A$2:$B$21,2,FALSE)&amp;"'!AI:AI"),MATCH($K886,INDIRECT("'"&amp;VLOOKUP($C886,ModMap!$A$2:$B$21,2,FALSE)&amp;"'!$K:$K"),0)),"")</f>
        <v>Unassigned</v>
      </c>
      <c r="AJ886" s="44" t="s">
        <v>36</v>
      </c>
      <c r="AK886" s="50" t="str">
        <f t="array" ref="AK886">IFERROR(INDEX(INDIRECT("'"&amp;VLOOKUP($C886,ModMap!$A$2:$B$21,2,FALSE)&amp;"'!AK:AK"),MATCH($K886,INDIRECT("'"&amp;VLOOKUP($C886,ModMap!$A$2:$B$21,2,FALSE)&amp;"'!$K:$K"),0)),"")</f>
        <v>N/A</v>
      </c>
      <c r="AL886" s="50" t="str">
        <f t="array" ref="AL886">IFERROR(INDEX(INDIRECT("'"&amp;VLOOKUP($C886,ModMap!$A$2:$B$21,2,FALSE)&amp;"'!AL:AL"),MATCH($K886,INDIRECT("'"&amp;VLOOKUP($C886,ModMap!$A$2:$B$21,2,FALSE)&amp;"'!$K:$K"),0)),"")</f>
        <v/>
      </c>
      <c r="AM886" s="50">
        <f t="shared" si="1"/>
        <v>2</v>
      </c>
      <c r="AN886" s="50" t="str">
        <f t="shared" si="2"/>
        <v>Not Started</v>
      </c>
      <c r="AO886" s="51" t="str">
        <f t="array" ref="AO886">IFERROR(INDEX(INDIRECT("'"&amp;VLOOKUP($C886,ModMap!$A$2:$B$21,2,FALSE)&amp;"'!AO:AO"),MATCH($K886,INDIRECT("'"&amp;VLOOKUP($C886,ModMap!$A$2:$B$21,2,FALSE)&amp;"'!$K:$K"),0)),"")</f>
        <v/>
      </c>
      <c r="AP886" s="49" t="str">
        <f t="array" ref="AP886">IFERROR(HYPERLINK("#'"&amp;VLOOKUP($C886,ModMap!$A$2:$B$21,2,FALSE)&amp;"'!V"&amp;MATCH($K886,INDIRECT("'"&amp;VLOOKUP($C886,ModMap!$A$2:$B$21,2,FALSE)&amp;"'!$K:$K"),0),"Edit on module sheet"),"")</f>
        <v>Edit on module sheet</v>
      </c>
    </row>
    <row r="887" ht="42.0" customHeight="1">
      <c r="A887" s="39">
        <v>885.0</v>
      </c>
      <c r="B887" s="39">
        <v>885.0</v>
      </c>
      <c r="C887" s="39" t="s">
        <v>133</v>
      </c>
      <c r="D887" s="40" t="s">
        <v>134</v>
      </c>
      <c r="E887" s="31" t="s">
        <v>69</v>
      </c>
      <c r="F887" s="68" t="s">
        <v>1900</v>
      </c>
      <c r="G887" s="40" t="s">
        <v>1901</v>
      </c>
      <c r="H887" s="39" t="s">
        <v>2937</v>
      </c>
      <c r="I887" s="39" t="s">
        <v>2938</v>
      </c>
      <c r="J887" s="40" t="s">
        <v>2939</v>
      </c>
      <c r="K887" s="39" t="s">
        <v>4026</v>
      </c>
      <c r="L887" s="40" t="s">
        <v>4027</v>
      </c>
      <c r="M887" s="48" t="s">
        <v>434</v>
      </c>
      <c r="N887" s="39" t="s">
        <v>1907</v>
      </c>
      <c r="O887" s="39" t="s">
        <v>2858</v>
      </c>
      <c r="P887" s="40" t="s">
        <v>2942</v>
      </c>
      <c r="Q887" s="40" t="s">
        <v>2943</v>
      </c>
      <c r="R887" s="39" t="s">
        <v>1910</v>
      </c>
      <c r="S887" s="39" t="s">
        <v>69</v>
      </c>
      <c r="T887" s="39" t="str">
        <f t="array" ref="T887">IFERROR(INDEX(INDIRECT("'"&amp;VLOOKUP($C887,ModMap!$A$2:$B$21,2,FALSE)&amp;"'!T:T"),MATCH($K887,INDIRECT("'"&amp;VLOOKUP($C887,ModMap!$A$2:$B$21,2,FALSE)&amp;"'!$K:$K"),0)),"")</f>
        <v>Unassigned</v>
      </c>
      <c r="U887" s="48" t="s">
        <v>33</v>
      </c>
      <c r="V887" s="39" t="str">
        <f t="array" ref="V887">IFERROR(INDEX(INDIRECT("'"&amp;VLOOKUP($C887,ModMap!$A$2:$B$21,2,FALSE)&amp;"'!V:V"),MATCH($K887,INDIRECT("'"&amp;VLOOKUP($C887,ModMap!$A$2:$B$21,2,FALSE)&amp;"'!$K:$K"),0)),"")</f>
        <v>Not Started</v>
      </c>
      <c r="W887" s="39" t="str">
        <f t="array" ref="W887">IFERROR(INDEX(INDIRECT("'"&amp;VLOOKUP($C887,ModMap!$A$2:$B$21,2,FALSE)&amp;"'!W:W"),MATCH($K887,INDIRECT("'"&amp;VLOOKUP($C887,ModMap!$A$2:$B$21,2,FALSE)&amp;"'!$K:$K"),0)),"")</f>
        <v>Unassigned</v>
      </c>
      <c r="X887" s="44" t="s">
        <v>36</v>
      </c>
      <c r="Y887" s="39" t="str">
        <f t="array" ref="Y887">IFERROR(INDEX(INDIRECT("'"&amp;VLOOKUP($C887,ModMap!$A$2:$B$21,2,FALSE)&amp;"'!Y:Y"),MATCH($K887,INDIRECT("'"&amp;VLOOKUP($C887,ModMap!$A$2:$B$21,2,FALSE)&amp;"'!$K:$K"),0)),"")</f>
        <v>N/A</v>
      </c>
      <c r="Z887" s="39" t="str">
        <f t="array" ref="Z887">IFERROR(INDEX(INDIRECT("'"&amp;VLOOKUP($C887,ModMap!$A$2:$B$21,2,FALSE)&amp;"'!Z:Z"),MATCH($K887,INDIRECT("'"&amp;VLOOKUP($C887,ModMap!$A$2:$B$21,2,FALSE)&amp;"'!$K:$K"),0)),"")</f>
        <v/>
      </c>
      <c r="AA887" s="44" t="s">
        <v>36</v>
      </c>
      <c r="AB887" s="39" t="str">
        <f t="array" ref="AB887">IFERROR(INDEX(INDIRECT("'"&amp;VLOOKUP($C887,ModMap!$A$2:$B$21,2,FALSE)&amp;"'!AB:AB"),MATCH($K887,INDIRECT("'"&amp;VLOOKUP($C887,ModMap!$A$2:$B$21,2,FALSE)&amp;"'!$K:$K"),0)),"")</f>
        <v>N/A</v>
      </c>
      <c r="AC887" s="39" t="str">
        <f t="array" ref="AC887">IFERROR(INDEX(INDIRECT("'"&amp;VLOOKUP($C887,ModMap!$A$2:$B$21,2,FALSE)&amp;"'!AC:AC"),MATCH($K887,INDIRECT("'"&amp;VLOOKUP($C887,ModMap!$A$2:$B$21,2,FALSE)&amp;"'!$K:$K"),0)),"")</f>
        <v/>
      </c>
      <c r="AD887" s="48" t="s">
        <v>33</v>
      </c>
      <c r="AE887" s="39" t="str">
        <f t="array" ref="AE887">IFERROR(INDEX(INDIRECT("'"&amp;VLOOKUP($C887,ModMap!$A$2:$B$21,2,FALSE)&amp;"'!AE:AE"),MATCH($K887,INDIRECT("'"&amp;VLOOKUP($C887,ModMap!$A$2:$B$21,2,FALSE)&amp;"'!$K:$K"),0)),"")</f>
        <v>Not Started</v>
      </c>
      <c r="AF887" s="39" t="str">
        <f t="array" ref="AF887">IFERROR(INDEX(INDIRECT("'"&amp;VLOOKUP($C887,ModMap!$A$2:$B$21,2,FALSE)&amp;"'!AF:AF"),MATCH($K887,INDIRECT("'"&amp;VLOOKUP($C887,ModMap!$A$2:$B$21,2,FALSE)&amp;"'!$K:$K"),0)),"")</f>
        <v>Unassigned</v>
      </c>
      <c r="AG887" s="48" t="s">
        <v>33</v>
      </c>
      <c r="AH887" s="39" t="str">
        <f t="array" ref="AH887">IFERROR(INDEX(INDIRECT("'"&amp;VLOOKUP($C887,ModMap!$A$2:$B$21,2,FALSE)&amp;"'!AH:AH"),MATCH($K887,INDIRECT("'"&amp;VLOOKUP($C887,ModMap!$A$2:$B$21,2,FALSE)&amp;"'!$K:$K"),0)),"")</f>
        <v>Not Started</v>
      </c>
      <c r="AI887" s="39" t="str">
        <f t="array" ref="AI887">IFERROR(INDEX(INDIRECT("'"&amp;VLOOKUP($C887,ModMap!$A$2:$B$21,2,FALSE)&amp;"'!AI:AI"),MATCH($K887,INDIRECT("'"&amp;VLOOKUP($C887,ModMap!$A$2:$B$21,2,FALSE)&amp;"'!$K:$K"),0)),"")</f>
        <v>Unassigned</v>
      </c>
      <c r="AJ887" s="44" t="s">
        <v>36</v>
      </c>
      <c r="AK887" s="39" t="str">
        <f t="array" ref="AK887">IFERROR(INDEX(INDIRECT("'"&amp;VLOOKUP($C887,ModMap!$A$2:$B$21,2,FALSE)&amp;"'!AK:AK"),MATCH($K887,INDIRECT("'"&amp;VLOOKUP($C887,ModMap!$A$2:$B$21,2,FALSE)&amp;"'!$K:$K"),0)),"")</f>
        <v>N/A</v>
      </c>
      <c r="AL887" s="39" t="str">
        <f t="array" ref="AL887">IFERROR(INDEX(INDIRECT("'"&amp;VLOOKUP($C887,ModMap!$A$2:$B$21,2,FALSE)&amp;"'!AL:AL"),MATCH($K887,INDIRECT("'"&amp;VLOOKUP($C887,ModMap!$A$2:$B$21,2,FALSE)&amp;"'!$K:$K"),0)),"")</f>
        <v/>
      </c>
      <c r="AM887" s="39">
        <f t="shared" si="1"/>
        <v>3</v>
      </c>
      <c r="AN887" s="39" t="str">
        <f t="shared" si="2"/>
        <v>Not Started</v>
      </c>
      <c r="AO887" s="40" t="str">
        <f t="array" ref="AO887">IFERROR(INDEX(INDIRECT("'"&amp;VLOOKUP($C887,ModMap!$A$2:$B$21,2,FALSE)&amp;"'!AO:AO"),MATCH($K887,INDIRECT("'"&amp;VLOOKUP($C887,ModMap!$A$2:$B$21,2,FALSE)&amp;"'!$K:$K"),0)),"")</f>
        <v/>
      </c>
      <c r="AP887" s="49" t="str">
        <f t="array" ref="AP887">IFERROR(HYPERLINK("#'"&amp;VLOOKUP($C887,ModMap!$A$2:$B$21,2,FALSE)&amp;"'!V"&amp;MATCH($K887,INDIRECT("'"&amp;VLOOKUP($C887,ModMap!$A$2:$B$21,2,FALSE)&amp;"'!$K:$K"),0),"Edit on module sheet"),"")</f>
        <v>Edit on module sheet</v>
      </c>
    </row>
    <row r="888" ht="42.0" customHeight="1">
      <c r="A888" s="50">
        <v>886.0</v>
      </c>
      <c r="B888" s="50">
        <v>886.0</v>
      </c>
      <c r="C888" s="50" t="s">
        <v>133</v>
      </c>
      <c r="D888" s="51" t="s">
        <v>134</v>
      </c>
      <c r="E888" s="30" t="s">
        <v>62</v>
      </c>
      <c r="F888" s="68" t="s">
        <v>1900</v>
      </c>
      <c r="G888" s="51" t="s">
        <v>1901</v>
      </c>
      <c r="H888" s="50" t="s">
        <v>2951</v>
      </c>
      <c r="I888" s="50" t="s">
        <v>2952</v>
      </c>
      <c r="J888" s="51" t="s">
        <v>2953</v>
      </c>
      <c r="K888" s="50" t="s">
        <v>2954</v>
      </c>
      <c r="L888" s="51" t="s">
        <v>2955</v>
      </c>
      <c r="M888" s="47" t="s">
        <v>200</v>
      </c>
      <c r="N888" s="50" t="s">
        <v>1907</v>
      </c>
      <c r="O888" s="50" t="s">
        <v>2956</v>
      </c>
      <c r="P888" s="51" t="s">
        <v>2957</v>
      </c>
      <c r="Q888" s="51" t="s">
        <v>2958</v>
      </c>
      <c r="R888" s="50" t="s">
        <v>1910</v>
      </c>
      <c r="S888" s="50" t="s">
        <v>1911</v>
      </c>
      <c r="T888" s="50" t="str">
        <f t="array" ref="T888">IFERROR(INDEX(INDIRECT("'"&amp;VLOOKUP($C888,ModMap!$A$2:$B$21,2,FALSE)&amp;"'!T:T"),MATCH($K888,INDIRECT("'"&amp;VLOOKUP($C888,ModMap!$A$2:$B$21,2,FALSE)&amp;"'!$K:$K"),0)),"")</f>
        <v>Unassigned</v>
      </c>
      <c r="U888" s="48" t="s">
        <v>33</v>
      </c>
      <c r="V888" s="50" t="str">
        <f t="array" ref="V888">IFERROR(INDEX(INDIRECT("'"&amp;VLOOKUP($C888,ModMap!$A$2:$B$21,2,FALSE)&amp;"'!V:V"),MATCH($K888,INDIRECT("'"&amp;VLOOKUP($C888,ModMap!$A$2:$B$21,2,FALSE)&amp;"'!$K:$K"),0)),"")</f>
        <v>Not Started</v>
      </c>
      <c r="W888" s="50" t="str">
        <f t="array" ref="W888">IFERROR(INDEX(INDIRECT("'"&amp;VLOOKUP($C888,ModMap!$A$2:$B$21,2,FALSE)&amp;"'!W:W"),MATCH($K888,INDIRECT("'"&amp;VLOOKUP($C888,ModMap!$A$2:$B$21,2,FALSE)&amp;"'!$K:$K"),0)),"")</f>
        <v>Unassigned</v>
      </c>
      <c r="X888" s="44" t="s">
        <v>36</v>
      </c>
      <c r="Y888" s="50" t="str">
        <f t="array" ref="Y888">IFERROR(INDEX(INDIRECT("'"&amp;VLOOKUP($C888,ModMap!$A$2:$B$21,2,FALSE)&amp;"'!Y:Y"),MATCH($K888,INDIRECT("'"&amp;VLOOKUP($C888,ModMap!$A$2:$B$21,2,FALSE)&amp;"'!$K:$K"),0)),"")</f>
        <v>N/A</v>
      </c>
      <c r="Z888" s="50" t="str">
        <f t="array" ref="Z888">IFERROR(INDEX(INDIRECT("'"&amp;VLOOKUP($C888,ModMap!$A$2:$B$21,2,FALSE)&amp;"'!Z:Z"),MATCH($K888,INDIRECT("'"&amp;VLOOKUP($C888,ModMap!$A$2:$B$21,2,FALSE)&amp;"'!$K:$K"),0)),"")</f>
        <v/>
      </c>
      <c r="AA888" s="44" t="s">
        <v>36</v>
      </c>
      <c r="AB888" s="50" t="str">
        <f t="array" ref="AB888">IFERROR(INDEX(INDIRECT("'"&amp;VLOOKUP($C888,ModMap!$A$2:$B$21,2,FALSE)&amp;"'!AB:AB"),MATCH($K888,INDIRECT("'"&amp;VLOOKUP($C888,ModMap!$A$2:$B$21,2,FALSE)&amp;"'!$K:$K"),0)),"")</f>
        <v>N/A</v>
      </c>
      <c r="AC888" s="50" t="str">
        <f t="array" ref="AC888">IFERROR(INDEX(INDIRECT("'"&amp;VLOOKUP($C888,ModMap!$A$2:$B$21,2,FALSE)&amp;"'!AC:AC"),MATCH($K888,INDIRECT("'"&amp;VLOOKUP($C888,ModMap!$A$2:$B$21,2,FALSE)&amp;"'!$K:$K"),0)),"")</f>
        <v/>
      </c>
      <c r="AD888" s="44" t="s">
        <v>36</v>
      </c>
      <c r="AE888" s="50" t="str">
        <f t="array" ref="AE888">IFERROR(INDEX(INDIRECT("'"&amp;VLOOKUP($C888,ModMap!$A$2:$B$21,2,FALSE)&amp;"'!AE:AE"),MATCH($K888,INDIRECT("'"&amp;VLOOKUP($C888,ModMap!$A$2:$B$21,2,FALSE)&amp;"'!$K:$K"),0)),"")</f>
        <v>N/A</v>
      </c>
      <c r="AF888" s="50" t="str">
        <f t="array" ref="AF888">IFERROR(INDEX(INDIRECT("'"&amp;VLOOKUP($C888,ModMap!$A$2:$B$21,2,FALSE)&amp;"'!AF:AF"),MATCH($K888,INDIRECT("'"&amp;VLOOKUP($C888,ModMap!$A$2:$B$21,2,FALSE)&amp;"'!$K:$K"),0)),"")</f>
        <v/>
      </c>
      <c r="AG888" s="48" t="s">
        <v>33</v>
      </c>
      <c r="AH888" s="50" t="str">
        <f t="array" ref="AH888">IFERROR(INDEX(INDIRECT("'"&amp;VLOOKUP($C888,ModMap!$A$2:$B$21,2,FALSE)&amp;"'!AH:AH"),MATCH($K888,INDIRECT("'"&amp;VLOOKUP($C888,ModMap!$A$2:$B$21,2,FALSE)&amp;"'!$K:$K"),0)),"")</f>
        <v>Not Started</v>
      </c>
      <c r="AI888" s="50" t="str">
        <f t="array" ref="AI888">IFERROR(INDEX(INDIRECT("'"&amp;VLOOKUP($C888,ModMap!$A$2:$B$21,2,FALSE)&amp;"'!AI:AI"),MATCH($K888,INDIRECT("'"&amp;VLOOKUP($C888,ModMap!$A$2:$B$21,2,FALSE)&amp;"'!$K:$K"),0)),"")</f>
        <v>Unassigned</v>
      </c>
      <c r="AJ888" s="44" t="s">
        <v>36</v>
      </c>
      <c r="AK888" s="50" t="str">
        <f t="array" ref="AK888">IFERROR(INDEX(INDIRECT("'"&amp;VLOOKUP($C888,ModMap!$A$2:$B$21,2,FALSE)&amp;"'!AK:AK"),MATCH($K888,INDIRECT("'"&amp;VLOOKUP($C888,ModMap!$A$2:$B$21,2,FALSE)&amp;"'!$K:$K"),0)),"")</f>
        <v>N/A</v>
      </c>
      <c r="AL888" s="50" t="str">
        <f t="array" ref="AL888">IFERROR(INDEX(INDIRECT("'"&amp;VLOOKUP($C888,ModMap!$A$2:$B$21,2,FALSE)&amp;"'!AL:AL"),MATCH($K888,INDIRECT("'"&amp;VLOOKUP($C888,ModMap!$A$2:$B$21,2,FALSE)&amp;"'!$K:$K"),0)),"")</f>
        <v/>
      </c>
      <c r="AM888" s="50">
        <f t="shared" si="1"/>
        <v>2</v>
      </c>
      <c r="AN888" s="50" t="str">
        <f t="shared" si="2"/>
        <v>Not Started</v>
      </c>
      <c r="AO888" s="51" t="str">
        <f t="array" ref="AO888">IFERROR(INDEX(INDIRECT("'"&amp;VLOOKUP($C888,ModMap!$A$2:$B$21,2,FALSE)&amp;"'!AO:AO"),MATCH($K888,INDIRECT("'"&amp;VLOOKUP($C888,ModMap!$A$2:$B$21,2,FALSE)&amp;"'!$K:$K"),0)),"")</f>
        <v/>
      </c>
      <c r="AP888" s="49" t="str">
        <f t="array" ref="AP888">IFERROR(HYPERLINK("#'"&amp;VLOOKUP($C888,ModMap!$A$2:$B$21,2,FALSE)&amp;"'!V"&amp;MATCH($K888,INDIRECT("'"&amp;VLOOKUP($C888,ModMap!$A$2:$B$21,2,FALSE)&amp;"'!$K:$K"),0),"Edit on module sheet"),"")</f>
        <v>Edit on module sheet</v>
      </c>
    </row>
    <row r="889" ht="42.0" customHeight="1">
      <c r="A889" s="39">
        <v>887.0</v>
      </c>
      <c r="B889" s="39">
        <v>887.0</v>
      </c>
      <c r="C889" s="39" t="s">
        <v>133</v>
      </c>
      <c r="D889" s="40" t="s">
        <v>134</v>
      </c>
      <c r="E889" s="30" t="s">
        <v>62</v>
      </c>
      <c r="F889" s="68" t="s">
        <v>1900</v>
      </c>
      <c r="G889" s="40" t="s">
        <v>1901</v>
      </c>
      <c r="H889" s="39" t="s">
        <v>2951</v>
      </c>
      <c r="I889" s="39" t="s">
        <v>2952</v>
      </c>
      <c r="J889" s="40" t="s">
        <v>2953</v>
      </c>
      <c r="K889" s="39" t="s">
        <v>2965</v>
      </c>
      <c r="L889" s="40" t="s">
        <v>2966</v>
      </c>
      <c r="M889" s="47" t="s">
        <v>200</v>
      </c>
      <c r="N889" s="39" t="s">
        <v>1907</v>
      </c>
      <c r="O889" s="39" t="s">
        <v>2956</v>
      </c>
      <c r="P889" s="40" t="s">
        <v>2957</v>
      </c>
      <c r="Q889" s="40" t="s">
        <v>2958</v>
      </c>
      <c r="R889" s="39" t="s">
        <v>1910</v>
      </c>
      <c r="S889" s="39" t="s">
        <v>1920</v>
      </c>
      <c r="T889" s="39" t="str">
        <f t="array" ref="T889">IFERROR(INDEX(INDIRECT("'"&amp;VLOOKUP($C889,ModMap!$A$2:$B$21,2,FALSE)&amp;"'!T:T"),MATCH($K889,INDIRECT("'"&amp;VLOOKUP($C889,ModMap!$A$2:$B$21,2,FALSE)&amp;"'!$K:$K"),0)),"")</f>
        <v>Unassigned</v>
      </c>
      <c r="U889" s="48" t="s">
        <v>33</v>
      </c>
      <c r="V889" s="39" t="str">
        <f t="array" ref="V889">IFERROR(INDEX(INDIRECT("'"&amp;VLOOKUP($C889,ModMap!$A$2:$B$21,2,FALSE)&amp;"'!V:V"),MATCH($K889,INDIRECT("'"&amp;VLOOKUP($C889,ModMap!$A$2:$B$21,2,FALSE)&amp;"'!$K:$K"),0)),"")</f>
        <v>Not Started</v>
      </c>
      <c r="W889" s="39" t="str">
        <f t="array" ref="W889">IFERROR(INDEX(INDIRECT("'"&amp;VLOOKUP($C889,ModMap!$A$2:$B$21,2,FALSE)&amp;"'!W:W"),MATCH($K889,INDIRECT("'"&amp;VLOOKUP($C889,ModMap!$A$2:$B$21,2,FALSE)&amp;"'!$K:$K"),0)),"")</f>
        <v>Unassigned</v>
      </c>
      <c r="X889" s="44" t="s">
        <v>36</v>
      </c>
      <c r="Y889" s="39" t="str">
        <f t="array" ref="Y889">IFERROR(INDEX(INDIRECT("'"&amp;VLOOKUP($C889,ModMap!$A$2:$B$21,2,FALSE)&amp;"'!Y:Y"),MATCH($K889,INDIRECT("'"&amp;VLOOKUP($C889,ModMap!$A$2:$B$21,2,FALSE)&amp;"'!$K:$K"),0)),"")</f>
        <v>N/A</v>
      </c>
      <c r="Z889" s="39" t="str">
        <f t="array" ref="Z889">IFERROR(INDEX(INDIRECT("'"&amp;VLOOKUP($C889,ModMap!$A$2:$B$21,2,FALSE)&amp;"'!Z:Z"),MATCH($K889,INDIRECT("'"&amp;VLOOKUP($C889,ModMap!$A$2:$B$21,2,FALSE)&amp;"'!$K:$K"),0)),"")</f>
        <v/>
      </c>
      <c r="AA889" s="44" t="s">
        <v>36</v>
      </c>
      <c r="AB889" s="39" t="str">
        <f t="array" ref="AB889">IFERROR(INDEX(INDIRECT("'"&amp;VLOOKUP($C889,ModMap!$A$2:$B$21,2,FALSE)&amp;"'!AB:AB"),MATCH($K889,INDIRECT("'"&amp;VLOOKUP($C889,ModMap!$A$2:$B$21,2,FALSE)&amp;"'!$K:$K"),0)),"")</f>
        <v>N/A</v>
      </c>
      <c r="AC889" s="39" t="str">
        <f t="array" ref="AC889">IFERROR(INDEX(INDIRECT("'"&amp;VLOOKUP($C889,ModMap!$A$2:$B$21,2,FALSE)&amp;"'!AC:AC"),MATCH($K889,INDIRECT("'"&amp;VLOOKUP($C889,ModMap!$A$2:$B$21,2,FALSE)&amp;"'!$K:$K"),0)),"")</f>
        <v/>
      </c>
      <c r="AD889" s="48" t="s">
        <v>33</v>
      </c>
      <c r="AE889" s="39" t="str">
        <f t="array" ref="AE889">IFERROR(INDEX(INDIRECT("'"&amp;VLOOKUP($C889,ModMap!$A$2:$B$21,2,FALSE)&amp;"'!AE:AE"),MATCH($K889,INDIRECT("'"&amp;VLOOKUP($C889,ModMap!$A$2:$B$21,2,FALSE)&amp;"'!$K:$K"),0)),"")</f>
        <v>Not Started</v>
      </c>
      <c r="AF889" s="39" t="str">
        <f t="array" ref="AF889">IFERROR(INDEX(INDIRECT("'"&amp;VLOOKUP($C889,ModMap!$A$2:$B$21,2,FALSE)&amp;"'!AF:AF"),MATCH($K889,INDIRECT("'"&amp;VLOOKUP($C889,ModMap!$A$2:$B$21,2,FALSE)&amp;"'!$K:$K"),0)),"")</f>
        <v>Unassigned</v>
      </c>
      <c r="AG889" s="48" t="s">
        <v>33</v>
      </c>
      <c r="AH889" s="39" t="str">
        <f t="array" ref="AH889">IFERROR(INDEX(INDIRECT("'"&amp;VLOOKUP($C889,ModMap!$A$2:$B$21,2,FALSE)&amp;"'!AH:AH"),MATCH($K889,INDIRECT("'"&amp;VLOOKUP($C889,ModMap!$A$2:$B$21,2,FALSE)&amp;"'!$K:$K"),0)),"")</f>
        <v>Not Started</v>
      </c>
      <c r="AI889" s="39" t="str">
        <f t="array" ref="AI889">IFERROR(INDEX(INDIRECT("'"&amp;VLOOKUP($C889,ModMap!$A$2:$B$21,2,FALSE)&amp;"'!AI:AI"),MATCH($K889,INDIRECT("'"&amp;VLOOKUP($C889,ModMap!$A$2:$B$21,2,FALSE)&amp;"'!$K:$K"),0)),"")</f>
        <v>Unassigned</v>
      </c>
      <c r="AJ889" s="44" t="s">
        <v>36</v>
      </c>
      <c r="AK889" s="39" t="str">
        <f t="array" ref="AK889">IFERROR(INDEX(INDIRECT("'"&amp;VLOOKUP($C889,ModMap!$A$2:$B$21,2,FALSE)&amp;"'!AK:AK"),MATCH($K889,INDIRECT("'"&amp;VLOOKUP($C889,ModMap!$A$2:$B$21,2,FALSE)&amp;"'!$K:$K"),0)),"")</f>
        <v>N/A</v>
      </c>
      <c r="AL889" s="39" t="str">
        <f t="array" ref="AL889">IFERROR(INDEX(INDIRECT("'"&amp;VLOOKUP($C889,ModMap!$A$2:$B$21,2,FALSE)&amp;"'!AL:AL"),MATCH($K889,INDIRECT("'"&amp;VLOOKUP($C889,ModMap!$A$2:$B$21,2,FALSE)&amp;"'!$K:$K"),0)),"")</f>
        <v/>
      </c>
      <c r="AM889" s="39">
        <f t="shared" si="1"/>
        <v>3</v>
      </c>
      <c r="AN889" s="39" t="str">
        <f t="shared" si="2"/>
        <v>Not Started</v>
      </c>
      <c r="AO889" s="40" t="str">
        <f t="array" ref="AO889">IFERROR(INDEX(INDIRECT("'"&amp;VLOOKUP($C889,ModMap!$A$2:$B$21,2,FALSE)&amp;"'!AO:AO"),MATCH($K889,INDIRECT("'"&amp;VLOOKUP($C889,ModMap!$A$2:$B$21,2,FALSE)&amp;"'!$K:$K"),0)),"")</f>
        <v/>
      </c>
      <c r="AP889" s="49" t="str">
        <f t="array" ref="AP889">IFERROR(HYPERLINK("#'"&amp;VLOOKUP($C889,ModMap!$A$2:$B$21,2,FALSE)&amp;"'!V"&amp;MATCH($K889,INDIRECT("'"&amp;VLOOKUP($C889,ModMap!$A$2:$B$21,2,FALSE)&amp;"'!$K:$K"),0),"Edit on module sheet"),"")</f>
        <v>Edit on module sheet</v>
      </c>
    </row>
    <row r="890" ht="42.0" customHeight="1">
      <c r="A890" s="50">
        <v>888.0</v>
      </c>
      <c r="B890" s="50">
        <v>888.0</v>
      </c>
      <c r="C890" s="50" t="s">
        <v>133</v>
      </c>
      <c r="D890" s="51" t="s">
        <v>134</v>
      </c>
      <c r="E890" s="30" t="s">
        <v>62</v>
      </c>
      <c r="F890" s="68" t="s">
        <v>1900</v>
      </c>
      <c r="G890" s="51" t="s">
        <v>1901</v>
      </c>
      <c r="H890" s="50" t="s">
        <v>2951</v>
      </c>
      <c r="I890" s="50" t="s">
        <v>2952</v>
      </c>
      <c r="J890" s="51" t="s">
        <v>2953</v>
      </c>
      <c r="K890" s="50" t="s">
        <v>2969</v>
      </c>
      <c r="L890" s="51" t="s">
        <v>1925</v>
      </c>
      <c r="M890" s="47" t="s">
        <v>200</v>
      </c>
      <c r="N890" s="50" t="s">
        <v>1907</v>
      </c>
      <c r="O890" s="50" t="s">
        <v>2956</v>
      </c>
      <c r="P890" s="51" t="s">
        <v>2957</v>
      </c>
      <c r="Q890" s="51" t="s">
        <v>2958</v>
      </c>
      <c r="R890" s="50" t="s">
        <v>1910</v>
      </c>
      <c r="S890" s="50" t="s">
        <v>1928</v>
      </c>
      <c r="T890" s="50" t="str">
        <f t="array" ref="T890">IFERROR(INDEX(INDIRECT("'"&amp;VLOOKUP($C890,ModMap!$A$2:$B$21,2,FALSE)&amp;"'!T:T"),MATCH($K890,INDIRECT("'"&amp;VLOOKUP($C890,ModMap!$A$2:$B$21,2,FALSE)&amp;"'!$K:$K"),0)),"")</f>
        <v>Unassigned</v>
      </c>
      <c r="U890" s="48" t="s">
        <v>33</v>
      </c>
      <c r="V890" s="50" t="str">
        <f t="array" ref="V890">IFERROR(INDEX(INDIRECT("'"&amp;VLOOKUP($C890,ModMap!$A$2:$B$21,2,FALSE)&amp;"'!V:V"),MATCH($K890,INDIRECT("'"&amp;VLOOKUP($C890,ModMap!$A$2:$B$21,2,FALSE)&amp;"'!$K:$K"),0)),"")</f>
        <v>Not Started</v>
      </c>
      <c r="W890" s="50" t="str">
        <f t="array" ref="W890">IFERROR(INDEX(INDIRECT("'"&amp;VLOOKUP($C890,ModMap!$A$2:$B$21,2,FALSE)&amp;"'!W:W"),MATCH($K890,INDIRECT("'"&amp;VLOOKUP($C890,ModMap!$A$2:$B$21,2,FALSE)&amp;"'!$K:$K"),0)),"")</f>
        <v>Unassigned</v>
      </c>
      <c r="X890" s="44" t="s">
        <v>36</v>
      </c>
      <c r="Y890" s="50" t="str">
        <f t="array" ref="Y890">IFERROR(INDEX(INDIRECT("'"&amp;VLOOKUP($C890,ModMap!$A$2:$B$21,2,FALSE)&amp;"'!Y:Y"),MATCH($K890,INDIRECT("'"&amp;VLOOKUP($C890,ModMap!$A$2:$B$21,2,FALSE)&amp;"'!$K:$K"),0)),"")</f>
        <v>N/A</v>
      </c>
      <c r="Z890" s="50" t="str">
        <f t="array" ref="Z890">IFERROR(INDEX(INDIRECT("'"&amp;VLOOKUP($C890,ModMap!$A$2:$B$21,2,FALSE)&amp;"'!Z:Z"),MATCH($K890,INDIRECT("'"&amp;VLOOKUP($C890,ModMap!$A$2:$B$21,2,FALSE)&amp;"'!$K:$K"),0)),"")</f>
        <v/>
      </c>
      <c r="AA890" s="44" t="s">
        <v>36</v>
      </c>
      <c r="AB890" s="50" t="str">
        <f t="array" ref="AB890">IFERROR(INDEX(INDIRECT("'"&amp;VLOOKUP($C890,ModMap!$A$2:$B$21,2,FALSE)&amp;"'!AB:AB"),MATCH($K890,INDIRECT("'"&amp;VLOOKUP($C890,ModMap!$A$2:$B$21,2,FALSE)&amp;"'!$K:$K"),0)),"")</f>
        <v>N/A</v>
      </c>
      <c r="AC890" s="50" t="str">
        <f t="array" ref="AC890">IFERROR(INDEX(INDIRECT("'"&amp;VLOOKUP($C890,ModMap!$A$2:$B$21,2,FALSE)&amp;"'!AC:AC"),MATCH($K890,INDIRECT("'"&amp;VLOOKUP($C890,ModMap!$A$2:$B$21,2,FALSE)&amp;"'!$K:$K"),0)),"")</f>
        <v/>
      </c>
      <c r="AD890" s="44" t="s">
        <v>36</v>
      </c>
      <c r="AE890" s="50" t="str">
        <f t="array" ref="AE890">IFERROR(INDEX(INDIRECT("'"&amp;VLOOKUP($C890,ModMap!$A$2:$B$21,2,FALSE)&amp;"'!AE:AE"),MATCH($K890,INDIRECT("'"&amp;VLOOKUP($C890,ModMap!$A$2:$B$21,2,FALSE)&amp;"'!$K:$K"),0)),"")</f>
        <v>N/A</v>
      </c>
      <c r="AF890" s="50" t="str">
        <f t="array" ref="AF890">IFERROR(INDEX(INDIRECT("'"&amp;VLOOKUP($C890,ModMap!$A$2:$B$21,2,FALSE)&amp;"'!AF:AF"),MATCH($K890,INDIRECT("'"&amp;VLOOKUP($C890,ModMap!$A$2:$B$21,2,FALSE)&amp;"'!$K:$K"),0)),"")</f>
        <v/>
      </c>
      <c r="AG890" s="48" t="s">
        <v>33</v>
      </c>
      <c r="AH890" s="50" t="str">
        <f t="array" ref="AH890">IFERROR(INDEX(INDIRECT("'"&amp;VLOOKUP($C890,ModMap!$A$2:$B$21,2,FALSE)&amp;"'!AH:AH"),MATCH($K890,INDIRECT("'"&amp;VLOOKUP($C890,ModMap!$A$2:$B$21,2,FALSE)&amp;"'!$K:$K"),0)),"")</f>
        <v>Not Started</v>
      </c>
      <c r="AI890" s="50" t="str">
        <f t="array" ref="AI890">IFERROR(INDEX(INDIRECT("'"&amp;VLOOKUP($C890,ModMap!$A$2:$B$21,2,FALSE)&amp;"'!AI:AI"),MATCH($K890,INDIRECT("'"&amp;VLOOKUP($C890,ModMap!$A$2:$B$21,2,FALSE)&amp;"'!$K:$K"),0)),"")</f>
        <v>Unassigned</v>
      </c>
      <c r="AJ890" s="44" t="s">
        <v>36</v>
      </c>
      <c r="AK890" s="50" t="str">
        <f t="array" ref="AK890">IFERROR(INDEX(INDIRECT("'"&amp;VLOOKUP($C890,ModMap!$A$2:$B$21,2,FALSE)&amp;"'!AK:AK"),MATCH($K890,INDIRECT("'"&amp;VLOOKUP($C890,ModMap!$A$2:$B$21,2,FALSE)&amp;"'!$K:$K"),0)),"")</f>
        <v>N/A</v>
      </c>
      <c r="AL890" s="50" t="str">
        <f t="array" ref="AL890">IFERROR(INDEX(INDIRECT("'"&amp;VLOOKUP($C890,ModMap!$A$2:$B$21,2,FALSE)&amp;"'!AL:AL"),MATCH($K890,INDIRECT("'"&amp;VLOOKUP($C890,ModMap!$A$2:$B$21,2,FALSE)&amp;"'!$K:$K"),0)),"")</f>
        <v/>
      </c>
      <c r="AM890" s="50">
        <f t="shared" si="1"/>
        <v>2</v>
      </c>
      <c r="AN890" s="50" t="str">
        <f t="shared" si="2"/>
        <v>Not Started</v>
      </c>
      <c r="AO890" s="51" t="str">
        <f t="array" ref="AO890">IFERROR(INDEX(INDIRECT("'"&amp;VLOOKUP($C890,ModMap!$A$2:$B$21,2,FALSE)&amp;"'!AO:AO"),MATCH($K890,INDIRECT("'"&amp;VLOOKUP($C890,ModMap!$A$2:$B$21,2,FALSE)&amp;"'!$K:$K"),0)),"")</f>
        <v/>
      </c>
      <c r="AP890" s="49" t="str">
        <f t="array" ref="AP890">IFERROR(HYPERLINK("#'"&amp;VLOOKUP($C890,ModMap!$A$2:$B$21,2,FALSE)&amp;"'!V"&amp;MATCH($K890,INDIRECT("'"&amp;VLOOKUP($C890,ModMap!$A$2:$B$21,2,FALSE)&amp;"'!$K:$K"),0),"Edit on module sheet"),"")</f>
        <v>Edit on module sheet</v>
      </c>
    </row>
    <row r="891" ht="42.0" customHeight="1">
      <c r="A891" s="39">
        <v>889.0</v>
      </c>
      <c r="B891" s="39">
        <v>889.0</v>
      </c>
      <c r="C891" s="39" t="s">
        <v>133</v>
      </c>
      <c r="D891" s="40" t="s">
        <v>134</v>
      </c>
      <c r="E891" s="31" t="s">
        <v>69</v>
      </c>
      <c r="F891" s="68" t="s">
        <v>1900</v>
      </c>
      <c r="G891" s="40" t="s">
        <v>1901</v>
      </c>
      <c r="H891" s="39" t="s">
        <v>2951</v>
      </c>
      <c r="I891" s="39" t="s">
        <v>2952</v>
      </c>
      <c r="J891" s="40" t="s">
        <v>2953</v>
      </c>
      <c r="K891" s="39" t="s">
        <v>4028</v>
      </c>
      <c r="L891" s="40" t="s">
        <v>4029</v>
      </c>
      <c r="M891" s="48" t="s">
        <v>434</v>
      </c>
      <c r="N891" s="39" t="s">
        <v>1907</v>
      </c>
      <c r="O891" s="39" t="s">
        <v>2956</v>
      </c>
      <c r="P891" s="40" t="s">
        <v>2957</v>
      </c>
      <c r="Q891" s="40" t="s">
        <v>2958</v>
      </c>
      <c r="R891" s="39" t="s">
        <v>1910</v>
      </c>
      <c r="S891" s="39" t="s">
        <v>69</v>
      </c>
      <c r="T891" s="39" t="str">
        <f t="array" ref="T891">IFERROR(INDEX(INDIRECT("'"&amp;VLOOKUP($C891,ModMap!$A$2:$B$21,2,FALSE)&amp;"'!T:T"),MATCH($K891,INDIRECT("'"&amp;VLOOKUP($C891,ModMap!$A$2:$B$21,2,FALSE)&amp;"'!$K:$K"),0)),"")</f>
        <v>Unassigned</v>
      </c>
      <c r="U891" s="48" t="s">
        <v>33</v>
      </c>
      <c r="V891" s="39" t="str">
        <f t="array" ref="V891">IFERROR(INDEX(INDIRECT("'"&amp;VLOOKUP($C891,ModMap!$A$2:$B$21,2,FALSE)&amp;"'!V:V"),MATCH($K891,INDIRECT("'"&amp;VLOOKUP($C891,ModMap!$A$2:$B$21,2,FALSE)&amp;"'!$K:$K"),0)),"")</f>
        <v>Not Started</v>
      </c>
      <c r="W891" s="39" t="str">
        <f t="array" ref="W891">IFERROR(INDEX(INDIRECT("'"&amp;VLOOKUP($C891,ModMap!$A$2:$B$21,2,FALSE)&amp;"'!W:W"),MATCH($K891,INDIRECT("'"&amp;VLOOKUP($C891,ModMap!$A$2:$B$21,2,FALSE)&amp;"'!$K:$K"),0)),"")</f>
        <v>Unassigned</v>
      </c>
      <c r="X891" s="44" t="s">
        <v>36</v>
      </c>
      <c r="Y891" s="39" t="str">
        <f t="array" ref="Y891">IFERROR(INDEX(INDIRECT("'"&amp;VLOOKUP($C891,ModMap!$A$2:$B$21,2,FALSE)&amp;"'!Y:Y"),MATCH($K891,INDIRECT("'"&amp;VLOOKUP($C891,ModMap!$A$2:$B$21,2,FALSE)&amp;"'!$K:$K"),0)),"")</f>
        <v>N/A</v>
      </c>
      <c r="Z891" s="39" t="str">
        <f t="array" ref="Z891">IFERROR(INDEX(INDIRECT("'"&amp;VLOOKUP($C891,ModMap!$A$2:$B$21,2,FALSE)&amp;"'!Z:Z"),MATCH($K891,INDIRECT("'"&amp;VLOOKUP($C891,ModMap!$A$2:$B$21,2,FALSE)&amp;"'!$K:$K"),0)),"")</f>
        <v/>
      </c>
      <c r="AA891" s="44" t="s">
        <v>36</v>
      </c>
      <c r="AB891" s="39" t="str">
        <f t="array" ref="AB891">IFERROR(INDEX(INDIRECT("'"&amp;VLOOKUP($C891,ModMap!$A$2:$B$21,2,FALSE)&amp;"'!AB:AB"),MATCH($K891,INDIRECT("'"&amp;VLOOKUP($C891,ModMap!$A$2:$B$21,2,FALSE)&amp;"'!$K:$K"),0)),"")</f>
        <v>N/A</v>
      </c>
      <c r="AC891" s="39" t="str">
        <f t="array" ref="AC891">IFERROR(INDEX(INDIRECT("'"&amp;VLOOKUP($C891,ModMap!$A$2:$B$21,2,FALSE)&amp;"'!AC:AC"),MATCH($K891,INDIRECT("'"&amp;VLOOKUP($C891,ModMap!$A$2:$B$21,2,FALSE)&amp;"'!$K:$K"),0)),"")</f>
        <v/>
      </c>
      <c r="AD891" s="48" t="s">
        <v>33</v>
      </c>
      <c r="AE891" s="39" t="str">
        <f t="array" ref="AE891">IFERROR(INDEX(INDIRECT("'"&amp;VLOOKUP($C891,ModMap!$A$2:$B$21,2,FALSE)&amp;"'!AE:AE"),MATCH($K891,INDIRECT("'"&amp;VLOOKUP($C891,ModMap!$A$2:$B$21,2,FALSE)&amp;"'!$K:$K"),0)),"")</f>
        <v>Not Started</v>
      </c>
      <c r="AF891" s="39" t="str">
        <f t="array" ref="AF891">IFERROR(INDEX(INDIRECT("'"&amp;VLOOKUP($C891,ModMap!$A$2:$B$21,2,FALSE)&amp;"'!AF:AF"),MATCH($K891,INDIRECT("'"&amp;VLOOKUP($C891,ModMap!$A$2:$B$21,2,FALSE)&amp;"'!$K:$K"),0)),"")</f>
        <v>Unassigned</v>
      </c>
      <c r="AG891" s="48" t="s">
        <v>33</v>
      </c>
      <c r="AH891" s="39" t="str">
        <f t="array" ref="AH891">IFERROR(INDEX(INDIRECT("'"&amp;VLOOKUP($C891,ModMap!$A$2:$B$21,2,FALSE)&amp;"'!AH:AH"),MATCH($K891,INDIRECT("'"&amp;VLOOKUP($C891,ModMap!$A$2:$B$21,2,FALSE)&amp;"'!$K:$K"),0)),"")</f>
        <v>Not Started</v>
      </c>
      <c r="AI891" s="39" t="str">
        <f t="array" ref="AI891">IFERROR(INDEX(INDIRECT("'"&amp;VLOOKUP($C891,ModMap!$A$2:$B$21,2,FALSE)&amp;"'!AI:AI"),MATCH($K891,INDIRECT("'"&amp;VLOOKUP($C891,ModMap!$A$2:$B$21,2,FALSE)&amp;"'!$K:$K"),0)),"")</f>
        <v>Unassigned</v>
      </c>
      <c r="AJ891" s="44" t="s">
        <v>36</v>
      </c>
      <c r="AK891" s="39" t="str">
        <f t="array" ref="AK891">IFERROR(INDEX(INDIRECT("'"&amp;VLOOKUP($C891,ModMap!$A$2:$B$21,2,FALSE)&amp;"'!AK:AK"),MATCH($K891,INDIRECT("'"&amp;VLOOKUP($C891,ModMap!$A$2:$B$21,2,FALSE)&amp;"'!$K:$K"),0)),"")</f>
        <v>N/A</v>
      </c>
      <c r="AL891" s="39" t="str">
        <f t="array" ref="AL891">IFERROR(INDEX(INDIRECT("'"&amp;VLOOKUP($C891,ModMap!$A$2:$B$21,2,FALSE)&amp;"'!AL:AL"),MATCH($K891,INDIRECT("'"&amp;VLOOKUP($C891,ModMap!$A$2:$B$21,2,FALSE)&amp;"'!$K:$K"),0)),"")</f>
        <v/>
      </c>
      <c r="AM891" s="39">
        <f t="shared" si="1"/>
        <v>3</v>
      </c>
      <c r="AN891" s="39" t="str">
        <f t="shared" si="2"/>
        <v>Not Started</v>
      </c>
      <c r="AO891" s="40" t="str">
        <f t="array" ref="AO891">IFERROR(INDEX(INDIRECT("'"&amp;VLOOKUP($C891,ModMap!$A$2:$B$21,2,FALSE)&amp;"'!AO:AO"),MATCH($K891,INDIRECT("'"&amp;VLOOKUP($C891,ModMap!$A$2:$B$21,2,FALSE)&amp;"'!$K:$K"),0)),"")</f>
        <v/>
      </c>
      <c r="AP891" s="49" t="str">
        <f t="array" ref="AP891">IFERROR(HYPERLINK("#'"&amp;VLOOKUP($C891,ModMap!$A$2:$B$21,2,FALSE)&amp;"'!V"&amp;MATCH($K891,INDIRECT("'"&amp;VLOOKUP($C891,ModMap!$A$2:$B$21,2,FALSE)&amp;"'!$K:$K"),0),"Edit on module sheet"),"")</f>
        <v>Edit on module sheet</v>
      </c>
    </row>
    <row r="892" ht="42.0" customHeight="1">
      <c r="A892" s="50">
        <v>890.0</v>
      </c>
      <c r="B892" s="50">
        <v>890.0</v>
      </c>
      <c r="C892" s="50" t="s">
        <v>133</v>
      </c>
      <c r="D892" s="51" t="s">
        <v>134</v>
      </c>
      <c r="E892" s="30" t="s">
        <v>62</v>
      </c>
      <c r="F892" s="68" t="s">
        <v>1900</v>
      </c>
      <c r="G892" s="51" t="s">
        <v>1901</v>
      </c>
      <c r="H892" s="50" t="s">
        <v>2971</v>
      </c>
      <c r="I892" s="50" t="s">
        <v>2973</v>
      </c>
      <c r="J892" s="51" t="s">
        <v>2974</v>
      </c>
      <c r="K892" s="50" t="s">
        <v>2975</v>
      </c>
      <c r="L892" s="51" t="s">
        <v>2976</v>
      </c>
      <c r="M892" s="47" t="s">
        <v>200</v>
      </c>
      <c r="N892" s="50" t="s">
        <v>1907</v>
      </c>
      <c r="O892" s="50" t="s">
        <v>2956</v>
      </c>
      <c r="P892" s="51" t="s">
        <v>2820</v>
      </c>
      <c r="Q892" s="51" t="s">
        <v>2821</v>
      </c>
      <c r="R892" s="50" t="s">
        <v>1910</v>
      </c>
      <c r="S892" s="50" t="s">
        <v>1911</v>
      </c>
      <c r="T892" s="50" t="str">
        <f t="array" ref="T892">IFERROR(INDEX(INDIRECT("'"&amp;VLOOKUP($C892,ModMap!$A$2:$B$21,2,FALSE)&amp;"'!T:T"),MATCH($K892,INDIRECT("'"&amp;VLOOKUP($C892,ModMap!$A$2:$B$21,2,FALSE)&amp;"'!$K:$K"),0)),"")</f>
        <v>Unassigned</v>
      </c>
      <c r="U892" s="48" t="s">
        <v>33</v>
      </c>
      <c r="V892" s="50" t="str">
        <f t="array" ref="V892">IFERROR(INDEX(INDIRECT("'"&amp;VLOOKUP($C892,ModMap!$A$2:$B$21,2,FALSE)&amp;"'!V:V"),MATCH($K892,INDIRECT("'"&amp;VLOOKUP($C892,ModMap!$A$2:$B$21,2,FALSE)&amp;"'!$K:$K"),0)),"")</f>
        <v>Not Started</v>
      </c>
      <c r="W892" s="50" t="str">
        <f t="array" ref="W892">IFERROR(INDEX(INDIRECT("'"&amp;VLOOKUP($C892,ModMap!$A$2:$B$21,2,FALSE)&amp;"'!W:W"),MATCH($K892,INDIRECT("'"&amp;VLOOKUP($C892,ModMap!$A$2:$B$21,2,FALSE)&amp;"'!$K:$K"),0)),"")</f>
        <v>Unassigned</v>
      </c>
      <c r="X892" s="44" t="s">
        <v>36</v>
      </c>
      <c r="Y892" s="50" t="str">
        <f t="array" ref="Y892">IFERROR(INDEX(INDIRECT("'"&amp;VLOOKUP($C892,ModMap!$A$2:$B$21,2,FALSE)&amp;"'!Y:Y"),MATCH($K892,INDIRECT("'"&amp;VLOOKUP($C892,ModMap!$A$2:$B$21,2,FALSE)&amp;"'!$K:$K"),0)),"")</f>
        <v>N/A</v>
      </c>
      <c r="Z892" s="50" t="str">
        <f t="array" ref="Z892">IFERROR(INDEX(INDIRECT("'"&amp;VLOOKUP($C892,ModMap!$A$2:$B$21,2,FALSE)&amp;"'!Z:Z"),MATCH($K892,INDIRECT("'"&amp;VLOOKUP($C892,ModMap!$A$2:$B$21,2,FALSE)&amp;"'!$K:$K"),0)),"")</f>
        <v/>
      </c>
      <c r="AA892" s="44" t="s">
        <v>36</v>
      </c>
      <c r="AB892" s="50" t="str">
        <f t="array" ref="AB892">IFERROR(INDEX(INDIRECT("'"&amp;VLOOKUP($C892,ModMap!$A$2:$B$21,2,FALSE)&amp;"'!AB:AB"),MATCH($K892,INDIRECT("'"&amp;VLOOKUP($C892,ModMap!$A$2:$B$21,2,FALSE)&amp;"'!$K:$K"),0)),"")</f>
        <v>N/A</v>
      </c>
      <c r="AC892" s="50" t="str">
        <f t="array" ref="AC892">IFERROR(INDEX(INDIRECT("'"&amp;VLOOKUP($C892,ModMap!$A$2:$B$21,2,FALSE)&amp;"'!AC:AC"),MATCH($K892,INDIRECT("'"&amp;VLOOKUP($C892,ModMap!$A$2:$B$21,2,FALSE)&amp;"'!$K:$K"),0)),"")</f>
        <v/>
      </c>
      <c r="AD892" s="44" t="s">
        <v>36</v>
      </c>
      <c r="AE892" s="50" t="str">
        <f t="array" ref="AE892">IFERROR(INDEX(INDIRECT("'"&amp;VLOOKUP($C892,ModMap!$A$2:$B$21,2,FALSE)&amp;"'!AE:AE"),MATCH($K892,INDIRECT("'"&amp;VLOOKUP($C892,ModMap!$A$2:$B$21,2,FALSE)&amp;"'!$K:$K"),0)),"")</f>
        <v>N/A</v>
      </c>
      <c r="AF892" s="50" t="str">
        <f t="array" ref="AF892">IFERROR(INDEX(INDIRECT("'"&amp;VLOOKUP($C892,ModMap!$A$2:$B$21,2,FALSE)&amp;"'!AF:AF"),MATCH($K892,INDIRECT("'"&amp;VLOOKUP($C892,ModMap!$A$2:$B$21,2,FALSE)&amp;"'!$K:$K"),0)),"")</f>
        <v/>
      </c>
      <c r="AG892" s="48" t="s">
        <v>33</v>
      </c>
      <c r="AH892" s="50" t="str">
        <f t="array" ref="AH892">IFERROR(INDEX(INDIRECT("'"&amp;VLOOKUP($C892,ModMap!$A$2:$B$21,2,FALSE)&amp;"'!AH:AH"),MATCH($K892,INDIRECT("'"&amp;VLOOKUP($C892,ModMap!$A$2:$B$21,2,FALSE)&amp;"'!$K:$K"),0)),"")</f>
        <v>Not Started</v>
      </c>
      <c r="AI892" s="50" t="str">
        <f t="array" ref="AI892">IFERROR(INDEX(INDIRECT("'"&amp;VLOOKUP($C892,ModMap!$A$2:$B$21,2,FALSE)&amp;"'!AI:AI"),MATCH($K892,INDIRECT("'"&amp;VLOOKUP($C892,ModMap!$A$2:$B$21,2,FALSE)&amp;"'!$K:$K"),0)),"")</f>
        <v>Unassigned</v>
      </c>
      <c r="AJ892" s="44" t="s">
        <v>36</v>
      </c>
      <c r="AK892" s="50" t="str">
        <f t="array" ref="AK892">IFERROR(INDEX(INDIRECT("'"&amp;VLOOKUP($C892,ModMap!$A$2:$B$21,2,FALSE)&amp;"'!AK:AK"),MATCH($K892,INDIRECT("'"&amp;VLOOKUP($C892,ModMap!$A$2:$B$21,2,FALSE)&amp;"'!$K:$K"),0)),"")</f>
        <v>N/A</v>
      </c>
      <c r="AL892" s="50" t="str">
        <f t="array" ref="AL892">IFERROR(INDEX(INDIRECT("'"&amp;VLOOKUP($C892,ModMap!$A$2:$B$21,2,FALSE)&amp;"'!AL:AL"),MATCH($K892,INDIRECT("'"&amp;VLOOKUP($C892,ModMap!$A$2:$B$21,2,FALSE)&amp;"'!$K:$K"),0)),"")</f>
        <v/>
      </c>
      <c r="AM892" s="50">
        <f t="shared" si="1"/>
        <v>2</v>
      </c>
      <c r="AN892" s="50" t="str">
        <f t="shared" si="2"/>
        <v>Not Started</v>
      </c>
      <c r="AO892" s="51" t="str">
        <f t="array" ref="AO892">IFERROR(INDEX(INDIRECT("'"&amp;VLOOKUP($C892,ModMap!$A$2:$B$21,2,FALSE)&amp;"'!AO:AO"),MATCH($K892,INDIRECT("'"&amp;VLOOKUP($C892,ModMap!$A$2:$B$21,2,FALSE)&amp;"'!$K:$K"),0)),"")</f>
        <v/>
      </c>
      <c r="AP892" s="49" t="str">
        <f t="array" ref="AP892">IFERROR(HYPERLINK("#'"&amp;VLOOKUP($C892,ModMap!$A$2:$B$21,2,FALSE)&amp;"'!V"&amp;MATCH($K892,INDIRECT("'"&amp;VLOOKUP($C892,ModMap!$A$2:$B$21,2,FALSE)&amp;"'!$K:$K"),0),"Edit on module sheet"),"")</f>
        <v>Edit on module sheet</v>
      </c>
    </row>
    <row r="893" ht="42.0" customHeight="1">
      <c r="A893" s="39">
        <v>891.0</v>
      </c>
      <c r="B893" s="39">
        <v>891.0</v>
      </c>
      <c r="C893" s="39" t="s">
        <v>133</v>
      </c>
      <c r="D893" s="40" t="s">
        <v>134</v>
      </c>
      <c r="E893" s="30" t="s">
        <v>62</v>
      </c>
      <c r="F893" s="68" t="s">
        <v>1900</v>
      </c>
      <c r="G893" s="40" t="s">
        <v>1901</v>
      </c>
      <c r="H893" s="39" t="s">
        <v>2971</v>
      </c>
      <c r="I893" s="39" t="s">
        <v>2973</v>
      </c>
      <c r="J893" s="40" t="s">
        <v>2974</v>
      </c>
      <c r="K893" s="39" t="s">
        <v>2979</v>
      </c>
      <c r="L893" s="40" t="s">
        <v>2980</v>
      </c>
      <c r="M893" s="47" t="s">
        <v>200</v>
      </c>
      <c r="N893" s="39" t="s">
        <v>1907</v>
      </c>
      <c r="O893" s="39" t="s">
        <v>2956</v>
      </c>
      <c r="P893" s="40" t="s">
        <v>2820</v>
      </c>
      <c r="Q893" s="40" t="s">
        <v>2821</v>
      </c>
      <c r="R893" s="39" t="s">
        <v>1910</v>
      </c>
      <c r="S893" s="39" t="s">
        <v>1920</v>
      </c>
      <c r="T893" s="39" t="str">
        <f t="array" ref="T893">IFERROR(INDEX(INDIRECT("'"&amp;VLOOKUP($C893,ModMap!$A$2:$B$21,2,FALSE)&amp;"'!T:T"),MATCH($K893,INDIRECT("'"&amp;VLOOKUP($C893,ModMap!$A$2:$B$21,2,FALSE)&amp;"'!$K:$K"),0)),"")</f>
        <v>Unassigned</v>
      </c>
      <c r="U893" s="48" t="s">
        <v>33</v>
      </c>
      <c r="V893" s="39" t="str">
        <f t="array" ref="V893">IFERROR(INDEX(INDIRECT("'"&amp;VLOOKUP($C893,ModMap!$A$2:$B$21,2,FALSE)&amp;"'!V:V"),MATCH($K893,INDIRECT("'"&amp;VLOOKUP($C893,ModMap!$A$2:$B$21,2,FALSE)&amp;"'!$K:$K"),0)),"")</f>
        <v>Not Started</v>
      </c>
      <c r="W893" s="39" t="str">
        <f t="array" ref="W893">IFERROR(INDEX(INDIRECT("'"&amp;VLOOKUP($C893,ModMap!$A$2:$B$21,2,FALSE)&amp;"'!W:W"),MATCH($K893,INDIRECT("'"&amp;VLOOKUP($C893,ModMap!$A$2:$B$21,2,FALSE)&amp;"'!$K:$K"),0)),"")</f>
        <v>Unassigned</v>
      </c>
      <c r="X893" s="44" t="s">
        <v>36</v>
      </c>
      <c r="Y893" s="39" t="str">
        <f t="array" ref="Y893">IFERROR(INDEX(INDIRECT("'"&amp;VLOOKUP($C893,ModMap!$A$2:$B$21,2,FALSE)&amp;"'!Y:Y"),MATCH($K893,INDIRECT("'"&amp;VLOOKUP($C893,ModMap!$A$2:$B$21,2,FALSE)&amp;"'!$K:$K"),0)),"")</f>
        <v>N/A</v>
      </c>
      <c r="Z893" s="39" t="str">
        <f t="array" ref="Z893">IFERROR(INDEX(INDIRECT("'"&amp;VLOOKUP($C893,ModMap!$A$2:$B$21,2,FALSE)&amp;"'!Z:Z"),MATCH($K893,INDIRECT("'"&amp;VLOOKUP($C893,ModMap!$A$2:$B$21,2,FALSE)&amp;"'!$K:$K"),0)),"")</f>
        <v/>
      </c>
      <c r="AA893" s="44" t="s">
        <v>36</v>
      </c>
      <c r="AB893" s="39" t="str">
        <f t="array" ref="AB893">IFERROR(INDEX(INDIRECT("'"&amp;VLOOKUP($C893,ModMap!$A$2:$B$21,2,FALSE)&amp;"'!AB:AB"),MATCH($K893,INDIRECT("'"&amp;VLOOKUP($C893,ModMap!$A$2:$B$21,2,FALSE)&amp;"'!$K:$K"),0)),"")</f>
        <v>N/A</v>
      </c>
      <c r="AC893" s="39" t="str">
        <f t="array" ref="AC893">IFERROR(INDEX(INDIRECT("'"&amp;VLOOKUP($C893,ModMap!$A$2:$B$21,2,FALSE)&amp;"'!AC:AC"),MATCH($K893,INDIRECT("'"&amp;VLOOKUP($C893,ModMap!$A$2:$B$21,2,FALSE)&amp;"'!$K:$K"),0)),"")</f>
        <v/>
      </c>
      <c r="AD893" s="48" t="s">
        <v>33</v>
      </c>
      <c r="AE893" s="39" t="str">
        <f t="array" ref="AE893">IFERROR(INDEX(INDIRECT("'"&amp;VLOOKUP($C893,ModMap!$A$2:$B$21,2,FALSE)&amp;"'!AE:AE"),MATCH($K893,INDIRECT("'"&amp;VLOOKUP($C893,ModMap!$A$2:$B$21,2,FALSE)&amp;"'!$K:$K"),0)),"")</f>
        <v>Not Started</v>
      </c>
      <c r="AF893" s="39" t="str">
        <f t="array" ref="AF893">IFERROR(INDEX(INDIRECT("'"&amp;VLOOKUP($C893,ModMap!$A$2:$B$21,2,FALSE)&amp;"'!AF:AF"),MATCH($K893,INDIRECT("'"&amp;VLOOKUP($C893,ModMap!$A$2:$B$21,2,FALSE)&amp;"'!$K:$K"),0)),"")</f>
        <v>Unassigned</v>
      </c>
      <c r="AG893" s="48" t="s">
        <v>33</v>
      </c>
      <c r="AH893" s="39" t="str">
        <f t="array" ref="AH893">IFERROR(INDEX(INDIRECT("'"&amp;VLOOKUP($C893,ModMap!$A$2:$B$21,2,FALSE)&amp;"'!AH:AH"),MATCH($K893,INDIRECT("'"&amp;VLOOKUP($C893,ModMap!$A$2:$B$21,2,FALSE)&amp;"'!$K:$K"),0)),"")</f>
        <v>Not Started</v>
      </c>
      <c r="AI893" s="39" t="str">
        <f t="array" ref="AI893">IFERROR(INDEX(INDIRECT("'"&amp;VLOOKUP($C893,ModMap!$A$2:$B$21,2,FALSE)&amp;"'!AI:AI"),MATCH($K893,INDIRECT("'"&amp;VLOOKUP($C893,ModMap!$A$2:$B$21,2,FALSE)&amp;"'!$K:$K"),0)),"")</f>
        <v>Unassigned</v>
      </c>
      <c r="AJ893" s="44" t="s">
        <v>36</v>
      </c>
      <c r="AK893" s="39" t="str">
        <f t="array" ref="AK893">IFERROR(INDEX(INDIRECT("'"&amp;VLOOKUP($C893,ModMap!$A$2:$B$21,2,FALSE)&amp;"'!AK:AK"),MATCH($K893,INDIRECT("'"&amp;VLOOKUP($C893,ModMap!$A$2:$B$21,2,FALSE)&amp;"'!$K:$K"),0)),"")</f>
        <v>N/A</v>
      </c>
      <c r="AL893" s="39" t="str">
        <f t="array" ref="AL893">IFERROR(INDEX(INDIRECT("'"&amp;VLOOKUP($C893,ModMap!$A$2:$B$21,2,FALSE)&amp;"'!AL:AL"),MATCH($K893,INDIRECT("'"&amp;VLOOKUP($C893,ModMap!$A$2:$B$21,2,FALSE)&amp;"'!$K:$K"),0)),"")</f>
        <v/>
      </c>
      <c r="AM893" s="39">
        <f t="shared" si="1"/>
        <v>3</v>
      </c>
      <c r="AN893" s="39" t="str">
        <f t="shared" si="2"/>
        <v>Not Started</v>
      </c>
      <c r="AO893" s="40" t="str">
        <f t="array" ref="AO893">IFERROR(INDEX(INDIRECT("'"&amp;VLOOKUP($C893,ModMap!$A$2:$B$21,2,FALSE)&amp;"'!AO:AO"),MATCH($K893,INDIRECT("'"&amp;VLOOKUP($C893,ModMap!$A$2:$B$21,2,FALSE)&amp;"'!$K:$K"),0)),"")</f>
        <v/>
      </c>
      <c r="AP893" s="49" t="str">
        <f t="array" ref="AP893">IFERROR(HYPERLINK("#'"&amp;VLOOKUP($C893,ModMap!$A$2:$B$21,2,FALSE)&amp;"'!V"&amp;MATCH($K893,INDIRECT("'"&amp;VLOOKUP($C893,ModMap!$A$2:$B$21,2,FALSE)&amp;"'!$K:$K"),0),"Edit on module sheet"),"")</f>
        <v>Edit on module sheet</v>
      </c>
    </row>
    <row r="894" ht="42.0" customHeight="1">
      <c r="A894" s="50">
        <v>892.0</v>
      </c>
      <c r="B894" s="50">
        <v>892.0</v>
      </c>
      <c r="C894" s="50" t="s">
        <v>133</v>
      </c>
      <c r="D894" s="51" t="s">
        <v>134</v>
      </c>
      <c r="E894" s="30" t="s">
        <v>62</v>
      </c>
      <c r="F894" s="68" t="s">
        <v>1900</v>
      </c>
      <c r="G894" s="51" t="s">
        <v>1901</v>
      </c>
      <c r="H894" s="50" t="s">
        <v>2971</v>
      </c>
      <c r="I894" s="50" t="s">
        <v>2973</v>
      </c>
      <c r="J894" s="51" t="s">
        <v>2974</v>
      </c>
      <c r="K894" s="50" t="s">
        <v>2983</v>
      </c>
      <c r="L894" s="51" t="s">
        <v>1925</v>
      </c>
      <c r="M894" s="47" t="s">
        <v>200</v>
      </c>
      <c r="N894" s="50" t="s">
        <v>1907</v>
      </c>
      <c r="O894" s="50" t="s">
        <v>2956</v>
      </c>
      <c r="P894" s="51" t="s">
        <v>2820</v>
      </c>
      <c r="Q894" s="51" t="s">
        <v>2821</v>
      </c>
      <c r="R894" s="50" t="s">
        <v>1910</v>
      </c>
      <c r="S894" s="50" t="s">
        <v>1928</v>
      </c>
      <c r="T894" s="50" t="str">
        <f t="array" ref="T894">IFERROR(INDEX(INDIRECT("'"&amp;VLOOKUP($C894,ModMap!$A$2:$B$21,2,FALSE)&amp;"'!T:T"),MATCH($K894,INDIRECT("'"&amp;VLOOKUP($C894,ModMap!$A$2:$B$21,2,FALSE)&amp;"'!$K:$K"),0)),"")</f>
        <v>Unassigned</v>
      </c>
      <c r="U894" s="48" t="s">
        <v>33</v>
      </c>
      <c r="V894" s="50" t="str">
        <f t="array" ref="V894">IFERROR(INDEX(INDIRECT("'"&amp;VLOOKUP($C894,ModMap!$A$2:$B$21,2,FALSE)&amp;"'!V:V"),MATCH($K894,INDIRECT("'"&amp;VLOOKUP($C894,ModMap!$A$2:$B$21,2,FALSE)&amp;"'!$K:$K"),0)),"")</f>
        <v>Not Started</v>
      </c>
      <c r="W894" s="50" t="str">
        <f t="array" ref="W894">IFERROR(INDEX(INDIRECT("'"&amp;VLOOKUP($C894,ModMap!$A$2:$B$21,2,FALSE)&amp;"'!W:W"),MATCH($K894,INDIRECT("'"&amp;VLOOKUP($C894,ModMap!$A$2:$B$21,2,FALSE)&amp;"'!$K:$K"),0)),"")</f>
        <v>Unassigned</v>
      </c>
      <c r="X894" s="44" t="s">
        <v>36</v>
      </c>
      <c r="Y894" s="50" t="str">
        <f t="array" ref="Y894">IFERROR(INDEX(INDIRECT("'"&amp;VLOOKUP($C894,ModMap!$A$2:$B$21,2,FALSE)&amp;"'!Y:Y"),MATCH($K894,INDIRECT("'"&amp;VLOOKUP($C894,ModMap!$A$2:$B$21,2,FALSE)&amp;"'!$K:$K"),0)),"")</f>
        <v>N/A</v>
      </c>
      <c r="Z894" s="50" t="str">
        <f t="array" ref="Z894">IFERROR(INDEX(INDIRECT("'"&amp;VLOOKUP($C894,ModMap!$A$2:$B$21,2,FALSE)&amp;"'!Z:Z"),MATCH($K894,INDIRECT("'"&amp;VLOOKUP($C894,ModMap!$A$2:$B$21,2,FALSE)&amp;"'!$K:$K"),0)),"")</f>
        <v/>
      </c>
      <c r="AA894" s="44" t="s">
        <v>36</v>
      </c>
      <c r="AB894" s="50" t="str">
        <f t="array" ref="AB894">IFERROR(INDEX(INDIRECT("'"&amp;VLOOKUP($C894,ModMap!$A$2:$B$21,2,FALSE)&amp;"'!AB:AB"),MATCH($K894,INDIRECT("'"&amp;VLOOKUP($C894,ModMap!$A$2:$B$21,2,FALSE)&amp;"'!$K:$K"),0)),"")</f>
        <v>N/A</v>
      </c>
      <c r="AC894" s="50" t="str">
        <f t="array" ref="AC894">IFERROR(INDEX(INDIRECT("'"&amp;VLOOKUP($C894,ModMap!$A$2:$B$21,2,FALSE)&amp;"'!AC:AC"),MATCH($K894,INDIRECT("'"&amp;VLOOKUP($C894,ModMap!$A$2:$B$21,2,FALSE)&amp;"'!$K:$K"),0)),"")</f>
        <v/>
      </c>
      <c r="AD894" s="44" t="s">
        <v>36</v>
      </c>
      <c r="AE894" s="50" t="str">
        <f t="array" ref="AE894">IFERROR(INDEX(INDIRECT("'"&amp;VLOOKUP($C894,ModMap!$A$2:$B$21,2,FALSE)&amp;"'!AE:AE"),MATCH($K894,INDIRECT("'"&amp;VLOOKUP($C894,ModMap!$A$2:$B$21,2,FALSE)&amp;"'!$K:$K"),0)),"")</f>
        <v>N/A</v>
      </c>
      <c r="AF894" s="50" t="str">
        <f t="array" ref="AF894">IFERROR(INDEX(INDIRECT("'"&amp;VLOOKUP($C894,ModMap!$A$2:$B$21,2,FALSE)&amp;"'!AF:AF"),MATCH($K894,INDIRECT("'"&amp;VLOOKUP($C894,ModMap!$A$2:$B$21,2,FALSE)&amp;"'!$K:$K"),0)),"")</f>
        <v/>
      </c>
      <c r="AG894" s="48" t="s">
        <v>33</v>
      </c>
      <c r="AH894" s="50" t="str">
        <f t="array" ref="AH894">IFERROR(INDEX(INDIRECT("'"&amp;VLOOKUP($C894,ModMap!$A$2:$B$21,2,FALSE)&amp;"'!AH:AH"),MATCH($K894,INDIRECT("'"&amp;VLOOKUP($C894,ModMap!$A$2:$B$21,2,FALSE)&amp;"'!$K:$K"),0)),"")</f>
        <v>Not Started</v>
      </c>
      <c r="AI894" s="50" t="str">
        <f t="array" ref="AI894">IFERROR(INDEX(INDIRECT("'"&amp;VLOOKUP($C894,ModMap!$A$2:$B$21,2,FALSE)&amp;"'!AI:AI"),MATCH($K894,INDIRECT("'"&amp;VLOOKUP($C894,ModMap!$A$2:$B$21,2,FALSE)&amp;"'!$K:$K"),0)),"")</f>
        <v>Unassigned</v>
      </c>
      <c r="AJ894" s="44" t="s">
        <v>36</v>
      </c>
      <c r="AK894" s="50" t="str">
        <f t="array" ref="AK894">IFERROR(INDEX(INDIRECT("'"&amp;VLOOKUP($C894,ModMap!$A$2:$B$21,2,FALSE)&amp;"'!AK:AK"),MATCH($K894,INDIRECT("'"&amp;VLOOKUP($C894,ModMap!$A$2:$B$21,2,FALSE)&amp;"'!$K:$K"),0)),"")</f>
        <v>N/A</v>
      </c>
      <c r="AL894" s="50" t="str">
        <f t="array" ref="AL894">IFERROR(INDEX(INDIRECT("'"&amp;VLOOKUP($C894,ModMap!$A$2:$B$21,2,FALSE)&amp;"'!AL:AL"),MATCH($K894,INDIRECT("'"&amp;VLOOKUP($C894,ModMap!$A$2:$B$21,2,FALSE)&amp;"'!$K:$K"),0)),"")</f>
        <v/>
      </c>
      <c r="AM894" s="50">
        <f t="shared" si="1"/>
        <v>2</v>
      </c>
      <c r="AN894" s="50" t="str">
        <f t="shared" si="2"/>
        <v>Not Started</v>
      </c>
      <c r="AO894" s="51" t="str">
        <f t="array" ref="AO894">IFERROR(INDEX(INDIRECT("'"&amp;VLOOKUP($C894,ModMap!$A$2:$B$21,2,FALSE)&amp;"'!AO:AO"),MATCH($K894,INDIRECT("'"&amp;VLOOKUP($C894,ModMap!$A$2:$B$21,2,FALSE)&amp;"'!$K:$K"),0)),"")</f>
        <v/>
      </c>
      <c r="AP894" s="49" t="str">
        <f t="array" ref="AP894">IFERROR(HYPERLINK("#'"&amp;VLOOKUP($C894,ModMap!$A$2:$B$21,2,FALSE)&amp;"'!V"&amp;MATCH($K894,INDIRECT("'"&amp;VLOOKUP($C894,ModMap!$A$2:$B$21,2,FALSE)&amp;"'!$K:$K"),0),"Edit on module sheet"),"")</f>
        <v>Edit on module sheet</v>
      </c>
    </row>
    <row r="895" ht="42.0" customHeight="1">
      <c r="A895" s="39">
        <v>893.0</v>
      </c>
      <c r="B895" s="39">
        <v>893.0</v>
      </c>
      <c r="C895" s="39" t="s">
        <v>133</v>
      </c>
      <c r="D895" s="40" t="s">
        <v>134</v>
      </c>
      <c r="E895" s="31" t="s">
        <v>69</v>
      </c>
      <c r="F895" s="68" t="s">
        <v>1900</v>
      </c>
      <c r="G895" s="40" t="s">
        <v>1901</v>
      </c>
      <c r="H895" s="39" t="s">
        <v>2971</v>
      </c>
      <c r="I895" s="39" t="s">
        <v>2973</v>
      </c>
      <c r="J895" s="40" t="s">
        <v>2974</v>
      </c>
      <c r="K895" s="39" t="s">
        <v>4030</v>
      </c>
      <c r="L895" s="40" t="s">
        <v>4031</v>
      </c>
      <c r="M895" s="48" t="s">
        <v>434</v>
      </c>
      <c r="N895" s="39" t="s">
        <v>1907</v>
      </c>
      <c r="O895" s="39" t="s">
        <v>2956</v>
      </c>
      <c r="P895" s="40" t="s">
        <v>2820</v>
      </c>
      <c r="Q895" s="40" t="s">
        <v>2821</v>
      </c>
      <c r="R895" s="39" t="s">
        <v>1910</v>
      </c>
      <c r="S895" s="39" t="s">
        <v>69</v>
      </c>
      <c r="T895" s="39" t="str">
        <f t="array" ref="T895">IFERROR(INDEX(INDIRECT("'"&amp;VLOOKUP($C895,ModMap!$A$2:$B$21,2,FALSE)&amp;"'!T:T"),MATCH($K895,INDIRECT("'"&amp;VLOOKUP($C895,ModMap!$A$2:$B$21,2,FALSE)&amp;"'!$K:$K"),0)),"")</f>
        <v>Unassigned</v>
      </c>
      <c r="U895" s="48" t="s">
        <v>33</v>
      </c>
      <c r="V895" s="39" t="str">
        <f t="array" ref="V895">IFERROR(INDEX(INDIRECT("'"&amp;VLOOKUP($C895,ModMap!$A$2:$B$21,2,FALSE)&amp;"'!V:V"),MATCH($K895,INDIRECT("'"&amp;VLOOKUP($C895,ModMap!$A$2:$B$21,2,FALSE)&amp;"'!$K:$K"),0)),"")</f>
        <v>Not Started</v>
      </c>
      <c r="W895" s="39" t="str">
        <f t="array" ref="W895">IFERROR(INDEX(INDIRECT("'"&amp;VLOOKUP($C895,ModMap!$A$2:$B$21,2,FALSE)&amp;"'!W:W"),MATCH($K895,INDIRECT("'"&amp;VLOOKUP($C895,ModMap!$A$2:$B$21,2,FALSE)&amp;"'!$K:$K"),0)),"")</f>
        <v>Unassigned</v>
      </c>
      <c r="X895" s="44" t="s">
        <v>36</v>
      </c>
      <c r="Y895" s="39" t="str">
        <f t="array" ref="Y895">IFERROR(INDEX(INDIRECT("'"&amp;VLOOKUP($C895,ModMap!$A$2:$B$21,2,FALSE)&amp;"'!Y:Y"),MATCH($K895,INDIRECT("'"&amp;VLOOKUP($C895,ModMap!$A$2:$B$21,2,FALSE)&amp;"'!$K:$K"),0)),"")</f>
        <v>N/A</v>
      </c>
      <c r="Z895" s="39" t="str">
        <f t="array" ref="Z895">IFERROR(INDEX(INDIRECT("'"&amp;VLOOKUP($C895,ModMap!$A$2:$B$21,2,FALSE)&amp;"'!Z:Z"),MATCH($K895,INDIRECT("'"&amp;VLOOKUP($C895,ModMap!$A$2:$B$21,2,FALSE)&amp;"'!$K:$K"),0)),"")</f>
        <v/>
      </c>
      <c r="AA895" s="44" t="s">
        <v>36</v>
      </c>
      <c r="AB895" s="39" t="str">
        <f t="array" ref="AB895">IFERROR(INDEX(INDIRECT("'"&amp;VLOOKUP($C895,ModMap!$A$2:$B$21,2,FALSE)&amp;"'!AB:AB"),MATCH($K895,INDIRECT("'"&amp;VLOOKUP($C895,ModMap!$A$2:$B$21,2,FALSE)&amp;"'!$K:$K"),0)),"")</f>
        <v>N/A</v>
      </c>
      <c r="AC895" s="39" t="str">
        <f t="array" ref="AC895">IFERROR(INDEX(INDIRECT("'"&amp;VLOOKUP($C895,ModMap!$A$2:$B$21,2,FALSE)&amp;"'!AC:AC"),MATCH($K895,INDIRECT("'"&amp;VLOOKUP($C895,ModMap!$A$2:$B$21,2,FALSE)&amp;"'!$K:$K"),0)),"")</f>
        <v/>
      </c>
      <c r="AD895" s="48" t="s">
        <v>33</v>
      </c>
      <c r="AE895" s="39" t="str">
        <f t="array" ref="AE895">IFERROR(INDEX(INDIRECT("'"&amp;VLOOKUP($C895,ModMap!$A$2:$B$21,2,FALSE)&amp;"'!AE:AE"),MATCH($K895,INDIRECT("'"&amp;VLOOKUP($C895,ModMap!$A$2:$B$21,2,FALSE)&amp;"'!$K:$K"),0)),"")</f>
        <v>Not Started</v>
      </c>
      <c r="AF895" s="39" t="str">
        <f t="array" ref="AF895">IFERROR(INDEX(INDIRECT("'"&amp;VLOOKUP($C895,ModMap!$A$2:$B$21,2,FALSE)&amp;"'!AF:AF"),MATCH($K895,INDIRECT("'"&amp;VLOOKUP($C895,ModMap!$A$2:$B$21,2,FALSE)&amp;"'!$K:$K"),0)),"")</f>
        <v>Unassigned</v>
      </c>
      <c r="AG895" s="48" t="s">
        <v>33</v>
      </c>
      <c r="AH895" s="39" t="str">
        <f t="array" ref="AH895">IFERROR(INDEX(INDIRECT("'"&amp;VLOOKUP($C895,ModMap!$A$2:$B$21,2,FALSE)&amp;"'!AH:AH"),MATCH($K895,INDIRECT("'"&amp;VLOOKUP($C895,ModMap!$A$2:$B$21,2,FALSE)&amp;"'!$K:$K"),0)),"")</f>
        <v>Not Started</v>
      </c>
      <c r="AI895" s="39" t="str">
        <f t="array" ref="AI895">IFERROR(INDEX(INDIRECT("'"&amp;VLOOKUP($C895,ModMap!$A$2:$B$21,2,FALSE)&amp;"'!AI:AI"),MATCH($K895,INDIRECT("'"&amp;VLOOKUP($C895,ModMap!$A$2:$B$21,2,FALSE)&amp;"'!$K:$K"),0)),"")</f>
        <v>Unassigned</v>
      </c>
      <c r="AJ895" s="44" t="s">
        <v>36</v>
      </c>
      <c r="AK895" s="39" t="str">
        <f t="array" ref="AK895">IFERROR(INDEX(INDIRECT("'"&amp;VLOOKUP($C895,ModMap!$A$2:$B$21,2,FALSE)&amp;"'!AK:AK"),MATCH($K895,INDIRECT("'"&amp;VLOOKUP($C895,ModMap!$A$2:$B$21,2,FALSE)&amp;"'!$K:$K"),0)),"")</f>
        <v>N/A</v>
      </c>
      <c r="AL895" s="39" t="str">
        <f t="array" ref="AL895">IFERROR(INDEX(INDIRECT("'"&amp;VLOOKUP($C895,ModMap!$A$2:$B$21,2,FALSE)&amp;"'!AL:AL"),MATCH($K895,INDIRECT("'"&amp;VLOOKUP($C895,ModMap!$A$2:$B$21,2,FALSE)&amp;"'!$K:$K"),0)),"")</f>
        <v/>
      </c>
      <c r="AM895" s="39">
        <f t="shared" si="1"/>
        <v>3</v>
      </c>
      <c r="AN895" s="39" t="str">
        <f t="shared" si="2"/>
        <v>Not Started</v>
      </c>
      <c r="AO895" s="40" t="str">
        <f t="array" ref="AO895">IFERROR(INDEX(INDIRECT("'"&amp;VLOOKUP($C895,ModMap!$A$2:$B$21,2,FALSE)&amp;"'!AO:AO"),MATCH($K895,INDIRECT("'"&amp;VLOOKUP($C895,ModMap!$A$2:$B$21,2,FALSE)&amp;"'!$K:$K"),0)),"")</f>
        <v/>
      </c>
      <c r="AP895" s="49" t="str">
        <f t="array" ref="AP895">IFERROR(HYPERLINK("#'"&amp;VLOOKUP($C895,ModMap!$A$2:$B$21,2,FALSE)&amp;"'!V"&amp;MATCH($K895,INDIRECT("'"&amp;VLOOKUP($C895,ModMap!$A$2:$B$21,2,FALSE)&amp;"'!$K:$K"),0),"Edit on module sheet"),"")</f>
        <v>Edit on module sheet</v>
      </c>
    </row>
    <row r="896" ht="42.0" customHeight="1">
      <c r="A896" s="50">
        <v>894.0</v>
      </c>
      <c r="B896" s="50">
        <v>894.0</v>
      </c>
      <c r="C896" s="50" t="s">
        <v>133</v>
      </c>
      <c r="D896" s="51" t="s">
        <v>134</v>
      </c>
      <c r="E896" s="30" t="s">
        <v>62</v>
      </c>
      <c r="F896" s="68" t="s">
        <v>1900</v>
      </c>
      <c r="G896" s="51" t="s">
        <v>1901</v>
      </c>
      <c r="H896" s="50" t="s">
        <v>2986</v>
      </c>
      <c r="I896" s="50" t="s">
        <v>2987</v>
      </c>
      <c r="J896" s="51" t="s">
        <v>2988</v>
      </c>
      <c r="K896" s="50" t="s">
        <v>2989</v>
      </c>
      <c r="L896" s="51" t="s">
        <v>2990</v>
      </c>
      <c r="M896" s="47" t="s">
        <v>200</v>
      </c>
      <c r="N896" s="50" t="s">
        <v>1907</v>
      </c>
      <c r="O896" s="50" t="s">
        <v>2956</v>
      </c>
      <c r="P896" s="51" t="s">
        <v>1521</v>
      </c>
      <c r="Q896" s="51" t="s">
        <v>2991</v>
      </c>
      <c r="R896" s="50" t="s">
        <v>1910</v>
      </c>
      <c r="S896" s="50" t="s">
        <v>1911</v>
      </c>
      <c r="T896" s="50" t="str">
        <f t="array" ref="T896">IFERROR(INDEX(INDIRECT("'"&amp;VLOOKUP($C896,ModMap!$A$2:$B$21,2,FALSE)&amp;"'!T:T"),MATCH($K896,INDIRECT("'"&amp;VLOOKUP($C896,ModMap!$A$2:$B$21,2,FALSE)&amp;"'!$K:$K"),0)),"")</f>
        <v>Unassigned</v>
      </c>
      <c r="U896" s="48" t="s">
        <v>33</v>
      </c>
      <c r="V896" s="50" t="str">
        <f t="array" ref="V896">IFERROR(INDEX(INDIRECT("'"&amp;VLOOKUP($C896,ModMap!$A$2:$B$21,2,FALSE)&amp;"'!V:V"),MATCH($K896,INDIRECT("'"&amp;VLOOKUP($C896,ModMap!$A$2:$B$21,2,FALSE)&amp;"'!$K:$K"),0)),"")</f>
        <v>Not Started</v>
      </c>
      <c r="W896" s="50" t="str">
        <f t="array" ref="W896">IFERROR(INDEX(INDIRECT("'"&amp;VLOOKUP($C896,ModMap!$A$2:$B$21,2,FALSE)&amp;"'!W:W"),MATCH($K896,INDIRECT("'"&amp;VLOOKUP($C896,ModMap!$A$2:$B$21,2,FALSE)&amp;"'!$K:$K"),0)),"")</f>
        <v>Unassigned</v>
      </c>
      <c r="X896" s="44" t="s">
        <v>36</v>
      </c>
      <c r="Y896" s="50" t="str">
        <f t="array" ref="Y896">IFERROR(INDEX(INDIRECT("'"&amp;VLOOKUP($C896,ModMap!$A$2:$B$21,2,FALSE)&amp;"'!Y:Y"),MATCH($K896,INDIRECT("'"&amp;VLOOKUP($C896,ModMap!$A$2:$B$21,2,FALSE)&amp;"'!$K:$K"),0)),"")</f>
        <v>N/A</v>
      </c>
      <c r="Z896" s="50" t="str">
        <f t="array" ref="Z896">IFERROR(INDEX(INDIRECT("'"&amp;VLOOKUP($C896,ModMap!$A$2:$B$21,2,FALSE)&amp;"'!Z:Z"),MATCH($K896,INDIRECT("'"&amp;VLOOKUP($C896,ModMap!$A$2:$B$21,2,FALSE)&amp;"'!$K:$K"),0)),"")</f>
        <v/>
      </c>
      <c r="AA896" s="44" t="s">
        <v>36</v>
      </c>
      <c r="AB896" s="50" t="str">
        <f t="array" ref="AB896">IFERROR(INDEX(INDIRECT("'"&amp;VLOOKUP($C896,ModMap!$A$2:$B$21,2,FALSE)&amp;"'!AB:AB"),MATCH($K896,INDIRECT("'"&amp;VLOOKUP($C896,ModMap!$A$2:$B$21,2,FALSE)&amp;"'!$K:$K"),0)),"")</f>
        <v>N/A</v>
      </c>
      <c r="AC896" s="50" t="str">
        <f t="array" ref="AC896">IFERROR(INDEX(INDIRECT("'"&amp;VLOOKUP($C896,ModMap!$A$2:$B$21,2,FALSE)&amp;"'!AC:AC"),MATCH($K896,INDIRECT("'"&amp;VLOOKUP($C896,ModMap!$A$2:$B$21,2,FALSE)&amp;"'!$K:$K"),0)),"")</f>
        <v/>
      </c>
      <c r="AD896" s="44" t="s">
        <v>36</v>
      </c>
      <c r="AE896" s="50" t="str">
        <f t="array" ref="AE896">IFERROR(INDEX(INDIRECT("'"&amp;VLOOKUP($C896,ModMap!$A$2:$B$21,2,FALSE)&amp;"'!AE:AE"),MATCH($K896,INDIRECT("'"&amp;VLOOKUP($C896,ModMap!$A$2:$B$21,2,FALSE)&amp;"'!$K:$K"),0)),"")</f>
        <v>N/A</v>
      </c>
      <c r="AF896" s="50" t="str">
        <f t="array" ref="AF896">IFERROR(INDEX(INDIRECT("'"&amp;VLOOKUP($C896,ModMap!$A$2:$B$21,2,FALSE)&amp;"'!AF:AF"),MATCH($K896,INDIRECT("'"&amp;VLOOKUP($C896,ModMap!$A$2:$B$21,2,FALSE)&amp;"'!$K:$K"),0)),"")</f>
        <v/>
      </c>
      <c r="AG896" s="48" t="s">
        <v>33</v>
      </c>
      <c r="AH896" s="50" t="str">
        <f t="array" ref="AH896">IFERROR(INDEX(INDIRECT("'"&amp;VLOOKUP($C896,ModMap!$A$2:$B$21,2,FALSE)&amp;"'!AH:AH"),MATCH($K896,INDIRECT("'"&amp;VLOOKUP($C896,ModMap!$A$2:$B$21,2,FALSE)&amp;"'!$K:$K"),0)),"")</f>
        <v>Not Started</v>
      </c>
      <c r="AI896" s="50" t="str">
        <f t="array" ref="AI896">IFERROR(INDEX(INDIRECT("'"&amp;VLOOKUP($C896,ModMap!$A$2:$B$21,2,FALSE)&amp;"'!AI:AI"),MATCH($K896,INDIRECT("'"&amp;VLOOKUP($C896,ModMap!$A$2:$B$21,2,FALSE)&amp;"'!$K:$K"),0)),"")</f>
        <v>Unassigned</v>
      </c>
      <c r="AJ896" s="44" t="s">
        <v>36</v>
      </c>
      <c r="AK896" s="50" t="str">
        <f t="array" ref="AK896">IFERROR(INDEX(INDIRECT("'"&amp;VLOOKUP($C896,ModMap!$A$2:$B$21,2,FALSE)&amp;"'!AK:AK"),MATCH($K896,INDIRECT("'"&amp;VLOOKUP($C896,ModMap!$A$2:$B$21,2,FALSE)&amp;"'!$K:$K"),0)),"")</f>
        <v>N/A</v>
      </c>
      <c r="AL896" s="50" t="str">
        <f t="array" ref="AL896">IFERROR(INDEX(INDIRECT("'"&amp;VLOOKUP($C896,ModMap!$A$2:$B$21,2,FALSE)&amp;"'!AL:AL"),MATCH($K896,INDIRECT("'"&amp;VLOOKUP($C896,ModMap!$A$2:$B$21,2,FALSE)&amp;"'!$K:$K"),0)),"")</f>
        <v/>
      </c>
      <c r="AM896" s="50">
        <f t="shared" si="1"/>
        <v>2</v>
      </c>
      <c r="AN896" s="50" t="str">
        <f t="shared" si="2"/>
        <v>Not Started</v>
      </c>
      <c r="AO896" s="51" t="str">
        <f t="array" ref="AO896">IFERROR(INDEX(INDIRECT("'"&amp;VLOOKUP($C896,ModMap!$A$2:$B$21,2,FALSE)&amp;"'!AO:AO"),MATCH($K896,INDIRECT("'"&amp;VLOOKUP($C896,ModMap!$A$2:$B$21,2,FALSE)&amp;"'!$K:$K"),0)),"")</f>
        <v/>
      </c>
      <c r="AP896" s="49" t="str">
        <f t="array" ref="AP896">IFERROR(HYPERLINK("#'"&amp;VLOOKUP($C896,ModMap!$A$2:$B$21,2,FALSE)&amp;"'!V"&amp;MATCH($K896,INDIRECT("'"&amp;VLOOKUP($C896,ModMap!$A$2:$B$21,2,FALSE)&amp;"'!$K:$K"),0),"Edit on module sheet"),"")</f>
        <v>Edit on module sheet</v>
      </c>
    </row>
    <row r="897" ht="42.0" customHeight="1">
      <c r="A897" s="39">
        <v>895.0</v>
      </c>
      <c r="B897" s="39">
        <v>895.0</v>
      </c>
      <c r="C897" s="39" t="s">
        <v>133</v>
      </c>
      <c r="D897" s="40" t="s">
        <v>134</v>
      </c>
      <c r="E897" s="30" t="s">
        <v>62</v>
      </c>
      <c r="F897" s="68" t="s">
        <v>1900</v>
      </c>
      <c r="G897" s="40" t="s">
        <v>1901</v>
      </c>
      <c r="H897" s="39" t="s">
        <v>2986</v>
      </c>
      <c r="I897" s="39" t="s">
        <v>2987</v>
      </c>
      <c r="J897" s="40" t="s">
        <v>2988</v>
      </c>
      <c r="K897" s="39" t="s">
        <v>2992</v>
      </c>
      <c r="L897" s="40" t="s">
        <v>2993</v>
      </c>
      <c r="M897" s="47" t="s">
        <v>200</v>
      </c>
      <c r="N897" s="39" t="s">
        <v>1907</v>
      </c>
      <c r="O897" s="39" t="s">
        <v>2956</v>
      </c>
      <c r="P897" s="40" t="s">
        <v>1521</v>
      </c>
      <c r="Q897" s="40" t="s">
        <v>2991</v>
      </c>
      <c r="R897" s="39" t="s">
        <v>1910</v>
      </c>
      <c r="S897" s="39" t="s">
        <v>1920</v>
      </c>
      <c r="T897" s="39" t="str">
        <f t="array" ref="T897">IFERROR(INDEX(INDIRECT("'"&amp;VLOOKUP($C897,ModMap!$A$2:$B$21,2,FALSE)&amp;"'!T:T"),MATCH($K897,INDIRECT("'"&amp;VLOOKUP($C897,ModMap!$A$2:$B$21,2,FALSE)&amp;"'!$K:$K"),0)),"")</f>
        <v>Unassigned</v>
      </c>
      <c r="U897" s="48" t="s">
        <v>33</v>
      </c>
      <c r="V897" s="39" t="str">
        <f t="array" ref="V897">IFERROR(INDEX(INDIRECT("'"&amp;VLOOKUP($C897,ModMap!$A$2:$B$21,2,FALSE)&amp;"'!V:V"),MATCH($K897,INDIRECT("'"&amp;VLOOKUP($C897,ModMap!$A$2:$B$21,2,FALSE)&amp;"'!$K:$K"),0)),"")</f>
        <v>Not Started</v>
      </c>
      <c r="W897" s="39" t="str">
        <f t="array" ref="W897">IFERROR(INDEX(INDIRECT("'"&amp;VLOOKUP($C897,ModMap!$A$2:$B$21,2,FALSE)&amp;"'!W:W"),MATCH($K897,INDIRECT("'"&amp;VLOOKUP($C897,ModMap!$A$2:$B$21,2,FALSE)&amp;"'!$K:$K"),0)),"")</f>
        <v>Unassigned</v>
      </c>
      <c r="X897" s="44" t="s">
        <v>36</v>
      </c>
      <c r="Y897" s="39" t="str">
        <f t="array" ref="Y897">IFERROR(INDEX(INDIRECT("'"&amp;VLOOKUP($C897,ModMap!$A$2:$B$21,2,FALSE)&amp;"'!Y:Y"),MATCH($K897,INDIRECT("'"&amp;VLOOKUP($C897,ModMap!$A$2:$B$21,2,FALSE)&amp;"'!$K:$K"),0)),"")</f>
        <v>N/A</v>
      </c>
      <c r="Z897" s="39" t="str">
        <f t="array" ref="Z897">IFERROR(INDEX(INDIRECT("'"&amp;VLOOKUP($C897,ModMap!$A$2:$B$21,2,FALSE)&amp;"'!Z:Z"),MATCH($K897,INDIRECT("'"&amp;VLOOKUP($C897,ModMap!$A$2:$B$21,2,FALSE)&amp;"'!$K:$K"),0)),"")</f>
        <v/>
      </c>
      <c r="AA897" s="44" t="s">
        <v>36</v>
      </c>
      <c r="AB897" s="39" t="str">
        <f t="array" ref="AB897">IFERROR(INDEX(INDIRECT("'"&amp;VLOOKUP($C897,ModMap!$A$2:$B$21,2,FALSE)&amp;"'!AB:AB"),MATCH($K897,INDIRECT("'"&amp;VLOOKUP($C897,ModMap!$A$2:$B$21,2,FALSE)&amp;"'!$K:$K"),0)),"")</f>
        <v>N/A</v>
      </c>
      <c r="AC897" s="39" t="str">
        <f t="array" ref="AC897">IFERROR(INDEX(INDIRECT("'"&amp;VLOOKUP($C897,ModMap!$A$2:$B$21,2,FALSE)&amp;"'!AC:AC"),MATCH($K897,INDIRECT("'"&amp;VLOOKUP($C897,ModMap!$A$2:$B$21,2,FALSE)&amp;"'!$K:$K"),0)),"")</f>
        <v/>
      </c>
      <c r="AD897" s="48" t="s">
        <v>33</v>
      </c>
      <c r="AE897" s="39" t="str">
        <f t="array" ref="AE897">IFERROR(INDEX(INDIRECT("'"&amp;VLOOKUP($C897,ModMap!$A$2:$B$21,2,FALSE)&amp;"'!AE:AE"),MATCH($K897,INDIRECT("'"&amp;VLOOKUP($C897,ModMap!$A$2:$B$21,2,FALSE)&amp;"'!$K:$K"),0)),"")</f>
        <v>Not Started</v>
      </c>
      <c r="AF897" s="39" t="str">
        <f t="array" ref="AF897">IFERROR(INDEX(INDIRECT("'"&amp;VLOOKUP($C897,ModMap!$A$2:$B$21,2,FALSE)&amp;"'!AF:AF"),MATCH($K897,INDIRECT("'"&amp;VLOOKUP($C897,ModMap!$A$2:$B$21,2,FALSE)&amp;"'!$K:$K"),0)),"")</f>
        <v>Unassigned</v>
      </c>
      <c r="AG897" s="48" t="s">
        <v>33</v>
      </c>
      <c r="AH897" s="39" t="str">
        <f t="array" ref="AH897">IFERROR(INDEX(INDIRECT("'"&amp;VLOOKUP($C897,ModMap!$A$2:$B$21,2,FALSE)&amp;"'!AH:AH"),MATCH($K897,INDIRECT("'"&amp;VLOOKUP($C897,ModMap!$A$2:$B$21,2,FALSE)&amp;"'!$K:$K"),0)),"")</f>
        <v>Not Started</v>
      </c>
      <c r="AI897" s="39" t="str">
        <f t="array" ref="AI897">IFERROR(INDEX(INDIRECT("'"&amp;VLOOKUP($C897,ModMap!$A$2:$B$21,2,FALSE)&amp;"'!AI:AI"),MATCH($K897,INDIRECT("'"&amp;VLOOKUP($C897,ModMap!$A$2:$B$21,2,FALSE)&amp;"'!$K:$K"),0)),"")</f>
        <v>Unassigned</v>
      </c>
      <c r="AJ897" s="44" t="s">
        <v>36</v>
      </c>
      <c r="AK897" s="39" t="str">
        <f t="array" ref="AK897">IFERROR(INDEX(INDIRECT("'"&amp;VLOOKUP($C897,ModMap!$A$2:$B$21,2,FALSE)&amp;"'!AK:AK"),MATCH($K897,INDIRECT("'"&amp;VLOOKUP($C897,ModMap!$A$2:$B$21,2,FALSE)&amp;"'!$K:$K"),0)),"")</f>
        <v>N/A</v>
      </c>
      <c r="AL897" s="39" t="str">
        <f t="array" ref="AL897">IFERROR(INDEX(INDIRECT("'"&amp;VLOOKUP($C897,ModMap!$A$2:$B$21,2,FALSE)&amp;"'!AL:AL"),MATCH($K897,INDIRECT("'"&amp;VLOOKUP($C897,ModMap!$A$2:$B$21,2,FALSE)&amp;"'!$K:$K"),0)),"")</f>
        <v/>
      </c>
      <c r="AM897" s="39">
        <f t="shared" si="1"/>
        <v>3</v>
      </c>
      <c r="AN897" s="39" t="str">
        <f t="shared" si="2"/>
        <v>Not Started</v>
      </c>
      <c r="AO897" s="40" t="str">
        <f t="array" ref="AO897">IFERROR(INDEX(INDIRECT("'"&amp;VLOOKUP($C897,ModMap!$A$2:$B$21,2,FALSE)&amp;"'!AO:AO"),MATCH($K897,INDIRECT("'"&amp;VLOOKUP($C897,ModMap!$A$2:$B$21,2,FALSE)&amp;"'!$K:$K"),0)),"")</f>
        <v/>
      </c>
      <c r="AP897" s="49" t="str">
        <f t="array" ref="AP897">IFERROR(HYPERLINK("#'"&amp;VLOOKUP($C897,ModMap!$A$2:$B$21,2,FALSE)&amp;"'!V"&amp;MATCH($K897,INDIRECT("'"&amp;VLOOKUP($C897,ModMap!$A$2:$B$21,2,FALSE)&amp;"'!$K:$K"),0),"Edit on module sheet"),"")</f>
        <v>Edit on module sheet</v>
      </c>
    </row>
    <row r="898" ht="42.0" customHeight="1">
      <c r="A898" s="50">
        <v>896.0</v>
      </c>
      <c r="B898" s="50">
        <v>896.0</v>
      </c>
      <c r="C898" s="50" t="s">
        <v>133</v>
      </c>
      <c r="D898" s="51" t="s">
        <v>134</v>
      </c>
      <c r="E898" s="30" t="s">
        <v>62</v>
      </c>
      <c r="F898" s="68" t="s">
        <v>1900</v>
      </c>
      <c r="G898" s="51" t="s">
        <v>1901</v>
      </c>
      <c r="H898" s="50" t="s">
        <v>2986</v>
      </c>
      <c r="I898" s="50" t="s">
        <v>2987</v>
      </c>
      <c r="J898" s="51" t="s">
        <v>2988</v>
      </c>
      <c r="K898" s="50" t="s">
        <v>2998</v>
      </c>
      <c r="L898" s="51" t="s">
        <v>1925</v>
      </c>
      <c r="M898" s="47" t="s">
        <v>200</v>
      </c>
      <c r="N898" s="50" t="s">
        <v>1907</v>
      </c>
      <c r="O898" s="50" t="s">
        <v>2956</v>
      </c>
      <c r="P898" s="51" t="s">
        <v>1521</v>
      </c>
      <c r="Q898" s="51" t="s">
        <v>2991</v>
      </c>
      <c r="R898" s="50" t="s">
        <v>1910</v>
      </c>
      <c r="S898" s="50" t="s">
        <v>1928</v>
      </c>
      <c r="T898" s="50" t="str">
        <f t="array" ref="T898">IFERROR(INDEX(INDIRECT("'"&amp;VLOOKUP($C898,ModMap!$A$2:$B$21,2,FALSE)&amp;"'!T:T"),MATCH($K898,INDIRECT("'"&amp;VLOOKUP($C898,ModMap!$A$2:$B$21,2,FALSE)&amp;"'!$K:$K"),0)),"")</f>
        <v>Unassigned</v>
      </c>
      <c r="U898" s="48" t="s">
        <v>33</v>
      </c>
      <c r="V898" s="50" t="str">
        <f t="array" ref="V898">IFERROR(INDEX(INDIRECT("'"&amp;VLOOKUP($C898,ModMap!$A$2:$B$21,2,FALSE)&amp;"'!V:V"),MATCH($K898,INDIRECT("'"&amp;VLOOKUP($C898,ModMap!$A$2:$B$21,2,FALSE)&amp;"'!$K:$K"),0)),"")</f>
        <v>Not Started</v>
      </c>
      <c r="W898" s="50" t="str">
        <f t="array" ref="W898">IFERROR(INDEX(INDIRECT("'"&amp;VLOOKUP($C898,ModMap!$A$2:$B$21,2,FALSE)&amp;"'!W:W"),MATCH($K898,INDIRECT("'"&amp;VLOOKUP($C898,ModMap!$A$2:$B$21,2,FALSE)&amp;"'!$K:$K"),0)),"")</f>
        <v>Unassigned</v>
      </c>
      <c r="X898" s="44" t="s">
        <v>36</v>
      </c>
      <c r="Y898" s="50" t="str">
        <f t="array" ref="Y898">IFERROR(INDEX(INDIRECT("'"&amp;VLOOKUP($C898,ModMap!$A$2:$B$21,2,FALSE)&amp;"'!Y:Y"),MATCH($K898,INDIRECT("'"&amp;VLOOKUP($C898,ModMap!$A$2:$B$21,2,FALSE)&amp;"'!$K:$K"),0)),"")</f>
        <v>N/A</v>
      </c>
      <c r="Z898" s="50" t="str">
        <f t="array" ref="Z898">IFERROR(INDEX(INDIRECT("'"&amp;VLOOKUP($C898,ModMap!$A$2:$B$21,2,FALSE)&amp;"'!Z:Z"),MATCH($K898,INDIRECT("'"&amp;VLOOKUP($C898,ModMap!$A$2:$B$21,2,FALSE)&amp;"'!$K:$K"),0)),"")</f>
        <v/>
      </c>
      <c r="AA898" s="44" t="s">
        <v>36</v>
      </c>
      <c r="AB898" s="50" t="str">
        <f t="array" ref="AB898">IFERROR(INDEX(INDIRECT("'"&amp;VLOOKUP($C898,ModMap!$A$2:$B$21,2,FALSE)&amp;"'!AB:AB"),MATCH($K898,INDIRECT("'"&amp;VLOOKUP($C898,ModMap!$A$2:$B$21,2,FALSE)&amp;"'!$K:$K"),0)),"")</f>
        <v>N/A</v>
      </c>
      <c r="AC898" s="50" t="str">
        <f t="array" ref="AC898">IFERROR(INDEX(INDIRECT("'"&amp;VLOOKUP($C898,ModMap!$A$2:$B$21,2,FALSE)&amp;"'!AC:AC"),MATCH($K898,INDIRECT("'"&amp;VLOOKUP($C898,ModMap!$A$2:$B$21,2,FALSE)&amp;"'!$K:$K"),0)),"")</f>
        <v/>
      </c>
      <c r="AD898" s="44" t="s">
        <v>36</v>
      </c>
      <c r="AE898" s="50" t="str">
        <f t="array" ref="AE898">IFERROR(INDEX(INDIRECT("'"&amp;VLOOKUP($C898,ModMap!$A$2:$B$21,2,FALSE)&amp;"'!AE:AE"),MATCH($K898,INDIRECT("'"&amp;VLOOKUP($C898,ModMap!$A$2:$B$21,2,FALSE)&amp;"'!$K:$K"),0)),"")</f>
        <v>N/A</v>
      </c>
      <c r="AF898" s="50" t="str">
        <f t="array" ref="AF898">IFERROR(INDEX(INDIRECT("'"&amp;VLOOKUP($C898,ModMap!$A$2:$B$21,2,FALSE)&amp;"'!AF:AF"),MATCH($K898,INDIRECT("'"&amp;VLOOKUP($C898,ModMap!$A$2:$B$21,2,FALSE)&amp;"'!$K:$K"),0)),"")</f>
        <v/>
      </c>
      <c r="AG898" s="48" t="s">
        <v>33</v>
      </c>
      <c r="AH898" s="50" t="str">
        <f t="array" ref="AH898">IFERROR(INDEX(INDIRECT("'"&amp;VLOOKUP($C898,ModMap!$A$2:$B$21,2,FALSE)&amp;"'!AH:AH"),MATCH($K898,INDIRECT("'"&amp;VLOOKUP($C898,ModMap!$A$2:$B$21,2,FALSE)&amp;"'!$K:$K"),0)),"")</f>
        <v>Not Started</v>
      </c>
      <c r="AI898" s="50" t="str">
        <f t="array" ref="AI898">IFERROR(INDEX(INDIRECT("'"&amp;VLOOKUP($C898,ModMap!$A$2:$B$21,2,FALSE)&amp;"'!AI:AI"),MATCH($K898,INDIRECT("'"&amp;VLOOKUP($C898,ModMap!$A$2:$B$21,2,FALSE)&amp;"'!$K:$K"),0)),"")</f>
        <v>Unassigned</v>
      </c>
      <c r="AJ898" s="44" t="s">
        <v>36</v>
      </c>
      <c r="AK898" s="50" t="str">
        <f t="array" ref="AK898">IFERROR(INDEX(INDIRECT("'"&amp;VLOOKUP($C898,ModMap!$A$2:$B$21,2,FALSE)&amp;"'!AK:AK"),MATCH($K898,INDIRECT("'"&amp;VLOOKUP($C898,ModMap!$A$2:$B$21,2,FALSE)&amp;"'!$K:$K"),0)),"")</f>
        <v>N/A</v>
      </c>
      <c r="AL898" s="50" t="str">
        <f t="array" ref="AL898">IFERROR(INDEX(INDIRECT("'"&amp;VLOOKUP($C898,ModMap!$A$2:$B$21,2,FALSE)&amp;"'!AL:AL"),MATCH($K898,INDIRECT("'"&amp;VLOOKUP($C898,ModMap!$A$2:$B$21,2,FALSE)&amp;"'!$K:$K"),0)),"")</f>
        <v/>
      </c>
      <c r="AM898" s="50">
        <f t="shared" si="1"/>
        <v>2</v>
      </c>
      <c r="AN898" s="50" t="str">
        <f t="shared" si="2"/>
        <v>Not Started</v>
      </c>
      <c r="AO898" s="51" t="str">
        <f t="array" ref="AO898">IFERROR(INDEX(INDIRECT("'"&amp;VLOOKUP($C898,ModMap!$A$2:$B$21,2,FALSE)&amp;"'!AO:AO"),MATCH($K898,INDIRECT("'"&amp;VLOOKUP($C898,ModMap!$A$2:$B$21,2,FALSE)&amp;"'!$K:$K"),0)),"")</f>
        <v/>
      </c>
      <c r="AP898" s="49" t="str">
        <f t="array" ref="AP898">IFERROR(HYPERLINK("#'"&amp;VLOOKUP($C898,ModMap!$A$2:$B$21,2,FALSE)&amp;"'!V"&amp;MATCH($K898,INDIRECT("'"&amp;VLOOKUP($C898,ModMap!$A$2:$B$21,2,FALSE)&amp;"'!$K:$K"),0),"Edit on module sheet"),"")</f>
        <v>Edit on module sheet</v>
      </c>
    </row>
    <row r="899" ht="42.0" customHeight="1">
      <c r="A899" s="39">
        <v>897.0</v>
      </c>
      <c r="B899" s="39">
        <v>897.0</v>
      </c>
      <c r="C899" s="39" t="s">
        <v>133</v>
      </c>
      <c r="D899" s="40" t="s">
        <v>134</v>
      </c>
      <c r="E899" s="31" t="s">
        <v>69</v>
      </c>
      <c r="F899" s="68" t="s">
        <v>1900</v>
      </c>
      <c r="G899" s="40" t="s">
        <v>1901</v>
      </c>
      <c r="H899" s="39" t="s">
        <v>2986</v>
      </c>
      <c r="I899" s="39" t="s">
        <v>2987</v>
      </c>
      <c r="J899" s="40" t="s">
        <v>2988</v>
      </c>
      <c r="K899" s="39" t="s">
        <v>4032</v>
      </c>
      <c r="L899" s="40" t="s">
        <v>4033</v>
      </c>
      <c r="M899" s="48" t="s">
        <v>434</v>
      </c>
      <c r="N899" s="39" t="s">
        <v>1907</v>
      </c>
      <c r="O899" s="39" t="s">
        <v>2956</v>
      </c>
      <c r="P899" s="40" t="s">
        <v>1521</v>
      </c>
      <c r="Q899" s="40" t="s">
        <v>2991</v>
      </c>
      <c r="R899" s="39" t="s">
        <v>1910</v>
      </c>
      <c r="S899" s="39" t="s">
        <v>69</v>
      </c>
      <c r="T899" s="39" t="str">
        <f t="array" ref="T899">IFERROR(INDEX(INDIRECT("'"&amp;VLOOKUP($C899,ModMap!$A$2:$B$21,2,FALSE)&amp;"'!T:T"),MATCH($K899,INDIRECT("'"&amp;VLOOKUP($C899,ModMap!$A$2:$B$21,2,FALSE)&amp;"'!$K:$K"),0)),"")</f>
        <v>Unassigned</v>
      </c>
      <c r="U899" s="48" t="s">
        <v>33</v>
      </c>
      <c r="V899" s="39" t="str">
        <f t="array" ref="V899">IFERROR(INDEX(INDIRECT("'"&amp;VLOOKUP($C899,ModMap!$A$2:$B$21,2,FALSE)&amp;"'!V:V"),MATCH($K899,INDIRECT("'"&amp;VLOOKUP($C899,ModMap!$A$2:$B$21,2,FALSE)&amp;"'!$K:$K"),0)),"")</f>
        <v>Not Started</v>
      </c>
      <c r="W899" s="39" t="str">
        <f t="array" ref="W899">IFERROR(INDEX(INDIRECT("'"&amp;VLOOKUP($C899,ModMap!$A$2:$B$21,2,FALSE)&amp;"'!W:W"),MATCH($K899,INDIRECT("'"&amp;VLOOKUP($C899,ModMap!$A$2:$B$21,2,FALSE)&amp;"'!$K:$K"),0)),"")</f>
        <v>Unassigned</v>
      </c>
      <c r="X899" s="44" t="s">
        <v>36</v>
      </c>
      <c r="Y899" s="39" t="str">
        <f t="array" ref="Y899">IFERROR(INDEX(INDIRECT("'"&amp;VLOOKUP($C899,ModMap!$A$2:$B$21,2,FALSE)&amp;"'!Y:Y"),MATCH($K899,INDIRECT("'"&amp;VLOOKUP($C899,ModMap!$A$2:$B$21,2,FALSE)&amp;"'!$K:$K"),0)),"")</f>
        <v>N/A</v>
      </c>
      <c r="Z899" s="39" t="str">
        <f t="array" ref="Z899">IFERROR(INDEX(INDIRECT("'"&amp;VLOOKUP($C899,ModMap!$A$2:$B$21,2,FALSE)&amp;"'!Z:Z"),MATCH($K899,INDIRECT("'"&amp;VLOOKUP($C899,ModMap!$A$2:$B$21,2,FALSE)&amp;"'!$K:$K"),0)),"")</f>
        <v/>
      </c>
      <c r="AA899" s="44" t="s">
        <v>36</v>
      </c>
      <c r="AB899" s="39" t="str">
        <f t="array" ref="AB899">IFERROR(INDEX(INDIRECT("'"&amp;VLOOKUP($C899,ModMap!$A$2:$B$21,2,FALSE)&amp;"'!AB:AB"),MATCH($K899,INDIRECT("'"&amp;VLOOKUP($C899,ModMap!$A$2:$B$21,2,FALSE)&amp;"'!$K:$K"),0)),"")</f>
        <v>N/A</v>
      </c>
      <c r="AC899" s="39" t="str">
        <f t="array" ref="AC899">IFERROR(INDEX(INDIRECT("'"&amp;VLOOKUP($C899,ModMap!$A$2:$B$21,2,FALSE)&amp;"'!AC:AC"),MATCH($K899,INDIRECT("'"&amp;VLOOKUP($C899,ModMap!$A$2:$B$21,2,FALSE)&amp;"'!$K:$K"),0)),"")</f>
        <v/>
      </c>
      <c r="AD899" s="48" t="s">
        <v>33</v>
      </c>
      <c r="AE899" s="39" t="str">
        <f t="array" ref="AE899">IFERROR(INDEX(INDIRECT("'"&amp;VLOOKUP($C899,ModMap!$A$2:$B$21,2,FALSE)&amp;"'!AE:AE"),MATCH($K899,INDIRECT("'"&amp;VLOOKUP($C899,ModMap!$A$2:$B$21,2,FALSE)&amp;"'!$K:$K"),0)),"")</f>
        <v>Not Started</v>
      </c>
      <c r="AF899" s="39" t="str">
        <f t="array" ref="AF899">IFERROR(INDEX(INDIRECT("'"&amp;VLOOKUP($C899,ModMap!$A$2:$B$21,2,FALSE)&amp;"'!AF:AF"),MATCH($K899,INDIRECT("'"&amp;VLOOKUP($C899,ModMap!$A$2:$B$21,2,FALSE)&amp;"'!$K:$K"),0)),"")</f>
        <v>Unassigned</v>
      </c>
      <c r="AG899" s="48" t="s">
        <v>33</v>
      </c>
      <c r="AH899" s="39" t="str">
        <f t="array" ref="AH899">IFERROR(INDEX(INDIRECT("'"&amp;VLOOKUP($C899,ModMap!$A$2:$B$21,2,FALSE)&amp;"'!AH:AH"),MATCH($K899,INDIRECT("'"&amp;VLOOKUP($C899,ModMap!$A$2:$B$21,2,FALSE)&amp;"'!$K:$K"),0)),"")</f>
        <v>Not Started</v>
      </c>
      <c r="AI899" s="39" t="str">
        <f t="array" ref="AI899">IFERROR(INDEX(INDIRECT("'"&amp;VLOOKUP($C899,ModMap!$A$2:$B$21,2,FALSE)&amp;"'!AI:AI"),MATCH($K899,INDIRECT("'"&amp;VLOOKUP($C899,ModMap!$A$2:$B$21,2,FALSE)&amp;"'!$K:$K"),0)),"")</f>
        <v>Unassigned</v>
      </c>
      <c r="AJ899" s="44" t="s">
        <v>36</v>
      </c>
      <c r="AK899" s="39" t="str">
        <f t="array" ref="AK899">IFERROR(INDEX(INDIRECT("'"&amp;VLOOKUP($C899,ModMap!$A$2:$B$21,2,FALSE)&amp;"'!AK:AK"),MATCH($K899,INDIRECT("'"&amp;VLOOKUP($C899,ModMap!$A$2:$B$21,2,FALSE)&amp;"'!$K:$K"),0)),"")</f>
        <v>N/A</v>
      </c>
      <c r="AL899" s="39" t="str">
        <f t="array" ref="AL899">IFERROR(INDEX(INDIRECT("'"&amp;VLOOKUP($C899,ModMap!$A$2:$B$21,2,FALSE)&amp;"'!AL:AL"),MATCH($K899,INDIRECT("'"&amp;VLOOKUP($C899,ModMap!$A$2:$B$21,2,FALSE)&amp;"'!$K:$K"),0)),"")</f>
        <v/>
      </c>
      <c r="AM899" s="39">
        <f t="shared" si="1"/>
        <v>3</v>
      </c>
      <c r="AN899" s="39" t="str">
        <f t="shared" si="2"/>
        <v>Not Started</v>
      </c>
      <c r="AO899" s="40" t="str">
        <f t="array" ref="AO899">IFERROR(INDEX(INDIRECT("'"&amp;VLOOKUP($C899,ModMap!$A$2:$B$21,2,FALSE)&amp;"'!AO:AO"),MATCH($K899,INDIRECT("'"&amp;VLOOKUP($C899,ModMap!$A$2:$B$21,2,FALSE)&amp;"'!$K:$K"),0)),"")</f>
        <v/>
      </c>
      <c r="AP899" s="49" t="str">
        <f t="array" ref="AP899">IFERROR(HYPERLINK("#'"&amp;VLOOKUP($C899,ModMap!$A$2:$B$21,2,FALSE)&amp;"'!V"&amp;MATCH($K899,INDIRECT("'"&amp;VLOOKUP($C899,ModMap!$A$2:$B$21,2,FALSE)&amp;"'!$K:$K"),0),"Edit on module sheet"),"")</f>
        <v>Edit on module sheet</v>
      </c>
    </row>
    <row r="900" ht="42.0" customHeight="1">
      <c r="A900" s="50">
        <v>898.0</v>
      </c>
      <c r="B900" s="50">
        <v>898.0</v>
      </c>
      <c r="C900" s="50" t="s">
        <v>133</v>
      </c>
      <c r="D900" s="51" t="s">
        <v>134</v>
      </c>
      <c r="E900" s="30" t="s">
        <v>62</v>
      </c>
      <c r="F900" s="68" t="s">
        <v>1900</v>
      </c>
      <c r="G900" s="51" t="s">
        <v>1901</v>
      </c>
      <c r="H900" s="50" t="s">
        <v>2999</v>
      </c>
      <c r="I900" s="50" t="s">
        <v>3000</v>
      </c>
      <c r="J900" s="51" t="s">
        <v>3001</v>
      </c>
      <c r="K900" s="50" t="s">
        <v>3002</v>
      </c>
      <c r="L900" s="51" t="s">
        <v>3003</v>
      </c>
      <c r="M900" s="47" t="s">
        <v>200</v>
      </c>
      <c r="N900" s="50" t="s">
        <v>1907</v>
      </c>
      <c r="O900" s="50" t="s">
        <v>2956</v>
      </c>
      <c r="P900" s="51" t="s">
        <v>3004</v>
      </c>
      <c r="Q900" s="51" t="s">
        <v>3005</v>
      </c>
      <c r="R900" s="50" t="s">
        <v>1910</v>
      </c>
      <c r="S900" s="50" t="s">
        <v>1911</v>
      </c>
      <c r="T900" s="50" t="str">
        <f t="array" ref="T900">IFERROR(INDEX(INDIRECT("'"&amp;VLOOKUP($C900,ModMap!$A$2:$B$21,2,FALSE)&amp;"'!T:T"),MATCH($K900,INDIRECT("'"&amp;VLOOKUP($C900,ModMap!$A$2:$B$21,2,FALSE)&amp;"'!$K:$K"),0)),"")</f>
        <v>Unassigned</v>
      </c>
      <c r="U900" s="48" t="s">
        <v>33</v>
      </c>
      <c r="V900" s="50" t="str">
        <f t="array" ref="V900">IFERROR(INDEX(INDIRECT("'"&amp;VLOOKUP($C900,ModMap!$A$2:$B$21,2,FALSE)&amp;"'!V:V"),MATCH($K900,INDIRECT("'"&amp;VLOOKUP($C900,ModMap!$A$2:$B$21,2,FALSE)&amp;"'!$K:$K"),0)),"")</f>
        <v>Not Started</v>
      </c>
      <c r="W900" s="50" t="str">
        <f t="array" ref="W900">IFERROR(INDEX(INDIRECT("'"&amp;VLOOKUP($C900,ModMap!$A$2:$B$21,2,FALSE)&amp;"'!W:W"),MATCH($K900,INDIRECT("'"&amp;VLOOKUP($C900,ModMap!$A$2:$B$21,2,FALSE)&amp;"'!$K:$K"),0)),"")</f>
        <v>Unassigned</v>
      </c>
      <c r="X900" s="44" t="s">
        <v>36</v>
      </c>
      <c r="Y900" s="50" t="str">
        <f t="array" ref="Y900">IFERROR(INDEX(INDIRECT("'"&amp;VLOOKUP($C900,ModMap!$A$2:$B$21,2,FALSE)&amp;"'!Y:Y"),MATCH($K900,INDIRECT("'"&amp;VLOOKUP($C900,ModMap!$A$2:$B$21,2,FALSE)&amp;"'!$K:$K"),0)),"")</f>
        <v>N/A</v>
      </c>
      <c r="Z900" s="50" t="str">
        <f t="array" ref="Z900">IFERROR(INDEX(INDIRECT("'"&amp;VLOOKUP($C900,ModMap!$A$2:$B$21,2,FALSE)&amp;"'!Z:Z"),MATCH($K900,INDIRECT("'"&amp;VLOOKUP($C900,ModMap!$A$2:$B$21,2,FALSE)&amp;"'!$K:$K"),0)),"")</f>
        <v/>
      </c>
      <c r="AA900" s="44" t="s">
        <v>36</v>
      </c>
      <c r="AB900" s="50" t="str">
        <f t="array" ref="AB900">IFERROR(INDEX(INDIRECT("'"&amp;VLOOKUP($C900,ModMap!$A$2:$B$21,2,FALSE)&amp;"'!AB:AB"),MATCH($K900,INDIRECT("'"&amp;VLOOKUP($C900,ModMap!$A$2:$B$21,2,FALSE)&amp;"'!$K:$K"),0)),"")</f>
        <v>N/A</v>
      </c>
      <c r="AC900" s="50" t="str">
        <f t="array" ref="AC900">IFERROR(INDEX(INDIRECT("'"&amp;VLOOKUP($C900,ModMap!$A$2:$B$21,2,FALSE)&amp;"'!AC:AC"),MATCH($K900,INDIRECT("'"&amp;VLOOKUP($C900,ModMap!$A$2:$B$21,2,FALSE)&amp;"'!$K:$K"),0)),"")</f>
        <v/>
      </c>
      <c r="AD900" s="44" t="s">
        <v>36</v>
      </c>
      <c r="AE900" s="50" t="str">
        <f t="array" ref="AE900">IFERROR(INDEX(INDIRECT("'"&amp;VLOOKUP($C900,ModMap!$A$2:$B$21,2,FALSE)&amp;"'!AE:AE"),MATCH($K900,INDIRECT("'"&amp;VLOOKUP($C900,ModMap!$A$2:$B$21,2,FALSE)&amp;"'!$K:$K"),0)),"")</f>
        <v>N/A</v>
      </c>
      <c r="AF900" s="50" t="str">
        <f t="array" ref="AF900">IFERROR(INDEX(INDIRECT("'"&amp;VLOOKUP($C900,ModMap!$A$2:$B$21,2,FALSE)&amp;"'!AF:AF"),MATCH($K900,INDIRECT("'"&amp;VLOOKUP($C900,ModMap!$A$2:$B$21,2,FALSE)&amp;"'!$K:$K"),0)),"")</f>
        <v/>
      </c>
      <c r="AG900" s="48" t="s">
        <v>33</v>
      </c>
      <c r="AH900" s="50" t="str">
        <f t="array" ref="AH900">IFERROR(INDEX(INDIRECT("'"&amp;VLOOKUP($C900,ModMap!$A$2:$B$21,2,FALSE)&amp;"'!AH:AH"),MATCH($K900,INDIRECT("'"&amp;VLOOKUP($C900,ModMap!$A$2:$B$21,2,FALSE)&amp;"'!$K:$K"),0)),"")</f>
        <v>Not Started</v>
      </c>
      <c r="AI900" s="50" t="str">
        <f t="array" ref="AI900">IFERROR(INDEX(INDIRECT("'"&amp;VLOOKUP($C900,ModMap!$A$2:$B$21,2,FALSE)&amp;"'!AI:AI"),MATCH($K900,INDIRECT("'"&amp;VLOOKUP($C900,ModMap!$A$2:$B$21,2,FALSE)&amp;"'!$K:$K"),0)),"")</f>
        <v>Unassigned</v>
      </c>
      <c r="AJ900" s="44" t="s">
        <v>36</v>
      </c>
      <c r="AK900" s="50" t="str">
        <f t="array" ref="AK900">IFERROR(INDEX(INDIRECT("'"&amp;VLOOKUP($C900,ModMap!$A$2:$B$21,2,FALSE)&amp;"'!AK:AK"),MATCH($K900,INDIRECT("'"&amp;VLOOKUP($C900,ModMap!$A$2:$B$21,2,FALSE)&amp;"'!$K:$K"),0)),"")</f>
        <v>N/A</v>
      </c>
      <c r="AL900" s="50" t="str">
        <f t="array" ref="AL900">IFERROR(INDEX(INDIRECT("'"&amp;VLOOKUP($C900,ModMap!$A$2:$B$21,2,FALSE)&amp;"'!AL:AL"),MATCH($K900,INDIRECT("'"&amp;VLOOKUP($C900,ModMap!$A$2:$B$21,2,FALSE)&amp;"'!$K:$K"),0)),"")</f>
        <v/>
      </c>
      <c r="AM900" s="50">
        <f t="shared" si="1"/>
        <v>2</v>
      </c>
      <c r="AN900" s="50" t="str">
        <f t="shared" si="2"/>
        <v>Not Started</v>
      </c>
      <c r="AO900" s="51" t="str">
        <f t="array" ref="AO900">IFERROR(INDEX(INDIRECT("'"&amp;VLOOKUP($C900,ModMap!$A$2:$B$21,2,FALSE)&amp;"'!AO:AO"),MATCH($K900,INDIRECT("'"&amp;VLOOKUP($C900,ModMap!$A$2:$B$21,2,FALSE)&amp;"'!$K:$K"),0)),"")</f>
        <v/>
      </c>
      <c r="AP900" s="49" t="str">
        <f t="array" ref="AP900">IFERROR(HYPERLINK("#'"&amp;VLOOKUP($C900,ModMap!$A$2:$B$21,2,FALSE)&amp;"'!V"&amp;MATCH($K900,INDIRECT("'"&amp;VLOOKUP($C900,ModMap!$A$2:$B$21,2,FALSE)&amp;"'!$K:$K"),0),"Edit on module sheet"),"")</f>
        <v>Edit on module sheet</v>
      </c>
    </row>
    <row r="901" ht="42.0" customHeight="1">
      <c r="A901" s="39">
        <v>899.0</v>
      </c>
      <c r="B901" s="39">
        <v>899.0</v>
      </c>
      <c r="C901" s="39" t="s">
        <v>133</v>
      </c>
      <c r="D901" s="40" t="s">
        <v>134</v>
      </c>
      <c r="E901" s="30" t="s">
        <v>62</v>
      </c>
      <c r="F901" s="68" t="s">
        <v>1900</v>
      </c>
      <c r="G901" s="40" t="s">
        <v>1901</v>
      </c>
      <c r="H901" s="39" t="s">
        <v>2999</v>
      </c>
      <c r="I901" s="39" t="s">
        <v>3000</v>
      </c>
      <c r="J901" s="40" t="s">
        <v>3001</v>
      </c>
      <c r="K901" s="39" t="s">
        <v>3008</v>
      </c>
      <c r="L901" s="40" t="s">
        <v>3009</v>
      </c>
      <c r="M901" s="47" t="s">
        <v>200</v>
      </c>
      <c r="N901" s="39" t="s">
        <v>1907</v>
      </c>
      <c r="O901" s="39" t="s">
        <v>2956</v>
      </c>
      <c r="P901" s="40" t="s">
        <v>3004</v>
      </c>
      <c r="Q901" s="40" t="s">
        <v>3005</v>
      </c>
      <c r="R901" s="39" t="s">
        <v>1910</v>
      </c>
      <c r="S901" s="39" t="s">
        <v>1920</v>
      </c>
      <c r="T901" s="39" t="str">
        <f t="array" ref="T901">IFERROR(INDEX(INDIRECT("'"&amp;VLOOKUP($C901,ModMap!$A$2:$B$21,2,FALSE)&amp;"'!T:T"),MATCH($K901,INDIRECT("'"&amp;VLOOKUP($C901,ModMap!$A$2:$B$21,2,FALSE)&amp;"'!$K:$K"),0)),"")</f>
        <v>Unassigned</v>
      </c>
      <c r="U901" s="48" t="s">
        <v>33</v>
      </c>
      <c r="V901" s="39" t="str">
        <f t="array" ref="V901">IFERROR(INDEX(INDIRECT("'"&amp;VLOOKUP($C901,ModMap!$A$2:$B$21,2,FALSE)&amp;"'!V:V"),MATCH($K901,INDIRECT("'"&amp;VLOOKUP($C901,ModMap!$A$2:$B$21,2,FALSE)&amp;"'!$K:$K"),0)),"")</f>
        <v>Not Started</v>
      </c>
      <c r="W901" s="39" t="str">
        <f t="array" ref="W901">IFERROR(INDEX(INDIRECT("'"&amp;VLOOKUP($C901,ModMap!$A$2:$B$21,2,FALSE)&amp;"'!W:W"),MATCH($K901,INDIRECT("'"&amp;VLOOKUP($C901,ModMap!$A$2:$B$21,2,FALSE)&amp;"'!$K:$K"),0)),"")</f>
        <v>Unassigned</v>
      </c>
      <c r="X901" s="44" t="s">
        <v>36</v>
      </c>
      <c r="Y901" s="39" t="str">
        <f t="array" ref="Y901">IFERROR(INDEX(INDIRECT("'"&amp;VLOOKUP($C901,ModMap!$A$2:$B$21,2,FALSE)&amp;"'!Y:Y"),MATCH($K901,INDIRECT("'"&amp;VLOOKUP($C901,ModMap!$A$2:$B$21,2,FALSE)&amp;"'!$K:$K"),0)),"")</f>
        <v>N/A</v>
      </c>
      <c r="Z901" s="39" t="str">
        <f t="array" ref="Z901">IFERROR(INDEX(INDIRECT("'"&amp;VLOOKUP($C901,ModMap!$A$2:$B$21,2,FALSE)&amp;"'!Z:Z"),MATCH($K901,INDIRECT("'"&amp;VLOOKUP($C901,ModMap!$A$2:$B$21,2,FALSE)&amp;"'!$K:$K"),0)),"")</f>
        <v/>
      </c>
      <c r="AA901" s="44" t="s">
        <v>36</v>
      </c>
      <c r="AB901" s="39" t="str">
        <f t="array" ref="AB901">IFERROR(INDEX(INDIRECT("'"&amp;VLOOKUP($C901,ModMap!$A$2:$B$21,2,FALSE)&amp;"'!AB:AB"),MATCH($K901,INDIRECT("'"&amp;VLOOKUP($C901,ModMap!$A$2:$B$21,2,FALSE)&amp;"'!$K:$K"),0)),"")</f>
        <v>N/A</v>
      </c>
      <c r="AC901" s="39" t="str">
        <f t="array" ref="AC901">IFERROR(INDEX(INDIRECT("'"&amp;VLOOKUP($C901,ModMap!$A$2:$B$21,2,FALSE)&amp;"'!AC:AC"),MATCH($K901,INDIRECT("'"&amp;VLOOKUP($C901,ModMap!$A$2:$B$21,2,FALSE)&amp;"'!$K:$K"),0)),"")</f>
        <v/>
      </c>
      <c r="AD901" s="48" t="s">
        <v>33</v>
      </c>
      <c r="AE901" s="39" t="str">
        <f t="array" ref="AE901">IFERROR(INDEX(INDIRECT("'"&amp;VLOOKUP($C901,ModMap!$A$2:$B$21,2,FALSE)&amp;"'!AE:AE"),MATCH($K901,INDIRECT("'"&amp;VLOOKUP($C901,ModMap!$A$2:$B$21,2,FALSE)&amp;"'!$K:$K"),0)),"")</f>
        <v>Not Started</v>
      </c>
      <c r="AF901" s="39" t="str">
        <f t="array" ref="AF901">IFERROR(INDEX(INDIRECT("'"&amp;VLOOKUP($C901,ModMap!$A$2:$B$21,2,FALSE)&amp;"'!AF:AF"),MATCH($K901,INDIRECT("'"&amp;VLOOKUP($C901,ModMap!$A$2:$B$21,2,FALSE)&amp;"'!$K:$K"),0)),"")</f>
        <v>Unassigned</v>
      </c>
      <c r="AG901" s="48" t="s">
        <v>33</v>
      </c>
      <c r="AH901" s="39" t="str">
        <f t="array" ref="AH901">IFERROR(INDEX(INDIRECT("'"&amp;VLOOKUP($C901,ModMap!$A$2:$B$21,2,FALSE)&amp;"'!AH:AH"),MATCH($K901,INDIRECT("'"&amp;VLOOKUP($C901,ModMap!$A$2:$B$21,2,FALSE)&amp;"'!$K:$K"),0)),"")</f>
        <v>Not Started</v>
      </c>
      <c r="AI901" s="39" t="str">
        <f t="array" ref="AI901">IFERROR(INDEX(INDIRECT("'"&amp;VLOOKUP($C901,ModMap!$A$2:$B$21,2,FALSE)&amp;"'!AI:AI"),MATCH($K901,INDIRECT("'"&amp;VLOOKUP($C901,ModMap!$A$2:$B$21,2,FALSE)&amp;"'!$K:$K"),0)),"")</f>
        <v>Unassigned</v>
      </c>
      <c r="AJ901" s="44" t="s">
        <v>36</v>
      </c>
      <c r="AK901" s="39" t="str">
        <f t="array" ref="AK901">IFERROR(INDEX(INDIRECT("'"&amp;VLOOKUP($C901,ModMap!$A$2:$B$21,2,FALSE)&amp;"'!AK:AK"),MATCH($K901,INDIRECT("'"&amp;VLOOKUP($C901,ModMap!$A$2:$B$21,2,FALSE)&amp;"'!$K:$K"),0)),"")</f>
        <v>N/A</v>
      </c>
      <c r="AL901" s="39" t="str">
        <f t="array" ref="AL901">IFERROR(INDEX(INDIRECT("'"&amp;VLOOKUP($C901,ModMap!$A$2:$B$21,2,FALSE)&amp;"'!AL:AL"),MATCH($K901,INDIRECT("'"&amp;VLOOKUP($C901,ModMap!$A$2:$B$21,2,FALSE)&amp;"'!$K:$K"),0)),"")</f>
        <v/>
      </c>
      <c r="AM901" s="39">
        <f t="shared" si="1"/>
        <v>3</v>
      </c>
      <c r="AN901" s="39" t="str">
        <f t="shared" si="2"/>
        <v>Not Started</v>
      </c>
      <c r="AO901" s="40" t="str">
        <f t="array" ref="AO901">IFERROR(INDEX(INDIRECT("'"&amp;VLOOKUP($C901,ModMap!$A$2:$B$21,2,FALSE)&amp;"'!AO:AO"),MATCH($K901,INDIRECT("'"&amp;VLOOKUP($C901,ModMap!$A$2:$B$21,2,FALSE)&amp;"'!$K:$K"),0)),"")</f>
        <v/>
      </c>
      <c r="AP901" s="49" t="str">
        <f t="array" ref="AP901">IFERROR(HYPERLINK("#'"&amp;VLOOKUP($C901,ModMap!$A$2:$B$21,2,FALSE)&amp;"'!V"&amp;MATCH($K901,INDIRECT("'"&amp;VLOOKUP($C901,ModMap!$A$2:$B$21,2,FALSE)&amp;"'!$K:$K"),0),"Edit on module sheet"),"")</f>
        <v>Edit on module sheet</v>
      </c>
    </row>
    <row r="902" ht="42.0" customHeight="1">
      <c r="A902" s="50">
        <v>900.0</v>
      </c>
      <c r="B902" s="50">
        <v>900.0</v>
      </c>
      <c r="C902" s="50" t="s">
        <v>133</v>
      </c>
      <c r="D902" s="51" t="s">
        <v>134</v>
      </c>
      <c r="E902" s="30" t="s">
        <v>62</v>
      </c>
      <c r="F902" s="68" t="s">
        <v>1900</v>
      </c>
      <c r="G902" s="51" t="s">
        <v>1901</v>
      </c>
      <c r="H902" s="50" t="s">
        <v>2999</v>
      </c>
      <c r="I902" s="50" t="s">
        <v>3000</v>
      </c>
      <c r="J902" s="51" t="s">
        <v>3001</v>
      </c>
      <c r="K902" s="50" t="s">
        <v>3012</v>
      </c>
      <c r="L902" s="51" t="s">
        <v>1925</v>
      </c>
      <c r="M902" s="47" t="s">
        <v>200</v>
      </c>
      <c r="N902" s="50" t="s">
        <v>1907</v>
      </c>
      <c r="O902" s="50" t="s">
        <v>2956</v>
      </c>
      <c r="P902" s="51" t="s">
        <v>3004</v>
      </c>
      <c r="Q902" s="51" t="s">
        <v>3005</v>
      </c>
      <c r="R902" s="50" t="s">
        <v>1910</v>
      </c>
      <c r="S902" s="50" t="s">
        <v>1928</v>
      </c>
      <c r="T902" s="50" t="str">
        <f t="array" ref="T902">IFERROR(INDEX(INDIRECT("'"&amp;VLOOKUP($C902,ModMap!$A$2:$B$21,2,FALSE)&amp;"'!T:T"),MATCH($K902,INDIRECT("'"&amp;VLOOKUP($C902,ModMap!$A$2:$B$21,2,FALSE)&amp;"'!$K:$K"),0)),"")</f>
        <v>Unassigned</v>
      </c>
      <c r="U902" s="48" t="s">
        <v>33</v>
      </c>
      <c r="V902" s="50" t="str">
        <f t="array" ref="V902">IFERROR(INDEX(INDIRECT("'"&amp;VLOOKUP($C902,ModMap!$A$2:$B$21,2,FALSE)&amp;"'!V:V"),MATCH($K902,INDIRECT("'"&amp;VLOOKUP($C902,ModMap!$A$2:$B$21,2,FALSE)&amp;"'!$K:$K"),0)),"")</f>
        <v>Not Started</v>
      </c>
      <c r="W902" s="50" t="str">
        <f t="array" ref="W902">IFERROR(INDEX(INDIRECT("'"&amp;VLOOKUP($C902,ModMap!$A$2:$B$21,2,FALSE)&amp;"'!W:W"),MATCH($K902,INDIRECT("'"&amp;VLOOKUP($C902,ModMap!$A$2:$B$21,2,FALSE)&amp;"'!$K:$K"),0)),"")</f>
        <v>Unassigned</v>
      </c>
      <c r="X902" s="44" t="s">
        <v>36</v>
      </c>
      <c r="Y902" s="50" t="str">
        <f t="array" ref="Y902">IFERROR(INDEX(INDIRECT("'"&amp;VLOOKUP($C902,ModMap!$A$2:$B$21,2,FALSE)&amp;"'!Y:Y"),MATCH($K902,INDIRECT("'"&amp;VLOOKUP($C902,ModMap!$A$2:$B$21,2,FALSE)&amp;"'!$K:$K"),0)),"")</f>
        <v>N/A</v>
      </c>
      <c r="Z902" s="50" t="str">
        <f t="array" ref="Z902">IFERROR(INDEX(INDIRECT("'"&amp;VLOOKUP($C902,ModMap!$A$2:$B$21,2,FALSE)&amp;"'!Z:Z"),MATCH($K902,INDIRECT("'"&amp;VLOOKUP($C902,ModMap!$A$2:$B$21,2,FALSE)&amp;"'!$K:$K"),0)),"")</f>
        <v/>
      </c>
      <c r="AA902" s="44" t="s">
        <v>36</v>
      </c>
      <c r="AB902" s="50" t="str">
        <f t="array" ref="AB902">IFERROR(INDEX(INDIRECT("'"&amp;VLOOKUP($C902,ModMap!$A$2:$B$21,2,FALSE)&amp;"'!AB:AB"),MATCH($K902,INDIRECT("'"&amp;VLOOKUP($C902,ModMap!$A$2:$B$21,2,FALSE)&amp;"'!$K:$K"),0)),"")</f>
        <v>N/A</v>
      </c>
      <c r="AC902" s="50" t="str">
        <f t="array" ref="AC902">IFERROR(INDEX(INDIRECT("'"&amp;VLOOKUP($C902,ModMap!$A$2:$B$21,2,FALSE)&amp;"'!AC:AC"),MATCH($K902,INDIRECT("'"&amp;VLOOKUP($C902,ModMap!$A$2:$B$21,2,FALSE)&amp;"'!$K:$K"),0)),"")</f>
        <v/>
      </c>
      <c r="AD902" s="44" t="s">
        <v>36</v>
      </c>
      <c r="AE902" s="50" t="str">
        <f t="array" ref="AE902">IFERROR(INDEX(INDIRECT("'"&amp;VLOOKUP($C902,ModMap!$A$2:$B$21,2,FALSE)&amp;"'!AE:AE"),MATCH($K902,INDIRECT("'"&amp;VLOOKUP($C902,ModMap!$A$2:$B$21,2,FALSE)&amp;"'!$K:$K"),0)),"")</f>
        <v>N/A</v>
      </c>
      <c r="AF902" s="50" t="str">
        <f t="array" ref="AF902">IFERROR(INDEX(INDIRECT("'"&amp;VLOOKUP($C902,ModMap!$A$2:$B$21,2,FALSE)&amp;"'!AF:AF"),MATCH($K902,INDIRECT("'"&amp;VLOOKUP($C902,ModMap!$A$2:$B$21,2,FALSE)&amp;"'!$K:$K"),0)),"")</f>
        <v/>
      </c>
      <c r="AG902" s="48" t="s">
        <v>33</v>
      </c>
      <c r="AH902" s="50" t="str">
        <f t="array" ref="AH902">IFERROR(INDEX(INDIRECT("'"&amp;VLOOKUP($C902,ModMap!$A$2:$B$21,2,FALSE)&amp;"'!AH:AH"),MATCH($K902,INDIRECT("'"&amp;VLOOKUP($C902,ModMap!$A$2:$B$21,2,FALSE)&amp;"'!$K:$K"),0)),"")</f>
        <v>Not Started</v>
      </c>
      <c r="AI902" s="50" t="str">
        <f t="array" ref="AI902">IFERROR(INDEX(INDIRECT("'"&amp;VLOOKUP($C902,ModMap!$A$2:$B$21,2,FALSE)&amp;"'!AI:AI"),MATCH($K902,INDIRECT("'"&amp;VLOOKUP($C902,ModMap!$A$2:$B$21,2,FALSE)&amp;"'!$K:$K"),0)),"")</f>
        <v>Unassigned</v>
      </c>
      <c r="AJ902" s="44" t="s">
        <v>36</v>
      </c>
      <c r="AK902" s="50" t="str">
        <f t="array" ref="AK902">IFERROR(INDEX(INDIRECT("'"&amp;VLOOKUP($C902,ModMap!$A$2:$B$21,2,FALSE)&amp;"'!AK:AK"),MATCH($K902,INDIRECT("'"&amp;VLOOKUP($C902,ModMap!$A$2:$B$21,2,FALSE)&amp;"'!$K:$K"),0)),"")</f>
        <v>N/A</v>
      </c>
      <c r="AL902" s="50" t="str">
        <f t="array" ref="AL902">IFERROR(INDEX(INDIRECT("'"&amp;VLOOKUP($C902,ModMap!$A$2:$B$21,2,FALSE)&amp;"'!AL:AL"),MATCH($K902,INDIRECT("'"&amp;VLOOKUP($C902,ModMap!$A$2:$B$21,2,FALSE)&amp;"'!$K:$K"),0)),"")</f>
        <v/>
      </c>
      <c r="AM902" s="50">
        <f t="shared" si="1"/>
        <v>2</v>
      </c>
      <c r="AN902" s="50" t="str">
        <f t="shared" si="2"/>
        <v>Not Started</v>
      </c>
      <c r="AO902" s="51" t="str">
        <f t="array" ref="AO902">IFERROR(INDEX(INDIRECT("'"&amp;VLOOKUP($C902,ModMap!$A$2:$B$21,2,FALSE)&amp;"'!AO:AO"),MATCH($K902,INDIRECT("'"&amp;VLOOKUP($C902,ModMap!$A$2:$B$21,2,FALSE)&amp;"'!$K:$K"),0)),"")</f>
        <v/>
      </c>
      <c r="AP902" s="49" t="str">
        <f t="array" ref="AP902">IFERROR(HYPERLINK("#'"&amp;VLOOKUP($C902,ModMap!$A$2:$B$21,2,FALSE)&amp;"'!V"&amp;MATCH($K902,INDIRECT("'"&amp;VLOOKUP($C902,ModMap!$A$2:$B$21,2,FALSE)&amp;"'!$K:$K"),0),"Edit on module sheet"),"")</f>
        <v>Edit on module sheet</v>
      </c>
    </row>
    <row r="903" ht="42.0" customHeight="1">
      <c r="A903" s="39">
        <v>901.0</v>
      </c>
      <c r="B903" s="39">
        <v>901.0</v>
      </c>
      <c r="C903" s="39" t="s">
        <v>133</v>
      </c>
      <c r="D903" s="40" t="s">
        <v>134</v>
      </c>
      <c r="E903" s="31" t="s">
        <v>69</v>
      </c>
      <c r="F903" s="68" t="s">
        <v>1900</v>
      </c>
      <c r="G903" s="40" t="s">
        <v>1901</v>
      </c>
      <c r="H903" s="39" t="s">
        <v>2999</v>
      </c>
      <c r="I903" s="39" t="s">
        <v>3000</v>
      </c>
      <c r="J903" s="40" t="s">
        <v>3001</v>
      </c>
      <c r="K903" s="39" t="s">
        <v>4034</v>
      </c>
      <c r="L903" s="40" t="s">
        <v>4035</v>
      </c>
      <c r="M903" s="48" t="s">
        <v>434</v>
      </c>
      <c r="N903" s="39" t="s">
        <v>1907</v>
      </c>
      <c r="O903" s="39" t="s">
        <v>2956</v>
      </c>
      <c r="P903" s="40" t="s">
        <v>3004</v>
      </c>
      <c r="Q903" s="40" t="s">
        <v>3005</v>
      </c>
      <c r="R903" s="39" t="s">
        <v>1910</v>
      </c>
      <c r="S903" s="39" t="s">
        <v>69</v>
      </c>
      <c r="T903" s="39" t="str">
        <f t="array" ref="T903">IFERROR(INDEX(INDIRECT("'"&amp;VLOOKUP($C903,ModMap!$A$2:$B$21,2,FALSE)&amp;"'!T:T"),MATCH($K903,INDIRECT("'"&amp;VLOOKUP($C903,ModMap!$A$2:$B$21,2,FALSE)&amp;"'!$K:$K"),0)),"")</f>
        <v>Unassigned</v>
      </c>
      <c r="U903" s="48" t="s">
        <v>33</v>
      </c>
      <c r="V903" s="39" t="str">
        <f t="array" ref="V903">IFERROR(INDEX(INDIRECT("'"&amp;VLOOKUP($C903,ModMap!$A$2:$B$21,2,FALSE)&amp;"'!V:V"),MATCH($K903,INDIRECT("'"&amp;VLOOKUP($C903,ModMap!$A$2:$B$21,2,FALSE)&amp;"'!$K:$K"),0)),"")</f>
        <v>Not Started</v>
      </c>
      <c r="W903" s="39" t="str">
        <f t="array" ref="W903">IFERROR(INDEX(INDIRECT("'"&amp;VLOOKUP($C903,ModMap!$A$2:$B$21,2,FALSE)&amp;"'!W:W"),MATCH($K903,INDIRECT("'"&amp;VLOOKUP($C903,ModMap!$A$2:$B$21,2,FALSE)&amp;"'!$K:$K"),0)),"")</f>
        <v>Unassigned</v>
      </c>
      <c r="X903" s="44" t="s">
        <v>36</v>
      </c>
      <c r="Y903" s="39" t="str">
        <f t="array" ref="Y903">IFERROR(INDEX(INDIRECT("'"&amp;VLOOKUP($C903,ModMap!$A$2:$B$21,2,FALSE)&amp;"'!Y:Y"),MATCH($K903,INDIRECT("'"&amp;VLOOKUP($C903,ModMap!$A$2:$B$21,2,FALSE)&amp;"'!$K:$K"),0)),"")</f>
        <v>N/A</v>
      </c>
      <c r="Z903" s="39" t="str">
        <f t="array" ref="Z903">IFERROR(INDEX(INDIRECT("'"&amp;VLOOKUP($C903,ModMap!$A$2:$B$21,2,FALSE)&amp;"'!Z:Z"),MATCH($K903,INDIRECT("'"&amp;VLOOKUP($C903,ModMap!$A$2:$B$21,2,FALSE)&amp;"'!$K:$K"),0)),"")</f>
        <v/>
      </c>
      <c r="AA903" s="44" t="s">
        <v>36</v>
      </c>
      <c r="AB903" s="39" t="str">
        <f t="array" ref="AB903">IFERROR(INDEX(INDIRECT("'"&amp;VLOOKUP($C903,ModMap!$A$2:$B$21,2,FALSE)&amp;"'!AB:AB"),MATCH($K903,INDIRECT("'"&amp;VLOOKUP($C903,ModMap!$A$2:$B$21,2,FALSE)&amp;"'!$K:$K"),0)),"")</f>
        <v>N/A</v>
      </c>
      <c r="AC903" s="39" t="str">
        <f t="array" ref="AC903">IFERROR(INDEX(INDIRECT("'"&amp;VLOOKUP($C903,ModMap!$A$2:$B$21,2,FALSE)&amp;"'!AC:AC"),MATCH($K903,INDIRECT("'"&amp;VLOOKUP($C903,ModMap!$A$2:$B$21,2,FALSE)&amp;"'!$K:$K"),0)),"")</f>
        <v/>
      </c>
      <c r="AD903" s="48" t="s">
        <v>33</v>
      </c>
      <c r="AE903" s="39" t="str">
        <f t="array" ref="AE903">IFERROR(INDEX(INDIRECT("'"&amp;VLOOKUP($C903,ModMap!$A$2:$B$21,2,FALSE)&amp;"'!AE:AE"),MATCH($K903,INDIRECT("'"&amp;VLOOKUP($C903,ModMap!$A$2:$B$21,2,FALSE)&amp;"'!$K:$K"),0)),"")</f>
        <v>Not Started</v>
      </c>
      <c r="AF903" s="39" t="str">
        <f t="array" ref="AF903">IFERROR(INDEX(INDIRECT("'"&amp;VLOOKUP($C903,ModMap!$A$2:$B$21,2,FALSE)&amp;"'!AF:AF"),MATCH($K903,INDIRECT("'"&amp;VLOOKUP($C903,ModMap!$A$2:$B$21,2,FALSE)&amp;"'!$K:$K"),0)),"")</f>
        <v>Unassigned</v>
      </c>
      <c r="AG903" s="48" t="s">
        <v>33</v>
      </c>
      <c r="AH903" s="39" t="str">
        <f t="array" ref="AH903">IFERROR(INDEX(INDIRECT("'"&amp;VLOOKUP($C903,ModMap!$A$2:$B$21,2,FALSE)&amp;"'!AH:AH"),MATCH($K903,INDIRECT("'"&amp;VLOOKUP($C903,ModMap!$A$2:$B$21,2,FALSE)&amp;"'!$K:$K"),0)),"")</f>
        <v>Not Started</v>
      </c>
      <c r="AI903" s="39" t="str">
        <f t="array" ref="AI903">IFERROR(INDEX(INDIRECT("'"&amp;VLOOKUP($C903,ModMap!$A$2:$B$21,2,FALSE)&amp;"'!AI:AI"),MATCH($K903,INDIRECT("'"&amp;VLOOKUP($C903,ModMap!$A$2:$B$21,2,FALSE)&amp;"'!$K:$K"),0)),"")</f>
        <v>Unassigned</v>
      </c>
      <c r="AJ903" s="44" t="s">
        <v>36</v>
      </c>
      <c r="AK903" s="39" t="str">
        <f t="array" ref="AK903">IFERROR(INDEX(INDIRECT("'"&amp;VLOOKUP($C903,ModMap!$A$2:$B$21,2,FALSE)&amp;"'!AK:AK"),MATCH($K903,INDIRECT("'"&amp;VLOOKUP($C903,ModMap!$A$2:$B$21,2,FALSE)&amp;"'!$K:$K"),0)),"")</f>
        <v>N/A</v>
      </c>
      <c r="AL903" s="39" t="str">
        <f t="array" ref="AL903">IFERROR(INDEX(INDIRECT("'"&amp;VLOOKUP($C903,ModMap!$A$2:$B$21,2,FALSE)&amp;"'!AL:AL"),MATCH($K903,INDIRECT("'"&amp;VLOOKUP($C903,ModMap!$A$2:$B$21,2,FALSE)&amp;"'!$K:$K"),0)),"")</f>
        <v/>
      </c>
      <c r="AM903" s="39">
        <f t="shared" si="1"/>
        <v>3</v>
      </c>
      <c r="AN903" s="39" t="str">
        <f t="shared" si="2"/>
        <v>Not Started</v>
      </c>
      <c r="AO903" s="40" t="str">
        <f t="array" ref="AO903">IFERROR(INDEX(INDIRECT("'"&amp;VLOOKUP($C903,ModMap!$A$2:$B$21,2,FALSE)&amp;"'!AO:AO"),MATCH($K903,INDIRECT("'"&amp;VLOOKUP($C903,ModMap!$A$2:$B$21,2,FALSE)&amp;"'!$K:$K"),0)),"")</f>
        <v/>
      </c>
      <c r="AP903" s="49" t="str">
        <f t="array" ref="AP903">IFERROR(HYPERLINK("#'"&amp;VLOOKUP($C903,ModMap!$A$2:$B$21,2,FALSE)&amp;"'!V"&amp;MATCH($K903,INDIRECT("'"&amp;VLOOKUP($C903,ModMap!$A$2:$B$21,2,FALSE)&amp;"'!$K:$K"),0),"Edit on module sheet"),"")</f>
        <v>Edit on module sheet</v>
      </c>
    </row>
    <row r="904" ht="42.0" customHeight="1">
      <c r="A904" s="50">
        <v>902.0</v>
      </c>
      <c r="B904" s="50">
        <v>902.0</v>
      </c>
      <c r="C904" s="50" t="s">
        <v>133</v>
      </c>
      <c r="D904" s="51" t="s">
        <v>134</v>
      </c>
      <c r="E904" s="30" t="s">
        <v>62</v>
      </c>
      <c r="F904" s="68" t="s">
        <v>1900</v>
      </c>
      <c r="G904" s="51" t="s">
        <v>1901</v>
      </c>
      <c r="H904" s="50" t="s">
        <v>3015</v>
      </c>
      <c r="I904" s="50" t="s">
        <v>3016</v>
      </c>
      <c r="J904" s="51" t="s">
        <v>3018</v>
      </c>
      <c r="K904" s="50" t="s">
        <v>3020</v>
      </c>
      <c r="L904" s="51" t="s">
        <v>3021</v>
      </c>
      <c r="M904" s="47" t="s">
        <v>200</v>
      </c>
      <c r="N904" s="50" t="s">
        <v>1907</v>
      </c>
      <c r="O904" s="50" t="s">
        <v>2956</v>
      </c>
      <c r="P904" s="51" t="s">
        <v>1420</v>
      </c>
      <c r="Q904" s="51" t="s">
        <v>3022</v>
      </c>
      <c r="R904" s="50" t="s">
        <v>1910</v>
      </c>
      <c r="S904" s="50" t="s">
        <v>1911</v>
      </c>
      <c r="T904" s="50" t="str">
        <f t="array" ref="T904">IFERROR(INDEX(INDIRECT("'"&amp;VLOOKUP($C904,ModMap!$A$2:$B$21,2,FALSE)&amp;"'!T:T"),MATCH($K904,INDIRECT("'"&amp;VLOOKUP($C904,ModMap!$A$2:$B$21,2,FALSE)&amp;"'!$K:$K"),0)),"")</f>
        <v>Unassigned</v>
      </c>
      <c r="U904" s="48" t="s">
        <v>33</v>
      </c>
      <c r="V904" s="50" t="str">
        <f t="array" ref="V904">IFERROR(INDEX(INDIRECT("'"&amp;VLOOKUP($C904,ModMap!$A$2:$B$21,2,FALSE)&amp;"'!V:V"),MATCH($K904,INDIRECT("'"&amp;VLOOKUP($C904,ModMap!$A$2:$B$21,2,FALSE)&amp;"'!$K:$K"),0)),"")</f>
        <v>Not Started</v>
      </c>
      <c r="W904" s="50" t="str">
        <f t="array" ref="W904">IFERROR(INDEX(INDIRECT("'"&amp;VLOOKUP($C904,ModMap!$A$2:$B$21,2,FALSE)&amp;"'!W:W"),MATCH($K904,INDIRECT("'"&amp;VLOOKUP($C904,ModMap!$A$2:$B$21,2,FALSE)&amp;"'!$K:$K"),0)),"")</f>
        <v>Unassigned</v>
      </c>
      <c r="X904" s="44" t="s">
        <v>36</v>
      </c>
      <c r="Y904" s="50" t="str">
        <f t="array" ref="Y904">IFERROR(INDEX(INDIRECT("'"&amp;VLOOKUP($C904,ModMap!$A$2:$B$21,2,FALSE)&amp;"'!Y:Y"),MATCH($K904,INDIRECT("'"&amp;VLOOKUP($C904,ModMap!$A$2:$B$21,2,FALSE)&amp;"'!$K:$K"),0)),"")</f>
        <v>N/A</v>
      </c>
      <c r="Z904" s="50" t="str">
        <f t="array" ref="Z904">IFERROR(INDEX(INDIRECT("'"&amp;VLOOKUP($C904,ModMap!$A$2:$B$21,2,FALSE)&amp;"'!Z:Z"),MATCH($K904,INDIRECT("'"&amp;VLOOKUP($C904,ModMap!$A$2:$B$21,2,FALSE)&amp;"'!$K:$K"),0)),"")</f>
        <v/>
      </c>
      <c r="AA904" s="44" t="s">
        <v>36</v>
      </c>
      <c r="AB904" s="50" t="str">
        <f t="array" ref="AB904">IFERROR(INDEX(INDIRECT("'"&amp;VLOOKUP($C904,ModMap!$A$2:$B$21,2,FALSE)&amp;"'!AB:AB"),MATCH($K904,INDIRECT("'"&amp;VLOOKUP($C904,ModMap!$A$2:$B$21,2,FALSE)&amp;"'!$K:$K"),0)),"")</f>
        <v>N/A</v>
      </c>
      <c r="AC904" s="50" t="str">
        <f t="array" ref="AC904">IFERROR(INDEX(INDIRECT("'"&amp;VLOOKUP($C904,ModMap!$A$2:$B$21,2,FALSE)&amp;"'!AC:AC"),MATCH($K904,INDIRECT("'"&amp;VLOOKUP($C904,ModMap!$A$2:$B$21,2,FALSE)&amp;"'!$K:$K"),0)),"")</f>
        <v/>
      </c>
      <c r="AD904" s="44" t="s">
        <v>36</v>
      </c>
      <c r="AE904" s="50" t="str">
        <f t="array" ref="AE904">IFERROR(INDEX(INDIRECT("'"&amp;VLOOKUP($C904,ModMap!$A$2:$B$21,2,FALSE)&amp;"'!AE:AE"),MATCH($K904,INDIRECT("'"&amp;VLOOKUP($C904,ModMap!$A$2:$B$21,2,FALSE)&amp;"'!$K:$K"),0)),"")</f>
        <v>N/A</v>
      </c>
      <c r="AF904" s="50" t="str">
        <f t="array" ref="AF904">IFERROR(INDEX(INDIRECT("'"&amp;VLOOKUP($C904,ModMap!$A$2:$B$21,2,FALSE)&amp;"'!AF:AF"),MATCH($K904,INDIRECT("'"&amp;VLOOKUP($C904,ModMap!$A$2:$B$21,2,FALSE)&amp;"'!$K:$K"),0)),"")</f>
        <v/>
      </c>
      <c r="AG904" s="48" t="s">
        <v>33</v>
      </c>
      <c r="AH904" s="50" t="str">
        <f t="array" ref="AH904">IFERROR(INDEX(INDIRECT("'"&amp;VLOOKUP($C904,ModMap!$A$2:$B$21,2,FALSE)&amp;"'!AH:AH"),MATCH($K904,INDIRECT("'"&amp;VLOOKUP($C904,ModMap!$A$2:$B$21,2,FALSE)&amp;"'!$K:$K"),0)),"")</f>
        <v>Not Started</v>
      </c>
      <c r="AI904" s="50" t="str">
        <f t="array" ref="AI904">IFERROR(INDEX(INDIRECT("'"&amp;VLOOKUP($C904,ModMap!$A$2:$B$21,2,FALSE)&amp;"'!AI:AI"),MATCH($K904,INDIRECT("'"&amp;VLOOKUP($C904,ModMap!$A$2:$B$21,2,FALSE)&amp;"'!$K:$K"),0)),"")</f>
        <v>Unassigned</v>
      </c>
      <c r="AJ904" s="44" t="s">
        <v>36</v>
      </c>
      <c r="AK904" s="50" t="str">
        <f t="array" ref="AK904">IFERROR(INDEX(INDIRECT("'"&amp;VLOOKUP($C904,ModMap!$A$2:$B$21,2,FALSE)&amp;"'!AK:AK"),MATCH($K904,INDIRECT("'"&amp;VLOOKUP($C904,ModMap!$A$2:$B$21,2,FALSE)&amp;"'!$K:$K"),0)),"")</f>
        <v>N/A</v>
      </c>
      <c r="AL904" s="50" t="str">
        <f t="array" ref="AL904">IFERROR(INDEX(INDIRECT("'"&amp;VLOOKUP($C904,ModMap!$A$2:$B$21,2,FALSE)&amp;"'!AL:AL"),MATCH($K904,INDIRECT("'"&amp;VLOOKUP($C904,ModMap!$A$2:$B$21,2,FALSE)&amp;"'!$K:$K"),0)),"")</f>
        <v/>
      </c>
      <c r="AM904" s="50">
        <f t="shared" si="1"/>
        <v>2</v>
      </c>
      <c r="AN904" s="50" t="str">
        <f t="shared" si="2"/>
        <v>Not Started</v>
      </c>
      <c r="AO904" s="51" t="str">
        <f t="array" ref="AO904">IFERROR(INDEX(INDIRECT("'"&amp;VLOOKUP($C904,ModMap!$A$2:$B$21,2,FALSE)&amp;"'!AO:AO"),MATCH($K904,INDIRECT("'"&amp;VLOOKUP($C904,ModMap!$A$2:$B$21,2,FALSE)&amp;"'!$K:$K"),0)),"")</f>
        <v/>
      </c>
      <c r="AP904" s="49" t="str">
        <f t="array" ref="AP904">IFERROR(HYPERLINK("#'"&amp;VLOOKUP($C904,ModMap!$A$2:$B$21,2,FALSE)&amp;"'!V"&amp;MATCH($K904,INDIRECT("'"&amp;VLOOKUP($C904,ModMap!$A$2:$B$21,2,FALSE)&amp;"'!$K:$K"),0),"Edit on module sheet"),"")</f>
        <v>Edit on module sheet</v>
      </c>
    </row>
    <row r="905" ht="42.0" customHeight="1">
      <c r="A905" s="39">
        <v>903.0</v>
      </c>
      <c r="B905" s="39">
        <v>903.0</v>
      </c>
      <c r="C905" s="39" t="s">
        <v>133</v>
      </c>
      <c r="D905" s="40" t="s">
        <v>134</v>
      </c>
      <c r="E905" s="30" t="s">
        <v>62</v>
      </c>
      <c r="F905" s="68" t="s">
        <v>1900</v>
      </c>
      <c r="G905" s="40" t="s">
        <v>1901</v>
      </c>
      <c r="H905" s="39" t="s">
        <v>3015</v>
      </c>
      <c r="I905" s="39" t="s">
        <v>3016</v>
      </c>
      <c r="J905" s="40" t="s">
        <v>3018</v>
      </c>
      <c r="K905" s="39" t="s">
        <v>3023</v>
      </c>
      <c r="L905" s="40" t="s">
        <v>3024</v>
      </c>
      <c r="M905" s="47" t="s">
        <v>200</v>
      </c>
      <c r="N905" s="39" t="s">
        <v>1907</v>
      </c>
      <c r="O905" s="39" t="s">
        <v>2956</v>
      </c>
      <c r="P905" s="40" t="s">
        <v>1420</v>
      </c>
      <c r="Q905" s="40" t="s">
        <v>3022</v>
      </c>
      <c r="R905" s="39" t="s">
        <v>1910</v>
      </c>
      <c r="S905" s="39" t="s">
        <v>1920</v>
      </c>
      <c r="T905" s="39" t="str">
        <f t="array" ref="T905">IFERROR(INDEX(INDIRECT("'"&amp;VLOOKUP($C905,ModMap!$A$2:$B$21,2,FALSE)&amp;"'!T:T"),MATCH($K905,INDIRECT("'"&amp;VLOOKUP($C905,ModMap!$A$2:$B$21,2,FALSE)&amp;"'!$K:$K"),0)),"")</f>
        <v>Unassigned</v>
      </c>
      <c r="U905" s="48" t="s">
        <v>33</v>
      </c>
      <c r="V905" s="39" t="str">
        <f t="array" ref="V905">IFERROR(INDEX(INDIRECT("'"&amp;VLOOKUP($C905,ModMap!$A$2:$B$21,2,FALSE)&amp;"'!V:V"),MATCH($K905,INDIRECT("'"&amp;VLOOKUP($C905,ModMap!$A$2:$B$21,2,FALSE)&amp;"'!$K:$K"),0)),"")</f>
        <v>Not Started</v>
      </c>
      <c r="W905" s="39" t="str">
        <f t="array" ref="W905">IFERROR(INDEX(INDIRECT("'"&amp;VLOOKUP($C905,ModMap!$A$2:$B$21,2,FALSE)&amp;"'!W:W"),MATCH($K905,INDIRECT("'"&amp;VLOOKUP($C905,ModMap!$A$2:$B$21,2,FALSE)&amp;"'!$K:$K"),0)),"")</f>
        <v>Unassigned</v>
      </c>
      <c r="X905" s="44" t="s">
        <v>36</v>
      </c>
      <c r="Y905" s="39" t="str">
        <f t="array" ref="Y905">IFERROR(INDEX(INDIRECT("'"&amp;VLOOKUP($C905,ModMap!$A$2:$B$21,2,FALSE)&amp;"'!Y:Y"),MATCH($K905,INDIRECT("'"&amp;VLOOKUP($C905,ModMap!$A$2:$B$21,2,FALSE)&amp;"'!$K:$K"),0)),"")</f>
        <v>N/A</v>
      </c>
      <c r="Z905" s="39" t="str">
        <f t="array" ref="Z905">IFERROR(INDEX(INDIRECT("'"&amp;VLOOKUP($C905,ModMap!$A$2:$B$21,2,FALSE)&amp;"'!Z:Z"),MATCH($K905,INDIRECT("'"&amp;VLOOKUP($C905,ModMap!$A$2:$B$21,2,FALSE)&amp;"'!$K:$K"),0)),"")</f>
        <v/>
      </c>
      <c r="AA905" s="44" t="s">
        <v>36</v>
      </c>
      <c r="AB905" s="39" t="str">
        <f t="array" ref="AB905">IFERROR(INDEX(INDIRECT("'"&amp;VLOOKUP($C905,ModMap!$A$2:$B$21,2,FALSE)&amp;"'!AB:AB"),MATCH($K905,INDIRECT("'"&amp;VLOOKUP($C905,ModMap!$A$2:$B$21,2,FALSE)&amp;"'!$K:$K"),0)),"")</f>
        <v>N/A</v>
      </c>
      <c r="AC905" s="39" t="str">
        <f t="array" ref="AC905">IFERROR(INDEX(INDIRECT("'"&amp;VLOOKUP($C905,ModMap!$A$2:$B$21,2,FALSE)&amp;"'!AC:AC"),MATCH($K905,INDIRECT("'"&amp;VLOOKUP($C905,ModMap!$A$2:$B$21,2,FALSE)&amp;"'!$K:$K"),0)),"")</f>
        <v/>
      </c>
      <c r="AD905" s="48" t="s">
        <v>33</v>
      </c>
      <c r="AE905" s="39" t="str">
        <f t="array" ref="AE905">IFERROR(INDEX(INDIRECT("'"&amp;VLOOKUP($C905,ModMap!$A$2:$B$21,2,FALSE)&amp;"'!AE:AE"),MATCH($K905,INDIRECT("'"&amp;VLOOKUP($C905,ModMap!$A$2:$B$21,2,FALSE)&amp;"'!$K:$K"),0)),"")</f>
        <v>Not Started</v>
      </c>
      <c r="AF905" s="39" t="str">
        <f t="array" ref="AF905">IFERROR(INDEX(INDIRECT("'"&amp;VLOOKUP($C905,ModMap!$A$2:$B$21,2,FALSE)&amp;"'!AF:AF"),MATCH($K905,INDIRECT("'"&amp;VLOOKUP($C905,ModMap!$A$2:$B$21,2,FALSE)&amp;"'!$K:$K"),0)),"")</f>
        <v>Unassigned</v>
      </c>
      <c r="AG905" s="48" t="s">
        <v>33</v>
      </c>
      <c r="AH905" s="39" t="str">
        <f t="array" ref="AH905">IFERROR(INDEX(INDIRECT("'"&amp;VLOOKUP($C905,ModMap!$A$2:$B$21,2,FALSE)&amp;"'!AH:AH"),MATCH($K905,INDIRECT("'"&amp;VLOOKUP($C905,ModMap!$A$2:$B$21,2,FALSE)&amp;"'!$K:$K"),0)),"")</f>
        <v>Not Started</v>
      </c>
      <c r="AI905" s="39" t="str">
        <f t="array" ref="AI905">IFERROR(INDEX(INDIRECT("'"&amp;VLOOKUP($C905,ModMap!$A$2:$B$21,2,FALSE)&amp;"'!AI:AI"),MATCH($K905,INDIRECT("'"&amp;VLOOKUP($C905,ModMap!$A$2:$B$21,2,FALSE)&amp;"'!$K:$K"),0)),"")</f>
        <v>Unassigned</v>
      </c>
      <c r="AJ905" s="44" t="s">
        <v>36</v>
      </c>
      <c r="AK905" s="39" t="str">
        <f t="array" ref="AK905">IFERROR(INDEX(INDIRECT("'"&amp;VLOOKUP($C905,ModMap!$A$2:$B$21,2,FALSE)&amp;"'!AK:AK"),MATCH($K905,INDIRECT("'"&amp;VLOOKUP($C905,ModMap!$A$2:$B$21,2,FALSE)&amp;"'!$K:$K"),0)),"")</f>
        <v>N/A</v>
      </c>
      <c r="AL905" s="39" t="str">
        <f t="array" ref="AL905">IFERROR(INDEX(INDIRECT("'"&amp;VLOOKUP($C905,ModMap!$A$2:$B$21,2,FALSE)&amp;"'!AL:AL"),MATCH($K905,INDIRECT("'"&amp;VLOOKUP($C905,ModMap!$A$2:$B$21,2,FALSE)&amp;"'!$K:$K"),0)),"")</f>
        <v/>
      </c>
      <c r="AM905" s="39">
        <f t="shared" si="1"/>
        <v>3</v>
      </c>
      <c r="AN905" s="39" t="str">
        <f t="shared" si="2"/>
        <v>Not Started</v>
      </c>
      <c r="AO905" s="40" t="str">
        <f t="array" ref="AO905">IFERROR(INDEX(INDIRECT("'"&amp;VLOOKUP($C905,ModMap!$A$2:$B$21,2,FALSE)&amp;"'!AO:AO"),MATCH($K905,INDIRECT("'"&amp;VLOOKUP($C905,ModMap!$A$2:$B$21,2,FALSE)&amp;"'!$K:$K"),0)),"")</f>
        <v/>
      </c>
      <c r="AP905" s="49" t="str">
        <f t="array" ref="AP905">IFERROR(HYPERLINK("#'"&amp;VLOOKUP($C905,ModMap!$A$2:$B$21,2,FALSE)&amp;"'!V"&amp;MATCH($K905,INDIRECT("'"&amp;VLOOKUP($C905,ModMap!$A$2:$B$21,2,FALSE)&amp;"'!$K:$K"),0),"Edit on module sheet"),"")</f>
        <v>Edit on module sheet</v>
      </c>
    </row>
    <row r="906" ht="42.0" customHeight="1">
      <c r="A906" s="50">
        <v>904.0</v>
      </c>
      <c r="B906" s="50">
        <v>904.0</v>
      </c>
      <c r="C906" s="50" t="s">
        <v>133</v>
      </c>
      <c r="D906" s="51" t="s">
        <v>134</v>
      </c>
      <c r="E906" s="30" t="s">
        <v>62</v>
      </c>
      <c r="F906" s="68" t="s">
        <v>1900</v>
      </c>
      <c r="G906" s="51" t="s">
        <v>1901</v>
      </c>
      <c r="H906" s="50" t="s">
        <v>3015</v>
      </c>
      <c r="I906" s="50" t="s">
        <v>3016</v>
      </c>
      <c r="J906" s="51" t="s">
        <v>3018</v>
      </c>
      <c r="K906" s="50" t="s">
        <v>3027</v>
      </c>
      <c r="L906" s="51" t="s">
        <v>1925</v>
      </c>
      <c r="M906" s="47" t="s">
        <v>200</v>
      </c>
      <c r="N906" s="50" t="s">
        <v>1907</v>
      </c>
      <c r="O906" s="50" t="s">
        <v>2956</v>
      </c>
      <c r="P906" s="51" t="s">
        <v>1420</v>
      </c>
      <c r="Q906" s="51" t="s">
        <v>3022</v>
      </c>
      <c r="R906" s="50" t="s">
        <v>1910</v>
      </c>
      <c r="S906" s="50" t="s">
        <v>1928</v>
      </c>
      <c r="T906" s="50" t="str">
        <f t="array" ref="T906">IFERROR(INDEX(INDIRECT("'"&amp;VLOOKUP($C906,ModMap!$A$2:$B$21,2,FALSE)&amp;"'!T:T"),MATCH($K906,INDIRECT("'"&amp;VLOOKUP($C906,ModMap!$A$2:$B$21,2,FALSE)&amp;"'!$K:$K"),0)),"")</f>
        <v>Unassigned</v>
      </c>
      <c r="U906" s="48" t="s">
        <v>33</v>
      </c>
      <c r="V906" s="50" t="str">
        <f t="array" ref="V906">IFERROR(INDEX(INDIRECT("'"&amp;VLOOKUP($C906,ModMap!$A$2:$B$21,2,FALSE)&amp;"'!V:V"),MATCH($K906,INDIRECT("'"&amp;VLOOKUP($C906,ModMap!$A$2:$B$21,2,FALSE)&amp;"'!$K:$K"),0)),"")</f>
        <v>Not Started</v>
      </c>
      <c r="W906" s="50" t="str">
        <f t="array" ref="W906">IFERROR(INDEX(INDIRECT("'"&amp;VLOOKUP($C906,ModMap!$A$2:$B$21,2,FALSE)&amp;"'!W:W"),MATCH($K906,INDIRECT("'"&amp;VLOOKUP($C906,ModMap!$A$2:$B$21,2,FALSE)&amp;"'!$K:$K"),0)),"")</f>
        <v>Unassigned</v>
      </c>
      <c r="X906" s="44" t="s">
        <v>36</v>
      </c>
      <c r="Y906" s="50" t="str">
        <f t="array" ref="Y906">IFERROR(INDEX(INDIRECT("'"&amp;VLOOKUP($C906,ModMap!$A$2:$B$21,2,FALSE)&amp;"'!Y:Y"),MATCH($K906,INDIRECT("'"&amp;VLOOKUP($C906,ModMap!$A$2:$B$21,2,FALSE)&amp;"'!$K:$K"),0)),"")</f>
        <v>N/A</v>
      </c>
      <c r="Z906" s="50" t="str">
        <f t="array" ref="Z906">IFERROR(INDEX(INDIRECT("'"&amp;VLOOKUP($C906,ModMap!$A$2:$B$21,2,FALSE)&amp;"'!Z:Z"),MATCH($K906,INDIRECT("'"&amp;VLOOKUP($C906,ModMap!$A$2:$B$21,2,FALSE)&amp;"'!$K:$K"),0)),"")</f>
        <v/>
      </c>
      <c r="AA906" s="44" t="s">
        <v>36</v>
      </c>
      <c r="AB906" s="50" t="str">
        <f t="array" ref="AB906">IFERROR(INDEX(INDIRECT("'"&amp;VLOOKUP($C906,ModMap!$A$2:$B$21,2,FALSE)&amp;"'!AB:AB"),MATCH($K906,INDIRECT("'"&amp;VLOOKUP($C906,ModMap!$A$2:$B$21,2,FALSE)&amp;"'!$K:$K"),0)),"")</f>
        <v>N/A</v>
      </c>
      <c r="AC906" s="50" t="str">
        <f t="array" ref="AC906">IFERROR(INDEX(INDIRECT("'"&amp;VLOOKUP($C906,ModMap!$A$2:$B$21,2,FALSE)&amp;"'!AC:AC"),MATCH($K906,INDIRECT("'"&amp;VLOOKUP($C906,ModMap!$A$2:$B$21,2,FALSE)&amp;"'!$K:$K"),0)),"")</f>
        <v/>
      </c>
      <c r="AD906" s="44" t="s">
        <v>36</v>
      </c>
      <c r="AE906" s="50" t="str">
        <f t="array" ref="AE906">IFERROR(INDEX(INDIRECT("'"&amp;VLOOKUP($C906,ModMap!$A$2:$B$21,2,FALSE)&amp;"'!AE:AE"),MATCH($K906,INDIRECT("'"&amp;VLOOKUP($C906,ModMap!$A$2:$B$21,2,FALSE)&amp;"'!$K:$K"),0)),"")</f>
        <v>N/A</v>
      </c>
      <c r="AF906" s="50" t="str">
        <f t="array" ref="AF906">IFERROR(INDEX(INDIRECT("'"&amp;VLOOKUP($C906,ModMap!$A$2:$B$21,2,FALSE)&amp;"'!AF:AF"),MATCH($K906,INDIRECT("'"&amp;VLOOKUP($C906,ModMap!$A$2:$B$21,2,FALSE)&amp;"'!$K:$K"),0)),"")</f>
        <v/>
      </c>
      <c r="AG906" s="48" t="s">
        <v>33</v>
      </c>
      <c r="AH906" s="50" t="str">
        <f t="array" ref="AH906">IFERROR(INDEX(INDIRECT("'"&amp;VLOOKUP($C906,ModMap!$A$2:$B$21,2,FALSE)&amp;"'!AH:AH"),MATCH($K906,INDIRECT("'"&amp;VLOOKUP($C906,ModMap!$A$2:$B$21,2,FALSE)&amp;"'!$K:$K"),0)),"")</f>
        <v>Not Started</v>
      </c>
      <c r="AI906" s="50" t="str">
        <f t="array" ref="AI906">IFERROR(INDEX(INDIRECT("'"&amp;VLOOKUP($C906,ModMap!$A$2:$B$21,2,FALSE)&amp;"'!AI:AI"),MATCH($K906,INDIRECT("'"&amp;VLOOKUP($C906,ModMap!$A$2:$B$21,2,FALSE)&amp;"'!$K:$K"),0)),"")</f>
        <v>Unassigned</v>
      </c>
      <c r="AJ906" s="44" t="s">
        <v>36</v>
      </c>
      <c r="AK906" s="50" t="str">
        <f t="array" ref="AK906">IFERROR(INDEX(INDIRECT("'"&amp;VLOOKUP($C906,ModMap!$A$2:$B$21,2,FALSE)&amp;"'!AK:AK"),MATCH($K906,INDIRECT("'"&amp;VLOOKUP($C906,ModMap!$A$2:$B$21,2,FALSE)&amp;"'!$K:$K"),0)),"")</f>
        <v>N/A</v>
      </c>
      <c r="AL906" s="50" t="str">
        <f t="array" ref="AL906">IFERROR(INDEX(INDIRECT("'"&amp;VLOOKUP($C906,ModMap!$A$2:$B$21,2,FALSE)&amp;"'!AL:AL"),MATCH($K906,INDIRECT("'"&amp;VLOOKUP($C906,ModMap!$A$2:$B$21,2,FALSE)&amp;"'!$K:$K"),0)),"")</f>
        <v/>
      </c>
      <c r="AM906" s="50">
        <f t="shared" si="1"/>
        <v>2</v>
      </c>
      <c r="AN906" s="50" t="str">
        <f t="shared" si="2"/>
        <v>Not Started</v>
      </c>
      <c r="AO906" s="51" t="str">
        <f t="array" ref="AO906">IFERROR(INDEX(INDIRECT("'"&amp;VLOOKUP($C906,ModMap!$A$2:$B$21,2,FALSE)&amp;"'!AO:AO"),MATCH($K906,INDIRECT("'"&amp;VLOOKUP($C906,ModMap!$A$2:$B$21,2,FALSE)&amp;"'!$K:$K"),0)),"")</f>
        <v/>
      </c>
      <c r="AP906" s="49" t="str">
        <f t="array" ref="AP906">IFERROR(HYPERLINK("#'"&amp;VLOOKUP($C906,ModMap!$A$2:$B$21,2,FALSE)&amp;"'!V"&amp;MATCH($K906,INDIRECT("'"&amp;VLOOKUP($C906,ModMap!$A$2:$B$21,2,FALSE)&amp;"'!$K:$K"),0),"Edit on module sheet"),"")</f>
        <v>Edit on module sheet</v>
      </c>
    </row>
    <row r="907" ht="42.0" customHeight="1">
      <c r="A907" s="39">
        <v>905.0</v>
      </c>
      <c r="B907" s="39">
        <v>905.0</v>
      </c>
      <c r="C907" s="39" t="s">
        <v>133</v>
      </c>
      <c r="D907" s="40" t="s">
        <v>134</v>
      </c>
      <c r="E907" s="31" t="s">
        <v>69</v>
      </c>
      <c r="F907" s="68" t="s">
        <v>1900</v>
      </c>
      <c r="G907" s="40" t="s">
        <v>1901</v>
      </c>
      <c r="H907" s="39" t="s">
        <v>3015</v>
      </c>
      <c r="I907" s="39" t="s">
        <v>3016</v>
      </c>
      <c r="J907" s="40" t="s">
        <v>3018</v>
      </c>
      <c r="K907" s="39" t="s">
        <v>4036</v>
      </c>
      <c r="L907" s="40" t="s">
        <v>4037</v>
      </c>
      <c r="M907" s="48" t="s">
        <v>434</v>
      </c>
      <c r="N907" s="39" t="s">
        <v>1907</v>
      </c>
      <c r="O907" s="39" t="s">
        <v>2956</v>
      </c>
      <c r="P907" s="40" t="s">
        <v>1420</v>
      </c>
      <c r="Q907" s="40" t="s">
        <v>3022</v>
      </c>
      <c r="R907" s="39" t="s">
        <v>1910</v>
      </c>
      <c r="S907" s="39" t="s">
        <v>69</v>
      </c>
      <c r="T907" s="39" t="str">
        <f t="array" ref="T907">IFERROR(INDEX(INDIRECT("'"&amp;VLOOKUP($C907,ModMap!$A$2:$B$21,2,FALSE)&amp;"'!T:T"),MATCH($K907,INDIRECT("'"&amp;VLOOKUP($C907,ModMap!$A$2:$B$21,2,FALSE)&amp;"'!$K:$K"),0)),"")</f>
        <v>Unassigned</v>
      </c>
      <c r="U907" s="48" t="s">
        <v>33</v>
      </c>
      <c r="V907" s="39" t="str">
        <f t="array" ref="V907">IFERROR(INDEX(INDIRECT("'"&amp;VLOOKUP($C907,ModMap!$A$2:$B$21,2,FALSE)&amp;"'!V:V"),MATCH($K907,INDIRECT("'"&amp;VLOOKUP($C907,ModMap!$A$2:$B$21,2,FALSE)&amp;"'!$K:$K"),0)),"")</f>
        <v>Not Started</v>
      </c>
      <c r="W907" s="39" t="str">
        <f t="array" ref="W907">IFERROR(INDEX(INDIRECT("'"&amp;VLOOKUP($C907,ModMap!$A$2:$B$21,2,FALSE)&amp;"'!W:W"),MATCH($K907,INDIRECT("'"&amp;VLOOKUP($C907,ModMap!$A$2:$B$21,2,FALSE)&amp;"'!$K:$K"),0)),"")</f>
        <v>Unassigned</v>
      </c>
      <c r="X907" s="44" t="s">
        <v>36</v>
      </c>
      <c r="Y907" s="39" t="str">
        <f t="array" ref="Y907">IFERROR(INDEX(INDIRECT("'"&amp;VLOOKUP($C907,ModMap!$A$2:$B$21,2,FALSE)&amp;"'!Y:Y"),MATCH($K907,INDIRECT("'"&amp;VLOOKUP($C907,ModMap!$A$2:$B$21,2,FALSE)&amp;"'!$K:$K"),0)),"")</f>
        <v>N/A</v>
      </c>
      <c r="Z907" s="39" t="str">
        <f t="array" ref="Z907">IFERROR(INDEX(INDIRECT("'"&amp;VLOOKUP($C907,ModMap!$A$2:$B$21,2,FALSE)&amp;"'!Z:Z"),MATCH($K907,INDIRECT("'"&amp;VLOOKUP($C907,ModMap!$A$2:$B$21,2,FALSE)&amp;"'!$K:$K"),0)),"")</f>
        <v/>
      </c>
      <c r="AA907" s="44" t="s">
        <v>36</v>
      </c>
      <c r="AB907" s="39" t="str">
        <f t="array" ref="AB907">IFERROR(INDEX(INDIRECT("'"&amp;VLOOKUP($C907,ModMap!$A$2:$B$21,2,FALSE)&amp;"'!AB:AB"),MATCH($K907,INDIRECT("'"&amp;VLOOKUP($C907,ModMap!$A$2:$B$21,2,FALSE)&amp;"'!$K:$K"),0)),"")</f>
        <v>N/A</v>
      </c>
      <c r="AC907" s="39" t="str">
        <f t="array" ref="AC907">IFERROR(INDEX(INDIRECT("'"&amp;VLOOKUP($C907,ModMap!$A$2:$B$21,2,FALSE)&amp;"'!AC:AC"),MATCH($K907,INDIRECT("'"&amp;VLOOKUP($C907,ModMap!$A$2:$B$21,2,FALSE)&amp;"'!$K:$K"),0)),"")</f>
        <v/>
      </c>
      <c r="AD907" s="48" t="s">
        <v>33</v>
      </c>
      <c r="AE907" s="39" t="str">
        <f t="array" ref="AE907">IFERROR(INDEX(INDIRECT("'"&amp;VLOOKUP($C907,ModMap!$A$2:$B$21,2,FALSE)&amp;"'!AE:AE"),MATCH($K907,INDIRECT("'"&amp;VLOOKUP($C907,ModMap!$A$2:$B$21,2,FALSE)&amp;"'!$K:$K"),0)),"")</f>
        <v>Not Started</v>
      </c>
      <c r="AF907" s="39" t="str">
        <f t="array" ref="AF907">IFERROR(INDEX(INDIRECT("'"&amp;VLOOKUP($C907,ModMap!$A$2:$B$21,2,FALSE)&amp;"'!AF:AF"),MATCH($K907,INDIRECT("'"&amp;VLOOKUP($C907,ModMap!$A$2:$B$21,2,FALSE)&amp;"'!$K:$K"),0)),"")</f>
        <v>Unassigned</v>
      </c>
      <c r="AG907" s="48" t="s">
        <v>33</v>
      </c>
      <c r="AH907" s="39" t="str">
        <f t="array" ref="AH907">IFERROR(INDEX(INDIRECT("'"&amp;VLOOKUP($C907,ModMap!$A$2:$B$21,2,FALSE)&amp;"'!AH:AH"),MATCH($K907,INDIRECT("'"&amp;VLOOKUP($C907,ModMap!$A$2:$B$21,2,FALSE)&amp;"'!$K:$K"),0)),"")</f>
        <v>Not Started</v>
      </c>
      <c r="AI907" s="39" t="str">
        <f t="array" ref="AI907">IFERROR(INDEX(INDIRECT("'"&amp;VLOOKUP($C907,ModMap!$A$2:$B$21,2,FALSE)&amp;"'!AI:AI"),MATCH($K907,INDIRECT("'"&amp;VLOOKUP($C907,ModMap!$A$2:$B$21,2,FALSE)&amp;"'!$K:$K"),0)),"")</f>
        <v>Unassigned</v>
      </c>
      <c r="AJ907" s="44" t="s">
        <v>36</v>
      </c>
      <c r="AK907" s="39" t="str">
        <f t="array" ref="AK907">IFERROR(INDEX(INDIRECT("'"&amp;VLOOKUP($C907,ModMap!$A$2:$B$21,2,FALSE)&amp;"'!AK:AK"),MATCH($K907,INDIRECT("'"&amp;VLOOKUP($C907,ModMap!$A$2:$B$21,2,FALSE)&amp;"'!$K:$K"),0)),"")</f>
        <v>N/A</v>
      </c>
      <c r="AL907" s="39" t="str">
        <f t="array" ref="AL907">IFERROR(INDEX(INDIRECT("'"&amp;VLOOKUP($C907,ModMap!$A$2:$B$21,2,FALSE)&amp;"'!AL:AL"),MATCH($K907,INDIRECT("'"&amp;VLOOKUP($C907,ModMap!$A$2:$B$21,2,FALSE)&amp;"'!$K:$K"),0)),"")</f>
        <v/>
      </c>
      <c r="AM907" s="39">
        <f t="shared" si="1"/>
        <v>3</v>
      </c>
      <c r="AN907" s="39" t="str">
        <f t="shared" si="2"/>
        <v>Not Started</v>
      </c>
      <c r="AO907" s="40" t="str">
        <f t="array" ref="AO907">IFERROR(INDEX(INDIRECT("'"&amp;VLOOKUP($C907,ModMap!$A$2:$B$21,2,FALSE)&amp;"'!AO:AO"),MATCH($K907,INDIRECT("'"&amp;VLOOKUP($C907,ModMap!$A$2:$B$21,2,FALSE)&amp;"'!$K:$K"),0)),"")</f>
        <v/>
      </c>
      <c r="AP907" s="49" t="str">
        <f t="array" ref="AP907">IFERROR(HYPERLINK("#'"&amp;VLOOKUP($C907,ModMap!$A$2:$B$21,2,FALSE)&amp;"'!V"&amp;MATCH($K907,INDIRECT("'"&amp;VLOOKUP($C907,ModMap!$A$2:$B$21,2,FALSE)&amp;"'!$K:$K"),0),"Edit on module sheet"),"")</f>
        <v>Edit on module sheet</v>
      </c>
    </row>
    <row r="908" ht="42.0" customHeight="1">
      <c r="A908" s="50">
        <v>906.0</v>
      </c>
      <c r="B908" s="50">
        <v>906.0</v>
      </c>
      <c r="C908" s="50" t="s">
        <v>133</v>
      </c>
      <c r="D908" s="51" t="s">
        <v>134</v>
      </c>
      <c r="E908" s="30" t="s">
        <v>62</v>
      </c>
      <c r="F908" s="68" t="s">
        <v>1900</v>
      </c>
      <c r="G908" s="51" t="s">
        <v>1901</v>
      </c>
      <c r="H908" s="50" t="s">
        <v>3028</v>
      </c>
      <c r="I908" s="50" t="s">
        <v>3029</v>
      </c>
      <c r="J908" s="51" t="s">
        <v>3030</v>
      </c>
      <c r="K908" s="50" t="s">
        <v>3031</v>
      </c>
      <c r="L908" s="51" t="s">
        <v>3032</v>
      </c>
      <c r="M908" s="47" t="s">
        <v>200</v>
      </c>
      <c r="N908" s="50" t="s">
        <v>1907</v>
      </c>
      <c r="O908" s="50" t="s">
        <v>3033</v>
      </c>
      <c r="P908" s="51" t="s">
        <v>3034</v>
      </c>
      <c r="Q908" s="51" t="s">
        <v>3035</v>
      </c>
      <c r="R908" s="50" t="s">
        <v>1910</v>
      </c>
      <c r="S908" s="50" t="s">
        <v>62</v>
      </c>
      <c r="T908" s="50" t="str">
        <f t="array" ref="T908">IFERROR(INDEX(INDIRECT("'"&amp;VLOOKUP($C908,ModMap!$A$2:$B$21,2,FALSE)&amp;"'!T:T"),MATCH($K908,INDIRECT("'"&amp;VLOOKUP($C908,ModMap!$A$2:$B$21,2,FALSE)&amp;"'!$K:$K"),0)),"")</f>
        <v>Unassigned</v>
      </c>
      <c r="U908" s="44" t="s">
        <v>36</v>
      </c>
      <c r="V908" s="50" t="str">
        <f t="array" ref="V908">IFERROR(INDEX(INDIRECT("'"&amp;VLOOKUP($C908,ModMap!$A$2:$B$21,2,FALSE)&amp;"'!V:V"),MATCH($K908,INDIRECT("'"&amp;VLOOKUP($C908,ModMap!$A$2:$B$21,2,FALSE)&amp;"'!$K:$K"),0)),"")</f>
        <v>N/A</v>
      </c>
      <c r="W908" s="50" t="str">
        <f t="array" ref="W908">IFERROR(INDEX(INDIRECT("'"&amp;VLOOKUP($C908,ModMap!$A$2:$B$21,2,FALSE)&amp;"'!W:W"),MATCH($K908,INDIRECT("'"&amp;VLOOKUP($C908,ModMap!$A$2:$B$21,2,FALSE)&amp;"'!$K:$K"),0)),"")</f>
        <v/>
      </c>
      <c r="X908" s="44" t="s">
        <v>36</v>
      </c>
      <c r="Y908" s="50" t="str">
        <f t="array" ref="Y908">IFERROR(INDEX(INDIRECT("'"&amp;VLOOKUP($C908,ModMap!$A$2:$B$21,2,FALSE)&amp;"'!Y:Y"),MATCH($K908,INDIRECT("'"&amp;VLOOKUP($C908,ModMap!$A$2:$B$21,2,FALSE)&amp;"'!$K:$K"),0)),"")</f>
        <v>N/A</v>
      </c>
      <c r="Z908" s="50" t="str">
        <f t="array" ref="Z908">IFERROR(INDEX(INDIRECT("'"&amp;VLOOKUP($C908,ModMap!$A$2:$B$21,2,FALSE)&amp;"'!Z:Z"),MATCH($K908,INDIRECT("'"&amp;VLOOKUP($C908,ModMap!$A$2:$B$21,2,FALSE)&amp;"'!$K:$K"),0)),"")</f>
        <v/>
      </c>
      <c r="AA908" s="44" t="s">
        <v>36</v>
      </c>
      <c r="AB908" s="50" t="str">
        <f t="array" ref="AB908">IFERROR(INDEX(INDIRECT("'"&amp;VLOOKUP($C908,ModMap!$A$2:$B$21,2,FALSE)&amp;"'!AB:AB"),MATCH($K908,INDIRECT("'"&amp;VLOOKUP($C908,ModMap!$A$2:$B$21,2,FALSE)&amp;"'!$K:$K"),0)),"")</f>
        <v>N/A</v>
      </c>
      <c r="AC908" s="50" t="str">
        <f t="array" ref="AC908">IFERROR(INDEX(INDIRECT("'"&amp;VLOOKUP($C908,ModMap!$A$2:$B$21,2,FALSE)&amp;"'!AC:AC"),MATCH($K908,INDIRECT("'"&amp;VLOOKUP($C908,ModMap!$A$2:$B$21,2,FALSE)&amp;"'!$K:$K"),0)),"")</f>
        <v/>
      </c>
      <c r="AD908" s="44" t="s">
        <v>36</v>
      </c>
      <c r="AE908" s="50" t="str">
        <f t="array" ref="AE908">IFERROR(INDEX(INDIRECT("'"&amp;VLOOKUP($C908,ModMap!$A$2:$B$21,2,FALSE)&amp;"'!AE:AE"),MATCH($K908,INDIRECT("'"&amp;VLOOKUP($C908,ModMap!$A$2:$B$21,2,FALSE)&amp;"'!$K:$K"),0)),"")</f>
        <v>N/A</v>
      </c>
      <c r="AF908" s="50" t="str">
        <f t="array" ref="AF908">IFERROR(INDEX(INDIRECT("'"&amp;VLOOKUP($C908,ModMap!$A$2:$B$21,2,FALSE)&amp;"'!AF:AF"),MATCH($K908,INDIRECT("'"&amp;VLOOKUP($C908,ModMap!$A$2:$B$21,2,FALSE)&amp;"'!$K:$K"),0)),"")</f>
        <v/>
      </c>
      <c r="AG908" s="48" t="s">
        <v>33</v>
      </c>
      <c r="AH908" s="50" t="str">
        <f t="array" ref="AH908">IFERROR(INDEX(INDIRECT("'"&amp;VLOOKUP($C908,ModMap!$A$2:$B$21,2,FALSE)&amp;"'!AH:AH"),MATCH($K908,INDIRECT("'"&amp;VLOOKUP($C908,ModMap!$A$2:$B$21,2,FALSE)&amp;"'!$K:$K"),0)),"")</f>
        <v>Not Started</v>
      </c>
      <c r="AI908" s="50" t="str">
        <f t="array" ref="AI908">IFERROR(INDEX(INDIRECT("'"&amp;VLOOKUP($C908,ModMap!$A$2:$B$21,2,FALSE)&amp;"'!AI:AI"),MATCH($K908,INDIRECT("'"&amp;VLOOKUP($C908,ModMap!$A$2:$B$21,2,FALSE)&amp;"'!$K:$K"),0)),"")</f>
        <v>Unassigned</v>
      </c>
      <c r="AJ908" s="44" t="s">
        <v>36</v>
      </c>
      <c r="AK908" s="50" t="str">
        <f t="array" ref="AK908">IFERROR(INDEX(INDIRECT("'"&amp;VLOOKUP($C908,ModMap!$A$2:$B$21,2,FALSE)&amp;"'!AK:AK"),MATCH($K908,INDIRECT("'"&amp;VLOOKUP($C908,ModMap!$A$2:$B$21,2,FALSE)&amp;"'!$K:$K"),0)),"")</f>
        <v>N/A</v>
      </c>
      <c r="AL908" s="50" t="str">
        <f t="array" ref="AL908">IFERROR(INDEX(INDIRECT("'"&amp;VLOOKUP($C908,ModMap!$A$2:$B$21,2,FALSE)&amp;"'!AL:AL"),MATCH($K908,INDIRECT("'"&amp;VLOOKUP($C908,ModMap!$A$2:$B$21,2,FALSE)&amp;"'!$K:$K"),0)),"")</f>
        <v/>
      </c>
      <c r="AM908" s="50">
        <f t="shared" si="1"/>
        <v>1</v>
      </c>
      <c r="AN908" s="50" t="str">
        <f t="shared" si="2"/>
        <v>Not Started</v>
      </c>
      <c r="AO908" s="51" t="str">
        <f t="array" ref="AO908">IFERROR(INDEX(INDIRECT("'"&amp;VLOOKUP($C908,ModMap!$A$2:$B$21,2,FALSE)&amp;"'!AO:AO"),MATCH($K908,INDIRECT("'"&amp;VLOOKUP($C908,ModMap!$A$2:$B$21,2,FALSE)&amp;"'!$K:$K"),0)),"")</f>
        <v/>
      </c>
      <c r="AP908" s="49" t="str">
        <f t="array" ref="AP908">IFERROR(HYPERLINK("#'"&amp;VLOOKUP($C908,ModMap!$A$2:$B$21,2,FALSE)&amp;"'!V"&amp;MATCH($K908,INDIRECT("'"&amp;VLOOKUP($C908,ModMap!$A$2:$B$21,2,FALSE)&amp;"'!$K:$K"),0),"Edit on module sheet"),"")</f>
        <v>Edit on module sheet</v>
      </c>
    </row>
    <row r="909" ht="42.0" customHeight="1">
      <c r="A909" s="39">
        <v>907.0</v>
      </c>
      <c r="B909" s="39">
        <v>907.0</v>
      </c>
      <c r="C909" s="39" t="s">
        <v>133</v>
      </c>
      <c r="D909" s="40" t="s">
        <v>134</v>
      </c>
      <c r="E909" s="31" t="s">
        <v>69</v>
      </c>
      <c r="F909" s="68" t="s">
        <v>1900</v>
      </c>
      <c r="G909" s="40" t="s">
        <v>1901</v>
      </c>
      <c r="H909" s="39" t="s">
        <v>3028</v>
      </c>
      <c r="I909" s="39" t="s">
        <v>3029</v>
      </c>
      <c r="J909" s="40" t="s">
        <v>3030</v>
      </c>
      <c r="K909" s="39" t="s">
        <v>4039</v>
      </c>
      <c r="L909" s="40" t="s">
        <v>4040</v>
      </c>
      <c r="M909" s="48" t="s">
        <v>434</v>
      </c>
      <c r="N909" s="39" t="s">
        <v>1907</v>
      </c>
      <c r="O909" s="39" t="s">
        <v>3033</v>
      </c>
      <c r="P909" s="40" t="s">
        <v>3034</v>
      </c>
      <c r="Q909" s="40" t="s">
        <v>3035</v>
      </c>
      <c r="R909" s="39" t="s">
        <v>1910</v>
      </c>
      <c r="S909" s="39" t="s">
        <v>69</v>
      </c>
      <c r="T909" s="39" t="str">
        <f t="array" ref="T909">IFERROR(INDEX(INDIRECT("'"&amp;VLOOKUP($C909,ModMap!$A$2:$B$21,2,FALSE)&amp;"'!T:T"),MATCH($K909,INDIRECT("'"&amp;VLOOKUP($C909,ModMap!$A$2:$B$21,2,FALSE)&amp;"'!$K:$K"),0)),"")</f>
        <v>Unassigned</v>
      </c>
      <c r="U909" s="44" t="s">
        <v>36</v>
      </c>
      <c r="V909" s="39" t="str">
        <f t="array" ref="V909">IFERROR(INDEX(INDIRECT("'"&amp;VLOOKUP($C909,ModMap!$A$2:$B$21,2,FALSE)&amp;"'!V:V"),MATCH($K909,INDIRECT("'"&amp;VLOOKUP($C909,ModMap!$A$2:$B$21,2,FALSE)&amp;"'!$K:$K"),0)),"")</f>
        <v>N/A</v>
      </c>
      <c r="W909" s="39" t="str">
        <f t="array" ref="W909">IFERROR(INDEX(INDIRECT("'"&amp;VLOOKUP($C909,ModMap!$A$2:$B$21,2,FALSE)&amp;"'!W:W"),MATCH($K909,INDIRECT("'"&amp;VLOOKUP($C909,ModMap!$A$2:$B$21,2,FALSE)&amp;"'!$K:$K"),0)),"")</f>
        <v/>
      </c>
      <c r="X909" s="44" t="s">
        <v>36</v>
      </c>
      <c r="Y909" s="39" t="str">
        <f t="array" ref="Y909">IFERROR(INDEX(INDIRECT("'"&amp;VLOOKUP($C909,ModMap!$A$2:$B$21,2,FALSE)&amp;"'!Y:Y"),MATCH($K909,INDIRECT("'"&amp;VLOOKUP($C909,ModMap!$A$2:$B$21,2,FALSE)&amp;"'!$K:$K"),0)),"")</f>
        <v>N/A</v>
      </c>
      <c r="Z909" s="39" t="str">
        <f t="array" ref="Z909">IFERROR(INDEX(INDIRECT("'"&amp;VLOOKUP($C909,ModMap!$A$2:$B$21,2,FALSE)&amp;"'!Z:Z"),MATCH($K909,INDIRECT("'"&amp;VLOOKUP($C909,ModMap!$A$2:$B$21,2,FALSE)&amp;"'!$K:$K"),0)),"")</f>
        <v/>
      </c>
      <c r="AA909" s="44" t="s">
        <v>36</v>
      </c>
      <c r="AB909" s="39" t="str">
        <f t="array" ref="AB909">IFERROR(INDEX(INDIRECT("'"&amp;VLOOKUP($C909,ModMap!$A$2:$B$21,2,FALSE)&amp;"'!AB:AB"),MATCH($K909,INDIRECT("'"&amp;VLOOKUP($C909,ModMap!$A$2:$B$21,2,FALSE)&amp;"'!$K:$K"),0)),"")</f>
        <v>N/A</v>
      </c>
      <c r="AC909" s="39" t="str">
        <f t="array" ref="AC909">IFERROR(INDEX(INDIRECT("'"&amp;VLOOKUP($C909,ModMap!$A$2:$B$21,2,FALSE)&amp;"'!AC:AC"),MATCH($K909,INDIRECT("'"&amp;VLOOKUP($C909,ModMap!$A$2:$B$21,2,FALSE)&amp;"'!$K:$K"),0)),"")</f>
        <v/>
      </c>
      <c r="AD909" s="44" t="s">
        <v>36</v>
      </c>
      <c r="AE909" s="39" t="str">
        <f t="array" ref="AE909">IFERROR(INDEX(INDIRECT("'"&amp;VLOOKUP($C909,ModMap!$A$2:$B$21,2,FALSE)&amp;"'!AE:AE"),MATCH($K909,INDIRECT("'"&amp;VLOOKUP($C909,ModMap!$A$2:$B$21,2,FALSE)&amp;"'!$K:$K"),0)),"")</f>
        <v>N/A</v>
      </c>
      <c r="AF909" s="39" t="str">
        <f t="array" ref="AF909">IFERROR(INDEX(INDIRECT("'"&amp;VLOOKUP($C909,ModMap!$A$2:$B$21,2,FALSE)&amp;"'!AF:AF"),MATCH($K909,INDIRECT("'"&amp;VLOOKUP($C909,ModMap!$A$2:$B$21,2,FALSE)&amp;"'!$K:$K"),0)),"")</f>
        <v/>
      </c>
      <c r="AG909" s="48" t="s">
        <v>33</v>
      </c>
      <c r="AH909" s="39" t="str">
        <f t="array" ref="AH909">IFERROR(INDEX(INDIRECT("'"&amp;VLOOKUP($C909,ModMap!$A$2:$B$21,2,FALSE)&amp;"'!AH:AH"),MATCH($K909,INDIRECT("'"&amp;VLOOKUP($C909,ModMap!$A$2:$B$21,2,FALSE)&amp;"'!$K:$K"),0)),"")</f>
        <v>Not Started</v>
      </c>
      <c r="AI909" s="39" t="str">
        <f t="array" ref="AI909">IFERROR(INDEX(INDIRECT("'"&amp;VLOOKUP($C909,ModMap!$A$2:$B$21,2,FALSE)&amp;"'!AI:AI"),MATCH($K909,INDIRECT("'"&amp;VLOOKUP($C909,ModMap!$A$2:$B$21,2,FALSE)&amp;"'!$K:$K"),0)),"")</f>
        <v>Unassigned</v>
      </c>
      <c r="AJ909" s="44" t="s">
        <v>36</v>
      </c>
      <c r="AK909" s="39" t="str">
        <f t="array" ref="AK909">IFERROR(INDEX(INDIRECT("'"&amp;VLOOKUP($C909,ModMap!$A$2:$B$21,2,FALSE)&amp;"'!AK:AK"),MATCH($K909,INDIRECT("'"&amp;VLOOKUP($C909,ModMap!$A$2:$B$21,2,FALSE)&amp;"'!$K:$K"),0)),"")</f>
        <v>N/A</v>
      </c>
      <c r="AL909" s="39" t="str">
        <f t="array" ref="AL909">IFERROR(INDEX(INDIRECT("'"&amp;VLOOKUP($C909,ModMap!$A$2:$B$21,2,FALSE)&amp;"'!AL:AL"),MATCH($K909,INDIRECT("'"&amp;VLOOKUP($C909,ModMap!$A$2:$B$21,2,FALSE)&amp;"'!$K:$K"),0)),"")</f>
        <v/>
      </c>
      <c r="AM909" s="39">
        <f t="shared" si="1"/>
        <v>1</v>
      </c>
      <c r="AN909" s="39" t="str">
        <f t="shared" si="2"/>
        <v>Not Started</v>
      </c>
      <c r="AO909" s="40" t="str">
        <f t="array" ref="AO909">IFERROR(INDEX(INDIRECT("'"&amp;VLOOKUP($C909,ModMap!$A$2:$B$21,2,FALSE)&amp;"'!AO:AO"),MATCH($K909,INDIRECT("'"&amp;VLOOKUP($C909,ModMap!$A$2:$B$21,2,FALSE)&amp;"'!$K:$K"),0)),"")</f>
        <v/>
      </c>
      <c r="AP909" s="49" t="str">
        <f t="array" ref="AP909">IFERROR(HYPERLINK("#'"&amp;VLOOKUP($C909,ModMap!$A$2:$B$21,2,FALSE)&amp;"'!V"&amp;MATCH($K909,INDIRECT("'"&amp;VLOOKUP($C909,ModMap!$A$2:$B$21,2,FALSE)&amp;"'!$K:$K"),0),"Edit on module sheet"),"")</f>
        <v>Edit on module sheet</v>
      </c>
    </row>
    <row r="910" ht="42.0" customHeight="1">
      <c r="A910" s="50">
        <v>908.0</v>
      </c>
      <c r="B910" s="50">
        <v>908.0</v>
      </c>
      <c r="C910" s="50" t="s">
        <v>133</v>
      </c>
      <c r="D910" s="51" t="s">
        <v>134</v>
      </c>
      <c r="E910" s="30" t="s">
        <v>62</v>
      </c>
      <c r="F910" s="68" t="s">
        <v>1900</v>
      </c>
      <c r="G910" s="51" t="s">
        <v>1901</v>
      </c>
      <c r="H910" s="50" t="s">
        <v>3028</v>
      </c>
      <c r="I910" s="50" t="s">
        <v>3029</v>
      </c>
      <c r="J910" s="51" t="s">
        <v>3030</v>
      </c>
      <c r="K910" s="50" t="s">
        <v>3038</v>
      </c>
      <c r="L910" s="51" t="s">
        <v>3039</v>
      </c>
      <c r="M910" s="78" t="s">
        <v>2019</v>
      </c>
      <c r="N910" s="50" t="s">
        <v>1907</v>
      </c>
      <c r="O910" s="50" t="s">
        <v>3033</v>
      </c>
      <c r="P910" s="51" t="s">
        <v>3034</v>
      </c>
      <c r="Q910" s="51" t="s">
        <v>3035</v>
      </c>
      <c r="R910" s="50" t="s">
        <v>1910</v>
      </c>
      <c r="S910" s="50" t="s">
        <v>62</v>
      </c>
      <c r="T910" s="50" t="str">
        <f t="array" ref="T910">IFERROR(INDEX(INDIRECT("'"&amp;VLOOKUP($C910,ModMap!$A$2:$B$21,2,FALSE)&amp;"'!T:T"),MATCH($K910,INDIRECT("'"&amp;VLOOKUP($C910,ModMap!$A$2:$B$21,2,FALSE)&amp;"'!$K:$K"),0)),"")</f>
        <v>Unassigned</v>
      </c>
      <c r="U910" s="44" t="s">
        <v>36</v>
      </c>
      <c r="V910" s="50" t="str">
        <f t="array" ref="V910">IFERROR(INDEX(INDIRECT("'"&amp;VLOOKUP($C910,ModMap!$A$2:$B$21,2,FALSE)&amp;"'!V:V"),MATCH($K910,INDIRECT("'"&amp;VLOOKUP($C910,ModMap!$A$2:$B$21,2,FALSE)&amp;"'!$K:$K"),0)),"")</f>
        <v>N/A</v>
      </c>
      <c r="W910" s="50" t="str">
        <f t="array" ref="W910">IFERROR(INDEX(INDIRECT("'"&amp;VLOOKUP($C910,ModMap!$A$2:$B$21,2,FALSE)&amp;"'!W:W"),MATCH($K910,INDIRECT("'"&amp;VLOOKUP($C910,ModMap!$A$2:$B$21,2,FALSE)&amp;"'!$K:$K"),0)),"")</f>
        <v/>
      </c>
      <c r="X910" s="44" t="s">
        <v>36</v>
      </c>
      <c r="Y910" s="50" t="str">
        <f t="array" ref="Y910">IFERROR(INDEX(INDIRECT("'"&amp;VLOOKUP($C910,ModMap!$A$2:$B$21,2,FALSE)&amp;"'!Y:Y"),MATCH($K910,INDIRECT("'"&amp;VLOOKUP($C910,ModMap!$A$2:$B$21,2,FALSE)&amp;"'!$K:$K"),0)),"")</f>
        <v>N/A</v>
      </c>
      <c r="Z910" s="50" t="str">
        <f t="array" ref="Z910">IFERROR(INDEX(INDIRECT("'"&amp;VLOOKUP($C910,ModMap!$A$2:$B$21,2,FALSE)&amp;"'!Z:Z"),MATCH($K910,INDIRECT("'"&amp;VLOOKUP($C910,ModMap!$A$2:$B$21,2,FALSE)&amp;"'!$K:$K"),0)),"")</f>
        <v/>
      </c>
      <c r="AA910" s="44" t="s">
        <v>36</v>
      </c>
      <c r="AB910" s="50" t="str">
        <f t="array" ref="AB910">IFERROR(INDEX(INDIRECT("'"&amp;VLOOKUP($C910,ModMap!$A$2:$B$21,2,FALSE)&amp;"'!AB:AB"),MATCH($K910,INDIRECT("'"&amp;VLOOKUP($C910,ModMap!$A$2:$B$21,2,FALSE)&amp;"'!$K:$K"),0)),"")</f>
        <v>N/A</v>
      </c>
      <c r="AC910" s="50" t="str">
        <f t="array" ref="AC910">IFERROR(INDEX(INDIRECT("'"&amp;VLOOKUP($C910,ModMap!$A$2:$B$21,2,FALSE)&amp;"'!AC:AC"),MATCH($K910,INDIRECT("'"&amp;VLOOKUP($C910,ModMap!$A$2:$B$21,2,FALSE)&amp;"'!$K:$K"),0)),"")</f>
        <v/>
      </c>
      <c r="AD910" s="44" t="s">
        <v>36</v>
      </c>
      <c r="AE910" s="50" t="str">
        <f t="array" ref="AE910">IFERROR(INDEX(INDIRECT("'"&amp;VLOOKUP($C910,ModMap!$A$2:$B$21,2,FALSE)&amp;"'!AE:AE"),MATCH($K910,INDIRECT("'"&amp;VLOOKUP($C910,ModMap!$A$2:$B$21,2,FALSE)&amp;"'!$K:$K"),0)),"")</f>
        <v>N/A</v>
      </c>
      <c r="AF910" s="50" t="str">
        <f t="array" ref="AF910">IFERROR(INDEX(INDIRECT("'"&amp;VLOOKUP($C910,ModMap!$A$2:$B$21,2,FALSE)&amp;"'!AF:AF"),MATCH($K910,INDIRECT("'"&amp;VLOOKUP($C910,ModMap!$A$2:$B$21,2,FALSE)&amp;"'!$K:$K"),0)),"")</f>
        <v/>
      </c>
      <c r="AG910" s="48" t="s">
        <v>33</v>
      </c>
      <c r="AH910" s="50" t="str">
        <f t="array" ref="AH910">IFERROR(INDEX(INDIRECT("'"&amp;VLOOKUP($C910,ModMap!$A$2:$B$21,2,FALSE)&amp;"'!AH:AH"),MATCH($K910,INDIRECT("'"&amp;VLOOKUP($C910,ModMap!$A$2:$B$21,2,FALSE)&amp;"'!$K:$K"),0)),"")</f>
        <v>Not Started</v>
      </c>
      <c r="AI910" s="50" t="str">
        <f t="array" ref="AI910">IFERROR(INDEX(INDIRECT("'"&amp;VLOOKUP($C910,ModMap!$A$2:$B$21,2,FALSE)&amp;"'!AI:AI"),MATCH($K910,INDIRECT("'"&amp;VLOOKUP($C910,ModMap!$A$2:$B$21,2,FALSE)&amp;"'!$K:$K"),0)),"")</f>
        <v>Unassigned</v>
      </c>
      <c r="AJ910" s="48" t="s">
        <v>33</v>
      </c>
      <c r="AK910" s="50" t="str">
        <f t="array" ref="AK910">IFERROR(INDEX(INDIRECT("'"&amp;VLOOKUP($C910,ModMap!$A$2:$B$21,2,FALSE)&amp;"'!AK:AK"),MATCH($K910,INDIRECT("'"&amp;VLOOKUP($C910,ModMap!$A$2:$B$21,2,FALSE)&amp;"'!$K:$K"),0)),"")</f>
        <v>Not Started</v>
      </c>
      <c r="AL910" s="50" t="str">
        <f t="array" ref="AL910">IFERROR(INDEX(INDIRECT("'"&amp;VLOOKUP($C910,ModMap!$A$2:$B$21,2,FALSE)&amp;"'!AL:AL"),MATCH($K910,INDIRECT("'"&amp;VLOOKUP($C910,ModMap!$A$2:$B$21,2,FALSE)&amp;"'!$K:$K"),0)),"")</f>
        <v>Unassigned</v>
      </c>
      <c r="AM910" s="50">
        <f t="shared" si="1"/>
        <v>2</v>
      </c>
      <c r="AN910" s="50" t="str">
        <f t="shared" si="2"/>
        <v>Not Started</v>
      </c>
      <c r="AO910" s="51" t="str">
        <f t="array" ref="AO910">IFERROR(INDEX(INDIRECT("'"&amp;VLOOKUP($C910,ModMap!$A$2:$B$21,2,FALSE)&amp;"'!AO:AO"),MATCH($K910,INDIRECT("'"&amp;VLOOKUP($C910,ModMap!$A$2:$B$21,2,FALSE)&amp;"'!$K:$K"),0)),"")</f>
        <v/>
      </c>
      <c r="AP910" s="49" t="str">
        <f t="array" ref="AP910">IFERROR(HYPERLINK("#'"&amp;VLOOKUP($C910,ModMap!$A$2:$B$21,2,FALSE)&amp;"'!V"&amp;MATCH($K910,INDIRECT("'"&amp;VLOOKUP($C910,ModMap!$A$2:$B$21,2,FALSE)&amp;"'!$K:$K"),0),"Edit on module sheet"),"")</f>
        <v>Edit on module sheet</v>
      </c>
    </row>
    <row r="911" ht="42.0" customHeight="1">
      <c r="A911" s="39">
        <v>909.0</v>
      </c>
      <c r="B911" s="39">
        <v>909.0</v>
      </c>
      <c r="C911" s="39" t="s">
        <v>136</v>
      </c>
      <c r="D911" s="40" t="s">
        <v>137</v>
      </c>
      <c r="E911" s="30" t="s">
        <v>62</v>
      </c>
      <c r="F911" s="30" t="s">
        <v>3042</v>
      </c>
      <c r="G911" s="40" t="s">
        <v>3043</v>
      </c>
      <c r="H911" s="39" t="s">
        <v>3044</v>
      </c>
      <c r="I911" s="39" t="s">
        <v>3045</v>
      </c>
      <c r="J911" s="40" t="s">
        <v>3046</v>
      </c>
      <c r="K911" s="39" t="s">
        <v>3047</v>
      </c>
      <c r="L911" s="40" t="s">
        <v>3048</v>
      </c>
      <c r="M911" s="47" t="s">
        <v>200</v>
      </c>
      <c r="N911" s="39" t="s">
        <v>3049</v>
      </c>
      <c r="O911" s="39" t="s">
        <v>3050</v>
      </c>
      <c r="P911" s="40" t="s">
        <v>3051</v>
      </c>
      <c r="Q911" s="40" t="s">
        <v>3052</v>
      </c>
      <c r="R911" s="39" t="s">
        <v>3053</v>
      </c>
      <c r="S911" s="39" t="s">
        <v>1911</v>
      </c>
      <c r="T911" s="39" t="str">
        <f t="array" ref="T911">IFERROR(INDEX(INDIRECT("'"&amp;VLOOKUP($C911,ModMap!$A$2:$B$21,2,FALSE)&amp;"'!T:T"),MATCH($K911,INDIRECT("'"&amp;VLOOKUP($C911,ModMap!$A$2:$B$21,2,FALSE)&amp;"'!$K:$K"),0)),"")</f>
        <v>Unassigned</v>
      </c>
      <c r="U911" s="48" t="s">
        <v>33</v>
      </c>
      <c r="V911" s="39" t="str">
        <f t="array" ref="V911">IFERROR(INDEX(INDIRECT("'"&amp;VLOOKUP($C911,ModMap!$A$2:$B$21,2,FALSE)&amp;"'!V:V"),MATCH($K911,INDIRECT("'"&amp;VLOOKUP($C911,ModMap!$A$2:$B$21,2,FALSE)&amp;"'!$K:$K"),0)),"")</f>
        <v>Not Started</v>
      </c>
      <c r="W911" s="39" t="str">
        <f t="array" ref="W911">IFERROR(INDEX(INDIRECT("'"&amp;VLOOKUP($C911,ModMap!$A$2:$B$21,2,FALSE)&amp;"'!W:W"),MATCH($K911,INDIRECT("'"&amp;VLOOKUP($C911,ModMap!$A$2:$B$21,2,FALSE)&amp;"'!$K:$K"),0)),"")</f>
        <v>Unassigned</v>
      </c>
      <c r="X911" s="44" t="s">
        <v>36</v>
      </c>
      <c r="Y911" s="39" t="str">
        <f t="array" ref="Y911">IFERROR(INDEX(INDIRECT("'"&amp;VLOOKUP($C911,ModMap!$A$2:$B$21,2,FALSE)&amp;"'!Y:Y"),MATCH($K911,INDIRECT("'"&amp;VLOOKUP($C911,ModMap!$A$2:$B$21,2,FALSE)&amp;"'!$K:$K"),0)),"")</f>
        <v>N/A</v>
      </c>
      <c r="Z911" s="39" t="str">
        <f t="array" ref="Z911">IFERROR(INDEX(INDIRECT("'"&amp;VLOOKUP($C911,ModMap!$A$2:$B$21,2,FALSE)&amp;"'!Z:Z"),MATCH($K911,INDIRECT("'"&amp;VLOOKUP($C911,ModMap!$A$2:$B$21,2,FALSE)&amp;"'!$K:$K"),0)),"")</f>
        <v/>
      </c>
      <c r="AA911" s="44" t="s">
        <v>36</v>
      </c>
      <c r="AB911" s="39" t="str">
        <f t="array" ref="AB911">IFERROR(INDEX(INDIRECT("'"&amp;VLOOKUP($C911,ModMap!$A$2:$B$21,2,FALSE)&amp;"'!AB:AB"),MATCH($K911,INDIRECT("'"&amp;VLOOKUP($C911,ModMap!$A$2:$B$21,2,FALSE)&amp;"'!$K:$K"),0)),"")</f>
        <v>N/A</v>
      </c>
      <c r="AC911" s="39" t="str">
        <f t="array" ref="AC911">IFERROR(INDEX(INDIRECT("'"&amp;VLOOKUP($C911,ModMap!$A$2:$B$21,2,FALSE)&amp;"'!AC:AC"),MATCH($K911,INDIRECT("'"&amp;VLOOKUP($C911,ModMap!$A$2:$B$21,2,FALSE)&amp;"'!$K:$K"),0)),"")</f>
        <v/>
      </c>
      <c r="AD911" s="44" t="s">
        <v>36</v>
      </c>
      <c r="AE911" s="39" t="str">
        <f t="array" ref="AE911">IFERROR(INDEX(INDIRECT("'"&amp;VLOOKUP($C911,ModMap!$A$2:$B$21,2,FALSE)&amp;"'!AE:AE"),MATCH($K911,INDIRECT("'"&amp;VLOOKUP($C911,ModMap!$A$2:$B$21,2,FALSE)&amp;"'!$K:$K"),0)),"")</f>
        <v>N/A</v>
      </c>
      <c r="AF911" s="39" t="str">
        <f t="array" ref="AF911">IFERROR(INDEX(INDIRECT("'"&amp;VLOOKUP($C911,ModMap!$A$2:$B$21,2,FALSE)&amp;"'!AF:AF"),MATCH($K911,INDIRECT("'"&amp;VLOOKUP($C911,ModMap!$A$2:$B$21,2,FALSE)&amp;"'!$K:$K"),0)),"")</f>
        <v/>
      </c>
      <c r="AG911" s="48" t="s">
        <v>33</v>
      </c>
      <c r="AH911" s="39" t="str">
        <f t="array" ref="AH911">IFERROR(INDEX(INDIRECT("'"&amp;VLOOKUP($C911,ModMap!$A$2:$B$21,2,FALSE)&amp;"'!AH:AH"),MATCH($K911,INDIRECT("'"&amp;VLOOKUP($C911,ModMap!$A$2:$B$21,2,FALSE)&amp;"'!$K:$K"),0)),"")</f>
        <v>Not Started</v>
      </c>
      <c r="AI911" s="39" t="str">
        <f t="array" ref="AI911">IFERROR(INDEX(INDIRECT("'"&amp;VLOOKUP($C911,ModMap!$A$2:$B$21,2,FALSE)&amp;"'!AI:AI"),MATCH($K911,INDIRECT("'"&amp;VLOOKUP($C911,ModMap!$A$2:$B$21,2,FALSE)&amp;"'!$K:$K"),0)),"")</f>
        <v>Unassigned</v>
      </c>
      <c r="AJ911" s="44" t="s">
        <v>36</v>
      </c>
      <c r="AK911" s="39" t="str">
        <f t="array" ref="AK911">IFERROR(INDEX(INDIRECT("'"&amp;VLOOKUP($C911,ModMap!$A$2:$B$21,2,FALSE)&amp;"'!AK:AK"),MATCH($K911,INDIRECT("'"&amp;VLOOKUP($C911,ModMap!$A$2:$B$21,2,FALSE)&amp;"'!$K:$K"),0)),"")</f>
        <v>N/A</v>
      </c>
      <c r="AL911" s="39" t="str">
        <f t="array" ref="AL911">IFERROR(INDEX(INDIRECT("'"&amp;VLOOKUP($C911,ModMap!$A$2:$B$21,2,FALSE)&amp;"'!AL:AL"),MATCH($K911,INDIRECT("'"&amp;VLOOKUP($C911,ModMap!$A$2:$B$21,2,FALSE)&amp;"'!$K:$K"),0)),"")</f>
        <v/>
      </c>
      <c r="AM911" s="39">
        <f t="shared" si="1"/>
        <v>2</v>
      </c>
      <c r="AN911" s="39" t="str">
        <f t="shared" si="2"/>
        <v>Not Started</v>
      </c>
      <c r="AO911" s="40" t="str">
        <f t="array" ref="AO911">IFERROR(INDEX(INDIRECT("'"&amp;VLOOKUP($C911,ModMap!$A$2:$B$21,2,FALSE)&amp;"'!AO:AO"),MATCH($K911,INDIRECT("'"&amp;VLOOKUP($C911,ModMap!$A$2:$B$21,2,FALSE)&amp;"'!$K:$K"),0)),"")</f>
        <v/>
      </c>
      <c r="AP911" s="49" t="str">
        <f t="array" ref="AP911">IFERROR(HYPERLINK("#'"&amp;VLOOKUP($C911,ModMap!$A$2:$B$21,2,FALSE)&amp;"'!V"&amp;MATCH($K911,INDIRECT("'"&amp;VLOOKUP($C911,ModMap!$A$2:$B$21,2,FALSE)&amp;"'!$K:$K"),0),"Edit on module sheet"),"")</f>
        <v>Edit on module sheet</v>
      </c>
    </row>
    <row r="912" ht="42.0" customHeight="1">
      <c r="A912" s="50">
        <v>910.0</v>
      </c>
      <c r="B912" s="50">
        <v>910.0</v>
      </c>
      <c r="C912" s="50" t="s">
        <v>136</v>
      </c>
      <c r="D912" s="51" t="s">
        <v>137</v>
      </c>
      <c r="E912" s="30" t="s">
        <v>62</v>
      </c>
      <c r="F912" s="30" t="s">
        <v>3042</v>
      </c>
      <c r="G912" s="51" t="s">
        <v>3043</v>
      </c>
      <c r="H912" s="50" t="s">
        <v>3044</v>
      </c>
      <c r="I912" s="50" t="s">
        <v>3045</v>
      </c>
      <c r="J912" s="51" t="s">
        <v>3046</v>
      </c>
      <c r="K912" s="50" t="s">
        <v>3054</v>
      </c>
      <c r="L912" s="51" t="s">
        <v>3055</v>
      </c>
      <c r="M912" s="47" t="s">
        <v>200</v>
      </c>
      <c r="N912" s="50" t="s">
        <v>3049</v>
      </c>
      <c r="O912" s="50" t="s">
        <v>3050</v>
      </c>
      <c r="P912" s="51" t="s">
        <v>3051</v>
      </c>
      <c r="Q912" s="51" t="s">
        <v>3052</v>
      </c>
      <c r="R912" s="50" t="s">
        <v>3053</v>
      </c>
      <c r="S912" s="50" t="s">
        <v>1920</v>
      </c>
      <c r="T912" s="50" t="str">
        <f t="array" ref="T912">IFERROR(INDEX(INDIRECT("'"&amp;VLOOKUP($C912,ModMap!$A$2:$B$21,2,FALSE)&amp;"'!T:T"),MATCH($K912,INDIRECT("'"&amp;VLOOKUP($C912,ModMap!$A$2:$B$21,2,FALSE)&amp;"'!$K:$K"),0)),"")</f>
        <v>Unassigned</v>
      </c>
      <c r="U912" s="48" t="s">
        <v>33</v>
      </c>
      <c r="V912" s="50" t="str">
        <f t="array" ref="V912">IFERROR(INDEX(INDIRECT("'"&amp;VLOOKUP($C912,ModMap!$A$2:$B$21,2,FALSE)&amp;"'!V:V"),MATCH($K912,INDIRECT("'"&amp;VLOOKUP($C912,ModMap!$A$2:$B$21,2,FALSE)&amp;"'!$K:$K"),0)),"")</f>
        <v>Not Started</v>
      </c>
      <c r="W912" s="50" t="str">
        <f t="array" ref="W912">IFERROR(INDEX(INDIRECT("'"&amp;VLOOKUP($C912,ModMap!$A$2:$B$21,2,FALSE)&amp;"'!W:W"),MATCH($K912,INDIRECT("'"&amp;VLOOKUP($C912,ModMap!$A$2:$B$21,2,FALSE)&amp;"'!$K:$K"),0)),"")</f>
        <v>Unassigned</v>
      </c>
      <c r="X912" s="44" t="s">
        <v>36</v>
      </c>
      <c r="Y912" s="50" t="str">
        <f t="array" ref="Y912">IFERROR(INDEX(INDIRECT("'"&amp;VLOOKUP($C912,ModMap!$A$2:$B$21,2,FALSE)&amp;"'!Y:Y"),MATCH($K912,INDIRECT("'"&amp;VLOOKUP($C912,ModMap!$A$2:$B$21,2,FALSE)&amp;"'!$K:$K"),0)),"")</f>
        <v>N/A</v>
      </c>
      <c r="Z912" s="50" t="str">
        <f t="array" ref="Z912">IFERROR(INDEX(INDIRECT("'"&amp;VLOOKUP($C912,ModMap!$A$2:$B$21,2,FALSE)&amp;"'!Z:Z"),MATCH($K912,INDIRECT("'"&amp;VLOOKUP($C912,ModMap!$A$2:$B$21,2,FALSE)&amp;"'!$K:$K"),0)),"")</f>
        <v/>
      </c>
      <c r="AA912" s="44" t="s">
        <v>36</v>
      </c>
      <c r="AB912" s="50" t="str">
        <f t="array" ref="AB912">IFERROR(INDEX(INDIRECT("'"&amp;VLOOKUP($C912,ModMap!$A$2:$B$21,2,FALSE)&amp;"'!AB:AB"),MATCH($K912,INDIRECT("'"&amp;VLOOKUP($C912,ModMap!$A$2:$B$21,2,FALSE)&amp;"'!$K:$K"),0)),"")</f>
        <v>N/A</v>
      </c>
      <c r="AC912" s="50" t="str">
        <f t="array" ref="AC912">IFERROR(INDEX(INDIRECT("'"&amp;VLOOKUP($C912,ModMap!$A$2:$B$21,2,FALSE)&amp;"'!AC:AC"),MATCH($K912,INDIRECT("'"&amp;VLOOKUP($C912,ModMap!$A$2:$B$21,2,FALSE)&amp;"'!$K:$K"),0)),"")</f>
        <v/>
      </c>
      <c r="AD912" s="48" t="s">
        <v>33</v>
      </c>
      <c r="AE912" s="50" t="str">
        <f t="array" ref="AE912">IFERROR(INDEX(INDIRECT("'"&amp;VLOOKUP($C912,ModMap!$A$2:$B$21,2,FALSE)&amp;"'!AE:AE"),MATCH($K912,INDIRECT("'"&amp;VLOOKUP($C912,ModMap!$A$2:$B$21,2,FALSE)&amp;"'!$K:$K"),0)),"")</f>
        <v>Not Started</v>
      </c>
      <c r="AF912" s="50" t="str">
        <f t="array" ref="AF912">IFERROR(INDEX(INDIRECT("'"&amp;VLOOKUP($C912,ModMap!$A$2:$B$21,2,FALSE)&amp;"'!AF:AF"),MATCH($K912,INDIRECT("'"&amp;VLOOKUP($C912,ModMap!$A$2:$B$21,2,FALSE)&amp;"'!$K:$K"),0)),"")</f>
        <v>Unassigned</v>
      </c>
      <c r="AG912" s="48" t="s">
        <v>33</v>
      </c>
      <c r="AH912" s="50" t="str">
        <f t="array" ref="AH912">IFERROR(INDEX(INDIRECT("'"&amp;VLOOKUP($C912,ModMap!$A$2:$B$21,2,FALSE)&amp;"'!AH:AH"),MATCH($K912,INDIRECT("'"&amp;VLOOKUP($C912,ModMap!$A$2:$B$21,2,FALSE)&amp;"'!$K:$K"),0)),"")</f>
        <v>Not Started</v>
      </c>
      <c r="AI912" s="50" t="str">
        <f t="array" ref="AI912">IFERROR(INDEX(INDIRECT("'"&amp;VLOOKUP($C912,ModMap!$A$2:$B$21,2,FALSE)&amp;"'!AI:AI"),MATCH($K912,INDIRECT("'"&amp;VLOOKUP($C912,ModMap!$A$2:$B$21,2,FALSE)&amp;"'!$K:$K"),0)),"")</f>
        <v>Unassigned</v>
      </c>
      <c r="AJ912" s="44" t="s">
        <v>36</v>
      </c>
      <c r="AK912" s="50" t="str">
        <f t="array" ref="AK912">IFERROR(INDEX(INDIRECT("'"&amp;VLOOKUP($C912,ModMap!$A$2:$B$21,2,FALSE)&amp;"'!AK:AK"),MATCH($K912,INDIRECT("'"&amp;VLOOKUP($C912,ModMap!$A$2:$B$21,2,FALSE)&amp;"'!$K:$K"),0)),"")</f>
        <v>N/A</v>
      </c>
      <c r="AL912" s="50" t="str">
        <f t="array" ref="AL912">IFERROR(INDEX(INDIRECT("'"&amp;VLOOKUP($C912,ModMap!$A$2:$B$21,2,FALSE)&amp;"'!AL:AL"),MATCH($K912,INDIRECT("'"&amp;VLOOKUP($C912,ModMap!$A$2:$B$21,2,FALSE)&amp;"'!$K:$K"),0)),"")</f>
        <v/>
      </c>
      <c r="AM912" s="50">
        <f t="shared" si="1"/>
        <v>3</v>
      </c>
      <c r="AN912" s="50" t="str">
        <f t="shared" si="2"/>
        <v>Not Started</v>
      </c>
      <c r="AO912" s="51" t="str">
        <f t="array" ref="AO912">IFERROR(INDEX(INDIRECT("'"&amp;VLOOKUP($C912,ModMap!$A$2:$B$21,2,FALSE)&amp;"'!AO:AO"),MATCH($K912,INDIRECT("'"&amp;VLOOKUP($C912,ModMap!$A$2:$B$21,2,FALSE)&amp;"'!$K:$K"),0)),"")</f>
        <v/>
      </c>
      <c r="AP912" s="49" t="str">
        <f t="array" ref="AP912">IFERROR(HYPERLINK("#'"&amp;VLOOKUP($C912,ModMap!$A$2:$B$21,2,FALSE)&amp;"'!V"&amp;MATCH($K912,INDIRECT("'"&amp;VLOOKUP($C912,ModMap!$A$2:$B$21,2,FALSE)&amp;"'!$K:$K"),0),"Edit on module sheet"),"")</f>
        <v>Edit on module sheet</v>
      </c>
    </row>
    <row r="913" ht="42.0" customHeight="1">
      <c r="A913" s="39">
        <v>911.0</v>
      </c>
      <c r="B913" s="39">
        <v>911.0</v>
      </c>
      <c r="C913" s="39" t="s">
        <v>136</v>
      </c>
      <c r="D913" s="40" t="s">
        <v>137</v>
      </c>
      <c r="E913" s="30" t="s">
        <v>62</v>
      </c>
      <c r="F913" s="30" t="s">
        <v>3042</v>
      </c>
      <c r="G913" s="40" t="s">
        <v>3043</v>
      </c>
      <c r="H913" s="39" t="s">
        <v>3044</v>
      </c>
      <c r="I913" s="39" t="s">
        <v>3045</v>
      </c>
      <c r="J913" s="40" t="s">
        <v>3046</v>
      </c>
      <c r="K913" s="39" t="s">
        <v>3058</v>
      </c>
      <c r="L913" s="40" t="s">
        <v>3059</v>
      </c>
      <c r="M913" s="47" t="s">
        <v>200</v>
      </c>
      <c r="N913" s="39" t="s">
        <v>3049</v>
      </c>
      <c r="O913" s="39" t="s">
        <v>3050</v>
      </c>
      <c r="P913" s="40" t="s">
        <v>3051</v>
      </c>
      <c r="Q913" s="40" t="s">
        <v>3052</v>
      </c>
      <c r="R913" s="39" t="s">
        <v>3053</v>
      </c>
      <c r="S913" s="39" t="s">
        <v>1928</v>
      </c>
      <c r="T913" s="39" t="str">
        <f t="array" ref="T913">IFERROR(INDEX(INDIRECT("'"&amp;VLOOKUP($C913,ModMap!$A$2:$B$21,2,FALSE)&amp;"'!T:T"),MATCH($K913,INDIRECT("'"&amp;VLOOKUP($C913,ModMap!$A$2:$B$21,2,FALSE)&amp;"'!$K:$K"),0)),"")</f>
        <v>Unassigned</v>
      </c>
      <c r="U913" s="48" t="s">
        <v>33</v>
      </c>
      <c r="V913" s="39" t="str">
        <f t="array" ref="V913">IFERROR(INDEX(INDIRECT("'"&amp;VLOOKUP($C913,ModMap!$A$2:$B$21,2,FALSE)&amp;"'!V:V"),MATCH($K913,INDIRECT("'"&amp;VLOOKUP($C913,ModMap!$A$2:$B$21,2,FALSE)&amp;"'!$K:$K"),0)),"")</f>
        <v>Not Started</v>
      </c>
      <c r="W913" s="39" t="str">
        <f t="array" ref="W913">IFERROR(INDEX(INDIRECT("'"&amp;VLOOKUP($C913,ModMap!$A$2:$B$21,2,FALSE)&amp;"'!W:W"),MATCH($K913,INDIRECT("'"&amp;VLOOKUP($C913,ModMap!$A$2:$B$21,2,FALSE)&amp;"'!$K:$K"),0)),"")</f>
        <v>Unassigned</v>
      </c>
      <c r="X913" s="44" t="s">
        <v>36</v>
      </c>
      <c r="Y913" s="39" t="str">
        <f t="array" ref="Y913">IFERROR(INDEX(INDIRECT("'"&amp;VLOOKUP($C913,ModMap!$A$2:$B$21,2,FALSE)&amp;"'!Y:Y"),MATCH($K913,INDIRECT("'"&amp;VLOOKUP($C913,ModMap!$A$2:$B$21,2,FALSE)&amp;"'!$K:$K"),0)),"")</f>
        <v>N/A</v>
      </c>
      <c r="Z913" s="39" t="str">
        <f t="array" ref="Z913">IFERROR(INDEX(INDIRECT("'"&amp;VLOOKUP($C913,ModMap!$A$2:$B$21,2,FALSE)&amp;"'!Z:Z"),MATCH($K913,INDIRECT("'"&amp;VLOOKUP($C913,ModMap!$A$2:$B$21,2,FALSE)&amp;"'!$K:$K"),0)),"")</f>
        <v/>
      </c>
      <c r="AA913" s="44" t="s">
        <v>36</v>
      </c>
      <c r="AB913" s="39" t="str">
        <f t="array" ref="AB913">IFERROR(INDEX(INDIRECT("'"&amp;VLOOKUP($C913,ModMap!$A$2:$B$21,2,FALSE)&amp;"'!AB:AB"),MATCH($K913,INDIRECT("'"&amp;VLOOKUP($C913,ModMap!$A$2:$B$21,2,FALSE)&amp;"'!$K:$K"),0)),"")</f>
        <v>N/A</v>
      </c>
      <c r="AC913" s="39" t="str">
        <f t="array" ref="AC913">IFERROR(INDEX(INDIRECT("'"&amp;VLOOKUP($C913,ModMap!$A$2:$B$21,2,FALSE)&amp;"'!AC:AC"),MATCH($K913,INDIRECT("'"&amp;VLOOKUP($C913,ModMap!$A$2:$B$21,2,FALSE)&amp;"'!$K:$K"),0)),"")</f>
        <v/>
      </c>
      <c r="AD913" s="44" t="s">
        <v>36</v>
      </c>
      <c r="AE913" s="39" t="str">
        <f t="array" ref="AE913">IFERROR(INDEX(INDIRECT("'"&amp;VLOOKUP($C913,ModMap!$A$2:$B$21,2,FALSE)&amp;"'!AE:AE"),MATCH($K913,INDIRECT("'"&amp;VLOOKUP($C913,ModMap!$A$2:$B$21,2,FALSE)&amp;"'!$K:$K"),0)),"")</f>
        <v>N/A</v>
      </c>
      <c r="AF913" s="39" t="str">
        <f t="array" ref="AF913">IFERROR(INDEX(INDIRECT("'"&amp;VLOOKUP($C913,ModMap!$A$2:$B$21,2,FALSE)&amp;"'!AF:AF"),MATCH($K913,INDIRECT("'"&amp;VLOOKUP($C913,ModMap!$A$2:$B$21,2,FALSE)&amp;"'!$K:$K"),0)),"")</f>
        <v/>
      </c>
      <c r="AG913" s="48" t="s">
        <v>33</v>
      </c>
      <c r="AH913" s="39" t="str">
        <f t="array" ref="AH913">IFERROR(INDEX(INDIRECT("'"&amp;VLOOKUP($C913,ModMap!$A$2:$B$21,2,FALSE)&amp;"'!AH:AH"),MATCH($K913,INDIRECT("'"&amp;VLOOKUP($C913,ModMap!$A$2:$B$21,2,FALSE)&amp;"'!$K:$K"),0)),"")</f>
        <v>Not Started</v>
      </c>
      <c r="AI913" s="39" t="str">
        <f t="array" ref="AI913">IFERROR(INDEX(INDIRECT("'"&amp;VLOOKUP($C913,ModMap!$A$2:$B$21,2,FALSE)&amp;"'!AI:AI"),MATCH($K913,INDIRECT("'"&amp;VLOOKUP($C913,ModMap!$A$2:$B$21,2,FALSE)&amp;"'!$K:$K"),0)),"")</f>
        <v>Unassigned</v>
      </c>
      <c r="AJ913" s="44" t="s">
        <v>36</v>
      </c>
      <c r="AK913" s="39" t="str">
        <f t="array" ref="AK913">IFERROR(INDEX(INDIRECT("'"&amp;VLOOKUP($C913,ModMap!$A$2:$B$21,2,FALSE)&amp;"'!AK:AK"),MATCH($K913,INDIRECT("'"&amp;VLOOKUP($C913,ModMap!$A$2:$B$21,2,FALSE)&amp;"'!$K:$K"),0)),"")</f>
        <v>N/A</v>
      </c>
      <c r="AL913" s="39" t="str">
        <f t="array" ref="AL913">IFERROR(INDEX(INDIRECT("'"&amp;VLOOKUP($C913,ModMap!$A$2:$B$21,2,FALSE)&amp;"'!AL:AL"),MATCH($K913,INDIRECT("'"&amp;VLOOKUP($C913,ModMap!$A$2:$B$21,2,FALSE)&amp;"'!$K:$K"),0)),"")</f>
        <v/>
      </c>
      <c r="AM913" s="39">
        <f t="shared" si="1"/>
        <v>2</v>
      </c>
      <c r="AN913" s="39" t="str">
        <f t="shared" si="2"/>
        <v>Not Started</v>
      </c>
      <c r="AO913" s="40" t="str">
        <f t="array" ref="AO913">IFERROR(INDEX(INDIRECT("'"&amp;VLOOKUP($C913,ModMap!$A$2:$B$21,2,FALSE)&amp;"'!AO:AO"),MATCH($K913,INDIRECT("'"&amp;VLOOKUP($C913,ModMap!$A$2:$B$21,2,FALSE)&amp;"'!$K:$K"),0)),"")</f>
        <v/>
      </c>
      <c r="AP913" s="49" t="str">
        <f t="array" ref="AP913">IFERROR(HYPERLINK("#'"&amp;VLOOKUP($C913,ModMap!$A$2:$B$21,2,FALSE)&amp;"'!V"&amp;MATCH($K913,INDIRECT("'"&amp;VLOOKUP($C913,ModMap!$A$2:$B$21,2,FALSE)&amp;"'!$K:$K"),0),"Edit on module sheet"),"")</f>
        <v>Edit on module sheet</v>
      </c>
    </row>
    <row r="914" ht="42.0" customHeight="1">
      <c r="A914" s="50">
        <v>912.0</v>
      </c>
      <c r="B914" s="50">
        <v>912.0</v>
      </c>
      <c r="C914" s="50" t="s">
        <v>136</v>
      </c>
      <c r="D914" s="51" t="s">
        <v>137</v>
      </c>
      <c r="E914" s="31" t="s">
        <v>69</v>
      </c>
      <c r="F914" s="30" t="s">
        <v>3042</v>
      </c>
      <c r="G914" s="51" t="s">
        <v>3043</v>
      </c>
      <c r="H914" s="50" t="s">
        <v>3044</v>
      </c>
      <c r="I914" s="50" t="s">
        <v>3045</v>
      </c>
      <c r="J914" s="51" t="s">
        <v>3046</v>
      </c>
      <c r="K914" s="50" t="s">
        <v>4041</v>
      </c>
      <c r="L914" s="51" t="s">
        <v>4042</v>
      </c>
      <c r="M914" s="48" t="s">
        <v>434</v>
      </c>
      <c r="N914" s="50" t="s">
        <v>3049</v>
      </c>
      <c r="O914" s="50" t="s">
        <v>3050</v>
      </c>
      <c r="P914" s="51" t="s">
        <v>3051</v>
      </c>
      <c r="Q914" s="51" t="s">
        <v>3052</v>
      </c>
      <c r="R914" s="50" t="s">
        <v>3053</v>
      </c>
      <c r="S914" s="50" t="s">
        <v>69</v>
      </c>
      <c r="T914" s="50" t="str">
        <f t="array" ref="T914">IFERROR(INDEX(INDIRECT("'"&amp;VLOOKUP($C914,ModMap!$A$2:$B$21,2,FALSE)&amp;"'!T:T"),MATCH($K914,INDIRECT("'"&amp;VLOOKUP($C914,ModMap!$A$2:$B$21,2,FALSE)&amp;"'!$K:$K"),0)),"")</f>
        <v>Unassigned</v>
      </c>
      <c r="U914" s="48" t="s">
        <v>33</v>
      </c>
      <c r="V914" s="50" t="str">
        <f t="array" ref="V914">IFERROR(INDEX(INDIRECT("'"&amp;VLOOKUP($C914,ModMap!$A$2:$B$21,2,FALSE)&amp;"'!V:V"),MATCH($K914,INDIRECT("'"&amp;VLOOKUP($C914,ModMap!$A$2:$B$21,2,FALSE)&amp;"'!$K:$K"),0)),"")</f>
        <v>Not Started</v>
      </c>
      <c r="W914" s="50" t="str">
        <f t="array" ref="W914">IFERROR(INDEX(INDIRECT("'"&amp;VLOOKUP($C914,ModMap!$A$2:$B$21,2,FALSE)&amp;"'!W:W"),MATCH($K914,INDIRECT("'"&amp;VLOOKUP($C914,ModMap!$A$2:$B$21,2,FALSE)&amp;"'!$K:$K"),0)),"")</f>
        <v>Unassigned</v>
      </c>
      <c r="X914" s="44" t="s">
        <v>36</v>
      </c>
      <c r="Y914" s="50" t="str">
        <f t="array" ref="Y914">IFERROR(INDEX(INDIRECT("'"&amp;VLOOKUP($C914,ModMap!$A$2:$B$21,2,FALSE)&amp;"'!Y:Y"),MATCH($K914,INDIRECT("'"&amp;VLOOKUP($C914,ModMap!$A$2:$B$21,2,FALSE)&amp;"'!$K:$K"),0)),"")</f>
        <v>N/A</v>
      </c>
      <c r="Z914" s="50" t="str">
        <f t="array" ref="Z914">IFERROR(INDEX(INDIRECT("'"&amp;VLOOKUP($C914,ModMap!$A$2:$B$21,2,FALSE)&amp;"'!Z:Z"),MATCH($K914,INDIRECT("'"&amp;VLOOKUP($C914,ModMap!$A$2:$B$21,2,FALSE)&amp;"'!$K:$K"),0)),"")</f>
        <v/>
      </c>
      <c r="AA914" s="44" t="s">
        <v>36</v>
      </c>
      <c r="AB914" s="50" t="str">
        <f t="array" ref="AB914">IFERROR(INDEX(INDIRECT("'"&amp;VLOOKUP($C914,ModMap!$A$2:$B$21,2,FALSE)&amp;"'!AB:AB"),MATCH($K914,INDIRECT("'"&amp;VLOOKUP($C914,ModMap!$A$2:$B$21,2,FALSE)&amp;"'!$K:$K"),0)),"")</f>
        <v>N/A</v>
      </c>
      <c r="AC914" s="50" t="str">
        <f t="array" ref="AC914">IFERROR(INDEX(INDIRECT("'"&amp;VLOOKUP($C914,ModMap!$A$2:$B$21,2,FALSE)&amp;"'!AC:AC"),MATCH($K914,INDIRECT("'"&amp;VLOOKUP($C914,ModMap!$A$2:$B$21,2,FALSE)&amp;"'!$K:$K"),0)),"")</f>
        <v/>
      </c>
      <c r="AD914" s="48" t="s">
        <v>33</v>
      </c>
      <c r="AE914" s="50" t="str">
        <f t="array" ref="AE914">IFERROR(INDEX(INDIRECT("'"&amp;VLOOKUP($C914,ModMap!$A$2:$B$21,2,FALSE)&amp;"'!AE:AE"),MATCH($K914,INDIRECT("'"&amp;VLOOKUP($C914,ModMap!$A$2:$B$21,2,FALSE)&amp;"'!$K:$K"),0)),"")</f>
        <v>Not Started</v>
      </c>
      <c r="AF914" s="50" t="str">
        <f t="array" ref="AF914">IFERROR(INDEX(INDIRECT("'"&amp;VLOOKUP($C914,ModMap!$A$2:$B$21,2,FALSE)&amp;"'!AF:AF"),MATCH($K914,INDIRECT("'"&amp;VLOOKUP($C914,ModMap!$A$2:$B$21,2,FALSE)&amp;"'!$K:$K"),0)),"")</f>
        <v>Unassigned</v>
      </c>
      <c r="AG914" s="48" t="s">
        <v>33</v>
      </c>
      <c r="AH914" s="50" t="str">
        <f t="array" ref="AH914">IFERROR(INDEX(INDIRECT("'"&amp;VLOOKUP($C914,ModMap!$A$2:$B$21,2,FALSE)&amp;"'!AH:AH"),MATCH($K914,INDIRECT("'"&amp;VLOOKUP($C914,ModMap!$A$2:$B$21,2,FALSE)&amp;"'!$K:$K"),0)),"")</f>
        <v>Not Started</v>
      </c>
      <c r="AI914" s="50" t="str">
        <f t="array" ref="AI914">IFERROR(INDEX(INDIRECT("'"&amp;VLOOKUP($C914,ModMap!$A$2:$B$21,2,FALSE)&amp;"'!AI:AI"),MATCH($K914,INDIRECT("'"&amp;VLOOKUP($C914,ModMap!$A$2:$B$21,2,FALSE)&amp;"'!$K:$K"),0)),"")</f>
        <v>Unassigned</v>
      </c>
      <c r="AJ914" s="44" t="s">
        <v>36</v>
      </c>
      <c r="AK914" s="50" t="str">
        <f t="array" ref="AK914">IFERROR(INDEX(INDIRECT("'"&amp;VLOOKUP($C914,ModMap!$A$2:$B$21,2,FALSE)&amp;"'!AK:AK"),MATCH($K914,INDIRECT("'"&amp;VLOOKUP($C914,ModMap!$A$2:$B$21,2,FALSE)&amp;"'!$K:$K"),0)),"")</f>
        <v>N/A</v>
      </c>
      <c r="AL914" s="50" t="str">
        <f t="array" ref="AL914">IFERROR(INDEX(INDIRECT("'"&amp;VLOOKUP($C914,ModMap!$A$2:$B$21,2,FALSE)&amp;"'!AL:AL"),MATCH($K914,INDIRECT("'"&amp;VLOOKUP($C914,ModMap!$A$2:$B$21,2,FALSE)&amp;"'!$K:$K"),0)),"")</f>
        <v/>
      </c>
      <c r="AM914" s="50">
        <f t="shared" si="1"/>
        <v>3</v>
      </c>
      <c r="AN914" s="50" t="str">
        <f t="shared" si="2"/>
        <v>Not Started</v>
      </c>
      <c r="AO914" s="51" t="str">
        <f t="array" ref="AO914">IFERROR(INDEX(INDIRECT("'"&amp;VLOOKUP($C914,ModMap!$A$2:$B$21,2,FALSE)&amp;"'!AO:AO"),MATCH($K914,INDIRECT("'"&amp;VLOOKUP($C914,ModMap!$A$2:$B$21,2,FALSE)&amp;"'!$K:$K"),0)),"")</f>
        <v/>
      </c>
      <c r="AP914" s="49" t="str">
        <f t="array" ref="AP914">IFERROR(HYPERLINK("#'"&amp;VLOOKUP($C914,ModMap!$A$2:$B$21,2,FALSE)&amp;"'!V"&amp;MATCH($K914,INDIRECT("'"&amp;VLOOKUP($C914,ModMap!$A$2:$B$21,2,FALSE)&amp;"'!$K:$K"),0),"Edit on module sheet"),"")</f>
        <v>Edit on module sheet</v>
      </c>
    </row>
    <row r="915" ht="42.0" customHeight="1">
      <c r="A915" s="39">
        <v>913.0</v>
      </c>
      <c r="B915" s="39">
        <v>913.0</v>
      </c>
      <c r="C915" s="39" t="s">
        <v>136</v>
      </c>
      <c r="D915" s="40" t="s">
        <v>137</v>
      </c>
      <c r="E915" s="30" t="s">
        <v>62</v>
      </c>
      <c r="F915" s="30" t="s">
        <v>3042</v>
      </c>
      <c r="G915" s="40" t="s">
        <v>3043</v>
      </c>
      <c r="H915" s="39" t="s">
        <v>3064</v>
      </c>
      <c r="I915" s="39" t="s">
        <v>3065</v>
      </c>
      <c r="J915" s="40" t="s">
        <v>3066</v>
      </c>
      <c r="K915" s="39" t="s">
        <v>3067</v>
      </c>
      <c r="L915" s="40" t="s">
        <v>3068</v>
      </c>
      <c r="M915" s="47" t="s">
        <v>200</v>
      </c>
      <c r="N915" s="39" t="s">
        <v>3049</v>
      </c>
      <c r="O915" s="39" t="s">
        <v>3050</v>
      </c>
      <c r="P915" s="40" t="s">
        <v>3069</v>
      </c>
      <c r="Q915" s="40" t="s">
        <v>3070</v>
      </c>
      <c r="R915" s="39" t="s">
        <v>3053</v>
      </c>
      <c r="S915" s="39" t="s">
        <v>1911</v>
      </c>
      <c r="T915" s="39" t="str">
        <f t="array" ref="T915">IFERROR(INDEX(INDIRECT("'"&amp;VLOOKUP($C915,ModMap!$A$2:$B$21,2,FALSE)&amp;"'!T:T"),MATCH($K915,INDIRECT("'"&amp;VLOOKUP($C915,ModMap!$A$2:$B$21,2,FALSE)&amp;"'!$K:$K"),0)),"")</f>
        <v>Unassigned</v>
      </c>
      <c r="U915" s="48" t="s">
        <v>33</v>
      </c>
      <c r="V915" s="39" t="str">
        <f t="array" ref="V915">IFERROR(INDEX(INDIRECT("'"&amp;VLOOKUP($C915,ModMap!$A$2:$B$21,2,FALSE)&amp;"'!V:V"),MATCH($K915,INDIRECT("'"&amp;VLOOKUP($C915,ModMap!$A$2:$B$21,2,FALSE)&amp;"'!$K:$K"),0)),"")</f>
        <v>Not Started</v>
      </c>
      <c r="W915" s="39" t="str">
        <f t="array" ref="W915">IFERROR(INDEX(INDIRECT("'"&amp;VLOOKUP($C915,ModMap!$A$2:$B$21,2,FALSE)&amp;"'!W:W"),MATCH($K915,INDIRECT("'"&amp;VLOOKUP($C915,ModMap!$A$2:$B$21,2,FALSE)&amp;"'!$K:$K"),0)),"")</f>
        <v>Unassigned</v>
      </c>
      <c r="X915" s="44" t="s">
        <v>36</v>
      </c>
      <c r="Y915" s="39" t="str">
        <f t="array" ref="Y915">IFERROR(INDEX(INDIRECT("'"&amp;VLOOKUP($C915,ModMap!$A$2:$B$21,2,FALSE)&amp;"'!Y:Y"),MATCH($K915,INDIRECT("'"&amp;VLOOKUP($C915,ModMap!$A$2:$B$21,2,FALSE)&amp;"'!$K:$K"),0)),"")</f>
        <v>N/A</v>
      </c>
      <c r="Z915" s="39" t="str">
        <f t="array" ref="Z915">IFERROR(INDEX(INDIRECT("'"&amp;VLOOKUP($C915,ModMap!$A$2:$B$21,2,FALSE)&amp;"'!Z:Z"),MATCH($K915,INDIRECT("'"&amp;VLOOKUP($C915,ModMap!$A$2:$B$21,2,FALSE)&amp;"'!$K:$K"),0)),"")</f>
        <v/>
      </c>
      <c r="AA915" s="44" t="s">
        <v>36</v>
      </c>
      <c r="AB915" s="39" t="str">
        <f t="array" ref="AB915">IFERROR(INDEX(INDIRECT("'"&amp;VLOOKUP($C915,ModMap!$A$2:$B$21,2,FALSE)&amp;"'!AB:AB"),MATCH($K915,INDIRECT("'"&amp;VLOOKUP($C915,ModMap!$A$2:$B$21,2,FALSE)&amp;"'!$K:$K"),0)),"")</f>
        <v>N/A</v>
      </c>
      <c r="AC915" s="39" t="str">
        <f t="array" ref="AC915">IFERROR(INDEX(INDIRECT("'"&amp;VLOOKUP($C915,ModMap!$A$2:$B$21,2,FALSE)&amp;"'!AC:AC"),MATCH($K915,INDIRECT("'"&amp;VLOOKUP($C915,ModMap!$A$2:$B$21,2,FALSE)&amp;"'!$K:$K"),0)),"")</f>
        <v/>
      </c>
      <c r="AD915" s="44" t="s">
        <v>36</v>
      </c>
      <c r="AE915" s="39" t="str">
        <f t="array" ref="AE915">IFERROR(INDEX(INDIRECT("'"&amp;VLOOKUP($C915,ModMap!$A$2:$B$21,2,FALSE)&amp;"'!AE:AE"),MATCH($K915,INDIRECT("'"&amp;VLOOKUP($C915,ModMap!$A$2:$B$21,2,FALSE)&amp;"'!$K:$K"),0)),"")</f>
        <v>N/A</v>
      </c>
      <c r="AF915" s="39" t="str">
        <f t="array" ref="AF915">IFERROR(INDEX(INDIRECT("'"&amp;VLOOKUP($C915,ModMap!$A$2:$B$21,2,FALSE)&amp;"'!AF:AF"),MATCH($K915,INDIRECT("'"&amp;VLOOKUP($C915,ModMap!$A$2:$B$21,2,FALSE)&amp;"'!$K:$K"),0)),"")</f>
        <v/>
      </c>
      <c r="AG915" s="48" t="s">
        <v>33</v>
      </c>
      <c r="AH915" s="39" t="str">
        <f t="array" ref="AH915">IFERROR(INDEX(INDIRECT("'"&amp;VLOOKUP($C915,ModMap!$A$2:$B$21,2,FALSE)&amp;"'!AH:AH"),MATCH($K915,INDIRECT("'"&amp;VLOOKUP($C915,ModMap!$A$2:$B$21,2,FALSE)&amp;"'!$K:$K"),0)),"")</f>
        <v>Not Started</v>
      </c>
      <c r="AI915" s="39" t="str">
        <f t="array" ref="AI915">IFERROR(INDEX(INDIRECT("'"&amp;VLOOKUP($C915,ModMap!$A$2:$B$21,2,FALSE)&amp;"'!AI:AI"),MATCH($K915,INDIRECT("'"&amp;VLOOKUP($C915,ModMap!$A$2:$B$21,2,FALSE)&amp;"'!$K:$K"),0)),"")</f>
        <v>Unassigned</v>
      </c>
      <c r="AJ915" s="44" t="s">
        <v>36</v>
      </c>
      <c r="AK915" s="39" t="str">
        <f t="array" ref="AK915">IFERROR(INDEX(INDIRECT("'"&amp;VLOOKUP($C915,ModMap!$A$2:$B$21,2,FALSE)&amp;"'!AK:AK"),MATCH($K915,INDIRECT("'"&amp;VLOOKUP($C915,ModMap!$A$2:$B$21,2,FALSE)&amp;"'!$K:$K"),0)),"")</f>
        <v>N/A</v>
      </c>
      <c r="AL915" s="39" t="str">
        <f t="array" ref="AL915">IFERROR(INDEX(INDIRECT("'"&amp;VLOOKUP($C915,ModMap!$A$2:$B$21,2,FALSE)&amp;"'!AL:AL"),MATCH($K915,INDIRECT("'"&amp;VLOOKUP($C915,ModMap!$A$2:$B$21,2,FALSE)&amp;"'!$K:$K"),0)),"")</f>
        <v/>
      </c>
      <c r="AM915" s="39">
        <f t="shared" si="1"/>
        <v>2</v>
      </c>
      <c r="AN915" s="39" t="str">
        <f t="shared" si="2"/>
        <v>Not Started</v>
      </c>
      <c r="AO915" s="40" t="str">
        <f t="array" ref="AO915">IFERROR(INDEX(INDIRECT("'"&amp;VLOOKUP($C915,ModMap!$A$2:$B$21,2,FALSE)&amp;"'!AO:AO"),MATCH($K915,INDIRECT("'"&amp;VLOOKUP($C915,ModMap!$A$2:$B$21,2,FALSE)&amp;"'!$K:$K"),0)),"")</f>
        <v/>
      </c>
      <c r="AP915" s="49" t="str">
        <f t="array" ref="AP915">IFERROR(HYPERLINK("#'"&amp;VLOOKUP($C915,ModMap!$A$2:$B$21,2,FALSE)&amp;"'!V"&amp;MATCH($K915,INDIRECT("'"&amp;VLOOKUP($C915,ModMap!$A$2:$B$21,2,FALSE)&amp;"'!$K:$K"),0),"Edit on module sheet"),"")</f>
        <v>Edit on module sheet</v>
      </c>
    </row>
    <row r="916" ht="42.0" customHeight="1">
      <c r="A916" s="50">
        <v>914.0</v>
      </c>
      <c r="B916" s="50">
        <v>914.0</v>
      </c>
      <c r="C916" s="50" t="s">
        <v>136</v>
      </c>
      <c r="D916" s="51" t="s">
        <v>137</v>
      </c>
      <c r="E916" s="30" t="s">
        <v>62</v>
      </c>
      <c r="F916" s="30" t="s">
        <v>3042</v>
      </c>
      <c r="G916" s="51" t="s">
        <v>3043</v>
      </c>
      <c r="H916" s="50" t="s">
        <v>3064</v>
      </c>
      <c r="I916" s="50" t="s">
        <v>3065</v>
      </c>
      <c r="J916" s="51" t="s">
        <v>3066</v>
      </c>
      <c r="K916" s="50" t="s">
        <v>3071</v>
      </c>
      <c r="L916" s="51" t="s">
        <v>3072</v>
      </c>
      <c r="M916" s="47" t="s">
        <v>200</v>
      </c>
      <c r="N916" s="50" t="s">
        <v>3049</v>
      </c>
      <c r="O916" s="50" t="s">
        <v>3050</v>
      </c>
      <c r="P916" s="51" t="s">
        <v>3069</v>
      </c>
      <c r="Q916" s="51" t="s">
        <v>3070</v>
      </c>
      <c r="R916" s="50" t="s">
        <v>3053</v>
      </c>
      <c r="S916" s="50" t="s">
        <v>1920</v>
      </c>
      <c r="T916" s="50" t="str">
        <f t="array" ref="T916">IFERROR(INDEX(INDIRECT("'"&amp;VLOOKUP($C916,ModMap!$A$2:$B$21,2,FALSE)&amp;"'!T:T"),MATCH($K916,INDIRECT("'"&amp;VLOOKUP($C916,ModMap!$A$2:$B$21,2,FALSE)&amp;"'!$K:$K"),0)),"")</f>
        <v>Unassigned</v>
      </c>
      <c r="U916" s="48" t="s">
        <v>33</v>
      </c>
      <c r="V916" s="50" t="str">
        <f t="array" ref="V916">IFERROR(INDEX(INDIRECT("'"&amp;VLOOKUP($C916,ModMap!$A$2:$B$21,2,FALSE)&amp;"'!V:V"),MATCH($K916,INDIRECT("'"&amp;VLOOKUP($C916,ModMap!$A$2:$B$21,2,FALSE)&amp;"'!$K:$K"),0)),"")</f>
        <v>Not Started</v>
      </c>
      <c r="W916" s="50" t="str">
        <f t="array" ref="W916">IFERROR(INDEX(INDIRECT("'"&amp;VLOOKUP($C916,ModMap!$A$2:$B$21,2,FALSE)&amp;"'!W:W"),MATCH($K916,INDIRECT("'"&amp;VLOOKUP($C916,ModMap!$A$2:$B$21,2,FALSE)&amp;"'!$K:$K"),0)),"")</f>
        <v>Unassigned</v>
      </c>
      <c r="X916" s="44" t="s">
        <v>36</v>
      </c>
      <c r="Y916" s="50" t="str">
        <f t="array" ref="Y916">IFERROR(INDEX(INDIRECT("'"&amp;VLOOKUP($C916,ModMap!$A$2:$B$21,2,FALSE)&amp;"'!Y:Y"),MATCH($K916,INDIRECT("'"&amp;VLOOKUP($C916,ModMap!$A$2:$B$21,2,FALSE)&amp;"'!$K:$K"),0)),"")</f>
        <v>N/A</v>
      </c>
      <c r="Z916" s="50" t="str">
        <f t="array" ref="Z916">IFERROR(INDEX(INDIRECT("'"&amp;VLOOKUP($C916,ModMap!$A$2:$B$21,2,FALSE)&amp;"'!Z:Z"),MATCH($K916,INDIRECT("'"&amp;VLOOKUP($C916,ModMap!$A$2:$B$21,2,FALSE)&amp;"'!$K:$K"),0)),"")</f>
        <v/>
      </c>
      <c r="AA916" s="44" t="s">
        <v>36</v>
      </c>
      <c r="AB916" s="50" t="str">
        <f t="array" ref="AB916">IFERROR(INDEX(INDIRECT("'"&amp;VLOOKUP($C916,ModMap!$A$2:$B$21,2,FALSE)&amp;"'!AB:AB"),MATCH($K916,INDIRECT("'"&amp;VLOOKUP($C916,ModMap!$A$2:$B$21,2,FALSE)&amp;"'!$K:$K"),0)),"")</f>
        <v>N/A</v>
      </c>
      <c r="AC916" s="50" t="str">
        <f t="array" ref="AC916">IFERROR(INDEX(INDIRECT("'"&amp;VLOOKUP($C916,ModMap!$A$2:$B$21,2,FALSE)&amp;"'!AC:AC"),MATCH($K916,INDIRECT("'"&amp;VLOOKUP($C916,ModMap!$A$2:$B$21,2,FALSE)&amp;"'!$K:$K"),0)),"")</f>
        <v/>
      </c>
      <c r="AD916" s="48" t="s">
        <v>33</v>
      </c>
      <c r="AE916" s="50" t="str">
        <f t="array" ref="AE916">IFERROR(INDEX(INDIRECT("'"&amp;VLOOKUP($C916,ModMap!$A$2:$B$21,2,FALSE)&amp;"'!AE:AE"),MATCH($K916,INDIRECT("'"&amp;VLOOKUP($C916,ModMap!$A$2:$B$21,2,FALSE)&amp;"'!$K:$K"),0)),"")</f>
        <v>Not Started</v>
      </c>
      <c r="AF916" s="50" t="str">
        <f t="array" ref="AF916">IFERROR(INDEX(INDIRECT("'"&amp;VLOOKUP($C916,ModMap!$A$2:$B$21,2,FALSE)&amp;"'!AF:AF"),MATCH($K916,INDIRECT("'"&amp;VLOOKUP($C916,ModMap!$A$2:$B$21,2,FALSE)&amp;"'!$K:$K"),0)),"")</f>
        <v>Unassigned</v>
      </c>
      <c r="AG916" s="48" t="s">
        <v>33</v>
      </c>
      <c r="AH916" s="50" t="str">
        <f t="array" ref="AH916">IFERROR(INDEX(INDIRECT("'"&amp;VLOOKUP($C916,ModMap!$A$2:$B$21,2,FALSE)&amp;"'!AH:AH"),MATCH($K916,INDIRECT("'"&amp;VLOOKUP($C916,ModMap!$A$2:$B$21,2,FALSE)&amp;"'!$K:$K"),0)),"")</f>
        <v>Not Started</v>
      </c>
      <c r="AI916" s="50" t="str">
        <f t="array" ref="AI916">IFERROR(INDEX(INDIRECT("'"&amp;VLOOKUP($C916,ModMap!$A$2:$B$21,2,FALSE)&amp;"'!AI:AI"),MATCH($K916,INDIRECT("'"&amp;VLOOKUP($C916,ModMap!$A$2:$B$21,2,FALSE)&amp;"'!$K:$K"),0)),"")</f>
        <v>Unassigned</v>
      </c>
      <c r="AJ916" s="44" t="s">
        <v>36</v>
      </c>
      <c r="AK916" s="50" t="str">
        <f t="array" ref="AK916">IFERROR(INDEX(INDIRECT("'"&amp;VLOOKUP($C916,ModMap!$A$2:$B$21,2,FALSE)&amp;"'!AK:AK"),MATCH($K916,INDIRECT("'"&amp;VLOOKUP($C916,ModMap!$A$2:$B$21,2,FALSE)&amp;"'!$K:$K"),0)),"")</f>
        <v>N/A</v>
      </c>
      <c r="AL916" s="50" t="str">
        <f t="array" ref="AL916">IFERROR(INDEX(INDIRECT("'"&amp;VLOOKUP($C916,ModMap!$A$2:$B$21,2,FALSE)&amp;"'!AL:AL"),MATCH($K916,INDIRECT("'"&amp;VLOOKUP($C916,ModMap!$A$2:$B$21,2,FALSE)&amp;"'!$K:$K"),0)),"")</f>
        <v/>
      </c>
      <c r="AM916" s="50">
        <f t="shared" si="1"/>
        <v>3</v>
      </c>
      <c r="AN916" s="50" t="str">
        <f t="shared" si="2"/>
        <v>Not Started</v>
      </c>
      <c r="AO916" s="51" t="str">
        <f t="array" ref="AO916">IFERROR(INDEX(INDIRECT("'"&amp;VLOOKUP($C916,ModMap!$A$2:$B$21,2,FALSE)&amp;"'!AO:AO"),MATCH($K916,INDIRECT("'"&amp;VLOOKUP($C916,ModMap!$A$2:$B$21,2,FALSE)&amp;"'!$K:$K"),0)),"")</f>
        <v/>
      </c>
      <c r="AP916" s="49" t="str">
        <f t="array" ref="AP916">IFERROR(HYPERLINK("#'"&amp;VLOOKUP($C916,ModMap!$A$2:$B$21,2,FALSE)&amp;"'!V"&amp;MATCH($K916,INDIRECT("'"&amp;VLOOKUP($C916,ModMap!$A$2:$B$21,2,FALSE)&amp;"'!$K:$K"),0),"Edit on module sheet"),"")</f>
        <v>Edit on module sheet</v>
      </c>
    </row>
    <row r="917" ht="42.0" customHeight="1">
      <c r="A917" s="39">
        <v>915.0</v>
      </c>
      <c r="B917" s="39">
        <v>915.0</v>
      </c>
      <c r="C917" s="39" t="s">
        <v>136</v>
      </c>
      <c r="D917" s="40" t="s">
        <v>137</v>
      </c>
      <c r="E917" s="30" t="s">
        <v>62</v>
      </c>
      <c r="F917" s="30" t="s">
        <v>3042</v>
      </c>
      <c r="G917" s="40" t="s">
        <v>3043</v>
      </c>
      <c r="H917" s="39" t="s">
        <v>3064</v>
      </c>
      <c r="I917" s="39" t="s">
        <v>3065</v>
      </c>
      <c r="J917" s="40" t="s">
        <v>3066</v>
      </c>
      <c r="K917" s="39" t="s">
        <v>3075</v>
      </c>
      <c r="L917" s="40" t="s">
        <v>3076</v>
      </c>
      <c r="M917" s="47" t="s">
        <v>200</v>
      </c>
      <c r="N917" s="39" t="s">
        <v>3049</v>
      </c>
      <c r="O917" s="39" t="s">
        <v>3050</v>
      </c>
      <c r="P917" s="40" t="s">
        <v>3069</v>
      </c>
      <c r="Q917" s="40" t="s">
        <v>3070</v>
      </c>
      <c r="R917" s="39" t="s">
        <v>3053</v>
      </c>
      <c r="S917" s="39" t="s">
        <v>1928</v>
      </c>
      <c r="T917" s="39" t="str">
        <f t="array" ref="T917">IFERROR(INDEX(INDIRECT("'"&amp;VLOOKUP($C917,ModMap!$A$2:$B$21,2,FALSE)&amp;"'!T:T"),MATCH($K917,INDIRECT("'"&amp;VLOOKUP($C917,ModMap!$A$2:$B$21,2,FALSE)&amp;"'!$K:$K"),0)),"")</f>
        <v>Unassigned</v>
      </c>
      <c r="U917" s="48" t="s">
        <v>33</v>
      </c>
      <c r="V917" s="39" t="str">
        <f t="array" ref="V917">IFERROR(INDEX(INDIRECT("'"&amp;VLOOKUP($C917,ModMap!$A$2:$B$21,2,FALSE)&amp;"'!V:V"),MATCH($K917,INDIRECT("'"&amp;VLOOKUP($C917,ModMap!$A$2:$B$21,2,FALSE)&amp;"'!$K:$K"),0)),"")</f>
        <v>Not Started</v>
      </c>
      <c r="W917" s="39" t="str">
        <f t="array" ref="W917">IFERROR(INDEX(INDIRECT("'"&amp;VLOOKUP($C917,ModMap!$A$2:$B$21,2,FALSE)&amp;"'!W:W"),MATCH($K917,INDIRECT("'"&amp;VLOOKUP($C917,ModMap!$A$2:$B$21,2,FALSE)&amp;"'!$K:$K"),0)),"")</f>
        <v>Unassigned</v>
      </c>
      <c r="X917" s="44" t="s">
        <v>36</v>
      </c>
      <c r="Y917" s="39" t="str">
        <f t="array" ref="Y917">IFERROR(INDEX(INDIRECT("'"&amp;VLOOKUP($C917,ModMap!$A$2:$B$21,2,FALSE)&amp;"'!Y:Y"),MATCH($K917,INDIRECT("'"&amp;VLOOKUP($C917,ModMap!$A$2:$B$21,2,FALSE)&amp;"'!$K:$K"),0)),"")</f>
        <v>N/A</v>
      </c>
      <c r="Z917" s="39" t="str">
        <f t="array" ref="Z917">IFERROR(INDEX(INDIRECT("'"&amp;VLOOKUP($C917,ModMap!$A$2:$B$21,2,FALSE)&amp;"'!Z:Z"),MATCH($K917,INDIRECT("'"&amp;VLOOKUP($C917,ModMap!$A$2:$B$21,2,FALSE)&amp;"'!$K:$K"),0)),"")</f>
        <v/>
      </c>
      <c r="AA917" s="44" t="s">
        <v>36</v>
      </c>
      <c r="AB917" s="39" t="str">
        <f t="array" ref="AB917">IFERROR(INDEX(INDIRECT("'"&amp;VLOOKUP($C917,ModMap!$A$2:$B$21,2,FALSE)&amp;"'!AB:AB"),MATCH($K917,INDIRECT("'"&amp;VLOOKUP($C917,ModMap!$A$2:$B$21,2,FALSE)&amp;"'!$K:$K"),0)),"")</f>
        <v>N/A</v>
      </c>
      <c r="AC917" s="39" t="str">
        <f t="array" ref="AC917">IFERROR(INDEX(INDIRECT("'"&amp;VLOOKUP($C917,ModMap!$A$2:$B$21,2,FALSE)&amp;"'!AC:AC"),MATCH($K917,INDIRECT("'"&amp;VLOOKUP($C917,ModMap!$A$2:$B$21,2,FALSE)&amp;"'!$K:$K"),0)),"")</f>
        <v/>
      </c>
      <c r="AD917" s="44" t="s">
        <v>36</v>
      </c>
      <c r="AE917" s="39" t="str">
        <f t="array" ref="AE917">IFERROR(INDEX(INDIRECT("'"&amp;VLOOKUP($C917,ModMap!$A$2:$B$21,2,FALSE)&amp;"'!AE:AE"),MATCH($K917,INDIRECT("'"&amp;VLOOKUP($C917,ModMap!$A$2:$B$21,2,FALSE)&amp;"'!$K:$K"),0)),"")</f>
        <v>N/A</v>
      </c>
      <c r="AF917" s="39" t="str">
        <f t="array" ref="AF917">IFERROR(INDEX(INDIRECT("'"&amp;VLOOKUP($C917,ModMap!$A$2:$B$21,2,FALSE)&amp;"'!AF:AF"),MATCH($K917,INDIRECT("'"&amp;VLOOKUP($C917,ModMap!$A$2:$B$21,2,FALSE)&amp;"'!$K:$K"),0)),"")</f>
        <v/>
      </c>
      <c r="AG917" s="48" t="s">
        <v>33</v>
      </c>
      <c r="AH917" s="39" t="str">
        <f t="array" ref="AH917">IFERROR(INDEX(INDIRECT("'"&amp;VLOOKUP($C917,ModMap!$A$2:$B$21,2,FALSE)&amp;"'!AH:AH"),MATCH($K917,INDIRECT("'"&amp;VLOOKUP($C917,ModMap!$A$2:$B$21,2,FALSE)&amp;"'!$K:$K"),0)),"")</f>
        <v>Not Started</v>
      </c>
      <c r="AI917" s="39" t="str">
        <f t="array" ref="AI917">IFERROR(INDEX(INDIRECT("'"&amp;VLOOKUP($C917,ModMap!$A$2:$B$21,2,FALSE)&amp;"'!AI:AI"),MATCH($K917,INDIRECT("'"&amp;VLOOKUP($C917,ModMap!$A$2:$B$21,2,FALSE)&amp;"'!$K:$K"),0)),"")</f>
        <v>Unassigned</v>
      </c>
      <c r="AJ917" s="44" t="s">
        <v>36</v>
      </c>
      <c r="AK917" s="39" t="str">
        <f t="array" ref="AK917">IFERROR(INDEX(INDIRECT("'"&amp;VLOOKUP($C917,ModMap!$A$2:$B$21,2,FALSE)&amp;"'!AK:AK"),MATCH($K917,INDIRECT("'"&amp;VLOOKUP($C917,ModMap!$A$2:$B$21,2,FALSE)&amp;"'!$K:$K"),0)),"")</f>
        <v>N/A</v>
      </c>
      <c r="AL917" s="39" t="str">
        <f t="array" ref="AL917">IFERROR(INDEX(INDIRECT("'"&amp;VLOOKUP($C917,ModMap!$A$2:$B$21,2,FALSE)&amp;"'!AL:AL"),MATCH($K917,INDIRECT("'"&amp;VLOOKUP($C917,ModMap!$A$2:$B$21,2,FALSE)&amp;"'!$K:$K"),0)),"")</f>
        <v/>
      </c>
      <c r="AM917" s="39">
        <f t="shared" si="1"/>
        <v>2</v>
      </c>
      <c r="AN917" s="39" t="str">
        <f t="shared" si="2"/>
        <v>Not Started</v>
      </c>
      <c r="AO917" s="40" t="str">
        <f t="array" ref="AO917">IFERROR(INDEX(INDIRECT("'"&amp;VLOOKUP($C917,ModMap!$A$2:$B$21,2,FALSE)&amp;"'!AO:AO"),MATCH($K917,INDIRECT("'"&amp;VLOOKUP($C917,ModMap!$A$2:$B$21,2,FALSE)&amp;"'!$K:$K"),0)),"")</f>
        <v/>
      </c>
      <c r="AP917" s="49" t="str">
        <f t="array" ref="AP917">IFERROR(HYPERLINK("#'"&amp;VLOOKUP($C917,ModMap!$A$2:$B$21,2,FALSE)&amp;"'!V"&amp;MATCH($K917,INDIRECT("'"&amp;VLOOKUP($C917,ModMap!$A$2:$B$21,2,FALSE)&amp;"'!$K:$K"),0),"Edit on module sheet"),"")</f>
        <v>Edit on module sheet</v>
      </c>
    </row>
    <row r="918" ht="42.0" customHeight="1">
      <c r="A918" s="50">
        <v>916.0</v>
      </c>
      <c r="B918" s="50">
        <v>916.0</v>
      </c>
      <c r="C918" s="50" t="s">
        <v>136</v>
      </c>
      <c r="D918" s="51" t="s">
        <v>137</v>
      </c>
      <c r="E918" s="31" t="s">
        <v>69</v>
      </c>
      <c r="F918" s="30" t="s">
        <v>3042</v>
      </c>
      <c r="G918" s="51" t="s">
        <v>3043</v>
      </c>
      <c r="H918" s="50" t="s">
        <v>3064</v>
      </c>
      <c r="I918" s="50" t="s">
        <v>3065</v>
      </c>
      <c r="J918" s="51" t="s">
        <v>3066</v>
      </c>
      <c r="K918" s="50" t="s">
        <v>4043</v>
      </c>
      <c r="L918" s="51" t="s">
        <v>4044</v>
      </c>
      <c r="M918" s="48" t="s">
        <v>434</v>
      </c>
      <c r="N918" s="50" t="s">
        <v>3049</v>
      </c>
      <c r="O918" s="50" t="s">
        <v>3050</v>
      </c>
      <c r="P918" s="51" t="s">
        <v>3069</v>
      </c>
      <c r="Q918" s="51" t="s">
        <v>3070</v>
      </c>
      <c r="R918" s="50" t="s">
        <v>3053</v>
      </c>
      <c r="S918" s="50" t="s">
        <v>69</v>
      </c>
      <c r="T918" s="50" t="str">
        <f t="array" ref="T918">IFERROR(INDEX(INDIRECT("'"&amp;VLOOKUP($C918,ModMap!$A$2:$B$21,2,FALSE)&amp;"'!T:T"),MATCH($K918,INDIRECT("'"&amp;VLOOKUP($C918,ModMap!$A$2:$B$21,2,FALSE)&amp;"'!$K:$K"),0)),"")</f>
        <v>Unassigned</v>
      </c>
      <c r="U918" s="48" t="s">
        <v>33</v>
      </c>
      <c r="V918" s="50" t="str">
        <f t="array" ref="V918">IFERROR(INDEX(INDIRECT("'"&amp;VLOOKUP($C918,ModMap!$A$2:$B$21,2,FALSE)&amp;"'!V:V"),MATCH($K918,INDIRECT("'"&amp;VLOOKUP($C918,ModMap!$A$2:$B$21,2,FALSE)&amp;"'!$K:$K"),0)),"")</f>
        <v>Not Started</v>
      </c>
      <c r="W918" s="50" t="str">
        <f t="array" ref="W918">IFERROR(INDEX(INDIRECT("'"&amp;VLOOKUP($C918,ModMap!$A$2:$B$21,2,FALSE)&amp;"'!W:W"),MATCH($K918,INDIRECT("'"&amp;VLOOKUP($C918,ModMap!$A$2:$B$21,2,FALSE)&amp;"'!$K:$K"),0)),"")</f>
        <v>Unassigned</v>
      </c>
      <c r="X918" s="44" t="s">
        <v>36</v>
      </c>
      <c r="Y918" s="50" t="str">
        <f t="array" ref="Y918">IFERROR(INDEX(INDIRECT("'"&amp;VLOOKUP($C918,ModMap!$A$2:$B$21,2,FALSE)&amp;"'!Y:Y"),MATCH($K918,INDIRECT("'"&amp;VLOOKUP($C918,ModMap!$A$2:$B$21,2,FALSE)&amp;"'!$K:$K"),0)),"")</f>
        <v>N/A</v>
      </c>
      <c r="Z918" s="50" t="str">
        <f t="array" ref="Z918">IFERROR(INDEX(INDIRECT("'"&amp;VLOOKUP($C918,ModMap!$A$2:$B$21,2,FALSE)&amp;"'!Z:Z"),MATCH($K918,INDIRECT("'"&amp;VLOOKUP($C918,ModMap!$A$2:$B$21,2,FALSE)&amp;"'!$K:$K"),0)),"")</f>
        <v/>
      </c>
      <c r="AA918" s="44" t="s">
        <v>36</v>
      </c>
      <c r="AB918" s="50" t="str">
        <f t="array" ref="AB918">IFERROR(INDEX(INDIRECT("'"&amp;VLOOKUP($C918,ModMap!$A$2:$B$21,2,FALSE)&amp;"'!AB:AB"),MATCH($K918,INDIRECT("'"&amp;VLOOKUP($C918,ModMap!$A$2:$B$21,2,FALSE)&amp;"'!$K:$K"),0)),"")</f>
        <v>N/A</v>
      </c>
      <c r="AC918" s="50" t="str">
        <f t="array" ref="AC918">IFERROR(INDEX(INDIRECT("'"&amp;VLOOKUP($C918,ModMap!$A$2:$B$21,2,FALSE)&amp;"'!AC:AC"),MATCH($K918,INDIRECT("'"&amp;VLOOKUP($C918,ModMap!$A$2:$B$21,2,FALSE)&amp;"'!$K:$K"),0)),"")</f>
        <v/>
      </c>
      <c r="AD918" s="48" t="s">
        <v>33</v>
      </c>
      <c r="AE918" s="50" t="str">
        <f t="array" ref="AE918">IFERROR(INDEX(INDIRECT("'"&amp;VLOOKUP($C918,ModMap!$A$2:$B$21,2,FALSE)&amp;"'!AE:AE"),MATCH($K918,INDIRECT("'"&amp;VLOOKUP($C918,ModMap!$A$2:$B$21,2,FALSE)&amp;"'!$K:$K"),0)),"")</f>
        <v>Not Started</v>
      </c>
      <c r="AF918" s="50" t="str">
        <f t="array" ref="AF918">IFERROR(INDEX(INDIRECT("'"&amp;VLOOKUP($C918,ModMap!$A$2:$B$21,2,FALSE)&amp;"'!AF:AF"),MATCH($K918,INDIRECT("'"&amp;VLOOKUP($C918,ModMap!$A$2:$B$21,2,FALSE)&amp;"'!$K:$K"),0)),"")</f>
        <v>Unassigned</v>
      </c>
      <c r="AG918" s="48" t="s">
        <v>33</v>
      </c>
      <c r="AH918" s="50" t="str">
        <f t="array" ref="AH918">IFERROR(INDEX(INDIRECT("'"&amp;VLOOKUP($C918,ModMap!$A$2:$B$21,2,FALSE)&amp;"'!AH:AH"),MATCH($K918,INDIRECT("'"&amp;VLOOKUP($C918,ModMap!$A$2:$B$21,2,FALSE)&amp;"'!$K:$K"),0)),"")</f>
        <v>Not Started</v>
      </c>
      <c r="AI918" s="50" t="str">
        <f t="array" ref="AI918">IFERROR(INDEX(INDIRECT("'"&amp;VLOOKUP($C918,ModMap!$A$2:$B$21,2,FALSE)&amp;"'!AI:AI"),MATCH($K918,INDIRECT("'"&amp;VLOOKUP($C918,ModMap!$A$2:$B$21,2,FALSE)&amp;"'!$K:$K"),0)),"")</f>
        <v>Unassigned</v>
      </c>
      <c r="AJ918" s="44" t="s">
        <v>36</v>
      </c>
      <c r="AK918" s="50" t="str">
        <f t="array" ref="AK918">IFERROR(INDEX(INDIRECT("'"&amp;VLOOKUP($C918,ModMap!$A$2:$B$21,2,FALSE)&amp;"'!AK:AK"),MATCH($K918,INDIRECT("'"&amp;VLOOKUP($C918,ModMap!$A$2:$B$21,2,FALSE)&amp;"'!$K:$K"),0)),"")</f>
        <v>N/A</v>
      </c>
      <c r="AL918" s="50" t="str">
        <f t="array" ref="AL918">IFERROR(INDEX(INDIRECT("'"&amp;VLOOKUP($C918,ModMap!$A$2:$B$21,2,FALSE)&amp;"'!AL:AL"),MATCH($K918,INDIRECT("'"&amp;VLOOKUP($C918,ModMap!$A$2:$B$21,2,FALSE)&amp;"'!$K:$K"),0)),"")</f>
        <v/>
      </c>
      <c r="AM918" s="50">
        <f t="shared" si="1"/>
        <v>3</v>
      </c>
      <c r="AN918" s="50" t="str">
        <f t="shared" si="2"/>
        <v>Not Started</v>
      </c>
      <c r="AO918" s="51" t="str">
        <f t="array" ref="AO918">IFERROR(INDEX(INDIRECT("'"&amp;VLOOKUP($C918,ModMap!$A$2:$B$21,2,FALSE)&amp;"'!AO:AO"),MATCH($K918,INDIRECT("'"&amp;VLOOKUP($C918,ModMap!$A$2:$B$21,2,FALSE)&amp;"'!$K:$K"),0)),"")</f>
        <v/>
      </c>
      <c r="AP918" s="49" t="str">
        <f t="array" ref="AP918">IFERROR(HYPERLINK("#'"&amp;VLOOKUP($C918,ModMap!$A$2:$B$21,2,FALSE)&amp;"'!V"&amp;MATCH($K918,INDIRECT("'"&amp;VLOOKUP($C918,ModMap!$A$2:$B$21,2,FALSE)&amp;"'!$K:$K"),0),"Edit on module sheet"),"")</f>
        <v>Edit on module sheet</v>
      </c>
    </row>
    <row r="919" ht="42.0" customHeight="1">
      <c r="A919" s="39">
        <v>917.0</v>
      </c>
      <c r="B919" s="39">
        <v>917.0</v>
      </c>
      <c r="C919" s="39" t="s">
        <v>136</v>
      </c>
      <c r="D919" s="40" t="s">
        <v>137</v>
      </c>
      <c r="E919" s="30" t="s">
        <v>62</v>
      </c>
      <c r="F919" s="30" t="s">
        <v>3042</v>
      </c>
      <c r="G919" s="40" t="s">
        <v>3043</v>
      </c>
      <c r="H919" s="39" t="s">
        <v>3079</v>
      </c>
      <c r="I919" s="39" t="s">
        <v>3080</v>
      </c>
      <c r="J919" s="40" t="s">
        <v>3081</v>
      </c>
      <c r="K919" s="39" t="s">
        <v>3082</v>
      </c>
      <c r="L919" s="40" t="s">
        <v>3083</v>
      </c>
      <c r="M919" s="47" t="s">
        <v>200</v>
      </c>
      <c r="N919" s="39" t="s">
        <v>3049</v>
      </c>
      <c r="O919" s="39" t="s">
        <v>3050</v>
      </c>
      <c r="P919" s="40" t="s">
        <v>3084</v>
      </c>
      <c r="Q919" s="40" t="s">
        <v>3085</v>
      </c>
      <c r="R919" s="39" t="s">
        <v>3053</v>
      </c>
      <c r="S919" s="39" t="s">
        <v>1911</v>
      </c>
      <c r="T919" s="39" t="str">
        <f t="array" ref="T919">IFERROR(INDEX(INDIRECT("'"&amp;VLOOKUP($C919,ModMap!$A$2:$B$21,2,FALSE)&amp;"'!T:T"),MATCH($K919,INDIRECT("'"&amp;VLOOKUP($C919,ModMap!$A$2:$B$21,2,FALSE)&amp;"'!$K:$K"),0)),"")</f>
        <v>Unassigned</v>
      </c>
      <c r="U919" s="48" t="s">
        <v>33</v>
      </c>
      <c r="V919" s="39" t="str">
        <f t="array" ref="V919">IFERROR(INDEX(INDIRECT("'"&amp;VLOOKUP($C919,ModMap!$A$2:$B$21,2,FALSE)&amp;"'!V:V"),MATCH($K919,INDIRECT("'"&amp;VLOOKUP($C919,ModMap!$A$2:$B$21,2,FALSE)&amp;"'!$K:$K"),0)),"")</f>
        <v>Not Started</v>
      </c>
      <c r="W919" s="39" t="str">
        <f t="array" ref="W919">IFERROR(INDEX(INDIRECT("'"&amp;VLOOKUP($C919,ModMap!$A$2:$B$21,2,FALSE)&amp;"'!W:W"),MATCH($K919,INDIRECT("'"&amp;VLOOKUP($C919,ModMap!$A$2:$B$21,2,FALSE)&amp;"'!$K:$K"),0)),"")</f>
        <v>Unassigned</v>
      </c>
      <c r="X919" s="44" t="s">
        <v>36</v>
      </c>
      <c r="Y919" s="39" t="str">
        <f t="array" ref="Y919">IFERROR(INDEX(INDIRECT("'"&amp;VLOOKUP($C919,ModMap!$A$2:$B$21,2,FALSE)&amp;"'!Y:Y"),MATCH($K919,INDIRECT("'"&amp;VLOOKUP($C919,ModMap!$A$2:$B$21,2,FALSE)&amp;"'!$K:$K"),0)),"")</f>
        <v>N/A</v>
      </c>
      <c r="Z919" s="39" t="str">
        <f t="array" ref="Z919">IFERROR(INDEX(INDIRECT("'"&amp;VLOOKUP($C919,ModMap!$A$2:$B$21,2,FALSE)&amp;"'!Z:Z"),MATCH($K919,INDIRECT("'"&amp;VLOOKUP($C919,ModMap!$A$2:$B$21,2,FALSE)&amp;"'!$K:$K"),0)),"")</f>
        <v/>
      </c>
      <c r="AA919" s="44" t="s">
        <v>36</v>
      </c>
      <c r="AB919" s="39" t="str">
        <f t="array" ref="AB919">IFERROR(INDEX(INDIRECT("'"&amp;VLOOKUP($C919,ModMap!$A$2:$B$21,2,FALSE)&amp;"'!AB:AB"),MATCH($K919,INDIRECT("'"&amp;VLOOKUP($C919,ModMap!$A$2:$B$21,2,FALSE)&amp;"'!$K:$K"),0)),"")</f>
        <v>N/A</v>
      </c>
      <c r="AC919" s="39" t="str">
        <f t="array" ref="AC919">IFERROR(INDEX(INDIRECT("'"&amp;VLOOKUP($C919,ModMap!$A$2:$B$21,2,FALSE)&amp;"'!AC:AC"),MATCH($K919,INDIRECT("'"&amp;VLOOKUP($C919,ModMap!$A$2:$B$21,2,FALSE)&amp;"'!$K:$K"),0)),"")</f>
        <v/>
      </c>
      <c r="AD919" s="44" t="s">
        <v>36</v>
      </c>
      <c r="AE919" s="39" t="str">
        <f t="array" ref="AE919">IFERROR(INDEX(INDIRECT("'"&amp;VLOOKUP($C919,ModMap!$A$2:$B$21,2,FALSE)&amp;"'!AE:AE"),MATCH($K919,INDIRECT("'"&amp;VLOOKUP($C919,ModMap!$A$2:$B$21,2,FALSE)&amp;"'!$K:$K"),0)),"")</f>
        <v>N/A</v>
      </c>
      <c r="AF919" s="39" t="str">
        <f t="array" ref="AF919">IFERROR(INDEX(INDIRECT("'"&amp;VLOOKUP($C919,ModMap!$A$2:$B$21,2,FALSE)&amp;"'!AF:AF"),MATCH($K919,INDIRECT("'"&amp;VLOOKUP($C919,ModMap!$A$2:$B$21,2,FALSE)&amp;"'!$K:$K"),0)),"")</f>
        <v/>
      </c>
      <c r="AG919" s="48" t="s">
        <v>33</v>
      </c>
      <c r="AH919" s="39" t="str">
        <f t="array" ref="AH919">IFERROR(INDEX(INDIRECT("'"&amp;VLOOKUP($C919,ModMap!$A$2:$B$21,2,FALSE)&amp;"'!AH:AH"),MATCH($K919,INDIRECT("'"&amp;VLOOKUP($C919,ModMap!$A$2:$B$21,2,FALSE)&amp;"'!$K:$K"),0)),"")</f>
        <v>Not Started</v>
      </c>
      <c r="AI919" s="39" t="str">
        <f t="array" ref="AI919">IFERROR(INDEX(INDIRECT("'"&amp;VLOOKUP($C919,ModMap!$A$2:$B$21,2,FALSE)&amp;"'!AI:AI"),MATCH($K919,INDIRECT("'"&amp;VLOOKUP($C919,ModMap!$A$2:$B$21,2,FALSE)&amp;"'!$K:$K"),0)),"")</f>
        <v>Unassigned</v>
      </c>
      <c r="AJ919" s="44" t="s">
        <v>36</v>
      </c>
      <c r="AK919" s="39" t="str">
        <f t="array" ref="AK919">IFERROR(INDEX(INDIRECT("'"&amp;VLOOKUP($C919,ModMap!$A$2:$B$21,2,FALSE)&amp;"'!AK:AK"),MATCH($K919,INDIRECT("'"&amp;VLOOKUP($C919,ModMap!$A$2:$B$21,2,FALSE)&amp;"'!$K:$K"),0)),"")</f>
        <v>N/A</v>
      </c>
      <c r="AL919" s="39" t="str">
        <f t="array" ref="AL919">IFERROR(INDEX(INDIRECT("'"&amp;VLOOKUP($C919,ModMap!$A$2:$B$21,2,FALSE)&amp;"'!AL:AL"),MATCH($K919,INDIRECT("'"&amp;VLOOKUP($C919,ModMap!$A$2:$B$21,2,FALSE)&amp;"'!$K:$K"),0)),"")</f>
        <v/>
      </c>
      <c r="AM919" s="39">
        <f t="shared" si="1"/>
        <v>2</v>
      </c>
      <c r="AN919" s="39" t="str">
        <f t="shared" si="2"/>
        <v>Not Started</v>
      </c>
      <c r="AO919" s="40" t="str">
        <f t="array" ref="AO919">IFERROR(INDEX(INDIRECT("'"&amp;VLOOKUP($C919,ModMap!$A$2:$B$21,2,FALSE)&amp;"'!AO:AO"),MATCH($K919,INDIRECT("'"&amp;VLOOKUP($C919,ModMap!$A$2:$B$21,2,FALSE)&amp;"'!$K:$K"),0)),"")</f>
        <v/>
      </c>
      <c r="AP919" s="49" t="str">
        <f t="array" ref="AP919">IFERROR(HYPERLINK("#'"&amp;VLOOKUP($C919,ModMap!$A$2:$B$21,2,FALSE)&amp;"'!V"&amp;MATCH($K919,INDIRECT("'"&amp;VLOOKUP($C919,ModMap!$A$2:$B$21,2,FALSE)&amp;"'!$K:$K"),0),"Edit on module sheet"),"")</f>
        <v>Edit on module sheet</v>
      </c>
    </row>
    <row r="920" ht="42.0" customHeight="1">
      <c r="A920" s="50">
        <v>918.0</v>
      </c>
      <c r="B920" s="50">
        <v>918.0</v>
      </c>
      <c r="C920" s="50" t="s">
        <v>136</v>
      </c>
      <c r="D920" s="51" t="s">
        <v>137</v>
      </c>
      <c r="E920" s="30" t="s">
        <v>62</v>
      </c>
      <c r="F920" s="30" t="s">
        <v>3042</v>
      </c>
      <c r="G920" s="51" t="s">
        <v>3043</v>
      </c>
      <c r="H920" s="50" t="s">
        <v>3079</v>
      </c>
      <c r="I920" s="50" t="s">
        <v>3080</v>
      </c>
      <c r="J920" s="51" t="s">
        <v>3081</v>
      </c>
      <c r="K920" s="50" t="s">
        <v>3088</v>
      </c>
      <c r="L920" s="51" t="s">
        <v>3089</v>
      </c>
      <c r="M920" s="47" t="s">
        <v>200</v>
      </c>
      <c r="N920" s="50" t="s">
        <v>3049</v>
      </c>
      <c r="O920" s="50" t="s">
        <v>3050</v>
      </c>
      <c r="P920" s="51" t="s">
        <v>3084</v>
      </c>
      <c r="Q920" s="51" t="s">
        <v>3085</v>
      </c>
      <c r="R920" s="50" t="s">
        <v>3053</v>
      </c>
      <c r="S920" s="50" t="s">
        <v>1920</v>
      </c>
      <c r="T920" s="50" t="str">
        <f t="array" ref="T920">IFERROR(INDEX(INDIRECT("'"&amp;VLOOKUP($C920,ModMap!$A$2:$B$21,2,FALSE)&amp;"'!T:T"),MATCH($K920,INDIRECT("'"&amp;VLOOKUP($C920,ModMap!$A$2:$B$21,2,FALSE)&amp;"'!$K:$K"),0)),"")</f>
        <v>Unassigned</v>
      </c>
      <c r="U920" s="48" t="s">
        <v>33</v>
      </c>
      <c r="V920" s="50" t="str">
        <f t="array" ref="V920">IFERROR(INDEX(INDIRECT("'"&amp;VLOOKUP($C920,ModMap!$A$2:$B$21,2,FALSE)&amp;"'!V:V"),MATCH($K920,INDIRECT("'"&amp;VLOOKUP($C920,ModMap!$A$2:$B$21,2,FALSE)&amp;"'!$K:$K"),0)),"")</f>
        <v>Not Started</v>
      </c>
      <c r="W920" s="50" t="str">
        <f t="array" ref="W920">IFERROR(INDEX(INDIRECT("'"&amp;VLOOKUP($C920,ModMap!$A$2:$B$21,2,FALSE)&amp;"'!W:W"),MATCH($K920,INDIRECT("'"&amp;VLOOKUP($C920,ModMap!$A$2:$B$21,2,FALSE)&amp;"'!$K:$K"),0)),"")</f>
        <v>Unassigned</v>
      </c>
      <c r="X920" s="44" t="s">
        <v>36</v>
      </c>
      <c r="Y920" s="50" t="str">
        <f t="array" ref="Y920">IFERROR(INDEX(INDIRECT("'"&amp;VLOOKUP($C920,ModMap!$A$2:$B$21,2,FALSE)&amp;"'!Y:Y"),MATCH($K920,INDIRECT("'"&amp;VLOOKUP($C920,ModMap!$A$2:$B$21,2,FALSE)&amp;"'!$K:$K"),0)),"")</f>
        <v>N/A</v>
      </c>
      <c r="Z920" s="50" t="str">
        <f t="array" ref="Z920">IFERROR(INDEX(INDIRECT("'"&amp;VLOOKUP($C920,ModMap!$A$2:$B$21,2,FALSE)&amp;"'!Z:Z"),MATCH($K920,INDIRECT("'"&amp;VLOOKUP($C920,ModMap!$A$2:$B$21,2,FALSE)&amp;"'!$K:$K"),0)),"")</f>
        <v/>
      </c>
      <c r="AA920" s="44" t="s">
        <v>36</v>
      </c>
      <c r="AB920" s="50" t="str">
        <f t="array" ref="AB920">IFERROR(INDEX(INDIRECT("'"&amp;VLOOKUP($C920,ModMap!$A$2:$B$21,2,FALSE)&amp;"'!AB:AB"),MATCH($K920,INDIRECT("'"&amp;VLOOKUP($C920,ModMap!$A$2:$B$21,2,FALSE)&amp;"'!$K:$K"),0)),"")</f>
        <v>N/A</v>
      </c>
      <c r="AC920" s="50" t="str">
        <f t="array" ref="AC920">IFERROR(INDEX(INDIRECT("'"&amp;VLOOKUP($C920,ModMap!$A$2:$B$21,2,FALSE)&amp;"'!AC:AC"),MATCH($K920,INDIRECT("'"&amp;VLOOKUP($C920,ModMap!$A$2:$B$21,2,FALSE)&amp;"'!$K:$K"),0)),"")</f>
        <v/>
      </c>
      <c r="AD920" s="48" t="s">
        <v>33</v>
      </c>
      <c r="AE920" s="50" t="str">
        <f t="array" ref="AE920">IFERROR(INDEX(INDIRECT("'"&amp;VLOOKUP($C920,ModMap!$A$2:$B$21,2,FALSE)&amp;"'!AE:AE"),MATCH($K920,INDIRECT("'"&amp;VLOOKUP($C920,ModMap!$A$2:$B$21,2,FALSE)&amp;"'!$K:$K"),0)),"")</f>
        <v>Not Started</v>
      </c>
      <c r="AF920" s="50" t="str">
        <f t="array" ref="AF920">IFERROR(INDEX(INDIRECT("'"&amp;VLOOKUP($C920,ModMap!$A$2:$B$21,2,FALSE)&amp;"'!AF:AF"),MATCH($K920,INDIRECT("'"&amp;VLOOKUP($C920,ModMap!$A$2:$B$21,2,FALSE)&amp;"'!$K:$K"),0)),"")</f>
        <v>Unassigned</v>
      </c>
      <c r="AG920" s="48" t="s">
        <v>33</v>
      </c>
      <c r="AH920" s="50" t="str">
        <f t="array" ref="AH920">IFERROR(INDEX(INDIRECT("'"&amp;VLOOKUP($C920,ModMap!$A$2:$B$21,2,FALSE)&amp;"'!AH:AH"),MATCH($K920,INDIRECT("'"&amp;VLOOKUP($C920,ModMap!$A$2:$B$21,2,FALSE)&amp;"'!$K:$K"),0)),"")</f>
        <v>Not Started</v>
      </c>
      <c r="AI920" s="50" t="str">
        <f t="array" ref="AI920">IFERROR(INDEX(INDIRECT("'"&amp;VLOOKUP($C920,ModMap!$A$2:$B$21,2,FALSE)&amp;"'!AI:AI"),MATCH($K920,INDIRECT("'"&amp;VLOOKUP($C920,ModMap!$A$2:$B$21,2,FALSE)&amp;"'!$K:$K"),0)),"")</f>
        <v>Unassigned</v>
      </c>
      <c r="AJ920" s="44" t="s">
        <v>36</v>
      </c>
      <c r="AK920" s="50" t="str">
        <f t="array" ref="AK920">IFERROR(INDEX(INDIRECT("'"&amp;VLOOKUP($C920,ModMap!$A$2:$B$21,2,FALSE)&amp;"'!AK:AK"),MATCH($K920,INDIRECT("'"&amp;VLOOKUP($C920,ModMap!$A$2:$B$21,2,FALSE)&amp;"'!$K:$K"),0)),"")</f>
        <v>N/A</v>
      </c>
      <c r="AL920" s="50" t="str">
        <f t="array" ref="AL920">IFERROR(INDEX(INDIRECT("'"&amp;VLOOKUP($C920,ModMap!$A$2:$B$21,2,FALSE)&amp;"'!AL:AL"),MATCH($K920,INDIRECT("'"&amp;VLOOKUP($C920,ModMap!$A$2:$B$21,2,FALSE)&amp;"'!$K:$K"),0)),"")</f>
        <v/>
      </c>
      <c r="AM920" s="50">
        <f t="shared" si="1"/>
        <v>3</v>
      </c>
      <c r="AN920" s="50" t="str">
        <f t="shared" si="2"/>
        <v>Not Started</v>
      </c>
      <c r="AO920" s="51" t="str">
        <f t="array" ref="AO920">IFERROR(INDEX(INDIRECT("'"&amp;VLOOKUP($C920,ModMap!$A$2:$B$21,2,FALSE)&amp;"'!AO:AO"),MATCH($K920,INDIRECT("'"&amp;VLOOKUP($C920,ModMap!$A$2:$B$21,2,FALSE)&amp;"'!$K:$K"),0)),"")</f>
        <v/>
      </c>
      <c r="AP920" s="49" t="str">
        <f t="array" ref="AP920">IFERROR(HYPERLINK("#'"&amp;VLOOKUP($C920,ModMap!$A$2:$B$21,2,FALSE)&amp;"'!V"&amp;MATCH($K920,INDIRECT("'"&amp;VLOOKUP($C920,ModMap!$A$2:$B$21,2,FALSE)&amp;"'!$K:$K"),0),"Edit on module sheet"),"")</f>
        <v>Edit on module sheet</v>
      </c>
    </row>
    <row r="921" ht="42.0" customHeight="1">
      <c r="A921" s="39">
        <v>919.0</v>
      </c>
      <c r="B921" s="39">
        <v>919.0</v>
      </c>
      <c r="C921" s="39" t="s">
        <v>136</v>
      </c>
      <c r="D921" s="40" t="s">
        <v>137</v>
      </c>
      <c r="E921" s="30" t="s">
        <v>62</v>
      </c>
      <c r="F921" s="30" t="s">
        <v>3042</v>
      </c>
      <c r="G921" s="40" t="s">
        <v>3043</v>
      </c>
      <c r="H921" s="39" t="s">
        <v>3079</v>
      </c>
      <c r="I921" s="39" t="s">
        <v>3080</v>
      </c>
      <c r="J921" s="40" t="s">
        <v>3081</v>
      </c>
      <c r="K921" s="39" t="s">
        <v>3094</v>
      </c>
      <c r="L921" s="40" t="s">
        <v>3095</v>
      </c>
      <c r="M921" s="47" t="s">
        <v>200</v>
      </c>
      <c r="N921" s="39" t="s">
        <v>3049</v>
      </c>
      <c r="O921" s="39" t="s">
        <v>3050</v>
      </c>
      <c r="P921" s="40" t="s">
        <v>3084</v>
      </c>
      <c r="Q921" s="40" t="s">
        <v>3085</v>
      </c>
      <c r="R921" s="39" t="s">
        <v>3053</v>
      </c>
      <c r="S921" s="39" t="s">
        <v>1928</v>
      </c>
      <c r="T921" s="39" t="str">
        <f t="array" ref="T921">IFERROR(INDEX(INDIRECT("'"&amp;VLOOKUP($C921,ModMap!$A$2:$B$21,2,FALSE)&amp;"'!T:T"),MATCH($K921,INDIRECT("'"&amp;VLOOKUP($C921,ModMap!$A$2:$B$21,2,FALSE)&amp;"'!$K:$K"),0)),"")</f>
        <v>Unassigned</v>
      </c>
      <c r="U921" s="48" t="s">
        <v>33</v>
      </c>
      <c r="V921" s="39" t="str">
        <f t="array" ref="V921">IFERROR(INDEX(INDIRECT("'"&amp;VLOOKUP($C921,ModMap!$A$2:$B$21,2,FALSE)&amp;"'!V:V"),MATCH($K921,INDIRECT("'"&amp;VLOOKUP($C921,ModMap!$A$2:$B$21,2,FALSE)&amp;"'!$K:$K"),0)),"")</f>
        <v>Not Started</v>
      </c>
      <c r="W921" s="39" t="str">
        <f t="array" ref="W921">IFERROR(INDEX(INDIRECT("'"&amp;VLOOKUP($C921,ModMap!$A$2:$B$21,2,FALSE)&amp;"'!W:W"),MATCH($K921,INDIRECT("'"&amp;VLOOKUP($C921,ModMap!$A$2:$B$21,2,FALSE)&amp;"'!$K:$K"),0)),"")</f>
        <v>Unassigned</v>
      </c>
      <c r="X921" s="44" t="s">
        <v>36</v>
      </c>
      <c r="Y921" s="39" t="str">
        <f t="array" ref="Y921">IFERROR(INDEX(INDIRECT("'"&amp;VLOOKUP($C921,ModMap!$A$2:$B$21,2,FALSE)&amp;"'!Y:Y"),MATCH($K921,INDIRECT("'"&amp;VLOOKUP($C921,ModMap!$A$2:$B$21,2,FALSE)&amp;"'!$K:$K"),0)),"")</f>
        <v>N/A</v>
      </c>
      <c r="Z921" s="39" t="str">
        <f t="array" ref="Z921">IFERROR(INDEX(INDIRECT("'"&amp;VLOOKUP($C921,ModMap!$A$2:$B$21,2,FALSE)&amp;"'!Z:Z"),MATCH($K921,INDIRECT("'"&amp;VLOOKUP($C921,ModMap!$A$2:$B$21,2,FALSE)&amp;"'!$K:$K"),0)),"")</f>
        <v/>
      </c>
      <c r="AA921" s="44" t="s">
        <v>36</v>
      </c>
      <c r="AB921" s="39" t="str">
        <f t="array" ref="AB921">IFERROR(INDEX(INDIRECT("'"&amp;VLOOKUP($C921,ModMap!$A$2:$B$21,2,FALSE)&amp;"'!AB:AB"),MATCH($K921,INDIRECT("'"&amp;VLOOKUP($C921,ModMap!$A$2:$B$21,2,FALSE)&amp;"'!$K:$K"),0)),"")</f>
        <v>N/A</v>
      </c>
      <c r="AC921" s="39" t="str">
        <f t="array" ref="AC921">IFERROR(INDEX(INDIRECT("'"&amp;VLOOKUP($C921,ModMap!$A$2:$B$21,2,FALSE)&amp;"'!AC:AC"),MATCH($K921,INDIRECT("'"&amp;VLOOKUP($C921,ModMap!$A$2:$B$21,2,FALSE)&amp;"'!$K:$K"),0)),"")</f>
        <v/>
      </c>
      <c r="AD921" s="44" t="s">
        <v>36</v>
      </c>
      <c r="AE921" s="39" t="str">
        <f t="array" ref="AE921">IFERROR(INDEX(INDIRECT("'"&amp;VLOOKUP($C921,ModMap!$A$2:$B$21,2,FALSE)&amp;"'!AE:AE"),MATCH($K921,INDIRECT("'"&amp;VLOOKUP($C921,ModMap!$A$2:$B$21,2,FALSE)&amp;"'!$K:$K"),0)),"")</f>
        <v>N/A</v>
      </c>
      <c r="AF921" s="39" t="str">
        <f t="array" ref="AF921">IFERROR(INDEX(INDIRECT("'"&amp;VLOOKUP($C921,ModMap!$A$2:$B$21,2,FALSE)&amp;"'!AF:AF"),MATCH($K921,INDIRECT("'"&amp;VLOOKUP($C921,ModMap!$A$2:$B$21,2,FALSE)&amp;"'!$K:$K"),0)),"")</f>
        <v/>
      </c>
      <c r="AG921" s="48" t="s">
        <v>33</v>
      </c>
      <c r="AH921" s="39" t="str">
        <f t="array" ref="AH921">IFERROR(INDEX(INDIRECT("'"&amp;VLOOKUP($C921,ModMap!$A$2:$B$21,2,FALSE)&amp;"'!AH:AH"),MATCH($K921,INDIRECT("'"&amp;VLOOKUP($C921,ModMap!$A$2:$B$21,2,FALSE)&amp;"'!$K:$K"),0)),"")</f>
        <v>Not Started</v>
      </c>
      <c r="AI921" s="39" t="str">
        <f t="array" ref="AI921">IFERROR(INDEX(INDIRECT("'"&amp;VLOOKUP($C921,ModMap!$A$2:$B$21,2,FALSE)&amp;"'!AI:AI"),MATCH($K921,INDIRECT("'"&amp;VLOOKUP($C921,ModMap!$A$2:$B$21,2,FALSE)&amp;"'!$K:$K"),0)),"")</f>
        <v>Unassigned</v>
      </c>
      <c r="AJ921" s="44" t="s">
        <v>36</v>
      </c>
      <c r="AK921" s="39" t="str">
        <f t="array" ref="AK921">IFERROR(INDEX(INDIRECT("'"&amp;VLOOKUP($C921,ModMap!$A$2:$B$21,2,FALSE)&amp;"'!AK:AK"),MATCH($K921,INDIRECT("'"&amp;VLOOKUP($C921,ModMap!$A$2:$B$21,2,FALSE)&amp;"'!$K:$K"),0)),"")</f>
        <v>N/A</v>
      </c>
      <c r="AL921" s="39" t="str">
        <f t="array" ref="AL921">IFERROR(INDEX(INDIRECT("'"&amp;VLOOKUP($C921,ModMap!$A$2:$B$21,2,FALSE)&amp;"'!AL:AL"),MATCH($K921,INDIRECT("'"&amp;VLOOKUP($C921,ModMap!$A$2:$B$21,2,FALSE)&amp;"'!$K:$K"),0)),"")</f>
        <v/>
      </c>
      <c r="AM921" s="39">
        <f t="shared" si="1"/>
        <v>2</v>
      </c>
      <c r="AN921" s="39" t="str">
        <f t="shared" si="2"/>
        <v>Not Started</v>
      </c>
      <c r="AO921" s="40" t="str">
        <f t="array" ref="AO921">IFERROR(INDEX(INDIRECT("'"&amp;VLOOKUP($C921,ModMap!$A$2:$B$21,2,FALSE)&amp;"'!AO:AO"),MATCH($K921,INDIRECT("'"&amp;VLOOKUP($C921,ModMap!$A$2:$B$21,2,FALSE)&amp;"'!$K:$K"),0)),"")</f>
        <v/>
      </c>
      <c r="AP921" s="49" t="str">
        <f t="array" ref="AP921">IFERROR(HYPERLINK("#'"&amp;VLOOKUP($C921,ModMap!$A$2:$B$21,2,FALSE)&amp;"'!V"&amp;MATCH($K921,INDIRECT("'"&amp;VLOOKUP($C921,ModMap!$A$2:$B$21,2,FALSE)&amp;"'!$K:$K"),0),"Edit on module sheet"),"")</f>
        <v>Edit on module sheet</v>
      </c>
    </row>
    <row r="922" ht="42.0" customHeight="1">
      <c r="A922" s="50">
        <v>920.0</v>
      </c>
      <c r="B922" s="50">
        <v>920.0</v>
      </c>
      <c r="C922" s="50" t="s">
        <v>136</v>
      </c>
      <c r="D922" s="51" t="s">
        <v>137</v>
      </c>
      <c r="E922" s="31" t="s">
        <v>69</v>
      </c>
      <c r="F922" s="30" t="s">
        <v>3042</v>
      </c>
      <c r="G922" s="51" t="s">
        <v>3043</v>
      </c>
      <c r="H922" s="50" t="s">
        <v>3079</v>
      </c>
      <c r="I922" s="50" t="s">
        <v>3080</v>
      </c>
      <c r="J922" s="51" t="s">
        <v>3081</v>
      </c>
      <c r="K922" s="50" t="s">
        <v>4045</v>
      </c>
      <c r="L922" s="51" t="s">
        <v>4046</v>
      </c>
      <c r="M922" s="48" t="s">
        <v>434</v>
      </c>
      <c r="N922" s="50" t="s">
        <v>3049</v>
      </c>
      <c r="O922" s="50" t="s">
        <v>3050</v>
      </c>
      <c r="P922" s="51" t="s">
        <v>3084</v>
      </c>
      <c r="Q922" s="51" t="s">
        <v>3085</v>
      </c>
      <c r="R922" s="50" t="s">
        <v>3053</v>
      </c>
      <c r="S922" s="50" t="s">
        <v>69</v>
      </c>
      <c r="T922" s="50" t="str">
        <f t="array" ref="T922">IFERROR(INDEX(INDIRECT("'"&amp;VLOOKUP($C922,ModMap!$A$2:$B$21,2,FALSE)&amp;"'!T:T"),MATCH($K922,INDIRECT("'"&amp;VLOOKUP($C922,ModMap!$A$2:$B$21,2,FALSE)&amp;"'!$K:$K"),0)),"")</f>
        <v>Unassigned</v>
      </c>
      <c r="U922" s="48" t="s">
        <v>33</v>
      </c>
      <c r="V922" s="50" t="str">
        <f t="array" ref="V922">IFERROR(INDEX(INDIRECT("'"&amp;VLOOKUP($C922,ModMap!$A$2:$B$21,2,FALSE)&amp;"'!V:V"),MATCH($K922,INDIRECT("'"&amp;VLOOKUP($C922,ModMap!$A$2:$B$21,2,FALSE)&amp;"'!$K:$K"),0)),"")</f>
        <v>Not Started</v>
      </c>
      <c r="W922" s="50" t="str">
        <f t="array" ref="W922">IFERROR(INDEX(INDIRECT("'"&amp;VLOOKUP($C922,ModMap!$A$2:$B$21,2,FALSE)&amp;"'!W:W"),MATCH($K922,INDIRECT("'"&amp;VLOOKUP($C922,ModMap!$A$2:$B$21,2,FALSE)&amp;"'!$K:$K"),0)),"")</f>
        <v>Unassigned</v>
      </c>
      <c r="X922" s="44" t="s">
        <v>36</v>
      </c>
      <c r="Y922" s="50" t="str">
        <f t="array" ref="Y922">IFERROR(INDEX(INDIRECT("'"&amp;VLOOKUP($C922,ModMap!$A$2:$B$21,2,FALSE)&amp;"'!Y:Y"),MATCH($K922,INDIRECT("'"&amp;VLOOKUP($C922,ModMap!$A$2:$B$21,2,FALSE)&amp;"'!$K:$K"),0)),"")</f>
        <v>N/A</v>
      </c>
      <c r="Z922" s="50" t="str">
        <f t="array" ref="Z922">IFERROR(INDEX(INDIRECT("'"&amp;VLOOKUP($C922,ModMap!$A$2:$B$21,2,FALSE)&amp;"'!Z:Z"),MATCH($K922,INDIRECT("'"&amp;VLOOKUP($C922,ModMap!$A$2:$B$21,2,FALSE)&amp;"'!$K:$K"),0)),"")</f>
        <v/>
      </c>
      <c r="AA922" s="44" t="s">
        <v>36</v>
      </c>
      <c r="AB922" s="50" t="str">
        <f t="array" ref="AB922">IFERROR(INDEX(INDIRECT("'"&amp;VLOOKUP($C922,ModMap!$A$2:$B$21,2,FALSE)&amp;"'!AB:AB"),MATCH($K922,INDIRECT("'"&amp;VLOOKUP($C922,ModMap!$A$2:$B$21,2,FALSE)&amp;"'!$K:$K"),0)),"")</f>
        <v>N/A</v>
      </c>
      <c r="AC922" s="50" t="str">
        <f t="array" ref="AC922">IFERROR(INDEX(INDIRECT("'"&amp;VLOOKUP($C922,ModMap!$A$2:$B$21,2,FALSE)&amp;"'!AC:AC"),MATCH($K922,INDIRECT("'"&amp;VLOOKUP($C922,ModMap!$A$2:$B$21,2,FALSE)&amp;"'!$K:$K"),0)),"")</f>
        <v/>
      </c>
      <c r="AD922" s="48" t="s">
        <v>33</v>
      </c>
      <c r="AE922" s="50" t="str">
        <f t="array" ref="AE922">IFERROR(INDEX(INDIRECT("'"&amp;VLOOKUP($C922,ModMap!$A$2:$B$21,2,FALSE)&amp;"'!AE:AE"),MATCH($K922,INDIRECT("'"&amp;VLOOKUP($C922,ModMap!$A$2:$B$21,2,FALSE)&amp;"'!$K:$K"),0)),"")</f>
        <v>Not Started</v>
      </c>
      <c r="AF922" s="50" t="str">
        <f t="array" ref="AF922">IFERROR(INDEX(INDIRECT("'"&amp;VLOOKUP($C922,ModMap!$A$2:$B$21,2,FALSE)&amp;"'!AF:AF"),MATCH($K922,INDIRECT("'"&amp;VLOOKUP($C922,ModMap!$A$2:$B$21,2,FALSE)&amp;"'!$K:$K"),0)),"")</f>
        <v>Unassigned</v>
      </c>
      <c r="AG922" s="48" t="s">
        <v>33</v>
      </c>
      <c r="AH922" s="50" t="str">
        <f t="array" ref="AH922">IFERROR(INDEX(INDIRECT("'"&amp;VLOOKUP($C922,ModMap!$A$2:$B$21,2,FALSE)&amp;"'!AH:AH"),MATCH($K922,INDIRECT("'"&amp;VLOOKUP($C922,ModMap!$A$2:$B$21,2,FALSE)&amp;"'!$K:$K"),0)),"")</f>
        <v>Not Started</v>
      </c>
      <c r="AI922" s="50" t="str">
        <f t="array" ref="AI922">IFERROR(INDEX(INDIRECT("'"&amp;VLOOKUP($C922,ModMap!$A$2:$B$21,2,FALSE)&amp;"'!AI:AI"),MATCH($K922,INDIRECT("'"&amp;VLOOKUP($C922,ModMap!$A$2:$B$21,2,FALSE)&amp;"'!$K:$K"),0)),"")</f>
        <v>Unassigned</v>
      </c>
      <c r="AJ922" s="44" t="s">
        <v>36</v>
      </c>
      <c r="AK922" s="50" t="str">
        <f t="array" ref="AK922">IFERROR(INDEX(INDIRECT("'"&amp;VLOOKUP($C922,ModMap!$A$2:$B$21,2,FALSE)&amp;"'!AK:AK"),MATCH($K922,INDIRECT("'"&amp;VLOOKUP($C922,ModMap!$A$2:$B$21,2,FALSE)&amp;"'!$K:$K"),0)),"")</f>
        <v>N/A</v>
      </c>
      <c r="AL922" s="50" t="str">
        <f t="array" ref="AL922">IFERROR(INDEX(INDIRECT("'"&amp;VLOOKUP($C922,ModMap!$A$2:$B$21,2,FALSE)&amp;"'!AL:AL"),MATCH($K922,INDIRECT("'"&amp;VLOOKUP($C922,ModMap!$A$2:$B$21,2,FALSE)&amp;"'!$K:$K"),0)),"")</f>
        <v/>
      </c>
      <c r="AM922" s="50">
        <f t="shared" si="1"/>
        <v>3</v>
      </c>
      <c r="AN922" s="50" t="str">
        <f t="shared" si="2"/>
        <v>Not Started</v>
      </c>
      <c r="AO922" s="51" t="str">
        <f t="array" ref="AO922">IFERROR(INDEX(INDIRECT("'"&amp;VLOOKUP($C922,ModMap!$A$2:$B$21,2,FALSE)&amp;"'!AO:AO"),MATCH($K922,INDIRECT("'"&amp;VLOOKUP($C922,ModMap!$A$2:$B$21,2,FALSE)&amp;"'!$K:$K"),0)),"")</f>
        <v/>
      </c>
      <c r="AP922" s="49" t="str">
        <f t="array" ref="AP922">IFERROR(HYPERLINK("#'"&amp;VLOOKUP($C922,ModMap!$A$2:$B$21,2,FALSE)&amp;"'!V"&amp;MATCH($K922,INDIRECT("'"&amp;VLOOKUP($C922,ModMap!$A$2:$B$21,2,FALSE)&amp;"'!$K:$K"),0),"Edit on module sheet"),"")</f>
        <v>Edit on module sheet</v>
      </c>
    </row>
    <row r="923" ht="42.0" customHeight="1">
      <c r="A923" s="39">
        <v>921.0</v>
      </c>
      <c r="B923" s="39">
        <v>921.0</v>
      </c>
      <c r="C923" s="39" t="s">
        <v>136</v>
      </c>
      <c r="D923" s="40" t="s">
        <v>137</v>
      </c>
      <c r="E923" s="30" t="s">
        <v>62</v>
      </c>
      <c r="F923" s="30" t="s">
        <v>3042</v>
      </c>
      <c r="G923" s="40" t="s">
        <v>3043</v>
      </c>
      <c r="H923" s="39" t="s">
        <v>3103</v>
      </c>
      <c r="I923" s="39" t="s">
        <v>3104</v>
      </c>
      <c r="J923" s="40" t="s">
        <v>3105</v>
      </c>
      <c r="K923" s="39" t="s">
        <v>3106</v>
      </c>
      <c r="L923" s="40" t="s">
        <v>3107</v>
      </c>
      <c r="M923" s="47" t="s">
        <v>200</v>
      </c>
      <c r="N923" s="39" t="s">
        <v>3049</v>
      </c>
      <c r="O923" s="39" t="s">
        <v>3050</v>
      </c>
      <c r="P923" s="40" t="s">
        <v>3108</v>
      </c>
      <c r="Q923" s="40" t="s">
        <v>3109</v>
      </c>
      <c r="R923" s="39" t="s">
        <v>3053</v>
      </c>
      <c r="S923" s="39" t="s">
        <v>1911</v>
      </c>
      <c r="T923" s="39" t="str">
        <f t="array" ref="T923">IFERROR(INDEX(INDIRECT("'"&amp;VLOOKUP($C923,ModMap!$A$2:$B$21,2,FALSE)&amp;"'!T:T"),MATCH($K923,INDIRECT("'"&amp;VLOOKUP($C923,ModMap!$A$2:$B$21,2,FALSE)&amp;"'!$K:$K"),0)),"")</f>
        <v>Unassigned</v>
      </c>
      <c r="U923" s="48" t="s">
        <v>33</v>
      </c>
      <c r="V923" s="39" t="str">
        <f t="array" ref="V923">IFERROR(INDEX(INDIRECT("'"&amp;VLOOKUP($C923,ModMap!$A$2:$B$21,2,FALSE)&amp;"'!V:V"),MATCH($K923,INDIRECT("'"&amp;VLOOKUP($C923,ModMap!$A$2:$B$21,2,FALSE)&amp;"'!$K:$K"),0)),"")</f>
        <v>Not Started</v>
      </c>
      <c r="W923" s="39" t="str">
        <f t="array" ref="W923">IFERROR(INDEX(INDIRECT("'"&amp;VLOOKUP($C923,ModMap!$A$2:$B$21,2,FALSE)&amp;"'!W:W"),MATCH($K923,INDIRECT("'"&amp;VLOOKUP($C923,ModMap!$A$2:$B$21,2,FALSE)&amp;"'!$K:$K"),0)),"")</f>
        <v>Unassigned</v>
      </c>
      <c r="X923" s="44" t="s">
        <v>36</v>
      </c>
      <c r="Y923" s="39" t="str">
        <f t="array" ref="Y923">IFERROR(INDEX(INDIRECT("'"&amp;VLOOKUP($C923,ModMap!$A$2:$B$21,2,FALSE)&amp;"'!Y:Y"),MATCH($K923,INDIRECT("'"&amp;VLOOKUP($C923,ModMap!$A$2:$B$21,2,FALSE)&amp;"'!$K:$K"),0)),"")</f>
        <v>N/A</v>
      </c>
      <c r="Z923" s="39" t="str">
        <f t="array" ref="Z923">IFERROR(INDEX(INDIRECT("'"&amp;VLOOKUP($C923,ModMap!$A$2:$B$21,2,FALSE)&amp;"'!Z:Z"),MATCH($K923,INDIRECT("'"&amp;VLOOKUP($C923,ModMap!$A$2:$B$21,2,FALSE)&amp;"'!$K:$K"),0)),"")</f>
        <v/>
      </c>
      <c r="AA923" s="44" t="s">
        <v>36</v>
      </c>
      <c r="AB923" s="39" t="str">
        <f t="array" ref="AB923">IFERROR(INDEX(INDIRECT("'"&amp;VLOOKUP($C923,ModMap!$A$2:$B$21,2,FALSE)&amp;"'!AB:AB"),MATCH($K923,INDIRECT("'"&amp;VLOOKUP($C923,ModMap!$A$2:$B$21,2,FALSE)&amp;"'!$K:$K"),0)),"")</f>
        <v>N/A</v>
      </c>
      <c r="AC923" s="39" t="str">
        <f t="array" ref="AC923">IFERROR(INDEX(INDIRECT("'"&amp;VLOOKUP($C923,ModMap!$A$2:$B$21,2,FALSE)&amp;"'!AC:AC"),MATCH($K923,INDIRECT("'"&amp;VLOOKUP($C923,ModMap!$A$2:$B$21,2,FALSE)&amp;"'!$K:$K"),0)),"")</f>
        <v/>
      </c>
      <c r="AD923" s="44" t="s">
        <v>36</v>
      </c>
      <c r="AE923" s="39" t="str">
        <f t="array" ref="AE923">IFERROR(INDEX(INDIRECT("'"&amp;VLOOKUP($C923,ModMap!$A$2:$B$21,2,FALSE)&amp;"'!AE:AE"),MATCH($K923,INDIRECT("'"&amp;VLOOKUP($C923,ModMap!$A$2:$B$21,2,FALSE)&amp;"'!$K:$K"),0)),"")</f>
        <v>N/A</v>
      </c>
      <c r="AF923" s="39" t="str">
        <f t="array" ref="AF923">IFERROR(INDEX(INDIRECT("'"&amp;VLOOKUP($C923,ModMap!$A$2:$B$21,2,FALSE)&amp;"'!AF:AF"),MATCH($K923,INDIRECT("'"&amp;VLOOKUP($C923,ModMap!$A$2:$B$21,2,FALSE)&amp;"'!$K:$K"),0)),"")</f>
        <v/>
      </c>
      <c r="AG923" s="48" t="s">
        <v>33</v>
      </c>
      <c r="AH923" s="39" t="str">
        <f t="array" ref="AH923">IFERROR(INDEX(INDIRECT("'"&amp;VLOOKUP($C923,ModMap!$A$2:$B$21,2,FALSE)&amp;"'!AH:AH"),MATCH($K923,INDIRECT("'"&amp;VLOOKUP($C923,ModMap!$A$2:$B$21,2,FALSE)&amp;"'!$K:$K"),0)),"")</f>
        <v>Not Started</v>
      </c>
      <c r="AI923" s="39" t="str">
        <f t="array" ref="AI923">IFERROR(INDEX(INDIRECT("'"&amp;VLOOKUP($C923,ModMap!$A$2:$B$21,2,FALSE)&amp;"'!AI:AI"),MATCH($K923,INDIRECT("'"&amp;VLOOKUP($C923,ModMap!$A$2:$B$21,2,FALSE)&amp;"'!$K:$K"),0)),"")</f>
        <v>Unassigned</v>
      </c>
      <c r="AJ923" s="44" t="s">
        <v>36</v>
      </c>
      <c r="AK923" s="39" t="str">
        <f t="array" ref="AK923">IFERROR(INDEX(INDIRECT("'"&amp;VLOOKUP($C923,ModMap!$A$2:$B$21,2,FALSE)&amp;"'!AK:AK"),MATCH($K923,INDIRECT("'"&amp;VLOOKUP($C923,ModMap!$A$2:$B$21,2,FALSE)&amp;"'!$K:$K"),0)),"")</f>
        <v>N/A</v>
      </c>
      <c r="AL923" s="39" t="str">
        <f t="array" ref="AL923">IFERROR(INDEX(INDIRECT("'"&amp;VLOOKUP($C923,ModMap!$A$2:$B$21,2,FALSE)&amp;"'!AL:AL"),MATCH($K923,INDIRECT("'"&amp;VLOOKUP($C923,ModMap!$A$2:$B$21,2,FALSE)&amp;"'!$K:$K"),0)),"")</f>
        <v/>
      </c>
      <c r="AM923" s="39">
        <f t="shared" si="1"/>
        <v>2</v>
      </c>
      <c r="AN923" s="39" t="str">
        <f t="shared" si="2"/>
        <v>Not Started</v>
      </c>
      <c r="AO923" s="40" t="str">
        <f t="array" ref="AO923">IFERROR(INDEX(INDIRECT("'"&amp;VLOOKUP($C923,ModMap!$A$2:$B$21,2,FALSE)&amp;"'!AO:AO"),MATCH($K923,INDIRECT("'"&amp;VLOOKUP($C923,ModMap!$A$2:$B$21,2,FALSE)&amp;"'!$K:$K"),0)),"")</f>
        <v/>
      </c>
      <c r="AP923" s="49" t="str">
        <f t="array" ref="AP923">IFERROR(HYPERLINK("#'"&amp;VLOOKUP($C923,ModMap!$A$2:$B$21,2,FALSE)&amp;"'!V"&amp;MATCH($K923,INDIRECT("'"&amp;VLOOKUP($C923,ModMap!$A$2:$B$21,2,FALSE)&amp;"'!$K:$K"),0),"Edit on module sheet"),"")</f>
        <v>Edit on module sheet</v>
      </c>
    </row>
    <row r="924" ht="42.0" customHeight="1">
      <c r="A924" s="50">
        <v>922.0</v>
      </c>
      <c r="B924" s="50">
        <v>922.0</v>
      </c>
      <c r="C924" s="50" t="s">
        <v>136</v>
      </c>
      <c r="D924" s="51" t="s">
        <v>137</v>
      </c>
      <c r="E924" s="30" t="s">
        <v>62</v>
      </c>
      <c r="F924" s="30" t="s">
        <v>3042</v>
      </c>
      <c r="G924" s="51" t="s">
        <v>3043</v>
      </c>
      <c r="H924" s="50" t="s">
        <v>3103</v>
      </c>
      <c r="I924" s="50" t="s">
        <v>3104</v>
      </c>
      <c r="J924" s="51" t="s">
        <v>3105</v>
      </c>
      <c r="K924" s="50" t="s">
        <v>3110</v>
      </c>
      <c r="L924" s="51" t="s">
        <v>3111</v>
      </c>
      <c r="M924" s="47" t="s">
        <v>200</v>
      </c>
      <c r="N924" s="50" t="s">
        <v>3049</v>
      </c>
      <c r="O924" s="50" t="s">
        <v>3050</v>
      </c>
      <c r="P924" s="51" t="s">
        <v>3108</v>
      </c>
      <c r="Q924" s="51" t="s">
        <v>3109</v>
      </c>
      <c r="R924" s="50" t="s">
        <v>3053</v>
      </c>
      <c r="S924" s="50" t="s">
        <v>1920</v>
      </c>
      <c r="T924" s="50" t="str">
        <f t="array" ref="T924">IFERROR(INDEX(INDIRECT("'"&amp;VLOOKUP($C924,ModMap!$A$2:$B$21,2,FALSE)&amp;"'!T:T"),MATCH($K924,INDIRECT("'"&amp;VLOOKUP($C924,ModMap!$A$2:$B$21,2,FALSE)&amp;"'!$K:$K"),0)),"")</f>
        <v>Unassigned</v>
      </c>
      <c r="U924" s="48" t="s">
        <v>33</v>
      </c>
      <c r="V924" s="50" t="str">
        <f t="array" ref="V924">IFERROR(INDEX(INDIRECT("'"&amp;VLOOKUP($C924,ModMap!$A$2:$B$21,2,FALSE)&amp;"'!V:V"),MATCH($K924,INDIRECT("'"&amp;VLOOKUP($C924,ModMap!$A$2:$B$21,2,FALSE)&amp;"'!$K:$K"),0)),"")</f>
        <v>Not Started</v>
      </c>
      <c r="W924" s="50" t="str">
        <f t="array" ref="W924">IFERROR(INDEX(INDIRECT("'"&amp;VLOOKUP($C924,ModMap!$A$2:$B$21,2,FALSE)&amp;"'!W:W"),MATCH($K924,INDIRECT("'"&amp;VLOOKUP($C924,ModMap!$A$2:$B$21,2,FALSE)&amp;"'!$K:$K"),0)),"")</f>
        <v>Unassigned</v>
      </c>
      <c r="X924" s="44" t="s">
        <v>36</v>
      </c>
      <c r="Y924" s="50" t="str">
        <f t="array" ref="Y924">IFERROR(INDEX(INDIRECT("'"&amp;VLOOKUP($C924,ModMap!$A$2:$B$21,2,FALSE)&amp;"'!Y:Y"),MATCH($K924,INDIRECT("'"&amp;VLOOKUP($C924,ModMap!$A$2:$B$21,2,FALSE)&amp;"'!$K:$K"),0)),"")</f>
        <v>N/A</v>
      </c>
      <c r="Z924" s="50" t="str">
        <f t="array" ref="Z924">IFERROR(INDEX(INDIRECT("'"&amp;VLOOKUP($C924,ModMap!$A$2:$B$21,2,FALSE)&amp;"'!Z:Z"),MATCH($K924,INDIRECT("'"&amp;VLOOKUP($C924,ModMap!$A$2:$B$21,2,FALSE)&amp;"'!$K:$K"),0)),"")</f>
        <v/>
      </c>
      <c r="AA924" s="44" t="s">
        <v>36</v>
      </c>
      <c r="AB924" s="50" t="str">
        <f t="array" ref="AB924">IFERROR(INDEX(INDIRECT("'"&amp;VLOOKUP($C924,ModMap!$A$2:$B$21,2,FALSE)&amp;"'!AB:AB"),MATCH($K924,INDIRECT("'"&amp;VLOOKUP($C924,ModMap!$A$2:$B$21,2,FALSE)&amp;"'!$K:$K"),0)),"")</f>
        <v>N/A</v>
      </c>
      <c r="AC924" s="50" t="str">
        <f t="array" ref="AC924">IFERROR(INDEX(INDIRECT("'"&amp;VLOOKUP($C924,ModMap!$A$2:$B$21,2,FALSE)&amp;"'!AC:AC"),MATCH($K924,INDIRECT("'"&amp;VLOOKUP($C924,ModMap!$A$2:$B$21,2,FALSE)&amp;"'!$K:$K"),0)),"")</f>
        <v/>
      </c>
      <c r="AD924" s="48" t="s">
        <v>33</v>
      </c>
      <c r="AE924" s="50" t="str">
        <f t="array" ref="AE924">IFERROR(INDEX(INDIRECT("'"&amp;VLOOKUP($C924,ModMap!$A$2:$B$21,2,FALSE)&amp;"'!AE:AE"),MATCH($K924,INDIRECT("'"&amp;VLOOKUP($C924,ModMap!$A$2:$B$21,2,FALSE)&amp;"'!$K:$K"),0)),"")</f>
        <v>Not Started</v>
      </c>
      <c r="AF924" s="50" t="str">
        <f t="array" ref="AF924">IFERROR(INDEX(INDIRECT("'"&amp;VLOOKUP($C924,ModMap!$A$2:$B$21,2,FALSE)&amp;"'!AF:AF"),MATCH($K924,INDIRECT("'"&amp;VLOOKUP($C924,ModMap!$A$2:$B$21,2,FALSE)&amp;"'!$K:$K"),0)),"")</f>
        <v>Unassigned</v>
      </c>
      <c r="AG924" s="48" t="s">
        <v>33</v>
      </c>
      <c r="AH924" s="50" t="str">
        <f t="array" ref="AH924">IFERROR(INDEX(INDIRECT("'"&amp;VLOOKUP($C924,ModMap!$A$2:$B$21,2,FALSE)&amp;"'!AH:AH"),MATCH($K924,INDIRECT("'"&amp;VLOOKUP($C924,ModMap!$A$2:$B$21,2,FALSE)&amp;"'!$K:$K"),0)),"")</f>
        <v>Not Started</v>
      </c>
      <c r="AI924" s="50" t="str">
        <f t="array" ref="AI924">IFERROR(INDEX(INDIRECT("'"&amp;VLOOKUP($C924,ModMap!$A$2:$B$21,2,FALSE)&amp;"'!AI:AI"),MATCH($K924,INDIRECT("'"&amp;VLOOKUP($C924,ModMap!$A$2:$B$21,2,FALSE)&amp;"'!$K:$K"),0)),"")</f>
        <v>Unassigned</v>
      </c>
      <c r="AJ924" s="44" t="s">
        <v>36</v>
      </c>
      <c r="AK924" s="50" t="str">
        <f t="array" ref="AK924">IFERROR(INDEX(INDIRECT("'"&amp;VLOOKUP($C924,ModMap!$A$2:$B$21,2,FALSE)&amp;"'!AK:AK"),MATCH($K924,INDIRECT("'"&amp;VLOOKUP($C924,ModMap!$A$2:$B$21,2,FALSE)&amp;"'!$K:$K"),0)),"")</f>
        <v>N/A</v>
      </c>
      <c r="AL924" s="50" t="str">
        <f t="array" ref="AL924">IFERROR(INDEX(INDIRECT("'"&amp;VLOOKUP($C924,ModMap!$A$2:$B$21,2,FALSE)&amp;"'!AL:AL"),MATCH($K924,INDIRECT("'"&amp;VLOOKUP($C924,ModMap!$A$2:$B$21,2,FALSE)&amp;"'!$K:$K"),0)),"")</f>
        <v/>
      </c>
      <c r="AM924" s="50">
        <f t="shared" si="1"/>
        <v>3</v>
      </c>
      <c r="AN924" s="50" t="str">
        <f t="shared" si="2"/>
        <v>Not Started</v>
      </c>
      <c r="AO924" s="51" t="str">
        <f t="array" ref="AO924">IFERROR(INDEX(INDIRECT("'"&amp;VLOOKUP($C924,ModMap!$A$2:$B$21,2,FALSE)&amp;"'!AO:AO"),MATCH($K924,INDIRECT("'"&amp;VLOOKUP($C924,ModMap!$A$2:$B$21,2,FALSE)&amp;"'!$K:$K"),0)),"")</f>
        <v/>
      </c>
      <c r="AP924" s="49" t="str">
        <f t="array" ref="AP924">IFERROR(HYPERLINK("#'"&amp;VLOOKUP($C924,ModMap!$A$2:$B$21,2,FALSE)&amp;"'!V"&amp;MATCH($K924,INDIRECT("'"&amp;VLOOKUP($C924,ModMap!$A$2:$B$21,2,FALSE)&amp;"'!$K:$K"),0),"Edit on module sheet"),"")</f>
        <v>Edit on module sheet</v>
      </c>
    </row>
    <row r="925" ht="42.0" customHeight="1">
      <c r="A925" s="39">
        <v>923.0</v>
      </c>
      <c r="B925" s="39">
        <v>923.0</v>
      </c>
      <c r="C925" s="39" t="s">
        <v>136</v>
      </c>
      <c r="D925" s="40" t="s">
        <v>137</v>
      </c>
      <c r="E925" s="30" t="s">
        <v>62</v>
      </c>
      <c r="F925" s="30" t="s">
        <v>3042</v>
      </c>
      <c r="G925" s="40" t="s">
        <v>3043</v>
      </c>
      <c r="H925" s="39" t="s">
        <v>3103</v>
      </c>
      <c r="I925" s="39" t="s">
        <v>3104</v>
      </c>
      <c r="J925" s="40" t="s">
        <v>3105</v>
      </c>
      <c r="K925" s="39" t="s">
        <v>3114</v>
      </c>
      <c r="L925" s="40" t="s">
        <v>3115</v>
      </c>
      <c r="M925" s="47" t="s">
        <v>200</v>
      </c>
      <c r="N925" s="39" t="s">
        <v>3049</v>
      </c>
      <c r="O925" s="39" t="s">
        <v>3050</v>
      </c>
      <c r="P925" s="40" t="s">
        <v>3108</v>
      </c>
      <c r="Q925" s="40" t="s">
        <v>3109</v>
      </c>
      <c r="R925" s="39" t="s">
        <v>3053</v>
      </c>
      <c r="S925" s="39" t="s">
        <v>1928</v>
      </c>
      <c r="T925" s="39" t="str">
        <f t="array" ref="T925">IFERROR(INDEX(INDIRECT("'"&amp;VLOOKUP($C925,ModMap!$A$2:$B$21,2,FALSE)&amp;"'!T:T"),MATCH($K925,INDIRECT("'"&amp;VLOOKUP($C925,ModMap!$A$2:$B$21,2,FALSE)&amp;"'!$K:$K"),0)),"")</f>
        <v>Unassigned</v>
      </c>
      <c r="U925" s="48" t="s">
        <v>33</v>
      </c>
      <c r="V925" s="39" t="str">
        <f t="array" ref="V925">IFERROR(INDEX(INDIRECT("'"&amp;VLOOKUP($C925,ModMap!$A$2:$B$21,2,FALSE)&amp;"'!V:V"),MATCH($K925,INDIRECT("'"&amp;VLOOKUP($C925,ModMap!$A$2:$B$21,2,FALSE)&amp;"'!$K:$K"),0)),"")</f>
        <v>Not Started</v>
      </c>
      <c r="W925" s="39" t="str">
        <f t="array" ref="W925">IFERROR(INDEX(INDIRECT("'"&amp;VLOOKUP($C925,ModMap!$A$2:$B$21,2,FALSE)&amp;"'!W:W"),MATCH($K925,INDIRECT("'"&amp;VLOOKUP($C925,ModMap!$A$2:$B$21,2,FALSE)&amp;"'!$K:$K"),0)),"")</f>
        <v>Unassigned</v>
      </c>
      <c r="X925" s="44" t="s">
        <v>36</v>
      </c>
      <c r="Y925" s="39" t="str">
        <f t="array" ref="Y925">IFERROR(INDEX(INDIRECT("'"&amp;VLOOKUP($C925,ModMap!$A$2:$B$21,2,FALSE)&amp;"'!Y:Y"),MATCH($K925,INDIRECT("'"&amp;VLOOKUP($C925,ModMap!$A$2:$B$21,2,FALSE)&amp;"'!$K:$K"),0)),"")</f>
        <v>N/A</v>
      </c>
      <c r="Z925" s="39" t="str">
        <f t="array" ref="Z925">IFERROR(INDEX(INDIRECT("'"&amp;VLOOKUP($C925,ModMap!$A$2:$B$21,2,FALSE)&amp;"'!Z:Z"),MATCH($K925,INDIRECT("'"&amp;VLOOKUP($C925,ModMap!$A$2:$B$21,2,FALSE)&amp;"'!$K:$K"),0)),"")</f>
        <v/>
      </c>
      <c r="AA925" s="44" t="s">
        <v>36</v>
      </c>
      <c r="AB925" s="39" t="str">
        <f t="array" ref="AB925">IFERROR(INDEX(INDIRECT("'"&amp;VLOOKUP($C925,ModMap!$A$2:$B$21,2,FALSE)&amp;"'!AB:AB"),MATCH($K925,INDIRECT("'"&amp;VLOOKUP($C925,ModMap!$A$2:$B$21,2,FALSE)&amp;"'!$K:$K"),0)),"")</f>
        <v>N/A</v>
      </c>
      <c r="AC925" s="39" t="str">
        <f t="array" ref="AC925">IFERROR(INDEX(INDIRECT("'"&amp;VLOOKUP($C925,ModMap!$A$2:$B$21,2,FALSE)&amp;"'!AC:AC"),MATCH($K925,INDIRECT("'"&amp;VLOOKUP($C925,ModMap!$A$2:$B$21,2,FALSE)&amp;"'!$K:$K"),0)),"")</f>
        <v/>
      </c>
      <c r="AD925" s="44" t="s">
        <v>36</v>
      </c>
      <c r="AE925" s="39" t="str">
        <f t="array" ref="AE925">IFERROR(INDEX(INDIRECT("'"&amp;VLOOKUP($C925,ModMap!$A$2:$B$21,2,FALSE)&amp;"'!AE:AE"),MATCH($K925,INDIRECT("'"&amp;VLOOKUP($C925,ModMap!$A$2:$B$21,2,FALSE)&amp;"'!$K:$K"),0)),"")</f>
        <v>N/A</v>
      </c>
      <c r="AF925" s="39" t="str">
        <f t="array" ref="AF925">IFERROR(INDEX(INDIRECT("'"&amp;VLOOKUP($C925,ModMap!$A$2:$B$21,2,FALSE)&amp;"'!AF:AF"),MATCH($K925,INDIRECT("'"&amp;VLOOKUP($C925,ModMap!$A$2:$B$21,2,FALSE)&amp;"'!$K:$K"),0)),"")</f>
        <v/>
      </c>
      <c r="AG925" s="48" t="s">
        <v>33</v>
      </c>
      <c r="AH925" s="39" t="str">
        <f t="array" ref="AH925">IFERROR(INDEX(INDIRECT("'"&amp;VLOOKUP($C925,ModMap!$A$2:$B$21,2,FALSE)&amp;"'!AH:AH"),MATCH($K925,INDIRECT("'"&amp;VLOOKUP($C925,ModMap!$A$2:$B$21,2,FALSE)&amp;"'!$K:$K"),0)),"")</f>
        <v>Not Started</v>
      </c>
      <c r="AI925" s="39" t="str">
        <f t="array" ref="AI925">IFERROR(INDEX(INDIRECT("'"&amp;VLOOKUP($C925,ModMap!$A$2:$B$21,2,FALSE)&amp;"'!AI:AI"),MATCH($K925,INDIRECT("'"&amp;VLOOKUP($C925,ModMap!$A$2:$B$21,2,FALSE)&amp;"'!$K:$K"),0)),"")</f>
        <v>Unassigned</v>
      </c>
      <c r="AJ925" s="44" t="s">
        <v>36</v>
      </c>
      <c r="AK925" s="39" t="str">
        <f t="array" ref="AK925">IFERROR(INDEX(INDIRECT("'"&amp;VLOOKUP($C925,ModMap!$A$2:$B$21,2,FALSE)&amp;"'!AK:AK"),MATCH($K925,INDIRECT("'"&amp;VLOOKUP($C925,ModMap!$A$2:$B$21,2,FALSE)&amp;"'!$K:$K"),0)),"")</f>
        <v>N/A</v>
      </c>
      <c r="AL925" s="39" t="str">
        <f t="array" ref="AL925">IFERROR(INDEX(INDIRECT("'"&amp;VLOOKUP($C925,ModMap!$A$2:$B$21,2,FALSE)&amp;"'!AL:AL"),MATCH($K925,INDIRECT("'"&amp;VLOOKUP($C925,ModMap!$A$2:$B$21,2,FALSE)&amp;"'!$K:$K"),0)),"")</f>
        <v/>
      </c>
      <c r="AM925" s="39">
        <f t="shared" si="1"/>
        <v>2</v>
      </c>
      <c r="AN925" s="39" t="str">
        <f t="shared" si="2"/>
        <v>Not Started</v>
      </c>
      <c r="AO925" s="40" t="str">
        <f t="array" ref="AO925">IFERROR(INDEX(INDIRECT("'"&amp;VLOOKUP($C925,ModMap!$A$2:$B$21,2,FALSE)&amp;"'!AO:AO"),MATCH($K925,INDIRECT("'"&amp;VLOOKUP($C925,ModMap!$A$2:$B$21,2,FALSE)&amp;"'!$K:$K"),0)),"")</f>
        <v/>
      </c>
      <c r="AP925" s="49" t="str">
        <f t="array" ref="AP925">IFERROR(HYPERLINK("#'"&amp;VLOOKUP($C925,ModMap!$A$2:$B$21,2,FALSE)&amp;"'!V"&amp;MATCH($K925,INDIRECT("'"&amp;VLOOKUP($C925,ModMap!$A$2:$B$21,2,FALSE)&amp;"'!$K:$K"),0),"Edit on module sheet"),"")</f>
        <v>Edit on module sheet</v>
      </c>
    </row>
    <row r="926" ht="42.0" customHeight="1">
      <c r="A926" s="50">
        <v>924.0</v>
      </c>
      <c r="B926" s="50">
        <v>924.0</v>
      </c>
      <c r="C926" s="50" t="s">
        <v>136</v>
      </c>
      <c r="D926" s="51" t="s">
        <v>137</v>
      </c>
      <c r="E926" s="31" t="s">
        <v>69</v>
      </c>
      <c r="F926" s="30" t="s">
        <v>3042</v>
      </c>
      <c r="G926" s="51" t="s">
        <v>3043</v>
      </c>
      <c r="H926" s="50" t="s">
        <v>3103</v>
      </c>
      <c r="I926" s="50" t="s">
        <v>3104</v>
      </c>
      <c r="J926" s="51" t="s">
        <v>3105</v>
      </c>
      <c r="K926" s="50" t="s">
        <v>4047</v>
      </c>
      <c r="L926" s="51" t="s">
        <v>4048</v>
      </c>
      <c r="M926" s="48" t="s">
        <v>434</v>
      </c>
      <c r="N926" s="50" t="s">
        <v>3049</v>
      </c>
      <c r="O926" s="50" t="s">
        <v>3050</v>
      </c>
      <c r="P926" s="51" t="s">
        <v>3108</v>
      </c>
      <c r="Q926" s="51" t="s">
        <v>3109</v>
      </c>
      <c r="R926" s="50" t="s">
        <v>3053</v>
      </c>
      <c r="S926" s="50" t="s">
        <v>69</v>
      </c>
      <c r="T926" s="50" t="str">
        <f t="array" ref="T926">IFERROR(INDEX(INDIRECT("'"&amp;VLOOKUP($C926,ModMap!$A$2:$B$21,2,FALSE)&amp;"'!T:T"),MATCH($K926,INDIRECT("'"&amp;VLOOKUP($C926,ModMap!$A$2:$B$21,2,FALSE)&amp;"'!$K:$K"),0)),"")</f>
        <v>Unassigned</v>
      </c>
      <c r="U926" s="48" t="s">
        <v>33</v>
      </c>
      <c r="V926" s="50" t="str">
        <f t="array" ref="V926">IFERROR(INDEX(INDIRECT("'"&amp;VLOOKUP($C926,ModMap!$A$2:$B$21,2,FALSE)&amp;"'!V:V"),MATCH($K926,INDIRECT("'"&amp;VLOOKUP($C926,ModMap!$A$2:$B$21,2,FALSE)&amp;"'!$K:$K"),0)),"")</f>
        <v>Not Started</v>
      </c>
      <c r="W926" s="50" t="str">
        <f t="array" ref="W926">IFERROR(INDEX(INDIRECT("'"&amp;VLOOKUP($C926,ModMap!$A$2:$B$21,2,FALSE)&amp;"'!W:W"),MATCH($K926,INDIRECT("'"&amp;VLOOKUP($C926,ModMap!$A$2:$B$21,2,FALSE)&amp;"'!$K:$K"),0)),"")</f>
        <v>Unassigned</v>
      </c>
      <c r="X926" s="44" t="s">
        <v>36</v>
      </c>
      <c r="Y926" s="50" t="str">
        <f t="array" ref="Y926">IFERROR(INDEX(INDIRECT("'"&amp;VLOOKUP($C926,ModMap!$A$2:$B$21,2,FALSE)&amp;"'!Y:Y"),MATCH($K926,INDIRECT("'"&amp;VLOOKUP($C926,ModMap!$A$2:$B$21,2,FALSE)&amp;"'!$K:$K"),0)),"")</f>
        <v>N/A</v>
      </c>
      <c r="Z926" s="50" t="str">
        <f t="array" ref="Z926">IFERROR(INDEX(INDIRECT("'"&amp;VLOOKUP($C926,ModMap!$A$2:$B$21,2,FALSE)&amp;"'!Z:Z"),MATCH($K926,INDIRECT("'"&amp;VLOOKUP($C926,ModMap!$A$2:$B$21,2,FALSE)&amp;"'!$K:$K"),0)),"")</f>
        <v/>
      </c>
      <c r="AA926" s="44" t="s">
        <v>36</v>
      </c>
      <c r="AB926" s="50" t="str">
        <f t="array" ref="AB926">IFERROR(INDEX(INDIRECT("'"&amp;VLOOKUP($C926,ModMap!$A$2:$B$21,2,FALSE)&amp;"'!AB:AB"),MATCH($K926,INDIRECT("'"&amp;VLOOKUP($C926,ModMap!$A$2:$B$21,2,FALSE)&amp;"'!$K:$K"),0)),"")</f>
        <v>N/A</v>
      </c>
      <c r="AC926" s="50" t="str">
        <f t="array" ref="AC926">IFERROR(INDEX(INDIRECT("'"&amp;VLOOKUP($C926,ModMap!$A$2:$B$21,2,FALSE)&amp;"'!AC:AC"),MATCH($K926,INDIRECT("'"&amp;VLOOKUP($C926,ModMap!$A$2:$B$21,2,FALSE)&amp;"'!$K:$K"),0)),"")</f>
        <v/>
      </c>
      <c r="AD926" s="48" t="s">
        <v>33</v>
      </c>
      <c r="AE926" s="50" t="str">
        <f t="array" ref="AE926">IFERROR(INDEX(INDIRECT("'"&amp;VLOOKUP($C926,ModMap!$A$2:$B$21,2,FALSE)&amp;"'!AE:AE"),MATCH($K926,INDIRECT("'"&amp;VLOOKUP($C926,ModMap!$A$2:$B$21,2,FALSE)&amp;"'!$K:$K"),0)),"")</f>
        <v>Not Started</v>
      </c>
      <c r="AF926" s="50" t="str">
        <f t="array" ref="AF926">IFERROR(INDEX(INDIRECT("'"&amp;VLOOKUP($C926,ModMap!$A$2:$B$21,2,FALSE)&amp;"'!AF:AF"),MATCH($K926,INDIRECT("'"&amp;VLOOKUP($C926,ModMap!$A$2:$B$21,2,FALSE)&amp;"'!$K:$K"),0)),"")</f>
        <v>Unassigned</v>
      </c>
      <c r="AG926" s="48" t="s">
        <v>33</v>
      </c>
      <c r="AH926" s="50" t="str">
        <f t="array" ref="AH926">IFERROR(INDEX(INDIRECT("'"&amp;VLOOKUP($C926,ModMap!$A$2:$B$21,2,FALSE)&amp;"'!AH:AH"),MATCH($K926,INDIRECT("'"&amp;VLOOKUP($C926,ModMap!$A$2:$B$21,2,FALSE)&amp;"'!$K:$K"),0)),"")</f>
        <v>Not Started</v>
      </c>
      <c r="AI926" s="50" t="str">
        <f t="array" ref="AI926">IFERROR(INDEX(INDIRECT("'"&amp;VLOOKUP($C926,ModMap!$A$2:$B$21,2,FALSE)&amp;"'!AI:AI"),MATCH($K926,INDIRECT("'"&amp;VLOOKUP($C926,ModMap!$A$2:$B$21,2,FALSE)&amp;"'!$K:$K"),0)),"")</f>
        <v>Unassigned</v>
      </c>
      <c r="AJ926" s="44" t="s">
        <v>36</v>
      </c>
      <c r="AK926" s="50" t="str">
        <f t="array" ref="AK926">IFERROR(INDEX(INDIRECT("'"&amp;VLOOKUP($C926,ModMap!$A$2:$B$21,2,FALSE)&amp;"'!AK:AK"),MATCH($K926,INDIRECT("'"&amp;VLOOKUP($C926,ModMap!$A$2:$B$21,2,FALSE)&amp;"'!$K:$K"),0)),"")</f>
        <v>N/A</v>
      </c>
      <c r="AL926" s="50" t="str">
        <f t="array" ref="AL926">IFERROR(INDEX(INDIRECT("'"&amp;VLOOKUP($C926,ModMap!$A$2:$B$21,2,FALSE)&amp;"'!AL:AL"),MATCH($K926,INDIRECT("'"&amp;VLOOKUP($C926,ModMap!$A$2:$B$21,2,FALSE)&amp;"'!$K:$K"),0)),"")</f>
        <v/>
      </c>
      <c r="AM926" s="50">
        <f t="shared" si="1"/>
        <v>3</v>
      </c>
      <c r="AN926" s="50" t="str">
        <f t="shared" si="2"/>
        <v>Not Started</v>
      </c>
      <c r="AO926" s="51" t="str">
        <f t="array" ref="AO926">IFERROR(INDEX(INDIRECT("'"&amp;VLOOKUP($C926,ModMap!$A$2:$B$21,2,FALSE)&amp;"'!AO:AO"),MATCH($K926,INDIRECT("'"&amp;VLOOKUP($C926,ModMap!$A$2:$B$21,2,FALSE)&amp;"'!$K:$K"),0)),"")</f>
        <v/>
      </c>
      <c r="AP926" s="49" t="str">
        <f t="array" ref="AP926">IFERROR(HYPERLINK("#'"&amp;VLOOKUP($C926,ModMap!$A$2:$B$21,2,FALSE)&amp;"'!V"&amp;MATCH($K926,INDIRECT("'"&amp;VLOOKUP($C926,ModMap!$A$2:$B$21,2,FALSE)&amp;"'!$K:$K"),0),"Edit on module sheet"),"")</f>
        <v>Edit on module sheet</v>
      </c>
    </row>
    <row r="927" ht="42.0" customHeight="1">
      <c r="A927" s="39">
        <v>925.0</v>
      </c>
      <c r="B927" s="39">
        <v>925.0</v>
      </c>
      <c r="C927" s="39" t="s">
        <v>136</v>
      </c>
      <c r="D927" s="40" t="s">
        <v>137</v>
      </c>
      <c r="E927" s="30" t="s">
        <v>62</v>
      </c>
      <c r="F927" s="30" t="s">
        <v>3042</v>
      </c>
      <c r="G927" s="40" t="s">
        <v>3043</v>
      </c>
      <c r="H927" s="39" t="s">
        <v>3118</v>
      </c>
      <c r="I927" s="39" t="s">
        <v>3119</v>
      </c>
      <c r="J927" s="40" t="s">
        <v>3120</v>
      </c>
      <c r="K927" s="39" t="s">
        <v>3121</v>
      </c>
      <c r="L927" s="40" t="s">
        <v>3122</v>
      </c>
      <c r="M927" s="47" t="s">
        <v>200</v>
      </c>
      <c r="N927" s="39" t="s">
        <v>3049</v>
      </c>
      <c r="O927" s="39" t="s">
        <v>3050</v>
      </c>
      <c r="P927" s="40" t="s">
        <v>3123</v>
      </c>
      <c r="Q927" s="40" t="s">
        <v>3124</v>
      </c>
      <c r="R927" s="39" t="s">
        <v>3053</v>
      </c>
      <c r="S927" s="39" t="s">
        <v>1911</v>
      </c>
      <c r="T927" s="39" t="str">
        <f t="array" ref="T927">IFERROR(INDEX(INDIRECT("'"&amp;VLOOKUP($C927,ModMap!$A$2:$B$21,2,FALSE)&amp;"'!T:T"),MATCH($K927,INDIRECT("'"&amp;VLOOKUP($C927,ModMap!$A$2:$B$21,2,FALSE)&amp;"'!$K:$K"),0)),"")</f>
        <v>Unassigned</v>
      </c>
      <c r="U927" s="48" t="s">
        <v>33</v>
      </c>
      <c r="V927" s="39" t="str">
        <f t="array" ref="V927">IFERROR(INDEX(INDIRECT("'"&amp;VLOOKUP($C927,ModMap!$A$2:$B$21,2,FALSE)&amp;"'!V:V"),MATCH($K927,INDIRECT("'"&amp;VLOOKUP($C927,ModMap!$A$2:$B$21,2,FALSE)&amp;"'!$K:$K"),0)),"")</f>
        <v>Not Started</v>
      </c>
      <c r="W927" s="39" t="str">
        <f t="array" ref="W927">IFERROR(INDEX(INDIRECT("'"&amp;VLOOKUP($C927,ModMap!$A$2:$B$21,2,FALSE)&amp;"'!W:W"),MATCH($K927,INDIRECT("'"&amp;VLOOKUP($C927,ModMap!$A$2:$B$21,2,FALSE)&amp;"'!$K:$K"),0)),"")</f>
        <v>Unassigned</v>
      </c>
      <c r="X927" s="44" t="s">
        <v>36</v>
      </c>
      <c r="Y927" s="39" t="str">
        <f t="array" ref="Y927">IFERROR(INDEX(INDIRECT("'"&amp;VLOOKUP($C927,ModMap!$A$2:$B$21,2,FALSE)&amp;"'!Y:Y"),MATCH($K927,INDIRECT("'"&amp;VLOOKUP($C927,ModMap!$A$2:$B$21,2,FALSE)&amp;"'!$K:$K"),0)),"")</f>
        <v>N/A</v>
      </c>
      <c r="Z927" s="39" t="str">
        <f t="array" ref="Z927">IFERROR(INDEX(INDIRECT("'"&amp;VLOOKUP($C927,ModMap!$A$2:$B$21,2,FALSE)&amp;"'!Z:Z"),MATCH($K927,INDIRECT("'"&amp;VLOOKUP($C927,ModMap!$A$2:$B$21,2,FALSE)&amp;"'!$K:$K"),0)),"")</f>
        <v/>
      </c>
      <c r="AA927" s="44" t="s">
        <v>36</v>
      </c>
      <c r="AB927" s="39" t="str">
        <f t="array" ref="AB927">IFERROR(INDEX(INDIRECT("'"&amp;VLOOKUP($C927,ModMap!$A$2:$B$21,2,FALSE)&amp;"'!AB:AB"),MATCH($K927,INDIRECT("'"&amp;VLOOKUP($C927,ModMap!$A$2:$B$21,2,FALSE)&amp;"'!$K:$K"),0)),"")</f>
        <v>N/A</v>
      </c>
      <c r="AC927" s="39" t="str">
        <f t="array" ref="AC927">IFERROR(INDEX(INDIRECT("'"&amp;VLOOKUP($C927,ModMap!$A$2:$B$21,2,FALSE)&amp;"'!AC:AC"),MATCH($K927,INDIRECT("'"&amp;VLOOKUP($C927,ModMap!$A$2:$B$21,2,FALSE)&amp;"'!$K:$K"),0)),"")</f>
        <v/>
      </c>
      <c r="AD927" s="44" t="s">
        <v>36</v>
      </c>
      <c r="AE927" s="39" t="str">
        <f t="array" ref="AE927">IFERROR(INDEX(INDIRECT("'"&amp;VLOOKUP($C927,ModMap!$A$2:$B$21,2,FALSE)&amp;"'!AE:AE"),MATCH($K927,INDIRECT("'"&amp;VLOOKUP($C927,ModMap!$A$2:$B$21,2,FALSE)&amp;"'!$K:$K"),0)),"")</f>
        <v>N/A</v>
      </c>
      <c r="AF927" s="39" t="str">
        <f t="array" ref="AF927">IFERROR(INDEX(INDIRECT("'"&amp;VLOOKUP($C927,ModMap!$A$2:$B$21,2,FALSE)&amp;"'!AF:AF"),MATCH($K927,INDIRECT("'"&amp;VLOOKUP($C927,ModMap!$A$2:$B$21,2,FALSE)&amp;"'!$K:$K"),0)),"")</f>
        <v/>
      </c>
      <c r="AG927" s="48" t="s">
        <v>33</v>
      </c>
      <c r="AH927" s="39" t="str">
        <f t="array" ref="AH927">IFERROR(INDEX(INDIRECT("'"&amp;VLOOKUP($C927,ModMap!$A$2:$B$21,2,FALSE)&amp;"'!AH:AH"),MATCH($K927,INDIRECT("'"&amp;VLOOKUP($C927,ModMap!$A$2:$B$21,2,FALSE)&amp;"'!$K:$K"),0)),"")</f>
        <v>Not Started</v>
      </c>
      <c r="AI927" s="39" t="str">
        <f t="array" ref="AI927">IFERROR(INDEX(INDIRECT("'"&amp;VLOOKUP($C927,ModMap!$A$2:$B$21,2,FALSE)&amp;"'!AI:AI"),MATCH($K927,INDIRECT("'"&amp;VLOOKUP($C927,ModMap!$A$2:$B$21,2,FALSE)&amp;"'!$K:$K"),0)),"")</f>
        <v>Unassigned</v>
      </c>
      <c r="AJ927" s="44" t="s">
        <v>36</v>
      </c>
      <c r="AK927" s="39" t="str">
        <f t="array" ref="AK927">IFERROR(INDEX(INDIRECT("'"&amp;VLOOKUP($C927,ModMap!$A$2:$B$21,2,FALSE)&amp;"'!AK:AK"),MATCH($K927,INDIRECT("'"&amp;VLOOKUP($C927,ModMap!$A$2:$B$21,2,FALSE)&amp;"'!$K:$K"),0)),"")</f>
        <v>N/A</v>
      </c>
      <c r="AL927" s="39" t="str">
        <f t="array" ref="AL927">IFERROR(INDEX(INDIRECT("'"&amp;VLOOKUP($C927,ModMap!$A$2:$B$21,2,FALSE)&amp;"'!AL:AL"),MATCH($K927,INDIRECT("'"&amp;VLOOKUP($C927,ModMap!$A$2:$B$21,2,FALSE)&amp;"'!$K:$K"),0)),"")</f>
        <v/>
      </c>
      <c r="AM927" s="39">
        <f t="shared" si="1"/>
        <v>2</v>
      </c>
      <c r="AN927" s="39" t="str">
        <f t="shared" si="2"/>
        <v>Not Started</v>
      </c>
      <c r="AO927" s="40" t="str">
        <f t="array" ref="AO927">IFERROR(INDEX(INDIRECT("'"&amp;VLOOKUP($C927,ModMap!$A$2:$B$21,2,FALSE)&amp;"'!AO:AO"),MATCH($K927,INDIRECT("'"&amp;VLOOKUP($C927,ModMap!$A$2:$B$21,2,FALSE)&amp;"'!$K:$K"),0)),"")</f>
        <v/>
      </c>
      <c r="AP927" s="49" t="str">
        <f t="array" ref="AP927">IFERROR(HYPERLINK("#'"&amp;VLOOKUP($C927,ModMap!$A$2:$B$21,2,FALSE)&amp;"'!V"&amp;MATCH($K927,INDIRECT("'"&amp;VLOOKUP($C927,ModMap!$A$2:$B$21,2,FALSE)&amp;"'!$K:$K"),0),"Edit on module sheet"),"")</f>
        <v>Edit on module sheet</v>
      </c>
    </row>
    <row r="928" ht="42.0" customHeight="1">
      <c r="A928" s="50">
        <v>926.0</v>
      </c>
      <c r="B928" s="50">
        <v>926.0</v>
      </c>
      <c r="C928" s="50" t="s">
        <v>136</v>
      </c>
      <c r="D928" s="51" t="s">
        <v>137</v>
      </c>
      <c r="E928" s="30" t="s">
        <v>62</v>
      </c>
      <c r="F928" s="30" t="s">
        <v>3042</v>
      </c>
      <c r="G928" s="51" t="s">
        <v>3043</v>
      </c>
      <c r="H928" s="50" t="s">
        <v>3118</v>
      </c>
      <c r="I928" s="50" t="s">
        <v>3119</v>
      </c>
      <c r="J928" s="51" t="s">
        <v>3120</v>
      </c>
      <c r="K928" s="50" t="s">
        <v>3125</v>
      </c>
      <c r="L928" s="51" t="s">
        <v>3126</v>
      </c>
      <c r="M928" s="47" t="s">
        <v>200</v>
      </c>
      <c r="N928" s="50" t="s">
        <v>3049</v>
      </c>
      <c r="O928" s="50" t="s">
        <v>3050</v>
      </c>
      <c r="P928" s="51" t="s">
        <v>3123</v>
      </c>
      <c r="Q928" s="51" t="s">
        <v>3124</v>
      </c>
      <c r="R928" s="50" t="s">
        <v>3053</v>
      </c>
      <c r="S928" s="50" t="s">
        <v>1920</v>
      </c>
      <c r="T928" s="50" t="str">
        <f t="array" ref="T928">IFERROR(INDEX(INDIRECT("'"&amp;VLOOKUP($C928,ModMap!$A$2:$B$21,2,FALSE)&amp;"'!T:T"),MATCH($K928,INDIRECT("'"&amp;VLOOKUP($C928,ModMap!$A$2:$B$21,2,FALSE)&amp;"'!$K:$K"),0)),"")</f>
        <v>Unassigned</v>
      </c>
      <c r="U928" s="48" t="s">
        <v>33</v>
      </c>
      <c r="V928" s="50" t="str">
        <f t="array" ref="V928">IFERROR(INDEX(INDIRECT("'"&amp;VLOOKUP($C928,ModMap!$A$2:$B$21,2,FALSE)&amp;"'!V:V"),MATCH($K928,INDIRECT("'"&amp;VLOOKUP($C928,ModMap!$A$2:$B$21,2,FALSE)&amp;"'!$K:$K"),0)),"")</f>
        <v>Not Started</v>
      </c>
      <c r="W928" s="50" t="str">
        <f t="array" ref="W928">IFERROR(INDEX(INDIRECT("'"&amp;VLOOKUP($C928,ModMap!$A$2:$B$21,2,FALSE)&amp;"'!W:W"),MATCH($K928,INDIRECT("'"&amp;VLOOKUP($C928,ModMap!$A$2:$B$21,2,FALSE)&amp;"'!$K:$K"),0)),"")</f>
        <v>Unassigned</v>
      </c>
      <c r="X928" s="44" t="s">
        <v>36</v>
      </c>
      <c r="Y928" s="50" t="str">
        <f t="array" ref="Y928">IFERROR(INDEX(INDIRECT("'"&amp;VLOOKUP($C928,ModMap!$A$2:$B$21,2,FALSE)&amp;"'!Y:Y"),MATCH($K928,INDIRECT("'"&amp;VLOOKUP($C928,ModMap!$A$2:$B$21,2,FALSE)&amp;"'!$K:$K"),0)),"")</f>
        <v>N/A</v>
      </c>
      <c r="Z928" s="50" t="str">
        <f t="array" ref="Z928">IFERROR(INDEX(INDIRECT("'"&amp;VLOOKUP($C928,ModMap!$A$2:$B$21,2,FALSE)&amp;"'!Z:Z"),MATCH($K928,INDIRECT("'"&amp;VLOOKUP($C928,ModMap!$A$2:$B$21,2,FALSE)&amp;"'!$K:$K"),0)),"")</f>
        <v/>
      </c>
      <c r="AA928" s="44" t="s">
        <v>36</v>
      </c>
      <c r="AB928" s="50" t="str">
        <f t="array" ref="AB928">IFERROR(INDEX(INDIRECT("'"&amp;VLOOKUP($C928,ModMap!$A$2:$B$21,2,FALSE)&amp;"'!AB:AB"),MATCH($K928,INDIRECT("'"&amp;VLOOKUP($C928,ModMap!$A$2:$B$21,2,FALSE)&amp;"'!$K:$K"),0)),"")</f>
        <v>N/A</v>
      </c>
      <c r="AC928" s="50" t="str">
        <f t="array" ref="AC928">IFERROR(INDEX(INDIRECT("'"&amp;VLOOKUP($C928,ModMap!$A$2:$B$21,2,FALSE)&amp;"'!AC:AC"),MATCH($K928,INDIRECT("'"&amp;VLOOKUP($C928,ModMap!$A$2:$B$21,2,FALSE)&amp;"'!$K:$K"),0)),"")</f>
        <v/>
      </c>
      <c r="AD928" s="48" t="s">
        <v>33</v>
      </c>
      <c r="AE928" s="50" t="str">
        <f t="array" ref="AE928">IFERROR(INDEX(INDIRECT("'"&amp;VLOOKUP($C928,ModMap!$A$2:$B$21,2,FALSE)&amp;"'!AE:AE"),MATCH($K928,INDIRECT("'"&amp;VLOOKUP($C928,ModMap!$A$2:$B$21,2,FALSE)&amp;"'!$K:$K"),0)),"")</f>
        <v>Not Started</v>
      </c>
      <c r="AF928" s="50" t="str">
        <f t="array" ref="AF928">IFERROR(INDEX(INDIRECT("'"&amp;VLOOKUP($C928,ModMap!$A$2:$B$21,2,FALSE)&amp;"'!AF:AF"),MATCH($K928,INDIRECT("'"&amp;VLOOKUP($C928,ModMap!$A$2:$B$21,2,FALSE)&amp;"'!$K:$K"),0)),"")</f>
        <v>Unassigned</v>
      </c>
      <c r="AG928" s="48" t="s">
        <v>33</v>
      </c>
      <c r="AH928" s="50" t="str">
        <f t="array" ref="AH928">IFERROR(INDEX(INDIRECT("'"&amp;VLOOKUP($C928,ModMap!$A$2:$B$21,2,FALSE)&amp;"'!AH:AH"),MATCH($K928,INDIRECT("'"&amp;VLOOKUP($C928,ModMap!$A$2:$B$21,2,FALSE)&amp;"'!$K:$K"),0)),"")</f>
        <v>Not Started</v>
      </c>
      <c r="AI928" s="50" t="str">
        <f t="array" ref="AI928">IFERROR(INDEX(INDIRECT("'"&amp;VLOOKUP($C928,ModMap!$A$2:$B$21,2,FALSE)&amp;"'!AI:AI"),MATCH($K928,INDIRECT("'"&amp;VLOOKUP($C928,ModMap!$A$2:$B$21,2,FALSE)&amp;"'!$K:$K"),0)),"")</f>
        <v>Unassigned</v>
      </c>
      <c r="AJ928" s="44" t="s">
        <v>36</v>
      </c>
      <c r="AK928" s="50" t="str">
        <f t="array" ref="AK928">IFERROR(INDEX(INDIRECT("'"&amp;VLOOKUP($C928,ModMap!$A$2:$B$21,2,FALSE)&amp;"'!AK:AK"),MATCH($K928,INDIRECT("'"&amp;VLOOKUP($C928,ModMap!$A$2:$B$21,2,FALSE)&amp;"'!$K:$K"),0)),"")</f>
        <v>N/A</v>
      </c>
      <c r="AL928" s="50" t="str">
        <f t="array" ref="AL928">IFERROR(INDEX(INDIRECT("'"&amp;VLOOKUP($C928,ModMap!$A$2:$B$21,2,FALSE)&amp;"'!AL:AL"),MATCH($K928,INDIRECT("'"&amp;VLOOKUP($C928,ModMap!$A$2:$B$21,2,FALSE)&amp;"'!$K:$K"),0)),"")</f>
        <v/>
      </c>
      <c r="AM928" s="50">
        <f t="shared" si="1"/>
        <v>3</v>
      </c>
      <c r="AN928" s="50" t="str">
        <f t="shared" si="2"/>
        <v>Not Started</v>
      </c>
      <c r="AO928" s="51" t="str">
        <f t="array" ref="AO928">IFERROR(INDEX(INDIRECT("'"&amp;VLOOKUP($C928,ModMap!$A$2:$B$21,2,FALSE)&amp;"'!AO:AO"),MATCH($K928,INDIRECT("'"&amp;VLOOKUP($C928,ModMap!$A$2:$B$21,2,FALSE)&amp;"'!$K:$K"),0)),"")</f>
        <v/>
      </c>
      <c r="AP928" s="49" t="str">
        <f t="array" ref="AP928">IFERROR(HYPERLINK("#'"&amp;VLOOKUP($C928,ModMap!$A$2:$B$21,2,FALSE)&amp;"'!V"&amp;MATCH($K928,INDIRECT("'"&amp;VLOOKUP($C928,ModMap!$A$2:$B$21,2,FALSE)&amp;"'!$K:$K"),0),"Edit on module sheet"),"")</f>
        <v>Edit on module sheet</v>
      </c>
    </row>
    <row r="929" ht="42.0" customHeight="1">
      <c r="A929" s="39">
        <v>927.0</v>
      </c>
      <c r="B929" s="39">
        <v>927.0</v>
      </c>
      <c r="C929" s="39" t="s">
        <v>136</v>
      </c>
      <c r="D929" s="40" t="s">
        <v>137</v>
      </c>
      <c r="E929" s="30" t="s">
        <v>62</v>
      </c>
      <c r="F929" s="30" t="s">
        <v>3042</v>
      </c>
      <c r="G929" s="40" t="s">
        <v>3043</v>
      </c>
      <c r="H929" s="39" t="s">
        <v>3118</v>
      </c>
      <c r="I929" s="39" t="s">
        <v>3119</v>
      </c>
      <c r="J929" s="40" t="s">
        <v>3120</v>
      </c>
      <c r="K929" s="39" t="s">
        <v>3136</v>
      </c>
      <c r="L929" s="40" t="s">
        <v>3137</v>
      </c>
      <c r="M929" s="47" t="s">
        <v>200</v>
      </c>
      <c r="N929" s="39" t="s">
        <v>3049</v>
      </c>
      <c r="O929" s="39" t="s">
        <v>3050</v>
      </c>
      <c r="P929" s="40" t="s">
        <v>3123</v>
      </c>
      <c r="Q929" s="40" t="s">
        <v>3124</v>
      </c>
      <c r="R929" s="39" t="s">
        <v>3053</v>
      </c>
      <c r="S929" s="39" t="s">
        <v>1928</v>
      </c>
      <c r="T929" s="39" t="str">
        <f t="array" ref="T929">IFERROR(INDEX(INDIRECT("'"&amp;VLOOKUP($C929,ModMap!$A$2:$B$21,2,FALSE)&amp;"'!T:T"),MATCH($K929,INDIRECT("'"&amp;VLOOKUP($C929,ModMap!$A$2:$B$21,2,FALSE)&amp;"'!$K:$K"),0)),"")</f>
        <v>Unassigned</v>
      </c>
      <c r="U929" s="48" t="s">
        <v>33</v>
      </c>
      <c r="V929" s="39" t="str">
        <f t="array" ref="V929">IFERROR(INDEX(INDIRECT("'"&amp;VLOOKUP($C929,ModMap!$A$2:$B$21,2,FALSE)&amp;"'!V:V"),MATCH($K929,INDIRECT("'"&amp;VLOOKUP($C929,ModMap!$A$2:$B$21,2,FALSE)&amp;"'!$K:$K"),0)),"")</f>
        <v>Not Started</v>
      </c>
      <c r="W929" s="39" t="str">
        <f t="array" ref="W929">IFERROR(INDEX(INDIRECT("'"&amp;VLOOKUP($C929,ModMap!$A$2:$B$21,2,FALSE)&amp;"'!W:W"),MATCH($K929,INDIRECT("'"&amp;VLOOKUP($C929,ModMap!$A$2:$B$21,2,FALSE)&amp;"'!$K:$K"),0)),"")</f>
        <v>Unassigned</v>
      </c>
      <c r="X929" s="44" t="s">
        <v>36</v>
      </c>
      <c r="Y929" s="39" t="str">
        <f t="array" ref="Y929">IFERROR(INDEX(INDIRECT("'"&amp;VLOOKUP($C929,ModMap!$A$2:$B$21,2,FALSE)&amp;"'!Y:Y"),MATCH($K929,INDIRECT("'"&amp;VLOOKUP($C929,ModMap!$A$2:$B$21,2,FALSE)&amp;"'!$K:$K"),0)),"")</f>
        <v>N/A</v>
      </c>
      <c r="Z929" s="39" t="str">
        <f t="array" ref="Z929">IFERROR(INDEX(INDIRECT("'"&amp;VLOOKUP($C929,ModMap!$A$2:$B$21,2,FALSE)&amp;"'!Z:Z"),MATCH($K929,INDIRECT("'"&amp;VLOOKUP($C929,ModMap!$A$2:$B$21,2,FALSE)&amp;"'!$K:$K"),0)),"")</f>
        <v/>
      </c>
      <c r="AA929" s="44" t="s">
        <v>36</v>
      </c>
      <c r="AB929" s="39" t="str">
        <f t="array" ref="AB929">IFERROR(INDEX(INDIRECT("'"&amp;VLOOKUP($C929,ModMap!$A$2:$B$21,2,FALSE)&amp;"'!AB:AB"),MATCH($K929,INDIRECT("'"&amp;VLOOKUP($C929,ModMap!$A$2:$B$21,2,FALSE)&amp;"'!$K:$K"),0)),"")</f>
        <v>N/A</v>
      </c>
      <c r="AC929" s="39" t="str">
        <f t="array" ref="AC929">IFERROR(INDEX(INDIRECT("'"&amp;VLOOKUP($C929,ModMap!$A$2:$B$21,2,FALSE)&amp;"'!AC:AC"),MATCH($K929,INDIRECT("'"&amp;VLOOKUP($C929,ModMap!$A$2:$B$21,2,FALSE)&amp;"'!$K:$K"),0)),"")</f>
        <v/>
      </c>
      <c r="AD929" s="44" t="s">
        <v>36</v>
      </c>
      <c r="AE929" s="39" t="str">
        <f t="array" ref="AE929">IFERROR(INDEX(INDIRECT("'"&amp;VLOOKUP($C929,ModMap!$A$2:$B$21,2,FALSE)&amp;"'!AE:AE"),MATCH($K929,INDIRECT("'"&amp;VLOOKUP($C929,ModMap!$A$2:$B$21,2,FALSE)&amp;"'!$K:$K"),0)),"")</f>
        <v>N/A</v>
      </c>
      <c r="AF929" s="39" t="str">
        <f t="array" ref="AF929">IFERROR(INDEX(INDIRECT("'"&amp;VLOOKUP($C929,ModMap!$A$2:$B$21,2,FALSE)&amp;"'!AF:AF"),MATCH($K929,INDIRECT("'"&amp;VLOOKUP($C929,ModMap!$A$2:$B$21,2,FALSE)&amp;"'!$K:$K"),0)),"")</f>
        <v/>
      </c>
      <c r="AG929" s="48" t="s">
        <v>33</v>
      </c>
      <c r="AH929" s="39" t="str">
        <f t="array" ref="AH929">IFERROR(INDEX(INDIRECT("'"&amp;VLOOKUP($C929,ModMap!$A$2:$B$21,2,FALSE)&amp;"'!AH:AH"),MATCH($K929,INDIRECT("'"&amp;VLOOKUP($C929,ModMap!$A$2:$B$21,2,FALSE)&amp;"'!$K:$K"),0)),"")</f>
        <v>Not Started</v>
      </c>
      <c r="AI929" s="39" t="str">
        <f t="array" ref="AI929">IFERROR(INDEX(INDIRECT("'"&amp;VLOOKUP($C929,ModMap!$A$2:$B$21,2,FALSE)&amp;"'!AI:AI"),MATCH($K929,INDIRECT("'"&amp;VLOOKUP($C929,ModMap!$A$2:$B$21,2,FALSE)&amp;"'!$K:$K"),0)),"")</f>
        <v>Unassigned</v>
      </c>
      <c r="AJ929" s="44" t="s">
        <v>36</v>
      </c>
      <c r="AK929" s="39" t="str">
        <f t="array" ref="AK929">IFERROR(INDEX(INDIRECT("'"&amp;VLOOKUP($C929,ModMap!$A$2:$B$21,2,FALSE)&amp;"'!AK:AK"),MATCH($K929,INDIRECT("'"&amp;VLOOKUP($C929,ModMap!$A$2:$B$21,2,FALSE)&amp;"'!$K:$K"),0)),"")</f>
        <v>N/A</v>
      </c>
      <c r="AL929" s="39" t="str">
        <f t="array" ref="AL929">IFERROR(INDEX(INDIRECT("'"&amp;VLOOKUP($C929,ModMap!$A$2:$B$21,2,FALSE)&amp;"'!AL:AL"),MATCH($K929,INDIRECT("'"&amp;VLOOKUP($C929,ModMap!$A$2:$B$21,2,FALSE)&amp;"'!$K:$K"),0)),"")</f>
        <v/>
      </c>
      <c r="AM929" s="39">
        <f t="shared" si="1"/>
        <v>2</v>
      </c>
      <c r="AN929" s="39" t="str">
        <f t="shared" si="2"/>
        <v>Not Started</v>
      </c>
      <c r="AO929" s="40" t="str">
        <f t="array" ref="AO929">IFERROR(INDEX(INDIRECT("'"&amp;VLOOKUP($C929,ModMap!$A$2:$B$21,2,FALSE)&amp;"'!AO:AO"),MATCH($K929,INDIRECT("'"&amp;VLOOKUP($C929,ModMap!$A$2:$B$21,2,FALSE)&amp;"'!$K:$K"),0)),"")</f>
        <v/>
      </c>
      <c r="AP929" s="49" t="str">
        <f t="array" ref="AP929">IFERROR(HYPERLINK("#'"&amp;VLOOKUP($C929,ModMap!$A$2:$B$21,2,FALSE)&amp;"'!V"&amp;MATCH($K929,INDIRECT("'"&amp;VLOOKUP($C929,ModMap!$A$2:$B$21,2,FALSE)&amp;"'!$K:$K"),0),"Edit on module sheet"),"")</f>
        <v>Edit on module sheet</v>
      </c>
    </row>
    <row r="930" ht="42.0" customHeight="1">
      <c r="A930" s="50">
        <v>928.0</v>
      </c>
      <c r="B930" s="50">
        <v>928.0</v>
      </c>
      <c r="C930" s="50" t="s">
        <v>136</v>
      </c>
      <c r="D930" s="51" t="s">
        <v>137</v>
      </c>
      <c r="E930" s="31" t="s">
        <v>69</v>
      </c>
      <c r="F930" s="30" t="s">
        <v>3042</v>
      </c>
      <c r="G930" s="51" t="s">
        <v>3043</v>
      </c>
      <c r="H930" s="50" t="s">
        <v>3118</v>
      </c>
      <c r="I930" s="50" t="s">
        <v>3119</v>
      </c>
      <c r="J930" s="51" t="s">
        <v>3120</v>
      </c>
      <c r="K930" s="50" t="s">
        <v>4049</v>
      </c>
      <c r="L930" s="51" t="s">
        <v>4050</v>
      </c>
      <c r="M930" s="48" t="s">
        <v>434</v>
      </c>
      <c r="N930" s="50" t="s">
        <v>3049</v>
      </c>
      <c r="O930" s="50" t="s">
        <v>3050</v>
      </c>
      <c r="P930" s="51" t="s">
        <v>3123</v>
      </c>
      <c r="Q930" s="51" t="s">
        <v>3124</v>
      </c>
      <c r="R930" s="50" t="s">
        <v>3053</v>
      </c>
      <c r="S930" s="50" t="s">
        <v>69</v>
      </c>
      <c r="T930" s="50" t="str">
        <f t="array" ref="T930">IFERROR(INDEX(INDIRECT("'"&amp;VLOOKUP($C930,ModMap!$A$2:$B$21,2,FALSE)&amp;"'!T:T"),MATCH($K930,INDIRECT("'"&amp;VLOOKUP($C930,ModMap!$A$2:$B$21,2,FALSE)&amp;"'!$K:$K"),0)),"")</f>
        <v>Unassigned</v>
      </c>
      <c r="U930" s="48" t="s">
        <v>33</v>
      </c>
      <c r="V930" s="50" t="str">
        <f t="array" ref="V930">IFERROR(INDEX(INDIRECT("'"&amp;VLOOKUP($C930,ModMap!$A$2:$B$21,2,FALSE)&amp;"'!V:V"),MATCH($K930,INDIRECT("'"&amp;VLOOKUP($C930,ModMap!$A$2:$B$21,2,FALSE)&amp;"'!$K:$K"),0)),"")</f>
        <v>Not Started</v>
      </c>
      <c r="W930" s="50" t="str">
        <f t="array" ref="W930">IFERROR(INDEX(INDIRECT("'"&amp;VLOOKUP($C930,ModMap!$A$2:$B$21,2,FALSE)&amp;"'!W:W"),MATCH($K930,INDIRECT("'"&amp;VLOOKUP($C930,ModMap!$A$2:$B$21,2,FALSE)&amp;"'!$K:$K"),0)),"")</f>
        <v>Unassigned</v>
      </c>
      <c r="X930" s="44" t="s">
        <v>36</v>
      </c>
      <c r="Y930" s="50" t="str">
        <f t="array" ref="Y930">IFERROR(INDEX(INDIRECT("'"&amp;VLOOKUP($C930,ModMap!$A$2:$B$21,2,FALSE)&amp;"'!Y:Y"),MATCH($K930,INDIRECT("'"&amp;VLOOKUP($C930,ModMap!$A$2:$B$21,2,FALSE)&amp;"'!$K:$K"),0)),"")</f>
        <v>N/A</v>
      </c>
      <c r="Z930" s="50" t="str">
        <f t="array" ref="Z930">IFERROR(INDEX(INDIRECT("'"&amp;VLOOKUP($C930,ModMap!$A$2:$B$21,2,FALSE)&amp;"'!Z:Z"),MATCH($K930,INDIRECT("'"&amp;VLOOKUP($C930,ModMap!$A$2:$B$21,2,FALSE)&amp;"'!$K:$K"),0)),"")</f>
        <v/>
      </c>
      <c r="AA930" s="44" t="s">
        <v>36</v>
      </c>
      <c r="AB930" s="50" t="str">
        <f t="array" ref="AB930">IFERROR(INDEX(INDIRECT("'"&amp;VLOOKUP($C930,ModMap!$A$2:$B$21,2,FALSE)&amp;"'!AB:AB"),MATCH($K930,INDIRECT("'"&amp;VLOOKUP($C930,ModMap!$A$2:$B$21,2,FALSE)&amp;"'!$K:$K"),0)),"")</f>
        <v>N/A</v>
      </c>
      <c r="AC930" s="50" t="str">
        <f t="array" ref="AC930">IFERROR(INDEX(INDIRECT("'"&amp;VLOOKUP($C930,ModMap!$A$2:$B$21,2,FALSE)&amp;"'!AC:AC"),MATCH($K930,INDIRECT("'"&amp;VLOOKUP($C930,ModMap!$A$2:$B$21,2,FALSE)&amp;"'!$K:$K"),0)),"")</f>
        <v/>
      </c>
      <c r="AD930" s="48" t="s">
        <v>33</v>
      </c>
      <c r="AE930" s="50" t="str">
        <f t="array" ref="AE930">IFERROR(INDEX(INDIRECT("'"&amp;VLOOKUP($C930,ModMap!$A$2:$B$21,2,FALSE)&amp;"'!AE:AE"),MATCH($K930,INDIRECT("'"&amp;VLOOKUP($C930,ModMap!$A$2:$B$21,2,FALSE)&amp;"'!$K:$K"),0)),"")</f>
        <v>Not Started</v>
      </c>
      <c r="AF930" s="50" t="str">
        <f t="array" ref="AF930">IFERROR(INDEX(INDIRECT("'"&amp;VLOOKUP($C930,ModMap!$A$2:$B$21,2,FALSE)&amp;"'!AF:AF"),MATCH($K930,INDIRECT("'"&amp;VLOOKUP($C930,ModMap!$A$2:$B$21,2,FALSE)&amp;"'!$K:$K"),0)),"")</f>
        <v>Unassigned</v>
      </c>
      <c r="AG930" s="48" t="s">
        <v>33</v>
      </c>
      <c r="AH930" s="50" t="str">
        <f t="array" ref="AH930">IFERROR(INDEX(INDIRECT("'"&amp;VLOOKUP($C930,ModMap!$A$2:$B$21,2,FALSE)&amp;"'!AH:AH"),MATCH($K930,INDIRECT("'"&amp;VLOOKUP($C930,ModMap!$A$2:$B$21,2,FALSE)&amp;"'!$K:$K"),0)),"")</f>
        <v>Not Started</v>
      </c>
      <c r="AI930" s="50" t="str">
        <f t="array" ref="AI930">IFERROR(INDEX(INDIRECT("'"&amp;VLOOKUP($C930,ModMap!$A$2:$B$21,2,FALSE)&amp;"'!AI:AI"),MATCH($K930,INDIRECT("'"&amp;VLOOKUP($C930,ModMap!$A$2:$B$21,2,FALSE)&amp;"'!$K:$K"),0)),"")</f>
        <v>Unassigned</v>
      </c>
      <c r="AJ930" s="44" t="s">
        <v>36</v>
      </c>
      <c r="AK930" s="50" t="str">
        <f t="array" ref="AK930">IFERROR(INDEX(INDIRECT("'"&amp;VLOOKUP($C930,ModMap!$A$2:$B$21,2,FALSE)&amp;"'!AK:AK"),MATCH($K930,INDIRECT("'"&amp;VLOOKUP($C930,ModMap!$A$2:$B$21,2,FALSE)&amp;"'!$K:$K"),0)),"")</f>
        <v>N/A</v>
      </c>
      <c r="AL930" s="50" t="str">
        <f t="array" ref="AL930">IFERROR(INDEX(INDIRECT("'"&amp;VLOOKUP($C930,ModMap!$A$2:$B$21,2,FALSE)&amp;"'!AL:AL"),MATCH($K930,INDIRECT("'"&amp;VLOOKUP($C930,ModMap!$A$2:$B$21,2,FALSE)&amp;"'!$K:$K"),0)),"")</f>
        <v/>
      </c>
      <c r="AM930" s="50">
        <f t="shared" si="1"/>
        <v>3</v>
      </c>
      <c r="AN930" s="50" t="str">
        <f t="shared" si="2"/>
        <v>Not Started</v>
      </c>
      <c r="AO930" s="51" t="str">
        <f t="array" ref="AO930">IFERROR(INDEX(INDIRECT("'"&amp;VLOOKUP($C930,ModMap!$A$2:$B$21,2,FALSE)&amp;"'!AO:AO"),MATCH($K930,INDIRECT("'"&amp;VLOOKUP($C930,ModMap!$A$2:$B$21,2,FALSE)&amp;"'!$K:$K"),0)),"")</f>
        <v/>
      </c>
      <c r="AP930" s="49" t="str">
        <f t="array" ref="AP930">IFERROR(HYPERLINK("#'"&amp;VLOOKUP($C930,ModMap!$A$2:$B$21,2,FALSE)&amp;"'!V"&amp;MATCH($K930,INDIRECT("'"&amp;VLOOKUP($C930,ModMap!$A$2:$B$21,2,FALSE)&amp;"'!$K:$K"),0),"Edit on module sheet"),"")</f>
        <v>Edit on module sheet</v>
      </c>
    </row>
    <row r="931" ht="42.0" customHeight="1">
      <c r="A931" s="39">
        <v>929.0</v>
      </c>
      <c r="B931" s="39">
        <v>929.0</v>
      </c>
      <c r="C931" s="39" t="s">
        <v>136</v>
      </c>
      <c r="D931" s="40" t="s">
        <v>137</v>
      </c>
      <c r="E931" s="30" t="s">
        <v>62</v>
      </c>
      <c r="F931" s="30" t="s">
        <v>3042</v>
      </c>
      <c r="G931" s="40" t="s">
        <v>3043</v>
      </c>
      <c r="H931" s="39" t="s">
        <v>3140</v>
      </c>
      <c r="I931" s="39" t="s">
        <v>3141</v>
      </c>
      <c r="J931" s="40" t="s">
        <v>3142</v>
      </c>
      <c r="K931" s="39" t="s">
        <v>3143</v>
      </c>
      <c r="L931" s="40" t="s">
        <v>3144</v>
      </c>
      <c r="M931" s="47" t="s">
        <v>200</v>
      </c>
      <c r="N931" s="39" t="s">
        <v>3049</v>
      </c>
      <c r="O931" s="39" t="s">
        <v>3050</v>
      </c>
      <c r="P931" s="40" t="s">
        <v>1420</v>
      </c>
      <c r="Q931" s="40" t="s">
        <v>3147</v>
      </c>
      <c r="R931" s="39" t="s">
        <v>3053</v>
      </c>
      <c r="S931" s="39" t="s">
        <v>1911</v>
      </c>
      <c r="T931" s="39" t="str">
        <f t="array" ref="T931">IFERROR(INDEX(INDIRECT("'"&amp;VLOOKUP($C931,ModMap!$A$2:$B$21,2,FALSE)&amp;"'!T:T"),MATCH($K931,INDIRECT("'"&amp;VLOOKUP($C931,ModMap!$A$2:$B$21,2,FALSE)&amp;"'!$K:$K"),0)),"")</f>
        <v>Unassigned</v>
      </c>
      <c r="U931" s="48" t="s">
        <v>33</v>
      </c>
      <c r="V931" s="39" t="str">
        <f t="array" ref="V931">IFERROR(INDEX(INDIRECT("'"&amp;VLOOKUP($C931,ModMap!$A$2:$B$21,2,FALSE)&amp;"'!V:V"),MATCH($K931,INDIRECT("'"&amp;VLOOKUP($C931,ModMap!$A$2:$B$21,2,FALSE)&amp;"'!$K:$K"),0)),"")</f>
        <v>Not Started</v>
      </c>
      <c r="W931" s="39" t="str">
        <f t="array" ref="W931">IFERROR(INDEX(INDIRECT("'"&amp;VLOOKUP($C931,ModMap!$A$2:$B$21,2,FALSE)&amp;"'!W:W"),MATCH($K931,INDIRECT("'"&amp;VLOOKUP($C931,ModMap!$A$2:$B$21,2,FALSE)&amp;"'!$K:$K"),0)),"")</f>
        <v>Unassigned</v>
      </c>
      <c r="X931" s="44" t="s">
        <v>36</v>
      </c>
      <c r="Y931" s="39" t="str">
        <f t="array" ref="Y931">IFERROR(INDEX(INDIRECT("'"&amp;VLOOKUP($C931,ModMap!$A$2:$B$21,2,FALSE)&amp;"'!Y:Y"),MATCH($K931,INDIRECT("'"&amp;VLOOKUP($C931,ModMap!$A$2:$B$21,2,FALSE)&amp;"'!$K:$K"),0)),"")</f>
        <v>N/A</v>
      </c>
      <c r="Z931" s="39" t="str">
        <f t="array" ref="Z931">IFERROR(INDEX(INDIRECT("'"&amp;VLOOKUP($C931,ModMap!$A$2:$B$21,2,FALSE)&amp;"'!Z:Z"),MATCH($K931,INDIRECT("'"&amp;VLOOKUP($C931,ModMap!$A$2:$B$21,2,FALSE)&amp;"'!$K:$K"),0)),"")</f>
        <v/>
      </c>
      <c r="AA931" s="44" t="s">
        <v>36</v>
      </c>
      <c r="AB931" s="39" t="str">
        <f t="array" ref="AB931">IFERROR(INDEX(INDIRECT("'"&amp;VLOOKUP($C931,ModMap!$A$2:$B$21,2,FALSE)&amp;"'!AB:AB"),MATCH($K931,INDIRECT("'"&amp;VLOOKUP($C931,ModMap!$A$2:$B$21,2,FALSE)&amp;"'!$K:$K"),0)),"")</f>
        <v>N/A</v>
      </c>
      <c r="AC931" s="39" t="str">
        <f t="array" ref="AC931">IFERROR(INDEX(INDIRECT("'"&amp;VLOOKUP($C931,ModMap!$A$2:$B$21,2,FALSE)&amp;"'!AC:AC"),MATCH($K931,INDIRECT("'"&amp;VLOOKUP($C931,ModMap!$A$2:$B$21,2,FALSE)&amp;"'!$K:$K"),0)),"")</f>
        <v/>
      </c>
      <c r="AD931" s="44" t="s">
        <v>36</v>
      </c>
      <c r="AE931" s="39" t="str">
        <f t="array" ref="AE931">IFERROR(INDEX(INDIRECT("'"&amp;VLOOKUP($C931,ModMap!$A$2:$B$21,2,FALSE)&amp;"'!AE:AE"),MATCH($K931,INDIRECT("'"&amp;VLOOKUP($C931,ModMap!$A$2:$B$21,2,FALSE)&amp;"'!$K:$K"),0)),"")</f>
        <v>N/A</v>
      </c>
      <c r="AF931" s="39" t="str">
        <f t="array" ref="AF931">IFERROR(INDEX(INDIRECT("'"&amp;VLOOKUP($C931,ModMap!$A$2:$B$21,2,FALSE)&amp;"'!AF:AF"),MATCH($K931,INDIRECT("'"&amp;VLOOKUP($C931,ModMap!$A$2:$B$21,2,FALSE)&amp;"'!$K:$K"),0)),"")</f>
        <v/>
      </c>
      <c r="AG931" s="48" t="s">
        <v>33</v>
      </c>
      <c r="AH931" s="39" t="str">
        <f t="array" ref="AH931">IFERROR(INDEX(INDIRECT("'"&amp;VLOOKUP($C931,ModMap!$A$2:$B$21,2,FALSE)&amp;"'!AH:AH"),MATCH($K931,INDIRECT("'"&amp;VLOOKUP($C931,ModMap!$A$2:$B$21,2,FALSE)&amp;"'!$K:$K"),0)),"")</f>
        <v>Not Started</v>
      </c>
      <c r="AI931" s="39" t="str">
        <f t="array" ref="AI931">IFERROR(INDEX(INDIRECT("'"&amp;VLOOKUP($C931,ModMap!$A$2:$B$21,2,FALSE)&amp;"'!AI:AI"),MATCH($K931,INDIRECT("'"&amp;VLOOKUP($C931,ModMap!$A$2:$B$21,2,FALSE)&amp;"'!$K:$K"),0)),"")</f>
        <v>Unassigned</v>
      </c>
      <c r="AJ931" s="44" t="s">
        <v>36</v>
      </c>
      <c r="AK931" s="39" t="str">
        <f t="array" ref="AK931">IFERROR(INDEX(INDIRECT("'"&amp;VLOOKUP($C931,ModMap!$A$2:$B$21,2,FALSE)&amp;"'!AK:AK"),MATCH($K931,INDIRECT("'"&amp;VLOOKUP($C931,ModMap!$A$2:$B$21,2,FALSE)&amp;"'!$K:$K"),0)),"")</f>
        <v>N/A</v>
      </c>
      <c r="AL931" s="39" t="str">
        <f t="array" ref="AL931">IFERROR(INDEX(INDIRECT("'"&amp;VLOOKUP($C931,ModMap!$A$2:$B$21,2,FALSE)&amp;"'!AL:AL"),MATCH($K931,INDIRECT("'"&amp;VLOOKUP($C931,ModMap!$A$2:$B$21,2,FALSE)&amp;"'!$K:$K"),0)),"")</f>
        <v/>
      </c>
      <c r="AM931" s="39">
        <f t="shared" si="1"/>
        <v>2</v>
      </c>
      <c r="AN931" s="39" t="str">
        <f t="shared" si="2"/>
        <v>Not Started</v>
      </c>
      <c r="AO931" s="40" t="str">
        <f t="array" ref="AO931">IFERROR(INDEX(INDIRECT("'"&amp;VLOOKUP($C931,ModMap!$A$2:$B$21,2,FALSE)&amp;"'!AO:AO"),MATCH($K931,INDIRECT("'"&amp;VLOOKUP($C931,ModMap!$A$2:$B$21,2,FALSE)&amp;"'!$K:$K"),0)),"")</f>
        <v/>
      </c>
      <c r="AP931" s="49" t="str">
        <f t="array" ref="AP931">IFERROR(HYPERLINK("#'"&amp;VLOOKUP($C931,ModMap!$A$2:$B$21,2,FALSE)&amp;"'!V"&amp;MATCH($K931,INDIRECT("'"&amp;VLOOKUP($C931,ModMap!$A$2:$B$21,2,FALSE)&amp;"'!$K:$K"),0),"Edit on module sheet"),"")</f>
        <v>Edit on module sheet</v>
      </c>
    </row>
    <row r="932" ht="42.0" customHeight="1">
      <c r="A932" s="50">
        <v>930.0</v>
      </c>
      <c r="B932" s="50">
        <v>930.0</v>
      </c>
      <c r="C932" s="50" t="s">
        <v>136</v>
      </c>
      <c r="D932" s="51" t="s">
        <v>137</v>
      </c>
      <c r="E932" s="30" t="s">
        <v>62</v>
      </c>
      <c r="F932" s="30" t="s">
        <v>3042</v>
      </c>
      <c r="G932" s="51" t="s">
        <v>3043</v>
      </c>
      <c r="H932" s="50" t="s">
        <v>3140</v>
      </c>
      <c r="I932" s="50" t="s">
        <v>3141</v>
      </c>
      <c r="J932" s="51" t="s">
        <v>3142</v>
      </c>
      <c r="K932" s="50" t="s">
        <v>3148</v>
      </c>
      <c r="L932" s="51" t="s">
        <v>3149</v>
      </c>
      <c r="M932" s="47" t="s">
        <v>200</v>
      </c>
      <c r="N932" s="50" t="s">
        <v>3049</v>
      </c>
      <c r="O932" s="50" t="s">
        <v>3050</v>
      </c>
      <c r="P932" s="51" t="s">
        <v>1420</v>
      </c>
      <c r="Q932" s="51" t="s">
        <v>3147</v>
      </c>
      <c r="R932" s="50" t="s">
        <v>3053</v>
      </c>
      <c r="S932" s="50" t="s">
        <v>1920</v>
      </c>
      <c r="T932" s="50" t="str">
        <f t="array" ref="T932">IFERROR(INDEX(INDIRECT("'"&amp;VLOOKUP($C932,ModMap!$A$2:$B$21,2,FALSE)&amp;"'!T:T"),MATCH($K932,INDIRECT("'"&amp;VLOOKUP($C932,ModMap!$A$2:$B$21,2,FALSE)&amp;"'!$K:$K"),0)),"")</f>
        <v>Unassigned</v>
      </c>
      <c r="U932" s="48" t="s">
        <v>33</v>
      </c>
      <c r="V932" s="50" t="str">
        <f t="array" ref="V932">IFERROR(INDEX(INDIRECT("'"&amp;VLOOKUP($C932,ModMap!$A$2:$B$21,2,FALSE)&amp;"'!V:V"),MATCH($K932,INDIRECT("'"&amp;VLOOKUP($C932,ModMap!$A$2:$B$21,2,FALSE)&amp;"'!$K:$K"),0)),"")</f>
        <v>Not Started</v>
      </c>
      <c r="W932" s="50" t="str">
        <f t="array" ref="W932">IFERROR(INDEX(INDIRECT("'"&amp;VLOOKUP($C932,ModMap!$A$2:$B$21,2,FALSE)&amp;"'!W:W"),MATCH($K932,INDIRECT("'"&amp;VLOOKUP($C932,ModMap!$A$2:$B$21,2,FALSE)&amp;"'!$K:$K"),0)),"")</f>
        <v>Unassigned</v>
      </c>
      <c r="X932" s="44" t="s">
        <v>36</v>
      </c>
      <c r="Y932" s="50" t="str">
        <f t="array" ref="Y932">IFERROR(INDEX(INDIRECT("'"&amp;VLOOKUP($C932,ModMap!$A$2:$B$21,2,FALSE)&amp;"'!Y:Y"),MATCH($K932,INDIRECT("'"&amp;VLOOKUP($C932,ModMap!$A$2:$B$21,2,FALSE)&amp;"'!$K:$K"),0)),"")</f>
        <v>N/A</v>
      </c>
      <c r="Z932" s="50" t="str">
        <f t="array" ref="Z932">IFERROR(INDEX(INDIRECT("'"&amp;VLOOKUP($C932,ModMap!$A$2:$B$21,2,FALSE)&amp;"'!Z:Z"),MATCH($K932,INDIRECT("'"&amp;VLOOKUP($C932,ModMap!$A$2:$B$21,2,FALSE)&amp;"'!$K:$K"),0)),"")</f>
        <v/>
      </c>
      <c r="AA932" s="44" t="s">
        <v>36</v>
      </c>
      <c r="AB932" s="50" t="str">
        <f t="array" ref="AB932">IFERROR(INDEX(INDIRECT("'"&amp;VLOOKUP($C932,ModMap!$A$2:$B$21,2,FALSE)&amp;"'!AB:AB"),MATCH($K932,INDIRECT("'"&amp;VLOOKUP($C932,ModMap!$A$2:$B$21,2,FALSE)&amp;"'!$K:$K"),0)),"")</f>
        <v>N/A</v>
      </c>
      <c r="AC932" s="50" t="str">
        <f t="array" ref="AC932">IFERROR(INDEX(INDIRECT("'"&amp;VLOOKUP($C932,ModMap!$A$2:$B$21,2,FALSE)&amp;"'!AC:AC"),MATCH($K932,INDIRECT("'"&amp;VLOOKUP($C932,ModMap!$A$2:$B$21,2,FALSE)&amp;"'!$K:$K"),0)),"")</f>
        <v/>
      </c>
      <c r="AD932" s="48" t="s">
        <v>33</v>
      </c>
      <c r="AE932" s="50" t="str">
        <f t="array" ref="AE932">IFERROR(INDEX(INDIRECT("'"&amp;VLOOKUP($C932,ModMap!$A$2:$B$21,2,FALSE)&amp;"'!AE:AE"),MATCH($K932,INDIRECT("'"&amp;VLOOKUP($C932,ModMap!$A$2:$B$21,2,FALSE)&amp;"'!$K:$K"),0)),"")</f>
        <v>Not Started</v>
      </c>
      <c r="AF932" s="50" t="str">
        <f t="array" ref="AF932">IFERROR(INDEX(INDIRECT("'"&amp;VLOOKUP($C932,ModMap!$A$2:$B$21,2,FALSE)&amp;"'!AF:AF"),MATCH($K932,INDIRECT("'"&amp;VLOOKUP($C932,ModMap!$A$2:$B$21,2,FALSE)&amp;"'!$K:$K"),0)),"")</f>
        <v>Unassigned</v>
      </c>
      <c r="AG932" s="48" t="s">
        <v>33</v>
      </c>
      <c r="AH932" s="50" t="str">
        <f t="array" ref="AH932">IFERROR(INDEX(INDIRECT("'"&amp;VLOOKUP($C932,ModMap!$A$2:$B$21,2,FALSE)&amp;"'!AH:AH"),MATCH($K932,INDIRECT("'"&amp;VLOOKUP($C932,ModMap!$A$2:$B$21,2,FALSE)&amp;"'!$K:$K"),0)),"")</f>
        <v>Not Started</v>
      </c>
      <c r="AI932" s="50" t="str">
        <f t="array" ref="AI932">IFERROR(INDEX(INDIRECT("'"&amp;VLOOKUP($C932,ModMap!$A$2:$B$21,2,FALSE)&amp;"'!AI:AI"),MATCH($K932,INDIRECT("'"&amp;VLOOKUP($C932,ModMap!$A$2:$B$21,2,FALSE)&amp;"'!$K:$K"),0)),"")</f>
        <v>Unassigned</v>
      </c>
      <c r="AJ932" s="44" t="s">
        <v>36</v>
      </c>
      <c r="AK932" s="50" t="str">
        <f t="array" ref="AK932">IFERROR(INDEX(INDIRECT("'"&amp;VLOOKUP($C932,ModMap!$A$2:$B$21,2,FALSE)&amp;"'!AK:AK"),MATCH($K932,INDIRECT("'"&amp;VLOOKUP($C932,ModMap!$A$2:$B$21,2,FALSE)&amp;"'!$K:$K"),0)),"")</f>
        <v>N/A</v>
      </c>
      <c r="AL932" s="50" t="str">
        <f t="array" ref="AL932">IFERROR(INDEX(INDIRECT("'"&amp;VLOOKUP($C932,ModMap!$A$2:$B$21,2,FALSE)&amp;"'!AL:AL"),MATCH($K932,INDIRECT("'"&amp;VLOOKUP($C932,ModMap!$A$2:$B$21,2,FALSE)&amp;"'!$K:$K"),0)),"")</f>
        <v/>
      </c>
      <c r="AM932" s="50">
        <f t="shared" si="1"/>
        <v>3</v>
      </c>
      <c r="AN932" s="50" t="str">
        <f t="shared" si="2"/>
        <v>Not Started</v>
      </c>
      <c r="AO932" s="51" t="str">
        <f t="array" ref="AO932">IFERROR(INDEX(INDIRECT("'"&amp;VLOOKUP($C932,ModMap!$A$2:$B$21,2,FALSE)&amp;"'!AO:AO"),MATCH($K932,INDIRECT("'"&amp;VLOOKUP($C932,ModMap!$A$2:$B$21,2,FALSE)&amp;"'!$K:$K"),0)),"")</f>
        <v/>
      </c>
      <c r="AP932" s="49" t="str">
        <f t="array" ref="AP932">IFERROR(HYPERLINK("#'"&amp;VLOOKUP($C932,ModMap!$A$2:$B$21,2,FALSE)&amp;"'!V"&amp;MATCH($K932,INDIRECT("'"&amp;VLOOKUP($C932,ModMap!$A$2:$B$21,2,FALSE)&amp;"'!$K:$K"),0),"Edit on module sheet"),"")</f>
        <v>Edit on module sheet</v>
      </c>
    </row>
    <row r="933" ht="42.0" customHeight="1">
      <c r="A933" s="39">
        <v>931.0</v>
      </c>
      <c r="B933" s="39">
        <v>931.0</v>
      </c>
      <c r="C933" s="39" t="s">
        <v>136</v>
      </c>
      <c r="D933" s="40" t="s">
        <v>137</v>
      </c>
      <c r="E933" s="30" t="s">
        <v>62</v>
      </c>
      <c r="F933" s="30" t="s">
        <v>3042</v>
      </c>
      <c r="G933" s="40" t="s">
        <v>3043</v>
      </c>
      <c r="H933" s="39" t="s">
        <v>3140</v>
      </c>
      <c r="I933" s="39" t="s">
        <v>3141</v>
      </c>
      <c r="J933" s="40" t="s">
        <v>3142</v>
      </c>
      <c r="K933" s="39" t="s">
        <v>3152</v>
      </c>
      <c r="L933" s="40" t="s">
        <v>3153</v>
      </c>
      <c r="M933" s="47" t="s">
        <v>200</v>
      </c>
      <c r="N933" s="39" t="s">
        <v>3049</v>
      </c>
      <c r="O933" s="39" t="s">
        <v>3050</v>
      </c>
      <c r="P933" s="40" t="s">
        <v>1420</v>
      </c>
      <c r="Q933" s="40" t="s">
        <v>3147</v>
      </c>
      <c r="R933" s="39" t="s">
        <v>3053</v>
      </c>
      <c r="S933" s="39" t="s">
        <v>1928</v>
      </c>
      <c r="T933" s="39" t="str">
        <f t="array" ref="T933">IFERROR(INDEX(INDIRECT("'"&amp;VLOOKUP($C933,ModMap!$A$2:$B$21,2,FALSE)&amp;"'!T:T"),MATCH($K933,INDIRECT("'"&amp;VLOOKUP($C933,ModMap!$A$2:$B$21,2,FALSE)&amp;"'!$K:$K"),0)),"")</f>
        <v>Unassigned</v>
      </c>
      <c r="U933" s="48" t="s">
        <v>33</v>
      </c>
      <c r="V933" s="39" t="str">
        <f t="array" ref="V933">IFERROR(INDEX(INDIRECT("'"&amp;VLOOKUP($C933,ModMap!$A$2:$B$21,2,FALSE)&amp;"'!V:V"),MATCH($K933,INDIRECT("'"&amp;VLOOKUP($C933,ModMap!$A$2:$B$21,2,FALSE)&amp;"'!$K:$K"),0)),"")</f>
        <v>Not Started</v>
      </c>
      <c r="W933" s="39" t="str">
        <f t="array" ref="W933">IFERROR(INDEX(INDIRECT("'"&amp;VLOOKUP($C933,ModMap!$A$2:$B$21,2,FALSE)&amp;"'!W:W"),MATCH($K933,INDIRECT("'"&amp;VLOOKUP($C933,ModMap!$A$2:$B$21,2,FALSE)&amp;"'!$K:$K"),0)),"")</f>
        <v>Unassigned</v>
      </c>
      <c r="X933" s="44" t="s">
        <v>36</v>
      </c>
      <c r="Y933" s="39" t="str">
        <f t="array" ref="Y933">IFERROR(INDEX(INDIRECT("'"&amp;VLOOKUP($C933,ModMap!$A$2:$B$21,2,FALSE)&amp;"'!Y:Y"),MATCH($K933,INDIRECT("'"&amp;VLOOKUP($C933,ModMap!$A$2:$B$21,2,FALSE)&amp;"'!$K:$K"),0)),"")</f>
        <v>N/A</v>
      </c>
      <c r="Z933" s="39" t="str">
        <f t="array" ref="Z933">IFERROR(INDEX(INDIRECT("'"&amp;VLOOKUP($C933,ModMap!$A$2:$B$21,2,FALSE)&amp;"'!Z:Z"),MATCH($K933,INDIRECT("'"&amp;VLOOKUP($C933,ModMap!$A$2:$B$21,2,FALSE)&amp;"'!$K:$K"),0)),"")</f>
        <v/>
      </c>
      <c r="AA933" s="44" t="s">
        <v>36</v>
      </c>
      <c r="AB933" s="39" t="str">
        <f t="array" ref="AB933">IFERROR(INDEX(INDIRECT("'"&amp;VLOOKUP($C933,ModMap!$A$2:$B$21,2,FALSE)&amp;"'!AB:AB"),MATCH($K933,INDIRECT("'"&amp;VLOOKUP($C933,ModMap!$A$2:$B$21,2,FALSE)&amp;"'!$K:$K"),0)),"")</f>
        <v>N/A</v>
      </c>
      <c r="AC933" s="39" t="str">
        <f t="array" ref="AC933">IFERROR(INDEX(INDIRECT("'"&amp;VLOOKUP($C933,ModMap!$A$2:$B$21,2,FALSE)&amp;"'!AC:AC"),MATCH($K933,INDIRECT("'"&amp;VLOOKUP($C933,ModMap!$A$2:$B$21,2,FALSE)&amp;"'!$K:$K"),0)),"")</f>
        <v/>
      </c>
      <c r="AD933" s="44" t="s">
        <v>36</v>
      </c>
      <c r="AE933" s="39" t="str">
        <f t="array" ref="AE933">IFERROR(INDEX(INDIRECT("'"&amp;VLOOKUP($C933,ModMap!$A$2:$B$21,2,FALSE)&amp;"'!AE:AE"),MATCH($K933,INDIRECT("'"&amp;VLOOKUP($C933,ModMap!$A$2:$B$21,2,FALSE)&amp;"'!$K:$K"),0)),"")</f>
        <v>N/A</v>
      </c>
      <c r="AF933" s="39" t="str">
        <f t="array" ref="AF933">IFERROR(INDEX(INDIRECT("'"&amp;VLOOKUP($C933,ModMap!$A$2:$B$21,2,FALSE)&amp;"'!AF:AF"),MATCH($K933,INDIRECT("'"&amp;VLOOKUP($C933,ModMap!$A$2:$B$21,2,FALSE)&amp;"'!$K:$K"),0)),"")</f>
        <v/>
      </c>
      <c r="AG933" s="48" t="s">
        <v>33</v>
      </c>
      <c r="AH933" s="39" t="str">
        <f t="array" ref="AH933">IFERROR(INDEX(INDIRECT("'"&amp;VLOOKUP($C933,ModMap!$A$2:$B$21,2,FALSE)&amp;"'!AH:AH"),MATCH($K933,INDIRECT("'"&amp;VLOOKUP($C933,ModMap!$A$2:$B$21,2,FALSE)&amp;"'!$K:$K"),0)),"")</f>
        <v>Not Started</v>
      </c>
      <c r="AI933" s="39" t="str">
        <f t="array" ref="AI933">IFERROR(INDEX(INDIRECT("'"&amp;VLOOKUP($C933,ModMap!$A$2:$B$21,2,FALSE)&amp;"'!AI:AI"),MATCH($K933,INDIRECT("'"&amp;VLOOKUP($C933,ModMap!$A$2:$B$21,2,FALSE)&amp;"'!$K:$K"),0)),"")</f>
        <v>Unassigned</v>
      </c>
      <c r="AJ933" s="44" t="s">
        <v>36</v>
      </c>
      <c r="AK933" s="39" t="str">
        <f t="array" ref="AK933">IFERROR(INDEX(INDIRECT("'"&amp;VLOOKUP($C933,ModMap!$A$2:$B$21,2,FALSE)&amp;"'!AK:AK"),MATCH($K933,INDIRECT("'"&amp;VLOOKUP($C933,ModMap!$A$2:$B$21,2,FALSE)&amp;"'!$K:$K"),0)),"")</f>
        <v>N/A</v>
      </c>
      <c r="AL933" s="39" t="str">
        <f t="array" ref="AL933">IFERROR(INDEX(INDIRECT("'"&amp;VLOOKUP($C933,ModMap!$A$2:$B$21,2,FALSE)&amp;"'!AL:AL"),MATCH($K933,INDIRECT("'"&amp;VLOOKUP($C933,ModMap!$A$2:$B$21,2,FALSE)&amp;"'!$K:$K"),0)),"")</f>
        <v/>
      </c>
      <c r="AM933" s="39">
        <f t="shared" si="1"/>
        <v>2</v>
      </c>
      <c r="AN933" s="39" t="str">
        <f t="shared" si="2"/>
        <v>Not Started</v>
      </c>
      <c r="AO933" s="40" t="str">
        <f t="array" ref="AO933">IFERROR(INDEX(INDIRECT("'"&amp;VLOOKUP($C933,ModMap!$A$2:$B$21,2,FALSE)&amp;"'!AO:AO"),MATCH($K933,INDIRECT("'"&amp;VLOOKUP($C933,ModMap!$A$2:$B$21,2,FALSE)&amp;"'!$K:$K"),0)),"")</f>
        <v/>
      </c>
      <c r="AP933" s="49" t="str">
        <f t="array" ref="AP933">IFERROR(HYPERLINK("#'"&amp;VLOOKUP($C933,ModMap!$A$2:$B$21,2,FALSE)&amp;"'!V"&amp;MATCH($K933,INDIRECT("'"&amp;VLOOKUP($C933,ModMap!$A$2:$B$21,2,FALSE)&amp;"'!$K:$K"),0),"Edit on module sheet"),"")</f>
        <v>Edit on module sheet</v>
      </c>
    </row>
    <row r="934" ht="42.0" customHeight="1">
      <c r="A934" s="50">
        <v>932.0</v>
      </c>
      <c r="B934" s="50">
        <v>932.0</v>
      </c>
      <c r="C934" s="50" t="s">
        <v>136</v>
      </c>
      <c r="D934" s="51" t="s">
        <v>137</v>
      </c>
      <c r="E934" s="31" t="s">
        <v>69</v>
      </c>
      <c r="F934" s="30" t="s">
        <v>3042</v>
      </c>
      <c r="G934" s="51" t="s">
        <v>3043</v>
      </c>
      <c r="H934" s="50" t="s">
        <v>3140</v>
      </c>
      <c r="I934" s="50" t="s">
        <v>3141</v>
      </c>
      <c r="J934" s="51" t="s">
        <v>3142</v>
      </c>
      <c r="K934" s="50" t="s">
        <v>4051</v>
      </c>
      <c r="L934" s="51" t="s">
        <v>4052</v>
      </c>
      <c r="M934" s="48" t="s">
        <v>434</v>
      </c>
      <c r="N934" s="50" t="s">
        <v>3049</v>
      </c>
      <c r="O934" s="50" t="s">
        <v>3050</v>
      </c>
      <c r="P934" s="51" t="s">
        <v>1420</v>
      </c>
      <c r="Q934" s="51" t="s">
        <v>3147</v>
      </c>
      <c r="R934" s="50" t="s">
        <v>3053</v>
      </c>
      <c r="S934" s="50" t="s">
        <v>69</v>
      </c>
      <c r="T934" s="50" t="str">
        <f t="array" ref="T934">IFERROR(INDEX(INDIRECT("'"&amp;VLOOKUP($C934,ModMap!$A$2:$B$21,2,FALSE)&amp;"'!T:T"),MATCH($K934,INDIRECT("'"&amp;VLOOKUP($C934,ModMap!$A$2:$B$21,2,FALSE)&amp;"'!$K:$K"),0)),"")</f>
        <v>Unassigned</v>
      </c>
      <c r="U934" s="48" t="s">
        <v>33</v>
      </c>
      <c r="V934" s="50" t="str">
        <f t="array" ref="V934">IFERROR(INDEX(INDIRECT("'"&amp;VLOOKUP($C934,ModMap!$A$2:$B$21,2,FALSE)&amp;"'!V:V"),MATCH($K934,INDIRECT("'"&amp;VLOOKUP($C934,ModMap!$A$2:$B$21,2,FALSE)&amp;"'!$K:$K"),0)),"")</f>
        <v>Not Started</v>
      </c>
      <c r="W934" s="50" t="str">
        <f t="array" ref="W934">IFERROR(INDEX(INDIRECT("'"&amp;VLOOKUP($C934,ModMap!$A$2:$B$21,2,FALSE)&amp;"'!W:W"),MATCH($K934,INDIRECT("'"&amp;VLOOKUP($C934,ModMap!$A$2:$B$21,2,FALSE)&amp;"'!$K:$K"),0)),"")</f>
        <v>Unassigned</v>
      </c>
      <c r="X934" s="44" t="s">
        <v>36</v>
      </c>
      <c r="Y934" s="50" t="str">
        <f t="array" ref="Y934">IFERROR(INDEX(INDIRECT("'"&amp;VLOOKUP($C934,ModMap!$A$2:$B$21,2,FALSE)&amp;"'!Y:Y"),MATCH($K934,INDIRECT("'"&amp;VLOOKUP($C934,ModMap!$A$2:$B$21,2,FALSE)&amp;"'!$K:$K"),0)),"")</f>
        <v>N/A</v>
      </c>
      <c r="Z934" s="50" t="str">
        <f t="array" ref="Z934">IFERROR(INDEX(INDIRECT("'"&amp;VLOOKUP($C934,ModMap!$A$2:$B$21,2,FALSE)&amp;"'!Z:Z"),MATCH($K934,INDIRECT("'"&amp;VLOOKUP($C934,ModMap!$A$2:$B$21,2,FALSE)&amp;"'!$K:$K"),0)),"")</f>
        <v/>
      </c>
      <c r="AA934" s="44" t="s">
        <v>36</v>
      </c>
      <c r="AB934" s="50" t="str">
        <f t="array" ref="AB934">IFERROR(INDEX(INDIRECT("'"&amp;VLOOKUP($C934,ModMap!$A$2:$B$21,2,FALSE)&amp;"'!AB:AB"),MATCH($K934,INDIRECT("'"&amp;VLOOKUP($C934,ModMap!$A$2:$B$21,2,FALSE)&amp;"'!$K:$K"),0)),"")</f>
        <v>N/A</v>
      </c>
      <c r="AC934" s="50" t="str">
        <f t="array" ref="AC934">IFERROR(INDEX(INDIRECT("'"&amp;VLOOKUP($C934,ModMap!$A$2:$B$21,2,FALSE)&amp;"'!AC:AC"),MATCH($K934,INDIRECT("'"&amp;VLOOKUP($C934,ModMap!$A$2:$B$21,2,FALSE)&amp;"'!$K:$K"),0)),"")</f>
        <v/>
      </c>
      <c r="AD934" s="48" t="s">
        <v>33</v>
      </c>
      <c r="AE934" s="50" t="str">
        <f t="array" ref="AE934">IFERROR(INDEX(INDIRECT("'"&amp;VLOOKUP($C934,ModMap!$A$2:$B$21,2,FALSE)&amp;"'!AE:AE"),MATCH($K934,INDIRECT("'"&amp;VLOOKUP($C934,ModMap!$A$2:$B$21,2,FALSE)&amp;"'!$K:$K"),0)),"")</f>
        <v>Not Started</v>
      </c>
      <c r="AF934" s="50" t="str">
        <f t="array" ref="AF934">IFERROR(INDEX(INDIRECT("'"&amp;VLOOKUP($C934,ModMap!$A$2:$B$21,2,FALSE)&amp;"'!AF:AF"),MATCH($K934,INDIRECT("'"&amp;VLOOKUP($C934,ModMap!$A$2:$B$21,2,FALSE)&amp;"'!$K:$K"),0)),"")</f>
        <v>Unassigned</v>
      </c>
      <c r="AG934" s="48" t="s">
        <v>33</v>
      </c>
      <c r="AH934" s="50" t="str">
        <f t="array" ref="AH934">IFERROR(INDEX(INDIRECT("'"&amp;VLOOKUP($C934,ModMap!$A$2:$B$21,2,FALSE)&amp;"'!AH:AH"),MATCH($K934,INDIRECT("'"&amp;VLOOKUP($C934,ModMap!$A$2:$B$21,2,FALSE)&amp;"'!$K:$K"),0)),"")</f>
        <v>Not Started</v>
      </c>
      <c r="AI934" s="50" t="str">
        <f t="array" ref="AI934">IFERROR(INDEX(INDIRECT("'"&amp;VLOOKUP($C934,ModMap!$A$2:$B$21,2,FALSE)&amp;"'!AI:AI"),MATCH($K934,INDIRECT("'"&amp;VLOOKUP($C934,ModMap!$A$2:$B$21,2,FALSE)&amp;"'!$K:$K"),0)),"")</f>
        <v>Unassigned</v>
      </c>
      <c r="AJ934" s="44" t="s">
        <v>36</v>
      </c>
      <c r="AK934" s="50" t="str">
        <f t="array" ref="AK934">IFERROR(INDEX(INDIRECT("'"&amp;VLOOKUP($C934,ModMap!$A$2:$B$21,2,FALSE)&amp;"'!AK:AK"),MATCH($K934,INDIRECT("'"&amp;VLOOKUP($C934,ModMap!$A$2:$B$21,2,FALSE)&amp;"'!$K:$K"),0)),"")</f>
        <v>N/A</v>
      </c>
      <c r="AL934" s="50" t="str">
        <f t="array" ref="AL934">IFERROR(INDEX(INDIRECT("'"&amp;VLOOKUP($C934,ModMap!$A$2:$B$21,2,FALSE)&amp;"'!AL:AL"),MATCH($K934,INDIRECT("'"&amp;VLOOKUP($C934,ModMap!$A$2:$B$21,2,FALSE)&amp;"'!$K:$K"),0)),"")</f>
        <v/>
      </c>
      <c r="AM934" s="50">
        <f t="shared" si="1"/>
        <v>3</v>
      </c>
      <c r="AN934" s="50" t="str">
        <f t="shared" si="2"/>
        <v>Not Started</v>
      </c>
      <c r="AO934" s="51" t="str">
        <f t="array" ref="AO934">IFERROR(INDEX(INDIRECT("'"&amp;VLOOKUP($C934,ModMap!$A$2:$B$21,2,FALSE)&amp;"'!AO:AO"),MATCH($K934,INDIRECT("'"&amp;VLOOKUP($C934,ModMap!$A$2:$B$21,2,FALSE)&amp;"'!$K:$K"),0)),"")</f>
        <v/>
      </c>
      <c r="AP934" s="49" t="str">
        <f t="array" ref="AP934">IFERROR(HYPERLINK("#'"&amp;VLOOKUP($C934,ModMap!$A$2:$B$21,2,FALSE)&amp;"'!V"&amp;MATCH($K934,INDIRECT("'"&amp;VLOOKUP($C934,ModMap!$A$2:$B$21,2,FALSE)&amp;"'!$K:$K"),0),"Edit on module sheet"),"")</f>
        <v>Edit on module sheet</v>
      </c>
    </row>
    <row r="935" ht="42.0" customHeight="1">
      <c r="A935" s="39">
        <v>933.0</v>
      </c>
      <c r="B935" s="39">
        <v>933.0</v>
      </c>
      <c r="C935" s="39" t="s">
        <v>136</v>
      </c>
      <c r="D935" s="40" t="s">
        <v>137</v>
      </c>
      <c r="E935" s="30" t="s">
        <v>62</v>
      </c>
      <c r="F935" s="30" t="s">
        <v>3042</v>
      </c>
      <c r="G935" s="40" t="s">
        <v>3043</v>
      </c>
      <c r="H935" s="39" t="s">
        <v>3154</v>
      </c>
      <c r="I935" s="39" t="s">
        <v>3155</v>
      </c>
      <c r="J935" s="40" t="s">
        <v>3156</v>
      </c>
      <c r="K935" s="39" t="s">
        <v>3157</v>
      </c>
      <c r="L935" s="40" t="s">
        <v>3158</v>
      </c>
      <c r="M935" s="47" t="s">
        <v>200</v>
      </c>
      <c r="N935" s="39" t="s">
        <v>3049</v>
      </c>
      <c r="O935" s="39" t="s">
        <v>3050</v>
      </c>
      <c r="P935" s="40" t="s">
        <v>3159</v>
      </c>
      <c r="Q935" s="40" t="s">
        <v>3160</v>
      </c>
      <c r="R935" s="39" t="s">
        <v>3053</v>
      </c>
      <c r="S935" s="39" t="s">
        <v>1911</v>
      </c>
      <c r="T935" s="39" t="str">
        <f t="array" ref="T935">IFERROR(INDEX(INDIRECT("'"&amp;VLOOKUP($C935,ModMap!$A$2:$B$21,2,FALSE)&amp;"'!T:T"),MATCH($K935,INDIRECT("'"&amp;VLOOKUP($C935,ModMap!$A$2:$B$21,2,FALSE)&amp;"'!$K:$K"),0)),"")</f>
        <v>Unassigned</v>
      </c>
      <c r="U935" s="48" t="s">
        <v>33</v>
      </c>
      <c r="V935" s="39" t="str">
        <f t="array" ref="V935">IFERROR(INDEX(INDIRECT("'"&amp;VLOOKUP($C935,ModMap!$A$2:$B$21,2,FALSE)&amp;"'!V:V"),MATCH($K935,INDIRECT("'"&amp;VLOOKUP($C935,ModMap!$A$2:$B$21,2,FALSE)&amp;"'!$K:$K"),0)),"")</f>
        <v>Not Started</v>
      </c>
      <c r="W935" s="39" t="str">
        <f t="array" ref="W935">IFERROR(INDEX(INDIRECT("'"&amp;VLOOKUP($C935,ModMap!$A$2:$B$21,2,FALSE)&amp;"'!W:W"),MATCH($K935,INDIRECT("'"&amp;VLOOKUP($C935,ModMap!$A$2:$B$21,2,FALSE)&amp;"'!$K:$K"),0)),"")</f>
        <v>Unassigned</v>
      </c>
      <c r="X935" s="44" t="s">
        <v>36</v>
      </c>
      <c r="Y935" s="39" t="str">
        <f t="array" ref="Y935">IFERROR(INDEX(INDIRECT("'"&amp;VLOOKUP($C935,ModMap!$A$2:$B$21,2,FALSE)&amp;"'!Y:Y"),MATCH($K935,INDIRECT("'"&amp;VLOOKUP($C935,ModMap!$A$2:$B$21,2,FALSE)&amp;"'!$K:$K"),0)),"")</f>
        <v>N/A</v>
      </c>
      <c r="Z935" s="39" t="str">
        <f t="array" ref="Z935">IFERROR(INDEX(INDIRECT("'"&amp;VLOOKUP($C935,ModMap!$A$2:$B$21,2,FALSE)&amp;"'!Z:Z"),MATCH($K935,INDIRECT("'"&amp;VLOOKUP($C935,ModMap!$A$2:$B$21,2,FALSE)&amp;"'!$K:$K"),0)),"")</f>
        <v/>
      </c>
      <c r="AA935" s="44" t="s">
        <v>36</v>
      </c>
      <c r="AB935" s="39" t="str">
        <f t="array" ref="AB935">IFERROR(INDEX(INDIRECT("'"&amp;VLOOKUP($C935,ModMap!$A$2:$B$21,2,FALSE)&amp;"'!AB:AB"),MATCH($K935,INDIRECT("'"&amp;VLOOKUP($C935,ModMap!$A$2:$B$21,2,FALSE)&amp;"'!$K:$K"),0)),"")</f>
        <v>N/A</v>
      </c>
      <c r="AC935" s="39" t="str">
        <f t="array" ref="AC935">IFERROR(INDEX(INDIRECT("'"&amp;VLOOKUP($C935,ModMap!$A$2:$B$21,2,FALSE)&amp;"'!AC:AC"),MATCH($K935,INDIRECT("'"&amp;VLOOKUP($C935,ModMap!$A$2:$B$21,2,FALSE)&amp;"'!$K:$K"),0)),"")</f>
        <v/>
      </c>
      <c r="AD935" s="44" t="s">
        <v>36</v>
      </c>
      <c r="AE935" s="39" t="str">
        <f t="array" ref="AE935">IFERROR(INDEX(INDIRECT("'"&amp;VLOOKUP($C935,ModMap!$A$2:$B$21,2,FALSE)&amp;"'!AE:AE"),MATCH($K935,INDIRECT("'"&amp;VLOOKUP($C935,ModMap!$A$2:$B$21,2,FALSE)&amp;"'!$K:$K"),0)),"")</f>
        <v>N/A</v>
      </c>
      <c r="AF935" s="39" t="str">
        <f t="array" ref="AF935">IFERROR(INDEX(INDIRECT("'"&amp;VLOOKUP($C935,ModMap!$A$2:$B$21,2,FALSE)&amp;"'!AF:AF"),MATCH($K935,INDIRECT("'"&amp;VLOOKUP($C935,ModMap!$A$2:$B$21,2,FALSE)&amp;"'!$K:$K"),0)),"")</f>
        <v/>
      </c>
      <c r="AG935" s="48" t="s">
        <v>33</v>
      </c>
      <c r="AH935" s="39" t="str">
        <f t="array" ref="AH935">IFERROR(INDEX(INDIRECT("'"&amp;VLOOKUP($C935,ModMap!$A$2:$B$21,2,FALSE)&amp;"'!AH:AH"),MATCH($K935,INDIRECT("'"&amp;VLOOKUP($C935,ModMap!$A$2:$B$21,2,FALSE)&amp;"'!$K:$K"),0)),"")</f>
        <v>Not Started</v>
      </c>
      <c r="AI935" s="39" t="str">
        <f t="array" ref="AI935">IFERROR(INDEX(INDIRECT("'"&amp;VLOOKUP($C935,ModMap!$A$2:$B$21,2,FALSE)&amp;"'!AI:AI"),MATCH($K935,INDIRECT("'"&amp;VLOOKUP($C935,ModMap!$A$2:$B$21,2,FALSE)&amp;"'!$K:$K"),0)),"")</f>
        <v>Unassigned</v>
      </c>
      <c r="AJ935" s="44" t="s">
        <v>36</v>
      </c>
      <c r="AK935" s="39" t="str">
        <f t="array" ref="AK935">IFERROR(INDEX(INDIRECT("'"&amp;VLOOKUP($C935,ModMap!$A$2:$B$21,2,FALSE)&amp;"'!AK:AK"),MATCH($K935,INDIRECT("'"&amp;VLOOKUP($C935,ModMap!$A$2:$B$21,2,FALSE)&amp;"'!$K:$K"),0)),"")</f>
        <v>N/A</v>
      </c>
      <c r="AL935" s="39" t="str">
        <f t="array" ref="AL935">IFERROR(INDEX(INDIRECT("'"&amp;VLOOKUP($C935,ModMap!$A$2:$B$21,2,FALSE)&amp;"'!AL:AL"),MATCH($K935,INDIRECT("'"&amp;VLOOKUP($C935,ModMap!$A$2:$B$21,2,FALSE)&amp;"'!$K:$K"),0)),"")</f>
        <v/>
      </c>
      <c r="AM935" s="39">
        <f t="shared" si="1"/>
        <v>2</v>
      </c>
      <c r="AN935" s="39" t="str">
        <f t="shared" si="2"/>
        <v>Not Started</v>
      </c>
      <c r="AO935" s="40" t="str">
        <f t="array" ref="AO935">IFERROR(INDEX(INDIRECT("'"&amp;VLOOKUP($C935,ModMap!$A$2:$B$21,2,FALSE)&amp;"'!AO:AO"),MATCH($K935,INDIRECT("'"&amp;VLOOKUP($C935,ModMap!$A$2:$B$21,2,FALSE)&amp;"'!$K:$K"),0)),"")</f>
        <v/>
      </c>
      <c r="AP935" s="49" t="str">
        <f t="array" ref="AP935">IFERROR(HYPERLINK("#'"&amp;VLOOKUP($C935,ModMap!$A$2:$B$21,2,FALSE)&amp;"'!V"&amp;MATCH($K935,INDIRECT("'"&amp;VLOOKUP($C935,ModMap!$A$2:$B$21,2,FALSE)&amp;"'!$K:$K"),0),"Edit on module sheet"),"")</f>
        <v>Edit on module sheet</v>
      </c>
    </row>
    <row r="936" ht="42.0" customHeight="1">
      <c r="A936" s="50">
        <v>934.0</v>
      </c>
      <c r="B936" s="50">
        <v>934.0</v>
      </c>
      <c r="C936" s="50" t="s">
        <v>136</v>
      </c>
      <c r="D936" s="51" t="s">
        <v>137</v>
      </c>
      <c r="E936" s="30" t="s">
        <v>62</v>
      </c>
      <c r="F936" s="30" t="s">
        <v>3042</v>
      </c>
      <c r="G936" s="51" t="s">
        <v>3043</v>
      </c>
      <c r="H936" s="50" t="s">
        <v>3154</v>
      </c>
      <c r="I936" s="50" t="s">
        <v>3155</v>
      </c>
      <c r="J936" s="51" t="s">
        <v>3156</v>
      </c>
      <c r="K936" s="50" t="s">
        <v>3163</v>
      </c>
      <c r="L936" s="51" t="s">
        <v>3164</v>
      </c>
      <c r="M936" s="47" t="s">
        <v>200</v>
      </c>
      <c r="N936" s="50" t="s">
        <v>3049</v>
      </c>
      <c r="O936" s="50" t="s">
        <v>3050</v>
      </c>
      <c r="P936" s="51" t="s">
        <v>3159</v>
      </c>
      <c r="Q936" s="51" t="s">
        <v>3160</v>
      </c>
      <c r="R936" s="50" t="s">
        <v>3053</v>
      </c>
      <c r="S936" s="50" t="s">
        <v>1920</v>
      </c>
      <c r="T936" s="50" t="str">
        <f t="array" ref="T936">IFERROR(INDEX(INDIRECT("'"&amp;VLOOKUP($C936,ModMap!$A$2:$B$21,2,FALSE)&amp;"'!T:T"),MATCH($K936,INDIRECT("'"&amp;VLOOKUP($C936,ModMap!$A$2:$B$21,2,FALSE)&amp;"'!$K:$K"),0)),"")</f>
        <v>Unassigned</v>
      </c>
      <c r="U936" s="48" t="s">
        <v>33</v>
      </c>
      <c r="V936" s="50" t="str">
        <f t="array" ref="V936">IFERROR(INDEX(INDIRECT("'"&amp;VLOOKUP($C936,ModMap!$A$2:$B$21,2,FALSE)&amp;"'!V:V"),MATCH($K936,INDIRECT("'"&amp;VLOOKUP($C936,ModMap!$A$2:$B$21,2,FALSE)&amp;"'!$K:$K"),0)),"")</f>
        <v>Not Started</v>
      </c>
      <c r="W936" s="50" t="str">
        <f t="array" ref="W936">IFERROR(INDEX(INDIRECT("'"&amp;VLOOKUP($C936,ModMap!$A$2:$B$21,2,FALSE)&amp;"'!W:W"),MATCH($K936,INDIRECT("'"&amp;VLOOKUP($C936,ModMap!$A$2:$B$21,2,FALSE)&amp;"'!$K:$K"),0)),"")</f>
        <v>Unassigned</v>
      </c>
      <c r="X936" s="44" t="s">
        <v>36</v>
      </c>
      <c r="Y936" s="50" t="str">
        <f t="array" ref="Y936">IFERROR(INDEX(INDIRECT("'"&amp;VLOOKUP($C936,ModMap!$A$2:$B$21,2,FALSE)&amp;"'!Y:Y"),MATCH($K936,INDIRECT("'"&amp;VLOOKUP($C936,ModMap!$A$2:$B$21,2,FALSE)&amp;"'!$K:$K"),0)),"")</f>
        <v>N/A</v>
      </c>
      <c r="Z936" s="50" t="str">
        <f t="array" ref="Z936">IFERROR(INDEX(INDIRECT("'"&amp;VLOOKUP($C936,ModMap!$A$2:$B$21,2,FALSE)&amp;"'!Z:Z"),MATCH($K936,INDIRECT("'"&amp;VLOOKUP($C936,ModMap!$A$2:$B$21,2,FALSE)&amp;"'!$K:$K"),0)),"")</f>
        <v/>
      </c>
      <c r="AA936" s="44" t="s">
        <v>36</v>
      </c>
      <c r="AB936" s="50" t="str">
        <f t="array" ref="AB936">IFERROR(INDEX(INDIRECT("'"&amp;VLOOKUP($C936,ModMap!$A$2:$B$21,2,FALSE)&amp;"'!AB:AB"),MATCH($K936,INDIRECT("'"&amp;VLOOKUP($C936,ModMap!$A$2:$B$21,2,FALSE)&amp;"'!$K:$K"),0)),"")</f>
        <v>N/A</v>
      </c>
      <c r="AC936" s="50" t="str">
        <f t="array" ref="AC936">IFERROR(INDEX(INDIRECT("'"&amp;VLOOKUP($C936,ModMap!$A$2:$B$21,2,FALSE)&amp;"'!AC:AC"),MATCH($K936,INDIRECT("'"&amp;VLOOKUP($C936,ModMap!$A$2:$B$21,2,FALSE)&amp;"'!$K:$K"),0)),"")</f>
        <v/>
      </c>
      <c r="AD936" s="48" t="s">
        <v>33</v>
      </c>
      <c r="AE936" s="50" t="str">
        <f t="array" ref="AE936">IFERROR(INDEX(INDIRECT("'"&amp;VLOOKUP($C936,ModMap!$A$2:$B$21,2,FALSE)&amp;"'!AE:AE"),MATCH($K936,INDIRECT("'"&amp;VLOOKUP($C936,ModMap!$A$2:$B$21,2,FALSE)&amp;"'!$K:$K"),0)),"")</f>
        <v>Not Started</v>
      </c>
      <c r="AF936" s="50" t="str">
        <f t="array" ref="AF936">IFERROR(INDEX(INDIRECT("'"&amp;VLOOKUP($C936,ModMap!$A$2:$B$21,2,FALSE)&amp;"'!AF:AF"),MATCH($K936,INDIRECT("'"&amp;VLOOKUP($C936,ModMap!$A$2:$B$21,2,FALSE)&amp;"'!$K:$K"),0)),"")</f>
        <v>Unassigned</v>
      </c>
      <c r="AG936" s="48" t="s">
        <v>33</v>
      </c>
      <c r="AH936" s="50" t="str">
        <f t="array" ref="AH936">IFERROR(INDEX(INDIRECT("'"&amp;VLOOKUP($C936,ModMap!$A$2:$B$21,2,FALSE)&amp;"'!AH:AH"),MATCH($K936,INDIRECT("'"&amp;VLOOKUP($C936,ModMap!$A$2:$B$21,2,FALSE)&amp;"'!$K:$K"),0)),"")</f>
        <v>Not Started</v>
      </c>
      <c r="AI936" s="50" t="str">
        <f t="array" ref="AI936">IFERROR(INDEX(INDIRECT("'"&amp;VLOOKUP($C936,ModMap!$A$2:$B$21,2,FALSE)&amp;"'!AI:AI"),MATCH($K936,INDIRECT("'"&amp;VLOOKUP($C936,ModMap!$A$2:$B$21,2,FALSE)&amp;"'!$K:$K"),0)),"")</f>
        <v>Unassigned</v>
      </c>
      <c r="AJ936" s="44" t="s">
        <v>36</v>
      </c>
      <c r="AK936" s="50" t="str">
        <f t="array" ref="AK936">IFERROR(INDEX(INDIRECT("'"&amp;VLOOKUP($C936,ModMap!$A$2:$B$21,2,FALSE)&amp;"'!AK:AK"),MATCH($K936,INDIRECT("'"&amp;VLOOKUP($C936,ModMap!$A$2:$B$21,2,FALSE)&amp;"'!$K:$K"),0)),"")</f>
        <v>N/A</v>
      </c>
      <c r="AL936" s="50" t="str">
        <f t="array" ref="AL936">IFERROR(INDEX(INDIRECT("'"&amp;VLOOKUP($C936,ModMap!$A$2:$B$21,2,FALSE)&amp;"'!AL:AL"),MATCH($K936,INDIRECT("'"&amp;VLOOKUP($C936,ModMap!$A$2:$B$21,2,FALSE)&amp;"'!$K:$K"),0)),"")</f>
        <v/>
      </c>
      <c r="AM936" s="50">
        <f t="shared" si="1"/>
        <v>3</v>
      </c>
      <c r="AN936" s="50" t="str">
        <f t="shared" si="2"/>
        <v>Not Started</v>
      </c>
      <c r="AO936" s="51" t="str">
        <f t="array" ref="AO936">IFERROR(INDEX(INDIRECT("'"&amp;VLOOKUP($C936,ModMap!$A$2:$B$21,2,FALSE)&amp;"'!AO:AO"),MATCH($K936,INDIRECT("'"&amp;VLOOKUP($C936,ModMap!$A$2:$B$21,2,FALSE)&amp;"'!$K:$K"),0)),"")</f>
        <v/>
      </c>
      <c r="AP936" s="49" t="str">
        <f t="array" ref="AP936">IFERROR(HYPERLINK("#'"&amp;VLOOKUP($C936,ModMap!$A$2:$B$21,2,FALSE)&amp;"'!V"&amp;MATCH($K936,INDIRECT("'"&amp;VLOOKUP($C936,ModMap!$A$2:$B$21,2,FALSE)&amp;"'!$K:$K"),0),"Edit on module sheet"),"")</f>
        <v>Edit on module sheet</v>
      </c>
    </row>
    <row r="937" ht="42.0" customHeight="1">
      <c r="A937" s="39">
        <v>935.0</v>
      </c>
      <c r="B937" s="39">
        <v>935.0</v>
      </c>
      <c r="C937" s="39" t="s">
        <v>136</v>
      </c>
      <c r="D937" s="40" t="s">
        <v>137</v>
      </c>
      <c r="E937" s="30" t="s">
        <v>62</v>
      </c>
      <c r="F937" s="30" t="s">
        <v>3042</v>
      </c>
      <c r="G937" s="40" t="s">
        <v>3043</v>
      </c>
      <c r="H937" s="39" t="s">
        <v>3154</v>
      </c>
      <c r="I937" s="39" t="s">
        <v>3155</v>
      </c>
      <c r="J937" s="40" t="s">
        <v>3156</v>
      </c>
      <c r="K937" s="39" t="s">
        <v>3165</v>
      </c>
      <c r="L937" s="40" t="s">
        <v>3166</v>
      </c>
      <c r="M937" s="47" t="s">
        <v>200</v>
      </c>
      <c r="N937" s="39" t="s">
        <v>3049</v>
      </c>
      <c r="O937" s="39" t="s">
        <v>3050</v>
      </c>
      <c r="P937" s="40" t="s">
        <v>3159</v>
      </c>
      <c r="Q937" s="40" t="s">
        <v>3160</v>
      </c>
      <c r="R937" s="39" t="s">
        <v>3053</v>
      </c>
      <c r="S937" s="39" t="s">
        <v>1928</v>
      </c>
      <c r="T937" s="39" t="str">
        <f t="array" ref="T937">IFERROR(INDEX(INDIRECT("'"&amp;VLOOKUP($C937,ModMap!$A$2:$B$21,2,FALSE)&amp;"'!T:T"),MATCH($K937,INDIRECT("'"&amp;VLOOKUP($C937,ModMap!$A$2:$B$21,2,FALSE)&amp;"'!$K:$K"),0)),"")</f>
        <v>Unassigned</v>
      </c>
      <c r="U937" s="48" t="s">
        <v>33</v>
      </c>
      <c r="V937" s="39" t="str">
        <f t="array" ref="V937">IFERROR(INDEX(INDIRECT("'"&amp;VLOOKUP($C937,ModMap!$A$2:$B$21,2,FALSE)&amp;"'!V:V"),MATCH($K937,INDIRECT("'"&amp;VLOOKUP($C937,ModMap!$A$2:$B$21,2,FALSE)&amp;"'!$K:$K"),0)),"")</f>
        <v>Not Started</v>
      </c>
      <c r="W937" s="39" t="str">
        <f t="array" ref="W937">IFERROR(INDEX(INDIRECT("'"&amp;VLOOKUP($C937,ModMap!$A$2:$B$21,2,FALSE)&amp;"'!W:W"),MATCH($K937,INDIRECT("'"&amp;VLOOKUP($C937,ModMap!$A$2:$B$21,2,FALSE)&amp;"'!$K:$K"),0)),"")</f>
        <v>Unassigned</v>
      </c>
      <c r="X937" s="44" t="s">
        <v>36</v>
      </c>
      <c r="Y937" s="39" t="str">
        <f t="array" ref="Y937">IFERROR(INDEX(INDIRECT("'"&amp;VLOOKUP($C937,ModMap!$A$2:$B$21,2,FALSE)&amp;"'!Y:Y"),MATCH($K937,INDIRECT("'"&amp;VLOOKUP($C937,ModMap!$A$2:$B$21,2,FALSE)&amp;"'!$K:$K"),0)),"")</f>
        <v>N/A</v>
      </c>
      <c r="Z937" s="39" t="str">
        <f t="array" ref="Z937">IFERROR(INDEX(INDIRECT("'"&amp;VLOOKUP($C937,ModMap!$A$2:$B$21,2,FALSE)&amp;"'!Z:Z"),MATCH($K937,INDIRECT("'"&amp;VLOOKUP($C937,ModMap!$A$2:$B$21,2,FALSE)&amp;"'!$K:$K"),0)),"")</f>
        <v/>
      </c>
      <c r="AA937" s="44" t="s">
        <v>36</v>
      </c>
      <c r="AB937" s="39" t="str">
        <f t="array" ref="AB937">IFERROR(INDEX(INDIRECT("'"&amp;VLOOKUP($C937,ModMap!$A$2:$B$21,2,FALSE)&amp;"'!AB:AB"),MATCH($K937,INDIRECT("'"&amp;VLOOKUP($C937,ModMap!$A$2:$B$21,2,FALSE)&amp;"'!$K:$K"),0)),"")</f>
        <v>N/A</v>
      </c>
      <c r="AC937" s="39" t="str">
        <f t="array" ref="AC937">IFERROR(INDEX(INDIRECT("'"&amp;VLOOKUP($C937,ModMap!$A$2:$B$21,2,FALSE)&amp;"'!AC:AC"),MATCH($K937,INDIRECT("'"&amp;VLOOKUP($C937,ModMap!$A$2:$B$21,2,FALSE)&amp;"'!$K:$K"),0)),"")</f>
        <v/>
      </c>
      <c r="AD937" s="44" t="s">
        <v>36</v>
      </c>
      <c r="AE937" s="39" t="str">
        <f t="array" ref="AE937">IFERROR(INDEX(INDIRECT("'"&amp;VLOOKUP($C937,ModMap!$A$2:$B$21,2,FALSE)&amp;"'!AE:AE"),MATCH($K937,INDIRECT("'"&amp;VLOOKUP($C937,ModMap!$A$2:$B$21,2,FALSE)&amp;"'!$K:$K"),0)),"")</f>
        <v>N/A</v>
      </c>
      <c r="AF937" s="39" t="str">
        <f t="array" ref="AF937">IFERROR(INDEX(INDIRECT("'"&amp;VLOOKUP($C937,ModMap!$A$2:$B$21,2,FALSE)&amp;"'!AF:AF"),MATCH($K937,INDIRECT("'"&amp;VLOOKUP($C937,ModMap!$A$2:$B$21,2,FALSE)&amp;"'!$K:$K"),0)),"")</f>
        <v/>
      </c>
      <c r="AG937" s="48" t="s">
        <v>33</v>
      </c>
      <c r="AH937" s="39" t="str">
        <f t="array" ref="AH937">IFERROR(INDEX(INDIRECT("'"&amp;VLOOKUP($C937,ModMap!$A$2:$B$21,2,FALSE)&amp;"'!AH:AH"),MATCH($K937,INDIRECT("'"&amp;VLOOKUP($C937,ModMap!$A$2:$B$21,2,FALSE)&amp;"'!$K:$K"),0)),"")</f>
        <v>Not Started</v>
      </c>
      <c r="AI937" s="39" t="str">
        <f t="array" ref="AI937">IFERROR(INDEX(INDIRECT("'"&amp;VLOOKUP($C937,ModMap!$A$2:$B$21,2,FALSE)&amp;"'!AI:AI"),MATCH($K937,INDIRECT("'"&amp;VLOOKUP($C937,ModMap!$A$2:$B$21,2,FALSE)&amp;"'!$K:$K"),0)),"")</f>
        <v>Unassigned</v>
      </c>
      <c r="AJ937" s="44" t="s">
        <v>36</v>
      </c>
      <c r="AK937" s="39" t="str">
        <f t="array" ref="AK937">IFERROR(INDEX(INDIRECT("'"&amp;VLOOKUP($C937,ModMap!$A$2:$B$21,2,FALSE)&amp;"'!AK:AK"),MATCH($K937,INDIRECT("'"&amp;VLOOKUP($C937,ModMap!$A$2:$B$21,2,FALSE)&amp;"'!$K:$K"),0)),"")</f>
        <v>N/A</v>
      </c>
      <c r="AL937" s="39" t="str">
        <f t="array" ref="AL937">IFERROR(INDEX(INDIRECT("'"&amp;VLOOKUP($C937,ModMap!$A$2:$B$21,2,FALSE)&amp;"'!AL:AL"),MATCH($K937,INDIRECT("'"&amp;VLOOKUP($C937,ModMap!$A$2:$B$21,2,FALSE)&amp;"'!$K:$K"),0)),"")</f>
        <v/>
      </c>
      <c r="AM937" s="39">
        <f t="shared" si="1"/>
        <v>2</v>
      </c>
      <c r="AN937" s="39" t="str">
        <f t="shared" si="2"/>
        <v>Not Started</v>
      </c>
      <c r="AO937" s="40" t="str">
        <f t="array" ref="AO937">IFERROR(INDEX(INDIRECT("'"&amp;VLOOKUP($C937,ModMap!$A$2:$B$21,2,FALSE)&amp;"'!AO:AO"),MATCH($K937,INDIRECT("'"&amp;VLOOKUP($C937,ModMap!$A$2:$B$21,2,FALSE)&amp;"'!$K:$K"),0)),"")</f>
        <v/>
      </c>
      <c r="AP937" s="49" t="str">
        <f t="array" ref="AP937">IFERROR(HYPERLINK("#'"&amp;VLOOKUP($C937,ModMap!$A$2:$B$21,2,FALSE)&amp;"'!V"&amp;MATCH($K937,INDIRECT("'"&amp;VLOOKUP($C937,ModMap!$A$2:$B$21,2,FALSE)&amp;"'!$K:$K"),0),"Edit on module sheet"),"")</f>
        <v>Edit on module sheet</v>
      </c>
    </row>
    <row r="938" ht="42.0" customHeight="1">
      <c r="A938" s="50">
        <v>936.0</v>
      </c>
      <c r="B938" s="50">
        <v>936.0</v>
      </c>
      <c r="C938" s="50" t="s">
        <v>136</v>
      </c>
      <c r="D938" s="51" t="s">
        <v>137</v>
      </c>
      <c r="E938" s="31" t="s">
        <v>69</v>
      </c>
      <c r="F938" s="30" t="s">
        <v>3042</v>
      </c>
      <c r="G938" s="51" t="s">
        <v>3043</v>
      </c>
      <c r="H938" s="50" t="s">
        <v>3154</v>
      </c>
      <c r="I938" s="50" t="s">
        <v>3155</v>
      </c>
      <c r="J938" s="51" t="s">
        <v>3156</v>
      </c>
      <c r="K938" s="50" t="s">
        <v>4053</v>
      </c>
      <c r="L938" s="51" t="s">
        <v>4054</v>
      </c>
      <c r="M938" s="48" t="s">
        <v>434</v>
      </c>
      <c r="N938" s="50" t="s">
        <v>3049</v>
      </c>
      <c r="O938" s="50" t="s">
        <v>3050</v>
      </c>
      <c r="P938" s="51" t="s">
        <v>3159</v>
      </c>
      <c r="Q938" s="51" t="s">
        <v>3160</v>
      </c>
      <c r="R938" s="50" t="s">
        <v>3053</v>
      </c>
      <c r="S938" s="50" t="s">
        <v>69</v>
      </c>
      <c r="T938" s="50" t="str">
        <f t="array" ref="T938">IFERROR(INDEX(INDIRECT("'"&amp;VLOOKUP($C938,ModMap!$A$2:$B$21,2,FALSE)&amp;"'!T:T"),MATCH($K938,INDIRECT("'"&amp;VLOOKUP($C938,ModMap!$A$2:$B$21,2,FALSE)&amp;"'!$K:$K"),0)),"")</f>
        <v>Unassigned</v>
      </c>
      <c r="U938" s="48" t="s">
        <v>33</v>
      </c>
      <c r="V938" s="50" t="str">
        <f t="array" ref="V938">IFERROR(INDEX(INDIRECT("'"&amp;VLOOKUP($C938,ModMap!$A$2:$B$21,2,FALSE)&amp;"'!V:V"),MATCH($K938,INDIRECT("'"&amp;VLOOKUP($C938,ModMap!$A$2:$B$21,2,FALSE)&amp;"'!$K:$K"),0)),"")</f>
        <v>Not Started</v>
      </c>
      <c r="W938" s="50" t="str">
        <f t="array" ref="W938">IFERROR(INDEX(INDIRECT("'"&amp;VLOOKUP($C938,ModMap!$A$2:$B$21,2,FALSE)&amp;"'!W:W"),MATCH($K938,INDIRECT("'"&amp;VLOOKUP($C938,ModMap!$A$2:$B$21,2,FALSE)&amp;"'!$K:$K"),0)),"")</f>
        <v>Unassigned</v>
      </c>
      <c r="X938" s="44" t="s">
        <v>36</v>
      </c>
      <c r="Y938" s="50" t="str">
        <f t="array" ref="Y938">IFERROR(INDEX(INDIRECT("'"&amp;VLOOKUP($C938,ModMap!$A$2:$B$21,2,FALSE)&amp;"'!Y:Y"),MATCH($K938,INDIRECT("'"&amp;VLOOKUP($C938,ModMap!$A$2:$B$21,2,FALSE)&amp;"'!$K:$K"),0)),"")</f>
        <v>N/A</v>
      </c>
      <c r="Z938" s="50" t="str">
        <f t="array" ref="Z938">IFERROR(INDEX(INDIRECT("'"&amp;VLOOKUP($C938,ModMap!$A$2:$B$21,2,FALSE)&amp;"'!Z:Z"),MATCH($K938,INDIRECT("'"&amp;VLOOKUP($C938,ModMap!$A$2:$B$21,2,FALSE)&amp;"'!$K:$K"),0)),"")</f>
        <v/>
      </c>
      <c r="AA938" s="44" t="s">
        <v>36</v>
      </c>
      <c r="AB938" s="50" t="str">
        <f t="array" ref="AB938">IFERROR(INDEX(INDIRECT("'"&amp;VLOOKUP($C938,ModMap!$A$2:$B$21,2,FALSE)&amp;"'!AB:AB"),MATCH($K938,INDIRECT("'"&amp;VLOOKUP($C938,ModMap!$A$2:$B$21,2,FALSE)&amp;"'!$K:$K"),0)),"")</f>
        <v>N/A</v>
      </c>
      <c r="AC938" s="50" t="str">
        <f t="array" ref="AC938">IFERROR(INDEX(INDIRECT("'"&amp;VLOOKUP($C938,ModMap!$A$2:$B$21,2,FALSE)&amp;"'!AC:AC"),MATCH($K938,INDIRECT("'"&amp;VLOOKUP($C938,ModMap!$A$2:$B$21,2,FALSE)&amp;"'!$K:$K"),0)),"")</f>
        <v/>
      </c>
      <c r="AD938" s="48" t="s">
        <v>33</v>
      </c>
      <c r="AE938" s="50" t="str">
        <f t="array" ref="AE938">IFERROR(INDEX(INDIRECT("'"&amp;VLOOKUP($C938,ModMap!$A$2:$B$21,2,FALSE)&amp;"'!AE:AE"),MATCH($K938,INDIRECT("'"&amp;VLOOKUP($C938,ModMap!$A$2:$B$21,2,FALSE)&amp;"'!$K:$K"),0)),"")</f>
        <v>Not Started</v>
      </c>
      <c r="AF938" s="50" t="str">
        <f t="array" ref="AF938">IFERROR(INDEX(INDIRECT("'"&amp;VLOOKUP($C938,ModMap!$A$2:$B$21,2,FALSE)&amp;"'!AF:AF"),MATCH($K938,INDIRECT("'"&amp;VLOOKUP($C938,ModMap!$A$2:$B$21,2,FALSE)&amp;"'!$K:$K"),0)),"")</f>
        <v>Unassigned</v>
      </c>
      <c r="AG938" s="48" t="s">
        <v>33</v>
      </c>
      <c r="AH938" s="50" t="str">
        <f t="array" ref="AH938">IFERROR(INDEX(INDIRECT("'"&amp;VLOOKUP($C938,ModMap!$A$2:$B$21,2,FALSE)&amp;"'!AH:AH"),MATCH($K938,INDIRECT("'"&amp;VLOOKUP($C938,ModMap!$A$2:$B$21,2,FALSE)&amp;"'!$K:$K"),0)),"")</f>
        <v>Not Started</v>
      </c>
      <c r="AI938" s="50" t="str">
        <f t="array" ref="AI938">IFERROR(INDEX(INDIRECT("'"&amp;VLOOKUP($C938,ModMap!$A$2:$B$21,2,FALSE)&amp;"'!AI:AI"),MATCH($K938,INDIRECT("'"&amp;VLOOKUP($C938,ModMap!$A$2:$B$21,2,FALSE)&amp;"'!$K:$K"),0)),"")</f>
        <v>Unassigned</v>
      </c>
      <c r="AJ938" s="44" t="s">
        <v>36</v>
      </c>
      <c r="AK938" s="50" t="str">
        <f t="array" ref="AK938">IFERROR(INDEX(INDIRECT("'"&amp;VLOOKUP($C938,ModMap!$A$2:$B$21,2,FALSE)&amp;"'!AK:AK"),MATCH($K938,INDIRECT("'"&amp;VLOOKUP($C938,ModMap!$A$2:$B$21,2,FALSE)&amp;"'!$K:$K"),0)),"")</f>
        <v>N/A</v>
      </c>
      <c r="AL938" s="50" t="str">
        <f t="array" ref="AL938">IFERROR(INDEX(INDIRECT("'"&amp;VLOOKUP($C938,ModMap!$A$2:$B$21,2,FALSE)&amp;"'!AL:AL"),MATCH($K938,INDIRECT("'"&amp;VLOOKUP($C938,ModMap!$A$2:$B$21,2,FALSE)&amp;"'!$K:$K"),0)),"")</f>
        <v/>
      </c>
      <c r="AM938" s="50">
        <f t="shared" si="1"/>
        <v>3</v>
      </c>
      <c r="AN938" s="50" t="str">
        <f t="shared" si="2"/>
        <v>Not Started</v>
      </c>
      <c r="AO938" s="51" t="str">
        <f t="array" ref="AO938">IFERROR(INDEX(INDIRECT("'"&amp;VLOOKUP($C938,ModMap!$A$2:$B$21,2,FALSE)&amp;"'!AO:AO"),MATCH($K938,INDIRECT("'"&amp;VLOOKUP($C938,ModMap!$A$2:$B$21,2,FALSE)&amp;"'!$K:$K"),0)),"")</f>
        <v/>
      </c>
      <c r="AP938" s="49" t="str">
        <f t="array" ref="AP938">IFERROR(HYPERLINK("#'"&amp;VLOOKUP($C938,ModMap!$A$2:$B$21,2,FALSE)&amp;"'!V"&amp;MATCH($K938,INDIRECT("'"&amp;VLOOKUP($C938,ModMap!$A$2:$B$21,2,FALSE)&amp;"'!$K:$K"),0),"Edit on module sheet"),"")</f>
        <v>Edit on module sheet</v>
      </c>
    </row>
    <row r="939" ht="42.0" customHeight="1">
      <c r="A939" s="39">
        <v>937.0</v>
      </c>
      <c r="B939" s="39">
        <v>937.0</v>
      </c>
      <c r="C939" s="39" t="s">
        <v>136</v>
      </c>
      <c r="D939" s="40" t="s">
        <v>137</v>
      </c>
      <c r="E939" s="30" t="s">
        <v>62</v>
      </c>
      <c r="F939" s="30" t="s">
        <v>3042</v>
      </c>
      <c r="G939" s="40" t="s">
        <v>3043</v>
      </c>
      <c r="H939" s="39" t="s">
        <v>3169</v>
      </c>
      <c r="I939" s="39" t="s">
        <v>3170</v>
      </c>
      <c r="J939" s="40" t="s">
        <v>3171</v>
      </c>
      <c r="K939" s="39" t="s">
        <v>3172</v>
      </c>
      <c r="L939" s="40" t="s">
        <v>3173</v>
      </c>
      <c r="M939" s="47" t="s">
        <v>200</v>
      </c>
      <c r="N939" s="39" t="s">
        <v>3049</v>
      </c>
      <c r="O939" s="39" t="s">
        <v>3050</v>
      </c>
      <c r="P939" s="40" t="s">
        <v>3174</v>
      </c>
      <c r="Q939" s="40" t="s">
        <v>3175</v>
      </c>
      <c r="R939" s="39" t="s">
        <v>3053</v>
      </c>
      <c r="S939" s="39" t="s">
        <v>1911</v>
      </c>
      <c r="T939" s="39" t="str">
        <f t="array" ref="T939">IFERROR(INDEX(INDIRECT("'"&amp;VLOOKUP($C939,ModMap!$A$2:$B$21,2,FALSE)&amp;"'!T:T"),MATCH($K939,INDIRECT("'"&amp;VLOOKUP($C939,ModMap!$A$2:$B$21,2,FALSE)&amp;"'!$K:$K"),0)),"")</f>
        <v>Unassigned</v>
      </c>
      <c r="U939" s="48" t="s">
        <v>33</v>
      </c>
      <c r="V939" s="39" t="str">
        <f t="array" ref="V939">IFERROR(INDEX(INDIRECT("'"&amp;VLOOKUP($C939,ModMap!$A$2:$B$21,2,FALSE)&amp;"'!V:V"),MATCH($K939,INDIRECT("'"&amp;VLOOKUP($C939,ModMap!$A$2:$B$21,2,FALSE)&amp;"'!$K:$K"),0)),"")</f>
        <v>Not Started</v>
      </c>
      <c r="W939" s="39" t="str">
        <f t="array" ref="W939">IFERROR(INDEX(INDIRECT("'"&amp;VLOOKUP($C939,ModMap!$A$2:$B$21,2,FALSE)&amp;"'!W:W"),MATCH($K939,INDIRECT("'"&amp;VLOOKUP($C939,ModMap!$A$2:$B$21,2,FALSE)&amp;"'!$K:$K"),0)),"")</f>
        <v>Unassigned</v>
      </c>
      <c r="X939" s="44" t="s">
        <v>36</v>
      </c>
      <c r="Y939" s="39" t="str">
        <f t="array" ref="Y939">IFERROR(INDEX(INDIRECT("'"&amp;VLOOKUP($C939,ModMap!$A$2:$B$21,2,FALSE)&amp;"'!Y:Y"),MATCH($K939,INDIRECT("'"&amp;VLOOKUP($C939,ModMap!$A$2:$B$21,2,FALSE)&amp;"'!$K:$K"),0)),"")</f>
        <v>N/A</v>
      </c>
      <c r="Z939" s="39" t="str">
        <f t="array" ref="Z939">IFERROR(INDEX(INDIRECT("'"&amp;VLOOKUP($C939,ModMap!$A$2:$B$21,2,FALSE)&amp;"'!Z:Z"),MATCH($K939,INDIRECT("'"&amp;VLOOKUP($C939,ModMap!$A$2:$B$21,2,FALSE)&amp;"'!$K:$K"),0)),"")</f>
        <v/>
      </c>
      <c r="AA939" s="44" t="s">
        <v>36</v>
      </c>
      <c r="AB939" s="39" t="str">
        <f t="array" ref="AB939">IFERROR(INDEX(INDIRECT("'"&amp;VLOOKUP($C939,ModMap!$A$2:$B$21,2,FALSE)&amp;"'!AB:AB"),MATCH($K939,INDIRECT("'"&amp;VLOOKUP($C939,ModMap!$A$2:$B$21,2,FALSE)&amp;"'!$K:$K"),0)),"")</f>
        <v>N/A</v>
      </c>
      <c r="AC939" s="39" t="str">
        <f t="array" ref="AC939">IFERROR(INDEX(INDIRECT("'"&amp;VLOOKUP($C939,ModMap!$A$2:$B$21,2,FALSE)&amp;"'!AC:AC"),MATCH($K939,INDIRECT("'"&amp;VLOOKUP($C939,ModMap!$A$2:$B$21,2,FALSE)&amp;"'!$K:$K"),0)),"")</f>
        <v/>
      </c>
      <c r="AD939" s="44" t="s">
        <v>36</v>
      </c>
      <c r="AE939" s="39" t="str">
        <f t="array" ref="AE939">IFERROR(INDEX(INDIRECT("'"&amp;VLOOKUP($C939,ModMap!$A$2:$B$21,2,FALSE)&amp;"'!AE:AE"),MATCH($K939,INDIRECT("'"&amp;VLOOKUP($C939,ModMap!$A$2:$B$21,2,FALSE)&amp;"'!$K:$K"),0)),"")</f>
        <v>N/A</v>
      </c>
      <c r="AF939" s="39" t="str">
        <f t="array" ref="AF939">IFERROR(INDEX(INDIRECT("'"&amp;VLOOKUP($C939,ModMap!$A$2:$B$21,2,FALSE)&amp;"'!AF:AF"),MATCH($K939,INDIRECT("'"&amp;VLOOKUP($C939,ModMap!$A$2:$B$21,2,FALSE)&amp;"'!$K:$K"),0)),"")</f>
        <v/>
      </c>
      <c r="AG939" s="48" t="s">
        <v>33</v>
      </c>
      <c r="AH939" s="39" t="str">
        <f t="array" ref="AH939">IFERROR(INDEX(INDIRECT("'"&amp;VLOOKUP($C939,ModMap!$A$2:$B$21,2,FALSE)&amp;"'!AH:AH"),MATCH($K939,INDIRECT("'"&amp;VLOOKUP($C939,ModMap!$A$2:$B$21,2,FALSE)&amp;"'!$K:$K"),0)),"")</f>
        <v>Not Started</v>
      </c>
      <c r="AI939" s="39" t="str">
        <f t="array" ref="AI939">IFERROR(INDEX(INDIRECT("'"&amp;VLOOKUP($C939,ModMap!$A$2:$B$21,2,FALSE)&amp;"'!AI:AI"),MATCH($K939,INDIRECT("'"&amp;VLOOKUP($C939,ModMap!$A$2:$B$21,2,FALSE)&amp;"'!$K:$K"),0)),"")</f>
        <v>Unassigned</v>
      </c>
      <c r="AJ939" s="44" t="s">
        <v>36</v>
      </c>
      <c r="AK939" s="39" t="str">
        <f t="array" ref="AK939">IFERROR(INDEX(INDIRECT("'"&amp;VLOOKUP($C939,ModMap!$A$2:$B$21,2,FALSE)&amp;"'!AK:AK"),MATCH($K939,INDIRECT("'"&amp;VLOOKUP($C939,ModMap!$A$2:$B$21,2,FALSE)&amp;"'!$K:$K"),0)),"")</f>
        <v>N/A</v>
      </c>
      <c r="AL939" s="39" t="str">
        <f t="array" ref="AL939">IFERROR(INDEX(INDIRECT("'"&amp;VLOOKUP($C939,ModMap!$A$2:$B$21,2,FALSE)&amp;"'!AL:AL"),MATCH($K939,INDIRECT("'"&amp;VLOOKUP($C939,ModMap!$A$2:$B$21,2,FALSE)&amp;"'!$K:$K"),0)),"")</f>
        <v/>
      </c>
      <c r="AM939" s="39">
        <f t="shared" si="1"/>
        <v>2</v>
      </c>
      <c r="AN939" s="39" t="str">
        <f t="shared" si="2"/>
        <v>Not Started</v>
      </c>
      <c r="AO939" s="40" t="str">
        <f t="array" ref="AO939">IFERROR(INDEX(INDIRECT("'"&amp;VLOOKUP($C939,ModMap!$A$2:$B$21,2,FALSE)&amp;"'!AO:AO"),MATCH($K939,INDIRECT("'"&amp;VLOOKUP($C939,ModMap!$A$2:$B$21,2,FALSE)&amp;"'!$K:$K"),0)),"")</f>
        <v/>
      </c>
      <c r="AP939" s="49" t="str">
        <f t="array" ref="AP939">IFERROR(HYPERLINK("#'"&amp;VLOOKUP($C939,ModMap!$A$2:$B$21,2,FALSE)&amp;"'!V"&amp;MATCH($K939,INDIRECT("'"&amp;VLOOKUP($C939,ModMap!$A$2:$B$21,2,FALSE)&amp;"'!$K:$K"),0),"Edit on module sheet"),"")</f>
        <v>Edit on module sheet</v>
      </c>
    </row>
    <row r="940" ht="42.0" customHeight="1">
      <c r="A940" s="50">
        <v>938.0</v>
      </c>
      <c r="B940" s="50">
        <v>938.0</v>
      </c>
      <c r="C940" s="50" t="s">
        <v>136</v>
      </c>
      <c r="D940" s="51" t="s">
        <v>137</v>
      </c>
      <c r="E940" s="30" t="s">
        <v>62</v>
      </c>
      <c r="F940" s="30" t="s">
        <v>3042</v>
      </c>
      <c r="G940" s="51" t="s">
        <v>3043</v>
      </c>
      <c r="H940" s="50" t="s">
        <v>3169</v>
      </c>
      <c r="I940" s="50" t="s">
        <v>3170</v>
      </c>
      <c r="J940" s="51" t="s">
        <v>3171</v>
      </c>
      <c r="K940" s="50" t="s">
        <v>3178</v>
      </c>
      <c r="L940" s="51" t="s">
        <v>3179</v>
      </c>
      <c r="M940" s="47" t="s">
        <v>200</v>
      </c>
      <c r="N940" s="50" t="s">
        <v>3049</v>
      </c>
      <c r="O940" s="50" t="s">
        <v>3050</v>
      </c>
      <c r="P940" s="51" t="s">
        <v>3174</v>
      </c>
      <c r="Q940" s="51" t="s">
        <v>3175</v>
      </c>
      <c r="R940" s="50" t="s">
        <v>3053</v>
      </c>
      <c r="S940" s="50" t="s">
        <v>1920</v>
      </c>
      <c r="T940" s="50" t="str">
        <f t="array" ref="T940">IFERROR(INDEX(INDIRECT("'"&amp;VLOOKUP($C940,ModMap!$A$2:$B$21,2,FALSE)&amp;"'!T:T"),MATCH($K940,INDIRECT("'"&amp;VLOOKUP($C940,ModMap!$A$2:$B$21,2,FALSE)&amp;"'!$K:$K"),0)),"")</f>
        <v>Unassigned</v>
      </c>
      <c r="U940" s="48" t="s">
        <v>33</v>
      </c>
      <c r="V940" s="50" t="str">
        <f t="array" ref="V940">IFERROR(INDEX(INDIRECT("'"&amp;VLOOKUP($C940,ModMap!$A$2:$B$21,2,FALSE)&amp;"'!V:V"),MATCH($K940,INDIRECT("'"&amp;VLOOKUP($C940,ModMap!$A$2:$B$21,2,FALSE)&amp;"'!$K:$K"),0)),"")</f>
        <v>Not Started</v>
      </c>
      <c r="W940" s="50" t="str">
        <f t="array" ref="W940">IFERROR(INDEX(INDIRECT("'"&amp;VLOOKUP($C940,ModMap!$A$2:$B$21,2,FALSE)&amp;"'!W:W"),MATCH($K940,INDIRECT("'"&amp;VLOOKUP($C940,ModMap!$A$2:$B$21,2,FALSE)&amp;"'!$K:$K"),0)),"")</f>
        <v>Unassigned</v>
      </c>
      <c r="X940" s="44" t="s">
        <v>36</v>
      </c>
      <c r="Y940" s="50" t="str">
        <f t="array" ref="Y940">IFERROR(INDEX(INDIRECT("'"&amp;VLOOKUP($C940,ModMap!$A$2:$B$21,2,FALSE)&amp;"'!Y:Y"),MATCH($K940,INDIRECT("'"&amp;VLOOKUP($C940,ModMap!$A$2:$B$21,2,FALSE)&amp;"'!$K:$K"),0)),"")</f>
        <v>N/A</v>
      </c>
      <c r="Z940" s="50" t="str">
        <f t="array" ref="Z940">IFERROR(INDEX(INDIRECT("'"&amp;VLOOKUP($C940,ModMap!$A$2:$B$21,2,FALSE)&amp;"'!Z:Z"),MATCH($K940,INDIRECT("'"&amp;VLOOKUP($C940,ModMap!$A$2:$B$21,2,FALSE)&amp;"'!$K:$K"),0)),"")</f>
        <v/>
      </c>
      <c r="AA940" s="44" t="s">
        <v>36</v>
      </c>
      <c r="AB940" s="50" t="str">
        <f t="array" ref="AB940">IFERROR(INDEX(INDIRECT("'"&amp;VLOOKUP($C940,ModMap!$A$2:$B$21,2,FALSE)&amp;"'!AB:AB"),MATCH($K940,INDIRECT("'"&amp;VLOOKUP($C940,ModMap!$A$2:$B$21,2,FALSE)&amp;"'!$K:$K"),0)),"")</f>
        <v>N/A</v>
      </c>
      <c r="AC940" s="50" t="str">
        <f t="array" ref="AC940">IFERROR(INDEX(INDIRECT("'"&amp;VLOOKUP($C940,ModMap!$A$2:$B$21,2,FALSE)&amp;"'!AC:AC"),MATCH($K940,INDIRECT("'"&amp;VLOOKUP($C940,ModMap!$A$2:$B$21,2,FALSE)&amp;"'!$K:$K"),0)),"")</f>
        <v/>
      </c>
      <c r="AD940" s="48" t="s">
        <v>33</v>
      </c>
      <c r="AE940" s="50" t="str">
        <f t="array" ref="AE940">IFERROR(INDEX(INDIRECT("'"&amp;VLOOKUP($C940,ModMap!$A$2:$B$21,2,FALSE)&amp;"'!AE:AE"),MATCH($K940,INDIRECT("'"&amp;VLOOKUP($C940,ModMap!$A$2:$B$21,2,FALSE)&amp;"'!$K:$K"),0)),"")</f>
        <v>Not Started</v>
      </c>
      <c r="AF940" s="50" t="str">
        <f t="array" ref="AF940">IFERROR(INDEX(INDIRECT("'"&amp;VLOOKUP($C940,ModMap!$A$2:$B$21,2,FALSE)&amp;"'!AF:AF"),MATCH($K940,INDIRECT("'"&amp;VLOOKUP($C940,ModMap!$A$2:$B$21,2,FALSE)&amp;"'!$K:$K"),0)),"")</f>
        <v>Unassigned</v>
      </c>
      <c r="AG940" s="48" t="s">
        <v>33</v>
      </c>
      <c r="AH940" s="50" t="str">
        <f t="array" ref="AH940">IFERROR(INDEX(INDIRECT("'"&amp;VLOOKUP($C940,ModMap!$A$2:$B$21,2,FALSE)&amp;"'!AH:AH"),MATCH($K940,INDIRECT("'"&amp;VLOOKUP($C940,ModMap!$A$2:$B$21,2,FALSE)&amp;"'!$K:$K"),0)),"")</f>
        <v>Not Started</v>
      </c>
      <c r="AI940" s="50" t="str">
        <f t="array" ref="AI940">IFERROR(INDEX(INDIRECT("'"&amp;VLOOKUP($C940,ModMap!$A$2:$B$21,2,FALSE)&amp;"'!AI:AI"),MATCH($K940,INDIRECT("'"&amp;VLOOKUP($C940,ModMap!$A$2:$B$21,2,FALSE)&amp;"'!$K:$K"),0)),"")</f>
        <v>Unassigned</v>
      </c>
      <c r="AJ940" s="44" t="s">
        <v>36</v>
      </c>
      <c r="AK940" s="50" t="str">
        <f t="array" ref="AK940">IFERROR(INDEX(INDIRECT("'"&amp;VLOOKUP($C940,ModMap!$A$2:$B$21,2,FALSE)&amp;"'!AK:AK"),MATCH($K940,INDIRECT("'"&amp;VLOOKUP($C940,ModMap!$A$2:$B$21,2,FALSE)&amp;"'!$K:$K"),0)),"")</f>
        <v>N/A</v>
      </c>
      <c r="AL940" s="50" t="str">
        <f t="array" ref="AL940">IFERROR(INDEX(INDIRECT("'"&amp;VLOOKUP($C940,ModMap!$A$2:$B$21,2,FALSE)&amp;"'!AL:AL"),MATCH($K940,INDIRECT("'"&amp;VLOOKUP($C940,ModMap!$A$2:$B$21,2,FALSE)&amp;"'!$K:$K"),0)),"")</f>
        <v/>
      </c>
      <c r="AM940" s="50">
        <f t="shared" si="1"/>
        <v>3</v>
      </c>
      <c r="AN940" s="50" t="str">
        <f t="shared" si="2"/>
        <v>Not Started</v>
      </c>
      <c r="AO940" s="51" t="str">
        <f t="array" ref="AO940">IFERROR(INDEX(INDIRECT("'"&amp;VLOOKUP($C940,ModMap!$A$2:$B$21,2,FALSE)&amp;"'!AO:AO"),MATCH($K940,INDIRECT("'"&amp;VLOOKUP($C940,ModMap!$A$2:$B$21,2,FALSE)&amp;"'!$K:$K"),0)),"")</f>
        <v/>
      </c>
      <c r="AP940" s="49" t="str">
        <f t="array" ref="AP940">IFERROR(HYPERLINK("#'"&amp;VLOOKUP($C940,ModMap!$A$2:$B$21,2,FALSE)&amp;"'!V"&amp;MATCH($K940,INDIRECT("'"&amp;VLOOKUP($C940,ModMap!$A$2:$B$21,2,FALSE)&amp;"'!$K:$K"),0),"Edit on module sheet"),"")</f>
        <v>Edit on module sheet</v>
      </c>
    </row>
    <row r="941" ht="42.0" customHeight="1">
      <c r="A941" s="39">
        <v>939.0</v>
      </c>
      <c r="B941" s="39">
        <v>939.0</v>
      </c>
      <c r="C941" s="39" t="s">
        <v>136</v>
      </c>
      <c r="D941" s="40" t="s">
        <v>137</v>
      </c>
      <c r="E941" s="30" t="s">
        <v>62</v>
      </c>
      <c r="F941" s="30" t="s">
        <v>3042</v>
      </c>
      <c r="G941" s="40" t="s">
        <v>3043</v>
      </c>
      <c r="H941" s="39" t="s">
        <v>3169</v>
      </c>
      <c r="I941" s="39" t="s">
        <v>3170</v>
      </c>
      <c r="J941" s="40" t="s">
        <v>3171</v>
      </c>
      <c r="K941" s="39" t="s">
        <v>3184</v>
      </c>
      <c r="L941" s="40" t="s">
        <v>3185</v>
      </c>
      <c r="M941" s="47" t="s">
        <v>200</v>
      </c>
      <c r="N941" s="39" t="s">
        <v>3049</v>
      </c>
      <c r="O941" s="39" t="s">
        <v>3050</v>
      </c>
      <c r="P941" s="40" t="s">
        <v>3174</v>
      </c>
      <c r="Q941" s="40" t="s">
        <v>3175</v>
      </c>
      <c r="R941" s="39" t="s">
        <v>3053</v>
      </c>
      <c r="S941" s="39" t="s">
        <v>1928</v>
      </c>
      <c r="T941" s="39" t="str">
        <f t="array" ref="T941">IFERROR(INDEX(INDIRECT("'"&amp;VLOOKUP($C941,ModMap!$A$2:$B$21,2,FALSE)&amp;"'!T:T"),MATCH($K941,INDIRECT("'"&amp;VLOOKUP($C941,ModMap!$A$2:$B$21,2,FALSE)&amp;"'!$K:$K"),0)),"")</f>
        <v>Unassigned</v>
      </c>
      <c r="U941" s="48" t="s">
        <v>33</v>
      </c>
      <c r="V941" s="39" t="str">
        <f t="array" ref="V941">IFERROR(INDEX(INDIRECT("'"&amp;VLOOKUP($C941,ModMap!$A$2:$B$21,2,FALSE)&amp;"'!V:V"),MATCH($K941,INDIRECT("'"&amp;VLOOKUP($C941,ModMap!$A$2:$B$21,2,FALSE)&amp;"'!$K:$K"),0)),"")</f>
        <v>Not Started</v>
      </c>
      <c r="W941" s="39" t="str">
        <f t="array" ref="W941">IFERROR(INDEX(INDIRECT("'"&amp;VLOOKUP($C941,ModMap!$A$2:$B$21,2,FALSE)&amp;"'!W:W"),MATCH($K941,INDIRECT("'"&amp;VLOOKUP($C941,ModMap!$A$2:$B$21,2,FALSE)&amp;"'!$K:$K"),0)),"")</f>
        <v>Unassigned</v>
      </c>
      <c r="X941" s="44" t="s">
        <v>36</v>
      </c>
      <c r="Y941" s="39" t="str">
        <f t="array" ref="Y941">IFERROR(INDEX(INDIRECT("'"&amp;VLOOKUP($C941,ModMap!$A$2:$B$21,2,FALSE)&amp;"'!Y:Y"),MATCH($K941,INDIRECT("'"&amp;VLOOKUP($C941,ModMap!$A$2:$B$21,2,FALSE)&amp;"'!$K:$K"),0)),"")</f>
        <v>N/A</v>
      </c>
      <c r="Z941" s="39" t="str">
        <f t="array" ref="Z941">IFERROR(INDEX(INDIRECT("'"&amp;VLOOKUP($C941,ModMap!$A$2:$B$21,2,FALSE)&amp;"'!Z:Z"),MATCH($K941,INDIRECT("'"&amp;VLOOKUP($C941,ModMap!$A$2:$B$21,2,FALSE)&amp;"'!$K:$K"),0)),"")</f>
        <v/>
      </c>
      <c r="AA941" s="44" t="s">
        <v>36</v>
      </c>
      <c r="AB941" s="39" t="str">
        <f t="array" ref="AB941">IFERROR(INDEX(INDIRECT("'"&amp;VLOOKUP($C941,ModMap!$A$2:$B$21,2,FALSE)&amp;"'!AB:AB"),MATCH($K941,INDIRECT("'"&amp;VLOOKUP($C941,ModMap!$A$2:$B$21,2,FALSE)&amp;"'!$K:$K"),0)),"")</f>
        <v>N/A</v>
      </c>
      <c r="AC941" s="39" t="str">
        <f t="array" ref="AC941">IFERROR(INDEX(INDIRECT("'"&amp;VLOOKUP($C941,ModMap!$A$2:$B$21,2,FALSE)&amp;"'!AC:AC"),MATCH($K941,INDIRECT("'"&amp;VLOOKUP($C941,ModMap!$A$2:$B$21,2,FALSE)&amp;"'!$K:$K"),0)),"")</f>
        <v/>
      </c>
      <c r="AD941" s="44" t="s">
        <v>36</v>
      </c>
      <c r="AE941" s="39" t="str">
        <f t="array" ref="AE941">IFERROR(INDEX(INDIRECT("'"&amp;VLOOKUP($C941,ModMap!$A$2:$B$21,2,FALSE)&amp;"'!AE:AE"),MATCH($K941,INDIRECT("'"&amp;VLOOKUP($C941,ModMap!$A$2:$B$21,2,FALSE)&amp;"'!$K:$K"),0)),"")</f>
        <v>N/A</v>
      </c>
      <c r="AF941" s="39" t="str">
        <f t="array" ref="AF941">IFERROR(INDEX(INDIRECT("'"&amp;VLOOKUP($C941,ModMap!$A$2:$B$21,2,FALSE)&amp;"'!AF:AF"),MATCH($K941,INDIRECT("'"&amp;VLOOKUP($C941,ModMap!$A$2:$B$21,2,FALSE)&amp;"'!$K:$K"),0)),"")</f>
        <v/>
      </c>
      <c r="AG941" s="48" t="s">
        <v>33</v>
      </c>
      <c r="AH941" s="39" t="str">
        <f t="array" ref="AH941">IFERROR(INDEX(INDIRECT("'"&amp;VLOOKUP($C941,ModMap!$A$2:$B$21,2,FALSE)&amp;"'!AH:AH"),MATCH($K941,INDIRECT("'"&amp;VLOOKUP($C941,ModMap!$A$2:$B$21,2,FALSE)&amp;"'!$K:$K"),0)),"")</f>
        <v>Not Started</v>
      </c>
      <c r="AI941" s="39" t="str">
        <f t="array" ref="AI941">IFERROR(INDEX(INDIRECT("'"&amp;VLOOKUP($C941,ModMap!$A$2:$B$21,2,FALSE)&amp;"'!AI:AI"),MATCH($K941,INDIRECT("'"&amp;VLOOKUP($C941,ModMap!$A$2:$B$21,2,FALSE)&amp;"'!$K:$K"),0)),"")</f>
        <v>Unassigned</v>
      </c>
      <c r="AJ941" s="44" t="s">
        <v>36</v>
      </c>
      <c r="AK941" s="39" t="str">
        <f t="array" ref="AK941">IFERROR(INDEX(INDIRECT("'"&amp;VLOOKUP($C941,ModMap!$A$2:$B$21,2,FALSE)&amp;"'!AK:AK"),MATCH($K941,INDIRECT("'"&amp;VLOOKUP($C941,ModMap!$A$2:$B$21,2,FALSE)&amp;"'!$K:$K"),0)),"")</f>
        <v>N/A</v>
      </c>
      <c r="AL941" s="39" t="str">
        <f t="array" ref="AL941">IFERROR(INDEX(INDIRECT("'"&amp;VLOOKUP($C941,ModMap!$A$2:$B$21,2,FALSE)&amp;"'!AL:AL"),MATCH($K941,INDIRECT("'"&amp;VLOOKUP($C941,ModMap!$A$2:$B$21,2,FALSE)&amp;"'!$K:$K"),0)),"")</f>
        <v/>
      </c>
      <c r="AM941" s="39">
        <f t="shared" si="1"/>
        <v>2</v>
      </c>
      <c r="AN941" s="39" t="str">
        <f t="shared" si="2"/>
        <v>Not Started</v>
      </c>
      <c r="AO941" s="40" t="str">
        <f t="array" ref="AO941">IFERROR(INDEX(INDIRECT("'"&amp;VLOOKUP($C941,ModMap!$A$2:$B$21,2,FALSE)&amp;"'!AO:AO"),MATCH($K941,INDIRECT("'"&amp;VLOOKUP($C941,ModMap!$A$2:$B$21,2,FALSE)&amp;"'!$K:$K"),0)),"")</f>
        <v/>
      </c>
      <c r="AP941" s="49" t="str">
        <f t="array" ref="AP941">IFERROR(HYPERLINK("#'"&amp;VLOOKUP($C941,ModMap!$A$2:$B$21,2,FALSE)&amp;"'!V"&amp;MATCH($K941,INDIRECT("'"&amp;VLOOKUP($C941,ModMap!$A$2:$B$21,2,FALSE)&amp;"'!$K:$K"),0),"Edit on module sheet"),"")</f>
        <v>Edit on module sheet</v>
      </c>
    </row>
    <row r="942" ht="42.0" customHeight="1">
      <c r="A942" s="50">
        <v>940.0</v>
      </c>
      <c r="B942" s="50">
        <v>940.0</v>
      </c>
      <c r="C942" s="50" t="s">
        <v>136</v>
      </c>
      <c r="D942" s="51" t="s">
        <v>137</v>
      </c>
      <c r="E942" s="31" t="s">
        <v>69</v>
      </c>
      <c r="F942" s="30" t="s">
        <v>3042</v>
      </c>
      <c r="G942" s="51" t="s">
        <v>3043</v>
      </c>
      <c r="H942" s="50" t="s">
        <v>3169</v>
      </c>
      <c r="I942" s="50" t="s">
        <v>3170</v>
      </c>
      <c r="J942" s="51" t="s">
        <v>3171</v>
      </c>
      <c r="K942" s="50" t="s">
        <v>4055</v>
      </c>
      <c r="L942" s="51" t="s">
        <v>4056</v>
      </c>
      <c r="M942" s="48" t="s">
        <v>434</v>
      </c>
      <c r="N942" s="50" t="s">
        <v>3049</v>
      </c>
      <c r="O942" s="50" t="s">
        <v>3050</v>
      </c>
      <c r="P942" s="51" t="s">
        <v>3174</v>
      </c>
      <c r="Q942" s="51" t="s">
        <v>3175</v>
      </c>
      <c r="R942" s="50" t="s">
        <v>3053</v>
      </c>
      <c r="S942" s="50" t="s">
        <v>69</v>
      </c>
      <c r="T942" s="50" t="str">
        <f t="array" ref="T942">IFERROR(INDEX(INDIRECT("'"&amp;VLOOKUP($C942,ModMap!$A$2:$B$21,2,FALSE)&amp;"'!T:T"),MATCH($K942,INDIRECT("'"&amp;VLOOKUP($C942,ModMap!$A$2:$B$21,2,FALSE)&amp;"'!$K:$K"),0)),"")</f>
        <v>Unassigned</v>
      </c>
      <c r="U942" s="48" t="s">
        <v>33</v>
      </c>
      <c r="V942" s="50" t="str">
        <f t="array" ref="V942">IFERROR(INDEX(INDIRECT("'"&amp;VLOOKUP($C942,ModMap!$A$2:$B$21,2,FALSE)&amp;"'!V:V"),MATCH($K942,INDIRECT("'"&amp;VLOOKUP($C942,ModMap!$A$2:$B$21,2,FALSE)&amp;"'!$K:$K"),0)),"")</f>
        <v>Not Started</v>
      </c>
      <c r="W942" s="50" t="str">
        <f t="array" ref="W942">IFERROR(INDEX(INDIRECT("'"&amp;VLOOKUP($C942,ModMap!$A$2:$B$21,2,FALSE)&amp;"'!W:W"),MATCH($K942,INDIRECT("'"&amp;VLOOKUP($C942,ModMap!$A$2:$B$21,2,FALSE)&amp;"'!$K:$K"),0)),"")</f>
        <v>Unassigned</v>
      </c>
      <c r="X942" s="44" t="s">
        <v>36</v>
      </c>
      <c r="Y942" s="50" t="str">
        <f t="array" ref="Y942">IFERROR(INDEX(INDIRECT("'"&amp;VLOOKUP($C942,ModMap!$A$2:$B$21,2,FALSE)&amp;"'!Y:Y"),MATCH($K942,INDIRECT("'"&amp;VLOOKUP($C942,ModMap!$A$2:$B$21,2,FALSE)&amp;"'!$K:$K"),0)),"")</f>
        <v>N/A</v>
      </c>
      <c r="Z942" s="50" t="str">
        <f t="array" ref="Z942">IFERROR(INDEX(INDIRECT("'"&amp;VLOOKUP($C942,ModMap!$A$2:$B$21,2,FALSE)&amp;"'!Z:Z"),MATCH($K942,INDIRECT("'"&amp;VLOOKUP($C942,ModMap!$A$2:$B$21,2,FALSE)&amp;"'!$K:$K"),0)),"")</f>
        <v/>
      </c>
      <c r="AA942" s="44" t="s">
        <v>36</v>
      </c>
      <c r="AB942" s="50" t="str">
        <f t="array" ref="AB942">IFERROR(INDEX(INDIRECT("'"&amp;VLOOKUP($C942,ModMap!$A$2:$B$21,2,FALSE)&amp;"'!AB:AB"),MATCH($K942,INDIRECT("'"&amp;VLOOKUP($C942,ModMap!$A$2:$B$21,2,FALSE)&amp;"'!$K:$K"),0)),"")</f>
        <v>N/A</v>
      </c>
      <c r="AC942" s="50" t="str">
        <f t="array" ref="AC942">IFERROR(INDEX(INDIRECT("'"&amp;VLOOKUP($C942,ModMap!$A$2:$B$21,2,FALSE)&amp;"'!AC:AC"),MATCH($K942,INDIRECT("'"&amp;VLOOKUP($C942,ModMap!$A$2:$B$21,2,FALSE)&amp;"'!$K:$K"),0)),"")</f>
        <v/>
      </c>
      <c r="AD942" s="48" t="s">
        <v>33</v>
      </c>
      <c r="AE942" s="50" t="str">
        <f t="array" ref="AE942">IFERROR(INDEX(INDIRECT("'"&amp;VLOOKUP($C942,ModMap!$A$2:$B$21,2,FALSE)&amp;"'!AE:AE"),MATCH($K942,INDIRECT("'"&amp;VLOOKUP($C942,ModMap!$A$2:$B$21,2,FALSE)&amp;"'!$K:$K"),0)),"")</f>
        <v>Not Started</v>
      </c>
      <c r="AF942" s="50" t="str">
        <f t="array" ref="AF942">IFERROR(INDEX(INDIRECT("'"&amp;VLOOKUP($C942,ModMap!$A$2:$B$21,2,FALSE)&amp;"'!AF:AF"),MATCH($K942,INDIRECT("'"&amp;VLOOKUP($C942,ModMap!$A$2:$B$21,2,FALSE)&amp;"'!$K:$K"),0)),"")</f>
        <v>Unassigned</v>
      </c>
      <c r="AG942" s="48" t="s">
        <v>33</v>
      </c>
      <c r="AH942" s="50" t="str">
        <f t="array" ref="AH942">IFERROR(INDEX(INDIRECT("'"&amp;VLOOKUP($C942,ModMap!$A$2:$B$21,2,FALSE)&amp;"'!AH:AH"),MATCH($K942,INDIRECT("'"&amp;VLOOKUP($C942,ModMap!$A$2:$B$21,2,FALSE)&amp;"'!$K:$K"),0)),"")</f>
        <v>Not Started</v>
      </c>
      <c r="AI942" s="50" t="str">
        <f t="array" ref="AI942">IFERROR(INDEX(INDIRECT("'"&amp;VLOOKUP($C942,ModMap!$A$2:$B$21,2,FALSE)&amp;"'!AI:AI"),MATCH($K942,INDIRECT("'"&amp;VLOOKUP($C942,ModMap!$A$2:$B$21,2,FALSE)&amp;"'!$K:$K"),0)),"")</f>
        <v>Unassigned</v>
      </c>
      <c r="AJ942" s="44" t="s">
        <v>36</v>
      </c>
      <c r="AK942" s="50" t="str">
        <f t="array" ref="AK942">IFERROR(INDEX(INDIRECT("'"&amp;VLOOKUP($C942,ModMap!$A$2:$B$21,2,FALSE)&amp;"'!AK:AK"),MATCH($K942,INDIRECT("'"&amp;VLOOKUP($C942,ModMap!$A$2:$B$21,2,FALSE)&amp;"'!$K:$K"),0)),"")</f>
        <v>N/A</v>
      </c>
      <c r="AL942" s="50" t="str">
        <f t="array" ref="AL942">IFERROR(INDEX(INDIRECT("'"&amp;VLOOKUP($C942,ModMap!$A$2:$B$21,2,FALSE)&amp;"'!AL:AL"),MATCH($K942,INDIRECT("'"&amp;VLOOKUP($C942,ModMap!$A$2:$B$21,2,FALSE)&amp;"'!$K:$K"),0)),"")</f>
        <v/>
      </c>
      <c r="AM942" s="50">
        <f t="shared" si="1"/>
        <v>3</v>
      </c>
      <c r="AN942" s="50" t="str">
        <f t="shared" si="2"/>
        <v>Not Started</v>
      </c>
      <c r="AO942" s="51" t="str">
        <f t="array" ref="AO942">IFERROR(INDEX(INDIRECT("'"&amp;VLOOKUP($C942,ModMap!$A$2:$B$21,2,FALSE)&amp;"'!AO:AO"),MATCH($K942,INDIRECT("'"&amp;VLOOKUP($C942,ModMap!$A$2:$B$21,2,FALSE)&amp;"'!$K:$K"),0)),"")</f>
        <v/>
      </c>
      <c r="AP942" s="49" t="str">
        <f t="array" ref="AP942">IFERROR(HYPERLINK("#'"&amp;VLOOKUP($C942,ModMap!$A$2:$B$21,2,FALSE)&amp;"'!V"&amp;MATCH($K942,INDIRECT("'"&amp;VLOOKUP($C942,ModMap!$A$2:$B$21,2,FALSE)&amp;"'!$K:$K"),0),"Edit on module sheet"),"")</f>
        <v>Edit on module sheet</v>
      </c>
    </row>
    <row r="943" ht="42.0" customHeight="1">
      <c r="A943" s="39">
        <v>941.0</v>
      </c>
      <c r="B943" s="39">
        <v>941.0</v>
      </c>
      <c r="C943" s="39" t="s">
        <v>136</v>
      </c>
      <c r="D943" s="40" t="s">
        <v>137</v>
      </c>
      <c r="E943" s="30" t="s">
        <v>62</v>
      </c>
      <c r="F943" s="30" t="s">
        <v>3042</v>
      </c>
      <c r="G943" s="40" t="s">
        <v>3043</v>
      </c>
      <c r="H943" s="39" t="s">
        <v>3186</v>
      </c>
      <c r="I943" s="39" t="s">
        <v>3187</v>
      </c>
      <c r="J943" s="40" t="s">
        <v>3188</v>
      </c>
      <c r="K943" s="39" t="s">
        <v>3189</v>
      </c>
      <c r="L943" s="40" t="s">
        <v>3190</v>
      </c>
      <c r="M943" s="47" t="s">
        <v>200</v>
      </c>
      <c r="N943" s="39" t="s">
        <v>3049</v>
      </c>
      <c r="O943" s="39" t="s">
        <v>3191</v>
      </c>
      <c r="P943" s="40" t="s">
        <v>3192</v>
      </c>
      <c r="Q943" s="40" t="s">
        <v>3193</v>
      </c>
      <c r="R943" s="39" t="s">
        <v>3053</v>
      </c>
      <c r="S943" s="39" t="s">
        <v>1911</v>
      </c>
      <c r="T943" s="39" t="str">
        <f t="array" ref="T943">IFERROR(INDEX(INDIRECT("'"&amp;VLOOKUP($C943,ModMap!$A$2:$B$21,2,FALSE)&amp;"'!T:T"),MATCH($K943,INDIRECT("'"&amp;VLOOKUP($C943,ModMap!$A$2:$B$21,2,FALSE)&amp;"'!$K:$K"),0)),"")</f>
        <v>Unassigned</v>
      </c>
      <c r="U943" s="48" t="s">
        <v>33</v>
      </c>
      <c r="V943" s="39" t="str">
        <f t="array" ref="V943">IFERROR(INDEX(INDIRECT("'"&amp;VLOOKUP($C943,ModMap!$A$2:$B$21,2,FALSE)&amp;"'!V:V"),MATCH($K943,INDIRECT("'"&amp;VLOOKUP($C943,ModMap!$A$2:$B$21,2,FALSE)&amp;"'!$K:$K"),0)),"")</f>
        <v>Not Started</v>
      </c>
      <c r="W943" s="39" t="str">
        <f t="array" ref="W943">IFERROR(INDEX(INDIRECT("'"&amp;VLOOKUP($C943,ModMap!$A$2:$B$21,2,FALSE)&amp;"'!W:W"),MATCH($K943,INDIRECT("'"&amp;VLOOKUP($C943,ModMap!$A$2:$B$21,2,FALSE)&amp;"'!$K:$K"),0)),"")</f>
        <v>Unassigned</v>
      </c>
      <c r="X943" s="44" t="s">
        <v>36</v>
      </c>
      <c r="Y943" s="39" t="str">
        <f t="array" ref="Y943">IFERROR(INDEX(INDIRECT("'"&amp;VLOOKUP($C943,ModMap!$A$2:$B$21,2,FALSE)&amp;"'!Y:Y"),MATCH($K943,INDIRECT("'"&amp;VLOOKUP($C943,ModMap!$A$2:$B$21,2,FALSE)&amp;"'!$K:$K"),0)),"")</f>
        <v>N/A</v>
      </c>
      <c r="Z943" s="39" t="str">
        <f t="array" ref="Z943">IFERROR(INDEX(INDIRECT("'"&amp;VLOOKUP($C943,ModMap!$A$2:$B$21,2,FALSE)&amp;"'!Z:Z"),MATCH($K943,INDIRECT("'"&amp;VLOOKUP($C943,ModMap!$A$2:$B$21,2,FALSE)&amp;"'!$K:$K"),0)),"")</f>
        <v/>
      </c>
      <c r="AA943" s="44" t="s">
        <v>36</v>
      </c>
      <c r="AB943" s="39" t="str">
        <f t="array" ref="AB943">IFERROR(INDEX(INDIRECT("'"&amp;VLOOKUP($C943,ModMap!$A$2:$B$21,2,FALSE)&amp;"'!AB:AB"),MATCH($K943,INDIRECT("'"&amp;VLOOKUP($C943,ModMap!$A$2:$B$21,2,FALSE)&amp;"'!$K:$K"),0)),"")</f>
        <v>N/A</v>
      </c>
      <c r="AC943" s="39" t="str">
        <f t="array" ref="AC943">IFERROR(INDEX(INDIRECT("'"&amp;VLOOKUP($C943,ModMap!$A$2:$B$21,2,FALSE)&amp;"'!AC:AC"),MATCH($K943,INDIRECT("'"&amp;VLOOKUP($C943,ModMap!$A$2:$B$21,2,FALSE)&amp;"'!$K:$K"),0)),"")</f>
        <v/>
      </c>
      <c r="AD943" s="44" t="s">
        <v>36</v>
      </c>
      <c r="AE943" s="39" t="str">
        <f t="array" ref="AE943">IFERROR(INDEX(INDIRECT("'"&amp;VLOOKUP($C943,ModMap!$A$2:$B$21,2,FALSE)&amp;"'!AE:AE"),MATCH($K943,INDIRECT("'"&amp;VLOOKUP($C943,ModMap!$A$2:$B$21,2,FALSE)&amp;"'!$K:$K"),0)),"")</f>
        <v>N/A</v>
      </c>
      <c r="AF943" s="39" t="str">
        <f t="array" ref="AF943">IFERROR(INDEX(INDIRECT("'"&amp;VLOOKUP($C943,ModMap!$A$2:$B$21,2,FALSE)&amp;"'!AF:AF"),MATCH($K943,INDIRECT("'"&amp;VLOOKUP($C943,ModMap!$A$2:$B$21,2,FALSE)&amp;"'!$K:$K"),0)),"")</f>
        <v/>
      </c>
      <c r="AG943" s="48" t="s">
        <v>33</v>
      </c>
      <c r="AH943" s="39" t="str">
        <f t="array" ref="AH943">IFERROR(INDEX(INDIRECT("'"&amp;VLOOKUP($C943,ModMap!$A$2:$B$21,2,FALSE)&amp;"'!AH:AH"),MATCH($K943,INDIRECT("'"&amp;VLOOKUP($C943,ModMap!$A$2:$B$21,2,FALSE)&amp;"'!$K:$K"),0)),"")</f>
        <v>Not Started</v>
      </c>
      <c r="AI943" s="39" t="str">
        <f t="array" ref="AI943">IFERROR(INDEX(INDIRECT("'"&amp;VLOOKUP($C943,ModMap!$A$2:$B$21,2,FALSE)&amp;"'!AI:AI"),MATCH($K943,INDIRECT("'"&amp;VLOOKUP($C943,ModMap!$A$2:$B$21,2,FALSE)&amp;"'!$K:$K"),0)),"")</f>
        <v>Unassigned</v>
      </c>
      <c r="AJ943" s="44" t="s">
        <v>36</v>
      </c>
      <c r="AK943" s="39" t="str">
        <f t="array" ref="AK943">IFERROR(INDEX(INDIRECT("'"&amp;VLOOKUP($C943,ModMap!$A$2:$B$21,2,FALSE)&amp;"'!AK:AK"),MATCH($K943,INDIRECT("'"&amp;VLOOKUP($C943,ModMap!$A$2:$B$21,2,FALSE)&amp;"'!$K:$K"),0)),"")</f>
        <v>N/A</v>
      </c>
      <c r="AL943" s="39" t="str">
        <f t="array" ref="AL943">IFERROR(INDEX(INDIRECT("'"&amp;VLOOKUP($C943,ModMap!$A$2:$B$21,2,FALSE)&amp;"'!AL:AL"),MATCH($K943,INDIRECT("'"&amp;VLOOKUP($C943,ModMap!$A$2:$B$21,2,FALSE)&amp;"'!$K:$K"),0)),"")</f>
        <v/>
      </c>
      <c r="AM943" s="39">
        <f t="shared" si="1"/>
        <v>2</v>
      </c>
      <c r="AN943" s="39" t="str">
        <f t="shared" si="2"/>
        <v>Not Started</v>
      </c>
      <c r="AO943" s="40" t="str">
        <f t="array" ref="AO943">IFERROR(INDEX(INDIRECT("'"&amp;VLOOKUP($C943,ModMap!$A$2:$B$21,2,FALSE)&amp;"'!AO:AO"),MATCH($K943,INDIRECT("'"&amp;VLOOKUP($C943,ModMap!$A$2:$B$21,2,FALSE)&amp;"'!$K:$K"),0)),"")</f>
        <v/>
      </c>
      <c r="AP943" s="49" t="str">
        <f t="array" ref="AP943">IFERROR(HYPERLINK("#'"&amp;VLOOKUP($C943,ModMap!$A$2:$B$21,2,FALSE)&amp;"'!V"&amp;MATCH($K943,INDIRECT("'"&amp;VLOOKUP($C943,ModMap!$A$2:$B$21,2,FALSE)&amp;"'!$K:$K"),0),"Edit on module sheet"),"")</f>
        <v>Edit on module sheet</v>
      </c>
    </row>
    <row r="944" ht="42.0" customHeight="1">
      <c r="A944" s="50">
        <v>942.0</v>
      </c>
      <c r="B944" s="50">
        <v>942.0</v>
      </c>
      <c r="C944" s="50" t="s">
        <v>136</v>
      </c>
      <c r="D944" s="51" t="s">
        <v>137</v>
      </c>
      <c r="E944" s="30" t="s">
        <v>62</v>
      </c>
      <c r="F944" s="30" t="s">
        <v>3042</v>
      </c>
      <c r="G944" s="51" t="s">
        <v>3043</v>
      </c>
      <c r="H944" s="50" t="s">
        <v>3186</v>
      </c>
      <c r="I944" s="50" t="s">
        <v>3187</v>
      </c>
      <c r="J944" s="51" t="s">
        <v>3188</v>
      </c>
      <c r="K944" s="50" t="s">
        <v>3196</v>
      </c>
      <c r="L944" s="51" t="s">
        <v>3197</v>
      </c>
      <c r="M944" s="47" t="s">
        <v>200</v>
      </c>
      <c r="N944" s="50" t="s">
        <v>3049</v>
      </c>
      <c r="O944" s="50" t="s">
        <v>3191</v>
      </c>
      <c r="P944" s="51" t="s">
        <v>3192</v>
      </c>
      <c r="Q944" s="51" t="s">
        <v>3193</v>
      </c>
      <c r="R944" s="50" t="s">
        <v>3053</v>
      </c>
      <c r="S944" s="50" t="s">
        <v>1920</v>
      </c>
      <c r="T944" s="50" t="str">
        <f t="array" ref="T944">IFERROR(INDEX(INDIRECT("'"&amp;VLOOKUP($C944,ModMap!$A$2:$B$21,2,FALSE)&amp;"'!T:T"),MATCH($K944,INDIRECT("'"&amp;VLOOKUP($C944,ModMap!$A$2:$B$21,2,FALSE)&amp;"'!$K:$K"),0)),"")</f>
        <v>Unassigned</v>
      </c>
      <c r="U944" s="48" t="s">
        <v>33</v>
      </c>
      <c r="V944" s="50" t="str">
        <f t="array" ref="V944">IFERROR(INDEX(INDIRECT("'"&amp;VLOOKUP($C944,ModMap!$A$2:$B$21,2,FALSE)&amp;"'!V:V"),MATCH($K944,INDIRECT("'"&amp;VLOOKUP($C944,ModMap!$A$2:$B$21,2,FALSE)&amp;"'!$K:$K"),0)),"")</f>
        <v>Not Started</v>
      </c>
      <c r="W944" s="50" t="str">
        <f t="array" ref="W944">IFERROR(INDEX(INDIRECT("'"&amp;VLOOKUP($C944,ModMap!$A$2:$B$21,2,FALSE)&amp;"'!W:W"),MATCH($K944,INDIRECT("'"&amp;VLOOKUP($C944,ModMap!$A$2:$B$21,2,FALSE)&amp;"'!$K:$K"),0)),"")</f>
        <v>Unassigned</v>
      </c>
      <c r="X944" s="44" t="s">
        <v>36</v>
      </c>
      <c r="Y944" s="50" t="str">
        <f t="array" ref="Y944">IFERROR(INDEX(INDIRECT("'"&amp;VLOOKUP($C944,ModMap!$A$2:$B$21,2,FALSE)&amp;"'!Y:Y"),MATCH($K944,INDIRECT("'"&amp;VLOOKUP($C944,ModMap!$A$2:$B$21,2,FALSE)&amp;"'!$K:$K"),0)),"")</f>
        <v>N/A</v>
      </c>
      <c r="Z944" s="50" t="str">
        <f t="array" ref="Z944">IFERROR(INDEX(INDIRECT("'"&amp;VLOOKUP($C944,ModMap!$A$2:$B$21,2,FALSE)&amp;"'!Z:Z"),MATCH($K944,INDIRECT("'"&amp;VLOOKUP($C944,ModMap!$A$2:$B$21,2,FALSE)&amp;"'!$K:$K"),0)),"")</f>
        <v/>
      </c>
      <c r="AA944" s="44" t="s">
        <v>36</v>
      </c>
      <c r="AB944" s="50" t="str">
        <f t="array" ref="AB944">IFERROR(INDEX(INDIRECT("'"&amp;VLOOKUP($C944,ModMap!$A$2:$B$21,2,FALSE)&amp;"'!AB:AB"),MATCH($K944,INDIRECT("'"&amp;VLOOKUP($C944,ModMap!$A$2:$B$21,2,FALSE)&amp;"'!$K:$K"),0)),"")</f>
        <v>N/A</v>
      </c>
      <c r="AC944" s="50" t="str">
        <f t="array" ref="AC944">IFERROR(INDEX(INDIRECT("'"&amp;VLOOKUP($C944,ModMap!$A$2:$B$21,2,FALSE)&amp;"'!AC:AC"),MATCH($K944,INDIRECT("'"&amp;VLOOKUP($C944,ModMap!$A$2:$B$21,2,FALSE)&amp;"'!$K:$K"),0)),"")</f>
        <v/>
      </c>
      <c r="AD944" s="48" t="s">
        <v>33</v>
      </c>
      <c r="AE944" s="50" t="str">
        <f t="array" ref="AE944">IFERROR(INDEX(INDIRECT("'"&amp;VLOOKUP($C944,ModMap!$A$2:$B$21,2,FALSE)&amp;"'!AE:AE"),MATCH($K944,INDIRECT("'"&amp;VLOOKUP($C944,ModMap!$A$2:$B$21,2,FALSE)&amp;"'!$K:$K"),0)),"")</f>
        <v>Not Started</v>
      </c>
      <c r="AF944" s="50" t="str">
        <f t="array" ref="AF944">IFERROR(INDEX(INDIRECT("'"&amp;VLOOKUP($C944,ModMap!$A$2:$B$21,2,FALSE)&amp;"'!AF:AF"),MATCH($K944,INDIRECT("'"&amp;VLOOKUP($C944,ModMap!$A$2:$B$21,2,FALSE)&amp;"'!$K:$K"),0)),"")</f>
        <v>Unassigned</v>
      </c>
      <c r="AG944" s="48" t="s">
        <v>33</v>
      </c>
      <c r="AH944" s="50" t="str">
        <f t="array" ref="AH944">IFERROR(INDEX(INDIRECT("'"&amp;VLOOKUP($C944,ModMap!$A$2:$B$21,2,FALSE)&amp;"'!AH:AH"),MATCH($K944,INDIRECT("'"&amp;VLOOKUP($C944,ModMap!$A$2:$B$21,2,FALSE)&amp;"'!$K:$K"),0)),"")</f>
        <v>Not Started</v>
      </c>
      <c r="AI944" s="50" t="str">
        <f t="array" ref="AI944">IFERROR(INDEX(INDIRECT("'"&amp;VLOOKUP($C944,ModMap!$A$2:$B$21,2,FALSE)&amp;"'!AI:AI"),MATCH($K944,INDIRECT("'"&amp;VLOOKUP($C944,ModMap!$A$2:$B$21,2,FALSE)&amp;"'!$K:$K"),0)),"")</f>
        <v>Unassigned</v>
      </c>
      <c r="AJ944" s="44" t="s">
        <v>36</v>
      </c>
      <c r="AK944" s="50" t="str">
        <f t="array" ref="AK944">IFERROR(INDEX(INDIRECT("'"&amp;VLOOKUP($C944,ModMap!$A$2:$B$21,2,FALSE)&amp;"'!AK:AK"),MATCH($K944,INDIRECT("'"&amp;VLOOKUP($C944,ModMap!$A$2:$B$21,2,FALSE)&amp;"'!$K:$K"),0)),"")</f>
        <v>N/A</v>
      </c>
      <c r="AL944" s="50" t="str">
        <f t="array" ref="AL944">IFERROR(INDEX(INDIRECT("'"&amp;VLOOKUP($C944,ModMap!$A$2:$B$21,2,FALSE)&amp;"'!AL:AL"),MATCH($K944,INDIRECT("'"&amp;VLOOKUP($C944,ModMap!$A$2:$B$21,2,FALSE)&amp;"'!$K:$K"),0)),"")</f>
        <v/>
      </c>
      <c r="AM944" s="50">
        <f t="shared" si="1"/>
        <v>3</v>
      </c>
      <c r="AN944" s="50" t="str">
        <f t="shared" si="2"/>
        <v>Not Started</v>
      </c>
      <c r="AO944" s="51" t="str">
        <f t="array" ref="AO944">IFERROR(INDEX(INDIRECT("'"&amp;VLOOKUP($C944,ModMap!$A$2:$B$21,2,FALSE)&amp;"'!AO:AO"),MATCH($K944,INDIRECT("'"&amp;VLOOKUP($C944,ModMap!$A$2:$B$21,2,FALSE)&amp;"'!$K:$K"),0)),"")</f>
        <v/>
      </c>
      <c r="AP944" s="49" t="str">
        <f t="array" ref="AP944">IFERROR(HYPERLINK("#'"&amp;VLOOKUP($C944,ModMap!$A$2:$B$21,2,FALSE)&amp;"'!V"&amp;MATCH($K944,INDIRECT("'"&amp;VLOOKUP($C944,ModMap!$A$2:$B$21,2,FALSE)&amp;"'!$K:$K"),0),"Edit on module sheet"),"")</f>
        <v>Edit on module sheet</v>
      </c>
    </row>
    <row r="945" ht="42.0" customHeight="1">
      <c r="A945" s="39">
        <v>943.0</v>
      </c>
      <c r="B945" s="39">
        <v>943.0</v>
      </c>
      <c r="C945" s="39" t="s">
        <v>136</v>
      </c>
      <c r="D945" s="40" t="s">
        <v>137</v>
      </c>
      <c r="E945" s="30" t="s">
        <v>62</v>
      </c>
      <c r="F945" s="30" t="s">
        <v>3042</v>
      </c>
      <c r="G945" s="40" t="s">
        <v>3043</v>
      </c>
      <c r="H945" s="39" t="s">
        <v>3186</v>
      </c>
      <c r="I945" s="39" t="s">
        <v>3187</v>
      </c>
      <c r="J945" s="40" t="s">
        <v>3188</v>
      </c>
      <c r="K945" s="39" t="s">
        <v>3200</v>
      </c>
      <c r="L945" s="40" t="s">
        <v>3201</v>
      </c>
      <c r="M945" s="47" t="s">
        <v>200</v>
      </c>
      <c r="N945" s="39" t="s">
        <v>3049</v>
      </c>
      <c r="O945" s="39" t="s">
        <v>3191</v>
      </c>
      <c r="P945" s="40" t="s">
        <v>3192</v>
      </c>
      <c r="Q945" s="40" t="s">
        <v>3193</v>
      </c>
      <c r="R945" s="39" t="s">
        <v>3053</v>
      </c>
      <c r="S945" s="39" t="s">
        <v>1928</v>
      </c>
      <c r="T945" s="39" t="str">
        <f t="array" ref="T945">IFERROR(INDEX(INDIRECT("'"&amp;VLOOKUP($C945,ModMap!$A$2:$B$21,2,FALSE)&amp;"'!T:T"),MATCH($K945,INDIRECT("'"&amp;VLOOKUP($C945,ModMap!$A$2:$B$21,2,FALSE)&amp;"'!$K:$K"),0)),"")</f>
        <v>Unassigned</v>
      </c>
      <c r="U945" s="48" t="s">
        <v>33</v>
      </c>
      <c r="V945" s="39" t="str">
        <f t="array" ref="V945">IFERROR(INDEX(INDIRECT("'"&amp;VLOOKUP($C945,ModMap!$A$2:$B$21,2,FALSE)&amp;"'!V:V"),MATCH($K945,INDIRECT("'"&amp;VLOOKUP($C945,ModMap!$A$2:$B$21,2,FALSE)&amp;"'!$K:$K"),0)),"")</f>
        <v>Not Started</v>
      </c>
      <c r="W945" s="39" t="str">
        <f t="array" ref="W945">IFERROR(INDEX(INDIRECT("'"&amp;VLOOKUP($C945,ModMap!$A$2:$B$21,2,FALSE)&amp;"'!W:W"),MATCH($K945,INDIRECT("'"&amp;VLOOKUP($C945,ModMap!$A$2:$B$21,2,FALSE)&amp;"'!$K:$K"),0)),"")</f>
        <v>Unassigned</v>
      </c>
      <c r="X945" s="44" t="s">
        <v>36</v>
      </c>
      <c r="Y945" s="39" t="str">
        <f t="array" ref="Y945">IFERROR(INDEX(INDIRECT("'"&amp;VLOOKUP($C945,ModMap!$A$2:$B$21,2,FALSE)&amp;"'!Y:Y"),MATCH($K945,INDIRECT("'"&amp;VLOOKUP($C945,ModMap!$A$2:$B$21,2,FALSE)&amp;"'!$K:$K"),0)),"")</f>
        <v>N/A</v>
      </c>
      <c r="Z945" s="39" t="str">
        <f t="array" ref="Z945">IFERROR(INDEX(INDIRECT("'"&amp;VLOOKUP($C945,ModMap!$A$2:$B$21,2,FALSE)&amp;"'!Z:Z"),MATCH($K945,INDIRECT("'"&amp;VLOOKUP($C945,ModMap!$A$2:$B$21,2,FALSE)&amp;"'!$K:$K"),0)),"")</f>
        <v/>
      </c>
      <c r="AA945" s="44" t="s">
        <v>36</v>
      </c>
      <c r="AB945" s="39" t="str">
        <f t="array" ref="AB945">IFERROR(INDEX(INDIRECT("'"&amp;VLOOKUP($C945,ModMap!$A$2:$B$21,2,FALSE)&amp;"'!AB:AB"),MATCH($K945,INDIRECT("'"&amp;VLOOKUP($C945,ModMap!$A$2:$B$21,2,FALSE)&amp;"'!$K:$K"),0)),"")</f>
        <v>N/A</v>
      </c>
      <c r="AC945" s="39" t="str">
        <f t="array" ref="AC945">IFERROR(INDEX(INDIRECT("'"&amp;VLOOKUP($C945,ModMap!$A$2:$B$21,2,FALSE)&amp;"'!AC:AC"),MATCH($K945,INDIRECT("'"&amp;VLOOKUP($C945,ModMap!$A$2:$B$21,2,FALSE)&amp;"'!$K:$K"),0)),"")</f>
        <v/>
      </c>
      <c r="AD945" s="44" t="s">
        <v>36</v>
      </c>
      <c r="AE945" s="39" t="str">
        <f t="array" ref="AE945">IFERROR(INDEX(INDIRECT("'"&amp;VLOOKUP($C945,ModMap!$A$2:$B$21,2,FALSE)&amp;"'!AE:AE"),MATCH($K945,INDIRECT("'"&amp;VLOOKUP($C945,ModMap!$A$2:$B$21,2,FALSE)&amp;"'!$K:$K"),0)),"")</f>
        <v>N/A</v>
      </c>
      <c r="AF945" s="39" t="str">
        <f t="array" ref="AF945">IFERROR(INDEX(INDIRECT("'"&amp;VLOOKUP($C945,ModMap!$A$2:$B$21,2,FALSE)&amp;"'!AF:AF"),MATCH($K945,INDIRECT("'"&amp;VLOOKUP($C945,ModMap!$A$2:$B$21,2,FALSE)&amp;"'!$K:$K"),0)),"")</f>
        <v/>
      </c>
      <c r="AG945" s="48" t="s">
        <v>33</v>
      </c>
      <c r="AH945" s="39" t="str">
        <f t="array" ref="AH945">IFERROR(INDEX(INDIRECT("'"&amp;VLOOKUP($C945,ModMap!$A$2:$B$21,2,FALSE)&amp;"'!AH:AH"),MATCH($K945,INDIRECT("'"&amp;VLOOKUP($C945,ModMap!$A$2:$B$21,2,FALSE)&amp;"'!$K:$K"),0)),"")</f>
        <v>Not Started</v>
      </c>
      <c r="AI945" s="39" t="str">
        <f t="array" ref="AI945">IFERROR(INDEX(INDIRECT("'"&amp;VLOOKUP($C945,ModMap!$A$2:$B$21,2,FALSE)&amp;"'!AI:AI"),MATCH($K945,INDIRECT("'"&amp;VLOOKUP($C945,ModMap!$A$2:$B$21,2,FALSE)&amp;"'!$K:$K"),0)),"")</f>
        <v>Unassigned</v>
      </c>
      <c r="AJ945" s="44" t="s">
        <v>36</v>
      </c>
      <c r="AK945" s="39" t="str">
        <f t="array" ref="AK945">IFERROR(INDEX(INDIRECT("'"&amp;VLOOKUP($C945,ModMap!$A$2:$B$21,2,FALSE)&amp;"'!AK:AK"),MATCH($K945,INDIRECT("'"&amp;VLOOKUP($C945,ModMap!$A$2:$B$21,2,FALSE)&amp;"'!$K:$K"),0)),"")</f>
        <v>N/A</v>
      </c>
      <c r="AL945" s="39" t="str">
        <f t="array" ref="AL945">IFERROR(INDEX(INDIRECT("'"&amp;VLOOKUP($C945,ModMap!$A$2:$B$21,2,FALSE)&amp;"'!AL:AL"),MATCH($K945,INDIRECT("'"&amp;VLOOKUP($C945,ModMap!$A$2:$B$21,2,FALSE)&amp;"'!$K:$K"),0)),"")</f>
        <v/>
      </c>
      <c r="AM945" s="39">
        <f t="shared" si="1"/>
        <v>2</v>
      </c>
      <c r="AN945" s="39" t="str">
        <f t="shared" si="2"/>
        <v>Not Started</v>
      </c>
      <c r="AO945" s="40" t="str">
        <f t="array" ref="AO945">IFERROR(INDEX(INDIRECT("'"&amp;VLOOKUP($C945,ModMap!$A$2:$B$21,2,FALSE)&amp;"'!AO:AO"),MATCH($K945,INDIRECT("'"&amp;VLOOKUP($C945,ModMap!$A$2:$B$21,2,FALSE)&amp;"'!$K:$K"),0)),"")</f>
        <v/>
      </c>
      <c r="AP945" s="49" t="str">
        <f t="array" ref="AP945">IFERROR(HYPERLINK("#'"&amp;VLOOKUP($C945,ModMap!$A$2:$B$21,2,FALSE)&amp;"'!V"&amp;MATCH($K945,INDIRECT("'"&amp;VLOOKUP($C945,ModMap!$A$2:$B$21,2,FALSE)&amp;"'!$K:$K"),0),"Edit on module sheet"),"")</f>
        <v>Edit on module sheet</v>
      </c>
    </row>
    <row r="946" ht="42.0" customHeight="1">
      <c r="A946" s="50">
        <v>944.0</v>
      </c>
      <c r="B946" s="50">
        <v>944.0</v>
      </c>
      <c r="C946" s="50" t="s">
        <v>136</v>
      </c>
      <c r="D946" s="51" t="s">
        <v>137</v>
      </c>
      <c r="E946" s="31" t="s">
        <v>69</v>
      </c>
      <c r="F946" s="30" t="s">
        <v>3042</v>
      </c>
      <c r="G946" s="51" t="s">
        <v>3043</v>
      </c>
      <c r="H946" s="50" t="s">
        <v>3186</v>
      </c>
      <c r="I946" s="50" t="s">
        <v>3187</v>
      </c>
      <c r="J946" s="51" t="s">
        <v>3188</v>
      </c>
      <c r="K946" s="50" t="s">
        <v>4057</v>
      </c>
      <c r="L946" s="51" t="s">
        <v>4058</v>
      </c>
      <c r="M946" s="48" t="s">
        <v>434</v>
      </c>
      <c r="N946" s="50" t="s">
        <v>3049</v>
      </c>
      <c r="O946" s="50" t="s">
        <v>3191</v>
      </c>
      <c r="P946" s="51" t="s">
        <v>3192</v>
      </c>
      <c r="Q946" s="51" t="s">
        <v>3193</v>
      </c>
      <c r="R946" s="50" t="s">
        <v>3053</v>
      </c>
      <c r="S946" s="50" t="s">
        <v>69</v>
      </c>
      <c r="T946" s="50" t="str">
        <f t="array" ref="T946">IFERROR(INDEX(INDIRECT("'"&amp;VLOOKUP($C946,ModMap!$A$2:$B$21,2,FALSE)&amp;"'!T:T"),MATCH($K946,INDIRECT("'"&amp;VLOOKUP($C946,ModMap!$A$2:$B$21,2,FALSE)&amp;"'!$K:$K"),0)),"")</f>
        <v>Unassigned</v>
      </c>
      <c r="U946" s="48" t="s">
        <v>33</v>
      </c>
      <c r="V946" s="50" t="str">
        <f t="array" ref="V946">IFERROR(INDEX(INDIRECT("'"&amp;VLOOKUP($C946,ModMap!$A$2:$B$21,2,FALSE)&amp;"'!V:V"),MATCH($K946,INDIRECT("'"&amp;VLOOKUP($C946,ModMap!$A$2:$B$21,2,FALSE)&amp;"'!$K:$K"),0)),"")</f>
        <v>Not Started</v>
      </c>
      <c r="W946" s="50" t="str">
        <f t="array" ref="W946">IFERROR(INDEX(INDIRECT("'"&amp;VLOOKUP($C946,ModMap!$A$2:$B$21,2,FALSE)&amp;"'!W:W"),MATCH($K946,INDIRECT("'"&amp;VLOOKUP($C946,ModMap!$A$2:$B$21,2,FALSE)&amp;"'!$K:$K"),0)),"")</f>
        <v>Unassigned</v>
      </c>
      <c r="X946" s="44" t="s">
        <v>36</v>
      </c>
      <c r="Y946" s="50" t="str">
        <f t="array" ref="Y946">IFERROR(INDEX(INDIRECT("'"&amp;VLOOKUP($C946,ModMap!$A$2:$B$21,2,FALSE)&amp;"'!Y:Y"),MATCH($K946,INDIRECT("'"&amp;VLOOKUP($C946,ModMap!$A$2:$B$21,2,FALSE)&amp;"'!$K:$K"),0)),"")</f>
        <v>N/A</v>
      </c>
      <c r="Z946" s="50" t="str">
        <f t="array" ref="Z946">IFERROR(INDEX(INDIRECT("'"&amp;VLOOKUP($C946,ModMap!$A$2:$B$21,2,FALSE)&amp;"'!Z:Z"),MATCH($K946,INDIRECT("'"&amp;VLOOKUP($C946,ModMap!$A$2:$B$21,2,FALSE)&amp;"'!$K:$K"),0)),"")</f>
        <v/>
      </c>
      <c r="AA946" s="44" t="s">
        <v>36</v>
      </c>
      <c r="AB946" s="50" t="str">
        <f t="array" ref="AB946">IFERROR(INDEX(INDIRECT("'"&amp;VLOOKUP($C946,ModMap!$A$2:$B$21,2,FALSE)&amp;"'!AB:AB"),MATCH($K946,INDIRECT("'"&amp;VLOOKUP($C946,ModMap!$A$2:$B$21,2,FALSE)&amp;"'!$K:$K"),0)),"")</f>
        <v>N/A</v>
      </c>
      <c r="AC946" s="50" t="str">
        <f t="array" ref="AC946">IFERROR(INDEX(INDIRECT("'"&amp;VLOOKUP($C946,ModMap!$A$2:$B$21,2,FALSE)&amp;"'!AC:AC"),MATCH($K946,INDIRECT("'"&amp;VLOOKUP($C946,ModMap!$A$2:$B$21,2,FALSE)&amp;"'!$K:$K"),0)),"")</f>
        <v/>
      </c>
      <c r="AD946" s="48" t="s">
        <v>33</v>
      </c>
      <c r="AE946" s="50" t="str">
        <f t="array" ref="AE946">IFERROR(INDEX(INDIRECT("'"&amp;VLOOKUP($C946,ModMap!$A$2:$B$21,2,FALSE)&amp;"'!AE:AE"),MATCH($K946,INDIRECT("'"&amp;VLOOKUP($C946,ModMap!$A$2:$B$21,2,FALSE)&amp;"'!$K:$K"),0)),"")</f>
        <v>Not Started</v>
      </c>
      <c r="AF946" s="50" t="str">
        <f t="array" ref="AF946">IFERROR(INDEX(INDIRECT("'"&amp;VLOOKUP($C946,ModMap!$A$2:$B$21,2,FALSE)&amp;"'!AF:AF"),MATCH($K946,INDIRECT("'"&amp;VLOOKUP($C946,ModMap!$A$2:$B$21,2,FALSE)&amp;"'!$K:$K"),0)),"")</f>
        <v>Unassigned</v>
      </c>
      <c r="AG946" s="48" t="s">
        <v>33</v>
      </c>
      <c r="AH946" s="50" t="str">
        <f t="array" ref="AH946">IFERROR(INDEX(INDIRECT("'"&amp;VLOOKUP($C946,ModMap!$A$2:$B$21,2,FALSE)&amp;"'!AH:AH"),MATCH($K946,INDIRECT("'"&amp;VLOOKUP($C946,ModMap!$A$2:$B$21,2,FALSE)&amp;"'!$K:$K"),0)),"")</f>
        <v>Not Started</v>
      </c>
      <c r="AI946" s="50" t="str">
        <f t="array" ref="AI946">IFERROR(INDEX(INDIRECT("'"&amp;VLOOKUP($C946,ModMap!$A$2:$B$21,2,FALSE)&amp;"'!AI:AI"),MATCH($K946,INDIRECT("'"&amp;VLOOKUP($C946,ModMap!$A$2:$B$21,2,FALSE)&amp;"'!$K:$K"),0)),"")</f>
        <v>Unassigned</v>
      </c>
      <c r="AJ946" s="44" t="s">
        <v>36</v>
      </c>
      <c r="AK946" s="50" t="str">
        <f t="array" ref="AK946">IFERROR(INDEX(INDIRECT("'"&amp;VLOOKUP($C946,ModMap!$A$2:$B$21,2,FALSE)&amp;"'!AK:AK"),MATCH($K946,INDIRECT("'"&amp;VLOOKUP($C946,ModMap!$A$2:$B$21,2,FALSE)&amp;"'!$K:$K"),0)),"")</f>
        <v>N/A</v>
      </c>
      <c r="AL946" s="50" t="str">
        <f t="array" ref="AL946">IFERROR(INDEX(INDIRECT("'"&amp;VLOOKUP($C946,ModMap!$A$2:$B$21,2,FALSE)&amp;"'!AL:AL"),MATCH($K946,INDIRECT("'"&amp;VLOOKUP($C946,ModMap!$A$2:$B$21,2,FALSE)&amp;"'!$K:$K"),0)),"")</f>
        <v/>
      </c>
      <c r="AM946" s="50">
        <f t="shared" si="1"/>
        <v>3</v>
      </c>
      <c r="AN946" s="50" t="str">
        <f t="shared" si="2"/>
        <v>Not Started</v>
      </c>
      <c r="AO946" s="51" t="str">
        <f t="array" ref="AO946">IFERROR(INDEX(INDIRECT("'"&amp;VLOOKUP($C946,ModMap!$A$2:$B$21,2,FALSE)&amp;"'!AO:AO"),MATCH($K946,INDIRECT("'"&amp;VLOOKUP($C946,ModMap!$A$2:$B$21,2,FALSE)&amp;"'!$K:$K"),0)),"")</f>
        <v/>
      </c>
      <c r="AP946" s="49" t="str">
        <f t="array" ref="AP946">IFERROR(HYPERLINK("#'"&amp;VLOOKUP($C946,ModMap!$A$2:$B$21,2,FALSE)&amp;"'!V"&amp;MATCH($K946,INDIRECT("'"&amp;VLOOKUP($C946,ModMap!$A$2:$B$21,2,FALSE)&amp;"'!$K:$K"),0),"Edit on module sheet"),"")</f>
        <v>Edit on module sheet</v>
      </c>
    </row>
    <row r="947" ht="42.0" customHeight="1">
      <c r="A947" s="39">
        <v>945.0</v>
      </c>
      <c r="B947" s="39">
        <v>945.0</v>
      </c>
      <c r="C947" s="39" t="s">
        <v>136</v>
      </c>
      <c r="D947" s="40" t="s">
        <v>137</v>
      </c>
      <c r="E947" s="30" t="s">
        <v>62</v>
      </c>
      <c r="F947" s="30" t="s">
        <v>3042</v>
      </c>
      <c r="G947" s="40" t="s">
        <v>3043</v>
      </c>
      <c r="H947" s="39" t="s">
        <v>3204</v>
      </c>
      <c r="I947" s="39" t="s">
        <v>3205</v>
      </c>
      <c r="J947" s="40" t="s">
        <v>3206</v>
      </c>
      <c r="K947" s="39" t="s">
        <v>3207</v>
      </c>
      <c r="L947" s="40" t="s">
        <v>3208</v>
      </c>
      <c r="M947" s="47" t="s">
        <v>200</v>
      </c>
      <c r="N947" s="39" t="s">
        <v>3049</v>
      </c>
      <c r="O947" s="39" t="s">
        <v>3209</v>
      </c>
      <c r="P947" s="40" t="s">
        <v>3210</v>
      </c>
      <c r="Q947" s="40" t="s">
        <v>3211</v>
      </c>
      <c r="R947" s="39" t="s">
        <v>3053</v>
      </c>
      <c r="S947" s="39" t="s">
        <v>1911</v>
      </c>
      <c r="T947" s="39" t="str">
        <f t="array" ref="T947">IFERROR(INDEX(INDIRECT("'"&amp;VLOOKUP($C947,ModMap!$A$2:$B$21,2,FALSE)&amp;"'!T:T"),MATCH($K947,INDIRECT("'"&amp;VLOOKUP($C947,ModMap!$A$2:$B$21,2,FALSE)&amp;"'!$K:$K"),0)),"")</f>
        <v>Unassigned</v>
      </c>
      <c r="U947" s="48" t="s">
        <v>33</v>
      </c>
      <c r="V947" s="39" t="str">
        <f t="array" ref="V947">IFERROR(INDEX(INDIRECT("'"&amp;VLOOKUP($C947,ModMap!$A$2:$B$21,2,FALSE)&amp;"'!V:V"),MATCH($K947,INDIRECT("'"&amp;VLOOKUP($C947,ModMap!$A$2:$B$21,2,FALSE)&amp;"'!$K:$K"),0)),"")</f>
        <v>Not Started</v>
      </c>
      <c r="W947" s="39" t="str">
        <f t="array" ref="W947">IFERROR(INDEX(INDIRECT("'"&amp;VLOOKUP($C947,ModMap!$A$2:$B$21,2,FALSE)&amp;"'!W:W"),MATCH($K947,INDIRECT("'"&amp;VLOOKUP($C947,ModMap!$A$2:$B$21,2,FALSE)&amp;"'!$K:$K"),0)),"")</f>
        <v>Unassigned</v>
      </c>
      <c r="X947" s="44" t="s">
        <v>36</v>
      </c>
      <c r="Y947" s="39" t="str">
        <f t="array" ref="Y947">IFERROR(INDEX(INDIRECT("'"&amp;VLOOKUP($C947,ModMap!$A$2:$B$21,2,FALSE)&amp;"'!Y:Y"),MATCH($K947,INDIRECT("'"&amp;VLOOKUP($C947,ModMap!$A$2:$B$21,2,FALSE)&amp;"'!$K:$K"),0)),"")</f>
        <v>N/A</v>
      </c>
      <c r="Z947" s="39" t="str">
        <f t="array" ref="Z947">IFERROR(INDEX(INDIRECT("'"&amp;VLOOKUP($C947,ModMap!$A$2:$B$21,2,FALSE)&amp;"'!Z:Z"),MATCH($K947,INDIRECT("'"&amp;VLOOKUP($C947,ModMap!$A$2:$B$21,2,FALSE)&amp;"'!$K:$K"),0)),"")</f>
        <v/>
      </c>
      <c r="AA947" s="44" t="s">
        <v>36</v>
      </c>
      <c r="AB947" s="39" t="str">
        <f t="array" ref="AB947">IFERROR(INDEX(INDIRECT("'"&amp;VLOOKUP($C947,ModMap!$A$2:$B$21,2,FALSE)&amp;"'!AB:AB"),MATCH($K947,INDIRECT("'"&amp;VLOOKUP($C947,ModMap!$A$2:$B$21,2,FALSE)&amp;"'!$K:$K"),0)),"")</f>
        <v>N/A</v>
      </c>
      <c r="AC947" s="39" t="str">
        <f t="array" ref="AC947">IFERROR(INDEX(INDIRECT("'"&amp;VLOOKUP($C947,ModMap!$A$2:$B$21,2,FALSE)&amp;"'!AC:AC"),MATCH($K947,INDIRECT("'"&amp;VLOOKUP($C947,ModMap!$A$2:$B$21,2,FALSE)&amp;"'!$K:$K"),0)),"")</f>
        <v/>
      </c>
      <c r="AD947" s="44" t="s">
        <v>36</v>
      </c>
      <c r="AE947" s="39" t="str">
        <f t="array" ref="AE947">IFERROR(INDEX(INDIRECT("'"&amp;VLOOKUP($C947,ModMap!$A$2:$B$21,2,FALSE)&amp;"'!AE:AE"),MATCH($K947,INDIRECT("'"&amp;VLOOKUP($C947,ModMap!$A$2:$B$21,2,FALSE)&amp;"'!$K:$K"),0)),"")</f>
        <v>N/A</v>
      </c>
      <c r="AF947" s="39" t="str">
        <f t="array" ref="AF947">IFERROR(INDEX(INDIRECT("'"&amp;VLOOKUP($C947,ModMap!$A$2:$B$21,2,FALSE)&amp;"'!AF:AF"),MATCH($K947,INDIRECT("'"&amp;VLOOKUP($C947,ModMap!$A$2:$B$21,2,FALSE)&amp;"'!$K:$K"),0)),"")</f>
        <v/>
      </c>
      <c r="AG947" s="48" t="s">
        <v>33</v>
      </c>
      <c r="AH947" s="39" t="str">
        <f t="array" ref="AH947">IFERROR(INDEX(INDIRECT("'"&amp;VLOOKUP($C947,ModMap!$A$2:$B$21,2,FALSE)&amp;"'!AH:AH"),MATCH($K947,INDIRECT("'"&amp;VLOOKUP($C947,ModMap!$A$2:$B$21,2,FALSE)&amp;"'!$K:$K"),0)),"")</f>
        <v>Not Started</v>
      </c>
      <c r="AI947" s="39" t="str">
        <f t="array" ref="AI947">IFERROR(INDEX(INDIRECT("'"&amp;VLOOKUP($C947,ModMap!$A$2:$B$21,2,FALSE)&amp;"'!AI:AI"),MATCH($K947,INDIRECT("'"&amp;VLOOKUP($C947,ModMap!$A$2:$B$21,2,FALSE)&amp;"'!$K:$K"),0)),"")</f>
        <v>Unassigned</v>
      </c>
      <c r="AJ947" s="44" t="s">
        <v>36</v>
      </c>
      <c r="AK947" s="39" t="str">
        <f t="array" ref="AK947">IFERROR(INDEX(INDIRECT("'"&amp;VLOOKUP($C947,ModMap!$A$2:$B$21,2,FALSE)&amp;"'!AK:AK"),MATCH($K947,INDIRECT("'"&amp;VLOOKUP($C947,ModMap!$A$2:$B$21,2,FALSE)&amp;"'!$K:$K"),0)),"")</f>
        <v>N/A</v>
      </c>
      <c r="AL947" s="39" t="str">
        <f t="array" ref="AL947">IFERROR(INDEX(INDIRECT("'"&amp;VLOOKUP($C947,ModMap!$A$2:$B$21,2,FALSE)&amp;"'!AL:AL"),MATCH($K947,INDIRECT("'"&amp;VLOOKUP($C947,ModMap!$A$2:$B$21,2,FALSE)&amp;"'!$K:$K"),0)),"")</f>
        <v/>
      </c>
      <c r="AM947" s="39">
        <f t="shared" si="1"/>
        <v>2</v>
      </c>
      <c r="AN947" s="39" t="str">
        <f t="shared" si="2"/>
        <v>Not Started</v>
      </c>
      <c r="AO947" s="40" t="str">
        <f t="array" ref="AO947">IFERROR(INDEX(INDIRECT("'"&amp;VLOOKUP($C947,ModMap!$A$2:$B$21,2,FALSE)&amp;"'!AO:AO"),MATCH($K947,INDIRECT("'"&amp;VLOOKUP($C947,ModMap!$A$2:$B$21,2,FALSE)&amp;"'!$K:$K"),0)),"")</f>
        <v/>
      </c>
      <c r="AP947" s="49" t="str">
        <f t="array" ref="AP947">IFERROR(HYPERLINK("#'"&amp;VLOOKUP($C947,ModMap!$A$2:$B$21,2,FALSE)&amp;"'!V"&amp;MATCH($K947,INDIRECT("'"&amp;VLOOKUP($C947,ModMap!$A$2:$B$21,2,FALSE)&amp;"'!$K:$K"),0),"Edit on module sheet"),"")</f>
        <v>Edit on module sheet</v>
      </c>
    </row>
    <row r="948" ht="42.0" customHeight="1">
      <c r="A948" s="50">
        <v>946.0</v>
      </c>
      <c r="B948" s="50">
        <v>946.0</v>
      </c>
      <c r="C948" s="50" t="s">
        <v>136</v>
      </c>
      <c r="D948" s="51" t="s">
        <v>137</v>
      </c>
      <c r="E948" s="30" t="s">
        <v>62</v>
      </c>
      <c r="F948" s="30" t="s">
        <v>3042</v>
      </c>
      <c r="G948" s="51" t="s">
        <v>3043</v>
      </c>
      <c r="H948" s="50" t="s">
        <v>3204</v>
      </c>
      <c r="I948" s="50" t="s">
        <v>3205</v>
      </c>
      <c r="J948" s="51" t="s">
        <v>3206</v>
      </c>
      <c r="K948" s="50" t="s">
        <v>3214</v>
      </c>
      <c r="L948" s="51" t="s">
        <v>3215</v>
      </c>
      <c r="M948" s="47" t="s">
        <v>200</v>
      </c>
      <c r="N948" s="50" t="s">
        <v>3049</v>
      </c>
      <c r="O948" s="50" t="s">
        <v>3209</v>
      </c>
      <c r="P948" s="51" t="s">
        <v>3210</v>
      </c>
      <c r="Q948" s="51" t="s">
        <v>3211</v>
      </c>
      <c r="R948" s="50" t="s">
        <v>3053</v>
      </c>
      <c r="S948" s="50" t="s">
        <v>1920</v>
      </c>
      <c r="T948" s="50" t="str">
        <f t="array" ref="T948">IFERROR(INDEX(INDIRECT("'"&amp;VLOOKUP($C948,ModMap!$A$2:$B$21,2,FALSE)&amp;"'!T:T"),MATCH($K948,INDIRECT("'"&amp;VLOOKUP($C948,ModMap!$A$2:$B$21,2,FALSE)&amp;"'!$K:$K"),0)),"")</f>
        <v>Unassigned</v>
      </c>
      <c r="U948" s="48" t="s">
        <v>33</v>
      </c>
      <c r="V948" s="50" t="str">
        <f t="array" ref="V948">IFERROR(INDEX(INDIRECT("'"&amp;VLOOKUP($C948,ModMap!$A$2:$B$21,2,FALSE)&amp;"'!V:V"),MATCH($K948,INDIRECT("'"&amp;VLOOKUP($C948,ModMap!$A$2:$B$21,2,FALSE)&amp;"'!$K:$K"),0)),"")</f>
        <v>Not Started</v>
      </c>
      <c r="W948" s="50" t="str">
        <f t="array" ref="W948">IFERROR(INDEX(INDIRECT("'"&amp;VLOOKUP($C948,ModMap!$A$2:$B$21,2,FALSE)&amp;"'!W:W"),MATCH($K948,INDIRECT("'"&amp;VLOOKUP($C948,ModMap!$A$2:$B$21,2,FALSE)&amp;"'!$K:$K"),0)),"")</f>
        <v>Unassigned</v>
      </c>
      <c r="X948" s="44" t="s">
        <v>36</v>
      </c>
      <c r="Y948" s="50" t="str">
        <f t="array" ref="Y948">IFERROR(INDEX(INDIRECT("'"&amp;VLOOKUP($C948,ModMap!$A$2:$B$21,2,FALSE)&amp;"'!Y:Y"),MATCH($K948,INDIRECT("'"&amp;VLOOKUP($C948,ModMap!$A$2:$B$21,2,FALSE)&amp;"'!$K:$K"),0)),"")</f>
        <v>N/A</v>
      </c>
      <c r="Z948" s="50" t="str">
        <f t="array" ref="Z948">IFERROR(INDEX(INDIRECT("'"&amp;VLOOKUP($C948,ModMap!$A$2:$B$21,2,FALSE)&amp;"'!Z:Z"),MATCH($K948,INDIRECT("'"&amp;VLOOKUP($C948,ModMap!$A$2:$B$21,2,FALSE)&amp;"'!$K:$K"),0)),"")</f>
        <v/>
      </c>
      <c r="AA948" s="44" t="s">
        <v>36</v>
      </c>
      <c r="AB948" s="50" t="str">
        <f t="array" ref="AB948">IFERROR(INDEX(INDIRECT("'"&amp;VLOOKUP($C948,ModMap!$A$2:$B$21,2,FALSE)&amp;"'!AB:AB"),MATCH($K948,INDIRECT("'"&amp;VLOOKUP($C948,ModMap!$A$2:$B$21,2,FALSE)&amp;"'!$K:$K"),0)),"")</f>
        <v>N/A</v>
      </c>
      <c r="AC948" s="50" t="str">
        <f t="array" ref="AC948">IFERROR(INDEX(INDIRECT("'"&amp;VLOOKUP($C948,ModMap!$A$2:$B$21,2,FALSE)&amp;"'!AC:AC"),MATCH($K948,INDIRECT("'"&amp;VLOOKUP($C948,ModMap!$A$2:$B$21,2,FALSE)&amp;"'!$K:$K"),0)),"")</f>
        <v/>
      </c>
      <c r="AD948" s="48" t="s">
        <v>33</v>
      </c>
      <c r="AE948" s="50" t="str">
        <f t="array" ref="AE948">IFERROR(INDEX(INDIRECT("'"&amp;VLOOKUP($C948,ModMap!$A$2:$B$21,2,FALSE)&amp;"'!AE:AE"),MATCH($K948,INDIRECT("'"&amp;VLOOKUP($C948,ModMap!$A$2:$B$21,2,FALSE)&amp;"'!$K:$K"),0)),"")</f>
        <v>Not Started</v>
      </c>
      <c r="AF948" s="50" t="str">
        <f t="array" ref="AF948">IFERROR(INDEX(INDIRECT("'"&amp;VLOOKUP($C948,ModMap!$A$2:$B$21,2,FALSE)&amp;"'!AF:AF"),MATCH($K948,INDIRECT("'"&amp;VLOOKUP($C948,ModMap!$A$2:$B$21,2,FALSE)&amp;"'!$K:$K"),0)),"")</f>
        <v>Unassigned</v>
      </c>
      <c r="AG948" s="48" t="s">
        <v>33</v>
      </c>
      <c r="AH948" s="50" t="str">
        <f t="array" ref="AH948">IFERROR(INDEX(INDIRECT("'"&amp;VLOOKUP($C948,ModMap!$A$2:$B$21,2,FALSE)&amp;"'!AH:AH"),MATCH($K948,INDIRECT("'"&amp;VLOOKUP($C948,ModMap!$A$2:$B$21,2,FALSE)&amp;"'!$K:$K"),0)),"")</f>
        <v>Not Started</v>
      </c>
      <c r="AI948" s="50" t="str">
        <f t="array" ref="AI948">IFERROR(INDEX(INDIRECT("'"&amp;VLOOKUP($C948,ModMap!$A$2:$B$21,2,FALSE)&amp;"'!AI:AI"),MATCH($K948,INDIRECT("'"&amp;VLOOKUP($C948,ModMap!$A$2:$B$21,2,FALSE)&amp;"'!$K:$K"),0)),"")</f>
        <v>Unassigned</v>
      </c>
      <c r="AJ948" s="44" t="s">
        <v>36</v>
      </c>
      <c r="AK948" s="50" t="str">
        <f t="array" ref="AK948">IFERROR(INDEX(INDIRECT("'"&amp;VLOOKUP($C948,ModMap!$A$2:$B$21,2,FALSE)&amp;"'!AK:AK"),MATCH($K948,INDIRECT("'"&amp;VLOOKUP($C948,ModMap!$A$2:$B$21,2,FALSE)&amp;"'!$K:$K"),0)),"")</f>
        <v>N/A</v>
      </c>
      <c r="AL948" s="50" t="str">
        <f t="array" ref="AL948">IFERROR(INDEX(INDIRECT("'"&amp;VLOOKUP($C948,ModMap!$A$2:$B$21,2,FALSE)&amp;"'!AL:AL"),MATCH($K948,INDIRECT("'"&amp;VLOOKUP($C948,ModMap!$A$2:$B$21,2,FALSE)&amp;"'!$K:$K"),0)),"")</f>
        <v/>
      </c>
      <c r="AM948" s="50">
        <f t="shared" si="1"/>
        <v>3</v>
      </c>
      <c r="AN948" s="50" t="str">
        <f t="shared" si="2"/>
        <v>Not Started</v>
      </c>
      <c r="AO948" s="51" t="str">
        <f t="array" ref="AO948">IFERROR(INDEX(INDIRECT("'"&amp;VLOOKUP($C948,ModMap!$A$2:$B$21,2,FALSE)&amp;"'!AO:AO"),MATCH($K948,INDIRECT("'"&amp;VLOOKUP($C948,ModMap!$A$2:$B$21,2,FALSE)&amp;"'!$K:$K"),0)),"")</f>
        <v/>
      </c>
      <c r="AP948" s="49" t="str">
        <f t="array" ref="AP948">IFERROR(HYPERLINK("#'"&amp;VLOOKUP($C948,ModMap!$A$2:$B$21,2,FALSE)&amp;"'!V"&amp;MATCH($K948,INDIRECT("'"&amp;VLOOKUP($C948,ModMap!$A$2:$B$21,2,FALSE)&amp;"'!$K:$K"),0),"Edit on module sheet"),"")</f>
        <v>Edit on module sheet</v>
      </c>
    </row>
    <row r="949" ht="42.0" customHeight="1">
      <c r="A949" s="39">
        <v>947.0</v>
      </c>
      <c r="B949" s="39">
        <v>947.0</v>
      </c>
      <c r="C949" s="39" t="s">
        <v>136</v>
      </c>
      <c r="D949" s="40" t="s">
        <v>137</v>
      </c>
      <c r="E949" s="30" t="s">
        <v>62</v>
      </c>
      <c r="F949" s="30" t="s">
        <v>3042</v>
      </c>
      <c r="G949" s="40" t="s">
        <v>3043</v>
      </c>
      <c r="H949" s="39" t="s">
        <v>3204</v>
      </c>
      <c r="I949" s="39" t="s">
        <v>3205</v>
      </c>
      <c r="J949" s="40" t="s">
        <v>3206</v>
      </c>
      <c r="K949" s="39" t="s">
        <v>3218</v>
      </c>
      <c r="L949" s="40" t="s">
        <v>3219</v>
      </c>
      <c r="M949" s="47" t="s">
        <v>200</v>
      </c>
      <c r="N949" s="39" t="s">
        <v>3049</v>
      </c>
      <c r="O949" s="39" t="s">
        <v>3209</v>
      </c>
      <c r="P949" s="40" t="s">
        <v>3210</v>
      </c>
      <c r="Q949" s="40" t="s">
        <v>3211</v>
      </c>
      <c r="R949" s="39" t="s">
        <v>3053</v>
      </c>
      <c r="S949" s="39" t="s">
        <v>1928</v>
      </c>
      <c r="T949" s="39" t="str">
        <f t="array" ref="T949">IFERROR(INDEX(INDIRECT("'"&amp;VLOOKUP($C949,ModMap!$A$2:$B$21,2,FALSE)&amp;"'!T:T"),MATCH($K949,INDIRECT("'"&amp;VLOOKUP($C949,ModMap!$A$2:$B$21,2,FALSE)&amp;"'!$K:$K"),0)),"")</f>
        <v>Unassigned</v>
      </c>
      <c r="U949" s="48" t="s">
        <v>33</v>
      </c>
      <c r="V949" s="39" t="str">
        <f t="array" ref="V949">IFERROR(INDEX(INDIRECT("'"&amp;VLOOKUP($C949,ModMap!$A$2:$B$21,2,FALSE)&amp;"'!V:V"),MATCH($K949,INDIRECT("'"&amp;VLOOKUP($C949,ModMap!$A$2:$B$21,2,FALSE)&amp;"'!$K:$K"),0)),"")</f>
        <v>Not Started</v>
      </c>
      <c r="W949" s="39" t="str">
        <f t="array" ref="W949">IFERROR(INDEX(INDIRECT("'"&amp;VLOOKUP($C949,ModMap!$A$2:$B$21,2,FALSE)&amp;"'!W:W"),MATCH($K949,INDIRECT("'"&amp;VLOOKUP($C949,ModMap!$A$2:$B$21,2,FALSE)&amp;"'!$K:$K"),0)),"")</f>
        <v>Unassigned</v>
      </c>
      <c r="X949" s="44" t="s">
        <v>36</v>
      </c>
      <c r="Y949" s="39" t="str">
        <f t="array" ref="Y949">IFERROR(INDEX(INDIRECT("'"&amp;VLOOKUP($C949,ModMap!$A$2:$B$21,2,FALSE)&amp;"'!Y:Y"),MATCH($K949,INDIRECT("'"&amp;VLOOKUP($C949,ModMap!$A$2:$B$21,2,FALSE)&amp;"'!$K:$K"),0)),"")</f>
        <v>N/A</v>
      </c>
      <c r="Z949" s="39" t="str">
        <f t="array" ref="Z949">IFERROR(INDEX(INDIRECT("'"&amp;VLOOKUP($C949,ModMap!$A$2:$B$21,2,FALSE)&amp;"'!Z:Z"),MATCH($K949,INDIRECT("'"&amp;VLOOKUP($C949,ModMap!$A$2:$B$21,2,FALSE)&amp;"'!$K:$K"),0)),"")</f>
        <v/>
      </c>
      <c r="AA949" s="44" t="s">
        <v>36</v>
      </c>
      <c r="AB949" s="39" t="str">
        <f t="array" ref="AB949">IFERROR(INDEX(INDIRECT("'"&amp;VLOOKUP($C949,ModMap!$A$2:$B$21,2,FALSE)&amp;"'!AB:AB"),MATCH($K949,INDIRECT("'"&amp;VLOOKUP($C949,ModMap!$A$2:$B$21,2,FALSE)&amp;"'!$K:$K"),0)),"")</f>
        <v>N/A</v>
      </c>
      <c r="AC949" s="39" t="str">
        <f t="array" ref="AC949">IFERROR(INDEX(INDIRECT("'"&amp;VLOOKUP($C949,ModMap!$A$2:$B$21,2,FALSE)&amp;"'!AC:AC"),MATCH($K949,INDIRECT("'"&amp;VLOOKUP($C949,ModMap!$A$2:$B$21,2,FALSE)&amp;"'!$K:$K"),0)),"")</f>
        <v/>
      </c>
      <c r="AD949" s="44" t="s">
        <v>36</v>
      </c>
      <c r="AE949" s="39" t="str">
        <f t="array" ref="AE949">IFERROR(INDEX(INDIRECT("'"&amp;VLOOKUP($C949,ModMap!$A$2:$B$21,2,FALSE)&amp;"'!AE:AE"),MATCH($K949,INDIRECT("'"&amp;VLOOKUP($C949,ModMap!$A$2:$B$21,2,FALSE)&amp;"'!$K:$K"),0)),"")</f>
        <v>N/A</v>
      </c>
      <c r="AF949" s="39" t="str">
        <f t="array" ref="AF949">IFERROR(INDEX(INDIRECT("'"&amp;VLOOKUP($C949,ModMap!$A$2:$B$21,2,FALSE)&amp;"'!AF:AF"),MATCH($K949,INDIRECT("'"&amp;VLOOKUP($C949,ModMap!$A$2:$B$21,2,FALSE)&amp;"'!$K:$K"),0)),"")</f>
        <v/>
      </c>
      <c r="AG949" s="48" t="s">
        <v>33</v>
      </c>
      <c r="AH949" s="39" t="str">
        <f t="array" ref="AH949">IFERROR(INDEX(INDIRECT("'"&amp;VLOOKUP($C949,ModMap!$A$2:$B$21,2,FALSE)&amp;"'!AH:AH"),MATCH($K949,INDIRECT("'"&amp;VLOOKUP($C949,ModMap!$A$2:$B$21,2,FALSE)&amp;"'!$K:$K"),0)),"")</f>
        <v>Not Started</v>
      </c>
      <c r="AI949" s="39" t="str">
        <f t="array" ref="AI949">IFERROR(INDEX(INDIRECT("'"&amp;VLOOKUP($C949,ModMap!$A$2:$B$21,2,FALSE)&amp;"'!AI:AI"),MATCH($K949,INDIRECT("'"&amp;VLOOKUP($C949,ModMap!$A$2:$B$21,2,FALSE)&amp;"'!$K:$K"),0)),"")</f>
        <v>Unassigned</v>
      </c>
      <c r="AJ949" s="44" t="s">
        <v>36</v>
      </c>
      <c r="AK949" s="39" t="str">
        <f t="array" ref="AK949">IFERROR(INDEX(INDIRECT("'"&amp;VLOOKUP($C949,ModMap!$A$2:$B$21,2,FALSE)&amp;"'!AK:AK"),MATCH($K949,INDIRECT("'"&amp;VLOOKUP($C949,ModMap!$A$2:$B$21,2,FALSE)&amp;"'!$K:$K"),0)),"")</f>
        <v>N/A</v>
      </c>
      <c r="AL949" s="39" t="str">
        <f t="array" ref="AL949">IFERROR(INDEX(INDIRECT("'"&amp;VLOOKUP($C949,ModMap!$A$2:$B$21,2,FALSE)&amp;"'!AL:AL"),MATCH($K949,INDIRECT("'"&amp;VLOOKUP($C949,ModMap!$A$2:$B$21,2,FALSE)&amp;"'!$K:$K"),0)),"")</f>
        <v/>
      </c>
      <c r="AM949" s="39">
        <f t="shared" si="1"/>
        <v>2</v>
      </c>
      <c r="AN949" s="39" t="str">
        <f t="shared" si="2"/>
        <v>Not Started</v>
      </c>
      <c r="AO949" s="40" t="str">
        <f t="array" ref="AO949">IFERROR(INDEX(INDIRECT("'"&amp;VLOOKUP($C949,ModMap!$A$2:$B$21,2,FALSE)&amp;"'!AO:AO"),MATCH($K949,INDIRECT("'"&amp;VLOOKUP($C949,ModMap!$A$2:$B$21,2,FALSE)&amp;"'!$K:$K"),0)),"")</f>
        <v/>
      </c>
      <c r="AP949" s="49" t="str">
        <f t="array" ref="AP949">IFERROR(HYPERLINK("#'"&amp;VLOOKUP($C949,ModMap!$A$2:$B$21,2,FALSE)&amp;"'!V"&amp;MATCH($K949,INDIRECT("'"&amp;VLOOKUP($C949,ModMap!$A$2:$B$21,2,FALSE)&amp;"'!$K:$K"),0),"Edit on module sheet"),"")</f>
        <v>Edit on module sheet</v>
      </c>
    </row>
    <row r="950" ht="42.0" customHeight="1">
      <c r="A950" s="50">
        <v>948.0</v>
      </c>
      <c r="B950" s="50">
        <v>948.0</v>
      </c>
      <c r="C950" s="50" t="s">
        <v>136</v>
      </c>
      <c r="D950" s="51" t="s">
        <v>137</v>
      </c>
      <c r="E950" s="31" t="s">
        <v>69</v>
      </c>
      <c r="F950" s="30" t="s">
        <v>3042</v>
      </c>
      <c r="G950" s="51" t="s">
        <v>3043</v>
      </c>
      <c r="H950" s="50" t="s">
        <v>3204</v>
      </c>
      <c r="I950" s="50" t="s">
        <v>3205</v>
      </c>
      <c r="J950" s="51" t="s">
        <v>3206</v>
      </c>
      <c r="K950" s="50" t="s">
        <v>4059</v>
      </c>
      <c r="L950" s="51" t="s">
        <v>4060</v>
      </c>
      <c r="M950" s="48" t="s">
        <v>434</v>
      </c>
      <c r="N950" s="50" t="s">
        <v>3049</v>
      </c>
      <c r="O950" s="50" t="s">
        <v>3209</v>
      </c>
      <c r="P950" s="51" t="s">
        <v>3210</v>
      </c>
      <c r="Q950" s="51" t="s">
        <v>3211</v>
      </c>
      <c r="R950" s="50" t="s">
        <v>3053</v>
      </c>
      <c r="S950" s="50" t="s">
        <v>69</v>
      </c>
      <c r="T950" s="50" t="str">
        <f t="array" ref="T950">IFERROR(INDEX(INDIRECT("'"&amp;VLOOKUP($C950,ModMap!$A$2:$B$21,2,FALSE)&amp;"'!T:T"),MATCH($K950,INDIRECT("'"&amp;VLOOKUP($C950,ModMap!$A$2:$B$21,2,FALSE)&amp;"'!$K:$K"),0)),"")</f>
        <v>Unassigned</v>
      </c>
      <c r="U950" s="48" t="s">
        <v>33</v>
      </c>
      <c r="V950" s="50" t="str">
        <f t="array" ref="V950">IFERROR(INDEX(INDIRECT("'"&amp;VLOOKUP($C950,ModMap!$A$2:$B$21,2,FALSE)&amp;"'!V:V"),MATCH($K950,INDIRECT("'"&amp;VLOOKUP($C950,ModMap!$A$2:$B$21,2,FALSE)&amp;"'!$K:$K"),0)),"")</f>
        <v>Not Started</v>
      </c>
      <c r="W950" s="50" t="str">
        <f t="array" ref="W950">IFERROR(INDEX(INDIRECT("'"&amp;VLOOKUP($C950,ModMap!$A$2:$B$21,2,FALSE)&amp;"'!W:W"),MATCH($K950,INDIRECT("'"&amp;VLOOKUP($C950,ModMap!$A$2:$B$21,2,FALSE)&amp;"'!$K:$K"),0)),"")</f>
        <v>Unassigned</v>
      </c>
      <c r="X950" s="44" t="s">
        <v>36</v>
      </c>
      <c r="Y950" s="50" t="str">
        <f t="array" ref="Y950">IFERROR(INDEX(INDIRECT("'"&amp;VLOOKUP($C950,ModMap!$A$2:$B$21,2,FALSE)&amp;"'!Y:Y"),MATCH($K950,INDIRECT("'"&amp;VLOOKUP($C950,ModMap!$A$2:$B$21,2,FALSE)&amp;"'!$K:$K"),0)),"")</f>
        <v>N/A</v>
      </c>
      <c r="Z950" s="50" t="str">
        <f t="array" ref="Z950">IFERROR(INDEX(INDIRECT("'"&amp;VLOOKUP($C950,ModMap!$A$2:$B$21,2,FALSE)&amp;"'!Z:Z"),MATCH($K950,INDIRECT("'"&amp;VLOOKUP($C950,ModMap!$A$2:$B$21,2,FALSE)&amp;"'!$K:$K"),0)),"")</f>
        <v/>
      </c>
      <c r="AA950" s="44" t="s">
        <v>36</v>
      </c>
      <c r="AB950" s="50" t="str">
        <f t="array" ref="AB950">IFERROR(INDEX(INDIRECT("'"&amp;VLOOKUP($C950,ModMap!$A$2:$B$21,2,FALSE)&amp;"'!AB:AB"),MATCH($K950,INDIRECT("'"&amp;VLOOKUP($C950,ModMap!$A$2:$B$21,2,FALSE)&amp;"'!$K:$K"),0)),"")</f>
        <v>N/A</v>
      </c>
      <c r="AC950" s="50" t="str">
        <f t="array" ref="AC950">IFERROR(INDEX(INDIRECT("'"&amp;VLOOKUP($C950,ModMap!$A$2:$B$21,2,FALSE)&amp;"'!AC:AC"),MATCH($K950,INDIRECT("'"&amp;VLOOKUP($C950,ModMap!$A$2:$B$21,2,FALSE)&amp;"'!$K:$K"),0)),"")</f>
        <v/>
      </c>
      <c r="AD950" s="48" t="s">
        <v>33</v>
      </c>
      <c r="AE950" s="50" t="str">
        <f t="array" ref="AE950">IFERROR(INDEX(INDIRECT("'"&amp;VLOOKUP($C950,ModMap!$A$2:$B$21,2,FALSE)&amp;"'!AE:AE"),MATCH($K950,INDIRECT("'"&amp;VLOOKUP($C950,ModMap!$A$2:$B$21,2,FALSE)&amp;"'!$K:$K"),0)),"")</f>
        <v>Not Started</v>
      </c>
      <c r="AF950" s="50" t="str">
        <f t="array" ref="AF950">IFERROR(INDEX(INDIRECT("'"&amp;VLOOKUP($C950,ModMap!$A$2:$B$21,2,FALSE)&amp;"'!AF:AF"),MATCH($K950,INDIRECT("'"&amp;VLOOKUP($C950,ModMap!$A$2:$B$21,2,FALSE)&amp;"'!$K:$K"),0)),"")</f>
        <v>Unassigned</v>
      </c>
      <c r="AG950" s="48" t="s">
        <v>33</v>
      </c>
      <c r="AH950" s="50" t="str">
        <f t="array" ref="AH950">IFERROR(INDEX(INDIRECT("'"&amp;VLOOKUP($C950,ModMap!$A$2:$B$21,2,FALSE)&amp;"'!AH:AH"),MATCH($K950,INDIRECT("'"&amp;VLOOKUP($C950,ModMap!$A$2:$B$21,2,FALSE)&amp;"'!$K:$K"),0)),"")</f>
        <v>Not Started</v>
      </c>
      <c r="AI950" s="50" t="str">
        <f t="array" ref="AI950">IFERROR(INDEX(INDIRECT("'"&amp;VLOOKUP($C950,ModMap!$A$2:$B$21,2,FALSE)&amp;"'!AI:AI"),MATCH($K950,INDIRECT("'"&amp;VLOOKUP($C950,ModMap!$A$2:$B$21,2,FALSE)&amp;"'!$K:$K"),0)),"")</f>
        <v>Unassigned</v>
      </c>
      <c r="AJ950" s="44" t="s">
        <v>36</v>
      </c>
      <c r="AK950" s="50" t="str">
        <f t="array" ref="AK950">IFERROR(INDEX(INDIRECT("'"&amp;VLOOKUP($C950,ModMap!$A$2:$B$21,2,FALSE)&amp;"'!AK:AK"),MATCH($K950,INDIRECT("'"&amp;VLOOKUP($C950,ModMap!$A$2:$B$21,2,FALSE)&amp;"'!$K:$K"),0)),"")</f>
        <v>N/A</v>
      </c>
      <c r="AL950" s="50" t="str">
        <f t="array" ref="AL950">IFERROR(INDEX(INDIRECT("'"&amp;VLOOKUP($C950,ModMap!$A$2:$B$21,2,FALSE)&amp;"'!AL:AL"),MATCH($K950,INDIRECT("'"&amp;VLOOKUP($C950,ModMap!$A$2:$B$21,2,FALSE)&amp;"'!$K:$K"),0)),"")</f>
        <v/>
      </c>
      <c r="AM950" s="50">
        <f t="shared" si="1"/>
        <v>3</v>
      </c>
      <c r="AN950" s="50" t="str">
        <f t="shared" si="2"/>
        <v>Not Started</v>
      </c>
      <c r="AO950" s="51" t="str">
        <f t="array" ref="AO950">IFERROR(INDEX(INDIRECT("'"&amp;VLOOKUP($C950,ModMap!$A$2:$B$21,2,FALSE)&amp;"'!AO:AO"),MATCH($K950,INDIRECT("'"&amp;VLOOKUP($C950,ModMap!$A$2:$B$21,2,FALSE)&amp;"'!$K:$K"),0)),"")</f>
        <v/>
      </c>
      <c r="AP950" s="49" t="str">
        <f t="array" ref="AP950">IFERROR(HYPERLINK("#'"&amp;VLOOKUP($C950,ModMap!$A$2:$B$21,2,FALSE)&amp;"'!V"&amp;MATCH($K950,INDIRECT("'"&amp;VLOOKUP($C950,ModMap!$A$2:$B$21,2,FALSE)&amp;"'!$K:$K"),0),"Edit on module sheet"),"")</f>
        <v>Edit on module sheet</v>
      </c>
    </row>
    <row r="951" ht="42.0" customHeight="1">
      <c r="A951" s="39">
        <v>949.0</v>
      </c>
      <c r="B951" s="39">
        <v>949.0</v>
      </c>
      <c r="C951" s="39" t="s">
        <v>136</v>
      </c>
      <c r="D951" s="40" t="s">
        <v>137</v>
      </c>
      <c r="E951" s="30" t="s">
        <v>62</v>
      </c>
      <c r="F951" s="30" t="s">
        <v>3042</v>
      </c>
      <c r="G951" s="40" t="s">
        <v>3043</v>
      </c>
      <c r="H951" s="39" t="s">
        <v>3220</v>
      </c>
      <c r="I951" s="39" t="s">
        <v>3221</v>
      </c>
      <c r="J951" s="40" t="s">
        <v>3222</v>
      </c>
      <c r="K951" s="39" t="s">
        <v>3223</v>
      </c>
      <c r="L951" s="40" t="s">
        <v>3224</v>
      </c>
      <c r="M951" s="47" t="s">
        <v>200</v>
      </c>
      <c r="N951" s="39" t="s">
        <v>3049</v>
      </c>
      <c r="O951" s="39" t="s">
        <v>3050</v>
      </c>
      <c r="P951" s="40" t="s">
        <v>3225</v>
      </c>
      <c r="Q951" s="40" t="s">
        <v>3226</v>
      </c>
      <c r="R951" s="39" t="s">
        <v>3053</v>
      </c>
      <c r="S951" s="39" t="s">
        <v>1911</v>
      </c>
      <c r="T951" s="39" t="str">
        <f t="array" ref="T951">IFERROR(INDEX(INDIRECT("'"&amp;VLOOKUP($C951,ModMap!$A$2:$B$21,2,FALSE)&amp;"'!T:T"),MATCH($K951,INDIRECT("'"&amp;VLOOKUP($C951,ModMap!$A$2:$B$21,2,FALSE)&amp;"'!$K:$K"),0)),"")</f>
        <v>Unassigned</v>
      </c>
      <c r="U951" s="48" t="s">
        <v>33</v>
      </c>
      <c r="V951" s="39" t="str">
        <f t="array" ref="V951">IFERROR(INDEX(INDIRECT("'"&amp;VLOOKUP($C951,ModMap!$A$2:$B$21,2,FALSE)&amp;"'!V:V"),MATCH($K951,INDIRECT("'"&amp;VLOOKUP($C951,ModMap!$A$2:$B$21,2,FALSE)&amp;"'!$K:$K"),0)),"")</f>
        <v>Not Started</v>
      </c>
      <c r="W951" s="39" t="str">
        <f t="array" ref="W951">IFERROR(INDEX(INDIRECT("'"&amp;VLOOKUP($C951,ModMap!$A$2:$B$21,2,FALSE)&amp;"'!W:W"),MATCH($K951,INDIRECT("'"&amp;VLOOKUP($C951,ModMap!$A$2:$B$21,2,FALSE)&amp;"'!$K:$K"),0)),"")</f>
        <v>Unassigned</v>
      </c>
      <c r="X951" s="44" t="s">
        <v>36</v>
      </c>
      <c r="Y951" s="39" t="str">
        <f t="array" ref="Y951">IFERROR(INDEX(INDIRECT("'"&amp;VLOOKUP($C951,ModMap!$A$2:$B$21,2,FALSE)&amp;"'!Y:Y"),MATCH($K951,INDIRECT("'"&amp;VLOOKUP($C951,ModMap!$A$2:$B$21,2,FALSE)&amp;"'!$K:$K"),0)),"")</f>
        <v>N/A</v>
      </c>
      <c r="Z951" s="39" t="str">
        <f t="array" ref="Z951">IFERROR(INDEX(INDIRECT("'"&amp;VLOOKUP($C951,ModMap!$A$2:$B$21,2,FALSE)&amp;"'!Z:Z"),MATCH($K951,INDIRECT("'"&amp;VLOOKUP($C951,ModMap!$A$2:$B$21,2,FALSE)&amp;"'!$K:$K"),0)),"")</f>
        <v/>
      </c>
      <c r="AA951" s="44" t="s">
        <v>36</v>
      </c>
      <c r="AB951" s="39" t="str">
        <f t="array" ref="AB951">IFERROR(INDEX(INDIRECT("'"&amp;VLOOKUP($C951,ModMap!$A$2:$B$21,2,FALSE)&amp;"'!AB:AB"),MATCH($K951,INDIRECT("'"&amp;VLOOKUP($C951,ModMap!$A$2:$B$21,2,FALSE)&amp;"'!$K:$K"),0)),"")</f>
        <v>N/A</v>
      </c>
      <c r="AC951" s="39" t="str">
        <f t="array" ref="AC951">IFERROR(INDEX(INDIRECT("'"&amp;VLOOKUP($C951,ModMap!$A$2:$B$21,2,FALSE)&amp;"'!AC:AC"),MATCH($K951,INDIRECT("'"&amp;VLOOKUP($C951,ModMap!$A$2:$B$21,2,FALSE)&amp;"'!$K:$K"),0)),"")</f>
        <v/>
      </c>
      <c r="AD951" s="44" t="s">
        <v>36</v>
      </c>
      <c r="AE951" s="39" t="str">
        <f t="array" ref="AE951">IFERROR(INDEX(INDIRECT("'"&amp;VLOOKUP($C951,ModMap!$A$2:$B$21,2,FALSE)&amp;"'!AE:AE"),MATCH($K951,INDIRECT("'"&amp;VLOOKUP($C951,ModMap!$A$2:$B$21,2,FALSE)&amp;"'!$K:$K"),0)),"")</f>
        <v>N/A</v>
      </c>
      <c r="AF951" s="39" t="str">
        <f t="array" ref="AF951">IFERROR(INDEX(INDIRECT("'"&amp;VLOOKUP($C951,ModMap!$A$2:$B$21,2,FALSE)&amp;"'!AF:AF"),MATCH($K951,INDIRECT("'"&amp;VLOOKUP($C951,ModMap!$A$2:$B$21,2,FALSE)&amp;"'!$K:$K"),0)),"")</f>
        <v/>
      </c>
      <c r="AG951" s="48" t="s">
        <v>33</v>
      </c>
      <c r="AH951" s="39" t="str">
        <f t="array" ref="AH951">IFERROR(INDEX(INDIRECT("'"&amp;VLOOKUP($C951,ModMap!$A$2:$B$21,2,FALSE)&amp;"'!AH:AH"),MATCH($K951,INDIRECT("'"&amp;VLOOKUP($C951,ModMap!$A$2:$B$21,2,FALSE)&amp;"'!$K:$K"),0)),"")</f>
        <v>Not Started</v>
      </c>
      <c r="AI951" s="39" t="str">
        <f t="array" ref="AI951">IFERROR(INDEX(INDIRECT("'"&amp;VLOOKUP($C951,ModMap!$A$2:$B$21,2,FALSE)&amp;"'!AI:AI"),MATCH($K951,INDIRECT("'"&amp;VLOOKUP($C951,ModMap!$A$2:$B$21,2,FALSE)&amp;"'!$K:$K"),0)),"")</f>
        <v>Unassigned</v>
      </c>
      <c r="AJ951" s="44" t="s">
        <v>36</v>
      </c>
      <c r="AK951" s="39" t="str">
        <f t="array" ref="AK951">IFERROR(INDEX(INDIRECT("'"&amp;VLOOKUP($C951,ModMap!$A$2:$B$21,2,FALSE)&amp;"'!AK:AK"),MATCH($K951,INDIRECT("'"&amp;VLOOKUP($C951,ModMap!$A$2:$B$21,2,FALSE)&amp;"'!$K:$K"),0)),"")</f>
        <v>N/A</v>
      </c>
      <c r="AL951" s="39" t="str">
        <f t="array" ref="AL951">IFERROR(INDEX(INDIRECT("'"&amp;VLOOKUP($C951,ModMap!$A$2:$B$21,2,FALSE)&amp;"'!AL:AL"),MATCH($K951,INDIRECT("'"&amp;VLOOKUP($C951,ModMap!$A$2:$B$21,2,FALSE)&amp;"'!$K:$K"),0)),"")</f>
        <v/>
      </c>
      <c r="AM951" s="39">
        <f t="shared" si="1"/>
        <v>2</v>
      </c>
      <c r="AN951" s="39" t="str">
        <f t="shared" si="2"/>
        <v>Not Started</v>
      </c>
      <c r="AO951" s="40" t="str">
        <f t="array" ref="AO951">IFERROR(INDEX(INDIRECT("'"&amp;VLOOKUP($C951,ModMap!$A$2:$B$21,2,FALSE)&amp;"'!AO:AO"),MATCH($K951,INDIRECT("'"&amp;VLOOKUP($C951,ModMap!$A$2:$B$21,2,FALSE)&amp;"'!$K:$K"),0)),"")</f>
        <v/>
      </c>
      <c r="AP951" s="49" t="str">
        <f t="array" ref="AP951">IFERROR(HYPERLINK("#'"&amp;VLOOKUP($C951,ModMap!$A$2:$B$21,2,FALSE)&amp;"'!V"&amp;MATCH($K951,INDIRECT("'"&amp;VLOOKUP($C951,ModMap!$A$2:$B$21,2,FALSE)&amp;"'!$K:$K"),0),"Edit on module sheet"),"")</f>
        <v>Edit on module sheet</v>
      </c>
    </row>
    <row r="952" ht="42.0" customHeight="1">
      <c r="A952" s="50">
        <v>950.0</v>
      </c>
      <c r="B952" s="50">
        <v>950.0</v>
      </c>
      <c r="C952" s="50" t="s">
        <v>136</v>
      </c>
      <c r="D952" s="51" t="s">
        <v>137</v>
      </c>
      <c r="E952" s="30" t="s">
        <v>62</v>
      </c>
      <c r="F952" s="30" t="s">
        <v>3042</v>
      </c>
      <c r="G952" s="51" t="s">
        <v>3043</v>
      </c>
      <c r="H952" s="50" t="s">
        <v>3220</v>
      </c>
      <c r="I952" s="50" t="s">
        <v>3221</v>
      </c>
      <c r="J952" s="51" t="s">
        <v>3222</v>
      </c>
      <c r="K952" s="50" t="s">
        <v>3231</v>
      </c>
      <c r="L952" s="51" t="s">
        <v>3232</v>
      </c>
      <c r="M952" s="47" t="s">
        <v>200</v>
      </c>
      <c r="N952" s="50" t="s">
        <v>3049</v>
      </c>
      <c r="O952" s="50" t="s">
        <v>3050</v>
      </c>
      <c r="P952" s="51" t="s">
        <v>3225</v>
      </c>
      <c r="Q952" s="51" t="s">
        <v>3226</v>
      </c>
      <c r="R952" s="50" t="s">
        <v>3053</v>
      </c>
      <c r="S952" s="50" t="s">
        <v>1920</v>
      </c>
      <c r="T952" s="50" t="str">
        <f t="array" ref="T952">IFERROR(INDEX(INDIRECT("'"&amp;VLOOKUP($C952,ModMap!$A$2:$B$21,2,FALSE)&amp;"'!T:T"),MATCH($K952,INDIRECT("'"&amp;VLOOKUP($C952,ModMap!$A$2:$B$21,2,FALSE)&amp;"'!$K:$K"),0)),"")</f>
        <v>Unassigned</v>
      </c>
      <c r="U952" s="48" t="s">
        <v>33</v>
      </c>
      <c r="V952" s="50" t="str">
        <f t="array" ref="V952">IFERROR(INDEX(INDIRECT("'"&amp;VLOOKUP($C952,ModMap!$A$2:$B$21,2,FALSE)&amp;"'!V:V"),MATCH($K952,INDIRECT("'"&amp;VLOOKUP($C952,ModMap!$A$2:$B$21,2,FALSE)&amp;"'!$K:$K"),0)),"")</f>
        <v>Not Started</v>
      </c>
      <c r="W952" s="50" t="str">
        <f t="array" ref="W952">IFERROR(INDEX(INDIRECT("'"&amp;VLOOKUP($C952,ModMap!$A$2:$B$21,2,FALSE)&amp;"'!W:W"),MATCH($K952,INDIRECT("'"&amp;VLOOKUP($C952,ModMap!$A$2:$B$21,2,FALSE)&amp;"'!$K:$K"),0)),"")</f>
        <v>Unassigned</v>
      </c>
      <c r="X952" s="44" t="s">
        <v>36</v>
      </c>
      <c r="Y952" s="50" t="str">
        <f t="array" ref="Y952">IFERROR(INDEX(INDIRECT("'"&amp;VLOOKUP($C952,ModMap!$A$2:$B$21,2,FALSE)&amp;"'!Y:Y"),MATCH($K952,INDIRECT("'"&amp;VLOOKUP($C952,ModMap!$A$2:$B$21,2,FALSE)&amp;"'!$K:$K"),0)),"")</f>
        <v>N/A</v>
      </c>
      <c r="Z952" s="50" t="str">
        <f t="array" ref="Z952">IFERROR(INDEX(INDIRECT("'"&amp;VLOOKUP($C952,ModMap!$A$2:$B$21,2,FALSE)&amp;"'!Z:Z"),MATCH($K952,INDIRECT("'"&amp;VLOOKUP($C952,ModMap!$A$2:$B$21,2,FALSE)&amp;"'!$K:$K"),0)),"")</f>
        <v/>
      </c>
      <c r="AA952" s="44" t="s">
        <v>36</v>
      </c>
      <c r="AB952" s="50" t="str">
        <f t="array" ref="AB952">IFERROR(INDEX(INDIRECT("'"&amp;VLOOKUP($C952,ModMap!$A$2:$B$21,2,FALSE)&amp;"'!AB:AB"),MATCH($K952,INDIRECT("'"&amp;VLOOKUP($C952,ModMap!$A$2:$B$21,2,FALSE)&amp;"'!$K:$K"),0)),"")</f>
        <v>N/A</v>
      </c>
      <c r="AC952" s="50" t="str">
        <f t="array" ref="AC952">IFERROR(INDEX(INDIRECT("'"&amp;VLOOKUP($C952,ModMap!$A$2:$B$21,2,FALSE)&amp;"'!AC:AC"),MATCH($K952,INDIRECT("'"&amp;VLOOKUP($C952,ModMap!$A$2:$B$21,2,FALSE)&amp;"'!$K:$K"),0)),"")</f>
        <v/>
      </c>
      <c r="AD952" s="48" t="s">
        <v>33</v>
      </c>
      <c r="AE952" s="50" t="str">
        <f t="array" ref="AE952">IFERROR(INDEX(INDIRECT("'"&amp;VLOOKUP($C952,ModMap!$A$2:$B$21,2,FALSE)&amp;"'!AE:AE"),MATCH($K952,INDIRECT("'"&amp;VLOOKUP($C952,ModMap!$A$2:$B$21,2,FALSE)&amp;"'!$K:$K"),0)),"")</f>
        <v>Not Started</v>
      </c>
      <c r="AF952" s="50" t="str">
        <f t="array" ref="AF952">IFERROR(INDEX(INDIRECT("'"&amp;VLOOKUP($C952,ModMap!$A$2:$B$21,2,FALSE)&amp;"'!AF:AF"),MATCH($K952,INDIRECT("'"&amp;VLOOKUP($C952,ModMap!$A$2:$B$21,2,FALSE)&amp;"'!$K:$K"),0)),"")</f>
        <v>Unassigned</v>
      </c>
      <c r="AG952" s="48" t="s">
        <v>33</v>
      </c>
      <c r="AH952" s="50" t="str">
        <f t="array" ref="AH952">IFERROR(INDEX(INDIRECT("'"&amp;VLOOKUP($C952,ModMap!$A$2:$B$21,2,FALSE)&amp;"'!AH:AH"),MATCH($K952,INDIRECT("'"&amp;VLOOKUP($C952,ModMap!$A$2:$B$21,2,FALSE)&amp;"'!$K:$K"),0)),"")</f>
        <v>Not Started</v>
      </c>
      <c r="AI952" s="50" t="str">
        <f t="array" ref="AI952">IFERROR(INDEX(INDIRECT("'"&amp;VLOOKUP($C952,ModMap!$A$2:$B$21,2,FALSE)&amp;"'!AI:AI"),MATCH($K952,INDIRECT("'"&amp;VLOOKUP($C952,ModMap!$A$2:$B$21,2,FALSE)&amp;"'!$K:$K"),0)),"")</f>
        <v>Unassigned</v>
      </c>
      <c r="AJ952" s="44" t="s">
        <v>36</v>
      </c>
      <c r="AK952" s="50" t="str">
        <f t="array" ref="AK952">IFERROR(INDEX(INDIRECT("'"&amp;VLOOKUP($C952,ModMap!$A$2:$B$21,2,FALSE)&amp;"'!AK:AK"),MATCH($K952,INDIRECT("'"&amp;VLOOKUP($C952,ModMap!$A$2:$B$21,2,FALSE)&amp;"'!$K:$K"),0)),"")</f>
        <v>N/A</v>
      </c>
      <c r="AL952" s="50" t="str">
        <f t="array" ref="AL952">IFERROR(INDEX(INDIRECT("'"&amp;VLOOKUP($C952,ModMap!$A$2:$B$21,2,FALSE)&amp;"'!AL:AL"),MATCH($K952,INDIRECT("'"&amp;VLOOKUP($C952,ModMap!$A$2:$B$21,2,FALSE)&amp;"'!$K:$K"),0)),"")</f>
        <v/>
      </c>
      <c r="AM952" s="50">
        <f t="shared" si="1"/>
        <v>3</v>
      </c>
      <c r="AN952" s="50" t="str">
        <f t="shared" si="2"/>
        <v>Not Started</v>
      </c>
      <c r="AO952" s="51" t="str">
        <f t="array" ref="AO952">IFERROR(INDEX(INDIRECT("'"&amp;VLOOKUP($C952,ModMap!$A$2:$B$21,2,FALSE)&amp;"'!AO:AO"),MATCH($K952,INDIRECT("'"&amp;VLOOKUP($C952,ModMap!$A$2:$B$21,2,FALSE)&amp;"'!$K:$K"),0)),"")</f>
        <v/>
      </c>
      <c r="AP952" s="49" t="str">
        <f t="array" ref="AP952">IFERROR(HYPERLINK("#'"&amp;VLOOKUP($C952,ModMap!$A$2:$B$21,2,FALSE)&amp;"'!V"&amp;MATCH($K952,INDIRECT("'"&amp;VLOOKUP($C952,ModMap!$A$2:$B$21,2,FALSE)&amp;"'!$K:$K"),0),"Edit on module sheet"),"")</f>
        <v>Edit on module sheet</v>
      </c>
    </row>
    <row r="953" ht="42.0" customHeight="1">
      <c r="A953" s="39">
        <v>951.0</v>
      </c>
      <c r="B953" s="39">
        <v>951.0</v>
      </c>
      <c r="C953" s="39" t="s">
        <v>136</v>
      </c>
      <c r="D953" s="40" t="s">
        <v>137</v>
      </c>
      <c r="E953" s="30" t="s">
        <v>62</v>
      </c>
      <c r="F953" s="30" t="s">
        <v>3042</v>
      </c>
      <c r="G953" s="40" t="s">
        <v>3043</v>
      </c>
      <c r="H953" s="39" t="s">
        <v>3220</v>
      </c>
      <c r="I953" s="39" t="s">
        <v>3221</v>
      </c>
      <c r="J953" s="40" t="s">
        <v>3222</v>
      </c>
      <c r="K953" s="39" t="s">
        <v>3235</v>
      </c>
      <c r="L953" s="40" t="s">
        <v>3236</v>
      </c>
      <c r="M953" s="47" t="s">
        <v>200</v>
      </c>
      <c r="N953" s="39" t="s">
        <v>3049</v>
      </c>
      <c r="O953" s="39" t="s">
        <v>3050</v>
      </c>
      <c r="P953" s="40" t="s">
        <v>3225</v>
      </c>
      <c r="Q953" s="40" t="s">
        <v>3226</v>
      </c>
      <c r="R953" s="39" t="s">
        <v>3053</v>
      </c>
      <c r="S953" s="39" t="s">
        <v>1928</v>
      </c>
      <c r="T953" s="39" t="str">
        <f t="array" ref="T953">IFERROR(INDEX(INDIRECT("'"&amp;VLOOKUP($C953,ModMap!$A$2:$B$21,2,FALSE)&amp;"'!T:T"),MATCH($K953,INDIRECT("'"&amp;VLOOKUP($C953,ModMap!$A$2:$B$21,2,FALSE)&amp;"'!$K:$K"),0)),"")</f>
        <v>Unassigned</v>
      </c>
      <c r="U953" s="48" t="s">
        <v>33</v>
      </c>
      <c r="V953" s="39" t="str">
        <f t="array" ref="V953">IFERROR(INDEX(INDIRECT("'"&amp;VLOOKUP($C953,ModMap!$A$2:$B$21,2,FALSE)&amp;"'!V:V"),MATCH($K953,INDIRECT("'"&amp;VLOOKUP($C953,ModMap!$A$2:$B$21,2,FALSE)&amp;"'!$K:$K"),0)),"")</f>
        <v>Not Started</v>
      </c>
      <c r="W953" s="39" t="str">
        <f t="array" ref="W953">IFERROR(INDEX(INDIRECT("'"&amp;VLOOKUP($C953,ModMap!$A$2:$B$21,2,FALSE)&amp;"'!W:W"),MATCH($K953,INDIRECT("'"&amp;VLOOKUP($C953,ModMap!$A$2:$B$21,2,FALSE)&amp;"'!$K:$K"),0)),"")</f>
        <v>Unassigned</v>
      </c>
      <c r="X953" s="44" t="s">
        <v>36</v>
      </c>
      <c r="Y953" s="39" t="str">
        <f t="array" ref="Y953">IFERROR(INDEX(INDIRECT("'"&amp;VLOOKUP($C953,ModMap!$A$2:$B$21,2,FALSE)&amp;"'!Y:Y"),MATCH($K953,INDIRECT("'"&amp;VLOOKUP($C953,ModMap!$A$2:$B$21,2,FALSE)&amp;"'!$K:$K"),0)),"")</f>
        <v>N/A</v>
      </c>
      <c r="Z953" s="39" t="str">
        <f t="array" ref="Z953">IFERROR(INDEX(INDIRECT("'"&amp;VLOOKUP($C953,ModMap!$A$2:$B$21,2,FALSE)&amp;"'!Z:Z"),MATCH($K953,INDIRECT("'"&amp;VLOOKUP($C953,ModMap!$A$2:$B$21,2,FALSE)&amp;"'!$K:$K"),0)),"")</f>
        <v/>
      </c>
      <c r="AA953" s="44" t="s">
        <v>36</v>
      </c>
      <c r="AB953" s="39" t="str">
        <f t="array" ref="AB953">IFERROR(INDEX(INDIRECT("'"&amp;VLOOKUP($C953,ModMap!$A$2:$B$21,2,FALSE)&amp;"'!AB:AB"),MATCH($K953,INDIRECT("'"&amp;VLOOKUP($C953,ModMap!$A$2:$B$21,2,FALSE)&amp;"'!$K:$K"),0)),"")</f>
        <v>N/A</v>
      </c>
      <c r="AC953" s="39" t="str">
        <f t="array" ref="AC953">IFERROR(INDEX(INDIRECT("'"&amp;VLOOKUP($C953,ModMap!$A$2:$B$21,2,FALSE)&amp;"'!AC:AC"),MATCH($K953,INDIRECT("'"&amp;VLOOKUP($C953,ModMap!$A$2:$B$21,2,FALSE)&amp;"'!$K:$K"),0)),"")</f>
        <v/>
      </c>
      <c r="AD953" s="44" t="s">
        <v>36</v>
      </c>
      <c r="AE953" s="39" t="str">
        <f t="array" ref="AE953">IFERROR(INDEX(INDIRECT("'"&amp;VLOOKUP($C953,ModMap!$A$2:$B$21,2,FALSE)&amp;"'!AE:AE"),MATCH($K953,INDIRECT("'"&amp;VLOOKUP($C953,ModMap!$A$2:$B$21,2,FALSE)&amp;"'!$K:$K"),0)),"")</f>
        <v>N/A</v>
      </c>
      <c r="AF953" s="39" t="str">
        <f t="array" ref="AF953">IFERROR(INDEX(INDIRECT("'"&amp;VLOOKUP($C953,ModMap!$A$2:$B$21,2,FALSE)&amp;"'!AF:AF"),MATCH($K953,INDIRECT("'"&amp;VLOOKUP($C953,ModMap!$A$2:$B$21,2,FALSE)&amp;"'!$K:$K"),0)),"")</f>
        <v/>
      </c>
      <c r="AG953" s="48" t="s">
        <v>33</v>
      </c>
      <c r="AH953" s="39" t="str">
        <f t="array" ref="AH953">IFERROR(INDEX(INDIRECT("'"&amp;VLOOKUP($C953,ModMap!$A$2:$B$21,2,FALSE)&amp;"'!AH:AH"),MATCH($K953,INDIRECT("'"&amp;VLOOKUP($C953,ModMap!$A$2:$B$21,2,FALSE)&amp;"'!$K:$K"),0)),"")</f>
        <v>Not Started</v>
      </c>
      <c r="AI953" s="39" t="str">
        <f t="array" ref="AI953">IFERROR(INDEX(INDIRECT("'"&amp;VLOOKUP($C953,ModMap!$A$2:$B$21,2,FALSE)&amp;"'!AI:AI"),MATCH($K953,INDIRECT("'"&amp;VLOOKUP($C953,ModMap!$A$2:$B$21,2,FALSE)&amp;"'!$K:$K"),0)),"")</f>
        <v>Unassigned</v>
      </c>
      <c r="AJ953" s="44" t="s">
        <v>36</v>
      </c>
      <c r="AK953" s="39" t="str">
        <f t="array" ref="AK953">IFERROR(INDEX(INDIRECT("'"&amp;VLOOKUP($C953,ModMap!$A$2:$B$21,2,FALSE)&amp;"'!AK:AK"),MATCH($K953,INDIRECT("'"&amp;VLOOKUP($C953,ModMap!$A$2:$B$21,2,FALSE)&amp;"'!$K:$K"),0)),"")</f>
        <v>N/A</v>
      </c>
      <c r="AL953" s="39" t="str">
        <f t="array" ref="AL953">IFERROR(INDEX(INDIRECT("'"&amp;VLOOKUP($C953,ModMap!$A$2:$B$21,2,FALSE)&amp;"'!AL:AL"),MATCH($K953,INDIRECT("'"&amp;VLOOKUP($C953,ModMap!$A$2:$B$21,2,FALSE)&amp;"'!$K:$K"),0)),"")</f>
        <v/>
      </c>
      <c r="AM953" s="39">
        <f t="shared" si="1"/>
        <v>2</v>
      </c>
      <c r="AN953" s="39" t="str">
        <f t="shared" si="2"/>
        <v>Not Started</v>
      </c>
      <c r="AO953" s="40" t="str">
        <f t="array" ref="AO953">IFERROR(INDEX(INDIRECT("'"&amp;VLOOKUP($C953,ModMap!$A$2:$B$21,2,FALSE)&amp;"'!AO:AO"),MATCH($K953,INDIRECT("'"&amp;VLOOKUP($C953,ModMap!$A$2:$B$21,2,FALSE)&amp;"'!$K:$K"),0)),"")</f>
        <v/>
      </c>
      <c r="AP953" s="49" t="str">
        <f t="array" ref="AP953">IFERROR(HYPERLINK("#'"&amp;VLOOKUP($C953,ModMap!$A$2:$B$21,2,FALSE)&amp;"'!V"&amp;MATCH($K953,INDIRECT("'"&amp;VLOOKUP($C953,ModMap!$A$2:$B$21,2,FALSE)&amp;"'!$K:$K"),0),"Edit on module sheet"),"")</f>
        <v>Edit on module sheet</v>
      </c>
    </row>
    <row r="954" ht="42.0" customHeight="1">
      <c r="A954" s="50">
        <v>952.0</v>
      </c>
      <c r="B954" s="50">
        <v>952.0</v>
      </c>
      <c r="C954" s="50" t="s">
        <v>136</v>
      </c>
      <c r="D954" s="51" t="s">
        <v>137</v>
      </c>
      <c r="E954" s="31" t="s">
        <v>69</v>
      </c>
      <c r="F954" s="30" t="s">
        <v>3042</v>
      </c>
      <c r="G954" s="51" t="s">
        <v>3043</v>
      </c>
      <c r="H954" s="50" t="s">
        <v>3220</v>
      </c>
      <c r="I954" s="50" t="s">
        <v>3221</v>
      </c>
      <c r="J954" s="51" t="s">
        <v>3222</v>
      </c>
      <c r="K954" s="50" t="s">
        <v>4061</v>
      </c>
      <c r="L954" s="51" t="s">
        <v>4062</v>
      </c>
      <c r="M954" s="48" t="s">
        <v>434</v>
      </c>
      <c r="N954" s="50" t="s">
        <v>3049</v>
      </c>
      <c r="O954" s="50" t="s">
        <v>3050</v>
      </c>
      <c r="P954" s="51" t="s">
        <v>3225</v>
      </c>
      <c r="Q954" s="51" t="s">
        <v>3226</v>
      </c>
      <c r="R954" s="50" t="s">
        <v>3053</v>
      </c>
      <c r="S954" s="50" t="s">
        <v>69</v>
      </c>
      <c r="T954" s="50" t="str">
        <f t="array" ref="T954">IFERROR(INDEX(INDIRECT("'"&amp;VLOOKUP($C954,ModMap!$A$2:$B$21,2,FALSE)&amp;"'!T:T"),MATCH($K954,INDIRECT("'"&amp;VLOOKUP($C954,ModMap!$A$2:$B$21,2,FALSE)&amp;"'!$K:$K"),0)),"")</f>
        <v>Unassigned</v>
      </c>
      <c r="U954" s="48" t="s">
        <v>33</v>
      </c>
      <c r="V954" s="50" t="str">
        <f t="array" ref="V954">IFERROR(INDEX(INDIRECT("'"&amp;VLOOKUP($C954,ModMap!$A$2:$B$21,2,FALSE)&amp;"'!V:V"),MATCH($K954,INDIRECT("'"&amp;VLOOKUP($C954,ModMap!$A$2:$B$21,2,FALSE)&amp;"'!$K:$K"),0)),"")</f>
        <v>Not Started</v>
      </c>
      <c r="W954" s="50" t="str">
        <f t="array" ref="W954">IFERROR(INDEX(INDIRECT("'"&amp;VLOOKUP($C954,ModMap!$A$2:$B$21,2,FALSE)&amp;"'!W:W"),MATCH($K954,INDIRECT("'"&amp;VLOOKUP($C954,ModMap!$A$2:$B$21,2,FALSE)&amp;"'!$K:$K"),0)),"")</f>
        <v>Unassigned</v>
      </c>
      <c r="X954" s="44" t="s">
        <v>36</v>
      </c>
      <c r="Y954" s="50" t="str">
        <f t="array" ref="Y954">IFERROR(INDEX(INDIRECT("'"&amp;VLOOKUP($C954,ModMap!$A$2:$B$21,2,FALSE)&amp;"'!Y:Y"),MATCH($K954,INDIRECT("'"&amp;VLOOKUP($C954,ModMap!$A$2:$B$21,2,FALSE)&amp;"'!$K:$K"),0)),"")</f>
        <v>N/A</v>
      </c>
      <c r="Z954" s="50" t="str">
        <f t="array" ref="Z954">IFERROR(INDEX(INDIRECT("'"&amp;VLOOKUP($C954,ModMap!$A$2:$B$21,2,FALSE)&amp;"'!Z:Z"),MATCH($K954,INDIRECT("'"&amp;VLOOKUP($C954,ModMap!$A$2:$B$21,2,FALSE)&amp;"'!$K:$K"),0)),"")</f>
        <v/>
      </c>
      <c r="AA954" s="44" t="s">
        <v>36</v>
      </c>
      <c r="AB954" s="50" t="str">
        <f t="array" ref="AB954">IFERROR(INDEX(INDIRECT("'"&amp;VLOOKUP($C954,ModMap!$A$2:$B$21,2,FALSE)&amp;"'!AB:AB"),MATCH($K954,INDIRECT("'"&amp;VLOOKUP($C954,ModMap!$A$2:$B$21,2,FALSE)&amp;"'!$K:$K"),0)),"")</f>
        <v>N/A</v>
      </c>
      <c r="AC954" s="50" t="str">
        <f t="array" ref="AC954">IFERROR(INDEX(INDIRECT("'"&amp;VLOOKUP($C954,ModMap!$A$2:$B$21,2,FALSE)&amp;"'!AC:AC"),MATCH($K954,INDIRECT("'"&amp;VLOOKUP($C954,ModMap!$A$2:$B$21,2,FALSE)&amp;"'!$K:$K"),0)),"")</f>
        <v/>
      </c>
      <c r="AD954" s="48" t="s">
        <v>33</v>
      </c>
      <c r="AE954" s="50" t="str">
        <f t="array" ref="AE954">IFERROR(INDEX(INDIRECT("'"&amp;VLOOKUP($C954,ModMap!$A$2:$B$21,2,FALSE)&amp;"'!AE:AE"),MATCH($K954,INDIRECT("'"&amp;VLOOKUP($C954,ModMap!$A$2:$B$21,2,FALSE)&amp;"'!$K:$K"),0)),"")</f>
        <v>Not Started</v>
      </c>
      <c r="AF954" s="50" t="str">
        <f t="array" ref="AF954">IFERROR(INDEX(INDIRECT("'"&amp;VLOOKUP($C954,ModMap!$A$2:$B$21,2,FALSE)&amp;"'!AF:AF"),MATCH($K954,INDIRECT("'"&amp;VLOOKUP($C954,ModMap!$A$2:$B$21,2,FALSE)&amp;"'!$K:$K"),0)),"")</f>
        <v>Unassigned</v>
      </c>
      <c r="AG954" s="48" t="s">
        <v>33</v>
      </c>
      <c r="AH954" s="50" t="str">
        <f t="array" ref="AH954">IFERROR(INDEX(INDIRECT("'"&amp;VLOOKUP($C954,ModMap!$A$2:$B$21,2,FALSE)&amp;"'!AH:AH"),MATCH($K954,INDIRECT("'"&amp;VLOOKUP($C954,ModMap!$A$2:$B$21,2,FALSE)&amp;"'!$K:$K"),0)),"")</f>
        <v>Not Started</v>
      </c>
      <c r="AI954" s="50" t="str">
        <f t="array" ref="AI954">IFERROR(INDEX(INDIRECT("'"&amp;VLOOKUP($C954,ModMap!$A$2:$B$21,2,FALSE)&amp;"'!AI:AI"),MATCH($K954,INDIRECT("'"&amp;VLOOKUP($C954,ModMap!$A$2:$B$21,2,FALSE)&amp;"'!$K:$K"),0)),"")</f>
        <v>Unassigned</v>
      </c>
      <c r="AJ954" s="44" t="s">
        <v>36</v>
      </c>
      <c r="AK954" s="50" t="str">
        <f t="array" ref="AK954">IFERROR(INDEX(INDIRECT("'"&amp;VLOOKUP($C954,ModMap!$A$2:$B$21,2,FALSE)&amp;"'!AK:AK"),MATCH($K954,INDIRECT("'"&amp;VLOOKUP($C954,ModMap!$A$2:$B$21,2,FALSE)&amp;"'!$K:$K"),0)),"")</f>
        <v>N/A</v>
      </c>
      <c r="AL954" s="50" t="str">
        <f t="array" ref="AL954">IFERROR(INDEX(INDIRECT("'"&amp;VLOOKUP($C954,ModMap!$A$2:$B$21,2,FALSE)&amp;"'!AL:AL"),MATCH($K954,INDIRECT("'"&amp;VLOOKUP($C954,ModMap!$A$2:$B$21,2,FALSE)&amp;"'!$K:$K"),0)),"")</f>
        <v/>
      </c>
      <c r="AM954" s="50">
        <f t="shared" si="1"/>
        <v>3</v>
      </c>
      <c r="AN954" s="50" t="str">
        <f t="shared" si="2"/>
        <v>Not Started</v>
      </c>
      <c r="AO954" s="51" t="str">
        <f t="array" ref="AO954">IFERROR(INDEX(INDIRECT("'"&amp;VLOOKUP($C954,ModMap!$A$2:$B$21,2,FALSE)&amp;"'!AO:AO"),MATCH($K954,INDIRECT("'"&amp;VLOOKUP($C954,ModMap!$A$2:$B$21,2,FALSE)&amp;"'!$K:$K"),0)),"")</f>
        <v/>
      </c>
      <c r="AP954" s="49" t="str">
        <f t="array" ref="AP954">IFERROR(HYPERLINK("#'"&amp;VLOOKUP($C954,ModMap!$A$2:$B$21,2,FALSE)&amp;"'!V"&amp;MATCH($K954,INDIRECT("'"&amp;VLOOKUP($C954,ModMap!$A$2:$B$21,2,FALSE)&amp;"'!$K:$K"),0),"Edit on module sheet"),"")</f>
        <v>Edit on module sheet</v>
      </c>
    </row>
    <row r="955" ht="42.0" customHeight="1">
      <c r="A955" s="39">
        <v>953.0</v>
      </c>
      <c r="B955" s="39">
        <v>953.0</v>
      </c>
      <c r="C955" s="39" t="s">
        <v>136</v>
      </c>
      <c r="D955" s="40" t="s">
        <v>137</v>
      </c>
      <c r="E955" s="30" t="s">
        <v>62</v>
      </c>
      <c r="F955" s="30" t="s">
        <v>3042</v>
      </c>
      <c r="G955" s="40" t="s">
        <v>3043</v>
      </c>
      <c r="H955" s="39" t="s">
        <v>3239</v>
      </c>
      <c r="I955" s="39" t="s">
        <v>3240</v>
      </c>
      <c r="J955" s="40" t="s">
        <v>3241</v>
      </c>
      <c r="K955" s="39" t="s">
        <v>3242</v>
      </c>
      <c r="L955" s="40" t="s">
        <v>3243</v>
      </c>
      <c r="M955" s="78" t="s">
        <v>2019</v>
      </c>
      <c r="N955" s="39" t="s">
        <v>3049</v>
      </c>
      <c r="O955" s="39" t="s">
        <v>3050</v>
      </c>
      <c r="P955" s="40" t="s">
        <v>3244</v>
      </c>
      <c r="Q955" s="40" t="s">
        <v>3245</v>
      </c>
      <c r="R955" s="39" t="s">
        <v>3053</v>
      </c>
      <c r="S955" s="39" t="s">
        <v>62</v>
      </c>
      <c r="T955" s="39" t="str">
        <f t="array" ref="T955">IFERROR(INDEX(INDIRECT("'"&amp;VLOOKUP($C955,ModMap!$A$2:$B$21,2,FALSE)&amp;"'!T:T"),MATCH($K955,INDIRECT("'"&amp;VLOOKUP($C955,ModMap!$A$2:$B$21,2,FALSE)&amp;"'!$K:$K"),0)),"")</f>
        <v>Unassigned</v>
      </c>
      <c r="U955" s="44" t="s">
        <v>36</v>
      </c>
      <c r="V955" s="39" t="str">
        <f t="array" ref="V955">IFERROR(INDEX(INDIRECT("'"&amp;VLOOKUP($C955,ModMap!$A$2:$B$21,2,FALSE)&amp;"'!V:V"),MATCH($K955,INDIRECT("'"&amp;VLOOKUP($C955,ModMap!$A$2:$B$21,2,FALSE)&amp;"'!$K:$K"),0)),"")</f>
        <v>N/A</v>
      </c>
      <c r="W955" s="39" t="str">
        <f t="array" ref="W955">IFERROR(INDEX(INDIRECT("'"&amp;VLOOKUP($C955,ModMap!$A$2:$B$21,2,FALSE)&amp;"'!W:W"),MATCH($K955,INDIRECT("'"&amp;VLOOKUP($C955,ModMap!$A$2:$B$21,2,FALSE)&amp;"'!$K:$K"),0)),"")</f>
        <v/>
      </c>
      <c r="X955" s="44" t="s">
        <v>36</v>
      </c>
      <c r="Y955" s="39" t="str">
        <f t="array" ref="Y955">IFERROR(INDEX(INDIRECT("'"&amp;VLOOKUP($C955,ModMap!$A$2:$B$21,2,FALSE)&amp;"'!Y:Y"),MATCH($K955,INDIRECT("'"&amp;VLOOKUP($C955,ModMap!$A$2:$B$21,2,FALSE)&amp;"'!$K:$K"),0)),"")</f>
        <v>N/A</v>
      </c>
      <c r="Z955" s="39" t="str">
        <f t="array" ref="Z955">IFERROR(INDEX(INDIRECT("'"&amp;VLOOKUP($C955,ModMap!$A$2:$B$21,2,FALSE)&amp;"'!Z:Z"),MATCH($K955,INDIRECT("'"&amp;VLOOKUP($C955,ModMap!$A$2:$B$21,2,FALSE)&amp;"'!$K:$K"),0)),"")</f>
        <v/>
      </c>
      <c r="AA955" s="44" t="s">
        <v>36</v>
      </c>
      <c r="AB955" s="39" t="str">
        <f t="array" ref="AB955">IFERROR(INDEX(INDIRECT("'"&amp;VLOOKUP($C955,ModMap!$A$2:$B$21,2,FALSE)&amp;"'!AB:AB"),MATCH($K955,INDIRECT("'"&amp;VLOOKUP($C955,ModMap!$A$2:$B$21,2,FALSE)&amp;"'!$K:$K"),0)),"")</f>
        <v>N/A</v>
      </c>
      <c r="AC955" s="39" t="str">
        <f t="array" ref="AC955">IFERROR(INDEX(INDIRECT("'"&amp;VLOOKUP($C955,ModMap!$A$2:$B$21,2,FALSE)&amp;"'!AC:AC"),MATCH($K955,INDIRECT("'"&amp;VLOOKUP($C955,ModMap!$A$2:$B$21,2,FALSE)&amp;"'!$K:$K"),0)),"")</f>
        <v/>
      </c>
      <c r="AD955" s="44" t="s">
        <v>36</v>
      </c>
      <c r="AE955" s="39" t="str">
        <f t="array" ref="AE955">IFERROR(INDEX(INDIRECT("'"&amp;VLOOKUP($C955,ModMap!$A$2:$B$21,2,FALSE)&amp;"'!AE:AE"),MATCH($K955,INDIRECT("'"&amp;VLOOKUP($C955,ModMap!$A$2:$B$21,2,FALSE)&amp;"'!$K:$K"),0)),"")</f>
        <v>N/A</v>
      </c>
      <c r="AF955" s="39" t="str">
        <f t="array" ref="AF955">IFERROR(INDEX(INDIRECT("'"&amp;VLOOKUP($C955,ModMap!$A$2:$B$21,2,FALSE)&amp;"'!AF:AF"),MATCH($K955,INDIRECT("'"&amp;VLOOKUP($C955,ModMap!$A$2:$B$21,2,FALSE)&amp;"'!$K:$K"),0)),"")</f>
        <v/>
      </c>
      <c r="AG955" s="48" t="s">
        <v>33</v>
      </c>
      <c r="AH955" s="39" t="str">
        <f t="array" ref="AH955">IFERROR(INDEX(INDIRECT("'"&amp;VLOOKUP($C955,ModMap!$A$2:$B$21,2,FALSE)&amp;"'!AH:AH"),MATCH($K955,INDIRECT("'"&amp;VLOOKUP($C955,ModMap!$A$2:$B$21,2,FALSE)&amp;"'!$K:$K"),0)),"")</f>
        <v>Not Started</v>
      </c>
      <c r="AI955" s="39" t="str">
        <f t="array" ref="AI955">IFERROR(INDEX(INDIRECT("'"&amp;VLOOKUP($C955,ModMap!$A$2:$B$21,2,FALSE)&amp;"'!AI:AI"),MATCH($K955,INDIRECT("'"&amp;VLOOKUP($C955,ModMap!$A$2:$B$21,2,FALSE)&amp;"'!$K:$K"),0)),"")</f>
        <v>Unassigned</v>
      </c>
      <c r="AJ955" s="48" t="s">
        <v>33</v>
      </c>
      <c r="AK955" s="39" t="str">
        <f t="array" ref="AK955">IFERROR(INDEX(INDIRECT("'"&amp;VLOOKUP($C955,ModMap!$A$2:$B$21,2,FALSE)&amp;"'!AK:AK"),MATCH($K955,INDIRECT("'"&amp;VLOOKUP($C955,ModMap!$A$2:$B$21,2,FALSE)&amp;"'!$K:$K"),0)),"")</f>
        <v>Not Started</v>
      </c>
      <c r="AL955" s="39" t="str">
        <f t="array" ref="AL955">IFERROR(INDEX(INDIRECT("'"&amp;VLOOKUP($C955,ModMap!$A$2:$B$21,2,FALSE)&amp;"'!AL:AL"),MATCH($K955,INDIRECT("'"&amp;VLOOKUP($C955,ModMap!$A$2:$B$21,2,FALSE)&amp;"'!$K:$K"),0)),"")</f>
        <v>Unassigned</v>
      </c>
      <c r="AM955" s="39">
        <f t="shared" si="1"/>
        <v>2</v>
      </c>
      <c r="AN955" s="39" t="str">
        <f t="shared" si="2"/>
        <v>Not Started</v>
      </c>
      <c r="AO955" s="40" t="str">
        <f t="array" ref="AO955">IFERROR(INDEX(INDIRECT("'"&amp;VLOOKUP($C955,ModMap!$A$2:$B$21,2,FALSE)&amp;"'!AO:AO"),MATCH($K955,INDIRECT("'"&amp;VLOOKUP($C955,ModMap!$A$2:$B$21,2,FALSE)&amp;"'!$K:$K"),0)),"")</f>
        <v/>
      </c>
      <c r="AP955" s="49" t="str">
        <f t="array" ref="AP955">IFERROR(HYPERLINK("#'"&amp;VLOOKUP($C955,ModMap!$A$2:$B$21,2,FALSE)&amp;"'!V"&amp;MATCH($K955,INDIRECT("'"&amp;VLOOKUP($C955,ModMap!$A$2:$B$21,2,FALSE)&amp;"'!$K:$K"),0),"Edit on module sheet"),"")</f>
        <v>Edit on module sheet</v>
      </c>
    </row>
    <row r="956" ht="42.0" customHeight="1">
      <c r="A956" s="50">
        <v>954.0</v>
      </c>
      <c r="B956" s="50">
        <v>954.0</v>
      </c>
      <c r="C956" s="50" t="s">
        <v>136</v>
      </c>
      <c r="D956" s="51" t="s">
        <v>137</v>
      </c>
      <c r="E956" s="31" t="s">
        <v>69</v>
      </c>
      <c r="F956" s="30" t="s">
        <v>3042</v>
      </c>
      <c r="G956" s="51" t="s">
        <v>3043</v>
      </c>
      <c r="H956" s="50" t="s">
        <v>3239</v>
      </c>
      <c r="I956" s="50" t="s">
        <v>3240</v>
      </c>
      <c r="J956" s="51" t="s">
        <v>3241</v>
      </c>
      <c r="K956" s="50" t="s">
        <v>4063</v>
      </c>
      <c r="L956" s="51" t="s">
        <v>4064</v>
      </c>
      <c r="M956" s="48" t="s">
        <v>434</v>
      </c>
      <c r="N956" s="50" t="s">
        <v>3049</v>
      </c>
      <c r="O956" s="50" t="s">
        <v>3050</v>
      </c>
      <c r="P956" s="51" t="s">
        <v>3244</v>
      </c>
      <c r="Q956" s="51" t="s">
        <v>3245</v>
      </c>
      <c r="R956" s="50" t="s">
        <v>3053</v>
      </c>
      <c r="S956" s="50" t="s">
        <v>69</v>
      </c>
      <c r="T956" s="50" t="str">
        <f t="array" ref="T956">IFERROR(INDEX(INDIRECT("'"&amp;VLOOKUP($C956,ModMap!$A$2:$B$21,2,FALSE)&amp;"'!T:T"),MATCH($K956,INDIRECT("'"&amp;VLOOKUP($C956,ModMap!$A$2:$B$21,2,FALSE)&amp;"'!$K:$K"),0)),"")</f>
        <v>Unassigned</v>
      </c>
      <c r="U956" s="44" t="s">
        <v>36</v>
      </c>
      <c r="V956" s="50" t="str">
        <f t="array" ref="V956">IFERROR(INDEX(INDIRECT("'"&amp;VLOOKUP($C956,ModMap!$A$2:$B$21,2,FALSE)&amp;"'!V:V"),MATCH($K956,INDIRECT("'"&amp;VLOOKUP($C956,ModMap!$A$2:$B$21,2,FALSE)&amp;"'!$K:$K"),0)),"")</f>
        <v>N/A</v>
      </c>
      <c r="W956" s="50" t="str">
        <f t="array" ref="W956">IFERROR(INDEX(INDIRECT("'"&amp;VLOOKUP($C956,ModMap!$A$2:$B$21,2,FALSE)&amp;"'!W:W"),MATCH($K956,INDIRECT("'"&amp;VLOOKUP($C956,ModMap!$A$2:$B$21,2,FALSE)&amp;"'!$K:$K"),0)),"")</f>
        <v/>
      </c>
      <c r="X956" s="44" t="s">
        <v>36</v>
      </c>
      <c r="Y956" s="50" t="str">
        <f t="array" ref="Y956">IFERROR(INDEX(INDIRECT("'"&amp;VLOOKUP($C956,ModMap!$A$2:$B$21,2,FALSE)&amp;"'!Y:Y"),MATCH($K956,INDIRECT("'"&amp;VLOOKUP($C956,ModMap!$A$2:$B$21,2,FALSE)&amp;"'!$K:$K"),0)),"")</f>
        <v>N/A</v>
      </c>
      <c r="Z956" s="50" t="str">
        <f t="array" ref="Z956">IFERROR(INDEX(INDIRECT("'"&amp;VLOOKUP($C956,ModMap!$A$2:$B$21,2,FALSE)&amp;"'!Z:Z"),MATCH($K956,INDIRECT("'"&amp;VLOOKUP($C956,ModMap!$A$2:$B$21,2,FALSE)&amp;"'!$K:$K"),0)),"")</f>
        <v/>
      </c>
      <c r="AA956" s="44" t="s">
        <v>36</v>
      </c>
      <c r="AB956" s="50" t="str">
        <f t="array" ref="AB956">IFERROR(INDEX(INDIRECT("'"&amp;VLOOKUP($C956,ModMap!$A$2:$B$21,2,FALSE)&amp;"'!AB:AB"),MATCH($K956,INDIRECT("'"&amp;VLOOKUP($C956,ModMap!$A$2:$B$21,2,FALSE)&amp;"'!$K:$K"),0)),"")</f>
        <v>N/A</v>
      </c>
      <c r="AC956" s="50" t="str">
        <f t="array" ref="AC956">IFERROR(INDEX(INDIRECT("'"&amp;VLOOKUP($C956,ModMap!$A$2:$B$21,2,FALSE)&amp;"'!AC:AC"),MATCH($K956,INDIRECT("'"&amp;VLOOKUP($C956,ModMap!$A$2:$B$21,2,FALSE)&amp;"'!$K:$K"),0)),"")</f>
        <v/>
      </c>
      <c r="AD956" s="44" t="s">
        <v>36</v>
      </c>
      <c r="AE956" s="50" t="str">
        <f t="array" ref="AE956">IFERROR(INDEX(INDIRECT("'"&amp;VLOOKUP($C956,ModMap!$A$2:$B$21,2,FALSE)&amp;"'!AE:AE"),MATCH($K956,INDIRECT("'"&amp;VLOOKUP($C956,ModMap!$A$2:$B$21,2,FALSE)&amp;"'!$K:$K"),0)),"")</f>
        <v>N/A</v>
      </c>
      <c r="AF956" s="50" t="str">
        <f t="array" ref="AF956">IFERROR(INDEX(INDIRECT("'"&amp;VLOOKUP($C956,ModMap!$A$2:$B$21,2,FALSE)&amp;"'!AF:AF"),MATCH($K956,INDIRECT("'"&amp;VLOOKUP($C956,ModMap!$A$2:$B$21,2,FALSE)&amp;"'!$K:$K"),0)),"")</f>
        <v/>
      </c>
      <c r="AG956" s="48" t="s">
        <v>33</v>
      </c>
      <c r="AH956" s="50" t="str">
        <f t="array" ref="AH956">IFERROR(INDEX(INDIRECT("'"&amp;VLOOKUP($C956,ModMap!$A$2:$B$21,2,FALSE)&amp;"'!AH:AH"),MATCH($K956,INDIRECT("'"&amp;VLOOKUP($C956,ModMap!$A$2:$B$21,2,FALSE)&amp;"'!$K:$K"),0)),"")</f>
        <v>Not Started</v>
      </c>
      <c r="AI956" s="50" t="str">
        <f t="array" ref="AI956">IFERROR(INDEX(INDIRECT("'"&amp;VLOOKUP($C956,ModMap!$A$2:$B$21,2,FALSE)&amp;"'!AI:AI"),MATCH($K956,INDIRECT("'"&amp;VLOOKUP($C956,ModMap!$A$2:$B$21,2,FALSE)&amp;"'!$K:$K"),0)),"")</f>
        <v>Unassigned</v>
      </c>
      <c r="AJ956" s="44" t="s">
        <v>36</v>
      </c>
      <c r="AK956" s="50" t="str">
        <f t="array" ref="AK956">IFERROR(INDEX(INDIRECT("'"&amp;VLOOKUP($C956,ModMap!$A$2:$B$21,2,FALSE)&amp;"'!AK:AK"),MATCH($K956,INDIRECT("'"&amp;VLOOKUP($C956,ModMap!$A$2:$B$21,2,FALSE)&amp;"'!$K:$K"),0)),"")</f>
        <v>N/A</v>
      </c>
      <c r="AL956" s="50" t="str">
        <f t="array" ref="AL956">IFERROR(INDEX(INDIRECT("'"&amp;VLOOKUP($C956,ModMap!$A$2:$B$21,2,FALSE)&amp;"'!AL:AL"),MATCH($K956,INDIRECT("'"&amp;VLOOKUP($C956,ModMap!$A$2:$B$21,2,FALSE)&amp;"'!$K:$K"),0)),"")</f>
        <v/>
      </c>
      <c r="AM956" s="50">
        <f t="shared" si="1"/>
        <v>1</v>
      </c>
      <c r="AN956" s="50" t="str">
        <f t="shared" si="2"/>
        <v>Not Started</v>
      </c>
      <c r="AO956" s="51" t="str">
        <f t="array" ref="AO956">IFERROR(INDEX(INDIRECT("'"&amp;VLOOKUP($C956,ModMap!$A$2:$B$21,2,FALSE)&amp;"'!AO:AO"),MATCH($K956,INDIRECT("'"&amp;VLOOKUP($C956,ModMap!$A$2:$B$21,2,FALSE)&amp;"'!$K:$K"),0)),"")</f>
        <v/>
      </c>
      <c r="AP956" s="49" t="str">
        <f t="array" ref="AP956">IFERROR(HYPERLINK("#'"&amp;VLOOKUP($C956,ModMap!$A$2:$B$21,2,FALSE)&amp;"'!V"&amp;MATCH($K956,INDIRECT("'"&amp;VLOOKUP($C956,ModMap!$A$2:$B$21,2,FALSE)&amp;"'!$K:$K"),0),"Edit on module sheet"),"")</f>
        <v>Edit on module sheet</v>
      </c>
    </row>
    <row r="957" ht="42.0" customHeight="1">
      <c r="A957" s="39">
        <v>955.0</v>
      </c>
      <c r="B957" s="39">
        <v>955.0</v>
      </c>
      <c r="C957" s="39" t="s">
        <v>136</v>
      </c>
      <c r="D957" s="40" t="s">
        <v>137</v>
      </c>
      <c r="E957" s="30" t="s">
        <v>62</v>
      </c>
      <c r="F957" s="30" t="s">
        <v>3042</v>
      </c>
      <c r="G957" s="40" t="s">
        <v>3043</v>
      </c>
      <c r="H957" s="39" t="s">
        <v>3248</v>
      </c>
      <c r="I957" s="39" t="s">
        <v>3249</v>
      </c>
      <c r="J957" s="40" t="s">
        <v>3250</v>
      </c>
      <c r="K957" s="39" t="s">
        <v>3251</v>
      </c>
      <c r="L957" s="40" t="s">
        <v>3252</v>
      </c>
      <c r="M957" s="47" t="s">
        <v>200</v>
      </c>
      <c r="N957" s="39" t="s">
        <v>3049</v>
      </c>
      <c r="O957" s="39" t="s">
        <v>3253</v>
      </c>
      <c r="P957" s="40" t="s">
        <v>3254</v>
      </c>
      <c r="Q957" s="40" t="s">
        <v>3255</v>
      </c>
      <c r="R957" s="39" t="s">
        <v>3053</v>
      </c>
      <c r="S957" s="39" t="s">
        <v>62</v>
      </c>
      <c r="T957" s="39" t="str">
        <f t="array" ref="T957">IFERROR(INDEX(INDIRECT("'"&amp;VLOOKUP($C957,ModMap!$A$2:$B$21,2,FALSE)&amp;"'!T:T"),MATCH($K957,INDIRECT("'"&amp;VLOOKUP($C957,ModMap!$A$2:$B$21,2,FALSE)&amp;"'!$K:$K"),0)),"")</f>
        <v>Unassigned</v>
      </c>
      <c r="U957" s="44" t="s">
        <v>36</v>
      </c>
      <c r="V957" s="39" t="str">
        <f t="array" ref="V957">IFERROR(INDEX(INDIRECT("'"&amp;VLOOKUP($C957,ModMap!$A$2:$B$21,2,FALSE)&amp;"'!V:V"),MATCH($K957,INDIRECT("'"&amp;VLOOKUP($C957,ModMap!$A$2:$B$21,2,FALSE)&amp;"'!$K:$K"),0)),"")</f>
        <v>N/A</v>
      </c>
      <c r="W957" s="39" t="str">
        <f t="array" ref="W957">IFERROR(INDEX(INDIRECT("'"&amp;VLOOKUP($C957,ModMap!$A$2:$B$21,2,FALSE)&amp;"'!W:W"),MATCH($K957,INDIRECT("'"&amp;VLOOKUP($C957,ModMap!$A$2:$B$21,2,FALSE)&amp;"'!$K:$K"),0)),"")</f>
        <v/>
      </c>
      <c r="X957" s="44" t="s">
        <v>36</v>
      </c>
      <c r="Y957" s="39" t="str">
        <f t="array" ref="Y957">IFERROR(INDEX(INDIRECT("'"&amp;VLOOKUP($C957,ModMap!$A$2:$B$21,2,FALSE)&amp;"'!Y:Y"),MATCH($K957,INDIRECT("'"&amp;VLOOKUP($C957,ModMap!$A$2:$B$21,2,FALSE)&amp;"'!$K:$K"),0)),"")</f>
        <v>N/A</v>
      </c>
      <c r="Z957" s="39" t="str">
        <f t="array" ref="Z957">IFERROR(INDEX(INDIRECT("'"&amp;VLOOKUP($C957,ModMap!$A$2:$B$21,2,FALSE)&amp;"'!Z:Z"),MATCH($K957,INDIRECT("'"&amp;VLOOKUP($C957,ModMap!$A$2:$B$21,2,FALSE)&amp;"'!$K:$K"),0)),"")</f>
        <v/>
      </c>
      <c r="AA957" s="44" t="s">
        <v>36</v>
      </c>
      <c r="AB957" s="39" t="str">
        <f t="array" ref="AB957">IFERROR(INDEX(INDIRECT("'"&amp;VLOOKUP($C957,ModMap!$A$2:$B$21,2,FALSE)&amp;"'!AB:AB"),MATCH($K957,INDIRECT("'"&amp;VLOOKUP($C957,ModMap!$A$2:$B$21,2,FALSE)&amp;"'!$K:$K"),0)),"")</f>
        <v>N/A</v>
      </c>
      <c r="AC957" s="39" t="str">
        <f t="array" ref="AC957">IFERROR(INDEX(INDIRECT("'"&amp;VLOOKUP($C957,ModMap!$A$2:$B$21,2,FALSE)&amp;"'!AC:AC"),MATCH($K957,INDIRECT("'"&amp;VLOOKUP($C957,ModMap!$A$2:$B$21,2,FALSE)&amp;"'!$K:$K"),0)),"")</f>
        <v/>
      </c>
      <c r="AD957" s="44" t="s">
        <v>36</v>
      </c>
      <c r="AE957" s="39" t="str">
        <f t="array" ref="AE957">IFERROR(INDEX(INDIRECT("'"&amp;VLOOKUP($C957,ModMap!$A$2:$B$21,2,FALSE)&amp;"'!AE:AE"),MATCH($K957,INDIRECT("'"&amp;VLOOKUP($C957,ModMap!$A$2:$B$21,2,FALSE)&amp;"'!$K:$K"),0)),"")</f>
        <v>N/A</v>
      </c>
      <c r="AF957" s="39" t="str">
        <f t="array" ref="AF957">IFERROR(INDEX(INDIRECT("'"&amp;VLOOKUP($C957,ModMap!$A$2:$B$21,2,FALSE)&amp;"'!AF:AF"),MATCH($K957,INDIRECT("'"&amp;VLOOKUP($C957,ModMap!$A$2:$B$21,2,FALSE)&amp;"'!$K:$K"),0)),"")</f>
        <v/>
      </c>
      <c r="AG957" s="48" t="s">
        <v>33</v>
      </c>
      <c r="AH957" s="39" t="str">
        <f t="array" ref="AH957">IFERROR(INDEX(INDIRECT("'"&amp;VLOOKUP($C957,ModMap!$A$2:$B$21,2,FALSE)&amp;"'!AH:AH"),MATCH($K957,INDIRECT("'"&amp;VLOOKUP($C957,ModMap!$A$2:$B$21,2,FALSE)&amp;"'!$K:$K"),0)),"")</f>
        <v>Not Started</v>
      </c>
      <c r="AI957" s="39" t="str">
        <f t="array" ref="AI957">IFERROR(INDEX(INDIRECT("'"&amp;VLOOKUP($C957,ModMap!$A$2:$B$21,2,FALSE)&amp;"'!AI:AI"),MATCH($K957,INDIRECT("'"&amp;VLOOKUP($C957,ModMap!$A$2:$B$21,2,FALSE)&amp;"'!$K:$K"),0)),"")</f>
        <v>Unassigned</v>
      </c>
      <c r="AJ957" s="44" t="s">
        <v>36</v>
      </c>
      <c r="AK957" s="39" t="str">
        <f t="array" ref="AK957">IFERROR(INDEX(INDIRECT("'"&amp;VLOOKUP($C957,ModMap!$A$2:$B$21,2,FALSE)&amp;"'!AK:AK"),MATCH($K957,INDIRECT("'"&amp;VLOOKUP($C957,ModMap!$A$2:$B$21,2,FALSE)&amp;"'!$K:$K"),0)),"")</f>
        <v>N/A</v>
      </c>
      <c r="AL957" s="39" t="str">
        <f t="array" ref="AL957">IFERROR(INDEX(INDIRECT("'"&amp;VLOOKUP($C957,ModMap!$A$2:$B$21,2,FALSE)&amp;"'!AL:AL"),MATCH($K957,INDIRECT("'"&amp;VLOOKUP($C957,ModMap!$A$2:$B$21,2,FALSE)&amp;"'!$K:$K"),0)),"")</f>
        <v/>
      </c>
      <c r="AM957" s="39">
        <f t="shared" si="1"/>
        <v>1</v>
      </c>
      <c r="AN957" s="39" t="str">
        <f t="shared" si="2"/>
        <v>Not Started</v>
      </c>
      <c r="AO957" s="40" t="str">
        <f t="array" ref="AO957">IFERROR(INDEX(INDIRECT("'"&amp;VLOOKUP($C957,ModMap!$A$2:$B$21,2,FALSE)&amp;"'!AO:AO"),MATCH($K957,INDIRECT("'"&amp;VLOOKUP($C957,ModMap!$A$2:$B$21,2,FALSE)&amp;"'!$K:$K"),0)),"")</f>
        <v/>
      </c>
      <c r="AP957" s="49" t="str">
        <f t="array" ref="AP957">IFERROR(HYPERLINK("#'"&amp;VLOOKUP($C957,ModMap!$A$2:$B$21,2,FALSE)&amp;"'!V"&amp;MATCH($K957,INDIRECT("'"&amp;VLOOKUP($C957,ModMap!$A$2:$B$21,2,FALSE)&amp;"'!$K:$K"),0),"Edit on module sheet"),"")</f>
        <v>Edit on module sheet</v>
      </c>
    </row>
    <row r="958" ht="42.0" customHeight="1">
      <c r="A958" s="50">
        <v>956.0</v>
      </c>
      <c r="B958" s="50">
        <v>956.0</v>
      </c>
      <c r="C958" s="50" t="s">
        <v>136</v>
      </c>
      <c r="D958" s="51" t="s">
        <v>137</v>
      </c>
      <c r="E958" s="31" t="s">
        <v>69</v>
      </c>
      <c r="F958" s="30" t="s">
        <v>3042</v>
      </c>
      <c r="G958" s="51" t="s">
        <v>3043</v>
      </c>
      <c r="H958" s="50" t="s">
        <v>3248</v>
      </c>
      <c r="I958" s="50" t="s">
        <v>3249</v>
      </c>
      <c r="J958" s="51" t="s">
        <v>3250</v>
      </c>
      <c r="K958" s="50" t="s">
        <v>4065</v>
      </c>
      <c r="L958" s="51" t="s">
        <v>4066</v>
      </c>
      <c r="M958" s="48" t="s">
        <v>434</v>
      </c>
      <c r="N958" s="50" t="s">
        <v>3049</v>
      </c>
      <c r="O958" s="50" t="s">
        <v>3253</v>
      </c>
      <c r="P958" s="51" t="s">
        <v>3254</v>
      </c>
      <c r="Q958" s="51" t="s">
        <v>3255</v>
      </c>
      <c r="R958" s="50" t="s">
        <v>3053</v>
      </c>
      <c r="S958" s="50" t="s">
        <v>69</v>
      </c>
      <c r="T958" s="50" t="str">
        <f t="array" ref="T958">IFERROR(INDEX(INDIRECT("'"&amp;VLOOKUP($C958,ModMap!$A$2:$B$21,2,FALSE)&amp;"'!T:T"),MATCH($K958,INDIRECT("'"&amp;VLOOKUP($C958,ModMap!$A$2:$B$21,2,FALSE)&amp;"'!$K:$K"),0)),"")</f>
        <v>Unassigned</v>
      </c>
      <c r="U958" s="44" t="s">
        <v>36</v>
      </c>
      <c r="V958" s="50" t="str">
        <f t="array" ref="V958">IFERROR(INDEX(INDIRECT("'"&amp;VLOOKUP($C958,ModMap!$A$2:$B$21,2,FALSE)&amp;"'!V:V"),MATCH($K958,INDIRECT("'"&amp;VLOOKUP($C958,ModMap!$A$2:$B$21,2,FALSE)&amp;"'!$K:$K"),0)),"")</f>
        <v>N/A</v>
      </c>
      <c r="W958" s="50" t="str">
        <f t="array" ref="W958">IFERROR(INDEX(INDIRECT("'"&amp;VLOOKUP($C958,ModMap!$A$2:$B$21,2,FALSE)&amp;"'!W:W"),MATCH($K958,INDIRECT("'"&amp;VLOOKUP($C958,ModMap!$A$2:$B$21,2,FALSE)&amp;"'!$K:$K"),0)),"")</f>
        <v/>
      </c>
      <c r="X958" s="44" t="s">
        <v>36</v>
      </c>
      <c r="Y958" s="50" t="str">
        <f t="array" ref="Y958">IFERROR(INDEX(INDIRECT("'"&amp;VLOOKUP($C958,ModMap!$A$2:$B$21,2,FALSE)&amp;"'!Y:Y"),MATCH($K958,INDIRECT("'"&amp;VLOOKUP($C958,ModMap!$A$2:$B$21,2,FALSE)&amp;"'!$K:$K"),0)),"")</f>
        <v>N/A</v>
      </c>
      <c r="Z958" s="50" t="str">
        <f t="array" ref="Z958">IFERROR(INDEX(INDIRECT("'"&amp;VLOOKUP($C958,ModMap!$A$2:$B$21,2,FALSE)&amp;"'!Z:Z"),MATCH($K958,INDIRECT("'"&amp;VLOOKUP($C958,ModMap!$A$2:$B$21,2,FALSE)&amp;"'!$K:$K"),0)),"")</f>
        <v/>
      </c>
      <c r="AA958" s="44" t="s">
        <v>36</v>
      </c>
      <c r="AB958" s="50" t="str">
        <f t="array" ref="AB958">IFERROR(INDEX(INDIRECT("'"&amp;VLOOKUP($C958,ModMap!$A$2:$B$21,2,FALSE)&amp;"'!AB:AB"),MATCH($K958,INDIRECT("'"&amp;VLOOKUP($C958,ModMap!$A$2:$B$21,2,FALSE)&amp;"'!$K:$K"),0)),"")</f>
        <v>N/A</v>
      </c>
      <c r="AC958" s="50" t="str">
        <f t="array" ref="AC958">IFERROR(INDEX(INDIRECT("'"&amp;VLOOKUP($C958,ModMap!$A$2:$B$21,2,FALSE)&amp;"'!AC:AC"),MATCH($K958,INDIRECT("'"&amp;VLOOKUP($C958,ModMap!$A$2:$B$21,2,FALSE)&amp;"'!$K:$K"),0)),"")</f>
        <v/>
      </c>
      <c r="AD958" s="44" t="s">
        <v>36</v>
      </c>
      <c r="AE958" s="50" t="str">
        <f t="array" ref="AE958">IFERROR(INDEX(INDIRECT("'"&amp;VLOOKUP($C958,ModMap!$A$2:$B$21,2,FALSE)&amp;"'!AE:AE"),MATCH($K958,INDIRECT("'"&amp;VLOOKUP($C958,ModMap!$A$2:$B$21,2,FALSE)&amp;"'!$K:$K"),0)),"")</f>
        <v>N/A</v>
      </c>
      <c r="AF958" s="50" t="str">
        <f t="array" ref="AF958">IFERROR(INDEX(INDIRECT("'"&amp;VLOOKUP($C958,ModMap!$A$2:$B$21,2,FALSE)&amp;"'!AF:AF"),MATCH($K958,INDIRECT("'"&amp;VLOOKUP($C958,ModMap!$A$2:$B$21,2,FALSE)&amp;"'!$K:$K"),0)),"")</f>
        <v/>
      </c>
      <c r="AG958" s="48" t="s">
        <v>33</v>
      </c>
      <c r="AH958" s="50" t="str">
        <f t="array" ref="AH958">IFERROR(INDEX(INDIRECT("'"&amp;VLOOKUP($C958,ModMap!$A$2:$B$21,2,FALSE)&amp;"'!AH:AH"),MATCH($K958,INDIRECT("'"&amp;VLOOKUP($C958,ModMap!$A$2:$B$21,2,FALSE)&amp;"'!$K:$K"),0)),"")</f>
        <v>Not Started</v>
      </c>
      <c r="AI958" s="50" t="str">
        <f t="array" ref="AI958">IFERROR(INDEX(INDIRECT("'"&amp;VLOOKUP($C958,ModMap!$A$2:$B$21,2,FALSE)&amp;"'!AI:AI"),MATCH($K958,INDIRECT("'"&amp;VLOOKUP($C958,ModMap!$A$2:$B$21,2,FALSE)&amp;"'!$K:$K"),0)),"")</f>
        <v>Unassigned</v>
      </c>
      <c r="AJ958" s="44" t="s">
        <v>36</v>
      </c>
      <c r="AK958" s="50" t="str">
        <f t="array" ref="AK958">IFERROR(INDEX(INDIRECT("'"&amp;VLOOKUP($C958,ModMap!$A$2:$B$21,2,FALSE)&amp;"'!AK:AK"),MATCH($K958,INDIRECT("'"&amp;VLOOKUP($C958,ModMap!$A$2:$B$21,2,FALSE)&amp;"'!$K:$K"),0)),"")</f>
        <v>N/A</v>
      </c>
      <c r="AL958" s="50" t="str">
        <f t="array" ref="AL958">IFERROR(INDEX(INDIRECT("'"&amp;VLOOKUP($C958,ModMap!$A$2:$B$21,2,FALSE)&amp;"'!AL:AL"),MATCH($K958,INDIRECT("'"&amp;VLOOKUP($C958,ModMap!$A$2:$B$21,2,FALSE)&amp;"'!$K:$K"),0)),"")</f>
        <v/>
      </c>
      <c r="AM958" s="50">
        <f t="shared" si="1"/>
        <v>1</v>
      </c>
      <c r="AN958" s="50" t="str">
        <f t="shared" si="2"/>
        <v>Not Started</v>
      </c>
      <c r="AO958" s="51" t="str">
        <f t="array" ref="AO958">IFERROR(INDEX(INDIRECT("'"&amp;VLOOKUP($C958,ModMap!$A$2:$B$21,2,FALSE)&amp;"'!AO:AO"),MATCH($K958,INDIRECT("'"&amp;VLOOKUP($C958,ModMap!$A$2:$B$21,2,FALSE)&amp;"'!$K:$K"),0)),"")</f>
        <v/>
      </c>
      <c r="AP958" s="49" t="str">
        <f t="array" ref="AP958">IFERROR(HYPERLINK("#'"&amp;VLOOKUP($C958,ModMap!$A$2:$B$21,2,FALSE)&amp;"'!V"&amp;MATCH($K958,INDIRECT("'"&amp;VLOOKUP($C958,ModMap!$A$2:$B$21,2,FALSE)&amp;"'!$K:$K"),0),"Edit on module sheet"),"")</f>
        <v>Edit on module sheet</v>
      </c>
    </row>
    <row r="959" ht="42.0" customHeight="1">
      <c r="A959" s="39">
        <v>957.0</v>
      </c>
      <c r="B959" s="39">
        <v>957.0</v>
      </c>
      <c r="C959" s="39" t="s">
        <v>139</v>
      </c>
      <c r="D959" s="40" t="s">
        <v>140</v>
      </c>
      <c r="E959" s="28" t="s">
        <v>48</v>
      </c>
      <c r="F959" s="31" t="s">
        <v>1768</v>
      </c>
      <c r="G959" s="40" t="s">
        <v>1769</v>
      </c>
      <c r="H959" s="39" t="s">
        <v>1770</v>
      </c>
      <c r="I959" s="39" t="s">
        <v>1771</v>
      </c>
      <c r="J959" s="40" t="s">
        <v>1772</v>
      </c>
      <c r="K959" s="39" t="s">
        <v>3281</v>
      </c>
      <c r="L959" s="40" t="s">
        <v>3282</v>
      </c>
      <c r="M959" s="52" t="s">
        <v>211</v>
      </c>
      <c r="N959" s="39" t="s">
        <v>1775</v>
      </c>
      <c r="O959" s="39" t="s">
        <v>1776</v>
      </c>
      <c r="P959" s="40" t="s">
        <v>1777</v>
      </c>
      <c r="Q959" s="40" t="s">
        <v>1778</v>
      </c>
      <c r="R959" s="39" t="s">
        <v>273</v>
      </c>
      <c r="S959" s="39" t="s">
        <v>53</v>
      </c>
      <c r="T959" s="39" t="str">
        <f t="array" ref="T959">IFERROR(INDEX(INDIRECT("'"&amp;VLOOKUP($C959,ModMap!$A$2:$B$21,2,FALSE)&amp;"'!T:T"),MATCH($K959,INDIRECT("'"&amp;VLOOKUP($C959,ModMap!$A$2:$B$21,2,FALSE)&amp;"'!$K:$K"),0)),"")</f>
        <v>Unassigned</v>
      </c>
      <c r="U959" s="44" t="s">
        <v>36</v>
      </c>
      <c r="V959" s="39" t="str">
        <f t="array" ref="V959">IFERROR(INDEX(INDIRECT("'"&amp;VLOOKUP($C959,ModMap!$A$2:$B$21,2,FALSE)&amp;"'!V:V"),MATCH($K959,INDIRECT("'"&amp;VLOOKUP($C959,ModMap!$A$2:$B$21,2,FALSE)&amp;"'!$K:$K"),0)),"")</f>
        <v>N/A</v>
      </c>
      <c r="W959" s="39" t="str">
        <f t="array" ref="W959">IFERROR(INDEX(INDIRECT("'"&amp;VLOOKUP($C959,ModMap!$A$2:$B$21,2,FALSE)&amp;"'!W:W"),MATCH($K959,INDIRECT("'"&amp;VLOOKUP($C959,ModMap!$A$2:$B$21,2,FALSE)&amp;"'!$K:$K"),0)),"")</f>
        <v/>
      </c>
      <c r="X959" s="48" t="s">
        <v>33</v>
      </c>
      <c r="Y959" s="39" t="str">
        <f t="array" ref="Y959">IFERROR(INDEX(INDIRECT("'"&amp;VLOOKUP($C959,ModMap!$A$2:$B$21,2,FALSE)&amp;"'!Y:Y"),MATCH($K959,INDIRECT("'"&amp;VLOOKUP($C959,ModMap!$A$2:$B$21,2,FALSE)&amp;"'!$K:$K"),0)),"")</f>
        <v>Not Started</v>
      </c>
      <c r="Z959" s="39" t="str">
        <f t="array" ref="Z959">IFERROR(INDEX(INDIRECT("'"&amp;VLOOKUP($C959,ModMap!$A$2:$B$21,2,FALSE)&amp;"'!Z:Z"),MATCH($K959,INDIRECT("'"&amp;VLOOKUP($C959,ModMap!$A$2:$B$21,2,FALSE)&amp;"'!$K:$K"),0)),"")</f>
        <v>Unassigned</v>
      </c>
      <c r="AA959" s="48" t="s">
        <v>33</v>
      </c>
      <c r="AB959" s="39" t="str">
        <f t="array" ref="AB959">IFERROR(INDEX(INDIRECT("'"&amp;VLOOKUP($C959,ModMap!$A$2:$B$21,2,FALSE)&amp;"'!AB:AB"),MATCH($K959,INDIRECT("'"&amp;VLOOKUP($C959,ModMap!$A$2:$B$21,2,FALSE)&amp;"'!$K:$K"),0)),"")</f>
        <v>Not Started</v>
      </c>
      <c r="AC959" s="39" t="str">
        <f t="array" ref="AC959">IFERROR(INDEX(INDIRECT("'"&amp;VLOOKUP($C959,ModMap!$A$2:$B$21,2,FALSE)&amp;"'!AC:AC"),MATCH($K959,INDIRECT("'"&amp;VLOOKUP($C959,ModMap!$A$2:$B$21,2,FALSE)&amp;"'!$K:$K"),0)),"")</f>
        <v>Unassigned</v>
      </c>
      <c r="AD959" s="44" t="s">
        <v>36</v>
      </c>
      <c r="AE959" s="39" t="str">
        <f t="array" ref="AE959">IFERROR(INDEX(INDIRECT("'"&amp;VLOOKUP($C959,ModMap!$A$2:$B$21,2,FALSE)&amp;"'!AE:AE"),MATCH($K959,INDIRECT("'"&amp;VLOOKUP($C959,ModMap!$A$2:$B$21,2,FALSE)&amp;"'!$K:$K"),0)),"")</f>
        <v>N/A</v>
      </c>
      <c r="AF959" s="39" t="str">
        <f t="array" ref="AF959">IFERROR(INDEX(INDIRECT("'"&amp;VLOOKUP($C959,ModMap!$A$2:$B$21,2,FALSE)&amp;"'!AF:AF"),MATCH($K959,INDIRECT("'"&amp;VLOOKUP($C959,ModMap!$A$2:$B$21,2,FALSE)&amp;"'!$K:$K"),0)),"")</f>
        <v/>
      </c>
      <c r="AG959" s="44" t="s">
        <v>36</v>
      </c>
      <c r="AH959" s="39" t="str">
        <f t="array" ref="AH959">IFERROR(INDEX(INDIRECT("'"&amp;VLOOKUP($C959,ModMap!$A$2:$B$21,2,FALSE)&amp;"'!AH:AH"),MATCH($K959,INDIRECT("'"&amp;VLOOKUP($C959,ModMap!$A$2:$B$21,2,FALSE)&amp;"'!$K:$K"),0)),"")</f>
        <v>N/A</v>
      </c>
      <c r="AI959" s="39" t="str">
        <f t="array" ref="AI959">IFERROR(INDEX(INDIRECT("'"&amp;VLOOKUP($C959,ModMap!$A$2:$B$21,2,FALSE)&amp;"'!AI:AI"),MATCH($K959,INDIRECT("'"&amp;VLOOKUP($C959,ModMap!$A$2:$B$21,2,FALSE)&amp;"'!$K:$K"),0)),"")</f>
        <v/>
      </c>
      <c r="AJ959" s="44" t="s">
        <v>36</v>
      </c>
      <c r="AK959" s="39" t="str">
        <f t="array" ref="AK959">IFERROR(INDEX(INDIRECT("'"&amp;VLOOKUP($C959,ModMap!$A$2:$B$21,2,FALSE)&amp;"'!AK:AK"),MATCH($K959,INDIRECT("'"&amp;VLOOKUP($C959,ModMap!$A$2:$B$21,2,FALSE)&amp;"'!$K:$K"),0)),"")</f>
        <v>N/A</v>
      </c>
      <c r="AL959" s="39" t="str">
        <f t="array" ref="AL959">IFERROR(INDEX(INDIRECT("'"&amp;VLOOKUP($C959,ModMap!$A$2:$B$21,2,FALSE)&amp;"'!AL:AL"),MATCH($K959,INDIRECT("'"&amp;VLOOKUP($C959,ModMap!$A$2:$B$21,2,FALSE)&amp;"'!$K:$K"),0)),"")</f>
        <v/>
      </c>
      <c r="AM959" s="39">
        <f t="shared" si="1"/>
        <v>2</v>
      </c>
      <c r="AN959" s="39" t="str">
        <f t="shared" si="2"/>
        <v>Not Started</v>
      </c>
      <c r="AO959" s="40" t="str">
        <f t="array" ref="AO959">IFERROR(INDEX(INDIRECT("'"&amp;VLOOKUP($C959,ModMap!$A$2:$B$21,2,FALSE)&amp;"'!AO:AO"),MATCH($K959,INDIRECT("'"&amp;VLOOKUP($C959,ModMap!$A$2:$B$21,2,FALSE)&amp;"'!$K:$K"),0)),"")</f>
        <v/>
      </c>
      <c r="AP959" s="49" t="str">
        <f t="array" ref="AP959">IFERROR(HYPERLINK("#'"&amp;VLOOKUP($C959,ModMap!$A$2:$B$21,2,FALSE)&amp;"'!V"&amp;MATCH($K959,INDIRECT("'"&amp;VLOOKUP($C959,ModMap!$A$2:$B$21,2,FALSE)&amp;"'!$K:$K"),0),"Edit on module sheet"),"")</f>
        <v>Edit on module sheet</v>
      </c>
    </row>
    <row r="960" ht="42.0" customHeight="1">
      <c r="A960" s="50">
        <v>958.0</v>
      </c>
      <c r="B960" s="50">
        <v>958.0</v>
      </c>
      <c r="C960" s="50" t="s">
        <v>139</v>
      </c>
      <c r="D960" s="51" t="s">
        <v>140</v>
      </c>
      <c r="E960" s="28" t="s">
        <v>48</v>
      </c>
      <c r="F960" s="31" t="s">
        <v>1768</v>
      </c>
      <c r="G960" s="51" t="s">
        <v>1769</v>
      </c>
      <c r="H960" s="50" t="s">
        <v>1770</v>
      </c>
      <c r="I960" s="50" t="s">
        <v>1771</v>
      </c>
      <c r="J960" s="51" t="s">
        <v>1772</v>
      </c>
      <c r="K960" s="50" t="s">
        <v>3283</v>
      </c>
      <c r="L960" s="51" t="s">
        <v>3284</v>
      </c>
      <c r="M960" s="52" t="s">
        <v>211</v>
      </c>
      <c r="N960" s="50" t="s">
        <v>1775</v>
      </c>
      <c r="O960" s="50" t="s">
        <v>1776</v>
      </c>
      <c r="P960" s="51" t="s">
        <v>1777</v>
      </c>
      <c r="Q960" s="51" t="s">
        <v>1778</v>
      </c>
      <c r="R960" s="50" t="s">
        <v>273</v>
      </c>
      <c r="S960" s="50" t="s">
        <v>56</v>
      </c>
      <c r="T960" s="50" t="str">
        <f t="array" ref="T960">IFERROR(INDEX(INDIRECT("'"&amp;VLOOKUP($C960,ModMap!$A$2:$B$21,2,FALSE)&amp;"'!T:T"),MATCH($K960,INDIRECT("'"&amp;VLOOKUP($C960,ModMap!$A$2:$B$21,2,FALSE)&amp;"'!$K:$K"),0)),"")</f>
        <v>Unassigned</v>
      </c>
      <c r="U960" s="44" t="s">
        <v>36</v>
      </c>
      <c r="V960" s="50" t="str">
        <f t="array" ref="V960">IFERROR(INDEX(INDIRECT("'"&amp;VLOOKUP($C960,ModMap!$A$2:$B$21,2,FALSE)&amp;"'!V:V"),MATCH($K960,INDIRECT("'"&amp;VLOOKUP($C960,ModMap!$A$2:$B$21,2,FALSE)&amp;"'!$K:$K"),0)),"")</f>
        <v>N/A</v>
      </c>
      <c r="W960" s="50" t="str">
        <f t="array" ref="W960">IFERROR(INDEX(INDIRECT("'"&amp;VLOOKUP($C960,ModMap!$A$2:$B$21,2,FALSE)&amp;"'!W:W"),MATCH($K960,INDIRECT("'"&amp;VLOOKUP($C960,ModMap!$A$2:$B$21,2,FALSE)&amp;"'!$K:$K"),0)),"")</f>
        <v/>
      </c>
      <c r="X960" s="48" t="s">
        <v>33</v>
      </c>
      <c r="Y960" s="50" t="str">
        <f t="array" ref="Y960">IFERROR(INDEX(INDIRECT("'"&amp;VLOOKUP($C960,ModMap!$A$2:$B$21,2,FALSE)&amp;"'!Y:Y"),MATCH($K960,INDIRECT("'"&amp;VLOOKUP($C960,ModMap!$A$2:$B$21,2,FALSE)&amp;"'!$K:$K"),0)),"")</f>
        <v>Not Started</v>
      </c>
      <c r="Z960" s="50" t="str">
        <f t="array" ref="Z960">IFERROR(INDEX(INDIRECT("'"&amp;VLOOKUP($C960,ModMap!$A$2:$B$21,2,FALSE)&amp;"'!Z:Z"),MATCH($K960,INDIRECT("'"&amp;VLOOKUP($C960,ModMap!$A$2:$B$21,2,FALSE)&amp;"'!$K:$K"),0)),"")</f>
        <v>Unassigned</v>
      </c>
      <c r="AA960" s="48" t="s">
        <v>33</v>
      </c>
      <c r="AB960" s="50" t="str">
        <f t="array" ref="AB960">IFERROR(INDEX(INDIRECT("'"&amp;VLOOKUP($C960,ModMap!$A$2:$B$21,2,FALSE)&amp;"'!AB:AB"),MATCH($K960,INDIRECT("'"&amp;VLOOKUP($C960,ModMap!$A$2:$B$21,2,FALSE)&amp;"'!$K:$K"),0)),"")</f>
        <v>Not Started</v>
      </c>
      <c r="AC960" s="50" t="str">
        <f t="array" ref="AC960">IFERROR(INDEX(INDIRECT("'"&amp;VLOOKUP($C960,ModMap!$A$2:$B$21,2,FALSE)&amp;"'!AC:AC"),MATCH($K960,INDIRECT("'"&amp;VLOOKUP($C960,ModMap!$A$2:$B$21,2,FALSE)&amp;"'!$K:$K"),0)),"")</f>
        <v>Unassigned</v>
      </c>
      <c r="AD960" s="48" t="s">
        <v>33</v>
      </c>
      <c r="AE960" s="50" t="str">
        <f t="array" ref="AE960">IFERROR(INDEX(INDIRECT("'"&amp;VLOOKUP($C960,ModMap!$A$2:$B$21,2,FALSE)&amp;"'!AE:AE"),MATCH($K960,INDIRECT("'"&amp;VLOOKUP($C960,ModMap!$A$2:$B$21,2,FALSE)&amp;"'!$K:$K"),0)),"")</f>
        <v>Not Started</v>
      </c>
      <c r="AF960" s="50" t="str">
        <f t="array" ref="AF960">IFERROR(INDEX(INDIRECT("'"&amp;VLOOKUP($C960,ModMap!$A$2:$B$21,2,FALSE)&amp;"'!AF:AF"),MATCH($K960,INDIRECT("'"&amp;VLOOKUP($C960,ModMap!$A$2:$B$21,2,FALSE)&amp;"'!$K:$K"),0)),"")</f>
        <v>Unassigned</v>
      </c>
      <c r="AG960" s="44" t="s">
        <v>36</v>
      </c>
      <c r="AH960" s="50" t="str">
        <f t="array" ref="AH960">IFERROR(INDEX(INDIRECT("'"&amp;VLOOKUP($C960,ModMap!$A$2:$B$21,2,FALSE)&amp;"'!AH:AH"),MATCH($K960,INDIRECT("'"&amp;VLOOKUP($C960,ModMap!$A$2:$B$21,2,FALSE)&amp;"'!$K:$K"),0)),"")</f>
        <v>N/A</v>
      </c>
      <c r="AI960" s="50" t="str">
        <f t="array" ref="AI960">IFERROR(INDEX(INDIRECT("'"&amp;VLOOKUP($C960,ModMap!$A$2:$B$21,2,FALSE)&amp;"'!AI:AI"),MATCH($K960,INDIRECT("'"&amp;VLOOKUP($C960,ModMap!$A$2:$B$21,2,FALSE)&amp;"'!$K:$K"),0)),"")</f>
        <v/>
      </c>
      <c r="AJ960" s="44" t="s">
        <v>36</v>
      </c>
      <c r="AK960" s="50" t="str">
        <f t="array" ref="AK960">IFERROR(INDEX(INDIRECT("'"&amp;VLOOKUP($C960,ModMap!$A$2:$B$21,2,FALSE)&amp;"'!AK:AK"),MATCH($K960,INDIRECT("'"&amp;VLOOKUP($C960,ModMap!$A$2:$B$21,2,FALSE)&amp;"'!$K:$K"),0)),"")</f>
        <v>N/A</v>
      </c>
      <c r="AL960" s="50" t="str">
        <f t="array" ref="AL960">IFERROR(INDEX(INDIRECT("'"&amp;VLOOKUP($C960,ModMap!$A$2:$B$21,2,FALSE)&amp;"'!AL:AL"),MATCH($K960,INDIRECT("'"&amp;VLOOKUP($C960,ModMap!$A$2:$B$21,2,FALSE)&amp;"'!$K:$K"),0)),"")</f>
        <v/>
      </c>
      <c r="AM960" s="50">
        <f t="shared" si="1"/>
        <v>3</v>
      </c>
      <c r="AN960" s="50" t="str">
        <f t="shared" si="2"/>
        <v>Not Started</v>
      </c>
      <c r="AO960" s="51" t="str">
        <f t="array" ref="AO960">IFERROR(INDEX(INDIRECT("'"&amp;VLOOKUP($C960,ModMap!$A$2:$B$21,2,FALSE)&amp;"'!AO:AO"),MATCH($K960,INDIRECT("'"&amp;VLOOKUP($C960,ModMap!$A$2:$B$21,2,FALSE)&amp;"'!$K:$K"),0)),"")</f>
        <v/>
      </c>
      <c r="AP960" s="49" t="str">
        <f t="array" ref="AP960">IFERROR(HYPERLINK("#'"&amp;VLOOKUP($C960,ModMap!$A$2:$B$21,2,FALSE)&amp;"'!V"&amp;MATCH($K960,INDIRECT("'"&amp;VLOOKUP($C960,ModMap!$A$2:$B$21,2,FALSE)&amp;"'!$K:$K"),0),"Edit on module sheet"),"")</f>
        <v>Edit on module sheet</v>
      </c>
    </row>
    <row r="961" ht="42.0" customHeight="1">
      <c r="A961" s="39">
        <v>959.0</v>
      </c>
      <c r="B961" s="39">
        <v>959.0</v>
      </c>
      <c r="C961" s="39" t="s">
        <v>139</v>
      </c>
      <c r="D961" s="40" t="s">
        <v>140</v>
      </c>
      <c r="E961" s="29" t="s">
        <v>41</v>
      </c>
      <c r="F961" s="31" t="s">
        <v>1768</v>
      </c>
      <c r="G961" s="40" t="s">
        <v>1769</v>
      </c>
      <c r="H961" s="39" t="s">
        <v>1770</v>
      </c>
      <c r="I961" s="39" t="s">
        <v>1771</v>
      </c>
      <c r="J961" s="40" t="s">
        <v>1772</v>
      </c>
      <c r="K961" s="39" t="s">
        <v>1773</v>
      </c>
      <c r="L961" s="40" t="s">
        <v>1774</v>
      </c>
      <c r="M961" s="52" t="s">
        <v>211</v>
      </c>
      <c r="N961" s="39" t="s">
        <v>1775</v>
      </c>
      <c r="O961" s="39" t="s">
        <v>1776</v>
      </c>
      <c r="P961" s="40" t="s">
        <v>1777</v>
      </c>
      <c r="Q961" s="40" t="s">
        <v>1778</v>
      </c>
      <c r="R961" s="39" t="s">
        <v>273</v>
      </c>
      <c r="S961" s="39" t="s">
        <v>206</v>
      </c>
      <c r="T961" s="39" t="str">
        <f t="array" ref="T961">IFERROR(INDEX(INDIRECT("'"&amp;VLOOKUP($C961,ModMap!$A$2:$B$21,2,FALSE)&amp;"'!T:T"),MATCH($K961,INDIRECT("'"&amp;VLOOKUP($C961,ModMap!$A$2:$B$21,2,FALSE)&amp;"'!$K:$K"),0)),"")</f>
        <v>Unassigned</v>
      </c>
      <c r="U961" s="48" t="s">
        <v>33</v>
      </c>
      <c r="V961" s="39" t="str">
        <f t="array" ref="V961">IFERROR(INDEX(INDIRECT("'"&amp;VLOOKUP($C961,ModMap!$A$2:$B$21,2,FALSE)&amp;"'!V:V"),MATCH($K961,INDIRECT("'"&amp;VLOOKUP($C961,ModMap!$A$2:$B$21,2,FALSE)&amp;"'!$K:$K"),0)),"")</f>
        <v>Not Started</v>
      </c>
      <c r="W961" s="39" t="str">
        <f t="array" ref="W961">IFERROR(INDEX(INDIRECT("'"&amp;VLOOKUP($C961,ModMap!$A$2:$B$21,2,FALSE)&amp;"'!W:W"),MATCH($K961,INDIRECT("'"&amp;VLOOKUP($C961,ModMap!$A$2:$B$21,2,FALSE)&amp;"'!$K:$K"),0)),"")</f>
        <v>Unassigned</v>
      </c>
      <c r="X961" s="44" t="s">
        <v>36</v>
      </c>
      <c r="Y961" s="39" t="str">
        <f t="array" ref="Y961">IFERROR(INDEX(INDIRECT("'"&amp;VLOOKUP($C961,ModMap!$A$2:$B$21,2,FALSE)&amp;"'!Y:Y"),MATCH($K961,INDIRECT("'"&amp;VLOOKUP($C961,ModMap!$A$2:$B$21,2,FALSE)&amp;"'!$K:$K"),0)),"")</f>
        <v>N/A</v>
      </c>
      <c r="Z961" s="39" t="str">
        <f t="array" ref="Z961">IFERROR(INDEX(INDIRECT("'"&amp;VLOOKUP($C961,ModMap!$A$2:$B$21,2,FALSE)&amp;"'!Z:Z"),MATCH($K961,INDIRECT("'"&amp;VLOOKUP($C961,ModMap!$A$2:$B$21,2,FALSE)&amp;"'!$K:$K"),0)),"")</f>
        <v/>
      </c>
      <c r="AA961" s="44" t="s">
        <v>36</v>
      </c>
      <c r="AB961" s="39" t="str">
        <f t="array" ref="AB961">IFERROR(INDEX(INDIRECT("'"&amp;VLOOKUP($C961,ModMap!$A$2:$B$21,2,FALSE)&amp;"'!AB:AB"),MATCH($K961,INDIRECT("'"&amp;VLOOKUP($C961,ModMap!$A$2:$B$21,2,FALSE)&amp;"'!$K:$K"),0)),"")</f>
        <v>N/A</v>
      </c>
      <c r="AC961" s="39" t="str">
        <f t="array" ref="AC961">IFERROR(INDEX(INDIRECT("'"&amp;VLOOKUP($C961,ModMap!$A$2:$B$21,2,FALSE)&amp;"'!AC:AC"),MATCH($K961,INDIRECT("'"&amp;VLOOKUP($C961,ModMap!$A$2:$B$21,2,FALSE)&amp;"'!$K:$K"),0)),"")</f>
        <v/>
      </c>
      <c r="AD961" s="48" t="s">
        <v>33</v>
      </c>
      <c r="AE961" s="39" t="str">
        <f t="array" ref="AE961">IFERROR(INDEX(INDIRECT("'"&amp;VLOOKUP($C961,ModMap!$A$2:$B$21,2,FALSE)&amp;"'!AE:AE"),MATCH($K961,INDIRECT("'"&amp;VLOOKUP($C961,ModMap!$A$2:$B$21,2,FALSE)&amp;"'!$K:$K"),0)),"")</f>
        <v>Not Started</v>
      </c>
      <c r="AF961" s="39" t="str">
        <f t="array" ref="AF961">IFERROR(INDEX(INDIRECT("'"&amp;VLOOKUP($C961,ModMap!$A$2:$B$21,2,FALSE)&amp;"'!AF:AF"),MATCH($K961,INDIRECT("'"&amp;VLOOKUP($C961,ModMap!$A$2:$B$21,2,FALSE)&amp;"'!$K:$K"),0)),"")</f>
        <v>Unassigned</v>
      </c>
      <c r="AG961" s="44" t="s">
        <v>36</v>
      </c>
      <c r="AH961" s="39" t="str">
        <f t="array" ref="AH961">IFERROR(INDEX(INDIRECT("'"&amp;VLOOKUP($C961,ModMap!$A$2:$B$21,2,FALSE)&amp;"'!AH:AH"),MATCH($K961,INDIRECT("'"&amp;VLOOKUP($C961,ModMap!$A$2:$B$21,2,FALSE)&amp;"'!$K:$K"),0)),"")</f>
        <v>N/A</v>
      </c>
      <c r="AI961" s="39" t="str">
        <f t="array" ref="AI961">IFERROR(INDEX(INDIRECT("'"&amp;VLOOKUP($C961,ModMap!$A$2:$B$21,2,FALSE)&amp;"'!AI:AI"),MATCH($K961,INDIRECT("'"&amp;VLOOKUP($C961,ModMap!$A$2:$B$21,2,FALSE)&amp;"'!$K:$K"),0)),"")</f>
        <v/>
      </c>
      <c r="AJ961" s="44" t="s">
        <v>36</v>
      </c>
      <c r="AK961" s="39" t="str">
        <f t="array" ref="AK961">IFERROR(INDEX(INDIRECT("'"&amp;VLOOKUP($C961,ModMap!$A$2:$B$21,2,FALSE)&amp;"'!AK:AK"),MATCH($K961,INDIRECT("'"&amp;VLOOKUP($C961,ModMap!$A$2:$B$21,2,FALSE)&amp;"'!$K:$K"),0)),"")</f>
        <v>N/A</v>
      </c>
      <c r="AL961" s="39" t="str">
        <f t="array" ref="AL961">IFERROR(INDEX(INDIRECT("'"&amp;VLOOKUP($C961,ModMap!$A$2:$B$21,2,FALSE)&amp;"'!AL:AL"),MATCH($K961,INDIRECT("'"&amp;VLOOKUP($C961,ModMap!$A$2:$B$21,2,FALSE)&amp;"'!$K:$K"),0)),"")</f>
        <v/>
      </c>
      <c r="AM961" s="39">
        <f t="shared" si="1"/>
        <v>2</v>
      </c>
      <c r="AN961" s="39" t="str">
        <f t="shared" si="2"/>
        <v>Not Started</v>
      </c>
      <c r="AO961" s="40" t="str">
        <f t="array" ref="AO961">IFERROR(INDEX(INDIRECT("'"&amp;VLOOKUP($C961,ModMap!$A$2:$B$21,2,FALSE)&amp;"'!AO:AO"),MATCH($K961,INDIRECT("'"&amp;VLOOKUP($C961,ModMap!$A$2:$B$21,2,FALSE)&amp;"'!$K:$K"),0)),"")</f>
        <v/>
      </c>
      <c r="AP961" s="49" t="str">
        <f t="array" ref="AP961">IFERROR(HYPERLINK("#'"&amp;VLOOKUP($C961,ModMap!$A$2:$B$21,2,FALSE)&amp;"'!V"&amp;MATCH($K961,INDIRECT("'"&amp;VLOOKUP($C961,ModMap!$A$2:$B$21,2,FALSE)&amp;"'!$K:$K"),0),"Edit on module sheet"),"")</f>
        <v>Edit on module sheet</v>
      </c>
    </row>
    <row r="962" ht="42.0" customHeight="1">
      <c r="A962" s="50">
        <v>960.0</v>
      </c>
      <c r="B962" s="50">
        <v>960.0</v>
      </c>
      <c r="C962" s="50" t="s">
        <v>139</v>
      </c>
      <c r="D962" s="51" t="s">
        <v>140</v>
      </c>
      <c r="E962" s="31" t="s">
        <v>69</v>
      </c>
      <c r="F962" s="31" t="s">
        <v>1768</v>
      </c>
      <c r="G962" s="51" t="s">
        <v>1769</v>
      </c>
      <c r="H962" s="50" t="s">
        <v>1770</v>
      </c>
      <c r="I962" s="50" t="s">
        <v>1771</v>
      </c>
      <c r="J962" s="51" t="s">
        <v>1772</v>
      </c>
      <c r="K962" s="50" t="s">
        <v>4067</v>
      </c>
      <c r="L962" s="51" t="s">
        <v>4068</v>
      </c>
      <c r="M962" s="48" t="s">
        <v>434</v>
      </c>
      <c r="N962" s="50" t="s">
        <v>1775</v>
      </c>
      <c r="O962" s="50" t="s">
        <v>1776</v>
      </c>
      <c r="P962" s="51" t="s">
        <v>1777</v>
      </c>
      <c r="Q962" s="51" t="s">
        <v>1778</v>
      </c>
      <c r="R962" s="50" t="s">
        <v>273</v>
      </c>
      <c r="S962" s="50" t="s">
        <v>69</v>
      </c>
      <c r="T962" s="50" t="str">
        <f t="array" ref="T962">IFERROR(INDEX(INDIRECT("'"&amp;VLOOKUP($C962,ModMap!$A$2:$B$21,2,FALSE)&amp;"'!T:T"),MATCH($K962,INDIRECT("'"&amp;VLOOKUP($C962,ModMap!$A$2:$B$21,2,FALSE)&amp;"'!$K:$K"),0)),"")</f>
        <v>Unassigned</v>
      </c>
      <c r="U962" s="48" t="s">
        <v>33</v>
      </c>
      <c r="V962" s="50" t="str">
        <f t="array" ref="V962">IFERROR(INDEX(INDIRECT("'"&amp;VLOOKUP($C962,ModMap!$A$2:$B$21,2,FALSE)&amp;"'!V:V"),MATCH($K962,INDIRECT("'"&amp;VLOOKUP($C962,ModMap!$A$2:$B$21,2,FALSE)&amp;"'!$K:$K"),0)),"")</f>
        <v>Not Started</v>
      </c>
      <c r="W962" s="50" t="str">
        <f t="array" ref="W962">IFERROR(INDEX(INDIRECT("'"&amp;VLOOKUP($C962,ModMap!$A$2:$B$21,2,FALSE)&amp;"'!W:W"),MATCH($K962,INDIRECT("'"&amp;VLOOKUP($C962,ModMap!$A$2:$B$21,2,FALSE)&amp;"'!$K:$K"),0)),"")</f>
        <v>Unassigned</v>
      </c>
      <c r="X962" s="48" t="s">
        <v>33</v>
      </c>
      <c r="Y962" s="50" t="str">
        <f t="array" ref="Y962">IFERROR(INDEX(INDIRECT("'"&amp;VLOOKUP($C962,ModMap!$A$2:$B$21,2,FALSE)&amp;"'!Y:Y"),MATCH($K962,INDIRECT("'"&amp;VLOOKUP($C962,ModMap!$A$2:$B$21,2,FALSE)&amp;"'!$K:$K"),0)),"")</f>
        <v>Not Started</v>
      </c>
      <c r="Z962" s="50" t="str">
        <f t="array" ref="Z962">IFERROR(INDEX(INDIRECT("'"&amp;VLOOKUP($C962,ModMap!$A$2:$B$21,2,FALSE)&amp;"'!Z:Z"),MATCH($K962,INDIRECT("'"&amp;VLOOKUP($C962,ModMap!$A$2:$B$21,2,FALSE)&amp;"'!$K:$K"),0)),"")</f>
        <v>Unassigned</v>
      </c>
      <c r="AA962" s="44" t="s">
        <v>36</v>
      </c>
      <c r="AB962" s="50" t="str">
        <f t="array" ref="AB962">IFERROR(INDEX(INDIRECT("'"&amp;VLOOKUP($C962,ModMap!$A$2:$B$21,2,FALSE)&amp;"'!AB:AB"),MATCH($K962,INDIRECT("'"&amp;VLOOKUP($C962,ModMap!$A$2:$B$21,2,FALSE)&amp;"'!$K:$K"),0)),"")</f>
        <v>N/A</v>
      </c>
      <c r="AC962" s="50" t="str">
        <f t="array" ref="AC962">IFERROR(INDEX(INDIRECT("'"&amp;VLOOKUP($C962,ModMap!$A$2:$B$21,2,FALSE)&amp;"'!AC:AC"),MATCH($K962,INDIRECT("'"&amp;VLOOKUP($C962,ModMap!$A$2:$B$21,2,FALSE)&amp;"'!$K:$K"),0)),"")</f>
        <v/>
      </c>
      <c r="AD962" s="48" t="s">
        <v>33</v>
      </c>
      <c r="AE962" s="50" t="str">
        <f t="array" ref="AE962">IFERROR(INDEX(INDIRECT("'"&amp;VLOOKUP($C962,ModMap!$A$2:$B$21,2,FALSE)&amp;"'!AE:AE"),MATCH($K962,INDIRECT("'"&amp;VLOOKUP($C962,ModMap!$A$2:$B$21,2,FALSE)&amp;"'!$K:$K"),0)),"")</f>
        <v>Not Started</v>
      </c>
      <c r="AF962" s="50" t="str">
        <f t="array" ref="AF962">IFERROR(INDEX(INDIRECT("'"&amp;VLOOKUP($C962,ModMap!$A$2:$B$21,2,FALSE)&amp;"'!AF:AF"),MATCH($K962,INDIRECT("'"&amp;VLOOKUP($C962,ModMap!$A$2:$B$21,2,FALSE)&amp;"'!$K:$K"),0)),"")</f>
        <v>Unassigned</v>
      </c>
      <c r="AG962" s="44" t="s">
        <v>36</v>
      </c>
      <c r="AH962" s="50" t="str">
        <f t="array" ref="AH962">IFERROR(INDEX(INDIRECT("'"&amp;VLOOKUP($C962,ModMap!$A$2:$B$21,2,FALSE)&amp;"'!AH:AH"),MATCH($K962,INDIRECT("'"&amp;VLOOKUP($C962,ModMap!$A$2:$B$21,2,FALSE)&amp;"'!$K:$K"),0)),"")</f>
        <v>N/A</v>
      </c>
      <c r="AI962" s="50" t="str">
        <f t="array" ref="AI962">IFERROR(INDEX(INDIRECT("'"&amp;VLOOKUP($C962,ModMap!$A$2:$B$21,2,FALSE)&amp;"'!AI:AI"),MATCH($K962,INDIRECT("'"&amp;VLOOKUP($C962,ModMap!$A$2:$B$21,2,FALSE)&amp;"'!$K:$K"),0)),"")</f>
        <v/>
      </c>
      <c r="AJ962" s="44" t="s">
        <v>36</v>
      </c>
      <c r="AK962" s="50" t="str">
        <f t="array" ref="AK962">IFERROR(INDEX(INDIRECT("'"&amp;VLOOKUP($C962,ModMap!$A$2:$B$21,2,FALSE)&amp;"'!AK:AK"),MATCH($K962,INDIRECT("'"&amp;VLOOKUP($C962,ModMap!$A$2:$B$21,2,FALSE)&amp;"'!$K:$K"),0)),"")</f>
        <v>N/A</v>
      </c>
      <c r="AL962" s="50" t="str">
        <f t="array" ref="AL962">IFERROR(INDEX(INDIRECT("'"&amp;VLOOKUP($C962,ModMap!$A$2:$B$21,2,FALSE)&amp;"'!AL:AL"),MATCH($K962,INDIRECT("'"&amp;VLOOKUP($C962,ModMap!$A$2:$B$21,2,FALSE)&amp;"'!$K:$K"),0)),"")</f>
        <v/>
      </c>
      <c r="AM962" s="50">
        <f t="shared" si="1"/>
        <v>3</v>
      </c>
      <c r="AN962" s="50" t="str">
        <f t="shared" si="2"/>
        <v>Not Started</v>
      </c>
      <c r="AO962" s="51" t="str">
        <f t="array" ref="AO962">IFERROR(INDEX(INDIRECT("'"&amp;VLOOKUP($C962,ModMap!$A$2:$B$21,2,FALSE)&amp;"'!AO:AO"),MATCH($K962,INDIRECT("'"&amp;VLOOKUP($C962,ModMap!$A$2:$B$21,2,FALSE)&amp;"'!$K:$K"),0)),"")</f>
        <v/>
      </c>
      <c r="AP962" s="49" t="str">
        <f t="array" ref="AP962">IFERROR(HYPERLINK("#'"&amp;VLOOKUP($C962,ModMap!$A$2:$B$21,2,FALSE)&amp;"'!V"&amp;MATCH($K962,INDIRECT("'"&amp;VLOOKUP($C962,ModMap!$A$2:$B$21,2,FALSE)&amp;"'!$K:$K"),0),"Edit on module sheet"),"")</f>
        <v>Edit on module sheet</v>
      </c>
    </row>
    <row r="963" ht="42.0" customHeight="1">
      <c r="A963" s="39">
        <v>961.0</v>
      </c>
      <c r="B963" s="39">
        <v>961.0</v>
      </c>
      <c r="C963" s="39" t="s">
        <v>139</v>
      </c>
      <c r="D963" s="40" t="s">
        <v>140</v>
      </c>
      <c r="E963" s="28" t="s">
        <v>48</v>
      </c>
      <c r="F963" s="31" t="s">
        <v>1768</v>
      </c>
      <c r="G963" s="40" t="s">
        <v>1769</v>
      </c>
      <c r="H963" s="39" t="s">
        <v>1783</v>
      </c>
      <c r="I963" s="39" t="s">
        <v>1784</v>
      </c>
      <c r="J963" s="40" t="s">
        <v>1785</v>
      </c>
      <c r="K963" s="39" t="s">
        <v>3287</v>
      </c>
      <c r="L963" s="40" t="s">
        <v>3288</v>
      </c>
      <c r="M963" s="52" t="s">
        <v>211</v>
      </c>
      <c r="N963" s="39" t="s">
        <v>1775</v>
      </c>
      <c r="O963" s="39" t="s">
        <v>1788</v>
      </c>
      <c r="P963" s="40" t="s">
        <v>1789</v>
      </c>
      <c r="Q963" s="40" t="s">
        <v>1790</v>
      </c>
      <c r="R963" s="39" t="s">
        <v>1203</v>
      </c>
      <c r="S963" s="39" t="s">
        <v>53</v>
      </c>
      <c r="T963" s="39" t="str">
        <f t="array" ref="T963">IFERROR(INDEX(INDIRECT("'"&amp;VLOOKUP($C963,ModMap!$A$2:$B$21,2,FALSE)&amp;"'!T:T"),MATCH($K963,INDIRECT("'"&amp;VLOOKUP($C963,ModMap!$A$2:$B$21,2,FALSE)&amp;"'!$K:$K"),0)),"")</f>
        <v>Unassigned</v>
      </c>
      <c r="U963" s="44" t="s">
        <v>36</v>
      </c>
      <c r="V963" s="39" t="str">
        <f t="array" ref="V963">IFERROR(INDEX(INDIRECT("'"&amp;VLOOKUP($C963,ModMap!$A$2:$B$21,2,FALSE)&amp;"'!V:V"),MATCH($K963,INDIRECT("'"&amp;VLOOKUP($C963,ModMap!$A$2:$B$21,2,FALSE)&amp;"'!$K:$K"),0)),"")</f>
        <v>N/A</v>
      </c>
      <c r="W963" s="39" t="str">
        <f t="array" ref="W963">IFERROR(INDEX(INDIRECT("'"&amp;VLOOKUP($C963,ModMap!$A$2:$B$21,2,FALSE)&amp;"'!W:W"),MATCH($K963,INDIRECT("'"&amp;VLOOKUP($C963,ModMap!$A$2:$B$21,2,FALSE)&amp;"'!$K:$K"),0)),"")</f>
        <v/>
      </c>
      <c r="X963" s="48" t="s">
        <v>33</v>
      </c>
      <c r="Y963" s="39" t="str">
        <f t="array" ref="Y963">IFERROR(INDEX(INDIRECT("'"&amp;VLOOKUP($C963,ModMap!$A$2:$B$21,2,FALSE)&amp;"'!Y:Y"),MATCH($K963,INDIRECT("'"&amp;VLOOKUP($C963,ModMap!$A$2:$B$21,2,FALSE)&amp;"'!$K:$K"),0)),"")</f>
        <v>Not Started</v>
      </c>
      <c r="Z963" s="39" t="str">
        <f t="array" ref="Z963">IFERROR(INDEX(INDIRECT("'"&amp;VLOOKUP($C963,ModMap!$A$2:$B$21,2,FALSE)&amp;"'!Z:Z"),MATCH($K963,INDIRECT("'"&amp;VLOOKUP($C963,ModMap!$A$2:$B$21,2,FALSE)&amp;"'!$K:$K"),0)),"")</f>
        <v>Unassigned</v>
      </c>
      <c r="AA963" s="48" t="s">
        <v>33</v>
      </c>
      <c r="AB963" s="39" t="str">
        <f t="array" ref="AB963">IFERROR(INDEX(INDIRECT("'"&amp;VLOOKUP($C963,ModMap!$A$2:$B$21,2,FALSE)&amp;"'!AB:AB"),MATCH($K963,INDIRECT("'"&amp;VLOOKUP($C963,ModMap!$A$2:$B$21,2,FALSE)&amp;"'!$K:$K"),0)),"")</f>
        <v>Not Started</v>
      </c>
      <c r="AC963" s="39" t="str">
        <f t="array" ref="AC963">IFERROR(INDEX(INDIRECT("'"&amp;VLOOKUP($C963,ModMap!$A$2:$B$21,2,FALSE)&amp;"'!AC:AC"),MATCH($K963,INDIRECT("'"&amp;VLOOKUP($C963,ModMap!$A$2:$B$21,2,FALSE)&amp;"'!$K:$K"),0)),"")</f>
        <v>Unassigned</v>
      </c>
      <c r="AD963" s="44" t="s">
        <v>36</v>
      </c>
      <c r="AE963" s="39" t="str">
        <f t="array" ref="AE963">IFERROR(INDEX(INDIRECT("'"&amp;VLOOKUP($C963,ModMap!$A$2:$B$21,2,FALSE)&amp;"'!AE:AE"),MATCH($K963,INDIRECT("'"&amp;VLOOKUP($C963,ModMap!$A$2:$B$21,2,FALSE)&amp;"'!$K:$K"),0)),"")</f>
        <v>N/A</v>
      </c>
      <c r="AF963" s="39" t="str">
        <f t="array" ref="AF963">IFERROR(INDEX(INDIRECT("'"&amp;VLOOKUP($C963,ModMap!$A$2:$B$21,2,FALSE)&amp;"'!AF:AF"),MATCH($K963,INDIRECT("'"&amp;VLOOKUP($C963,ModMap!$A$2:$B$21,2,FALSE)&amp;"'!$K:$K"),0)),"")</f>
        <v/>
      </c>
      <c r="AG963" s="44" t="s">
        <v>36</v>
      </c>
      <c r="AH963" s="39" t="str">
        <f t="array" ref="AH963">IFERROR(INDEX(INDIRECT("'"&amp;VLOOKUP($C963,ModMap!$A$2:$B$21,2,FALSE)&amp;"'!AH:AH"),MATCH($K963,INDIRECT("'"&amp;VLOOKUP($C963,ModMap!$A$2:$B$21,2,FALSE)&amp;"'!$K:$K"),0)),"")</f>
        <v>N/A</v>
      </c>
      <c r="AI963" s="39" t="str">
        <f t="array" ref="AI963">IFERROR(INDEX(INDIRECT("'"&amp;VLOOKUP($C963,ModMap!$A$2:$B$21,2,FALSE)&amp;"'!AI:AI"),MATCH($K963,INDIRECT("'"&amp;VLOOKUP($C963,ModMap!$A$2:$B$21,2,FALSE)&amp;"'!$K:$K"),0)),"")</f>
        <v/>
      </c>
      <c r="AJ963" s="44" t="s">
        <v>36</v>
      </c>
      <c r="AK963" s="39" t="str">
        <f t="array" ref="AK963">IFERROR(INDEX(INDIRECT("'"&amp;VLOOKUP($C963,ModMap!$A$2:$B$21,2,FALSE)&amp;"'!AK:AK"),MATCH($K963,INDIRECT("'"&amp;VLOOKUP($C963,ModMap!$A$2:$B$21,2,FALSE)&amp;"'!$K:$K"),0)),"")</f>
        <v>N/A</v>
      </c>
      <c r="AL963" s="39" t="str">
        <f t="array" ref="AL963">IFERROR(INDEX(INDIRECT("'"&amp;VLOOKUP($C963,ModMap!$A$2:$B$21,2,FALSE)&amp;"'!AL:AL"),MATCH($K963,INDIRECT("'"&amp;VLOOKUP($C963,ModMap!$A$2:$B$21,2,FALSE)&amp;"'!$K:$K"),0)),"")</f>
        <v/>
      </c>
      <c r="AM963" s="39">
        <f t="shared" si="1"/>
        <v>2</v>
      </c>
      <c r="AN963" s="39" t="str">
        <f t="shared" si="2"/>
        <v>Not Started</v>
      </c>
      <c r="AO963" s="40" t="str">
        <f t="array" ref="AO963">IFERROR(INDEX(INDIRECT("'"&amp;VLOOKUP($C963,ModMap!$A$2:$B$21,2,FALSE)&amp;"'!AO:AO"),MATCH($K963,INDIRECT("'"&amp;VLOOKUP($C963,ModMap!$A$2:$B$21,2,FALSE)&amp;"'!$K:$K"),0)),"")</f>
        <v/>
      </c>
      <c r="AP963" s="49" t="str">
        <f t="array" ref="AP963">IFERROR(HYPERLINK("#'"&amp;VLOOKUP($C963,ModMap!$A$2:$B$21,2,FALSE)&amp;"'!V"&amp;MATCH($K963,INDIRECT("'"&amp;VLOOKUP($C963,ModMap!$A$2:$B$21,2,FALSE)&amp;"'!$K:$K"),0),"Edit on module sheet"),"")</f>
        <v>Edit on module sheet</v>
      </c>
    </row>
    <row r="964" ht="42.0" customHeight="1">
      <c r="A964" s="50">
        <v>962.0</v>
      </c>
      <c r="B964" s="50">
        <v>962.0</v>
      </c>
      <c r="C964" s="50" t="s">
        <v>139</v>
      </c>
      <c r="D964" s="51" t="s">
        <v>140</v>
      </c>
      <c r="E964" s="28" t="s">
        <v>48</v>
      </c>
      <c r="F964" s="31" t="s">
        <v>1768</v>
      </c>
      <c r="G964" s="51" t="s">
        <v>1769</v>
      </c>
      <c r="H964" s="50" t="s">
        <v>1783</v>
      </c>
      <c r="I964" s="50" t="s">
        <v>1784</v>
      </c>
      <c r="J964" s="51" t="s">
        <v>1785</v>
      </c>
      <c r="K964" s="50" t="s">
        <v>3289</v>
      </c>
      <c r="L964" s="51" t="s">
        <v>3290</v>
      </c>
      <c r="M964" s="52" t="s">
        <v>211</v>
      </c>
      <c r="N964" s="50" t="s">
        <v>1775</v>
      </c>
      <c r="O964" s="50" t="s">
        <v>1788</v>
      </c>
      <c r="P964" s="51" t="s">
        <v>1789</v>
      </c>
      <c r="Q964" s="51" t="s">
        <v>1790</v>
      </c>
      <c r="R964" s="50" t="s">
        <v>1203</v>
      </c>
      <c r="S964" s="50" t="s">
        <v>56</v>
      </c>
      <c r="T964" s="50" t="str">
        <f t="array" ref="T964">IFERROR(INDEX(INDIRECT("'"&amp;VLOOKUP($C964,ModMap!$A$2:$B$21,2,FALSE)&amp;"'!T:T"),MATCH($K964,INDIRECT("'"&amp;VLOOKUP($C964,ModMap!$A$2:$B$21,2,FALSE)&amp;"'!$K:$K"),0)),"")</f>
        <v>Unassigned</v>
      </c>
      <c r="U964" s="44" t="s">
        <v>36</v>
      </c>
      <c r="V964" s="50" t="str">
        <f t="array" ref="V964">IFERROR(INDEX(INDIRECT("'"&amp;VLOOKUP($C964,ModMap!$A$2:$B$21,2,FALSE)&amp;"'!V:V"),MATCH($K964,INDIRECT("'"&amp;VLOOKUP($C964,ModMap!$A$2:$B$21,2,FALSE)&amp;"'!$K:$K"),0)),"")</f>
        <v>N/A</v>
      </c>
      <c r="W964" s="50" t="str">
        <f t="array" ref="W964">IFERROR(INDEX(INDIRECT("'"&amp;VLOOKUP($C964,ModMap!$A$2:$B$21,2,FALSE)&amp;"'!W:W"),MATCH($K964,INDIRECT("'"&amp;VLOOKUP($C964,ModMap!$A$2:$B$21,2,FALSE)&amp;"'!$K:$K"),0)),"")</f>
        <v/>
      </c>
      <c r="X964" s="48" t="s">
        <v>33</v>
      </c>
      <c r="Y964" s="50" t="str">
        <f t="array" ref="Y964">IFERROR(INDEX(INDIRECT("'"&amp;VLOOKUP($C964,ModMap!$A$2:$B$21,2,FALSE)&amp;"'!Y:Y"),MATCH($K964,INDIRECT("'"&amp;VLOOKUP($C964,ModMap!$A$2:$B$21,2,FALSE)&amp;"'!$K:$K"),0)),"")</f>
        <v>Not Started</v>
      </c>
      <c r="Z964" s="50" t="str">
        <f t="array" ref="Z964">IFERROR(INDEX(INDIRECT("'"&amp;VLOOKUP($C964,ModMap!$A$2:$B$21,2,FALSE)&amp;"'!Z:Z"),MATCH($K964,INDIRECT("'"&amp;VLOOKUP($C964,ModMap!$A$2:$B$21,2,FALSE)&amp;"'!$K:$K"),0)),"")</f>
        <v>Unassigned</v>
      </c>
      <c r="AA964" s="48" t="s">
        <v>33</v>
      </c>
      <c r="AB964" s="50" t="str">
        <f t="array" ref="AB964">IFERROR(INDEX(INDIRECT("'"&amp;VLOOKUP($C964,ModMap!$A$2:$B$21,2,FALSE)&amp;"'!AB:AB"),MATCH($K964,INDIRECT("'"&amp;VLOOKUP($C964,ModMap!$A$2:$B$21,2,FALSE)&amp;"'!$K:$K"),0)),"")</f>
        <v>Not Started</v>
      </c>
      <c r="AC964" s="50" t="str">
        <f t="array" ref="AC964">IFERROR(INDEX(INDIRECT("'"&amp;VLOOKUP($C964,ModMap!$A$2:$B$21,2,FALSE)&amp;"'!AC:AC"),MATCH($K964,INDIRECT("'"&amp;VLOOKUP($C964,ModMap!$A$2:$B$21,2,FALSE)&amp;"'!$K:$K"),0)),"")</f>
        <v>Unassigned</v>
      </c>
      <c r="AD964" s="48" t="s">
        <v>33</v>
      </c>
      <c r="AE964" s="50" t="str">
        <f t="array" ref="AE964">IFERROR(INDEX(INDIRECT("'"&amp;VLOOKUP($C964,ModMap!$A$2:$B$21,2,FALSE)&amp;"'!AE:AE"),MATCH($K964,INDIRECT("'"&amp;VLOOKUP($C964,ModMap!$A$2:$B$21,2,FALSE)&amp;"'!$K:$K"),0)),"")</f>
        <v>Not Started</v>
      </c>
      <c r="AF964" s="50" t="str">
        <f t="array" ref="AF964">IFERROR(INDEX(INDIRECT("'"&amp;VLOOKUP($C964,ModMap!$A$2:$B$21,2,FALSE)&amp;"'!AF:AF"),MATCH($K964,INDIRECT("'"&amp;VLOOKUP($C964,ModMap!$A$2:$B$21,2,FALSE)&amp;"'!$K:$K"),0)),"")</f>
        <v>Unassigned</v>
      </c>
      <c r="AG964" s="44" t="s">
        <v>36</v>
      </c>
      <c r="AH964" s="50" t="str">
        <f t="array" ref="AH964">IFERROR(INDEX(INDIRECT("'"&amp;VLOOKUP($C964,ModMap!$A$2:$B$21,2,FALSE)&amp;"'!AH:AH"),MATCH($K964,INDIRECT("'"&amp;VLOOKUP($C964,ModMap!$A$2:$B$21,2,FALSE)&amp;"'!$K:$K"),0)),"")</f>
        <v>N/A</v>
      </c>
      <c r="AI964" s="50" t="str">
        <f t="array" ref="AI964">IFERROR(INDEX(INDIRECT("'"&amp;VLOOKUP($C964,ModMap!$A$2:$B$21,2,FALSE)&amp;"'!AI:AI"),MATCH($K964,INDIRECT("'"&amp;VLOOKUP($C964,ModMap!$A$2:$B$21,2,FALSE)&amp;"'!$K:$K"),0)),"")</f>
        <v/>
      </c>
      <c r="AJ964" s="44" t="s">
        <v>36</v>
      </c>
      <c r="AK964" s="50" t="str">
        <f t="array" ref="AK964">IFERROR(INDEX(INDIRECT("'"&amp;VLOOKUP($C964,ModMap!$A$2:$B$21,2,FALSE)&amp;"'!AK:AK"),MATCH($K964,INDIRECT("'"&amp;VLOOKUP($C964,ModMap!$A$2:$B$21,2,FALSE)&amp;"'!$K:$K"),0)),"")</f>
        <v>N/A</v>
      </c>
      <c r="AL964" s="50" t="str">
        <f t="array" ref="AL964">IFERROR(INDEX(INDIRECT("'"&amp;VLOOKUP($C964,ModMap!$A$2:$B$21,2,FALSE)&amp;"'!AL:AL"),MATCH($K964,INDIRECT("'"&amp;VLOOKUP($C964,ModMap!$A$2:$B$21,2,FALSE)&amp;"'!$K:$K"),0)),"")</f>
        <v/>
      </c>
      <c r="AM964" s="50">
        <f t="shared" si="1"/>
        <v>3</v>
      </c>
      <c r="AN964" s="50" t="str">
        <f t="shared" si="2"/>
        <v>Not Started</v>
      </c>
      <c r="AO964" s="51" t="str">
        <f t="array" ref="AO964">IFERROR(INDEX(INDIRECT("'"&amp;VLOOKUP($C964,ModMap!$A$2:$B$21,2,FALSE)&amp;"'!AO:AO"),MATCH($K964,INDIRECT("'"&amp;VLOOKUP($C964,ModMap!$A$2:$B$21,2,FALSE)&amp;"'!$K:$K"),0)),"")</f>
        <v/>
      </c>
      <c r="AP964" s="49" t="str">
        <f t="array" ref="AP964">IFERROR(HYPERLINK("#'"&amp;VLOOKUP($C964,ModMap!$A$2:$B$21,2,FALSE)&amp;"'!V"&amp;MATCH($K964,INDIRECT("'"&amp;VLOOKUP($C964,ModMap!$A$2:$B$21,2,FALSE)&amp;"'!$K:$K"),0),"Edit on module sheet"),"")</f>
        <v>Edit on module sheet</v>
      </c>
    </row>
    <row r="965" ht="42.0" customHeight="1">
      <c r="A965" s="39">
        <v>963.0</v>
      </c>
      <c r="B965" s="39">
        <v>963.0</v>
      </c>
      <c r="C965" s="39" t="s">
        <v>139</v>
      </c>
      <c r="D965" s="40" t="s">
        <v>140</v>
      </c>
      <c r="E965" s="29" t="s">
        <v>41</v>
      </c>
      <c r="F965" s="31" t="s">
        <v>1768</v>
      </c>
      <c r="G965" s="40" t="s">
        <v>1769</v>
      </c>
      <c r="H965" s="39" t="s">
        <v>1783</v>
      </c>
      <c r="I965" s="39" t="s">
        <v>1784</v>
      </c>
      <c r="J965" s="40" t="s">
        <v>1785</v>
      </c>
      <c r="K965" s="39" t="s">
        <v>1786</v>
      </c>
      <c r="L965" s="40" t="s">
        <v>1787</v>
      </c>
      <c r="M965" s="52" t="s">
        <v>211</v>
      </c>
      <c r="N965" s="39" t="s">
        <v>1775</v>
      </c>
      <c r="O965" s="39" t="s">
        <v>1788</v>
      </c>
      <c r="P965" s="40" t="s">
        <v>1789</v>
      </c>
      <c r="Q965" s="40" t="s">
        <v>1790</v>
      </c>
      <c r="R965" s="39" t="s">
        <v>1203</v>
      </c>
      <c r="S965" s="39" t="s">
        <v>206</v>
      </c>
      <c r="T965" s="39" t="str">
        <f t="array" ref="T965">IFERROR(INDEX(INDIRECT("'"&amp;VLOOKUP($C965,ModMap!$A$2:$B$21,2,FALSE)&amp;"'!T:T"),MATCH($K965,INDIRECT("'"&amp;VLOOKUP($C965,ModMap!$A$2:$B$21,2,FALSE)&amp;"'!$K:$K"),0)),"")</f>
        <v>Unassigned</v>
      </c>
      <c r="U965" s="48" t="s">
        <v>33</v>
      </c>
      <c r="V965" s="39" t="str">
        <f t="array" ref="V965">IFERROR(INDEX(INDIRECT("'"&amp;VLOOKUP($C965,ModMap!$A$2:$B$21,2,FALSE)&amp;"'!V:V"),MATCH($K965,INDIRECT("'"&amp;VLOOKUP($C965,ModMap!$A$2:$B$21,2,FALSE)&amp;"'!$K:$K"),0)),"")</f>
        <v>Not Started</v>
      </c>
      <c r="W965" s="39" t="str">
        <f t="array" ref="W965">IFERROR(INDEX(INDIRECT("'"&amp;VLOOKUP($C965,ModMap!$A$2:$B$21,2,FALSE)&amp;"'!W:W"),MATCH($K965,INDIRECT("'"&amp;VLOOKUP($C965,ModMap!$A$2:$B$21,2,FALSE)&amp;"'!$K:$K"),0)),"")</f>
        <v>Unassigned</v>
      </c>
      <c r="X965" s="44" t="s">
        <v>36</v>
      </c>
      <c r="Y965" s="39" t="str">
        <f t="array" ref="Y965">IFERROR(INDEX(INDIRECT("'"&amp;VLOOKUP($C965,ModMap!$A$2:$B$21,2,FALSE)&amp;"'!Y:Y"),MATCH($K965,INDIRECT("'"&amp;VLOOKUP($C965,ModMap!$A$2:$B$21,2,FALSE)&amp;"'!$K:$K"),0)),"")</f>
        <v>N/A</v>
      </c>
      <c r="Z965" s="39" t="str">
        <f t="array" ref="Z965">IFERROR(INDEX(INDIRECT("'"&amp;VLOOKUP($C965,ModMap!$A$2:$B$21,2,FALSE)&amp;"'!Z:Z"),MATCH($K965,INDIRECT("'"&amp;VLOOKUP($C965,ModMap!$A$2:$B$21,2,FALSE)&amp;"'!$K:$K"),0)),"")</f>
        <v/>
      </c>
      <c r="AA965" s="44" t="s">
        <v>36</v>
      </c>
      <c r="AB965" s="39" t="str">
        <f t="array" ref="AB965">IFERROR(INDEX(INDIRECT("'"&amp;VLOOKUP($C965,ModMap!$A$2:$B$21,2,FALSE)&amp;"'!AB:AB"),MATCH($K965,INDIRECT("'"&amp;VLOOKUP($C965,ModMap!$A$2:$B$21,2,FALSE)&amp;"'!$K:$K"),0)),"")</f>
        <v>N/A</v>
      </c>
      <c r="AC965" s="39" t="str">
        <f t="array" ref="AC965">IFERROR(INDEX(INDIRECT("'"&amp;VLOOKUP($C965,ModMap!$A$2:$B$21,2,FALSE)&amp;"'!AC:AC"),MATCH($K965,INDIRECT("'"&amp;VLOOKUP($C965,ModMap!$A$2:$B$21,2,FALSE)&amp;"'!$K:$K"),0)),"")</f>
        <v/>
      </c>
      <c r="AD965" s="48" t="s">
        <v>33</v>
      </c>
      <c r="AE965" s="39" t="str">
        <f t="array" ref="AE965">IFERROR(INDEX(INDIRECT("'"&amp;VLOOKUP($C965,ModMap!$A$2:$B$21,2,FALSE)&amp;"'!AE:AE"),MATCH($K965,INDIRECT("'"&amp;VLOOKUP($C965,ModMap!$A$2:$B$21,2,FALSE)&amp;"'!$K:$K"),0)),"")</f>
        <v>Not Started</v>
      </c>
      <c r="AF965" s="39" t="str">
        <f t="array" ref="AF965">IFERROR(INDEX(INDIRECT("'"&amp;VLOOKUP($C965,ModMap!$A$2:$B$21,2,FALSE)&amp;"'!AF:AF"),MATCH($K965,INDIRECT("'"&amp;VLOOKUP($C965,ModMap!$A$2:$B$21,2,FALSE)&amp;"'!$K:$K"),0)),"")</f>
        <v>Unassigned</v>
      </c>
      <c r="AG965" s="44" t="s">
        <v>36</v>
      </c>
      <c r="AH965" s="39" t="str">
        <f t="array" ref="AH965">IFERROR(INDEX(INDIRECT("'"&amp;VLOOKUP($C965,ModMap!$A$2:$B$21,2,FALSE)&amp;"'!AH:AH"),MATCH($K965,INDIRECT("'"&amp;VLOOKUP($C965,ModMap!$A$2:$B$21,2,FALSE)&amp;"'!$K:$K"),0)),"")</f>
        <v>N/A</v>
      </c>
      <c r="AI965" s="39" t="str">
        <f t="array" ref="AI965">IFERROR(INDEX(INDIRECT("'"&amp;VLOOKUP($C965,ModMap!$A$2:$B$21,2,FALSE)&amp;"'!AI:AI"),MATCH($K965,INDIRECT("'"&amp;VLOOKUP($C965,ModMap!$A$2:$B$21,2,FALSE)&amp;"'!$K:$K"),0)),"")</f>
        <v/>
      </c>
      <c r="AJ965" s="44" t="s">
        <v>36</v>
      </c>
      <c r="AK965" s="39" t="str">
        <f t="array" ref="AK965">IFERROR(INDEX(INDIRECT("'"&amp;VLOOKUP($C965,ModMap!$A$2:$B$21,2,FALSE)&amp;"'!AK:AK"),MATCH($K965,INDIRECT("'"&amp;VLOOKUP($C965,ModMap!$A$2:$B$21,2,FALSE)&amp;"'!$K:$K"),0)),"")</f>
        <v>N/A</v>
      </c>
      <c r="AL965" s="39" t="str">
        <f t="array" ref="AL965">IFERROR(INDEX(INDIRECT("'"&amp;VLOOKUP($C965,ModMap!$A$2:$B$21,2,FALSE)&amp;"'!AL:AL"),MATCH($K965,INDIRECT("'"&amp;VLOOKUP($C965,ModMap!$A$2:$B$21,2,FALSE)&amp;"'!$K:$K"),0)),"")</f>
        <v/>
      </c>
      <c r="AM965" s="39">
        <f t="shared" si="1"/>
        <v>2</v>
      </c>
      <c r="AN965" s="39" t="str">
        <f t="shared" si="2"/>
        <v>Not Started</v>
      </c>
      <c r="AO965" s="40" t="str">
        <f t="array" ref="AO965">IFERROR(INDEX(INDIRECT("'"&amp;VLOOKUP($C965,ModMap!$A$2:$B$21,2,FALSE)&amp;"'!AO:AO"),MATCH($K965,INDIRECT("'"&amp;VLOOKUP($C965,ModMap!$A$2:$B$21,2,FALSE)&amp;"'!$K:$K"),0)),"")</f>
        <v/>
      </c>
      <c r="AP965" s="49" t="str">
        <f t="array" ref="AP965">IFERROR(HYPERLINK("#'"&amp;VLOOKUP($C965,ModMap!$A$2:$B$21,2,FALSE)&amp;"'!V"&amp;MATCH($K965,INDIRECT("'"&amp;VLOOKUP($C965,ModMap!$A$2:$B$21,2,FALSE)&amp;"'!$K:$K"),0),"Edit on module sheet"),"")</f>
        <v>Edit on module sheet</v>
      </c>
    </row>
    <row r="966" ht="42.0" customHeight="1">
      <c r="A966" s="50">
        <v>964.0</v>
      </c>
      <c r="B966" s="50">
        <v>964.0</v>
      </c>
      <c r="C966" s="50" t="s">
        <v>139</v>
      </c>
      <c r="D966" s="51" t="s">
        <v>140</v>
      </c>
      <c r="E966" s="31" t="s">
        <v>69</v>
      </c>
      <c r="F966" s="31" t="s">
        <v>1768</v>
      </c>
      <c r="G966" s="51" t="s">
        <v>1769</v>
      </c>
      <c r="H966" s="50" t="s">
        <v>1783</v>
      </c>
      <c r="I966" s="50" t="s">
        <v>1784</v>
      </c>
      <c r="J966" s="51" t="s">
        <v>1785</v>
      </c>
      <c r="K966" s="50" t="s">
        <v>4069</v>
      </c>
      <c r="L966" s="51" t="s">
        <v>4070</v>
      </c>
      <c r="M966" s="48" t="s">
        <v>434</v>
      </c>
      <c r="N966" s="50" t="s">
        <v>1775</v>
      </c>
      <c r="O966" s="50" t="s">
        <v>1788</v>
      </c>
      <c r="P966" s="51" t="s">
        <v>1789</v>
      </c>
      <c r="Q966" s="51" t="s">
        <v>1790</v>
      </c>
      <c r="R966" s="50" t="s">
        <v>1203</v>
      </c>
      <c r="S966" s="50" t="s">
        <v>69</v>
      </c>
      <c r="T966" s="50" t="str">
        <f t="array" ref="T966">IFERROR(INDEX(INDIRECT("'"&amp;VLOOKUP($C966,ModMap!$A$2:$B$21,2,FALSE)&amp;"'!T:T"),MATCH($K966,INDIRECT("'"&amp;VLOOKUP($C966,ModMap!$A$2:$B$21,2,FALSE)&amp;"'!$K:$K"),0)),"")</f>
        <v>Unassigned</v>
      </c>
      <c r="U966" s="48" t="s">
        <v>33</v>
      </c>
      <c r="V966" s="50" t="str">
        <f t="array" ref="V966">IFERROR(INDEX(INDIRECT("'"&amp;VLOOKUP($C966,ModMap!$A$2:$B$21,2,FALSE)&amp;"'!V:V"),MATCH($K966,INDIRECT("'"&amp;VLOOKUP($C966,ModMap!$A$2:$B$21,2,FALSE)&amp;"'!$K:$K"),0)),"")</f>
        <v>Not Started</v>
      </c>
      <c r="W966" s="50" t="str">
        <f t="array" ref="W966">IFERROR(INDEX(INDIRECT("'"&amp;VLOOKUP($C966,ModMap!$A$2:$B$21,2,FALSE)&amp;"'!W:W"),MATCH($K966,INDIRECT("'"&amp;VLOOKUP($C966,ModMap!$A$2:$B$21,2,FALSE)&amp;"'!$K:$K"),0)),"")</f>
        <v>Unassigned</v>
      </c>
      <c r="X966" s="48" t="s">
        <v>33</v>
      </c>
      <c r="Y966" s="50" t="str">
        <f t="array" ref="Y966">IFERROR(INDEX(INDIRECT("'"&amp;VLOOKUP($C966,ModMap!$A$2:$B$21,2,FALSE)&amp;"'!Y:Y"),MATCH($K966,INDIRECT("'"&amp;VLOOKUP($C966,ModMap!$A$2:$B$21,2,FALSE)&amp;"'!$K:$K"),0)),"")</f>
        <v>Not Started</v>
      </c>
      <c r="Z966" s="50" t="str">
        <f t="array" ref="Z966">IFERROR(INDEX(INDIRECT("'"&amp;VLOOKUP($C966,ModMap!$A$2:$B$21,2,FALSE)&amp;"'!Z:Z"),MATCH($K966,INDIRECT("'"&amp;VLOOKUP($C966,ModMap!$A$2:$B$21,2,FALSE)&amp;"'!$K:$K"),0)),"")</f>
        <v>Unassigned</v>
      </c>
      <c r="AA966" s="44" t="s">
        <v>36</v>
      </c>
      <c r="AB966" s="50" t="str">
        <f t="array" ref="AB966">IFERROR(INDEX(INDIRECT("'"&amp;VLOOKUP($C966,ModMap!$A$2:$B$21,2,FALSE)&amp;"'!AB:AB"),MATCH($K966,INDIRECT("'"&amp;VLOOKUP($C966,ModMap!$A$2:$B$21,2,FALSE)&amp;"'!$K:$K"),0)),"")</f>
        <v>N/A</v>
      </c>
      <c r="AC966" s="50" t="str">
        <f t="array" ref="AC966">IFERROR(INDEX(INDIRECT("'"&amp;VLOOKUP($C966,ModMap!$A$2:$B$21,2,FALSE)&amp;"'!AC:AC"),MATCH($K966,INDIRECT("'"&amp;VLOOKUP($C966,ModMap!$A$2:$B$21,2,FALSE)&amp;"'!$K:$K"),0)),"")</f>
        <v/>
      </c>
      <c r="AD966" s="48" t="s">
        <v>33</v>
      </c>
      <c r="AE966" s="50" t="str">
        <f t="array" ref="AE966">IFERROR(INDEX(INDIRECT("'"&amp;VLOOKUP($C966,ModMap!$A$2:$B$21,2,FALSE)&amp;"'!AE:AE"),MATCH($K966,INDIRECT("'"&amp;VLOOKUP($C966,ModMap!$A$2:$B$21,2,FALSE)&amp;"'!$K:$K"),0)),"")</f>
        <v>Not Started</v>
      </c>
      <c r="AF966" s="50" t="str">
        <f t="array" ref="AF966">IFERROR(INDEX(INDIRECT("'"&amp;VLOOKUP($C966,ModMap!$A$2:$B$21,2,FALSE)&amp;"'!AF:AF"),MATCH($K966,INDIRECT("'"&amp;VLOOKUP($C966,ModMap!$A$2:$B$21,2,FALSE)&amp;"'!$K:$K"),0)),"")</f>
        <v>Unassigned</v>
      </c>
      <c r="AG966" s="44" t="s">
        <v>36</v>
      </c>
      <c r="AH966" s="50" t="str">
        <f t="array" ref="AH966">IFERROR(INDEX(INDIRECT("'"&amp;VLOOKUP($C966,ModMap!$A$2:$B$21,2,FALSE)&amp;"'!AH:AH"),MATCH($K966,INDIRECT("'"&amp;VLOOKUP($C966,ModMap!$A$2:$B$21,2,FALSE)&amp;"'!$K:$K"),0)),"")</f>
        <v>N/A</v>
      </c>
      <c r="AI966" s="50" t="str">
        <f t="array" ref="AI966">IFERROR(INDEX(INDIRECT("'"&amp;VLOOKUP($C966,ModMap!$A$2:$B$21,2,FALSE)&amp;"'!AI:AI"),MATCH($K966,INDIRECT("'"&amp;VLOOKUP($C966,ModMap!$A$2:$B$21,2,FALSE)&amp;"'!$K:$K"),0)),"")</f>
        <v/>
      </c>
      <c r="AJ966" s="44" t="s">
        <v>36</v>
      </c>
      <c r="AK966" s="50" t="str">
        <f t="array" ref="AK966">IFERROR(INDEX(INDIRECT("'"&amp;VLOOKUP($C966,ModMap!$A$2:$B$21,2,FALSE)&amp;"'!AK:AK"),MATCH($K966,INDIRECT("'"&amp;VLOOKUP($C966,ModMap!$A$2:$B$21,2,FALSE)&amp;"'!$K:$K"),0)),"")</f>
        <v>N/A</v>
      </c>
      <c r="AL966" s="50" t="str">
        <f t="array" ref="AL966">IFERROR(INDEX(INDIRECT("'"&amp;VLOOKUP($C966,ModMap!$A$2:$B$21,2,FALSE)&amp;"'!AL:AL"),MATCH($K966,INDIRECT("'"&amp;VLOOKUP($C966,ModMap!$A$2:$B$21,2,FALSE)&amp;"'!$K:$K"),0)),"")</f>
        <v/>
      </c>
      <c r="AM966" s="50">
        <f t="shared" si="1"/>
        <v>3</v>
      </c>
      <c r="AN966" s="50" t="str">
        <f t="shared" si="2"/>
        <v>Not Started</v>
      </c>
      <c r="AO966" s="51" t="str">
        <f t="array" ref="AO966">IFERROR(INDEX(INDIRECT("'"&amp;VLOOKUP($C966,ModMap!$A$2:$B$21,2,FALSE)&amp;"'!AO:AO"),MATCH($K966,INDIRECT("'"&amp;VLOOKUP($C966,ModMap!$A$2:$B$21,2,FALSE)&amp;"'!$K:$K"),0)),"")</f>
        <v/>
      </c>
      <c r="AP966" s="49" t="str">
        <f t="array" ref="AP966">IFERROR(HYPERLINK("#'"&amp;VLOOKUP($C966,ModMap!$A$2:$B$21,2,FALSE)&amp;"'!V"&amp;MATCH($K966,INDIRECT("'"&amp;VLOOKUP($C966,ModMap!$A$2:$B$21,2,FALSE)&amp;"'!$K:$K"),0),"Edit on module sheet"),"")</f>
        <v>Edit on module sheet</v>
      </c>
    </row>
    <row r="967" ht="42.0" customHeight="1">
      <c r="A967" s="39">
        <v>965.0</v>
      </c>
      <c r="B967" s="39">
        <v>965.0</v>
      </c>
      <c r="C967" s="39" t="s">
        <v>139</v>
      </c>
      <c r="D967" s="40" t="s">
        <v>140</v>
      </c>
      <c r="E967" s="28" t="s">
        <v>48</v>
      </c>
      <c r="F967" s="31" t="s">
        <v>1768</v>
      </c>
      <c r="G967" s="40" t="s">
        <v>1769</v>
      </c>
      <c r="H967" s="39" t="s">
        <v>1793</v>
      </c>
      <c r="I967" s="39" t="s">
        <v>1794</v>
      </c>
      <c r="J967" s="40" t="s">
        <v>1795</v>
      </c>
      <c r="K967" s="39" t="s">
        <v>3293</v>
      </c>
      <c r="L967" s="40" t="s">
        <v>3294</v>
      </c>
      <c r="M967" s="47" t="s">
        <v>200</v>
      </c>
      <c r="N967" s="39" t="s">
        <v>1775</v>
      </c>
      <c r="O967" s="39" t="s">
        <v>1798</v>
      </c>
      <c r="P967" s="40" t="s">
        <v>1799</v>
      </c>
      <c r="Q967" s="40" t="s">
        <v>1800</v>
      </c>
      <c r="R967" s="39" t="s">
        <v>1203</v>
      </c>
      <c r="S967" s="39" t="s">
        <v>53</v>
      </c>
      <c r="T967" s="39" t="str">
        <f t="array" ref="T967">IFERROR(INDEX(INDIRECT("'"&amp;VLOOKUP($C967,ModMap!$A$2:$B$21,2,FALSE)&amp;"'!T:T"),MATCH($K967,INDIRECT("'"&amp;VLOOKUP($C967,ModMap!$A$2:$B$21,2,FALSE)&amp;"'!$K:$K"),0)),"")</f>
        <v>Unassigned</v>
      </c>
      <c r="U967" s="44" t="s">
        <v>36</v>
      </c>
      <c r="V967" s="39" t="str">
        <f t="array" ref="V967">IFERROR(INDEX(INDIRECT("'"&amp;VLOOKUP($C967,ModMap!$A$2:$B$21,2,FALSE)&amp;"'!V:V"),MATCH($K967,INDIRECT("'"&amp;VLOOKUP($C967,ModMap!$A$2:$B$21,2,FALSE)&amp;"'!$K:$K"),0)),"")</f>
        <v>N/A</v>
      </c>
      <c r="W967" s="39" t="str">
        <f t="array" ref="W967">IFERROR(INDEX(INDIRECT("'"&amp;VLOOKUP($C967,ModMap!$A$2:$B$21,2,FALSE)&amp;"'!W:W"),MATCH($K967,INDIRECT("'"&amp;VLOOKUP($C967,ModMap!$A$2:$B$21,2,FALSE)&amp;"'!$K:$K"),0)),"")</f>
        <v/>
      </c>
      <c r="X967" s="48" t="s">
        <v>33</v>
      </c>
      <c r="Y967" s="39" t="str">
        <f t="array" ref="Y967">IFERROR(INDEX(INDIRECT("'"&amp;VLOOKUP($C967,ModMap!$A$2:$B$21,2,FALSE)&amp;"'!Y:Y"),MATCH($K967,INDIRECT("'"&amp;VLOOKUP($C967,ModMap!$A$2:$B$21,2,FALSE)&amp;"'!$K:$K"),0)),"")</f>
        <v>Not Started</v>
      </c>
      <c r="Z967" s="39" t="str">
        <f t="array" ref="Z967">IFERROR(INDEX(INDIRECT("'"&amp;VLOOKUP($C967,ModMap!$A$2:$B$21,2,FALSE)&amp;"'!Z:Z"),MATCH($K967,INDIRECT("'"&amp;VLOOKUP($C967,ModMap!$A$2:$B$21,2,FALSE)&amp;"'!$K:$K"),0)),"")</f>
        <v>Unassigned</v>
      </c>
      <c r="AA967" s="48" t="s">
        <v>33</v>
      </c>
      <c r="AB967" s="39" t="str">
        <f t="array" ref="AB967">IFERROR(INDEX(INDIRECT("'"&amp;VLOOKUP($C967,ModMap!$A$2:$B$21,2,FALSE)&amp;"'!AB:AB"),MATCH($K967,INDIRECT("'"&amp;VLOOKUP($C967,ModMap!$A$2:$B$21,2,FALSE)&amp;"'!$K:$K"),0)),"")</f>
        <v>Not Started</v>
      </c>
      <c r="AC967" s="39" t="str">
        <f t="array" ref="AC967">IFERROR(INDEX(INDIRECT("'"&amp;VLOOKUP($C967,ModMap!$A$2:$B$21,2,FALSE)&amp;"'!AC:AC"),MATCH($K967,INDIRECT("'"&amp;VLOOKUP($C967,ModMap!$A$2:$B$21,2,FALSE)&amp;"'!$K:$K"),0)),"")</f>
        <v>Unassigned</v>
      </c>
      <c r="AD967" s="44" t="s">
        <v>36</v>
      </c>
      <c r="AE967" s="39" t="str">
        <f t="array" ref="AE967">IFERROR(INDEX(INDIRECT("'"&amp;VLOOKUP($C967,ModMap!$A$2:$B$21,2,FALSE)&amp;"'!AE:AE"),MATCH($K967,INDIRECT("'"&amp;VLOOKUP($C967,ModMap!$A$2:$B$21,2,FALSE)&amp;"'!$K:$K"),0)),"")</f>
        <v>N/A</v>
      </c>
      <c r="AF967" s="39" t="str">
        <f t="array" ref="AF967">IFERROR(INDEX(INDIRECT("'"&amp;VLOOKUP($C967,ModMap!$A$2:$B$21,2,FALSE)&amp;"'!AF:AF"),MATCH($K967,INDIRECT("'"&amp;VLOOKUP($C967,ModMap!$A$2:$B$21,2,FALSE)&amp;"'!$K:$K"),0)),"")</f>
        <v/>
      </c>
      <c r="AG967" s="44" t="s">
        <v>36</v>
      </c>
      <c r="AH967" s="39" t="str">
        <f t="array" ref="AH967">IFERROR(INDEX(INDIRECT("'"&amp;VLOOKUP($C967,ModMap!$A$2:$B$21,2,FALSE)&amp;"'!AH:AH"),MATCH($K967,INDIRECT("'"&amp;VLOOKUP($C967,ModMap!$A$2:$B$21,2,FALSE)&amp;"'!$K:$K"),0)),"")</f>
        <v>N/A</v>
      </c>
      <c r="AI967" s="39" t="str">
        <f t="array" ref="AI967">IFERROR(INDEX(INDIRECT("'"&amp;VLOOKUP($C967,ModMap!$A$2:$B$21,2,FALSE)&amp;"'!AI:AI"),MATCH($K967,INDIRECT("'"&amp;VLOOKUP($C967,ModMap!$A$2:$B$21,2,FALSE)&amp;"'!$K:$K"),0)),"")</f>
        <v/>
      </c>
      <c r="AJ967" s="44" t="s">
        <v>36</v>
      </c>
      <c r="AK967" s="39" t="str">
        <f t="array" ref="AK967">IFERROR(INDEX(INDIRECT("'"&amp;VLOOKUP($C967,ModMap!$A$2:$B$21,2,FALSE)&amp;"'!AK:AK"),MATCH($K967,INDIRECT("'"&amp;VLOOKUP($C967,ModMap!$A$2:$B$21,2,FALSE)&amp;"'!$K:$K"),0)),"")</f>
        <v>N/A</v>
      </c>
      <c r="AL967" s="39" t="str">
        <f t="array" ref="AL967">IFERROR(INDEX(INDIRECT("'"&amp;VLOOKUP($C967,ModMap!$A$2:$B$21,2,FALSE)&amp;"'!AL:AL"),MATCH($K967,INDIRECT("'"&amp;VLOOKUP($C967,ModMap!$A$2:$B$21,2,FALSE)&amp;"'!$K:$K"),0)),"")</f>
        <v/>
      </c>
      <c r="AM967" s="39">
        <f t="shared" si="1"/>
        <v>2</v>
      </c>
      <c r="AN967" s="39" t="str">
        <f t="shared" si="2"/>
        <v>Not Started</v>
      </c>
      <c r="AO967" s="40" t="str">
        <f t="array" ref="AO967">IFERROR(INDEX(INDIRECT("'"&amp;VLOOKUP($C967,ModMap!$A$2:$B$21,2,FALSE)&amp;"'!AO:AO"),MATCH($K967,INDIRECT("'"&amp;VLOOKUP($C967,ModMap!$A$2:$B$21,2,FALSE)&amp;"'!$K:$K"),0)),"")</f>
        <v/>
      </c>
      <c r="AP967" s="49" t="str">
        <f t="array" ref="AP967">IFERROR(HYPERLINK("#'"&amp;VLOOKUP($C967,ModMap!$A$2:$B$21,2,FALSE)&amp;"'!V"&amp;MATCH($K967,INDIRECT("'"&amp;VLOOKUP($C967,ModMap!$A$2:$B$21,2,FALSE)&amp;"'!$K:$K"),0),"Edit on module sheet"),"")</f>
        <v>Edit on module sheet</v>
      </c>
    </row>
    <row r="968" ht="42.0" customHeight="1">
      <c r="A968" s="50">
        <v>966.0</v>
      </c>
      <c r="B968" s="50">
        <v>966.0</v>
      </c>
      <c r="C968" s="50" t="s">
        <v>139</v>
      </c>
      <c r="D968" s="51" t="s">
        <v>140</v>
      </c>
      <c r="E968" s="28" t="s">
        <v>48</v>
      </c>
      <c r="F968" s="31" t="s">
        <v>1768</v>
      </c>
      <c r="G968" s="51" t="s">
        <v>1769</v>
      </c>
      <c r="H968" s="50" t="s">
        <v>1793</v>
      </c>
      <c r="I968" s="50" t="s">
        <v>1794</v>
      </c>
      <c r="J968" s="51" t="s">
        <v>1795</v>
      </c>
      <c r="K968" s="50" t="s">
        <v>3295</v>
      </c>
      <c r="L968" s="51" t="s">
        <v>3296</v>
      </c>
      <c r="M968" s="47" t="s">
        <v>200</v>
      </c>
      <c r="N968" s="50" t="s">
        <v>1775</v>
      </c>
      <c r="O968" s="50" t="s">
        <v>1798</v>
      </c>
      <c r="P968" s="51" t="s">
        <v>1799</v>
      </c>
      <c r="Q968" s="51" t="s">
        <v>1800</v>
      </c>
      <c r="R968" s="50" t="s">
        <v>1203</v>
      </c>
      <c r="S968" s="50" t="s">
        <v>56</v>
      </c>
      <c r="T968" s="50" t="str">
        <f t="array" ref="T968">IFERROR(INDEX(INDIRECT("'"&amp;VLOOKUP($C968,ModMap!$A$2:$B$21,2,FALSE)&amp;"'!T:T"),MATCH($K968,INDIRECT("'"&amp;VLOOKUP($C968,ModMap!$A$2:$B$21,2,FALSE)&amp;"'!$K:$K"),0)),"")</f>
        <v>Unassigned</v>
      </c>
      <c r="U968" s="44" t="s">
        <v>36</v>
      </c>
      <c r="V968" s="50" t="str">
        <f t="array" ref="V968">IFERROR(INDEX(INDIRECT("'"&amp;VLOOKUP($C968,ModMap!$A$2:$B$21,2,FALSE)&amp;"'!V:V"),MATCH($K968,INDIRECT("'"&amp;VLOOKUP($C968,ModMap!$A$2:$B$21,2,FALSE)&amp;"'!$K:$K"),0)),"")</f>
        <v>N/A</v>
      </c>
      <c r="W968" s="50" t="str">
        <f t="array" ref="W968">IFERROR(INDEX(INDIRECT("'"&amp;VLOOKUP($C968,ModMap!$A$2:$B$21,2,FALSE)&amp;"'!W:W"),MATCH($K968,INDIRECT("'"&amp;VLOOKUP($C968,ModMap!$A$2:$B$21,2,FALSE)&amp;"'!$K:$K"),0)),"")</f>
        <v/>
      </c>
      <c r="X968" s="48" t="s">
        <v>33</v>
      </c>
      <c r="Y968" s="50" t="str">
        <f t="array" ref="Y968">IFERROR(INDEX(INDIRECT("'"&amp;VLOOKUP($C968,ModMap!$A$2:$B$21,2,FALSE)&amp;"'!Y:Y"),MATCH($K968,INDIRECT("'"&amp;VLOOKUP($C968,ModMap!$A$2:$B$21,2,FALSE)&amp;"'!$K:$K"),0)),"")</f>
        <v>Not Started</v>
      </c>
      <c r="Z968" s="50" t="str">
        <f t="array" ref="Z968">IFERROR(INDEX(INDIRECT("'"&amp;VLOOKUP($C968,ModMap!$A$2:$B$21,2,FALSE)&amp;"'!Z:Z"),MATCH($K968,INDIRECT("'"&amp;VLOOKUP($C968,ModMap!$A$2:$B$21,2,FALSE)&amp;"'!$K:$K"),0)),"")</f>
        <v>Unassigned</v>
      </c>
      <c r="AA968" s="48" t="s">
        <v>33</v>
      </c>
      <c r="AB968" s="50" t="str">
        <f t="array" ref="AB968">IFERROR(INDEX(INDIRECT("'"&amp;VLOOKUP($C968,ModMap!$A$2:$B$21,2,FALSE)&amp;"'!AB:AB"),MATCH($K968,INDIRECT("'"&amp;VLOOKUP($C968,ModMap!$A$2:$B$21,2,FALSE)&amp;"'!$K:$K"),0)),"")</f>
        <v>Not Started</v>
      </c>
      <c r="AC968" s="50" t="str">
        <f t="array" ref="AC968">IFERROR(INDEX(INDIRECT("'"&amp;VLOOKUP($C968,ModMap!$A$2:$B$21,2,FALSE)&amp;"'!AC:AC"),MATCH($K968,INDIRECT("'"&amp;VLOOKUP($C968,ModMap!$A$2:$B$21,2,FALSE)&amp;"'!$K:$K"),0)),"")</f>
        <v>Unassigned</v>
      </c>
      <c r="AD968" s="48" t="s">
        <v>33</v>
      </c>
      <c r="AE968" s="50" t="str">
        <f t="array" ref="AE968">IFERROR(INDEX(INDIRECT("'"&amp;VLOOKUP($C968,ModMap!$A$2:$B$21,2,FALSE)&amp;"'!AE:AE"),MATCH($K968,INDIRECT("'"&amp;VLOOKUP($C968,ModMap!$A$2:$B$21,2,FALSE)&amp;"'!$K:$K"),0)),"")</f>
        <v>Not Started</v>
      </c>
      <c r="AF968" s="50" t="str">
        <f t="array" ref="AF968">IFERROR(INDEX(INDIRECT("'"&amp;VLOOKUP($C968,ModMap!$A$2:$B$21,2,FALSE)&amp;"'!AF:AF"),MATCH($K968,INDIRECT("'"&amp;VLOOKUP($C968,ModMap!$A$2:$B$21,2,FALSE)&amp;"'!$K:$K"),0)),"")</f>
        <v>Unassigned</v>
      </c>
      <c r="AG968" s="44" t="s">
        <v>36</v>
      </c>
      <c r="AH968" s="50" t="str">
        <f t="array" ref="AH968">IFERROR(INDEX(INDIRECT("'"&amp;VLOOKUP($C968,ModMap!$A$2:$B$21,2,FALSE)&amp;"'!AH:AH"),MATCH($K968,INDIRECT("'"&amp;VLOOKUP($C968,ModMap!$A$2:$B$21,2,FALSE)&amp;"'!$K:$K"),0)),"")</f>
        <v>N/A</v>
      </c>
      <c r="AI968" s="50" t="str">
        <f t="array" ref="AI968">IFERROR(INDEX(INDIRECT("'"&amp;VLOOKUP($C968,ModMap!$A$2:$B$21,2,FALSE)&amp;"'!AI:AI"),MATCH($K968,INDIRECT("'"&amp;VLOOKUP($C968,ModMap!$A$2:$B$21,2,FALSE)&amp;"'!$K:$K"),0)),"")</f>
        <v/>
      </c>
      <c r="AJ968" s="44" t="s">
        <v>36</v>
      </c>
      <c r="AK968" s="50" t="str">
        <f t="array" ref="AK968">IFERROR(INDEX(INDIRECT("'"&amp;VLOOKUP($C968,ModMap!$A$2:$B$21,2,FALSE)&amp;"'!AK:AK"),MATCH($K968,INDIRECT("'"&amp;VLOOKUP($C968,ModMap!$A$2:$B$21,2,FALSE)&amp;"'!$K:$K"),0)),"")</f>
        <v>N/A</v>
      </c>
      <c r="AL968" s="50" t="str">
        <f t="array" ref="AL968">IFERROR(INDEX(INDIRECT("'"&amp;VLOOKUP($C968,ModMap!$A$2:$B$21,2,FALSE)&amp;"'!AL:AL"),MATCH($K968,INDIRECT("'"&amp;VLOOKUP($C968,ModMap!$A$2:$B$21,2,FALSE)&amp;"'!$K:$K"),0)),"")</f>
        <v/>
      </c>
      <c r="AM968" s="50">
        <f t="shared" si="1"/>
        <v>3</v>
      </c>
      <c r="AN968" s="50" t="str">
        <f t="shared" si="2"/>
        <v>Not Started</v>
      </c>
      <c r="AO968" s="51" t="str">
        <f t="array" ref="AO968">IFERROR(INDEX(INDIRECT("'"&amp;VLOOKUP($C968,ModMap!$A$2:$B$21,2,FALSE)&amp;"'!AO:AO"),MATCH($K968,INDIRECT("'"&amp;VLOOKUP($C968,ModMap!$A$2:$B$21,2,FALSE)&amp;"'!$K:$K"),0)),"")</f>
        <v/>
      </c>
      <c r="AP968" s="49" t="str">
        <f t="array" ref="AP968">IFERROR(HYPERLINK("#'"&amp;VLOOKUP($C968,ModMap!$A$2:$B$21,2,FALSE)&amp;"'!V"&amp;MATCH($K968,INDIRECT("'"&amp;VLOOKUP($C968,ModMap!$A$2:$B$21,2,FALSE)&amp;"'!$K:$K"),0),"Edit on module sheet"),"")</f>
        <v>Edit on module sheet</v>
      </c>
    </row>
    <row r="969" ht="42.0" customHeight="1">
      <c r="A969" s="39">
        <v>967.0</v>
      </c>
      <c r="B969" s="39">
        <v>967.0</v>
      </c>
      <c r="C969" s="39" t="s">
        <v>139</v>
      </c>
      <c r="D969" s="40" t="s">
        <v>140</v>
      </c>
      <c r="E969" s="29" t="s">
        <v>41</v>
      </c>
      <c r="F969" s="31" t="s">
        <v>1768</v>
      </c>
      <c r="G969" s="40" t="s">
        <v>1769</v>
      </c>
      <c r="H969" s="39" t="s">
        <v>1793</v>
      </c>
      <c r="I969" s="39" t="s">
        <v>1794</v>
      </c>
      <c r="J969" s="40" t="s">
        <v>1795</v>
      </c>
      <c r="K969" s="39" t="s">
        <v>1796</v>
      </c>
      <c r="L969" s="40" t="s">
        <v>1797</v>
      </c>
      <c r="M969" s="47" t="s">
        <v>200</v>
      </c>
      <c r="N969" s="39" t="s">
        <v>1775</v>
      </c>
      <c r="O969" s="39" t="s">
        <v>1798</v>
      </c>
      <c r="P969" s="40" t="s">
        <v>1799</v>
      </c>
      <c r="Q969" s="40" t="s">
        <v>1800</v>
      </c>
      <c r="R969" s="39" t="s">
        <v>1203</v>
      </c>
      <c r="S969" s="39" t="s">
        <v>206</v>
      </c>
      <c r="T969" s="39" t="str">
        <f t="array" ref="T969">IFERROR(INDEX(INDIRECT("'"&amp;VLOOKUP($C969,ModMap!$A$2:$B$21,2,FALSE)&amp;"'!T:T"),MATCH($K969,INDIRECT("'"&amp;VLOOKUP($C969,ModMap!$A$2:$B$21,2,FALSE)&amp;"'!$K:$K"),0)),"")</f>
        <v>Unassigned</v>
      </c>
      <c r="U969" s="48" t="s">
        <v>33</v>
      </c>
      <c r="V969" s="39" t="str">
        <f t="array" ref="V969">IFERROR(INDEX(INDIRECT("'"&amp;VLOOKUP($C969,ModMap!$A$2:$B$21,2,FALSE)&amp;"'!V:V"),MATCH($K969,INDIRECT("'"&amp;VLOOKUP($C969,ModMap!$A$2:$B$21,2,FALSE)&amp;"'!$K:$K"),0)),"")</f>
        <v>Not Started</v>
      </c>
      <c r="W969" s="39" t="str">
        <f t="array" ref="W969">IFERROR(INDEX(INDIRECT("'"&amp;VLOOKUP($C969,ModMap!$A$2:$B$21,2,FALSE)&amp;"'!W:W"),MATCH($K969,INDIRECT("'"&amp;VLOOKUP($C969,ModMap!$A$2:$B$21,2,FALSE)&amp;"'!$K:$K"),0)),"")</f>
        <v>Unassigned</v>
      </c>
      <c r="X969" s="44" t="s">
        <v>36</v>
      </c>
      <c r="Y969" s="39" t="str">
        <f t="array" ref="Y969">IFERROR(INDEX(INDIRECT("'"&amp;VLOOKUP($C969,ModMap!$A$2:$B$21,2,FALSE)&amp;"'!Y:Y"),MATCH($K969,INDIRECT("'"&amp;VLOOKUP($C969,ModMap!$A$2:$B$21,2,FALSE)&amp;"'!$K:$K"),0)),"")</f>
        <v>N/A</v>
      </c>
      <c r="Z969" s="39" t="str">
        <f t="array" ref="Z969">IFERROR(INDEX(INDIRECT("'"&amp;VLOOKUP($C969,ModMap!$A$2:$B$21,2,FALSE)&amp;"'!Z:Z"),MATCH($K969,INDIRECT("'"&amp;VLOOKUP($C969,ModMap!$A$2:$B$21,2,FALSE)&amp;"'!$K:$K"),0)),"")</f>
        <v/>
      </c>
      <c r="AA969" s="44" t="s">
        <v>36</v>
      </c>
      <c r="AB969" s="39" t="str">
        <f t="array" ref="AB969">IFERROR(INDEX(INDIRECT("'"&amp;VLOOKUP($C969,ModMap!$A$2:$B$21,2,FALSE)&amp;"'!AB:AB"),MATCH($K969,INDIRECT("'"&amp;VLOOKUP($C969,ModMap!$A$2:$B$21,2,FALSE)&amp;"'!$K:$K"),0)),"")</f>
        <v>N/A</v>
      </c>
      <c r="AC969" s="39" t="str">
        <f t="array" ref="AC969">IFERROR(INDEX(INDIRECT("'"&amp;VLOOKUP($C969,ModMap!$A$2:$B$21,2,FALSE)&amp;"'!AC:AC"),MATCH($K969,INDIRECT("'"&amp;VLOOKUP($C969,ModMap!$A$2:$B$21,2,FALSE)&amp;"'!$K:$K"),0)),"")</f>
        <v/>
      </c>
      <c r="AD969" s="48" t="s">
        <v>33</v>
      </c>
      <c r="AE969" s="39" t="str">
        <f t="array" ref="AE969">IFERROR(INDEX(INDIRECT("'"&amp;VLOOKUP($C969,ModMap!$A$2:$B$21,2,FALSE)&amp;"'!AE:AE"),MATCH($K969,INDIRECT("'"&amp;VLOOKUP($C969,ModMap!$A$2:$B$21,2,FALSE)&amp;"'!$K:$K"),0)),"")</f>
        <v>Not Started</v>
      </c>
      <c r="AF969" s="39" t="str">
        <f t="array" ref="AF969">IFERROR(INDEX(INDIRECT("'"&amp;VLOOKUP($C969,ModMap!$A$2:$B$21,2,FALSE)&amp;"'!AF:AF"),MATCH($K969,INDIRECT("'"&amp;VLOOKUP($C969,ModMap!$A$2:$B$21,2,FALSE)&amp;"'!$K:$K"),0)),"")</f>
        <v>Unassigned</v>
      </c>
      <c r="AG969" s="44" t="s">
        <v>36</v>
      </c>
      <c r="AH969" s="39" t="str">
        <f t="array" ref="AH969">IFERROR(INDEX(INDIRECT("'"&amp;VLOOKUP($C969,ModMap!$A$2:$B$21,2,FALSE)&amp;"'!AH:AH"),MATCH($K969,INDIRECT("'"&amp;VLOOKUP($C969,ModMap!$A$2:$B$21,2,FALSE)&amp;"'!$K:$K"),0)),"")</f>
        <v>N/A</v>
      </c>
      <c r="AI969" s="39" t="str">
        <f t="array" ref="AI969">IFERROR(INDEX(INDIRECT("'"&amp;VLOOKUP($C969,ModMap!$A$2:$B$21,2,FALSE)&amp;"'!AI:AI"),MATCH($K969,INDIRECT("'"&amp;VLOOKUP($C969,ModMap!$A$2:$B$21,2,FALSE)&amp;"'!$K:$K"),0)),"")</f>
        <v/>
      </c>
      <c r="AJ969" s="44" t="s">
        <v>36</v>
      </c>
      <c r="AK969" s="39" t="str">
        <f t="array" ref="AK969">IFERROR(INDEX(INDIRECT("'"&amp;VLOOKUP($C969,ModMap!$A$2:$B$21,2,FALSE)&amp;"'!AK:AK"),MATCH($K969,INDIRECT("'"&amp;VLOOKUP($C969,ModMap!$A$2:$B$21,2,FALSE)&amp;"'!$K:$K"),0)),"")</f>
        <v>N/A</v>
      </c>
      <c r="AL969" s="39" t="str">
        <f t="array" ref="AL969">IFERROR(INDEX(INDIRECT("'"&amp;VLOOKUP($C969,ModMap!$A$2:$B$21,2,FALSE)&amp;"'!AL:AL"),MATCH($K969,INDIRECT("'"&amp;VLOOKUP($C969,ModMap!$A$2:$B$21,2,FALSE)&amp;"'!$K:$K"),0)),"")</f>
        <v/>
      </c>
      <c r="AM969" s="39">
        <f t="shared" si="1"/>
        <v>2</v>
      </c>
      <c r="AN969" s="39" t="str">
        <f t="shared" si="2"/>
        <v>Not Started</v>
      </c>
      <c r="AO969" s="40" t="str">
        <f t="array" ref="AO969">IFERROR(INDEX(INDIRECT("'"&amp;VLOOKUP($C969,ModMap!$A$2:$B$21,2,FALSE)&amp;"'!AO:AO"),MATCH($K969,INDIRECT("'"&amp;VLOOKUP($C969,ModMap!$A$2:$B$21,2,FALSE)&amp;"'!$K:$K"),0)),"")</f>
        <v/>
      </c>
      <c r="AP969" s="49" t="str">
        <f t="array" ref="AP969">IFERROR(HYPERLINK("#'"&amp;VLOOKUP($C969,ModMap!$A$2:$B$21,2,FALSE)&amp;"'!V"&amp;MATCH($K969,INDIRECT("'"&amp;VLOOKUP($C969,ModMap!$A$2:$B$21,2,FALSE)&amp;"'!$K:$K"),0),"Edit on module sheet"),"")</f>
        <v>Edit on module sheet</v>
      </c>
    </row>
    <row r="970" ht="42.0" customHeight="1">
      <c r="A970" s="50">
        <v>968.0</v>
      </c>
      <c r="B970" s="50">
        <v>968.0</v>
      </c>
      <c r="C970" s="50" t="s">
        <v>139</v>
      </c>
      <c r="D970" s="51" t="s">
        <v>140</v>
      </c>
      <c r="E970" s="31" t="s">
        <v>69</v>
      </c>
      <c r="F970" s="31" t="s">
        <v>1768</v>
      </c>
      <c r="G970" s="51" t="s">
        <v>1769</v>
      </c>
      <c r="H970" s="50" t="s">
        <v>1793</v>
      </c>
      <c r="I970" s="50" t="s">
        <v>1794</v>
      </c>
      <c r="J970" s="51" t="s">
        <v>1795</v>
      </c>
      <c r="K970" s="50" t="s">
        <v>4071</v>
      </c>
      <c r="L970" s="51" t="s">
        <v>4072</v>
      </c>
      <c r="M970" s="48" t="s">
        <v>434</v>
      </c>
      <c r="N970" s="50" t="s">
        <v>1775</v>
      </c>
      <c r="O970" s="50" t="s">
        <v>1798</v>
      </c>
      <c r="P970" s="51" t="s">
        <v>1799</v>
      </c>
      <c r="Q970" s="51" t="s">
        <v>1800</v>
      </c>
      <c r="R970" s="50" t="s">
        <v>1203</v>
      </c>
      <c r="S970" s="50" t="s">
        <v>69</v>
      </c>
      <c r="T970" s="50" t="str">
        <f t="array" ref="T970">IFERROR(INDEX(INDIRECT("'"&amp;VLOOKUP($C970,ModMap!$A$2:$B$21,2,FALSE)&amp;"'!T:T"),MATCH($K970,INDIRECT("'"&amp;VLOOKUP($C970,ModMap!$A$2:$B$21,2,FALSE)&amp;"'!$K:$K"),0)),"")</f>
        <v>Unassigned</v>
      </c>
      <c r="U970" s="48" t="s">
        <v>33</v>
      </c>
      <c r="V970" s="50" t="str">
        <f t="array" ref="V970">IFERROR(INDEX(INDIRECT("'"&amp;VLOOKUP($C970,ModMap!$A$2:$B$21,2,FALSE)&amp;"'!V:V"),MATCH($K970,INDIRECT("'"&amp;VLOOKUP($C970,ModMap!$A$2:$B$21,2,FALSE)&amp;"'!$K:$K"),0)),"")</f>
        <v>Not Started</v>
      </c>
      <c r="W970" s="50" t="str">
        <f t="array" ref="W970">IFERROR(INDEX(INDIRECT("'"&amp;VLOOKUP($C970,ModMap!$A$2:$B$21,2,FALSE)&amp;"'!W:W"),MATCH($K970,INDIRECT("'"&amp;VLOOKUP($C970,ModMap!$A$2:$B$21,2,FALSE)&amp;"'!$K:$K"),0)),"")</f>
        <v>Unassigned</v>
      </c>
      <c r="X970" s="48" t="s">
        <v>33</v>
      </c>
      <c r="Y970" s="50" t="str">
        <f t="array" ref="Y970">IFERROR(INDEX(INDIRECT("'"&amp;VLOOKUP($C970,ModMap!$A$2:$B$21,2,FALSE)&amp;"'!Y:Y"),MATCH($K970,INDIRECT("'"&amp;VLOOKUP($C970,ModMap!$A$2:$B$21,2,FALSE)&amp;"'!$K:$K"),0)),"")</f>
        <v>Not Started</v>
      </c>
      <c r="Z970" s="50" t="str">
        <f t="array" ref="Z970">IFERROR(INDEX(INDIRECT("'"&amp;VLOOKUP($C970,ModMap!$A$2:$B$21,2,FALSE)&amp;"'!Z:Z"),MATCH($K970,INDIRECT("'"&amp;VLOOKUP($C970,ModMap!$A$2:$B$21,2,FALSE)&amp;"'!$K:$K"),0)),"")</f>
        <v>Unassigned</v>
      </c>
      <c r="AA970" s="44" t="s">
        <v>36</v>
      </c>
      <c r="AB970" s="50" t="str">
        <f t="array" ref="AB970">IFERROR(INDEX(INDIRECT("'"&amp;VLOOKUP($C970,ModMap!$A$2:$B$21,2,FALSE)&amp;"'!AB:AB"),MATCH($K970,INDIRECT("'"&amp;VLOOKUP($C970,ModMap!$A$2:$B$21,2,FALSE)&amp;"'!$K:$K"),0)),"")</f>
        <v>N/A</v>
      </c>
      <c r="AC970" s="50" t="str">
        <f t="array" ref="AC970">IFERROR(INDEX(INDIRECT("'"&amp;VLOOKUP($C970,ModMap!$A$2:$B$21,2,FALSE)&amp;"'!AC:AC"),MATCH($K970,INDIRECT("'"&amp;VLOOKUP($C970,ModMap!$A$2:$B$21,2,FALSE)&amp;"'!$K:$K"),0)),"")</f>
        <v/>
      </c>
      <c r="AD970" s="48" t="s">
        <v>33</v>
      </c>
      <c r="AE970" s="50" t="str">
        <f t="array" ref="AE970">IFERROR(INDEX(INDIRECT("'"&amp;VLOOKUP($C970,ModMap!$A$2:$B$21,2,FALSE)&amp;"'!AE:AE"),MATCH($K970,INDIRECT("'"&amp;VLOOKUP($C970,ModMap!$A$2:$B$21,2,FALSE)&amp;"'!$K:$K"),0)),"")</f>
        <v>Not Started</v>
      </c>
      <c r="AF970" s="50" t="str">
        <f t="array" ref="AF970">IFERROR(INDEX(INDIRECT("'"&amp;VLOOKUP($C970,ModMap!$A$2:$B$21,2,FALSE)&amp;"'!AF:AF"),MATCH($K970,INDIRECT("'"&amp;VLOOKUP($C970,ModMap!$A$2:$B$21,2,FALSE)&amp;"'!$K:$K"),0)),"")</f>
        <v>Unassigned</v>
      </c>
      <c r="AG970" s="44" t="s">
        <v>36</v>
      </c>
      <c r="AH970" s="50" t="str">
        <f t="array" ref="AH970">IFERROR(INDEX(INDIRECT("'"&amp;VLOOKUP($C970,ModMap!$A$2:$B$21,2,FALSE)&amp;"'!AH:AH"),MATCH($K970,INDIRECT("'"&amp;VLOOKUP($C970,ModMap!$A$2:$B$21,2,FALSE)&amp;"'!$K:$K"),0)),"")</f>
        <v>N/A</v>
      </c>
      <c r="AI970" s="50" t="str">
        <f t="array" ref="AI970">IFERROR(INDEX(INDIRECT("'"&amp;VLOOKUP($C970,ModMap!$A$2:$B$21,2,FALSE)&amp;"'!AI:AI"),MATCH($K970,INDIRECT("'"&amp;VLOOKUP($C970,ModMap!$A$2:$B$21,2,FALSE)&amp;"'!$K:$K"),0)),"")</f>
        <v/>
      </c>
      <c r="AJ970" s="44" t="s">
        <v>36</v>
      </c>
      <c r="AK970" s="50" t="str">
        <f t="array" ref="AK970">IFERROR(INDEX(INDIRECT("'"&amp;VLOOKUP($C970,ModMap!$A$2:$B$21,2,FALSE)&amp;"'!AK:AK"),MATCH($K970,INDIRECT("'"&amp;VLOOKUP($C970,ModMap!$A$2:$B$21,2,FALSE)&amp;"'!$K:$K"),0)),"")</f>
        <v>N/A</v>
      </c>
      <c r="AL970" s="50" t="str">
        <f t="array" ref="AL970">IFERROR(INDEX(INDIRECT("'"&amp;VLOOKUP($C970,ModMap!$A$2:$B$21,2,FALSE)&amp;"'!AL:AL"),MATCH($K970,INDIRECT("'"&amp;VLOOKUP($C970,ModMap!$A$2:$B$21,2,FALSE)&amp;"'!$K:$K"),0)),"")</f>
        <v/>
      </c>
      <c r="AM970" s="50">
        <f t="shared" si="1"/>
        <v>3</v>
      </c>
      <c r="AN970" s="50" t="str">
        <f t="shared" si="2"/>
        <v>Not Started</v>
      </c>
      <c r="AO970" s="51" t="str">
        <f t="array" ref="AO970">IFERROR(INDEX(INDIRECT("'"&amp;VLOOKUP($C970,ModMap!$A$2:$B$21,2,FALSE)&amp;"'!AO:AO"),MATCH($K970,INDIRECT("'"&amp;VLOOKUP($C970,ModMap!$A$2:$B$21,2,FALSE)&amp;"'!$K:$K"),0)),"")</f>
        <v/>
      </c>
      <c r="AP970" s="49" t="str">
        <f t="array" ref="AP970">IFERROR(HYPERLINK("#'"&amp;VLOOKUP($C970,ModMap!$A$2:$B$21,2,FALSE)&amp;"'!V"&amp;MATCH($K970,INDIRECT("'"&amp;VLOOKUP($C970,ModMap!$A$2:$B$21,2,FALSE)&amp;"'!$K:$K"),0),"Edit on module sheet"),"")</f>
        <v>Edit on module sheet</v>
      </c>
    </row>
    <row r="971" ht="42.0" customHeight="1">
      <c r="A971" s="39">
        <v>969.0</v>
      </c>
      <c r="B971" s="39">
        <v>969.0</v>
      </c>
      <c r="C971" s="39" t="s">
        <v>139</v>
      </c>
      <c r="D971" s="40" t="s">
        <v>140</v>
      </c>
      <c r="E971" s="28" t="s">
        <v>48</v>
      </c>
      <c r="F971" s="31" t="s">
        <v>1768</v>
      </c>
      <c r="G971" s="40" t="s">
        <v>1769</v>
      </c>
      <c r="H971" s="39" t="s">
        <v>1803</v>
      </c>
      <c r="I971" s="39" t="s">
        <v>1804</v>
      </c>
      <c r="J971" s="40" t="s">
        <v>1805</v>
      </c>
      <c r="K971" s="39" t="s">
        <v>3299</v>
      </c>
      <c r="L971" s="40" t="s">
        <v>3300</v>
      </c>
      <c r="M971" s="47" t="s">
        <v>200</v>
      </c>
      <c r="N971" s="39" t="s">
        <v>1775</v>
      </c>
      <c r="O971" s="39" t="s">
        <v>1798</v>
      </c>
      <c r="P971" s="40" t="s">
        <v>1808</v>
      </c>
      <c r="Q971" s="40" t="s">
        <v>1809</v>
      </c>
      <c r="R971" s="39" t="s">
        <v>1203</v>
      </c>
      <c r="S971" s="39" t="s">
        <v>53</v>
      </c>
      <c r="T971" s="39" t="str">
        <f t="array" ref="T971">IFERROR(INDEX(INDIRECT("'"&amp;VLOOKUP($C971,ModMap!$A$2:$B$21,2,FALSE)&amp;"'!T:T"),MATCH($K971,INDIRECT("'"&amp;VLOOKUP($C971,ModMap!$A$2:$B$21,2,FALSE)&amp;"'!$K:$K"),0)),"")</f>
        <v>Unassigned</v>
      </c>
      <c r="U971" s="44" t="s">
        <v>36</v>
      </c>
      <c r="V971" s="39" t="str">
        <f t="array" ref="V971">IFERROR(INDEX(INDIRECT("'"&amp;VLOOKUP($C971,ModMap!$A$2:$B$21,2,FALSE)&amp;"'!V:V"),MATCH($K971,INDIRECT("'"&amp;VLOOKUP($C971,ModMap!$A$2:$B$21,2,FALSE)&amp;"'!$K:$K"),0)),"")</f>
        <v>N/A</v>
      </c>
      <c r="W971" s="39" t="str">
        <f t="array" ref="W971">IFERROR(INDEX(INDIRECT("'"&amp;VLOOKUP($C971,ModMap!$A$2:$B$21,2,FALSE)&amp;"'!W:W"),MATCH($K971,INDIRECT("'"&amp;VLOOKUP($C971,ModMap!$A$2:$B$21,2,FALSE)&amp;"'!$K:$K"),0)),"")</f>
        <v/>
      </c>
      <c r="X971" s="48" t="s">
        <v>33</v>
      </c>
      <c r="Y971" s="39" t="str">
        <f t="array" ref="Y971">IFERROR(INDEX(INDIRECT("'"&amp;VLOOKUP($C971,ModMap!$A$2:$B$21,2,FALSE)&amp;"'!Y:Y"),MATCH($K971,INDIRECT("'"&amp;VLOOKUP($C971,ModMap!$A$2:$B$21,2,FALSE)&amp;"'!$K:$K"),0)),"")</f>
        <v>Not Started</v>
      </c>
      <c r="Z971" s="39" t="str">
        <f t="array" ref="Z971">IFERROR(INDEX(INDIRECT("'"&amp;VLOOKUP($C971,ModMap!$A$2:$B$21,2,FALSE)&amp;"'!Z:Z"),MATCH($K971,INDIRECT("'"&amp;VLOOKUP($C971,ModMap!$A$2:$B$21,2,FALSE)&amp;"'!$K:$K"),0)),"")</f>
        <v>Unassigned</v>
      </c>
      <c r="AA971" s="48" t="s">
        <v>33</v>
      </c>
      <c r="AB971" s="39" t="str">
        <f t="array" ref="AB971">IFERROR(INDEX(INDIRECT("'"&amp;VLOOKUP($C971,ModMap!$A$2:$B$21,2,FALSE)&amp;"'!AB:AB"),MATCH($K971,INDIRECT("'"&amp;VLOOKUP($C971,ModMap!$A$2:$B$21,2,FALSE)&amp;"'!$K:$K"),0)),"")</f>
        <v>Not Started</v>
      </c>
      <c r="AC971" s="39" t="str">
        <f t="array" ref="AC971">IFERROR(INDEX(INDIRECT("'"&amp;VLOOKUP($C971,ModMap!$A$2:$B$21,2,FALSE)&amp;"'!AC:AC"),MATCH($K971,INDIRECT("'"&amp;VLOOKUP($C971,ModMap!$A$2:$B$21,2,FALSE)&amp;"'!$K:$K"),0)),"")</f>
        <v>Unassigned</v>
      </c>
      <c r="AD971" s="44" t="s">
        <v>36</v>
      </c>
      <c r="AE971" s="39" t="str">
        <f t="array" ref="AE971">IFERROR(INDEX(INDIRECT("'"&amp;VLOOKUP($C971,ModMap!$A$2:$B$21,2,FALSE)&amp;"'!AE:AE"),MATCH($K971,INDIRECT("'"&amp;VLOOKUP($C971,ModMap!$A$2:$B$21,2,FALSE)&amp;"'!$K:$K"),0)),"")</f>
        <v>N/A</v>
      </c>
      <c r="AF971" s="39" t="str">
        <f t="array" ref="AF971">IFERROR(INDEX(INDIRECT("'"&amp;VLOOKUP($C971,ModMap!$A$2:$B$21,2,FALSE)&amp;"'!AF:AF"),MATCH($K971,INDIRECT("'"&amp;VLOOKUP($C971,ModMap!$A$2:$B$21,2,FALSE)&amp;"'!$K:$K"),0)),"")</f>
        <v/>
      </c>
      <c r="AG971" s="44" t="s">
        <v>36</v>
      </c>
      <c r="AH971" s="39" t="str">
        <f t="array" ref="AH971">IFERROR(INDEX(INDIRECT("'"&amp;VLOOKUP($C971,ModMap!$A$2:$B$21,2,FALSE)&amp;"'!AH:AH"),MATCH($K971,INDIRECT("'"&amp;VLOOKUP($C971,ModMap!$A$2:$B$21,2,FALSE)&amp;"'!$K:$K"),0)),"")</f>
        <v>N/A</v>
      </c>
      <c r="AI971" s="39" t="str">
        <f t="array" ref="AI971">IFERROR(INDEX(INDIRECT("'"&amp;VLOOKUP($C971,ModMap!$A$2:$B$21,2,FALSE)&amp;"'!AI:AI"),MATCH($K971,INDIRECT("'"&amp;VLOOKUP($C971,ModMap!$A$2:$B$21,2,FALSE)&amp;"'!$K:$K"),0)),"")</f>
        <v/>
      </c>
      <c r="AJ971" s="44" t="s">
        <v>36</v>
      </c>
      <c r="AK971" s="39" t="str">
        <f t="array" ref="AK971">IFERROR(INDEX(INDIRECT("'"&amp;VLOOKUP($C971,ModMap!$A$2:$B$21,2,FALSE)&amp;"'!AK:AK"),MATCH($K971,INDIRECT("'"&amp;VLOOKUP($C971,ModMap!$A$2:$B$21,2,FALSE)&amp;"'!$K:$K"),0)),"")</f>
        <v>N/A</v>
      </c>
      <c r="AL971" s="39" t="str">
        <f t="array" ref="AL971">IFERROR(INDEX(INDIRECT("'"&amp;VLOOKUP($C971,ModMap!$A$2:$B$21,2,FALSE)&amp;"'!AL:AL"),MATCH($K971,INDIRECT("'"&amp;VLOOKUP($C971,ModMap!$A$2:$B$21,2,FALSE)&amp;"'!$K:$K"),0)),"")</f>
        <v/>
      </c>
      <c r="AM971" s="39">
        <f t="shared" si="1"/>
        <v>2</v>
      </c>
      <c r="AN971" s="39" t="str">
        <f t="shared" si="2"/>
        <v>Not Started</v>
      </c>
      <c r="AO971" s="40" t="str">
        <f t="array" ref="AO971">IFERROR(INDEX(INDIRECT("'"&amp;VLOOKUP($C971,ModMap!$A$2:$B$21,2,FALSE)&amp;"'!AO:AO"),MATCH($K971,INDIRECT("'"&amp;VLOOKUP($C971,ModMap!$A$2:$B$21,2,FALSE)&amp;"'!$K:$K"),0)),"")</f>
        <v/>
      </c>
      <c r="AP971" s="49" t="str">
        <f t="array" ref="AP971">IFERROR(HYPERLINK("#'"&amp;VLOOKUP($C971,ModMap!$A$2:$B$21,2,FALSE)&amp;"'!V"&amp;MATCH($K971,INDIRECT("'"&amp;VLOOKUP($C971,ModMap!$A$2:$B$21,2,FALSE)&amp;"'!$K:$K"),0),"Edit on module sheet"),"")</f>
        <v>Edit on module sheet</v>
      </c>
    </row>
    <row r="972" ht="42.0" customHeight="1">
      <c r="A972" s="50">
        <v>970.0</v>
      </c>
      <c r="B972" s="50">
        <v>970.0</v>
      </c>
      <c r="C972" s="50" t="s">
        <v>139</v>
      </c>
      <c r="D972" s="51" t="s">
        <v>140</v>
      </c>
      <c r="E972" s="28" t="s">
        <v>48</v>
      </c>
      <c r="F972" s="31" t="s">
        <v>1768</v>
      </c>
      <c r="G972" s="51" t="s">
        <v>1769</v>
      </c>
      <c r="H972" s="50" t="s">
        <v>1803</v>
      </c>
      <c r="I972" s="50" t="s">
        <v>1804</v>
      </c>
      <c r="J972" s="51" t="s">
        <v>1805</v>
      </c>
      <c r="K972" s="50" t="s">
        <v>3301</v>
      </c>
      <c r="L972" s="51" t="s">
        <v>3302</v>
      </c>
      <c r="M972" s="47" t="s">
        <v>200</v>
      </c>
      <c r="N972" s="50" t="s">
        <v>1775</v>
      </c>
      <c r="O972" s="50" t="s">
        <v>1798</v>
      </c>
      <c r="P972" s="51" t="s">
        <v>1808</v>
      </c>
      <c r="Q972" s="51" t="s">
        <v>1809</v>
      </c>
      <c r="R972" s="50" t="s">
        <v>1203</v>
      </c>
      <c r="S972" s="50" t="s">
        <v>56</v>
      </c>
      <c r="T972" s="50" t="str">
        <f t="array" ref="T972">IFERROR(INDEX(INDIRECT("'"&amp;VLOOKUP($C972,ModMap!$A$2:$B$21,2,FALSE)&amp;"'!T:T"),MATCH($K972,INDIRECT("'"&amp;VLOOKUP($C972,ModMap!$A$2:$B$21,2,FALSE)&amp;"'!$K:$K"),0)),"")</f>
        <v>Unassigned</v>
      </c>
      <c r="U972" s="44" t="s">
        <v>36</v>
      </c>
      <c r="V972" s="50" t="str">
        <f t="array" ref="V972">IFERROR(INDEX(INDIRECT("'"&amp;VLOOKUP($C972,ModMap!$A$2:$B$21,2,FALSE)&amp;"'!V:V"),MATCH($K972,INDIRECT("'"&amp;VLOOKUP($C972,ModMap!$A$2:$B$21,2,FALSE)&amp;"'!$K:$K"),0)),"")</f>
        <v>N/A</v>
      </c>
      <c r="W972" s="50" t="str">
        <f t="array" ref="W972">IFERROR(INDEX(INDIRECT("'"&amp;VLOOKUP($C972,ModMap!$A$2:$B$21,2,FALSE)&amp;"'!W:W"),MATCH($K972,INDIRECT("'"&amp;VLOOKUP($C972,ModMap!$A$2:$B$21,2,FALSE)&amp;"'!$K:$K"),0)),"")</f>
        <v/>
      </c>
      <c r="X972" s="48" t="s">
        <v>33</v>
      </c>
      <c r="Y972" s="50" t="str">
        <f t="array" ref="Y972">IFERROR(INDEX(INDIRECT("'"&amp;VLOOKUP($C972,ModMap!$A$2:$B$21,2,FALSE)&amp;"'!Y:Y"),MATCH($K972,INDIRECT("'"&amp;VLOOKUP($C972,ModMap!$A$2:$B$21,2,FALSE)&amp;"'!$K:$K"),0)),"")</f>
        <v>Not Started</v>
      </c>
      <c r="Z972" s="50" t="str">
        <f t="array" ref="Z972">IFERROR(INDEX(INDIRECT("'"&amp;VLOOKUP($C972,ModMap!$A$2:$B$21,2,FALSE)&amp;"'!Z:Z"),MATCH($K972,INDIRECT("'"&amp;VLOOKUP($C972,ModMap!$A$2:$B$21,2,FALSE)&amp;"'!$K:$K"),0)),"")</f>
        <v>Unassigned</v>
      </c>
      <c r="AA972" s="48" t="s">
        <v>33</v>
      </c>
      <c r="AB972" s="50" t="str">
        <f t="array" ref="AB972">IFERROR(INDEX(INDIRECT("'"&amp;VLOOKUP($C972,ModMap!$A$2:$B$21,2,FALSE)&amp;"'!AB:AB"),MATCH($K972,INDIRECT("'"&amp;VLOOKUP($C972,ModMap!$A$2:$B$21,2,FALSE)&amp;"'!$K:$K"),0)),"")</f>
        <v>Not Started</v>
      </c>
      <c r="AC972" s="50" t="str">
        <f t="array" ref="AC972">IFERROR(INDEX(INDIRECT("'"&amp;VLOOKUP($C972,ModMap!$A$2:$B$21,2,FALSE)&amp;"'!AC:AC"),MATCH($K972,INDIRECT("'"&amp;VLOOKUP($C972,ModMap!$A$2:$B$21,2,FALSE)&amp;"'!$K:$K"),0)),"")</f>
        <v>Unassigned</v>
      </c>
      <c r="AD972" s="48" t="s">
        <v>33</v>
      </c>
      <c r="AE972" s="50" t="str">
        <f t="array" ref="AE972">IFERROR(INDEX(INDIRECT("'"&amp;VLOOKUP($C972,ModMap!$A$2:$B$21,2,FALSE)&amp;"'!AE:AE"),MATCH($K972,INDIRECT("'"&amp;VLOOKUP($C972,ModMap!$A$2:$B$21,2,FALSE)&amp;"'!$K:$K"),0)),"")</f>
        <v>Not Started</v>
      </c>
      <c r="AF972" s="50" t="str">
        <f t="array" ref="AF972">IFERROR(INDEX(INDIRECT("'"&amp;VLOOKUP($C972,ModMap!$A$2:$B$21,2,FALSE)&amp;"'!AF:AF"),MATCH($K972,INDIRECT("'"&amp;VLOOKUP($C972,ModMap!$A$2:$B$21,2,FALSE)&amp;"'!$K:$K"),0)),"")</f>
        <v>Unassigned</v>
      </c>
      <c r="AG972" s="44" t="s">
        <v>36</v>
      </c>
      <c r="AH972" s="50" t="str">
        <f t="array" ref="AH972">IFERROR(INDEX(INDIRECT("'"&amp;VLOOKUP($C972,ModMap!$A$2:$B$21,2,FALSE)&amp;"'!AH:AH"),MATCH($K972,INDIRECT("'"&amp;VLOOKUP($C972,ModMap!$A$2:$B$21,2,FALSE)&amp;"'!$K:$K"),0)),"")</f>
        <v>N/A</v>
      </c>
      <c r="AI972" s="50" t="str">
        <f t="array" ref="AI972">IFERROR(INDEX(INDIRECT("'"&amp;VLOOKUP($C972,ModMap!$A$2:$B$21,2,FALSE)&amp;"'!AI:AI"),MATCH($K972,INDIRECT("'"&amp;VLOOKUP($C972,ModMap!$A$2:$B$21,2,FALSE)&amp;"'!$K:$K"),0)),"")</f>
        <v/>
      </c>
      <c r="AJ972" s="44" t="s">
        <v>36</v>
      </c>
      <c r="AK972" s="50" t="str">
        <f t="array" ref="AK972">IFERROR(INDEX(INDIRECT("'"&amp;VLOOKUP($C972,ModMap!$A$2:$B$21,2,FALSE)&amp;"'!AK:AK"),MATCH($K972,INDIRECT("'"&amp;VLOOKUP($C972,ModMap!$A$2:$B$21,2,FALSE)&amp;"'!$K:$K"),0)),"")</f>
        <v>N/A</v>
      </c>
      <c r="AL972" s="50" t="str">
        <f t="array" ref="AL972">IFERROR(INDEX(INDIRECT("'"&amp;VLOOKUP($C972,ModMap!$A$2:$B$21,2,FALSE)&amp;"'!AL:AL"),MATCH($K972,INDIRECT("'"&amp;VLOOKUP($C972,ModMap!$A$2:$B$21,2,FALSE)&amp;"'!$K:$K"),0)),"")</f>
        <v/>
      </c>
      <c r="AM972" s="50">
        <f t="shared" si="1"/>
        <v>3</v>
      </c>
      <c r="AN972" s="50" t="str">
        <f t="shared" si="2"/>
        <v>Not Started</v>
      </c>
      <c r="AO972" s="51" t="str">
        <f t="array" ref="AO972">IFERROR(INDEX(INDIRECT("'"&amp;VLOOKUP($C972,ModMap!$A$2:$B$21,2,FALSE)&amp;"'!AO:AO"),MATCH($K972,INDIRECT("'"&amp;VLOOKUP($C972,ModMap!$A$2:$B$21,2,FALSE)&amp;"'!$K:$K"),0)),"")</f>
        <v/>
      </c>
      <c r="AP972" s="49" t="str">
        <f t="array" ref="AP972">IFERROR(HYPERLINK("#'"&amp;VLOOKUP($C972,ModMap!$A$2:$B$21,2,FALSE)&amp;"'!V"&amp;MATCH($K972,INDIRECT("'"&amp;VLOOKUP($C972,ModMap!$A$2:$B$21,2,FALSE)&amp;"'!$K:$K"),0),"Edit on module sheet"),"")</f>
        <v>Edit on module sheet</v>
      </c>
    </row>
    <row r="973" ht="42.0" customHeight="1">
      <c r="A973" s="39">
        <v>971.0</v>
      </c>
      <c r="B973" s="39">
        <v>971.0</v>
      </c>
      <c r="C973" s="39" t="s">
        <v>139</v>
      </c>
      <c r="D973" s="40" t="s">
        <v>140</v>
      </c>
      <c r="E973" s="29" t="s">
        <v>41</v>
      </c>
      <c r="F973" s="31" t="s">
        <v>1768</v>
      </c>
      <c r="G973" s="40" t="s">
        <v>1769</v>
      </c>
      <c r="H973" s="39" t="s">
        <v>1803</v>
      </c>
      <c r="I973" s="39" t="s">
        <v>1804</v>
      </c>
      <c r="J973" s="40" t="s">
        <v>1805</v>
      </c>
      <c r="K973" s="39" t="s">
        <v>1806</v>
      </c>
      <c r="L973" s="40" t="s">
        <v>1807</v>
      </c>
      <c r="M973" s="47" t="s">
        <v>200</v>
      </c>
      <c r="N973" s="39" t="s">
        <v>1775</v>
      </c>
      <c r="O973" s="39" t="s">
        <v>1798</v>
      </c>
      <c r="P973" s="40" t="s">
        <v>1808</v>
      </c>
      <c r="Q973" s="40" t="s">
        <v>1809</v>
      </c>
      <c r="R973" s="39" t="s">
        <v>1203</v>
      </c>
      <c r="S973" s="39" t="s">
        <v>206</v>
      </c>
      <c r="T973" s="39" t="str">
        <f t="array" ref="T973">IFERROR(INDEX(INDIRECT("'"&amp;VLOOKUP($C973,ModMap!$A$2:$B$21,2,FALSE)&amp;"'!T:T"),MATCH($K973,INDIRECT("'"&amp;VLOOKUP($C973,ModMap!$A$2:$B$21,2,FALSE)&amp;"'!$K:$K"),0)),"")</f>
        <v>Unassigned</v>
      </c>
      <c r="U973" s="48" t="s">
        <v>33</v>
      </c>
      <c r="V973" s="39" t="str">
        <f t="array" ref="V973">IFERROR(INDEX(INDIRECT("'"&amp;VLOOKUP($C973,ModMap!$A$2:$B$21,2,FALSE)&amp;"'!V:V"),MATCH($K973,INDIRECT("'"&amp;VLOOKUP($C973,ModMap!$A$2:$B$21,2,FALSE)&amp;"'!$K:$K"),0)),"")</f>
        <v>Not Started</v>
      </c>
      <c r="W973" s="39" t="str">
        <f t="array" ref="W973">IFERROR(INDEX(INDIRECT("'"&amp;VLOOKUP($C973,ModMap!$A$2:$B$21,2,FALSE)&amp;"'!W:W"),MATCH($K973,INDIRECT("'"&amp;VLOOKUP($C973,ModMap!$A$2:$B$21,2,FALSE)&amp;"'!$K:$K"),0)),"")</f>
        <v>Unassigned</v>
      </c>
      <c r="X973" s="44" t="s">
        <v>36</v>
      </c>
      <c r="Y973" s="39" t="str">
        <f t="array" ref="Y973">IFERROR(INDEX(INDIRECT("'"&amp;VLOOKUP($C973,ModMap!$A$2:$B$21,2,FALSE)&amp;"'!Y:Y"),MATCH($K973,INDIRECT("'"&amp;VLOOKUP($C973,ModMap!$A$2:$B$21,2,FALSE)&amp;"'!$K:$K"),0)),"")</f>
        <v>N/A</v>
      </c>
      <c r="Z973" s="39" t="str">
        <f t="array" ref="Z973">IFERROR(INDEX(INDIRECT("'"&amp;VLOOKUP($C973,ModMap!$A$2:$B$21,2,FALSE)&amp;"'!Z:Z"),MATCH($K973,INDIRECT("'"&amp;VLOOKUP($C973,ModMap!$A$2:$B$21,2,FALSE)&amp;"'!$K:$K"),0)),"")</f>
        <v/>
      </c>
      <c r="AA973" s="44" t="s">
        <v>36</v>
      </c>
      <c r="AB973" s="39" t="str">
        <f t="array" ref="AB973">IFERROR(INDEX(INDIRECT("'"&amp;VLOOKUP($C973,ModMap!$A$2:$B$21,2,FALSE)&amp;"'!AB:AB"),MATCH($K973,INDIRECT("'"&amp;VLOOKUP($C973,ModMap!$A$2:$B$21,2,FALSE)&amp;"'!$K:$K"),0)),"")</f>
        <v>N/A</v>
      </c>
      <c r="AC973" s="39" t="str">
        <f t="array" ref="AC973">IFERROR(INDEX(INDIRECT("'"&amp;VLOOKUP($C973,ModMap!$A$2:$B$21,2,FALSE)&amp;"'!AC:AC"),MATCH($K973,INDIRECT("'"&amp;VLOOKUP($C973,ModMap!$A$2:$B$21,2,FALSE)&amp;"'!$K:$K"),0)),"")</f>
        <v/>
      </c>
      <c r="AD973" s="48" t="s">
        <v>33</v>
      </c>
      <c r="AE973" s="39" t="str">
        <f t="array" ref="AE973">IFERROR(INDEX(INDIRECT("'"&amp;VLOOKUP($C973,ModMap!$A$2:$B$21,2,FALSE)&amp;"'!AE:AE"),MATCH($K973,INDIRECT("'"&amp;VLOOKUP($C973,ModMap!$A$2:$B$21,2,FALSE)&amp;"'!$K:$K"),0)),"")</f>
        <v>Not Started</v>
      </c>
      <c r="AF973" s="39" t="str">
        <f t="array" ref="AF973">IFERROR(INDEX(INDIRECT("'"&amp;VLOOKUP($C973,ModMap!$A$2:$B$21,2,FALSE)&amp;"'!AF:AF"),MATCH($K973,INDIRECT("'"&amp;VLOOKUP($C973,ModMap!$A$2:$B$21,2,FALSE)&amp;"'!$K:$K"),0)),"")</f>
        <v>Unassigned</v>
      </c>
      <c r="AG973" s="44" t="s">
        <v>36</v>
      </c>
      <c r="AH973" s="39" t="str">
        <f t="array" ref="AH973">IFERROR(INDEX(INDIRECT("'"&amp;VLOOKUP($C973,ModMap!$A$2:$B$21,2,FALSE)&amp;"'!AH:AH"),MATCH($K973,INDIRECT("'"&amp;VLOOKUP($C973,ModMap!$A$2:$B$21,2,FALSE)&amp;"'!$K:$K"),0)),"")</f>
        <v>N/A</v>
      </c>
      <c r="AI973" s="39" t="str">
        <f t="array" ref="AI973">IFERROR(INDEX(INDIRECT("'"&amp;VLOOKUP($C973,ModMap!$A$2:$B$21,2,FALSE)&amp;"'!AI:AI"),MATCH($K973,INDIRECT("'"&amp;VLOOKUP($C973,ModMap!$A$2:$B$21,2,FALSE)&amp;"'!$K:$K"),0)),"")</f>
        <v/>
      </c>
      <c r="AJ973" s="44" t="s">
        <v>36</v>
      </c>
      <c r="AK973" s="39" t="str">
        <f t="array" ref="AK973">IFERROR(INDEX(INDIRECT("'"&amp;VLOOKUP($C973,ModMap!$A$2:$B$21,2,FALSE)&amp;"'!AK:AK"),MATCH($K973,INDIRECT("'"&amp;VLOOKUP($C973,ModMap!$A$2:$B$21,2,FALSE)&amp;"'!$K:$K"),0)),"")</f>
        <v>N/A</v>
      </c>
      <c r="AL973" s="39" t="str">
        <f t="array" ref="AL973">IFERROR(INDEX(INDIRECT("'"&amp;VLOOKUP($C973,ModMap!$A$2:$B$21,2,FALSE)&amp;"'!AL:AL"),MATCH($K973,INDIRECT("'"&amp;VLOOKUP($C973,ModMap!$A$2:$B$21,2,FALSE)&amp;"'!$K:$K"),0)),"")</f>
        <v/>
      </c>
      <c r="AM973" s="39">
        <f t="shared" si="1"/>
        <v>2</v>
      </c>
      <c r="AN973" s="39" t="str">
        <f t="shared" si="2"/>
        <v>Not Started</v>
      </c>
      <c r="AO973" s="40" t="str">
        <f t="array" ref="AO973">IFERROR(INDEX(INDIRECT("'"&amp;VLOOKUP($C973,ModMap!$A$2:$B$21,2,FALSE)&amp;"'!AO:AO"),MATCH($K973,INDIRECT("'"&amp;VLOOKUP($C973,ModMap!$A$2:$B$21,2,FALSE)&amp;"'!$K:$K"),0)),"")</f>
        <v/>
      </c>
      <c r="AP973" s="49" t="str">
        <f t="array" ref="AP973">IFERROR(HYPERLINK("#'"&amp;VLOOKUP($C973,ModMap!$A$2:$B$21,2,FALSE)&amp;"'!V"&amp;MATCH($K973,INDIRECT("'"&amp;VLOOKUP($C973,ModMap!$A$2:$B$21,2,FALSE)&amp;"'!$K:$K"),0),"Edit on module sheet"),"")</f>
        <v>Edit on module sheet</v>
      </c>
    </row>
    <row r="974" ht="42.0" customHeight="1">
      <c r="A974" s="50">
        <v>972.0</v>
      </c>
      <c r="B974" s="50">
        <v>972.0</v>
      </c>
      <c r="C974" s="50" t="s">
        <v>139</v>
      </c>
      <c r="D974" s="51" t="s">
        <v>140</v>
      </c>
      <c r="E974" s="31" t="s">
        <v>69</v>
      </c>
      <c r="F974" s="31" t="s">
        <v>1768</v>
      </c>
      <c r="G974" s="51" t="s">
        <v>1769</v>
      </c>
      <c r="H974" s="50" t="s">
        <v>1803</v>
      </c>
      <c r="I974" s="50" t="s">
        <v>1804</v>
      </c>
      <c r="J974" s="51" t="s">
        <v>1805</v>
      </c>
      <c r="K974" s="50" t="s">
        <v>4074</v>
      </c>
      <c r="L974" s="51" t="s">
        <v>4075</v>
      </c>
      <c r="M974" s="48" t="s">
        <v>434</v>
      </c>
      <c r="N974" s="50" t="s">
        <v>1775</v>
      </c>
      <c r="O974" s="50" t="s">
        <v>1798</v>
      </c>
      <c r="P974" s="51" t="s">
        <v>1808</v>
      </c>
      <c r="Q974" s="51" t="s">
        <v>1809</v>
      </c>
      <c r="R974" s="50" t="s">
        <v>1203</v>
      </c>
      <c r="S974" s="50" t="s">
        <v>69</v>
      </c>
      <c r="T974" s="50" t="str">
        <f t="array" ref="T974">IFERROR(INDEX(INDIRECT("'"&amp;VLOOKUP($C974,ModMap!$A$2:$B$21,2,FALSE)&amp;"'!T:T"),MATCH($K974,INDIRECT("'"&amp;VLOOKUP($C974,ModMap!$A$2:$B$21,2,FALSE)&amp;"'!$K:$K"),0)),"")</f>
        <v>Unassigned</v>
      </c>
      <c r="U974" s="48" t="s">
        <v>33</v>
      </c>
      <c r="V974" s="50" t="str">
        <f t="array" ref="V974">IFERROR(INDEX(INDIRECT("'"&amp;VLOOKUP($C974,ModMap!$A$2:$B$21,2,FALSE)&amp;"'!V:V"),MATCH($K974,INDIRECT("'"&amp;VLOOKUP($C974,ModMap!$A$2:$B$21,2,FALSE)&amp;"'!$K:$K"),0)),"")</f>
        <v>Not Started</v>
      </c>
      <c r="W974" s="50" t="str">
        <f t="array" ref="W974">IFERROR(INDEX(INDIRECT("'"&amp;VLOOKUP($C974,ModMap!$A$2:$B$21,2,FALSE)&amp;"'!W:W"),MATCH($K974,INDIRECT("'"&amp;VLOOKUP($C974,ModMap!$A$2:$B$21,2,FALSE)&amp;"'!$K:$K"),0)),"")</f>
        <v>Unassigned</v>
      </c>
      <c r="X974" s="48" t="s">
        <v>33</v>
      </c>
      <c r="Y974" s="50" t="str">
        <f t="array" ref="Y974">IFERROR(INDEX(INDIRECT("'"&amp;VLOOKUP($C974,ModMap!$A$2:$B$21,2,FALSE)&amp;"'!Y:Y"),MATCH($K974,INDIRECT("'"&amp;VLOOKUP($C974,ModMap!$A$2:$B$21,2,FALSE)&amp;"'!$K:$K"),0)),"")</f>
        <v>Not Started</v>
      </c>
      <c r="Z974" s="50" t="str">
        <f t="array" ref="Z974">IFERROR(INDEX(INDIRECT("'"&amp;VLOOKUP($C974,ModMap!$A$2:$B$21,2,FALSE)&amp;"'!Z:Z"),MATCH($K974,INDIRECT("'"&amp;VLOOKUP($C974,ModMap!$A$2:$B$21,2,FALSE)&amp;"'!$K:$K"),0)),"")</f>
        <v>Unassigned</v>
      </c>
      <c r="AA974" s="44" t="s">
        <v>36</v>
      </c>
      <c r="AB974" s="50" t="str">
        <f t="array" ref="AB974">IFERROR(INDEX(INDIRECT("'"&amp;VLOOKUP($C974,ModMap!$A$2:$B$21,2,FALSE)&amp;"'!AB:AB"),MATCH($K974,INDIRECT("'"&amp;VLOOKUP($C974,ModMap!$A$2:$B$21,2,FALSE)&amp;"'!$K:$K"),0)),"")</f>
        <v>N/A</v>
      </c>
      <c r="AC974" s="50" t="str">
        <f t="array" ref="AC974">IFERROR(INDEX(INDIRECT("'"&amp;VLOOKUP($C974,ModMap!$A$2:$B$21,2,FALSE)&amp;"'!AC:AC"),MATCH($K974,INDIRECT("'"&amp;VLOOKUP($C974,ModMap!$A$2:$B$21,2,FALSE)&amp;"'!$K:$K"),0)),"")</f>
        <v/>
      </c>
      <c r="AD974" s="48" t="s">
        <v>33</v>
      </c>
      <c r="AE974" s="50" t="str">
        <f t="array" ref="AE974">IFERROR(INDEX(INDIRECT("'"&amp;VLOOKUP($C974,ModMap!$A$2:$B$21,2,FALSE)&amp;"'!AE:AE"),MATCH($K974,INDIRECT("'"&amp;VLOOKUP($C974,ModMap!$A$2:$B$21,2,FALSE)&amp;"'!$K:$K"),0)),"")</f>
        <v>Not Started</v>
      </c>
      <c r="AF974" s="50" t="str">
        <f t="array" ref="AF974">IFERROR(INDEX(INDIRECT("'"&amp;VLOOKUP($C974,ModMap!$A$2:$B$21,2,FALSE)&amp;"'!AF:AF"),MATCH($K974,INDIRECT("'"&amp;VLOOKUP($C974,ModMap!$A$2:$B$21,2,FALSE)&amp;"'!$K:$K"),0)),"")</f>
        <v>Unassigned</v>
      </c>
      <c r="AG974" s="44" t="s">
        <v>36</v>
      </c>
      <c r="AH974" s="50" t="str">
        <f t="array" ref="AH974">IFERROR(INDEX(INDIRECT("'"&amp;VLOOKUP($C974,ModMap!$A$2:$B$21,2,FALSE)&amp;"'!AH:AH"),MATCH($K974,INDIRECT("'"&amp;VLOOKUP($C974,ModMap!$A$2:$B$21,2,FALSE)&amp;"'!$K:$K"),0)),"")</f>
        <v>N/A</v>
      </c>
      <c r="AI974" s="50" t="str">
        <f t="array" ref="AI974">IFERROR(INDEX(INDIRECT("'"&amp;VLOOKUP($C974,ModMap!$A$2:$B$21,2,FALSE)&amp;"'!AI:AI"),MATCH($K974,INDIRECT("'"&amp;VLOOKUP($C974,ModMap!$A$2:$B$21,2,FALSE)&amp;"'!$K:$K"),0)),"")</f>
        <v/>
      </c>
      <c r="AJ974" s="44" t="s">
        <v>36</v>
      </c>
      <c r="AK974" s="50" t="str">
        <f t="array" ref="AK974">IFERROR(INDEX(INDIRECT("'"&amp;VLOOKUP($C974,ModMap!$A$2:$B$21,2,FALSE)&amp;"'!AK:AK"),MATCH($K974,INDIRECT("'"&amp;VLOOKUP($C974,ModMap!$A$2:$B$21,2,FALSE)&amp;"'!$K:$K"),0)),"")</f>
        <v>N/A</v>
      </c>
      <c r="AL974" s="50" t="str">
        <f t="array" ref="AL974">IFERROR(INDEX(INDIRECT("'"&amp;VLOOKUP($C974,ModMap!$A$2:$B$21,2,FALSE)&amp;"'!AL:AL"),MATCH($K974,INDIRECT("'"&amp;VLOOKUP($C974,ModMap!$A$2:$B$21,2,FALSE)&amp;"'!$K:$K"),0)),"")</f>
        <v/>
      </c>
      <c r="AM974" s="50">
        <f t="shared" si="1"/>
        <v>3</v>
      </c>
      <c r="AN974" s="50" t="str">
        <f t="shared" si="2"/>
        <v>Not Started</v>
      </c>
      <c r="AO974" s="51" t="str">
        <f t="array" ref="AO974">IFERROR(INDEX(INDIRECT("'"&amp;VLOOKUP($C974,ModMap!$A$2:$B$21,2,FALSE)&amp;"'!AO:AO"),MATCH($K974,INDIRECT("'"&amp;VLOOKUP($C974,ModMap!$A$2:$B$21,2,FALSE)&amp;"'!$K:$K"),0)),"")</f>
        <v/>
      </c>
      <c r="AP974" s="49" t="str">
        <f t="array" ref="AP974">IFERROR(HYPERLINK("#'"&amp;VLOOKUP($C974,ModMap!$A$2:$B$21,2,FALSE)&amp;"'!V"&amp;MATCH($K974,INDIRECT("'"&amp;VLOOKUP($C974,ModMap!$A$2:$B$21,2,FALSE)&amp;"'!$K:$K"),0),"Edit on module sheet"),"")</f>
        <v>Edit on module sheet</v>
      </c>
    </row>
    <row r="975" ht="42.0" customHeight="1">
      <c r="A975" s="39">
        <v>973.0</v>
      </c>
      <c r="B975" s="39">
        <v>973.0</v>
      </c>
      <c r="C975" s="39" t="s">
        <v>139</v>
      </c>
      <c r="D975" s="40" t="s">
        <v>140</v>
      </c>
      <c r="E975" s="28" t="s">
        <v>48</v>
      </c>
      <c r="F975" s="31" t="s">
        <v>1768</v>
      </c>
      <c r="G975" s="40" t="s">
        <v>1769</v>
      </c>
      <c r="H975" s="39" t="s">
        <v>1814</v>
      </c>
      <c r="I975" s="39" t="s">
        <v>1815</v>
      </c>
      <c r="J975" s="40" t="s">
        <v>1816</v>
      </c>
      <c r="K975" s="39" t="s">
        <v>3303</v>
      </c>
      <c r="L975" s="40" t="s">
        <v>3304</v>
      </c>
      <c r="M975" s="47" t="s">
        <v>200</v>
      </c>
      <c r="N975" s="39" t="s">
        <v>1775</v>
      </c>
      <c r="O975" s="39" t="s">
        <v>1776</v>
      </c>
      <c r="P975" s="40" t="s">
        <v>1819</v>
      </c>
      <c r="Q975" s="40" t="s">
        <v>1820</v>
      </c>
      <c r="R975" s="39" t="s">
        <v>1638</v>
      </c>
      <c r="S975" s="39" t="s">
        <v>56</v>
      </c>
      <c r="T975" s="39" t="str">
        <f t="array" ref="T975">IFERROR(INDEX(INDIRECT("'"&amp;VLOOKUP($C975,ModMap!$A$2:$B$21,2,FALSE)&amp;"'!T:T"),MATCH($K975,INDIRECT("'"&amp;VLOOKUP($C975,ModMap!$A$2:$B$21,2,FALSE)&amp;"'!$K:$K"),0)),"")</f>
        <v>Unassigned</v>
      </c>
      <c r="U975" s="44" t="s">
        <v>36</v>
      </c>
      <c r="V975" s="39" t="str">
        <f t="array" ref="V975">IFERROR(INDEX(INDIRECT("'"&amp;VLOOKUP($C975,ModMap!$A$2:$B$21,2,FALSE)&amp;"'!V:V"),MATCH($K975,INDIRECT("'"&amp;VLOOKUP($C975,ModMap!$A$2:$B$21,2,FALSE)&amp;"'!$K:$K"),0)),"")</f>
        <v>N/A</v>
      </c>
      <c r="W975" s="39" t="str">
        <f t="array" ref="W975">IFERROR(INDEX(INDIRECT("'"&amp;VLOOKUP($C975,ModMap!$A$2:$B$21,2,FALSE)&amp;"'!W:W"),MATCH($K975,INDIRECT("'"&amp;VLOOKUP($C975,ModMap!$A$2:$B$21,2,FALSE)&amp;"'!$K:$K"),0)),"")</f>
        <v/>
      </c>
      <c r="X975" s="48" t="s">
        <v>33</v>
      </c>
      <c r="Y975" s="39" t="str">
        <f t="array" ref="Y975">IFERROR(INDEX(INDIRECT("'"&amp;VLOOKUP($C975,ModMap!$A$2:$B$21,2,FALSE)&amp;"'!Y:Y"),MATCH($K975,INDIRECT("'"&amp;VLOOKUP($C975,ModMap!$A$2:$B$21,2,FALSE)&amp;"'!$K:$K"),0)),"")</f>
        <v>Not Started</v>
      </c>
      <c r="Z975" s="39" t="str">
        <f t="array" ref="Z975">IFERROR(INDEX(INDIRECT("'"&amp;VLOOKUP($C975,ModMap!$A$2:$B$21,2,FALSE)&amp;"'!Z:Z"),MATCH($K975,INDIRECT("'"&amp;VLOOKUP($C975,ModMap!$A$2:$B$21,2,FALSE)&amp;"'!$K:$K"),0)),"")</f>
        <v>Unassigned</v>
      </c>
      <c r="AA975" s="44" t="s">
        <v>36</v>
      </c>
      <c r="AB975" s="39" t="str">
        <f t="array" ref="AB975">IFERROR(INDEX(INDIRECT("'"&amp;VLOOKUP($C975,ModMap!$A$2:$B$21,2,FALSE)&amp;"'!AB:AB"),MATCH($K975,INDIRECT("'"&amp;VLOOKUP($C975,ModMap!$A$2:$B$21,2,FALSE)&amp;"'!$K:$K"),0)),"")</f>
        <v>N/A</v>
      </c>
      <c r="AC975" s="39" t="str">
        <f t="array" ref="AC975">IFERROR(INDEX(INDIRECT("'"&amp;VLOOKUP($C975,ModMap!$A$2:$B$21,2,FALSE)&amp;"'!AC:AC"),MATCH($K975,INDIRECT("'"&amp;VLOOKUP($C975,ModMap!$A$2:$B$21,2,FALSE)&amp;"'!$K:$K"),0)),"")</f>
        <v/>
      </c>
      <c r="AD975" s="48" t="s">
        <v>33</v>
      </c>
      <c r="AE975" s="39" t="str">
        <f t="array" ref="AE975">IFERROR(INDEX(INDIRECT("'"&amp;VLOOKUP($C975,ModMap!$A$2:$B$21,2,FALSE)&amp;"'!AE:AE"),MATCH($K975,INDIRECT("'"&amp;VLOOKUP($C975,ModMap!$A$2:$B$21,2,FALSE)&amp;"'!$K:$K"),0)),"")</f>
        <v>Not Started</v>
      </c>
      <c r="AF975" s="39" t="str">
        <f t="array" ref="AF975">IFERROR(INDEX(INDIRECT("'"&amp;VLOOKUP($C975,ModMap!$A$2:$B$21,2,FALSE)&amp;"'!AF:AF"),MATCH($K975,INDIRECT("'"&amp;VLOOKUP($C975,ModMap!$A$2:$B$21,2,FALSE)&amp;"'!$K:$K"),0)),"")</f>
        <v>Unassigned</v>
      </c>
      <c r="AG975" s="44" t="s">
        <v>36</v>
      </c>
      <c r="AH975" s="39" t="str">
        <f t="array" ref="AH975">IFERROR(INDEX(INDIRECT("'"&amp;VLOOKUP($C975,ModMap!$A$2:$B$21,2,FALSE)&amp;"'!AH:AH"),MATCH($K975,INDIRECT("'"&amp;VLOOKUP($C975,ModMap!$A$2:$B$21,2,FALSE)&amp;"'!$K:$K"),0)),"")</f>
        <v>N/A</v>
      </c>
      <c r="AI975" s="39" t="str">
        <f t="array" ref="AI975">IFERROR(INDEX(INDIRECT("'"&amp;VLOOKUP($C975,ModMap!$A$2:$B$21,2,FALSE)&amp;"'!AI:AI"),MATCH($K975,INDIRECT("'"&amp;VLOOKUP($C975,ModMap!$A$2:$B$21,2,FALSE)&amp;"'!$K:$K"),0)),"")</f>
        <v/>
      </c>
      <c r="AJ975" s="44" t="s">
        <v>36</v>
      </c>
      <c r="AK975" s="39" t="str">
        <f t="array" ref="AK975">IFERROR(INDEX(INDIRECT("'"&amp;VLOOKUP($C975,ModMap!$A$2:$B$21,2,FALSE)&amp;"'!AK:AK"),MATCH($K975,INDIRECT("'"&amp;VLOOKUP($C975,ModMap!$A$2:$B$21,2,FALSE)&amp;"'!$K:$K"),0)),"")</f>
        <v>N/A</v>
      </c>
      <c r="AL975" s="39" t="str">
        <f t="array" ref="AL975">IFERROR(INDEX(INDIRECT("'"&amp;VLOOKUP($C975,ModMap!$A$2:$B$21,2,FALSE)&amp;"'!AL:AL"),MATCH($K975,INDIRECT("'"&amp;VLOOKUP($C975,ModMap!$A$2:$B$21,2,FALSE)&amp;"'!$K:$K"),0)),"")</f>
        <v/>
      </c>
      <c r="AM975" s="39">
        <f t="shared" si="1"/>
        <v>2</v>
      </c>
      <c r="AN975" s="39" t="str">
        <f t="shared" si="2"/>
        <v>Not Started</v>
      </c>
      <c r="AO975" s="40" t="str">
        <f t="array" ref="AO975">IFERROR(INDEX(INDIRECT("'"&amp;VLOOKUP($C975,ModMap!$A$2:$B$21,2,FALSE)&amp;"'!AO:AO"),MATCH($K975,INDIRECT("'"&amp;VLOOKUP($C975,ModMap!$A$2:$B$21,2,FALSE)&amp;"'!$K:$K"),0)),"")</f>
        <v/>
      </c>
      <c r="AP975" s="49" t="str">
        <f t="array" ref="AP975">IFERROR(HYPERLINK("#'"&amp;VLOOKUP($C975,ModMap!$A$2:$B$21,2,FALSE)&amp;"'!V"&amp;MATCH($K975,INDIRECT("'"&amp;VLOOKUP($C975,ModMap!$A$2:$B$21,2,FALSE)&amp;"'!$K:$K"),0),"Edit on module sheet"),"")</f>
        <v>Edit on module sheet</v>
      </c>
    </row>
    <row r="976" ht="42.0" customHeight="1">
      <c r="A976" s="50">
        <v>974.0</v>
      </c>
      <c r="B976" s="50">
        <v>974.0</v>
      </c>
      <c r="C976" s="50" t="s">
        <v>139</v>
      </c>
      <c r="D976" s="51" t="s">
        <v>140</v>
      </c>
      <c r="E976" s="29" t="s">
        <v>41</v>
      </c>
      <c r="F976" s="31" t="s">
        <v>1768</v>
      </c>
      <c r="G976" s="51" t="s">
        <v>1769</v>
      </c>
      <c r="H976" s="50" t="s">
        <v>1814</v>
      </c>
      <c r="I976" s="50" t="s">
        <v>1815</v>
      </c>
      <c r="J976" s="51" t="s">
        <v>1816</v>
      </c>
      <c r="K976" s="50" t="s">
        <v>1817</v>
      </c>
      <c r="L976" s="51" t="s">
        <v>1818</v>
      </c>
      <c r="M976" s="47" t="s">
        <v>200</v>
      </c>
      <c r="N976" s="50" t="s">
        <v>1775</v>
      </c>
      <c r="O976" s="50" t="s">
        <v>1776</v>
      </c>
      <c r="P976" s="51" t="s">
        <v>1819</v>
      </c>
      <c r="Q976" s="51" t="s">
        <v>1820</v>
      </c>
      <c r="R976" s="50" t="s">
        <v>1638</v>
      </c>
      <c r="S976" s="50" t="s">
        <v>206</v>
      </c>
      <c r="T976" s="50" t="str">
        <f t="array" ref="T976">IFERROR(INDEX(INDIRECT("'"&amp;VLOOKUP($C976,ModMap!$A$2:$B$21,2,FALSE)&amp;"'!T:T"),MATCH($K976,INDIRECT("'"&amp;VLOOKUP($C976,ModMap!$A$2:$B$21,2,FALSE)&amp;"'!$K:$K"),0)),"")</f>
        <v>Unassigned</v>
      </c>
      <c r="U976" s="48" t="s">
        <v>33</v>
      </c>
      <c r="V976" s="50" t="str">
        <f t="array" ref="V976">IFERROR(INDEX(INDIRECT("'"&amp;VLOOKUP($C976,ModMap!$A$2:$B$21,2,FALSE)&amp;"'!V:V"),MATCH($K976,INDIRECT("'"&amp;VLOOKUP($C976,ModMap!$A$2:$B$21,2,FALSE)&amp;"'!$K:$K"),0)),"")</f>
        <v>Not Started</v>
      </c>
      <c r="W976" s="50" t="str">
        <f t="array" ref="W976">IFERROR(INDEX(INDIRECT("'"&amp;VLOOKUP($C976,ModMap!$A$2:$B$21,2,FALSE)&amp;"'!W:W"),MATCH($K976,INDIRECT("'"&amp;VLOOKUP($C976,ModMap!$A$2:$B$21,2,FALSE)&amp;"'!$K:$K"),0)),"")</f>
        <v>Unassigned</v>
      </c>
      <c r="X976" s="44" t="s">
        <v>36</v>
      </c>
      <c r="Y976" s="50" t="str">
        <f t="array" ref="Y976">IFERROR(INDEX(INDIRECT("'"&amp;VLOOKUP($C976,ModMap!$A$2:$B$21,2,FALSE)&amp;"'!Y:Y"),MATCH($K976,INDIRECT("'"&amp;VLOOKUP($C976,ModMap!$A$2:$B$21,2,FALSE)&amp;"'!$K:$K"),0)),"")</f>
        <v>N/A</v>
      </c>
      <c r="Z976" s="50" t="str">
        <f t="array" ref="Z976">IFERROR(INDEX(INDIRECT("'"&amp;VLOOKUP($C976,ModMap!$A$2:$B$21,2,FALSE)&amp;"'!Z:Z"),MATCH($K976,INDIRECT("'"&amp;VLOOKUP($C976,ModMap!$A$2:$B$21,2,FALSE)&amp;"'!$K:$K"),0)),"")</f>
        <v/>
      </c>
      <c r="AA976" s="44" t="s">
        <v>36</v>
      </c>
      <c r="AB976" s="50" t="str">
        <f t="array" ref="AB976">IFERROR(INDEX(INDIRECT("'"&amp;VLOOKUP($C976,ModMap!$A$2:$B$21,2,FALSE)&amp;"'!AB:AB"),MATCH($K976,INDIRECT("'"&amp;VLOOKUP($C976,ModMap!$A$2:$B$21,2,FALSE)&amp;"'!$K:$K"),0)),"")</f>
        <v>N/A</v>
      </c>
      <c r="AC976" s="50" t="str">
        <f t="array" ref="AC976">IFERROR(INDEX(INDIRECT("'"&amp;VLOOKUP($C976,ModMap!$A$2:$B$21,2,FALSE)&amp;"'!AC:AC"),MATCH($K976,INDIRECT("'"&amp;VLOOKUP($C976,ModMap!$A$2:$B$21,2,FALSE)&amp;"'!$K:$K"),0)),"")</f>
        <v/>
      </c>
      <c r="AD976" s="44" t="s">
        <v>36</v>
      </c>
      <c r="AE976" s="50" t="str">
        <f t="array" ref="AE976">IFERROR(INDEX(INDIRECT("'"&amp;VLOOKUP($C976,ModMap!$A$2:$B$21,2,FALSE)&amp;"'!AE:AE"),MATCH($K976,INDIRECT("'"&amp;VLOOKUP($C976,ModMap!$A$2:$B$21,2,FALSE)&amp;"'!$K:$K"),0)),"")</f>
        <v>N/A</v>
      </c>
      <c r="AF976" s="50" t="str">
        <f t="array" ref="AF976">IFERROR(INDEX(INDIRECT("'"&amp;VLOOKUP($C976,ModMap!$A$2:$B$21,2,FALSE)&amp;"'!AF:AF"),MATCH($K976,INDIRECT("'"&amp;VLOOKUP($C976,ModMap!$A$2:$B$21,2,FALSE)&amp;"'!$K:$K"),0)),"")</f>
        <v/>
      </c>
      <c r="AG976" s="44" t="s">
        <v>36</v>
      </c>
      <c r="AH976" s="50" t="str">
        <f t="array" ref="AH976">IFERROR(INDEX(INDIRECT("'"&amp;VLOOKUP($C976,ModMap!$A$2:$B$21,2,FALSE)&amp;"'!AH:AH"),MATCH($K976,INDIRECT("'"&amp;VLOOKUP($C976,ModMap!$A$2:$B$21,2,FALSE)&amp;"'!$K:$K"),0)),"")</f>
        <v>N/A</v>
      </c>
      <c r="AI976" s="50" t="str">
        <f t="array" ref="AI976">IFERROR(INDEX(INDIRECT("'"&amp;VLOOKUP($C976,ModMap!$A$2:$B$21,2,FALSE)&amp;"'!AI:AI"),MATCH($K976,INDIRECT("'"&amp;VLOOKUP($C976,ModMap!$A$2:$B$21,2,FALSE)&amp;"'!$K:$K"),0)),"")</f>
        <v/>
      </c>
      <c r="AJ976" s="44" t="s">
        <v>36</v>
      </c>
      <c r="AK976" s="50" t="str">
        <f t="array" ref="AK976">IFERROR(INDEX(INDIRECT("'"&amp;VLOOKUP($C976,ModMap!$A$2:$B$21,2,FALSE)&amp;"'!AK:AK"),MATCH($K976,INDIRECT("'"&amp;VLOOKUP($C976,ModMap!$A$2:$B$21,2,FALSE)&amp;"'!$K:$K"),0)),"")</f>
        <v>N/A</v>
      </c>
      <c r="AL976" s="50" t="str">
        <f t="array" ref="AL976">IFERROR(INDEX(INDIRECT("'"&amp;VLOOKUP($C976,ModMap!$A$2:$B$21,2,FALSE)&amp;"'!AL:AL"),MATCH($K976,INDIRECT("'"&amp;VLOOKUP($C976,ModMap!$A$2:$B$21,2,FALSE)&amp;"'!$K:$K"),0)),"")</f>
        <v/>
      </c>
      <c r="AM976" s="50">
        <f t="shared" si="1"/>
        <v>1</v>
      </c>
      <c r="AN976" s="50" t="str">
        <f t="shared" si="2"/>
        <v>Not Started</v>
      </c>
      <c r="AO976" s="51" t="str">
        <f t="array" ref="AO976">IFERROR(INDEX(INDIRECT("'"&amp;VLOOKUP($C976,ModMap!$A$2:$B$21,2,FALSE)&amp;"'!AO:AO"),MATCH($K976,INDIRECT("'"&amp;VLOOKUP($C976,ModMap!$A$2:$B$21,2,FALSE)&amp;"'!$K:$K"),0)),"")</f>
        <v/>
      </c>
      <c r="AP976" s="49" t="str">
        <f t="array" ref="AP976">IFERROR(HYPERLINK("#'"&amp;VLOOKUP($C976,ModMap!$A$2:$B$21,2,FALSE)&amp;"'!V"&amp;MATCH($K976,INDIRECT("'"&amp;VLOOKUP($C976,ModMap!$A$2:$B$21,2,FALSE)&amp;"'!$K:$K"),0),"Edit on module sheet"),"")</f>
        <v>Edit on module sheet</v>
      </c>
    </row>
    <row r="977" ht="42.0" customHeight="1">
      <c r="A977" s="39">
        <v>975.0</v>
      </c>
      <c r="B977" s="39">
        <v>975.0</v>
      </c>
      <c r="C977" s="39" t="s">
        <v>139</v>
      </c>
      <c r="D977" s="40" t="s">
        <v>140</v>
      </c>
      <c r="E977" s="31" t="s">
        <v>69</v>
      </c>
      <c r="F977" s="31" t="s">
        <v>1768</v>
      </c>
      <c r="G977" s="40" t="s">
        <v>1769</v>
      </c>
      <c r="H977" s="39" t="s">
        <v>1814</v>
      </c>
      <c r="I977" s="39" t="s">
        <v>1815</v>
      </c>
      <c r="J977" s="40" t="s">
        <v>1816</v>
      </c>
      <c r="K977" s="39" t="s">
        <v>4076</v>
      </c>
      <c r="L977" s="40" t="s">
        <v>4077</v>
      </c>
      <c r="M977" s="48" t="s">
        <v>434</v>
      </c>
      <c r="N977" s="39" t="s">
        <v>1775</v>
      </c>
      <c r="O977" s="39" t="s">
        <v>1776</v>
      </c>
      <c r="P977" s="40" t="s">
        <v>1819</v>
      </c>
      <c r="Q977" s="40" t="s">
        <v>1820</v>
      </c>
      <c r="R977" s="39" t="s">
        <v>1638</v>
      </c>
      <c r="S977" s="39" t="s">
        <v>69</v>
      </c>
      <c r="T977" s="39" t="str">
        <f t="array" ref="T977">IFERROR(INDEX(INDIRECT("'"&amp;VLOOKUP($C977,ModMap!$A$2:$B$21,2,FALSE)&amp;"'!T:T"),MATCH($K977,INDIRECT("'"&amp;VLOOKUP($C977,ModMap!$A$2:$B$21,2,FALSE)&amp;"'!$K:$K"),0)),"")</f>
        <v>Unassigned</v>
      </c>
      <c r="U977" s="48" t="s">
        <v>33</v>
      </c>
      <c r="V977" s="39" t="str">
        <f t="array" ref="V977">IFERROR(INDEX(INDIRECT("'"&amp;VLOOKUP($C977,ModMap!$A$2:$B$21,2,FALSE)&amp;"'!V:V"),MATCH($K977,INDIRECT("'"&amp;VLOOKUP($C977,ModMap!$A$2:$B$21,2,FALSE)&amp;"'!$K:$K"),0)),"")</f>
        <v>Not Started</v>
      </c>
      <c r="W977" s="39" t="str">
        <f t="array" ref="W977">IFERROR(INDEX(INDIRECT("'"&amp;VLOOKUP($C977,ModMap!$A$2:$B$21,2,FALSE)&amp;"'!W:W"),MATCH($K977,INDIRECT("'"&amp;VLOOKUP($C977,ModMap!$A$2:$B$21,2,FALSE)&amp;"'!$K:$K"),0)),"")</f>
        <v>Unassigned</v>
      </c>
      <c r="X977" s="44" t="s">
        <v>36</v>
      </c>
      <c r="Y977" s="39" t="str">
        <f t="array" ref="Y977">IFERROR(INDEX(INDIRECT("'"&amp;VLOOKUP($C977,ModMap!$A$2:$B$21,2,FALSE)&amp;"'!Y:Y"),MATCH($K977,INDIRECT("'"&amp;VLOOKUP($C977,ModMap!$A$2:$B$21,2,FALSE)&amp;"'!$K:$K"),0)),"")</f>
        <v>N/A</v>
      </c>
      <c r="Z977" s="39" t="str">
        <f t="array" ref="Z977">IFERROR(INDEX(INDIRECT("'"&amp;VLOOKUP($C977,ModMap!$A$2:$B$21,2,FALSE)&amp;"'!Z:Z"),MATCH($K977,INDIRECT("'"&amp;VLOOKUP($C977,ModMap!$A$2:$B$21,2,FALSE)&amp;"'!$K:$K"),0)),"")</f>
        <v/>
      </c>
      <c r="AA977" s="44" t="s">
        <v>36</v>
      </c>
      <c r="AB977" s="39" t="str">
        <f t="array" ref="AB977">IFERROR(INDEX(INDIRECT("'"&amp;VLOOKUP($C977,ModMap!$A$2:$B$21,2,FALSE)&amp;"'!AB:AB"),MATCH($K977,INDIRECT("'"&amp;VLOOKUP($C977,ModMap!$A$2:$B$21,2,FALSE)&amp;"'!$K:$K"),0)),"")</f>
        <v>N/A</v>
      </c>
      <c r="AC977" s="39" t="str">
        <f t="array" ref="AC977">IFERROR(INDEX(INDIRECT("'"&amp;VLOOKUP($C977,ModMap!$A$2:$B$21,2,FALSE)&amp;"'!AC:AC"),MATCH($K977,INDIRECT("'"&amp;VLOOKUP($C977,ModMap!$A$2:$B$21,2,FALSE)&amp;"'!$K:$K"),0)),"")</f>
        <v/>
      </c>
      <c r="AD977" s="44" t="s">
        <v>36</v>
      </c>
      <c r="AE977" s="39" t="str">
        <f t="array" ref="AE977">IFERROR(INDEX(INDIRECT("'"&amp;VLOOKUP($C977,ModMap!$A$2:$B$21,2,FALSE)&amp;"'!AE:AE"),MATCH($K977,INDIRECT("'"&amp;VLOOKUP($C977,ModMap!$A$2:$B$21,2,FALSE)&amp;"'!$K:$K"),0)),"")</f>
        <v>N/A</v>
      </c>
      <c r="AF977" s="39" t="str">
        <f t="array" ref="AF977">IFERROR(INDEX(INDIRECT("'"&amp;VLOOKUP($C977,ModMap!$A$2:$B$21,2,FALSE)&amp;"'!AF:AF"),MATCH($K977,INDIRECT("'"&amp;VLOOKUP($C977,ModMap!$A$2:$B$21,2,FALSE)&amp;"'!$K:$K"),0)),"")</f>
        <v/>
      </c>
      <c r="AG977" s="44" t="s">
        <v>36</v>
      </c>
      <c r="AH977" s="39" t="str">
        <f t="array" ref="AH977">IFERROR(INDEX(INDIRECT("'"&amp;VLOOKUP($C977,ModMap!$A$2:$B$21,2,FALSE)&amp;"'!AH:AH"),MATCH($K977,INDIRECT("'"&amp;VLOOKUP($C977,ModMap!$A$2:$B$21,2,FALSE)&amp;"'!$K:$K"),0)),"")</f>
        <v>N/A</v>
      </c>
      <c r="AI977" s="39" t="str">
        <f t="array" ref="AI977">IFERROR(INDEX(INDIRECT("'"&amp;VLOOKUP($C977,ModMap!$A$2:$B$21,2,FALSE)&amp;"'!AI:AI"),MATCH($K977,INDIRECT("'"&amp;VLOOKUP($C977,ModMap!$A$2:$B$21,2,FALSE)&amp;"'!$K:$K"),0)),"")</f>
        <v/>
      </c>
      <c r="AJ977" s="44" t="s">
        <v>36</v>
      </c>
      <c r="AK977" s="39" t="str">
        <f t="array" ref="AK977">IFERROR(INDEX(INDIRECT("'"&amp;VLOOKUP($C977,ModMap!$A$2:$B$21,2,FALSE)&amp;"'!AK:AK"),MATCH($K977,INDIRECT("'"&amp;VLOOKUP($C977,ModMap!$A$2:$B$21,2,FALSE)&amp;"'!$K:$K"),0)),"")</f>
        <v>N/A</v>
      </c>
      <c r="AL977" s="39" t="str">
        <f t="array" ref="AL977">IFERROR(INDEX(INDIRECT("'"&amp;VLOOKUP($C977,ModMap!$A$2:$B$21,2,FALSE)&amp;"'!AL:AL"),MATCH($K977,INDIRECT("'"&amp;VLOOKUP($C977,ModMap!$A$2:$B$21,2,FALSE)&amp;"'!$K:$K"),0)),"")</f>
        <v/>
      </c>
      <c r="AM977" s="39">
        <f t="shared" si="1"/>
        <v>1</v>
      </c>
      <c r="AN977" s="39" t="str">
        <f t="shared" si="2"/>
        <v>Not Started</v>
      </c>
      <c r="AO977" s="40" t="str">
        <f t="array" ref="AO977">IFERROR(INDEX(INDIRECT("'"&amp;VLOOKUP($C977,ModMap!$A$2:$B$21,2,FALSE)&amp;"'!AO:AO"),MATCH($K977,INDIRECT("'"&amp;VLOOKUP($C977,ModMap!$A$2:$B$21,2,FALSE)&amp;"'!$K:$K"),0)),"")</f>
        <v/>
      </c>
      <c r="AP977" s="49" t="str">
        <f t="array" ref="AP977">IFERROR(HYPERLINK("#'"&amp;VLOOKUP($C977,ModMap!$A$2:$B$21,2,FALSE)&amp;"'!V"&amp;MATCH($K977,INDIRECT("'"&amp;VLOOKUP($C977,ModMap!$A$2:$B$21,2,FALSE)&amp;"'!$K:$K"),0),"Edit on module sheet"),"")</f>
        <v>Edit on module sheet</v>
      </c>
    </row>
    <row r="978" ht="42.0" customHeight="1">
      <c r="A978" s="50">
        <v>976.0</v>
      </c>
      <c r="B978" s="50">
        <v>976.0</v>
      </c>
      <c r="C978" s="50" t="s">
        <v>139</v>
      </c>
      <c r="D978" s="51" t="s">
        <v>140</v>
      </c>
      <c r="E978" s="28" t="s">
        <v>48</v>
      </c>
      <c r="F978" s="31" t="s">
        <v>1768</v>
      </c>
      <c r="G978" s="51" t="s">
        <v>1769</v>
      </c>
      <c r="H978" s="50" t="s">
        <v>1830</v>
      </c>
      <c r="I978" s="50" t="s">
        <v>1831</v>
      </c>
      <c r="J978" s="51" t="s">
        <v>1832</v>
      </c>
      <c r="K978" s="50" t="s">
        <v>3307</v>
      </c>
      <c r="L978" s="51" t="s">
        <v>3308</v>
      </c>
      <c r="M978" s="47" t="s">
        <v>200</v>
      </c>
      <c r="N978" s="50" t="s">
        <v>1775</v>
      </c>
      <c r="O978" s="50" t="s">
        <v>1835</v>
      </c>
      <c r="P978" s="51" t="s">
        <v>1836</v>
      </c>
      <c r="Q978" s="51" t="s">
        <v>1837</v>
      </c>
      <c r="R978" s="50" t="s">
        <v>762</v>
      </c>
      <c r="S978" s="50" t="s">
        <v>56</v>
      </c>
      <c r="T978" s="50" t="str">
        <f t="array" ref="T978">IFERROR(INDEX(INDIRECT("'"&amp;VLOOKUP($C978,ModMap!$A$2:$B$21,2,FALSE)&amp;"'!T:T"),MATCH($K978,INDIRECT("'"&amp;VLOOKUP($C978,ModMap!$A$2:$B$21,2,FALSE)&amp;"'!$K:$K"),0)),"")</f>
        <v>Unassigned</v>
      </c>
      <c r="U978" s="44" t="s">
        <v>36</v>
      </c>
      <c r="V978" s="50" t="str">
        <f t="array" ref="V978">IFERROR(INDEX(INDIRECT("'"&amp;VLOOKUP($C978,ModMap!$A$2:$B$21,2,FALSE)&amp;"'!V:V"),MATCH($K978,INDIRECT("'"&amp;VLOOKUP($C978,ModMap!$A$2:$B$21,2,FALSE)&amp;"'!$K:$K"),0)),"")</f>
        <v>N/A</v>
      </c>
      <c r="W978" s="50" t="str">
        <f t="array" ref="W978">IFERROR(INDEX(INDIRECT("'"&amp;VLOOKUP($C978,ModMap!$A$2:$B$21,2,FALSE)&amp;"'!W:W"),MATCH($K978,INDIRECT("'"&amp;VLOOKUP($C978,ModMap!$A$2:$B$21,2,FALSE)&amp;"'!$K:$K"),0)),"")</f>
        <v/>
      </c>
      <c r="X978" s="48" t="s">
        <v>33</v>
      </c>
      <c r="Y978" s="50" t="str">
        <f t="array" ref="Y978">IFERROR(INDEX(INDIRECT("'"&amp;VLOOKUP($C978,ModMap!$A$2:$B$21,2,FALSE)&amp;"'!Y:Y"),MATCH($K978,INDIRECT("'"&amp;VLOOKUP($C978,ModMap!$A$2:$B$21,2,FALSE)&amp;"'!$K:$K"),0)),"")</f>
        <v>Not Started</v>
      </c>
      <c r="Z978" s="50" t="str">
        <f t="array" ref="Z978">IFERROR(INDEX(INDIRECT("'"&amp;VLOOKUP($C978,ModMap!$A$2:$B$21,2,FALSE)&amp;"'!Z:Z"),MATCH($K978,INDIRECT("'"&amp;VLOOKUP($C978,ModMap!$A$2:$B$21,2,FALSE)&amp;"'!$K:$K"),0)),"")</f>
        <v>Unassigned</v>
      </c>
      <c r="AA978" s="44" t="s">
        <v>36</v>
      </c>
      <c r="AB978" s="50" t="str">
        <f t="array" ref="AB978">IFERROR(INDEX(INDIRECT("'"&amp;VLOOKUP($C978,ModMap!$A$2:$B$21,2,FALSE)&amp;"'!AB:AB"),MATCH($K978,INDIRECT("'"&amp;VLOOKUP($C978,ModMap!$A$2:$B$21,2,FALSE)&amp;"'!$K:$K"),0)),"")</f>
        <v>N/A</v>
      </c>
      <c r="AC978" s="50" t="str">
        <f t="array" ref="AC978">IFERROR(INDEX(INDIRECT("'"&amp;VLOOKUP($C978,ModMap!$A$2:$B$21,2,FALSE)&amp;"'!AC:AC"),MATCH($K978,INDIRECT("'"&amp;VLOOKUP($C978,ModMap!$A$2:$B$21,2,FALSE)&amp;"'!$K:$K"),0)),"")</f>
        <v/>
      </c>
      <c r="AD978" s="48" t="s">
        <v>33</v>
      </c>
      <c r="AE978" s="50" t="str">
        <f t="array" ref="AE978">IFERROR(INDEX(INDIRECT("'"&amp;VLOOKUP($C978,ModMap!$A$2:$B$21,2,FALSE)&amp;"'!AE:AE"),MATCH($K978,INDIRECT("'"&amp;VLOOKUP($C978,ModMap!$A$2:$B$21,2,FALSE)&amp;"'!$K:$K"),0)),"")</f>
        <v>Not Started</v>
      </c>
      <c r="AF978" s="50" t="str">
        <f t="array" ref="AF978">IFERROR(INDEX(INDIRECT("'"&amp;VLOOKUP($C978,ModMap!$A$2:$B$21,2,FALSE)&amp;"'!AF:AF"),MATCH($K978,INDIRECT("'"&amp;VLOOKUP($C978,ModMap!$A$2:$B$21,2,FALSE)&amp;"'!$K:$K"),0)),"")</f>
        <v>Unassigned</v>
      </c>
      <c r="AG978" s="44" t="s">
        <v>36</v>
      </c>
      <c r="AH978" s="50" t="str">
        <f t="array" ref="AH978">IFERROR(INDEX(INDIRECT("'"&amp;VLOOKUP($C978,ModMap!$A$2:$B$21,2,FALSE)&amp;"'!AH:AH"),MATCH($K978,INDIRECT("'"&amp;VLOOKUP($C978,ModMap!$A$2:$B$21,2,FALSE)&amp;"'!$K:$K"),0)),"")</f>
        <v>N/A</v>
      </c>
      <c r="AI978" s="50" t="str">
        <f t="array" ref="AI978">IFERROR(INDEX(INDIRECT("'"&amp;VLOOKUP($C978,ModMap!$A$2:$B$21,2,FALSE)&amp;"'!AI:AI"),MATCH($K978,INDIRECT("'"&amp;VLOOKUP($C978,ModMap!$A$2:$B$21,2,FALSE)&amp;"'!$K:$K"),0)),"")</f>
        <v/>
      </c>
      <c r="AJ978" s="44" t="s">
        <v>36</v>
      </c>
      <c r="AK978" s="50" t="str">
        <f t="array" ref="AK978">IFERROR(INDEX(INDIRECT("'"&amp;VLOOKUP($C978,ModMap!$A$2:$B$21,2,FALSE)&amp;"'!AK:AK"),MATCH($K978,INDIRECT("'"&amp;VLOOKUP($C978,ModMap!$A$2:$B$21,2,FALSE)&amp;"'!$K:$K"),0)),"")</f>
        <v>N/A</v>
      </c>
      <c r="AL978" s="50" t="str">
        <f t="array" ref="AL978">IFERROR(INDEX(INDIRECT("'"&amp;VLOOKUP($C978,ModMap!$A$2:$B$21,2,FALSE)&amp;"'!AL:AL"),MATCH($K978,INDIRECT("'"&amp;VLOOKUP($C978,ModMap!$A$2:$B$21,2,FALSE)&amp;"'!$K:$K"),0)),"")</f>
        <v/>
      </c>
      <c r="AM978" s="50">
        <f t="shared" si="1"/>
        <v>2</v>
      </c>
      <c r="AN978" s="50" t="str">
        <f t="shared" si="2"/>
        <v>Not Started</v>
      </c>
      <c r="AO978" s="51" t="str">
        <f t="array" ref="AO978">IFERROR(INDEX(INDIRECT("'"&amp;VLOOKUP($C978,ModMap!$A$2:$B$21,2,FALSE)&amp;"'!AO:AO"),MATCH($K978,INDIRECT("'"&amp;VLOOKUP($C978,ModMap!$A$2:$B$21,2,FALSE)&amp;"'!$K:$K"),0)),"")</f>
        <v/>
      </c>
      <c r="AP978" s="49" t="str">
        <f t="array" ref="AP978">IFERROR(HYPERLINK("#'"&amp;VLOOKUP($C978,ModMap!$A$2:$B$21,2,FALSE)&amp;"'!V"&amp;MATCH($K978,INDIRECT("'"&amp;VLOOKUP($C978,ModMap!$A$2:$B$21,2,FALSE)&amp;"'!$K:$K"),0),"Edit on module sheet"),"")</f>
        <v>Edit on module sheet</v>
      </c>
    </row>
    <row r="979" ht="42.0" customHeight="1">
      <c r="A979" s="39">
        <v>977.0</v>
      </c>
      <c r="B979" s="39">
        <v>977.0</v>
      </c>
      <c r="C979" s="39" t="s">
        <v>139</v>
      </c>
      <c r="D979" s="40" t="s">
        <v>140</v>
      </c>
      <c r="E979" s="29" t="s">
        <v>41</v>
      </c>
      <c r="F979" s="31" t="s">
        <v>1768</v>
      </c>
      <c r="G979" s="40" t="s">
        <v>1769</v>
      </c>
      <c r="H979" s="39" t="s">
        <v>1830</v>
      </c>
      <c r="I979" s="39" t="s">
        <v>1831</v>
      </c>
      <c r="J979" s="40" t="s">
        <v>1832</v>
      </c>
      <c r="K979" s="39" t="s">
        <v>1833</v>
      </c>
      <c r="L979" s="40" t="s">
        <v>1834</v>
      </c>
      <c r="M979" s="47" t="s">
        <v>200</v>
      </c>
      <c r="N979" s="39" t="s">
        <v>1775</v>
      </c>
      <c r="O979" s="39" t="s">
        <v>1835</v>
      </c>
      <c r="P979" s="40" t="s">
        <v>1836</v>
      </c>
      <c r="Q979" s="40" t="s">
        <v>1837</v>
      </c>
      <c r="R979" s="39" t="s">
        <v>762</v>
      </c>
      <c r="S979" s="39" t="s">
        <v>206</v>
      </c>
      <c r="T979" s="39" t="str">
        <f t="array" ref="T979">IFERROR(INDEX(INDIRECT("'"&amp;VLOOKUP($C979,ModMap!$A$2:$B$21,2,FALSE)&amp;"'!T:T"),MATCH($K979,INDIRECT("'"&amp;VLOOKUP($C979,ModMap!$A$2:$B$21,2,FALSE)&amp;"'!$K:$K"),0)),"")</f>
        <v>Unassigned</v>
      </c>
      <c r="U979" s="48" t="s">
        <v>33</v>
      </c>
      <c r="V979" s="39" t="str">
        <f t="array" ref="V979">IFERROR(INDEX(INDIRECT("'"&amp;VLOOKUP($C979,ModMap!$A$2:$B$21,2,FALSE)&amp;"'!V:V"),MATCH($K979,INDIRECT("'"&amp;VLOOKUP($C979,ModMap!$A$2:$B$21,2,FALSE)&amp;"'!$K:$K"),0)),"")</f>
        <v>Not Started</v>
      </c>
      <c r="W979" s="39" t="str">
        <f t="array" ref="W979">IFERROR(INDEX(INDIRECT("'"&amp;VLOOKUP($C979,ModMap!$A$2:$B$21,2,FALSE)&amp;"'!W:W"),MATCH($K979,INDIRECT("'"&amp;VLOOKUP($C979,ModMap!$A$2:$B$21,2,FALSE)&amp;"'!$K:$K"),0)),"")</f>
        <v>Unassigned</v>
      </c>
      <c r="X979" s="44" t="s">
        <v>36</v>
      </c>
      <c r="Y979" s="39" t="str">
        <f t="array" ref="Y979">IFERROR(INDEX(INDIRECT("'"&amp;VLOOKUP($C979,ModMap!$A$2:$B$21,2,FALSE)&amp;"'!Y:Y"),MATCH($K979,INDIRECT("'"&amp;VLOOKUP($C979,ModMap!$A$2:$B$21,2,FALSE)&amp;"'!$K:$K"),0)),"")</f>
        <v>N/A</v>
      </c>
      <c r="Z979" s="39" t="str">
        <f t="array" ref="Z979">IFERROR(INDEX(INDIRECT("'"&amp;VLOOKUP($C979,ModMap!$A$2:$B$21,2,FALSE)&amp;"'!Z:Z"),MATCH($K979,INDIRECT("'"&amp;VLOOKUP($C979,ModMap!$A$2:$B$21,2,FALSE)&amp;"'!$K:$K"),0)),"")</f>
        <v/>
      </c>
      <c r="AA979" s="44" t="s">
        <v>36</v>
      </c>
      <c r="AB979" s="39" t="str">
        <f t="array" ref="AB979">IFERROR(INDEX(INDIRECT("'"&amp;VLOOKUP($C979,ModMap!$A$2:$B$21,2,FALSE)&amp;"'!AB:AB"),MATCH($K979,INDIRECT("'"&amp;VLOOKUP($C979,ModMap!$A$2:$B$21,2,FALSE)&amp;"'!$K:$K"),0)),"")</f>
        <v>N/A</v>
      </c>
      <c r="AC979" s="39" t="str">
        <f t="array" ref="AC979">IFERROR(INDEX(INDIRECT("'"&amp;VLOOKUP($C979,ModMap!$A$2:$B$21,2,FALSE)&amp;"'!AC:AC"),MATCH($K979,INDIRECT("'"&amp;VLOOKUP($C979,ModMap!$A$2:$B$21,2,FALSE)&amp;"'!$K:$K"),0)),"")</f>
        <v/>
      </c>
      <c r="AD979" s="44" t="s">
        <v>36</v>
      </c>
      <c r="AE979" s="39" t="str">
        <f t="array" ref="AE979">IFERROR(INDEX(INDIRECT("'"&amp;VLOOKUP($C979,ModMap!$A$2:$B$21,2,FALSE)&amp;"'!AE:AE"),MATCH($K979,INDIRECT("'"&amp;VLOOKUP($C979,ModMap!$A$2:$B$21,2,FALSE)&amp;"'!$K:$K"),0)),"")</f>
        <v>N/A</v>
      </c>
      <c r="AF979" s="39" t="str">
        <f t="array" ref="AF979">IFERROR(INDEX(INDIRECT("'"&amp;VLOOKUP($C979,ModMap!$A$2:$B$21,2,FALSE)&amp;"'!AF:AF"),MATCH($K979,INDIRECT("'"&amp;VLOOKUP($C979,ModMap!$A$2:$B$21,2,FALSE)&amp;"'!$K:$K"),0)),"")</f>
        <v/>
      </c>
      <c r="AG979" s="44" t="s">
        <v>36</v>
      </c>
      <c r="AH979" s="39" t="str">
        <f t="array" ref="AH979">IFERROR(INDEX(INDIRECT("'"&amp;VLOOKUP($C979,ModMap!$A$2:$B$21,2,FALSE)&amp;"'!AH:AH"),MATCH($K979,INDIRECT("'"&amp;VLOOKUP($C979,ModMap!$A$2:$B$21,2,FALSE)&amp;"'!$K:$K"),0)),"")</f>
        <v>N/A</v>
      </c>
      <c r="AI979" s="39" t="str">
        <f t="array" ref="AI979">IFERROR(INDEX(INDIRECT("'"&amp;VLOOKUP($C979,ModMap!$A$2:$B$21,2,FALSE)&amp;"'!AI:AI"),MATCH($K979,INDIRECT("'"&amp;VLOOKUP($C979,ModMap!$A$2:$B$21,2,FALSE)&amp;"'!$K:$K"),0)),"")</f>
        <v/>
      </c>
      <c r="AJ979" s="44" t="s">
        <v>36</v>
      </c>
      <c r="AK979" s="39" t="str">
        <f t="array" ref="AK979">IFERROR(INDEX(INDIRECT("'"&amp;VLOOKUP($C979,ModMap!$A$2:$B$21,2,FALSE)&amp;"'!AK:AK"),MATCH($K979,INDIRECT("'"&amp;VLOOKUP($C979,ModMap!$A$2:$B$21,2,FALSE)&amp;"'!$K:$K"),0)),"")</f>
        <v>N/A</v>
      </c>
      <c r="AL979" s="39" t="str">
        <f t="array" ref="AL979">IFERROR(INDEX(INDIRECT("'"&amp;VLOOKUP($C979,ModMap!$A$2:$B$21,2,FALSE)&amp;"'!AL:AL"),MATCH($K979,INDIRECT("'"&amp;VLOOKUP($C979,ModMap!$A$2:$B$21,2,FALSE)&amp;"'!$K:$K"),0)),"")</f>
        <v/>
      </c>
      <c r="AM979" s="39">
        <f t="shared" si="1"/>
        <v>1</v>
      </c>
      <c r="AN979" s="39" t="str">
        <f t="shared" si="2"/>
        <v>Not Started</v>
      </c>
      <c r="AO979" s="40" t="str">
        <f t="array" ref="AO979">IFERROR(INDEX(INDIRECT("'"&amp;VLOOKUP($C979,ModMap!$A$2:$B$21,2,FALSE)&amp;"'!AO:AO"),MATCH($K979,INDIRECT("'"&amp;VLOOKUP($C979,ModMap!$A$2:$B$21,2,FALSE)&amp;"'!$K:$K"),0)),"")</f>
        <v/>
      </c>
      <c r="AP979" s="49" t="str">
        <f t="array" ref="AP979">IFERROR(HYPERLINK("#'"&amp;VLOOKUP($C979,ModMap!$A$2:$B$21,2,FALSE)&amp;"'!V"&amp;MATCH($K979,INDIRECT("'"&amp;VLOOKUP($C979,ModMap!$A$2:$B$21,2,FALSE)&amp;"'!$K:$K"),0),"Edit on module sheet"),"")</f>
        <v>Edit on module sheet</v>
      </c>
    </row>
    <row r="980" ht="42.0" customHeight="1">
      <c r="A980" s="50">
        <v>978.0</v>
      </c>
      <c r="B980" s="50">
        <v>978.0</v>
      </c>
      <c r="C980" s="50" t="s">
        <v>139</v>
      </c>
      <c r="D980" s="51" t="s">
        <v>140</v>
      </c>
      <c r="E980" s="31" t="s">
        <v>69</v>
      </c>
      <c r="F980" s="31" t="s">
        <v>1768</v>
      </c>
      <c r="G980" s="51" t="s">
        <v>1769</v>
      </c>
      <c r="H980" s="50" t="s">
        <v>1830</v>
      </c>
      <c r="I980" s="50" t="s">
        <v>1831</v>
      </c>
      <c r="J980" s="51" t="s">
        <v>1832</v>
      </c>
      <c r="K980" s="50" t="s">
        <v>4078</v>
      </c>
      <c r="L980" s="51" t="s">
        <v>4079</v>
      </c>
      <c r="M980" s="48" t="s">
        <v>434</v>
      </c>
      <c r="N980" s="50" t="s">
        <v>1775</v>
      </c>
      <c r="O980" s="50" t="s">
        <v>1835</v>
      </c>
      <c r="P980" s="51" t="s">
        <v>1836</v>
      </c>
      <c r="Q980" s="51" t="s">
        <v>1837</v>
      </c>
      <c r="R980" s="50" t="s">
        <v>762</v>
      </c>
      <c r="S980" s="50" t="s">
        <v>69</v>
      </c>
      <c r="T980" s="50" t="str">
        <f t="array" ref="T980">IFERROR(INDEX(INDIRECT("'"&amp;VLOOKUP($C980,ModMap!$A$2:$B$21,2,FALSE)&amp;"'!T:T"),MATCH($K980,INDIRECT("'"&amp;VLOOKUP($C980,ModMap!$A$2:$B$21,2,FALSE)&amp;"'!$K:$K"),0)),"")</f>
        <v>Unassigned</v>
      </c>
      <c r="U980" s="48" t="s">
        <v>33</v>
      </c>
      <c r="V980" s="50" t="str">
        <f t="array" ref="V980">IFERROR(INDEX(INDIRECT("'"&amp;VLOOKUP($C980,ModMap!$A$2:$B$21,2,FALSE)&amp;"'!V:V"),MATCH($K980,INDIRECT("'"&amp;VLOOKUP($C980,ModMap!$A$2:$B$21,2,FALSE)&amp;"'!$K:$K"),0)),"")</f>
        <v>Not Started</v>
      </c>
      <c r="W980" s="50" t="str">
        <f t="array" ref="W980">IFERROR(INDEX(INDIRECT("'"&amp;VLOOKUP($C980,ModMap!$A$2:$B$21,2,FALSE)&amp;"'!W:W"),MATCH($K980,INDIRECT("'"&amp;VLOOKUP($C980,ModMap!$A$2:$B$21,2,FALSE)&amp;"'!$K:$K"),0)),"")</f>
        <v>Unassigned</v>
      </c>
      <c r="X980" s="44" t="s">
        <v>36</v>
      </c>
      <c r="Y980" s="50" t="str">
        <f t="array" ref="Y980">IFERROR(INDEX(INDIRECT("'"&amp;VLOOKUP($C980,ModMap!$A$2:$B$21,2,FALSE)&amp;"'!Y:Y"),MATCH($K980,INDIRECT("'"&amp;VLOOKUP($C980,ModMap!$A$2:$B$21,2,FALSE)&amp;"'!$K:$K"),0)),"")</f>
        <v>N/A</v>
      </c>
      <c r="Z980" s="50" t="str">
        <f t="array" ref="Z980">IFERROR(INDEX(INDIRECT("'"&amp;VLOOKUP($C980,ModMap!$A$2:$B$21,2,FALSE)&amp;"'!Z:Z"),MATCH($K980,INDIRECT("'"&amp;VLOOKUP($C980,ModMap!$A$2:$B$21,2,FALSE)&amp;"'!$K:$K"),0)),"")</f>
        <v/>
      </c>
      <c r="AA980" s="44" t="s">
        <v>36</v>
      </c>
      <c r="AB980" s="50" t="str">
        <f t="array" ref="AB980">IFERROR(INDEX(INDIRECT("'"&amp;VLOOKUP($C980,ModMap!$A$2:$B$21,2,FALSE)&amp;"'!AB:AB"),MATCH($K980,INDIRECT("'"&amp;VLOOKUP($C980,ModMap!$A$2:$B$21,2,FALSE)&amp;"'!$K:$K"),0)),"")</f>
        <v>N/A</v>
      </c>
      <c r="AC980" s="50" t="str">
        <f t="array" ref="AC980">IFERROR(INDEX(INDIRECT("'"&amp;VLOOKUP($C980,ModMap!$A$2:$B$21,2,FALSE)&amp;"'!AC:AC"),MATCH($K980,INDIRECT("'"&amp;VLOOKUP($C980,ModMap!$A$2:$B$21,2,FALSE)&amp;"'!$K:$K"),0)),"")</f>
        <v/>
      </c>
      <c r="AD980" s="44" t="s">
        <v>36</v>
      </c>
      <c r="AE980" s="50" t="str">
        <f t="array" ref="AE980">IFERROR(INDEX(INDIRECT("'"&amp;VLOOKUP($C980,ModMap!$A$2:$B$21,2,FALSE)&amp;"'!AE:AE"),MATCH($K980,INDIRECT("'"&amp;VLOOKUP($C980,ModMap!$A$2:$B$21,2,FALSE)&amp;"'!$K:$K"),0)),"")</f>
        <v>N/A</v>
      </c>
      <c r="AF980" s="50" t="str">
        <f t="array" ref="AF980">IFERROR(INDEX(INDIRECT("'"&amp;VLOOKUP($C980,ModMap!$A$2:$B$21,2,FALSE)&amp;"'!AF:AF"),MATCH($K980,INDIRECT("'"&amp;VLOOKUP($C980,ModMap!$A$2:$B$21,2,FALSE)&amp;"'!$K:$K"),0)),"")</f>
        <v/>
      </c>
      <c r="AG980" s="44" t="s">
        <v>36</v>
      </c>
      <c r="AH980" s="50" t="str">
        <f t="array" ref="AH980">IFERROR(INDEX(INDIRECT("'"&amp;VLOOKUP($C980,ModMap!$A$2:$B$21,2,FALSE)&amp;"'!AH:AH"),MATCH($K980,INDIRECT("'"&amp;VLOOKUP($C980,ModMap!$A$2:$B$21,2,FALSE)&amp;"'!$K:$K"),0)),"")</f>
        <v>N/A</v>
      </c>
      <c r="AI980" s="50" t="str">
        <f t="array" ref="AI980">IFERROR(INDEX(INDIRECT("'"&amp;VLOOKUP($C980,ModMap!$A$2:$B$21,2,FALSE)&amp;"'!AI:AI"),MATCH($K980,INDIRECT("'"&amp;VLOOKUP($C980,ModMap!$A$2:$B$21,2,FALSE)&amp;"'!$K:$K"),0)),"")</f>
        <v/>
      </c>
      <c r="AJ980" s="44" t="s">
        <v>36</v>
      </c>
      <c r="AK980" s="50" t="str">
        <f t="array" ref="AK980">IFERROR(INDEX(INDIRECT("'"&amp;VLOOKUP($C980,ModMap!$A$2:$B$21,2,FALSE)&amp;"'!AK:AK"),MATCH($K980,INDIRECT("'"&amp;VLOOKUP($C980,ModMap!$A$2:$B$21,2,FALSE)&amp;"'!$K:$K"),0)),"")</f>
        <v>N/A</v>
      </c>
      <c r="AL980" s="50" t="str">
        <f t="array" ref="AL980">IFERROR(INDEX(INDIRECT("'"&amp;VLOOKUP($C980,ModMap!$A$2:$B$21,2,FALSE)&amp;"'!AL:AL"),MATCH($K980,INDIRECT("'"&amp;VLOOKUP($C980,ModMap!$A$2:$B$21,2,FALSE)&amp;"'!$K:$K"),0)),"")</f>
        <v/>
      </c>
      <c r="AM980" s="50">
        <f t="shared" si="1"/>
        <v>1</v>
      </c>
      <c r="AN980" s="50" t="str">
        <f t="shared" si="2"/>
        <v>Not Started</v>
      </c>
      <c r="AO980" s="51" t="str">
        <f t="array" ref="AO980">IFERROR(INDEX(INDIRECT("'"&amp;VLOOKUP($C980,ModMap!$A$2:$B$21,2,FALSE)&amp;"'!AO:AO"),MATCH($K980,INDIRECT("'"&amp;VLOOKUP($C980,ModMap!$A$2:$B$21,2,FALSE)&amp;"'!$K:$K"),0)),"")</f>
        <v/>
      </c>
      <c r="AP980" s="49" t="str">
        <f t="array" ref="AP980">IFERROR(HYPERLINK("#'"&amp;VLOOKUP($C980,ModMap!$A$2:$B$21,2,FALSE)&amp;"'!V"&amp;MATCH($K980,INDIRECT("'"&amp;VLOOKUP($C980,ModMap!$A$2:$B$21,2,FALSE)&amp;"'!$K:$K"),0),"Edit on module sheet"),"")</f>
        <v>Edit on module sheet</v>
      </c>
    </row>
    <row r="981" ht="42.0" customHeight="1">
      <c r="A981" s="39">
        <v>979.0</v>
      </c>
      <c r="B981" s="39">
        <v>979.0</v>
      </c>
      <c r="C981" s="39" t="s">
        <v>139</v>
      </c>
      <c r="D981" s="40" t="s">
        <v>140</v>
      </c>
      <c r="E981" s="28" t="s">
        <v>48</v>
      </c>
      <c r="F981" s="31" t="s">
        <v>1768</v>
      </c>
      <c r="G981" s="40" t="s">
        <v>1769</v>
      </c>
      <c r="H981" s="39" t="s">
        <v>3309</v>
      </c>
      <c r="I981" s="39" t="s">
        <v>3310</v>
      </c>
      <c r="J981" s="40" t="s">
        <v>3311</v>
      </c>
      <c r="K981" s="39" t="s">
        <v>3312</v>
      </c>
      <c r="L981" s="40" t="s">
        <v>3313</v>
      </c>
      <c r="M981" s="47" t="s">
        <v>200</v>
      </c>
      <c r="N981" s="39" t="s">
        <v>1775</v>
      </c>
      <c r="O981" s="39" t="s">
        <v>1835</v>
      </c>
      <c r="P981" s="40" t="s">
        <v>865</v>
      </c>
      <c r="Q981" s="40" t="s">
        <v>3314</v>
      </c>
      <c r="R981" s="39" t="s">
        <v>762</v>
      </c>
      <c r="S981" s="39" t="s">
        <v>56</v>
      </c>
      <c r="T981" s="39" t="str">
        <f t="array" ref="T981">IFERROR(INDEX(INDIRECT("'"&amp;VLOOKUP($C981,ModMap!$A$2:$B$21,2,FALSE)&amp;"'!T:T"),MATCH($K981,INDIRECT("'"&amp;VLOOKUP($C981,ModMap!$A$2:$B$21,2,FALSE)&amp;"'!$K:$K"),0)),"")</f>
        <v>Unassigned</v>
      </c>
      <c r="U981" s="44" t="s">
        <v>36</v>
      </c>
      <c r="V981" s="39" t="str">
        <f t="array" ref="V981">IFERROR(INDEX(INDIRECT("'"&amp;VLOOKUP($C981,ModMap!$A$2:$B$21,2,FALSE)&amp;"'!V:V"),MATCH($K981,INDIRECT("'"&amp;VLOOKUP($C981,ModMap!$A$2:$B$21,2,FALSE)&amp;"'!$K:$K"),0)),"")</f>
        <v>N/A</v>
      </c>
      <c r="W981" s="39" t="str">
        <f t="array" ref="W981">IFERROR(INDEX(INDIRECT("'"&amp;VLOOKUP($C981,ModMap!$A$2:$B$21,2,FALSE)&amp;"'!W:W"),MATCH($K981,INDIRECT("'"&amp;VLOOKUP($C981,ModMap!$A$2:$B$21,2,FALSE)&amp;"'!$K:$K"),0)),"")</f>
        <v/>
      </c>
      <c r="X981" s="48" t="s">
        <v>33</v>
      </c>
      <c r="Y981" s="39" t="str">
        <f t="array" ref="Y981">IFERROR(INDEX(INDIRECT("'"&amp;VLOOKUP($C981,ModMap!$A$2:$B$21,2,FALSE)&amp;"'!Y:Y"),MATCH($K981,INDIRECT("'"&amp;VLOOKUP($C981,ModMap!$A$2:$B$21,2,FALSE)&amp;"'!$K:$K"),0)),"")</f>
        <v>Not Started</v>
      </c>
      <c r="Z981" s="39" t="str">
        <f t="array" ref="Z981">IFERROR(INDEX(INDIRECT("'"&amp;VLOOKUP($C981,ModMap!$A$2:$B$21,2,FALSE)&amp;"'!Z:Z"),MATCH($K981,INDIRECT("'"&amp;VLOOKUP($C981,ModMap!$A$2:$B$21,2,FALSE)&amp;"'!$K:$K"),0)),"")</f>
        <v>Unassigned</v>
      </c>
      <c r="AA981" s="44" t="s">
        <v>36</v>
      </c>
      <c r="AB981" s="39" t="str">
        <f t="array" ref="AB981">IFERROR(INDEX(INDIRECT("'"&amp;VLOOKUP($C981,ModMap!$A$2:$B$21,2,FALSE)&amp;"'!AB:AB"),MATCH($K981,INDIRECT("'"&amp;VLOOKUP($C981,ModMap!$A$2:$B$21,2,FALSE)&amp;"'!$K:$K"),0)),"")</f>
        <v>N/A</v>
      </c>
      <c r="AC981" s="39" t="str">
        <f t="array" ref="AC981">IFERROR(INDEX(INDIRECT("'"&amp;VLOOKUP($C981,ModMap!$A$2:$B$21,2,FALSE)&amp;"'!AC:AC"),MATCH($K981,INDIRECT("'"&amp;VLOOKUP($C981,ModMap!$A$2:$B$21,2,FALSE)&amp;"'!$K:$K"),0)),"")</f>
        <v/>
      </c>
      <c r="AD981" s="44" t="s">
        <v>36</v>
      </c>
      <c r="AE981" s="39" t="str">
        <f t="array" ref="AE981">IFERROR(INDEX(INDIRECT("'"&amp;VLOOKUP($C981,ModMap!$A$2:$B$21,2,FALSE)&amp;"'!AE:AE"),MATCH($K981,INDIRECT("'"&amp;VLOOKUP($C981,ModMap!$A$2:$B$21,2,FALSE)&amp;"'!$K:$K"),0)),"")</f>
        <v>N/A</v>
      </c>
      <c r="AF981" s="39" t="str">
        <f t="array" ref="AF981">IFERROR(INDEX(INDIRECT("'"&amp;VLOOKUP($C981,ModMap!$A$2:$B$21,2,FALSE)&amp;"'!AF:AF"),MATCH($K981,INDIRECT("'"&amp;VLOOKUP($C981,ModMap!$A$2:$B$21,2,FALSE)&amp;"'!$K:$K"),0)),"")</f>
        <v/>
      </c>
      <c r="AG981" s="44" t="s">
        <v>36</v>
      </c>
      <c r="AH981" s="39" t="str">
        <f t="array" ref="AH981">IFERROR(INDEX(INDIRECT("'"&amp;VLOOKUP($C981,ModMap!$A$2:$B$21,2,FALSE)&amp;"'!AH:AH"),MATCH($K981,INDIRECT("'"&amp;VLOOKUP($C981,ModMap!$A$2:$B$21,2,FALSE)&amp;"'!$K:$K"),0)),"")</f>
        <v>N/A</v>
      </c>
      <c r="AI981" s="39" t="str">
        <f t="array" ref="AI981">IFERROR(INDEX(INDIRECT("'"&amp;VLOOKUP($C981,ModMap!$A$2:$B$21,2,FALSE)&amp;"'!AI:AI"),MATCH($K981,INDIRECT("'"&amp;VLOOKUP($C981,ModMap!$A$2:$B$21,2,FALSE)&amp;"'!$K:$K"),0)),"")</f>
        <v/>
      </c>
      <c r="AJ981" s="44" t="s">
        <v>36</v>
      </c>
      <c r="AK981" s="39" t="str">
        <f t="array" ref="AK981">IFERROR(INDEX(INDIRECT("'"&amp;VLOOKUP($C981,ModMap!$A$2:$B$21,2,FALSE)&amp;"'!AK:AK"),MATCH($K981,INDIRECT("'"&amp;VLOOKUP($C981,ModMap!$A$2:$B$21,2,FALSE)&amp;"'!$K:$K"),0)),"")</f>
        <v>N/A</v>
      </c>
      <c r="AL981" s="39" t="str">
        <f t="array" ref="AL981">IFERROR(INDEX(INDIRECT("'"&amp;VLOOKUP($C981,ModMap!$A$2:$B$21,2,FALSE)&amp;"'!AL:AL"),MATCH($K981,INDIRECT("'"&amp;VLOOKUP($C981,ModMap!$A$2:$B$21,2,FALSE)&amp;"'!$K:$K"),0)),"")</f>
        <v/>
      </c>
      <c r="AM981" s="39">
        <f t="shared" si="1"/>
        <v>1</v>
      </c>
      <c r="AN981" s="39" t="str">
        <f t="shared" si="2"/>
        <v>Not Started</v>
      </c>
      <c r="AO981" s="40" t="str">
        <f t="array" ref="AO981">IFERROR(INDEX(INDIRECT("'"&amp;VLOOKUP($C981,ModMap!$A$2:$B$21,2,FALSE)&amp;"'!AO:AO"),MATCH($K981,INDIRECT("'"&amp;VLOOKUP($C981,ModMap!$A$2:$B$21,2,FALSE)&amp;"'!$K:$K"),0)),"")</f>
        <v/>
      </c>
      <c r="AP981" s="49" t="str">
        <f t="array" ref="AP981">IFERROR(HYPERLINK("#'"&amp;VLOOKUP($C981,ModMap!$A$2:$B$21,2,FALSE)&amp;"'!V"&amp;MATCH($K981,INDIRECT("'"&amp;VLOOKUP($C981,ModMap!$A$2:$B$21,2,FALSE)&amp;"'!$K:$K"),0),"Edit on module sheet"),"")</f>
        <v>Edit on module sheet</v>
      </c>
    </row>
    <row r="982" ht="42.0" customHeight="1">
      <c r="A982" s="50">
        <v>980.0</v>
      </c>
      <c r="B982" s="50">
        <v>980.0</v>
      </c>
      <c r="C982" s="50" t="s">
        <v>139</v>
      </c>
      <c r="D982" s="51" t="s">
        <v>140</v>
      </c>
      <c r="E982" s="31" t="s">
        <v>69</v>
      </c>
      <c r="F982" s="31" t="s">
        <v>1768</v>
      </c>
      <c r="G982" s="51" t="s">
        <v>1769</v>
      </c>
      <c r="H982" s="50" t="s">
        <v>3309</v>
      </c>
      <c r="I982" s="50" t="s">
        <v>3310</v>
      </c>
      <c r="J982" s="51" t="s">
        <v>3311</v>
      </c>
      <c r="K982" s="50" t="s">
        <v>4080</v>
      </c>
      <c r="L982" s="51" t="s">
        <v>4081</v>
      </c>
      <c r="M982" s="48" t="s">
        <v>434</v>
      </c>
      <c r="N982" s="50" t="s">
        <v>1775</v>
      </c>
      <c r="O982" s="50" t="s">
        <v>1835</v>
      </c>
      <c r="P982" s="51" t="s">
        <v>865</v>
      </c>
      <c r="Q982" s="51" t="s">
        <v>3314</v>
      </c>
      <c r="R982" s="50" t="s">
        <v>762</v>
      </c>
      <c r="S982" s="50" t="s">
        <v>69</v>
      </c>
      <c r="T982" s="50" t="str">
        <f t="array" ref="T982">IFERROR(INDEX(INDIRECT("'"&amp;VLOOKUP($C982,ModMap!$A$2:$B$21,2,FALSE)&amp;"'!T:T"),MATCH($K982,INDIRECT("'"&amp;VLOOKUP($C982,ModMap!$A$2:$B$21,2,FALSE)&amp;"'!$K:$K"),0)),"")</f>
        <v>Unassigned</v>
      </c>
      <c r="U982" s="44" t="s">
        <v>36</v>
      </c>
      <c r="V982" s="50" t="str">
        <f t="array" ref="V982">IFERROR(INDEX(INDIRECT("'"&amp;VLOOKUP($C982,ModMap!$A$2:$B$21,2,FALSE)&amp;"'!V:V"),MATCH($K982,INDIRECT("'"&amp;VLOOKUP($C982,ModMap!$A$2:$B$21,2,FALSE)&amp;"'!$K:$K"),0)),"")</f>
        <v>N/A</v>
      </c>
      <c r="W982" s="50" t="str">
        <f t="array" ref="W982">IFERROR(INDEX(INDIRECT("'"&amp;VLOOKUP($C982,ModMap!$A$2:$B$21,2,FALSE)&amp;"'!W:W"),MATCH($K982,INDIRECT("'"&amp;VLOOKUP($C982,ModMap!$A$2:$B$21,2,FALSE)&amp;"'!$K:$K"),0)),"")</f>
        <v/>
      </c>
      <c r="X982" s="48" t="s">
        <v>33</v>
      </c>
      <c r="Y982" s="50" t="str">
        <f t="array" ref="Y982">IFERROR(INDEX(INDIRECT("'"&amp;VLOOKUP($C982,ModMap!$A$2:$B$21,2,FALSE)&amp;"'!Y:Y"),MATCH($K982,INDIRECT("'"&amp;VLOOKUP($C982,ModMap!$A$2:$B$21,2,FALSE)&amp;"'!$K:$K"),0)),"")</f>
        <v>Not Started</v>
      </c>
      <c r="Z982" s="50" t="str">
        <f t="array" ref="Z982">IFERROR(INDEX(INDIRECT("'"&amp;VLOOKUP($C982,ModMap!$A$2:$B$21,2,FALSE)&amp;"'!Z:Z"),MATCH($K982,INDIRECT("'"&amp;VLOOKUP($C982,ModMap!$A$2:$B$21,2,FALSE)&amp;"'!$K:$K"),0)),"")</f>
        <v>Unassigned</v>
      </c>
      <c r="AA982" s="44" t="s">
        <v>36</v>
      </c>
      <c r="AB982" s="50" t="str">
        <f t="array" ref="AB982">IFERROR(INDEX(INDIRECT("'"&amp;VLOOKUP($C982,ModMap!$A$2:$B$21,2,FALSE)&amp;"'!AB:AB"),MATCH($K982,INDIRECT("'"&amp;VLOOKUP($C982,ModMap!$A$2:$B$21,2,FALSE)&amp;"'!$K:$K"),0)),"")</f>
        <v>N/A</v>
      </c>
      <c r="AC982" s="50" t="str">
        <f t="array" ref="AC982">IFERROR(INDEX(INDIRECT("'"&amp;VLOOKUP($C982,ModMap!$A$2:$B$21,2,FALSE)&amp;"'!AC:AC"),MATCH($K982,INDIRECT("'"&amp;VLOOKUP($C982,ModMap!$A$2:$B$21,2,FALSE)&amp;"'!$K:$K"),0)),"")</f>
        <v/>
      </c>
      <c r="AD982" s="44" t="s">
        <v>36</v>
      </c>
      <c r="AE982" s="50" t="str">
        <f t="array" ref="AE982">IFERROR(INDEX(INDIRECT("'"&amp;VLOOKUP($C982,ModMap!$A$2:$B$21,2,FALSE)&amp;"'!AE:AE"),MATCH($K982,INDIRECT("'"&amp;VLOOKUP($C982,ModMap!$A$2:$B$21,2,FALSE)&amp;"'!$K:$K"),0)),"")</f>
        <v>N/A</v>
      </c>
      <c r="AF982" s="50" t="str">
        <f t="array" ref="AF982">IFERROR(INDEX(INDIRECT("'"&amp;VLOOKUP($C982,ModMap!$A$2:$B$21,2,FALSE)&amp;"'!AF:AF"),MATCH($K982,INDIRECT("'"&amp;VLOOKUP($C982,ModMap!$A$2:$B$21,2,FALSE)&amp;"'!$K:$K"),0)),"")</f>
        <v/>
      </c>
      <c r="AG982" s="44" t="s">
        <v>36</v>
      </c>
      <c r="AH982" s="50" t="str">
        <f t="array" ref="AH982">IFERROR(INDEX(INDIRECT("'"&amp;VLOOKUP($C982,ModMap!$A$2:$B$21,2,FALSE)&amp;"'!AH:AH"),MATCH($K982,INDIRECT("'"&amp;VLOOKUP($C982,ModMap!$A$2:$B$21,2,FALSE)&amp;"'!$K:$K"),0)),"")</f>
        <v>N/A</v>
      </c>
      <c r="AI982" s="50" t="str">
        <f t="array" ref="AI982">IFERROR(INDEX(INDIRECT("'"&amp;VLOOKUP($C982,ModMap!$A$2:$B$21,2,FALSE)&amp;"'!AI:AI"),MATCH($K982,INDIRECT("'"&amp;VLOOKUP($C982,ModMap!$A$2:$B$21,2,FALSE)&amp;"'!$K:$K"),0)),"")</f>
        <v/>
      </c>
      <c r="AJ982" s="44" t="s">
        <v>36</v>
      </c>
      <c r="AK982" s="50" t="str">
        <f t="array" ref="AK982">IFERROR(INDEX(INDIRECT("'"&amp;VLOOKUP($C982,ModMap!$A$2:$B$21,2,FALSE)&amp;"'!AK:AK"),MATCH($K982,INDIRECT("'"&amp;VLOOKUP($C982,ModMap!$A$2:$B$21,2,FALSE)&amp;"'!$K:$K"),0)),"")</f>
        <v>N/A</v>
      </c>
      <c r="AL982" s="50" t="str">
        <f t="array" ref="AL982">IFERROR(INDEX(INDIRECT("'"&amp;VLOOKUP($C982,ModMap!$A$2:$B$21,2,FALSE)&amp;"'!AL:AL"),MATCH($K982,INDIRECT("'"&amp;VLOOKUP($C982,ModMap!$A$2:$B$21,2,FALSE)&amp;"'!$K:$K"),0)),"")</f>
        <v/>
      </c>
      <c r="AM982" s="50">
        <f t="shared" si="1"/>
        <v>1</v>
      </c>
      <c r="AN982" s="50" t="str">
        <f t="shared" si="2"/>
        <v>Not Started</v>
      </c>
      <c r="AO982" s="51" t="str">
        <f t="array" ref="AO982">IFERROR(INDEX(INDIRECT("'"&amp;VLOOKUP($C982,ModMap!$A$2:$B$21,2,FALSE)&amp;"'!AO:AO"),MATCH($K982,INDIRECT("'"&amp;VLOOKUP($C982,ModMap!$A$2:$B$21,2,FALSE)&amp;"'!$K:$K"),0)),"")</f>
        <v/>
      </c>
      <c r="AP982" s="49" t="str">
        <f t="array" ref="AP982">IFERROR(HYPERLINK("#'"&amp;VLOOKUP($C982,ModMap!$A$2:$B$21,2,FALSE)&amp;"'!V"&amp;MATCH($K982,INDIRECT("'"&amp;VLOOKUP($C982,ModMap!$A$2:$B$21,2,FALSE)&amp;"'!$K:$K"),0),"Edit on module sheet"),"")</f>
        <v>Edit on module sheet</v>
      </c>
    </row>
    <row r="983" ht="42.0" customHeight="1">
      <c r="A983" s="39">
        <v>981.0</v>
      </c>
      <c r="B983" s="39">
        <v>981.0</v>
      </c>
      <c r="C983" s="39" t="s">
        <v>139</v>
      </c>
      <c r="D983" s="40" t="s">
        <v>140</v>
      </c>
      <c r="E983" s="28" t="s">
        <v>48</v>
      </c>
      <c r="F983" s="31" t="s">
        <v>1768</v>
      </c>
      <c r="G983" s="40" t="s">
        <v>1769</v>
      </c>
      <c r="H983" s="39" t="s">
        <v>1840</v>
      </c>
      <c r="I983" s="39" t="s">
        <v>1841</v>
      </c>
      <c r="J983" s="40" t="s">
        <v>1842</v>
      </c>
      <c r="K983" s="39" t="s">
        <v>3315</v>
      </c>
      <c r="L983" s="40" t="s">
        <v>3316</v>
      </c>
      <c r="M983" s="47" t="s">
        <v>200</v>
      </c>
      <c r="N983" s="39" t="s">
        <v>1775</v>
      </c>
      <c r="O983" s="39" t="s">
        <v>1845</v>
      </c>
      <c r="P983" s="40" t="s">
        <v>1846</v>
      </c>
      <c r="Q983" s="40" t="s">
        <v>1847</v>
      </c>
      <c r="R983" s="39" t="s">
        <v>1284</v>
      </c>
      <c r="S983" s="39" t="s">
        <v>53</v>
      </c>
      <c r="T983" s="39" t="str">
        <f t="array" ref="T983">IFERROR(INDEX(INDIRECT("'"&amp;VLOOKUP($C983,ModMap!$A$2:$B$21,2,FALSE)&amp;"'!T:T"),MATCH($K983,INDIRECT("'"&amp;VLOOKUP($C983,ModMap!$A$2:$B$21,2,FALSE)&amp;"'!$K:$K"),0)),"")</f>
        <v>Unassigned</v>
      </c>
      <c r="U983" s="44" t="s">
        <v>36</v>
      </c>
      <c r="V983" s="39" t="str">
        <f t="array" ref="V983">IFERROR(INDEX(INDIRECT("'"&amp;VLOOKUP($C983,ModMap!$A$2:$B$21,2,FALSE)&amp;"'!V:V"),MATCH($K983,INDIRECT("'"&amp;VLOOKUP($C983,ModMap!$A$2:$B$21,2,FALSE)&amp;"'!$K:$K"),0)),"")</f>
        <v>N/A</v>
      </c>
      <c r="W983" s="39" t="str">
        <f t="array" ref="W983">IFERROR(INDEX(INDIRECT("'"&amp;VLOOKUP($C983,ModMap!$A$2:$B$21,2,FALSE)&amp;"'!W:W"),MATCH($K983,INDIRECT("'"&amp;VLOOKUP($C983,ModMap!$A$2:$B$21,2,FALSE)&amp;"'!$K:$K"),0)),"")</f>
        <v/>
      </c>
      <c r="X983" s="48" t="s">
        <v>33</v>
      </c>
      <c r="Y983" s="39" t="str">
        <f t="array" ref="Y983">IFERROR(INDEX(INDIRECT("'"&amp;VLOOKUP($C983,ModMap!$A$2:$B$21,2,FALSE)&amp;"'!Y:Y"),MATCH($K983,INDIRECT("'"&amp;VLOOKUP($C983,ModMap!$A$2:$B$21,2,FALSE)&amp;"'!$K:$K"),0)),"")</f>
        <v>Not Started</v>
      </c>
      <c r="Z983" s="39" t="str">
        <f t="array" ref="Z983">IFERROR(INDEX(INDIRECT("'"&amp;VLOOKUP($C983,ModMap!$A$2:$B$21,2,FALSE)&amp;"'!Z:Z"),MATCH($K983,INDIRECT("'"&amp;VLOOKUP($C983,ModMap!$A$2:$B$21,2,FALSE)&amp;"'!$K:$K"),0)),"")</f>
        <v>Unassigned</v>
      </c>
      <c r="AA983" s="48" t="s">
        <v>33</v>
      </c>
      <c r="AB983" s="39" t="str">
        <f t="array" ref="AB983">IFERROR(INDEX(INDIRECT("'"&amp;VLOOKUP($C983,ModMap!$A$2:$B$21,2,FALSE)&amp;"'!AB:AB"),MATCH($K983,INDIRECT("'"&amp;VLOOKUP($C983,ModMap!$A$2:$B$21,2,FALSE)&amp;"'!$K:$K"),0)),"")</f>
        <v>Not Started</v>
      </c>
      <c r="AC983" s="39" t="str">
        <f t="array" ref="AC983">IFERROR(INDEX(INDIRECT("'"&amp;VLOOKUP($C983,ModMap!$A$2:$B$21,2,FALSE)&amp;"'!AC:AC"),MATCH($K983,INDIRECT("'"&amp;VLOOKUP($C983,ModMap!$A$2:$B$21,2,FALSE)&amp;"'!$K:$K"),0)),"")</f>
        <v>Unassigned</v>
      </c>
      <c r="AD983" s="44" t="s">
        <v>36</v>
      </c>
      <c r="AE983" s="39" t="str">
        <f t="array" ref="AE983">IFERROR(INDEX(INDIRECT("'"&amp;VLOOKUP($C983,ModMap!$A$2:$B$21,2,FALSE)&amp;"'!AE:AE"),MATCH($K983,INDIRECT("'"&amp;VLOOKUP($C983,ModMap!$A$2:$B$21,2,FALSE)&amp;"'!$K:$K"),0)),"")</f>
        <v>N/A</v>
      </c>
      <c r="AF983" s="39" t="str">
        <f t="array" ref="AF983">IFERROR(INDEX(INDIRECT("'"&amp;VLOOKUP($C983,ModMap!$A$2:$B$21,2,FALSE)&amp;"'!AF:AF"),MATCH($K983,INDIRECT("'"&amp;VLOOKUP($C983,ModMap!$A$2:$B$21,2,FALSE)&amp;"'!$K:$K"),0)),"")</f>
        <v/>
      </c>
      <c r="AG983" s="44" t="s">
        <v>36</v>
      </c>
      <c r="AH983" s="39" t="str">
        <f t="array" ref="AH983">IFERROR(INDEX(INDIRECT("'"&amp;VLOOKUP($C983,ModMap!$A$2:$B$21,2,FALSE)&amp;"'!AH:AH"),MATCH($K983,INDIRECT("'"&amp;VLOOKUP($C983,ModMap!$A$2:$B$21,2,FALSE)&amp;"'!$K:$K"),0)),"")</f>
        <v>N/A</v>
      </c>
      <c r="AI983" s="39" t="str">
        <f t="array" ref="AI983">IFERROR(INDEX(INDIRECT("'"&amp;VLOOKUP($C983,ModMap!$A$2:$B$21,2,FALSE)&amp;"'!AI:AI"),MATCH($K983,INDIRECT("'"&amp;VLOOKUP($C983,ModMap!$A$2:$B$21,2,FALSE)&amp;"'!$K:$K"),0)),"")</f>
        <v/>
      </c>
      <c r="AJ983" s="44" t="s">
        <v>36</v>
      </c>
      <c r="AK983" s="39" t="str">
        <f t="array" ref="AK983">IFERROR(INDEX(INDIRECT("'"&amp;VLOOKUP($C983,ModMap!$A$2:$B$21,2,FALSE)&amp;"'!AK:AK"),MATCH($K983,INDIRECT("'"&amp;VLOOKUP($C983,ModMap!$A$2:$B$21,2,FALSE)&amp;"'!$K:$K"),0)),"")</f>
        <v>N/A</v>
      </c>
      <c r="AL983" s="39" t="str">
        <f t="array" ref="AL983">IFERROR(INDEX(INDIRECT("'"&amp;VLOOKUP($C983,ModMap!$A$2:$B$21,2,FALSE)&amp;"'!AL:AL"),MATCH($K983,INDIRECT("'"&amp;VLOOKUP($C983,ModMap!$A$2:$B$21,2,FALSE)&amp;"'!$K:$K"),0)),"")</f>
        <v/>
      </c>
      <c r="AM983" s="39">
        <f t="shared" si="1"/>
        <v>2</v>
      </c>
      <c r="AN983" s="39" t="str">
        <f t="shared" si="2"/>
        <v>Not Started</v>
      </c>
      <c r="AO983" s="40" t="str">
        <f t="array" ref="AO983">IFERROR(INDEX(INDIRECT("'"&amp;VLOOKUP($C983,ModMap!$A$2:$B$21,2,FALSE)&amp;"'!AO:AO"),MATCH($K983,INDIRECT("'"&amp;VLOOKUP($C983,ModMap!$A$2:$B$21,2,FALSE)&amp;"'!$K:$K"),0)),"")</f>
        <v/>
      </c>
      <c r="AP983" s="49" t="str">
        <f t="array" ref="AP983">IFERROR(HYPERLINK("#'"&amp;VLOOKUP($C983,ModMap!$A$2:$B$21,2,FALSE)&amp;"'!V"&amp;MATCH($K983,INDIRECT("'"&amp;VLOOKUP($C983,ModMap!$A$2:$B$21,2,FALSE)&amp;"'!$K:$K"),0),"Edit on module sheet"),"")</f>
        <v>Edit on module sheet</v>
      </c>
    </row>
    <row r="984" ht="42.0" customHeight="1">
      <c r="A984" s="50">
        <v>982.0</v>
      </c>
      <c r="B984" s="50">
        <v>982.0</v>
      </c>
      <c r="C984" s="50" t="s">
        <v>139</v>
      </c>
      <c r="D984" s="51" t="s">
        <v>140</v>
      </c>
      <c r="E984" s="28" t="s">
        <v>48</v>
      </c>
      <c r="F984" s="31" t="s">
        <v>1768</v>
      </c>
      <c r="G984" s="51" t="s">
        <v>1769</v>
      </c>
      <c r="H984" s="50" t="s">
        <v>1840</v>
      </c>
      <c r="I984" s="50" t="s">
        <v>1841</v>
      </c>
      <c r="J984" s="51" t="s">
        <v>1842</v>
      </c>
      <c r="K984" s="50" t="s">
        <v>3319</v>
      </c>
      <c r="L984" s="51" t="s">
        <v>3320</v>
      </c>
      <c r="M984" s="47" t="s">
        <v>200</v>
      </c>
      <c r="N984" s="50" t="s">
        <v>1775</v>
      </c>
      <c r="O984" s="50" t="s">
        <v>1845</v>
      </c>
      <c r="P984" s="51" t="s">
        <v>1846</v>
      </c>
      <c r="Q984" s="51" t="s">
        <v>1847</v>
      </c>
      <c r="R984" s="50" t="s">
        <v>1284</v>
      </c>
      <c r="S984" s="50" t="s">
        <v>56</v>
      </c>
      <c r="T984" s="50" t="str">
        <f t="array" ref="T984">IFERROR(INDEX(INDIRECT("'"&amp;VLOOKUP($C984,ModMap!$A$2:$B$21,2,FALSE)&amp;"'!T:T"),MATCH($K984,INDIRECT("'"&amp;VLOOKUP($C984,ModMap!$A$2:$B$21,2,FALSE)&amp;"'!$K:$K"),0)),"")</f>
        <v>Unassigned</v>
      </c>
      <c r="U984" s="44" t="s">
        <v>36</v>
      </c>
      <c r="V984" s="50" t="str">
        <f t="array" ref="V984">IFERROR(INDEX(INDIRECT("'"&amp;VLOOKUP($C984,ModMap!$A$2:$B$21,2,FALSE)&amp;"'!V:V"),MATCH($K984,INDIRECT("'"&amp;VLOOKUP($C984,ModMap!$A$2:$B$21,2,FALSE)&amp;"'!$K:$K"),0)),"")</f>
        <v>N/A</v>
      </c>
      <c r="W984" s="50" t="str">
        <f t="array" ref="W984">IFERROR(INDEX(INDIRECT("'"&amp;VLOOKUP($C984,ModMap!$A$2:$B$21,2,FALSE)&amp;"'!W:W"),MATCH($K984,INDIRECT("'"&amp;VLOOKUP($C984,ModMap!$A$2:$B$21,2,FALSE)&amp;"'!$K:$K"),0)),"")</f>
        <v/>
      </c>
      <c r="X984" s="48" t="s">
        <v>33</v>
      </c>
      <c r="Y984" s="50" t="str">
        <f t="array" ref="Y984">IFERROR(INDEX(INDIRECT("'"&amp;VLOOKUP($C984,ModMap!$A$2:$B$21,2,FALSE)&amp;"'!Y:Y"),MATCH($K984,INDIRECT("'"&amp;VLOOKUP($C984,ModMap!$A$2:$B$21,2,FALSE)&amp;"'!$K:$K"),0)),"")</f>
        <v>Not Started</v>
      </c>
      <c r="Z984" s="50" t="str">
        <f t="array" ref="Z984">IFERROR(INDEX(INDIRECT("'"&amp;VLOOKUP($C984,ModMap!$A$2:$B$21,2,FALSE)&amp;"'!Z:Z"),MATCH($K984,INDIRECT("'"&amp;VLOOKUP($C984,ModMap!$A$2:$B$21,2,FALSE)&amp;"'!$K:$K"),0)),"")</f>
        <v>Unassigned</v>
      </c>
      <c r="AA984" s="48" t="s">
        <v>33</v>
      </c>
      <c r="AB984" s="50" t="str">
        <f t="array" ref="AB984">IFERROR(INDEX(INDIRECT("'"&amp;VLOOKUP($C984,ModMap!$A$2:$B$21,2,FALSE)&amp;"'!AB:AB"),MATCH($K984,INDIRECT("'"&amp;VLOOKUP($C984,ModMap!$A$2:$B$21,2,FALSE)&amp;"'!$K:$K"),0)),"")</f>
        <v>Not Started</v>
      </c>
      <c r="AC984" s="50" t="str">
        <f t="array" ref="AC984">IFERROR(INDEX(INDIRECT("'"&amp;VLOOKUP($C984,ModMap!$A$2:$B$21,2,FALSE)&amp;"'!AC:AC"),MATCH($K984,INDIRECT("'"&amp;VLOOKUP($C984,ModMap!$A$2:$B$21,2,FALSE)&amp;"'!$K:$K"),0)),"")</f>
        <v>Unassigned</v>
      </c>
      <c r="AD984" s="48" t="s">
        <v>33</v>
      </c>
      <c r="AE984" s="50" t="str">
        <f t="array" ref="AE984">IFERROR(INDEX(INDIRECT("'"&amp;VLOOKUP($C984,ModMap!$A$2:$B$21,2,FALSE)&amp;"'!AE:AE"),MATCH($K984,INDIRECT("'"&amp;VLOOKUP($C984,ModMap!$A$2:$B$21,2,FALSE)&amp;"'!$K:$K"),0)),"")</f>
        <v>Not Started</v>
      </c>
      <c r="AF984" s="50" t="str">
        <f t="array" ref="AF984">IFERROR(INDEX(INDIRECT("'"&amp;VLOOKUP($C984,ModMap!$A$2:$B$21,2,FALSE)&amp;"'!AF:AF"),MATCH($K984,INDIRECT("'"&amp;VLOOKUP($C984,ModMap!$A$2:$B$21,2,FALSE)&amp;"'!$K:$K"),0)),"")</f>
        <v>Unassigned</v>
      </c>
      <c r="AG984" s="44" t="s">
        <v>36</v>
      </c>
      <c r="AH984" s="50" t="str">
        <f t="array" ref="AH984">IFERROR(INDEX(INDIRECT("'"&amp;VLOOKUP($C984,ModMap!$A$2:$B$21,2,FALSE)&amp;"'!AH:AH"),MATCH($K984,INDIRECT("'"&amp;VLOOKUP($C984,ModMap!$A$2:$B$21,2,FALSE)&amp;"'!$K:$K"),0)),"")</f>
        <v>N/A</v>
      </c>
      <c r="AI984" s="50" t="str">
        <f t="array" ref="AI984">IFERROR(INDEX(INDIRECT("'"&amp;VLOOKUP($C984,ModMap!$A$2:$B$21,2,FALSE)&amp;"'!AI:AI"),MATCH($K984,INDIRECT("'"&amp;VLOOKUP($C984,ModMap!$A$2:$B$21,2,FALSE)&amp;"'!$K:$K"),0)),"")</f>
        <v/>
      </c>
      <c r="AJ984" s="44" t="s">
        <v>36</v>
      </c>
      <c r="AK984" s="50" t="str">
        <f t="array" ref="AK984">IFERROR(INDEX(INDIRECT("'"&amp;VLOOKUP($C984,ModMap!$A$2:$B$21,2,FALSE)&amp;"'!AK:AK"),MATCH($K984,INDIRECT("'"&amp;VLOOKUP($C984,ModMap!$A$2:$B$21,2,FALSE)&amp;"'!$K:$K"),0)),"")</f>
        <v>N/A</v>
      </c>
      <c r="AL984" s="50" t="str">
        <f t="array" ref="AL984">IFERROR(INDEX(INDIRECT("'"&amp;VLOOKUP($C984,ModMap!$A$2:$B$21,2,FALSE)&amp;"'!AL:AL"),MATCH($K984,INDIRECT("'"&amp;VLOOKUP($C984,ModMap!$A$2:$B$21,2,FALSE)&amp;"'!$K:$K"),0)),"")</f>
        <v/>
      </c>
      <c r="AM984" s="50">
        <f t="shared" si="1"/>
        <v>3</v>
      </c>
      <c r="AN984" s="50" t="str">
        <f t="shared" si="2"/>
        <v>Not Started</v>
      </c>
      <c r="AO984" s="51" t="str">
        <f t="array" ref="AO984">IFERROR(INDEX(INDIRECT("'"&amp;VLOOKUP($C984,ModMap!$A$2:$B$21,2,FALSE)&amp;"'!AO:AO"),MATCH($K984,INDIRECT("'"&amp;VLOOKUP($C984,ModMap!$A$2:$B$21,2,FALSE)&amp;"'!$K:$K"),0)),"")</f>
        <v/>
      </c>
      <c r="AP984" s="49" t="str">
        <f t="array" ref="AP984">IFERROR(HYPERLINK("#'"&amp;VLOOKUP($C984,ModMap!$A$2:$B$21,2,FALSE)&amp;"'!V"&amp;MATCH($K984,INDIRECT("'"&amp;VLOOKUP($C984,ModMap!$A$2:$B$21,2,FALSE)&amp;"'!$K:$K"),0),"Edit on module sheet"),"")</f>
        <v>Edit on module sheet</v>
      </c>
    </row>
    <row r="985" ht="42.0" customHeight="1">
      <c r="A985" s="39">
        <v>983.0</v>
      </c>
      <c r="B985" s="39">
        <v>983.0</v>
      </c>
      <c r="C985" s="39" t="s">
        <v>139</v>
      </c>
      <c r="D985" s="40" t="s">
        <v>140</v>
      </c>
      <c r="E985" s="29" t="s">
        <v>41</v>
      </c>
      <c r="F985" s="31" t="s">
        <v>1768</v>
      </c>
      <c r="G985" s="40" t="s">
        <v>1769</v>
      </c>
      <c r="H985" s="39" t="s">
        <v>1840</v>
      </c>
      <c r="I985" s="39" t="s">
        <v>1841</v>
      </c>
      <c r="J985" s="40" t="s">
        <v>1842</v>
      </c>
      <c r="K985" s="39" t="s">
        <v>1843</v>
      </c>
      <c r="L985" s="40" t="s">
        <v>1844</v>
      </c>
      <c r="M985" s="47" t="s">
        <v>200</v>
      </c>
      <c r="N985" s="39" t="s">
        <v>1775</v>
      </c>
      <c r="O985" s="39" t="s">
        <v>1845</v>
      </c>
      <c r="P985" s="40" t="s">
        <v>1846</v>
      </c>
      <c r="Q985" s="40" t="s">
        <v>1847</v>
      </c>
      <c r="R985" s="39" t="s">
        <v>1284</v>
      </c>
      <c r="S985" s="39" t="s">
        <v>206</v>
      </c>
      <c r="T985" s="39" t="str">
        <f t="array" ref="T985">IFERROR(INDEX(INDIRECT("'"&amp;VLOOKUP($C985,ModMap!$A$2:$B$21,2,FALSE)&amp;"'!T:T"),MATCH($K985,INDIRECT("'"&amp;VLOOKUP($C985,ModMap!$A$2:$B$21,2,FALSE)&amp;"'!$K:$K"),0)),"")</f>
        <v>Unassigned</v>
      </c>
      <c r="U985" s="48" t="s">
        <v>33</v>
      </c>
      <c r="V985" s="39" t="str">
        <f t="array" ref="V985">IFERROR(INDEX(INDIRECT("'"&amp;VLOOKUP($C985,ModMap!$A$2:$B$21,2,FALSE)&amp;"'!V:V"),MATCH($K985,INDIRECT("'"&amp;VLOOKUP($C985,ModMap!$A$2:$B$21,2,FALSE)&amp;"'!$K:$K"),0)),"")</f>
        <v>Not Started</v>
      </c>
      <c r="W985" s="39" t="str">
        <f t="array" ref="W985">IFERROR(INDEX(INDIRECT("'"&amp;VLOOKUP($C985,ModMap!$A$2:$B$21,2,FALSE)&amp;"'!W:W"),MATCH($K985,INDIRECT("'"&amp;VLOOKUP($C985,ModMap!$A$2:$B$21,2,FALSE)&amp;"'!$K:$K"),0)),"")</f>
        <v>Unassigned</v>
      </c>
      <c r="X985" s="44" t="s">
        <v>36</v>
      </c>
      <c r="Y985" s="39" t="str">
        <f t="array" ref="Y985">IFERROR(INDEX(INDIRECT("'"&amp;VLOOKUP($C985,ModMap!$A$2:$B$21,2,FALSE)&amp;"'!Y:Y"),MATCH($K985,INDIRECT("'"&amp;VLOOKUP($C985,ModMap!$A$2:$B$21,2,FALSE)&amp;"'!$K:$K"),0)),"")</f>
        <v>N/A</v>
      </c>
      <c r="Z985" s="39" t="str">
        <f t="array" ref="Z985">IFERROR(INDEX(INDIRECT("'"&amp;VLOOKUP($C985,ModMap!$A$2:$B$21,2,FALSE)&amp;"'!Z:Z"),MATCH($K985,INDIRECT("'"&amp;VLOOKUP($C985,ModMap!$A$2:$B$21,2,FALSE)&amp;"'!$K:$K"),0)),"")</f>
        <v/>
      </c>
      <c r="AA985" s="44" t="s">
        <v>36</v>
      </c>
      <c r="AB985" s="39" t="str">
        <f t="array" ref="AB985">IFERROR(INDEX(INDIRECT("'"&amp;VLOOKUP($C985,ModMap!$A$2:$B$21,2,FALSE)&amp;"'!AB:AB"),MATCH($K985,INDIRECT("'"&amp;VLOOKUP($C985,ModMap!$A$2:$B$21,2,FALSE)&amp;"'!$K:$K"),0)),"")</f>
        <v>N/A</v>
      </c>
      <c r="AC985" s="39" t="str">
        <f t="array" ref="AC985">IFERROR(INDEX(INDIRECT("'"&amp;VLOOKUP($C985,ModMap!$A$2:$B$21,2,FALSE)&amp;"'!AC:AC"),MATCH($K985,INDIRECT("'"&amp;VLOOKUP($C985,ModMap!$A$2:$B$21,2,FALSE)&amp;"'!$K:$K"),0)),"")</f>
        <v/>
      </c>
      <c r="AD985" s="48" t="s">
        <v>33</v>
      </c>
      <c r="AE985" s="39" t="str">
        <f t="array" ref="AE985">IFERROR(INDEX(INDIRECT("'"&amp;VLOOKUP($C985,ModMap!$A$2:$B$21,2,FALSE)&amp;"'!AE:AE"),MATCH($K985,INDIRECT("'"&amp;VLOOKUP($C985,ModMap!$A$2:$B$21,2,FALSE)&amp;"'!$K:$K"),0)),"")</f>
        <v>Not Started</v>
      </c>
      <c r="AF985" s="39" t="str">
        <f t="array" ref="AF985">IFERROR(INDEX(INDIRECT("'"&amp;VLOOKUP($C985,ModMap!$A$2:$B$21,2,FALSE)&amp;"'!AF:AF"),MATCH($K985,INDIRECT("'"&amp;VLOOKUP($C985,ModMap!$A$2:$B$21,2,FALSE)&amp;"'!$K:$K"),0)),"")</f>
        <v>Unassigned</v>
      </c>
      <c r="AG985" s="44" t="s">
        <v>36</v>
      </c>
      <c r="AH985" s="39" t="str">
        <f t="array" ref="AH985">IFERROR(INDEX(INDIRECT("'"&amp;VLOOKUP($C985,ModMap!$A$2:$B$21,2,FALSE)&amp;"'!AH:AH"),MATCH($K985,INDIRECT("'"&amp;VLOOKUP($C985,ModMap!$A$2:$B$21,2,FALSE)&amp;"'!$K:$K"),0)),"")</f>
        <v>N/A</v>
      </c>
      <c r="AI985" s="39" t="str">
        <f t="array" ref="AI985">IFERROR(INDEX(INDIRECT("'"&amp;VLOOKUP($C985,ModMap!$A$2:$B$21,2,FALSE)&amp;"'!AI:AI"),MATCH($K985,INDIRECT("'"&amp;VLOOKUP($C985,ModMap!$A$2:$B$21,2,FALSE)&amp;"'!$K:$K"),0)),"")</f>
        <v/>
      </c>
      <c r="AJ985" s="44" t="s">
        <v>36</v>
      </c>
      <c r="AK985" s="39" t="str">
        <f t="array" ref="AK985">IFERROR(INDEX(INDIRECT("'"&amp;VLOOKUP($C985,ModMap!$A$2:$B$21,2,FALSE)&amp;"'!AK:AK"),MATCH($K985,INDIRECT("'"&amp;VLOOKUP($C985,ModMap!$A$2:$B$21,2,FALSE)&amp;"'!$K:$K"),0)),"")</f>
        <v>N/A</v>
      </c>
      <c r="AL985" s="39" t="str">
        <f t="array" ref="AL985">IFERROR(INDEX(INDIRECT("'"&amp;VLOOKUP($C985,ModMap!$A$2:$B$21,2,FALSE)&amp;"'!AL:AL"),MATCH($K985,INDIRECT("'"&amp;VLOOKUP($C985,ModMap!$A$2:$B$21,2,FALSE)&amp;"'!$K:$K"),0)),"")</f>
        <v/>
      </c>
      <c r="AM985" s="39">
        <f t="shared" si="1"/>
        <v>2</v>
      </c>
      <c r="AN985" s="39" t="str">
        <f t="shared" si="2"/>
        <v>Not Started</v>
      </c>
      <c r="AO985" s="40" t="str">
        <f t="array" ref="AO985">IFERROR(INDEX(INDIRECT("'"&amp;VLOOKUP($C985,ModMap!$A$2:$B$21,2,FALSE)&amp;"'!AO:AO"),MATCH($K985,INDIRECT("'"&amp;VLOOKUP($C985,ModMap!$A$2:$B$21,2,FALSE)&amp;"'!$K:$K"),0)),"")</f>
        <v/>
      </c>
      <c r="AP985" s="49" t="str">
        <f t="array" ref="AP985">IFERROR(HYPERLINK("#'"&amp;VLOOKUP($C985,ModMap!$A$2:$B$21,2,FALSE)&amp;"'!V"&amp;MATCH($K985,INDIRECT("'"&amp;VLOOKUP($C985,ModMap!$A$2:$B$21,2,FALSE)&amp;"'!$K:$K"),0),"Edit on module sheet"),"")</f>
        <v>Edit on module sheet</v>
      </c>
    </row>
    <row r="986" ht="42.0" customHeight="1">
      <c r="A986" s="50">
        <v>984.0</v>
      </c>
      <c r="B986" s="50">
        <v>984.0</v>
      </c>
      <c r="C986" s="50" t="s">
        <v>139</v>
      </c>
      <c r="D986" s="51" t="s">
        <v>140</v>
      </c>
      <c r="E986" s="31" t="s">
        <v>69</v>
      </c>
      <c r="F986" s="31" t="s">
        <v>1768</v>
      </c>
      <c r="G986" s="51" t="s">
        <v>1769</v>
      </c>
      <c r="H986" s="50" t="s">
        <v>1840</v>
      </c>
      <c r="I986" s="50" t="s">
        <v>1841</v>
      </c>
      <c r="J986" s="51" t="s">
        <v>1842</v>
      </c>
      <c r="K986" s="50" t="s">
        <v>4082</v>
      </c>
      <c r="L986" s="51" t="s">
        <v>4083</v>
      </c>
      <c r="M986" s="48" t="s">
        <v>434</v>
      </c>
      <c r="N986" s="50" t="s">
        <v>1775</v>
      </c>
      <c r="O986" s="50" t="s">
        <v>1845</v>
      </c>
      <c r="P986" s="51" t="s">
        <v>1846</v>
      </c>
      <c r="Q986" s="51" t="s">
        <v>1847</v>
      </c>
      <c r="R986" s="50" t="s">
        <v>1284</v>
      </c>
      <c r="S986" s="50" t="s">
        <v>69</v>
      </c>
      <c r="T986" s="50" t="str">
        <f t="array" ref="T986">IFERROR(INDEX(INDIRECT("'"&amp;VLOOKUP($C986,ModMap!$A$2:$B$21,2,FALSE)&amp;"'!T:T"),MATCH($K986,INDIRECT("'"&amp;VLOOKUP($C986,ModMap!$A$2:$B$21,2,FALSE)&amp;"'!$K:$K"),0)),"")</f>
        <v>Unassigned</v>
      </c>
      <c r="U986" s="48" t="s">
        <v>33</v>
      </c>
      <c r="V986" s="50" t="str">
        <f t="array" ref="V986">IFERROR(INDEX(INDIRECT("'"&amp;VLOOKUP($C986,ModMap!$A$2:$B$21,2,FALSE)&amp;"'!V:V"),MATCH($K986,INDIRECT("'"&amp;VLOOKUP($C986,ModMap!$A$2:$B$21,2,FALSE)&amp;"'!$K:$K"),0)),"")</f>
        <v>Not Started</v>
      </c>
      <c r="W986" s="50" t="str">
        <f t="array" ref="W986">IFERROR(INDEX(INDIRECT("'"&amp;VLOOKUP($C986,ModMap!$A$2:$B$21,2,FALSE)&amp;"'!W:W"),MATCH($K986,INDIRECT("'"&amp;VLOOKUP($C986,ModMap!$A$2:$B$21,2,FALSE)&amp;"'!$K:$K"),0)),"")</f>
        <v>Unassigned</v>
      </c>
      <c r="X986" s="48" t="s">
        <v>33</v>
      </c>
      <c r="Y986" s="50" t="str">
        <f t="array" ref="Y986">IFERROR(INDEX(INDIRECT("'"&amp;VLOOKUP($C986,ModMap!$A$2:$B$21,2,FALSE)&amp;"'!Y:Y"),MATCH($K986,INDIRECT("'"&amp;VLOOKUP($C986,ModMap!$A$2:$B$21,2,FALSE)&amp;"'!$K:$K"),0)),"")</f>
        <v>Not Started</v>
      </c>
      <c r="Z986" s="50" t="str">
        <f t="array" ref="Z986">IFERROR(INDEX(INDIRECT("'"&amp;VLOOKUP($C986,ModMap!$A$2:$B$21,2,FALSE)&amp;"'!Z:Z"),MATCH($K986,INDIRECT("'"&amp;VLOOKUP($C986,ModMap!$A$2:$B$21,2,FALSE)&amp;"'!$K:$K"),0)),"")</f>
        <v>Unassigned</v>
      </c>
      <c r="AA986" s="44" t="s">
        <v>36</v>
      </c>
      <c r="AB986" s="50" t="str">
        <f t="array" ref="AB986">IFERROR(INDEX(INDIRECT("'"&amp;VLOOKUP($C986,ModMap!$A$2:$B$21,2,FALSE)&amp;"'!AB:AB"),MATCH($K986,INDIRECT("'"&amp;VLOOKUP($C986,ModMap!$A$2:$B$21,2,FALSE)&amp;"'!$K:$K"),0)),"")</f>
        <v>N/A</v>
      </c>
      <c r="AC986" s="50" t="str">
        <f t="array" ref="AC986">IFERROR(INDEX(INDIRECT("'"&amp;VLOOKUP($C986,ModMap!$A$2:$B$21,2,FALSE)&amp;"'!AC:AC"),MATCH($K986,INDIRECT("'"&amp;VLOOKUP($C986,ModMap!$A$2:$B$21,2,FALSE)&amp;"'!$K:$K"),0)),"")</f>
        <v/>
      </c>
      <c r="AD986" s="48" t="s">
        <v>33</v>
      </c>
      <c r="AE986" s="50" t="str">
        <f t="array" ref="AE986">IFERROR(INDEX(INDIRECT("'"&amp;VLOOKUP($C986,ModMap!$A$2:$B$21,2,FALSE)&amp;"'!AE:AE"),MATCH($K986,INDIRECT("'"&amp;VLOOKUP($C986,ModMap!$A$2:$B$21,2,FALSE)&amp;"'!$K:$K"),0)),"")</f>
        <v>Not Started</v>
      </c>
      <c r="AF986" s="50" t="str">
        <f t="array" ref="AF986">IFERROR(INDEX(INDIRECT("'"&amp;VLOOKUP($C986,ModMap!$A$2:$B$21,2,FALSE)&amp;"'!AF:AF"),MATCH($K986,INDIRECT("'"&amp;VLOOKUP($C986,ModMap!$A$2:$B$21,2,FALSE)&amp;"'!$K:$K"),0)),"")</f>
        <v>Unassigned</v>
      </c>
      <c r="AG986" s="44" t="s">
        <v>36</v>
      </c>
      <c r="AH986" s="50" t="str">
        <f t="array" ref="AH986">IFERROR(INDEX(INDIRECT("'"&amp;VLOOKUP($C986,ModMap!$A$2:$B$21,2,FALSE)&amp;"'!AH:AH"),MATCH($K986,INDIRECT("'"&amp;VLOOKUP($C986,ModMap!$A$2:$B$21,2,FALSE)&amp;"'!$K:$K"),0)),"")</f>
        <v>N/A</v>
      </c>
      <c r="AI986" s="50" t="str">
        <f t="array" ref="AI986">IFERROR(INDEX(INDIRECT("'"&amp;VLOOKUP($C986,ModMap!$A$2:$B$21,2,FALSE)&amp;"'!AI:AI"),MATCH($K986,INDIRECT("'"&amp;VLOOKUP($C986,ModMap!$A$2:$B$21,2,FALSE)&amp;"'!$K:$K"),0)),"")</f>
        <v/>
      </c>
      <c r="AJ986" s="44" t="s">
        <v>36</v>
      </c>
      <c r="AK986" s="50" t="str">
        <f t="array" ref="AK986">IFERROR(INDEX(INDIRECT("'"&amp;VLOOKUP($C986,ModMap!$A$2:$B$21,2,FALSE)&amp;"'!AK:AK"),MATCH($K986,INDIRECT("'"&amp;VLOOKUP($C986,ModMap!$A$2:$B$21,2,FALSE)&amp;"'!$K:$K"),0)),"")</f>
        <v>N/A</v>
      </c>
      <c r="AL986" s="50" t="str">
        <f t="array" ref="AL986">IFERROR(INDEX(INDIRECT("'"&amp;VLOOKUP($C986,ModMap!$A$2:$B$21,2,FALSE)&amp;"'!AL:AL"),MATCH($K986,INDIRECT("'"&amp;VLOOKUP($C986,ModMap!$A$2:$B$21,2,FALSE)&amp;"'!$K:$K"),0)),"")</f>
        <v/>
      </c>
      <c r="AM986" s="50">
        <f t="shared" si="1"/>
        <v>3</v>
      </c>
      <c r="AN986" s="50" t="str">
        <f t="shared" si="2"/>
        <v>Not Started</v>
      </c>
      <c r="AO986" s="51" t="str">
        <f t="array" ref="AO986">IFERROR(INDEX(INDIRECT("'"&amp;VLOOKUP($C986,ModMap!$A$2:$B$21,2,FALSE)&amp;"'!AO:AO"),MATCH($K986,INDIRECT("'"&amp;VLOOKUP($C986,ModMap!$A$2:$B$21,2,FALSE)&amp;"'!$K:$K"),0)),"")</f>
        <v/>
      </c>
      <c r="AP986" s="49" t="str">
        <f t="array" ref="AP986">IFERROR(HYPERLINK("#'"&amp;VLOOKUP($C986,ModMap!$A$2:$B$21,2,FALSE)&amp;"'!V"&amp;MATCH($K986,INDIRECT("'"&amp;VLOOKUP($C986,ModMap!$A$2:$B$21,2,FALSE)&amp;"'!$K:$K"),0),"Edit on module sheet"),"")</f>
        <v>Edit on module sheet</v>
      </c>
    </row>
    <row r="987" ht="42.0" customHeight="1">
      <c r="A987" s="39">
        <v>985.0</v>
      </c>
      <c r="B987" s="39">
        <v>985.0</v>
      </c>
      <c r="C987" s="39" t="s">
        <v>139</v>
      </c>
      <c r="D987" s="40" t="s">
        <v>140</v>
      </c>
      <c r="E987" s="28" t="s">
        <v>48</v>
      </c>
      <c r="F987" s="31" t="s">
        <v>1768</v>
      </c>
      <c r="G987" s="40" t="s">
        <v>1769</v>
      </c>
      <c r="H987" s="39" t="s">
        <v>1850</v>
      </c>
      <c r="I987" s="39" t="s">
        <v>1851</v>
      </c>
      <c r="J987" s="40" t="s">
        <v>1852</v>
      </c>
      <c r="K987" s="39" t="s">
        <v>3321</v>
      </c>
      <c r="L987" s="40" t="s">
        <v>3322</v>
      </c>
      <c r="M987" s="47" t="s">
        <v>200</v>
      </c>
      <c r="N987" s="39" t="s">
        <v>1775</v>
      </c>
      <c r="O987" s="39" t="s">
        <v>1855</v>
      </c>
      <c r="P987" s="40" t="s">
        <v>1856</v>
      </c>
      <c r="Q987" s="40" t="s">
        <v>1857</v>
      </c>
      <c r="R987" s="39" t="s">
        <v>1638</v>
      </c>
      <c r="S987" s="39" t="s">
        <v>53</v>
      </c>
      <c r="T987" s="39" t="str">
        <f t="array" ref="T987">IFERROR(INDEX(INDIRECT("'"&amp;VLOOKUP($C987,ModMap!$A$2:$B$21,2,FALSE)&amp;"'!T:T"),MATCH($K987,INDIRECT("'"&amp;VLOOKUP($C987,ModMap!$A$2:$B$21,2,FALSE)&amp;"'!$K:$K"),0)),"")</f>
        <v>Unassigned</v>
      </c>
      <c r="U987" s="44" t="s">
        <v>36</v>
      </c>
      <c r="V987" s="39" t="str">
        <f t="array" ref="V987">IFERROR(INDEX(INDIRECT("'"&amp;VLOOKUP($C987,ModMap!$A$2:$B$21,2,FALSE)&amp;"'!V:V"),MATCH($K987,INDIRECT("'"&amp;VLOOKUP($C987,ModMap!$A$2:$B$21,2,FALSE)&amp;"'!$K:$K"),0)),"")</f>
        <v>N/A</v>
      </c>
      <c r="W987" s="39" t="str">
        <f t="array" ref="W987">IFERROR(INDEX(INDIRECT("'"&amp;VLOOKUP($C987,ModMap!$A$2:$B$21,2,FALSE)&amp;"'!W:W"),MATCH($K987,INDIRECT("'"&amp;VLOOKUP($C987,ModMap!$A$2:$B$21,2,FALSE)&amp;"'!$K:$K"),0)),"")</f>
        <v/>
      </c>
      <c r="X987" s="48" t="s">
        <v>33</v>
      </c>
      <c r="Y987" s="39" t="str">
        <f t="array" ref="Y987">IFERROR(INDEX(INDIRECT("'"&amp;VLOOKUP($C987,ModMap!$A$2:$B$21,2,FALSE)&amp;"'!Y:Y"),MATCH($K987,INDIRECT("'"&amp;VLOOKUP($C987,ModMap!$A$2:$B$21,2,FALSE)&amp;"'!$K:$K"),0)),"")</f>
        <v>Not Started</v>
      </c>
      <c r="Z987" s="39" t="str">
        <f t="array" ref="Z987">IFERROR(INDEX(INDIRECT("'"&amp;VLOOKUP($C987,ModMap!$A$2:$B$21,2,FALSE)&amp;"'!Z:Z"),MATCH($K987,INDIRECT("'"&amp;VLOOKUP($C987,ModMap!$A$2:$B$21,2,FALSE)&amp;"'!$K:$K"),0)),"")</f>
        <v>Unassigned</v>
      </c>
      <c r="AA987" s="48" t="s">
        <v>33</v>
      </c>
      <c r="AB987" s="39" t="str">
        <f t="array" ref="AB987">IFERROR(INDEX(INDIRECT("'"&amp;VLOOKUP($C987,ModMap!$A$2:$B$21,2,FALSE)&amp;"'!AB:AB"),MATCH($K987,INDIRECT("'"&amp;VLOOKUP($C987,ModMap!$A$2:$B$21,2,FALSE)&amp;"'!$K:$K"),0)),"")</f>
        <v>Not Started</v>
      </c>
      <c r="AC987" s="39" t="str">
        <f t="array" ref="AC987">IFERROR(INDEX(INDIRECT("'"&amp;VLOOKUP($C987,ModMap!$A$2:$B$21,2,FALSE)&amp;"'!AC:AC"),MATCH($K987,INDIRECT("'"&amp;VLOOKUP($C987,ModMap!$A$2:$B$21,2,FALSE)&amp;"'!$K:$K"),0)),"")</f>
        <v>Unassigned</v>
      </c>
      <c r="AD987" s="44" t="s">
        <v>36</v>
      </c>
      <c r="AE987" s="39" t="str">
        <f t="array" ref="AE987">IFERROR(INDEX(INDIRECT("'"&amp;VLOOKUP($C987,ModMap!$A$2:$B$21,2,FALSE)&amp;"'!AE:AE"),MATCH($K987,INDIRECT("'"&amp;VLOOKUP($C987,ModMap!$A$2:$B$21,2,FALSE)&amp;"'!$K:$K"),0)),"")</f>
        <v>N/A</v>
      </c>
      <c r="AF987" s="39" t="str">
        <f t="array" ref="AF987">IFERROR(INDEX(INDIRECT("'"&amp;VLOOKUP($C987,ModMap!$A$2:$B$21,2,FALSE)&amp;"'!AF:AF"),MATCH($K987,INDIRECT("'"&amp;VLOOKUP($C987,ModMap!$A$2:$B$21,2,FALSE)&amp;"'!$K:$K"),0)),"")</f>
        <v/>
      </c>
      <c r="AG987" s="44" t="s">
        <v>36</v>
      </c>
      <c r="AH987" s="39" t="str">
        <f t="array" ref="AH987">IFERROR(INDEX(INDIRECT("'"&amp;VLOOKUP($C987,ModMap!$A$2:$B$21,2,FALSE)&amp;"'!AH:AH"),MATCH($K987,INDIRECT("'"&amp;VLOOKUP($C987,ModMap!$A$2:$B$21,2,FALSE)&amp;"'!$K:$K"),0)),"")</f>
        <v>N/A</v>
      </c>
      <c r="AI987" s="39" t="str">
        <f t="array" ref="AI987">IFERROR(INDEX(INDIRECT("'"&amp;VLOOKUP($C987,ModMap!$A$2:$B$21,2,FALSE)&amp;"'!AI:AI"),MATCH($K987,INDIRECT("'"&amp;VLOOKUP($C987,ModMap!$A$2:$B$21,2,FALSE)&amp;"'!$K:$K"),0)),"")</f>
        <v/>
      </c>
      <c r="AJ987" s="44" t="s">
        <v>36</v>
      </c>
      <c r="AK987" s="39" t="str">
        <f t="array" ref="AK987">IFERROR(INDEX(INDIRECT("'"&amp;VLOOKUP($C987,ModMap!$A$2:$B$21,2,FALSE)&amp;"'!AK:AK"),MATCH($K987,INDIRECT("'"&amp;VLOOKUP($C987,ModMap!$A$2:$B$21,2,FALSE)&amp;"'!$K:$K"),0)),"")</f>
        <v>N/A</v>
      </c>
      <c r="AL987" s="39" t="str">
        <f t="array" ref="AL987">IFERROR(INDEX(INDIRECT("'"&amp;VLOOKUP($C987,ModMap!$A$2:$B$21,2,FALSE)&amp;"'!AL:AL"),MATCH($K987,INDIRECT("'"&amp;VLOOKUP($C987,ModMap!$A$2:$B$21,2,FALSE)&amp;"'!$K:$K"),0)),"")</f>
        <v/>
      </c>
      <c r="AM987" s="39">
        <f t="shared" si="1"/>
        <v>2</v>
      </c>
      <c r="AN987" s="39" t="str">
        <f t="shared" si="2"/>
        <v>Not Started</v>
      </c>
      <c r="AO987" s="40" t="str">
        <f t="array" ref="AO987">IFERROR(INDEX(INDIRECT("'"&amp;VLOOKUP($C987,ModMap!$A$2:$B$21,2,FALSE)&amp;"'!AO:AO"),MATCH($K987,INDIRECT("'"&amp;VLOOKUP($C987,ModMap!$A$2:$B$21,2,FALSE)&amp;"'!$K:$K"),0)),"")</f>
        <v/>
      </c>
      <c r="AP987" s="49" t="str">
        <f t="array" ref="AP987">IFERROR(HYPERLINK("#'"&amp;VLOOKUP($C987,ModMap!$A$2:$B$21,2,FALSE)&amp;"'!V"&amp;MATCH($K987,INDIRECT("'"&amp;VLOOKUP($C987,ModMap!$A$2:$B$21,2,FALSE)&amp;"'!$K:$K"),0),"Edit on module sheet"),"")</f>
        <v>Edit on module sheet</v>
      </c>
    </row>
    <row r="988" ht="42.0" customHeight="1">
      <c r="A988" s="50">
        <v>986.0</v>
      </c>
      <c r="B988" s="50">
        <v>986.0</v>
      </c>
      <c r="C988" s="50" t="s">
        <v>139</v>
      </c>
      <c r="D988" s="51" t="s">
        <v>140</v>
      </c>
      <c r="E988" s="28" t="s">
        <v>48</v>
      </c>
      <c r="F988" s="31" t="s">
        <v>1768</v>
      </c>
      <c r="G988" s="51" t="s">
        <v>1769</v>
      </c>
      <c r="H988" s="50" t="s">
        <v>1850</v>
      </c>
      <c r="I988" s="50" t="s">
        <v>1851</v>
      </c>
      <c r="J988" s="51" t="s">
        <v>1852</v>
      </c>
      <c r="K988" s="50" t="s">
        <v>3323</v>
      </c>
      <c r="L988" s="51" t="s">
        <v>3324</v>
      </c>
      <c r="M988" s="47" t="s">
        <v>200</v>
      </c>
      <c r="N988" s="50" t="s">
        <v>1775</v>
      </c>
      <c r="O988" s="50" t="s">
        <v>1855</v>
      </c>
      <c r="P988" s="51" t="s">
        <v>1856</v>
      </c>
      <c r="Q988" s="51" t="s">
        <v>1857</v>
      </c>
      <c r="R988" s="50" t="s">
        <v>1638</v>
      </c>
      <c r="S988" s="50" t="s">
        <v>56</v>
      </c>
      <c r="T988" s="50" t="str">
        <f t="array" ref="T988">IFERROR(INDEX(INDIRECT("'"&amp;VLOOKUP($C988,ModMap!$A$2:$B$21,2,FALSE)&amp;"'!T:T"),MATCH($K988,INDIRECT("'"&amp;VLOOKUP($C988,ModMap!$A$2:$B$21,2,FALSE)&amp;"'!$K:$K"),0)),"")</f>
        <v>Unassigned</v>
      </c>
      <c r="U988" s="44" t="s">
        <v>36</v>
      </c>
      <c r="V988" s="50" t="str">
        <f t="array" ref="V988">IFERROR(INDEX(INDIRECT("'"&amp;VLOOKUP($C988,ModMap!$A$2:$B$21,2,FALSE)&amp;"'!V:V"),MATCH($K988,INDIRECT("'"&amp;VLOOKUP($C988,ModMap!$A$2:$B$21,2,FALSE)&amp;"'!$K:$K"),0)),"")</f>
        <v>N/A</v>
      </c>
      <c r="W988" s="50" t="str">
        <f t="array" ref="W988">IFERROR(INDEX(INDIRECT("'"&amp;VLOOKUP($C988,ModMap!$A$2:$B$21,2,FALSE)&amp;"'!W:W"),MATCH($K988,INDIRECT("'"&amp;VLOOKUP($C988,ModMap!$A$2:$B$21,2,FALSE)&amp;"'!$K:$K"),0)),"")</f>
        <v/>
      </c>
      <c r="X988" s="48" t="s">
        <v>33</v>
      </c>
      <c r="Y988" s="50" t="str">
        <f t="array" ref="Y988">IFERROR(INDEX(INDIRECT("'"&amp;VLOOKUP($C988,ModMap!$A$2:$B$21,2,FALSE)&amp;"'!Y:Y"),MATCH($K988,INDIRECT("'"&amp;VLOOKUP($C988,ModMap!$A$2:$B$21,2,FALSE)&amp;"'!$K:$K"),0)),"")</f>
        <v>Not Started</v>
      </c>
      <c r="Z988" s="50" t="str">
        <f t="array" ref="Z988">IFERROR(INDEX(INDIRECT("'"&amp;VLOOKUP($C988,ModMap!$A$2:$B$21,2,FALSE)&amp;"'!Z:Z"),MATCH($K988,INDIRECT("'"&amp;VLOOKUP($C988,ModMap!$A$2:$B$21,2,FALSE)&amp;"'!$K:$K"),0)),"")</f>
        <v>Unassigned</v>
      </c>
      <c r="AA988" s="48" t="s">
        <v>33</v>
      </c>
      <c r="AB988" s="50" t="str">
        <f t="array" ref="AB988">IFERROR(INDEX(INDIRECT("'"&amp;VLOOKUP($C988,ModMap!$A$2:$B$21,2,FALSE)&amp;"'!AB:AB"),MATCH($K988,INDIRECT("'"&amp;VLOOKUP($C988,ModMap!$A$2:$B$21,2,FALSE)&amp;"'!$K:$K"),0)),"")</f>
        <v>Not Started</v>
      </c>
      <c r="AC988" s="50" t="str">
        <f t="array" ref="AC988">IFERROR(INDEX(INDIRECT("'"&amp;VLOOKUP($C988,ModMap!$A$2:$B$21,2,FALSE)&amp;"'!AC:AC"),MATCH($K988,INDIRECT("'"&amp;VLOOKUP($C988,ModMap!$A$2:$B$21,2,FALSE)&amp;"'!$K:$K"),0)),"")</f>
        <v>Unassigned</v>
      </c>
      <c r="AD988" s="48" t="s">
        <v>33</v>
      </c>
      <c r="AE988" s="50" t="str">
        <f t="array" ref="AE988">IFERROR(INDEX(INDIRECT("'"&amp;VLOOKUP($C988,ModMap!$A$2:$B$21,2,FALSE)&amp;"'!AE:AE"),MATCH($K988,INDIRECT("'"&amp;VLOOKUP($C988,ModMap!$A$2:$B$21,2,FALSE)&amp;"'!$K:$K"),0)),"")</f>
        <v>Not Started</v>
      </c>
      <c r="AF988" s="50" t="str">
        <f t="array" ref="AF988">IFERROR(INDEX(INDIRECT("'"&amp;VLOOKUP($C988,ModMap!$A$2:$B$21,2,FALSE)&amp;"'!AF:AF"),MATCH($K988,INDIRECT("'"&amp;VLOOKUP($C988,ModMap!$A$2:$B$21,2,FALSE)&amp;"'!$K:$K"),0)),"")</f>
        <v>Unassigned</v>
      </c>
      <c r="AG988" s="44" t="s">
        <v>36</v>
      </c>
      <c r="AH988" s="50" t="str">
        <f t="array" ref="AH988">IFERROR(INDEX(INDIRECT("'"&amp;VLOOKUP($C988,ModMap!$A$2:$B$21,2,FALSE)&amp;"'!AH:AH"),MATCH($K988,INDIRECT("'"&amp;VLOOKUP($C988,ModMap!$A$2:$B$21,2,FALSE)&amp;"'!$K:$K"),0)),"")</f>
        <v>N/A</v>
      </c>
      <c r="AI988" s="50" t="str">
        <f t="array" ref="AI988">IFERROR(INDEX(INDIRECT("'"&amp;VLOOKUP($C988,ModMap!$A$2:$B$21,2,FALSE)&amp;"'!AI:AI"),MATCH($K988,INDIRECT("'"&amp;VLOOKUP($C988,ModMap!$A$2:$B$21,2,FALSE)&amp;"'!$K:$K"),0)),"")</f>
        <v/>
      </c>
      <c r="AJ988" s="44" t="s">
        <v>36</v>
      </c>
      <c r="AK988" s="50" t="str">
        <f t="array" ref="AK988">IFERROR(INDEX(INDIRECT("'"&amp;VLOOKUP($C988,ModMap!$A$2:$B$21,2,FALSE)&amp;"'!AK:AK"),MATCH($K988,INDIRECT("'"&amp;VLOOKUP($C988,ModMap!$A$2:$B$21,2,FALSE)&amp;"'!$K:$K"),0)),"")</f>
        <v>N/A</v>
      </c>
      <c r="AL988" s="50" t="str">
        <f t="array" ref="AL988">IFERROR(INDEX(INDIRECT("'"&amp;VLOOKUP($C988,ModMap!$A$2:$B$21,2,FALSE)&amp;"'!AL:AL"),MATCH($K988,INDIRECT("'"&amp;VLOOKUP($C988,ModMap!$A$2:$B$21,2,FALSE)&amp;"'!$K:$K"),0)),"")</f>
        <v/>
      </c>
      <c r="AM988" s="50">
        <f t="shared" si="1"/>
        <v>3</v>
      </c>
      <c r="AN988" s="50" t="str">
        <f t="shared" si="2"/>
        <v>Not Started</v>
      </c>
      <c r="AO988" s="51" t="str">
        <f t="array" ref="AO988">IFERROR(INDEX(INDIRECT("'"&amp;VLOOKUP($C988,ModMap!$A$2:$B$21,2,FALSE)&amp;"'!AO:AO"),MATCH($K988,INDIRECT("'"&amp;VLOOKUP($C988,ModMap!$A$2:$B$21,2,FALSE)&amp;"'!$K:$K"),0)),"")</f>
        <v/>
      </c>
      <c r="AP988" s="49" t="str">
        <f t="array" ref="AP988">IFERROR(HYPERLINK("#'"&amp;VLOOKUP($C988,ModMap!$A$2:$B$21,2,FALSE)&amp;"'!V"&amp;MATCH($K988,INDIRECT("'"&amp;VLOOKUP($C988,ModMap!$A$2:$B$21,2,FALSE)&amp;"'!$K:$K"),0),"Edit on module sheet"),"")</f>
        <v>Edit on module sheet</v>
      </c>
    </row>
    <row r="989" ht="42.0" customHeight="1">
      <c r="A989" s="39">
        <v>987.0</v>
      </c>
      <c r="B989" s="39">
        <v>987.0</v>
      </c>
      <c r="C989" s="39" t="s">
        <v>139</v>
      </c>
      <c r="D989" s="40" t="s">
        <v>140</v>
      </c>
      <c r="E989" s="29" t="s">
        <v>41</v>
      </c>
      <c r="F989" s="31" t="s">
        <v>1768</v>
      </c>
      <c r="G989" s="40" t="s">
        <v>1769</v>
      </c>
      <c r="H989" s="39" t="s">
        <v>1850</v>
      </c>
      <c r="I989" s="39" t="s">
        <v>1851</v>
      </c>
      <c r="J989" s="40" t="s">
        <v>1852</v>
      </c>
      <c r="K989" s="39" t="s">
        <v>1853</v>
      </c>
      <c r="L989" s="40" t="s">
        <v>1854</v>
      </c>
      <c r="M989" s="47" t="s">
        <v>200</v>
      </c>
      <c r="N989" s="39" t="s">
        <v>1775</v>
      </c>
      <c r="O989" s="39" t="s">
        <v>1855</v>
      </c>
      <c r="P989" s="40" t="s">
        <v>1856</v>
      </c>
      <c r="Q989" s="40" t="s">
        <v>1857</v>
      </c>
      <c r="R989" s="39" t="s">
        <v>1638</v>
      </c>
      <c r="S989" s="39" t="s">
        <v>206</v>
      </c>
      <c r="T989" s="39" t="str">
        <f t="array" ref="T989">IFERROR(INDEX(INDIRECT("'"&amp;VLOOKUP($C989,ModMap!$A$2:$B$21,2,FALSE)&amp;"'!T:T"),MATCH($K989,INDIRECT("'"&amp;VLOOKUP($C989,ModMap!$A$2:$B$21,2,FALSE)&amp;"'!$K:$K"),0)),"")</f>
        <v>Unassigned</v>
      </c>
      <c r="U989" s="48" t="s">
        <v>33</v>
      </c>
      <c r="V989" s="39" t="str">
        <f t="array" ref="V989">IFERROR(INDEX(INDIRECT("'"&amp;VLOOKUP($C989,ModMap!$A$2:$B$21,2,FALSE)&amp;"'!V:V"),MATCH($K989,INDIRECT("'"&amp;VLOOKUP($C989,ModMap!$A$2:$B$21,2,FALSE)&amp;"'!$K:$K"),0)),"")</f>
        <v>Not Started</v>
      </c>
      <c r="W989" s="39" t="str">
        <f t="array" ref="W989">IFERROR(INDEX(INDIRECT("'"&amp;VLOOKUP($C989,ModMap!$A$2:$B$21,2,FALSE)&amp;"'!W:W"),MATCH($K989,INDIRECT("'"&amp;VLOOKUP($C989,ModMap!$A$2:$B$21,2,FALSE)&amp;"'!$K:$K"),0)),"")</f>
        <v>Unassigned</v>
      </c>
      <c r="X989" s="44" t="s">
        <v>36</v>
      </c>
      <c r="Y989" s="39" t="str">
        <f t="array" ref="Y989">IFERROR(INDEX(INDIRECT("'"&amp;VLOOKUP($C989,ModMap!$A$2:$B$21,2,FALSE)&amp;"'!Y:Y"),MATCH($K989,INDIRECT("'"&amp;VLOOKUP($C989,ModMap!$A$2:$B$21,2,FALSE)&amp;"'!$K:$K"),0)),"")</f>
        <v>N/A</v>
      </c>
      <c r="Z989" s="39" t="str">
        <f t="array" ref="Z989">IFERROR(INDEX(INDIRECT("'"&amp;VLOOKUP($C989,ModMap!$A$2:$B$21,2,FALSE)&amp;"'!Z:Z"),MATCH($K989,INDIRECT("'"&amp;VLOOKUP($C989,ModMap!$A$2:$B$21,2,FALSE)&amp;"'!$K:$K"),0)),"")</f>
        <v/>
      </c>
      <c r="AA989" s="44" t="s">
        <v>36</v>
      </c>
      <c r="AB989" s="39" t="str">
        <f t="array" ref="AB989">IFERROR(INDEX(INDIRECT("'"&amp;VLOOKUP($C989,ModMap!$A$2:$B$21,2,FALSE)&amp;"'!AB:AB"),MATCH($K989,INDIRECT("'"&amp;VLOOKUP($C989,ModMap!$A$2:$B$21,2,FALSE)&amp;"'!$K:$K"),0)),"")</f>
        <v>N/A</v>
      </c>
      <c r="AC989" s="39" t="str">
        <f t="array" ref="AC989">IFERROR(INDEX(INDIRECT("'"&amp;VLOOKUP($C989,ModMap!$A$2:$B$21,2,FALSE)&amp;"'!AC:AC"),MATCH($K989,INDIRECT("'"&amp;VLOOKUP($C989,ModMap!$A$2:$B$21,2,FALSE)&amp;"'!$K:$K"),0)),"")</f>
        <v/>
      </c>
      <c r="AD989" s="48" t="s">
        <v>33</v>
      </c>
      <c r="AE989" s="39" t="str">
        <f t="array" ref="AE989">IFERROR(INDEX(INDIRECT("'"&amp;VLOOKUP($C989,ModMap!$A$2:$B$21,2,FALSE)&amp;"'!AE:AE"),MATCH($K989,INDIRECT("'"&amp;VLOOKUP($C989,ModMap!$A$2:$B$21,2,FALSE)&amp;"'!$K:$K"),0)),"")</f>
        <v>Not Started</v>
      </c>
      <c r="AF989" s="39" t="str">
        <f t="array" ref="AF989">IFERROR(INDEX(INDIRECT("'"&amp;VLOOKUP($C989,ModMap!$A$2:$B$21,2,FALSE)&amp;"'!AF:AF"),MATCH($K989,INDIRECT("'"&amp;VLOOKUP($C989,ModMap!$A$2:$B$21,2,FALSE)&amp;"'!$K:$K"),0)),"")</f>
        <v>Unassigned</v>
      </c>
      <c r="AG989" s="44" t="s">
        <v>36</v>
      </c>
      <c r="AH989" s="39" t="str">
        <f t="array" ref="AH989">IFERROR(INDEX(INDIRECT("'"&amp;VLOOKUP($C989,ModMap!$A$2:$B$21,2,FALSE)&amp;"'!AH:AH"),MATCH($K989,INDIRECT("'"&amp;VLOOKUP($C989,ModMap!$A$2:$B$21,2,FALSE)&amp;"'!$K:$K"),0)),"")</f>
        <v>N/A</v>
      </c>
      <c r="AI989" s="39" t="str">
        <f t="array" ref="AI989">IFERROR(INDEX(INDIRECT("'"&amp;VLOOKUP($C989,ModMap!$A$2:$B$21,2,FALSE)&amp;"'!AI:AI"),MATCH($K989,INDIRECT("'"&amp;VLOOKUP($C989,ModMap!$A$2:$B$21,2,FALSE)&amp;"'!$K:$K"),0)),"")</f>
        <v/>
      </c>
      <c r="AJ989" s="44" t="s">
        <v>36</v>
      </c>
      <c r="AK989" s="39" t="str">
        <f t="array" ref="AK989">IFERROR(INDEX(INDIRECT("'"&amp;VLOOKUP($C989,ModMap!$A$2:$B$21,2,FALSE)&amp;"'!AK:AK"),MATCH($K989,INDIRECT("'"&amp;VLOOKUP($C989,ModMap!$A$2:$B$21,2,FALSE)&amp;"'!$K:$K"),0)),"")</f>
        <v>N/A</v>
      </c>
      <c r="AL989" s="39" t="str">
        <f t="array" ref="AL989">IFERROR(INDEX(INDIRECT("'"&amp;VLOOKUP($C989,ModMap!$A$2:$B$21,2,FALSE)&amp;"'!AL:AL"),MATCH($K989,INDIRECT("'"&amp;VLOOKUP($C989,ModMap!$A$2:$B$21,2,FALSE)&amp;"'!$K:$K"),0)),"")</f>
        <v/>
      </c>
      <c r="AM989" s="39">
        <f t="shared" si="1"/>
        <v>2</v>
      </c>
      <c r="AN989" s="39" t="str">
        <f t="shared" si="2"/>
        <v>Not Started</v>
      </c>
      <c r="AO989" s="40" t="str">
        <f t="array" ref="AO989">IFERROR(INDEX(INDIRECT("'"&amp;VLOOKUP($C989,ModMap!$A$2:$B$21,2,FALSE)&amp;"'!AO:AO"),MATCH($K989,INDIRECT("'"&amp;VLOOKUP($C989,ModMap!$A$2:$B$21,2,FALSE)&amp;"'!$K:$K"),0)),"")</f>
        <v/>
      </c>
      <c r="AP989" s="49" t="str">
        <f t="array" ref="AP989">IFERROR(HYPERLINK("#'"&amp;VLOOKUP($C989,ModMap!$A$2:$B$21,2,FALSE)&amp;"'!V"&amp;MATCH($K989,INDIRECT("'"&amp;VLOOKUP($C989,ModMap!$A$2:$B$21,2,FALSE)&amp;"'!$K:$K"),0),"Edit on module sheet"),"")</f>
        <v>Edit on module sheet</v>
      </c>
    </row>
    <row r="990" ht="42.0" customHeight="1">
      <c r="A990" s="50">
        <v>988.0</v>
      </c>
      <c r="B990" s="50">
        <v>988.0</v>
      </c>
      <c r="C990" s="50" t="s">
        <v>139</v>
      </c>
      <c r="D990" s="51" t="s">
        <v>140</v>
      </c>
      <c r="E990" s="31" t="s">
        <v>69</v>
      </c>
      <c r="F990" s="31" t="s">
        <v>1768</v>
      </c>
      <c r="G990" s="51" t="s">
        <v>1769</v>
      </c>
      <c r="H990" s="50" t="s">
        <v>1850</v>
      </c>
      <c r="I990" s="50" t="s">
        <v>1851</v>
      </c>
      <c r="J990" s="51" t="s">
        <v>1852</v>
      </c>
      <c r="K990" s="50" t="s">
        <v>4084</v>
      </c>
      <c r="L990" s="51" t="s">
        <v>4085</v>
      </c>
      <c r="M990" s="48" t="s">
        <v>434</v>
      </c>
      <c r="N990" s="50" t="s">
        <v>1775</v>
      </c>
      <c r="O990" s="50" t="s">
        <v>1855</v>
      </c>
      <c r="P990" s="51" t="s">
        <v>1856</v>
      </c>
      <c r="Q990" s="51" t="s">
        <v>1857</v>
      </c>
      <c r="R990" s="50" t="s">
        <v>1638</v>
      </c>
      <c r="S990" s="50" t="s">
        <v>69</v>
      </c>
      <c r="T990" s="50" t="str">
        <f t="array" ref="T990">IFERROR(INDEX(INDIRECT("'"&amp;VLOOKUP($C990,ModMap!$A$2:$B$21,2,FALSE)&amp;"'!T:T"),MATCH($K990,INDIRECT("'"&amp;VLOOKUP($C990,ModMap!$A$2:$B$21,2,FALSE)&amp;"'!$K:$K"),0)),"")</f>
        <v>Unassigned</v>
      </c>
      <c r="U990" s="48" t="s">
        <v>33</v>
      </c>
      <c r="V990" s="50" t="str">
        <f t="array" ref="V990">IFERROR(INDEX(INDIRECT("'"&amp;VLOOKUP($C990,ModMap!$A$2:$B$21,2,FALSE)&amp;"'!V:V"),MATCH($K990,INDIRECT("'"&amp;VLOOKUP($C990,ModMap!$A$2:$B$21,2,FALSE)&amp;"'!$K:$K"),0)),"")</f>
        <v>Not Started</v>
      </c>
      <c r="W990" s="50" t="str">
        <f t="array" ref="W990">IFERROR(INDEX(INDIRECT("'"&amp;VLOOKUP($C990,ModMap!$A$2:$B$21,2,FALSE)&amp;"'!W:W"),MATCH($K990,INDIRECT("'"&amp;VLOOKUP($C990,ModMap!$A$2:$B$21,2,FALSE)&amp;"'!$K:$K"),0)),"")</f>
        <v>Unassigned</v>
      </c>
      <c r="X990" s="48" t="s">
        <v>33</v>
      </c>
      <c r="Y990" s="50" t="str">
        <f t="array" ref="Y990">IFERROR(INDEX(INDIRECT("'"&amp;VLOOKUP($C990,ModMap!$A$2:$B$21,2,FALSE)&amp;"'!Y:Y"),MATCH($K990,INDIRECT("'"&amp;VLOOKUP($C990,ModMap!$A$2:$B$21,2,FALSE)&amp;"'!$K:$K"),0)),"")</f>
        <v>Not Started</v>
      </c>
      <c r="Z990" s="50" t="str">
        <f t="array" ref="Z990">IFERROR(INDEX(INDIRECT("'"&amp;VLOOKUP($C990,ModMap!$A$2:$B$21,2,FALSE)&amp;"'!Z:Z"),MATCH($K990,INDIRECT("'"&amp;VLOOKUP($C990,ModMap!$A$2:$B$21,2,FALSE)&amp;"'!$K:$K"),0)),"")</f>
        <v>Unassigned</v>
      </c>
      <c r="AA990" s="44" t="s">
        <v>36</v>
      </c>
      <c r="AB990" s="50" t="str">
        <f t="array" ref="AB990">IFERROR(INDEX(INDIRECT("'"&amp;VLOOKUP($C990,ModMap!$A$2:$B$21,2,FALSE)&amp;"'!AB:AB"),MATCH($K990,INDIRECT("'"&amp;VLOOKUP($C990,ModMap!$A$2:$B$21,2,FALSE)&amp;"'!$K:$K"),0)),"")</f>
        <v>N/A</v>
      </c>
      <c r="AC990" s="50" t="str">
        <f t="array" ref="AC990">IFERROR(INDEX(INDIRECT("'"&amp;VLOOKUP($C990,ModMap!$A$2:$B$21,2,FALSE)&amp;"'!AC:AC"),MATCH($K990,INDIRECT("'"&amp;VLOOKUP($C990,ModMap!$A$2:$B$21,2,FALSE)&amp;"'!$K:$K"),0)),"")</f>
        <v/>
      </c>
      <c r="AD990" s="48" t="s">
        <v>33</v>
      </c>
      <c r="AE990" s="50" t="str">
        <f t="array" ref="AE990">IFERROR(INDEX(INDIRECT("'"&amp;VLOOKUP($C990,ModMap!$A$2:$B$21,2,FALSE)&amp;"'!AE:AE"),MATCH($K990,INDIRECT("'"&amp;VLOOKUP($C990,ModMap!$A$2:$B$21,2,FALSE)&amp;"'!$K:$K"),0)),"")</f>
        <v>Not Started</v>
      </c>
      <c r="AF990" s="50" t="str">
        <f t="array" ref="AF990">IFERROR(INDEX(INDIRECT("'"&amp;VLOOKUP($C990,ModMap!$A$2:$B$21,2,FALSE)&amp;"'!AF:AF"),MATCH($K990,INDIRECT("'"&amp;VLOOKUP($C990,ModMap!$A$2:$B$21,2,FALSE)&amp;"'!$K:$K"),0)),"")</f>
        <v>Unassigned</v>
      </c>
      <c r="AG990" s="44" t="s">
        <v>36</v>
      </c>
      <c r="AH990" s="50" t="str">
        <f t="array" ref="AH990">IFERROR(INDEX(INDIRECT("'"&amp;VLOOKUP($C990,ModMap!$A$2:$B$21,2,FALSE)&amp;"'!AH:AH"),MATCH($K990,INDIRECT("'"&amp;VLOOKUP($C990,ModMap!$A$2:$B$21,2,FALSE)&amp;"'!$K:$K"),0)),"")</f>
        <v>N/A</v>
      </c>
      <c r="AI990" s="50" t="str">
        <f t="array" ref="AI990">IFERROR(INDEX(INDIRECT("'"&amp;VLOOKUP($C990,ModMap!$A$2:$B$21,2,FALSE)&amp;"'!AI:AI"),MATCH($K990,INDIRECT("'"&amp;VLOOKUP($C990,ModMap!$A$2:$B$21,2,FALSE)&amp;"'!$K:$K"),0)),"")</f>
        <v/>
      </c>
      <c r="AJ990" s="44" t="s">
        <v>36</v>
      </c>
      <c r="AK990" s="50" t="str">
        <f t="array" ref="AK990">IFERROR(INDEX(INDIRECT("'"&amp;VLOOKUP($C990,ModMap!$A$2:$B$21,2,FALSE)&amp;"'!AK:AK"),MATCH($K990,INDIRECT("'"&amp;VLOOKUP($C990,ModMap!$A$2:$B$21,2,FALSE)&amp;"'!$K:$K"),0)),"")</f>
        <v>N/A</v>
      </c>
      <c r="AL990" s="50" t="str">
        <f t="array" ref="AL990">IFERROR(INDEX(INDIRECT("'"&amp;VLOOKUP($C990,ModMap!$A$2:$B$21,2,FALSE)&amp;"'!AL:AL"),MATCH($K990,INDIRECT("'"&amp;VLOOKUP($C990,ModMap!$A$2:$B$21,2,FALSE)&amp;"'!$K:$K"),0)),"")</f>
        <v/>
      </c>
      <c r="AM990" s="50">
        <f t="shared" si="1"/>
        <v>3</v>
      </c>
      <c r="AN990" s="50" t="str">
        <f t="shared" si="2"/>
        <v>Not Started</v>
      </c>
      <c r="AO990" s="51" t="str">
        <f t="array" ref="AO990">IFERROR(INDEX(INDIRECT("'"&amp;VLOOKUP($C990,ModMap!$A$2:$B$21,2,FALSE)&amp;"'!AO:AO"),MATCH($K990,INDIRECT("'"&amp;VLOOKUP($C990,ModMap!$A$2:$B$21,2,FALSE)&amp;"'!$K:$K"),0)),"")</f>
        <v/>
      </c>
      <c r="AP990" s="49" t="str">
        <f t="array" ref="AP990">IFERROR(HYPERLINK("#'"&amp;VLOOKUP($C990,ModMap!$A$2:$B$21,2,FALSE)&amp;"'!V"&amp;MATCH($K990,INDIRECT("'"&amp;VLOOKUP($C990,ModMap!$A$2:$B$21,2,FALSE)&amp;"'!$K:$K"),0),"Edit on module sheet"),"")</f>
        <v>Edit on module sheet</v>
      </c>
    </row>
    <row r="991" ht="42.0" customHeight="1">
      <c r="A991" s="39">
        <v>989.0</v>
      </c>
      <c r="B991" s="39">
        <v>989.0</v>
      </c>
      <c r="C991" s="39" t="s">
        <v>139</v>
      </c>
      <c r="D991" s="40" t="s">
        <v>140</v>
      </c>
      <c r="E991" s="28" t="s">
        <v>48</v>
      </c>
      <c r="F991" s="31" t="s">
        <v>1768</v>
      </c>
      <c r="G991" s="40" t="s">
        <v>1769</v>
      </c>
      <c r="H991" s="39" t="s">
        <v>1860</v>
      </c>
      <c r="I991" s="39" t="s">
        <v>1861</v>
      </c>
      <c r="J991" s="40" t="s">
        <v>1862</v>
      </c>
      <c r="K991" s="39" t="s">
        <v>3327</v>
      </c>
      <c r="L991" s="40" t="s">
        <v>3328</v>
      </c>
      <c r="M991" s="52" t="s">
        <v>211</v>
      </c>
      <c r="N991" s="39" t="s">
        <v>1865</v>
      </c>
      <c r="O991" s="39" t="s">
        <v>270</v>
      </c>
      <c r="P991" s="40" t="s">
        <v>1866</v>
      </c>
      <c r="Q991" s="40" t="s">
        <v>1867</v>
      </c>
      <c r="R991" s="39" t="s">
        <v>273</v>
      </c>
      <c r="S991" s="39" t="s">
        <v>53</v>
      </c>
      <c r="T991" s="39" t="str">
        <f t="array" ref="T991">IFERROR(INDEX(INDIRECT("'"&amp;VLOOKUP($C991,ModMap!$A$2:$B$21,2,FALSE)&amp;"'!T:T"),MATCH($K991,INDIRECT("'"&amp;VLOOKUP($C991,ModMap!$A$2:$B$21,2,FALSE)&amp;"'!$K:$K"),0)),"")</f>
        <v>Unassigned</v>
      </c>
      <c r="U991" s="44" t="s">
        <v>36</v>
      </c>
      <c r="V991" s="39" t="str">
        <f t="array" ref="V991">IFERROR(INDEX(INDIRECT("'"&amp;VLOOKUP($C991,ModMap!$A$2:$B$21,2,FALSE)&amp;"'!V:V"),MATCH($K991,INDIRECT("'"&amp;VLOOKUP($C991,ModMap!$A$2:$B$21,2,FALSE)&amp;"'!$K:$K"),0)),"")</f>
        <v>N/A</v>
      </c>
      <c r="W991" s="39" t="str">
        <f t="array" ref="W991">IFERROR(INDEX(INDIRECT("'"&amp;VLOOKUP($C991,ModMap!$A$2:$B$21,2,FALSE)&amp;"'!W:W"),MATCH($K991,INDIRECT("'"&amp;VLOOKUP($C991,ModMap!$A$2:$B$21,2,FALSE)&amp;"'!$K:$K"),0)),"")</f>
        <v/>
      </c>
      <c r="X991" s="48" t="s">
        <v>33</v>
      </c>
      <c r="Y991" s="39" t="str">
        <f t="array" ref="Y991">IFERROR(INDEX(INDIRECT("'"&amp;VLOOKUP($C991,ModMap!$A$2:$B$21,2,FALSE)&amp;"'!Y:Y"),MATCH($K991,INDIRECT("'"&amp;VLOOKUP($C991,ModMap!$A$2:$B$21,2,FALSE)&amp;"'!$K:$K"),0)),"")</f>
        <v>Not Started</v>
      </c>
      <c r="Z991" s="39" t="str">
        <f t="array" ref="Z991">IFERROR(INDEX(INDIRECT("'"&amp;VLOOKUP($C991,ModMap!$A$2:$B$21,2,FALSE)&amp;"'!Z:Z"),MATCH($K991,INDIRECT("'"&amp;VLOOKUP($C991,ModMap!$A$2:$B$21,2,FALSE)&amp;"'!$K:$K"),0)),"")</f>
        <v>Unassigned</v>
      </c>
      <c r="AA991" s="48" t="s">
        <v>33</v>
      </c>
      <c r="AB991" s="39" t="str">
        <f t="array" ref="AB991">IFERROR(INDEX(INDIRECT("'"&amp;VLOOKUP($C991,ModMap!$A$2:$B$21,2,FALSE)&amp;"'!AB:AB"),MATCH($K991,INDIRECT("'"&amp;VLOOKUP($C991,ModMap!$A$2:$B$21,2,FALSE)&amp;"'!$K:$K"),0)),"")</f>
        <v>Not Started</v>
      </c>
      <c r="AC991" s="39" t="str">
        <f t="array" ref="AC991">IFERROR(INDEX(INDIRECT("'"&amp;VLOOKUP($C991,ModMap!$A$2:$B$21,2,FALSE)&amp;"'!AC:AC"),MATCH($K991,INDIRECT("'"&amp;VLOOKUP($C991,ModMap!$A$2:$B$21,2,FALSE)&amp;"'!$K:$K"),0)),"")</f>
        <v>Unassigned</v>
      </c>
      <c r="AD991" s="44" t="s">
        <v>36</v>
      </c>
      <c r="AE991" s="39" t="str">
        <f t="array" ref="AE991">IFERROR(INDEX(INDIRECT("'"&amp;VLOOKUP($C991,ModMap!$A$2:$B$21,2,FALSE)&amp;"'!AE:AE"),MATCH($K991,INDIRECT("'"&amp;VLOOKUP($C991,ModMap!$A$2:$B$21,2,FALSE)&amp;"'!$K:$K"),0)),"")</f>
        <v>N/A</v>
      </c>
      <c r="AF991" s="39" t="str">
        <f t="array" ref="AF991">IFERROR(INDEX(INDIRECT("'"&amp;VLOOKUP($C991,ModMap!$A$2:$B$21,2,FALSE)&amp;"'!AF:AF"),MATCH($K991,INDIRECT("'"&amp;VLOOKUP($C991,ModMap!$A$2:$B$21,2,FALSE)&amp;"'!$K:$K"),0)),"")</f>
        <v/>
      </c>
      <c r="AG991" s="44" t="s">
        <v>36</v>
      </c>
      <c r="AH991" s="39" t="str">
        <f t="array" ref="AH991">IFERROR(INDEX(INDIRECT("'"&amp;VLOOKUP($C991,ModMap!$A$2:$B$21,2,FALSE)&amp;"'!AH:AH"),MATCH($K991,INDIRECT("'"&amp;VLOOKUP($C991,ModMap!$A$2:$B$21,2,FALSE)&amp;"'!$K:$K"),0)),"")</f>
        <v>N/A</v>
      </c>
      <c r="AI991" s="39" t="str">
        <f t="array" ref="AI991">IFERROR(INDEX(INDIRECT("'"&amp;VLOOKUP($C991,ModMap!$A$2:$B$21,2,FALSE)&amp;"'!AI:AI"),MATCH($K991,INDIRECT("'"&amp;VLOOKUP($C991,ModMap!$A$2:$B$21,2,FALSE)&amp;"'!$K:$K"),0)),"")</f>
        <v/>
      </c>
      <c r="AJ991" s="44" t="s">
        <v>36</v>
      </c>
      <c r="AK991" s="39" t="str">
        <f t="array" ref="AK991">IFERROR(INDEX(INDIRECT("'"&amp;VLOOKUP($C991,ModMap!$A$2:$B$21,2,FALSE)&amp;"'!AK:AK"),MATCH($K991,INDIRECT("'"&amp;VLOOKUP($C991,ModMap!$A$2:$B$21,2,FALSE)&amp;"'!$K:$K"),0)),"")</f>
        <v>N/A</v>
      </c>
      <c r="AL991" s="39" t="str">
        <f t="array" ref="AL991">IFERROR(INDEX(INDIRECT("'"&amp;VLOOKUP($C991,ModMap!$A$2:$B$21,2,FALSE)&amp;"'!AL:AL"),MATCH($K991,INDIRECT("'"&amp;VLOOKUP($C991,ModMap!$A$2:$B$21,2,FALSE)&amp;"'!$K:$K"),0)),"")</f>
        <v/>
      </c>
      <c r="AM991" s="39">
        <f t="shared" si="1"/>
        <v>2</v>
      </c>
      <c r="AN991" s="39" t="str">
        <f t="shared" si="2"/>
        <v>Not Started</v>
      </c>
      <c r="AO991" s="40" t="str">
        <f t="array" ref="AO991">IFERROR(INDEX(INDIRECT("'"&amp;VLOOKUP($C991,ModMap!$A$2:$B$21,2,FALSE)&amp;"'!AO:AO"),MATCH($K991,INDIRECT("'"&amp;VLOOKUP($C991,ModMap!$A$2:$B$21,2,FALSE)&amp;"'!$K:$K"),0)),"")</f>
        <v/>
      </c>
      <c r="AP991" s="49" t="str">
        <f t="array" ref="AP991">IFERROR(HYPERLINK("#'"&amp;VLOOKUP($C991,ModMap!$A$2:$B$21,2,FALSE)&amp;"'!V"&amp;MATCH($K991,INDIRECT("'"&amp;VLOOKUP($C991,ModMap!$A$2:$B$21,2,FALSE)&amp;"'!$K:$K"),0),"Edit on module sheet"),"")</f>
        <v>Edit on module sheet</v>
      </c>
    </row>
    <row r="992" ht="42.0" customHeight="1">
      <c r="A992" s="50">
        <v>990.0</v>
      </c>
      <c r="B992" s="50">
        <v>990.0</v>
      </c>
      <c r="C992" s="50" t="s">
        <v>139</v>
      </c>
      <c r="D992" s="51" t="s">
        <v>140</v>
      </c>
      <c r="E992" s="28" t="s">
        <v>48</v>
      </c>
      <c r="F992" s="31" t="s">
        <v>1768</v>
      </c>
      <c r="G992" s="51" t="s">
        <v>1769</v>
      </c>
      <c r="H992" s="50" t="s">
        <v>1860</v>
      </c>
      <c r="I992" s="50" t="s">
        <v>1861</v>
      </c>
      <c r="J992" s="51" t="s">
        <v>1862</v>
      </c>
      <c r="K992" s="50" t="s">
        <v>3329</v>
      </c>
      <c r="L992" s="51" t="s">
        <v>3330</v>
      </c>
      <c r="M992" s="52" t="s">
        <v>211</v>
      </c>
      <c r="N992" s="50" t="s">
        <v>1865</v>
      </c>
      <c r="O992" s="50" t="s">
        <v>270</v>
      </c>
      <c r="P992" s="51" t="s">
        <v>1866</v>
      </c>
      <c r="Q992" s="51" t="s">
        <v>1867</v>
      </c>
      <c r="R992" s="50" t="s">
        <v>273</v>
      </c>
      <c r="S992" s="50" t="s">
        <v>56</v>
      </c>
      <c r="T992" s="50" t="str">
        <f t="array" ref="T992">IFERROR(INDEX(INDIRECT("'"&amp;VLOOKUP($C992,ModMap!$A$2:$B$21,2,FALSE)&amp;"'!T:T"),MATCH($K992,INDIRECT("'"&amp;VLOOKUP($C992,ModMap!$A$2:$B$21,2,FALSE)&amp;"'!$K:$K"),0)),"")</f>
        <v>Unassigned</v>
      </c>
      <c r="U992" s="44" t="s">
        <v>36</v>
      </c>
      <c r="V992" s="50" t="str">
        <f t="array" ref="V992">IFERROR(INDEX(INDIRECT("'"&amp;VLOOKUP($C992,ModMap!$A$2:$B$21,2,FALSE)&amp;"'!V:V"),MATCH($K992,INDIRECT("'"&amp;VLOOKUP($C992,ModMap!$A$2:$B$21,2,FALSE)&amp;"'!$K:$K"),0)),"")</f>
        <v>N/A</v>
      </c>
      <c r="W992" s="50" t="str">
        <f t="array" ref="W992">IFERROR(INDEX(INDIRECT("'"&amp;VLOOKUP($C992,ModMap!$A$2:$B$21,2,FALSE)&amp;"'!W:W"),MATCH($K992,INDIRECT("'"&amp;VLOOKUP($C992,ModMap!$A$2:$B$21,2,FALSE)&amp;"'!$K:$K"),0)),"")</f>
        <v/>
      </c>
      <c r="X992" s="48" t="s">
        <v>33</v>
      </c>
      <c r="Y992" s="50" t="str">
        <f t="array" ref="Y992">IFERROR(INDEX(INDIRECT("'"&amp;VLOOKUP($C992,ModMap!$A$2:$B$21,2,FALSE)&amp;"'!Y:Y"),MATCH($K992,INDIRECT("'"&amp;VLOOKUP($C992,ModMap!$A$2:$B$21,2,FALSE)&amp;"'!$K:$K"),0)),"")</f>
        <v>Not Started</v>
      </c>
      <c r="Z992" s="50" t="str">
        <f t="array" ref="Z992">IFERROR(INDEX(INDIRECT("'"&amp;VLOOKUP($C992,ModMap!$A$2:$B$21,2,FALSE)&amp;"'!Z:Z"),MATCH($K992,INDIRECT("'"&amp;VLOOKUP($C992,ModMap!$A$2:$B$21,2,FALSE)&amp;"'!$K:$K"),0)),"")</f>
        <v>Unassigned</v>
      </c>
      <c r="AA992" s="48" t="s">
        <v>33</v>
      </c>
      <c r="AB992" s="50" t="str">
        <f t="array" ref="AB992">IFERROR(INDEX(INDIRECT("'"&amp;VLOOKUP($C992,ModMap!$A$2:$B$21,2,FALSE)&amp;"'!AB:AB"),MATCH($K992,INDIRECT("'"&amp;VLOOKUP($C992,ModMap!$A$2:$B$21,2,FALSE)&amp;"'!$K:$K"),0)),"")</f>
        <v>Not Started</v>
      </c>
      <c r="AC992" s="50" t="str">
        <f t="array" ref="AC992">IFERROR(INDEX(INDIRECT("'"&amp;VLOOKUP($C992,ModMap!$A$2:$B$21,2,FALSE)&amp;"'!AC:AC"),MATCH($K992,INDIRECT("'"&amp;VLOOKUP($C992,ModMap!$A$2:$B$21,2,FALSE)&amp;"'!$K:$K"),0)),"")</f>
        <v>Unassigned</v>
      </c>
      <c r="AD992" s="48" t="s">
        <v>33</v>
      </c>
      <c r="AE992" s="50" t="str">
        <f t="array" ref="AE992">IFERROR(INDEX(INDIRECT("'"&amp;VLOOKUP($C992,ModMap!$A$2:$B$21,2,FALSE)&amp;"'!AE:AE"),MATCH($K992,INDIRECT("'"&amp;VLOOKUP($C992,ModMap!$A$2:$B$21,2,FALSE)&amp;"'!$K:$K"),0)),"")</f>
        <v>Not Started</v>
      </c>
      <c r="AF992" s="50" t="str">
        <f t="array" ref="AF992">IFERROR(INDEX(INDIRECT("'"&amp;VLOOKUP($C992,ModMap!$A$2:$B$21,2,FALSE)&amp;"'!AF:AF"),MATCH($K992,INDIRECT("'"&amp;VLOOKUP($C992,ModMap!$A$2:$B$21,2,FALSE)&amp;"'!$K:$K"),0)),"")</f>
        <v>Unassigned</v>
      </c>
      <c r="AG992" s="44" t="s">
        <v>36</v>
      </c>
      <c r="AH992" s="50" t="str">
        <f t="array" ref="AH992">IFERROR(INDEX(INDIRECT("'"&amp;VLOOKUP($C992,ModMap!$A$2:$B$21,2,FALSE)&amp;"'!AH:AH"),MATCH($K992,INDIRECT("'"&amp;VLOOKUP($C992,ModMap!$A$2:$B$21,2,FALSE)&amp;"'!$K:$K"),0)),"")</f>
        <v>N/A</v>
      </c>
      <c r="AI992" s="50" t="str">
        <f t="array" ref="AI992">IFERROR(INDEX(INDIRECT("'"&amp;VLOOKUP($C992,ModMap!$A$2:$B$21,2,FALSE)&amp;"'!AI:AI"),MATCH($K992,INDIRECT("'"&amp;VLOOKUP($C992,ModMap!$A$2:$B$21,2,FALSE)&amp;"'!$K:$K"),0)),"")</f>
        <v/>
      </c>
      <c r="AJ992" s="44" t="s">
        <v>36</v>
      </c>
      <c r="AK992" s="50" t="str">
        <f t="array" ref="AK992">IFERROR(INDEX(INDIRECT("'"&amp;VLOOKUP($C992,ModMap!$A$2:$B$21,2,FALSE)&amp;"'!AK:AK"),MATCH($K992,INDIRECT("'"&amp;VLOOKUP($C992,ModMap!$A$2:$B$21,2,FALSE)&amp;"'!$K:$K"),0)),"")</f>
        <v>N/A</v>
      </c>
      <c r="AL992" s="50" t="str">
        <f t="array" ref="AL992">IFERROR(INDEX(INDIRECT("'"&amp;VLOOKUP($C992,ModMap!$A$2:$B$21,2,FALSE)&amp;"'!AL:AL"),MATCH($K992,INDIRECT("'"&amp;VLOOKUP($C992,ModMap!$A$2:$B$21,2,FALSE)&amp;"'!$K:$K"),0)),"")</f>
        <v/>
      </c>
      <c r="AM992" s="50">
        <f t="shared" si="1"/>
        <v>3</v>
      </c>
      <c r="AN992" s="50" t="str">
        <f t="shared" si="2"/>
        <v>Not Started</v>
      </c>
      <c r="AO992" s="51" t="str">
        <f t="array" ref="AO992">IFERROR(INDEX(INDIRECT("'"&amp;VLOOKUP($C992,ModMap!$A$2:$B$21,2,FALSE)&amp;"'!AO:AO"),MATCH($K992,INDIRECT("'"&amp;VLOOKUP($C992,ModMap!$A$2:$B$21,2,FALSE)&amp;"'!$K:$K"),0)),"")</f>
        <v/>
      </c>
      <c r="AP992" s="49" t="str">
        <f t="array" ref="AP992">IFERROR(HYPERLINK("#'"&amp;VLOOKUP($C992,ModMap!$A$2:$B$21,2,FALSE)&amp;"'!V"&amp;MATCH($K992,INDIRECT("'"&amp;VLOOKUP($C992,ModMap!$A$2:$B$21,2,FALSE)&amp;"'!$K:$K"),0),"Edit on module sheet"),"")</f>
        <v>Edit on module sheet</v>
      </c>
    </row>
    <row r="993" ht="42.0" customHeight="1">
      <c r="A993" s="39">
        <v>991.0</v>
      </c>
      <c r="B993" s="39">
        <v>991.0</v>
      </c>
      <c r="C993" s="39" t="s">
        <v>139</v>
      </c>
      <c r="D993" s="40" t="s">
        <v>140</v>
      </c>
      <c r="E993" s="29" t="s">
        <v>41</v>
      </c>
      <c r="F993" s="31" t="s">
        <v>1768</v>
      </c>
      <c r="G993" s="40" t="s">
        <v>1769</v>
      </c>
      <c r="H993" s="39" t="s">
        <v>1860</v>
      </c>
      <c r="I993" s="39" t="s">
        <v>1861</v>
      </c>
      <c r="J993" s="40" t="s">
        <v>1862</v>
      </c>
      <c r="K993" s="39" t="s">
        <v>1863</v>
      </c>
      <c r="L993" s="40" t="s">
        <v>1864</v>
      </c>
      <c r="M993" s="52" t="s">
        <v>211</v>
      </c>
      <c r="N993" s="39" t="s">
        <v>1865</v>
      </c>
      <c r="O993" s="39" t="s">
        <v>270</v>
      </c>
      <c r="P993" s="40" t="s">
        <v>1866</v>
      </c>
      <c r="Q993" s="40" t="s">
        <v>1867</v>
      </c>
      <c r="R993" s="39" t="s">
        <v>273</v>
      </c>
      <c r="S993" s="39" t="s">
        <v>206</v>
      </c>
      <c r="T993" s="39" t="str">
        <f t="array" ref="T993">IFERROR(INDEX(INDIRECT("'"&amp;VLOOKUP($C993,ModMap!$A$2:$B$21,2,FALSE)&amp;"'!T:T"),MATCH($K993,INDIRECT("'"&amp;VLOOKUP($C993,ModMap!$A$2:$B$21,2,FALSE)&amp;"'!$K:$K"),0)),"")</f>
        <v>Unassigned</v>
      </c>
      <c r="U993" s="48" t="s">
        <v>33</v>
      </c>
      <c r="V993" s="39" t="str">
        <f t="array" ref="V993">IFERROR(INDEX(INDIRECT("'"&amp;VLOOKUP($C993,ModMap!$A$2:$B$21,2,FALSE)&amp;"'!V:V"),MATCH($K993,INDIRECT("'"&amp;VLOOKUP($C993,ModMap!$A$2:$B$21,2,FALSE)&amp;"'!$K:$K"),0)),"")</f>
        <v>Not Started</v>
      </c>
      <c r="W993" s="39" t="str">
        <f t="array" ref="W993">IFERROR(INDEX(INDIRECT("'"&amp;VLOOKUP($C993,ModMap!$A$2:$B$21,2,FALSE)&amp;"'!W:W"),MATCH($K993,INDIRECT("'"&amp;VLOOKUP($C993,ModMap!$A$2:$B$21,2,FALSE)&amp;"'!$K:$K"),0)),"")</f>
        <v>Unassigned</v>
      </c>
      <c r="X993" s="44" t="s">
        <v>36</v>
      </c>
      <c r="Y993" s="39" t="str">
        <f t="array" ref="Y993">IFERROR(INDEX(INDIRECT("'"&amp;VLOOKUP($C993,ModMap!$A$2:$B$21,2,FALSE)&amp;"'!Y:Y"),MATCH($K993,INDIRECT("'"&amp;VLOOKUP($C993,ModMap!$A$2:$B$21,2,FALSE)&amp;"'!$K:$K"),0)),"")</f>
        <v>N/A</v>
      </c>
      <c r="Z993" s="39" t="str">
        <f t="array" ref="Z993">IFERROR(INDEX(INDIRECT("'"&amp;VLOOKUP($C993,ModMap!$A$2:$B$21,2,FALSE)&amp;"'!Z:Z"),MATCH($K993,INDIRECT("'"&amp;VLOOKUP($C993,ModMap!$A$2:$B$21,2,FALSE)&amp;"'!$K:$K"),0)),"")</f>
        <v/>
      </c>
      <c r="AA993" s="44" t="s">
        <v>36</v>
      </c>
      <c r="AB993" s="39" t="str">
        <f t="array" ref="AB993">IFERROR(INDEX(INDIRECT("'"&amp;VLOOKUP($C993,ModMap!$A$2:$B$21,2,FALSE)&amp;"'!AB:AB"),MATCH($K993,INDIRECT("'"&amp;VLOOKUP($C993,ModMap!$A$2:$B$21,2,FALSE)&amp;"'!$K:$K"),0)),"")</f>
        <v>N/A</v>
      </c>
      <c r="AC993" s="39" t="str">
        <f t="array" ref="AC993">IFERROR(INDEX(INDIRECT("'"&amp;VLOOKUP($C993,ModMap!$A$2:$B$21,2,FALSE)&amp;"'!AC:AC"),MATCH($K993,INDIRECT("'"&amp;VLOOKUP($C993,ModMap!$A$2:$B$21,2,FALSE)&amp;"'!$K:$K"),0)),"")</f>
        <v/>
      </c>
      <c r="AD993" s="48" t="s">
        <v>33</v>
      </c>
      <c r="AE993" s="39" t="str">
        <f t="array" ref="AE993">IFERROR(INDEX(INDIRECT("'"&amp;VLOOKUP($C993,ModMap!$A$2:$B$21,2,FALSE)&amp;"'!AE:AE"),MATCH($K993,INDIRECT("'"&amp;VLOOKUP($C993,ModMap!$A$2:$B$21,2,FALSE)&amp;"'!$K:$K"),0)),"")</f>
        <v>Not Started</v>
      </c>
      <c r="AF993" s="39" t="str">
        <f t="array" ref="AF993">IFERROR(INDEX(INDIRECT("'"&amp;VLOOKUP($C993,ModMap!$A$2:$B$21,2,FALSE)&amp;"'!AF:AF"),MATCH($K993,INDIRECT("'"&amp;VLOOKUP($C993,ModMap!$A$2:$B$21,2,FALSE)&amp;"'!$K:$K"),0)),"")</f>
        <v>Unassigned</v>
      </c>
      <c r="AG993" s="44" t="s">
        <v>36</v>
      </c>
      <c r="AH993" s="39" t="str">
        <f t="array" ref="AH993">IFERROR(INDEX(INDIRECT("'"&amp;VLOOKUP($C993,ModMap!$A$2:$B$21,2,FALSE)&amp;"'!AH:AH"),MATCH($K993,INDIRECT("'"&amp;VLOOKUP($C993,ModMap!$A$2:$B$21,2,FALSE)&amp;"'!$K:$K"),0)),"")</f>
        <v>N/A</v>
      </c>
      <c r="AI993" s="39" t="str">
        <f t="array" ref="AI993">IFERROR(INDEX(INDIRECT("'"&amp;VLOOKUP($C993,ModMap!$A$2:$B$21,2,FALSE)&amp;"'!AI:AI"),MATCH($K993,INDIRECT("'"&amp;VLOOKUP($C993,ModMap!$A$2:$B$21,2,FALSE)&amp;"'!$K:$K"),0)),"")</f>
        <v/>
      </c>
      <c r="AJ993" s="44" t="s">
        <v>36</v>
      </c>
      <c r="AK993" s="39" t="str">
        <f t="array" ref="AK993">IFERROR(INDEX(INDIRECT("'"&amp;VLOOKUP($C993,ModMap!$A$2:$B$21,2,FALSE)&amp;"'!AK:AK"),MATCH($K993,INDIRECT("'"&amp;VLOOKUP($C993,ModMap!$A$2:$B$21,2,FALSE)&amp;"'!$K:$K"),0)),"")</f>
        <v>N/A</v>
      </c>
      <c r="AL993" s="39" t="str">
        <f t="array" ref="AL993">IFERROR(INDEX(INDIRECT("'"&amp;VLOOKUP($C993,ModMap!$A$2:$B$21,2,FALSE)&amp;"'!AL:AL"),MATCH($K993,INDIRECT("'"&amp;VLOOKUP($C993,ModMap!$A$2:$B$21,2,FALSE)&amp;"'!$K:$K"),0)),"")</f>
        <v/>
      </c>
      <c r="AM993" s="39">
        <f t="shared" si="1"/>
        <v>2</v>
      </c>
      <c r="AN993" s="39" t="str">
        <f t="shared" si="2"/>
        <v>Not Started</v>
      </c>
      <c r="AO993" s="40" t="str">
        <f t="array" ref="AO993">IFERROR(INDEX(INDIRECT("'"&amp;VLOOKUP($C993,ModMap!$A$2:$B$21,2,FALSE)&amp;"'!AO:AO"),MATCH($K993,INDIRECT("'"&amp;VLOOKUP($C993,ModMap!$A$2:$B$21,2,FALSE)&amp;"'!$K:$K"),0)),"")</f>
        <v/>
      </c>
      <c r="AP993" s="49" t="str">
        <f t="array" ref="AP993">IFERROR(HYPERLINK("#'"&amp;VLOOKUP($C993,ModMap!$A$2:$B$21,2,FALSE)&amp;"'!V"&amp;MATCH($K993,INDIRECT("'"&amp;VLOOKUP($C993,ModMap!$A$2:$B$21,2,FALSE)&amp;"'!$K:$K"),0),"Edit on module sheet"),"")</f>
        <v>Edit on module sheet</v>
      </c>
    </row>
    <row r="994" ht="42.0" customHeight="1">
      <c r="A994" s="50">
        <v>992.0</v>
      </c>
      <c r="B994" s="50">
        <v>992.0</v>
      </c>
      <c r="C994" s="50" t="s">
        <v>139</v>
      </c>
      <c r="D994" s="51" t="s">
        <v>140</v>
      </c>
      <c r="E994" s="31" t="s">
        <v>69</v>
      </c>
      <c r="F994" s="31" t="s">
        <v>1768</v>
      </c>
      <c r="G994" s="51" t="s">
        <v>1769</v>
      </c>
      <c r="H994" s="50" t="s">
        <v>1860</v>
      </c>
      <c r="I994" s="50" t="s">
        <v>1861</v>
      </c>
      <c r="J994" s="51" t="s">
        <v>1862</v>
      </c>
      <c r="K994" s="50" t="s">
        <v>4086</v>
      </c>
      <c r="L994" s="51" t="s">
        <v>4087</v>
      </c>
      <c r="M994" s="48" t="s">
        <v>434</v>
      </c>
      <c r="N994" s="50" t="s">
        <v>1865</v>
      </c>
      <c r="O994" s="50" t="s">
        <v>270</v>
      </c>
      <c r="P994" s="51" t="s">
        <v>1866</v>
      </c>
      <c r="Q994" s="51" t="s">
        <v>1867</v>
      </c>
      <c r="R994" s="50" t="s">
        <v>273</v>
      </c>
      <c r="S994" s="50" t="s">
        <v>69</v>
      </c>
      <c r="T994" s="50" t="str">
        <f t="array" ref="T994">IFERROR(INDEX(INDIRECT("'"&amp;VLOOKUP($C994,ModMap!$A$2:$B$21,2,FALSE)&amp;"'!T:T"),MATCH($K994,INDIRECT("'"&amp;VLOOKUP($C994,ModMap!$A$2:$B$21,2,FALSE)&amp;"'!$K:$K"),0)),"")</f>
        <v>Unassigned</v>
      </c>
      <c r="U994" s="48" t="s">
        <v>33</v>
      </c>
      <c r="V994" s="50" t="str">
        <f t="array" ref="V994">IFERROR(INDEX(INDIRECT("'"&amp;VLOOKUP($C994,ModMap!$A$2:$B$21,2,FALSE)&amp;"'!V:V"),MATCH($K994,INDIRECT("'"&amp;VLOOKUP($C994,ModMap!$A$2:$B$21,2,FALSE)&amp;"'!$K:$K"),0)),"")</f>
        <v>Not Started</v>
      </c>
      <c r="W994" s="50" t="str">
        <f t="array" ref="W994">IFERROR(INDEX(INDIRECT("'"&amp;VLOOKUP($C994,ModMap!$A$2:$B$21,2,FALSE)&amp;"'!W:W"),MATCH($K994,INDIRECT("'"&amp;VLOOKUP($C994,ModMap!$A$2:$B$21,2,FALSE)&amp;"'!$K:$K"),0)),"")</f>
        <v>Unassigned</v>
      </c>
      <c r="X994" s="48" t="s">
        <v>33</v>
      </c>
      <c r="Y994" s="50" t="str">
        <f t="array" ref="Y994">IFERROR(INDEX(INDIRECT("'"&amp;VLOOKUP($C994,ModMap!$A$2:$B$21,2,FALSE)&amp;"'!Y:Y"),MATCH($K994,INDIRECT("'"&amp;VLOOKUP($C994,ModMap!$A$2:$B$21,2,FALSE)&amp;"'!$K:$K"),0)),"")</f>
        <v>Not Started</v>
      </c>
      <c r="Z994" s="50" t="str">
        <f t="array" ref="Z994">IFERROR(INDEX(INDIRECT("'"&amp;VLOOKUP($C994,ModMap!$A$2:$B$21,2,FALSE)&amp;"'!Z:Z"),MATCH($K994,INDIRECT("'"&amp;VLOOKUP($C994,ModMap!$A$2:$B$21,2,FALSE)&amp;"'!$K:$K"),0)),"")</f>
        <v>Unassigned</v>
      </c>
      <c r="AA994" s="44" t="s">
        <v>36</v>
      </c>
      <c r="AB994" s="50" t="str">
        <f t="array" ref="AB994">IFERROR(INDEX(INDIRECT("'"&amp;VLOOKUP($C994,ModMap!$A$2:$B$21,2,FALSE)&amp;"'!AB:AB"),MATCH($K994,INDIRECT("'"&amp;VLOOKUP($C994,ModMap!$A$2:$B$21,2,FALSE)&amp;"'!$K:$K"),0)),"")</f>
        <v>N/A</v>
      </c>
      <c r="AC994" s="50" t="str">
        <f t="array" ref="AC994">IFERROR(INDEX(INDIRECT("'"&amp;VLOOKUP($C994,ModMap!$A$2:$B$21,2,FALSE)&amp;"'!AC:AC"),MATCH($K994,INDIRECT("'"&amp;VLOOKUP($C994,ModMap!$A$2:$B$21,2,FALSE)&amp;"'!$K:$K"),0)),"")</f>
        <v/>
      </c>
      <c r="AD994" s="48" t="s">
        <v>33</v>
      </c>
      <c r="AE994" s="50" t="str">
        <f t="array" ref="AE994">IFERROR(INDEX(INDIRECT("'"&amp;VLOOKUP($C994,ModMap!$A$2:$B$21,2,FALSE)&amp;"'!AE:AE"),MATCH($K994,INDIRECT("'"&amp;VLOOKUP($C994,ModMap!$A$2:$B$21,2,FALSE)&amp;"'!$K:$K"),0)),"")</f>
        <v>Not Started</v>
      </c>
      <c r="AF994" s="50" t="str">
        <f t="array" ref="AF994">IFERROR(INDEX(INDIRECT("'"&amp;VLOOKUP($C994,ModMap!$A$2:$B$21,2,FALSE)&amp;"'!AF:AF"),MATCH($K994,INDIRECT("'"&amp;VLOOKUP($C994,ModMap!$A$2:$B$21,2,FALSE)&amp;"'!$K:$K"),0)),"")</f>
        <v>Unassigned</v>
      </c>
      <c r="AG994" s="44" t="s">
        <v>36</v>
      </c>
      <c r="AH994" s="50" t="str">
        <f t="array" ref="AH994">IFERROR(INDEX(INDIRECT("'"&amp;VLOOKUP($C994,ModMap!$A$2:$B$21,2,FALSE)&amp;"'!AH:AH"),MATCH($K994,INDIRECT("'"&amp;VLOOKUP($C994,ModMap!$A$2:$B$21,2,FALSE)&amp;"'!$K:$K"),0)),"")</f>
        <v>N/A</v>
      </c>
      <c r="AI994" s="50" t="str">
        <f t="array" ref="AI994">IFERROR(INDEX(INDIRECT("'"&amp;VLOOKUP($C994,ModMap!$A$2:$B$21,2,FALSE)&amp;"'!AI:AI"),MATCH($K994,INDIRECT("'"&amp;VLOOKUP($C994,ModMap!$A$2:$B$21,2,FALSE)&amp;"'!$K:$K"),0)),"")</f>
        <v/>
      </c>
      <c r="AJ994" s="44" t="s">
        <v>36</v>
      </c>
      <c r="AK994" s="50" t="str">
        <f t="array" ref="AK994">IFERROR(INDEX(INDIRECT("'"&amp;VLOOKUP($C994,ModMap!$A$2:$B$21,2,FALSE)&amp;"'!AK:AK"),MATCH($K994,INDIRECT("'"&amp;VLOOKUP($C994,ModMap!$A$2:$B$21,2,FALSE)&amp;"'!$K:$K"),0)),"")</f>
        <v>N/A</v>
      </c>
      <c r="AL994" s="50" t="str">
        <f t="array" ref="AL994">IFERROR(INDEX(INDIRECT("'"&amp;VLOOKUP($C994,ModMap!$A$2:$B$21,2,FALSE)&amp;"'!AL:AL"),MATCH($K994,INDIRECT("'"&amp;VLOOKUP($C994,ModMap!$A$2:$B$21,2,FALSE)&amp;"'!$K:$K"),0)),"")</f>
        <v/>
      </c>
      <c r="AM994" s="50">
        <f t="shared" si="1"/>
        <v>3</v>
      </c>
      <c r="AN994" s="50" t="str">
        <f t="shared" si="2"/>
        <v>Not Started</v>
      </c>
      <c r="AO994" s="51" t="str">
        <f t="array" ref="AO994">IFERROR(INDEX(INDIRECT("'"&amp;VLOOKUP($C994,ModMap!$A$2:$B$21,2,FALSE)&amp;"'!AO:AO"),MATCH($K994,INDIRECT("'"&amp;VLOOKUP($C994,ModMap!$A$2:$B$21,2,FALSE)&amp;"'!$K:$K"),0)),"")</f>
        <v/>
      </c>
      <c r="AP994" s="49" t="str">
        <f t="array" ref="AP994">IFERROR(HYPERLINK("#'"&amp;VLOOKUP($C994,ModMap!$A$2:$B$21,2,FALSE)&amp;"'!V"&amp;MATCH($K994,INDIRECT("'"&amp;VLOOKUP($C994,ModMap!$A$2:$B$21,2,FALSE)&amp;"'!$K:$K"),0),"Edit on module sheet"),"")</f>
        <v>Edit on module sheet</v>
      </c>
    </row>
    <row r="995" ht="42.0" customHeight="1">
      <c r="A995" s="39">
        <v>993.0</v>
      </c>
      <c r="B995" s="39">
        <v>993.0</v>
      </c>
      <c r="C995" s="39" t="s">
        <v>139</v>
      </c>
      <c r="D995" s="40" t="s">
        <v>140</v>
      </c>
      <c r="E995" s="31" t="s">
        <v>69</v>
      </c>
      <c r="F995" s="80" t="s">
        <v>3331</v>
      </c>
      <c r="G995" s="40" t="s">
        <v>3334</v>
      </c>
      <c r="H995" s="39" t="s">
        <v>4088</v>
      </c>
      <c r="I995" s="39" t="s">
        <v>3774</v>
      </c>
      <c r="J995" s="40" t="s">
        <v>3775</v>
      </c>
      <c r="K995" s="39" t="s">
        <v>4089</v>
      </c>
      <c r="L995" s="40" t="s">
        <v>4090</v>
      </c>
      <c r="M995" s="48" t="s">
        <v>434</v>
      </c>
      <c r="N995" s="39" t="s">
        <v>69</v>
      </c>
      <c r="O995" s="39" t="s">
        <v>4091</v>
      </c>
      <c r="P995" s="40" t="s">
        <v>3776</v>
      </c>
      <c r="Q995" s="40" t="s">
        <v>4092</v>
      </c>
      <c r="R995" s="39" t="s">
        <v>251</v>
      </c>
      <c r="S995" s="39" t="s">
        <v>69</v>
      </c>
      <c r="T995" s="39" t="str">
        <f t="array" ref="T995">IFERROR(INDEX(INDIRECT("'"&amp;VLOOKUP($C995,ModMap!$A$2:$B$21,2,FALSE)&amp;"'!T:T"),MATCH($K995,INDIRECT("'"&amp;VLOOKUP($C995,ModMap!$A$2:$B$21,2,FALSE)&amp;"'!$K:$K"),0)),"")</f>
        <v>Unassigned</v>
      </c>
      <c r="U995" s="48" t="s">
        <v>33</v>
      </c>
      <c r="V995" s="39" t="str">
        <f t="array" ref="V995">IFERROR(INDEX(INDIRECT("'"&amp;VLOOKUP($C995,ModMap!$A$2:$B$21,2,FALSE)&amp;"'!V:V"),MATCH($K995,INDIRECT("'"&amp;VLOOKUP($C995,ModMap!$A$2:$B$21,2,FALSE)&amp;"'!$K:$K"),0)),"")</f>
        <v>Not Started</v>
      </c>
      <c r="W995" s="39" t="str">
        <f t="array" ref="W995">IFERROR(INDEX(INDIRECT("'"&amp;VLOOKUP($C995,ModMap!$A$2:$B$21,2,FALSE)&amp;"'!W:W"),MATCH($K995,INDIRECT("'"&amp;VLOOKUP($C995,ModMap!$A$2:$B$21,2,FALSE)&amp;"'!$K:$K"),0)),"")</f>
        <v>Unassigned</v>
      </c>
      <c r="X995" s="48" t="s">
        <v>33</v>
      </c>
      <c r="Y995" s="39" t="str">
        <f t="array" ref="Y995">IFERROR(INDEX(INDIRECT("'"&amp;VLOOKUP($C995,ModMap!$A$2:$B$21,2,FALSE)&amp;"'!Y:Y"),MATCH($K995,INDIRECT("'"&amp;VLOOKUP($C995,ModMap!$A$2:$B$21,2,FALSE)&amp;"'!$K:$K"),0)),"")</f>
        <v>Not Started</v>
      </c>
      <c r="Z995" s="39" t="str">
        <f t="array" ref="Z995">IFERROR(INDEX(INDIRECT("'"&amp;VLOOKUP($C995,ModMap!$A$2:$B$21,2,FALSE)&amp;"'!Z:Z"),MATCH($K995,INDIRECT("'"&amp;VLOOKUP($C995,ModMap!$A$2:$B$21,2,FALSE)&amp;"'!$K:$K"),0)),"")</f>
        <v>Unassigned</v>
      </c>
      <c r="AA995" s="44" t="s">
        <v>36</v>
      </c>
      <c r="AB995" s="39" t="str">
        <f t="array" ref="AB995">IFERROR(INDEX(INDIRECT("'"&amp;VLOOKUP($C995,ModMap!$A$2:$B$21,2,FALSE)&amp;"'!AB:AB"),MATCH($K995,INDIRECT("'"&amp;VLOOKUP($C995,ModMap!$A$2:$B$21,2,FALSE)&amp;"'!$K:$K"),0)),"")</f>
        <v>N/A</v>
      </c>
      <c r="AC995" s="39" t="str">
        <f t="array" ref="AC995">IFERROR(INDEX(INDIRECT("'"&amp;VLOOKUP($C995,ModMap!$A$2:$B$21,2,FALSE)&amp;"'!AC:AC"),MATCH($K995,INDIRECT("'"&amp;VLOOKUP($C995,ModMap!$A$2:$B$21,2,FALSE)&amp;"'!$K:$K"),0)),"")</f>
        <v/>
      </c>
      <c r="AD995" s="44" t="s">
        <v>36</v>
      </c>
      <c r="AE995" s="39" t="str">
        <f t="array" ref="AE995">IFERROR(INDEX(INDIRECT("'"&amp;VLOOKUP($C995,ModMap!$A$2:$B$21,2,FALSE)&amp;"'!AE:AE"),MATCH($K995,INDIRECT("'"&amp;VLOOKUP($C995,ModMap!$A$2:$B$21,2,FALSE)&amp;"'!$K:$K"),0)),"")</f>
        <v>N/A</v>
      </c>
      <c r="AF995" s="39" t="str">
        <f t="array" ref="AF995">IFERROR(INDEX(INDIRECT("'"&amp;VLOOKUP($C995,ModMap!$A$2:$B$21,2,FALSE)&amp;"'!AF:AF"),MATCH($K995,INDIRECT("'"&amp;VLOOKUP($C995,ModMap!$A$2:$B$21,2,FALSE)&amp;"'!$K:$K"),0)),"")</f>
        <v/>
      </c>
      <c r="AG995" s="48" t="s">
        <v>33</v>
      </c>
      <c r="AH995" s="39" t="str">
        <f t="array" ref="AH995">IFERROR(INDEX(INDIRECT("'"&amp;VLOOKUP($C995,ModMap!$A$2:$B$21,2,FALSE)&amp;"'!AH:AH"),MATCH($K995,INDIRECT("'"&amp;VLOOKUP($C995,ModMap!$A$2:$B$21,2,FALSE)&amp;"'!$K:$K"),0)),"")</f>
        <v>Not Started</v>
      </c>
      <c r="AI995" s="39" t="str">
        <f t="array" ref="AI995">IFERROR(INDEX(INDIRECT("'"&amp;VLOOKUP($C995,ModMap!$A$2:$B$21,2,FALSE)&amp;"'!AI:AI"),MATCH($K995,INDIRECT("'"&amp;VLOOKUP($C995,ModMap!$A$2:$B$21,2,FALSE)&amp;"'!$K:$K"),0)),"")</f>
        <v>Unassigned</v>
      </c>
      <c r="AJ995" s="44" t="s">
        <v>36</v>
      </c>
      <c r="AK995" s="39" t="str">
        <f t="array" ref="AK995">IFERROR(INDEX(INDIRECT("'"&amp;VLOOKUP($C995,ModMap!$A$2:$B$21,2,FALSE)&amp;"'!AK:AK"),MATCH($K995,INDIRECT("'"&amp;VLOOKUP($C995,ModMap!$A$2:$B$21,2,FALSE)&amp;"'!$K:$K"),0)),"")</f>
        <v>N/A</v>
      </c>
      <c r="AL995" s="39" t="str">
        <f t="array" ref="AL995">IFERROR(INDEX(INDIRECT("'"&amp;VLOOKUP($C995,ModMap!$A$2:$B$21,2,FALSE)&amp;"'!AL:AL"),MATCH($K995,INDIRECT("'"&amp;VLOOKUP($C995,ModMap!$A$2:$B$21,2,FALSE)&amp;"'!$K:$K"),0)),"")</f>
        <v/>
      </c>
      <c r="AM995" s="39">
        <f t="shared" si="1"/>
        <v>3</v>
      </c>
      <c r="AN995" s="39" t="str">
        <f t="shared" si="2"/>
        <v>Not Started</v>
      </c>
      <c r="AO995" s="40" t="str">
        <f t="array" ref="AO995">IFERROR(INDEX(INDIRECT("'"&amp;VLOOKUP($C995,ModMap!$A$2:$B$21,2,FALSE)&amp;"'!AO:AO"),MATCH($K995,INDIRECT("'"&amp;VLOOKUP($C995,ModMap!$A$2:$B$21,2,FALSE)&amp;"'!$K:$K"),0)),"")</f>
        <v/>
      </c>
      <c r="AP995" s="49" t="str">
        <f t="array" ref="AP995">IFERROR(HYPERLINK("#'"&amp;VLOOKUP($C995,ModMap!$A$2:$B$21,2,FALSE)&amp;"'!V"&amp;MATCH($K995,INDIRECT("'"&amp;VLOOKUP($C995,ModMap!$A$2:$B$21,2,FALSE)&amp;"'!$K:$K"),0),"Edit on module sheet"),"")</f>
        <v>Edit on module sheet</v>
      </c>
    </row>
    <row r="996" ht="42.0" customHeight="1">
      <c r="A996" s="50">
        <v>994.0</v>
      </c>
      <c r="B996" s="50">
        <v>994.0</v>
      </c>
      <c r="C996" s="50" t="s">
        <v>139</v>
      </c>
      <c r="D996" s="51" t="s">
        <v>140</v>
      </c>
      <c r="E996" s="31" t="s">
        <v>69</v>
      </c>
      <c r="F996" s="80" t="s">
        <v>3331</v>
      </c>
      <c r="G996" s="51" t="s">
        <v>3334</v>
      </c>
      <c r="H996" s="50" t="s">
        <v>4088</v>
      </c>
      <c r="I996" s="50" t="s">
        <v>3774</v>
      </c>
      <c r="J996" s="51" t="s">
        <v>3775</v>
      </c>
      <c r="K996" s="50" t="s">
        <v>4093</v>
      </c>
      <c r="L996" s="51" t="s">
        <v>4094</v>
      </c>
      <c r="M996" s="48" t="s">
        <v>434</v>
      </c>
      <c r="N996" s="50" t="s">
        <v>69</v>
      </c>
      <c r="O996" s="50" t="s">
        <v>4091</v>
      </c>
      <c r="P996" s="51" t="s">
        <v>3776</v>
      </c>
      <c r="Q996" s="51" t="s">
        <v>4092</v>
      </c>
      <c r="R996" s="50" t="s">
        <v>251</v>
      </c>
      <c r="S996" s="50" t="s">
        <v>69</v>
      </c>
      <c r="T996" s="50" t="str">
        <f t="array" ref="T996">IFERROR(INDEX(INDIRECT("'"&amp;VLOOKUP($C996,ModMap!$A$2:$B$21,2,FALSE)&amp;"'!T:T"),MATCH($K996,INDIRECT("'"&amp;VLOOKUP($C996,ModMap!$A$2:$B$21,2,FALSE)&amp;"'!$K:$K"),0)),"")</f>
        <v>Unassigned</v>
      </c>
      <c r="U996" s="44" t="s">
        <v>36</v>
      </c>
      <c r="V996" s="50" t="str">
        <f t="array" ref="V996">IFERROR(INDEX(INDIRECT("'"&amp;VLOOKUP($C996,ModMap!$A$2:$B$21,2,FALSE)&amp;"'!V:V"),MATCH($K996,INDIRECT("'"&amp;VLOOKUP($C996,ModMap!$A$2:$B$21,2,FALSE)&amp;"'!$K:$K"),0)),"")</f>
        <v>N/A</v>
      </c>
      <c r="W996" s="50" t="str">
        <f t="array" ref="W996">IFERROR(INDEX(INDIRECT("'"&amp;VLOOKUP($C996,ModMap!$A$2:$B$21,2,FALSE)&amp;"'!W:W"),MATCH($K996,INDIRECT("'"&amp;VLOOKUP($C996,ModMap!$A$2:$B$21,2,FALSE)&amp;"'!$K:$K"),0)),"")</f>
        <v/>
      </c>
      <c r="X996" s="44" t="s">
        <v>36</v>
      </c>
      <c r="Y996" s="50" t="str">
        <f t="array" ref="Y996">IFERROR(INDEX(INDIRECT("'"&amp;VLOOKUP($C996,ModMap!$A$2:$B$21,2,FALSE)&amp;"'!Y:Y"),MATCH($K996,INDIRECT("'"&amp;VLOOKUP($C996,ModMap!$A$2:$B$21,2,FALSE)&amp;"'!$K:$K"),0)),"")</f>
        <v>N/A</v>
      </c>
      <c r="Z996" s="50" t="str">
        <f t="array" ref="Z996">IFERROR(INDEX(INDIRECT("'"&amp;VLOOKUP($C996,ModMap!$A$2:$B$21,2,FALSE)&amp;"'!Z:Z"),MATCH($K996,INDIRECT("'"&amp;VLOOKUP($C996,ModMap!$A$2:$B$21,2,FALSE)&amp;"'!$K:$K"),0)),"")</f>
        <v/>
      </c>
      <c r="AA996" s="44" t="s">
        <v>36</v>
      </c>
      <c r="AB996" s="50" t="str">
        <f t="array" ref="AB996">IFERROR(INDEX(INDIRECT("'"&amp;VLOOKUP($C996,ModMap!$A$2:$B$21,2,FALSE)&amp;"'!AB:AB"),MATCH($K996,INDIRECT("'"&amp;VLOOKUP($C996,ModMap!$A$2:$B$21,2,FALSE)&amp;"'!$K:$K"),0)),"")</f>
        <v>N/A</v>
      </c>
      <c r="AC996" s="50" t="str">
        <f t="array" ref="AC996">IFERROR(INDEX(INDIRECT("'"&amp;VLOOKUP($C996,ModMap!$A$2:$B$21,2,FALSE)&amp;"'!AC:AC"),MATCH($K996,INDIRECT("'"&amp;VLOOKUP($C996,ModMap!$A$2:$B$21,2,FALSE)&amp;"'!$K:$K"),0)),"")</f>
        <v/>
      </c>
      <c r="AD996" s="44" t="s">
        <v>36</v>
      </c>
      <c r="AE996" s="50" t="str">
        <f t="array" ref="AE996">IFERROR(INDEX(INDIRECT("'"&amp;VLOOKUP($C996,ModMap!$A$2:$B$21,2,FALSE)&amp;"'!AE:AE"),MATCH($K996,INDIRECT("'"&amp;VLOOKUP($C996,ModMap!$A$2:$B$21,2,FALSE)&amp;"'!$K:$K"),0)),"")</f>
        <v>N/A</v>
      </c>
      <c r="AF996" s="50" t="str">
        <f t="array" ref="AF996">IFERROR(INDEX(INDIRECT("'"&amp;VLOOKUP($C996,ModMap!$A$2:$B$21,2,FALSE)&amp;"'!AF:AF"),MATCH($K996,INDIRECT("'"&amp;VLOOKUP($C996,ModMap!$A$2:$B$21,2,FALSE)&amp;"'!$K:$K"),0)),"")</f>
        <v/>
      </c>
      <c r="AG996" s="48" t="s">
        <v>33</v>
      </c>
      <c r="AH996" s="50" t="str">
        <f t="array" ref="AH996">IFERROR(INDEX(INDIRECT("'"&amp;VLOOKUP($C996,ModMap!$A$2:$B$21,2,FALSE)&amp;"'!AH:AH"),MATCH($K996,INDIRECT("'"&amp;VLOOKUP($C996,ModMap!$A$2:$B$21,2,FALSE)&amp;"'!$K:$K"),0)),"")</f>
        <v>Not Started</v>
      </c>
      <c r="AI996" s="50" t="str">
        <f t="array" ref="AI996">IFERROR(INDEX(INDIRECT("'"&amp;VLOOKUP($C996,ModMap!$A$2:$B$21,2,FALSE)&amp;"'!AI:AI"),MATCH($K996,INDIRECT("'"&amp;VLOOKUP($C996,ModMap!$A$2:$B$21,2,FALSE)&amp;"'!$K:$K"),0)),"")</f>
        <v>Unassigned</v>
      </c>
      <c r="AJ996" s="44" t="s">
        <v>36</v>
      </c>
      <c r="AK996" s="50" t="str">
        <f t="array" ref="AK996">IFERROR(INDEX(INDIRECT("'"&amp;VLOOKUP($C996,ModMap!$A$2:$B$21,2,FALSE)&amp;"'!AK:AK"),MATCH($K996,INDIRECT("'"&amp;VLOOKUP($C996,ModMap!$A$2:$B$21,2,FALSE)&amp;"'!$K:$K"),0)),"")</f>
        <v>N/A</v>
      </c>
      <c r="AL996" s="50" t="str">
        <f t="array" ref="AL996">IFERROR(INDEX(INDIRECT("'"&amp;VLOOKUP($C996,ModMap!$A$2:$B$21,2,FALSE)&amp;"'!AL:AL"),MATCH($K996,INDIRECT("'"&amp;VLOOKUP($C996,ModMap!$A$2:$B$21,2,FALSE)&amp;"'!$K:$K"),0)),"")</f>
        <v/>
      </c>
      <c r="AM996" s="50">
        <f t="shared" si="1"/>
        <v>1</v>
      </c>
      <c r="AN996" s="50" t="str">
        <f t="shared" si="2"/>
        <v>Not Started</v>
      </c>
      <c r="AO996" s="51" t="str">
        <f t="array" ref="AO996">IFERROR(INDEX(INDIRECT("'"&amp;VLOOKUP($C996,ModMap!$A$2:$B$21,2,FALSE)&amp;"'!AO:AO"),MATCH($K996,INDIRECT("'"&amp;VLOOKUP($C996,ModMap!$A$2:$B$21,2,FALSE)&amp;"'!$K:$K"),0)),"")</f>
        <v/>
      </c>
      <c r="AP996" s="49" t="str">
        <f t="array" ref="AP996">IFERROR(HYPERLINK("#'"&amp;VLOOKUP($C996,ModMap!$A$2:$B$21,2,FALSE)&amp;"'!V"&amp;MATCH($K996,INDIRECT("'"&amp;VLOOKUP($C996,ModMap!$A$2:$B$21,2,FALSE)&amp;"'!$K:$K"),0),"Edit on module sheet"),"")</f>
        <v>Edit on module sheet</v>
      </c>
    </row>
    <row r="997" ht="42.0" customHeight="1">
      <c r="A997" s="39">
        <v>995.0</v>
      </c>
      <c r="B997" s="39">
        <v>995.0</v>
      </c>
      <c r="C997" s="39" t="s">
        <v>139</v>
      </c>
      <c r="D997" s="40" t="s">
        <v>140</v>
      </c>
      <c r="E997" s="31" t="s">
        <v>69</v>
      </c>
      <c r="F997" s="80" t="s">
        <v>3331</v>
      </c>
      <c r="G997" s="40" t="s">
        <v>3334</v>
      </c>
      <c r="H997" s="39" t="s">
        <v>4088</v>
      </c>
      <c r="I997" s="39" t="s">
        <v>3774</v>
      </c>
      <c r="J997" s="40" t="s">
        <v>3775</v>
      </c>
      <c r="K997" s="39" t="s">
        <v>4095</v>
      </c>
      <c r="L997" s="40" t="s">
        <v>4096</v>
      </c>
      <c r="M997" s="48" t="s">
        <v>434</v>
      </c>
      <c r="N997" s="39" t="s">
        <v>69</v>
      </c>
      <c r="O997" s="39" t="s">
        <v>4091</v>
      </c>
      <c r="P997" s="40" t="s">
        <v>3776</v>
      </c>
      <c r="Q997" s="40" t="s">
        <v>4092</v>
      </c>
      <c r="R997" s="39" t="s">
        <v>251</v>
      </c>
      <c r="S997" s="39" t="s">
        <v>69</v>
      </c>
      <c r="T997" s="39" t="str">
        <f t="array" ref="T997">IFERROR(INDEX(INDIRECT("'"&amp;VLOOKUP($C997,ModMap!$A$2:$B$21,2,FALSE)&amp;"'!T:T"),MATCH($K997,INDIRECT("'"&amp;VLOOKUP($C997,ModMap!$A$2:$B$21,2,FALSE)&amp;"'!$K:$K"),0)),"")</f>
        <v>Unassigned</v>
      </c>
      <c r="U997" s="44" t="s">
        <v>36</v>
      </c>
      <c r="V997" s="39" t="str">
        <f t="array" ref="V997">IFERROR(INDEX(INDIRECT("'"&amp;VLOOKUP($C997,ModMap!$A$2:$B$21,2,FALSE)&amp;"'!V:V"),MATCH($K997,INDIRECT("'"&amp;VLOOKUP($C997,ModMap!$A$2:$B$21,2,FALSE)&amp;"'!$K:$K"),0)),"")</f>
        <v>N/A</v>
      </c>
      <c r="W997" s="39" t="str">
        <f t="array" ref="W997">IFERROR(INDEX(INDIRECT("'"&amp;VLOOKUP($C997,ModMap!$A$2:$B$21,2,FALSE)&amp;"'!W:W"),MATCH($K997,INDIRECT("'"&amp;VLOOKUP($C997,ModMap!$A$2:$B$21,2,FALSE)&amp;"'!$K:$K"),0)),"")</f>
        <v/>
      </c>
      <c r="X997" s="48" t="s">
        <v>33</v>
      </c>
      <c r="Y997" s="39" t="str">
        <f t="array" ref="Y997">IFERROR(INDEX(INDIRECT("'"&amp;VLOOKUP($C997,ModMap!$A$2:$B$21,2,FALSE)&amp;"'!Y:Y"),MATCH($K997,INDIRECT("'"&amp;VLOOKUP($C997,ModMap!$A$2:$B$21,2,FALSE)&amp;"'!$K:$K"),0)),"")</f>
        <v>Not Started</v>
      </c>
      <c r="Z997" s="39" t="str">
        <f t="array" ref="Z997">IFERROR(INDEX(INDIRECT("'"&amp;VLOOKUP($C997,ModMap!$A$2:$B$21,2,FALSE)&amp;"'!Z:Z"),MATCH($K997,INDIRECT("'"&amp;VLOOKUP($C997,ModMap!$A$2:$B$21,2,FALSE)&amp;"'!$K:$K"),0)),"")</f>
        <v>Unassigned</v>
      </c>
      <c r="AA997" s="44" t="s">
        <v>36</v>
      </c>
      <c r="AB997" s="39" t="str">
        <f t="array" ref="AB997">IFERROR(INDEX(INDIRECT("'"&amp;VLOOKUP($C997,ModMap!$A$2:$B$21,2,FALSE)&amp;"'!AB:AB"),MATCH($K997,INDIRECT("'"&amp;VLOOKUP($C997,ModMap!$A$2:$B$21,2,FALSE)&amp;"'!$K:$K"),0)),"")</f>
        <v>N/A</v>
      </c>
      <c r="AC997" s="39" t="str">
        <f t="array" ref="AC997">IFERROR(INDEX(INDIRECT("'"&amp;VLOOKUP($C997,ModMap!$A$2:$B$21,2,FALSE)&amp;"'!AC:AC"),MATCH($K997,INDIRECT("'"&amp;VLOOKUP($C997,ModMap!$A$2:$B$21,2,FALSE)&amp;"'!$K:$K"),0)),"")</f>
        <v/>
      </c>
      <c r="AD997" s="44" t="s">
        <v>36</v>
      </c>
      <c r="AE997" s="39" t="str">
        <f t="array" ref="AE997">IFERROR(INDEX(INDIRECT("'"&amp;VLOOKUP($C997,ModMap!$A$2:$B$21,2,FALSE)&amp;"'!AE:AE"),MATCH($K997,INDIRECT("'"&amp;VLOOKUP($C997,ModMap!$A$2:$B$21,2,FALSE)&amp;"'!$K:$K"),0)),"")</f>
        <v>N/A</v>
      </c>
      <c r="AF997" s="39" t="str">
        <f t="array" ref="AF997">IFERROR(INDEX(INDIRECT("'"&amp;VLOOKUP($C997,ModMap!$A$2:$B$21,2,FALSE)&amp;"'!AF:AF"),MATCH($K997,INDIRECT("'"&amp;VLOOKUP($C997,ModMap!$A$2:$B$21,2,FALSE)&amp;"'!$K:$K"),0)),"")</f>
        <v/>
      </c>
      <c r="AG997" s="44" t="s">
        <v>36</v>
      </c>
      <c r="AH997" s="39" t="str">
        <f t="array" ref="AH997">IFERROR(INDEX(INDIRECT("'"&amp;VLOOKUP($C997,ModMap!$A$2:$B$21,2,FALSE)&amp;"'!AH:AH"),MATCH($K997,INDIRECT("'"&amp;VLOOKUP($C997,ModMap!$A$2:$B$21,2,FALSE)&amp;"'!$K:$K"),0)),"")</f>
        <v>N/A</v>
      </c>
      <c r="AI997" s="39" t="str">
        <f t="array" ref="AI997">IFERROR(INDEX(INDIRECT("'"&amp;VLOOKUP($C997,ModMap!$A$2:$B$21,2,FALSE)&amp;"'!AI:AI"),MATCH($K997,INDIRECT("'"&amp;VLOOKUP($C997,ModMap!$A$2:$B$21,2,FALSE)&amp;"'!$K:$K"),0)),"")</f>
        <v/>
      </c>
      <c r="AJ997" s="44" t="s">
        <v>36</v>
      </c>
      <c r="AK997" s="39" t="str">
        <f t="array" ref="AK997">IFERROR(INDEX(INDIRECT("'"&amp;VLOOKUP($C997,ModMap!$A$2:$B$21,2,FALSE)&amp;"'!AK:AK"),MATCH($K997,INDIRECT("'"&amp;VLOOKUP($C997,ModMap!$A$2:$B$21,2,FALSE)&amp;"'!$K:$K"),0)),"")</f>
        <v>N/A</v>
      </c>
      <c r="AL997" s="39" t="str">
        <f t="array" ref="AL997">IFERROR(INDEX(INDIRECT("'"&amp;VLOOKUP($C997,ModMap!$A$2:$B$21,2,FALSE)&amp;"'!AL:AL"),MATCH($K997,INDIRECT("'"&amp;VLOOKUP($C997,ModMap!$A$2:$B$21,2,FALSE)&amp;"'!$K:$K"),0)),"")</f>
        <v/>
      </c>
      <c r="AM997" s="39">
        <f t="shared" si="1"/>
        <v>1</v>
      </c>
      <c r="AN997" s="39" t="str">
        <f t="shared" si="2"/>
        <v>Not Started</v>
      </c>
      <c r="AO997" s="40" t="str">
        <f t="array" ref="AO997">IFERROR(INDEX(INDIRECT("'"&amp;VLOOKUP($C997,ModMap!$A$2:$B$21,2,FALSE)&amp;"'!AO:AO"),MATCH($K997,INDIRECT("'"&amp;VLOOKUP($C997,ModMap!$A$2:$B$21,2,FALSE)&amp;"'!$K:$K"),0)),"")</f>
        <v/>
      </c>
      <c r="AP997" s="49" t="str">
        <f t="array" ref="AP997">IFERROR(HYPERLINK("#'"&amp;VLOOKUP($C997,ModMap!$A$2:$B$21,2,FALSE)&amp;"'!V"&amp;MATCH($K997,INDIRECT("'"&amp;VLOOKUP($C997,ModMap!$A$2:$B$21,2,FALSE)&amp;"'!$K:$K"),0),"Edit on module sheet"),"")</f>
        <v>Edit on module sheet</v>
      </c>
    </row>
    <row r="998" ht="42.0" customHeight="1">
      <c r="A998" s="50">
        <v>996.0</v>
      </c>
      <c r="B998" s="50">
        <v>996.0</v>
      </c>
      <c r="C998" s="50" t="s">
        <v>139</v>
      </c>
      <c r="D998" s="51" t="s">
        <v>140</v>
      </c>
      <c r="E998" s="31" t="s">
        <v>69</v>
      </c>
      <c r="F998" s="80" t="s">
        <v>3331</v>
      </c>
      <c r="G998" s="51" t="s">
        <v>3334</v>
      </c>
      <c r="H998" s="50" t="s">
        <v>4097</v>
      </c>
      <c r="I998" s="50" t="s">
        <v>3781</v>
      </c>
      <c r="J998" s="51" t="s">
        <v>3782</v>
      </c>
      <c r="K998" s="50" t="s">
        <v>4098</v>
      </c>
      <c r="L998" s="51" t="s">
        <v>4099</v>
      </c>
      <c r="M998" s="48" t="s">
        <v>434</v>
      </c>
      <c r="N998" s="50" t="s">
        <v>69</v>
      </c>
      <c r="O998" s="50" t="s">
        <v>4100</v>
      </c>
      <c r="P998" s="51" t="s">
        <v>3783</v>
      </c>
      <c r="Q998" s="51" t="s">
        <v>4101</v>
      </c>
      <c r="R998" s="50" t="s">
        <v>4102</v>
      </c>
      <c r="S998" s="50" t="s">
        <v>69</v>
      </c>
      <c r="T998" s="50" t="str">
        <f t="array" ref="T998">IFERROR(INDEX(INDIRECT("'"&amp;VLOOKUP($C998,ModMap!$A$2:$B$21,2,FALSE)&amp;"'!T:T"),MATCH($K998,INDIRECT("'"&amp;VLOOKUP($C998,ModMap!$A$2:$B$21,2,FALSE)&amp;"'!$K:$K"),0)),"")</f>
        <v>Unassigned</v>
      </c>
      <c r="U998" s="44" t="s">
        <v>36</v>
      </c>
      <c r="V998" s="50" t="str">
        <f t="array" ref="V998">IFERROR(INDEX(INDIRECT("'"&amp;VLOOKUP($C998,ModMap!$A$2:$B$21,2,FALSE)&amp;"'!V:V"),MATCH($K998,INDIRECT("'"&amp;VLOOKUP($C998,ModMap!$A$2:$B$21,2,FALSE)&amp;"'!$K:$K"),0)),"")</f>
        <v>N/A</v>
      </c>
      <c r="W998" s="50" t="str">
        <f t="array" ref="W998">IFERROR(INDEX(INDIRECT("'"&amp;VLOOKUP($C998,ModMap!$A$2:$B$21,2,FALSE)&amp;"'!W:W"),MATCH($K998,INDIRECT("'"&amp;VLOOKUP($C998,ModMap!$A$2:$B$21,2,FALSE)&amp;"'!$K:$K"),0)),"")</f>
        <v/>
      </c>
      <c r="X998" s="44" t="s">
        <v>36</v>
      </c>
      <c r="Y998" s="50" t="str">
        <f t="array" ref="Y998">IFERROR(INDEX(INDIRECT("'"&amp;VLOOKUP($C998,ModMap!$A$2:$B$21,2,FALSE)&amp;"'!Y:Y"),MATCH($K998,INDIRECT("'"&amp;VLOOKUP($C998,ModMap!$A$2:$B$21,2,FALSE)&amp;"'!$K:$K"),0)),"")</f>
        <v>N/A</v>
      </c>
      <c r="Z998" s="50" t="str">
        <f t="array" ref="Z998">IFERROR(INDEX(INDIRECT("'"&amp;VLOOKUP($C998,ModMap!$A$2:$B$21,2,FALSE)&amp;"'!Z:Z"),MATCH($K998,INDIRECT("'"&amp;VLOOKUP($C998,ModMap!$A$2:$B$21,2,FALSE)&amp;"'!$K:$K"),0)),"")</f>
        <v/>
      </c>
      <c r="AA998" s="44" t="s">
        <v>36</v>
      </c>
      <c r="AB998" s="50" t="str">
        <f t="array" ref="AB998">IFERROR(INDEX(INDIRECT("'"&amp;VLOOKUP($C998,ModMap!$A$2:$B$21,2,FALSE)&amp;"'!AB:AB"),MATCH($K998,INDIRECT("'"&amp;VLOOKUP($C998,ModMap!$A$2:$B$21,2,FALSE)&amp;"'!$K:$K"),0)),"")</f>
        <v>N/A</v>
      </c>
      <c r="AC998" s="50" t="str">
        <f t="array" ref="AC998">IFERROR(INDEX(INDIRECT("'"&amp;VLOOKUP($C998,ModMap!$A$2:$B$21,2,FALSE)&amp;"'!AC:AC"),MATCH($K998,INDIRECT("'"&amp;VLOOKUP($C998,ModMap!$A$2:$B$21,2,FALSE)&amp;"'!$K:$K"),0)),"")</f>
        <v/>
      </c>
      <c r="AD998" s="44" t="s">
        <v>36</v>
      </c>
      <c r="AE998" s="50" t="str">
        <f t="array" ref="AE998">IFERROR(INDEX(INDIRECT("'"&amp;VLOOKUP($C998,ModMap!$A$2:$B$21,2,FALSE)&amp;"'!AE:AE"),MATCH($K998,INDIRECT("'"&amp;VLOOKUP($C998,ModMap!$A$2:$B$21,2,FALSE)&amp;"'!$K:$K"),0)),"")</f>
        <v>N/A</v>
      </c>
      <c r="AF998" s="50" t="str">
        <f t="array" ref="AF998">IFERROR(INDEX(INDIRECT("'"&amp;VLOOKUP($C998,ModMap!$A$2:$B$21,2,FALSE)&amp;"'!AF:AF"),MATCH($K998,INDIRECT("'"&amp;VLOOKUP($C998,ModMap!$A$2:$B$21,2,FALSE)&amp;"'!$K:$K"),0)),"")</f>
        <v/>
      </c>
      <c r="AG998" s="44" t="s">
        <v>36</v>
      </c>
      <c r="AH998" s="50" t="str">
        <f t="array" ref="AH998">IFERROR(INDEX(INDIRECT("'"&amp;VLOOKUP($C998,ModMap!$A$2:$B$21,2,FALSE)&amp;"'!AH:AH"),MATCH($K998,INDIRECT("'"&amp;VLOOKUP($C998,ModMap!$A$2:$B$21,2,FALSE)&amp;"'!$K:$K"),0)),"")</f>
        <v>N/A</v>
      </c>
      <c r="AI998" s="50" t="str">
        <f t="array" ref="AI998">IFERROR(INDEX(INDIRECT("'"&amp;VLOOKUP($C998,ModMap!$A$2:$B$21,2,FALSE)&amp;"'!AI:AI"),MATCH($K998,INDIRECT("'"&amp;VLOOKUP($C998,ModMap!$A$2:$B$21,2,FALSE)&amp;"'!$K:$K"),0)),"")</f>
        <v/>
      </c>
      <c r="AJ998" s="44" t="s">
        <v>36</v>
      </c>
      <c r="AK998" s="50" t="str">
        <f t="array" ref="AK998">IFERROR(INDEX(INDIRECT("'"&amp;VLOOKUP($C998,ModMap!$A$2:$B$21,2,FALSE)&amp;"'!AK:AK"),MATCH($K998,INDIRECT("'"&amp;VLOOKUP($C998,ModMap!$A$2:$B$21,2,FALSE)&amp;"'!$K:$K"),0)),"")</f>
        <v>N/A</v>
      </c>
      <c r="AL998" s="50" t="str">
        <f t="array" ref="AL998">IFERROR(INDEX(INDIRECT("'"&amp;VLOOKUP($C998,ModMap!$A$2:$B$21,2,FALSE)&amp;"'!AL:AL"),MATCH($K998,INDIRECT("'"&amp;VLOOKUP($C998,ModMap!$A$2:$B$21,2,FALSE)&amp;"'!$K:$K"),0)),"")</f>
        <v/>
      </c>
      <c r="AM998" s="50">
        <f t="shared" si="1"/>
        <v>0</v>
      </c>
      <c r="AN998" s="50" t="str">
        <f t="shared" si="2"/>
        <v>N/A</v>
      </c>
      <c r="AO998" s="51" t="str">
        <f t="array" ref="AO998">IFERROR(INDEX(INDIRECT("'"&amp;VLOOKUP($C998,ModMap!$A$2:$B$21,2,FALSE)&amp;"'!AO:AO"),MATCH($K998,INDIRECT("'"&amp;VLOOKUP($C998,ModMap!$A$2:$B$21,2,FALSE)&amp;"'!$K:$K"),0)),"")</f>
        <v/>
      </c>
      <c r="AP998" s="49" t="str">
        <f t="array" ref="AP998">IFERROR(HYPERLINK("#'"&amp;VLOOKUP($C998,ModMap!$A$2:$B$21,2,FALSE)&amp;"'!V"&amp;MATCH($K998,INDIRECT("'"&amp;VLOOKUP($C998,ModMap!$A$2:$B$21,2,FALSE)&amp;"'!$K:$K"),0),"Edit on module sheet"),"")</f>
        <v>Edit on module sheet</v>
      </c>
    </row>
    <row r="999" ht="42.0" customHeight="1">
      <c r="A999" s="39">
        <v>997.0</v>
      </c>
      <c r="B999" s="39">
        <v>997.0</v>
      </c>
      <c r="C999" s="39" t="s">
        <v>139</v>
      </c>
      <c r="D999" s="40" t="s">
        <v>140</v>
      </c>
      <c r="E999" s="31" t="s">
        <v>69</v>
      </c>
      <c r="F999" s="80" t="s">
        <v>3331</v>
      </c>
      <c r="G999" s="40" t="s">
        <v>3334</v>
      </c>
      <c r="H999" s="39" t="s">
        <v>4097</v>
      </c>
      <c r="I999" s="39" t="s">
        <v>3781</v>
      </c>
      <c r="J999" s="40" t="s">
        <v>3782</v>
      </c>
      <c r="K999" s="39" t="s">
        <v>4103</v>
      </c>
      <c r="L999" s="40" t="s">
        <v>4104</v>
      </c>
      <c r="M999" s="48" t="s">
        <v>434</v>
      </c>
      <c r="N999" s="39" t="s">
        <v>69</v>
      </c>
      <c r="O999" s="39" t="s">
        <v>4100</v>
      </c>
      <c r="P999" s="40" t="s">
        <v>3783</v>
      </c>
      <c r="Q999" s="40" t="s">
        <v>4101</v>
      </c>
      <c r="R999" s="39" t="s">
        <v>4102</v>
      </c>
      <c r="S999" s="39" t="s">
        <v>69</v>
      </c>
      <c r="T999" s="39" t="str">
        <f t="array" ref="T999">IFERROR(INDEX(INDIRECT("'"&amp;VLOOKUP($C999,ModMap!$A$2:$B$21,2,FALSE)&amp;"'!T:T"),MATCH($K999,INDIRECT("'"&amp;VLOOKUP($C999,ModMap!$A$2:$B$21,2,FALSE)&amp;"'!$K:$K"),0)),"")</f>
        <v>Unassigned</v>
      </c>
      <c r="U999" s="48" t="s">
        <v>33</v>
      </c>
      <c r="V999" s="39" t="str">
        <f t="array" ref="V999">IFERROR(INDEX(INDIRECT("'"&amp;VLOOKUP($C999,ModMap!$A$2:$B$21,2,FALSE)&amp;"'!V:V"),MATCH($K999,INDIRECT("'"&amp;VLOOKUP($C999,ModMap!$A$2:$B$21,2,FALSE)&amp;"'!$K:$K"),0)),"")</f>
        <v>Not Started</v>
      </c>
      <c r="W999" s="39" t="str">
        <f t="array" ref="W999">IFERROR(INDEX(INDIRECT("'"&amp;VLOOKUP($C999,ModMap!$A$2:$B$21,2,FALSE)&amp;"'!W:W"),MATCH($K999,INDIRECT("'"&amp;VLOOKUP($C999,ModMap!$A$2:$B$21,2,FALSE)&amp;"'!$K:$K"),0)),"")</f>
        <v>Unassigned</v>
      </c>
      <c r="X999" s="44" t="s">
        <v>36</v>
      </c>
      <c r="Y999" s="39" t="str">
        <f t="array" ref="Y999">IFERROR(INDEX(INDIRECT("'"&amp;VLOOKUP($C999,ModMap!$A$2:$B$21,2,FALSE)&amp;"'!Y:Y"),MATCH($K999,INDIRECT("'"&amp;VLOOKUP($C999,ModMap!$A$2:$B$21,2,FALSE)&amp;"'!$K:$K"),0)),"")</f>
        <v>N/A</v>
      </c>
      <c r="Z999" s="39" t="str">
        <f t="array" ref="Z999">IFERROR(INDEX(INDIRECT("'"&amp;VLOOKUP($C999,ModMap!$A$2:$B$21,2,FALSE)&amp;"'!Z:Z"),MATCH($K999,INDIRECT("'"&amp;VLOOKUP($C999,ModMap!$A$2:$B$21,2,FALSE)&amp;"'!$K:$K"),0)),"")</f>
        <v/>
      </c>
      <c r="AA999" s="44" t="s">
        <v>36</v>
      </c>
      <c r="AB999" s="39" t="str">
        <f t="array" ref="AB999">IFERROR(INDEX(INDIRECT("'"&amp;VLOOKUP($C999,ModMap!$A$2:$B$21,2,FALSE)&amp;"'!AB:AB"),MATCH($K999,INDIRECT("'"&amp;VLOOKUP($C999,ModMap!$A$2:$B$21,2,FALSE)&amp;"'!$K:$K"),0)),"")</f>
        <v>N/A</v>
      </c>
      <c r="AC999" s="39" t="str">
        <f t="array" ref="AC999">IFERROR(INDEX(INDIRECT("'"&amp;VLOOKUP($C999,ModMap!$A$2:$B$21,2,FALSE)&amp;"'!AC:AC"),MATCH($K999,INDIRECT("'"&amp;VLOOKUP($C999,ModMap!$A$2:$B$21,2,FALSE)&amp;"'!$K:$K"),0)),"")</f>
        <v/>
      </c>
      <c r="AD999" s="44" t="s">
        <v>36</v>
      </c>
      <c r="AE999" s="39" t="str">
        <f t="array" ref="AE999">IFERROR(INDEX(INDIRECT("'"&amp;VLOOKUP($C999,ModMap!$A$2:$B$21,2,FALSE)&amp;"'!AE:AE"),MATCH($K999,INDIRECT("'"&amp;VLOOKUP($C999,ModMap!$A$2:$B$21,2,FALSE)&amp;"'!$K:$K"),0)),"")</f>
        <v>N/A</v>
      </c>
      <c r="AF999" s="39" t="str">
        <f t="array" ref="AF999">IFERROR(INDEX(INDIRECT("'"&amp;VLOOKUP($C999,ModMap!$A$2:$B$21,2,FALSE)&amp;"'!AF:AF"),MATCH($K999,INDIRECT("'"&amp;VLOOKUP($C999,ModMap!$A$2:$B$21,2,FALSE)&amp;"'!$K:$K"),0)),"")</f>
        <v/>
      </c>
      <c r="AG999" s="44" t="s">
        <v>36</v>
      </c>
      <c r="AH999" s="39" t="str">
        <f t="array" ref="AH999">IFERROR(INDEX(INDIRECT("'"&amp;VLOOKUP($C999,ModMap!$A$2:$B$21,2,FALSE)&amp;"'!AH:AH"),MATCH($K999,INDIRECT("'"&amp;VLOOKUP($C999,ModMap!$A$2:$B$21,2,FALSE)&amp;"'!$K:$K"),0)),"")</f>
        <v>N/A</v>
      </c>
      <c r="AI999" s="39" t="str">
        <f t="array" ref="AI999">IFERROR(INDEX(INDIRECT("'"&amp;VLOOKUP($C999,ModMap!$A$2:$B$21,2,FALSE)&amp;"'!AI:AI"),MATCH($K999,INDIRECT("'"&amp;VLOOKUP($C999,ModMap!$A$2:$B$21,2,FALSE)&amp;"'!$K:$K"),0)),"")</f>
        <v/>
      </c>
      <c r="AJ999" s="44" t="s">
        <v>36</v>
      </c>
      <c r="AK999" s="39" t="str">
        <f t="array" ref="AK999">IFERROR(INDEX(INDIRECT("'"&amp;VLOOKUP($C999,ModMap!$A$2:$B$21,2,FALSE)&amp;"'!AK:AK"),MATCH($K999,INDIRECT("'"&amp;VLOOKUP($C999,ModMap!$A$2:$B$21,2,FALSE)&amp;"'!$K:$K"),0)),"")</f>
        <v>N/A</v>
      </c>
      <c r="AL999" s="39" t="str">
        <f t="array" ref="AL999">IFERROR(INDEX(INDIRECT("'"&amp;VLOOKUP($C999,ModMap!$A$2:$B$21,2,FALSE)&amp;"'!AL:AL"),MATCH($K999,INDIRECT("'"&amp;VLOOKUP($C999,ModMap!$A$2:$B$21,2,FALSE)&amp;"'!$K:$K"),0)),"")</f>
        <v/>
      </c>
      <c r="AM999" s="39">
        <f t="shared" si="1"/>
        <v>1</v>
      </c>
      <c r="AN999" s="39" t="str">
        <f t="shared" si="2"/>
        <v>Not Started</v>
      </c>
      <c r="AO999" s="40" t="str">
        <f t="array" ref="AO999">IFERROR(INDEX(INDIRECT("'"&amp;VLOOKUP($C999,ModMap!$A$2:$B$21,2,FALSE)&amp;"'!AO:AO"),MATCH($K999,INDIRECT("'"&amp;VLOOKUP($C999,ModMap!$A$2:$B$21,2,FALSE)&amp;"'!$K:$K"),0)),"")</f>
        <v/>
      </c>
      <c r="AP999" s="49" t="str">
        <f t="array" ref="AP999">IFERROR(HYPERLINK("#'"&amp;VLOOKUP($C999,ModMap!$A$2:$B$21,2,FALSE)&amp;"'!V"&amp;MATCH($K999,INDIRECT("'"&amp;VLOOKUP($C999,ModMap!$A$2:$B$21,2,FALSE)&amp;"'!$K:$K"),0),"Edit on module sheet"),"")</f>
        <v>Edit on module sheet</v>
      </c>
    </row>
    <row r="1000" ht="42.0" customHeight="1">
      <c r="A1000" s="50">
        <v>998.0</v>
      </c>
      <c r="B1000" s="50">
        <v>998.0</v>
      </c>
      <c r="C1000" s="50" t="s">
        <v>139</v>
      </c>
      <c r="D1000" s="51" t="s">
        <v>140</v>
      </c>
      <c r="E1000" s="28" t="s">
        <v>48</v>
      </c>
      <c r="F1000" s="80" t="s">
        <v>3331</v>
      </c>
      <c r="G1000" s="51" t="s">
        <v>3334</v>
      </c>
      <c r="H1000" s="50" t="s">
        <v>3335</v>
      </c>
      <c r="I1000" s="50" t="s">
        <v>3336</v>
      </c>
      <c r="J1000" s="51" t="s">
        <v>3337</v>
      </c>
      <c r="K1000" s="50" t="s">
        <v>3338</v>
      </c>
      <c r="L1000" s="51" t="s">
        <v>3339</v>
      </c>
      <c r="M1000" s="56" t="s">
        <v>217</v>
      </c>
      <c r="N1000" s="50" t="s">
        <v>3340</v>
      </c>
      <c r="O1000" s="50" t="s">
        <v>3341</v>
      </c>
      <c r="P1000" s="51" t="s">
        <v>3342</v>
      </c>
      <c r="Q1000" s="51" t="s">
        <v>3343</v>
      </c>
      <c r="R1000" s="50" t="s">
        <v>251</v>
      </c>
      <c r="S1000" s="50" t="s">
        <v>218</v>
      </c>
      <c r="T1000" s="50" t="str">
        <f t="array" ref="T1000">IFERROR(INDEX(INDIRECT("'"&amp;VLOOKUP($C1000,ModMap!$A$2:$B$21,2,FALSE)&amp;"'!T:T"),MATCH($K1000,INDIRECT("'"&amp;VLOOKUP($C1000,ModMap!$A$2:$B$21,2,FALSE)&amp;"'!$K:$K"),0)),"")</f>
        <v>Unassigned</v>
      </c>
      <c r="U1000" s="44" t="s">
        <v>36</v>
      </c>
      <c r="V1000" s="50" t="str">
        <f t="array" ref="V1000">IFERROR(INDEX(INDIRECT("'"&amp;VLOOKUP($C1000,ModMap!$A$2:$B$21,2,FALSE)&amp;"'!V:V"),MATCH($K1000,INDIRECT("'"&amp;VLOOKUP($C1000,ModMap!$A$2:$B$21,2,FALSE)&amp;"'!$K:$K"),0)),"")</f>
        <v>N/A</v>
      </c>
      <c r="W1000" s="50" t="str">
        <f t="array" ref="W1000">IFERROR(INDEX(INDIRECT("'"&amp;VLOOKUP($C1000,ModMap!$A$2:$B$21,2,FALSE)&amp;"'!W:W"),MATCH($K1000,INDIRECT("'"&amp;VLOOKUP($C1000,ModMap!$A$2:$B$21,2,FALSE)&amp;"'!$K:$K"),0)),"")</f>
        <v/>
      </c>
      <c r="X1000" s="48" t="s">
        <v>33</v>
      </c>
      <c r="Y1000" s="50" t="str">
        <f t="array" ref="Y1000">IFERROR(INDEX(INDIRECT("'"&amp;VLOOKUP($C1000,ModMap!$A$2:$B$21,2,FALSE)&amp;"'!Y:Y"),MATCH($K1000,INDIRECT("'"&amp;VLOOKUP($C1000,ModMap!$A$2:$B$21,2,FALSE)&amp;"'!$K:$K"),0)),"")</f>
        <v>Not Started</v>
      </c>
      <c r="Z1000" s="50" t="str">
        <f t="array" ref="Z1000">IFERROR(INDEX(INDIRECT("'"&amp;VLOOKUP($C1000,ModMap!$A$2:$B$21,2,FALSE)&amp;"'!Z:Z"),MATCH($K1000,INDIRECT("'"&amp;VLOOKUP($C1000,ModMap!$A$2:$B$21,2,FALSE)&amp;"'!$K:$K"),0)),"")</f>
        <v>Unassigned</v>
      </c>
      <c r="AA1000" s="44" t="s">
        <v>36</v>
      </c>
      <c r="AB1000" s="50" t="str">
        <f t="array" ref="AB1000">IFERROR(INDEX(INDIRECT("'"&amp;VLOOKUP($C1000,ModMap!$A$2:$B$21,2,FALSE)&amp;"'!AB:AB"),MATCH($K1000,INDIRECT("'"&amp;VLOOKUP($C1000,ModMap!$A$2:$B$21,2,FALSE)&amp;"'!$K:$K"),0)),"")</f>
        <v>N/A</v>
      </c>
      <c r="AC1000" s="50" t="str">
        <f t="array" ref="AC1000">IFERROR(INDEX(INDIRECT("'"&amp;VLOOKUP($C1000,ModMap!$A$2:$B$21,2,FALSE)&amp;"'!AC:AC"),MATCH($K1000,INDIRECT("'"&amp;VLOOKUP($C1000,ModMap!$A$2:$B$21,2,FALSE)&amp;"'!$K:$K"),0)),"")</f>
        <v/>
      </c>
      <c r="AD1000" s="44" t="s">
        <v>36</v>
      </c>
      <c r="AE1000" s="50" t="str">
        <f t="array" ref="AE1000">IFERROR(INDEX(INDIRECT("'"&amp;VLOOKUP($C1000,ModMap!$A$2:$B$21,2,FALSE)&amp;"'!AE:AE"),MATCH($K1000,INDIRECT("'"&amp;VLOOKUP($C1000,ModMap!$A$2:$B$21,2,FALSE)&amp;"'!$K:$K"),0)),"")</f>
        <v>N/A</v>
      </c>
      <c r="AF1000" s="50" t="str">
        <f t="array" ref="AF1000">IFERROR(INDEX(INDIRECT("'"&amp;VLOOKUP($C1000,ModMap!$A$2:$B$21,2,FALSE)&amp;"'!AF:AF"),MATCH($K1000,INDIRECT("'"&amp;VLOOKUP($C1000,ModMap!$A$2:$B$21,2,FALSE)&amp;"'!$K:$K"),0)),"")</f>
        <v/>
      </c>
      <c r="AG1000" s="44" t="s">
        <v>36</v>
      </c>
      <c r="AH1000" s="50" t="str">
        <f t="array" ref="AH1000">IFERROR(INDEX(INDIRECT("'"&amp;VLOOKUP($C1000,ModMap!$A$2:$B$21,2,FALSE)&amp;"'!AH:AH"),MATCH($K1000,INDIRECT("'"&amp;VLOOKUP($C1000,ModMap!$A$2:$B$21,2,FALSE)&amp;"'!$K:$K"),0)),"")</f>
        <v>N/A</v>
      </c>
      <c r="AI1000" s="50" t="str">
        <f t="array" ref="AI1000">IFERROR(INDEX(INDIRECT("'"&amp;VLOOKUP($C1000,ModMap!$A$2:$B$21,2,FALSE)&amp;"'!AI:AI"),MATCH($K1000,INDIRECT("'"&amp;VLOOKUP($C1000,ModMap!$A$2:$B$21,2,FALSE)&amp;"'!$K:$K"),0)),"")</f>
        <v/>
      </c>
      <c r="AJ1000" s="44" t="s">
        <v>36</v>
      </c>
      <c r="AK1000" s="50" t="str">
        <f t="array" ref="AK1000">IFERROR(INDEX(INDIRECT("'"&amp;VLOOKUP($C1000,ModMap!$A$2:$B$21,2,FALSE)&amp;"'!AK:AK"),MATCH($K1000,INDIRECT("'"&amp;VLOOKUP($C1000,ModMap!$A$2:$B$21,2,FALSE)&amp;"'!$K:$K"),0)),"")</f>
        <v>N/A</v>
      </c>
      <c r="AL1000" s="50" t="str">
        <f t="array" ref="AL1000">IFERROR(INDEX(INDIRECT("'"&amp;VLOOKUP($C1000,ModMap!$A$2:$B$21,2,FALSE)&amp;"'!AL:AL"),MATCH($K1000,INDIRECT("'"&amp;VLOOKUP($C1000,ModMap!$A$2:$B$21,2,FALSE)&amp;"'!$K:$K"),0)),"")</f>
        <v/>
      </c>
      <c r="AM1000" s="50">
        <f t="shared" si="1"/>
        <v>1</v>
      </c>
      <c r="AN1000" s="50" t="str">
        <f t="shared" si="2"/>
        <v>Not Started</v>
      </c>
      <c r="AO1000" s="51" t="str">
        <f t="array" ref="AO1000">IFERROR(INDEX(INDIRECT("'"&amp;VLOOKUP($C1000,ModMap!$A$2:$B$21,2,FALSE)&amp;"'!AO:AO"),MATCH($K1000,INDIRECT("'"&amp;VLOOKUP($C1000,ModMap!$A$2:$B$21,2,FALSE)&amp;"'!$K:$K"),0)),"")</f>
        <v/>
      </c>
      <c r="AP1000" s="49" t="str">
        <f t="array" ref="AP1000">IFERROR(HYPERLINK("#'"&amp;VLOOKUP($C1000,ModMap!$A$2:$B$21,2,FALSE)&amp;"'!V"&amp;MATCH($K1000,INDIRECT("'"&amp;VLOOKUP($C1000,ModMap!$A$2:$B$21,2,FALSE)&amp;"'!$K:$K"),0),"Edit on module sheet"),"")</f>
        <v>Edit on module sheet</v>
      </c>
    </row>
    <row r="1001" ht="42.0" customHeight="1">
      <c r="A1001" s="39">
        <v>999.0</v>
      </c>
      <c r="B1001" s="39">
        <v>999.0</v>
      </c>
      <c r="C1001" s="39" t="s">
        <v>139</v>
      </c>
      <c r="D1001" s="40" t="s">
        <v>140</v>
      </c>
      <c r="E1001" s="31" t="s">
        <v>69</v>
      </c>
      <c r="F1001" s="80" t="s">
        <v>3331</v>
      </c>
      <c r="G1001" s="40" t="s">
        <v>3334</v>
      </c>
      <c r="H1001" s="39" t="s">
        <v>3335</v>
      </c>
      <c r="I1001" s="39" t="s">
        <v>3336</v>
      </c>
      <c r="J1001" s="40" t="s">
        <v>3337</v>
      </c>
      <c r="K1001" s="39" t="s">
        <v>4105</v>
      </c>
      <c r="L1001" s="40" t="s">
        <v>4106</v>
      </c>
      <c r="M1001" s="48" t="s">
        <v>434</v>
      </c>
      <c r="N1001" s="39" t="s">
        <v>3340</v>
      </c>
      <c r="O1001" s="39" t="s">
        <v>3341</v>
      </c>
      <c r="P1001" s="40" t="s">
        <v>3342</v>
      </c>
      <c r="Q1001" s="40" t="s">
        <v>3343</v>
      </c>
      <c r="R1001" s="39" t="s">
        <v>251</v>
      </c>
      <c r="S1001" s="39" t="s">
        <v>69</v>
      </c>
      <c r="T1001" s="39" t="str">
        <f t="array" ref="T1001">IFERROR(INDEX(INDIRECT("'"&amp;VLOOKUP($C1001,ModMap!$A$2:$B$21,2,FALSE)&amp;"'!T:T"),MATCH($K1001,INDIRECT("'"&amp;VLOOKUP($C1001,ModMap!$A$2:$B$21,2,FALSE)&amp;"'!$K:$K"),0)),"")</f>
        <v>Unassigned</v>
      </c>
      <c r="U1001" s="44" t="s">
        <v>36</v>
      </c>
      <c r="V1001" s="39" t="str">
        <f t="array" ref="V1001">IFERROR(INDEX(INDIRECT("'"&amp;VLOOKUP($C1001,ModMap!$A$2:$B$21,2,FALSE)&amp;"'!V:V"),MATCH($K1001,INDIRECT("'"&amp;VLOOKUP($C1001,ModMap!$A$2:$B$21,2,FALSE)&amp;"'!$K:$K"),0)),"")</f>
        <v>N/A</v>
      </c>
      <c r="W1001" s="39" t="str">
        <f t="array" ref="W1001">IFERROR(INDEX(INDIRECT("'"&amp;VLOOKUP($C1001,ModMap!$A$2:$B$21,2,FALSE)&amp;"'!W:W"),MATCH($K1001,INDIRECT("'"&amp;VLOOKUP($C1001,ModMap!$A$2:$B$21,2,FALSE)&amp;"'!$K:$K"),0)),"")</f>
        <v/>
      </c>
      <c r="X1001" s="48" t="s">
        <v>33</v>
      </c>
      <c r="Y1001" s="39" t="str">
        <f t="array" ref="Y1001">IFERROR(INDEX(INDIRECT("'"&amp;VLOOKUP($C1001,ModMap!$A$2:$B$21,2,FALSE)&amp;"'!Y:Y"),MATCH($K1001,INDIRECT("'"&amp;VLOOKUP($C1001,ModMap!$A$2:$B$21,2,FALSE)&amp;"'!$K:$K"),0)),"")</f>
        <v>Not Started</v>
      </c>
      <c r="Z1001" s="39" t="str">
        <f t="array" ref="Z1001">IFERROR(INDEX(INDIRECT("'"&amp;VLOOKUP($C1001,ModMap!$A$2:$B$21,2,FALSE)&amp;"'!Z:Z"),MATCH($K1001,INDIRECT("'"&amp;VLOOKUP($C1001,ModMap!$A$2:$B$21,2,FALSE)&amp;"'!$K:$K"),0)),"")</f>
        <v>Unassigned</v>
      </c>
      <c r="AA1001" s="44" t="s">
        <v>36</v>
      </c>
      <c r="AB1001" s="39" t="str">
        <f t="array" ref="AB1001">IFERROR(INDEX(INDIRECT("'"&amp;VLOOKUP($C1001,ModMap!$A$2:$B$21,2,FALSE)&amp;"'!AB:AB"),MATCH($K1001,INDIRECT("'"&amp;VLOOKUP($C1001,ModMap!$A$2:$B$21,2,FALSE)&amp;"'!$K:$K"),0)),"")</f>
        <v>N/A</v>
      </c>
      <c r="AC1001" s="39" t="str">
        <f t="array" ref="AC1001">IFERROR(INDEX(INDIRECT("'"&amp;VLOOKUP($C1001,ModMap!$A$2:$B$21,2,FALSE)&amp;"'!AC:AC"),MATCH($K1001,INDIRECT("'"&amp;VLOOKUP($C1001,ModMap!$A$2:$B$21,2,FALSE)&amp;"'!$K:$K"),0)),"")</f>
        <v/>
      </c>
      <c r="AD1001" s="44" t="s">
        <v>36</v>
      </c>
      <c r="AE1001" s="39" t="str">
        <f t="array" ref="AE1001">IFERROR(INDEX(INDIRECT("'"&amp;VLOOKUP($C1001,ModMap!$A$2:$B$21,2,FALSE)&amp;"'!AE:AE"),MATCH($K1001,INDIRECT("'"&amp;VLOOKUP($C1001,ModMap!$A$2:$B$21,2,FALSE)&amp;"'!$K:$K"),0)),"")</f>
        <v>N/A</v>
      </c>
      <c r="AF1001" s="39" t="str">
        <f t="array" ref="AF1001">IFERROR(INDEX(INDIRECT("'"&amp;VLOOKUP($C1001,ModMap!$A$2:$B$21,2,FALSE)&amp;"'!AF:AF"),MATCH($K1001,INDIRECT("'"&amp;VLOOKUP($C1001,ModMap!$A$2:$B$21,2,FALSE)&amp;"'!$K:$K"),0)),"")</f>
        <v/>
      </c>
      <c r="AG1001" s="44" t="s">
        <v>36</v>
      </c>
      <c r="AH1001" s="39" t="str">
        <f t="array" ref="AH1001">IFERROR(INDEX(INDIRECT("'"&amp;VLOOKUP($C1001,ModMap!$A$2:$B$21,2,FALSE)&amp;"'!AH:AH"),MATCH($K1001,INDIRECT("'"&amp;VLOOKUP($C1001,ModMap!$A$2:$B$21,2,FALSE)&amp;"'!$K:$K"),0)),"")</f>
        <v>N/A</v>
      </c>
      <c r="AI1001" s="39" t="str">
        <f t="array" ref="AI1001">IFERROR(INDEX(INDIRECT("'"&amp;VLOOKUP($C1001,ModMap!$A$2:$B$21,2,FALSE)&amp;"'!AI:AI"),MATCH($K1001,INDIRECT("'"&amp;VLOOKUP($C1001,ModMap!$A$2:$B$21,2,FALSE)&amp;"'!$K:$K"),0)),"")</f>
        <v/>
      </c>
      <c r="AJ1001" s="44" t="s">
        <v>36</v>
      </c>
      <c r="AK1001" s="39" t="str">
        <f t="array" ref="AK1001">IFERROR(INDEX(INDIRECT("'"&amp;VLOOKUP($C1001,ModMap!$A$2:$B$21,2,FALSE)&amp;"'!AK:AK"),MATCH($K1001,INDIRECT("'"&amp;VLOOKUP($C1001,ModMap!$A$2:$B$21,2,FALSE)&amp;"'!$K:$K"),0)),"")</f>
        <v>N/A</v>
      </c>
      <c r="AL1001" s="39" t="str">
        <f t="array" ref="AL1001">IFERROR(INDEX(INDIRECT("'"&amp;VLOOKUP($C1001,ModMap!$A$2:$B$21,2,FALSE)&amp;"'!AL:AL"),MATCH($K1001,INDIRECT("'"&amp;VLOOKUP($C1001,ModMap!$A$2:$B$21,2,FALSE)&amp;"'!$K:$K"),0)),"")</f>
        <v/>
      </c>
      <c r="AM1001" s="39">
        <f t="shared" si="1"/>
        <v>1</v>
      </c>
      <c r="AN1001" s="39" t="str">
        <f t="shared" si="2"/>
        <v>Not Started</v>
      </c>
      <c r="AO1001" s="40" t="str">
        <f t="array" ref="AO1001">IFERROR(INDEX(INDIRECT("'"&amp;VLOOKUP($C1001,ModMap!$A$2:$B$21,2,FALSE)&amp;"'!AO:AO"),MATCH($K1001,INDIRECT("'"&amp;VLOOKUP($C1001,ModMap!$A$2:$B$21,2,FALSE)&amp;"'!$K:$K"),0)),"")</f>
        <v/>
      </c>
      <c r="AP1001" s="49" t="str">
        <f t="array" ref="AP1001">IFERROR(HYPERLINK("#'"&amp;VLOOKUP($C1001,ModMap!$A$2:$B$21,2,FALSE)&amp;"'!V"&amp;MATCH($K1001,INDIRECT("'"&amp;VLOOKUP($C1001,ModMap!$A$2:$B$21,2,FALSE)&amp;"'!$K:$K"),0),"Edit on module sheet"),"")</f>
        <v>Edit on module sheet</v>
      </c>
    </row>
    <row r="1002" ht="42.0" customHeight="1">
      <c r="A1002" s="50">
        <v>1000.0</v>
      </c>
      <c r="B1002" s="50">
        <v>1000.0</v>
      </c>
      <c r="C1002" s="50" t="s">
        <v>139</v>
      </c>
      <c r="D1002" s="51" t="s">
        <v>140</v>
      </c>
      <c r="E1002" s="31" t="s">
        <v>69</v>
      </c>
      <c r="F1002" s="80" t="s">
        <v>3331</v>
      </c>
      <c r="G1002" s="51" t="s">
        <v>3334</v>
      </c>
      <c r="H1002" s="50" t="s">
        <v>3335</v>
      </c>
      <c r="I1002" s="50" t="s">
        <v>3336</v>
      </c>
      <c r="J1002" s="51" t="s">
        <v>3337</v>
      </c>
      <c r="K1002" s="50" t="s">
        <v>4107</v>
      </c>
      <c r="L1002" s="51" t="s">
        <v>4108</v>
      </c>
      <c r="M1002" s="48" t="s">
        <v>434</v>
      </c>
      <c r="N1002" s="50" t="s">
        <v>3340</v>
      </c>
      <c r="O1002" s="50" t="s">
        <v>3341</v>
      </c>
      <c r="P1002" s="51" t="s">
        <v>3342</v>
      </c>
      <c r="Q1002" s="51" t="s">
        <v>3343</v>
      </c>
      <c r="R1002" s="50" t="s">
        <v>251</v>
      </c>
      <c r="S1002" s="50" t="s">
        <v>69</v>
      </c>
      <c r="T1002" s="50" t="str">
        <f t="array" ref="T1002">IFERROR(INDEX(INDIRECT("'"&amp;VLOOKUP($C1002,ModMap!$A$2:$B$21,2,FALSE)&amp;"'!T:T"),MATCH($K1002,INDIRECT("'"&amp;VLOOKUP($C1002,ModMap!$A$2:$B$21,2,FALSE)&amp;"'!$K:$K"),0)),"")</f>
        <v>Unassigned</v>
      </c>
      <c r="U1002" s="44" t="s">
        <v>36</v>
      </c>
      <c r="V1002" s="50" t="str">
        <f t="array" ref="V1002">IFERROR(INDEX(INDIRECT("'"&amp;VLOOKUP($C1002,ModMap!$A$2:$B$21,2,FALSE)&amp;"'!V:V"),MATCH($K1002,INDIRECT("'"&amp;VLOOKUP($C1002,ModMap!$A$2:$B$21,2,FALSE)&amp;"'!$K:$K"),0)),"")</f>
        <v>N/A</v>
      </c>
      <c r="W1002" s="50" t="str">
        <f t="array" ref="W1002">IFERROR(INDEX(INDIRECT("'"&amp;VLOOKUP($C1002,ModMap!$A$2:$B$21,2,FALSE)&amp;"'!W:W"),MATCH($K1002,INDIRECT("'"&amp;VLOOKUP($C1002,ModMap!$A$2:$B$21,2,FALSE)&amp;"'!$K:$K"),0)),"")</f>
        <v/>
      </c>
      <c r="X1002" s="44" t="s">
        <v>36</v>
      </c>
      <c r="Y1002" s="50" t="str">
        <f t="array" ref="Y1002">IFERROR(INDEX(INDIRECT("'"&amp;VLOOKUP($C1002,ModMap!$A$2:$B$21,2,FALSE)&amp;"'!Y:Y"),MATCH($K1002,INDIRECT("'"&amp;VLOOKUP($C1002,ModMap!$A$2:$B$21,2,FALSE)&amp;"'!$K:$K"),0)),"")</f>
        <v>N/A</v>
      </c>
      <c r="Z1002" s="50" t="str">
        <f t="array" ref="Z1002">IFERROR(INDEX(INDIRECT("'"&amp;VLOOKUP($C1002,ModMap!$A$2:$B$21,2,FALSE)&amp;"'!Z:Z"),MATCH($K1002,INDIRECT("'"&amp;VLOOKUP($C1002,ModMap!$A$2:$B$21,2,FALSE)&amp;"'!$K:$K"),0)),"")</f>
        <v/>
      </c>
      <c r="AA1002" s="44" t="s">
        <v>36</v>
      </c>
      <c r="AB1002" s="50" t="str">
        <f t="array" ref="AB1002">IFERROR(INDEX(INDIRECT("'"&amp;VLOOKUP($C1002,ModMap!$A$2:$B$21,2,FALSE)&amp;"'!AB:AB"),MATCH($K1002,INDIRECT("'"&amp;VLOOKUP($C1002,ModMap!$A$2:$B$21,2,FALSE)&amp;"'!$K:$K"),0)),"")</f>
        <v>N/A</v>
      </c>
      <c r="AC1002" s="50" t="str">
        <f t="array" ref="AC1002">IFERROR(INDEX(INDIRECT("'"&amp;VLOOKUP($C1002,ModMap!$A$2:$B$21,2,FALSE)&amp;"'!AC:AC"),MATCH($K1002,INDIRECT("'"&amp;VLOOKUP($C1002,ModMap!$A$2:$B$21,2,FALSE)&amp;"'!$K:$K"),0)),"")</f>
        <v/>
      </c>
      <c r="AD1002" s="44" t="s">
        <v>36</v>
      </c>
      <c r="AE1002" s="50" t="str">
        <f t="array" ref="AE1002">IFERROR(INDEX(INDIRECT("'"&amp;VLOOKUP($C1002,ModMap!$A$2:$B$21,2,FALSE)&amp;"'!AE:AE"),MATCH($K1002,INDIRECT("'"&amp;VLOOKUP($C1002,ModMap!$A$2:$B$21,2,FALSE)&amp;"'!$K:$K"),0)),"")</f>
        <v>N/A</v>
      </c>
      <c r="AF1002" s="50" t="str">
        <f t="array" ref="AF1002">IFERROR(INDEX(INDIRECT("'"&amp;VLOOKUP($C1002,ModMap!$A$2:$B$21,2,FALSE)&amp;"'!AF:AF"),MATCH($K1002,INDIRECT("'"&amp;VLOOKUP($C1002,ModMap!$A$2:$B$21,2,FALSE)&amp;"'!$K:$K"),0)),"")</f>
        <v/>
      </c>
      <c r="AG1002" s="48" t="s">
        <v>33</v>
      </c>
      <c r="AH1002" s="50" t="str">
        <f t="array" ref="AH1002">IFERROR(INDEX(INDIRECT("'"&amp;VLOOKUP($C1002,ModMap!$A$2:$B$21,2,FALSE)&amp;"'!AH:AH"),MATCH($K1002,INDIRECT("'"&amp;VLOOKUP($C1002,ModMap!$A$2:$B$21,2,FALSE)&amp;"'!$K:$K"),0)),"")</f>
        <v>Not Started</v>
      </c>
      <c r="AI1002" s="50" t="str">
        <f t="array" ref="AI1002">IFERROR(INDEX(INDIRECT("'"&amp;VLOOKUP($C1002,ModMap!$A$2:$B$21,2,FALSE)&amp;"'!AI:AI"),MATCH($K1002,INDIRECT("'"&amp;VLOOKUP($C1002,ModMap!$A$2:$B$21,2,FALSE)&amp;"'!$K:$K"),0)),"")</f>
        <v>Unassigned</v>
      </c>
      <c r="AJ1002" s="44" t="s">
        <v>36</v>
      </c>
      <c r="AK1002" s="50" t="str">
        <f t="array" ref="AK1002">IFERROR(INDEX(INDIRECT("'"&amp;VLOOKUP($C1002,ModMap!$A$2:$B$21,2,FALSE)&amp;"'!AK:AK"),MATCH($K1002,INDIRECT("'"&amp;VLOOKUP($C1002,ModMap!$A$2:$B$21,2,FALSE)&amp;"'!$K:$K"),0)),"")</f>
        <v>N/A</v>
      </c>
      <c r="AL1002" s="50" t="str">
        <f t="array" ref="AL1002">IFERROR(INDEX(INDIRECT("'"&amp;VLOOKUP($C1002,ModMap!$A$2:$B$21,2,FALSE)&amp;"'!AL:AL"),MATCH($K1002,INDIRECT("'"&amp;VLOOKUP($C1002,ModMap!$A$2:$B$21,2,FALSE)&amp;"'!$K:$K"),0)),"")</f>
        <v/>
      </c>
      <c r="AM1002" s="50">
        <f t="shared" si="1"/>
        <v>1</v>
      </c>
      <c r="AN1002" s="50" t="str">
        <f t="shared" si="2"/>
        <v>Not Started</v>
      </c>
      <c r="AO1002" s="51" t="str">
        <f t="array" ref="AO1002">IFERROR(INDEX(INDIRECT("'"&amp;VLOOKUP($C1002,ModMap!$A$2:$B$21,2,FALSE)&amp;"'!AO:AO"),MATCH($K1002,INDIRECT("'"&amp;VLOOKUP($C1002,ModMap!$A$2:$B$21,2,FALSE)&amp;"'!$K:$K"),0)),"")</f>
        <v/>
      </c>
      <c r="AP1002" s="49" t="str">
        <f t="array" ref="AP1002">IFERROR(HYPERLINK("#'"&amp;VLOOKUP($C1002,ModMap!$A$2:$B$21,2,FALSE)&amp;"'!V"&amp;MATCH($K1002,INDIRECT("'"&amp;VLOOKUP($C1002,ModMap!$A$2:$B$21,2,FALSE)&amp;"'!$K:$K"),0),"Edit on module sheet"),"")</f>
        <v>Edit on module sheet</v>
      </c>
    </row>
  </sheetData>
  <autoFilter ref="$A$2:$AP$1002"/>
  <mergeCells count="1">
    <mergeCell ref="A1:AP1"/>
  </mergeCells>
  <conditionalFormatting sqref="V3:V1002">
    <cfRule type="expression" dxfId="4" priority="1">
      <formula>V3="Done"</formula>
    </cfRule>
  </conditionalFormatting>
  <conditionalFormatting sqref="V3:V1002">
    <cfRule type="expression" dxfId="5" priority="2">
      <formula>V3="In Progress"</formula>
    </cfRule>
  </conditionalFormatting>
  <conditionalFormatting sqref="V3:V1002">
    <cfRule type="expression" dxfId="6" priority="3">
      <formula>V3="Blocked"</formula>
    </cfRule>
  </conditionalFormatting>
  <conditionalFormatting sqref="V3:V1002">
    <cfRule type="expression" dxfId="7" priority="4">
      <formula>V3="Deferred"</formula>
    </cfRule>
  </conditionalFormatting>
  <conditionalFormatting sqref="V3:V1002">
    <cfRule type="expression" dxfId="8" priority="5">
      <formula>V3="N/A"</formula>
    </cfRule>
  </conditionalFormatting>
  <conditionalFormatting sqref="V3:V1002">
    <cfRule type="expression" dxfId="9" priority="6">
      <formula>V3="Not Started"</formula>
    </cfRule>
  </conditionalFormatting>
  <conditionalFormatting sqref="Y3:Y1002">
    <cfRule type="expression" dxfId="4" priority="7">
      <formula>Y3="Done"</formula>
    </cfRule>
  </conditionalFormatting>
  <conditionalFormatting sqref="Y3:Y1002">
    <cfRule type="expression" dxfId="5" priority="8">
      <formula>Y3="In Progress"</formula>
    </cfRule>
  </conditionalFormatting>
  <conditionalFormatting sqref="Y3:Y1002">
    <cfRule type="expression" dxfId="6" priority="9">
      <formula>Y3="Blocked"</formula>
    </cfRule>
  </conditionalFormatting>
  <conditionalFormatting sqref="Y3:Y1002">
    <cfRule type="expression" dxfId="7" priority="10">
      <formula>Y3="Deferred"</formula>
    </cfRule>
  </conditionalFormatting>
  <conditionalFormatting sqref="Y3:Y1002">
    <cfRule type="expression" dxfId="8" priority="11">
      <formula>Y3="N/A"</formula>
    </cfRule>
  </conditionalFormatting>
  <conditionalFormatting sqref="Y3:Y1002">
    <cfRule type="expression" dxfId="9" priority="12">
      <formula>Y3="Not Started"</formula>
    </cfRule>
  </conditionalFormatting>
  <conditionalFormatting sqref="AB3:AB1002">
    <cfRule type="expression" dxfId="4" priority="13">
      <formula>AB3="Done"</formula>
    </cfRule>
  </conditionalFormatting>
  <conditionalFormatting sqref="AB3:AB1002">
    <cfRule type="expression" dxfId="5" priority="14">
      <formula>AB3="In Progress"</formula>
    </cfRule>
  </conditionalFormatting>
  <conditionalFormatting sqref="AB3:AB1002">
    <cfRule type="expression" dxfId="6" priority="15">
      <formula>AB3="Blocked"</formula>
    </cfRule>
  </conditionalFormatting>
  <conditionalFormatting sqref="AB3:AB1002">
    <cfRule type="expression" dxfId="7" priority="16">
      <formula>AB3="Deferred"</formula>
    </cfRule>
  </conditionalFormatting>
  <conditionalFormatting sqref="AB3:AB1002">
    <cfRule type="expression" dxfId="8" priority="17">
      <formula>AB3="N/A"</formula>
    </cfRule>
  </conditionalFormatting>
  <conditionalFormatting sqref="AB3:AB1002">
    <cfRule type="expression" dxfId="9" priority="18">
      <formula>AB3="Not Started"</formula>
    </cfRule>
  </conditionalFormatting>
  <conditionalFormatting sqref="AE3:AE1002">
    <cfRule type="expression" dxfId="4" priority="19">
      <formula>AE3="Done"</formula>
    </cfRule>
  </conditionalFormatting>
  <conditionalFormatting sqref="AE3:AE1002">
    <cfRule type="expression" dxfId="5" priority="20">
      <formula>AE3="In Progress"</formula>
    </cfRule>
  </conditionalFormatting>
  <conditionalFormatting sqref="AE3:AE1002">
    <cfRule type="expression" dxfId="6" priority="21">
      <formula>AE3="Blocked"</formula>
    </cfRule>
  </conditionalFormatting>
  <conditionalFormatting sqref="AE3:AE1002">
    <cfRule type="expression" dxfId="7" priority="22">
      <formula>AE3="Deferred"</formula>
    </cfRule>
  </conditionalFormatting>
  <conditionalFormatting sqref="AE3:AE1002">
    <cfRule type="expression" dxfId="8" priority="23">
      <formula>AE3="N/A"</formula>
    </cfRule>
  </conditionalFormatting>
  <conditionalFormatting sqref="AE3:AE1002">
    <cfRule type="expression" dxfId="9" priority="24">
      <formula>AE3="Not Started"</formula>
    </cfRule>
  </conditionalFormatting>
  <conditionalFormatting sqref="AH3:AH1002">
    <cfRule type="expression" dxfId="4" priority="25">
      <formula>AH3="Done"</formula>
    </cfRule>
  </conditionalFormatting>
  <conditionalFormatting sqref="AH3:AH1002">
    <cfRule type="expression" dxfId="5" priority="26">
      <formula>AH3="In Progress"</formula>
    </cfRule>
  </conditionalFormatting>
  <conditionalFormatting sqref="AH3:AH1002">
    <cfRule type="expression" dxfId="6" priority="27">
      <formula>AH3="Blocked"</formula>
    </cfRule>
  </conditionalFormatting>
  <conditionalFormatting sqref="AH3:AH1002">
    <cfRule type="expression" dxfId="7" priority="28">
      <formula>AH3="Deferred"</formula>
    </cfRule>
  </conditionalFormatting>
  <conditionalFormatting sqref="AH3:AH1002">
    <cfRule type="expression" dxfId="8" priority="29">
      <formula>AH3="N/A"</formula>
    </cfRule>
  </conditionalFormatting>
  <conditionalFormatting sqref="AH3:AH1002">
    <cfRule type="expression" dxfId="9" priority="30">
      <formula>AH3="Not Started"</formula>
    </cfRule>
  </conditionalFormatting>
  <conditionalFormatting sqref="AK3:AK1002">
    <cfRule type="expression" dxfId="4" priority="31">
      <formula>AK3="Done"</formula>
    </cfRule>
  </conditionalFormatting>
  <conditionalFormatting sqref="AK3:AK1002">
    <cfRule type="expression" dxfId="5" priority="32">
      <formula>AK3="In Progress"</formula>
    </cfRule>
  </conditionalFormatting>
  <conditionalFormatting sqref="AK3:AK1002">
    <cfRule type="expression" dxfId="6" priority="33">
      <formula>AK3="Blocked"</formula>
    </cfRule>
  </conditionalFormatting>
  <conditionalFormatting sqref="AK3:AK1002">
    <cfRule type="expression" dxfId="7" priority="34">
      <formula>AK3="Deferred"</formula>
    </cfRule>
  </conditionalFormatting>
  <conditionalFormatting sqref="AK3:AK1002">
    <cfRule type="expression" dxfId="8" priority="35">
      <formula>AK3="N/A"</formula>
    </cfRule>
  </conditionalFormatting>
  <conditionalFormatting sqref="AK3:AK1002">
    <cfRule type="expression" dxfId="9" priority="36">
      <formula>AK3="Not Started"</formula>
    </cfRule>
  </conditionalFormatting>
  <conditionalFormatting sqref="AN3:AN1002">
    <cfRule type="expression" dxfId="4" priority="37">
      <formula>AN3="Done"</formula>
    </cfRule>
  </conditionalFormatting>
  <conditionalFormatting sqref="AN3:AN1002">
    <cfRule type="expression" dxfId="5" priority="38">
      <formula>AN3="In Progress"</formula>
    </cfRule>
  </conditionalFormatting>
  <conditionalFormatting sqref="AN3:AN1002">
    <cfRule type="expression" dxfId="6" priority="39">
      <formula>AN3="Blocked"</formula>
    </cfRule>
  </conditionalFormatting>
  <conditionalFormatting sqref="AN3:AN1002">
    <cfRule type="expression" dxfId="7" priority="40">
      <formula>AN3="Deferred"</formula>
    </cfRule>
  </conditionalFormatting>
  <conditionalFormatting sqref="AN3:AN1002">
    <cfRule type="expression" dxfId="8" priority="41">
      <formula>AN3="N/A"</formula>
    </cfRule>
  </conditionalFormatting>
  <conditionalFormatting sqref="AN3:AN1002">
    <cfRule type="expression" dxfId="9" priority="42">
      <formula>AN3="Not Started"</formula>
    </cfRule>
  </conditionalFormatting>
  <printOptions/>
  <pageMargins bottom="1.0" footer="0.0" header="0.0" left="0.75" right="0.75" top="1.0"/>
  <pageSetup fitToHeight="0" paperSize="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276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</cols>
  <sheetData>
    <row r="1" ht="43.5" customHeight="1">
      <c r="A1" s="33" t="s">
        <v>191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>
      <c r="A2" s="28" t="s">
        <v>142</v>
      </c>
      <c r="B2" s="28" t="s">
        <v>143</v>
      </c>
      <c r="C2" s="28" t="s">
        <v>144</v>
      </c>
      <c r="D2" s="28" t="s">
        <v>78</v>
      </c>
      <c r="E2" s="28" t="s">
        <v>10</v>
      </c>
      <c r="F2" s="28" t="s">
        <v>145</v>
      </c>
      <c r="G2" s="28" t="s">
        <v>146</v>
      </c>
      <c r="H2" s="28" t="s">
        <v>147</v>
      </c>
      <c r="I2" s="28" t="s">
        <v>148</v>
      </c>
      <c r="J2" s="28" t="s">
        <v>149</v>
      </c>
      <c r="K2" s="28" t="s">
        <v>150</v>
      </c>
      <c r="L2" s="28" t="s">
        <v>151</v>
      </c>
      <c r="M2" s="28" t="s">
        <v>152</v>
      </c>
      <c r="N2" s="28" t="s">
        <v>153</v>
      </c>
      <c r="O2" s="28" t="s">
        <v>154</v>
      </c>
      <c r="P2" s="28" t="s">
        <v>155</v>
      </c>
      <c r="Q2" s="28" t="s">
        <v>156</v>
      </c>
      <c r="R2" s="28" t="s">
        <v>157</v>
      </c>
      <c r="S2" s="28" t="s">
        <v>158</v>
      </c>
      <c r="T2" s="28" t="s">
        <v>159</v>
      </c>
      <c r="U2" s="28" t="s">
        <v>40</v>
      </c>
      <c r="V2" s="28" t="s">
        <v>160</v>
      </c>
      <c r="W2" s="28" t="s">
        <v>161</v>
      </c>
      <c r="X2" s="28" t="s">
        <v>47</v>
      </c>
      <c r="Y2" s="28" t="s">
        <v>162</v>
      </c>
      <c r="Z2" s="28" t="s">
        <v>163</v>
      </c>
      <c r="AA2" s="28" t="s">
        <v>53</v>
      </c>
      <c r="AB2" s="28" t="s">
        <v>164</v>
      </c>
      <c r="AC2" s="28" t="s">
        <v>165</v>
      </c>
      <c r="AD2" s="28" t="s">
        <v>56</v>
      </c>
      <c r="AE2" s="28" t="s">
        <v>166</v>
      </c>
      <c r="AF2" s="28" t="s">
        <v>167</v>
      </c>
      <c r="AG2" s="28" t="s">
        <v>62</v>
      </c>
      <c r="AH2" s="28" t="s">
        <v>168</v>
      </c>
      <c r="AI2" s="28" t="s">
        <v>169</v>
      </c>
      <c r="AJ2" s="28" t="s">
        <v>66</v>
      </c>
      <c r="AK2" s="28" t="s">
        <v>170</v>
      </c>
      <c r="AL2" s="28" t="s">
        <v>171</v>
      </c>
      <c r="AM2" s="28" t="s">
        <v>172</v>
      </c>
      <c r="AN2" s="28" t="s">
        <v>173</v>
      </c>
      <c r="AO2" s="28" t="s">
        <v>174</v>
      </c>
      <c r="AP2" s="28" t="s">
        <v>175</v>
      </c>
    </row>
    <row r="3" ht="42.0" customHeight="1">
      <c r="A3" s="39">
        <v>1.0</v>
      </c>
      <c r="B3" s="39">
        <v>1.0</v>
      </c>
      <c r="C3" s="39" t="s">
        <v>81</v>
      </c>
      <c r="D3" s="40" t="s">
        <v>82</v>
      </c>
      <c r="E3" s="28" t="s">
        <v>48</v>
      </c>
      <c r="F3" s="41" t="s">
        <v>177</v>
      </c>
      <c r="G3" s="40" t="s">
        <v>178</v>
      </c>
      <c r="H3" s="39" t="s">
        <v>179</v>
      </c>
      <c r="I3" s="39" t="s">
        <v>180</v>
      </c>
      <c r="J3" s="40" t="s">
        <v>181</v>
      </c>
      <c r="K3" s="39" t="s">
        <v>182</v>
      </c>
      <c r="L3" s="40" t="s">
        <v>183</v>
      </c>
      <c r="M3" s="42" t="s">
        <v>184</v>
      </c>
      <c r="N3" s="39" t="s">
        <v>185</v>
      </c>
      <c r="O3" s="39" t="s">
        <v>186</v>
      </c>
      <c r="P3" s="40" t="s">
        <v>187</v>
      </c>
      <c r="Q3" s="40" t="s">
        <v>188</v>
      </c>
      <c r="R3" s="39" t="s">
        <v>189</v>
      </c>
      <c r="S3" s="39" t="s">
        <v>190</v>
      </c>
      <c r="T3" s="39" t="str">
        <f t="array" ref="T3">IFERROR(INDEX(INDIRECT("'"&amp;VLOOKUP($C3,ModMap!$A$2:$B$21,2,FALSE)&amp;"'!T:T"),MATCH($K3,INDIRECT("'"&amp;VLOOKUP($C3,ModMap!$A$2:$B$21,2,FALSE)&amp;"'!$K:$K"),0)),"")</f>
        <v>Unassigned</v>
      </c>
      <c r="U3" s="44" t="s">
        <v>36</v>
      </c>
      <c r="V3" s="39" t="str">
        <f t="array" ref="V3">IFERROR(INDEX(INDIRECT("'"&amp;VLOOKUP($C3,ModMap!$A$2:$B$21,2,FALSE)&amp;"'!V:V"),MATCH($K3,INDIRECT("'"&amp;VLOOKUP($C3,ModMap!$A$2:$B$21,2,FALSE)&amp;"'!$K:$K"),0)),"")</f>
        <v>N/A</v>
      </c>
      <c r="W3" s="39" t="str">
        <f t="array" ref="W3">IFERROR(INDEX(INDIRECT("'"&amp;VLOOKUP($C3,ModMap!$A$2:$B$21,2,FALSE)&amp;"'!W:W"),MATCH($K3,INDIRECT("'"&amp;VLOOKUP($C3,ModMap!$A$2:$B$21,2,FALSE)&amp;"'!$K:$K"),0)),"")</f>
        <v/>
      </c>
      <c r="X3" s="44" t="s">
        <v>36</v>
      </c>
      <c r="Y3" s="39" t="str">
        <f t="array" ref="Y3">IFERROR(INDEX(INDIRECT("'"&amp;VLOOKUP($C3,ModMap!$A$2:$B$21,2,FALSE)&amp;"'!Y:Y"),MATCH($K3,INDIRECT("'"&amp;VLOOKUP($C3,ModMap!$A$2:$B$21,2,FALSE)&amp;"'!$K:$K"),0)),"")</f>
        <v>N/A</v>
      </c>
      <c r="Z3" s="39" t="str">
        <f t="array" ref="Z3">IFERROR(INDEX(INDIRECT("'"&amp;VLOOKUP($C3,ModMap!$A$2:$B$21,2,FALSE)&amp;"'!Z:Z"),MATCH($K3,INDIRECT("'"&amp;VLOOKUP($C3,ModMap!$A$2:$B$21,2,FALSE)&amp;"'!$K:$K"),0)),"")</f>
        <v/>
      </c>
      <c r="AA3" s="44" t="s">
        <v>36</v>
      </c>
      <c r="AB3" s="39" t="str">
        <f t="array" ref="AB3">IFERROR(INDEX(INDIRECT("'"&amp;VLOOKUP($C3,ModMap!$A$2:$B$21,2,FALSE)&amp;"'!AB:AB"),MATCH($K3,INDIRECT("'"&amp;VLOOKUP($C3,ModMap!$A$2:$B$21,2,FALSE)&amp;"'!$K:$K"),0)),"")</f>
        <v>N/A</v>
      </c>
      <c r="AC3" s="39" t="str">
        <f t="array" ref="AC3">IFERROR(INDEX(INDIRECT("'"&amp;VLOOKUP($C3,ModMap!$A$2:$B$21,2,FALSE)&amp;"'!AC:AC"),MATCH($K3,INDIRECT("'"&amp;VLOOKUP($C3,ModMap!$A$2:$B$21,2,FALSE)&amp;"'!$K:$K"),0)),"")</f>
        <v/>
      </c>
      <c r="AD3" s="44" t="s">
        <v>36</v>
      </c>
      <c r="AE3" s="39" t="str">
        <f t="array" ref="AE3">IFERROR(INDEX(INDIRECT("'"&amp;VLOOKUP($C3,ModMap!$A$2:$B$21,2,FALSE)&amp;"'!AE:AE"),MATCH($K3,INDIRECT("'"&amp;VLOOKUP($C3,ModMap!$A$2:$B$21,2,FALSE)&amp;"'!$K:$K"),0)),"")</f>
        <v>N/A</v>
      </c>
      <c r="AF3" s="39" t="str">
        <f t="array" ref="AF3">IFERROR(INDEX(INDIRECT("'"&amp;VLOOKUP($C3,ModMap!$A$2:$B$21,2,FALSE)&amp;"'!AF:AF"),MATCH($K3,INDIRECT("'"&amp;VLOOKUP($C3,ModMap!$A$2:$B$21,2,FALSE)&amp;"'!$K:$K"),0)),"")</f>
        <v/>
      </c>
      <c r="AG3" s="44" t="s">
        <v>36</v>
      </c>
      <c r="AH3" s="39" t="str">
        <f t="array" ref="AH3">IFERROR(INDEX(INDIRECT("'"&amp;VLOOKUP($C3,ModMap!$A$2:$B$21,2,FALSE)&amp;"'!AH:AH"),MATCH($K3,INDIRECT("'"&amp;VLOOKUP($C3,ModMap!$A$2:$B$21,2,FALSE)&amp;"'!$K:$K"),0)),"")</f>
        <v>N/A</v>
      </c>
      <c r="AI3" s="39" t="str">
        <f t="array" ref="AI3">IFERROR(INDEX(INDIRECT("'"&amp;VLOOKUP($C3,ModMap!$A$2:$B$21,2,FALSE)&amp;"'!AI:AI"),MATCH($K3,INDIRECT("'"&amp;VLOOKUP($C3,ModMap!$A$2:$B$21,2,FALSE)&amp;"'!$K:$K"),0)),"")</f>
        <v/>
      </c>
      <c r="AJ3" s="44" t="s">
        <v>36</v>
      </c>
      <c r="AK3" s="39" t="str">
        <f t="array" ref="AK3">IFERROR(INDEX(INDIRECT("'"&amp;VLOOKUP($C3,ModMap!$A$2:$B$21,2,FALSE)&amp;"'!AK:AK"),MATCH($K3,INDIRECT("'"&amp;VLOOKUP($C3,ModMap!$A$2:$B$21,2,FALSE)&amp;"'!$K:$K"),0)),"")</f>
        <v>N/A</v>
      </c>
      <c r="AL3" s="39" t="str">
        <f t="array" ref="AL3">IFERROR(INDEX(INDIRECT("'"&amp;VLOOKUP($C3,ModMap!$A$2:$B$21,2,FALSE)&amp;"'!AL:AL"),MATCH($K3,INDIRECT("'"&amp;VLOOKUP($C3,ModMap!$A$2:$B$21,2,FALSE)&amp;"'!$K:$K"),0)),"")</f>
        <v/>
      </c>
      <c r="AM3" s="39">
        <f t="shared" ref="AM3:AM380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0</v>
      </c>
      <c r="AN3" s="39" t="str">
        <f t="shared" ref="AN3:AN380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N/A</v>
      </c>
      <c r="AO3" s="40" t="str">
        <f t="array" ref="AO3">IFERROR(INDEX(INDIRECT("'"&amp;VLOOKUP($C3,ModMap!$A$2:$B$21,2,FALSE)&amp;"'!AO:AO"),MATCH($K3,INDIRECT("'"&amp;VLOOKUP($C3,ModMap!$A$2:$B$21,2,FALSE)&amp;"'!$K:$K"),0)),"")</f>
        <v/>
      </c>
      <c r="AP3" s="49" t="str">
        <f t="array" ref="AP3">IFERROR(HYPERLINK("#'"&amp;VLOOKUP($C3,ModMap!$A$2:$B$21,2,FALSE)&amp;"'!V"&amp;MATCH($K3,INDIRECT("'"&amp;VLOOKUP($C3,ModMap!$A$2:$B$21,2,FALSE)&amp;"'!$K:$K"),0),"Edit on module sheet"),"")</f>
        <v>Edit on module sheet</v>
      </c>
    </row>
    <row r="4" ht="42.0" customHeight="1">
      <c r="A4" s="50">
        <v>2.0</v>
      </c>
      <c r="B4" s="50">
        <v>2.0</v>
      </c>
      <c r="C4" s="50" t="s">
        <v>81</v>
      </c>
      <c r="D4" s="51" t="s">
        <v>82</v>
      </c>
      <c r="E4" s="28" t="s">
        <v>48</v>
      </c>
      <c r="F4" s="41" t="s">
        <v>177</v>
      </c>
      <c r="G4" s="51" t="s">
        <v>178</v>
      </c>
      <c r="H4" s="50" t="s">
        <v>179</v>
      </c>
      <c r="I4" s="50" t="s">
        <v>180</v>
      </c>
      <c r="J4" s="51" t="s">
        <v>181</v>
      </c>
      <c r="K4" s="50" t="s">
        <v>207</v>
      </c>
      <c r="L4" s="51" t="s">
        <v>208</v>
      </c>
      <c r="M4" s="42" t="s">
        <v>184</v>
      </c>
      <c r="N4" s="50" t="s">
        <v>185</v>
      </c>
      <c r="O4" s="50" t="s">
        <v>186</v>
      </c>
      <c r="P4" s="51" t="s">
        <v>187</v>
      </c>
      <c r="Q4" s="51" t="s">
        <v>188</v>
      </c>
      <c r="R4" s="50" t="s">
        <v>189</v>
      </c>
      <c r="S4" s="50" t="s">
        <v>190</v>
      </c>
      <c r="T4" s="50" t="str">
        <f t="array" ref="T4">IFERROR(INDEX(INDIRECT("'"&amp;VLOOKUP($C4,ModMap!$A$2:$B$21,2,FALSE)&amp;"'!T:T"),MATCH($K4,INDIRECT("'"&amp;VLOOKUP($C4,ModMap!$A$2:$B$21,2,FALSE)&amp;"'!$K:$K"),0)),"")</f>
        <v>Unassigned</v>
      </c>
      <c r="U4" s="44" t="s">
        <v>36</v>
      </c>
      <c r="V4" s="50" t="str">
        <f t="array" ref="V4">IFERROR(INDEX(INDIRECT("'"&amp;VLOOKUP($C4,ModMap!$A$2:$B$21,2,FALSE)&amp;"'!V:V"),MATCH($K4,INDIRECT("'"&amp;VLOOKUP($C4,ModMap!$A$2:$B$21,2,FALSE)&amp;"'!$K:$K"),0)),"")</f>
        <v>N/A</v>
      </c>
      <c r="W4" s="50" t="str">
        <f t="array" ref="W4">IFERROR(INDEX(INDIRECT("'"&amp;VLOOKUP($C4,ModMap!$A$2:$B$21,2,FALSE)&amp;"'!W:W"),MATCH($K4,INDIRECT("'"&amp;VLOOKUP($C4,ModMap!$A$2:$B$21,2,FALSE)&amp;"'!$K:$K"),0)),"")</f>
        <v/>
      </c>
      <c r="X4" s="44" t="s">
        <v>36</v>
      </c>
      <c r="Y4" s="50" t="str">
        <f t="array" ref="Y4">IFERROR(INDEX(INDIRECT("'"&amp;VLOOKUP($C4,ModMap!$A$2:$B$21,2,FALSE)&amp;"'!Y:Y"),MATCH($K4,INDIRECT("'"&amp;VLOOKUP($C4,ModMap!$A$2:$B$21,2,FALSE)&amp;"'!$K:$K"),0)),"")</f>
        <v>N/A</v>
      </c>
      <c r="Z4" s="50" t="str">
        <f t="array" ref="Z4">IFERROR(INDEX(INDIRECT("'"&amp;VLOOKUP($C4,ModMap!$A$2:$B$21,2,FALSE)&amp;"'!Z:Z"),MATCH($K4,INDIRECT("'"&amp;VLOOKUP($C4,ModMap!$A$2:$B$21,2,FALSE)&amp;"'!$K:$K"),0)),"")</f>
        <v/>
      </c>
      <c r="AA4" s="44" t="s">
        <v>36</v>
      </c>
      <c r="AB4" s="50" t="str">
        <f t="array" ref="AB4">IFERROR(INDEX(INDIRECT("'"&amp;VLOOKUP($C4,ModMap!$A$2:$B$21,2,FALSE)&amp;"'!AB:AB"),MATCH($K4,INDIRECT("'"&amp;VLOOKUP($C4,ModMap!$A$2:$B$21,2,FALSE)&amp;"'!$K:$K"),0)),"")</f>
        <v>N/A</v>
      </c>
      <c r="AC4" s="50" t="str">
        <f t="array" ref="AC4">IFERROR(INDEX(INDIRECT("'"&amp;VLOOKUP($C4,ModMap!$A$2:$B$21,2,FALSE)&amp;"'!AC:AC"),MATCH($K4,INDIRECT("'"&amp;VLOOKUP($C4,ModMap!$A$2:$B$21,2,FALSE)&amp;"'!$K:$K"),0)),"")</f>
        <v/>
      </c>
      <c r="AD4" s="44" t="s">
        <v>36</v>
      </c>
      <c r="AE4" s="50" t="str">
        <f t="array" ref="AE4">IFERROR(INDEX(INDIRECT("'"&amp;VLOOKUP($C4,ModMap!$A$2:$B$21,2,FALSE)&amp;"'!AE:AE"),MATCH($K4,INDIRECT("'"&amp;VLOOKUP($C4,ModMap!$A$2:$B$21,2,FALSE)&amp;"'!$K:$K"),0)),"")</f>
        <v>N/A</v>
      </c>
      <c r="AF4" s="50" t="str">
        <f t="array" ref="AF4">IFERROR(INDEX(INDIRECT("'"&amp;VLOOKUP($C4,ModMap!$A$2:$B$21,2,FALSE)&amp;"'!AF:AF"),MATCH($K4,INDIRECT("'"&amp;VLOOKUP($C4,ModMap!$A$2:$B$21,2,FALSE)&amp;"'!$K:$K"),0)),"")</f>
        <v/>
      </c>
      <c r="AG4" s="44" t="s">
        <v>36</v>
      </c>
      <c r="AH4" s="50" t="str">
        <f t="array" ref="AH4">IFERROR(INDEX(INDIRECT("'"&amp;VLOOKUP($C4,ModMap!$A$2:$B$21,2,FALSE)&amp;"'!AH:AH"),MATCH($K4,INDIRECT("'"&amp;VLOOKUP($C4,ModMap!$A$2:$B$21,2,FALSE)&amp;"'!$K:$K"),0)),"")</f>
        <v>N/A</v>
      </c>
      <c r="AI4" s="50" t="str">
        <f t="array" ref="AI4">IFERROR(INDEX(INDIRECT("'"&amp;VLOOKUP($C4,ModMap!$A$2:$B$21,2,FALSE)&amp;"'!AI:AI"),MATCH($K4,INDIRECT("'"&amp;VLOOKUP($C4,ModMap!$A$2:$B$21,2,FALSE)&amp;"'!$K:$K"),0)),"")</f>
        <v/>
      </c>
      <c r="AJ4" s="48" t="s">
        <v>33</v>
      </c>
      <c r="AK4" s="50" t="str">
        <f t="array" ref="AK4">IFERROR(INDEX(INDIRECT("'"&amp;VLOOKUP($C4,ModMap!$A$2:$B$21,2,FALSE)&amp;"'!AK:AK"),MATCH($K4,INDIRECT("'"&amp;VLOOKUP($C4,ModMap!$A$2:$B$21,2,FALSE)&amp;"'!$K:$K"),0)),"")</f>
        <v>Not Started</v>
      </c>
      <c r="AL4" s="50" t="str">
        <f t="array" ref="AL4">IFERROR(INDEX(INDIRECT("'"&amp;VLOOKUP($C4,ModMap!$A$2:$B$21,2,FALSE)&amp;"'!AL:AL"),MATCH($K4,INDIRECT("'"&amp;VLOOKUP($C4,ModMap!$A$2:$B$21,2,FALSE)&amp;"'!$K:$K"),0)),"")</f>
        <v>Unassigned</v>
      </c>
      <c r="AM4" s="50">
        <f t="shared" si="1"/>
        <v>1</v>
      </c>
      <c r="AN4" s="50" t="str">
        <f t="shared" si="2"/>
        <v>Not Started</v>
      </c>
      <c r="AO4" s="51" t="str">
        <f t="array" ref="AO4">IFERROR(INDEX(INDIRECT("'"&amp;VLOOKUP($C4,ModMap!$A$2:$B$21,2,FALSE)&amp;"'!AO:AO"),MATCH($K4,INDIRECT("'"&amp;VLOOKUP($C4,ModMap!$A$2:$B$21,2,FALSE)&amp;"'!$K:$K"),0)),"")</f>
        <v/>
      </c>
      <c r="AP4" s="49" t="str">
        <f t="array" ref="AP4">IFERROR(HYPERLINK("#'"&amp;VLOOKUP($C4,ModMap!$A$2:$B$21,2,FALSE)&amp;"'!V"&amp;MATCH($K4,INDIRECT("'"&amp;VLOOKUP($C4,ModMap!$A$2:$B$21,2,FALSE)&amp;"'!$K:$K"),0),"Edit on module sheet"),"")</f>
        <v>Edit on module sheet</v>
      </c>
    </row>
    <row r="5" ht="42.0" customHeight="1">
      <c r="A5" s="39">
        <v>3.0</v>
      </c>
      <c r="B5" s="39">
        <v>3.0</v>
      </c>
      <c r="C5" s="39" t="s">
        <v>81</v>
      </c>
      <c r="D5" s="40" t="s">
        <v>82</v>
      </c>
      <c r="E5" s="28" t="s">
        <v>48</v>
      </c>
      <c r="F5" s="41" t="s">
        <v>177</v>
      </c>
      <c r="G5" s="40" t="s">
        <v>178</v>
      </c>
      <c r="H5" s="39" t="s">
        <v>179</v>
      </c>
      <c r="I5" s="39" t="s">
        <v>180</v>
      </c>
      <c r="J5" s="40" t="s">
        <v>181</v>
      </c>
      <c r="K5" s="39" t="s">
        <v>223</v>
      </c>
      <c r="L5" s="40" t="s">
        <v>224</v>
      </c>
      <c r="M5" s="57" t="s">
        <v>225</v>
      </c>
      <c r="N5" s="39" t="s">
        <v>185</v>
      </c>
      <c r="O5" s="39" t="s">
        <v>186</v>
      </c>
      <c r="P5" s="40" t="s">
        <v>187</v>
      </c>
      <c r="Q5" s="40" t="s">
        <v>188</v>
      </c>
      <c r="R5" s="39" t="s">
        <v>189</v>
      </c>
      <c r="S5" s="39" t="s">
        <v>225</v>
      </c>
      <c r="T5" s="39" t="str">
        <f t="array" ref="T5">IFERROR(INDEX(INDIRECT("'"&amp;VLOOKUP($C5,ModMap!$A$2:$B$21,2,FALSE)&amp;"'!T:T"),MATCH($K5,INDIRECT("'"&amp;VLOOKUP($C5,ModMap!$A$2:$B$21,2,FALSE)&amp;"'!$K:$K"),0)),"")</f>
        <v>Unassigned</v>
      </c>
      <c r="U5" s="44" t="s">
        <v>36</v>
      </c>
      <c r="V5" s="39" t="str">
        <f t="array" ref="V5">IFERROR(INDEX(INDIRECT("'"&amp;VLOOKUP($C5,ModMap!$A$2:$B$21,2,FALSE)&amp;"'!V:V"),MATCH($K5,INDIRECT("'"&amp;VLOOKUP($C5,ModMap!$A$2:$B$21,2,FALSE)&amp;"'!$K:$K"),0)),"")</f>
        <v>N/A</v>
      </c>
      <c r="W5" s="39" t="str">
        <f t="array" ref="W5">IFERROR(INDEX(INDIRECT("'"&amp;VLOOKUP($C5,ModMap!$A$2:$B$21,2,FALSE)&amp;"'!W:W"),MATCH($K5,INDIRECT("'"&amp;VLOOKUP($C5,ModMap!$A$2:$B$21,2,FALSE)&amp;"'!$K:$K"),0)),"")</f>
        <v/>
      </c>
      <c r="X5" s="48" t="s">
        <v>33</v>
      </c>
      <c r="Y5" s="39" t="str">
        <f t="array" ref="Y5">IFERROR(INDEX(INDIRECT("'"&amp;VLOOKUP($C5,ModMap!$A$2:$B$21,2,FALSE)&amp;"'!Y:Y"),MATCH($K5,INDIRECT("'"&amp;VLOOKUP($C5,ModMap!$A$2:$B$21,2,FALSE)&amp;"'!$K:$K"),0)),"")</f>
        <v>Not Started</v>
      </c>
      <c r="Z5" s="39" t="str">
        <f t="array" ref="Z5">IFERROR(INDEX(INDIRECT("'"&amp;VLOOKUP($C5,ModMap!$A$2:$B$21,2,FALSE)&amp;"'!Z:Z"),MATCH($K5,INDIRECT("'"&amp;VLOOKUP($C5,ModMap!$A$2:$B$21,2,FALSE)&amp;"'!$K:$K"),0)),"")</f>
        <v>Unassigned</v>
      </c>
      <c r="AA5" s="44" t="s">
        <v>36</v>
      </c>
      <c r="AB5" s="39" t="str">
        <f t="array" ref="AB5">IFERROR(INDEX(INDIRECT("'"&amp;VLOOKUP($C5,ModMap!$A$2:$B$21,2,FALSE)&amp;"'!AB:AB"),MATCH($K5,INDIRECT("'"&amp;VLOOKUP($C5,ModMap!$A$2:$B$21,2,FALSE)&amp;"'!$K:$K"),0)),"")</f>
        <v>N/A</v>
      </c>
      <c r="AC5" s="39" t="str">
        <f t="array" ref="AC5">IFERROR(INDEX(INDIRECT("'"&amp;VLOOKUP($C5,ModMap!$A$2:$B$21,2,FALSE)&amp;"'!AC:AC"),MATCH($K5,INDIRECT("'"&amp;VLOOKUP($C5,ModMap!$A$2:$B$21,2,FALSE)&amp;"'!$K:$K"),0)),"")</f>
        <v/>
      </c>
      <c r="AD5" s="44" t="s">
        <v>36</v>
      </c>
      <c r="AE5" s="39" t="str">
        <f t="array" ref="AE5">IFERROR(INDEX(INDIRECT("'"&amp;VLOOKUP($C5,ModMap!$A$2:$B$21,2,FALSE)&amp;"'!AE:AE"),MATCH($K5,INDIRECT("'"&amp;VLOOKUP($C5,ModMap!$A$2:$B$21,2,FALSE)&amp;"'!$K:$K"),0)),"")</f>
        <v>N/A</v>
      </c>
      <c r="AF5" s="39" t="str">
        <f t="array" ref="AF5">IFERROR(INDEX(INDIRECT("'"&amp;VLOOKUP($C5,ModMap!$A$2:$B$21,2,FALSE)&amp;"'!AF:AF"),MATCH($K5,INDIRECT("'"&amp;VLOOKUP($C5,ModMap!$A$2:$B$21,2,FALSE)&amp;"'!$K:$K"),0)),"")</f>
        <v/>
      </c>
      <c r="AG5" s="44" t="s">
        <v>36</v>
      </c>
      <c r="AH5" s="39" t="str">
        <f t="array" ref="AH5">IFERROR(INDEX(INDIRECT("'"&amp;VLOOKUP($C5,ModMap!$A$2:$B$21,2,FALSE)&amp;"'!AH:AH"),MATCH($K5,INDIRECT("'"&amp;VLOOKUP($C5,ModMap!$A$2:$B$21,2,FALSE)&amp;"'!$K:$K"),0)),"")</f>
        <v>N/A</v>
      </c>
      <c r="AI5" s="39" t="str">
        <f t="array" ref="AI5">IFERROR(INDEX(INDIRECT("'"&amp;VLOOKUP($C5,ModMap!$A$2:$B$21,2,FALSE)&amp;"'!AI:AI"),MATCH($K5,INDIRECT("'"&amp;VLOOKUP($C5,ModMap!$A$2:$B$21,2,FALSE)&amp;"'!$K:$K"),0)),"")</f>
        <v/>
      </c>
      <c r="AJ5" s="44" t="s">
        <v>36</v>
      </c>
      <c r="AK5" s="39" t="str">
        <f t="array" ref="AK5">IFERROR(INDEX(INDIRECT("'"&amp;VLOOKUP($C5,ModMap!$A$2:$B$21,2,FALSE)&amp;"'!AK:AK"),MATCH($K5,INDIRECT("'"&amp;VLOOKUP($C5,ModMap!$A$2:$B$21,2,FALSE)&amp;"'!$K:$K"),0)),"")</f>
        <v>N/A</v>
      </c>
      <c r="AL5" s="39" t="str">
        <f t="array" ref="AL5">IFERROR(INDEX(INDIRECT("'"&amp;VLOOKUP($C5,ModMap!$A$2:$B$21,2,FALSE)&amp;"'!AL:AL"),MATCH($K5,INDIRECT("'"&amp;VLOOKUP($C5,ModMap!$A$2:$B$21,2,FALSE)&amp;"'!$K:$K"),0)),"")</f>
        <v/>
      </c>
      <c r="AM5" s="39">
        <f t="shared" si="1"/>
        <v>1</v>
      </c>
      <c r="AN5" s="39" t="str">
        <f t="shared" si="2"/>
        <v>Not Started</v>
      </c>
      <c r="AO5" s="40" t="str">
        <f t="array" ref="AO5">IFERROR(INDEX(INDIRECT("'"&amp;VLOOKUP($C5,ModMap!$A$2:$B$21,2,FALSE)&amp;"'!AO:AO"),MATCH($K5,INDIRECT("'"&amp;VLOOKUP($C5,ModMap!$A$2:$B$21,2,FALSE)&amp;"'!$K:$K"),0)),"")</f>
        <v/>
      </c>
      <c r="AP5" s="49" t="str">
        <f t="array" ref="AP5">IFERROR(HYPERLINK("#'"&amp;VLOOKUP($C5,ModMap!$A$2:$B$21,2,FALSE)&amp;"'!V"&amp;MATCH($K5,INDIRECT("'"&amp;VLOOKUP($C5,ModMap!$A$2:$B$21,2,FALSE)&amp;"'!$K:$K"),0),"Edit on module sheet"),"")</f>
        <v>Edit on module sheet</v>
      </c>
    </row>
    <row r="6" ht="42.0" customHeight="1">
      <c r="A6" s="50">
        <v>4.0</v>
      </c>
      <c r="B6" s="50">
        <v>4.0</v>
      </c>
      <c r="C6" s="50" t="s">
        <v>81</v>
      </c>
      <c r="D6" s="51" t="s">
        <v>82</v>
      </c>
      <c r="E6" s="28" t="s">
        <v>48</v>
      </c>
      <c r="F6" s="41" t="s">
        <v>177</v>
      </c>
      <c r="G6" s="51" t="s">
        <v>178</v>
      </c>
      <c r="H6" s="50" t="s">
        <v>234</v>
      </c>
      <c r="I6" s="50" t="s">
        <v>235</v>
      </c>
      <c r="J6" s="51" t="s">
        <v>236</v>
      </c>
      <c r="K6" s="50" t="s">
        <v>237</v>
      </c>
      <c r="L6" s="51" t="s">
        <v>238</v>
      </c>
      <c r="M6" s="42" t="s">
        <v>184</v>
      </c>
      <c r="N6" s="50" t="s">
        <v>239</v>
      </c>
      <c r="O6" s="50" t="s">
        <v>240</v>
      </c>
      <c r="P6" s="51" t="s">
        <v>241</v>
      </c>
      <c r="Q6" s="51" t="s">
        <v>242</v>
      </c>
      <c r="R6" s="50" t="s">
        <v>243</v>
      </c>
      <c r="S6" s="50" t="s">
        <v>190</v>
      </c>
      <c r="T6" s="50" t="str">
        <f t="array" ref="T6">IFERROR(INDEX(INDIRECT("'"&amp;VLOOKUP($C6,ModMap!$A$2:$B$21,2,FALSE)&amp;"'!T:T"),MATCH($K6,INDIRECT("'"&amp;VLOOKUP($C6,ModMap!$A$2:$B$21,2,FALSE)&amp;"'!$K:$K"),0)),"")</f>
        <v>Unassigned</v>
      </c>
      <c r="U6" s="44" t="s">
        <v>36</v>
      </c>
      <c r="V6" s="50" t="str">
        <f t="array" ref="V6">IFERROR(INDEX(INDIRECT("'"&amp;VLOOKUP($C6,ModMap!$A$2:$B$21,2,FALSE)&amp;"'!V:V"),MATCH($K6,INDIRECT("'"&amp;VLOOKUP($C6,ModMap!$A$2:$B$21,2,FALSE)&amp;"'!$K:$K"),0)),"")</f>
        <v>N/A</v>
      </c>
      <c r="W6" s="50" t="str">
        <f t="array" ref="W6">IFERROR(INDEX(INDIRECT("'"&amp;VLOOKUP($C6,ModMap!$A$2:$B$21,2,FALSE)&amp;"'!W:W"),MATCH($K6,INDIRECT("'"&amp;VLOOKUP($C6,ModMap!$A$2:$B$21,2,FALSE)&amp;"'!$K:$K"),0)),"")</f>
        <v/>
      </c>
      <c r="X6" s="44" t="s">
        <v>36</v>
      </c>
      <c r="Y6" s="50" t="str">
        <f t="array" ref="Y6">IFERROR(INDEX(INDIRECT("'"&amp;VLOOKUP($C6,ModMap!$A$2:$B$21,2,FALSE)&amp;"'!Y:Y"),MATCH($K6,INDIRECT("'"&amp;VLOOKUP($C6,ModMap!$A$2:$B$21,2,FALSE)&amp;"'!$K:$K"),0)),"")</f>
        <v>N/A</v>
      </c>
      <c r="Z6" s="50" t="str">
        <f t="array" ref="Z6">IFERROR(INDEX(INDIRECT("'"&amp;VLOOKUP($C6,ModMap!$A$2:$B$21,2,FALSE)&amp;"'!Z:Z"),MATCH($K6,INDIRECT("'"&amp;VLOOKUP($C6,ModMap!$A$2:$B$21,2,FALSE)&amp;"'!$K:$K"),0)),"")</f>
        <v/>
      </c>
      <c r="AA6" s="44" t="s">
        <v>36</v>
      </c>
      <c r="AB6" s="50" t="str">
        <f t="array" ref="AB6">IFERROR(INDEX(INDIRECT("'"&amp;VLOOKUP($C6,ModMap!$A$2:$B$21,2,FALSE)&amp;"'!AB:AB"),MATCH($K6,INDIRECT("'"&amp;VLOOKUP($C6,ModMap!$A$2:$B$21,2,FALSE)&amp;"'!$K:$K"),0)),"")</f>
        <v>N/A</v>
      </c>
      <c r="AC6" s="50" t="str">
        <f t="array" ref="AC6">IFERROR(INDEX(INDIRECT("'"&amp;VLOOKUP($C6,ModMap!$A$2:$B$21,2,FALSE)&amp;"'!AC:AC"),MATCH($K6,INDIRECT("'"&amp;VLOOKUP($C6,ModMap!$A$2:$B$21,2,FALSE)&amp;"'!$K:$K"),0)),"")</f>
        <v/>
      </c>
      <c r="AD6" s="44" t="s">
        <v>36</v>
      </c>
      <c r="AE6" s="50" t="str">
        <f t="array" ref="AE6">IFERROR(INDEX(INDIRECT("'"&amp;VLOOKUP($C6,ModMap!$A$2:$B$21,2,FALSE)&amp;"'!AE:AE"),MATCH($K6,INDIRECT("'"&amp;VLOOKUP($C6,ModMap!$A$2:$B$21,2,FALSE)&amp;"'!$K:$K"),0)),"")</f>
        <v>N/A</v>
      </c>
      <c r="AF6" s="50" t="str">
        <f t="array" ref="AF6">IFERROR(INDEX(INDIRECT("'"&amp;VLOOKUP($C6,ModMap!$A$2:$B$21,2,FALSE)&amp;"'!AF:AF"),MATCH($K6,INDIRECT("'"&amp;VLOOKUP($C6,ModMap!$A$2:$B$21,2,FALSE)&amp;"'!$K:$K"),0)),"")</f>
        <v/>
      </c>
      <c r="AG6" s="44" t="s">
        <v>36</v>
      </c>
      <c r="AH6" s="50" t="str">
        <f t="array" ref="AH6">IFERROR(INDEX(INDIRECT("'"&amp;VLOOKUP($C6,ModMap!$A$2:$B$21,2,FALSE)&amp;"'!AH:AH"),MATCH($K6,INDIRECT("'"&amp;VLOOKUP($C6,ModMap!$A$2:$B$21,2,FALSE)&amp;"'!$K:$K"),0)),"")</f>
        <v>N/A</v>
      </c>
      <c r="AI6" s="50" t="str">
        <f t="array" ref="AI6">IFERROR(INDEX(INDIRECT("'"&amp;VLOOKUP($C6,ModMap!$A$2:$B$21,2,FALSE)&amp;"'!AI:AI"),MATCH($K6,INDIRECT("'"&amp;VLOOKUP($C6,ModMap!$A$2:$B$21,2,FALSE)&amp;"'!$K:$K"),0)),"")</f>
        <v/>
      </c>
      <c r="AJ6" s="44" t="s">
        <v>36</v>
      </c>
      <c r="AK6" s="50" t="str">
        <f t="array" ref="AK6">IFERROR(INDEX(INDIRECT("'"&amp;VLOOKUP($C6,ModMap!$A$2:$B$21,2,FALSE)&amp;"'!AK:AK"),MATCH($K6,INDIRECT("'"&amp;VLOOKUP($C6,ModMap!$A$2:$B$21,2,FALSE)&amp;"'!$K:$K"),0)),"")</f>
        <v>N/A</v>
      </c>
      <c r="AL6" s="50" t="str">
        <f t="array" ref="AL6">IFERROR(INDEX(INDIRECT("'"&amp;VLOOKUP($C6,ModMap!$A$2:$B$21,2,FALSE)&amp;"'!AL:AL"),MATCH($K6,INDIRECT("'"&amp;VLOOKUP($C6,ModMap!$A$2:$B$21,2,FALSE)&amp;"'!$K:$K"),0)),"")</f>
        <v/>
      </c>
      <c r="AM6" s="50">
        <f t="shared" si="1"/>
        <v>0</v>
      </c>
      <c r="AN6" s="50" t="str">
        <f t="shared" si="2"/>
        <v>N/A</v>
      </c>
      <c r="AO6" s="51" t="str">
        <f t="array" ref="AO6">IFERROR(INDEX(INDIRECT("'"&amp;VLOOKUP($C6,ModMap!$A$2:$B$21,2,FALSE)&amp;"'!AO:AO"),MATCH($K6,INDIRECT("'"&amp;VLOOKUP($C6,ModMap!$A$2:$B$21,2,FALSE)&amp;"'!$K:$K"),0)),"")</f>
        <v/>
      </c>
      <c r="AP6" s="49" t="str">
        <f t="array" ref="AP6">IFERROR(HYPERLINK("#'"&amp;VLOOKUP($C6,ModMap!$A$2:$B$21,2,FALSE)&amp;"'!V"&amp;MATCH($K6,INDIRECT("'"&amp;VLOOKUP($C6,ModMap!$A$2:$B$21,2,FALSE)&amp;"'!$K:$K"),0),"Edit on module sheet"),"")</f>
        <v>Edit on module sheet</v>
      </c>
    </row>
    <row r="7" ht="42.0" customHeight="1">
      <c r="A7" s="39">
        <v>5.0</v>
      </c>
      <c r="B7" s="39">
        <v>5.0</v>
      </c>
      <c r="C7" s="39" t="s">
        <v>81</v>
      </c>
      <c r="D7" s="40" t="s">
        <v>82</v>
      </c>
      <c r="E7" s="28" t="s">
        <v>48</v>
      </c>
      <c r="F7" s="41" t="s">
        <v>177</v>
      </c>
      <c r="G7" s="40" t="s">
        <v>178</v>
      </c>
      <c r="H7" s="39" t="s">
        <v>234</v>
      </c>
      <c r="I7" s="39" t="s">
        <v>235</v>
      </c>
      <c r="J7" s="40" t="s">
        <v>236</v>
      </c>
      <c r="K7" s="39" t="s">
        <v>259</v>
      </c>
      <c r="L7" s="40" t="s">
        <v>261</v>
      </c>
      <c r="M7" s="42" t="s">
        <v>184</v>
      </c>
      <c r="N7" s="39" t="s">
        <v>239</v>
      </c>
      <c r="O7" s="39" t="s">
        <v>240</v>
      </c>
      <c r="P7" s="40" t="s">
        <v>241</v>
      </c>
      <c r="Q7" s="40" t="s">
        <v>242</v>
      </c>
      <c r="R7" s="39" t="s">
        <v>243</v>
      </c>
      <c r="S7" s="39" t="s">
        <v>190</v>
      </c>
      <c r="T7" s="39" t="str">
        <f t="array" ref="T7">IFERROR(INDEX(INDIRECT("'"&amp;VLOOKUP($C7,ModMap!$A$2:$B$21,2,FALSE)&amp;"'!T:T"),MATCH($K7,INDIRECT("'"&amp;VLOOKUP($C7,ModMap!$A$2:$B$21,2,FALSE)&amp;"'!$K:$K"),0)),"")</f>
        <v>Unassigned</v>
      </c>
      <c r="U7" s="44" t="s">
        <v>36</v>
      </c>
      <c r="V7" s="39" t="str">
        <f t="array" ref="V7">IFERROR(INDEX(INDIRECT("'"&amp;VLOOKUP($C7,ModMap!$A$2:$B$21,2,FALSE)&amp;"'!V:V"),MATCH($K7,INDIRECT("'"&amp;VLOOKUP($C7,ModMap!$A$2:$B$21,2,FALSE)&amp;"'!$K:$K"),0)),"")</f>
        <v>N/A</v>
      </c>
      <c r="W7" s="39" t="str">
        <f t="array" ref="W7">IFERROR(INDEX(INDIRECT("'"&amp;VLOOKUP($C7,ModMap!$A$2:$B$21,2,FALSE)&amp;"'!W:W"),MATCH($K7,INDIRECT("'"&amp;VLOOKUP($C7,ModMap!$A$2:$B$21,2,FALSE)&amp;"'!$K:$K"),0)),"")</f>
        <v/>
      </c>
      <c r="X7" s="44" t="s">
        <v>36</v>
      </c>
      <c r="Y7" s="39" t="str">
        <f t="array" ref="Y7">IFERROR(INDEX(INDIRECT("'"&amp;VLOOKUP($C7,ModMap!$A$2:$B$21,2,FALSE)&amp;"'!Y:Y"),MATCH($K7,INDIRECT("'"&amp;VLOOKUP($C7,ModMap!$A$2:$B$21,2,FALSE)&amp;"'!$K:$K"),0)),"")</f>
        <v>N/A</v>
      </c>
      <c r="Z7" s="39" t="str">
        <f t="array" ref="Z7">IFERROR(INDEX(INDIRECT("'"&amp;VLOOKUP($C7,ModMap!$A$2:$B$21,2,FALSE)&amp;"'!Z:Z"),MATCH($K7,INDIRECT("'"&amp;VLOOKUP($C7,ModMap!$A$2:$B$21,2,FALSE)&amp;"'!$K:$K"),0)),"")</f>
        <v/>
      </c>
      <c r="AA7" s="44" t="s">
        <v>36</v>
      </c>
      <c r="AB7" s="39" t="str">
        <f t="array" ref="AB7">IFERROR(INDEX(INDIRECT("'"&amp;VLOOKUP($C7,ModMap!$A$2:$B$21,2,FALSE)&amp;"'!AB:AB"),MATCH($K7,INDIRECT("'"&amp;VLOOKUP($C7,ModMap!$A$2:$B$21,2,FALSE)&amp;"'!$K:$K"),0)),"")</f>
        <v>N/A</v>
      </c>
      <c r="AC7" s="39" t="str">
        <f t="array" ref="AC7">IFERROR(INDEX(INDIRECT("'"&amp;VLOOKUP($C7,ModMap!$A$2:$B$21,2,FALSE)&amp;"'!AC:AC"),MATCH($K7,INDIRECT("'"&amp;VLOOKUP($C7,ModMap!$A$2:$B$21,2,FALSE)&amp;"'!$K:$K"),0)),"")</f>
        <v/>
      </c>
      <c r="AD7" s="44" t="s">
        <v>36</v>
      </c>
      <c r="AE7" s="39" t="str">
        <f t="array" ref="AE7">IFERROR(INDEX(INDIRECT("'"&amp;VLOOKUP($C7,ModMap!$A$2:$B$21,2,FALSE)&amp;"'!AE:AE"),MATCH($K7,INDIRECT("'"&amp;VLOOKUP($C7,ModMap!$A$2:$B$21,2,FALSE)&amp;"'!$K:$K"),0)),"")</f>
        <v>N/A</v>
      </c>
      <c r="AF7" s="39" t="str">
        <f t="array" ref="AF7">IFERROR(INDEX(INDIRECT("'"&amp;VLOOKUP($C7,ModMap!$A$2:$B$21,2,FALSE)&amp;"'!AF:AF"),MATCH($K7,INDIRECT("'"&amp;VLOOKUP($C7,ModMap!$A$2:$B$21,2,FALSE)&amp;"'!$K:$K"),0)),"")</f>
        <v/>
      </c>
      <c r="AG7" s="44" t="s">
        <v>36</v>
      </c>
      <c r="AH7" s="39" t="str">
        <f t="array" ref="AH7">IFERROR(INDEX(INDIRECT("'"&amp;VLOOKUP($C7,ModMap!$A$2:$B$21,2,FALSE)&amp;"'!AH:AH"),MATCH($K7,INDIRECT("'"&amp;VLOOKUP($C7,ModMap!$A$2:$B$21,2,FALSE)&amp;"'!$K:$K"),0)),"")</f>
        <v>N/A</v>
      </c>
      <c r="AI7" s="39" t="str">
        <f t="array" ref="AI7">IFERROR(INDEX(INDIRECT("'"&amp;VLOOKUP($C7,ModMap!$A$2:$B$21,2,FALSE)&amp;"'!AI:AI"),MATCH($K7,INDIRECT("'"&amp;VLOOKUP($C7,ModMap!$A$2:$B$21,2,FALSE)&amp;"'!$K:$K"),0)),"")</f>
        <v/>
      </c>
      <c r="AJ7" s="44" t="s">
        <v>36</v>
      </c>
      <c r="AK7" s="39" t="str">
        <f t="array" ref="AK7">IFERROR(INDEX(INDIRECT("'"&amp;VLOOKUP($C7,ModMap!$A$2:$B$21,2,FALSE)&amp;"'!AK:AK"),MATCH($K7,INDIRECT("'"&amp;VLOOKUP($C7,ModMap!$A$2:$B$21,2,FALSE)&amp;"'!$K:$K"),0)),"")</f>
        <v>N/A</v>
      </c>
      <c r="AL7" s="39" t="str">
        <f t="array" ref="AL7">IFERROR(INDEX(INDIRECT("'"&amp;VLOOKUP($C7,ModMap!$A$2:$B$21,2,FALSE)&amp;"'!AL:AL"),MATCH($K7,INDIRECT("'"&amp;VLOOKUP($C7,ModMap!$A$2:$B$21,2,FALSE)&amp;"'!$K:$K"),0)),"")</f>
        <v/>
      </c>
      <c r="AM7" s="39">
        <f t="shared" si="1"/>
        <v>0</v>
      </c>
      <c r="AN7" s="39" t="str">
        <f t="shared" si="2"/>
        <v>N/A</v>
      </c>
      <c r="AO7" s="40" t="str">
        <f t="array" ref="AO7">IFERROR(INDEX(INDIRECT("'"&amp;VLOOKUP($C7,ModMap!$A$2:$B$21,2,FALSE)&amp;"'!AO:AO"),MATCH($K7,INDIRECT("'"&amp;VLOOKUP($C7,ModMap!$A$2:$B$21,2,FALSE)&amp;"'!$K:$K"),0)),"")</f>
        <v/>
      </c>
      <c r="AP7" s="49" t="str">
        <f t="array" ref="AP7">IFERROR(HYPERLINK("#'"&amp;VLOOKUP($C7,ModMap!$A$2:$B$21,2,FALSE)&amp;"'!V"&amp;MATCH($K7,INDIRECT("'"&amp;VLOOKUP($C7,ModMap!$A$2:$B$21,2,FALSE)&amp;"'!$K:$K"),0),"Edit on module sheet"),"")</f>
        <v>Edit on module sheet</v>
      </c>
    </row>
    <row r="8" ht="42.0" customHeight="1">
      <c r="A8" s="50">
        <v>6.0</v>
      </c>
      <c r="B8" s="50">
        <v>6.0</v>
      </c>
      <c r="C8" s="50" t="s">
        <v>81</v>
      </c>
      <c r="D8" s="51" t="s">
        <v>82</v>
      </c>
      <c r="E8" s="28" t="s">
        <v>48</v>
      </c>
      <c r="F8" s="41" t="s">
        <v>177</v>
      </c>
      <c r="G8" s="51" t="s">
        <v>178</v>
      </c>
      <c r="H8" s="50" t="s">
        <v>234</v>
      </c>
      <c r="I8" s="50" t="s">
        <v>235</v>
      </c>
      <c r="J8" s="51" t="s">
        <v>236</v>
      </c>
      <c r="K8" s="50" t="s">
        <v>274</v>
      </c>
      <c r="L8" s="51" t="s">
        <v>275</v>
      </c>
      <c r="M8" s="57" t="s">
        <v>225</v>
      </c>
      <c r="N8" s="50" t="s">
        <v>239</v>
      </c>
      <c r="O8" s="50" t="s">
        <v>240</v>
      </c>
      <c r="P8" s="51" t="s">
        <v>241</v>
      </c>
      <c r="Q8" s="51" t="s">
        <v>242</v>
      </c>
      <c r="R8" s="50" t="s">
        <v>243</v>
      </c>
      <c r="S8" s="50" t="s">
        <v>225</v>
      </c>
      <c r="T8" s="50" t="str">
        <f t="array" ref="T8">IFERROR(INDEX(INDIRECT("'"&amp;VLOOKUP($C8,ModMap!$A$2:$B$21,2,FALSE)&amp;"'!T:T"),MATCH($K8,INDIRECT("'"&amp;VLOOKUP($C8,ModMap!$A$2:$B$21,2,FALSE)&amp;"'!$K:$K"),0)),"")</f>
        <v>Unassigned</v>
      </c>
      <c r="U8" s="44" t="s">
        <v>36</v>
      </c>
      <c r="V8" s="50" t="str">
        <f t="array" ref="V8">IFERROR(INDEX(INDIRECT("'"&amp;VLOOKUP($C8,ModMap!$A$2:$B$21,2,FALSE)&amp;"'!V:V"),MATCH($K8,INDIRECT("'"&amp;VLOOKUP($C8,ModMap!$A$2:$B$21,2,FALSE)&amp;"'!$K:$K"),0)),"")</f>
        <v>N/A</v>
      </c>
      <c r="W8" s="50" t="str">
        <f t="array" ref="W8">IFERROR(INDEX(INDIRECT("'"&amp;VLOOKUP($C8,ModMap!$A$2:$B$21,2,FALSE)&amp;"'!W:W"),MATCH($K8,INDIRECT("'"&amp;VLOOKUP($C8,ModMap!$A$2:$B$21,2,FALSE)&amp;"'!$K:$K"),0)),"")</f>
        <v/>
      </c>
      <c r="X8" s="48" t="s">
        <v>33</v>
      </c>
      <c r="Y8" s="50" t="str">
        <f t="array" ref="Y8">IFERROR(INDEX(INDIRECT("'"&amp;VLOOKUP($C8,ModMap!$A$2:$B$21,2,FALSE)&amp;"'!Y:Y"),MATCH($K8,INDIRECT("'"&amp;VLOOKUP($C8,ModMap!$A$2:$B$21,2,FALSE)&amp;"'!$K:$K"),0)),"")</f>
        <v>Not Started</v>
      </c>
      <c r="Z8" s="50" t="str">
        <f t="array" ref="Z8">IFERROR(INDEX(INDIRECT("'"&amp;VLOOKUP($C8,ModMap!$A$2:$B$21,2,FALSE)&amp;"'!Z:Z"),MATCH($K8,INDIRECT("'"&amp;VLOOKUP($C8,ModMap!$A$2:$B$21,2,FALSE)&amp;"'!$K:$K"),0)),"")</f>
        <v>Unassigned</v>
      </c>
      <c r="AA8" s="44" t="s">
        <v>36</v>
      </c>
      <c r="AB8" s="50" t="str">
        <f t="array" ref="AB8">IFERROR(INDEX(INDIRECT("'"&amp;VLOOKUP($C8,ModMap!$A$2:$B$21,2,FALSE)&amp;"'!AB:AB"),MATCH($K8,INDIRECT("'"&amp;VLOOKUP($C8,ModMap!$A$2:$B$21,2,FALSE)&amp;"'!$K:$K"),0)),"")</f>
        <v>N/A</v>
      </c>
      <c r="AC8" s="50" t="str">
        <f t="array" ref="AC8">IFERROR(INDEX(INDIRECT("'"&amp;VLOOKUP($C8,ModMap!$A$2:$B$21,2,FALSE)&amp;"'!AC:AC"),MATCH($K8,INDIRECT("'"&amp;VLOOKUP($C8,ModMap!$A$2:$B$21,2,FALSE)&amp;"'!$K:$K"),0)),"")</f>
        <v/>
      </c>
      <c r="AD8" s="44" t="s">
        <v>36</v>
      </c>
      <c r="AE8" s="50" t="str">
        <f t="array" ref="AE8">IFERROR(INDEX(INDIRECT("'"&amp;VLOOKUP($C8,ModMap!$A$2:$B$21,2,FALSE)&amp;"'!AE:AE"),MATCH($K8,INDIRECT("'"&amp;VLOOKUP($C8,ModMap!$A$2:$B$21,2,FALSE)&amp;"'!$K:$K"),0)),"")</f>
        <v>N/A</v>
      </c>
      <c r="AF8" s="50" t="str">
        <f t="array" ref="AF8">IFERROR(INDEX(INDIRECT("'"&amp;VLOOKUP($C8,ModMap!$A$2:$B$21,2,FALSE)&amp;"'!AF:AF"),MATCH($K8,INDIRECT("'"&amp;VLOOKUP($C8,ModMap!$A$2:$B$21,2,FALSE)&amp;"'!$K:$K"),0)),"")</f>
        <v/>
      </c>
      <c r="AG8" s="44" t="s">
        <v>36</v>
      </c>
      <c r="AH8" s="50" t="str">
        <f t="array" ref="AH8">IFERROR(INDEX(INDIRECT("'"&amp;VLOOKUP($C8,ModMap!$A$2:$B$21,2,FALSE)&amp;"'!AH:AH"),MATCH($K8,INDIRECT("'"&amp;VLOOKUP($C8,ModMap!$A$2:$B$21,2,FALSE)&amp;"'!$K:$K"),0)),"")</f>
        <v>N/A</v>
      </c>
      <c r="AI8" s="50" t="str">
        <f t="array" ref="AI8">IFERROR(INDEX(INDIRECT("'"&amp;VLOOKUP($C8,ModMap!$A$2:$B$21,2,FALSE)&amp;"'!AI:AI"),MATCH($K8,INDIRECT("'"&amp;VLOOKUP($C8,ModMap!$A$2:$B$21,2,FALSE)&amp;"'!$K:$K"),0)),"")</f>
        <v/>
      </c>
      <c r="AJ8" s="44" t="s">
        <v>36</v>
      </c>
      <c r="AK8" s="50" t="str">
        <f t="array" ref="AK8">IFERROR(INDEX(INDIRECT("'"&amp;VLOOKUP($C8,ModMap!$A$2:$B$21,2,FALSE)&amp;"'!AK:AK"),MATCH($K8,INDIRECT("'"&amp;VLOOKUP($C8,ModMap!$A$2:$B$21,2,FALSE)&amp;"'!$K:$K"),0)),"")</f>
        <v>N/A</v>
      </c>
      <c r="AL8" s="50" t="str">
        <f t="array" ref="AL8">IFERROR(INDEX(INDIRECT("'"&amp;VLOOKUP($C8,ModMap!$A$2:$B$21,2,FALSE)&amp;"'!AL:AL"),MATCH($K8,INDIRECT("'"&amp;VLOOKUP($C8,ModMap!$A$2:$B$21,2,FALSE)&amp;"'!$K:$K"),0)),"")</f>
        <v/>
      </c>
      <c r="AM8" s="50">
        <f t="shared" si="1"/>
        <v>1</v>
      </c>
      <c r="AN8" s="50" t="str">
        <f t="shared" si="2"/>
        <v>Not Started</v>
      </c>
      <c r="AO8" s="51" t="str">
        <f t="array" ref="AO8">IFERROR(INDEX(INDIRECT("'"&amp;VLOOKUP($C8,ModMap!$A$2:$B$21,2,FALSE)&amp;"'!AO:AO"),MATCH($K8,INDIRECT("'"&amp;VLOOKUP($C8,ModMap!$A$2:$B$21,2,FALSE)&amp;"'!$K:$K"),0)),"")</f>
        <v/>
      </c>
      <c r="AP8" s="49" t="str">
        <f t="array" ref="AP8">IFERROR(HYPERLINK("#'"&amp;VLOOKUP($C8,ModMap!$A$2:$B$21,2,FALSE)&amp;"'!V"&amp;MATCH($K8,INDIRECT("'"&amp;VLOOKUP($C8,ModMap!$A$2:$B$21,2,FALSE)&amp;"'!$K:$K"),0),"Edit on module sheet"),"")</f>
        <v>Edit on module sheet</v>
      </c>
    </row>
    <row r="9" ht="42.0" customHeight="1">
      <c r="A9" s="39">
        <v>7.0</v>
      </c>
      <c r="B9" s="39">
        <v>7.0</v>
      </c>
      <c r="C9" s="39" t="s">
        <v>81</v>
      </c>
      <c r="D9" s="40" t="s">
        <v>82</v>
      </c>
      <c r="E9" s="28" t="s">
        <v>48</v>
      </c>
      <c r="F9" s="41" t="s">
        <v>177</v>
      </c>
      <c r="G9" s="40" t="s">
        <v>178</v>
      </c>
      <c r="H9" s="39" t="s">
        <v>288</v>
      </c>
      <c r="I9" s="39" t="s">
        <v>289</v>
      </c>
      <c r="J9" s="40" t="s">
        <v>290</v>
      </c>
      <c r="K9" s="39" t="s">
        <v>291</v>
      </c>
      <c r="L9" s="40" t="s">
        <v>292</v>
      </c>
      <c r="M9" s="42" t="s">
        <v>184</v>
      </c>
      <c r="N9" s="39" t="s">
        <v>201</v>
      </c>
      <c r="O9" s="39" t="s">
        <v>293</v>
      </c>
      <c r="P9" s="40" t="s">
        <v>294</v>
      </c>
      <c r="Q9" s="40" t="s">
        <v>295</v>
      </c>
      <c r="R9" s="39" t="s">
        <v>205</v>
      </c>
      <c r="S9" s="39" t="s">
        <v>190</v>
      </c>
      <c r="T9" s="39" t="str">
        <f t="array" ref="T9">IFERROR(INDEX(INDIRECT("'"&amp;VLOOKUP($C9,ModMap!$A$2:$B$21,2,FALSE)&amp;"'!T:T"),MATCH($K9,INDIRECT("'"&amp;VLOOKUP($C9,ModMap!$A$2:$B$21,2,FALSE)&amp;"'!$K:$K"),0)),"")</f>
        <v>Unassigned</v>
      </c>
      <c r="U9" s="44" t="s">
        <v>36</v>
      </c>
      <c r="V9" s="39" t="str">
        <f t="array" ref="V9">IFERROR(INDEX(INDIRECT("'"&amp;VLOOKUP($C9,ModMap!$A$2:$B$21,2,FALSE)&amp;"'!V:V"),MATCH($K9,INDIRECT("'"&amp;VLOOKUP($C9,ModMap!$A$2:$B$21,2,FALSE)&amp;"'!$K:$K"),0)),"")</f>
        <v>N/A</v>
      </c>
      <c r="W9" s="39" t="str">
        <f t="array" ref="W9">IFERROR(INDEX(INDIRECT("'"&amp;VLOOKUP($C9,ModMap!$A$2:$B$21,2,FALSE)&amp;"'!W:W"),MATCH($K9,INDIRECT("'"&amp;VLOOKUP($C9,ModMap!$A$2:$B$21,2,FALSE)&amp;"'!$K:$K"),0)),"")</f>
        <v/>
      </c>
      <c r="X9" s="44" t="s">
        <v>36</v>
      </c>
      <c r="Y9" s="39" t="str">
        <f t="array" ref="Y9">IFERROR(INDEX(INDIRECT("'"&amp;VLOOKUP($C9,ModMap!$A$2:$B$21,2,FALSE)&amp;"'!Y:Y"),MATCH($K9,INDIRECT("'"&amp;VLOOKUP($C9,ModMap!$A$2:$B$21,2,FALSE)&amp;"'!$K:$K"),0)),"")</f>
        <v>N/A</v>
      </c>
      <c r="Z9" s="39" t="str">
        <f t="array" ref="Z9">IFERROR(INDEX(INDIRECT("'"&amp;VLOOKUP($C9,ModMap!$A$2:$B$21,2,FALSE)&amp;"'!Z:Z"),MATCH($K9,INDIRECT("'"&amp;VLOOKUP($C9,ModMap!$A$2:$B$21,2,FALSE)&amp;"'!$K:$K"),0)),"")</f>
        <v/>
      </c>
      <c r="AA9" s="44" t="s">
        <v>36</v>
      </c>
      <c r="AB9" s="39" t="str">
        <f t="array" ref="AB9">IFERROR(INDEX(INDIRECT("'"&amp;VLOOKUP($C9,ModMap!$A$2:$B$21,2,FALSE)&amp;"'!AB:AB"),MATCH($K9,INDIRECT("'"&amp;VLOOKUP($C9,ModMap!$A$2:$B$21,2,FALSE)&amp;"'!$K:$K"),0)),"")</f>
        <v>N/A</v>
      </c>
      <c r="AC9" s="39" t="str">
        <f t="array" ref="AC9">IFERROR(INDEX(INDIRECT("'"&amp;VLOOKUP($C9,ModMap!$A$2:$B$21,2,FALSE)&amp;"'!AC:AC"),MATCH($K9,INDIRECT("'"&amp;VLOOKUP($C9,ModMap!$A$2:$B$21,2,FALSE)&amp;"'!$K:$K"),0)),"")</f>
        <v/>
      </c>
      <c r="AD9" s="44" t="s">
        <v>36</v>
      </c>
      <c r="AE9" s="39" t="str">
        <f t="array" ref="AE9">IFERROR(INDEX(INDIRECT("'"&amp;VLOOKUP($C9,ModMap!$A$2:$B$21,2,FALSE)&amp;"'!AE:AE"),MATCH($K9,INDIRECT("'"&amp;VLOOKUP($C9,ModMap!$A$2:$B$21,2,FALSE)&amp;"'!$K:$K"),0)),"")</f>
        <v>N/A</v>
      </c>
      <c r="AF9" s="39" t="str">
        <f t="array" ref="AF9">IFERROR(INDEX(INDIRECT("'"&amp;VLOOKUP($C9,ModMap!$A$2:$B$21,2,FALSE)&amp;"'!AF:AF"),MATCH($K9,INDIRECT("'"&amp;VLOOKUP($C9,ModMap!$A$2:$B$21,2,FALSE)&amp;"'!$K:$K"),0)),"")</f>
        <v/>
      </c>
      <c r="AG9" s="44" t="s">
        <v>36</v>
      </c>
      <c r="AH9" s="39" t="str">
        <f t="array" ref="AH9">IFERROR(INDEX(INDIRECT("'"&amp;VLOOKUP($C9,ModMap!$A$2:$B$21,2,FALSE)&amp;"'!AH:AH"),MATCH($K9,INDIRECT("'"&amp;VLOOKUP($C9,ModMap!$A$2:$B$21,2,FALSE)&amp;"'!$K:$K"),0)),"")</f>
        <v>N/A</v>
      </c>
      <c r="AI9" s="39" t="str">
        <f t="array" ref="AI9">IFERROR(INDEX(INDIRECT("'"&amp;VLOOKUP($C9,ModMap!$A$2:$B$21,2,FALSE)&amp;"'!AI:AI"),MATCH($K9,INDIRECT("'"&amp;VLOOKUP($C9,ModMap!$A$2:$B$21,2,FALSE)&amp;"'!$K:$K"),0)),"")</f>
        <v/>
      </c>
      <c r="AJ9" s="48" t="s">
        <v>33</v>
      </c>
      <c r="AK9" s="39" t="str">
        <f t="array" ref="AK9">IFERROR(INDEX(INDIRECT("'"&amp;VLOOKUP($C9,ModMap!$A$2:$B$21,2,FALSE)&amp;"'!AK:AK"),MATCH($K9,INDIRECT("'"&amp;VLOOKUP($C9,ModMap!$A$2:$B$21,2,FALSE)&amp;"'!$K:$K"),0)),"")</f>
        <v>Not Started</v>
      </c>
      <c r="AL9" s="39" t="str">
        <f t="array" ref="AL9">IFERROR(INDEX(INDIRECT("'"&amp;VLOOKUP($C9,ModMap!$A$2:$B$21,2,FALSE)&amp;"'!AL:AL"),MATCH($K9,INDIRECT("'"&amp;VLOOKUP($C9,ModMap!$A$2:$B$21,2,FALSE)&amp;"'!$K:$K"),0)),"")</f>
        <v>Unassigned</v>
      </c>
      <c r="AM9" s="39">
        <f t="shared" si="1"/>
        <v>1</v>
      </c>
      <c r="AN9" s="39" t="str">
        <f t="shared" si="2"/>
        <v>Not Started</v>
      </c>
      <c r="AO9" s="40" t="str">
        <f t="array" ref="AO9">IFERROR(INDEX(INDIRECT("'"&amp;VLOOKUP($C9,ModMap!$A$2:$B$21,2,FALSE)&amp;"'!AO:AO"),MATCH($K9,INDIRECT("'"&amp;VLOOKUP($C9,ModMap!$A$2:$B$21,2,FALSE)&amp;"'!$K:$K"),0)),"")</f>
        <v/>
      </c>
      <c r="AP9" s="49" t="str">
        <f t="array" ref="AP9">IFERROR(HYPERLINK("#'"&amp;VLOOKUP($C9,ModMap!$A$2:$B$21,2,FALSE)&amp;"'!V"&amp;MATCH($K9,INDIRECT("'"&amp;VLOOKUP($C9,ModMap!$A$2:$B$21,2,FALSE)&amp;"'!$K:$K"),0),"Edit on module sheet"),"")</f>
        <v>Edit on module sheet</v>
      </c>
    </row>
    <row r="10" ht="42.0" customHeight="1">
      <c r="A10" s="50">
        <v>8.0</v>
      </c>
      <c r="B10" s="50">
        <v>8.0</v>
      </c>
      <c r="C10" s="50" t="s">
        <v>81</v>
      </c>
      <c r="D10" s="51" t="s">
        <v>82</v>
      </c>
      <c r="E10" s="28" t="s">
        <v>48</v>
      </c>
      <c r="F10" s="41" t="s">
        <v>177</v>
      </c>
      <c r="G10" s="51" t="s">
        <v>178</v>
      </c>
      <c r="H10" s="50" t="s">
        <v>288</v>
      </c>
      <c r="I10" s="50" t="s">
        <v>289</v>
      </c>
      <c r="J10" s="51" t="s">
        <v>290</v>
      </c>
      <c r="K10" s="50" t="s">
        <v>296</v>
      </c>
      <c r="L10" s="51" t="s">
        <v>297</v>
      </c>
      <c r="M10" s="42" t="s">
        <v>184</v>
      </c>
      <c r="N10" s="50" t="s">
        <v>201</v>
      </c>
      <c r="O10" s="50" t="s">
        <v>293</v>
      </c>
      <c r="P10" s="51" t="s">
        <v>294</v>
      </c>
      <c r="Q10" s="51" t="s">
        <v>295</v>
      </c>
      <c r="R10" s="50" t="s">
        <v>205</v>
      </c>
      <c r="S10" s="50" t="s">
        <v>190</v>
      </c>
      <c r="T10" s="50" t="str">
        <f t="array" ref="T10">IFERROR(INDEX(INDIRECT("'"&amp;VLOOKUP($C10,ModMap!$A$2:$B$21,2,FALSE)&amp;"'!T:T"),MATCH($K10,INDIRECT("'"&amp;VLOOKUP($C10,ModMap!$A$2:$B$21,2,FALSE)&amp;"'!$K:$K"),0)),"")</f>
        <v>Unassigned</v>
      </c>
      <c r="U10" s="44" t="s">
        <v>36</v>
      </c>
      <c r="V10" s="50" t="str">
        <f t="array" ref="V10">IFERROR(INDEX(INDIRECT("'"&amp;VLOOKUP($C10,ModMap!$A$2:$B$21,2,FALSE)&amp;"'!V:V"),MATCH($K10,INDIRECT("'"&amp;VLOOKUP($C10,ModMap!$A$2:$B$21,2,FALSE)&amp;"'!$K:$K"),0)),"")</f>
        <v>N/A</v>
      </c>
      <c r="W10" s="50" t="str">
        <f t="array" ref="W10">IFERROR(INDEX(INDIRECT("'"&amp;VLOOKUP($C10,ModMap!$A$2:$B$21,2,FALSE)&amp;"'!W:W"),MATCH($K10,INDIRECT("'"&amp;VLOOKUP($C10,ModMap!$A$2:$B$21,2,FALSE)&amp;"'!$K:$K"),0)),"")</f>
        <v/>
      </c>
      <c r="X10" s="44" t="s">
        <v>36</v>
      </c>
      <c r="Y10" s="50" t="str">
        <f t="array" ref="Y10">IFERROR(INDEX(INDIRECT("'"&amp;VLOOKUP($C10,ModMap!$A$2:$B$21,2,FALSE)&amp;"'!Y:Y"),MATCH($K10,INDIRECT("'"&amp;VLOOKUP($C10,ModMap!$A$2:$B$21,2,FALSE)&amp;"'!$K:$K"),0)),"")</f>
        <v>N/A</v>
      </c>
      <c r="Z10" s="50" t="str">
        <f t="array" ref="Z10">IFERROR(INDEX(INDIRECT("'"&amp;VLOOKUP($C10,ModMap!$A$2:$B$21,2,FALSE)&amp;"'!Z:Z"),MATCH($K10,INDIRECT("'"&amp;VLOOKUP($C10,ModMap!$A$2:$B$21,2,FALSE)&amp;"'!$K:$K"),0)),"")</f>
        <v/>
      </c>
      <c r="AA10" s="44" t="s">
        <v>36</v>
      </c>
      <c r="AB10" s="50" t="str">
        <f t="array" ref="AB10">IFERROR(INDEX(INDIRECT("'"&amp;VLOOKUP($C10,ModMap!$A$2:$B$21,2,FALSE)&amp;"'!AB:AB"),MATCH($K10,INDIRECT("'"&amp;VLOOKUP($C10,ModMap!$A$2:$B$21,2,FALSE)&amp;"'!$K:$K"),0)),"")</f>
        <v>N/A</v>
      </c>
      <c r="AC10" s="50" t="str">
        <f t="array" ref="AC10">IFERROR(INDEX(INDIRECT("'"&amp;VLOOKUP($C10,ModMap!$A$2:$B$21,2,FALSE)&amp;"'!AC:AC"),MATCH($K10,INDIRECT("'"&amp;VLOOKUP($C10,ModMap!$A$2:$B$21,2,FALSE)&amp;"'!$K:$K"),0)),"")</f>
        <v/>
      </c>
      <c r="AD10" s="44" t="s">
        <v>36</v>
      </c>
      <c r="AE10" s="50" t="str">
        <f t="array" ref="AE10">IFERROR(INDEX(INDIRECT("'"&amp;VLOOKUP($C10,ModMap!$A$2:$B$21,2,FALSE)&amp;"'!AE:AE"),MATCH($K10,INDIRECT("'"&amp;VLOOKUP($C10,ModMap!$A$2:$B$21,2,FALSE)&amp;"'!$K:$K"),0)),"")</f>
        <v>N/A</v>
      </c>
      <c r="AF10" s="50" t="str">
        <f t="array" ref="AF10">IFERROR(INDEX(INDIRECT("'"&amp;VLOOKUP($C10,ModMap!$A$2:$B$21,2,FALSE)&amp;"'!AF:AF"),MATCH($K10,INDIRECT("'"&amp;VLOOKUP($C10,ModMap!$A$2:$B$21,2,FALSE)&amp;"'!$K:$K"),0)),"")</f>
        <v/>
      </c>
      <c r="AG10" s="44" t="s">
        <v>36</v>
      </c>
      <c r="AH10" s="50" t="str">
        <f t="array" ref="AH10">IFERROR(INDEX(INDIRECT("'"&amp;VLOOKUP($C10,ModMap!$A$2:$B$21,2,FALSE)&amp;"'!AH:AH"),MATCH($K10,INDIRECT("'"&amp;VLOOKUP($C10,ModMap!$A$2:$B$21,2,FALSE)&amp;"'!$K:$K"),0)),"")</f>
        <v>N/A</v>
      </c>
      <c r="AI10" s="50" t="str">
        <f t="array" ref="AI10">IFERROR(INDEX(INDIRECT("'"&amp;VLOOKUP($C10,ModMap!$A$2:$B$21,2,FALSE)&amp;"'!AI:AI"),MATCH($K10,INDIRECT("'"&amp;VLOOKUP($C10,ModMap!$A$2:$B$21,2,FALSE)&amp;"'!$K:$K"),0)),"")</f>
        <v/>
      </c>
      <c r="AJ10" s="48" t="s">
        <v>33</v>
      </c>
      <c r="AK10" s="50" t="str">
        <f t="array" ref="AK10">IFERROR(INDEX(INDIRECT("'"&amp;VLOOKUP($C10,ModMap!$A$2:$B$21,2,FALSE)&amp;"'!AK:AK"),MATCH($K10,INDIRECT("'"&amp;VLOOKUP($C10,ModMap!$A$2:$B$21,2,FALSE)&amp;"'!$K:$K"),0)),"")</f>
        <v>Not Started</v>
      </c>
      <c r="AL10" s="50" t="str">
        <f t="array" ref="AL10">IFERROR(INDEX(INDIRECT("'"&amp;VLOOKUP($C10,ModMap!$A$2:$B$21,2,FALSE)&amp;"'!AL:AL"),MATCH($K10,INDIRECT("'"&amp;VLOOKUP($C10,ModMap!$A$2:$B$21,2,FALSE)&amp;"'!$K:$K"),0)),"")</f>
        <v>Unassigned</v>
      </c>
      <c r="AM10" s="50">
        <f t="shared" si="1"/>
        <v>1</v>
      </c>
      <c r="AN10" s="50" t="str">
        <f t="shared" si="2"/>
        <v>Not Started</v>
      </c>
      <c r="AO10" s="51" t="str">
        <f t="array" ref="AO10">IFERROR(INDEX(INDIRECT("'"&amp;VLOOKUP($C10,ModMap!$A$2:$B$21,2,FALSE)&amp;"'!AO:AO"),MATCH($K10,INDIRECT("'"&amp;VLOOKUP($C10,ModMap!$A$2:$B$21,2,FALSE)&amp;"'!$K:$K"),0)),"")</f>
        <v/>
      </c>
      <c r="AP10" s="49" t="str">
        <f t="array" ref="AP10">IFERROR(HYPERLINK("#'"&amp;VLOOKUP($C10,ModMap!$A$2:$B$21,2,FALSE)&amp;"'!V"&amp;MATCH($K10,INDIRECT("'"&amp;VLOOKUP($C10,ModMap!$A$2:$B$21,2,FALSE)&amp;"'!$K:$K"),0),"Edit on module sheet"),"")</f>
        <v>Edit on module sheet</v>
      </c>
    </row>
    <row r="11" ht="42.0" customHeight="1">
      <c r="A11" s="39">
        <v>9.0</v>
      </c>
      <c r="B11" s="39">
        <v>9.0</v>
      </c>
      <c r="C11" s="39" t="s">
        <v>81</v>
      </c>
      <c r="D11" s="40" t="s">
        <v>82</v>
      </c>
      <c r="E11" s="28" t="s">
        <v>48</v>
      </c>
      <c r="F11" s="41" t="s">
        <v>177</v>
      </c>
      <c r="G11" s="40" t="s">
        <v>178</v>
      </c>
      <c r="H11" s="39" t="s">
        <v>288</v>
      </c>
      <c r="I11" s="39" t="s">
        <v>289</v>
      </c>
      <c r="J11" s="40" t="s">
        <v>290</v>
      </c>
      <c r="K11" s="39" t="s">
        <v>305</v>
      </c>
      <c r="L11" s="40" t="s">
        <v>306</v>
      </c>
      <c r="M11" s="42" t="s">
        <v>184</v>
      </c>
      <c r="N11" s="39" t="s">
        <v>201</v>
      </c>
      <c r="O11" s="39" t="s">
        <v>293</v>
      </c>
      <c r="P11" s="40" t="s">
        <v>294</v>
      </c>
      <c r="Q11" s="40" t="s">
        <v>295</v>
      </c>
      <c r="R11" s="39" t="s">
        <v>205</v>
      </c>
      <c r="S11" s="39" t="s">
        <v>307</v>
      </c>
      <c r="T11" s="39" t="str">
        <f t="array" ref="T11">IFERROR(INDEX(INDIRECT("'"&amp;VLOOKUP($C11,ModMap!$A$2:$B$21,2,FALSE)&amp;"'!T:T"),MATCH($K11,INDIRECT("'"&amp;VLOOKUP($C11,ModMap!$A$2:$B$21,2,FALSE)&amp;"'!$K:$K"),0)),"")</f>
        <v>Unassigned</v>
      </c>
      <c r="U11" s="44" t="s">
        <v>36</v>
      </c>
      <c r="V11" s="39" t="str">
        <f t="array" ref="V11">IFERROR(INDEX(INDIRECT("'"&amp;VLOOKUP($C11,ModMap!$A$2:$B$21,2,FALSE)&amp;"'!V:V"),MATCH($K11,INDIRECT("'"&amp;VLOOKUP($C11,ModMap!$A$2:$B$21,2,FALSE)&amp;"'!$K:$K"),0)),"")</f>
        <v>N/A</v>
      </c>
      <c r="W11" s="39" t="str">
        <f t="array" ref="W11">IFERROR(INDEX(INDIRECT("'"&amp;VLOOKUP($C11,ModMap!$A$2:$B$21,2,FALSE)&amp;"'!W:W"),MATCH($K11,INDIRECT("'"&amp;VLOOKUP($C11,ModMap!$A$2:$B$21,2,FALSE)&amp;"'!$K:$K"),0)),"")</f>
        <v/>
      </c>
      <c r="X11" s="44" t="s">
        <v>36</v>
      </c>
      <c r="Y11" s="39" t="str">
        <f t="array" ref="Y11">IFERROR(INDEX(INDIRECT("'"&amp;VLOOKUP($C11,ModMap!$A$2:$B$21,2,FALSE)&amp;"'!Y:Y"),MATCH($K11,INDIRECT("'"&amp;VLOOKUP($C11,ModMap!$A$2:$B$21,2,FALSE)&amp;"'!$K:$K"),0)),"")</f>
        <v>N/A</v>
      </c>
      <c r="Z11" s="39" t="str">
        <f t="array" ref="Z11">IFERROR(INDEX(INDIRECT("'"&amp;VLOOKUP($C11,ModMap!$A$2:$B$21,2,FALSE)&amp;"'!Z:Z"),MATCH($K11,INDIRECT("'"&amp;VLOOKUP($C11,ModMap!$A$2:$B$21,2,FALSE)&amp;"'!$K:$K"),0)),"")</f>
        <v/>
      </c>
      <c r="AA11" s="44" t="s">
        <v>36</v>
      </c>
      <c r="AB11" s="39" t="str">
        <f t="array" ref="AB11">IFERROR(INDEX(INDIRECT("'"&amp;VLOOKUP($C11,ModMap!$A$2:$B$21,2,FALSE)&amp;"'!AB:AB"),MATCH($K11,INDIRECT("'"&amp;VLOOKUP($C11,ModMap!$A$2:$B$21,2,FALSE)&amp;"'!$K:$K"),0)),"")</f>
        <v>N/A</v>
      </c>
      <c r="AC11" s="39" t="str">
        <f t="array" ref="AC11">IFERROR(INDEX(INDIRECT("'"&amp;VLOOKUP($C11,ModMap!$A$2:$B$21,2,FALSE)&amp;"'!AC:AC"),MATCH($K11,INDIRECT("'"&amp;VLOOKUP($C11,ModMap!$A$2:$B$21,2,FALSE)&amp;"'!$K:$K"),0)),"")</f>
        <v/>
      </c>
      <c r="AD11" s="44" t="s">
        <v>36</v>
      </c>
      <c r="AE11" s="39" t="str">
        <f t="array" ref="AE11">IFERROR(INDEX(INDIRECT("'"&amp;VLOOKUP($C11,ModMap!$A$2:$B$21,2,FALSE)&amp;"'!AE:AE"),MATCH($K11,INDIRECT("'"&amp;VLOOKUP($C11,ModMap!$A$2:$B$21,2,FALSE)&amp;"'!$K:$K"),0)),"")</f>
        <v>N/A</v>
      </c>
      <c r="AF11" s="39" t="str">
        <f t="array" ref="AF11">IFERROR(INDEX(INDIRECT("'"&amp;VLOOKUP($C11,ModMap!$A$2:$B$21,2,FALSE)&amp;"'!AF:AF"),MATCH($K11,INDIRECT("'"&amp;VLOOKUP($C11,ModMap!$A$2:$B$21,2,FALSE)&amp;"'!$K:$K"),0)),"")</f>
        <v/>
      </c>
      <c r="AG11" s="44" t="s">
        <v>36</v>
      </c>
      <c r="AH11" s="39" t="str">
        <f t="array" ref="AH11">IFERROR(INDEX(INDIRECT("'"&amp;VLOOKUP($C11,ModMap!$A$2:$B$21,2,FALSE)&amp;"'!AH:AH"),MATCH($K11,INDIRECT("'"&amp;VLOOKUP($C11,ModMap!$A$2:$B$21,2,FALSE)&amp;"'!$K:$K"),0)),"")</f>
        <v>N/A</v>
      </c>
      <c r="AI11" s="39" t="str">
        <f t="array" ref="AI11">IFERROR(INDEX(INDIRECT("'"&amp;VLOOKUP($C11,ModMap!$A$2:$B$21,2,FALSE)&amp;"'!AI:AI"),MATCH($K11,INDIRECT("'"&amp;VLOOKUP($C11,ModMap!$A$2:$B$21,2,FALSE)&amp;"'!$K:$K"),0)),"")</f>
        <v/>
      </c>
      <c r="AJ11" s="44" t="s">
        <v>36</v>
      </c>
      <c r="AK11" s="39" t="str">
        <f t="array" ref="AK11">IFERROR(INDEX(INDIRECT("'"&amp;VLOOKUP($C11,ModMap!$A$2:$B$21,2,FALSE)&amp;"'!AK:AK"),MATCH($K11,INDIRECT("'"&amp;VLOOKUP($C11,ModMap!$A$2:$B$21,2,FALSE)&amp;"'!$K:$K"),0)),"")</f>
        <v>N/A</v>
      </c>
      <c r="AL11" s="39" t="str">
        <f t="array" ref="AL11">IFERROR(INDEX(INDIRECT("'"&amp;VLOOKUP($C11,ModMap!$A$2:$B$21,2,FALSE)&amp;"'!AL:AL"),MATCH($K11,INDIRECT("'"&amp;VLOOKUP($C11,ModMap!$A$2:$B$21,2,FALSE)&amp;"'!$K:$K"),0)),"")</f>
        <v/>
      </c>
      <c r="AM11" s="39">
        <f t="shared" si="1"/>
        <v>0</v>
      </c>
      <c r="AN11" s="39" t="str">
        <f t="shared" si="2"/>
        <v>N/A</v>
      </c>
      <c r="AO11" s="40" t="str">
        <f t="array" ref="AO11">IFERROR(INDEX(INDIRECT("'"&amp;VLOOKUP($C11,ModMap!$A$2:$B$21,2,FALSE)&amp;"'!AO:AO"),MATCH($K11,INDIRECT("'"&amp;VLOOKUP($C11,ModMap!$A$2:$B$21,2,FALSE)&amp;"'!$K:$K"),0)),"")</f>
        <v/>
      </c>
      <c r="AP11" s="49" t="str">
        <f t="array" ref="AP11">IFERROR(HYPERLINK("#'"&amp;VLOOKUP($C11,ModMap!$A$2:$B$21,2,FALSE)&amp;"'!V"&amp;MATCH($K11,INDIRECT("'"&amp;VLOOKUP($C11,ModMap!$A$2:$B$21,2,FALSE)&amp;"'!$K:$K"),0),"Edit on module sheet"),"")</f>
        <v>Edit on module sheet</v>
      </c>
    </row>
    <row r="12" ht="42.0" customHeight="1">
      <c r="A12" s="50">
        <v>10.0</v>
      </c>
      <c r="B12" s="50">
        <v>10.0</v>
      </c>
      <c r="C12" s="50" t="s">
        <v>81</v>
      </c>
      <c r="D12" s="51" t="s">
        <v>82</v>
      </c>
      <c r="E12" s="28" t="s">
        <v>48</v>
      </c>
      <c r="F12" s="41" t="s">
        <v>177</v>
      </c>
      <c r="G12" s="51" t="s">
        <v>178</v>
      </c>
      <c r="H12" s="50" t="s">
        <v>288</v>
      </c>
      <c r="I12" s="50" t="s">
        <v>289</v>
      </c>
      <c r="J12" s="51" t="s">
        <v>290</v>
      </c>
      <c r="K12" s="50" t="s">
        <v>317</v>
      </c>
      <c r="L12" s="51" t="s">
        <v>318</v>
      </c>
      <c r="M12" s="42" t="s">
        <v>184</v>
      </c>
      <c r="N12" s="50" t="s">
        <v>201</v>
      </c>
      <c r="O12" s="50" t="s">
        <v>293</v>
      </c>
      <c r="P12" s="51" t="s">
        <v>294</v>
      </c>
      <c r="Q12" s="51" t="s">
        <v>295</v>
      </c>
      <c r="R12" s="50" t="s">
        <v>205</v>
      </c>
      <c r="S12" s="50" t="s">
        <v>190</v>
      </c>
      <c r="T12" s="50" t="str">
        <f t="array" ref="T12">IFERROR(INDEX(INDIRECT("'"&amp;VLOOKUP($C12,ModMap!$A$2:$B$21,2,FALSE)&amp;"'!T:T"),MATCH($K12,INDIRECT("'"&amp;VLOOKUP($C12,ModMap!$A$2:$B$21,2,FALSE)&amp;"'!$K:$K"),0)),"")</f>
        <v>Unassigned</v>
      </c>
      <c r="U12" s="44" t="s">
        <v>36</v>
      </c>
      <c r="V12" s="50" t="str">
        <f t="array" ref="V12">IFERROR(INDEX(INDIRECT("'"&amp;VLOOKUP($C12,ModMap!$A$2:$B$21,2,FALSE)&amp;"'!V:V"),MATCH($K12,INDIRECT("'"&amp;VLOOKUP($C12,ModMap!$A$2:$B$21,2,FALSE)&amp;"'!$K:$K"),0)),"")</f>
        <v>N/A</v>
      </c>
      <c r="W12" s="50" t="str">
        <f t="array" ref="W12">IFERROR(INDEX(INDIRECT("'"&amp;VLOOKUP($C12,ModMap!$A$2:$B$21,2,FALSE)&amp;"'!W:W"),MATCH($K12,INDIRECT("'"&amp;VLOOKUP($C12,ModMap!$A$2:$B$21,2,FALSE)&amp;"'!$K:$K"),0)),"")</f>
        <v/>
      </c>
      <c r="X12" s="44" t="s">
        <v>36</v>
      </c>
      <c r="Y12" s="50" t="str">
        <f t="array" ref="Y12">IFERROR(INDEX(INDIRECT("'"&amp;VLOOKUP($C12,ModMap!$A$2:$B$21,2,FALSE)&amp;"'!Y:Y"),MATCH($K12,INDIRECT("'"&amp;VLOOKUP($C12,ModMap!$A$2:$B$21,2,FALSE)&amp;"'!$K:$K"),0)),"")</f>
        <v>N/A</v>
      </c>
      <c r="Z12" s="50" t="str">
        <f t="array" ref="Z12">IFERROR(INDEX(INDIRECT("'"&amp;VLOOKUP($C12,ModMap!$A$2:$B$21,2,FALSE)&amp;"'!Z:Z"),MATCH($K12,INDIRECT("'"&amp;VLOOKUP($C12,ModMap!$A$2:$B$21,2,FALSE)&amp;"'!$K:$K"),0)),"")</f>
        <v/>
      </c>
      <c r="AA12" s="44" t="s">
        <v>36</v>
      </c>
      <c r="AB12" s="50" t="str">
        <f t="array" ref="AB12">IFERROR(INDEX(INDIRECT("'"&amp;VLOOKUP($C12,ModMap!$A$2:$B$21,2,FALSE)&amp;"'!AB:AB"),MATCH($K12,INDIRECT("'"&amp;VLOOKUP($C12,ModMap!$A$2:$B$21,2,FALSE)&amp;"'!$K:$K"),0)),"")</f>
        <v>N/A</v>
      </c>
      <c r="AC12" s="50" t="str">
        <f t="array" ref="AC12">IFERROR(INDEX(INDIRECT("'"&amp;VLOOKUP($C12,ModMap!$A$2:$B$21,2,FALSE)&amp;"'!AC:AC"),MATCH($K12,INDIRECT("'"&amp;VLOOKUP($C12,ModMap!$A$2:$B$21,2,FALSE)&amp;"'!$K:$K"),0)),"")</f>
        <v/>
      </c>
      <c r="AD12" s="44" t="s">
        <v>36</v>
      </c>
      <c r="AE12" s="50" t="str">
        <f t="array" ref="AE12">IFERROR(INDEX(INDIRECT("'"&amp;VLOOKUP($C12,ModMap!$A$2:$B$21,2,FALSE)&amp;"'!AE:AE"),MATCH($K12,INDIRECT("'"&amp;VLOOKUP($C12,ModMap!$A$2:$B$21,2,FALSE)&amp;"'!$K:$K"),0)),"")</f>
        <v>N/A</v>
      </c>
      <c r="AF12" s="50" t="str">
        <f t="array" ref="AF12">IFERROR(INDEX(INDIRECT("'"&amp;VLOOKUP($C12,ModMap!$A$2:$B$21,2,FALSE)&amp;"'!AF:AF"),MATCH($K12,INDIRECT("'"&amp;VLOOKUP($C12,ModMap!$A$2:$B$21,2,FALSE)&amp;"'!$K:$K"),0)),"")</f>
        <v/>
      </c>
      <c r="AG12" s="44" t="s">
        <v>36</v>
      </c>
      <c r="AH12" s="50" t="str">
        <f t="array" ref="AH12">IFERROR(INDEX(INDIRECT("'"&amp;VLOOKUP($C12,ModMap!$A$2:$B$21,2,FALSE)&amp;"'!AH:AH"),MATCH($K12,INDIRECT("'"&amp;VLOOKUP($C12,ModMap!$A$2:$B$21,2,FALSE)&amp;"'!$K:$K"),0)),"")</f>
        <v>N/A</v>
      </c>
      <c r="AI12" s="50" t="str">
        <f t="array" ref="AI12">IFERROR(INDEX(INDIRECT("'"&amp;VLOOKUP($C12,ModMap!$A$2:$B$21,2,FALSE)&amp;"'!AI:AI"),MATCH($K12,INDIRECT("'"&amp;VLOOKUP($C12,ModMap!$A$2:$B$21,2,FALSE)&amp;"'!$K:$K"),0)),"")</f>
        <v/>
      </c>
      <c r="AJ12" s="44" t="s">
        <v>36</v>
      </c>
      <c r="AK12" s="50" t="str">
        <f t="array" ref="AK12">IFERROR(INDEX(INDIRECT("'"&amp;VLOOKUP($C12,ModMap!$A$2:$B$21,2,FALSE)&amp;"'!AK:AK"),MATCH($K12,INDIRECT("'"&amp;VLOOKUP($C12,ModMap!$A$2:$B$21,2,FALSE)&amp;"'!$K:$K"),0)),"")</f>
        <v>N/A</v>
      </c>
      <c r="AL12" s="50" t="str">
        <f t="array" ref="AL12">IFERROR(INDEX(INDIRECT("'"&amp;VLOOKUP($C12,ModMap!$A$2:$B$21,2,FALSE)&amp;"'!AL:AL"),MATCH($K12,INDIRECT("'"&amp;VLOOKUP($C12,ModMap!$A$2:$B$21,2,FALSE)&amp;"'!$K:$K"),0)),"")</f>
        <v/>
      </c>
      <c r="AM12" s="50">
        <f t="shared" si="1"/>
        <v>0</v>
      </c>
      <c r="AN12" s="50" t="str">
        <f t="shared" si="2"/>
        <v>N/A</v>
      </c>
      <c r="AO12" s="51" t="str">
        <f t="array" ref="AO12">IFERROR(INDEX(INDIRECT("'"&amp;VLOOKUP($C12,ModMap!$A$2:$B$21,2,FALSE)&amp;"'!AO:AO"),MATCH($K12,INDIRECT("'"&amp;VLOOKUP($C12,ModMap!$A$2:$B$21,2,FALSE)&amp;"'!$K:$K"),0)),"")</f>
        <v/>
      </c>
      <c r="AP12" s="49" t="str">
        <f t="array" ref="AP12">IFERROR(HYPERLINK("#'"&amp;VLOOKUP($C12,ModMap!$A$2:$B$21,2,FALSE)&amp;"'!V"&amp;MATCH($K12,INDIRECT("'"&amp;VLOOKUP($C12,ModMap!$A$2:$B$21,2,FALSE)&amp;"'!$K:$K"),0),"Edit on module sheet"),"")</f>
        <v>Edit on module sheet</v>
      </c>
    </row>
    <row r="13" ht="42.0" customHeight="1">
      <c r="A13" s="39">
        <v>11.0</v>
      </c>
      <c r="B13" s="39">
        <v>11.0</v>
      </c>
      <c r="C13" s="39" t="s">
        <v>81</v>
      </c>
      <c r="D13" s="40" t="s">
        <v>82</v>
      </c>
      <c r="E13" s="28" t="s">
        <v>48</v>
      </c>
      <c r="F13" s="41" t="s">
        <v>177</v>
      </c>
      <c r="G13" s="40" t="s">
        <v>178</v>
      </c>
      <c r="H13" s="39" t="s">
        <v>288</v>
      </c>
      <c r="I13" s="39" t="s">
        <v>289</v>
      </c>
      <c r="J13" s="40" t="s">
        <v>290</v>
      </c>
      <c r="K13" s="39" t="s">
        <v>326</v>
      </c>
      <c r="L13" s="40" t="s">
        <v>327</v>
      </c>
      <c r="M13" s="42" t="s">
        <v>184</v>
      </c>
      <c r="N13" s="39" t="s">
        <v>201</v>
      </c>
      <c r="O13" s="39" t="s">
        <v>293</v>
      </c>
      <c r="P13" s="40" t="s">
        <v>294</v>
      </c>
      <c r="Q13" s="40" t="s">
        <v>295</v>
      </c>
      <c r="R13" s="39" t="s">
        <v>205</v>
      </c>
      <c r="S13" s="39" t="s">
        <v>190</v>
      </c>
      <c r="T13" s="39" t="str">
        <f t="array" ref="T13">IFERROR(INDEX(INDIRECT("'"&amp;VLOOKUP($C13,ModMap!$A$2:$B$21,2,FALSE)&amp;"'!T:T"),MATCH($K13,INDIRECT("'"&amp;VLOOKUP($C13,ModMap!$A$2:$B$21,2,FALSE)&amp;"'!$K:$K"),0)),"")</f>
        <v>Unassigned</v>
      </c>
      <c r="U13" s="44" t="s">
        <v>36</v>
      </c>
      <c r="V13" s="39" t="str">
        <f t="array" ref="V13">IFERROR(INDEX(INDIRECT("'"&amp;VLOOKUP($C13,ModMap!$A$2:$B$21,2,FALSE)&amp;"'!V:V"),MATCH($K13,INDIRECT("'"&amp;VLOOKUP($C13,ModMap!$A$2:$B$21,2,FALSE)&amp;"'!$K:$K"),0)),"")</f>
        <v>N/A</v>
      </c>
      <c r="W13" s="39" t="str">
        <f t="array" ref="W13">IFERROR(INDEX(INDIRECT("'"&amp;VLOOKUP($C13,ModMap!$A$2:$B$21,2,FALSE)&amp;"'!W:W"),MATCH($K13,INDIRECT("'"&amp;VLOOKUP($C13,ModMap!$A$2:$B$21,2,FALSE)&amp;"'!$K:$K"),0)),"")</f>
        <v/>
      </c>
      <c r="X13" s="44" t="s">
        <v>36</v>
      </c>
      <c r="Y13" s="39" t="str">
        <f t="array" ref="Y13">IFERROR(INDEX(INDIRECT("'"&amp;VLOOKUP($C13,ModMap!$A$2:$B$21,2,FALSE)&amp;"'!Y:Y"),MATCH($K13,INDIRECT("'"&amp;VLOOKUP($C13,ModMap!$A$2:$B$21,2,FALSE)&amp;"'!$K:$K"),0)),"")</f>
        <v>N/A</v>
      </c>
      <c r="Z13" s="39" t="str">
        <f t="array" ref="Z13">IFERROR(INDEX(INDIRECT("'"&amp;VLOOKUP($C13,ModMap!$A$2:$B$21,2,FALSE)&amp;"'!Z:Z"),MATCH($K13,INDIRECT("'"&amp;VLOOKUP($C13,ModMap!$A$2:$B$21,2,FALSE)&amp;"'!$K:$K"),0)),"")</f>
        <v/>
      </c>
      <c r="AA13" s="44" t="s">
        <v>36</v>
      </c>
      <c r="AB13" s="39" t="str">
        <f t="array" ref="AB13">IFERROR(INDEX(INDIRECT("'"&amp;VLOOKUP($C13,ModMap!$A$2:$B$21,2,FALSE)&amp;"'!AB:AB"),MATCH($K13,INDIRECT("'"&amp;VLOOKUP($C13,ModMap!$A$2:$B$21,2,FALSE)&amp;"'!$K:$K"),0)),"")</f>
        <v>N/A</v>
      </c>
      <c r="AC13" s="39" t="str">
        <f t="array" ref="AC13">IFERROR(INDEX(INDIRECT("'"&amp;VLOOKUP($C13,ModMap!$A$2:$B$21,2,FALSE)&amp;"'!AC:AC"),MATCH($K13,INDIRECT("'"&amp;VLOOKUP($C13,ModMap!$A$2:$B$21,2,FALSE)&amp;"'!$K:$K"),0)),"")</f>
        <v/>
      </c>
      <c r="AD13" s="44" t="s">
        <v>36</v>
      </c>
      <c r="AE13" s="39" t="str">
        <f t="array" ref="AE13">IFERROR(INDEX(INDIRECT("'"&amp;VLOOKUP($C13,ModMap!$A$2:$B$21,2,FALSE)&amp;"'!AE:AE"),MATCH($K13,INDIRECT("'"&amp;VLOOKUP($C13,ModMap!$A$2:$B$21,2,FALSE)&amp;"'!$K:$K"),0)),"")</f>
        <v>N/A</v>
      </c>
      <c r="AF13" s="39" t="str">
        <f t="array" ref="AF13">IFERROR(INDEX(INDIRECT("'"&amp;VLOOKUP($C13,ModMap!$A$2:$B$21,2,FALSE)&amp;"'!AF:AF"),MATCH($K13,INDIRECT("'"&amp;VLOOKUP($C13,ModMap!$A$2:$B$21,2,FALSE)&amp;"'!$K:$K"),0)),"")</f>
        <v/>
      </c>
      <c r="AG13" s="44" t="s">
        <v>36</v>
      </c>
      <c r="AH13" s="39" t="str">
        <f t="array" ref="AH13">IFERROR(INDEX(INDIRECT("'"&amp;VLOOKUP($C13,ModMap!$A$2:$B$21,2,FALSE)&amp;"'!AH:AH"),MATCH($K13,INDIRECT("'"&amp;VLOOKUP($C13,ModMap!$A$2:$B$21,2,FALSE)&amp;"'!$K:$K"),0)),"")</f>
        <v>N/A</v>
      </c>
      <c r="AI13" s="39" t="str">
        <f t="array" ref="AI13">IFERROR(INDEX(INDIRECT("'"&amp;VLOOKUP($C13,ModMap!$A$2:$B$21,2,FALSE)&amp;"'!AI:AI"),MATCH($K13,INDIRECT("'"&amp;VLOOKUP($C13,ModMap!$A$2:$B$21,2,FALSE)&amp;"'!$K:$K"),0)),"")</f>
        <v/>
      </c>
      <c r="AJ13" s="44" t="s">
        <v>36</v>
      </c>
      <c r="AK13" s="39" t="str">
        <f t="array" ref="AK13">IFERROR(INDEX(INDIRECT("'"&amp;VLOOKUP($C13,ModMap!$A$2:$B$21,2,FALSE)&amp;"'!AK:AK"),MATCH($K13,INDIRECT("'"&amp;VLOOKUP($C13,ModMap!$A$2:$B$21,2,FALSE)&amp;"'!$K:$K"),0)),"")</f>
        <v>N/A</v>
      </c>
      <c r="AL13" s="39" t="str">
        <f t="array" ref="AL13">IFERROR(INDEX(INDIRECT("'"&amp;VLOOKUP($C13,ModMap!$A$2:$B$21,2,FALSE)&amp;"'!AL:AL"),MATCH($K13,INDIRECT("'"&amp;VLOOKUP($C13,ModMap!$A$2:$B$21,2,FALSE)&amp;"'!$K:$K"),0)),"")</f>
        <v/>
      </c>
      <c r="AM13" s="39">
        <f t="shared" si="1"/>
        <v>0</v>
      </c>
      <c r="AN13" s="39" t="str">
        <f t="shared" si="2"/>
        <v>N/A</v>
      </c>
      <c r="AO13" s="40" t="str">
        <f t="array" ref="AO13">IFERROR(INDEX(INDIRECT("'"&amp;VLOOKUP($C13,ModMap!$A$2:$B$21,2,FALSE)&amp;"'!AO:AO"),MATCH($K13,INDIRECT("'"&amp;VLOOKUP($C13,ModMap!$A$2:$B$21,2,FALSE)&amp;"'!$K:$K"),0)),"")</f>
        <v/>
      </c>
      <c r="AP13" s="49" t="str">
        <f t="array" ref="AP13">IFERROR(HYPERLINK("#'"&amp;VLOOKUP($C13,ModMap!$A$2:$B$21,2,FALSE)&amp;"'!V"&amp;MATCH($K13,INDIRECT("'"&amp;VLOOKUP($C13,ModMap!$A$2:$B$21,2,FALSE)&amp;"'!$K:$K"),0),"Edit on module sheet"),"")</f>
        <v>Edit on module sheet</v>
      </c>
    </row>
    <row r="14" ht="42.0" customHeight="1">
      <c r="A14" s="50">
        <v>12.0</v>
      </c>
      <c r="B14" s="50">
        <v>12.0</v>
      </c>
      <c r="C14" s="50" t="s">
        <v>84</v>
      </c>
      <c r="D14" s="51" t="s">
        <v>85</v>
      </c>
      <c r="E14" s="28" t="s">
        <v>48</v>
      </c>
      <c r="F14" s="46" t="s">
        <v>193</v>
      </c>
      <c r="G14" s="51" t="s">
        <v>194</v>
      </c>
      <c r="H14" s="50" t="s">
        <v>335</v>
      </c>
      <c r="I14" s="50" t="s">
        <v>336</v>
      </c>
      <c r="J14" s="51" t="s">
        <v>337</v>
      </c>
      <c r="K14" s="50" t="s">
        <v>338</v>
      </c>
      <c r="L14" s="51" t="s">
        <v>339</v>
      </c>
      <c r="M14" s="47" t="s">
        <v>200</v>
      </c>
      <c r="N14" s="50" t="s">
        <v>201</v>
      </c>
      <c r="O14" s="50" t="s">
        <v>202</v>
      </c>
      <c r="P14" s="51" t="s">
        <v>340</v>
      </c>
      <c r="Q14" s="51" t="s">
        <v>341</v>
      </c>
      <c r="R14" s="50" t="s">
        <v>205</v>
      </c>
      <c r="S14" s="50" t="s">
        <v>342</v>
      </c>
      <c r="T14" s="50" t="str">
        <f t="array" ref="T14">IFERROR(INDEX(INDIRECT("'"&amp;VLOOKUP($C14,ModMap!$A$2:$B$21,2,FALSE)&amp;"'!T:T"),MATCH($K14,INDIRECT("'"&amp;VLOOKUP($C14,ModMap!$A$2:$B$21,2,FALSE)&amp;"'!$K:$K"),0)),"")</f>
        <v>Unassigned</v>
      </c>
      <c r="U14" s="44" t="s">
        <v>36</v>
      </c>
      <c r="V14" s="50" t="str">
        <f t="array" ref="V14">IFERROR(INDEX(INDIRECT("'"&amp;VLOOKUP($C14,ModMap!$A$2:$B$21,2,FALSE)&amp;"'!V:V"),MATCH($K14,INDIRECT("'"&amp;VLOOKUP($C14,ModMap!$A$2:$B$21,2,FALSE)&amp;"'!$K:$K"),0)),"")</f>
        <v>N/A</v>
      </c>
      <c r="W14" s="50" t="str">
        <f t="array" ref="W14">IFERROR(INDEX(INDIRECT("'"&amp;VLOOKUP($C14,ModMap!$A$2:$B$21,2,FALSE)&amp;"'!W:W"),MATCH($K14,INDIRECT("'"&amp;VLOOKUP($C14,ModMap!$A$2:$B$21,2,FALSE)&amp;"'!$K:$K"),0)),"")</f>
        <v/>
      </c>
      <c r="X14" s="48" t="s">
        <v>33</v>
      </c>
      <c r="Y14" s="50" t="str">
        <f t="array" ref="Y14">IFERROR(INDEX(INDIRECT("'"&amp;VLOOKUP($C14,ModMap!$A$2:$B$21,2,FALSE)&amp;"'!Y:Y"),MATCH($K14,INDIRECT("'"&amp;VLOOKUP($C14,ModMap!$A$2:$B$21,2,FALSE)&amp;"'!$K:$K"),0)),"")</f>
        <v>Not Started</v>
      </c>
      <c r="Z14" s="50" t="str">
        <f t="array" ref="Z14">IFERROR(INDEX(INDIRECT("'"&amp;VLOOKUP($C14,ModMap!$A$2:$B$21,2,FALSE)&amp;"'!Z:Z"),MATCH($K14,INDIRECT("'"&amp;VLOOKUP($C14,ModMap!$A$2:$B$21,2,FALSE)&amp;"'!$K:$K"),0)),"")</f>
        <v>Unassigned</v>
      </c>
      <c r="AA14" s="48" t="s">
        <v>33</v>
      </c>
      <c r="AB14" s="50" t="str">
        <f t="array" ref="AB14">IFERROR(INDEX(INDIRECT("'"&amp;VLOOKUP($C14,ModMap!$A$2:$B$21,2,FALSE)&amp;"'!AB:AB"),MATCH($K14,INDIRECT("'"&amp;VLOOKUP($C14,ModMap!$A$2:$B$21,2,FALSE)&amp;"'!$K:$K"),0)),"")</f>
        <v>Not Started</v>
      </c>
      <c r="AC14" s="50" t="str">
        <f t="array" ref="AC14">IFERROR(INDEX(INDIRECT("'"&amp;VLOOKUP($C14,ModMap!$A$2:$B$21,2,FALSE)&amp;"'!AC:AC"),MATCH($K14,INDIRECT("'"&amp;VLOOKUP($C14,ModMap!$A$2:$B$21,2,FALSE)&amp;"'!$K:$K"),0)),"")</f>
        <v>Unassigned</v>
      </c>
      <c r="AD14" s="44" t="s">
        <v>36</v>
      </c>
      <c r="AE14" s="50" t="str">
        <f t="array" ref="AE14">IFERROR(INDEX(INDIRECT("'"&amp;VLOOKUP($C14,ModMap!$A$2:$B$21,2,FALSE)&amp;"'!AE:AE"),MATCH($K14,INDIRECT("'"&amp;VLOOKUP($C14,ModMap!$A$2:$B$21,2,FALSE)&amp;"'!$K:$K"),0)),"")</f>
        <v>N/A</v>
      </c>
      <c r="AF14" s="50" t="str">
        <f t="array" ref="AF14">IFERROR(INDEX(INDIRECT("'"&amp;VLOOKUP($C14,ModMap!$A$2:$B$21,2,FALSE)&amp;"'!AF:AF"),MATCH($K14,INDIRECT("'"&amp;VLOOKUP($C14,ModMap!$A$2:$B$21,2,FALSE)&amp;"'!$K:$K"),0)),"")</f>
        <v/>
      </c>
      <c r="AG14" s="44" t="s">
        <v>36</v>
      </c>
      <c r="AH14" s="50" t="str">
        <f t="array" ref="AH14">IFERROR(INDEX(INDIRECT("'"&amp;VLOOKUP($C14,ModMap!$A$2:$B$21,2,FALSE)&amp;"'!AH:AH"),MATCH($K14,INDIRECT("'"&amp;VLOOKUP($C14,ModMap!$A$2:$B$21,2,FALSE)&amp;"'!$K:$K"),0)),"")</f>
        <v>N/A</v>
      </c>
      <c r="AI14" s="50" t="str">
        <f t="array" ref="AI14">IFERROR(INDEX(INDIRECT("'"&amp;VLOOKUP($C14,ModMap!$A$2:$B$21,2,FALSE)&amp;"'!AI:AI"),MATCH($K14,INDIRECT("'"&amp;VLOOKUP($C14,ModMap!$A$2:$B$21,2,FALSE)&amp;"'!$K:$K"),0)),"")</f>
        <v/>
      </c>
      <c r="AJ14" s="44" t="s">
        <v>36</v>
      </c>
      <c r="AK14" s="50" t="str">
        <f t="array" ref="AK14">IFERROR(INDEX(INDIRECT("'"&amp;VLOOKUP($C14,ModMap!$A$2:$B$21,2,FALSE)&amp;"'!AK:AK"),MATCH($K14,INDIRECT("'"&amp;VLOOKUP($C14,ModMap!$A$2:$B$21,2,FALSE)&amp;"'!$K:$K"),0)),"")</f>
        <v>N/A</v>
      </c>
      <c r="AL14" s="50" t="str">
        <f t="array" ref="AL14">IFERROR(INDEX(INDIRECT("'"&amp;VLOOKUP($C14,ModMap!$A$2:$B$21,2,FALSE)&amp;"'!AL:AL"),MATCH($K14,INDIRECT("'"&amp;VLOOKUP($C14,ModMap!$A$2:$B$21,2,FALSE)&amp;"'!$K:$K"),0)),"")</f>
        <v/>
      </c>
      <c r="AM14" s="50">
        <f t="shared" si="1"/>
        <v>2</v>
      </c>
      <c r="AN14" s="50" t="str">
        <f t="shared" si="2"/>
        <v>Not Started</v>
      </c>
      <c r="AO14" s="51" t="str">
        <f t="array" ref="AO14">IFERROR(INDEX(INDIRECT("'"&amp;VLOOKUP($C14,ModMap!$A$2:$B$21,2,FALSE)&amp;"'!AO:AO"),MATCH($K14,INDIRECT("'"&amp;VLOOKUP($C14,ModMap!$A$2:$B$21,2,FALSE)&amp;"'!$K:$K"),0)),"")</f>
        <v/>
      </c>
      <c r="AP14" s="49" t="str">
        <f t="array" ref="AP14">IFERROR(HYPERLINK("#'"&amp;VLOOKUP($C14,ModMap!$A$2:$B$21,2,FALSE)&amp;"'!V"&amp;MATCH($K14,INDIRECT("'"&amp;VLOOKUP($C14,ModMap!$A$2:$B$21,2,FALSE)&amp;"'!$K:$K"),0),"Edit on module sheet"),"")</f>
        <v>Edit on module sheet</v>
      </c>
    </row>
    <row r="15" ht="42.0" customHeight="1">
      <c r="A15" s="39">
        <v>13.0</v>
      </c>
      <c r="B15" s="39">
        <v>13.0</v>
      </c>
      <c r="C15" s="39" t="s">
        <v>84</v>
      </c>
      <c r="D15" s="40" t="s">
        <v>85</v>
      </c>
      <c r="E15" s="28" t="s">
        <v>48</v>
      </c>
      <c r="F15" s="46" t="s">
        <v>193</v>
      </c>
      <c r="G15" s="40" t="s">
        <v>194</v>
      </c>
      <c r="H15" s="39" t="s">
        <v>335</v>
      </c>
      <c r="I15" s="39" t="s">
        <v>336</v>
      </c>
      <c r="J15" s="40" t="s">
        <v>337</v>
      </c>
      <c r="K15" s="39" t="s">
        <v>351</v>
      </c>
      <c r="L15" s="40" t="s">
        <v>352</v>
      </c>
      <c r="M15" s="47" t="s">
        <v>200</v>
      </c>
      <c r="N15" s="39" t="s">
        <v>201</v>
      </c>
      <c r="O15" s="39" t="s">
        <v>202</v>
      </c>
      <c r="P15" s="40" t="s">
        <v>340</v>
      </c>
      <c r="Q15" s="40" t="s">
        <v>341</v>
      </c>
      <c r="R15" s="39" t="s">
        <v>205</v>
      </c>
      <c r="S15" s="39" t="s">
        <v>353</v>
      </c>
      <c r="T15" s="39" t="str">
        <f t="array" ref="T15">IFERROR(INDEX(INDIRECT("'"&amp;VLOOKUP($C15,ModMap!$A$2:$B$21,2,FALSE)&amp;"'!T:T"),MATCH($K15,INDIRECT("'"&amp;VLOOKUP($C15,ModMap!$A$2:$B$21,2,FALSE)&amp;"'!$K:$K"),0)),"")</f>
        <v>Unassigned</v>
      </c>
      <c r="U15" s="48" t="s">
        <v>33</v>
      </c>
      <c r="V15" s="39" t="str">
        <f t="array" ref="V15">IFERROR(INDEX(INDIRECT("'"&amp;VLOOKUP($C15,ModMap!$A$2:$B$21,2,FALSE)&amp;"'!V:V"),MATCH($K15,INDIRECT("'"&amp;VLOOKUP($C15,ModMap!$A$2:$B$21,2,FALSE)&amp;"'!$K:$K"),0)),"")</f>
        <v>Not Started</v>
      </c>
      <c r="W15" s="39" t="str">
        <f t="array" ref="W15">IFERROR(INDEX(INDIRECT("'"&amp;VLOOKUP($C15,ModMap!$A$2:$B$21,2,FALSE)&amp;"'!W:W"),MATCH($K15,INDIRECT("'"&amp;VLOOKUP($C15,ModMap!$A$2:$B$21,2,FALSE)&amp;"'!$K:$K"),0)),"")</f>
        <v>Unassigned</v>
      </c>
      <c r="X15" s="48" t="s">
        <v>33</v>
      </c>
      <c r="Y15" s="39" t="str">
        <f t="array" ref="Y15">IFERROR(INDEX(INDIRECT("'"&amp;VLOOKUP($C15,ModMap!$A$2:$B$21,2,FALSE)&amp;"'!Y:Y"),MATCH($K15,INDIRECT("'"&amp;VLOOKUP($C15,ModMap!$A$2:$B$21,2,FALSE)&amp;"'!$K:$K"),0)),"")</f>
        <v>Not Started</v>
      </c>
      <c r="Z15" s="39" t="str">
        <f t="array" ref="Z15">IFERROR(INDEX(INDIRECT("'"&amp;VLOOKUP($C15,ModMap!$A$2:$B$21,2,FALSE)&amp;"'!Z:Z"),MATCH($K15,INDIRECT("'"&amp;VLOOKUP($C15,ModMap!$A$2:$B$21,2,FALSE)&amp;"'!$K:$K"),0)),"")</f>
        <v>Unassigned</v>
      </c>
      <c r="AA15" s="48" t="s">
        <v>33</v>
      </c>
      <c r="AB15" s="39" t="str">
        <f t="array" ref="AB15">IFERROR(INDEX(INDIRECT("'"&amp;VLOOKUP($C15,ModMap!$A$2:$B$21,2,FALSE)&amp;"'!AB:AB"),MATCH($K15,INDIRECT("'"&amp;VLOOKUP($C15,ModMap!$A$2:$B$21,2,FALSE)&amp;"'!$K:$K"),0)),"")</f>
        <v>Not Started</v>
      </c>
      <c r="AC15" s="39" t="str">
        <f t="array" ref="AC15">IFERROR(INDEX(INDIRECT("'"&amp;VLOOKUP($C15,ModMap!$A$2:$B$21,2,FALSE)&amp;"'!AC:AC"),MATCH($K15,INDIRECT("'"&amp;VLOOKUP($C15,ModMap!$A$2:$B$21,2,FALSE)&amp;"'!$K:$K"),0)),"")</f>
        <v>Unassigned</v>
      </c>
      <c r="AD15" s="44" t="s">
        <v>36</v>
      </c>
      <c r="AE15" s="39" t="str">
        <f t="array" ref="AE15">IFERROR(INDEX(INDIRECT("'"&amp;VLOOKUP($C15,ModMap!$A$2:$B$21,2,FALSE)&amp;"'!AE:AE"),MATCH($K15,INDIRECT("'"&amp;VLOOKUP($C15,ModMap!$A$2:$B$21,2,FALSE)&amp;"'!$K:$K"),0)),"")</f>
        <v>N/A</v>
      </c>
      <c r="AF15" s="39" t="str">
        <f t="array" ref="AF15">IFERROR(INDEX(INDIRECT("'"&amp;VLOOKUP($C15,ModMap!$A$2:$B$21,2,FALSE)&amp;"'!AF:AF"),MATCH($K15,INDIRECT("'"&amp;VLOOKUP($C15,ModMap!$A$2:$B$21,2,FALSE)&amp;"'!$K:$K"),0)),"")</f>
        <v/>
      </c>
      <c r="AG15" s="44" t="s">
        <v>36</v>
      </c>
      <c r="AH15" s="39" t="str">
        <f t="array" ref="AH15">IFERROR(INDEX(INDIRECT("'"&amp;VLOOKUP($C15,ModMap!$A$2:$B$21,2,FALSE)&amp;"'!AH:AH"),MATCH($K15,INDIRECT("'"&amp;VLOOKUP($C15,ModMap!$A$2:$B$21,2,FALSE)&amp;"'!$K:$K"),0)),"")</f>
        <v>N/A</v>
      </c>
      <c r="AI15" s="39" t="str">
        <f t="array" ref="AI15">IFERROR(INDEX(INDIRECT("'"&amp;VLOOKUP($C15,ModMap!$A$2:$B$21,2,FALSE)&amp;"'!AI:AI"),MATCH($K15,INDIRECT("'"&amp;VLOOKUP($C15,ModMap!$A$2:$B$21,2,FALSE)&amp;"'!$K:$K"),0)),"")</f>
        <v/>
      </c>
      <c r="AJ15" s="44" t="s">
        <v>36</v>
      </c>
      <c r="AK15" s="39" t="str">
        <f t="array" ref="AK15">IFERROR(INDEX(INDIRECT("'"&amp;VLOOKUP($C15,ModMap!$A$2:$B$21,2,FALSE)&amp;"'!AK:AK"),MATCH($K15,INDIRECT("'"&amp;VLOOKUP($C15,ModMap!$A$2:$B$21,2,FALSE)&amp;"'!$K:$K"),0)),"")</f>
        <v>N/A</v>
      </c>
      <c r="AL15" s="39" t="str">
        <f t="array" ref="AL15">IFERROR(INDEX(INDIRECT("'"&amp;VLOOKUP($C15,ModMap!$A$2:$B$21,2,FALSE)&amp;"'!AL:AL"),MATCH($K15,INDIRECT("'"&amp;VLOOKUP($C15,ModMap!$A$2:$B$21,2,FALSE)&amp;"'!$K:$K"),0)),"")</f>
        <v/>
      </c>
      <c r="AM15" s="39">
        <f t="shared" si="1"/>
        <v>3</v>
      </c>
      <c r="AN15" s="39" t="str">
        <f t="shared" si="2"/>
        <v>Not Started</v>
      </c>
      <c r="AO15" s="40" t="str">
        <f t="array" ref="AO15">IFERROR(INDEX(INDIRECT("'"&amp;VLOOKUP($C15,ModMap!$A$2:$B$21,2,FALSE)&amp;"'!AO:AO"),MATCH($K15,INDIRECT("'"&amp;VLOOKUP($C15,ModMap!$A$2:$B$21,2,FALSE)&amp;"'!$K:$K"),0)),"")</f>
        <v/>
      </c>
      <c r="AP15" s="49" t="str">
        <f t="array" ref="AP15">IFERROR(HYPERLINK("#'"&amp;VLOOKUP($C15,ModMap!$A$2:$B$21,2,FALSE)&amp;"'!V"&amp;MATCH($K15,INDIRECT("'"&amp;VLOOKUP($C15,ModMap!$A$2:$B$21,2,FALSE)&amp;"'!$K:$K"),0),"Edit on module sheet"),"")</f>
        <v>Edit on module sheet</v>
      </c>
    </row>
    <row r="16" ht="42.0" customHeight="1">
      <c r="A16" s="50">
        <v>14.0</v>
      </c>
      <c r="B16" s="50">
        <v>14.0</v>
      </c>
      <c r="C16" s="50" t="s">
        <v>84</v>
      </c>
      <c r="D16" s="51" t="s">
        <v>85</v>
      </c>
      <c r="E16" s="28" t="s">
        <v>48</v>
      </c>
      <c r="F16" s="46" t="s">
        <v>193</v>
      </c>
      <c r="G16" s="51" t="s">
        <v>194</v>
      </c>
      <c r="H16" s="50" t="s">
        <v>335</v>
      </c>
      <c r="I16" s="50" t="s">
        <v>336</v>
      </c>
      <c r="J16" s="51" t="s">
        <v>337</v>
      </c>
      <c r="K16" s="50" t="s">
        <v>361</v>
      </c>
      <c r="L16" s="51" t="s">
        <v>362</v>
      </c>
      <c r="M16" s="56" t="s">
        <v>217</v>
      </c>
      <c r="N16" s="50" t="s">
        <v>201</v>
      </c>
      <c r="O16" s="50" t="s">
        <v>202</v>
      </c>
      <c r="P16" s="51" t="s">
        <v>340</v>
      </c>
      <c r="Q16" s="51" t="s">
        <v>341</v>
      </c>
      <c r="R16" s="50" t="s">
        <v>205</v>
      </c>
      <c r="S16" s="50" t="s">
        <v>342</v>
      </c>
      <c r="T16" s="50" t="str">
        <f t="array" ref="T16">IFERROR(INDEX(INDIRECT("'"&amp;VLOOKUP($C16,ModMap!$A$2:$B$21,2,FALSE)&amp;"'!T:T"),MATCH($K16,INDIRECT("'"&amp;VLOOKUP($C16,ModMap!$A$2:$B$21,2,FALSE)&amp;"'!$K:$K"),0)),"")</f>
        <v>Unassigned</v>
      </c>
      <c r="U16" s="44" t="s">
        <v>36</v>
      </c>
      <c r="V16" s="50" t="str">
        <f t="array" ref="V16">IFERROR(INDEX(INDIRECT("'"&amp;VLOOKUP($C16,ModMap!$A$2:$B$21,2,FALSE)&amp;"'!V:V"),MATCH($K16,INDIRECT("'"&amp;VLOOKUP($C16,ModMap!$A$2:$B$21,2,FALSE)&amp;"'!$K:$K"),0)),"")</f>
        <v>N/A</v>
      </c>
      <c r="W16" s="50" t="str">
        <f t="array" ref="W16">IFERROR(INDEX(INDIRECT("'"&amp;VLOOKUP($C16,ModMap!$A$2:$B$21,2,FALSE)&amp;"'!W:W"),MATCH($K16,INDIRECT("'"&amp;VLOOKUP($C16,ModMap!$A$2:$B$21,2,FALSE)&amp;"'!$K:$K"),0)),"")</f>
        <v/>
      </c>
      <c r="X16" s="48" t="s">
        <v>33</v>
      </c>
      <c r="Y16" s="50" t="str">
        <f t="array" ref="Y16">IFERROR(INDEX(INDIRECT("'"&amp;VLOOKUP($C16,ModMap!$A$2:$B$21,2,FALSE)&amp;"'!Y:Y"),MATCH($K16,INDIRECT("'"&amp;VLOOKUP($C16,ModMap!$A$2:$B$21,2,FALSE)&amp;"'!$K:$K"),0)),"")</f>
        <v>Not Started</v>
      </c>
      <c r="Z16" s="50" t="str">
        <f t="array" ref="Z16">IFERROR(INDEX(INDIRECT("'"&amp;VLOOKUP($C16,ModMap!$A$2:$B$21,2,FALSE)&amp;"'!Z:Z"),MATCH($K16,INDIRECT("'"&amp;VLOOKUP($C16,ModMap!$A$2:$B$21,2,FALSE)&amp;"'!$K:$K"),0)),"")</f>
        <v>Unassigned</v>
      </c>
      <c r="AA16" s="44" t="s">
        <v>36</v>
      </c>
      <c r="AB16" s="50" t="str">
        <f t="array" ref="AB16">IFERROR(INDEX(INDIRECT("'"&amp;VLOOKUP($C16,ModMap!$A$2:$B$21,2,FALSE)&amp;"'!AB:AB"),MATCH($K16,INDIRECT("'"&amp;VLOOKUP($C16,ModMap!$A$2:$B$21,2,FALSE)&amp;"'!$K:$K"),0)),"")</f>
        <v>N/A</v>
      </c>
      <c r="AC16" s="50" t="str">
        <f t="array" ref="AC16">IFERROR(INDEX(INDIRECT("'"&amp;VLOOKUP($C16,ModMap!$A$2:$B$21,2,FALSE)&amp;"'!AC:AC"),MATCH($K16,INDIRECT("'"&amp;VLOOKUP($C16,ModMap!$A$2:$B$21,2,FALSE)&amp;"'!$K:$K"),0)),"")</f>
        <v/>
      </c>
      <c r="AD16" s="48" t="s">
        <v>33</v>
      </c>
      <c r="AE16" s="50" t="str">
        <f t="array" ref="AE16">IFERROR(INDEX(INDIRECT("'"&amp;VLOOKUP($C16,ModMap!$A$2:$B$21,2,FALSE)&amp;"'!AE:AE"),MATCH($K16,INDIRECT("'"&amp;VLOOKUP($C16,ModMap!$A$2:$B$21,2,FALSE)&amp;"'!$K:$K"),0)),"")</f>
        <v>Not Started</v>
      </c>
      <c r="AF16" s="50" t="str">
        <f t="array" ref="AF16">IFERROR(INDEX(INDIRECT("'"&amp;VLOOKUP($C16,ModMap!$A$2:$B$21,2,FALSE)&amp;"'!AF:AF"),MATCH($K16,INDIRECT("'"&amp;VLOOKUP($C16,ModMap!$A$2:$B$21,2,FALSE)&amp;"'!$K:$K"),0)),"")</f>
        <v>Unassigned</v>
      </c>
      <c r="AG16" s="44" t="s">
        <v>36</v>
      </c>
      <c r="AH16" s="50" t="str">
        <f t="array" ref="AH16">IFERROR(INDEX(INDIRECT("'"&amp;VLOOKUP($C16,ModMap!$A$2:$B$21,2,FALSE)&amp;"'!AH:AH"),MATCH($K16,INDIRECT("'"&amp;VLOOKUP($C16,ModMap!$A$2:$B$21,2,FALSE)&amp;"'!$K:$K"),0)),"")</f>
        <v>N/A</v>
      </c>
      <c r="AI16" s="50" t="str">
        <f t="array" ref="AI16">IFERROR(INDEX(INDIRECT("'"&amp;VLOOKUP($C16,ModMap!$A$2:$B$21,2,FALSE)&amp;"'!AI:AI"),MATCH($K16,INDIRECT("'"&amp;VLOOKUP($C16,ModMap!$A$2:$B$21,2,FALSE)&amp;"'!$K:$K"),0)),"")</f>
        <v/>
      </c>
      <c r="AJ16" s="44" t="s">
        <v>36</v>
      </c>
      <c r="AK16" s="50" t="str">
        <f t="array" ref="AK16">IFERROR(INDEX(INDIRECT("'"&amp;VLOOKUP($C16,ModMap!$A$2:$B$21,2,FALSE)&amp;"'!AK:AK"),MATCH($K16,INDIRECT("'"&amp;VLOOKUP($C16,ModMap!$A$2:$B$21,2,FALSE)&amp;"'!$K:$K"),0)),"")</f>
        <v>N/A</v>
      </c>
      <c r="AL16" s="50" t="str">
        <f t="array" ref="AL16">IFERROR(INDEX(INDIRECT("'"&amp;VLOOKUP($C16,ModMap!$A$2:$B$21,2,FALSE)&amp;"'!AL:AL"),MATCH($K16,INDIRECT("'"&amp;VLOOKUP($C16,ModMap!$A$2:$B$21,2,FALSE)&amp;"'!$K:$K"),0)),"")</f>
        <v/>
      </c>
      <c r="AM16" s="50">
        <f t="shared" si="1"/>
        <v>2</v>
      </c>
      <c r="AN16" s="50" t="str">
        <f t="shared" si="2"/>
        <v>Not Started</v>
      </c>
      <c r="AO16" s="51" t="str">
        <f t="array" ref="AO16">IFERROR(INDEX(INDIRECT("'"&amp;VLOOKUP($C16,ModMap!$A$2:$B$21,2,FALSE)&amp;"'!AO:AO"),MATCH($K16,INDIRECT("'"&amp;VLOOKUP($C16,ModMap!$A$2:$B$21,2,FALSE)&amp;"'!$K:$K"),0)),"")</f>
        <v/>
      </c>
      <c r="AP16" s="49" t="str">
        <f t="array" ref="AP16">IFERROR(HYPERLINK("#'"&amp;VLOOKUP($C16,ModMap!$A$2:$B$21,2,FALSE)&amp;"'!V"&amp;MATCH($K16,INDIRECT("'"&amp;VLOOKUP($C16,ModMap!$A$2:$B$21,2,FALSE)&amp;"'!$K:$K"),0),"Edit on module sheet"),"")</f>
        <v>Edit on module sheet</v>
      </c>
    </row>
    <row r="17" ht="42.0" customHeight="1">
      <c r="A17" s="39">
        <v>15.0</v>
      </c>
      <c r="B17" s="39">
        <v>19.0</v>
      </c>
      <c r="C17" s="39" t="s">
        <v>84</v>
      </c>
      <c r="D17" s="40" t="s">
        <v>85</v>
      </c>
      <c r="E17" s="28" t="s">
        <v>48</v>
      </c>
      <c r="F17" s="46" t="s">
        <v>193</v>
      </c>
      <c r="G17" s="40" t="s">
        <v>194</v>
      </c>
      <c r="H17" s="39" t="s">
        <v>195</v>
      </c>
      <c r="I17" s="39" t="s">
        <v>196</v>
      </c>
      <c r="J17" s="40" t="s">
        <v>197</v>
      </c>
      <c r="K17" s="39" t="s">
        <v>377</v>
      </c>
      <c r="L17" s="40" t="s">
        <v>378</v>
      </c>
      <c r="M17" s="47" t="s">
        <v>200</v>
      </c>
      <c r="N17" s="39" t="s">
        <v>201</v>
      </c>
      <c r="O17" s="39" t="s">
        <v>202</v>
      </c>
      <c r="P17" s="40" t="s">
        <v>203</v>
      </c>
      <c r="Q17" s="40" t="s">
        <v>204</v>
      </c>
      <c r="R17" s="39" t="s">
        <v>205</v>
      </c>
      <c r="S17" s="39" t="s">
        <v>342</v>
      </c>
      <c r="T17" s="39" t="str">
        <f t="array" ref="T17">IFERROR(INDEX(INDIRECT("'"&amp;VLOOKUP($C17,ModMap!$A$2:$B$21,2,FALSE)&amp;"'!T:T"),MATCH($K17,INDIRECT("'"&amp;VLOOKUP($C17,ModMap!$A$2:$B$21,2,FALSE)&amp;"'!$K:$K"),0)),"")</f>
        <v>Unassigned</v>
      </c>
      <c r="U17" s="44" t="s">
        <v>36</v>
      </c>
      <c r="V17" s="39" t="str">
        <f t="array" ref="V17">IFERROR(INDEX(INDIRECT("'"&amp;VLOOKUP($C17,ModMap!$A$2:$B$21,2,FALSE)&amp;"'!V:V"),MATCH($K17,INDIRECT("'"&amp;VLOOKUP($C17,ModMap!$A$2:$B$21,2,FALSE)&amp;"'!$K:$K"),0)),"")</f>
        <v>N/A</v>
      </c>
      <c r="W17" s="39" t="str">
        <f t="array" ref="W17">IFERROR(INDEX(INDIRECT("'"&amp;VLOOKUP($C17,ModMap!$A$2:$B$21,2,FALSE)&amp;"'!W:W"),MATCH($K17,INDIRECT("'"&amp;VLOOKUP($C17,ModMap!$A$2:$B$21,2,FALSE)&amp;"'!$K:$K"),0)),"")</f>
        <v/>
      </c>
      <c r="X17" s="44" t="s">
        <v>36</v>
      </c>
      <c r="Y17" s="39" t="str">
        <f t="array" ref="Y17">IFERROR(INDEX(INDIRECT("'"&amp;VLOOKUP($C17,ModMap!$A$2:$B$21,2,FALSE)&amp;"'!Y:Y"),MATCH($K17,INDIRECT("'"&amp;VLOOKUP($C17,ModMap!$A$2:$B$21,2,FALSE)&amp;"'!$K:$K"),0)),"")</f>
        <v>N/A</v>
      </c>
      <c r="Z17" s="39" t="str">
        <f t="array" ref="Z17">IFERROR(INDEX(INDIRECT("'"&amp;VLOOKUP($C17,ModMap!$A$2:$B$21,2,FALSE)&amp;"'!Z:Z"),MATCH($K17,INDIRECT("'"&amp;VLOOKUP($C17,ModMap!$A$2:$B$21,2,FALSE)&amp;"'!$K:$K"),0)),"")</f>
        <v/>
      </c>
      <c r="AA17" s="44" t="s">
        <v>36</v>
      </c>
      <c r="AB17" s="39" t="str">
        <f t="array" ref="AB17">IFERROR(INDEX(INDIRECT("'"&amp;VLOOKUP($C17,ModMap!$A$2:$B$21,2,FALSE)&amp;"'!AB:AB"),MATCH($K17,INDIRECT("'"&amp;VLOOKUP($C17,ModMap!$A$2:$B$21,2,FALSE)&amp;"'!$K:$K"),0)),"")</f>
        <v>N/A</v>
      </c>
      <c r="AC17" s="39" t="str">
        <f t="array" ref="AC17">IFERROR(INDEX(INDIRECT("'"&amp;VLOOKUP($C17,ModMap!$A$2:$B$21,2,FALSE)&amp;"'!AC:AC"),MATCH($K17,INDIRECT("'"&amp;VLOOKUP($C17,ModMap!$A$2:$B$21,2,FALSE)&amp;"'!$K:$K"),0)),"")</f>
        <v/>
      </c>
      <c r="AD17" s="44" t="s">
        <v>36</v>
      </c>
      <c r="AE17" s="39" t="str">
        <f t="array" ref="AE17">IFERROR(INDEX(INDIRECT("'"&amp;VLOOKUP($C17,ModMap!$A$2:$B$21,2,FALSE)&amp;"'!AE:AE"),MATCH($K17,INDIRECT("'"&amp;VLOOKUP($C17,ModMap!$A$2:$B$21,2,FALSE)&amp;"'!$K:$K"),0)),"")</f>
        <v>N/A</v>
      </c>
      <c r="AF17" s="39" t="str">
        <f t="array" ref="AF17">IFERROR(INDEX(INDIRECT("'"&amp;VLOOKUP($C17,ModMap!$A$2:$B$21,2,FALSE)&amp;"'!AF:AF"),MATCH($K17,INDIRECT("'"&amp;VLOOKUP($C17,ModMap!$A$2:$B$21,2,FALSE)&amp;"'!$K:$K"),0)),"")</f>
        <v/>
      </c>
      <c r="AG17" s="44" t="s">
        <v>36</v>
      </c>
      <c r="AH17" s="39" t="str">
        <f t="array" ref="AH17">IFERROR(INDEX(INDIRECT("'"&amp;VLOOKUP($C17,ModMap!$A$2:$B$21,2,FALSE)&amp;"'!AH:AH"),MATCH($K17,INDIRECT("'"&amp;VLOOKUP($C17,ModMap!$A$2:$B$21,2,FALSE)&amp;"'!$K:$K"),0)),"")</f>
        <v>N/A</v>
      </c>
      <c r="AI17" s="39" t="str">
        <f t="array" ref="AI17">IFERROR(INDEX(INDIRECT("'"&amp;VLOOKUP($C17,ModMap!$A$2:$B$21,2,FALSE)&amp;"'!AI:AI"),MATCH($K17,INDIRECT("'"&amp;VLOOKUP($C17,ModMap!$A$2:$B$21,2,FALSE)&amp;"'!$K:$K"),0)),"")</f>
        <v/>
      </c>
      <c r="AJ17" s="44" t="s">
        <v>36</v>
      </c>
      <c r="AK17" s="39" t="str">
        <f t="array" ref="AK17">IFERROR(INDEX(INDIRECT("'"&amp;VLOOKUP($C17,ModMap!$A$2:$B$21,2,FALSE)&amp;"'!AK:AK"),MATCH($K17,INDIRECT("'"&amp;VLOOKUP($C17,ModMap!$A$2:$B$21,2,FALSE)&amp;"'!$K:$K"),0)),"")</f>
        <v>N/A</v>
      </c>
      <c r="AL17" s="39" t="str">
        <f t="array" ref="AL17">IFERROR(INDEX(INDIRECT("'"&amp;VLOOKUP($C17,ModMap!$A$2:$B$21,2,FALSE)&amp;"'!AL:AL"),MATCH($K17,INDIRECT("'"&amp;VLOOKUP($C17,ModMap!$A$2:$B$21,2,FALSE)&amp;"'!$K:$K"),0)),"")</f>
        <v/>
      </c>
      <c r="AM17" s="39">
        <f t="shared" si="1"/>
        <v>0</v>
      </c>
      <c r="AN17" s="39" t="str">
        <f t="shared" si="2"/>
        <v>N/A</v>
      </c>
      <c r="AO17" s="40" t="str">
        <f t="array" ref="AO17">IFERROR(INDEX(INDIRECT("'"&amp;VLOOKUP($C17,ModMap!$A$2:$B$21,2,FALSE)&amp;"'!AO:AO"),MATCH($K17,INDIRECT("'"&amp;VLOOKUP($C17,ModMap!$A$2:$B$21,2,FALSE)&amp;"'!$K:$K"),0)),"")</f>
        <v/>
      </c>
      <c r="AP17" s="49" t="str">
        <f t="array" ref="AP17">IFERROR(HYPERLINK("#'"&amp;VLOOKUP($C17,ModMap!$A$2:$B$21,2,FALSE)&amp;"'!V"&amp;MATCH($K17,INDIRECT("'"&amp;VLOOKUP($C17,ModMap!$A$2:$B$21,2,FALSE)&amp;"'!$K:$K"),0),"Edit on module sheet"),"")</f>
        <v>Edit on module sheet</v>
      </c>
    </row>
    <row r="18" ht="42.0" customHeight="1">
      <c r="A18" s="50">
        <v>16.0</v>
      </c>
      <c r="B18" s="50">
        <v>20.0</v>
      </c>
      <c r="C18" s="50" t="s">
        <v>84</v>
      </c>
      <c r="D18" s="51" t="s">
        <v>85</v>
      </c>
      <c r="E18" s="28" t="s">
        <v>48</v>
      </c>
      <c r="F18" s="46" t="s">
        <v>193</v>
      </c>
      <c r="G18" s="51" t="s">
        <v>194</v>
      </c>
      <c r="H18" s="50" t="s">
        <v>212</v>
      </c>
      <c r="I18" s="50" t="s">
        <v>213</v>
      </c>
      <c r="J18" s="51" t="s">
        <v>214</v>
      </c>
      <c r="K18" s="50" t="s">
        <v>387</v>
      </c>
      <c r="L18" s="51" t="s">
        <v>388</v>
      </c>
      <c r="M18" s="60" t="s">
        <v>389</v>
      </c>
      <c r="N18" s="50" t="s">
        <v>218</v>
      </c>
      <c r="O18" s="50" t="s">
        <v>219</v>
      </c>
      <c r="P18" s="51" t="s">
        <v>220</v>
      </c>
      <c r="Q18" s="51" t="s">
        <v>221</v>
      </c>
      <c r="R18" s="50" t="s">
        <v>222</v>
      </c>
      <c r="S18" s="50" t="s">
        <v>53</v>
      </c>
      <c r="T18" s="50" t="str">
        <f t="array" ref="T18">IFERROR(INDEX(INDIRECT("'"&amp;VLOOKUP($C18,ModMap!$A$2:$B$21,2,FALSE)&amp;"'!T:T"),MATCH($K18,INDIRECT("'"&amp;VLOOKUP($C18,ModMap!$A$2:$B$21,2,FALSE)&amp;"'!$K:$K"),0)),"")</f>
        <v>Unassigned</v>
      </c>
      <c r="U18" s="44" t="s">
        <v>36</v>
      </c>
      <c r="V18" s="50" t="str">
        <f t="array" ref="V18">IFERROR(INDEX(INDIRECT("'"&amp;VLOOKUP($C18,ModMap!$A$2:$B$21,2,FALSE)&amp;"'!V:V"),MATCH($K18,INDIRECT("'"&amp;VLOOKUP($C18,ModMap!$A$2:$B$21,2,FALSE)&amp;"'!$K:$K"),0)),"")</f>
        <v>N/A</v>
      </c>
      <c r="W18" s="50" t="str">
        <f t="array" ref="W18">IFERROR(INDEX(INDIRECT("'"&amp;VLOOKUP($C18,ModMap!$A$2:$B$21,2,FALSE)&amp;"'!W:W"),MATCH($K18,INDIRECT("'"&amp;VLOOKUP($C18,ModMap!$A$2:$B$21,2,FALSE)&amp;"'!$K:$K"),0)),"")</f>
        <v/>
      </c>
      <c r="X18" s="48" t="s">
        <v>33</v>
      </c>
      <c r="Y18" s="50" t="str">
        <f t="array" ref="Y18">IFERROR(INDEX(INDIRECT("'"&amp;VLOOKUP($C18,ModMap!$A$2:$B$21,2,FALSE)&amp;"'!Y:Y"),MATCH($K18,INDIRECT("'"&amp;VLOOKUP($C18,ModMap!$A$2:$B$21,2,FALSE)&amp;"'!$K:$K"),0)),"")</f>
        <v>Not Started</v>
      </c>
      <c r="Z18" s="50" t="str">
        <f t="array" ref="Z18">IFERROR(INDEX(INDIRECT("'"&amp;VLOOKUP($C18,ModMap!$A$2:$B$21,2,FALSE)&amp;"'!Z:Z"),MATCH($K18,INDIRECT("'"&amp;VLOOKUP($C18,ModMap!$A$2:$B$21,2,FALSE)&amp;"'!$K:$K"),0)),"")</f>
        <v>Unassigned</v>
      </c>
      <c r="AA18" s="48" t="s">
        <v>33</v>
      </c>
      <c r="AB18" s="50" t="str">
        <f t="array" ref="AB18">IFERROR(INDEX(INDIRECT("'"&amp;VLOOKUP($C18,ModMap!$A$2:$B$21,2,FALSE)&amp;"'!AB:AB"),MATCH($K18,INDIRECT("'"&amp;VLOOKUP($C18,ModMap!$A$2:$B$21,2,FALSE)&amp;"'!$K:$K"),0)),"")</f>
        <v>Not Started</v>
      </c>
      <c r="AC18" s="50" t="str">
        <f t="array" ref="AC18">IFERROR(INDEX(INDIRECT("'"&amp;VLOOKUP($C18,ModMap!$A$2:$B$21,2,FALSE)&amp;"'!AC:AC"),MATCH($K18,INDIRECT("'"&amp;VLOOKUP($C18,ModMap!$A$2:$B$21,2,FALSE)&amp;"'!$K:$K"),0)),"")</f>
        <v>Unassigned</v>
      </c>
      <c r="AD18" s="44" t="s">
        <v>36</v>
      </c>
      <c r="AE18" s="50" t="str">
        <f t="array" ref="AE18">IFERROR(INDEX(INDIRECT("'"&amp;VLOOKUP($C18,ModMap!$A$2:$B$21,2,FALSE)&amp;"'!AE:AE"),MATCH($K18,INDIRECT("'"&amp;VLOOKUP($C18,ModMap!$A$2:$B$21,2,FALSE)&amp;"'!$K:$K"),0)),"")</f>
        <v>N/A</v>
      </c>
      <c r="AF18" s="50" t="str">
        <f t="array" ref="AF18">IFERROR(INDEX(INDIRECT("'"&amp;VLOOKUP($C18,ModMap!$A$2:$B$21,2,FALSE)&amp;"'!AF:AF"),MATCH($K18,INDIRECT("'"&amp;VLOOKUP($C18,ModMap!$A$2:$B$21,2,FALSE)&amp;"'!$K:$K"),0)),"")</f>
        <v/>
      </c>
      <c r="AG18" s="44" t="s">
        <v>36</v>
      </c>
      <c r="AH18" s="50" t="str">
        <f t="array" ref="AH18">IFERROR(INDEX(INDIRECT("'"&amp;VLOOKUP($C18,ModMap!$A$2:$B$21,2,FALSE)&amp;"'!AH:AH"),MATCH($K18,INDIRECT("'"&amp;VLOOKUP($C18,ModMap!$A$2:$B$21,2,FALSE)&amp;"'!$K:$K"),0)),"")</f>
        <v>N/A</v>
      </c>
      <c r="AI18" s="50" t="str">
        <f t="array" ref="AI18">IFERROR(INDEX(INDIRECT("'"&amp;VLOOKUP($C18,ModMap!$A$2:$B$21,2,FALSE)&amp;"'!AI:AI"),MATCH($K18,INDIRECT("'"&amp;VLOOKUP($C18,ModMap!$A$2:$B$21,2,FALSE)&amp;"'!$K:$K"),0)),"")</f>
        <v/>
      </c>
      <c r="AJ18" s="44" t="s">
        <v>36</v>
      </c>
      <c r="AK18" s="50" t="str">
        <f t="array" ref="AK18">IFERROR(INDEX(INDIRECT("'"&amp;VLOOKUP($C18,ModMap!$A$2:$B$21,2,FALSE)&amp;"'!AK:AK"),MATCH($K18,INDIRECT("'"&amp;VLOOKUP($C18,ModMap!$A$2:$B$21,2,FALSE)&amp;"'!$K:$K"),0)),"")</f>
        <v>N/A</v>
      </c>
      <c r="AL18" s="50" t="str">
        <f t="array" ref="AL18">IFERROR(INDEX(INDIRECT("'"&amp;VLOOKUP($C18,ModMap!$A$2:$B$21,2,FALSE)&amp;"'!AL:AL"),MATCH($K18,INDIRECT("'"&amp;VLOOKUP($C18,ModMap!$A$2:$B$21,2,FALSE)&amp;"'!$K:$K"),0)),"")</f>
        <v/>
      </c>
      <c r="AM18" s="50">
        <f t="shared" si="1"/>
        <v>2</v>
      </c>
      <c r="AN18" s="50" t="str">
        <f t="shared" si="2"/>
        <v>Not Started</v>
      </c>
      <c r="AO18" s="51" t="str">
        <f t="array" ref="AO18">IFERROR(INDEX(INDIRECT("'"&amp;VLOOKUP($C18,ModMap!$A$2:$B$21,2,FALSE)&amp;"'!AO:AO"),MATCH($K18,INDIRECT("'"&amp;VLOOKUP($C18,ModMap!$A$2:$B$21,2,FALSE)&amp;"'!$K:$K"),0)),"")</f>
        <v/>
      </c>
      <c r="AP18" s="49" t="str">
        <f t="array" ref="AP18">IFERROR(HYPERLINK("#'"&amp;VLOOKUP($C18,ModMap!$A$2:$B$21,2,FALSE)&amp;"'!V"&amp;MATCH($K18,INDIRECT("'"&amp;VLOOKUP($C18,ModMap!$A$2:$B$21,2,FALSE)&amp;"'!$K:$K"),0),"Edit on module sheet"),"")</f>
        <v>Edit on module sheet</v>
      </c>
    </row>
    <row r="19" ht="42.0" customHeight="1">
      <c r="A19" s="39">
        <v>17.0</v>
      </c>
      <c r="B19" s="39">
        <v>21.0</v>
      </c>
      <c r="C19" s="39" t="s">
        <v>84</v>
      </c>
      <c r="D19" s="40" t="s">
        <v>85</v>
      </c>
      <c r="E19" s="28" t="s">
        <v>48</v>
      </c>
      <c r="F19" s="46" t="s">
        <v>193</v>
      </c>
      <c r="G19" s="40" t="s">
        <v>194</v>
      </c>
      <c r="H19" s="39" t="s">
        <v>212</v>
      </c>
      <c r="I19" s="39" t="s">
        <v>213</v>
      </c>
      <c r="J19" s="40" t="s">
        <v>214</v>
      </c>
      <c r="K19" s="39" t="s">
        <v>401</v>
      </c>
      <c r="L19" s="40" t="s">
        <v>402</v>
      </c>
      <c r="M19" s="56" t="s">
        <v>217</v>
      </c>
      <c r="N19" s="39" t="s">
        <v>218</v>
      </c>
      <c r="O19" s="39" t="s">
        <v>219</v>
      </c>
      <c r="P19" s="40" t="s">
        <v>220</v>
      </c>
      <c r="Q19" s="40" t="s">
        <v>221</v>
      </c>
      <c r="R19" s="39" t="s">
        <v>222</v>
      </c>
      <c r="S19" s="39" t="s">
        <v>56</v>
      </c>
      <c r="T19" s="39" t="str">
        <f t="array" ref="T19">IFERROR(INDEX(INDIRECT("'"&amp;VLOOKUP($C19,ModMap!$A$2:$B$21,2,FALSE)&amp;"'!T:T"),MATCH($K19,INDIRECT("'"&amp;VLOOKUP($C19,ModMap!$A$2:$B$21,2,FALSE)&amp;"'!$K:$K"),0)),"")</f>
        <v>Unassigned</v>
      </c>
      <c r="U19" s="44" t="s">
        <v>36</v>
      </c>
      <c r="V19" s="39" t="str">
        <f t="array" ref="V19">IFERROR(INDEX(INDIRECT("'"&amp;VLOOKUP($C19,ModMap!$A$2:$B$21,2,FALSE)&amp;"'!V:V"),MATCH($K19,INDIRECT("'"&amp;VLOOKUP($C19,ModMap!$A$2:$B$21,2,FALSE)&amp;"'!$K:$K"),0)),"")</f>
        <v>N/A</v>
      </c>
      <c r="W19" s="39" t="str">
        <f t="array" ref="W19">IFERROR(INDEX(INDIRECT("'"&amp;VLOOKUP($C19,ModMap!$A$2:$B$21,2,FALSE)&amp;"'!W:W"),MATCH($K19,INDIRECT("'"&amp;VLOOKUP($C19,ModMap!$A$2:$B$21,2,FALSE)&amp;"'!$K:$K"),0)),"")</f>
        <v/>
      </c>
      <c r="X19" s="48" t="s">
        <v>33</v>
      </c>
      <c r="Y19" s="39" t="str">
        <f t="array" ref="Y19">IFERROR(INDEX(INDIRECT("'"&amp;VLOOKUP($C19,ModMap!$A$2:$B$21,2,FALSE)&amp;"'!Y:Y"),MATCH($K19,INDIRECT("'"&amp;VLOOKUP($C19,ModMap!$A$2:$B$21,2,FALSE)&amp;"'!$K:$K"),0)),"")</f>
        <v>Not Started</v>
      </c>
      <c r="Z19" s="39" t="str">
        <f t="array" ref="Z19">IFERROR(INDEX(INDIRECT("'"&amp;VLOOKUP($C19,ModMap!$A$2:$B$21,2,FALSE)&amp;"'!Z:Z"),MATCH($K19,INDIRECT("'"&amp;VLOOKUP($C19,ModMap!$A$2:$B$21,2,FALSE)&amp;"'!$K:$K"),0)),"")</f>
        <v>Unassigned</v>
      </c>
      <c r="AA19" s="44" t="s">
        <v>36</v>
      </c>
      <c r="AB19" s="39" t="str">
        <f t="array" ref="AB19">IFERROR(INDEX(INDIRECT("'"&amp;VLOOKUP($C19,ModMap!$A$2:$B$21,2,FALSE)&amp;"'!AB:AB"),MATCH($K19,INDIRECT("'"&amp;VLOOKUP($C19,ModMap!$A$2:$B$21,2,FALSE)&amp;"'!$K:$K"),0)),"")</f>
        <v>N/A</v>
      </c>
      <c r="AC19" s="39" t="str">
        <f t="array" ref="AC19">IFERROR(INDEX(INDIRECT("'"&amp;VLOOKUP($C19,ModMap!$A$2:$B$21,2,FALSE)&amp;"'!AC:AC"),MATCH($K19,INDIRECT("'"&amp;VLOOKUP($C19,ModMap!$A$2:$B$21,2,FALSE)&amp;"'!$K:$K"),0)),"")</f>
        <v/>
      </c>
      <c r="AD19" s="48" t="s">
        <v>33</v>
      </c>
      <c r="AE19" s="39" t="str">
        <f t="array" ref="AE19">IFERROR(INDEX(INDIRECT("'"&amp;VLOOKUP($C19,ModMap!$A$2:$B$21,2,FALSE)&amp;"'!AE:AE"),MATCH($K19,INDIRECT("'"&amp;VLOOKUP($C19,ModMap!$A$2:$B$21,2,FALSE)&amp;"'!$K:$K"),0)),"")</f>
        <v>Not Started</v>
      </c>
      <c r="AF19" s="39" t="str">
        <f t="array" ref="AF19">IFERROR(INDEX(INDIRECT("'"&amp;VLOOKUP($C19,ModMap!$A$2:$B$21,2,FALSE)&amp;"'!AF:AF"),MATCH($K19,INDIRECT("'"&amp;VLOOKUP($C19,ModMap!$A$2:$B$21,2,FALSE)&amp;"'!$K:$K"),0)),"")</f>
        <v>Unassigned</v>
      </c>
      <c r="AG19" s="44" t="s">
        <v>36</v>
      </c>
      <c r="AH19" s="39" t="str">
        <f t="array" ref="AH19">IFERROR(INDEX(INDIRECT("'"&amp;VLOOKUP($C19,ModMap!$A$2:$B$21,2,FALSE)&amp;"'!AH:AH"),MATCH($K19,INDIRECT("'"&amp;VLOOKUP($C19,ModMap!$A$2:$B$21,2,FALSE)&amp;"'!$K:$K"),0)),"")</f>
        <v>N/A</v>
      </c>
      <c r="AI19" s="39" t="str">
        <f t="array" ref="AI19">IFERROR(INDEX(INDIRECT("'"&amp;VLOOKUP($C19,ModMap!$A$2:$B$21,2,FALSE)&amp;"'!AI:AI"),MATCH($K19,INDIRECT("'"&amp;VLOOKUP($C19,ModMap!$A$2:$B$21,2,FALSE)&amp;"'!$K:$K"),0)),"")</f>
        <v/>
      </c>
      <c r="AJ19" s="44" t="s">
        <v>36</v>
      </c>
      <c r="AK19" s="39" t="str">
        <f t="array" ref="AK19">IFERROR(INDEX(INDIRECT("'"&amp;VLOOKUP($C19,ModMap!$A$2:$B$21,2,FALSE)&amp;"'!AK:AK"),MATCH($K19,INDIRECT("'"&amp;VLOOKUP($C19,ModMap!$A$2:$B$21,2,FALSE)&amp;"'!$K:$K"),0)),"")</f>
        <v>N/A</v>
      </c>
      <c r="AL19" s="39" t="str">
        <f t="array" ref="AL19">IFERROR(INDEX(INDIRECT("'"&amp;VLOOKUP($C19,ModMap!$A$2:$B$21,2,FALSE)&amp;"'!AL:AL"),MATCH($K19,INDIRECT("'"&amp;VLOOKUP($C19,ModMap!$A$2:$B$21,2,FALSE)&amp;"'!$K:$K"),0)),"")</f>
        <v/>
      </c>
      <c r="AM19" s="39">
        <f t="shared" si="1"/>
        <v>2</v>
      </c>
      <c r="AN19" s="39" t="str">
        <f t="shared" si="2"/>
        <v>Not Started</v>
      </c>
      <c r="AO19" s="40" t="str">
        <f t="array" ref="AO19">IFERROR(INDEX(INDIRECT("'"&amp;VLOOKUP($C19,ModMap!$A$2:$B$21,2,FALSE)&amp;"'!AO:AO"),MATCH($K19,INDIRECT("'"&amp;VLOOKUP($C19,ModMap!$A$2:$B$21,2,FALSE)&amp;"'!$K:$K"),0)),"")</f>
        <v/>
      </c>
      <c r="AP19" s="49" t="str">
        <f t="array" ref="AP19">IFERROR(HYPERLINK("#'"&amp;VLOOKUP($C19,ModMap!$A$2:$B$21,2,FALSE)&amp;"'!V"&amp;MATCH($K19,INDIRECT("'"&amp;VLOOKUP($C19,ModMap!$A$2:$B$21,2,FALSE)&amp;"'!$K:$K"),0),"Edit on module sheet"),"")</f>
        <v>Edit on module sheet</v>
      </c>
    </row>
    <row r="20" ht="42.0" customHeight="1">
      <c r="A20" s="50">
        <v>18.0</v>
      </c>
      <c r="B20" s="50">
        <v>24.0</v>
      </c>
      <c r="C20" s="50" t="s">
        <v>84</v>
      </c>
      <c r="D20" s="51" t="s">
        <v>85</v>
      </c>
      <c r="E20" s="28" t="s">
        <v>48</v>
      </c>
      <c r="F20" s="46" t="s">
        <v>193</v>
      </c>
      <c r="G20" s="51" t="s">
        <v>194</v>
      </c>
      <c r="H20" s="50" t="s">
        <v>226</v>
      </c>
      <c r="I20" s="50" t="s">
        <v>227</v>
      </c>
      <c r="J20" s="51" t="s">
        <v>228</v>
      </c>
      <c r="K20" s="50" t="s">
        <v>410</v>
      </c>
      <c r="L20" s="51" t="s">
        <v>411</v>
      </c>
      <c r="M20" s="47" t="s">
        <v>200</v>
      </c>
      <c r="N20" s="50" t="s">
        <v>218</v>
      </c>
      <c r="O20" s="50" t="s">
        <v>219</v>
      </c>
      <c r="P20" s="51" t="s">
        <v>231</v>
      </c>
      <c r="Q20" s="51" t="s">
        <v>232</v>
      </c>
      <c r="R20" s="50" t="s">
        <v>233</v>
      </c>
      <c r="S20" s="50" t="s">
        <v>53</v>
      </c>
      <c r="T20" s="50" t="str">
        <f t="array" ref="T20">IFERROR(INDEX(INDIRECT("'"&amp;VLOOKUP($C20,ModMap!$A$2:$B$21,2,FALSE)&amp;"'!T:T"),MATCH($K20,INDIRECT("'"&amp;VLOOKUP($C20,ModMap!$A$2:$B$21,2,FALSE)&amp;"'!$K:$K"),0)),"")</f>
        <v>Unassigned</v>
      </c>
      <c r="U20" s="44" t="s">
        <v>36</v>
      </c>
      <c r="V20" s="50" t="str">
        <f t="array" ref="V20">IFERROR(INDEX(INDIRECT("'"&amp;VLOOKUP($C20,ModMap!$A$2:$B$21,2,FALSE)&amp;"'!V:V"),MATCH($K20,INDIRECT("'"&amp;VLOOKUP($C20,ModMap!$A$2:$B$21,2,FALSE)&amp;"'!$K:$K"),0)),"")</f>
        <v>N/A</v>
      </c>
      <c r="W20" s="50" t="str">
        <f t="array" ref="W20">IFERROR(INDEX(INDIRECT("'"&amp;VLOOKUP($C20,ModMap!$A$2:$B$21,2,FALSE)&amp;"'!W:W"),MATCH($K20,INDIRECT("'"&amp;VLOOKUP($C20,ModMap!$A$2:$B$21,2,FALSE)&amp;"'!$K:$K"),0)),"")</f>
        <v/>
      </c>
      <c r="X20" s="48" t="s">
        <v>33</v>
      </c>
      <c r="Y20" s="50" t="str">
        <f t="array" ref="Y20">IFERROR(INDEX(INDIRECT("'"&amp;VLOOKUP($C20,ModMap!$A$2:$B$21,2,FALSE)&amp;"'!Y:Y"),MATCH($K20,INDIRECT("'"&amp;VLOOKUP($C20,ModMap!$A$2:$B$21,2,FALSE)&amp;"'!$K:$K"),0)),"")</f>
        <v>Not Started</v>
      </c>
      <c r="Z20" s="50" t="str">
        <f t="array" ref="Z20">IFERROR(INDEX(INDIRECT("'"&amp;VLOOKUP($C20,ModMap!$A$2:$B$21,2,FALSE)&amp;"'!Z:Z"),MATCH($K20,INDIRECT("'"&amp;VLOOKUP($C20,ModMap!$A$2:$B$21,2,FALSE)&amp;"'!$K:$K"),0)),"")</f>
        <v>Unassigned</v>
      </c>
      <c r="AA20" s="48" t="s">
        <v>33</v>
      </c>
      <c r="AB20" s="50" t="str">
        <f t="array" ref="AB20">IFERROR(INDEX(INDIRECT("'"&amp;VLOOKUP($C20,ModMap!$A$2:$B$21,2,FALSE)&amp;"'!AB:AB"),MATCH($K20,INDIRECT("'"&amp;VLOOKUP($C20,ModMap!$A$2:$B$21,2,FALSE)&amp;"'!$K:$K"),0)),"")</f>
        <v>Not Started</v>
      </c>
      <c r="AC20" s="50" t="str">
        <f t="array" ref="AC20">IFERROR(INDEX(INDIRECT("'"&amp;VLOOKUP($C20,ModMap!$A$2:$B$21,2,FALSE)&amp;"'!AC:AC"),MATCH($K20,INDIRECT("'"&amp;VLOOKUP($C20,ModMap!$A$2:$B$21,2,FALSE)&amp;"'!$K:$K"),0)),"")</f>
        <v>Unassigned</v>
      </c>
      <c r="AD20" s="44" t="s">
        <v>36</v>
      </c>
      <c r="AE20" s="50" t="str">
        <f t="array" ref="AE20">IFERROR(INDEX(INDIRECT("'"&amp;VLOOKUP($C20,ModMap!$A$2:$B$21,2,FALSE)&amp;"'!AE:AE"),MATCH($K20,INDIRECT("'"&amp;VLOOKUP($C20,ModMap!$A$2:$B$21,2,FALSE)&amp;"'!$K:$K"),0)),"")</f>
        <v>N/A</v>
      </c>
      <c r="AF20" s="50" t="str">
        <f t="array" ref="AF20">IFERROR(INDEX(INDIRECT("'"&amp;VLOOKUP($C20,ModMap!$A$2:$B$21,2,FALSE)&amp;"'!AF:AF"),MATCH($K20,INDIRECT("'"&amp;VLOOKUP($C20,ModMap!$A$2:$B$21,2,FALSE)&amp;"'!$K:$K"),0)),"")</f>
        <v/>
      </c>
      <c r="AG20" s="44" t="s">
        <v>36</v>
      </c>
      <c r="AH20" s="50" t="str">
        <f t="array" ref="AH20">IFERROR(INDEX(INDIRECT("'"&amp;VLOOKUP($C20,ModMap!$A$2:$B$21,2,FALSE)&amp;"'!AH:AH"),MATCH($K20,INDIRECT("'"&amp;VLOOKUP($C20,ModMap!$A$2:$B$21,2,FALSE)&amp;"'!$K:$K"),0)),"")</f>
        <v>N/A</v>
      </c>
      <c r="AI20" s="50" t="str">
        <f t="array" ref="AI20">IFERROR(INDEX(INDIRECT("'"&amp;VLOOKUP($C20,ModMap!$A$2:$B$21,2,FALSE)&amp;"'!AI:AI"),MATCH($K20,INDIRECT("'"&amp;VLOOKUP($C20,ModMap!$A$2:$B$21,2,FALSE)&amp;"'!$K:$K"),0)),"")</f>
        <v/>
      </c>
      <c r="AJ20" s="44" t="s">
        <v>36</v>
      </c>
      <c r="AK20" s="50" t="str">
        <f t="array" ref="AK20">IFERROR(INDEX(INDIRECT("'"&amp;VLOOKUP($C20,ModMap!$A$2:$B$21,2,FALSE)&amp;"'!AK:AK"),MATCH($K20,INDIRECT("'"&amp;VLOOKUP($C20,ModMap!$A$2:$B$21,2,FALSE)&amp;"'!$K:$K"),0)),"")</f>
        <v>N/A</v>
      </c>
      <c r="AL20" s="50" t="str">
        <f t="array" ref="AL20">IFERROR(INDEX(INDIRECT("'"&amp;VLOOKUP($C20,ModMap!$A$2:$B$21,2,FALSE)&amp;"'!AL:AL"),MATCH($K20,INDIRECT("'"&amp;VLOOKUP($C20,ModMap!$A$2:$B$21,2,FALSE)&amp;"'!$K:$K"),0)),"")</f>
        <v/>
      </c>
      <c r="AM20" s="50">
        <f t="shared" si="1"/>
        <v>2</v>
      </c>
      <c r="AN20" s="50" t="str">
        <f t="shared" si="2"/>
        <v>Not Started</v>
      </c>
      <c r="AO20" s="51" t="str">
        <f t="array" ref="AO20">IFERROR(INDEX(INDIRECT("'"&amp;VLOOKUP($C20,ModMap!$A$2:$B$21,2,FALSE)&amp;"'!AO:AO"),MATCH($K20,INDIRECT("'"&amp;VLOOKUP($C20,ModMap!$A$2:$B$21,2,FALSE)&amp;"'!$K:$K"),0)),"")</f>
        <v/>
      </c>
      <c r="AP20" s="49" t="str">
        <f t="array" ref="AP20">IFERROR(HYPERLINK("#'"&amp;VLOOKUP($C20,ModMap!$A$2:$B$21,2,FALSE)&amp;"'!V"&amp;MATCH($K20,INDIRECT("'"&amp;VLOOKUP($C20,ModMap!$A$2:$B$21,2,FALSE)&amp;"'!$K:$K"),0),"Edit on module sheet"),"")</f>
        <v>Edit on module sheet</v>
      </c>
    </row>
    <row r="21" ht="42.0" customHeight="1">
      <c r="A21" s="39">
        <v>19.0</v>
      </c>
      <c r="B21" s="39">
        <v>25.0</v>
      </c>
      <c r="C21" s="39" t="s">
        <v>84</v>
      </c>
      <c r="D21" s="40" t="s">
        <v>85</v>
      </c>
      <c r="E21" s="28" t="s">
        <v>48</v>
      </c>
      <c r="F21" s="46" t="s">
        <v>193</v>
      </c>
      <c r="G21" s="40" t="s">
        <v>194</v>
      </c>
      <c r="H21" s="39" t="s">
        <v>226</v>
      </c>
      <c r="I21" s="39" t="s">
        <v>227</v>
      </c>
      <c r="J21" s="40" t="s">
        <v>228</v>
      </c>
      <c r="K21" s="39" t="s">
        <v>412</v>
      </c>
      <c r="L21" s="40" t="s">
        <v>414</v>
      </c>
      <c r="M21" s="56" t="s">
        <v>217</v>
      </c>
      <c r="N21" s="39" t="s">
        <v>218</v>
      </c>
      <c r="O21" s="39" t="s">
        <v>219</v>
      </c>
      <c r="P21" s="40" t="s">
        <v>231</v>
      </c>
      <c r="Q21" s="40" t="s">
        <v>232</v>
      </c>
      <c r="R21" s="39" t="s">
        <v>233</v>
      </c>
      <c r="S21" s="39" t="s">
        <v>56</v>
      </c>
      <c r="T21" s="39" t="str">
        <f t="array" ref="T21">IFERROR(INDEX(INDIRECT("'"&amp;VLOOKUP($C21,ModMap!$A$2:$B$21,2,FALSE)&amp;"'!T:T"),MATCH($K21,INDIRECT("'"&amp;VLOOKUP($C21,ModMap!$A$2:$B$21,2,FALSE)&amp;"'!$K:$K"),0)),"")</f>
        <v>Unassigned</v>
      </c>
      <c r="U21" s="44" t="s">
        <v>36</v>
      </c>
      <c r="V21" s="39" t="str">
        <f t="array" ref="V21">IFERROR(INDEX(INDIRECT("'"&amp;VLOOKUP($C21,ModMap!$A$2:$B$21,2,FALSE)&amp;"'!V:V"),MATCH($K21,INDIRECT("'"&amp;VLOOKUP($C21,ModMap!$A$2:$B$21,2,FALSE)&amp;"'!$K:$K"),0)),"")</f>
        <v>N/A</v>
      </c>
      <c r="W21" s="39" t="str">
        <f t="array" ref="W21">IFERROR(INDEX(INDIRECT("'"&amp;VLOOKUP($C21,ModMap!$A$2:$B$21,2,FALSE)&amp;"'!W:W"),MATCH($K21,INDIRECT("'"&amp;VLOOKUP($C21,ModMap!$A$2:$B$21,2,FALSE)&amp;"'!$K:$K"),0)),"")</f>
        <v/>
      </c>
      <c r="X21" s="48" t="s">
        <v>33</v>
      </c>
      <c r="Y21" s="39" t="str">
        <f t="array" ref="Y21">IFERROR(INDEX(INDIRECT("'"&amp;VLOOKUP($C21,ModMap!$A$2:$B$21,2,FALSE)&amp;"'!Y:Y"),MATCH($K21,INDIRECT("'"&amp;VLOOKUP($C21,ModMap!$A$2:$B$21,2,FALSE)&amp;"'!$K:$K"),0)),"")</f>
        <v>Not Started</v>
      </c>
      <c r="Z21" s="39" t="str">
        <f t="array" ref="Z21">IFERROR(INDEX(INDIRECT("'"&amp;VLOOKUP($C21,ModMap!$A$2:$B$21,2,FALSE)&amp;"'!Z:Z"),MATCH($K21,INDIRECT("'"&amp;VLOOKUP($C21,ModMap!$A$2:$B$21,2,FALSE)&amp;"'!$K:$K"),0)),"")</f>
        <v>Unassigned</v>
      </c>
      <c r="AA21" s="44" t="s">
        <v>36</v>
      </c>
      <c r="AB21" s="39" t="str">
        <f t="array" ref="AB21">IFERROR(INDEX(INDIRECT("'"&amp;VLOOKUP($C21,ModMap!$A$2:$B$21,2,FALSE)&amp;"'!AB:AB"),MATCH($K21,INDIRECT("'"&amp;VLOOKUP($C21,ModMap!$A$2:$B$21,2,FALSE)&amp;"'!$K:$K"),0)),"")</f>
        <v>N/A</v>
      </c>
      <c r="AC21" s="39" t="str">
        <f t="array" ref="AC21">IFERROR(INDEX(INDIRECT("'"&amp;VLOOKUP($C21,ModMap!$A$2:$B$21,2,FALSE)&amp;"'!AC:AC"),MATCH($K21,INDIRECT("'"&amp;VLOOKUP($C21,ModMap!$A$2:$B$21,2,FALSE)&amp;"'!$K:$K"),0)),"")</f>
        <v/>
      </c>
      <c r="AD21" s="48" t="s">
        <v>33</v>
      </c>
      <c r="AE21" s="39" t="str">
        <f t="array" ref="AE21">IFERROR(INDEX(INDIRECT("'"&amp;VLOOKUP($C21,ModMap!$A$2:$B$21,2,FALSE)&amp;"'!AE:AE"),MATCH($K21,INDIRECT("'"&amp;VLOOKUP($C21,ModMap!$A$2:$B$21,2,FALSE)&amp;"'!$K:$K"),0)),"")</f>
        <v>Not Started</v>
      </c>
      <c r="AF21" s="39" t="str">
        <f t="array" ref="AF21">IFERROR(INDEX(INDIRECT("'"&amp;VLOOKUP($C21,ModMap!$A$2:$B$21,2,FALSE)&amp;"'!AF:AF"),MATCH($K21,INDIRECT("'"&amp;VLOOKUP($C21,ModMap!$A$2:$B$21,2,FALSE)&amp;"'!$K:$K"),0)),"")</f>
        <v>Unassigned</v>
      </c>
      <c r="AG21" s="44" t="s">
        <v>36</v>
      </c>
      <c r="AH21" s="39" t="str">
        <f t="array" ref="AH21">IFERROR(INDEX(INDIRECT("'"&amp;VLOOKUP($C21,ModMap!$A$2:$B$21,2,FALSE)&amp;"'!AH:AH"),MATCH($K21,INDIRECT("'"&amp;VLOOKUP($C21,ModMap!$A$2:$B$21,2,FALSE)&amp;"'!$K:$K"),0)),"")</f>
        <v>N/A</v>
      </c>
      <c r="AI21" s="39" t="str">
        <f t="array" ref="AI21">IFERROR(INDEX(INDIRECT("'"&amp;VLOOKUP($C21,ModMap!$A$2:$B$21,2,FALSE)&amp;"'!AI:AI"),MATCH($K21,INDIRECT("'"&amp;VLOOKUP($C21,ModMap!$A$2:$B$21,2,FALSE)&amp;"'!$K:$K"),0)),"")</f>
        <v/>
      </c>
      <c r="AJ21" s="44" t="s">
        <v>36</v>
      </c>
      <c r="AK21" s="39" t="str">
        <f t="array" ref="AK21">IFERROR(INDEX(INDIRECT("'"&amp;VLOOKUP($C21,ModMap!$A$2:$B$21,2,FALSE)&amp;"'!AK:AK"),MATCH($K21,INDIRECT("'"&amp;VLOOKUP($C21,ModMap!$A$2:$B$21,2,FALSE)&amp;"'!$K:$K"),0)),"")</f>
        <v>N/A</v>
      </c>
      <c r="AL21" s="39" t="str">
        <f t="array" ref="AL21">IFERROR(INDEX(INDIRECT("'"&amp;VLOOKUP($C21,ModMap!$A$2:$B$21,2,FALSE)&amp;"'!AL:AL"),MATCH($K21,INDIRECT("'"&amp;VLOOKUP($C21,ModMap!$A$2:$B$21,2,FALSE)&amp;"'!$K:$K"),0)),"")</f>
        <v/>
      </c>
      <c r="AM21" s="39">
        <f t="shared" si="1"/>
        <v>2</v>
      </c>
      <c r="AN21" s="39" t="str">
        <f t="shared" si="2"/>
        <v>Not Started</v>
      </c>
      <c r="AO21" s="40" t="str">
        <f t="array" ref="AO21">IFERROR(INDEX(INDIRECT("'"&amp;VLOOKUP($C21,ModMap!$A$2:$B$21,2,FALSE)&amp;"'!AO:AO"),MATCH($K21,INDIRECT("'"&amp;VLOOKUP($C21,ModMap!$A$2:$B$21,2,FALSE)&amp;"'!$K:$K"),0)),"")</f>
        <v/>
      </c>
      <c r="AP21" s="49" t="str">
        <f t="array" ref="AP21">IFERROR(HYPERLINK("#'"&amp;VLOOKUP($C21,ModMap!$A$2:$B$21,2,FALSE)&amp;"'!V"&amp;MATCH($K21,INDIRECT("'"&amp;VLOOKUP($C21,ModMap!$A$2:$B$21,2,FALSE)&amp;"'!$K:$K"),0),"Edit on module sheet"),"")</f>
        <v>Edit on module sheet</v>
      </c>
    </row>
    <row r="22" ht="42.0" customHeight="1">
      <c r="A22" s="50">
        <v>20.0</v>
      </c>
      <c r="B22" s="50">
        <v>28.0</v>
      </c>
      <c r="C22" s="50" t="s">
        <v>84</v>
      </c>
      <c r="D22" s="51" t="s">
        <v>85</v>
      </c>
      <c r="E22" s="28" t="s">
        <v>48</v>
      </c>
      <c r="F22" s="46" t="s">
        <v>193</v>
      </c>
      <c r="G22" s="51" t="s">
        <v>194</v>
      </c>
      <c r="H22" s="50" t="s">
        <v>244</v>
      </c>
      <c r="I22" s="50" t="s">
        <v>245</v>
      </c>
      <c r="J22" s="51" t="s">
        <v>246</v>
      </c>
      <c r="K22" s="50" t="s">
        <v>422</v>
      </c>
      <c r="L22" s="51" t="s">
        <v>423</v>
      </c>
      <c r="M22" s="52" t="s">
        <v>211</v>
      </c>
      <c r="N22" s="50" t="s">
        <v>218</v>
      </c>
      <c r="O22" s="50" t="s">
        <v>219</v>
      </c>
      <c r="P22" s="51" t="s">
        <v>249</v>
      </c>
      <c r="Q22" s="51" t="s">
        <v>250</v>
      </c>
      <c r="R22" s="50" t="s">
        <v>251</v>
      </c>
      <c r="S22" s="50" t="s">
        <v>56</v>
      </c>
      <c r="T22" s="50" t="str">
        <f t="array" ref="T22">IFERROR(INDEX(INDIRECT("'"&amp;VLOOKUP($C22,ModMap!$A$2:$B$21,2,FALSE)&amp;"'!T:T"),MATCH($K22,INDIRECT("'"&amp;VLOOKUP($C22,ModMap!$A$2:$B$21,2,FALSE)&amp;"'!$K:$K"),0)),"")</f>
        <v>Unassigned</v>
      </c>
      <c r="U22" s="44" t="s">
        <v>36</v>
      </c>
      <c r="V22" s="50" t="str">
        <f t="array" ref="V22">IFERROR(INDEX(INDIRECT("'"&amp;VLOOKUP($C22,ModMap!$A$2:$B$21,2,FALSE)&amp;"'!V:V"),MATCH($K22,INDIRECT("'"&amp;VLOOKUP($C22,ModMap!$A$2:$B$21,2,FALSE)&amp;"'!$K:$K"),0)),"")</f>
        <v>N/A</v>
      </c>
      <c r="W22" s="50" t="str">
        <f t="array" ref="W22">IFERROR(INDEX(INDIRECT("'"&amp;VLOOKUP($C22,ModMap!$A$2:$B$21,2,FALSE)&amp;"'!W:W"),MATCH($K22,INDIRECT("'"&amp;VLOOKUP($C22,ModMap!$A$2:$B$21,2,FALSE)&amp;"'!$K:$K"),0)),"")</f>
        <v/>
      </c>
      <c r="X22" s="48" t="s">
        <v>33</v>
      </c>
      <c r="Y22" s="50" t="str">
        <f t="array" ref="Y22">IFERROR(INDEX(INDIRECT("'"&amp;VLOOKUP($C22,ModMap!$A$2:$B$21,2,FALSE)&amp;"'!Y:Y"),MATCH($K22,INDIRECT("'"&amp;VLOOKUP($C22,ModMap!$A$2:$B$21,2,FALSE)&amp;"'!$K:$K"),0)),"")</f>
        <v>Not Started</v>
      </c>
      <c r="Z22" s="50" t="str">
        <f t="array" ref="Z22">IFERROR(INDEX(INDIRECT("'"&amp;VLOOKUP($C22,ModMap!$A$2:$B$21,2,FALSE)&amp;"'!Z:Z"),MATCH($K22,INDIRECT("'"&amp;VLOOKUP($C22,ModMap!$A$2:$B$21,2,FALSE)&amp;"'!$K:$K"),0)),"")</f>
        <v>Unassigned</v>
      </c>
      <c r="AA22" s="48" t="s">
        <v>33</v>
      </c>
      <c r="AB22" s="50" t="str">
        <f t="array" ref="AB22">IFERROR(INDEX(INDIRECT("'"&amp;VLOOKUP($C22,ModMap!$A$2:$B$21,2,FALSE)&amp;"'!AB:AB"),MATCH($K22,INDIRECT("'"&amp;VLOOKUP($C22,ModMap!$A$2:$B$21,2,FALSE)&amp;"'!$K:$K"),0)),"")</f>
        <v>Not Started</v>
      </c>
      <c r="AC22" s="50" t="str">
        <f t="array" ref="AC22">IFERROR(INDEX(INDIRECT("'"&amp;VLOOKUP($C22,ModMap!$A$2:$B$21,2,FALSE)&amp;"'!AC:AC"),MATCH($K22,INDIRECT("'"&amp;VLOOKUP($C22,ModMap!$A$2:$B$21,2,FALSE)&amp;"'!$K:$K"),0)),"")</f>
        <v>Unassigned</v>
      </c>
      <c r="AD22" s="48" t="s">
        <v>33</v>
      </c>
      <c r="AE22" s="50" t="str">
        <f t="array" ref="AE22">IFERROR(INDEX(INDIRECT("'"&amp;VLOOKUP($C22,ModMap!$A$2:$B$21,2,FALSE)&amp;"'!AE:AE"),MATCH($K22,INDIRECT("'"&amp;VLOOKUP($C22,ModMap!$A$2:$B$21,2,FALSE)&amp;"'!$K:$K"),0)),"")</f>
        <v>Not Started</v>
      </c>
      <c r="AF22" s="50" t="str">
        <f t="array" ref="AF22">IFERROR(INDEX(INDIRECT("'"&amp;VLOOKUP($C22,ModMap!$A$2:$B$21,2,FALSE)&amp;"'!AF:AF"),MATCH($K22,INDIRECT("'"&amp;VLOOKUP($C22,ModMap!$A$2:$B$21,2,FALSE)&amp;"'!$K:$K"),0)),"")</f>
        <v>Unassigned</v>
      </c>
      <c r="AG22" s="44" t="s">
        <v>36</v>
      </c>
      <c r="AH22" s="50" t="str">
        <f t="array" ref="AH22">IFERROR(INDEX(INDIRECT("'"&amp;VLOOKUP($C22,ModMap!$A$2:$B$21,2,FALSE)&amp;"'!AH:AH"),MATCH($K22,INDIRECT("'"&amp;VLOOKUP($C22,ModMap!$A$2:$B$21,2,FALSE)&amp;"'!$K:$K"),0)),"")</f>
        <v>N/A</v>
      </c>
      <c r="AI22" s="50" t="str">
        <f t="array" ref="AI22">IFERROR(INDEX(INDIRECT("'"&amp;VLOOKUP($C22,ModMap!$A$2:$B$21,2,FALSE)&amp;"'!AI:AI"),MATCH($K22,INDIRECT("'"&amp;VLOOKUP($C22,ModMap!$A$2:$B$21,2,FALSE)&amp;"'!$K:$K"),0)),"")</f>
        <v/>
      </c>
      <c r="AJ22" s="44" t="s">
        <v>36</v>
      </c>
      <c r="AK22" s="50" t="str">
        <f t="array" ref="AK22">IFERROR(INDEX(INDIRECT("'"&amp;VLOOKUP($C22,ModMap!$A$2:$B$21,2,FALSE)&amp;"'!AK:AK"),MATCH($K22,INDIRECT("'"&amp;VLOOKUP($C22,ModMap!$A$2:$B$21,2,FALSE)&amp;"'!$K:$K"),0)),"")</f>
        <v>N/A</v>
      </c>
      <c r="AL22" s="50" t="str">
        <f t="array" ref="AL22">IFERROR(INDEX(INDIRECT("'"&amp;VLOOKUP($C22,ModMap!$A$2:$B$21,2,FALSE)&amp;"'!AL:AL"),MATCH($K22,INDIRECT("'"&amp;VLOOKUP($C22,ModMap!$A$2:$B$21,2,FALSE)&amp;"'!$K:$K"),0)),"")</f>
        <v/>
      </c>
      <c r="AM22" s="50">
        <f t="shared" si="1"/>
        <v>3</v>
      </c>
      <c r="AN22" s="50" t="str">
        <f t="shared" si="2"/>
        <v>Not Started</v>
      </c>
      <c r="AO22" s="51" t="str">
        <f t="array" ref="AO22">IFERROR(INDEX(INDIRECT("'"&amp;VLOOKUP($C22,ModMap!$A$2:$B$21,2,FALSE)&amp;"'!AO:AO"),MATCH($K22,INDIRECT("'"&amp;VLOOKUP($C22,ModMap!$A$2:$B$21,2,FALSE)&amp;"'!$K:$K"),0)),"")</f>
        <v/>
      </c>
      <c r="AP22" s="49" t="str">
        <f t="array" ref="AP22">IFERROR(HYPERLINK("#'"&amp;VLOOKUP($C22,ModMap!$A$2:$B$21,2,FALSE)&amp;"'!V"&amp;MATCH($K22,INDIRECT("'"&amp;VLOOKUP($C22,ModMap!$A$2:$B$21,2,FALSE)&amp;"'!$K:$K"),0),"Edit on module sheet"),"")</f>
        <v>Edit on module sheet</v>
      </c>
    </row>
    <row r="23" ht="42.0" customHeight="1">
      <c r="A23" s="39">
        <v>21.0</v>
      </c>
      <c r="B23" s="39">
        <v>30.0</v>
      </c>
      <c r="C23" s="39" t="s">
        <v>84</v>
      </c>
      <c r="D23" s="40" t="s">
        <v>85</v>
      </c>
      <c r="E23" s="28" t="s">
        <v>48</v>
      </c>
      <c r="F23" s="46" t="s">
        <v>193</v>
      </c>
      <c r="G23" s="40" t="s">
        <v>194</v>
      </c>
      <c r="H23" s="39" t="s">
        <v>244</v>
      </c>
      <c r="I23" s="39" t="s">
        <v>245</v>
      </c>
      <c r="J23" s="40" t="s">
        <v>246</v>
      </c>
      <c r="K23" s="39" t="s">
        <v>435</v>
      </c>
      <c r="L23" s="40" t="s">
        <v>436</v>
      </c>
      <c r="M23" s="47" t="s">
        <v>200</v>
      </c>
      <c r="N23" s="39" t="s">
        <v>218</v>
      </c>
      <c r="O23" s="39" t="s">
        <v>219</v>
      </c>
      <c r="P23" s="40" t="s">
        <v>249</v>
      </c>
      <c r="Q23" s="40" t="s">
        <v>250</v>
      </c>
      <c r="R23" s="39" t="s">
        <v>251</v>
      </c>
      <c r="S23" s="39" t="s">
        <v>437</v>
      </c>
      <c r="T23" s="39" t="str">
        <f t="array" ref="T23">IFERROR(INDEX(INDIRECT("'"&amp;VLOOKUP($C23,ModMap!$A$2:$B$21,2,FALSE)&amp;"'!T:T"),MATCH($K23,INDIRECT("'"&amp;VLOOKUP($C23,ModMap!$A$2:$B$21,2,FALSE)&amp;"'!$K:$K"),0)),"")</f>
        <v>Unassigned</v>
      </c>
      <c r="U23" s="44" t="s">
        <v>36</v>
      </c>
      <c r="V23" s="39" t="str">
        <f t="array" ref="V23">IFERROR(INDEX(INDIRECT("'"&amp;VLOOKUP($C23,ModMap!$A$2:$B$21,2,FALSE)&amp;"'!V:V"),MATCH($K23,INDIRECT("'"&amp;VLOOKUP($C23,ModMap!$A$2:$B$21,2,FALSE)&amp;"'!$K:$K"),0)),"")</f>
        <v>N/A</v>
      </c>
      <c r="W23" s="39" t="str">
        <f t="array" ref="W23">IFERROR(INDEX(INDIRECT("'"&amp;VLOOKUP($C23,ModMap!$A$2:$B$21,2,FALSE)&amp;"'!W:W"),MATCH($K23,INDIRECT("'"&amp;VLOOKUP($C23,ModMap!$A$2:$B$21,2,FALSE)&amp;"'!$K:$K"),0)),"")</f>
        <v/>
      </c>
      <c r="X23" s="44" t="s">
        <v>36</v>
      </c>
      <c r="Y23" s="39" t="str">
        <f t="array" ref="Y23">IFERROR(INDEX(INDIRECT("'"&amp;VLOOKUP($C23,ModMap!$A$2:$B$21,2,FALSE)&amp;"'!Y:Y"),MATCH($K23,INDIRECT("'"&amp;VLOOKUP($C23,ModMap!$A$2:$B$21,2,FALSE)&amp;"'!$K:$K"),0)),"")</f>
        <v>N/A</v>
      </c>
      <c r="Z23" s="39" t="str">
        <f t="array" ref="Z23">IFERROR(INDEX(INDIRECT("'"&amp;VLOOKUP($C23,ModMap!$A$2:$B$21,2,FALSE)&amp;"'!Z:Z"),MATCH($K23,INDIRECT("'"&amp;VLOOKUP($C23,ModMap!$A$2:$B$21,2,FALSE)&amp;"'!$K:$K"),0)),"")</f>
        <v/>
      </c>
      <c r="AA23" s="44" t="s">
        <v>36</v>
      </c>
      <c r="AB23" s="39" t="str">
        <f t="array" ref="AB23">IFERROR(INDEX(INDIRECT("'"&amp;VLOOKUP($C23,ModMap!$A$2:$B$21,2,FALSE)&amp;"'!AB:AB"),MATCH($K23,INDIRECT("'"&amp;VLOOKUP($C23,ModMap!$A$2:$B$21,2,FALSE)&amp;"'!$K:$K"),0)),"")</f>
        <v>N/A</v>
      </c>
      <c r="AC23" s="39" t="str">
        <f t="array" ref="AC23">IFERROR(INDEX(INDIRECT("'"&amp;VLOOKUP($C23,ModMap!$A$2:$B$21,2,FALSE)&amp;"'!AC:AC"),MATCH($K23,INDIRECT("'"&amp;VLOOKUP($C23,ModMap!$A$2:$B$21,2,FALSE)&amp;"'!$K:$K"),0)),"")</f>
        <v/>
      </c>
      <c r="AD23" s="48" t="s">
        <v>33</v>
      </c>
      <c r="AE23" s="39" t="str">
        <f t="array" ref="AE23">IFERROR(INDEX(INDIRECT("'"&amp;VLOOKUP($C23,ModMap!$A$2:$B$21,2,FALSE)&amp;"'!AE:AE"),MATCH($K23,INDIRECT("'"&amp;VLOOKUP($C23,ModMap!$A$2:$B$21,2,FALSE)&amp;"'!$K:$K"),0)),"")</f>
        <v>Not Started</v>
      </c>
      <c r="AF23" s="39" t="str">
        <f t="array" ref="AF23">IFERROR(INDEX(INDIRECT("'"&amp;VLOOKUP($C23,ModMap!$A$2:$B$21,2,FALSE)&amp;"'!AF:AF"),MATCH($K23,INDIRECT("'"&amp;VLOOKUP($C23,ModMap!$A$2:$B$21,2,FALSE)&amp;"'!$K:$K"),0)),"")</f>
        <v>Unassigned</v>
      </c>
      <c r="AG23" s="48" t="s">
        <v>33</v>
      </c>
      <c r="AH23" s="39" t="str">
        <f t="array" ref="AH23">IFERROR(INDEX(INDIRECT("'"&amp;VLOOKUP($C23,ModMap!$A$2:$B$21,2,FALSE)&amp;"'!AH:AH"),MATCH($K23,INDIRECT("'"&amp;VLOOKUP($C23,ModMap!$A$2:$B$21,2,FALSE)&amp;"'!$K:$K"),0)),"")</f>
        <v>Not Started</v>
      </c>
      <c r="AI23" s="39" t="str">
        <f t="array" ref="AI23">IFERROR(INDEX(INDIRECT("'"&amp;VLOOKUP($C23,ModMap!$A$2:$B$21,2,FALSE)&amp;"'!AI:AI"),MATCH($K23,INDIRECT("'"&amp;VLOOKUP($C23,ModMap!$A$2:$B$21,2,FALSE)&amp;"'!$K:$K"),0)),"")</f>
        <v>Unassigned</v>
      </c>
      <c r="AJ23" s="44" t="s">
        <v>36</v>
      </c>
      <c r="AK23" s="39" t="str">
        <f t="array" ref="AK23">IFERROR(INDEX(INDIRECT("'"&amp;VLOOKUP($C23,ModMap!$A$2:$B$21,2,FALSE)&amp;"'!AK:AK"),MATCH($K23,INDIRECT("'"&amp;VLOOKUP($C23,ModMap!$A$2:$B$21,2,FALSE)&amp;"'!$K:$K"),0)),"")</f>
        <v>N/A</v>
      </c>
      <c r="AL23" s="39" t="str">
        <f t="array" ref="AL23">IFERROR(INDEX(INDIRECT("'"&amp;VLOOKUP($C23,ModMap!$A$2:$B$21,2,FALSE)&amp;"'!AL:AL"),MATCH($K23,INDIRECT("'"&amp;VLOOKUP($C23,ModMap!$A$2:$B$21,2,FALSE)&amp;"'!$K:$K"),0)),"")</f>
        <v/>
      </c>
      <c r="AM23" s="39">
        <f t="shared" si="1"/>
        <v>2</v>
      </c>
      <c r="AN23" s="39" t="str">
        <f t="shared" si="2"/>
        <v>Not Started</v>
      </c>
      <c r="AO23" s="40" t="str">
        <f t="array" ref="AO23">IFERROR(INDEX(INDIRECT("'"&amp;VLOOKUP($C23,ModMap!$A$2:$B$21,2,FALSE)&amp;"'!AO:AO"),MATCH($K23,INDIRECT("'"&amp;VLOOKUP($C23,ModMap!$A$2:$B$21,2,FALSE)&amp;"'!$K:$K"),0)),"")</f>
        <v/>
      </c>
      <c r="AP23" s="49" t="str">
        <f t="array" ref="AP23">IFERROR(HYPERLINK("#'"&amp;VLOOKUP($C23,ModMap!$A$2:$B$21,2,FALSE)&amp;"'!V"&amp;MATCH($K23,INDIRECT("'"&amp;VLOOKUP($C23,ModMap!$A$2:$B$21,2,FALSE)&amp;"'!$K:$K"),0),"Edit on module sheet"),"")</f>
        <v>Edit on module sheet</v>
      </c>
    </row>
    <row r="24" ht="42.0" customHeight="1">
      <c r="A24" s="50">
        <v>22.0</v>
      </c>
      <c r="B24" s="50">
        <v>32.0</v>
      </c>
      <c r="C24" s="50" t="s">
        <v>84</v>
      </c>
      <c r="D24" s="51" t="s">
        <v>85</v>
      </c>
      <c r="E24" s="28" t="s">
        <v>48</v>
      </c>
      <c r="F24" s="46" t="s">
        <v>193</v>
      </c>
      <c r="G24" s="51" t="s">
        <v>194</v>
      </c>
      <c r="H24" s="50" t="s">
        <v>252</v>
      </c>
      <c r="I24" s="50" t="s">
        <v>253</v>
      </c>
      <c r="J24" s="51" t="s">
        <v>254</v>
      </c>
      <c r="K24" s="50" t="s">
        <v>446</v>
      </c>
      <c r="L24" s="51" t="s">
        <v>447</v>
      </c>
      <c r="M24" s="52" t="s">
        <v>211</v>
      </c>
      <c r="N24" s="50" t="s">
        <v>218</v>
      </c>
      <c r="O24" s="50" t="s">
        <v>219</v>
      </c>
      <c r="P24" s="51" t="s">
        <v>257</v>
      </c>
      <c r="Q24" s="51" t="s">
        <v>258</v>
      </c>
      <c r="R24" s="50" t="s">
        <v>260</v>
      </c>
      <c r="S24" s="50" t="s">
        <v>56</v>
      </c>
      <c r="T24" s="50" t="str">
        <f t="array" ref="T24">IFERROR(INDEX(INDIRECT("'"&amp;VLOOKUP($C24,ModMap!$A$2:$B$21,2,FALSE)&amp;"'!T:T"),MATCH($K24,INDIRECT("'"&amp;VLOOKUP($C24,ModMap!$A$2:$B$21,2,FALSE)&amp;"'!$K:$K"),0)),"")</f>
        <v>Unassigned</v>
      </c>
      <c r="U24" s="44" t="s">
        <v>36</v>
      </c>
      <c r="V24" s="50" t="str">
        <f t="array" ref="V24">IFERROR(INDEX(INDIRECT("'"&amp;VLOOKUP($C24,ModMap!$A$2:$B$21,2,FALSE)&amp;"'!V:V"),MATCH($K24,INDIRECT("'"&amp;VLOOKUP($C24,ModMap!$A$2:$B$21,2,FALSE)&amp;"'!$K:$K"),0)),"")</f>
        <v>N/A</v>
      </c>
      <c r="W24" s="50" t="str">
        <f t="array" ref="W24">IFERROR(INDEX(INDIRECT("'"&amp;VLOOKUP($C24,ModMap!$A$2:$B$21,2,FALSE)&amp;"'!W:W"),MATCH($K24,INDIRECT("'"&amp;VLOOKUP($C24,ModMap!$A$2:$B$21,2,FALSE)&amp;"'!$K:$K"),0)),"")</f>
        <v/>
      </c>
      <c r="X24" s="48" t="s">
        <v>33</v>
      </c>
      <c r="Y24" s="50" t="str">
        <f t="array" ref="Y24">IFERROR(INDEX(INDIRECT("'"&amp;VLOOKUP($C24,ModMap!$A$2:$B$21,2,FALSE)&amp;"'!Y:Y"),MATCH($K24,INDIRECT("'"&amp;VLOOKUP($C24,ModMap!$A$2:$B$21,2,FALSE)&amp;"'!$K:$K"),0)),"")</f>
        <v>Not Started</v>
      </c>
      <c r="Z24" s="50" t="str">
        <f t="array" ref="Z24">IFERROR(INDEX(INDIRECT("'"&amp;VLOOKUP($C24,ModMap!$A$2:$B$21,2,FALSE)&amp;"'!Z:Z"),MATCH($K24,INDIRECT("'"&amp;VLOOKUP($C24,ModMap!$A$2:$B$21,2,FALSE)&amp;"'!$K:$K"),0)),"")</f>
        <v>Unassigned</v>
      </c>
      <c r="AA24" s="44" t="s">
        <v>36</v>
      </c>
      <c r="AB24" s="50" t="str">
        <f t="array" ref="AB24">IFERROR(INDEX(INDIRECT("'"&amp;VLOOKUP($C24,ModMap!$A$2:$B$21,2,FALSE)&amp;"'!AB:AB"),MATCH($K24,INDIRECT("'"&amp;VLOOKUP($C24,ModMap!$A$2:$B$21,2,FALSE)&amp;"'!$K:$K"),0)),"")</f>
        <v>N/A</v>
      </c>
      <c r="AC24" s="50" t="str">
        <f t="array" ref="AC24">IFERROR(INDEX(INDIRECT("'"&amp;VLOOKUP($C24,ModMap!$A$2:$B$21,2,FALSE)&amp;"'!AC:AC"),MATCH($K24,INDIRECT("'"&amp;VLOOKUP($C24,ModMap!$A$2:$B$21,2,FALSE)&amp;"'!$K:$K"),0)),"")</f>
        <v/>
      </c>
      <c r="AD24" s="48" t="s">
        <v>33</v>
      </c>
      <c r="AE24" s="50" t="str">
        <f t="array" ref="AE24">IFERROR(INDEX(INDIRECT("'"&amp;VLOOKUP($C24,ModMap!$A$2:$B$21,2,FALSE)&amp;"'!AE:AE"),MATCH($K24,INDIRECT("'"&amp;VLOOKUP($C24,ModMap!$A$2:$B$21,2,FALSE)&amp;"'!$K:$K"),0)),"")</f>
        <v>Not Started</v>
      </c>
      <c r="AF24" s="50" t="str">
        <f t="array" ref="AF24">IFERROR(INDEX(INDIRECT("'"&amp;VLOOKUP($C24,ModMap!$A$2:$B$21,2,FALSE)&amp;"'!AF:AF"),MATCH($K24,INDIRECT("'"&amp;VLOOKUP($C24,ModMap!$A$2:$B$21,2,FALSE)&amp;"'!$K:$K"),0)),"")</f>
        <v>Unassigned</v>
      </c>
      <c r="AG24" s="44" t="s">
        <v>36</v>
      </c>
      <c r="AH24" s="50" t="str">
        <f t="array" ref="AH24">IFERROR(INDEX(INDIRECT("'"&amp;VLOOKUP($C24,ModMap!$A$2:$B$21,2,FALSE)&amp;"'!AH:AH"),MATCH($K24,INDIRECT("'"&amp;VLOOKUP($C24,ModMap!$A$2:$B$21,2,FALSE)&amp;"'!$K:$K"),0)),"")</f>
        <v>N/A</v>
      </c>
      <c r="AI24" s="50" t="str">
        <f t="array" ref="AI24">IFERROR(INDEX(INDIRECT("'"&amp;VLOOKUP($C24,ModMap!$A$2:$B$21,2,FALSE)&amp;"'!AI:AI"),MATCH($K24,INDIRECT("'"&amp;VLOOKUP($C24,ModMap!$A$2:$B$21,2,FALSE)&amp;"'!$K:$K"),0)),"")</f>
        <v/>
      </c>
      <c r="AJ24" s="44" t="s">
        <v>36</v>
      </c>
      <c r="AK24" s="50" t="str">
        <f t="array" ref="AK24">IFERROR(INDEX(INDIRECT("'"&amp;VLOOKUP($C24,ModMap!$A$2:$B$21,2,FALSE)&amp;"'!AK:AK"),MATCH($K24,INDIRECT("'"&amp;VLOOKUP($C24,ModMap!$A$2:$B$21,2,FALSE)&amp;"'!$K:$K"),0)),"")</f>
        <v>N/A</v>
      </c>
      <c r="AL24" s="50" t="str">
        <f t="array" ref="AL24">IFERROR(INDEX(INDIRECT("'"&amp;VLOOKUP($C24,ModMap!$A$2:$B$21,2,FALSE)&amp;"'!AL:AL"),MATCH($K24,INDIRECT("'"&amp;VLOOKUP($C24,ModMap!$A$2:$B$21,2,FALSE)&amp;"'!$K:$K"),0)),"")</f>
        <v/>
      </c>
      <c r="AM24" s="50">
        <f t="shared" si="1"/>
        <v>2</v>
      </c>
      <c r="AN24" s="50" t="str">
        <f t="shared" si="2"/>
        <v>Not Started</v>
      </c>
      <c r="AO24" s="51" t="str">
        <f t="array" ref="AO24">IFERROR(INDEX(INDIRECT("'"&amp;VLOOKUP($C24,ModMap!$A$2:$B$21,2,FALSE)&amp;"'!AO:AO"),MATCH($K24,INDIRECT("'"&amp;VLOOKUP($C24,ModMap!$A$2:$B$21,2,FALSE)&amp;"'!$K:$K"),0)),"")</f>
        <v/>
      </c>
      <c r="AP24" s="49" t="str">
        <f t="array" ref="AP24">IFERROR(HYPERLINK("#'"&amp;VLOOKUP($C24,ModMap!$A$2:$B$21,2,FALSE)&amp;"'!V"&amp;MATCH($K24,INDIRECT("'"&amp;VLOOKUP($C24,ModMap!$A$2:$B$21,2,FALSE)&amp;"'!$K:$K"),0),"Edit on module sheet"),"")</f>
        <v>Edit on module sheet</v>
      </c>
    </row>
    <row r="25" ht="42.0" customHeight="1">
      <c r="A25" s="39">
        <v>23.0</v>
      </c>
      <c r="B25" s="39">
        <v>34.0</v>
      </c>
      <c r="C25" s="39" t="s">
        <v>84</v>
      </c>
      <c r="D25" s="40" t="s">
        <v>85</v>
      </c>
      <c r="E25" s="28" t="s">
        <v>48</v>
      </c>
      <c r="F25" s="46" t="s">
        <v>193</v>
      </c>
      <c r="G25" s="40" t="s">
        <v>194</v>
      </c>
      <c r="H25" s="39" t="s">
        <v>252</v>
      </c>
      <c r="I25" s="39" t="s">
        <v>253</v>
      </c>
      <c r="J25" s="40" t="s">
        <v>254</v>
      </c>
      <c r="K25" s="39" t="s">
        <v>459</v>
      </c>
      <c r="L25" s="40" t="s">
        <v>460</v>
      </c>
      <c r="M25" s="47" t="s">
        <v>200</v>
      </c>
      <c r="N25" s="39" t="s">
        <v>218</v>
      </c>
      <c r="O25" s="39" t="s">
        <v>219</v>
      </c>
      <c r="P25" s="40" t="s">
        <v>257</v>
      </c>
      <c r="Q25" s="40" t="s">
        <v>258</v>
      </c>
      <c r="R25" s="39" t="s">
        <v>260</v>
      </c>
      <c r="S25" s="39" t="s">
        <v>225</v>
      </c>
      <c r="T25" s="39" t="str">
        <f t="array" ref="T25">IFERROR(INDEX(INDIRECT("'"&amp;VLOOKUP($C25,ModMap!$A$2:$B$21,2,FALSE)&amp;"'!T:T"),MATCH($K25,INDIRECT("'"&amp;VLOOKUP($C25,ModMap!$A$2:$B$21,2,FALSE)&amp;"'!$K:$K"),0)),"")</f>
        <v>Unassigned</v>
      </c>
      <c r="U25" s="44" t="s">
        <v>36</v>
      </c>
      <c r="V25" s="39" t="str">
        <f t="array" ref="V25">IFERROR(INDEX(INDIRECT("'"&amp;VLOOKUP($C25,ModMap!$A$2:$B$21,2,FALSE)&amp;"'!V:V"),MATCH($K25,INDIRECT("'"&amp;VLOOKUP($C25,ModMap!$A$2:$B$21,2,FALSE)&amp;"'!$K:$K"),0)),"")</f>
        <v>N/A</v>
      </c>
      <c r="W25" s="39" t="str">
        <f t="array" ref="W25">IFERROR(INDEX(INDIRECT("'"&amp;VLOOKUP($C25,ModMap!$A$2:$B$21,2,FALSE)&amp;"'!W:W"),MATCH($K25,INDIRECT("'"&amp;VLOOKUP($C25,ModMap!$A$2:$B$21,2,FALSE)&amp;"'!$K:$K"),0)),"")</f>
        <v/>
      </c>
      <c r="X25" s="48" t="s">
        <v>33</v>
      </c>
      <c r="Y25" s="39" t="str">
        <f t="array" ref="Y25">IFERROR(INDEX(INDIRECT("'"&amp;VLOOKUP($C25,ModMap!$A$2:$B$21,2,FALSE)&amp;"'!Y:Y"),MATCH($K25,INDIRECT("'"&amp;VLOOKUP($C25,ModMap!$A$2:$B$21,2,FALSE)&amp;"'!$K:$K"),0)),"")</f>
        <v>Not Started</v>
      </c>
      <c r="Z25" s="39" t="str">
        <f t="array" ref="Z25">IFERROR(INDEX(INDIRECT("'"&amp;VLOOKUP($C25,ModMap!$A$2:$B$21,2,FALSE)&amp;"'!Z:Z"),MATCH($K25,INDIRECT("'"&amp;VLOOKUP($C25,ModMap!$A$2:$B$21,2,FALSE)&amp;"'!$K:$K"),0)),"")</f>
        <v>Unassigned</v>
      </c>
      <c r="AA25" s="48" t="s">
        <v>33</v>
      </c>
      <c r="AB25" s="39" t="str">
        <f t="array" ref="AB25">IFERROR(INDEX(INDIRECT("'"&amp;VLOOKUP($C25,ModMap!$A$2:$B$21,2,FALSE)&amp;"'!AB:AB"),MATCH($K25,INDIRECT("'"&amp;VLOOKUP($C25,ModMap!$A$2:$B$21,2,FALSE)&amp;"'!$K:$K"),0)),"")</f>
        <v>Not Started</v>
      </c>
      <c r="AC25" s="39" t="str">
        <f t="array" ref="AC25">IFERROR(INDEX(INDIRECT("'"&amp;VLOOKUP($C25,ModMap!$A$2:$B$21,2,FALSE)&amp;"'!AC:AC"),MATCH($K25,INDIRECT("'"&amp;VLOOKUP($C25,ModMap!$A$2:$B$21,2,FALSE)&amp;"'!$K:$K"),0)),"")</f>
        <v>Unassigned</v>
      </c>
      <c r="AD25" s="44" t="s">
        <v>36</v>
      </c>
      <c r="AE25" s="39" t="str">
        <f t="array" ref="AE25">IFERROR(INDEX(INDIRECT("'"&amp;VLOOKUP($C25,ModMap!$A$2:$B$21,2,FALSE)&amp;"'!AE:AE"),MATCH($K25,INDIRECT("'"&amp;VLOOKUP($C25,ModMap!$A$2:$B$21,2,FALSE)&amp;"'!$K:$K"),0)),"")</f>
        <v>N/A</v>
      </c>
      <c r="AF25" s="39" t="str">
        <f t="array" ref="AF25">IFERROR(INDEX(INDIRECT("'"&amp;VLOOKUP($C25,ModMap!$A$2:$B$21,2,FALSE)&amp;"'!AF:AF"),MATCH($K25,INDIRECT("'"&amp;VLOOKUP($C25,ModMap!$A$2:$B$21,2,FALSE)&amp;"'!$K:$K"),0)),"")</f>
        <v/>
      </c>
      <c r="AG25" s="44" t="s">
        <v>36</v>
      </c>
      <c r="AH25" s="39" t="str">
        <f t="array" ref="AH25">IFERROR(INDEX(INDIRECT("'"&amp;VLOOKUP($C25,ModMap!$A$2:$B$21,2,FALSE)&amp;"'!AH:AH"),MATCH($K25,INDIRECT("'"&amp;VLOOKUP($C25,ModMap!$A$2:$B$21,2,FALSE)&amp;"'!$K:$K"),0)),"")</f>
        <v>N/A</v>
      </c>
      <c r="AI25" s="39" t="str">
        <f t="array" ref="AI25">IFERROR(INDEX(INDIRECT("'"&amp;VLOOKUP($C25,ModMap!$A$2:$B$21,2,FALSE)&amp;"'!AI:AI"),MATCH($K25,INDIRECT("'"&amp;VLOOKUP($C25,ModMap!$A$2:$B$21,2,FALSE)&amp;"'!$K:$K"),0)),"")</f>
        <v/>
      </c>
      <c r="AJ25" s="44" t="s">
        <v>36</v>
      </c>
      <c r="AK25" s="39" t="str">
        <f t="array" ref="AK25">IFERROR(INDEX(INDIRECT("'"&amp;VLOOKUP($C25,ModMap!$A$2:$B$21,2,FALSE)&amp;"'!AK:AK"),MATCH($K25,INDIRECT("'"&amp;VLOOKUP($C25,ModMap!$A$2:$B$21,2,FALSE)&amp;"'!$K:$K"),0)),"")</f>
        <v>N/A</v>
      </c>
      <c r="AL25" s="39" t="str">
        <f t="array" ref="AL25">IFERROR(INDEX(INDIRECT("'"&amp;VLOOKUP($C25,ModMap!$A$2:$B$21,2,FALSE)&amp;"'!AL:AL"),MATCH($K25,INDIRECT("'"&amp;VLOOKUP($C25,ModMap!$A$2:$B$21,2,FALSE)&amp;"'!$K:$K"),0)),"")</f>
        <v/>
      </c>
      <c r="AM25" s="39">
        <f t="shared" si="1"/>
        <v>2</v>
      </c>
      <c r="AN25" s="39" t="str">
        <f t="shared" si="2"/>
        <v>Not Started</v>
      </c>
      <c r="AO25" s="40" t="str">
        <f t="array" ref="AO25">IFERROR(INDEX(INDIRECT("'"&amp;VLOOKUP($C25,ModMap!$A$2:$B$21,2,FALSE)&amp;"'!AO:AO"),MATCH($K25,INDIRECT("'"&amp;VLOOKUP($C25,ModMap!$A$2:$B$21,2,FALSE)&amp;"'!$K:$K"),0)),"")</f>
        <v/>
      </c>
      <c r="AP25" s="49" t="str">
        <f t="array" ref="AP25">IFERROR(HYPERLINK("#'"&amp;VLOOKUP($C25,ModMap!$A$2:$B$21,2,FALSE)&amp;"'!V"&amp;MATCH($K25,INDIRECT("'"&amp;VLOOKUP($C25,ModMap!$A$2:$B$21,2,FALSE)&amp;"'!$K:$K"),0),"Edit on module sheet"),"")</f>
        <v>Edit on module sheet</v>
      </c>
    </row>
    <row r="26" ht="42.0" customHeight="1">
      <c r="A26" s="50">
        <v>24.0</v>
      </c>
      <c r="B26" s="50">
        <v>36.0</v>
      </c>
      <c r="C26" s="50" t="s">
        <v>84</v>
      </c>
      <c r="D26" s="51" t="s">
        <v>85</v>
      </c>
      <c r="E26" s="28" t="s">
        <v>48</v>
      </c>
      <c r="F26" s="46" t="s">
        <v>193</v>
      </c>
      <c r="G26" s="51" t="s">
        <v>194</v>
      </c>
      <c r="H26" s="50" t="s">
        <v>470</v>
      </c>
      <c r="I26" s="50" t="s">
        <v>471</v>
      </c>
      <c r="J26" s="51" t="s">
        <v>472</v>
      </c>
      <c r="K26" s="50" t="s">
        <v>473</v>
      </c>
      <c r="L26" s="51" t="s">
        <v>474</v>
      </c>
      <c r="M26" s="52" t="s">
        <v>211</v>
      </c>
      <c r="N26" s="50" t="s">
        <v>218</v>
      </c>
      <c r="O26" s="50" t="s">
        <v>219</v>
      </c>
      <c r="P26" s="51" t="s">
        <v>475</v>
      </c>
      <c r="Q26" s="51" t="s">
        <v>476</v>
      </c>
      <c r="R26" s="50" t="s">
        <v>56</v>
      </c>
      <c r="S26" s="50" t="s">
        <v>56</v>
      </c>
      <c r="T26" s="50" t="str">
        <f t="array" ref="T26">IFERROR(INDEX(INDIRECT("'"&amp;VLOOKUP($C26,ModMap!$A$2:$B$21,2,FALSE)&amp;"'!T:T"),MATCH($K26,INDIRECT("'"&amp;VLOOKUP($C26,ModMap!$A$2:$B$21,2,FALSE)&amp;"'!$K:$K"),0)),"")</f>
        <v>Unassigned</v>
      </c>
      <c r="U26" s="44" t="s">
        <v>36</v>
      </c>
      <c r="V26" s="50" t="str">
        <f t="array" ref="V26">IFERROR(INDEX(INDIRECT("'"&amp;VLOOKUP($C26,ModMap!$A$2:$B$21,2,FALSE)&amp;"'!V:V"),MATCH($K26,INDIRECT("'"&amp;VLOOKUP($C26,ModMap!$A$2:$B$21,2,FALSE)&amp;"'!$K:$K"),0)),"")</f>
        <v>N/A</v>
      </c>
      <c r="W26" s="50" t="str">
        <f t="array" ref="W26">IFERROR(INDEX(INDIRECT("'"&amp;VLOOKUP($C26,ModMap!$A$2:$B$21,2,FALSE)&amp;"'!W:W"),MATCH($K26,INDIRECT("'"&amp;VLOOKUP($C26,ModMap!$A$2:$B$21,2,FALSE)&amp;"'!$K:$K"),0)),"")</f>
        <v/>
      </c>
      <c r="X26" s="48" t="s">
        <v>33</v>
      </c>
      <c r="Y26" s="50" t="str">
        <f t="array" ref="Y26">IFERROR(INDEX(INDIRECT("'"&amp;VLOOKUP($C26,ModMap!$A$2:$B$21,2,FALSE)&amp;"'!Y:Y"),MATCH($K26,INDIRECT("'"&amp;VLOOKUP($C26,ModMap!$A$2:$B$21,2,FALSE)&amp;"'!$K:$K"),0)),"")</f>
        <v>Not Started</v>
      </c>
      <c r="Z26" s="50" t="str">
        <f t="array" ref="Z26">IFERROR(INDEX(INDIRECT("'"&amp;VLOOKUP($C26,ModMap!$A$2:$B$21,2,FALSE)&amp;"'!Z:Z"),MATCH($K26,INDIRECT("'"&amp;VLOOKUP($C26,ModMap!$A$2:$B$21,2,FALSE)&amp;"'!$K:$K"),0)),"")</f>
        <v>Unassigned</v>
      </c>
      <c r="AA26" s="44" t="s">
        <v>36</v>
      </c>
      <c r="AB26" s="50" t="str">
        <f t="array" ref="AB26">IFERROR(INDEX(INDIRECT("'"&amp;VLOOKUP($C26,ModMap!$A$2:$B$21,2,FALSE)&amp;"'!AB:AB"),MATCH($K26,INDIRECT("'"&amp;VLOOKUP($C26,ModMap!$A$2:$B$21,2,FALSE)&amp;"'!$K:$K"),0)),"")</f>
        <v>N/A</v>
      </c>
      <c r="AC26" s="50" t="str">
        <f t="array" ref="AC26">IFERROR(INDEX(INDIRECT("'"&amp;VLOOKUP($C26,ModMap!$A$2:$B$21,2,FALSE)&amp;"'!AC:AC"),MATCH($K26,INDIRECT("'"&amp;VLOOKUP($C26,ModMap!$A$2:$B$21,2,FALSE)&amp;"'!$K:$K"),0)),"")</f>
        <v/>
      </c>
      <c r="AD26" s="48" t="s">
        <v>33</v>
      </c>
      <c r="AE26" s="50" t="str">
        <f t="array" ref="AE26">IFERROR(INDEX(INDIRECT("'"&amp;VLOOKUP($C26,ModMap!$A$2:$B$21,2,FALSE)&amp;"'!AE:AE"),MATCH($K26,INDIRECT("'"&amp;VLOOKUP($C26,ModMap!$A$2:$B$21,2,FALSE)&amp;"'!$K:$K"),0)),"")</f>
        <v>Not Started</v>
      </c>
      <c r="AF26" s="50" t="str">
        <f t="array" ref="AF26">IFERROR(INDEX(INDIRECT("'"&amp;VLOOKUP($C26,ModMap!$A$2:$B$21,2,FALSE)&amp;"'!AF:AF"),MATCH($K26,INDIRECT("'"&amp;VLOOKUP($C26,ModMap!$A$2:$B$21,2,FALSE)&amp;"'!$K:$K"),0)),"")</f>
        <v>Unassigned</v>
      </c>
      <c r="AG26" s="44" t="s">
        <v>36</v>
      </c>
      <c r="AH26" s="50" t="str">
        <f t="array" ref="AH26">IFERROR(INDEX(INDIRECT("'"&amp;VLOOKUP($C26,ModMap!$A$2:$B$21,2,FALSE)&amp;"'!AH:AH"),MATCH($K26,INDIRECT("'"&amp;VLOOKUP($C26,ModMap!$A$2:$B$21,2,FALSE)&amp;"'!$K:$K"),0)),"")</f>
        <v>N/A</v>
      </c>
      <c r="AI26" s="50" t="str">
        <f t="array" ref="AI26">IFERROR(INDEX(INDIRECT("'"&amp;VLOOKUP($C26,ModMap!$A$2:$B$21,2,FALSE)&amp;"'!AI:AI"),MATCH($K26,INDIRECT("'"&amp;VLOOKUP($C26,ModMap!$A$2:$B$21,2,FALSE)&amp;"'!$K:$K"),0)),"")</f>
        <v/>
      </c>
      <c r="AJ26" s="44" t="s">
        <v>36</v>
      </c>
      <c r="AK26" s="50" t="str">
        <f t="array" ref="AK26">IFERROR(INDEX(INDIRECT("'"&amp;VLOOKUP($C26,ModMap!$A$2:$B$21,2,FALSE)&amp;"'!AK:AK"),MATCH($K26,INDIRECT("'"&amp;VLOOKUP($C26,ModMap!$A$2:$B$21,2,FALSE)&amp;"'!$K:$K"),0)),"")</f>
        <v>N/A</v>
      </c>
      <c r="AL26" s="50" t="str">
        <f t="array" ref="AL26">IFERROR(INDEX(INDIRECT("'"&amp;VLOOKUP($C26,ModMap!$A$2:$B$21,2,FALSE)&amp;"'!AL:AL"),MATCH($K26,INDIRECT("'"&amp;VLOOKUP($C26,ModMap!$A$2:$B$21,2,FALSE)&amp;"'!$K:$K"),0)),"")</f>
        <v/>
      </c>
      <c r="AM26" s="50">
        <f t="shared" si="1"/>
        <v>2</v>
      </c>
      <c r="AN26" s="50" t="str">
        <f t="shared" si="2"/>
        <v>Not Started</v>
      </c>
      <c r="AO26" s="51" t="str">
        <f t="array" ref="AO26">IFERROR(INDEX(INDIRECT("'"&amp;VLOOKUP($C26,ModMap!$A$2:$B$21,2,FALSE)&amp;"'!AO:AO"),MATCH($K26,INDIRECT("'"&amp;VLOOKUP($C26,ModMap!$A$2:$B$21,2,FALSE)&amp;"'!$K:$K"),0)),"")</f>
        <v/>
      </c>
      <c r="AP26" s="49" t="str">
        <f t="array" ref="AP26">IFERROR(HYPERLINK("#'"&amp;VLOOKUP($C26,ModMap!$A$2:$B$21,2,FALSE)&amp;"'!V"&amp;MATCH($K26,INDIRECT("'"&amp;VLOOKUP($C26,ModMap!$A$2:$B$21,2,FALSE)&amp;"'!$K:$K"),0),"Edit on module sheet"),"")</f>
        <v>Edit on module sheet</v>
      </c>
    </row>
    <row r="27" ht="42.0" customHeight="1">
      <c r="A27" s="39">
        <v>25.0</v>
      </c>
      <c r="B27" s="39">
        <v>37.0</v>
      </c>
      <c r="C27" s="39" t="s">
        <v>84</v>
      </c>
      <c r="D27" s="40" t="s">
        <v>85</v>
      </c>
      <c r="E27" s="28" t="s">
        <v>48</v>
      </c>
      <c r="F27" s="46" t="s">
        <v>193</v>
      </c>
      <c r="G27" s="40" t="s">
        <v>194</v>
      </c>
      <c r="H27" s="39" t="s">
        <v>470</v>
      </c>
      <c r="I27" s="39" t="s">
        <v>471</v>
      </c>
      <c r="J27" s="40" t="s">
        <v>472</v>
      </c>
      <c r="K27" s="39" t="s">
        <v>486</v>
      </c>
      <c r="L27" s="40" t="s">
        <v>487</v>
      </c>
      <c r="M27" s="56" t="s">
        <v>217</v>
      </c>
      <c r="N27" s="39" t="s">
        <v>218</v>
      </c>
      <c r="O27" s="39" t="s">
        <v>219</v>
      </c>
      <c r="P27" s="40" t="s">
        <v>475</v>
      </c>
      <c r="Q27" s="40" t="s">
        <v>476</v>
      </c>
      <c r="R27" s="39" t="s">
        <v>56</v>
      </c>
      <c r="S27" s="39" t="s">
        <v>56</v>
      </c>
      <c r="T27" s="39" t="str">
        <f t="array" ref="T27">IFERROR(INDEX(INDIRECT("'"&amp;VLOOKUP($C27,ModMap!$A$2:$B$21,2,FALSE)&amp;"'!T:T"),MATCH($K27,INDIRECT("'"&amp;VLOOKUP($C27,ModMap!$A$2:$B$21,2,FALSE)&amp;"'!$K:$K"),0)),"")</f>
        <v>Unassigned</v>
      </c>
      <c r="U27" s="44" t="s">
        <v>36</v>
      </c>
      <c r="V27" s="39" t="str">
        <f t="array" ref="V27">IFERROR(INDEX(INDIRECT("'"&amp;VLOOKUP($C27,ModMap!$A$2:$B$21,2,FALSE)&amp;"'!V:V"),MATCH($K27,INDIRECT("'"&amp;VLOOKUP($C27,ModMap!$A$2:$B$21,2,FALSE)&amp;"'!$K:$K"),0)),"")</f>
        <v>N/A</v>
      </c>
      <c r="W27" s="39" t="str">
        <f t="array" ref="W27">IFERROR(INDEX(INDIRECT("'"&amp;VLOOKUP($C27,ModMap!$A$2:$B$21,2,FALSE)&amp;"'!W:W"),MATCH($K27,INDIRECT("'"&amp;VLOOKUP($C27,ModMap!$A$2:$B$21,2,FALSE)&amp;"'!$K:$K"),0)),"")</f>
        <v/>
      </c>
      <c r="X27" s="48" t="s">
        <v>33</v>
      </c>
      <c r="Y27" s="39" t="str">
        <f t="array" ref="Y27">IFERROR(INDEX(INDIRECT("'"&amp;VLOOKUP($C27,ModMap!$A$2:$B$21,2,FALSE)&amp;"'!Y:Y"),MATCH($K27,INDIRECT("'"&amp;VLOOKUP($C27,ModMap!$A$2:$B$21,2,FALSE)&amp;"'!$K:$K"),0)),"")</f>
        <v>Not Started</v>
      </c>
      <c r="Z27" s="39" t="str">
        <f t="array" ref="Z27">IFERROR(INDEX(INDIRECT("'"&amp;VLOOKUP($C27,ModMap!$A$2:$B$21,2,FALSE)&amp;"'!Z:Z"),MATCH($K27,INDIRECT("'"&amp;VLOOKUP($C27,ModMap!$A$2:$B$21,2,FALSE)&amp;"'!$K:$K"),0)),"")</f>
        <v>Unassigned</v>
      </c>
      <c r="AA27" s="44" t="s">
        <v>36</v>
      </c>
      <c r="AB27" s="39" t="str">
        <f t="array" ref="AB27">IFERROR(INDEX(INDIRECT("'"&amp;VLOOKUP($C27,ModMap!$A$2:$B$21,2,FALSE)&amp;"'!AB:AB"),MATCH($K27,INDIRECT("'"&amp;VLOOKUP($C27,ModMap!$A$2:$B$21,2,FALSE)&amp;"'!$K:$K"),0)),"")</f>
        <v>N/A</v>
      </c>
      <c r="AC27" s="39" t="str">
        <f t="array" ref="AC27">IFERROR(INDEX(INDIRECT("'"&amp;VLOOKUP($C27,ModMap!$A$2:$B$21,2,FALSE)&amp;"'!AC:AC"),MATCH($K27,INDIRECT("'"&amp;VLOOKUP($C27,ModMap!$A$2:$B$21,2,FALSE)&amp;"'!$K:$K"),0)),"")</f>
        <v/>
      </c>
      <c r="AD27" s="44" t="s">
        <v>36</v>
      </c>
      <c r="AE27" s="39" t="str">
        <f t="array" ref="AE27">IFERROR(INDEX(INDIRECT("'"&amp;VLOOKUP($C27,ModMap!$A$2:$B$21,2,FALSE)&amp;"'!AE:AE"),MATCH($K27,INDIRECT("'"&amp;VLOOKUP($C27,ModMap!$A$2:$B$21,2,FALSE)&amp;"'!$K:$K"),0)),"")</f>
        <v>N/A</v>
      </c>
      <c r="AF27" s="39" t="str">
        <f t="array" ref="AF27">IFERROR(INDEX(INDIRECT("'"&amp;VLOOKUP($C27,ModMap!$A$2:$B$21,2,FALSE)&amp;"'!AF:AF"),MATCH($K27,INDIRECT("'"&amp;VLOOKUP($C27,ModMap!$A$2:$B$21,2,FALSE)&amp;"'!$K:$K"),0)),"")</f>
        <v/>
      </c>
      <c r="AG27" s="44" t="s">
        <v>36</v>
      </c>
      <c r="AH27" s="39" t="str">
        <f t="array" ref="AH27">IFERROR(INDEX(INDIRECT("'"&amp;VLOOKUP($C27,ModMap!$A$2:$B$21,2,FALSE)&amp;"'!AH:AH"),MATCH($K27,INDIRECT("'"&amp;VLOOKUP($C27,ModMap!$A$2:$B$21,2,FALSE)&amp;"'!$K:$K"),0)),"")</f>
        <v>N/A</v>
      </c>
      <c r="AI27" s="39" t="str">
        <f t="array" ref="AI27">IFERROR(INDEX(INDIRECT("'"&amp;VLOOKUP($C27,ModMap!$A$2:$B$21,2,FALSE)&amp;"'!AI:AI"),MATCH($K27,INDIRECT("'"&amp;VLOOKUP($C27,ModMap!$A$2:$B$21,2,FALSE)&amp;"'!$K:$K"),0)),"")</f>
        <v/>
      </c>
      <c r="AJ27" s="44" t="s">
        <v>36</v>
      </c>
      <c r="AK27" s="39" t="str">
        <f t="array" ref="AK27">IFERROR(INDEX(INDIRECT("'"&amp;VLOOKUP($C27,ModMap!$A$2:$B$21,2,FALSE)&amp;"'!AK:AK"),MATCH($K27,INDIRECT("'"&amp;VLOOKUP($C27,ModMap!$A$2:$B$21,2,FALSE)&amp;"'!$K:$K"),0)),"")</f>
        <v>N/A</v>
      </c>
      <c r="AL27" s="39" t="str">
        <f t="array" ref="AL27">IFERROR(INDEX(INDIRECT("'"&amp;VLOOKUP($C27,ModMap!$A$2:$B$21,2,FALSE)&amp;"'!AL:AL"),MATCH($K27,INDIRECT("'"&amp;VLOOKUP($C27,ModMap!$A$2:$B$21,2,FALSE)&amp;"'!$K:$K"),0)),"")</f>
        <v/>
      </c>
      <c r="AM27" s="39">
        <f t="shared" si="1"/>
        <v>1</v>
      </c>
      <c r="AN27" s="39" t="str">
        <f t="shared" si="2"/>
        <v>Not Started</v>
      </c>
      <c r="AO27" s="40" t="str">
        <f t="array" ref="AO27">IFERROR(INDEX(INDIRECT("'"&amp;VLOOKUP($C27,ModMap!$A$2:$B$21,2,FALSE)&amp;"'!AO:AO"),MATCH($K27,INDIRECT("'"&amp;VLOOKUP($C27,ModMap!$A$2:$B$21,2,FALSE)&amp;"'!$K:$K"),0)),"")</f>
        <v/>
      </c>
      <c r="AP27" s="49" t="str">
        <f t="array" ref="AP27">IFERROR(HYPERLINK("#'"&amp;VLOOKUP($C27,ModMap!$A$2:$B$21,2,FALSE)&amp;"'!V"&amp;MATCH($K27,INDIRECT("'"&amp;VLOOKUP($C27,ModMap!$A$2:$B$21,2,FALSE)&amp;"'!$K:$K"),0),"Edit on module sheet"),"")</f>
        <v>Edit on module sheet</v>
      </c>
    </row>
    <row r="28" ht="42.0" customHeight="1">
      <c r="A28" s="50">
        <v>26.0</v>
      </c>
      <c r="B28" s="50">
        <v>39.0</v>
      </c>
      <c r="C28" s="50" t="s">
        <v>84</v>
      </c>
      <c r="D28" s="51" t="s">
        <v>85</v>
      </c>
      <c r="E28" s="28" t="s">
        <v>48</v>
      </c>
      <c r="F28" s="46" t="s">
        <v>193</v>
      </c>
      <c r="G28" s="51" t="s">
        <v>194</v>
      </c>
      <c r="H28" s="50" t="s">
        <v>488</v>
      </c>
      <c r="I28" s="50" t="s">
        <v>489</v>
      </c>
      <c r="J28" s="51" t="s">
        <v>490</v>
      </c>
      <c r="K28" s="50" t="s">
        <v>491</v>
      </c>
      <c r="L28" s="51" t="s">
        <v>492</v>
      </c>
      <c r="M28" s="47" t="s">
        <v>200</v>
      </c>
      <c r="N28" s="50" t="s">
        <v>493</v>
      </c>
      <c r="O28" s="50" t="s">
        <v>219</v>
      </c>
      <c r="P28" s="51" t="s">
        <v>494</v>
      </c>
      <c r="Q28" s="51" t="s">
        <v>495</v>
      </c>
      <c r="R28" s="50" t="s">
        <v>205</v>
      </c>
      <c r="S28" s="50" t="s">
        <v>53</v>
      </c>
      <c r="T28" s="50" t="str">
        <f t="array" ref="T28">IFERROR(INDEX(INDIRECT("'"&amp;VLOOKUP($C28,ModMap!$A$2:$B$21,2,FALSE)&amp;"'!T:T"),MATCH($K28,INDIRECT("'"&amp;VLOOKUP($C28,ModMap!$A$2:$B$21,2,FALSE)&amp;"'!$K:$K"),0)),"")</f>
        <v>Unassigned</v>
      </c>
      <c r="U28" s="44" t="s">
        <v>36</v>
      </c>
      <c r="V28" s="50" t="str">
        <f t="array" ref="V28">IFERROR(INDEX(INDIRECT("'"&amp;VLOOKUP($C28,ModMap!$A$2:$B$21,2,FALSE)&amp;"'!V:V"),MATCH($K28,INDIRECT("'"&amp;VLOOKUP($C28,ModMap!$A$2:$B$21,2,FALSE)&amp;"'!$K:$K"),0)),"")</f>
        <v>N/A</v>
      </c>
      <c r="W28" s="50" t="str">
        <f t="array" ref="W28">IFERROR(INDEX(INDIRECT("'"&amp;VLOOKUP($C28,ModMap!$A$2:$B$21,2,FALSE)&amp;"'!W:W"),MATCH($K28,INDIRECT("'"&amp;VLOOKUP($C28,ModMap!$A$2:$B$21,2,FALSE)&amp;"'!$K:$K"),0)),"")</f>
        <v/>
      </c>
      <c r="X28" s="48" t="s">
        <v>33</v>
      </c>
      <c r="Y28" s="50" t="str">
        <f t="array" ref="Y28">IFERROR(INDEX(INDIRECT("'"&amp;VLOOKUP($C28,ModMap!$A$2:$B$21,2,FALSE)&amp;"'!Y:Y"),MATCH($K28,INDIRECT("'"&amp;VLOOKUP($C28,ModMap!$A$2:$B$21,2,FALSE)&amp;"'!$K:$K"),0)),"")</f>
        <v>Not Started</v>
      </c>
      <c r="Z28" s="50" t="str">
        <f t="array" ref="Z28">IFERROR(INDEX(INDIRECT("'"&amp;VLOOKUP($C28,ModMap!$A$2:$B$21,2,FALSE)&amp;"'!Z:Z"),MATCH($K28,INDIRECT("'"&amp;VLOOKUP($C28,ModMap!$A$2:$B$21,2,FALSE)&amp;"'!$K:$K"),0)),"")</f>
        <v>Unassigned</v>
      </c>
      <c r="AA28" s="48" t="s">
        <v>33</v>
      </c>
      <c r="AB28" s="50" t="str">
        <f t="array" ref="AB28">IFERROR(INDEX(INDIRECT("'"&amp;VLOOKUP($C28,ModMap!$A$2:$B$21,2,FALSE)&amp;"'!AB:AB"),MATCH($K28,INDIRECT("'"&amp;VLOOKUP($C28,ModMap!$A$2:$B$21,2,FALSE)&amp;"'!$K:$K"),0)),"")</f>
        <v>Not Started</v>
      </c>
      <c r="AC28" s="50" t="str">
        <f t="array" ref="AC28">IFERROR(INDEX(INDIRECT("'"&amp;VLOOKUP($C28,ModMap!$A$2:$B$21,2,FALSE)&amp;"'!AC:AC"),MATCH($K28,INDIRECT("'"&amp;VLOOKUP($C28,ModMap!$A$2:$B$21,2,FALSE)&amp;"'!$K:$K"),0)),"")</f>
        <v>Unassigned</v>
      </c>
      <c r="AD28" s="44" t="s">
        <v>36</v>
      </c>
      <c r="AE28" s="50" t="str">
        <f t="array" ref="AE28">IFERROR(INDEX(INDIRECT("'"&amp;VLOOKUP($C28,ModMap!$A$2:$B$21,2,FALSE)&amp;"'!AE:AE"),MATCH($K28,INDIRECT("'"&amp;VLOOKUP($C28,ModMap!$A$2:$B$21,2,FALSE)&amp;"'!$K:$K"),0)),"")</f>
        <v>N/A</v>
      </c>
      <c r="AF28" s="50" t="str">
        <f t="array" ref="AF28">IFERROR(INDEX(INDIRECT("'"&amp;VLOOKUP($C28,ModMap!$A$2:$B$21,2,FALSE)&amp;"'!AF:AF"),MATCH($K28,INDIRECT("'"&amp;VLOOKUP($C28,ModMap!$A$2:$B$21,2,FALSE)&amp;"'!$K:$K"),0)),"")</f>
        <v/>
      </c>
      <c r="AG28" s="44" t="s">
        <v>36</v>
      </c>
      <c r="AH28" s="50" t="str">
        <f t="array" ref="AH28">IFERROR(INDEX(INDIRECT("'"&amp;VLOOKUP($C28,ModMap!$A$2:$B$21,2,FALSE)&amp;"'!AH:AH"),MATCH($K28,INDIRECT("'"&amp;VLOOKUP($C28,ModMap!$A$2:$B$21,2,FALSE)&amp;"'!$K:$K"),0)),"")</f>
        <v>N/A</v>
      </c>
      <c r="AI28" s="50" t="str">
        <f t="array" ref="AI28">IFERROR(INDEX(INDIRECT("'"&amp;VLOOKUP($C28,ModMap!$A$2:$B$21,2,FALSE)&amp;"'!AI:AI"),MATCH($K28,INDIRECT("'"&amp;VLOOKUP($C28,ModMap!$A$2:$B$21,2,FALSE)&amp;"'!$K:$K"),0)),"")</f>
        <v/>
      </c>
      <c r="AJ28" s="44" t="s">
        <v>36</v>
      </c>
      <c r="AK28" s="50" t="str">
        <f t="array" ref="AK28">IFERROR(INDEX(INDIRECT("'"&amp;VLOOKUP($C28,ModMap!$A$2:$B$21,2,FALSE)&amp;"'!AK:AK"),MATCH($K28,INDIRECT("'"&amp;VLOOKUP($C28,ModMap!$A$2:$B$21,2,FALSE)&amp;"'!$K:$K"),0)),"")</f>
        <v>N/A</v>
      </c>
      <c r="AL28" s="50" t="str">
        <f t="array" ref="AL28">IFERROR(INDEX(INDIRECT("'"&amp;VLOOKUP($C28,ModMap!$A$2:$B$21,2,FALSE)&amp;"'!AL:AL"),MATCH($K28,INDIRECT("'"&amp;VLOOKUP($C28,ModMap!$A$2:$B$21,2,FALSE)&amp;"'!$K:$K"),0)),"")</f>
        <v/>
      </c>
      <c r="AM28" s="50">
        <f t="shared" si="1"/>
        <v>2</v>
      </c>
      <c r="AN28" s="50" t="str">
        <f t="shared" si="2"/>
        <v>Not Started</v>
      </c>
      <c r="AO28" s="51" t="str">
        <f t="array" ref="AO28">IFERROR(INDEX(INDIRECT("'"&amp;VLOOKUP($C28,ModMap!$A$2:$B$21,2,FALSE)&amp;"'!AO:AO"),MATCH($K28,INDIRECT("'"&amp;VLOOKUP($C28,ModMap!$A$2:$B$21,2,FALSE)&amp;"'!$K:$K"),0)),"")</f>
        <v/>
      </c>
      <c r="AP28" s="49" t="str">
        <f t="array" ref="AP28">IFERROR(HYPERLINK("#'"&amp;VLOOKUP($C28,ModMap!$A$2:$B$21,2,FALSE)&amp;"'!V"&amp;MATCH($K28,INDIRECT("'"&amp;VLOOKUP($C28,ModMap!$A$2:$B$21,2,FALSE)&amp;"'!$K:$K"),0),"Edit on module sheet"),"")</f>
        <v>Edit on module sheet</v>
      </c>
    </row>
    <row r="29" ht="42.0" customHeight="1">
      <c r="A29" s="39">
        <v>27.0</v>
      </c>
      <c r="B29" s="39">
        <v>40.0</v>
      </c>
      <c r="C29" s="39" t="s">
        <v>84</v>
      </c>
      <c r="D29" s="40" t="s">
        <v>85</v>
      </c>
      <c r="E29" s="28" t="s">
        <v>48</v>
      </c>
      <c r="F29" s="46" t="s">
        <v>193</v>
      </c>
      <c r="G29" s="40" t="s">
        <v>194</v>
      </c>
      <c r="H29" s="39" t="s">
        <v>488</v>
      </c>
      <c r="I29" s="39" t="s">
        <v>489</v>
      </c>
      <c r="J29" s="40" t="s">
        <v>490</v>
      </c>
      <c r="K29" s="39" t="s">
        <v>504</v>
      </c>
      <c r="L29" s="40" t="s">
        <v>505</v>
      </c>
      <c r="M29" s="47" t="s">
        <v>200</v>
      </c>
      <c r="N29" s="39" t="s">
        <v>493</v>
      </c>
      <c r="O29" s="39" t="s">
        <v>219</v>
      </c>
      <c r="P29" s="40" t="s">
        <v>494</v>
      </c>
      <c r="Q29" s="40" t="s">
        <v>495</v>
      </c>
      <c r="R29" s="39" t="s">
        <v>205</v>
      </c>
      <c r="S29" s="39" t="s">
        <v>56</v>
      </c>
      <c r="T29" s="39" t="str">
        <f t="array" ref="T29">IFERROR(INDEX(INDIRECT("'"&amp;VLOOKUP($C29,ModMap!$A$2:$B$21,2,FALSE)&amp;"'!T:T"),MATCH($K29,INDIRECT("'"&amp;VLOOKUP($C29,ModMap!$A$2:$B$21,2,FALSE)&amp;"'!$K:$K"),0)),"")</f>
        <v>Unassigned</v>
      </c>
      <c r="U29" s="44" t="s">
        <v>36</v>
      </c>
      <c r="V29" s="39" t="str">
        <f t="array" ref="V29">IFERROR(INDEX(INDIRECT("'"&amp;VLOOKUP($C29,ModMap!$A$2:$B$21,2,FALSE)&amp;"'!V:V"),MATCH($K29,INDIRECT("'"&amp;VLOOKUP($C29,ModMap!$A$2:$B$21,2,FALSE)&amp;"'!$K:$K"),0)),"")</f>
        <v>N/A</v>
      </c>
      <c r="W29" s="39" t="str">
        <f t="array" ref="W29">IFERROR(INDEX(INDIRECT("'"&amp;VLOOKUP($C29,ModMap!$A$2:$B$21,2,FALSE)&amp;"'!W:W"),MATCH($K29,INDIRECT("'"&amp;VLOOKUP($C29,ModMap!$A$2:$B$21,2,FALSE)&amp;"'!$K:$K"),0)),"")</f>
        <v/>
      </c>
      <c r="X29" s="48" t="s">
        <v>33</v>
      </c>
      <c r="Y29" s="39" t="str">
        <f t="array" ref="Y29">IFERROR(INDEX(INDIRECT("'"&amp;VLOOKUP($C29,ModMap!$A$2:$B$21,2,FALSE)&amp;"'!Y:Y"),MATCH($K29,INDIRECT("'"&amp;VLOOKUP($C29,ModMap!$A$2:$B$21,2,FALSE)&amp;"'!$K:$K"),0)),"")</f>
        <v>Not Started</v>
      </c>
      <c r="Z29" s="39" t="str">
        <f t="array" ref="Z29">IFERROR(INDEX(INDIRECT("'"&amp;VLOOKUP($C29,ModMap!$A$2:$B$21,2,FALSE)&amp;"'!Z:Z"),MATCH($K29,INDIRECT("'"&amp;VLOOKUP($C29,ModMap!$A$2:$B$21,2,FALSE)&amp;"'!$K:$K"),0)),"")</f>
        <v>Unassigned</v>
      </c>
      <c r="AA29" s="44" t="s">
        <v>36</v>
      </c>
      <c r="AB29" s="39" t="str">
        <f t="array" ref="AB29">IFERROR(INDEX(INDIRECT("'"&amp;VLOOKUP($C29,ModMap!$A$2:$B$21,2,FALSE)&amp;"'!AB:AB"),MATCH($K29,INDIRECT("'"&amp;VLOOKUP($C29,ModMap!$A$2:$B$21,2,FALSE)&amp;"'!$K:$K"),0)),"")</f>
        <v>N/A</v>
      </c>
      <c r="AC29" s="39" t="str">
        <f t="array" ref="AC29">IFERROR(INDEX(INDIRECT("'"&amp;VLOOKUP($C29,ModMap!$A$2:$B$21,2,FALSE)&amp;"'!AC:AC"),MATCH($K29,INDIRECT("'"&amp;VLOOKUP($C29,ModMap!$A$2:$B$21,2,FALSE)&amp;"'!$K:$K"),0)),"")</f>
        <v/>
      </c>
      <c r="AD29" s="48" t="s">
        <v>33</v>
      </c>
      <c r="AE29" s="39" t="str">
        <f t="array" ref="AE29">IFERROR(INDEX(INDIRECT("'"&amp;VLOOKUP($C29,ModMap!$A$2:$B$21,2,FALSE)&amp;"'!AE:AE"),MATCH($K29,INDIRECT("'"&amp;VLOOKUP($C29,ModMap!$A$2:$B$21,2,FALSE)&amp;"'!$K:$K"),0)),"")</f>
        <v>Not Started</v>
      </c>
      <c r="AF29" s="39" t="str">
        <f t="array" ref="AF29">IFERROR(INDEX(INDIRECT("'"&amp;VLOOKUP($C29,ModMap!$A$2:$B$21,2,FALSE)&amp;"'!AF:AF"),MATCH($K29,INDIRECT("'"&amp;VLOOKUP($C29,ModMap!$A$2:$B$21,2,FALSE)&amp;"'!$K:$K"),0)),"")</f>
        <v>Unassigned</v>
      </c>
      <c r="AG29" s="44" t="s">
        <v>36</v>
      </c>
      <c r="AH29" s="39" t="str">
        <f t="array" ref="AH29">IFERROR(INDEX(INDIRECT("'"&amp;VLOOKUP($C29,ModMap!$A$2:$B$21,2,FALSE)&amp;"'!AH:AH"),MATCH($K29,INDIRECT("'"&amp;VLOOKUP($C29,ModMap!$A$2:$B$21,2,FALSE)&amp;"'!$K:$K"),0)),"")</f>
        <v>N/A</v>
      </c>
      <c r="AI29" s="39" t="str">
        <f t="array" ref="AI29">IFERROR(INDEX(INDIRECT("'"&amp;VLOOKUP($C29,ModMap!$A$2:$B$21,2,FALSE)&amp;"'!AI:AI"),MATCH($K29,INDIRECT("'"&amp;VLOOKUP($C29,ModMap!$A$2:$B$21,2,FALSE)&amp;"'!$K:$K"),0)),"")</f>
        <v/>
      </c>
      <c r="AJ29" s="44" t="s">
        <v>36</v>
      </c>
      <c r="AK29" s="39" t="str">
        <f t="array" ref="AK29">IFERROR(INDEX(INDIRECT("'"&amp;VLOOKUP($C29,ModMap!$A$2:$B$21,2,FALSE)&amp;"'!AK:AK"),MATCH($K29,INDIRECT("'"&amp;VLOOKUP($C29,ModMap!$A$2:$B$21,2,FALSE)&amp;"'!$K:$K"),0)),"")</f>
        <v>N/A</v>
      </c>
      <c r="AL29" s="39" t="str">
        <f t="array" ref="AL29">IFERROR(INDEX(INDIRECT("'"&amp;VLOOKUP($C29,ModMap!$A$2:$B$21,2,FALSE)&amp;"'!AL:AL"),MATCH($K29,INDIRECT("'"&amp;VLOOKUP($C29,ModMap!$A$2:$B$21,2,FALSE)&amp;"'!$K:$K"),0)),"")</f>
        <v/>
      </c>
      <c r="AM29" s="39">
        <f t="shared" si="1"/>
        <v>2</v>
      </c>
      <c r="AN29" s="39" t="str">
        <f t="shared" si="2"/>
        <v>Not Started</v>
      </c>
      <c r="AO29" s="40" t="str">
        <f t="array" ref="AO29">IFERROR(INDEX(INDIRECT("'"&amp;VLOOKUP($C29,ModMap!$A$2:$B$21,2,FALSE)&amp;"'!AO:AO"),MATCH($K29,INDIRECT("'"&amp;VLOOKUP($C29,ModMap!$A$2:$B$21,2,FALSE)&amp;"'!$K:$K"),0)),"")</f>
        <v/>
      </c>
      <c r="AP29" s="49" t="str">
        <f t="array" ref="AP29">IFERROR(HYPERLINK("#'"&amp;VLOOKUP($C29,ModMap!$A$2:$B$21,2,FALSE)&amp;"'!V"&amp;MATCH($K29,INDIRECT("'"&amp;VLOOKUP($C29,ModMap!$A$2:$B$21,2,FALSE)&amp;"'!$K:$K"),0),"Edit on module sheet"),"")</f>
        <v>Edit on module sheet</v>
      </c>
    </row>
    <row r="30" ht="42.0" customHeight="1">
      <c r="A30" s="50">
        <v>28.0</v>
      </c>
      <c r="B30" s="50">
        <v>41.0</v>
      </c>
      <c r="C30" s="50" t="s">
        <v>84</v>
      </c>
      <c r="D30" s="51" t="s">
        <v>85</v>
      </c>
      <c r="E30" s="28" t="s">
        <v>48</v>
      </c>
      <c r="F30" s="46" t="s">
        <v>193</v>
      </c>
      <c r="G30" s="51" t="s">
        <v>194</v>
      </c>
      <c r="H30" s="50" t="s">
        <v>488</v>
      </c>
      <c r="I30" s="50" t="s">
        <v>489</v>
      </c>
      <c r="J30" s="51" t="s">
        <v>490</v>
      </c>
      <c r="K30" s="50" t="s">
        <v>514</v>
      </c>
      <c r="L30" s="51" t="s">
        <v>515</v>
      </c>
      <c r="M30" s="52" t="s">
        <v>211</v>
      </c>
      <c r="N30" s="50" t="s">
        <v>493</v>
      </c>
      <c r="O30" s="50" t="s">
        <v>219</v>
      </c>
      <c r="P30" s="51" t="s">
        <v>494</v>
      </c>
      <c r="Q30" s="51" t="s">
        <v>495</v>
      </c>
      <c r="R30" s="50" t="s">
        <v>205</v>
      </c>
      <c r="S30" s="50" t="s">
        <v>56</v>
      </c>
      <c r="T30" s="50" t="str">
        <f t="array" ref="T30">IFERROR(INDEX(INDIRECT("'"&amp;VLOOKUP($C30,ModMap!$A$2:$B$21,2,FALSE)&amp;"'!T:T"),MATCH($K30,INDIRECT("'"&amp;VLOOKUP($C30,ModMap!$A$2:$B$21,2,FALSE)&amp;"'!$K:$K"),0)),"")</f>
        <v>Unassigned</v>
      </c>
      <c r="U30" s="44" t="s">
        <v>36</v>
      </c>
      <c r="V30" s="50" t="str">
        <f t="array" ref="V30">IFERROR(INDEX(INDIRECT("'"&amp;VLOOKUP($C30,ModMap!$A$2:$B$21,2,FALSE)&amp;"'!V:V"),MATCH($K30,INDIRECT("'"&amp;VLOOKUP($C30,ModMap!$A$2:$B$21,2,FALSE)&amp;"'!$K:$K"),0)),"")</f>
        <v>N/A</v>
      </c>
      <c r="W30" s="50" t="str">
        <f t="array" ref="W30">IFERROR(INDEX(INDIRECT("'"&amp;VLOOKUP($C30,ModMap!$A$2:$B$21,2,FALSE)&amp;"'!W:W"),MATCH($K30,INDIRECT("'"&amp;VLOOKUP($C30,ModMap!$A$2:$B$21,2,FALSE)&amp;"'!$K:$K"),0)),"")</f>
        <v/>
      </c>
      <c r="X30" s="48" t="s">
        <v>33</v>
      </c>
      <c r="Y30" s="50" t="str">
        <f t="array" ref="Y30">IFERROR(INDEX(INDIRECT("'"&amp;VLOOKUP($C30,ModMap!$A$2:$B$21,2,FALSE)&amp;"'!Y:Y"),MATCH($K30,INDIRECT("'"&amp;VLOOKUP($C30,ModMap!$A$2:$B$21,2,FALSE)&amp;"'!$K:$K"),0)),"")</f>
        <v>Not Started</v>
      </c>
      <c r="Z30" s="50" t="str">
        <f t="array" ref="Z30">IFERROR(INDEX(INDIRECT("'"&amp;VLOOKUP($C30,ModMap!$A$2:$B$21,2,FALSE)&amp;"'!Z:Z"),MATCH($K30,INDIRECT("'"&amp;VLOOKUP($C30,ModMap!$A$2:$B$21,2,FALSE)&amp;"'!$K:$K"),0)),"")</f>
        <v>Unassigned</v>
      </c>
      <c r="AA30" s="44" t="s">
        <v>36</v>
      </c>
      <c r="AB30" s="50" t="str">
        <f t="array" ref="AB30">IFERROR(INDEX(INDIRECT("'"&amp;VLOOKUP($C30,ModMap!$A$2:$B$21,2,FALSE)&amp;"'!AB:AB"),MATCH($K30,INDIRECT("'"&amp;VLOOKUP($C30,ModMap!$A$2:$B$21,2,FALSE)&amp;"'!$K:$K"),0)),"")</f>
        <v>N/A</v>
      </c>
      <c r="AC30" s="50" t="str">
        <f t="array" ref="AC30">IFERROR(INDEX(INDIRECT("'"&amp;VLOOKUP($C30,ModMap!$A$2:$B$21,2,FALSE)&amp;"'!AC:AC"),MATCH($K30,INDIRECT("'"&amp;VLOOKUP($C30,ModMap!$A$2:$B$21,2,FALSE)&amp;"'!$K:$K"),0)),"")</f>
        <v/>
      </c>
      <c r="AD30" s="44" t="s">
        <v>36</v>
      </c>
      <c r="AE30" s="50" t="str">
        <f t="array" ref="AE30">IFERROR(INDEX(INDIRECT("'"&amp;VLOOKUP($C30,ModMap!$A$2:$B$21,2,FALSE)&amp;"'!AE:AE"),MATCH($K30,INDIRECT("'"&amp;VLOOKUP($C30,ModMap!$A$2:$B$21,2,FALSE)&amp;"'!$K:$K"),0)),"")</f>
        <v>N/A</v>
      </c>
      <c r="AF30" s="50" t="str">
        <f t="array" ref="AF30">IFERROR(INDEX(INDIRECT("'"&amp;VLOOKUP($C30,ModMap!$A$2:$B$21,2,FALSE)&amp;"'!AF:AF"),MATCH($K30,INDIRECT("'"&amp;VLOOKUP($C30,ModMap!$A$2:$B$21,2,FALSE)&amp;"'!$K:$K"),0)),"")</f>
        <v/>
      </c>
      <c r="AG30" s="44" t="s">
        <v>36</v>
      </c>
      <c r="AH30" s="50" t="str">
        <f t="array" ref="AH30">IFERROR(INDEX(INDIRECT("'"&amp;VLOOKUP($C30,ModMap!$A$2:$B$21,2,FALSE)&amp;"'!AH:AH"),MATCH($K30,INDIRECT("'"&amp;VLOOKUP($C30,ModMap!$A$2:$B$21,2,FALSE)&amp;"'!$K:$K"),0)),"")</f>
        <v>N/A</v>
      </c>
      <c r="AI30" s="50" t="str">
        <f t="array" ref="AI30">IFERROR(INDEX(INDIRECT("'"&amp;VLOOKUP($C30,ModMap!$A$2:$B$21,2,FALSE)&amp;"'!AI:AI"),MATCH($K30,INDIRECT("'"&amp;VLOOKUP($C30,ModMap!$A$2:$B$21,2,FALSE)&amp;"'!$K:$K"),0)),"")</f>
        <v/>
      </c>
      <c r="AJ30" s="44" t="s">
        <v>36</v>
      </c>
      <c r="AK30" s="50" t="str">
        <f t="array" ref="AK30">IFERROR(INDEX(INDIRECT("'"&amp;VLOOKUP($C30,ModMap!$A$2:$B$21,2,FALSE)&amp;"'!AK:AK"),MATCH($K30,INDIRECT("'"&amp;VLOOKUP($C30,ModMap!$A$2:$B$21,2,FALSE)&amp;"'!$K:$K"),0)),"")</f>
        <v>N/A</v>
      </c>
      <c r="AL30" s="50" t="str">
        <f t="array" ref="AL30">IFERROR(INDEX(INDIRECT("'"&amp;VLOOKUP($C30,ModMap!$A$2:$B$21,2,FALSE)&amp;"'!AL:AL"),MATCH($K30,INDIRECT("'"&amp;VLOOKUP($C30,ModMap!$A$2:$B$21,2,FALSE)&amp;"'!$K:$K"),0)),"")</f>
        <v/>
      </c>
      <c r="AM30" s="50">
        <f t="shared" si="1"/>
        <v>1</v>
      </c>
      <c r="AN30" s="50" t="str">
        <f t="shared" si="2"/>
        <v>Not Started</v>
      </c>
      <c r="AO30" s="51" t="str">
        <f t="array" ref="AO30">IFERROR(INDEX(INDIRECT("'"&amp;VLOOKUP($C30,ModMap!$A$2:$B$21,2,FALSE)&amp;"'!AO:AO"),MATCH($K30,INDIRECT("'"&amp;VLOOKUP($C30,ModMap!$A$2:$B$21,2,FALSE)&amp;"'!$K:$K"),0)),"")</f>
        <v/>
      </c>
      <c r="AP30" s="49" t="str">
        <f t="array" ref="AP30">IFERROR(HYPERLINK("#'"&amp;VLOOKUP($C30,ModMap!$A$2:$B$21,2,FALSE)&amp;"'!V"&amp;MATCH($K30,INDIRECT("'"&amp;VLOOKUP($C30,ModMap!$A$2:$B$21,2,FALSE)&amp;"'!$K:$K"),0),"Edit on module sheet"),"")</f>
        <v>Edit on module sheet</v>
      </c>
    </row>
    <row r="31" ht="42.0" customHeight="1">
      <c r="A31" s="39">
        <v>29.0</v>
      </c>
      <c r="B31" s="39">
        <v>43.0</v>
      </c>
      <c r="C31" s="39" t="s">
        <v>84</v>
      </c>
      <c r="D31" s="40" t="s">
        <v>85</v>
      </c>
      <c r="E31" s="28" t="s">
        <v>48</v>
      </c>
      <c r="F31" s="46" t="s">
        <v>193</v>
      </c>
      <c r="G31" s="40" t="s">
        <v>194</v>
      </c>
      <c r="H31" s="39" t="s">
        <v>530</v>
      </c>
      <c r="I31" s="39" t="s">
        <v>531</v>
      </c>
      <c r="J31" s="40" t="s">
        <v>532</v>
      </c>
      <c r="K31" s="39" t="s">
        <v>533</v>
      </c>
      <c r="L31" s="40" t="s">
        <v>534</v>
      </c>
      <c r="M31" s="47" t="s">
        <v>200</v>
      </c>
      <c r="N31" s="39" t="s">
        <v>218</v>
      </c>
      <c r="O31" s="39" t="s">
        <v>535</v>
      </c>
      <c r="P31" s="40" t="s">
        <v>536</v>
      </c>
      <c r="Q31" s="40" t="s">
        <v>537</v>
      </c>
      <c r="R31" s="39" t="s">
        <v>205</v>
      </c>
      <c r="S31" s="39" t="s">
        <v>53</v>
      </c>
      <c r="T31" s="39" t="str">
        <f t="array" ref="T31">IFERROR(INDEX(INDIRECT("'"&amp;VLOOKUP($C31,ModMap!$A$2:$B$21,2,FALSE)&amp;"'!T:T"),MATCH($K31,INDIRECT("'"&amp;VLOOKUP($C31,ModMap!$A$2:$B$21,2,FALSE)&amp;"'!$K:$K"),0)),"")</f>
        <v>Unassigned</v>
      </c>
      <c r="U31" s="44" t="s">
        <v>36</v>
      </c>
      <c r="V31" s="39" t="str">
        <f t="array" ref="V31">IFERROR(INDEX(INDIRECT("'"&amp;VLOOKUP($C31,ModMap!$A$2:$B$21,2,FALSE)&amp;"'!V:V"),MATCH($K31,INDIRECT("'"&amp;VLOOKUP($C31,ModMap!$A$2:$B$21,2,FALSE)&amp;"'!$K:$K"),0)),"")</f>
        <v>N/A</v>
      </c>
      <c r="W31" s="39" t="str">
        <f t="array" ref="W31">IFERROR(INDEX(INDIRECT("'"&amp;VLOOKUP($C31,ModMap!$A$2:$B$21,2,FALSE)&amp;"'!W:W"),MATCH($K31,INDIRECT("'"&amp;VLOOKUP($C31,ModMap!$A$2:$B$21,2,FALSE)&amp;"'!$K:$K"),0)),"")</f>
        <v/>
      </c>
      <c r="X31" s="48" t="s">
        <v>33</v>
      </c>
      <c r="Y31" s="39" t="str">
        <f t="array" ref="Y31">IFERROR(INDEX(INDIRECT("'"&amp;VLOOKUP($C31,ModMap!$A$2:$B$21,2,FALSE)&amp;"'!Y:Y"),MATCH($K31,INDIRECT("'"&amp;VLOOKUP($C31,ModMap!$A$2:$B$21,2,FALSE)&amp;"'!$K:$K"),0)),"")</f>
        <v>Not Started</v>
      </c>
      <c r="Z31" s="39" t="str">
        <f t="array" ref="Z31">IFERROR(INDEX(INDIRECT("'"&amp;VLOOKUP($C31,ModMap!$A$2:$B$21,2,FALSE)&amp;"'!Z:Z"),MATCH($K31,INDIRECT("'"&amp;VLOOKUP($C31,ModMap!$A$2:$B$21,2,FALSE)&amp;"'!$K:$K"),0)),"")</f>
        <v>Unassigned</v>
      </c>
      <c r="AA31" s="48" t="s">
        <v>33</v>
      </c>
      <c r="AB31" s="39" t="str">
        <f t="array" ref="AB31">IFERROR(INDEX(INDIRECT("'"&amp;VLOOKUP($C31,ModMap!$A$2:$B$21,2,FALSE)&amp;"'!AB:AB"),MATCH($K31,INDIRECT("'"&amp;VLOOKUP($C31,ModMap!$A$2:$B$21,2,FALSE)&amp;"'!$K:$K"),0)),"")</f>
        <v>Not Started</v>
      </c>
      <c r="AC31" s="39" t="str">
        <f t="array" ref="AC31">IFERROR(INDEX(INDIRECT("'"&amp;VLOOKUP($C31,ModMap!$A$2:$B$21,2,FALSE)&amp;"'!AC:AC"),MATCH($K31,INDIRECT("'"&amp;VLOOKUP($C31,ModMap!$A$2:$B$21,2,FALSE)&amp;"'!$K:$K"),0)),"")</f>
        <v>Unassigned</v>
      </c>
      <c r="AD31" s="44" t="s">
        <v>36</v>
      </c>
      <c r="AE31" s="39" t="str">
        <f t="array" ref="AE31">IFERROR(INDEX(INDIRECT("'"&amp;VLOOKUP($C31,ModMap!$A$2:$B$21,2,FALSE)&amp;"'!AE:AE"),MATCH($K31,INDIRECT("'"&amp;VLOOKUP($C31,ModMap!$A$2:$B$21,2,FALSE)&amp;"'!$K:$K"),0)),"")</f>
        <v>N/A</v>
      </c>
      <c r="AF31" s="39" t="str">
        <f t="array" ref="AF31">IFERROR(INDEX(INDIRECT("'"&amp;VLOOKUP($C31,ModMap!$A$2:$B$21,2,FALSE)&amp;"'!AF:AF"),MATCH($K31,INDIRECT("'"&amp;VLOOKUP($C31,ModMap!$A$2:$B$21,2,FALSE)&amp;"'!$K:$K"),0)),"")</f>
        <v/>
      </c>
      <c r="AG31" s="44" t="s">
        <v>36</v>
      </c>
      <c r="AH31" s="39" t="str">
        <f t="array" ref="AH31">IFERROR(INDEX(INDIRECT("'"&amp;VLOOKUP($C31,ModMap!$A$2:$B$21,2,FALSE)&amp;"'!AH:AH"),MATCH($K31,INDIRECT("'"&amp;VLOOKUP($C31,ModMap!$A$2:$B$21,2,FALSE)&amp;"'!$K:$K"),0)),"")</f>
        <v>N/A</v>
      </c>
      <c r="AI31" s="39" t="str">
        <f t="array" ref="AI31">IFERROR(INDEX(INDIRECT("'"&amp;VLOOKUP($C31,ModMap!$A$2:$B$21,2,FALSE)&amp;"'!AI:AI"),MATCH($K31,INDIRECT("'"&amp;VLOOKUP($C31,ModMap!$A$2:$B$21,2,FALSE)&amp;"'!$K:$K"),0)),"")</f>
        <v/>
      </c>
      <c r="AJ31" s="44" t="s">
        <v>36</v>
      </c>
      <c r="AK31" s="39" t="str">
        <f t="array" ref="AK31">IFERROR(INDEX(INDIRECT("'"&amp;VLOOKUP($C31,ModMap!$A$2:$B$21,2,FALSE)&amp;"'!AK:AK"),MATCH($K31,INDIRECT("'"&amp;VLOOKUP($C31,ModMap!$A$2:$B$21,2,FALSE)&amp;"'!$K:$K"),0)),"")</f>
        <v>N/A</v>
      </c>
      <c r="AL31" s="39" t="str">
        <f t="array" ref="AL31">IFERROR(INDEX(INDIRECT("'"&amp;VLOOKUP($C31,ModMap!$A$2:$B$21,2,FALSE)&amp;"'!AL:AL"),MATCH($K31,INDIRECT("'"&amp;VLOOKUP($C31,ModMap!$A$2:$B$21,2,FALSE)&amp;"'!$K:$K"),0)),"")</f>
        <v/>
      </c>
      <c r="AM31" s="39">
        <f t="shared" si="1"/>
        <v>2</v>
      </c>
      <c r="AN31" s="39" t="str">
        <f t="shared" si="2"/>
        <v>Not Started</v>
      </c>
      <c r="AO31" s="40" t="str">
        <f t="array" ref="AO31">IFERROR(INDEX(INDIRECT("'"&amp;VLOOKUP($C31,ModMap!$A$2:$B$21,2,FALSE)&amp;"'!AO:AO"),MATCH($K31,INDIRECT("'"&amp;VLOOKUP($C31,ModMap!$A$2:$B$21,2,FALSE)&amp;"'!$K:$K"),0)),"")</f>
        <v/>
      </c>
      <c r="AP31" s="49" t="str">
        <f t="array" ref="AP31">IFERROR(HYPERLINK("#'"&amp;VLOOKUP($C31,ModMap!$A$2:$B$21,2,FALSE)&amp;"'!V"&amp;MATCH($K31,INDIRECT("'"&amp;VLOOKUP($C31,ModMap!$A$2:$B$21,2,FALSE)&amp;"'!$K:$K"),0),"Edit on module sheet"),"")</f>
        <v>Edit on module sheet</v>
      </c>
    </row>
    <row r="32" ht="42.0" customHeight="1">
      <c r="A32" s="50">
        <v>30.0</v>
      </c>
      <c r="B32" s="50">
        <v>44.0</v>
      </c>
      <c r="C32" s="50" t="s">
        <v>84</v>
      </c>
      <c r="D32" s="51" t="s">
        <v>85</v>
      </c>
      <c r="E32" s="28" t="s">
        <v>48</v>
      </c>
      <c r="F32" s="46" t="s">
        <v>193</v>
      </c>
      <c r="G32" s="51" t="s">
        <v>194</v>
      </c>
      <c r="H32" s="50" t="s">
        <v>530</v>
      </c>
      <c r="I32" s="50" t="s">
        <v>531</v>
      </c>
      <c r="J32" s="51" t="s">
        <v>532</v>
      </c>
      <c r="K32" s="50" t="s">
        <v>545</v>
      </c>
      <c r="L32" s="51" t="s">
        <v>546</v>
      </c>
      <c r="M32" s="47" t="s">
        <v>200</v>
      </c>
      <c r="N32" s="50" t="s">
        <v>218</v>
      </c>
      <c r="O32" s="50" t="s">
        <v>535</v>
      </c>
      <c r="P32" s="51" t="s">
        <v>536</v>
      </c>
      <c r="Q32" s="51" t="s">
        <v>537</v>
      </c>
      <c r="R32" s="50" t="s">
        <v>205</v>
      </c>
      <c r="S32" s="50" t="s">
        <v>56</v>
      </c>
      <c r="T32" s="50" t="str">
        <f t="array" ref="T32">IFERROR(INDEX(INDIRECT("'"&amp;VLOOKUP($C32,ModMap!$A$2:$B$21,2,FALSE)&amp;"'!T:T"),MATCH($K32,INDIRECT("'"&amp;VLOOKUP($C32,ModMap!$A$2:$B$21,2,FALSE)&amp;"'!$K:$K"),0)),"")</f>
        <v>Unassigned</v>
      </c>
      <c r="U32" s="44" t="s">
        <v>36</v>
      </c>
      <c r="V32" s="50" t="str">
        <f t="array" ref="V32">IFERROR(INDEX(INDIRECT("'"&amp;VLOOKUP($C32,ModMap!$A$2:$B$21,2,FALSE)&amp;"'!V:V"),MATCH($K32,INDIRECT("'"&amp;VLOOKUP($C32,ModMap!$A$2:$B$21,2,FALSE)&amp;"'!$K:$K"),0)),"")</f>
        <v>N/A</v>
      </c>
      <c r="W32" s="50" t="str">
        <f t="array" ref="W32">IFERROR(INDEX(INDIRECT("'"&amp;VLOOKUP($C32,ModMap!$A$2:$B$21,2,FALSE)&amp;"'!W:W"),MATCH($K32,INDIRECT("'"&amp;VLOOKUP($C32,ModMap!$A$2:$B$21,2,FALSE)&amp;"'!$K:$K"),0)),"")</f>
        <v/>
      </c>
      <c r="X32" s="48" t="s">
        <v>33</v>
      </c>
      <c r="Y32" s="50" t="str">
        <f t="array" ref="Y32">IFERROR(INDEX(INDIRECT("'"&amp;VLOOKUP($C32,ModMap!$A$2:$B$21,2,FALSE)&amp;"'!Y:Y"),MATCH($K32,INDIRECT("'"&amp;VLOOKUP($C32,ModMap!$A$2:$B$21,2,FALSE)&amp;"'!$K:$K"),0)),"")</f>
        <v>Not Started</v>
      </c>
      <c r="Z32" s="50" t="str">
        <f t="array" ref="Z32">IFERROR(INDEX(INDIRECT("'"&amp;VLOOKUP($C32,ModMap!$A$2:$B$21,2,FALSE)&amp;"'!Z:Z"),MATCH($K32,INDIRECT("'"&amp;VLOOKUP($C32,ModMap!$A$2:$B$21,2,FALSE)&amp;"'!$K:$K"),0)),"")</f>
        <v>Unassigned</v>
      </c>
      <c r="AA32" s="44" t="s">
        <v>36</v>
      </c>
      <c r="AB32" s="50" t="str">
        <f t="array" ref="AB32">IFERROR(INDEX(INDIRECT("'"&amp;VLOOKUP($C32,ModMap!$A$2:$B$21,2,FALSE)&amp;"'!AB:AB"),MATCH($K32,INDIRECT("'"&amp;VLOOKUP($C32,ModMap!$A$2:$B$21,2,FALSE)&amp;"'!$K:$K"),0)),"")</f>
        <v>N/A</v>
      </c>
      <c r="AC32" s="50" t="str">
        <f t="array" ref="AC32">IFERROR(INDEX(INDIRECT("'"&amp;VLOOKUP($C32,ModMap!$A$2:$B$21,2,FALSE)&amp;"'!AC:AC"),MATCH($K32,INDIRECT("'"&amp;VLOOKUP($C32,ModMap!$A$2:$B$21,2,FALSE)&amp;"'!$K:$K"),0)),"")</f>
        <v/>
      </c>
      <c r="AD32" s="48" t="s">
        <v>33</v>
      </c>
      <c r="AE32" s="50" t="str">
        <f t="array" ref="AE32">IFERROR(INDEX(INDIRECT("'"&amp;VLOOKUP($C32,ModMap!$A$2:$B$21,2,FALSE)&amp;"'!AE:AE"),MATCH($K32,INDIRECT("'"&amp;VLOOKUP($C32,ModMap!$A$2:$B$21,2,FALSE)&amp;"'!$K:$K"),0)),"")</f>
        <v>Not Started</v>
      </c>
      <c r="AF32" s="50" t="str">
        <f t="array" ref="AF32">IFERROR(INDEX(INDIRECT("'"&amp;VLOOKUP($C32,ModMap!$A$2:$B$21,2,FALSE)&amp;"'!AF:AF"),MATCH($K32,INDIRECT("'"&amp;VLOOKUP($C32,ModMap!$A$2:$B$21,2,FALSE)&amp;"'!$K:$K"),0)),"")</f>
        <v>Unassigned</v>
      </c>
      <c r="AG32" s="44" t="s">
        <v>36</v>
      </c>
      <c r="AH32" s="50" t="str">
        <f t="array" ref="AH32">IFERROR(INDEX(INDIRECT("'"&amp;VLOOKUP($C32,ModMap!$A$2:$B$21,2,FALSE)&amp;"'!AH:AH"),MATCH($K32,INDIRECT("'"&amp;VLOOKUP($C32,ModMap!$A$2:$B$21,2,FALSE)&amp;"'!$K:$K"),0)),"")</f>
        <v>N/A</v>
      </c>
      <c r="AI32" s="50" t="str">
        <f t="array" ref="AI32">IFERROR(INDEX(INDIRECT("'"&amp;VLOOKUP($C32,ModMap!$A$2:$B$21,2,FALSE)&amp;"'!AI:AI"),MATCH($K32,INDIRECT("'"&amp;VLOOKUP($C32,ModMap!$A$2:$B$21,2,FALSE)&amp;"'!$K:$K"),0)),"")</f>
        <v/>
      </c>
      <c r="AJ32" s="48" t="s">
        <v>33</v>
      </c>
      <c r="AK32" s="50" t="str">
        <f t="array" ref="AK32">IFERROR(INDEX(INDIRECT("'"&amp;VLOOKUP($C32,ModMap!$A$2:$B$21,2,FALSE)&amp;"'!AK:AK"),MATCH($K32,INDIRECT("'"&amp;VLOOKUP($C32,ModMap!$A$2:$B$21,2,FALSE)&amp;"'!$K:$K"),0)),"")</f>
        <v>Not Started</v>
      </c>
      <c r="AL32" s="50" t="str">
        <f t="array" ref="AL32">IFERROR(INDEX(INDIRECT("'"&amp;VLOOKUP($C32,ModMap!$A$2:$B$21,2,FALSE)&amp;"'!AL:AL"),MATCH($K32,INDIRECT("'"&amp;VLOOKUP($C32,ModMap!$A$2:$B$21,2,FALSE)&amp;"'!$K:$K"),0)),"")</f>
        <v>Unassigned</v>
      </c>
      <c r="AM32" s="50">
        <f t="shared" si="1"/>
        <v>3</v>
      </c>
      <c r="AN32" s="50" t="str">
        <f t="shared" si="2"/>
        <v>Not Started</v>
      </c>
      <c r="AO32" s="51" t="str">
        <f t="array" ref="AO32">IFERROR(INDEX(INDIRECT("'"&amp;VLOOKUP($C32,ModMap!$A$2:$B$21,2,FALSE)&amp;"'!AO:AO"),MATCH($K32,INDIRECT("'"&amp;VLOOKUP($C32,ModMap!$A$2:$B$21,2,FALSE)&amp;"'!$K:$K"),0)),"")</f>
        <v/>
      </c>
      <c r="AP32" s="49" t="str">
        <f t="array" ref="AP32">IFERROR(HYPERLINK("#'"&amp;VLOOKUP($C32,ModMap!$A$2:$B$21,2,FALSE)&amp;"'!V"&amp;MATCH($K32,INDIRECT("'"&amp;VLOOKUP($C32,ModMap!$A$2:$B$21,2,FALSE)&amp;"'!$K:$K"),0),"Edit on module sheet"),"")</f>
        <v>Edit on module sheet</v>
      </c>
    </row>
    <row r="33" ht="42.0" customHeight="1">
      <c r="A33" s="39">
        <v>31.0</v>
      </c>
      <c r="B33" s="39">
        <v>45.0</v>
      </c>
      <c r="C33" s="39" t="s">
        <v>84</v>
      </c>
      <c r="D33" s="40" t="s">
        <v>85</v>
      </c>
      <c r="E33" s="28" t="s">
        <v>48</v>
      </c>
      <c r="F33" s="46" t="s">
        <v>193</v>
      </c>
      <c r="G33" s="40" t="s">
        <v>194</v>
      </c>
      <c r="H33" s="39" t="s">
        <v>530</v>
      </c>
      <c r="I33" s="39" t="s">
        <v>531</v>
      </c>
      <c r="J33" s="40" t="s">
        <v>532</v>
      </c>
      <c r="K33" s="39" t="s">
        <v>547</v>
      </c>
      <c r="L33" s="40" t="s">
        <v>548</v>
      </c>
      <c r="M33" s="47" t="s">
        <v>200</v>
      </c>
      <c r="N33" s="39" t="s">
        <v>218</v>
      </c>
      <c r="O33" s="39" t="s">
        <v>535</v>
      </c>
      <c r="P33" s="40" t="s">
        <v>536</v>
      </c>
      <c r="Q33" s="40" t="s">
        <v>537</v>
      </c>
      <c r="R33" s="39" t="s">
        <v>205</v>
      </c>
      <c r="S33" s="39" t="s">
        <v>56</v>
      </c>
      <c r="T33" s="39" t="str">
        <f t="array" ref="T33">IFERROR(INDEX(INDIRECT("'"&amp;VLOOKUP($C33,ModMap!$A$2:$B$21,2,FALSE)&amp;"'!T:T"),MATCH($K33,INDIRECT("'"&amp;VLOOKUP($C33,ModMap!$A$2:$B$21,2,FALSE)&amp;"'!$K:$K"),0)),"")</f>
        <v>Unassigned</v>
      </c>
      <c r="U33" s="44" t="s">
        <v>36</v>
      </c>
      <c r="V33" s="39" t="str">
        <f t="array" ref="V33">IFERROR(INDEX(INDIRECT("'"&amp;VLOOKUP($C33,ModMap!$A$2:$B$21,2,FALSE)&amp;"'!V:V"),MATCH($K33,INDIRECT("'"&amp;VLOOKUP($C33,ModMap!$A$2:$B$21,2,FALSE)&amp;"'!$K:$K"),0)),"")</f>
        <v>N/A</v>
      </c>
      <c r="W33" s="39" t="str">
        <f t="array" ref="W33">IFERROR(INDEX(INDIRECT("'"&amp;VLOOKUP($C33,ModMap!$A$2:$B$21,2,FALSE)&amp;"'!W:W"),MATCH($K33,INDIRECT("'"&amp;VLOOKUP($C33,ModMap!$A$2:$B$21,2,FALSE)&amp;"'!$K:$K"),0)),"")</f>
        <v/>
      </c>
      <c r="X33" s="48" t="s">
        <v>33</v>
      </c>
      <c r="Y33" s="39" t="str">
        <f t="array" ref="Y33">IFERROR(INDEX(INDIRECT("'"&amp;VLOOKUP($C33,ModMap!$A$2:$B$21,2,FALSE)&amp;"'!Y:Y"),MATCH($K33,INDIRECT("'"&amp;VLOOKUP($C33,ModMap!$A$2:$B$21,2,FALSE)&amp;"'!$K:$K"),0)),"")</f>
        <v>Not Started</v>
      </c>
      <c r="Z33" s="39" t="str">
        <f t="array" ref="Z33">IFERROR(INDEX(INDIRECT("'"&amp;VLOOKUP($C33,ModMap!$A$2:$B$21,2,FALSE)&amp;"'!Z:Z"),MATCH($K33,INDIRECT("'"&amp;VLOOKUP($C33,ModMap!$A$2:$B$21,2,FALSE)&amp;"'!$K:$K"),0)),"")</f>
        <v>Unassigned</v>
      </c>
      <c r="AA33" s="44" t="s">
        <v>36</v>
      </c>
      <c r="AB33" s="39" t="str">
        <f t="array" ref="AB33">IFERROR(INDEX(INDIRECT("'"&amp;VLOOKUP($C33,ModMap!$A$2:$B$21,2,FALSE)&amp;"'!AB:AB"),MATCH($K33,INDIRECT("'"&amp;VLOOKUP($C33,ModMap!$A$2:$B$21,2,FALSE)&amp;"'!$K:$K"),0)),"")</f>
        <v>N/A</v>
      </c>
      <c r="AC33" s="39" t="str">
        <f t="array" ref="AC33">IFERROR(INDEX(INDIRECT("'"&amp;VLOOKUP($C33,ModMap!$A$2:$B$21,2,FALSE)&amp;"'!AC:AC"),MATCH($K33,INDIRECT("'"&amp;VLOOKUP($C33,ModMap!$A$2:$B$21,2,FALSE)&amp;"'!$K:$K"),0)),"")</f>
        <v/>
      </c>
      <c r="AD33" s="48" t="s">
        <v>33</v>
      </c>
      <c r="AE33" s="39" t="str">
        <f t="array" ref="AE33">IFERROR(INDEX(INDIRECT("'"&amp;VLOOKUP($C33,ModMap!$A$2:$B$21,2,FALSE)&amp;"'!AE:AE"),MATCH($K33,INDIRECT("'"&amp;VLOOKUP($C33,ModMap!$A$2:$B$21,2,FALSE)&amp;"'!$K:$K"),0)),"")</f>
        <v>Not Started</v>
      </c>
      <c r="AF33" s="39" t="str">
        <f t="array" ref="AF33">IFERROR(INDEX(INDIRECT("'"&amp;VLOOKUP($C33,ModMap!$A$2:$B$21,2,FALSE)&amp;"'!AF:AF"),MATCH($K33,INDIRECT("'"&amp;VLOOKUP($C33,ModMap!$A$2:$B$21,2,FALSE)&amp;"'!$K:$K"),0)),"")</f>
        <v>Unassigned</v>
      </c>
      <c r="AG33" s="44" t="s">
        <v>36</v>
      </c>
      <c r="AH33" s="39" t="str">
        <f t="array" ref="AH33">IFERROR(INDEX(INDIRECT("'"&amp;VLOOKUP($C33,ModMap!$A$2:$B$21,2,FALSE)&amp;"'!AH:AH"),MATCH($K33,INDIRECT("'"&amp;VLOOKUP($C33,ModMap!$A$2:$B$21,2,FALSE)&amp;"'!$K:$K"),0)),"")</f>
        <v>N/A</v>
      </c>
      <c r="AI33" s="39" t="str">
        <f t="array" ref="AI33">IFERROR(INDEX(INDIRECT("'"&amp;VLOOKUP($C33,ModMap!$A$2:$B$21,2,FALSE)&amp;"'!AI:AI"),MATCH($K33,INDIRECT("'"&amp;VLOOKUP($C33,ModMap!$A$2:$B$21,2,FALSE)&amp;"'!$K:$K"),0)),"")</f>
        <v/>
      </c>
      <c r="AJ33" s="44" t="s">
        <v>36</v>
      </c>
      <c r="AK33" s="39" t="str">
        <f t="array" ref="AK33">IFERROR(INDEX(INDIRECT("'"&amp;VLOOKUP($C33,ModMap!$A$2:$B$21,2,FALSE)&amp;"'!AK:AK"),MATCH($K33,INDIRECT("'"&amp;VLOOKUP($C33,ModMap!$A$2:$B$21,2,FALSE)&amp;"'!$K:$K"),0)),"")</f>
        <v>N/A</v>
      </c>
      <c r="AL33" s="39" t="str">
        <f t="array" ref="AL33">IFERROR(INDEX(INDIRECT("'"&amp;VLOOKUP($C33,ModMap!$A$2:$B$21,2,FALSE)&amp;"'!AL:AL"),MATCH($K33,INDIRECT("'"&amp;VLOOKUP($C33,ModMap!$A$2:$B$21,2,FALSE)&amp;"'!$K:$K"),0)),"")</f>
        <v/>
      </c>
      <c r="AM33" s="39">
        <f t="shared" si="1"/>
        <v>2</v>
      </c>
      <c r="AN33" s="39" t="str">
        <f t="shared" si="2"/>
        <v>Not Started</v>
      </c>
      <c r="AO33" s="40" t="str">
        <f t="array" ref="AO33">IFERROR(INDEX(INDIRECT("'"&amp;VLOOKUP($C33,ModMap!$A$2:$B$21,2,FALSE)&amp;"'!AO:AO"),MATCH($K33,INDIRECT("'"&amp;VLOOKUP($C33,ModMap!$A$2:$B$21,2,FALSE)&amp;"'!$K:$K"),0)),"")</f>
        <v/>
      </c>
      <c r="AP33" s="49" t="str">
        <f t="array" ref="AP33">IFERROR(HYPERLINK("#'"&amp;VLOOKUP($C33,ModMap!$A$2:$B$21,2,FALSE)&amp;"'!V"&amp;MATCH($K33,INDIRECT("'"&amp;VLOOKUP($C33,ModMap!$A$2:$B$21,2,FALSE)&amp;"'!$K:$K"),0),"Edit on module sheet"),"")</f>
        <v>Edit on module sheet</v>
      </c>
    </row>
    <row r="34" ht="42.0" customHeight="1">
      <c r="A34" s="50">
        <v>32.0</v>
      </c>
      <c r="B34" s="50">
        <v>47.0</v>
      </c>
      <c r="C34" s="50" t="s">
        <v>84</v>
      </c>
      <c r="D34" s="51" t="s">
        <v>85</v>
      </c>
      <c r="E34" s="28" t="s">
        <v>48</v>
      </c>
      <c r="F34" s="46" t="s">
        <v>193</v>
      </c>
      <c r="G34" s="51" t="s">
        <v>194</v>
      </c>
      <c r="H34" s="50" t="s">
        <v>551</v>
      </c>
      <c r="I34" s="50" t="s">
        <v>552</v>
      </c>
      <c r="J34" s="51" t="s">
        <v>553</v>
      </c>
      <c r="K34" s="50" t="s">
        <v>554</v>
      </c>
      <c r="L34" s="51" t="s">
        <v>555</v>
      </c>
      <c r="M34" s="47" t="s">
        <v>200</v>
      </c>
      <c r="N34" s="50" t="s">
        <v>218</v>
      </c>
      <c r="O34" s="50" t="s">
        <v>556</v>
      </c>
      <c r="P34" s="51" t="s">
        <v>557</v>
      </c>
      <c r="Q34" s="51" t="s">
        <v>558</v>
      </c>
      <c r="R34" s="50" t="s">
        <v>205</v>
      </c>
      <c r="S34" s="50" t="s">
        <v>53</v>
      </c>
      <c r="T34" s="50" t="str">
        <f t="array" ref="T34">IFERROR(INDEX(INDIRECT("'"&amp;VLOOKUP($C34,ModMap!$A$2:$B$21,2,FALSE)&amp;"'!T:T"),MATCH($K34,INDIRECT("'"&amp;VLOOKUP($C34,ModMap!$A$2:$B$21,2,FALSE)&amp;"'!$K:$K"),0)),"")</f>
        <v>Unassigned</v>
      </c>
      <c r="U34" s="44" t="s">
        <v>36</v>
      </c>
      <c r="V34" s="50" t="str">
        <f t="array" ref="V34">IFERROR(INDEX(INDIRECT("'"&amp;VLOOKUP($C34,ModMap!$A$2:$B$21,2,FALSE)&amp;"'!V:V"),MATCH($K34,INDIRECT("'"&amp;VLOOKUP($C34,ModMap!$A$2:$B$21,2,FALSE)&amp;"'!$K:$K"),0)),"")</f>
        <v>N/A</v>
      </c>
      <c r="W34" s="50" t="str">
        <f t="array" ref="W34">IFERROR(INDEX(INDIRECT("'"&amp;VLOOKUP($C34,ModMap!$A$2:$B$21,2,FALSE)&amp;"'!W:W"),MATCH($K34,INDIRECT("'"&amp;VLOOKUP($C34,ModMap!$A$2:$B$21,2,FALSE)&amp;"'!$K:$K"),0)),"")</f>
        <v/>
      </c>
      <c r="X34" s="48" t="s">
        <v>33</v>
      </c>
      <c r="Y34" s="50" t="str">
        <f t="array" ref="Y34">IFERROR(INDEX(INDIRECT("'"&amp;VLOOKUP($C34,ModMap!$A$2:$B$21,2,FALSE)&amp;"'!Y:Y"),MATCH($K34,INDIRECT("'"&amp;VLOOKUP($C34,ModMap!$A$2:$B$21,2,FALSE)&amp;"'!$K:$K"),0)),"")</f>
        <v>Not Started</v>
      </c>
      <c r="Z34" s="50" t="str">
        <f t="array" ref="Z34">IFERROR(INDEX(INDIRECT("'"&amp;VLOOKUP($C34,ModMap!$A$2:$B$21,2,FALSE)&amp;"'!Z:Z"),MATCH($K34,INDIRECT("'"&amp;VLOOKUP($C34,ModMap!$A$2:$B$21,2,FALSE)&amp;"'!$K:$K"),0)),"")</f>
        <v>Unassigned</v>
      </c>
      <c r="AA34" s="48" t="s">
        <v>33</v>
      </c>
      <c r="AB34" s="50" t="str">
        <f t="array" ref="AB34">IFERROR(INDEX(INDIRECT("'"&amp;VLOOKUP($C34,ModMap!$A$2:$B$21,2,FALSE)&amp;"'!AB:AB"),MATCH($K34,INDIRECT("'"&amp;VLOOKUP($C34,ModMap!$A$2:$B$21,2,FALSE)&amp;"'!$K:$K"),0)),"")</f>
        <v>Not Started</v>
      </c>
      <c r="AC34" s="50" t="str">
        <f t="array" ref="AC34">IFERROR(INDEX(INDIRECT("'"&amp;VLOOKUP($C34,ModMap!$A$2:$B$21,2,FALSE)&amp;"'!AC:AC"),MATCH($K34,INDIRECT("'"&amp;VLOOKUP($C34,ModMap!$A$2:$B$21,2,FALSE)&amp;"'!$K:$K"),0)),"")</f>
        <v>Unassigned</v>
      </c>
      <c r="AD34" s="44" t="s">
        <v>36</v>
      </c>
      <c r="AE34" s="50" t="str">
        <f t="array" ref="AE34">IFERROR(INDEX(INDIRECT("'"&amp;VLOOKUP($C34,ModMap!$A$2:$B$21,2,FALSE)&amp;"'!AE:AE"),MATCH($K34,INDIRECT("'"&amp;VLOOKUP($C34,ModMap!$A$2:$B$21,2,FALSE)&amp;"'!$K:$K"),0)),"")</f>
        <v>N/A</v>
      </c>
      <c r="AF34" s="50" t="str">
        <f t="array" ref="AF34">IFERROR(INDEX(INDIRECT("'"&amp;VLOOKUP($C34,ModMap!$A$2:$B$21,2,FALSE)&amp;"'!AF:AF"),MATCH($K34,INDIRECT("'"&amp;VLOOKUP($C34,ModMap!$A$2:$B$21,2,FALSE)&amp;"'!$K:$K"),0)),"")</f>
        <v/>
      </c>
      <c r="AG34" s="44" t="s">
        <v>36</v>
      </c>
      <c r="AH34" s="50" t="str">
        <f t="array" ref="AH34">IFERROR(INDEX(INDIRECT("'"&amp;VLOOKUP($C34,ModMap!$A$2:$B$21,2,FALSE)&amp;"'!AH:AH"),MATCH($K34,INDIRECT("'"&amp;VLOOKUP($C34,ModMap!$A$2:$B$21,2,FALSE)&amp;"'!$K:$K"),0)),"")</f>
        <v>N/A</v>
      </c>
      <c r="AI34" s="50" t="str">
        <f t="array" ref="AI34">IFERROR(INDEX(INDIRECT("'"&amp;VLOOKUP($C34,ModMap!$A$2:$B$21,2,FALSE)&amp;"'!AI:AI"),MATCH($K34,INDIRECT("'"&amp;VLOOKUP($C34,ModMap!$A$2:$B$21,2,FALSE)&amp;"'!$K:$K"),0)),"")</f>
        <v/>
      </c>
      <c r="AJ34" s="44" t="s">
        <v>36</v>
      </c>
      <c r="AK34" s="50" t="str">
        <f t="array" ref="AK34">IFERROR(INDEX(INDIRECT("'"&amp;VLOOKUP($C34,ModMap!$A$2:$B$21,2,FALSE)&amp;"'!AK:AK"),MATCH($K34,INDIRECT("'"&amp;VLOOKUP($C34,ModMap!$A$2:$B$21,2,FALSE)&amp;"'!$K:$K"),0)),"")</f>
        <v>N/A</v>
      </c>
      <c r="AL34" s="50" t="str">
        <f t="array" ref="AL34">IFERROR(INDEX(INDIRECT("'"&amp;VLOOKUP($C34,ModMap!$A$2:$B$21,2,FALSE)&amp;"'!AL:AL"),MATCH($K34,INDIRECT("'"&amp;VLOOKUP($C34,ModMap!$A$2:$B$21,2,FALSE)&amp;"'!$K:$K"),0)),"")</f>
        <v/>
      </c>
      <c r="AM34" s="50">
        <f t="shared" si="1"/>
        <v>2</v>
      </c>
      <c r="AN34" s="50" t="str">
        <f t="shared" si="2"/>
        <v>Not Started</v>
      </c>
      <c r="AO34" s="51" t="str">
        <f t="array" ref="AO34">IFERROR(INDEX(INDIRECT("'"&amp;VLOOKUP($C34,ModMap!$A$2:$B$21,2,FALSE)&amp;"'!AO:AO"),MATCH($K34,INDIRECT("'"&amp;VLOOKUP($C34,ModMap!$A$2:$B$21,2,FALSE)&amp;"'!$K:$K"),0)),"")</f>
        <v/>
      </c>
      <c r="AP34" s="49" t="str">
        <f t="array" ref="AP34">IFERROR(HYPERLINK("#'"&amp;VLOOKUP($C34,ModMap!$A$2:$B$21,2,FALSE)&amp;"'!V"&amp;MATCH($K34,INDIRECT("'"&amp;VLOOKUP($C34,ModMap!$A$2:$B$21,2,FALSE)&amp;"'!$K:$K"),0),"Edit on module sheet"),"")</f>
        <v>Edit on module sheet</v>
      </c>
    </row>
    <row r="35" ht="42.0" customHeight="1">
      <c r="A35" s="39">
        <v>33.0</v>
      </c>
      <c r="B35" s="39">
        <v>48.0</v>
      </c>
      <c r="C35" s="39" t="s">
        <v>84</v>
      </c>
      <c r="D35" s="40" t="s">
        <v>85</v>
      </c>
      <c r="E35" s="28" t="s">
        <v>48</v>
      </c>
      <c r="F35" s="46" t="s">
        <v>193</v>
      </c>
      <c r="G35" s="40" t="s">
        <v>194</v>
      </c>
      <c r="H35" s="39" t="s">
        <v>551</v>
      </c>
      <c r="I35" s="39" t="s">
        <v>552</v>
      </c>
      <c r="J35" s="40" t="s">
        <v>553</v>
      </c>
      <c r="K35" s="39" t="s">
        <v>568</v>
      </c>
      <c r="L35" s="40" t="s">
        <v>569</v>
      </c>
      <c r="M35" s="47" t="s">
        <v>200</v>
      </c>
      <c r="N35" s="39" t="s">
        <v>218</v>
      </c>
      <c r="O35" s="39" t="s">
        <v>556</v>
      </c>
      <c r="P35" s="40" t="s">
        <v>557</v>
      </c>
      <c r="Q35" s="40" t="s">
        <v>558</v>
      </c>
      <c r="R35" s="39" t="s">
        <v>205</v>
      </c>
      <c r="S35" s="39" t="s">
        <v>56</v>
      </c>
      <c r="T35" s="39" t="str">
        <f t="array" ref="T35">IFERROR(INDEX(INDIRECT("'"&amp;VLOOKUP($C35,ModMap!$A$2:$B$21,2,FALSE)&amp;"'!T:T"),MATCH($K35,INDIRECT("'"&amp;VLOOKUP($C35,ModMap!$A$2:$B$21,2,FALSE)&amp;"'!$K:$K"),0)),"")</f>
        <v>Unassigned</v>
      </c>
      <c r="U35" s="44" t="s">
        <v>36</v>
      </c>
      <c r="V35" s="39" t="str">
        <f t="array" ref="V35">IFERROR(INDEX(INDIRECT("'"&amp;VLOOKUP($C35,ModMap!$A$2:$B$21,2,FALSE)&amp;"'!V:V"),MATCH($K35,INDIRECT("'"&amp;VLOOKUP($C35,ModMap!$A$2:$B$21,2,FALSE)&amp;"'!$K:$K"),0)),"")</f>
        <v>N/A</v>
      </c>
      <c r="W35" s="39" t="str">
        <f t="array" ref="W35">IFERROR(INDEX(INDIRECT("'"&amp;VLOOKUP($C35,ModMap!$A$2:$B$21,2,FALSE)&amp;"'!W:W"),MATCH($K35,INDIRECT("'"&amp;VLOOKUP($C35,ModMap!$A$2:$B$21,2,FALSE)&amp;"'!$K:$K"),0)),"")</f>
        <v/>
      </c>
      <c r="X35" s="48" t="s">
        <v>33</v>
      </c>
      <c r="Y35" s="39" t="str">
        <f t="array" ref="Y35">IFERROR(INDEX(INDIRECT("'"&amp;VLOOKUP($C35,ModMap!$A$2:$B$21,2,FALSE)&amp;"'!Y:Y"),MATCH($K35,INDIRECT("'"&amp;VLOOKUP($C35,ModMap!$A$2:$B$21,2,FALSE)&amp;"'!$K:$K"),0)),"")</f>
        <v>Not Started</v>
      </c>
      <c r="Z35" s="39" t="str">
        <f t="array" ref="Z35">IFERROR(INDEX(INDIRECT("'"&amp;VLOOKUP($C35,ModMap!$A$2:$B$21,2,FALSE)&amp;"'!Z:Z"),MATCH($K35,INDIRECT("'"&amp;VLOOKUP($C35,ModMap!$A$2:$B$21,2,FALSE)&amp;"'!$K:$K"),0)),"")</f>
        <v>Unassigned</v>
      </c>
      <c r="AA35" s="44" t="s">
        <v>36</v>
      </c>
      <c r="AB35" s="39" t="str">
        <f t="array" ref="AB35">IFERROR(INDEX(INDIRECT("'"&amp;VLOOKUP($C35,ModMap!$A$2:$B$21,2,FALSE)&amp;"'!AB:AB"),MATCH($K35,INDIRECT("'"&amp;VLOOKUP($C35,ModMap!$A$2:$B$21,2,FALSE)&amp;"'!$K:$K"),0)),"")</f>
        <v>N/A</v>
      </c>
      <c r="AC35" s="39" t="str">
        <f t="array" ref="AC35">IFERROR(INDEX(INDIRECT("'"&amp;VLOOKUP($C35,ModMap!$A$2:$B$21,2,FALSE)&amp;"'!AC:AC"),MATCH($K35,INDIRECT("'"&amp;VLOOKUP($C35,ModMap!$A$2:$B$21,2,FALSE)&amp;"'!$K:$K"),0)),"")</f>
        <v/>
      </c>
      <c r="AD35" s="44" t="s">
        <v>36</v>
      </c>
      <c r="AE35" s="39" t="str">
        <f t="array" ref="AE35">IFERROR(INDEX(INDIRECT("'"&amp;VLOOKUP($C35,ModMap!$A$2:$B$21,2,FALSE)&amp;"'!AE:AE"),MATCH($K35,INDIRECT("'"&amp;VLOOKUP($C35,ModMap!$A$2:$B$21,2,FALSE)&amp;"'!$K:$K"),0)),"")</f>
        <v>N/A</v>
      </c>
      <c r="AF35" s="39" t="str">
        <f t="array" ref="AF35">IFERROR(INDEX(INDIRECT("'"&amp;VLOOKUP($C35,ModMap!$A$2:$B$21,2,FALSE)&amp;"'!AF:AF"),MATCH($K35,INDIRECT("'"&amp;VLOOKUP($C35,ModMap!$A$2:$B$21,2,FALSE)&amp;"'!$K:$K"),0)),"")</f>
        <v/>
      </c>
      <c r="AG35" s="44" t="s">
        <v>36</v>
      </c>
      <c r="AH35" s="39" t="str">
        <f t="array" ref="AH35">IFERROR(INDEX(INDIRECT("'"&amp;VLOOKUP($C35,ModMap!$A$2:$B$21,2,FALSE)&amp;"'!AH:AH"),MATCH($K35,INDIRECT("'"&amp;VLOOKUP($C35,ModMap!$A$2:$B$21,2,FALSE)&amp;"'!$K:$K"),0)),"")</f>
        <v>N/A</v>
      </c>
      <c r="AI35" s="39" t="str">
        <f t="array" ref="AI35">IFERROR(INDEX(INDIRECT("'"&amp;VLOOKUP($C35,ModMap!$A$2:$B$21,2,FALSE)&amp;"'!AI:AI"),MATCH($K35,INDIRECT("'"&amp;VLOOKUP($C35,ModMap!$A$2:$B$21,2,FALSE)&amp;"'!$K:$K"),0)),"")</f>
        <v/>
      </c>
      <c r="AJ35" s="44" t="s">
        <v>36</v>
      </c>
      <c r="AK35" s="39" t="str">
        <f t="array" ref="AK35">IFERROR(INDEX(INDIRECT("'"&amp;VLOOKUP($C35,ModMap!$A$2:$B$21,2,FALSE)&amp;"'!AK:AK"),MATCH($K35,INDIRECT("'"&amp;VLOOKUP($C35,ModMap!$A$2:$B$21,2,FALSE)&amp;"'!$K:$K"),0)),"")</f>
        <v>N/A</v>
      </c>
      <c r="AL35" s="39" t="str">
        <f t="array" ref="AL35">IFERROR(INDEX(INDIRECT("'"&amp;VLOOKUP($C35,ModMap!$A$2:$B$21,2,FALSE)&amp;"'!AL:AL"),MATCH($K35,INDIRECT("'"&amp;VLOOKUP($C35,ModMap!$A$2:$B$21,2,FALSE)&amp;"'!$K:$K"),0)),"")</f>
        <v/>
      </c>
      <c r="AM35" s="39">
        <f t="shared" si="1"/>
        <v>1</v>
      </c>
      <c r="AN35" s="39" t="str">
        <f t="shared" si="2"/>
        <v>Not Started</v>
      </c>
      <c r="AO35" s="40" t="str">
        <f t="array" ref="AO35">IFERROR(INDEX(INDIRECT("'"&amp;VLOOKUP($C35,ModMap!$A$2:$B$21,2,FALSE)&amp;"'!AO:AO"),MATCH($K35,INDIRECT("'"&amp;VLOOKUP($C35,ModMap!$A$2:$B$21,2,FALSE)&amp;"'!$K:$K"),0)),"")</f>
        <v/>
      </c>
      <c r="AP35" s="49" t="str">
        <f t="array" ref="AP35">IFERROR(HYPERLINK("#'"&amp;VLOOKUP($C35,ModMap!$A$2:$B$21,2,FALSE)&amp;"'!V"&amp;MATCH($K35,INDIRECT("'"&amp;VLOOKUP($C35,ModMap!$A$2:$B$21,2,FALSE)&amp;"'!$K:$K"),0),"Edit on module sheet"),"")</f>
        <v>Edit on module sheet</v>
      </c>
    </row>
    <row r="36" ht="42.0" customHeight="1">
      <c r="A36" s="50">
        <v>34.0</v>
      </c>
      <c r="B36" s="50">
        <v>50.0</v>
      </c>
      <c r="C36" s="50" t="s">
        <v>84</v>
      </c>
      <c r="D36" s="51" t="s">
        <v>85</v>
      </c>
      <c r="E36" s="28" t="s">
        <v>48</v>
      </c>
      <c r="F36" s="46" t="s">
        <v>193</v>
      </c>
      <c r="G36" s="51" t="s">
        <v>194</v>
      </c>
      <c r="H36" s="50" t="s">
        <v>570</v>
      </c>
      <c r="I36" s="50" t="s">
        <v>571</v>
      </c>
      <c r="J36" s="51" t="s">
        <v>572</v>
      </c>
      <c r="K36" s="50" t="s">
        <v>573</v>
      </c>
      <c r="L36" s="51" t="s">
        <v>574</v>
      </c>
      <c r="M36" s="47" t="s">
        <v>200</v>
      </c>
      <c r="N36" s="50" t="s">
        <v>218</v>
      </c>
      <c r="O36" s="50" t="s">
        <v>219</v>
      </c>
      <c r="P36" s="51" t="s">
        <v>575</v>
      </c>
      <c r="Q36" s="51" t="s">
        <v>576</v>
      </c>
      <c r="R36" s="50" t="s">
        <v>205</v>
      </c>
      <c r="S36" s="50" t="s">
        <v>53</v>
      </c>
      <c r="T36" s="50" t="str">
        <f t="array" ref="T36">IFERROR(INDEX(INDIRECT("'"&amp;VLOOKUP($C36,ModMap!$A$2:$B$21,2,FALSE)&amp;"'!T:T"),MATCH($K36,INDIRECT("'"&amp;VLOOKUP($C36,ModMap!$A$2:$B$21,2,FALSE)&amp;"'!$K:$K"),0)),"")</f>
        <v>Unassigned</v>
      </c>
      <c r="U36" s="44" t="s">
        <v>36</v>
      </c>
      <c r="V36" s="50" t="str">
        <f t="array" ref="V36">IFERROR(INDEX(INDIRECT("'"&amp;VLOOKUP($C36,ModMap!$A$2:$B$21,2,FALSE)&amp;"'!V:V"),MATCH($K36,INDIRECT("'"&amp;VLOOKUP($C36,ModMap!$A$2:$B$21,2,FALSE)&amp;"'!$K:$K"),0)),"")</f>
        <v>N/A</v>
      </c>
      <c r="W36" s="50" t="str">
        <f t="array" ref="W36">IFERROR(INDEX(INDIRECT("'"&amp;VLOOKUP($C36,ModMap!$A$2:$B$21,2,FALSE)&amp;"'!W:W"),MATCH($K36,INDIRECT("'"&amp;VLOOKUP($C36,ModMap!$A$2:$B$21,2,FALSE)&amp;"'!$K:$K"),0)),"")</f>
        <v/>
      </c>
      <c r="X36" s="48" t="s">
        <v>33</v>
      </c>
      <c r="Y36" s="50" t="str">
        <f t="array" ref="Y36">IFERROR(INDEX(INDIRECT("'"&amp;VLOOKUP($C36,ModMap!$A$2:$B$21,2,FALSE)&amp;"'!Y:Y"),MATCH($K36,INDIRECT("'"&amp;VLOOKUP($C36,ModMap!$A$2:$B$21,2,FALSE)&amp;"'!$K:$K"),0)),"")</f>
        <v>Not Started</v>
      </c>
      <c r="Z36" s="50" t="str">
        <f t="array" ref="Z36">IFERROR(INDEX(INDIRECT("'"&amp;VLOOKUP($C36,ModMap!$A$2:$B$21,2,FALSE)&amp;"'!Z:Z"),MATCH($K36,INDIRECT("'"&amp;VLOOKUP($C36,ModMap!$A$2:$B$21,2,FALSE)&amp;"'!$K:$K"),0)),"")</f>
        <v>Unassigned</v>
      </c>
      <c r="AA36" s="48" t="s">
        <v>33</v>
      </c>
      <c r="AB36" s="50" t="str">
        <f t="array" ref="AB36">IFERROR(INDEX(INDIRECT("'"&amp;VLOOKUP($C36,ModMap!$A$2:$B$21,2,FALSE)&amp;"'!AB:AB"),MATCH($K36,INDIRECT("'"&amp;VLOOKUP($C36,ModMap!$A$2:$B$21,2,FALSE)&amp;"'!$K:$K"),0)),"")</f>
        <v>Not Started</v>
      </c>
      <c r="AC36" s="50" t="str">
        <f t="array" ref="AC36">IFERROR(INDEX(INDIRECT("'"&amp;VLOOKUP($C36,ModMap!$A$2:$B$21,2,FALSE)&amp;"'!AC:AC"),MATCH($K36,INDIRECT("'"&amp;VLOOKUP($C36,ModMap!$A$2:$B$21,2,FALSE)&amp;"'!$K:$K"),0)),"")</f>
        <v>Unassigned</v>
      </c>
      <c r="AD36" s="44" t="s">
        <v>36</v>
      </c>
      <c r="AE36" s="50" t="str">
        <f t="array" ref="AE36">IFERROR(INDEX(INDIRECT("'"&amp;VLOOKUP($C36,ModMap!$A$2:$B$21,2,FALSE)&amp;"'!AE:AE"),MATCH($K36,INDIRECT("'"&amp;VLOOKUP($C36,ModMap!$A$2:$B$21,2,FALSE)&amp;"'!$K:$K"),0)),"")</f>
        <v>N/A</v>
      </c>
      <c r="AF36" s="50" t="str">
        <f t="array" ref="AF36">IFERROR(INDEX(INDIRECT("'"&amp;VLOOKUP($C36,ModMap!$A$2:$B$21,2,FALSE)&amp;"'!AF:AF"),MATCH($K36,INDIRECT("'"&amp;VLOOKUP($C36,ModMap!$A$2:$B$21,2,FALSE)&amp;"'!$K:$K"),0)),"")</f>
        <v/>
      </c>
      <c r="AG36" s="44" t="s">
        <v>36</v>
      </c>
      <c r="AH36" s="50" t="str">
        <f t="array" ref="AH36">IFERROR(INDEX(INDIRECT("'"&amp;VLOOKUP($C36,ModMap!$A$2:$B$21,2,FALSE)&amp;"'!AH:AH"),MATCH($K36,INDIRECT("'"&amp;VLOOKUP($C36,ModMap!$A$2:$B$21,2,FALSE)&amp;"'!$K:$K"),0)),"")</f>
        <v>N/A</v>
      </c>
      <c r="AI36" s="50" t="str">
        <f t="array" ref="AI36">IFERROR(INDEX(INDIRECT("'"&amp;VLOOKUP($C36,ModMap!$A$2:$B$21,2,FALSE)&amp;"'!AI:AI"),MATCH($K36,INDIRECT("'"&amp;VLOOKUP($C36,ModMap!$A$2:$B$21,2,FALSE)&amp;"'!$K:$K"),0)),"")</f>
        <v/>
      </c>
      <c r="AJ36" s="44" t="s">
        <v>36</v>
      </c>
      <c r="AK36" s="50" t="str">
        <f t="array" ref="AK36">IFERROR(INDEX(INDIRECT("'"&amp;VLOOKUP($C36,ModMap!$A$2:$B$21,2,FALSE)&amp;"'!AK:AK"),MATCH($K36,INDIRECT("'"&amp;VLOOKUP($C36,ModMap!$A$2:$B$21,2,FALSE)&amp;"'!$K:$K"),0)),"")</f>
        <v>N/A</v>
      </c>
      <c r="AL36" s="50" t="str">
        <f t="array" ref="AL36">IFERROR(INDEX(INDIRECT("'"&amp;VLOOKUP($C36,ModMap!$A$2:$B$21,2,FALSE)&amp;"'!AL:AL"),MATCH($K36,INDIRECT("'"&amp;VLOOKUP($C36,ModMap!$A$2:$B$21,2,FALSE)&amp;"'!$K:$K"),0)),"")</f>
        <v/>
      </c>
      <c r="AM36" s="50">
        <f t="shared" si="1"/>
        <v>2</v>
      </c>
      <c r="AN36" s="50" t="str">
        <f t="shared" si="2"/>
        <v>Not Started</v>
      </c>
      <c r="AO36" s="51" t="str">
        <f t="array" ref="AO36">IFERROR(INDEX(INDIRECT("'"&amp;VLOOKUP($C36,ModMap!$A$2:$B$21,2,FALSE)&amp;"'!AO:AO"),MATCH($K36,INDIRECT("'"&amp;VLOOKUP($C36,ModMap!$A$2:$B$21,2,FALSE)&amp;"'!$K:$K"),0)),"")</f>
        <v/>
      </c>
      <c r="AP36" s="49" t="str">
        <f t="array" ref="AP36">IFERROR(HYPERLINK("#'"&amp;VLOOKUP($C36,ModMap!$A$2:$B$21,2,FALSE)&amp;"'!V"&amp;MATCH($K36,INDIRECT("'"&amp;VLOOKUP($C36,ModMap!$A$2:$B$21,2,FALSE)&amp;"'!$K:$K"),0),"Edit on module sheet"),"")</f>
        <v>Edit on module sheet</v>
      </c>
    </row>
    <row r="37" ht="42.0" customHeight="1">
      <c r="A37" s="39">
        <v>35.0</v>
      </c>
      <c r="B37" s="39">
        <v>51.0</v>
      </c>
      <c r="C37" s="39" t="s">
        <v>84</v>
      </c>
      <c r="D37" s="40" t="s">
        <v>85</v>
      </c>
      <c r="E37" s="28" t="s">
        <v>48</v>
      </c>
      <c r="F37" s="46" t="s">
        <v>193</v>
      </c>
      <c r="G37" s="40" t="s">
        <v>194</v>
      </c>
      <c r="H37" s="39" t="s">
        <v>570</v>
      </c>
      <c r="I37" s="39" t="s">
        <v>571</v>
      </c>
      <c r="J37" s="40" t="s">
        <v>572</v>
      </c>
      <c r="K37" s="39" t="s">
        <v>584</v>
      </c>
      <c r="L37" s="40" t="s">
        <v>585</v>
      </c>
      <c r="M37" s="47" t="s">
        <v>200</v>
      </c>
      <c r="N37" s="39" t="s">
        <v>218</v>
      </c>
      <c r="O37" s="39" t="s">
        <v>219</v>
      </c>
      <c r="P37" s="40" t="s">
        <v>575</v>
      </c>
      <c r="Q37" s="40" t="s">
        <v>576</v>
      </c>
      <c r="R37" s="39" t="s">
        <v>205</v>
      </c>
      <c r="S37" s="39" t="s">
        <v>56</v>
      </c>
      <c r="T37" s="39" t="str">
        <f t="array" ref="T37">IFERROR(INDEX(INDIRECT("'"&amp;VLOOKUP($C37,ModMap!$A$2:$B$21,2,FALSE)&amp;"'!T:T"),MATCH($K37,INDIRECT("'"&amp;VLOOKUP($C37,ModMap!$A$2:$B$21,2,FALSE)&amp;"'!$K:$K"),0)),"")</f>
        <v>Unassigned</v>
      </c>
      <c r="U37" s="44" t="s">
        <v>36</v>
      </c>
      <c r="V37" s="39" t="str">
        <f t="array" ref="V37">IFERROR(INDEX(INDIRECT("'"&amp;VLOOKUP($C37,ModMap!$A$2:$B$21,2,FALSE)&amp;"'!V:V"),MATCH($K37,INDIRECT("'"&amp;VLOOKUP($C37,ModMap!$A$2:$B$21,2,FALSE)&amp;"'!$K:$K"),0)),"")</f>
        <v>N/A</v>
      </c>
      <c r="W37" s="39" t="str">
        <f t="array" ref="W37">IFERROR(INDEX(INDIRECT("'"&amp;VLOOKUP($C37,ModMap!$A$2:$B$21,2,FALSE)&amp;"'!W:W"),MATCH($K37,INDIRECT("'"&amp;VLOOKUP($C37,ModMap!$A$2:$B$21,2,FALSE)&amp;"'!$K:$K"),0)),"")</f>
        <v/>
      </c>
      <c r="X37" s="48" t="s">
        <v>33</v>
      </c>
      <c r="Y37" s="39" t="str">
        <f t="array" ref="Y37">IFERROR(INDEX(INDIRECT("'"&amp;VLOOKUP($C37,ModMap!$A$2:$B$21,2,FALSE)&amp;"'!Y:Y"),MATCH($K37,INDIRECT("'"&amp;VLOOKUP($C37,ModMap!$A$2:$B$21,2,FALSE)&amp;"'!$K:$K"),0)),"")</f>
        <v>Not Started</v>
      </c>
      <c r="Z37" s="39" t="str">
        <f t="array" ref="Z37">IFERROR(INDEX(INDIRECT("'"&amp;VLOOKUP($C37,ModMap!$A$2:$B$21,2,FALSE)&amp;"'!Z:Z"),MATCH($K37,INDIRECT("'"&amp;VLOOKUP($C37,ModMap!$A$2:$B$21,2,FALSE)&amp;"'!$K:$K"),0)),"")</f>
        <v>Unassigned</v>
      </c>
      <c r="AA37" s="44" t="s">
        <v>36</v>
      </c>
      <c r="AB37" s="39" t="str">
        <f t="array" ref="AB37">IFERROR(INDEX(INDIRECT("'"&amp;VLOOKUP($C37,ModMap!$A$2:$B$21,2,FALSE)&amp;"'!AB:AB"),MATCH($K37,INDIRECT("'"&amp;VLOOKUP($C37,ModMap!$A$2:$B$21,2,FALSE)&amp;"'!$K:$K"),0)),"")</f>
        <v>N/A</v>
      </c>
      <c r="AC37" s="39" t="str">
        <f t="array" ref="AC37">IFERROR(INDEX(INDIRECT("'"&amp;VLOOKUP($C37,ModMap!$A$2:$B$21,2,FALSE)&amp;"'!AC:AC"),MATCH($K37,INDIRECT("'"&amp;VLOOKUP($C37,ModMap!$A$2:$B$21,2,FALSE)&amp;"'!$K:$K"),0)),"")</f>
        <v/>
      </c>
      <c r="AD37" s="48" t="s">
        <v>33</v>
      </c>
      <c r="AE37" s="39" t="str">
        <f t="array" ref="AE37">IFERROR(INDEX(INDIRECT("'"&amp;VLOOKUP($C37,ModMap!$A$2:$B$21,2,FALSE)&amp;"'!AE:AE"),MATCH($K37,INDIRECT("'"&amp;VLOOKUP($C37,ModMap!$A$2:$B$21,2,FALSE)&amp;"'!$K:$K"),0)),"")</f>
        <v>Not Started</v>
      </c>
      <c r="AF37" s="39" t="str">
        <f t="array" ref="AF37">IFERROR(INDEX(INDIRECT("'"&amp;VLOOKUP($C37,ModMap!$A$2:$B$21,2,FALSE)&amp;"'!AF:AF"),MATCH($K37,INDIRECT("'"&amp;VLOOKUP($C37,ModMap!$A$2:$B$21,2,FALSE)&amp;"'!$K:$K"),0)),"")</f>
        <v>Unassigned</v>
      </c>
      <c r="AG37" s="44" t="s">
        <v>36</v>
      </c>
      <c r="AH37" s="39" t="str">
        <f t="array" ref="AH37">IFERROR(INDEX(INDIRECT("'"&amp;VLOOKUP($C37,ModMap!$A$2:$B$21,2,FALSE)&amp;"'!AH:AH"),MATCH($K37,INDIRECT("'"&amp;VLOOKUP($C37,ModMap!$A$2:$B$21,2,FALSE)&amp;"'!$K:$K"),0)),"")</f>
        <v>N/A</v>
      </c>
      <c r="AI37" s="39" t="str">
        <f t="array" ref="AI37">IFERROR(INDEX(INDIRECT("'"&amp;VLOOKUP($C37,ModMap!$A$2:$B$21,2,FALSE)&amp;"'!AI:AI"),MATCH($K37,INDIRECT("'"&amp;VLOOKUP($C37,ModMap!$A$2:$B$21,2,FALSE)&amp;"'!$K:$K"),0)),"")</f>
        <v/>
      </c>
      <c r="AJ37" s="44" t="s">
        <v>36</v>
      </c>
      <c r="AK37" s="39" t="str">
        <f t="array" ref="AK37">IFERROR(INDEX(INDIRECT("'"&amp;VLOOKUP($C37,ModMap!$A$2:$B$21,2,FALSE)&amp;"'!AK:AK"),MATCH($K37,INDIRECT("'"&amp;VLOOKUP($C37,ModMap!$A$2:$B$21,2,FALSE)&amp;"'!$K:$K"),0)),"")</f>
        <v>N/A</v>
      </c>
      <c r="AL37" s="39" t="str">
        <f t="array" ref="AL37">IFERROR(INDEX(INDIRECT("'"&amp;VLOOKUP($C37,ModMap!$A$2:$B$21,2,FALSE)&amp;"'!AL:AL"),MATCH($K37,INDIRECT("'"&amp;VLOOKUP($C37,ModMap!$A$2:$B$21,2,FALSE)&amp;"'!$K:$K"),0)),"")</f>
        <v/>
      </c>
      <c r="AM37" s="39">
        <f t="shared" si="1"/>
        <v>2</v>
      </c>
      <c r="AN37" s="39" t="str">
        <f t="shared" si="2"/>
        <v>Not Started</v>
      </c>
      <c r="AO37" s="40" t="str">
        <f t="array" ref="AO37">IFERROR(INDEX(INDIRECT("'"&amp;VLOOKUP($C37,ModMap!$A$2:$B$21,2,FALSE)&amp;"'!AO:AO"),MATCH($K37,INDIRECT("'"&amp;VLOOKUP($C37,ModMap!$A$2:$B$21,2,FALSE)&amp;"'!$K:$K"),0)),"")</f>
        <v/>
      </c>
      <c r="AP37" s="49" t="str">
        <f t="array" ref="AP37">IFERROR(HYPERLINK("#'"&amp;VLOOKUP($C37,ModMap!$A$2:$B$21,2,FALSE)&amp;"'!V"&amp;MATCH($K37,INDIRECT("'"&amp;VLOOKUP($C37,ModMap!$A$2:$B$21,2,FALSE)&amp;"'!$K:$K"),0),"Edit on module sheet"),"")</f>
        <v>Edit on module sheet</v>
      </c>
    </row>
    <row r="38" ht="42.0" customHeight="1">
      <c r="A38" s="50">
        <v>36.0</v>
      </c>
      <c r="B38" s="50">
        <v>54.0</v>
      </c>
      <c r="C38" s="50" t="s">
        <v>87</v>
      </c>
      <c r="D38" s="51" t="s">
        <v>88</v>
      </c>
      <c r="E38" s="28" t="s">
        <v>48</v>
      </c>
      <c r="F38" s="28" t="s">
        <v>262</v>
      </c>
      <c r="G38" s="51" t="s">
        <v>263</v>
      </c>
      <c r="H38" s="50" t="s">
        <v>595</v>
      </c>
      <c r="I38" s="50" t="s">
        <v>596</v>
      </c>
      <c r="J38" s="51" t="s">
        <v>597</v>
      </c>
      <c r="K38" s="50" t="s">
        <v>598</v>
      </c>
      <c r="L38" s="51" t="s">
        <v>599</v>
      </c>
      <c r="M38" s="52" t="s">
        <v>211</v>
      </c>
      <c r="N38" s="50" t="s">
        <v>600</v>
      </c>
      <c r="O38" s="50" t="s">
        <v>601</v>
      </c>
      <c r="P38" s="51" t="s">
        <v>602</v>
      </c>
      <c r="Q38" s="51" t="s">
        <v>603</v>
      </c>
      <c r="R38" s="50" t="s">
        <v>273</v>
      </c>
      <c r="S38" s="50" t="s">
        <v>218</v>
      </c>
      <c r="T38" s="50" t="str">
        <f t="array" ref="T38">IFERROR(INDEX(INDIRECT("'"&amp;VLOOKUP($C38,ModMap!$A$2:$B$21,2,FALSE)&amp;"'!T:T"),MATCH($K38,INDIRECT("'"&amp;VLOOKUP($C38,ModMap!$A$2:$B$21,2,FALSE)&amp;"'!$K:$K"),0)),"")</f>
        <v>Gourav Nikam</v>
      </c>
      <c r="U38" s="48" t="s">
        <v>33</v>
      </c>
      <c r="V38" s="50" t="str">
        <f t="array" ref="V38">IFERROR(INDEX(INDIRECT("'"&amp;VLOOKUP($C38,ModMap!$A$2:$B$21,2,FALSE)&amp;"'!V:V"),MATCH($K38,INDIRECT("'"&amp;VLOOKUP($C38,ModMap!$A$2:$B$21,2,FALSE)&amp;"'!$K:$K"),0)),"")</f>
        <v>Done</v>
      </c>
      <c r="W38" s="50" t="str">
        <f t="array" ref="W38">IFERROR(INDEX(INDIRECT("'"&amp;VLOOKUP($C38,ModMap!$A$2:$B$21,2,FALSE)&amp;"'!W:W"),MATCH($K38,INDIRECT("'"&amp;VLOOKUP($C38,ModMap!$A$2:$B$21,2,FALSE)&amp;"'!$K:$K"),0)),"")</f>
        <v>Gourav Nikam</v>
      </c>
      <c r="X38" s="48" t="s">
        <v>33</v>
      </c>
      <c r="Y38" s="50" t="str">
        <f t="array" ref="Y38">IFERROR(INDEX(INDIRECT("'"&amp;VLOOKUP($C38,ModMap!$A$2:$B$21,2,FALSE)&amp;"'!Y:Y"),MATCH($K38,INDIRECT("'"&amp;VLOOKUP($C38,ModMap!$A$2:$B$21,2,FALSE)&amp;"'!$K:$K"),0)),"")</f>
        <v>Done</v>
      </c>
      <c r="Z38" s="50" t="str">
        <f t="array" ref="Z38">IFERROR(INDEX(INDIRECT("'"&amp;VLOOKUP($C38,ModMap!$A$2:$B$21,2,FALSE)&amp;"'!Z:Z"),MATCH($K38,INDIRECT("'"&amp;VLOOKUP($C38,ModMap!$A$2:$B$21,2,FALSE)&amp;"'!$K:$K"),0)),"")</f>
        <v>Gourav Nikam</v>
      </c>
      <c r="AA38" s="44" t="s">
        <v>36</v>
      </c>
      <c r="AB38" s="50" t="str">
        <f t="array" ref="AB38">IFERROR(INDEX(INDIRECT("'"&amp;VLOOKUP($C38,ModMap!$A$2:$B$21,2,FALSE)&amp;"'!AB:AB"),MATCH($K38,INDIRECT("'"&amp;VLOOKUP($C38,ModMap!$A$2:$B$21,2,FALSE)&amp;"'!$K:$K"),0)),"")</f>
        <v>N/A</v>
      </c>
      <c r="AC38" s="50" t="str">
        <f t="array" ref="AC38">IFERROR(INDEX(INDIRECT("'"&amp;VLOOKUP($C38,ModMap!$A$2:$B$21,2,FALSE)&amp;"'!AC:AC"),MATCH($K38,INDIRECT("'"&amp;VLOOKUP($C38,ModMap!$A$2:$B$21,2,FALSE)&amp;"'!$K:$K"),0)),"")</f>
        <v/>
      </c>
      <c r="AD38" s="48" t="s">
        <v>33</v>
      </c>
      <c r="AE38" s="50" t="str">
        <f t="array" ref="AE38">IFERROR(INDEX(INDIRECT("'"&amp;VLOOKUP($C38,ModMap!$A$2:$B$21,2,FALSE)&amp;"'!AE:AE"),MATCH($K38,INDIRECT("'"&amp;VLOOKUP($C38,ModMap!$A$2:$B$21,2,FALSE)&amp;"'!$K:$K"),0)),"")</f>
        <v>Done</v>
      </c>
      <c r="AF38" s="50" t="str">
        <f t="array" ref="AF38">IFERROR(INDEX(INDIRECT("'"&amp;VLOOKUP($C38,ModMap!$A$2:$B$21,2,FALSE)&amp;"'!AF:AF"),MATCH($K38,INDIRECT("'"&amp;VLOOKUP($C38,ModMap!$A$2:$B$21,2,FALSE)&amp;"'!$K:$K"),0)),"")</f>
        <v>Gourav Nikam</v>
      </c>
      <c r="AG38" s="44" t="s">
        <v>36</v>
      </c>
      <c r="AH38" s="50" t="str">
        <f t="array" ref="AH38">IFERROR(INDEX(INDIRECT("'"&amp;VLOOKUP($C38,ModMap!$A$2:$B$21,2,FALSE)&amp;"'!AH:AH"),MATCH($K38,INDIRECT("'"&amp;VLOOKUP($C38,ModMap!$A$2:$B$21,2,FALSE)&amp;"'!$K:$K"),0)),"")</f>
        <v>N/A</v>
      </c>
      <c r="AI38" s="50" t="str">
        <f t="array" ref="AI38">IFERROR(INDEX(INDIRECT("'"&amp;VLOOKUP($C38,ModMap!$A$2:$B$21,2,FALSE)&amp;"'!AI:AI"),MATCH($K38,INDIRECT("'"&amp;VLOOKUP($C38,ModMap!$A$2:$B$21,2,FALSE)&amp;"'!$K:$K"),0)),"")</f>
        <v/>
      </c>
      <c r="AJ38" s="44" t="s">
        <v>36</v>
      </c>
      <c r="AK38" s="50" t="str">
        <f t="array" ref="AK38">IFERROR(INDEX(INDIRECT("'"&amp;VLOOKUP($C38,ModMap!$A$2:$B$21,2,FALSE)&amp;"'!AK:AK"),MATCH($K38,INDIRECT("'"&amp;VLOOKUP($C38,ModMap!$A$2:$B$21,2,FALSE)&amp;"'!$K:$K"),0)),"")</f>
        <v>N/A</v>
      </c>
      <c r="AL38" s="50" t="str">
        <f t="array" ref="AL38">IFERROR(INDEX(INDIRECT("'"&amp;VLOOKUP($C38,ModMap!$A$2:$B$21,2,FALSE)&amp;"'!AL:AL"),MATCH($K38,INDIRECT("'"&amp;VLOOKUP($C38,ModMap!$A$2:$B$21,2,FALSE)&amp;"'!$K:$K"),0)),"")</f>
        <v/>
      </c>
      <c r="AM38" s="50">
        <f t="shared" si="1"/>
        <v>0</v>
      </c>
      <c r="AN38" s="50" t="str">
        <f t="shared" si="2"/>
        <v>Done</v>
      </c>
      <c r="AO38" s="51" t="str">
        <f t="array" ref="AO38">IFERROR(INDEX(INDIRECT("'"&amp;VLOOKUP($C38,ModMap!$A$2:$B$21,2,FALSE)&amp;"'!AO:AO"),MATCH($K38,INDIRECT("'"&amp;VLOOKUP($C38,ModMap!$A$2:$B$21,2,FALSE)&amp;"'!$K:$K"),0)),"")</f>
        <v/>
      </c>
      <c r="AP38" s="49" t="str">
        <f t="array" ref="AP38">IFERROR(HYPERLINK("#'"&amp;VLOOKUP($C38,ModMap!$A$2:$B$21,2,FALSE)&amp;"'!V"&amp;MATCH($K38,INDIRECT("'"&amp;VLOOKUP($C38,ModMap!$A$2:$B$21,2,FALSE)&amp;"'!$K:$K"),0),"Edit on module sheet"),"")</f>
        <v>Edit on module sheet</v>
      </c>
    </row>
    <row r="39" ht="42.0" customHeight="1">
      <c r="A39" s="39">
        <v>37.0</v>
      </c>
      <c r="B39" s="39">
        <v>55.0</v>
      </c>
      <c r="C39" s="39" t="s">
        <v>87</v>
      </c>
      <c r="D39" s="40" t="s">
        <v>88</v>
      </c>
      <c r="E39" s="28" t="s">
        <v>48</v>
      </c>
      <c r="F39" s="28" t="s">
        <v>262</v>
      </c>
      <c r="G39" s="40" t="s">
        <v>263</v>
      </c>
      <c r="H39" s="39" t="s">
        <v>595</v>
      </c>
      <c r="I39" s="39" t="s">
        <v>596</v>
      </c>
      <c r="J39" s="40" t="s">
        <v>597</v>
      </c>
      <c r="K39" s="39" t="s">
        <v>611</v>
      </c>
      <c r="L39" s="40" t="s">
        <v>612</v>
      </c>
      <c r="M39" s="48" t="s">
        <v>613</v>
      </c>
      <c r="N39" s="39" t="s">
        <v>600</v>
      </c>
      <c r="O39" s="39" t="s">
        <v>601</v>
      </c>
      <c r="P39" s="40" t="s">
        <v>602</v>
      </c>
      <c r="Q39" s="40" t="s">
        <v>603</v>
      </c>
      <c r="R39" s="39" t="s">
        <v>273</v>
      </c>
      <c r="S39" s="39" t="s">
        <v>614</v>
      </c>
      <c r="T39" s="39" t="str">
        <f t="array" ref="T39">IFERROR(INDEX(INDIRECT("'"&amp;VLOOKUP($C39,ModMap!$A$2:$B$21,2,FALSE)&amp;"'!T:T"),MATCH($K39,INDIRECT("'"&amp;VLOOKUP($C39,ModMap!$A$2:$B$21,2,FALSE)&amp;"'!$K:$K"),0)),"")</f>
        <v>Gourav Nikam</v>
      </c>
      <c r="U39" s="44" t="s">
        <v>36</v>
      </c>
      <c r="V39" s="39" t="str">
        <f t="array" ref="V39">IFERROR(INDEX(INDIRECT("'"&amp;VLOOKUP($C39,ModMap!$A$2:$B$21,2,FALSE)&amp;"'!V:V"),MATCH($K39,INDIRECT("'"&amp;VLOOKUP($C39,ModMap!$A$2:$B$21,2,FALSE)&amp;"'!$K:$K"),0)),"")</f>
        <v>N/A</v>
      </c>
      <c r="W39" s="39" t="str">
        <f t="array" ref="W39">IFERROR(INDEX(INDIRECT("'"&amp;VLOOKUP($C39,ModMap!$A$2:$B$21,2,FALSE)&amp;"'!W:W"),MATCH($K39,INDIRECT("'"&amp;VLOOKUP($C39,ModMap!$A$2:$B$21,2,FALSE)&amp;"'!$K:$K"),0)),"")</f>
        <v/>
      </c>
      <c r="X39" s="48" t="s">
        <v>33</v>
      </c>
      <c r="Y39" s="39" t="str">
        <f t="array" ref="Y39">IFERROR(INDEX(INDIRECT("'"&amp;VLOOKUP($C39,ModMap!$A$2:$B$21,2,FALSE)&amp;"'!Y:Y"),MATCH($K39,INDIRECT("'"&amp;VLOOKUP($C39,ModMap!$A$2:$B$21,2,FALSE)&amp;"'!$K:$K"),0)),"")</f>
        <v>Done</v>
      </c>
      <c r="Z39" s="39" t="str">
        <f t="array" ref="Z39">IFERROR(INDEX(INDIRECT("'"&amp;VLOOKUP($C39,ModMap!$A$2:$B$21,2,FALSE)&amp;"'!Z:Z"),MATCH($K39,INDIRECT("'"&amp;VLOOKUP($C39,ModMap!$A$2:$B$21,2,FALSE)&amp;"'!$K:$K"),0)),"")</f>
        <v>Gourav Nikam</v>
      </c>
      <c r="AA39" s="44" t="s">
        <v>36</v>
      </c>
      <c r="AB39" s="39" t="str">
        <f t="array" ref="AB39">IFERROR(INDEX(INDIRECT("'"&amp;VLOOKUP($C39,ModMap!$A$2:$B$21,2,FALSE)&amp;"'!AB:AB"),MATCH($K39,INDIRECT("'"&amp;VLOOKUP($C39,ModMap!$A$2:$B$21,2,FALSE)&amp;"'!$K:$K"),0)),"")</f>
        <v>N/A</v>
      </c>
      <c r="AC39" s="39" t="str">
        <f t="array" ref="AC39">IFERROR(INDEX(INDIRECT("'"&amp;VLOOKUP($C39,ModMap!$A$2:$B$21,2,FALSE)&amp;"'!AC:AC"),MATCH($K39,INDIRECT("'"&amp;VLOOKUP($C39,ModMap!$A$2:$B$21,2,FALSE)&amp;"'!$K:$K"),0)),"")</f>
        <v/>
      </c>
      <c r="AD39" s="48" t="s">
        <v>33</v>
      </c>
      <c r="AE39" s="39" t="str">
        <f t="array" ref="AE39">IFERROR(INDEX(INDIRECT("'"&amp;VLOOKUP($C39,ModMap!$A$2:$B$21,2,FALSE)&amp;"'!AE:AE"),MATCH($K39,INDIRECT("'"&amp;VLOOKUP($C39,ModMap!$A$2:$B$21,2,FALSE)&amp;"'!$K:$K"),0)),"")</f>
        <v>Done</v>
      </c>
      <c r="AF39" s="39" t="str">
        <f t="array" ref="AF39">IFERROR(INDEX(INDIRECT("'"&amp;VLOOKUP($C39,ModMap!$A$2:$B$21,2,FALSE)&amp;"'!AF:AF"),MATCH($K39,INDIRECT("'"&amp;VLOOKUP($C39,ModMap!$A$2:$B$21,2,FALSE)&amp;"'!$K:$K"),0)),"")</f>
        <v>Gourav Nikam</v>
      </c>
      <c r="AG39" s="44" t="s">
        <v>36</v>
      </c>
      <c r="AH39" s="39" t="str">
        <f t="array" ref="AH39">IFERROR(INDEX(INDIRECT("'"&amp;VLOOKUP($C39,ModMap!$A$2:$B$21,2,FALSE)&amp;"'!AH:AH"),MATCH($K39,INDIRECT("'"&amp;VLOOKUP($C39,ModMap!$A$2:$B$21,2,FALSE)&amp;"'!$K:$K"),0)),"")</f>
        <v>N/A</v>
      </c>
      <c r="AI39" s="39" t="str">
        <f t="array" ref="AI39">IFERROR(INDEX(INDIRECT("'"&amp;VLOOKUP($C39,ModMap!$A$2:$B$21,2,FALSE)&amp;"'!AI:AI"),MATCH($K39,INDIRECT("'"&amp;VLOOKUP($C39,ModMap!$A$2:$B$21,2,FALSE)&amp;"'!$K:$K"),0)),"")</f>
        <v/>
      </c>
      <c r="AJ39" s="44" t="s">
        <v>36</v>
      </c>
      <c r="AK39" s="39" t="str">
        <f t="array" ref="AK39">IFERROR(INDEX(INDIRECT("'"&amp;VLOOKUP($C39,ModMap!$A$2:$B$21,2,FALSE)&amp;"'!AK:AK"),MATCH($K39,INDIRECT("'"&amp;VLOOKUP($C39,ModMap!$A$2:$B$21,2,FALSE)&amp;"'!$K:$K"),0)),"")</f>
        <v>N/A</v>
      </c>
      <c r="AL39" s="39" t="str">
        <f t="array" ref="AL39">IFERROR(INDEX(INDIRECT("'"&amp;VLOOKUP($C39,ModMap!$A$2:$B$21,2,FALSE)&amp;"'!AL:AL"),MATCH($K39,INDIRECT("'"&amp;VLOOKUP($C39,ModMap!$A$2:$B$21,2,FALSE)&amp;"'!$K:$K"),0)),"")</f>
        <v/>
      </c>
      <c r="AM39" s="39">
        <f t="shared" si="1"/>
        <v>0</v>
      </c>
      <c r="AN39" s="39" t="str">
        <f t="shared" si="2"/>
        <v>Done</v>
      </c>
      <c r="AO39" s="40" t="str">
        <f t="array" ref="AO39">IFERROR(INDEX(INDIRECT("'"&amp;VLOOKUP($C39,ModMap!$A$2:$B$21,2,FALSE)&amp;"'!AO:AO"),MATCH($K39,INDIRECT("'"&amp;VLOOKUP($C39,ModMap!$A$2:$B$21,2,FALSE)&amp;"'!$K:$K"),0)),"")</f>
        <v/>
      </c>
      <c r="AP39" s="49" t="str">
        <f t="array" ref="AP39">IFERROR(HYPERLINK("#'"&amp;VLOOKUP($C39,ModMap!$A$2:$B$21,2,FALSE)&amp;"'!V"&amp;MATCH($K39,INDIRECT("'"&amp;VLOOKUP($C39,ModMap!$A$2:$B$21,2,FALSE)&amp;"'!$K:$K"),0),"Edit on module sheet"),"")</f>
        <v>Edit on module sheet</v>
      </c>
    </row>
    <row r="40" ht="42.0" customHeight="1">
      <c r="A40" s="50">
        <v>38.0</v>
      </c>
      <c r="B40" s="50">
        <v>57.0</v>
      </c>
      <c r="C40" s="50" t="s">
        <v>87</v>
      </c>
      <c r="D40" s="51" t="s">
        <v>88</v>
      </c>
      <c r="E40" s="28" t="s">
        <v>48</v>
      </c>
      <c r="F40" s="28" t="s">
        <v>262</v>
      </c>
      <c r="G40" s="51" t="s">
        <v>263</v>
      </c>
      <c r="H40" s="50" t="s">
        <v>615</v>
      </c>
      <c r="I40" s="50" t="s">
        <v>616</v>
      </c>
      <c r="J40" s="51" t="s">
        <v>617</v>
      </c>
      <c r="K40" s="50" t="s">
        <v>618</v>
      </c>
      <c r="L40" s="51" t="s">
        <v>620</v>
      </c>
      <c r="M40" s="52" t="s">
        <v>211</v>
      </c>
      <c r="N40" s="50" t="s">
        <v>600</v>
      </c>
      <c r="O40" s="50" t="s">
        <v>601</v>
      </c>
      <c r="P40" s="51" t="s">
        <v>623</v>
      </c>
      <c r="Q40" s="51" t="s">
        <v>625</v>
      </c>
      <c r="R40" s="50" t="s">
        <v>273</v>
      </c>
      <c r="S40" s="50" t="s">
        <v>218</v>
      </c>
      <c r="T40" s="50" t="str">
        <f t="array" ref="T40">IFERROR(INDEX(INDIRECT("'"&amp;VLOOKUP($C40,ModMap!$A$2:$B$21,2,FALSE)&amp;"'!T:T"),MATCH($K40,INDIRECT("'"&amp;VLOOKUP($C40,ModMap!$A$2:$B$21,2,FALSE)&amp;"'!$K:$K"),0)),"")</f>
        <v>Gourav Nikam</v>
      </c>
      <c r="U40" s="48" t="s">
        <v>33</v>
      </c>
      <c r="V40" s="50" t="str">
        <f t="array" ref="V40">IFERROR(INDEX(INDIRECT("'"&amp;VLOOKUP($C40,ModMap!$A$2:$B$21,2,FALSE)&amp;"'!V:V"),MATCH($K40,INDIRECT("'"&amp;VLOOKUP($C40,ModMap!$A$2:$B$21,2,FALSE)&amp;"'!$K:$K"),0)),"")</f>
        <v>Done</v>
      </c>
      <c r="W40" s="50" t="str">
        <f t="array" ref="W40">IFERROR(INDEX(INDIRECT("'"&amp;VLOOKUP($C40,ModMap!$A$2:$B$21,2,FALSE)&amp;"'!W:W"),MATCH($K40,INDIRECT("'"&amp;VLOOKUP($C40,ModMap!$A$2:$B$21,2,FALSE)&amp;"'!$K:$K"),0)),"")</f>
        <v>Gourav Nikam</v>
      </c>
      <c r="X40" s="48" t="s">
        <v>33</v>
      </c>
      <c r="Y40" s="50" t="str">
        <f t="array" ref="Y40">IFERROR(INDEX(INDIRECT("'"&amp;VLOOKUP($C40,ModMap!$A$2:$B$21,2,FALSE)&amp;"'!Y:Y"),MATCH($K40,INDIRECT("'"&amp;VLOOKUP($C40,ModMap!$A$2:$B$21,2,FALSE)&amp;"'!$K:$K"),0)),"")</f>
        <v>Done</v>
      </c>
      <c r="Z40" s="50" t="str">
        <f t="array" ref="Z40">IFERROR(INDEX(INDIRECT("'"&amp;VLOOKUP($C40,ModMap!$A$2:$B$21,2,FALSE)&amp;"'!Z:Z"),MATCH($K40,INDIRECT("'"&amp;VLOOKUP($C40,ModMap!$A$2:$B$21,2,FALSE)&amp;"'!$K:$K"),0)),"")</f>
        <v>Gourav Nikam</v>
      </c>
      <c r="AA40" s="44" t="s">
        <v>36</v>
      </c>
      <c r="AB40" s="50" t="str">
        <f t="array" ref="AB40">IFERROR(INDEX(INDIRECT("'"&amp;VLOOKUP($C40,ModMap!$A$2:$B$21,2,FALSE)&amp;"'!AB:AB"),MATCH($K40,INDIRECT("'"&amp;VLOOKUP($C40,ModMap!$A$2:$B$21,2,FALSE)&amp;"'!$K:$K"),0)),"")</f>
        <v>N/A</v>
      </c>
      <c r="AC40" s="50" t="str">
        <f t="array" ref="AC40">IFERROR(INDEX(INDIRECT("'"&amp;VLOOKUP($C40,ModMap!$A$2:$B$21,2,FALSE)&amp;"'!AC:AC"),MATCH($K40,INDIRECT("'"&amp;VLOOKUP($C40,ModMap!$A$2:$B$21,2,FALSE)&amp;"'!$K:$K"),0)),"")</f>
        <v/>
      </c>
      <c r="AD40" s="48" t="s">
        <v>33</v>
      </c>
      <c r="AE40" s="50" t="str">
        <f t="array" ref="AE40">IFERROR(INDEX(INDIRECT("'"&amp;VLOOKUP($C40,ModMap!$A$2:$B$21,2,FALSE)&amp;"'!AE:AE"),MATCH($K40,INDIRECT("'"&amp;VLOOKUP($C40,ModMap!$A$2:$B$21,2,FALSE)&amp;"'!$K:$K"),0)),"")</f>
        <v>Done</v>
      </c>
      <c r="AF40" s="50" t="str">
        <f t="array" ref="AF40">IFERROR(INDEX(INDIRECT("'"&amp;VLOOKUP($C40,ModMap!$A$2:$B$21,2,FALSE)&amp;"'!AF:AF"),MATCH($K40,INDIRECT("'"&amp;VLOOKUP($C40,ModMap!$A$2:$B$21,2,FALSE)&amp;"'!$K:$K"),0)),"")</f>
        <v>Gourav Nikam</v>
      </c>
      <c r="AG40" s="44" t="s">
        <v>36</v>
      </c>
      <c r="AH40" s="50" t="str">
        <f t="array" ref="AH40">IFERROR(INDEX(INDIRECT("'"&amp;VLOOKUP($C40,ModMap!$A$2:$B$21,2,FALSE)&amp;"'!AH:AH"),MATCH($K40,INDIRECT("'"&amp;VLOOKUP($C40,ModMap!$A$2:$B$21,2,FALSE)&amp;"'!$K:$K"),0)),"")</f>
        <v>N/A</v>
      </c>
      <c r="AI40" s="50" t="str">
        <f t="array" ref="AI40">IFERROR(INDEX(INDIRECT("'"&amp;VLOOKUP($C40,ModMap!$A$2:$B$21,2,FALSE)&amp;"'!AI:AI"),MATCH($K40,INDIRECT("'"&amp;VLOOKUP($C40,ModMap!$A$2:$B$21,2,FALSE)&amp;"'!$K:$K"),0)),"")</f>
        <v/>
      </c>
      <c r="AJ40" s="44" t="s">
        <v>36</v>
      </c>
      <c r="AK40" s="50" t="str">
        <f t="array" ref="AK40">IFERROR(INDEX(INDIRECT("'"&amp;VLOOKUP($C40,ModMap!$A$2:$B$21,2,FALSE)&amp;"'!AK:AK"),MATCH($K40,INDIRECT("'"&amp;VLOOKUP($C40,ModMap!$A$2:$B$21,2,FALSE)&amp;"'!$K:$K"),0)),"")</f>
        <v>N/A</v>
      </c>
      <c r="AL40" s="50" t="str">
        <f t="array" ref="AL40">IFERROR(INDEX(INDIRECT("'"&amp;VLOOKUP($C40,ModMap!$A$2:$B$21,2,FALSE)&amp;"'!AL:AL"),MATCH($K40,INDIRECT("'"&amp;VLOOKUP($C40,ModMap!$A$2:$B$21,2,FALSE)&amp;"'!$K:$K"),0)),"")</f>
        <v/>
      </c>
      <c r="AM40" s="50">
        <f t="shared" si="1"/>
        <v>0</v>
      </c>
      <c r="AN40" s="50" t="str">
        <f t="shared" si="2"/>
        <v>Done</v>
      </c>
      <c r="AO40" s="51" t="str">
        <f t="array" ref="AO40">IFERROR(INDEX(INDIRECT("'"&amp;VLOOKUP($C40,ModMap!$A$2:$B$21,2,FALSE)&amp;"'!AO:AO"),MATCH($K40,INDIRECT("'"&amp;VLOOKUP($C40,ModMap!$A$2:$B$21,2,FALSE)&amp;"'!$K:$K"),0)),"")</f>
        <v/>
      </c>
      <c r="AP40" s="49" t="str">
        <f t="array" ref="AP40">IFERROR(HYPERLINK("#'"&amp;VLOOKUP($C40,ModMap!$A$2:$B$21,2,FALSE)&amp;"'!V"&amp;MATCH($K40,INDIRECT("'"&amp;VLOOKUP($C40,ModMap!$A$2:$B$21,2,FALSE)&amp;"'!$K:$K"),0),"Edit on module sheet"),"")</f>
        <v>Edit on module sheet</v>
      </c>
    </row>
    <row r="41" ht="42.0" customHeight="1">
      <c r="A41" s="39">
        <v>39.0</v>
      </c>
      <c r="B41" s="39">
        <v>58.0</v>
      </c>
      <c r="C41" s="39" t="s">
        <v>87</v>
      </c>
      <c r="D41" s="40" t="s">
        <v>88</v>
      </c>
      <c r="E41" s="28" t="s">
        <v>48</v>
      </c>
      <c r="F41" s="28" t="s">
        <v>262</v>
      </c>
      <c r="G41" s="40" t="s">
        <v>263</v>
      </c>
      <c r="H41" s="39" t="s">
        <v>615</v>
      </c>
      <c r="I41" s="39" t="s">
        <v>616</v>
      </c>
      <c r="J41" s="40" t="s">
        <v>617</v>
      </c>
      <c r="K41" s="39" t="s">
        <v>640</v>
      </c>
      <c r="L41" s="40" t="s">
        <v>641</v>
      </c>
      <c r="M41" s="48" t="s">
        <v>613</v>
      </c>
      <c r="N41" s="39" t="s">
        <v>600</v>
      </c>
      <c r="O41" s="39" t="s">
        <v>601</v>
      </c>
      <c r="P41" s="40" t="s">
        <v>623</v>
      </c>
      <c r="Q41" s="40" t="s">
        <v>625</v>
      </c>
      <c r="R41" s="39" t="s">
        <v>273</v>
      </c>
      <c r="S41" s="39" t="s">
        <v>614</v>
      </c>
      <c r="T41" s="39" t="str">
        <f t="array" ref="T41">IFERROR(INDEX(INDIRECT("'"&amp;VLOOKUP($C41,ModMap!$A$2:$B$21,2,FALSE)&amp;"'!T:T"),MATCH($K41,INDIRECT("'"&amp;VLOOKUP($C41,ModMap!$A$2:$B$21,2,FALSE)&amp;"'!$K:$K"),0)),"")</f>
        <v>Gourav Nikam</v>
      </c>
      <c r="U41" s="44" t="s">
        <v>36</v>
      </c>
      <c r="V41" s="39" t="str">
        <f t="array" ref="V41">IFERROR(INDEX(INDIRECT("'"&amp;VLOOKUP($C41,ModMap!$A$2:$B$21,2,FALSE)&amp;"'!V:V"),MATCH($K41,INDIRECT("'"&amp;VLOOKUP($C41,ModMap!$A$2:$B$21,2,FALSE)&amp;"'!$K:$K"),0)),"")</f>
        <v>N/A</v>
      </c>
      <c r="W41" s="39" t="str">
        <f t="array" ref="W41">IFERROR(INDEX(INDIRECT("'"&amp;VLOOKUP($C41,ModMap!$A$2:$B$21,2,FALSE)&amp;"'!W:W"),MATCH($K41,INDIRECT("'"&amp;VLOOKUP($C41,ModMap!$A$2:$B$21,2,FALSE)&amp;"'!$K:$K"),0)),"")</f>
        <v/>
      </c>
      <c r="X41" s="48" t="s">
        <v>33</v>
      </c>
      <c r="Y41" s="39" t="str">
        <f t="array" ref="Y41">IFERROR(INDEX(INDIRECT("'"&amp;VLOOKUP($C41,ModMap!$A$2:$B$21,2,FALSE)&amp;"'!Y:Y"),MATCH($K41,INDIRECT("'"&amp;VLOOKUP($C41,ModMap!$A$2:$B$21,2,FALSE)&amp;"'!$K:$K"),0)),"")</f>
        <v>Done</v>
      </c>
      <c r="Z41" s="39" t="str">
        <f t="array" ref="Z41">IFERROR(INDEX(INDIRECT("'"&amp;VLOOKUP($C41,ModMap!$A$2:$B$21,2,FALSE)&amp;"'!Z:Z"),MATCH($K41,INDIRECT("'"&amp;VLOOKUP($C41,ModMap!$A$2:$B$21,2,FALSE)&amp;"'!$K:$K"),0)),"")</f>
        <v>Gourav Nikam</v>
      </c>
      <c r="AA41" s="44" t="s">
        <v>36</v>
      </c>
      <c r="AB41" s="39" t="str">
        <f t="array" ref="AB41">IFERROR(INDEX(INDIRECT("'"&amp;VLOOKUP($C41,ModMap!$A$2:$B$21,2,FALSE)&amp;"'!AB:AB"),MATCH($K41,INDIRECT("'"&amp;VLOOKUP($C41,ModMap!$A$2:$B$21,2,FALSE)&amp;"'!$K:$K"),0)),"")</f>
        <v>N/A</v>
      </c>
      <c r="AC41" s="39" t="str">
        <f t="array" ref="AC41">IFERROR(INDEX(INDIRECT("'"&amp;VLOOKUP($C41,ModMap!$A$2:$B$21,2,FALSE)&amp;"'!AC:AC"),MATCH($K41,INDIRECT("'"&amp;VLOOKUP($C41,ModMap!$A$2:$B$21,2,FALSE)&amp;"'!$K:$K"),0)),"")</f>
        <v/>
      </c>
      <c r="AD41" s="48" t="s">
        <v>33</v>
      </c>
      <c r="AE41" s="39" t="str">
        <f t="array" ref="AE41">IFERROR(INDEX(INDIRECT("'"&amp;VLOOKUP($C41,ModMap!$A$2:$B$21,2,FALSE)&amp;"'!AE:AE"),MATCH($K41,INDIRECT("'"&amp;VLOOKUP($C41,ModMap!$A$2:$B$21,2,FALSE)&amp;"'!$K:$K"),0)),"")</f>
        <v>Done</v>
      </c>
      <c r="AF41" s="39" t="str">
        <f t="array" ref="AF41">IFERROR(INDEX(INDIRECT("'"&amp;VLOOKUP($C41,ModMap!$A$2:$B$21,2,FALSE)&amp;"'!AF:AF"),MATCH($K41,INDIRECT("'"&amp;VLOOKUP($C41,ModMap!$A$2:$B$21,2,FALSE)&amp;"'!$K:$K"),0)),"")</f>
        <v>Gourav Nikam</v>
      </c>
      <c r="AG41" s="44" t="s">
        <v>36</v>
      </c>
      <c r="AH41" s="39" t="str">
        <f t="array" ref="AH41">IFERROR(INDEX(INDIRECT("'"&amp;VLOOKUP($C41,ModMap!$A$2:$B$21,2,FALSE)&amp;"'!AH:AH"),MATCH($K41,INDIRECT("'"&amp;VLOOKUP($C41,ModMap!$A$2:$B$21,2,FALSE)&amp;"'!$K:$K"),0)),"")</f>
        <v>N/A</v>
      </c>
      <c r="AI41" s="39" t="str">
        <f t="array" ref="AI41">IFERROR(INDEX(INDIRECT("'"&amp;VLOOKUP($C41,ModMap!$A$2:$B$21,2,FALSE)&amp;"'!AI:AI"),MATCH($K41,INDIRECT("'"&amp;VLOOKUP($C41,ModMap!$A$2:$B$21,2,FALSE)&amp;"'!$K:$K"),0)),"")</f>
        <v/>
      </c>
      <c r="AJ41" s="44" t="s">
        <v>36</v>
      </c>
      <c r="AK41" s="39" t="str">
        <f t="array" ref="AK41">IFERROR(INDEX(INDIRECT("'"&amp;VLOOKUP($C41,ModMap!$A$2:$B$21,2,FALSE)&amp;"'!AK:AK"),MATCH($K41,INDIRECT("'"&amp;VLOOKUP($C41,ModMap!$A$2:$B$21,2,FALSE)&amp;"'!$K:$K"),0)),"")</f>
        <v>N/A</v>
      </c>
      <c r="AL41" s="39" t="str">
        <f t="array" ref="AL41">IFERROR(INDEX(INDIRECT("'"&amp;VLOOKUP($C41,ModMap!$A$2:$B$21,2,FALSE)&amp;"'!AL:AL"),MATCH($K41,INDIRECT("'"&amp;VLOOKUP($C41,ModMap!$A$2:$B$21,2,FALSE)&amp;"'!$K:$K"),0)),"")</f>
        <v/>
      </c>
      <c r="AM41" s="39">
        <f t="shared" si="1"/>
        <v>0</v>
      </c>
      <c r="AN41" s="39" t="str">
        <f t="shared" si="2"/>
        <v>Done</v>
      </c>
      <c r="AO41" s="40" t="str">
        <f t="array" ref="AO41">IFERROR(INDEX(INDIRECT("'"&amp;VLOOKUP($C41,ModMap!$A$2:$B$21,2,FALSE)&amp;"'!AO:AO"),MATCH($K41,INDIRECT("'"&amp;VLOOKUP($C41,ModMap!$A$2:$B$21,2,FALSE)&amp;"'!$K:$K"),0)),"")</f>
        <v/>
      </c>
      <c r="AP41" s="49" t="str">
        <f t="array" ref="AP41">IFERROR(HYPERLINK("#'"&amp;VLOOKUP($C41,ModMap!$A$2:$B$21,2,FALSE)&amp;"'!V"&amp;MATCH($K41,INDIRECT("'"&amp;VLOOKUP($C41,ModMap!$A$2:$B$21,2,FALSE)&amp;"'!$K:$K"),0),"Edit on module sheet"),"")</f>
        <v>Edit on module sheet</v>
      </c>
    </row>
    <row r="42" ht="42.0" customHeight="1">
      <c r="A42" s="50">
        <v>40.0</v>
      </c>
      <c r="B42" s="50">
        <v>60.0</v>
      </c>
      <c r="C42" s="50" t="s">
        <v>87</v>
      </c>
      <c r="D42" s="51" t="s">
        <v>88</v>
      </c>
      <c r="E42" s="28" t="s">
        <v>48</v>
      </c>
      <c r="F42" s="28" t="s">
        <v>262</v>
      </c>
      <c r="G42" s="51" t="s">
        <v>263</v>
      </c>
      <c r="H42" s="50" t="s">
        <v>653</v>
      </c>
      <c r="I42" s="50" t="s">
        <v>654</v>
      </c>
      <c r="J42" s="51" t="s">
        <v>655</v>
      </c>
      <c r="K42" s="50" t="s">
        <v>656</v>
      </c>
      <c r="L42" s="51" t="s">
        <v>657</v>
      </c>
      <c r="M42" s="52" t="s">
        <v>211</v>
      </c>
      <c r="N42" s="50" t="s">
        <v>600</v>
      </c>
      <c r="O42" s="50" t="s">
        <v>601</v>
      </c>
      <c r="P42" s="51" t="s">
        <v>658</v>
      </c>
      <c r="Q42" s="51" t="s">
        <v>659</v>
      </c>
      <c r="R42" s="50" t="s">
        <v>273</v>
      </c>
      <c r="S42" s="50" t="s">
        <v>218</v>
      </c>
      <c r="T42" s="50" t="str">
        <f t="array" ref="T42">IFERROR(INDEX(INDIRECT("'"&amp;VLOOKUP($C42,ModMap!$A$2:$B$21,2,FALSE)&amp;"'!T:T"),MATCH($K42,INDIRECT("'"&amp;VLOOKUP($C42,ModMap!$A$2:$B$21,2,FALSE)&amp;"'!$K:$K"),0)),"")</f>
        <v>Gourav Nikam</v>
      </c>
      <c r="U42" s="48" t="s">
        <v>33</v>
      </c>
      <c r="V42" s="50" t="str">
        <f t="array" ref="V42">IFERROR(INDEX(INDIRECT("'"&amp;VLOOKUP($C42,ModMap!$A$2:$B$21,2,FALSE)&amp;"'!V:V"),MATCH($K42,INDIRECT("'"&amp;VLOOKUP($C42,ModMap!$A$2:$B$21,2,FALSE)&amp;"'!$K:$K"),0)),"")</f>
        <v>Done</v>
      </c>
      <c r="W42" s="50" t="str">
        <f t="array" ref="W42">IFERROR(INDEX(INDIRECT("'"&amp;VLOOKUP($C42,ModMap!$A$2:$B$21,2,FALSE)&amp;"'!W:W"),MATCH($K42,INDIRECT("'"&amp;VLOOKUP($C42,ModMap!$A$2:$B$21,2,FALSE)&amp;"'!$K:$K"),0)),"")</f>
        <v>Gourav Nikam</v>
      </c>
      <c r="X42" s="48" t="s">
        <v>33</v>
      </c>
      <c r="Y42" s="50" t="str">
        <f t="array" ref="Y42">IFERROR(INDEX(INDIRECT("'"&amp;VLOOKUP($C42,ModMap!$A$2:$B$21,2,FALSE)&amp;"'!Y:Y"),MATCH($K42,INDIRECT("'"&amp;VLOOKUP($C42,ModMap!$A$2:$B$21,2,FALSE)&amp;"'!$K:$K"),0)),"")</f>
        <v>Done</v>
      </c>
      <c r="Z42" s="50" t="str">
        <f t="array" ref="Z42">IFERROR(INDEX(INDIRECT("'"&amp;VLOOKUP($C42,ModMap!$A$2:$B$21,2,FALSE)&amp;"'!Z:Z"),MATCH($K42,INDIRECT("'"&amp;VLOOKUP($C42,ModMap!$A$2:$B$21,2,FALSE)&amp;"'!$K:$K"),0)),"")</f>
        <v>Gourav Nikam</v>
      </c>
      <c r="AA42" s="44" t="s">
        <v>36</v>
      </c>
      <c r="AB42" s="50" t="str">
        <f t="array" ref="AB42">IFERROR(INDEX(INDIRECT("'"&amp;VLOOKUP($C42,ModMap!$A$2:$B$21,2,FALSE)&amp;"'!AB:AB"),MATCH($K42,INDIRECT("'"&amp;VLOOKUP($C42,ModMap!$A$2:$B$21,2,FALSE)&amp;"'!$K:$K"),0)),"")</f>
        <v>N/A</v>
      </c>
      <c r="AC42" s="50" t="str">
        <f t="array" ref="AC42">IFERROR(INDEX(INDIRECT("'"&amp;VLOOKUP($C42,ModMap!$A$2:$B$21,2,FALSE)&amp;"'!AC:AC"),MATCH($K42,INDIRECT("'"&amp;VLOOKUP($C42,ModMap!$A$2:$B$21,2,FALSE)&amp;"'!$K:$K"),0)),"")</f>
        <v/>
      </c>
      <c r="AD42" s="48" t="s">
        <v>33</v>
      </c>
      <c r="AE42" s="50" t="str">
        <f t="array" ref="AE42">IFERROR(INDEX(INDIRECT("'"&amp;VLOOKUP($C42,ModMap!$A$2:$B$21,2,FALSE)&amp;"'!AE:AE"),MATCH($K42,INDIRECT("'"&amp;VLOOKUP($C42,ModMap!$A$2:$B$21,2,FALSE)&amp;"'!$K:$K"),0)),"")</f>
        <v>Done</v>
      </c>
      <c r="AF42" s="50" t="str">
        <f t="array" ref="AF42">IFERROR(INDEX(INDIRECT("'"&amp;VLOOKUP($C42,ModMap!$A$2:$B$21,2,FALSE)&amp;"'!AF:AF"),MATCH($K42,INDIRECT("'"&amp;VLOOKUP($C42,ModMap!$A$2:$B$21,2,FALSE)&amp;"'!$K:$K"),0)),"")</f>
        <v>Gourav Nikam</v>
      </c>
      <c r="AG42" s="44" t="s">
        <v>36</v>
      </c>
      <c r="AH42" s="50" t="str">
        <f t="array" ref="AH42">IFERROR(INDEX(INDIRECT("'"&amp;VLOOKUP($C42,ModMap!$A$2:$B$21,2,FALSE)&amp;"'!AH:AH"),MATCH($K42,INDIRECT("'"&amp;VLOOKUP($C42,ModMap!$A$2:$B$21,2,FALSE)&amp;"'!$K:$K"),0)),"")</f>
        <v>N/A</v>
      </c>
      <c r="AI42" s="50" t="str">
        <f t="array" ref="AI42">IFERROR(INDEX(INDIRECT("'"&amp;VLOOKUP($C42,ModMap!$A$2:$B$21,2,FALSE)&amp;"'!AI:AI"),MATCH($K42,INDIRECT("'"&amp;VLOOKUP($C42,ModMap!$A$2:$B$21,2,FALSE)&amp;"'!$K:$K"),0)),"")</f>
        <v/>
      </c>
      <c r="AJ42" s="44" t="s">
        <v>36</v>
      </c>
      <c r="AK42" s="50" t="str">
        <f t="array" ref="AK42">IFERROR(INDEX(INDIRECT("'"&amp;VLOOKUP($C42,ModMap!$A$2:$B$21,2,FALSE)&amp;"'!AK:AK"),MATCH($K42,INDIRECT("'"&amp;VLOOKUP($C42,ModMap!$A$2:$B$21,2,FALSE)&amp;"'!$K:$K"),0)),"")</f>
        <v>N/A</v>
      </c>
      <c r="AL42" s="50" t="str">
        <f t="array" ref="AL42">IFERROR(INDEX(INDIRECT("'"&amp;VLOOKUP($C42,ModMap!$A$2:$B$21,2,FALSE)&amp;"'!AL:AL"),MATCH($K42,INDIRECT("'"&amp;VLOOKUP($C42,ModMap!$A$2:$B$21,2,FALSE)&amp;"'!$K:$K"),0)),"")</f>
        <v/>
      </c>
      <c r="AM42" s="50">
        <f t="shared" si="1"/>
        <v>0</v>
      </c>
      <c r="AN42" s="50" t="str">
        <f t="shared" si="2"/>
        <v>Done</v>
      </c>
      <c r="AO42" s="51" t="str">
        <f t="array" ref="AO42">IFERROR(INDEX(INDIRECT("'"&amp;VLOOKUP($C42,ModMap!$A$2:$B$21,2,FALSE)&amp;"'!AO:AO"),MATCH($K42,INDIRECT("'"&amp;VLOOKUP($C42,ModMap!$A$2:$B$21,2,FALSE)&amp;"'!$K:$K"),0)),"")</f>
        <v/>
      </c>
      <c r="AP42" s="49" t="str">
        <f t="array" ref="AP42">IFERROR(HYPERLINK("#'"&amp;VLOOKUP($C42,ModMap!$A$2:$B$21,2,FALSE)&amp;"'!V"&amp;MATCH($K42,INDIRECT("'"&amp;VLOOKUP($C42,ModMap!$A$2:$B$21,2,FALSE)&amp;"'!$K:$K"),0),"Edit on module sheet"),"")</f>
        <v>Edit on module sheet</v>
      </c>
    </row>
    <row r="43" ht="42.0" customHeight="1">
      <c r="A43" s="39">
        <v>41.0</v>
      </c>
      <c r="B43" s="39">
        <v>61.0</v>
      </c>
      <c r="C43" s="39" t="s">
        <v>87</v>
      </c>
      <c r="D43" s="40" t="s">
        <v>88</v>
      </c>
      <c r="E43" s="28" t="s">
        <v>48</v>
      </c>
      <c r="F43" s="28" t="s">
        <v>262</v>
      </c>
      <c r="G43" s="40" t="s">
        <v>263</v>
      </c>
      <c r="H43" s="39" t="s">
        <v>653</v>
      </c>
      <c r="I43" s="39" t="s">
        <v>654</v>
      </c>
      <c r="J43" s="40" t="s">
        <v>655</v>
      </c>
      <c r="K43" s="39" t="s">
        <v>669</v>
      </c>
      <c r="L43" s="40" t="s">
        <v>670</v>
      </c>
      <c r="M43" s="48" t="s">
        <v>613</v>
      </c>
      <c r="N43" s="39" t="s">
        <v>600</v>
      </c>
      <c r="O43" s="39" t="s">
        <v>601</v>
      </c>
      <c r="P43" s="40" t="s">
        <v>658</v>
      </c>
      <c r="Q43" s="40" t="s">
        <v>659</v>
      </c>
      <c r="R43" s="39" t="s">
        <v>273</v>
      </c>
      <c r="S43" s="39" t="s">
        <v>614</v>
      </c>
      <c r="T43" s="39" t="str">
        <f t="array" ref="T43">IFERROR(INDEX(INDIRECT("'"&amp;VLOOKUP($C43,ModMap!$A$2:$B$21,2,FALSE)&amp;"'!T:T"),MATCH($K43,INDIRECT("'"&amp;VLOOKUP($C43,ModMap!$A$2:$B$21,2,FALSE)&amp;"'!$K:$K"),0)),"")</f>
        <v>Gourav Nikam</v>
      </c>
      <c r="U43" s="44" t="s">
        <v>36</v>
      </c>
      <c r="V43" s="39" t="str">
        <f t="array" ref="V43">IFERROR(INDEX(INDIRECT("'"&amp;VLOOKUP($C43,ModMap!$A$2:$B$21,2,FALSE)&amp;"'!V:V"),MATCH($K43,INDIRECT("'"&amp;VLOOKUP($C43,ModMap!$A$2:$B$21,2,FALSE)&amp;"'!$K:$K"),0)),"")</f>
        <v>N/A</v>
      </c>
      <c r="W43" s="39" t="str">
        <f t="array" ref="W43">IFERROR(INDEX(INDIRECT("'"&amp;VLOOKUP($C43,ModMap!$A$2:$B$21,2,FALSE)&amp;"'!W:W"),MATCH($K43,INDIRECT("'"&amp;VLOOKUP($C43,ModMap!$A$2:$B$21,2,FALSE)&amp;"'!$K:$K"),0)),"")</f>
        <v/>
      </c>
      <c r="X43" s="48" t="s">
        <v>33</v>
      </c>
      <c r="Y43" s="39" t="str">
        <f t="array" ref="Y43">IFERROR(INDEX(INDIRECT("'"&amp;VLOOKUP($C43,ModMap!$A$2:$B$21,2,FALSE)&amp;"'!Y:Y"),MATCH($K43,INDIRECT("'"&amp;VLOOKUP($C43,ModMap!$A$2:$B$21,2,FALSE)&amp;"'!$K:$K"),0)),"")</f>
        <v>Done</v>
      </c>
      <c r="Z43" s="39" t="str">
        <f t="array" ref="Z43">IFERROR(INDEX(INDIRECT("'"&amp;VLOOKUP($C43,ModMap!$A$2:$B$21,2,FALSE)&amp;"'!Z:Z"),MATCH($K43,INDIRECT("'"&amp;VLOOKUP($C43,ModMap!$A$2:$B$21,2,FALSE)&amp;"'!$K:$K"),0)),"")</f>
        <v>Gourav Nikam</v>
      </c>
      <c r="AA43" s="44" t="s">
        <v>36</v>
      </c>
      <c r="AB43" s="39" t="str">
        <f t="array" ref="AB43">IFERROR(INDEX(INDIRECT("'"&amp;VLOOKUP($C43,ModMap!$A$2:$B$21,2,FALSE)&amp;"'!AB:AB"),MATCH($K43,INDIRECT("'"&amp;VLOOKUP($C43,ModMap!$A$2:$B$21,2,FALSE)&amp;"'!$K:$K"),0)),"")</f>
        <v>N/A</v>
      </c>
      <c r="AC43" s="39" t="str">
        <f t="array" ref="AC43">IFERROR(INDEX(INDIRECT("'"&amp;VLOOKUP($C43,ModMap!$A$2:$B$21,2,FALSE)&amp;"'!AC:AC"),MATCH($K43,INDIRECT("'"&amp;VLOOKUP($C43,ModMap!$A$2:$B$21,2,FALSE)&amp;"'!$K:$K"),0)),"")</f>
        <v/>
      </c>
      <c r="AD43" s="48" t="s">
        <v>33</v>
      </c>
      <c r="AE43" s="39" t="str">
        <f t="array" ref="AE43">IFERROR(INDEX(INDIRECT("'"&amp;VLOOKUP($C43,ModMap!$A$2:$B$21,2,FALSE)&amp;"'!AE:AE"),MATCH($K43,INDIRECT("'"&amp;VLOOKUP($C43,ModMap!$A$2:$B$21,2,FALSE)&amp;"'!$K:$K"),0)),"")</f>
        <v>Done</v>
      </c>
      <c r="AF43" s="39" t="str">
        <f t="array" ref="AF43">IFERROR(INDEX(INDIRECT("'"&amp;VLOOKUP($C43,ModMap!$A$2:$B$21,2,FALSE)&amp;"'!AF:AF"),MATCH($K43,INDIRECT("'"&amp;VLOOKUP($C43,ModMap!$A$2:$B$21,2,FALSE)&amp;"'!$K:$K"),0)),"")</f>
        <v>Gourav Nikam</v>
      </c>
      <c r="AG43" s="44" t="s">
        <v>36</v>
      </c>
      <c r="AH43" s="39" t="str">
        <f t="array" ref="AH43">IFERROR(INDEX(INDIRECT("'"&amp;VLOOKUP($C43,ModMap!$A$2:$B$21,2,FALSE)&amp;"'!AH:AH"),MATCH($K43,INDIRECT("'"&amp;VLOOKUP($C43,ModMap!$A$2:$B$21,2,FALSE)&amp;"'!$K:$K"),0)),"")</f>
        <v>N/A</v>
      </c>
      <c r="AI43" s="39" t="str">
        <f t="array" ref="AI43">IFERROR(INDEX(INDIRECT("'"&amp;VLOOKUP($C43,ModMap!$A$2:$B$21,2,FALSE)&amp;"'!AI:AI"),MATCH($K43,INDIRECT("'"&amp;VLOOKUP($C43,ModMap!$A$2:$B$21,2,FALSE)&amp;"'!$K:$K"),0)),"")</f>
        <v/>
      </c>
      <c r="AJ43" s="44" t="s">
        <v>36</v>
      </c>
      <c r="AK43" s="39" t="str">
        <f t="array" ref="AK43">IFERROR(INDEX(INDIRECT("'"&amp;VLOOKUP($C43,ModMap!$A$2:$B$21,2,FALSE)&amp;"'!AK:AK"),MATCH($K43,INDIRECT("'"&amp;VLOOKUP($C43,ModMap!$A$2:$B$21,2,FALSE)&amp;"'!$K:$K"),0)),"")</f>
        <v>N/A</v>
      </c>
      <c r="AL43" s="39" t="str">
        <f t="array" ref="AL43">IFERROR(INDEX(INDIRECT("'"&amp;VLOOKUP($C43,ModMap!$A$2:$B$21,2,FALSE)&amp;"'!AL:AL"),MATCH($K43,INDIRECT("'"&amp;VLOOKUP($C43,ModMap!$A$2:$B$21,2,FALSE)&amp;"'!$K:$K"),0)),"")</f>
        <v/>
      </c>
      <c r="AM43" s="39">
        <f t="shared" si="1"/>
        <v>0</v>
      </c>
      <c r="AN43" s="39" t="str">
        <f t="shared" si="2"/>
        <v>Done</v>
      </c>
      <c r="AO43" s="40" t="str">
        <f t="array" ref="AO43">IFERROR(INDEX(INDIRECT("'"&amp;VLOOKUP($C43,ModMap!$A$2:$B$21,2,FALSE)&amp;"'!AO:AO"),MATCH($K43,INDIRECT("'"&amp;VLOOKUP($C43,ModMap!$A$2:$B$21,2,FALSE)&amp;"'!$K:$K"),0)),"")</f>
        <v/>
      </c>
      <c r="AP43" s="49" t="str">
        <f t="array" ref="AP43">IFERROR(HYPERLINK("#'"&amp;VLOOKUP($C43,ModMap!$A$2:$B$21,2,FALSE)&amp;"'!V"&amp;MATCH($K43,INDIRECT("'"&amp;VLOOKUP($C43,ModMap!$A$2:$B$21,2,FALSE)&amp;"'!$K:$K"),0),"Edit on module sheet"),"")</f>
        <v>Edit on module sheet</v>
      </c>
    </row>
    <row r="44" ht="42.0" customHeight="1">
      <c r="A44" s="50">
        <v>42.0</v>
      </c>
      <c r="B44" s="50">
        <v>63.0</v>
      </c>
      <c r="C44" s="50" t="s">
        <v>87</v>
      </c>
      <c r="D44" s="51" t="s">
        <v>88</v>
      </c>
      <c r="E44" s="28" t="s">
        <v>48</v>
      </c>
      <c r="F44" s="28" t="s">
        <v>262</v>
      </c>
      <c r="G44" s="51" t="s">
        <v>263</v>
      </c>
      <c r="H44" s="50" t="s">
        <v>679</v>
      </c>
      <c r="I44" s="50" t="s">
        <v>680</v>
      </c>
      <c r="J44" s="51" t="s">
        <v>681</v>
      </c>
      <c r="K44" s="50" t="s">
        <v>682</v>
      </c>
      <c r="L44" s="51" t="s">
        <v>683</v>
      </c>
      <c r="M44" s="52" t="s">
        <v>211</v>
      </c>
      <c r="N44" s="50" t="s">
        <v>600</v>
      </c>
      <c r="O44" s="50" t="s">
        <v>601</v>
      </c>
      <c r="P44" s="51" t="s">
        <v>684</v>
      </c>
      <c r="Q44" s="51" t="s">
        <v>685</v>
      </c>
      <c r="R44" s="50" t="s">
        <v>273</v>
      </c>
      <c r="S44" s="50" t="s">
        <v>218</v>
      </c>
      <c r="T44" s="50" t="str">
        <f t="array" ref="T44">IFERROR(INDEX(INDIRECT("'"&amp;VLOOKUP($C44,ModMap!$A$2:$B$21,2,FALSE)&amp;"'!T:T"),MATCH($K44,INDIRECT("'"&amp;VLOOKUP($C44,ModMap!$A$2:$B$21,2,FALSE)&amp;"'!$K:$K"),0)),"")</f>
        <v>Gourav Nikam</v>
      </c>
      <c r="U44" s="48" t="s">
        <v>33</v>
      </c>
      <c r="V44" s="50" t="str">
        <f t="array" ref="V44">IFERROR(INDEX(INDIRECT("'"&amp;VLOOKUP($C44,ModMap!$A$2:$B$21,2,FALSE)&amp;"'!V:V"),MATCH($K44,INDIRECT("'"&amp;VLOOKUP($C44,ModMap!$A$2:$B$21,2,FALSE)&amp;"'!$K:$K"),0)),"")</f>
        <v>Done</v>
      </c>
      <c r="W44" s="50" t="str">
        <f t="array" ref="W44">IFERROR(INDEX(INDIRECT("'"&amp;VLOOKUP($C44,ModMap!$A$2:$B$21,2,FALSE)&amp;"'!W:W"),MATCH($K44,INDIRECT("'"&amp;VLOOKUP($C44,ModMap!$A$2:$B$21,2,FALSE)&amp;"'!$K:$K"),0)),"")</f>
        <v>Gourav Nikam</v>
      </c>
      <c r="X44" s="48" t="s">
        <v>33</v>
      </c>
      <c r="Y44" s="50" t="str">
        <f t="array" ref="Y44">IFERROR(INDEX(INDIRECT("'"&amp;VLOOKUP($C44,ModMap!$A$2:$B$21,2,FALSE)&amp;"'!Y:Y"),MATCH($K44,INDIRECT("'"&amp;VLOOKUP($C44,ModMap!$A$2:$B$21,2,FALSE)&amp;"'!$K:$K"),0)),"")</f>
        <v>Done</v>
      </c>
      <c r="Z44" s="50" t="str">
        <f t="array" ref="Z44">IFERROR(INDEX(INDIRECT("'"&amp;VLOOKUP($C44,ModMap!$A$2:$B$21,2,FALSE)&amp;"'!Z:Z"),MATCH($K44,INDIRECT("'"&amp;VLOOKUP($C44,ModMap!$A$2:$B$21,2,FALSE)&amp;"'!$K:$K"),0)),"")</f>
        <v>Gourav Nikam</v>
      </c>
      <c r="AA44" s="44" t="s">
        <v>36</v>
      </c>
      <c r="AB44" s="50" t="str">
        <f t="array" ref="AB44">IFERROR(INDEX(INDIRECT("'"&amp;VLOOKUP($C44,ModMap!$A$2:$B$21,2,FALSE)&amp;"'!AB:AB"),MATCH($K44,INDIRECT("'"&amp;VLOOKUP($C44,ModMap!$A$2:$B$21,2,FALSE)&amp;"'!$K:$K"),0)),"")</f>
        <v>N/A</v>
      </c>
      <c r="AC44" s="50" t="str">
        <f t="array" ref="AC44">IFERROR(INDEX(INDIRECT("'"&amp;VLOOKUP($C44,ModMap!$A$2:$B$21,2,FALSE)&amp;"'!AC:AC"),MATCH($K44,INDIRECT("'"&amp;VLOOKUP($C44,ModMap!$A$2:$B$21,2,FALSE)&amp;"'!$K:$K"),0)),"")</f>
        <v/>
      </c>
      <c r="AD44" s="48" t="s">
        <v>33</v>
      </c>
      <c r="AE44" s="50" t="str">
        <f t="array" ref="AE44">IFERROR(INDEX(INDIRECT("'"&amp;VLOOKUP($C44,ModMap!$A$2:$B$21,2,FALSE)&amp;"'!AE:AE"),MATCH($K44,INDIRECT("'"&amp;VLOOKUP($C44,ModMap!$A$2:$B$21,2,FALSE)&amp;"'!$K:$K"),0)),"")</f>
        <v>Done</v>
      </c>
      <c r="AF44" s="50" t="str">
        <f t="array" ref="AF44">IFERROR(INDEX(INDIRECT("'"&amp;VLOOKUP($C44,ModMap!$A$2:$B$21,2,FALSE)&amp;"'!AF:AF"),MATCH($K44,INDIRECT("'"&amp;VLOOKUP($C44,ModMap!$A$2:$B$21,2,FALSE)&amp;"'!$K:$K"),0)),"")</f>
        <v>Gourav Nikam</v>
      </c>
      <c r="AG44" s="44" t="s">
        <v>36</v>
      </c>
      <c r="AH44" s="50" t="str">
        <f t="array" ref="AH44">IFERROR(INDEX(INDIRECT("'"&amp;VLOOKUP($C44,ModMap!$A$2:$B$21,2,FALSE)&amp;"'!AH:AH"),MATCH($K44,INDIRECT("'"&amp;VLOOKUP($C44,ModMap!$A$2:$B$21,2,FALSE)&amp;"'!$K:$K"),0)),"")</f>
        <v>N/A</v>
      </c>
      <c r="AI44" s="50" t="str">
        <f t="array" ref="AI44">IFERROR(INDEX(INDIRECT("'"&amp;VLOOKUP($C44,ModMap!$A$2:$B$21,2,FALSE)&amp;"'!AI:AI"),MATCH($K44,INDIRECT("'"&amp;VLOOKUP($C44,ModMap!$A$2:$B$21,2,FALSE)&amp;"'!$K:$K"),0)),"")</f>
        <v/>
      </c>
      <c r="AJ44" s="44" t="s">
        <v>36</v>
      </c>
      <c r="AK44" s="50" t="str">
        <f t="array" ref="AK44">IFERROR(INDEX(INDIRECT("'"&amp;VLOOKUP($C44,ModMap!$A$2:$B$21,2,FALSE)&amp;"'!AK:AK"),MATCH($K44,INDIRECT("'"&amp;VLOOKUP($C44,ModMap!$A$2:$B$21,2,FALSE)&amp;"'!$K:$K"),0)),"")</f>
        <v>N/A</v>
      </c>
      <c r="AL44" s="50" t="str">
        <f t="array" ref="AL44">IFERROR(INDEX(INDIRECT("'"&amp;VLOOKUP($C44,ModMap!$A$2:$B$21,2,FALSE)&amp;"'!AL:AL"),MATCH($K44,INDIRECT("'"&amp;VLOOKUP($C44,ModMap!$A$2:$B$21,2,FALSE)&amp;"'!$K:$K"),0)),"")</f>
        <v/>
      </c>
      <c r="AM44" s="50">
        <f t="shared" si="1"/>
        <v>0</v>
      </c>
      <c r="AN44" s="50" t="str">
        <f t="shared" si="2"/>
        <v>Done</v>
      </c>
      <c r="AO44" s="51" t="str">
        <f t="array" ref="AO44">IFERROR(INDEX(INDIRECT("'"&amp;VLOOKUP($C44,ModMap!$A$2:$B$21,2,FALSE)&amp;"'!AO:AO"),MATCH($K44,INDIRECT("'"&amp;VLOOKUP($C44,ModMap!$A$2:$B$21,2,FALSE)&amp;"'!$K:$K"),0)),"")</f>
        <v/>
      </c>
      <c r="AP44" s="49" t="str">
        <f t="array" ref="AP44">IFERROR(HYPERLINK("#'"&amp;VLOOKUP($C44,ModMap!$A$2:$B$21,2,FALSE)&amp;"'!V"&amp;MATCH($K44,INDIRECT("'"&amp;VLOOKUP($C44,ModMap!$A$2:$B$21,2,FALSE)&amp;"'!$K:$K"),0),"Edit on module sheet"),"")</f>
        <v>Edit on module sheet</v>
      </c>
    </row>
    <row r="45" ht="42.0" customHeight="1">
      <c r="A45" s="39">
        <v>43.0</v>
      </c>
      <c r="B45" s="39">
        <v>64.0</v>
      </c>
      <c r="C45" s="39" t="s">
        <v>87</v>
      </c>
      <c r="D45" s="40" t="s">
        <v>88</v>
      </c>
      <c r="E45" s="28" t="s">
        <v>48</v>
      </c>
      <c r="F45" s="28" t="s">
        <v>262</v>
      </c>
      <c r="G45" s="40" t="s">
        <v>263</v>
      </c>
      <c r="H45" s="39" t="s">
        <v>679</v>
      </c>
      <c r="I45" s="39" t="s">
        <v>680</v>
      </c>
      <c r="J45" s="40" t="s">
        <v>681</v>
      </c>
      <c r="K45" s="39" t="s">
        <v>686</v>
      </c>
      <c r="L45" s="40" t="s">
        <v>687</v>
      </c>
      <c r="M45" s="48" t="s">
        <v>613</v>
      </c>
      <c r="N45" s="39" t="s">
        <v>600</v>
      </c>
      <c r="O45" s="39" t="s">
        <v>601</v>
      </c>
      <c r="P45" s="40" t="s">
        <v>684</v>
      </c>
      <c r="Q45" s="40" t="s">
        <v>685</v>
      </c>
      <c r="R45" s="39" t="s">
        <v>273</v>
      </c>
      <c r="S45" s="39" t="s">
        <v>614</v>
      </c>
      <c r="T45" s="39" t="str">
        <f t="array" ref="T45">IFERROR(INDEX(INDIRECT("'"&amp;VLOOKUP($C45,ModMap!$A$2:$B$21,2,FALSE)&amp;"'!T:T"),MATCH($K45,INDIRECT("'"&amp;VLOOKUP($C45,ModMap!$A$2:$B$21,2,FALSE)&amp;"'!$K:$K"),0)),"")</f>
        <v>Gourav Nikam</v>
      </c>
      <c r="U45" s="44" t="s">
        <v>36</v>
      </c>
      <c r="V45" s="39" t="str">
        <f t="array" ref="V45">IFERROR(INDEX(INDIRECT("'"&amp;VLOOKUP($C45,ModMap!$A$2:$B$21,2,FALSE)&amp;"'!V:V"),MATCH($K45,INDIRECT("'"&amp;VLOOKUP($C45,ModMap!$A$2:$B$21,2,FALSE)&amp;"'!$K:$K"),0)),"")</f>
        <v>N/A</v>
      </c>
      <c r="W45" s="39" t="str">
        <f t="array" ref="W45">IFERROR(INDEX(INDIRECT("'"&amp;VLOOKUP($C45,ModMap!$A$2:$B$21,2,FALSE)&amp;"'!W:W"),MATCH($K45,INDIRECT("'"&amp;VLOOKUP($C45,ModMap!$A$2:$B$21,2,FALSE)&amp;"'!$K:$K"),0)),"")</f>
        <v/>
      </c>
      <c r="X45" s="48" t="s">
        <v>33</v>
      </c>
      <c r="Y45" s="39" t="str">
        <f t="array" ref="Y45">IFERROR(INDEX(INDIRECT("'"&amp;VLOOKUP($C45,ModMap!$A$2:$B$21,2,FALSE)&amp;"'!Y:Y"),MATCH($K45,INDIRECT("'"&amp;VLOOKUP($C45,ModMap!$A$2:$B$21,2,FALSE)&amp;"'!$K:$K"),0)),"")</f>
        <v>Done</v>
      </c>
      <c r="Z45" s="39" t="str">
        <f t="array" ref="Z45">IFERROR(INDEX(INDIRECT("'"&amp;VLOOKUP($C45,ModMap!$A$2:$B$21,2,FALSE)&amp;"'!Z:Z"),MATCH($K45,INDIRECT("'"&amp;VLOOKUP($C45,ModMap!$A$2:$B$21,2,FALSE)&amp;"'!$K:$K"),0)),"")</f>
        <v>Gourav Nikam</v>
      </c>
      <c r="AA45" s="44" t="s">
        <v>36</v>
      </c>
      <c r="AB45" s="39" t="str">
        <f t="array" ref="AB45">IFERROR(INDEX(INDIRECT("'"&amp;VLOOKUP($C45,ModMap!$A$2:$B$21,2,FALSE)&amp;"'!AB:AB"),MATCH($K45,INDIRECT("'"&amp;VLOOKUP($C45,ModMap!$A$2:$B$21,2,FALSE)&amp;"'!$K:$K"),0)),"")</f>
        <v>N/A</v>
      </c>
      <c r="AC45" s="39" t="str">
        <f t="array" ref="AC45">IFERROR(INDEX(INDIRECT("'"&amp;VLOOKUP($C45,ModMap!$A$2:$B$21,2,FALSE)&amp;"'!AC:AC"),MATCH($K45,INDIRECT("'"&amp;VLOOKUP($C45,ModMap!$A$2:$B$21,2,FALSE)&amp;"'!$K:$K"),0)),"")</f>
        <v/>
      </c>
      <c r="AD45" s="48" t="s">
        <v>33</v>
      </c>
      <c r="AE45" s="39" t="str">
        <f t="array" ref="AE45">IFERROR(INDEX(INDIRECT("'"&amp;VLOOKUP($C45,ModMap!$A$2:$B$21,2,FALSE)&amp;"'!AE:AE"),MATCH($K45,INDIRECT("'"&amp;VLOOKUP($C45,ModMap!$A$2:$B$21,2,FALSE)&amp;"'!$K:$K"),0)),"")</f>
        <v>Done</v>
      </c>
      <c r="AF45" s="39" t="str">
        <f t="array" ref="AF45">IFERROR(INDEX(INDIRECT("'"&amp;VLOOKUP($C45,ModMap!$A$2:$B$21,2,FALSE)&amp;"'!AF:AF"),MATCH($K45,INDIRECT("'"&amp;VLOOKUP($C45,ModMap!$A$2:$B$21,2,FALSE)&amp;"'!$K:$K"),0)),"")</f>
        <v>Gourav Nikam</v>
      </c>
      <c r="AG45" s="44" t="s">
        <v>36</v>
      </c>
      <c r="AH45" s="39" t="str">
        <f t="array" ref="AH45">IFERROR(INDEX(INDIRECT("'"&amp;VLOOKUP($C45,ModMap!$A$2:$B$21,2,FALSE)&amp;"'!AH:AH"),MATCH($K45,INDIRECT("'"&amp;VLOOKUP($C45,ModMap!$A$2:$B$21,2,FALSE)&amp;"'!$K:$K"),0)),"")</f>
        <v>N/A</v>
      </c>
      <c r="AI45" s="39" t="str">
        <f t="array" ref="AI45">IFERROR(INDEX(INDIRECT("'"&amp;VLOOKUP($C45,ModMap!$A$2:$B$21,2,FALSE)&amp;"'!AI:AI"),MATCH($K45,INDIRECT("'"&amp;VLOOKUP($C45,ModMap!$A$2:$B$21,2,FALSE)&amp;"'!$K:$K"),0)),"")</f>
        <v/>
      </c>
      <c r="AJ45" s="44" t="s">
        <v>36</v>
      </c>
      <c r="AK45" s="39" t="str">
        <f t="array" ref="AK45">IFERROR(INDEX(INDIRECT("'"&amp;VLOOKUP($C45,ModMap!$A$2:$B$21,2,FALSE)&amp;"'!AK:AK"),MATCH($K45,INDIRECT("'"&amp;VLOOKUP($C45,ModMap!$A$2:$B$21,2,FALSE)&amp;"'!$K:$K"),0)),"")</f>
        <v>N/A</v>
      </c>
      <c r="AL45" s="39" t="str">
        <f t="array" ref="AL45">IFERROR(INDEX(INDIRECT("'"&amp;VLOOKUP($C45,ModMap!$A$2:$B$21,2,FALSE)&amp;"'!AL:AL"),MATCH($K45,INDIRECT("'"&amp;VLOOKUP($C45,ModMap!$A$2:$B$21,2,FALSE)&amp;"'!$K:$K"),0)),"")</f>
        <v/>
      </c>
      <c r="AM45" s="39">
        <f t="shared" si="1"/>
        <v>0</v>
      </c>
      <c r="AN45" s="39" t="str">
        <f t="shared" si="2"/>
        <v>Done</v>
      </c>
      <c r="AO45" s="40" t="str">
        <f t="array" ref="AO45">IFERROR(INDEX(INDIRECT("'"&amp;VLOOKUP($C45,ModMap!$A$2:$B$21,2,FALSE)&amp;"'!AO:AO"),MATCH($K45,INDIRECT("'"&amp;VLOOKUP($C45,ModMap!$A$2:$B$21,2,FALSE)&amp;"'!$K:$K"),0)),"")</f>
        <v/>
      </c>
      <c r="AP45" s="49" t="str">
        <f t="array" ref="AP45">IFERROR(HYPERLINK("#'"&amp;VLOOKUP($C45,ModMap!$A$2:$B$21,2,FALSE)&amp;"'!V"&amp;MATCH($K45,INDIRECT("'"&amp;VLOOKUP($C45,ModMap!$A$2:$B$21,2,FALSE)&amp;"'!$K:$K"),0),"Edit on module sheet"),"")</f>
        <v>Edit on module sheet</v>
      </c>
    </row>
    <row r="46" ht="42.0" customHeight="1">
      <c r="A46" s="50">
        <v>44.0</v>
      </c>
      <c r="B46" s="50">
        <v>66.0</v>
      </c>
      <c r="C46" s="50" t="s">
        <v>87</v>
      </c>
      <c r="D46" s="51" t="s">
        <v>88</v>
      </c>
      <c r="E46" s="28" t="s">
        <v>48</v>
      </c>
      <c r="F46" s="28" t="s">
        <v>262</v>
      </c>
      <c r="G46" s="51" t="s">
        <v>263</v>
      </c>
      <c r="H46" s="50" t="s">
        <v>696</v>
      </c>
      <c r="I46" s="50" t="s">
        <v>697</v>
      </c>
      <c r="J46" s="51" t="s">
        <v>698</v>
      </c>
      <c r="K46" s="50" t="s">
        <v>699</v>
      </c>
      <c r="L46" s="51" t="s">
        <v>700</v>
      </c>
      <c r="M46" s="52" t="s">
        <v>211</v>
      </c>
      <c r="N46" s="50" t="s">
        <v>600</v>
      </c>
      <c r="O46" s="50" t="s">
        <v>601</v>
      </c>
      <c r="P46" s="51" t="s">
        <v>701</v>
      </c>
      <c r="Q46" s="51" t="s">
        <v>702</v>
      </c>
      <c r="R46" s="50" t="s">
        <v>273</v>
      </c>
      <c r="S46" s="50" t="s">
        <v>218</v>
      </c>
      <c r="T46" s="50" t="str">
        <f t="array" ref="T46">IFERROR(INDEX(INDIRECT("'"&amp;VLOOKUP($C46,ModMap!$A$2:$B$21,2,FALSE)&amp;"'!T:T"),MATCH($K46,INDIRECT("'"&amp;VLOOKUP($C46,ModMap!$A$2:$B$21,2,FALSE)&amp;"'!$K:$K"),0)),"")</f>
        <v>Gourav Nikam</v>
      </c>
      <c r="U46" s="48" t="s">
        <v>33</v>
      </c>
      <c r="V46" s="50" t="str">
        <f t="array" ref="V46">IFERROR(INDEX(INDIRECT("'"&amp;VLOOKUP($C46,ModMap!$A$2:$B$21,2,FALSE)&amp;"'!V:V"),MATCH($K46,INDIRECT("'"&amp;VLOOKUP($C46,ModMap!$A$2:$B$21,2,FALSE)&amp;"'!$K:$K"),0)),"")</f>
        <v>Done</v>
      </c>
      <c r="W46" s="50" t="str">
        <f t="array" ref="W46">IFERROR(INDEX(INDIRECT("'"&amp;VLOOKUP($C46,ModMap!$A$2:$B$21,2,FALSE)&amp;"'!W:W"),MATCH($K46,INDIRECT("'"&amp;VLOOKUP($C46,ModMap!$A$2:$B$21,2,FALSE)&amp;"'!$K:$K"),0)),"")</f>
        <v>Gourav Nikam</v>
      </c>
      <c r="X46" s="48" t="s">
        <v>33</v>
      </c>
      <c r="Y46" s="50" t="str">
        <f t="array" ref="Y46">IFERROR(INDEX(INDIRECT("'"&amp;VLOOKUP($C46,ModMap!$A$2:$B$21,2,FALSE)&amp;"'!Y:Y"),MATCH($K46,INDIRECT("'"&amp;VLOOKUP($C46,ModMap!$A$2:$B$21,2,FALSE)&amp;"'!$K:$K"),0)),"")</f>
        <v>Done</v>
      </c>
      <c r="Z46" s="50" t="str">
        <f t="array" ref="Z46">IFERROR(INDEX(INDIRECT("'"&amp;VLOOKUP($C46,ModMap!$A$2:$B$21,2,FALSE)&amp;"'!Z:Z"),MATCH($K46,INDIRECT("'"&amp;VLOOKUP($C46,ModMap!$A$2:$B$21,2,FALSE)&amp;"'!$K:$K"),0)),"")</f>
        <v>Gourav Nikam</v>
      </c>
      <c r="AA46" s="44" t="s">
        <v>36</v>
      </c>
      <c r="AB46" s="50" t="str">
        <f t="array" ref="AB46">IFERROR(INDEX(INDIRECT("'"&amp;VLOOKUP($C46,ModMap!$A$2:$B$21,2,FALSE)&amp;"'!AB:AB"),MATCH($K46,INDIRECT("'"&amp;VLOOKUP($C46,ModMap!$A$2:$B$21,2,FALSE)&amp;"'!$K:$K"),0)),"")</f>
        <v>N/A</v>
      </c>
      <c r="AC46" s="50" t="str">
        <f t="array" ref="AC46">IFERROR(INDEX(INDIRECT("'"&amp;VLOOKUP($C46,ModMap!$A$2:$B$21,2,FALSE)&amp;"'!AC:AC"),MATCH($K46,INDIRECT("'"&amp;VLOOKUP($C46,ModMap!$A$2:$B$21,2,FALSE)&amp;"'!$K:$K"),0)),"")</f>
        <v/>
      </c>
      <c r="AD46" s="48" t="s">
        <v>33</v>
      </c>
      <c r="AE46" s="50" t="str">
        <f t="array" ref="AE46">IFERROR(INDEX(INDIRECT("'"&amp;VLOOKUP($C46,ModMap!$A$2:$B$21,2,FALSE)&amp;"'!AE:AE"),MATCH($K46,INDIRECT("'"&amp;VLOOKUP($C46,ModMap!$A$2:$B$21,2,FALSE)&amp;"'!$K:$K"),0)),"")</f>
        <v>Done</v>
      </c>
      <c r="AF46" s="50" t="str">
        <f t="array" ref="AF46">IFERROR(INDEX(INDIRECT("'"&amp;VLOOKUP($C46,ModMap!$A$2:$B$21,2,FALSE)&amp;"'!AF:AF"),MATCH($K46,INDIRECT("'"&amp;VLOOKUP($C46,ModMap!$A$2:$B$21,2,FALSE)&amp;"'!$K:$K"),0)),"")</f>
        <v>Gourav Nikam</v>
      </c>
      <c r="AG46" s="44" t="s">
        <v>36</v>
      </c>
      <c r="AH46" s="50" t="str">
        <f t="array" ref="AH46">IFERROR(INDEX(INDIRECT("'"&amp;VLOOKUP($C46,ModMap!$A$2:$B$21,2,FALSE)&amp;"'!AH:AH"),MATCH($K46,INDIRECT("'"&amp;VLOOKUP($C46,ModMap!$A$2:$B$21,2,FALSE)&amp;"'!$K:$K"),0)),"")</f>
        <v>N/A</v>
      </c>
      <c r="AI46" s="50" t="str">
        <f t="array" ref="AI46">IFERROR(INDEX(INDIRECT("'"&amp;VLOOKUP($C46,ModMap!$A$2:$B$21,2,FALSE)&amp;"'!AI:AI"),MATCH($K46,INDIRECT("'"&amp;VLOOKUP($C46,ModMap!$A$2:$B$21,2,FALSE)&amp;"'!$K:$K"),0)),"")</f>
        <v/>
      </c>
      <c r="AJ46" s="44" t="s">
        <v>36</v>
      </c>
      <c r="AK46" s="50" t="str">
        <f t="array" ref="AK46">IFERROR(INDEX(INDIRECT("'"&amp;VLOOKUP($C46,ModMap!$A$2:$B$21,2,FALSE)&amp;"'!AK:AK"),MATCH($K46,INDIRECT("'"&amp;VLOOKUP($C46,ModMap!$A$2:$B$21,2,FALSE)&amp;"'!$K:$K"),0)),"")</f>
        <v>N/A</v>
      </c>
      <c r="AL46" s="50" t="str">
        <f t="array" ref="AL46">IFERROR(INDEX(INDIRECT("'"&amp;VLOOKUP($C46,ModMap!$A$2:$B$21,2,FALSE)&amp;"'!AL:AL"),MATCH($K46,INDIRECT("'"&amp;VLOOKUP($C46,ModMap!$A$2:$B$21,2,FALSE)&amp;"'!$K:$K"),0)),"")</f>
        <v/>
      </c>
      <c r="AM46" s="50">
        <f t="shared" si="1"/>
        <v>0</v>
      </c>
      <c r="AN46" s="50" t="str">
        <f t="shared" si="2"/>
        <v>Done</v>
      </c>
      <c r="AO46" s="51" t="str">
        <f t="array" ref="AO46">IFERROR(INDEX(INDIRECT("'"&amp;VLOOKUP($C46,ModMap!$A$2:$B$21,2,FALSE)&amp;"'!AO:AO"),MATCH($K46,INDIRECT("'"&amp;VLOOKUP($C46,ModMap!$A$2:$B$21,2,FALSE)&amp;"'!$K:$K"),0)),"")</f>
        <v/>
      </c>
      <c r="AP46" s="49" t="str">
        <f t="array" ref="AP46">IFERROR(HYPERLINK("#'"&amp;VLOOKUP($C46,ModMap!$A$2:$B$21,2,FALSE)&amp;"'!V"&amp;MATCH($K46,INDIRECT("'"&amp;VLOOKUP($C46,ModMap!$A$2:$B$21,2,FALSE)&amp;"'!$K:$K"),0),"Edit on module sheet"),"")</f>
        <v>Edit on module sheet</v>
      </c>
    </row>
    <row r="47" ht="42.0" customHeight="1">
      <c r="A47" s="39">
        <v>45.0</v>
      </c>
      <c r="B47" s="39">
        <v>67.0</v>
      </c>
      <c r="C47" s="39" t="s">
        <v>87</v>
      </c>
      <c r="D47" s="40" t="s">
        <v>88</v>
      </c>
      <c r="E47" s="28" t="s">
        <v>48</v>
      </c>
      <c r="F47" s="28" t="s">
        <v>262</v>
      </c>
      <c r="G47" s="40" t="s">
        <v>263</v>
      </c>
      <c r="H47" s="39" t="s">
        <v>696</v>
      </c>
      <c r="I47" s="39" t="s">
        <v>697</v>
      </c>
      <c r="J47" s="40" t="s">
        <v>698</v>
      </c>
      <c r="K47" s="39" t="s">
        <v>712</v>
      </c>
      <c r="L47" s="40" t="s">
        <v>713</v>
      </c>
      <c r="M47" s="48" t="s">
        <v>613</v>
      </c>
      <c r="N47" s="39" t="s">
        <v>600</v>
      </c>
      <c r="O47" s="39" t="s">
        <v>601</v>
      </c>
      <c r="P47" s="40" t="s">
        <v>701</v>
      </c>
      <c r="Q47" s="40" t="s">
        <v>702</v>
      </c>
      <c r="R47" s="39" t="s">
        <v>273</v>
      </c>
      <c r="S47" s="39" t="s">
        <v>614</v>
      </c>
      <c r="T47" s="39" t="str">
        <f t="array" ref="T47">IFERROR(INDEX(INDIRECT("'"&amp;VLOOKUP($C47,ModMap!$A$2:$B$21,2,FALSE)&amp;"'!T:T"),MATCH($K47,INDIRECT("'"&amp;VLOOKUP($C47,ModMap!$A$2:$B$21,2,FALSE)&amp;"'!$K:$K"),0)),"")</f>
        <v>Gourav Nikam</v>
      </c>
      <c r="U47" s="44" t="s">
        <v>36</v>
      </c>
      <c r="V47" s="39" t="str">
        <f t="array" ref="V47">IFERROR(INDEX(INDIRECT("'"&amp;VLOOKUP($C47,ModMap!$A$2:$B$21,2,FALSE)&amp;"'!V:V"),MATCH($K47,INDIRECT("'"&amp;VLOOKUP($C47,ModMap!$A$2:$B$21,2,FALSE)&amp;"'!$K:$K"),0)),"")</f>
        <v>N/A</v>
      </c>
      <c r="W47" s="39" t="str">
        <f t="array" ref="W47">IFERROR(INDEX(INDIRECT("'"&amp;VLOOKUP($C47,ModMap!$A$2:$B$21,2,FALSE)&amp;"'!W:W"),MATCH($K47,INDIRECT("'"&amp;VLOOKUP($C47,ModMap!$A$2:$B$21,2,FALSE)&amp;"'!$K:$K"),0)),"")</f>
        <v/>
      </c>
      <c r="X47" s="48" t="s">
        <v>33</v>
      </c>
      <c r="Y47" s="39" t="str">
        <f t="array" ref="Y47">IFERROR(INDEX(INDIRECT("'"&amp;VLOOKUP($C47,ModMap!$A$2:$B$21,2,FALSE)&amp;"'!Y:Y"),MATCH($K47,INDIRECT("'"&amp;VLOOKUP($C47,ModMap!$A$2:$B$21,2,FALSE)&amp;"'!$K:$K"),0)),"")</f>
        <v>Done</v>
      </c>
      <c r="Z47" s="39" t="str">
        <f t="array" ref="Z47">IFERROR(INDEX(INDIRECT("'"&amp;VLOOKUP($C47,ModMap!$A$2:$B$21,2,FALSE)&amp;"'!Z:Z"),MATCH($K47,INDIRECT("'"&amp;VLOOKUP($C47,ModMap!$A$2:$B$21,2,FALSE)&amp;"'!$K:$K"),0)),"")</f>
        <v>Gourav Nikam</v>
      </c>
      <c r="AA47" s="44" t="s">
        <v>36</v>
      </c>
      <c r="AB47" s="39" t="str">
        <f t="array" ref="AB47">IFERROR(INDEX(INDIRECT("'"&amp;VLOOKUP($C47,ModMap!$A$2:$B$21,2,FALSE)&amp;"'!AB:AB"),MATCH($K47,INDIRECT("'"&amp;VLOOKUP($C47,ModMap!$A$2:$B$21,2,FALSE)&amp;"'!$K:$K"),0)),"")</f>
        <v>N/A</v>
      </c>
      <c r="AC47" s="39" t="str">
        <f t="array" ref="AC47">IFERROR(INDEX(INDIRECT("'"&amp;VLOOKUP($C47,ModMap!$A$2:$B$21,2,FALSE)&amp;"'!AC:AC"),MATCH($K47,INDIRECT("'"&amp;VLOOKUP($C47,ModMap!$A$2:$B$21,2,FALSE)&amp;"'!$K:$K"),0)),"")</f>
        <v/>
      </c>
      <c r="AD47" s="48" t="s">
        <v>33</v>
      </c>
      <c r="AE47" s="39" t="str">
        <f t="array" ref="AE47">IFERROR(INDEX(INDIRECT("'"&amp;VLOOKUP($C47,ModMap!$A$2:$B$21,2,FALSE)&amp;"'!AE:AE"),MATCH($K47,INDIRECT("'"&amp;VLOOKUP($C47,ModMap!$A$2:$B$21,2,FALSE)&amp;"'!$K:$K"),0)),"")</f>
        <v>Done</v>
      </c>
      <c r="AF47" s="39" t="str">
        <f t="array" ref="AF47">IFERROR(INDEX(INDIRECT("'"&amp;VLOOKUP($C47,ModMap!$A$2:$B$21,2,FALSE)&amp;"'!AF:AF"),MATCH($K47,INDIRECT("'"&amp;VLOOKUP($C47,ModMap!$A$2:$B$21,2,FALSE)&amp;"'!$K:$K"),0)),"")</f>
        <v>Gourav Nikam</v>
      </c>
      <c r="AG47" s="44" t="s">
        <v>36</v>
      </c>
      <c r="AH47" s="39" t="str">
        <f t="array" ref="AH47">IFERROR(INDEX(INDIRECT("'"&amp;VLOOKUP($C47,ModMap!$A$2:$B$21,2,FALSE)&amp;"'!AH:AH"),MATCH($K47,INDIRECT("'"&amp;VLOOKUP($C47,ModMap!$A$2:$B$21,2,FALSE)&amp;"'!$K:$K"),0)),"")</f>
        <v>N/A</v>
      </c>
      <c r="AI47" s="39" t="str">
        <f t="array" ref="AI47">IFERROR(INDEX(INDIRECT("'"&amp;VLOOKUP($C47,ModMap!$A$2:$B$21,2,FALSE)&amp;"'!AI:AI"),MATCH($K47,INDIRECT("'"&amp;VLOOKUP($C47,ModMap!$A$2:$B$21,2,FALSE)&amp;"'!$K:$K"),0)),"")</f>
        <v/>
      </c>
      <c r="AJ47" s="44" t="s">
        <v>36</v>
      </c>
      <c r="AK47" s="39" t="str">
        <f t="array" ref="AK47">IFERROR(INDEX(INDIRECT("'"&amp;VLOOKUP($C47,ModMap!$A$2:$B$21,2,FALSE)&amp;"'!AK:AK"),MATCH($K47,INDIRECT("'"&amp;VLOOKUP($C47,ModMap!$A$2:$B$21,2,FALSE)&amp;"'!$K:$K"),0)),"")</f>
        <v>N/A</v>
      </c>
      <c r="AL47" s="39" t="str">
        <f t="array" ref="AL47">IFERROR(INDEX(INDIRECT("'"&amp;VLOOKUP($C47,ModMap!$A$2:$B$21,2,FALSE)&amp;"'!AL:AL"),MATCH($K47,INDIRECT("'"&amp;VLOOKUP($C47,ModMap!$A$2:$B$21,2,FALSE)&amp;"'!$K:$K"),0)),"")</f>
        <v/>
      </c>
      <c r="AM47" s="39">
        <f t="shared" si="1"/>
        <v>0</v>
      </c>
      <c r="AN47" s="39" t="str">
        <f t="shared" si="2"/>
        <v>Done</v>
      </c>
      <c r="AO47" s="40" t="str">
        <f t="array" ref="AO47">IFERROR(INDEX(INDIRECT("'"&amp;VLOOKUP($C47,ModMap!$A$2:$B$21,2,FALSE)&amp;"'!AO:AO"),MATCH($K47,INDIRECT("'"&amp;VLOOKUP($C47,ModMap!$A$2:$B$21,2,FALSE)&amp;"'!$K:$K"),0)),"")</f>
        <v/>
      </c>
      <c r="AP47" s="49" t="str">
        <f t="array" ref="AP47">IFERROR(HYPERLINK("#'"&amp;VLOOKUP($C47,ModMap!$A$2:$B$21,2,FALSE)&amp;"'!V"&amp;MATCH($K47,INDIRECT("'"&amp;VLOOKUP($C47,ModMap!$A$2:$B$21,2,FALSE)&amp;"'!$K:$K"),0),"Edit on module sheet"),"")</f>
        <v>Edit on module sheet</v>
      </c>
    </row>
    <row r="48" ht="42.0" customHeight="1">
      <c r="A48" s="50">
        <v>46.0</v>
      </c>
      <c r="B48" s="50">
        <v>69.0</v>
      </c>
      <c r="C48" s="50" t="s">
        <v>87</v>
      </c>
      <c r="D48" s="51" t="s">
        <v>88</v>
      </c>
      <c r="E48" s="28" t="s">
        <v>48</v>
      </c>
      <c r="F48" s="28" t="s">
        <v>262</v>
      </c>
      <c r="G48" s="51" t="s">
        <v>263</v>
      </c>
      <c r="H48" s="50" t="s">
        <v>721</v>
      </c>
      <c r="I48" s="50" t="s">
        <v>722</v>
      </c>
      <c r="J48" s="51" t="s">
        <v>723</v>
      </c>
      <c r="K48" s="50" t="s">
        <v>724</v>
      </c>
      <c r="L48" s="51" t="s">
        <v>725</v>
      </c>
      <c r="M48" s="52" t="s">
        <v>211</v>
      </c>
      <c r="N48" s="50" t="s">
        <v>600</v>
      </c>
      <c r="O48" s="50" t="s">
        <v>601</v>
      </c>
      <c r="P48" s="51" t="s">
        <v>726</v>
      </c>
      <c r="Q48" s="51" t="s">
        <v>727</v>
      </c>
      <c r="R48" s="50" t="s">
        <v>273</v>
      </c>
      <c r="S48" s="50" t="s">
        <v>218</v>
      </c>
      <c r="T48" s="50" t="str">
        <f t="array" ref="T48">IFERROR(INDEX(INDIRECT("'"&amp;VLOOKUP($C48,ModMap!$A$2:$B$21,2,FALSE)&amp;"'!T:T"),MATCH($K48,INDIRECT("'"&amp;VLOOKUP($C48,ModMap!$A$2:$B$21,2,FALSE)&amp;"'!$K:$K"),0)),"")</f>
        <v>Gourav Nikam</v>
      </c>
      <c r="U48" s="48" t="s">
        <v>33</v>
      </c>
      <c r="V48" s="50" t="str">
        <f t="array" ref="V48">IFERROR(INDEX(INDIRECT("'"&amp;VLOOKUP($C48,ModMap!$A$2:$B$21,2,FALSE)&amp;"'!V:V"),MATCH($K48,INDIRECT("'"&amp;VLOOKUP($C48,ModMap!$A$2:$B$21,2,FALSE)&amp;"'!$K:$K"),0)),"")</f>
        <v>Done</v>
      </c>
      <c r="W48" s="50" t="str">
        <f t="array" ref="W48">IFERROR(INDEX(INDIRECT("'"&amp;VLOOKUP($C48,ModMap!$A$2:$B$21,2,FALSE)&amp;"'!W:W"),MATCH($K48,INDIRECT("'"&amp;VLOOKUP($C48,ModMap!$A$2:$B$21,2,FALSE)&amp;"'!$K:$K"),0)),"")</f>
        <v>Gourav Nikam</v>
      </c>
      <c r="X48" s="48" t="s">
        <v>33</v>
      </c>
      <c r="Y48" s="50" t="str">
        <f t="array" ref="Y48">IFERROR(INDEX(INDIRECT("'"&amp;VLOOKUP($C48,ModMap!$A$2:$B$21,2,FALSE)&amp;"'!Y:Y"),MATCH($K48,INDIRECT("'"&amp;VLOOKUP($C48,ModMap!$A$2:$B$21,2,FALSE)&amp;"'!$K:$K"),0)),"")</f>
        <v>Done</v>
      </c>
      <c r="Z48" s="50" t="str">
        <f t="array" ref="Z48">IFERROR(INDEX(INDIRECT("'"&amp;VLOOKUP($C48,ModMap!$A$2:$B$21,2,FALSE)&amp;"'!Z:Z"),MATCH($K48,INDIRECT("'"&amp;VLOOKUP($C48,ModMap!$A$2:$B$21,2,FALSE)&amp;"'!$K:$K"),0)),"")</f>
        <v>Gourav Nikam</v>
      </c>
      <c r="AA48" s="44" t="s">
        <v>36</v>
      </c>
      <c r="AB48" s="50" t="str">
        <f t="array" ref="AB48">IFERROR(INDEX(INDIRECT("'"&amp;VLOOKUP($C48,ModMap!$A$2:$B$21,2,FALSE)&amp;"'!AB:AB"),MATCH($K48,INDIRECT("'"&amp;VLOOKUP($C48,ModMap!$A$2:$B$21,2,FALSE)&amp;"'!$K:$K"),0)),"")</f>
        <v>N/A</v>
      </c>
      <c r="AC48" s="50" t="str">
        <f t="array" ref="AC48">IFERROR(INDEX(INDIRECT("'"&amp;VLOOKUP($C48,ModMap!$A$2:$B$21,2,FALSE)&amp;"'!AC:AC"),MATCH($K48,INDIRECT("'"&amp;VLOOKUP($C48,ModMap!$A$2:$B$21,2,FALSE)&amp;"'!$K:$K"),0)),"")</f>
        <v/>
      </c>
      <c r="AD48" s="48" t="s">
        <v>33</v>
      </c>
      <c r="AE48" s="50" t="str">
        <f t="array" ref="AE48">IFERROR(INDEX(INDIRECT("'"&amp;VLOOKUP($C48,ModMap!$A$2:$B$21,2,FALSE)&amp;"'!AE:AE"),MATCH($K48,INDIRECT("'"&amp;VLOOKUP($C48,ModMap!$A$2:$B$21,2,FALSE)&amp;"'!$K:$K"),0)),"")</f>
        <v>Done</v>
      </c>
      <c r="AF48" s="50" t="str">
        <f t="array" ref="AF48">IFERROR(INDEX(INDIRECT("'"&amp;VLOOKUP($C48,ModMap!$A$2:$B$21,2,FALSE)&amp;"'!AF:AF"),MATCH($K48,INDIRECT("'"&amp;VLOOKUP($C48,ModMap!$A$2:$B$21,2,FALSE)&amp;"'!$K:$K"),0)),"")</f>
        <v>Gourav Nikam</v>
      </c>
      <c r="AG48" s="44" t="s">
        <v>36</v>
      </c>
      <c r="AH48" s="50" t="str">
        <f t="array" ref="AH48">IFERROR(INDEX(INDIRECT("'"&amp;VLOOKUP($C48,ModMap!$A$2:$B$21,2,FALSE)&amp;"'!AH:AH"),MATCH($K48,INDIRECT("'"&amp;VLOOKUP($C48,ModMap!$A$2:$B$21,2,FALSE)&amp;"'!$K:$K"),0)),"")</f>
        <v>N/A</v>
      </c>
      <c r="AI48" s="50" t="str">
        <f t="array" ref="AI48">IFERROR(INDEX(INDIRECT("'"&amp;VLOOKUP($C48,ModMap!$A$2:$B$21,2,FALSE)&amp;"'!AI:AI"),MATCH($K48,INDIRECT("'"&amp;VLOOKUP($C48,ModMap!$A$2:$B$21,2,FALSE)&amp;"'!$K:$K"),0)),"")</f>
        <v/>
      </c>
      <c r="AJ48" s="44" t="s">
        <v>36</v>
      </c>
      <c r="AK48" s="50" t="str">
        <f t="array" ref="AK48">IFERROR(INDEX(INDIRECT("'"&amp;VLOOKUP($C48,ModMap!$A$2:$B$21,2,FALSE)&amp;"'!AK:AK"),MATCH($K48,INDIRECT("'"&amp;VLOOKUP($C48,ModMap!$A$2:$B$21,2,FALSE)&amp;"'!$K:$K"),0)),"")</f>
        <v>N/A</v>
      </c>
      <c r="AL48" s="50" t="str">
        <f t="array" ref="AL48">IFERROR(INDEX(INDIRECT("'"&amp;VLOOKUP($C48,ModMap!$A$2:$B$21,2,FALSE)&amp;"'!AL:AL"),MATCH($K48,INDIRECT("'"&amp;VLOOKUP($C48,ModMap!$A$2:$B$21,2,FALSE)&amp;"'!$K:$K"),0)),"")</f>
        <v/>
      </c>
      <c r="AM48" s="50">
        <f t="shared" si="1"/>
        <v>0</v>
      </c>
      <c r="AN48" s="50" t="str">
        <f t="shared" si="2"/>
        <v>Done</v>
      </c>
      <c r="AO48" s="51" t="str">
        <f t="array" ref="AO48">IFERROR(INDEX(INDIRECT("'"&amp;VLOOKUP($C48,ModMap!$A$2:$B$21,2,FALSE)&amp;"'!AO:AO"),MATCH($K48,INDIRECT("'"&amp;VLOOKUP($C48,ModMap!$A$2:$B$21,2,FALSE)&amp;"'!$K:$K"),0)),"")</f>
        <v/>
      </c>
      <c r="AP48" s="49" t="str">
        <f t="array" ref="AP48">IFERROR(HYPERLINK("#'"&amp;VLOOKUP($C48,ModMap!$A$2:$B$21,2,FALSE)&amp;"'!V"&amp;MATCH($K48,INDIRECT("'"&amp;VLOOKUP($C48,ModMap!$A$2:$B$21,2,FALSE)&amp;"'!$K:$K"),0),"Edit on module sheet"),"")</f>
        <v>Edit on module sheet</v>
      </c>
    </row>
    <row r="49" ht="42.0" customHeight="1">
      <c r="A49" s="39">
        <v>47.0</v>
      </c>
      <c r="B49" s="39">
        <v>70.0</v>
      </c>
      <c r="C49" s="39" t="s">
        <v>87</v>
      </c>
      <c r="D49" s="40" t="s">
        <v>88</v>
      </c>
      <c r="E49" s="28" t="s">
        <v>48</v>
      </c>
      <c r="F49" s="28" t="s">
        <v>262</v>
      </c>
      <c r="G49" s="40" t="s">
        <v>263</v>
      </c>
      <c r="H49" s="39" t="s">
        <v>721</v>
      </c>
      <c r="I49" s="39" t="s">
        <v>722</v>
      </c>
      <c r="J49" s="40" t="s">
        <v>723</v>
      </c>
      <c r="K49" s="39" t="s">
        <v>737</v>
      </c>
      <c r="L49" s="40" t="s">
        <v>738</v>
      </c>
      <c r="M49" s="48" t="s">
        <v>613</v>
      </c>
      <c r="N49" s="39" t="s">
        <v>600</v>
      </c>
      <c r="O49" s="39" t="s">
        <v>601</v>
      </c>
      <c r="P49" s="40" t="s">
        <v>726</v>
      </c>
      <c r="Q49" s="40" t="s">
        <v>727</v>
      </c>
      <c r="R49" s="39" t="s">
        <v>273</v>
      </c>
      <c r="S49" s="39" t="s">
        <v>614</v>
      </c>
      <c r="T49" s="39" t="str">
        <f t="array" ref="T49">IFERROR(INDEX(INDIRECT("'"&amp;VLOOKUP($C49,ModMap!$A$2:$B$21,2,FALSE)&amp;"'!T:T"),MATCH($K49,INDIRECT("'"&amp;VLOOKUP($C49,ModMap!$A$2:$B$21,2,FALSE)&amp;"'!$K:$K"),0)),"")</f>
        <v>Gourav Nikam</v>
      </c>
      <c r="U49" s="44" t="s">
        <v>36</v>
      </c>
      <c r="V49" s="39" t="str">
        <f t="array" ref="V49">IFERROR(INDEX(INDIRECT("'"&amp;VLOOKUP($C49,ModMap!$A$2:$B$21,2,FALSE)&amp;"'!V:V"),MATCH($K49,INDIRECT("'"&amp;VLOOKUP($C49,ModMap!$A$2:$B$21,2,FALSE)&amp;"'!$K:$K"),0)),"")</f>
        <v>N/A</v>
      </c>
      <c r="W49" s="39" t="str">
        <f t="array" ref="W49">IFERROR(INDEX(INDIRECT("'"&amp;VLOOKUP($C49,ModMap!$A$2:$B$21,2,FALSE)&amp;"'!W:W"),MATCH($K49,INDIRECT("'"&amp;VLOOKUP($C49,ModMap!$A$2:$B$21,2,FALSE)&amp;"'!$K:$K"),0)),"")</f>
        <v/>
      </c>
      <c r="X49" s="48" t="s">
        <v>33</v>
      </c>
      <c r="Y49" s="39" t="str">
        <f t="array" ref="Y49">IFERROR(INDEX(INDIRECT("'"&amp;VLOOKUP($C49,ModMap!$A$2:$B$21,2,FALSE)&amp;"'!Y:Y"),MATCH($K49,INDIRECT("'"&amp;VLOOKUP($C49,ModMap!$A$2:$B$21,2,FALSE)&amp;"'!$K:$K"),0)),"")</f>
        <v>Done</v>
      </c>
      <c r="Z49" s="39" t="str">
        <f t="array" ref="Z49">IFERROR(INDEX(INDIRECT("'"&amp;VLOOKUP($C49,ModMap!$A$2:$B$21,2,FALSE)&amp;"'!Z:Z"),MATCH($K49,INDIRECT("'"&amp;VLOOKUP($C49,ModMap!$A$2:$B$21,2,FALSE)&amp;"'!$K:$K"),0)),"")</f>
        <v>Gourav Nikam</v>
      </c>
      <c r="AA49" s="44" t="s">
        <v>36</v>
      </c>
      <c r="AB49" s="39" t="str">
        <f t="array" ref="AB49">IFERROR(INDEX(INDIRECT("'"&amp;VLOOKUP($C49,ModMap!$A$2:$B$21,2,FALSE)&amp;"'!AB:AB"),MATCH($K49,INDIRECT("'"&amp;VLOOKUP($C49,ModMap!$A$2:$B$21,2,FALSE)&amp;"'!$K:$K"),0)),"")</f>
        <v>N/A</v>
      </c>
      <c r="AC49" s="39" t="str">
        <f t="array" ref="AC49">IFERROR(INDEX(INDIRECT("'"&amp;VLOOKUP($C49,ModMap!$A$2:$B$21,2,FALSE)&amp;"'!AC:AC"),MATCH($K49,INDIRECT("'"&amp;VLOOKUP($C49,ModMap!$A$2:$B$21,2,FALSE)&amp;"'!$K:$K"),0)),"")</f>
        <v/>
      </c>
      <c r="AD49" s="48" t="s">
        <v>33</v>
      </c>
      <c r="AE49" s="39" t="str">
        <f t="array" ref="AE49">IFERROR(INDEX(INDIRECT("'"&amp;VLOOKUP($C49,ModMap!$A$2:$B$21,2,FALSE)&amp;"'!AE:AE"),MATCH($K49,INDIRECT("'"&amp;VLOOKUP($C49,ModMap!$A$2:$B$21,2,FALSE)&amp;"'!$K:$K"),0)),"")</f>
        <v>Done</v>
      </c>
      <c r="AF49" s="39" t="str">
        <f t="array" ref="AF49">IFERROR(INDEX(INDIRECT("'"&amp;VLOOKUP($C49,ModMap!$A$2:$B$21,2,FALSE)&amp;"'!AF:AF"),MATCH($K49,INDIRECT("'"&amp;VLOOKUP($C49,ModMap!$A$2:$B$21,2,FALSE)&amp;"'!$K:$K"),0)),"")</f>
        <v>Gourav Nikam</v>
      </c>
      <c r="AG49" s="44" t="s">
        <v>36</v>
      </c>
      <c r="AH49" s="39" t="str">
        <f t="array" ref="AH49">IFERROR(INDEX(INDIRECT("'"&amp;VLOOKUP($C49,ModMap!$A$2:$B$21,2,FALSE)&amp;"'!AH:AH"),MATCH($K49,INDIRECT("'"&amp;VLOOKUP($C49,ModMap!$A$2:$B$21,2,FALSE)&amp;"'!$K:$K"),0)),"")</f>
        <v>N/A</v>
      </c>
      <c r="AI49" s="39" t="str">
        <f t="array" ref="AI49">IFERROR(INDEX(INDIRECT("'"&amp;VLOOKUP($C49,ModMap!$A$2:$B$21,2,FALSE)&amp;"'!AI:AI"),MATCH($K49,INDIRECT("'"&amp;VLOOKUP($C49,ModMap!$A$2:$B$21,2,FALSE)&amp;"'!$K:$K"),0)),"")</f>
        <v/>
      </c>
      <c r="AJ49" s="44" t="s">
        <v>36</v>
      </c>
      <c r="AK49" s="39" t="str">
        <f t="array" ref="AK49">IFERROR(INDEX(INDIRECT("'"&amp;VLOOKUP($C49,ModMap!$A$2:$B$21,2,FALSE)&amp;"'!AK:AK"),MATCH($K49,INDIRECT("'"&amp;VLOOKUP($C49,ModMap!$A$2:$B$21,2,FALSE)&amp;"'!$K:$K"),0)),"")</f>
        <v>N/A</v>
      </c>
      <c r="AL49" s="39" t="str">
        <f t="array" ref="AL49">IFERROR(INDEX(INDIRECT("'"&amp;VLOOKUP($C49,ModMap!$A$2:$B$21,2,FALSE)&amp;"'!AL:AL"),MATCH($K49,INDIRECT("'"&amp;VLOOKUP($C49,ModMap!$A$2:$B$21,2,FALSE)&amp;"'!$K:$K"),0)),"")</f>
        <v/>
      </c>
      <c r="AM49" s="39">
        <f t="shared" si="1"/>
        <v>0</v>
      </c>
      <c r="AN49" s="39" t="str">
        <f t="shared" si="2"/>
        <v>Done</v>
      </c>
      <c r="AO49" s="40" t="str">
        <f t="array" ref="AO49">IFERROR(INDEX(INDIRECT("'"&amp;VLOOKUP($C49,ModMap!$A$2:$B$21,2,FALSE)&amp;"'!AO:AO"),MATCH($K49,INDIRECT("'"&amp;VLOOKUP($C49,ModMap!$A$2:$B$21,2,FALSE)&amp;"'!$K:$K"),0)),"")</f>
        <v/>
      </c>
      <c r="AP49" s="49" t="str">
        <f t="array" ref="AP49">IFERROR(HYPERLINK("#'"&amp;VLOOKUP($C49,ModMap!$A$2:$B$21,2,FALSE)&amp;"'!V"&amp;MATCH($K49,INDIRECT("'"&amp;VLOOKUP($C49,ModMap!$A$2:$B$21,2,FALSE)&amp;"'!$K:$K"),0),"Edit on module sheet"),"")</f>
        <v>Edit on module sheet</v>
      </c>
    </row>
    <row r="50" ht="42.0" customHeight="1">
      <c r="A50" s="50">
        <v>48.0</v>
      </c>
      <c r="B50" s="50">
        <v>72.0</v>
      </c>
      <c r="C50" s="50" t="s">
        <v>87</v>
      </c>
      <c r="D50" s="51" t="s">
        <v>88</v>
      </c>
      <c r="E50" s="28" t="s">
        <v>48</v>
      </c>
      <c r="F50" s="28" t="s">
        <v>262</v>
      </c>
      <c r="G50" s="51" t="s">
        <v>263</v>
      </c>
      <c r="H50" s="50" t="s">
        <v>748</v>
      </c>
      <c r="I50" s="50" t="s">
        <v>749</v>
      </c>
      <c r="J50" s="51" t="s">
        <v>750</v>
      </c>
      <c r="K50" s="50" t="s">
        <v>751</v>
      </c>
      <c r="L50" s="51" t="s">
        <v>752</v>
      </c>
      <c r="M50" s="52" t="s">
        <v>211</v>
      </c>
      <c r="N50" s="50" t="s">
        <v>600</v>
      </c>
      <c r="O50" s="50" t="s">
        <v>601</v>
      </c>
      <c r="P50" s="51" t="s">
        <v>753</v>
      </c>
      <c r="Q50" s="51" t="s">
        <v>754</v>
      </c>
      <c r="R50" s="50" t="s">
        <v>273</v>
      </c>
      <c r="S50" s="50" t="s">
        <v>218</v>
      </c>
      <c r="T50" s="50" t="str">
        <f t="array" ref="T50">IFERROR(INDEX(INDIRECT("'"&amp;VLOOKUP($C50,ModMap!$A$2:$B$21,2,FALSE)&amp;"'!T:T"),MATCH($K50,INDIRECT("'"&amp;VLOOKUP($C50,ModMap!$A$2:$B$21,2,FALSE)&amp;"'!$K:$K"),0)),"")</f>
        <v>Gourav Nikam</v>
      </c>
      <c r="U50" s="48" t="s">
        <v>33</v>
      </c>
      <c r="V50" s="50" t="str">
        <f t="array" ref="V50">IFERROR(INDEX(INDIRECT("'"&amp;VLOOKUP($C50,ModMap!$A$2:$B$21,2,FALSE)&amp;"'!V:V"),MATCH($K50,INDIRECT("'"&amp;VLOOKUP($C50,ModMap!$A$2:$B$21,2,FALSE)&amp;"'!$K:$K"),0)),"")</f>
        <v>Done</v>
      </c>
      <c r="W50" s="50" t="str">
        <f t="array" ref="W50">IFERROR(INDEX(INDIRECT("'"&amp;VLOOKUP($C50,ModMap!$A$2:$B$21,2,FALSE)&amp;"'!W:W"),MATCH($K50,INDIRECT("'"&amp;VLOOKUP($C50,ModMap!$A$2:$B$21,2,FALSE)&amp;"'!$K:$K"),0)),"")</f>
        <v>Gourav Nikam</v>
      </c>
      <c r="X50" s="48" t="s">
        <v>33</v>
      </c>
      <c r="Y50" s="50" t="str">
        <f t="array" ref="Y50">IFERROR(INDEX(INDIRECT("'"&amp;VLOOKUP($C50,ModMap!$A$2:$B$21,2,FALSE)&amp;"'!Y:Y"),MATCH($K50,INDIRECT("'"&amp;VLOOKUP($C50,ModMap!$A$2:$B$21,2,FALSE)&amp;"'!$K:$K"),0)),"")</f>
        <v>Done</v>
      </c>
      <c r="Z50" s="50" t="str">
        <f t="array" ref="Z50">IFERROR(INDEX(INDIRECT("'"&amp;VLOOKUP($C50,ModMap!$A$2:$B$21,2,FALSE)&amp;"'!Z:Z"),MATCH($K50,INDIRECT("'"&amp;VLOOKUP($C50,ModMap!$A$2:$B$21,2,FALSE)&amp;"'!$K:$K"),0)),"")</f>
        <v>Gourav Nikam</v>
      </c>
      <c r="AA50" s="44" t="s">
        <v>36</v>
      </c>
      <c r="AB50" s="50" t="str">
        <f t="array" ref="AB50">IFERROR(INDEX(INDIRECT("'"&amp;VLOOKUP($C50,ModMap!$A$2:$B$21,2,FALSE)&amp;"'!AB:AB"),MATCH($K50,INDIRECT("'"&amp;VLOOKUP($C50,ModMap!$A$2:$B$21,2,FALSE)&amp;"'!$K:$K"),0)),"")</f>
        <v>N/A</v>
      </c>
      <c r="AC50" s="50" t="str">
        <f t="array" ref="AC50">IFERROR(INDEX(INDIRECT("'"&amp;VLOOKUP($C50,ModMap!$A$2:$B$21,2,FALSE)&amp;"'!AC:AC"),MATCH($K50,INDIRECT("'"&amp;VLOOKUP($C50,ModMap!$A$2:$B$21,2,FALSE)&amp;"'!$K:$K"),0)),"")</f>
        <v/>
      </c>
      <c r="AD50" s="48" t="s">
        <v>33</v>
      </c>
      <c r="AE50" s="50" t="str">
        <f t="array" ref="AE50">IFERROR(INDEX(INDIRECT("'"&amp;VLOOKUP($C50,ModMap!$A$2:$B$21,2,FALSE)&amp;"'!AE:AE"),MATCH($K50,INDIRECT("'"&amp;VLOOKUP($C50,ModMap!$A$2:$B$21,2,FALSE)&amp;"'!$K:$K"),0)),"")</f>
        <v>Done</v>
      </c>
      <c r="AF50" s="50" t="str">
        <f t="array" ref="AF50">IFERROR(INDEX(INDIRECT("'"&amp;VLOOKUP($C50,ModMap!$A$2:$B$21,2,FALSE)&amp;"'!AF:AF"),MATCH($K50,INDIRECT("'"&amp;VLOOKUP($C50,ModMap!$A$2:$B$21,2,FALSE)&amp;"'!$K:$K"),0)),"")</f>
        <v>Gourav Nikam</v>
      </c>
      <c r="AG50" s="44" t="s">
        <v>36</v>
      </c>
      <c r="AH50" s="50" t="str">
        <f t="array" ref="AH50">IFERROR(INDEX(INDIRECT("'"&amp;VLOOKUP($C50,ModMap!$A$2:$B$21,2,FALSE)&amp;"'!AH:AH"),MATCH($K50,INDIRECT("'"&amp;VLOOKUP($C50,ModMap!$A$2:$B$21,2,FALSE)&amp;"'!$K:$K"),0)),"")</f>
        <v>N/A</v>
      </c>
      <c r="AI50" s="50" t="str">
        <f t="array" ref="AI50">IFERROR(INDEX(INDIRECT("'"&amp;VLOOKUP($C50,ModMap!$A$2:$B$21,2,FALSE)&amp;"'!AI:AI"),MATCH($K50,INDIRECT("'"&amp;VLOOKUP($C50,ModMap!$A$2:$B$21,2,FALSE)&amp;"'!$K:$K"),0)),"")</f>
        <v/>
      </c>
      <c r="AJ50" s="44" t="s">
        <v>36</v>
      </c>
      <c r="AK50" s="50" t="str">
        <f t="array" ref="AK50">IFERROR(INDEX(INDIRECT("'"&amp;VLOOKUP($C50,ModMap!$A$2:$B$21,2,FALSE)&amp;"'!AK:AK"),MATCH($K50,INDIRECT("'"&amp;VLOOKUP($C50,ModMap!$A$2:$B$21,2,FALSE)&amp;"'!$K:$K"),0)),"")</f>
        <v>N/A</v>
      </c>
      <c r="AL50" s="50" t="str">
        <f t="array" ref="AL50">IFERROR(INDEX(INDIRECT("'"&amp;VLOOKUP($C50,ModMap!$A$2:$B$21,2,FALSE)&amp;"'!AL:AL"),MATCH($K50,INDIRECT("'"&amp;VLOOKUP($C50,ModMap!$A$2:$B$21,2,FALSE)&amp;"'!$K:$K"),0)),"")</f>
        <v/>
      </c>
      <c r="AM50" s="50">
        <f t="shared" si="1"/>
        <v>0</v>
      </c>
      <c r="AN50" s="50" t="str">
        <f t="shared" si="2"/>
        <v>Done</v>
      </c>
      <c r="AO50" s="51" t="str">
        <f t="array" ref="AO50">IFERROR(INDEX(INDIRECT("'"&amp;VLOOKUP($C50,ModMap!$A$2:$B$21,2,FALSE)&amp;"'!AO:AO"),MATCH($K50,INDIRECT("'"&amp;VLOOKUP($C50,ModMap!$A$2:$B$21,2,FALSE)&amp;"'!$K:$K"),0)),"")</f>
        <v/>
      </c>
      <c r="AP50" s="49" t="str">
        <f t="array" ref="AP50">IFERROR(HYPERLINK("#'"&amp;VLOOKUP($C50,ModMap!$A$2:$B$21,2,FALSE)&amp;"'!V"&amp;MATCH($K50,INDIRECT("'"&amp;VLOOKUP($C50,ModMap!$A$2:$B$21,2,FALSE)&amp;"'!$K:$K"),0),"Edit on module sheet"),"")</f>
        <v>Edit on module sheet</v>
      </c>
    </row>
    <row r="51" ht="42.0" customHeight="1">
      <c r="A51" s="39">
        <v>49.0</v>
      </c>
      <c r="B51" s="39">
        <v>73.0</v>
      </c>
      <c r="C51" s="39" t="s">
        <v>87</v>
      </c>
      <c r="D51" s="40" t="s">
        <v>88</v>
      </c>
      <c r="E51" s="28" t="s">
        <v>48</v>
      </c>
      <c r="F51" s="28" t="s">
        <v>262</v>
      </c>
      <c r="G51" s="40" t="s">
        <v>263</v>
      </c>
      <c r="H51" s="39" t="s">
        <v>748</v>
      </c>
      <c r="I51" s="39" t="s">
        <v>749</v>
      </c>
      <c r="J51" s="40" t="s">
        <v>750</v>
      </c>
      <c r="K51" s="39" t="s">
        <v>767</v>
      </c>
      <c r="L51" s="40" t="s">
        <v>768</v>
      </c>
      <c r="M51" s="48" t="s">
        <v>613</v>
      </c>
      <c r="N51" s="39" t="s">
        <v>600</v>
      </c>
      <c r="O51" s="39" t="s">
        <v>601</v>
      </c>
      <c r="P51" s="40" t="s">
        <v>753</v>
      </c>
      <c r="Q51" s="40" t="s">
        <v>754</v>
      </c>
      <c r="R51" s="39" t="s">
        <v>273</v>
      </c>
      <c r="S51" s="39" t="s">
        <v>614</v>
      </c>
      <c r="T51" s="39" t="str">
        <f t="array" ref="T51">IFERROR(INDEX(INDIRECT("'"&amp;VLOOKUP($C51,ModMap!$A$2:$B$21,2,FALSE)&amp;"'!T:T"),MATCH($K51,INDIRECT("'"&amp;VLOOKUP($C51,ModMap!$A$2:$B$21,2,FALSE)&amp;"'!$K:$K"),0)),"")</f>
        <v>Gourav Nikam</v>
      </c>
      <c r="U51" s="44" t="s">
        <v>36</v>
      </c>
      <c r="V51" s="39" t="str">
        <f t="array" ref="V51">IFERROR(INDEX(INDIRECT("'"&amp;VLOOKUP($C51,ModMap!$A$2:$B$21,2,FALSE)&amp;"'!V:V"),MATCH($K51,INDIRECT("'"&amp;VLOOKUP($C51,ModMap!$A$2:$B$21,2,FALSE)&amp;"'!$K:$K"),0)),"")</f>
        <v>N/A</v>
      </c>
      <c r="W51" s="39" t="str">
        <f t="array" ref="W51">IFERROR(INDEX(INDIRECT("'"&amp;VLOOKUP($C51,ModMap!$A$2:$B$21,2,FALSE)&amp;"'!W:W"),MATCH($K51,INDIRECT("'"&amp;VLOOKUP($C51,ModMap!$A$2:$B$21,2,FALSE)&amp;"'!$K:$K"),0)),"")</f>
        <v/>
      </c>
      <c r="X51" s="48" t="s">
        <v>33</v>
      </c>
      <c r="Y51" s="39" t="str">
        <f t="array" ref="Y51">IFERROR(INDEX(INDIRECT("'"&amp;VLOOKUP($C51,ModMap!$A$2:$B$21,2,FALSE)&amp;"'!Y:Y"),MATCH($K51,INDIRECT("'"&amp;VLOOKUP($C51,ModMap!$A$2:$B$21,2,FALSE)&amp;"'!$K:$K"),0)),"")</f>
        <v>Done</v>
      </c>
      <c r="Z51" s="39" t="str">
        <f t="array" ref="Z51">IFERROR(INDEX(INDIRECT("'"&amp;VLOOKUP($C51,ModMap!$A$2:$B$21,2,FALSE)&amp;"'!Z:Z"),MATCH($K51,INDIRECT("'"&amp;VLOOKUP($C51,ModMap!$A$2:$B$21,2,FALSE)&amp;"'!$K:$K"),0)),"")</f>
        <v>Gourav Nikam</v>
      </c>
      <c r="AA51" s="44" t="s">
        <v>36</v>
      </c>
      <c r="AB51" s="39" t="str">
        <f t="array" ref="AB51">IFERROR(INDEX(INDIRECT("'"&amp;VLOOKUP($C51,ModMap!$A$2:$B$21,2,FALSE)&amp;"'!AB:AB"),MATCH($K51,INDIRECT("'"&amp;VLOOKUP($C51,ModMap!$A$2:$B$21,2,FALSE)&amp;"'!$K:$K"),0)),"")</f>
        <v>N/A</v>
      </c>
      <c r="AC51" s="39" t="str">
        <f t="array" ref="AC51">IFERROR(INDEX(INDIRECT("'"&amp;VLOOKUP($C51,ModMap!$A$2:$B$21,2,FALSE)&amp;"'!AC:AC"),MATCH($K51,INDIRECT("'"&amp;VLOOKUP($C51,ModMap!$A$2:$B$21,2,FALSE)&amp;"'!$K:$K"),0)),"")</f>
        <v/>
      </c>
      <c r="AD51" s="48" t="s">
        <v>33</v>
      </c>
      <c r="AE51" s="39" t="str">
        <f t="array" ref="AE51">IFERROR(INDEX(INDIRECT("'"&amp;VLOOKUP($C51,ModMap!$A$2:$B$21,2,FALSE)&amp;"'!AE:AE"),MATCH($K51,INDIRECT("'"&amp;VLOOKUP($C51,ModMap!$A$2:$B$21,2,FALSE)&amp;"'!$K:$K"),0)),"")</f>
        <v>Done</v>
      </c>
      <c r="AF51" s="39" t="str">
        <f t="array" ref="AF51">IFERROR(INDEX(INDIRECT("'"&amp;VLOOKUP($C51,ModMap!$A$2:$B$21,2,FALSE)&amp;"'!AF:AF"),MATCH($K51,INDIRECT("'"&amp;VLOOKUP($C51,ModMap!$A$2:$B$21,2,FALSE)&amp;"'!$K:$K"),0)),"")</f>
        <v>Gourav Nikam</v>
      </c>
      <c r="AG51" s="44" t="s">
        <v>36</v>
      </c>
      <c r="AH51" s="39" t="str">
        <f t="array" ref="AH51">IFERROR(INDEX(INDIRECT("'"&amp;VLOOKUP($C51,ModMap!$A$2:$B$21,2,FALSE)&amp;"'!AH:AH"),MATCH($K51,INDIRECT("'"&amp;VLOOKUP($C51,ModMap!$A$2:$B$21,2,FALSE)&amp;"'!$K:$K"),0)),"")</f>
        <v>N/A</v>
      </c>
      <c r="AI51" s="39" t="str">
        <f t="array" ref="AI51">IFERROR(INDEX(INDIRECT("'"&amp;VLOOKUP($C51,ModMap!$A$2:$B$21,2,FALSE)&amp;"'!AI:AI"),MATCH($K51,INDIRECT("'"&amp;VLOOKUP($C51,ModMap!$A$2:$B$21,2,FALSE)&amp;"'!$K:$K"),0)),"")</f>
        <v/>
      </c>
      <c r="AJ51" s="44" t="s">
        <v>36</v>
      </c>
      <c r="AK51" s="39" t="str">
        <f t="array" ref="AK51">IFERROR(INDEX(INDIRECT("'"&amp;VLOOKUP($C51,ModMap!$A$2:$B$21,2,FALSE)&amp;"'!AK:AK"),MATCH($K51,INDIRECT("'"&amp;VLOOKUP($C51,ModMap!$A$2:$B$21,2,FALSE)&amp;"'!$K:$K"),0)),"")</f>
        <v>N/A</v>
      </c>
      <c r="AL51" s="39" t="str">
        <f t="array" ref="AL51">IFERROR(INDEX(INDIRECT("'"&amp;VLOOKUP($C51,ModMap!$A$2:$B$21,2,FALSE)&amp;"'!AL:AL"),MATCH($K51,INDIRECT("'"&amp;VLOOKUP($C51,ModMap!$A$2:$B$21,2,FALSE)&amp;"'!$K:$K"),0)),"")</f>
        <v/>
      </c>
      <c r="AM51" s="39">
        <f t="shared" si="1"/>
        <v>0</v>
      </c>
      <c r="AN51" s="39" t="str">
        <f t="shared" si="2"/>
        <v>Done</v>
      </c>
      <c r="AO51" s="40" t="str">
        <f t="array" ref="AO51">IFERROR(INDEX(INDIRECT("'"&amp;VLOOKUP($C51,ModMap!$A$2:$B$21,2,FALSE)&amp;"'!AO:AO"),MATCH($K51,INDIRECT("'"&amp;VLOOKUP($C51,ModMap!$A$2:$B$21,2,FALSE)&amp;"'!$K:$K"),0)),"")</f>
        <v/>
      </c>
      <c r="AP51" s="49" t="str">
        <f t="array" ref="AP51">IFERROR(HYPERLINK("#'"&amp;VLOOKUP($C51,ModMap!$A$2:$B$21,2,FALSE)&amp;"'!V"&amp;MATCH($K51,INDIRECT("'"&amp;VLOOKUP($C51,ModMap!$A$2:$B$21,2,FALSE)&amp;"'!$K:$K"),0),"Edit on module sheet"),"")</f>
        <v>Edit on module sheet</v>
      </c>
    </row>
    <row r="52" ht="42.0" customHeight="1">
      <c r="A52" s="50">
        <v>50.0</v>
      </c>
      <c r="B52" s="50">
        <v>75.0</v>
      </c>
      <c r="C52" s="50" t="s">
        <v>87</v>
      </c>
      <c r="D52" s="51" t="s">
        <v>88</v>
      </c>
      <c r="E52" s="28" t="s">
        <v>48</v>
      </c>
      <c r="F52" s="28" t="s">
        <v>262</v>
      </c>
      <c r="G52" s="51" t="s">
        <v>263</v>
      </c>
      <c r="H52" s="50" t="s">
        <v>771</v>
      </c>
      <c r="I52" s="50" t="s">
        <v>772</v>
      </c>
      <c r="J52" s="51" t="s">
        <v>773</v>
      </c>
      <c r="K52" s="50" t="s">
        <v>774</v>
      </c>
      <c r="L52" s="51" t="s">
        <v>775</v>
      </c>
      <c r="M52" s="52" t="s">
        <v>211</v>
      </c>
      <c r="N52" s="50" t="s">
        <v>600</v>
      </c>
      <c r="O52" s="50" t="s">
        <v>601</v>
      </c>
      <c r="P52" s="51" t="s">
        <v>776</v>
      </c>
      <c r="Q52" s="51" t="s">
        <v>777</v>
      </c>
      <c r="R52" s="50" t="s">
        <v>273</v>
      </c>
      <c r="S52" s="50" t="s">
        <v>218</v>
      </c>
      <c r="T52" s="50" t="str">
        <f t="array" ref="T52">IFERROR(INDEX(INDIRECT("'"&amp;VLOOKUP($C52,ModMap!$A$2:$B$21,2,FALSE)&amp;"'!T:T"),MATCH($K52,INDIRECT("'"&amp;VLOOKUP($C52,ModMap!$A$2:$B$21,2,FALSE)&amp;"'!$K:$K"),0)),"")</f>
        <v>Gourav Nikam</v>
      </c>
      <c r="U52" s="48" t="s">
        <v>33</v>
      </c>
      <c r="V52" s="50" t="str">
        <f t="array" ref="V52">IFERROR(INDEX(INDIRECT("'"&amp;VLOOKUP($C52,ModMap!$A$2:$B$21,2,FALSE)&amp;"'!V:V"),MATCH($K52,INDIRECT("'"&amp;VLOOKUP($C52,ModMap!$A$2:$B$21,2,FALSE)&amp;"'!$K:$K"),0)),"")</f>
        <v>Done</v>
      </c>
      <c r="W52" s="50" t="str">
        <f t="array" ref="W52">IFERROR(INDEX(INDIRECT("'"&amp;VLOOKUP($C52,ModMap!$A$2:$B$21,2,FALSE)&amp;"'!W:W"),MATCH($K52,INDIRECT("'"&amp;VLOOKUP($C52,ModMap!$A$2:$B$21,2,FALSE)&amp;"'!$K:$K"),0)),"")</f>
        <v>Gourav Nikam</v>
      </c>
      <c r="X52" s="48" t="s">
        <v>33</v>
      </c>
      <c r="Y52" s="50" t="str">
        <f t="array" ref="Y52">IFERROR(INDEX(INDIRECT("'"&amp;VLOOKUP($C52,ModMap!$A$2:$B$21,2,FALSE)&amp;"'!Y:Y"),MATCH($K52,INDIRECT("'"&amp;VLOOKUP($C52,ModMap!$A$2:$B$21,2,FALSE)&amp;"'!$K:$K"),0)),"")</f>
        <v>Done</v>
      </c>
      <c r="Z52" s="50" t="str">
        <f t="array" ref="Z52">IFERROR(INDEX(INDIRECT("'"&amp;VLOOKUP($C52,ModMap!$A$2:$B$21,2,FALSE)&amp;"'!Z:Z"),MATCH($K52,INDIRECT("'"&amp;VLOOKUP($C52,ModMap!$A$2:$B$21,2,FALSE)&amp;"'!$K:$K"),0)),"")</f>
        <v>Gourav Nikam</v>
      </c>
      <c r="AA52" s="44" t="s">
        <v>36</v>
      </c>
      <c r="AB52" s="50" t="str">
        <f t="array" ref="AB52">IFERROR(INDEX(INDIRECT("'"&amp;VLOOKUP($C52,ModMap!$A$2:$B$21,2,FALSE)&amp;"'!AB:AB"),MATCH($K52,INDIRECT("'"&amp;VLOOKUP($C52,ModMap!$A$2:$B$21,2,FALSE)&amp;"'!$K:$K"),0)),"")</f>
        <v>N/A</v>
      </c>
      <c r="AC52" s="50" t="str">
        <f t="array" ref="AC52">IFERROR(INDEX(INDIRECT("'"&amp;VLOOKUP($C52,ModMap!$A$2:$B$21,2,FALSE)&amp;"'!AC:AC"),MATCH($K52,INDIRECT("'"&amp;VLOOKUP($C52,ModMap!$A$2:$B$21,2,FALSE)&amp;"'!$K:$K"),0)),"")</f>
        <v/>
      </c>
      <c r="AD52" s="48" t="s">
        <v>33</v>
      </c>
      <c r="AE52" s="50" t="str">
        <f t="array" ref="AE52">IFERROR(INDEX(INDIRECT("'"&amp;VLOOKUP($C52,ModMap!$A$2:$B$21,2,FALSE)&amp;"'!AE:AE"),MATCH($K52,INDIRECT("'"&amp;VLOOKUP($C52,ModMap!$A$2:$B$21,2,FALSE)&amp;"'!$K:$K"),0)),"")</f>
        <v>Done</v>
      </c>
      <c r="AF52" s="50" t="str">
        <f t="array" ref="AF52">IFERROR(INDEX(INDIRECT("'"&amp;VLOOKUP($C52,ModMap!$A$2:$B$21,2,FALSE)&amp;"'!AF:AF"),MATCH($K52,INDIRECT("'"&amp;VLOOKUP($C52,ModMap!$A$2:$B$21,2,FALSE)&amp;"'!$K:$K"),0)),"")</f>
        <v>Gourav Nikam</v>
      </c>
      <c r="AG52" s="44" t="s">
        <v>36</v>
      </c>
      <c r="AH52" s="50" t="str">
        <f t="array" ref="AH52">IFERROR(INDEX(INDIRECT("'"&amp;VLOOKUP($C52,ModMap!$A$2:$B$21,2,FALSE)&amp;"'!AH:AH"),MATCH($K52,INDIRECT("'"&amp;VLOOKUP($C52,ModMap!$A$2:$B$21,2,FALSE)&amp;"'!$K:$K"),0)),"")</f>
        <v>N/A</v>
      </c>
      <c r="AI52" s="50" t="str">
        <f t="array" ref="AI52">IFERROR(INDEX(INDIRECT("'"&amp;VLOOKUP($C52,ModMap!$A$2:$B$21,2,FALSE)&amp;"'!AI:AI"),MATCH($K52,INDIRECT("'"&amp;VLOOKUP($C52,ModMap!$A$2:$B$21,2,FALSE)&amp;"'!$K:$K"),0)),"")</f>
        <v/>
      </c>
      <c r="AJ52" s="44" t="s">
        <v>36</v>
      </c>
      <c r="AK52" s="50" t="str">
        <f t="array" ref="AK52">IFERROR(INDEX(INDIRECT("'"&amp;VLOOKUP($C52,ModMap!$A$2:$B$21,2,FALSE)&amp;"'!AK:AK"),MATCH($K52,INDIRECT("'"&amp;VLOOKUP($C52,ModMap!$A$2:$B$21,2,FALSE)&amp;"'!$K:$K"),0)),"")</f>
        <v>N/A</v>
      </c>
      <c r="AL52" s="50" t="str">
        <f t="array" ref="AL52">IFERROR(INDEX(INDIRECT("'"&amp;VLOOKUP($C52,ModMap!$A$2:$B$21,2,FALSE)&amp;"'!AL:AL"),MATCH($K52,INDIRECT("'"&amp;VLOOKUP($C52,ModMap!$A$2:$B$21,2,FALSE)&amp;"'!$K:$K"),0)),"")</f>
        <v/>
      </c>
      <c r="AM52" s="50">
        <f t="shared" si="1"/>
        <v>0</v>
      </c>
      <c r="AN52" s="50" t="str">
        <f t="shared" si="2"/>
        <v>Done</v>
      </c>
      <c r="AO52" s="51" t="str">
        <f t="array" ref="AO52">IFERROR(INDEX(INDIRECT("'"&amp;VLOOKUP($C52,ModMap!$A$2:$B$21,2,FALSE)&amp;"'!AO:AO"),MATCH($K52,INDIRECT("'"&amp;VLOOKUP($C52,ModMap!$A$2:$B$21,2,FALSE)&amp;"'!$K:$K"),0)),"")</f>
        <v/>
      </c>
      <c r="AP52" s="49" t="str">
        <f t="array" ref="AP52">IFERROR(HYPERLINK("#'"&amp;VLOOKUP($C52,ModMap!$A$2:$B$21,2,FALSE)&amp;"'!V"&amp;MATCH($K52,INDIRECT("'"&amp;VLOOKUP($C52,ModMap!$A$2:$B$21,2,FALSE)&amp;"'!$K:$K"),0),"Edit on module sheet"),"")</f>
        <v>Edit on module sheet</v>
      </c>
    </row>
    <row r="53" ht="42.0" customHeight="1">
      <c r="A53" s="39">
        <v>51.0</v>
      </c>
      <c r="B53" s="39">
        <v>76.0</v>
      </c>
      <c r="C53" s="39" t="s">
        <v>87</v>
      </c>
      <c r="D53" s="40" t="s">
        <v>88</v>
      </c>
      <c r="E53" s="28" t="s">
        <v>48</v>
      </c>
      <c r="F53" s="28" t="s">
        <v>262</v>
      </c>
      <c r="G53" s="40" t="s">
        <v>263</v>
      </c>
      <c r="H53" s="39" t="s">
        <v>771</v>
      </c>
      <c r="I53" s="39" t="s">
        <v>772</v>
      </c>
      <c r="J53" s="40" t="s">
        <v>773</v>
      </c>
      <c r="K53" s="39" t="s">
        <v>787</v>
      </c>
      <c r="L53" s="40" t="s">
        <v>788</v>
      </c>
      <c r="M53" s="48" t="s">
        <v>613</v>
      </c>
      <c r="N53" s="39" t="s">
        <v>600</v>
      </c>
      <c r="O53" s="39" t="s">
        <v>601</v>
      </c>
      <c r="P53" s="40" t="s">
        <v>776</v>
      </c>
      <c r="Q53" s="40" t="s">
        <v>777</v>
      </c>
      <c r="R53" s="39" t="s">
        <v>273</v>
      </c>
      <c r="S53" s="39" t="s">
        <v>614</v>
      </c>
      <c r="T53" s="39" t="str">
        <f t="array" ref="T53">IFERROR(INDEX(INDIRECT("'"&amp;VLOOKUP($C53,ModMap!$A$2:$B$21,2,FALSE)&amp;"'!T:T"),MATCH($K53,INDIRECT("'"&amp;VLOOKUP($C53,ModMap!$A$2:$B$21,2,FALSE)&amp;"'!$K:$K"),0)),"")</f>
        <v>Gourav Nikam</v>
      </c>
      <c r="U53" s="44" t="s">
        <v>36</v>
      </c>
      <c r="V53" s="39" t="str">
        <f t="array" ref="V53">IFERROR(INDEX(INDIRECT("'"&amp;VLOOKUP($C53,ModMap!$A$2:$B$21,2,FALSE)&amp;"'!V:V"),MATCH($K53,INDIRECT("'"&amp;VLOOKUP($C53,ModMap!$A$2:$B$21,2,FALSE)&amp;"'!$K:$K"),0)),"")</f>
        <v>N/A</v>
      </c>
      <c r="W53" s="39" t="str">
        <f t="array" ref="W53">IFERROR(INDEX(INDIRECT("'"&amp;VLOOKUP($C53,ModMap!$A$2:$B$21,2,FALSE)&amp;"'!W:W"),MATCH($K53,INDIRECT("'"&amp;VLOOKUP($C53,ModMap!$A$2:$B$21,2,FALSE)&amp;"'!$K:$K"),0)),"")</f>
        <v/>
      </c>
      <c r="X53" s="48" t="s">
        <v>33</v>
      </c>
      <c r="Y53" s="39" t="str">
        <f t="array" ref="Y53">IFERROR(INDEX(INDIRECT("'"&amp;VLOOKUP($C53,ModMap!$A$2:$B$21,2,FALSE)&amp;"'!Y:Y"),MATCH($K53,INDIRECT("'"&amp;VLOOKUP($C53,ModMap!$A$2:$B$21,2,FALSE)&amp;"'!$K:$K"),0)),"")</f>
        <v>Done</v>
      </c>
      <c r="Z53" s="39" t="str">
        <f t="array" ref="Z53">IFERROR(INDEX(INDIRECT("'"&amp;VLOOKUP($C53,ModMap!$A$2:$B$21,2,FALSE)&amp;"'!Z:Z"),MATCH($K53,INDIRECT("'"&amp;VLOOKUP($C53,ModMap!$A$2:$B$21,2,FALSE)&amp;"'!$K:$K"),0)),"")</f>
        <v>Gourav Nikam</v>
      </c>
      <c r="AA53" s="44" t="s">
        <v>36</v>
      </c>
      <c r="AB53" s="39" t="str">
        <f t="array" ref="AB53">IFERROR(INDEX(INDIRECT("'"&amp;VLOOKUP($C53,ModMap!$A$2:$B$21,2,FALSE)&amp;"'!AB:AB"),MATCH($K53,INDIRECT("'"&amp;VLOOKUP($C53,ModMap!$A$2:$B$21,2,FALSE)&amp;"'!$K:$K"),0)),"")</f>
        <v>N/A</v>
      </c>
      <c r="AC53" s="39" t="str">
        <f t="array" ref="AC53">IFERROR(INDEX(INDIRECT("'"&amp;VLOOKUP($C53,ModMap!$A$2:$B$21,2,FALSE)&amp;"'!AC:AC"),MATCH($K53,INDIRECT("'"&amp;VLOOKUP($C53,ModMap!$A$2:$B$21,2,FALSE)&amp;"'!$K:$K"),0)),"")</f>
        <v/>
      </c>
      <c r="AD53" s="48" t="s">
        <v>33</v>
      </c>
      <c r="AE53" s="39" t="str">
        <f t="array" ref="AE53">IFERROR(INDEX(INDIRECT("'"&amp;VLOOKUP($C53,ModMap!$A$2:$B$21,2,FALSE)&amp;"'!AE:AE"),MATCH($K53,INDIRECT("'"&amp;VLOOKUP($C53,ModMap!$A$2:$B$21,2,FALSE)&amp;"'!$K:$K"),0)),"")</f>
        <v>Done</v>
      </c>
      <c r="AF53" s="39" t="str">
        <f t="array" ref="AF53">IFERROR(INDEX(INDIRECT("'"&amp;VLOOKUP($C53,ModMap!$A$2:$B$21,2,FALSE)&amp;"'!AF:AF"),MATCH($K53,INDIRECT("'"&amp;VLOOKUP($C53,ModMap!$A$2:$B$21,2,FALSE)&amp;"'!$K:$K"),0)),"")</f>
        <v>Gourav Nikam</v>
      </c>
      <c r="AG53" s="44" t="s">
        <v>36</v>
      </c>
      <c r="AH53" s="39" t="str">
        <f t="array" ref="AH53">IFERROR(INDEX(INDIRECT("'"&amp;VLOOKUP($C53,ModMap!$A$2:$B$21,2,FALSE)&amp;"'!AH:AH"),MATCH($K53,INDIRECT("'"&amp;VLOOKUP($C53,ModMap!$A$2:$B$21,2,FALSE)&amp;"'!$K:$K"),0)),"")</f>
        <v>N/A</v>
      </c>
      <c r="AI53" s="39" t="str">
        <f t="array" ref="AI53">IFERROR(INDEX(INDIRECT("'"&amp;VLOOKUP($C53,ModMap!$A$2:$B$21,2,FALSE)&amp;"'!AI:AI"),MATCH($K53,INDIRECT("'"&amp;VLOOKUP($C53,ModMap!$A$2:$B$21,2,FALSE)&amp;"'!$K:$K"),0)),"")</f>
        <v/>
      </c>
      <c r="AJ53" s="44" t="s">
        <v>36</v>
      </c>
      <c r="AK53" s="39" t="str">
        <f t="array" ref="AK53">IFERROR(INDEX(INDIRECT("'"&amp;VLOOKUP($C53,ModMap!$A$2:$B$21,2,FALSE)&amp;"'!AK:AK"),MATCH($K53,INDIRECT("'"&amp;VLOOKUP($C53,ModMap!$A$2:$B$21,2,FALSE)&amp;"'!$K:$K"),0)),"")</f>
        <v>N/A</v>
      </c>
      <c r="AL53" s="39" t="str">
        <f t="array" ref="AL53">IFERROR(INDEX(INDIRECT("'"&amp;VLOOKUP($C53,ModMap!$A$2:$B$21,2,FALSE)&amp;"'!AL:AL"),MATCH($K53,INDIRECT("'"&amp;VLOOKUP($C53,ModMap!$A$2:$B$21,2,FALSE)&amp;"'!$K:$K"),0)),"")</f>
        <v/>
      </c>
      <c r="AM53" s="39">
        <f t="shared" si="1"/>
        <v>0</v>
      </c>
      <c r="AN53" s="39" t="str">
        <f t="shared" si="2"/>
        <v>Done</v>
      </c>
      <c r="AO53" s="40" t="str">
        <f t="array" ref="AO53">IFERROR(INDEX(INDIRECT("'"&amp;VLOOKUP($C53,ModMap!$A$2:$B$21,2,FALSE)&amp;"'!AO:AO"),MATCH($K53,INDIRECT("'"&amp;VLOOKUP($C53,ModMap!$A$2:$B$21,2,FALSE)&amp;"'!$K:$K"),0)),"")</f>
        <v/>
      </c>
      <c r="AP53" s="49" t="str">
        <f t="array" ref="AP53">IFERROR(HYPERLINK("#'"&amp;VLOOKUP($C53,ModMap!$A$2:$B$21,2,FALSE)&amp;"'!V"&amp;MATCH($K53,INDIRECT("'"&amp;VLOOKUP($C53,ModMap!$A$2:$B$21,2,FALSE)&amp;"'!$K:$K"),0),"Edit on module sheet"),"")</f>
        <v>Edit on module sheet</v>
      </c>
    </row>
    <row r="54" ht="42.0" customHeight="1">
      <c r="A54" s="50">
        <v>52.0</v>
      </c>
      <c r="B54" s="50">
        <v>78.0</v>
      </c>
      <c r="C54" s="50" t="s">
        <v>87</v>
      </c>
      <c r="D54" s="51" t="s">
        <v>88</v>
      </c>
      <c r="E54" s="28" t="s">
        <v>48</v>
      </c>
      <c r="F54" s="28" t="s">
        <v>262</v>
      </c>
      <c r="G54" s="51" t="s">
        <v>263</v>
      </c>
      <c r="H54" s="50" t="s">
        <v>799</v>
      </c>
      <c r="I54" s="50" t="s">
        <v>800</v>
      </c>
      <c r="J54" s="51" t="s">
        <v>801</v>
      </c>
      <c r="K54" s="50" t="s">
        <v>802</v>
      </c>
      <c r="L54" s="51" t="s">
        <v>803</v>
      </c>
      <c r="M54" s="52" t="s">
        <v>211</v>
      </c>
      <c r="N54" s="50" t="s">
        <v>600</v>
      </c>
      <c r="O54" s="50" t="s">
        <v>601</v>
      </c>
      <c r="P54" s="51" t="s">
        <v>804</v>
      </c>
      <c r="Q54" s="51" t="s">
        <v>805</v>
      </c>
      <c r="R54" s="50" t="s">
        <v>273</v>
      </c>
      <c r="S54" s="50" t="s">
        <v>218</v>
      </c>
      <c r="T54" s="50" t="str">
        <f t="array" ref="T54">IFERROR(INDEX(INDIRECT("'"&amp;VLOOKUP($C54,ModMap!$A$2:$B$21,2,FALSE)&amp;"'!T:T"),MATCH($K54,INDIRECT("'"&amp;VLOOKUP($C54,ModMap!$A$2:$B$21,2,FALSE)&amp;"'!$K:$K"),0)),"")</f>
        <v>Gourav Nikam</v>
      </c>
      <c r="U54" s="48" t="s">
        <v>33</v>
      </c>
      <c r="V54" s="50" t="str">
        <f t="array" ref="V54">IFERROR(INDEX(INDIRECT("'"&amp;VLOOKUP($C54,ModMap!$A$2:$B$21,2,FALSE)&amp;"'!V:V"),MATCH($K54,INDIRECT("'"&amp;VLOOKUP($C54,ModMap!$A$2:$B$21,2,FALSE)&amp;"'!$K:$K"),0)),"")</f>
        <v>Done</v>
      </c>
      <c r="W54" s="50" t="str">
        <f t="array" ref="W54">IFERROR(INDEX(INDIRECT("'"&amp;VLOOKUP($C54,ModMap!$A$2:$B$21,2,FALSE)&amp;"'!W:W"),MATCH($K54,INDIRECT("'"&amp;VLOOKUP($C54,ModMap!$A$2:$B$21,2,FALSE)&amp;"'!$K:$K"),0)),"")</f>
        <v>Gourav Nikam</v>
      </c>
      <c r="X54" s="48" t="s">
        <v>33</v>
      </c>
      <c r="Y54" s="50" t="str">
        <f t="array" ref="Y54">IFERROR(INDEX(INDIRECT("'"&amp;VLOOKUP($C54,ModMap!$A$2:$B$21,2,FALSE)&amp;"'!Y:Y"),MATCH($K54,INDIRECT("'"&amp;VLOOKUP($C54,ModMap!$A$2:$B$21,2,FALSE)&amp;"'!$K:$K"),0)),"")</f>
        <v>Done</v>
      </c>
      <c r="Z54" s="50" t="str">
        <f t="array" ref="Z54">IFERROR(INDEX(INDIRECT("'"&amp;VLOOKUP($C54,ModMap!$A$2:$B$21,2,FALSE)&amp;"'!Z:Z"),MATCH($K54,INDIRECT("'"&amp;VLOOKUP($C54,ModMap!$A$2:$B$21,2,FALSE)&amp;"'!$K:$K"),0)),"")</f>
        <v>Gourav Nikam</v>
      </c>
      <c r="AA54" s="44" t="s">
        <v>36</v>
      </c>
      <c r="AB54" s="50" t="str">
        <f t="array" ref="AB54">IFERROR(INDEX(INDIRECT("'"&amp;VLOOKUP($C54,ModMap!$A$2:$B$21,2,FALSE)&amp;"'!AB:AB"),MATCH($K54,INDIRECT("'"&amp;VLOOKUP($C54,ModMap!$A$2:$B$21,2,FALSE)&amp;"'!$K:$K"),0)),"")</f>
        <v>N/A</v>
      </c>
      <c r="AC54" s="50" t="str">
        <f t="array" ref="AC54">IFERROR(INDEX(INDIRECT("'"&amp;VLOOKUP($C54,ModMap!$A$2:$B$21,2,FALSE)&amp;"'!AC:AC"),MATCH($K54,INDIRECT("'"&amp;VLOOKUP($C54,ModMap!$A$2:$B$21,2,FALSE)&amp;"'!$K:$K"),0)),"")</f>
        <v/>
      </c>
      <c r="AD54" s="48" t="s">
        <v>33</v>
      </c>
      <c r="AE54" s="50" t="str">
        <f t="array" ref="AE54">IFERROR(INDEX(INDIRECT("'"&amp;VLOOKUP($C54,ModMap!$A$2:$B$21,2,FALSE)&amp;"'!AE:AE"),MATCH($K54,INDIRECT("'"&amp;VLOOKUP($C54,ModMap!$A$2:$B$21,2,FALSE)&amp;"'!$K:$K"),0)),"")</f>
        <v>Done</v>
      </c>
      <c r="AF54" s="50" t="str">
        <f t="array" ref="AF54">IFERROR(INDEX(INDIRECT("'"&amp;VLOOKUP($C54,ModMap!$A$2:$B$21,2,FALSE)&amp;"'!AF:AF"),MATCH($K54,INDIRECT("'"&amp;VLOOKUP($C54,ModMap!$A$2:$B$21,2,FALSE)&amp;"'!$K:$K"),0)),"")</f>
        <v>Gourav Nikam</v>
      </c>
      <c r="AG54" s="44" t="s">
        <v>36</v>
      </c>
      <c r="AH54" s="50" t="str">
        <f t="array" ref="AH54">IFERROR(INDEX(INDIRECT("'"&amp;VLOOKUP($C54,ModMap!$A$2:$B$21,2,FALSE)&amp;"'!AH:AH"),MATCH($K54,INDIRECT("'"&amp;VLOOKUP($C54,ModMap!$A$2:$B$21,2,FALSE)&amp;"'!$K:$K"),0)),"")</f>
        <v>N/A</v>
      </c>
      <c r="AI54" s="50" t="str">
        <f t="array" ref="AI54">IFERROR(INDEX(INDIRECT("'"&amp;VLOOKUP($C54,ModMap!$A$2:$B$21,2,FALSE)&amp;"'!AI:AI"),MATCH($K54,INDIRECT("'"&amp;VLOOKUP($C54,ModMap!$A$2:$B$21,2,FALSE)&amp;"'!$K:$K"),0)),"")</f>
        <v/>
      </c>
      <c r="AJ54" s="44" t="s">
        <v>36</v>
      </c>
      <c r="AK54" s="50" t="str">
        <f t="array" ref="AK54">IFERROR(INDEX(INDIRECT("'"&amp;VLOOKUP($C54,ModMap!$A$2:$B$21,2,FALSE)&amp;"'!AK:AK"),MATCH($K54,INDIRECT("'"&amp;VLOOKUP($C54,ModMap!$A$2:$B$21,2,FALSE)&amp;"'!$K:$K"),0)),"")</f>
        <v>N/A</v>
      </c>
      <c r="AL54" s="50" t="str">
        <f t="array" ref="AL54">IFERROR(INDEX(INDIRECT("'"&amp;VLOOKUP($C54,ModMap!$A$2:$B$21,2,FALSE)&amp;"'!AL:AL"),MATCH($K54,INDIRECT("'"&amp;VLOOKUP($C54,ModMap!$A$2:$B$21,2,FALSE)&amp;"'!$K:$K"),0)),"")</f>
        <v/>
      </c>
      <c r="AM54" s="50">
        <f t="shared" si="1"/>
        <v>0</v>
      </c>
      <c r="AN54" s="50" t="str">
        <f t="shared" si="2"/>
        <v>Done</v>
      </c>
      <c r="AO54" s="51" t="str">
        <f t="array" ref="AO54">IFERROR(INDEX(INDIRECT("'"&amp;VLOOKUP($C54,ModMap!$A$2:$B$21,2,FALSE)&amp;"'!AO:AO"),MATCH($K54,INDIRECT("'"&amp;VLOOKUP($C54,ModMap!$A$2:$B$21,2,FALSE)&amp;"'!$K:$K"),0)),"")</f>
        <v/>
      </c>
      <c r="AP54" s="49" t="str">
        <f t="array" ref="AP54">IFERROR(HYPERLINK("#'"&amp;VLOOKUP($C54,ModMap!$A$2:$B$21,2,FALSE)&amp;"'!V"&amp;MATCH($K54,INDIRECT("'"&amp;VLOOKUP($C54,ModMap!$A$2:$B$21,2,FALSE)&amp;"'!$K:$K"),0),"Edit on module sheet"),"")</f>
        <v>Edit on module sheet</v>
      </c>
    </row>
    <row r="55" ht="42.0" customHeight="1">
      <c r="A55" s="39">
        <v>53.0</v>
      </c>
      <c r="B55" s="39">
        <v>79.0</v>
      </c>
      <c r="C55" s="39" t="s">
        <v>87</v>
      </c>
      <c r="D55" s="40" t="s">
        <v>88</v>
      </c>
      <c r="E55" s="28" t="s">
        <v>48</v>
      </c>
      <c r="F55" s="28" t="s">
        <v>262</v>
      </c>
      <c r="G55" s="40" t="s">
        <v>263</v>
      </c>
      <c r="H55" s="39" t="s">
        <v>799</v>
      </c>
      <c r="I55" s="39" t="s">
        <v>800</v>
      </c>
      <c r="J55" s="40" t="s">
        <v>801</v>
      </c>
      <c r="K55" s="39" t="s">
        <v>816</v>
      </c>
      <c r="L55" s="40" t="s">
        <v>817</v>
      </c>
      <c r="M55" s="48" t="s">
        <v>613</v>
      </c>
      <c r="N55" s="39" t="s">
        <v>600</v>
      </c>
      <c r="O55" s="39" t="s">
        <v>601</v>
      </c>
      <c r="P55" s="40" t="s">
        <v>804</v>
      </c>
      <c r="Q55" s="40" t="s">
        <v>805</v>
      </c>
      <c r="R55" s="39" t="s">
        <v>273</v>
      </c>
      <c r="S55" s="39" t="s">
        <v>614</v>
      </c>
      <c r="T55" s="39" t="str">
        <f t="array" ref="T55">IFERROR(INDEX(INDIRECT("'"&amp;VLOOKUP($C55,ModMap!$A$2:$B$21,2,FALSE)&amp;"'!T:T"),MATCH($K55,INDIRECT("'"&amp;VLOOKUP($C55,ModMap!$A$2:$B$21,2,FALSE)&amp;"'!$K:$K"),0)),"")</f>
        <v>Gourav Nikam</v>
      </c>
      <c r="U55" s="44" t="s">
        <v>36</v>
      </c>
      <c r="V55" s="39" t="str">
        <f t="array" ref="V55">IFERROR(INDEX(INDIRECT("'"&amp;VLOOKUP($C55,ModMap!$A$2:$B$21,2,FALSE)&amp;"'!V:V"),MATCH($K55,INDIRECT("'"&amp;VLOOKUP($C55,ModMap!$A$2:$B$21,2,FALSE)&amp;"'!$K:$K"),0)),"")</f>
        <v>N/A</v>
      </c>
      <c r="W55" s="39" t="str">
        <f t="array" ref="W55">IFERROR(INDEX(INDIRECT("'"&amp;VLOOKUP($C55,ModMap!$A$2:$B$21,2,FALSE)&amp;"'!W:W"),MATCH($K55,INDIRECT("'"&amp;VLOOKUP($C55,ModMap!$A$2:$B$21,2,FALSE)&amp;"'!$K:$K"),0)),"")</f>
        <v/>
      </c>
      <c r="X55" s="48" t="s">
        <v>33</v>
      </c>
      <c r="Y55" s="39" t="str">
        <f t="array" ref="Y55">IFERROR(INDEX(INDIRECT("'"&amp;VLOOKUP($C55,ModMap!$A$2:$B$21,2,FALSE)&amp;"'!Y:Y"),MATCH($K55,INDIRECT("'"&amp;VLOOKUP($C55,ModMap!$A$2:$B$21,2,FALSE)&amp;"'!$K:$K"),0)),"")</f>
        <v>Done</v>
      </c>
      <c r="Z55" s="39" t="str">
        <f t="array" ref="Z55">IFERROR(INDEX(INDIRECT("'"&amp;VLOOKUP($C55,ModMap!$A$2:$B$21,2,FALSE)&amp;"'!Z:Z"),MATCH($K55,INDIRECT("'"&amp;VLOOKUP($C55,ModMap!$A$2:$B$21,2,FALSE)&amp;"'!$K:$K"),0)),"")</f>
        <v>Gourav Nikam</v>
      </c>
      <c r="AA55" s="44" t="s">
        <v>36</v>
      </c>
      <c r="AB55" s="39" t="str">
        <f t="array" ref="AB55">IFERROR(INDEX(INDIRECT("'"&amp;VLOOKUP($C55,ModMap!$A$2:$B$21,2,FALSE)&amp;"'!AB:AB"),MATCH($K55,INDIRECT("'"&amp;VLOOKUP($C55,ModMap!$A$2:$B$21,2,FALSE)&amp;"'!$K:$K"),0)),"")</f>
        <v>N/A</v>
      </c>
      <c r="AC55" s="39" t="str">
        <f t="array" ref="AC55">IFERROR(INDEX(INDIRECT("'"&amp;VLOOKUP($C55,ModMap!$A$2:$B$21,2,FALSE)&amp;"'!AC:AC"),MATCH($K55,INDIRECT("'"&amp;VLOOKUP($C55,ModMap!$A$2:$B$21,2,FALSE)&amp;"'!$K:$K"),0)),"")</f>
        <v/>
      </c>
      <c r="AD55" s="48" t="s">
        <v>33</v>
      </c>
      <c r="AE55" s="39" t="str">
        <f t="array" ref="AE55">IFERROR(INDEX(INDIRECT("'"&amp;VLOOKUP($C55,ModMap!$A$2:$B$21,2,FALSE)&amp;"'!AE:AE"),MATCH($K55,INDIRECT("'"&amp;VLOOKUP($C55,ModMap!$A$2:$B$21,2,FALSE)&amp;"'!$K:$K"),0)),"")</f>
        <v>Done</v>
      </c>
      <c r="AF55" s="39" t="str">
        <f t="array" ref="AF55">IFERROR(INDEX(INDIRECT("'"&amp;VLOOKUP($C55,ModMap!$A$2:$B$21,2,FALSE)&amp;"'!AF:AF"),MATCH($K55,INDIRECT("'"&amp;VLOOKUP($C55,ModMap!$A$2:$B$21,2,FALSE)&amp;"'!$K:$K"),0)),"")</f>
        <v>Gourav Nikam</v>
      </c>
      <c r="AG55" s="44" t="s">
        <v>36</v>
      </c>
      <c r="AH55" s="39" t="str">
        <f t="array" ref="AH55">IFERROR(INDEX(INDIRECT("'"&amp;VLOOKUP($C55,ModMap!$A$2:$B$21,2,FALSE)&amp;"'!AH:AH"),MATCH($K55,INDIRECT("'"&amp;VLOOKUP($C55,ModMap!$A$2:$B$21,2,FALSE)&amp;"'!$K:$K"),0)),"")</f>
        <v>N/A</v>
      </c>
      <c r="AI55" s="39" t="str">
        <f t="array" ref="AI55">IFERROR(INDEX(INDIRECT("'"&amp;VLOOKUP($C55,ModMap!$A$2:$B$21,2,FALSE)&amp;"'!AI:AI"),MATCH($K55,INDIRECT("'"&amp;VLOOKUP($C55,ModMap!$A$2:$B$21,2,FALSE)&amp;"'!$K:$K"),0)),"")</f>
        <v/>
      </c>
      <c r="AJ55" s="44" t="s">
        <v>36</v>
      </c>
      <c r="AK55" s="39" t="str">
        <f t="array" ref="AK55">IFERROR(INDEX(INDIRECT("'"&amp;VLOOKUP($C55,ModMap!$A$2:$B$21,2,FALSE)&amp;"'!AK:AK"),MATCH($K55,INDIRECT("'"&amp;VLOOKUP($C55,ModMap!$A$2:$B$21,2,FALSE)&amp;"'!$K:$K"),0)),"")</f>
        <v>N/A</v>
      </c>
      <c r="AL55" s="39" t="str">
        <f t="array" ref="AL55">IFERROR(INDEX(INDIRECT("'"&amp;VLOOKUP($C55,ModMap!$A$2:$B$21,2,FALSE)&amp;"'!AL:AL"),MATCH($K55,INDIRECT("'"&amp;VLOOKUP($C55,ModMap!$A$2:$B$21,2,FALSE)&amp;"'!$K:$K"),0)),"")</f>
        <v/>
      </c>
      <c r="AM55" s="39">
        <f t="shared" si="1"/>
        <v>0</v>
      </c>
      <c r="AN55" s="39" t="str">
        <f t="shared" si="2"/>
        <v>Done</v>
      </c>
      <c r="AO55" s="40" t="str">
        <f t="array" ref="AO55">IFERROR(INDEX(INDIRECT("'"&amp;VLOOKUP($C55,ModMap!$A$2:$B$21,2,FALSE)&amp;"'!AO:AO"),MATCH($K55,INDIRECT("'"&amp;VLOOKUP($C55,ModMap!$A$2:$B$21,2,FALSE)&amp;"'!$K:$K"),0)),"")</f>
        <v/>
      </c>
      <c r="AP55" s="49" t="str">
        <f t="array" ref="AP55">IFERROR(HYPERLINK("#'"&amp;VLOOKUP($C55,ModMap!$A$2:$B$21,2,FALSE)&amp;"'!V"&amp;MATCH($K55,INDIRECT("'"&amp;VLOOKUP($C55,ModMap!$A$2:$B$21,2,FALSE)&amp;"'!$K:$K"),0),"Edit on module sheet"),"")</f>
        <v>Edit on module sheet</v>
      </c>
    </row>
    <row r="56" ht="42.0" customHeight="1">
      <c r="A56" s="50">
        <v>54.0</v>
      </c>
      <c r="B56" s="50">
        <v>81.0</v>
      </c>
      <c r="C56" s="50" t="s">
        <v>87</v>
      </c>
      <c r="D56" s="51" t="s">
        <v>88</v>
      </c>
      <c r="E56" s="28" t="s">
        <v>48</v>
      </c>
      <c r="F56" s="28" t="s">
        <v>262</v>
      </c>
      <c r="G56" s="51" t="s">
        <v>263</v>
      </c>
      <c r="H56" s="50" t="s">
        <v>826</v>
      </c>
      <c r="I56" s="50" t="s">
        <v>827</v>
      </c>
      <c r="J56" s="51" t="s">
        <v>828</v>
      </c>
      <c r="K56" s="50" t="s">
        <v>829</v>
      </c>
      <c r="L56" s="51" t="s">
        <v>830</v>
      </c>
      <c r="M56" s="52" t="s">
        <v>211</v>
      </c>
      <c r="N56" s="50" t="s">
        <v>831</v>
      </c>
      <c r="O56" s="50" t="s">
        <v>601</v>
      </c>
      <c r="P56" s="51" t="s">
        <v>832</v>
      </c>
      <c r="Q56" s="51" t="s">
        <v>833</v>
      </c>
      <c r="R56" s="50" t="s">
        <v>273</v>
      </c>
      <c r="S56" s="50" t="s">
        <v>218</v>
      </c>
      <c r="T56" s="50" t="str">
        <f t="array" ref="T56">IFERROR(INDEX(INDIRECT("'"&amp;VLOOKUP($C56,ModMap!$A$2:$B$21,2,FALSE)&amp;"'!T:T"),MATCH($K56,INDIRECT("'"&amp;VLOOKUP($C56,ModMap!$A$2:$B$21,2,FALSE)&amp;"'!$K:$K"),0)),"")</f>
        <v>Gourav Nikam</v>
      </c>
      <c r="U56" s="48" t="s">
        <v>33</v>
      </c>
      <c r="V56" s="50" t="str">
        <f t="array" ref="V56">IFERROR(INDEX(INDIRECT("'"&amp;VLOOKUP($C56,ModMap!$A$2:$B$21,2,FALSE)&amp;"'!V:V"),MATCH($K56,INDIRECT("'"&amp;VLOOKUP($C56,ModMap!$A$2:$B$21,2,FALSE)&amp;"'!$K:$K"),0)),"")</f>
        <v>Done</v>
      </c>
      <c r="W56" s="50" t="str">
        <f t="array" ref="W56">IFERROR(INDEX(INDIRECT("'"&amp;VLOOKUP($C56,ModMap!$A$2:$B$21,2,FALSE)&amp;"'!W:W"),MATCH($K56,INDIRECT("'"&amp;VLOOKUP($C56,ModMap!$A$2:$B$21,2,FALSE)&amp;"'!$K:$K"),0)),"")</f>
        <v>Gourav Nikam</v>
      </c>
      <c r="X56" s="48" t="s">
        <v>33</v>
      </c>
      <c r="Y56" s="50" t="str">
        <f t="array" ref="Y56">IFERROR(INDEX(INDIRECT("'"&amp;VLOOKUP($C56,ModMap!$A$2:$B$21,2,FALSE)&amp;"'!Y:Y"),MATCH($K56,INDIRECT("'"&amp;VLOOKUP($C56,ModMap!$A$2:$B$21,2,FALSE)&amp;"'!$K:$K"),0)),"")</f>
        <v>Done</v>
      </c>
      <c r="Z56" s="50" t="str">
        <f t="array" ref="Z56">IFERROR(INDEX(INDIRECT("'"&amp;VLOOKUP($C56,ModMap!$A$2:$B$21,2,FALSE)&amp;"'!Z:Z"),MATCH($K56,INDIRECT("'"&amp;VLOOKUP($C56,ModMap!$A$2:$B$21,2,FALSE)&amp;"'!$K:$K"),0)),"")</f>
        <v>Gourav Nikam</v>
      </c>
      <c r="AA56" s="44" t="s">
        <v>36</v>
      </c>
      <c r="AB56" s="50" t="str">
        <f t="array" ref="AB56">IFERROR(INDEX(INDIRECT("'"&amp;VLOOKUP($C56,ModMap!$A$2:$B$21,2,FALSE)&amp;"'!AB:AB"),MATCH($K56,INDIRECT("'"&amp;VLOOKUP($C56,ModMap!$A$2:$B$21,2,FALSE)&amp;"'!$K:$K"),0)),"")</f>
        <v>N/A</v>
      </c>
      <c r="AC56" s="50" t="str">
        <f t="array" ref="AC56">IFERROR(INDEX(INDIRECT("'"&amp;VLOOKUP($C56,ModMap!$A$2:$B$21,2,FALSE)&amp;"'!AC:AC"),MATCH($K56,INDIRECT("'"&amp;VLOOKUP($C56,ModMap!$A$2:$B$21,2,FALSE)&amp;"'!$K:$K"),0)),"")</f>
        <v/>
      </c>
      <c r="AD56" s="48" t="s">
        <v>33</v>
      </c>
      <c r="AE56" s="50" t="str">
        <f t="array" ref="AE56">IFERROR(INDEX(INDIRECT("'"&amp;VLOOKUP($C56,ModMap!$A$2:$B$21,2,FALSE)&amp;"'!AE:AE"),MATCH($K56,INDIRECT("'"&amp;VLOOKUP($C56,ModMap!$A$2:$B$21,2,FALSE)&amp;"'!$K:$K"),0)),"")</f>
        <v>Done</v>
      </c>
      <c r="AF56" s="50" t="str">
        <f t="array" ref="AF56">IFERROR(INDEX(INDIRECT("'"&amp;VLOOKUP($C56,ModMap!$A$2:$B$21,2,FALSE)&amp;"'!AF:AF"),MATCH($K56,INDIRECT("'"&amp;VLOOKUP($C56,ModMap!$A$2:$B$21,2,FALSE)&amp;"'!$K:$K"),0)),"")</f>
        <v>Gourav Nikam</v>
      </c>
      <c r="AG56" s="44" t="s">
        <v>36</v>
      </c>
      <c r="AH56" s="50" t="str">
        <f t="array" ref="AH56">IFERROR(INDEX(INDIRECT("'"&amp;VLOOKUP($C56,ModMap!$A$2:$B$21,2,FALSE)&amp;"'!AH:AH"),MATCH($K56,INDIRECT("'"&amp;VLOOKUP($C56,ModMap!$A$2:$B$21,2,FALSE)&amp;"'!$K:$K"),0)),"")</f>
        <v>N/A</v>
      </c>
      <c r="AI56" s="50" t="str">
        <f t="array" ref="AI56">IFERROR(INDEX(INDIRECT("'"&amp;VLOOKUP($C56,ModMap!$A$2:$B$21,2,FALSE)&amp;"'!AI:AI"),MATCH($K56,INDIRECT("'"&amp;VLOOKUP($C56,ModMap!$A$2:$B$21,2,FALSE)&amp;"'!$K:$K"),0)),"")</f>
        <v/>
      </c>
      <c r="AJ56" s="44" t="s">
        <v>36</v>
      </c>
      <c r="AK56" s="50" t="str">
        <f t="array" ref="AK56">IFERROR(INDEX(INDIRECT("'"&amp;VLOOKUP($C56,ModMap!$A$2:$B$21,2,FALSE)&amp;"'!AK:AK"),MATCH($K56,INDIRECT("'"&amp;VLOOKUP($C56,ModMap!$A$2:$B$21,2,FALSE)&amp;"'!$K:$K"),0)),"")</f>
        <v>N/A</v>
      </c>
      <c r="AL56" s="50" t="str">
        <f t="array" ref="AL56">IFERROR(INDEX(INDIRECT("'"&amp;VLOOKUP($C56,ModMap!$A$2:$B$21,2,FALSE)&amp;"'!AL:AL"),MATCH($K56,INDIRECT("'"&amp;VLOOKUP($C56,ModMap!$A$2:$B$21,2,FALSE)&amp;"'!$K:$K"),0)),"")</f>
        <v/>
      </c>
      <c r="AM56" s="50">
        <f t="shared" si="1"/>
        <v>0</v>
      </c>
      <c r="AN56" s="50" t="str">
        <f t="shared" si="2"/>
        <v>Done</v>
      </c>
      <c r="AO56" s="51" t="str">
        <f t="array" ref="AO56">IFERROR(INDEX(INDIRECT("'"&amp;VLOOKUP($C56,ModMap!$A$2:$B$21,2,FALSE)&amp;"'!AO:AO"),MATCH($K56,INDIRECT("'"&amp;VLOOKUP($C56,ModMap!$A$2:$B$21,2,FALSE)&amp;"'!$K:$K"),0)),"")</f>
        <v/>
      </c>
      <c r="AP56" s="49" t="str">
        <f t="array" ref="AP56">IFERROR(HYPERLINK("#'"&amp;VLOOKUP($C56,ModMap!$A$2:$B$21,2,FALSE)&amp;"'!V"&amp;MATCH($K56,INDIRECT("'"&amp;VLOOKUP($C56,ModMap!$A$2:$B$21,2,FALSE)&amp;"'!$K:$K"),0),"Edit on module sheet"),"")</f>
        <v>Edit on module sheet</v>
      </c>
    </row>
    <row r="57" ht="42.0" customHeight="1">
      <c r="A57" s="39">
        <v>55.0</v>
      </c>
      <c r="B57" s="39">
        <v>82.0</v>
      </c>
      <c r="C57" s="39" t="s">
        <v>87</v>
      </c>
      <c r="D57" s="40" t="s">
        <v>88</v>
      </c>
      <c r="E57" s="28" t="s">
        <v>48</v>
      </c>
      <c r="F57" s="28" t="s">
        <v>262</v>
      </c>
      <c r="G57" s="40" t="s">
        <v>263</v>
      </c>
      <c r="H57" s="39" t="s">
        <v>826</v>
      </c>
      <c r="I57" s="39" t="s">
        <v>827</v>
      </c>
      <c r="J57" s="40" t="s">
        <v>828</v>
      </c>
      <c r="K57" s="39" t="s">
        <v>843</v>
      </c>
      <c r="L57" s="40" t="s">
        <v>844</v>
      </c>
      <c r="M57" s="48" t="s">
        <v>613</v>
      </c>
      <c r="N57" s="39" t="s">
        <v>831</v>
      </c>
      <c r="O57" s="39" t="s">
        <v>601</v>
      </c>
      <c r="P57" s="40" t="s">
        <v>832</v>
      </c>
      <c r="Q57" s="40" t="s">
        <v>833</v>
      </c>
      <c r="R57" s="39" t="s">
        <v>273</v>
      </c>
      <c r="S57" s="39" t="s">
        <v>614</v>
      </c>
      <c r="T57" s="39" t="str">
        <f t="array" ref="T57">IFERROR(INDEX(INDIRECT("'"&amp;VLOOKUP($C57,ModMap!$A$2:$B$21,2,FALSE)&amp;"'!T:T"),MATCH($K57,INDIRECT("'"&amp;VLOOKUP($C57,ModMap!$A$2:$B$21,2,FALSE)&amp;"'!$K:$K"),0)),"")</f>
        <v>Gourav Nikam</v>
      </c>
      <c r="U57" s="44" t="s">
        <v>36</v>
      </c>
      <c r="V57" s="39" t="str">
        <f t="array" ref="V57">IFERROR(INDEX(INDIRECT("'"&amp;VLOOKUP($C57,ModMap!$A$2:$B$21,2,FALSE)&amp;"'!V:V"),MATCH($K57,INDIRECT("'"&amp;VLOOKUP($C57,ModMap!$A$2:$B$21,2,FALSE)&amp;"'!$K:$K"),0)),"")</f>
        <v>N/A</v>
      </c>
      <c r="W57" s="39" t="str">
        <f t="array" ref="W57">IFERROR(INDEX(INDIRECT("'"&amp;VLOOKUP($C57,ModMap!$A$2:$B$21,2,FALSE)&amp;"'!W:W"),MATCH($K57,INDIRECT("'"&amp;VLOOKUP($C57,ModMap!$A$2:$B$21,2,FALSE)&amp;"'!$K:$K"),0)),"")</f>
        <v/>
      </c>
      <c r="X57" s="48" t="s">
        <v>33</v>
      </c>
      <c r="Y57" s="39" t="str">
        <f t="array" ref="Y57">IFERROR(INDEX(INDIRECT("'"&amp;VLOOKUP($C57,ModMap!$A$2:$B$21,2,FALSE)&amp;"'!Y:Y"),MATCH($K57,INDIRECT("'"&amp;VLOOKUP($C57,ModMap!$A$2:$B$21,2,FALSE)&amp;"'!$K:$K"),0)),"")</f>
        <v>Done</v>
      </c>
      <c r="Z57" s="39" t="str">
        <f t="array" ref="Z57">IFERROR(INDEX(INDIRECT("'"&amp;VLOOKUP($C57,ModMap!$A$2:$B$21,2,FALSE)&amp;"'!Z:Z"),MATCH($K57,INDIRECT("'"&amp;VLOOKUP($C57,ModMap!$A$2:$B$21,2,FALSE)&amp;"'!$K:$K"),0)),"")</f>
        <v>Gourav Nikam</v>
      </c>
      <c r="AA57" s="44" t="s">
        <v>36</v>
      </c>
      <c r="AB57" s="39" t="str">
        <f t="array" ref="AB57">IFERROR(INDEX(INDIRECT("'"&amp;VLOOKUP($C57,ModMap!$A$2:$B$21,2,FALSE)&amp;"'!AB:AB"),MATCH($K57,INDIRECT("'"&amp;VLOOKUP($C57,ModMap!$A$2:$B$21,2,FALSE)&amp;"'!$K:$K"),0)),"")</f>
        <v>N/A</v>
      </c>
      <c r="AC57" s="39" t="str">
        <f t="array" ref="AC57">IFERROR(INDEX(INDIRECT("'"&amp;VLOOKUP($C57,ModMap!$A$2:$B$21,2,FALSE)&amp;"'!AC:AC"),MATCH($K57,INDIRECT("'"&amp;VLOOKUP($C57,ModMap!$A$2:$B$21,2,FALSE)&amp;"'!$K:$K"),0)),"")</f>
        <v/>
      </c>
      <c r="AD57" s="48" t="s">
        <v>33</v>
      </c>
      <c r="AE57" s="39" t="str">
        <f t="array" ref="AE57">IFERROR(INDEX(INDIRECT("'"&amp;VLOOKUP($C57,ModMap!$A$2:$B$21,2,FALSE)&amp;"'!AE:AE"),MATCH($K57,INDIRECT("'"&amp;VLOOKUP($C57,ModMap!$A$2:$B$21,2,FALSE)&amp;"'!$K:$K"),0)),"")</f>
        <v>Done</v>
      </c>
      <c r="AF57" s="39" t="str">
        <f t="array" ref="AF57">IFERROR(INDEX(INDIRECT("'"&amp;VLOOKUP($C57,ModMap!$A$2:$B$21,2,FALSE)&amp;"'!AF:AF"),MATCH($K57,INDIRECT("'"&amp;VLOOKUP($C57,ModMap!$A$2:$B$21,2,FALSE)&amp;"'!$K:$K"),0)),"")</f>
        <v>Gourav Nikam</v>
      </c>
      <c r="AG57" s="44" t="s">
        <v>36</v>
      </c>
      <c r="AH57" s="39" t="str">
        <f t="array" ref="AH57">IFERROR(INDEX(INDIRECT("'"&amp;VLOOKUP($C57,ModMap!$A$2:$B$21,2,FALSE)&amp;"'!AH:AH"),MATCH($K57,INDIRECT("'"&amp;VLOOKUP($C57,ModMap!$A$2:$B$21,2,FALSE)&amp;"'!$K:$K"),0)),"")</f>
        <v>N/A</v>
      </c>
      <c r="AI57" s="39" t="str">
        <f t="array" ref="AI57">IFERROR(INDEX(INDIRECT("'"&amp;VLOOKUP($C57,ModMap!$A$2:$B$21,2,FALSE)&amp;"'!AI:AI"),MATCH($K57,INDIRECT("'"&amp;VLOOKUP($C57,ModMap!$A$2:$B$21,2,FALSE)&amp;"'!$K:$K"),0)),"")</f>
        <v/>
      </c>
      <c r="AJ57" s="44" t="s">
        <v>36</v>
      </c>
      <c r="AK57" s="39" t="str">
        <f t="array" ref="AK57">IFERROR(INDEX(INDIRECT("'"&amp;VLOOKUP($C57,ModMap!$A$2:$B$21,2,FALSE)&amp;"'!AK:AK"),MATCH($K57,INDIRECT("'"&amp;VLOOKUP($C57,ModMap!$A$2:$B$21,2,FALSE)&amp;"'!$K:$K"),0)),"")</f>
        <v>N/A</v>
      </c>
      <c r="AL57" s="39" t="str">
        <f t="array" ref="AL57">IFERROR(INDEX(INDIRECT("'"&amp;VLOOKUP($C57,ModMap!$A$2:$B$21,2,FALSE)&amp;"'!AL:AL"),MATCH($K57,INDIRECT("'"&amp;VLOOKUP($C57,ModMap!$A$2:$B$21,2,FALSE)&amp;"'!$K:$K"),0)),"")</f>
        <v/>
      </c>
      <c r="AM57" s="39">
        <f t="shared" si="1"/>
        <v>0</v>
      </c>
      <c r="AN57" s="39" t="str">
        <f t="shared" si="2"/>
        <v>Done</v>
      </c>
      <c r="AO57" s="40" t="str">
        <f t="array" ref="AO57">IFERROR(INDEX(INDIRECT("'"&amp;VLOOKUP($C57,ModMap!$A$2:$B$21,2,FALSE)&amp;"'!AO:AO"),MATCH($K57,INDIRECT("'"&amp;VLOOKUP($C57,ModMap!$A$2:$B$21,2,FALSE)&amp;"'!$K:$K"),0)),"")</f>
        <v/>
      </c>
      <c r="AP57" s="49" t="str">
        <f t="array" ref="AP57">IFERROR(HYPERLINK("#'"&amp;VLOOKUP($C57,ModMap!$A$2:$B$21,2,FALSE)&amp;"'!V"&amp;MATCH($K57,INDIRECT("'"&amp;VLOOKUP($C57,ModMap!$A$2:$B$21,2,FALSE)&amp;"'!$K:$K"),0),"Edit on module sheet"),"")</f>
        <v>Edit on module sheet</v>
      </c>
    </row>
    <row r="58" ht="42.0" customHeight="1">
      <c r="A58" s="50">
        <v>56.0</v>
      </c>
      <c r="B58" s="50">
        <v>84.0</v>
      </c>
      <c r="C58" s="50" t="s">
        <v>87</v>
      </c>
      <c r="D58" s="51" t="s">
        <v>88</v>
      </c>
      <c r="E58" s="28" t="s">
        <v>48</v>
      </c>
      <c r="F58" s="28" t="s">
        <v>262</v>
      </c>
      <c r="G58" s="51" t="s">
        <v>263</v>
      </c>
      <c r="H58" s="50" t="s">
        <v>853</v>
      </c>
      <c r="I58" s="50" t="s">
        <v>854</v>
      </c>
      <c r="J58" s="51" t="s">
        <v>855</v>
      </c>
      <c r="K58" s="50" t="s">
        <v>856</v>
      </c>
      <c r="L58" s="51" t="s">
        <v>857</v>
      </c>
      <c r="M58" s="52" t="s">
        <v>211</v>
      </c>
      <c r="N58" s="50" t="s">
        <v>831</v>
      </c>
      <c r="O58" s="50" t="s">
        <v>601</v>
      </c>
      <c r="P58" s="51" t="s">
        <v>858</v>
      </c>
      <c r="Q58" s="51" t="s">
        <v>859</v>
      </c>
      <c r="R58" s="50" t="s">
        <v>273</v>
      </c>
      <c r="S58" s="50" t="s">
        <v>218</v>
      </c>
      <c r="T58" s="50" t="str">
        <f t="array" ref="T58">IFERROR(INDEX(INDIRECT("'"&amp;VLOOKUP($C58,ModMap!$A$2:$B$21,2,FALSE)&amp;"'!T:T"),MATCH($K58,INDIRECT("'"&amp;VLOOKUP($C58,ModMap!$A$2:$B$21,2,FALSE)&amp;"'!$K:$K"),0)),"")</f>
        <v>Gourav Nikam</v>
      </c>
      <c r="U58" s="48" t="s">
        <v>33</v>
      </c>
      <c r="V58" s="50" t="str">
        <f t="array" ref="V58">IFERROR(INDEX(INDIRECT("'"&amp;VLOOKUP($C58,ModMap!$A$2:$B$21,2,FALSE)&amp;"'!V:V"),MATCH($K58,INDIRECT("'"&amp;VLOOKUP($C58,ModMap!$A$2:$B$21,2,FALSE)&amp;"'!$K:$K"),0)),"")</f>
        <v>Done</v>
      </c>
      <c r="W58" s="50" t="str">
        <f t="array" ref="W58">IFERROR(INDEX(INDIRECT("'"&amp;VLOOKUP($C58,ModMap!$A$2:$B$21,2,FALSE)&amp;"'!W:W"),MATCH($K58,INDIRECT("'"&amp;VLOOKUP($C58,ModMap!$A$2:$B$21,2,FALSE)&amp;"'!$K:$K"),0)),"")</f>
        <v>Gourav Nikam</v>
      </c>
      <c r="X58" s="48" t="s">
        <v>33</v>
      </c>
      <c r="Y58" s="50" t="str">
        <f t="array" ref="Y58">IFERROR(INDEX(INDIRECT("'"&amp;VLOOKUP($C58,ModMap!$A$2:$B$21,2,FALSE)&amp;"'!Y:Y"),MATCH($K58,INDIRECT("'"&amp;VLOOKUP($C58,ModMap!$A$2:$B$21,2,FALSE)&amp;"'!$K:$K"),0)),"")</f>
        <v>Done</v>
      </c>
      <c r="Z58" s="50" t="str">
        <f t="array" ref="Z58">IFERROR(INDEX(INDIRECT("'"&amp;VLOOKUP($C58,ModMap!$A$2:$B$21,2,FALSE)&amp;"'!Z:Z"),MATCH($K58,INDIRECT("'"&amp;VLOOKUP($C58,ModMap!$A$2:$B$21,2,FALSE)&amp;"'!$K:$K"),0)),"")</f>
        <v>Gourav Nikam</v>
      </c>
      <c r="AA58" s="44" t="s">
        <v>36</v>
      </c>
      <c r="AB58" s="50" t="str">
        <f t="array" ref="AB58">IFERROR(INDEX(INDIRECT("'"&amp;VLOOKUP($C58,ModMap!$A$2:$B$21,2,FALSE)&amp;"'!AB:AB"),MATCH($K58,INDIRECT("'"&amp;VLOOKUP($C58,ModMap!$A$2:$B$21,2,FALSE)&amp;"'!$K:$K"),0)),"")</f>
        <v>N/A</v>
      </c>
      <c r="AC58" s="50" t="str">
        <f t="array" ref="AC58">IFERROR(INDEX(INDIRECT("'"&amp;VLOOKUP($C58,ModMap!$A$2:$B$21,2,FALSE)&amp;"'!AC:AC"),MATCH($K58,INDIRECT("'"&amp;VLOOKUP($C58,ModMap!$A$2:$B$21,2,FALSE)&amp;"'!$K:$K"),0)),"")</f>
        <v/>
      </c>
      <c r="AD58" s="48" t="s">
        <v>33</v>
      </c>
      <c r="AE58" s="50" t="str">
        <f t="array" ref="AE58">IFERROR(INDEX(INDIRECT("'"&amp;VLOOKUP($C58,ModMap!$A$2:$B$21,2,FALSE)&amp;"'!AE:AE"),MATCH($K58,INDIRECT("'"&amp;VLOOKUP($C58,ModMap!$A$2:$B$21,2,FALSE)&amp;"'!$K:$K"),0)),"")</f>
        <v>Done</v>
      </c>
      <c r="AF58" s="50" t="str">
        <f t="array" ref="AF58">IFERROR(INDEX(INDIRECT("'"&amp;VLOOKUP($C58,ModMap!$A$2:$B$21,2,FALSE)&amp;"'!AF:AF"),MATCH($K58,INDIRECT("'"&amp;VLOOKUP($C58,ModMap!$A$2:$B$21,2,FALSE)&amp;"'!$K:$K"),0)),"")</f>
        <v>Gourav Nikam</v>
      </c>
      <c r="AG58" s="44" t="s">
        <v>36</v>
      </c>
      <c r="AH58" s="50" t="str">
        <f t="array" ref="AH58">IFERROR(INDEX(INDIRECT("'"&amp;VLOOKUP($C58,ModMap!$A$2:$B$21,2,FALSE)&amp;"'!AH:AH"),MATCH($K58,INDIRECT("'"&amp;VLOOKUP($C58,ModMap!$A$2:$B$21,2,FALSE)&amp;"'!$K:$K"),0)),"")</f>
        <v>N/A</v>
      </c>
      <c r="AI58" s="50" t="str">
        <f t="array" ref="AI58">IFERROR(INDEX(INDIRECT("'"&amp;VLOOKUP($C58,ModMap!$A$2:$B$21,2,FALSE)&amp;"'!AI:AI"),MATCH($K58,INDIRECT("'"&amp;VLOOKUP($C58,ModMap!$A$2:$B$21,2,FALSE)&amp;"'!$K:$K"),0)),"")</f>
        <v/>
      </c>
      <c r="AJ58" s="44" t="s">
        <v>36</v>
      </c>
      <c r="AK58" s="50" t="str">
        <f t="array" ref="AK58">IFERROR(INDEX(INDIRECT("'"&amp;VLOOKUP($C58,ModMap!$A$2:$B$21,2,FALSE)&amp;"'!AK:AK"),MATCH($K58,INDIRECT("'"&amp;VLOOKUP($C58,ModMap!$A$2:$B$21,2,FALSE)&amp;"'!$K:$K"),0)),"")</f>
        <v>N/A</v>
      </c>
      <c r="AL58" s="50" t="str">
        <f t="array" ref="AL58">IFERROR(INDEX(INDIRECT("'"&amp;VLOOKUP($C58,ModMap!$A$2:$B$21,2,FALSE)&amp;"'!AL:AL"),MATCH($K58,INDIRECT("'"&amp;VLOOKUP($C58,ModMap!$A$2:$B$21,2,FALSE)&amp;"'!$K:$K"),0)),"")</f>
        <v/>
      </c>
      <c r="AM58" s="50">
        <f t="shared" si="1"/>
        <v>0</v>
      </c>
      <c r="AN58" s="50" t="str">
        <f t="shared" si="2"/>
        <v>Done</v>
      </c>
      <c r="AO58" s="51" t="str">
        <f t="array" ref="AO58">IFERROR(INDEX(INDIRECT("'"&amp;VLOOKUP($C58,ModMap!$A$2:$B$21,2,FALSE)&amp;"'!AO:AO"),MATCH($K58,INDIRECT("'"&amp;VLOOKUP($C58,ModMap!$A$2:$B$21,2,FALSE)&amp;"'!$K:$K"),0)),"")</f>
        <v/>
      </c>
      <c r="AP58" s="49" t="str">
        <f t="array" ref="AP58">IFERROR(HYPERLINK("#'"&amp;VLOOKUP($C58,ModMap!$A$2:$B$21,2,FALSE)&amp;"'!V"&amp;MATCH($K58,INDIRECT("'"&amp;VLOOKUP($C58,ModMap!$A$2:$B$21,2,FALSE)&amp;"'!$K:$K"),0),"Edit on module sheet"),"")</f>
        <v>Edit on module sheet</v>
      </c>
    </row>
    <row r="59" ht="42.0" customHeight="1">
      <c r="A59" s="39">
        <v>57.0</v>
      </c>
      <c r="B59" s="39">
        <v>85.0</v>
      </c>
      <c r="C59" s="39" t="s">
        <v>87</v>
      </c>
      <c r="D59" s="40" t="s">
        <v>88</v>
      </c>
      <c r="E59" s="28" t="s">
        <v>48</v>
      </c>
      <c r="F59" s="28" t="s">
        <v>262</v>
      </c>
      <c r="G59" s="40" t="s">
        <v>263</v>
      </c>
      <c r="H59" s="39" t="s">
        <v>853</v>
      </c>
      <c r="I59" s="39" t="s">
        <v>854</v>
      </c>
      <c r="J59" s="40" t="s">
        <v>855</v>
      </c>
      <c r="K59" s="39" t="s">
        <v>869</v>
      </c>
      <c r="L59" s="40" t="s">
        <v>870</v>
      </c>
      <c r="M59" s="48" t="s">
        <v>613</v>
      </c>
      <c r="N59" s="39" t="s">
        <v>831</v>
      </c>
      <c r="O59" s="39" t="s">
        <v>601</v>
      </c>
      <c r="P59" s="40" t="s">
        <v>858</v>
      </c>
      <c r="Q59" s="40" t="s">
        <v>859</v>
      </c>
      <c r="R59" s="39" t="s">
        <v>273</v>
      </c>
      <c r="S59" s="39" t="s">
        <v>614</v>
      </c>
      <c r="T59" s="39" t="str">
        <f t="array" ref="T59">IFERROR(INDEX(INDIRECT("'"&amp;VLOOKUP($C59,ModMap!$A$2:$B$21,2,FALSE)&amp;"'!T:T"),MATCH($K59,INDIRECT("'"&amp;VLOOKUP($C59,ModMap!$A$2:$B$21,2,FALSE)&amp;"'!$K:$K"),0)),"")</f>
        <v>Gourav Nikam</v>
      </c>
      <c r="U59" s="44" t="s">
        <v>36</v>
      </c>
      <c r="V59" s="39" t="str">
        <f t="array" ref="V59">IFERROR(INDEX(INDIRECT("'"&amp;VLOOKUP($C59,ModMap!$A$2:$B$21,2,FALSE)&amp;"'!V:V"),MATCH($K59,INDIRECT("'"&amp;VLOOKUP($C59,ModMap!$A$2:$B$21,2,FALSE)&amp;"'!$K:$K"),0)),"")</f>
        <v>N/A</v>
      </c>
      <c r="W59" s="39" t="str">
        <f t="array" ref="W59">IFERROR(INDEX(INDIRECT("'"&amp;VLOOKUP($C59,ModMap!$A$2:$B$21,2,FALSE)&amp;"'!W:W"),MATCH($K59,INDIRECT("'"&amp;VLOOKUP($C59,ModMap!$A$2:$B$21,2,FALSE)&amp;"'!$K:$K"),0)),"")</f>
        <v/>
      </c>
      <c r="X59" s="48" t="s">
        <v>33</v>
      </c>
      <c r="Y59" s="39" t="str">
        <f t="array" ref="Y59">IFERROR(INDEX(INDIRECT("'"&amp;VLOOKUP($C59,ModMap!$A$2:$B$21,2,FALSE)&amp;"'!Y:Y"),MATCH($K59,INDIRECT("'"&amp;VLOOKUP($C59,ModMap!$A$2:$B$21,2,FALSE)&amp;"'!$K:$K"),0)),"")</f>
        <v>Done</v>
      </c>
      <c r="Z59" s="39" t="str">
        <f t="array" ref="Z59">IFERROR(INDEX(INDIRECT("'"&amp;VLOOKUP($C59,ModMap!$A$2:$B$21,2,FALSE)&amp;"'!Z:Z"),MATCH($K59,INDIRECT("'"&amp;VLOOKUP($C59,ModMap!$A$2:$B$21,2,FALSE)&amp;"'!$K:$K"),0)),"")</f>
        <v>Gourav Nikam</v>
      </c>
      <c r="AA59" s="44" t="s">
        <v>36</v>
      </c>
      <c r="AB59" s="39" t="str">
        <f t="array" ref="AB59">IFERROR(INDEX(INDIRECT("'"&amp;VLOOKUP($C59,ModMap!$A$2:$B$21,2,FALSE)&amp;"'!AB:AB"),MATCH($K59,INDIRECT("'"&amp;VLOOKUP($C59,ModMap!$A$2:$B$21,2,FALSE)&amp;"'!$K:$K"),0)),"")</f>
        <v>N/A</v>
      </c>
      <c r="AC59" s="39" t="str">
        <f t="array" ref="AC59">IFERROR(INDEX(INDIRECT("'"&amp;VLOOKUP($C59,ModMap!$A$2:$B$21,2,FALSE)&amp;"'!AC:AC"),MATCH($K59,INDIRECT("'"&amp;VLOOKUP($C59,ModMap!$A$2:$B$21,2,FALSE)&amp;"'!$K:$K"),0)),"")</f>
        <v/>
      </c>
      <c r="AD59" s="48" t="s">
        <v>33</v>
      </c>
      <c r="AE59" s="39" t="str">
        <f t="array" ref="AE59">IFERROR(INDEX(INDIRECT("'"&amp;VLOOKUP($C59,ModMap!$A$2:$B$21,2,FALSE)&amp;"'!AE:AE"),MATCH($K59,INDIRECT("'"&amp;VLOOKUP($C59,ModMap!$A$2:$B$21,2,FALSE)&amp;"'!$K:$K"),0)),"")</f>
        <v>Done</v>
      </c>
      <c r="AF59" s="39" t="str">
        <f t="array" ref="AF59">IFERROR(INDEX(INDIRECT("'"&amp;VLOOKUP($C59,ModMap!$A$2:$B$21,2,FALSE)&amp;"'!AF:AF"),MATCH($K59,INDIRECT("'"&amp;VLOOKUP($C59,ModMap!$A$2:$B$21,2,FALSE)&amp;"'!$K:$K"),0)),"")</f>
        <v>Gourav Nikam</v>
      </c>
      <c r="AG59" s="44" t="s">
        <v>36</v>
      </c>
      <c r="AH59" s="39" t="str">
        <f t="array" ref="AH59">IFERROR(INDEX(INDIRECT("'"&amp;VLOOKUP($C59,ModMap!$A$2:$B$21,2,FALSE)&amp;"'!AH:AH"),MATCH($K59,INDIRECT("'"&amp;VLOOKUP($C59,ModMap!$A$2:$B$21,2,FALSE)&amp;"'!$K:$K"),0)),"")</f>
        <v>N/A</v>
      </c>
      <c r="AI59" s="39" t="str">
        <f t="array" ref="AI59">IFERROR(INDEX(INDIRECT("'"&amp;VLOOKUP($C59,ModMap!$A$2:$B$21,2,FALSE)&amp;"'!AI:AI"),MATCH($K59,INDIRECT("'"&amp;VLOOKUP($C59,ModMap!$A$2:$B$21,2,FALSE)&amp;"'!$K:$K"),0)),"")</f>
        <v/>
      </c>
      <c r="AJ59" s="44" t="s">
        <v>36</v>
      </c>
      <c r="AK59" s="39" t="str">
        <f t="array" ref="AK59">IFERROR(INDEX(INDIRECT("'"&amp;VLOOKUP($C59,ModMap!$A$2:$B$21,2,FALSE)&amp;"'!AK:AK"),MATCH($K59,INDIRECT("'"&amp;VLOOKUP($C59,ModMap!$A$2:$B$21,2,FALSE)&amp;"'!$K:$K"),0)),"")</f>
        <v>N/A</v>
      </c>
      <c r="AL59" s="39" t="str">
        <f t="array" ref="AL59">IFERROR(INDEX(INDIRECT("'"&amp;VLOOKUP($C59,ModMap!$A$2:$B$21,2,FALSE)&amp;"'!AL:AL"),MATCH($K59,INDIRECT("'"&amp;VLOOKUP($C59,ModMap!$A$2:$B$21,2,FALSE)&amp;"'!$K:$K"),0)),"")</f>
        <v/>
      </c>
      <c r="AM59" s="39">
        <f t="shared" si="1"/>
        <v>0</v>
      </c>
      <c r="AN59" s="39" t="str">
        <f t="shared" si="2"/>
        <v>Done</v>
      </c>
      <c r="AO59" s="40" t="str">
        <f t="array" ref="AO59">IFERROR(INDEX(INDIRECT("'"&amp;VLOOKUP($C59,ModMap!$A$2:$B$21,2,FALSE)&amp;"'!AO:AO"),MATCH($K59,INDIRECT("'"&amp;VLOOKUP($C59,ModMap!$A$2:$B$21,2,FALSE)&amp;"'!$K:$K"),0)),"")</f>
        <v/>
      </c>
      <c r="AP59" s="49" t="str">
        <f t="array" ref="AP59">IFERROR(HYPERLINK("#'"&amp;VLOOKUP($C59,ModMap!$A$2:$B$21,2,FALSE)&amp;"'!V"&amp;MATCH($K59,INDIRECT("'"&amp;VLOOKUP($C59,ModMap!$A$2:$B$21,2,FALSE)&amp;"'!$K:$K"),0),"Edit on module sheet"),"")</f>
        <v>Edit on module sheet</v>
      </c>
    </row>
    <row r="60" ht="42.0" customHeight="1">
      <c r="A60" s="50">
        <v>58.0</v>
      </c>
      <c r="B60" s="50">
        <v>87.0</v>
      </c>
      <c r="C60" s="50" t="s">
        <v>87</v>
      </c>
      <c r="D60" s="51" t="s">
        <v>88</v>
      </c>
      <c r="E60" s="28" t="s">
        <v>48</v>
      </c>
      <c r="F60" s="28" t="s">
        <v>262</v>
      </c>
      <c r="G60" s="51" t="s">
        <v>263</v>
      </c>
      <c r="H60" s="50" t="s">
        <v>878</v>
      </c>
      <c r="I60" s="50" t="s">
        <v>879</v>
      </c>
      <c r="J60" s="51" t="s">
        <v>880</v>
      </c>
      <c r="K60" s="50" t="s">
        <v>881</v>
      </c>
      <c r="L60" s="51" t="s">
        <v>882</v>
      </c>
      <c r="M60" s="52" t="s">
        <v>211</v>
      </c>
      <c r="N60" s="50" t="s">
        <v>831</v>
      </c>
      <c r="O60" s="50" t="s">
        <v>601</v>
      </c>
      <c r="P60" s="51" t="s">
        <v>883</v>
      </c>
      <c r="Q60" s="51" t="s">
        <v>884</v>
      </c>
      <c r="R60" s="50" t="s">
        <v>273</v>
      </c>
      <c r="S60" s="50" t="s">
        <v>218</v>
      </c>
      <c r="T60" s="50" t="str">
        <f t="array" ref="T60">IFERROR(INDEX(INDIRECT("'"&amp;VLOOKUP($C60,ModMap!$A$2:$B$21,2,FALSE)&amp;"'!T:T"),MATCH($K60,INDIRECT("'"&amp;VLOOKUP($C60,ModMap!$A$2:$B$21,2,FALSE)&amp;"'!$K:$K"),0)),"")</f>
        <v>Gourav Nikam</v>
      </c>
      <c r="U60" s="48" t="s">
        <v>33</v>
      </c>
      <c r="V60" s="50" t="str">
        <f t="array" ref="V60">IFERROR(INDEX(INDIRECT("'"&amp;VLOOKUP($C60,ModMap!$A$2:$B$21,2,FALSE)&amp;"'!V:V"),MATCH($K60,INDIRECT("'"&amp;VLOOKUP($C60,ModMap!$A$2:$B$21,2,FALSE)&amp;"'!$K:$K"),0)),"")</f>
        <v>Done</v>
      </c>
      <c r="W60" s="50" t="str">
        <f t="array" ref="W60">IFERROR(INDEX(INDIRECT("'"&amp;VLOOKUP($C60,ModMap!$A$2:$B$21,2,FALSE)&amp;"'!W:W"),MATCH($K60,INDIRECT("'"&amp;VLOOKUP($C60,ModMap!$A$2:$B$21,2,FALSE)&amp;"'!$K:$K"),0)),"")</f>
        <v>Gourav Nikam</v>
      </c>
      <c r="X60" s="48" t="s">
        <v>33</v>
      </c>
      <c r="Y60" s="50" t="str">
        <f t="array" ref="Y60">IFERROR(INDEX(INDIRECT("'"&amp;VLOOKUP($C60,ModMap!$A$2:$B$21,2,FALSE)&amp;"'!Y:Y"),MATCH($K60,INDIRECT("'"&amp;VLOOKUP($C60,ModMap!$A$2:$B$21,2,FALSE)&amp;"'!$K:$K"),0)),"")</f>
        <v>Done</v>
      </c>
      <c r="Z60" s="50" t="str">
        <f t="array" ref="Z60">IFERROR(INDEX(INDIRECT("'"&amp;VLOOKUP($C60,ModMap!$A$2:$B$21,2,FALSE)&amp;"'!Z:Z"),MATCH($K60,INDIRECT("'"&amp;VLOOKUP($C60,ModMap!$A$2:$B$21,2,FALSE)&amp;"'!$K:$K"),0)),"")</f>
        <v>Gourav Nikam</v>
      </c>
      <c r="AA60" s="44" t="s">
        <v>36</v>
      </c>
      <c r="AB60" s="50" t="str">
        <f t="array" ref="AB60">IFERROR(INDEX(INDIRECT("'"&amp;VLOOKUP($C60,ModMap!$A$2:$B$21,2,FALSE)&amp;"'!AB:AB"),MATCH($K60,INDIRECT("'"&amp;VLOOKUP($C60,ModMap!$A$2:$B$21,2,FALSE)&amp;"'!$K:$K"),0)),"")</f>
        <v>N/A</v>
      </c>
      <c r="AC60" s="50" t="str">
        <f t="array" ref="AC60">IFERROR(INDEX(INDIRECT("'"&amp;VLOOKUP($C60,ModMap!$A$2:$B$21,2,FALSE)&amp;"'!AC:AC"),MATCH($K60,INDIRECT("'"&amp;VLOOKUP($C60,ModMap!$A$2:$B$21,2,FALSE)&amp;"'!$K:$K"),0)),"")</f>
        <v/>
      </c>
      <c r="AD60" s="48" t="s">
        <v>33</v>
      </c>
      <c r="AE60" s="50" t="str">
        <f t="array" ref="AE60">IFERROR(INDEX(INDIRECT("'"&amp;VLOOKUP($C60,ModMap!$A$2:$B$21,2,FALSE)&amp;"'!AE:AE"),MATCH($K60,INDIRECT("'"&amp;VLOOKUP($C60,ModMap!$A$2:$B$21,2,FALSE)&amp;"'!$K:$K"),0)),"")</f>
        <v>Done</v>
      </c>
      <c r="AF60" s="50" t="str">
        <f t="array" ref="AF60">IFERROR(INDEX(INDIRECT("'"&amp;VLOOKUP($C60,ModMap!$A$2:$B$21,2,FALSE)&amp;"'!AF:AF"),MATCH($K60,INDIRECT("'"&amp;VLOOKUP($C60,ModMap!$A$2:$B$21,2,FALSE)&amp;"'!$K:$K"),0)),"")</f>
        <v>Gourav Nikam</v>
      </c>
      <c r="AG60" s="44" t="s">
        <v>36</v>
      </c>
      <c r="AH60" s="50" t="str">
        <f t="array" ref="AH60">IFERROR(INDEX(INDIRECT("'"&amp;VLOOKUP($C60,ModMap!$A$2:$B$21,2,FALSE)&amp;"'!AH:AH"),MATCH($K60,INDIRECT("'"&amp;VLOOKUP($C60,ModMap!$A$2:$B$21,2,FALSE)&amp;"'!$K:$K"),0)),"")</f>
        <v>N/A</v>
      </c>
      <c r="AI60" s="50" t="str">
        <f t="array" ref="AI60">IFERROR(INDEX(INDIRECT("'"&amp;VLOOKUP($C60,ModMap!$A$2:$B$21,2,FALSE)&amp;"'!AI:AI"),MATCH($K60,INDIRECT("'"&amp;VLOOKUP($C60,ModMap!$A$2:$B$21,2,FALSE)&amp;"'!$K:$K"),0)),"")</f>
        <v/>
      </c>
      <c r="AJ60" s="44" t="s">
        <v>36</v>
      </c>
      <c r="AK60" s="50" t="str">
        <f t="array" ref="AK60">IFERROR(INDEX(INDIRECT("'"&amp;VLOOKUP($C60,ModMap!$A$2:$B$21,2,FALSE)&amp;"'!AK:AK"),MATCH($K60,INDIRECT("'"&amp;VLOOKUP($C60,ModMap!$A$2:$B$21,2,FALSE)&amp;"'!$K:$K"),0)),"")</f>
        <v>N/A</v>
      </c>
      <c r="AL60" s="50" t="str">
        <f t="array" ref="AL60">IFERROR(INDEX(INDIRECT("'"&amp;VLOOKUP($C60,ModMap!$A$2:$B$21,2,FALSE)&amp;"'!AL:AL"),MATCH($K60,INDIRECT("'"&amp;VLOOKUP($C60,ModMap!$A$2:$B$21,2,FALSE)&amp;"'!$K:$K"),0)),"")</f>
        <v/>
      </c>
      <c r="AM60" s="50">
        <f t="shared" si="1"/>
        <v>0</v>
      </c>
      <c r="AN60" s="50" t="str">
        <f t="shared" si="2"/>
        <v>Done</v>
      </c>
      <c r="AO60" s="51" t="str">
        <f t="array" ref="AO60">IFERROR(INDEX(INDIRECT("'"&amp;VLOOKUP($C60,ModMap!$A$2:$B$21,2,FALSE)&amp;"'!AO:AO"),MATCH($K60,INDIRECT("'"&amp;VLOOKUP($C60,ModMap!$A$2:$B$21,2,FALSE)&amp;"'!$K:$K"),0)),"")</f>
        <v/>
      </c>
      <c r="AP60" s="49" t="str">
        <f t="array" ref="AP60">IFERROR(HYPERLINK("#'"&amp;VLOOKUP($C60,ModMap!$A$2:$B$21,2,FALSE)&amp;"'!V"&amp;MATCH($K60,INDIRECT("'"&amp;VLOOKUP($C60,ModMap!$A$2:$B$21,2,FALSE)&amp;"'!$K:$K"),0),"Edit on module sheet"),"")</f>
        <v>Edit on module sheet</v>
      </c>
    </row>
    <row r="61" ht="42.0" customHeight="1">
      <c r="A61" s="39">
        <v>59.0</v>
      </c>
      <c r="B61" s="39">
        <v>88.0</v>
      </c>
      <c r="C61" s="39" t="s">
        <v>87</v>
      </c>
      <c r="D61" s="40" t="s">
        <v>88</v>
      </c>
      <c r="E61" s="28" t="s">
        <v>48</v>
      </c>
      <c r="F61" s="28" t="s">
        <v>262</v>
      </c>
      <c r="G61" s="40" t="s">
        <v>263</v>
      </c>
      <c r="H61" s="39" t="s">
        <v>878</v>
      </c>
      <c r="I61" s="39" t="s">
        <v>879</v>
      </c>
      <c r="J61" s="40" t="s">
        <v>880</v>
      </c>
      <c r="K61" s="39" t="s">
        <v>892</v>
      </c>
      <c r="L61" s="40" t="s">
        <v>893</v>
      </c>
      <c r="M61" s="48" t="s">
        <v>613</v>
      </c>
      <c r="N61" s="39" t="s">
        <v>831</v>
      </c>
      <c r="O61" s="39" t="s">
        <v>601</v>
      </c>
      <c r="P61" s="40" t="s">
        <v>883</v>
      </c>
      <c r="Q61" s="40" t="s">
        <v>884</v>
      </c>
      <c r="R61" s="39" t="s">
        <v>273</v>
      </c>
      <c r="S61" s="39" t="s">
        <v>614</v>
      </c>
      <c r="T61" s="39" t="str">
        <f t="array" ref="T61">IFERROR(INDEX(INDIRECT("'"&amp;VLOOKUP($C61,ModMap!$A$2:$B$21,2,FALSE)&amp;"'!T:T"),MATCH($K61,INDIRECT("'"&amp;VLOOKUP($C61,ModMap!$A$2:$B$21,2,FALSE)&amp;"'!$K:$K"),0)),"")</f>
        <v>Gourav Nikam</v>
      </c>
      <c r="U61" s="44" t="s">
        <v>36</v>
      </c>
      <c r="V61" s="39" t="str">
        <f t="array" ref="V61">IFERROR(INDEX(INDIRECT("'"&amp;VLOOKUP($C61,ModMap!$A$2:$B$21,2,FALSE)&amp;"'!V:V"),MATCH($K61,INDIRECT("'"&amp;VLOOKUP($C61,ModMap!$A$2:$B$21,2,FALSE)&amp;"'!$K:$K"),0)),"")</f>
        <v>N/A</v>
      </c>
      <c r="W61" s="39" t="str">
        <f t="array" ref="W61">IFERROR(INDEX(INDIRECT("'"&amp;VLOOKUP($C61,ModMap!$A$2:$B$21,2,FALSE)&amp;"'!W:W"),MATCH($K61,INDIRECT("'"&amp;VLOOKUP($C61,ModMap!$A$2:$B$21,2,FALSE)&amp;"'!$K:$K"),0)),"")</f>
        <v/>
      </c>
      <c r="X61" s="48" t="s">
        <v>33</v>
      </c>
      <c r="Y61" s="39" t="str">
        <f t="array" ref="Y61">IFERROR(INDEX(INDIRECT("'"&amp;VLOOKUP($C61,ModMap!$A$2:$B$21,2,FALSE)&amp;"'!Y:Y"),MATCH($K61,INDIRECT("'"&amp;VLOOKUP($C61,ModMap!$A$2:$B$21,2,FALSE)&amp;"'!$K:$K"),0)),"")</f>
        <v>Done</v>
      </c>
      <c r="Z61" s="39" t="str">
        <f t="array" ref="Z61">IFERROR(INDEX(INDIRECT("'"&amp;VLOOKUP($C61,ModMap!$A$2:$B$21,2,FALSE)&amp;"'!Z:Z"),MATCH($K61,INDIRECT("'"&amp;VLOOKUP($C61,ModMap!$A$2:$B$21,2,FALSE)&amp;"'!$K:$K"),0)),"")</f>
        <v>Gourav Nikam</v>
      </c>
      <c r="AA61" s="44" t="s">
        <v>36</v>
      </c>
      <c r="AB61" s="39" t="str">
        <f t="array" ref="AB61">IFERROR(INDEX(INDIRECT("'"&amp;VLOOKUP($C61,ModMap!$A$2:$B$21,2,FALSE)&amp;"'!AB:AB"),MATCH($K61,INDIRECT("'"&amp;VLOOKUP($C61,ModMap!$A$2:$B$21,2,FALSE)&amp;"'!$K:$K"),0)),"")</f>
        <v>N/A</v>
      </c>
      <c r="AC61" s="39" t="str">
        <f t="array" ref="AC61">IFERROR(INDEX(INDIRECT("'"&amp;VLOOKUP($C61,ModMap!$A$2:$B$21,2,FALSE)&amp;"'!AC:AC"),MATCH($K61,INDIRECT("'"&amp;VLOOKUP($C61,ModMap!$A$2:$B$21,2,FALSE)&amp;"'!$K:$K"),0)),"")</f>
        <v/>
      </c>
      <c r="AD61" s="48" t="s">
        <v>33</v>
      </c>
      <c r="AE61" s="39" t="str">
        <f t="array" ref="AE61">IFERROR(INDEX(INDIRECT("'"&amp;VLOOKUP($C61,ModMap!$A$2:$B$21,2,FALSE)&amp;"'!AE:AE"),MATCH($K61,INDIRECT("'"&amp;VLOOKUP($C61,ModMap!$A$2:$B$21,2,FALSE)&amp;"'!$K:$K"),0)),"")</f>
        <v>Done</v>
      </c>
      <c r="AF61" s="39" t="str">
        <f t="array" ref="AF61">IFERROR(INDEX(INDIRECT("'"&amp;VLOOKUP($C61,ModMap!$A$2:$B$21,2,FALSE)&amp;"'!AF:AF"),MATCH($K61,INDIRECT("'"&amp;VLOOKUP($C61,ModMap!$A$2:$B$21,2,FALSE)&amp;"'!$K:$K"),0)),"")</f>
        <v>Gourav Nikam</v>
      </c>
      <c r="AG61" s="44" t="s">
        <v>36</v>
      </c>
      <c r="AH61" s="39" t="str">
        <f t="array" ref="AH61">IFERROR(INDEX(INDIRECT("'"&amp;VLOOKUP($C61,ModMap!$A$2:$B$21,2,FALSE)&amp;"'!AH:AH"),MATCH($K61,INDIRECT("'"&amp;VLOOKUP($C61,ModMap!$A$2:$B$21,2,FALSE)&amp;"'!$K:$K"),0)),"")</f>
        <v>N/A</v>
      </c>
      <c r="AI61" s="39" t="str">
        <f t="array" ref="AI61">IFERROR(INDEX(INDIRECT("'"&amp;VLOOKUP($C61,ModMap!$A$2:$B$21,2,FALSE)&amp;"'!AI:AI"),MATCH($K61,INDIRECT("'"&amp;VLOOKUP($C61,ModMap!$A$2:$B$21,2,FALSE)&amp;"'!$K:$K"),0)),"")</f>
        <v/>
      </c>
      <c r="AJ61" s="44" t="s">
        <v>36</v>
      </c>
      <c r="AK61" s="39" t="str">
        <f t="array" ref="AK61">IFERROR(INDEX(INDIRECT("'"&amp;VLOOKUP($C61,ModMap!$A$2:$B$21,2,FALSE)&amp;"'!AK:AK"),MATCH($K61,INDIRECT("'"&amp;VLOOKUP($C61,ModMap!$A$2:$B$21,2,FALSE)&amp;"'!$K:$K"),0)),"")</f>
        <v>N/A</v>
      </c>
      <c r="AL61" s="39" t="str">
        <f t="array" ref="AL61">IFERROR(INDEX(INDIRECT("'"&amp;VLOOKUP($C61,ModMap!$A$2:$B$21,2,FALSE)&amp;"'!AL:AL"),MATCH($K61,INDIRECT("'"&amp;VLOOKUP($C61,ModMap!$A$2:$B$21,2,FALSE)&amp;"'!$K:$K"),0)),"")</f>
        <v/>
      </c>
      <c r="AM61" s="39">
        <f t="shared" si="1"/>
        <v>0</v>
      </c>
      <c r="AN61" s="39" t="str">
        <f t="shared" si="2"/>
        <v>Done</v>
      </c>
      <c r="AO61" s="40" t="str">
        <f t="array" ref="AO61">IFERROR(INDEX(INDIRECT("'"&amp;VLOOKUP($C61,ModMap!$A$2:$B$21,2,FALSE)&amp;"'!AO:AO"),MATCH($K61,INDIRECT("'"&amp;VLOOKUP($C61,ModMap!$A$2:$B$21,2,FALSE)&amp;"'!$K:$K"),0)),"")</f>
        <v/>
      </c>
      <c r="AP61" s="49" t="str">
        <f t="array" ref="AP61">IFERROR(HYPERLINK("#'"&amp;VLOOKUP($C61,ModMap!$A$2:$B$21,2,FALSE)&amp;"'!V"&amp;MATCH($K61,INDIRECT("'"&amp;VLOOKUP($C61,ModMap!$A$2:$B$21,2,FALSE)&amp;"'!$K:$K"),0),"Edit on module sheet"),"")</f>
        <v>Edit on module sheet</v>
      </c>
    </row>
    <row r="62" ht="42.0" customHeight="1">
      <c r="A62" s="50">
        <v>60.0</v>
      </c>
      <c r="B62" s="50">
        <v>90.0</v>
      </c>
      <c r="C62" s="50" t="s">
        <v>87</v>
      </c>
      <c r="D62" s="51" t="s">
        <v>88</v>
      </c>
      <c r="E62" s="28" t="s">
        <v>48</v>
      </c>
      <c r="F62" s="28" t="s">
        <v>262</v>
      </c>
      <c r="G62" s="51" t="s">
        <v>263</v>
      </c>
      <c r="H62" s="50" t="s">
        <v>906</v>
      </c>
      <c r="I62" s="50" t="s">
        <v>907</v>
      </c>
      <c r="J62" s="51" t="s">
        <v>908</v>
      </c>
      <c r="K62" s="50" t="s">
        <v>909</v>
      </c>
      <c r="L62" s="51" t="s">
        <v>910</v>
      </c>
      <c r="M62" s="52" t="s">
        <v>211</v>
      </c>
      <c r="N62" s="50" t="s">
        <v>831</v>
      </c>
      <c r="O62" s="50" t="s">
        <v>601</v>
      </c>
      <c r="P62" s="51" t="s">
        <v>911</v>
      </c>
      <c r="Q62" s="51" t="s">
        <v>912</v>
      </c>
      <c r="R62" s="50" t="s">
        <v>273</v>
      </c>
      <c r="S62" s="50" t="s">
        <v>218</v>
      </c>
      <c r="T62" s="50" t="str">
        <f t="array" ref="T62">IFERROR(INDEX(INDIRECT("'"&amp;VLOOKUP($C62,ModMap!$A$2:$B$21,2,FALSE)&amp;"'!T:T"),MATCH($K62,INDIRECT("'"&amp;VLOOKUP($C62,ModMap!$A$2:$B$21,2,FALSE)&amp;"'!$K:$K"),0)),"")</f>
        <v>Gourav Nikam</v>
      </c>
      <c r="U62" s="48" t="s">
        <v>33</v>
      </c>
      <c r="V62" s="50" t="str">
        <f t="array" ref="V62">IFERROR(INDEX(INDIRECT("'"&amp;VLOOKUP($C62,ModMap!$A$2:$B$21,2,FALSE)&amp;"'!V:V"),MATCH($K62,INDIRECT("'"&amp;VLOOKUP($C62,ModMap!$A$2:$B$21,2,FALSE)&amp;"'!$K:$K"),0)),"")</f>
        <v>Done</v>
      </c>
      <c r="W62" s="50" t="str">
        <f t="array" ref="W62">IFERROR(INDEX(INDIRECT("'"&amp;VLOOKUP($C62,ModMap!$A$2:$B$21,2,FALSE)&amp;"'!W:W"),MATCH($K62,INDIRECT("'"&amp;VLOOKUP($C62,ModMap!$A$2:$B$21,2,FALSE)&amp;"'!$K:$K"),0)),"")</f>
        <v>Gourav Nikam</v>
      </c>
      <c r="X62" s="48" t="s">
        <v>33</v>
      </c>
      <c r="Y62" s="50" t="str">
        <f t="array" ref="Y62">IFERROR(INDEX(INDIRECT("'"&amp;VLOOKUP($C62,ModMap!$A$2:$B$21,2,FALSE)&amp;"'!Y:Y"),MATCH($K62,INDIRECT("'"&amp;VLOOKUP($C62,ModMap!$A$2:$B$21,2,FALSE)&amp;"'!$K:$K"),0)),"")</f>
        <v>Done</v>
      </c>
      <c r="Z62" s="50" t="str">
        <f t="array" ref="Z62">IFERROR(INDEX(INDIRECT("'"&amp;VLOOKUP($C62,ModMap!$A$2:$B$21,2,FALSE)&amp;"'!Z:Z"),MATCH($K62,INDIRECT("'"&amp;VLOOKUP($C62,ModMap!$A$2:$B$21,2,FALSE)&amp;"'!$K:$K"),0)),"")</f>
        <v>Gourav Nikam</v>
      </c>
      <c r="AA62" s="44" t="s">
        <v>36</v>
      </c>
      <c r="AB62" s="50" t="str">
        <f t="array" ref="AB62">IFERROR(INDEX(INDIRECT("'"&amp;VLOOKUP($C62,ModMap!$A$2:$B$21,2,FALSE)&amp;"'!AB:AB"),MATCH($K62,INDIRECT("'"&amp;VLOOKUP($C62,ModMap!$A$2:$B$21,2,FALSE)&amp;"'!$K:$K"),0)),"")</f>
        <v>N/A</v>
      </c>
      <c r="AC62" s="50" t="str">
        <f t="array" ref="AC62">IFERROR(INDEX(INDIRECT("'"&amp;VLOOKUP($C62,ModMap!$A$2:$B$21,2,FALSE)&amp;"'!AC:AC"),MATCH($K62,INDIRECT("'"&amp;VLOOKUP($C62,ModMap!$A$2:$B$21,2,FALSE)&amp;"'!$K:$K"),0)),"")</f>
        <v/>
      </c>
      <c r="AD62" s="48" t="s">
        <v>33</v>
      </c>
      <c r="AE62" s="50" t="str">
        <f t="array" ref="AE62">IFERROR(INDEX(INDIRECT("'"&amp;VLOOKUP($C62,ModMap!$A$2:$B$21,2,FALSE)&amp;"'!AE:AE"),MATCH($K62,INDIRECT("'"&amp;VLOOKUP($C62,ModMap!$A$2:$B$21,2,FALSE)&amp;"'!$K:$K"),0)),"")</f>
        <v>Done</v>
      </c>
      <c r="AF62" s="50" t="str">
        <f t="array" ref="AF62">IFERROR(INDEX(INDIRECT("'"&amp;VLOOKUP($C62,ModMap!$A$2:$B$21,2,FALSE)&amp;"'!AF:AF"),MATCH($K62,INDIRECT("'"&amp;VLOOKUP($C62,ModMap!$A$2:$B$21,2,FALSE)&amp;"'!$K:$K"),0)),"")</f>
        <v>Gourav Nikam</v>
      </c>
      <c r="AG62" s="44" t="s">
        <v>36</v>
      </c>
      <c r="AH62" s="50" t="str">
        <f t="array" ref="AH62">IFERROR(INDEX(INDIRECT("'"&amp;VLOOKUP($C62,ModMap!$A$2:$B$21,2,FALSE)&amp;"'!AH:AH"),MATCH($K62,INDIRECT("'"&amp;VLOOKUP($C62,ModMap!$A$2:$B$21,2,FALSE)&amp;"'!$K:$K"),0)),"")</f>
        <v>N/A</v>
      </c>
      <c r="AI62" s="50" t="str">
        <f t="array" ref="AI62">IFERROR(INDEX(INDIRECT("'"&amp;VLOOKUP($C62,ModMap!$A$2:$B$21,2,FALSE)&amp;"'!AI:AI"),MATCH($K62,INDIRECT("'"&amp;VLOOKUP($C62,ModMap!$A$2:$B$21,2,FALSE)&amp;"'!$K:$K"),0)),"")</f>
        <v/>
      </c>
      <c r="AJ62" s="44" t="s">
        <v>36</v>
      </c>
      <c r="AK62" s="50" t="str">
        <f t="array" ref="AK62">IFERROR(INDEX(INDIRECT("'"&amp;VLOOKUP($C62,ModMap!$A$2:$B$21,2,FALSE)&amp;"'!AK:AK"),MATCH($K62,INDIRECT("'"&amp;VLOOKUP($C62,ModMap!$A$2:$B$21,2,FALSE)&amp;"'!$K:$K"),0)),"")</f>
        <v>N/A</v>
      </c>
      <c r="AL62" s="50" t="str">
        <f t="array" ref="AL62">IFERROR(INDEX(INDIRECT("'"&amp;VLOOKUP($C62,ModMap!$A$2:$B$21,2,FALSE)&amp;"'!AL:AL"),MATCH($K62,INDIRECT("'"&amp;VLOOKUP($C62,ModMap!$A$2:$B$21,2,FALSE)&amp;"'!$K:$K"),0)),"")</f>
        <v/>
      </c>
      <c r="AM62" s="50">
        <f t="shared" si="1"/>
        <v>0</v>
      </c>
      <c r="AN62" s="50" t="str">
        <f t="shared" si="2"/>
        <v>Done</v>
      </c>
      <c r="AO62" s="51" t="str">
        <f t="array" ref="AO62">IFERROR(INDEX(INDIRECT("'"&amp;VLOOKUP($C62,ModMap!$A$2:$B$21,2,FALSE)&amp;"'!AO:AO"),MATCH($K62,INDIRECT("'"&amp;VLOOKUP($C62,ModMap!$A$2:$B$21,2,FALSE)&amp;"'!$K:$K"),0)),"")</f>
        <v/>
      </c>
      <c r="AP62" s="49" t="str">
        <f t="array" ref="AP62">IFERROR(HYPERLINK("#'"&amp;VLOOKUP($C62,ModMap!$A$2:$B$21,2,FALSE)&amp;"'!V"&amp;MATCH($K62,INDIRECT("'"&amp;VLOOKUP($C62,ModMap!$A$2:$B$21,2,FALSE)&amp;"'!$K:$K"),0),"Edit on module sheet"),"")</f>
        <v>Edit on module sheet</v>
      </c>
    </row>
    <row r="63" ht="42.0" customHeight="1">
      <c r="A63" s="39">
        <v>61.0</v>
      </c>
      <c r="B63" s="39">
        <v>91.0</v>
      </c>
      <c r="C63" s="39" t="s">
        <v>87</v>
      </c>
      <c r="D63" s="40" t="s">
        <v>88</v>
      </c>
      <c r="E63" s="28" t="s">
        <v>48</v>
      </c>
      <c r="F63" s="28" t="s">
        <v>262</v>
      </c>
      <c r="G63" s="40" t="s">
        <v>263</v>
      </c>
      <c r="H63" s="39" t="s">
        <v>906</v>
      </c>
      <c r="I63" s="39" t="s">
        <v>907</v>
      </c>
      <c r="J63" s="40" t="s">
        <v>908</v>
      </c>
      <c r="K63" s="39" t="s">
        <v>922</v>
      </c>
      <c r="L63" s="40" t="s">
        <v>923</v>
      </c>
      <c r="M63" s="48" t="s">
        <v>613</v>
      </c>
      <c r="N63" s="39" t="s">
        <v>831</v>
      </c>
      <c r="O63" s="39" t="s">
        <v>601</v>
      </c>
      <c r="P63" s="40" t="s">
        <v>911</v>
      </c>
      <c r="Q63" s="40" t="s">
        <v>912</v>
      </c>
      <c r="R63" s="39" t="s">
        <v>273</v>
      </c>
      <c r="S63" s="39" t="s">
        <v>614</v>
      </c>
      <c r="T63" s="39" t="str">
        <f t="array" ref="T63">IFERROR(INDEX(INDIRECT("'"&amp;VLOOKUP($C63,ModMap!$A$2:$B$21,2,FALSE)&amp;"'!T:T"),MATCH($K63,INDIRECT("'"&amp;VLOOKUP($C63,ModMap!$A$2:$B$21,2,FALSE)&amp;"'!$K:$K"),0)),"")</f>
        <v>Gourav Nikam</v>
      </c>
      <c r="U63" s="44" t="s">
        <v>36</v>
      </c>
      <c r="V63" s="39" t="str">
        <f t="array" ref="V63">IFERROR(INDEX(INDIRECT("'"&amp;VLOOKUP($C63,ModMap!$A$2:$B$21,2,FALSE)&amp;"'!V:V"),MATCH($K63,INDIRECT("'"&amp;VLOOKUP($C63,ModMap!$A$2:$B$21,2,FALSE)&amp;"'!$K:$K"),0)),"")</f>
        <v>N/A</v>
      </c>
      <c r="W63" s="39" t="str">
        <f t="array" ref="W63">IFERROR(INDEX(INDIRECT("'"&amp;VLOOKUP($C63,ModMap!$A$2:$B$21,2,FALSE)&amp;"'!W:W"),MATCH($K63,INDIRECT("'"&amp;VLOOKUP($C63,ModMap!$A$2:$B$21,2,FALSE)&amp;"'!$K:$K"),0)),"")</f>
        <v/>
      </c>
      <c r="X63" s="48" t="s">
        <v>33</v>
      </c>
      <c r="Y63" s="39" t="str">
        <f t="array" ref="Y63">IFERROR(INDEX(INDIRECT("'"&amp;VLOOKUP($C63,ModMap!$A$2:$B$21,2,FALSE)&amp;"'!Y:Y"),MATCH($K63,INDIRECT("'"&amp;VLOOKUP($C63,ModMap!$A$2:$B$21,2,FALSE)&amp;"'!$K:$K"),0)),"")</f>
        <v>Done</v>
      </c>
      <c r="Z63" s="39" t="str">
        <f t="array" ref="Z63">IFERROR(INDEX(INDIRECT("'"&amp;VLOOKUP($C63,ModMap!$A$2:$B$21,2,FALSE)&amp;"'!Z:Z"),MATCH($K63,INDIRECT("'"&amp;VLOOKUP($C63,ModMap!$A$2:$B$21,2,FALSE)&amp;"'!$K:$K"),0)),"")</f>
        <v>Gourav Nikam</v>
      </c>
      <c r="AA63" s="44" t="s">
        <v>36</v>
      </c>
      <c r="AB63" s="39" t="str">
        <f t="array" ref="AB63">IFERROR(INDEX(INDIRECT("'"&amp;VLOOKUP($C63,ModMap!$A$2:$B$21,2,FALSE)&amp;"'!AB:AB"),MATCH($K63,INDIRECT("'"&amp;VLOOKUP($C63,ModMap!$A$2:$B$21,2,FALSE)&amp;"'!$K:$K"),0)),"")</f>
        <v>N/A</v>
      </c>
      <c r="AC63" s="39" t="str">
        <f t="array" ref="AC63">IFERROR(INDEX(INDIRECT("'"&amp;VLOOKUP($C63,ModMap!$A$2:$B$21,2,FALSE)&amp;"'!AC:AC"),MATCH($K63,INDIRECT("'"&amp;VLOOKUP($C63,ModMap!$A$2:$B$21,2,FALSE)&amp;"'!$K:$K"),0)),"")</f>
        <v/>
      </c>
      <c r="AD63" s="48" t="s">
        <v>33</v>
      </c>
      <c r="AE63" s="39" t="str">
        <f t="array" ref="AE63">IFERROR(INDEX(INDIRECT("'"&amp;VLOOKUP($C63,ModMap!$A$2:$B$21,2,FALSE)&amp;"'!AE:AE"),MATCH($K63,INDIRECT("'"&amp;VLOOKUP($C63,ModMap!$A$2:$B$21,2,FALSE)&amp;"'!$K:$K"),0)),"")</f>
        <v>Done</v>
      </c>
      <c r="AF63" s="39" t="str">
        <f t="array" ref="AF63">IFERROR(INDEX(INDIRECT("'"&amp;VLOOKUP($C63,ModMap!$A$2:$B$21,2,FALSE)&amp;"'!AF:AF"),MATCH($K63,INDIRECT("'"&amp;VLOOKUP($C63,ModMap!$A$2:$B$21,2,FALSE)&amp;"'!$K:$K"),0)),"")</f>
        <v>Gourav Nikam</v>
      </c>
      <c r="AG63" s="44" t="s">
        <v>36</v>
      </c>
      <c r="AH63" s="39" t="str">
        <f t="array" ref="AH63">IFERROR(INDEX(INDIRECT("'"&amp;VLOOKUP($C63,ModMap!$A$2:$B$21,2,FALSE)&amp;"'!AH:AH"),MATCH($K63,INDIRECT("'"&amp;VLOOKUP($C63,ModMap!$A$2:$B$21,2,FALSE)&amp;"'!$K:$K"),0)),"")</f>
        <v>N/A</v>
      </c>
      <c r="AI63" s="39" t="str">
        <f t="array" ref="AI63">IFERROR(INDEX(INDIRECT("'"&amp;VLOOKUP($C63,ModMap!$A$2:$B$21,2,FALSE)&amp;"'!AI:AI"),MATCH($K63,INDIRECT("'"&amp;VLOOKUP($C63,ModMap!$A$2:$B$21,2,FALSE)&amp;"'!$K:$K"),0)),"")</f>
        <v/>
      </c>
      <c r="AJ63" s="44" t="s">
        <v>36</v>
      </c>
      <c r="AK63" s="39" t="str">
        <f t="array" ref="AK63">IFERROR(INDEX(INDIRECT("'"&amp;VLOOKUP($C63,ModMap!$A$2:$B$21,2,FALSE)&amp;"'!AK:AK"),MATCH($K63,INDIRECT("'"&amp;VLOOKUP($C63,ModMap!$A$2:$B$21,2,FALSE)&amp;"'!$K:$K"),0)),"")</f>
        <v>N/A</v>
      </c>
      <c r="AL63" s="39" t="str">
        <f t="array" ref="AL63">IFERROR(INDEX(INDIRECT("'"&amp;VLOOKUP($C63,ModMap!$A$2:$B$21,2,FALSE)&amp;"'!AL:AL"),MATCH($K63,INDIRECT("'"&amp;VLOOKUP($C63,ModMap!$A$2:$B$21,2,FALSE)&amp;"'!$K:$K"),0)),"")</f>
        <v/>
      </c>
      <c r="AM63" s="39">
        <f t="shared" si="1"/>
        <v>0</v>
      </c>
      <c r="AN63" s="39" t="str">
        <f t="shared" si="2"/>
        <v>Done</v>
      </c>
      <c r="AO63" s="40" t="str">
        <f t="array" ref="AO63">IFERROR(INDEX(INDIRECT("'"&amp;VLOOKUP($C63,ModMap!$A$2:$B$21,2,FALSE)&amp;"'!AO:AO"),MATCH($K63,INDIRECT("'"&amp;VLOOKUP($C63,ModMap!$A$2:$B$21,2,FALSE)&amp;"'!$K:$K"),0)),"")</f>
        <v/>
      </c>
      <c r="AP63" s="49" t="str">
        <f t="array" ref="AP63">IFERROR(HYPERLINK("#'"&amp;VLOOKUP($C63,ModMap!$A$2:$B$21,2,FALSE)&amp;"'!V"&amp;MATCH($K63,INDIRECT("'"&amp;VLOOKUP($C63,ModMap!$A$2:$B$21,2,FALSE)&amp;"'!$K:$K"),0),"Edit on module sheet"),"")</f>
        <v>Edit on module sheet</v>
      </c>
    </row>
    <row r="64" ht="42.0" customHeight="1">
      <c r="A64" s="50">
        <v>62.0</v>
      </c>
      <c r="B64" s="50">
        <v>93.0</v>
      </c>
      <c r="C64" s="50" t="s">
        <v>87</v>
      </c>
      <c r="D64" s="51" t="s">
        <v>88</v>
      </c>
      <c r="E64" s="28" t="s">
        <v>48</v>
      </c>
      <c r="F64" s="28" t="s">
        <v>262</v>
      </c>
      <c r="G64" s="51" t="s">
        <v>263</v>
      </c>
      <c r="H64" s="50" t="s">
        <v>933</v>
      </c>
      <c r="I64" s="50" t="s">
        <v>934</v>
      </c>
      <c r="J64" s="51" t="s">
        <v>935</v>
      </c>
      <c r="K64" s="50" t="s">
        <v>936</v>
      </c>
      <c r="L64" s="51" t="s">
        <v>937</v>
      </c>
      <c r="M64" s="52" t="s">
        <v>211</v>
      </c>
      <c r="N64" s="50" t="s">
        <v>938</v>
      </c>
      <c r="O64" s="50" t="s">
        <v>601</v>
      </c>
      <c r="P64" s="51" t="s">
        <v>939</v>
      </c>
      <c r="Q64" s="51" t="s">
        <v>940</v>
      </c>
      <c r="R64" s="50" t="s">
        <v>273</v>
      </c>
      <c r="S64" s="50" t="s">
        <v>218</v>
      </c>
      <c r="T64" s="50" t="str">
        <f t="array" ref="T64">IFERROR(INDEX(INDIRECT("'"&amp;VLOOKUP($C64,ModMap!$A$2:$B$21,2,FALSE)&amp;"'!T:T"),MATCH($K64,INDIRECT("'"&amp;VLOOKUP($C64,ModMap!$A$2:$B$21,2,FALSE)&amp;"'!$K:$K"),0)),"")</f>
        <v>Gourav Nikam</v>
      </c>
      <c r="U64" s="48" t="s">
        <v>33</v>
      </c>
      <c r="V64" s="50" t="str">
        <f t="array" ref="V64">IFERROR(INDEX(INDIRECT("'"&amp;VLOOKUP($C64,ModMap!$A$2:$B$21,2,FALSE)&amp;"'!V:V"),MATCH($K64,INDIRECT("'"&amp;VLOOKUP($C64,ModMap!$A$2:$B$21,2,FALSE)&amp;"'!$K:$K"),0)),"")</f>
        <v>Done</v>
      </c>
      <c r="W64" s="50" t="str">
        <f t="array" ref="W64">IFERROR(INDEX(INDIRECT("'"&amp;VLOOKUP($C64,ModMap!$A$2:$B$21,2,FALSE)&amp;"'!W:W"),MATCH($K64,INDIRECT("'"&amp;VLOOKUP($C64,ModMap!$A$2:$B$21,2,FALSE)&amp;"'!$K:$K"),0)),"")</f>
        <v>Gourav Nikam</v>
      </c>
      <c r="X64" s="48" t="s">
        <v>33</v>
      </c>
      <c r="Y64" s="50" t="str">
        <f t="array" ref="Y64">IFERROR(INDEX(INDIRECT("'"&amp;VLOOKUP($C64,ModMap!$A$2:$B$21,2,FALSE)&amp;"'!Y:Y"),MATCH($K64,INDIRECT("'"&amp;VLOOKUP($C64,ModMap!$A$2:$B$21,2,FALSE)&amp;"'!$K:$K"),0)),"")</f>
        <v>Done</v>
      </c>
      <c r="Z64" s="50" t="str">
        <f t="array" ref="Z64">IFERROR(INDEX(INDIRECT("'"&amp;VLOOKUP($C64,ModMap!$A$2:$B$21,2,FALSE)&amp;"'!Z:Z"),MATCH($K64,INDIRECT("'"&amp;VLOOKUP($C64,ModMap!$A$2:$B$21,2,FALSE)&amp;"'!$K:$K"),0)),"")</f>
        <v>Gourav Nikam</v>
      </c>
      <c r="AA64" s="44" t="s">
        <v>36</v>
      </c>
      <c r="AB64" s="50" t="str">
        <f t="array" ref="AB64">IFERROR(INDEX(INDIRECT("'"&amp;VLOOKUP($C64,ModMap!$A$2:$B$21,2,FALSE)&amp;"'!AB:AB"),MATCH($K64,INDIRECT("'"&amp;VLOOKUP($C64,ModMap!$A$2:$B$21,2,FALSE)&amp;"'!$K:$K"),0)),"")</f>
        <v>N/A</v>
      </c>
      <c r="AC64" s="50" t="str">
        <f t="array" ref="AC64">IFERROR(INDEX(INDIRECT("'"&amp;VLOOKUP($C64,ModMap!$A$2:$B$21,2,FALSE)&amp;"'!AC:AC"),MATCH($K64,INDIRECT("'"&amp;VLOOKUP($C64,ModMap!$A$2:$B$21,2,FALSE)&amp;"'!$K:$K"),0)),"")</f>
        <v/>
      </c>
      <c r="AD64" s="48" t="s">
        <v>33</v>
      </c>
      <c r="AE64" s="50" t="str">
        <f t="array" ref="AE64">IFERROR(INDEX(INDIRECT("'"&amp;VLOOKUP($C64,ModMap!$A$2:$B$21,2,FALSE)&amp;"'!AE:AE"),MATCH($K64,INDIRECT("'"&amp;VLOOKUP($C64,ModMap!$A$2:$B$21,2,FALSE)&amp;"'!$K:$K"),0)),"")</f>
        <v>Done</v>
      </c>
      <c r="AF64" s="50" t="str">
        <f t="array" ref="AF64">IFERROR(INDEX(INDIRECT("'"&amp;VLOOKUP($C64,ModMap!$A$2:$B$21,2,FALSE)&amp;"'!AF:AF"),MATCH($K64,INDIRECT("'"&amp;VLOOKUP($C64,ModMap!$A$2:$B$21,2,FALSE)&amp;"'!$K:$K"),0)),"")</f>
        <v>Gourav Nikam</v>
      </c>
      <c r="AG64" s="44" t="s">
        <v>36</v>
      </c>
      <c r="AH64" s="50" t="str">
        <f t="array" ref="AH64">IFERROR(INDEX(INDIRECT("'"&amp;VLOOKUP($C64,ModMap!$A$2:$B$21,2,FALSE)&amp;"'!AH:AH"),MATCH($K64,INDIRECT("'"&amp;VLOOKUP($C64,ModMap!$A$2:$B$21,2,FALSE)&amp;"'!$K:$K"),0)),"")</f>
        <v>N/A</v>
      </c>
      <c r="AI64" s="50" t="str">
        <f t="array" ref="AI64">IFERROR(INDEX(INDIRECT("'"&amp;VLOOKUP($C64,ModMap!$A$2:$B$21,2,FALSE)&amp;"'!AI:AI"),MATCH($K64,INDIRECT("'"&amp;VLOOKUP($C64,ModMap!$A$2:$B$21,2,FALSE)&amp;"'!$K:$K"),0)),"")</f>
        <v/>
      </c>
      <c r="AJ64" s="44" t="s">
        <v>36</v>
      </c>
      <c r="AK64" s="50" t="str">
        <f t="array" ref="AK64">IFERROR(INDEX(INDIRECT("'"&amp;VLOOKUP($C64,ModMap!$A$2:$B$21,2,FALSE)&amp;"'!AK:AK"),MATCH($K64,INDIRECT("'"&amp;VLOOKUP($C64,ModMap!$A$2:$B$21,2,FALSE)&amp;"'!$K:$K"),0)),"")</f>
        <v>N/A</v>
      </c>
      <c r="AL64" s="50" t="str">
        <f t="array" ref="AL64">IFERROR(INDEX(INDIRECT("'"&amp;VLOOKUP($C64,ModMap!$A$2:$B$21,2,FALSE)&amp;"'!AL:AL"),MATCH($K64,INDIRECT("'"&amp;VLOOKUP($C64,ModMap!$A$2:$B$21,2,FALSE)&amp;"'!$K:$K"),0)),"")</f>
        <v/>
      </c>
      <c r="AM64" s="50">
        <f t="shared" si="1"/>
        <v>0</v>
      </c>
      <c r="AN64" s="50" t="str">
        <f t="shared" si="2"/>
        <v>Done</v>
      </c>
      <c r="AO64" s="51" t="str">
        <f t="array" ref="AO64">IFERROR(INDEX(INDIRECT("'"&amp;VLOOKUP($C64,ModMap!$A$2:$B$21,2,FALSE)&amp;"'!AO:AO"),MATCH($K64,INDIRECT("'"&amp;VLOOKUP($C64,ModMap!$A$2:$B$21,2,FALSE)&amp;"'!$K:$K"),0)),"")</f>
        <v/>
      </c>
      <c r="AP64" s="49" t="str">
        <f t="array" ref="AP64">IFERROR(HYPERLINK("#'"&amp;VLOOKUP($C64,ModMap!$A$2:$B$21,2,FALSE)&amp;"'!V"&amp;MATCH($K64,INDIRECT("'"&amp;VLOOKUP($C64,ModMap!$A$2:$B$21,2,FALSE)&amp;"'!$K:$K"),0),"Edit on module sheet"),"")</f>
        <v>Edit on module sheet</v>
      </c>
    </row>
    <row r="65" ht="42.0" customHeight="1">
      <c r="A65" s="39">
        <v>63.0</v>
      </c>
      <c r="B65" s="39">
        <v>94.0</v>
      </c>
      <c r="C65" s="39" t="s">
        <v>87</v>
      </c>
      <c r="D65" s="40" t="s">
        <v>88</v>
      </c>
      <c r="E65" s="28" t="s">
        <v>48</v>
      </c>
      <c r="F65" s="28" t="s">
        <v>262</v>
      </c>
      <c r="G65" s="40" t="s">
        <v>263</v>
      </c>
      <c r="H65" s="39" t="s">
        <v>933</v>
      </c>
      <c r="I65" s="39" t="s">
        <v>934</v>
      </c>
      <c r="J65" s="40" t="s">
        <v>935</v>
      </c>
      <c r="K65" s="39" t="s">
        <v>950</v>
      </c>
      <c r="L65" s="40" t="s">
        <v>951</v>
      </c>
      <c r="M65" s="48" t="s">
        <v>613</v>
      </c>
      <c r="N65" s="39" t="s">
        <v>938</v>
      </c>
      <c r="O65" s="39" t="s">
        <v>601</v>
      </c>
      <c r="P65" s="40" t="s">
        <v>939</v>
      </c>
      <c r="Q65" s="40" t="s">
        <v>940</v>
      </c>
      <c r="R65" s="39" t="s">
        <v>273</v>
      </c>
      <c r="S65" s="39" t="s">
        <v>614</v>
      </c>
      <c r="T65" s="39" t="str">
        <f t="array" ref="T65">IFERROR(INDEX(INDIRECT("'"&amp;VLOOKUP($C65,ModMap!$A$2:$B$21,2,FALSE)&amp;"'!T:T"),MATCH($K65,INDIRECT("'"&amp;VLOOKUP($C65,ModMap!$A$2:$B$21,2,FALSE)&amp;"'!$K:$K"),0)),"")</f>
        <v>Gourav Nikam</v>
      </c>
      <c r="U65" s="44" t="s">
        <v>36</v>
      </c>
      <c r="V65" s="39" t="str">
        <f t="array" ref="V65">IFERROR(INDEX(INDIRECT("'"&amp;VLOOKUP($C65,ModMap!$A$2:$B$21,2,FALSE)&amp;"'!V:V"),MATCH($K65,INDIRECT("'"&amp;VLOOKUP($C65,ModMap!$A$2:$B$21,2,FALSE)&amp;"'!$K:$K"),0)),"")</f>
        <v>N/A</v>
      </c>
      <c r="W65" s="39" t="str">
        <f t="array" ref="W65">IFERROR(INDEX(INDIRECT("'"&amp;VLOOKUP($C65,ModMap!$A$2:$B$21,2,FALSE)&amp;"'!W:W"),MATCH($K65,INDIRECT("'"&amp;VLOOKUP($C65,ModMap!$A$2:$B$21,2,FALSE)&amp;"'!$K:$K"),0)),"")</f>
        <v/>
      </c>
      <c r="X65" s="48" t="s">
        <v>33</v>
      </c>
      <c r="Y65" s="39" t="str">
        <f t="array" ref="Y65">IFERROR(INDEX(INDIRECT("'"&amp;VLOOKUP($C65,ModMap!$A$2:$B$21,2,FALSE)&amp;"'!Y:Y"),MATCH($K65,INDIRECT("'"&amp;VLOOKUP($C65,ModMap!$A$2:$B$21,2,FALSE)&amp;"'!$K:$K"),0)),"")</f>
        <v>Done</v>
      </c>
      <c r="Z65" s="39" t="str">
        <f t="array" ref="Z65">IFERROR(INDEX(INDIRECT("'"&amp;VLOOKUP($C65,ModMap!$A$2:$B$21,2,FALSE)&amp;"'!Z:Z"),MATCH($K65,INDIRECT("'"&amp;VLOOKUP($C65,ModMap!$A$2:$B$21,2,FALSE)&amp;"'!$K:$K"),0)),"")</f>
        <v>Gourav Nikam</v>
      </c>
      <c r="AA65" s="44" t="s">
        <v>36</v>
      </c>
      <c r="AB65" s="39" t="str">
        <f t="array" ref="AB65">IFERROR(INDEX(INDIRECT("'"&amp;VLOOKUP($C65,ModMap!$A$2:$B$21,2,FALSE)&amp;"'!AB:AB"),MATCH($K65,INDIRECT("'"&amp;VLOOKUP($C65,ModMap!$A$2:$B$21,2,FALSE)&amp;"'!$K:$K"),0)),"")</f>
        <v>N/A</v>
      </c>
      <c r="AC65" s="39" t="str">
        <f t="array" ref="AC65">IFERROR(INDEX(INDIRECT("'"&amp;VLOOKUP($C65,ModMap!$A$2:$B$21,2,FALSE)&amp;"'!AC:AC"),MATCH($K65,INDIRECT("'"&amp;VLOOKUP($C65,ModMap!$A$2:$B$21,2,FALSE)&amp;"'!$K:$K"),0)),"")</f>
        <v/>
      </c>
      <c r="AD65" s="48" t="s">
        <v>33</v>
      </c>
      <c r="AE65" s="39" t="str">
        <f t="array" ref="AE65">IFERROR(INDEX(INDIRECT("'"&amp;VLOOKUP($C65,ModMap!$A$2:$B$21,2,FALSE)&amp;"'!AE:AE"),MATCH($K65,INDIRECT("'"&amp;VLOOKUP($C65,ModMap!$A$2:$B$21,2,FALSE)&amp;"'!$K:$K"),0)),"")</f>
        <v>Done</v>
      </c>
      <c r="AF65" s="39" t="str">
        <f t="array" ref="AF65">IFERROR(INDEX(INDIRECT("'"&amp;VLOOKUP($C65,ModMap!$A$2:$B$21,2,FALSE)&amp;"'!AF:AF"),MATCH($K65,INDIRECT("'"&amp;VLOOKUP($C65,ModMap!$A$2:$B$21,2,FALSE)&amp;"'!$K:$K"),0)),"")</f>
        <v>Gourav Nikam</v>
      </c>
      <c r="AG65" s="44" t="s">
        <v>36</v>
      </c>
      <c r="AH65" s="39" t="str">
        <f t="array" ref="AH65">IFERROR(INDEX(INDIRECT("'"&amp;VLOOKUP($C65,ModMap!$A$2:$B$21,2,FALSE)&amp;"'!AH:AH"),MATCH($K65,INDIRECT("'"&amp;VLOOKUP($C65,ModMap!$A$2:$B$21,2,FALSE)&amp;"'!$K:$K"),0)),"")</f>
        <v>N/A</v>
      </c>
      <c r="AI65" s="39" t="str">
        <f t="array" ref="AI65">IFERROR(INDEX(INDIRECT("'"&amp;VLOOKUP($C65,ModMap!$A$2:$B$21,2,FALSE)&amp;"'!AI:AI"),MATCH($K65,INDIRECT("'"&amp;VLOOKUP($C65,ModMap!$A$2:$B$21,2,FALSE)&amp;"'!$K:$K"),0)),"")</f>
        <v/>
      </c>
      <c r="AJ65" s="44" t="s">
        <v>36</v>
      </c>
      <c r="AK65" s="39" t="str">
        <f t="array" ref="AK65">IFERROR(INDEX(INDIRECT("'"&amp;VLOOKUP($C65,ModMap!$A$2:$B$21,2,FALSE)&amp;"'!AK:AK"),MATCH($K65,INDIRECT("'"&amp;VLOOKUP($C65,ModMap!$A$2:$B$21,2,FALSE)&amp;"'!$K:$K"),0)),"")</f>
        <v>N/A</v>
      </c>
      <c r="AL65" s="39" t="str">
        <f t="array" ref="AL65">IFERROR(INDEX(INDIRECT("'"&amp;VLOOKUP($C65,ModMap!$A$2:$B$21,2,FALSE)&amp;"'!AL:AL"),MATCH($K65,INDIRECT("'"&amp;VLOOKUP($C65,ModMap!$A$2:$B$21,2,FALSE)&amp;"'!$K:$K"),0)),"")</f>
        <v/>
      </c>
      <c r="AM65" s="39">
        <f t="shared" si="1"/>
        <v>0</v>
      </c>
      <c r="AN65" s="39" t="str">
        <f t="shared" si="2"/>
        <v>Done</v>
      </c>
      <c r="AO65" s="40" t="str">
        <f t="array" ref="AO65">IFERROR(INDEX(INDIRECT("'"&amp;VLOOKUP($C65,ModMap!$A$2:$B$21,2,FALSE)&amp;"'!AO:AO"),MATCH($K65,INDIRECT("'"&amp;VLOOKUP($C65,ModMap!$A$2:$B$21,2,FALSE)&amp;"'!$K:$K"),0)),"")</f>
        <v/>
      </c>
      <c r="AP65" s="49" t="str">
        <f t="array" ref="AP65">IFERROR(HYPERLINK("#'"&amp;VLOOKUP($C65,ModMap!$A$2:$B$21,2,FALSE)&amp;"'!V"&amp;MATCH($K65,INDIRECT("'"&amp;VLOOKUP($C65,ModMap!$A$2:$B$21,2,FALSE)&amp;"'!$K:$K"),0),"Edit on module sheet"),"")</f>
        <v>Edit on module sheet</v>
      </c>
    </row>
    <row r="66" ht="42.0" customHeight="1">
      <c r="A66" s="50">
        <v>64.0</v>
      </c>
      <c r="B66" s="50">
        <v>96.0</v>
      </c>
      <c r="C66" s="50" t="s">
        <v>87</v>
      </c>
      <c r="D66" s="51" t="s">
        <v>88</v>
      </c>
      <c r="E66" s="28" t="s">
        <v>48</v>
      </c>
      <c r="F66" s="28" t="s">
        <v>262</v>
      </c>
      <c r="G66" s="51" t="s">
        <v>263</v>
      </c>
      <c r="H66" s="50" t="s">
        <v>959</v>
      </c>
      <c r="I66" s="50" t="s">
        <v>961</v>
      </c>
      <c r="J66" s="51" t="s">
        <v>962</v>
      </c>
      <c r="K66" s="50" t="s">
        <v>963</v>
      </c>
      <c r="L66" s="51" t="s">
        <v>964</v>
      </c>
      <c r="M66" s="52" t="s">
        <v>211</v>
      </c>
      <c r="N66" s="50" t="s">
        <v>938</v>
      </c>
      <c r="O66" s="50" t="s">
        <v>601</v>
      </c>
      <c r="P66" s="51" t="s">
        <v>965</v>
      </c>
      <c r="Q66" s="51" t="s">
        <v>966</v>
      </c>
      <c r="R66" s="50" t="s">
        <v>273</v>
      </c>
      <c r="S66" s="50" t="s">
        <v>218</v>
      </c>
      <c r="T66" s="50" t="str">
        <f t="array" ref="T66">IFERROR(INDEX(INDIRECT("'"&amp;VLOOKUP($C66,ModMap!$A$2:$B$21,2,FALSE)&amp;"'!T:T"),MATCH($K66,INDIRECT("'"&amp;VLOOKUP($C66,ModMap!$A$2:$B$21,2,FALSE)&amp;"'!$K:$K"),0)),"")</f>
        <v>Gourav Nikam</v>
      </c>
      <c r="U66" s="48" t="s">
        <v>33</v>
      </c>
      <c r="V66" s="50" t="str">
        <f t="array" ref="V66">IFERROR(INDEX(INDIRECT("'"&amp;VLOOKUP($C66,ModMap!$A$2:$B$21,2,FALSE)&amp;"'!V:V"),MATCH($K66,INDIRECT("'"&amp;VLOOKUP($C66,ModMap!$A$2:$B$21,2,FALSE)&amp;"'!$K:$K"),0)),"")</f>
        <v>Done</v>
      </c>
      <c r="W66" s="50" t="str">
        <f t="array" ref="W66">IFERROR(INDEX(INDIRECT("'"&amp;VLOOKUP($C66,ModMap!$A$2:$B$21,2,FALSE)&amp;"'!W:W"),MATCH($K66,INDIRECT("'"&amp;VLOOKUP($C66,ModMap!$A$2:$B$21,2,FALSE)&amp;"'!$K:$K"),0)),"")</f>
        <v>Gourav Nikam</v>
      </c>
      <c r="X66" s="48" t="s">
        <v>33</v>
      </c>
      <c r="Y66" s="50" t="str">
        <f t="array" ref="Y66">IFERROR(INDEX(INDIRECT("'"&amp;VLOOKUP($C66,ModMap!$A$2:$B$21,2,FALSE)&amp;"'!Y:Y"),MATCH($K66,INDIRECT("'"&amp;VLOOKUP($C66,ModMap!$A$2:$B$21,2,FALSE)&amp;"'!$K:$K"),0)),"")</f>
        <v>Done</v>
      </c>
      <c r="Z66" s="50" t="str">
        <f t="array" ref="Z66">IFERROR(INDEX(INDIRECT("'"&amp;VLOOKUP($C66,ModMap!$A$2:$B$21,2,FALSE)&amp;"'!Z:Z"),MATCH($K66,INDIRECT("'"&amp;VLOOKUP($C66,ModMap!$A$2:$B$21,2,FALSE)&amp;"'!$K:$K"),0)),"")</f>
        <v>Gourav Nikam</v>
      </c>
      <c r="AA66" s="44" t="s">
        <v>36</v>
      </c>
      <c r="AB66" s="50" t="str">
        <f t="array" ref="AB66">IFERROR(INDEX(INDIRECT("'"&amp;VLOOKUP($C66,ModMap!$A$2:$B$21,2,FALSE)&amp;"'!AB:AB"),MATCH($K66,INDIRECT("'"&amp;VLOOKUP($C66,ModMap!$A$2:$B$21,2,FALSE)&amp;"'!$K:$K"),0)),"")</f>
        <v>N/A</v>
      </c>
      <c r="AC66" s="50" t="str">
        <f t="array" ref="AC66">IFERROR(INDEX(INDIRECT("'"&amp;VLOOKUP($C66,ModMap!$A$2:$B$21,2,FALSE)&amp;"'!AC:AC"),MATCH($K66,INDIRECT("'"&amp;VLOOKUP($C66,ModMap!$A$2:$B$21,2,FALSE)&amp;"'!$K:$K"),0)),"")</f>
        <v/>
      </c>
      <c r="AD66" s="48" t="s">
        <v>33</v>
      </c>
      <c r="AE66" s="50" t="str">
        <f t="array" ref="AE66">IFERROR(INDEX(INDIRECT("'"&amp;VLOOKUP($C66,ModMap!$A$2:$B$21,2,FALSE)&amp;"'!AE:AE"),MATCH($K66,INDIRECT("'"&amp;VLOOKUP($C66,ModMap!$A$2:$B$21,2,FALSE)&amp;"'!$K:$K"),0)),"")</f>
        <v>Done</v>
      </c>
      <c r="AF66" s="50" t="str">
        <f t="array" ref="AF66">IFERROR(INDEX(INDIRECT("'"&amp;VLOOKUP($C66,ModMap!$A$2:$B$21,2,FALSE)&amp;"'!AF:AF"),MATCH($K66,INDIRECT("'"&amp;VLOOKUP($C66,ModMap!$A$2:$B$21,2,FALSE)&amp;"'!$K:$K"),0)),"")</f>
        <v>Gourav Nikam</v>
      </c>
      <c r="AG66" s="44" t="s">
        <v>36</v>
      </c>
      <c r="AH66" s="50" t="str">
        <f t="array" ref="AH66">IFERROR(INDEX(INDIRECT("'"&amp;VLOOKUP($C66,ModMap!$A$2:$B$21,2,FALSE)&amp;"'!AH:AH"),MATCH($K66,INDIRECT("'"&amp;VLOOKUP($C66,ModMap!$A$2:$B$21,2,FALSE)&amp;"'!$K:$K"),0)),"")</f>
        <v>N/A</v>
      </c>
      <c r="AI66" s="50" t="str">
        <f t="array" ref="AI66">IFERROR(INDEX(INDIRECT("'"&amp;VLOOKUP($C66,ModMap!$A$2:$B$21,2,FALSE)&amp;"'!AI:AI"),MATCH($K66,INDIRECT("'"&amp;VLOOKUP($C66,ModMap!$A$2:$B$21,2,FALSE)&amp;"'!$K:$K"),0)),"")</f>
        <v/>
      </c>
      <c r="AJ66" s="44" t="s">
        <v>36</v>
      </c>
      <c r="AK66" s="50" t="str">
        <f t="array" ref="AK66">IFERROR(INDEX(INDIRECT("'"&amp;VLOOKUP($C66,ModMap!$A$2:$B$21,2,FALSE)&amp;"'!AK:AK"),MATCH($K66,INDIRECT("'"&amp;VLOOKUP($C66,ModMap!$A$2:$B$21,2,FALSE)&amp;"'!$K:$K"),0)),"")</f>
        <v>N/A</v>
      </c>
      <c r="AL66" s="50" t="str">
        <f t="array" ref="AL66">IFERROR(INDEX(INDIRECT("'"&amp;VLOOKUP($C66,ModMap!$A$2:$B$21,2,FALSE)&amp;"'!AL:AL"),MATCH($K66,INDIRECT("'"&amp;VLOOKUP($C66,ModMap!$A$2:$B$21,2,FALSE)&amp;"'!$K:$K"),0)),"")</f>
        <v/>
      </c>
      <c r="AM66" s="50">
        <f t="shared" si="1"/>
        <v>0</v>
      </c>
      <c r="AN66" s="50" t="str">
        <f t="shared" si="2"/>
        <v>Done</v>
      </c>
      <c r="AO66" s="51" t="str">
        <f t="array" ref="AO66">IFERROR(INDEX(INDIRECT("'"&amp;VLOOKUP($C66,ModMap!$A$2:$B$21,2,FALSE)&amp;"'!AO:AO"),MATCH($K66,INDIRECT("'"&amp;VLOOKUP($C66,ModMap!$A$2:$B$21,2,FALSE)&amp;"'!$K:$K"),0)),"")</f>
        <v/>
      </c>
      <c r="AP66" s="49" t="str">
        <f t="array" ref="AP66">IFERROR(HYPERLINK("#'"&amp;VLOOKUP($C66,ModMap!$A$2:$B$21,2,FALSE)&amp;"'!V"&amp;MATCH($K66,INDIRECT("'"&amp;VLOOKUP($C66,ModMap!$A$2:$B$21,2,FALSE)&amp;"'!$K:$K"),0),"Edit on module sheet"),"")</f>
        <v>Edit on module sheet</v>
      </c>
    </row>
    <row r="67" ht="42.0" customHeight="1">
      <c r="A67" s="39">
        <v>65.0</v>
      </c>
      <c r="B67" s="39">
        <v>97.0</v>
      </c>
      <c r="C67" s="39" t="s">
        <v>87</v>
      </c>
      <c r="D67" s="40" t="s">
        <v>88</v>
      </c>
      <c r="E67" s="28" t="s">
        <v>48</v>
      </c>
      <c r="F67" s="28" t="s">
        <v>262</v>
      </c>
      <c r="G67" s="40" t="s">
        <v>263</v>
      </c>
      <c r="H67" s="39" t="s">
        <v>959</v>
      </c>
      <c r="I67" s="39" t="s">
        <v>961</v>
      </c>
      <c r="J67" s="40" t="s">
        <v>962</v>
      </c>
      <c r="K67" s="39" t="s">
        <v>969</v>
      </c>
      <c r="L67" s="40" t="s">
        <v>970</v>
      </c>
      <c r="M67" s="48" t="s">
        <v>613</v>
      </c>
      <c r="N67" s="39" t="s">
        <v>938</v>
      </c>
      <c r="O67" s="39" t="s">
        <v>601</v>
      </c>
      <c r="P67" s="40" t="s">
        <v>965</v>
      </c>
      <c r="Q67" s="40" t="s">
        <v>966</v>
      </c>
      <c r="R67" s="39" t="s">
        <v>273</v>
      </c>
      <c r="S67" s="39" t="s">
        <v>614</v>
      </c>
      <c r="T67" s="39" t="str">
        <f t="array" ref="T67">IFERROR(INDEX(INDIRECT("'"&amp;VLOOKUP($C67,ModMap!$A$2:$B$21,2,FALSE)&amp;"'!T:T"),MATCH($K67,INDIRECT("'"&amp;VLOOKUP($C67,ModMap!$A$2:$B$21,2,FALSE)&amp;"'!$K:$K"),0)),"")</f>
        <v>Gourav Nikam</v>
      </c>
      <c r="U67" s="44" t="s">
        <v>36</v>
      </c>
      <c r="V67" s="39" t="str">
        <f t="array" ref="V67">IFERROR(INDEX(INDIRECT("'"&amp;VLOOKUP($C67,ModMap!$A$2:$B$21,2,FALSE)&amp;"'!V:V"),MATCH($K67,INDIRECT("'"&amp;VLOOKUP($C67,ModMap!$A$2:$B$21,2,FALSE)&amp;"'!$K:$K"),0)),"")</f>
        <v>N/A</v>
      </c>
      <c r="W67" s="39" t="str">
        <f t="array" ref="W67">IFERROR(INDEX(INDIRECT("'"&amp;VLOOKUP($C67,ModMap!$A$2:$B$21,2,FALSE)&amp;"'!W:W"),MATCH($K67,INDIRECT("'"&amp;VLOOKUP($C67,ModMap!$A$2:$B$21,2,FALSE)&amp;"'!$K:$K"),0)),"")</f>
        <v/>
      </c>
      <c r="X67" s="48" t="s">
        <v>33</v>
      </c>
      <c r="Y67" s="39" t="str">
        <f t="array" ref="Y67">IFERROR(INDEX(INDIRECT("'"&amp;VLOOKUP($C67,ModMap!$A$2:$B$21,2,FALSE)&amp;"'!Y:Y"),MATCH($K67,INDIRECT("'"&amp;VLOOKUP($C67,ModMap!$A$2:$B$21,2,FALSE)&amp;"'!$K:$K"),0)),"")</f>
        <v>Done</v>
      </c>
      <c r="Z67" s="39" t="str">
        <f t="array" ref="Z67">IFERROR(INDEX(INDIRECT("'"&amp;VLOOKUP($C67,ModMap!$A$2:$B$21,2,FALSE)&amp;"'!Z:Z"),MATCH($K67,INDIRECT("'"&amp;VLOOKUP($C67,ModMap!$A$2:$B$21,2,FALSE)&amp;"'!$K:$K"),0)),"")</f>
        <v>Gourav Nikam</v>
      </c>
      <c r="AA67" s="44" t="s">
        <v>36</v>
      </c>
      <c r="AB67" s="39" t="str">
        <f t="array" ref="AB67">IFERROR(INDEX(INDIRECT("'"&amp;VLOOKUP($C67,ModMap!$A$2:$B$21,2,FALSE)&amp;"'!AB:AB"),MATCH($K67,INDIRECT("'"&amp;VLOOKUP($C67,ModMap!$A$2:$B$21,2,FALSE)&amp;"'!$K:$K"),0)),"")</f>
        <v>N/A</v>
      </c>
      <c r="AC67" s="39" t="str">
        <f t="array" ref="AC67">IFERROR(INDEX(INDIRECT("'"&amp;VLOOKUP($C67,ModMap!$A$2:$B$21,2,FALSE)&amp;"'!AC:AC"),MATCH($K67,INDIRECT("'"&amp;VLOOKUP($C67,ModMap!$A$2:$B$21,2,FALSE)&amp;"'!$K:$K"),0)),"")</f>
        <v/>
      </c>
      <c r="AD67" s="48" t="s">
        <v>33</v>
      </c>
      <c r="AE67" s="39" t="str">
        <f t="array" ref="AE67">IFERROR(INDEX(INDIRECT("'"&amp;VLOOKUP($C67,ModMap!$A$2:$B$21,2,FALSE)&amp;"'!AE:AE"),MATCH($K67,INDIRECT("'"&amp;VLOOKUP($C67,ModMap!$A$2:$B$21,2,FALSE)&amp;"'!$K:$K"),0)),"")</f>
        <v>Done</v>
      </c>
      <c r="AF67" s="39" t="str">
        <f t="array" ref="AF67">IFERROR(INDEX(INDIRECT("'"&amp;VLOOKUP($C67,ModMap!$A$2:$B$21,2,FALSE)&amp;"'!AF:AF"),MATCH($K67,INDIRECT("'"&amp;VLOOKUP($C67,ModMap!$A$2:$B$21,2,FALSE)&amp;"'!$K:$K"),0)),"")</f>
        <v>Gourav Nikam</v>
      </c>
      <c r="AG67" s="44" t="s">
        <v>36</v>
      </c>
      <c r="AH67" s="39" t="str">
        <f t="array" ref="AH67">IFERROR(INDEX(INDIRECT("'"&amp;VLOOKUP($C67,ModMap!$A$2:$B$21,2,FALSE)&amp;"'!AH:AH"),MATCH($K67,INDIRECT("'"&amp;VLOOKUP($C67,ModMap!$A$2:$B$21,2,FALSE)&amp;"'!$K:$K"),0)),"")</f>
        <v>N/A</v>
      </c>
      <c r="AI67" s="39" t="str">
        <f t="array" ref="AI67">IFERROR(INDEX(INDIRECT("'"&amp;VLOOKUP($C67,ModMap!$A$2:$B$21,2,FALSE)&amp;"'!AI:AI"),MATCH($K67,INDIRECT("'"&amp;VLOOKUP($C67,ModMap!$A$2:$B$21,2,FALSE)&amp;"'!$K:$K"),0)),"")</f>
        <v/>
      </c>
      <c r="AJ67" s="44" t="s">
        <v>36</v>
      </c>
      <c r="AK67" s="39" t="str">
        <f t="array" ref="AK67">IFERROR(INDEX(INDIRECT("'"&amp;VLOOKUP($C67,ModMap!$A$2:$B$21,2,FALSE)&amp;"'!AK:AK"),MATCH($K67,INDIRECT("'"&amp;VLOOKUP($C67,ModMap!$A$2:$B$21,2,FALSE)&amp;"'!$K:$K"),0)),"")</f>
        <v>N/A</v>
      </c>
      <c r="AL67" s="39" t="str">
        <f t="array" ref="AL67">IFERROR(INDEX(INDIRECT("'"&amp;VLOOKUP($C67,ModMap!$A$2:$B$21,2,FALSE)&amp;"'!AL:AL"),MATCH($K67,INDIRECT("'"&amp;VLOOKUP($C67,ModMap!$A$2:$B$21,2,FALSE)&amp;"'!$K:$K"),0)),"")</f>
        <v/>
      </c>
      <c r="AM67" s="39">
        <f t="shared" si="1"/>
        <v>0</v>
      </c>
      <c r="AN67" s="39" t="str">
        <f t="shared" si="2"/>
        <v>Done</v>
      </c>
      <c r="AO67" s="40" t="str">
        <f t="array" ref="AO67">IFERROR(INDEX(INDIRECT("'"&amp;VLOOKUP($C67,ModMap!$A$2:$B$21,2,FALSE)&amp;"'!AO:AO"),MATCH($K67,INDIRECT("'"&amp;VLOOKUP($C67,ModMap!$A$2:$B$21,2,FALSE)&amp;"'!$K:$K"),0)),"")</f>
        <v/>
      </c>
      <c r="AP67" s="49" t="str">
        <f t="array" ref="AP67">IFERROR(HYPERLINK("#'"&amp;VLOOKUP($C67,ModMap!$A$2:$B$21,2,FALSE)&amp;"'!V"&amp;MATCH($K67,INDIRECT("'"&amp;VLOOKUP($C67,ModMap!$A$2:$B$21,2,FALSE)&amp;"'!$K:$K"),0),"Edit on module sheet"),"")</f>
        <v>Edit on module sheet</v>
      </c>
    </row>
    <row r="68" ht="42.0" customHeight="1">
      <c r="A68" s="50">
        <v>66.0</v>
      </c>
      <c r="B68" s="50">
        <v>99.0</v>
      </c>
      <c r="C68" s="50" t="s">
        <v>87</v>
      </c>
      <c r="D68" s="51" t="s">
        <v>88</v>
      </c>
      <c r="E68" s="28" t="s">
        <v>48</v>
      </c>
      <c r="F68" s="28" t="s">
        <v>262</v>
      </c>
      <c r="G68" s="51" t="s">
        <v>263</v>
      </c>
      <c r="H68" s="50" t="s">
        <v>971</v>
      </c>
      <c r="I68" s="50" t="s">
        <v>972</v>
      </c>
      <c r="J68" s="51" t="s">
        <v>973</v>
      </c>
      <c r="K68" s="50" t="s">
        <v>974</v>
      </c>
      <c r="L68" s="51" t="s">
        <v>975</v>
      </c>
      <c r="M68" s="52" t="s">
        <v>211</v>
      </c>
      <c r="N68" s="50" t="s">
        <v>938</v>
      </c>
      <c r="O68" s="50" t="s">
        <v>601</v>
      </c>
      <c r="P68" s="51" t="s">
        <v>976</v>
      </c>
      <c r="Q68" s="51" t="s">
        <v>977</v>
      </c>
      <c r="R68" s="50" t="s">
        <v>273</v>
      </c>
      <c r="S68" s="50" t="s">
        <v>218</v>
      </c>
      <c r="T68" s="50" t="str">
        <f t="array" ref="T68">IFERROR(INDEX(INDIRECT("'"&amp;VLOOKUP($C68,ModMap!$A$2:$B$21,2,FALSE)&amp;"'!T:T"),MATCH($K68,INDIRECT("'"&amp;VLOOKUP($C68,ModMap!$A$2:$B$21,2,FALSE)&amp;"'!$K:$K"),0)),"")</f>
        <v>Gourav Nikam</v>
      </c>
      <c r="U68" s="48" t="s">
        <v>33</v>
      </c>
      <c r="V68" s="50" t="str">
        <f t="array" ref="V68">IFERROR(INDEX(INDIRECT("'"&amp;VLOOKUP($C68,ModMap!$A$2:$B$21,2,FALSE)&amp;"'!V:V"),MATCH($K68,INDIRECT("'"&amp;VLOOKUP($C68,ModMap!$A$2:$B$21,2,FALSE)&amp;"'!$K:$K"),0)),"")</f>
        <v>Done</v>
      </c>
      <c r="W68" s="50" t="str">
        <f t="array" ref="W68">IFERROR(INDEX(INDIRECT("'"&amp;VLOOKUP($C68,ModMap!$A$2:$B$21,2,FALSE)&amp;"'!W:W"),MATCH($K68,INDIRECT("'"&amp;VLOOKUP($C68,ModMap!$A$2:$B$21,2,FALSE)&amp;"'!$K:$K"),0)),"")</f>
        <v>Gourav Nikam</v>
      </c>
      <c r="X68" s="48" t="s">
        <v>33</v>
      </c>
      <c r="Y68" s="50" t="str">
        <f t="array" ref="Y68">IFERROR(INDEX(INDIRECT("'"&amp;VLOOKUP($C68,ModMap!$A$2:$B$21,2,FALSE)&amp;"'!Y:Y"),MATCH($K68,INDIRECT("'"&amp;VLOOKUP($C68,ModMap!$A$2:$B$21,2,FALSE)&amp;"'!$K:$K"),0)),"")</f>
        <v>Done</v>
      </c>
      <c r="Z68" s="50" t="str">
        <f t="array" ref="Z68">IFERROR(INDEX(INDIRECT("'"&amp;VLOOKUP($C68,ModMap!$A$2:$B$21,2,FALSE)&amp;"'!Z:Z"),MATCH($K68,INDIRECT("'"&amp;VLOOKUP($C68,ModMap!$A$2:$B$21,2,FALSE)&amp;"'!$K:$K"),0)),"")</f>
        <v>Gourav Nikam</v>
      </c>
      <c r="AA68" s="44" t="s">
        <v>36</v>
      </c>
      <c r="AB68" s="50" t="str">
        <f t="array" ref="AB68">IFERROR(INDEX(INDIRECT("'"&amp;VLOOKUP($C68,ModMap!$A$2:$B$21,2,FALSE)&amp;"'!AB:AB"),MATCH($K68,INDIRECT("'"&amp;VLOOKUP($C68,ModMap!$A$2:$B$21,2,FALSE)&amp;"'!$K:$K"),0)),"")</f>
        <v>N/A</v>
      </c>
      <c r="AC68" s="50" t="str">
        <f t="array" ref="AC68">IFERROR(INDEX(INDIRECT("'"&amp;VLOOKUP($C68,ModMap!$A$2:$B$21,2,FALSE)&amp;"'!AC:AC"),MATCH($K68,INDIRECT("'"&amp;VLOOKUP($C68,ModMap!$A$2:$B$21,2,FALSE)&amp;"'!$K:$K"),0)),"")</f>
        <v/>
      </c>
      <c r="AD68" s="48" t="s">
        <v>33</v>
      </c>
      <c r="AE68" s="50" t="str">
        <f t="array" ref="AE68">IFERROR(INDEX(INDIRECT("'"&amp;VLOOKUP($C68,ModMap!$A$2:$B$21,2,FALSE)&amp;"'!AE:AE"),MATCH($K68,INDIRECT("'"&amp;VLOOKUP($C68,ModMap!$A$2:$B$21,2,FALSE)&amp;"'!$K:$K"),0)),"")</f>
        <v>Done</v>
      </c>
      <c r="AF68" s="50" t="str">
        <f t="array" ref="AF68">IFERROR(INDEX(INDIRECT("'"&amp;VLOOKUP($C68,ModMap!$A$2:$B$21,2,FALSE)&amp;"'!AF:AF"),MATCH($K68,INDIRECT("'"&amp;VLOOKUP($C68,ModMap!$A$2:$B$21,2,FALSE)&amp;"'!$K:$K"),0)),"")</f>
        <v>Gourav Nikam</v>
      </c>
      <c r="AG68" s="44" t="s">
        <v>36</v>
      </c>
      <c r="AH68" s="50" t="str">
        <f t="array" ref="AH68">IFERROR(INDEX(INDIRECT("'"&amp;VLOOKUP($C68,ModMap!$A$2:$B$21,2,FALSE)&amp;"'!AH:AH"),MATCH($K68,INDIRECT("'"&amp;VLOOKUP($C68,ModMap!$A$2:$B$21,2,FALSE)&amp;"'!$K:$K"),0)),"")</f>
        <v>N/A</v>
      </c>
      <c r="AI68" s="50" t="str">
        <f t="array" ref="AI68">IFERROR(INDEX(INDIRECT("'"&amp;VLOOKUP($C68,ModMap!$A$2:$B$21,2,FALSE)&amp;"'!AI:AI"),MATCH($K68,INDIRECT("'"&amp;VLOOKUP($C68,ModMap!$A$2:$B$21,2,FALSE)&amp;"'!$K:$K"),0)),"")</f>
        <v/>
      </c>
      <c r="AJ68" s="44" t="s">
        <v>36</v>
      </c>
      <c r="AK68" s="50" t="str">
        <f t="array" ref="AK68">IFERROR(INDEX(INDIRECT("'"&amp;VLOOKUP($C68,ModMap!$A$2:$B$21,2,FALSE)&amp;"'!AK:AK"),MATCH($K68,INDIRECT("'"&amp;VLOOKUP($C68,ModMap!$A$2:$B$21,2,FALSE)&amp;"'!$K:$K"),0)),"")</f>
        <v>N/A</v>
      </c>
      <c r="AL68" s="50" t="str">
        <f t="array" ref="AL68">IFERROR(INDEX(INDIRECT("'"&amp;VLOOKUP($C68,ModMap!$A$2:$B$21,2,FALSE)&amp;"'!AL:AL"),MATCH($K68,INDIRECT("'"&amp;VLOOKUP($C68,ModMap!$A$2:$B$21,2,FALSE)&amp;"'!$K:$K"),0)),"")</f>
        <v/>
      </c>
      <c r="AM68" s="50">
        <f t="shared" si="1"/>
        <v>0</v>
      </c>
      <c r="AN68" s="50" t="str">
        <f t="shared" si="2"/>
        <v>Done</v>
      </c>
      <c r="AO68" s="51" t="str">
        <f t="array" ref="AO68">IFERROR(INDEX(INDIRECT("'"&amp;VLOOKUP($C68,ModMap!$A$2:$B$21,2,FALSE)&amp;"'!AO:AO"),MATCH($K68,INDIRECT("'"&amp;VLOOKUP($C68,ModMap!$A$2:$B$21,2,FALSE)&amp;"'!$K:$K"),0)),"")</f>
        <v/>
      </c>
      <c r="AP68" s="49" t="str">
        <f t="array" ref="AP68">IFERROR(HYPERLINK("#'"&amp;VLOOKUP($C68,ModMap!$A$2:$B$21,2,FALSE)&amp;"'!V"&amp;MATCH($K68,INDIRECT("'"&amp;VLOOKUP($C68,ModMap!$A$2:$B$21,2,FALSE)&amp;"'!$K:$K"),0),"Edit on module sheet"),"")</f>
        <v>Edit on module sheet</v>
      </c>
    </row>
    <row r="69" ht="42.0" customHeight="1">
      <c r="A69" s="39">
        <v>67.0</v>
      </c>
      <c r="B69" s="39">
        <v>100.0</v>
      </c>
      <c r="C69" s="39" t="s">
        <v>87</v>
      </c>
      <c r="D69" s="40" t="s">
        <v>88</v>
      </c>
      <c r="E69" s="28" t="s">
        <v>48</v>
      </c>
      <c r="F69" s="28" t="s">
        <v>262</v>
      </c>
      <c r="G69" s="40" t="s">
        <v>263</v>
      </c>
      <c r="H69" s="39" t="s">
        <v>971</v>
      </c>
      <c r="I69" s="39" t="s">
        <v>972</v>
      </c>
      <c r="J69" s="40" t="s">
        <v>973</v>
      </c>
      <c r="K69" s="39" t="s">
        <v>985</v>
      </c>
      <c r="L69" s="40" t="s">
        <v>986</v>
      </c>
      <c r="M69" s="48" t="s">
        <v>613</v>
      </c>
      <c r="N69" s="39" t="s">
        <v>938</v>
      </c>
      <c r="O69" s="39" t="s">
        <v>601</v>
      </c>
      <c r="P69" s="40" t="s">
        <v>976</v>
      </c>
      <c r="Q69" s="40" t="s">
        <v>977</v>
      </c>
      <c r="R69" s="39" t="s">
        <v>273</v>
      </c>
      <c r="S69" s="39" t="s">
        <v>614</v>
      </c>
      <c r="T69" s="39" t="str">
        <f t="array" ref="T69">IFERROR(INDEX(INDIRECT("'"&amp;VLOOKUP($C69,ModMap!$A$2:$B$21,2,FALSE)&amp;"'!T:T"),MATCH($K69,INDIRECT("'"&amp;VLOOKUP($C69,ModMap!$A$2:$B$21,2,FALSE)&amp;"'!$K:$K"),0)),"")</f>
        <v>Gourav Nikam</v>
      </c>
      <c r="U69" s="44" t="s">
        <v>36</v>
      </c>
      <c r="V69" s="39" t="str">
        <f t="array" ref="V69">IFERROR(INDEX(INDIRECT("'"&amp;VLOOKUP($C69,ModMap!$A$2:$B$21,2,FALSE)&amp;"'!V:V"),MATCH($K69,INDIRECT("'"&amp;VLOOKUP($C69,ModMap!$A$2:$B$21,2,FALSE)&amp;"'!$K:$K"),0)),"")</f>
        <v>N/A</v>
      </c>
      <c r="W69" s="39" t="str">
        <f t="array" ref="W69">IFERROR(INDEX(INDIRECT("'"&amp;VLOOKUP($C69,ModMap!$A$2:$B$21,2,FALSE)&amp;"'!W:W"),MATCH($K69,INDIRECT("'"&amp;VLOOKUP($C69,ModMap!$A$2:$B$21,2,FALSE)&amp;"'!$K:$K"),0)),"")</f>
        <v/>
      </c>
      <c r="X69" s="48" t="s">
        <v>33</v>
      </c>
      <c r="Y69" s="39" t="str">
        <f t="array" ref="Y69">IFERROR(INDEX(INDIRECT("'"&amp;VLOOKUP($C69,ModMap!$A$2:$B$21,2,FALSE)&amp;"'!Y:Y"),MATCH($K69,INDIRECT("'"&amp;VLOOKUP($C69,ModMap!$A$2:$B$21,2,FALSE)&amp;"'!$K:$K"),0)),"")</f>
        <v>Done</v>
      </c>
      <c r="Z69" s="39" t="str">
        <f t="array" ref="Z69">IFERROR(INDEX(INDIRECT("'"&amp;VLOOKUP($C69,ModMap!$A$2:$B$21,2,FALSE)&amp;"'!Z:Z"),MATCH($K69,INDIRECT("'"&amp;VLOOKUP($C69,ModMap!$A$2:$B$21,2,FALSE)&amp;"'!$K:$K"),0)),"")</f>
        <v>Gourav Nikam</v>
      </c>
      <c r="AA69" s="44" t="s">
        <v>36</v>
      </c>
      <c r="AB69" s="39" t="str">
        <f t="array" ref="AB69">IFERROR(INDEX(INDIRECT("'"&amp;VLOOKUP($C69,ModMap!$A$2:$B$21,2,FALSE)&amp;"'!AB:AB"),MATCH($K69,INDIRECT("'"&amp;VLOOKUP($C69,ModMap!$A$2:$B$21,2,FALSE)&amp;"'!$K:$K"),0)),"")</f>
        <v>N/A</v>
      </c>
      <c r="AC69" s="39" t="str">
        <f t="array" ref="AC69">IFERROR(INDEX(INDIRECT("'"&amp;VLOOKUP($C69,ModMap!$A$2:$B$21,2,FALSE)&amp;"'!AC:AC"),MATCH($K69,INDIRECT("'"&amp;VLOOKUP($C69,ModMap!$A$2:$B$21,2,FALSE)&amp;"'!$K:$K"),0)),"")</f>
        <v/>
      </c>
      <c r="AD69" s="48" t="s">
        <v>33</v>
      </c>
      <c r="AE69" s="39" t="str">
        <f t="array" ref="AE69">IFERROR(INDEX(INDIRECT("'"&amp;VLOOKUP($C69,ModMap!$A$2:$B$21,2,FALSE)&amp;"'!AE:AE"),MATCH($K69,INDIRECT("'"&amp;VLOOKUP($C69,ModMap!$A$2:$B$21,2,FALSE)&amp;"'!$K:$K"),0)),"")</f>
        <v>Done</v>
      </c>
      <c r="AF69" s="39" t="str">
        <f t="array" ref="AF69">IFERROR(INDEX(INDIRECT("'"&amp;VLOOKUP($C69,ModMap!$A$2:$B$21,2,FALSE)&amp;"'!AF:AF"),MATCH($K69,INDIRECT("'"&amp;VLOOKUP($C69,ModMap!$A$2:$B$21,2,FALSE)&amp;"'!$K:$K"),0)),"")</f>
        <v>Gourav Nikam</v>
      </c>
      <c r="AG69" s="44" t="s">
        <v>36</v>
      </c>
      <c r="AH69" s="39" t="str">
        <f t="array" ref="AH69">IFERROR(INDEX(INDIRECT("'"&amp;VLOOKUP($C69,ModMap!$A$2:$B$21,2,FALSE)&amp;"'!AH:AH"),MATCH($K69,INDIRECT("'"&amp;VLOOKUP($C69,ModMap!$A$2:$B$21,2,FALSE)&amp;"'!$K:$K"),0)),"")</f>
        <v>N/A</v>
      </c>
      <c r="AI69" s="39" t="str">
        <f t="array" ref="AI69">IFERROR(INDEX(INDIRECT("'"&amp;VLOOKUP($C69,ModMap!$A$2:$B$21,2,FALSE)&amp;"'!AI:AI"),MATCH($K69,INDIRECT("'"&amp;VLOOKUP($C69,ModMap!$A$2:$B$21,2,FALSE)&amp;"'!$K:$K"),0)),"")</f>
        <v/>
      </c>
      <c r="AJ69" s="44" t="s">
        <v>36</v>
      </c>
      <c r="AK69" s="39" t="str">
        <f t="array" ref="AK69">IFERROR(INDEX(INDIRECT("'"&amp;VLOOKUP($C69,ModMap!$A$2:$B$21,2,FALSE)&amp;"'!AK:AK"),MATCH($K69,INDIRECT("'"&amp;VLOOKUP($C69,ModMap!$A$2:$B$21,2,FALSE)&amp;"'!$K:$K"),0)),"")</f>
        <v>N/A</v>
      </c>
      <c r="AL69" s="39" t="str">
        <f t="array" ref="AL69">IFERROR(INDEX(INDIRECT("'"&amp;VLOOKUP($C69,ModMap!$A$2:$B$21,2,FALSE)&amp;"'!AL:AL"),MATCH($K69,INDIRECT("'"&amp;VLOOKUP($C69,ModMap!$A$2:$B$21,2,FALSE)&amp;"'!$K:$K"),0)),"")</f>
        <v/>
      </c>
      <c r="AM69" s="39">
        <f t="shared" si="1"/>
        <v>0</v>
      </c>
      <c r="AN69" s="39" t="str">
        <f t="shared" si="2"/>
        <v>Done</v>
      </c>
      <c r="AO69" s="40" t="str">
        <f t="array" ref="AO69">IFERROR(INDEX(INDIRECT("'"&amp;VLOOKUP($C69,ModMap!$A$2:$B$21,2,FALSE)&amp;"'!AO:AO"),MATCH($K69,INDIRECT("'"&amp;VLOOKUP($C69,ModMap!$A$2:$B$21,2,FALSE)&amp;"'!$K:$K"),0)),"")</f>
        <v/>
      </c>
      <c r="AP69" s="49" t="str">
        <f t="array" ref="AP69">IFERROR(HYPERLINK("#'"&amp;VLOOKUP($C69,ModMap!$A$2:$B$21,2,FALSE)&amp;"'!V"&amp;MATCH($K69,INDIRECT("'"&amp;VLOOKUP($C69,ModMap!$A$2:$B$21,2,FALSE)&amp;"'!$K:$K"),0),"Edit on module sheet"),"")</f>
        <v>Edit on module sheet</v>
      </c>
    </row>
    <row r="70" ht="42.0" customHeight="1">
      <c r="A70" s="50">
        <v>68.0</v>
      </c>
      <c r="B70" s="50">
        <v>102.0</v>
      </c>
      <c r="C70" s="50" t="s">
        <v>87</v>
      </c>
      <c r="D70" s="51" t="s">
        <v>88</v>
      </c>
      <c r="E70" s="28" t="s">
        <v>48</v>
      </c>
      <c r="F70" s="28" t="s">
        <v>262</v>
      </c>
      <c r="G70" s="51" t="s">
        <v>263</v>
      </c>
      <c r="H70" s="50" t="s">
        <v>998</v>
      </c>
      <c r="I70" s="50" t="s">
        <v>999</v>
      </c>
      <c r="J70" s="51" t="s">
        <v>1000</v>
      </c>
      <c r="K70" s="50" t="s">
        <v>1001</v>
      </c>
      <c r="L70" s="51" t="s">
        <v>1002</v>
      </c>
      <c r="M70" s="52" t="s">
        <v>211</v>
      </c>
      <c r="N70" s="50" t="s">
        <v>1003</v>
      </c>
      <c r="O70" s="50" t="s">
        <v>601</v>
      </c>
      <c r="P70" s="51" t="s">
        <v>1004</v>
      </c>
      <c r="Q70" s="51" t="s">
        <v>1005</v>
      </c>
      <c r="R70" s="50" t="s">
        <v>273</v>
      </c>
      <c r="S70" s="50" t="s">
        <v>218</v>
      </c>
      <c r="T70" s="50" t="str">
        <f t="array" ref="T70">IFERROR(INDEX(INDIRECT("'"&amp;VLOOKUP($C70,ModMap!$A$2:$B$21,2,FALSE)&amp;"'!T:T"),MATCH($K70,INDIRECT("'"&amp;VLOOKUP($C70,ModMap!$A$2:$B$21,2,FALSE)&amp;"'!$K:$K"),0)),"")</f>
        <v>Gourav Nikam</v>
      </c>
      <c r="U70" s="48" t="s">
        <v>33</v>
      </c>
      <c r="V70" s="50" t="str">
        <f t="array" ref="V70">IFERROR(INDEX(INDIRECT("'"&amp;VLOOKUP($C70,ModMap!$A$2:$B$21,2,FALSE)&amp;"'!V:V"),MATCH($K70,INDIRECT("'"&amp;VLOOKUP($C70,ModMap!$A$2:$B$21,2,FALSE)&amp;"'!$K:$K"),0)),"")</f>
        <v>Done</v>
      </c>
      <c r="W70" s="50" t="str">
        <f t="array" ref="W70">IFERROR(INDEX(INDIRECT("'"&amp;VLOOKUP($C70,ModMap!$A$2:$B$21,2,FALSE)&amp;"'!W:W"),MATCH($K70,INDIRECT("'"&amp;VLOOKUP($C70,ModMap!$A$2:$B$21,2,FALSE)&amp;"'!$K:$K"),0)),"")</f>
        <v>Gourav Nikam</v>
      </c>
      <c r="X70" s="48" t="s">
        <v>33</v>
      </c>
      <c r="Y70" s="50" t="str">
        <f t="array" ref="Y70">IFERROR(INDEX(INDIRECT("'"&amp;VLOOKUP($C70,ModMap!$A$2:$B$21,2,FALSE)&amp;"'!Y:Y"),MATCH($K70,INDIRECT("'"&amp;VLOOKUP($C70,ModMap!$A$2:$B$21,2,FALSE)&amp;"'!$K:$K"),0)),"")</f>
        <v>Done</v>
      </c>
      <c r="Z70" s="50" t="str">
        <f t="array" ref="Z70">IFERROR(INDEX(INDIRECT("'"&amp;VLOOKUP($C70,ModMap!$A$2:$B$21,2,FALSE)&amp;"'!Z:Z"),MATCH($K70,INDIRECT("'"&amp;VLOOKUP($C70,ModMap!$A$2:$B$21,2,FALSE)&amp;"'!$K:$K"),0)),"")</f>
        <v>Gourav Nikam</v>
      </c>
      <c r="AA70" s="44" t="s">
        <v>36</v>
      </c>
      <c r="AB70" s="50" t="str">
        <f t="array" ref="AB70">IFERROR(INDEX(INDIRECT("'"&amp;VLOOKUP($C70,ModMap!$A$2:$B$21,2,FALSE)&amp;"'!AB:AB"),MATCH($K70,INDIRECT("'"&amp;VLOOKUP($C70,ModMap!$A$2:$B$21,2,FALSE)&amp;"'!$K:$K"),0)),"")</f>
        <v>N/A</v>
      </c>
      <c r="AC70" s="50" t="str">
        <f t="array" ref="AC70">IFERROR(INDEX(INDIRECT("'"&amp;VLOOKUP($C70,ModMap!$A$2:$B$21,2,FALSE)&amp;"'!AC:AC"),MATCH($K70,INDIRECT("'"&amp;VLOOKUP($C70,ModMap!$A$2:$B$21,2,FALSE)&amp;"'!$K:$K"),0)),"")</f>
        <v/>
      </c>
      <c r="AD70" s="48" t="s">
        <v>33</v>
      </c>
      <c r="AE70" s="50" t="str">
        <f t="array" ref="AE70">IFERROR(INDEX(INDIRECT("'"&amp;VLOOKUP($C70,ModMap!$A$2:$B$21,2,FALSE)&amp;"'!AE:AE"),MATCH($K70,INDIRECT("'"&amp;VLOOKUP($C70,ModMap!$A$2:$B$21,2,FALSE)&amp;"'!$K:$K"),0)),"")</f>
        <v>Done</v>
      </c>
      <c r="AF70" s="50" t="str">
        <f t="array" ref="AF70">IFERROR(INDEX(INDIRECT("'"&amp;VLOOKUP($C70,ModMap!$A$2:$B$21,2,FALSE)&amp;"'!AF:AF"),MATCH($K70,INDIRECT("'"&amp;VLOOKUP($C70,ModMap!$A$2:$B$21,2,FALSE)&amp;"'!$K:$K"),0)),"")</f>
        <v>Gourav Nikam</v>
      </c>
      <c r="AG70" s="44" t="s">
        <v>36</v>
      </c>
      <c r="AH70" s="50" t="str">
        <f t="array" ref="AH70">IFERROR(INDEX(INDIRECT("'"&amp;VLOOKUP($C70,ModMap!$A$2:$B$21,2,FALSE)&amp;"'!AH:AH"),MATCH($K70,INDIRECT("'"&amp;VLOOKUP($C70,ModMap!$A$2:$B$21,2,FALSE)&amp;"'!$K:$K"),0)),"")</f>
        <v>N/A</v>
      </c>
      <c r="AI70" s="50" t="str">
        <f t="array" ref="AI70">IFERROR(INDEX(INDIRECT("'"&amp;VLOOKUP($C70,ModMap!$A$2:$B$21,2,FALSE)&amp;"'!AI:AI"),MATCH($K70,INDIRECT("'"&amp;VLOOKUP($C70,ModMap!$A$2:$B$21,2,FALSE)&amp;"'!$K:$K"),0)),"")</f>
        <v/>
      </c>
      <c r="AJ70" s="44" t="s">
        <v>36</v>
      </c>
      <c r="AK70" s="50" t="str">
        <f t="array" ref="AK70">IFERROR(INDEX(INDIRECT("'"&amp;VLOOKUP($C70,ModMap!$A$2:$B$21,2,FALSE)&amp;"'!AK:AK"),MATCH($K70,INDIRECT("'"&amp;VLOOKUP($C70,ModMap!$A$2:$B$21,2,FALSE)&amp;"'!$K:$K"),0)),"")</f>
        <v>N/A</v>
      </c>
      <c r="AL70" s="50" t="str">
        <f t="array" ref="AL70">IFERROR(INDEX(INDIRECT("'"&amp;VLOOKUP($C70,ModMap!$A$2:$B$21,2,FALSE)&amp;"'!AL:AL"),MATCH($K70,INDIRECT("'"&amp;VLOOKUP($C70,ModMap!$A$2:$B$21,2,FALSE)&amp;"'!$K:$K"),0)),"")</f>
        <v/>
      </c>
      <c r="AM70" s="50">
        <f t="shared" si="1"/>
        <v>0</v>
      </c>
      <c r="AN70" s="50" t="str">
        <f t="shared" si="2"/>
        <v>Done</v>
      </c>
      <c r="AO70" s="51" t="str">
        <f t="array" ref="AO70">IFERROR(INDEX(INDIRECT("'"&amp;VLOOKUP($C70,ModMap!$A$2:$B$21,2,FALSE)&amp;"'!AO:AO"),MATCH($K70,INDIRECT("'"&amp;VLOOKUP($C70,ModMap!$A$2:$B$21,2,FALSE)&amp;"'!$K:$K"),0)),"")</f>
        <v/>
      </c>
      <c r="AP70" s="49" t="str">
        <f t="array" ref="AP70">IFERROR(HYPERLINK("#'"&amp;VLOOKUP($C70,ModMap!$A$2:$B$21,2,FALSE)&amp;"'!V"&amp;MATCH($K70,INDIRECT("'"&amp;VLOOKUP($C70,ModMap!$A$2:$B$21,2,FALSE)&amp;"'!$K:$K"),0),"Edit on module sheet"),"")</f>
        <v>Edit on module sheet</v>
      </c>
    </row>
    <row r="71" ht="42.0" customHeight="1">
      <c r="A71" s="39">
        <v>69.0</v>
      </c>
      <c r="B71" s="39">
        <v>103.0</v>
      </c>
      <c r="C71" s="39" t="s">
        <v>87</v>
      </c>
      <c r="D71" s="40" t="s">
        <v>88</v>
      </c>
      <c r="E71" s="28" t="s">
        <v>48</v>
      </c>
      <c r="F71" s="28" t="s">
        <v>262</v>
      </c>
      <c r="G71" s="40" t="s">
        <v>263</v>
      </c>
      <c r="H71" s="39" t="s">
        <v>998</v>
      </c>
      <c r="I71" s="39" t="s">
        <v>999</v>
      </c>
      <c r="J71" s="40" t="s">
        <v>1000</v>
      </c>
      <c r="K71" s="39" t="s">
        <v>1008</v>
      </c>
      <c r="L71" s="40" t="s">
        <v>1010</v>
      </c>
      <c r="M71" s="48" t="s">
        <v>613</v>
      </c>
      <c r="N71" s="39" t="s">
        <v>1003</v>
      </c>
      <c r="O71" s="39" t="s">
        <v>601</v>
      </c>
      <c r="P71" s="40" t="s">
        <v>1004</v>
      </c>
      <c r="Q71" s="40" t="s">
        <v>1005</v>
      </c>
      <c r="R71" s="39" t="s">
        <v>273</v>
      </c>
      <c r="S71" s="39" t="s">
        <v>614</v>
      </c>
      <c r="T71" s="39" t="str">
        <f t="array" ref="T71">IFERROR(INDEX(INDIRECT("'"&amp;VLOOKUP($C71,ModMap!$A$2:$B$21,2,FALSE)&amp;"'!T:T"),MATCH($K71,INDIRECT("'"&amp;VLOOKUP($C71,ModMap!$A$2:$B$21,2,FALSE)&amp;"'!$K:$K"),0)),"")</f>
        <v>Gourav Nikam</v>
      </c>
      <c r="U71" s="44" t="s">
        <v>36</v>
      </c>
      <c r="V71" s="39" t="str">
        <f t="array" ref="V71">IFERROR(INDEX(INDIRECT("'"&amp;VLOOKUP($C71,ModMap!$A$2:$B$21,2,FALSE)&amp;"'!V:V"),MATCH($K71,INDIRECT("'"&amp;VLOOKUP($C71,ModMap!$A$2:$B$21,2,FALSE)&amp;"'!$K:$K"),0)),"")</f>
        <v>N/A</v>
      </c>
      <c r="W71" s="39" t="str">
        <f t="array" ref="W71">IFERROR(INDEX(INDIRECT("'"&amp;VLOOKUP($C71,ModMap!$A$2:$B$21,2,FALSE)&amp;"'!W:W"),MATCH($K71,INDIRECT("'"&amp;VLOOKUP($C71,ModMap!$A$2:$B$21,2,FALSE)&amp;"'!$K:$K"),0)),"")</f>
        <v/>
      </c>
      <c r="X71" s="48" t="s">
        <v>33</v>
      </c>
      <c r="Y71" s="39" t="str">
        <f t="array" ref="Y71">IFERROR(INDEX(INDIRECT("'"&amp;VLOOKUP($C71,ModMap!$A$2:$B$21,2,FALSE)&amp;"'!Y:Y"),MATCH($K71,INDIRECT("'"&amp;VLOOKUP($C71,ModMap!$A$2:$B$21,2,FALSE)&amp;"'!$K:$K"),0)),"")</f>
        <v>Done</v>
      </c>
      <c r="Z71" s="39" t="str">
        <f t="array" ref="Z71">IFERROR(INDEX(INDIRECT("'"&amp;VLOOKUP($C71,ModMap!$A$2:$B$21,2,FALSE)&amp;"'!Z:Z"),MATCH($K71,INDIRECT("'"&amp;VLOOKUP($C71,ModMap!$A$2:$B$21,2,FALSE)&amp;"'!$K:$K"),0)),"")</f>
        <v>Gourav Nikam</v>
      </c>
      <c r="AA71" s="44" t="s">
        <v>36</v>
      </c>
      <c r="AB71" s="39" t="str">
        <f t="array" ref="AB71">IFERROR(INDEX(INDIRECT("'"&amp;VLOOKUP($C71,ModMap!$A$2:$B$21,2,FALSE)&amp;"'!AB:AB"),MATCH($K71,INDIRECT("'"&amp;VLOOKUP($C71,ModMap!$A$2:$B$21,2,FALSE)&amp;"'!$K:$K"),0)),"")</f>
        <v>N/A</v>
      </c>
      <c r="AC71" s="39" t="str">
        <f t="array" ref="AC71">IFERROR(INDEX(INDIRECT("'"&amp;VLOOKUP($C71,ModMap!$A$2:$B$21,2,FALSE)&amp;"'!AC:AC"),MATCH($K71,INDIRECT("'"&amp;VLOOKUP($C71,ModMap!$A$2:$B$21,2,FALSE)&amp;"'!$K:$K"),0)),"")</f>
        <v/>
      </c>
      <c r="AD71" s="48" t="s">
        <v>33</v>
      </c>
      <c r="AE71" s="39" t="str">
        <f t="array" ref="AE71">IFERROR(INDEX(INDIRECT("'"&amp;VLOOKUP($C71,ModMap!$A$2:$B$21,2,FALSE)&amp;"'!AE:AE"),MATCH($K71,INDIRECT("'"&amp;VLOOKUP($C71,ModMap!$A$2:$B$21,2,FALSE)&amp;"'!$K:$K"),0)),"")</f>
        <v>Done</v>
      </c>
      <c r="AF71" s="39" t="str">
        <f t="array" ref="AF71">IFERROR(INDEX(INDIRECT("'"&amp;VLOOKUP($C71,ModMap!$A$2:$B$21,2,FALSE)&amp;"'!AF:AF"),MATCH($K71,INDIRECT("'"&amp;VLOOKUP($C71,ModMap!$A$2:$B$21,2,FALSE)&amp;"'!$K:$K"),0)),"")</f>
        <v>Gourav Nikam</v>
      </c>
      <c r="AG71" s="44" t="s">
        <v>36</v>
      </c>
      <c r="AH71" s="39" t="str">
        <f t="array" ref="AH71">IFERROR(INDEX(INDIRECT("'"&amp;VLOOKUP($C71,ModMap!$A$2:$B$21,2,FALSE)&amp;"'!AH:AH"),MATCH($K71,INDIRECT("'"&amp;VLOOKUP($C71,ModMap!$A$2:$B$21,2,FALSE)&amp;"'!$K:$K"),0)),"")</f>
        <v>N/A</v>
      </c>
      <c r="AI71" s="39" t="str">
        <f t="array" ref="AI71">IFERROR(INDEX(INDIRECT("'"&amp;VLOOKUP($C71,ModMap!$A$2:$B$21,2,FALSE)&amp;"'!AI:AI"),MATCH($K71,INDIRECT("'"&amp;VLOOKUP($C71,ModMap!$A$2:$B$21,2,FALSE)&amp;"'!$K:$K"),0)),"")</f>
        <v/>
      </c>
      <c r="AJ71" s="44" t="s">
        <v>36</v>
      </c>
      <c r="AK71" s="39" t="str">
        <f t="array" ref="AK71">IFERROR(INDEX(INDIRECT("'"&amp;VLOOKUP($C71,ModMap!$A$2:$B$21,2,FALSE)&amp;"'!AK:AK"),MATCH($K71,INDIRECT("'"&amp;VLOOKUP($C71,ModMap!$A$2:$B$21,2,FALSE)&amp;"'!$K:$K"),0)),"")</f>
        <v>N/A</v>
      </c>
      <c r="AL71" s="39" t="str">
        <f t="array" ref="AL71">IFERROR(INDEX(INDIRECT("'"&amp;VLOOKUP($C71,ModMap!$A$2:$B$21,2,FALSE)&amp;"'!AL:AL"),MATCH($K71,INDIRECT("'"&amp;VLOOKUP($C71,ModMap!$A$2:$B$21,2,FALSE)&amp;"'!$K:$K"),0)),"")</f>
        <v/>
      </c>
      <c r="AM71" s="39">
        <f t="shared" si="1"/>
        <v>0</v>
      </c>
      <c r="AN71" s="39" t="str">
        <f t="shared" si="2"/>
        <v>Done</v>
      </c>
      <c r="AO71" s="40" t="str">
        <f t="array" ref="AO71">IFERROR(INDEX(INDIRECT("'"&amp;VLOOKUP($C71,ModMap!$A$2:$B$21,2,FALSE)&amp;"'!AO:AO"),MATCH($K71,INDIRECT("'"&amp;VLOOKUP($C71,ModMap!$A$2:$B$21,2,FALSE)&amp;"'!$K:$K"),0)),"")</f>
        <v/>
      </c>
      <c r="AP71" s="49" t="str">
        <f t="array" ref="AP71">IFERROR(HYPERLINK("#'"&amp;VLOOKUP($C71,ModMap!$A$2:$B$21,2,FALSE)&amp;"'!V"&amp;MATCH($K71,INDIRECT("'"&amp;VLOOKUP($C71,ModMap!$A$2:$B$21,2,FALSE)&amp;"'!$K:$K"),0),"Edit on module sheet"),"")</f>
        <v>Edit on module sheet</v>
      </c>
    </row>
    <row r="72" ht="42.0" customHeight="1">
      <c r="A72" s="50">
        <v>70.0</v>
      </c>
      <c r="B72" s="50">
        <v>105.0</v>
      </c>
      <c r="C72" s="50" t="s">
        <v>87</v>
      </c>
      <c r="D72" s="51" t="s">
        <v>88</v>
      </c>
      <c r="E72" s="28" t="s">
        <v>48</v>
      </c>
      <c r="F72" s="28" t="s">
        <v>262</v>
      </c>
      <c r="G72" s="51" t="s">
        <v>263</v>
      </c>
      <c r="H72" s="50" t="s">
        <v>1019</v>
      </c>
      <c r="I72" s="50" t="s">
        <v>1020</v>
      </c>
      <c r="J72" s="51" t="s">
        <v>1021</v>
      </c>
      <c r="K72" s="50" t="s">
        <v>1022</v>
      </c>
      <c r="L72" s="51" t="s">
        <v>1023</v>
      </c>
      <c r="M72" s="52" t="s">
        <v>211</v>
      </c>
      <c r="N72" s="50" t="s">
        <v>1003</v>
      </c>
      <c r="O72" s="50" t="s">
        <v>601</v>
      </c>
      <c r="P72" s="51" t="s">
        <v>1024</v>
      </c>
      <c r="Q72" s="51" t="s">
        <v>1025</v>
      </c>
      <c r="R72" s="50" t="s">
        <v>273</v>
      </c>
      <c r="S72" s="50" t="s">
        <v>218</v>
      </c>
      <c r="T72" s="50" t="str">
        <f t="array" ref="T72">IFERROR(INDEX(INDIRECT("'"&amp;VLOOKUP($C72,ModMap!$A$2:$B$21,2,FALSE)&amp;"'!T:T"),MATCH($K72,INDIRECT("'"&amp;VLOOKUP($C72,ModMap!$A$2:$B$21,2,FALSE)&amp;"'!$K:$K"),0)),"")</f>
        <v>Gourav Nikam</v>
      </c>
      <c r="U72" s="48" t="s">
        <v>33</v>
      </c>
      <c r="V72" s="50" t="str">
        <f t="array" ref="V72">IFERROR(INDEX(INDIRECT("'"&amp;VLOOKUP($C72,ModMap!$A$2:$B$21,2,FALSE)&amp;"'!V:V"),MATCH($K72,INDIRECT("'"&amp;VLOOKUP($C72,ModMap!$A$2:$B$21,2,FALSE)&amp;"'!$K:$K"),0)),"")</f>
        <v>Done</v>
      </c>
      <c r="W72" s="50" t="str">
        <f t="array" ref="W72">IFERROR(INDEX(INDIRECT("'"&amp;VLOOKUP($C72,ModMap!$A$2:$B$21,2,FALSE)&amp;"'!W:W"),MATCH($K72,INDIRECT("'"&amp;VLOOKUP($C72,ModMap!$A$2:$B$21,2,FALSE)&amp;"'!$K:$K"),0)),"")</f>
        <v>Gourav Nikam</v>
      </c>
      <c r="X72" s="48" t="s">
        <v>33</v>
      </c>
      <c r="Y72" s="50" t="str">
        <f t="array" ref="Y72">IFERROR(INDEX(INDIRECT("'"&amp;VLOOKUP($C72,ModMap!$A$2:$B$21,2,FALSE)&amp;"'!Y:Y"),MATCH($K72,INDIRECT("'"&amp;VLOOKUP($C72,ModMap!$A$2:$B$21,2,FALSE)&amp;"'!$K:$K"),0)),"")</f>
        <v>Done</v>
      </c>
      <c r="Z72" s="50" t="str">
        <f t="array" ref="Z72">IFERROR(INDEX(INDIRECT("'"&amp;VLOOKUP($C72,ModMap!$A$2:$B$21,2,FALSE)&amp;"'!Z:Z"),MATCH($K72,INDIRECT("'"&amp;VLOOKUP($C72,ModMap!$A$2:$B$21,2,FALSE)&amp;"'!$K:$K"),0)),"")</f>
        <v>Gourav Nikam</v>
      </c>
      <c r="AA72" s="44" t="s">
        <v>36</v>
      </c>
      <c r="AB72" s="50" t="str">
        <f t="array" ref="AB72">IFERROR(INDEX(INDIRECT("'"&amp;VLOOKUP($C72,ModMap!$A$2:$B$21,2,FALSE)&amp;"'!AB:AB"),MATCH($K72,INDIRECT("'"&amp;VLOOKUP($C72,ModMap!$A$2:$B$21,2,FALSE)&amp;"'!$K:$K"),0)),"")</f>
        <v>N/A</v>
      </c>
      <c r="AC72" s="50" t="str">
        <f t="array" ref="AC72">IFERROR(INDEX(INDIRECT("'"&amp;VLOOKUP($C72,ModMap!$A$2:$B$21,2,FALSE)&amp;"'!AC:AC"),MATCH($K72,INDIRECT("'"&amp;VLOOKUP($C72,ModMap!$A$2:$B$21,2,FALSE)&amp;"'!$K:$K"),0)),"")</f>
        <v/>
      </c>
      <c r="AD72" s="48" t="s">
        <v>33</v>
      </c>
      <c r="AE72" s="50" t="str">
        <f t="array" ref="AE72">IFERROR(INDEX(INDIRECT("'"&amp;VLOOKUP($C72,ModMap!$A$2:$B$21,2,FALSE)&amp;"'!AE:AE"),MATCH($K72,INDIRECT("'"&amp;VLOOKUP($C72,ModMap!$A$2:$B$21,2,FALSE)&amp;"'!$K:$K"),0)),"")</f>
        <v>Done</v>
      </c>
      <c r="AF72" s="50" t="str">
        <f t="array" ref="AF72">IFERROR(INDEX(INDIRECT("'"&amp;VLOOKUP($C72,ModMap!$A$2:$B$21,2,FALSE)&amp;"'!AF:AF"),MATCH($K72,INDIRECT("'"&amp;VLOOKUP($C72,ModMap!$A$2:$B$21,2,FALSE)&amp;"'!$K:$K"),0)),"")</f>
        <v>Gourav Nikam</v>
      </c>
      <c r="AG72" s="44" t="s">
        <v>36</v>
      </c>
      <c r="AH72" s="50" t="str">
        <f t="array" ref="AH72">IFERROR(INDEX(INDIRECT("'"&amp;VLOOKUP($C72,ModMap!$A$2:$B$21,2,FALSE)&amp;"'!AH:AH"),MATCH($K72,INDIRECT("'"&amp;VLOOKUP($C72,ModMap!$A$2:$B$21,2,FALSE)&amp;"'!$K:$K"),0)),"")</f>
        <v>N/A</v>
      </c>
      <c r="AI72" s="50" t="str">
        <f t="array" ref="AI72">IFERROR(INDEX(INDIRECT("'"&amp;VLOOKUP($C72,ModMap!$A$2:$B$21,2,FALSE)&amp;"'!AI:AI"),MATCH($K72,INDIRECT("'"&amp;VLOOKUP($C72,ModMap!$A$2:$B$21,2,FALSE)&amp;"'!$K:$K"),0)),"")</f>
        <v/>
      </c>
      <c r="AJ72" s="44" t="s">
        <v>36</v>
      </c>
      <c r="AK72" s="50" t="str">
        <f t="array" ref="AK72">IFERROR(INDEX(INDIRECT("'"&amp;VLOOKUP($C72,ModMap!$A$2:$B$21,2,FALSE)&amp;"'!AK:AK"),MATCH($K72,INDIRECT("'"&amp;VLOOKUP($C72,ModMap!$A$2:$B$21,2,FALSE)&amp;"'!$K:$K"),0)),"")</f>
        <v>N/A</v>
      </c>
      <c r="AL72" s="50" t="str">
        <f t="array" ref="AL72">IFERROR(INDEX(INDIRECT("'"&amp;VLOOKUP($C72,ModMap!$A$2:$B$21,2,FALSE)&amp;"'!AL:AL"),MATCH($K72,INDIRECT("'"&amp;VLOOKUP($C72,ModMap!$A$2:$B$21,2,FALSE)&amp;"'!$K:$K"),0)),"")</f>
        <v/>
      </c>
      <c r="AM72" s="50">
        <f t="shared" si="1"/>
        <v>0</v>
      </c>
      <c r="AN72" s="50" t="str">
        <f t="shared" si="2"/>
        <v>Done</v>
      </c>
      <c r="AO72" s="51" t="str">
        <f t="array" ref="AO72">IFERROR(INDEX(INDIRECT("'"&amp;VLOOKUP($C72,ModMap!$A$2:$B$21,2,FALSE)&amp;"'!AO:AO"),MATCH($K72,INDIRECT("'"&amp;VLOOKUP($C72,ModMap!$A$2:$B$21,2,FALSE)&amp;"'!$K:$K"),0)),"")</f>
        <v/>
      </c>
      <c r="AP72" s="49" t="str">
        <f t="array" ref="AP72">IFERROR(HYPERLINK("#'"&amp;VLOOKUP($C72,ModMap!$A$2:$B$21,2,FALSE)&amp;"'!V"&amp;MATCH($K72,INDIRECT("'"&amp;VLOOKUP($C72,ModMap!$A$2:$B$21,2,FALSE)&amp;"'!$K:$K"),0),"Edit on module sheet"),"")</f>
        <v>Edit on module sheet</v>
      </c>
    </row>
    <row r="73" ht="42.0" customHeight="1">
      <c r="A73" s="39">
        <v>71.0</v>
      </c>
      <c r="B73" s="39">
        <v>106.0</v>
      </c>
      <c r="C73" s="39" t="s">
        <v>87</v>
      </c>
      <c r="D73" s="40" t="s">
        <v>88</v>
      </c>
      <c r="E73" s="28" t="s">
        <v>48</v>
      </c>
      <c r="F73" s="28" t="s">
        <v>262</v>
      </c>
      <c r="G73" s="40" t="s">
        <v>263</v>
      </c>
      <c r="H73" s="39" t="s">
        <v>1019</v>
      </c>
      <c r="I73" s="39" t="s">
        <v>1020</v>
      </c>
      <c r="J73" s="40" t="s">
        <v>1021</v>
      </c>
      <c r="K73" s="39" t="s">
        <v>1034</v>
      </c>
      <c r="L73" s="40" t="s">
        <v>1035</v>
      </c>
      <c r="M73" s="48" t="s">
        <v>613</v>
      </c>
      <c r="N73" s="39" t="s">
        <v>1003</v>
      </c>
      <c r="O73" s="39" t="s">
        <v>601</v>
      </c>
      <c r="P73" s="40" t="s">
        <v>1024</v>
      </c>
      <c r="Q73" s="40" t="s">
        <v>1025</v>
      </c>
      <c r="R73" s="39" t="s">
        <v>273</v>
      </c>
      <c r="S73" s="39" t="s">
        <v>614</v>
      </c>
      <c r="T73" s="39" t="str">
        <f t="array" ref="T73">IFERROR(INDEX(INDIRECT("'"&amp;VLOOKUP($C73,ModMap!$A$2:$B$21,2,FALSE)&amp;"'!T:T"),MATCH($K73,INDIRECT("'"&amp;VLOOKUP($C73,ModMap!$A$2:$B$21,2,FALSE)&amp;"'!$K:$K"),0)),"")</f>
        <v>Gourav Nikam</v>
      </c>
      <c r="U73" s="44" t="s">
        <v>36</v>
      </c>
      <c r="V73" s="39" t="str">
        <f t="array" ref="V73">IFERROR(INDEX(INDIRECT("'"&amp;VLOOKUP($C73,ModMap!$A$2:$B$21,2,FALSE)&amp;"'!V:V"),MATCH($K73,INDIRECT("'"&amp;VLOOKUP($C73,ModMap!$A$2:$B$21,2,FALSE)&amp;"'!$K:$K"),0)),"")</f>
        <v>N/A</v>
      </c>
      <c r="W73" s="39" t="str">
        <f t="array" ref="W73">IFERROR(INDEX(INDIRECT("'"&amp;VLOOKUP($C73,ModMap!$A$2:$B$21,2,FALSE)&amp;"'!W:W"),MATCH($K73,INDIRECT("'"&amp;VLOOKUP($C73,ModMap!$A$2:$B$21,2,FALSE)&amp;"'!$K:$K"),0)),"")</f>
        <v/>
      </c>
      <c r="X73" s="48" t="s">
        <v>33</v>
      </c>
      <c r="Y73" s="39" t="str">
        <f t="array" ref="Y73">IFERROR(INDEX(INDIRECT("'"&amp;VLOOKUP($C73,ModMap!$A$2:$B$21,2,FALSE)&amp;"'!Y:Y"),MATCH($K73,INDIRECT("'"&amp;VLOOKUP($C73,ModMap!$A$2:$B$21,2,FALSE)&amp;"'!$K:$K"),0)),"")</f>
        <v>Done</v>
      </c>
      <c r="Z73" s="39" t="str">
        <f t="array" ref="Z73">IFERROR(INDEX(INDIRECT("'"&amp;VLOOKUP($C73,ModMap!$A$2:$B$21,2,FALSE)&amp;"'!Z:Z"),MATCH($K73,INDIRECT("'"&amp;VLOOKUP($C73,ModMap!$A$2:$B$21,2,FALSE)&amp;"'!$K:$K"),0)),"")</f>
        <v>Gourav Nikam</v>
      </c>
      <c r="AA73" s="44" t="s">
        <v>36</v>
      </c>
      <c r="AB73" s="39" t="str">
        <f t="array" ref="AB73">IFERROR(INDEX(INDIRECT("'"&amp;VLOOKUP($C73,ModMap!$A$2:$B$21,2,FALSE)&amp;"'!AB:AB"),MATCH($K73,INDIRECT("'"&amp;VLOOKUP($C73,ModMap!$A$2:$B$21,2,FALSE)&amp;"'!$K:$K"),0)),"")</f>
        <v>N/A</v>
      </c>
      <c r="AC73" s="39" t="str">
        <f t="array" ref="AC73">IFERROR(INDEX(INDIRECT("'"&amp;VLOOKUP($C73,ModMap!$A$2:$B$21,2,FALSE)&amp;"'!AC:AC"),MATCH($K73,INDIRECT("'"&amp;VLOOKUP($C73,ModMap!$A$2:$B$21,2,FALSE)&amp;"'!$K:$K"),0)),"")</f>
        <v/>
      </c>
      <c r="AD73" s="48" t="s">
        <v>33</v>
      </c>
      <c r="AE73" s="39" t="str">
        <f t="array" ref="AE73">IFERROR(INDEX(INDIRECT("'"&amp;VLOOKUP($C73,ModMap!$A$2:$B$21,2,FALSE)&amp;"'!AE:AE"),MATCH($K73,INDIRECT("'"&amp;VLOOKUP($C73,ModMap!$A$2:$B$21,2,FALSE)&amp;"'!$K:$K"),0)),"")</f>
        <v>Done</v>
      </c>
      <c r="AF73" s="39" t="str">
        <f t="array" ref="AF73">IFERROR(INDEX(INDIRECT("'"&amp;VLOOKUP($C73,ModMap!$A$2:$B$21,2,FALSE)&amp;"'!AF:AF"),MATCH($K73,INDIRECT("'"&amp;VLOOKUP($C73,ModMap!$A$2:$B$21,2,FALSE)&amp;"'!$K:$K"),0)),"")</f>
        <v>Gourav Nikam</v>
      </c>
      <c r="AG73" s="44" t="s">
        <v>36</v>
      </c>
      <c r="AH73" s="39" t="str">
        <f t="array" ref="AH73">IFERROR(INDEX(INDIRECT("'"&amp;VLOOKUP($C73,ModMap!$A$2:$B$21,2,FALSE)&amp;"'!AH:AH"),MATCH($K73,INDIRECT("'"&amp;VLOOKUP($C73,ModMap!$A$2:$B$21,2,FALSE)&amp;"'!$K:$K"),0)),"")</f>
        <v>N/A</v>
      </c>
      <c r="AI73" s="39" t="str">
        <f t="array" ref="AI73">IFERROR(INDEX(INDIRECT("'"&amp;VLOOKUP($C73,ModMap!$A$2:$B$21,2,FALSE)&amp;"'!AI:AI"),MATCH($K73,INDIRECT("'"&amp;VLOOKUP($C73,ModMap!$A$2:$B$21,2,FALSE)&amp;"'!$K:$K"),0)),"")</f>
        <v/>
      </c>
      <c r="AJ73" s="44" t="s">
        <v>36</v>
      </c>
      <c r="AK73" s="39" t="str">
        <f t="array" ref="AK73">IFERROR(INDEX(INDIRECT("'"&amp;VLOOKUP($C73,ModMap!$A$2:$B$21,2,FALSE)&amp;"'!AK:AK"),MATCH($K73,INDIRECT("'"&amp;VLOOKUP($C73,ModMap!$A$2:$B$21,2,FALSE)&amp;"'!$K:$K"),0)),"")</f>
        <v>N/A</v>
      </c>
      <c r="AL73" s="39" t="str">
        <f t="array" ref="AL73">IFERROR(INDEX(INDIRECT("'"&amp;VLOOKUP($C73,ModMap!$A$2:$B$21,2,FALSE)&amp;"'!AL:AL"),MATCH($K73,INDIRECT("'"&amp;VLOOKUP($C73,ModMap!$A$2:$B$21,2,FALSE)&amp;"'!$K:$K"),0)),"")</f>
        <v/>
      </c>
      <c r="AM73" s="39">
        <f t="shared" si="1"/>
        <v>0</v>
      </c>
      <c r="AN73" s="39" t="str">
        <f t="shared" si="2"/>
        <v>Done</v>
      </c>
      <c r="AO73" s="40" t="str">
        <f t="array" ref="AO73">IFERROR(INDEX(INDIRECT("'"&amp;VLOOKUP($C73,ModMap!$A$2:$B$21,2,FALSE)&amp;"'!AO:AO"),MATCH($K73,INDIRECT("'"&amp;VLOOKUP($C73,ModMap!$A$2:$B$21,2,FALSE)&amp;"'!$K:$K"),0)),"")</f>
        <v/>
      </c>
      <c r="AP73" s="49" t="str">
        <f t="array" ref="AP73">IFERROR(HYPERLINK("#'"&amp;VLOOKUP($C73,ModMap!$A$2:$B$21,2,FALSE)&amp;"'!V"&amp;MATCH($K73,INDIRECT("'"&amp;VLOOKUP($C73,ModMap!$A$2:$B$21,2,FALSE)&amp;"'!$K:$K"),0),"Edit on module sheet"),"")</f>
        <v>Edit on module sheet</v>
      </c>
    </row>
    <row r="74" ht="42.0" customHeight="1">
      <c r="A74" s="50">
        <v>72.0</v>
      </c>
      <c r="B74" s="50">
        <v>108.0</v>
      </c>
      <c r="C74" s="50" t="s">
        <v>87</v>
      </c>
      <c r="D74" s="51" t="s">
        <v>88</v>
      </c>
      <c r="E74" s="28" t="s">
        <v>48</v>
      </c>
      <c r="F74" s="28" t="s">
        <v>262</v>
      </c>
      <c r="G74" s="51" t="s">
        <v>263</v>
      </c>
      <c r="H74" s="50" t="s">
        <v>1044</v>
      </c>
      <c r="I74" s="50" t="s">
        <v>1045</v>
      </c>
      <c r="J74" s="51" t="s">
        <v>1046</v>
      </c>
      <c r="K74" s="50" t="s">
        <v>1047</v>
      </c>
      <c r="L74" s="51" t="s">
        <v>1048</v>
      </c>
      <c r="M74" s="52" t="s">
        <v>211</v>
      </c>
      <c r="N74" s="50" t="s">
        <v>1003</v>
      </c>
      <c r="O74" s="50" t="s">
        <v>601</v>
      </c>
      <c r="P74" s="51" t="s">
        <v>1049</v>
      </c>
      <c r="Q74" s="51" t="s">
        <v>1050</v>
      </c>
      <c r="R74" s="50" t="s">
        <v>273</v>
      </c>
      <c r="S74" s="50" t="s">
        <v>218</v>
      </c>
      <c r="T74" s="50" t="str">
        <f t="array" ref="T74">IFERROR(INDEX(INDIRECT("'"&amp;VLOOKUP($C74,ModMap!$A$2:$B$21,2,FALSE)&amp;"'!T:T"),MATCH($K74,INDIRECT("'"&amp;VLOOKUP($C74,ModMap!$A$2:$B$21,2,FALSE)&amp;"'!$K:$K"),0)),"")</f>
        <v>Gourav Nikam</v>
      </c>
      <c r="U74" s="48" t="s">
        <v>33</v>
      </c>
      <c r="V74" s="50" t="str">
        <f t="array" ref="V74">IFERROR(INDEX(INDIRECT("'"&amp;VLOOKUP($C74,ModMap!$A$2:$B$21,2,FALSE)&amp;"'!V:V"),MATCH($K74,INDIRECT("'"&amp;VLOOKUP($C74,ModMap!$A$2:$B$21,2,FALSE)&amp;"'!$K:$K"),0)),"")</f>
        <v>Done</v>
      </c>
      <c r="W74" s="50" t="str">
        <f t="array" ref="W74">IFERROR(INDEX(INDIRECT("'"&amp;VLOOKUP($C74,ModMap!$A$2:$B$21,2,FALSE)&amp;"'!W:W"),MATCH($K74,INDIRECT("'"&amp;VLOOKUP($C74,ModMap!$A$2:$B$21,2,FALSE)&amp;"'!$K:$K"),0)),"")</f>
        <v>Gourav Nikam</v>
      </c>
      <c r="X74" s="48" t="s">
        <v>33</v>
      </c>
      <c r="Y74" s="50" t="str">
        <f t="array" ref="Y74">IFERROR(INDEX(INDIRECT("'"&amp;VLOOKUP($C74,ModMap!$A$2:$B$21,2,FALSE)&amp;"'!Y:Y"),MATCH($K74,INDIRECT("'"&amp;VLOOKUP($C74,ModMap!$A$2:$B$21,2,FALSE)&amp;"'!$K:$K"),0)),"")</f>
        <v>Done</v>
      </c>
      <c r="Z74" s="50" t="str">
        <f t="array" ref="Z74">IFERROR(INDEX(INDIRECT("'"&amp;VLOOKUP($C74,ModMap!$A$2:$B$21,2,FALSE)&amp;"'!Z:Z"),MATCH($K74,INDIRECT("'"&amp;VLOOKUP($C74,ModMap!$A$2:$B$21,2,FALSE)&amp;"'!$K:$K"),0)),"")</f>
        <v>Gourav Nikam</v>
      </c>
      <c r="AA74" s="44" t="s">
        <v>36</v>
      </c>
      <c r="AB74" s="50" t="str">
        <f t="array" ref="AB74">IFERROR(INDEX(INDIRECT("'"&amp;VLOOKUP($C74,ModMap!$A$2:$B$21,2,FALSE)&amp;"'!AB:AB"),MATCH($K74,INDIRECT("'"&amp;VLOOKUP($C74,ModMap!$A$2:$B$21,2,FALSE)&amp;"'!$K:$K"),0)),"")</f>
        <v>N/A</v>
      </c>
      <c r="AC74" s="50" t="str">
        <f t="array" ref="AC74">IFERROR(INDEX(INDIRECT("'"&amp;VLOOKUP($C74,ModMap!$A$2:$B$21,2,FALSE)&amp;"'!AC:AC"),MATCH($K74,INDIRECT("'"&amp;VLOOKUP($C74,ModMap!$A$2:$B$21,2,FALSE)&amp;"'!$K:$K"),0)),"")</f>
        <v/>
      </c>
      <c r="AD74" s="48" t="s">
        <v>33</v>
      </c>
      <c r="AE74" s="50" t="str">
        <f t="array" ref="AE74">IFERROR(INDEX(INDIRECT("'"&amp;VLOOKUP($C74,ModMap!$A$2:$B$21,2,FALSE)&amp;"'!AE:AE"),MATCH($K74,INDIRECT("'"&amp;VLOOKUP($C74,ModMap!$A$2:$B$21,2,FALSE)&amp;"'!$K:$K"),0)),"")</f>
        <v>Done</v>
      </c>
      <c r="AF74" s="50" t="str">
        <f t="array" ref="AF74">IFERROR(INDEX(INDIRECT("'"&amp;VLOOKUP($C74,ModMap!$A$2:$B$21,2,FALSE)&amp;"'!AF:AF"),MATCH($K74,INDIRECT("'"&amp;VLOOKUP($C74,ModMap!$A$2:$B$21,2,FALSE)&amp;"'!$K:$K"),0)),"")</f>
        <v>Gourav Nikam</v>
      </c>
      <c r="AG74" s="44" t="s">
        <v>36</v>
      </c>
      <c r="AH74" s="50" t="str">
        <f t="array" ref="AH74">IFERROR(INDEX(INDIRECT("'"&amp;VLOOKUP($C74,ModMap!$A$2:$B$21,2,FALSE)&amp;"'!AH:AH"),MATCH($K74,INDIRECT("'"&amp;VLOOKUP($C74,ModMap!$A$2:$B$21,2,FALSE)&amp;"'!$K:$K"),0)),"")</f>
        <v>N/A</v>
      </c>
      <c r="AI74" s="50" t="str">
        <f t="array" ref="AI74">IFERROR(INDEX(INDIRECT("'"&amp;VLOOKUP($C74,ModMap!$A$2:$B$21,2,FALSE)&amp;"'!AI:AI"),MATCH($K74,INDIRECT("'"&amp;VLOOKUP($C74,ModMap!$A$2:$B$21,2,FALSE)&amp;"'!$K:$K"),0)),"")</f>
        <v/>
      </c>
      <c r="AJ74" s="44" t="s">
        <v>36</v>
      </c>
      <c r="AK74" s="50" t="str">
        <f t="array" ref="AK74">IFERROR(INDEX(INDIRECT("'"&amp;VLOOKUP($C74,ModMap!$A$2:$B$21,2,FALSE)&amp;"'!AK:AK"),MATCH($K74,INDIRECT("'"&amp;VLOOKUP($C74,ModMap!$A$2:$B$21,2,FALSE)&amp;"'!$K:$K"),0)),"")</f>
        <v>N/A</v>
      </c>
      <c r="AL74" s="50" t="str">
        <f t="array" ref="AL74">IFERROR(INDEX(INDIRECT("'"&amp;VLOOKUP($C74,ModMap!$A$2:$B$21,2,FALSE)&amp;"'!AL:AL"),MATCH($K74,INDIRECT("'"&amp;VLOOKUP($C74,ModMap!$A$2:$B$21,2,FALSE)&amp;"'!$K:$K"),0)),"")</f>
        <v/>
      </c>
      <c r="AM74" s="50">
        <f t="shared" si="1"/>
        <v>0</v>
      </c>
      <c r="AN74" s="50" t="str">
        <f t="shared" si="2"/>
        <v>Done</v>
      </c>
      <c r="AO74" s="51" t="str">
        <f t="array" ref="AO74">IFERROR(INDEX(INDIRECT("'"&amp;VLOOKUP($C74,ModMap!$A$2:$B$21,2,FALSE)&amp;"'!AO:AO"),MATCH($K74,INDIRECT("'"&amp;VLOOKUP($C74,ModMap!$A$2:$B$21,2,FALSE)&amp;"'!$K:$K"),0)),"")</f>
        <v/>
      </c>
      <c r="AP74" s="49" t="str">
        <f t="array" ref="AP74">IFERROR(HYPERLINK("#'"&amp;VLOOKUP($C74,ModMap!$A$2:$B$21,2,FALSE)&amp;"'!V"&amp;MATCH($K74,INDIRECT("'"&amp;VLOOKUP($C74,ModMap!$A$2:$B$21,2,FALSE)&amp;"'!$K:$K"),0),"Edit on module sheet"),"")</f>
        <v>Edit on module sheet</v>
      </c>
    </row>
    <row r="75" ht="42.0" customHeight="1">
      <c r="A75" s="39">
        <v>73.0</v>
      </c>
      <c r="B75" s="39">
        <v>109.0</v>
      </c>
      <c r="C75" s="39" t="s">
        <v>87</v>
      </c>
      <c r="D75" s="40" t="s">
        <v>88</v>
      </c>
      <c r="E75" s="28" t="s">
        <v>48</v>
      </c>
      <c r="F75" s="28" t="s">
        <v>262</v>
      </c>
      <c r="G75" s="40" t="s">
        <v>263</v>
      </c>
      <c r="H75" s="39" t="s">
        <v>1044</v>
      </c>
      <c r="I75" s="39" t="s">
        <v>1045</v>
      </c>
      <c r="J75" s="40" t="s">
        <v>1046</v>
      </c>
      <c r="K75" s="39" t="s">
        <v>1058</v>
      </c>
      <c r="L75" s="40" t="s">
        <v>1059</v>
      </c>
      <c r="M75" s="48" t="s">
        <v>613</v>
      </c>
      <c r="N75" s="39" t="s">
        <v>1003</v>
      </c>
      <c r="O75" s="39" t="s">
        <v>601</v>
      </c>
      <c r="P75" s="40" t="s">
        <v>1049</v>
      </c>
      <c r="Q75" s="40" t="s">
        <v>1050</v>
      </c>
      <c r="R75" s="39" t="s">
        <v>273</v>
      </c>
      <c r="S75" s="39" t="s">
        <v>614</v>
      </c>
      <c r="T75" s="39" t="str">
        <f t="array" ref="T75">IFERROR(INDEX(INDIRECT("'"&amp;VLOOKUP($C75,ModMap!$A$2:$B$21,2,FALSE)&amp;"'!T:T"),MATCH($K75,INDIRECT("'"&amp;VLOOKUP($C75,ModMap!$A$2:$B$21,2,FALSE)&amp;"'!$K:$K"),0)),"")</f>
        <v>Gourav Nikam</v>
      </c>
      <c r="U75" s="44" t="s">
        <v>36</v>
      </c>
      <c r="V75" s="39" t="str">
        <f t="array" ref="V75">IFERROR(INDEX(INDIRECT("'"&amp;VLOOKUP($C75,ModMap!$A$2:$B$21,2,FALSE)&amp;"'!V:V"),MATCH($K75,INDIRECT("'"&amp;VLOOKUP($C75,ModMap!$A$2:$B$21,2,FALSE)&amp;"'!$K:$K"),0)),"")</f>
        <v>N/A</v>
      </c>
      <c r="W75" s="39" t="str">
        <f t="array" ref="W75">IFERROR(INDEX(INDIRECT("'"&amp;VLOOKUP($C75,ModMap!$A$2:$B$21,2,FALSE)&amp;"'!W:W"),MATCH($K75,INDIRECT("'"&amp;VLOOKUP($C75,ModMap!$A$2:$B$21,2,FALSE)&amp;"'!$K:$K"),0)),"")</f>
        <v/>
      </c>
      <c r="X75" s="48" t="s">
        <v>33</v>
      </c>
      <c r="Y75" s="39" t="str">
        <f t="array" ref="Y75">IFERROR(INDEX(INDIRECT("'"&amp;VLOOKUP($C75,ModMap!$A$2:$B$21,2,FALSE)&amp;"'!Y:Y"),MATCH($K75,INDIRECT("'"&amp;VLOOKUP($C75,ModMap!$A$2:$B$21,2,FALSE)&amp;"'!$K:$K"),0)),"")</f>
        <v>Done</v>
      </c>
      <c r="Z75" s="39" t="str">
        <f t="array" ref="Z75">IFERROR(INDEX(INDIRECT("'"&amp;VLOOKUP($C75,ModMap!$A$2:$B$21,2,FALSE)&amp;"'!Z:Z"),MATCH($K75,INDIRECT("'"&amp;VLOOKUP($C75,ModMap!$A$2:$B$21,2,FALSE)&amp;"'!$K:$K"),0)),"")</f>
        <v>Gourav Nikam</v>
      </c>
      <c r="AA75" s="44" t="s">
        <v>36</v>
      </c>
      <c r="AB75" s="39" t="str">
        <f t="array" ref="AB75">IFERROR(INDEX(INDIRECT("'"&amp;VLOOKUP($C75,ModMap!$A$2:$B$21,2,FALSE)&amp;"'!AB:AB"),MATCH($K75,INDIRECT("'"&amp;VLOOKUP($C75,ModMap!$A$2:$B$21,2,FALSE)&amp;"'!$K:$K"),0)),"")</f>
        <v>N/A</v>
      </c>
      <c r="AC75" s="39" t="str">
        <f t="array" ref="AC75">IFERROR(INDEX(INDIRECT("'"&amp;VLOOKUP($C75,ModMap!$A$2:$B$21,2,FALSE)&amp;"'!AC:AC"),MATCH($K75,INDIRECT("'"&amp;VLOOKUP($C75,ModMap!$A$2:$B$21,2,FALSE)&amp;"'!$K:$K"),0)),"")</f>
        <v/>
      </c>
      <c r="AD75" s="48" t="s">
        <v>33</v>
      </c>
      <c r="AE75" s="39" t="str">
        <f t="array" ref="AE75">IFERROR(INDEX(INDIRECT("'"&amp;VLOOKUP($C75,ModMap!$A$2:$B$21,2,FALSE)&amp;"'!AE:AE"),MATCH($K75,INDIRECT("'"&amp;VLOOKUP($C75,ModMap!$A$2:$B$21,2,FALSE)&amp;"'!$K:$K"),0)),"")</f>
        <v>Done</v>
      </c>
      <c r="AF75" s="39" t="str">
        <f t="array" ref="AF75">IFERROR(INDEX(INDIRECT("'"&amp;VLOOKUP($C75,ModMap!$A$2:$B$21,2,FALSE)&amp;"'!AF:AF"),MATCH($K75,INDIRECT("'"&amp;VLOOKUP($C75,ModMap!$A$2:$B$21,2,FALSE)&amp;"'!$K:$K"),0)),"")</f>
        <v>Gourav Nikam</v>
      </c>
      <c r="AG75" s="44" t="s">
        <v>36</v>
      </c>
      <c r="AH75" s="39" t="str">
        <f t="array" ref="AH75">IFERROR(INDEX(INDIRECT("'"&amp;VLOOKUP($C75,ModMap!$A$2:$B$21,2,FALSE)&amp;"'!AH:AH"),MATCH($K75,INDIRECT("'"&amp;VLOOKUP($C75,ModMap!$A$2:$B$21,2,FALSE)&amp;"'!$K:$K"),0)),"")</f>
        <v>N/A</v>
      </c>
      <c r="AI75" s="39" t="str">
        <f t="array" ref="AI75">IFERROR(INDEX(INDIRECT("'"&amp;VLOOKUP($C75,ModMap!$A$2:$B$21,2,FALSE)&amp;"'!AI:AI"),MATCH($K75,INDIRECT("'"&amp;VLOOKUP($C75,ModMap!$A$2:$B$21,2,FALSE)&amp;"'!$K:$K"),0)),"")</f>
        <v/>
      </c>
      <c r="AJ75" s="44" t="s">
        <v>36</v>
      </c>
      <c r="AK75" s="39" t="str">
        <f t="array" ref="AK75">IFERROR(INDEX(INDIRECT("'"&amp;VLOOKUP($C75,ModMap!$A$2:$B$21,2,FALSE)&amp;"'!AK:AK"),MATCH($K75,INDIRECT("'"&amp;VLOOKUP($C75,ModMap!$A$2:$B$21,2,FALSE)&amp;"'!$K:$K"),0)),"")</f>
        <v>N/A</v>
      </c>
      <c r="AL75" s="39" t="str">
        <f t="array" ref="AL75">IFERROR(INDEX(INDIRECT("'"&amp;VLOOKUP($C75,ModMap!$A$2:$B$21,2,FALSE)&amp;"'!AL:AL"),MATCH($K75,INDIRECT("'"&amp;VLOOKUP($C75,ModMap!$A$2:$B$21,2,FALSE)&amp;"'!$K:$K"),0)),"")</f>
        <v/>
      </c>
      <c r="AM75" s="39">
        <f t="shared" si="1"/>
        <v>0</v>
      </c>
      <c r="AN75" s="39" t="str">
        <f t="shared" si="2"/>
        <v>Done</v>
      </c>
      <c r="AO75" s="40" t="str">
        <f t="array" ref="AO75">IFERROR(INDEX(INDIRECT("'"&amp;VLOOKUP($C75,ModMap!$A$2:$B$21,2,FALSE)&amp;"'!AO:AO"),MATCH($K75,INDIRECT("'"&amp;VLOOKUP($C75,ModMap!$A$2:$B$21,2,FALSE)&amp;"'!$K:$K"),0)),"")</f>
        <v/>
      </c>
      <c r="AP75" s="49" t="str">
        <f t="array" ref="AP75">IFERROR(HYPERLINK("#'"&amp;VLOOKUP($C75,ModMap!$A$2:$B$21,2,FALSE)&amp;"'!V"&amp;MATCH($K75,INDIRECT("'"&amp;VLOOKUP($C75,ModMap!$A$2:$B$21,2,FALSE)&amp;"'!$K:$K"),0),"Edit on module sheet"),"")</f>
        <v>Edit on module sheet</v>
      </c>
    </row>
    <row r="76" ht="42.0" customHeight="1">
      <c r="A76" s="50">
        <v>74.0</v>
      </c>
      <c r="B76" s="50">
        <v>111.0</v>
      </c>
      <c r="C76" s="50" t="s">
        <v>87</v>
      </c>
      <c r="D76" s="51" t="s">
        <v>88</v>
      </c>
      <c r="E76" s="28" t="s">
        <v>48</v>
      </c>
      <c r="F76" s="28" t="s">
        <v>262</v>
      </c>
      <c r="G76" s="51" t="s">
        <v>263</v>
      </c>
      <c r="H76" s="50" t="s">
        <v>1069</v>
      </c>
      <c r="I76" s="50" t="s">
        <v>1070</v>
      </c>
      <c r="J76" s="51" t="s">
        <v>1071</v>
      </c>
      <c r="K76" s="50" t="s">
        <v>1072</v>
      </c>
      <c r="L76" s="51" t="s">
        <v>1073</v>
      </c>
      <c r="M76" s="52" t="s">
        <v>211</v>
      </c>
      <c r="N76" s="50" t="s">
        <v>1074</v>
      </c>
      <c r="O76" s="50" t="s">
        <v>601</v>
      </c>
      <c r="P76" s="51" t="s">
        <v>1075</v>
      </c>
      <c r="Q76" s="51" t="s">
        <v>1076</v>
      </c>
      <c r="R76" s="50" t="s">
        <v>273</v>
      </c>
      <c r="S76" s="50" t="s">
        <v>218</v>
      </c>
      <c r="T76" s="50" t="str">
        <f t="array" ref="T76">IFERROR(INDEX(INDIRECT("'"&amp;VLOOKUP($C76,ModMap!$A$2:$B$21,2,FALSE)&amp;"'!T:T"),MATCH($K76,INDIRECT("'"&amp;VLOOKUP($C76,ModMap!$A$2:$B$21,2,FALSE)&amp;"'!$K:$K"),0)),"")</f>
        <v>Gourav Nikam</v>
      </c>
      <c r="U76" s="48" t="s">
        <v>33</v>
      </c>
      <c r="V76" s="50" t="str">
        <f t="array" ref="V76">IFERROR(INDEX(INDIRECT("'"&amp;VLOOKUP($C76,ModMap!$A$2:$B$21,2,FALSE)&amp;"'!V:V"),MATCH($K76,INDIRECT("'"&amp;VLOOKUP($C76,ModMap!$A$2:$B$21,2,FALSE)&amp;"'!$K:$K"),0)),"")</f>
        <v>Done</v>
      </c>
      <c r="W76" s="50" t="str">
        <f t="array" ref="W76">IFERROR(INDEX(INDIRECT("'"&amp;VLOOKUP($C76,ModMap!$A$2:$B$21,2,FALSE)&amp;"'!W:W"),MATCH($K76,INDIRECT("'"&amp;VLOOKUP($C76,ModMap!$A$2:$B$21,2,FALSE)&amp;"'!$K:$K"),0)),"")</f>
        <v>Gourav Nikam</v>
      </c>
      <c r="X76" s="48" t="s">
        <v>33</v>
      </c>
      <c r="Y76" s="50" t="str">
        <f t="array" ref="Y76">IFERROR(INDEX(INDIRECT("'"&amp;VLOOKUP($C76,ModMap!$A$2:$B$21,2,FALSE)&amp;"'!Y:Y"),MATCH($K76,INDIRECT("'"&amp;VLOOKUP($C76,ModMap!$A$2:$B$21,2,FALSE)&amp;"'!$K:$K"),0)),"")</f>
        <v>Done</v>
      </c>
      <c r="Z76" s="50" t="str">
        <f t="array" ref="Z76">IFERROR(INDEX(INDIRECT("'"&amp;VLOOKUP($C76,ModMap!$A$2:$B$21,2,FALSE)&amp;"'!Z:Z"),MATCH($K76,INDIRECT("'"&amp;VLOOKUP($C76,ModMap!$A$2:$B$21,2,FALSE)&amp;"'!$K:$K"),0)),"")</f>
        <v>Gourav Nikam</v>
      </c>
      <c r="AA76" s="44" t="s">
        <v>36</v>
      </c>
      <c r="AB76" s="50" t="str">
        <f t="array" ref="AB76">IFERROR(INDEX(INDIRECT("'"&amp;VLOOKUP($C76,ModMap!$A$2:$B$21,2,FALSE)&amp;"'!AB:AB"),MATCH($K76,INDIRECT("'"&amp;VLOOKUP($C76,ModMap!$A$2:$B$21,2,FALSE)&amp;"'!$K:$K"),0)),"")</f>
        <v>N/A</v>
      </c>
      <c r="AC76" s="50" t="str">
        <f t="array" ref="AC76">IFERROR(INDEX(INDIRECT("'"&amp;VLOOKUP($C76,ModMap!$A$2:$B$21,2,FALSE)&amp;"'!AC:AC"),MATCH($K76,INDIRECT("'"&amp;VLOOKUP($C76,ModMap!$A$2:$B$21,2,FALSE)&amp;"'!$K:$K"),0)),"")</f>
        <v/>
      </c>
      <c r="AD76" s="48" t="s">
        <v>33</v>
      </c>
      <c r="AE76" s="50" t="str">
        <f t="array" ref="AE76">IFERROR(INDEX(INDIRECT("'"&amp;VLOOKUP($C76,ModMap!$A$2:$B$21,2,FALSE)&amp;"'!AE:AE"),MATCH($K76,INDIRECT("'"&amp;VLOOKUP($C76,ModMap!$A$2:$B$21,2,FALSE)&amp;"'!$K:$K"),0)),"")</f>
        <v>Done</v>
      </c>
      <c r="AF76" s="50" t="str">
        <f t="array" ref="AF76">IFERROR(INDEX(INDIRECT("'"&amp;VLOOKUP($C76,ModMap!$A$2:$B$21,2,FALSE)&amp;"'!AF:AF"),MATCH($K76,INDIRECT("'"&amp;VLOOKUP($C76,ModMap!$A$2:$B$21,2,FALSE)&amp;"'!$K:$K"),0)),"")</f>
        <v>Gourav Nikam</v>
      </c>
      <c r="AG76" s="44" t="s">
        <v>36</v>
      </c>
      <c r="AH76" s="50" t="str">
        <f t="array" ref="AH76">IFERROR(INDEX(INDIRECT("'"&amp;VLOOKUP($C76,ModMap!$A$2:$B$21,2,FALSE)&amp;"'!AH:AH"),MATCH($K76,INDIRECT("'"&amp;VLOOKUP($C76,ModMap!$A$2:$B$21,2,FALSE)&amp;"'!$K:$K"),0)),"")</f>
        <v>N/A</v>
      </c>
      <c r="AI76" s="50" t="str">
        <f t="array" ref="AI76">IFERROR(INDEX(INDIRECT("'"&amp;VLOOKUP($C76,ModMap!$A$2:$B$21,2,FALSE)&amp;"'!AI:AI"),MATCH($K76,INDIRECT("'"&amp;VLOOKUP($C76,ModMap!$A$2:$B$21,2,FALSE)&amp;"'!$K:$K"),0)),"")</f>
        <v/>
      </c>
      <c r="AJ76" s="44" t="s">
        <v>36</v>
      </c>
      <c r="AK76" s="50" t="str">
        <f t="array" ref="AK76">IFERROR(INDEX(INDIRECT("'"&amp;VLOOKUP($C76,ModMap!$A$2:$B$21,2,FALSE)&amp;"'!AK:AK"),MATCH($K76,INDIRECT("'"&amp;VLOOKUP($C76,ModMap!$A$2:$B$21,2,FALSE)&amp;"'!$K:$K"),0)),"")</f>
        <v>N/A</v>
      </c>
      <c r="AL76" s="50" t="str">
        <f t="array" ref="AL76">IFERROR(INDEX(INDIRECT("'"&amp;VLOOKUP($C76,ModMap!$A$2:$B$21,2,FALSE)&amp;"'!AL:AL"),MATCH($K76,INDIRECT("'"&amp;VLOOKUP($C76,ModMap!$A$2:$B$21,2,FALSE)&amp;"'!$K:$K"),0)),"")</f>
        <v/>
      </c>
      <c r="AM76" s="50">
        <f t="shared" si="1"/>
        <v>0</v>
      </c>
      <c r="AN76" s="50" t="str">
        <f t="shared" si="2"/>
        <v>Done</v>
      </c>
      <c r="AO76" s="51" t="str">
        <f t="array" ref="AO76">IFERROR(INDEX(INDIRECT("'"&amp;VLOOKUP($C76,ModMap!$A$2:$B$21,2,FALSE)&amp;"'!AO:AO"),MATCH($K76,INDIRECT("'"&amp;VLOOKUP($C76,ModMap!$A$2:$B$21,2,FALSE)&amp;"'!$K:$K"),0)),"")</f>
        <v/>
      </c>
      <c r="AP76" s="49" t="str">
        <f t="array" ref="AP76">IFERROR(HYPERLINK("#'"&amp;VLOOKUP($C76,ModMap!$A$2:$B$21,2,FALSE)&amp;"'!V"&amp;MATCH($K76,INDIRECT("'"&amp;VLOOKUP($C76,ModMap!$A$2:$B$21,2,FALSE)&amp;"'!$K:$K"),0),"Edit on module sheet"),"")</f>
        <v>Edit on module sheet</v>
      </c>
    </row>
    <row r="77" ht="42.0" customHeight="1">
      <c r="A77" s="39">
        <v>75.0</v>
      </c>
      <c r="B77" s="39">
        <v>112.0</v>
      </c>
      <c r="C77" s="39" t="s">
        <v>87</v>
      </c>
      <c r="D77" s="40" t="s">
        <v>88</v>
      </c>
      <c r="E77" s="28" t="s">
        <v>48</v>
      </c>
      <c r="F77" s="28" t="s">
        <v>262</v>
      </c>
      <c r="G77" s="40" t="s">
        <v>263</v>
      </c>
      <c r="H77" s="39" t="s">
        <v>1069</v>
      </c>
      <c r="I77" s="39" t="s">
        <v>1070</v>
      </c>
      <c r="J77" s="40" t="s">
        <v>1071</v>
      </c>
      <c r="K77" s="39" t="s">
        <v>1087</v>
      </c>
      <c r="L77" s="40" t="s">
        <v>1088</v>
      </c>
      <c r="M77" s="48" t="s">
        <v>613</v>
      </c>
      <c r="N77" s="39" t="s">
        <v>1074</v>
      </c>
      <c r="O77" s="39" t="s">
        <v>601</v>
      </c>
      <c r="P77" s="40" t="s">
        <v>1075</v>
      </c>
      <c r="Q77" s="40" t="s">
        <v>1076</v>
      </c>
      <c r="R77" s="39" t="s">
        <v>273</v>
      </c>
      <c r="S77" s="39" t="s">
        <v>614</v>
      </c>
      <c r="T77" s="39" t="str">
        <f t="array" ref="T77">IFERROR(INDEX(INDIRECT("'"&amp;VLOOKUP($C77,ModMap!$A$2:$B$21,2,FALSE)&amp;"'!T:T"),MATCH($K77,INDIRECT("'"&amp;VLOOKUP($C77,ModMap!$A$2:$B$21,2,FALSE)&amp;"'!$K:$K"),0)),"")</f>
        <v>Gourav Nikam</v>
      </c>
      <c r="U77" s="44" t="s">
        <v>36</v>
      </c>
      <c r="V77" s="39" t="str">
        <f t="array" ref="V77">IFERROR(INDEX(INDIRECT("'"&amp;VLOOKUP($C77,ModMap!$A$2:$B$21,2,FALSE)&amp;"'!V:V"),MATCH($K77,INDIRECT("'"&amp;VLOOKUP($C77,ModMap!$A$2:$B$21,2,FALSE)&amp;"'!$K:$K"),0)),"")</f>
        <v>N/A</v>
      </c>
      <c r="W77" s="39" t="str">
        <f t="array" ref="W77">IFERROR(INDEX(INDIRECT("'"&amp;VLOOKUP($C77,ModMap!$A$2:$B$21,2,FALSE)&amp;"'!W:W"),MATCH($K77,INDIRECT("'"&amp;VLOOKUP($C77,ModMap!$A$2:$B$21,2,FALSE)&amp;"'!$K:$K"),0)),"")</f>
        <v/>
      </c>
      <c r="X77" s="48" t="s">
        <v>33</v>
      </c>
      <c r="Y77" s="39" t="str">
        <f t="array" ref="Y77">IFERROR(INDEX(INDIRECT("'"&amp;VLOOKUP($C77,ModMap!$A$2:$B$21,2,FALSE)&amp;"'!Y:Y"),MATCH($K77,INDIRECT("'"&amp;VLOOKUP($C77,ModMap!$A$2:$B$21,2,FALSE)&amp;"'!$K:$K"),0)),"")</f>
        <v>Done</v>
      </c>
      <c r="Z77" s="39" t="str">
        <f t="array" ref="Z77">IFERROR(INDEX(INDIRECT("'"&amp;VLOOKUP($C77,ModMap!$A$2:$B$21,2,FALSE)&amp;"'!Z:Z"),MATCH($K77,INDIRECT("'"&amp;VLOOKUP($C77,ModMap!$A$2:$B$21,2,FALSE)&amp;"'!$K:$K"),0)),"")</f>
        <v>Gourav Nikam</v>
      </c>
      <c r="AA77" s="44" t="s">
        <v>36</v>
      </c>
      <c r="AB77" s="39" t="str">
        <f t="array" ref="AB77">IFERROR(INDEX(INDIRECT("'"&amp;VLOOKUP($C77,ModMap!$A$2:$B$21,2,FALSE)&amp;"'!AB:AB"),MATCH($K77,INDIRECT("'"&amp;VLOOKUP($C77,ModMap!$A$2:$B$21,2,FALSE)&amp;"'!$K:$K"),0)),"")</f>
        <v>N/A</v>
      </c>
      <c r="AC77" s="39" t="str">
        <f t="array" ref="AC77">IFERROR(INDEX(INDIRECT("'"&amp;VLOOKUP($C77,ModMap!$A$2:$B$21,2,FALSE)&amp;"'!AC:AC"),MATCH($K77,INDIRECT("'"&amp;VLOOKUP($C77,ModMap!$A$2:$B$21,2,FALSE)&amp;"'!$K:$K"),0)),"")</f>
        <v/>
      </c>
      <c r="AD77" s="48" t="s">
        <v>33</v>
      </c>
      <c r="AE77" s="39" t="str">
        <f t="array" ref="AE77">IFERROR(INDEX(INDIRECT("'"&amp;VLOOKUP($C77,ModMap!$A$2:$B$21,2,FALSE)&amp;"'!AE:AE"),MATCH($K77,INDIRECT("'"&amp;VLOOKUP($C77,ModMap!$A$2:$B$21,2,FALSE)&amp;"'!$K:$K"),0)),"")</f>
        <v>Done</v>
      </c>
      <c r="AF77" s="39" t="str">
        <f t="array" ref="AF77">IFERROR(INDEX(INDIRECT("'"&amp;VLOOKUP($C77,ModMap!$A$2:$B$21,2,FALSE)&amp;"'!AF:AF"),MATCH($K77,INDIRECT("'"&amp;VLOOKUP($C77,ModMap!$A$2:$B$21,2,FALSE)&amp;"'!$K:$K"),0)),"")</f>
        <v>Gourav Nikam</v>
      </c>
      <c r="AG77" s="44" t="s">
        <v>36</v>
      </c>
      <c r="AH77" s="39" t="str">
        <f t="array" ref="AH77">IFERROR(INDEX(INDIRECT("'"&amp;VLOOKUP($C77,ModMap!$A$2:$B$21,2,FALSE)&amp;"'!AH:AH"),MATCH($K77,INDIRECT("'"&amp;VLOOKUP($C77,ModMap!$A$2:$B$21,2,FALSE)&amp;"'!$K:$K"),0)),"")</f>
        <v>N/A</v>
      </c>
      <c r="AI77" s="39" t="str">
        <f t="array" ref="AI77">IFERROR(INDEX(INDIRECT("'"&amp;VLOOKUP($C77,ModMap!$A$2:$B$21,2,FALSE)&amp;"'!AI:AI"),MATCH($K77,INDIRECT("'"&amp;VLOOKUP($C77,ModMap!$A$2:$B$21,2,FALSE)&amp;"'!$K:$K"),0)),"")</f>
        <v/>
      </c>
      <c r="AJ77" s="44" t="s">
        <v>36</v>
      </c>
      <c r="AK77" s="39" t="str">
        <f t="array" ref="AK77">IFERROR(INDEX(INDIRECT("'"&amp;VLOOKUP($C77,ModMap!$A$2:$B$21,2,FALSE)&amp;"'!AK:AK"),MATCH($K77,INDIRECT("'"&amp;VLOOKUP($C77,ModMap!$A$2:$B$21,2,FALSE)&amp;"'!$K:$K"),0)),"")</f>
        <v>N/A</v>
      </c>
      <c r="AL77" s="39" t="str">
        <f t="array" ref="AL77">IFERROR(INDEX(INDIRECT("'"&amp;VLOOKUP($C77,ModMap!$A$2:$B$21,2,FALSE)&amp;"'!AL:AL"),MATCH($K77,INDIRECT("'"&amp;VLOOKUP($C77,ModMap!$A$2:$B$21,2,FALSE)&amp;"'!$K:$K"),0)),"")</f>
        <v/>
      </c>
      <c r="AM77" s="39">
        <f t="shared" si="1"/>
        <v>0</v>
      </c>
      <c r="AN77" s="39" t="str">
        <f t="shared" si="2"/>
        <v>Done</v>
      </c>
      <c r="AO77" s="40" t="str">
        <f t="array" ref="AO77">IFERROR(INDEX(INDIRECT("'"&amp;VLOOKUP($C77,ModMap!$A$2:$B$21,2,FALSE)&amp;"'!AO:AO"),MATCH($K77,INDIRECT("'"&amp;VLOOKUP($C77,ModMap!$A$2:$B$21,2,FALSE)&amp;"'!$K:$K"),0)),"")</f>
        <v/>
      </c>
      <c r="AP77" s="49" t="str">
        <f t="array" ref="AP77">IFERROR(HYPERLINK("#'"&amp;VLOOKUP($C77,ModMap!$A$2:$B$21,2,FALSE)&amp;"'!V"&amp;MATCH($K77,INDIRECT("'"&amp;VLOOKUP($C77,ModMap!$A$2:$B$21,2,FALSE)&amp;"'!$K:$K"),0),"Edit on module sheet"),"")</f>
        <v>Edit on module sheet</v>
      </c>
    </row>
    <row r="78" ht="42.0" customHeight="1">
      <c r="A78" s="50">
        <v>76.0</v>
      </c>
      <c r="B78" s="50">
        <v>114.0</v>
      </c>
      <c r="C78" s="50" t="s">
        <v>87</v>
      </c>
      <c r="D78" s="51" t="s">
        <v>88</v>
      </c>
      <c r="E78" s="28" t="s">
        <v>48</v>
      </c>
      <c r="F78" s="28" t="s">
        <v>262</v>
      </c>
      <c r="G78" s="51" t="s">
        <v>263</v>
      </c>
      <c r="H78" s="50" t="s">
        <v>1096</v>
      </c>
      <c r="I78" s="50" t="s">
        <v>1097</v>
      </c>
      <c r="J78" s="51" t="s">
        <v>1098</v>
      </c>
      <c r="K78" s="50" t="s">
        <v>1099</v>
      </c>
      <c r="L78" s="51" t="s">
        <v>1100</v>
      </c>
      <c r="M78" s="52" t="s">
        <v>211</v>
      </c>
      <c r="N78" s="50" t="s">
        <v>1074</v>
      </c>
      <c r="O78" s="50" t="s">
        <v>601</v>
      </c>
      <c r="P78" s="51" t="s">
        <v>1101</v>
      </c>
      <c r="Q78" s="51" t="s">
        <v>1102</v>
      </c>
      <c r="R78" s="50" t="s">
        <v>273</v>
      </c>
      <c r="S78" s="50" t="s">
        <v>218</v>
      </c>
      <c r="T78" s="50" t="str">
        <f t="array" ref="T78">IFERROR(INDEX(INDIRECT("'"&amp;VLOOKUP($C78,ModMap!$A$2:$B$21,2,FALSE)&amp;"'!T:T"),MATCH($K78,INDIRECT("'"&amp;VLOOKUP($C78,ModMap!$A$2:$B$21,2,FALSE)&amp;"'!$K:$K"),0)),"")</f>
        <v>Gourav Nikam</v>
      </c>
      <c r="U78" s="48" t="s">
        <v>33</v>
      </c>
      <c r="V78" s="50" t="str">
        <f t="array" ref="V78">IFERROR(INDEX(INDIRECT("'"&amp;VLOOKUP($C78,ModMap!$A$2:$B$21,2,FALSE)&amp;"'!V:V"),MATCH($K78,INDIRECT("'"&amp;VLOOKUP($C78,ModMap!$A$2:$B$21,2,FALSE)&amp;"'!$K:$K"),0)),"")</f>
        <v>Done</v>
      </c>
      <c r="W78" s="50" t="str">
        <f t="array" ref="W78">IFERROR(INDEX(INDIRECT("'"&amp;VLOOKUP($C78,ModMap!$A$2:$B$21,2,FALSE)&amp;"'!W:W"),MATCH($K78,INDIRECT("'"&amp;VLOOKUP($C78,ModMap!$A$2:$B$21,2,FALSE)&amp;"'!$K:$K"),0)),"")</f>
        <v>Gourav Nikam</v>
      </c>
      <c r="X78" s="48" t="s">
        <v>33</v>
      </c>
      <c r="Y78" s="50" t="str">
        <f t="array" ref="Y78">IFERROR(INDEX(INDIRECT("'"&amp;VLOOKUP($C78,ModMap!$A$2:$B$21,2,FALSE)&amp;"'!Y:Y"),MATCH($K78,INDIRECT("'"&amp;VLOOKUP($C78,ModMap!$A$2:$B$21,2,FALSE)&amp;"'!$K:$K"),0)),"")</f>
        <v>Done</v>
      </c>
      <c r="Z78" s="50" t="str">
        <f t="array" ref="Z78">IFERROR(INDEX(INDIRECT("'"&amp;VLOOKUP($C78,ModMap!$A$2:$B$21,2,FALSE)&amp;"'!Z:Z"),MATCH($K78,INDIRECT("'"&amp;VLOOKUP($C78,ModMap!$A$2:$B$21,2,FALSE)&amp;"'!$K:$K"),0)),"")</f>
        <v>Gourav Nikam</v>
      </c>
      <c r="AA78" s="44" t="s">
        <v>36</v>
      </c>
      <c r="AB78" s="50" t="str">
        <f t="array" ref="AB78">IFERROR(INDEX(INDIRECT("'"&amp;VLOOKUP($C78,ModMap!$A$2:$B$21,2,FALSE)&amp;"'!AB:AB"),MATCH($K78,INDIRECT("'"&amp;VLOOKUP($C78,ModMap!$A$2:$B$21,2,FALSE)&amp;"'!$K:$K"),0)),"")</f>
        <v>N/A</v>
      </c>
      <c r="AC78" s="50" t="str">
        <f t="array" ref="AC78">IFERROR(INDEX(INDIRECT("'"&amp;VLOOKUP($C78,ModMap!$A$2:$B$21,2,FALSE)&amp;"'!AC:AC"),MATCH($K78,INDIRECT("'"&amp;VLOOKUP($C78,ModMap!$A$2:$B$21,2,FALSE)&amp;"'!$K:$K"),0)),"")</f>
        <v/>
      </c>
      <c r="AD78" s="48" t="s">
        <v>33</v>
      </c>
      <c r="AE78" s="50" t="str">
        <f t="array" ref="AE78">IFERROR(INDEX(INDIRECT("'"&amp;VLOOKUP($C78,ModMap!$A$2:$B$21,2,FALSE)&amp;"'!AE:AE"),MATCH($K78,INDIRECT("'"&amp;VLOOKUP($C78,ModMap!$A$2:$B$21,2,FALSE)&amp;"'!$K:$K"),0)),"")</f>
        <v>Done</v>
      </c>
      <c r="AF78" s="50" t="str">
        <f t="array" ref="AF78">IFERROR(INDEX(INDIRECT("'"&amp;VLOOKUP($C78,ModMap!$A$2:$B$21,2,FALSE)&amp;"'!AF:AF"),MATCH($K78,INDIRECT("'"&amp;VLOOKUP($C78,ModMap!$A$2:$B$21,2,FALSE)&amp;"'!$K:$K"),0)),"")</f>
        <v>Gourav Nikam</v>
      </c>
      <c r="AG78" s="44" t="s">
        <v>36</v>
      </c>
      <c r="AH78" s="50" t="str">
        <f t="array" ref="AH78">IFERROR(INDEX(INDIRECT("'"&amp;VLOOKUP($C78,ModMap!$A$2:$B$21,2,FALSE)&amp;"'!AH:AH"),MATCH($K78,INDIRECT("'"&amp;VLOOKUP($C78,ModMap!$A$2:$B$21,2,FALSE)&amp;"'!$K:$K"),0)),"")</f>
        <v>N/A</v>
      </c>
      <c r="AI78" s="50" t="str">
        <f t="array" ref="AI78">IFERROR(INDEX(INDIRECT("'"&amp;VLOOKUP($C78,ModMap!$A$2:$B$21,2,FALSE)&amp;"'!AI:AI"),MATCH($K78,INDIRECT("'"&amp;VLOOKUP($C78,ModMap!$A$2:$B$21,2,FALSE)&amp;"'!$K:$K"),0)),"")</f>
        <v/>
      </c>
      <c r="AJ78" s="44" t="s">
        <v>36</v>
      </c>
      <c r="AK78" s="50" t="str">
        <f t="array" ref="AK78">IFERROR(INDEX(INDIRECT("'"&amp;VLOOKUP($C78,ModMap!$A$2:$B$21,2,FALSE)&amp;"'!AK:AK"),MATCH($K78,INDIRECT("'"&amp;VLOOKUP($C78,ModMap!$A$2:$B$21,2,FALSE)&amp;"'!$K:$K"),0)),"")</f>
        <v>N/A</v>
      </c>
      <c r="AL78" s="50" t="str">
        <f t="array" ref="AL78">IFERROR(INDEX(INDIRECT("'"&amp;VLOOKUP($C78,ModMap!$A$2:$B$21,2,FALSE)&amp;"'!AL:AL"),MATCH($K78,INDIRECT("'"&amp;VLOOKUP($C78,ModMap!$A$2:$B$21,2,FALSE)&amp;"'!$K:$K"),0)),"")</f>
        <v/>
      </c>
      <c r="AM78" s="50">
        <f t="shared" si="1"/>
        <v>0</v>
      </c>
      <c r="AN78" s="50" t="str">
        <f t="shared" si="2"/>
        <v>Done</v>
      </c>
      <c r="AO78" s="51" t="str">
        <f t="array" ref="AO78">IFERROR(INDEX(INDIRECT("'"&amp;VLOOKUP($C78,ModMap!$A$2:$B$21,2,FALSE)&amp;"'!AO:AO"),MATCH($K78,INDIRECT("'"&amp;VLOOKUP($C78,ModMap!$A$2:$B$21,2,FALSE)&amp;"'!$K:$K"),0)),"")</f>
        <v/>
      </c>
      <c r="AP78" s="49" t="str">
        <f t="array" ref="AP78">IFERROR(HYPERLINK("#'"&amp;VLOOKUP($C78,ModMap!$A$2:$B$21,2,FALSE)&amp;"'!V"&amp;MATCH($K78,INDIRECT("'"&amp;VLOOKUP($C78,ModMap!$A$2:$B$21,2,FALSE)&amp;"'!$K:$K"),0),"Edit on module sheet"),"")</f>
        <v>Edit on module sheet</v>
      </c>
    </row>
    <row r="79" ht="42.0" customHeight="1">
      <c r="A79" s="39">
        <v>77.0</v>
      </c>
      <c r="B79" s="39">
        <v>115.0</v>
      </c>
      <c r="C79" s="39" t="s">
        <v>87</v>
      </c>
      <c r="D79" s="40" t="s">
        <v>88</v>
      </c>
      <c r="E79" s="28" t="s">
        <v>48</v>
      </c>
      <c r="F79" s="28" t="s">
        <v>262</v>
      </c>
      <c r="G79" s="40" t="s">
        <v>263</v>
      </c>
      <c r="H79" s="39" t="s">
        <v>1096</v>
      </c>
      <c r="I79" s="39" t="s">
        <v>1097</v>
      </c>
      <c r="J79" s="40" t="s">
        <v>1098</v>
      </c>
      <c r="K79" s="39" t="s">
        <v>1111</v>
      </c>
      <c r="L79" s="40" t="s">
        <v>1112</v>
      </c>
      <c r="M79" s="48" t="s">
        <v>613</v>
      </c>
      <c r="N79" s="39" t="s">
        <v>1074</v>
      </c>
      <c r="O79" s="39" t="s">
        <v>601</v>
      </c>
      <c r="P79" s="40" t="s">
        <v>1101</v>
      </c>
      <c r="Q79" s="40" t="s">
        <v>1102</v>
      </c>
      <c r="R79" s="39" t="s">
        <v>273</v>
      </c>
      <c r="S79" s="39" t="s">
        <v>614</v>
      </c>
      <c r="T79" s="39" t="str">
        <f t="array" ref="T79">IFERROR(INDEX(INDIRECT("'"&amp;VLOOKUP($C79,ModMap!$A$2:$B$21,2,FALSE)&amp;"'!T:T"),MATCH($K79,INDIRECT("'"&amp;VLOOKUP($C79,ModMap!$A$2:$B$21,2,FALSE)&amp;"'!$K:$K"),0)),"")</f>
        <v>Gourav Nikam</v>
      </c>
      <c r="U79" s="44" t="s">
        <v>36</v>
      </c>
      <c r="V79" s="39" t="str">
        <f t="array" ref="V79">IFERROR(INDEX(INDIRECT("'"&amp;VLOOKUP($C79,ModMap!$A$2:$B$21,2,FALSE)&amp;"'!V:V"),MATCH($K79,INDIRECT("'"&amp;VLOOKUP($C79,ModMap!$A$2:$B$21,2,FALSE)&amp;"'!$K:$K"),0)),"")</f>
        <v>N/A</v>
      </c>
      <c r="W79" s="39" t="str">
        <f t="array" ref="W79">IFERROR(INDEX(INDIRECT("'"&amp;VLOOKUP($C79,ModMap!$A$2:$B$21,2,FALSE)&amp;"'!W:W"),MATCH($K79,INDIRECT("'"&amp;VLOOKUP($C79,ModMap!$A$2:$B$21,2,FALSE)&amp;"'!$K:$K"),0)),"")</f>
        <v/>
      </c>
      <c r="X79" s="48" t="s">
        <v>33</v>
      </c>
      <c r="Y79" s="39" t="str">
        <f t="array" ref="Y79">IFERROR(INDEX(INDIRECT("'"&amp;VLOOKUP($C79,ModMap!$A$2:$B$21,2,FALSE)&amp;"'!Y:Y"),MATCH($K79,INDIRECT("'"&amp;VLOOKUP($C79,ModMap!$A$2:$B$21,2,FALSE)&amp;"'!$K:$K"),0)),"")</f>
        <v>Done</v>
      </c>
      <c r="Z79" s="39" t="str">
        <f t="array" ref="Z79">IFERROR(INDEX(INDIRECT("'"&amp;VLOOKUP($C79,ModMap!$A$2:$B$21,2,FALSE)&amp;"'!Z:Z"),MATCH($K79,INDIRECT("'"&amp;VLOOKUP($C79,ModMap!$A$2:$B$21,2,FALSE)&amp;"'!$K:$K"),0)),"")</f>
        <v>Gourav Nikam</v>
      </c>
      <c r="AA79" s="44" t="s">
        <v>36</v>
      </c>
      <c r="AB79" s="39" t="str">
        <f t="array" ref="AB79">IFERROR(INDEX(INDIRECT("'"&amp;VLOOKUP($C79,ModMap!$A$2:$B$21,2,FALSE)&amp;"'!AB:AB"),MATCH($K79,INDIRECT("'"&amp;VLOOKUP($C79,ModMap!$A$2:$B$21,2,FALSE)&amp;"'!$K:$K"),0)),"")</f>
        <v>N/A</v>
      </c>
      <c r="AC79" s="39" t="str">
        <f t="array" ref="AC79">IFERROR(INDEX(INDIRECT("'"&amp;VLOOKUP($C79,ModMap!$A$2:$B$21,2,FALSE)&amp;"'!AC:AC"),MATCH($K79,INDIRECT("'"&amp;VLOOKUP($C79,ModMap!$A$2:$B$21,2,FALSE)&amp;"'!$K:$K"),0)),"")</f>
        <v/>
      </c>
      <c r="AD79" s="48" t="s">
        <v>33</v>
      </c>
      <c r="AE79" s="39" t="str">
        <f t="array" ref="AE79">IFERROR(INDEX(INDIRECT("'"&amp;VLOOKUP($C79,ModMap!$A$2:$B$21,2,FALSE)&amp;"'!AE:AE"),MATCH($K79,INDIRECT("'"&amp;VLOOKUP($C79,ModMap!$A$2:$B$21,2,FALSE)&amp;"'!$K:$K"),0)),"")</f>
        <v>Done</v>
      </c>
      <c r="AF79" s="39" t="str">
        <f t="array" ref="AF79">IFERROR(INDEX(INDIRECT("'"&amp;VLOOKUP($C79,ModMap!$A$2:$B$21,2,FALSE)&amp;"'!AF:AF"),MATCH($K79,INDIRECT("'"&amp;VLOOKUP($C79,ModMap!$A$2:$B$21,2,FALSE)&amp;"'!$K:$K"),0)),"")</f>
        <v>Gourav Nikam</v>
      </c>
      <c r="AG79" s="44" t="s">
        <v>36</v>
      </c>
      <c r="AH79" s="39" t="str">
        <f t="array" ref="AH79">IFERROR(INDEX(INDIRECT("'"&amp;VLOOKUP($C79,ModMap!$A$2:$B$21,2,FALSE)&amp;"'!AH:AH"),MATCH($K79,INDIRECT("'"&amp;VLOOKUP($C79,ModMap!$A$2:$B$21,2,FALSE)&amp;"'!$K:$K"),0)),"")</f>
        <v>N/A</v>
      </c>
      <c r="AI79" s="39" t="str">
        <f t="array" ref="AI79">IFERROR(INDEX(INDIRECT("'"&amp;VLOOKUP($C79,ModMap!$A$2:$B$21,2,FALSE)&amp;"'!AI:AI"),MATCH($K79,INDIRECT("'"&amp;VLOOKUP($C79,ModMap!$A$2:$B$21,2,FALSE)&amp;"'!$K:$K"),0)),"")</f>
        <v/>
      </c>
      <c r="AJ79" s="44" t="s">
        <v>36</v>
      </c>
      <c r="AK79" s="39" t="str">
        <f t="array" ref="AK79">IFERROR(INDEX(INDIRECT("'"&amp;VLOOKUP($C79,ModMap!$A$2:$B$21,2,FALSE)&amp;"'!AK:AK"),MATCH($K79,INDIRECT("'"&amp;VLOOKUP($C79,ModMap!$A$2:$B$21,2,FALSE)&amp;"'!$K:$K"),0)),"")</f>
        <v>N/A</v>
      </c>
      <c r="AL79" s="39" t="str">
        <f t="array" ref="AL79">IFERROR(INDEX(INDIRECT("'"&amp;VLOOKUP($C79,ModMap!$A$2:$B$21,2,FALSE)&amp;"'!AL:AL"),MATCH($K79,INDIRECT("'"&amp;VLOOKUP($C79,ModMap!$A$2:$B$21,2,FALSE)&amp;"'!$K:$K"),0)),"")</f>
        <v/>
      </c>
      <c r="AM79" s="39">
        <f t="shared" si="1"/>
        <v>0</v>
      </c>
      <c r="AN79" s="39" t="str">
        <f t="shared" si="2"/>
        <v>Done</v>
      </c>
      <c r="AO79" s="40" t="str">
        <f t="array" ref="AO79">IFERROR(INDEX(INDIRECT("'"&amp;VLOOKUP($C79,ModMap!$A$2:$B$21,2,FALSE)&amp;"'!AO:AO"),MATCH($K79,INDIRECT("'"&amp;VLOOKUP($C79,ModMap!$A$2:$B$21,2,FALSE)&amp;"'!$K:$K"),0)),"")</f>
        <v/>
      </c>
      <c r="AP79" s="49" t="str">
        <f t="array" ref="AP79">IFERROR(HYPERLINK("#'"&amp;VLOOKUP($C79,ModMap!$A$2:$B$21,2,FALSE)&amp;"'!V"&amp;MATCH($K79,INDIRECT("'"&amp;VLOOKUP($C79,ModMap!$A$2:$B$21,2,FALSE)&amp;"'!$K:$K"),0),"Edit on module sheet"),"")</f>
        <v>Edit on module sheet</v>
      </c>
    </row>
    <row r="80" ht="42.0" customHeight="1">
      <c r="A80" s="50">
        <v>78.0</v>
      </c>
      <c r="B80" s="50">
        <v>117.0</v>
      </c>
      <c r="C80" s="50" t="s">
        <v>87</v>
      </c>
      <c r="D80" s="51" t="s">
        <v>88</v>
      </c>
      <c r="E80" s="28" t="s">
        <v>48</v>
      </c>
      <c r="F80" s="28" t="s">
        <v>262</v>
      </c>
      <c r="G80" s="51" t="s">
        <v>263</v>
      </c>
      <c r="H80" s="50" t="s">
        <v>1121</v>
      </c>
      <c r="I80" s="50" t="s">
        <v>1122</v>
      </c>
      <c r="J80" s="51" t="s">
        <v>1123</v>
      </c>
      <c r="K80" s="50" t="s">
        <v>1124</v>
      </c>
      <c r="L80" s="51" t="s">
        <v>1125</v>
      </c>
      <c r="M80" s="52" t="s">
        <v>211</v>
      </c>
      <c r="N80" s="50" t="s">
        <v>1126</v>
      </c>
      <c r="O80" s="50" t="s">
        <v>601</v>
      </c>
      <c r="P80" s="51" t="s">
        <v>1127</v>
      </c>
      <c r="Q80" s="51" t="s">
        <v>1128</v>
      </c>
      <c r="R80" s="50" t="s">
        <v>273</v>
      </c>
      <c r="S80" s="50" t="s">
        <v>218</v>
      </c>
      <c r="T80" s="50" t="str">
        <f t="array" ref="T80">IFERROR(INDEX(INDIRECT("'"&amp;VLOOKUP($C80,ModMap!$A$2:$B$21,2,FALSE)&amp;"'!T:T"),MATCH($K80,INDIRECT("'"&amp;VLOOKUP($C80,ModMap!$A$2:$B$21,2,FALSE)&amp;"'!$K:$K"),0)),"")</f>
        <v>Gourav Nikam</v>
      </c>
      <c r="U80" s="48" t="s">
        <v>33</v>
      </c>
      <c r="V80" s="50" t="str">
        <f t="array" ref="V80">IFERROR(INDEX(INDIRECT("'"&amp;VLOOKUP($C80,ModMap!$A$2:$B$21,2,FALSE)&amp;"'!V:V"),MATCH($K80,INDIRECT("'"&amp;VLOOKUP($C80,ModMap!$A$2:$B$21,2,FALSE)&amp;"'!$K:$K"),0)),"")</f>
        <v>Done</v>
      </c>
      <c r="W80" s="50" t="str">
        <f t="array" ref="W80">IFERROR(INDEX(INDIRECT("'"&amp;VLOOKUP($C80,ModMap!$A$2:$B$21,2,FALSE)&amp;"'!W:W"),MATCH($K80,INDIRECT("'"&amp;VLOOKUP($C80,ModMap!$A$2:$B$21,2,FALSE)&amp;"'!$K:$K"),0)),"")</f>
        <v>Gourav Nikam</v>
      </c>
      <c r="X80" s="48" t="s">
        <v>33</v>
      </c>
      <c r="Y80" s="50" t="str">
        <f t="array" ref="Y80">IFERROR(INDEX(INDIRECT("'"&amp;VLOOKUP($C80,ModMap!$A$2:$B$21,2,FALSE)&amp;"'!Y:Y"),MATCH($K80,INDIRECT("'"&amp;VLOOKUP($C80,ModMap!$A$2:$B$21,2,FALSE)&amp;"'!$K:$K"),0)),"")</f>
        <v>Done</v>
      </c>
      <c r="Z80" s="50" t="str">
        <f t="array" ref="Z80">IFERROR(INDEX(INDIRECT("'"&amp;VLOOKUP($C80,ModMap!$A$2:$B$21,2,FALSE)&amp;"'!Z:Z"),MATCH($K80,INDIRECT("'"&amp;VLOOKUP($C80,ModMap!$A$2:$B$21,2,FALSE)&amp;"'!$K:$K"),0)),"")</f>
        <v>Gourav Nikam</v>
      </c>
      <c r="AA80" s="44" t="s">
        <v>36</v>
      </c>
      <c r="AB80" s="50" t="str">
        <f t="array" ref="AB80">IFERROR(INDEX(INDIRECT("'"&amp;VLOOKUP($C80,ModMap!$A$2:$B$21,2,FALSE)&amp;"'!AB:AB"),MATCH($K80,INDIRECT("'"&amp;VLOOKUP($C80,ModMap!$A$2:$B$21,2,FALSE)&amp;"'!$K:$K"),0)),"")</f>
        <v>N/A</v>
      </c>
      <c r="AC80" s="50" t="str">
        <f t="array" ref="AC80">IFERROR(INDEX(INDIRECT("'"&amp;VLOOKUP($C80,ModMap!$A$2:$B$21,2,FALSE)&amp;"'!AC:AC"),MATCH($K80,INDIRECT("'"&amp;VLOOKUP($C80,ModMap!$A$2:$B$21,2,FALSE)&amp;"'!$K:$K"),0)),"")</f>
        <v/>
      </c>
      <c r="AD80" s="48" t="s">
        <v>33</v>
      </c>
      <c r="AE80" s="50" t="str">
        <f t="array" ref="AE80">IFERROR(INDEX(INDIRECT("'"&amp;VLOOKUP($C80,ModMap!$A$2:$B$21,2,FALSE)&amp;"'!AE:AE"),MATCH($K80,INDIRECT("'"&amp;VLOOKUP($C80,ModMap!$A$2:$B$21,2,FALSE)&amp;"'!$K:$K"),0)),"")</f>
        <v>Done</v>
      </c>
      <c r="AF80" s="50" t="str">
        <f t="array" ref="AF80">IFERROR(INDEX(INDIRECT("'"&amp;VLOOKUP($C80,ModMap!$A$2:$B$21,2,FALSE)&amp;"'!AF:AF"),MATCH($K80,INDIRECT("'"&amp;VLOOKUP($C80,ModMap!$A$2:$B$21,2,FALSE)&amp;"'!$K:$K"),0)),"")</f>
        <v>Gourav Nikam</v>
      </c>
      <c r="AG80" s="44" t="s">
        <v>36</v>
      </c>
      <c r="AH80" s="50" t="str">
        <f t="array" ref="AH80">IFERROR(INDEX(INDIRECT("'"&amp;VLOOKUP($C80,ModMap!$A$2:$B$21,2,FALSE)&amp;"'!AH:AH"),MATCH($K80,INDIRECT("'"&amp;VLOOKUP($C80,ModMap!$A$2:$B$21,2,FALSE)&amp;"'!$K:$K"),0)),"")</f>
        <v>N/A</v>
      </c>
      <c r="AI80" s="50" t="str">
        <f t="array" ref="AI80">IFERROR(INDEX(INDIRECT("'"&amp;VLOOKUP($C80,ModMap!$A$2:$B$21,2,FALSE)&amp;"'!AI:AI"),MATCH($K80,INDIRECT("'"&amp;VLOOKUP($C80,ModMap!$A$2:$B$21,2,FALSE)&amp;"'!$K:$K"),0)),"")</f>
        <v/>
      </c>
      <c r="AJ80" s="44" t="s">
        <v>36</v>
      </c>
      <c r="AK80" s="50" t="str">
        <f t="array" ref="AK80">IFERROR(INDEX(INDIRECT("'"&amp;VLOOKUP($C80,ModMap!$A$2:$B$21,2,FALSE)&amp;"'!AK:AK"),MATCH($K80,INDIRECT("'"&amp;VLOOKUP($C80,ModMap!$A$2:$B$21,2,FALSE)&amp;"'!$K:$K"),0)),"")</f>
        <v>N/A</v>
      </c>
      <c r="AL80" s="50" t="str">
        <f t="array" ref="AL80">IFERROR(INDEX(INDIRECT("'"&amp;VLOOKUP($C80,ModMap!$A$2:$B$21,2,FALSE)&amp;"'!AL:AL"),MATCH($K80,INDIRECT("'"&amp;VLOOKUP($C80,ModMap!$A$2:$B$21,2,FALSE)&amp;"'!$K:$K"),0)),"")</f>
        <v/>
      </c>
      <c r="AM80" s="50">
        <f t="shared" si="1"/>
        <v>0</v>
      </c>
      <c r="AN80" s="50" t="str">
        <f t="shared" si="2"/>
        <v>Done</v>
      </c>
      <c r="AO80" s="51" t="str">
        <f t="array" ref="AO80">IFERROR(INDEX(INDIRECT("'"&amp;VLOOKUP($C80,ModMap!$A$2:$B$21,2,FALSE)&amp;"'!AO:AO"),MATCH($K80,INDIRECT("'"&amp;VLOOKUP($C80,ModMap!$A$2:$B$21,2,FALSE)&amp;"'!$K:$K"),0)),"")</f>
        <v/>
      </c>
      <c r="AP80" s="49" t="str">
        <f t="array" ref="AP80">IFERROR(HYPERLINK("#'"&amp;VLOOKUP($C80,ModMap!$A$2:$B$21,2,FALSE)&amp;"'!V"&amp;MATCH($K80,INDIRECT("'"&amp;VLOOKUP($C80,ModMap!$A$2:$B$21,2,FALSE)&amp;"'!$K:$K"),0),"Edit on module sheet"),"")</f>
        <v>Edit on module sheet</v>
      </c>
    </row>
    <row r="81" ht="42.0" customHeight="1">
      <c r="A81" s="39">
        <v>79.0</v>
      </c>
      <c r="B81" s="39">
        <v>118.0</v>
      </c>
      <c r="C81" s="39" t="s">
        <v>87</v>
      </c>
      <c r="D81" s="40" t="s">
        <v>88</v>
      </c>
      <c r="E81" s="28" t="s">
        <v>48</v>
      </c>
      <c r="F81" s="28" t="s">
        <v>262</v>
      </c>
      <c r="G81" s="40" t="s">
        <v>263</v>
      </c>
      <c r="H81" s="39" t="s">
        <v>1121</v>
      </c>
      <c r="I81" s="39" t="s">
        <v>1122</v>
      </c>
      <c r="J81" s="40" t="s">
        <v>1123</v>
      </c>
      <c r="K81" s="39" t="s">
        <v>1149</v>
      </c>
      <c r="L81" s="40" t="s">
        <v>1150</v>
      </c>
      <c r="M81" s="48" t="s">
        <v>613</v>
      </c>
      <c r="N81" s="39" t="s">
        <v>1126</v>
      </c>
      <c r="O81" s="39" t="s">
        <v>601</v>
      </c>
      <c r="P81" s="40" t="s">
        <v>1127</v>
      </c>
      <c r="Q81" s="40" t="s">
        <v>1128</v>
      </c>
      <c r="R81" s="39" t="s">
        <v>273</v>
      </c>
      <c r="S81" s="39" t="s">
        <v>614</v>
      </c>
      <c r="T81" s="39" t="str">
        <f t="array" ref="T81">IFERROR(INDEX(INDIRECT("'"&amp;VLOOKUP($C81,ModMap!$A$2:$B$21,2,FALSE)&amp;"'!T:T"),MATCH($K81,INDIRECT("'"&amp;VLOOKUP($C81,ModMap!$A$2:$B$21,2,FALSE)&amp;"'!$K:$K"),0)),"")</f>
        <v>Gourav Nikam</v>
      </c>
      <c r="U81" s="44" t="s">
        <v>36</v>
      </c>
      <c r="V81" s="39" t="str">
        <f t="array" ref="V81">IFERROR(INDEX(INDIRECT("'"&amp;VLOOKUP($C81,ModMap!$A$2:$B$21,2,FALSE)&amp;"'!V:V"),MATCH($K81,INDIRECT("'"&amp;VLOOKUP($C81,ModMap!$A$2:$B$21,2,FALSE)&amp;"'!$K:$K"),0)),"")</f>
        <v>N/A</v>
      </c>
      <c r="W81" s="39" t="str">
        <f t="array" ref="W81">IFERROR(INDEX(INDIRECT("'"&amp;VLOOKUP($C81,ModMap!$A$2:$B$21,2,FALSE)&amp;"'!W:W"),MATCH($K81,INDIRECT("'"&amp;VLOOKUP($C81,ModMap!$A$2:$B$21,2,FALSE)&amp;"'!$K:$K"),0)),"")</f>
        <v/>
      </c>
      <c r="X81" s="48" t="s">
        <v>33</v>
      </c>
      <c r="Y81" s="39" t="str">
        <f t="array" ref="Y81">IFERROR(INDEX(INDIRECT("'"&amp;VLOOKUP($C81,ModMap!$A$2:$B$21,2,FALSE)&amp;"'!Y:Y"),MATCH($K81,INDIRECT("'"&amp;VLOOKUP($C81,ModMap!$A$2:$B$21,2,FALSE)&amp;"'!$K:$K"),0)),"")</f>
        <v>Done</v>
      </c>
      <c r="Z81" s="39" t="str">
        <f t="array" ref="Z81">IFERROR(INDEX(INDIRECT("'"&amp;VLOOKUP($C81,ModMap!$A$2:$B$21,2,FALSE)&amp;"'!Z:Z"),MATCH($K81,INDIRECT("'"&amp;VLOOKUP($C81,ModMap!$A$2:$B$21,2,FALSE)&amp;"'!$K:$K"),0)),"")</f>
        <v>Gourav Nikam</v>
      </c>
      <c r="AA81" s="44" t="s">
        <v>36</v>
      </c>
      <c r="AB81" s="39" t="str">
        <f t="array" ref="AB81">IFERROR(INDEX(INDIRECT("'"&amp;VLOOKUP($C81,ModMap!$A$2:$B$21,2,FALSE)&amp;"'!AB:AB"),MATCH($K81,INDIRECT("'"&amp;VLOOKUP($C81,ModMap!$A$2:$B$21,2,FALSE)&amp;"'!$K:$K"),0)),"")</f>
        <v>N/A</v>
      </c>
      <c r="AC81" s="39" t="str">
        <f t="array" ref="AC81">IFERROR(INDEX(INDIRECT("'"&amp;VLOOKUP($C81,ModMap!$A$2:$B$21,2,FALSE)&amp;"'!AC:AC"),MATCH($K81,INDIRECT("'"&amp;VLOOKUP($C81,ModMap!$A$2:$B$21,2,FALSE)&amp;"'!$K:$K"),0)),"")</f>
        <v/>
      </c>
      <c r="AD81" s="48" t="s">
        <v>33</v>
      </c>
      <c r="AE81" s="39" t="str">
        <f t="array" ref="AE81">IFERROR(INDEX(INDIRECT("'"&amp;VLOOKUP($C81,ModMap!$A$2:$B$21,2,FALSE)&amp;"'!AE:AE"),MATCH($K81,INDIRECT("'"&amp;VLOOKUP($C81,ModMap!$A$2:$B$21,2,FALSE)&amp;"'!$K:$K"),0)),"")</f>
        <v>Done</v>
      </c>
      <c r="AF81" s="39" t="str">
        <f t="array" ref="AF81">IFERROR(INDEX(INDIRECT("'"&amp;VLOOKUP($C81,ModMap!$A$2:$B$21,2,FALSE)&amp;"'!AF:AF"),MATCH($K81,INDIRECT("'"&amp;VLOOKUP($C81,ModMap!$A$2:$B$21,2,FALSE)&amp;"'!$K:$K"),0)),"")</f>
        <v>Gourav Nikam</v>
      </c>
      <c r="AG81" s="44" t="s">
        <v>36</v>
      </c>
      <c r="AH81" s="39" t="str">
        <f t="array" ref="AH81">IFERROR(INDEX(INDIRECT("'"&amp;VLOOKUP($C81,ModMap!$A$2:$B$21,2,FALSE)&amp;"'!AH:AH"),MATCH($K81,INDIRECT("'"&amp;VLOOKUP($C81,ModMap!$A$2:$B$21,2,FALSE)&amp;"'!$K:$K"),0)),"")</f>
        <v>N/A</v>
      </c>
      <c r="AI81" s="39" t="str">
        <f t="array" ref="AI81">IFERROR(INDEX(INDIRECT("'"&amp;VLOOKUP($C81,ModMap!$A$2:$B$21,2,FALSE)&amp;"'!AI:AI"),MATCH($K81,INDIRECT("'"&amp;VLOOKUP($C81,ModMap!$A$2:$B$21,2,FALSE)&amp;"'!$K:$K"),0)),"")</f>
        <v/>
      </c>
      <c r="AJ81" s="44" t="s">
        <v>36</v>
      </c>
      <c r="AK81" s="39" t="str">
        <f t="array" ref="AK81">IFERROR(INDEX(INDIRECT("'"&amp;VLOOKUP($C81,ModMap!$A$2:$B$21,2,FALSE)&amp;"'!AK:AK"),MATCH($K81,INDIRECT("'"&amp;VLOOKUP($C81,ModMap!$A$2:$B$21,2,FALSE)&amp;"'!$K:$K"),0)),"")</f>
        <v>N/A</v>
      </c>
      <c r="AL81" s="39" t="str">
        <f t="array" ref="AL81">IFERROR(INDEX(INDIRECT("'"&amp;VLOOKUP($C81,ModMap!$A$2:$B$21,2,FALSE)&amp;"'!AL:AL"),MATCH($K81,INDIRECT("'"&amp;VLOOKUP($C81,ModMap!$A$2:$B$21,2,FALSE)&amp;"'!$K:$K"),0)),"")</f>
        <v/>
      </c>
      <c r="AM81" s="39">
        <f t="shared" si="1"/>
        <v>0</v>
      </c>
      <c r="AN81" s="39" t="str">
        <f t="shared" si="2"/>
        <v>Done</v>
      </c>
      <c r="AO81" s="40" t="str">
        <f t="array" ref="AO81">IFERROR(INDEX(INDIRECT("'"&amp;VLOOKUP($C81,ModMap!$A$2:$B$21,2,FALSE)&amp;"'!AO:AO"),MATCH($K81,INDIRECT("'"&amp;VLOOKUP($C81,ModMap!$A$2:$B$21,2,FALSE)&amp;"'!$K:$K"),0)),"")</f>
        <v/>
      </c>
      <c r="AP81" s="49" t="str">
        <f t="array" ref="AP81">IFERROR(HYPERLINK("#'"&amp;VLOOKUP($C81,ModMap!$A$2:$B$21,2,FALSE)&amp;"'!V"&amp;MATCH($K81,INDIRECT("'"&amp;VLOOKUP($C81,ModMap!$A$2:$B$21,2,FALSE)&amp;"'!$K:$K"),0),"Edit on module sheet"),"")</f>
        <v>Edit on module sheet</v>
      </c>
    </row>
    <row r="82" ht="42.0" customHeight="1">
      <c r="A82" s="50">
        <v>80.0</v>
      </c>
      <c r="B82" s="50">
        <v>120.0</v>
      </c>
      <c r="C82" s="50" t="s">
        <v>87</v>
      </c>
      <c r="D82" s="51" t="s">
        <v>88</v>
      </c>
      <c r="E82" s="28" t="s">
        <v>48</v>
      </c>
      <c r="F82" s="28" t="s">
        <v>262</v>
      </c>
      <c r="G82" s="51" t="s">
        <v>263</v>
      </c>
      <c r="H82" s="50" t="s">
        <v>1162</v>
      </c>
      <c r="I82" s="50" t="s">
        <v>1163</v>
      </c>
      <c r="J82" s="51" t="s">
        <v>1164</v>
      </c>
      <c r="K82" s="50" t="s">
        <v>1165</v>
      </c>
      <c r="L82" s="51" t="s">
        <v>1166</v>
      </c>
      <c r="M82" s="52" t="s">
        <v>211</v>
      </c>
      <c r="N82" s="50" t="s">
        <v>1126</v>
      </c>
      <c r="O82" s="50" t="s">
        <v>601</v>
      </c>
      <c r="P82" s="51" t="s">
        <v>1167</v>
      </c>
      <c r="Q82" s="51" t="s">
        <v>1168</v>
      </c>
      <c r="R82" s="50" t="s">
        <v>273</v>
      </c>
      <c r="S82" s="50" t="s">
        <v>218</v>
      </c>
      <c r="T82" s="50" t="str">
        <f t="array" ref="T82">IFERROR(INDEX(INDIRECT("'"&amp;VLOOKUP($C82,ModMap!$A$2:$B$21,2,FALSE)&amp;"'!T:T"),MATCH($K82,INDIRECT("'"&amp;VLOOKUP($C82,ModMap!$A$2:$B$21,2,FALSE)&amp;"'!$K:$K"),0)),"")</f>
        <v>Gourav Nikam</v>
      </c>
      <c r="U82" s="48" t="s">
        <v>33</v>
      </c>
      <c r="V82" s="50" t="str">
        <f t="array" ref="V82">IFERROR(INDEX(INDIRECT("'"&amp;VLOOKUP($C82,ModMap!$A$2:$B$21,2,FALSE)&amp;"'!V:V"),MATCH($K82,INDIRECT("'"&amp;VLOOKUP($C82,ModMap!$A$2:$B$21,2,FALSE)&amp;"'!$K:$K"),0)),"")</f>
        <v>Done</v>
      </c>
      <c r="W82" s="50" t="str">
        <f t="array" ref="W82">IFERROR(INDEX(INDIRECT("'"&amp;VLOOKUP($C82,ModMap!$A$2:$B$21,2,FALSE)&amp;"'!W:W"),MATCH($K82,INDIRECT("'"&amp;VLOOKUP($C82,ModMap!$A$2:$B$21,2,FALSE)&amp;"'!$K:$K"),0)),"")</f>
        <v>Gourav Nikam</v>
      </c>
      <c r="X82" s="48" t="s">
        <v>33</v>
      </c>
      <c r="Y82" s="50" t="str">
        <f t="array" ref="Y82">IFERROR(INDEX(INDIRECT("'"&amp;VLOOKUP($C82,ModMap!$A$2:$B$21,2,FALSE)&amp;"'!Y:Y"),MATCH($K82,INDIRECT("'"&amp;VLOOKUP($C82,ModMap!$A$2:$B$21,2,FALSE)&amp;"'!$K:$K"),0)),"")</f>
        <v>Done</v>
      </c>
      <c r="Z82" s="50" t="str">
        <f t="array" ref="Z82">IFERROR(INDEX(INDIRECT("'"&amp;VLOOKUP($C82,ModMap!$A$2:$B$21,2,FALSE)&amp;"'!Z:Z"),MATCH($K82,INDIRECT("'"&amp;VLOOKUP($C82,ModMap!$A$2:$B$21,2,FALSE)&amp;"'!$K:$K"),0)),"")</f>
        <v>Gourav Nikam</v>
      </c>
      <c r="AA82" s="44" t="s">
        <v>36</v>
      </c>
      <c r="AB82" s="50" t="str">
        <f t="array" ref="AB82">IFERROR(INDEX(INDIRECT("'"&amp;VLOOKUP($C82,ModMap!$A$2:$B$21,2,FALSE)&amp;"'!AB:AB"),MATCH($K82,INDIRECT("'"&amp;VLOOKUP($C82,ModMap!$A$2:$B$21,2,FALSE)&amp;"'!$K:$K"),0)),"")</f>
        <v>N/A</v>
      </c>
      <c r="AC82" s="50" t="str">
        <f t="array" ref="AC82">IFERROR(INDEX(INDIRECT("'"&amp;VLOOKUP($C82,ModMap!$A$2:$B$21,2,FALSE)&amp;"'!AC:AC"),MATCH($K82,INDIRECT("'"&amp;VLOOKUP($C82,ModMap!$A$2:$B$21,2,FALSE)&amp;"'!$K:$K"),0)),"")</f>
        <v/>
      </c>
      <c r="AD82" s="48" t="s">
        <v>33</v>
      </c>
      <c r="AE82" s="50" t="str">
        <f t="array" ref="AE82">IFERROR(INDEX(INDIRECT("'"&amp;VLOOKUP($C82,ModMap!$A$2:$B$21,2,FALSE)&amp;"'!AE:AE"),MATCH($K82,INDIRECT("'"&amp;VLOOKUP($C82,ModMap!$A$2:$B$21,2,FALSE)&amp;"'!$K:$K"),0)),"")</f>
        <v>Done</v>
      </c>
      <c r="AF82" s="50" t="str">
        <f t="array" ref="AF82">IFERROR(INDEX(INDIRECT("'"&amp;VLOOKUP($C82,ModMap!$A$2:$B$21,2,FALSE)&amp;"'!AF:AF"),MATCH($K82,INDIRECT("'"&amp;VLOOKUP($C82,ModMap!$A$2:$B$21,2,FALSE)&amp;"'!$K:$K"),0)),"")</f>
        <v>Gourav Nikam</v>
      </c>
      <c r="AG82" s="44" t="s">
        <v>36</v>
      </c>
      <c r="AH82" s="50" t="str">
        <f t="array" ref="AH82">IFERROR(INDEX(INDIRECT("'"&amp;VLOOKUP($C82,ModMap!$A$2:$B$21,2,FALSE)&amp;"'!AH:AH"),MATCH($K82,INDIRECT("'"&amp;VLOOKUP($C82,ModMap!$A$2:$B$21,2,FALSE)&amp;"'!$K:$K"),0)),"")</f>
        <v>N/A</v>
      </c>
      <c r="AI82" s="50" t="str">
        <f t="array" ref="AI82">IFERROR(INDEX(INDIRECT("'"&amp;VLOOKUP($C82,ModMap!$A$2:$B$21,2,FALSE)&amp;"'!AI:AI"),MATCH($K82,INDIRECT("'"&amp;VLOOKUP($C82,ModMap!$A$2:$B$21,2,FALSE)&amp;"'!$K:$K"),0)),"")</f>
        <v/>
      </c>
      <c r="AJ82" s="44" t="s">
        <v>36</v>
      </c>
      <c r="AK82" s="50" t="str">
        <f t="array" ref="AK82">IFERROR(INDEX(INDIRECT("'"&amp;VLOOKUP($C82,ModMap!$A$2:$B$21,2,FALSE)&amp;"'!AK:AK"),MATCH($K82,INDIRECT("'"&amp;VLOOKUP($C82,ModMap!$A$2:$B$21,2,FALSE)&amp;"'!$K:$K"),0)),"")</f>
        <v>N/A</v>
      </c>
      <c r="AL82" s="50" t="str">
        <f t="array" ref="AL82">IFERROR(INDEX(INDIRECT("'"&amp;VLOOKUP($C82,ModMap!$A$2:$B$21,2,FALSE)&amp;"'!AL:AL"),MATCH($K82,INDIRECT("'"&amp;VLOOKUP($C82,ModMap!$A$2:$B$21,2,FALSE)&amp;"'!$K:$K"),0)),"")</f>
        <v/>
      </c>
      <c r="AM82" s="50">
        <f t="shared" si="1"/>
        <v>0</v>
      </c>
      <c r="AN82" s="50" t="str">
        <f t="shared" si="2"/>
        <v>Done</v>
      </c>
      <c r="AO82" s="51" t="str">
        <f t="array" ref="AO82">IFERROR(INDEX(INDIRECT("'"&amp;VLOOKUP($C82,ModMap!$A$2:$B$21,2,FALSE)&amp;"'!AO:AO"),MATCH($K82,INDIRECT("'"&amp;VLOOKUP($C82,ModMap!$A$2:$B$21,2,FALSE)&amp;"'!$K:$K"),0)),"")</f>
        <v/>
      </c>
      <c r="AP82" s="49" t="str">
        <f t="array" ref="AP82">IFERROR(HYPERLINK("#'"&amp;VLOOKUP($C82,ModMap!$A$2:$B$21,2,FALSE)&amp;"'!V"&amp;MATCH($K82,INDIRECT("'"&amp;VLOOKUP($C82,ModMap!$A$2:$B$21,2,FALSE)&amp;"'!$K:$K"),0),"Edit on module sheet"),"")</f>
        <v>Edit on module sheet</v>
      </c>
    </row>
    <row r="83" ht="42.0" customHeight="1">
      <c r="A83" s="39">
        <v>81.0</v>
      </c>
      <c r="B83" s="39">
        <v>121.0</v>
      </c>
      <c r="C83" s="39" t="s">
        <v>87</v>
      </c>
      <c r="D83" s="40" t="s">
        <v>88</v>
      </c>
      <c r="E83" s="28" t="s">
        <v>48</v>
      </c>
      <c r="F83" s="28" t="s">
        <v>262</v>
      </c>
      <c r="G83" s="40" t="s">
        <v>263</v>
      </c>
      <c r="H83" s="39" t="s">
        <v>1162</v>
      </c>
      <c r="I83" s="39" t="s">
        <v>1163</v>
      </c>
      <c r="J83" s="40" t="s">
        <v>1164</v>
      </c>
      <c r="K83" s="39" t="s">
        <v>1176</v>
      </c>
      <c r="L83" s="40" t="s">
        <v>1177</v>
      </c>
      <c r="M83" s="48" t="s">
        <v>613</v>
      </c>
      <c r="N83" s="39" t="s">
        <v>1126</v>
      </c>
      <c r="O83" s="39" t="s">
        <v>601</v>
      </c>
      <c r="P83" s="40" t="s">
        <v>1167</v>
      </c>
      <c r="Q83" s="40" t="s">
        <v>1168</v>
      </c>
      <c r="R83" s="39" t="s">
        <v>273</v>
      </c>
      <c r="S83" s="39" t="s">
        <v>614</v>
      </c>
      <c r="T83" s="39" t="str">
        <f t="array" ref="T83">IFERROR(INDEX(INDIRECT("'"&amp;VLOOKUP($C83,ModMap!$A$2:$B$21,2,FALSE)&amp;"'!T:T"),MATCH($K83,INDIRECT("'"&amp;VLOOKUP($C83,ModMap!$A$2:$B$21,2,FALSE)&amp;"'!$K:$K"),0)),"")</f>
        <v>Gourav Nikam</v>
      </c>
      <c r="U83" s="44" t="s">
        <v>36</v>
      </c>
      <c r="V83" s="39" t="str">
        <f t="array" ref="V83">IFERROR(INDEX(INDIRECT("'"&amp;VLOOKUP($C83,ModMap!$A$2:$B$21,2,FALSE)&amp;"'!V:V"),MATCH($K83,INDIRECT("'"&amp;VLOOKUP($C83,ModMap!$A$2:$B$21,2,FALSE)&amp;"'!$K:$K"),0)),"")</f>
        <v>N/A</v>
      </c>
      <c r="W83" s="39" t="str">
        <f t="array" ref="W83">IFERROR(INDEX(INDIRECT("'"&amp;VLOOKUP($C83,ModMap!$A$2:$B$21,2,FALSE)&amp;"'!W:W"),MATCH($K83,INDIRECT("'"&amp;VLOOKUP($C83,ModMap!$A$2:$B$21,2,FALSE)&amp;"'!$K:$K"),0)),"")</f>
        <v/>
      </c>
      <c r="X83" s="48" t="s">
        <v>33</v>
      </c>
      <c r="Y83" s="39" t="str">
        <f t="array" ref="Y83">IFERROR(INDEX(INDIRECT("'"&amp;VLOOKUP($C83,ModMap!$A$2:$B$21,2,FALSE)&amp;"'!Y:Y"),MATCH($K83,INDIRECT("'"&amp;VLOOKUP($C83,ModMap!$A$2:$B$21,2,FALSE)&amp;"'!$K:$K"),0)),"")</f>
        <v>Done</v>
      </c>
      <c r="Z83" s="39" t="str">
        <f t="array" ref="Z83">IFERROR(INDEX(INDIRECT("'"&amp;VLOOKUP($C83,ModMap!$A$2:$B$21,2,FALSE)&amp;"'!Z:Z"),MATCH($K83,INDIRECT("'"&amp;VLOOKUP($C83,ModMap!$A$2:$B$21,2,FALSE)&amp;"'!$K:$K"),0)),"")</f>
        <v>Gourav Nikam</v>
      </c>
      <c r="AA83" s="44" t="s">
        <v>36</v>
      </c>
      <c r="AB83" s="39" t="str">
        <f t="array" ref="AB83">IFERROR(INDEX(INDIRECT("'"&amp;VLOOKUP($C83,ModMap!$A$2:$B$21,2,FALSE)&amp;"'!AB:AB"),MATCH($K83,INDIRECT("'"&amp;VLOOKUP($C83,ModMap!$A$2:$B$21,2,FALSE)&amp;"'!$K:$K"),0)),"")</f>
        <v>N/A</v>
      </c>
      <c r="AC83" s="39" t="str">
        <f t="array" ref="AC83">IFERROR(INDEX(INDIRECT("'"&amp;VLOOKUP($C83,ModMap!$A$2:$B$21,2,FALSE)&amp;"'!AC:AC"),MATCH($K83,INDIRECT("'"&amp;VLOOKUP($C83,ModMap!$A$2:$B$21,2,FALSE)&amp;"'!$K:$K"),0)),"")</f>
        <v/>
      </c>
      <c r="AD83" s="48" t="s">
        <v>33</v>
      </c>
      <c r="AE83" s="39" t="str">
        <f t="array" ref="AE83">IFERROR(INDEX(INDIRECT("'"&amp;VLOOKUP($C83,ModMap!$A$2:$B$21,2,FALSE)&amp;"'!AE:AE"),MATCH($K83,INDIRECT("'"&amp;VLOOKUP($C83,ModMap!$A$2:$B$21,2,FALSE)&amp;"'!$K:$K"),0)),"")</f>
        <v>Done</v>
      </c>
      <c r="AF83" s="39" t="str">
        <f t="array" ref="AF83">IFERROR(INDEX(INDIRECT("'"&amp;VLOOKUP($C83,ModMap!$A$2:$B$21,2,FALSE)&amp;"'!AF:AF"),MATCH($K83,INDIRECT("'"&amp;VLOOKUP($C83,ModMap!$A$2:$B$21,2,FALSE)&amp;"'!$K:$K"),0)),"")</f>
        <v>Gourav Nikam</v>
      </c>
      <c r="AG83" s="44" t="s">
        <v>36</v>
      </c>
      <c r="AH83" s="39" t="str">
        <f t="array" ref="AH83">IFERROR(INDEX(INDIRECT("'"&amp;VLOOKUP($C83,ModMap!$A$2:$B$21,2,FALSE)&amp;"'!AH:AH"),MATCH($K83,INDIRECT("'"&amp;VLOOKUP($C83,ModMap!$A$2:$B$21,2,FALSE)&amp;"'!$K:$K"),0)),"")</f>
        <v>N/A</v>
      </c>
      <c r="AI83" s="39" t="str">
        <f t="array" ref="AI83">IFERROR(INDEX(INDIRECT("'"&amp;VLOOKUP($C83,ModMap!$A$2:$B$21,2,FALSE)&amp;"'!AI:AI"),MATCH($K83,INDIRECT("'"&amp;VLOOKUP($C83,ModMap!$A$2:$B$21,2,FALSE)&amp;"'!$K:$K"),0)),"")</f>
        <v/>
      </c>
      <c r="AJ83" s="44" t="s">
        <v>36</v>
      </c>
      <c r="AK83" s="39" t="str">
        <f t="array" ref="AK83">IFERROR(INDEX(INDIRECT("'"&amp;VLOOKUP($C83,ModMap!$A$2:$B$21,2,FALSE)&amp;"'!AK:AK"),MATCH($K83,INDIRECT("'"&amp;VLOOKUP($C83,ModMap!$A$2:$B$21,2,FALSE)&amp;"'!$K:$K"),0)),"")</f>
        <v>N/A</v>
      </c>
      <c r="AL83" s="39" t="str">
        <f t="array" ref="AL83">IFERROR(INDEX(INDIRECT("'"&amp;VLOOKUP($C83,ModMap!$A$2:$B$21,2,FALSE)&amp;"'!AL:AL"),MATCH($K83,INDIRECT("'"&amp;VLOOKUP($C83,ModMap!$A$2:$B$21,2,FALSE)&amp;"'!$K:$K"),0)),"")</f>
        <v/>
      </c>
      <c r="AM83" s="39">
        <f t="shared" si="1"/>
        <v>0</v>
      </c>
      <c r="AN83" s="39" t="str">
        <f t="shared" si="2"/>
        <v>Done</v>
      </c>
      <c r="AO83" s="40" t="str">
        <f t="array" ref="AO83">IFERROR(INDEX(INDIRECT("'"&amp;VLOOKUP($C83,ModMap!$A$2:$B$21,2,FALSE)&amp;"'!AO:AO"),MATCH($K83,INDIRECT("'"&amp;VLOOKUP($C83,ModMap!$A$2:$B$21,2,FALSE)&amp;"'!$K:$K"),0)),"")</f>
        <v/>
      </c>
      <c r="AP83" s="49" t="str">
        <f t="array" ref="AP83">IFERROR(HYPERLINK("#'"&amp;VLOOKUP($C83,ModMap!$A$2:$B$21,2,FALSE)&amp;"'!V"&amp;MATCH($K83,INDIRECT("'"&amp;VLOOKUP($C83,ModMap!$A$2:$B$21,2,FALSE)&amp;"'!$K:$K"),0),"Edit on module sheet"),"")</f>
        <v>Edit on module sheet</v>
      </c>
    </row>
    <row r="84" ht="42.0" customHeight="1">
      <c r="A84" s="50">
        <v>82.0</v>
      </c>
      <c r="B84" s="50">
        <v>123.0</v>
      </c>
      <c r="C84" s="50" t="s">
        <v>87</v>
      </c>
      <c r="D84" s="51" t="s">
        <v>88</v>
      </c>
      <c r="E84" s="28" t="s">
        <v>48</v>
      </c>
      <c r="F84" s="28" t="s">
        <v>262</v>
      </c>
      <c r="G84" s="51" t="s">
        <v>263</v>
      </c>
      <c r="H84" s="50" t="s">
        <v>1188</v>
      </c>
      <c r="I84" s="50" t="s">
        <v>1189</v>
      </c>
      <c r="J84" s="51" t="s">
        <v>1190</v>
      </c>
      <c r="K84" s="50" t="s">
        <v>1191</v>
      </c>
      <c r="L84" s="51" t="s">
        <v>1192</v>
      </c>
      <c r="M84" s="52" t="s">
        <v>211</v>
      </c>
      <c r="N84" s="50" t="s">
        <v>1126</v>
      </c>
      <c r="O84" s="50" t="s">
        <v>601</v>
      </c>
      <c r="P84" s="51" t="s">
        <v>1193</v>
      </c>
      <c r="Q84" s="51" t="s">
        <v>1194</v>
      </c>
      <c r="R84" s="50" t="s">
        <v>273</v>
      </c>
      <c r="S84" s="50" t="s">
        <v>218</v>
      </c>
      <c r="T84" s="50" t="str">
        <f t="array" ref="T84">IFERROR(INDEX(INDIRECT("'"&amp;VLOOKUP($C84,ModMap!$A$2:$B$21,2,FALSE)&amp;"'!T:T"),MATCH($K84,INDIRECT("'"&amp;VLOOKUP($C84,ModMap!$A$2:$B$21,2,FALSE)&amp;"'!$K:$K"),0)),"")</f>
        <v>Gourav Nikam</v>
      </c>
      <c r="U84" s="48" t="s">
        <v>33</v>
      </c>
      <c r="V84" s="50" t="str">
        <f t="array" ref="V84">IFERROR(INDEX(INDIRECT("'"&amp;VLOOKUP($C84,ModMap!$A$2:$B$21,2,FALSE)&amp;"'!V:V"),MATCH($K84,INDIRECT("'"&amp;VLOOKUP($C84,ModMap!$A$2:$B$21,2,FALSE)&amp;"'!$K:$K"),0)),"")</f>
        <v>Done</v>
      </c>
      <c r="W84" s="50" t="str">
        <f t="array" ref="W84">IFERROR(INDEX(INDIRECT("'"&amp;VLOOKUP($C84,ModMap!$A$2:$B$21,2,FALSE)&amp;"'!W:W"),MATCH($K84,INDIRECT("'"&amp;VLOOKUP($C84,ModMap!$A$2:$B$21,2,FALSE)&amp;"'!$K:$K"),0)),"")</f>
        <v>Gourav Nikam</v>
      </c>
      <c r="X84" s="48" t="s">
        <v>33</v>
      </c>
      <c r="Y84" s="50" t="str">
        <f t="array" ref="Y84">IFERROR(INDEX(INDIRECT("'"&amp;VLOOKUP($C84,ModMap!$A$2:$B$21,2,FALSE)&amp;"'!Y:Y"),MATCH($K84,INDIRECT("'"&amp;VLOOKUP($C84,ModMap!$A$2:$B$21,2,FALSE)&amp;"'!$K:$K"),0)),"")</f>
        <v>Done</v>
      </c>
      <c r="Z84" s="50" t="str">
        <f t="array" ref="Z84">IFERROR(INDEX(INDIRECT("'"&amp;VLOOKUP($C84,ModMap!$A$2:$B$21,2,FALSE)&amp;"'!Z:Z"),MATCH($K84,INDIRECT("'"&amp;VLOOKUP($C84,ModMap!$A$2:$B$21,2,FALSE)&amp;"'!$K:$K"),0)),"")</f>
        <v>Gourav Nikam</v>
      </c>
      <c r="AA84" s="44" t="s">
        <v>36</v>
      </c>
      <c r="AB84" s="50" t="str">
        <f t="array" ref="AB84">IFERROR(INDEX(INDIRECT("'"&amp;VLOOKUP($C84,ModMap!$A$2:$B$21,2,FALSE)&amp;"'!AB:AB"),MATCH($K84,INDIRECT("'"&amp;VLOOKUP($C84,ModMap!$A$2:$B$21,2,FALSE)&amp;"'!$K:$K"),0)),"")</f>
        <v>N/A</v>
      </c>
      <c r="AC84" s="50" t="str">
        <f t="array" ref="AC84">IFERROR(INDEX(INDIRECT("'"&amp;VLOOKUP($C84,ModMap!$A$2:$B$21,2,FALSE)&amp;"'!AC:AC"),MATCH($K84,INDIRECT("'"&amp;VLOOKUP($C84,ModMap!$A$2:$B$21,2,FALSE)&amp;"'!$K:$K"),0)),"")</f>
        <v/>
      </c>
      <c r="AD84" s="48" t="s">
        <v>33</v>
      </c>
      <c r="AE84" s="50" t="str">
        <f t="array" ref="AE84">IFERROR(INDEX(INDIRECT("'"&amp;VLOOKUP($C84,ModMap!$A$2:$B$21,2,FALSE)&amp;"'!AE:AE"),MATCH($K84,INDIRECT("'"&amp;VLOOKUP($C84,ModMap!$A$2:$B$21,2,FALSE)&amp;"'!$K:$K"),0)),"")</f>
        <v>Done</v>
      </c>
      <c r="AF84" s="50" t="str">
        <f t="array" ref="AF84">IFERROR(INDEX(INDIRECT("'"&amp;VLOOKUP($C84,ModMap!$A$2:$B$21,2,FALSE)&amp;"'!AF:AF"),MATCH($K84,INDIRECT("'"&amp;VLOOKUP($C84,ModMap!$A$2:$B$21,2,FALSE)&amp;"'!$K:$K"),0)),"")</f>
        <v>Gourav Nikam</v>
      </c>
      <c r="AG84" s="44" t="s">
        <v>36</v>
      </c>
      <c r="AH84" s="50" t="str">
        <f t="array" ref="AH84">IFERROR(INDEX(INDIRECT("'"&amp;VLOOKUP($C84,ModMap!$A$2:$B$21,2,FALSE)&amp;"'!AH:AH"),MATCH($K84,INDIRECT("'"&amp;VLOOKUP($C84,ModMap!$A$2:$B$21,2,FALSE)&amp;"'!$K:$K"),0)),"")</f>
        <v>N/A</v>
      </c>
      <c r="AI84" s="50" t="str">
        <f t="array" ref="AI84">IFERROR(INDEX(INDIRECT("'"&amp;VLOOKUP($C84,ModMap!$A$2:$B$21,2,FALSE)&amp;"'!AI:AI"),MATCH($K84,INDIRECT("'"&amp;VLOOKUP($C84,ModMap!$A$2:$B$21,2,FALSE)&amp;"'!$K:$K"),0)),"")</f>
        <v/>
      </c>
      <c r="AJ84" s="44" t="s">
        <v>36</v>
      </c>
      <c r="AK84" s="50" t="str">
        <f t="array" ref="AK84">IFERROR(INDEX(INDIRECT("'"&amp;VLOOKUP($C84,ModMap!$A$2:$B$21,2,FALSE)&amp;"'!AK:AK"),MATCH($K84,INDIRECT("'"&amp;VLOOKUP($C84,ModMap!$A$2:$B$21,2,FALSE)&amp;"'!$K:$K"),0)),"")</f>
        <v>N/A</v>
      </c>
      <c r="AL84" s="50" t="str">
        <f t="array" ref="AL84">IFERROR(INDEX(INDIRECT("'"&amp;VLOOKUP($C84,ModMap!$A$2:$B$21,2,FALSE)&amp;"'!AL:AL"),MATCH($K84,INDIRECT("'"&amp;VLOOKUP($C84,ModMap!$A$2:$B$21,2,FALSE)&amp;"'!$K:$K"),0)),"")</f>
        <v/>
      </c>
      <c r="AM84" s="50">
        <f t="shared" si="1"/>
        <v>0</v>
      </c>
      <c r="AN84" s="50" t="str">
        <f t="shared" si="2"/>
        <v>Done</v>
      </c>
      <c r="AO84" s="51" t="str">
        <f t="array" ref="AO84">IFERROR(INDEX(INDIRECT("'"&amp;VLOOKUP($C84,ModMap!$A$2:$B$21,2,FALSE)&amp;"'!AO:AO"),MATCH($K84,INDIRECT("'"&amp;VLOOKUP($C84,ModMap!$A$2:$B$21,2,FALSE)&amp;"'!$K:$K"),0)),"")</f>
        <v/>
      </c>
      <c r="AP84" s="49" t="str">
        <f t="array" ref="AP84">IFERROR(HYPERLINK("#'"&amp;VLOOKUP($C84,ModMap!$A$2:$B$21,2,FALSE)&amp;"'!V"&amp;MATCH($K84,INDIRECT("'"&amp;VLOOKUP($C84,ModMap!$A$2:$B$21,2,FALSE)&amp;"'!$K:$K"),0),"Edit on module sheet"),"")</f>
        <v>Edit on module sheet</v>
      </c>
    </row>
    <row r="85" ht="42.0" customHeight="1">
      <c r="A85" s="39">
        <v>83.0</v>
      </c>
      <c r="B85" s="39">
        <v>124.0</v>
      </c>
      <c r="C85" s="39" t="s">
        <v>87</v>
      </c>
      <c r="D85" s="40" t="s">
        <v>88</v>
      </c>
      <c r="E85" s="28" t="s">
        <v>48</v>
      </c>
      <c r="F85" s="28" t="s">
        <v>262</v>
      </c>
      <c r="G85" s="40" t="s">
        <v>263</v>
      </c>
      <c r="H85" s="39" t="s">
        <v>1188</v>
      </c>
      <c r="I85" s="39" t="s">
        <v>1189</v>
      </c>
      <c r="J85" s="40" t="s">
        <v>1190</v>
      </c>
      <c r="K85" s="39" t="s">
        <v>1204</v>
      </c>
      <c r="L85" s="40" t="s">
        <v>1205</v>
      </c>
      <c r="M85" s="48" t="s">
        <v>613</v>
      </c>
      <c r="N85" s="39" t="s">
        <v>1126</v>
      </c>
      <c r="O85" s="39" t="s">
        <v>601</v>
      </c>
      <c r="P85" s="40" t="s">
        <v>1193</v>
      </c>
      <c r="Q85" s="40" t="s">
        <v>1194</v>
      </c>
      <c r="R85" s="39" t="s">
        <v>273</v>
      </c>
      <c r="S85" s="39" t="s">
        <v>614</v>
      </c>
      <c r="T85" s="39" t="str">
        <f t="array" ref="T85">IFERROR(INDEX(INDIRECT("'"&amp;VLOOKUP($C85,ModMap!$A$2:$B$21,2,FALSE)&amp;"'!T:T"),MATCH($K85,INDIRECT("'"&amp;VLOOKUP($C85,ModMap!$A$2:$B$21,2,FALSE)&amp;"'!$K:$K"),0)),"")</f>
        <v>Gourav Nikam</v>
      </c>
      <c r="U85" s="44" t="s">
        <v>36</v>
      </c>
      <c r="V85" s="39" t="str">
        <f t="array" ref="V85">IFERROR(INDEX(INDIRECT("'"&amp;VLOOKUP($C85,ModMap!$A$2:$B$21,2,FALSE)&amp;"'!V:V"),MATCH($K85,INDIRECT("'"&amp;VLOOKUP($C85,ModMap!$A$2:$B$21,2,FALSE)&amp;"'!$K:$K"),0)),"")</f>
        <v>N/A</v>
      </c>
      <c r="W85" s="39" t="str">
        <f t="array" ref="W85">IFERROR(INDEX(INDIRECT("'"&amp;VLOOKUP($C85,ModMap!$A$2:$B$21,2,FALSE)&amp;"'!W:W"),MATCH($K85,INDIRECT("'"&amp;VLOOKUP($C85,ModMap!$A$2:$B$21,2,FALSE)&amp;"'!$K:$K"),0)),"")</f>
        <v/>
      </c>
      <c r="X85" s="48" t="s">
        <v>33</v>
      </c>
      <c r="Y85" s="39" t="str">
        <f t="array" ref="Y85">IFERROR(INDEX(INDIRECT("'"&amp;VLOOKUP($C85,ModMap!$A$2:$B$21,2,FALSE)&amp;"'!Y:Y"),MATCH($K85,INDIRECT("'"&amp;VLOOKUP($C85,ModMap!$A$2:$B$21,2,FALSE)&amp;"'!$K:$K"),0)),"")</f>
        <v>Done</v>
      </c>
      <c r="Z85" s="39" t="str">
        <f t="array" ref="Z85">IFERROR(INDEX(INDIRECT("'"&amp;VLOOKUP($C85,ModMap!$A$2:$B$21,2,FALSE)&amp;"'!Z:Z"),MATCH($K85,INDIRECT("'"&amp;VLOOKUP($C85,ModMap!$A$2:$B$21,2,FALSE)&amp;"'!$K:$K"),0)),"")</f>
        <v>Gourav Nikam</v>
      </c>
      <c r="AA85" s="44" t="s">
        <v>36</v>
      </c>
      <c r="AB85" s="39" t="str">
        <f t="array" ref="AB85">IFERROR(INDEX(INDIRECT("'"&amp;VLOOKUP($C85,ModMap!$A$2:$B$21,2,FALSE)&amp;"'!AB:AB"),MATCH($K85,INDIRECT("'"&amp;VLOOKUP($C85,ModMap!$A$2:$B$21,2,FALSE)&amp;"'!$K:$K"),0)),"")</f>
        <v>N/A</v>
      </c>
      <c r="AC85" s="39" t="str">
        <f t="array" ref="AC85">IFERROR(INDEX(INDIRECT("'"&amp;VLOOKUP($C85,ModMap!$A$2:$B$21,2,FALSE)&amp;"'!AC:AC"),MATCH($K85,INDIRECT("'"&amp;VLOOKUP($C85,ModMap!$A$2:$B$21,2,FALSE)&amp;"'!$K:$K"),0)),"")</f>
        <v/>
      </c>
      <c r="AD85" s="48" t="s">
        <v>33</v>
      </c>
      <c r="AE85" s="39" t="str">
        <f t="array" ref="AE85">IFERROR(INDEX(INDIRECT("'"&amp;VLOOKUP($C85,ModMap!$A$2:$B$21,2,FALSE)&amp;"'!AE:AE"),MATCH($K85,INDIRECT("'"&amp;VLOOKUP($C85,ModMap!$A$2:$B$21,2,FALSE)&amp;"'!$K:$K"),0)),"")</f>
        <v>Done</v>
      </c>
      <c r="AF85" s="39" t="str">
        <f t="array" ref="AF85">IFERROR(INDEX(INDIRECT("'"&amp;VLOOKUP($C85,ModMap!$A$2:$B$21,2,FALSE)&amp;"'!AF:AF"),MATCH($K85,INDIRECT("'"&amp;VLOOKUP($C85,ModMap!$A$2:$B$21,2,FALSE)&amp;"'!$K:$K"),0)),"")</f>
        <v>Gourav Nikam</v>
      </c>
      <c r="AG85" s="44" t="s">
        <v>36</v>
      </c>
      <c r="AH85" s="39" t="str">
        <f t="array" ref="AH85">IFERROR(INDEX(INDIRECT("'"&amp;VLOOKUP($C85,ModMap!$A$2:$B$21,2,FALSE)&amp;"'!AH:AH"),MATCH($K85,INDIRECT("'"&amp;VLOOKUP($C85,ModMap!$A$2:$B$21,2,FALSE)&amp;"'!$K:$K"),0)),"")</f>
        <v>N/A</v>
      </c>
      <c r="AI85" s="39" t="str">
        <f t="array" ref="AI85">IFERROR(INDEX(INDIRECT("'"&amp;VLOOKUP($C85,ModMap!$A$2:$B$21,2,FALSE)&amp;"'!AI:AI"),MATCH($K85,INDIRECT("'"&amp;VLOOKUP($C85,ModMap!$A$2:$B$21,2,FALSE)&amp;"'!$K:$K"),0)),"")</f>
        <v/>
      </c>
      <c r="AJ85" s="44" t="s">
        <v>36</v>
      </c>
      <c r="AK85" s="39" t="str">
        <f t="array" ref="AK85">IFERROR(INDEX(INDIRECT("'"&amp;VLOOKUP($C85,ModMap!$A$2:$B$21,2,FALSE)&amp;"'!AK:AK"),MATCH($K85,INDIRECT("'"&amp;VLOOKUP($C85,ModMap!$A$2:$B$21,2,FALSE)&amp;"'!$K:$K"),0)),"")</f>
        <v>N/A</v>
      </c>
      <c r="AL85" s="39" t="str">
        <f t="array" ref="AL85">IFERROR(INDEX(INDIRECT("'"&amp;VLOOKUP($C85,ModMap!$A$2:$B$21,2,FALSE)&amp;"'!AL:AL"),MATCH($K85,INDIRECT("'"&amp;VLOOKUP($C85,ModMap!$A$2:$B$21,2,FALSE)&amp;"'!$K:$K"),0)),"")</f>
        <v/>
      </c>
      <c r="AM85" s="39">
        <f t="shared" si="1"/>
        <v>0</v>
      </c>
      <c r="AN85" s="39" t="str">
        <f t="shared" si="2"/>
        <v>Done</v>
      </c>
      <c r="AO85" s="40" t="str">
        <f t="array" ref="AO85">IFERROR(INDEX(INDIRECT("'"&amp;VLOOKUP($C85,ModMap!$A$2:$B$21,2,FALSE)&amp;"'!AO:AO"),MATCH($K85,INDIRECT("'"&amp;VLOOKUP($C85,ModMap!$A$2:$B$21,2,FALSE)&amp;"'!$K:$K"),0)),"")</f>
        <v/>
      </c>
      <c r="AP85" s="49" t="str">
        <f t="array" ref="AP85">IFERROR(HYPERLINK("#'"&amp;VLOOKUP($C85,ModMap!$A$2:$B$21,2,FALSE)&amp;"'!V"&amp;MATCH($K85,INDIRECT("'"&amp;VLOOKUP($C85,ModMap!$A$2:$B$21,2,FALSE)&amp;"'!$K:$K"),0),"Edit on module sheet"),"")</f>
        <v>Edit on module sheet</v>
      </c>
    </row>
    <row r="86" ht="42.0" customHeight="1">
      <c r="A86" s="50">
        <v>84.0</v>
      </c>
      <c r="B86" s="50">
        <v>126.0</v>
      </c>
      <c r="C86" s="50" t="s">
        <v>87</v>
      </c>
      <c r="D86" s="51" t="s">
        <v>88</v>
      </c>
      <c r="E86" s="28" t="s">
        <v>48</v>
      </c>
      <c r="F86" s="28" t="s">
        <v>262</v>
      </c>
      <c r="G86" s="51" t="s">
        <v>263</v>
      </c>
      <c r="H86" s="50" t="s">
        <v>1214</v>
      </c>
      <c r="I86" s="50" t="s">
        <v>1215</v>
      </c>
      <c r="J86" s="51" t="s">
        <v>1216</v>
      </c>
      <c r="K86" s="50" t="s">
        <v>1217</v>
      </c>
      <c r="L86" s="51" t="s">
        <v>1218</v>
      </c>
      <c r="M86" s="52" t="s">
        <v>211</v>
      </c>
      <c r="N86" s="50" t="s">
        <v>269</v>
      </c>
      <c r="O86" s="50" t="s">
        <v>270</v>
      </c>
      <c r="P86" s="51" t="s">
        <v>1219</v>
      </c>
      <c r="Q86" s="51" t="s">
        <v>1220</v>
      </c>
      <c r="R86" s="50" t="s">
        <v>273</v>
      </c>
      <c r="S86" s="50" t="s">
        <v>218</v>
      </c>
      <c r="T86" s="50" t="str">
        <f t="array" ref="T86">IFERROR(INDEX(INDIRECT("'"&amp;VLOOKUP($C86,ModMap!$A$2:$B$21,2,FALSE)&amp;"'!T:T"),MATCH($K86,INDIRECT("'"&amp;VLOOKUP($C86,ModMap!$A$2:$B$21,2,FALSE)&amp;"'!$K:$K"),0)),"")</f>
        <v>Gourav Nikam</v>
      </c>
      <c r="U86" s="48" t="s">
        <v>33</v>
      </c>
      <c r="V86" s="50" t="str">
        <f t="array" ref="V86">IFERROR(INDEX(INDIRECT("'"&amp;VLOOKUP($C86,ModMap!$A$2:$B$21,2,FALSE)&amp;"'!V:V"),MATCH($K86,INDIRECT("'"&amp;VLOOKUP($C86,ModMap!$A$2:$B$21,2,FALSE)&amp;"'!$K:$K"),0)),"")</f>
        <v>Done</v>
      </c>
      <c r="W86" s="50" t="str">
        <f t="array" ref="W86">IFERROR(INDEX(INDIRECT("'"&amp;VLOOKUP($C86,ModMap!$A$2:$B$21,2,FALSE)&amp;"'!W:W"),MATCH($K86,INDIRECT("'"&amp;VLOOKUP($C86,ModMap!$A$2:$B$21,2,FALSE)&amp;"'!$K:$K"),0)),"")</f>
        <v>Gourav Nikam</v>
      </c>
      <c r="X86" s="48" t="s">
        <v>33</v>
      </c>
      <c r="Y86" s="50" t="str">
        <f t="array" ref="Y86">IFERROR(INDEX(INDIRECT("'"&amp;VLOOKUP($C86,ModMap!$A$2:$B$21,2,FALSE)&amp;"'!Y:Y"),MATCH($K86,INDIRECT("'"&amp;VLOOKUP($C86,ModMap!$A$2:$B$21,2,FALSE)&amp;"'!$K:$K"),0)),"")</f>
        <v>Done</v>
      </c>
      <c r="Z86" s="50" t="str">
        <f t="array" ref="Z86">IFERROR(INDEX(INDIRECT("'"&amp;VLOOKUP($C86,ModMap!$A$2:$B$21,2,FALSE)&amp;"'!Z:Z"),MATCH($K86,INDIRECT("'"&amp;VLOOKUP($C86,ModMap!$A$2:$B$21,2,FALSE)&amp;"'!$K:$K"),0)),"")</f>
        <v>Gourav Nikam</v>
      </c>
      <c r="AA86" s="44" t="s">
        <v>36</v>
      </c>
      <c r="AB86" s="50" t="str">
        <f t="array" ref="AB86">IFERROR(INDEX(INDIRECT("'"&amp;VLOOKUP($C86,ModMap!$A$2:$B$21,2,FALSE)&amp;"'!AB:AB"),MATCH($K86,INDIRECT("'"&amp;VLOOKUP($C86,ModMap!$A$2:$B$21,2,FALSE)&amp;"'!$K:$K"),0)),"")</f>
        <v>N/A</v>
      </c>
      <c r="AC86" s="50" t="str">
        <f t="array" ref="AC86">IFERROR(INDEX(INDIRECT("'"&amp;VLOOKUP($C86,ModMap!$A$2:$B$21,2,FALSE)&amp;"'!AC:AC"),MATCH($K86,INDIRECT("'"&amp;VLOOKUP($C86,ModMap!$A$2:$B$21,2,FALSE)&amp;"'!$K:$K"),0)),"")</f>
        <v/>
      </c>
      <c r="AD86" s="48" t="s">
        <v>33</v>
      </c>
      <c r="AE86" s="50" t="str">
        <f t="array" ref="AE86">IFERROR(INDEX(INDIRECT("'"&amp;VLOOKUP($C86,ModMap!$A$2:$B$21,2,FALSE)&amp;"'!AE:AE"),MATCH($K86,INDIRECT("'"&amp;VLOOKUP($C86,ModMap!$A$2:$B$21,2,FALSE)&amp;"'!$K:$K"),0)),"")</f>
        <v>Done</v>
      </c>
      <c r="AF86" s="50" t="str">
        <f t="array" ref="AF86">IFERROR(INDEX(INDIRECT("'"&amp;VLOOKUP($C86,ModMap!$A$2:$B$21,2,FALSE)&amp;"'!AF:AF"),MATCH($K86,INDIRECT("'"&amp;VLOOKUP($C86,ModMap!$A$2:$B$21,2,FALSE)&amp;"'!$K:$K"),0)),"")</f>
        <v>Gourav Nikam</v>
      </c>
      <c r="AG86" s="44" t="s">
        <v>36</v>
      </c>
      <c r="AH86" s="50" t="str">
        <f t="array" ref="AH86">IFERROR(INDEX(INDIRECT("'"&amp;VLOOKUP($C86,ModMap!$A$2:$B$21,2,FALSE)&amp;"'!AH:AH"),MATCH($K86,INDIRECT("'"&amp;VLOOKUP($C86,ModMap!$A$2:$B$21,2,FALSE)&amp;"'!$K:$K"),0)),"")</f>
        <v>N/A</v>
      </c>
      <c r="AI86" s="50" t="str">
        <f t="array" ref="AI86">IFERROR(INDEX(INDIRECT("'"&amp;VLOOKUP($C86,ModMap!$A$2:$B$21,2,FALSE)&amp;"'!AI:AI"),MATCH($K86,INDIRECT("'"&amp;VLOOKUP($C86,ModMap!$A$2:$B$21,2,FALSE)&amp;"'!$K:$K"),0)),"")</f>
        <v/>
      </c>
      <c r="AJ86" s="44" t="s">
        <v>36</v>
      </c>
      <c r="AK86" s="50" t="str">
        <f t="array" ref="AK86">IFERROR(INDEX(INDIRECT("'"&amp;VLOOKUP($C86,ModMap!$A$2:$B$21,2,FALSE)&amp;"'!AK:AK"),MATCH($K86,INDIRECT("'"&amp;VLOOKUP($C86,ModMap!$A$2:$B$21,2,FALSE)&amp;"'!$K:$K"),0)),"")</f>
        <v>N/A</v>
      </c>
      <c r="AL86" s="50" t="str">
        <f t="array" ref="AL86">IFERROR(INDEX(INDIRECT("'"&amp;VLOOKUP($C86,ModMap!$A$2:$B$21,2,FALSE)&amp;"'!AL:AL"),MATCH($K86,INDIRECT("'"&amp;VLOOKUP($C86,ModMap!$A$2:$B$21,2,FALSE)&amp;"'!$K:$K"),0)),"")</f>
        <v/>
      </c>
      <c r="AM86" s="50">
        <f t="shared" si="1"/>
        <v>0</v>
      </c>
      <c r="AN86" s="50" t="str">
        <f t="shared" si="2"/>
        <v>Done</v>
      </c>
      <c r="AO86" s="51" t="str">
        <f t="array" ref="AO86">IFERROR(INDEX(INDIRECT("'"&amp;VLOOKUP($C86,ModMap!$A$2:$B$21,2,FALSE)&amp;"'!AO:AO"),MATCH($K86,INDIRECT("'"&amp;VLOOKUP($C86,ModMap!$A$2:$B$21,2,FALSE)&amp;"'!$K:$K"),0)),"")</f>
        <v/>
      </c>
      <c r="AP86" s="49" t="str">
        <f t="array" ref="AP86">IFERROR(HYPERLINK("#'"&amp;VLOOKUP($C86,ModMap!$A$2:$B$21,2,FALSE)&amp;"'!V"&amp;MATCH($K86,INDIRECT("'"&amp;VLOOKUP($C86,ModMap!$A$2:$B$21,2,FALSE)&amp;"'!$K:$K"),0),"Edit on module sheet"),"")</f>
        <v>Edit on module sheet</v>
      </c>
    </row>
    <row r="87" ht="42.0" customHeight="1">
      <c r="A87" s="39">
        <v>85.0</v>
      </c>
      <c r="B87" s="39">
        <v>127.0</v>
      </c>
      <c r="C87" s="39" t="s">
        <v>87</v>
      </c>
      <c r="D87" s="40" t="s">
        <v>88</v>
      </c>
      <c r="E87" s="28" t="s">
        <v>48</v>
      </c>
      <c r="F87" s="28" t="s">
        <v>262</v>
      </c>
      <c r="G87" s="40" t="s">
        <v>263</v>
      </c>
      <c r="H87" s="39" t="s">
        <v>1214</v>
      </c>
      <c r="I87" s="39" t="s">
        <v>1215</v>
      </c>
      <c r="J87" s="40" t="s">
        <v>1216</v>
      </c>
      <c r="K87" s="39" t="s">
        <v>1230</v>
      </c>
      <c r="L87" s="40" t="s">
        <v>1231</v>
      </c>
      <c r="M87" s="48" t="s">
        <v>613</v>
      </c>
      <c r="N87" s="39" t="s">
        <v>269</v>
      </c>
      <c r="O87" s="39" t="s">
        <v>270</v>
      </c>
      <c r="P87" s="40" t="s">
        <v>1219</v>
      </c>
      <c r="Q87" s="40" t="s">
        <v>1220</v>
      </c>
      <c r="R87" s="39" t="s">
        <v>273</v>
      </c>
      <c r="S87" s="39" t="s">
        <v>614</v>
      </c>
      <c r="T87" s="39" t="str">
        <f t="array" ref="T87">IFERROR(INDEX(INDIRECT("'"&amp;VLOOKUP($C87,ModMap!$A$2:$B$21,2,FALSE)&amp;"'!T:T"),MATCH($K87,INDIRECT("'"&amp;VLOOKUP($C87,ModMap!$A$2:$B$21,2,FALSE)&amp;"'!$K:$K"),0)),"")</f>
        <v>Gourav Nikam</v>
      </c>
      <c r="U87" s="44" t="s">
        <v>36</v>
      </c>
      <c r="V87" s="39" t="str">
        <f t="array" ref="V87">IFERROR(INDEX(INDIRECT("'"&amp;VLOOKUP($C87,ModMap!$A$2:$B$21,2,FALSE)&amp;"'!V:V"),MATCH($K87,INDIRECT("'"&amp;VLOOKUP($C87,ModMap!$A$2:$B$21,2,FALSE)&amp;"'!$K:$K"),0)),"")</f>
        <v>N/A</v>
      </c>
      <c r="W87" s="39" t="str">
        <f t="array" ref="W87">IFERROR(INDEX(INDIRECT("'"&amp;VLOOKUP($C87,ModMap!$A$2:$B$21,2,FALSE)&amp;"'!W:W"),MATCH($K87,INDIRECT("'"&amp;VLOOKUP($C87,ModMap!$A$2:$B$21,2,FALSE)&amp;"'!$K:$K"),0)),"")</f>
        <v/>
      </c>
      <c r="X87" s="48" t="s">
        <v>33</v>
      </c>
      <c r="Y87" s="39" t="str">
        <f t="array" ref="Y87">IFERROR(INDEX(INDIRECT("'"&amp;VLOOKUP($C87,ModMap!$A$2:$B$21,2,FALSE)&amp;"'!Y:Y"),MATCH($K87,INDIRECT("'"&amp;VLOOKUP($C87,ModMap!$A$2:$B$21,2,FALSE)&amp;"'!$K:$K"),0)),"")</f>
        <v>Done</v>
      </c>
      <c r="Z87" s="39" t="str">
        <f t="array" ref="Z87">IFERROR(INDEX(INDIRECT("'"&amp;VLOOKUP($C87,ModMap!$A$2:$B$21,2,FALSE)&amp;"'!Z:Z"),MATCH($K87,INDIRECT("'"&amp;VLOOKUP($C87,ModMap!$A$2:$B$21,2,FALSE)&amp;"'!$K:$K"),0)),"")</f>
        <v>Gourav Nikam</v>
      </c>
      <c r="AA87" s="44" t="s">
        <v>36</v>
      </c>
      <c r="AB87" s="39" t="str">
        <f t="array" ref="AB87">IFERROR(INDEX(INDIRECT("'"&amp;VLOOKUP($C87,ModMap!$A$2:$B$21,2,FALSE)&amp;"'!AB:AB"),MATCH($K87,INDIRECT("'"&amp;VLOOKUP($C87,ModMap!$A$2:$B$21,2,FALSE)&amp;"'!$K:$K"),0)),"")</f>
        <v>N/A</v>
      </c>
      <c r="AC87" s="39" t="str">
        <f t="array" ref="AC87">IFERROR(INDEX(INDIRECT("'"&amp;VLOOKUP($C87,ModMap!$A$2:$B$21,2,FALSE)&amp;"'!AC:AC"),MATCH($K87,INDIRECT("'"&amp;VLOOKUP($C87,ModMap!$A$2:$B$21,2,FALSE)&amp;"'!$K:$K"),0)),"")</f>
        <v/>
      </c>
      <c r="AD87" s="48" t="s">
        <v>33</v>
      </c>
      <c r="AE87" s="39" t="str">
        <f t="array" ref="AE87">IFERROR(INDEX(INDIRECT("'"&amp;VLOOKUP($C87,ModMap!$A$2:$B$21,2,FALSE)&amp;"'!AE:AE"),MATCH($K87,INDIRECT("'"&amp;VLOOKUP($C87,ModMap!$A$2:$B$21,2,FALSE)&amp;"'!$K:$K"),0)),"")</f>
        <v>Done</v>
      </c>
      <c r="AF87" s="39" t="str">
        <f t="array" ref="AF87">IFERROR(INDEX(INDIRECT("'"&amp;VLOOKUP($C87,ModMap!$A$2:$B$21,2,FALSE)&amp;"'!AF:AF"),MATCH($K87,INDIRECT("'"&amp;VLOOKUP($C87,ModMap!$A$2:$B$21,2,FALSE)&amp;"'!$K:$K"),0)),"")</f>
        <v>Gourav Nikam</v>
      </c>
      <c r="AG87" s="44" t="s">
        <v>36</v>
      </c>
      <c r="AH87" s="39" t="str">
        <f t="array" ref="AH87">IFERROR(INDEX(INDIRECT("'"&amp;VLOOKUP($C87,ModMap!$A$2:$B$21,2,FALSE)&amp;"'!AH:AH"),MATCH($K87,INDIRECT("'"&amp;VLOOKUP($C87,ModMap!$A$2:$B$21,2,FALSE)&amp;"'!$K:$K"),0)),"")</f>
        <v>N/A</v>
      </c>
      <c r="AI87" s="39" t="str">
        <f t="array" ref="AI87">IFERROR(INDEX(INDIRECT("'"&amp;VLOOKUP($C87,ModMap!$A$2:$B$21,2,FALSE)&amp;"'!AI:AI"),MATCH($K87,INDIRECT("'"&amp;VLOOKUP($C87,ModMap!$A$2:$B$21,2,FALSE)&amp;"'!$K:$K"),0)),"")</f>
        <v/>
      </c>
      <c r="AJ87" s="44" t="s">
        <v>36</v>
      </c>
      <c r="AK87" s="39" t="str">
        <f t="array" ref="AK87">IFERROR(INDEX(INDIRECT("'"&amp;VLOOKUP($C87,ModMap!$A$2:$B$21,2,FALSE)&amp;"'!AK:AK"),MATCH($K87,INDIRECT("'"&amp;VLOOKUP($C87,ModMap!$A$2:$B$21,2,FALSE)&amp;"'!$K:$K"),0)),"")</f>
        <v>N/A</v>
      </c>
      <c r="AL87" s="39" t="str">
        <f t="array" ref="AL87">IFERROR(INDEX(INDIRECT("'"&amp;VLOOKUP($C87,ModMap!$A$2:$B$21,2,FALSE)&amp;"'!AL:AL"),MATCH($K87,INDIRECT("'"&amp;VLOOKUP($C87,ModMap!$A$2:$B$21,2,FALSE)&amp;"'!$K:$K"),0)),"")</f>
        <v/>
      </c>
      <c r="AM87" s="39">
        <f t="shared" si="1"/>
        <v>0</v>
      </c>
      <c r="AN87" s="39" t="str">
        <f t="shared" si="2"/>
        <v>Done</v>
      </c>
      <c r="AO87" s="40" t="str">
        <f t="array" ref="AO87">IFERROR(INDEX(INDIRECT("'"&amp;VLOOKUP($C87,ModMap!$A$2:$B$21,2,FALSE)&amp;"'!AO:AO"),MATCH($K87,INDIRECT("'"&amp;VLOOKUP($C87,ModMap!$A$2:$B$21,2,FALSE)&amp;"'!$K:$K"),0)),"")</f>
        <v/>
      </c>
      <c r="AP87" s="49" t="str">
        <f t="array" ref="AP87">IFERROR(HYPERLINK("#'"&amp;VLOOKUP($C87,ModMap!$A$2:$B$21,2,FALSE)&amp;"'!V"&amp;MATCH($K87,INDIRECT("'"&amp;VLOOKUP($C87,ModMap!$A$2:$B$21,2,FALSE)&amp;"'!$K:$K"),0),"Edit on module sheet"),"")</f>
        <v>Edit on module sheet</v>
      </c>
    </row>
    <row r="88" ht="42.0" customHeight="1">
      <c r="A88" s="50">
        <v>86.0</v>
      </c>
      <c r="B88" s="50">
        <v>129.0</v>
      </c>
      <c r="C88" s="50" t="s">
        <v>87</v>
      </c>
      <c r="D88" s="51" t="s">
        <v>88</v>
      </c>
      <c r="E88" s="28" t="s">
        <v>48</v>
      </c>
      <c r="F88" s="28" t="s">
        <v>262</v>
      </c>
      <c r="G88" s="51" t="s">
        <v>263</v>
      </c>
      <c r="H88" s="50" t="s">
        <v>1239</v>
      </c>
      <c r="I88" s="50" t="s">
        <v>1240</v>
      </c>
      <c r="J88" s="51" t="s">
        <v>1241</v>
      </c>
      <c r="K88" s="50" t="s">
        <v>1242</v>
      </c>
      <c r="L88" s="51" t="s">
        <v>1243</v>
      </c>
      <c r="M88" s="52" t="s">
        <v>211</v>
      </c>
      <c r="N88" s="50" t="s">
        <v>269</v>
      </c>
      <c r="O88" s="50" t="s">
        <v>270</v>
      </c>
      <c r="P88" s="51" t="s">
        <v>1244</v>
      </c>
      <c r="Q88" s="51" t="s">
        <v>1245</v>
      </c>
      <c r="R88" s="50" t="s">
        <v>273</v>
      </c>
      <c r="S88" s="50" t="s">
        <v>218</v>
      </c>
      <c r="T88" s="50" t="str">
        <f t="array" ref="T88">IFERROR(INDEX(INDIRECT("'"&amp;VLOOKUP($C88,ModMap!$A$2:$B$21,2,FALSE)&amp;"'!T:T"),MATCH($K88,INDIRECT("'"&amp;VLOOKUP($C88,ModMap!$A$2:$B$21,2,FALSE)&amp;"'!$K:$K"),0)),"")</f>
        <v>Gourav Nikam</v>
      </c>
      <c r="U88" s="48" t="s">
        <v>33</v>
      </c>
      <c r="V88" s="50" t="str">
        <f t="array" ref="V88">IFERROR(INDEX(INDIRECT("'"&amp;VLOOKUP($C88,ModMap!$A$2:$B$21,2,FALSE)&amp;"'!V:V"),MATCH($K88,INDIRECT("'"&amp;VLOOKUP($C88,ModMap!$A$2:$B$21,2,FALSE)&amp;"'!$K:$K"),0)),"")</f>
        <v>Done</v>
      </c>
      <c r="W88" s="50" t="str">
        <f t="array" ref="W88">IFERROR(INDEX(INDIRECT("'"&amp;VLOOKUP($C88,ModMap!$A$2:$B$21,2,FALSE)&amp;"'!W:W"),MATCH($K88,INDIRECT("'"&amp;VLOOKUP($C88,ModMap!$A$2:$B$21,2,FALSE)&amp;"'!$K:$K"),0)),"")</f>
        <v>Gourav Nikam</v>
      </c>
      <c r="X88" s="48" t="s">
        <v>33</v>
      </c>
      <c r="Y88" s="50" t="str">
        <f t="array" ref="Y88">IFERROR(INDEX(INDIRECT("'"&amp;VLOOKUP($C88,ModMap!$A$2:$B$21,2,FALSE)&amp;"'!Y:Y"),MATCH($K88,INDIRECT("'"&amp;VLOOKUP($C88,ModMap!$A$2:$B$21,2,FALSE)&amp;"'!$K:$K"),0)),"")</f>
        <v>Done</v>
      </c>
      <c r="Z88" s="50" t="str">
        <f t="array" ref="Z88">IFERROR(INDEX(INDIRECT("'"&amp;VLOOKUP($C88,ModMap!$A$2:$B$21,2,FALSE)&amp;"'!Z:Z"),MATCH($K88,INDIRECT("'"&amp;VLOOKUP($C88,ModMap!$A$2:$B$21,2,FALSE)&amp;"'!$K:$K"),0)),"")</f>
        <v>Gourav Nikam</v>
      </c>
      <c r="AA88" s="44" t="s">
        <v>36</v>
      </c>
      <c r="AB88" s="50" t="str">
        <f t="array" ref="AB88">IFERROR(INDEX(INDIRECT("'"&amp;VLOOKUP($C88,ModMap!$A$2:$B$21,2,FALSE)&amp;"'!AB:AB"),MATCH($K88,INDIRECT("'"&amp;VLOOKUP($C88,ModMap!$A$2:$B$21,2,FALSE)&amp;"'!$K:$K"),0)),"")</f>
        <v>N/A</v>
      </c>
      <c r="AC88" s="50" t="str">
        <f t="array" ref="AC88">IFERROR(INDEX(INDIRECT("'"&amp;VLOOKUP($C88,ModMap!$A$2:$B$21,2,FALSE)&amp;"'!AC:AC"),MATCH($K88,INDIRECT("'"&amp;VLOOKUP($C88,ModMap!$A$2:$B$21,2,FALSE)&amp;"'!$K:$K"),0)),"")</f>
        <v/>
      </c>
      <c r="AD88" s="48" t="s">
        <v>33</v>
      </c>
      <c r="AE88" s="50" t="str">
        <f t="array" ref="AE88">IFERROR(INDEX(INDIRECT("'"&amp;VLOOKUP($C88,ModMap!$A$2:$B$21,2,FALSE)&amp;"'!AE:AE"),MATCH($K88,INDIRECT("'"&amp;VLOOKUP($C88,ModMap!$A$2:$B$21,2,FALSE)&amp;"'!$K:$K"),0)),"")</f>
        <v>Done</v>
      </c>
      <c r="AF88" s="50" t="str">
        <f t="array" ref="AF88">IFERROR(INDEX(INDIRECT("'"&amp;VLOOKUP($C88,ModMap!$A$2:$B$21,2,FALSE)&amp;"'!AF:AF"),MATCH($K88,INDIRECT("'"&amp;VLOOKUP($C88,ModMap!$A$2:$B$21,2,FALSE)&amp;"'!$K:$K"),0)),"")</f>
        <v>Gourav Nikam</v>
      </c>
      <c r="AG88" s="44" t="s">
        <v>36</v>
      </c>
      <c r="AH88" s="50" t="str">
        <f t="array" ref="AH88">IFERROR(INDEX(INDIRECT("'"&amp;VLOOKUP($C88,ModMap!$A$2:$B$21,2,FALSE)&amp;"'!AH:AH"),MATCH($K88,INDIRECT("'"&amp;VLOOKUP($C88,ModMap!$A$2:$B$21,2,FALSE)&amp;"'!$K:$K"),0)),"")</f>
        <v>N/A</v>
      </c>
      <c r="AI88" s="50" t="str">
        <f t="array" ref="AI88">IFERROR(INDEX(INDIRECT("'"&amp;VLOOKUP($C88,ModMap!$A$2:$B$21,2,FALSE)&amp;"'!AI:AI"),MATCH($K88,INDIRECT("'"&amp;VLOOKUP($C88,ModMap!$A$2:$B$21,2,FALSE)&amp;"'!$K:$K"),0)),"")</f>
        <v/>
      </c>
      <c r="AJ88" s="44" t="s">
        <v>36</v>
      </c>
      <c r="AK88" s="50" t="str">
        <f t="array" ref="AK88">IFERROR(INDEX(INDIRECT("'"&amp;VLOOKUP($C88,ModMap!$A$2:$B$21,2,FALSE)&amp;"'!AK:AK"),MATCH($K88,INDIRECT("'"&amp;VLOOKUP($C88,ModMap!$A$2:$B$21,2,FALSE)&amp;"'!$K:$K"),0)),"")</f>
        <v>N/A</v>
      </c>
      <c r="AL88" s="50" t="str">
        <f t="array" ref="AL88">IFERROR(INDEX(INDIRECT("'"&amp;VLOOKUP($C88,ModMap!$A$2:$B$21,2,FALSE)&amp;"'!AL:AL"),MATCH($K88,INDIRECT("'"&amp;VLOOKUP($C88,ModMap!$A$2:$B$21,2,FALSE)&amp;"'!$K:$K"),0)),"")</f>
        <v/>
      </c>
      <c r="AM88" s="50">
        <f t="shared" si="1"/>
        <v>0</v>
      </c>
      <c r="AN88" s="50" t="str">
        <f t="shared" si="2"/>
        <v>Done</v>
      </c>
      <c r="AO88" s="51" t="str">
        <f t="array" ref="AO88">IFERROR(INDEX(INDIRECT("'"&amp;VLOOKUP($C88,ModMap!$A$2:$B$21,2,FALSE)&amp;"'!AO:AO"),MATCH($K88,INDIRECT("'"&amp;VLOOKUP($C88,ModMap!$A$2:$B$21,2,FALSE)&amp;"'!$K:$K"),0)),"")</f>
        <v/>
      </c>
      <c r="AP88" s="49" t="str">
        <f t="array" ref="AP88">IFERROR(HYPERLINK("#'"&amp;VLOOKUP($C88,ModMap!$A$2:$B$21,2,FALSE)&amp;"'!V"&amp;MATCH($K88,INDIRECT("'"&amp;VLOOKUP($C88,ModMap!$A$2:$B$21,2,FALSE)&amp;"'!$K:$K"),0),"Edit on module sheet"),"")</f>
        <v>Edit on module sheet</v>
      </c>
    </row>
    <row r="89" ht="42.0" customHeight="1">
      <c r="A89" s="39">
        <v>87.0</v>
      </c>
      <c r="B89" s="39">
        <v>130.0</v>
      </c>
      <c r="C89" s="39" t="s">
        <v>87</v>
      </c>
      <c r="D89" s="40" t="s">
        <v>88</v>
      </c>
      <c r="E89" s="28" t="s">
        <v>48</v>
      </c>
      <c r="F89" s="28" t="s">
        <v>262</v>
      </c>
      <c r="G89" s="40" t="s">
        <v>263</v>
      </c>
      <c r="H89" s="39" t="s">
        <v>1239</v>
      </c>
      <c r="I89" s="39" t="s">
        <v>1240</v>
      </c>
      <c r="J89" s="40" t="s">
        <v>1241</v>
      </c>
      <c r="K89" s="39" t="s">
        <v>1257</v>
      </c>
      <c r="L89" s="40" t="s">
        <v>1258</v>
      </c>
      <c r="M89" s="48" t="s">
        <v>613</v>
      </c>
      <c r="N89" s="39" t="s">
        <v>269</v>
      </c>
      <c r="O89" s="39" t="s">
        <v>270</v>
      </c>
      <c r="P89" s="40" t="s">
        <v>1244</v>
      </c>
      <c r="Q89" s="40" t="s">
        <v>1245</v>
      </c>
      <c r="R89" s="39" t="s">
        <v>273</v>
      </c>
      <c r="S89" s="39" t="s">
        <v>614</v>
      </c>
      <c r="T89" s="39" t="str">
        <f t="array" ref="T89">IFERROR(INDEX(INDIRECT("'"&amp;VLOOKUP($C89,ModMap!$A$2:$B$21,2,FALSE)&amp;"'!T:T"),MATCH($K89,INDIRECT("'"&amp;VLOOKUP($C89,ModMap!$A$2:$B$21,2,FALSE)&amp;"'!$K:$K"),0)),"")</f>
        <v>Gourav Nikam</v>
      </c>
      <c r="U89" s="44" t="s">
        <v>36</v>
      </c>
      <c r="V89" s="39" t="str">
        <f t="array" ref="V89">IFERROR(INDEX(INDIRECT("'"&amp;VLOOKUP($C89,ModMap!$A$2:$B$21,2,FALSE)&amp;"'!V:V"),MATCH($K89,INDIRECT("'"&amp;VLOOKUP($C89,ModMap!$A$2:$B$21,2,FALSE)&amp;"'!$K:$K"),0)),"")</f>
        <v>N/A</v>
      </c>
      <c r="W89" s="39" t="str">
        <f t="array" ref="W89">IFERROR(INDEX(INDIRECT("'"&amp;VLOOKUP($C89,ModMap!$A$2:$B$21,2,FALSE)&amp;"'!W:W"),MATCH($K89,INDIRECT("'"&amp;VLOOKUP($C89,ModMap!$A$2:$B$21,2,FALSE)&amp;"'!$K:$K"),0)),"")</f>
        <v/>
      </c>
      <c r="X89" s="48" t="s">
        <v>33</v>
      </c>
      <c r="Y89" s="39" t="str">
        <f t="array" ref="Y89">IFERROR(INDEX(INDIRECT("'"&amp;VLOOKUP($C89,ModMap!$A$2:$B$21,2,FALSE)&amp;"'!Y:Y"),MATCH($K89,INDIRECT("'"&amp;VLOOKUP($C89,ModMap!$A$2:$B$21,2,FALSE)&amp;"'!$K:$K"),0)),"")</f>
        <v>Done</v>
      </c>
      <c r="Z89" s="39" t="str">
        <f t="array" ref="Z89">IFERROR(INDEX(INDIRECT("'"&amp;VLOOKUP($C89,ModMap!$A$2:$B$21,2,FALSE)&amp;"'!Z:Z"),MATCH($K89,INDIRECT("'"&amp;VLOOKUP($C89,ModMap!$A$2:$B$21,2,FALSE)&amp;"'!$K:$K"),0)),"")</f>
        <v>Gourav Nikam</v>
      </c>
      <c r="AA89" s="44" t="s">
        <v>36</v>
      </c>
      <c r="AB89" s="39" t="str">
        <f t="array" ref="AB89">IFERROR(INDEX(INDIRECT("'"&amp;VLOOKUP($C89,ModMap!$A$2:$B$21,2,FALSE)&amp;"'!AB:AB"),MATCH($K89,INDIRECT("'"&amp;VLOOKUP($C89,ModMap!$A$2:$B$21,2,FALSE)&amp;"'!$K:$K"),0)),"")</f>
        <v>N/A</v>
      </c>
      <c r="AC89" s="39" t="str">
        <f t="array" ref="AC89">IFERROR(INDEX(INDIRECT("'"&amp;VLOOKUP($C89,ModMap!$A$2:$B$21,2,FALSE)&amp;"'!AC:AC"),MATCH($K89,INDIRECT("'"&amp;VLOOKUP($C89,ModMap!$A$2:$B$21,2,FALSE)&amp;"'!$K:$K"),0)),"")</f>
        <v/>
      </c>
      <c r="AD89" s="48" t="s">
        <v>33</v>
      </c>
      <c r="AE89" s="39" t="str">
        <f t="array" ref="AE89">IFERROR(INDEX(INDIRECT("'"&amp;VLOOKUP($C89,ModMap!$A$2:$B$21,2,FALSE)&amp;"'!AE:AE"),MATCH($K89,INDIRECT("'"&amp;VLOOKUP($C89,ModMap!$A$2:$B$21,2,FALSE)&amp;"'!$K:$K"),0)),"")</f>
        <v>Done</v>
      </c>
      <c r="AF89" s="39" t="str">
        <f t="array" ref="AF89">IFERROR(INDEX(INDIRECT("'"&amp;VLOOKUP($C89,ModMap!$A$2:$B$21,2,FALSE)&amp;"'!AF:AF"),MATCH($K89,INDIRECT("'"&amp;VLOOKUP($C89,ModMap!$A$2:$B$21,2,FALSE)&amp;"'!$K:$K"),0)),"")</f>
        <v>Gourav Nikam</v>
      </c>
      <c r="AG89" s="44" t="s">
        <v>36</v>
      </c>
      <c r="AH89" s="39" t="str">
        <f t="array" ref="AH89">IFERROR(INDEX(INDIRECT("'"&amp;VLOOKUP($C89,ModMap!$A$2:$B$21,2,FALSE)&amp;"'!AH:AH"),MATCH($K89,INDIRECT("'"&amp;VLOOKUP($C89,ModMap!$A$2:$B$21,2,FALSE)&amp;"'!$K:$K"),0)),"")</f>
        <v>N/A</v>
      </c>
      <c r="AI89" s="39" t="str">
        <f t="array" ref="AI89">IFERROR(INDEX(INDIRECT("'"&amp;VLOOKUP($C89,ModMap!$A$2:$B$21,2,FALSE)&amp;"'!AI:AI"),MATCH($K89,INDIRECT("'"&amp;VLOOKUP($C89,ModMap!$A$2:$B$21,2,FALSE)&amp;"'!$K:$K"),0)),"")</f>
        <v/>
      </c>
      <c r="AJ89" s="44" t="s">
        <v>36</v>
      </c>
      <c r="AK89" s="39" t="str">
        <f t="array" ref="AK89">IFERROR(INDEX(INDIRECT("'"&amp;VLOOKUP($C89,ModMap!$A$2:$B$21,2,FALSE)&amp;"'!AK:AK"),MATCH($K89,INDIRECT("'"&amp;VLOOKUP($C89,ModMap!$A$2:$B$21,2,FALSE)&amp;"'!$K:$K"),0)),"")</f>
        <v>N/A</v>
      </c>
      <c r="AL89" s="39" t="str">
        <f t="array" ref="AL89">IFERROR(INDEX(INDIRECT("'"&amp;VLOOKUP($C89,ModMap!$A$2:$B$21,2,FALSE)&amp;"'!AL:AL"),MATCH($K89,INDIRECT("'"&amp;VLOOKUP($C89,ModMap!$A$2:$B$21,2,FALSE)&amp;"'!$K:$K"),0)),"")</f>
        <v/>
      </c>
      <c r="AM89" s="39">
        <f t="shared" si="1"/>
        <v>0</v>
      </c>
      <c r="AN89" s="39" t="str">
        <f t="shared" si="2"/>
        <v>Done</v>
      </c>
      <c r="AO89" s="40" t="str">
        <f t="array" ref="AO89">IFERROR(INDEX(INDIRECT("'"&amp;VLOOKUP($C89,ModMap!$A$2:$B$21,2,FALSE)&amp;"'!AO:AO"),MATCH($K89,INDIRECT("'"&amp;VLOOKUP($C89,ModMap!$A$2:$B$21,2,FALSE)&amp;"'!$K:$K"),0)),"")</f>
        <v/>
      </c>
      <c r="AP89" s="49" t="str">
        <f t="array" ref="AP89">IFERROR(HYPERLINK("#'"&amp;VLOOKUP($C89,ModMap!$A$2:$B$21,2,FALSE)&amp;"'!V"&amp;MATCH($K89,INDIRECT("'"&amp;VLOOKUP($C89,ModMap!$A$2:$B$21,2,FALSE)&amp;"'!$K:$K"),0),"Edit on module sheet"),"")</f>
        <v>Edit on module sheet</v>
      </c>
    </row>
    <row r="90" ht="42.0" customHeight="1">
      <c r="A90" s="50">
        <v>88.0</v>
      </c>
      <c r="B90" s="50">
        <v>132.0</v>
      </c>
      <c r="C90" s="50" t="s">
        <v>87</v>
      </c>
      <c r="D90" s="51" t="s">
        <v>88</v>
      </c>
      <c r="E90" s="28" t="s">
        <v>48</v>
      </c>
      <c r="F90" s="28" t="s">
        <v>262</v>
      </c>
      <c r="G90" s="51" t="s">
        <v>263</v>
      </c>
      <c r="H90" s="50" t="s">
        <v>1270</v>
      </c>
      <c r="I90" s="50" t="s">
        <v>1271</v>
      </c>
      <c r="J90" s="51" t="s">
        <v>1272</v>
      </c>
      <c r="K90" s="50" t="s">
        <v>1273</v>
      </c>
      <c r="L90" s="51" t="s">
        <v>1274</v>
      </c>
      <c r="M90" s="52" t="s">
        <v>211</v>
      </c>
      <c r="N90" s="50" t="s">
        <v>269</v>
      </c>
      <c r="O90" s="50" t="s">
        <v>270</v>
      </c>
      <c r="P90" s="51" t="s">
        <v>1275</v>
      </c>
      <c r="Q90" s="51" t="s">
        <v>1276</v>
      </c>
      <c r="R90" s="50" t="s">
        <v>273</v>
      </c>
      <c r="S90" s="50" t="s">
        <v>218</v>
      </c>
      <c r="T90" s="50" t="str">
        <f t="array" ref="T90">IFERROR(INDEX(INDIRECT("'"&amp;VLOOKUP($C90,ModMap!$A$2:$B$21,2,FALSE)&amp;"'!T:T"),MATCH($K90,INDIRECT("'"&amp;VLOOKUP($C90,ModMap!$A$2:$B$21,2,FALSE)&amp;"'!$K:$K"),0)),"")</f>
        <v>Gourav Nikam</v>
      </c>
      <c r="U90" s="48" t="s">
        <v>33</v>
      </c>
      <c r="V90" s="50" t="str">
        <f t="array" ref="V90">IFERROR(INDEX(INDIRECT("'"&amp;VLOOKUP($C90,ModMap!$A$2:$B$21,2,FALSE)&amp;"'!V:V"),MATCH($K90,INDIRECT("'"&amp;VLOOKUP($C90,ModMap!$A$2:$B$21,2,FALSE)&amp;"'!$K:$K"),0)),"")</f>
        <v>Done</v>
      </c>
      <c r="W90" s="50" t="str">
        <f t="array" ref="W90">IFERROR(INDEX(INDIRECT("'"&amp;VLOOKUP($C90,ModMap!$A$2:$B$21,2,FALSE)&amp;"'!W:W"),MATCH($K90,INDIRECT("'"&amp;VLOOKUP($C90,ModMap!$A$2:$B$21,2,FALSE)&amp;"'!$K:$K"),0)),"")</f>
        <v>Gourav Nikam</v>
      </c>
      <c r="X90" s="48" t="s">
        <v>33</v>
      </c>
      <c r="Y90" s="50" t="str">
        <f t="array" ref="Y90">IFERROR(INDEX(INDIRECT("'"&amp;VLOOKUP($C90,ModMap!$A$2:$B$21,2,FALSE)&amp;"'!Y:Y"),MATCH($K90,INDIRECT("'"&amp;VLOOKUP($C90,ModMap!$A$2:$B$21,2,FALSE)&amp;"'!$K:$K"),0)),"")</f>
        <v>Done</v>
      </c>
      <c r="Z90" s="50" t="str">
        <f t="array" ref="Z90">IFERROR(INDEX(INDIRECT("'"&amp;VLOOKUP($C90,ModMap!$A$2:$B$21,2,FALSE)&amp;"'!Z:Z"),MATCH($K90,INDIRECT("'"&amp;VLOOKUP($C90,ModMap!$A$2:$B$21,2,FALSE)&amp;"'!$K:$K"),0)),"")</f>
        <v>Gourav Nikam</v>
      </c>
      <c r="AA90" s="44" t="s">
        <v>36</v>
      </c>
      <c r="AB90" s="50" t="str">
        <f t="array" ref="AB90">IFERROR(INDEX(INDIRECT("'"&amp;VLOOKUP($C90,ModMap!$A$2:$B$21,2,FALSE)&amp;"'!AB:AB"),MATCH($K90,INDIRECT("'"&amp;VLOOKUP($C90,ModMap!$A$2:$B$21,2,FALSE)&amp;"'!$K:$K"),0)),"")</f>
        <v>N/A</v>
      </c>
      <c r="AC90" s="50" t="str">
        <f t="array" ref="AC90">IFERROR(INDEX(INDIRECT("'"&amp;VLOOKUP($C90,ModMap!$A$2:$B$21,2,FALSE)&amp;"'!AC:AC"),MATCH($K90,INDIRECT("'"&amp;VLOOKUP($C90,ModMap!$A$2:$B$21,2,FALSE)&amp;"'!$K:$K"),0)),"")</f>
        <v/>
      </c>
      <c r="AD90" s="48" t="s">
        <v>33</v>
      </c>
      <c r="AE90" s="50" t="str">
        <f t="array" ref="AE90">IFERROR(INDEX(INDIRECT("'"&amp;VLOOKUP($C90,ModMap!$A$2:$B$21,2,FALSE)&amp;"'!AE:AE"),MATCH($K90,INDIRECT("'"&amp;VLOOKUP($C90,ModMap!$A$2:$B$21,2,FALSE)&amp;"'!$K:$K"),0)),"")</f>
        <v>Done</v>
      </c>
      <c r="AF90" s="50" t="str">
        <f t="array" ref="AF90">IFERROR(INDEX(INDIRECT("'"&amp;VLOOKUP($C90,ModMap!$A$2:$B$21,2,FALSE)&amp;"'!AF:AF"),MATCH($K90,INDIRECT("'"&amp;VLOOKUP($C90,ModMap!$A$2:$B$21,2,FALSE)&amp;"'!$K:$K"),0)),"")</f>
        <v>Gourav Nikam</v>
      </c>
      <c r="AG90" s="44" t="s">
        <v>36</v>
      </c>
      <c r="AH90" s="50" t="str">
        <f t="array" ref="AH90">IFERROR(INDEX(INDIRECT("'"&amp;VLOOKUP($C90,ModMap!$A$2:$B$21,2,FALSE)&amp;"'!AH:AH"),MATCH($K90,INDIRECT("'"&amp;VLOOKUP($C90,ModMap!$A$2:$B$21,2,FALSE)&amp;"'!$K:$K"),0)),"")</f>
        <v>N/A</v>
      </c>
      <c r="AI90" s="50" t="str">
        <f t="array" ref="AI90">IFERROR(INDEX(INDIRECT("'"&amp;VLOOKUP($C90,ModMap!$A$2:$B$21,2,FALSE)&amp;"'!AI:AI"),MATCH($K90,INDIRECT("'"&amp;VLOOKUP($C90,ModMap!$A$2:$B$21,2,FALSE)&amp;"'!$K:$K"),0)),"")</f>
        <v/>
      </c>
      <c r="AJ90" s="44" t="s">
        <v>36</v>
      </c>
      <c r="AK90" s="50" t="str">
        <f t="array" ref="AK90">IFERROR(INDEX(INDIRECT("'"&amp;VLOOKUP($C90,ModMap!$A$2:$B$21,2,FALSE)&amp;"'!AK:AK"),MATCH($K90,INDIRECT("'"&amp;VLOOKUP($C90,ModMap!$A$2:$B$21,2,FALSE)&amp;"'!$K:$K"),0)),"")</f>
        <v>N/A</v>
      </c>
      <c r="AL90" s="50" t="str">
        <f t="array" ref="AL90">IFERROR(INDEX(INDIRECT("'"&amp;VLOOKUP($C90,ModMap!$A$2:$B$21,2,FALSE)&amp;"'!AL:AL"),MATCH($K90,INDIRECT("'"&amp;VLOOKUP($C90,ModMap!$A$2:$B$21,2,FALSE)&amp;"'!$K:$K"),0)),"")</f>
        <v/>
      </c>
      <c r="AM90" s="50">
        <f t="shared" si="1"/>
        <v>0</v>
      </c>
      <c r="AN90" s="50" t="str">
        <f t="shared" si="2"/>
        <v>Done</v>
      </c>
      <c r="AO90" s="51" t="str">
        <f t="array" ref="AO90">IFERROR(INDEX(INDIRECT("'"&amp;VLOOKUP($C90,ModMap!$A$2:$B$21,2,FALSE)&amp;"'!AO:AO"),MATCH($K90,INDIRECT("'"&amp;VLOOKUP($C90,ModMap!$A$2:$B$21,2,FALSE)&amp;"'!$K:$K"),0)),"")</f>
        <v/>
      </c>
      <c r="AP90" s="49" t="str">
        <f t="array" ref="AP90">IFERROR(HYPERLINK("#'"&amp;VLOOKUP($C90,ModMap!$A$2:$B$21,2,FALSE)&amp;"'!V"&amp;MATCH($K90,INDIRECT("'"&amp;VLOOKUP($C90,ModMap!$A$2:$B$21,2,FALSE)&amp;"'!$K:$K"),0),"Edit on module sheet"),"")</f>
        <v>Edit on module sheet</v>
      </c>
    </row>
    <row r="91" ht="42.0" customHeight="1">
      <c r="A91" s="39">
        <v>89.0</v>
      </c>
      <c r="B91" s="39">
        <v>133.0</v>
      </c>
      <c r="C91" s="39" t="s">
        <v>87</v>
      </c>
      <c r="D91" s="40" t="s">
        <v>88</v>
      </c>
      <c r="E91" s="28" t="s">
        <v>48</v>
      </c>
      <c r="F91" s="28" t="s">
        <v>262</v>
      </c>
      <c r="G91" s="40" t="s">
        <v>263</v>
      </c>
      <c r="H91" s="39" t="s">
        <v>1270</v>
      </c>
      <c r="I91" s="39" t="s">
        <v>1271</v>
      </c>
      <c r="J91" s="40" t="s">
        <v>1272</v>
      </c>
      <c r="K91" s="39" t="s">
        <v>1285</v>
      </c>
      <c r="L91" s="40" t="s">
        <v>1286</v>
      </c>
      <c r="M91" s="48" t="s">
        <v>613</v>
      </c>
      <c r="N91" s="39" t="s">
        <v>269</v>
      </c>
      <c r="O91" s="39" t="s">
        <v>270</v>
      </c>
      <c r="P91" s="40" t="s">
        <v>1275</v>
      </c>
      <c r="Q91" s="40" t="s">
        <v>1276</v>
      </c>
      <c r="R91" s="39" t="s">
        <v>273</v>
      </c>
      <c r="S91" s="39" t="s">
        <v>614</v>
      </c>
      <c r="T91" s="39" t="str">
        <f t="array" ref="T91">IFERROR(INDEX(INDIRECT("'"&amp;VLOOKUP($C91,ModMap!$A$2:$B$21,2,FALSE)&amp;"'!T:T"),MATCH($K91,INDIRECT("'"&amp;VLOOKUP($C91,ModMap!$A$2:$B$21,2,FALSE)&amp;"'!$K:$K"),0)),"")</f>
        <v>Gourav Nikam</v>
      </c>
      <c r="U91" s="44" t="s">
        <v>36</v>
      </c>
      <c r="V91" s="39" t="str">
        <f t="array" ref="V91">IFERROR(INDEX(INDIRECT("'"&amp;VLOOKUP($C91,ModMap!$A$2:$B$21,2,FALSE)&amp;"'!V:V"),MATCH($K91,INDIRECT("'"&amp;VLOOKUP($C91,ModMap!$A$2:$B$21,2,FALSE)&amp;"'!$K:$K"),0)),"")</f>
        <v>N/A</v>
      </c>
      <c r="W91" s="39" t="str">
        <f t="array" ref="W91">IFERROR(INDEX(INDIRECT("'"&amp;VLOOKUP($C91,ModMap!$A$2:$B$21,2,FALSE)&amp;"'!W:W"),MATCH($K91,INDIRECT("'"&amp;VLOOKUP($C91,ModMap!$A$2:$B$21,2,FALSE)&amp;"'!$K:$K"),0)),"")</f>
        <v/>
      </c>
      <c r="X91" s="48" t="s">
        <v>33</v>
      </c>
      <c r="Y91" s="39" t="str">
        <f t="array" ref="Y91">IFERROR(INDEX(INDIRECT("'"&amp;VLOOKUP($C91,ModMap!$A$2:$B$21,2,FALSE)&amp;"'!Y:Y"),MATCH($K91,INDIRECT("'"&amp;VLOOKUP($C91,ModMap!$A$2:$B$21,2,FALSE)&amp;"'!$K:$K"),0)),"")</f>
        <v>Done</v>
      </c>
      <c r="Z91" s="39" t="str">
        <f t="array" ref="Z91">IFERROR(INDEX(INDIRECT("'"&amp;VLOOKUP($C91,ModMap!$A$2:$B$21,2,FALSE)&amp;"'!Z:Z"),MATCH($K91,INDIRECT("'"&amp;VLOOKUP($C91,ModMap!$A$2:$B$21,2,FALSE)&amp;"'!$K:$K"),0)),"")</f>
        <v>Gourav Nikam</v>
      </c>
      <c r="AA91" s="44" t="s">
        <v>36</v>
      </c>
      <c r="AB91" s="39" t="str">
        <f t="array" ref="AB91">IFERROR(INDEX(INDIRECT("'"&amp;VLOOKUP($C91,ModMap!$A$2:$B$21,2,FALSE)&amp;"'!AB:AB"),MATCH($K91,INDIRECT("'"&amp;VLOOKUP($C91,ModMap!$A$2:$B$21,2,FALSE)&amp;"'!$K:$K"),0)),"")</f>
        <v>N/A</v>
      </c>
      <c r="AC91" s="39" t="str">
        <f t="array" ref="AC91">IFERROR(INDEX(INDIRECT("'"&amp;VLOOKUP($C91,ModMap!$A$2:$B$21,2,FALSE)&amp;"'!AC:AC"),MATCH($K91,INDIRECT("'"&amp;VLOOKUP($C91,ModMap!$A$2:$B$21,2,FALSE)&amp;"'!$K:$K"),0)),"")</f>
        <v/>
      </c>
      <c r="AD91" s="48" t="s">
        <v>33</v>
      </c>
      <c r="AE91" s="39" t="str">
        <f t="array" ref="AE91">IFERROR(INDEX(INDIRECT("'"&amp;VLOOKUP($C91,ModMap!$A$2:$B$21,2,FALSE)&amp;"'!AE:AE"),MATCH($K91,INDIRECT("'"&amp;VLOOKUP($C91,ModMap!$A$2:$B$21,2,FALSE)&amp;"'!$K:$K"),0)),"")</f>
        <v>Done</v>
      </c>
      <c r="AF91" s="39" t="str">
        <f t="array" ref="AF91">IFERROR(INDEX(INDIRECT("'"&amp;VLOOKUP($C91,ModMap!$A$2:$B$21,2,FALSE)&amp;"'!AF:AF"),MATCH($K91,INDIRECT("'"&amp;VLOOKUP($C91,ModMap!$A$2:$B$21,2,FALSE)&amp;"'!$K:$K"),0)),"")</f>
        <v>Gourav Nikam</v>
      </c>
      <c r="AG91" s="44" t="s">
        <v>36</v>
      </c>
      <c r="AH91" s="39" t="str">
        <f t="array" ref="AH91">IFERROR(INDEX(INDIRECT("'"&amp;VLOOKUP($C91,ModMap!$A$2:$B$21,2,FALSE)&amp;"'!AH:AH"),MATCH($K91,INDIRECT("'"&amp;VLOOKUP($C91,ModMap!$A$2:$B$21,2,FALSE)&amp;"'!$K:$K"),0)),"")</f>
        <v>N/A</v>
      </c>
      <c r="AI91" s="39" t="str">
        <f t="array" ref="AI91">IFERROR(INDEX(INDIRECT("'"&amp;VLOOKUP($C91,ModMap!$A$2:$B$21,2,FALSE)&amp;"'!AI:AI"),MATCH($K91,INDIRECT("'"&amp;VLOOKUP($C91,ModMap!$A$2:$B$21,2,FALSE)&amp;"'!$K:$K"),0)),"")</f>
        <v/>
      </c>
      <c r="AJ91" s="44" t="s">
        <v>36</v>
      </c>
      <c r="AK91" s="39" t="str">
        <f t="array" ref="AK91">IFERROR(INDEX(INDIRECT("'"&amp;VLOOKUP($C91,ModMap!$A$2:$B$21,2,FALSE)&amp;"'!AK:AK"),MATCH($K91,INDIRECT("'"&amp;VLOOKUP($C91,ModMap!$A$2:$B$21,2,FALSE)&amp;"'!$K:$K"),0)),"")</f>
        <v>N/A</v>
      </c>
      <c r="AL91" s="39" t="str">
        <f t="array" ref="AL91">IFERROR(INDEX(INDIRECT("'"&amp;VLOOKUP($C91,ModMap!$A$2:$B$21,2,FALSE)&amp;"'!AL:AL"),MATCH($K91,INDIRECT("'"&amp;VLOOKUP($C91,ModMap!$A$2:$B$21,2,FALSE)&amp;"'!$K:$K"),0)),"")</f>
        <v/>
      </c>
      <c r="AM91" s="39">
        <f t="shared" si="1"/>
        <v>0</v>
      </c>
      <c r="AN91" s="39" t="str">
        <f t="shared" si="2"/>
        <v>Done</v>
      </c>
      <c r="AO91" s="40" t="str">
        <f t="array" ref="AO91">IFERROR(INDEX(INDIRECT("'"&amp;VLOOKUP($C91,ModMap!$A$2:$B$21,2,FALSE)&amp;"'!AO:AO"),MATCH($K91,INDIRECT("'"&amp;VLOOKUP($C91,ModMap!$A$2:$B$21,2,FALSE)&amp;"'!$K:$K"),0)),"")</f>
        <v/>
      </c>
      <c r="AP91" s="49" t="str">
        <f t="array" ref="AP91">IFERROR(HYPERLINK("#'"&amp;VLOOKUP($C91,ModMap!$A$2:$B$21,2,FALSE)&amp;"'!V"&amp;MATCH($K91,INDIRECT("'"&amp;VLOOKUP($C91,ModMap!$A$2:$B$21,2,FALSE)&amp;"'!$K:$K"),0),"Edit on module sheet"),"")</f>
        <v>Edit on module sheet</v>
      </c>
    </row>
    <row r="92" ht="42.0" customHeight="1">
      <c r="A92" s="50">
        <v>90.0</v>
      </c>
      <c r="B92" s="50">
        <v>134.0</v>
      </c>
      <c r="C92" s="50" t="s">
        <v>87</v>
      </c>
      <c r="D92" s="51" t="s">
        <v>88</v>
      </c>
      <c r="E92" s="28" t="s">
        <v>48</v>
      </c>
      <c r="F92" s="28" t="s">
        <v>262</v>
      </c>
      <c r="G92" s="51" t="s">
        <v>263</v>
      </c>
      <c r="H92" s="50" t="s">
        <v>264</v>
      </c>
      <c r="I92" s="50" t="s">
        <v>265</v>
      </c>
      <c r="J92" s="51" t="s">
        <v>266</v>
      </c>
      <c r="K92" s="50" t="s">
        <v>1297</v>
      </c>
      <c r="L92" s="51" t="s">
        <v>1298</v>
      </c>
      <c r="M92" s="52" t="s">
        <v>211</v>
      </c>
      <c r="N92" s="50" t="s">
        <v>269</v>
      </c>
      <c r="O92" s="50" t="s">
        <v>270</v>
      </c>
      <c r="P92" s="51" t="s">
        <v>271</v>
      </c>
      <c r="Q92" s="51" t="s">
        <v>272</v>
      </c>
      <c r="R92" s="50" t="s">
        <v>273</v>
      </c>
      <c r="S92" s="50" t="s">
        <v>53</v>
      </c>
      <c r="T92" s="50" t="str">
        <f t="array" ref="T92">IFERROR(INDEX(INDIRECT("'"&amp;VLOOKUP($C92,ModMap!$A$2:$B$21,2,FALSE)&amp;"'!T:T"),MATCH($K92,INDIRECT("'"&amp;VLOOKUP($C92,ModMap!$A$2:$B$21,2,FALSE)&amp;"'!$K:$K"),0)),"")</f>
        <v>Gourav Nikam</v>
      </c>
      <c r="U92" s="44" t="s">
        <v>36</v>
      </c>
      <c r="V92" s="50" t="str">
        <f t="array" ref="V92">IFERROR(INDEX(INDIRECT("'"&amp;VLOOKUP($C92,ModMap!$A$2:$B$21,2,FALSE)&amp;"'!V:V"),MATCH($K92,INDIRECT("'"&amp;VLOOKUP($C92,ModMap!$A$2:$B$21,2,FALSE)&amp;"'!$K:$K"),0)),"")</f>
        <v>N/A</v>
      </c>
      <c r="W92" s="50" t="str">
        <f t="array" ref="W92">IFERROR(INDEX(INDIRECT("'"&amp;VLOOKUP($C92,ModMap!$A$2:$B$21,2,FALSE)&amp;"'!W:W"),MATCH($K92,INDIRECT("'"&amp;VLOOKUP($C92,ModMap!$A$2:$B$21,2,FALSE)&amp;"'!$K:$K"),0)),"")</f>
        <v/>
      </c>
      <c r="X92" s="48" t="s">
        <v>33</v>
      </c>
      <c r="Y92" s="50" t="str">
        <f t="array" ref="Y92">IFERROR(INDEX(INDIRECT("'"&amp;VLOOKUP($C92,ModMap!$A$2:$B$21,2,FALSE)&amp;"'!Y:Y"),MATCH($K92,INDIRECT("'"&amp;VLOOKUP($C92,ModMap!$A$2:$B$21,2,FALSE)&amp;"'!$K:$K"),0)),"")</f>
        <v>Done</v>
      </c>
      <c r="Z92" s="50" t="str">
        <f t="array" ref="Z92">IFERROR(INDEX(INDIRECT("'"&amp;VLOOKUP($C92,ModMap!$A$2:$B$21,2,FALSE)&amp;"'!Z:Z"),MATCH($K92,INDIRECT("'"&amp;VLOOKUP($C92,ModMap!$A$2:$B$21,2,FALSE)&amp;"'!$K:$K"),0)),"")</f>
        <v>Gourav Nikam</v>
      </c>
      <c r="AA92" s="48" t="s">
        <v>33</v>
      </c>
      <c r="AB92" s="50" t="str">
        <f t="array" ref="AB92">IFERROR(INDEX(INDIRECT("'"&amp;VLOOKUP($C92,ModMap!$A$2:$B$21,2,FALSE)&amp;"'!AB:AB"),MATCH($K92,INDIRECT("'"&amp;VLOOKUP($C92,ModMap!$A$2:$B$21,2,FALSE)&amp;"'!$K:$K"),0)),"")</f>
        <v>In Progress</v>
      </c>
      <c r="AC92" s="50" t="str">
        <f t="array" ref="AC92">IFERROR(INDEX(INDIRECT("'"&amp;VLOOKUP($C92,ModMap!$A$2:$B$21,2,FALSE)&amp;"'!AC:AC"),MATCH($K92,INDIRECT("'"&amp;VLOOKUP($C92,ModMap!$A$2:$B$21,2,FALSE)&amp;"'!$K:$K"),0)),"")</f>
        <v>Gourav Nikam</v>
      </c>
      <c r="AD92" s="44" t="s">
        <v>36</v>
      </c>
      <c r="AE92" s="50" t="str">
        <f t="array" ref="AE92">IFERROR(INDEX(INDIRECT("'"&amp;VLOOKUP($C92,ModMap!$A$2:$B$21,2,FALSE)&amp;"'!AE:AE"),MATCH($K92,INDIRECT("'"&amp;VLOOKUP($C92,ModMap!$A$2:$B$21,2,FALSE)&amp;"'!$K:$K"),0)),"")</f>
        <v>N/A</v>
      </c>
      <c r="AF92" s="50" t="str">
        <f t="array" ref="AF92">IFERROR(INDEX(INDIRECT("'"&amp;VLOOKUP($C92,ModMap!$A$2:$B$21,2,FALSE)&amp;"'!AF:AF"),MATCH($K92,INDIRECT("'"&amp;VLOOKUP($C92,ModMap!$A$2:$B$21,2,FALSE)&amp;"'!$K:$K"),0)),"")</f>
        <v/>
      </c>
      <c r="AG92" s="44" t="s">
        <v>36</v>
      </c>
      <c r="AH92" s="50" t="str">
        <f t="array" ref="AH92">IFERROR(INDEX(INDIRECT("'"&amp;VLOOKUP($C92,ModMap!$A$2:$B$21,2,FALSE)&amp;"'!AH:AH"),MATCH($K92,INDIRECT("'"&amp;VLOOKUP($C92,ModMap!$A$2:$B$21,2,FALSE)&amp;"'!$K:$K"),0)),"")</f>
        <v>N/A</v>
      </c>
      <c r="AI92" s="50" t="str">
        <f t="array" ref="AI92">IFERROR(INDEX(INDIRECT("'"&amp;VLOOKUP($C92,ModMap!$A$2:$B$21,2,FALSE)&amp;"'!AI:AI"),MATCH($K92,INDIRECT("'"&amp;VLOOKUP($C92,ModMap!$A$2:$B$21,2,FALSE)&amp;"'!$K:$K"),0)),"")</f>
        <v/>
      </c>
      <c r="AJ92" s="44" t="s">
        <v>36</v>
      </c>
      <c r="AK92" s="50" t="str">
        <f t="array" ref="AK92">IFERROR(INDEX(INDIRECT("'"&amp;VLOOKUP($C92,ModMap!$A$2:$B$21,2,FALSE)&amp;"'!AK:AK"),MATCH($K92,INDIRECT("'"&amp;VLOOKUP($C92,ModMap!$A$2:$B$21,2,FALSE)&amp;"'!$K:$K"),0)),"")</f>
        <v>N/A</v>
      </c>
      <c r="AL92" s="50" t="str">
        <f t="array" ref="AL92">IFERROR(INDEX(INDIRECT("'"&amp;VLOOKUP($C92,ModMap!$A$2:$B$21,2,FALSE)&amp;"'!AL:AL"),MATCH($K92,INDIRECT("'"&amp;VLOOKUP($C92,ModMap!$A$2:$B$21,2,FALSE)&amp;"'!$K:$K"),0)),"")</f>
        <v/>
      </c>
      <c r="AM92" s="50">
        <f t="shared" si="1"/>
        <v>1</v>
      </c>
      <c r="AN92" s="50" t="str">
        <f t="shared" si="2"/>
        <v>In Progress</v>
      </c>
      <c r="AO92" s="51" t="str">
        <f t="array" ref="AO92">IFERROR(INDEX(INDIRECT("'"&amp;VLOOKUP($C92,ModMap!$A$2:$B$21,2,FALSE)&amp;"'!AO:AO"),MATCH($K92,INDIRECT("'"&amp;VLOOKUP($C92,ModMap!$A$2:$B$21,2,FALSE)&amp;"'!$K:$K"),0)),"")</f>
        <v/>
      </c>
      <c r="AP92" s="49" t="str">
        <f t="array" ref="AP92">IFERROR(HYPERLINK("#'"&amp;VLOOKUP($C92,ModMap!$A$2:$B$21,2,FALSE)&amp;"'!V"&amp;MATCH($K92,INDIRECT("'"&amp;VLOOKUP($C92,ModMap!$A$2:$B$21,2,FALSE)&amp;"'!$K:$K"),0),"Edit on module sheet"),"")</f>
        <v>Edit on module sheet</v>
      </c>
    </row>
    <row r="93" ht="42.0" customHeight="1">
      <c r="A93" s="39">
        <v>91.0</v>
      </c>
      <c r="B93" s="39">
        <v>135.0</v>
      </c>
      <c r="C93" s="39" t="s">
        <v>87</v>
      </c>
      <c r="D93" s="40" t="s">
        <v>88</v>
      </c>
      <c r="E93" s="28" t="s">
        <v>48</v>
      </c>
      <c r="F93" s="28" t="s">
        <v>262</v>
      </c>
      <c r="G93" s="40" t="s">
        <v>263</v>
      </c>
      <c r="H93" s="39" t="s">
        <v>264</v>
      </c>
      <c r="I93" s="39" t="s">
        <v>265</v>
      </c>
      <c r="J93" s="40" t="s">
        <v>266</v>
      </c>
      <c r="K93" s="39" t="s">
        <v>1308</v>
      </c>
      <c r="L93" s="40" t="s">
        <v>1309</v>
      </c>
      <c r="M93" s="52" t="s">
        <v>211</v>
      </c>
      <c r="N93" s="39" t="s">
        <v>269</v>
      </c>
      <c r="O93" s="39" t="s">
        <v>270</v>
      </c>
      <c r="P93" s="40" t="s">
        <v>271</v>
      </c>
      <c r="Q93" s="40" t="s">
        <v>272</v>
      </c>
      <c r="R93" s="39" t="s">
        <v>273</v>
      </c>
      <c r="S93" s="39" t="s">
        <v>56</v>
      </c>
      <c r="T93" s="39" t="str">
        <f t="array" ref="T93">IFERROR(INDEX(INDIRECT("'"&amp;VLOOKUP($C93,ModMap!$A$2:$B$21,2,FALSE)&amp;"'!T:T"),MATCH($K93,INDIRECT("'"&amp;VLOOKUP($C93,ModMap!$A$2:$B$21,2,FALSE)&amp;"'!$K:$K"),0)),"")</f>
        <v>Gourav Nikam</v>
      </c>
      <c r="U93" s="44" t="s">
        <v>36</v>
      </c>
      <c r="V93" s="39" t="str">
        <f t="array" ref="V93">IFERROR(INDEX(INDIRECT("'"&amp;VLOOKUP($C93,ModMap!$A$2:$B$21,2,FALSE)&amp;"'!V:V"),MATCH($K93,INDIRECT("'"&amp;VLOOKUP($C93,ModMap!$A$2:$B$21,2,FALSE)&amp;"'!$K:$K"),0)),"")</f>
        <v>N/A</v>
      </c>
      <c r="W93" s="39" t="str">
        <f t="array" ref="W93">IFERROR(INDEX(INDIRECT("'"&amp;VLOOKUP($C93,ModMap!$A$2:$B$21,2,FALSE)&amp;"'!W:W"),MATCH($K93,INDIRECT("'"&amp;VLOOKUP($C93,ModMap!$A$2:$B$21,2,FALSE)&amp;"'!$K:$K"),0)),"")</f>
        <v/>
      </c>
      <c r="X93" s="48" t="s">
        <v>33</v>
      </c>
      <c r="Y93" s="39" t="str">
        <f t="array" ref="Y93">IFERROR(INDEX(INDIRECT("'"&amp;VLOOKUP($C93,ModMap!$A$2:$B$21,2,FALSE)&amp;"'!Y:Y"),MATCH($K93,INDIRECT("'"&amp;VLOOKUP($C93,ModMap!$A$2:$B$21,2,FALSE)&amp;"'!$K:$K"),0)),"")</f>
        <v>Done</v>
      </c>
      <c r="Z93" s="39" t="str">
        <f t="array" ref="Z93">IFERROR(INDEX(INDIRECT("'"&amp;VLOOKUP($C93,ModMap!$A$2:$B$21,2,FALSE)&amp;"'!Z:Z"),MATCH($K93,INDIRECT("'"&amp;VLOOKUP($C93,ModMap!$A$2:$B$21,2,FALSE)&amp;"'!$K:$K"),0)),"")</f>
        <v>Gourav Nikam</v>
      </c>
      <c r="AA93" s="48" t="s">
        <v>33</v>
      </c>
      <c r="AB93" s="39" t="str">
        <f t="array" ref="AB93">IFERROR(INDEX(INDIRECT("'"&amp;VLOOKUP($C93,ModMap!$A$2:$B$21,2,FALSE)&amp;"'!AB:AB"),MATCH($K93,INDIRECT("'"&amp;VLOOKUP($C93,ModMap!$A$2:$B$21,2,FALSE)&amp;"'!$K:$K"),0)),"")</f>
        <v>In Progress</v>
      </c>
      <c r="AC93" s="39" t="str">
        <f t="array" ref="AC93">IFERROR(INDEX(INDIRECT("'"&amp;VLOOKUP($C93,ModMap!$A$2:$B$21,2,FALSE)&amp;"'!AC:AC"),MATCH($K93,INDIRECT("'"&amp;VLOOKUP($C93,ModMap!$A$2:$B$21,2,FALSE)&amp;"'!$K:$K"),0)),"")</f>
        <v>Gourav Nikam</v>
      </c>
      <c r="AD93" s="48" t="s">
        <v>33</v>
      </c>
      <c r="AE93" s="39" t="str">
        <f t="array" ref="AE93">IFERROR(INDEX(INDIRECT("'"&amp;VLOOKUP($C93,ModMap!$A$2:$B$21,2,FALSE)&amp;"'!AE:AE"),MATCH($K93,INDIRECT("'"&amp;VLOOKUP($C93,ModMap!$A$2:$B$21,2,FALSE)&amp;"'!$K:$K"),0)),"")</f>
        <v>Done</v>
      </c>
      <c r="AF93" s="39" t="str">
        <f t="array" ref="AF93">IFERROR(INDEX(INDIRECT("'"&amp;VLOOKUP($C93,ModMap!$A$2:$B$21,2,FALSE)&amp;"'!AF:AF"),MATCH($K93,INDIRECT("'"&amp;VLOOKUP($C93,ModMap!$A$2:$B$21,2,FALSE)&amp;"'!$K:$K"),0)),"")</f>
        <v>Gourav Nikam</v>
      </c>
      <c r="AG93" s="44" t="s">
        <v>36</v>
      </c>
      <c r="AH93" s="39" t="str">
        <f t="array" ref="AH93">IFERROR(INDEX(INDIRECT("'"&amp;VLOOKUP($C93,ModMap!$A$2:$B$21,2,FALSE)&amp;"'!AH:AH"),MATCH($K93,INDIRECT("'"&amp;VLOOKUP($C93,ModMap!$A$2:$B$21,2,FALSE)&amp;"'!$K:$K"),0)),"")</f>
        <v>N/A</v>
      </c>
      <c r="AI93" s="39" t="str">
        <f t="array" ref="AI93">IFERROR(INDEX(INDIRECT("'"&amp;VLOOKUP($C93,ModMap!$A$2:$B$21,2,FALSE)&amp;"'!AI:AI"),MATCH($K93,INDIRECT("'"&amp;VLOOKUP($C93,ModMap!$A$2:$B$21,2,FALSE)&amp;"'!$K:$K"),0)),"")</f>
        <v/>
      </c>
      <c r="AJ93" s="44" t="s">
        <v>36</v>
      </c>
      <c r="AK93" s="39" t="str">
        <f t="array" ref="AK93">IFERROR(INDEX(INDIRECT("'"&amp;VLOOKUP($C93,ModMap!$A$2:$B$21,2,FALSE)&amp;"'!AK:AK"),MATCH($K93,INDIRECT("'"&amp;VLOOKUP($C93,ModMap!$A$2:$B$21,2,FALSE)&amp;"'!$K:$K"),0)),"")</f>
        <v>N/A</v>
      </c>
      <c r="AL93" s="39" t="str">
        <f t="array" ref="AL93">IFERROR(INDEX(INDIRECT("'"&amp;VLOOKUP($C93,ModMap!$A$2:$B$21,2,FALSE)&amp;"'!AL:AL"),MATCH($K93,INDIRECT("'"&amp;VLOOKUP($C93,ModMap!$A$2:$B$21,2,FALSE)&amp;"'!$K:$K"),0)),"")</f>
        <v/>
      </c>
      <c r="AM93" s="39">
        <f t="shared" si="1"/>
        <v>1</v>
      </c>
      <c r="AN93" s="39" t="str">
        <f t="shared" si="2"/>
        <v>In Progress</v>
      </c>
      <c r="AO93" s="40" t="str">
        <f t="array" ref="AO93">IFERROR(INDEX(INDIRECT("'"&amp;VLOOKUP($C93,ModMap!$A$2:$B$21,2,FALSE)&amp;"'!AO:AO"),MATCH($K93,INDIRECT("'"&amp;VLOOKUP($C93,ModMap!$A$2:$B$21,2,FALSE)&amp;"'!$K:$K"),0)),"")</f>
        <v/>
      </c>
      <c r="AP93" s="49" t="str">
        <f t="array" ref="AP93">IFERROR(HYPERLINK("#'"&amp;VLOOKUP($C93,ModMap!$A$2:$B$21,2,FALSE)&amp;"'!V"&amp;MATCH($K93,INDIRECT("'"&amp;VLOOKUP($C93,ModMap!$A$2:$B$21,2,FALSE)&amp;"'!$K:$K"),0),"Edit on module sheet"),"")</f>
        <v>Edit on module sheet</v>
      </c>
    </row>
    <row r="94" ht="42.0" customHeight="1">
      <c r="A94" s="50">
        <v>92.0</v>
      </c>
      <c r="B94" s="50">
        <v>139.0</v>
      </c>
      <c r="C94" s="50" t="s">
        <v>90</v>
      </c>
      <c r="D94" s="51" t="s">
        <v>91</v>
      </c>
      <c r="E94" s="28" t="s">
        <v>48</v>
      </c>
      <c r="F94" s="29" t="s">
        <v>276</v>
      </c>
      <c r="G94" s="51" t="s">
        <v>277</v>
      </c>
      <c r="H94" s="50" t="s">
        <v>278</v>
      </c>
      <c r="I94" s="50" t="s">
        <v>279</v>
      </c>
      <c r="J94" s="51" t="s">
        <v>280</v>
      </c>
      <c r="K94" s="50" t="s">
        <v>1318</v>
      </c>
      <c r="L94" s="51" t="s">
        <v>1319</v>
      </c>
      <c r="M94" s="48" t="s">
        <v>613</v>
      </c>
      <c r="N94" s="50" t="s">
        <v>283</v>
      </c>
      <c r="O94" s="50" t="s">
        <v>284</v>
      </c>
      <c r="P94" s="51" t="s">
        <v>285</v>
      </c>
      <c r="Q94" s="51" t="s">
        <v>286</v>
      </c>
      <c r="R94" s="50" t="s">
        <v>287</v>
      </c>
      <c r="S94" s="50" t="s">
        <v>342</v>
      </c>
      <c r="T94" s="50" t="str">
        <f t="array" ref="T94">IFERROR(INDEX(INDIRECT("'"&amp;VLOOKUP($C94,ModMap!$A$2:$B$21,2,FALSE)&amp;"'!T:T"),MATCH($K94,INDIRECT("'"&amp;VLOOKUP($C94,ModMap!$A$2:$B$21,2,FALSE)&amp;"'!$K:$K"),0)),"")</f>
        <v>Unassigned</v>
      </c>
      <c r="U94" s="44" t="s">
        <v>36</v>
      </c>
      <c r="V94" s="50" t="str">
        <f t="array" ref="V94">IFERROR(INDEX(INDIRECT("'"&amp;VLOOKUP($C94,ModMap!$A$2:$B$21,2,FALSE)&amp;"'!V:V"),MATCH($K94,INDIRECT("'"&amp;VLOOKUP($C94,ModMap!$A$2:$B$21,2,FALSE)&amp;"'!$K:$K"),0)),"")</f>
        <v>N/A</v>
      </c>
      <c r="W94" s="50" t="str">
        <f t="array" ref="W94">IFERROR(INDEX(INDIRECT("'"&amp;VLOOKUP($C94,ModMap!$A$2:$B$21,2,FALSE)&amp;"'!W:W"),MATCH($K94,INDIRECT("'"&amp;VLOOKUP($C94,ModMap!$A$2:$B$21,2,FALSE)&amp;"'!$K:$K"),0)),"")</f>
        <v/>
      </c>
      <c r="X94" s="44" t="s">
        <v>36</v>
      </c>
      <c r="Y94" s="50" t="str">
        <f t="array" ref="Y94">IFERROR(INDEX(INDIRECT("'"&amp;VLOOKUP($C94,ModMap!$A$2:$B$21,2,FALSE)&amp;"'!Y:Y"),MATCH($K94,INDIRECT("'"&amp;VLOOKUP($C94,ModMap!$A$2:$B$21,2,FALSE)&amp;"'!$K:$K"),0)),"")</f>
        <v>N/A</v>
      </c>
      <c r="Z94" s="50" t="str">
        <f t="array" ref="Z94">IFERROR(INDEX(INDIRECT("'"&amp;VLOOKUP($C94,ModMap!$A$2:$B$21,2,FALSE)&amp;"'!Z:Z"),MATCH($K94,INDIRECT("'"&amp;VLOOKUP($C94,ModMap!$A$2:$B$21,2,FALSE)&amp;"'!$K:$K"),0)),"")</f>
        <v/>
      </c>
      <c r="AA94" s="44" t="s">
        <v>36</v>
      </c>
      <c r="AB94" s="50" t="str">
        <f t="array" ref="AB94">IFERROR(INDEX(INDIRECT("'"&amp;VLOOKUP($C94,ModMap!$A$2:$B$21,2,FALSE)&amp;"'!AB:AB"),MATCH($K94,INDIRECT("'"&amp;VLOOKUP($C94,ModMap!$A$2:$B$21,2,FALSE)&amp;"'!$K:$K"),0)),"")</f>
        <v>N/A</v>
      </c>
      <c r="AC94" s="50" t="str">
        <f t="array" ref="AC94">IFERROR(INDEX(INDIRECT("'"&amp;VLOOKUP($C94,ModMap!$A$2:$B$21,2,FALSE)&amp;"'!AC:AC"),MATCH($K94,INDIRECT("'"&amp;VLOOKUP($C94,ModMap!$A$2:$B$21,2,FALSE)&amp;"'!$K:$K"),0)),"")</f>
        <v/>
      </c>
      <c r="AD94" s="44" t="s">
        <v>36</v>
      </c>
      <c r="AE94" s="50" t="str">
        <f t="array" ref="AE94">IFERROR(INDEX(INDIRECT("'"&amp;VLOOKUP($C94,ModMap!$A$2:$B$21,2,FALSE)&amp;"'!AE:AE"),MATCH($K94,INDIRECT("'"&amp;VLOOKUP($C94,ModMap!$A$2:$B$21,2,FALSE)&amp;"'!$K:$K"),0)),"")</f>
        <v>N/A</v>
      </c>
      <c r="AF94" s="50" t="str">
        <f t="array" ref="AF94">IFERROR(INDEX(INDIRECT("'"&amp;VLOOKUP($C94,ModMap!$A$2:$B$21,2,FALSE)&amp;"'!AF:AF"),MATCH($K94,INDIRECT("'"&amp;VLOOKUP($C94,ModMap!$A$2:$B$21,2,FALSE)&amp;"'!$K:$K"),0)),"")</f>
        <v/>
      </c>
      <c r="AG94" s="44" t="s">
        <v>36</v>
      </c>
      <c r="AH94" s="50" t="str">
        <f t="array" ref="AH94">IFERROR(INDEX(INDIRECT("'"&amp;VLOOKUP($C94,ModMap!$A$2:$B$21,2,FALSE)&amp;"'!AH:AH"),MATCH($K94,INDIRECT("'"&amp;VLOOKUP($C94,ModMap!$A$2:$B$21,2,FALSE)&amp;"'!$K:$K"),0)),"")</f>
        <v>N/A</v>
      </c>
      <c r="AI94" s="50" t="str">
        <f t="array" ref="AI94">IFERROR(INDEX(INDIRECT("'"&amp;VLOOKUP($C94,ModMap!$A$2:$B$21,2,FALSE)&amp;"'!AI:AI"),MATCH($K94,INDIRECT("'"&amp;VLOOKUP($C94,ModMap!$A$2:$B$21,2,FALSE)&amp;"'!$K:$K"),0)),"")</f>
        <v/>
      </c>
      <c r="AJ94" s="44" t="s">
        <v>36</v>
      </c>
      <c r="AK94" s="50" t="str">
        <f t="array" ref="AK94">IFERROR(INDEX(INDIRECT("'"&amp;VLOOKUP($C94,ModMap!$A$2:$B$21,2,FALSE)&amp;"'!AK:AK"),MATCH($K94,INDIRECT("'"&amp;VLOOKUP($C94,ModMap!$A$2:$B$21,2,FALSE)&amp;"'!$K:$K"),0)),"")</f>
        <v>N/A</v>
      </c>
      <c r="AL94" s="50" t="str">
        <f t="array" ref="AL94">IFERROR(INDEX(INDIRECT("'"&amp;VLOOKUP($C94,ModMap!$A$2:$B$21,2,FALSE)&amp;"'!AL:AL"),MATCH($K94,INDIRECT("'"&amp;VLOOKUP($C94,ModMap!$A$2:$B$21,2,FALSE)&amp;"'!$K:$K"),0)),"")</f>
        <v/>
      </c>
      <c r="AM94" s="50">
        <f t="shared" si="1"/>
        <v>0</v>
      </c>
      <c r="AN94" s="50" t="str">
        <f t="shared" si="2"/>
        <v>N/A</v>
      </c>
      <c r="AO94" s="51" t="str">
        <f t="array" ref="AO94">IFERROR(INDEX(INDIRECT("'"&amp;VLOOKUP($C94,ModMap!$A$2:$B$21,2,FALSE)&amp;"'!AO:AO"),MATCH($K94,INDIRECT("'"&amp;VLOOKUP($C94,ModMap!$A$2:$B$21,2,FALSE)&amp;"'!$K:$K"),0)),"")</f>
        <v/>
      </c>
      <c r="AP94" s="49" t="str">
        <f t="array" ref="AP94">IFERROR(HYPERLINK("#'"&amp;VLOOKUP($C94,ModMap!$A$2:$B$21,2,FALSE)&amp;"'!V"&amp;MATCH($K94,INDIRECT("'"&amp;VLOOKUP($C94,ModMap!$A$2:$B$21,2,FALSE)&amp;"'!$K:$K"),0),"Edit on module sheet"),"")</f>
        <v>Edit on module sheet</v>
      </c>
    </row>
    <row r="95" ht="42.0" customHeight="1">
      <c r="A95" s="39">
        <v>93.0</v>
      </c>
      <c r="B95" s="39">
        <v>142.0</v>
      </c>
      <c r="C95" s="39" t="s">
        <v>90</v>
      </c>
      <c r="D95" s="40" t="s">
        <v>91</v>
      </c>
      <c r="E95" s="28" t="s">
        <v>48</v>
      </c>
      <c r="F95" s="29" t="s">
        <v>276</v>
      </c>
      <c r="G95" s="40" t="s">
        <v>277</v>
      </c>
      <c r="H95" s="39" t="s">
        <v>1338</v>
      </c>
      <c r="I95" s="39" t="s">
        <v>1339</v>
      </c>
      <c r="J95" s="40" t="s">
        <v>1340</v>
      </c>
      <c r="K95" s="39" t="s">
        <v>1341</v>
      </c>
      <c r="L95" s="40" t="s">
        <v>1342</v>
      </c>
      <c r="M95" s="52" t="s">
        <v>211</v>
      </c>
      <c r="N95" s="39" t="s">
        <v>283</v>
      </c>
      <c r="O95" s="39" t="s">
        <v>284</v>
      </c>
      <c r="P95" s="40" t="s">
        <v>1343</v>
      </c>
      <c r="Q95" s="40" t="s">
        <v>1344</v>
      </c>
      <c r="R95" s="39" t="s">
        <v>287</v>
      </c>
      <c r="S95" s="39" t="s">
        <v>218</v>
      </c>
      <c r="T95" s="39" t="str">
        <f t="array" ref="T95">IFERROR(INDEX(INDIRECT("'"&amp;VLOOKUP($C95,ModMap!$A$2:$B$21,2,FALSE)&amp;"'!T:T"),MATCH($K95,INDIRECT("'"&amp;VLOOKUP($C95,ModMap!$A$2:$B$21,2,FALSE)&amp;"'!$K:$K"),0)),"")</f>
        <v>Unassigned</v>
      </c>
      <c r="U95" s="48" t="s">
        <v>33</v>
      </c>
      <c r="V95" s="39" t="str">
        <f t="array" ref="V95">IFERROR(INDEX(INDIRECT("'"&amp;VLOOKUP($C95,ModMap!$A$2:$B$21,2,FALSE)&amp;"'!V:V"),MATCH($K95,INDIRECT("'"&amp;VLOOKUP($C95,ModMap!$A$2:$B$21,2,FALSE)&amp;"'!$K:$K"),0)),"")</f>
        <v>Not Started</v>
      </c>
      <c r="W95" s="39" t="str">
        <f t="array" ref="W95">IFERROR(INDEX(INDIRECT("'"&amp;VLOOKUP($C95,ModMap!$A$2:$B$21,2,FALSE)&amp;"'!W:W"),MATCH($K95,INDIRECT("'"&amp;VLOOKUP($C95,ModMap!$A$2:$B$21,2,FALSE)&amp;"'!$K:$K"),0)),"")</f>
        <v>Unassigned</v>
      </c>
      <c r="X95" s="48" t="s">
        <v>33</v>
      </c>
      <c r="Y95" s="39" t="str">
        <f t="array" ref="Y95">IFERROR(INDEX(INDIRECT("'"&amp;VLOOKUP($C95,ModMap!$A$2:$B$21,2,FALSE)&amp;"'!Y:Y"),MATCH($K95,INDIRECT("'"&amp;VLOOKUP($C95,ModMap!$A$2:$B$21,2,FALSE)&amp;"'!$K:$K"),0)),"")</f>
        <v>Not Started</v>
      </c>
      <c r="Z95" s="39" t="str">
        <f t="array" ref="Z95">IFERROR(INDEX(INDIRECT("'"&amp;VLOOKUP($C95,ModMap!$A$2:$B$21,2,FALSE)&amp;"'!Z:Z"),MATCH($K95,INDIRECT("'"&amp;VLOOKUP($C95,ModMap!$A$2:$B$21,2,FALSE)&amp;"'!$K:$K"),0)),"")</f>
        <v>Unassigned</v>
      </c>
      <c r="AA95" s="44" t="s">
        <v>36</v>
      </c>
      <c r="AB95" s="39" t="str">
        <f t="array" ref="AB95">IFERROR(INDEX(INDIRECT("'"&amp;VLOOKUP($C95,ModMap!$A$2:$B$21,2,FALSE)&amp;"'!AB:AB"),MATCH($K95,INDIRECT("'"&amp;VLOOKUP($C95,ModMap!$A$2:$B$21,2,FALSE)&amp;"'!$K:$K"),0)),"")</f>
        <v>N/A</v>
      </c>
      <c r="AC95" s="39" t="str">
        <f t="array" ref="AC95">IFERROR(INDEX(INDIRECT("'"&amp;VLOOKUP($C95,ModMap!$A$2:$B$21,2,FALSE)&amp;"'!AC:AC"),MATCH($K95,INDIRECT("'"&amp;VLOOKUP($C95,ModMap!$A$2:$B$21,2,FALSE)&amp;"'!$K:$K"),0)),"")</f>
        <v/>
      </c>
      <c r="AD95" s="48" t="s">
        <v>33</v>
      </c>
      <c r="AE95" s="39" t="str">
        <f t="array" ref="AE95">IFERROR(INDEX(INDIRECT("'"&amp;VLOOKUP($C95,ModMap!$A$2:$B$21,2,FALSE)&amp;"'!AE:AE"),MATCH($K95,INDIRECT("'"&amp;VLOOKUP($C95,ModMap!$A$2:$B$21,2,FALSE)&amp;"'!$K:$K"),0)),"")</f>
        <v>Not Started</v>
      </c>
      <c r="AF95" s="39" t="str">
        <f t="array" ref="AF95">IFERROR(INDEX(INDIRECT("'"&amp;VLOOKUP($C95,ModMap!$A$2:$B$21,2,FALSE)&amp;"'!AF:AF"),MATCH($K95,INDIRECT("'"&amp;VLOOKUP($C95,ModMap!$A$2:$B$21,2,FALSE)&amp;"'!$K:$K"),0)),"")</f>
        <v>Unassigned</v>
      </c>
      <c r="AG95" s="44" t="s">
        <v>36</v>
      </c>
      <c r="AH95" s="39" t="str">
        <f t="array" ref="AH95">IFERROR(INDEX(INDIRECT("'"&amp;VLOOKUP($C95,ModMap!$A$2:$B$21,2,FALSE)&amp;"'!AH:AH"),MATCH($K95,INDIRECT("'"&amp;VLOOKUP($C95,ModMap!$A$2:$B$21,2,FALSE)&amp;"'!$K:$K"),0)),"")</f>
        <v>N/A</v>
      </c>
      <c r="AI95" s="39" t="str">
        <f t="array" ref="AI95">IFERROR(INDEX(INDIRECT("'"&amp;VLOOKUP($C95,ModMap!$A$2:$B$21,2,FALSE)&amp;"'!AI:AI"),MATCH($K95,INDIRECT("'"&amp;VLOOKUP($C95,ModMap!$A$2:$B$21,2,FALSE)&amp;"'!$K:$K"),0)),"")</f>
        <v/>
      </c>
      <c r="AJ95" s="44" t="s">
        <v>36</v>
      </c>
      <c r="AK95" s="39" t="str">
        <f t="array" ref="AK95">IFERROR(INDEX(INDIRECT("'"&amp;VLOOKUP($C95,ModMap!$A$2:$B$21,2,FALSE)&amp;"'!AK:AK"),MATCH($K95,INDIRECT("'"&amp;VLOOKUP($C95,ModMap!$A$2:$B$21,2,FALSE)&amp;"'!$K:$K"),0)),"")</f>
        <v>N/A</v>
      </c>
      <c r="AL95" s="39" t="str">
        <f t="array" ref="AL95">IFERROR(INDEX(INDIRECT("'"&amp;VLOOKUP($C95,ModMap!$A$2:$B$21,2,FALSE)&amp;"'!AL:AL"),MATCH($K95,INDIRECT("'"&amp;VLOOKUP($C95,ModMap!$A$2:$B$21,2,FALSE)&amp;"'!$K:$K"),0)),"")</f>
        <v/>
      </c>
      <c r="AM95" s="39">
        <f t="shared" si="1"/>
        <v>3</v>
      </c>
      <c r="AN95" s="39" t="str">
        <f t="shared" si="2"/>
        <v>Not Started</v>
      </c>
      <c r="AO95" s="40" t="str">
        <f t="array" ref="AO95">IFERROR(INDEX(INDIRECT("'"&amp;VLOOKUP($C95,ModMap!$A$2:$B$21,2,FALSE)&amp;"'!AO:AO"),MATCH($K95,INDIRECT("'"&amp;VLOOKUP($C95,ModMap!$A$2:$B$21,2,FALSE)&amp;"'!$K:$K"),0)),"")</f>
        <v/>
      </c>
      <c r="AP95" s="49" t="str">
        <f t="array" ref="AP95">IFERROR(HYPERLINK("#'"&amp;VLOOKUP($C95,ModMap!$A$2:$B$21,2,FALSE)&amp;"'!V"&amp;MATCH($K95,INDIRECT("'"&amp;VLOOKUP($C95,ModMap!$A$2:$B$21,2,FALSE)&amp;"'!$K:$K"),0),"Edit on module sheet"),"")</f>
        <v>Edit on module sheet</v>
      </c>
    </row>
    <row r="96" ht="42.0" customHeight="1">
      <c r="A96" s="50">
        <v>94.0</v>
      </c>
      <c r="B96" s="50">
        <v>143.0</v>
      </c>
      <c r="C96" s="50" t="s">
        <v>90</v>
      </c>
      <c r="D96" s="51" t="s">
        <v>91</v>
      </c>
      <c r="E96" s="28" t="s">
        <v>48</v>
      </c>
      <c r="F96" s="29" t="s">
        <v>276</v>
      </c>
      <c r="G96" s="51" t="s">
        <v>277</v>
      </c>
      <c r="H96" s="50" t="s">
        <v>1338</v>
      </c>
      <c r="I96" s="50" t="s">
        <v>1339</v>
      </c>
      <c r="J96" s="51" t="s">
        <v>1340</v>
      </c>
      <c r="K96" s="50" t="s">
        <v>1352</v>
      </c>
      <c r="L96" s="51" t="s">
        <v>1353</v>
      </c>
      <c r="M96" s="48" t="s">
        <v>613</v>
      </c>
      <c r="N96" s="50" t="s">
        <v>283</v>
      </c>
      <c r="O96" s="50" t="s">
        <v>284</v>
      </c>
      <c r="P96" s="51" t="s">
        <v>1343</v>
      </c>
      <c r="Q96" s="51" t="s">
        <v>1344</v>
      </c>
      <c r="R96" s="50" t="s">
        <v>287</v>
      </c>
      <c r="S96" s="50" t="s">
        <v>614</v>
      </c>
      <c r="T96" s="50" t="str">
        <f t="array" ref="T96">IFERROR(INDEX(INDIRECT("'"&amp;VLOOKUP($C96,ModMap!$A$2:$B$21,2,FALSE)&amp;"'!T:T"),MATCH($K96,INDIRECT("'"&amp;VLOOKUP($C96,ModMap!$A$2:$B$21,2,FALSE)&amp;"'!$K:$K"),0)),"")</f>
        <v>Unassigned</v>
      </c>
      <c r="U96" s="44" t="s">
        <v>36</v>
      </c>
      <c r="V96" s="50" t="str">
        <f t="array" ref="V96">IFERROR(INDEX(INDIRECT("'"&amp;VLOOKUP($C96,ModMap!$A$2:$B$21,2,FALSE)&amp;"'!V:V"),MATCH($K96,INDIRECT("'"&amp;VLOOKUP($C96,ModMap!$A$2:$B$21,2,FALSE)&amp;"'!$K:$K"),0)),"")</f>
        <v>N/A</v>
      </c>
      <c r="W96" s="50" t="str">
        <f t="array" ref="W96">IFERROR(INDEX(INDIRECT("'"&amp;VLOOKUP($C96,ModMap!$A$2:$B$21,2,FALSE)&amp;"'!W:W"),MATCH($K96,INDIRECT("'"&amp;VLOOKUP($C96,ModMap!$A$2:$B$21,2,FALSE)&amp;"'!$K:$K"),0)),"")</f>
        <v/>
      </c>
      <c r="X96" s="48" t="s">
        <v>33</v>
      </c>
      <c r="Y96" s="50" t="str">
        <f t="array" ref="Y96">IFERROR(INDEX(INDIRECT("'"&amp;VLOOKUP($C96,ModMap!$A$2:$B$21,2,FALSE)&amp;"'!Y:Y"),MATCH($K96,INDIRECT("'"&amp;VLOOKUP($C96,ModMap!$A$2:$B$21,2,FALSE)&amp;"'!$K:$K"),0)),"")</f>
        <v>Not Started</v>
      </c>
      <c r="Z96" s="50" t="str">
        <f t="array" ref="Z96">IFERROR(INDEX(INDIRECT("'"&amp;VLOOKUP($C96,ModMap!$A$2:$B$21,2,FALSE)&amp;"'!Z:Z"),MATCH($K96,INDIRECT("'"&amp;VLOOKUP($C96,ModMap!$A$2:$B$21,2,FALSE)&amp;"'!$K:$K"),0)),"")</f>
        <v>Unassigned</v>
      </c>
      <c r="AA96" s="44" t="s">
        <v>36</v>
      </c>
      <c r="AB96" s="50" t="str">
        <f t="array" ref="AB96">IFERROR(INDEX(INDIRECT("'"&amp;VLOOKUP($C96,ModMap!$A$2:$B$21,2,FALSE)&amp;"'!AB:AB"),MATCH($K96,INDIRECT("'"&amp;VLOOKUP($C96,ModMap!$A$2:$B$21,2,FALSE)&amp;"'!$K:$K"),0)),"")</f>
        <v>N/A</v>
      </c>
      <c r="AC96" s="50" t="str">
        <f t="array" ref="AC96">IFERROR(INDEX(INDIRECT("'"&amp;VLOOKUP($C96,ModMap!$A$2:$B$21,2,FALSE)&amp;"'!AC:AC"),MATCH($K96,INDIRECT("'"&amp;VLOOKUP($C96,ModMap!$A$2:$B$21,2,FALSE)&amp;"'!$K:$K"),0)),"")</f>
        <v/>
      </c>
      <c r="AD96" s="48" t="s">
        <v>33</v>
      </c>
      <c r="AE96" s="50" t="str">
        <f t="array" ref="AE96">IFERROR(INDEX(INDIRECT("'"&amp;VLOOKUP($C96,ModMap!$A$2:$B$21,2,FALSE)&amp;"'!AE:AE"),MATCH($K96,INDIRECT("'"&amp;VLOOKUP($C96,ModMap!$A$2:$B$21,2,FALSE)&amp;"'!$K:$K"),0)),"")</f>
        <v>Not Started</v>
      </c>
      <c r="AF96" s="50" t="str">
        <f t="array" ref="AF96">IFERROR(INDEX(INDIRECT("'"&amp;VLOOKUP($C96,ModMap!$A$2:$B$21,2,FALSE)&amp;"'!AF:AF"),MATCH($K96,INDIRECT("'"&amp;VLOOKUP($C96,ModMap!$A$2:$B$21,2,FALSE)&amp;"'!$K:$K"),0)),"")</f>
        <v>Unassigned</v>
      </c>
      <c r="AG96" s="44" t="s">
        <v>36</v>
      </c>
      <c r="AH96" s="50" t="str">
        <f t="array" ref="AH96">IFERROR(INDEX(INDIRECT("'"&amp;VLOOKUP($C96,ModMap!$A$2:$B$21,2,FALSE)&amp;"'!AH:AH"),MATCH($K96,INDIRECT("'"&amp;VLOOKUP($C96,ModMap!$A$2:$B$21,2,FALSE)&amp;"'!$K:$K"),0)),"")</f>
        <v>N/A</v>
      </c>
      <c r="AI96" s="50" t="str">
        <f t="array" ref="AI96">IFERROR(INDEX(INDIRECT("'"&amp;VLOOKUP($C96,ModMap!$A$2:$B$21,2,FALSE)&amp;"'!AI:AI"),MATCH($K96,INDIRECT("'"&amp;VLOOKUP($C96,ModMap!$A$2:$B$21,2,FALSE)&amp;"'!$K:$K"),0)),"")</f>
        <v/>
      </c>
      <c r="AJ96" s="44" t="s">
        <v>36</v>
      </c>
      <c r="AK96" s="50" t="str">
        <f t="array" ref="AK96">IFERROR(INDEX(INDIRECT("'"&amp;VLOOKUP($C96,ModMap!$A$2:$B$21,2,FALSE)&amp;"'!AK:AK"),MATCH($K96,INDIRECT("'"&amp;VLOOKUP($C96,ModMap!$A$2:$B$21,2,FALSE)&amp;"'!$K:$K"),0)),"")</f>
        <v>N/A</v>
      </c>
      <c r="AL96" s="50" t="str">
        <f t="array" ref="AL96">IFERROR(INDEX(INDIRECT("'"&amp;VLOOKUP($C96,ModMap!$A$2:$B$21,2,FALSE)&amp;"'!AL:AL"),MATCH($K96,INDIRECT("'"&amp;VLOOKUP($C96,ModMap!$A$2:$B$21,2,FALSE)&amp;"'!$K:$K"),0)),"")</f>
        <v/>
      </c>
      <c r="AM96" s="50">
        <f t="shared" si="1"/>
        <v>2</v>
      </c>
      <c r="AN96" s="50" t="str">
        <f t="shared" si="2"/>
        <v>Not Started</v>
      </c>
      <c r="AO96" s="51" t="str">
        <f t="array" ref="AO96">IFERROR(INDEX(INDIRECT("'"&amp;VLOOKUP($C96,ModMap!$A$2:$B$21,2,FALSE)&amp;"'!AO:AO"),MATCH($K96,INDIRECT("'"&amp;VLOOKUP($C96,ModMap!$A$2:$B$21,2,FALSE)&amp;"'!$K:$K"),0)),"")</f>
        <v/>
      </c>
      <c r="AP96" s="49" t="str">
        <f t="array" ref="AP96">IFERROR(HYPERLINK("#'"&amp;VLOOKUP($C96,ModMap!$A$2:$B$21,2,FALSE)&amp;"'!V"&amp;MATCH($K96,INDIRECT("'"&amp;VLOOKUP($C96,ModMap!$A$2:$B$21,2,FALSE)&amp;"'!$K:$K"),0),"Edit on module sheet"),"")</f>
        <v>Edit on module sheet</v>
      </c>
    </row>
    <row r="97" ht="42.0" customHeight="1">
      <c r="A97" s="39">
        <v>95.0</v>
      </c>
      <c r="B97" s="39">
        <v>145.0</v>
      </c>
      <c r="C97" s="39" t="s">
        <v>90</v>
      </c>
      <c r="D97" s="40" t="s">
        <v>91</v>
      </c>
      <c r="E97" s="28" t="s">
        <v>48</v>
      </c>
      <c r="F97" s="29" t="s">
        <v>276</v>
      </c>
      <c r="G97" s="40" t="s">
        <v>277</v>
      </c>
      <c r="H97" s="39" t="s">
        <v>1368</v>
      </c>
      <c r="I97" s="39" t="s">
        <v>1369</v>
      </c>
      <c r="J97" s="40" t="s">
        <v>1370</v>
      </c>
      <c r="K97" s="39" t="s">
        <v>1371</v>
      </c>
      <c r="L97" s="40" t="s">
        <v>1372</v>
      </c>
      <c r="M97" s="52" t="s">
        <v>211</v>
      </c>
      <c r="N97" s="39" t="s">
        <v>283</v>
      </c>
      <c r="O97" s="39" t="s">
        <v>284</v>
      </c>
      <c r="P97" s="40" t="s">
        <v>1373</v>
      </c>
      <c r="Q97" s="40" t="s">
        <v>1374</v>
      </c>
      <c r="R97" s="39" t="s">
        <v>287</v>
      </c>
      <c r="S97" s="39" t="s">
        <v>218</v>
      </c>
      <c r="T97" s="39" t="str">
        <f t="array" ref="T97">IFERROR(INDEX(INDIRECT("'"&amp;VLOOKUP($C97,ModMap!$A$2:$B$21,2,FALSE)&amp;"'!T:T"),MATCH($K97,INDIRECT("'"&amp;VLOOKUP($C97,ModMap!$A$2:$B$21,2,FALSE)&amp;"'!$K:$K"),0)),"")</f>
        <v>Unassigned</v>
      </c>
      <c r="U97" s="48" t="s">
        <v>33</v>
      </c>
      <c r="V97" s="39" t="str">
        <f t="array" ref="V97">IFERROR(INDEX(INDIRECT("'"&amp;VLOOKUP($C97,ModMap!$A$2:$B$21,2,FALSE)&amp;"'!V:V"),MATCH($K97,INDIRECT("'"&amp;VLOOKUP($C97,ModMap!$A$2:$B$21,2,FALSE)&amp;"'!$K:$K"),0)),"")</f>
        <v>Not Started</v>
      </c>
      <c r="W97" s="39" t="str">
        <f t="array" ref="W97">IFERROR(INDEX(INDIRECT("'"&amp;VLOOKUP($C97,ModMap!$A$2:$B$21,2,FALSE)&amp;"'!W:W"),MATCH($K97,INDIRECT("'"&amp;VLOOKUP($C97,ModMap!$A$2:$B$21,2,FALSE)&amp;"'!$K:$K"),0)),"")</f>
        <v>Unassigned</v>
      </c>
      <c r="X97" s="48" t="s">
        <v>33</v>
      </c>
      <c r="Y97" s="39" t="str">
        <f t="array" ref="Y97">IFERROR(INDEX(INDIRECT("'"&amp;VLOOKUP($C97,ModMap!$A$2:$B$21,2,FALSE)&amp;"'!Y:Y"),MATCH($K97,INDIRECT("'"&amp;VLOOKUP($C97,ModMap!$A$2:$B$21,2,FALSE)&amp;"'!$K:$K"),0)),"")</f>
        <v>Not Started</v>
      </c>
      <c r="Z97" s="39" t="str">
        <f t="array" ref="Z97">IFERROR(INDEX(INDIRECT("'"&amp;VLOOKUP($C97,ModMap!$A$2:$B$21,2,FALSE)&amp;"'!Z:Z"),MATCH($K97,INDIRECT("'"&amp;VLOOKUP($C97,ModMap!$A$2:$B$21,2,FALSE)&amp;"'!$K:$K"),0)),"")</f>
        <v>Unassigned</v>
      </c>
      <c r="AA97" s="44" t="s">
        <v>36</v>
      </c>
      <c r="AB97" s="39" t="str">
        <f t="array" ref="AB97">IFERROR(INDEX(INDIRECT("'"&amp;VLOOKUP($C97,ModMap!$A$2:$B$21,2,FALSE)&amp;"'!AB:AB"),MATCH($K97,INDIRECT("'"&amp;VLOOKUP($C97,ModMap!$A$2:$B$21,2,FALSE)&amp;"'!$K:$K"),0)),"")</f>
        <v>N/A</v>
      </c>
      <c r="AC97" s="39" t="str">
        <f t="array" ref="AC97">IFERROR(INDEX(INDIRECT("'"&amp;VLOOKUP($C97,ModMap!$A$2:$B$21,2,FALSE)&amp;"'!AC:AC"),MATCH($K97,INDIRECT("'"&amp;VLOOKUP($C97,ModMap!$A$2:$B$21,2,FALSE)&amp;"'!$K:$K"),0)),"")</f>
        <v/>
      </c>
      <c r="AD97" s="48" t="s">
        <v>33</v>
      </c>
      <c r="AE97" s="39" t="str">
        <f t="array" ref="AE97">IFERROR(INDEX(INDIRECT("'"&amp;VLOOKUP($C97,ModMap!$A$2:$B$21,2,FALSE)&amp;"'!AE:AE"),MATCH($K97,INDIRECT("'"&amp;VLOOKUP($C97,ModMap!$A$2:$B$21,2,FALSE)&amp;"'!$K:$K"),0)),"")</f>
        <v>Not Started</v>
      </c>
      <c r="AF97" s="39" t="str">
        <f t="array" ref="AF97">IFERROR(INDEX(INDIRECT("'"&amp;VLOOKUP($C97,ModMap!$A$2:$B$21,2,FALSE)&amp;"'!AF:AF"),MATCH($K97,INDIRECT("'"&amp;VLOOKUP($C97,ModMap!$A$2:$B$21,2,FALSE)&amp;"'!$K:$K"),0)),"")</f>
        <v>Unassigned</v>
      </c>
      <c r="AG97" s="44" t="s">
        <v>36</v>
      </c>
      <c r="AH97" s="39" t="str">
        <f t="array" ref="AH97">IFERROR(INDEX(INDIRECT("'"&amp;VLOOKUP($C97,ModMap!$A$2:$B$21,2,FALSE)&amp;"'!AH:AH"),MATCH($K97,INDIRECT("'"&amp;VLOOKUP($C97,ModMap!$A$2:$B$21,2,FALSE)&amp;"'!$K:$K"),0)),"")</f>
        <v>N/A</v>
      </c>
      <c r="AI97" s="39" t="str">
        <f t="array" ref="AI97">IFERROR(INDEX(INDIRECT("'"&amp;VLOOKUP($C97,ModMap!$A$2:$B$21,2,FALSE)&amp;"'!AI:AI"),MATCH($K97,INDIRECT("'"&amp;VLOOKUP($C97,ModMap!$A$2:$B$21,2,FALSE)&amp;"'!$K:$K"),0)),"")</f>
        <v/>
      </c>
      <c r="AJ97" s="44" t="s">
        <v>36</v>
      </c>
      <c r="AK97" s="39" t="str">
        <f t="array" ref="AK97">IFERROR(INDEX(INDIRECT("'"&amp;VLOOKUP($C97,ModMap!$A$2:$B$21,2,FALSE)&amp;"'!AK:AK"),MATCH($K97,INDIRECT("'"&amp;VLOOKUP($C97,ModMap!$A$2:$B$21,2,FALSE)&amp;"'!$K:$K"),0)),"")</f>
        <v>N/A</v>
      </c>
      <c r="AL97" s="39" t="str">
        <f t="array" ref="AL97">IFERROR(INDEX(INDIRECT("'"&amp;VLOOKUP($C97,ModMap!$A$2:$B$21,2,FALSE)&amp;"'!AL:AL"),MATCH($K97,INDIRECT("'"&amp;VLOOKUP($C97,ModMap!$A$2:$B$21,2,FALSE)&amp;"'!$K:$K"),0)),"")</f>
        <v/>
      </c>
      <c r="AM97" s="39">
        <f t="shared" si="1"/>
        <v>3</v>
      </c>
      <c r="AN97" s="39" t="str">
        <f t="shared" si="2"/>
        <v>Not Started</v>
      </c>
      <c r="AO97" s="40" t="str">
        <f t="array" ref="AO97">IFERROR(INDEX(INDIRECT("'"&amp;VLOOKUP($C97,ModMap!$A$2:$B$21,2,FALSE)&amp;"'!AO:AO"),MATCH($K97,INDIRECT("'"&amp;VLOOKUP($C97,ModMap!$A$2:$B$21,2,FALSE)&amp;"'!$K:$K"),0)),"")</f>
        <v/>
      </c>
      <c r="AP97" s="49" t="str">
        <f t="array" ref="AP97">IFERROR(HYPERLINK("#'"&amp;VLOOKUP($C97,ModMap!$A$2:$B$21,2,FALSE)&amp;"'!V"&amp;MATCH($K97,INDIRECT("'"&amp;VLOOKUP($C97,ModMap!$A$2:$B$21,2,FALSE)&amp;"'!$K:$K"),0),"Edit on module sheet"),"")</f>
        <v>Edit on module sheet</v>
      </c>
    </row>
    <row r="98" ht="42.0" customHeight="1">
      <c r="A98" s="50">
        <v>96.0</v>
      </c>
      <c r="B98" s="50">
        <v>146.0</v>
      </c>
      <c r="C98" s="50" t="s">
        <v>90</v>
      </c>
      <c r="D98" s="51" t="s">
        <v>91</v>
      </c>
      <c r="E98" s="28" t="s">
        <v>48</v>
      </c>
      <c r="F98" s="29" t="s">
        <v>276</v>
      </c>
      <c r="G98" s="51" t="s">
        <v>277</v>
      </c>
      <c r="H98" s="50" t="s">
        <v>1368</v>
      </c>
      <c r="I98" s="50" t="s">
        <v>1369</v>
      </c>
      <c r="J98" s="51" t="s">
        <v>1370</v>
      </c>
      <c r="K98" s="50" t="s">
        <v>1385</v>
      </c>
      <c r="L98" s="51" t="s">
        <v>1386</v>
      </c>
      <c r="M98" s="48" t="s">
        <v>613</v>
      </c>
      <c r="N98" s="50" t="s">
        <v>283</v>
      </c>
      <c r="O98" s="50" t="s">
        <v>284</v>
      </c>
      <c r="P98" s="51" t="s">
        <v>1373</v>
      </c>
      <c r="Q98" s="51" t="s">
        <v>1374</v>
      </c>
      <c r="R98" s="50" t="s">
        <v>287</v>
      </c>
      <c r="S98" s="50" t="s">
        <v>614</v>
      </c>
      <c r="T98" s="50" t="str">
        <f t="array" ref="T98">IFERROR(INDEX(INDIRECT("'"&amp;VLOOKUP($C98,ModMap!$A$2:$B$21,2,FALSE)&amp;"'!T:T"),MATCH($K98,INDIRECT("'"&amp;VLOOKUP($C98,ModMap!$A$2:$B$21,2,FALSE)&amp;"'!$K:$K"),0)),"")</f>
        <v>Unassigned</v>
      </c>
      <c r="U98" s="44" t="s">
        <v>36</v>
      </c>
      <c r="V98" s="50" t="str">
        <f t="array" ref="V98">IFERROR(INDEX(INDIRECT("'"&amp;VLOOKUP($C98,ModMap!$A$2:$B$21,2,FALSE)&amp;"'!V:V"),MATCH($K98,INDIRECT("'"&amp;VLOOKUP($C98,ModMap!$A$2:$B$21,2,FALSE)&amp;"'!$K:$K"),0)),"")</f>
        <v>N/A</v>
      </c>
      <c r="W98" s="50" t="str">
        <f t="array" ref="W98">IFERROR(INDEX(INDIRECT("'"&amp;VLOOKUP($C98,ModMap!$A$2:$B$21,2,FALSE)&amp;"'!W:W"),MATCH($K98,INDIRECT("'"&amp;VLOOKUP($C98,ModMap!$A$2:$B$21,2,FALSE)&amp;"'!$K:$K"),0)),"")</f>
        <v/>
      </c>
      <c r="X98" s="48" t="s">
        <v>33</v>
      </c>
      <c r="Y98" s="50" t="str">
        <f t="array" ref="Y98">IFERROR(INDEX(INDIRECT("'"&amp;VLOOKUP($C98,ModMap!$A$2:$B$21,2,FALSE)&amp;"'!Y:Y"),MATCH($K98,INDIRECT("'"&amp;VLOOKUP($C98,ModMap!$A$2:$B$21,2,FALSE)&amp;"'!$K:$K"),0)),"")</f>
        <v>Not Started</v>
      </c>
      <c r="Z98" s="50" t="str">
        <f t="array" ref="Z98">IFERROR(INDEX(INDIRECT("'"&amp;VLOOKUP($C98,ModMap!$A$2:$B$21,2,FALSE)&amp;"'!Z:Z"),MATCH($K98,INDIRECT("'"&amp;VLOOKUP($C98,ModMap!$A$2:$B$21,2,FALSE)&amp;"'!$K:$K"),0)),"")</f>
        <v>Unassigned</v>
      </c>
      <c r="AA98" s="44" t="s">
        <v>36</v>
      </c>
      <c r="AB98" s="50" t="str">
        <f t="array" ref="AB98">IFERROR(INDEX(INDIRECT("'"&amp;VLOOKUP($C98,ModMap!$A$2:$B$21,2,FALSE)&amp;"'!AB:AB"),MATCH($K98,INDIRECT("'"&amp;VLOOKUP($C98,ModMap!$A$2:$B$21,2,FALSE)&amp;"'!$K:$K"),0)),"")</f>
        <v>N/A</v>
      </c>
      <c r="AC98" s="50" t="str">
        <f t="array" ref="AC98">IFERROR(INDEX(INDIRECT("'"&amp;VLOOKUP($C98,ModMap!$A$2:$B$21,2,FALSE)&amp;"'!AC:AC"),MATCH($K98,INDIRECT("'"&amp;VLOOKUP($C98,ModMap!$A$2:$B$21,2,FALSE)&amp;"'!$K:$K"),0)),"")</f>
        <v/>
      </c>
      <c r="AD98" s="48" t="s">
        <v>33</v>
      </c>
      <c r="AE98" s="50" t="str">
        <f t="array" ref="AE98">IFERROR(INDEX(INDIRECT("'"&amp;VLOOKUP($C98,ModMap!$A$2:$B$21,2,FALSE)&amp;"'!AE:AE"),MATCH($K98,INDIRECT("'"&amp;VLOOKUP($C98,ModMap!$A$2:$B$21,2,FALSE)&amp;"'!$K:$K"),0)),"")</f>
        <v>Not Started</v>
      </c>
      <c r="AF98" s="50" t="str">
        <f t="array" ref="AF98">IFERROR(INDEX(INDIRECT("'"&amp;VLOOKUP($C98,ModMap!$A$2:$B$21,2,FALSE)&amp;"'!AF:AF"),MATCH($K98,INDIRECT("'"&amp;VLOOKUP($C98,ModMap!$A$2:$B$21,2,FALSE)&amp;"'!$K:$K"),0)),"")</f>
        <v>Unassigned</v>
      </c>
      <c r="AG98" s="44" t="s">
        <v>36</v>
      </c>
      <c r="AH98" s="50" t="str">
        <f t="array" ref="AH98">IFERROR(INDEX(INDIRECT("'"&amp;VLOOKUP($C98,ModMap!$A$2:$B$21,2,FALSE)&amp;"'!AH:AH"),MATCH($K98,INDIRECT("'"&amp;VLOOKUP($C98,ModMap!$A$2:$B$21,2,FALSE)&amp;"'!$K:$K"),0)),"")</f>
        <v>N/A</v>
      </c>
      <c r="AI98" s="50" t="str">
        <f t="array" ref="AI98">IFERROR(INDEX(INDIRECT("'"&amp;VLOOKUP($C98,ModMap!$A$2:$B$21,2,FALSE)&amp;"'!AI:AI"),MATCH($K98,INDIRECT("'"&amp;VLOOKUP($C98,ModMap!$A$2:$B$21,2,FALSE)&amp;"'!$K:$K"),0)),"")</f>
        <v/>
      </c>
      <c r="AJ98" s="44" t="s">
        <v>36</v>
      </c>
      <c r="AK98" s="50" t="str">
        <f t="array" ref="AK98">IFERROR(INDEX(INDIRECT("'"&amp;VLOOKUP($C98,ModMap!$A$2:$B$21,2,FALSE)&amp;"'!AK:AK"),MATCH($K98,INDIRECT("'"&amp;VLOOKUP($C98,ModMap!$A$2:$B$21,2,FALSE)&amp;"'!$K:$K"),0)),"")</f>
        <v>N/A</v>
      </c>
      <c r="AL98" s="50" t="str">
        <f t="array" ref="AL98">IFERROR(INDEX(INDIRECT("'"&amp;VLOOKUP($C98,ModMap!$A$2:$B$21,2,FALSE)&amp;"'!AL:AL"),MATCH($K98,INDIRECT("'"&amp;VLOOKUP($C98,ModMap!$A$2:$B$21,2,FALSE)&amp;"'!$K:$K"),0)),"")</f>
        <v/>
      </c>
      <c r="AM98" s="50">
        <f t="shared" si="1"/>
        <v>2</v>
      </c>
      <c r="AN98" s="50" t="str">
        <f t="shared" si="2"/>
        <v>Not Started</v>
      </c>
      <c r="AO98" s="51" t="str">
        <f t="array" ref="AO98">IFERROR(INDEX(INDIRECT("'"&amp;VLOOKUP($C98,ModMap!$A$2:$B$21,2,FALSE)&amp;"'!AO:AO"),MATCH($K98,INDIRECT("'"&amp;VLOOKUP($C98,ModMap!$A$2:$B$21,2,FALSE)&amp;"'!$K:$K"),0)),"")</f>
        <v/>
      </c>
      <c r="AP98" s="49" t="str">
        <f t="array" ref="AP98">IFERROR(HYPERLINK("#'"&amp;VLOOKUP($C98,ModMap!$A$2:$B$21,2,FALSE)&amp;"'!V"&amp;MATCH($K98,INDIRECT("'"&amp;VLOOKUP($C98,ModMap!$A$2:$B$21,2,FALSE)&amp;"'!$K:$K"),0),"Edit on module sheet"),"")</f>
        <v>Edit on module sheet</v>
      </c>
    </row>
    <row r="99" ht="42.0" customHeight="1">
      <c r="A99" s="39">
        <v>97.0</v>
      </c>
      <c r="B99" s="39">
        <v>148.0</v>
      </c>
      <c r="C99" s="39" t="s">
        <v>90</v>
      </c>
      <c r="D99" s="40" t="s">
        <v>91</v>
      </c>
      <c r="E99" s="28" t="s">
        <v>48</v>
      </c>
      <c r="F99" s="29" t="s">
        <v>276</v>
      </c>
      <c r="G99" s="40" t="s">
        <v>277</v>
      </c>
      <c r="H99" s="39" t="s">
        <v>1405</v>
      </c>
      <c r="I99" s="39" t="s">
        <v>1406</v>
      </c>
      <c r="J99" s="40" t="s">
        <v>1407</v>
      </c>
      <c r="K99" s="39" t="s">
        <v>1408</v>
      </c>
      <c r="L99" s="40" t="s">
        <v>1409</v>
      </c>
      <c r="M99" s="52" t="s">
        <v>211</v>
      </c>
      <c r="N99" s="39" t="s">
        <v>283</v>
      </c>
      <c r="O99" s="39" t="s">
        <v>284</v>
      </c>
      <c r="P99" s="40" t="s">
        <v>1410</v>
      </c>
      <c r="Q99" s="40" t="s">
        <v>1411</v>
      </c>
      <c r="R99" s="39" t="s">
        <v>287</v>
      </c>
      <c r="S99" s="39" t="s">
        <v>218</v>
      </c>
      <c r="T99" s="39" t="str">
        <f t="array" ref="T99">IFERROR(INDEX(INDIRECT("'"&amp;VLOOKUP($C99,ModMap!$A$2:$B$21,2,FALSE)&amp;"'!T:T"),MATCH($K99,INDIRECT("'"&amp;VLOOKUP($C99,ModMap!$A$2:$B$21,2,FALSE)&amp;"'!$K:$K"),0)),"")</f>
        <v>Unassigned</v>
      </c>
      <c r="U99" s="48" t="s">
        <v>33</v>
      </c>
      <c r="V99" s="39" t="str">
        <f t="array" ref="V99">IFERROR(INDEX(INDIRECT("'"&amp;VLOOKUP($C99,ModMap!$A$2:$B$21,2,FALSE)&amp;"'!V:V"),MATCH($K99,INDIRECT("'"&amp;VLOOKUP($C99,ModMap!$A$2:$B$21,2,FALSE)&amp;"'!$K:$K"),0)),"")</f>
        <v>Not Started</v>
      </c>
      <c r="W99" s="39" t="str">
        <f t="array" ref="W99">IFERROR(INDEX(INDIRECT("'"&amp;VLOOKUP($C99,ModMap!$A$2:$B$21,2,FALSE)&amp;"'!W:W"),MATCH($K99,INDIRECT("'"&amp;VLOOKUP($C99,ModMap!$A$2:$B$21,2,FALSE)&amp;"'!$K:$K"),0)),"")</f>
        <v>Unassigned</v>
      </c>
      <c r="X99" s="48" t="s">
        <v>33</v>
      </c>
      <c r="Y99" s="39" t="str">
        <f t="array" ref="Y99">IFERROR(INDEX(INDIRECT("'"&amp;VLOOKUP($C99,ModMap!$A$2:$B$21,2,FALSE)&amp;"'!Y:Y"),MATCH($K99,INDIRECT("'"&amp;VLOOKUP($C99,ModMap!$A$2:$B$21,2,FALSE)&amp;"'!$K:$K"),0)),"")</f>
        <v>Not Started</v>
      </c>
      <c r="Z99" s="39" t="str">
        <f t="array" ref="Z99">IFERROR(INDEX(INDIRECT("'"&amp;VLOOKUP($C99,ModMap!$A$2:$B$21,2,FALSE)&amp;"'!Z:Z"),MATCH($K99,INDIRECT("'"&amp;VLOOKUP($C99,ModMap!$A$2:$B$21,2,FALSE)&amp;"'!$K:$K"),0)),"")</f>
        <v>Unassigned</v>
      </c>
      <c r="AA99" s="44" t="s">
        <v>36</v>
      </c>
      <c r="AB99" s="39" t="str">
        <f t="array" ref="AB99">IFERROR(INDEX(INDIRECT("'"&amp;VLOOKUP($C99,ModMap!$A$2:$B$21,2,FALSE)&amp;"'!AB:AB"),MATCH($K99,INDIRECT("'"&amp;VLOOKUP($C99,ModMap!$A$2:$B$21,2,FALSE)&amp;"'!$K:$K"),0)),"")</f>
        <v>N/A</v>
      </c>
      <c r="AC99" s="39" t="str">
        <f t="array" ref="AC99">IFERROR(INDEX(INDIRECT("'"&amp;VLOOKUP($C99,ModMap!$A$2:$B$21,2,FALSE)&amp;"'!AC:AC"),MATCH($K99,INDIRECT("'"&amp;VLOOKUP($C99,ModMap!$A$2:$B$21,2,FALSE)&amp;"'!$K:$K"),0)),"")</f>
        <v/>
      </c>
      <c r="AD99" s="48" t="s">
        <v>33</v>
      </c>
      <c r="AE99" s="39" t="str">
        <f t="array" ref="AE99">IFERROR(INDEX(INDIRECT("'"&amp;VLOOKUP($C99,ModMap!$A$2:$B$21,2,FALSE)&amp;"'!AE:AE"),MATCH($K99,INDIRECT("'"&amp;VLOOKUP($C99,ModMap!$A$2:$B$21,2,FALSE)&amp;"'!$K:$K"),0)),"")</f>
        <v>Not Started</v>
      </c>
      <c r="AF99" s="39" t="str">
        <f t="array" ref="AF99">IFERROR(INDEX(INDIRECT("'"&amp;VLOOKUP($C99,ModMap!$A$2:$B$21,2,FALSE)&amp;"'!AF:AF"),MATCH($K99,INDIRECT("'"&amp;VLOOKUP($C99,ModMap!$A$2:$B$21,2,FALSE)&amp;"'!$K:$K"),0)),"")</f>
        <v>Unassigned</v>
      </c>
      <c r="AG99" s="44" t="s">
        <v>36</v>
      </c>
      <c r="AH99" s="39" t="str">
        <f t="array" ref="AH99">IFERROR(INDEX(INDIRECT("'"&amp;VLOOKUP($C99,ModMap!$A$2:$B$21,2,FALSE)&amp;"'!AH:AH"),MATCH($K99,INDIRECT("'"&amp;VLOOKUP($C99,ModMap!$A$2:$B$21,2,FALSE)&amp;"'!$K:$K"),0)),"")</f>
        <v>N/A</v>
      </c>
      <c r="AI99" s="39" t="str">
        <f t="array" ref="AI99">IFERROR(INDEX(INDIRECT("'"&amp;VLOOKUP($C99,ModMap!$A$2:$B$21,2,FALSE)&amp;"'!AI:AI"),MATCH($K99,INDIRECT("'"&amp;VLOOKUP($C99,ModMap!$A$2:$B$21,2,FALSE)&amp;"'!$K:$K"),0)),"")</f>
        <v/>
      </c>
      <c r="AJ99" s="44" t="s">
        <v>36</v>
      </c>
      <c r="AK99" s="39" t="str">
        <f t="array" ref="AK99">IFERROR(INDEX(INDIRECT("'"&amp;VLOOKUP($C99,ModMap!$A$2:$B$21,2,FALSE)&amp;"'!AK:AK"),MATCH($K99,INDIRECT("'"&amp;VLOOKUP($C99,ModMap!$A$2:$B$21,2,FALSE)&amp;"'!$K:$K"),0)),"")</f>
        <v>N/A</v>
      </c>
      <c r="AL99" s="39" t="str">
        <f t="array" ref="AL99">IFERROR(INDEX(INDIRECT("'"&amp;VLOOKUP($C99,ModMap!$A$2:$B$21,2,FALSE)&amp;"'!AL:AL"),MATCH($K99,INDIRECT("'"&amp;VLOOKUP($C99,ModMap!$A$2:$B$21,2,FALSE)&amp;"'!$K:$K"),0)),"")</f>
        <v/>
      </c>
      <c r="AM99" s="39">
        <f t="shared" si="1"/>
        <v>3</v>
      </c>
      <c r="AN99" s="39" t="str">
        <f t="shared" si="2"/>
        <v>Not Started</v>
      </c>
      <c r="AO99" s="40" t="str">
        <f t="array" ref="AO99">IFERROR(INDEX(INDIRECT("'"&amp;VLOOKUP($C99,ModMap!$A$2:$B$21,2,FALSE)&amp;"'!AO:AO"),MATCH($K99,INDIRECT("'"&amp;VLOOKUP($C99,ModMap!$A$2:$B$21,2,FALSE)&amp;"'!$K:$K"),0)),"")</f>
        <v/>
      </c>
      <c r="AP99" s="49" t="str">
        <f t="array" ref="AP99">IFERROR(HYPERLINK("#'"&amp;VLOOKUP($C99,ModMap!$A$2:$B$21,2,FALSE)&amp;"'!V"&amp;MATCH($K99,INDIRECT("'"&amp;VLOOKUP($C99,ModMap!$A$2:$B$21,2,FALSE)&amp;"'!$K:$K"),0),"Edit on module sheet"),"")</f>
        <v>Edit on module sheet</v>
      </c>
    </row>
    <row r="100" ht="42.0" customHeight="1">
      <c r="A100" s="50">
        <v>98.0</v>
      </c>
      <c r="B100" s="50">
        <v>149.0</v>
      </c>
      <c r="C100" s="50" t="s">
        <v>90</v>
      </c>
      <c r="D100" s="51" t="s">
        <v>91</v>
      </c>
      <c r="E100" s="28" t="s">
        <v>48</v>
      </c>
      <c r="F100" s="29" t="s">
        <v>276</v>
      </c>
      <c r="G100" s="51" t="s">
        <v>277</v>
      </c>
      <c r="H100" s="50" t="s">
        <v>1405</v>
      </c>
      <c r="I100" s="50" t="s">
        <v>1406</v>
      </c>
      <c r="J100" s="51" t="s">
        <v>1407</v>
      </c>
      <c r="K100" s="50" t="s">
        <v>1423</v>
      </c>
      <c r="L100" s="51" t="s">
        <v>1386</v>
      </c>
      <c r="M100" s="48" t="s">
        <v>613</v>
      </c>
      <c r="N100" s="50" t="s">
        <v>283</v>
      </c>
      <c r="O100" s="50" t="s">
        <v>284</v>
      </c>
      <c r="P100" s="51" t="s">
        <v>1410</v>
      </c>
      <c r="Q100" s="51" t="s">
        <v>1411</v>
      </c>
      <c r="R100" s="50" t="s">
        <v>287</v>
      </c>
      <c r="S100" s="50" t="s">
        <v>614</v>
      </c>
      <c r="T100" s="50" t="str">
        <f t="array" ref="T100">IFERROR(INDEX(INDIRECT("'"&amp;VLOOKUP($C100,ModMap!$A$2:$B$21,2,FALSE)&amp;"'!T:T"),MATCH($K100,INDIRECT("'"&amp;VLOOKUP($C100,ModMap!$A$2:$B$21,2,FALSE)&amp;"'!$K:$K"),0)),"")</f>
        <v>Unassigned</v>
      </c>
      <c r="U100" s="44" t="s">
        <v>36</v>
      </c>
      <c r="V100" s="50" t="str">
        <f t="array" ref="V100">IFERROR(INDEX(INDIRECT("'"&amp;VLOOKUP($C100,ModMap!$A$2:$B$21,2,FALSE)&amp;"'!V:V"),MATCH($K100,INDIRECT("'"&amp;VLOOKUP($C100,ModMap!$A$2:$B$21,2,FALSE)&amp;"'!$K:$K"),0)),"")</f>
        <v>N/A</v>
      </c>
      <c r="W100" s="50" t="str">
        <f t="array" ref="W100">IFERROR(INDEX(INDIRECT("'"&amp;VLOOKUP($C100,ModMap!$A$2:$B$21,2,FALSE)&amp;"'!W:W"),MATCH($K100,INDIRECT("'"&amp;VLOOKUP($C100,ModMap!$A$2:$B$21,2,FALSE)&amp;"'!$K:$K"),0)),"")</f>
        <v/>
      </c>
      <c r="X100" s="48" t="s">
        <v>33</v>
      </c>
      <c r="Y100" s="50" t="str">
        <f t="array" ref="Y100">IFERROR(INDEX(INDIRECT("'"&amp;VLOOKUP($C100,ModMap!$A$2:$B$21,2,FALSE)&amp;"'!Y:Y"),MATCH($K100,INDIRECT("'"&amp;VLOOKUP($C100,ModMap!$A$2:$B$21,2,FALSE)&amp;"'!$K:$K"),0)),"")</f>
        <v>Not Started</v>
      </c>
      <c r="Z100" s="50" t="str">
        <f t="array" ref="Z100">IFERROR(INDEX(INDIRECT("'"&amp;VLOOKUP($C100,ModMap!$A$2:$B$21,2,FALSE)&amp;"'!Z:Z"),MATCH($K100,INDIRECT("'"&amp;VLOOKUP($C100,ModMap!$A$2:$B$21,2,FALSE)&amp;"'!$K:$K"),0)),"")</f>
        <v>Unassigned</v>
      </c>
      <c r="AA100" s="44" t="s">
        <v>36</v>
      </c>
      <c r="AB100" s="50" t="str">
        <f t="array" ref="AB100">IFERROR(INDEX(INDIRECT("'"&amp;VLOOKUP($C100,ModMap!$A$2:$B$21,2,FALSE)&amp;"'!AB:AB"),MATCH($K100,INDIRECT("'"&amp;VLOOKUP($C100,ModMap!$A$2:$B$21,2,FALSE)&amp;"'!$K:$K"),0)),"")</f>
        <v>N/A</v>
      </c>
      <c r="AC100" s="50" t="str">
        <f t="array" ref="AC100">IFERROR(INDEX(INDIRECT("'"&amp;VLOOKUP($C100,ModMap!$A$2:$B$21,2,FALSE)&amp;"'!AC:AC"),MATCH($K100,INDIRECT("'"&amp;VLOOKUP($C100,ModMap!$A$2:$B$21,2,FALSE)&amp;"'!$K:$K"),0)),"")</f>
        <v/>
      </c>
      <c r="AD100" s="48" t="s">
        <v>33</v>
      </c>
      <c r="AE100" s="50" t="str">
        <f t="array" ref="AE100">IFERROR(INDEX(INDIRECT("'"&amp;VLOOKUP($C100,ModMap!$A$2:$B$21,2,FALSE)&amp;"'!AE:AE"),MATCH($K100,INDIRECT("'"&amp;VLOOKUP($C100,ModMap!$A$2:$B$21,2,FALSE)&amp;"'!$K:$K"),0)),"")</f>
        <v>Not Started</v>
      </c>
      <c r="AF100" s="50" t="str">
        <f t="array" ref="AF100">IFERROR(INDEX(INDIRECT("'"&amp;VLOOKUP($C100,ModMap!$A$2:$B$21,2,FALSE)&amp;"'!AF:AF"),MATCH($K100,INDIRECT("'"&amp;VLOOKUP($C100,ModMap!$A$2:$B$21,2,FALSE)&amp;"'!$K:$K"),0)),"")</f>
        <v>Unassigned</v>
      </c>
      <c r="AG100" s="44" t="s">
        <v>36</v>
      </c>
      <c r="AH100" s="50" t="str">
        <f t="array" ref="AH100">IFERROR(INDEX(INDIRECT("'"&amp;VLOOKUP($C100,ModMap!$A$2:$B$21,2,FALSE)&amp;"'!AH:AH"),MATCH($K100,INDIRECT("'"&amp;VLOOKUP($C100,ModMap!$A$2:$B$21,2,FALSE)&amp;"'!$K:$K"),0)),"")</f>
        <v>N/A</v>
      </c>
      <c r="AI100" s="50" t="str">
        <f t="array" ref="AI100">IFERROR(INDEX(INDIRECT("'"&amp;VLOOKUP($C100,ModMap!$A$2:$B$21,2,FALSE)&amp;"'!AI:AI"),MATCH($K100,INDIRECT("'"&amp;VLOOKUP($C100,ModMap!$A$2:$B$21,2,FALSE)&amp;"'!$K:$K"),0)),"")</f>
        <v/>
      </c>
      <c r="AJ100" s="44" t="s">
        <v>36</v>
      </c>
      <c r="AK100" s="50" t="str">
        <f t="array" ref="AK100">IFERROR(INDEX(INDIRECT("'"&amp;VLOOKUP($C100,ModMap!$A$2:$B$21,2,FALSE)&amp;"'!AK:AK"),MATCH($K100,INDIRECT("'"&amp;VLOOKUP($C100,ModMap!$A$2:$B$21,2,FALSE)&amp;"'!$K:$K"),0)),"")</f>
        <v>N/A</v>
      </c>
      <c r="AL100" s="50" t="str">
        <f t="array" ref="AL100">IFERROR(INDEX(INDIRECT("'"&amp;VLOOKUP($C100,ModMap!$A$2:$B$21,2,FALSE)&amp;"'!AL:AL"),MATCH($K100,INDIRECT("'"&amp;VLOOKUP($C100,ModMap!$A$2:$B$21,2,FALSE)&amp;"'!$K:$K"),0)),"")</f>
        <v/>
      </c>
      <c r="AM100" s="50">
        <f t="shared" si="1"/>
        <v>2</v>
      </c>
      <c r="AN100" s="50" t="str">
        <f t="shared" si="2"/>
        <v>Not Started</v>
      </c>
      <c r="AO100" s="51" t="str">
        <f t="array" ref="AO100">IFERROR(INDEX(INDIRECT("'"&amp;VLOOKUP($C100,ModMap!$A$2:$B$21,2,FALSE)&amp;"'!AO:AO"),MATCH($K100,INDIRECT("'"&amp;VLOOKUP($C100,ModMap!$A$2:$B$21,2,FALSE)&amp;"'!$K:$K"),0)),"")</f>
        <v/>
      </c>
      <c r="AP100" s="49" t="str">
        <f t="array" ref="AP100">IFERROR(HYPERLINK("#'"&amp;VLOOKUP($C100,ModMap!$A$2:$B$21,2,FALSE)&amp;"'!V"&amp;MATCH($K100,INDIRECT("'"&amp;VLOOKUP($C100,ModMap!$A$2:$B$21,2,FALSE)&amp;"'!$K:$K"),0),"Edit on module sheet"),"")</f>
        <v>Edit on module sheet</v>
      </c>
    </row>
    <row r="101" ht="42.0" customHeight="1">
      <c r="A101" s="39">
        <v>99.0</v>
      </c>
      <c r="B101" s="39">
        <v>151.0</v>
      </c>
      <c r="C101" s="39" t="s">
        <v>90</v>
      </c>
      <c r="D101" s="40" t="s">
        <v>91</v>
      </c>
      <c r="E101" s="28" t="s">
        <v>48</v>
      </c>
      <c r="F101" s="29" t="s">
        <v>276</v>
      </c>
      <c r="G101" s="40" t="s">
        <v>277</v>
      </c>
      <c r="H101" s="39" t="s">
        <v>1431</v>
      </c>
      <c r="I101" s="39" t="s">
        <v>1432</v>
      </c>
      <c r="J101" s="40" t="s">
        <v>1433</v>
      </c>
      <c r="K101" s="39" t="s">
        <v>1434</v>
      </c>
      <c r="L101" s="40" t="s">
        <v>1409</v>
      </c>
      <c r="M101" s="52" t="s">
        <v>211</v>
      </c>
      <c r="N101" s="39" t="s">
        <v>283</v>
      </c>
      <c r="O101" s="39" t="s">
        <v>284</v>
      </c>
      <c r="P101" s="40" t="s">
        <v>1435</v>
      </c>
      <c r="Q101" s="40" t="s">
        <v>1436</v>
      </c>
      <c r="R101" s="39" t="s">
        <v>287</v>
      </c>
      <c r="S101" s="39" t="s">
        <v>218</v>
      </c>
      <c r="T101" s="39" t="str">
        <f t="array" ref="T101">IFERROR(INDEX(INDIRECT("'"&amp;VLOOKUP($C101,ModMap!$A$2:$B$21,2,FALSE)&amp;"'!T:T"),MATCH($K101,INDIRECT("'"&amp;VLOOKUP($C101,ModMap!$A$2:$B$21,2,FALSE)&amp;"'!$K:$K"),0)),"")</f>
        <v>Unassigned</v>
      </c>
      <c r="U101" s="48" t="s">
        <v>33</v>
      </c>
      <c r="V101" s="39" t="str">
        <f t="array" ref="V101">IFERROR(INDEX(INDIRECT("'"&amp;VLOOKUP($C101,ModMap!$A$2:$B$21,2,FALSE)&amp;"'!V:V"),MATCH($K101,INDIRECT("'"&amp;VLOOKUP($C101,ModMap!$A$2:$B$21,2,FALSE)&amp;"'!$K:$K"),0)),"")</f>
        <v>Not Started</v>
      </c>
      <c r="W101" s="39" t="str">
        <f t="array" ref="W101">IFERROR(INDEX(INDIRECT("'"&amp;VLOOKUP($C101,ModMap!$A$2:$B$21,2,FALSE)&amp;"'!W:W"),MATCH($K101,INDIRECT("'"&amp;VLOOKUP($C101,ModMap!$A$2:$B$21,2,FALSE)&amp;"'!$K:$K"),0)),"")</f>
        <v>Unassigned</v>
      </c>
      <c r="X101" s="48" t="s">
        <v>33</v>
      </c>
      <c r="Y101" s="39" t="str">
        <f t="array" ref="Y101">IFERROR(INDEX(INDIRECT("'"&amp;VLOOKUP($C101,ModMap!$A$2:$B$21,2,FALSE)&amp;"'!Y:Y"),MATCH($K101,INDIRECT("'"&amp;VLOOKUP($C101,ModMap!$A$2:$B$21,2,FALSE)&amp;"'!$K:$K"),0)),"")</f>
        <v>Not Started</v>
      </c>
      <c r="Z101" s="39" t="str">
        <f t="array" ref="Z101">IFERROR(INDEX(INDIRECT("'"&amp;VLOOKUP($C101,ModMap!$A$2:$B$21,2,FALSE)&amp;"'!Z:Z"),MATCH($K101,INDIRECT("'"&amp;VLOOKUP($C101,ModMap!$A$2:$B$21,2,FALSE)&amp;"'!$K:$K"),0)),"")</f>
        <v>Unassigned</v>
      </c>
      <c r="AA101" s="44" t="s">
        <v>36</v>
      </c>
      <c r="AB101" s="39" t="str">
        <f t="array" ref="AB101">IFERROR(INDEX(INDIRECT("'"&amp;VLOOKUP($C101,ModMap!$A$2:$B$21,2,FALSE)&amp;"'!AB:AB"),MATCH($K101,INDIRECT("'"&amp;VLOOKUP($C101,ModMap!$A$2:$B$21,2,FALSE)&amp;"'!$K:$K"),0)),"")</f>
        <v>N/A</v>
      </c>
      <c r="AC101" s="39" t="str">
        <f t="array" ref="AC101">IFERROR(INDEX(INDIRECT("'"&amp;VLOOKUP($C101,ModMap!$A$2:$B$21,2,FALSE)&amp;"'!AC:AC"),MATCH($K101,INDIRECT("'"&amp;VLOOKUP($C101,ModMap!$A$2:$B$21,2,FALSE)&amp;"'!$K:$K"),0)),"")</f>
        <v/>
      </c>
      <c r="AD101" s="48" t="s">
        <v>33</v>
      </c>
      <c r="AE101" s="39" t="str">
        <f t="array" ref="AE101">IFERROR(INDEX(INDIRECT("'"&amp;VLOOKUP($C101,ModMap!$A$2:$B$21,2,FALSE)&amp;"'!AE:AE"),MATCH($K101,INDIRECT("'"&amp;VLOOKUP($C101,ModMap!$A$2:$B$21,2,FALSE)&amp;"'!$K:$K"),0)),"")</f>
        <v>Not Started</v>
      </c>
      <c r="AF101" s="39" t="str">
        <f t="array" ref="AF101">IFERROR(INDEX(INDIRECT("'"&amp;VLOOKUP($C101,ModMap!$A$2:$B$21,2,FALSE)&amp;"'!AF:AF"),MATCH($K101,INDIRECT("'"&amp;VLOOKUP($C101,ModMap!$A$2:$B$21,2,FALSE)&amp;"'!$K:$K"),0)),"")</f>
        <v>Unassigned</v>
      </c>
      <c r="AG101" s="44" t="s">
        <v>36</v>
      </c>
      <c r="AH101" s="39" t="str">
        <f t="array" ref="AH101">IFERROR(INDEX(INDIRECT("'"&amp;VLOOKUP($C101,ModMap!$A$2:$B$21,2,FALSE)&amp;"'!AH:AH"),MATCH($K101,INDIRECT("'"&amp;VLOOKUP($C101,ModMap!$A$2:$B$21,2,FALSE)&amp;"'!$K:$K"),0)),"")</f>
        <v>N/A</v>
      </c>
      <c r="AI101" s="39" t="str">
        <f t="array" ref="AI101">IFERROR(INDEX(INDIRECT("'"&amp;VLOOKUP($C101,ModMap!$A$2:$B$21,2,FALSE)&amp;"'!AI:AI"),MATCH($K101,INDIRECT("'"&amp;VLOOKUP($C101,ModMap!$A$2:$B$21,2,FALSE)&amp;"'!$K:$K"),0)),"")</f>
        <v/>
      </c>
      <c r="AJ101" s="44" t="s">
        <v>36</v>
      </c>
      <c r="AK101" s="39" t="str">
        <f t="array" ref="AK101">IFERROR(INDEX(INDIRECT("'"&amp;VLOOKUP($C101,ModMap!$A$2:$B$21,2,FALSE)&amp;"'!AK:AK"),MATCH($K101,INDIRECT("'"&amp;VLOOKUP($C101,ModMap!$A$2:$B$21,2,FALSE)&amp;"'!$K:$K"),0)),"")</f>
        <v>N/A</v>
      </c>
      <c r="AL101" s="39" t="str">
        <f t="array" ref="AL101">IFERROR(INDEX(INDIRECT("'"&amp;VLOOKUP($C101,ModMap!$A$2:$B$21,2,FALSE)&amp;"'!AL:AL"),MATCH($K101,INDIRECT("'"&amp;VLOOKUP($C101,ModMap!$A$2:$B$21,2,FALSE)&amp;"'!$K:$K"),0)),"")</f>
        <v/>
      </c>
      <c r="AM101" s="39">
        <f t="shared" si="1"/>
        <v>3</v>
      </c>
      <c r="AN101" s="39" t="str">
        <f t="shared" si="2"/>
        <v>Not Started</v>
      </c>
      <c r="AO101" s="40" t="str">
        <f t="array" ref="AO101">IFERROR(INDEX(INDIRECT("'"&amp;VLOOKUP($C101,ModMap!$A$2:$B$21,2,FALSE)&amp;"'!AO:AO"),MATCH($K101,INDIRECT("'"&amp;VLOOKUP($C101,ModMap!$A$2:$B$21,2,FALSE)&amp;"'!$K:$K"),0)),"")</f>
        <v/>
      </c>
      <c r="AP101" s="49" t="str">
        <f t="array" ref="AP101">IFERROR(HYPERLINK("#'"&amp;VLOOKUP($C101,ModMap!$A$2:$B$21,2,FALSE)&amp;"'!V"&amp;MATCH($K101,INDIRECT("'"&amp;VLOOKUP($C101,ModMap!$A$2:$B$21,2,FALSE)&amp;"'!$K:$K"),0),"Edit on module sheet"),"")</f>
        <v>Edit on module sheet</v>
      </c>
    </row>
    <row r="102" ht="42.0" customHeight="1">
      <c r="A102" s="50">
        <v>100.0</v>
      </c>
      <c r="B102" s="50">
        <v>152.0</v>
      </c>
      <c r="C102" s="50" t="s">
        <v>90</v>
      </c>
      <c r="D102" s="51" t="s">
        <v>91</v>
      </c>
      <c r="E102" s="28" t="s">
        <v>48</v>
      </c>
      <c r="F102" s="29" t="s">
        <v>276</v>
      </c>
      <c r="G102" s="51" t="s">
        <v>277</v>
      </c>
      <c r="H102" s="50" t="s">
        <v>1431</v>
      </c>
      <c r="I102" s="50" t="s">
        <v>1432</v>
      </c>
      <c r="J102" s="51" t="s">
        <v>1433</v>
      </c>
      <c r="K102" s="50" t="s">
        <v>1458</v>
      </c>
      <c r="L102" s="51" t="s">
        <v>1386</v>
      </c>
      <c r="M102" s="48" t="s">
        <v>613</v>
      </c>
      <c r="N102" s="50" t="s">
        <v>283</v>
      </c>
      <c r="O102" s="50" t="s">
        <v>284</v>
      </c>
      <c r="P102" s="51" t="s">
        <v>1435</v>
      </c>
      <c r="Q102" s="51" t="s">
        <v>1436</v>
      </c>
      <c r="R102" s="50" t="s">
        <v>287</v>
      </c>
      <c r="S102" s="50" t="s">
        <v>614</v>
      </c>
      <c r="T102" s="50" t="str">
        <f t="array" ref="T102">IFERROR(INDEX(INDIRECT("'"&amp;VLOOKUP($C102,ModMap!$A$2:$B$21,2,FALSE)&amp;"'!T:T"),MATCH($K102,INDIRECT("'"&amp;VLOOKUP($C102,ModMap!$A$2:$B$21,2,FALSE)&amp;"'!$K:$K"),0)),"")</f>
        <v>Unassigned</v>
      </c>
      <c r="U102" s="44" t="s">
        <v>36</v>
      </c>
      <c r="V102" s="50" t="str">
        <f t="array" ref="V102">IFERROR(INDEX(INDIRECT("'"&amp;VLOOKUP($C102,ModMap!$A$2:$B$21,2,FALSE)&amp;"'!V:V"),MATCH($K102,INDIRECT("'"&amp;VLOOKUP($C102,ModMap!$A$2:$B$21,2,FALSE)&amp;"'!$K:$K"),0)),"")</f>
        <v>N/A</v>
      </c>
      <c r="W102" s="50" t="str">
        <f t="array" ref="W102">IFERROR(INDEX(INDIRECT("'"&amp;VLOOKUP($C102,ModMap!$A$2:$B$21,2,FALSE)&amp;"'!W:W"),MATCH($K102,INDIRECT("'"&amp;VLOOKUP($C102,ModMap!$A$2:$B$21,2,FALSE)&amp;"'!$K:$K"),0)),"")</f>
        <v/>
      </c>
      <c r="X102" s="48" t="s">
        <v>33</v>
      </c>
      <c r="Y102" s="50" t="str">
        <f t="array" ref="Y102">IFERROR(INDEX(INDIRECT("'"&amp;VLOOKUP($C102,ModMap!$A$2:$B$21,2,FALSE)&amp;"'!Y:Y"),MATCH($K102,INDIRECT("'"&amp;VLOOKUP($C102,ModMap!$A$2:$B$21,2,FALSE)&amp;"'!$K:$K"),0)),"")</f>
        <v>Not Started</v>
      </c>
      <c r="Z102" s="50" t="str">
        <f t="array" ref="Z102">IFERROR(INDEX(INDIRECT("'"&amp;VLOOKUP($C102,ModMap!$A$2:$B$21,2,FALSE)&amp;"'!Z:Z"),MATCH($K102,INDIRECT("'"&amp;VLOOKUP($C102,ModMap!$A$2:$B$21,2,FALSE)&amp;"'!$K:$K"),0)),"")</f>
        <v>Unassigned</v>
      </c>
      <c r="AA102" s="44" t="s">
        <v>36</v>
      </c>
      <c r="AB102" s="50" t="str">
        <f t="array" ref="AB102">IFERROR(INDEX(INDIRECT("'"&amp;VLOOKUP($C102,ModMap!$A$2:$B$21,2,FALSE)&amp;"'!AB:AB"),MATCH($K102,INDIRECT("'"&amp;VLOOKUP($C102,ModMap!$A$2:$B$21,2,FALSE)&amp;"'!$K:$K"),0)),"")</f>
        <v>N/A</v>
      </c>
      <c r="AC102" s="50" t="str">
        <f t="array" ref="AC102">IFERROR(INDEX(INDIRECT("'"&amp;VLOOKUP($C102,ModMap!$A$2:$B$21,2,FALSE)&amp;"'!AC:AC"),MATCH($K102,INDIRECT("'"&amp;VLOOKUP($C102,ModMap!$A$2:$B$21,2,FALSE)&amp;"'!$K:$K"),0)),"")</f>
        <v/>
      </c>
      <c r="AD102" s="48" t="s">
        <v>33</v>
      </c>
      <c r="AE102" s="50" t="str">
        <f t="array" ref="AE102">IFERROR(INDEX(INDIRECT("'"&amp;VLOOKUP($C102,ModMap!$A$2:$B$21,2,FALSE)&amp;"'!AE:AE"),MATCH($K102,INDIRECT("'"&amp;VLOOKUP($C102,ModMap!$A$2:$B$21,2,FALSE)&amp;"'!$K:$K"),0)),"")</f>
        <v>Not Started</v>
      </c>
      <c r="AF102" s="50" t="str">
        <f t="array" ref="AF102">IFERROR(INDEX(INDIRECT("'"&amp;VLOOKUP($C102,ModMap!$A$2:$B$21,2,FALSE)&amp;"'!AF:AF"),MATCH($K102,INDIRECT("'"&amp;VLOOKUP($C102,ModMap!$A$2:$B$21,2,FALSE)&amp;"'!$K:$K"),0)),"")</f>
        <v>Unassigned</v>
      </c>
      <c r="AG102" s="44" t="s">
        <v>36</v>
      </c>
      <c r="AH102" s="50" t="str">
        <f t="array" ref="AH102">IFERROR(INDEX(INDIRECT("'"&amp;VLOOKUP($C102,ModMap!$A$2:$B$21,2,FALSE)&amp;"'!AH:AH"),MATCH($K102,INDIRECT("'"&amp;VLOOKUP($C102,ModMap!$A$2:$B$21,2,FALSE)&amp;"'!$K:$K"),0)),"")</f>
        <v>N/A</v>
      </c>
      <c r="AI102" s="50" t="str">
        <f t="array" ref="AI102">IFERROR(INDEX(INDIRECT("'"&amp;VLOOKUP($C102,ModMap!$A$2:$B$21,2,FALSE)&amp;"'!AI:AI"),MATCH($K102,INDIRECT("'"&amp;VLOOKUP($C102,ModMap!$A$2:$B$21,2,FALSE)&amp;"'!$K:$K"),0)),"")</f>
        <v/>
      </c>
      <c r="AJ102" s="44" t="s">
        <v>36</v>
      </c>
      <c r="AK102" s="50" t="str">
        <f t="array" ref="AK102">IFERROR(INDEX(INDIRECT("'"&amp;VLOOKUP($C102,ModMap!$A$2:$B$21,2,FALSE)&amp;"'!AK:AK"),MATCH($K102,INDIRECT("'"&amp;VLOOKUP($C102,ModMap!$A$2:$B$21,2,FALSE)&amp;"'!$K:$K"),0)),"")</f>
        <v>N/A</v>
      </c>
      <c r="AL102" s="50" t="str">
        <f t="array" ref="AL102">IFERROR(INDEX(INDIRECT("'"&amp;VLOOKUP($C102,ModMap!$A$2:$B$21,2,FALSE)&amp;"'!AL:AL"),MATCH($K102,INDIRECT("'"&amp;VLOOKUP($C102,ModMap!$A$2:$B$21,2,FALSE)&amp;"'!$K:$K"),0)),"")</f>
        <v/>
      </c>
      <c r="AM102" s="50">
        <f t="shared" si="1"/>
        <v>2</v>
      </c>
      <c r="AN102" s="50" t="str">
        <f t="shared" si="2"/>
        <v>Not Started</v>
      </c>
      <c r="AO102" s="51" t="str">
        <f t="array" ref="AO102">IFERROR(INDEX(INDIRECT("'"&amp;VLOOKUP($C102,ModMap!$A$2:$B$21,2,FALSE)&amp;"'!AO:AO"),MATCH($K102,INDIRECT("'"&amp;VLOOKUP($C102,ModMap!$A$2:$B$21,2,FALSE)&amp;"'!$K:$K"),0)),"")</f>
        <v/>
      </c>
      <c r="AP102" s="49" t="str">
        <f t="array" ref="AP102">IFERROR(HYPERLINK("#'"&amp;VLOOKUP($C102,ModMap!$A$2:$B$21,2,FALSE)&amp;"'!V"&amp;MATCH($K102,INDIRECT("'"&amp;VLOOKUP($C102,ModMap!$A$2:$B$21,2,FALSE)&amp;"'!$K:$K"),0),"Edit on module sheet"),"")</f>
        <v>Edit on module sheet</v>
      </c>
    </row>
    <row r="103" ht="42.0" customHeight="1">
      <c r="A103" s="39">
        <v>101.0</v>
      </c>
      <c r="B103" s="39">
        <v>154.0</v>
      </c>
      <c r="C103" s="39" t="s">
        <v>90</v>
      </c>
      <c r="D103" s="40" t="s">
        <v>91</v>
      </c>
      <c r="E103" s="28" t="s">
        <v>48</v>
      </c>
      <c r="F103" s="29" t="s">
        <v>276</v>
      </c>
      <c r="G103" s="40" t="s">
        <v>277</v>
      </c>
      <c r="H103" s="39" t="s">
        <v>1469</v>
      </c>
      <c r="I103" s="39" t="s">
        <v>1470</v>
      </c>
      <c r="J103" s="40" t="s">
        <v>1471</v>
      </c>
      <c r="K103" s="39" t="s">
        <v>1472</v>
      </c>
      <c r="L103" s="40" t="s">
        <v>1409</v>
      </c>
      <c r="M103" s="52" t="s">
        <v>211</v>
      </c>
      <c r="N103" s="39" t="s">
        <v>283</v>
      </c>
      <c r="O103" s="39" t="s">
        <v>284</v>
      </c>
      <c r="P103" s="40" t="s">
        <v>1473</v>
      </c>
      <c r="Q103" s="40" t="s">
        <v>1474</v>
      </c>
      <c r="R103" s="39" t="s">
        <v>287</v>
      </c>
      <c r="S103" s="39" t="s">
        <v>218</v>
      </c>
      <c r="T103" s="39" t="str">
        <f t="array" ref="T103">IFERROR(INDEX(INDIRECT("'"&amp;VLOOKUP($C103,ModMap!$A$2:$B$21,2,FALSE)&amp;"'!T:T"),MATCH($K103,INDIRECT("'"&amp;VLOOKUP($C103,ModMap!$A$2:$B$21,2,FALSE)&amp;"'!$K:$K"),0)),"")</f>
        <v>Unassigned</v>
      </c>
      <c r="U103" s="48" t="s">
        <v>33</v>
      </c>
      <c r="V103" s="39" t="str">
        <f t="array" ref="V103">IFERROR(INDEX(INDIRECT("'"&amp;VLOOKUP($C103,ModMap!$A$2:$B$21,2,FALSE)&amp;"'!V:V"),MATCH($K103,INDIRECT("'"&amp;VLOOKUP($C103,ModMap!$A$2:$B$21,2,FALSE)&amp;"'!$K:$K"),0)),"")</f>
        <v>Not Started</v>
      </c>
      <c r="W103" s="39" t="str">
        <f t="array" ref="W103">IFERROR(INDEX(INDIRECT("'"&amp;VLOOKUP($C103,ModMap!$A$2:$B$21,2,FALSE)&amp;"'!W:W"),MATCH($K103,INDIRECT("'"&amp;VLOOKUP($C103,ModMap!$A$2:$B$21,2,FALSE)&amp;"'!$K:$K"),0)),"")</f>
        <v>Unassigned</v>
      </c>
      <c r="X103" s="48" t="s">
        <v>33</v>
      </c>
      <c r="Y103" s="39" t="str">
        <f t="array" ref="Y103">IFERROR(INDEX(INDIRECT("'"&amp;VLOOKUP($C103,ModMap!$A$2:$B$21,2,FALSE)&amp;"'!Y:Y"),MATCH($K103,INDIRECT("'"&amp;VLOOKUP($C103,ModMap!$A$2:$B$21,2,FALSE)&amp;"'!$K:$K"),0)),"")</f>
        <v>Not Started</v>
      </c>
      <c r="Z103" s="39" t="str">
        <f t="array" ref="Z103">IFERROR(INDEX(INDIRECT("'"&amp;VLOOKUP($C103,ModMap!$A$2:$B$21,2,FALSE)&amp;"'!Z:Z"),MATCH($K103,INDIRECT("'"&amp;VLOOKUP($C103,ModMap!$A$2:$B$21,2,FALSE)&amp;"'!$K:$K"),0)),"")</f>
        <v>Unassigned</v>
      </c>
      <c r="AA103" s="44" t="s">
        <v>36</v>
      </c>
      <c r="AB103" s="39" t="str">
        <f t="array" ref="AB103">IFERROR(INDEX(INDIRECT("'"&amp;VLOOKUP($C103,ModMap!$A$2:$B$21,2,FALSE)&amp;"'!AB:AB"),MATCH($K103,INDIRECT("'"&amp;VLOOKUP($C103,ModMap!$A$2:$B$21,2,FALSE)&amp;"'!$K:$K"),0)),"")</f>
        <v>N/A</v>
      </c>
      <c r="AC103" s="39" t="str">
        <f t="array" ref="AC103">IFERROR(INDEX(INDIRECT("'"&amp;VLOOKUP($C103,ModMap!$A$2:$B$21,2,FALSE)&amp;"'!AC:AC"),MATCH($K103,INDIRECT("'"&amp;VLOOKUP($C103,ModMap!$A$2:$B$21,2,FALSE)&amp;"'!$K:$K"),0)),"")</f>
        <v/>
      </c>
      <c r="AD103" s="48" t="s">
        <v>33</v>
      </c>
      <c r="AE103" s="39" t="str">
        <f t="array" ref="AE103">IFERROR(INDEX(INDIRECT("'"&amp;VLOOKUP($C103,ModMap!$A$2:$B$21,2,FALSE)&amp;"'!AE:AE"),MATCH($K103,INDIRECT("'"&amp;VLOOKUP($C103,ModMap!$A$2:$B$21,2,FALSE)&amp;"'!$K:$K"),0)),"")</f>
        <v>Not Started</v>
      </c>
      <c r="AF103" s="39" t="str">
        <f t="array" ref="AF103">IFERROR(INDEX(INDIRECT("'"&amp;VLOOKUP($C103,ModMap!$A$2:$B$21,2,FALSE)&amp;"'!AF:AF"),MATCH($K103,INDIRECT("'"&amp;VLOOKUP($C103,ModMap!$A$2:$B$21,2,FALSE)&amp;"'!$K:$K"),0)),"")</f>
        <v>Unassigned</v>
      </c>
      <c r="AG103" s="44" t="s">
        <v>36</v>
      </c>
      <c r="AH103" s="39" t="str">
        <f t="array" ref="AH103">IFERROR(INDEX(INDIRECT("'"&amp;VLOOKUP($C103,ModMap!$A$2:$B$21,2,FALSE)&amp;"'!AH:AH"),MATCH($K103,INDIRECT("'"&amp;VLOOKUP($C103,ModMap!$A$2:$B$21,2,FALSE)&amp;"'!$K:$K"),0)),"")</f>
        <v>N/A</v>
      </c>
      <c r="AI103" s="39" t="str">
        <f t="array" ref="AI103">IFERROR(INDEX(INDIRECT("'"&amp;VLOOKUP($C103,ModMap!$A$2:$B$21,2,FALSE)&amp;"'!AI:AI"),MATCH($K103,INDIRECT("'"&amp;VLOOKUP($C103,ModMap!$A$2:$B$21,2,FALSE)&amp;"'!$K:$K"),0)),"")</f>
        <v/>
      </c>
      <c r="AJ103" s="44" t="s">
        <v>36</v>
      </c>
      <c r="AK103" s="39" t="str">
        <f t="array" ref="AK103">IFERROR(INDEX(INDIRECT("'"&amp;VLOOKUP($C103,ModMap!$A$2:$B$21,2,FALSE)&amp;"'!AK:AK"),MATCH($K103,INDIRECT("'"&amp;VLOOKUP($C103,ModMap!$A$2:$B$21,2,FALSE)&amp;"'!$K:$K"),0)),"")</f>
        <v>N/A</v>
      </c>
      <c r="AL103" s="39" t="str">
        <f t="array" ref="AL103">IFERROR(INDEX(INDIRECT("'"&amp;VLOOKUP($C103,ModMap!$A$2:$B$21,2,FALSE)&amp;"'!AL:AL"),MATCH($K103,INDIRECT("'"&amp;VLOOKUP($C103,ModMap!$A$2:$B$21,2,FALSE)&amp;"'!$K:$K"),0)),"")</f>
        <v/>
      </c>
      <c r="AM103" s="39">
        <f t="shared" si="1"/>
        <v>3</v>
      </c>
      <c r="AN103" s="39" t="str">
        <f t="shared" si="2"/>
        <v>Not Started</v>
      </c>
      <c r="AO103" s="40" t="str">
        <f t="array" ref="AO103">IFERROR(INDEX(INDIRECT("'"&amp;VLOOKUP($C103,ModMap!$A$2:$B$21,2,FALSE)&amp;"'!AO:AO"),MATCH($K103,INDIRECT("'"&amp;VLOOKUP($C103,ModMap!$A$2:$B$21,2,FALSE)&amp;"'!$K:$K"),0)),"")</f>
        <v/>
      </c>
      <c r="AP103" s="49" t="str">
        <f t="array" ref="AP103">IFERROR(HYPERLINK("#'"&amp;VLOOKUP($C103,ModMap!$A$2:$B$21,2,FALSE)&amp;"'!V"&amp;MATCH($K103,INDIRECT("'"&amp;VLOOKUP($C103,ModMap!$A$2:$B$21,2,FALSE)&amp;"'!$K:$K"),0),"Edit on module sheet"),"")</f>
        <v>Edit on module sheet</v>
      </c>
    </row>
    <row r="104" ht="42.0" customHeight="1">
      <c r="A104" s="50">
        <v>102.0</v>
      </c>
      <c r="B104" s="50">
        <v>155.0</v>
      </c>
      <c r="C104" s="50" t="s">
        <v>90</v>
      </c>
      <c r="D104" s="51" t="s">
        <v>91</v>
      </c>
      <c r="E104" s="28" t="s">
        <v>48</v>
      </c>
      <c r="F104" s="29" t="s">
        <v>276</v>
      </c>
      <c r="G104" s="51" t="s">
        <v>277</v>
      </c>
      <c r="H104" s="50" t="s">
        <v>1469</v>
      </c>
      <c r="I104" s="50" t="s">
        <v>1470</v>
      </c>
      <c r="J104" s="51" t="s">
        <v>1471</v>
      </c>
      <c r="K104" s="50" t="s">
        <v>1485</v>
      </c>
      <c r="L104" s="51" t="s">
        <v>1486</v>
      </c>
      <c r="M104" s="48" t="s">
        <v>613</v>
      </c>
      <c r="N104" s="50" t="s">
        <v>283</v>
      </c>
      <c r="O104" s="50" t="s">
        <v>284</v>
      </c>
      <c r="P104" s="51" t="s">
        <v>1473</v>
      </c>
      <c r="Q104" s="51" t="s">
        <v>1474</v>
      </c>
      <c r="R104" s="50" t="s">
        <v>287</v>
      </c>
      <c r="S104" s="50" t="s">
        <v>614</v>
      </c>
      <c r="T104" s="50" t="str">
        <f t="array" ref="T104">IFERROR(INDEX(INDIRECT("'"&amp;VLOOKUP($C104,ModMap!$A$2:$B$21,2,FALSE)&amp;"'!T:T"),MATCH($K104,INDIRECT("'"&amp;VLOOKUP($C104,ModMap!$A$2:$B$21,2,FALSE)&amp;"'!$K:$K"),0)),"")</f>
        <v>Unassigned</v>
      </c>
      <c r="U104" s="44" t="s">
        <v>36</v>
      </c>
      <c r="V104" s="50" t="str">
        <f t="array" ref="V104">IFERROR(INDEX(INDIRECT("'"&amp;VLOOKUP($C104,ModMap!$A$2:$B$21,2,FALSE)&amp;"'!V:V"),MATCH($K104,INDIRECT("'"&amp;VLOOKUP($C104,ModMap!$A$2:$B$21,2,FALSE)&amp;"'!$K:$K"),0)),"")</f>
        <v>N/A</v>
      </c>
      <c r="W104" s="50" t="str">
        <f t="array" ref="W104">IFERROR(INDEX(INDIRECT("'"&amp;VLOOKUP($C104,ModMap!$A$2:$B$21,2,FALSE)&amp;"'!W:W"),MATCH($K104,INDIRECT("'"&amp;VLOOKUP($C104,ModMap!$A$2:$B$21,2,FALSE)&amp;"'!$K:$K"),0)),"")</f>
        <v/>
      </c>
      <c r="X104" s="48" t="s">
        <v>33</v>
      </c>
      <c r="Y104" s="50" t="str">
        <f t="array" ref="Y104">IFERROR(INDEX(INDIRECT("'"&amp;VLOOKUP($C104,ModMap!$A$2:$B$21,2,FALSE)&amp;"'!Y:Y"),MATCH($K104,INDIRECT("'"&amp;VLOOKUP($C104,ModMap!$A$2:$B$21,2,FALSE)&amp;"'!$K:$K"),0)),"")</f>
        <v>Not Started</v>
      </c>
      <c r="Z104" s="50" t="str">
        <f t="array" ref="Z104">IFERROR(INDEX(INDIRECT("'"&amp;VLOOKUP($C104,ModMap!$A$2:$B$21,2,FALSE)&amp;"'!Z:Z"),MATCH($K104,INDIRECT("'"&amp;VLOOKUP($C104,ModMap!$A$2:$B$21,2,FALSE)&amp;"'!$K:$K"),0)),"")</f>
        <v>Unassigned</v>
      </c>
      <c r="AA104" s="44" t="s">
        <v>36</v>
      </c>
      <c r="AB104" s="50" t="str">
        <f t="array" ref="AB104">IFERROR(INDEX(INDIRECT("'"&amp;VLOOKUP($C104,ModMap!$A$2:$B$21,2,FALSE)&amp;"'!AB:AB"),MATCH($K104,INDIRECT("'"&amp;VLOOKUP($C104,ModMap!$A$2:$B$21,2,FALSE)&amp;"'!$K:$K"),0)),"")</f>
        <v>N/A</v>
      </c>
      <c r="AC104" s="50" t="str">
        <f t="array" ref="AC104">IFERROR(INDEX(INDIRECT("'"&amp;VLOOKUP($C104,ModMap!$A$2:$B$21,2,FALSE)&amp;"'!AC:AC"),MATCH($K104,INDIRECT("'"&amp;VLOOKUP($C104,ModMap!$A$2:$B$21,2,FALSE)&amp;"'!$K:$K"),0)),"")</f>
        <v/>
      </c>
      <c r="AD104" s="48" t="s">
        <v>33</v>
      </c>
      <c r="AE104" s="50" t="str">
        <f t="array" ref="AE104">IFERROR(INDEX(INDIRECT("'"&amp;VLOOKUP($C104,ModMap!$A$2:$B$21,2,FALSE)&amp;"'!AE:AE"),MATCH($K104,INDIRECT("'"&amp;VLOOKUP($C104,ModMap!$A$2:$B$21,2,FALSE)&amp;"'!$K:$K"),0)),"")</f>
        <v>Not Started</v>
      </c>
      <c r="AF104" s="50" t="str">
        <f t="array" ref="AF104">IFERROR(INDEX(INDIRECT("'"&amp;VLOOKUP($C104,ModMap!$A$2:$B$21,2,FALSE)&amp;"'!AF:AF"),MATCH($K104,INDIRECT("'"&amp;VLOOKUP($C104,ModMap!$A$2:$B$21,2,FALSE)&amp;"'!$K:$K"),0)),"")</f>
        <v>Unassigned</v>
      </c>
      <c r="AG104" s="44" t="s">
        <v>36</v>
      </c>
      <c r="AH104" s="50" t="str">
        <f t="array" ref="AH104">IFERROR(INDEX(INDIRECT("'"&amp;VLOOKUP($C104,ModMap!$A$2:$B$21,2,FALSE)&amp;"'!AH:AH"),MATCH($K104,INDIRECT("'"&amp;VLOOKUP($C104,ModMap!$A$2:$B$21,2,FALSE)&amp;"'!$K:$K"),0)),"")</f>
        <v>N/A</v>
      </c>
      <c r="AI104" s="50" t="str">
        <f t="array" ref="AI104">IFERROR(INDEX(INDIRECT("'"&amp;VLOOKUP($C104,ModMap!$A$2:$B$21,2,FALSE)&amp;"'!AI:AI"),MATCH($K104,INDIRECT("'"&amp;VLOOKUP($C104,ModMap!$A$2:$B$21,2,FALSE)&amp;"'!$K:$K"),0)),"")</f>
        <v/>
      </c>
      <c r="AJ104" s="44" t="s">
        <v>36</v>
      </c>
      <c r="AK104" s="50" t="str">
        <f t="array" ref="AK104">IFERROR(INDEX(INDIRECT("'"&amp;VLOOKUP($C104,ModMap!$A$2:$B$21,2,FALSE)&amp;"'!AK:AK"),MATCH($K104,INDIRECT("'"&amp;VLOOKUP($C104,ModMap!$A$2:$B$21,2,FALSE)&amp;"'!$K:$K"),0)),"")</f>
        <v>N/A</v>
      </c>
      <c r="AL104" s="50" t="str">
        <f t="array" ref="AL104">IFERROR(INDEX(INDIRECT("'"&amp;VLOOKUP($C104,ModMap!$A$2:$B$21,2,FALSE)&amp;"'!AL:AL"),MATCH($K104,INDIRECT("'"&amp;VLOOKUP($C104,ModMap!$A$2:$B$21,2,FALSE)&amp;"'!$K:$K"),0)),"")</f>
        <v/>
      </c>
      <c r="AM104" s="50">
        <f t="shared" si="1"/>
        <v>2</v>
      </c>
      <c r="AN104" s="50" t="str">
        <f t="shared" si="2"/>
        <v>Not Started</v>
      </c>
      <c r="AO104" s="51" t="str">
        <f t="array" ref="AO104">IFERROR(INDEX(INDIRECT("'"&amp;VLOOKUP($C104,ModMap!$A$2:$B$21,2,FALSE)&amp;"'!AO:AO"),MATCH($K104,INDIRECT("'"&amp;VLOOKUP($C104,ModMap!$A$2:$B$21,2,FALSE)&amp;"'!$K:$K"),0)),"")</f>
        <v/>
      </c>
      <c r="AP104" s="49" t="str">
        <f t="array" ref="AP104">IFERROR(HYPERLINK("#'"&amp;VLOOKUP($C104,ModMap!$A$2:$B$21,2,FALSE)&amp;"'!V"&amp;MATCH($K104,INDIRECT("'"&amp;VLOOKUP($C104,ModMap!$A$2:$B$21,2,FALSE)&amp;"'!$K:$K"),0),"Edit on module sheet"),"")</f>
        <v>Edit on module sheet</v>
      </c>
    </row>
    <row r="105" ht="42.0" customHeight="1">
      <c r="A105" s="39">
        <v>103.0</v>
      </c>
      <c r="B105" s="39">
        <v>156.0</v>
      </c>
      <c r="C105" s="39" t="s">
        <v>90</v>
      </c>
      <c r="D105" s="40" t="s">
        <v>91</v>
      </c>
      <c r="E105" s="28" t="s">
        <v>48</v>
      </c>
      <c r="F105" s="29" t="s">
        <v>276</v>
      </c>
      <c r="G105" s="40" t="s">
        <v>277</v>
      </c>
      <c r="H105" s="39" t="s">
        <v>298</v>
      </c>
      <c r="I105" s="39" t="s">
        <v>299</v>
      </c>
      <c r="J105" s="40" t="s">
        <v>300</v>
      </c>
      <c r="K105" s="39" t="s">
        <v>1495</v>
      </c>
      <c r="L105" s="40" t="s">
        <v>1496</v>
      </c>
      <c r="M105" s="52" t="s">
        <v>211</v>
      </c>
      <c r="N105" s="39" t="s">
        <v>283</v>
      </c>
      <c r="O105" s="39" t="s">
        <v>284</v>
      </c>
      <c r="P105" s="40" t="s">
        <v>303</v>
      </c>
      <c r="Q105" s="40" t="s">
        <v>304</v>
      </c>
      <c r="R105" s="39" t="s">
        <v>287</v>
      </c>
      <c r="S105" s="39" t="s">
        <v>53</v>
      </c>
      <c r="T105" s="39" t="str">
        <f t="array" ref="T105">IFERROR(INDEX(INDIRECT("'"&amp;VLOOKUP($C105,ModMap!$A$2:$B$21,2,FALSE)&amp;"'!T:T"),MATCH($K105,INDIRECT("'"&amp;VLOOKUP($C105,ModMap!$A$2:$B$21,2,FALSE)&amp;"'!$K:$K"),0)),"")</f>
        <v>Unassigned</v>
      </c>
      <c r="U105" s="44" t="s">
        <v>36</v>
      </c>
      <c r="V105" s="39" t="str">
        <f t="array" ref="V105">IFERROR(INDEX(INDIRECT("'"&amp;VLOOKUP($C105,ModMap!$A$2:$B$21,2,FALSE)&amp;"'!V:V"),MATCH($K105,INDIRECT("'"&amp;VLOOKUP($C105,ModMap!$A$2:$B$21,2,FALSE)&amp;"'!$K:$K"),0)),"")</f>
        <v>N/A</v>
      </c>
      <c r="W105" s="39" t="str">
        <f t="array" ref="W105">IFERROR(INDEX(INDIRECT("'"&amp;VLOOKUP($C105,ModMap!$A$2:$B$21,2,FALSE)&amp;"'!W:W"),MATCH($K105,INDIRECT("'"&amp;VLOOKUP($C105,ModMap!$A$2:$B$21,2,FALSE)&amp;"'!$K:$K"),0)),"")</f>
        <v/>
      </c>
      <c r="X105" s="48" t="s">
        <v>33</v>
      </c>
      <c r="Y105" s="39" t="str">
        <f t="array" ref="Y105">IFERROR(INDEX(INDIRECT("'"&amp;VLOOKUP($C105,ModMap!$A$2:$B$21,2,FALSE)&amp;"'!Y:Y"),MATCH($K105,INDIRECT("'"&amp;VLOOKUP($C105,ModMap!$A$2:$B$21,2,FALSE)&amp;"'!$K:$K"),0)),"")</f>
        <v>Not Started</v>
      </c>
      <c r="Z105" s="39" t="str">
        <f t="array" ref="Z105">IFERROR(INDEX(INDIRECT("'"&amp;VLOOKUP($C105,ModMap!$A$2:$B$21,2,FALSE)&amp;"'!Z:Z"),MATCH($K105,INDIRECT("'"&amp;VLOOKUP($C105,ModMap!$A$2:$B$21,2,FALSE)&amp;"'!$K:$K"),0)),"")</f>
        <v>Unassigned</v>
      </c>
      <c r="AA105" s="48" t="s">
        <v>33</v>
      </c>
      <c r="AB105" s="39" t="str">
        <f t="array" ref="AB105">IFERROR(INDEX(INDIRECT("'"&amp;VLOOKUP($C105,ModMap!$A$2:$B$21,2,FALSE)&amp;"'!AB:AB"),MATCH($K105,INDIRECT("'"&amp;VLOOKUP($C105,ModMap!$A$2:$B$21,2,FALSE)&amp;"'!$K:$K"),0)),"")</f>
        <v>Not Started</v>
      </c>
      <c r="AC105" s="39" t="str">
        <f t="array" ref="AC105">IFERROR(INDEX(INDIRECT("'"&amp;VLOOKUP($C105,ModMap!$A$2:$B$21,2,FALSE)&amp;"'!AC:AC"),MATCH($K105,INDIRECT("'"&amp;VLOOKUP($C105,ModMap!$A$2:$B$21,2,FALSE)&amp;"'!$K:$K"),0)),"")</f>
        <v>Unassigned</v>
      </c>
      <c r="AD105" s="44" t="s">
        <v>36</v>
      </c>
      <c r="AE105" s="39" t="str">
        <f t="array" ref="AE105">IFERROR(INDEX(INDIRECT("'"&amp;VLOOKUP($C105,ModMap!$A$2:$B$21,2,FALSE)&amp;"'!AE:AE"),MATCH($K105,INDIRECT("'"&amp;VLOOKUP($C105,ModMap!$A$2:$B$21,2,FALSE)&amp;"'!$K:$K"),0)),"")</f>
        <v>N/A</v>
      </c>
      <c r="AF105" s="39" t="str">
        <f t="array" ref="AF105">IFERROR(INDEX(INDIRECT("'"&amp;VLOOKUP($C105,ModMap!$A$2:$B$21,2,FALSE)&amp;"'!AF:AF"),MATCH($K105,INDIRECT("'"&amp;VLOOKUP($C105,ModMap!$A$2:$B$21,2,FALSE)&amp;"'!$K:$K"),0)),"")</f>
        <v/>
      </c>
      <c r="AG105" s="44" t="s">
        <v>36</v>
      </c>
      <c r="AH105" s="39" t="str">
        <f t="array" ref="AH105">IFERROR(INDEX(INDIRECT("'"&amp;VLOOKUP($C105,ModMap!$A$2:$B$21,2,FALSE)&amp;"'!AH:AH"),MATCH($K105,INDIRECT("'"&amp;VLOOKUP($C105,ModMap!$A$2:$B$21,2,FALSE)&amp;"'!$K:$K"),0)),"")</f>
        <v>N/A</v>
      </c>
      <c r="AI105" s="39" t="str">
        <f t="array" ref="AI105">IFERROR(INDEX(INDIRECT("'"&amp;VLOOKUP($C105,ModMap!$A$2:$B$21,2,FALSE)&amp;"'!AI:AI"),MATCH($K105,INDIRECT("'"&amp;VLOOKUP($C105,ModMap!$A$2:$B$21,2,FALSE)&amp;"'!$K:$K"),0)),"")</f>
        <v/>
      </c>
      <c r="AJ105" s="44" t="s">
        <v>36</v>
      </c>
      <c r="AK105" s="39" t="str">
        <f t="array" ref="AK105">IFERROR(INDEX(INDIRECT("'"&amp;VLOOKUP($C105,ModMap!$A$2:$B$21,2,FALSE)&amp;"'!AK:AK"),MATCH($K105,INDIRECT("'"&amp;VLOOKUP($C105,ModMap!$A$2:$B$21,2,FALSE)&amp;"'!$K:$K"),0)),"")</f>
        <v>N/A</v>
      </c>
      <c r="AL105" s="39" t="str">
        <f t="array" ref="AL105">IFERROR(INDEX(INDIRECT("'"&amp;VLOOKUP($C105,ModMap!$A$2:$B$21,2,FALSE)&amp;"'!AL:AL"),MATCH($K105,INDIRECT("'"&amp;VLOOKUP($C105,ModMap!$A$2:$B$21,2,FALSE)&amp;"'!$K:$K"),0)),"")</f>
        <v/>
      </c>
      <c r="AM105" s="39">
        <f t="shared" si="1"/>
        <v>2</v>
      </c>
      <c r="AN105" s="39" t="str">
        <f t="shared" si="2"/>
        <v>Not Started</v>
      </c>
      <c r="AO105" s="40" t="str">
        <f t="array" ref="AO105">IFERROR(INDEX(INDIRECT("'"&amp;VLOOKUP($C105,ModMap!$A$2:$B$21,2,FALSE)&amp;"'!AO:AO"),MATCH($K105,INDIRECT("'"&amp;VLOOKUP($C105,ModMap!$A$2:$B$21,2,FALSE)&amp;"'!$K:$K"),0)),"")</f>
        <v/>
      </c>
      <c r="AP105" s="49" t="str">
        <f t="array" ref="AP105">IFERROR(HYPERLINK("#'"&amp;VLOOKUP($C105,ModMap!$A$2:$B$21,2,FALSE)&amp;"'!V"&amp;MATCH($K105,INDIRECT("'"&amp;VLOOKUP($C105,ModMap!$A$2:$B$21,2,FALSE)&amp;"'!$K:$K"),0),"Edit on module sheet"),"")</f>
        <v>Edit on module sheet</v>
      </c>
    </row>
    <row r="106" ht="42.0" customHeight="1">
      <c r="A106" s="50">
        <v>104.0</v>
      </c>
      <c r="B106" s="50">
        <v>157.0</v>
      </c>
      <c r="C106" s="50" t="s">
        <v>90</v>
      </c>
      <c r="D106" s="51" t="s">
        <v>91</v>
      </c>
      <c r="E106" s="28" t="s">
        <v>48</v>
      </c>
      <c r="F106" s="29" t="s">
        <v>276</v>
      </c>
      <c r="G106" s="51" t="s">
        <v>277</v>
      </c>
      <c r="H106" s="50" t="s">
        <v>298</v>
      </c>
      <c r="I106" s="50" t="s">
        <v>299</v>
      </c>
      <c r="J106" s="51" t="s">
        <v>300</v>
      </c>
      <c r="K106" s="50" t="s">
        <v>1507</v>
      </c>
      <c r="L106" s="51" t="s">
        <v>1508</v>
      </c>
      <c r="M106" s="52" t="s">
        <v>211</v>
      </c>
      <c r="N106" s="50" t="s">
        <v>283</v>
      </c>
      <c r="O106" s="50" t="s">
        <v>284</v>
      </c>
      <c r="P106" s="51" t="s">
        <v>303</v>
      </c>
      <c r="Q106" s="51" t="s">
        <v>304</v>
      </c>
      <c r="R106" s="50" t="s">
        <v>287</v>
      </c>
      <c r="S106" s="50" t="s">
        <v>56</v>
      </c>
      <c r="T106" s="50" t="str">
        <f t="array" ref="T106">IFERROR(INDEX(INDIRECT("'"&amp;VLOOKUP($C106,ModMap!$A$2:$B$21,2,FALSE)&amp;"'!T:T"),MATCH($K106,INDIRECT("'"&amp;VLOOKUP($C106,ModMap!$A$2:$B$21,2,FALSE)&amp;"'!$K:$K"),0)),"")</f>
        <v>Unassigned</v>
      </c>
      <c r="U106" s="44" t="s">
        <v>36</v>
      </c>
      <c r="V106" s="50" t="str">
        <f t="array" ref="V106">IFERROR(INDEX(INDIRECT("'"&amp;VLOOKUP($C106,ModMap!$A$2:$B$21,2,FALSE)&amp;"'!V:V"),MATCH($K106,INDIRECT("'"&amp;VLOOKUP($C106,ModMap!$A$2:$B$21,2,FALSE)&amp;"'!$K:$K"),0)),"")</f>
        <v>N/A</v>
      </c>
      <c r="W106" s="50" t="str">
        <f t="array" ref="W106">IFERROR(INDEX(INDIRECT("'"&amp;VLOOKUP($C106,ModMap!$A$2:$B$21,2,FALSE)&amp;"'!W:W"),MATCH($K106,INDIRECT("'"&amp;VLOOKUP($C106,ModMap!$A$2:$B$21,2,FALSE)&amp;"'!$K:$K"),0)),"")</f>
        <v/>
      </c>
      <c r="X106" s="48" t="s">
        <v>33</v>
      </c>
      <c r="Y106" s="50" t="str">
        <f t="array" ref="Y106">IFERROR(INDEX(INDIRECT("'"&amp;VLOOKUP($C106,ModMap!$A$2:$B$21,2,FALSE)&amp;"'!Y:Y"),MATCH($K106,INDIRECT("'"&amp;VLOOKUP($C106,ModMap!$A$2:$B$21,2,FALSE)&amp;"'!$K:$K"),0)),"")</f>
        <v>Not Started</v>
      </c>
      <c r="Z106" s="50" t="str">
        <f t="array" ref="Z106">IFERROR(INDEX(INDIRECT("'"&amp;VLOOKUP($C106,ModMap!$A$2:$B$21,2,FALSE)&amp;"'!Z:Z"),MATCH($K106,INDIRECT("'"&amp;VLOOKUP($C106,ModMap!$A$2:$B$21,2,FALSE)&amp;"'!$K:$K"),0)),"")</f>
        <v>Unassigned</v>
      </c>
      <c r="AA106" s="48" t="s">
        <v>33</v>
      </c>
      <c r="AB106" s="50" t="str">
        <f t="array" ref="AB106">IFERROR(INDEX(INDIRECT("'"&amp;VLOOKUP($C106,ModMap!$A$2:$B$21,2,FALSE)&amp;"'!AB:AB"),MATCH($K106,INDIRECT("'"&amp;VLOOKUP($C106,ModMap!$A$2:$B$21,2,FALSE)&amp;"'!$K:$K"),0)),"")</f>
        <v>Not Started</v>
      </c>
      <c r="AC106" s="50" t="str">
        <f t="array" ref="AC106">IFERROR(INDEX(INDIRECT("'"&amp;VLOOKUP($C106,ModMap!$A$2:$B$21,2,FALSE)&amp;"'!AC:AC"),MATCH($K106,INDIRECT("'"&amp;VLOOKUP($C106,ModMap!$A$2:$B$21,2,FALSE)&amp;"'!$K:$K"),0)),"")</f>
        <v>Unassigned</v>
      </c>
      <c r="AD106" s="48" t="s">
        <v>33</v>
      </c>
      <c r="AE106" s="50" t="str">
        <f t="array" ref="AE106">IFERROR(INDEX(INDIRECT("'"&amp;VLOOKUP($C106,ModMap!$A$2:$B$21,2,FALSE)&amp;"'!AE:AE"),MATCH($K106,INDIRECT("'"&amp;VLOOKUP($C106,ModMap!$A$2:$B$21,2,FALSE)&amp;"'!$K:$K"),0)),"")</f>
        <v>Not Started</v>
      </c>
      <c r="AF106" s="50" t="str">
        <f t="array" ref="AF106">IFERROR(INDEX(INDIRECT("'"&amp;VLOOKUP($C106,ModMap!$A$2:$B$21,2,FALSE)&amp;"'!AF:AF"),MATCH($K106,INDIRECT("'"&amp;VLOOKUP($C106,ModMap!$A$2:$B$21,2,FALSE)&amp;"'!$K:$K"),0)),"")</f>
        <v>Unassigned</v>
      </c>
      <c r="AG106" s="44" t="s">
        <v>36</v>
      </c>
      <c r="AH106" s="50" t="str">
        <f t="array" ref="AH106">IFERROR(INDEX(INDIRECT("'"&amp;VLOOKUP($C106,ModMap!$A$2:$B$21,2,FALSE)&amp;"'!AH:AH"),MATCH($K106,INDIRECT("'"&amp;VLOOKUP($C106,ModMap!$A$2:$B$21,2,FALSE)&amp;"'!$K:$K"),0)),"")</f>
        <v>N/A</v>
      </c>
      <c r="AI106" s="50" t="str">
        <f t="array" ref="AI106">IFERROR(INDEX(INDIRECT("'"&amp;VLOOKUP($C106,ModMap!$A$2:$B$21,2,FALSE)&amp;"'!AI:AI"),MATCH($K106,INDIRECT("'"&amp;VLOOKUP($C106,ModMap!$A$2:$B$21,2,FALSE)&amp;"'!$K:$K"),0)),"")</f>
        <v/>
      </c>
      <c r="AJ106" s="44" t="s">
        <v>36</v>
      </c>
      <c r="AK106" s="50" t="str">
        <f t="array" ref="AK106">IFERROR(INDEX(INDIRECT("'"&amp;VLOOKUP($C106,ModMap!$A$2:$B$21,2,FALSE)&amp;"'!AK:AK"),MATCH($K106,INDIRECT("'"&amp;VLOOKUP($C106,ModMap!$A$2:$B$21,2,FALSE)&amp;"'!$K:$K"),0)),"")</f>
        <v>N/A</v>
      </c>
      <c r="AL106" s="50" t="str">
        <f t="array" ref="AL106">IFERROR(INDEX(INDIRECT("'"&amp;VLOOKUP($C106,ModMap!$A$2:$B$21,2,FALSE)&amp;"'!AL:AL"),MATCH($K106,INDIRECT("'"&amp;VLOOKUP($C106,ModMap!$A$2:$B$21,2,FALSE)&amp;"'!$K:$K"),0)),"")</f>
        <v/>
      </c>
      <c r="AM106" s="50">
        <f t="shared" si="1"/>
        <v>3</v>
      </c>
      <c r="AN106" s="50" t="str">
        <f t="shared" si="2"/>
        <v>Not Started</v>
      </c>
      <c r="AO106" s="51" t="str">
        <f t="array" ref="AO106">IFERROR(INDEX(INDIRECT("'"&amp;VLOOKUP($C106,ModMap!$A$2:$B$21,2,FALSE)&amp;"'!AO:AO"),MATCH($K106,INDIRECT("'"&amp;VLOOKUP($C106,ModMap!$A$2:$B$21,2,FALSE)&amp;"'!$K:$K"),0)),"")</f>
        <v/>
      </c>
      <c r="AP106" s="49" t="str">
        <f t="array" ref="AP106">IFERROR(HYPERLINK("#'"&amp;VLOOKUP($C106,ModMap!$A$2:$B$21,2,FALSE)&amp;"'!V"&amp;MATCH($K106,INDIRECT("'"&amp;VLOOKUP($C106,ModMap!$A$2:$B$21,2,FALSE)&amp;"'!$K:$K"),0),"Edit on module sheet"),"")</f>
        <v>Edit on module sheet</v>
      </c>
    </row>
    <row r="107" ht="42.0" customHeight="1">
      <c r="A107" s="39">
        <v>105.0</v>
      </c>
      <c r="B107" s="39">
        <v>161.0</v>
      </c>
      <c r="C107" s="39" t="s">
        <v>90</v>
      </c>
      <c r="D107" s="40" t="s">
        <v>91</v>
      </c>
      <c r="E107" s="28" t="s">
        <v>48</v>
      </c>
      <c r="F107" s="29" t="s">
        <v>276</v>
      </c>
      <c r="G107" s="40" t="s">
        <v>277</v>
      </c>
      <c r="H107" s="39" t="s">
        <v>1524</v>
      </c>
      <c r="I107" s="39" t="s">
        <v>1525</v>
      </c>
      <c r="J107" s="40" t="s">
        <v>1526</v>
      </c>
      <c r="K107" s="39" t="s">
        <v>1527</v>
      </c>
      <c r="L107" s="40" t="s">
        <v>1528</v>
      </c>
      <c r="M107" s="52" t="s">
        <v>211</v>
      </c>
      <c r="N107" s="39" t="s">
        <v>313</v>
      </c>
      <c r="O107" s="39" t="s">
        <v>284</v>
      </c>
      <c r="P107" s="40" t="s">
        <v>1529</v>
      </c>
      <c r="Q107" s="40" t="s">
        <v>1530</v>
      </c>
      <c r="R107" s="39" t="s">
        <v>287</v>
      </c>
      <c r="S107" s="39" t="s">
        <v>218</v>
      </c>
      <c r="T107" s="39" t="str">
        <f t="array" ref="T107">IFERROR(INDEX(INDIRECT("'"&amp;VLOOKUP($C107,ModMap!$A$2:$B$21,2,FALSE)&amp;"'!T:T"),MATCH($K107,INDIRECT("'"&amp;VLOOKUP($C107,ModMap!$A$2:$B$21,2,FALSE)&amp;"'!$K:$K"),0)),"")</f>
        <v>Unassigned</v>
      </c>
      <c r="U107" s="48" t="s">
        <v>33</v>
      </c>
      <c r="V107" s="39" t="str">
        <f t="array" ref="V107">IFERROR(INDEX(INDIRECT("'"&amp;VLOOKUP($C107,ModMap!$A$2:$B$21,2,FALSE)&amp;"'!V:V"),MATCH($K107,INDIRECT("'"&amp;VLOOKUP($C107,ModMap!$A$2:$B$21,2,FALSE)&amp;"'!$K:$K"),0)),"")</f>
        <v>Not Started</v>
      </c>
      <c r="W107" s="39" t="str">
        <f t="array" ref="W107">IFERROR(INDEX(INDIRECT("'"&amp;VLOOKUP($C107,ModMap!$A$2:$B$21,2,FALSE)&amp;"'!W:W"),MATCH($K107,INDIRECT("'"&amp;VLOOKUP($C107,ModMap!$A$2:$B$21,2,FALSE)&amp;"'!$K:$K"),0)),"")</f>
        <v>Unassigned</v>
      </c>
      <c r="X107" s="48" t="s">
        <v>33</v>
      </c>
      <c r="Y107" s="39" t="str">
        <f t="array" ref="Y107">IFERROR(INDEX(INDIRECT("'"&amp;VLOOKUP($C107,ModMap!$A$2:$B$21,2,FALSE)&amp;"'!Y:Y"),MATCH($K107,INDIRECT("'"&amp;VLOOKUP($C107,ModMap!$A$2:$B$21,2,FALSE)&amp;"'!$K:$K"),0)),"")</f>
        <v>Not Started</v>
      </c>
      <c r="Z107" s="39" t="str">
        <f t="array" ref="Z107">IFERROR(INDEX(INDIRECT("'"&amp;VLOOKUP($C107,ModMap!$A$2:$B$21,2,FALSE)&amp;"'!Z:Z"),MATCH($K107,INDIRECT("'"&amp;VLOOKUP($C107,ModMap!$A$2:$B$21,2,FALSE)&amp;"'!$K:$K"),0)),"")</f>
        <v>Unassigned</v>
      </c>
      <c r="AA107" s="44" t="s">
        <v>36</v>
      </c>
      <c r="AB107" s="39" t="str">
        <f t="array" ref="AB107">IFERROR(INDEX(INDIRECT("'"&amp;VLOOKUP($C107,ModMap!$A$2:$B$21,2,FALSE)&amp;"'!AB:AB"),MATCH($K107,INDIRECT("'"&amp;VLOOKUP($C107,ModMap!$A$2:$B$21,2,FALSE)&amp;"'!$K:$K"),0)),"")</f>
        <v>N/A</v>
      </c>
      <c r="AC107" s="39" t="str">
        <f t="array" ref="AC107">IFERROR(INDEX(INDIRECT("'"&amp;VLOOKUP($C107,ModMap!$A$2:$B$21,2,FALSE)&amp;"'!AC:AC"),MATCH($K107,INDIRECT("'"&amp;VLOOKUP($C107,ModMap!$A$2:$B$21,2,FALSE)&amp;"'!$K:$K"),0)),"")</f>
        <v/>
      </c>
      <c r="AD107" s="48" t="s">
        <v>33</v>
      </c>
      <c r="AE107" s="39" t="str">
        <f t="array" ref="AE107">IFERROR(INDEX(INDIRECT("'"&amp;VLOOKUP($C107,ModMap!$A$2:$B$21,2,FALSE)&amp;"'!AE:AE"),MATCH($K107,INDIRECT("'"&amp;VLOOKUP($C107,ModMap!$A$2:$B$21,2,FALSE)&amp;"'!$K:$K"),0)),"")</f>
        <v>Not Started</v>
      </c>
      <c r="AF107" s="39" t="str">
        <f t="array" ref="AF107">IFERROR(INDEX(INDIRECT("'"&amp;VLOOKUP($C107,ModMap!$A$2:$B$21,2,FALSE)&amp;"'!AF:AF"),MATCH($K107,INDIRECT("'"&amp;VLOOKUP($C107,ModMap!$A$2:$B$21,2,FALSE)&amp;"'!$K:$K"),0)),"")</f>
        <v>Unassigned</v>
      </c>
      <c r="AG107" s="44" t="s">
        <v>36</v>
      </c>
      <c r="AH107" s="39" t="str">
        <f t="array" ref="AH107">IFERROR(INDEX(INDIRECT("'"&amp;VLOOKUP($C107,ModMap!$A$2:$B$21,2,FALSE)&amp;"'!AH:AH"),MATCH($K107,INDIRECT("'"&amp;VLOOKUP($C107,ModMap!$A$2:$B$21,2,FALSE)&amp;"'!$K:$K"),0)),"")</f>
        <v>N/A</v>
      </c>
      <c r="AI107" s="39" t="str">
        <f t="array" ref="AI107">IFERROR(INDEX(INDIRECT("'"&amp;VLOOKUP($C107,ModMap!$A$2:$B$21,2,FALSE)&amp;"'!AI:AI"),MATCH($K107,INDIRECT("'"&amp;VLOOKUP($C107,ModMap!$A$2:$B$21,2,FALSE)&amp;"'!$K:$K"),0)),"")</f>
        <v/>
      </c>
      <c r="AJ107" s="44" t="s">
        <v>36</v>
      </c>
      <c r="AK107" s="39" t="str">
        <f t="array" ref="AK107">IFERROR(INDEX(INDIRECT("'"&amp;VLOOKUP($C107,ModMap!$A$2:$B$21,2,FALSE)&amp;"'!AK:AK"),MATCH($K107,INDIRECT("'"&amp;VLOOKUP($C107,ModMap!$A$2:$B$21,2,FALSE)&amp;"'!$K:$K"),0)),"")</f>
        <v>N/A</v>
      </c>
      <c r="AL107" s="39" t="str">
        <f t="array" ref="AL107">IFERROR(INDEX(INDIRECT("'"&amp;VLOOKUP($C107,ModMap!$A$2:$B$21,2,FALSE)&amp;"'!AL:AL"),MATCH($K107,INDIRECT("'"&amp;VLOOKUP($C107,ModMap!$A$2:$B$21,2,FALSE)&amp;"'!$K:$K"),0)),"")</f>
        <v/>
      </c>
      <c r="AM107" s="39">
        <f t="shared" si="1"/>
        <v>3</v>
      </c>
      <c r="AN107" s="39" t="str">
        <f t="shared" si="2"/>
        <v>Not Started</v>
      </c>
      <c r="AO107" s="40" t="str">
        <f t="array" ref="AO107">IFERROR(INDEX(INDIRECT("'"&amp;VLOOKUP($C107,ModMap!$A$2:$B$21,2,FALSE)&amp;"'!AO:AO"),MATCH($K107,INDIRECT("'"&amp;VLOOKUP($C107,ModMap!$A$2:$B$21,2,FALSE)&amp;"'!$K:$K"),0)),"")</f>
        <v/>
      </c>
      <c r="AP107" s="49" t="str">
        <f t="array" ref="AP107">IFERROR(HYPERLINK("#'"&amp;VLOOKUP($C107,ModMap!$A$2:$B$21,2,FALSE)&amp;"'!V"&amp;MATCH($K107,INDIRECT("'"&amp;VLOOKUP($C107,ModMap!$A$2:$B$21,2,FALSE)&amp;"'!$K:$K"),0),"Edit on module sheet"),"")</f>
        <v>Edit on module sheet</v>
      </c>
    </row>
    <row r="108" ht="42.0" customHeight="1">
      <c r="A108" s="50">
        <v>106.0</v>
      </c>
      <c r="B108" s="50">
        <v>162.0</v>
      </c>
      <c r="C108" s="50" t="s">
        <v>90</v>
      </c>
      <c r="D108" s="51" t="s">
        <v>91</v>
      </c>
      <c r="E108" s="28" t="s">
        <v>48</v>
      </c>
      <c r="F108" s="29" t="s">
        <v>276</v>
      </c>
      <c r="G108" s="51" t="s">
        <v>277</v>
      </c>
      <c r="H108" s="50" t="s">
        <v>1524</v>
      </c>
      <c r="I108" s="50" t="s">
        <v>1525</v>
      </c>
      <c r="J108" s="51" t="s">
        <v>1526</v>
      </c>
      <c r="K108" s="50" t="s">
        <v>1544</v>
      </c>
      <c r="L108" s="51" t="s">
        <v>1545</v>
      </c>
      <c r="M108" s="48" t="s">
        <v>613</v>
      </c>
      <c r="N108" s="50" t="s">
        <v>313</v>
      </c>
      <c r="O108" s="50" t="s">
        <v>284</v>
      </c>
      <c r="P108" s="51" t="s">
        <v>1529</v>
      </c>
      <c r="Q108" s="51" t="s">
        <v>1530</v>
      </c>
      <c r="R108" s="50" t="s">
        <v>287</v>
      </c>
      <c r="S108" s="50" t="s">
        <v>614</v>
      </c>
      <c r="T108" s="50" t="str">
        <f t="array" ref="T108">IFERROR(INDEX(INDIRECT("'"&amp;VLOOKUP($C108,ModMap!$A$2:$B$21,2,FALSE)&amp;"'!T:T"),MATCH($K108,INDIRECT("'"&amp;VLOOKUP($C108,ModMap!$A$2:$B$21,2,FALSE)&amp;"'!$K:$K"),0)),"")</f>
        <v>Unassigned</v>
      </c>
      <c r="U108" s="44" t="s">
        <v>36</v>
      </c>
      <c r="V108" s="50" t="str">
        <f t="array" ref="V108">IFERROR(INDEX(INDIRECT("'"&amp;VLOOKUP($C108,ModMap!$A$2:$B$21,2,FALSE)&amp;"'!V:V"),MATCH($K108,INDIRECT("'"&amp;VLOOKUP($C108,ModMap!$A$2:$B$21,2,FALSE)&amp;"'!$K:$K"),0)),"")</f>
        <v>N/A</v>
      </c>
      <c r="W108" s="50" t="str">
        <f t="array" ref="W108">IFERROR(INDEX(INDIRECT("'"&amp;VLOOKUP($C108,ModMap!$A$2:$B$21,2,FALSE)&amp;"'!W:W"),MATCH($K108,INDIRECT("'"&amp;VLOOKUP($C108,ModMap!$A$2:$B$21,2,FALSE)&amp;"'!$K:$K"),0)),"")</f>
        <v/>
      </c>
      <c r="X108" s="48" t="s">
        <v>33</v>
      </c>
      <c r="Y108" s="50" t="str">
        <f t="array" ref="Y108">IFERROR(INDEX(INDIRECT("'"&amp;VLOOKUP($C108,ModMap!$A$2:$B$21,2,FALSE)&amp;"'!Y:Y"),MATCH($K108,INDIRECT("'"&amp;VLOOKUP($C108,ModMap!$A$2:$B$21,2,FALSE)&amp;"'!$K:$K"),0)),"")</f>
        <v>Not Started</v>
      </c>
      <c r="Z108" s="50" t="str">
        <f t="array" ref="Z108">IFERROR(INDEX(INDIRECT("'"&amp;VLOOKUP($C108,ModMap!$A$2:$B$21,2,FALSE)&amp;"'!Z:Z"),MATCH($K108,INDIRECT("'"&amp;VLOOKUP($C108,ModMap!$A$2:$B$21,2,FALSE)&amp;"'!$K:$K"),0)),"")</f>
        <v>Unassigned</v>
      </c>
      <c r="AA108" s="44" t="s">
        <v>36</v>
      </c>
      <c r="AB108" s="50" t="str">
        <f t="array" ref="AB108">IFERROR(INDEX(INDIRECT("'"&amp;VLOOKUP($C108,ModMap!$A$2:$B$21,2,FALSE)&amp;"'!AB:AB"),MATCH($K108,INDIRECT("'"&amp;VLOOKUP($C108,ModMap!$A$2:$B$21,2,FALSE)&amp;"'!$K:$K"),0)),"")</f>
        <v>N/A</v>
      </c>
      <c r="AC108" s="50" t="str">
        <f t="array" ref="AC108">IFERROR(INDEX(INDIRECT("'"&amp;VLOOKUP($C108,ModMap!$A$2:$B$21,2,FALSE)&amp;"'!AC:AC"),MATCH($K108,INDIRECT("'"&amp;VLOOKUP($C108,ModMap!$A$2:$B$21,2,FALSE)&amp;"'!$K:$K"),0)),"")</f>
        <v/>
      </c>
      <c r="AD108" s="48" t="s">
        <v>33</v>
      </c>
      <c r="AE108" s="50" t="str">
        <f t="array" ref="AE108">IFERROR(INDEX(INDIRECT("'"&amp;VLOOKUP($C108,ModMap!$A$2:$B$21,2,FALSE)&amp;"'!AE:AE"),MATCH($K108,INDIRECT("'"&amp;VLOOKUP($C108,ModMap!$A$2:$B$21,2,FALSE)&amp;"'!$K:$K"),0)),"")</f>
        <v>Not Started</v>
      </c>
      <c r="AF108" s="50" t="str">
        <f t="array" ref="AF108">IFERROR(INDEX(INDIRECT("'"&amp;VLOOKUP($C108,ModMap!$A$2:$B$21,2,FALSE)&amp;"'!AF:AF"),MATCH($K108,INDIRECT("'"&amp;VLOOKUP($C108,ModMap!$A$2:$B$21,2,FALSE)&amp;"'!$K:$K"),0)),"")</f>
        <v>Unassigned</v>
      </c>
      <c r="AG108" s="44" t="s">
        <v>36</v>
      </c>
      <c r="AH108" s="50" t="str">
        <f t="array" ref="AH108">IFERROR(INDEX(INDIRECT("'"&amp;VLOOKUP($C108,ModMap!$A$2:$B$21,2,FALSE)&amp;"'!AH:AH"),MATCH($K108,INDIRECT("'"&amp;VLOOKUP($C108,ModMap!$A$2:$B$21,2,FALSE)&amp;"'!$K:$K"),0)),"")</f>
        <v>N/A</v>
      </c>
      <c r="AI108" s="50" t="str">
        <f t="array" ref="AI108">IFERROR(INDEX(INDIRECT("'"&amp;VLOOKUP($C108,ModMap!$A$2:$B$21,2,FALSE)&amp;"'!AI:AI"),MATCH($K108,INDIRECT("'"&amp;VLOOKUP($C108,ModMap!$A$2:$B$21,2,FALSE)&amp;"'!$K:$K"),0)),"")</f>
        <v/>
      </c>
      <c r="AJ108" s="44" t="s">
        <v>36</v>
      </c>
      <c r="AK108" s="50" t="str">
        <f t="array" ref="AK108">IFERROR(INDEX(INDIRECT("'"&amp;VLOOKUP($C108,ModMap!$A$2:$B$21,2,FALSE)&amp;"'!AK:AK"),MATCH($K108,INDIRECT("'"&amp;VLOOKUP($C108,ModMap!$A$2:$B$21,2,FALSE)&amp;"'!$K:$K"),0)),"")</f>
        <v>N/A</v>
      </c>
      <c r="AL108" s="50" t="str">
        <f t="array" ref="AL108">IFERROR(INDEX(INDIRECT("'"&amp;VLOOKUP($C108,ModMap!$A$2:$B$21,2,FALSE)&amp;"'!AL:AL"),MATCH($K108,INDIRECT("'"&amp;VLOOKUP($C108,ModMap!$A$2:$B$21,2,FALSE)&amp;"'!$K:$K"),0)),"")</f>
        <v/>
      </c>
      <c r="AM108" s="50">
        <f t="shared" si="1"/>
        <v>2</v>
      </c>
      <c r="AN108" s="50" t="str">
        <f t="shared" si="2"/>
        <v>Not Started</v>
      </c>
      <c r="AO108" s="51" t="str">
        <f t="array" ref="AO108">IFERROR(INDEX(INDIRECT("'"&amp;VLOOKUP($C108,ModMap!$A$2:$B$21,2,FALSE)&amp;"'!AO:AO"),MATCH($K108,INDIRECT("'"&amp;VLOOKUP($C108,ModMap!$A$2:$B$21,2,FALSE)&amp;"'!$K:$K"),0)),"")</f>
        <v/>
      </c>
      <c r="AP108" s="49" t="str">
        <f t="array" ref="AP108">IFERROR(HYPERLINK("#'"&amp;VLOOKUP($C108,ModMap!$A$2:$B$21,2,FALSE)&amp;"'!V"&amp;MATCH($K108,INDIRECT("'"&amp;VLOOKUP($C108,ModMap!$A$2:$B$21,2,FALSE)&amp;"'!$K:$K"),0),"Edit on module sheet"),"")</f>
        <v>Edit on module sheet</v>
      </c>
    </row>
    <row r="109" ht="42.0" customHeight="1">
      <c r="A109" s="39">
        <v>107.0</v>
      </c>
      <c r="B109" s="39">
        <v>163.0</v>
      </c>
      <c r="C109" s="39" t="s">
        <v>90</v>
      </c>
      <c r="D109" s="40" t="s">
        <v>91</v>
      </c>
      <c r="E109" s="28" t="s">
        <v>48</v>
      </c>
      <c r="F109" s="29" t="s">
        <v>276</v>
      </c>
      <c r="G109" s="40" t="s">
        <v>277</v>
      </c>
      <c r="H109" s="39" t="s">
        <v>308</v>
      </c>
      <c r="I109" s="39" t="s">
        <v>309</v>
      </c>
      <c r="J109" s="40" t="s">
        <v>310</v>
      </c>
      <c r="K109" s="39" t="s">
        <v>1562</v>
      </c>
      <c r="L109" s="40" t="s">
        <v>1563</v>
      </c>
      <c r="M109" s="52" t="s">
        <v>211</v>
      </c>
      <c r="N109" s="39" t="s">
        <v>313</v>
      </c>
      <c r="O109" s="39" t="s">
        <v>284</v>
      </c>
      <c r="P109" s="40" t="s">
        <v>314</v>
      </c>
      <c r="Q109" s="40" t="s">
        <v>315</v>
      </c>
      <c r="R109" s="39" t="s">
        <v>316</v>
      </c>
      <c r="S109" s="39" t="s">
        <v>47</v>
      </c>
      <c r="T109" s="39" t="str">
        <f t="array" ref="T109">IFERROR(INDEX(INDIRECT("'"&amp;VLOOKUP($C109,ModMap!$A$2:$B$21,2,FALSE)&amp;"'!T:T"),MATCH($K109,INDIRECT("'"&amp;VLOOKUP($C109,ModMap!$A$2:$B$21,2,FALSE)&amp;"'!$K:$K"),0)),"")</f>
        <v>Unassigned</v>
      </c>
      <c r="U109" s="44" t="s">
        <v>36</v>
      </c>
      <c r="V109" s="39" t="str">
        <f t="array" ref="V109">IFERROR(INDEX(INDIRECT("'"&amp;VLOOKUP($C109,ModMap!$A$2:$B$21,2,FALSE)&amp;"'!V:V"),MATCH($K109,INDIRECT("'"&amp;VLOOKUP($C109,ModMap!$A$2:$B$21,2,FALSE)&amp;"'!$K:$K"),0)),"")</f>
        <v>N/A</v>
      </c>
      <c r="W109" s="39" t="str">
        <f t="array" ref="W109">IFERROR(INDEX(INDIRECT("'"&amp;VLOOKUP($C109,ModMap!$A$2:$B$21,2,FALSE)&amp;"'!W:W"),MATCH($K109,INDIRECT("'"&amp;VLOOKUP($C109,ModMap!$A$2:$B$21,2,FALSE)&amp;"'!$K:$K"),0)),"")</f>
        <v/>
      </c>
      <c r="X109" s="48" t="s">
        <v>33</v>
      </c>
      <c r="Y109" s="39" t="str">
        <f t="array" ref="Y109">IFERROR(INDEX(INDIRECT("'"&amp;VLOOKUP($C109,ModMap!$A$2:$B$21,2,FALSE)&amp;"'!Y:Y"),MATCH($K109,INDIRECT("'"&amp;VLOOKUP($C109,ModMap!$A$2:$B$21,2,FALSE)&amp;"'!$K:$K"),0)),"")</f>
        <v>Not Started</v>
      </c>
      <c r="Z109" s="39" t="str">
        <f t="array" ref="Z109">IFERROR(INDEX(INDIRECT("'"&amp;VLOOKUP($C109,ModMap!$A$2:$B$21,2,FALSE)&amp;"'!Z:Z"),MATCH($K109,INDIRECT("'"&amp;VLOOKUP($C109,ModMap!$A$2:$B$21,2,FALSE)&amp;"'!$K:$K"),0)),"")</f>
        <v>Unassigned</v>
      </c>
      <c r="AA109" s="44" t="s">
        <v>36</v>
      </c>
      <c r="AB109" s="39" t="str">
        <f t="array" ref="AB109">IFERROR(INDEX(INDIRECT("'"&amp;VLOOKUP($C109,ModMap!$A$2:$B$21,2,FALSE)&amp;"'!AB:AB"),MATCH($K109,INDIRECT("'"&amp;VLOOKUP($C109,ModMap!$A$2:$B$21,2,FALSE)&amp;"'!$K:$K"),0)),"")</f>
        <v>N/A</v>
      </c>
      <c r="AC109" s="39" t="str">
        <f t="array" ref="AC109">IFERROR(INDEX(INDIRECT("'"&amp;VLOOKUP($C109,ModMap!$A$2:$B$21,2,FALSE)&amp;"'!AC:AC"),MATCH($K109,INDIRECT("'"&amp;VLOOKUP($C109,ModMap!$A$2:$B$21,2,FALSE)&amp;"'!$K:$K"),0)),"")</f>
        <v/>
      </c>
      <c r="AD109" s="44" t="s">
        <v>36</v>
      </c>
      <c r="AE109" s="39" t="str">
        <f t="array" ref="AE109">IFERROR(INDEX(INDIRECT("'"&amp;VLOOKUP($C109,ModMap!$A$2:$B$21,2,FALSE)&amp;"'!AE:AE"),MATCH($K109,INDIRECT("'"&amp;VLOOKUP($C109,ModMap!$A$2:$B$21,2,FALSE)&amp;"'!$K:$K"),0)),"")</f>
        <v>N/A</v>
      </c>
      <c r="AF109" s="39" t="str">
        <f t="array" ref="AF109">IFERROR(INDEX(INDIRECT("'"&amp;VLOOKUP($C109,ModMap!$A$2:$B$21,2,FALSE)&amp;"'!AF:AF"),MATCH($K109,INDIRECT("'"&amp;VLOOKUP($C109,ModMap!$A$2:$B$21,2,FALSE)&amp;"'!$K:$K"),0)),"")</f>
        <v/>
      </c>
      <c r="AG109" s="44" t="s">
        <v>36</v>
      </c>
      <c r="AH109" s="39" t="str">
        <f t="array" ref="AH109">IFERROR(INDEX(INDIRECT("'"&amp;VLOOKUP($C109,ModMap!$A$2:$B$21,2,FALSE)&amp;"'!AH:AH"),MATCH($K109,INDIRECT("'"&amp;VLOOKUP($C109,ModMap!$A$2:$B$21,2,FALSE)&amp;"'!$K:$K"),0)),"")</f>
        <v>N/A</v>
      </c>
      <c r="AI109" s="39" t="str">
        <f t="array" ref="AI109">IFERROR(INDEX(INDIRECT("'"&amp;VLOOKUP($C109,ModMap!$A$2:$B$21,2,FALSE)&amp;"'!AI:AI"),MATCH($K109,INDIRECT("'"&amp;VLOOKUP($C109,ModMap!$A$2:$B$21,2,FALSE)&amp;"'!$K:$K"),0)),"")</f>
        <v/>
      </c>
      <c r="AJ109" s="44" t="s">
        <v>36</v>
      </c>
      <c r="AK109" s="39" t="str">
        <f t="array" ref="AK109">IFERROR(INDEX(INDIRECT("'"&amp;VLOOKUP($C109,ModMap!$A$2:$B$21,2,FALSE)&amp;"'!AK:AK"),MATCH($K109,INDIRECT("'"&amp;VLOOKUP($C109,ModMap!$A$2:$B$21,2,FALSE)&amp;"'!$K:$K"),0)),"")</f>
        <v>N/A</v>
      </c>
      <c r="AL109" s="39" t="str">
        <f t="array" ref="AL109">IFERROR(INDEX(INDIRECT("'"&amp;VLOOKUP($C109,ModMap!$A$2:$B$21,2,FALSE)&amp;"'!AL:AL"),MATCH($K109,INDIRECT("'"&amp;VLOOKUP($C109,ModMap!$A$2:$B$21,2,FALSE)&amp;"'!$K:$K"),0)),"")</f>
        <v/>
      </c>
      <c r="AM109" s="39">
        <f t="shared" si="1"/>
        <v>1</v>
      </c>
      <c r="AN109" s="39" t="str">
        <f t="shared" si="2"/>
        <v>Not Started</v>
      </c>
      <c r="AO109" s="40" t="str">
        <f t="array" ref="AO109">IFERROR(INDEX(INDIRECT("'"&amp;VLOOKUP($C109,ModMap!$A$2:$B$21,2,FALSE)&amp;"'!AO:AO"),MATCH($K109,INDIRECT("'"&amp;VLOOKUP($C109,ModMap!$A$2:$B$21,2,FALSE)&amp;"'!$K:$K"),0)),"")</f>
        <v/>
      </c>
      <c r="AP109" s="49" t="str">
        <f t="array" ref="AP109">IFERROR(HYPERLINK("#'"&amp;VLOOKUP($C109,ModMap!$A$2:$B$21,2,FALSE)&amp;"'!V"&amp;MATCH($K109,INDIRECT("'"&amp;VLOOKUP($C109,ModMap!$A$2:$B$21,2,FALSE)&amp;"'!$K:$K"),0),"Edit on module sheet"),"")</f>
        <v>Edit on module sheet</v>
      </c>
    </row>
    <row r="110" ht="42.0" customHeight="1">
      <c r="A110" s="50">
        <v>108.0</v>
      </c>
      <c r="B110" s="50">
        <v>166.0</v>
      </c>
      <c r="C110" s="50" t="s">
        <v>90</v>
      </c>
      <c r="D110" s="51" t="s">
        <v>91</v>
      </c>
      <c r="E110" s="28" t="s">
        <v>48</v>
      </c>
      <c r="F110" s="29" t="s">
        <v>276</v>
      </c>
      <c r="G110" s="51" t="s">
        <v>277</v>
      </c>
      <c r="H110" s="50" t="s">
        <v>319</v>
      </c>
      <c r="I110" s="50" t="s">
        <v>320</v>
      </c>
      <c r="J110" s="51" t="s">
        <v>321</v>
      </c>
      <c r="K110" s="50" t="s">
        <v>1572</v>
      </c>
      <c r="L110" s="51" t="s">
        <v>1573</v>
      </c>
      <c r="M110" s="52" t="s">
        <v>211</v>
      </c>
      <c r="N110" s="50" t="s">
        <v>283</v>
      </c>
      <c r="O110" s="50" t="s">
        <v>284</v>
      </c>
      <c r="P110" s="51" t="s">
        <v>324</v>
      </c>
      <c r="Q110" s="51" t="s">
        <v>325</v>
      </c>
      <c r="R110" s="50" t="s">
        <v>287</v>
      </c>
      <c r="S110" s="50" t="s">
        <v>53</v>
      </c>
      <c r="T110" s="50" t="str">
        <f t="array" ref="T110">IFERROR(INDEX(INDIRECT("'"&amp;VLOOKUP($C110,ModMap!$A$2:$B$21,2,FALSE)&amp;"'!T:T"),MATCH($K110,INDIRECT("'"&amp;VLOOKUP($C110,ModMap!$A$2:$B$21,2,FALSE)&amp;"'!$K:$K"),0)),"")</f>
        <v>Unassigned</v>
      </c>
      <c r="U110" s="44" t="s">
        <v>36</v>
      </c>
      <c r="V110" s="50" t="str">
        <f t="array" ref="V110">IFERROR(INDEX(INDIRECT("'"&amp;VLOOKUP($C110,ModMap!$A$2:$B$21,2,FALSE)&amp;"'!V:V"),MATCH($K110,INDIRECT("'"&amp;VLOOKUP($C110,ModMap!$A$2:$B$21,2,FALSE)&amp;"'!$K:$K"),0)),"")</f>
        <v>N/A</v>
      </c>
      <c r="W110" s="50" t="str">
        <f t="array" ref="W110">IFERROR(INDEX(INDIRECT("'"&amp;VLOOKUP($C110,ModMap!$A$2:$B$21,2,FALSE)&amp;"'!W:W"),MATCH($K110,INDIRECT("'"&amp;VLOOKUP($C110,ModMap!$A$2:$B$21,2,FALSE)&amp;"'!$K:$K"),0)),"")</f>
        <v/>
      </c>
      <c r="X110" s="48" t="s">
        <v>33</v>
      </c>
      <c r="Y110" s="50" t="str">
        <f t="array" ref="Y110">IFERROR(INDEX(INDIRECT("'"&amp;VLOOKUP($C110,ModMap!$A$2:$B$21,2,FALSE)&amp;"'!Y:Y"),MATCH($K110,INDIRECT("'"&amp;VLOOKUP($C110,ModMap!$A$2:$B$21,2,FALSE)&amp;"'!$K:$K"),0)),"")</f>
        <v>Not Started</v>
      </c>
      <c r="Z110" s="50" t="str">
        <f t="array" ref="Z110">IFERROR(INDEX(INDIRECT("'"&amp;VLOOKUP($C110,ModMap!$A$2:$B$21,2,FALSE)&amp;"'!Z:Z"),MATCH($K110,INDIRECT("'"&amp;VLOOKUP($C110,ModMap!$A$2:$B$21,2,FALSE)&amp;"'!$K:$K"),0)),"")</f>
        <v>Unassigned</v>
      </c>
      <c r="AA110" s="48" t="s">
        <v>33</v>
      </c>
      <c r="AB110" s="50" t="str">
        <f t="array" ref="AB110">IFERROR(INDEX(INDIRECT("'"&amp;VLOOKUP($C110,ModMap!$A$2:$B$21,2,FALSE)&amp;"'!AB:AB"),MATCH($K110,INDIRECT("'"&amp;VLOOKUP($C110,ModMap!$A$2:$B$21,2,FALSE)&amp;"'!$K:$K"),0)),"")</f>
        <v>Not Started</v>
      </c>
      <c r="AC110" s="50" t="str">
        <f t="array" ref="AC110">IFERROR(INDEX(INDIRECT("'"&amp;VLOOKUP($C110,ModMap!$A$2:$B$21,2,FALSE)&amp;"'!AC:AC"),MATCH($K110,INDIRECT("'"&amp;VLOOKUP($C110,ModMap!$A$2:$B$21,2,FALSE)&amp;"'!$K:$K"),0)),"")</f>
        <v>Unassigned</v>
      </c>
      <c r="AD110" s="44" t="s">
        <v>36</v>
      </c>
      <c r="AE110" s="50" t="str">
        <f t="array" ref="AE110">IFERROR(INDEX(INDIRECT("'"&amp;VLOOKUP($C110,ModMap!$A$2:$B$21,2,FALSE)&amp;"'!AE:AE"),MATCH($K110,INDIRECT("'"&amp;VLOOKUP($C110,ModMap!$A$2:$B$21,2,FALSE)&amp;"'!$K:$K"),0)),"")</f>
        <v>N/A</v>
      </c>
      <c r="AF110" s="50" t="str">
        <f t="array" ref="AF110">IFERROR(INDEX(INDIRECT("'"&amp;VLOOKUP($C110,ModMap!$A$2:$B$21,2,FALSE)&amp;"'!AF:AF"),MATCH($K110,INDIRECT("'"&amp;VLOOKUP($C110,ModMap!$A$2:$B$21,2,FALSE)&amp;"'!$K:$K"),0)),"")</f>
        <v/>
      </c>
      <c r="AG110" s="44" t="s">
        <v>36</v>
      </c>
      <c r="AH110" s="50" t="str">
        <f t="array" ref="AH110">IFERROR(INDEX(INDIRECT("'"&amp;VLOOKUP($C110,ModMap!$A$2:$B$21,2,FALSE)&amp;"'!AH:AH"),MATCH($K110,INDIRECT("'"&amp;VLOOKUP($C110,ModMap!$A$2:$B$21,2,FALSE)&amp;"'!$K:$K"),0)),"")</f>
        <v>N/A</v>
      </c>
      <c r="AI110" s="50" t="str">
        <f t="array" ref="AI110">IFERROR(INDEX(INDIRECT("'"&amp;VLOOKUP($C110,ModMap!$A$2:$B$21,2,FALSE)&amp;"'!AI:AI"),MATCH($K110,INDIRECT("'"&amp;VLOOKUP($C110,ModMap!$A$2:$B$21,2,FALSE)&amp;"'!$K:$K"),0)),"")</f>
        <v/>
      </c>
      <c r="AJ110" s="44" t="s">
        <v>36</v>
      </c>
      <c r="AK110" s="50" t="str">
        <f t="array" ref="AK110">IFERROR(INDEX(INDIRECT("'"&amp;VLOOKUP($C110,ModMap!$A$2:$B$21,2,FALSE)&amp;"'!AK:AK"),MATCH($K110,INDIRECT("'"&amp;VLOOKUP($C110,ModMap!$A$2:$B$21,2,FALSE)&amp;"'!$K:$K"),0)),"")</f>
        <v>N/A</v>
      </c>
      <c r="AL110" s="50" t="str">
        <f t="array" ref="AL110">IFERROR(INDEX(INDIRECT("'"&amp;VLOOKUP($C110,ModMap!$A$2:$B$21,2,FALSE)&amp;"'!AL:AL"),MATCH($K110,INDIRECT("'"&amp;VLOOKUP($C110,ModMap!$A$2:$B$21,2,FALSE)&amp;"'!$K:$K"),0)),"")</f>
        <v/>
      </c>
      <c r="AM110" s="50">
        <f t="shared" si="1"/>
        <v>2</v>
      </c>
      <c r="AN110" s="50" t="str">
        <f t="shared" si="2"/>
        <v>Not Started</v>
      </c>
      <c r="AO110" s="51" t="str">
        <f t="array" ref="AO110">IFERROR(INDEX(INDIRECT("'"&amp;VLOOKUP($C110,ModMap!$A$2:$B$21,2,FALSE)&amp;"'!AO:AO"),MATCH($K110,INDIRECT("'"&amp;VLOOKUP($C110,ModMap!$A$2:$B$21,2,FALSE)&amp;"'!$K:$K"),0)),"")</f>
        <v/>
      </c>
      <c r="AP110" s="49" t="str">
        <f t="array" ref="AP110">IFERROR(HYPERLINK("#'"&amp;VLOOKUP($C110,ModMap!$A$2:$B$21,2,FALSE)&amp;"'!V"&amp;MATCH($K110,INDIRECT("'"&amp;VLOOKUP($C110,ModMap!$A$2:$B$21,2,FALSE)&amp;"'!$K:$K"),0),"Edit on module sheet"),"")</f>
        <v>Edit on module sheet</v>
      </c>
    </row>
    <row r="111" ht="42.0" customHeight="1">
      <c r="A111" s="39">
        <v>109.0</v>
      </c>
      <c r="B111" s="39">
        <v>167.0</v>
      </c>
      <c r="C111" s="39" t="s">
        <v>90</v>
      </c>
      <c r="D111" s="40" t="s">
        <v>91</v>
      </c>
      <c r="E111" s="28" t="s">
        <v>48</v>
      </c>
      <c r="F111" s="29" t="s">
        <v>276</v>
      </c>
      <c r="G111" s="40" t="s">
        <v>277</v>
      </c>
      <c r="H111" s="39" t="s">
        <v>319</v>
      </c>
      <c r="I111" s="39" t="s">
        <v>320</v>
      </c>
      <c r="J111" s="40" t="s">
        <v>321</v>
      </c>
      <c r="K111" s="39" t="s">
        <v>1589</v>
      </c>
      <c r="L111" s="40" t="s">
        <v>1590</v>
      </c>
      <c r="M111" s="52" t="s">
        <v>211</v>
      </c>
      <c r="N111" s="39" t="s">
        <v>283</v>
      </c>
      <c r="O111" s="39" t="s">
        <v>284</v>
      </c>
      <c r="P111" s="40" t="s">
        <v>324</v>
      </c>
      <c r="Q111" s="40" t="s">
        <v>325</v>
      </c>
      <c r="R111" s="39" t="s">
        <v>287</v>
      </c>
      <c r="S111" s="39" t="s">
        <v>56</v>
      </c>
      <c r="T111" s="39" t="str">
        <f t="array" ref="T111">IFERROR(INDEX(INDIRECT("'"&amp;VLOOKUP($C111,ModMap!$A$2:$B$21,2,FALSE)&amp;"'!T:T"),MATCH($K111,INDIRECT("'"&amp;VLOOKUP($C111,ModMap!$A$2:$B$21,2,FALSE)&amp;"'!$K:$K"),0)),"")</f>
        <v>Unassigned</v>
      </c>
      <c r="U111" s="44" t="s">
        <v>36</v>
      </c>
      <c r="V111" s="39" t="str">
        <f t="array" ref="V111">IFERROR(INDEX(INDIRECT("'"&amp;VLOOKUP($C111,ModMap!$A$2:$B$21,2,FALSE)&amp;"'!V:V"),MATCH($K111,INDIRECT("'"&amp;VLOOKUP($C111,ModMap!$A$2:$B$21,2,FALSE)&amp;"'!$K:$K"),0)),"")</f>
        <v>N/A</v>
      </c>
      <c r="W111" s="39" t="str">
        <f t="array" ref="W111">IFERROR(INDEX(INDIRECT("'"&amp;VLOOKUP($C111,ModMap!$A$2:$B$21,2,FALSE)&amp;"'!W:W"),MATCH($K111,INDIRECT("'"&amp;VLOOKUP($C111,ModMap!$A$2:$B$21,2,FALSE)&amp;"'!$K:$K"),0)),"")</f>
        <v/>
      </c>
      <c r="X111" s="48" t="s">
        <v>33</v>
      </c>
      <c r="Y111" s="39" t="str">
        <f t="array" ref="Y111">IFERROR(INDEX(INDIRECT("'"&amp;VLOOKUP($C111,ModMap!$A$2:$B$21,2,FALSE)&amp;"'!Y:Y"),MATCH($K111,INDIRECT("'"&amp;VLOOKUP($C111,ModMap!$A$2:$B$21,2,FALSE)&amp;"'!$K:$K"),0)),"")</f>
        <v>Not Started</v>
      </c>
      <c r="Z111" s="39" t="str">
        <f t="array" ref="Z111">IFERROR(INDEX(INDIRECT("'"&amp;VLOOKUP($C111,ModMap!$A$2:$B$21,2,FALSE)&amp;"'!Z:Z"),MATCH($K111,INDIRECT("'"&amp;VLOOKUP($C111,ModMap!$A$2:$B$21,2,FALSE)&amp;"'!$K:$K"),0)),"")</f>
        <v>Unassigned</v>
      </c>
      <c r="AA111" s="48" t="s">
        <v>33</v>
      </c>
      <c r="AB111" s="39" t="str">
        <f t="array" ref="AB111">IFERROR(INDEX(INDIRECT("'"&amp;VLOOKUP($C111,ModMap!$A$2:$B$21,2,FALSE)&amp;"'!AB:AB"),MATCH($K111,INDIRECT("'"&amp;VLOOKUP($C111,ModMap!$A$2:$B$21,2,FALSE)&amp;"'!$K:$K"),0)),"")</f>
        <v>Not Started</v>
      </c>
      <c r="AC111" s="39" t="str">
        <f t="array" ref="AC111">IFERROR(INDEX(INDIRECT("'"&amp;VLOOKUP($C111,ModMap!$A$2:$B$21,2,FALSE)&amp;"'!AC:AC"),MATCH($K111,INDIRECT("'"&amp;VLOOKUP($C111,ModMap!$A$2:$B$21,2,FALSE)&amp;"'!$K:$K"),0)),"")</f>
        <v>Unassigned</v>
      </c>
      <c r="AD111" s="48" t="s">
        <v>33</v>
      </c>
      <c r="AE111" s="39" t="str">
        <f t="array" ref="AE111">IFERROR(INDEX(INDIRECT("'"&amp;VLOOKUP($C111,ModMap!$A$2:$B$21,2,FALSE)&amp;"'!AE:AE"),MATCH($K111,INDIRECT("'"&amp;VLOOKUP($C111,ModMap!$A$2:$B$21,2,FALSE)&amp;"'!$K:$K"),0)),"")</f>
        <v>Not Started</v>
      </c>
      <c r="AF111" s="39" t="str">
        <f t="array" ref="AF111">IFERROR(INDEX(INDIRECT("'"&amp;VLOOKUP($C111,ModMap!$A$2:$B$21,2,FALSE)&amp;"'!AF:AF"),MATCH($K111,INDIRECT("'"&amp;VLOOKUP($C111,ModMap!$A$2:$B$21,2,FALSE)&amp;"'!$K:$K"),0)),"")</f>
        <v>Unassigned</v>
      </c>
      <c r="AG111" s="44" t="s">
        <v>36</v>
      </c>
      <c r="AH111" s="39" t="str">
        <f t="array" ref="AH111">IFERROR(INDEX(INDIRECT("'"&amp;VLOOKUP($C111,ModMap!$A$2:$B$21,2,FALSE)&amp;"'!AH:AH"),MATCH($K111,INDIRECT("'"&amp;VLOOKUP($C111,ModMap!$A$2:$B$21,2,FALSE)&amp;"'!$K:$K"),0)),"")</f>
        <v>N/A</v>
      </c>
      <c r="AI111" s="39" t="str">
        <f t="array" ref="AI111">IFERROR(INDEX(INDIRECT("'"&amp;VLOOKUP($C111,ModMap!$A$2:$B$21,2,FALSE)&amp;"'!AI:AI"),MATCH($K111,INDIRECT("'"&amp;VLOOKUP($C111,ModMap!$A$2:$B$21,2,FALSE)&amp;"'!$K:$K"),0)),"")</f>
        <v/>
      </c>
      <c r="AJ111" s="44" t="s">
        <v>36</v>
      </c>
      <c r="AK111" s="39" t="str">
        <f t="array" ref="AK111">IFERROR(INDEX(INDIRECT("'"&amp;VLOOKUP($C111,ModMap!$A$2:$B$21,2,FALSE)&amp;"'!AK:AK"),MATCH($K111,INDIRECT("'"&amp;VLOOKUP($C111,ModMap!$A$2:$B$21,2,FALSE)&amp;"'!$K:$K"),0)),"")</f>
        <v>N/A</v>
      </c>
      <c r="AL111" s="39" t="str">
        <f t="array" ref="AL111">IFERROR(INDEX(INDIRECT("'"&amp;VLOOKUP($C111,ModMap!$A$2:$B$21,2,FALSE)&amp;"'!AL:AL"),MATCH($K111,INDIRECT("'"&amp;VLOOKUP($C111,ModMap!$A$2:$B$21,2,FALSE)&amp;"'!$K:$K"),0)),"")</f>
        <v/>
      </c>
      <c r="AM111" s="39">
        <f t="shared" si="1"/>
        <v>3</v>
      </c>
      <c r="AN111" s="39" t="str">
        <f t="shared" si="2"/>
        <v>Not Started</v>
      </c>
      <c r="AO111" s="40" t="str">
        <f t="array" ref="AO111">IFERROR(INDEX(INDIRECT("'"&amp;VLOOKUP($C111,ModMap!$A$2:$B$21,2,FALSE)&amp;"'!AO:AO"),MATCH($K111,INDIRECT("'"&amp;VLOOKUP($C111,ModMap!$A$2:$B$21,2,FALSE)&amp;"'!$K:$K"),0)),"")</f>
        <v/>
      </c>
      <c r="AP111" s="49" t="str">
        <f t="array" ref="AP111">IFERROR(HYPERLINK("#'"&amp;VLOOKUP($C111,ModMap!$A$2:$B$21,2,FALSE)&amp;"'!V"&amp;MATCH($K111,INDIRECT("'"&amp;VLOOKUP($C111,ModMap!$A$2:$B$21,2,FALSE)&amp;"'!$K:$K"),0),"Edit on module sheet"),"")</f>
        <v>Edit on module sheet</v>
      </c>
    </row>
    <row r="112" ht="42.0" customHeight="1">
      <c r="A112" s="50">
        <v>110.0</v>
      </c>
      <c r="B112" s="50">
        <v>171.0</v>
      </c>
      <c r="C112" s="50" t="s">
        <v>90</v>
      </c>
      <c r="D112" s="51" t="s">
        <v>91</v>
      </c>
      <c r="E112" s="28" t="s">
        <v>48</v>
      </c>
      <c r="F112" s="29" t="s">
        <v>276</v>
      </c>
      <c r="G112" s="51" t="s">
        <v>277</v>
      </c>
      <c r="H112" s="50" t="s">
        <v>1599</v>
      </c>
      <c r="I112" s="50" t="s">
        <v>1600</v>
      </c>
      <c r="J112" s="51" t="s">
        <v>1601</v>
      </c>
      <c r="K112" s="50" t="s">
        <v>1602</v>
      </c>
      <c r="L112" s="51" t="s">
        <v>1409</v>
      </c>
      <c r="M112" s="52" t="s">
        <v>211</v>
      </c>
      <c r="N112" s="50" t="s">
        <v>283</v>
      </c>
      <c r="O112" s="50" t="s">
        <v>284</v>
      </c>
      <c r="P112" s="51" t="s">
        <v>1603</v>
      </c>
      <c r="Q112" s="51" t="s">
        <v>1604</v>
      </c>
      <c r="R112" s="50" t="s">
        <v>287</v>
      </c>
      <c r="S112" s="50" t="s">
        <v>218</v>
      </c>
      <c r="T112" s="50" t="str">
        <f t="array" ref="T112">IFERROR(INDEX(INDIRECT("'"&amp;VLOOKUP($C112,ModMap!$A$2:$B$21,2,FALSE)&amp;"'!T:T"),MATCH($K112,INDIRECT("'"&amp;VLOOKUP($C112,ModMap!$A$2:$B$21,2,FALSE)&amp;"'!$K:$K"),0)),"")</f>
        <v>Unassigned</v>
      </c>
      <c r="U112" s="48" t="s">
        <v>33</v>
      </c>
      <c r="V112" s="50" t="str">
        <f t="array" ref="V112">IFERROR(INDEX(INDIRECT("'"&amp;VLOOKUP($C112,ModMap!$A$2:$B$21,2,FALSE)&amp;"'!V:V"),MATCH($K112,INDIRECT("'"&amp;VLOOKUP($C112,ModMap!$A$2:$B$21,2,FALSE)&amp;"'!$K:$K"),0)),"")</f>
        <v>Not Started</v>
      </c>
      <c r="W112" s="50" t="str">
        <f t="array" ref="W112">IFERROR(INDEX(INDIRECT("'"&amp;VLOOKUP($C112,ModMap!$A$2:$B$21,2,FALSE)&amp;"'!W:W"),MATCH($K112,INDIRECT("'"&amp;VLOOKUP($C112,ModMap!$A$2:$B$21,2,FALSE)&amp;"'!$K:$K"),0)),"")</f>
        <v>Unassigned</v>
      </c>
      <c r="X112" s="48" t="s">
        <v>33</v>
      </c>
      <c r="Y112" s="50" t="str">
        <f t="array" ref="Y112">IFERROR(INDEX(INDIRECT("'"&amp;VLOOKUP($C112,ModMap!$A$2:$B$21,2,FALSE)&amp;"'!Y:Y"),MATCH($K112,INDIRECT("'"&amp;VLOOKUP($C112,ModMap!$A$2:$B$21,2,FALSE)&amp;"'!$K:$K"),0)),"")</f>
        <v>Not Started</v>
      </c>
      <c r="Z112" s="50" t="str">
        <f t="array" ref="Z112">IFERROR(INDEX(INDIRECT("'"&amp;VLOOKUP($C112,ModMap!$A$2:$B$21,2,FALSE)&amp;"'!Z:Z"),MATCH($K112,INDIRECT("'"&amp;VLOOKUP($C112,ModMap!$A$2:$B$21,2,FALSE)&amp;"'!$K:$K"),0)),"")</f>
        <v>Unassigned</v>
      </c>
      <c r="AA112" s="44" t="s">
        <v>36</v>
      </c>
      <c r="AB112" s="50" t="str">
        <f t="array" ref="AB112">IFERROR(INDEX(INDIRECT("'"&amp;VLOOKUP($C112,ModMap!$A$2:$B$21,2,FALSE)&amp;"'!AB:AB"),MATCH($K112,INDIRECT("'"&amp;VLOOKUP($C112,ModMap!$A$2:$B$21,2,FALSE)&amp;"'!$K:$K"),0)),"")</f>
        <v>N/A</v>
      </c>
      <c r="AC112" s="50" t="str">
        <f t="array" ref="AC112">IFERROR(INDEX(INDIRECT("'"&amp;VLOOKUP($C112,ModMap!$A$2:$B$21,2,FALSE)&amp;"'!AC:AC"),MATCH($K112,INDIRECT("'"&amp;VLOOKUP($C112,ModMap!$A$2:$B$21,2,FALSE)&amp;"'!$K:$K"),0)),"")</f>
        <v/>
      </c>
      <c r="AD112" s="48" t="s">
        <v>33</v>
      </c>
      <c r="AE112" s="50" t="str">
        <f t="array" ref="AE112">IFERROR(INDEX(INDIRECT("'"&amp;VLOOKUP($C112,ModMap!$A$2:$B$21,2,FALSE)&amp;"'!AE:AE"),MATCH($K112,INDIRECT("'"&amp;VLOOKUP($C112,ModMap!$A$2:$B$21,2,FALSE)&amp;"'!$K:$K"),0)),"")</f>
        <v>Not Started</v>
      </c>
      <c r="AF112" s="50" t="str">
        <f t="array" ref="AF112">IFERROR(INDEX(INDIRECT("'"&amp;VLOOKUP($C112,ModMap!$A$2:$B$21,2,FALSE)&amp;"'!AF:AF"),MATCH($K112,INDIRECT("'"&amp;VLOOKUP($C112,ModMap!$A$2:$B$21,2,FALSE)&amp;"'!$K:$K"),0)),"")</f>
        <v>Unassigned</v>
      </c>
      <c r="AG112" s="44" t="s">
        <v>36</v>
      </c>
      <c r="AH112" s="50" t="str">
        <f t="array" ref="AH112">IFERROR(INDEX(INDIRECT("'"&amp;VLOOKUP($C112,ModMap!$A$2:$B$21,2,FALSE)&amp;"'!AH:AH"),MATCH($K112,INDIRECT("'"&amp;VLOOKUP($C112,ModMap!$A$2:$B$21,2,FALSE)&amp;"'!$K:$K"),0)),"")</f>
        <v>N/A</v>
      </c>
      <c r="AI112" s="50" t="str">
        <f t="array" ref="AI112">IFERROR(INDEX(INDIRECT("'"&amp;VLOOKUP($C112,ModMap!$A$2:$B$21,2,FALSE)&amp;"'!AI:AI"),MATCH($K112,INDIRECT("'"&amp;VLOOKUP($C112,ModMap!$A$2:$B$21,2,FALSE)&amp;"'!$K:$K"),0)),"")</f>
        <v/>
      </c>
      <c r="AJ112" s="44" t="s">
        <v>36</v>
      </c>
      <c r="AK112" s="50" t="str">
        <f t="array" ref="AK112">IFERROR(INDEX(INDIRECT("'"&amp;VLOOKUP($C112,ModMap!$A$2:$B$21,2,FALSE)&amp;"'!AK:AK"),MATCH($K112,INDIRECT("'"&amp;VLOOKUP($C112,ModMap!$A$2:$B$21,2,FALSE)&amp;"'!$K:$K"),0)),"")</f>
        <v>N/A</v>
      </c>
      <c r="AL112" s="50" t="str">
        <f t="array" ref="AL112">IFERROR(INDEX(INDIRECT("'"&amp;VLOOKUP($C112,ModMap!$A$2:$B$21,2,FALSE)&amp;"'!AL:AL"),MATCH($K112,INDIRECT("'"&amp;VLOOKUP($C112,ModMap!$A$2:$B$21,2,FALSE)&amp;"'!$K:$K"),0)),"")</f>
        <v/>
      </c>
      <c r="AM112" s="50">
        <f t="shared" si="1"/>
        <v>3</v>
      </c>
      <c r="AN112" s="50" t="str">
        <f t="shared" si="2"/>
        <v>Not Started</v>
      </c>
      <c r="AO112" s="51" t="str">
        <f t="array" ref="AO112">IFERROR(INDEX(INDIRECT("'"&amp;VLOOKUP($C112,ModMap!$A$2:$B$21,2,FALSE)&amp;"'!AO:AO"),MATCH($K112,INDIRECT("'"&amp;VLOOKUP($C112,ModMap!$A$2:$B$21,2,FALSE)&amp;"'!$K:$K"),0)),"")</f>
        <v/>
      </c>
      <c r="AP112" s="49" t="str">
        <f t="array" ref="AP112">IFERROR(HYPERLINK("#'"&amp;VLOOKUP($C112,ModMap!$A$2:$B$21,2,FALSE)&amp;"'!V"&amp;MATCH($K112,INDIRECT("'"&amp;VLOOKUP($C112,ModMap!$A$2:$B$21,2,FALSE)&amp;"'!$K:$K"),0),"Edit on module sheet"),"")</f>
        <v>Edit on module sheet</v>
      </c>
    </row>
    <row r="113" ht="42.0" customHeight="1">
      <c r="A113" s="39">
        <v>111.0</v>
      </c>
      <c r="B113" s="39">
        <v>172.0</v>
      </c>
      <c r="C113" s="39" t="s">
        <v>90</v>
      </c>
      <c r="D113" s="40" t="s">
        <v>91</v>
      </c>
      <c r="E113" s="28" t="s">
        <v>48</v>
      </c>
      <c r="F113" s="29" t="s">
        <v>276</v>
      </c>
      <c r="G113" s="40" t="s">
        <v>277</v>
      </c>
      <c r="H113" s="39" t="s">
        <v>1599</v>
      </c>
      <c r="I113" s="39" t="s">
        <v>1600</v>
      </c>
      <c r="J113" s="40" t="s">
        <v>1601</v>
      </c>
      <c r="K113" s="39" t="s">
        <v>1612</v>
      </c>
      <c r="L113" s="40" t="s">
        <v>1386</v>
      </c>
      <c r="M113" s="48" t="s">
        <v>613</v>
      </c>
      <c r="N113" s="39" t="s">
        <v>283</v>
      </c>
      <c r="O113" s="39" t="s">
        <v>284</v>
      </c>
      <c r="P113" s="40" t="s">
        <v>1603</v>
      </c>
      <c r="Q113" s="40" t="s">
        <v>1604</v>
      </c>
      <c r="R113" s="39" t="s">
        <v>287</v>
      </c>
      <c r="S113" s="39" t="s">
        <v>614</v>
      </c>
      <c r="T113" s="39" t="str">
        <f t="array" ref="T113">IFERROR(INDEX(INDIRECT("'"&amp;VLOOKUP($C113,ModMap!$A$2:$B$21,2,FALSE)&amp;"'!T:T"),MATCH($K113,INDIRECT("'"&amp;VLOOKUP($C113,ModMap!$A$2:$B$21,2,FALSE)&amp;"'!$K:$K"),0)),"")</f>
        <v>Unassigned</v>
      </c>
      <c r="U113" s="44" t="s">
        <v>36</v>
      </c>
      <c r="V113" s="39" t="str">
        <f t="array" ref="V113">IFERROR(INDEX(INDIRECT("'"&amp;VLOOKUP($C113,ModMap!$A$2:$B$21,2,FALSE)&amp;"'!V:V"),MATCH($K113,INDIRECT("'"&amp;VLOOKUP($C113,ModMap!$A$2:$B$21,2,FALSE)&amp;"'!$K:$K"),0)),"")</f>
        <v>N/A</v>
      </c>
      <c r="W113" s="39" t="str">
        <f t="array" ref="W113">IFERROR(INDEX(INDIRECT("'"&amp;VLOOKUP($C113,ModMap!$A$2:$B$21,2,FALSE)&amp;"'!W:W"),MATCH($K113,INDIRECT("'"&amp;VLOOKUP($C113,ModMap!$A$2:$B$21,2,FALSE)&amp;"'!$K:$K"),0)),"")</f>
        <v/>
      </c>
      <c r="X113" s="48" t="s">
        <v>33</v>
      </c>
      <c r="Y113" s="39" t="str">
        <f t="array" ref="Y113">IFERROR(INDEX(INDIRECT("'"&amp;VLOOKUP($C113,ModMap!$A$2:$B$21,2,FALSE)&amp;"'!Y:Y"),MATCH($K113,INDIRECT("'"&amp;VLOOKUP($C113,ModMap!$A$2:$B$21,2,FALSE)&amp;"'!$K:$K"),0)),"")</f>
        <v>Not Started</v>
      </c>
      <c r="Z113" s="39" t="str">
        <f t="array" ref="Z113">IFERROR(INDEX(INDIRECT("'"&amp;VLOOKUP($C113,ModMap!$A$2:$B$21,2,FALSE)&amp;"'!Z:Z"),MATCH($K113,INDIRECT("'"&amp;VLOOKUP($C113,ModMap!$A$2:$B$21,2,FALSE)&amp;"'!$K:$K"),0)),"")</f>
        <v>Unassigned</v>
      </c>
      <c r="AA113" s="44" t="s">
        <v>36</v>
      </c>
      <c r="AB113" s="39" t="str">
        <f t="array" ref="AB113">IFERROR(INDEX(INDIRECT("'"&amp;VLOOKUP($C113,ModMap!$A$2:$B$21,2,FALSE)&amp;"'!AB:AB"),MATCH($K113,INDIRECT("'"&amp;VLOOKUP($C113,ModMap!$A$2:$B$21,2,FALSE)&amp;"'!$K:$K"),0)),"")</f>
        <v>N/A</v>
      </c>
      <c r="AC113" s="39" t="str">
        <f t="array" ref="AC113">IFERROR(INDEX(INDIRECT("'"&amp;VLOOKUP($C113,ModMap!$A$2:$B$21,2,FALSE)&amp;"'!AC:AC"),MATCH($K113,INDIRECT("'"&amp;VLOOKUP($C113,ModMap!$A$2:$B$21,2,FALSE)&amp;"'!$K:$K"),0)),"")</f>
        <v/>
      </c>
      <c r="AD113" s="48" t="s">
        <v>33</v>
      </c>
      <c r="AE113" s="39" t="str">
        <f t="array" ref="AE113">IFERROR(INDEX(INDIRECT("'"&amp;VLOOKUP($C113,ModMap!$A$2:$B$21,2,FALSE)&amp;"'!AE:AE"),MATCH($K113,INDIRECT("'"&amp;VLOOKUP($C113,ModMap!$A$2:$B$21,2,FALSE)&amp;"'!$K:$K"),0)),"")</f>
        <v>Not Started</v>
      </c>
      <c r="AF113" s="39" t="str">
        <f t="array" ref="AF113">IFERROR(INDEX(INDIRECT("'"&amp;VLOOKUP($C113,ModMap!$A$2:$B$21,2,FALSE)&amp;"'!AF:AF"),MATCH($K113,INDIRECT("'"&amp;VLOOKUP($C113,ModMap!$A$2:$B$21,2,FALSE)&amp;"'!$K:$K"),0)),"")</f>
        <v>Unassigned</v>
      </c>
      <c r="AG113" s="44" t="s">
        <v>36</v>
      </c>
      <c r="AH113" s="39" t="str">
        <f t="array" ref="AH113">IFERROR(INDEX(INDIRECT("'"&amp;VLOOKUP($C113,ModMap!$A$2:$B$21,2,FALSE)&amp;"'!AH:AH"),MATCH($K113,INDIRECT("'"&amp;VLOOKUP($C113,ModMap!$A$2:$B$21,2,FALSE)&amp;"'!$K:$K"),0)),"")</f>
        <v>N/A</v>
      </c>
      <c r="AI113" s="39" t="str">
        <f t="array" ref="AI113">IFERROR(INDEX(INDIRECT("'"&amp;VLOOKUP($C113,ModMap!$A$2:$B$21,2,FALSE)&amp;"'!AI:AI"),MATCH($K113,INDIRECT("'"&amp;VLOOKUP($C113,ModMap!$A$2:$B$21,2,FALSE)&amp;"'!$K:$K"),0)),"")</f>
        <v/>
      </c>
      <c r="AJ113" s="44" t="s">
        <v>36</v>
      </c>
      <c r="AK113" s="39" t="str">
        <f t="array" ref="AK113">IFERROR(INDEX(INDIRECT("'"&amp;VLOOKUP($C113,ModMap!$A$2:$B$21,2,FALSE)&amp;"'!AK:AK"),MATCH($K113,INDIRECT("'"&amp;VLOOKUP($C113,ModMap!$A$2:$B$21,2,FALSE)&amp;"'!$K:$K"),0)),"")</f>
        <v>N/A</v>
      </c>
      <c r="AL113" s="39" t="str">
        <f t="array" ref="AL113">IFERROR(INDEX(INDIRECT("'"&amp;VLOOKUP($C113,ModMap!$A$2:$B$21,2,FALSE)&amp;"'!AL:AL"),MATCH($K113,INDIRECT("'"&amp;VLOOKUP($C113,ModMap!$A$2:$B$21,2,FALSE)&amp;"'!$K:$K"),0)),"")</f>
        <v/>
      </c>
      <c r="AM113" s="39">
        <f t="shared" si="1"/>
        <v>2</v>
      </c>
      <c r="AN113" s="39" t="str">
        <f t="shared" si="2"/>
        <v>Not Started</v>
      </c>
      <c r="AO113" s="40" t="str">
        <f t="array" ref="AO113">IFERROR(INDEX(INDIRECT("'"&amp;VLOOKUP($C113,ModMap!$A$2:$B$21,2,FALSE)&amp;"'!AO:AO"),MATCH($K113,INDIRECT("'"&amp;VLOOKUP($C113,ModMap!$A$2:$B$21,2,FALSE)&amp;"'!$K:$K"),0)),"")</f>
        <v/>
      </c>
      <c r="AP113" s="49" t="str">
        <f t="array" ref="AP113">IFERROR(HYPERLINK("#'"&amp;VLOOKUP($C113,ModMap!$A$2:$B$21,2,FALSE)&amp;"'!V"&amp;MATCH($K113,INDIRECT("'"&amp;VLOOKUP($C113,ModMap!$A$2:$B$21,2,FALSE)&amp;"'!$K:$K"),0),"Edit on module sheet"),"")</f>
        <v>Edit on module sheet</v>
      </c>
    </row>
    <row r="114" ht="42.0" customHeight="1">
      <c r="A114" s="50">
        <v>112.0</v>
      </c>
      <c r="B114" s="50">
        <v>173.0</v>
      </c>
      <c r="C114" s="50" t="s">
        <v>90</v>
      </c>
      <c r="D114" s="51" t="s">
        <v>91</v>
      </c>
      <c r="E114" s="28" t="s">
        <v>48</v>
      </c>
      <c r="F114" s="29" t="s">
        <v>276</v>
      </c>
      <c r="G114" s="51" t="s">
        <v>277</v>
      </c>
      <c r="H114" s="50" t="s">
        <v>328</v>
      </c>
      <c r="I114" s="50" t="s">
        <v>329</v>
      </c>
      <c r="J114" s="51" t="s">
        <v>330</v>
      </c>
      <c r="K114" s="50" t="s">
        <v>1630</v>
      </c>
      <c r="L114" s="51" t="s">
        <v>1573</v>
      </c>
      <c r="M114" s="52" t="s">
        <v>211</v>
      </c>
      <c r="N114" s="50" t="s">
        <v>283</v>
      </c>
      <c r="O114" s="50" t="s">
        <v>284</v>
      </c>
      <c r="P114" s="51" t="s">
        <v>333</v>
      </c>
      <c r="Q114" s="51" t="s">
        <v>334</v>
      </c>
      <c r="R114" s="50" t="s">
        <v>287</v>
      </c>
      <c r="S114" s="50" t="s">
        <v>53</v>
      </c>
      <c r="T114" s="50" t="str">
        <f t="array" ref="T114">IFERROR(INDEX(INDIRECT("'"&amp;VLOOKUP($C114,ModMap!$A$2:$B$21,2,FALSE)&amp;"'!T:T"),MATCH($K114,INDIRECT("'"&amp;VLOOKUP($C114,ModMap!$A$2:$B$21,2,FALSE)&amp;"'!$K:$K"),0)),"")</f>
        <v>Unassigned</v>
      </c>
      <c r="U114" s="44" t="s">
        <v>36</v>
      </c>
      <c r="V114" s="50" t="str">
        <f t="array" ref="V114">IFERROR(INDEX(INDIRECT("'"&amp;VLOOKUP($C114,ModMap!$A$2:$B$21,2,FALSE)&amp;"'!V:V"),MATCH($K114,INDIRECT("'"&amp;VLOOKUP($C114,ModMap!$A$2:$B$21,2,FALSE)&amp;"'!$K:$K"),0)),"")</f>
        <v>N/A</v>
      </c>
      <c r="W114" s="50" t="str">
        <f t="array" ref="W114">IFERROR(INDEX(INDIRECT("'"&amp;VLOOKUP($C114,ModMap!$A$2:$B$21,2,FALSE)&amp;"'!W:W"),MATCH($K114,INDIRECT("'"&amp;VLOOKUP($C114,ModMap!$A$2:$B$21,2,FALSE)&amp;"'!$K:$K"),0)),"")</f>
        <v/>
      </c>
      <c r="X114" s="48" t="s">
        <v>33</v>
      </c>
      <c r="Y114" s="50" t="str">
        <f t="array" ref="Y114">IFERROR(INDEX(INDIRECT("'"&amp;VLOOKUP($C114,ModMap!$A$2:$B$21,2,FALSE)&amp;"'!Y:Y"),MATCH($K114,INDIRECT("'"&amp;VLOOKUP($C114,ModMap!$A$2:$B$21,2,FALSE)&amp;"'!$K:$K"),0)),"")</f>
        <v>Not Started</v>
      </c>
      <c r="Z114" s="50" t="str">
        <f t="array" ref="Z114">IFERROR(INDEX(INDIRECT("'"&amp;VLOOKUP($C114,ModMap!$A$2:$B$21,2,FALSE)&amp;"'!Z:Z"),MATCH($K114,INDIRECT("'"&amp;VLOOKUP($C114,ModMap!$A$2:$B$21,2,FALSE)&amp;"'!$K:$K"),0)),"")</f>
        <v>Unassigned</v>
      </c>
      <c r="AA114" s="48" t="s">
        <v>33</v>
      </c>
      <c r="AB114" s="50" t="str">
        <f t="array" ref="AB114">IFERROR(INDEX(INDIRECT("'"&amp;VLOOKUP($C114,ModMap!$A$2:$B$21,2,FALSE)&amp;"'!AB:AB"),MATCH($K114,INDIRECT("'"&amp;VLOOKUP($C114,ModMap!$A$2:$B$21,2,FALSE)&amp;"'!$K:$K"),0)),"")</f>
        <v>Not Started</v>
      </c>
      <c r="AC114" s="50" t="str">
        <f t="array" ref="AC114">IFERROR(INDEX(INDIRECT("'"&amp;VLOOKUP($C114,ModMap!$A$2:$B$21,2,FALSE)&amp;"'!AC:AC"),MATCH($K114,INDIRECT("'"&amp;VLOOKUP($C114,ModMap!$A$2:$B$21,2,FALSE)&amp;"'!$K:$K"),0)),"")</f>
        <v>Unassigned</v>
      </c>
      <c r="AD114" s="44" t="s">
        <v>36</v>
      </c>
      <c r="AE114" s="50" t="str">
        <f t="array" ref="AE114">IFERROR(INDEX(INDIRECT("'"&amp;VLOOKUP($C114,ModMap!$A$2:$B$21,2,FALSE)&amp;"'!AE:AE"),MATCH($K114,INDIRECT("'"&amp;VLOOKUP($C114,ModMap!$A$2:$B$21,2,FALSE)&amp;"'!$K:$K"),0)),"")</f>
        <v>N/A</v>
      </c>
      <c r="AF114" s="50" t="str">
        <f t="array" ref="AF114">IFERROR(INDEX(INDIRECT("'"&amp;VLOOKUP($C114,ModMap!$A$2:$B$21,2,FALSE)&amp;"'!AF:AF"),MATCH($K114,INDIRECT("'"&amp;VLOOKUP($C114,ModMap!$A$2:$B$21,2,FALSE)&amp;"'!$K:$K"),0)),"")</f>
        <v/>
      </c>
      <c r="AG114" s="44" t="s">
        <v>36</v>
      </c>
      <c r="AH114" s="50" t="str">
        <f t="array" ref="AH114">IFERROR(INDEX(INDIRECT("'"&amp;VLOOKUP($C114,ModMap!$A$2:$B$21,2,FALSE)&amp;"'!AH:AH"),MATCH($K114,INDIRECT("'"&amp;VLOOKUP($C114,ModMap!$A$2:$B$21,2,FALSE)&amp;"'!$K:$K"),0)),"")</f>
        <v>N/A</v>
      </c>
      <c r="AI114" s="50" t="str">
        <f t="array" ref="AI114">IFERROR(INDEX(INDIRECT("'"&amp;VLOOKUP($C114,ModMap!$A$2:$B$21,2,FALSE)&amp;"'!AI:AI"),MATCH($K114,INDIRECT("'"&amp;VLOOKUP($C114,ModMap!$A$2:$B$21,2,FALSE)&amp;"'!$K:$K"),0)),"")</f>
        <v/>
      </c>
      <c r="AJ114" s="44" t="s">
        <v>36</v>
      </c>
      <c r="AK114" s="50" t="str">
        <f t="array" ref="AK114">IFERROR(INDEX(INDIRECT("'"&amp;VLOOKUP($C114,ModMap!$A$2:$B$21,2,FALSE)&amp;"'!AK:AK"),MATCH($K114,INDIRECT("'"&amp;VLOOKUP($C114,ModMap!$A$2:$B$21,2,FALSE)&amp;"'!$K:$K"),0)),"")</f>
        <v>N/A</v>
      </c>
      <c r="AL114" s="50" t="str">
        <f t="array" ref="AL114">IFERROR(INDEX(INDIRECT("'"&amp;VLOOKUP($C114,ModMap!$A$2:$B$21,2,FALSE)&amp;"'!AL:AL"),MATCH($K114,INDIRECT("'"&amp;VLOOKUP($C114,ModMap!$A$2:$B$21,2,FALSE)&amp;"'!$K:$K"),0)),"")</f>
        <v/>
      </c>
      <c r="AM114" s="50">
        <f t="shared" si="1"/>
        <v>2</v>
      </c>
      <c r="AN114" s="50" t="str">
        <f t="shared" si="2"/>
        <v>Not Started</v>
      </c>
      <c r="AO114" s="51" t="str">
        <f t="array" ref="AO114">IFERROR(INDEX(INDIRECT("'"&amp;VLOOKUP($C114,ModMap!$A$2:$B$21,2,FALSE)&amp;"'!AO:AO"),MATCH($K114,INDIRECT("'"&amp;VLOOKUP($C114,ModMap!$A$2:$B$21,2,FALSE)&amp;"'!$K:$K"),0)),"")</f>
        <v/>
      </c>
      <c r="AP114" s="49" t="str">
        <f t="array" ref="AP114">IFERROR(HYPERLINK("#'"&amp;VLOOKUP($C114,ModMap!$A$2:$B$21,2,FALSE)&amp;"'!V"&amp;MATCH($K114,INDIRECT("'"&amp;VLOOKUP($C114,ModMap!$A$2:$B$21,2,FALSE)&amp;"'!$K:$K"),0),"Edit on module sheet"),"")</f>
        <v>Edit on module sheet</v>
      </c>
    </row>
    <row r="115" ht="42.0" customHeight="1">
      <c r="A115" s="39">
        <v>113.0</v>
      </c>
      <c r="B115" s="39">
        <v>174.0</v>
      </c>
      <c r="C115" s="39" t="s">
        <v>90</v>
      </c>
      <c r="D115" s="40" t="s">
        <v>91</v>
      </c>
      <c r="E115" s="28" t="s">
        <v>48</v>
      </c>
      <c r="F115" s="29" t="s">
        <v>276</v>
      </c>
      <c r="G115" s="40" t="s">
        <v>277</v>
      </c>
      <c r="H115" s="39" t="s">
        <v>328</v>
      </c>
      <c r="I115" s="39" t="s">
        <v>329</v>
      </c>
      <c r="J115" s="40" t="s">
        <v>330</v>
      </c>
      <c r="K115" s="39" t="s">
        <v>1639</v>
      </c>
      <c r="L115" s="40" t="s">
        <v>1640</v>
      </c>
      <c r="M115" s="52" t="s">
        <v>211</v>
      </c>
      <c r="N115" s="39" t="s">
        <v>283</v>
      </c>
      <c r="O115" s="39" t="s">
        <v>284</v>
      </c>
      <c r="P115" s="40" t="s">
        <v>333</v>
      </c>
      <c r="Q115" s="40" t="s">
        <v>334</v>
      </c>
      <c r="R115" s="39" t="s">
        <v>287</v>
      </c>
      <c r="S115" s="39" t="s">
        <v>56</v>
      </c>
      <c r="T115" s="39" t="str">
        <f t="array" ref="T115">IFERROR(INDEX(INDIRECT("'"&amp;VLOOKUP($C115,ModMap!$A$2:$B$21,2,FALSE)&amp;"'!T:T"),MATCH($K115,INDIRECT("'"&amp;VLOOKUP($C115,ModMap!$A$2:$B$21,2,FALSE)&amp;"'!$K:$K"),0)),"")</f>
        <v>Unassigned</v>
      </c>
      <c r="U115" s="44" t="s">
        <v>36</v>
      </c>
      <c r="V115" s="39" t="str">
        <f t="array" ref="V115">IFERROR(INDEX(INDIRECT("'"&amp;VLOOKUP($C115,ModMap!$A$2:$B$21,2,FALSE)&amp;"'!V:V"),MATCH($K115,INDIRECT("'"&amp;VLOOKUP($C115,ModMap!$A$2:$B$21,2,FALSE)&amp;"'!$K:$K"),0)),"")</f>
        <v>N/A</v>
      </c>
      <c r="W115" s="39" t="str">
        <f t="array" ref="W115">IFERROR(INDEX(INDIRECT("'"&amp;VLOOKUP($C115,ModMap!$A$2:$B$21,2,FALSE)&amp;"'!W:W"),MATCH($K115,INDIRECT("'"&amp;VLOOKUP($C115,ModMap!$A$2:$B$21,2,FALSE)&amp;"'!$K:$K"),0)),"")</f>
        <v/>
      </c>
      <c r="X115" s="48" t="s">
        <v>33</v>
      </c>
      <c r="Y115" s="39" t="str">
        <f t="array" ref="Y115">IFERROR(INDEX(INDIRECT("'"&amp;VLOOKUP($C115,ModMap!$A$2:$B$21,2,FALSE)&amp;"'!Y:Y"),MATCH($K115,INDIRECT("'"&amp;VLOOKUP($C115,ModMap!$A$2:$B$21,2,FALSE)&amp;"'!$K:$K"),0)),"")</f>
        <v>Not Started</v>
      </c>
      <c r="Z115" s="39" t="str">
        <f t="array" ref="Z115">IFERROR(INDEX(INDIRECT("'"&amp;VLOOKUP($C115,ModMap!$A$2:$B$21,2,FALSE)&amp;"'!Z:Z"),MATCH($K115,INDIRECT("'"&amp;VLOOKUP($C115,ModMap!$A$2:$B$21,2,FALSE)&amp;"'!$K:$K"),0)),"")</f>
        <v>Unassigned</v>
      </c>
      <c r="AA115" s="48" t="s">
        <v>33</v>
      </c>
      <c r="AB115" s="39" t="str">
        <f t="array" ref="AB115">IFERROR(INDEX(INDIRECT("'"&amp;VLOOKUP($C115,ModMap!$A$2:$B$21,2,FALSE)&amp;"'!AB:AB"),MATCH($K115,INDIRECT("'"&amp;VLOOKUP($C115,ModMap!$A$2:$B$21,2,FALSE)&amp;"'!$K:$K"),0)),"")</f>
        <v>Not Started</v>
      </c>
      <c r="AC115" s="39" t="str">
        <f t="array" ref="AC115">IFERROR(INDEX(INDIRECT("'"&amp;VLOOKUP($C115,ModMap!$A$2:$B$21,2,FALSE)&amp;"'!AC:AC"),MATCH($K115,INDIRECT("'"&amp;VLOOKUP($C115,ModMap!$A$2:$B$21,2,FALSE)&amp;"'!$K:$K"),0)),"")</f>
        <v>Unassigned</v>
      </c>
      <c r="AD115" s="48" t="s">
        <v>33</v>
      </c>
      <c r="AE115" s="39" t="str">
        <f t="array" ref="AE115">IFERROR(INDEX(INDIRECT("'"&amp;VLOOKUP($C115,ModMap!$A$2:$B$21,2,FALSE)&amp;"'!AE:AE"),MATCH($K115,INDIRECT("'"&amp;VLOOKUP($C115,ModMap!$A$2:$B$21,2,FALSE)&amp;"'!$K:$K"),0)),"")</f>
        <v>Not Started</v>
      </c>
      <c r="AF115" s="39" t="str">
        <f t="array" ref="AF115">IFERROR(INDEX(INDIRECT("'"&amp;VLOOKUP($C115,ModMap!$A$2:$B$21,2,FALSE)&amp;"'!AF:AF"),MATCH($K115,INDIRECT("'"&amp;VLOOKUP($C115,ModMap!$A$2:$B$21,2,FALSE)&amp;"'!$K:$K"),0)),"")</f>
        <v>Unassigned</v>
      </c>
      <c r="AG115" s="44" t="s">
        <v>36</v>
      </c>
      <c r="AH115" s="39" t="str">
        <f t="array" ref="AH115">IFERROR(INDEX(INDIRECT("'"&amp;VLOOKUP($C115,ModMap!$A$2:$B$21,2,FALSE)&amp;"'!AH:AH"),MATCH($K115,INDIRECT("'"&amp;VLOOKUP($C115,ModMap!$A$2:$B$21,2,FALSE)&amp;"'!$K:$K"),0)),"")</f>
        <v>N/A</v>
      </c>
      <c r="AI115" s="39" t="str">
        <f t="array" ref="AI115">IFERROR(INDEX(INDIRECT("'"&amp;VLOOKUP($C115,ModMap!$A$2:$B$21,2,FALSE)&amp;"'!AI:AI"),MATCH($K115,INDIRECT("'"&amp;VLOOKUP($C115,ModMap!$A$2:$B$21,2,FALSE)&amp;"'!$K:$K"),0)),"")</f>
        <v/>
      </c>
      <c r="AJ115" s="44" t="s">
        <v>36</v>
      </c>
      <c r="AK115" s="39" t="str">
        <f t="array" ref="AK115">IFERROR(INDEX(INDIRECT("'"&amp;VLOOKUP($C115,ModMap!$A$2:$B$21,2,FALSE)&amp;"'!AK:AK"),MATCH($K115,INDIRECT("'"&amp;VLOOKUP($C115,ModMap!$A$2:$B$21,2,FALSE)&amp;"'!$K:$K"),0)),"")</f>
        <v>N/A</v>
      </c>
      <c r="AL115" s="39" t="str">
        <f t="array" ref="AL115">IFERROR(INDEX(INDIRECT("'"&amp;VLOOKUP($C115,ModMap!$A$2:$B$21,2,FALSE)&amp;"'!AL:AL"),MATCH($K115,INDIRECT("'"&amp;VLOOKUP($C115,ModMap!$A$2:$B$21,2,FALSE)&amp;"'!$K:$K"),0)),"")</f>
        <v/>
      </c>
      <c r="AM115" s="39">
        <f t="shared" si="1"/>
        <v>3</v>
      </c>
      <c r="AN115" s="39" t="str">
        <f t="shared" si="2"/>
        <v>Not Started</v>
      </c>
      <c r="AO115" s="40" t="str">
        <f t="array" ref="AO115">IFERROR(INDEX(INDIRECT("'"&amp;VLOOKUP($C115,ModMap!$A$2:$B$21,2,FALSE)&amp;"'!AO:AO"),MATCH($K115,INDIRECT("'"&amp;VLOOKUP($C115,ModMap!$A$2:$B$21,2,FALSE)&amp;"'!$K:$K"),0)),"")</f>
        <v/>
      </c>
      <c r="AP115" s="49" t="str">
        <f t="array" ref="AP115">IFERROR(HYPERLINK("#'"&amp;VLOOKUP($C115,ModMap!$A$2:$B$21,2,FALSE)&amp;"'!V"&amp;MATCH($K115,INDIRECT("'"&amp;VLOOKUP($C115,ModMap!$A$2:$B$21,2,FALSE)&amp;"'!$K:$K"),0),"Edit on module sheet"),"")</f>
        <v>Edit on module sheet</v>
      </c>
    </row>
    <row r="116" ht="42.0" customHeight="1">
      <c r="A116" s="50">
        <v>114.0</v>
      </c>
      <c r="B116" s="50">
        <v>177.0</v>
      </c>
      <c r="C116" s="50" t="s">
        <v>90</v>
      </c>
      <c r="D116" s="51" t="s">
        <v>91</v>
      </c>
      <c r="E116" s="28" t="s">
        <v>48</v>
      </c>
      <c r="F116" s="29" t="s">
        <v>276</v>
      </c>
      <c r="G116" s="51" t="s">
        <v>277</v>
      </c>
      <c r="H116" s="50" t="s">
        <v>343</v>
      </c>
      <c r="I116" s="50" t="s">
        <v>344</v>
      </c>
      <c r="J116" s="51" t="s">
        <v>345</v>
      </c>
      <c r="K116" s="50" t="s">
        <v>1649</v>
      </c>
      <c r="L116" s="51" t="s">
        <v>1650</v>
      </c>
      <c r="M116" s="47" t="s">
        <v>200</v>
      </c>
      <c r="N116" s="50" t="s">
        <v>348</v>
      </c>
      <c r="O116" s="50" t="s">
        <v>284</v>
      </c>
      <c r="P116" s="51" t="s">
        <v>349</v>
      </c>
      <c r="Q116" s="51" t="s">
        <v>350</v>
      </c>
      <c r="R116" s="50" t="s">
        <v>287</v>
      </c>
      <c r="S116" s="50" t="s">
        <v>53</v>
      </c>
      <c r="T116" s="50" t="str">
        <f t="array" ref="T116">IFERROR(INDEX(INDIRECT("'"&amp;VLOOKUP($C116,ModMap!$A$2:$B$21,2,FALSE)&amp;"'!T:T"),MATCH($K116,INDIRECT("'"&amp;VLOOKUP($C116,ModMap!$A$2:$B$21,2,FALSE)&amp;"'!$K:$K"),0)),"")</f>
        <v>Unassigned</v>
      </c>
      <c r="U116" s="44" t="s">
        <v>36</v>
      </c>
      <c r="V116" s="50" t="str">
        <f t="array" ref="V116">IFERROR(INDEX(INDIRECT("'"&amp;VLOOKUP($C116,ModMap!$A$2:$B$21,2,FALSE)&amp;"'!V:V"),MATCH($K116,INDIRECT("'"&amp;VLOOKUP($C116,ModMap!$A$2:$B$21,2,FALSE)&amp;"'!$K:$K"),0)),"")</f>
        <v>N/A</v>
      </c>
      <c r="W116" s="50" t="str">
        <f t="array" ref="W116">IFERROR(INDEX(INDIRECT("'"&amp;VLOOKUP($C116,ModMap!$A$2:$B$21,2,FALSE)&amp;"'!W:W"),MATCH($K116,INDIRECT("'"&amp;VLOOKUP($C116,ModMap!$A$2:$B$21,2,FALSE)&amp;"'!$K:$K"),0)),"")</f>
        <v/>
      </c>
      <c r="X116" s="48" t="s">
        <v>33</v>
      </c>
      <c r="Y116" s="50" t="str">
        <f t="array" ref="Y116">IFERROR(INDEX(INDIRECT("'"&amp;VLOOKUP($C116,ModMap!$A$2:$B$21,2,FALSE)&amp;"'!Y:Y"),MATCH($K116,INDIRECT("'"&amp;VLOOKUP($C116,ModMap!$A$2:$B$21,2,FALSE)&amp;"'!$K:$K"),0)),"")</f>
        <v>Not Started</v>
      </c>
      <c r="Z116" s="50" t="str">
        <f t="array" ref="Z116">IFERROR(INDEX(INDIRECT("'"&amp;VLOOKUP($C116,ModMap!$A$2:$B$21,2,FALSE)&amp;"'!Z:Z"),MATCH($K116,INDIRECT("'"&amp;VLOOKUP($C116,ModMap!$A$2:$B$21,2,FALSE)&amp;"'!$K:$K"),0)),"")</f>
        <v>Unassigned</v>
      </c>
      <c r="AA116" s="48" t="s">
        <v>33</v>
      </c>
      <c r="AB116" s="50" t="str">
        <f t="array" ref="AB116">IFERROR(INDEX(INDIRECT("'"&amp;VLOOKUP($C116,ModMap!$A$2:$B$21,2,FALSE)&amp;"'!AB:AB"),MATCH($K116,INDIRECT("'"&amp;VLOOKUP($C116,ModMap!$A$2:$B$21,2,FALSE)&amp;"'!$K:$K"),0)),"")</f>
        <v>Not Started</v>
      </c>
      <c r="AC116" s="50" t="str">
        <f t="array" ref="AC116">IFERROR(INDEX(INDIRECT("'"&amp;VLOOKUP($C116,ModMap!$A$2:$B$21,2,FALSE)&amp;"'!AC:AC"),MATCH($K116,INDIRECT("'"&amp;VLOOKUP($C116,ModMap!$A$2:$B$21,2,FALSE)&amp;"'!$K:$K"),0)),"")</f>
        <v>Unassigned</v>
      </c>
      <c r="AD116" s="44" t="s">
        <v>36</v>
      </c>
      <c r="AE116" s="50" t="str">
        <f t="array" ref="AE116">IFERROR(INDEX(INDIRECT("'"&amp;VLOOKUP($C116,ModMap!$A$2:$B$21,2,FALSE)&amp;"'!AE:AE"),MATCH($K116,INDIRECT("'"&amp;VLOOKUP($C116,ModMap!$A$2:$B$21,2,FALSE)&amp;"'!$K:$K"),0)),"")</f>
        <v>N/A</v>
      </c>
      <c r="AF116" s="50" t="str">
        <f t="array" ref="AF116">IFERROR(INDEX(INDIRECT("'"&amp;VLOOKUP($C116,ModMap!$A$2:$B$21,2,FALSE)&amp;"'!AF:AF"),MATCH($K116,INDIRECT("'"&amp;VLOOKUP($C116,ModMap!$A$2:$B$21,2,FALSE)&amp;"'!$K:$K"),0)),"")</f>
        <v/>
      </c>
      <c r="AG116" s="44" t="s">
        <v>36</v>
      </c>
      <c r="AH116" s="50" t="str">
        <f t="array" ref="AH116">IFERROR(INDEX(INDIRECT("'"&amp;VLOOKUP($C116,ModMap!$A$2:$B$21,2,FALSE)&amp;"'!AH:AH"),MATCH($K116,INDIRECT("'"&amp;VLOOKUP($C116,ModMap!$A$2:$B$21,2,FALSE)&amp;"'!$K:$K"),0)),"")</f>
        <v>N/A</v>
      </c>
      <c r="AI116" s="50" t="str">
        <f t="array" ref="AI116">IFERROR(INDEX(INDIRECT("'"&amp;VLOOKUP($C116,ModMap!$A$2:$B$21,2,FALSE)&amp;"'!AI:AI"),MATCH($K116,INDIRECT("'"&amp;VLOOKUP($C116,ModMap!$A$2:$B$21,2,FALSE)&amp;"'!$K:$K"),0)),"")</f>
        <v/>
      </c>
      <c r="AJ116" s="44" t="s">
        <v>36</v>
      </c>
      <c r="AK116" s="50" t="str">
        <f t="array" ref="AK116">IFERROR(INDEX(INDIRECT("'"&amp;VLOOKUP($C116,ModMap!$A$2:$B$21,2,FALSE)&amp;"'!AK:AK"),MATCH($K116,INDIRECT("'"&amp;VLOOKUP($C116,ModMap!$A$2:$B$21,2,FALSE)&amp;"'!$K:$K"),0)),"")</f>
        <v>N/A</v>
      </c>
      <c r="AL116" s="50" t="str">
        <f t="array" ref="AL116">IFERROR(INDEX(INDIRECT("'"&amp;VLOOKUP($C116,ModMap!$A$2:$B$21,2,FALSE)&amp;"'!AL:AL"),MATCH($K116,INDIRECT("'"&amp;VLOOKUP($C116,ModMap!$A$2:$B$21,2,FALSE)&amp;"'!$K:$K"),0)),"")</f>
        <v/>
      </c>
      <c r="AM116" s="50">
        <f t="shared" si="1"/>
        <v>2</v>
      </c>
      <c r="AN116" s="50" t="str">
        <f t="shared" si="2"/>
        <v>Not Started</v>
      </c>
      <c r="AO116" s="51" t="str">
        <f t="array" ref="AO116">IFERROR(INDEX(INDIRECT("'"&amp;VLOOKUP($C116,ModMap!$A$2:$B$21,2,FALSE)&amp;"'!AO:AO"),MATCH($K116,INDIRECT("'"&amp;VLOOKUP($C116,ModMap!$A$2:$B$21,2,FALSE)&amp;"'!$K:$K"),0)),"")</f>
        <v/>
      </c>
      <c r="AP116" s="49" t="str">
        <f t="array" ref="AP116">IFERROR(HYPERLINK("#'"&amp;VLOOKUP($C116,ModMap!$A$2:$B$21,2,FALSE)&amp;"'!V"&amp;MATCH($K116,INDIRECT("'"&amp;VLOOKUP($C116,ModMap!$A$2:$B$21,2,FALSE)&amp;"'!$K:$K"),0),"Edit on module sheet"),"")</f>
        <v>Edit on module sheet</v>
      </c>
    </row>
    <row r="117" ht="42.0" customHeight="1">
      <c r="A117" s="39">
        <v>115.0</v>
      </c>
      <c r="B117" s="39">
        <v>178.0</v>
      </c>
      <c r="C117" s="39" t="s">
        <v>90</v>
      </c>
      <c r="D117" s="40" t="s">
        <v>91</v>
      </c>
      <c r="E117" s="28" t="s">
        <v>48</v>
      </c>
      <c r="F117" s="29" t="s">
        <v>276</v>
      </c>
      <c r="G117" s="40" t="s">
        <v>277</v>
      </c>
      <c r="H117" s="39" t="s">
        <v>343</v>
      </c>
      <c r="I117" s="39" t="s">
        <v>344</v>
      </c>
      <c r="J117" s="40" t="s">
        <v>345</v>
      </c>
      <c r="K117" s="39" t="s">
        <v>1659</v>
      </c>
      <c r="L117" s="40" t="s">
        <v>1660</v>
      </c>
      <c r="M117" s="47" t="s">
        <v>200</v>
      </c>
      <c r="N117" s="39" t="s">
        <v>348</v>
      </c>
      <c r="O117" s="39" t="s">
        <v>284</v>
      </c>
      <c r="P117" s="40" t="s">
        <v>349</v>
      </c>
      <c r="Q117" s="40" t="s">
        <v>350</v>
      </c>
      <c r="R117" s="39" t="s">
        <v>287</v>
      </c>
      <c r="S117" s="39" t="s">
        <v>56</v>
      </c>
      <c r="T117" s="39" t="str">
        <f t="array" ref="T117">IFERROR(INDEX(INDIRECT("'"&amp;VLOOKUP($C117,ModMap!$A$2:$B$21,2,FALSE)&amp;"'!T:T"),MATCH($K117,INDIRECT("'"&amp;VLOOKUP($C117,ModMap!$A$2:$B$21,2,FALSE)&amp;"'!$K:$K"),0)),"")</f>
        <v>Unassigned</v>
      </c>
      <c r="U117" s="44" t="s">
        <v>36</v>
      </c>
      <c r="V117" s="39" t="str">
        <f t="array" ref="V117">IFERROR(INDEX(INDIRECT("'"&amp;VLOOKUP($C117,ModMap!$A$2:$B$21,2,FALSE)&amp;"'!V:V"),MATCH($K117,INDIRECT("'"&amp;VLOOKUP($C117,ModMap!$A$2:$B$21,2,FALSE)&amp;"'!$K:$K"),0)),"")</f>
        <v>N/A</v>
      </c>
      <c r="W117" s="39" t="str">
        <f t="array" ref="W117">IFERROR(INDEX(INDIRECT("'"&amp;VLOOKUP($C117,ModMap!$A$2:$B$21,2,FALSE)&amp;"'!W:W"),MATCH($K117,INDIRECT("'"&amp;VLOOKUP($C117,ModMap!$A$2:$B$21,2,FALSE)&amp;"'!$K:$K"),0)),"")</f>
        <v/>
      </c>
      <c r="X117" s="48" t="s">
        <v>33</v>
      </c>
      <c r="Y117" s="39" t="str">
        <f t="array" ref="Y117">IFERROR(INDEX(INDIRECT("'"&amp;VLOOKUP($C117,ModMap!$A$2:$B$21,2,FALSE)&amp;"'!Y:Y"),MATCH($K117,INDIRECT("'"&amp;VLOOKUP($C117,ModMap!$A$2:$B$21,2,FALSE)&amp;"'!$K:$K"),0)),"")</f>
        <v>Not Started</v>
      </c>
      <c r="Z117" s="39" t="str">
        <f t="array" ref="Z117">IFERROR(INDEX(INDIRECT("'"&amp;VLOOKUP($C117,ModMap!$A$2:$B$21,2,FALSE)&amp;"'!Z:Z"),MATCH($K117,INDIRECT("'"&amp;VLOOKUP($C117,ModMap!$A$2:$B$21,2,FALSE)&amp;"'!$K:$K"),0)),"")</f>
        <v>Unassigned</v>
      </c>
      <c r="AA117" s="48" t="s">
        <v>33</v>
      </c>
      <c r="AB117" s="39" t="str">
        <f t="array" ref="AB117">IFERROR(INDEX(INDIRECT("'"&amp;VLOOKUP($C117,ModMap!$A$2:$B$21,2,FALSE)&amp;"'!AB:AB"),MATCH($K117,INDIRECT("'"&amp;VLOOKUP($C117,ModMap!$A$2:$B$21,2,FALSE)&amp;"'!$K:$K"),0)),"")</f>
        <v>Not Started</v>
      </c>
      <c r="AC117" s="39" t="str">
        <f t="array" ref="AC117">IFERROR(INDEX(INDIRECT("'"&amp;VLOOKUP($C117,ModMap!$A$2:$B$21,2,FALSE)&amp;"'!AC:AC"),MATCH($K117,INDIRECT("'"&amp;VLOOKUP($C117,ModMap!$A$2:$B$21,2,FALSE)&amp;"'!$K:$K"),0)),"")</f>
        <v>Unassigned</v>
      </c>
      <c r="AD117" s="48" t="s">
        <v>33</v>
      </c>
      <c r="AE117" s="39" t="str">
        <f t="array" ref="AE117">IFERROR(INDEX(INDIRECT("'"&amp;VLOOKUP($C117,ModMap!$A$2:$B$21,2,FALSE)&amp;"'!AE:AE"),MATCH($K117,INDIRECT("'"&amp;VLOOKUP($C117,ModMap!$A$2:$B$21,2,FALSE)&amp;"'!$K:$K"),0)),"")</f>
        <v>Not Started</v>
      </c>
      <c r="AF117" s="39" t="str">
        <f t="array" ref="AF117">IFERROR(INDEX(INDIRECT("'"&amp;VLOOKUP($C117,ModMap!$A$2:$B$21,2,FALSE)&amp;"'!AF:AF"),MATCH($K117,INDIRECT("'"&amp;VLOOKUP($C117,ModMap!$A$2:$B$21,2,FALSE)&amp;"'!$K:$K"),0)),"")</f>
        <v>Unassigned</v>
      </c>
      <c r="AG117" s="44" t="s">
        <v>36</v>
      </c>
      <c r="AH117" s="39" t="str">
        <f t="array" ref="AH117">IFERROR(INDEX(INDIRECT("'"&amp;VLOOKUP($C117,ModMap!$A$2:$B$21,2,FALSE)&amp;"'!AH:AH"),MATCH($K117,INDIRECT("'"&amp;VLOOKUP($C117,ModMap!$A$2:$B$21,2,FALSE)&amp;"'!$K:$K"),0)),"")</f>
        <v>N/A</v>
      </c>
      <c r="AI117" s="39" t="str">
        <f t="array" ref="AI117">IFERROR(INDEX(INDIRECT("'"&amp;VLOOKUP($C117,ModMap!$A$2:$B$21,2,FALSE)&amp;"'!AI:AI"),MATCH($K117,INDIRECT("'"&amp;VLOOKUP($C117,ModMap!$A$2:$B$21,2,FALSE)&amp;"'!$K:$K"),0)),"")</f>
        <v/>
      </c>
      <c r="AJ117" s="44" t="s">
        <v>36</v>
      </c>
      <c r="AK117" s="39" t="str">
        <f t="array" ref="AK117">IFERROR(INDEX(INDIRECT("'"&amp;VLOOKUP($C117,ModMap!$A$2:$B$21,2,FALSE)&amp;"'!AK:AK"),MATCH($K117,INDIRECT("'"&amp;VLOOKUP($C117,ModMap!$A$2:$B$21,2,FALSE)&amp;"'!$K:$K"),0)),"")</f>
        <v>N/A</v>
      </c>
      <c r="AL117" s="39" t="str">
        <f t="array" ref="AL117">IFERROR(INDEX(INDIRECT("'"&amp;VLOOKUP($C117,ModMap!$A$2:$B$21,2,FALSE)&amp;"'!AL:AL"),MATCH($K117,INDIRECT("'"&amp;VLOOKUP($C117,ModMap!$A$2:$B$21,2,FALSE)&amp;"'!$K:$K"),0)),"")</f>
        <v/>
      </c>
      <c r="AM117" s="39">
        <f t="shared" si="1"/>
        <v>3</v>
      </c>
      <c r="AN117" s="39" t="str">
        <f t="shared" si="2"/>
        <v>Not Started</v>
      </c>
      <c r="AO117" s="40" t="str">
        <f t="array" ref="AO117">IFERROR(INDEX(INDIRECT("'"&amp;VLOOKUP($C117,ModMap!$A$2:$B$21,2,FALSE)&amp;"'!AO:AO"),MATCH($K117,INDIRECT("'"&amp;VLOOKUP($C117,ModMap!$A$2:$B$21,2,FALSE)&amp;"'!$K:$K"),0)),"")</f>
        <v/>
      </c>
      <c r="AP117" s="49" t="str">
        <f t="array" ref="AP117">IFERROR(HYPERLINK("#'"&amp;VLOOKUP($C117,ModMap!$A$2:$B$21,2,FALSE)&amp;"'!V"&amp;MATCH($K117,INDIRECT("'"&amp;VLOOKUP($C117,ModMap!$A$2:$B$21,2,FALSE)&amp;"'!$K:$K"),0),"Edit on module sheet"),"")</f>
        <v>Edit on module sheet</v>
      </c>
    </row>
    <row r="118" ht="42.0" customHeight="1">
      <c r="A118" s="50">
        <v>116.0</v>
      </c>
      <c r="B118" s="50">
        <v>182.0</v>
      </c>
      <c r="C118" s="50" t="s">
        <v>90</v>
      </c>
      <c r="D118" s="51" t="s">
        <v>91</v>
      </c>
      <c r="E118" s="28" t="s">
        <v>48</v>
      </c>
      <c r="F118" s="29" t="s">
        <v>276</v>
      </c>
      <c r="G118" s="51" t="s">
        <v>277</v>
      </c>
      <c r="H118" s="50" t="s">
        <v>1670</v>
      </c>
      <c r="I118" s="50" t="s">
        <v>1671</v>
      </c>
      <c r="J118" s="51" t="s">
        <v>1672</v>
      </c>
      <c r="K118" s="50" t="s">
        <v>1673</v>
      </c>
      <c r="L118" s="51" t="s">
        <v>1409</v>
      </c>
      <c r="M118" s="52" t="s">
        <v>211</v>
      </c>
      <c r="N118" s="50" t="s">
        <v>283</v>
      </c>
      <c r="O118" s="50" t="s">
        <v>1674</v>
      </c>
      <c r="P118" s="51" t="s">
        <v>1675</v>
      </c>
      <c r="Q118" s="51" t="s">
        <v>1676</v>
      </c>
      <c r="R118" s="50" t="s">
        <v>287</v>
      </c>
      <c r="S118" s="50" t="s">
        <v>218</v>
      </c>
      <c r="T118" s="50" t="str">
        <f t="array" ref="T118">IFERROR(INDEX(INDIRECT("'"&amp;VLOOKUP($C118,ModMap!$A$2:$B$21,2,FALSE)&amp;"'!T:T"),MATCH($K118,INDIRECT("'"&amp;VLOOKUP($C118,ModMap!$A$2:$B$21,2,FALSE)&amp;"'!$K:$K"),0)),"")</f>
        <v>Unassigned</v>
      </c>
      <c r="U118" s="48" t="s">
        <v>33</v>
      </c>
      <c r="V118" s="50" t="str">
        <f t="array" ref="V118">IFERROR(INDEX(INDIRECT("'"&amp;VLOOKUP($C118,ModMap!$A$2:$B$21,2,FALSE)&amp;"'!V:V"),MATCH($K118,INDIRECT("'"&amp;VLOOKUP($C118,ModMap!$A$2:$B$21,2,FALSE)&amp;"'!$K:$K"),0)),"")</f>
        <v>Not Started</v>
      </c>
      <c r="W118" s="50" t="str">
        <f t="array" ref="W118">IFERROR(INDEX(INDIRECT("'"&amp;VLOOKUP($C118,ModMap!$A$2:$B$21,2,FALSE)&amp;"'!W:W"),MATCH($K118,INDIRECT("'"&amp;VLOOKUP($C118,ModMap!$A$2:$B$21,2,FALSE)&amp;"'!$K:$K"),0)),"")</f>
        <v>Unassigned</v>
      </c>
      <c r="X118" s="48" t="s">
        <v>33</v>
      </c>
      <c r="Y118" s="50" t="str">
        <f t="array" ref="Y118">IFERROR(INDEX(INDIRECT("'"&amp;VLOOKUP($C118,ModMap!$A$2:$B$21,2,FALSE)&amp;"'!Y:Y"),MATCH($K118,INDIRECT("'"&amp;VLOOKUP($C118,ModMap!$A$2:$B$21,2,FALSE)&amp;"'!$K:$K"),0)),"")</f>
        <v>Not Started</v>
      </c>
      <c r="Z118" s="50" t="str">
        <f t="array" ref="Z118">IFERROR(INDEX(INDIRECT("'"&amp;VLOOKUP($C118,ModMap!$A$2:$B$21,2,FALSE)&amp;"'!Z:Z"),MATCH($K118,INDIRECT("'"&amp;VLOOKUP($C118,ModMap!$A$2:$B$21,2,FALSE)&amp;"'!$K:$K"),0)),"")</f>
        <v>Unassigned</v>
      </c>
      <c r="AA118" s="44" t="s">
        <v>36</v>
      </c>
      <c r="AB118" s="50" t="str">
        <f t="array" ref="AB118">IFERROR(INDEX(INDIRECT("'"&amp;VLOOKUP($C118,ModMap!$A$2:$B$21,2,FALSE)&amp;"'!AB:AB"),MATCH($K118,INDIRECT("'"&amp;VLOOKUP($C118,ModMap!$A$2:$B$21,2,FALSE)&amp;"'!$K:$K"),0)),"")</f>
        <v>N/A</v>
      </c>
      <c r="AC118" s="50" t="str">
        <f t="array" ref="AC118">IFERROR(INDEX(INDIRECT("'"&amp;VLOOKUP($C118,ModMap!$A$2:$B$21,2,FALSE)&amp;"'!AC:AC"),MATCH($K118,INDIRECT("'"&amp;VLOOKUP($C118,ModMap!$A$2:$B$21,2,FALSE)&amp;"'!$K:$K"),0)),"")</f>
        <v/>
      </c>
      <c r="AD118" s="48" t="s">
        <v>33</v>
      </c>
      <c r="AE118" s="50" t="str">
        <f t="array" ref="AE118">IFERROR(INDEX(INDIRECT("'"&amp;VLOOKUP($C118,ModMap!$A$2:$B$21,2,FALSE)&amp;"'!AE:AE"),MATCH($K118,INDIRECT("'"&amp;VLOOKUP($C118,ModMap!$A$2:$B$21,2,FALSE)&amp;"'!$K:$K"),0)),"")</f>
        <v>Not Started</v>
      </c>
      <c r="AF118" s="50" t="str">
        <f t="array" ref="AF118">IFERROR(INDEX(INDIRECT("'"&amp;VLOOKUP($C118,ModMap!$A$2:$B$21,2,FALSE)&amp;"'!AF:AF"),MATCH($K118,INDIRECT("'"&amp;VLOOKUP($C118,ModMap!$A$2:$B$21,2,FALSE)&amp;"'!$K:$K"),0)),"")</f>
        <v>Unassigned</v>
      </c>
      <c r="AG118" s="44" t="s">
        <v>36</v>
      </c>
      <c r="AH118" s="50" t="str">
        <f t="array" ref="AH118">IFERROR(INDEX(INDIRECT("'"&amp;VLOOKUP($C118,ModMap!$A$2:$B$21,2,FALSE)&amp;"'!AH:AH"),MATCH($K118,INDIRECT("'"&amp;VLOOKUP($C118,ModMap!$A$2:$B$21,2,FALSE)&amp;"'!$K:$K"),0)),"")</f>
        <v>N/A</v>
      </c>
      <c r="AI118" s="50" t="str">
        <f t="array" ref="AI118">IFERROR(INDEX(INDIRECT("'"&amp;VLOOKUP($C118,ModMap!$A$2:$B$21,2,FALSE)&amp;"'!AI:AI"),MATCH($K118,INDIRECT("'"&amp;VLOOKUP($C118,ModMap!$A$2:$B$21,2,FALSE)&amp;"'!$K:$K"),0)),"")</f>
        <v/>
      </c>
      <c r="AJ118" s="44" t="s">
        <v>36</v>
      </c>
      <c r="AK118" s="50" t="str">
        <f t="array" ref="AK118">IFERROR(INDEX(INDIRECT("'"&amp;VLOOKUP($C118,ModMap!$A$2:$B$21,2,FALSE)&amp;"'!AK:AK"),MATCH($K118,INDIRECT("'"&amp;VLOOKUP($C118,ModMap!$A$2:$B$21,2,FALSE)&amp;"'!$K:$K"),0)),"")</f>
        <v>N/A</v>
      </c>
      <c r="AL118" s="50" t="str">
        <f t="array" ref="AL118">IFERROR(INDEX(INDIRECT("'"&amp;VLOOKUP($C118,ModMap!$A$2:$B$21,2,FALSE)&amp;"'!AL:AL"),MATCH($K118,INDIRECT("'"&amp;VLOOKUP($C118,ModMap!$A$2:$B$21,2,FALSE)&amp;"'!$K:$K"),0)),"")</f>
        <v/>
      </c>
      <c r="AM118" s="50">
        <f t="shared" si="1"/>
        <v>3</v>
      </c>
      <c r="AN118" s="50" t="str">
        <f t="shared" si="2"/>
        <v>Not Started</v>
      </c>
      <c r="AO118" s="51" t="str">
        <f t="array" ref="AO118">IFERROR(INDEX(INDIRECT("'"&amp;VLOOKUP($C118,ModMap!$A$2:$B$21,2,FALSE)&amp;"'!AO:AO"),MATCH($K118,INDIRECT("'"&amp;VLOOKUP($C118,ModMap!$A$2:$B$21,2,FALSE)&amp;"'!$K:$K"),0)),"")</f>
        <v/>
      </c>
      <c r="AP118" s="49" t="str">
        <f t="array" ref="AP118">IFERROR(HYPERLINK("#'"&amp;VLOOKUP($C118,ModMap!$A$2:$B$21,2,FALSE)&amp;"'!V"&amp;MATCH($K118,INDIRECT("'"&amp;VLOOKUP($C118,ModMap!$A$2:$B$21,2,FALSE)&amp;"'!$K:$K"),0),"Edit on module sheet"),"")</f>
        <v>Edit on module sheet</v>
      </c>
    </row>
    <row r="119" ht="42.0" customHeight="1">
      <c r="A119" s="39">
        <v>117.0</v>
      </c>
      <c r="B119" s="39">
        <v>183.0</v>
      </c>
      <c r="C119" s="39" t="s">
        <v>90</v>
      </c>
      <c r="D119" s="40" t="s">
        <v>91</v>
      </c>
      <c r="E119" s="28" t="s">
        <v>48</v>
      </c>
      <c r="F119" s="29" t="s">
        <v>276</v>
      </c>
      <c r="G119" s="40" t="s">
        <v>277</v>
      </c>
      <c r="H119" s="39" t="s">
        <v>1670</v>
      </c>
      <c r="I119" s="39" t="s">
        <v>1671</v>
      </c>
      <c r="J119" s="40" t="s">
        <v>1672</v>
      </c>
      <c r="K119" s="39" t="s">
        <v>1689</v>
      </c>
      <c r="L119" s="40" t="s">
        <v>1690</v>
      </c>
      <c r="M119" s="48" t="s">
        <v>613</v>
      </c>
      <c r="N119" s="39" t="s">
        <v>283</v>
      </c>
      <c r="O119" s="39" t="s">
        <v>1674</v>
      </c>
      <c r="P119" s="40" t="s">
        <v>1675</v>
      </c>
      <c r="Q119" s="40" t="s">
        <v>1676</v>
      </c>
      <c r="R119" s="39" t="s">
        <v>287</v>
      </c>
      <c r="S119" s="39" t="s">
        <v>614</v>
      </c>
      <c r="T119" s="39" t="str">
        <f t="array" ref="T119">IFERROR(INDEX(INDIRECT("'"&amp;VLOOKUP($C119,ModMap!$A$2:$B$21,2,FALSE)&amp;"'!T:T"),MATCH($K119,INDIRECT("'"&amp;VLOOKUP($C119,ModMap!$A$2:$B$21,2,FALSE)&amp;"'!$K:$K"),0)),"")</f>
        <v>Unassigned</v>
      </c>
      <c r="U119" s="44" t="s">
        <v>36</v>
      </c>
      <c r="V119" s="39" t="str">
        <f t="array" ref="V119">IFERROR(INDEX(INDIRECT("'"&amp;VLOOKUP($C119,ModMap!$A$2:$B$21,2,FALSE)&amp;"'!V:V"),MATCH($K119,INDIRECT("'"&amp;VLOOKUP($C119,ModMap!$A$2:$B$21,2,FALSE)&amp;"'!$K:$K"),0)),"")</f>
        <v>N/A</v>
      </c>
      <c r="W119" s="39" t="str">
        <f t="array" ref="W119">IFERROR(INDEX(INDIRECT("'"&amp;VLOOKUP($C119,ModMap!$A$2:$B$21,2,FALSE)&amp;"'!W:W"),MATCH($K119,INDIRECT("'"&amp;VLOOKUP($C119,ModMap!$A$2:$B$21,2,FALSE)&amp;"'!$K:$K"),0)),"")</f>
        <v/>
      </c>
      <c r="X119" s="48" t="s">
        <v>33</v>
      </c>
      <c r="Y119" s="39" t="str">
        <f t="array" ref="Y119">IFERROR(INDEX(INDIRECT("'"&amp;VLOOKUP($C119,ModMap!$A$2:$B$21,2,FALSE)&amp;"'!Y:Y"),MATCH($K119,INDIRECT("'"&amp;VLOOKUP($C119,ModMap!$A$2:$B$21,2,FALSE)&amp;"'!$K:$K"),0)),"")</f>
        <v>Not Started</v>
      </c>
      <c r="Z119" s="39" t="str">
        <f t="array" ref="Z119">IFERROR(INDEX(INDIRECT("'"&amp;VLOOKUP($C119,ModMap!$A$2:$B$21,2,FALSE)&amp;"'!Z:Z"),MATCH($K119,INDIRECT("'"&amp;VLOOKUP($C119,ModMap!$A$2:$B$21,2,FALSE)&amp;"'!$K:$K"),0)),"")</f>
        <v>Unassigned</v>
      </c>
      <c r="AA119" s="44" t="s">
        <v>36</v>
      </c>
      <c r="AB119" s="39" t="str">
        <f t="array" ref="AB119">IFERROR(INDEX(INDIRECT("'"&amp;VLOOKUP($C119,ModMap!$A$2:$B$21,2,FALSE)&amp;"'!AB:AB"),MATCH($K119,INDIRECT("'"&amp;VLOOKUP($C119,ModMap!$A$2:$B$21,2,FALSE)&amp;"'!$K:$K"),0)),"")</f>
        <v>N/A</v>
      </c>
      <c r="AC119" s="39" t="str">
        <f t="array" ref="AC119">IFERROR(INDEX(INDIRECT("'"&amp;VLOOKUP($C119,ModMap!$A$2:$B$21,2,FALSE)&amp;"'!AC:AC"),MATCH($K119,INDIRECT("'"&amp;VLOOKUP($C119,ModMap!$A$2:$B$21,2,FALSE)&amp;"'!$K:$K"),0)),"")</f>
        <v/>
      </c>
      <c r="AD119" s="48" t="s">
        <v>33</v>
      </c>
      <c r="AE119" s="39" t="str">
        <f t="array" ref="AE119">IFERROR(INDEX(INDIRECT("'"&amp;VLOOKUP($C119,ModMap!$A$2:$B$21,2,FALSE)&amp;"'!AE:AE"),MATCH($K119,INDIRECT("'"&amp;VLOOKUP($C119,ModMap!$A$2:$B$21,2,FALSE)&amp;"'!$K:$K"),0)),"")</f>
        <v>Not Started</v>
      </c>
      <c r="AF119" s="39" t="str">
        <f t="array" ref="AF119">IFERROR(INDEX(INDIRECT("'"&amp;VLOOKUP($C119,ModMap!$A$2:$B$21,2,FALSE)&amp;"'!AF:AF"),MATCH($K119,INDIRECT("'"&amp;VLOOKUP($C119,ModMap!$A$2:$B$21,2,FALSE)&amp;"'!$K:$K"),0)),"")</f>
        <v>Unassigned</v>
      </c>
      <c r="AG119" s="44" t="s">
        <v>36</v>
      </c>
      <c r="AH119" s="39" t="str">
        <f t="array" ref="AH119">IFERROR(INDEX(INDIRECT("'"&amp;VLOOKUP($C119,ModMap!$A$2:$B$21,2,FALSE)&amp;"'!AH:AH"),MATCH($K119,INDIRECT("'"&amp;VLOOKUP($C119,ModMap!$A$2:$B$21,2,FALSE)&amp;"'!$K:$K"),0)),"")</f>
        <v>N/A</v>
      </c>
      <c r="AI119" s="39" t="str">
        <f t="array" ref="AI119">IFERROR(INDEX(INDIRECT("'"&amp;VLOOKUP($C119,ModMap!$A$2:$B$21,2,FALSE)&amp;"'!AI:AI"),MATCH($K119,INDIRECT("'"&amp;VLOOKUP($C119,ModMap!$A$2:$B$21,2,FALSE)&amp;"'!$K:$K"),0)),"")</f>
        <v/>
      </c>
      <c r="AJ119" s="44" t="s">
        <v>36</v>
      </c>
      <c r="AK119" s="39" t="str">
        <f t="array" ref="AK119">IFERROR(INDEX(INDIRECT("'"&amp;VLOOKUP($C119,ModMap!$A$2:$B$21,2,FALSE)&amp;"'!AK:AK"),MATCH($K119,INDIRECT("'"&amp;VLOOKUP($C119,ModMap!$A$2:$B$21,2,FALSE)&amp;"'!$K:$K"),0)),"")</f>
        <v>N/A</v>
      </c>
      <c r="AL119" s="39" t="str">
        <f t="array" ref="AL119">IFERROR(INDEX(INDIRECT("'"&amp;VLOOKUP($C119,ModMap!$A$2:$B$21,2,FALSE)&amp;"'!AL:AL"),MATCH($K119,INDIRECT("'"&amp;VLOOKUP($C119,ModMap!$A$2:$B$21,2,FALSE)&amp;"'!$K:$K"),0)),"")</f>
        <v/>
      </c>
      <c r="AM119" s="39">
        <f t="shared" si="1"/>
        <v>2</v>
      </c>
      <c r="AN119" s="39" t="str">
        <f t="shared" si="2"/>
        <v>Not Started</v>
      </c>
      <c r="AO119" s="40" t="str">
        <f t="array" ref="AO119">IFERROR(INDEX(INDIRECT("'"&amp;VLOOKUP($C119,ModMap!$A$2:$B$21,2,FALSE)&amp;"'!AO:AO"),MATCH($K119,INDIRECT("'"&amp;VLOOKUP($C119,ModMap!$A$2:$B$21,2,FALSE)&amp;"'!$K:$K"),0)),"")</f>
        <v/>
      </c>
      <c r="AP119" s="49" t="str">
        <f t="array" ref="AP119">IFERROR(HYPERLINK("#'"&amp;VLOOKUP($C119,ModMap!$A$2:$B$21,2,FALSE)&amp;"'!V"&amp;MATCH($K119,INDIRECT("'"&amp;VLOOKUP($C119,ModMap!$A$2:$B$21,2,FALSE)&amp;"'!$K:$K"),0),"Edit on module sheet"),"")</f>
        <v>Edit on module sheet</v>
      </c>
    </row>
    <row r="120" ht="42.0" customHeight="1">
      <c r="A120" s="50">
        <v>118.0</v>
      </c>
      <c r="B120" s="50">
        <v>185.0</v>
      </c>
      <c r="C120" s="50" t="s">
        <v>90</v>
      </c>
      <c r="D120" s="51" t="s">
        <v>91</v>
      </c>
      <c r="E120" s="28" t="s">
        <v>48</v>
      </c>
      <c r="F120" s="29" t="s">
        <v>276</v>
      </c>
      <c r="G120" s="51" t="s">
        <v>277</v>
      </c>
      <c r="H120" s="50" t="s">
        <v>1697</v>
      </c>
      <c r="I120" s="50" t="s">
        <v>1698</v>
      </c>
      <c r="J120" s="51" t="s">
        <v>1699</v>
      </c>
      <c r="K120" s="50" t="s">
        <v>1700</v>
      </c>
      <c r="L120" s="51" t="s">
        <v>1409</v>
      </c>
      <c r="M120" s="52" t="s">
        <v>211</v>
      </c>
      <c r="N120" s="50" t="s">
        <v>283</v>
      </c>
      <c r="O120" s="50" t="s">
        <v>284</v>
      </c>
      <c r="P120" s="51" t="s">
        <v>1701</v>
      </c>
      <c r="Q120" s="51" t="s">
        <v>1702</v>
      </c>
      <c r="R120" s="50" t="s">
        <v>287</v>
      </c>
      <c r="S120" s="50" t="s">
        <v>218</v>
      </c>
      <c r="T120" s="50" t="str">
        <f t="array" ref="T120">IFERROR(INDEX(INDIRECT("'"&amp;VLOOKUP($C120,ModMap!$A$2:$B$21,2,FALSE)&amp;"'!T:T"),MATCH($K120,INDIRECT("'"&amp;VLOOKUP($C120,ModMap!$A$2:$B$21,2,FALSE)&amp;"'!$K:$K"),0)),"")</f>
        <v>Unassigned</v>
      </c>
      <c r="U120" s="48" t="s">
        <v>33</v>
      </c>
      <c r="V120" s="50" t="str">
        <f t="array" ref="V120">IFERROR(INDEX(INDIRECT("'"&amp;VLOOKUP($C120,ModMap!$A$2:$B$21,2,FALSE)&amp;"'!V:V"),MATCH($K120,INDIRECT("'"&amp;VLOOKUP($C120,ModMap!$A$2:$B$21,2,FALSE)&amp;"'!$K:$K"),0)),"")</f>
        <v>Not Started</v>
      </c>
      <c r="W120" s="50" t="str">
        <f t="array" ref="W120">IFERROR(INDEX(INDIRECT("'"&amp;VLOOKUP($C120,ModMap!$A$2:$B$21,2,FALSE)&amp;"'!W:W"),MATCH($K120,INDIRECT("'"&amp;VLOOKUP($C120,ModMap!$A$2:$B$21,2,FALSE)&amp;"'!$K:$K"),0)),"")</f>
        <v>Unassigned</v>
      </c>
      <c r="X120" s="48" t="s">
        <v>33</v>
      </c>
      <c r="Y120" s="50" t="str">
        <f t="array" ref="Y120">IFERROR(INDEX(INDIRECT("'"&amp;VLOOKUP($C120,ModMap!$A$2:$B$21,2,FALSE)&amp;"'!Y:Y"),MATCH($K120,INDIRECT("'"&amp;VLOOKUP($C120,ModMap!$A$2:$B$21,2,FALSE)&amp;"'!$K:$K"),0)),"")</f>
        <v>Not Started</v>
      </c>
      <c r="Z120" s="50" t="str">
        <f t="array" ref="Z120">IFERROR(INDEX(INDIRECT("'"&amp;VLOOKUP($C120,ModMap!$A$2:$B$21,2,FALSE)&amp;"'!Z:Z"),MATCH($K120,INDIRECT("'"&amp;VLOOKUP($C120,ModMap!$A$2:$B$21,2,FALSE)&amp;"'!$K:$K"),0)),"")</f>
        <v>Unassigned</v>
      </c>
      <c r="AA120" s="44" t="s">
        <v>36</v>
      </c>
      <c r="AB120" s="50" t="str">
        <f t="array" ref="AB120">IFERROR(INDEX(INDIRECT("'"&amp;VLOOKUP($C120,ModMap!$A$2:$B$21,2,FALSE)&amp;"'!AB:AB"),MATCH($K120,INDIRECT("'"&amp;VLOOKUP($C120,ModMap!$A$2:$B$21,2,FALSE)&amp;"'!$K:$K"),0)),"")</f>
        <v>N/A</v>
      </c>
      <c r="AC120" s="50" t="str">
        <f t="array" ref="AC120">IFERROR(INDEX(INDIRECT("'"&amp;VLOOKUP($C120,ModMap!$A$2:$B$21,2,FALSE)&amp;"'!AC:AC"),MATCH($K120,INDIRECT("'"&amp;VLOOKUP($C120,ModMap!$A$2:$B$21,2,FALSE)&amp;"'!$K:$K"),0)),"")</f>
        <v/>
      </c>
      <c r="AD120" s="48" t="s">
        <v>33</v>
      </c>
      <c r="AE120" s="50" t="str">
        <f t="array" ref="AE120">IFERROR(INDEX(INDIRECT("'"&amp;VLOOKUP($C120,ModMap!$A$2:$B$21,2,FALSE)&amp;"'!AE:AE"),MATCH($K120,INDIRECT("'"&amp;VLOOKUP($C120,ModMap!$A$2:$B$21,2,FALSE)&amp;"'!$K:$K"),0)),"")</f>
        <v>Not Started</v>
      </c>
      <c r="AF120" s="50" t="str">
        <f t="array" ref="AF120">IFERROR(INDEX(INDIRECT("'"&amp;VLOOKUP($C120,ModMap!$A$2:$B$21,2,FALSE)&amp;"'!AF:AF"),MATCH($K120,INDIRECT("'"&amp;VLOOKUP($C120,ModMap!$A$2:$B$21,2,FALSE)&amp;"'!$K:$K"),0)),"")</f>
        <v>Unassigned</v>
      </c>
      <c r="AG120" s="44" t="s">
        <v>36</v>
      </c>
      <c r="AH120" s="50" t="str">
        <f t="array" ref="AH120">IFERROR(INDEX(INDIRECT("'"&amp;VLOOKUP($C120,ModMap!$A$2:$B$21,2,FALSE)&amp;"'!AH:AH"),MATCH($K120,INDIRECT("'"&amp;VLOOKUP($C120,ModMap!$A$2:$B$21,2,FALSE)&amp;"'!$K:$K"),0)),"")</f>
        <v>N/A</v>
      </c>
      <c r="AI120" s="50" t="str">
        <f t="array" ref="AI120">IFERROR(INDEX(INDIRECT("'"&amp;VLOOKUP($C120,ModMap!$A$2:$B$21,2,FALSE)&amp;"'!AI:AI"),MATCH($K120,INDIRECT("'"&amp;VLOOKUP($C120,ModMap!$A$2:$B$21,2,FALSE)&amp;"'!$K:$K"),0)),"")</f>
        <v/>
      </c>
      <c r="AJ120" s="44" t="s">
        <v>36</v>
      </c>
      <c r="AK120" s="50" t="str">
        <f t="array" ref="AK120">IFERROR(INDEX(INDIRECT("'"&amp;VLOOKUP($C120,ModMap!$A$2:$B$21,2,FALSE)&amp;"'!AK:AK"),MATCH($K120,INDIRECT("'"&amp;VLOOKUP($C120,ModMap!$A$2:$B$21,2,FALSE)&amp;"'!$K:$K"),0)),"")</f>
        <v>N/A</v>
      </c>
      <c r="AL120" s="50" t="str">
        <f t="array" ref="AL120">IFERROR(INDEX(INDIRECT("'"&amp;VLOOKUP($C120,ModMap!$A$2:$B$21,2,FALSE)&amp;"'!AL:AL"),MATCH($K120,INDIRECT("'"&amp;VLOOKUP($C120,ModMap!$A$2:$B$21,2,FALSE)&amp;"'!$K:$K"),0)),"")</f>
        <v/>
      </c>
      <c r="AM120" s="50">
        <f t="shared" si="1"/>
        <v>3</v>
      </c>
      <c r="AN120" s="50" t="str">
        <f t="shared" si="2"/>
        <v>Not Started</v>
      </c>
      <c r="AO120" s="51" t="str">
        <f t="array" ref="AO120">IFERROR(INDEX(INDIRECT("'"&amp;VLOOKUP($C120,ModMap!$A$2:$B$21,2,FALSE)&amp;"'!AO:AO"),MATCH($K120,INDIRECT("'"&amp;VLOOKUP($C120,ModMap!$A$2:$B$21,2,FALSE)&amp;"'!$K:$K"),0)),"")</f>
        <v/>
      </c>
      <c r="AP120" s="49" t="str">
        <f t="array" ref="AP120">IFERROR(HYPERLINK("#'"&amp;VLOOKUP($C120,ModMap!$A$2:$B$21,2,FALSE)&amp;"'!V"&amp;MATCH($K120,INDIRECT("'"&amp;VLOOKUP($C120,ModMap!$A$2:$B$21,2,FALSE)&amp;"'!$K:$K"),0),"Edit on module sheet"),"")</f>
        <v>Edit on module sheet</v>
      </c>
    </row>
    <row r="121" ht="42.0" customHeight="1">
      <c r="A121" s="39">
        <v>119.0</v>
      </c>
      <c r="B121" s="39">
        <v>186.0</v>
      </c>
      <c r="C121" s="39" t="s">
        <v>90</v>
      </c>
      <c r="D121" s="40" t="s">
        <v>91</v>
      </c>
      <c r="E121" s="28" t="s">
        <v>48</v>
      </c>
      <c r="F121" s="29" t="s">
        <v>276</v>
      </c>
      <c r="G121" s="40" t="s">
        <v>277</v>
      </c>
      <c r="H121" s="39" t="s">
        <v>1697</v>
      </c>
      <c r="I121" s="39" t="s">
        <v>1698</v>
      </c>
      <c r="J121" s="40" t="s">
        <v>1699</v>
      </c>
      <c r="K121" s="39" t="s">
        <v>1711</v>
      </c>
      <c r="L121" s="40" t="s">
        <v>1712</v>
      </c>
      <c r="M121" s="48" t="s">
        <v>613</v>
      </c>
      <c r="N121" s="39" t="s">
        <v>283</v>
      </c>
      <c r="O121" s="39" t="s">
        <v>284</v>
      </c>
      <c r="P121" s="40" t="s">
        <v>1701</v>
      </c>
      <c r="Q121" s="40" t="s">
        <v>1702</v>
      </c>
      <c r="R121" s="39" t="s">
        <v>287</v>
      </c>
      <c r="S121" s="39" t="s">
        <v>614</v>
      </c>
      <c r="T121" s="39" t="str">
        <f t="array" ref="T121">IFERROR(INDEX(INDIRECT("'"&amp;VLOOKUP($C121,ModMap!$A$2:$B$21,2,FALSE)&amp;"'!T:T"),MATCH($K121,INDIRECT("'"&amp;VLOOKUP($C121,ModMap!$A$2:$B$21,2,FALSE)&amp;"'!$K:$K"),0)),"")</f>
        <v>Unassigned</v>
      </c>
      <c r="U121" s="44" t="s">
        <v>36</v>
      </c>
      <c r="V121" s="39" t="str">
        <f t="array" ref="V121">IFERROR(INDEX(INDIRECT("'"&amp;VLOOKUP($C121,ModMap!$A$2:$B$21,2,FALSE)&amp;"'!V:V"),MATCH($K121,INDIRECT("'"&amp;VLOOKUP($C121,ModMap!$A$2:$B$21,2,FALSE)&amp;"'!$K:$K"),0)),"")</f>
        <v>N/A</v>
      </c>
      <c r="W121" s="39" t="str">
        <f t="array" ref="W121">IFERROR(INDEX(INDIRECT("'"&amp;VLOOKUP($C121,ModMap!$A$2:$B$21,2,FALSE)&amp;"'!W:W"),MATCH($K121,INDIRECT("'"&amp;VLOOKUP($C121,ModMap!$A$2:$B$21,2,FALSE)&amp;"'!$K:$K"),0)),"")</f>
        <v/>
      </c>
      <c r="X121" s="48" t="s">
        <v>33</v>
      </c>
      <c r="Y121" s="39" t="str">
        <f t="array" ref="Y121">IFERROR(INDEX(INDIRECT("'"&amp;VLOOKUP($C121,ModMap!$A$2:$B$21,2,FALSE)&amp;"'!Y:Y"),MATCH($K121,INDIRECT("'"&amp;VLOOKUP($C121,ModMap!$A$2:$B$21,2,FALSE)&amp;"'!$K:$K"),0)),"")</f>
        <v>Not Started</v>
      </c>
      <c r="Z121" s="39" t="str">
        <f t="array" ref="Z121">IFERROR(INDEX(INDIRECT("'"&amp;VLOOKUP($C121,ModMap!$A$2:$B$21,2,FALSE)&amp;"'!Z:Z"),MATCH($K121,INDIRECT("'"&amp;VLOOKUP($C121,ModMap!$A$2:$B$21,2,FALSE)&amp;"'!$K:$K"),0)),"")</f>
        <v>Unassigned</v>
      </c>
      <c r="AA121" s="44" t="s">
        <v>36</v>
      </c>
      <c r="AB121" s="39" t="str">
        <f t="array" ref="AB121">IFERROR(INDEX(INDIRECT("'"&amp;VLOOKUP($C121,ModMap!$A$2:$B$21,2,FALSE)&amp;"'!AB:AB"),MATCH($K121,INDIRECT("'"&amp;VLOOKUP($C121,ModMap!$A$2:$B$21,2,FALSE)&amp;"'!$K:$K"),0)),"")</f>
        <v>N/A</v>
      </c>
      <c r="AC121" s="39" t="str">
        <f t="array" ref="AC121">IFERROR(INDEX(INDIRECT("'"&amp;VLOOKUP($C121,ModMap!$A$2:$B$21,2,FALSE)&amp;"'!AC:AC"),MATCH($K121,INDIRECT("'"&amp;VLOOKUP($C121,ModMap!$A$2:$B$21,2,FALSE)&amp;"'!$K:$K"),0)),"")</f>
        <v/>
      </c>
      <c r="AD121" s="48" t="s">
        <v>33</v>
      </c>
      <c r="AE121" s="39" t="str">
        <f t="array" ref="AE121">IFERROR(INDEX(INDIRECT("'"&amp;VLOOKUP($C121,ModMap!$A$2:$B$21,2,FALSE)&amp;"'!AE:AE"),MATCH($K121,INDIRECT("'"&amp;VLOOKUP($C121,ModMap!$A$2:$B$21,2,FALSE)&amp;"'!$K:$K"),0)),"")</f>
        <v>Not Started</v>
      </c>
      <c r="AF121" s="39" t="str">
        <f t="array" ref="AF121">IFERROR(INDEX(INDIRECT("'"&amp;VLOOKUP($C121,ModMap!$A$2:$B$21,2,FALSE)&amp;"'!AF:AF"),MATCH($K121,INDIRECT("'"&amp;VLOOKUP($C121,ModMap!$A$2:$B$21,2,FALSE)&amp;"'!$K:$K"),0)),"")</f>
        <v>Unassigned</v>
      </c>
      <c r="AG121" s="44" t="s">
        <v>36</v>
      </c>
      <c r="AH121" s="39" t="str">
        <f t="array" ref="AH121">IFERROR(INDEX(INDIRECT("'"&amp;VLOOKUP($C121,ModMap!$A$2:$B$21,2,FALSE)&amp;"'!AH:AH"),MATCH($K121,INDIRECT("'"&amp;VLOOKUP($C121,ModMap!$A$2:$B$21,2,FALSE)&amp;"'!$K:$K"),0)),"")</f>
        <v>N/A</v>
      </c>
      <c r="AI121" s="39" t="str">
        <f t="array" ref="AI121">IFERROR(INDEX(INDIRECT("'"&amp;VLOOKUP($C121,ModMap!$A$2:$B$21,2,FALSE)&amp;"'!AI:AI"),MATCH($K121,INDIRECT("'"&amp;VLOOKUP($C121,ModMap!$A$2:$B$21,2,FALSE)&amp;"'!$K:$K"),0)),"")</f>
        <v/>
      </c>
      <c r="AJ121" s="44" t="s">
        <v>36</v>
      </c>
      <c r="AK121" s="39" t="str">
        <f t="array" ref="AK121">IFERROR(INDEX(INDIRECT("'"&amp;VLOOKUP($C121,ModMap!$A$2:$B$21,2,FALSE)&amp;"'!AK:AK"),MATCH($K121,INDIRECT("'"&amp;VLOOKUP($C121,ModMap!$A$2:$B$21,2,FALSE)&amp;"'!$K:$K"),0)),"")</f>
        <v>N/A</v>
      </c>
      <c r="AL121" s="39" t="str">
        <f t="array" ref="AL121">IFERROR(INDEX(INDIRECT("'"&amp;VLOOKUP($C121,ModMap!$A$2:$B$21,2,FALSE)&amp;"'!AL:AL"),MATCH($K121,INDIRECT("'"&amp;VLOOKUP($C121,ModMap!$A$2:$B$21,2,FALSE)&amp;"'!$K:$K"),0)),"")</f>
        <v/>
      </c>
      <c r="AM121" s="39">
        <f t="shared" si="1"/>
        <v>2</v>
      </c>
      <c r="AN121" s="39" t="str">
        <f t="shared" si="2"/>
        <v>Not Started</v>
      </c>
      <c r="AO121" s="40" t="str">
        <f t="array" ref="AO121">IFERROR(INDEX(INDIRECT("'"&amp;VLOOKUP($C121,ModMap!$A$2:$B$21,2,FALSE)&amp;"'!AO:AO"),MATCH($K121,INDIRECT("'"&amp;VLOOKUP($C121,ModMap!$A$2:$B$21,2,FALSE)&amp;"'!$K:$K"),0)),"")</f>
        <v/>
      </c>
      <c r="AP121" s="49" t="str">
        <f t="array" ref="AP121">IFERROR(HYPERLINK("#'"&amp;VLOOKUP($C121,ModMap!$A$2:$B$21,2,FALSE)&amp;"'!V"&amp;MATCH($K121,INDIRECT("'"&amp;VLOOKUP($C121,ModMap!$A$2:$B$21,2,FALSE)&amp;"'!$K:$K"),0),"Edit on module sheet"),"")</f>
        <v>Edit on module sheet</v>
      </c>
    </row>
    <row r="122" ht="42.0" customHeight="1">
      <c r="A122" s="50">
        <v>120.0</v>
      </c>
      <c r="B122" s="50">
        <v>187.0</v>
      </c>
      <c r="C122" s="50" t="s">
        <v>90</v>
      </c>
      <c r="D122" s="51" t="s">
        <v>91</v>
      </c>
      <c r="E122" s="28" t="s">
        <v>48</v>
      </c>
      <c r="F122" s="29" t="s">
        <v>276</v>
      </c>
      <c r="G122" s="51" t="s">
        <v>277</v>
      </c>
      <c r="H122" s="50" t="s">
        <v>354</v>
      </c>
      <c r="I122" s="50" t="s">
        <v>355</v>
      </c>
      <c r="J122" s="51" t="s">
        <v>356</v>
      </c>
      <c r="K122" s="50" t="s">
        <v>1713</v>
      </c>
      <c r="L122" s="51" t="s">
        <v>1714</v>
      </c>
      <c r="M122" s="52" t="s">
        <v>211</v>
      </c>
      <c r="N122" s="50" t="s">
        <v>283</v>
      </c>
      <c r="O122" s="50" t="s">
        <v>284</v>
      </c>
      <c r="P122" s="51" t="s">
        <v>359</v>
      </c>
      <c r="Q122" s="51" t="s">
        <v>360</v>
      </c>
      <c r="R122" s="50" t="s">
        <v>287</v>
      </c>
      <c r="S122" s="50" t="s">
        <v>53</v>
      </c>
      <c r="T122" s="50" t="str">
        <f t="array" ref="T122">IFERROR(INDEX(INDIRECT("'"&amp;VLOOKUP($C122,ModMap!$A$2:$B$21,2,FALSE)&amp;"'!T:T"),MATCH($K122,INDIRECT("'"&amp;VLOOKUP($C122,ModMap!$A$2:$B$21,2,FALSE)&amp;"'!$K:$K"),0)),"")</f>
        <v>Unassigned</v>
      </c>
      <c r="U122" s="44" t="s">
        <v>36</v>
      </c>
      <c r="V122" s="50" t="str">
        <f t="array" ref="V122">IFERROR(INDEX(INDIRECT("'"&amp;VLOOKUP($C122,ModMap!$A$2:$B$21,2,FALSE)&amp;"'!V:V"),MATCH($K122,INDIRECT("'"&amp;VLOOKUP($C122,ModMap!$A$2:$B$21,2,FALSE)&amp;"'!$K:$K"),0)),"")</f>
        <v>N/A</v>
      </c>
      <c r="W122" s="50" t="str">
        <f t="array" ref="W122">IFERROR(INDEX(INDIRECT("'"&amp;VLOOKUP($C122,ModMap!$A$2:$B$21,2,FALSE)&amp;"'!W:W"),MATCH($K122,INDIRECT("'"&amp;VLOOKUP($C122,ModMap!$A$2:$B$21,2,FALSE)&amp;"'!$K:$K"),0)),"")</f>
        <v/>
      </c>
      <c r="X122" s="48" t="s">
        <v>33</v>
      </c>
      <c r="Y122" s="50" t="str">
        <f t="array" ref="Y122">IFERROR(INDEX(INDIRECT("'"&amp;VLOOKUP($C122,ModMap!$A$2:$B$21,2,FALSE)&amp;"'!Y:Y"),MATCH($K122,INDIRECT("'"&amp;VLOOKUP($C122,ModMap!$A$2:$B$21,2,FALSE)&amp;"'!$K:$K"),0)),"")</f>
        <v>Not Started</v>
      </c>
      <c r="Z122" s="50" t="str">
        <f t="array" ref="Z122">IFERROR(INDEX(INDIRECT("'"&amp;VLOOKUP($C122,ModMap!$A$2:$B$21,2,FALSE)&amp;"'!Z:Z"),MATCH($K122,INDIRECT("'"&amp;VLOOKUP($C122,ModMap!$A$2:$B$21,2,FALSE)&amp;"'!$K:$K"),0)),"")</f>
        <v>Unassigned</v>
      </c>
      <c r="AA122" s="48" t="s">
        <v>33</v>
      </c>
      <c r="AB122" s="50" t="str">
        <f t="array" ref="AB122">IFERROR(INDEX(INDIRECT("'"&amp;VLOOKUP($C122,ModMap!$A$2:$B$21,2,FALSE)&amp;"'!AB:AB"),MATCH($K122,INDIRECT("'"&amp;VLOOKUP($C122,ModMap!$A$2:$B$21,2,FALSE)&amp;"'!$K:$K"),0)),"")</f>
        <v>Not Started</v>
      </c>
      <c r="AC122" s="50" t="str">
        <f t="array" ref="AC122">IFERROR(INDEX(INDIRECT("'"&amp;VLOOKUP($C122,ModMap!$A$2:$B$21,2,FALSE)&amp;"'!AC:AC"),MATCH($K122,INDIRECT("'"&amp;VLOOKUP($C122,ModMap!$A$2:$B$21,2,FALSE)&amp;"'!$K:$K"),0)),"")</f>
        <v>Unassigned</v>
      </c>
      <c r="AD122" s="44" t="s">
        <v>36</v>
      </c>
      <c r="AE122" s="50" t="str">
        <f t="array" ref="AE122">IFERROR(INDEX(INDIRECT("'"&amp;VLOOKUP($C122,ModMap!$A$2:$B$21,2,FALSE)&amp;"'!AE:AE"),MATCH($K122,INDIRECT("'"&amp;VLOOKUP($C122,ModMap!$A$2:$B$21,2,FALSE)&amp;"'!$K:$K"),0)),"")</f>
        <v>N/A</v>
      </c>
      <c r="AF122" s="50" t="str">
        <f t="array" ref="AF122">IFERROR(INDEX(INDIRECT("'"&amp;VLOOKUP($C122,ModMap!$A$2:$B$21,2,FALSE)&amp;"'!AF:AF"),MATCH($K122,INDIRECT("'"&amp;VLOOKUP($C122,ModMap!$A$2:$B$21,2,FALSE)&amp;"'!$K:$K"),0)),"")</f>
        <v/>
      </c>
      <c r="AG122" s="44" t="s">
        <v>36</v>
      </c>
      <c r="AH122" s="50" t="str">
        <f t="array" ref="AH122">IFERROR(INDEX(INDIRECT("'"&amp;VLOOKUP($C122,ModMap!$A$2:$B$21,2,FALSE)&amp;"'!AH:AH"),MATCH($K122,INDIRECT("'"&amp;VLOOKUP($C122,ModMap!$A$2:$B$21,2,FALSE)&amp;"'!$K:$K"),0)),"")</f>
        <v>N/A</v>
      </c>
      <c r="AI122" s="50" t="str">
        <f t="array" ref="AI122">IFERROR(INDEX(INDIRECT("'"&amp;VLOOKUP($C122,ModMap!$A$2:$B$21,2,FALSE)&amp;"'!AI:AI"),MATCH($K122,INDIRECT("'"&amp;VLOOKUP($C122,ModMap!$A$2:$B$21,2,FALSE)&amp;"'!$K:$K"),0)),"")</f>
        <v/>
      </c>
      <c r="AJ122" s="44" t="s">
        <v>36</v>
      </c>
      <c r="AK122" s="50" t="str">
        <f t="array" ref="AK122">IFERROR(INDEX(INDIRECT("'"&amp;VLOOKUP($C122,ModMap!$A$2:$B$21,2,FALSE)&amp;"'!AK:AK"),MATCH($K122,INDIRECT("'"&amp;VLOOKUP($C122,ModMap!$A$2:$B$21,2,FALSE)&amp;"'!$K:$K"),0)),"")</f>
        <v>N/A</v>
      </c>
      <c r="AL122" s="50" t="str">
        <f t="array" ref="AL122">IFERROR(INDEX(INDIRECT("'"&amp;VLOOKUP($C122,ModMap!$A$2:$B$21,2,FALSE)&amp;"'!AL:AL"),MATCH($K122,INDIRECT("'"&amp;VLOOKUP($C122,ModMap!$A$2:$B$21,2,FALSE)&amp;"'!$K:$K"),0)),"")</f>
        <v/>
      </c>
      <c r="AM122" s="50">
        <f t="shared" si="1"/>
        <v>2</v>
      </c>
      <c r="AN122" s="50" t="str">
        <f t="shared" si="2"/>
        <v>Not Started</v>
      </c>
      <c r="AO122" s="51" t="str">
        <f t="array" ref="AO122">IFERROR(INDEX(INDIRECT("'"&amp;VLOOKUP($C122,ModMap!$A$2:$B$21,2,FALSE)&amp;"'!AO:AO"),MATCH($K122,INDIRECT("'"&amp;VLOOKUP($C122,ModMap!$A$2:$B$21,2,FALSE)&amp;"'!$K:$K"),0)),"")</f>
        <v/>
      </c>
      <c r="AP122" s="49" t="str">
        <f t="array" ref="AP122">IFERROR(HYPERLINK("#'"&amp;VLOOKUP($C122,ModMap!$A$2:$B$21,2,FALSE)&amp;"'!V"&amp;MATCH($K122,INDIRECT("'"&amp;VLOOKUP($C122,ModMap!$A$2:$B$21,2,FALSE)&amp;"'!$K:$K"),0),"Edit on module sheet"),"")</f>
        <v>Edit on module sheet</v>
      </c>
    </row>
    <row r="123" ht="42.0" customHeight="1">
      <c r="A123" s="39">
        <v>121.0</v>
      </c>
      <c r="B123" s="39">
        <v>188.0</v>
      </c>
      <c r="C123" s="39" t="s">
        <v>90</v>
      </c>
      <c r="D123" s="40" t="s">
        <v>91</v>
      </c>
      <c r="E123" s="28" t="s">
        <v>48</v>
      </c>
      <c r="F123" s="29" t="s">
        <v>276</v>
      </c>
      <c r="G123" s="40" t="s">
        <v>277</v>
      </c>
      <c r="H123" s="39" t="s">
        <v>354</v>
      </c>
      <c r="I123" s="39" t="s">
        <v>355</v>
      </c>
      <c r="J123" s="40" t="s">
        <v>356</v>
      </c>
      <c r="K123" s="39" t="s">
        <v>1726</v>
      </c>
      <c r="L123" s="40" t="s">
        <v>1727</v>
      </c>
      <c r="M123" s="52" t="s">
        <v>211</v>
      </c>
      <c r="N123" s="39" t="s">
        <v>283</v>
      </c>
      <c r="O123" s="39" t="s">
        <v>284</v>
      </c>
      <c r="P123" s="40" t="s">
        <v>359</v>
      </c>
      <c r="Q123" s="40" t="s">
        <v>360</v>
      </c>
      <c r="R123" s="39" t="s">
        <v>287</v>
      </c>
      <c r="S123" s="39" t="s">
        <v>56</v>
      </c>
      <c r="T123" s="39" t="str">
        <f t="array" ref="T123">IFERROR(INDEX(INDIRECT("'"&amp;VLOOKUP($C123,ModMap!$A$2:$B$21,2,FALSE)&amp;"'!T:T"),MATCH($K123,INDIRECT("'"&amp;VLOOKUP($C123,ModMap!$A$2:$B$21,2,FALSE)&amp;"'!$K:$K"),0)),"")</f>
        <v>Unassigned</v>
      </c>
      <c r="U123" s="44" t="s">
        <v>36</v>
      </c>
      <c r="V123" s="39" t="str">
        <f t="array" ref="V123">IFERROR(INDEX(INDIRECT("'"&amp;VLOOKUP($C123,ModMap!$A$2:$B$21,2,FALSE)&amp;"'!V:V"),MATCH($K123,INDIRECT("'"&amp;VLOOKUP($C123,ModMap!$A$2:$B$21,2,FALSE)&amp;"'!$K:$K"),0)),"")</f>
        <v>N/A</v>
      </c>
      <c r="W123" s="39" t="str">
        <f t="array" ref="W123">IFERROR(INDEX(INDIRECT("'"&amp;VLOOKUP($C123,ModMap!$A$2:$B$21,2,FALSE)&amp;"'!W:W"),MATCH($K123,INDIRECT("'"&amp;VLOOKUP($C123,ModMap!$A$2:$B$21,2,FALSE)&amp;"'!$K:$K"),0)),"")</f>
        <v/>
      </c>
      <c r="X123" s="48" t="s">
        <v>33</v>
      </c>
      <c r="Y123" s="39" t="str">
        <f t="array" ref="Y123">IFERROR(INDEX(INDIRECT("'"&amp;VLOOKUP($C123,ModMap!$A$2:$B$21,2,FALSE)&amp;"'!Y:Y"),MATCH($K123,INDIRECT("'"&amp;VLOOKUP($C123,ModMap!$A$2:$B$21,2,FALSE)&amp;"'!$K:$K"),0)),"")</f>
        <v>Not Started</v>
      </c>
      <c r="Z123" s="39" t="str">
        <f t="array" ref="Z123">IFERROR(INDEX(INDIRECT("'"&amp;VLOOKUP($C123,ModMap!$A$2:$B$21,2,FALSE)&amp;"'!Z:Z"),MATCH($K123,INDIRECT("'"&amp;VLOOKUP($C123,ModMap!$A$2:$B$21,2,FALSE)&amp;"'!$K:$K"),0)),"")</f>
        <v>Unassigned</v>
      </c>
      <c r="AA123" s="48" t="s">
        <v>33</v>
      </c>
      <c r="AB123" s="39" t="str">
        <f t="array" ref="AB123">IFERROR(INDEX(INDIRECT("'"&amp;VLOOKUP($C123,ModMap!$A$2:$B$21,2,FALSE)&amp;"'!AB:AB"),MATCH($K123,INDIRECT("'"&amp;VLOOKUP($C123,ModMap!$A$2:$B$21,2,FALSE)&amp;"'!$K:$K"),0)),"")</f>
        <v>Not Started</v>
      </c>
      <c r="AC123" s="39" t="str">
        <f t="array" ref="AC123">IFERROR(INDEX(INDIRECT("'"&amp;VLOOKUP($C123,ModMap!$A$2:$B$21,2,FALSE)&amp;"'!AC:AC"),MATCH($K123,INDIRECT("'"&amp;VLOOKUP($C123,ModMap!$A$2:$B$21,2,FALSE)&amp;"'!$K:$K"),0)),"")</f>
        <v>Unassigned</v>
      </c>
      <c r="AD123" s="48" t="s">
        <v>33</v>
      </c>
      <c r="AE123" s="39" t="str">
        <f t="array" ref="AE123">IFERROR(INDEX(INDIRECT("'"&amp;VLOOKUP($C123,ModMap!$A$2:$B$21,2,FALSE)&amp;"'!AE:AE"),MATCH($K123,INDIRECT("'"&amp;VLOOKUP($C123,ModMap!$A$2:$B$21,2,FALSE)&amp;"'!$K:$K"),0)),"")</f>
        <v>Not Started</v>
      </c>
      <c r="AF123" s="39" t="str">
        <f t="array" ref="AF123">IFERROR(INDEX(INDIRECT("'"&amp;VLOOKUP($C123,ModMap!$A$2:$B$21,2,FALSE)&amp;"'!AF:AF"),MATCH($K123,INDIRECT("'"&amp;VLOOKUP($C123,ModMap!$A$2:$B$21,2,FALSE)&amp;"'!$K:$K"),0)),"")</f>
        <v>Unassigned</v>
      </c>
      <c r="AG123" s="44" t="s">
        <v>36</v>
      </c>
      <c r="AH123" s="39" t="str">
        <f t="array" ref="AH123">IFERROR(INDEX(INDIRECT("'"&amp;VLOOKUP($C123,ModMap!$A$2:$B$21,2,FALSE)&amp;"'!AH:AH"),MATCH($K123,INDIRECT("'"&amp;VLOOKUP($C123,ModMap!$A$2:$B$21,2,FALSE)&amp;"'!$K:$K"),0)),"")</f>
        <v>N/A</v>
      </c>
      <c r="AI123" s="39" t="str">
        <f t="array" ref="AI123">IFERROR(INDEX(INDIRECT("'"&amp;VLOOKUP($C123,ModMap!$A$2:$B$21,2,FALSE)&amp;"'!AI:AI"),MATCH($K123,INDIRECT("'"&amp;VLOOKUP($C123,ModMap!$A$2:$B$21,2,FALSE)&amp;"'!$K:$K"),0)),"")</f>
        <v/>
      </c>
      <c r="AJ123" s="44" t="s">
        <v>36</v>
      </c>
      <c r="AK123" s="39" t="str">
        <f t="array" ref="AK123">IFERROR(INDEX(INDIRECT("'"&amp;VLOOKUP($C123,ModMap!$A$2:$B$21,2,FALSE)&amp;"'!AK:AK"),MATCH($K123,INDIRECT("'"&amp;VLOOKUP($C123,ModMap!$A$2:$B$21,2,FALSE)&amp;"'!$K:$K"),0)),"")</f>
        <v>N/A</v>
      </c>
      <c r="AL123" s="39" t="str">
        <f t="array" ref="AL123">IFERROR(INDEX(INDIRECT("'"&amp;VLOOKUP($C123,ModMap!$A$2:$B$21,2,FALSE)&amp;"'!AL:AL"),MATCH($K123,INDIRECT("'"&amp;VLOOKUP($C123,ModMap!$A$2:$B$21,2,FALSE)&amp;"'!$K:$K"),0)),"")</f>
        <v/>
      </c>
      <c r="AM123" s="39">
        <f t="shared" si="1"/>
        <v>3</v>
      </c>
      <c r="AN123" s="39" t="str">
        <f t="shared" si="2"/>
        <v>Not Started</v>
      </c>
      <c r="AO123" s="40" t="str">
        <f t="array" ref="AO123">IFERROR(INDEX(INDIRECT("'"&amp;VLOOKUP($C123,ModMap!$A$2:$B$21,2,FALSE)&amp;"'!AO:AO"),MATCH($K123,INDIRECT("'"&amp;VLOOKUP($C123,ModMap!$A$2:$B$21,2,FALSE)&amp;"'!$K:$K"),0)),"")</f>
        <v/>
      </c>
      <c r="AP123" s="49" t="str">
        <f t="array" ref="AP123">IFERROR(HYPERLINK("#'"&amp;VLOOKUP($C123,ModMap!$A$2:$B$21,2,FALSE)&amp;"'!V"&amp;MATCH($K123,INDIRECT("'"&amp;VLOOKUP($C123,ModMap!$A$2:$B$21,2,FALSE)&amp;"'!$K:$K"),0),"Edit on module sheet"),"")</f>
        <v>Edit on module sheet</v>
      </c>
    </row>
    <row r="124" ht="42.0" customHeight="1">
      <c r="A124" s="50">
        <v>122.0</v>
      </c>
      <c r="B124" s="50">
        <v>191.0</v>
      </c>
      <c r="C124" s="50" t="s">
        <v>90</v>
      </c>
      <c r="D124" s="51" t="s">
        <v>91</v>
      </c>
      <c r="E124" s="28" t="s">
        <v>48</v>
      </c>
      <c r="F124" s="29" t="s">
        <v>276</v>
      </c>
      <c r="G124" s="51" t="s">
        <v>277</v>
      </c>
      <c r="H124" s="50" t="s">
        <v>363</v>
      </c>
      <c r="I124" s="50" t="s">
        <v>364</v>
      </c>
      <c r="J124" s="51" t="s">
        <v>365</v>
      </c>
      <c r="K124" s="50" t="s">
        <v>1735</v>
      </c>
      <c r="L124" s="51" t="s">
        <v>1736</v>
      </c>
      <c r="M124" s="52" t="s">
        <v>211</v>
      </c>
      <c r="N124" s="50" t="s">
        <v>283</v>
      </c>
      <c r="O124" s="50" t="s">
        <v>284</v>
      </c>
      <c r="P124" s="51" t="s">
        <v>368</v>
      </c>
      <c r="Q124" s="51" t="s">
        <v>369</v>
      </c>
      <c r="R124" s="50" t="s">
        <v>287</v>
      </c>
      <c r="S124" s="50" t="s">
        <v>53</v>
      </c>
      <c r="T124" s="50" t="str">
        <f t="array" ref="T124">IFERROR(INDEX(INDIRECT("'"&amp;VLOOKUP($C124,ModMap!$A$2:$B$21,2,FALSE)&amp;"'!T:T"),MATCH($K124,INDIRECT("'"&amp;VLOOKUP($C124,ModMap!$A$2:$B$21,2,FALSE)&amp;"'!$K:$K"),0)),"")</f>
        <v>Unassigned</v>
      </c>
      <c r="U124" s="44" t="s">
        <v>36</v>
      </c>
      <c r="V124" s="50" t="str">
        <f t="array" ref="V124">IFERROR(INDEX(INDIRECT("'"&amp;VLOOKUP($C124,ModMap!$A$2:$B$21,2,FALSE)&amp;"'!V:V"),MATCH($K124,INDIRECT("'"&amp;VLOOKUP($C124,ModMap!$A$2:$B$21,2,FALSE)&amp;"'!$K:$K"),0)),"")</f>
        <v>N/A</v>
      </c>
      <c r="W124" s="50" t="str">
        <f t="array" ref="W124">IFERROR(INDEX(INDIRECT("'"&amp;VLOOKUP($C124,ModMap!$A$2:$B$21,2,FALSE)&amp;"'!W:W"),MATCH($K124,INDIRECT("'"&amp;VLOOKUP($C124,ModMap!$A$2:$B$21,2,FALSE)&amp;"'!$K:$K"),0)),"")</f>
        <v/>
      </c>
      <c r="X124" s="48" t="s">
        <v>33</v>
      </c>
      <c r="Y124" s="50" t="str">
        <f t="array" ref="Y124">IFERROR(INDEX(INDIRECT("'"&amp;VLOOKUP($C124,ModMap!$A$2:$B$21,2,FALSE)&amp;"'!Y:Y"),MATCH($K124,INDIRECT("'"&amp;VLOOKUP($C124,ModMap!$A$2:$B$21,2,FALSE)&amp;"'!$K:$K"),0)),"")</f>
        <v>Not Started</v>
      </c>
      <c r="Z124" s="50" t="str">
        <f t="array" ref="Z124">IFERROR(INDEX(INDIRECT("'"&amp;VLOOKUP($C124,ModMap!$A$2:$B$21,2,FALSE)&amp;"'!Z:Z"),MATCH($K124,INDIRECT("'"&amp;VLOOKUP($C124,ModMap!$A$2:$B$21,2,FALSE)&amp;"'!$K:$K"),0)),"")</f>
        <v>Unassigned</v>
      </c>
      <c r="AA124" s="48" t="s">
        <v>33</v>
      </c>
      <c r="AB124" s="50" t="str">
        <f t="array" ref="AB124">IFERROR(INDEX(INDIRECT("'"&amp;VLOOKUP($C124,ModMap!$A$2:$B$21,2,FALSE)&amp;"'!AB:AB"),MATCH($K124,INDIRECT("'"&amp;VLOOKUP($C124,ModMap!$A$2:$B$21,2,FALSE)&amp;"'!$K:$K"),0)),"")</f>
        <v>Not Started</v>
      </c>
      <c r="AC124" s="50" t="str">
        <f t="array" ref="AC124">IFERROR(INDEX(INDIRECT("'"&amp;VLOOKUP($C124,ModMap!$A$2:$B$21,2,FALSE)&amp;"'!AC:AC"),MATCH($K124,INDIRECT("'"&amp;VLOOKUP($C124,ModMap!$A$2:$B$21,2,FALSE)&amp;"'!$K:$K"),0)),"")</f>
        <v>Unassigned</v>
      </c>
      <c r="AD124" s="44" t="s">
        <v>36</v>
      </c>
      <c r="AE124" s="50" t="str">
        <f t="array" ref="AE124">IFERROR(INDEX(INDIRECT("'"&amp;VLOOKUP($C124,ModMap!$A$2:$B$21,2,FALSE)&amp;"'!AE:AE"),MATCH($K124,INDIRECT("'"&amp;VLOOKUP($C124,ModMap!$A$2:$B$21,2,FALSE)&amp;"'!$K:$K"),0)),"")</f>
        <v>N/A</v>
      </c>
      <c r="AF124" s="50" t="str">
        <f t="array" ref="AF124">IFERROR(INDEX(INDIRECT("'"&amp;VLOOKUP($C124,ModMap!$A$2:$B$21,2,FALSE)&amp;"'!AF:AF"),MATCH($K124,INDIRECT("'"&amp;VLOOKUP($C124,ModMap!$A$2:$B$21,2,FALSE)&amp;"'!$K:$K"),0)),"")</f>
        <v/>
      </c>
      <c r="AG124" s="44" t="s">
        <v>36</v>
      </c>
      <c r="AH124" s="50" t="str">
        <f t="array" ref="AH124">IFERROR(INDEX(INDIRECT("'"&amp;VLOOKUP($C124,ModMap!$A$2:$B$21,2,FALSE)&amp;"'!AH:AH"),MATCH($K124,INDIRECT("'"&amp;VLOOKUP($C124,ModMap!$A$2:$B$21,2,FALSE)&amp;"'!$K:$K"),0)),"")</f>
        <v>N/A</v>
      </c>
      <c r="AI124" s="50" t="str">
        <f t="array" ref="AI124">IFERROR(INDEX(INDIRECT("'"&amp;VLOOKUP($C124,ModMap!$A$2:$B$21,2,FALSE)&amp;"'!AI:AI"),MATCH($K124,INDIRECT("'"&amp;VLOOKUP($C124,ModMap!$A$2:$B$21,2,FALSE)&amp;"'!$K:$K"),0)),"")</f>
        <v/>
      </c>
      <c r="AJ124" s="44" t="s">
        <v>36</v>
      </c>
      <c r="AK124" s="50" t="str">
        <f t="array" ref="AK124">IFERROR(INDEX(INDIRECT("'"&amp;VLOOKUP($C124,ModMap!$A$2:$B$21,2,FALSE)&amp;"'!AK:AK"),MATCH($K124,INDIRECT("'"&amp;VLOOKUP($C124,ModMap!$A$2:$B$21,2,FALSE)&amp;"'!$K:$K"),0)),"")</f>
        <v>N/A</v>
      </c>
      <c r="AL124" s="50" t="str">
        <f t="array" ref="AL124">IFERROR(INDEX(INDIRECT("'"&amp;VLOOKUP($C124,ModMap!$A$2:$B$21,2,FALSE)&amp;"'!AL:AL"),MATCH($K124,INDIRECT("'"&amp;VLOOKUP($C124,ModMap!$A$2:$B$21,2,FALSE)&amp;"'!$K:$K"),0)),"")</f>
        <v/>
      </c>
      <c r="AM124" s="50">
        <f t="shared" si="1"/>
        <v>2</v>
      </c>
      <c r="AN124" s="50" t="str">
        <f t="shared" si="2"/>
        <v>Not Started</v>
      </c>
      <c r="AO124" s="51" t="str">
        <f t="array" ref="AO124">IFERROR(INDEX(INDIRECT("'"&amp;VLOOKUP($C124,ModMap!$A$2:$B$21,2,FALSE)&amp;"'!AO:AO"),MATCH($K124,INDIRECT("'"&amp;VLOOKUP($C124,ModMap!$A$2:$B$21,2,FALSE)&amp;"'!$K:$K"),0)),"")</f>
        <v/>
      </c>
      <c r="AP124" s="49" t="str">
        <f t="array" ref="AP124">IFERROR(HYPERLINK("#'"&amp;VLOOKUP($C124,ModMap!$A$2:$B$21,2,FALSE)&amp;"'!V"&amp;MATCH($K124,INDIRECT("'"&amp;VLOOKUP($C124,ModMap!$A$2:$B$21,2,FALSE)&amp;"'!$K:$K"),0),"Edit on module sheet"),"")</f>
        <v>Edit on module sheet</v>
      </c>
    </row>
    <row r="125" ht="42.0" customHeight="1">
      <c r="A125" s="39">
        <v>123.0</v>
      </c>
      <c r="B125" s="39">
        <v>192.0</v>
      </c>
      <c r="C125" s="39" t="s">
        <v>90</v>
      </c>
      <c r="D125" s="40" t="s">
        <v>91</v>
      </c>
      <c r="E125" s="28" t="s">
        <v>48</v>
      </c>
      <c r="F125" s="29" t="s">
        <v>276</v>
      </c>
      <c r="G125" s="40" t="s">
        <v>277</v>
      </c>
      <c r="H125" s="39" t="s">
        <v>363</v>
      </c>
      <c r="I125" s="39" t="s">
        <v>364</v>
      </c>
      <c r="J125" s="40" t="s">
        <v>365</v>
      </c>
      <c r="K125" s="39" t="s">
        <v>1743</v>
      </c>
      <c r="L125" s="40" t="s">
        <v>1744</v>
      </c>
      <c r="M125" s="52" t="s">
        <v>211</v>
      </c>
      <c r="N125" s="39" t="s">
        <v>283</v>
      </c>
      <c r="O125" s="39" t="s">
        <v>284</v>
      </c>
      <c r="P125" s="40" t="s">
        <v>368</v>
      </c>
      <c r="Q125" s="40" t="s">
        <v>369</v>
      </c>
      <c r="R125" s="39" t="s">
        <v>287</v>
      </c>
      <c r="S125" s="39" t="s">
        <v>56</v>
      </c>
      <c r="T125" s="39" t="str">
        <f t="array" ref="T125">IFERROR(INDEX(INDIRECT("'"&amp;VLOOKUP($C125,ModMap!$A$2:$B$21,2,FALSE)&amp;"'!T:T"),MATCH($K125,INDIRECT("'"&amp;VLOOKUP($C125,ModMap!$A$2:$B$21,2,FALSE)&amp;"'!$K:$K"),0)),"")</f>
        <v>Unassigned</v>
      </c>
      <c r="U125" s="44" t="s">
        <v>36</v>
      </c>
      <c r="V125" s="39" t="str">
        <f t="array" ref="V125">IFERROR(INDEX(INDIRECT("'"&amp;VLOOKUP($C125,ModMap!$A$2:$B$21,2,FALSE)&amp;"'!V:V"),MATCH($K125,INDIRECT("'"&amp;VLOOKUP($C125,ModMap!$A$2:$B$21,2,FALSE)&amp;"'!$K:$K"),0)),"")</f>
        <v>N/A</v>
      </c>
      <c r="W125" s="39" t="str">
        <f t="array" ref="W125">IFERROR(INDEX(INDIRECT("'"&amp;VLOOKUP($C125,ModMap!$A$2:$B$21,2,FALSE)&amp;"'!W:W"),MATCH($K125,INDIRECT("'"&amp;VLOOKUP($C125,ModMap!$A$2:$B$21,2,FALSE)&amp;"'!$K:$K"),0)),"")</f>
        <v/>
      </c>
      <c r="X125" s="48" t="s">
        <v>33</v>
      </c>
      <c r="Y125" s="39" t="str">
        <f t="array" ref="Y125">IFERROR(INDEX(INDIRECT("'"&amp;VLOOKUP($C125,ModMap!$A$2:$B$21,2,FALSE)&amp;"'!Y:Y"),MATCH($K125,INDIRECT("'"&amp;VLOOKUP($C125,ModMap!$A$2:$B$21,2,FALSE)&amp;"'!$K:$K"),0)),"")</f>
        <v>Not Started</v>
      </c>
      <c r="Z125" s="39" t="str">
        <f t="array" ref="Z125">IFERROR(INDEX(INDIRECT("'"&amp;VLOOKUP($C125,ModMap!$A$2:$B$21,2,FALSE)&amp;"'!Z:Z"),MATCH($K125,INDIRECT("'"&amp;VLOOKUP($C125,ModMap!$A$2:$B$21,2,FALSE)&amp;"'!$K:$K"),0)),"")</f>
        <v>Unassigned</v>
      </c>
      <c r="AA125" s="48" t="s">
        <v>33</v>
      </c>
      <c r="AB125" s="39" t="str">
        <f t="array" ref="AB125">IFERROR(INDEX(INDIRECT("'"&amp;VLOOKUP($C125,ModMap!$A$2:$B$21,2,FALSE)&amp;"'!AB:AB"),MATCH($K125,INDIRECT("'"&amp;VLOOKUP($C125,ModMap!$A$2:$B$21,2,FALSE)&amp;"'!$K:$K"),0)),"")</f>
        <v>Not Started</v>
      </c>
      <c r="AC125" s="39" t="str">
        <f t="array" ref="AC125">IFERROR(INDEX(INDIRECT("'"&amp;VLOOKUP($C125,ModMap!$A$2:$B$21,2,FALSE)&amp;"'!AC:AC"),MATCH($K125,INDIRECT("'"&amp;VLOOKUP($C125,ModMap!$A$2:$B$21,2,FALSE)&amp;"'!$K:$K"),0)),"")</f>
        <v>Unassigned</v>
      </c>
      <c r="AD125" s="48" t="s">
        <v>33</v>
      </c>
      <c r="AE125" s="39" t="str">
        <f t="array" ref="AE125">IFERROR(INDEX(INDIRECT("'"&amp;VLOOKUP($C125,ModMap!$A$2:$B$21,2,FALSE)&amp;"'!AE:AE"),MATCH($K125,INDIRECT("'"&amp;VLOOKUP($C125,ModMap!$A$2:$B$21,2,FALSE)&amp;"'!$K:$K"),0)),"")</f>
        <v>Not Started</v>
      </c>
      <c r="AF125" s="39" t="str">
        <f t="array" ref="AF125">IFERROR(INDEX(INDIRECT("'"&amp;VLOOKUP($C125,ModMap!$A$2:$B$21,2,FALSE)&amp;"'!AF:AF"),MATCH($K125,INDIRECT("'"&amp;VLOOKUP($C125,ModMap!$A$2:$B$21,2,FALSE)&amp;"'!$K:$K"),0)),"")</f>
        <v>Unassigned</v>
      </c>
      <c r="AG125" s="44" t="s">
        <v>36</v>
      </c>
      <c r="AH125" s="39" t="str">
        <f t="array" ref="AH125">IFERROR(INDEX(INDIRECT("'"&amp;VLOOKUP($C125,ModMap!$A$2:$B$21,2,FALSE)&amp;"'!AH:AH"),MATCH($K125,INDIRECT("'"&amp;VLOOKUP($C125,ModMap!$A$2:$B$21,2,FALSE)&amp;"'!$K:$K"),0)),"")</f>
        <v>N/A</v>
      </c>
      <c r="AI125" s="39" t="str">
        <f t="array" ref="AI125">IFERROR(INDEX(INDIRECT("'"&amp;VLOOKUP($C125,ModMap!$A$2:$B$21,2,FALSE)&amp;"'!AI:AI"),MATCH($K125,INDIRECT("'"&amp;VLOOKUP($C125,ModMap!$A$2:$B$21,2,FALSE)&amp;"'!$K:$K"),0)),"")</f>
        <v/>
      </c>
      <c r="AJ125" s="44" t="s">
        <v>36</v>
      </c>
      <c r="AK125" s="39" t="str">
        <f t="array" ref="AK125">IFERROR(INDEX(INDIRECT("'"&amp;VLOOKUP($C125,ModMap!$A$2:$B$21,2,FALSE)&amp;"'!AK:AK"),MATCH($K125,INDIRECT("'"&amp;VLOOKUP($C125,ModMap!$A$2:$B$21,2,FALSE)&amp;"'!$K:$K"),0)),"")</f>
        <v>N/A</v>
      </c>
      <c r="AL125" s="39" t="str">
        <f t="array" ref="AL125">IFERROR(INDEX(INDIRECT("'"&amp;VLOOKUP($C125,ModMap!$A$2:$B$21,2,FALSE)&amp;"'!AL:AL"),MATCH($K125,INDIRECT("'"&amp;VLOOKUP($C125,ModMap!$A$2:$B$21,2,FALSE)&amp;"'!$K:$K"),0)),"")</f>
        <v/>
      </c>
      <c r="AM125" s="39">
        <f t="shared" si="1"/>
        <v>3</v>
      </c>
      <c r="AN125" s="39" t="str">
        <f t="shared" si="2"/>
        <v>Not Started</v>
      </c>
      <c r="AO125" s="40" t="str">
        <f t="array" ref="AO125">IFERROR(INDEX(INDIRECT("'"&amp;VLOOKUP($C125,ModMap!$A$2:$B$21,2,FALSE)&amp;"'!AO:AO"),MATCH($K125,INDIRECT("'"&amp;VLOOKUP($C125,ModMap!$A$2:$B$21,2,FALSE)&amp;"'!$K:$K"),0)),"")</f>
        <v/>
      </c>
      <c r="AP125" s="49" t="str">
        <f t="array" ref="AP125">IFERROR(HYPERLINK("#'"&amp;VLOOKUP($C125,ModMap!$A$2:$B$21,2,FALSE)&amp;"'!V"&amp;MATCH($K125,INDIRECT("'"&amp;VLOOKUP($C125,ModMap!$A$2:$B$21,2,FALSE)&amp;"'!$K:$K"),0),"Edit on module sheet"),"")</f>
        <v>Edit on module sheet</v>
      </c>
    </row>
    <row r="126" ht="42.0" customHeight="1">
      <c r="A126" s="50">
        <v>124.0</v>
      </c>
      <c r="B126" s="50">
        <v>195.0</v>
      </c>
      <c r="C126" s="50" t="s">
        <v>90</v>
      </c>
      <c r="D126" s="51" t="s">
        <v>91</v>
      </c>
      <c r="E126" s="28" t="s">
        <v>48</v>
      </c>
      <c r="F126" s="29" t="s">
        <v>276</v>
      </c>
      <c r="G126" s="51" t="s">
        <v>277</v>
      </c>
      <c r="H126" s="50" t="s">
        <v>370</v>
      </c>
      <c r="I126" s="50" t="s">
        <v>371</v>
      </c>
      <c r="J126" s="51" t="s">
        <v>372</v>
      </c>
      <c r="K126" s="50" t="s">
        <v>1753</v>
      </c>
      <c r="L126" s="51" t="s">
        <v>1754</v>
      </c>
      <c r="M126" s="52" t="s">
        <v>211</v>
      </c>
      <c r="N126" s="50" t="s">
        <v>283</v>
      </c>
      <c r="O126" s="50" t="s">
        <v>284</v>
      </c>
      <c r="P126" s="51" t="s">
        <v>375</v>
      </c>
      <c r="Q126" s="51" t="s">
        <v>376</v>
      </c>
      <c r="R126" s="50" t="s">
        <v>287</v>
      </c>
      <c r="S126" s="50" t="s">
        <v>56</v>
      </c>
      <c r="T126" s="50" t="str">
        <f t="array" ref="T126">IFERROR(INDEX(INDIRECT("'"&amp;VLOOKUP($C126,ModMap!$A$2:$B$21,2,FALSE)&amp;"'!T:T"),MATCH($K126,INDIRECT("'"&amp;VLOOKUP($C126,ModMap!$A$2:$B$21,2,FALSE)&amp;"'!$K:$K"),0)),"")</f>
        <v>Unassigned</v>
      </c>
      <c r="U126" s="44" t="s">
        <v>36</v>
      </c>
      <c r="V126" s="50" t="str">
        <f t="array" ref="V126">IFERROR(INDEX(INDIRECT("'"&amp;VLOOKUP($C126,ModMap!$A$2:$B$21,2,FALSE)&amp;"'!V:V"),MATCH($K126,INDIRECT("'"&amp;VLOOKUP($C126,ModMap!$A$2:$B$21,2,FALSE)&amp;"'!$K:$K"),0)),"")</f>
        <v>N/A</v>
      </c>
      <c r="W126" s="50" t="str">
        <f t="array" ref="W126">IFERROR(INDEX(INDIRECT("'"&amp;VLOOKUP($C126,ModMap!$A$2:$B$21,2,FALSE)&amp;"'!W:W"),MATCH($K126,INDIRECT("'"&amp;VLOOKUP($C126,ModMap!$A$2:$B$21,2,FALSE)&amp;"'!$K:$K"),0)),"")</f>
        <v/>
      </c>
      <c r="X126" s="48" t="s">
        <v>33</v>
      </c>
      <c r="Y126" s="50" t="str">
        <f t="array" ref="Y126">IFERROR(INDEX(INDIRECT("'"&amp;VLOOKUP($C126,ModMap!$A$2:$B$21,2,FALSE)&amp;"'!Y:Y"),MATCH($K126,INDIRECT("'"&amp;VLOOKUP($C126,ModMap!$A$2:$B$21,2,FALSE)&amp;"'!$K:$K"),0)),"")</f>
        <v>Not Started</v>
      </c>
      <c r="Z126" s="50" t="str">
        <f t="array" ref="Z126">IFERROR(INDEX(INDIRECT("'"&amp;VLOOKUP($C126,ModMap!$A$2:$B$21,2,FALSE)&amp;"'!Z:Z"),MATCH($K126,INDIRECT("'"&amp;VLOOKUP($C126,ModMap!$A$2:$B$21,2,FALSE)&amp;"'!$K:$K"),0)),"")</f>
        <v>Unassigned</v>
      </c>
      <c r="AA126" s="44" t="s">
        <v>36</v>
      </c>
      <c r="AB126" s="50" t="str">
        <f t="array" ref="AB126">IFERROR(INDEX(INDIRECT("'"&amp;VLOOKUP($C126,ModMap!$A$2:$B$21,2,FALSE)&amp;"'!AB:AB"),MATCH($K126,INDIRECT("'"&amp;VLOOKUP($C126,ModMap!$A$2:$B$21,2,FALSE)&amp;"'!$K:$K"),0)),"")</f>
        <v>N/A</v>
      </c>
      <c r="AC126" s="50" t="str">
        <f t="array" ref="AC126">IFERROR(INDEX(INDIRECT("'"&amp;VLOOKUP($C126,ModMap!$A$2:$B$21,2,FALSE)&amp;"'!AC:AC"),MATCH($K126,INDIRECT("'"&amp;VLOOKUP($C126,ModMap!$A$2:$B$21,2,FALSE)&amp;"'!$K:$K"),0)),"")</f>
        <v/>
      </c>
      <c r="AD126" s="48" t="s">
        <v>33</v>
      </c>
      <c r="AE126" s="50" t="str">
        <f t="array" ref="AE126">IFERROR(INDEX(INDIRECT("'"&amp;VLOOKUP($C126,ModMap!$A$2:$B$21,2,FALSE)&amp;"'!AE:AE"),MATCH($K126,INDIRECT("'"&amp;VLOOKUP($C126,ModMap!$A$2:$B$21,2,FALSE)&amp;"'!$K:$K"),0)),"")</f>
        <v>Not Started</v>
      </c>
      <c r="AF126" s="50" t="str">
        <f t="array" ref="AF126">IFERROR(INDEX(INDIRECT("'"&amp;VLOOKUP($C126,ModMap!$A$2:$B$21,2,FALSE)&amp;"'!AF:AF"),MATCH($K126,INDIRECT("'"&amp;VLOOKUP($C126,ModMap!$A$2:$B$21,2,FALSE)&amp;"'!$K:$K"),0)),"")</f>
        <v>Unassigned</v>
      </c>
      <c r="AG126" s="44" t="s">
        <v>36</v>
      </c>
      <c r="AH126" s="50" t="str">
        <f t="array" ref="AH126">IFERROR(INDEX(INDIRECT("'"&amp;VLOOKUP($C126,ModMap!$A$2:$B$21,2,FALSE)&amp;"'!AH:AH"),MATCH($K126,INDIRECT("'"&amp;VLOOKUP($C126,ModMap!$A$2:$B$21,2,FALSE)&amp;"'!$K:$K"),0)),"")</f>
        <v>N/A</v>
      </c>
      <c r="AI126" s="50" t="str">
        <f t="array" ref="AI126">IFERROR(INDEX(INDIRECT("'"&amp;VLOOKUP($C126,ModMap!$A$2:$B$21,2,FALSE)&amp;"'!AI:AI"),MATCH($K126,INDIRECT("'"&amp;VLOOKUP($C126,ModMap!$A$2:$B$21,2,FALSE)&amp;"'!$K:$K"),0)),"")</f>
        <v/>
      </c>
      <c r="AJ126" s="44" t="s">
        <v>36</v>
      </c>
      <c r="AK126" s="50" t="str">
        <f t="array" ref="AK126">IFERROR(INDEX(INDIRECT("'"&amp;VLOOKUP($C126,ModMap!$A$2:$B$21,2,FALSE)&amp;"'!AK:AK"),MATCH($K126,INDIRECT("'"&amp;VLOOKUP($C126,ModMap!$A$2:$B$21,2,FALSE)&amp;"'!$K:$K"),0)),"")</f>
        <v>N/A</v>
      </c>
      <c r="AL126" s="50" t="str">
        <f t="array" ref="AL126">IFERROR(INDEX(INDIRECT("'"&amp;VLOOKUP($C126,ModMap!$A$2:$B$21,2,FALSE)&amp;"'!AL:AL"),MATCH($K126,INDIRECT("'"&amp;VLOOKUP($C126,ModMap!$A$2:$B$21,2,FALSE)&amp;"'!$K:$K"),0)),"")</f>
        <v/>
      </c>
      <c r="AM126" s="50">
        <f t="shared" si="1"/>
        <v>2</v>
      </c>
      <c r="AN126" s="50" t="str">
        <f t="shared" si="2"/>
        <v>Not Started</v>
      </c>
      <c r="AO126" s="51" t="str">
        <f t="array" ref="AO126">IFERROR(INDEX(INDIRECT("'"&amp;VLOOKUP($C126,ModMap!$A$2:$B$21,2,FALSE)&amp;"'!AO:AO"),MATCH($K126,INDIRECT("'"&amp;VLOOKUP($C126,ModMap!$A$2:$B$21,2,FALSE)&amp;"'!$K:$K"),0)),"")</f>
        <v/>
      </c>
      <c r="AP126" s="49" t="str">
        <f t="array" ref="AP126">IFERROR(HYPERLINK("#'"&amp;VLOOKUP($C126,ModMap!$A$2:$B$21,2,FALSE)&amp;"'!V"&amp;MATCH($K126,INDIRECT("'"&amp;VLOOKUP($C126,ModMap!$A$2:$B$21,2,FALSE)&amp;"'!$K:$K"),0),"Edit on module sheet"),"")</f>
        <v>Edit on module sheet</v>
      </c>
    </row>
    <row r="127" ht="42.0" customHeight="1">
      <c r="A127" s="39">
        <v>125.0</v>
      </c>
      <c r="B127" s="39">
        <v>199.0</v>
      </c>
      <c r="C127" s="39" t="s">
        <v>90</v>
      </c>
      <c r="D127" s="40" t="s">
        <v>91</v>
      </c>
      <c r="E127" s="28" t="s">
        <v>48</v>
      </c>
      <c r="F127" s="29" t="s">
        <v>276</v>
      </c>
      <c r="G127" s="40" t="s">
        <v>277</v>
      </c>
      <c r="H127" s="39" t="s">
        <v>1761</v>
      </c>
      <c r="I127" s="39" t="s">
        <v>1762</v>
      </c>
      <c r="J127" s="40" t="s">
        <v>1763</v>
      </c>
      <c r="K127" s="39" t="s">
        <v>1764</v>
      </c>
      <c r="L127" s="40" t="s">
        <v>1765</v>
      </c>
      <c r="M127" s="52" t="s">
        <v>211</v>
      </c>
      <c r="N127" s="39" t="s">
        <v>283</v>
      </c>
      <c r="O127" s="39" t="s">
        <v>284</v>
      </c>
      <c r="P127" s="40" t="s">
        <v>1766</v>
      </c>
      <c r="Q127" s="40" t="s">
        <v>1767</v>
      </c>
      <c r="R127" s="39" t="s">
        <v>287</v>
      </c>
      <c r="S127" s="39" t="s">
        <v>218</v>
      </c>
      <c r="T127" s="39" t="str">
        <f t="array" ref="T127">IFERROR(INDEX(INDIRECT("'"&amp;VLOOKUP($C127,ModMap!$A$2:$B$21,2,FALSE)&amp;"'!T:T"),MATCH($K127,INDIRECT("'"&amp;VLOOKUP($C127,ModMap!$A$2:$B$21,2,FALSE)&amp;"'!$K:$K"),0)),"")</f>
        <v>Unassigned</v>
      </c>
      <c r="U127" s="48" t="s">
        <v>33</v>
      </c>
      <c r="V127" s="39" t="str">
        <f t="array" ref="V127">IFERROR(INDEX(INDIRECT("'"&amp;VLOOKUP($C127,ModMap!$A$2:$B$21,2,FALSE)&amp;"'!V:V"),MATCH($K127,INDIRECT("'"&amp;VLOOKUP($C127,ModMap!$A$2:$B$21,2,FALSE)&amp;"'!$K:$K"),0)),"")</f>
        <v>Not Started</v>
      </c>
      <c r="W127" s="39" t="str">
        <f t="array" ref="W127">IFERROR(INDEX(INDIRECT("'"&amp;VLOOKUP($C127,ModMap!$A$2:$B$21,2,FALSE)&amp;"'!W:W"),MATCH($K127,INDIRECT("'"&amp;VLOOKUP($C127,ModMap!$A$2:$B$21,2,FALSE)&amp;"'!$K:$K"),0)),"")</f>
        <v>Unassigned</v>
      </c>
      <c r="X127" s="48" t="s">
        <v>33</v>
      </c>
      <c r="Y127" s="39" t="str">
        <f t="array" ref="Y127">IFERROR(INDEX(INDIRECT("'"&amp;VLOOKUP($C127,ModMap!$A$2:$B$21,2,FALSE)&amp;"'!Y:Y"),MATCH($K127,INDIRECT("'"&amp;VLOOKUP($C127,ModMap!$A$2:$B$21,2,FALSE)&amp;"'!$K:$K"),0)),"")</f>
        <v>Not Started</v>
      </c>
      <c r="Z127" s="39" t="str">
        <f t="array" ref="Z127">IFERROR(INDEX(INDIRECT("'"&amp;VLOOKUP($C127,ModMap!$A$2:$B$21,2,FALSE)&amp;"'!Z:Z"),MATCH($K127,INDIRECT("'"&amp;VLOOKUP($C127,ModMap!$A$2:$B$21,2,FALSE)&amp;"'!$K:$K"),0)),"")</f>
        <v>Unassigned</v>
      </c>
      <c r="AA127" s="44" t="s">
        <v>36</v>
      </c>
      <c r="AB127" s="39" t="str">
        <f t="array" ref="AB127">IFERROR(INDEX(INDIRECT("'"&amp;VLOOKUP($C127,ModMap!$A$2:$B$21,2,FALSE)&amp;"'!AB:AB"),MATCH($K127,INDIRECT("'"&amp;VLOOKUP($C127,ModMap!$A$2:$B$21,2,FALSE)&amp;"'!$K:$K"),0)),"")</f>
        <v>N/A</v>
      </c>
      <c r="AC127" s="39" t="str">
        <f t="array" ref="AC127">IFERROR(INDEX(INDIRECT("'"&amp;VLOOKUP($C127,ModMap!$A$2:$B$21,2,FALSE)&amp;"'!AC:AC"),MATCH($K127,INDIRECT("'"&amp;VLOOKUP($C127,ModMap!$A$2:$B$21,2,FALSE)&amp;"'!$K:$K"),0)),"")</f>
        <v/>
      </c>
      <c r="AD127" s="48" t="s">
        <v>33</v>
      </c>
      <c r="AE127" s="39" t="str">
        <f t="array" ref="AE127">IFERROR(INDEX(INDIRECT("'"&amp;VLOOKUP($C127,ModMap!$A$2:$B$21,2,FALSE)&amp;"'!AE:AE"),MATCH($K127,INDIRECT("'"&amp;VLOOKUP($C127,ModMap!$A$2:$B$21,2,FALSE)&amp;"'!$K:$K"),0)),"")</f>
        <v>Not Started</v>
      </c>
      <c r="AF127" s="39" t="str">
        <f t="array" ref="AF127">IFERROR(INDEX(INDIRECT("'"&amp;VLOOKUP($C127,ModMap!$A$2:$B$21,2,FALSE)&amp;"'!AF:AF"),MATCH($K127,INDIRECT("'"&amp;VLOOKUP($C127,ModMap!$A$2:$B$21,2,FALSE)&amp;"'!$K:$K"),0)),"")</f>
        <v>Unassigned</v>
      </c>
      <c r="AG127" s="44" t="s">
        <v>36</v>
      </c>
      <c r="AH127" s="39" t="str">
        <f t="array" ref="AH127">IFERROR(INDEX(INDIRECT("'"&amp;VLOOKUP($C127,ModMap!$A$2:$B$21,2,FALSE)&amp;"'!AH:AH"),MATCH($K127,INDIRECT("'"&amp;VLOOKUP($C127,ModMap!$A$2:$B$21,2,FALSE)&amp;"'!$K:$K"),0)),"")</f>
        <v>N/A</v>
      </c>
      <c r="AI127" s="39" t="str">
        <f t="array" ref="AI127">IFERROR(INDEX(INDIRECT("'"&amp;VLOOKUP($C127,ModMap!$A$2:$B$21,2,FALSE)&amp;"'!AI:AI"),MATCH($K127,INDIRECT("'"&amp;VLOOKUP($C127,ModMap!$A$2:$B$21,2,FALSE)&amp;"'!$K:$K"),0)),"")</f>
        <v/>
      </c>
      <c r="AJ127" s="44" t="s">
        <v>36</v>
      </c>
      <c r="AK127" s="39" t="str">
        <f t="array" ref="AK127">IFERROR(INDEX(INDIRECT("'"&amp;VLOOKUP($C127,ModMap!$A$2:$B$21,2,FALSE)&amp;"'!AK:AK"),MATCH($K127,INDIRECT("'"&amp;VLOOKUP($C127,ModMap!$A$2:$B$21,2,FALSE)&amp;"'!$K:$K"),0)),"")</f>
        <v>N/A</v>
      </c>
      <c r="AL127" s="39" t="str">
        <f t="array" ref="AL127">IFERROR(INDEX(INDIRECT("'"&amp;VLOOKUP($C127,ModMap!$A$2:$B$21,2,FALSE)&amp;"'!AL:AL"),MATCH($K127,INDIRECT("'"&amp;VLOOKUP($C127,ModMap!$A$2:$B$21,2,FALSE)&amp;"'!$K:$K"),0)),"")</f>
        <v/>
      </c>
      <c r="AM127" s="39">
        <f t="shared" si="1"/>
        <v>3</v>
      </c>
      <c r="AN127" s="39" t="str">
        <f t="shared" si="2"/>
        <v>Not Started</v>
      </c>
      <c r="AO127" s="40" t="str">
        <f t="array" ref="AO127">IFERROR(INDEX(INDIRECT("'"&amp;VLOOKUP($C127,ModMap!$A$2:$B$21,2,FALSE)&amp;"'!AO:AO"),MATCH($K127,INDIRECT("'"&amp;VLOOKUP($C127,ModMap!$A$2:$B$21,2,FALSE)&amp;"'!$K:$K"),0)),"")</f>
        <v/>
      </c>
      <c r="AP127" s="49" t="str">
        <f t="array" ref="AP127">IFERROR(HYPERLINK("#'"&amp;VLOOKUP($C127,ModMap!$A$2:$B$21,2,FALSE)&amp;"'!V"&amp;MATCH($K127,INDIRECT("'"&amp;VLOOKUP($C127,ModMap!$A$2:$B$21,2,FALSE)&amp;"'!$K:$K"),0),"Edit on module sheet"),"")</f>
        <v>Edit on module sheet</v>
      </c>
    </row>
    <row r="128" ht="42.0" customHeight="1">
      <c r="A128" s="50">
        <v>126.0</v>
      </c>
      <c r="B128" s="50">
        <v>200.0</v>
      </c>
      <c r="C128" s="50" t="s">
        <v>90</v>
      </c>
      <c r="D128" s="51" t="s">
        <v>91</v>
      </c>
      <c r="E128" s="28" t="s">
        <v>48</v>
      </c>
      <c r="F128" s="29" t="s">
        <v>276</v>
      </c>
      <c r="G128" s="51" t="s">
        <v>277</v>
      </c>
      <c r="H128" s="50" t="s">
        <v>1761</v>
      </c>
      <c r="I128" s="50" t="s">
        <v>1762</v>
      </c>
      <c r="J128" s="51" t="s">
        <v>1763</v>
      </c>
      <c r="K128" s="50" t="s">
        <v>1779</v>
      </c>
      <c r="L128" s="51" t="s">
        <v>1780</v>
      </c>
      <c r="M128" s="48" t="s">
        <v>613</v>
      </c>
      <c r="N128" s="50" t="s">
        <v>283</v>
      </c>
      <c r="O128" s="50" t="s">
        <v>284</v>
      </c>
      <c r="P128" s="51" t="s">
        <v>1766</v>
      </c>
      <c r="Q128" s="51" t="s">
        <v>1767</v>
      </c>
      <c r="R128" s="50" t="s">
        <v>287</v>
      </c>
      <c r="S128" s="50" t="s">
        <v>614</v>
      </c>
      <c r="T128" s="50" t="str">
        <f t="array" ref="T128">IFERROR(INDEX(INDIRECT("'"&amp;VLOOKUP($C128,ModMap!$A$2:$B$21,2,FALSE)&amp;"'!T:T"),MATCH($K128,INDIRECT("'"&amp;VLOOKUP($C128,ModMap!$A$2:$B$21,2,FALSE)&amp;"'!$K:$K"),0)),"")</f>
        <v>Unassigned</v>
      </c>
      <c r="U128" s="44" t="s">
        <v>36</v>
      </c>
      <c r="V128" s="50" t="str">
        <f t="array" ref="V128">IFERROR(INDEX(INDIRECT("'"&amp;VLOOKUP($C128,ModMap!$A$2:$B$21,2,FALSE)&amp;"'!V:V"),MATCH($K128,INDIRECT("'"&amp;VLOOKUP($C128,ModMap!$A$2:$B$21,2,FALSE)&amp;"'!$K:$K"),0)),"")</f>
        <v>N/A</v>
      </c>
      <c r="W128" s="50" t="str">
        <f t="array" ref="W128">IFERROR(INDEX(INDIRECT("'"&amp;VLOOKUP($C128,ModMap!$A$2:$B$21,2,FALSE)&amp;"'!W:W"),MATCH($K128,INDIRECT("'"&amp;VLOOKUP($C128,ModMap!$A$2:$B$21,2,FALSE)&amp;"'!$K:$K"),0)),"")</f>
        <v/>
      </c>
      <c r="X128" s="48" t="s">
        <v>33</v>
      </c>
      <c r="Y128" s="50" t="str">
        <f t="array" ref="Y128">IFERROR(INDEX(INDIRECT("'"&amp;VLOOKUP($C128,ModMap!$A$2:$B$21,2,FALSE)&amp;"'!Y:Y"),MATCH($K128,INDIRECT("'"&amp;VLOOKUP($C128,ModMap!$A$2:$B$21,2,FALSE)&amp;"'!$K:$K"),0)),"")</f>
        <v>Not Started</v>
      </c>
      <c r="Z128" s="50" t="str">
        <f t="array" ref="Z128">IFERROR(INDEX(INDIRECT("'"&amp;VLOOKUP($C128,ModMap!$A$2:$B$21,2,FALSE)&amp;"'!Z:Z"),MATCH($K128,INDIRECT("'"&amp;VLOOKUP($C128,ModMap!$A$2:$B$21,2,FALSE)&amp;"'!$K:$K"),0)),"")</f>
        <v>Unassigned</v>
      </c>
      <c r="AA128" s="44" t="s">
        <v>36</v>
      </c>
      <c r="AB128" s="50" t="str">
        <f t="array" ref="AB128">IFERROR(INDEX(INDIRECT("'"&amp;VLOOKUP($C128,ModMap!$A$2:$B$21,2,FALSE)&amp;"'!AB:AB"),MATCH($K128,INDIRECT("'"&amp;VLOOKUP($C128,ModMap!$A$2:$B$21,2,FALSE)&amp;"'!$K:$K"),0)),"")</f>
        <v>N/A</v>
      </c>
      <c r="AC128" s="50" t="str">
        <f t="array" ref="AC128">IFERROR(INDEX(INDIRECT("'"&amp;VLOOKUP($C128,ModMap!$A$2:$B$21,2,FALSE)&amp;"'!AC:AC"),MATCH($K128,INDIRECT("'"&amp;VLOOKUP($C128,ModMap!$A$2:$B$21,2,FALSE)&amp;"'!$K:$K"),0)),"")</f>
        <v/>
      </c>
      <c r="AD128" s="48" t="s">
        <v>33</v>
      </c>
      <c r="AE128" s="50" t="str">
        <f t="array" ref="AE128">IFERROR(INDEX(INDIRECT("'"&amp;VLOOKUP($C128,ModMap!$A$2:$B$21,2,FALSE)&amp;"'!AE:AE"),MATCH($K128,INDIRECT("'"&amp;VLOOKUP($C128,ModMap!$A$2:$B$21,2,FALSE)&amp;"'!$K:$K"),0)),"")</f>
        <v>Not Started</v>
      </c>
      <c r="AF128" s="50" t="str">
        <f t="array" ref="AF128">IFERROR(INDEX(INDIRECT("'"&amp;VLOOKUP($C128,ModMap!$A$2:$B$21,2,FALSE)&amp;"'!AF:AF"),MATCH($K128,INDIRECT("'"&amp;VLOOKUP($C128,ModMap!$A$2:$B$21,2,FALSE)&amp;"'!$K:$K"),0)),"")</f>
        <v>Unassigned</v>
      </c>
      <c r="AG128" s="44" t="s">
        <v>36</v>
      </c>
      <c r="AH128" s="50" t="str">
        <f t="array" ref="AH128">IFERROR(INDEX(INDIRECT("'"&amp;VLOOKUP($C128,ModMap!$A$2:$B$21,2,FALSE)&amp;"'!AH:AH"),MATCH($K128,INDIRECT("'"&amp;VLOOKUP($C128,ModMap!$A$2:$B$21,2,FALSE)&amp;"'!$K:$K"),0)),"")</f>
        <v>N/A</v>
      </c>
      <c r="AI128" s="50" t="str">
        <f t="array" ref="AI128">IFERROR(INDEX(INDIRECT("'"&amp;VLOOKUP($C128,ModMap!$A$2:$B$21,2,FALSE)&amp;"'!AI:AI"),MATCH($K128,INDIRECT("'"&amp;VLOOKUP($C128,ModMap!$A$2:$B$21,2,FALSE)&amp;"'!$K:$K"),0)),"")</f>
        <v/>
      </c>
      <c r="AJ128" s="44" t="s">
        <v>36</v>
      </c>
      <c r="AK128" s="50" t="str">
        <f t="array" ref="AK128">IFERROR(INDEX(INDIRECT("'"&amp;VLOOKUP($C128,ModMap!$A$2:$B$21,2,FALSE)&amp;"'!AK:AK"),MATCH($K128,INDIRECT("'"&amp;VLOOKUP($C128,ModMap!$A$2:$B$21,2,FALSE)&amp;"'!$K:$K"),0)),"")</f>
        <v>N/A</v>
      </c>
      <c r="AL128" s="50" t="str">
        <f t="array" ref="AL128">IFERROR(INDEX(INDIRECT("'"&amp;VLOOKUP($C128,ModMap!$A$2:$B$21,2,FALSE)&amp;"'!AL:AL"),MATCH($K128,INDIRECT("'"&amp;VLOOKUP($C128,ModMap!$A$2:$B$21,2,FALSE)&amp;"'!$K:$K"),0)),"")</f>
        <v/>
      </c>
      <c r="AM128" s="50">
        <f t="shared" si="1"/>
        <v>2</v>
      </c>
      <c r="AN128" s="50" t="str">
        <f t="shared" si="2"/>
        <v>Not Started</v>
      </c>
      <c r="AO128" s="51" t="str">
        <f t="array" ref="AO128">IFERROR(INDEX(INDIRECT("'"&amp;VLOOKUP($C128,ModMap!$A$2:$B$21,2,FALSE)&amp;"'!AO:AO"),MATCH($K128,INDIRECT("'"&amp;VLOOKUP($C128,ModMap!$A$2:$B$21,2,FALSE)&amp;"'!$K:$K"),0)),"")</f>
        <v/>
      </c>
      <c r="AP128" s="49" t="str">
        <f t="array" ref="AP128">IFERROR(HYPERLINK("#'"&amp;VLOOKUP($C128,ModMap!$A$2:$B$21,2,FALSE)&amp;"'!V"&amp;MATCH($K128,INDIRECT("'"&amp;VLOOKUP($C128,ModMap!$A$2:$B$21,2,FALSE)&amp;"'!$K:$K"),0),"Edit on module sheet"),"")</f>
        <v>Edit on module sheet</v>
      </c>
    </row>
    <row r="129" ht="42.0" customHeight="1">
      <c r="A129" s="39">
        <v>127.0</v>
      </c>
      <c r="B129" s="39">
        <v>201.0</v>
      </c>
      <c r="C129" s="39" t="s">
        <v>90</v>
      </c>
      <c r="D129" s="40" t="s">
        <v>91</v>
      </c>
      <c r="E129" s="28" t="s">
        <v>48</v>
      </c>
      <c r="F129" s="29" t="s">
        <v>276</v>
      </c>
      <c r="G129" s="40" t="s">
        <v>277</v>
      </c>
      <c r="H129" s="39" t="s">
        <v>379</v>
      </c>
      <c r="I129" s="39" t="s">
        <v>380</v>
      </c>
      <c r="J129" s="40" t="s">
        <v>381</v>
      </c>
      <c r="K129" s="39" t="s">
        <v>1791</v>
      </c>
      <c r="L129" s="40" t="s">
        <v>1792</v>
      </c>
      <c r="M129" s="52" t="s">
        <v>211</v>
      </c>
      <c r="N129" s="39" t="s">
        <v>384</v>
      </c>
      <c r="O129" s="39" t="s">
        <v>284</v>
      </c>
      <c r="P129" s="40" t="s">
        <v>385</v>
      </c>
      <c r="Q129" s="40" t="s">
        <v>386</v>
      </c>
      <c r="R129" s="39" t="s">
        <v>287</v>
      </c>
      <c r="S129" s="39" t="s">
        <v>53</v>
      </c>
      <c r="T129" s="39" t="str">
        <f t="array" ref="T129">IFERROR(INDEX(INDIRECT("'"&amp;VLOOKUP($C129,ModMap!$A$2:$B$21,2,FALSE)&amp;"'!T:T"),MATCH($K129,INDIRECT("'"&amp;VLOOKUP($C129,ModMap!$A$2:$B$21,2,FALSE)&amp;"'!$K:$K"),0)),"")</f>
        <v>Unassigned</v>
      </c>
      <c r="U129" s="44" t="s">
        <v>36</v>
      </c>
      <c r="V129" s="39" t="str">
        <f t="array" ref="V129">IFERROR(INDEX(INDIRECT("'"&amp;VLOOKUP($C129,ModMap!$A$2:$B$21,2,FALSE)&amp;"'!V:V"),MATCH($K129,INDIRECT("'"&amp;VLOOKUP($C129,ModMap!$A$2:$B$21,2,FALSE)&amp;"'!$K:$K"),0)),"")</f>
        <v>N/A</v>
      </c>
      <c r="W129" s="39" t="str">
        <f t="array" ref="W129">IFERROR(INDEX(INDIRECT("'"&amp;VLOOKUP($C129,ModMap!$A$2:$B$21,2,FALSE)&amp;"'!W:W"),MATCH($K129,INDIRECT("'"&amp;VLOOKUP($C129,ModMap!$A$2:$B$21,2,FALSE)&amp;"'!$K:$K"),0)),"")</f>
        <v/>
      </c>
      <c r="X129" s="48" t="s">
        <v>33</v>
      </c>
      <c r="Y129" s="39" t="str">
        <f t="array" ref="Y129">IFERROR(INDEX(INDIRECT("'"&amp;VLOOKUP($C129,ModMap!$A$2:$B$21,2,FALSE)&amp;"'!Y:Y"),MATCH($K129,INDIRECT("'"&amp;VLOOKUP($C129,ModMap!$A$2:$B$21,2,FALSE)&amp;"'!$K:$K"),0)),"")</f>
        <v>Not Started</v>
      </c>
      <c r="Z129" s="39" t="str">
        <f t="array" ref="Z129">IFERROR(INDEX(INDIRECT("'"&amp;VLOOKUP($C129,ModMap!$A$2:$B$21,2,FALSE)&amp;"'!Z:Z"),MATCH($K129,INDIRECT("'"&amp;VLOOKUP($C129,ModMap!$A$2:$B$21,2,FALSE)&amp;"'!$K:$K"),0)),"")</f>
        <v>Unassigned</v>
      </c>
      <c r="AA129" s="48" t="s">
        <v>33</v>
      </c>
      <c r="AB129" s="39" t="str">
        <f t="array" ref="AB129">IFERROR(INDEX(INDIRECT("'"&amp;VLOOKUP($C129,ModMap!$A$2:$B$21,2,FALSE)&amp;"'!AB:AB"),MATCH($K129,INDIRECT("'"&amp;VLOOKUP($C129,ModMap!$A$2:$B$21,2,FALSE)&amp;"'!$K:$K"),0)),"")</f>
        <v>Not Started</v>
      </c>
      <c r="AC129" s="39" t="str">
        <f t="array" ref="AC129">IFERROR(INDEX(INDIRECT("'"&amp;VLOOKUP($C129,ModMap!$A$2:$B$21,2,FALSE)&amp;"'!AC:AC"),MATCH($K129,INDIRECT("'"&amp;VLOOKUP($C129,ModMap!$A$2:$B$21,2,FALSE)&amp;"'!$K:$K"),0)),"")</f>
        <v>Unassigned</v>
      </c>
      <c r="AD129" s="44" t="s">
        <v>36</v>
      </c>
      <c r="AE129" s="39" t="str">
        <f t="array" ref="AE129">IFERROR(INDEX(INDIRECT("'"&amp;VLOOKUP($C129,ModMap!$A$2:$B$21,2,FALSE)&amp;"'!AE:AE"),MATCH($K129,INDIRECT("'"&amp;VLOOKUP($C129,ModMap!$A$2:$B$21,2,FALSE)&amp;"'!$K:$K"),0)),"")</f>
        <v>N/A</v>
      </c>
      <c r="AF129" s="39" t="str">
        <f t="array" ref="AF129">IFERROR(INDEX(INDIRECT("'"&amp;VLOOKUP($C129,ModMap!$A$2:$B$21,2,FALSE)&amp;"'!AF:AF"),MATCH($K129,INDIRECT("'"&amp;VLOOKUP($C129,ModMap!$A$2:$B$21,2,FALSE)&amp;"'!$K:$K"),0)),"")</f>
        <v/>
      </c>
      <c r="AG129" s="44" t="s">
        <v>36</v>
      </c>
      <c r="AH129" s="39" t="str">
        <f t="array" ref="AH129">IFERROR(INDEX(INDIRECT("'"&amp;VLOOKUP($C129,ModMap!$A$2:$B$21,2,FALSE)&amp;"'!AH:AH"),MATCH($K129,INDIRECT("'"&amp;VLOOKUP($C129,ModMap!$A$2:$B$21,2,FALSE)&amp;"'!$K:$K"),0)),"")</f>
        <v>N/A</v>
      </c>
      <c r="AI129" s="39" t="str">
        <f t="array" ref="AI129">IFERROR(INDEX(INDIRECT("'"&amp;VLOOKUP($C129,ModMap!$A$2:$B$21,2,FALSE)&amp;"'!AI:AI"),MATCH($K129,INDIRECT("'"&amp;VLOOKUP($C129,ModMap!$A$2:$B$21,2,FALSE)&amp;"'!$K:$K"),0)),"")</f>
        <v/>
      </c>
      <c r="AJ129" s="44" t="s">
        <v>36</v>
      </c>
      <c r="AK129" s="39" t="str">
        <f t="array" ref="AK129">IFERROR(INDEX(INDIRECT("'"&amp;VLOOKUP($C129,ModMap!$A$2:$B$21,2,FALSE)&amp;"'!AK:AK"),MATCH($K129,INDIRECT("'"&amp;VLOOKUP($C129,ModMap!$A$2:$B$21,2,FALSE)&amp;"'!$K:$K"),0)),"")</f>
        <v>N/A</v>
      </c>
      <c r="AL129" s="39" t="str">
        <f t="array" ref="AL129">IFERROR(INDEX(INDIRECT("'"&amp;VLOOKUP($C129,ModMap!$A$2:$B$21,2,FALSE)&amp;"'!AL:AL"),MATCH($K129,INDIRECT("'"&amp;VLOOKUP($C129,ModMap!$A$2:$B$21,2,FALSE)&amp;"'!$K:$K"),0)),"")</f>
        <v/>
      </c>
      <c r="AM129" s="39">
        <f t="shared" si="1"/>
        <v>2</v>
      </c>
      <c r="AN129" s="39" t="str">
        <f t="shared" si="2"/>
        <v>Not Started</v>
      </c>
      <c r="AO129" s="40" t="str">
        <f t="array" ref="AO129">IFERROR(INDEX(INDIRECT("'"&amp;VLOOKUP($C129,ModMap!$A$2:$B$21,2,FALSE)&amp;"'!AO:AO"),MATCH($K129,INDIRECT("'"&amp;VLOOKUP($C129,ModMap!$A$2:$B$21,2,FALSE)&amp;"'!$K:$K"),0)),"")</f>
        <v/>
      </c>
      <c r="AP129" s="49" t="str">
        <f t="array" ref="AP129">IFERROR(HYPERLINK("#'"&amp;VLOOKUP($C129,ModMap!$A$2:$B$21,2,FALSE)&amp;"'!V"&amp;MATCH($K129,INDIRECT("'"&amp;VLOOKUP($C129,ModMap!$A$2:$B$21,2,FALSE)&amp;"'!$K:$K"),0),"Edit on module sheet"),"")</f>
        <v>Edit on module sheet</v>
      </c>
    </row>
    <row r="130" ht="42.0" customHeight="1">
      <c r="A130" s="50">
        <v>128.0</v>
      </c>
      <c r="B130" s="50">
        <v>202.0</v>
      </c>
      <c r="C130" s="50" t="s">
        <v>90</v>
      </c>
      <c r="D130" s="51" t="s">
        <v>91</v>
      </c>
      <c r="E130" s="28" t="s">
        <v>48</v>
      </c>
      <c r="F130" s="29" t="s">
        <v>276</v>
      </c>
      <c r="G130" s="51" t="s">
        <v>277</v>
      </c>
      <c r="H130" s="50" t="s">
        <v>379</v>
      </c>
      <c r="I130" s="50" t="s">
        <v>380</v>
      </c>
      <c r="J130" s="51" t="s">
        <v>381</v>
      </c>
      <c r="K130" s="50" t="s">
        <v>1801</v>
      </c>
      <c r="L130" s="51" t="s">
        <v>1802</v>
      </c>
      <c r="M130" s="52" t="s">
        <v>211</v>
      </c>
      <c r="N130" s="50" t="s">
        <v>384</v>
      </c>
      <c r="O130" s="50" t="s">
        <v>284</v>
      </c>
      <c r="P130" s="51" t="s">
        <v>385</v>
      </c>
      <c r="Q130" s="51" t="s">
        <v>386</v>
      </c>
      <c r="R130" s="50" t="s">
        <v>287</v>
      </c>
      <c r="S130" s="50" t="s">
        <v>56</v>
      </c>
      <c r="T130" s="50" t="str">
        <f t="array" ref="T130">IFERROR(INDEX(INDIRECT("'"&amp;VLOOKUP($C130,ModMap!$A$2:$B$21,2,FALSE)&amp;"'!T:T"),MATCH($K130,INDIRECT("'"&amp;VLOOKUP($C130,ModMap!$A$2:$B$21,2,FALSE)&amp;"'!$K:$K"),0)),"")</f>
        <v>Unassigned</v>
      </c>
      <c r="U130" s="44" t="s">
        <v>36</v>
      </c>
      <c r="V130" s="50" t="str">
        <f t="array" ref="V130">IFERROR(INDEX(INDIRECT("'"&amp;VLOOKUP($C130,ModMap!$A$2:$B$21,2,FALSE)&amp;"'!V:V"),MATCH($K130,INDIRECT("'"&amp;VLOOKUP($C130,ModMap!$A$2:$B$21,2,FALSE)&amp;"'!$K:$K"),0)),"")</f>
        <v>N/A</v>
      </c>
      <c r="W130" s="50" t="str">
        <f t="array" ref="W130">IFERROR(INDEX(INDIRECT("'"&amp;VLOOKUP($C130,ModMap!$A$2:$B$21,2,FALSE)&amp;"'!W:W"),MATCH($K130,INDIRECT("'"&amp;VLOOKUP($C130,ModMap!$A$2:$B$21,2,FALSE)&amp;"'!$K:$K"),0)),"")</f>
        <v/>
      </c>
      <c r="X130" s="48" t="s">
        <v>33</v>
      </c>
      <c r="Y130" s="50" t="str">
        <f t="array" ref="Y130">IFERROR(INDEX(INDIRECT("'"&amp;VLOOKUP($C130,ModMap!$A$2:$B$21,2,FALSE)&amp;"'!Y:Y"),MATCH($K130,INDIRECT("'"&amp;VLOOKUP($C130,ModMap!$A$2:$B$21,2,FALSE)&amp;"'!$K:$K"),0)),"")</f>
        <v>Not Started</v>
      </c>
      <c r="Z130" s="50" t="str">
        <f t="array" ref="Z130">IFERROR(INDEX(INDIRECT("'"&amp;VLOOKUP($C130,ModMap!$A$2:$B$21,2,FALSE)&amp;"'!Z:Z"),MATCH($K130,INDIRECT("'"&amp;VLOOKUP($C130,ModMap!$A$2:$B$21,2,FALSE)&amp;"'!$K:$K"),0)),"")</f>
        <v>Unassigned</v>
      </c>
      <c r="AA130" s="48" t="s">
        <v>33</v>
      </c>
      <c r="AB130" s="50" t="str">
        <f t="array" ref="AB130">IFERROR(INDEX(INDIRECT("'"&amp;VLOOKUP($C130,ModMap!$A$2:$B$21,2,FALSE)&amp;"'!AB:AB"),MATCH($K130,INDIRECT("'"&amp;VLOOKUP($C130,ModMap!$A$2:$B$21,2,FALSE)&amp;"'!$K:$K"),0)),"")</f>
        <v>Not Started</v>
      </c>
      <c r="AC130" s="50" t="str">
        <f t="array" ref="AC130">IFERROR(INDEX(INDIRECT("'"&amp;VLOOKUP($C130,ModMap!$A$2:$B$21,2,FALSE)&amp;"'!AC:AC"),MATCH($K130,INDIRECT("'"&amp;VLOOKUP($C130,ModMap!$A$2:$B$21,2,FALSE)&amp;"'!$K:$K"),0)),"")</f>
        <v>Unassigned</v>
      </c>
      <c r="AD130" s="48" t="s">
        <v>33</v>
      </c>
      <c r="AE130" s="50" t="str">
        <f t="array" ref="AE130">IFERROR(INDEX(INDIRECT("'"&amp;VLOOKUP($C130,ModMap!$A$2:$B$21,2,FALSE)&amp;"'!AE:AE"),MATCH($K130,INDIRECT("'"&amp;VLOOKUP($C130,ModMap!$A$2:$B$21,2,FALSE)&amp;"'!$K:$K"),0)),"")</f>
        <v>Not Started</v>
      </c>
      <c r="AF130" s="50" t="str">
        <f t="array" ref="AF130">IFERROR(INDEX(INDIRECT("'"&amp;VLOOKUP($C130,ModMap!$A$2:$B$21,2,FALSE)&amp;"'!AF:AF"),MATCH($K130,INDIRECT("'"&amp;VLOOKUP($C130,ModMap!$A$2:$B$21,2,FALSE)&amp;"'!$K:$K"),0)),"")</f>
        <v>Unassigned</v>
      </c>
      <c r="AG130" s="44" t="s">
        <v>36</v>
      </c>
      <c r="AH130" s="50" t="str">
        <f t="array" ref="AH130">IFERROR(INDEX(INDIRECT("'"&amp;VLOOKUP($C130,ModMap!$A$2:$B$21,2,FALSE)&amp;"'!AH:AH"),MATCH($K130,INDIRECT("'"&amp;VLOOKUP($C130,ModMap!$A$2:$B$21,2,FALSE)&amp;"'!$K:$K"),0)),"")</f>
        <v>N/A</v>
      </c>
      <c r="AI130" s="50" t="str">
        <f t="array" ref="AI130">IFERROR(INDEX(INDIRECT("'"&amp;VLOOKUP($C130,ModMap!$A$2:$B$21,2,FALSE)&amp;"'!AI:AI"),MATCH($K130,INDIRECT("'"&amp;VLOOKUP($C130,ModMap!$A$2:$B$21,2,FALSE)&amp;"'!$K:$K"),0)),"")</f>
        <v/>
      </c>
      <c r="AJ130" s="44" t="s">
        <v>36</v>
      </c>
      <c r="AK130" s="50" t="str">
        <f t="array" ref="AK130">IFERROR(INDEX(INDIRECT("'"&amp;VLOOKUP($C130,ModMap!$A$2:$B$21,2,FALSE)&amp;"'!AK:AK"),MATCH($K130,INDIRECT("'"&amp;VLOOKUP($C130,ModMap!$A$2:$B$21,2,FALSE)&amp;"'!$K:$K"),0)),"")</f>
        <v>N/A</v>
      </c>
      <c r="AL130" s="50" t="str">
        <f t="array" ref="AL130">IFERROR(INDEX(INDIRECT("'"&amp;VLOOKUP($C130,ModMap!$A$2:$B$21,2,FALSE)&amp;"'!AL:AL"),MATCH($K130,INDIRECT("'"&amp;VLOOKUP($C130,ModMap!$A$2:$B$21,2,FALSE)&amp;"'!$K:$K"),0)),"")</f>
        <v/>
      </c>
      <c r="AM130" s="50">
        <f t="shared" si="1"/>
        <v>3</v>
      </c>
      <c r="AN130" s="50" t="str">
        <f t="shared" si="2"/>
        <v>Not Started</v>
      </c>
      <c r="AO130" s="51" t="str">
        <f t="array" ref="AO130">IFERROR(INDEX(INDIRECT("'"&amp;VLOOKUP($C130,ModMap!$A$2:$B$21,2,FALSE)&amp;"'!AO:AO"),MATCH($K130,INDIRECT("'"&amp;VLOOKUP($C130,ModMap!$A$2:$B$21,2,FALSE)&amp;"'!$K:$K"),0)),"")</f>
        <v/>
      </c>
      <c r="AP130" s="49" t="str">
        <f t="array" ref="AP130">IFERROR(HYPERLINK("#'"&amp;VLOOKUP($C130,ModMap!$A$2:$B$21,2,FALSE)&amp;"'!V"&amp;MATCH($K130,INDIRECT("'"&amp;VLOOKUP($C130,ModMap!$A$2:$B$21,2,FALSE)&amp;"'!$K:$K"),0),"Edit on module sheet"),"")</f>
        <v>Edit on module sheet</v>
      </c>
    </row>
    <row r="131" ht="42.0" customHeight="1">
      <c r="A131" s="39">
        <v>129.0</v>
      </c>
      <c r="B131" s="39">
        <v>205.0</v>
      </c>
      <c r="C131" s="39" t="s">
        <v>93</v>
      </c>
      <c r="D131" s="40" t="s">
        <v>94</v>
      </c>
      <c r="E131" s="28" t="s">
        <v>48</v>
      </c>
      <c r="F131" s="30" t="s">
        <v>390</v>
      </c>
      <c r="G131" s="40" t="s">
        <v>391</v>
      </c>
      <c r="H131" s="39" t="s">
        <v>392</v>
      </c>
      <c r="I131" s="39" t="s">
        <v>393</v>
      </c>
      <c r="J131" s="40" t="s">
        <v>394</v>
      </c>
      <c r="K131" s="39" t="s">
        <v>1810</v>
      </c>
      <c r="L131" s="40" t="s">
        <v>1811</v>
      </c>
      <c r="M131" s="52" t="s">
        <v>211</v>
      </c>
      <c r="N131" s="39" t="s">
        <v>397</v>
      </c>
      <c r="O131" s="39" t="s">
        <v>398</v>
      </c>
      <c r="P131" s="40" t="s">
        <v>399</v>
      </c>
      <c r="Q131" s="40" t="s">
        <v>400</v>
      </c>
      <c r="R131" s="39" t="s">
        <v>287</v>
      </c>
      <c r="S131" s="39" t="s">
        <v>53</v>
      </c>
      <c r="T131" s="39" t="str">
        <f t="array" ref="T131">IFERROR(INDEX(INDIRECT("'"&amp;VLOOKUP($C131,ModMap!$A$2:$B$21,2,FALSE)&amp;"'!T:T"),MATCH($K131,INDIRECT("'"&amp;VLOOKUP($C131,ModMap!$A$2:$B$21,2,FALSE)&amp;"'!$K:$K"),0)),"")</f>
        <v>Unassigned</v>
      </c>
      <c r="U131" s="44" t="s">
        <v>36</v>
      </c>
      <c r="V131" s="39" t="str">
        <f t="array" ref="V131">IFERROR(INDEX(INDIRECT("'"&amp;VLOOKUP($C131,ModMap!$A$2:$B$21,2,FALSE)&amp;"'!V:V"),MATCH($K131,INDIRECT("'"&amp;VLOOKUP($C131,ModMap!$A$2:$B$21,2,FALSE)&amp;"'!$K:$K"),0)),"")</f>
        <v>N/A</v>
      </c>
      <c r="W131" s="39" t="str">
        <f t="array" ref="W131">IFERROR(INDEX(INDIRECT("'"&amp;VLOOKUP($C131,ModMap!$A$2:$B$21,2,FALSE)&amp;"'!W:W"),MATCH($K131,INDIRECT("'"&amp;VLOOKUP($C131,ModMap!$A$2:$B$21,2,FALSE)&amp;"'!$K:$K"),0)),"")</f>
        <v/>
      </c>
      <c r="X131" s="48" t="s">
        <v>33</v>
      </c>
      <c r="Y131" s="39" t="str">
        <f t="array" ref="Y131">IFERROR(INDEX(INDIRECT("'"&amp;VLOOKUP($C131,ModMap!$A$2:$B$21,2,FALSE)&amp;"'!Y:Y"),MATCH($K131,INDIRECT("'"&amp;VLOOKUP($C131,ModMap!$A$2:$B$21,2,FALSE)&amp;"'!$K:$K"),0)),"")</f>
        <v>Not Started</v>
      </c>
      <c r="Z131" s="39" t="str">
        <f t="array" ref="Z131">IFERROR(INDEX(INDIRECT("'"&amp;VLOOKUP($C131,ModMap!$A$2:$B$21,2,FALSE)&amp;"'!Z:Z"),MATCH($K131,INDIRECT("'"&amp;VLOOKUP($C131,ModMap!$A$2:$B$21,2,FALSE)&amp;"'!$K:$K"),0)),"")</f>
        <v>Unassigned</v>
      </c>
      <c r="AA131" s="48" t="s">
        <v>33</v>
      </c>
      <c r="AB131" s="39" t="str">
        <f t="array" ref="AB131">IFERROR(INDEX(INDIRECT("'"&amp;VLOOKUP($C131,ModMap!$A$2:$B$21,2,FALSE)&amp;"'!AB:AB"),MATCH($K131,INDIRECT("'"&amp;VLOOKUP($C131,ModMap!$A$2:$B$21,2,FALSE)&amp;"'!$K:$K"),0)),"")</f>
        <v>Not Started</v>
      </c>
      <c r="AC131" s="39" t="str">
        <f t="array" ref="AC131">IFERROR(INDEX(INDIRECT("'"&amp;VLOOKUP($C131,ModMap!$A$2:$B$21,2,FALSE)&amp;"'!AC:AC"),MATCH($K131,INDIRECT("'"&amp;VLOOKUP($C131,ModMap!$A$2:$B$21,2,FALSE)&amp;"'!$K:$K"),0)),"")</f>
        <v>Unassigned</v>
      </c>
      <c r="AD131" s="44" t="s">
        <v>36</v>
      </c>
      <c r="AE131" s="39" t="str">
        <f t="array" ref="AE131">IFERROR(INDEX(INDIRECT("'"&amp;VLOOKUP($C131,ModMap!$A$2:$B$21,2,FALSE)&amp;"'!AE:AE"),MATCH($K131,INDIRECT("'"&amp;VLOOKUP($C131,ModMap!$A$2:$B$21,2,FALSE)&amp;"'!$K:$K"),0)),"")</f>
        <v>N/A</v>
      </c>
      <c r="AF131" s="39" t="str">
        <f t="array" ref="AF131">IFERROR(INDEX(INDIRECT("'"&amp;VLOOKUP($C131,ModMap!$A$2:$B$21,2,FALSE)&amp;"'!AF:AF"),MATCH($K131,INDIRECT("'"&amp;VLOOKUP($C131,ModMap!$A$2:$B$21,2,FALSE)&amp;"'!$K:$K"),0)),"")</f>
        <v/>
      </c>
      <c r="AG131" s="44" t="s">
        <v>36</v>
      </c>
      <c r="AH131" s="39" t="str">
        <f t="array" ref="AH131">IFERROR(INDEX(INDIRECT("'"&amp;VLOOKUP($C131,ModMap!$A$2:$B$21,2,FALSE)&amp;"'!AH:AH"),MATCH($K131,INDIRECT("'"&amp;VLOOKUP($C131,ModMap!$A$2:$B$21,2,FALSE)&amp;"'!$K:$K"),0)),"")</f>
        <v>N/A</v>
      </c>
      <c r="AI131" s="39" t="str">
        <f t="array" ref="AI131">IFERROR(INDEX(INDIRECT("'"&amp;VLOOKUP($C131,ModMap!$A$2:$B$21,2,FALSE)&amp;"'!AI:AI"),MATCH($K131,INDIRECT("'"&amp;VLOOKUP($C131,ModMap!$A$2:$B$21,2,FALSE)&amp;"'!$K:$K"),0)),"")</f>
        <v/>
      </c>
      <c r="AJ131" s="44" t="s">
        <v>36</v>
      </c>
      <c r="AK131" s="39" t="str">
        <f t="array" ref="AK131">IFERROR(INDEX(INDIRECT("'"&amp;VLOOKUP($C131,ModMap!$A$2:$B$21,2,FALSE)&amp;"'!AK:AK"),MATCH($K131,INDIRECT("'"&amp;VLOOKUP($C131,ModMap!$A$2:$B$21,2,FALSE)&amp;"'!$K:$K"),0)),"")</f>
        <v>N/A</v>
      </c>
      <c r="AL131" s="39" t="str">
        <f t="array" ref="AL131">IFERROR(INDEX(INDIRECT("'"&amp;VLOOKUP($C131,ModMap!$A$2:$B$21,2,FALSE)&amp;"'!AL:AL"),MATCH($K131,INDIRECT("'"&amp;VLOOKUP($C131,ModMap!$A$2:$B$21,2,FALSE)&amp;"'!$K:$K"),0)),"")</f>
        <v/>
      </c>
      <c r="AM131" s="39">
        <f t="shared" si="1"/>
        <v>2</v>
      </c>
      <c r="AN131" s="39" t="str">
        <f t="shared" si="2"/>
        <v>Not Started</v>
      </c>
      <c r="AO131" s="40" t="str">
        <f t="array" ref="AO131">IFERROR(INDEX(INDIRECT("'"&amp;VLOOKUP($C131,ModMap!$A$2:$B$21,2,FALSE)&amp;"'!AO:AO"),MATCH($K131,INDIRECT("'"&amp;VLOOKUP($C131,ModMap!$A$2:$B$21,2,FALSE)&amp;"'!$K:$K"),0)),"")</f>
        <v/>
      </c>
      <c r="AP131" s="49" t="str">
        <f t="array" ref="AP131">IFERROR(HYPERLINK("#'"&amp;VLOOKUP($C131,ModMap!$A$2:$B$21,2,FALSE)&amp;"'!V"&amp;MATCH($K131,INDIRECT("'"&amp;VLOOKUP($C131,ModMap!$A$2:$B$21,2,FALSE)&amp;"'!$K:$K"),0),"Edit on module sheet"),"")</f>
        <v>Edit on module sheet</v>
      </c>
    </row>
    <row r="132" ht="42.0" customHeight="1">
      <c r="A132" s="50">
        <v>130.0</v>
      </c>
      <c r="B132" s="50">
        <v>206.0</v>
      </c>
      <c r="C132" s="50" t="s">
        <v>93</v>
      </c>
      <c r="D132" s="51" t="s">
        <v>94</v>
      </c>
      <c r="E132" s="28" t="s">
        <v>48</v>
      </c>
      <c r="F132" s="30" t="s">
        <v>390</v>
      </c>
      <c r="G132" s="51" t="s">
        <v>391</v>
      </c>
      <c r="H132" s="50" t="s">
        <v>392</v>
      </c>
      <c r="I132" s="50" t="s">
        <v>393</v>
      </c>
      <c r="J132" s="51" t="s">
        <v>394</v>
      </c>
      <c r="K132" s="50" t="s">
        <v>1812</v>
      </c>
      <c r="L132" s="51" t="s">
        <v>1813</v>
      </c>
      <c r="M132" s="52" t="s">
        <v>211</v>
      </c>
      <c r="N132" s="50" t="s">
        <v>397</v>
      </c>
      <c r="O132" s="50" t="s">
        <v>398</v>
      </c>
      <c r="P132" s="51" t="s">
        <v>399</v>
      </c>
      <c r="Q132" s="51" t="s">
        <v>400</v>
      </c>
      <c r="R132" s="50" t="s">
        <v>287</v>
      </c>
      <c r="S132" s="50" t="s">
        <v>56</v>
      </c>
      <c r="T132" s="50" t="str">
        <f t="array" ref="T132">IFERROR(INDEX(INDIRECT("'"&amp;VLOOKUP($C132,ModMap!$A$2:$B$21,2,FALSE)&amp;"'!T:T"),MATCH($K132,INDIRECT("'"&amp;VLOOKUP($C132,ModMap!$A$2:$B$21,2,FALSE)&amp;"'!$K:$K"),0)),"")</f>
        <v>Unassigned</v>
      </c>
      <c r="U132" s="44" t="s">
        <v>36</v>
      </c>
      <c r="V132" s="50" t="str">
        <f t="array" ref="V132">IFERROR(INDEX(INDIRECT("'"&amp;VLOOKUP($C132,ModMap!$A$2:$B$21,2,FALSE)&amp;"'!V:V"),MATCH($K132,INDIRECT("'"&amp;VLOOKUP($C132,ModMap!$A$2:$B$21,2,FALSE)&amp;"'!$K:$K"),0)),"")</f>
        <v>N/A</v>
      </c>
      <c r="W132" s="50" t="str">
        <f t="array" ref="W132">IFERROR(INDEX(INDIRECT("'"&amp;VLOOKUP($C132,ModMap!$A$2:$B$21,2,FALSE)&amp;"'!W:W"),MATCH($K132,INDIRECT("'"&amp;VLOOKUP($C132,ModMap!$A$2:$B$21,2,FALSE)&amp;"'!$K:$K"),0)),"")</f>
        <v/>
      </c>
      <c r="X132" s="48" t="s">
        <v>33</v>
      </c>
      <c r="Y132" s="50" t="str">
        <f t="array" ref="Y132">IFERROR(INDEX(INDIRECT("'"&amp;VLOOKUP($C132,ModMap!$A$2:$B$21,2,FALSE)&amp;"'!Y:Y"),MATCH($K132,INDIRECT("'"&amp;VLOOKUP($C132,ModMap!$A$2:$B$21,2,FALSE)&amp;"'!$K:$K"),0)),"")</f>
        <v>Not Started</v>
      </c>
      <c r="Z132" s="50" t="str">
        <f t="array" ref="Z132">IFERROR(INDEX(INDIRECT("'"&amp;VLOOKUP($C132,ModMap!$A$2:$B$21,2,FALSE)&amp;"'!Z:Z"),MATCH($K132,INDIRECT("'"&amp;VLOOKUP($C132,ModMap!$A$2:$B$21,2,FALSE)&amp;"'!$K:$K"),0)),"")</f>
        <v>Unassigned</v>
      </c>
      <c r="AA132" s="48" t="s">
        <v>33</v>
      </c>
      <c r="AB132" s="50" t="str">
        <f t="array" ref="AB132">IFERROR(INDEX(INDIRECT("'"&amp;VLOOKUP($C132,ModMap!$A$2:$B$21,2,FALSE)&amp;"'!AB:AB"),MATCH($K132,INDIRECT("'"&amp;VLOOKUP($C132,ModMap!$A$2:$B$21,2,FALSE)&amp;"'!$K:$K"),0)),"")</f>
        <v>Not Started</v>
      </c>
      <c r="AC132" s="50" t="str">
        <f t="array" ref="AC132">IFERROR(INDEX(INDIRECT("'"&amp;VLOOKUP($C132,ModMap!$A$2:$B$21,2,FALSE)&amp;"'!AC:AC"),MATCH($K132,INDIRECT("'"&amp;VLOOKUP($C132,ModMap!$A$2:$B$21,2,FALSE)&amp;"'!$K:$K"),0)),"")</f>
        <v>Unassigned</v>
      </c>
      <c r="AD132" s="48" t="s">
        <v>33</v>
      </c>
      <c r="AE132" s="50" t="str">
        <f t="array" ref="AE132">IFERROR(INDEX(INDIRECT("'"&amp;VLOOKUP($C132,ModMap!$A$2:$B$21,2,FALSE)&amp;"'!AE:AE"),MATCH($K132,INDIRECT("'"&amp;VLOOKUP($C132,ModMap!$A$2:$B$21,2,FALSE)&amp;"'!$K:$K"),0)),"")</f>
        <v>Not Started</v>
      </c>
      <c r="AF132" s="50" t="str">
        <f t="array" ref="AF132">IFERROR(INDEX(INDIRECT("'"&amp;VLOOKUP($C132,ModMap!$A$2:$B$21,2,FALSE)&amp;"'!AF:AF"),MATCH($K132,INDIRECT("'"&amp;VLOOKUP($C132,ModMap!$A$2:$B$21,2,FALSE)&amp;"'!$K:$K"),0)),"")</f>
        <v>Unassigned</v>
      </c>
      <c r="AG132" s="44" t="s">
        <v>36</v>
      </c>
      <c r="AH132" s="50" t="str">
        <f t="array" ref="AH132">IFERROR(INDEX(INDIRECT("'"&amp;VLOOKUP($C132,ModMap!$A$2:$B$21,2,FALSE)&amp;"'!AH:AH"),MATCH($K132,INDIRECT("'"&amp;VLOOKUP($C132,ModMap!$A$2:$B$21,2,FALSE)&amp;"'!$K:$K"),0)),"")</f>
        <v>N/A</v>
      </c>
      <c r="AI132" s="50" t="str">
        <f t="array" ref="AI132">IFERROR(INDEX(INDIRECT("'"&amp;VLOOKUP($C132,ModMap!$A$2:$B$21,2,FALSE)&amp;"'!AI:AI"),MATCH($K132,INDIRECT("'"&amp;VLOOKUP($C132,ModMap!$A$2:$B$21,2,FALSE)&amp;"'!$K:$K"),0)),"")</f>
        <v/>
      </c>
      <c r="AJ132" s="44" t="s">
        <v>36</v>
      </c>
      <c r="AK132" s="50" t="str">
        <f t="array" ref="AK132">IFERROR(INDEX(INDIRECT("'"&amp;VLOOKUP($C132,ModMap!$A$2:$B$21,2,FALSE)&amp;"'!AK:AK"),MATCH($K132,INDIRECT("'"&amp;VLOOKUP($C132,ModMap!$A$2:$B$21,2,FALSE)&amp;"'!$K:$K"),0)),"")</f>
        <v>N/A</v>
      </c>
      <c r="AL132" s="50" t="str">
        <f t="array" ref="AL132">IFERROR(INDEX(INDIRECT("'"&amp;VLOOKUP($C132,ModMap!$A$2:$B$21,2,FALSE)&amp;"'!AL:AL"),MATCH($K132,INDIRECT("'"&amp;VLOOKUP($C132,ModMap!$A$2:$B$21,2,FALSE)&amp;"'!$K:$K"),0)),"")</f>
        <v/>
      </c>
      <c r="AM132" s="50">
        <f t="shared" si="1"/>
        <v>3</v>
      </c>
      <c r="AN132" s="50" t="str">
        <f t="shared" si="2"/>
        <v>Not Started</v>
      </c>
      <c r="AO132" s="51" t="str">
        <f t="array" ref="AO132">IFERROR(INDEX(INDIRECT("'"&amp;VLOOKUP($C132,ModMap!$A$2:$B$21,2,FALSE)&amp;"'!AO:AO"),MATCH($K132,INDIRECT("'"&amp;VLOOKUP($C132,ModMap!$A$2:$B$21,2,FALSE)&amp;"'!$K:$K"),0)),"")</f>
        <v/>
      </c>
      <c r="AP132" s="49" t="str">
        <f t="array" ref="AP132">IFERROR(HYPERLINK("#'"&amp;VLOOKUP($C132,ModMap!$A$2:$B$21,2,FALSE)&amp;"'!V"&amp;MATCH($K132,INDIRECT("'"&amp;VLOOKUP($C132,ModMap!$A$2:$B$21,2,FALSE)&amp;"'!$K:$K"),0),"Edit on module sheet"),"")</f>
        <v>Edit on module sheet</v>
      </c>
    </row>
    <row r="133" ht="42.0" customHeight="1">
      <c r="A133" s="39">
        <v>131.0</v>
      </c>
      <c r="B133" s="39">
        <v>210.0</v>
      </c>
      <c r="C133" s="39" t="s">
        <v>93</v>
      </c>
      <c r="D133" s="40" t="s">
        <v>94</v>
      </c>
      <c r="E133" s="28" t="s">
        <v>48</v>
      </c>
      <c r="F133" s="30" t="s">
        <v>390</v>
      </c>
      <c r="G133" s="40" t="s">
        <v>391</v>
      </c>
      <c r="H133" s="39" t="s">
        <v>1823</v>
      </c>
      <c r="I133" s="39" t="s">
        <v>1824</v>
      </c>
      <c r="J133" s="40" t="s">
        <v>1825</v>
      </c>
      <c r="K133" s="39" t="s">
        <v>1826</v>
      </c>
      <c r="L133" s="40" t="s">
        <v>1827</v>
      </c>
      <c r="M133" s="52" t="s">
        <v>211</v>
      </c>
      <c r="N133" s="39" t="s">
        <v>397</v>
      </c>
      <c r="O133" s="39" t="s">
        <v>398</v>
      </c>
      <c r="P133" s="40" t="s">
        <v>1828</v>
      </c>
      <c r="Q133" s="40" t="s">
        <v>1829</v>
      </c>
      <c r="R133" s="39" t="s">
        <v>287</v>
      </c>
      <c r="S133" s="39" t="s">
        <v>218</v>
      </c>
      <c r="T133" s="39" t="str">
        <f t="array" ref="T133">IFERROR(INDEX(INDIRECT("'"&amp;VLOOKUP($C133,ModMap!$A$2:$B$21,2,FALSE)&amp;"'!T:T"),MATCH($K133,INDIRECT("'"&amp;VLOOKUP($C133,ModMap!$A$2:$B$21,2,FALSE)&amp;"'!$K:$K"),0)),"")</f>
        <v>Unassigned</v>
      </c>
      <c r="U133" s="48" t="s">
        <v>33</v>
      </c>
      <c r="V133" s="39" t="str">
        <f t="array" ref="V133">IFERROR(INDEX(INDIRECT("'"&amp;VLOOKUP($C133,ModMap!$A$2:$B$21,2,FALSE)&amp;"'!V:V"),MATCH($K133,INDIRECT("'"&amp;VLOOKUP($C133,ModMap!$A$2:$B$21,2,FALSE)&amp;"'!$K:$K"),0)),"")</f>
        <v>Not Started</v>
      </c>
      <c r="W133" s="39" t="str">
        <f t="array" ref="W133">IFERROR(INDEX(INDIRECT("'"&amp;VLOOKUP($C133,ModMap!$A$2:$B$21,2,FALSE)&amp;"'!W:W"),MATCH($K133,INDIRECT("'"&amp;VLOOKUP($C133,ModMap!$A$2:$B$21,2,FALSE)&amp;"'!$K:$K"),0)),"")</f>
        <v>Unassigned</v>
      </c>
      <c r="X133" s="48" t="s">
        <v>33</v>
      </c>
      <c r="Y133" s="39" t="str">
        <f t="array" ref="Y133">IFERROR(INDEX(INDIRECT("'"&amp;VLOOKUP($C133,ModMap!$A$2:$B$21,2,FALSE)&amp;"'!Y:Y"),MATCH($K133,INDIRECT("'"&amp;VLOOKUP($C133,ModMap!$A$2:$B$21,2,FALSE)&amp;"'!$K:$K"),0)),"")</f>
        <v>Not Started</v>
      </c>
      <c r="Z133" s="39" t="str">
        <f t="array" ref="Z133">IFERROR(INDEX(INDIRECT("'"&amp;VLOOKUP($C133,ModMap!$A$2:$B$21,2,FALSE)&amp;"'!Z:Z"),MATCH($K133,INDIRECT("'"&amp;VLOOKUP($C133,ModMap!$A$2:$B$21,2,FALSE)&amp;"'!$K:$K"),0)),"")</f>
        <v>Unassigned</v>
      </c>
      <c r="AA133" s="44" t="s">
        <v>36</v>
      </c>
      <c r="AB133" s="39" t="str">
        <f t="array" ref="AB133">IFERROR(INDEX(INDIRECT("'"&amp;VLOOKUP($C133,ModMap!$A$2:$B$21,2,FALSE)&amp;"'!AB:AB"),MATCH($K133,INDIRECT("'"&amp;VLOOKUP($C133,ModMap!$A$2:$B$21,2,FALSE)&amp;"'!$K:$K"),0)),"")</f>
        <v>N/A</v>
      </c>
      <c r="AC133" s="39" t="str">
        <f t="array" ref="AC133">IFERROR(INDEX(INDIRECT("'"&amp;VLOOKUP($C133,ModMap!$A$2:$B$21,2,FALSE)&amp;"'!AC:AC"),MATCH($K133,INDIRECT("'"&amp;VLOOKUP($C133,ModMap!$A$2:$B$21,2,FALSE)&amp;"'!$K:$K"),0)),"")</f>
        <v/>
      </c>
      <c r="AD133" s="48" t="s">
        <v>33</v>
      </c>
      <c r="AE133" s="39" t="str">
        <f t="array" ref="AE133">IFERROR(INDEX(INDIRECT("'"&amp;VLOOKUP($C133,ModMap!$A$2:$B$21,2,FALSE)&amp;"'!AE:AE"),MATCH($K133,INDIRECT("'"&amp;VLOOKUP($C133,ModMap!$A$2:$B$21,2,FALSE)&amp;"'!$K:$K"),0)),"")</f>
        <v>Not Started</v>
      </c>
      <c r="AF133" s="39" t="str">
        <f t="array" ref="AF133">IFERROR(INDEX(INDIRECT("'"&amp;VLOOKUP($C133,ModMap!$A$2:$B$21,2,FALSE)&amp;"'!AF:AF"),MATCH($K133,INDIRECT("'"&amp;VLOOKUP($C133,ModMap!$A$2:$B$21,2,FALSE)&amp;"'!$K:$K"),0)),"")</f>
        <v>Unassigned</v>
      </c>
      <c r="AG133" s="44" t="s">
        <v>36</v>
      </c>
      <c r="AH133" s="39" t="str">
        <f t="array" ref="AH133">IFERROR(INDEX(INDIRECT("'"&amp;VLOOKUP($C133,ModMap!$A$2:$B$21,2,FALSE)&amp;"'!AH:AH"),MATCH($K133,INDIRECT("'"&amp;VLOOKUP($C133,ModMap!$A$2:$B$21,2,FALSE)&amp;"'!$K:$K"),0)),"")</f>
        <v>N/A</v>
      </c>
      <c r="AI133" s="39" t="str">
        <f t="array" ref="AI133">IFERROR(INDEX(INDIRECT("'"&amp;VLOOKUP($C133,ModMap!$A$2:$B$21,2,FALSE)&amp;"'!AI:AI"),MATCH($K133,INDIRECT("'"&amp;VLOOKUP($C133,ModMap!$A$2:$B$21,2,FALSE)&amp;"'!$K:$K"),0)),"")</f>
        <v/>
      </c>
      <c r="AJ133" s="44" t="s">
        <v>36</v>
      </c>
      <c r="AK133" s="39" t="str">
        <f t="array" ref="AK133">IFERROR(INDEX(INDIRECT("'"&amp;VLOOKUP($C133,ModMap!$A$2:$B$21,2,FALSE)&amp;"'!AK:AK"),MATCH($K133,INDIRECT("'"&amp;VLOOKUP($C133,ModMap!$A$2:$B$21,2,FALSE)&amp;"'!$K:$K"),0)),"")</f>
        <v>N/A</v>
      </c>
      <c r="AL133" s="39" t="str">
        <f t="array" ref="AL133">IFERROR(INDEX(INDIRECT("'"&amp;VLOOKUP($C133,ModMap!$A$2:$B$21,2,FALSE)&amp;"'!AL:AL"),MATCH($K133,INDIRECT("'"&amp;VLOOKUP($C133,ModMap!$A$2:$B$21,2,FALSE)&amp;"'!$K:$K"),0)),"")</f>
        <v/>
      </c>
      <c r="AM133" s="39">
        <f t="shared" si="1"/>
        <v>3</v>
      </c>
      <c r="AN133" s="39" t="str">
        <f t="shared" si="2"/>
        <v>Not Started</v>
      </c>
      <c r="AO133" s="40" t="str">
        <f t="array" ref="AO133">IFERROR(INDEX(INDIRECT("'"&amp;VLOOKUP($C133,ModMap!$A$2:$B$21,2,FALSE)&amp;"'!AO:AO"),MATCH($K133,INDIRECT("'"&amp;VLOOKUP($C133,ModMap!$A$2:$B$21,2,FALSE)&amp;"'!$K:$K"),0)),"")</f>
        <v/>
      </c>
      <c r="AP133" s="49" t="str">
        <f t="array" ref="AP133">IFERROR(HYPERLINK("#'"&amp;VLOOKUP($C133,ModMap!$A$2:$B$21,2,FALSE)&amp;"'!V"&amp;MATCH($K133,INDIRECT("'"&amp;VLOOKUP($C133,ModMap!$A$2:$B$21,2,FALSE)&amp;"'!$K:$K"),0),"Edit on module sheet"),"")</f>
        <v>Edit on module sheet</v>
      </c>
    </row>
    <row r="134" ht="42.0" customHeight="1">
      <c r="A134" s="50">
        <v>132.0</v>
      </c>
      <c r="B134" s="50">
        <v>211.0</v>
      </c>
      <c r="C134" s="50" t="s">
        <v>93</v>
      </c>
      <c r="D134" s="51" t="s">
        <v>94</v>
      </c>
      <c r="E134" s="28" t="s">
        <v>48</v>
      </c>
      <c r="F134" s="30" t="s">
        <v>390</v>
      </c>
      <c r="G134" s="51" t="s">
        <v>391</v>
      </c>
      <c r="H134" s="50" t="s">
        <v>1823</v>
      </c>
      <c r="I134" s="50" t="s">
        <v>1824</v>
      </c>
      <c r="J134" s="51" t="s">
        <v>1825</v>
      </c>
      <c r="K134" s="50" t="s">
        <v>1838</v>
      </c>
      <c r="L134" s="51" t="s">
        <v>1839</v>
      </c>
      <c r="M134" s="48" t="s">
        <v>613</v>
      </c>
      <c r="N134" s="50" t="s">
        <v>397</v>
      </c>
      <c r="O134" s="50" t="s">
        <v>398</v>
      </c>
      <c r="P134" s="51" t="s">
        <v>1828</v>
      </c>
      <c r="Q134" s="51" t="s">
        <v>1829</v>
      </c>
      <c r="R134" s="50" t="s">
        <v>287</v>
      </c>
      <c r="S134" s="50" t="s">
        <v>614</v>
      </c>
      <c r="T134" s="50" t="str">
        <f t="array" ref="T134">IFERROR(INDEX(INDIRECT("'"&amp;VLOOKUP($C134,ModMap!$A$2:$B$21,2,FALSE)&amp;"'!T:T"),MATCH($K134,INDIRECT("'"&amp;VLOOKUP($C134,ModMap!$A$2:$B$21,2,FALSE)&amp;"'!$K:$K"),0)),"")</f>
        <v>Unassigned</v>
      </c>
      <c r="U134" s="44" t="s">
        <v>36</v>
      </c>
      <c r="V134" s="50" t="str">
        <f t="array" ref="V134">IFERROR(INDEX(INDIRECT("'"&amp;VLOOKUP($C134,ModMap!$A$2:$B$21,2,FALSE)&amp;"'!V:V"),MATCH($K134,INDIRECT("'"&amp;VLOOKUP($C134,ModMap!$A$2:$B$21,2,FALSE)&amp;"'!$K:$K"),0)),"")</f>
        <v>N/A</v>
      </c>
      <c r="W134" s="50" t="str">
        <f t="array" ref="W134">IFERROR(INDEX(INDIRECT("'"&amp;VLOOKUP($C134,ModMap!$A$2:$B$21,2,FALSE)&amp;"'!W:W"),MATCH($K134,INDIRECT("'"&amp;VLOOKUP($C134,ModMap!$A$2:$B$21,2,FALSE)&amp;"'!$K:$K"),0)),"")</f>
        <v/>
      </c>
      <c r="X134" s="48" t="s">
        <v>33</v>
      </c>
      <c r="Y134" s="50" t="str">
        <f t="array" ref="Y134">IFERROR(INDEX(INDIRECT("'"&amp;VLOOKUP($C134,ModMap!$A$2:$B$21,2,FALSE)&amp;"'!Y:Y"),MATCH($K134,INDIRECT("'"&amp;VLOOKUP($C134,ModMap!$A$2:$B$21,2,FALSE)&amp;"'!$K:$K"),0)),"")</f>
        <v>Not Started</v>
      </c>
      <c r="Z134" s="50" t="str">
        <f t="array" ref="Z134">IFERROR(INDEX(INDIRECT("'"&amp;VLOOKUP($C134,ModMap!$A$2:$B$21,2,FALSE)&amp;"'!Z:Z"),MATCH($K134,INDIRECT("'"&amp;VLOOKUP($C134,ModMap!$A$2:$B$21,2,FALSE)&amp;"'!$K:$K"),0)),"")</f>
        <v>Unassigned</v>
      </c>
      <c r="AA134" s="44" t="s">
        <v>36</v>
      </c>
      <c r="AB134" s="50" t="str">
        <f t="array" ref="AB134">IFERROR(INDEX(INDIRECT("'"&amp;VLOOKUP($C134,ModMap!$A$2:$B$21,2,FALSE)&amp;"'!AB:AB"),MATCH($K134,INDIRECT("'"&amp;VLOOKUP($C134,ModMap!$A$2:$B$21,2,FALSE)&amp;"'!$K:$K"),0)),"")</f>
        <v>N/A</v>
      </c>
      <c r="AC134" s="50" t="str">
        <f t="array" ref="AC134">IFERROR(INDEX(INDIRECT("'"&amp;VLOOKUP($C134,ModMap!$A$2:$B$21,2,FALSE)&amp;"'!AC:AC"),MATCH($K134,INDIRECT("'"&amp;VLOOKUP($C134,ModMap!$A$2:$B$21,2,FALSE)&amp;"'!$K:$K"),0)),"")</f>
        <v/>
      </c>
      <c r="AD134" s="48" t="s">
        <v>33</v>
      </c>
      <c r="AE134" s="50" t="str">
        <f t="array" ref="AE134">IFERROR(INDEX(INDIRECT("'"&amp;VLOOKUP($C134,ModMap!$A$2:$B$21,2,FALSE)&amp;"'!AE:AE"),MATCH($K134,INDIRECT("'"&amp;VLOOKUP($C134,ModMap!$A$2:$B$21,2,FALSE)&amp;"'!$K:$K"),0)),"")</f>
        <v>Not Started</v>
      </c>
      <c r="AF134" s="50" t="str">
        <f t="array" ref="AF134">IFERROR(INDEX(INDIRECT("'"&amp;VLOOKUP($C134,ModMap!$A$2:$B$21,2,FALSE)&amp;"'!AF:AF"),MATCH($K134,INDIRECT("'"&amp;VLOOKUP($C134,ModMap!$A$2:$B$21,2,FALSE)&amp;"'!$K:$K"),0)),"")</f>
        <v>Unassigned</v>
      </c>
      <c r="AG134" s="44" t="s">
        <v>36</v>
      </c>
      <c r="AH134" s="50" t="str">
        <f t="array" ref="AH134">IFERROR(INDEX(INDIRECT("'"&amp;VLOOKUP($C134,ModMap!$A$2:$B$21,2,FALSE)&amp;"'!AH:AH"),MATCH($K134,INDIRECT("'"&amp;VLOOKUP($C134,ModMap!$A$2:$B$21,2,FALSE)&amp;"'!$K:$K"),0)),"")</f>
        <v>N/A</v>
      </c>
      <c r="AI134" s="50" t="str">
        <f t="array" ref="AI134">IFERROR(INDEX(INDIRECT("'"&amp;VLOOKUP($C134,ModMap!$A$2:$B$21,2,FALSE)&amp;"'!AI:AI"),MATCH($K134,INDIRECT("'"&amp;VLOOKUP($C134,ModMap!$A$2:$B$21,2,FALSE)&amp;"'!$K:$K"),0)),"")</f>
        <v/>
      </c>
      <c r="AJ134" s="44" t="s">
        <v>36</v>
      </c>
      <c r="AK134" s="50" t="str">
        <f t="array" ref="AK134">IFERROR(INDEX(INDIRECT("'"&amp;VLOOKUP($C134,ModMap!$A$2:$B$21,2,FALSE)&amp;"'!AK:AK"),MATCH($K134,INDIRECT("'"&amp;VLOOKUP($C134,ModMap!$A$2:$B$21,2,FALSE)&amp;"'!$K:$K"),0)),"")</f>
        <v>N/A</v>
      </c>
      <c r="AL134" s="50" t="str">
        <f t="array" ref="AL134">IFERROR(INDEX(INDIRECT("'"&amp;VLOOKUP($C134,ModMap!$A$2:$B$21,2,FALSE)&amp;"'!AL:AL"),MATCH($K134,INDIRECT("'"&amp;VLOOKUP($C134,ModMap!$A$2:$B$21,2,FALSE)&amp;"'!$K:$K"),0)),"")</f>
        <v/>
      </c>
      <c r="AM134" s="50">
        <f t="shared" si="1"/>
        <v>2</v>
      </c>
      <c r="AN134" s="50" t="str">
        <f t="shared" si="2"/>
        <v>Not Started</v>
      </c>
      <c r="AO134" s="51" t="str">
        <f t="array" ref="AO134">IFERROR(INDEX(INDIRECT("'"&amp;VLOOKUP($C134,ModMap!$A$2:$B$21,2,FALSE)&amp;"'!AO:AO"),MATCH($K134,INDIRECT("'"&amp;VLOOKUP($C134,ModMap!$A$2:$B$21,2,FALSE)&amp;"'!$K:$K"),0)),"")</f>
        <v/>
      </c>
      <c r="AP134" s="49" t="str">
        <f t="array" ref="AP134">IFERROR(HYPERLINK("#'"&amp;VLOOKUP($C134,ModMap!$A$2:$B$21,2,FALSE)&amp;"'!V"&amp;MATCH($K134,INDIRECT("'"&amp;VLOOKUP($C134,ModMap!$A$2:$B$21,2,FALSE)&amp;"'!$K:$K"),0),"Edit on module sheet"),"")</f>
        <v>Edit on module sheet</v>
      </c>
    </row>
    <row r="135" ht="42.0" customHeight="1">
      <c r="A135" s="39">
        <v>133.0</v>
      </c>
      <c r="B135" s="39">
        <v>212.0</v>
      </c>
      <c r="C135" s="39" t="s">
        <v>93</v>
      </c>
      <c r="D135" s="40" t="s">
        <v>94</v>
      </c>
      <c r="E135" s="28" t="s">
        <v>48</v>
      </c>
      <c r="F135" s="30" t="s">
        <v>390</v>
      </c>
      <c r="G135" s="40" t="s">
        <v>391</v>
      </c>
      <c r="H135" s="39" t="s">
        <v>403</v>
      </c>
      <c r="I135" s="39" t="s">
        <v>404</v>
      </c>
      <c r="J135" s="40" t="s">
        <v>405</v>
      </c>
      <c r="K135" s="39" t="s">
        <v>1848</v>
      </c>
      <c r="L135" s="40" t="s">
        <v>1849</v>
      </c>
      <c r="M135" s="52" t="s">
        <v>211</v>
      </c>
      <c r="N135" s="39" t="s">
        <v>397</v>
      </c>
      <c r="O135" s="39" t="s">
        <v>398</v>
      </c>
      <c r="P135" s="40" t="s">
        <v>408</v>
      </c>
      <c r="Q135" s="40" t="s">
        <v>409</v>
      </c>
      <c r="R135" s="39" t="s">
        <v>287</v>
      </c>
      <c r="S135" s="39" t="s">
        <v>53</v>
      </c>
      <c r="T135" s="39" t="str">
        <f t="array" ref="T135">IFERROR(INDEX(INDIRECT("'"&amp;VLOOKUP($C135,ModMap!$A$2:$B$21,2,FALSE)&amp;"'!T:T"),MATCH($K135,INDIRECT("'"&amp;VLOOKUP($C135,ModMap!$A$2:$B$21,2,FALSE)&amp;"'!$K:$K"),0)),"")</f>
        <v>Unassigned</v>
      </c>
      <c r="U135" s="44" t="s">
        <v>36</v>
      </c>
      <c r="V135" s="39" t="str">
        <f t="array" ref="V135">IFERROR(INDEX(INDIRECT("'"&amp;VLOOKUP($C135,ModMap!$A$2:$B$21,2,FALSE)&amp;"'!V:V"),MATCH($K135,INDIRECT("'"&amp;VLOOKUP($C135,ModMap!$A$2:$B$21,2,FALSE)&amp;"'!$K:$K"),0)),"")</f>
        <v>N/A</v>
      </c>
      <c r="W135" s="39" t="str">
        <f t="array" ref="W135">IFERROR(INDEX(INDIRECT("'"&amp;VLOOKUP($C135,ModMap!$A$2:$B$21,2,FALSE)&amp;"'!W:W"),MATCH($K135,INDIRECT("'"&amp;VLOOKUP($C135,ModMap!$A$2:$B$21,2,FALSE)&amp;"'!$K:$K"),0)),"")</f>
        <v/>
      </c>
      <c r="X135" s="48" t="s">
        <v>33</v>
      </c>
      <c r="Y135" s="39" t="str">
        <f t="array" ref="Y135">IFERROR(INDEX(INDIRECT("'"&amp;VLOOKUP($C135,ModMap!$A$2:$B$21,2,FALSE)&amp;"'!Y:Y"),MATCH($K135,INDIRECT("'"&amp;VLOOKUP($C135,ModMap!$A$2:$B$21,2,FALSE)&amp;"'!$K:$K"),0)),"")</f>
        <v>Not Started</v>
      </c>
      <c r="Z135" s="39" t="str">
        <f t="array" ref="Z135">IFERROR(INDEX(INDIRECT("'"&amp;VLOOKUP($C135,ModMap!$A$2:$B$21,2,FALSE)&amp;"'!Z:Z"),MATCH($K135,INDIRECT("'"&amp;VLOOKUP($C135,ModMap!$A$2:$B$21,2,FALSE)&amp;"'!$K:$K"),0)),"")</f>
        <v>Unassigned</v>
      </c>
      <c r="AA135" s="48" t="s">
        <v>33</v>
      </c>
      <c r="AB135" s="39" t="str">
        <f t="array" ref="AB135">IFERROR(INDEX(INDIRECT("'"&amp;VLOOKUP($C135,ModMap!$A$2:$B$21,2,FALSE)&amp;"'!AB:AB"),MATCH($K135,INDIRECT("'"&amp;VLOOKUP($C135,ModMap!$A$2:$B$21,2,FALSE)&amp;"'!$K:$K"),0)),"")</f>
        <v>Not Started</v>
      </c>
      <c r="AC135" s="39" t="str">
        <f t="array" ref="AC135">IFERROR(INDEX(INDIRECT("'"&amp;VLOOKUP($C135,ModMap!$A$2:$B$21,2,FALSE)&amp;"'!AC:AC"),MATCH($K135,INDIRECT("'"&amp;VLOOKUP($C135,ModMap!$A$2:$B$21,2,FALSE)&amp;"'!$K:$K"),0)),"")</f>
        <v>Unassigned</v>
      </c>
      <c r="AD135" s="44" t="s">
        <v>36</v>
      </c>
      <c r="AE135" s="39" t="str">
        <f t="array" ref="AE135">IFERROR(INDEX(INDIRECT("'"&amp;VLOOKUP($C135,ModMap!$A$2:$B$21,2,FALSE)&amp;"'!AE:AE"),MATCH($K135,INDIRECT("'"&amp;VLOOKUP($C135,ModMap!$A$2:$B$21,2,FALSE)&amp;"'!$K:$K"),0)),"")</f>
        <v>N/A</v>
      </c>
      <c r="AF135" s="39" t="str">
        <f t="array" ref="AF135">IFERROR(INDEX(INDIRECT("'"&amp;VLOOKUP($C135,ModMap!$A$2:$B$21,2,FALSE)&amp;"'!AF:AF"),MATCH($K135,INDIRECT("'"&amp;VLOOKUP($C135,ModMap!$A$2:$B$21,2,FALSE)&amp;"'!$K:$K"),0)),"")</f>
        <v/>
      </c>
      <c r="AG135" s="44" t="s">
        <v>36</v>
      </c>
      <c r="AH135" s="39" t="str">
        <f t="array" ref="AH135">IFERROR(INDEX(INDIRECT("'"&amp;VLOOKUP($C135,ModMap!$A$2:$B$21,2,FALSE)&amp;"'!AH:AH"),MATCH($K135,INDIRECT("'"&amp;VLOOKUP($C135,ModMap!$A$2:$B$21,2,FALSE)&amp;"'!$K:$K"),0)),"")</f>
        <v>N/A</v>
      </c>
      <c r="AI135" s="39" t="str">
        <f t="array" ref="AI135">IFERROR(INDEX(INDIRECT("'"&amp;VLOOKUP($C135,ModMap!$A$2:$B$21,2,FALSE)&amp;"'!AI:AI"),MATCH($K135,INDIRECT("'"&amp;VLOOKUP($C135,ModMap!$A$2:$B$21,2,FALSE)&amp;"'!$K:$K"),0)),"")</f>
        <v/>
      </c>
      <c r="AJ135" s="44" t="s">
        <v>36</v>
      </c>
      <c r="AK135" s="39" t="str">
        <f t="array" ref="AK135">IFERROR(INDEX(INDIRECT("'"&amp;VLOOKUP($C135,ModMap!$A$2:$B$21,2,FALSE)&amp;"'!AK:AK"),MATCH($K135,INDIRECT("'"&amp;VLOOKUP($C135,ModMap!$A$2:$B$21,2,FALSE)&amp;"'!$K:$K"),0)),"")</f>
        <v>N/A</v>
      </c>
      <c r="AL135" s="39" t="str">
        <f t="array" ref="AL135">IFERROR(INDEX(INDIRECT("'"&amp;VLOOKUP($C135,ModMap!$A$2:$B$21,2,FALSE)&amp;"'!AL:AL"),MATCH($K135,INDIRECT("'"&amp;VLOOKUP($C135,ModMap!$A$2:$B$21,2,FALSE)&amp;"'!$K:$K"),0)),"")</f>
        <v/>
      </c>
      <c r="AM135" s="39">
        <f t="shared" si="1"/>
        <v>2</v>
      </c>
      <c r="AN135" s="39" t="str">
        <f t="shared" si="2"/>
        <v>Not Started</v>
      </c>
      <c r="AO135" s="40" t="str">
        <f t="array" ref="AO135">IFERROR(INDEX(INDIRECT("'"&amp;VLOOKUP($C135,ModMap!$A$2:$B$21,2,FALSE)&amp;"'!AO:AO"),MATCH($K135,INDIRECT("'"&amp;VLOOKUP($C135,ModMap!$A$2:$B$21,2,FALSE)&amp;"'!$K:$K"),0)),"")</f>
        <v/>
      </c>
      <c r="AP135" s="49" t="str">
        <f t="array" ref="AP135">IFERROR(HYPERLINK("#'"&amp;VLOOKUP($C135,ModMap!$A$2:$B$21,2,FALSE)&amp;"'!V"&amp;MATCH($K135,INDIRECT("'"&amp;VLOOKUP($C135,ModMap!$A$2:$B$21,2,FALSE)&amp;"'!$K:$K"),0),"Edit on module sheet"),"")</f>
        <v>Edit on module sheet</v>
      </c>
    </row>
    <row r="136" ht="42.0" customHeight="1">
      <c r="A136" s="50">
        <v>134.0</v>
      </c>
      <c r="B136" s="50">
        <v>213.0</v>
      </c>
      <c r="C136" s="50" t="s">
        <v>93</v>
      </c>
      <c r="D136" s="51" t="s">
        <v>94</v>
      </c>
      <c r="E136" s="28" t="s">
        <v>48</v>
      </c>
      <c r="F136" s="30" t="s">
        <v>390</v>
      </c>
      <c r="G136" s="51" t="s">
        <v>391</v>
      </c>
      <c r="H136" s="50" t="s">
        <v>403</v>
      </c>
      <c r="I136" s="50" t="s">
        <v>404</v>
      </c>
      <c r="J136" s="51" t="s">
        <v>405</v>
      </c>
      <c r="K136" s="50" t="s">
        <v>1858</v>
      </c>
      <c r="L136" s="51" t="s">
        <v>1859</v>
      </c>
      <c r="M136" s="52" t="s">
        <v>211</v>
      </c>
      <c r="N136" s="50" t="s">
        <v>397</v>
      </c>
      <c r="O136" s="50" t="s">
        <v>398</v>
      </c>
      <c r="P136" s="51" t="s">
        <v>408</v>
      </c>
      <c r="Q136" s="51" t="s">
        <v>409</v>
      </c>
      <c r="R136" s="50" t="s">
        <v>287</v>
      </c>
      <c r="S136" s="50" t="s">
        <v>56</v>
      </c>
      <c r="T136" s="50" t="str">
        <f t="array" ref="T136">IFERROR(INDEX(INDIRECT("'"&amp;VLOOKUP($C136,ModMap!$A$2:$B$21,2,FALSE)&amp;"'!T:T"),MATCH($K136,INDIRECT("'"&amp;VLOOKUP($C136,ModMap!$A$2:$B$21,2,FALSE)&amp;"'!$K:$K"),0)),"")</f>
        <v>Unassigned</v>
      </c>
      <c r="U136" s="44" t="s">
        <v>36</v>
      </c>
      <c r="V136" s="50" t="str">
        <f t="array" ref="V136">IFERROR(INDEX(INDIRECT("'"&amp;VLOOKUP($C136,ModMap!$A$2:$B$21,2,FALSE)&amp;"'!V:V"),MATCH($K136,INDIRECT("'"&amp;VLOOKUP($C136,ModMap!$A$2:$B$21,2,FALSE)&amp;"'!$K:$K"),0)),"")</f>
        <v>N/A</v>
      </c>
      <c r="W136" s="50" t="str">
        <f t="array" ref="W136">IFERROR(INDEX(INDIRECT("'"&amp;VLOOKUP($C136,ModMap!$A$2:$B$21,2,FALSE)&amp;"'!W:W"),MATCH($K136,INDIRECT("'"&amp;VLOOKUP($C136,ModMap!$A$2:$B$21,2,FALSE)&amp;"'!$K:$K"),0)),"")</f>
        <v/>
      </c>
      <c r="X136" s="48" t="s">
        <v>33</v>
      </c>
      <c r="Y136" s="50" t="str">
        <f t="array" ref="Y136">IFERROR(INDEX(INDIRECT("'"&amp;VLOOKUP($C136,ModMap!$A$2:$B$21,2,FALSE)&amp;"'!Y:Y"),MATCH($K136,INDIRECT("'"&amp;VLOOKUP($C136,ModMap!$A$2:$B$21,2,FALSE)&amp;"'!$K:$K"),0)),"")</f>
        <v>Not Started</v>
      </c>
      <c r="Z136" s="50" t="str">
        <f t="array" ref="Z136">IFERROR(INDEX(INDIRECT("'"&amp;VLOOKUP($C136,ModMap!$A$2:$B$21,2,FALSE)&amp;"'!Z:Z"),MATCH($K136,INDIRECT("'"&amp;VLOOKUP($C136,ModMap!$A$2:$B$21,2,FALSE)&amp;"'!$K:$K"),0)),"")</f>
        <v>Unassigned</v>
      </c>
      <c r="AA136" s="48" t="s">
        <v>33</v>
      </c>
      <c r="AB136" s="50" t="str">
        <f t="array" ref="AB136">IFERROR(INDEX(INDIRECT("'"&amp;VLOOKUP($C136,ModMap!$A$2:$B$21,2,FALSE)&amp;"'!AB:AB"),MATCH($K136,INDIRECT("'"&amp;VLOOKUP($C136,ModMap!$A$2:$B$21,2,FALSE)&amp;"'!$K:$K"),0)),"")</f>
        <v>Not Started</v>
      </c>
      <c r="AC136" s="50" t="str">
        <f t="array" ref="AC136">IFERROR(INDEX(INDIRECT("'"&amp;VLOOKUP($C136,ModMap!$A$2:$B$21,2,FALSE)&amp;"'!AC:AC"),MATCH($K136,INDIRECT("'"&amp;VLOOKUP($C136,ModMap!$A$2:$B$21,2,FALSE)&amp;"'!$K:$K"),0)),"")</f>
        <v>Unassigned</v>
      </c>
      <c r="AD136" s="48" t="s">
        <v>33</v>
      </c>
      <c r="AE136" s="50" t="str">
        <f t="array" ref="AE136">IFERROR(INDEX(INDIRECT("'"&amp;VLOOKUP($C136,ModMap!$A$2:$B$21,2,FALSE)&amp;"'!AE:AE"),MATCH($K136,INDIRECT("'"&amp;VLOOKUP($C136,ModMap!$A$2:$B$21,2,FALSE)&amp;"'!$K:$K"),0)),"")</f>
        <v>Not Started</v>
      </c>
      <c r="AF136" s="50" t="str">
        <f t="array" ref="AF136">IFERROR(INDEX(INDIRECT("'"&amp;VLOOKUP($C136,ModMap!$A$2:$B$21,2,FALSE)&amp;"'!AF:AF"),MATCH($K136,INDIRECT("'"&amp;VLOOKUP($C136,ModMap!$A$2:$B$21,2,FALSE)&amp;"'!$K:$K"),0)),"")</f>
        <v>Unassigned</v>
      </c>
      <c r="AG136" s="44" t="s">
        <v>36</v>
      </c>
      <c r="AH136" s="50" t="str">
        <f t="array" ref="AH136">IFERROR(INDEX(INDIRECT("'"&amp;VLOOKUP($C136,ModMap!$A$2:$B$21,2,FALSE)&amp;"'!AH:AH"),MATCH($K136,INDIRECT("'"&amp;VLOOKUP($C136,ModMap!$A$2:$B$21,2,FALSE)&amp;"'!$K:$K"),0)),"")</f>
        <v>N/A</v>
      </c>
      <c r="AI136" s="50" t="str">
        <f t="array" ref="AI136">IFERROR(INDEX(INDIRECT("'"&amp;VLOOKUP($C136,ModMap!$A$2:$B$21,2,FALSE)&amp;"'!AI:AI"),MATCH($K136,INDIRECT("'"&amp;VLOOKUP($C136,ModMap!$A$2:$B$21,2,FALSE)&amp;"'!$K:$K"),0)),"")</f>
        <v/>
      </c>
      <c r="AJ136" s="44" t="s">
        <v>36</v>
      </c>
      <c r="AK136" s="50" t="str">
        <f t="array" ref="AK136">IFERROR(INDEX(INDIRECT("'"&amp;VLOOKUP($C136,ModMap!$A$2:$B$21,2,FALSE)&amp;"'!AK:AK"),MATCH($K136,INDIRECT("'"&amp;VLOOKUP($C136,ModMap!$A$2:$B$21,2,FALSE)&amp;"'!$K:$K"),0)),"")</f>
        <v>N/A</v>
      </c>
      <c r="AL136" s="50" t="str">
        <f t="array" ref="AL136">IFERROR(INDEX(INDIRECT("'"&amp;VLOOKUP($C136,ModMap!$A$2:$B$21,2,FALSE)&amp;"'!AL:AL"),MATCH($K136,INDIRECT("'"&amp;VLOOKUP($C136,ModMap!$A$2:$B$21,2,FALSE)&amp;"'!$K:$K"),0)),"")</f>
        <v/>
      </c>
      <c r="AM136" s="50">
        <f t="shared" si="1"/>
        <v>3</v>
      </c>
      <c r="AN136" s="50" t="str">
        <f t="shared" si="2"/>
        <v>Not Started</v>
      </c>
      <c r="AO136" s="51" t="str">
        <f t="array" ref="AO136">IFERROR(INDEX(INDIRECT("'"&amp;VLOOKUP($C136,ModMap!$A$2:$B$21,2,FALSE)&amp;"'!AO:AO"),MATCH($K136,INDIRECT("'"&amp;VLOOKUP($C136,ModMap!$A$2:$B$21,2,FALSE)&amp;"'!$K:$K"),0)),"")</f>
        <v/>
      </c>
      <c r="AP136" s="49" t="str">
        <f t="array" ref="AP136">IFERROR(HYPERLINK("#'"&amp;VLOOKUP($C136,ModMap!$A$2:$B$21,2,FALSE)&amp;"'!V"&amp;MATCH($K136,INDIRECT("'"&amp;VLOOKUP($C136,ModMap!$A$2:$B$21,2,FALSE)&amp;"'!$K:$K"),0),"Edit on module sheet"),"")</f>
        <v>Edit on module sheet</v>
      </c>
    </row>
    <row r="137" ht="42.0" customHeight="1">
      <c r="A137" s="39">
        <v>135.0</v>
      </c>
      <c r="B137" s="39">
        <v>217.0</v>
      </c>
      <c r="C137" s="39" t="s">
        <v>93</v>
      </c>
      <c r="D137" s="40" t="s">
        <v>94</v>
      </c>
      <c r="E137" s="28" t="s">
        <v>48</v>
      </c>
      <c r="F137" s="30" t="s">
        <v>390</v>
      </c>
      <c r="G137" s="40" t="s">
        <v>391</v>
      </c>
      <c r="H137" s="39" t="s">
        <v>1868</v>
      </c>
      <c r="I137" s="39" t="s">
        <v>1869</v>
      </c>
      <c r="J137" s="40" t="s">
        <v>1870</v>
      </c>
      <c r="K137" s="39" t="s">
        <v>1871</v>
      </c>
      <c r="L137" s="40" t="s">
        <v>1872</v>
      </c>
      <c r="M137" s="52" t="s">
        <v>211</v>
      </c>
      <c r="N137" s="39" t="s">
        <v>419</v>
      </c>
      <c r="O137" s="39" t="s">
        <v>398</v>
      </c>
      <c r="P137" s="40" t="s">
        <v>1873</v>
      </c>
      <c r="Q137" s="40" t="s">
        <v>1874</v>
      </c>
      <c r="R137" s="39" t="s">
        <v>287</v>
      </c>
      <c r="S137" s="39" t="s">
        <v>218</v>
      </c>
      <c r="T137" s="39" t="str">
        <f t="array" ref="T137">IFERROR(INDEX(INDIRECT("'"&amp;VLOOKUP($C137,ModMap!$A$2:$B$21,2,FALSE)&amp;"'!T:T"),MATCH($K137,INDIRECT("'"&amp;VLOOKUP($C137,ModMap!$A$2:$B$21,2,FALSE)&amp;"'!$K:$K"),0)),"")</f>
        <v>Unassigned</v>
      </c>
      <c r="U137" s="48" t="s">
        <v>33</v>
      </c>
      <c r="V137" s="39" t="str">
        <f t="array" ref="V137">IFERROR(INDEX(INDIRECT("'"&amp;VLOOKUP($C137,ModMap!$A$2:$B$21,2,FALSE)&amp;"'!V:V"),MATCH($K137,INDIRECT("'"&amp;VLOOKUP($C137,ModMap!$A$2:$B$21,2,FALSE)&amp;"'!$K:$K"),0)),"")</f>
        <v>Not Started</v>
      </c>
      <c r="W137" s="39" t="str">
        <f t="array" ref="W137">IFERROR(INDEX(INDIRECT("'"&amp;VLOOKUP($C137,ModMap!$A$2:$B$21,2,FALSE)&amp;"'!W:W"),MATCH($K137,INDIRECT("'"&amp;VLOOKUP($C137,ModMap!$A$2:$B$21,2,FALSE)&amp;"'!$K:$K"),0)),"")</f>
        <v>Unassigned</v>
      </c>
      <c r="X137" s="48" t="s">
        <v>33</v>
      </c>
      <c r="Y137" s="39" t="str">
        <f t="array" ref="Y137">IFERROR(INDEX(INDIRECT("'"&amp;VLOOKUP($C137,ModMap!$A$2:$B$21,2,FALSE)&amp;"'!Y:Y"),MATCH($K137,INDIRECT("'"&amp;VLOOKUP($C137,ModMap!$A$2:$B$21,2,FALSE)&amp;"'!$K:$K"),0)),"")</f>
        <v>Not Started</v>
      </c>
      <c r="Z137" s="39" t="str">
        <f t="array" ref="Z137">IFERROR(INDEX(INDIRECT("'"&amp;VLOOKUP($C137,ModMap!$A$2:$B$21,2,FALSE)&amp;"'!Z:Z"),MATCH($K137,INDIRECT("'"&amp;VLOOKUP($C137,ModMap!$A$2:$B$21,2,FALSE)&amp;"'!$K:$K"),0)),"")</f>
        <v>Unassigned</v>
      </c>
      <c r="AA137" s="44" t="s">
        <v>36</v>
      </c>
      <c r="AB137" s="39" t="str">
        <f t="array" ref="AB137">IFERROR(INDEX(INDIRECT("'"&amp;VLOOKUP($C137,ModMap!$A$2:$B$21,2,FALSE)&amp;"'!AB:AB"),MATCH($K137,INDIRECT("'"&amp;VLOOKUP($C137,ModMap!$A$2:$B$21,2,FALSE)&amp;"'!$K:$K"),0)),"")</f>
        <v>N/A</v>
      </c>
      <c r="AC137" s="39" t="str">
        <f t="array" ref="AC137">IFERROR(INDEX(INDIRECT("'"&amp;VLOOKUP($C137,ModMap!$A$2:$B$21,2,FALSE)&amp;"'!AC:AC"),MATCH($K137,INDIRECT("'"&amp;VLOOKUP($C137,ModMap!$A$2:$B$21,2,FALSE)&amp;"'!$K:$K"),0)),"")</f>
        <v/>
      </c>
      <c r="AD137" s="48" t="s">
        <v>33</v>
      </c>
      <c r="AE137" s="39" t="str">
        <f t="array" ref="AE137">IFERROR(INDEX(INDIRECT("'"&amp;VLOOKUP($C137,ModMap!$A$2:$B$21,2,FALSE)&amp;"'!AE:AE"),MATCH($K137,INDIRECT("'"&amp;VLOOKUP($C137,ModMap!$A$2:$B$21,2,FALSE)&amp;"'!$K:$K"),0)),"")</f>
        <v>Not Started</v>
      </c>
      <c r="AF137" s="39" t="str">
        <f t="array" ref="AF137">IFERROR(INDEX(INDIRECT("'"&amp;VLOOKUP($C137,ModMap!$A$2:$B$21,2,FALSE)&amp;"'!AF:AF"),MATCH($K137,INDIRECT("'"&amp;VLOOKUP($C137,ModMap!$A$2:$B$21,2,FALSE)&amp;"'!$K:$K"),0)),"")</f>
        <v>Unassigned</v>
      </c>
      <c r="AG137" s="44" t="s">
        <v>36</v>
      </c>
      <c r="AH137" s="39" t="str">
        <f t="array" ref="AH137">IFERROR(INDEX(INDIRECT("'"&amp;VLOOKUP($C137,ModMap!$A$2:$B$21,2,FALSE)&amp;"'!AH:AH"),MATCH($K137,INDIRECT("'"&amp;VLOOKUP($C137,ModMap!$A$2:$B$21,2,FALSE)&amp;"'!$K:$K"),0)),"")</f>
        <v>N/A</v>
      </c>
      <c r="AI137" s="39" t="str">
        <f t="array" ref="AI137">IFERROR(INDEX(INDIRECT("'"&amp;VLOOKUP($C137,ModMap!$A$2:$B$21,2,FALSE)&amp;"'!AI:AI"),MATCH($K137,INDIRECT("'"&amp;VLOOKUP($C137,ModMap!$A$2:$B$21,2,FALSE)&amp;"'!$K:$K"),0)),"")</f>
        <v/>
      </c>
      <c r="AJ137" s="44" t="s">
        <v>36</v>
      </c>
      <c r="AK137" s="39" t="str">
        <f t="array" ref="AK137">IFERROR(INDEX(INDIRECT("'"&amp;VLOOKUP($C137,ModMap!$A$2:$B$21,2,FALSE)&amp;"'!AK:AK"),MATCH($K137,INDIRECT("'"&amp;VLOOKUP($C137,ModMap!$A$2:$B$21,2,FALSE)&amp;"'!$K:$K"),0)),"")</f>
        <v>N/A</v>
      </c>
      <c r="AL137" s="39" t="str">
        <f t="array" ref="AL137">IFERROR(INDEX(INDIRECT("'"&amp;VLOOKUP($C137,ModMap!$A$2:$B$21,2,FALSE)&amp;"'!AL:AL"),MATCH($K137,INDIRECT("'"&amp;VLOOKUP($C137,ModMap!$A$2:$B$21,2,FALSE)&amp;"'!$K:$K"),0)),"")</f>
        <v/>
      </c>
      <c r="AM137" s="39">
        <f t="shared" si="1"/>
        <v>3</v>
      </c>
      <c r="AN137" s="39" t="str">
        <f t="shared" si="2"/>
        <v>Not Started</v>
      </c>
      <c r="AO137" s="40" t="str">
        <f t="array" ref="AO137">IFERROR(INDEX(INDIRECT("'"&amp;VLOOKUP($C137,ModMap!$A$2:$B$21,2,FALSE)&amp;"'!AO:AO"),MATCH($K137,INDIRECT("'"&amp;VLOOKUP($C137,ModMap!$A$2:$B$21,2,FALSE)&amp;"'!$K:$K"),0)),"")</f>
        <v/>
      </c>
      <c r="AP137" s="49" t="str">
        <f t="array" ref="AP137">IFERROR(HYPERLINK("#'"&amp;VLOOKUP($C137,ModMap!$A$2:$B$21,2,FALSE)&amp;"'!V"&amp;MATCH($K137,INDIRECT("'"&amp;VLOOKUP($C137,ModMap!$A$2:$B$21,2,FALSE)&amp;"'!$K:$K"),0),"Edit on module sheet"),"")</f>
        <v>Edit on module sheet</v>
      </c>
    </row>
    <row r="138" ht="42.0" customHeight="1">
      <c r="A138" s="50">
        <v>136.0</v>
      </c>
      <c r="B138" s="50">
        <v>218.0</v>
      </c>
      <c r="C138" s="50" t="s">
        <v>93</v>
      </c>
      <c r="D138" s="51" t="s">
        <v>94</v>
      </c>
      <c r="E138" s="28" t="s">
        <v>48</v>
      </c>
      <c r="F138" s="30" t="s">
        <v>390</v>
      </c>
      <c r="G138" s="51" t="s">
        <v>391</v>
      </c>
      <c r="H138" s="50" t="s">
        <v>1868</v>
      </c>
      <c r="I138" s="50" t="s">
        <v>1869</v>
      </c>
      <c r="J138" s="51" t="s">
        <v>1870</v>
      </c>
      <c r="K138" s="50" t="s">
        <v>1877</v>
      </c>
      <c r="L138" s="51" t="s">
        <v>1878</v>
      </c>
      <c r="M138" s="48" t="s">
        <v>613</v>
      </c>
      <c r="N138" s="50" t="s">
        <v>419</v>
      </c>
      <c r="O138" s="50" t="s">
        <v>398</v>
      </c>
      <c r="P138" s="51" t="s">
        <v>1873</v>
      </c>
      <c r="Q138" s="51" t="s">
        <v>1874</v>
      </c>
      <c r="R138" s="50" t="s">
        <v>287</v>
      </c>
      <c r="S138" s="50" t="s">
        <v>614</v>
      </c>
      <c r="T138" s="50" t="str">
        <f t="array" ref="T138">IFERROR(INDEX(INDIRECT("'"&amp;VLOOKUP($C138,ModMap!$A$2:$B$21,2,FALSE)&amp;"'!T:T"),MATCH($K138,INDIRECT("'"&amp;VLOOKUP($C138,ModMap!$A$2:$B$21,2,FALSE)&amp;"'!$K:$K"),0)),"")</f>
        <v>Unassigned</v>
      </c>
      <c r="U138" s="44" t="s">
        <v>36</v>
      </c>
      <c r="V138" s="50" t="str">
        <f t="array" ref="V138">IFERROR(INDEX(INDIRECT("'"&amp;VLOOKUP($C138,ModMap!$A$2:$B$21,2,FALSE)&amp;"'!V:V"),MATCH($K138,INDIRECT("'"&amp;VLOOKUP($C138,ModMap!$A$2:$B$21,2,FALSE)&amp;"'!$K:$K"),0)),"")</f>
        <v>N/A</v>
      </c>
      <c r="W138" s="50" t="str">
        <f t="array" ref="W138">IFERROR(INDEX(INDIRECT("'"&amp;VLOOKUP($C138,ModMap!$A$2:$B$21,2,FALSE)&amp;"'!W:W"),MATCH($K138,INDIRECT("'"&amp;VLOOKUP($C138,ModMap!$A$2:$B$21,2,FALSE)&amp;"'!$K:$K"),0)),"")</f>
        <v/>
      </c>
      <c r="X138" s="48" t="s">
        <v>33</v>
      </c>
      <c r="Y138" s="50" t="str">
        <f t="array" ref="Y138">IFERROR(INDEX(INDIRECT("'"&amp;VLOOKUP($C138,ModMap!$A$2:$B$21,2,FALSE)&amp;"'!Y:Y"),MATCH($K138,INDIRECT("'"&amp;VLOOKUP($C138,ModMap!$A$2:$B$21,2,FALSE)&amp;"'!$K:$K"),0)),"")</f>
        <v>Not Started</v>
      </c>
      <c r="Z138" s="50" t="str">
        <f t="array" ref="Z138">IFERROR(INDEX(INDIRECT("'"&amp;VLOOKUP($C138,ModMap!$A$2:$B$21,2,FALSE)&amp;"'!Z:Z"),MATCH($K138,INDIRECT("'"&amp;VLOOKUP($C138,ModMap!$A$2:$B$21,2,FALSE)&amp;"'!$K:$K"),0)),"")</f>
        <v>Unassigned</v>
      </c>
      <c r="AA138" s="44" t="s">
        <v>36</v>
      </c>
      <c r="AB138" s="50" t="str">
        <f t="array" ref="AB138">IFERROR(INDEX(INDIRECT("'"&amp;VLOOKUP($C138,ModMap!$A$2:$B$21,2,FALSE)&amp;"'!AB:AB"),MATCH($K138,INDIRECT("'"&amp;VLOOKUP($C138,ModMap!$A$2:$B$21,2,FALSE)&amp;"'!$K:$K"),0)),"")</f>
        <v>N/A</v>
      </c>
      <c r="AC138" s="50" t="str">
        <f t="array" ref="AC138">IFERROR(INDEX(INDIRECT("'"&amp;VLOOKUP($C138,ModMap!$A$2:$B$21,2,FALSE)&amp;"'!AC:AC"),MATCH($K138,INDIRECT("'"&amp;VLOOKUP($C138,ModMap!$A$2:$B$21,2,FALSE)&amp;"'!$K:$K"),0)),"")</f>
        <v/>
      </c>
      <c r="AD138" s="48" t="s">
        <v>33</v>
      </c>
      <c r="AE138" s="50" t="str">
        <f t="array" ref="AE138">IFERROR(INDEX(INDIRECT("'"&amp;VLOOKUP($C138,ModMap!$A$2:$B$21,2,FALSE)&amp;"'!AE:AE"),MATCH($K138,INDIRECT("'"&amp;VLOOKUP($C138,ModMap!$A$2:$B$21,2,FALSE)&amp;"'!$K:$K"),0)),"")</f>
        <v>Not Started</v>
      </c>
      <c r="AF138" s="50" t="str">
        <f t="array" ref="AF138">IFERROR(INDEX(INDIRECT("'"&amp;VLOOKUP($C138,ModMap!$A$2:$B$21,2,FALSE)&amp;"'!AF:AF"),MATCH($K138,INDIRECT("'"&amp;VLOOKUP($C138,ModMap!$A$2:$B$21,2,FALSE)&amp;"'!$K:$K"),0)),"")</f>
        <v>Unassigned</v>
      </c>
      <c r="AG138" s="44" t="s">
        <v>36</v>
      </c>
      <c r="AH138" s="50" t="str">
        <f t="array" ref="AH138">IFERROR(INDEX(INDIRECT("'"&amp;VLOOKUP($C138,ModMap!$A$2:$B$21,2,FALSE)&amp;"'!AH:AH"),MATCH($K138,INDIRECT("'"&amp;VLOOKUP($C138,ModMap!$A$2:$B$21,2,FALSE)&amp;"'!$K:$K"),0)),"")</f>
        <v>N/A</v>
      </c>
      <c r="AI138" s="50" t="str">
        <f t="array" ref="AI138">IFERROR(INDEX(INDIRECT("'"&amp;VLOOKUP($C138,ModMap!$A$2:$B$21,2,FALSE)&amp;"'!AI:AI"),MATCH($K138,INDIRECT("'"&amp;VLOOKUP($C138,ModMap!$A$2:$B$21,2,FALSE)&amp;"'!$K:$K"),0)),"")</f>
        <v/>
      </c>
      <c r="AJ138" s="44" t="s">
        <v>36</v>
      </c>
      <c r="AK138" s="50" t="str">
        <f t="array" ref="AK138">IFERROR(INDEX(INDIRECT("'"&amp;VLOOKUP($C138,ModMap!$A$2:$B$21,2,FALSE)&amp;"'!AK:AK"),MATCH($K138,INDIRECT("'"&amp;VLOOKUP($C138,ModMap!$A$2:$B$21,2,FALSE)&amp;"'!$K:$K"),0)),"")</f>
        <v>N/A</v>
      </c>
      <c r="AL138" s="50" t="str">
        <f t="array" ref="AL138">IFERROR(INDEX(INDIRECT("'"&amp;VLOOKUP($C138,ModMap!$A$2:$B$21,2,FALSE)&amp;"'!AL:AL"),MATCH($K138,INDIRECT("'"&amp;VLOOKUP($C138,ModMap!$A$2:$B$21,2,FALSE)&amp;"'!$K:$K"),0)),"")</f>
        <v/>
      </c>
      <c r="AM138" s="50">
        <f t="shared" si="1"/>
        <v>2</v>
      </c>
      <c r="AN138" s="50" t="str">
        <f t="shared" si="2"/>
        <v>Not Started</v>
      </c>
      <c r="AO138" s="51" t="str">
        <f t="array" ref="AO138">IFERROR(INDEX(INDIRECT("'"&amp;VLOOKUP($C138,ModMap!$A$2:$B$21,2,FALSE)&amp;"'!AO:AO"),MATCH($K138,INDIRECT("'"&amp;VLOOKUP($C138,ModMap!$A$2:$B$21,2,FALSE)&amp;"'!$K:$K"),0)),"")</f>
        <v/>
      </c>
      <c r="AP138" s="49" t="str">
        <f t="array" ref="AP138">IFERROR(HYPERLINK("#'"&amp;VLOOKUP($C138,ModMap!$A$2:$B$21,2,FALSE)&amp;"'!V"&amp;MATCH($K138,INDIRECT("'"&amp;VLOOKUP($C138,ModMap!$A$2:$B$21,2,FALSE)&amp;"'!$K:$K"),0),"Edit on module sheet"),"")</f>
        <v>Edit on module sheet</v>
      </c>
    </row>
    <row r="139" ht="42.0" customHeight="1">
      <c r="A139" s="39">
        <v>137.0</v>
      </c>
      <c r="B139" s="39">
        <v>220.0</v>
      </c>
      <c r="C139" s="39" t="s">
        <v>93</v>
      </c>
      <c r="D139" s="40" t="s">
        <v>94</v>
      </c>
      <c r="E139" s="28" t="s">
        <v>48</v>
      </c>
      <c r="F139" s="30" t="s">
        <v>390</v>
      </c>
      <c r="G139" s="40" t="s">
        <v>391</v>
      </c>
      <c r="H139" s="39" t="s">
        <v>1879</v>
      </c>
      <c r="I139" s="39" t="s">
        <v>1880</v>
      </c>
      <c r="J139" s="40" t="s">
        <v>1881</v>
      </c>
      <c r="K139" s="39" t="s">
        <v>1882</v>
      </c>
      <c r="L139" s="40" t="s">
        <v>1883</v>
      </c>
      <c r="M139" s="52" t="s">
        <v>211</v>
      </c>
      <c r="N139" s="39" t="s">
        <v>419</v>
      </c>
      <c r="O139" s="39" t="s">
        <v>398</v>
      </c>
      <c r="P139" s="40" t="s">
        <v>1884</v>
      </c>
      <c r="Q139" s="40" t="s">
        <v>1885</v>
      </c>
      <c r="R139" s="39" t="s">
        <v>287</v>
      </c>
      <c r="S139" s="39" t="s">
        <v>218</v>
      </c>
      <c r="T139" s="39" t="str">
        <f t="array" ref="T139">IFERROR(INDEX(INDIRECT("'"&amp;VLOOKUP($C139,ModMap!$A$2:$B$21,2,FALSE)&amp;"'!T:T"),MATCH($K139,INDIRECT("'"&amp;VLOOKUP($C139,ModMap!$A$2:$B$21,2,FALSE)&amp;"'!$K:$K"),0)),"")</f>
        <v>Unassigned</v>
      </c>
      <c r="U139" s="48" t="s">
        <v>33</v>
      </c>
      <c r="V139" s="39" t="str">
        <f t="array" ref="V139">IFERROR(INDEX(INDIRECT("'"&amp;VLOOKUP($C139,ModMap!$A$2:$B$21,2,FALSE)&amp;"'!V:V"),MATCH($K139,INDIRECT("'"&amp;VLOOKUP($C139,ModMap!$A$2:$B$21,2,FALSE)&amp;"'!$K:$K"),0)),"")</f>
        <v>Not Started</v>
      </c>
      <c r="W139" s="39" t="str">
        <f t="array" ref="W139">IFERROR(INDEX(INDIRECT("'"&amp;VLOOKUP($C139,ModMap!$A$2:$B$21,2,FALSE)&amp;"'!W:W"),MATCH($K139,INDIRECT("'"&amp;VLOOKUP($C139,ModMap!$A$2:$B$21,2,FALSE)&amp;"'!$K:$K"),0)),"")</f>
        <v>Unassigned</v>
      </c>
      <c r="X139" s="48" t="s">
        <v>33</v>
      </c>
      <c r="Y139" s="39" t="str">
        <f t="array" ref="Y139">IFERROR(INDEX(INDIRECT("'"&amp;VLOOKUP($C139,ModMap!$A$2:$B$21,2,FALSE)&amp;"'!Y:Y"),MATCH($K139,INDIRECT("'"&amp;VLOOKUP($C139,ModMap!$A$2:$B$21,2,FALSE)&amp;"'!$K:$K"),0)),"")</f>
        <v>Not Started</v>
      </c>
      <c r="Z139" s="39" t="str">
        <f t="array" ref="Z139">IFERROR(INDEX(INDIRECT("'"&amp;VLOOKUP($C139,ModMap!$A$2:$B$21,2,FALSE)&amp;"'!Z:Z"),MATCH($K139,INDIRECT("'"&amp;VLOOKUP($C139,ModMap!$A$2:$B$21,2,FALSE)&amp;"'!$K:$K"),0)),"")</f>
        <v>Unassigned</v>
      </c>
      <c r="AA139" s="44" t="s">
        <v>36</v>
      </c>
      <c r="AB139" s="39" t="str">
        <f t="array" ref="AB139">IFERROR(INDEX(INDIRECT("'"&amp;VLOOKUP($C139,ModMap!$A$2:$B$21,2,FALSE)&amp;"'!AB:AB"),MATCH($K139,INDIRECT("'"&amp;VLOOKUP($C139,ModMap!$A$2:$B$21,2,FALSE)&amp;"'!$K:$K"),0)),"")</f>
        <v>N/A</v>
      </c>
      <c r="AC139" s="39" t="str">
        <f t="array" ref="AC139">IFERROR(INDEX(INDIRECT("'"&amp;VLOOKUP($C139,ModMap!$A$2:$B$21,2,FALSE)&amp;"'!AC:AC"),MATCH($K139,INDIRECT("'"&amp;VLOOKUP($C139,ModMap!$A$2:$B$21,2,FALSE)&amp;"'!$K:$K"),0)),"")</f>
        <v/>
      </c>
      <c r="AD139" s="48" t="s">
        <v>33</v>
      </c>
      <c r="AE139" s="39" t="str">
        <f t="array" ref="AE139">IFERROR(INDEX(INDIRECT("'"&amp;VLOOKUP($C139,ModMap!$A$2:$B$21,2,FALSE)&amp;"'!AE:AE"),MATCH($K139,INDIRECT("'"&amp;VLOOKUP($C139,ModMap!$A$2:$B$21,2,FALSE)&amp;"'!$K:$K"),0)),"")</f>
        <v>Not Started</v>
      </c>
      <c r="AF139" s="39" t="str">
        <f t="array" ref="AF139">IFERROR(INDEX(INDIRECT("'"&amp;VLOOKUP($C139,ModMap!$A$2:$B$21,2,FALSE)&amp;"'!AF:AF"),MATCH($K139,INDIRECT("'"&amp;VLOOKUP($C139,ModMap!$A$2:$B$21,2,FALSE)&amp;"'!$K:$K"),0)),"")</f>
        <v>Unassigned</v>
      </c>
      <c r="AG139" s="44" t="s">
        <v>36</v>
      </c>
      <c r="AH139" s="39" t="str">
        <f t="array" ref="AH139">IFERROR(INDEX(INDIRECT("'"&amp;VLOOKUP($C139,ModMap!$A$2:$B$21,2,FALSE)&amp;"'!AH:AH"),MATCH($K139,INDIRECT("'"&amp;VLOOKUP($C139,ModMap!$A$2:$B$21,2,FALSE)&amp;"'!$K:$K"),0)),"")</f>
        <v>N/A</v>
      </c>
      <c r="AI139" s="39" t="str">
        <f t="array" ref="AI139">IFERROR(INDEX(INDIRECT("'"&amp;VLOOKUP($C139,ModMap!$A$2:$B$21,2,FALSE)&amp;"'!AI:AI"),MATCH($K139,INDIRECT("'"&amp;VLOOKUP($C139,ModMap!$A$2:$B$21,2,FALSE)&amp;"'!$K:$K"),0)),"")</f>
        <v/>
      </c>
      <c r="AJ139" s="44" t="s">
        <v>36</v>
      </c>
      <c r="AK139" s="39" t="str">
        <f t="array" ref="AK139">IFERROR(INDEX(INDIRECT("'"&amp;VLOOKUP($C139,ModMap!$A$2:$B$21,2,FALSE)&amp;"'!AK:AK"),MATCH($K139,INDIRECT("'"&amp;VLOOKUP($C139,ModMap!$A$2:$B$21,2,FALSE)&amp;"'!$K:$K"),0)),"")</f>
        <v>N/A</v>
      </c>
      <c r="AL139" s="39" t="str">
        <f t="array" ref="AL139">IFERROR(INDEX(INDIRECT("'"&amp;VLOOKUP($C139,ModMap!$A$2:$B$21,2,FALSE)&amp;"'!AL:AL"),MATCH($K139,INDIRECT("'"&amp;VLOOKUP($C139,ModMap!$A$2:$B$21,2,FALSE)&amp;"'!$K:$K"),0)),"")</f>
        <v/>
      </c>
      <c r="AM139" s="39">
        <f t="shared" si="1"/>
        <v>3</v>
      </c>
      <c r="AN139" s="39" t="str">
        <f t="shared" si="2"/>
        <v>Not Started</v>
      </c>
      <c r="AO139" s="40" t="str">
        <f t="array" ref="AO139">IFERROR(INDEX(INDIRECT("'"&amp;VLOOKUP($C139,ModMap!$A$2:$B$21,2,FALSE)&amp;"'!AO:AO"),MATCH($K139,INDIRECT("'"&amp;VLOOKUP($C139,ModMap!$A$2:$B$21,2,FALSE)&amp;"'!$K:$K"),0)),"")</f>
        <v/>
      </c>
      <c r="AP139" s="49" t="str">
        <f t="array" ref="AP139">IFERROR(HYPERLINK("#'"&amp;VLOOKUP($C139,ModMap!$A$2:$B$21,2,FALSE)&amp;"'!V"&amp;MATCH($K139,INDIRECT("'"&amp;VLOOKUP($C139,ModMap!$A$2:$B$21,2,FALSE)&amp;"'!$K:$K"),0),"Edit on module sheet"),"")</f>
        <v>Edit on module sheet</v>
      </c>
    </row>
    <row r="140" ht="42.0" customHeight="1">
      <c r="A140" s="50">
        <v>138.0</v>
      </c>
      <c r="B140" s="50">
        <v>221.0</v>
      </c>
      <c r="C140" s="50" t="s">
        <v>93</v>
      </c>
      <c r="D140" s="51" t="s">
        <v>94</v>
      </c>
      <c r="E140" s="28" t="s">
        <v>48</v>
      </c>
      <c r="F140" s="30" t="s">
        <v>390</v>
      </c>
      <c r="G140" s="51" t="s">
        <v>391</v>
      </c>
      <c r="H140" s="50" t="s">
        <v>1879</v>
      </c>
      <c r="I140" s="50" t="s">
        <v>1880</v>
      </c>
      <c r="J140" s="51" t="s">
        <v>1881</v>
      </c>
      <c r="K140" s="50" t="s">
        <v>1886</v>
      </c>
      <c r="L140" s="51" t="s">
        <v>1878</v>
      </c>
      <c r="M140" s="48" t="s">
        <v>613</v>
      </c>
      <c r="N140" s="50" t="s">
        <v>419</v>
      </c>
      <c r="O140" s="50" t="s">
        <v>398</v>
      </c>
      <c r="P140" s="51" t="s">
        <v>1884</v>
      </c>
      <c r="Q140" s="51" t="s">
        <v>1885</v>
      </c>
      <c r="R140" s="50" t="s">
        <v>287</v>
      </c>
      <c r="S140" s="50" t="s">
        <v>614</v>
      </c>
      <c r="T140" s="50" t="str">
        <f t="array" ref="T140">IFERROR(INDEX(INDIRECT("'"&amp;VLOOKUP($C140,ModMap!$A$2:$B$21,2,FALSE)&amp;"'!T:T"),MATCH($K140,INDIRECT("'"&amp;VLOOKUP($C140,ModMap!$A$2:$B$21,2,FALSE)&amp;"'!$K:$K"),0)),"")</f>
        <v>Unassigned</v>
      </c>
      <c r="U140" s="44" t="s">
        <v>36</v>
      </c>
      <c r="V140" s="50" t="str">
        <f t="array" ref="V140">IFERROR(INDEX(INDIRECT("'"&amp;VLOOKUP($C140,ModMap!$A$2:$B$21,2,FALSE)&amp;"'!V:V"),MATCH($K140,INDIRECT("'"&amp;VLOOKUP($C140,ModMap!$A$2:$B$21,2,FALSE)&amp;"'!$K:$K"),0)),"")</f>
        <v>N/A</v>
      </c>
      <c r="W140" s="50" t="str">
        <f t="array" ref="W140">IFERROR(INDEX(INDIRECT("'"&amp;VLOOKUP($C140,ModMap!$A$2:$B$21,2,FALSE)&amp;"'!W:W"),MATCH($K140,INDIRECT("'"&amp;VLOOKUP($C140,ModMap!$A$2:$B$21,2,FALSE)&amp;"'!$K:$K"),0)),"")</f>
        <v/>
      </c>
      <c r="X140" s="48" t="s">
        <v>33</v>
      </c>
      <c r="Y140" s="50" t="str">
        <f t="array" ref="Y140">IFERROR(INDEX(INDIRECT("'"&amp;VLOOKUP($C140,ModMap!$A$2:$B$21,2,FALSE)&amp;"'!Y:Y"),MATCH($K140,INDIRECT("'"&amp;VLOOKUP($C140,ModMap!$A$2:$B$21,2,FALSE)&amp;"'!$K:$K"),0)),"")</f>
        <v>Not Started</v>
      </c>
      <c r="Z140" s="50" t="str">
        <f t="array" ref="Z140">IFERROR(INDEX(INDIRECT("'"&amp;VLOOKUP($C140,ModMap!$A$2:$B$21,2,FALSE)&amp;"'!Z:Z"),MATCH($K140,INDIRECT("'"&amp;VLOOKUP($C140,ModMap!$A$2:$B$21,2,FALSE)&amp;"'!$K:$K"),0)),"")</f>
        <v>Unassigned</v>
      </c>
      <c r="AA140" s="44" t="s">
        <v>36</v>
      </c>
      <c r="AB140" s="50" t="str">
        <f t="array" ref="AB140">IFERROR(INDEX(INDIRECT("'"&amp;VLOOKUP($C140,ModMap!$A$2:$B$21,2,FALSE)&amp;"'!AB:AB"),MATCH($K140,INDIRECT("'"&amp;VLOOKUP($C140,ModMap!$A$2:$B$21,2,FALSE)&amp;"'!$K:$K"),0)),"")</f>
        <v>N/A</v>
      </c>
      <c r="AC140" s="50" t="str">
        <f t="array" ref="AC140">IFERROR(INDEX(INDIRECT("'"&amp;VLOOKUP($C140,ModMap!$A$2:$B$21,2,FALSE)&amp;"'!AC:AC"),MATCH($K140,INDIRECT("'"&amp;VLOOKUP($C140,ModMap!$A$2:$B$21,2,FALSE)&amp;"'!$K:$K"),0)),"")</f>
        <v/>
      </c>
      <c r="AD140" s="48" t="s">
        <v>33</v>
      </c>
      <c r="AE140" s="50" t="str">
        <f t="array" ref="AE140">IFERROR(INDEX(INDIRECT("'"&amp;VLOOKUP($C140,ModMap!$A$2:$B$21,2,FALSE)&amp;"'!AE:AE"),MATCH($K140,INDIRECT("'"&amp;VLOOKUP($C140,ModMap!$A$2:$B$21,2,FALSE)&amp;"'!$K:$K"),0)),"")</f>
        <v>Not Started</v>
      </c>
      <c r="AF140" s="50" t="str">
        <f t="array" ref="AF140">IFERROR(INDEX(INDIRECT("'"&amp;VLOOKUP($C140,ModMap!$A$2:$B$21,2,FALSE)&amp;"'!AF:AF"),MATCH($K140,INDIRECT("'"&amp;VLOOKUP($C140,ModMap!$A$2:$B$21,2,FALSE)&amp;"'!$K:$K"),0)),"")</f>
        <v>Unassigned</v>
      </c>
      <c r="AG140" s="44" t="s">
        <v>36</v>
      </c>
      <c r="AH140" s="50" t="str">
        <f t="array" ref="AH140">IFERROR(INDEX(INDIRECT("'"&amp;VLOOKUP($C140,ModMap!$A$2:$B$21,2,FALSE)&amp;"'!AH:AH"),MATCH($K140,INDIRECT("'"&amp;VLOOKUP($C140,ModMap!$A$2:$B$21,2,FALSE)&amp;"'!$K:$K"),0)),"")</f>
        <v>N/A</v>
      </c>
      <c r="AI140" s="50" t="str">
        <f t="array" ref="AI140">IFERROR(INDEX(INDIRECT("'"&amp;VLOOKUP($C140,ModMap!$A$2:$B$21,2,FALSE)&amp;"'!AI:AI"),MATCH($K140,INDIRECT("'"&amp;VLOOKUP($C140,ModMap!$A$2:$B$21,2,FALSE)&amp;"'!$K:$K"),0)),"")</f>
        <v/>
      </c>
      <c r="AJ140" s="44" t="s">
        <v>36</v>
      </c>
      <c r="AK140" s="50" t="str">
        <f t="array" ref="AK140">IFERROR(INDEX(INDIRECT("'"&amp;VLOOKUP($C140,ModMap!$A$2:$B$21,2,FALSE)&amp;"'!AK:AK"),MATCH($K140,INDIRECT("'"&amp;VLOOKUP($C140,ModMap!$A$2:$B$21,2,FALSE)&amp;"'!$K:$K"),0)),"")</f>
        <v>N/A</v>
      </c>
      <c r="AL140" s="50" t="str">
        <f t="array" ref="AL140">IFERROR(INDEX(INDIRECT("'"&amp;VLOOKUP($C140,ModMap!$A$2:$B$21,2,FALSE)&amp;"'!AL:AL"),MATCH($K140,INDIRECT("'"&amp;VLOOKUP($C140,ModMap!$A$2:$B$21,2,FALSE)&amp;"'!$K:$K"),0)),"")</f>
        <v/>
      </c>
      <c r="AM140" s="50">
        <f t="shared" si="1"/>
        <v>2</v>
      </c>
      <c r="AN140" s="50" t="str">
        <f t="shared" si="2"/>
        <v>Not Started</v>
      </c>
      <c r="AO140" s="51" t="str">
        <f t="array" ref="AO140">IFERROR(INDEX(INDIRECT("'"&amp;VLOOKUP($C140,ModMap!$A$2:$B$21,2,FALSE)&amp;"'!AO:AO"),MATCH($K140,INDIRECT("'"&amp;VLOOKUP($C140,ModMap!$A$2:$B$21,2,FALSE)&amp;"'!$K:$K"),0)),"")</f>
        <v/>
      </c>
      <c r="AP140" s="49" t="str">
        <f t="array" ref="AP140">IFERROR(HYPERLINK("#'"&amp;VLOOKUP($C140,ModMap!$A$2:$B$21,2,FALSE)&amp;"'!V"&amp;MATCH($K140,INDIRECT("'"&amp;VLOOKUP($C140,ModMap!$A$2:$B$21,2,FALSE)&amp;"'!$K:$K"),0),"Edit on module sheet"),"")</f>
        <v>Edit on module sheet</v>
      </c>
    </row>
    <row r="141" ht="42.0" customHeight="1">
      <c r="A141" s="39">
        <v>139.0</v>
      </c>
      <c r="B141" s="39">
        <v>222.0</v>
      </c>
      <c r="C141" s="39" t="s">
        <v>93</v>
      </c>
      <c r="D141" s="40" t="s">
        <v>94</v>
      </c>
      <c r="E141" s="28" t="s">
        <v>48</v>
      </c>
      <c r="F141" s="30" t="s">
        <v>390</v>
      </c>
      <c r="G141" s="40" t="s">
        <v>391</v>
      </c>
      <c r="H141" s="39" t="s">
        <v>413</v>
      </c>
      <c r="I141" s="39" t="s">
        <v>415</v>
      </c>
      <c r="J141" s="40" t="s">
        <v>416</v>
      </c>
      <c r="K141" s="39" t="s">
        <v>1887</v>
      </c>
      <c r="L141" s="40" t="s">
        <v>1888</v>
      </c>
      <c r="M141" s="52" t="s">
        <v>211</v>
      </c>
      <c r="N141" s="39" t="s">
        <v>419</v>
      </c>
      <c r="O141" s="39" t="s">
        <v>398</v>
      </c>
      <c r="P141" s="40" t="s">
        <v>420</v>
      </c>
      <c r="Q141" s="40" t="s">
        <v>421</v>
      </c>
      <c r="R141" s="39" t="s">
        <v>287</v>
      </c>
      <c r="S141" s="39" t="s">
        <v>56</v>
      </c>
      <c r="T141" s="39" t="str">
        <f t="array" ref="T141">IFERROR(INDEX(INDIRECT("'"&amp;VLOOKUP($C141,ModMap!$A$2:$B$21,2,FALSE)&amp;"'!T:T"),MATCH($K141,INDIRECT("'"&amp;VLOOKUP($C141,ModMap!$A$2:$B$21,2,FALSE)&amp;"'!$K:$K"),0)),"")</f>
        <v>Unassigned</v>
      </c>
      <c r="U141" s="44" t="s">
        <v>36</v>
      </c>
      <c r="V141" s="39" t="str">
        <f t="array" ref="V141">IFERROR(INDEX(INDIRECT("'"&amp;VLOOKUP($C141,ModMap!$A$2:$B$21,2,FALSE)&amp;"'!V:V"),MATCH($K141,INDIRECT("'"&amp;VLOOKUP($C141,ModMap!$A$2:$B$21,2,FALSE)&amp;"'!$K:$K"),0)),"")</f>
        <v>N/A</v>
      </c>
      <c r="W141" s="39" t="str">
        <f t="array" ref="W141">IFERROR(INDEX(INDIRECT("'"&amp;VLOOKUP($C141,ModMap!$A$2:$B$21,2,FALSE)&amp;"'!W:W"),MATCH($K141,INDIRECT("'"&amp;VLOOKUP($C141,ModMap!$A$2:$B$21,2,FALSE)&amp;"'!$K:$K"),0)),"")</f>
        <v/>
      </c>
      <c r="X141" s="48" t="s">
        <v>33</v>
      </c>
      <c r="Y141" s="39" t="str">
        <f t="array" ref="Y141">IFERROR(INDEX(INDIRECT("'"&amp;VLOOKUP($C141,ModMap!$A$2:$B$21,2,FALSE)&amp;"'!Y:Y"),MATCH($K141,INDIRECT("'"&amp;VLOOKUP($C141,ModMap!$A$2:$B$21,2,FALSE)&amp;"'!$K:$K"),0)),"")</f>
        <v>Not Started</v>
      </c>
      <c r="Z141" s="39" t="str">
        <f t="array" ref="Z141">IFERROR(INDEX(INDIRECT("'"&amp;VLOOKUP($C141,ModMap!$A$2:$B$21,2,FALSE)&amp;"'!Z:Z"),MATCH($K141,INDIRECT("'"&amp;VLOOKUP($C141,ModMap!$A$2:$B$21,2,FALSE)&amp;"'!$K:$K"),0)),"")</f>
        <v>Unassigned</v>
      </c>
      <c r="AA141" s="44" t="s">
        <v>36</v>
      </c>
      <c r="AB141" s="39" t="str">
        <f t="array" ref="AB141">IFERROR(INDEX(INDIRECT("'"&amp;VLOOKUP($C141,ModMap!$A$2:$B$21,2,FALSE)&amp;"'!AB:AB"),MATCH($K141,INDIRECT("'"&amp;VLOOKUP($C141,ModMap!$A$2:$B$21,2,FALSE)&amp;"'!$K:$K"),0)),"")</f>
        <v>N/A</v>
      </c>
      <c r="AC141" s="39" t="str">
        <f t="array" ref="AC141">IFERROR(INDEX(INDIRECT("'"&amp;VLOOKUP($C141,ModMap!$A$2:$B$21,2,FALSE)&amp;"'!AC:AC"),MATCH($K141,INDIRECT("'"&amp;VLOOKUP($C141,ModMap!$A$2:$B$21,2,FALSE)&amp;"'!$K:$K"),0)),"")</f>
        <v/>
      </c>
      <c r="AD141" s="48" t="s">
        <v>33</v>
      </c>
      <c r="AE141" s="39" t="str">
        <f t="array" ref="AE141">IFERROR(INDEX(INDIRECT("'"&amp;VLOOKUP($C141,ModMap!$A$2:$B$21,2,FALSE)&amp;"'!AE:AE"),MATCH($K141,INDIRECT("'"&amp;VLOOKUP($C141,ModMap!$A$2:$B$21,2,FALSE)&amp;"'!$K:$K"),0)),"")</f>
        <v>Not Started</v>
      </c>
      <c r="AF141" s="39" t="str">
        <f t="array" ref="AF141">IFERROR(INDEX(INDIRECT("'"&amp;VLOOKUP($C141,ModMap!$A$2:$B$21,2,FALSE)&amp;"'!AF:AF"),MATCH($K141,INDIRECT("'"&amp;VLOOKUP($C141,ModMap!$A$2:$B$21,2,FALSE)&amp;"'!$K:$K"),0)),"")</f>
        <v>Unassigned</v>
      </c>
      <c r="AG141" s="44" t="s">
        <v>36</v>
      </c>
      <c r="AH141" s="39" t="str">
        <f t="array" ref="AH141">IFERROR(INDEX(INDIRECT("'"&amp;VLOOKUP($C141,ModMap!$A$2:$B$21,2,FALSE)&amp;"'!AH:AH"),MATCH($K141,INDIRECT("'"&amp;VLOOKUP($C141,ModMap!$A$2:$B$21,2,FALSE)&amp;"'!$K:$K"),0)),"")</f>
        <v>N/A</v>
      </c>
      <c r="AI141" s="39" t="str">
        <f t="array" ref="AI141">IFERROR(INDEX(INDIRECT("'"&amp;VLOOKUP($C141,ModMap!$A$2:$B$21,2,FALSE)&amp;"'!AI:AI"),MATCH($K141,INDIRECT("'"&amp;VLOOKUP($C141,ModMap!$A$2:$B$21,2,FALSE)&amp;"'!$K:$K"),0)),"")</f>
        <v/>
      </c>
      <c r="AJ141" s="44" t="s">
        <v>36</v>
      </c>
      <c r="AK141" s="39" t="str">
        <f t="array" ref="AK141">IFERROR(INDEX(INDIRECT("'"&amp;VLOOKUP($C141,ModMap!$A$2:$B$21,2,FALSE)&amp;"'!AK:AK"),MATCH($K141,INDIRECT("'"&amp;VLOOKUP($C141,ModMap!$A$2:$B$21,2,FALSE)&amp;"'!$K:$K"),0)),"")</f>
        <v>N/A</v>
      </c>
      <c r="AL141" s="39" t="str">
        <f t="array" ref="AL141">IFERROR(INDEX(INDIRECT("'"&amp;VLOOKUP($C141,ModMap!$A$2:$B$21,2,FALSE)&amp;"'!AL:AL"),MATCH($K141,INDIRECT("'"&amp;VLOOKUP($C141,ModMap!$A$2:$B$21,2,FALSE)&amp;"'!$K:$K"),0)),"")</f>
        <v/>
      </c>
      <c r="AM141" s="39">
        <f t="shared" si="1"/>
        <v>2</v>
      </c>
      <c r="AN141" s="39" t="str">
        <f t="shared" si="2"/>
        <v>Not Started</v>
      </c>
      <c r="AO141" s="40" t="str">
        <f t="array" ref="AO141">IFERROR(INDEX(INDIRECT("'"&amp;VLOOKUP($C141,ModMap!$A$2:$B$21,2,FALSE)&amp;"'!AO:AO"),MATCH($K141,INDIRECT("'"&amp;VLOOKUP($C141,ModMap!$A$2:$B$21,2,FALSE)&amp;"'!$K:$K"),0)),"")</f>
        <v/>
      </c>
      <c r="AP141" s="49" t="str">
        <f t="array" ref="AP141">IFERROR(HYPERLINK("#'"&amp;VLOOKUP($C141,ModMap!$A$2:$B$21,2,FALSE)&amp;"'!V"&amp;MATCH($K141,INDIRECT("'"&amp;VLOOKUP($C141,ModMap!$A$2:$B$21,2,FALSE)&amp;"'!$K:$K"),0),"Edit on module sheet"),"")</f>
        <v>Edit on module sheet</v>
      </c>
    </row>
    <row r="142" ht="42.0" customHeight="1">
      <c r="A142" s="50">
        <v>140.0</v>
      </c>
      <c r="B142" s="50">
        <v>226.0</v>
      </c>
      <c r="C142" s="50" t="s">
        <v>93</v>
      </c>
      <c r="D142" s="51" t="s">
        <v>94</v>
      </c>
      <c r="E142" s="28" t="s">
        <v>48</v>
      </c>
      <c r="F142" s="30" t="s">
        <v>390</v>
      </c>
      <c r="G142" s="51" t="s">
        <v>391</v>
      </c>
      <c r="H142" s="50" t="s">
        <v>1891</v>
      </c>
      <c r="I142" s="50" t="s">
        <v>1892</v>
      </c>
      <c r="J142" s="51" t="s">
        <v>1893</v>
      </c>
      <c r="K142" s="50" t="s">
        <v>1894</v>
      </c>
      <c r="L142" s="51" t="s">
        <v>1895</v>
      </c>
      <c r="M142" s="52" t="s">
        <v>211</v>
      </c>
      <c r="N142" s="50" t="s">
        <v>397</v>
      </c>
      <c r="O142" s="50" t="s">
        <v>398</v>
      </c>
      <c r="P142" s="51" t="s">
        <v>1896</v>
      </c>
      <c r="Q142" s="51" t="s">
        <v>1897</v>
      </c>
      <c r="R142" s="50" t="s">
        <v>287</v>
      </c>
      <c r="S142" s="50" t="s">
        <v>218</v>
      </c>
      <c r="T142" s="50" t="str">
        <f t="array" ref="T142">IFERROR(INDEX(INDIRECT("'"&amp;VLOOKUP($C142,ModMap!$A$2:$B$21,2,FALSE)&amp;"'!T:T"),MATCH($K142,INDIRECT("'"&amp;VLOOKUP($C142,ModMap!$A$2:$B$21,2,FALSE)&amp;"'!$K:$K"),0)),"")</f>
        <v>Unassigned</v>
      </c>
      <c r="U142" s="48" t="s">
        <v>33</v>
      </c>
      <c r="V142" s="50" t="str">
        <f t="array" ref="V142">IFERROR(INDEX(INDIRECT("'"&amp;VLOOKUP($C142,ModMap!$A$2:$B$21,2,FALSE)&amp;"'!V:V"),MATCH($K142,INDIRECT("'"&amp;VLOOKUP($C142,ModMap!$A$2:$B$21,2,FALSE)&amp;"'!$K:$K"),0)),"")</f>
        <v>Not Started</v>
      </c>
      <c r="W142" s="50" t="str">
        <f t="array" ref="W142">IFERROR(INDEX(INDIRECT("'"&amp;VLOOKUP($C142,ModMap!$A$2:$B$21,2,FALSE)&amp;"'!W:W"),MATCH($K142,INDIRECT("'"&amp;VLOOKUP($C142,ModMap!$A$2:$B$21,2,FALSE)&amp;"'!$K:$K"),0)),"")</f>
        <v>Unassigned</v>
      </c>
      <c r="X142" s="48" t="s">
        <v>33</v>
      </c>
      <c r="Y142" s="50" t="str">
        <f t="array" ref="Y142">IFERROR(INDEX(INDIRECT("'"&amp;VLOOKUP($C142,ModMap!$A$2:$B$21,2,FALSE)&amp;"'!Y:Y"),MATCH($K142,INDIRECT("'"&amp;VLOOKUP($C142,ModMap!$A$2:$B$21,2,FALSE)&amp;"'!$K:$K"),0)),"")</f>
        <v>Not Started</v>
      </c>
      <c r="Z142" s="50" t="str">
        <f t="array" ref="Z142">IFERROR(INDEX(INDIRECT("'"&amp;VLOOKUP($C142,ModMap!$A$2:$B$21,2,FALSE)&amp;"'!Z:Z"),MATCH($K142,INDIRECT("'"&amp;VLOOKUP($C142,ModMap!$A$2:$B$21,2,FALSE)&amp;"'!$K:$K"),0)),"")</f>
        <v>Unassigned</v>
      </c>
      <c r="AA142" s="44" t="s">
        <v>36</v>
      </c>
      <c r="AB142" s="50" t="str">
        <f t="array" ref="AB142">IFERROR(INDEX(INDIRECT("'"&amp;VLOOKUP($C142,ModMap!$A$2:$B$21,2,FALSE)&amp;"'!AB:AB"),MATCH($K142,INDIRECT("'"&amp;VLOOKUP($C142,ModMap!$A$2:$B$21,2,FALSE)&amp;"'!$K:$K"),0)),"")</f>
        <v>N/A</v>
      </c>
      <c r="AC142" s="50" t="str">
        <f t="array" ref="AC142">IFERROR(INDEX(INDIRECT("'"&amp;VLOOKUP($C142,ModMap!$A$2:$B$21,2,FALSE)&amp;"'!AC:AC"),MATCH($K142,INDIRECT("'"&amp;VLOOKUP($C142,ModMap!$A$2:$B$21,2,FALSE)&amp;"'!$K:$K"),0)),"")</f>
        <v/>
      </c>
      <c r="AD142" s="48" t="s">
        <v>33</v>
      </c>
      <c r="AE142" s="50" t="str">
        <f t="array" ref="AE142">IFERROR(INDEX(INDIRECT("'"&amp;VLOOKUP($C142,ModMap!$A$2:$B$21,2,FALSE)&amp;"'!AE:AE"),MATCH($K142,INDIRECT("'"&amp;VLOOKUP($C142,ModMap!$A$2:$B$21,2,FALSE)&amp;"'!$K:$K"),0)),"")</f>
        <v>Not Started</v>
      </c>
      <c r="AF142" s="50" t="str">
        <f t="array" ref="AF142">IFERROR(INDEX(INDIRECT("'"&amp;VLOOKUP($C142,ModMap!$A$2:$B$21,2,FALSE)&amp;"'!AF:AF"),MATCH($K142,INDIRECT("'"&amp;VLOOKUP($C142,ModMap!$A$2:$B$21,2,FALSE)&amp;"'!$K:$K"),0)),"")</f>
        <v>Unassigned</v>
      </c>
      <c r="AG142" s="44" t="s">
        <v>36</v>
      </c>
      <c r="AH142" s="50" t="str">
        <f t="array" ref="AH142">IFERROR(INDEX(INDIRECT("'"&amp;VLOOKUP($C142,ModMap!$A$2:$B$21,2,FALSE)&amp;"'!AH:AH"),MATCH($K142,INDIRECT("'"&amp;VLOOKUP($C142,ModMap!$A$2:$B$21,2,FALSE)&amp;"'!$K:$K"),0)),"")</f>
        <v>N/A</v>
      </c>
      <c r="AI142" s="50" t="str">
        <f t="array" ref="AI142">IFERROR(INDEX(INDIRECT("'"&amp;VLOOKUP($C142,ModMap!$A$2:$B$21,2,FALSE)&amp;"'!AI:AI"),MATCH($K142,INDIRECT("'"&amp;VLOOKUP($C142,ModMap!$A$2:$B$21,2,FALSE)&amp;"'!$K:$K"),0)),"")</f>
        <v/>
      </c>
      <c r="AJ142" s="44" t="s">
        <v>36</v>
      </c>
      <c r="AK142" s="50" t="str">
        <f t="array" ref="AK142">IFERROR(INDEX(INDIRECT("'"&amp;VLOOKUP($C142,ModMap!$A$2:$B$21,2,FALSE)&amp;"'!AK:AK"),MATCH($K142,INDIRECT("'"&amp;VLOOKUP($C142,ModMap!$A$2:$B$21,2,FALSE)&amp;"'!$K:$K"),0)),"")</f>
        <v>N/A</v>
      </c>
      <c r="AL142" s="50" t="str">
        <f t="array" ref="AL142">IFERROR(INDEX(INDIRECT("'"&amp;VLOOKUP($C142,ModMap!$A$2:$B$21,2,FALSE)&amp;"'!AL:AL"),MATCH($K142,INDIRECT("'"&amp;VLOOKUP($C142,ModMap!$A$2:$B$21,2,FALSE)&amp;"'!$K:$K"),0)),"")</f>
        <v/>
      </c>
      <c r="AM142" s="50">
        <f t="shared" si="1"/>
        <v>3</v>
      </c>
      <c r="AN142" s="50" t="str">
        <f t="shared" si="2"/>
        <v>Not Started</v>
      </c>
      <c r="AO142" s="51" t="str">
        <f t="array" ref="AO142">IFERROR(INDEX(INDIRECT("'"&amp;VLOOKUP($C142,ModMap!$A$2:$B$21,2,FALSE)&amp;"'!AO:AO"),MATCH($K142,INDIRECT("'"&amp;VLOOKUP($C142,ModMap!$A$2:$B$21,2,FALSE)&amp;"'!$K:$K"),0)),"")</f>
        <v/>
      </c>
      <c r="AP142" s="49" t="str">
        <f t="array" ref="AP142">IFERROR(HYPERLINK("#'"&amp;VLOOKUP($C142,ModMap!$A$2:$B$21,2,FALSE)&amp;"'!V"&amp;MATCH($K142,INDIRECT("'"&amp;VLOOKUP($C142,ModMap!$A$2:$B$21,2,FALSE)&amp;"'!$K:$K"),0),"Edit on module sheet"),"")</f>
        <v>Edit on module sheet</v>
      </c>
    </row>
    <row r="143" ht="42.0" customHeight="1">
      <c r="A143" s="39">
        <v>141.0</v>
      </c>
      <c r="B143" s="39">
        <v>227.0</v>
      </c>
      <c r="C143" s="39" t="s">
        <v>93</v>
      </c>
      <c r="D143" s="40" t="s">
        <v>94</v>
      </c>
      <c r="E143" s="28" t="s">
        <v>48</v>
      </c>
      <c r="F143" s="30" t="s">
        <v>390</v>
      </c>
      <c r="G143" s="40" t="s">
        <v>391</v>
      </c>
      <c r="H143" s="39" t="s">
        <v>1891</v>
      </c>
      <c r="I143" s="39" t="s">
        <v>1892</v>
      </c>
      <c r="J143" s="40" t="s">
        <v>1893</v>
      </c>
      <c r="K143" s="39" t="s">
        <v>1899</v>
      </c>
      <c r="L143" s="40" t="s">
        <v>1878</v>
      </c>
      <c r="M143" s="48" t="s">
        <v>613</v>
      </c>
      <c r="N143" s="39" t="s">
        <v>397</v>
      </c>
      <c r="O143" s="39" t="s">
        <v>398</v>
      </c>
      <c r="P143" s="40" t="s">
        <v>1896</v>
      </c>
      <c r="Q143" s="40" t="s">
        <v>1897</v>
      </c>
      <c r="R143" s="39" t="s">
        <v>287</v>
      </c>
      <c r="S143" s="39" t="s">
        <v>614</v>
      </c>
      <c r="T143" s="39" t="str">
        <f t="array" ref="T143">IFERROR(INDEX(INDIRECT("'"&amp;VLOOKUP($C143,ModMap!$A$2:$B$21,2,FALSE)&amp;"'!T:T"),MATCH($K143,INDIRECT("'"&amp;VLOOKUP($C143,ModMap!$A$2:$B$21,2,FALSE)&amp;"'!$K:$K"),0)),"")</f>
        <v>Unassigned</v>
      </c>
      <c r="U143" s="44" t="s">
        <v>36</v>
      </c>
      <c r="V143" s="39" t="str">
        <f t="array" ref="V143">IFERROR(INDEX(INDIRECT("'"&amp;VLOOKUP($C143,ModMap!$A$2:$B$21,2,FALSE)&amp;"'!V:V"),MATCH($K143,INDIRECT("'"&amp;VLOOKUP($C143,ModMap!$A$2:$B$21,2,FALSE)&amp;"'!$K:$K"),0)),"")</f>
        <v>N/A</v>
      </c>
      <c r="W143" s="39" t="str">
        <f t="array" ref="W143">IFERROR(INDEX(INDIRECT("'"&amp;VLOOKUP($C143,ModMap!$A$2:$B$21,2,FALSE)&amp;"'!W:W"),MATCH($K143,INDIRECT("'"&amp;VLOOKUP($C143,ModMap!$A$2:$B$21,2,FALSE)&amp;"'!$K:$K"),0)),"")</f>
        <v/>
      </c>
      <c r="X143" s="48" t="s">
        <v>33</v>
      </c>
      <c r="Y143" s="39" t="str">
        <f t="array" ref="Y143">IFERROR(INDEX(INDIRECT("'"&amp;VLOOKUP($C143,ModMap!$A$2:$B$21,2,FALSE)&amp;"'!Y:Y"),MATCH($K143,INDIRECT("'"&amp;VLOOKUP($C143,ModMap!$A$2:$B$21,2,FALSE)&amp;"'!$K:$K"),0)),"")</f>
        <v>Not Started</v>
      </c>
      <c r="Z143" s="39" t="str">
        <f t="array" ref="Z143">IFERROR(INDEX(INDIRECT("'"&amp;VLOOKUP($C143,ModMap!$A$2:$B$21,2,FALSE)&amp;"'!Z:Z"),MATCH($K143,INDIRECT("'"&amp;VLOOKUP($C143,ModMap!$A$2:$B$21,2,FALSE)&amp;"'!$K:$K"),0)),"")</f>
        <v>Unassigned</v>
      </c>
      <c r="AA143" s="44" t="s">
        <v>36</v>
      </c>
      <c r="AB143" s="39" t="str">
        <f t="array" ref="AB143">IFERROR(INDEX(INDIRECT("'"&amp;VLOOKUP($C143,ModMap!$A$2:$B$21,2,FALSE)&amp;"'!AB:AB"),MATCH($K143,INDIRECT("'"&amp;VLOOKUP($C143,ModMap!$A$2:$B$21,2,FALSE)&amp;"'!$K:$K"),0)),"")</f>
        <v>N/A</v>
      </c>
      <c r="AC143" s="39" t="str">
        <f t="array" ref="AC143">IFERROR(INDEX(INDIRECT("'"&amp;VLOOKUP($C143,ModMap!$A$2:$B$21,2,FALSE)&amp;"'!AC:AC"),MATCH($K143,INDIRECT("'"&amp;VLOOKUP($C143,ModMap!$A$2:$B$21,2,FALSE)&amp;"'!$K:$K"),0)),"")</f>
        <v/>
      </c>
      <c r="AD143" s="48" t="s">
        <v>33</v>
      </c>
      <c r="AE143" s="39" t="str">
        <f t="array" ref="AE143">IFERROR(INDEX(INDIRECT("'"&amp;VLOOKUP($C143,ModMap!$A$2:$B$21,2,FALSE)&amp;"'!AE:AE"),MATCH($K143,INDIRECT("'"&amp;VLOOKUP($C143,ModMap!$A$2:$B$21,2,FALSE)&amp;"'!$K:$K"),0)),"")</f>
        <v>Not Started</v>
      </c>
      <c r="AF143" s="39" t="str">
        <f t="array" ref="AF143">IFERROR(INDEX(INDIRECT("'"&amp;VLOOKUP($C143,ModMap!$A$2:$B$21,2,FALSE)&amp;"'!AF:AF"),MATCH($K143,INDIRECT("'"&amp;VLOOKUP($C143,ModMap!$A$2:$B$21,2,FALSE)&amp;"'!$K:$K"),0)),"")</f>
        <v>Unassigned</v>
      </c>
      <c r="AG143" s="44" t="s">
        <v>36</v>
      </c>
      <c r="AH143" s="39" t="str">
        <f t="array" ref="AH143">IFERROR(INDEX(INDIRECT("'"&amp;VLOOKUP($C143,ModMap!$A$2:$B$21,2,FALSE)&amp;"'!AH:AH"),MATCH($K143,INDIRECT("'"&amp;VLOOKUP($C143,ModMap!$A$2:$B$21,2,FALSE)&amp;"'!$K:$K"),0)),"")</f>
        <v>N/A</v>
      </c>
      <c r="AI143" s="39" t="str">
        <f t="array" ref="AI143">IFERROR(INDEX(INDIRECT("'"&amp;VLOOKUP($C143,ModMap!$A$2:$B$21,2,FALSE)&amp;"'!AI:AI"),MATCH($K143,INDIRECT("'"&amp;VLOOKUP($C143,ModMap!$A$2:$B$21,2,FALSE)&amp;"'!$K:$K"),0)),"")</f>
        <v/>
      </c>
      <c r="AJ143" s="44" t="s">
        <v>36</v>
      </c>
      <c r="AK143" s="39" t="str">
        <f t="array" ref="AK143">IFERROR(INDEX(INDIRECT("'"&amp;VLOOKUP($C143,ModMap!$A$2:$B$21,2,FALSE)&amp;"'!AK:AK"),MATCH($K143,INDIRECT("'"&amp;VLOOKUP($C143,ModMap!$A$2:$B$21,2,FALSE)&amp;"'!$K:$K"),0)),"")</f>
        <v>N/A</v>
      </c>
      <c r="AL143" s="39" t="str">
        <f t="array" ref="AL143">IFERROR(INDEX(INDIRECT("'"&amp;VLOOKUP($C143,ModMap!$A$2:$B$21,2,FALSE)&amp;"'!AL:AL"),MATCH($K143,INDIRECT("'"&amp;VLOOKUP($C143,ModMap!$A$2:$B$21,2,FALSE)&amp;"'!$K:$K"),0)),"")</f>
        <v/>
      </c>
      <c r="AM143" s="39">
        <f t="shared" si="1"/>
        <v>2</v>
      </c>
      <c r="AN143" s="39" t="str">
        <f t="shared" si="2"/>
        <v>Not Started</v>
      </c>
      <c r="AO143" s="40" t="str">
        <f t="array" ref="AO143">IFERROR(INDEX(INDIRECT("'"&amp;VLOOKUP($C143,ModMap!$A$2:$B$21,2,FALSE)&amp;"'!AO:AO"),MATCH($K143,INDIRECT("'"&amp;VLOOKUP($C143,ModMap!$A$2:$B$21,2,FALSE)&amp;"'!$K:$K"),0)),"")</f>
        <v/>
      </c>
      <c r="AP143" s="49" t="str">
        <f t="array" ref="AP143">IFERROR(HYPERLINK("#'"&amp;VLOOKUP($C143,ModMap!$A$2:$B$21,2,FALSE)&amp;"'!V"&amp;MATCH($K143,INDIRECT("'"&amp;VLOOKUP($C143,ModMap!$A$2:$B$21,2,FALSE)&amp;"'!$K:$K"),0),"Edit on module sheet"),"")</f>
        <v>Edit on module sheet</v>
      </c>
    </row>
    <row r="144" ht="42.0" customHeight="1">
      <c r="A144" s="50">
        <v>142.0</v>
      </c>
      <c r="B144" s="50">
        <v>229.0</v>
      </c>
      <c r="C144" s="50" t="s">
        <v>93</v>
      </c>
      <c r="D144" s="51" t="s">
        <v>94</v>
      </c>
      <c r="E144" s="28" t="s">
        <v>48</v>
      </c>
      <c r="F144" s="30" t="s">
        <v>390</v>
      </c>
      <c r="G144" s="51" t="s">
        <v>391</v>
      </c>
      <c r="H144" s="50" t="s">
        <v>1912</v>
      </c>
      <c r="I144" s="50" t="s">
        <v>1913</v>
      </c>
      <c r="J144" s="51" t="s">
        <v>1914</v>
      </c>
      <c r="K144" s="50" t="s">
        <v>1915</v>
      </c>
      <c r="L144" s="51" t="s">
        <v>1409</v>
      </c>
      <c r="M144" s="52" t="s">
        <v>211</v>
      </c>
      <c r="N144" s="50" t="s">
        <v>397</v>
      </c>
      <c r="O144" s="50" t="s">
        <v>398</v>
      </c>
      <c r="P144" s="51" t="s">
        <v>1916</v>
      </c>
      <c r="Q144" s="51" t="s">
        <v>1917</v>
      </c>
      <c r="R144" s="50" t="s">
        <v>287</v>
      </c>
      <c r="S144" s="50" t="s">
        <v>218</v>
      </c>
      <c r="T144" s="50" t="str">
        <f t="array" ref="T144">IFERROR(INDEX(INDIRECT("'"&amp;VLOOKUP($C144,ModMap!$A$2:$B$21,2,FALSE)&amp;"'!T:T"),MATCH($K144,INDIRECT("'"&amp;VLOOKUP($C144,ModMap!$A$2:$B$21,2,FALSE)&amp;"'!$K:$K"),0)),"")</f>
        <v>Unassigned</v>
      </c>
      <c r="U144" s="48" t="s">
        <v>33</v>
      </c>
      <c r="V144" s="50" t="str">
        <f t="array" ref="V144">IFERROR(INDEX(INDIRECT("'"&amp;VLOOKUP($C144,ModMap!$A$2:$B$21,2,FALSE)&amp;"'!V:V"),MATCH($K144,INDIRECT("'"&amp;VLOOKUP($C144,ModMap!$A$2:$B$21,2,FALSE)&amp;"'!$K:$K"),0)),"")</f>
        <v>Not Started</v>
      </c>
      <c r="W144" s="50" t="str">
        <f t="array" ref="W144">IFERROR(INDEX(INDIRECT("'"&amp;VLOOKUP($C144,ModMap!$A$2:$B$21,2,FALSE)&amp;"'!W:W"),MATCH($K144,INDIRECT("'"&amp;VLOOKUP($C144,ModMap!$A$2:$B$21,2,FALSE)&amp;"'!$K:$K"),0)),"")</f>
        <v>Unassigned</v>
      </c>
      <c r="X144" s="48" t="s">
        <v>33</v>
      </c>
      <c r="Y144" s="50" t="str">
        <f t="array" ref="Y144">IFERROR(INDEX(INDIRECT("'"&amp;VLOOKUP($C144,ModMap!$A$2:$B$21,2,FALSE)&amp;"'!Y:Y"),MATCH($K144,INDIRECT("'"&amp;VLOOKUP($C144,ModMap!$A$2:$B$21,2,FALSE)&amp;"'!$K:$K"),0)),"")</f>
        <v>Not Started</v>
      </c>
      <c r="Z144" s="50" t="str">
        <f t="array" ref="Z144">IFERROR(INDEX(INDIRECT("'"&amp;VLOOKUP($C144,ModMap!$A$2:$B$21,2,FALSE)&amp;"'!Z:Z"),MATCH($K144,INDIRECT("'"&amp;VLOOKUP($C144,ModMap!$A$2:$B$21,2,FALSE)&amp;"'!$K:$K"),0)),"")</f>
        <v>Unassigned</v>
      </c>
      <c r="AA144" s="44" t="s">
        <v>36</v>
      </c>
      <c r="AB144" s="50" t="str">
        <f t="array" ref="AB144">IFERROR(INDEX(INDIRECT("'"&amp;VLOOKUP($C144,ModMap!$A$2:$B$21,2,FALSE)&amp;"'!AB:AB"),MATCH($K144,INDIRECT("'"&amp;VLOOKUP($C144,ModMap!$A$2:$B$21,2,FALSE)&amp;"'!$K:$K"),0)),"")</f>
        <v>N/A</v>
      </c>
      <c r="AC144" s="50" t="str">
        <f t="array" ref="AC144">IFERROR(INDEX(INDIRECT("'"&amp;VLOOKUP($C144,ModMap!$A$2:$B$21,2,FALSE)&amp;"'!AC:AC"),MATCH($K144,INDIRECT("'"&amp;VLOOKUP($C144,ModMap!$A$2:$B$21,2,FALSE)&amp;"'!$K:$K"),0)),"")</f>
        <v/>
      </c>
      <c r="AD144" s="48" t="s">
        <v>33</v>
      </c>
      <c r="AE144" s="50" t="str">
        <f t="array" ref="AE144">IFERROR(INDEX(INDIRECT("'"&amp;VLOOKUP($C144,ModMap!$A$2:$B$21,2,FALSE)&amp;"'!AE:AE"),MATCH($K144,INDIRECT("'"&amp;VLOOKUP($C144,ModMap!$A$2:$B$21,2,FALSE)&amp;"'!$K:$K"),0)),"")</f>
        <v>Not Started</v>
      </c>
      <c r="AF144" s="50" t="str">
        <f t="array" ref="AF144">IFERROR(INDEX(INDIRECT("'"&amp;VLOOKUP($C144,ModMap!$A$2:$B$21,2,FALSE)&amp;"'!AF:AF"),MATCH($K144,INDIRECT("'"&amp;VLOOKUP($C144,ModMap!$A$2:$B$21,2,FALSE)&amp;"'!$K:$K"),0)),"")</f>
        <v>Unassigned</v>
      </c>
      <c r="AG144" s="44" t="s">
        <v>36</v>
      </c>
      <c r="AH144" s="50" t="str">
        <f t="array" ref="AH144">IFERROR(INDEX(INDIRECT("'"&amp;VLOOKUP($C144,ModMap!$A$2:$B$21,2,FALSE)&amp;"'!AH:AH"),MATCH($K144,INDIRECT("'"&amp;VLOOKUP($C144,ModMap!$A$2:$B$21,2,FALSE)&amp;"'!$K:$K"),0)),"")</f>
        <v>N/A</v>
      </c>
      <c r="AI144" s="50" t="str">
        <f t="array" ref="AI144">IFERROR(INDEX(INDIRECT("'"&amp;VLOOKUP($C144,ModMap!$A$2:$B$21,2,FALSE)&amp;"'!AI:AI"),MATCH($K144,INDIRECT("'"&amp;VLOOKUP($C144,ModMap!$A$2:$B$21,2,FALSE)&amp;"'!$K:$K"),0)),"")</f>
        <v/>
      </c>
      <c r="AJ144" s="44" t="s">
        <v>36</v>
      </c>
      <c r="AK144" s="50" t="str">
        <f t="array" ref="AK144">IFERROR(INDEX(INDIRECT("'"&amp;VLOOKUP($C144,ModMap!$A$2:$B$21,2,FALSE)&amp;"'!AK:AK"),MATCH($K144,INDIRECT("'"&amp;VLOOKUP($C144,ModMap!$A$2:$B$21,2,FALSE)&amp;"'!$K:$K"),0)),"")</f>
        <v>N/A</v>
      </c>
      <c r="AL144" s="50" t="str">
        <f t="array" ref="AL144">IFERROR(INDEX(INDIRECT("'"&amp;VLOOKUP($C144,ModMap!$A$2:$B$21,2,FALSE)&amp;"'!AL:AL"),MATCH($K144,INDIRECT("'"&amp;VLOOKUP($C144,ModMap!$A$2:$B$21,2,FALSE)&amp;"'!$K:$K"),0)),"")</f>
        <v/>
      </c>
      <c r="AM144" s="50">
        <f t="shared" si="1"/>
        <v>3</v>
      </c>
      <c r="AN144" s="50" t="str">
        <f t="shared" si="2"/>
        <v>Not Started</v>
      </c>
      <c r="AO144" s="51" t="str">
        <f t="array" ref="AO144">IFERROR(INDEX(INDIRECT("'"&amp;VLOOKUP($C144,ModMap!$A$2:$B$21,2,FALSE)&amp;"'!AO:AO"),MATCH($K144,INDIRECT("'"&amp;VLOOKUP($C144,ModMap!$A$2:$B$21,2,FALSE)&amp;"'!$K:$K"),0)),"")</f>
        <v/>
      </c>
      <c r="AP144" s="49" t="str">
        <f t="array" ref="AP144">IFERROR(HYPERLINK("#'"&amp;VLOOKUP($C144,ModMap!$A$2:$B$21,2,FALSE)&amp;"'!V"&amp;MATCH($K144,INDIRECT("'"&amp;VLOOKUP($C144,ModMap!$A$2:$B$21,2,FALSE)&amp;"'!$K:$K"),0),"Edit on module sheet"),"")</f>
        <v>Edit on module sheet</v>
      </c>
    </row>
    <row r="145" ht="42.0" customHeight="1">
      <c r="A145" s="39">
        <v>143.0</v>
      </c>
      <c r="B145" s="39">
        <v>230.0</v>
      </c>
      <c r="C145" s="39" t="s">
        <v>93</v>
      </c>
      <c r="D145" s="40" t="s">
        <v>94</v>
      </c>
      <c r="E145" s="28" t="s">
        <v>48</v>
      </c>
      <c r="F145" s="30" t="s">
        <v>390</v>
      </c>
      <c r="G145" s="40" t="s">
        <v>391</v>
      </c>
      <c r="H145" s="39" t="s">
        <v>1912</v>
      </c>
      <c r="I145" s="39" t="s">
        <v>1913</v>
      </c>
      <c r="J145" s="40" t="s">
        <v>1914</v>
      </c>
      <c r="K145" s="39" t="s">
        <v>1921</v>
      </c>
      <c r="L145" s="40" t="s">
        <v>1878</v>
      </c>
      <c r="M145" s="48" t="s">
        <v>613</v>
      </c>
      <c r="N145" s="39" t="s">
        <v>397</v>
      </c>
      <c r="O145" s="39" t="s">
        <v>398</v>
      </c>
      <c r="P145" s="40" t="s">
        <v>1916</v>
      </c>
      <c r="Q145" s="40" t="s">
        <v>1917</v>
      </c>
      <c r="R145" s="39" t="s">
        <v>287</v>
      </c>
      <c r="S145" s="39" t="s">
        <v>614</v>
      </c>
      <c r="T145" s="39" t="str">
        <f t="array" ref="T145">IFERROR(INDEX(INDIRECT("'"&amp;VLOOKUP($C145,ModMap!$A$2:$B$21,2,FALSE)&amp;"'!T:T"),MATCH($K145,INDIRECT("'"&amp;VLOOKUP($C145,ModMap!$A$2:$B$21,2,FALSE)&amp;"'!$K:$K"),0)),"")</f>
        <v>Unassigned</v>
      </c>
      <c r="U145" s="44" t="s">
        <v>36</v>
      </c>
      <c r="V145" s="39" t="str">
        <f t="array" ref="V145">IFERROR(INDEX(INDIRECT("'"&amp;VLOOKUP($C145,ModMap!$A$2:$B$21,2,FALSE)&amp;"'!V:V"),MATCH($K145,INDIRECT("'"&amp;VLOOKUP($C145,ModMap!$A$2:$B$21,2,FALSE)&amp;"'!$K:$K"),0)),"")</f>
        <v>N/A</v>
      </c>
      <c r="W145" s="39" t="str">
        <f t="array" ref="W145">IFERROR(INDEX(INDIRECT("'"&amp;VLOOKUP($C145,ModMap!$A$2:$B$21,2,FALSE)&amp;"'!W:W"),MATCH($K145,INDIRECT("'"&amp;VLOOKUP($C145,ModMap!$A$2:$B$21,2,FALSE)&amp;"'!$K:$K"),0)),"")</f>
        <v/>
      </c>
      <c r="X145" s="48" t="s">
        <v>33</v>
      </c>
      <c r="Y145" s="39" t="str">
        <f t="array" ref="Y145">IFERROR(INDEX(INDIRECT("'"&amp;VLOOKUP($C145,ModMap!$A$2:$B$21,2,FALSE)&amp;"'!Y:Y"),MATCH($K145,INDIRECT("'"&amp;VLOOKUP($C145,ModMap!$A$2:$B$21,2,FALSE)&amp;"'!$K:$K"),0)),"")</f>
        <v>Not Started</v>
      </c>
      <c r="Z145" s="39" t="str">
        <f t="array" ref="Z145">IFERROR(INDEX(INDIRECT("'"&amp;VLOOKUP($C145,ModMap!$A$2:$B$21,2,FALSE)&amp;"'!Z:Z"),MATCH($K145,INDIRECT("'"&amp;VLOOKUP($C145,ModMap!$A$2:$B$21,2,FALSE)&amp;"'!$K:$K"),0)),"")</f>
        <v>Unassigned</v>
      </c>
      <c r="AA145" s="44" t="s">
        <v>36</v>
      </c>
      <c r="AB145" s="39" t="str">
        <f t="array" ref="AB145">IFERROR(INDEX(INDIRECT("'"&amp;VLOOKUP($C145,ModMap!$A$2:$B$21,2,FALSE)&amp;"'!AB:AB"),MATCH($K145,INDIRECT("'"&amp;VLOOKUP($C145,ModMap!$A$2:$B$21,2,FALSE)&amp;"'!$K:$K"),0)),"")</f>
        <v>N/A</v>
      </c>
      <c r="AC145" s="39" t="str">
        <f t="array" ref="AC145">IFERROR(INDEX(INDIRECT("'"&amp;VLOOKUP($C145,ModMap!$A$2:$B$21,2,FALSE)&amp;"'!AC:AC"),MATCH($K145,INDIRECT("'"&amp;VLOOKUP($C145,ModMap!$A$2:$B$21,2,FALSE)&amp;"'!$K:$K"),0)),"")</f>
        <v/>
      </c>
      <c r="AD145" s="48" t="s">
        <v>33</v>
      </c>
      <c r="AE145" s="39" t="str">
        <f t="array" ref="AE145">IFERROR(INDEX(INDIRECT("'"&amp;VLOOKUP($C145,ModMap!$A$2:$B$21,2,FALSE)&amp;"'!AE:AE"),MATCH($K145,INDIRECT("'"&amp;VLOOKUP($C145,ModMap!$A$2:$B$21,2,FALSE)&amp;"'!$K:$K"),0)),"")</f>
        <v>Not Started</v>
      </c>
      <c r="AF145" s="39" t="str">
        <f t="array" ref="AF145">IFERROR(INDEX(INDIRECT("'"&amp;VLOOKUP($C145,ModMap!$A$2:$B$21,2,FALSE)&amp;"'!AF:AF"),MATCH($K145,INDIRECT("'"&amp;VLOOKUP($C145,ModMap!$A$2:$B$21,2,FALSE)&amp;"'!$K:$K"),0)),"")</f>
        <v>Unassigned</v>
      </c>
      <c r="AG145" s="44" t="s">
        <v>36</v>
      </c>
      <c r="AH145" s="39" t="str">
        <f t="array" ref="AH145">IFERROR(INDEX(INDIRECT("'"&amp;VLOOKUP($C145,ModMap!$A$2:$B$21,2,FALSE)&amp;"'!AH:AH"),MATCH($K145,INDIRECT("'"&amp;VLOOKUP($C145,ModMap!$A$2:$B$21,2,FALSE)&amp;"'!$K:$K"),0)),"")</f>
        <v>N/A</v>
      </c>
      <c r="AI145" s="39" t="str">
        <f t="array" ref="AI145">IFERROR(INDEX(INDIRECT("'"&amp;VLOOKUP($C145,ModMap!$A$2:$B$21,2,FALSE)&amp;"'!AI:AI"),MATCH($K145,INDIRECT("'"&amp;VLOOKUP($C145,ModMap!$A$2:$B$21,2,FALSE)&amp;"'!$K:$K"),0)),"")</f>
        <v/>
      </c>
      <c r="AJ145" s="44" t="s">
        <v>36</v>
      </c>
      <c r="AK145" s="39" t="str">
        <f t="array" ref="AK145">IFERROR(INDEX(INDIRECT("'"&amp;VLOOKUP($C145,ModMap!$A$2:$B$21,2,FALSE)&amp;"'!AK:AK"),MATCH($K145,INDIRECT("'"&amp;VLOOKUP($C145,ModMap!$A$2:$B$21,2,FALSE)&amp;"'!$K:$K"),0)),"")</f>
        <v>N/A</v>
      </c>
      <c r="AL145" s="39" t="str">
        <f t="array" ref="AL145">IFERROR(INDEX(INDIRECT("'"&amp;VLOOKUP($C145,ModMap!$A$2:$B$21,2,FALSE)&amp;"'!AL:AL"),MATCH($K145,INDIRECT("'"&amp;VLOOKUP($C145,ModMap!$A$2:$B$21,2,FALSE)&amp;"'!$K:$K"),0)),"")</f>
        <v/>
      </c>
      <c r="AM145" s="39">
        <f t="shared" si="1"/>
        <v>2</v>
      </c>
      <c r="AN145" s="39" t="str">
        <f t="shared" si="2"/>
        <v>Not Started</v>
      </c>
      <c r="AO145" s="40" t="str">
        <f t="array" ref="AO145">IFERROR(INDEX(INDIRECT("'"&amp;VLOOKUP($C145,ModMap!$A$2:$B$21,2,FALSE)&amp;"'!AO:AO"),MATCH($K145,INDIRECT("'"&amp;VLOOKUP($C145,ModMap!$A$2:$B$21,2,FALSE)&amp;"'!$K:$K"),0)),"")</f>
        <v/>
      </c>
      <c r="AP145" s="49" t="str">
        <f t="array" ref="AP145">IFERROR(HYPERLINK("#'"&amp;VLOOKUP($C145,ModMap!$A$2:$B$21,2,FALSE)&amp;"'!V"&amp;MATCH($K145,INDIRECT("'"&amp;VLOOKUP($C145,ModMap!$A$2:$B$21,2,FALSE)&amp;"'!$K:$K"),0),"Edit on module sheet"),"")</f>
        <v>Edit on module sheet</v>
      </c>
    </row>
    <row r="146" ht="42.0" customHeight="1">
      <c r="A146" s="50">
        <v>144.0</v>
      </c>
      <c r="B146" s="50">
        <v>231.0</v>
      </c>
      <c r="C146" s="50" t="s">
        <v>93</v>
      </c>
      <c r="D146" s="51" t="s">
        <v>94</v>
      </c>
      <c r="E146" s="28" t="s">
        <v>48</v>
      </c>
      <c r="F146" s="30" t="s">
        <v>390</v>
      </c>
      <c r="G146" s="51" t="s">
        <v>391</v>
      </c>
      <c r="H146" s="50" t="s">
        <v>424</v>
      </c>
      <c r="I146" s="50" t="s">
        <v>425</v>
      </c>
      <c r="J146" s="51" t="s">
        <v>426</v>
      </c>
      <c r="K146" s="50" t="s">
        <v>1926</v>
      </c>
      <c r="L146" s="51" t="s">
        <v>1927</v>
      </c>
      <c r="M146" s="52" t="s">
        <v>211</v>
      </c>
      <c r="N146" s="50" t="s">
        <v>429</v>
      </c>
      <c r="O146" s="50" t="s">
        <v>398</v>
      </c>
      <c r="P146" s="51" t="s">
        <v>430</v>
      </c>
      <c r="Q146" s="51" t="s">
        <v>431</v>
      </c>
      <c r="R146" s="50" t="s">
        <v>287</v>
      </c>
      <c r="S146" s="50" t="s">
        <v>56</v>
      </c>
      <c r="T146" s="50" t="str">
        <f t="array" ref="T146">IFERROR(INDEX(INDIRECT("'"&amp;VLOOKUP($C146,ModMap!$A$2:$B$21,2,FALSE)&amp;"'!T:T"),MATCH($K146,INDIRECT("'"&amp;VLOOKUP($C146,ModMap!$A$2:$B$21,2,FALSE)&amp;"'!$K:$K"),0)),"")</f>
        <v>Unassigned</v>
      </c>
      <c r="U146" s="44" t="s">
        <v>36</v>
      </c>
      <c r="V146" s="50" t="str">
        <f t="array" ref="V146">IFERROR(INDEX(INDIRECT("'"&amp;VLOOKUP($C146,ModMap!$A$2:$B$21,2,FALSE)&amp;"'!V:V"),MATCH($K146,INDIRECT("'"&amp;VLOOKUP($C146,ModMap!$A$2:$B$21,2,FALSE)&amp;"'!$K:$K"),0)),"")</f>
        <v>N/A</v>
      </c>
      <c r="W146" s="50" t="str">
        <f t="array" ref="W146">IFERROR(INDEX(INDIRECT("'"&amp;VLOOKUP($C146,ModMap!$A$2:$B$21,2,FALSE)&amp;"'!W:W"),MATCH($K146,INDIRECT("'"&amp;VLOOKUP($C146,ModMap!$A$2:$B$21,2,FALSE)&amp;"'!$K:$K"),0)),"")</f>
        <v/>
      </c>
      <c r="X146" s="48" t="s">
        <v>33</v>
      </c>
      <c r="Y146" s="50" t="str">
        <f t="array" ref="Y146">IFERROR(INDEX(INDIRECT("'"&amp;VLOOKUP($C146,ModMap!$A$2:$B$21,2,FALSE)&amp;"'!Y:Y"),MATCH($K146,INDIRECT("'"&amp;VLOOKUP($C146,ModMap!$A$2:$B$21,2,FALSE)&amp;"'!$K:$K"),0)),"")</f>
        <v>Not Started</v>
      </c>
      <c r="Z146" s="50" t="str">
        <f t="array" ref="Z146">IFERROR(INDEX(INDIRECT("'"&amp;VLOOKUP($C146,ModMap!$A$2:$B$21,2,FALSE)&amp;"'!Z:Z"),MATCH($K146,INDIRECT("'"&amp;VLOOKUP($C146,ModMap!$A$2:$B$21,2,FALSE)&amp;"'!$K:$K"),0)),"")</f>
        <v>Unassigned</v>
      </c>
      <c r="AA146" s="44" t="s">
        <v>36</v>
      </c>
      <c r="AB146" s="50" t="str">
        <f t="array" ref="AB146">IFERROR(INDEX(INDIRECT("'"&amp;VLOOKUP($C146,ModMap!$A$2:$B$21,2,FALSE)&amp;"'!AB:AB"),MATCH($K146,INDIRECT("'"&amp;VLOOKUP($C146,ModMap!$A$2:$B$21,2,FALSE)&amp;"'!$K:$K"),0)),"")</f>
        <v>N/A</v>
      </c>
      <c r="AC146" s="50" t="str">
        <f t="array" ref="AC146">IFERROR(INDEX(INDIRECT("'"&amp;VLOOKUP($C146,ModMap!$A$2:$B$21,2,FALSE)&amp;"'!AC:AC"),MATCH($K146,INDIRECT("'"&amp;VLOOKUP($C146,ModMap!$A$2:$B$21,2,FALSE)&amp;"'!$K:$K"),0)),"")</f>
        <v/>
      </c>
      <c r="AD146" s="48" t="s">
        <v>33</v>
      </c>
      <c r="AE146" s="50" t="str">
        <f t="array" ref="AE146">IFERROR(INDEX(INDIRECT("'"&amp;VLOOKUP($C146,ModMap!$A$2:$B$21,2,FALSE)&amp;"'!AE:AE"),MATCH($K146,INDIRECT("'"&amp;VLOOKUP($C146,ModMap!$A$2:$B$21,2,FALSE)&amp;"'!$K:$K"),0)),"")</f>
        <v>Not Started</v>
      </c>
      <c r="AF146" s="50" t="str">
        <f t="array" ref="AF146">IFERROR(INDEX(INDIRECT("'"&amp;VLOOKUP($C146,ModMap!$A$2:$B$21,2,FALSE)&amp;"'!AF:AF"),MATCH($K146,INDIRECT("'"&amp;VLOOKUP($C146,ModMap!$A$2:$B$21,2,FALSE)&amp;"'!$K:$K"),0)),"")</f>
        <v>Unassigned</v>
      </c>
      <c r="AG146" s="44" t="s">
        <v>36</v>
      </c>
      <c r="AH146" s="50" t="str">
        <f t="array" ref="AH146">IFERROR(INDEX(INDIRECT("'"&amp;VLOOKUP($C146,ModMap!$A$2:$B$21,2,FALSE)&amp;"'!AH:AH"),MATCH($K146,INDIRECT("'"&amp;VLOOKUP($C146,ModMap!$A$2:$B$21,2,FALSE)&amp;"'!$K:$K"),0)),"")</f>
        <v>N/A</v>
      </c>
      <c r="AI146" s="50" t="str">
        <f t="array" ref="AI146">IFERROR(INDEX(INDIRECT("'"&amp;VLOOKUP($C146,ModMap!$A$2:$B$21,2,FALSE)&amp;"'!AI:AI"),MATCH($K146,INDIRECT("'"&amp;VLOOKUP($C146,ModMap!$A$2:$B$21,2,FALSE)&amp;"'!$K:$K"),0)),"")</f>
        <v/>
      </c>
      <c r="AJ146" s="44" t="s">
        <v>36</v>
      </c>
      <c r="AK146" s="50" t="str">
        <f t="array" ref="AK146">IFERROR(INDEX(INDIRECT("'"&amp;VLOOKUP($C146,ModMap!$A$2:$B$21,2,FALSE)&amp;"'!AK:AK"),MATCH($K146,INDIRECT("'"&amp;VLOOKUP($C146,ModMap!$A$2:$B$21,2,FALSE)&amp;"'!$K:$K"),0)),"")</f>
        <v>N/A</v>
      </c>
      <c r="AL146" s="50" t="str">
        <f t="array" ref="AL146">IFERROR(INDEX(INDIRECT("'"&amp;VLOOKUP($C146,ModMap!$A$2:$B$21,2,FALSE)&amp;"'!AL:AL"),MATCH($K146,INDIRECT("'"&amp;VLOOKUP($C146,ModMap!$A$2:$B$21,2,FALSE)&amp;"'!$K:$K"),0)),"")</f>
        <v/>
      </c>
      <c r="AM146" s="50">
        <f t="shared" si="1"/>
        <v>2</v>
      </c>
      <c r="AN146" s="50" t="str">
        <f t="shared" si="2"/>
        <v>Not Started</v>
      </c>
      <c r="AO146" s="51" t="str">
        <f t="array" ref="AO146">IFERROR(INDEX(INDIRECT("'"&amp;VLOOKUP($C146,ModMap!$A$2:$B$21,2,FALSE)&amp;"'!AO:AO"),MATCH($K146,INDIRECT("'"&amp;VLOOKUP($C146,ModMap!$A$2:$B$21,2,FALSE)&amp;"'!$K:$K"),0)),"")</f>
        <v/>
      </c>
      <c r="AP146" s="49" t="str">
        <f t="array" ref="AP146">IFERROR(HYPERLINK("#'"&amp;VLOOKUP($C146,ModMap!$A$2:$B$21,2,FALSE)&amp;"'!V"&amp;MATCH($K146,INDIRECT("'"&amp;VLOOKUP($C146,ModMap!$A$2:$B$21,2,FALSE)&amp;"'!$K:$K"),0),"Edit on module sheet"),"")</f>
        <v>Edit on module sheet</v>
      </c>
    </row>
    <row r="147" ht="42.0" customHeight="1">
      <c r="A147" s="39">
        <v>145.0</v>
      </c>
      <c r="B147" s="39">
        <v>234.0</v>
      </c>
      <c r="C147" s="39" t="s">
        <v>93</v>
      </c>
      <c r="D147" s="40" t="s">
        <v>94</v>
      </c>
      <c r="E147" s="28" t="s">
        <v>48</v>
      </c>
      <c r="F147" s="30" t="s">
        <v>390</v>
      </c>
      <c r="G147" s="40" t="s">
        <v>391</v>
      </c>
      <c r="H147" s="39" t="s">
        <v>438</v>
      </c>
      <c r="I147" s="39" t="s">
        <v>439</v>
      </c>
      <c r="J147" s="40" t="s">
        <v>440</v>
      </c>
      <c r="K147" s="39" t="s">
        <v>1934</v>
      </c>
      <c r="L147" s="40" t="s">
        <v>1937</v>
      </c>
      <c r="M147" s="52" t="s">
        <v>211</v>
      </c>
      <c r="N147" s="39" t="s">
        <v>443</v>
      </c>
      <c r="O147" s="39" t="s">
        <v>398</v>
      </c>
      <c r="P147" s="40" t="s">
        <v>444</v>
      </c>
      <c r="Q147" s="40" t="s">
        <v>445</v>
      </c>
      <c r="R147" s="39" t="s">
        <v>287</v>
      </c>
      <c r="S147" s="39" t="s">
        <v>53</v>
      </c>
      <c r="T147" s="39" t="str">
        <f t="array" ref="T147">IFERROR(INDEX(INDIRECT("'"&amp;VLOOKUP($C147,ModMap!$A$2:$B$21,2,FALSE)&amp;"'!T:T"),MATCH($K147,INDIRECT("'"&amp;VLOOKUP($C147,ModMap!$A$2:$B$21,2,FALSE)&amp;"'!$K:$K"),0)),"")</f>
        <v>Unassigned</v>
      </c>
      <c r="U147" s="44" t="s">
        <v>36</v>
      </c>
      <c r="V147" s="39" t="str">
        <f t="array" ref="V147">IFERROR(INDEX(INDIRECT("'"&amp;VLOOKUP($C147,ModMap!$A$2:$B$21,2,FALSE)&amp;"'!V:V"),MATCH($K147,INDIRECT("'"&amp;VLOOKUP($C147,ModMap!$A$2:$B$21,2,FALSE)&amp;"'!$K:$K"),0)),"")</f>
        <v>N/A</v>
      </c>
      <c r="W147" s="39" t="str">
        <f t="array" ref="W147">IFERROR(INDEX(INDIRECT("'"&amp;VLOOKUP($C147,ModMap!$A$2:$B$21,2,FALSE)&amp;"'!W:W"),MATCH($K147,INDIRECT("'"&amp;VLOOKUP($C147,ModMap!$A$2:$B$21,2,FALSE)&amp;"'!$K:$K"),0)),"")</f>
        <v/>
      </c>
      <c r="X147" s="48" t="s">
        <v>33</v>
      </c>
      <c r="Y147" s="39" t="str">
        <f t="array" ref="Y147">IFERROR(INDEX(INDIRECT("'"&amp;VLOOKUP($C147,ModMap!$A$2:$B$21,2,FALSE)&amp;"'!Y:Y"),MATCH($K147,INDIRECT("'"&amp;VLOOKUP($C147,ModMap!$A$2:$B$21,2,FALSE)&amp;"'!$K:$K"),0)),"")</f>
        <v>Not Started</v>
      </c>
      <c r="Z147" s="39" t="str">
        <f t="array" ref="Z147">IFERROR(INDEX(INDIRECT("'"&amp;VLOOKUP($C147,ModMap!$A$2:$B$21,2,FALSE)&amp;"'!Z:Z"),MATCH($K147,INDIRECT("'"&amp;VLOOKUP($C147,ModMap!$A$2:$B$21,2,FALSE)&amp;"'!$K:$K"),0)),"")</f>
        <v>Unassigned</v>
      </c>
      <c r="AA147" s="48" t="s">
        <v>33</v>
      </c>
      <c r="AB147" s="39" t="str">
        <f t="array" ref="AB147">IFERROR(INDEX(INDIRECT("'"&amp;VLOOKUP($C147,ModMap!$A$2:$B$21,2,FALSE)&amp;"'!AB:AB"),MATCH($K147,INDIRECT("'"&amp;VLOOKUP($C147,ModMap!$A$2:$B$21,2,FALSE)&amp;"'!$K:$K"),0)),"")</f>
        <v>Not Started</v>
      </c>
      <c r="AC147" s="39" t="str">
        <f t="array" ref="AC147">IFERROR(INDEX(INDIRECT("'"&amp;VLOOKUP($C147,ModMap!$A$2:$B$21,2,FALSE)&amp;"'!AC:AC"),MATCH($K147,INDIRECT("'"&amp;VLOOKUP($C147,ModMap!$A$2:$B$21,2,FALSE)&amp;"'!$K:$K"),0)),"")</f>
        <v>Unassigned</v>
      </c>
      <c r="AD147" s="44" t="s">
        <v>36</v>
      </c>
      <c r="AE147" s="39" t="str">
        <f t="array" ref="AE147">IFERROR(INDEX(INDIRECT("'"&amp;VLOOKUP($C147,ModMap!$A$2:$B$21,2,FALSE)&amp;"'!AE:AE"),MATCH($K147,INDIRECT("'"&amp;VLOOKUP($C147,ModMap!$A$2:$B$21,2,FALSE)&amp;"'!$K:$K"),0)),"")</f>
        <v>N/A</v>
      </c>
      <c r="AF147" s="39" t="str">
        <f t="array" ref="AF147">IFERROR(INDEX(INDIRECT("'"&amp;VLOOKUP($C147,ModMap!$A$2:$B$21,2,FALSE)&amp;"'!AF:AF"),MATCH($K147,INDIRECT("'"&amp;VLOOKUP($C147,ModMap!$A$2:$B$21,2,FALSE)&amp;"'!$K:$K"),0)),"")</f>
        <v/>
      </c>
      <c r="AG147" s="44" t="s">
        <v>36</v>
      </c>
      <c r="AH147" s="39" t="str">
        <f t="array" ref="AH147">IFERROR(INDEX(INDIRECT("'"&amp;VLOOKUP($C147,ModMap!$A$2:$B$21,2,FALSE)&amp;"'!AH:AH"),MATCH($K147,INDIRECT("'"&amp;VLOOKUP($C147,ModMap!$A$2:$B$21,2,FALSE)&amp;"'!$K:$K"),0)),"")</f>
        <v>N/A</v>
      </c>
      <c r="AI147" s="39" t="str">
        <f t="array" ref="AI147">IFERROR(INDEX(INDIRECT("'"&amp;VLOOKUP($C147,ModMap!$A$2:$B$21,2,FALSE)&amp;"'!AI:AI"),MATCH($K147,INDIRECT("'"&amp;VLOOKUP($C147,ModMap!$A$2:$B$21,2,FALSE)&amp;"'!$K:$K"),0)),"")</f>
        <v/>
      </c>
      <c r="AJ147" s="44" t="s">
        <v>36</v>
      </c>
      <c r="AK147" s="39" t="str">
        <f t="array" ref="AK147">IFERROR(INDEX(INDIRECT("'"&amp;VLOOKUP($C147,ModMap!$A$2:$B$21,2,FALSE)&amp;"'!AK:AK"),MATCH($K147,INDIRECT("'"&amp;VLOOKUP($C147,ModMap!$A$2:$B$21,2,FALSE)&amp;"'!$K:$K"),0)),"")</f>
        <v>N/A</v>
      </c>
      <c r="AL147" s="39" t="str">
        <f t="array" ref="AL147">IFERROR(INDEX(INDIRECT("'"&amp;VLOOKUP($C147,ModMap!$A$2:$B$21,2,FALSE)&amp;"'!AL:AL"),MATCH($K147,INDIRECT("'"&amp;VLOOKUP($C147,ModMap!$A$2:$B$21,2,FALSE)&amp;"'!$K:$K"),0)),"")</f>
        <v/>
      </c>
      <c r="AM147" s="39">
        <f t="shared" si="1"/>
        <v>2</v>
      </c>
      <c r="AN147" s="39" t="str">
        <f t="shared" si="2"/>
        <v>Not Started</v>
      </c>
      <c r="AO147" s="40" t="str">
        <f t="array" ref="AO147">IFERROR(INDEX(INDIRECT("'"&amp;VLOOKUP($C147,ModMap!$A$2:$B$21,2,FALSE)&amp;"'!AO:AO"),MATCH($K147,INDIRECT("'"&amp;VLOOKUP($C147,ModMap!$A$2:$B$21,2,FALSE)&amp;"'!$K:$K"),0)),"")</f>
        <v/>
      </c>
      <c r="AP147" s="49" t="str">
        <f t="array" ref="AP147">IFERROR(HYPERLINK("#'"&amp;VLOOKUP($C147,ModMap!$A$2:$B$21,2,FALSE)&amp;"'!V"&amp;MATCH($K147,INDIRECT("'"&amp;VLOOKUP($C147,ModMap!$A$2:$B$21,2,FALSE)&amp;"'!$K:$K"),0),"Edit on module sheet"),"")</f>
        <v>Edit on module sheet</v>
      </c>
    </row>
    <row r="148" ht="42.0" customHeight="1">
      <c r="A148" s="50">
        <v>146.0</v>
      </c>
      <c r="B148" s="50">
        <v>235.0</v>
      </c>
      <c r="C148" s="50" t="s">
        <v>93</v>
      </c>
      <c r="D148" s="51" t="s">
        <v>94</v>
      </c>
      <c r="E148" s="28" t="s">
        <v>48</v>
      </c>
      <c r="F148" s="30" t="s">
        <v>390</v>
      </c>
      <c r="G148" s="51" t="s">
        <v>391</v>
      </c>
      <c r="H148" s="50" t="s">
        <v>438</v>
      </c>
      <c r="I148" s="50" t="s">
        <v>439</v>
      </c>
      <c r="J148" s="51" t="s">
        <v>440</v>
      </c>
      <c r="K148" s="50" t="s">
        <v>1940</v>
      </c>
      <c r="L148" s="51" t="s">
        <v>1941</v>
      </c>
      <c r="M148" s="52" t="s">
        <v>211</v>
      </c>
      <c r="N148" s="50" t="s">
        <v>443</v>
      </c>
      <c r="O148" s="50" t="s">
        <v>398</v>
      </c>
      <c r="P148" s="51" t="s">
        <v>444</v>
      </c>
      <c r="Q148" s="51" t="s">
        <v>445</v>
      </c>
      <c r="R148" s="50" t="s">
        <v>287</v>
      </c>
      <c r="S148" s="50" t="s">
        <v>56</v>
      </c>
      <c r="T148" s="50" t="str">
        <f t="array" ref="T148">IFERROR(INDEX(INDIRECT("'"&amp;VLOOKUP($C148,ModMap!$A$2:$B$21,2,FALSE)&amp;"'!T:T"),MATCH($K148,INDIRECT("'"&amp;VLOOKUP($C148,ModMap!$A$2:$B$21,2,FALSE)&amp;"'!$K:$K"),0)),"")</f>
        <v>Unassigned</v>
      </c>
      <c r="U148" s="44" t="s">
        <v>36</v>
      </c>
      <c r="V148" s="50" t="str">
        <f t="array" ref="V148">IFERROR(INDEX(INDIRECT("'"&amp;VLOOKUP($C148,ModMap!$A$2:$B$21,2,FALSE)&amp;"'!V:V"),MATCH($K148,INDIRECT("'"&amp;VLOOKUP($C148,ModMap!$A$2:$B$21,2,FALSE)&amp;"'!$K:$K"),0)),"")</f>
        <v>N/A</v>
      </c>
      <c r="W148" s="50" t="str">
        <f t="array" ref="W148">IFERROR(INDEX(INDIRECT("'"&amp;VLOOKUP($C148,ModMap!$A$2:$B$21,2,FALSE)&amp;"'!W:W"),MATCH($K148,INDIRECT("'"&amp;VLOOKUP($C148,ModMap!$A$2:$B$21,2,FALSE)&amp;"'!$K:$K"),0)),"")</f>
        <v/>
      </c>
      <c r="X148" s="48" t="s">
        <v>33</v>
      </c>
      <c r="Y148" s="50" t="str">
        <f t="array" ref="Y148">IFERROR(INDEX(INDIRECT("'"&amp;VLOOKUP($C148,ModMap!$A$2:$B$21,2,FALSE)&amp;"'!Y:Y"),MATCH($K148,INDIRECT("'"&amp;VLOOKUP($C148,ModMap!$A$2:$B$21,2,FALSE)&amp;"'!$K:$K"),0)),"")</f>
        <v>Not Started</v>
      </c>
      <c r="Z148" s="50" t="str">
        <f t="array" ref="Z148">IFERROR(INDEX(INDIRECT("'"&amp;VLOOKUP($C148,ModMap!$A$2:$B$21,2,FALSE)&amp;"'!Z:Z"),MATCH($K148,INDIRECT("'"&amp;VLOOKUP($C148,ModMap!$A$2:$B$21,2,FALSE)&amp;"'!$K:$K"),0)),"")</f>
        <v>Unassigned</v>
      </c>
      <c r="AA148" s="48" t="s">
        <v>33</v>
      </c>
      <c r="AB148" s="50" t="str">
        <f t="array" ref="AB148">IFERROR(INDEX(INDIRECT("'"&amp;VLOOKUP($C148,ModMap!$A$2:$B$21,2,FALSE)&amp;"'!AB:AB"),MATCH($K148,INDIRECT("'"&amp;VLOOKUP($C148,ModMap!$A$2:$B$21,2,FALSE)&amp;"'!$K:$K"),0)),"")</f>
        <v>Not Started</v>
      </c>
      <c r="AC148" s="50" t="str">
        <f t="array" ref="AC148">IFERROR(INDEX(INDIRECT("'"&amp;VLOOKUP($C148,ModMap!$A$2:$B$21,2,FALSE)&amp;"'!AC:AC"),MATCH($K148,INDIRECT("'"&amp;VLOOKUP($C148,ModMap!$A$2:$B$21,2,FALSE)&amp;"'!$K:$K"),0)),"")</f>
        <v>Unassigned</v>
      </c>
      <c r="AD148" s="48" t="s">
        <v>33</v>
      </c>
      <c r="AE148" s="50" t="str">
        <f t="array" ref="AE148">IFERROR(INDEX(INDIRECT("'"&amp;VLOOKUP($C148,ModMap!$A$2:$B$21,2,FALSE)&amp;"'!AE:AE"),MATCH($K148,INDIRECT("'"&amp;VLOOKUP($C148,ModMap!$A$2:$B$21,2,FALSE)&amp;"'!$K:$K"),0)),"")</f>
        <v>Not Started</v>
      </c>
      <c r="AF148" s="50" t="str">
        <f t="array" ref="AF148">IFERROR(INDEX(INDIRECT("'"&amp;VLOOKUP($C148,ModMap!$A$2:$B$21,2,FALSE)&amp;"'!AF:AF"),MATCH($K148,INDIRECT("'"&amp;VLOOKUP($C148,ModMap!$A$2:$B$21,2,FALSE)&amp;"'!$K:$K"),0)),"")</f>
        <v>Unassigned</v>
      </c>
      <c r="AG148" s="44" t="s">
        <v>36</v>
      </c>
      <c r="AH148" s="50" t="str">
        <f t="array" ref="AH148">IFERROR(INDEX(INDIRECT("'"&amp;VLOOKUP($C148,ModMap!$A$2:$B$21,2,FALSE)&amp;"'!AH:AH"),MATCH($K148,INDIRECT("'"&amp;VLOOKUP($C148,ModMap!$A$2:$B$21,2,FALSE)&amp;"'!$K:$K"),0)),"")</f>
        <v>N/A</v>
      </c>
      <c r="AI148" s="50" t="str">
        <f t="array" ref="AI148">IFERROR(INDEX(INDIRECT("'"&amp;VLOOKUP($C148,ModMap!$A$2:$B$21,2,FALSE)&amp;"'!AI:AI"),MATCH($K148,INDIRECT("'"&amp;VLOOKUP($C148,ModMap!$A$2:$B$21,2,FALSE)&amp;"'!$K:$K"),0)),"")</f>
        <v/>
      </c>
      <c r="AJ148" s="44" t="s">
        <v>36</v>
      </c>
      <c r="AK148" s="50" t="str">
        <f t="array" ref="AK148">IFERROR(INDEX(INDIRECT("'"&amp;VLOOKUP($C148,ModMap!$A$2:$B$21,2,FALSE)&amp;"'!AK:AK"),MATCH($K148,INDIRECT("'"&amp;VLOOKUP($C148,ModMap!$A$2:$B$21,2,FALSE)&amp;"'!$K:$K"),0)),"")</f>
        <v>N/A</v>
      </c>
      <c r="AL148" s="50" t="str">
        <f t="array" ref="AL148">IFERROR(INDEX(INDIRECT("'"&amp;VLOOKUP($C148,ModMap!$A$2:$B$21,2,FALSE)&amp;"'!AL:AL"),MATCH($K148,INDIRECT("'"&amp;VLOOKUP($C148,ModMap!$A$2:$B$21,2,FALSE)&amp;"'!$K:$K"),0)),"")</f>
        <v/>
      </c>
      <c r="AM148" s="50">
        <f t="shared" si="1"/>
        <v>3</v>
      </c>
      <c r="AN148" s="50" t="str">
        <f t="shared" si="2"/>
        <v>Not Started</v>
      </c>
      <c r="AO148" s="51" t="str">
        <f t="array" ref="AO148">IFERROR(INDEX(INDIRECT("'"&amp;VLOOKUP($C148,ModMap!$A$2:$B$21,2,FALSE)&amp;"'!AO:AO"),MATCH($K148,INDIRECT("'"&amp;VLOOKUP($C148,ModMap!$A$2:$B$21,2,FALSE)&amp;"'!$K:$K"),0)),"")</f>
        <v/>
      </c>
      <c r="AP148" s="49" t="str">
        <f t="array" ref="AP148">IFERROR(HYPERLINK("#'"&amp;VLOOKUP($C148,ModMap!$A$2:$B$21,2,FALSE)&amp;"'!V"&amp;MATCH($K148,INDIRECT("'"&amp;VLOOKUP($C148,ModMap!$A$2:$B$21,2,FALSE)&amp;"'!$K:$K"),0),"Edit on module sheet"),"")</f>
        <v>Edit on module sheet</v>
      </c>
    </row>
    <row r="149" ht="42.0" customHeight="1">
      <c r="A149" s="39">
        <v>147.0</v>
      </c>
      <c r="B149" s="39">
        <v>239.0</v>
      </c>
      <c r="C149" s="39" t="s">
        <v>96</v>
      </c>
      <c r="D149" s="40" t="s">
        <v>97</v>
      </c>
      <c r="E149" s="28" t="s">
        <v>48</v>
      </c>
      <c r="F149" s="31" t="s">
        <v>448</v>
      </c>
      <c r="G149" s="40" t="s">
        <v>449</v>
      </c>
      <c r="H149" s="39" t="s">
        <v>1943</v>
      </c>
      <c r="I149" s="39" t="s">
        <v>1944</v>
      </c>
      <c r="J149" s="40" t="s">
        <v>1945</v>
      </c>
      <c r="K149" s="39" t="s">
        <v>1946</v>
      </c>
      <c r="L149" s="40" t="s">
        <v>1947</v>
      </c>
      <c r="M149" s="52" t="s">
        <v>211</v>
      </c>
      <c r="N149" s="39" t="s">
        <v>455</v>
      </c>
      <c r="O149" s="39" t="s">
        <v>456</v>
      </c>
      <c r="P149" s="40" t="s">
        <v>1948</v>
      </c>
      <c r="Q149" s="40" t="s">
        <v>1949</v>
      </c>
      <c r="R149" s="39" t="s">
        <v>287</v>
      </c>
      <c r="S149" s="39" t="s">
        <v>218</v>
      </c>
      <c r="T149" s="39" t="str">
        <f t="array" ref="T149">IFERROR(INDEX(INDIRECT("'"&amp;VLOOKUP($C149,ModMap!$A$2:$B$21,2,FALSE)&amp;"'!T:T"),MATCH($K149,INDIRECT("'"&amp;VLOOKUP($C149,ModMap!$A$2:$B$21,2,FALSE)&amp;"'!$K:$K"),0)),"")</f>
        <v>Unassigned</v>
      </c>
      <c r="U149" s="48" t="s">
        <v>33</v>
      </c>
      <c r="V149" s="39" t="str">
        <f t="array" ref="V149">IFERROR(INDEX(INDIRECT("'"&amp;VLOOKUP($C149,ModMap!$A$2:$B$21,2,FALSE)&amp;"'!V:V"),MATCH($K149,INDIRECT("'"&amp;VLOOKUP($C149,ModMap!$A$2:$B$21,2,FALSE)&amp;"'!$K:$K"),0)),"")</f>
        <v>Not Started</v>
      </c>
      <c r="W149" s="39" t="str">
        <f t="array" ref="W149">IFERROR(INDEX(INDIRECT("'"&amp;VLOOKUP($C149,ModMap!$A$2:$B$21,2,FALSE)&amp;"'!W:W"),MATCH($K149,INDIRECT("'"&amp;VLOOKUP($C149,ModMap!$A$2:$B$21,2,FALSE)&amp;"'!$K:$K"),0)),"")</f>
        <v>Unassigned</v>
      </c>
      <c r="X149" s="48" t="s">
        <v>33</v>
      </c>
      <c r="Y149" s="39" t="str">
        <f t="array" ref="Y149">IFERROR(INDEX(INDIRECT("'"&amp;VLOOKUP($C149,ModMap!$A$2:$B$21,2,FALSE)&amp;"'!Y:Y"),MATCH($K149,INDIRECT("'"&amp;VLOOKUP($C149,ModMap!$A$2:$B$21,2,FALSE)&amp;"'!$K:$K"),0)),"")</f>
        <v>Not Started</v>
      </c>
      <c r="Z149" s="39" t="str">
        <f t="array" ref="Z149">IFERROR(INDEX(INDIRECT("'"&amp;VLOOKUP($C149,ModMap!$A$2:$B$21,2,FALSE)&amp;"'!Z:Z"),MATCH($K149,INDIRECT("'"&amp;VLOOKUP($C149,ModMap!$A$2:$B$21,2,FALSE)&amp;"'!$K:$K"),0)),"")</f>
        <v>Unassigned</v>
      </c>
      <c r="AA149" s="44" t="s">
        <v>36</v>
      </c>
      <c r="AB149" s="39" t="str">
        <f t="array" ref="AB149">IFERROR(INDEX(INDIRECT("'"&amp;VLOOKUP($C149,ModMap!$A$2:$B$21,2,FALSE)&amp;"'!AB:AB"),MATCH($K149,INDIRECT("'"&amp;VLOOKUP($C149,ModMap!$A$2:$B$21,2,FALSE)&amp;"'!$K:$K"),0)),"")</f>
        <v>N/A</v>
      </c>
      <c r="AC149" s="39" t="str">
        <f t="array" ref="AC149">IFERROR(INDEX(INDIRECT("'"&amp;VLOOKUP($C149,ModMap!$A$2:$B$21,2,FALSE)&amp;"'!AC:AC"),MATCH($K149,INDIRECT("'"&amp;VLOOKUP($C149,ModMap!$A$2:$B$21,2,FALSE)&amp;"'!$K:$K"),0)),"")</f>
        <v/>
      </c>
      <c r="AD149" s="48" t="s">
        <v>33</v>
      </c>
      <c r="AE149" s="39" t="str">
        <f t="array" ref="AE149">IFERROR(INDEX(INDIRECT("'"&amp;VLOOKUP($C149,ModMap!$A$2:$B$21,2,FALSE)&amp;"'!AE:AE"),MATCH($K149,INDIRECT("'"&amp;VLOOKUP($C149,ModMap!$A$2:$B$21,2,FALSE)&amp;"'!$K:$K"),0)),"")</f>
        <v>Not Started</v>
      </c>
      <c r="AF149" s="39" t="str">
        <f t="array" ref="AF149">IFERROR(INDEX(INDIRECT("'"&amp;VLOOKUP($C149,ModMap!$A$2:$B$21,2,FALSE)&amp;"'!AF:AF"),MATCH($K149,INDIRECT("'"&amp;VLOOKUP($C149,ModMap!$A$2:$B$21,2,FALSE)&amp;"'!$K:$K"),0)),"")</f>
        <v>Unassigned</v>
      </c>
      <c r="AG149" s="44" t="s">
        <v>36</v>
      </c>
      <c r="AH149" s="39" t="str">
        <f t="array" ref="AH149">IFERROR(INDEX(INDIRECT("'"&amp;VLOOKUP($C149,ModMap!$A$2:$B$21,2,FALSE)&amp;"'!AH:AH"),MATCH($K149,INDIRECT("'"&amp;VLOOKUP($C149,ModMap!$A$2:$B$21,2,FALSE)&amp;"'!$K:$K"),0)),"")</f>
        <v>N/A</v>
      </c>
      <c r="AI149" s="39" t="str">
        <f t="array" ref="AI149">IFERROR(INDEX(INDIRECT("'"&amp;VLOOKUP($C149,ModMap!$A$2:$B$21,2,FALSE)&amp;"'!AI:AI"),MATCH($K149,INDIRECT("'"&amp;VLOOKUP($C149,ModMap!$A$2:$B$21,2,FALSE)&amp;"'!$K:$K"),0)),"")</f>
        <v/>
      </c>
      <c r="AJ149" s="44" t="s">
        <v>36</v>
      </c>
      <c r="AK149" s="39" t="str">
        <f t="array" ref="AK149">IFERROR(INDEX(INDIRECT("'"&amp;VLOOKUP($C149,ModMap!$A$2:$B$21,2,FALSE)&amp;"'!AK:AK"),MATCH($K149,INDIRECT("'"&amp;VLOOKUP($C149,ModMap!$A$2:$B$21,2,FALSE)&amp;"'!$K:$K"),0)),"")</f>
        <v>N/A</v>
      </c>
      <c r="AL149" s="39" t="str">
        <f t="array" ref="AL149">IFERROR(INDEX(INDIRECT("'"&amp;VLOOKUP($C149,ModMap!$A$2:$B$21,2,FALSE)&amp;"'!AL:AL"),MATCH($K149,INDIRECT("'"&amp;VLOOKUP($C149,ModMap!$A$2:$B$21,2,FALSE)&amp;"'!$K:$K"),0)),"")</f>
        <v/>
      </c>
      <c r="AM149" s="39">
        <f t="shared" si="1"/>
        <v>3</v>
      </c>
      <c r="AN149" s="39" t="str">
        <f t="shared" si="2"/>
        <v>Not Started</v>
      </c>
      <c r="AO149" s="40" t="str">
        <f t="array" ref="AO149">IFERROR(INDEX(INDIRECT("'"&amp;VLOOKUP($C149,ModMap!$A$2:$B$21,2,FALSE)&amp;"'!AO:AO"),MATCH($K149,INDIRECT("'"&amp;VLOOKUP($C149,ModMap!$A$2:$B$21,2,FALSE)&amp;"'!$K:$K"),0)),"")</f>
        <v/>
      </c>
      <c r="AP149" s="49" t="str">
        <f t="array" ref="AP149">IFERROR(HYPERLINK("#'"&amp;VLOOKUP($C149,ModMap!$A$2:$B$21,2,FALSE)&amp;"'!V"&amp;MATCH($K149,INDIRECT("'"&amp;VLOOKUP($C149,ModMap!$A$2:$B$21,2,FALSE)&amp;"'!$K:$K"),0),"Edit on module sheet"),"")</f>
        <v>Edit on module sheet</v>
      </c>
    </row>
    <row r="150" ht="42.0" customHeight="1">
      <c r="A150" s="50">
        <v>148.0</v>
      </c>
      <c r="B150" s="50">
        <v>240.0</v>
      </c>
      <c r="C150" s="50" t="s">
        <v>96</v>
      </c>
      <c r="D150" s="51" t="s">
        <v>97</v>
      </c>
      <c r="E150" s="28" t="s">
        <v>48</v>
      </c>
      <c r="F150" s="31" t="s">
        <v>448</v>
      </c>
      <c r="G150" s="51" t="s">
        <v>449</v>
      </c>
      <c r="H150" s="50" t="s">
        <v>1943</v>
      </c>
      <c r="I150" s="50" t="s">
        <v>1944</v>
      </c>
      <c r="J150" s="51" t="s">
        <v>1945</v>
      </c>
      <c r="K150" s="50" t="s">
        <v>1957</v>
      </c>
      <c r="L150" s="51" t="s">
        <v>1878</v>
      </c>
      <c r="M150" s="48" t="s">
        <v>613</v>
      </c>
      <c r="N150" s="50" t="s">
        <v>455</v>
      </c>
      <c r="O150" s="50" t="s">
        <v>456</v>
      </c>
      <c r="P150" s="51" t="s">
        <v>1948</v>
      </c>
      <c r="Q150" s="51" t="s">
        <v>1949</v>
      </c>
      <c r="R150" s="50" t="s">
        <v>287</v>
      </c>
      <c r="S150" s="50" t="s">
        <v>614</v>
      </c>
      <c r="T150" s="50" t="str">
        <f t="array" ref="T150">IFERROR(INDEX(INDIRECT("'"&amp;VLOOKUP($C150,ModMap!$A$2:$B$21,2,FALSE)&amp;"'!T:T"),MATCH($K150,INDIRECT("'"&amp;VLOOKUP($C150,ModMap!$A$2:$B$21,2,FALSE)&amp;"'!$K:$K"),0)),"")</f>
        <v>Unassigned</v>
      </c>
      <c r="U150" s="44" t="s">
        <v>36</v>
      </c>
      <c r="V150" s="50" t="str">
        <f t="array" ref="V150">IFERROR(INDEX(INDIRECT("'"&amp;VLOOKUP($C150,ModMap!$A$2:$B$21,2,FALSE)&amp;"'!V:V"),MATCH($K150,INDIRECT("'"&amp;VLOOKUP($C150,ModMap!$A$2:$B$21,2,FALSE)&amp;"'!$K:$K"),0)),"")</f>
        <v>N/A</v>
      </c>
      <c r="W150" s="50" t="str">
        <f t="array" ref="W150">IFERROR(INDEX(INDIRECT("'"&amp;VLOOKUP($C150,ModMap!$A$2:$B$21,2,FALSE)&amp;"'!W:W"),MATCH($K150,INDIRECT("'"&amp;VLOOKUP($C150,ModMap!$A$2:$B$21,2,FALSE)&amp;"'!$K:$K"),0)),"")</f>
        <v/>
      </c>
      <c r="X150" s="48" t="s">
        <v>33</v>
      </c>
      <c r="Y150" s="50" t="str">
        <f t="array" ref="Y150">IFERROR(INDEX(INDIRECT("'"&amp;VLOOKUP($C150,ModMap!$A$2:$B$21,2,FALSE)&amp;"'!Y:Y"),MATCH($K150,INDIRECT("'"&amp;VLOOKUP($C150,ModMap!$A$2:$B$21,2,FALSE)&amp;"'!$K:$K"),0)),"")</f>
        <v>Not Started</v>
      </c>
      <c r="Z150" s="50" t="str">
        <f t="array" ref="Z150">IFERROR(INDEX(INDIRECT("'"&amp;VLOOKUP($C150,ModMap!$A$2:$B$21,2,FALSE)&amp;"'!Z:Z"),MATCH($K150,INDIRECT("'"&amp;VLOOKUP($C150,ModMap!$A$2:$B$21,2,FALSE)&amp;"'!$K:$K"),0)),"")</f>
        <v>Unassigned</v>
      </c>
      <c r="AA150" s="44" t="s">
        <v>36</v>
      </c>
      <c r="AB150" s="50" t="str">
        <f t="array" ref="AB150">IFERROR(INDEX(INDIRECT("'"&amp;VLOOKUP($C150,ModMap!$A$2:$B$21,2,FALSE)&amp;"'!AB:AB"),MATCH($K150,INDIRECT("'"&amp;VLOOKUP($C150,ModMap!$A$2:$B$21,2,FALSE)&amp;"'!$K:$K"),0)),"")</f>
        <v>N/A</v>
      </c>
      <c r="AC150" s="50" t="str">
        <f t="array" ref="AC150">IFERROR(INDEX(INDIRECT("'"&amp;VLOOKUP($C150,ModMap!$A$2:$B$21,2,FALSE)&amp;"'!AC:AC"),MATCH($K150,INDIRECT("'"&amp;VLOOKUP($C150,ModMap!$A$2:$B$21,2,FALSE)&amp;"'!$K:$K"),0)),"")</f>
        <v/>
      </c>
      <c r="AD150" s="48" t="s">
        <v>33</v>
      </c>
      <c r="AE150" s="50" t="str">
        <f t="array" ref="AE150">IFERROR(INDEX(INDIRECT("'"&amp;VLOOKUP($C150,ModMap!$A$2:$B$21,2,FALSE)&amp;"'!AE:AE"),MATCH($K150,INDIRECT("'"&amp;VLOOKUP($C150,ModMap!$A$2:$B$21,2,FALSE)&amp;"'!$K:$K"),0)),"")</f>
        <v>Not Started</v>
      </c>
      <c r="AF150" s="50" t="str">
        <f t="array" ref="AF150">IFERROR(INDEX(INDIRECT("'"&amp;VLOOKUP($C150,ModMap!$A$2:$B$21,2,FALSE)&amp;"'!AF:AF"),MATCH($K150,INDIRECT("'"&amp;VLOOKUP($C150,ModMap!$A$2:$B$21,2,FALSE)&amp;"'!$K:$K"),0)),"")</f>
        <v>Unassigned</v>
      </c>
      <c r="AG150" s="44" t="s">
        <v>36</v>
      </c>
      <c r="AH150" s="50" t="str">
        <f t="array" ref="AH150">IFERROR(INDEX(INDIRECT("'"&amp;VLOOKUP($C150,ModMap!$A$2:$B$21,2,FALSE)&amp;"'!AH:AH"),MATCH($K150,INDIRECT("'"&amp;VLOOKUP($C150,ModMap!$A$2:$B$21,2,FALSE)&amp;"'!$K:$K"),0)),"")</f>
        <v>N/A</v>
      </c>
      <c r="AI150" s="50" t="str">
        <f t="array" ref="AI150">IFERROR(INDEX(INDIRECT("'"&amp;VLOOKUP($C150,ModMap!$A$2:$B$21,2,FALSE)&amp;"'!AI:AI"),MATCH($K150,INDIRECT("'"&amp;VLOOKUP($C150,ModMap!$A$2:$B$21,2,FALSE)&amp;"'!$K:$K"),0)),"")</f>
        <v/>
      </c>
      <c r="AJ150" s="44" t="s">
        <v>36</v>
      </c>
      <c r="AK150" s="50" t="str">
        <f t="array" ref="AK150">IFERROR(INDEX(INDIRECT("'"&amp;VLOOKUP($C150,ModMap!$A$2:$B$21,2,FALSE)&amp;"'!AK:AK"),MATCH($K150,INDIRECT("'"&amp;VLOOKUP($C150,ModMap!$A$2:$B$21,2,FALSE)&amp;"'!$K:$K"),0)),"")</f>
        <v>N/A</v>
      </c>
      <c r="AL150" s="50" t="str">
        <f t="array" ref="AL150">IFERROR(INDEX(INDIRECT("'"&amp;VLOOKUP($C150,ModMap!$A$2:$B$21,2,FALSE)&amp;"'!AL:AL"),MATCH($K150,INDIRECT("'"&amp;VLOOKUP($C150,ModMap!$A$2:$B$21,2,FALSE)&amp;"'!$K:$K"),0)),"")</f>
        <v/>
      </c>
      <c r="AM150" s="50">
        <f t="shared" si="1"/>
        <v>2</v>
      </c>
      <c r="AN150" s="50" t="str">
        <f t="shared" si="2"/>
        <v>Not Started</v>
      </c>
      <c r="AO150" s="51" t="str">
        <f t="array" ref="AO150">IFERROR(INDEX(INDIRECT("'"&amp;VLOOKUP($C150,ModMap!$A$2:$B$21,2,FALSE)&amp;"'!AO:AO"),MATCH($K150,INDIRECT("'"&amp;VLOOKUP($C150,ModMap!$A$2:$B$21,2,FALSE)&amp;"'!$K:$K"),0)),"")</f>
        <v/>
      </c>
      <c r="AP150" s="49" t="str">
        <f t="array" ref="AP150">IFERROR(HYPERLINK("#'"&amp;VLOOKUP($C150,ModMap!$A$2:$B$21,2,FALSE)&amp;"'!V"&amp;MATCH($K150,INDIRECT("'"&amp;VLOOKUP($C150,ModMap!$A$2:$B$21,2,FALSE)&amp;"'!$K:$K"),0),"Edit on module sheet"),"")</f>
        <v>Edit on module sheet</v>
      </c>
    </row>
    <row r="151" ht="42.0" customHeight="1">
      <c r="A151" s="39">
        <v>149.0</v>
      </c>
      <c r="B151" s="39">
        <v>241.0</v>
      </c>
      <c r="C151" s="39" t="s">
        <v>96</v>
      </c>
      <c r="D151" s="40" t="s">
        <v>97</v>
      </c>
      <c r="E151" s="28" t="s">
        <v>48</v>
      </c>
      <c r="F151" s="31" t="s">
        <v>448</v>
      </c>
      <c r="G151" s="40" t="s">
        <v>449</v>
      </c>
      <c r="H151" s="39" t="s">
        <v>450</v>
      </c>
      <c r="I151" s="39" t="s">
        <v>451</v>
      </c>
      <c r="J151" s="40" t="s">
        <v>452</v>
      </c>
      <c r="K151" s="39" t="s">
        <v>1961</v>
      </c>
      <c r="L151" s="40" t="s">
        <v>1962</v>
      </c>
      <c r="M151" s="52" t="s">
        <v>211</v>
      </c>
      <c r="N151" s="39" t="s">
        <v>455</v>
      </c>
      <c r="O151" s="39" t="s">
        <v>456</v>
      </c>
      <c r="P151" s="40" t="s">
        <v>457</v>
      </c>
      <c r="Q151" s="40" t="s">
        <v>458</v>
      </c>
      <c r="R151" s="39" t="s">
        <v>287</v>
      </c>
      <c r="S151" s="39" t="s">
        <v>53</v>
      </c>
      <c r="T151" s="39" t="str">
        <f t="array" ref="T151">IFERROR(INDEX(INDIRECT("'"&amp;VLOOKUP($C151,ModMap!$A$2:$B$21,2,FALSE)&amp;"'!T:T"),MATCH($K151,INDIRECT("'"&amp;VLOOKUP($C151,ModMap!$A$2:$B$21,2,FALSE)&amp;"'!$K:$K"),0)),"")</f>
        <v>Unassigned</v>
      </c>
      <c r="U151" s="44" t="s">
        <v>36</v>
      </c>
      <c r="V151" s="39" t="str">
        <f t="array" ref="V151">IFERROR(INDEX(INDIRECT("'"&amp;VLOOKUP($C151,ModMap!$A$2:$B$21,2,FALSE)&amp;"'!V:V"),MATCH($K151,INDIRECT("'"&amp;VLOOKUP($C151,ModMap!$A$2:$B$21,2,FALSE)&amp;"'!$K:$K"),0)),"")</f>
        <v>N/A</v>
      </c>
      <c r="W151" s="39" t="str">
        <f t="array" ref="W151">IFERROR(INDEX(INDIRECT("'"&amp;VLOOKUP($C151,ModMap!$A$2:$B$21,2,FALSE)&amp;"'!W:W"),MATCH($K151,INDIRECT("'"&amp;VLOOKUP($C151,ModMap!$A$2:$B$21,2,FALSE)&amp;"'!$K:$K"),0)),"")</f>
        <v/>
      </c>
      <c r="X151" s="48" t="s">
        <v>33</v>
      </c>
      <c r="Y151" s="39" t="str">
        <f t="array" ref="Y151">IFERROR(INDEX(INDIRECT("'"&amp;VLOOKUP($C151,ModMap!$A$2:$B$21,2,FALSE)&amp;"'!Y:Y"),MATCH($K151,INDIRECT("'"&amp;VLOOKUP($C151,ModMap!$A$2:$B$21,2,FALSE)&amp;"'!$K:$K"),0)),"")</f>
        <v>Not Started</v>
      </c>
      <c r="Z151" s="39" t="str">
        <f t="array" ref="Z151">IFERROR(INDEX(INDIRECT("'"&amp;VLOOKUP($C151,ModMap!$A$2:$B$21,2,FALSE)&amp;"'!Z:Z"),MATCH($K151,INDIRECT("'"&amp;VLOOKUP($C151,ModMap!$A$2:$B$21,2,FALSE)&amp;"'!$K:$K"),0)),"")</f>
        <v>Unassigned</v>
      </c>
      <c r="AA151" s="48" t="s">
        <v>33</v>
      </c>
      <c r="AB151" s="39" t="str">
        <f t="array" ref="AB151">IFERROR(INDEX(INDIRECT("'"&amp;VLOOKUP($C151,ModMap!$A$2:$B$21,2,FALSE)&amp;"'!AB:AB"),MATCH($K151,INDIRECT("'"&amp;VLOOKUP($C151,ModMap!$A$2:$B$21,2,FALSE)&amp;"'!$K:$K"),0)),"")</f>
        <v>Not Started</v>
      </c>
      <c r="AC151" s="39" t="str">
        <f t="array" ref="AC151">IFERROR(INDEX(INDIRECT("'"&amp;VLOOKUP($C151,ModMap!$A$2:$B$21,2,FALSE)&amp;"'!AC:AC"),MATCH($K151,INDIRECT("'"&amp;VLOOKUP($C151,ModMap!$A$2:$B$21,2,FALSE)&amp;"'!$K:$K"),0)),"")</f>
        <v>Unassigned</v>
      </c>
      <c r="AD151" s="44" t="s">
        <v>36</v>
      </c>
      <c r="AE151" s="39" t="str">
        <f t="array" ref="AE151">IFERROR(INDEX(INDIRECT("'"&amp;VLOOKUP($C151,ModMap!$A$2:$B$21,2,FALSE)&amp;"'!AE:AE"),MATCH($K151,INDIRECT("'"&amp;VLOOKUP($C151,ModMap!$A$2:$B$21,2,FALSE)&amp;"'!$K:$K"),0)),"")</f>
        <v>N/A</v>
      </c>
      <c r="AF151" s="39" t="str">
        <f t="array" ref="AF151">IFERROR(INDEX(INDIRECT("'"&amp;VLOOKUP($C151,ModMap!$A$2:$B$21,2,FALSE)&amp;"'!AF:AF"),MATCH($K151,INDIRECT("'"&amp;VLOOKUP($C151,ModMap!$A$2:$B$21,2,FALSE)&amp;"'!$K:$K"),0)),"")</f>
        <v/>
      </c>
      <c r="AG151" s="44" t="s">
        <v>36</v>
      </c>
      <c r="AH151" s="39" t="str">
        <f t="array" ref="AH151">IFERROR(INDEX(INDIRECT("'"&amp;VLOOKUP($C151,ModMap!$A$2:$B$21,2,FALSE)&amp;"'!AH:AH"),MATCH($K151,INDIRECT("'"&amp;VLOOKUP($C151,ModMap!$A$2:$B$21,2,FALSE)&amp;"'!$K:$K"),0)),"")</f>
        <v>N/A</v>
      </c>
      <c r="AI151" s="39" t="str">
        <f t="array" ref="AI151">IFERROR(INDEX(INDIRECT("'"&amp;VLOOKUP($C151,ModMap!$A$2:$B$21,2,FALSE)&amp;"'!AI:AI"),MATCH($K151,INDIRECT("'"&amp;VLOOKUP($C151,ModMap!$A$2:$B$21,2,FALSE)&amp;"'!$K:$K"),0)),"")</f>
        <v/>
      </c>
      <c r="AJ151" s="44" t="s">
        <v>36</v>
      </c>
      <c r="AK151" s="39" t="str">
        <f t="array" ref="AK151">IFERROR(INDEX(INDIRECT("'"&amp;VLOOKUP($C151,ModMap!$A$2:$B$21,2,FALSE)&amp;"'!AK:AK"),MATCH($K151,INDIRECT("'"&amp;VLOOKUP($C151,ModMap!$A$2:$B$21,2,FALSE)&amp;"'!$K:$K"),0)),"")</f>
        <v>N/A</v>
      </c>
      <c r="AL151" s="39" t="str">
        <f t="array" ref="AL151">IFERROR(INDEX(INDIRECT("'"&amp;VLOOKUP($C151,ModMap!$A$2:$B$21,2,FALSE)&amp;"'!AL:AL"),MATCH($K151,INDIRECT("'"&amp;VLOOKUP($C151,ModMap!$A$2:$B$21,2,FALSE)&amp;"'!$K:$K"),0)),"")</f>
        <v/>
      </c>
      <c r="AM151" s="39">
        <f t="shared" si="1"/>
        <v>2</v>
      </c>
      <c r="AN151" s="39" t="str">
        <f t="shared" si="2"/>
        <v>Not Started</v>
      </c>
      <c r="AO151" s="40" t="str">
        <f t="array" ref="AO151">IFERROR(INDEX(INDIRECT("'"&amp;VLOOKUP($C151,ModMap!$A$2:$B$21,2,FALSE)&amp;"'!AO:AO"),MATCH($K151,INDIRECT("'"&amp;VLOOKUP($C151,ModMap!$A$2:$B$21,2,FALSE)&amp;"'!$K:$K"),0)),"")</f>
        <v/>
      </c>
      <c r="AP151" s="49" t="str">
        <f t="array" ref="AP151">IFERROR(HYPERLINK("#'"&amp;VLOOKUP($C151,ModMap!$A$2:$B$21,2,FALSE)&amp;"'!V"&amp;MATCH($K151,INDIRECT("'"&amp;VLOOKUP($C151,ModMap!$A$2:$B$21,2,FALSE)&amp;"'!$K:$K"),0),"Edit on module sheet"),"")</f>
        <v>Edit on module sheet</v>
      </c>
    </row>
    <row r="152" ht="42.0" customHeight="1">
      <c r="A152" s="50">
        <v>150.0</v>
      </c>
      <c r="B152" s="50">
        <v>242.0</v>
      </c>
      <c r="C152" s="50" t="s">
        <v>96</v>
      </c>
      <c r="D152" s="51" t="s">
        <v>97</v>
      </c>
      <c r="E152" s="28" t="s">
        <v>48</v>
      </c>
      <c r="F152" s="31" t="s">
        <v>448</v>
      </c>
      <c r="G152" s="51" t="s">
        <v>449</v>
      </c>
      <c r="H152" s="50" t="s">
        <v>450</v>
      </c>
      <c r="I152" s="50" t="s">
        <v>451</v>
      </c>
      <c r="J152" s="51" t="s">
        <v>452</v>
      </c>
      <c r="K152" s="50" t="s">
        <v>1968</v>
      </c>
      <c r="L152" s="51" t="s">
        <v>1969</v>
      </c>
      <c r="M152" s="52" t="s">
        <v>211</v>
      </c>
      <c r="N152" s="50" t="s">
        <v>455</v>
      </c>
      <c r="O152" s="50" t="s">
        <v>456</v>
      </c>
      <c r="P152" s="51" t="s">
        <v>457</v>
      </c>
      <c r="Q152" s="51" t="s">
        <v>458</v>
      </c>
      <c r="R152" s="50" t="s">
        <v>287</v>
      </c>
      <c r="S152" s="50" t="s">
        <v>56</v>
      </c>
      <c r="T152" s="50" t="str">
        <f t="array" ref="T152">IFERROR(INDEX(INDIRECT("'"&amp;VLOOKUP($C152,ModMap!$A$2:$B$21,2,FALSE)&amp;"'!T:T"),MATCH($K152,INDIRECT("'"&amp;VLOOKUP($C152,ModMap!$A$2:$B$21,2,FALSE)&amp;"'!$K:$K"),0)),"")</f>
        <v>Unassigned</v>
      </c>
      <c r="U152" s="44" t="s">
        <v>36</v>
      </c>
      <c r="V152" s="50" t="str">
        <f t="array" ref="V152">IFERROR(INDEX(INDIRECT("'"&amp;VLOOKUP($C152,ModMap!$A$2:$B$21,2,FALSE)&amp;"'!V:V"),MATCH($K152,INDIRECT("'"&amp;VLOOKUP($C152,ModMap!$A$2:$B$21,2,FALSE)&amp;"'!$K:$K"),0)),"")</f>
        <v>N/A</v>
      </c>
      <c r="W152" s="50" t="str">
        <f t="array" ref="W152">IFERROR(INDEX(INDIRECT("'"&amp;VLOOKUP($C152,ModMap!$A$2:$B$21,2,FALSE)&amp;"'!W:W"),MATCH($K152,INDIRECT("'"&amp;VLOOKUP($C152,ModMap!$A$2:$B$21,2,FALSE)&amp;"'!$K:$K"),0)),"")</f>
        <v/>
      </c>
      <c r="X152" s="48" t="s">
        <v>33</v>
      </c>
      <c r="Y152" s="50" t="str">
        <f t="array" ref="Y152">IFERROR(INDEX(INDIRECT("'"&amp;VLOOKUP($C152,ModMap!$A$2:$B$21,2,FALSE)&amp;"'!Y:Y"),MATCH($K152,INDIRECT("'"&amp;VLOOKUP($C152,ModMap!$A$2:$B$21,2,FALSE)&amp;"'!$K:$K"),0)),"")</f>
        <v>Not Started</v>
      </c>
      <c r="Z152" s="50" t="str">
        <f t="array" ref="Z152">IFERROR(INDEX(INDIRECT("'"&amp;VLOOKUP($C152,ModMap!$A$2:$B$21,2,FALSE)&amp;"'!Z:Z"),MATCH($K152,INDIRECT("'"&amp;VLOOKUP($C152,ModMap!$A$2:$B$21,2,FALSE)&amp;"'!$K:$K"),0)),"")</f>
        <v>Unassigned</v>
      </c>
      <c r="AA152" s="48" t="s">
        <v>33</v>
      </c>
      <c r="AB152" s="50" t="str">
        <f t="array" ref="AB152">IFERROR(INDEX(INDIRECT("'"&amp;VLOOKUP($C152,ModMap!$A$2:$B$21,2,FALSE)&amp;"'!AB:AB"),MATCH($K152,INDIRECT("'"&amp;VLOOKUP($C152,ModMap!$A$2:$B$21,2,FALSE)&amp;"'!$K:$K"),0)),"")</f>
        <v>Not Started</v>
      </c>
      <c r="AC152" s="50" t="str">
        <f t="array" ref="AC152">IFERROR(INDEX(INDIRECT("'"&amp;VLOOKUP($C152,ModMap!$A$2:$B$21,2,FALSE)&amp;"'!AC:AC"),MATCH($K152,INDIRECT("'"&amp;VLOOKUP($C152,ModMap!$A$2:$B$21,2,FALSE)&amp;"'!$K:$K"),0)),"")</f>
        <v>Unassigned</v>
      </c>
      <c r="AD152" s="48" t="s">
        <v>33</v>
      </c>
      <c r="AE152" s="50" t="str">
        <f t="array" ref="AE152">IFERROR(INDEX(INDIRECT("'"&amp;VLOOKUP($C152,ModMap!$A$2:$B$21,2,FALSE)&amp;"'!AE:AE"),MATCH($K152,INDIRECT("'"&amp;VLOOKUP($C152,ModMap!$A$2:$B$21,2,FALSE)&amp;"'!$K:$K"),0)),"")</f>
        <v>Not Started</v>
      </c>
      <c r="AF152" s="50" t="str">
        <f t="array" ref="AF152">IFERROR(INDEX(INDIRECT("'"&amp;VLOOKUP($C152,ModMap!$A$2:$B$21,2,FALSE)&amp;"'!AF:AF"),MATCH($K152,INDIRECT("'"&amp;VLOOKUP($C152,ModMap!$A$2:$B$21,2,FALSE)&amp;"'!$K:$K"),0)),"")</f>
        <v>Unassigned</v>
      </c>
      <c r="AG152" s="44" t="s">
        <v>36</v>
      </c>
      <c r="AH152" s="50" t="str">
        <f t="array" ref="AH152">IFERROR(INDEX(INDIRECT("'"&amp;VLOOKUP($C152,ModMap!$A$2:$B$21,2,FALSE)&amp;"'!AH:AH"),MATCH($K152,INDIRECT("'"&amp;VLOOKUP($C152,ModMap!$A$2:$B$21,2,FALSE)&amp;"'!$K:$K"),0)),"")</f>
        <v>N/A</v>
      </c>
      <c r="AI152" s="50" t="str">
        <f t="array" ref="AI152">IFERROR(INDEX(INDIRECT("'"&amp;VLOOKUP($C152,ModMap!$A$2:$B$21,2,FALSE)&amp;"'!AI:AI"),MATCH($K152,INDIRECT("'"&amp;VLOOKUP($C152,ModMap!$A$2:$B$21,2,FALSE)&amp;"'!$K:$K"),0)),"")</f>
        <v/>
      </c>
      <c r="AJ152" s="44" t="s">
        <v>36</v>
      </c>
      <c r="AK152" s="50" t="str">
        <f t="array" ref="AK152">IFERROR(INDEX(INDIRECT("'"&amp;VLOOKUP($C152,ModMap!$A$2:$B$21,2,FALSE)&amp;"'!AK:AK"),MATCH($K152,INDIRECT("'"&amp;VLOOKUP($C152,ModMap!$A$2:$B$21,2,FALSE)&amp;"'!$K:$K"),0)),"")</f>
        <v>N/A</v>
      </c>
      <c r="AL152" s="50" t="str">
        <f t="array" ref="AL152">IFERROR(INDEX(INDIRECT("'"&amp;VLOOKUP($C152,ModMap!$A$2:$B$21,2,FALSE)&amp;"'!AL:AL"),MATCH($K152,INDIRECT("'"&amp;VLOOKUP($C152,ModMap!$A$2:$B$21,2,FALSE)&amp;"'!$K:$K"),0)),"")</f>
        <v/>
      </c>
      <c r="AM152" s="50">
        <f t="shared" si="1"/>
        <v>3</v>
      </c>
      <c r="AN152" s="50" t="str">
        <f t="shared" si="2"/>
        <v>Not Started</v>
      </c>
      <c r="AO152" s="51" t="str">
        <f t="array" ref="AO152">IFERROR(INDEX(INDIRECT("'"&amp;VLOOKUP($C152,ModMap!$A$2:$B$21,2,FALSE)&amp;"'!AO:AO"),MATCH($K152,INDIRECT("'"&amp;VLOOKUP($C152,ModMap!$A$2:$B$21,2,FALSE)&amp;"'!$K:$K"),0)),"")</f>
        <v/>
      </c>
      <c r="AP152" s="49" t="str">
        <f t="array" ref="AP152">IFERROR(HYPERLINK("#'"&amp;VLOOKUP($C152,ModMap!$A$2:$B$21,2,FALSE)&amp;"'!V"&amp;MATCH($K152,INDIRECT("'"&amp;VLOOKUP($C152,ModMap!$A$2:$B$21,2,FALSE)&amp;"'!$K:$K"),0),"Edit on module sheet"),"")</f>
        <v>Edit on module sheet</v>
      </c>
    </row>
    <row r="153" ht="42.0" customHeight="1">
      <c r="A153" s="39">
        <v>151.0</v>
      </c>
      <c r="B153" s="39">
        <v>246.0</v>
      </c>
      <c r="C153" s="39" t="s">
        <v>96</v>
      </c>
      <c r="D153" s="40" t="s">
        <v>97</v>
      </c>
      <c r="E153" s="28" t="s">
        <v>48</v>
      </c>
      <c r="F153" s="31" t="s">
        <v>448</v>
      </c>
      <c r="G153" s="40" t="s">
        <v>449</v>
      </c>
      <c r="H153" s="39" t="s">
        <v>1974</v>
      </c>
      <c r="I153" s="39" t="s">
        <v>1975</v>
      </c>
      <c r="J153" s="40" t="s">
        <v>1976</v>
      </c>
      <c r="K153" s="39" t="s">
        <v>1977</v>
      </c>
      <c r="L153" s="40" t="s">
        <v>1978</v>
      </c>
      <c r="M153" s="52" t="s">
        <v>211</v>
      </c>
      <c r="N153" s="39" t="s">
        <v>455</v>
      </c>
      <c r="O153" s="39" t="s">
        <v>456</v>
      </c>
      <c r="P153" s="40" t="s">
        <v>1979</v>
      </c>
      <c r="Q153" s="40" t="s">
        <v>1980</v>
      </c>
      <c r="R153" s="39" t="s">
        <v>287</v>
      </c>
      <c r="S153" s="39" t="s">
        <v>218</v>
      </c>
      <c r="T153" s="39" t="str">
        <f t="array" ref="T153">IFERROR(INDEX(INDIRECT("'"&amp;VLOOKUP($C153,ModMap!$A$2:$B$21,2,FALSE)&amp;"'!T:T"),MATCH($K153,INDIRECT("'"&amp;VLOOKUP($C153,ModMap!$A$2:$B$21,2,FALSE)&amp;"'!$K:$K"),0)),"")</f>
        <v>Unassigned</v>
      </c>
      <c r="U153" s="48" t="s">
        <v>33</v>
      </c>
      <c r="V153" s="39" t="str">
        <f t="array" ref="V153">IFERROR(INDEX(INDIRECT("'"&amp;VLOOKUP($C153,ModMap!$A$2:$B$21,2,FALSE)&amp;"'!V:V"),MATCH($K153,INDIRECT("'"&amp;VLOOKUP($C153,ModMap!$A$2:$B$21,2,FALSE)&amp;"'!$K:$K"),0)),"")</f>
        <v>Not Started</v>
      </c>
      <c r="W153" s="39" t="str">
        <f t="array" ref="W153">IFERROR(INDEX(INDIRECT("'"&amp;VLOOKUP($C153,ModMap!$A$2:$B$21,2,FALSE)&amp;"'!W:W"),MATCH($K153,INDIRECT("'"&amp;VLOOKUP($C153,ModMap!$A$2:$B$21,2,FALSE)&amp;"'!$K:$K"),0)),"")</f>
        <v>Unassigned</v>
      </c>
      <c r="X153" s="48" t="s">
        <v>33</v>
      </c>
      <c r="Y153" s="39" t="str">
        <f t="array" ref="Y153">IFERROR(INDEX(INDIRECT("'"&amp;VLOOKUP($C153,ModMap!$A$2:$B$21,2,FALSE)&amp;"'!Y:Y"),MATCH($K153,INDIRECT("'"&amp;VLOOKUP($C153,ModMap!$A$2:$B$21,2,FALSE)&amp;"'!$K:$K"),0)),"")</f>
        <v>Not Started</v>
      </c>
      <c r="Z153" s="39" t="str">
        <f t="array" ref="Z153">IFERROR(INDEX(INDIRECT("'"&amp;VLOOKUP($C153,ModMap!$A$2:$B$21,2,FALSE)&amp;"'!Z:Z"),MATCH($K153,INDIRECT("'"&amp;VLOOKUP($C153,ModMap!$A$2:$B$21,2,FALSE)&amp;"'!$K:$K"),0)),"")</f>
        <v>Unassigned</v>
      </c>
      <c r="AA153" s="44" t="s">
        <v>36</v>
      </c>
      <c r="AB153" s="39" t="str">
        <f t="array" ref="AB153">IFERROR(INDEX(INDIRECT("'"&amp;VLOOKUP($C153,ModMap!$A$2:$B$21,2,FALSE)&amp;"'!AB:AB"),MATCH($K153,INDIRECT("'"&amp;VLOOKUP($C153,ModMap!$A$2:$B$21,2,FALSE)&amp;"'!$K:$K"),0)),"")</f>
        <v>N/A</v>
      </c>
      <c r="AC153" s="39" t="str">
        <f t="array" ref="AC153">IFERROR(INDEX(INDIRECT("'"&amp;VLOOKUP($C153,ModMap!$A$2:$B$21,2,FALSE)&amp;"'!AC:AC"),MATCH($K153,INDIRECT("'"&amp;VLOOKUP($C153,ModMap!$A$2:$B$21,2,FALSE)&amp;"'!$K:$K"),0)),"")</f>
        <v/>
      </c>
      <c r="AD153" s="48" t="s">
        <v>33</v>
      </c>
      <c r="AE153" s="39" t="str">
        <f t="array" ref="AE153">IFERROR(INDEX(INDIRECT("'"&amp;VLOOKUP($C153,ModMap!$A$2:$B$21,2,FALSE)&amp;"'!AE:AE"),MATCH($K153,INDIRECT("'"&amp;VLOOKUP($C153,ModMap!$A$2:$B$21,2,FALSE)&amp;"'!$K:$K"),0)),"")</f>
        <v>Not Started</v>
      </c>
      <c r="AF153" s="39" t="str">
        <f t="array" ref="AF153">IFERROR(INDEX(INDIRECT("'"&amp;VLOOKUP($C153,ModMap!$A$2:$B$21,2,FALSE)&amp;"'!AF:AF"),MATCH($K153,INDIRECT("'"&amp;VLOOKUP($C153,ModMap!$A$2:$B$21,2,FALSE)&amp;"'!$K:$K"),0)),"")</f>
        <v>Unassigned</v>
      </c>
      <c r="AG153" s="44" t="s">
        <v>36</v>
      </c>
      <c r="AH153" s="39" t="str">
        <f t="array" ref="AH153">IFERROR(INDEX(INDIRECT("'"&amp;VLOOKUP($C153,ModMap!$A$2:$B$21,2,FALSE)&amp;"'!AH:AH"),MATCH($K153,INDIRECT("'"&amp;VLOOKUP($C153,ModMap!$A$2:$B$21,2,FALSE)&amp;"'!$K:$K"),0)),"")</f>
        <v>N/A</v>
      </c>
      <c r="AI153" s="39" t="str">
        <f t="array" ref="AI153">IFERROR(INDEX(INDIRECT("'"&amp;VLOOKUP($C153,ModMap!$A$2:$B$21,2,FALSE)&amp;"'!AI:AI"),MATCH($K153,INDIRECT("'"&amp;VLOOKUP($C153,ModMap!$A$2:$B$21,2,FALSE)&amp;"'!$K:$K"),0)),"")</f>
        <v/>
      </c>
      <c r="AJ153" s="44" t="s">
        <v>36</v>
      </c>
      <c r="AK153" s="39" t="str">
        <f t="array" ref="AK153">IFERROR(INDEX(INDIRECT("'"&amp;VLOOKUP($C153,ModMap!$A$2:$B$21,2,FALSE)&amp;"'!AK:AK"),MATCH($K153,INDIRECT("'"&amp;VLOOKUP($C153,ModMap!$A$2:$B$21,2,FALSE)&amp;"'!$K:$K"),0)),"")</f>
        <v>N/A</v>
      </c>
      <c r="AL153" s="39" t="str">
        <f t="array" ref="AL153">IFERROR(INDEX(INDIRECT("'"&amp;VLOOKUP($C153,ModMap!$A$2:$B$21,2,FALSE)&amp;"'!AL:AL"),MATCH($K153,INDIRECT("'"&amp;VLOOKUP($C153,ModMap!$A$2:$B$21,2,FALSE)&amp;"'!$K:$K"),0)),"")</f>
        <v/>
      </c>
      <c r="AM153" s="39">
        <f t="shared" si="1"/>
        <v>3</v>
      </c>
      <c r="AN153" s="39" t="str">
        <f t="shared" si="2"/>
        <v>Not Started</v>
      </c>
      <c r="AO153" s="40" t="str">
        <f t="array" ref="AO153">IFERROR(INDEX(INDIRECT("'"&amp;VLOOKUP($C153,ModMap!$A$2:$B$21,2,FALSE)&amp;"'!AO:AO"),MATCH($K153,INDIRECT("'"&amp;VLOOKUP($C153,ModMap!$A$2:$B$21,2,FALSE)&amp;"'!$K:$K"),0)),"")</f>
        <v/>
      </c>
      <c r="AP153" s="49" t="str">
        <f t="array" ref="AP153">IFERROR(HYPERLINK("#'"&amp;VLOOKUP($C153,ModMap!$A$2:$B$21,2,FALSE)&amp;"'!V"&amp;MATCH($K153,INDIRECT("'"&amp;VLOOKUP($C153,ModMap!$A$2:$B$21,2,FALSE)&amp;"'!$K:$K"),0),"Edit on module sheet"),"")</f>
        <v>Edit on module sheet</v>
      </c>
    </row>
    <row r="154" ht="42.0" customHeight="1">
      <c r="A154" s="50">
        <v>152.0</v>
      </c>
      <c r="B154" s="50">
        <v>247.0</v>
      </c>
      <c r="C154" s="50" t="s">
        <v>96</v>
      </c>
      <c r="D154" s="51" t="s">
        <v>97</v>
      </c>
      <c r="E154" s="28" t="s">
        <v>48</v>
      </c>
      <c r="F154" s="31" t="s">
        <v>448</v>
      </c>
      <c r="G154" s="51" t="s">
        <v>449</v>
      </c>
      <c r="H154" s="50" t="s">
        <v>1974</v>
      </c>
      <c r="I154" s="50" t="s">
        <v>1975</v>
      </c>
      <c r="J154" s="51" t="s">
        <v>1976</v>
      </c>
      <c r="K154" s="50" t="s">
        <v>1981</v>
      </c>
      <c r="L154" s="51" t="s">
        <v>1878</v>
      </c>
      <c r="M154" s="48" t="s">
        <v>613</v>
      </c>
      <c r="N154" s="50" t="s">
        <v>455</v>
      </c>
      <c r="O154" s="50" t="s">
        <v>456</v>
      </c>
      <c r="P154" s="51" t="s">
        <v>1979</v>
      </c>
      <c r="Q154" s="51" t="s">
        <v>1980</v>
      </c>
      <c r="R154" s="50" t="s">
        <v>287</v>
      </c>
      <c r="S154" s="50" t="s">
        <v>614</v>
      </c>
      <c r="T154" s="50" t="str">
        <f t="array" ref="T154">IFERROR(INDEX(INDIRECT("'"&amp;VLOOKUP($C154,ModMap!$A$2:$B$21,2,FALSE)&amp;"'!T:T"),MATCH($K154,INDIRECT("'"&amp;VLOOKUP($C154,ModMap!$A$2:$B$21,2,FALSE)&amp;"'!$K:$K"),0)),"")</f>
        <v>Unassigned</v>
      </c>
      <c r="U154" s="44" t="s">
        <v>36</v>
      </c>
      <c r="V154" s="50" t="str">
        <f t="array" ref="V154">IFERROR(INDEX(INDIRECT("'"&amp;VLOOKUP($C154,ModMap!$A$2:$B$21,2,FALSE)&amp;"'!V:V"),MATCH($K154,INDIRECT("'"&amp;VLOOKUP($C154,ModMap!$A$2:$B$21,2,FALSE)&amp;"'!$K:$K"),0)),"")</f>
        <v>N/A</v>
      </c>
      <c r="W154" s="50" t="str">
        <f t="array" ref="W154">IFERROR(INDEX(INDIRECT("'"&amp;VLOOKUP($C154,ModMap!$A$2:$B$21,2,FALSE)&amp;"'!W:W"),MATCH($K154,INDIRECT("'"&amp;VLOOKUP($C154,ModMap!$A$2:$B$21,2,FALSE)&amp;"'!$K:$K"),0)),"")</f>
        <v/>
      </c>
      <c r="X154" s="48" t="s">
        <v>33</v>
      </c>
      <c r="Y154" s="50" t="str">
        <f t="array" ref="Y154">IFERROR(INDEX(INDIRECT("'"&amp;VLOOKUP($C154,ModMap!$A$2:$B$21,2,FALSE)&amp;"'!Y:Y"),MATCH($K154,INDIRECT("'"&amp;VLOOKUP($C154,ModMap!$A$2:$B$21,2,FALSE)&amp;"'!$K:$K"),0)),"")</f>
        <v>Not Started</v>
      </c>
      <c r="Z154" s="50" t="str">
        <f t="array" ref="Z154">IFERROR(INDEX(INDIRECT("'"&amp;VLOOKUP($C154,ModMap!$A$2:$B$21,2,FALSE)&amp;"'!Z:Z"),MATCH($K154,INDIRECT("'"&amp;VLOOKUP($C154,ModMap!$A$2:$B$21,2,FALSE)&amp;"'!$K:$K"),0)),"")</f>
        <v>Unassigned</v>
      </c>
      <c r="AA154" s="44" t="s">
        <v>36</v>
      </c>
      <c r="AB154" s="50" t="str">
        <f t="array" ref="AB154">IFERROR(INDEX(INDIRECT("'"&amp;VLOOKUP($C154,ModMap!$A$2:$B$21,2,FALSE)&amp;"'!AB:AB"),MATCH($K154,INDIRECT("'"&amp;VLOOKUP($C154,ModMap!$A$2:$B$21,2,FALSE)&amp;"'!$K:$K"),0)),"")</f>
        <v>N/A</v>
      </c>
      <c r="AC154" s="50" t="str">
        <f t="array" ref="AC154">IFERROR(INDEX(INDIRECT("'"&amp;VLOOKUP($C154,ModMap!$A$2:$B$21,2,FALSE)&amp;"'!AC:AC"),MATCH($K154,INDIRECT("'"&amp;VLOOKUP($C154,ModMap!$A$2:$B$21,2,FALSE)&amp;"'!$K:$K"),0)),"")</f>
        <v/>
      </c>
      <c r="AD154" s="48" t="s">
        <v>33</v>
      </c>
      <c r="AE154" s="50" t="str">
        <f t="array" ref="AE154">IFERROR(INDEX(INDIRECT("'"&amp;VLOOKUP($C154,ModMap!$A$2:$B$21,2,FALSE)&amp;"'!AE:AE"),MATCH($K154,INDIRECT("'"&amp;VLOOKUP($C154,ModMap!$A$2:$B$21,2,FALSE)&amp;"'!$K:$K"),0)),"")</f>
        <v>Not Started</v>
      </c>
      <c r="AF154" s="50" t="str">
        <f t="array" ref="AF154">IFERROR(INDEX(INDIRECT("'"&amp;VLOOKUP($C154,ModMap!$A$2:$B$21,2,FALSE)&amp;"'!AF:AF"),MATCH($K154,INDIRECT("'"&amp;VLOOKUP($C154,ModMap!$A$2:$B$21,2,FALSE)&amp;"'!$K:$K"),0)),"")</f>
        <v>Unassigned</v>
      </c>
      <c r="AG154" s="44" t="s">
        <v>36</v>
      </c>
      <c r="AH154" s="50" t="str">
        <f t="array" ref="AH154">IFERROR(INDEX(INDIRECT("'"&amp;VLOOKUP($C154,ModMap!$A$2:$B$21,2,FALSE)&amp;"'!AH:AH"),MATCH($K154,INDIRECT("'"&amp;VLOOKUP($C154,ModMap!$A$2:$B$21,2,FALSE)&amp;"'!$K:$K"),0)),"")</f>
        <v>N/A</v>
      </c>
      <c r="AI154" s="50" t="str">
        <f t="array" ref="AI154">IFERROR(INDEX(INDIRECT("'"&amp;VLOOKUP($C154,ModMap!$A$2:$B$21,2,FALSE)&amp;"'!AI:AI"),MATCH($K154,INDIRECT("'"&amp;VLOOKUP($C154,ModMap!$A$2:$B$21,2,FALSE)&amp;"'!$K:$K"),0)),"")</f>
        <v/>
      </c>
      <c r="AJ154" s="44" t="s">
        <v>36</v>
      </c>
      <c r="AK154" s="50" t="str">
        <f t="array" ref="AK154">IFERROR(INDEX(INDIRECT("'"&amp;VLOOKUP($C154,ModMap!$A$2:$B$21,2,FALSE)&amp;"'!AK:AK"),MATCH($K154,INDIRECT("'"&amp;VLOOKUP($C154,ModMap!$A$2:$B$21,2,FALSE)&amp;"'!$K:$K"),0)),"")</f>
        <v>N/A</v>
      </c>
      <c r="AL154" s="50" t="str">
        <f t="array" ref="AL154">IFERROR(INDEX(INDIRECT("'"&amp;VLOOKUP($C154,ModMap!$A$2:$B$21,2,FALSE)&amp;"'!AL:AL"),MATCH($K154,INDIRECT("'"&amp;VLOOKUP($C154,ModMap!$A$2:$B$21,2,FALSE)&amp;"'!$K:$K"),0)),"")</f>
        <v/>
      </c>
      <c r="AM154" s="50">
        <f t="shared" si="1"/>
        <v>2</v>
      </c>
      <c r="AN154" s="50" t="str">
        <f t="shared" si="2"/>
        <v>Not Started</v>
      </c>
      <c r="AO154" s="51" t="str">
        <f t="array" ref="AO154">IFERROR(INDEX(INDIRECT("'"&amp;VLOOKUP($C154,ModMap!$A$2:$B$21,2,FALSE)&amp;"'!AO:AO"),MATCH($K154,INDIRECT("'"&amp;VLOOKUP($C154,ModMap!$A$2:$B$21,2,FALSE)&amp;"'!$K:$K"),0)),"")</f>
        <v/>
      </c>
      <c r="AP154" s="49" t="str">
        <f t="array" ref="AP154">IFERROR(HYPERLINK("#'"&amp;VLOOKUP($C154,ModMap!$A$2:$B$21,2,FALSE)&amp;"'!V"&amp;MATCH($K154,INDIRECT("'"&amp;VLOOKUP($C154,ModMap!$A$2:$B$21,2,FALSE)&amp;"'!$K:$K"),0),"Edit on module sheet"),"")</f>
        <v>Edit on module sheet</v>
      </c>
    </row>
    <row r="155" ht="42.0" customHeight="1">
      <c r="A155" s="39">
        <v>153.0</v>
      </c>
      <c r="B155" s="39">
        <v>249.0</v>
      </c>
      <c r="C155" s="39" t="s">
        <v>96</v>
      </c>
      <c r="D155" s="40" t="s">
        <v>97</v>
      </c>
      <c r="E155" s="28" t="s">
        <v>48</v>
      </c>
      <c r="F155" s="31" t="s">
        <v>448</v>
      </c>
      <c r="G155" s="40" t="s">
        <v>449</v>
      </c>
      <c r="H155" s="39" t="s">
        <v>1990</v>
      </c>
      <c r="I155" s="39" t="s">
        <v>1991</v>
      </c>
      <c r="J155" s="40" t="s">
        <v>1992</v>
      </c>
      <c r="K155" s="39" t="s">
        <v>1993</v>
      </c>
      <c r="L155" s="40" t="s">
        <v>1994</v>
      </c>
      <c r="M155" s="52" t="s">
        <v>211</v>
      </c>
      <c r="N155" s="39" t="s">
        <v>455</v>
      </c>
      <c r="O155" s="39" t="s">
        <v>456</v>
      </c>
      <c r="P155" s="40" t="s">
        <v>1995</v>
      </c>
      <c r="Q155" s="40" t="s">
        <v>1996</v>
      </c>
      <c r="R155" s="39" t="s">
        <v>287</v>
      </c>
      <c r="S155" s="39" t="s">
        <v>218</v>
      </c>
      <c r="T155" s="39" t="str">
        <f t="array" ref="T155">IFERROR(INDEX(INDIRECT("'"&amp;VLOOKUP($C155,ModMap!$A$2:$B$21,2,FALSE)&amp;"'!T:T"),MATCH($K155,INDIRECT("'"&amp;VLOOKUP($C155,ModMap!$A$2:$B$21,2,FALSE)&amp;"'!$K:$K"),0)),"")</f>
        <v>Unassigned</v>
      </c>
      <c r="U155" s="48" t="s">
        <v>33</v>
      </c>
      <c r="V155" s="39" t="str">
        <f t="array" ref="V155">IFERROR(INDEX(INDIRECT("'"&amp;VLOOKUP($C155,ModMap!$A$2:$B$21,2,FALSE)&amp;"'!V:V"),MATCH($K155,INDIRECT("'"&amp;VLOOKUP($C155,ModMap!$A$2:$B$21,2,FALSE)&amp;"'!$K:$K"),0)),"")</f>
        <v>Not Started</v>
      </c>
      <c r="W155" s="39" t="str">
        <f t="array" ref="W155">IFERROR(INDEX(INDIRECT("'"&amp;VLOOKUP($C155,ModMap!$A$2:$B$21,2,FALSE)&amp;"'!W:W"),MATCH($K155,INDIRECT("'"&amp;VLOOKUP($C155,ModMap!$A$2:$B$21,2,FALSE)&amp;"'!$K:$K"),0)),"")</f>
        <v>Unassigned</v>
      </c>
      <c r="X155" s="48" t="s">
        <v>33</v>
      </c>
      <c r="Y155" s="39" t="str">
        <f t="array" ref="Y155">IFERROR(INDEX(INDIRECT("'"&amp;VLOOKUP($C155,ModMap!$A$2:$B$21,2,FALSE)&amp;"'!Y:Y"),MATCH($K155,INDIRECT("'"&amp;VLOOKUP($C155,ModMap!$A$2:$B$21,2,FALSE)&amp;"'!$K:$K"),0)),"")</f>
        <v>Not Started</v>
      </c>
      <c r="Z155" s="39" t="str">
        <f t="array" ref="Z155">IFERROR(INDEX(INDIRECT("'"&amp;VLOOKUP($C155,ModMap!$A$2:$B$21,2,FALSE)&amp;"'!Z:Z"),MATCH($K155,INDIRECT("'"&amp;VLOOKUP($C155,ModMap!$A$2:$B$21,2,FALSE)&amp;"'!$K:$K"),0)),"")</f>
        <v>Unassigned</v>
      </c>
      <c r="AA155" s="44" t="s">
        <v>36</v>
      </c>
      <c r="AB155" s="39" t="str">
        <f t="array" ref="AB155">IFERROR(INDEX(INDIRECT("'"&amp;VLOOKUP($C155,ModMap!$A$2:$B$21,2,FALSE)&amp;"'!AB:AB"),MATCH($K155,INDIRECT("'"&amp;VLOOKUP($C155,ModMap!$A$2:$B$21,2,FALSE)&amp;"'!$K:$K"),0)),"")</f>
        <v>N/A</v>
      </c>
      <c r="AC155" s="39" t="str">
        <f t="array" ref="AC155">IFERROR(INDEX(INDIRECT("'"&amp;VLOOKUP($C155,ModMap!$A$2:$B$21,2,FALSE)&amp;"'!AC:AC"),MATCH($K155,INDIRECT("'"&amp;VLOOKUP($C155,ModMap!$A$2:$B$21,2,FALSE)&amp;"'!$K:$K"),0)),"")</f>
        <v/>
      </c>
      <c r="AD155" s="48" t="s">
        <v>33</v>
      </c>
      <c r="AE155" s="39" t="str">
        <f t="array" ref="AE155">IFERROR(INDEX(INDIRECT("'"&amp;VLOOKUP($C155,ModMap!$A$2:$B$21,2,FALSE)&amp;"'!AE:AE"),MATCH($K155,INDIRECT("'"&amp;VLOOKUP($C155,ModMap!$A$2:$B$21,2,FALSE)&amp;"'!$K:$K"),0)),"")</f>
        <v>Not Started</v>
      </c>
      <c r="AF155" s="39" t="str">
        <f t="array" ref="AF155">IFERROR(INDEX(INDIRECT("'"&amp;VLOOKUP($C155,ModMap!$A$2:$B$21,2,FALSE)&amp;"'!AF:AF"),MATCH($K155,INDIRECT("'"&amp;VLOOKUP($C155,ModMap!$A$2:$B$21,2,FALSE)&amp;"'!$K:$K"),0)),"")</f>
        <v>Unassigned</v>
      </c>
      <c r="AG155" s="44" t="s">
        <v>36</v>
      </c>
      <c r="AH155" s="39" t="str">
        <f t="array" ref="AH155">IFERROR(INDEX(INDIRECT("'"&amp;VLOOKUP($C155,ModMap!$A$2:$B$21,2,FALSE)&amp;"'!AH:AH"),MATCH($K155,INDIRECT("'"&amp;VLOOKUP($C155,ModMap!$A$2:$B$21,2,FALSE)&amp;"'!$K:$K"),0)),"")</f>
        <v>N/A</v>
      </c>
      <c r="AI155" s="39" t="str">
        <f t="array" ref="AI155">IFERROR(INDEX(INDIRECT("'"&amp;VLOOKUP($C155,ModMap!$A$2:$B$21,2,FALSE)&amp;"'!AI:AI"),MATCH($K155,INDIRECT("'"&amp;VLOOKUP($C155,ModMap!$A$2:$B$21,2,FALSE)&amp;"'!$K:$K"),0)),"")</f>
        <v/>
      </c>
      <c r="AJ155" s="44" t="s">
        <v>36</v>
      </c>
      <c r="AK155" s="39" t="str">
        <f t="array" ref="AK155">IFERROR(INDEX(INDIRECT("'"&amp;VLOOKUP($C155,ModMap!$A$2:$B$21,2,FALSE)&amp;"'!AK:AK"),MATCH($K155,INDIRECT("'"&amp;VLOOKUP($C155,ModMap!$A$2:$B$21,2,FALSE)&amp;"'!$K:$K"),0)),"")</f>
        <v>N/A</v>
      </c>
      <c r="AL155" s="39" t="str">
        <f t="array" ref="AL155">IFERROR(INDEX(INDIRECT("'"&amp;VLOOKUP($C155,ModMap!$A$2:$B$21,2,FALSE)&amp;"'!AL:AL"),MATCH($K155,INDIRECT("'"&amp;VLOOKUP($C155,ModMap!$A$2:$B$21,2,FALSE)&amp;"'!$K:$K"),0)),"")</f>
        <v/>
      </c>
      <c r="AM155" s="39">
        <f t="shared" si="1"/>
        <v>3</v>
      </c>
      <c r="AN155" s="39" t="str">
        <f t="shared" si="2"/>
        <v>Not Started</v>
      </c>
      <c r="AO155" s="40" t="str">
        <f t="array" ref="AO155">IFERROR(INDEX(INDIRECT("'"&amp;VLOOKUP($C155,ModMap!$A$2:$B$21,2,FALSE)&amp;"'!AO:AO"),MATCH($K155,INDIRECT("'"&amp;VLOOKUP($C155,ModMap!$A$2:$B$21,2,FALSE)&amp;"'!$K:$K"),0)),"")</f>
        <v/>
      </c>
      <c r="AP155" s="49" t="str">
        <f t="array" ref="AP155">IFERROR(HYPERLINK("#'"&amp;VLOOKUP($C155,ModMap!$A$2:$B$21,2,FALSE)&amp;"'!V"&amp;MATCH($K155,INDIRECT("'"&amp;VLOOKUP($C155,ModMap!$A$2:$B$21,2,FALSE)&amp;"'!$K:$K"),0),"Edit on module sheet"),"")</f>
        <v>Edit on module sheet</v>
      </c>
    </row>
    <row r="156" ht="42.0" customHeight="1">
      <c r="A156" s="50">
        <v>154.0</v>
      </c>
      <c r="B156" s="50">
        <v>250.0</v>
      </c>
      <c r="C156" s="50" t="s">
        <v>96</v>
      </c>
      <c r="D156" s="51" t="s">
        <v>97</v>
      </c>
      <c r="E156" s="28" t="s">
        <v>48</v>
      </c>
      <c r="F156" s="31" t="s">
        <v>448</v>
      </c>
      <c r="G156" s="51" t="s">
        <v>449</v>
      </c>
      <c r="H156" s="50" t="s">
        <v>1990</v>
      </c>
      <c r="I156" s="50" t="s">
        <v>1991</v>
      </c>
      <c r="J156" s="51" t="s">
        <v>1992</v>
      </c>
      <c r="K156" s="50" t="s">
        <v>1999</v>
      </c>
      <c r="L156" s="51" t="s">
        <v>2000</v>
      </c>
      <c r="M156" s="48" t="s">
        <v>613</v>
      </c>
      <c r="N156" s="50" t="s">
        <v>455</v>
      </c>
      <c r="O156" s="50" t="s">
        <v>456</v>
      </c>
      <c r="P156" s="51" t="s">
        <v>1995</v>
      </c>
      <c r="Q156" s="51" t="s">
        <v>1996</v>
      </c>
      <c r="R156" s="50" t="s">
        <v>287</v>
      </c>
      <c r="S156" s="50" t="s">
        <v>614</v>
      </c>
      <c r="T156" s="50" t="str">
        <f t="array" ref="T156">IFERROR(INDEX(INDIRECT("'"&amp;VLOOKUP($C156,ModMap!$A$2:$B$21,2,FALSE)&amp;"'!T:T"),MATCH($K156,INDIRECT("'"&amp;VLOOKUP($C156,ModMap!$A$2:$B$21,2,FALSE)&amp;"'!$K:$K"),0)),"")</f>
        <v>Unassigned</v>
      </c>
      <c r="U156" s="44" t="s">
        <v>36</v>
      </c>
      <c r="V156" s="50" t="str">
        <f t="array" ref="V156">IFERROR(INDEX(INDIRECT("'"&amp;VLOOKUP($C156,ModMap!$A$2:$B$21,2,FALSE)&amp;"'!V:V"),MATCH($K156,INDIRECT("'"&amp;VLOOKUP($C156,ModMap!$A$2:$B$21,2,FALSE)&amp;"'!$K:$K"),0)),"")</f>
        <v>N/A</v>
      </c>
      <c r="W156" s="50" t="str">
        <f t="array" ref="W156">IFERROR(INDEX(INDIRECT("'"&amp;VLOOKUP($C156,ModMap!$A$2:$B$21,2,FALSE)&amp;"'!W:W"),MATCH($K156,INDIRECT("'"&amp;VLOOKUP($C156,ModMap!$A$2:$B$21,2,FALSE)&amp;"'!$K:$K"),0)),"")</f>
        <v/>
      </c>
      <c r="X156" s="48" t="s">
        <v>33</v>
      </c>
      <c r="Y156" s="50" t="str">
        <f t="array" ref="Y156">IFERROR(INDEX(INDIRECT("'"&amp;VLOOKUP($C156,ModMap!$A$2:$B$21,2,FALSE)&amp;"'!Y:Y"),MATCH($K156,INDIRECT("'"&amp;VLOOKUP($C156,ModMap!$A$2:$B$21,2,FALSE)&amp;"'!$K:$K"),0)),"")</f>
        <v>Not Started</v>
      </c>
      <c r="Z156" s="50" t="str">
        <f t="array" ref="Z156">IFERROR(INDEX(INDIRECT("'"&amp;VLOOKUP($C156,ModMap!$A$2:$B$21,2,FALSE)&amp;"'!Z:Z"),MATCH($K156,INDIRECT("'"&amp;VLOOKUP($C156,ModMap!$A$2:$B$21,2,FALSE)&amp;"'!$K:$K"),0)),"")</f>
        <v>Unassigned</v>
      </c>
      <c r="AA156" s="44" t="s">
        <v>36</v>
      </c>
      <c r="AB156" s="50" t="str">
        <f t="array" ref="AB156">IFERROR(INDEX(INDIRECT("'"&amp;VLOOKUP($C156,ModMap!$A$2:$B$21,2,FALSE)&amp;"'!AB:AB"),MATCH($K156,INDIRECT("'"&amp;VLOOKUP($C156,ModMap!$A$2:$B$21,2,FALSE)&amp;"'!$K:$K"),0)),"")</f>
        <v>N/A</v>
      </c>
      <c r="AC156" s="50" t="str">
        <f t="array" ref="AC156">IFERROR(INDEX(INDIRECT("'"&amp;VLOOKUP($C156,ModMap!$A$2:$B$21,2,FALSE)&amp;"'!AC:AC"),MATCH($K156,INDIRECT("'"&amp;VLOOKUP($C156,ModMap!$A$2:$B$21,2,FALSE)&amp;"'!$K:$K"),0)),"")</f>
        <v/>
      </c>
      <c r="AD156" s="48" t="s">
        <v>33</v>
      </c>
      <c r="AE156" s="50" t="str">
        <f t="array" ref="AE156">IFERROR(INDEX(INDIRECT("'"&amp;VLOOKUP($C156,ModMap!$A$2:$B$21,2,FALSE)&amp;"'!AE:AE"),MATCH($K156,INDIRECT("'"&amp;VLOOKUP($C156,ModMap!$A$2:$B$21,2,FALSE)&amp;"'!$K:$K"),0)),"")</f>
        <v>Not Started</v>
      </c>
      <c r="AF156" s="50" t="str">
        <f t="array" ref="AF156">IFERROR(INDEX(INDIRECT("'"&amp;VLOOKUP($C156,ModMap!$A$2:$B$21,2,FALSE)&amp;"'!AF:AF"),MATCH($K156,INDIRECT("'"&amp;VLOOKUP($C156,ModMap!$A$2:$B$21,2,FALSE)&amp;"'!$K:$K"),0)),"")</f>
        <v>Unassigned</v>
      </c>
      <c r="AG156" s="44" t="s">
        <v>36</v>
      </c>
      <c r="AH156" s="50" t="str">
        <f t="array" ref="AH156">IFERROR(INDEX(INDIRECT("'"&amp;VLOOKUP($C156,ModMap!$A$2:$B$21,2,FALSE)&amp;"'!AH:AH"),MATCH($K156,INDIRECT("'"&amp;VLOOKUP($C156,ModMap!$A$2:$B$21,2,FALSE)&amp;"'!$K:$K"),0)),"")</f>
        <v>N/A</v>
      </c>
      <c r="AI156" s="50" t="str">
        <f t="array" ref="AI156">IFERROR(INDEX(INDIRECT("'"&amp;VLOOKUP($C156,ModMap!$A$2:$B$21,2,FALSE)&amp;"'!AI:AI"),MATCH($K156,INDIRECT("'"&amp;VLOOKUP($C156,ModMap!$A$2:$B$21,2,FALSE)&amp;"'!$K:$K"),0)),"")</f>
        <v/>
      </c>
      <c r="AJ156" s="44" t="s">
        <v>36</v>
      </c>
      <c r="AK156" s="50" t="str">
        <f t="array" ref="AK156">IFERROR(INDEX(INDIRECT("'"&amp;VLOOKUP($C156,ModMap!$A$2:$B$21,2,FALSE)&amp;"'!AK:AK"),MATCH($K156,INDIRECT("'"&amp;VLOOKUP($C156,ModMap!$A$2:$B$21,2,FALSE)&amp;"'!$K:$K"),0)),"")</f>
        <v>N/A</v>
      </c>
      <c r="AL156" s="50" t="str">
        <f t="array" ref="AL156">IFERROR(INDEX(INDIRECT("'"&amp;VLOOKUP($C156,ModMap!$A$2:$B$21,2,FALSE)&amp;"'!AL:AL"),MATCH($K156,INDIRECT("'"&amp;VLOOKUP($C156,ModMap!$A$2:$B$21,2,FALSE)&amp;"'!$K:$K"),0)),"")</f>
        <v/>
      </c>
      <c r="AM156" s="50">
        <f t="shared" si="1"/>
        <v>2</v>
      </c>
      <c r="AN156" s="50" t="str">
        <f t="shared" si="2"/>
        <v>Not Started</v>
      </c>
      <c r="AO156" s="51" t="str">
        <f t="array" ref="AO156">IFERROR(INDEX(INDIRECT("'"&amp;VLOOKUP($C156,ModMap!$A$2:$B$21,2,FALSE)&amp;"'!AO:AO"),MATCH($K156,INDIRECT("'"&amp;VLOOKUP($C156,ModMap!$A$2:$B$21,2,FALSE)&amp;"'!$K:$K"),0)),"")</f>
        <v/>
      </c>
      <c r="AP156" s="49" t="str">
        <f t="array" ref="AP156">IFERROR(HYPERLINK("#'"&amp;VLOOKUP($C156,ModMap!$A$2:$B$21,2,FALSE)&amp;"'!V"&amp;MATCH($K156,INDIRECT("'"&amp;VLOOKUP($C156,ModMap!$A$2:$B$21,2,FALSE)&amp;"'!$K:$K"),0),"Edit on module sheet"),"")</f>
        <v>Edit on module sheet</v>
      </c>
    </row>
    <row r="157" ht="42.0" customHeight="1">
      <c r="A157" s="39">
        <v>155.0</v>
      </c>
      <c r="B157" s="39">
        <v>251.0</v>
      </c>
      <c r="C157" s="39" t="s">
        <v>96</v>
      </c>
      <c r="D157" s="40" t="s">
        <v>97</v>
      </c>
      <c r="E157" s="28" t="s">
        <v>48</v>
      </c>
      <c r="F157" s="31" t="s">
        <v>448</v>
      </c>
      <c r="G157" s="40" t="s">
        <v>449</v>
      </c>
      <c r="H157" s="39" t="s">
        <v>461</v>
      </c>
      <c r="I157" s="39" t="s">
        <v>462</v>
      </c>
      <c r="J157" s="40" t="s">
        <v>463</v>
      </c>
      <c r="K157" s="39" t="s">
        <v>2006</v>
      </c>
      <c r="L157" s="40" t="s">
        <v>2007</v>
      </c>
      <c r="M157" s="47" t="s">
        <v>200</v>
      </c>
      <c r="N157" s="39" t="s">
        <v>455</v>
      </c>
      <c r="O157" s="39" t="s">
        <v>466</v>
      </c>
      <c r="P157" s="40" t="s">
        <v>467</v>
      </c>
      <c r="Q157" s="40" t="s">
        <v>468</v>
      </c>
      <c r="R157" s="39" t="s">
        <v>469</v>
      </c>
      <c r="S157" s="39" t="s">
        <v>53</v>
      </c>
      <c r="T157" s="39" t="str">
        <f t="array" ref="T157">IFERROR(INDEX(INDIRECT("'"&amp;VLOOKUP($C157,ModMap!$A$2:$B$21,2,FALSE)&amp;"'!T:T"),MATCH($K157,INDIRECT("'"&amp;VLOOKUP($C157,ModMap!$A$2:$B$21,2,FALSE)&amp;"'!$K:$K"),0)),"")</f>
        <v>Unassigned</v>
      </c>
      <c r="U157" s="44" t="s">
        <v>36</v>
      </c>
      <c r="V157" s="39" t="str">
        <f t="array" ref="V157">IFERROR(INDEX(INDIRECT("'"&amp;VLOOKUP($C157,ModMap!$A$2:$B$21,2,FALSE)&amp;"'!V:V"),MATCH($K157,INDIRECT("'"&amp;VLOOKUP($C157,ModMap!$A$2:$B$21,2,FALSE)&amp;"'!$K:$K"),0)),"")</f>
        <v>N/A</v>
      </c>
      <c r="W157" s="39" t="str">
        <f t="array" ref="W157">IFERROR(INDEX(INDIRECT("'"&amp;VLOOKUP($C157,ModMap!$A$2:$B$21,2,FALSE)&amp;"'!W:W"),MATCH($K157,INDIRECT("'"&amp;VLOOKUP($C157,ModMap!$A$2:$B$21,2,FALSE)&amp;"'!$K:$K"),0)),"")</f>
        <v/>
      </c>
      <c r="X157" s="48" t="s">
        <v>33</v>
      </c>
      <c r="Y157" s="39" t="str">
        <f t="array" ref="Y157">IFERROR(INDEX(INDIRECT("'"&amp;VLOOKUP($C157,ModMap!$A$2:$B$21,2,FALSE)&amp;"'!Y:Y"),MATCH($K157,INDIRECT("'"&amp;VLOOKUP($C157,ModMap!$A$2:$B$21,2,FALSE)&amp;"'!$K:$K"),0)),"")</f>
        <v>Not Started</v>
      </c>
      <c r="Z157" s="39" t="str">
        <f t="array" ref="Z157">IFERROR(INDEX(INDIRECT("'"&amp;VLOOKUP($C157,ModMap!$A$2:$B$21,2,FALSE)&amp;"'!Z:Z"),MATCH($K157,INDIRECT("'"&amp;VLOOKUP($C157,ModMap!$A$2:$B$21,2,FALSE)&amp;"'!$K:$K"),0)),"")</f>
        <v>Unassigned</v>
      </c>
      <c r="AA157" s="48" t="s">
        <v>33</v>
      </c>
      <c r="AB157" s="39" t="str">
        <f t="array" ref="AB157">IFERROR(INDEX(INDIRECT("'"&amp;VLOOKUP($C157,ModMap!$A$2:$B$21,2,FALSE)&amp;"'!AB:AB"),MATCH($K157,INDIRECT("'"&amp;VLOOKUP($C157,ModMap!$A$2:$B$21,2,FALSE)&amp;"'!$K:$K"),0)),"")</f>
        <v>Not Started</v>
      </c>
      <c r="AC157" s="39" t="str">
        <f t="array" ref="AC157">IFERROR(INDEX(INDIRECT("'"&amp;VLOOKUP($C157,ModMap!$A$2:$B$21,2,FALSE)&amp;"'!AC:AC"),MATCH($K157,INDIRECT("'"&amp;VLOOKUP($C157,ModMap!$A$2:$B$21,2,FALSE)&amp;"'!$K:$K"),0)),"")</f>
        <v>Unassigned</v>
      </c>
      <c r="AD157" s="44" t="s">
        <v>36</v>
      </c>
      <c r="AE157" s="39" t="str">
        <f t="array" ref="AE157">IFERROR(INDEX(INDIRECT("'"&amp;VLOOKUP($C157,ModMap!$A$2:$B$21,2,FALSE)&amp;"'!AE:AE"),MATCH($K157,INDIRECT("'"&amp;VLOOKUP($C157,ModMap!$A$2:$B$21,2,FALSE)&amp;"'!$K:$K"),0)),"")</f>
        <v>N/A</v>
      </c>
      <c r="AF157" s="39" t="str">
        <f t="array" ref="AF157">IFERROR(INDEX(INDIRECT("'"&amp;VLOOKUP($C157,ModMap!$A$2:$B$21,2,FALSE)&amp;"'!AF:AF"),MATCH($K157,INDIRECT("'"&amp;VLOOKUP($C157,ModMap!$A$2:$B$21,2,FALSE)&amp;"'!$K:$K"),0)),"")</f>
        <v/>
      </c>
      <c r="AG157" s="44" t="s">
        <v>36</v>
      </c>
      <c r="AH157" s="39" t="str">
        <f t="array" ref="AH157">IFERROR(INDEX(INDIRECT("'"&amp;VLOOKUP($C157,ModMap!$A$2:$B$21,2,FALSE)&amp;"'!AH:AH"),MATCH($K157,INDIRECT("'"&amp;VLOOKUP($C157,ModMap!$A$2:$B$21,2,FALSE)&amp;"'!$K:$K"),0)),"")</f>
        <v>N/A</v>
      </c>
      <c r="AI157" s="39" t="str">
        <f t="array" ref="AI157">IFERROR(INDEX(INDIRECT("'"&amp;VLOOKUP($C157,ModMap!$A$2:$B$21,2,FALSE)&amp;"'!AI:AI"),MATCH($K157,INDIRECT("'"&amp;VLOOKUP($C157,ModMap!$A$2:$B$21,2,FALSE)&amp;"'!$K:$K"),0)),"")</f>
        <v/>
      </c>
      <c r="AJ157" s="44" t="s">
        <v>36</v>
      </c>
      <c r="AK157" s="39" t="str">
        <f t="array" ref="AK157">IFERROR(INDEX(INDIRECT("'"&amp;VLOOKUP($C157,ModMap!$A$2:$B$21,2,FALSE)&amp;"'!AK:AK"),MATCH($K157,INDIRECT("'"&amp;VLOOKUP($C157,ModMap!$A$2:$B$21,2,FALSE)&amp;"'!$K:$K"),0)),"")</f>
        <v>N/A</v>
      </c>
      <c r="AL157" s="39" t="str">
        <f t="array" ref="AL157">IFERROR(INDEX(INDIRECT("'"&amp;VLOOKUP($C157,ModMap!$A$2:$B$21,2,FALSE)&amp;"'!AL:AL"),MATCH($K157,INDIRECT("'"&amp;VLOOKUP($C157,ModMap!$A$2:$B$21,2,FALSE)&amp;"'!$K:$K"),0)),"")</f>
        <v/>
      </c>
      <c r="AM157" s="39">
        <f t="shared" si="1"/>
        <v>2</v>
      </c>
      <c r="AN157" s="39" t="str">
        <f t="shared" si="2"/>
        <v>Not Started</v>
      </c>
      <c r="AO157" s="40" t="str">
        <f t="array" ref="AO157">IFERROR(INDEX(INDIRECT("'"&amp;VLOOKUP($C157,ModMap!$A$2:$B$21,2,FALSE)&amp;"'!AO:AO"),MATCH($K157,INDIRECT("'"&amp;VLOOKUP($C157,ModMap!$A$2:$B$21,2,FALSE)&amp;"'!$K:$K"),0)),"")</f>
        <v/>
      </c>
      <c r="AP157" s="49" t="str">
        <f t="array" ref="AP157">IFERROR(HYPERLINK("#'"&amp;VLOOKUP($C157,ModMap!$A$2:$B$21,2,FALSE)&amp;"'!V"&amp;MATCH($K157,INDIRECT("'"&amp;VLOOKUP($C157,ModMap!$A$2:$B$21,2,FALSE)&amp;"'!$K:$K"),0),"Edit on module sheet"),"")</f>
        <v>Edit on module sheet</v>
      </c>
    </row>
    <row r="158" ht="42.0" customHeight="1">
      <c r="A158" s="50">
        <v>156.0</v>
      </c>
      <c r="B158" s="50">
        <v>252.0</v>
      </c>
      <c r="C158" s="50" t="s">
        <v>96</v>
      </c>
      <c r="D158" s="51" t="s">
        <v>97</v>
      </c>
      <c r="E158" s="28" t="s">
        <v>48</v>
      </c>
      <c r="F158" s="31" t="s">
        <v>448</v>
      </c>
      <c r="G158" s="51" t="s">
        <v>449</v>
      </c>
      <c r="H158" s="50" t="s">
        <v>461</v>
      </c>
      <c r="I158" s="50" t="s">
        <v>462</v>
      </c>
      <c r="J158" s="51" t="s">
        <v>463</v>
      </c>
      <c r="K158" s="50" t="s">
        <v>2013</v>
      </c>
      <c r="L158" s="51" t="s">
        <v>2014</v>
      </c>
      <c r="M158" s="47" t="s">
        <v>200</v>
      </c>
      <c r="N158" s="50" t="s">
        <v>455</v>
      </c>
      <c r="O158" s="50" t="s">
        <v>466</v>
      </c>
      <c r="P158" s="51" t="s">
        <v>467</v>
      </c>
      <c r="Q158" s="51" t="s">
        <v>468</v>
      </c>
      <c r="R158" s="50" t="s">
        <v>469</v>
      </c>
      <c r="S158" s="50" t="s">
        <v>56</v>
      </c>
      <c r="T158" s="50" t="str">
        <f t="array" ref="T158">IFERROR(INDEX(INDIRECT("'"&amp;VLOOKUP($C158,ModMap!$A$2:$B$21,2,FALSE)&amp;"'!T:T"),MATCH($K158,INDIRECT("'"&amp;VLOOKUP($C158,ModMap!$A$2:$B$21,2,FALSE)&amp;"'!$K:$K"),0)),"")</f>
        <v>Unassigned</v>
      </c>
      <c r="U158" s="44" t="s">
        <v>36</v>
      </c>
      <c r="V158" s="50" t="str">
        <f t="array" ref="V158">IFERROR(INDEX(INDIRECT("'"&amp;VLOOKUP($C158,ModMap!$A$2:$B$21,2,FALSE)&amp;"'!V:V"),MATCH($K158,INDIRECT("'"&amp;VLOOKUP($C158,ModMap!$A$2:$B$21,2,FALSE)&amp;"'!$K:$K"),0)),"")</f>
        <v>N/A</v>
      </c>
      <c r="W158" s="50" t="str">
        <f t="array" ref="W158">IFERROR(INDEX(INDIRECT("'"&amp;VLOOKUP($C158,ModMap!$A$2:$B$21,2,FALSE)&amp;"'!W:W"),MATCH($K158,INDIRECT("'"&amp;VLOOKUP($C158,ModMap!$A$2:$B$21,2,FALSE)&amp;"'!$K:$K"),0)),"")</f>
        <v/>
      </c>
      <c r="X158" s="48" t="s">
        <v>33</v>
      </c>
      <c r="Y158" s="50" t="str">
        <f t="array" ref="Y158">IFERROR(INDEX(INDIRECT("'"&amp;VLOOKUP($C158,ModMap!$A$2:$B$21,2,FALSE)&amp;"'!Y:Y"),MATCH($K158,INDIRECT("'"&amp;VLOOKUP($C158,ModMap!$A$2:$B$21,2,FALSE)&amp;"'!$K:$K"),0)),"")</f>
        <v>Not Started</v>
      </c>
      <c r="Z158" s="50" t="str">
        <f t="array" ref="Z158">IFERROR(INDEX(INDIRECT("'"&amp;VLOOKUP($C158,ModMap!$A$2:$B$21,2,FALSE)&amp;"'!Z:Z"),MATCH($K158,INDIRECT("'"&amp;VLOOKUP($C158,ModMap!$A$2:$B$21,2,FALSE)&amp;"'!$K:$K"),0)),"")</f>
        <v>Unassigned</v>
      </c>
      <c r="AA158" s="48" t="s">
        <v>33</v>
      </c>
      <c r="AB158" s="50" t="str">
        <f t="array" ref="AB158">IFERROR(INDEX(INDIRECT("'"&amp;VLOOKUP($C158,ModMap!$A$2:$B$21,2,FALSE)&amp;"'!AB:AB"),MATCH($K158,INDIRECT("'"&amp;VLOOKUP($C158,ModMap!$A$2:$B$21,2,FALSE)&amp;"'!$K:$K"),0)),"")</f>
        <v>Not Started</v>
      </c>
      <c r="AC158" s="50" t="str">
        <f t="array" ref="AC158">IFERROR(INDEX(INDIRECT("'"&amp;VLOOKUP($C158,ModMap!$A$2:$B$21,2,FALSE)&amp;"'!AC:AC"),MATCH($K158,INDIRECT("'"&amp;VLOOKUP($C158,ModMap!$A$2:$B$21,2,FALSE)&amp;"'!$K:$K"),0)),"")</f>
        <v>Unassigned</v>
      </c>
      <c r="AD158" s="48" t="s">
        <v>33</v>
      </c>
      <c r="AE158" s="50" t="str">
        <f t="array" ref="AE158">IFERROR(INDEX(INDIRECT("'"&amp;VLOOKUP($C158,ModMap!$A$2:$B$21,2,FALSE)&amp;"'!AE:AE"),MATCH($K158,INDIRECT("'"&amp;VLOOKUP($C158,ModMap!$A$2:$B$21,2,FALSE)&amp;"'!$K:$K"),0)),"")</f>
        <v>Not Started</v>
      </c>
      <c r="AF158" s="50" t="str">
        <f t="array" ref="AF158">IFERROR(INDEX(INDIRECT("'"&amp;VLOOKUP($C158,ModMap!$A$2:$B$21,2,FALSE)&amp;"'!AF:AF"),MATCH($K158,INDIRECT("'"&amp;VLOOKUP($C158,ModMap!$A$2:$B$21,2,FALSE)&amp;"'!$K:$K"),0)),"")</f>
        <v>Unassigned</v>
      </c>
      <c r="AG158" s="44" t="s">
        <v>36</v>
      </c>
      <c r="AH158" s="50" t="str">
        <f t="array" ref="AH158">IFERROR(INDEX(INDIRECT("'"&amp;VLOOKUP($C158,ModMap!$A$2:$B$21,2,FALSE)&amp;"'!AH:AH"),MATCH($K158,INDIRECT("'"&amp;VLOOKUP($C158,ModMap!$A$2:$B$21,2,FALSE)&amp;"'!$K:$K"),0)),"")</f>
        <v>N/A</v>
      </c>
      <c r="AI158" s="50" t="str">
        <f t="array" ref="AI158">IFERROR(INDEX(INDIRECT("'"&amp;VLOOKUP($C158,ModMap!$A$2:$B$21,2,FALSE)&amp;"'!AI:AI"),MATCH($K158,INDIRECT("'"&amp;VLOOKUP($C158,ModMap!$A$2:$B$21,2,FALSE)&amp;"'!$K:$K"),0)),"")</f>
        <v/>
      </c>
      <c r="AJ158" s="44" t="s">
        <v>36</v>
      </c>
      <c r="AK158" s="50" t="str">
        <f t="array" ref="AK158">IFERROR(INDEX(INDIRECT("'"&amp;VLOOKUP($C158,ModMap!$A$2:$B$21,2,FALSE)&amp;"'!AK:AK"),MATCH($K158,INDIRECT("'"&amp;VLOOKUP($C158,ModMap!$A$2:$B$21,2,FALSE)&amp;"'!$K:$K"),0)),"")</f>
        <v>N/A</v>
      </c>
      <c r="AL158" s="50" t="str">
        <f t="array" ref="AL158">IFERROR(INDEX(INDIRECT("'"&amp;VLOOKUP($C158,ModMap!$A$2:$B$21,2,FALSE)&amp;"'!AL:AL"),MATCH($K158,INDIRECT("'"&amp;VLOOKUP($C158,ModMap!$A$2:$B$21,2,FALSE)&amp;"'!$K:$K"),0)),"")</f>
        <v/>
      </c>
      <c r="AM158" s="50">
        <f t="shared" si="1"/>
        <v>3</v>
      </c>
      <c r="AN158" s="50" t="str">
        <f t="shared" si="2"/>
        <v>Not Started</v>
      </c>
      <c r="AO158" s="51" t="str">
        <f t="array" ref="AO158">IFERROR(INDEX(INDIRECT("'"&amp;VLOOKUP($C158,ModMap!$A$2:$B$21,2,FALSE)&amp;"'!AO:AO"),MATCH($K158,INDIRECT("'"&amp;VLOOKUP($C158,ModMap!$A$2:$B$21,2,FALSE)&amp;"'!$K:$K"),0)),"")</f>
        <v/>
      </c>
      <c r="AP158" s="49" t="str">
        <f t="array" ref="AP158">IFERROR(HYPERLINK("#'"&amp;VLOOKUP($C158,ModMap!$A$2:$B$21,2,FALSE)&amp;"'!V"&amp;MATCH($K158,INDIRECT("'"&amp;VLOOKUP($C158,ModMap!$A$2:$B$21,2,FALSE)&amp;"'!$K:$K"),0),"Edit on module sheet"),"")</f>
        <v>Edit on module sheet</v>
      </c>
    </row>
    <row r="159" ht="42.0" customHeight="1">
      <c r="A159" s="39">
        <v>157.0</v>
      </c>
      <c r="B159" s="39">
        <v>254.0</v>
      </c>
      <c r="C159" s="39" t="s">
        <v>96</v>
      </c>
      <c r="D159" s="40" t="s">
        <v>97</v>
      </c>
      <c r="E159" s="28" t="s">
        <v>48</v>
      </c>
      <c r="F159" s="31" t="s">
        <v>448</v>
      </c>
      <c r="G159" s="40" t="s">
        <v>449</v>
      </c>
      <c r="H159" s="39" t="s">
        <v>461</v>
      </c>
      <c r="I159" s="39" t="s">
        <v>462</v>
      </c>
      <c r="J159" s="40" t="s">
        <v>463</v>
      </c>
      <c r="K159" s="39" t="s">
        <v>2017</v>
      </c>
      <c r="L159" s="40" t="s">
        <v>2018</v>
      </c>
      <c r="M159" s="78" t="s">
        <v>2019</v>
      </c>
      <c r="N159" s="39" t="s">
        <v>455</v>
      </c>
      <c r="O159" s="39" t="s">
        <v>466</v>
      </c>
      <c r="P159" s="40" t="s">
        <v>467</v>
      </c>
      <c r="Q159" s="40" t="s">
        <v>468</v>
      </c>
      <c r="R159" s="39" t="s">
        <v>469</v>
      </c>
      <c r="S159" s="39" t="s">
        <v>66</v>
      </c>
      <c r="T159" s="39" t="str">
        <f t="array" ref="T159">IFERROR(INDEX(INDIRECT("'"&amp;VLOOKUP($C159,ModMap!$A$2:$B$21,2,FALSE)&amp;"'!T:T"),MATCH($K159,INDIRECT("'"&amp;VLOOKUP($C159,ModMap!$A$2:$B$21,2,FALSE)&amp;"'!$K:$K"),0)),"")</f>
        <v>Unassigned</v>
      </c>
      <c r="U159" s="44" t="s">
        <v>36</v>
      </c>
      <c r="V159" s="39" t="str">
        <f t="array" ref="V159">IFERROR(INDEX(INDIRECT("'"&amp;VLOOKUP($C159,ModMap!$A$2:$B$21,2,FALSE)&amp;"'!V:V"),MATCH($K159,INDIRECT("'"&amp;VLOOKUP($C159,ModMap!$A$2:$B$21,2,FALSE)&amp;"'!$K:$K"),0)),"")</f>
        <v>N/A</v>
      </c>
      <c r="W159" s="39" t="str">
        <f t="array" ref="W159">IFERROR(INDEX(INDIRECT("'"&amp;VLOOKUP($C159,ModMap!$A$2:$B$21,2,FALSE)&amp;"'!W:W"),MATCH($K159,INDIRECT("'"&amp;VLOOKUP($C159,ModMap!$A$2:$B$21,2,FALSE)&amp;"'!$K:$K"),0)),"")</f>
        <v/>
      </c>
      <c r="X159" s="48" t="s">
        <v>33</v>
      </c>
      <c r="Y159" s="39" t="str">
        <f t="array" ref="Y159">IFERROR(INDEX(INDIRECT("'"&amp;VLOOKUP($C159,ModMap!$A$2:$B$21,2,FALSE)&amp;"'!Y:Y"),MATCH($K159,INDIRECT("'"&amp;VLOOKUP($C159,ModMap!$A$2:$B$21,2,FALSE)&amp;"'!$K:$K"),0)),"")</f>
        <v>Not Started</v>
      </c>
      <c r="Z159" s="39" t="str">
        <f t="array" ref="Z159">IFERROR(INDEX(INDIRECT("'"&amp;VLOOKUP($C159,ModMap!$A$2:$B$21,2,FALSE)&amp;"'!Z:Z"),MATCH($K159,INDIRECT("'"&amp;VLOOKUP($C159,ModMap!$A$2:$B$21,2,FALSE)&amp;"'!$K:$K"),0)),"")</f>
        <v>Unassigned</v>
      </c>
      <c r="AA159" s="44" t="s">
        <v>36</v>
      </c>
      <c r="AB159" s="39" t="str">
        <f t="array" ref="AB159">IFERROR(INDEX(INDIRECT("'"&amp;VLOOKUP($C159,ModMap!$A$2:$B$21,2,FALSE)&amp;"'!AB:AB"),MATCH($K159,INDIRECT("'"&amp;VLOOKUP($C159,ModMap!$A$2:$B$21,2,FALSE)&amp;"'!$K:$K"),0)),"")</f>
        <v>N/A</v>
      </c>
      <c r="AC159" s="39" t="str">
        <f t="array" ref="AC159">IFERROR(INDEX(INDIRECT("'"&amp;VLOOKUP($C159,ModMap!$A$2:$B$21,2,FALSE)&amp;"'!AC:AC"),MATCH($K159,INDIRECT("'"&amp;VLOOKUP($C159,ModMap!$A$2:$B$21,2,FALSE)&amp;"'!$K:$K"),0)),"")</f>
        <v/>
      </c>
      <c r="AD159" s="48" t="s">
        <v>33</v>
      </c>
      <c r="AE159" s="39" t="str">
        <f t="array" ref="AE159">IFERROR(INDEX(INDIRECT("'"&amp;VLOOKUP($C159,ModMap!$A$2:$B$21,2,FALSE)&amp;"'!AE:AE"),MATCH($K159,INDIRECT("'"&amp;VLOOKUP($C159,ModMap!$A$2:$B$21,2,FALSE)&amp;"'!$K:$K"),0)),"")</f>
        <v>Not Started</v>
      </c>
      <c r="AF159" s="39" t="str">
        <f t="array" ref="AF159">IFERROR(INDEX(INDIRECT("'"&amp;VLOOKUP($C159,ModMap!$A$2:$B$21,2,FALSE)&amp;"'!AF:AF"),MATCH($K159,INDIRECT("'"&amp;VLOOKUP($C159,ModMap!$A$2:$B$21,2,FALSE)&amp;"'!$K:$K"),0)),"")</f>
        <v>Unassigned</v>
      </c>
      <c r="AG159" s="44" t="s">
        <v>36</v>
      </c>
      <c r="AH159" s="39" t="str">
        <f t="array" ref="AH159">IFERROR(INDEX(INDIRECT("'"&amp;VLOOKUP($C159,ModMap!$A$2:$B$21,2,FALSE)&amp;"'!AH:AH"),MATCH($K159,INDIRECT("'"&amp;VLOOKUP($C159,ModMap!$A$2:$B$21,2,FALSE)&amp;"'!$K:$K"),0)),"")</f>
        <v>N/A</v>
      </c>
      <c r="AI159" s="39" t="str">
        <f t="array" ref="AI159">IFERROR(INDEX(INDIRECT("'"&amp;VLOOKUP($C159,ModMap!$A$2:$B$21,2,FALSE)&amp;"'!AI:AI"),MATCH($K159,INDIRECT("'"&amp;VLOOKUP($C159,ModMap!$A$2:$B$21,2,FALSE)&amp;"'!$K:$K"),0)),"")</f>
        <v/>
      </c>
      <c r="AJ159" s="48" t="s">
        <v>33</v>
      </c>
      <c r="AK159" s="39" t="str">
        <f t="array" ref="AK159">IFERROR(INDEX(INDIRECT("'"&amp;VLOOKUP($C159,ModMap!$A$2:$B$21,2,FALSE)&amp;"'!AK:AK"),MATCH($K159,INDIRECT("'"&amp;VLOOKUP($C159,ModMap!$A$2:$B$21,2,FALSE)&amp;"'!$K:$K"),0)),"")</f>
        <v>Not Started</v>
      </c>
      <c r="AL159" s="39" t="str">
        <f t="array" ref="AL159">IFERROR(INDEX(INDIRECT("'"&amp;VLOOKUP($C159,ModMap!$A$2:$B$21,2,FALSE)&amp;"'!AL:AL"),MATCH($K159,INDIRECT("'"&amp;VLOOKUP($C159,ModMap!$A$2:$B$21,2,FALSE)&amp;"'!$K:$K"),0)),"")</f>
        <v>Unassigned</v>
      </c>
      <c r="AM159" s="39">
        <f t="shared" si="1"/>
        <v>3</v>
      </c>
      <c r="AN159" s="39" t="str">
        <f t="shared" si="2"/>
        <v>Not Started</v>
      </c>
      <c r="AO159" s="40" t="str">
        <f t="array" ref="AO159">IFERROR(INDEX(INDIRECT("'"&amp;VLOOKUP($C159,ModMap!$A$2:$B$21,2,FALSE)&amp;"'!AO:AO"),MATCH($K159,INDIRECT("'"&amp;VLOOKUP($C159,ModMap!$A$2:$B$21,2,FALSE)&amp;"'!$K:$K"),0)),"")</f>
        <v/>
      </c>
      <c r="AP159" s="49" t="str">
        <f t="array" ref="AP159">IFERROR(HYPERLINK("#'"&amp;VLOOKUP($C159,ModMap!$A$2:$B$21,2,FALSE)&amp;"'!V"&amp;MATCH($K159,INDIRECT("'"&amp;VLOOKUP($C159,ModMap!$A$2:$B$21,2,FALSE)&amp;"'!$K:$K"),0),"Edit on module sheet"),"")</f>
        <v>Edit on module sheet</v>
      </c>
    </row>
    <row r="160" ht="42.0" customHeight="1">
      <c r="A160" s="50">
        <v>158.0</v>
      </c>
      <c r="B160" s="50">
        <v>256.0</v>
      </c>
      <c r="C160" s="50" t="s">
        <v>96</v>
      </c>
      <c r="D160" s="51" t="s">
        <v>97</v>
      </c>
      <c r="E160" s="28" t="s">
        <v>48</v>
      </c>
      <c r="F160" s="31" t="s">
        <v>448</v>
      </c>
      <c r="G160" s="51" t="s">
        <v>449</v>
      </c>
      <c r="H160" s="50" t="s">
        <v>479</v>
      </c>
      <c r="I160" s="50" t="s">
        <v>480</v>
      </c>
      <c r="J160" s="51" t="s">
        <v>481</v>
      </c>
      <c r="K160" s="50" t="s">
        <v>2023</v>
      </c>
      <c r="L160" s="51" t="s">
        <v>2024</v>
      </c>
      <c r="M160" s="47" t="s">
        <v>200</v>
      </c>
      <c r="N160" s="50" t="s">
        <v>455</v>
      </c>
      <c r="O160" s="50" t="s">
        <v>466</v>
      </c>
      <c r="P160" s="51" t="s">
        <v>484</v>
      </c>
      <c r="Q160" s="51" t="s">
        <v>485</v>
      </c>
      <c r="R160" s="50" t="s">
        <v>469</v>
      </c>
      <c r="S160" s="50" t="s">
        <v>53</v>
      </c>
      <c r="T160" s="50" t="str">
        <f t="array" ref="T160">IFERROR(INDEX(INDIRECT("'"&amp;VLOOKUP($C160,ModMap!$A$2:$B$21,2,FALSE)&amp;"'!T:T"),MATCH($K160,INDIRECT("'"&amp;VLOOKUP($C160,ModMap!$A$2:$B$21,2,FALSE)&amp;"'!$K:$K"),0)),"")</f>
        <v>Unassigned</v>
      </c>
      <c r="U160" s="44" t="s">
        <v>36</v>
      </c>
      <c r="V160" s="50" t="str">
        <f t="array" ref="V160">IFERROR(INDEX(INDIRECT("'"&amp;VLOOKUP($C160,ModMap!$A$2:$B$21,2,FALSE)&amp;"'!V:V"),MATCH($K160,INDIRECT("'"&amp;VLOOKUP($C160,ModMap!$A$2:$B$21,2,FALSE)&amp;"'!$K:$K"),0)),"")</f>
        <v>N/A</v>
      </c>
      <c r="W160" s="50" t="str">
        <f t="array" ref="W160">IFERROR(INDEX(INDIRECT("'"&amp;VLOOKUP($C160,ModMap!$A$2:$B$21,2,FALSE)&amp;"'!W:W"),MATCH($K160,INDIRECT("'"&amp;VLOOKUP($C160,ModMap!$A$2:$B$21,2,FALSE)&amp;"'!$K:$K"),0)),"")</f>
        <v/>
      </c>
      <c r="X160" s="48" t="s">
        <v>33</v>
      </c>
      <c r="Y160" s="50" t="str">
        <f t="array" ref="Y160">IFERROR(INDEX(INDIRECT("'"&amp;VLOOKUP($C160,ModMap!$A$2:$B$21,2,FALSE)&amp;"'!Y:Y"),MATCH($K160,INDIRECT("'"&amp;VLOOKUP($C160,ModMap!$A$2:$B$21,2,FALSE)&amp;"'!$K:$K"),0)),"")</f>
        <v>Not Started</v>
      </c>
      <c r="Z160" s="50" t="str">
        <f t="array" ref="Z160">IFERROR(INDEX(INDIRECT("'"&amp;VLOOKUP($C160,ModMap!$A$2:$B$21,2,FALSE)&amp;"'!Z:Z"),MATCH($K160,INDIRECT("'"&amp;VLOOKUP($C160,ModMap!$A$2:$B$21,2,FALSE)&amp;"'!$K:$K"),0)),"")</f>
        <v>Unassigned</v>
      </c>
      <c r="AA160" s="48" t="s">
        <v>33</v>
      </c>
      <c r="AB160" s="50" t="str">
        <f t="array" ref="AB160">IFERROR(INDEX(INDIRECT("'"&amp;VLOOKUP($C160,ModMap!$A$2:$B$21,2,FALSE)&amp;"'!AB:AB"),MATCH($K160,INDIRECT("'"&amp;VLOOKUP($C160,ModMap!$A$2:$B$21,2,FALSE)&amp;"'!$K:$K"),0)),"")</f>
        <v>Not Started</v>
      </c>
      <c r="AC160" s="50" t="str">
        <f t="array" ref="AC160">IFERROR(INDEX(INDIRECT("'"&amp;VLOOKUP($C160,ModMap!$A$2:$B$21,2,FALSE)&amp;"'!AC:AC"),MATCH($K160,INDIRECT("'"&amp;VLOOKUP($C160,ModMap!$A$2:$B$21,2,FALSE)&amp;"'!$K:$K"),0)),"")</f>
        <v>Unassigned</v>
      </c>
      <c r="AD160" s="44" t="s">
        <v>36</v>
      </c>
      <c r="AE160" s="50" t="str">
        <f t="array" ref="AE160">IFERROR(INDEX(INDIRECT("'"&amp;VLOOKUP($C160,ModMap!$A$2:$B$21,2,FALSE)&amp;"'!AE:AE"),MATCH($K160,INDIRECT("'"&amp;VLOOKUP($C160,ModMap!$A$2:$B$21,2,FALSE)&amp;"'!$K:$K"),0)),"")</f>
        <v>N/A</v>
      </c>
      <c r="AF160" s="50" t="str">
        <f t="array" ref="AF160">IFERROR(INDEX(INDIRECT("'"&amp;VLOOKUP($C160,ModMap!$A$2:$B$21,2,FALSE)&amp;"'!AF:AF"),MATCH($K160,INDIRECT("'"&amp;VLOOKUP($C160,ModMap!$A$2:$B$21,2,FALSE)&amp;"'!$K:$K"),0)),"")</f>
        <v/>
      </c>
      <c r="AG160" s="44" t="s">
        <v>36</v>
      </c>
      <c r="AH160" s="50" t="str">
        <f t="array" ref="AH160">IFERROR(INDEX(INDIRECT("'"&amp;VLOOKUP($C160,ModMap!$A$2:$B$21,2,FALSE)&amp;"'!AH:AH"),MATCH($K160,INDIRECT("'"&amp;VLOOKUP($C160,ModMap!$A$2:$B$21,2,FALSE)&amp;"'!$K:$K"),0)),"")</f>
        <v>N/A</v>
      </c>
      <c r="AI160" s="50" t="str">
        <f t="array" ref="AI160">IFERROR(INDEX(INDIRECT("'"&amp;VLOOKUP($C160,ModMap!$A$2:$B$21,2,FALSE)&amp;"'!AI:AI"),MATCH($K160,INDIRECT("'"&amp;VLOOKUP($C160,ModMap!$A$2:$B$21,2,FALSE)&amp;"'!$K:$K"),0)),"")</f>
        <v/>
      </c>
      <c r="AJ160" s="44" t="s">
        <v>36</v>
      </c>
      <c r="AK160" s="50" t="str">
        <f t="array" ref="AK160">IFERROR(INDEX(INDIRECT("'"&amp;VLOOKUP($C160,ModMap!$A$2:$B$21,2,FALSE)&amp;"'!AK:AK"),MATCH($K160,INDIRECT("'"&amp;VLOOKUP($C160,ModMap!$A$2:$B$21,2,FALSE)&amp;"'!$K:$K"),0)),"")</f>
        <v>N/A</v>
      </c>
      <c r="AL160" s="50" t="str">
        <f t="array" ref="AL160">IFERROR(INDEX(INDIRECT("'"&amp;VLOOKUP($C160,ModMap!$A$2:$B$21,2,FALSE)&amp;"'!AL:AL"),MATCH($K160,INDIRECT("'"&amp;VLOOKUP($C160,ModMap!$A$2:$B$21,2,FALSE)&amp;"'!$K:$K"),0)),"")</f>
        <v/>
      </c>
      <c r="AM160" s="50">
        <f t="shared" si="1"/>
        <v>2</v>
      </c>
      <c r="AN160" s="50" t="str">
        <f t="shared" si="2"/>
        <v>Not Started</v>
      </c>
      <c r="AO160" s="51" t="str">
        <f t="array" ref="AO160">IFERROR(INDEX(INDIRECT("'"&amp;VLOOKUP($C160,ModMap!$A$2:$B$21,2,FALSE)&amp;"'!AO:AO"),MATCH($K160,INDIRECT("'"&amp;VLOOKUP($C160,ModMap!$A$2:$B$21,2,FALSE)&amp;"'!$K:$K"),0)),"")</f>
        <v/>
      </c>
      <c r="AP160" s="49" t="str">
        <f t="array" ref="AP160">IFERROR(HYPERLINK("#'"&amp;VLOOKUP($C160,ModMap!$A$2:$B$21,2,FALSE)&amp;"'!V"&amp;MATCH($K160,INDIRECT("'"&amp;VLOOKUP($C160,ModMap!$A$2:$B$21,2,FALSE)&amp;"'!$K:$K"),0),"Edit on module sheet"),"")</f>
        <v>Edit on module sheet</v>
      </c>
    </row>
    <row r="161" ht="42.0" customHeight="1">
      <c r="A161" s="39">
        <v>159.0</v>
      </c>
      <c r="B161" s="39">
        <v>257.0</v>
      </c>
      <c r="C161" s="39" t="s">
        <v>96</v>
      </c>
      <c r="D161" s="40" t="s">
        <v>97</v>
      </c>
      <c r="E161" s="28" t="s">
        <v>48</v>
      </c>
      <c r="F161" s="31" t="s">
        <v>448</v>
      </c>
      <c r="G161" s="40" t="s">
        <v>449</v>
      </c>
      <c r="H161" s="39" t="s">
        <v>479</v>
      </c>
      <c r="I161" s="39" t="s">
        <v>480</v>
      </c>
      <c r="J161" s="40" t="s">
        <v>481</v>
      </c>
      <c r="K161" s="39" t="s">
        <v>2030</v>
      </c>
      <c r="L161" s="40" t="s">
        <v>2031</v>
      </c>
      <c r="M161" s="47" t="s">
        <v>200</v>
      </c>
      <c r="N161" s="39" t="s">
        <v>455</v>
      </c>
      <c r="O161" s="39" t="s">
        <v>466</v>
      </c>
      <c r="P161" s="40" t="s">
        <v>484</v>
      </c>
      <c r="Q161" s="40" t="s">
        <v>485</v>
      </c>
      <c r="R161" s="39" t="s">
        <v>469</v>
      </c>
      <c r="S161" s="39" t="s">
        <v>56</v>
      </c>
      <c r="T161" s="39" t="str">
        <f t="array" ref="T161">IFERROR(INDEX(INDIRECT("'"&amp;VLOOKUP($C161,ModMap!$A$2:$B$21,2,FALSE)&amp;"'!T:T"),MATCH($K161,INDIRECT("'"&amp;VLOOKUP($C161,ModMap!$A$2:$B$21,2,FALSE)&amp;"'!$K:$K"),0)),"")</f>
        <v>Unassigned</v>
      </c>
      <c r="U161" s="44" t="s">
        <v>36</v>
      </c>
      <c r="V161" s="39" t="str">
        <f t="array" ref="V161">IFERROR(INDEX(INDIRECT("'"&amp;VLOOKUP($C161,ModMap!$A$2:$B$21,2,FALSE)&amp;"'!V:V"),MATCH($K161,INDIRECT("'"&amp;VLOOKUP($C161,ModMap!$A$2:$B$21,2,FALSE)&amp;"'!$K:$K"),0)),"")</f>
        <v>N/A</v>
      </c>
      <c r="W161" s="39" t="str">
        <f t="array" ref="W161">IFERROR(INDEX(INDIRECT("'"&amp;VLOOKUP($C161,ModMap!$A$2:$B$21,2,FALSE)&amp;"'!W:W"),MATCH($K161,INDIRECT("'"&amp;VLOOKUP($C161,ModMap!$A$2:$B$21,2,FALSE)&amp;"'!$K:$K"),0)),"")</f>
        <v/>
      </c>
      <c r="X161" s="48" t="s">
        <v>33</v>
      </c>
      <c r="Y161" s="39" t="str">
        <f t="array" ref="Y161">IFERROR(INDEX(INDIRECT("'"&amp;VLOOKUP($C161,ModMap!$A$2:$B$21,2,FALSE)&amp;"'!Y:Y"),MATCH($K161,INDIRECT("'"&amp;VLOOKUP($C161,ModMap!$A$2:$B$21,2,FALSE)&amp;"'!$K:$K"),0)),"")</f>
        <v>Not Started</v>
      </c>
      <c r="Z161" s="39" t="str">
        <f t="array" ref="Z161">IFERROR(INDEX(INDIRECT("'"&amp;VLOOKUP($C161,ModMap!$A$2:$B$21,2,FALSE)&amp;"'!Z:Z"),MATCH($K161,INDIRECT("'"&amp;VLOOKUP($C161,ModMap!$A$2:$B$21,2,FALSE)&amp;"'!$K:$K"),0)),"")</f>
        <v>Unassigned</v>
      </c>
      <c r="AA161" s="48" t="s">
        <v>33</v>
      </c>
      <c r="AB161" s="39" t="str">
        <f t="array" ref="AB161">IFERROR(INDEX(INDIRECT("'"&amp;VLOOKUP($C161,ModMap!$A$2:$B$21,2,FALSE)&amp;"'!AB:AB"),MATCH($K161,INDIRECT("'"&amp;VLOOKUP($C161,ModMap!$A$2:$B$21,2,FALSE)&amp;"'!$K:$K"),0)),"")</f>
        <v>Not Started</v>
      </c>
      <c r="AC161" s="39" t="str">
        <f t="array" ref="AC161">IFERROR(INDEX(INDIRECT("'"&amp;VLOOKUP($C161,ModMap!$A$2:$B$21,2,FALSE)&amp;"'!AC:AC"),MATCH($K161,INDIRECT("'"&amp;VLOOKUP($C161,ModMap!$A$2:$B$21,2,FALSE)&amp;"'!$K:$K"),0)),"")</f>
        <v>Unassigned</v>
      </c>
      <c r="AD161" s="48" t="s">
        <v>33</v>
      </c>
      <c r="AE161" s="39" t="str">
        <f t="array" ref="AE161">IFERROR(INDEX(INDIRECT("'"&amp;VLOOKUP($C161,ModMap!$A$2:$B$21,2,FALSE)&amp;"'!AE:AE"),MATCH($K161,INDIRECT("'"&amp;VLOOKUP($C161,ModMap!$A$2:$B$21,2,FALSE)&amp;"'!$K:$K"),0)),"")</f>
        <v>Not Started</v>
      </c>
      <c r="AF161" s="39" t="str">
        <f t="array" ref="AF161">IFERROR(INDEX(INDIRECT("'"&amp;VLOOKUP($C161,ModMap!$A$2:$B$21,2,FALSE)&amp;"'!AF:AF"),MATCH($K161,INDIRECT("'"&amp;VLOOKUP($C161,ModMap!$A$2:$B$21,2,FALSE)&amp;"'!$K:$K"),0)),"")</f>
        <v>Unassigned</v>
      </c>
      <c r="AG161" s="44" t="s">
        <v>36</v>
      </c>
      <c r="AH161" s="39" t="str">
        <f t="array" ref="AH161">IFERROR(INDEX(INDIRECT("'"&amp;VLOOKUP($C161,ModMap!$A$2:$B$21,2,FALSE)&amp;"'!AH:AH"),MATCH($K161,INDIRECT("'"&amp;VLOOKUP($C161,ModMap!$A$2:$B$21,2,FALSE)&amp;"'!$K:$K"),0)),"")</f>
        <v>N/A</v>
      </c>
      <c r="AI161" s="39" t="str">
        <f t="array" ref="AI161">IFERROR(INDEX(INDIRECT("'"&amp;VLOOKUP($C161,ModMap!$A$2:$B$21,2,FALSE)&amp;"'!AI:AI"),MATCH($K161,INDIRECT("'"&amp;VLOOKUP($C161,ModMap!$A$2:$B$21,2,FALSE)&amp;"'!$K:$K"),0)),"")</f>
        <v/>
      </c>
      <c r="AJ161" s="44" t="s">
        <v>36</v>
      </c>
      <c r="AK161" s="39" t="str">
        <f t="array" ref="AK161">IFERROR(INDEX(INDIRECT("'"&amp;VLOOKUP($C161,ModMap!$A$2:$B$21,2,FALSE)&amp;"'!AK:AK"),MATCH($K161,INDIRECT("'"&amp;VLOOKUP($C161,ModMap!$A$2:$B$21,2,FALSE)&amp;"'!$K:$K"),0)),"")</f>
        <v>N/A</v>
      </c>
      <c r="AL161" s="39" t="str">
        <f t="array" ref="AL161">IFERROR(INDEX(INDIRECT("'"&amp;VLOOKUP($C161,ModMap!$A$2:$B$21,2,FALSE)&amp;"'!AL:AL"),MATCH($K161,INDIRECT("'"&amp;VLOOKUP($C161,ModMap!$A$2:$B$21,2,FALSE)&amp;"'!$K:$K"),0)),"")</f>
        <v/>
      </c>
      <c r="AM161" s="39">
        <f t="shared" si="1"/>
        <v>3</v>
      </c>
      <c r="AN161" s="39" t="str">
        <f t="shared" si="2"/>
        <v>Not Started</v>
      </c>
      <c r="AO161" s="40" t="str">
        <f t="array" ref="AO161">IFERROR(INDEX(INDIRECT("'"&amp;VLOOKUP($C161,ModMap!$A$2:$B$21,2,FALSE)&amp;"'!AO:AO"),MATCH($K161,INDIRECT("'"&amp;VLOOKUP($C161,ModMap!$A$2:$B$21,2,FALSE)&amp;"'!$K:$K"),0)),"")</f>
        <v/>
      </c>
      <c r="AP161" s="49" t="str">
        <f t="array" ref="AP161">IFERROR(HYPERLINK("#'"&amp;VLOOKUP($C161,ModMap!$A$2:$B$21,2,FALSE)&amp;"'!V"&amp;MATCH($K161,INDIRECT("'"&amp;VLOOKUP($C161,ModMap!$A$2:$B$21,2,FALSE)&amp;"'!$K:$K"),0),"Edit on module sheet"),"")</f>
        <v>Edit on module sheet</v>
      </c>
    </row>
    <row r="162" ht="42.0" customHeight="1">
      <c r="A162" s="50">
        <v>160.0</v>
      </c>
      <c r="B162" s="50">
        <v>259.0</v>
      </c>
      <c r="C162" s="50" t="s">
        <v>96</v>
      </c>
      <c r="D162" s="51" t="s">
        <v>97</v>
      </c>
      <c r="E162" s="28" t="s">
        <v>48</v>
      </c>
      <c r="F162" s="31" t="s">
        <v>448</v>
      </c>
      <c r="G162" s="51" t="s">
        <v>449</v>
      </c>
      <c r="H162" s="50" t="s">
        <v>479</v>
      </c>
      <c r="I162" s="50" t="s">
        <v>480</v>
      </c>
      <c r="J162" s="51" t="s">
        <v>481</v>
      </c>
      <c r="K162" s="50" t="s">
        <v>2034</v>
      </c>
      <c r="L162" s="51" t="s">
        <v>2035</v>
      </c>
      <c r="M162" s="78" t="s">
        <v>2019</v>
      </c>
      <c r="N162" s="50" t="s">
        <v>455</v>
      </c>
      <c r="O162" s="50" t="s">
        <v>466</v>
      </c>
      <c r="P162" s="51" t="s">
        <v>484</v>
      </c>
      <c r="Q162" s="51" t="s">
        <v>485</v>
      </c>
      <c r="R162" s="50" t="s">
        <v>469</v>
      </c>
      <c r="S162" s="50" t="s">
        <v>66</v>
      </c>
      <c r="T162" s="50" t="str">
        <f t="array" ref="T162">IFERROR(INDEX(INDIRECT("'"&amp;VLOOKUP($C162,ModMap!$A$2:$B$21,2,FALSE)&amp;"'!T:T"),MATCH($K162,INDIRECT("'"&amp;VLOOKUP($C162,ModMap!$A$2:$B$21,2,FALSE)&amp;"'!$K:$K"),0)),"")</f>
        <v>Unassigned</v>
      </c>
      <c r="U162" s="44" t="s">
        <v>36</v>
      </c>
      <c r="V162" s="50" t="str">
        <f t="array" ref="V162">IFERROR(INDEX(INDIRECT("'"&amp;VLOOKUP($C162,ModMap!$A$2:$B$21,2,FALSE)&amp;"'!V:V"),MATCH($K162,INDIRECT("'"&amp;VLOOKUP($C162,ModMap!$A$2:$B$21,2,FALSE)&amp;"'!$K:$K"),0)),"")</f>
        <v>N/A</v>
      </c>
      <c r="W162" s="50" t="str">
        <f t="array" ref="W162">IFERROR(INDEX(INDIRECT("'"&amp;VLOOKUP($C162,ModMap!$A$2:$B$21,2,FALSE)&amp;"'!W:W"),MATCH($K162,INDIRECT("'"&amp;VLOOKUP($C162,ModMap!$A$2:$B$21,2,FALSE)&amp;"'!$K:$K"),0)),"")</f>
        <v/>
      </c>
      <c r="X162" s="48" t="s">
        <v>33</v>
      </c>
      <c r="Y162" s="50" t="str">
        <f t="array" ref="Y162">IFERROR(INDEX(INDIRECT("'"&amp;VLOOKUP($C162,ModMap!$A$2:$B$21,2,FALSE)&amp;"'!Y:Y"),MATCH($K162,INDIRECT("'"&amp;VLOOKUP($C162,ModMap!$A$2:$B$21,2,FALSE)&amp;"'!$K:$K"),0)),"")</f>
        <v>Not Started</v>
      </c>
      <c r="Z162" s="50" t="str">
        <f t="array" ref="Z162">IFERROR(INDEX(INDIRECT("'"&amp;VLOOKUP($C162,ModMap!$A$2:$B$21,2,FALSE)&amp;"'!Z:Z"),MATCH($K162,INDIRECT("'"&amp;VLOOKUP($C162,ModMap!$A$2:$B$21,2,FALSE)&amp;"'!$K:$K"),0)),"")</f>
        <v>Unassigned</v>
      </c>
      <c r="AA162" s="44" t="s">
        <v>36</v>
      </c>
      <c r="AB162" s="50" t="str">
        <f t="array" ref="AB162">IFERROR(INDEX(INDIRECT("'"&amp;VLOOKUP($C162,ModMap!$A$2:$B$21,2,FALSE)&amp;"'!AB:AB"),MATCH($K162,INDIRECT("'"&amp;VLOOKUP($C162,ModMap!$A$2:$B$21,2,FALSE)&amp;"'!$K:$K"),0)),"")</f>
        <v>N/A</v>
      </c>
      <c r="AC162" s="50" t="str">
        <f t="array" ref="AC162">IFERROR(INDEX(INDIRECT("'"&amp;VLOOKUP($C162,ModMap!$A$2:$B$21,2,FALSE)&amp;"'!AC:AC"),MATCH($K162,INDIRECT("'"&amp;VLOOKUP($C162,ModMap!$A$2:$B$21,2,FALSE)&amp;"'!$K:$K"),0)),"")</f>
        <v/>
      </c>
      <c r="AD162" s="48" t="s">
        <v>33</v>
      </c>
      <c r="AE162" s="50" t="str">
        <f t="array" ref="AE162">IFERROR(INDEX(INDIRECT("'"&amp;VLOOKUP($C162,ModMap!$A$2:$B$21,2,FALSE)&amp;"'!AE:AE"),MATCH($K162,INDIRECT("'"&amp;VLOOKUP($C162,ModMap!$A$2:$B$21,2,FALSE)&amp;"'!$K:$K"),0)),"")</f>
        <v>Not Started</v>
      </c>
      <c r="AF162" s="50" t="str">
        <f t="array" ref="AF162">IFERROR(INDEX(INDIRECT("'"&amp;VLOOKUP($C162,ModMap!$A$2:$B$21,2,FALSE)&amp;"'!AF:AF"),MATCH($K162,INDIRECT("'"&amp;VLOOKUP($C162,ModMap!$A$2:$B$21,2,FALSE)&amp;"'!$K:$K"),0)),"")</f>
        <v>Unassigned</v>
      </c>
      <c r="AG162" s="44" t="s">
        <v>36</v>
      </c>
      <c r="AH162" s="50" t="str">
        <f t="array" ref="AH162">IFERROR(INDEX(INDIRECT("'"&amp;VLOOKUP($C162,ModMap!$A$2:$B$21,2,FALSE)&amp;"'!AH:AH"),MATCH($K162,INDIRECT("'"&amp;VLOOKUP($C162,ModMap!$A$2:$B$21,2,FALSE)&amp;"'!$K:$K"),0)),"")</f>
        <v>N/A</v>
      </c>
      <c r="AI162" s="50" t="str">
        <f t="array" ref="AI162">IFERROR(INDEX(INDIRECT("'"&amp;VLOOKUP($C162,ModMap!$A$2:$B$21,2,FALSE)&amp;"'!AI:AI"),MATCH($K162,INDIRECT("'"&amp;VLOOKUP($C162,ModMap!$A$2:$B$21,2,FALSE)&amp;"'!$K:$K"),0)),"")</f>
        <v/>
      </c>
      <c r="AJ162" s="48" t="s">
        <v>33</v>
      </c>
      <c r="AK162" s="50" t="str">
        <f t="array" ref="AK162">IFERROR(INDEX(INDIRECT("'"&amp;VLOOKUP($C162,ModMap!$A$2:$B$21,2,FALSE)&amp;"'!AK:AK"),MATCH($K162,INDIRECT("'"&amp;VLOOKUP($C162,ModMap!$A$2:$B$21,2,FALSE)&amp;"'!$K:$K"),0)),"")</f>
        <v>Not Started</v>
      </c>
      <c r="AL162" s="50" t="str">
        <f t="array" ref="AL162">IFERROR(INDEX(INDIRECT("'"&amp;VLOOKUP($C162,ModMap!$A$2:$B$21,2,FALSE)&amp;"'!AL:AL"),MATCH($K162,INDIRECT("'"&amp;VLOOKUP($C162,ModMap!$A$2:$B$21,2,FALSE)&amp;"'!$K:$K"),0)),"")</f>
        <v>Unassigned</v>
      </c>
      <c r="AM162" s="50">
        <f t="shared" si="1"/>
        <v>3</v>
      </c>
      <c r="AN162" s="50" t="str">
        <f t="shared" si="2"/>
        <v>Not Started</v>
      </c>
      <c r="AO162" s="51" t="str">
        <f t="array" ref="AO162">IFERROR(INDEX(INDIRECT("'"&amp;VLOOKUP($C162,ModMap!$A$2:$B$21,2,FALSE)&amp;"'!AO:AO"),MATCH($K162,INDIRECT("'"&amp;VLOOKUP($C162,ModMap!$A$2:$B$21,2,FALSE)&amp;"'!$K:$K"),0)),"")</f>
        <v/>
      </c>
      <c r="AP162" s="49" t="str">
        <f t="array" ref="AP162">IFERROR(HYPERLINK("#'"&amp;VLOOKUP($C162,ModMap!$A$2:$B$21,2,FALSE)&amp;"'!V"&amp;MATCH($K162,INDIRECT("'"&amp;VLOOKUP($C162,ModMap!$A$2:$B$21,2,FALSE)&amp;"'!$K:$K"),0),"Edit on module sheet"),"")</f>
        <v>Edit on module sheet</v>
      </c>
    </row>
    <row r="163" ht="42.0" customHeight="1">
      <c r="A163" s="39">
        <v>161.0</v>
      </c>
      <c r="B163" s="39">
        <v>262.0</v>
      </c>
      <c r="C163" s="39" t="s">
        <v>96</v>
      </c>
      <c r="D163" s="40" t="s">
        <v>97</v>
      </c>
      <c r="E163" s="28" t="s">
        <v>48</v>
      </c>
      <c r="F163" s="31" t="s">
        <v>448</v>
      </c>
      <c r="G163" s="40" t="s">
        <v>449</v>
      </c>
      <c r="H163" s="39" t="s">
        <v>496</v>
      </c>
      <c r="I163" s="39" t="s">
        <v>497</v>
      </c>
      <c r="J163" s="40" t="s">
        <v>498</v>
      </c>
      <c r="K163" s="39" t="s">
        <v>2037</v>
      </c>
      <c r="L163" s="40" t="s">
        <v>2038</v>
      </c>
      <c r="M163" s="52" t="s">
        <v>211</v>
      </c>
      <c r="N163" s="39" t="s">
        <v>501</v>
      </c>
      <c r="O163" s="39" t="s">
        <v>456</v>
      </c>
      <c r="P163" s="40" t="s">
        <v>502</v>
      </c>
      <c r="Q163" s="40" t="s">
        <v>503</v>
      </c>
      <c r="R163" s="39" t="s">
        <v>287</v>
      </c>
      <c r="S163" s="39" t="s">
        <v>56</v>
      </c>
      <c r="T163" s="39" t="str">
        <f t="array" ref="T163">IFERROR(INDEX(INDIRECT("'"&amp;VLOOKUP($C163,ModMap!$A$2:$B$21,2,FALSE)&amp;"'!T:T"),MATCH($K163,INDIRECT("'"&amp;VLOOKUP($C163,ModMap!$A$2:$B$21,2,FALSE)&amp;"'!$K:$K"),0)),"")</f>
        <v>Unassigned</v>
      </c>
      <c r="U163" s="44" t="s">
        <v>36</v>
      </c>
      <c r="V163" s="39" t="str">
        <f t="array" ref="V163">IFERROR(INDEX(INDIRECT("'"&amp;VLOOKUP($C163,ModMap!$A$2:$B$21,2,FALSE)&amp;"'!V:V"),MATCH($K163,INDIRECT("'"&amp;VLOOKUP($C163,ModMap!$A$2:$B$21,2,FALSE)&amp;"'!$K:$K"),0)),"")</f>
        <v>N/A</v>
      </c>
      <c r="W163" s="39" t="str">
        <f t="array" ref="W163">IFERROR(INDEX(INDIRECT("'"&amp;VLOOKUP($C163,ModMap!$A$2:$B$21,2,FALSE)&amp;"'!W:W"),MATCH($K163,INDIRECT("'"&amp;VLOOKUP($C163,ModMap!$A$2:$B$21,2,FALSE)&amp;"'!$K:$K"),0)),"")</f>
        <v/>
      </c>
      <c r="X163" s="48" t="s">
        <v>33</v>
      </c>
      <c r="Y163" s="39" t="str">
        <f t="array" ref="Y163">IFERROR(INDEX(INDIRECT("'"&amp;VLOOKUP($C163,ModMap!$A$2:$B$21,2,FALSE)&amp;"'!Y:Y"),MATCH($K163,INDIRECT("'"&amp;VLOOKUP($C163,ModMap!$A$2:$B$21,2,FALSE)&amp;"'!$K:$K"),0)),"")</f>
        <v>Not Started</v>
      </c>
      <c r="Z163" s="39" t="str">
        <f t="array" ref="Z163">IFERROR(INDEX(INDIRECT("'"&amp;VLOOKUP($C163,ModMap!$A$2:$B$21,2,FALSE)&amp;"'!Z:Z"),MATCH($K163,INDIRECT("'"&amp;VLOOKUP($C163,ModMap!$A$2:$B$21,2,FALSE)&amp;"'!$K:$K"),0)),"")</f>
        <v>Unassigned</v>
      </c>
      <c r="AA163" s="44" t="s">
        <v>36</v>
      </c>
      <c r="AB163" s="39" t="str">
        <f t="array" ref="AB163">IFERROR(INDEX(INDIRECT("'"&amp;VLOOKUP($C163,ModMap!$A$2:$B$21,2,FALSE)&amp;"'!AB:AB"),MATCH($K163,INDIRECT("'"&amp;VLOOKUP($C163,ModMap!$A$2:$B$21,2,FALSE)&amp;"'!$K:$K"),0)),"")</f>
        <v>N/A</v>
      </c>
      <c r="AC163" s="39" t="str">
        <f t="array" ref="AC163">IFERROR(INDEX(INDIRECT("'"&amp;VLOOKUP($C163,ModMap!$A$2:$B$21,2,FALSE)&amp;"'!AC:AC"),MATCH($K163,INDIRECT("'"&amp;VLOOKUP($C163,ModMap!$A$2:$B$21,2,FALSE)&amp;"'!$K:$K"),0)),"")</f>
        <v/>
      </c>
      <c r="AD163" s="48" t="s">
        <v>33</v>
      </c>
      <c r="AE163" s="39" t="str">
        <f t="array" ref="AE163">IFERROR(INDEX(INDIRECT("'"&amp;VLOOKUP($C163,ModMap!$A$2:$B$21,2,FALSE)&amp;"'!AE:AE"),MATCH($K163,INDIRECT("'"&amp;VLOOKUP($C163,ModMap!$A$2:$B$21,2,FALSE)&amp;"'!$K:$K"),0)),"")</f>
        <v>Not Started</v>
      </c>
      <c r="AF163" s="39" t="str">
        <f t="array" ref="AF163">IFERROR(INDEX(INDIRECT("'"&amp;VLOOKUP($C163,ModMap!$A$2:$B$21,2,FALSE)&amp;"'!AF:AF"),MATCH($K163,INDIRECT("'"&amp;VLOOKUP($C163,ModMap!$A$2:$B$21,2,FALSE)&amp;"'!$K:$K"),0)),"")</f>
        <v>Unassigned</v>
      </c>
      <c r="AG163" s="44" t="s">
        <v>36</v>
      </c>
      <c r="AH163" s="39" t="str">
        <f t="array" ref="AH163">IFERROR(INDEX(INDIRECT("'"&amp;VLOOKUP($C163,ModMap!$A$2:$B$21,2,FALSE)&amp;"'!AH:AH"),MATCH($K163,INDIRECT("'"&amp;VLOOKUP($C163,ModMap!$A$2:$B$21,2,FALSE)&amp;"'!$K:$K"),0)),"")</f>
        <v>N/A</v>
      </c>
      <c r="AI163" s="39" t="str">
        <f t="array" ref="AI163">IFERROR(INDEX(INDIRECT("'"&amp;VLOOKUP($C163,ModMap!$A$2:$B$21,2,FALSE)&amp;"'!AI:AI"),MATCH($K163,INDIRECT("'"&amp;VLOOKUP($C163,ModMap!$A$2:$B$21,2,FALSE)&amp;"'!$K:$K"),0)),"")</f>
        <v/>
      </c>
      <c r="AJ163" s="44" t="s">
        <v>36</v>
      </c>
      <c r="AK163" s="39" t="str">
        <f t="array" ref="AK163">IFERROR(INDEX(INDIRECT("'"&amp;VLOOKUP($C163,ModMap!$A$2:$B$21,2,FALSE)&amp;"'!AK:AK"),MATCH($K163,INDIRECT("'"&amp;VLOOKUP($C163,ModMap!$A$2:$B$21,2,FALSE)&amp;"'!$K:$K"),0)),"")</f>
        <v>N/A</v>
      </c>
      <c r="AL163" s="39" t="str">
        <f t="array" ref="AL163">IFERROR(INDEX(INDIRECT("'"&amp;VLOOKUP($C163,ModMap!$A$2:$B$21,2,FALSE)&amp;"'!AL:AL"),MATCH($K163,INDIRECT("'"&amp;VLOOKUP($C163,ModMap!$A$2:$B$21,2,FALSE)&amp;"'!$K:$K"),0)),"")</f>
        <v/>
      </c>
      <c r="AM163" s="39">
        <f t="shared" si="1"/>
        <v>2</v>
      </c>
      <c r="AN163" s="39" t="str">
        <f t="shared" si="2"/>
        <v>Not Started</v>
      </c>
      <c r="AO163" s="40" t="str">
        <f t="array" ref="AO163">IFERROR(INDEX(INDIRECT("'"&amp;VLOOKUP($C163,ModMap!$A$2:$B$21,2,FALSE)&amp;"'!AO:AO"),MATCH($K163,INDIRECT("'"&amp;VLOOKUP($C163,ModMap!$A$2:$B$21,2,FALSE)&amp;"'!$K:$K"),0)),"")</f>
        <v/>
      </c>
      <c r="AP163" s="49" t="str">
        <f t="array" ref="AP163">IFERROR(HYPERLINK("#'"&amp;VLOOKUP($C163,ModMap!$A$2:$B$21,2,FALSE)&amp;"'!V"&amp;MATCH($K163,INDIRECT("'"&amp;VLOOKUP($C163,ModMap!$A$2:$B$21,2,FALSE)&amp;"'!$K:$K"),0),"Edit on module sheet"),"")</f>
        <v>Edit on module sheet</v>
      </c>
    </row>
    <row r="164" ht="42.0" customHeight="1">
      <c r="A164" s="50">
        <v>162.0</v>
      </c>
      <c r="B164" s="50">
        <v>265.0</v>
      </c>
      <c r="C164" s="50" t="s">
        <v>96</v>
      </c>
      <c r="D164" s="51" t="s">
        <v>97</v>
      </c>
      <c r="E164" s="28" t="s">
        <v>48</v>
      </c>
      <c r="F164" s="31" t="s">
        <v>448</v>
      </c>
      <c r="G164" s="51" t="s">
        <v>449</v>
      </c>
      <c r="H164" s="50" t="s">
        <v>2048</v>
      </c>
      <c r="I164" s="50" t="s">
        <v>2049</v>
      </c>
      <c r="J164" s="51" t="s">
        <v>2050</v>
      </c>
      <c r="K164" s="50" t="s">
        <v>2051</v>
      </c>
      <c r="L164" s="51" t="s">
        <v>1978</v>
      </c>
      <c r="M164" s="52" t="s">
        <v>211</v>
      </c>
      <c r="N164" s="50" t="s">
        <v>501</v>
      </c>
      <c r="O164" s="50" t="s">
        <v>456</v>
      </c>
      <c r="P164" s="51" t="s">
        <v>2052</v>
      </c>
      <c r="Q164" s="51" t="s">
        <v>2053</v>
      </c>
      <c r="R164" s="50" t="s">
        <v>287</v>
      </c>
      <c r="S164" s="50" t="s">
        <v>218</v>
      </c>
      <c r="T164" s="50" t="str">
        <f t="array" ref="T164">IFERROR(INDEX(INDIRECT("'"&amp;VLOOKUP($C164,ModMap!$A$2:$B$21,2,FALSE)&amp;"'!T:T"),MATCH($K164,INDIRECT("'"&amp;VLOOKUP($C164,ModMap!$A$2:$B$21,2,FALSE)&amp;"'!$K:$K"),0)),"")</f>
        <v>Unassigned</v>
      </c>
      <c r="U164" s="48" t="s">
        <v>33</v>
      </c>
      <c r="V164" s="50" t="str">
        <f t="array" ref="V164">IFERROR(INDEX(INDIRECT("'"&amp;VLOOKUP($C164,ModMap!$A$2:$B$21,2,FALSE)&amp;"'!V:V"),MATCH($K164,INDIRECT("'"&amp;VLOOKUP($C164,ModMap!$A$2:$B$21,2,FALSE)&amp;"'!$K:$K"),0)),"")</f>
        <v>Not Started</v>
      </c>
      <c r="W164" s="50" t="str">
        <f t="array" ref="W164">IFERROR(INDEX(INDIRECT("'"&amp;VLOOKUP($C164,ModMap!$A$2:$B$21,2,FALSE)&amp;"'!W:W"),MATCH($K164,INDIRECT("'"&amp;VLOOKUP($C164,ModMap!$A$2:$B$21,2,FALSE)&amp;"'!$K:$K"),0)),"")</f>
        <v>Unassigned</v>
      </c>
      <c r="X164" s="48" t="s">
        <v>33</v>
      </c>
      <c r="Y164" s="50" t="str">
        <f t="array" ref="Y164">IFERROR(INDEX(INDIRECT("'"&amp;VLOOKUP($C164,ModMap!$A$2:$B$21,2,FALSE)&amp;"'!Y:Y"),MATCH($K164,INDIRECT("'"&amp;VLOOKUP($C164,ModMap!$A$2:$B$21,2,FALSE)&amp;"'!$K:$K"),0)),"")</f>
        <v>Not Started</v>
      </c>
      <c r="Z164" s="50" t="str">
        <f t="array" ref="Z164">IFERROR(INDEX(INDIRECT("'"&amp;VLOOKUP($C164,ModMap!$A$2:$B$21,2,FALSE)&amp;"'!Z:Z"),MATCH($K164,INDIRECT("'"&amp;VLOOKUP($C164,ModMap!$A$2:$B$21,2,FALSE)&amp;"'!$K:$K"),0)),"")</f>
        <v>Unassigned</v>
      </c>
      <c r="AA164" s="44" t="s">
        <v>36</v>
      </c>
      <c r="AB164" s="50" t="str">
        <f t="array" ref="AB164">IFERROR(INDEX(INDIRECT("'"&amp;VLOOKUP($C164,ModMap!$A$2:$B$21,2,FALSE)&amp;"'!AB:AB"),MATCH($K164,INDIRECT("'"&amp;VLOOKUP($C164,ModMap!$A$2:$B$21,2,FALSE)&amp;"'!$K:$K"),0)),"")</f>
        <v>N/A</v>
      </c>
      <c r="AC164" s="50" t="str">
        <f t="array" ref="AC164">IFERROR(INDEX(INDIRECT("'"&amp;VLOOKUP($C164,ModMap!$A$2:$B$21,2,FALSE)&amp;"'!AC:AC"),MATCH($K164,INDIRECT("'"&amp;VLOOKUP($C164,ModMap!$A$2:$B$21,2,FALSE)&amp;"'!$K:$K"),0)),"")</f>
        <v/>
      </c>
      <c r="AD164" s="48" t="s">
        <v>33</v>
      </c>
      <c r="AE164" s="50" t="str">
        <f t="array" ref="AE164">IFERROR(INDEX(INDIRECT("'"&amp;VLOOKUP($C164,ModMap!$A$2:$B$21,2,FALSE)&amp;"'!AE:AE"),MATCH($K164,INDIRECT("'"&amp;VLOOKUP($C164,ModMap!$A$2:$B$21,2,FALSE)&amp;"'!$K:$K"),0)),"")</f>
        <v>Not Started</v>
      </c>
      <c r="AF164" s="50" t="str">
        <f t="array" ref="AF164">IFERROR(INDEX(INDIRECT("'"&amp;VLOOKUP($C164,ModMap!$A$2:$B$21,2,FALSE)&amp;"'!AF:AF"),MATCH($K164,INDIRECT("'"&amp;VLOOKUP($C164,ModMap!$A$2:$B$21,2,FALSE)&amp;"'!$K:$K"),0)),"")</f>
        <v>Unassigned</v>
      </c>
      <c r="AG164" s="44" t="s">
        <v>36</v>
      </c>
      <c r="AH164" s="50" t="str">
        <f t="array" ref="AH164">IFERROR(INDEX(INDIRECT("'"&amp;VLOOKUP($C164,ModMap!$A$2:$B$21,2,FALSE)&amp;"'!AH:AH"),MATCH($K164,INDIRECT("'"&amp;VLOOKUP($C164,ModMap!$A$2:$B$21,2,FALSE)&amp;"'!$K:$K"),0)),"")</f>
        <v>N/A</v>
      </c>
      <c r="AI164" s="50" t="str">
        <f t="array" ref="AI164">IFERROR(INDEX(INDIRECT("'"&amp;VLOOKUP($C164,ModMap!$A$2:$B$21,2,FALSE)&amp;"'!AI:AI"),MATCH($K164,INDIRECT("'"&amp;VLOOKUP($C164,ModMap!$A$2:$B$21,2,FALSE)&amp;"'!$K:$K"),0)),"")</f>
        <v/>
      </c>
      <c r="AJ164" s="44" t="s">
        <v>36</v>
      </c>
      <c r="AK164" s="50" t="str">
        <f t="array" ref="AK164">IFERROR(INDEX(INDIRECT("'"&amp;VLOOKUP($C164,ModMap!$A$2:$B$21,2,FALSE)&amp;"'!AK:AK"),MATCH($K164,INDIRECT("'"&amp;VLOOKUP($C164,ModMap!$A$2:$B$21,2,FALSE)&amp;"'!$K:$K"),0)),"")</f>
        <v>N/A</v>
      </c>
      <c r="AL164" s="50" t="str">
        <f t="array" ref="AL164">IFERROR(INDEX(INDIRECT("'"&amp;VLOOKUP($C164,ModMap!$A$2:$B$21,2,FALSE)&amp;"'!AL:AL"),MATCH($K164,INDIRECT("'"&amp;VLOOKUP($C164,ModMap!$A$2:$B$21,2,FALSE)&amp;"'!$K:$K"),0)),"")</f>
        <v/>
      </c>
      <c r="AM164" s="50">
        <f t="shared" si="1"/>
        <v>3</v>
      </c>
      <c r="AN164" s="50" t="str">
        <f t="shared" si="2"/>
        <v>Not Started</v>
      </c>
      <c r="AO164" s="51" t="str">
        <f t="array" ref="AO164">IFERROR(INDEX(INDIRECT("'"&amp;VLOOKUP($C164,ModMap!$A$2:$B$21,2,FALSE)&amp;"'!AO:AO"),MATCH($K164,INDIRECT("'"&amp;VLOOKUP($C164,ModMap!$A$2:$B$21,2,FALSE)&amp;"'!$K:$K"),0)),"")</f>
        <v/>
      </c>
      <c r="AP164" s="49" t="str">
        <f t="array" ref="AP164">IFERROR(HYPERLINK("#'"&amp;VLOOKUP($C164,ModMap!$A$2:$B$21,2,FALSE)&amp;"'!V"&amp;MATCH($K164,INDIRECT("'"&amp;VLOOKUP($C164,ModMap!$A$2:$B$21,2,FALSE)&amp;"'!$K:$K"),0),"Edit on module sheet"),"")</f>
        <v>Edit on module sheet</v>
      </c>
    </row>
    <row r="165" ht="42.0" customHeight="1">
      <c r="A165" s="39">
        <v>163.0</v>
      </c>
      <c r="B165" s="39">
        <v>266.0</v>
      </c>
      <c r="C165" s="39" t="s">
        <v>96</v>
      </c>
      <c r="D165" s="40" t="s">
        <v>97</v>
      </c>
      <c r="E165" s="28" t="s">
        <v>48</v>
      </c>
      <c r="F165" s="31" t="s">
        <v>448</v>
      </c>
      <c r="G165" s="40" t="s">
        <v>449</v>
      </c>
      <c r="H165" s="39" t="s">
        <v>2048</v>
      </c>
      <c r="I165" s="39" t="s">
        <v>2049</v>
      </c>
      <c r="J165" s="40" t="s">
        <v>2050</v>
      </c>
      <c r="K165" s="39" t="s">
        <v>2056</v>
      </c>
      <c r="L165" s="40" t="s">
        <v>2057</v>
      </c>
      <c r="M165" s="48" t="s">
        <v>613</v>
      </c>
      <c r="N165" s="39" t="s">
        <v>501</v>
      </c>
      <c r="O165" s="39" t="s">
        <v>456</v>
      </c>
      <c r="P165" s="40" t="s">
        <v>2052</v>
      </c>
      <c r="Q165" s="40" t="s">
        <v>2053</v>
      </c>
      <c r="R165" s="39" t="s">
        <v>287</v>
      </c>
      <c r="S165" s="39" t="s">
        <v>614</v>
      </c>
      <c r="T165" s="39" t="str">
        <f t="array" ref="T165">IFERROR(INDEX(INDIRECT("'"&amp;VLOOKUP($C165,ModMap!$A$2:$B$21,2,FALSE)&amp;"'!T:T"),MATCH($K165,INDIRECT("'"&amp;VLOOKUP($C165,ModMap!$A$2:$B$21,2,FALSE)&amp;"'!$K:$K"),0)),"")</f>
        <v>Unassigned</v>
      </c>
      <c r="U165" s="44" t="s">
        <v>36</v>
      </c>
      <c r="V165" s="39" t="str">
        <f t="array" ref="V165">IFERROR(INDEX(INDIRECT("'"&amp;VLOOKUP($C165,ModMap!$A$2:$B$21,2,FALSE)&amp;"'!V:V"),MATCH($K165,INDIRECT("'"&amp;VLOOKUP($C165,ModMap!$A$2:$B$21,2,FALSE)&amp;"'!$K:$K"),0)),"")</f>
        <v>N/A</v>
      </c>
      <c r="W165" s="39" t="str">
        <f t="array" ref="W165">IFERROR(INDEX(INDIRECT("'"&amp;VLOOKUP($C165,ModMap!$A$2:$B$21,2,FALSE)&amp;"'!W:W"),MATCH($K165,INDIRECT("'"&amp;VLOOKUP($C165,ModMap!$A$2:$B$21,2,FALSE)&amp;"'!$K:$K"),0)),"")</f>
        <v/>
      </c>
      <c r="X165" s="48" t="s">
        <v>33</v>
      </c>
      <c r="Y165" s="39" t="str">
        <f t="array" ref="Y165">IFERROR(INDEX(INDIRECT("'"&amp;VLOOKUP($C165,ModMap!$A$2:$B$21,2,FALSE)&amp;"'!Y:Y"),MATCH($K165,INDIRECT("'"&amp;VLOOKUP($C165,ModMap!$A$2:$B$21,2,FALSE)&amp;"'!$K:$K"),0)),"")</f>
        <v>Not Started</v>
      </c>
      <c r="Z165" s="39" t="str">
        <f t="array" ref="Z165">IFERROR(INDEX(INDIRECT("'"&amp;VLOOKUP($C165,ModMap!$A$2:$B$21,2,FALSE)&amp;"'!Z:Z"),MATCH($K165,INDIRECT("'"&amp;VLOOKUP($C165,ModMap!$A$2:$B$21,2,FALSE)&amp;"'!$K:$K"),0)),"")</f>
        <v>Unassigned</v>
      </c>
      <c r="AA165" s="44" t="s">
        <v>36</v>
      </c>
      <c r="AB165" s="39" t="str">
        <f t="array" ref="AB165">IFERROR(INDEX(INDIRECT("'"&amp;VLOOKUP($C165,ModMap!$A$2:$B$21,2,FALSE)&amp;"'!AB:AB"),MATCH($K165,INDIRECT("'"&amp;VLOOKUP($C165,ModMap!$A$2:$B$21,2,FALSE)&amp;"'!$K:$K"),0)),"")</f>
        <v>N/A</v>
      </c>
      <c r="AC165" s="39" t="str">
        <f t="array" ref="AC165">IFERROR(INDEX(INDIRECT("'"&amp;VLOOKUP($C165,ModMap!$A$2:$B$21,2,FALSE)&amp;"'!AC:AC"),MATCH($K165,INDIRECT("'"&amp;VLOOKUP($C165,ModMap!$A$2:$B$21,2,FALSE)&amp;"'!$K:$K"),0)),"")</f>
        <v/>
      </c>
      <c r="AD165" s="48" t="s">
        <v>33</v>
      </c>
      <c r="AE165" s="39" t="str">
        <f t="array" ref="AE165">IFERROR(INDEX(INDIRECT("'"&amp;VLOOKUP($C165,ModMap!$A$2:$B$21,2,FALSE)&amp;"'!AE:AE"),MATCH($K165,INDIRECT("'"&amp;VLOOKUP($C165,ModMap!$A$2:$B$21,2,FALSE)&amp;"'!$K:$K"),0)),"")</f>
        <v>Not Started</v>
      </c>
      <c r="AF165" s="39" t="str">
        <f t="array" ref="AF165">IFERROR(INDEX(INDIRECT("'"&amp;VLOOKUP($C165,ModMap!$A$2:$B$21,2,FALSE)&amp;"'!AF:AF"),MATCH($K165,INDIRECT("'"&amp;VLOOKUP($C165,ModMap!$A$2:$B$21,2,FALSE)&amp;"'!$K:$K"),0)),"")</f>
        <v>Unassigned</v>
      </c>
      <c r="AG165" s="44" t="s">
        <v>36</v>
      </c>
      <c r="AH165" s="39" t="str">
        <f t="array" ref="AH165">IFERROR(INDEX(INDIRECT("'"&amp;VLOOKUP($C165,ModMap!$A$2:$B$21,2,FALSE)&amp;"'!AH:AH"),MATCH($K165,INDIRECT("'"&amp;VLOOKUP($C165,ModMap!$A$2:$B$21,2,FALSE)&amp;"'!$K:$K"),0)),"")</f>
        <v>N/A</v>
      </c>
      <c r="AI165" s="39" t="str">
        <f t="array" ref="AI165">IFERROR(INDEX(INDIRECT("'"&amp;VLOOKUP($C165,ModMap!$A$2:$B$21,2,FALSE)&amp;"'!AI:AI"),MATCH($K165,INDIRECT("'"&amp;VLOOKUP($C165,ModMap!$A$2:$B$21,2,FALSE)&amp;"'!$K:$K"),0)),"")</f>
        <v/>
      </c>
      <c r="AJ165" s="44" t="s">
        <v>36</v>
      </c>
      <c r="AK165" s="39" t="str">
        <f t="array" ref="AK165">IFERROR(INDEX(INDIRECT("'"&amp;VLOOKUP($C165,ModMap!$A$2:$B$21,2,FALSE)&amp;"'!AK:AK"),MATCH($K165,INDIRECT("'"&amp;VLOOKUP($C165,ModMap!$A$2:$B$21,2,FALSE)&amp;"'!$K:$K"),0)),"")</f>
        <v>N/A</v>
      </c>
      <c r="AL165" s="39" t="str">
        <f t="array" ref="AL165">IFERROR(INDEX(INDIRECT("'"&amp;VLOOKUP($C165,ModMap!$A$2:$B$21,2,FALSE)&amp;"'!AL:AL"),MATCH($K165,INDIRECT("'"&amp;VLOOKUP($C165,ModMap!$A$2:$B$21,2,FALSE)&amp;"'!$K:$K"),0)),"")</f>
        <v/>
      </c>
      <c r="AM165" s="39">
        <f t="shared" si="1"/>
        <v>2</v>
      </c>
      <c r="AN165" s="39" t="str">
        <f t="shared" si="2"/>
        <v>Not Started</v>
      </c>
      <c r="AO165" s="40" t="str">
        <f t="array" ref="AO165">IFERROR(INDEX(INDIRECT("'"&amp;VLOOKUP($C165,ModMap!$A$2:$B$21,2,FALSE)&amp;"'!AO:AO"),MATCH($K165,INDIRECT("'"&amp;VLOOKUP($C165,ModMap!$A$2:$B$21,2,FALSE)&amp;"'!$K:$K"),0)),"")</f>
        <v/>
      </c>
      <c r="AP165" s="49" t="str">
        <f t="array" ref="AP165">IFERROR(HYPERLINK("#'"&amp;VLOOKUP($C165,ModMap!$A$2:$B$21,2,FALSE)&amp;"'!V"&amp;MATCH($K165,INDIRECT("'"&amp;VLOOKUP($C165,ModMap!$A$2:$B$21,2,FALSE)&amp;"'!$K:$K"),0),"Edit on module sheet"),"")</f>
        <v>Edit on module sheet</v>
      </c>
    </row>
    <row r="166" ht="42.0" customHeight="1">
      <c r="A166" s="50">
        <v>164.0</v>
      </c>
      <c r="B166" s="50">
        <v>267.0</v>
      </c>
      <c r="C166" s="50" t="s">
        <v>96</v>
      </c>
      <c r="D166" s="51" t="s">
        <v>97</v>
      </c>
      <c r="E166" s="28" t="s">
        <v>48</v>
      </c>
      <c r="F166" s="31" t="s">
        <v>448</v>
      </c>
      <c r="G166" s="51" t="s">
        <v>449</v>
      </c>
      <c r="H166" s="50" t="s">
        <v>506</v>
      </c>
      <c r="I166" s="50" t="s">
        <v>507</v>
      </c>
      <c r="J166" s="51" t="s">
        <v>508</v>
      </c>
      <c r="K166" s="50" t="s">
        <v>2059</v>
      </c>
      <c r="L166" s="51" t="s">
        <v>2060</v>
      </c>
      <c r="M166" s="47" t="s">
        <v>200</v>
      </c>
      <c r="N166" s="50" t="s">
        <v>455</v>
      </c>
      <c r="O166" s="50" t="s">
        <v>511</v>
      </c>
      <c r="P166" s="51" t="s">
        <v>512</v>
      </c>
      <c r="Q166" s="51" t="s">
        <v>513</v>
      </c>
      <c r="R166" s="50" t="s">
        <v>287</v>
      </c>
      <c r="S166" s="50" t="s">
        <v>53</v>
      </c>
      <c r="T166" s="50" t="str">
        <f t="array" ref="T166">IFERROR(INDEX(INDIRECT("'"&amp;VLOOKUP($C166,ModMap!$A$2:$B$21,2,FALSE)&amp;"'!T:T"),MATCH($K166,INDIRECT("'"&amp;VLOOKUP($C166,ModMap!$A$2:$B$21,2,FALSE)&amp;"'!$K:$K"),0)),"")</f>
        <v>Unassigned</v>
      </c>
      <c r="U166" s="44" t="s">
        <v>36</v>
      </c>
      <c r="V166" s="50" t="str">
        <f t="array" ref="V166">IFERROR(INDEX(INDIRECT("'"&amp;VLOOKUP($C166,ModMap!$A$2:$B$21,2,FALSE)&amp;"'!V:V"),MATCH($K166,INDIRECT("'"&amp;VLOOKUP($C166,ModMap!$A$2:$B$21,2,FALSE)&amp;"'!$K:$K"),0)),"")</f>
        <v>N/A</v>
      </c>
      <c r="W166" s="50" t="str">
        <f t="array" ref="W166">IFERROR(INDEX(INDIRECT("'"&amp;VLOOKUP($C166,ModMap!$A$2:$B$21,2,FALSE)&amp;"'!W:W"),MATCH($K166,INDIRECT("'"&amp;VLOOKUP($C166,ModMap!$A$2:$B$21,2,FALSE)&amp;"'!$K:$K"),0)),"")</f>
        <v/>
      </c>
      <c r="X166" s="48" t="s">
        <v>33</v>
      </c>
      <c r="Y166" s="50" t="str">
        <f t="array" ref="Y166">IFERROR(INDEX(INDIRECT("'"&amp;VLOOKUP($C166,ModMap!$A$2:$B$21,2,FALSE)&amp;"'!Y:Y"),MATCH($K166,INDIRECT("'"&amp;VLOOKUP($C166,ModMap!$A$2:$B$21,2,FALSE)&amp;"'!$K:$K"),0)),"")</f>
        <v>Not Started</v>
      </c>
      <c r="Z166" s="50" t="str">
        <f t="array" ref="Z166">IFERROR(INDEX(INDIRECT("'"&amp;VLOOKUP($C166,ModMap!$A$2:$B$21,2,FALSE)&amp;"'!Z:Z"),MATCH($K166,INDIRECT("'"&amp;VLOOKUP($C166,ModMap!$A$2:$B$21,2,FALSE)&amp;"'!$K:$K"),0)),"")</f>
        <v>Unassigned</v>
      </c>
      <c r="AA166" s="48" t="s">
        <v>33</v>
      </c>
      <c r="AB166" s="50" t="str">
        <f t="array" ref="AB166">IFERROR(INDEX(INDIRECT("'"&amp;VLOOKUP($C166,ModMap!$A$2:$B$21,2,FALSE)&amp;"'!AB:AB"),MATCH($K166,INDIRECT("'"&amp;VLOOKUP($C166,ModMap!$A$2:$B$21,2,FALSE)&amp;"'!$K:$K"),0)),"")</f>
        <v>Not Started</v>
      </c>
      <c r="AC166" s="50" t="str">
        <f t="array" ref="AC166">IFERROR(INDEX(INDIRECT("'"&amp;VLOOKUP($C166,ModMap!$A$2:$B$21,2,FALSE)&amp;"'!AC:AC"),MATCH($K166,INDIRECT("'"&amp;VLOOKUP($C166,ModMap!$A$2:$B$21,2,FALSE)&amp;"'!$K:$K"),0)),"")</f>
        <v>Unassigned</v>
      </c>
      <c r="AD166" s="44" t="s">
        <v>36</v>
      </c>
      <c r="AE166" s="50" t="str">
        <f t="array" ref="AE166">IFERROR(INDEX(INDIRECT("'"&amp;VLOOKUP($C166,ModMap!$A$2:$B$21,2,FALSE)&amp;"'!AE:AE"),MATCH($K166,INDIRECT("'"&amp;VLOOKUP($C166,ModMap!$A$2:$B$21,2,FALSE)&amp;"'!$K:$K"),0)),"")</f>
        <v>N/A</v>
      </c>
      <c r="AF166" s="50" t="str">
        <f t="array" ref="AF166">IFERROR(INDEX(INDIRECT("'"&amp;VLOOKUP($C166,ModMap!$A$2:$B$21,2,FALSE)&amp;"'!AF:AF"),MATCH($K166,INDIRECT("'"&amp;VLOOKUP($C166,ModMap!$A$2:$B$21,2,FALSE)&amp;"'!$K:$K"),0)),"")</f>
        <v/>
      </c>
      <c r="AG166" s="44" t="s">
        <v>36</v>
      </c>
      <c r="AH166" s="50" t="str">
        <f t="array" ref="AH166">IFERROR(INDEX(INDIRECT("'"&amp;VLOOKUP($C166,ModMap!$A$2:$B$21,2,FALSE)&amp;"'!AH:AH"),MATCH($K166,INDIRECT("'"&amp;VLOOKUP($C166,ModMap!$A$2:$B$21,2,FALSE)&amp;"'!$K:$K"),0)),"")</f>
        <v>N/A</v>
      </c>
      <c r="AI166" s="50" t="str">
        <f t="array" ref="AI166">IFERROR(INDEX(INDIRECT("'"&amp;VLOOKUP($C166,ModMap!$A$2:$B$21,2,FALSE)&amp;"'!AI:AI"),MATCH($K166,INDIRECT("'"&amp;VLOOKUP($C166,ModMap!$A$2:$B$21,2,FALSE)&amp;"'!$K:$K"),0)),"")</f>
        <v/>
      </c>
      <c r="AJ166" s="44" t="s">
        <v>36</v>
      </c>
      <c r="AK166" s="50" t="str">
        <f t="array" ref="AK166">IFERROR(INDEX(INDIRECT("'"&amp;VLOOKUP($C166,ModMap!$A$2:$B$21,2,FALSE)&amp;"'!AK:AK"),MATCH($K166,INDIRECT("'"&amp;VLOOKUP($C166,ModMap!$A$2:$B$21,2,FALSE)&amp;"'!$K:$K"),0)),"")</f>
        <v>N/A</v>
      </c>
      <c r="AL166" s="50" t="str">
        <f t="array" ref="AL166">IFERROR(INDEX(INDIRECT("'"&amp;VLOOKUP($C166,ModMap!$A$2:$B$21,2,FALSE)&amp;"'!AL:AL"),MATCH($K166,INDIRECT("'"&amp;VLOOKUP($C166,ModMap!$A$2:$B$21,2,FALSE)&amp;"'!$K:$K"),0)),"")</f>
        <v/>
      </c>
      <c r="AM166" s="50">
        <f t="shared" si="1"/>
        <v>2</v>
      </c>
      <c r="AN166" s="50" t="str">
        <f t="shared" si="2"/>
        <v>Not Started</v>
      </c>
      <c r="AO166" s="51" t="str">
        <f t="array" ref="AO166">IFERROR(INDEX(INDIRECT("'"&amp;VLOOKUP($C166,ModMap!$A$2:$B$21,2,FALSE)&amp;"'!AO:AO"),MATCH($K166,INDIRECT("'"&amp;VLOOKUP($C166,ModMap!$A$2:$B$21,2,FALSE)&amp;"'!$K:$K"),0)),"")</f>
        <v/>
      </c>
      <c r="AP166" s="49" t="str">
        <f t="array" ref="AP166">IFERROR(HYPERLINK("#'"&amp;VLOOKUP($C166,ModMap!$A$2:$B$21,2,FALSE)&amp;"'!V"&amp;MATCH($K166,INDIRECT("'"&amp;VLOOKUP($C166,ModMap!$A$2:$B$21,2,FALSE)&amp;"'!$K:$K"),0),"Edit on module sheet"),"")</f>
        <v>Edit on module sheet</v>
      </c>
    </row>
    <row r="167" ht="42.0" customHeight="1">
      <c r="A167" s="39">
        <v>165.0</v>
      </c>
      <c r="B167" s="39">
        <v>268.0</v>
      </c>
      <c r="C167" s="39" t="s">
        <v>96</v>
      </c>
      <c r="D167" s="40" t="s">
        <v>97</v>
      </c>
      <c r="E167" s="28" t="s">
        <v>48</v>
      </c>
      <c r="F167" s="31" t="s">
        <v>448</v>
      </c>
      <c r="G167" s="40" t="s">
        <v>449</v>
      </c>
      <c r="H167" s="39" t="s">
        <v>506</v>
      </c>
      <c r="I167" s="39" t="s">
        <v>507</v>
      </c>
      <c r="J167" s="40" t="s">
        <v>508</v>
      </c>
      <c r="K167" s="39" t="s">
        <v>2070</v>
      </c>
      <c r="L167" s="40" t="s">
        <v>2071</v>
      </c>
      <c r="M167" s="47" t="s">
        <v>200</v>
      </c>
      <c r="N167" s="39" t="s">
        <v>455</v>
      </c>
      <c r="O167" s="39" t="s">
        <v>511</v>
      </c>
      <c r="P167" s="40" t="s">
        <v>512</v>
      </c>
      <c r="Q167" s="40" t="s">
        <v>513</v>
      </c>
      <c r="R167" s="39" t="s">
        <v>287</v>
      </c>
      <c r="S167" s="39" t="s">
        <v>56</v>
      </c>
      <c r="T167" s="39" t="str">
        <f t="array" ref="T167">IFERROR(INDEX(INDIRECT("'"&amp;VLOOKUP($C167,ModMap!$A$2:$B$21,2,FALSE)&amp;"'!T:T"),MATCH($K167,INDIRECT("'"&amp;VLOOKUP($C167,ModMap!$A$2:$B$21,2,FALSE)&amp;"'!$K:$K"),0)),"")</f>
        <v>Unassigned</v>
      </c>
      <c r="U167" s="44" t="s">
        <v>36</v>
      </c>
      <c r="V167" s="39" t="str">
        <f t="array" ref="V167">IFERROR(INDEX(INDIRECT("'"&amp;VLOOKUP($C167,ModMap!$A$2:$B$21,2,FALSE)&amp;"'!V:V"),MATCH($K167,INDIRECT("'"&amp;VLOOKUP($C167,ModMap!$A$2:$B$21,2,FALSE)&amp;"'!$K:$K"),0)),"")</f>
        <v>N/A</v>
      </c>
      <c r="W167" s="39" t="str">
        <f t="array" ref="W167">IFERROR(INDEX(INDIRECT("'"&amp;VLOOKUP($C167,ModMap!$A$2:$B$21,2,FALSE)&amp;"'!W:W"),MATCH($K167,INDIRECT("'"&amp;VLOOKUP($C167,ModMap!$A$2:$B$21,2,FALSE)&amp;"'!$K:$K"),0)),"")</f>
        <v/>
      </c>
      <c r="X167" s="48" t="s">
        <v>33</v>
      </c>
      <c r="Y167" s="39" t="str">
        <f t="array" ref="Y167">IFERROR(INDEX(INDIRECT("'"&amp;VLOOKUP($C167,ModMap!$A$2:$B$21,2,FALSE)&amp;"'!Y:Y"),MATCH($K167,INDIRECT("'"&amp;VLOOKUP($C167,ModMap!$A$2:$B$21,2,FALSE)&amp;"'!$K:$K"),0)),"")</f>
        <v>Not Started</v>
      </c>
      <c r="Z167" s="39" t="str">
        <f t="array" ref="Z167">IFERROR(INDEX(INDIRECT("'"&amp;VLOOKUP($C167,ModMap!$A$2:$B$21,2,FALSE)&amp;"'!Z:Z"),MATCH($K167,INDIRECT("'"&amp;VLOOKUP($C167,ModMap!$A$2:$B$21,2,FALSE)&amp;"'!$K:$K"),0)),"")</f>
        <v>Unassigned</v>
      </c>
      <c r="AA167" s="44" t="s">
        <v>36</v>
      </c>
      <c r="AB167" s="39" t="str">
        <f t="array" ref="AB167">IFERROR(INDEX(INDIRECT("'"&amp;VLOOKUP($C167,ModMap!$A$2:$B$21,2,FALSE)&amp;"'!AB:AB"),MATCH($K167,INDIRECT("'"&amp;VLOOKUP($C167,ModMap!$A$2:$B$21,2,FALSE)&amp;"'!$K:$K"),0)),"")</f>
        <v>N/A</v>
      </c>
      <c r="AC167" s="39" t="str">
        <f t="array" ref="AC167">IFERROR(INDEX(INDIRECT("'"&amp;VLOOKUP($C167,ModMap!$A$2:$B$21,2,FALSE)&amp;"'!AC:AC"),MATCH($K167,INDIRECT("'"&amp;VLOOKUP($C167,ModMap!$A$2:$B$21,2,FALSE)&amp;"'!$K:$K"),0)),"")</f>
        <v/>
      </c>
      <c r="AD167" s="48" t="s">
        <v>33</v>
      </c>
      <c r="AE167" s="39" t="str">
        <f t="array" ref="AE167">IFERROR(INDEX(INDIRECT("'"&amp;VLOOKUP($C167,ModMap!$A$2:$B$21,2,FALSE)&amp;"'!AE:AE"),MATCH($K167,INDIRECT("'"&amp;VLOOKUP($C167,ModMap!$A$2:$B$21,2,FALSE)&amp;"'!$K:$K"),0)),"")</f>
        <v>Not Started</v>
      </c>
      <c r="AF167" s="39" t="str">
        <f t="array" ref="AF167">IFERROR(INDEX(INDIRECT("'"&amp;VLOOKUP($C167,ModMap!$A$2:$B$21,2,FALSE)&amp;"'!AF:AF"),MATCH($K167,INDIRECT("'"&amp;VLOOKUP($C167,ModMap!$A$2:$B$21,2,FALSE)&amp;"'!$K:$K"),0)),"")</f>
        <v>Unassigned</v>
      </c>
      <c r="AG167" s="44" t="s">
        <v>36</v>
      </c>
      <c r="AH167" s="39" t="str">
        <f t="array" ref="AH167">IFERROR(INDEX(INDIRECT("'"&amp;VLOOKUP($C167,ModMap!$A$2:$B$21,2,FALSE)&amp;"'!AH:AH"),MATCH($K167,INDIRECT("'"&amp;VLOOKUP($C167,ModMap!$A$2:$B$21,2,FALSE)&amp;"'!$K:$K"),0)),"")</f>
        <v>N/A</v>
      </c>
      <c r="AI167" s="39" t="str">
        <f t="array" ref="AI167">IFERROR(INDEX(INDIRECT("'"&amp;VLOOKUP($C167,ModMap!$A$2:$B$21,2,FALSE)&amp;"'!AI:AI"),MATCH($K167,INDIRECT("'"&amp;VLOOKUP($C167,ModMap!$A$2:$B$21,2,FALSE)&amp;"'!$K:$K"),0)),"")</f>
        <v/>
      </c>
      <c r="AJ167" s="44" t="s">
        <v>36</v>
      </c>
      <c r="AK167" s="39" t="str">
        <f t="array" ref="AK167">IFERROR(INDEX(INDIRECT("'"&amp;VLOOKUP($C167,ModMap!$A$2:$B$21,2,FALSE)&amp;"'!AK:AK"),MATCH($K167,INDIRECT("'"&amp;VLOOKUP($C167,ModMap!$A$2:$B$21,2,FALSE)&amp;"'!$K:$K"),0)),"")</f>
        <v>N/A</v>
      </c>
      <c r="AL167" s="39" t="str">
        <f t="array" ref="AL167">IFERROR(INDEX(INDIRECT("'"&amp;VLOOKUP($C167,ModMap!$A$2:$B$21,2,FALSE)&amp;"'!AL:AL"),MATCH($K167,INDIRECT("'"&amp;VLOOKUP($C167,ModMap!$A$2:$B$21,2,FALSE)&amp;"'!$K:$K"),0)),"")</f>
        <v/>
      </c>
      <c r="AM167" s="39">
        <f t="shared" si="1"/>
        <v>2</v>
      </c>
      <c r="AN167" s="39" t="str">
        <f t="shared" si="2"/>
        <v>Not Started</v>
      </c>
      <c r="AO167" s="40" t="str">
        <f t="array" ref="AO167">IFERROR(INDEX(INDIRECT("'"&amp;VLOOKUP($C167,ModMap!$A$2:$B$21,2,FALSE)&amp;"'!AO:AO"),MATCH($K167,INDIRECT("'"&amp;VLOOKUP($C167,ModMap!$A$2:$B$21,2,FALSE)&amp;"'!$K:$K"),0)),"")</f>
        <v/>
      </c>
      <c r="AP167" s="49" t="str">
        <f t="array" ref="AP167">IFERROR(HYPERLINK("#'"&amp;VLOOKUP($C167,ModMap!$A$2:$B$21,2,FALSE)&amp;"'!V"&amp;MATCH($K167,INDIRECT("'"&amp;VLOOKUP($C167,ModMap!$A$2:$B$21,2,FALSE)&amp;"'!$K:$K"),0),"Edit on module sheet"),"")</f>
        <v>Edit on module sheet</v>
      </c>
    </row>
    <row r="168" ht="42.0" customHeight="1">
      <c r="A168" s="50">
        <v>166.0</v>
      </c>
      <c r="B168" s="50">
        <v>272.0</v>
      </c>
      <c r="C168" s="50" t="s">
        <v>99</v>
      </c>
      <c r="D168" s="51" t="s">
        <v>100</v>
      </c>
      <c r="E168" s="28" t="s">
        <v>48</v>
      </c>
      <c r="F168" s="68" t="s">
        <v>516</v>
      </c>
      <c r="G168" s="51" t="s">
        <v>517</v>
      </c>
      <c r="H168" s="50" t="s">
        <v>2074</v>
      </c>
      <c r="I168" s="50" t="s">
        <v>2075</v>
      </c>
      <c r="J168" s="51" t="s">
        <v>2076</v>
      </c>
      <c r="K168" s="50" t="s">
        <v>2077</v>
      </c>
      <c r="L168" s="51" t="s">
        <v>2078</v>
      </c>
      <c r="M168" s="52" t="s">
        <v>211</v>
      </c>
      <c r="N168" s="50" t="s">
        <v>525</v>
      </c>
      <c r="O168" s="50" t="s">
        <v>526</v>
      </c>
      <c r="P168" s="51" t="s">
        <v>2079</v>
      </c>
      <c r="Q168" s="51" t="s">
        <v>2080</v>
      </c>
      <c r="R168" s="50" t="s">
        <v>529</v>
      </c>
      <c r="S168" s="50" t="s">
        <v>218</v>
      </c>
      <c r="T168" s="50" t="str">
        <f t="array" ref="T168">IFERROR(INDEX(INDIRECT("'"&amp;VLOOKUP($C168,ModMap!$A$2:$B$21,2,FALSE)&amp;"'!T:T"),MATCH($K168,INDIRECT("'"&amp;VLOOKUP($C168,ModMap!$A$2:$B$21,2,FALSE)&amp;"'!$K:$K"),0)),"")</f>
        <v>Unassigned</v>
      </c>
      <c r="U168" s="48" t="s">
        <v>33</v>
      </c>
      <c r="V168" s="50" t="str">
        <f t="array" ref="V168">IFERROR(INDEX(INDIRECT("'"&amp;VLOOKUP($C168,ModMap!$A$2:$B$21,2,FALSE)&amp;"'!V:V"),MATCH($K168,INDIRECT("'"&amp;VLOOKUP($C168,ModMap!$A$2:$B$21,2,FALSE)&amp;"'!$K:$K"),0)),"")</f>
        <v>Not Started</v>
      </c>
      <c r="W168" s="50" t="str">
        <f t="array" ref="W168">IFERROR(INDEX(INDIRECT("'"&amp;VLOOKUP($C168,ModMap!$A$2:$B$21,2,FALSE)&amp;"'!W:W"),MATCH($K168,INDIRECT("'"&amp;VLOOKUP($C168,ModMap!$A$2:$B$21,2,FALSE)&amp;"'!$K:$K"),0)),"")</f>
        <v>Unassigned</v>
      </c>
      <c r="X168" s="48" t="s">
        <v>33</v>
      </c>
      <c r="Y168" s="50" t="str">
        <f t="array" ref="Y168">IFERROR(INDEX(INDIRECT("'"&amp;VLOOKUP($C168,ModMap!$A$2:$B$21,2,FALSE)&amp;"'!Y:Y"),MATCH($K168,INDIRECT("'"&amp;VLOOKUP($C168,ModMap!$A$2:$B$21,2,FALSE)&amp;"'!$K:$K"),0)),"")</f>
        <v>Not Started</v>
      </c>
      <c r="Z168" s="50" t="str">
        <f t="array" ref="Z168">IFERROR(INDEX(INDIRECT("'"&amp;VLOOKUP($C168,ModMap!$A$2:$B$21,2,FALSE)&amp;"'!Z:Z"),MATCH($K168,INDIRECT("'"&amp;VLOOKUP($C168,ModMap!$A$2:$B$21,2,FALSE)&amp;"'!$K:$K"),0)),"")</f>
        <v>Unassigned</v>
      </c>
      <c r="AA168" s="44" t="s">
        <v>36</v>
      </c>
      <c r="AB168" s="50" t="str">
        <f t="array" ref="AB168">IFERROR(INDEX(INDIRECT("'"&amp;VLOOKUP($C168,ModMap!$A$2:$B$21,2,FALSE)&amp;"'!AB:AB"),MATCH($K168,INDIRECT("'"&amp;VLOOKUP($C168,ModMap!$A$2:$B$21,2,FALSE)&amp;"'!$K:$K"),0)),"")</f>
        <v>N/A</v>
      </c>
      <c r="AC168" s="50" t="str">
        <f t="array" ref="AC168">IFERROR(INDEX(INDIRECT("'"&amp;VLOOKUP($C168,ModMap!$A$2:$B$21,2,FALSE)&amp;"'!AC:AC"),MATCH($K168,INDIRECT("'"&amp;VLOOKUP($C168,ModMap!$A$2:$B$21,2,FALSE)&amp;"'!$K:$K"),0)),"")</f>
        <v/>
      </c>
      <c r="AD168" s="48" t="s">
        <v>33</v>
      </c>
      <c r="AE168" s="50" t="str">
        <f t="array" ref="AE168">IFERROR(INDEX(INDIRECT("'"&amp;VLOOKUP($C168,ModMap!$A$2:$B$21,2,FALSE)&amp;"'!AE:AE"),MATCH($K168,INDIRECT("'"&amp;VLOOKUP($C168,ModMap!$A$2:$B$21,2,FALSE)&amp;"'!$K:$K"),0)),"")</f>
        <v>Not Started</v>
      </c>
      <c r="AF168" s="50" t="str">
        <f t="array" ref="AF168">IFERROR(INDEX(INDIRECT("'"&amp;VLOOKUP($C168,ModMap!$A$2:$B$21,2,FALSE)&amp;"'!AF:AF"),MATCH($K168,INDIRECT("'"&amp;VLOOKUP($C168,ModMap!$A$2:$B$21,2,FALSE)&amp;"'!$K:$K"),0)),"")</f>
        <v>Unassigned</v>
      </c>
      <c r="AG168" s="44" t="s">
        <v>36</v>
      </c>
      <c r="AH168" s="50" t="str">
        <f t="array" ref="AH168">IFERROR(INDEX(INDIRECT("'"&amp;VLOOKUP($C168,ModMap!$A$2:$B$21,2,FALSE)&amp;"'!AH:AH"),MATCH($K168,INDIRECT("'"&amp;VLOOKUP($C168,ModMap!$A$2:$B$21,2,FALSE)&amp;"'!$K:$K"),0)),"")</f>
        <v>N/A</v>
      </c>
      <c r="AI168" s="50" t="str">
        <f t="array" ref="AI168">IFERROR(INDEX(INDIRECT("'"&amp;VLOOKUP($C168,ModMap!$A$2:$B$21,2,FALSE)&amp;"'!AI:AI"),MATCH($K168,INDIRECT("'"&amp;VLOOKUP($C168,ModMap!$A$2:$B$21,2,FALSE)&amp;"'!$K:$K"),0)),"")</f>
        <v/>
      </c>
      <c r="AJ168" s="44" t="s">
        <v>36</v>
      </c>
      <c r="AK168" s="50" t="str">
        <f t="array" ref="AK168">IFERROR(INDEX(INDIRECT("'"&amp;VLOOKUP($C168,ModMap!$A$2:$B$21,2,FALSE)&amp;"'!AK:AK"),MATCH($K168,INDIRECT("'"&amp;VLOOKUP($C168,ModMap!$A$2:$B$21,2,FALSE)&amp;"'!$K:$K"),0)),"")</f>
        <v>N/A</v>
      </c>
      <c r="AL168" s="50" t="str">
        <f t="array" ref="AL168">IFERROR(INDEX(INDIRECT("'"&amp;VLOOKUP($C168,ModMap!$A$2:$B$21,2,FALSE)&amp;"'!AL:AL"),MATCH($K168,INDIRECT("'"&amp;VLOOKUP($C168,ModMap!$A$2:$B$21,2,FALSE)&amp;"'!$K:$K"),0)),"")</f>
        <v/>
      </c>
      <c r="AM168" s="50">
        <f t="shared" si="1"/>
        <v>3</v>
      </c>
      <c r="AN168" s="50" t="str">
        <f t="shared" si="2"/>
        <v>Not Started</v>
      </c>
      <c r="AO168" s="51" t="str">
        <f t="array" ref="AO168">IFERROR(INDEX(INDIRECT("'"&amp;VLOOKUP($C168,ModMap!$A$2:$B$21,2,FALSE)&amp;"'!AO:AO"),MATCH($K168,INDIRECT("'"&amp;VLOOKUP($C168,ModMap!$A$2:$B$21,2,FALSE)&amp;"'!$K:$K"),0)),"")</f>
        <v/>
      </c>
      <c r="AP168" s="49" t="str">
        <f t="array" ref="AP168">IFERROR(HYPERLINK("#'"&amp;VLOOKUP($C168,ModMap!$A$2:$B$21,2,FALSE)&amp;"'!V"&amp;MATCH($K168,INDIRECT("'"&amp;VLOOKUP($C168,ModMap!$A$2:$B$21,2,FALSE)&amp;"'!$K:$K"),0),"Edit on module sheet"),"")</f>
        <v>Edit on module sheet</v>
      </c>
    </row>
    <row r="169" ht="42.0" customHeight="1">
      <c r="A169" s="39">
        <v>167.0</v>
      </c>
      <c r="B169" s="39">
        <v>273.0</v>
      </c>
      <c r="C169" s="39" t="s">
        <v>99</v>
      </c>
      <c r="D169" s="40" t="s">
        <v>100</v>
      </c>
      <c r="E169" s="28" t="s">
        <v>48</v>
      </c>
      <c r="F169" s="68" t="s">
        <v>516</v>
      </c>
      <c r="G169" s="40" t="s">
        <v>517</v>
      </c>
      <c r="H169" s="39" t="s">
        <v>2074</v>
      </c>
      <c r="I169" s="39" t="s">
        <v>2075</v>
      </c>
      <c r="J169" s="40" t="s">
        <v>2076</v>
      </c>
      <c r="K169" s="39" t="s">
        <v>2082</v>
      </c>
      <c r="L169" s="40" t="s">
        <v>2083</v>
      </c>
      <c r="M169" s="48" t="s">
        <v>613</v>
      </c>
      <c r="N169" s="39" t="s">
        <v>525</v>
      </c>
      <c r="O169" s="39" t="s">
        <v>526</v>
      </c>
      <c r="P169" s="40" t="s">
        <v>2079</v>
      </c>
      <c r="Q169" s="40" t="s">
        <v>2080</v>
      </c>
      <c r="R169" s="39" t="s">
        <v>529</v>
      </c>
      <c r="S169" s="39" t="s">
        <v>614</v>
      </c>
      <c r="T169" s="39" t="str">
        <f t="array" ref="T169">IFERROR(INDEX(INDIRECT("'"&amp;VLOOKUP($C169,ModMap!$A$2:$B$21,2,FALSE)&amp;"'!T:T"),MATCH($K169,INDIRECT("'"&amp;VLOOKUP($C169,ModMap!$A$2:$B$21,2,FALSE)&amp;"'!$K:$K"),0)),"")</f>
        <v>Unassigned</v>
      </c>
      <c r="U169" s="44" t="s">
        <v>36</v>
      </c>
      <c r="V169" s="39" t="str">
        <f t="array" ref="V169">IFERROR(INDEX(INDIRECT("'"&amp;VLOOKUP($C169,ModMap!$A$2:$B$21,2,FALSE)&amp;"'!V:V"),MATCH($K169,INDIRECT("'"&amp;VLOOKUP($C169,ModMap!$A$2:$B$21,2,FALSE)&amp;"'!$K:$K"),0)),"")</f>
        <v>N/A</v>
      </c>
      <c r="W169" s="39" t="str">
        <f t="array" ref="W169">IFERROR(INDEX(INDIRECT("'"&amp;VLOOKUP($C169,ModMap!$A$2:$B$21,2,FALSE)&amp;"'!W:W"),MATCH($K169,INDIRECT("'"&amp;VLOOKUP($C169,ModMap!$A$2:$B$21,2,FALSE)&amp;"'!$K:$K"),0)),"")</f>
        <v/>
      </c>
      <c r="X169" s="48" t="s">
        <v>33</v>
      </c>
      <c r="Y169" s="39" t="str">
        <f t="array" ref="Y169">IFERROR(INDEX(INDIRECT("'"&amp;VLOOKUP($C169,ModMap!$A$2:$B$21,2,FALSE)&amp;"'!Y:Y"),MATCH($K169,INDIRECT("'"&amp;VLOOKUP($C169,ModMap!$A$2:$B$21,2,FALSE)&amp;"'!$K:$K"),0)),"")</f>
        <v>Not Started</v>
      </c>
      <c r="Z169" s="39" t="str">
        <f t="array" ref="Z169">IFERROR(INDEX(INDIRECT("'"&amp;VLOOKUP($C169,ModMap!$A$2:$B$21,2,FALSE)&amp;"'!Z:Z"),MATCH($K169,INDIRECT("'"&amp;VLOOKUP($C169,ModMap!$A$2:$B$21,2,FALSE)&amp;"'!$K:$K"),0)),"")</f>
        <v>Unassigned</v>
      </c>
      <c r="AA169" s="44" t="s">
        <v>36</v>
      </c>
      <c r="AB169" s="39" t="str">
        <f t="array" ref="AB169">IFERROR(INDEX(INDIRECT("'"&amp;VLOOKUP($C169,ModMap!$A$2:$B$21,2,FALSE)&amp;"'!AB:AB"),MATCH($K169,INDIRECT("'"&amp;VLOOKUP($C169,ModMap!$A$2:$B$21,2,FALSE)&amp;"'!$K:$K"),0)),"")</f>
        <v>N/A</v>
      </c>
      <c r="AC169" s="39" t="str">
        <f t="array" ref="AC169">IFERROR(INDEX(INDIRECT("'"&amp;VLOOKUP($C169,ModMap!$A$2:$B$21,2,FALSE)&amp;"'!AC:AC"),MATCH($K169,INDIRECT("'"&amp;VLOOKUP($C169,ModMap!$A$2:$B$21,2,FALSE)&amp;"'!$K:$K"),0)),"")</f>
        <v/>
      </c>
      <c r="AD169" s="48" t="s">
        <v>33</v>
      </c>
      <c r="AE169" s="39" t="str">
        <f t="array" ref="AE169">IFERROR(INDEX(INDIRECT("'"&amp;VLOOKUP($C169,ModMap!$A$2:$B$21,2,FALSE)&amp;"'!AE:AE"),MATCH($K169,INDIRECT("'"&amp;VLOOKUP($C169,ModMap!$A$2:$B$21,2,FALSE)&amp;"'!$K:$K"),0)),"")</f>
        <v>Not Started</v>
      </c>
      <c r="AF169" s="39" t="str">
        <f t="array" ref="AF169">IFERROR(INDEX(INDIRECT("'"&amp;VLOOKUP($C169,ModMap!$A$2:$B$21,2,FALSE)&amp;"'!AF:AF"),MATCH($K169,INDIRECT("'"&amp;VLOOKUP($C169,ModMap!$A$2:$B$21,2,FALSE)&amp;"'!$K:$K"),0)),"")</f>
        <v>Unassigned</v>
      </c>
      <c r="AG169" s="44" t="s">
        <v>36</v>
      </c>
      <c r="AH169" s="39" t="str">
        <f t="array" ref="AH169">IFERROR(INDEX(INDIRECT("'"&amp;VLOOKUP($C169,ModMap!$A$2:$B$21,2,FALSE)&amp;"'!AH:AH"),MATCH($K169,INDIRECT("'"&amp;VLOOKUP($C169,ModMap!$A$2:$B$21,2,FALSE)&amp;"'!$K:$K"),0)),"")</f>
        <v>N/A</v>
      </c>
      <c r="AI169" s="39" t="str">
        <f t="array" ref="AI169">IFERROR(INDEX(INDIRECT("'"&amp;VLOOKUP($C169,ModMap!$A$2:$B$21,2,FALSE)&amp;"'!AI:AI"),MATCH($K169,INDIRECT("'"&amp;VLOOKUP($C169,ModMap!$A$2:$B$21,2,FALSE)&amp;"'!$K:$K"),0)),"")</f>
        <v/>
      </c>
      <c r="AJ169" s="44" t="s">
        <v>36</v>
      </c>
      <c r="AK169" s="39" t="str">
        <f t="array" ref="AK169">IFERROR(INDEX(INDIRECT("'"&amp;VLOOKUP($C169,ModMap!$A$2:$B$21,2,FALSE)&amp;"'!AK:AK"),MATCH($K169,INDIRECT("'"&amp;VLOOKUP($C169,ModMap!$A$2:$B$21,2,FALSE)&amp;"'!$K:$K"),0)),"")</f>
        <v>N/A</v>
      </c>
      <c r="AL169" s="39" t="str">
        <f t="array" ref="AL169">IFERROR(INDEX(INDIRECT("'"&amp;VLOOKUP($C169,ModMap!$A$2:$B$21,2,FALSE)&amp;"'!AL:AL"),MATCH($K169,INDIRECT("'"&amp;VLOOKUP($C169,ModMap!$A$2:$B$21,2,FALSE)&amp;"'!$K:$K"),0)),"")</f>
        <v/>
      </c>
      <c r="AM169" s="39">
        <f t="shared" si="1"/>
        <v>2</v>
      </c>
      <c r="AN169" s="39" t="str">
        <f t="shared" si="2"/>
        <v>Not Started</v>
      </c>
      <c r="AO169" s="40" t="str">
        <f t="array" ref="AO169">IFERROR(INDEX(INDIRECT("'"&amp;VLOOKUP($C169,ModMap!$A$2:$B$21,2,FALSE)&amp;"'!AO:AO"),MATCH($K169,INDIRECT("'"&amp;VLOOKUP($C169,ModMap!$A$2:$B$21,2,FALSE)&amp;"'!$K:$K"),0)),"")</f>
        <v/>
      </c>
      <c r="AP169" s="49" t="str">
        <f t="array" ref="AP169">IFERROR(HYPERLINK("#'"&amp;VLOOKUP($C169,ModMap!$A$2:$B$21,2,FALSE)&amp;"'!V"&amp;MATCH($K169,INDIRECT("'"&amp;VLOOKUP($C169,ModMap!$A$2:$B$21,2,FALSE)&amp;"'!$K:$K"),0),"Edit on module sheet"),"")</f>
        <v>Edit on module sheet</v>
      </c>
    </row>
    <row r="170" ht="42.0" customHeight="1">
      <c r="A170" s="50">
        <v>168.0</v>
      </c>
      <c r="B170" s="50">
        <v>274.0</v>
      </c>
      <c r="C170" s="50" t="s">
        <v>99</v>
      </c>
      <c r="D170" s="51" t="s">
        <v>100</v>
      </c>
      <c r="E170" s="28" t="s">
        <v>48</v>
      </c>
      <c r="F170" s="68" t="s">
        <v>516</v>
      </c>
      <c r="G170" s="51" t="s">
        <v>517</v>
      </c>
      <c r="H170" s="50" t="s">
        <v>518</v>
      </c>
      <c r="I170" s="50" t="s">
        <v>519</v>
      </c>
      <c r="J170" s="51" t="s">
        <v>521</v>
      </c>
      <c r="K170" s="50" t="s">
        <v>2093</v>
      </c>
      <c r="L170" s="51" t="s">
        <v>2094</v>
      </c>
      <c r="M170" s="47" t="s">
        <v>200</v>
      </c>
      <c r="N170" s="50" t="s">
        <v>525</v>
      </c>
      <c r="O170" s="50" t="s">
        <v>526</v>
      </c>
      <c r="P170" s="51" t="s">
        <v>527</v>
      </c>
      <c r="Q170" s="51" t="s">
        <v>528</v>
      </c>
      <c r="R170" s="50" t="s">
        <v>529</v>
      </c>
      <c r="S170" s="50" t="s">
        <v>53</v>
      </c>
      <c r="T170" s="50" t="str">
        <f t="array" ref="T170">IFERROR(INDEX(INDIRECT("'"&amp;VLOOKUP($C170,ModMap!$A$2:$B$21,2,FALSE)&amp;"'!T:T"),MATCH($K170,INDIRECT("'"&amp;VLOOKUP($C170,ModMap!$A$2:$B$21,2,FALSE)&amp;"'!$K:$K"),0)),"")</f>
        <v>Unassigned</v>
      </c>
      <c r="U170" s="44" t="s">
        <v>36</v>
      </c>
      <c r="V170" s="50" t="str">
        <f t="array" ref="V170">IFERROR(INDEX(INDIRECT("'"&amp;VLOOKUP($C170,ModMap!$A$2:$B$21,2,FALSE)&amp;"'!V:V"),MATCH($K170,INDIRECT("'"&amp;VLOOKUP($C170,ModMap!$A$2:$B$21,2,FALSE)&amp;"'!$K:$K"),0)),"")</f>
        <v>N/A</v>
      </c>
      <c r="W170" s="50" t="str">
        <f t="array" ref="W170">IFERROR(INDEX(INDIRECT("'"&amp;VLOOKUP($C170,ModMap!$A$2:$B$21,2,FALSE)&amp;"'!W:W"),MATCH($K170,INDIRECT("'"&amp;VLOOKUP($C170,ModMap!$A$2:$B$21,2,FALSE)&amp;"'!$K:$K"),0)),"")</f>
        <v/>
      </c>
      <c r="X170" s="48" t="s">
        <v>33</v>
      </c>
      <c r="Y170" s="50" t="str">
        <f t="array" ref="Y170">IFERROR(INDEX(INDIRECT("'"&amp;VLOOKUP($C170,ModMap!$A$2:$B$21,2,FALSE)&amp;"'!Y:Y"),MATCH($K170,INDIRECT("'"&amp;VLOOKUP($C170,ModMap!$A$2:$B$21,2,FALSE)&amp;"'!$K:$K"),0)),"")</f>
        <v>Not Started</v>
      </c>
      <c r="Z170" s="50" t="str">
        <f t="array" ref="Z170">IFERROR(INDEX(INDIRECT("'"&amp;VLOOKUP($C170,ModMap!$A$2:$B$21,2,FALSE)&amp;"'!Z:Z"),MATCH($K170,INDIRECT("'"&amp;VLOOKUP($C170,ModMap!$A$2:$B$21,2,FALSE)&amp;"'!$K:$K"),0)),"")</f>
        <v>Unassigned</v>
      </c>
      <c r="AA170" s="48" t="s">
        <v>33</v>
      </c>
      <c r="AB170" s="50" t="str">
        <f t="array" ref="AB170">IFERROR(INDEX(INDIRECT("'"&amp;VLOOKUP($C170,ModMap!$A$2:$B$21,2,FALSE)&amp;"'!AB:AB"),MATCH($K170,INDIRECT("'"&amp;VLOOKUP($C170,ModMap!$A$2:$B$21,2,FALSE)&amp;"'!$K:$K"),0)),"")</f>
        <v>Not Started</v>
      </c>
      <c r="AC170" s="50" t="str">
        <f t="array" ref="AC170">IFERROR(INDEX(INDIRECT("'"&amp;VLOOKUP($C170,ModMap!$A$2:$B$21,2,FALSE)&amp;"'!AC:AC"),MATCH($K170,INDIRECT("'"&amp;VLOOKUP($C170,ModMap!$A$2:$B$21,2,FALSE)&amp;"'!$K:$K"),0)),"")</f>
        <v>Unassigned</v>
      </c>
      <c r="AD170" s="44" t="s">
        <v>36</v>
      </c>
      <c r="AE170" s="50" t="str">
        <f t="array" ref="AE170">IFERROR(INDEX(INDIRECT("'"&amp;VLOOKUP($C170,ModMap!$A$2:$B$21,2,FALSE)&amp;"'!AE:AE"),MATCH($K170,INDIRECT("'"&amp;VLOOKUP($C170,ModMap!$A$2:$B$21,2,FALSE)&amp;"'!$K:$K"),0)),"")</f>
        <v>N/A</v>
      </c>
      <c r="AF170" s="50" t="str">
        <f t="array" ref="AF170">IFERROR(INDEX(INDIRECT("'"&amp;VLOOKUP($C170,ModMap!$A$2:$B$21,2,FALSE)&amp;"'!AF:AF"),MATCH($K170,INDIRECT("'"&amp;VLOOKUP($C170,ModMap!$A$2:$B$21,2,FALSE)&amp;"'!$K:$K"),0)),"")</f>
        <v/>
      </c>
      <c r="AG170" s="44" t="s">
        <v>36</v>
      </c>
      <c r="AH170" s="50" t="str">
        <f t="array" ref="AH170">IFERROR(INDEX(INDIRECT("'"&amp;VLOOKUP($C170,ModMap!$A$2:$B$21,2,FALSE)&amp;"'!AH:AH"),MATCH($K170,INDIRECT("'"&amp;VLOOKUP($C170,ModMap!$A$2:$B$21,2,FALSE)&amp;"'!$K:$K"),0)),"")</f>
        <v>N/A</v>
      </c>
      <c r="AI170" s="50" t="str">
        <f t="array" ref="AI170">IFERROR(INDEX(INDIRECT("'"&amp;VLOOKUP($C170,ModMap!$A$2:$B$21,2,FALSE)&amp;"'!AI:AI"),MATCH($K170,INDIRECT("'"&amp;VLOOKUP($C170,ModMap!$A$2:$B$21,2,FALSE)&amp;"'!$K:$K"),0)),"")</f>
        <v/>
      </c>
      <c r="AJ170" s="44" t="s">
        <v>36</v>
      </c>
      <c r="AK170" s="50" t="str">
        <f t="array" ref="AK170">IFERROR(INDEX(INDIRECT("'"&amp;VLOOKUP($C170,ModMap!$A$2:$B$21,2,FALSE)&amp;"'!AK:AK"),MATCH($K170,INDIRECT("'"&amp;VLOOKUP($C170,ModMap!$A$2:$B$21,2,FALSE)&amp;"'!$K:$K"),0)),"")</f>
        <v>N/A</v>
      </c>
      <c r="AL170" s="50" t="str">
        <f t="array" ref="AL170">IFERROR(INDEX(INDIRECT("'"&amp;VLOOKUP($C170,ModMap!$A$2:$B$21,2,FALSE)&amp;"'!AL:AL"),MATCH($K170,INDIRECT("'"&amp;VLOOKUP($C170,ModMap!$A$2:$B$21,2,FALSE)&amp;"'!$K:$K"),0)),"")</f>
        <v/>
      </c>
      <c r="AM170" s="50">
        <f t="shared" si="1"/>
        <v>2</v>
      </c>
      <c r="AN170" s="50" t="str">
        <f t="shared" si="2"/>
        <v>Not Started</v>
      </c>
      <c r="AO170" s="51" t="str">
        <f t="array" ref="AO170">IFERROR(INDEX(INDIRECT("'"&amp;VLOOKUP($C170,ModMap!$A$2:$B$21,2,FALSE)&amp;"'!AO:AO"),MATCH($K170,INDIRECT("'"&amp;VLOOKUP($C170,ModMap!$A$2:$B$21,2,FALSE)&amp;"'!$K:$K"),0)),"")</f>
        <v/>
      </c>
      <c r="AP170" s="49" t="str">
        <f t="array" ref="AP170">IFERROR(HYPERLINK("#'"&amp;VLOOKUP($C170,ModMap!$A$2:$B$21,2,FALSE)&amp;"'!V"&amp;MATCH($K170,INDIRECT("'"&amp;VLOOKUP($C170,ModMap!$A$2:$B$21,2,FALSE)&amp;"'!$K:$K"),0),"Edit on module sheet"),"")</f>
        <v>Edit on module sheet</v>
      </c>
    </row>
    <row r="171" ht="42.0" customHeight="1">
      <c r="A171" s="39">
        <v>169.0</v>
      </c>
      <c r="B171" s="39">
        <v>275.0</v>
      </c>
      <c r="C171" s="39" t="s">
        <v>99</v>
      </c>
      <c r="D171" s="40" t="s">
        <v>100</v>
      </c>
      <c r="E171" s="28" t="s">
        <v>48</v>
      </c>
      <c r="F171" s="68" t="s">
        <v>516</v>
      </c>
      <c r="G171" s="40" t="s">
        <v>517</v>
      </c>
      <c r="H171" s="39" t="s">
        <v>518</v>
      </c>
      <c r="I171" s="39" t="s">
        <v>519</v>
      </c>
      <c r="J171" s="40" t="s">
        <v>521</v>
      </c>
      <c r="K171" s="39" t="s">
        <v>2097</v>
      </c>
      <c r="L171" s="40" t="s">
        <v>2098</v>
      </c>
      <c r="M171" s="47" t="s">
        <v>200</v>
      </c>
      <c r="N171" s="39" t="s">
        <v>525</v>
      </c>
      <c r="O171" s="39" t="s">
        <v>526</v>
      </c>
      <c r="P171" s="40" t="s">
        <v>527</v>
      </c>
      <c r="Q171" s="40" t="s">
        <v>528</v>
      </c>
      <c r="R171" s="39" t="s">
        <v>529</v>
      </c>
      <c r="S171" s="39" t="s">
        <v>56</v>
      </c>
      <c r="T171" s="39" t="str">
        <f t="array" ref="T171">IFERROR(INDEX(INDIRECT("'"&amp;VLOOKUP($C171,ModMap!$A$2:$B$21,2,FALSE)&amp;"'!T:T"),MATCH($K171,INDIRECT("'"&amp;VLOOKUP($C171,ModMap!$A$2:$B$21,2,FALSE)&amp;"'!$K:$K"),0)),"")</f>
        <v>Unassigned</v>
      </c>
      <c r="U171" s="44" t="s">
        <v>36</v>
      </c>
      <c r="V171" s="39" t="str">
        <f t="array" ref="V171">IFERROR(INDEX(INDIRECT("'"&amp;VLOOKUP($C171,ModMap!$A$2:$B$21,2,FALSE)&amp;"'!V:V"),MATCH($K171,INDIRECT("'"&amp;VLOOKUP($C171,ModMap!$A$2:$B$21,2,FALSE)&amp;"'!$K:$K"),0)),"")</f>
        <v>N/A</v>
      </c>
      <c r="W171" s="39" t="str">
        <f t="array" ref="W171">IFERROR(INDEX(INDIRECT("'"&amp;VLOOKUP($C171,ModMap!$A$2:$B$21,2,FALSE)&amp;"'!W:W"),MATCH($K171,INDIRECT("'"&amp;VLOOKUP($C171,ModMap!$A$2:$B$21,2,FALSE)&amp;"'!$K:$K"),0)),"")</f>
        <v/>
      </c>
      <c r="X171" s="48" t="s">
        <v>33</v>
      </c>
      <c r="Y171" s="39" t="str">
        <f t="array" ref="Y171">IFERROR(INDEX(INDIRECT("'"&amp;VLOOKUP($C171,ModMap!$A$2:$B$21,2,FALSE)&amp;"'!Y:Y"),MATCH($K171,INDIRECT("'"&amp;VLOOKUP($C171,ModMap!$A$2:$B$21,2,FALSE)&amp;"'!$K:$K"),0)),"")</f>
        <v>Not Started</v>
      </c>
      <c r="Z171" s="39" t="str">
        <f t="array" ref="Z171">IFERROR(INDEX(INDIRECT("'"&amp;VLOOKUP($C171,ModMap!$A$2:$B$21,2,FALSE)&amp;"'!Z:Z"),MATCH($K171,INDIRECT("'"&amp;VLOOKUP($C171,ModMap!$A$2:$B$21,2,FALSE)&amp;"'!$K:$K"),0)),"")</f>
        <v>Unassigned</v>
      </c>
      <c r="AA171" s="48" t="s">
        <v>33</v>
      </c>
      <c r="AB171" s="39" t="str">
        <f t="array" ref="AB171">IFERROR(INDEX(INDIRECT("'"&amp;VLOOKUP($C171,ModMap!$A$2:$B$21,2,FALSE)&amp;"'!AB:AB"),MATCH($K171,INDIRECT("'"&amp;VLOOKUP($C171,ModMap!$A$2:$B$21,2,FALSE)&amp;"'!$K:$K"),0)),"")</f>
        <v>Not Started</v>
      </c>
      <c r="AC171" s="39" t="str">
        <f t="array" ref="AC171">IFERROR(INDEX(INDIRECT("'"&amp;VLOOKUP($C171,ModMap!$A$2:$B$21,2,FALSE)&amp;"'!AC:AC"),MATCH($K171,INDIRECT("'"&amp;VLOOKUP($C171,ModMap!$A$2:$B$21,2,FALSE)&amp;"'!$K:$K"),0)),"")</f>
        <v>Unassigned</v>
      </c>
      <c r="AD171" s="48" t="s">
        <v>33</v>
      </c>
      <c r="AE171" s="39" t="str">
        <f t="array" ref="AE171">IFERROR(INDEX(INDIRECT("'"&amp;VLOOKUP($C171,ModMap!$A$2:$B$21,2,FALSE)&amp;"'!AE:AE"),MATCH($K171,INDIRECT("'"&amp;VLOOKUP($C171,ModMap!$A$2:$B$21,2,FALSE)&amp;"'!$K:$K"),0)),"")</f>
        <v>Not Started</v>
      </c>
      <c r="AF171" s="39" t="str">
        <f t="array" ref="AF171">IFERROR(INDEX(INDIRECT("'"&amp;VLOOKUP($C171,ModMap!$A$2:$B$21,2,FALSE)&amp;"'!AF:AF"),MATCH($K171,INDIRECT("'"&amp;VLOOKUP($C171,ModMap!$A$2:$B$21,2,FALSE)&amp;"'!$K:$K"),0)),"")</f>
        <v>Unassigned</v>
      </c>
      <c r="AG171" s="44" t="s">
        <v>36</v>
      </c>
      <c r="AH171" s="39" t="str">
        <f t="array" ref="AH171">IFERROR(INDEX(INDIRECT("'"&amp;VLOOKUP($C171,ModMap!$A$2:$B$21,2,FALSE)&amp;"'!AH:AH"),MATCH($K171,INDIRECT("'"&amp;VLOOKUP($C171,ModMap!$A$2:$B$21,2,FALSE)&amp;"'!$K:$K"),0)),"")</f>
        <v>N/A</v>
      </c>
      <c r="AI171" s="39" t="str">
        <f t="array" ref="AI171">IFERROR(INDEX(INDIRECT("'"&amp;VLOOKUP($C171,ModMap!$A$2:$B$21,2,FALSE)&amp;"'!AI:AI"),MATCH($K171,INDIRECT("'"&amp;VLOOKUP($C171,ModMap!$A$2:$B$21,2,FALSE)&amp;"'!$K:$K"),0)),"")</f>
        <v/>
      </c>
      <c r="AJ171" s="44" t="s">
        <v>36</v>
      </c>
      <c r="AK171" s="39" t="str">
        <f t="array" ref="AK171">IFERROR(INDEX(INDIRECT("'"&amp;VLOOKUP($C171,ModMap!$A$2:$B$21,2,FALSE)&amp;"'!AK:AK"),MATCH($K171,INDIRECT("'"&amp;VLOOKUP($C171,ModMap!$A$2:$B$21,2,FALSE)&amp;"'!$K:$K"),0)),"")</f>
        <v>N/A</v>
      </c>
      <c r="AL171" s="39" t="str">
        <f t="array" ref="AL171">IFERROR(INDEX(INDIRECT("'"&amp;VLOOKUP($C171,ModMap!$A$2:$B$21,2,FALSE)&amp;"'!AL:AL"),MATCH($K171,INDIRECT("'"&amp;VLOOKUP($C171,ModMap!$A$2:$B$21,2,FALSE)&amp;"'!$K:$K"),0)),"")</f>
        <v/>
      </c>
      <c r="AM171" s="39">
        <f t="shared" si="1"/>
        <v>3</v>
      </c>
      <c r="AN171" s="39" t="str">
        <f t="shared" si="2"/>
        <v>Not Started</v>
      </c>
      <c r="AO171" s="40" t="str">
        <f t="array" ref="AO171">IFERROR(INDEX(INDIRECT("'"&amp;VLOOKUP($C171,ModMap!$A$2:$B$21,2,FALSE)&amp;"'!AO:AO"),MATCH($K171,INDIRECT("'"&amp;VLOOKUP($C171,ModMap!$A$2:$B$21,2,FALSE)&amp;"'!$K:$K"),0)),"")</f>
        <v/>
      </c>
      <c r="AP171" s="49" t="str">
        <f t="array" ref="AP171">IFERROR(HYPERLINK("#'"&amp;VLOOKUP($C171,ModMap!$A$2:$B$21,2,FALSE)&amp;"'!V"&amp;MATCH($K171,INDIRECT("'"&amp;VLOOKUP($C171,ModMap!$A$2:$B$21,2,FALSE)&amp;"'!$K:$K"),0),"Edit on module sheet"),"")</f>
        <v>Edit on module sheet</v>
      </c>
    </row>
    <row r="172" ht="42.0" customHeight="1">
      <c r="A172" s="50">
        <v>170.0</v>
      </c>
      <c r="B172" s="50">
        <v>282.0</v>
      </c>
      <c r="C172" s="50" t="s">
        <v>99</v>
      </c>
      <c r="D172" s="51" t="s">
        <v>100</v>
      </c>
      <c r="E172" s="28" t="s">
        <v>48</v>
      </c>
      <c r="F172" s="68" t="s">
        <v>516</v>
      </c>
      <c r="G172" s="51" t="s">
        <v>517</v>
      </c>
      <c r="H172" s="50" t="s">
        <v>2100</v>
      </c>
      <c r="I172" s="50" t="s">
        <v>2101</v>
      </c>
      <c r="J172" s="51" t="s">
        <v>2102</v>
      </c>
      <c r="K172" s="50" t="s">
        <v>2103</v>
      </c>
      <c r="L172" s="51" t="s">
        <v>2104</v>
      </c>
      <c r="M172" s="52" t="s">
        <v>211</v>
      </c>
      <c r="N172" s="50" t="s">
        <v>525</v>
      </c>
      <c r="O172" s="50" t="s">
        <v>526</v>
      </c>
      <c r="P172" s="51" t="s">
        <v>2105</v>
      </c>
      <c r="Q172" s="51" t="s">
        <v>2106</v>
      </c>
      <c r="R172" s="50" t="s">
        <v>529</v>
      </c>
      <c r="S172" s="50" t="s">
        <v>218</v>
      </c>
      <c r="T172" s="50" t="str">
        <f t="array" ref="T172">IFERROR(INDEX(INDIRECT("'"&amp;VLOOKUP($C172,ModMap!$A$2:$B$21,2,FALSE)&amp;"'!T:T"),MATCH($K172,INDIRECT("'"&amp;VLOOKUP($C172,ModMap!$A$2:$B$21,2,FALSE)&amp;"'!$K:$K"),0)),"")</f>
        <v>Unassigned</v>
      </c>
      <c r="U172" s="48" t="s">
        <v>33</v>
      </c>
      <c r="V172" s="50" t="str">
        <f t="array" ref="V172">IFERROR(INDEX(INDIRECT("'"&amp;VLOOKUP($C172,ModMap!$A$2:$B$21,2,FALSE)&amp;"'!V:V"),MATCH($K172,INDIRECT("'"&amp;VLOOKUP($C172,ModMap!$A$2:$B$21,2,FALSE)&amp;"'!$K:$K"),0)),"")</f>
        <v>Not Started</v>
      </c>
      <c r="W172" s="50" t="str">
        <f t="array" ref="W172">IFERROR(INDEX(INDIRECT("'"&amp;VLOOKUP($C172,ModMap!$A$2:$B$21,2,FALSE)&amp;"'!W:W"),MATCH($K172,INDIRECT("'"&amp;VLOOKUP($C172,ModMap!$A$2:$B$21,2,FALSE)&amp;"'!$K:$K"),0)),"")</f>
        <v>Unassigned</v>
      </c>
      <c r="X172" s="48" t="s">
        <v>33</v>
      </c>
      <c r="Y172" s="50" t="str">
        <f t="array" ref="Y172">IFERROR(INDEX(INDIRECT("'"&amp;VLOOKUP($C172,ModMap!$A$2:$B$21,2,FALSE)&amp;"'!Y:Y"),MATCH($K172,INDIRECT("'"&amp;VLOOKUP($C172,ModMap!$A$2:$B$21,2,FALSE)&amp;"'!$K:$K"),0)),"")</f>
        <v>Not Started</v>
      </c>
      <c r="Z172" s="50" t="str">
        <f t="array" ref="Z172">IFERROR(INDEX(INDIRECT("'"&amp;VLOOKUP($C172,ModMap!$A$2:$B$21,2,FALSE)&amp;"'!Z:Z"),MATCH($K172,INDIRECT("'"&amp;VLOOKUP($C172,ModMap!$A$2:$B$21,2,FALSE)&amp;"'!$K:$K"),0)),"")</f>
        <v>Unassigned</v>
      </c>
      <c r="AA172" s="44" t="s">
        <v>36</v>
      </c>
      <c r="AB172" s="50" t="str">
        <f t="array" ref="AB172">IFERROR(INDEX(INDIRECT("'"&amp;VLOOKUP($C172,ModMap!$A$2:$B$21,2,FALSE)&amp;"'!AB:AB"),MATCH($K172,INDIRECT("'"&amp;VLOOKUP($C172,ModMap!$A$2:$B$21,2,FALSE)&amp;"'!$K:$K"),0)),"")</f>
        <v>N/A</v>
      </c>
      <c r="AC172" s="50" t="str">
        <f t="array" ref="AC172">IFERROR(INDEX(INDIRECT("'"&amp;VLOOKUP($C172,ModMap!$A$2:$B$21,2,FALSE)&amp;"'!AC:AC"),MATCH($K172,INDIRECT("'"&amp;VLOOKUP($C172,ModMap!$A$2:$B$21,2,FALSE)&amp;"'!$K:$K"),0)),"")</f>
        <v/>
      </c>
      <c r="AD172" s="48" t="s">
        <v>33</v>
      </c>
      <c r="AE172" s="50" t="str">
        <f t="array" ref="AE172">IFERROR(INDEX(INDIRECT("'"&amp;VLOOKUP($C172,ModMap!$A$2:$B$21,2,FALSE)&amp;"'!AE:AE"),MATCH($K172,INDIRECT("'"&amp;VLOOKUP($C172,ModMap!$A$2:$B$21,2,FALSE)&amp;"'!$K:$K"),0)),"")</f>
        <v>Not Started</v>
      </c>
      <c r="AF172" s="50" t="str">
        <f t="array" ref="AF172">IFERROR(INDEX(INDIRECT("'"&amp;VLOOKUP($C172,ModMap!$A$2:$B$21,2,FALSE)&amp;"'!AF:AF"),MATCH($K172,INDIRECT("'"&amp;VLOOKUP($C172,ModMap!$A$2:$B$21,2,FALSE)&amp;"'!$K:$K"),0)),"")</f>
        <v>Unassigned</v>
      </c>
      <c r="AG172" s="44" t="s">
        <v>36</v>
      </c>
      <c r="AH172" s="50" t="str">
        <f t="array" ref="AH172">IFERROR(INDEX(INDIRECT("'"&amp;VLOOKUP($C172,ModMap!$A$2:$B$21,2,FALSE)&amp;"'!AH:AH"),MATCH($K172,INDIRECT("'"&amp;VLOOKUP($C172,ModMap!$A$2:$B$21,2,FALSE)&amp;"'!$K:$K"),0)),"")</f>
        <v>N/A</v>
      </c>
      <c r="AI172" s="50" t="str">
        <f t="array" ref="AI172">IFERROR(INDEX(INDIRECT("'"&amp;VLOOKUP($C172,ModMap!$A$2:$B$21,2,FALSE)&amp;"'!AI:AI"),MATCH($K172,INDIRECT("'"&amp;VLOOKUP($C172,ModMap!$A$2:$B$21,2,FALSE)&amp;"'!$K:$K"),0)),"")</f>
        <v/>
      </c>
      <c r="AJ172" s="44" t="s">
        <v>36</v>
      </c>
      <c r="AK172" s="50" t="str">
        <f t="array" ref="AK172">IFERROR(INDEX(INDIRECT("'"&amp;VLOOKUP($C172,ModMap!$A$2:$B$21,2,FALSE)&amp;"'!AK:AK"),MATCH($K172,INDIRECT("'"&amp;VLOOKUP($C172,ModMap!$A$2:$B$21,2,FALSE)&amp;"'!$K:$K"),0)),"")</f>
        <v>N/A</v>
      </c>
      <c r="AL172" s="50" t="str">
        <f t="array" ref="AL172">IFERROR(INDEX(INDIRECT("'"&amp;VLOOKUP($C172,ModMap!$A$2:$B$21,2,FALSE)&amp;"'!AL:AL"),MATCH($K172,INDIRECT("'"&amp;VLOOKUP($C172,ModMap!$A$2:$B$21,2,FALSE)&amp;"'!$K:$K"),0)),"")</f>
        <v/>
      </c>
      <c r="AM172" s="50">
        <f t="shared" si="1"/>
        <v>3</v>
      </c>
      <c r="AN172" s="50" t="str">
        <f t="shared" si="2"/>
        <v>Not Started</v>
      </c>
      <c r="AO172" s="51" t="str">
        <f t="array" ref="AO172">IFERROR(INDEX(INDIRECT("'"&amp;VLOOKUP($C172,ModMap!$A$2:$B$21,2,FALSE)&amp;"'!AO:AO"),MATCH($K172,INDIRECT("'"&amp;VLOOKUP($C172,ModMap!$A$2:$B$21,2,FALSE)&amp;"'!$K:$K"),0)),"")</f>
        <v/>
      </c>
      <c r="AP172" s="49" t="str">
        <f t="array" ref="AP172">IFERROR(HYPERLINK("#'"&amp;VLOOKUP($C172,ModMap!$A$2:$B$21,2,FALSE)&amp;"'!V"&amp;MATCH($K172,INDIRECT("'"&amp;VLOOKUP($C172,ModMap!$A$2:$B$21,2,FALSE)&amp;"'!$K:$K"),0),"Edit on module sheet"),"")</f>
        <v>Edit on module sheet</v>
      </c>
    </row>
    <row r="173" ht="42.0" customHeight="1">
      <c r="A173" s="39">
        <v>171.0</v>
      </c>
      <c r="B173" s="39">
        <v>283.0</v>
      </c>
      <c r="C173" s="39" t="s">
        <v>99</v>
      </c>
      <c r="D173" s="40" t="s">
        <v>100</v>
      </c>
      <c r="E173" s="28" t="s">
        <v>48</v>
      </c>
      <c r="F173" s="68" t="s">
        <v>516</v>
      </c>
      <c r="G173" s="40" t="s">
        <v>517</v>
      </c>
      <c r="H173" s="39" t="s">
        <v>2100</v>
      </c>
      <c r="I173" s="39" t="s">
        <v>2101</v>
      </c>
      <c r="J173" s="40" t="s">
        <v>2102</v>
      </c>
      <c r="K173" s="39" t="s">
        <v>2114</v>
      </c>
      <c r="L173" s="40" t="s">
        <v>2115</v>
      </c>
      <c r="M173" s="48" t="s">
        <v>613</v>
      </c>
      <c r="N173" s="39" t="s">
        <v>525</v>
      </c>
      <c r="O173" s="39" t="s">
        <v>526</v>
      </c>
      <c r="P173" s="40" t="s">
        <v>2105</v>
      </c>
      <c r="Q173" s="40" t="s">
        <v>2106</v>
      </c>
      <c r="R173" s="39" t="s">
        <v>529</v>
      </c>
      <c r="S173" s="39" t="s">
        <v>614</v>
      </c>
      <c r="T173" s="39" t="str">
        <f t="array" ref="T173">IFERROR(INDEX(INDIRECT("'"&amp;VLOOKUP($C173,ModMap!$A$2:$B$21,2,FALSE)&amp;"'!T:T"),MATCH($K173,INDIRECT("'"&amp;VLOOKUP($C173,ModMap!$A$2:$B$21,2,FALSE)&amp;"'!$K:$K"),0)),"")</f>
        <v>Unassigned</v>
      </c>
      <c r="U173" s="44" t="s">
        <v>36</v>
      </c>
      <c r="V173" s="39" t="str">
        <f t="array" ref="V173">IFERROR(INDEX(INDIRECT("'"&amp;VLOOKUP($C173,ModMap!$A$2:$B$21,2,FALSE)&amp;"'!V:V"),MATCH($K173,INDIRECT("'"&amp;VLOOKUP($C173,ModMap!$A$2:$B$21,2,FALSE)&amp;"'!$K:$K"),0)),"")</f>
        <v>N/A</v>
      </c>
      <c r="W173" s="39" t="str">
        <f t="array" ref="W173">IFERROR(INDEX(INDIRECT("'"&amp;VLOOKUP($C173,ModMap!$A$2:$B$21,2,FALSE)&amp;"'!W:W"),MATCH($K173,INDIRECT("'"&amp;VLOOKUP($C173,ModMap!$A$2:$B$21,2,FALSE)&amp;"'!$K:$K"),0)),"")</f>
        <v/>
      </c>
      <c r="X173" s="48" t="s">
        <v>33</v>
      </c>
      <c r="Y173" s="39" t="str">
        <f t="array" ref="Y173">IFERROR(INDEX(INDIRECT("'"&amp;VLOOKUP($C173,ModMap!$A$2:$B$21,2,FALSE)&amp;"'!Y:Y"),MATCH($K173,INDIRECT("'"&amp;VLOOKUP($C173,ModMap!$A$2:$B$21,2,FALSE)&amp;"'!$K:$K"),0)),"")</f>
        <v>Not Started</v>
      </c>
      <c r="Z173" s="39" t="str">
        <f t="array" ref="Z173">IFERROR(INDEX(INDIRECT("'"&amp;VLOOKUP($C173,ModMap!$A$2:$B$21,2,FALSE)&amp;"'!Z:Z"),MATCH($K173,INDIRECT("'"&amp;VLOOKUP($C173,ModMap!$A$2:$B$21,2,FALSE)&amp;"'!$K:$K"),0)),"")</f>
        <v>Unassigned</v>
      </c>
      <c r="AA173" s="44" t="s">
        <v>36</v>
      </c>
      <c r="AB173" s="39" t="str">
        <f t="array" ref="AB173">IFERROR(INDEX(INDIRECT("'"&amp;VLOOKUP($C173,ModMap!$A$2:$B$21,2,FALSE)&amp;"'!AB:AB"),MATCH($K173,INDIRECT("'"&amp;VLOOKUP($C173,ModMap!$A$2:$B$21,2,FALSE)&amp;"'!$K:$K"),0)),"")</f>
        <v>N/A</v>
      </c>
      <c r="AC173" s="39" t="str">
        <f t="array" ref="AC173">IFERROR(INDEX(INDIRECT("'"&amp;VLOOKUP($C173,ModMap!$A$2:$B$21,2,FALSE)&amp;"'!AC:AC"),MATCH($K173,INDIRECT("'"&amp;VLOOKUP($C173,ModMap!$A$2:$B$21,2,FALSE)&amp;"'!$K:$K"),0)),"")</f>
        <v/>
      </c>
      <c r="AD173" s="48" t="s">
        <v>33</v>
      </c>
      <c r="AE173" s="39" t="str">
        <f t="array" ref="AE173">IFERROR(INDEX(INDIRECT("'"&amp;VLOOKUP($C173,ModMap!$A$2:$B$21,2,FALSE)&amp;"'!AE:AE"),MATCH($K173,INDIRECT("'"&amp;VLOOKUP($C173,ModMap!$A$2:$B$21,2,FALSE)&amp;"'!$K:$K"),0)),"")</f>
        <v>Not Started</v>
      </c>
      <c r="AF173" s="39" t="str">
        <f t="array" ref="AF173">IFERROR(INDEX(INDIRECT("'"&amp;VLOOKUP($C173,ModMap!$A$2:$B$21,2,FALSE)&amp;"'!AF:AF"),MATCH($K173,INDIRECT("'"&amp;VLOOKUP($C173,ModMap!$A$2:$B$21,2,FALSE)&amp;"'!$K:$K"),0)),"")</f>
        <v>Unassigned</v>
      </c>
      <c r="AG173" s="44" t="s">
        <v>36</v>
      </c>
      <c r="AH173" s="39" t="str">
        <f t="array" ref="AH173">IFERROR(INDEX(INDIRECT("'"&amp;VLOOKUP($C173,ModMap!$A$2:$B$21,2,FALSE)&amp;"'!AH:AH"),MATCH($K173,INDIRECT("'"&amp;VLOOKUP($C173,ModMap!$A$2:$B$21,2,FALSE)&amp;"'!$K:$K"),0)),"")</f>
        <v>N/A</v>
      </c>
      <c r="AI173" s="39" t="str">
        <f t="array" ref="AI173">IFERROR(INDEX(INDIRECT("'"&amp;VLOOKUP($C173,ModMap!$A$2:$B$21,2,FALSE)&amp;"'!AI:AI"),MATCH($K173,INDIRECT("'"&amp;VLOOKUP($C173,ModMap!$A$2:$B$21,2,FALSE)&amp;"'!$K:$K"),0)),"")</f>
        <v/>
      </c>
      <c r="AJ173" s="44" t="s">
        <v>36</v>
      </c>
      <c r="AK173" s="39" t="str">
        <f t="array" ref="AK173">IFERROR(INDEX(INDIRECT("'"&amp;VLOOKUP($C173,ModMap!$A$2:$B$21,2,FALSE)&amp;"'!AK:AK"),MATCH($K173,INDIRECT("'"&amp;VLOOKUP($C173,ModMap!$A$2:$B$21,2,FALSE)&amp;"'!$K:$K"),0)),"")</f>
        <v>N/A</v>
      </c>
      <c r="AL173" s="39" t="str">
        <f t="array" ref="AL173">IFERROR(INDEX(INDIRECT("'"&amp;VLOOKUP($C173,ModMap!$A$2:$B$21,2,FALSE)&amp;"'!AL:AL"),MATCH($K173,INDIRECT("'"&amp;VLOOKUP($C173,ModMap!$A$2:$B$21,2,FALSE)&amp;"'!$K:$K"),0)),"")</f>
        <v/>
      </c>
      <c r="AM173" s="39">
        <f t="shared" si="1"/>
        <v>2</v>
      </c>
      <c r="AN173" s="39" t="str">
        <f t="shared" si="2"/>
        <v>Not Started</v>
      </c>
      <c r="AO173" s="40" t="str">
        <f t="array" ref="AO173">IFERROR(INDEX(INDIRECT("'"&amp;VLOOKUP($C173,ModMap!$A$2:$B$21,2,FALSE)&amp;"'!AO:AO"),MATCH($K173,INDIRECT("'"&amp;VLOOKUP($C173,ModMap!$A$2:$B$21,2,FALSE)&amp;"'!$K:$K"),0)),"")</f>
        <v/>
      </c>
      <c r="AP173" s="49" t="str">
        <f t="array" ref="AP173">IFERROR(HYPERLINK("#'"&amp;VLOOKUP($C173,ModMap!$A$2:$B$21,2,FALSE)&amp;"'!V"&amp;MATCH($K173,INDIRECT("'"&amp;VLOOKUP($C173,ModMap!$A$2:$B$21,2,FALSE)&amp;"'!$K:$K"),0),"Edit on module sheet"),"")</f>
        <v>Edit on module sheet</v>
      </c>
    </row>
    <row r="174" ht="42.0" customHeight="1">
      <c r="A174" s="50">
        <v>172.0</v>
      </c>
      <c r="B174" s="50">
        <v>285.0</v>
      </c>
      <c r="C174" s="50" t="s">
        <v>99</v>
      </c>
      <c r="D174" s="51" t="s">
        <v>100</v>
      </c>
      <c r="E174" s="28" t="s">
        <v>48</v>
      </c>
      <c r="F174" s="68" t="s">
        <v>516</v>
      </c>
      <c r="G174" s="51" t="s">
        <v>517</v>
      </c>
      <c r="H174" s="50" t="s">
        <v>2118</v>
      </c>
      <c r="I174" s="50" t="s">
        <v>2119</v>
      </c>
      <c r="J174" s="51" t="s">
        <v>2120</v>
      </c>
      <c r="K174" s="50" t="s">
        <v>2121</v>
      </c>
      <c r="L174" s="51" t="s">
        <v>2122</v>
      </c>
      <c r="M174" s="52" t="s">
        <v>211</v>
      </c>
      <c r="N174" s="50" t="s">
        <v>525</v>
      </c>
      <c r="O174" s="50" t="s">
        <v>526</v>
      </c>
      <c r="P174" s="51" t="s">
        <v>2123</v>
      </c>
      <c r="Q174" s="51" t="s">
        <v>2124</v>
      </c>
      <c r="R174" s="50" t="s">
        <v>529</v>
      </c>
      <c r="S174" s="50" t="s">
        <v>218</v>
      </c>
      <c r="T174" s="50" t="str">
        <f t="array" ref="T174">IFERROR(INDEX(INDIRECT("'"&amp;VLOOKUP($C174,ModMap!$A$2:$B$21,2,FALSE)&amp;"'!T:T"),MATCH($K174,INDIRECT("'"&amp;VLOOKUP($C174,ModMap!$A$2:$B$21,2,FALSE)&amp;"'!$K:$K"),0)),"")</f>
        <v>Unassigned</v>
      </c>
      <c r="U174" s="48" t="s">
        <v>33</v>
      </c>
      <c r="V174" s="50" t="str">
        <f t="array" ref="V174">IFERROR(INDEX(INDIRECT("'"&amp;VLOOKUP($C174,ModMap!$A$2:$B$21,2,FALSE)&amp;"'!V:V"),MATCH($K174,INDIRECT("'"&amp;VLOOKUP($C174,ModMap!$A$2:$B$21,2,FALSE)&amp;"'!$K:$K"),0)),"")</f>
        <v>Not Started</v>
      </c>
      <c r="W174" s="50" t="str">
        <f t="array" ref="W174">IFERROR(INDEX(INDIRECT("'"&amp;VLOOKUP($C174,ModMap!$A$2:$B$21,2,FALSE)&amp;"'!W:W"),MATCH($K174,INDIRECT("'"&amp;VLOOKUP($C174,ModMap!$A$2:$B$21,2,FALSE)&amp;"'!$K:$K"),0)),"")</f>
        <v>Unassigned</v>
      </c>
      <c r="X174" s="48" t="s">
        <v>33</v>
      </c>
      <c r="Y174" s="50" t="str">
        <f t="array" ref="Y174">IFERROR(INDEX(INDIRECT("'"&amp;VLOOKUP($C174,ModMap!$A$2:$B$21,2,FALSE)&amp;"'!Y:Y"),MATCH($K174,INDIRECT("'"&amp;VLOOKUP($C174,ModMap!$A$2:$B$21,2,FALSE)&amp;"'!$K:$K"),0)),"")</f>
        <v>Not Started</v>
      </c>
      <c r="Z174" s="50" t="str">
        <f t="array" ref="Z174">IFERROR(INDEX(INDIRECT("'"&amp;VLOOKUP($C174,ModMap!$A$2:$B$21,2,FALSE)&amp;"'!Z:Z"),MATCH($K174,INDIRECT("'"&amp;VLOOKUP($C174,ModMap!$A$2:$B$21,2,FALSE)&amp;"'!$K:$K"),0)),"")</f>
        <v>Unassigned</v>
      </c>
      <c r="AA174" s="44" t="s">
        <v>36</v>
      </c>
      <c r="AB174" s="50" t="str">
        <f t="array" ref="AB174">IFERROR(INDEX(INDIRECT("'"&amp;VLOOKUP($C174,ModMap!$A$2:$B$21,2,FALSE)&amp;"'!AB:AB"),MATCH($K174,INDIRECT("'"&amp;VLOOKUP($C174,ModMap!$A$2:$B$21,2,FALSE)&amp;"'!$K:$K"),0)),"")</f>
        <v>N/A</v>
      </c>
      <c r="AC174" s="50" t="str">
        <f t="array" ref="AC174">IFERROR(INDEX(INDIRECT("'"&amp;VLOOKUP($C174,ModMap!$A$2:$B$21,2,FALSE)&amp;"'!AC:AC"),MATCH($K174,INDIRECT("'"&amp;VLOOKUP($C174,ModMap!$A$2:$B$21,2,FALSE)&amp;"'!$K:$K"),0)),"")</f>
        <v/>
      </c>
      <c r="AD174" s="48" t="s">
        <v>33</v>
      </c>
      <c r="AE174" s="50" t="str">
        <f t="array" ref="AE174">IFERROR(INDEX(INDIRECT("'"&amp;VLOOKUP($C174,ModMap!$A$2:$B$21,2,FALSE)&amp;"'!AE:AE"),MATCH($K174,INDIRECT("'"&amp;VLOOKUP($C174,ModMap!$A$2:$B$21,2,FALSE)&amp;"'!$K:$K"),0)),"")</f>
        <v>Not Started</v>
      </c>
      <c r="AF174" s="50" t="str">
        <f t="array" ref="AF174">IFERROR(INDEX(INDIRECT("'"&amp;VLOOKUP($C174,ModMap!$A$2:$B$21,2,FALSE)&amp;"'!AF:AF"),MATCH($K174,INDIRECT("'"&amp;VLOOKUP($C174,ModMap!$A$2:$B$21,2,FALSE)&amp;"'!$K:$K"),0)),"")</f>
        <v>Unassigned</v>
      </c>
      <c r="AG174" s="44" t="s">
        <v>36</v>
      </c>
      <c r="AH174" s="50" t="str">
        <f t="array" ref="AH174">IFERROR(INDEX(INDIRECT("'"&amp;VLOOKUP($C174,ModMap!$A$2:$B$21,2,FALSE)&amp;"'!AH:AH"),MATCH($K174,INDIRECT("'"&amp;VLOOKUP($C174,ModMap!$A$2:$B$21,2,FALSE)&amp;"'!$K:$K"),0)),"")</f>
        <v>N/A</v>
      </c>
      <c r="AI174" s="50" t="str">
        <f t="array" ref="AI174">IFERROR(INDEX(INDIRECT("'"&amp;VLOOKUP($C174,ModMap!$A$2:$B$21,2,FALSE)&amp;"'!AI:AI"),MATCH($K174,INDIRECT("'"&amp;VLOOKUP($C174,ModMap!$A$2:$B$21,2,FALSE)&amp;"'!$K:$K"),0)),"")</f>
        <v/>
      </c>
      <c r="AJ174" s="44" t="s">
        <v>36</v>
      </c>
      <c r="AK174" s="50" t="str">
        <f t="array" ref="AK174">IFERROR(INDEX(INDIRECT("'"&amp;VLOOKUP($C174,ModMap!$A$2:$B$21,2,FALSE)&amp;"'!AK:AK"),MATCH($K174,INDIRECT("'"&amp;VLOOKUP($C174,ModMap!$A$2:$B$21,2,FALSE)&amp;"'!$K:$K"),0)),"")</f>
        <v>N/A</v>
      </c>
      <c r="AL174" s="50" t="str">
        <f t="array" ref="AL174">IFERROR(INDEX(INDIRECT("'"&amp;VLOOKUP($C174,ModMap!$A$2:$B$21,2,FALSE)&amp;"'!AL:AL"),MATCH($K174,INDIRECT("'"&amp;VLOOKUP($C174,ModMap!$A$2:$B$21,2,FALSE)&amp;"'!$K:$K"),0)),"")</f>
        <v/>
      </c>
      <c r="AM174" s="50">
        <f t="shared" si="1"/>
        <v>3</v>
      </c>
      <c r="AN174" s="50" t="str">
        <f t="shared" si="2"/>
        <v>Not Started</v>
      </c>
      <c r="AO174" s="51" t="str">
        <f t="array" ref="AO174">IFERROR(INDEX(INDIRECT("'"&amp;VLOOKUP($C174,ModMap!$A$2:$B$21,2,FALSE)&amp;"'!AO:AO"),MATCH($K174,INDIRECT("'"&amp;VLOOKUP($C174,ModMap!$A$2:$B$21,2,FALSE)&amp;"'!$K:$K"),0)),"")</f>
        <v/>
      </c>
      <c r="AP174" s="49" t="str">
        <f t="array" ref="AP174">IFERROR(HYPERLINK("#'"&amp;VLOOKUP($C174,ModMap!$A$2:$B$21,2,FALSE)&amp;"'!V"&amp;MATCH($K174,INDIRECT("'"&amp;VLOOKUP($C174,ModMap!$A$2:$B$21,2,FALSE)&amp;"'!$K:$K"),0),"Edit on module sheet"),"")</f>
        <v>Edit on module sheet</v>
      </c>
    </row>
    <row r="175" ht="42.0" customHeight="1">
      <c r="A175" s="39">
        <v>173.0</v>
      </c>
      <c r="B175" s="39">
        <v>286.0</v>
      </c>
      <c r="C175" s="39" t="s">
        <v>99</v>
      </c>
      <c r="D175" s="40" t="s">
        <v>100</v>
      </c>
      <c r="E175" s="28" t="s">
        <v>48</v>
      </c>
      <c r="F175" s="68" t="s">
        <v>516</v>
      </c>
      <c r="G175" s="40" t="s">
        <v>517</v>
      </c>
      <c r="H175" s="39" t="s">
        <v>2118</v>
      </c>
      <c r="I175" s="39" t="s">
        <v>2119</v>
      </c>
      <c r="J175" s="40" t="s">
        <v>2120</v>
      </c>
      <c r="K175" s="39" t="s">
        <v>2128</v>
      </c>
      <c r="L175" s="40" t="s">
        <v>1878</v>
      </c>
      <c r="M175" s="48" t="s">
        <v>613</v>
      </c>
      <c r="N175" s="39" t="s">
        <v>525</v>
      </c>
      <c r="O175" s="39" t="s">
        <v>526</v>
      </c>
      <c r="P175" s="40" t="s">
        <v>2123</v>
      </c>
      <c r="Q175" s="40" t="s">
        <v>2124</v>
      </c>
      <c r="R175" s="39" t="s">
        <v>529</v>
      </c>
      <c r="S175" s="39" t="s">
        <v>614</v>
      </c>
      <c r="T175" s="39" t="str">
        <f t="array" ref="T175">IFERROR(INDEX(INDIRECT("'"&amp;VLOOKUP($C175,ModMap!$A$2:$B$21,2,FALSE)&amp;"'!T:T"),MATCH($K175,INDIRECT("'"&amp;VLOOKUP($C175,ModMap!$A$2:$B$21,2,FALSE)&amp;"'!$K:$K"),0)),"")</f>
        <v>Unassigned</v>
      </c>
      <c r="U175" s="44" t="s">
        <v>36</v>
      </c>
      <c r="V175" s="39" t="str">
        <f t="array" ref="V175">IFERROR(INDEX(INDIRECT("'"&amp;VLOOKUP($C175,ModMap!$A$2:$B$21,2,FALSE)&amp;"'!V:V"),MATCH($K175,INDIRECT("'"&amp;VLOOKUP($C175,ModMap!$A$2:$B$21,2,FALSE)&amp;"'!$K:$K"),0)),"")</f>
        <v>N/A</v>
      </c>
      <c r="W175" s="39" t="str">
        <f t="array" ref="W175">IFERROR(INDEX(INDIRECT("'"&amp;VLOOKUP($C175,ModMap!$A$2:$B$21,2,FALSE)&amp;"'!W:W"),MATCH($K175,INDIRECT("'"&amp;VLOOKUP($C175,ModMap!$A$2:$B$21,2,FALSE)&amp;"'!$K:$K"),0)),"")</f>
        <v/>
      </c>
      <c r="X175" s="48" t="s">
        <v>33</v>
      </c>
      <c r="Y175" s="39" t="str">
        <f t="array" ref="Y175">IFERROR(INDEX(INDIRECT("'"&amp;VLOOKUP($C175,ModMap!$A$2:$B$21,2,FALSE)&amp;"'!Y:Y"),MATCH($K175,INDIRECT("'"&amp;VLOOKUP($C175,ModMap!$A$2:$B$21,2,FALSE)&amp;"'!$K:$K"),0)),"")</f>
        <v>Not Started</v>
      </c>
      <c r="Z175" s="39" t="str">
        <f t="array" ref="Z175">IFERROR(INDEX(INDIRECT("'"&amp;VLOOKUP($C175,ModMap!$A$2:$B$21,2,FALSE)&amp;"'!Z:Z"),MATCH($K175,INDIRECT("'"&amp;VLOOKUP($C175,ModMap!$A$2:$B$21,2,FALSE)&amp;"'!$K:$K"),0)),"")</f>
        <v>Unassigned</v>
      </c>
      <c r="AA175" s="44" t="s">
        <v>36</v>
      </c>
      <c r="AB175" s="39" t="str">
        <f t="array" ref="AB175">IFERROR(INDEX(INDIRECT("'"&amp;VLOOKUP($C175,ModMap!$A$2:$B$21,2,FALSE)&amp;"'!AB:AB"),MATCH($K175,INDIRECT("'"&amp;VLOOKUP($C175,ModMap!$A$2:$B$21,2,FALSE)&amp;"'!$K:$K"),0)),"")</f>
        <v>N/A</v>
      </c>
      <c r="AC175" s="39" t="str">
        <f t="array" ref="AC175">IFERROR(INDEX(INDIRECT("'"&amp;VLOOKUP($C175,ModMap!$A$2:$B$21,2,FALSE)&amp;"'!AC:AC"),MATCH($K175,INDIRECT("'"&amp;VLOOKUP($C175,ModMap!$A$2:$B$21,2,FALSE)&amp;"'!$K:$K"),0)),"")</f>
        <v/>
      </c>
      <c r="AD175" s="48" t="s">
        <v>33</v>
      </c>
      <c r="AE175" s="39" t="str">
        <f t="array" ref="AE175">IFERROR(INDEX(INDIRECT("'"&amp;VLOOKUP($C175,ModMap!$A$2:$B$21,2,FALSE)&amp;"'!AE:AE"),MATCH($K175,INDIRECT("'"&amp;VLOOKUP($C175,ModMap!$A$2:$B$21,2,FALSE)&amp;"'!$K:$K"),0)),"")</f>
        <v>Not Started</v>
      </c>
      <c r="AF175" s="39" t="str">
        <f t="array" ref="AF175">IFERROR(INDEX(INDIRECT("'"&amp;VLOOKUP($C175,ModMap!$A$2:$B$21,2,FALSE)&amp;"'!AF:AF"),MATCH($K175,INDIRECT("'"&amp;VLOOKUP($C175,ModMap!$A$2:$B$21,2,FALSE)&amp;"'!$K:$K"),0)),"")</f>
        <v>Unassigned</v>
      </c>
      <c r="AG175" s="44" t="s">
        <v>36</v>
      </c>
      <c r="AH175" s="39" t="str">
        <f t="array" ref="AH175">IFERROR(INDEX(INDIRECT("'"&amp;VLOOKUP($C175,ModMap!$A$2:$B$21,2,FALSE)&amp;"'!AH:AH"),MATCH($K175,INDIRECT("'"&amp;VLOOKUP($C175,ModMap!$A$2:$B$21,2,FALSE)&amp;"'!$K:$K"),0)),"")</f>
        <v>N/A</v>
      </c>
      <c r="AI175" s="39" t="str">
        <f t="array" ref="AI175">IFERROR(INDEX(INDIRECT("'"&amp;VLOOKUP($C175,ModMap!$A$2:$B$21,2,FALSE)&amp;"'!AI:AI"),MATCH($K175,INDIRECT("'"&amp;VLOOKUP($C175,ModMap!$A$2:$B$21,2,FALSE)&amp;"'!$K:$K"),0)),"")</f>
        <v/>
      </c>
      <c r="AJ175" s="44" t="s">
        <v>36</v>
      </c>
      <c r="AK175" s="39" t="str">
        <f t="array" ref="AK175">IFERROR(INDEX(INDIRECT("'"&amp;VLOOKUP($C175,ModMap!$A$2:$B$21,2,FALSE)&amp;"'!AK:AK"),MATCH($K175,INDIRECT("'"&amp;VLOOKUP($C175,ModMap!$A$2:$B$21,2,FALSE)&amp;"'!$K:$K"),0)),"")</f>
        <v>N/A</v>
      </c>
      <c r="AL175" s="39" t="str">
        <f t="array" ref="AL175">IFERROR(INDEX(INDIRECT("'"&amp;VLOOKUP($C175,ModMap!$A$2:$B$21,2,FALSE)&amp;"'!AL:AL"),MATCH($K175,INDIRECT("'"&amp;VLOOKUP($C175,ModMap!$A$2:$B$21,2,FALSE)&amp;"'!$K:$K"),0)),"")</f>
        <v/>
      </c>
      <c r="AM175" s="39">
        <f t="shared" si="1"/>
        <v>2</v>
      </c>
      <c r="AN175" s="39" t="str">
        <f t="shared" si="2"/>
        <v>Not Started</v>
      </c>
      <c r="AO175" s="40" t="str">
        <f t="array" ref="AO175">IFERROR(INDEX(INDIRECT("'"&amp;VLOOKUP($C175,ModMap!$A$2:$B$21,2,FALSE)&amp;"'!AO:AO"),MATCH($K175,INDIRECT("'"&amp;VLOOKUP($C175,ModMap!$A$2:$B$21,2,FALSE)&amp;"'!$K:$K"),0)),"")</f>
        <v/>
      </c>
      <c r="AP175" s="49" t="str">
        <f t="array" ref="AP175">IFERROR(HYPERLINK("#'"&amp;VLOOKUP($C175,ModMap!$A$2:$B$21,2,FALSE)&amp;"'!V"&amp;MATCH($K175,INDIRECT("'"&amp;VLOOKUP($C175,ModMap!$A$2:$B$21,2,FALSE)&amp;"'!$K:$K"),0),"Edit on module sheet"),"")</f>
        <v>Edit on module sheet</v>
      </c>
    </row>
    <row r="176" ht="42.0" customHeight="1">
      <c r="A176" s="50">
        <v>174.0</v>
      </c>
      <c r="B176" s="50">
        <v>287.0</v>
      </c>
      <c r="C176" s="50" t="s">
        <v>99</v>
      </c>
      <c r="D176" s="51" t="s">
        <v>100</v>
      </c>
      <c r="E176" s="28" t="s">
        <v>48</v>
      </c>
      <c r="F176" s="68" t="s">
        <v>516</v>
      </c>
      <c r="G176" s="51" t="s">
        <v>517</v>
      </c>
      <c r="H176" s="50" t="s">
        <v>561</v>
      </c>
      <c r="I176" s="50" t="s">
        <v>562</v>
      </c>
      <c r="J176" s="51" t="s">
        <v>563</v>
      </c>
      <c r="K176" s="50" t="s">
        <v>2135</v>
      </c>
      <c r="L176" s="51" t="s">
        <v>2137</v>
      </c>
      <c r="M176" s="47" t="s">
        <v>200</v>
      </c>
      <c r="N176" s="50" t="s">
        <v>525</v>
      </c>
      <c r="O176" s="50" t="s">
        <v>526</v>
      </c>
      <c r="P176" s="51" t="s">
        <v>566</v>
      </c>
      <c r="Q176" s="51" t="s">
        <v>567</v>
      </c>
      <c r="R176" s="50" t="s">
        <v>529</v>
      </c>
      <c r="S176" s="50" t="s">
        <v>2139</v>
      </c>
      <c r="T176" s="50" t="str">
        <f t="array" ref="T176">IFERROR(INDEX(INDIRECT("'"&amp;VLOOKUP($C176,ModMap!$A$2:$B$21,2,FALSE)&amp;"'!T:T"),MATCH($K176,INDIRECT("'"&amp;VLOOKUP($C176,ModMap!$A$2:$B$21,2,FALSE)&amp;"'!$K:$K"),0)),"")</f>
        <v>Unassigned</v>
      </c>
      <c r="U176" s="48" t="s">
        <v>33</v>
      </c>
      <c r="V176" s="50" t="str">
        <f t="array" ref="V176">IFERROR(INDEX(INDIRECT("'"&amp;VLOOKUP($C176,ModMap!$A$2:$B$21,2,FALSE)&amp;"'!V:V"),MATCH($K176,INDIRECT("'"&amp;VLOOKUP($C176,ModMap!$A$2:$B$21,2,FALSE)&amp;"'!$K:$K"),0)),"")</f>
        <v>Not Started</v>
      </c>
      <c r="W176" s="50" t="str">
        <f t="array" ref="W176">IFERROR(INDEX(INDIRECT("'"&amp;VLOOKUP($C176,ModMap!$A$2:$B$21,2,FALSE)&amp;"'!W:W"),MATCH($K176,INDIRECT("'"&amp;VLOOKUP($C176,ModMap!$A$2:$B$21,2,FALSE)&amp;"'!$K:$K"),0)),"")</f>
        <v>Unassigned</v>
      </c>
      <c r="X176" s="48" t="s">
        <v>33</v>
      </c>
      <c r="Y176" s="50" t="str">
        <f t="array" ref="Y176">IFERROR(INDEX(INDIRECT("'"&amp;VLOOKUP($C176,ModMap!$A$2:$B$21,2,FALSE)&amp;"'!Y:Y"),MATCH($K176,INDIRECT("'"&amp;VLOOKUP($C176,ModMap!$A$2:$B$21,2,FALSE)&amp;"'!$K:$K"),0)),"")</f>
        <v>Not Started</v>
      </c>
      <c r="Z176" s="50" t="str">
        <f t="array" ref="Z176">IFERROR(INDEX(INDIRECT("'"&amp;VLOOKUP($C176,ModMap!$A$2:$B$21,2,FALSE)&amp;"'!Z:Z"),MATCH($K176,INDIRECT("'"&amp;VLOOKUP($C176,ModMap!$A$2:$B$21,2,FALSE)&amp;"'!$K:$K"),0)),"")</f>
        <v>Unassigned</v>
      </c>
      <c r="AA176" s="44" t="s">
        <v>36</v>
      </c>
      <c r="AB176" s="50" t="str">
        <f t="array" ref="AB176">IFERROR(INDEX(INDIRECT("'"&amp;VLOOKUP($C176,ModMap!$A$2:$B$21,2,FALSE)&amp;"'!AB:AB"),MATCH($K176,INDIRECT("'"&amp;VLOOKUP($C176,ModMap!$A$2:$B$21,2,FALSE)&amp;"'!$K:$K"),0)),"")</f>
        <v>N/A</v>
      </c>
      <c r="AC176" s="50" t="str">
        <f t="array" ref="AC176">IFERROR(INDEX(INDIRECT("'"&amp;VLOOKUP($C176,ModMap!$A$2:$B$21,2,FALSE)&amp;"'!AC:AC"),MATCH($K176,INDIRECT("'"&amp;VLOOKUP($C176,ModMap!$A$2:$B$21,2,FALSE)&amp;"'!$K:$K"),0)),"")</f>
        <v/>
      </c>
      <c r="AD176" s="48" t="s">
        <v>33</v>
      </c>
      <c r="AE176" s="50" t="str">
        <f t="array" ref="AE176">IFERROR(INDEX(INDIRECT("'"&amp;VLOOKUP($C176,ModMap!$A$2:$B$21,2,FALSE)&amp;"'!AE:AE"),MATCH($K176,INDIRECT("'"&amp;VLOOKUP($C176,ModMap!$A$2:$B$21,2,FALSE)&amp;"'!$K:$K"),0)),"")</f>
        <v>Not Started</v>
      </c>
      <c r="AF176" s="50" t="str">
        <f t="array" ref="AF176">IFERROR(INDEX(INDIRECT("'"&amp;VLOOKUP($C176,ModMap!$A$2:$B$21,2,FALSE)&amp;"'!AF:AF"),MATCH($K176,INDIRECT("'"&amp;VLOOKUP($C176,ModMap!$A$2:$B$21,2,FALSE)&amp;"'!$K:$K"),0)),"")</f>
        <v>Unassigned</v>
      </c>
      <c r="AG176" s="44" t="s">
        <v>36</v>
      </c>
      <c r="AH176" s="50" t="str">
        <f t="array" ref="AH176">IFERROR(INDEX(INDIRECT("'"&amp;VLOOKUP($C176,ModMap!$A$2:$B$21,2,FALSE)&amp;"'!AH:AH"),MATCH($K176,INDIRECT("'"&amp;VLOOKUP($C176,ModMap!$A$2:$B$21,2,FALSE)&amp;"'!$K:$K"),0)),"")</f>
        <v>N/A</v>
      </c>
      <c r="AI176" s="50" t="str">
        <f t="array" ref="AI176">IFERROR(INDEX(INDIRECT("'"&amp;VLOOKUP($C176,ModMap!$A$2:$B$21,2,FALSE)&amp;"'!AI:AI"),MATCH($K176,INDIRECT("'"&amp;VLOOKUP($C176,ModMap!$A$2:$B$21,2,FALSE)&amp;"'!$K:$K"),0)),"")</f>
        <v/>
      </c>
      <c r="AJ176" s="44" t="s">
        <v>36</v>
      </c>
      <c r="AK176" s="50" t="str">
        <f t="array" ref="AK176">IFERROR(INDEX(INDIRECT("'"&amp;VLOOKUP($C176,ModMap!$A$2:$B$21,2,FALSE)&amp;"'!AK:AK"),MATCH($K176,INDIRECT("'"&amp;VLOOKUP($C176,ModMap!$A$2:$B$21,2,FALSE)&amp;"'!$K:$K"),0)),"")</f>
        <v>N/A</v>
      </c>
      <c r="AL176" s="50" t="str">
        <f t="array" ref="AL176">IFERROR(INDEX(INDIRECT("'"&amp;VLOOKUP($C176,ModMap!$A$2:$B$21,2,FALSE)&amp;"'!AL:AL"),MATCH($K176,INDIRECT("'"&amp;VLOOKUP($C176,ModMap!$A$2:$B$21,2,FALSE)&amp;"'!$K:$K"),0)),"")</f>
        <v/>
      </c>
      <c r="AM176" s="50">
        <f t="shared" si="1"/>
        <v>3</v>
      </c>
      <c r="AN176" s="50" t="str">
        <f t="shared" si="2"/>
        <v>Not Started</v>
      </c>
      <c r="AO176" s="51" t="str">
        <f t="array" ref="AO176">IFERROR(INDEX(INDIRECT("'"&amp;VLOOKUP($C176,ModMap!$A$2:$B$21,2,FALSE)&amp;"'!AO:AO"),MATCH($K176,INDIRECT("'"&amp;VLOOKUP($C176,ModMap!$A$2:$B$21,2,FALSE)&amp;"'!$K:$K"),0)),"")</f>
        <v/>
      </c>
      <c r="AP176" s="49" t="str">
        <f t="array" ref="AP176">IFERROR(HYPERLINK("#'"&amp;VLOOKUP($C176,ModMap!$A$2:$B$21,2,FALSE)&amp;"'!V"&amp;MATCH($K176,INDIRECT("'"&amp;VLOOKUP($C176,ModMap!$A$2:$B$21,2,FALSE)&amp;"'!$K:$K"),0),"Edit on module sheet"),"")</f>
        <v>Edit on module sheet</v>
      </c>
    </row>
    <row r="177" ht="42.0" customHeight="1">
      <c r="A177" s="39">
        <v>175.0</v>
      </c>
      <c r="B177" s="39">
        <v>292.0</v>
      </c>
      <c r="C177" s="39" t="s">
        <v>99</v>
      </c>
      <c r="D177" s="40" t="s">
        <v>100</v>
      </c>
      <c r="E177" s="28" t="s">
        <v>48</v>
      </c>
      <c r="F177" s="68" t="s">
        <v>516</v>
      </c>
      <c r="G177" s="40" t="s">
        <v>517</v>
      </c>
      <c r="H177" s="39" t="s">
        <v>586</v>
      </c>
      <c r="I177" s="39" t="s">
        <v>587</v>
      </c>
      <c r="J177" s="40" t="s">
        <v>588</v>
      </c>
      <c r="K177" s="39" t="s">
        <v>2142</v>
      </c>
      <c r="L177" s="40" t="s">
        <v>2143</v>
      </c>
      <c r="M177" s="52" t="s">
        <v>211</v>
      </c>
      <c r="N177" s="39" t="s">
        <v>525</v>
      </c>
      <c r="O177" s="39" t="s">
        <v>526</v>
      </c>
      <c r="P177" s="40" t="s">
        <v>591</v>
      </c>
      <c r="Q177" s="40" t="s">
        <v>592</v>
      </c>
      <c r="R177" s="39" t="s">
        <v>529</v>
      </c>
      <c r="S177" s="39" t="s">
        <v>53</v>
      </c>
      <c r="T177" s="39" t="str">
        <f t="array" ref="T177">IFERROR(INDEX(INDIRECT("'"&amp;VLOOKUP($C177,ModMap!$A$2:$B$21,2,FALSE)&amp;"'!T:T"),MATCH($K177,INDIRECT("'"&amp;VLOOKUP($C177,ModMap!$A$2:$B$21,2,FALSE)&amp;"'!$K:$K"),0)),"")</f>
        <v>Unassigned</v>
      </c>
      <c r="U177" s="44" t="s">
        <v>36</v>
      </c>
      <c r="V177" s="39" t="str">
        <f t="array" ref="V177">IFERROR(INDEX(INDIRECT("'"&amp;VLOOKUP($C177,ModMap!$A$2:$B$21,2,FALSE)&amp;"'!V:V"),MATCH($K177,INDIRECT("'"&amp;VLOOKUP($C177,ModMap!$A$2:$B$21,2,FALSE)&amp;"'!$K:$K"),0)),"")</f>
        <v>N/A</v>
      </c>
      <c r="W177" s="39" t="str">
        <f t="array" ref="W177">IFERROR(INDEX(INDIRECT("'"&amp;VLOOKUP($C177,ModMap!$A$2:$B$21,2,FALSE)&amp;"'!W:W"),MATCH($K177,INDIRECT("'"&amp;VLOOKUP($C177,ModMap!$A$2:$B$21,2,FALSE)&amp;"'!$K:$K"),0)),"")</f>
        <v/>
      </c>
      <c r="X177" s="48" t="s">
        <v>33</v>
      </c>
      <c r="Y177" s="39" t="str">
        <f t="array" ref="Y177">IFERROR(INDEX(INDIRECT("'"&amp;VLOOKUP($C177,ModMap!$A$2:$B$21,2,FALSE)&amp;"'!Y:Y"),MATCH($K177,INDIRECT("'"&amp;VLOOKUP($C177,ModMap!$A$2:$B$21,2,FALSE)&amp;"'!$K:$K"),0)),"")</f>
        <v>Not Started</v>
      </c>
      <c r="Z177" s="39" t="str">
        <f t="array" ref="Z177">IFERROR(INDEX(INDIRECT("'"&amp;VLOOKUP($C177,ModMap!$A$2:$B$21,2,FALSE)&amp;"'!Z:Z"),MATCH($K177,INDIRECT("'"&amp;VLOOKUP($C177,ModMap!$A$2:$B$21,2,FALSE)&amp;"'!$K:$K"),0)),"")</f>
        <v>Unassigned</v>
      </c>
      <c r="AA177" s="48" t="s">
        <v>33</v>
      </c>
      <c r="AB177" s="39" t="str">
        <f t="array" ref="AB177">IFERROR(INDEX(INDIRECT("'"&amp;VLOOKUP($C177,ModMap!$A$2:$B$21,2,FALSE)&amp;"'!AB:AB"),MATCH($K177,INDIRECT("'"&amp;VLOOKUP($C177,ModMap!$A$2:$B$21,2,FALSE)&amp;"'!$K:$K"),0)),"")</f>
        <v>Not Started</v>
      </c>
      <c r="AC177" s="39" t="str">
        <f t="array" ref="AC177">IFERROR(INDEX(INDIRECT("'"&amp;VLOOKUP($C177,ModMap!$A$2:$B$21,2,FALSE)&amp;"'!AC:AC"),MATCH($K177,INDIRECT("'"&amp;VLOOKUP($C177,ModMap!$A$2:$B$21,2,FALSE)&amp;"'!$K:$K"),0)),"")</f>
        <v>Unassigned</v>
      </c>
      <c r="AD177" s="44" t="s">
        <v>36</v>
      </c>
      <c r="AE177" s="39" t="str">
        <f t="array" ref="AE177">IFERROR(INDEX(INDIRECT("'"&amp;VLOOKUP($C177,ModMap!$A$2:$B$21,2,FALSE)&amp;"'!AE:AE"),MATCH($K177,INDIRECT("'"&amp;VLOOKUP($C177,ModMap!$A$2:$B$21,2,FALSE)&amp;"'!$K:$K"),0)),"")</f>
        <v>N/A</v>
      </c>
      <c r="AF177" s="39" t="str">
        <f t="array" ref="AF177">IFERROR(INDEX(INDIRECT("'"&amp;VLOOKUP($C177,ModMap!$A$2:$B$21,2,FALSE)&amp;"'!AF:AF"),MATCH($K177,INDIRECT("'"&amp;VLOOKUP($C177,ModMap!$A$2:$B$21,2,FALSE)&amp;"'!$K:$K"),0)),"")</f>
        <v/>
      </c>
      <c r="AG177" s="44" t="s">
        <v>36</v>
      </c>
      <c r="AH177" s="39" t="str">
        <f t="array" ref="AH177">IFERROR(INDEX(INDIRECT("'"&amp;VLOOKUP($C177,ModMap!$A$2:$B$21,2,FALSE)&amp;"'!AH:AH"),MATCH($K177,INDIRECT("'"&amp;VLOOKUP($C177,ModMap!$A$2:$B$21,2,FALSE)&amp;"'!$K:$K"),0)),"")</f>
        <v>N/A</v>
      </c>
      <c r="AI177" s="39" t="str">
        <f t="array" ref="AI177">IFERROR(INDEX(INDIRECT("'"&amp;VLOOKUP($C177,ModMap!$A$2:$B$21,2,FALSE)&amp;"'!AI:AI"),MATCH($K177,INDIRECT("'"&amp;VLOOKUP($C177,ModMap!$A$2:$B$21,2,FALSE)&amp;"'!$K:$K"),0)),"")</f>
        <v/>
      </c>
      <c r="AJ177" s="44" t="s">
        <v>36</v>
      </c>
      <c r="AK177" s="39" t="str">
        <f t="array" ref="AK177">IFERROR(INDEX(INDIRECT("'"&amp;VLOOKUP($C177,ModMap!$A$2:$B$21,2,FALSE)&amp;"'!AK:AK"),MATCH($K177,INDIRECT("'"&amp;VLOOKUP($C177,ModMap!$A$2:$B$21,2,FALSE)&amp;"'!$K:$K"),0)),"")</f>
        <v>N/A</v>
      </c>
      <c r="AL177" s="39" t="str">
        <f t="array" ref="AL177">IFERROR(INDEX(INDIRECT("'"&amp;VLOOKUP($C177,ModMap!$A$2:$B$21,2,FALSE)&amp;"'!AL:AL"),MATCH($K177,INDIRECT("'"&amp;VLOOKUP($C177,ModMap!$A$2:$B$21,2,FALSE)&amp;"'!$K:$K"),0)),"")</f>
        <v/>
      </c>
      <c r="AM177" s="39">
        <f t="shared" si="1"/>
        <v>2</v>
      </c>
      <c r="AN177" s="39" t="str">
        <f t="shared" si="2"/>
        <v>Not Started</v>
      </c>
      <c r="AO177" s="40" t="str">
        <f t="array" ref="AO177">IFERROR(INDEX(INDIRECT("'"&amp;VLOOKUP($C177,ModMap!$A$2:$B$21,2,FALSE)&amp;"'!AO:AO"),MATCH($K177,INDIRECT("'"&amp;VLOOKUP($C177,ModMap!$A$2:$B$21,2,FALSE)&amp;"'!$K:$K"),0)),"")</f>
        <v/>
      </c>
      <c r="AP177" s="49" t="str">
        <f t="array" ref="AP177">IFERROR(HYPERLINK("#'"&amp;VLOOKUP($C177,ModMap!$A$2:$B$21,2,FALSE)&amp;"'!V"&amp;MATCH($K177,INDIRECT("'"&amp;VLOOKUP($C177,ModMap!$A$2:$B$21,2,FALSE)&amp;"'!$K:$K"),0),"Edit on module sheet"),"")</f>
        <v>Edit on module sheet</v>
      </c>
    </row>
    <row r="178" ht="42.0" customHeight="1">
      <c r="A178" s="50">
        <v>176.0</v>
      </c>
      <c r="B178" s="50">
        <v>293.0</v>
      </c>
      <c r="C178" s="50" t="s">
        <v>99</v>
      </c>
      <c r="D178" s="51" t="s">
        <v>100</v>
      </c>
      <c r="E178" s="28" t="s">
        <v>48</v>
      </c>
      <c r="F178" s="68" t="s">
        <v>516</v>
      </c>
      <c r="G178" s="51" t="s">
        <v>517</v>
      </c>
      <c r="H178" s="50" t="s">
        <v>586</v>
      </c>
      <c r="I178" s="50" t="s">
        <v>587</v>
      </c>
      <c r="J178" s="51" t="s">
        <v>588</v>
      </c>
      <c r="K178" s="50" t="s">
        <v>2145</v>
      </c>
      <c r="L178" s="51" t="s">
        <v>2146</v>
      </c>
      <c r="M178" s="52" t="s">
        <v>211</v>
      </c>
      <c r="N178" s="50" t="s">
        <v>525</v>
      </c>
      <c r="O178" s="50" t="s">
        <v>526</v>
      </c>
      <c r="P178" s="51" t="s">
        <v>591</v>
      </c>
      <c r="Q178" s="51" t="s">
        <v>592</v>
      </c>
      <c r="R178" s="50" t="s">
        <v>529</v>
      </c>
      <c r="S178" s="50" t="s">
        <v>56</v>
      </c>
      <c r="T178" s="50" t="str">
        <f t="array" ref="T178">IFERROR(INDEX(INDIRECT("'"&amp;VLOOKUP($C178,ModMap!$A$2:$B$21,2,FALSE)&amp;"'!T:T"),MATCH($K178,INDIRECT("'"&amp;VLOOKUP($C178,ModMap!$A$2:$B$21,2,FALSE)&amp;"'!$K:$K"),0)),"")</f>
        <v>Unassigned</v>
      </c>
      <c r="U178" s="44" t="s">
        <v>36</v>
      </c>
      <c r="V178" s="50" t="str">
        <f t="array" ref="V178">IFERROR(INDEX(INDIRECT("'"&amp;VLOOKUP($C178,ModMap!$A$2:$B$21,2,FALSE)&amp;"'!V:V"),MATCH($K178,INDIRECT("'"&amp;VLOOKUP($C178,ModMap!$A$2:$B$21,2,FALSE)&amp;"'!$K:$K"),0)),"")</f>
        <v>N/A</v>
      </c>
      <c r="W178" s="50" t="str">
        <f t="array" ref="W178">IFERROR(INDEX(INDIRECT("'"&amp;VLOOKUP($C178,ModMap!$A$2:$B$21,2,FALSE)&amp;"'!W:W"),MATCH($K178,INDIRECT("'"&amp;VLOOKUP($C178,ModMap!$A$2:$B$21,2,FALSE)&amp;"'!$K:$K"),0)),"")</f>
        <v/>
      </c>
      <c r="X178" s="48" t="s">
        <v>33</v>
      </c>
      <c r="Y178" s="50" t="str">
        <f t="array" ref="Y178">IFERROR(INDEX(INDIRECT("'"&amp;VLOOKUP($C178,ModMap!$A$2:$B$21,2,FALSE)&amp;"'!Y:Y"),MATCH($K178,INDIRECT("'"&amp;VLOOKUP($C178,ModMap!$A$2:$B$21,2,FALSE)&amp;"'!$K:$K"),0)),"")</f>
        <v>Not Started</v>
      </c>
      <c r="Z178" s="50" t="str">
        <f t="array" ref="Z178">IFERROR(INDEX(INDIRECT("'"&amp;VLOOKUP($C178,ModMap!$A$2:$B$21,2,FALSE)&amp;"'!Z:Z"),MATCH($K178,INDIRECT("'"&amp;VLOOKUP($C178,ModMap!$A$2:$B$21,2,FALSE)&amp;"'!$K:$K"),0)),"")</f>
        <v>Unassigned</v>
      </c>
      <c r="AA178" s="48" t="s">
        <v>33</v>
      </c>
      <c r="AB178" s="50" t="str">
        <f t="array" ref="AB178">IFERROR(INDEX(INDIRECT("'"&amp;VLOOKUP($C178,ModMap!$A$2:$B$21,2,FALSE)&amp;"'!AB:AB"),MATCH($K178,INDIRECT("'"&amp;VLOOKUP($C178,ModMap!$A$2:$B$21,2,FALSE)&amp;"'!$K:$K"),0)),"")</f>
        <v>Not Started</v>
      </c>
      <c r="AC178" s="50" t="str">
        <f t="array" ref="AC178">IFERROR(INDEX(INDIRECT("'"&amp;VLOOKUP($C178,ModMap!$A$2:$B$21,2,FALSE)&amp;"'!AC:AC"),MATCH($K178,INDIRECT("'"&amp;VLOOKUP($C178,ModMap!$A$2:$B$21,2,FALSE)&amp;"'!$K:$K"),0)),"")</f>
        <v>Unassigned</v>
      </c>
      <c r="AD178" s="48" t="s">
        <v>33</v>
      </c>
      <c r="AE178" s="50" t="str">
        <f t="array" ref="AE178">IFERROR(INDEX(INDIRECT("'"&amp;VLOOKUP($C178,ModMap!$A$2:$B$21,2,FALSE)&amp;"'!AE:AE"),MATCH($K178,INDIRECT("'"&amp;VLOOKUP($C178,ModMap!$A$2:$B$21,2,FALSE)&amp;"'!$K:$K"),0)),"")</f>
        <v>Not Started</v>
      </c>
      <c r="AF178" s="50" t="str">
        <f t="array" ref="AF178">IFERROR(INDEX(INDIRECT("'"&amp;VLOOKUP($C178,ModMap!$A$2:$B$21,2,FALSE)&amp;"'!AF:AF"),MATCH($K178,INDIRECT("'"&amp;VLOOKUP($C178,ModMap!$A$2:$B$21,2,FALSE)&amp;"'!$K:$K"),0)),"")</f>
        <v>Unassigned</v>
      </c>
      <c r="AG178" s="44" t="s">
        <v>36</v>
      </c>
      <c r="AH178" s="50" t="str">
        <f t="array" ref="AH178">IFERROR(INDEX(INDIRECT("'"&amp;VLOOKUP($C178,ModMap!$A$2:$B$21,2,FALSE)&amp;"'!AH:AH"),MATCH($K178,INDIRECT("'"&amp;VLOOKUP($C178,ModMap!$A$2:$B$21,2,FALSE)&amp;"'!$K:$K"),0)),"")</f>
        <v>N/A</v>
      </c>
      <c r="AI178" s="50" t="str">
        <f t="array" ref="AI178">IFERROR(INDEX(INDIRECT("'"&amp;VLOOKUP($C178,ModMap!$A$2:$B$21,2,FALSE)&amp;"'!AI:AI"),MATCH($K178,INDIRECT("'"&amp;VLOOKUP($C178,ModMap!$A$2:$B$21,2,FALSE)&amp;"'!$K:$K"),0)),"")</f>
        <v/>
      </c>
      <c r="AJ178" s="44" t="s">
        <v>36</v>
      </c>
      <c r="AK178" s="50" t="str">
        <f t="array" ref="AK178">IFERROR(INDEX(INDIRECT("'"&amp;VLOOKUP($C178,ModMap!$A$2:$B$21,2,FALSE)&amp;"'!AK:AK"),MATCH($K178,INDIRECT("'"&amp;VLOOKUP($C178,ModMap!$A$2:$B$21,2,FALSE)&amp;"'!$K:$K"),0)),"")</f>
        <v>N/A</v>
      </c>
      <c r="AL178" s="50" t="str">
        <f t="array" ref="AL178">IFERROR(INDEX(INDIRECT("'"&amp;VLOOKUP($C178,ModMap!$A$2:$B$21,2,FALSE)&amp;"'!AL:AL"),MATCH($K178,INDIRECT("'"&amp;VLOOKUP($C178,ModMap!$A$2:$B$21,2,FALSE)&amp;"'!$K:$K"),0)),"")</f>
        <v/>
      </c>
      <c r="AM178" s="50">
        <f t="shared" si="1"/>
        <v>3</v>
      </c>
      <c r="AN178" s="50" t="str">
        <f t="shared" si="2"/>
        <v>Not Started</v>
      </c>
      <c r="AO178" s="51" t="str">
        <f t="array" ref="AO178">IFERROR(INDEX(INDIRECT("'"&amp;VLOOKUP($C178,ModMap!$A$2:$B$21,2,FALSE)&amp;"'!AO:AO"),MATCH($K178,INDIRECT("'"&amp;VLOOKUP($C178,ModMap!$A$2:$B$21,2,FALSE)&amp;"'!$K:$K"),0)),"")</f>
        <v/>
      </c>
      <c r="AP178" s="49" t="str">
        <f t="array" ref="AP178">IFERROR(HYPERLINK("#'"&amp;VLOOKUP($C178,ModMap!$A$2:$B$21,2,FALSE)&amp;"'!V"&amp;MATCH($K178,INDIRECT("'"&amp;VLOOKUP($C178,ModMap!$A$2:$B$21,2,FALSE)&amp;"'!$K:$K"),0),"Edit on module sheet"),"")</f>
        <v>Edit on module sheet</v>
      </c>
    </row>
    <row r="179" ht="42.0" customHeight="1">
      <c r="A179" s="39">
        <v>177.0</v>
      </c>
      <c r="B179" s="39">
        <v>297.0</v>
      </c>
      <c r="C179" s="39" t="s">
        <v>99</v>
      </c>
      <c r="D179" s="40" t="s">
        <v>100</v>
      </c>
      <c r="E179" s="28" t="s">
        <v>48</v>
      </c>
      <c r="F179" s="68" t="s">
        <v>516</v>
      </c>
      <c r="G179" s="40" t="s">
        <v>517</v>
      </c>
      <c r="H179" s="39" t="s">
        <v>2154</v>
      </c>
      <c r="I179" s="39" t="s">
        <v>2155</v>
      </c>
      <c r="J179" s="40" t="s">
        <v>2156</v>
      </c>
      <c r="K179" s="39" t="s">
        <v>2157</v>
      </c>
      <c r="L179" s="40" t="s">
        <v>2158</v>
      </c>
      <c r="M179" s="52" t="s">
        <v>211</v>
      </c>
      <c r="N179" s="39" t="s">
        <v>525</v>
      </c>
      <c r="O179" s="39" t="s">
        <v>526</v>
      </c>
      <c r="P179" s="40" t="s">
        <v>1979</v>
      </c>
      <c r="Q179" s="40" t="s">
        <v>2159</v>
      </c>
      <c r="R179" s="39" t="s">
        <v>529</v>
      </c>
      <c r="S179" s="39" t="s">
        <v>218</v>
      </c>
      <c r="T179" s="39" t="str">
        <f t="array" ref="T179">IFERROR(INDEX(INDIRECT("'"&amp;VLOOKUP($C179,ModMap!$A$2:$B$21,2,FALSE)&amp;"'!T:T"),MATCH($K179,INDIRECT("'"&amp;VLOOKUP($C179,ModMap!$A$2:$B$21,2,FALSE)&amp;"'!$K:$K"),0)),"")</f>
        <v>Unassigned</v>
      </c>
      <c r="U179" s="48" t="s">
        <v>33</v>
      </c>
      <c r="V179" s="39" t="str">
        <f t="array" ref="V179">IFERROR(INDEX(INDIRECT("'"&amp;VLOOKUP($C179,ModMap!$A$2:$B$21,2,FALSE)&amp;"'!V:V"),MATCH($K179,INDIRECT("'"&amp;VLOOKUP($C179,ModMap!$A$2:$B$21,2,FALSE)&amp;"'!$K:$K"),0)),"")</f>
        <v>Not Started</v>
      </c>
      <c r="W179" s="39" t="str">
        <f t="array" ref="W179">IFERROR(INDEX(INDIRECT("'"&amp;VLOOKUP($C179,ModMap!$A$2:$B$21,2,FALSE)&amp;"'!W:W"),MATCH($K179,INDIRECT("'"&amp;VLOOKUP($C179,ModMap!$A$2:$B$21,2,FALSE)&amp;"'!$K:$K"),0)),"")</f>
        <v>Unassigned</v>
      </c>
      <c r="X179" s="48" t="s">
        <v>33</v>
      </c>
      <c r="Y179" s="39" t="str">
        <f t="array" ref="Y179">IFERROR(INDEX(INDIRECT("'"&amp;VLOOKUP($C179,ModMap!$A$2:$B$21,2,FALSE)&amp;"'!Y:Y"),MATCH($K179,INDIRECT("'"&amp;VLOOKUP($C179,ModMap!$A$2:$B$21,2,FALSE)&amp;"'!$K:$K"),0)),"")</f>
        <v>Not Started</v>
      </c>
      <c r="Z179" s="39" t="str">
        <f t="array" ref="Z179">IFERROR(INDEX(INDIRECT("'"&amp;VLOOKUP($C179,ModMap!$A$2:$B$21,2,FALSE)&amp;"'!Z:Z"),MATCH($K179,INDIRECT("'"&amp;VLOOKUP($C179,ModMap!$A$2:$B$21,2,FALSE)&amp;"'!$K:$K"),0)),"")</f>
        <v>Unassigned</v>
      </c>
      <c r="AA179" s="44" t="s">
        <v>36</v>
      </c>
      <c r="AB179" s="39" t="str">
        <f t="array" ref="AB179">IFERROR(INDEX(INDIRECT("'"&amp;VLOOKUP($C179,ModMap!$A$2:$B$21,2,FALSE)&amp;"'!AB:AB"),MATCH($K179,INDIRECT("'"&amp;VLOOKUP($C179,ModMap!$A$2:$B$21,2,FALSE)&amp;"'!$K:$K"),0)),"")</f>
        <v>N/A</v>
      </c>
      <c r="AC179" s="39" t="str">
        <f t="array" ref="AC179">IFERROR(INDEX(INDIRECT("'"&amp;VLOOKUP($C179,ModMap!$A$2:$B$21,2,FALSE)&amp;"'!AC:AC"),MATCH($K179,INDIRECT("'"&amp;VLOOKUP($C179,ModMap!$A$2:$B$21,2,FALSE)&amp;"'!$K:$K"),0)),"")</f>
        <v/>
      </c>
      <c r="AD179" s="48" t="s">
        <v>33</v>
      </c>
      <c r="AE179" s="39" t="str">
        <f t="array" ref="AE179">IFERROR(INDEX(INDIRECT("'"&amp;VLOOKUP($C179,ModMap!$A$2:$B$21,2,FALSE)&amp;"'!AE:AE"),MATCH($K179,INDIRECT("'"&amp;VLOOKUP($C179,ModMap!$A$2:$B$21,2,FALSE)&amp;"'!$K:$K"),0)),"")</f>
        <v>Not Started</v>
      </c>
      <c r="AF179" s="39" t="str">
        <f t="array" ref="AF179">IFERROR(INDEX(INDIRECT("'"&amp;VLOOKUP($C179,ModMap!$A$2:$B$21,2,FALSE)&amp;"'!AF:AF"),MATCH($K179,INDIRECT("'"&amp;VLOOKUP($C179,ModMap!$A$2:$B$21,2,FALSE)&amp;"'!$K:$K"),0)),"")</f>
        <v>Unassigned</v>
      </c>
      <c r="AG179" s="44" t="s">
        <v>36</v>
      </c>
      <c r="AH179" s="39" t="str">
        <f t="array" ref="AH179">IFERROR(INDEX(INDIRECT("'"&amp;VLOOKUP($C179,ModMap!$A$2:$B$21,2,FALSE)&amp;"'!AH:AH"),MATCH($K179,INDIRECT("'"&amp;VLOOKUP($C179,ModMap!$A$2:$B$21,2,FALSE)&amp;"'!$K:$K"),0)),"")</f>
        <v>N/A</v>
      </c>
      <c r="AI179" s="39" t="str">
        <f t="array" ref="AI179">IFERROR(INDEX(INDIRECT("'"&amp;VLOOKUP($C179,ModMap!$A$2:$B$21,2,FALSE)&amp;"'!AI:AI"),MATCH($K179,INDIRECT("'"&amp;VLOOKUP($C179,ModMap!$A$2:$B$21,2,FALSE)&amp;"'!$K:$K"),0)),"")</f>
        <v/>
      </c>
      <c r="AJ179" s="44" t="s">
        <v>36</v>
      </c>
      <c r="AK179" s="39" t="str">
        <f t="array" ref="AK179">IFERROR(INDEX(INDIRECT("'"&amp;VLOOKUP($C179,ModMap!$A$2:$B$21,2,FALSE)&amp;"'!AK:AK"),MATCH($K179,INDIRECT("'"&amp;VLOOKUP($C179,ModMap!$A$2:$B$21,2,FALSE)&amp;"'!$K:$K"),0)),"")</f>
        <v>N/A</v>
      </c>
      <c r="AL179" s="39" t="str">
        <f t="array" ref="AL179">IFERROR(INDEX(INDIRECT("'"&amp;VLOOKUP($C179,ModMap!$A$2:$B$21,2,FALSE)&amp;"'!AL:AL"),MATCH($K179,INDIRECT("'"&amp;VLOOKUP($C179,ModMap!$A$2:$B$21,2,FALSE)&amp;"'!$K:$K"),0)),"")</f>
        <v/>
      </c>
      <c r="AM179" s="39">
        <f t="shared" si="1"/>
        <v>3</v>
      </c>
      <c r="AN179" s="39" t="str">
        <f t="shared" si="2"/>
        <v>Not Started</v>
      </c>
      <c r="AO179" s="40" t="str">
        <f t="array" ref="AO179">IFERROR(INDEX(INDIRECT("'"&amp;VLOOKUP($C179,ModMap!$A$2:$B$21,2,FALSE)&amp;"'!AO:AO"),MATCH($K179,INDIRECT("'"&amp;VLOOKUP($C179,ModMap!$A$2:$B$21,2,FALSE)&amp;"'!$K:$K"),0)),"")</f>
        <v/>
      </c>
      <c r="AP179" s="49" t="str">
        <f t="array" ref="AP179">IFERROR(HYPERLINK("#'"&amp;VLOOKUP($C179,ModMap!$A$2:$B$21,2,FALSE)&amp;"'!V"&amp;MATCH($K179,INDIRECT("'"&amp;VLOOKUP($C179,ModMap!$A$2:$B$21,2,FALSE)&amp;"'!$K:$K"),0),"Edit on module sheet"),"")</f>
        <v>Edit on module sheet</v>
      </c>
    </row>
    <row r="180" ht="42.0" customHeight="1">
      <c r="A180" s="50">
        <v>178.0</v>
      </c>
      <c r="B180" s="50">
        <v>298.0</v>
      </c>
      <c r="C180" s="50" t="s">
        <v>99</v>
      </c>
      <c r="D180" s="51" t="s">
        <v>100</v>
      </c>
      <c r="E180" s="28" t="s">
        <v>48</v>
      </c>
      <c r="F180" s="68" t="s">
        <v>516</v>
      </c>
      <c r="G180" s="51" t="s">
        <v>517</v>
      </c>
      <c r="H180" s="50" t="s">
        <v>2154</v>
      </c>
      <c r="I180" s="50" t="s">
        <v>2155</v>
      </c>
      <c r="J180" s="51" t="s">
        <v>2156</v>
      </c>
      <c r="K180" s="50" t="s">
        <v>2164</v>
      </c>
      <c r="L180" s="51" t="s">
        <v>2165</v>
      </c>
      <c r="M180" s="48" t="s">
        <v>613</v>
      </c>
      <c r="N180" s="50" t="s">
        <v>525</v>
      </c>
      <c r="O180" s="50" t="s">
        <v>526</v>
      </c>
      <c r="P180" s="51" t="s">
        <v>1979</v>
      </c>
      <c r="Q180" s="51" t="s">
        <v>2159</v>
      </c>
      <c r="R180" s="50" t="s">
        <v>529</v>
      </c>
      <c r="S180" s="50" t="s">
        <v>614</v>
      </c>
      <c r="T180" s="50" t="str">
        <f t="array" ref="T180">IFERROR(INDEX(INDIRECT("'"&amp;VLOOKUP($C180,ModMap!$A$2:$B$21,2,FALSE)&amp;"'!T:T"),MATCH($K180,INDIRECT("'"&amp;VLOOKUP($C180,ModMap!$A$2:$B$21,2,FALSE)&amp;"'!$K:$K"),0)),"")</f>
        <v>Unassigned</v>
      </c>
      <c r="U180" s="44" t="s">
        <v>36</v>
      </c>
      <c r="V180" s="50" t="str">
        <f t="array" ref="V180">IFERROR(INDEX(INDIRECT("'"&amp;VLOOKUP($C180,ModMap!$A$2:$B$21,2,FALSE)&amp;"'!V:V"),MATCH($K180,INDIRECT("'"&amp;VLOOKUP($C180,ModMap!$A$2:$B$21,2,FALSE)&amp;"'!$K:$K"),0)),"")</f>
        <v>N/A</v>
      </c>
      <c r="W180" s="50" t="str">
        <f t="array" ref="W180">IFERROR(INDEX(INDIRECT("'"&amp;VLOOKUP($C180,ModMap!$A$2:$B$21,2,FALSE)&amp;"'!W:W"),MATCH($K180,INDIRECT("'"&amp;VLOOKUP($C180,ModMap!$A$2:$B$21,2,FALSE)&amp;"'!$K:$K"),0)),"")</f>
        <v/>
      </c>
      <c r="X180" s="48" t="s">
        <v>33</v>
      </c>
      <c r="Y180" s="50" t="str">
        <f t="array" ref="Y180">IFERROR(INDEX(INDIRECT("'"&amp;VLOOKUP($C180,ModMap!$A$2:$B$21,2,FALSE)&amp;"'!Y:Y"),MATCH($K180,INDIRECT("'"&amp;VLOOKUP($C180,ModMap!$A$2:$B$21,2,FALSE)&amp;"'!$K:$K"),0)),"")</f>
        <v>Not Started</v>
      </c>
      <c r="Z180" s="50" t="str">
        <f t="array" ref="Z180">IFERROR(INDEX(INDIRECT("'"&amp;VLOOKUP($C180,ModMap!$A$2:$B$21,2,FALSE)&amp;"'!Z:Z"),MATCH($K180,INDIRECT("'"&amp;VLOOKUP($C180,ModMap!$A$2:$B$21,2,FALSE)&amp;"'!$K:$K"),0)),"")</f>
        <v>Unassigned</v>
      </c>
      <c r="AA180" s="44" t="s">
        <v>36</v>
      </c>
      <c r="AB180" s="50" t="str">
        <f t="array" ref="AB180">IFERROR(INDEX(INDIRECT("'"&amp;VLOOKUP($C180,ModMap!$A$2:$B$21,2,FALSE)&amp;"'!AB:AB"),MATCH($K180,INDIRECT("'"&amp;VLOOKUP($C180,ModMap!$A$2:$B$21,2,FALSE)&amp;"'!$K:$K"),0)),"")</f>
        <v>N/A</v>
      </c>
      <c r="AC180" s="50" t="str">
        <f t="array" ref="AC180">IFERROR(INDEX(INDIRECT("'"&amp;VLOOKUP($C180,ModMap!$A$2:$B$21,2,FALSE)&amp;"'!AC:AC"),MATCH($K180,INDIRECT("'"&amp;VLOOKUP($C180,ModMap!$A$2:$B$21,2,FALSE)&amp;"'!$K:$K"),0)),"")</f>
        <v/>
      </c>
      <c r="AD180" s="48" t="s">
        <v>33</v>
      </c>
      <c r="AE180" s="50" t="str">
        <f t="array" ref="AE180">IFERROR(INDEX(INDIRECT("'"&amp;VLOOKUP($C180,ModMap!$A$2:$B$21,2,FALSE)&amp;"'!AE:AE"),MATCH($K180,INDIRECT("'"&amp;VLOOKUP($C180,ModMap!$A$2:$B$21,2,FALSE)&amp;"'!$K:$K"),0)),"")</f>
        <v>Not Started</v>
      </c>
      <c r="AF180" s="50" t="str">
        <f t="array" ref="AF180">IFERROR(INDEX(INDIRECT("'"&amp;VLOOKUP($C180,ModMap!$A$2:$B$21,2,FALSE)&amp;"'!AF:AF"),MATCH($K180,INDIRECT("'"&amp;VLOOKUP($C180,ModMap!$A$2:$B$21,2,FALSE)&amp;"'!$K:$K"),0)),"")</f>
        <v>Unassigned</v>
      </c>
      <c r="AG180" s="44" t="s">
        <v>36</v>
      </c>
      <c r="AH180" s="50" t="str">
        <f t="array" ref="AH180">IFERROR(INDEX(INDIRECT("'"&amp;VLOOKUP($C180,ModMap!$A$2:$B$21,2,FALSE)&amp;"'!AH:AH"),MATCH($K180,INDIRECT("'"&amp;VLOOKUP($C180,ModMap!$A$2:$B$21,2,FALSE)&amp;"'!$K:$K"),0)),"")</f>
        <v>N/A</v>
      </c>
      <c r="AI180" s="50" t="str">
        <f t="array" ref="AI180">IFERROR(INDEX(INDIRECT("'"&amp;VLOOKUP($C180,ModMap!$A$2:$B$21,2,FALSE)&amp;"'!AI:AI"),MATCH($K180,INDIRECT("'"&amp;VLOOKUP($C180,ModMap!$A$2:$B$21,2,FALSE)&amp;"'!$K:$K"),0)),"")</f>
        <v/>
      </c>
      <c r="AJ180" s="44" t="s">
        <v>36</v>
      </c>
      <c r="AK180" s="50" t="str">
        <f t="array" ref="AK180">IFERROR(INDEX(INDIRECT("'"&amp;VLOOKUP($C180,ModMap!$A$2:$B$21,2,FALSE)&amp;"'!AK:AK"),MATCH($K180,INDIRECT("'"&amp;VLOOKUP($C180,ModMap!$A$2:$B$21,2,FALSE)&amp;"'!$K:$K"),0)),"")</f>
        <v>N/A</v>
      </c>
      <c r="AL180" s="50" t="str">
        <f t="array" ref="AL180">IFERROR(INDEX(INDIRECT("'"&amp;VLOOKUP($C180,ModMap!$A$2:$B$21,2,FALSE)&amp;"'!AL:AL"),MATCH($K180,INDIRECT("'"&amp;VLOOKUP($C180,ModMap!$A$2:$B$21,2,FALSE)&amp;"'!$K:$K"),0)),"")</f>
        <v/>
      </c>
      <c r="AM180" s="50">
        <f t="shared" si="1"/>
        <v>2</v>
      </c>
      <c r="AN180" s="50" t="str">
        <f t="shared" si="2"/>
        <v>Not Started</v>
      </c>
      <c r="AO180" s="51" t="str">
        <f t="array" ref="AO180">IFERROR(INDEX(INDIRECT("'"&amp;VLOOKUP($C180,ModMap!$A$2:$B$21,2,FALSE)&amp;"'!AO:AO"),MATCH($K180,INDIRECT("'"&amp;VLOOKUP($C180,ModMap!$A$2:$B$21,2,FALSE)&amp;"'!$K:$K"),0)),"")</f>
        <v/>
      </c>
      <c r="AP180" s="49" t="str">
        <f t="array" ref="AP180">IFERROR(HYPERLINK("#'"&amp;VLOOKUP($C180,ModMap!$A$2:$B$21,2,FALSE)&amp;"'!V"&amp;MATCH($K180,INDIRECT("'"&amp;VLOOKUP($C180,ModMap!$A$2:$B$21,2,FALSE)&amp;"'!$K:$K"),0),"Edit on module sheet"),"")</f>
        <v>Edit on module sheet</v>
      </c>
    </row>
    <row r="181" ht="42.0" customHeight="1">
      <c r="A181" s="39">
        <v>179.0</v>
      </c>
      <c r="B181" s="39">
        <v>300.0</v>
      </c>
      <c r="C181" s="39" t="s">
        <v>99</v>
      </c>
      <c r="D181" s="40" t="s">
        <v>100</v>
      </c>
      <c r="E181" s="28" t="s">
        <v>48</v>
      </c>
      <c r="F181" s="68" t="s">
        <v>516</v>
      </c>
      <c r="G181" s="40" t="s">
        <v>517</v>
      </c>
      <c r="H181" s="39" t="s">
        <v>2166</v>
      </c>
      <c r="I181" s="39" t="s">
        <v>2167</v>
      </c>
      <c r="J181" s="40" t="s">
        <v>2168</v>
      </c>
      <c r="K181" s="39" t="s">
        <v>2169</v>
      </c>
      <c r="L181" s="40" t="s">
        <v>2158</v>
      </c>
      <c r="M181" s="52" t="s">
        <v>211</v>
      </c>
      <c r="N181" s="39" t="s">
        <v>525</v>
      </c>
      <c r="O181" s="39" t="s">
        <v>526</v>
      </c>
      <c r="P181" s="40" t="s">
        <v>1995</v>
      </c>
      <c r="Q181" s="40" t="s">
        <v>2171</v>
      </c>
      <c r="R181" s="39" t="s">
        <v>529</v>
      </c>
      <c r="S181" s="39" t="s">
        <v>218</v>
      </c>
      <c r="T181" s="39" t="str">
        <f t="array" ref="T181">IFERROR(INDEX(INDIRECT("'"&amp;VLOOKUP($C181,ModMap!$A$2:$B$21,2,FALSE)&amp;"'!T:T"),MATCH($K181,INDIRECT("'"&amp;VLOOKUP($C181,ModMap!$A$2:$B$21,2,FALSE)&amp;"'!$K:$K"),0)),"")</f>
        <v>Unassigned</v>
      </c>
      <c r="U181" s="48" t="s">
        <v>33</v>
      </c>
      <c r="V181" s="39" t="str">
        <f t="array" ref="V181">IFERROR(INDEX(INDIRECT("'"&amp;VLOOKUP($C181,ModMap!$A$2:$B$21,2,FALSE)&amp;"'!V:V"),MATCH($K181,INDIRECT("'"&amp;VLOOKUP($C181,ModMap!$A$2:$B$21,2,FALSE)&amp;"'!$K:$K"),0)),"")</f>
        <v>Not Started</v>
      </c>
      <c r="W181" s="39" t="str">
        <f t="array" ref="W181">IFERROR(INDEX(INDIRECT("'"&amp;VLOOKUP($C181,ModMap!$A$2:$B$21,2,FALSE)&amp;"'!W:W"),MATCH($K181,INDIRECT("'"&amp;VLOOKUP($C181,ModMap!$A$2:$B$21,2,FALSE)&amp;"'!$K:$K"),0)),"")</f>
        <v>Unassigned</v>
      </c>
      <c r="X181" s="48" t="s">
        <v>33</v>
      </c>
      <c r="Y181" s="39" t="str">
        <f t="array" ref="Y181">IFERROR(INDEX(INDIRECT("'"&amp;VLOOKUP($C181,ModMap!$A$2:$B$21,2,FALSE)&amp;"'!Y:Y"),MATCH($K181,INDIRECT("'"&amp;VLOOKUP($C181,ModMap!$A$2:$B$21,2,FALSE)&amp;"'!$K:$K"),0)),"")</f>
        <v>Not Started</v>
      </c>
      <c r="Z181" s="39" t="str">
        <f t="array" ref="Z181">IFERROR(INDEX(INDIRECT("'"&amp;VLOOKUP($C181,ModMap!$A$2:$B$21,2,FALSE)&amp;"'!Z:Z"),MATCH($K181,INDIRECT("'"&amp;VLOOKUP($C181,ModMap!$A$2:$B$21,2,FALSE)&amp;"'!$K:$K"),0)),"")</f>
        <v>Unassigned</v>
      </c>
      <c r="AA181" s="44" t="s">
        <v>36</v>
      </c>
      <c r="AB181" s="39" t="str">
        <f t="array" ref="AB181">IFERROR(INDEX(INDIRECT("'"&amp;VLOOKUP($C181,ModMap!$A$2:$B$21,2,FALSE)&amp;"'!AB:AB"),MATCH($K181,INDIRECT("'"&amp;VLOOKUP($C181,ModMap!$A$2:$B$21,2,FALSE)&amp;"'!$K:$K"),0)),"")</f>
        <v>N/A</v>
      </c>
      <c r="AC181" s="39" t="str">
        <f t="array" ref="AC181">IFERROR(INDEX(INDIRECT("'"&amp;VLOOKUP($C181,ModMap!$A$2:$B$21,2,FALSE)&amp;"'!AC:AC"),MATCH($K181,INDIRECT("'"&amp;VLOOKUP($C181,ModMap!$A$2:$B$21,2,FALSE)&amp;"'!$K:$K"),0)),"")</f>
        <v/>
      </c>
      <c r="AD181" s="48" t="s">
        <v>33</v>
      </c>
      <c r="AE181" s="39" t="str">
        <f t="array" ref="AE181">IFERROR(INDEX(INDIRECT("'"&amp;VLOOKUP($C181,ModMap!$A$2:$B$21,2,FALSE)&amp;"'!AE:AE"),MATCH($K181,INDIRECT("'"&amp;VLOOKUP($C181,ModMap!$A$2:$B$21,2,FALSE)&amp;"'!$K:$K"),0)),"")</f>
        <v>Not Started</v>
      </c>
      <c r="AF181" s="39" t="str">
        <f t="array" ref="AF181">IFERROR(INDEX(INDIRECT("'"&amp;VLOOKUP($C181,ModMap!$A$2:$B$21,2,FALSE)&amp;"'!AF:AF"),MATCH($K181,INDIRECT("'"&amp;VLOOKUP($C181,ModMap!$A$2:$B$21,2,FALSE)&amp;"'!$K:$K"),0)),"")</f>
        <v>Unassigned</v>
      </c>
      <c r="AG181" s="44" t="s">
        <v>36</v>
      </c>
      <c r="AH181" s="39" t="str">
        <f t="array" ref="AH181">IFERROR(INDEX(INDIRECT("'"&amp;VLOOKUP($C181,ModMap!$A$2:$B$21,2,FALSE)&amp;"'!AH:AH"),MATCH($K181,INDIRECT("'"&amp;VLOOKUP($C181,ModMap!$A$2:$B$21,2,FALSE)&amp;"'!$K:$K"),0)),"")</f>
        <v>N/A</v>
      </c>
      <c r="AI181" s="39" t="str">
        <f t="array" ref="AI181">IFERROR(INDEX(INDIRECT("'"&amp;VLOOKUP($C181,ModMap!$A$2:$B$21,2,FALSE)&amp;"'!AI:AI"),MATCH($K181,INDIRECT("'"&amp;VLOOKUP($C181,ModMap!$A$2:$B$21,2,FALSE)&amp;"'!$K:$K"),0)),"")</f>
        <v/>
      </c>
      <c r="AJ181" s="44" t="s">
        <v>36</v>
      </c>
      <c r="AK181" s="39" t="str">
        <f t="array" ref="AK181">IFERROR(INDEX(INDIRECT("'"&amp;VLOOKUP($C181,ModMap!$A$2:$B$21,2,FALSE)&amp;"'!AK:AK"),MATCH($K181,INDIRECT("'"&amp;VLOOKUP($C181,ModMap!$A$2:$B$21,2,FALSE)&amp;"'!$K:$K"),0)),"")</f>
        <v>N/A</v>
      </c>
      <c r="AL181" s="39" t="str">
        <f t="array" ref="AL181">IFERROR(INDEX(INDIRECT("'"&amp;VLOOKUP($C181,ModMap!$A$2:$B$21,2,FALSE)&amp;"'!AL:AL"),MATCH($K181,INDIRECT("'"&amp;VLOOKUP($C181,ModMap!$A$2:$B$21,2,FALSE)&amp;"'!$K:$K"),0)),"")</f>
        <v/>
      </c>
      <c r="AM181" s="39">
        <f t="shared" si="1"/>
        <v>3</v>
      </c>
      <c r="AN181" s="39" t="str">
        <f t="shared" si="2"/>
        <v>Not Started</v>
      </c>
      <c r="AO181" s="40" t="str">
        <f t="array" ref="AO181">IFERROR(INDEX(INDIRECT("'"&amp;VLOOKUP($C181,ModMap!$A$2:$B$21,2,FALSE)&amp;"'!AO:AO"),MATCH($K181,INDIRECT("'"&amp;VLOOKUP($C181,ModMap!$A$2:$B$21,2,FALSE)&amp;"'!$K:$K"),0)),"")</f>
        <v/>
      </c>
      <c r="AP181" s="49" t="str">
        <f t="array" ref="AP181">IFERROR(HYPERLINK("#'"&amp;VLOOKUP($C181,ModMap!$A$2:$B$21,2,FALSE)&amp;"'!V"&amp;MATCH($K181,INDIRECT("'"&amp;VLOOKUP($C181,ModMap!$A$2:$B$21,2,FALSE)&amp;"'!$K:$K"),0),"Edit on module sheet"),"")</f>
        <v>Edit on module sheet</v>
      </c>
    </row>
    <row r="182" ht="42.0" customHeight="1">
      <c r="A182" s="50">
        <v>180.0</v>
      </c>
      <c r="B182" s="50">
        <v>301.0</v>
      </c>
      <c r="C182" s="50" t="s">
        <v>99</v>
      </c>
      <c r="D182" s="51" t="s">
        <v>100</v>
      </c>
      <c r="E182" s="28" t="s">
        <v>48</v>
      </c>
      <c r="F182" s="68" t="s">
        <v>516</v>
      </c>
      <c r="G182" s="51" t="s">
        <v>517</v>
      </c>
      <c r="H182" s="50" t="s">
        <v>2166</v>
      </c>
      <c r="I182" s="50" t="s">
        <v>2167</v>
      </c>
      <c r="J182" s="51" t="s">
        <v>2168</v>
      </c>
      <c r="K182" s="50" t="s">
        <v>2172</v>
      </c>
      <c r="L182" s="51" t="s">
        <v>2173</v>
      </c>
      <c r="M182" s="48" t="s">
        <v>613</v>
      </c>
      <c r="N182" s="50" t="s">
        <v>525</v>
      </c>
      <c r="O182" s="50" t="s">
        <v>526</v>
      </c>
      <c r="P182" s="51" t="s">
        <v>1995</v>
      </c>
      <c r="Q182" s="51" t="s">
        <v>2171</v>
      </c>
      <c r="R182" s="50" t="s">
        <v>529</v>
      </c>
      <c r="S182" s="50" t="s">
        <v>614</v>
      </c>
      <c r="T182" s="50" t="str">
        <f t="array" ref="T182">IFERROR(INDEX(INDIRECT("'"&amp;VLOOKUP($C182,ModMap!$A$2:$B$21,2,FALSE)&amp;"'!T:T"),MATCH($K182,INDIRECT("'"&amp;VLOOKUP($C182,ModMap!$A$2:$B$21,2,FALSE)&amp;"'!$K:$K"),0)),"")</f>
        <v>Unassigned</v>
      </c>
      <c r="U182" s="44" t="s">
        <v>36</v>
      </c>
      <c r="V182" s="50" t="str">
        <f t="array" ref="V182">IFERROR(INDEX(INDIRECT("'"&amp;VLOOKUP($C182,ModMap!$A$2:$B$21,2,FALSE)&amp;"'!V:V"),MATCH($K182,INDIRECT("'"&amp;VLOOKUP($C182,ModMap!$A$2:$B$21,2,FALSE)&amp;"'!$K:$K"),0)),"")</f>
        <v>N/A</v>
      </c>
      <c r="W182" s="50" t="str">
        <f t="array" ref="W182">IFERROR(INDEX(INDIRECT("'"&amp;VLOOKUP($C182,ModMap!$A$2:$B$21,2,FALSE)&amp;"'!W:W"),MATCH($K182,INDIRECT("'"&amp;VLOOKUP($C182,ModMap!$A$2:$B$21,2,FALSE)&amp;"'!$K:$K"),0)),"")</f>
        <v/>
      </c>
      <c r="X182" s="48" t="s">
        <v>33</v>
      </c>
      <c r="Y182" s="50" t="str">
        <f t="array" ref="Y182">IFERROR(INDEX(INDIRECT("'"&amp;VLOOKUP($C182,ModMap!$A$2:$B$21,2,FALSE)&amp;"'!Y:Y"),MATCH($K182,INDIRECT("'"&amp;VLOOKUP($C182,ModMap!$A$2:$B$21,2,FALSE)&amp;"'!$K:$K"),0)),"")</f>
        <v>Not Started</v>
      </c>
      <c r="Z182" s="50" t="str">
        <f t="array" ref="Z182">IFERROR(INDEX(INDIRECT("'"&amp;VLOOKUP($C182,ModMap!$A$2:$B$21,2,FALSE)&amp;"'!Z:Z"),MATCH($K182,INDIRECT("'"&amp;VLOOKUP($C182,ModMap!$A$2:$B$21,2,FALSE)&amp;"'!$K:$K"),0)),"")</f>
        <v>Unassigned</v>
      </c>
      <c r="AA182" s="44" t="s">
        <v>36</v>
      </c>
      <c r="AB182" s="50" t="str">
        <f t="array" ref="AB182">IFERROR(INDEX(INDIRECT("'"&amp;VLOOKUP($C182,ModMap!$A$2:$B$21,2,FALSE)&amp;"'!AB:AB"),MATCH($K182,INDIRECT("'"&amp;VLOOKUP($C182,ModMap!$A$2:$B$21,2,FALSE)&amp;"'!$K:$K"),0)),"")</f>
        <v>N/A</v>
      </c>
      <c r="AC182" s="50" t="str">
        <f t="array" ref="AC182">IFERROR(INDEX(INDIRECT("'"&amp;VLOOKUP($C182,ModMap!$A$2:$B$21,2,FALSE)&amp;"'!AC:AC"),MATCH($K182,INDIRECT("'"&amp;VLOOKUP($C182,ModMap!$A$2:$B$21,2,FALSE)&amp;"'!$K:$K"),0)),"")</f>
        <v/>
      </c>
      <c r="AD182" s="48" t="s">
        <v>33</v>
      </c>
      <c r="AE182" s="50" t="str">
        <f t="array" ref="AE182">IFERROR(INDEX(INDIRECT("'"&amp;VLOOKUP($C182,ModMap!$A$2:$B$21,2,FALSE)&amp;"'!AE:AE"),MATCH($K182,INDIRECT("'"&amp;VLOOKUP($C182,ModMap!$A$2:$B$21,2,FALSE)&amp;"'!$K:$K"),0)),"")</f>
        <v>Not Started</v>
      </c>
      <c r="AF182" s="50" t="str">
        <f t="array" ref="AF182">IFERROR(INDEX(INDIRECT("'"&amp;VLOOKUP($C182,ModMap!$A$2:$B$21,2,FALSE)&amp;"'!AF:AF"),MATCH($K182,INDIRECT("'"&amp;VLOOKUP($C182,ModMap!$A$2:$B$21,2,FALSE)&amp;"'!$K:$K"),0)),"")</f>
        <v>Unassigned</v>
      </c>
      <c r="AG182" s="44" t="s">
        <v>36</v>
      </c>
      <c r="AH182" s="50" t="str">
        <f t="array" ref="AH182">IFERROR(INDEX(INDIRECT("'"&amp;VLOOKUP($C182,ModMap!$A$2:$B$21,2,FALSE)&amp;"'!AH:AH"),MATCH($K182,INDIRECT("'"&amp;VLOOKUP($C182,ModMap!$A$2:$B$21,2,FALSE)&amp;"'!$K:$K"),0)),"")</f>
        <v>N/A</v>
      </c>
      <c r="AI182" s="50" t="str">
        <f t="array" ref="AI182">IFERROR(INDEX(INDIRECT("'"&amp;VLOOKUP($C182,ModMap!$A$2:$B$21,2,FALSE)&amp;"'!AI:AI"),MATCH($K182,INDIRECT("'"&amp;VLOOKUP($C182,ModMap!$A$2:$B$21,2,FALSE)&amp;"'!$K:$K"),0)),"")</f>
        <v/>
      </c>
      <c r="AJ182" s="44" t="s">
        <v>36</v>
      </c>
      <c r="AK182" s="50" t="str">
        <f t="array" ref="AK182">IFERROR(INDEX(INDIRECT("'"&amp;VLOOKUP($C182,ModMap!$A$2:$B$21,2,FALSE)&amp;"'!AK:AK"),MATCH($K182,INDIRECT("'"&amp;VLOOKUP($C182,ModMap!$A$2:$B$21,2,FALSE)&amp;"'!$K:$K"),0)),"")</f>
        <v>N/A</v>
      </c>
      <c r="AL182" s="50" t="str">
        <f t="array" ref="AL182">IFERROR(INDEX(INDIRECT("'"&amp;VLOOKUP($C182,ModMap!$A$2:$B$21,2,FALSE)&amp;"'!AL:AL"),MATCH($K182,INDIRECT("'"&amp;VLOOKUP($C182,ModMap!$A$2:$B$21,2,FALSE)&amp;"'!$K:$K"),0)),"")</f>
        <v/>
      </c>
      <c r="AM182" s="50">
        <f t="shared" si="1"/>
        <v>2</v>
      </c>
      <c r="AN182" s="50" t="str">
        <f t="shared" si="2"/>
        <v>Not Started</v>
      </c>
      <c r="AO182" s="51" t="str">
        <f t="array" ref="AO182">IFERROR(INDEX(INDIRECT("'"&amp;VLOOKUP($C182,ModMap!$A$2:$B$21,2,FALSE)&amp;"'!AO:AO"),MATCH($K182,INDIRECT("'"&amp;VLOOKUP($C182,ModMap!$A$2:$B$21,2,FALSE)&amp;"'!$K:$K"),0)),"")</f>
        <v/>
      </c>
      <c r="AP182" s="49" t="str">
        <f t="array" ref="AP182">IFERROR(HYPERLINK("#'"&amp;VLOOKUP($C182,ModMap!$A$2:$B$21,2,FALSE)&amp;"'!V"&amp;MATCH($K182,INDIRECT("'"&amp;VLOOKUP($C182,ModMap!$A$2:$B$21,2,FALSE)&amp;"'!$K:$K"),0),"Edit on module sheet"),"")</f>
        <v>Edit on module sheet</v>
      </c>
    </row>
    <row r="183" ht="42.0" customHeight="1">
      <c r="A183" s="39">
        <v>181.0</v>
      </c>
      <c r="B183" s="39">
        <v>304.0</v>
      </c>
      <c r="C183" s="39" t="s">
        <v>99</v>
      </c>
      <c r="D183" s="40" t="s">
        <v>100</v>
      </c>
      <c r="E183" s="28" t="s">
        <v>48</v>
      </c>
      <c r="F183" s="68" t="s">
        <v>516</v>
      </c>
      <c r="G183" s="40" t="s">
        <v>517</v>
      </c>
      <c r="H183" s="39" t="s">
        <v>619</v>
      </c>
      <c r="I183" s="39" t="s">
        <v>621</v>
      </c>
      <c r="J183" s="40" t="s">
        <v>622</v>
      </c>
      <c r="K183" s="39" t="s">
        <v>2181</v>
      </c>
      <c r="L183" s="40" t="s">
        <v>2182</v>
      </c>
      <c r="M183" s="47" t="s">
        <v>200</v>
      </c>
      <c r="N183" s="39" t="s">
        <v>525</v>
      </c>
      <c r="O183" s="39" t="s">
        <v>526</v>
      </c>
      <c r="P183" s="40" t="s">
        <v>627</v>
      </c>
      <c r="Q183" s="40" t="s">
        <v>628</v>
      </c>
      <c r="R183" s="39" t="s">
        <v>529</v>
      </c>
      <c r="S183" s="39" t="s">
        <v>53</v>
      </c>
      <c r="T183" s="39" t="str">
        <f t="array" ref="T183">IFERROR(INDEX(INDIRECT("'"&amp;VLOOKUP($C183,ModMap!$A$2:$B$21,2,FALSE)&amp;"'!T:T"),MATCH($K183,INDIRECT("'"&amp;VLOOKUP($C183,ModMap!$A$2:$B$21,2,FALSE)&amp;"'!$K:$K"),0)),"")</f>
        <v>Unassigned</v>
      </c>
      <c r="U183" s="44" t="s">
        <v>36</v>
      </c>
      <c r="V183" s="39" t="str">
        <f t="array" ref="V183">IFERROR(INDEX(INDIRECT("'"&amp;VLOOKUP($C183,ModMap!$A$2:$B$21,2,FALSE)&amp;"'!V:V"),MATCH($K183,INDIRECT("'"&amp;VLOOKUP($C183,ModMap!$A$2:$B$21,2,FALSE)&amp;"'!$K:$K"),0)),"")</f>
        <v>N/A</v>
      </c>
      <c r="W183" s="39" t="str">
        <f t="array" ref="W183">IFERROR(INDEX(INDIRECT("'"&amp;VLOOKUP($C183,ModMap!$A$2:$B$21,2,FALSE)&amp;"'!W:W"),MATCH($K183,INDIRECT("'"&amp;VLOOKUP($C183,ModMap!$A$2:$B$21,2,FALSE)&amp;"'!$K:$K"),0)),"")</f>
        <v/>
      </c>
      <c r="X183" s="48" t="s">
        <v>33</v>
      </c>
      <c r="Y183" s="39" t="str">
        <f t="array" ref="Y183">IFERROR(INDEX(INDIRECT("'"&amp;VLOOKUP($C183,ModMap!$A$2:$B$21,2,FALSE)&amp;"'!Y:Y"),MATCH($K183,INDIRECT("'"&amp;VLOOKUP($C183,ModMap!$A$2:$B$21,2,FALSE)&amp;"'!$K:$K"),0)),"")</f>
        <v>Not Started</v>
      </c>
      <c r="Z183" s="39" t="str">
        <f t="array" ref="Z183">IFERROR(INDEX(INDIRECT("'"&amp;VLOOKUP($C183,ModMap!$A$2:$B$21,2,FALSE)&amp;"'!Z:Z"),MATCH($K183,INDIRECT("'"&amp;VLOOKUP($C183,ModMap!$A$2:$B$21,2,FALSE)&amp;"'!$K:$K"),0)),"")</f>
        <v>Unassigned</v>
      </c>
      <c r="AA183" s="48" t="s">
        <v>33</v>
      </c>
      <c r="AB183" s="39" t="str">
        <f t="array" ref="AB183">IFERROR(INDEX(INDIRECT("'"&amp;VLOOKUP($C183,ModMap!$A$2:$B$21,2,FALSE)&amp;"'!AB:AB"),MATCH($K183,INDIRECT("'"&amp;VLOOKUP($C183,ModMap!$A$2:$B$21,2,FALSE)&amp;"'!$K:$K"),0)),"")</f>
        <v>Not Started</v>
      </c>
      <c r="AC183" s="39" t="str">
        <f t="array" ref="AC183">IFERROR(INDEX(INDIRECT("'"&amp;VLOOKUP($C183,ModMap!$A$2:$B$21,2,FALSE)&amp;"'!AC:AC"),MATCH($K183,INDIRECT("'"&amp;VLOOKUP($C183,ModMap!$A$2:$B$21,2,FALSE)&amp;"'!$K:$K"),0)),"")</f>
        <v>Unassigned</v>
      </c>
      <c r="AD183" s="44" t="s">
        <v>36</v>
      </c>
      <c r="AE183" s="39" t="str">
        <f t="array" ref="AE183">IFERROR(INDEX(INDIRECT("'"&amp;VLOOKUP($C183,ModMap!$A$2:$B$21,2,FALSE)&amp;"'!AE:AE"),MATCH($K183,INDIRECT("'"&amp;VLOOKUP($C183,ModMap!$A$2:$B$21,2,FALSE)&amp;"'!$K:$K"),0)),"")</f>
        <v>N/A</v>
      </c>
      <c r="AF183" s="39" t="str">
        <f t="array" ref="AF183">IFERROR(INDEX(INDIRECT("'"&amp;VLOOKUP($C183,ModMap!$A$2:$B$21,2,FALSE)&amp;"'!AF:AF"),MATCH($K183,INDIRECT("'"&amp;VLOOKUP($C183,ModMap!$A$2:$B$21,2,FALSE)&amp;"'!$K:$K"),0)),"")</f>
        <v/>
      </c>
      <c r="AG183" s="44" t="s">
        <v>36</v>
      </c>
      <c r="AH183" s="39" t="str">
        <f t="array" ref="AH183">IFERROR(INDEX(INDIRECT("'"&amp;VLOOKUP($C183,ModMap!$A$2:$B$21,2,FALSE)&amp;"'!AH:AH"),MATCH($K183,INDIRECT("'"&amp;VLOOKUP($C183,ModMap!$A$2:$B$21,2,FALSE)&amp;"'!$K:$K"),0)),"")</f>
        <v>N/A</v>
      </c>
      <c r="AI183" s="39" t="str">
        <f t="array" ref="AI183">IFERROR(INDEX(INDIRECT("'"&amp;VLOOKUP($C183,ModMap!$A$2:$B$21,2,FALSE)&amp;"'!AI:AI"),MATCH($K183,INDIRECT("'"&amp;VLOOKUP($C183,ModMap!$A$2:$B$21,2,FALSE)&amp;"'!$K:$K"),0)),"")</f>
        <v/>
      </c>
      <c r="AJ183" s="44" t="s">
        <v>36</v>
      </c>
      <c r="AK183" s="39" t="str">
        <f t="array" ref="AK183">IFERROR(INDEX(INDIRECT("'"&amp;VLOOKUP($C183,ModMap!$A$2:$B$21,2,FALSE)&amp;"'!AK:AK"),MATCH($K183,INDIRECT("'"&amp;VLOOKUP($C183,ModMap!$A$2:$B$21,2,FALSE)&amp;"'!$K:$K"),0)),"")</f>
        <v>N/A</v>
      </c>
      <c r="AL183" s="39" t="str">
        <f t="array" ref="AL183">IFERROR(INDEX(INDIRECT("'"&amp;VLOOKUP($C183,ModMap!$A$2:$B$21,2,FALSE)&amp;"'!AL:AL"),MATCH($K183,INDIRECT("'"&amp;VLOOKUP($C183,ModMap!$A$2:$B$21,2,FALSE)&amp;"'!$K:$K"),0)),"")</f>
        <v/>
      </c>
      <c r="AM183" s="39">
        <f t="shared" si="1"/>
        <v>2</v>
      </c>
      <c r="AN183" s="39" t="str">
        <f t="shared" si="2"/>
        <v>Not Started</v>
      </c>
      <c r="AO183" s="40" t="str">
        <f t="array" ref="AO183">IFERROR(INDEX(INDIRECT("'"&amp;VLOOKUP($C183,ModMap!$A$2:$B$21,2,FALSE)&amp;"'!AO:AO"),MATCH($K183,INDIRECT("'"&amp;VLOOKUP($C183,ModMap!$A$2:$B$21,2,FALSE)&amp;"'!$K:$K"),0)),"")</f>
        <v/>
      </c>
      <c r="AP183" s="49" t="str">
        <f t="array" ref="AP183">IFERROR(HYPERLINK("#'"&amp;VLOOKUP($C183,ModMap!$A$2:$B$21,2,FALSE)&amp;"'!V"&amp;MATCH($K183,INDIRECT("'"&amp;VLOOKUP($C183,ModMap!$A$2:$B$21,2,FALSE)&amp;"'!$K:$K"),0),"Edit on module sheet"),"")</f>
        <v>Edit on module sheet</v>
      </c>
    </row>
    <row r="184" ht="42.0" customHeight="1">
      <c r="A184" s="50">
        <v>182.0</v>
      </c>
      <c r="B184" s="50">
        <v>305.0</v>
      </c>
      <c r="C184" s="50" t="s">
        <v>99</v>
      </c>
      <c r="D184" s="51" t="s">
        <v>100</v>
      </c>
      <c r="E184" s="28" t="s">
        <v>48</v>
      </c>
      <c r="F184" s="68" t="s">
        <v>516</v>
      </c>
      <c r="G184" s="51" t="s">
        <v>517</v>
      </c>
      <c r="H184" s="50" t="s">
        <v>619</v>
      </c>
      <c r="I184" s="50" t="s">
        <v>621</v>
      </c>
      <c r="J184" s="51" t="s">
        <v>622</v>
      </c>
      <c r="K184" s="50" t="s">
        <v>2185</v>
      </c>
      <c r="L184" s="51" t="s">
        <v>2186</v>
      </c>
      <c r="M184" s="47" t="s">
        <v>200</v>
      </c>
      <c r="N184" s="50" t="s">
        <v>525</v>
      </c>
      <c r="O184" s="50" t="s">
        <v>526</v>
      </c>
      <c r="P184" s="51" t="s">
        <v>627</v>
      </c>
      <c r="Q184" s="51" t="s">
        <v>628</v>
      </c>
      <c r="R184" s="50" t="s">
        <v>529</v>
      </c>
      <c r="S184" s="50" t="s">
        <v>56</v>
      </c>
      <c r="T184" s="50" t="str">
        <f t="array" ref="T184">IFERROR(INDEX(INDIRECT("'"&amp;VLOOKUP($C184,ModMap!$A$2:$B$21,2,FALSE)&amp;"'!T:T"),MATCH($K184,INDIRECT("'"&amp;VLOOKUP($C184,ModMap!$A$2:$B$21,2,FALSE)&amp;"'!$K:$K"),0)),"")</f>
        <v>Unassigned</v>
      </c>
      <c r="U184" s="44" t="s">
        <v>36</v>
      </c>
      <c r="V184" s="50" t="str">
        <f t="array" ref="V184">IFERROR(INDEX(INDIRECT("'"&amp;VLOOKUP($C184,ModMap!$A$2:$B$21,2,FALSE)&amp;"'!V:V"),MATCH($K184,INDIRECT("'"&amp;VLOOKUP($C184,ModMap!$A$2:$B$21,2,FALSE)&amp;"'!$K:$K"),0)),"")</f>
        <v>N/A</v>
      </c>
      <c r="W184" s="50" t="str">
        <f t="array" ref="W184">IFERROR(INDEX(INDIRECT("'"&amp;VLOOKUP($C184,ModMap!$A$2:$B$21,2,FALSE)&amp;"'!W:W"),MATCH($K184,INDIRECT("'"&amp;VLOOKUP($C184,ModMap!$A$2:$B$21,2,FALSE)&amp;"'!$K:$K"),0)),"")</f>
        <v/>
      </c>
      <c r="X184" s="48" t="s">
        <v>33</v>
      </c>
      <c r="Y184" s="50" t="str">
        <f t="array" ref="Y184">IFERROR(INDEX(INDIRECT("'"&amp;VLOOKUP($C184,ModMap!$A$2:$B$21,2,FALSE)&amp;"'!Y:Y"),MATCH($K184,INDIRECT("'"&amp;VLOOKUP($C184,ModMap!$A$2:$B$21,2,FALSE)&amp;"'!$K:$K"),0)),"")</f>
        <v>Not Started</v>
      </c>
      <c r="Z184" s="50" t="str">
        <f t="array" ref="Z184">IFERROR(INDEX(INDIRECT("'"&amp;VLOOKUP($C184,ModMap!$A$2:$B$21,2,FALSE)&amp;"'!Z:Z"),MATCH($K184,INDIRECT("'"&amp;VLOOKUP($C184,ModMap!$A$2:$B$21,2,FALSE)&amp;"'!$K:$K"),0)),"")</f>
        <v>Unassigned</v>
      </c>
      <c r="AA184" s="48" t="s">
        <v>33</v>
      </c>
      <c r="AB184" s="50" t="str">
        <f t="array" ref="AB184">IFERROR(INDEX(INDIRECT("'"&amp;VLOOKUP($C184,ModMap!$A$2:$B$21,2,FALSE)&amp;"'!AB:AB"),MATCH($K184,INDIRECT("'"&amp;VLOOKUP($C184,ModMap!$A$2:$B$21,2,FALSE)&amp;"'!$K:$K"),0)),"")</f>
        <v>Not Started</v>
      </c>
      <c r="AC184" s="50" t="str">
        <f t="array" ref="AC184">IFERROR(INDEX(INDIRECT("'"&amp;VLOOKUP($C184,ModMap!$A$2:$B$21,2,FALSE)&amp;"'!AC:AC"),MATCH($K184,INDIRECT("'"&amp;VLOOKUP($C184,ModMap!$A$2:$B$21,2,FALSE)&amp;"'!$K:$K"),0)),"")</f>
        <v>Unassigned</v>
      </c>
      <c r="AD184" s="48" t="s">
        <v>33</v>
      </c>
      <c r="AE184" s="50" t="str">
        <f t="array" ref="AE184">IFERROR(INDEX(INDIRECT("'"&amp;VLOOKUP($C184,ModMap!$A$2:$B$21,2,FALSE)&amp;"'!AE:AE"),MATCH($K184,INDIRECT("'"&amp;VLOOKUP($C184,ModMap!$A$2:$B$21,2,FALSE)&amp;"'!$K:$K"),0)),"")</f>
        <v>Not Started</v>
      </c>
      <c r="AF184" s="50" t="str">
        <f t="array" ref="AF184">IFERROR(INDEX(INDIRECT("'"&amp;VLOOKUP($C184,ModMap!$A$2:$B$21,2,FALSE)&amp;"'!AF:AF"),MATCH($K184,INDIRECT("'"&amp;VLOOKUP($C184,ModMap!$A$2:$B$21,2,FALSE)&amp;"'!$K:$K"),0)),"")</f>
        <v>Unassigned</v>
      </c>
      <c r="AG184" s="44" t="s">
        <v>36</v>
      </c>
      <c r="AH184" s="50" t="str">
        <f t="array" ref="AH184">IFERROR(INDEX(INDIRECT("'"&amp;VLOOKUP($C184,ModMap!$A$2:$B$21,2,FALSE)&amp;"'!AH:AH"),MATCH($K184,INDIRECT("'"&amp;VLOOKUP($C184,ModMap!$A$2:$B$21,2,FALSE)&amp;"'!$K:$K"),0)),"")</f>
        <v>N/A</v>
      </c>
      <c r="AI184" s="50" t="str">
        <f t="array" ref="AI184">IFERROR(INDEX(INDIRECT("'"&amp;VLOOKUP($C184,ModMap!$A$2:$B$21,2,FALSE)&amp;"'!AI:AI"),MATCH($K184,INDIRECT("'"&amp;VLOOKUP($C184,ModMap!$A$2:$B$21,2,FALSE)&amp;"'!$K:$K"),0)),"")</f>
        <v/>
      </c>
      <c r="AJ184" s="44" t="s">
        <v>36</v>
      </c>
      <c r="AK184" s="50" t="str">
        <f t="array" ref="AK184">IFERROR(INDEX(INDIRECT("'"&amp;VLOOKUP($C184,ModMap!$A$2:$B$21,2,FALSE)&amp;"'!AK:AK"),MATCH($K184,INDIRECT("'"&amp;VLOOKUP($C184,ModMap!$A$2:$B$21,2,FALSE)&amp;"'!$K:$K"),0)),"")</f>
        <v>N/A</v>
      </c>
      <c r="AL184" s="50" t="str">
        <f t="array" ref="AL184">IFERROR(INDEX(INDIRECT("'"&amp;VLOOKUP($C184,ModMap!$A$2:$B$21,2,FALSE)&amp;"'!AL:AL"),MATCH($K184,INDIRECT("'"&amp;VLOOKUP($C184,ModMap!$A$2:$B$21,2,FALSE)&amp;"'!$K:$K"),0)),"")</f>
        <v/>
      </c>
      <c r="AM184" s="50">
        <f t="shared" si="1"/>
        <v>3</v>
      </c>
      <c r="AN184" s="50" t="str">
        <f t="shared" si="2"/>
        <v>Not Started</v>
      </c>
      <c r="AO184" s="51" t="str">
        <f t="array" ref="AO184">IFERROR(INDEX(INDIRECT("'"&amp;VLOOKUP($C184,ModMap!$A$2:$B$21,2,FALSE)&amp;"'!AO:AO"),MATCH($K184,INDIRECT("'"&amp;VLOOKUP($C184,ModMap!$A$2:$B$21,2,FALSE)&amp;"'!$K:$K"),0)),"")</f>
        <v/>
      </c>
      <c r="AP184" s="49" t="str">
        <f t="array" ref="AP184">IFERROR(HYPERLINK("#'"&amp;VLOOKUP($C184,ModMap!$A$2:$B$21,2,FALSE)&amp;"'!V"&amp;MATCH($K184,INDIRECT("'"&amp;VLOOKUP($C184,ModMap!$A$2:$B$21,2,FALSE)&amp;"'!$K:$K"),0),"Edit on module sheet"),"")</f>
        <v>Edit on module sheet</v>
      </c>
    </row>
    <row r="185" ht="42.0" customHeight="1">
      <c r="A185" s="39">
        <v>183.0</v>
      </c>
      <c r="B185" s="39">
        <v>309.0</v>
      </c>
      <c r="C185" s="39" t="s">
        <v>99</v>
      </c>
      <c r="D185" s="40" t="s">
        <v>100</v>
      </c>
      <c r="E185" s="28" t="s">
        <v>48</v>
      </c>
      <c r="F185" s="68" t="s">
        <v>516</v>
      </c>
      <c r="G185" s="40" t="s">
        <v>517</v>
      </c>
      <c r="H185" s="39" t="s">
        <v>631</v>
      </c>
      <c r="I185" s="39" t="s">
        <v>632</v>
      </c>
      <c r="J185" s="40" t="s">
        <v>633</v>
      </c>
      <c r="K185" s="39" t="s">
        <v>2192</v>
      </c>
      <c r="L185" s="40" t="s">
        <v>2193</v>
      </c>
      <c r="M185" s="47" t="s">
        <v>200</v>
      </c>
      <c r="N185" s="39" t="s">
        <v>525</v>
      </c>
      <c r="O185" s="39" t="s">
        <v>636</v>
      </c>
      <c r="P185" s="40" t="s">
        <v>637</v>
      </c>
      <c r="Q185" s="40" t="s">
        <v>638</v>
      </c>
      <c r="R185" s="39" t="s">
        <v>529</v>
      </c>
      <c r="S185" s="39" t="s">
        <v>342</v>
      </c>
      <c r="T185" s="39" t="str">
        <f t="array" ref="T185">IFERROR(INDEX(INDIRECT("'"&amp;VLOOKUP($C185,ModMap!$A$2:$B$21,2,FALSE)&amp;"'!T:T"),MATCH($K185,INDIRECT("'"&amp;VLOOKUP($C185,ModMap!$A$2:$B$21,2,FALSE)&amp;"'!$K:$K"),0)),"")</f>
        <v>Unassigned</v>
      </c>
      <c r="U185" s="44" t="s">
        <v>36</v>
      </c>
      <c r="V185" s="39" t="str">
        <f t="array" ref="V185">IFERROR(INDEX(INDIRECT("'"&amp;VLOOKUP($C185,ModMap!$A$2:$B$21,2,FALSE)&amp;"'!V:V"),MATCH($K185,INDIRECT("'"&amp;VLOOKUP($C185,ModMap!$A$2:$B$21,2,FALSE)&amp;"'!$K:$K"),0)),"")</f>
        <v>N/A</v>
      </c>
      <c r="W185" s="39" t="str">
        <f t="array" ref="W185">IFERROR(INDEX(INDIRECT("'"&amp;VLOOKUP($C185,ModMap!$A$2:$B$21,2,FALSE)&amp;"'!W:W"),MATCH($K185,INDIRECT("'"&amp;VLOOKUP($C185,ModMap!$A$2:$B$21,2,FALSE)&amp;"'!$K:$K"),0)),"")</f>
        <v/>
      </c>
      <c r="X185" s="48" t="s">
        <v>33</v>
      </c>
      <c r="Y185" s="39" t="str">
        <f t="array" ref="Y185">IFERROR(INDEX(INDIRECT("'"&amp;VLOOKUP($C185,ModMap!$A$2:$B$21,2,FALSE)&amp;"'!Y:Y"),MATCH($K185,INDIRECT("'"&amp;VLOOKUP($C185,ModMap!$A$2:$B$21,2,FALSE)&amp;"'!$K:$K"),0)),"")</f>
        <v>Not Started</v>
      </c>
      <c r="Z185" s="39" t="str">
        <f t="array" ref="Z185">IFERROR(INDEX(INDIRECT("'"&amp;VLOOKUP($C185,ModMap!$A$2:$B$21,2,FALSE)&amp;"'!Z:Z"),MATCH($K185,INDIRECT("'"&amp;VLOOKUP($C185,ModMap!$A$2:$B$21,2,FALSE)&amp;"'!$K:$K"),0)),"")</f>
        <v>Unassigned</v>
      </c>
      <c r="AA185" s="44" t="s">
        <v>36</v>
      </c>
      <c r="AB185" s="39" t="str">
        <f t="array" ref="AB185">IFERROR(INDEX(INDIRECT("'"&amp;VLOOKUP($C185,ModMap!$A$2:$B$21,2,FALSE)&amp;"'!AB:AB"),MATCH($K185,INDIRECT("'"&amp;VLOOKUP($C185,ModMap!$A$2:$B$21,2,FALSE)&amp;"'!$K:$K"),0)),"")</f>
        <v>N/A</v>
      </c>
      <c r="AC185" s="39" t="str">
        <f t="array" ref="AC185">IFERROR(INDEX(INDIRECT("'"&amp;VLOOKUP($C185,ModMap!$A$2:$B$21,2,FALSE)&amp;"'!AC:AC"),MATCH($K185,INDIRECT("'"&amp;VLOOKUP($C185,ModMap!$A$2:$B$21,2,FALSE)&amp;"'!$K:$K"),0)),"")</f>
        <v/>
      </c>
      <c r="AD185" s="44" t="s">
        <v>36</v>
      </c>
      <c r="AE185" s="39" t="str">
        <f t="array" ref="AE185">IFERROR(INDEX(INDIRECT("'"&amp;VLOOKUP($C185,ModMap!$A$2:$B$21,2,FALSE)&amp;"'!AE:AE"),MATCH($K185,INDIRECT("'"&amp;VLOOKUP($C185,ModMap!$A$2:$B$21,2,FALSE)&amp;"'!$K:$K"),0)),"")</f>
        <v>N/A</v>
      </c>
      <c r="AF185" s="39" t="str">
        <f t="array" ref="AF185">IFERROR(INDEX(INDIRECT("'"&amp;VLOOKUP($C185,ModMap!$A$2:$B$21,2,FALSE)&amp;"'!AF:AF"),MATCH($K185,INDIRECT("'"&amp;VLOOKUP($C185,ModMap!$A$2:$B$21,2,FALSE)&amp;"'!$K:$K"),0)),"")</f>
        <v/>
      </c>
      <c r="AG185" s="44" t="s">
        <v>36</v>
      </c>
      <c r="AH185" s="39" t="str">
        <f t="array" ref="AH185">IFERROR(INDEX(INDIRECT("'"&amp;VLOOKUP($C185,ModMap!$A$2:$B$21,2,FALSE)&amp;"'!AH:AH"),MATCH($K185,INDIRECT("'"&amp;VLOOKUP($C185,ModMap!$A$2:$B$21,2,FALSE)&amp;"'!$K:$K"),0)),"")</f>
        <v>N/A</v>
      </c>
      <c r="AI185" s="39" t="str">
        <f t="array" ref="AI185">IFERROR(INDEX(INDIRECT("'"&amp;VLOOKUP($C185,ModMap!$A$2:$B$21,2,FALSE)&amp;"'!AI:AI"),MATCH($K185,INDIRECT("'"&amp;VLOOKUP($C185,ModMap!$A$2:$B$21,2,FALSE)&amp;"'!$K:$K"),0)),"")</f>
        <v/>
      </c>
      <c r="AJ185" s="44" t="s">
        <v>36</v>
      </c>
      <c r="AK185" s="39" t="str">
        <f t="array" ref="AK185">IFERROR(INDEX(INDIRECT("'"&amp;VLOOKUP($C185,ModMap!$A$2:$B$21,2,FALSE)&amp;"'!AK:AK"),MATCH($K185,INDIRECT("'"&amp;VLOOKUP($C185,ModMap!$A$2:$B$21,2,FALSE)&amp;"'!$K:$K"),0)),"")</f>
        <v>N/A</v>
      </c>
      <c r="AL185" s="39" t="str">
        <f t="array" ref="AL185">IFERROR(INDEX(INDIRECT("'"&amp;VLOOKUP($C185,ModMap!$A$2:$B$21,2,FALSE)&amp;"'!AL:AL"),MATCH($K185,INDIRECT("'"&amp;VLOOKUP($C185,ModMap!$A$2:$B$21,2,FALSE)&amp;"'!$K:$K"),0)),"")</f>
        <v/>
      </c>
      <c r="AM185" s="39">
        <f t="shared" si="1"/>
        <v>1</v>
      </c>
      <c r="AN185" s="39" t="str">
        <f t="shared" si="2"/>
        <v>Not Started</v>
      </c>
      <c r="AO185" s="40" t="str">
        <f t="array" ref="AO185">IFERROR(INDEX(INDIRECT("'"&amp;VLOOKUP($C185,ModMap!$A$2:$B$21,2,FALSE)&amp;"'!AO:AO"),MATCH($K185,INDIRECT("'"&amp;VLOOKUP($C185,ModMap!$A$2:$B$21,2,FALSE)&amp;"'!$K:$K"),0)),"")</f>
        <v/>
      </c>
      <c r="AP185" s="49" t="str">
        <f t="array" ref="AP185">IFERROR(HYPERLINK("#'"&amp;VLOOKUP($C185,ModMap!$A$2:$B$21,2,FALSE)&amp;"'!V"&amp;MATCH($K185,INDIRECT("'"&amp;VLOOKUP($C185,ModMap!$A$2:$B$21,2,FALSE)&amp;"'!$K:$K"),0),"Edit on module sheet"),"")</f>
        <v>Edit on module sheet</v>
      </c>
    </row>
    <row r="186" ht="42.0" customHeight="1">
      <c r="A186" s="50">
        <v>184.0</v>
      </c>
      <c r="B186" s="50">
        <v>310.0</v>
      </c>
      <c r="C186" s="50" t="s">
        <v>102</v>
      </c>
      <c r="D186" s="51" t="s">
        <v>103</v>
      </c>
      <c r="E186" s="28" t="s">
        <v>48</v>
      </c>
      <c r="F186" s="70" t="s">
        <v>642</v>
      </c>
      <c r="G186" s="51" t="s">
        <v>643</v>
      </c>
      <c r="H186" s="50" t="s">
        <v>644</v>
      </c>
      <c r="I186" s="50" t="s">
        <v>645</v>
      </c>
      <c r="J186" s="51" t="s">
        <v>646</v>
      </c>
      <c r="K186" s="50" t="s">
        <v>2199</v>
      </c>
      <c r="L186" s="51" t="s">
        <v>2200</v>
      </c>
      <c r="M186" s="47" t="s">
        <v>200</v>
      </c>
      <c r="N186" s="50" t="s">
        <v>649</v>
      </c>
      <c r="O186" s="50" t="s">
        <v>240</v>
      </c>
      <c r="P186" s="51" t="s">
        <v>650</v>
      </c>
      <c r="Q186" s="51" t="s">
        <v>651</v>
      </c>
      <c r="R186" s="50" t="s">
        <v>652</v>
      </c>
      <c r="S186" s="50" t="s">
        <v>53</v>
      </c>
      <c r="T186" s="50" t="str">
        <f t="array" ref="T186">IFERROR(INDEX(INDIRECT("'"&amp;VLOOKUP($C186,ModMap!$A$2:$B$21,2,FALSE)&amp;"'!T:T"),MATCH($K186,INDIRECT("'"&amp;VLOOKUP($C186,ModMap!$A$2:$B$21,2,FALSE)&amp;"'!$K:$K"),0)),"")</f>
        <v>Unassigned</v>
      </c>
      <c r="U186" s="44" t="s">
        <v>36</v>
      </c>
      <c r="V186" s="50" t="str">
        <f t="array" ref="V186">IFERROR(INDEX(INDIRECT("'"&amp;VLOOKUP($C186,ModMap!$A$2:$B$21,2,FALSE)&amp;"'!V:V"),MATCH($K186,INDIRECT("'"&amp;VLOOKUP($C186,ModMap!$A$2:$B$21,2,FALSE)&amp;"'!$K:$K"),0)),"")</f>
        <v>N/A</v>
      </c>
      <c r="W186" s="50" t="str">
        <f t="array" ref="W186">IFERROR(INDEX(INDIRECT("'"&amp;VLOOKUP($C186,ModMap!$A$2:$B$21,2,FALSE)&amp;"'!W:W"),MATCH($K186,INDIRECT("'"&amp;VLOOKUP($C186,ModMap!$A$2:$B$21,2,FALSE)&amp;"'!$K:$K"),0)),"")</f>
        <v/>
      </c>
      <c r="X186" s="48" t="s">
        <v>33</v>
      </c>
      <c r="Y186" s="50" t="str">
        <f t="array" ref="Y186">IFERROR(INDEX(INDIRECT("'"&amp;VLOOKUP($C186,ModMap!$A$2:$B$21,2,FALSE)&amp;"'!Y:Y"),MATCH($K186,INDIRECT("'"&amp;VLOOKUP($C186,ModMap!$A$2:$B$21,2,FALSE)&amp;"'!$K:$K"),0)),"")</f>
        <v>Not Started</v>
      </c>
      <c r="Z186" s="50" t="str">
        <f t="array" ref="Z186">IFERROR(INDEX(INDIRECT("'"&amp;VLOOKUP($C186,ModMap!$A$2:$B$21,2,FALSE)&amp;"'!Z:Z"),MATCH($K186,INDIRECT("'"&amp;VLOOKUP($C186,ModMap!$A$2:$B$21,2,FALSE)&amp;"'!$K:$K"),0)),"")</f>
        <v>Unassigned</v>
      </c>
      <c r="AA186" s="48" t="s">
        <v>33</v>
      </c>
      <c r="AB186" s="50" t="str">
        <f t="array" ref="AB186">IFERROR(INDEX(INDIRECT("'"&amp;VLOOKUP($C186,ModMap!$A$2:$B$21,2,FALSE)&amp;"'!AB:AB"),MATCH($K186,INDIRECT("'"&amp;VLOOKUP($C186,ModMap!$A$2:$B$21,2,FALSE)&amp;"'!$K:$K"),0)),"")</f>
        <v>Not Started</v>
      </c>
      <c r="AC186" s="50" t="str">
        <f t="array" ref="AC186">IFERROR(INDEX(INDIRECT("'"&amp;VLOOKUP($C186,ModMap!$A$2:$B$21,2,FALSE)&amp;"'!AC:AC"),MATCH($K186,INDIRECT("'"&amp;VLOOKUP($C186,ModMap!$A$2:$B$21,2,FALSE)&amp;"'!$K:$K"),0)),"")</f>
        <v>Unassigned</v>
      </c>
      <c r="AD186" s="44" t="s">
        <v>36</v>
      </c>
      <c r="AE186" s="50" t="str">
        <f t="array" ref="AE186">IFERROR(INDEX(INDIRECT("'"&amp;VLOOKUP($C186,ModMap!$A$2:$B$21,2,FALSE)&amp;"'!AE:AE"),MATCH($K186,INDIRECT("'"&amp;VLOOKUP($C186,ModMap!$A$2:$B$21,2,FALSE)&amp;"'!$K:$K"),0)),"")</f>
        <v>N/A</v>
      </c>
      <c r="AF186" s="50" t="str">
        <f t="array" ref="AF186">IFERROR(INDEX(INDIRECT("'"&amp;VLOOKUP($C186,ModMap!$A$2:$B$21,2,FALSE)&amp;"'!AF:AF"),MATCH($K186,INDIRECT("'"&amp;VLOOKUP($C186,ModMap!$A$2:$B$21,2,FALSE)&amp;"'!$K:$K"),0)),"")</f>
        <v/>
      </c>
      <c r="AG186" s="44" t="s">
        <v>36</v>
      </c>
      <c r="AH186" s="50" t="str">
        <f t="array" ref="AH186">IFERROR(INDEX(INDIRECT("'"&amp;VLOOKUP($C186,ModMap!$A$2:$B$21,2,FALSE)&amp;"'!AH:AH"),MATCH($K186,INDIRECT("'"&amp;VLOOKUP($C186,ModMap!$A$2:$B$21,2,FALSE)&amp;"'!$K:$K"),0)),"")</f>
        <v>N/A</v>
      </c>
      <c r="AI186" s="50" t="str">
        <f t="array" ref="AI186">IFERROR(INDEX(INDIRECT("'"&amp;VLOOKUP($C186,ModMap!$A$2:$B$21,2,FALSE)&amp;"'!AI:AI"),MATCH($K186,INDIRECT("'"&amp;VLOOKUP($C186,ModMap!$A$2:$B$21,2,FALSE)&amp;"'!$K:$K"),0)),"")</f>
        <v/>
      </c>
      <c r="AJ186" s="44" t="s">
        <v>36</v>
      </c>
      <c r="AK186" s="50" t="str">
        <f t="array" ref="AK186">IFERROR(INDEX(INDIRECT("'"&amp;VLOOKUP($C186,ModMap!$A$2:$B$21,2,FALSE)&amp;"'!AK:AK"),MATCH($K186,INDIRECT("'"&amp;VLOOKUP($C186,ModMap!$A$2:$B$21,2,FALSE)&amp;"'!$K:$K"),0)),"")</f>
        <v>N/A</v>
      </c>
      <c r="AL186" s="50" t="str">
        <f t="array" ref="AL186">IFERROR(INDEX(INDIRECT("'"&amp;VLOOKUP($C186,ModMap!$A$2:$B$21,2,FALSE)&amp;"'!AL:AL"),MATCH($K186,INDIRECT("'"&amp;VLOOKUP($C186,ModMap!$A$2:$B$21,2,FALSE)&amp;"'!$K:$K"),0)),"")</f>
        <v/>
      </c>
      <c r="AM186" s="50">
        <f t="shared" si="1"/>
        <v>2</v>
      </c>
      <c r="AN186" s="50" t="str">
        <f t="shared" si="2"/>
        <v>Not Started</v>
      </c>
      <c r="AO186" s="51" t="str">
        <f t="array" ref="AO186">IFERROR(INDEX(INDIRECT("'"&amp;VLOOKUP($C186,ModMap!$A$2:$B$21,2,FALSE)&amp;"'!AO:AO"),MATCH($K186,INDIRECT("'"&amp;VLOOKUP($C186,ModMap!$A$2:$B$21,2,FALSE)&amp;"'!$K:$K"),0)),"")</f>
        <v/>
      </c>
      <c r="AP186" s="49" t="str">
        <f t="array" ref="AP186">IFERROR(HYPERLINK("#'"&amp;VLOOKUP($C186,ModMap!$A$2:$B$21,2,FALSE)&amp;"'!V"&amp;MATCH($K186,INDIRECT("'"&amp;VLOOKUP($C186,ModMap!$A$2:$B$21,2,FALSE)&amp;"'!$K:$K"),0),"Edit on module sheet"),"")</f>
        <v>Edit on module sheet</v>
      </c>
    </row>
    <row r="187" ht="42.0" customHeight="1">
      <c r="A187" s="39">
        <v>185.0</v>
      </c>
      <c r="B187" s="39">
        <v>311.0</v>
      </c>
      <c r="C187" s="39" t="s">
        <v>102</v>
      </c>
      <c r="D187" s="40" t="s">
        <v>103</v>
      </c>
      <c r="E187" s="28" t="s">
        <v>48</v>
      </c>
      <c r="F187" s="70" t="s">
        <v>642</v>
      </c>
      <c r="G187" s="40" t="s">
        <v>643</v>
      </c>
      <c r="H187" s="39" t="s">
        <v>644</v>
      </c>
      <c r="I187" s="39" t="s">
        <v>645</v>
      </c>
      <c r="J187" s="40" t="s">
        <v>646</v>
      </c>
      <c r="K187" s="39" t="s">
        <v>2201</v>
      </c>
      <c r="L187" s="40" t="s">
        <v>2202</v>
      </c>
      <c r="M187" s="47" t="s">
        <v>200</v>
      </c>
      <c r="N187" s="39" t="s">
        <v>649</v>
      </c>
      <c r="O187" s="39" t="s">
        <v>240</v>
      </c>
      <c r="P187" s="40" t="s">
        <v>650</v>
      </c>
      <c r="Q187" s="40" t="s">
        <v>651</v>
      </c>
      <c r="R187" s="39" t="s">
        <v>652</v>
      </c>
      <c r="S187" s="39" t="s">
        <v>56</v>
      </c>
      <c r="T187" s="39" t="str">
        <f t="array" ref="T187">IFERROR(INDEX(INDIRECT("'"&amp;VLOOKUP($C187,ModMap!$A$2:$B$21,2,FALSE)&amp;"'!T:T"),MATCH($K187,INDIRECT("'"&amp;VLOOKUP($C187,ModMap!$A$2:$B$21,2,FALSE)&amp;"'!$K:$K"),0)),"")</f>
        <v>Unassigned</v>
      </c>
      <c r="U187" s="44" t="s">
        <v>36</v>
      </c>
      <c r="V187" s="39" t="str">
        <f t="array" ref="V187">IFERROR(INDEX(INDIRECT("'"&amp;VLOOKUP($C187,ModMap!$A$2:$B$21,2,FALSE)&amp;"'!V:V"),MATCH($K187,INDIRECT("'"&amp;VLOOKUP($C187,ModMap!$A$2:$B$21,2,FALSE)&amp;"'!$K:$K"),0)),"")</f>
        <v>N/A</v>
      </c>
      <c r="W187" s="39" t="str">
        <f t="array" ref="W187">IFERROR(INDEX(INDIRECT("'"&amp;VLOOKUP($C187,ModMap!$A$2:$B$21,2,FALSE)&amp;"'!W:W"),MATCH($K187,INDIRECT("'"&amp;VLOOKUP($C187,ModMap!$A$2:$B$21,2,FALSE)&amp;"'!$K:$K"),0)),"")</f>
        <v/>
      </c>
      <c r="X187" s="48" t="s">
        <v>33</v>
      </c>
      <c r="Y187" s="39" t="str">
        <f t="array" ref="Y187">IFERROR(INDEX(INDIRECT("'"&amp;VLOOKUP($C187,ModMap!$A$2:$B$21,2,FALSE)&amp;"'!Y:Y"),MATCH($K187,INDIRECT("'"&amp;VLOOKUP($C187,ModMap!$A$2:$B$21,2,FALSE)&amp;"'!$K:$K"),0)),"")</f>
        <v>Not Started</v>
      </c>
      <c r="Z187" s="39" t="str">
        <f t="array" ref="Z187">IFERROR(INDEX(INDIRECT("'"&amp;VLOOKUP($C187,ModMap!$A$2:$B$21,2,FALSE)&amp;"'!Z:Z"),MATCH($K187,INDIRECT("'"&amp;VLOOKUP($C187,ModMap!$A$2:$B$21,2,FALSE)&amp;"'!$K:$K"),0)),"")</f>
        <v>Unassigned</v>
      </c>
      <c r="AA187" s="48" t="s">
        <v>33</v>
      </c>
      <c r="AB187" s="39" t="str">
        <f t="array" ref="AB187">IFERROR(INDEX(INDIRECT("'"&amp;VLOOKUP($C187,ModMap!$A$2:$B$21,2,FALSE)&amp;"'!AB:AB"),MATCH($K187,INDIRECT("'"&amp;VLOOKUP($C187,ModMap!$A$2:$B$21,2,FALSE)&amp;"'!$K:$K"),0)),"")</f>
        <v>Not Started</v>
      </c>
      <c r="AC187" s="39" t="str">
        <f t="array" ref="AC187">IFERROR(INDEX(INDIRECT("'"&amp;VLOOKUP($C187,ModMap!$A$2:$B$21,2,FALSE)&amp;"'!AC:AC"),MATCH($K187,INDIRECT("'"&amp;VLOOKUP($C187,ModMap!$A$2:$B$21,2,FALSE)&amp;"'!$K:$K"),0)),"")</f>
        <v>Unassigned</v>
      </c>
      <c r="AD187" s="48" t="s">
        <v>33</v>
      </c>
      <c r="AE187" s="39" t="str">
        <f t="array" ref="AE187">IFERROR(INDEX(INDIRECT("'"&amp;VLOOKUP($C187,ModMap!$A$2:$B$21,2,FALSE)&amp;"'!AE:AE"),MATCH($K187,INDIRECT("'"&amp;VLOOKUP($C187,ModMap!$A$2:$B$21,2,FALSE)&amp;"'!$K:$K"),0)),"")</f>
        <v>Not Started</v>
      </c>
      <c r="AF187" s="39" t="str">
        <f t="array" ref="AF187">IFERROR(INDEX(INDIRECT("'"&amp;VLOOKUP($C187,ModMap!$A$2:$B$21,2,FALSE)&amp;"'!AF:AF"),MATCH($K187,INDIRECT("'"&amp;VLOOKUP($C187,ModMap!$A$2:$B$21,2,FALSE)&amp;"'!$K:$K"),0)),"")</f>
        <v>Unassigned</v>
      </c>
      <c r="AG187" s="44" t="s">
        <v>36</v>
      </c>
      <c r="AH187" s="39" t="str">
        <f t="array" ref="AH187">IFERROR(INDEX(INDIRECT("'"&amp;VLOOKUP($C187,ModMap!$A$2:$B$21,2,FALSE)&amp;"'!AH:AH"),MATCH($K187,INDIRECT("'"&amp;VLOOKUP($C187,ModMap!$A$2:$B$21,2,FALSE)&amp;"'!$K:$K"),0)),"")</f>
        <v>N/A</v>
      </c>
      <c r="AI187" s="39" t="str">
        <f t="array" ref="AI187">IFERROR(INDEX(INDIRECT("'"&amp;VLOOKUP($C187,ModMap!$A$2:$B$21,2,FALSE)&amp;"'!AI:AI"),MATCH($K187,INDIRECT("'"&amp;VLOOKUP($C187,ModMap!$A$2:$B$21,2,FALSE)&amp;"'!$K:$K"),0)),"")</f>
        <v/>
      </c>
      <c r="AJ187" s="44" t="s">
        <v>36</v>
      </c>
      <c r="AK187" s="39" t="str">
        <f t="array" ref="AK187">IFERROR(INDEX(INDIRECT("'"&amp;VLOOKUP($C187,ModMap!$A$2:$B$21,2,FALSE)&amp;"'!AK:AK"),MATCH($K187,INDIRECT("'"&amp;VLOOKUP($C187,ModMap!$A$2:$B$21,2,FALSE)&amp;"'!$K:$K"),0)),"")</f>
        <v>N/A</v>
      </c>
      <c r="AL187" s="39" t="str">
        <f t="array" ref="AL187">IFERROR(INDEX(INDIRECT("'"&amp;VLOOKUP($C187,ModMap!$A$2:$B$21,2,FALSE)&amp;"'!AL:AL"),MATCH($K187,INDIRECT("'"&amp;VLOOKUP($C187,ModMap!$A$2:$B$21,2,FALSE)&amp;"'!$K:$K"),0)),"")</f>
        <v/>
      </c>
      <c r="AM187" s="39">
        <f t="shared" si="1"/>
        <v>3</v>
      </c>
      <c r="AN187" s="39" t="str">
        <f t="shared" si="2"/>
        <v>Not Started</v>
      </c>
      <c r="AO187" s="40" t="str">
        <f t="array" ref="AO187">IFERROR(INDEX(INDIRECT("'"&amp;VLOOKUP($C187,ModMap!$A$2:$B$21,2,FALSE)&amp;"'!AO:AO"),MATCH($K187,INDIRECT("'"&amp;VLOOKUP($C187,ModMap!$A$2:$B$21,2,FALSE)&amp;"'!$K:$K"),0)),"")</f>
        <v/>
      </c>
      <c r="AP187" s="49" t="str">
        <f t="array" ref="AP187">IFERROR(HYPERLINK("#'"&amp;VLOOKUP($C187,ModMap!$A$2:$B$21,2,FALSE)&amp;"'!V"&amp;MATCH($K187,INDIRECT("'"&amp;VLOOKUP($C187,ModMap!$A$2:$B$21,2,FALSE)&amp;"'!$K:$K"),0),"Edit on module sheet"),"")</f>
        <v>Edit on module sheet</v>
      </c>
    </row>
    <row r="188" ht="42.0" customHeight="1">
      <c r="A188" s="50">
        <v>186.0</v>
      </c>
      <c r="B188" s="50">
        <v>314.0</v>
      </c>
      <c r="C188" s="50" t="s">
        <v>102</v>
      </c>
      <c r="D188" s="51" t="s">
        <v>103</v>
      </c>
      <c r="E188" s="28" t="s">
        <v>48</v>
      </c>
      <c r="F188" s="70" t="s">
        <v>642</v>
      </c>
      <c r="G188" s="51" t="s">
        <v>643</v>
      </c>
      <c r="H188" s="50" t="s">
        <v>2205</v>
      </c>
      <c r="I188" s="50" t="s">
        <v>2206</v>
      </c>
      <c r="J188" s="51" t="s">
        <v>2207</v>
      </c>
      <c r="K188" s="50" t="s">
        <v>2208</v>
      </c>
      <c r="L188" s="51" t="s">
        <v>2209</v>
      </c>
      <c r="M188" s="47" t="s">
        <v>200</v>
      </c>
      <c r="N188" s="50" t="s">
        <v>649</v>
      </c>
      <c r="O188" s="50" t="s">
        <v>240</v>
      </c>
      <c r="P188" s="51" t="s">
        <v>2210</v>
      </c>
      <c r="Q188" s="51" t="s">
        <v>2211</v>
      </c>
      <c r="R188" s="50" t="s">
        <v>205</v>
      </c>
      <c r="S188" s="50" t="s">
        <v>53</v>
      </c>
      <c r="T188" s="50" t="str">
        <f t="array" ref="T188">IFERROR(INDEX(INDIRECT("'"&amp;VLOOKUP($C188,ModMap!$A$2:$B$21,2,FALSE)&amp;"'!T:T"),MATCH($K188,INDIRECT("'"&amp;VLOOKUP($C188,ModMap!$A$2:$B$21,2,FALSE)&amp;"'!$K:$K"),0)),"")</f>
        <v>Unassigned</v>
      </c>
      <c r="U188" s="44" t="s">
        <v>36</v>
      </c>
      <c r="V188" s="50" t="str">
        <f t="array" ref="V188">IFERROR(INDEX(INDIRECT("'"&amp;VLOOKUP($C188,ModMap!$A$2:$B$21,2,FALSE)&amp;"'!V:V"),MATCH($K188,INDIRECT("'"&amp;VLOOKUP($C188,ModMap!$A$2:$B$21,2,FALSE)&amp;"'!$K:$K"),0)),"")</f>
        <v>N/A</v>
      </c>
      <c r="W188" s="50" t="str">
        <f t="array" ref="W188">IFERROR(INDEX(INDIRECT("'"&amp;VLOOKUP($C188,ModMap!$A$2:$B$21,2,FALSE)&amp;"'!W:W"),MATCH($K188,INDIRECT("'"&amp;VLOOKUP($C188,ModMap!$A$2:$B$21,2,FALSE)&amp;"'!$K:$K"),0)),"")</f>
        <v/>
      </c>
      <c r="X188" s="48" t="s">
        <v>33</v>
      </c>
      <c r="Y188" s="50" t="str">
        <f t="array" ref="Y188">IFERROR(INDEX(INDIRECT("'"&amp;VLOOKUP($C188,ModMap!$A$2:$B$21,2,FALSE)&amp;"'!Y:Y"),MATCH($K188,INDIRECT("'"&amp;VLOOKUP($C188,ModMap!$A$2:$B$21,2,FALSE)&amp;"'!$K:$K"),0)),"")</f>
        <v>Not Started</v>
      </c>
      <c r="Z188" s="50" t="str">
        <f t="array" ref="Z188">IFERROR(INDEX(INDIRECT("'"&amp;VLOOKUP($C188,ModMap!$A$2:$B$21,2,FALSE)&amp;"'!Z:Z"),MATCH($K188,INDIRECT("'"&amp;VLOOKUP($C188,ModMap!$A$2:$B$21,2,FALSE)&amp;"'!$K:$K"),0)),"")</f>
        <v>Unassigned</v>
      </c>
      <c r="AA188" s="48" t="s">
        <v>33</v>
      </c>
      <c r="AB188" s="50" t="str">
        <f t="array" ref="AB188">IFERROR(INDEX(INDIRECT("'"&amp;VLOOKUP($C188,ModMap!$A$2:$B$21,2,FALSE)&amp;"'!AB:AB"),MATCH($K188,INDIRECT("'"&amp;VLOOKUP($C188,ModMap!$A$2:$B$21,2,FALSE)&amp;"'!$K:$K"),0)),"")</f>
        <v>Not Started</v>
      </c>
      <c r="AC188" s="50" t="str">
        <f t="array" ref="AC188">IFERROR(INDEX(INDIRECT("'"&amp;VLOOKUP($C188,ModMap!$A$2:$B$21,2,FALSE)&amp;"'!AC:AC"),MATCH($K188,INDIRECT("'"&amp;VLOOKUP($C188,ModMap!$A$2:$B$21,2,FALSE)&amp;"'!$K:$K"),0)),"")</f>
        <v>Unassigned</v>
      </c>
      <c r="AD188" s="44" t="s">
        <v>36</v>
      </c>
      <c r="AE188" s="50" t="str">
        <f t="array" ref="AE188">IFERROR(INDEX(INDIRECT("'"&amp;VLOOKUP($C188,ModMap!$A$2:$B$21,2,FALSE)&amp;"'!AE:AE"),MATCH($K188,INDIRECT("'"&amp;VLOOKUP($C188,ModMap!$A$2:$B$21,2,FALSE)&amp;"'!$K:$K"),0)),"")</f>
        <v>N/A</v>
      </c>
      <c r="AF188" s="50" t="str">
        <f t="array" ref="AF188">IFERROR(INDEX(INDIRECT("'"&amp;VLOOKUP($C188,ModMap!$A$2:$B$21,2,FALSE)&amp;"'!AF:AF"),MATCH($K188,INDIRECT("'"&amp;VLOOKUP($C188,ModMap!$A$2:$B$21,2,FALSE)&amp;"'!$K:$K"),0)),"")</f>
        <v/>
      </c>
      <c r="AG188" s="44" t="s">
        <v>36</v>
      </c>
      <c r="AH188" s="50" t="str">
        <f t="array" ref="AH188">IFERROR(INDEX(INDIRECT("'"&amp;VLOOKUP($C188,ModMap!$A$2:$B$21,2,FALSE)&amp;"'!AH:AH"),MATCH($K188,INDIRECT("'"&amp;VLOOKUP($C188,ModMap!$A$2:$B$21,2,FALSE)&amp;"'!$K:$K"),0)),"")</f>
        <v>N/A</v>
      </c>
      <c r="AI188" s="50" t="str">
        <f t="array" ref="AI188">IFERROR(INDEX(INDIRECT("'"&amp;VLOOKUP($C188,ModMap!$A$2:$B$21,2,FALSE)&amp;"'!AI:AI"),MATCH($K188,INDIRECT("'"&amp;VLOOKUP($C188,ModMap!$A$2:$B$21,2,FALSE)&amp;"'!$K:$K"),0)),"")</f>
        <v/>
      </c>
      <c r="AJ188" s="44" t="s">
        <v>36</v>
      </c>
      <c r="AK188" s="50" t="str">
        <f t="array" ref="AK188">IFERROR(INDEX(INDIRECT("'"&amp;VLOOKUP($C188,ModMap!$A$2:$B$21,2,FALSE)&amp;"'!AK:AK"),MATCH($K188,INDIRECT("'"&amp;VLOOKUP($C188,ModMap!$A$2:$B$21,2,FALSE)&amp;"'!$K:$K"),0)),"")</f>
        <v>N/A</v>
      </c>
      <c r="AL188" s="50" t="str">
        <f t="array" ref="AL188">IFERROR(INDEX(INDIRECT("'"&amp;VLOOKUP($C188,ModMap!$A$2:$B$21,2,FALSE)&amp;"'!AL:AL"),MATCH($K188,INDIRECT("'"&amp;VLOOKUP($C188,ModMap!$A$2:$B$21,2,FALSE)&amp;"'!$K:$K"),0)),"")</f>
        <v/>
      </c>
      <c r="AM188" s="50">
        <f t="shared" si="1"/>
        <v>2</v>
      </c>
      <c r="AN188" s="50" t="str">
        <f t="shared" si="2"/>
        <v>Not Started</v>
      </c>
      <c r="AO188" s="51" t="str">
        <f t="array" ref="AO188">IFERROR(INDEX(INDIRECT("'"&amp;VLOOKUP($C188,ModMap!$A$2:$B$21,2,FALSE)&amp;"'!AO:AO"),MATCH($K188,INDIRECT("'"&amp;VLOOKUP($C188,ModMap!$A$2:$B$21,2,FALSE)&amp;"'!$K:$K"),0)),"")</f>
        <v/>
      </c>
      <c r="AP188" s="49" t="str">
        <f t="array" ref="AP188">IFERROR(HYPERLINK("#'"&amp;VLOOKUP($C188,ModMap!$A$2:$B$21,2,FALSE)&amp;"'!V"&amp;MATCH($K188,INDIRECT("'"&amp;VLOOKUP($C188,ModMap!$A$2:$B$21,2,FALSE)&amp;"'!$K:$K"),0),"Edit on module sheet"),"")</f>
        <v>Edit on module sheet</v>
      </c>
    </row>
    <row r="189" ht="42.0" customHeight="1">
      <c r="A189" s="39">
        <v>187.0</v>
      </c>
      <c r="B189" s="39">
        <v>315.0</v>
      </c>
      <c r="C189" s="39" t="s">
        <v>102</v>
      </c>
      <c r="D189" s="40" t="s">
        <v>103</v>
      </c>
      <c r="E189" s="28" t="s">
        <v>48</v>
      </c>
      <c r="F189" s="70" t="s">
        <v>642</v>
      </c>
      <c r="G189" s="40" t="s">
        <v>643</v>
      </c>
      <c r="H189" s="39" t="s">
        <v>2205</v>
      </c>
      <c r="I189" s="39" t="s">
        <v>2206</v>
      </c>
      <c r="J189" s="40" t="s">
        <v>2207</v>
      </c>
      <c r="K189" s="39" t="s">
        <v>2213</v>
      </c>
      <c r="L189" s="40" t="s">
        <v>2214</v>
      </c>
      <c r="M189" s="78" t="s">
        <v>2019</v>
      </c>
      <c r="N189" s="39" t="s">
        <v>649</v>
      </c>
      <c r="O189" s="39" t="s">
        <v>240</v>
      </c>
      <c r="P189" s="40" t="s">
        <v>2210</v>
      </c>
      <c r="Q189" s="40" t="s">
        <v>2211</v>
      </c>
      <c r="R189" s="39" t="s">
        <v>205</v>
      </c>
      <c r="S189" s="39" t="s">
        <v>56</v>
      </c>
      <c r="T189" s="39" t="str">
        <f t="array" ref="T189">IFERROR(INDEX(INDIRECT("'"&amp;VLOOKUP($C189,ModMap!$A$2:$B$21,2,FALSE)&amp;"'!T:T"),MATCH($K189,INDIRECT("'"&amp;VLOOKUP($C189,ModMap!$A$2:$B$21,2,FALSE)&amp;"'!$K:$K"),0)),"")</f>
        <v>Unassigned</v>
      </c>
      <c r="U189" s="44" t="s">
        <v>36</v>
      </c>
      <c r="V189" s="39" t="str">
        <f t="array" ref="V189">IFERROR(INDEX(INDIRECT("'"&amp;VLOOKUP($C189,ModMap!$A$2:$B$21,2,FALSE)&amp;"'!V:V"),MATCH($K189,INDIRECT("'"&amp;VLOOKUP($C189,ModMap!$A$2:$B$21,2,FALSE)&amp;"'!$K:$K"),0)),"")</f>
        <v>N/A</v>
      </c>
      <c r="W189" s="39" t="str">
        <f t="array" ref="W189">IFERROR(INDEX(INDIRECT("'"&amp;VLOOKUP($C189,ModMap!$A$2:$B$21,2,FALSE)&amp;"'!W:W"),MATCH($K189,INDIRECT("'"&amp;VLOOKUP($C189,ModMap!$A$2:$B$21,2,FALSE)&amp;"'!$K:$K"),0)),"")</f>
        <v/>
      </c>
      <c r="X189" s="48" t="s">
        <v>33</v>
      </c>
      <c r="Y189" s="39" t="str">
        <f t="array" ref="Y189">IFERROR(INDEX(INDIRECT("'"&amp;VLOOKUP($C189,ModMap!$A$2:$B$21,2,FALSE)&amp;"'!Y:Y"),MATCH($K189,INDIRECT("'"&amp;VLOOKUP($C189,ModMap!$A$2:$B$21,2,FALSE)&amp;"'!$K:$K"),0)),"")</f>
        <v>Not Started</v>
      </c>
      <c r="Z189" s="39" t="str">
        <f t="array" ref="Z189">IFERROR(INDEX(INDIRECT("'"&amp;VLOOKUP($C189,ModMap!$A$2:$B$21,2,FALSE)&amp;"'!Z:Z"),MATCH($K189,INDIRECT("'"&amp;VLOOKUP($C189,ModMap!$A$2:$B$21,2,FALSE)&amp;"'!$K:$K"),0)),"")</f>
        <v>Unassigned</v>
      </c>
      <c r="AA189" s="44" t="s">
        <v>36</v>
      </c>
      <c r="AB189" s="39" t="str">
        <f t="array" ref="AB189">IFERROR(INDEX(INDIRECT("'"&amp;VLOOKUP($C189,ModMap!$A$2:$B$21,2,FALSE)&amp;"'!AB:AB"),MATCH($K189,INDIRECT("'"&amp;VLOOKUP($C189,ModMap!$A$2:$B$21,2,FALSE)&amp;"'!$K:$K"),0)),"")</f>
        <v>N/A</v>
      </c>
      <c r="AC189" s="39" t="str">
        <f t="array" ref="AC189">IFERROR(INDEX(INDIRECT("'"&amp;VLOOKUP($C189,ModMap!$A$2:$B$21,2,FALSE)&amp;"'!AC:AC"),MATCH($K189,INDIRECT("'"&amp;VLOOKUP($C189,ModMap!$A$2:$B$21,2,FALSE)&amp;"'!$K:$K"),0)),"")</f>
        <v/>
      </c>
      <c r="AD189" s="48" t="s">
        <v>33</v>
      </c>
      <c r="AE189" s="39" t="str">
        <f t="array" ref="AE189">IFERROR(INDEX(INDIRECT("'"&amp;VLOOKUP($C189,ModMap!$A$2:$B$21,2,FALSE)&amp;"'!AE:AE"),MATCH($K189,INDIRECT("'"&amp;VLOOKUP($C189,ModMap!$A$2:$B$21,2,FALSE)&amp;"'!$K:$K"),0)),"")</f>
        <v>Not Started</v>
      </c>
      <c r="AF189" s="39" t="str">
        <f t="array" ref="AF189">IFERROR(INDEX(INDIRECT("'"&amp;VLOOKUP($C189,ModMap!$A$2:$B$21,2,FALSE)&amp;"'!AF:AF"),MATCH($K189,INDIRECT("'"&amp;VLOOKUP($C189,ModMap!$A$2:$B$21,2,FALSE)&amp;"'!$K:$K"),0)),"")</f>
        <v>Unassigned</v>
      </c>
      <c r="AG189" s="44" t="s">
        <v>36</v>
      </c>
      <c r="AH189" s="39" t="str">
        <f t="array" ref="AH189">IFERROR(INDEX(INDIRECT("'"&amp;VLOOKUP($C189,ModMap!$A$2:$B$21,2,FALSE)&amp;"'!AH:AH"),MATCH($K189,INDIRECT("'"&amp;VLOOKUP($C189,ModMap!$A$2:$B$21,2,FALSE)&amp;"'!$K:$K"),0)),"")</f>
        <v>N/A</v>
      </c>
      <c r="AI189" s="39" t="str">
        <f t="array" ref="AI189">IFERROR(INDEX(INDIRECT("'"&amp;VLOOKUP($C189,ModMap!$A$2:$B$21,2,FALSE)&amp;"'!AI:AI"),MATCH($K189,INDIRECT("'"&amp;VLOOKUP($C189,ModMap!$A$2:$B$21,2,FALSE)&amp;"'!$K:$K"),0)),"")</f>
        <v/>
      </c>
      <c r="AJ189" s="48" t="s">
        <v>33</v>
      </c>
      <c r="AK189" s="39" t="str">
        <f t="array" ref="AK189">IFERROR(INDEX(INDIRECT("'"&amp;VLOOKUP($C189,ModMap!$A$2:$B$21,2,FALSE)&amp;"'!AK:AK"),MATCH($K189,INDIRECT("'"&amp;VLOOKUP($C189,ModMap!$A$2:$B$21,2,FALSE)&amp;"'!$K:$K"),0)),"")</f>
        <v>Not Started</v>
      </c>
      <c r="AL189" s="39" t="str">
        <f t="array" ref="AL189">IFERROR(INDEX(INDIRECT("'"&amp;VLOOKUP($C189,ModMap!$A$2:$B$21,2,FALSE)&amp;"'!AL:AL"),MATCH($K189,INDIRECT("'"&amp;VLOOKUP($C189,ModMap!$A$2:$B$21,2,FALSE)&amp;"'!$K:$K"),0)),"")</f>
        <v>Unassigned</v>
      </c>
      <c r="AM189" s="39">
        <f t="shared" si="1"/>
        <v>3</v>
      </c>
      <c r="AN189" s="39" t="str">
        <f t="shared" si="2"/>
        <v>Not Started</v>
      </c>
      <c r="AO189" s="40" t="str">
        <f t="array" ref="AO189">IFERROR(INDEX(INDIRECT("'"&amp;VLOOKUP($C189,ModMap!$A$2:$B$21,2,FALSE)&amp;"'!AO:AO"),MATCH($K189,INDIRECT("'"&amp;VLOOKUP($C189,ModMap!$A$2:$B$21,2,FALSE)&amp;"'!$K:$K"),0)),"")</f>
        <v/>
      </c>
      <c r="AP189" s="49" t="str">
        <f t="array" ref="AP189">IFERROR(HYPERLINK("#'"&amp;VLOOKUP($C189,ModMap!$A$2:$B$21,2,FALSE)&amp;"'!V"&amp;MATCH($K189,INDIRECT("'"&amp;VLOOKUP($C189,ModMap!$A$2:$B$21,2,FALSE)&amp;"'!$K:$K"),0),"Edit on module sheet"),"")</f>
        <v>Edit on module sheet</v>
      </c>
    </row>
    <row r="190" ht="42.0" customHeight="1">
      <c r="A190" s="50">
        <v>188.0</v>
      </c>
      <c r="B190" s="50">
        <v>316.0</v>
      </c>
      <c r="C190" s="50" t="s">
        <v>102</v>
      </c>
      <c r="D190" s="51" t="s">
        <v>103</v>
      </c>
      <c r="E190" s="28" t="s">
        <v>48</v>
      </c>
      <c r="F190" s="70" t="s">
        <v>642</v>
      </c>
      <c r="G190" s="51" t="s">
        <v>643</v>
      </c>
      <c r="H190" s="50" t="s">
        <v>2205</v>
      </c>
      <c r="I190" s="50" t="s">
        <v>2206</v>
      </c>
      <c r="J190" s="51" t="s">
        <v>2207</v>
      </c>
      <c r="K190" s="50" t="s">
        <v>2215</v>
      </c>
      <c r="L190" s="51" t="s">
        <v>2216</v>
      </c>
      <c r="M190" s="78" t="s">
        <v>2019</v>
      </c>
      <c r="N190" s="50" t="s">
        <v>649</v>
      </c>
      <c r="O190" s="50" t="s">
        <v>240</v>
      </c>
      <c r="P190" s="51" t="s">
        <v>2210</v>
      </c>
      <c r="Q190" s="51" t="s">
        <v>2211</v>
      </c>
      <c r="R190" s="50" t="s">
        <v>205</v>
      </c>
      <c r="S190" s="50" t="s">
        <v>56</v>
      </c>
      <c r="T190" s="50" t="str">
        <f t="array" ref="T190">IFERROR(INDEX(INDIRECT("'"&amp;VLOOKUP($C190,ModMap!$A$2:$B$21,2,FALSE)&amp;"'!T:T"),MATCH($K190,INDIRECT("'"&amp;VLOOKUP($C190,ModMap!$A$2:$B$21,2,FALSE)&amp;"'!$K:$K"),0)),"")</f>
        <v>Unassigned</v>
      </c>
      <c r="U190" s="44" t="s">
        <v>36</v>
      </c>
      <c r="V190" s="50" t="str">
        <f t="array" ref="V190">IFERROR(INDEX(INDIRECT("'"&amp;VLOOKUP($C190,ModMap!$A$2:$B$21,2,FALSE)&amp;"'!V:V"),MATCH($K190,INDIRECT("'"&amp;VLOOKUP($C190,ModMap!$A$2:$B$21,2,FALSE)&amp;"'!$K:$K"),0)),"")</f>
        <v>N/A</v>
      </c>
      <c r="W190" s="50" t="str">
        <f t="array" ref="W190">IFERROR(INDEX(INDIRECT("'"&amp;VLOOKUP($C190,ModMap!$A$2:$B$21,2,FALSE)&amp;"'!W:W"),MATCH($K190,INDIRECT("'"&amp;VLOOKUP($C190,ModMap!$A$2:$B$21,2,FALSE)&amp;"'!$K:$K"),0)),"")</f>
        <v/>
      </c>
      <c r="X190" s="48" t="s">
        <v>33</v>
      </c>
      <c r="Y190" s="50" t="str">
        <f t="array" ref="Y190">IFERROR(INDEX(INDIRECT("'"&amp;VLOOKUP($C190,ModMap!$A$2:$B$21,2,FALSE)&amp;"'!Y:Y"),MATCH($K190,INDIRECT("'"&amp;VLOOKUP($C190,ModMap!$A$2:$B$21,2,FALSE)&amp;"'!$K:$K"),0)),"")</f>
        <v>Not Started</v>
      </c>
      <c r="Z190" s="50" t="str">
        <f t="array" ref="Z190">IFERROR(INDEX(INDIRECT("'"&amp;VLOOKUP($C190,ModMap!$A$2:$B$21,2,FALSE)&amp;"'!Z:Z"),MATCH($K190,INDIRECT("'"&amp;VLOOKUP($C190,ModMap!$A$2:$B$21,2,FALSE)&amp;"'!$K:$K"),0)),"")</f>
        <v>Unassigned</v>
      </c>
      <c r="AA190" s="44" t="s">
        <v>36</v>
      </c>
      <c r="AB190" s="50" t="str">
        <f t="array" ref="AB190">IFERROR(INDEX(INDIRECT("'"&amp;VLOOKUP($C190,ModMap!$A$2:$B$21,2,FALSE)&amp;"'!AB:AB"),MATCH($K190,INDIRECT("'"&amp;VLOOKUP($C190,ModMap!$A$2:$B$21,2,FALSE)&amp;"'!$K:$K"),0)),"")</f>
        <v>N/A</v>
      </c>
      <c r="AC190" s="50" t="str">
        <f t="array" ref="AC190">IFERROR(INDEX(INDIRECT("'"&amp;VLOOKUP($C190,ModMap!$A$2:$B$21,2,FALSE)&amp;"'!AC:AC"),MATCH($K190,INDIRECT("'"&amp;VLOOKUP($C190,ModMap!$A$2:$B$21,2,FALSE)&amp;"'!$K:$K"),0)),"")</f>
        <v/>
      </c>
      <c r="AD190" s="48" t="s">
        <v>33</v>
      </c>
      <c r="AE190" s="50" t="str">
        <f t="array" ref="AE190">IFERROR(INDEX(INDIRECT("'"&amp;VLOOKUP($C190,ModMap!$A$2:$B$21,2,FALSE)&amp;"'!AE:AE"),MATCH($K190,INDIRECT("'"&amp;VLOOKUP($C190,ModMap!$A$2:$B$21,2,FALSE)&amp;"'!$K:$K"),0)),"")</f>
        <v>Not Started</v>
      </c>
      <c r="AF190" s="50" t="str">
        <f t="array" ref="AF190">IFERROR(INDEX(INDIRECT("'"&amp;VLOOKUP($C190,ModMap!$A$2:$B$21,2,FALSE)&amp;"'!AF:AF"),MATCH($K190,INDIRECT("'"&amp;VLOOKUP($C190,ModMap!$A$2:$B$21,2,FALSE)&amp;"'!$K:$K"),0)),"")</f>
        <v>Unassigned</v>
      </c>
      <c r="AG190" s="44" t="s">
        <v>36</v>
      </c>
      <c r="AH190" s="50" t="str">
        <f t="array" ref="AH190">IFERROR(INDEX(INDIRECT("'"&amp;VLOOKUP($C190,ModMap!$A$2:$B$21,2,FALSE)&amp;"'!AH:AH"),MATCH($K190,INDIRECT("'"&amp;VLOOKUP($C190,ModMap!$A$2:$B$21,2,FALSE)&amp;"'!$K:$K"),0)),"")</f>
        <v>N/A</v>
      </c>
      <c r="AI190" s="50" t="str">
        <f t="array" ref="AI190">IFERROR(INDEX(INDIRECT("'"&amp;VLOOKUP($C190,ModMap!$A$2:$B$21,2,FALSE)&amp;"'!AI:AI"),MATCH($K190,INDIRECT("'"&amp;VLOOKUP($C190,ModMap!$A$2:$B$21,2,FALSE)&amp;"'!$K:$K"),0)),"")</f>
        <v/>
      </c>
      <c r="AJ190" s="48" t="s">
        <v>33</v>
      </c>
      <c r="AK190" s="50" t="str">
        <f t="array" ref="AK190">IFERROR(INDEX(INDIRECT("'"&amp;VLOOKUP($C190,ModMap!$A$2:$B$21,2,FALSE)&amp;"'!AK:AK"),MATCH($K190,INDIRECT("'"&amp;VLOOKUP($C190,ModMap!$A$2:$B$21,2,FALSE)&amp;"'!$K:$K"),0)),"")</f>
        <v>Not Started</v>
      </c>
      <c r="AL190" s="50" t="str">
        <f t="array" ref="AL190">IFERROR(INDEX(INDIRECT("'"&amp;VLOOKUP($C190,ModMap!$A$2:$B$21,2,FALSE)&amp;"'!AL:AL"),MATCH($K190,INDIRECT("'"&amp;VLOOKUP($C190,ModMap!$A$2:$B$21,2,FALSE)&amp;"'!$K:$K"),0)),"")</f>
        <v>Unassigned</v>
      </c>
      <c r="AM190" s="50">
        <f t="shared" si="1"/>
        <v>3</v>
      </c>
      <c r="AN190" s="50" t="str">
        <f t="shared" si="2"/>
        <v>Not Started</v>
      </c>
      <c r="AO190" s="51" t="str">
        <f t="array" ref="AO190">IFERROR(INDEX(INDIRECT("'"&amp;VLOOKUP($C190,ModMap!$A$2:$B$21,2,FALSE)&amp;"'!AO:AO"),MATCH($K190,INDIRECT("'"&amp;VLOOKUP($C190,ModMap!$A$2:$B$21,2,FALSE)&amp;"'!$K:$K"),0)),"")</f>
        <v/>
      </c>
      <c r="AP190" s="49" t="str">
        <f t="array" ref="AP190">IFERROR(HYPERLINK("#'"&amp;VLOOKUP($C190,ModMap!$A$2:$B$21,2,FALSE)&amp;"'!V"&amp;MATCH($K190,INDIRECT("'"&amp;VLOOKUP($C190,ModMap!$A$2:$B$21,2,FALSE)&amp;"'!$K:$K"),0),"Edit on module sheet"),"")</f>
        <v>Edit on module sheet</v>
      </c>
    </row>
    <row r="191" ht="42.0" customHeight="1">
      <c r="A191" s="39">
        <v>189.0</v>
      </c>
      <c r="B191" s="39">
        <v>318.0</v>
      </c>
      <c r="C191" s="39" t="s">
        <v>102</v>
      </c>
      <c r="D191" s="40" t="s">
        <v>103</v>
      </c>
      <c r="E191" s="28" t="s">
        <v>48</v>
      </c>
      <c r="F191" s="70" t="s">
        <v>642</v>
      </c>
      <c r="G191" s="40" t="s">
        <v>643</v>
      </c>
      <c r="H191" s="39" t="s">
        <v>660</v>
      </c>
      <c r="I191" s="39" t="s">
        <v>661</v>
      </c>
      <c r="J191" s="40" t="s">
        <v>662</v>
      </c>
      <c r="K191" s="39" t="s">
        <v>2224</v>
      </c>
      <c r="L191" s="40" t="s">
        <v>2225</v>
      </c>
      <c r="M191" s="47" t="s">
        <v>200</v>
      </c>
      <c r="N191" s="39" t="s">
        <v>649</v>
      </c>
      <c r="O191" s="39" t="s">
        <v>665</v>
      </c>
      <c r="P191" s="40" t="s">
        <v>666</v>
      </c>
      <c r="Q191" s="40" t="s">
        <v>667</v>
      </c>
      <c r="R191" s="39" t="s">
        <v>668</v>
      </c>
      <c r="S191" s="39" t="s">
        <v>53</v>
      </c>
      <c r="T191" s="39" t="str">
        <f t="array" ref="T191">IFERROR(INDEX(INDIRECT("'"&amp;VLOOKUP($C191,ModMap!$A$2:$B$21,2,FALSE)&amp;"'!T:T"),MATCH($K191,INDIRECT("'"&amp;VLOOKUP($C191,ModMap!$A$2:$B$21,2,FALSE)&amp;"'!$K:$K"),0)),"")</f>
        <v>Unassigned</v>
      </c>
      <c r="U191" s="44" t="s">
        <v>36</v>
      </c>
      <c r="V191" s="39" t="str">
        <f t="array" ref="V191">IFERROR(INDEX(INDIRECT("'"&amp;VLOOKUP($C191,ModMap!$A$2:$B$21,2,FALSE)&amp;"'!V:V"),MATCH($K191,INDIRECT("'"&amp;VLOOKUP($C191,ModMap!$A$2:$B$21,2,FALSE)&amp;"'!$K:$K"),0)),"")</f>
        <v>N/A</v>
      </c>
      <c r="W191" s="39" t="str">
        <f t="array" ref="W191">IFERROR(INDEX(INDIRECT("'"&amp;VLOOKUP($C191,ModMap!$A$2:$B$21,2,FALSE)&amp;"'!W:W"),MATCH($K191,INDIRECT("'"&amp;VLOOKUP($C191,ModMap!$A$2:$B$21,2,FALSE)&amp;"'!$K:$K"),0)),"")</f>
        <v/>
      </c>
      <c r="X191" s="48" t="s">
        <v>33</v>
      </c>
      <c r="Y191" s="39" t="str">
        <f t="array" ref="Y191">IFERROR(INDEX(INDIRECT("'"&amp;VLOOKUP($C191,ModMap!$A$2:$B$21,2,FALSE)&amp;"'!Y:Y"),MATCH($K191,INDIRECT("'"&amp;VLOOKUP($C191,ModMap!$A$2:$B$21,2,FALSE)&amp;"'!$K:$K"),0)),"")</f>
        <v>Not Started</v>
      </c>
      <c r="Z191" s="39" t="str">
        <f t="array" ref="Z191">IFERROR(INDEX(INDIRECT("'"&amp;VLOOKUP($C191,ModMap!$A$2:$B$21,2,FALSE)&amp;"'!Z:Z"),MATCH($K191,INDIRECT("'"&amp;VLOOKUP($C191,ModMap!$A$2:$B$21,2,FALSE)&amp;"'!$K:$K"),0)),"")</f>
        <v>Unassigned</v>
      </c>
      <c r="AA191" s="48" t="s">
        <v>33</v>
      </c>
      <c r="AB191" s="39" t="str">
        <f t="array" ref="AB191">IFERROR(INDEX(INDIRECT("'"&amp;VLOOKUP($C191,ModMap!$A$2:$B$21,2,FALSE)&amp;"'!AB:AB"),MATCH($K191,INDIRECT("'"&amp;VLOOKUP($C191,ModMap!$A$2:$B$21,2,FALSE)&amp;"'!$K:$K"),0)),"")</f>
        <v>Not Started</v>
      </c>
      <c r="AC191" s="39" t="str">
        <f t="array" ref="AC191">IFERROR(INDEX(INDIRECT("'"&amp;VLOOKUP($C191,ModMap!$A$2:$B$21,2,FALSE)&amp;"'!AC:AC"),MATCH($K191,INDIRECT("'"&amp;VLOOKUP($C191,ModMap!$A$2:$B$21,2,FALSE)&amp;"'!$K:$K"),0)),"")</f>
        <v>Unassigned</v>
      </c>
      <c r="AD191" s="44" t="s">
        <v>36</v>
      </c>
      <c r="AE191" s="39" t="str">
        <f t="array" ref="AE191">IFERROR(INDEX(INDIRECT("'"&amp;VLOOKUP($C191,ModMap!$A$2:$B$21,2,FALSE)&amp;"'!AE:AE"),MATCH($K191,INDIRECT("'"&amp;VLOOKUP($C191,ModMap!$A$2:$B$21,2,FALSE)&amp;"'!$K:$K"),0)),"")</f>
        <v>N/A</v>
      </c>
      <c r="AF191" s="39" t="str">
        <f t="array" ref="AF191">IFERROR(INDEX(INDIRECT("'"&amp;VLOOKUP($C191,ModMap!$A$2:$B$21,2,FALSE)&amp;"'!AF:AF"),MATCH($K191,INDIRECT("'"&amp;VLOOKUP($C191,ModMap!$A$2:$B$21,2,FALSE)&amp;"'!$K:$K"),0)),"")</f>
        <v/>
      </c>
      <c r="AG191" s="44" t="s">
        <v>36</v>
      </c>
      <c r="AH191" s="39" t="str">
        <f t="array" ref="AH191">IFERROR(INDEX(INDIRECT("'"&amp;VLOOKUP($C191,ModMap!$A$2:$B$21,2,FALSE)&amp;"'!AH:AH"),MATCH($K191,INDIRECT("'"&amp;VLOOKUP($C191,ModMap!$A$2:$B$21,2,FALSE)&amp;"'!$K:$K"),0)),"")</f>
        <v>N/A</v>
      </c>
      <c r="AI191" s="39" t="str">
        <f t="array" ref="AI191">IFERROR(INDEX(INDIRECT("'"&amp;VLOOKUP($C191,ModMap!$A$2:$B$21,2,FALSE)&amp;"'!AI:AI"),MATCH($K191,INDIRECT("'"&amp;VLOOKUP($C191,ModMap!$A$2:$B$21,2,FALSE)&amp;"'!$K:$K"),0)),"")</f>
        <v/>
      </c>
      <c r="AJ191" s="44" t="s">
        <v>36</v>
      </c>
      <c r="AK191" s="39" t="str">
        <f t="array" ref="AK191">IFERROR(INDEX(INDIRECT("'"&amp;VLOOKUP($C191,ModMap!$A$2:$B$21,2,FALSE)&amp;"'!AK:AK"),MATCH($K191,INDIRECT("'"&amp;VLOOKUP($C191,ModMap!$A$2:$B$21,2,FALSE)&amp;"'!$K:$K"),0)),"")</f>
        <v>N/A</v>
      </c>
      <c r="AL191" s="39" t="str">
        <f t="array" ref="AL191">IFERROR(INDEX(INDIRECT("'"&amp;VLOOKUP($C191,ModMap!$A$2:$B$21,2,FALSE)&amp;"'!AL:AL"),MATCH($K191,INDIRECT("'"&amp;VLOOKUP($C191,ModMap!$A$2:$B$21,2,FALSE)&amp;"'!$K:$K"),0)),"")</f>
        <v/>
      </c>
      <c r="AM191" s="39">
        <f t="shared" si="1"/>
        <v>2</v>
      </c>
      <c r="AN191" s="39" t="str">
        <f t="shared" si="2"/>
        <v>Not Started</v>
      </c>
      <c r="AO191" s="40" t="str">
        <f t="array" ref="AO191">IFERROR(INDEX(INDIRECT("'"&amp;VLOOKUP($C191,ModMap!$A$2:$B$21,2,FALSE)&amp;"'!AO:AO"),MATCH($K191,INDIRECT("'"&amp;VLOOKUP($C191,ModMap!$A$2:$B$21,2,FALSE)&amp;"'!$K:$K"),0)),"")</f>
        <v/>
      </c>
      <c r="AP191" s="49" t="str">
        <f t="array" ref="AP191">IFERROR(HYPERLINK("#'"&amp;VLOOKUP($C191,ModMap!$A$2:$B$21,2,FALSE)&amp;"'!V"&amp;MATCH($K191,INDIRECT("'"&amp;VLOOKUP($C191,ModMap!$A$2:$B$21,2,FALSE)&amp;"'!$K:$K"),0),"Edit on module sheet"),"")</f>
        <v>Edit on module sheet</v>
      </c>
    </row>
    <row r="192" ht="42.0" customHeight="1">
      <c r="A192" s="50">
        <v>190.0</v>
      </c>
      <c r="B192" s="50">
        <v>319.0</v>
      </c>
      <c r="C192" s="50" t="s">
        <v>102</v>
      </c>
      <c r="D192" s="51" t="s">
        <v>103</v>
      </c>
      <c r="E192" s="28" t="s">
        <v>48</v>
      </c>
      <c r="F192" s="70" t="s">
        <v>642</v>
      </c>
      <c r="G192" s="51" t="s">
        <v>643</v>
      </c>
      <c r="H192" s="50" t="s">
        <v>660</v>
      </c>
      <c r="I192" s="50" t="s">
        <v>661</v>
      </c>
      <c r="J192" s="51" t="s">
        <v>662</v>
      </c>
      <c r="K192" s="50" t="s">
        <v>2230</v>
      </c>
      <c r="L192" s="51" t="s">
        <v>2231</v>
      </c>
      <c r="M192" s="47" t="s">
        <v>200</v>
      </c>
      <c r="N192" s="50" t="s">
        <v>649</v>
      </c>
      <c r="O192" s="50" t="s">
        <v>665</v>
      </c>
      <c r="P192" s="51" t="s">
        <v>666</v>
      </c>
      <c r="Q192" s="51" t="s">
        <v>667</v>
      </c>
      <c r="R192" s="50" t="s">
        <v>668</v>
      </c>
      <c r="S192" s="50" t="s">
        <v>56</v>
      </c>
      <c r="T192" s="50" t="str">
        <f t="array" ref="T192">IFERROR(INDEX(INDIRECT("'"&amp;VLOOKUP($C192,ModMap!$A$2:$B$21,2,FALSE)&amp;"'!T:T"),MATCH($K192,INDIRECT("'"&amp;VLOOKUP($C192,ModMap!$A$2:$B$21,2,FALSE)&amp;"'!$K:$K"),0)),"")</f>
        <v>Unassigned</v>
      </c>
      <c r="U192" s="44" t="s">
        <v>36</v>
      </c>
      <c r="V192" s="50" t="str">
        <f t="array" ref="V192">IFERROR(INDEX(INDIRECT("'"&amp;VLOOKUP($C192,ModMap!$A$2:$B$21,2,FALSE)&amp;"'!V:V"),MATCH($K192,INDIRECT("'"&amp;VLOOKUP($C192,ModMap!$A$2:$B$21,2,FALSE)&amp;"'!$K:$K"),0)),"")</f>
        <v>N/A</v>
      </c>
      <c r="W192" s="50" t="str">
        <f t="array" ref="W192">IFERROR(INDEX(INDIRECT("'"&amp;VLOOKUP($C192,ModMap!$A$2:$B$21,2,FALSE)&amp;"'!W:W"),MATCH($K192,INDIRECT("'"&amp;VLOOKUP($C192,ModMap!$A$2:$B$21,2,FALSE)&amp;"'!$K:$K"),0)),"")</f>
        <v/>
      </c>
      <c r="X192" s="48" t="s">
        <v>33</v>
      </c>
      <c r="Y192" s="50" t="str">
        <f t="array" ref="Y192">IFERROR(INDEX(INDIRECT("'"&amp;VLOOKUP($C192,ModMap!$A$2:$B$21,2,FALSE)&amp;"'!Y:Y"),MATCH($K192,INDIRECT("'"&amp;VLOOKUP($C192,ModMap!$A$2:$B$21,2,FALSE)&amp;"'!$K:$K"),0)),"")</f>
        <v>Not Started</v>
      </c>
      <c r="Z192" s="50" t="str">
        <f t="array" ref="Z192">IFERROR(INDEX(INDIRECT("'"&amp;VLOOKUP($C192,ModMap!$A$2:$B$21,2,FALSE)&amp;"'!Z:Z"),MATCH($K192,INDIRECT("'"&amp;VLOOKUP($C192,ModMap!$A$2:$B$21,2,FALSE)&amp;"'!$K:$K"),0)),"")</f>
        <v>Unassigned</v>
      </c>
      <c r="AA192" s="48" t="s">
        <v>33</v>
      </c>
      <c r="AB192" s="50" t="str">
        <f t="array" ref="AB192">IFERROR(INDEX(INDIRECT("'"&amp;VLOOKUP($C192,ModMap!$A$2:$B$21,2,FALSE)&amp;"'!AB:AB"),MATCH($K192,INDIRECT("'"&amp;VLOOKUP($C192,ModMap!$A$2:$B$21,2,FALSE)&amp;"'!$K:$K"),0)),"")</f>
        <v>Not Started</v>
      </c>
      <c r="AC192" s="50" t="str">
        <f t="array" ref="AC192">IFERROR(INDEX(INDIRECT("'"&amp;VLOOKUP($C192,ModMap!$A$2:$B$21,2,FALSE)&amp;"'!AC:AC"),MATCH($K192,INDIRECT("'"&amp;VLOOKUP($C192,ModMap!$A$2:$B$21,2,FALSE)&amp;"'!$K:$K"),0)),"")</f>
        <v>Unassigned</v>
      </c>
      <c r="AD192" s="48" t="s">
        <v>33</v>
      </c>
      <c r="AE192" s="50" t="str">
        <f t="array" ref="AE192">IFERROR(INDEX(INDIRECT("'"&amp;VLOOKUP($C192,ModMap!$A$2:$B$21,2,FALSE)&amp;"'!AE:AE"),MATCH($K192,INDIRECT("'"&amp;VLOOKUP($C192,ModMap!$A$2:$B$21,2,FALSE)&amp;"'!$K:$K"),0)),"")</f>
        <v>Not Started</v>
      </c>
      <c r="AF192" s="50" t="str">
        <f t="array" ref="AF192">IFERROR(INDEX(INDIRECT("'"&amp;VLOOKUP($C192,ModMap!$A$2:$B$21,2,FALSE)&amp;"'!AF:AF"),MATCH($K192,INDIRECT("'"&amp;VLOOKUP($C192,ModMap!$A$2:$B$21,2,FALSE)&amp;"'!$K:$K"),0)),"")</f>
        <v>Unassigned</v>
      </c>
      <c r="AG192" s="44" t="s">
        <v>36</v>
      </c>
      <c r="AH192" s="50" t="str">
        <f t="array" ref="AH192">IFERROR(INDEX(INDIRECT("'"&amp;VLOOKUP($C192,ModMap!$A$2:$B$21,2,FALSE)&amp;"'!AH:AH"),MATCH($K192,INDIRECT("'"&amp;VLOOKUP($C192,ModMap!$A$2:$B$21,2,FALSE)&amp;"'!$K:$K"),0)),"")</f>
        <v>N/A</v>
      </c>
      <c r="AI192" s="50" t="str">
        <f t="array" ref="AI192">IFERROR(INDEX(INDIRECT("'"&amp;VLOOKUP($C192,ModMap!$A$2:$B$21,2,FALSE)&amp;"'!AI:AI"),MATCH($K192,INDIRECT("'"&amp;VLOOKUP($C192,ModMap!$A$2:$B$21,2,FALSE)&amp;"'!$K:$K"),0)),"")</f>
        <v/>
      </c>
      <c r="AJ192" s="44" t="s">
        <v>36</v>
      </c>
      <c r="AK192" s="50" t="str">
        <f t="array" ref="AK192">IFERROR(INDEX(INDIRECT("'"&amp;VLOOKUP($C192,ModMap!$A$2:$B$21,2,FALSE)&amp;"'!AK:AK"),MATCH($K192,INDIRECT("'"&amp;VLOOKUP($C192,ModMap!$A$2:$B$21,2,FALSE)&amp;"'!$K:$K"),0)),"")</f>
        <v>N/A</v>
      </c>
      <c r="AL192" s="50" t="str">
        <f t="array" ref="AL192">IFERROR(INDEX(INDIRECT("'"&amp;VLOOKUP($C192,ModMap!$A$2:$B$21,2,FALSE)&amp;"'!AL:AL"),MATCH($K192,INDIRECT("'"&amp;VLOOKUP($C192,ModMap!$A$2:$B$21,2,FALSE)&amp;"'!$K:$K"),0)),"")</f>
        <v/>
      </c>
      <c r="AM192" s="50">
        <f t="shared" si="1"/>
        <v>3</v>
      </c>
      <c r="AN192" s="50" t="str">
        <f t="shared" si="2"/>
        <v>Not Started</v>
      </c>
      <c r="AO192" s="51" t="str">
        <f t="array" ref="AO192">IFERROR(INDEX(INDIRECT("'"&amp;VLOOKUP($C192,ModMap!$A$2:$B$21,2,FALSE)&amp;"'!AO:AO"),MATCH($K192,INDIRECT("'"&amp;VLOOKUP($C192,ModMap!$A$2:$B$21,2,FALSE)&amp;"'!$K:$K"),0)),"")</f>
        <v/>
      </c>
      <c r="AP192" s="49" t="str">
        <f t="array" ref="AP192">IFERROR(HYPERLINK("#'"&amp;VLOOKUP($C192,ModMap!$A$2:$B$21,2,FALSE)&amp;"'!V"&amp;MATCH($K192,INDIRECT("'"&amp;VLOOKUP($C192,ModMap!$A$2:$B$21,2,FALSE)&amp;"'!$K:$K"),0),"Edit on module sheet"),"")</f>
        <v>Edit on module sheet</v>
      </c>
    </row>
    <row r="193" ht="42.0" customHeight="1">
      <c r="A193" s="39">
        <v>191.0</v>
      </c>
      <c r="B193" s="39">
        <v>321.0</v>
      </c>
      <c r="C193" s="39" t="s">
        <v>102</v>
      </c>
      <c r="D193" s="40" t="s">
        <v>103</v>
      </c>
      <c r="E193" s="28" t="s">
        <v>48</v>
      </c>
      <c r="F193" s="70" t="s">
        <v>642</v>
      </c>
      <c r="G193" s="40" t="s">
        <v>643</v>
      </c>
      <c r="H193" s="39" t="s">
        <v>660</v>
      </c>
      <c r="I193" s="39" t="s">
        <v>661</v>
      </c>
      <c r="J193" s="40" t="s">
        <v>662</v>
      </c>
      <c r="K193" s="39" t="s">
        <v>2233</v>
      </c>
      <c r="L193" s="40" t="s">
        <v>2234</v>
      </c>
      <c r="M193" s="78" t="s">
        <v>2019</v>
      </c>
      <c r="N193" s="39" t="s">
        <v>649</v>
      </c>
      <c r="O193" s="39" t="s">
        <v>665</v>
      </c>
      <c r="P193" s="40" t="s">
        <v>666</v>
      </c>
      <c r="Q193" s="40" t="s">
        <v>667</v>
      </c>
      <c r="R193" s="39" t="s">
        <v>668</v>
      </c>
      <c r="S193" s="39" t="s">
        <v>66</v>
      </c>
      <c r="T193" s="39" t="str">
        <f t="array" ref="T193">IFERROR(INDEX(INDIRECT("'"&amp;VLOOKUP($C193,ModMap!$A$2:$B$21,2,FALSE)&amp;"'!T:T"),MATCH($K193,INDIRECT("'"&amp;VLOOKUP($C193,ModMap!$A$2:$B$21,2,FALSE)&amp;"'!$K:$K"),0)),"")</f>
        <v>Unassigned</v>
      </c>
      <c r="U193" s="44" t="s">
        <v>36</v>
      </c>
      <c r="V193" s="39" t="str">
        <f t="array" ref="V193">IFERROR(INDEX(INDIRECT("'"&amp;VLOOKUP($C193,ModMap!$A$2:$B$21,2,FALSE)&amp;"'!V:V"),MATCH($K193,INDIRECT("'"&amp;VLOOKUP($C193,ModMap!$A$2:$B$21,2,FALSE)&amp;"'!$K:$K"),0)),"")</f>
        <v>N/A</v>
      </c>
      <c r="W193" s="39" t="str">
        <f t="array" ref="W193">IFERROR(INDEX(INDIRECT("'"&amp;VLOOKUP($C193,ModMap!$A$2:$B$21,2,FALSE)&amp;"'!W:W"),MATCH($K193,INDIRECT("'"&amp;VLOOKUP($C193,ModMap!$A$2:$B$21,2,FALSE)&amp;"'!$K:$K"),0)),"")</f>
        <v/>
      </c>
      <c r="X193" s="48" t="s">
        <v>33</v>
      </c>
      <c r="Y193" s="39" t="str">
        <f t="array" ref="Y193">IFERROR(INDEX(INDIRECT("'"&amp;VLOOKUP($C193,ModMap!$A$2:$B$21,2,FALSE)&amp;"'!Y:Y"),MATCH($K193,INDIRECT("'"&amp;VLOOKUP($C193,ModMap!$A$2:$B$21,2,FALSE)&amp;"'!$K:$K"),0)),"")</f>
        <v>Not Started</v>
      </c>
      <c r="Z193" s="39" t="str">
        <f t="array" ref="Z193">IFERROR(INDEX(INDIRECT("'"&amp;VLOOKUP($C193,ModMap!$A$2:$B$21,2,FALSE)&amp;"'!Z:Z"),MATCH($K193,INDIRECT("'"&amp;VLOOKUP($C193,ModMap!$A$2:$B$21,2,FALSE)&amp;"'!$K:$K"),0)),"")</f>
        <v>Unassigned</v>
      </c>
      <c r="AA193" s="44" t="s">
        <v>36</v>
      </c>
      <c r="AB193" s="39" t="str">
        <f t="array" ref="AB193">IFERROR(INDEX(INDIRECT("'"&amp;VLOOKUP($C193,ModMap!$A$2:$B$21,2,FALSE)&amp;"'!AB:AB"),MATCH($K193,INDIRECT("'"&amp;VLOOKUP($C193,ModMap!$A$2:$B$21,2,FALSE)&amp;"'!$K:$K"),0)),"")</f>
        <v>N/A</v>
      </c>
      <c r="AC193" s="39" t="str">
        <f t="array" ref="AC193">IFERROR(INDEX(INDIRECT("'"&amp;VLOOKUP($C193,ModMap!$A$2:$B$21,2,FALSE)&amp;"'!AC:AC"),MATCH($K193,INDIRECT("'"&amp;VLOOKUP($C193,ModMap!$A$2:$B$21,2,FALSE)&amp;"'!$K:$K"),0)),"")</f>
        <v/>
      </c>
      <c r="AD193" s="48" t="s">
        <v>33</v>
      </c>
      <c r="AE193" s="39" t="str">
        <f t="array" ref="AE193">IFERROR(INDEX(INDIRECT("'"&amp;VLOOKUP($C193,ModMap!$A$2:$B$21,2,FALSE)&amp;"'!AE:AE"),MATCH($K193,INDIRECT("'"&amp;VLOOKUP($C193,ModMap!$A$2:$B$21,2,FALSE)&amp;"'!$K:$K"),0)),"")</f>
        <v>Not Started</v>
      </c>
      <c r="AF193" s="39" t="str">
        <f t="array" ref="AF193">IFERROR(INDEX(INDIRECT("'"&amp;VLOOKUP($C193,ModMap!$A$2:$B$21,2,FALSE)&amp;"'!AF:AF"),MATCH($K193,INDIRECT("'"&amp;VLOOKUP($C193,ModMap!$A$2:$B$21,2,FALSE)&amp;"'!$K:$K"),0)),"")</f>
        <v>Unassigned</v>
      </c>
      <c r="AG193" s="44" t="s">
        <v>36</v>
      </c>
      <c r="AH193" s="39" t="str">
        <f t="array" ref="AH193">IFERROR(INDEX(INDIRECT("'"&amp;VLOOKUP($C193,ModMap!$A$2:$B$21,2,FALSE)&amp;"'!AH:AH"),MATCH($K193,INDIRECT("'"&amp;VLOOKUP($C193,ModMap!$A$2:$B$21,2,FALSE)&amp;"'!$K:$K"),0)),"")</f>
        <v>N/A</v>
      </c>
      <c r="AI193" s="39" t="str">
        <f t="array" ref="AI193">IFERROR(INDEX(INDIRECT("'"&amp;VLOOKUP($C193,ModMap!$A$2:$B$21,2,FALSE)&amp;"'!AI:AI"),MATCH($K193,INDIRECT("'"&amp;VLOOKUP($C193,ModMap!$A$2:$B$21,2,FALSE)&amp;"'!$K:$K"),0)),"")</f>
        <v/>
      </c>
      <c r="AJ193" s="48" t="s">
        <v>33</v>
      </c>
      <c r="AK193" s="39" t="str">
        <f t="array" ref="AK193">IFERROR(INDEX(INDIRECT("'"&amp;VLOOKUP($C193,ModMap!$A$2:$B$21,2,FALSE)&amp;"'!AK:AK"),MATCH($K193,INDIRECT("'"&amp;VLOOKUP($C193,ModMap!$A$2:$B$21,2,FALSE)&amp;"'!$K:$K"),0)),"")</f>
        <v>Not Started</v>
      </c>
      <c r="AL193" s="39" t="str">
        <f t="array" ref="AL193">IFERROR(INDEX(INDIRECT("'"&amp;VLOOKUP($C193,ModMap!$A$2:$B$21,2,FALSE)&amp;"'!AL:AL"),MATCH($K193,INDIRECT("'"&amp;VLOOKUP($C193,ModMap!$A$2:$B$21,2,FALSE)&amp;"'!$K:$K"),0)),"")</f>
        <v>Unassigned</v>
      </c>
      <c r="AM193" s="39">
        <f t="shared" si="1"/>
        <v>3</v>
      </c>
      <c r="AN193" s="39" t="str">
        <f t="shared" si="2"/>
        <v>Not Started</v>
      </c>
      <c r="AO193" s="40" t="str">
        <f t="array" ref="AO193">IFERROR(INDEX(INDIRECT("'"&amp;VLOOKUP($C193,ModMap!$A$2:$B$21,2,FALSE)&amp;"'!AO:AO"),MATCH($K193,INDIRECT("'"&amp;VLOOKUP($C193,ModMap!$A$2:$B$21,2,FALSE)&amp;"'!$K:$K"),0)),"")</f>
        <v/>
      </c>
      <c r="AP193" s="49" t="str">
        <f t="array" ref="AP193">IFERROR(HYPERLINK("#'"&amp;VLOOKUP($C193,ModMap!$A$2:$B$21,2,FALSE)&amp;"'!V"&amp;MATCH($K193,INDIRECT("'"&amp;VLOOKUP($C193,ModMap!$A$2:$B$21,2,FALSE)&amp;"'!$K:$K"),0),"Edit on module sheet"),"")</f>
        <v>Edit on module sheet</v>
      </c>
    </row>
    <row r="194" ht="42.0" customHeight="1">
      <c r="A194" s="50">
        <v>192.0</v>
      </c>
      <c r="B194" s="50">
        <v>323.0</v>
      </c>
      <c r="C194" s="50" t="s">
        <v>102</v>
      </c>
      <c r="D194" s="51" t="s">
        <v>103</v>
      </c>
      <c r="E194" s="28" t="s">
        <v>48</v>
      </c>
      <c r="F194" s="70" t="s">
        <v>642</v>
      </c>
      <c r="G194" s="51" t="s">
        <v>643</v>
      </c>
      <c r="H194" s="50" t="s">
        <v>673</v>
      </c>
      <c r="I194" s="50" t="s">
        <v>674</v>
      </c>
      <c r="J194" s="51" t="s">
        <v>675</v>
      </c>
      <c r="K194" s="50" t="s">
        <v>2242</v>
      </c>
      <c r="L194" s="51" t="s">
        <v>2243</v>
      </c>
      <c r="M194" s="47" t="s">
        <v>200</v>
      </c>
      <c r="N194" s="50" t="s">
        <v>649</v>
      </c>
      <c r="O194" s="50" t="s">
        <v>678</v>
      </c>
      <c r="P194" s="51" t="s">
        <v>241</v>
      </c>
      <c r="Q194" s="51" t="s">
        <v>242</v>
      </c>
      <c r="R194" s="50" t="s">
        <v>529</v>
      </c>
      <c r="S194" s="50" t="s">
        <v>53</v>
      </c>
      <c r="T194" s="50" t="str">
        <f t="array" ref="T194">IFERROR(INDEX(INDIRECT("'"&amp;VLOOKUP($C194,ModMap!$A$2:$B$21,2,FALSE)&amp;"'!T:T"),MATCH($K194,INDIRECT("'"&amp;VLOOKUP($C194,ModMap!$A$2:$B$21,2,FALSE)&amp;"'!$K:$K"),0)),"")</f>
        <v>Unassigned</v>
      </c>
      <c r="U194" s="44" t="s">
        <v>36</v>
      </c>
      <c r="V194" s="50" t="str">
        <f t="array" ref="V194">IFERROR(INDEX(INDIRECT("'"&amp;VLOOKUP($C194,ModMap!$A$2:$B$21,2,FALSE)&amp;"'!V:V"),MATCH($K194,INDIRECT("'"&amp;VLOOKUP($C194,ModMap!$A$2:$B$21,2,FALSE)&amp;"'!$K:$K"),0)),"")</f>
        <v>N/A</v>
      </c>
      <c r="W194" s="50" t="str">
        <f t="array" ref="W194">IFERROR(INDEX(INDIRECT("'"&amp;VLOOKUP($C194,ModMap!$A$2:$B$21,2,FALSE)&amp;"'!W:W"),MATCH($K194,INDIRECT("'"&amp;VLOOKUP($C194,ModMap!$A$2:$B$21,2,FALSE)&amp;"'!$K:$K"),0)),"")</f>
        <v/>
      </c>
      <c r="X194" s="48" t="s">
        <v>33</v>
      </c>
      <c r="Y194" s="50" t="str">
        <f t="array" ref="Y194">IFERROR(INDEX(INDIRECT("'"&amp;VLOOKUP($C194,ModMap!$A$2:$B$21,2,FALSE)&amp;"'!Y:Y"),MATCH($K194,INDIRECT("'"&amp;VLOOKUP($C194,ModMap!$A$2:$B$21,2,FALSE)&amp;"'!$K:$K"),0)),"")</f>
        <v>Not Started</v>
      </c>
      <c r="Z194" s="50" t="str">
        <f t="array" ref="Z194">IFERROR(INDEX(INDIRECT("'"&amp;VLOOKUP($C194,ModMap!$A$2:$B$21,2,FALSE)&amp;"'!Z:Z"),MATCH($K194,INDIRECT("'"&amp;VLOOKUP($C194,ModMap!$A$2:$B$21,2,FALSE)&amp;"'!$K:$K"),0)),"")</f>
        <v>Unassigned</v>
      </c>
      <c r="AA194" s="48" t="s">
        <v>33</v>
      </c>
      <c r="AB194" s="50" t="str">
        <f t="array" ref="AB194">IFERROR(INDEX(INDIRECT("'"&amp;VLOOKUP($C194,ModMap!$A$2:$B$21,2,FALSE)&amp;"'!AB:AB"),MATCH($K194,INDIRECT("'"&amp;VLOOKUP($C194,ModMap!$A$2:$B$21,2,FALSE)&amp;"'!$K:$K"),0)),"")</f>
        <v>Not Started</v>
      </c>
      <c r="AC194" s="50" t="str">
        <f t="array" ref="AC194">IFERROR(INDEX(INDIRECT("'"&amp;VLOOKUP($C194,ModMap!$A$2:$B$21,2,FALSE)&amp;"'!AC:AC"),MATCH($K194,INDIRECT("'"&amp;VLOOKUP($C194,ModMap!$A$2:$B$21,2,FALSE)&amp;"'!$K:$K"),0)),"")</f>
        <v>Unassigned</v>
      </c>
      <c r="AD194" s="44" t="s">
        <v>36</v>
      </c>
      <c r="AE194" s="50" t="str">
        <f t="array" ref="AE194">IFERROR(INDEX(INDIRECT("'"&amp;VLOOKUP($C194,ModMap!$A$2:$B$21,2,FALSE)&amp;"'!AE:AE"),MATCH($K194,INDIRECT("'"&amp;VLOOKUP($C194,ModMap!$A$2:$B$21,2,FALSE)&amp;"'!$K:$K"),0)),"")</f>
        <v>N/A</v>
      </c>
      <c r="AF194" s="50" t="str">
        <f t="array" ref="AF194">IFERROR(INDEX(INDIRECT("'"&amp;VLOOKUP($C194,ModMap!$A$2:$B$21,2,FALSE)&amp;"'!AF:AF"),MATCH($K194,INDIRECT("'"&amp;VLOOKUP($C194,ModMap!$A$2:$B$21,2,FALSE)&amp;"'!$K:$K"),0)),"")</f>
        <v/>
      </c>
      <c r="AG194" s="44" t="s">
        <v>36</v>
      </c>
      <c r="AH194" s="50" t="str">
        <f t="array" ref="AH194">IFERROR(INDEX(INDIRECT("'"&amp;VLOOKUP($C194,ModMap!$A$2:$B$21,2,FALSE)&amp;"'!AH:AH"),MATCH($K194,INDIRECT("'"&amp;VLOOKUP($C194,ModMap!$A$2:$B$21,2,FALSE)&amp;"'!$K:$K"),0)),"")</f>
        <v>N/A</v>
      </c>
      <c r="AI194" s="50" t="str">
        <f t="array" ref="AI194">IFERROR(INDEX(INDIRECT("'"&amp;VLOOKUP($C194,ModMap!$A$2:$B$21,2,FALSE)&amp;"'!AI:AI"),MATCH($K194,INDIRECT("'"&amp;VLOOKUP($C194,ModMap!$A$2:$B$21,2,FALSE)&amp;"'!$K:$K"),0)),"")</f>
        <v/>
      </c>
      <c r="AJ194" s="44" t="s">
        <v>36</v>
      </c>
      <c r="AK194" s="50" t="str">
        <f t="array" ref="AK194">IFERROR(INDEX(INDIRECT("'"&amp;VLOOKUP($C194,ModMap!$A$2:$B$21,2,FALSE)&amp;"'!AK:AK"),MATCH($K194,INDIRECT("'"&amp;VLOOKUP($C194,ModMap!$A$2:$B$21,2,FALSE)&amp;"'!$K:$K"),0)),"")</f>
        <v>N/A</v>
      </c>
      <c r="AL194" s="50" t="str">
        <f t="array" ref="AL194">IFERROR(INDEX(INDIRECT("'"&amp;VLOOKUP($C194,ModMap!$A$2:$B$21,2,FALSE)&amp;"'!AL:AL"),MATCH($K194,INDIRECT("'"&amp;VLOOKUP($C194,ModMap!$A$2:$B$21,2,FALSE)&amp;"'!$K:$K"),0)),"")</f>
        <v/>
      </c>
      <c r="AM194" s="50">
        <f t="shared" si="1"/>
        <v>2</v>
      </c>
      <c r="AN194" s="50" t="str">
        <f t="shared" si="2"/>
        <v>Not Started</v>
      </c>
      <c r="AO194" s="51" t="str">
        <f t="array" ref="AO194">IFERROR(INDEX(INDIRECT("'"&amp;VLOOKUP($C194,ModMap!$A$2:$B$21,2,FALSE)&amp;"'!AO:AO"),MATCH($K194,INDIRECT("'"&amp;VLOOKUP($C194,ModMap!$A$2:$B$21,2,FALSE)&amp;"'!$K:$K"),0)),"")</f>
        <v/>
      </c>
      <c r="AP194" s="49" t="str">
        <f t="array" ref="AP194">IFERROR(HYPERLINK("#'"&amp;VLOOKUP($C194,ModMap!$A$2:$B$21,2,FALSE)&amp;"'!V"&amp;MATCH($K194,INDIRECT("'"&amp;VLOOKUP($C194,ModMap!$A$2:$B$21,2,FALSE)&amp;"'!$K:$K"),0),"Edit on module sheet"),"")</f>
        <v>Edit on module sheet</v>
      </c>
    </row>
    <row r="195" ht="42.0" customHeight="1">
      <c r="A195" s="39">
        <v>193.0</v>
      </c>
      <c r="B195" s="39">
        <v>324.0</v>
      </c>
      <c r="C195" s="39" t="s">
        <v>102</v>
      </c>
      <c r="D195" s="40" t="s">
        <v>103</v>
      </c>
      <c r="E195" s="28" t="s">
        <v>48</v>
      </c>
      <c r="F195" s="70" t="s">
        <v>642</v>
      </c>
      <c r="G195" s="40" t="s">
        <v>643</v>
      </c>
      <c r="H195" s="39" t="s">
        <v>673</v>
      </c>
      <c r="I195" s="39" t="s">
        <v>674</v>
      </c>
      <c r="J195" s="40" t="s">
        <v>675</v>
      </c>
      <c r="K195" s="39" t="s">
        <v>2247</v>
      </c>
      <c r="L195" s="40" t="s">
        <v>2248</v>
      </c>
      <c r="M195" s="47" t="s">
        <v>200</v>
      </c>
      <c r="N195" s="39" t="s">
        <v>649</v>
      </c>
      <c r="O195" s="39" t="s">
        <v>678</v>
      </c>
      <c r="P195" s="40" t="s">
        <v>241</v>
      </c>
      <c r="Q195" s="40" t="s">
        <v>242</v>
      </c>
      <c r="R195" s="39" t="s">
        <v>529</v>
      </c>
      <c r="S195" s="39" t="s">
        <v>56</v>
      </c>
      <c r="T195" s="39" t="str">
        <f t="array" ref="T195">IFERROR(INDEX(INDIRECT("'"&amp;VLOOKUP($C195,ModMap!$A$2:$B$21,2,FALSE)&amp;"'!T:T"),MATCH($K195,INDIRECT("'"&amp;VLOOKUP($C195,ModMap!$A$2:$B$21,2,FALSE)&amp;"'!$K:$K"),0)),"")</f>
        <v>Unassigned</v>
      </c>
      <c r="U195" s="44" t="s">
        <v>36</v>
      </c>
      <c r="V195" s="39" t="str">
        <f t="array" ref="V195">IFERROR(INDEX(INDIRECT("'"&amp;VLOOKUP($C195,ModMap!$A$2:$B$21,2,FALSE)&amp;"'!V:V"),MATCH($K195,INDIRECT("'"&amp;VLOOKUP($C195,ModMap!$A$2:$B$21,2,FALSE)&amp;"'!$K:$K"),0)),"")</f>
        <v>N/A</v>
      </c>
      <c r="W195" s="39" t="str">
        <f t="array" ref="W195">IFERROR(INDEX(INDIRECT("'"&amp;VLOOKUP($C195,ModMap!$A$2:$B$21,2,FALSE)&amp;"'!W:W"),MATCH($K195,INDIRECT("'"&amp;VLOOKUP($C195,ModMap!$A$2:$B$21,2,FALSE)&amp;"'!$K:$K"),0)),"")</f>
        <v/>
      </c>
      <c r="X195" s="48" t="s">
        <v>33</v>
      </c>
      <c r="Y195" s="39" t="str">
        <f t="array" ref="Y195">IFERROR(INDEX(INDIRECT("'"&amp;VLOOKUP($C195,ModMap!$A$2:$B$21,2,FALSE)&amp;"'!Y:Y"),MATCH($K195,INDIRECT("'"&amp;VLOOKUP($C195,ModMap!$A$2:$B$21,2,FALSE)&amp;"'!$K:$K"),0)),"")</f>
        <v>Not Started</v>
      </c>
      <c r="Z195" s="39" t="str">
        <f t="array" ref="Z195">IFERROR(INDEX(INDIRECT("'"&amp;VLOOKUP($C195,ModMap!$A$2:$B$21,2,FALSE)&amp;"'!Z:Z"),MATCH($K195,INDIRECT("'"&amp;VLOOKUP($C195,ModMap!$A$2:$B$21,2,FALSE)&amp;"'!$K:$K"),0)),"")</f>
        <v>Unassigned</v>
      </c>
      <c r="AA195" s="48" t="s">
        <v>33</v>
      </c>
      <c r="AB195" s="39" t="str">
        <f t="array" ref="AB195">IFERROR(INDEX(INDIRECT("'"&amp;VLOOKUP($C195,ModMap!$A$2:$B$21,2,FALSE)&amp;"'!AB:AB"),MATCH($K195,INDIRECT("'"&amp;VLOOKUP($C195,ModMap!$A$2:$B$21,2,FALSE)&amp;"'!$K:$K"),0)),"")</f>
        <v>Not Started</v>
      </c>
      <c r="AC195" s="39" t="str">
        <f t="array" ref="AC195">IFERROR(INDEX(INDIRECT("'"&amp;VLOOKUP($C195,ModMap!$A$2:$B$21,2,FALSE)&amp;"'!AC:AC"),MATCH($K195,INDIRECT("'"&amp;VLOOKUP($C195,ModMap!$A$2:$B$21,2,FALSE)&amp;"'!$K:$K"),0)),"")</f>
        <v>Unassigned</v>
      </c>
      <c r="AD195" s="48" t="s">
        <v>33</v>
      </c>
      <c r="AE195" s="39" t="str">
        <f t="array" ref="AE195">IFERROR(INDEX(INDIRECT("'"&amp;VLOOKUP($C195,ModMap!$A$2:$B$21,2,FALSE)&amp;"'!AE:AE"),MATCH($K195,INDIRECT("'"&amp;VLOOKUP($C195,ModMap!$A$2:$B$21,2,FALSE)&amp;"'!$K:$K"),0)),"")</f>
        <v>Not Started</v>
      </c>
      <c r="AF195" s="39" t="str">
        <f t="array" ref="AF195">IFERROR(INDEX(INDIRECT("'"&amp;VLOOKUP($C195,ModMap!$A$2:$B$21,2,FALSE)&amp;"'!AF:AF"),MATCH($K195,INDIRECT("'"&amp;VLOOKUP($C195,ModMap!$A$2:$B$21,2,FALSE)&amp;"'!$K:$K"),0)),"")</f>
        <v>Unassigned</v>
      </c>
      <c r="AG195" s="44" t="s">
        <v>36</v>
      </c>
      <c r="AH195" s="39" t="str">
        <f t="array" ref="AH195">IFERROR(INDEX(INDIRECT("'"&amp;VLOOKUP($C195,ModMap!$A$2:$B$21,2,FALSE)&amp;"'!AH:AH"),MATCH($K195,INDIRECT("'"&amp;VLOOKUP($C195,ModMap!$A$2:$B$21,2,FALSE)&amp;"'!$K:$K"),0)),"")</f>
        <v>N/A</v>
      </c>
      <c r="AI195" s="39" t="str">
        <f t="array" ref="AI195">IFERROR(INDEX(INDIRECT("'"&amp;VLOOKUP($C195,ModMap!$A$2:$B$21,2,FALSE)&amp;"'!AI:AI"),MATCH($K195,INDIRECT("'"&amp;VLOOKUP($C195,ModMap!$A$2:$B$21,2,FALSE)&amp;"'!$K:$K"),0)),"")</f>
        <v/>
      </c>
      <c r="AJ195" s="44" t="s">
        <v>36</v>
      </c>
      <c r="AK195" s="39" t="str">
        <f t="array" ref="AK195">IFERROR(INDEX(INDIRECT("'"&amp;VLOOKUP($C195,ModMap!$A$2:$B$21,2,FALSE)&amp;"'!AK:AK"),MATCH($K195,INDIRECT("'"&amp;VLOOKUP($C195,ModMap!$A$2:$B$21,2,FALSE)&amp;"'!$K:$K"),0)),"")</f>
        <v>N/A</v>
      </c>
      <c r="AL195" s="39" t="str">
        <f t="array" ref="AL195">IFERROR(INDEX(INDIRECT("'"&amp;VLOOKUP($C195,ModMap!$A$2:$B$21,2,FALSE)&amp;"'!AL:AL"),MATCH($K195,INDIRECT("'"&amp;VLOOKUP($C195,ModMap!$A$2:$B$21,2,FALSE)&amp;"'!$K:$K"),0)),"")</f>
        <v/>
      </c>
      <c r="AM195" s="39">
        <f t="shared" si="1"/>
        <v>3</v>
      </c>
      <c r="AN195" s="39" t="str">
        <f t="shared" si="2"/>
        <v>Not Started</v>
      </c>
      <c r="AO195" s="40" t="str">
        <f t="array" ref="AO195">IFERROR(INDEX(INDIRECT("'"&amp;VLOOKUP($C195,ModMap!$A$2:$B$21,2,FALSE)&amp;"'!AO:AO"),MATCH($K195,INDIRECT("'"&amp;VLOOKUP($C195,ModMap!$A$2:$B$21,2,FALSE)&amp;"'!$K:$K"),0)),"")</f>
        <v/>
      </c>
      <c r="AP195" s="49" t="str">
        <f t="array" ref="AP195">IFERROR(HYPERLINK("#'"&amp;VLOOKUP($C195,ModMap!$A$2:$B$21,2,FALSE)&amp;"'!V"&amp;MATCH($K195,INDIRECT("'"&amp;VLOOKUP($C195,ModMap!$A$2:$B$21,2,FALSE)&amp;"'!$K:$K"),0),"Edit on module sheet"),"")</f>
        <v>Edit on module sheet</v>
      </c>
    </row>
    <row r="196" ht="42.0" customHeight="1">
      <c r="A196" s="50">
        <v>194.0</v>
      </c>
      <c r="B196" s="50">
        <v>326.0</v>
      </c>
      <c r="C196" s="50" t="s">
        <v>102</v>
      </c>
      <c r="D196" s="51" t="s">
        <v>103</v>
      </c>
      <c r="E196" s="28" t="s">
        <v>48</v>
      </c>
      <c r="F196" s="70" t="s">
        <v>642</v>
      </c>
      <c r="G196" s="51" t="s">
        <v>643</v>
      </c>
      <c r="H196" s="50" t="s">
        <v>673</v>
      </c>
      <c r="I196" s="50" t="s">
        <v>674</v>
      </c>
      <c r="J196" s="51" t="s">
        <v>675</v>
      </c>
      <c r="K196" s="50" t="s">
        <v>2249</v>
      </c>
      <c r="L196" s="51" t="s">
        <v>2250</v>
      </c>
      <c r="M196" s="78" t="s">
        <v>2019</v>
      </c>
      <c r="N196" s="50" t="s">
        <v>649</v>
      </c>
      <c r="O196" s="50" t="s">
        <v>678</v>
      </c>
      <c r="P196" s="51" t="s">
        <v>241</v>
      </c>
      <c r="Q196" s="51" t="s">
        <v>242</v>
      </c>
      <c r="R196" s="50" t="s">
        <v>529</v>
      </c>
      <c r="S196" s="50" t="s">
        <v>66</v>
      </c>
      <c r="T196" s="50" t="str">
        <f t="array" ref="T196">IFERROR(INDEX(INDIRECT("'"&amp;VLOOKUP($C196,ModMap!$A$2:$B$21,2,FALSE)&amp;"'!T:T"),MATCH($K196,INDIRECT("'"&amp;VLOOKUP($C196,ModMap!$A$2:$B$21,2,FALSE)&amp;"'!$K:$K"),0)),"")</f>
        <v>Unassigned</v>
      </c>
      <c r="U196" s="44" t="s">
        <v>36</v>
      </c>
      <c r="V196" s="50" t="str">
        <f t="array" ref="V196">IFERROR(INDEX(INDIRECT("'"&amp;VLOOKUP($C196,ModMap!$A$2:$B$21,2,FALSE)&amp;"'!V:V"),MATCH($K196,INDIRECT("'"&amp;VLOOKUP($C196,ModMap!$A$2:$B$21,2,FALSE)&amp;"'!$K:$K"),0)),"")</f>
        <v>N/A</v>
      </c>
      <c r="W196" s="50" t="str">
        <f t="array" ref="W196">IFERROR(INDEX(INDIRECT("'"&amp;VLOOKUP($C196,ModMap!$A$2:$B$21,2,FALSE)&amp;"'!W:W"),MATCH($K196,INDIRECT("'"&amp;VLOOKUP($C196,ModMap!$A$2:$B$21,2,FALSE)&amp;"'!$K:$K"),0)),"")</f>
        <v/>
      </c>
      <c r="X196" s="48" t="s">
        <v>33</v>
      </c>
      <c r="Y196" s="50" t="str">
        <f t="array" ref="Y196">IFERROR(INDEX(INDIRECT("'"&amp;VLOOKUP($C196,ModMap!$A$2:$B$21,2,FALSE)&amp;"'!Y:Y"),MATCH($K196,INDIRECT("'"&amp;VLOOKUP($C196,ModMap!$A$2:$B$21,2,FALSE)&amp;"'!$K:$K"),0)),"")</f>
        <v>Not Started</v>
      </c>
      <c r="Z196" s="50" t="str">
        <f t="array" ref="Z196">IFERROR(INDEX(INDIRECT("'"&amp;VLOOKUP($C196,ModMap!$A$2:$B$21,2,FALSE)&amp;"'!Z:Z"),MATCH($K196,INDIRECT("'"&amp;VLOOKUP($C196,ModMap!$A$2:$B$21,2,FALSE)&amp;"'!$K:$K"),0)),"")</f>
        <v>Unassigned</v>
      </c>
      <c r="AA196" s="44" t="s">
        <v>36</v>
      </c>
      <c r="AB196" s="50" t="str">
        <f t="array" ref="AB196">IFERROR(INDEX(INDIRECT("'"&amp;VLOOKUP($C196,ModMap!$A$2:$B$21,2,FALSE)&amp;"'!AB:AB"),MATCH($K196,INDIRECT("'"&amp;VLOOKUP($C196,ModMap!$A$2:$B$21,2,FALSE)&amp;"'!$K:$K"),0)),"")</f>
        <v>N/A</v>
      </c>
      <c r="AC196" s="50" t="str">
        <f t="array" ref="AC196">IFERROR(INDEX(INDIRECT("'"&amp;VLOOKUP($C196,ModMap!$A$2:$B$21,2,FALSE)&amp;"'!AC:AC"),MATCH($K196,INDIRECT("'"&amp;VLOOKUP($C196,ModMap!$A$2:$B$21,2,FALSE)&amp;"'!$K:$K"),0)),"")</f>
        <v/>
      </c>
      <c r="AD196" s="48" t="s">
        <v>33</v>
      </c>
      <c r="AE196" s="50" t="str">
        <f t="array" ref="AE196">IFERROR(INDEX(INDIRECT("'"&amp;VLOOKUP($C196,ModMap!$A$2:$B$21,2,FALSE)&amp;"'!AE:AE"),MATCH($K196,INDIRECT("'"&amp;VLOOKUP($C196,ModMap!$A$2:$B$21,2,FALSE)&amp;"'!$K:$K"),0)),"")</f>
        <v>Not Started</v>
      </c>
      <c r="AF196" s="50" t="str">
        <f t="array" ref="AF196">IFERROR(INDEX(INDIRECT("'"&amp;VLOOKUP($C196,ModMap!$A$2:$B$21,2,FALSE)&amp;"'!AF:AF"),MATCH($K196,INDIRECT("'"&amp;VLOOKUP($C196,ModMap!$A$2:$B$21,2,FALSE)&amp;"'!$K:$K"),0)),"")</f>
        <v>Unassigned</v>
      </c>
      <c r="AG196" s="44" t="s">
        <v>36</v>
      </c>
      <c r="AH196" s="50" t="str">
        <f t="array" ref="AH196">IFERROR(INDEX(INDIRECT("'"&amp;VLOOKUP($C196,ModMap!$A$2:$B$21,2,FALSE)&amp;"'!AH:AH"),MATCH($K196,INDIRECT("'"&amp;VLOOKUP($C196,ModMap!$A$2:$B$21,2,FALSE)&amp;"'!$K:$K"),0)),"")</f>
        <v>N/A</v>
      </c>
      <c r="AI196" s="50" t="str">
        <f t="array" ref="AI196">IFERROR(INDEX(INDIRECT("'"&amp;VLOOKUP($C196,ModMap!$A$2:$B$21,2,FALSE)&amp;"'!AI:AI"),MATCH($K196,INDIRECT("'"&amp;VLOOKUP($C196,ModMap!$A$2:$B$21,2,FALSE)&amp;"'!$K:$K"),0)),"")</f>
        <v/>
      </c>
      <c r="AJ196" s="48" t="s">
        <v>33</v>
      </c>
      <c r="AK196" s="50" t="str">
        <f t="array" ref="AK196">IFERROR(INDEX(INDIRECT("'"&amp;VLOOKUP($C196,ModMap!$A$2:$B$21,2,FALSE)&amp;"'!AK:AK"),MATCH($K196,INDIRECT("'"&amp;VLOOKUP($C196,ModMap!$A$2:$B$21,2,FALSE)&amp;"'!$K:$K"),0)),"")</f>
        <v>Not Started</v>
      </c>
      <c r="AL196" s="50" t="str">
        <f t="array" ref="AL196">IFERROR(INDEX(INDIRECT("'"&amp;VLOOKUP($C196,ModMap!$A$2:$B$21,2,FALSE)&amp;"'!AL:AL"),MATCH($K196,INDIRECT("'"&amp;VLOOKUP($C196,ModMap!$A$2:$B$21,2,FALSE)&amp;"'!$K:$K"),0)),"")</f>
        <v>Unassigned</v>
      </c>
      <c r="AM196" s="50">
        <f t="shared" si="1"/>
        <v>3</v>
      </c>
      <c r="AN196" s="50" t="str">
        <f t="shared" si="2"/>
        <v>Not Started</v>
      </c>
      <c r="AO196" s="51" t="str">
        <f t="array" ref="AO196">IFERROR(INDEX(INDIRECT("'"&amp;VLOOKUP($C196,ModMap!$A$2:$B$21,2,FALSE)&amp;"'!AO:AO"),MATCH($K196,INDIRECT("'"&amp;VLOOKUP($C196,ModMap!$A$2:$B$21,2,FALSE)&amp;"'!$K:$K"),0)),"")</f>
        <v/>
      </c>
      <c r="AP196" s="49" t="str">
        <f t="array" ref="AP196">IFERROR(HYPERLINK("#'"&amp;VLOOKUP($C196,ModMap!$A$2:$B$21,2,FALSE)&amp;"'!V"&amp;MATCH($K196,INDIRECT("'"&amp;VLOOKUP($C196,ModMap!$A$2:$B$21,2,FALSE)&amp;"'!$K:$K"),0),"Edit on module sheet"),"")</f>
        <v>Edit on module sheet</v>
      </c>
    </row>
    <row r="197" ht="42.0" customHeight="1">
      <c r="A197" s="39">
        <v>195.0</v>
      </c>
      <c r="B197" s="39">
        <v>328.0</v>
      </c>
      <c r="C197" s="39" t="s">
        <v>102</v>
      </c>
      <c r="D197" s="40" t="s">
        <v>103</v>
      </c>
      <c r="E197" s="28" t="s">
        <v>48</v>
      </c>
      <c r="F197" s="70" t="s">
        <v>642</v>
      </c>
      <c r="G197" s="40" t="s">
        <v>643</v>
      </c>
      <c r="H197" s="39" t="s">
        <v>688</v>
      </c>
      <c r="I197" s="39" t="s">
        <v>689</v>
      </c>
      <c r="J197" s="40" t="s">
        <v>690</v>
      </c>
      <c r="K197" s="39" t="s">
        <v>2260</v>
      </c>
      <c r="L197" s="40" t="s">
        <v>2261</v>
      </c>
      <c r="M197" s="47" t="s">
        <v>200</v>
      </c>
      <c r="N197" s="39" t="s">
        <v>649</v>
      </c>
      <c r="O197" s="39" t="s">
        <v>240</v>
      </c>
      <c r="P197" s="40" t="s">
        <v>693</v>
      </c>
      <c r="Q197" s="40" t="s">
        <v>694</v>
      </c>
      <c r="R197" s="39" t="s">
        <v>695</v>
      </c>
      <c r="S197" s="39" t="s">
        <v>56</v>
      </c>
      <c r="T197" s="39" t="str">
        <f t="array" ref="T197">IFERROR(INDEX(INDIRECT("'"&amp;VLOOKUP($C197,ModMap!$A$2:$B$21,2,FALSE)&amp;"'!T:T"),MATCH($K197,INDIRECT("'"&amp;VLOOKUP($C197,ModMap!$A$2:$B$21,2,FALSE)&amp;"'!$K:$K"),0)),"")</f>
        <v>Unassigned</v>
      </c>
      <c r="U197" s="44" t="s">
        <v>36</v>
      </c>
      <c r="V197" s="39" t="str">
        <f t="array" ref="V197">IFERROR(INDEX(INDIRECT("'"&amp;VLOOKUP($C197,ModMap!$A$2:$B$21,2,FALSE)&amp;"'!V:V"),MATCH($K197,INDIRECT("'"&amp;VLOOKUP($C197,ModMap!$A$2:$B$21,2,FALSE)&amp;"'!$K:$K"),0)),"")</f>
        <v>N/A</v>
      </c>
      <c r="W197" s="39" t="str">
        <f t="array" ref="W197">IFERROR(INDEX(INDIRECT("'"&amp;VLOOKUP($C197,ModMap!$A$2:$B$21,2,FALSE)&amp;"'!W:W"),MATCH($K197,INDIRECT("'"&amp;VLOOKUP($C197,ModMap!$A$2:$B$21,2,FALSE)&amp;"'!$K:$K"),0)),"")</f>
        <v/>
      </c>
      <c r="X197" s="48" t="s">
        <v>33</v>
      </c>
      <c r="Y197" s="39" t="str">
        <f t="array" ref="Y197">IFERROR(INDEX(INDIRECT("'"&amp;VLOOKUP($C197,ModMap!$A$2:$B$21,2,FALSE)&amp;"'!Y:Y"),MATCH($K197,INDIRECT("'"&amp;VLOOKUP($C197,ModMap!$A$2:$B$21,2,FALSE)&amp;"'!$K:$K"),0)),"")</f>
        <v>Not Started</v>
      </c>
      <c r="Z197" s="39" t="str">
        <f t="array" ref="Z197">IFERROR(INDEX(INDIRECT("'"&amp;VLOOKUP($C197,ModMap!$A$2:$B$21,2,FALSE)&amp;"'!Z:Z"),MATCH($K197,INDIRECT("'"&amp;VLOOKUP($C197,ModMap!$A$2:$B$21,2,FALSE)&amp;"'!$K:$K"),0)),"")</f>
        <v>Unassigned</v>
      </c>
      <c r="AA197" s="44" t="s">
        <v>36</v>
      </c>
      <c r="AB197" s="39" t="str">
        <f t="array" ref="AB197">IFERROR(INDEX(INDIRECT("'"&amp;VLOOKUP($C197,ModMap!$A$2:$B$21,2,FALSE)&amp;"'!AB:AB"),MATCH($K197,INDIRECT("'"&amp;VLOOKUP($C197,ModMap!$A$2:$B$21,2,FALSE)&amp;"'!$K:$K"),0)),"")</f>
        <v>N/A</v>
      </c>
      <c r="AC197" s="39" t="str">
        <f t="array" ref="AC197">IFERROR(INDEX(INDIRECT("'"&amp;VLOOKUP($C197,ModMap!$A$2:$B$21,2,FALSE)&amp;"'!AC:AC"),MATCH($K197,INDIRECT("'"&amp;VLOOKUP($C197,ModMap!$A$2:$B$21,2,FALSE)&amp;"'!$K:$K"),0)),"")</f>
        <v/>
      </c>
      <c r="AD197" s="48" t="s">
        <v>33</v>
      </c>
      <c r="AE197" s="39" t="str">
        <f t="array" ref="AE197">IFERROR(INDEX(INDIRECT("'"&amp;VLOOKUP($C197,ModMap!$A$2:$B$21,2,FALSE)&amp;"'!AE:AE"),MATCH($K197,INDIRECT("'"&amp;VLOOKUP($C197,ModMap!$A$2:$B$21,2,FALSE)&amp;"'!$K:$K"),0)),"")</f>
        <v>Not Started</v>
      </c>
      <c r="AF197" s="39" t="str">
        <f t="array" ref="AF197">IFERROR(INDEX(INDIRECT("'"&amp;VLOOKUP($C197,ModMap!$A$2:$B$21,2,FALSE)&amp;"'!AF:AF"),MATCH($K197,INDIRECT("'"&amp;VLOOKUP($C197,ModMap!$A$2:$B$21,2,FALSE)&amp;"'!$K:$K"),0)),"")</f>
        <v>Unassigned</v>
      </c>
      <c r="AG197" s="44" t="s">
        <v>36</v>
      </c>
      <c r="AH197" s="39" t="str">
        <f t="array" ref="AH197">IFERROR(INDEX(INDIRECT("'"&amp;VLOOKUP($C197,ModMap!$A$2:$B$21,2,FALSE)&amp;"'!AH:AH"),MATCH($K197,INDIRECT("'"&amp;VLOOKUP($C197,ModMap!$A$2:$B$21,2,FALSE)&amp;"'!$K:$K"),0)),"")</f>
        <v>N/A</v>
      </c>
      <c r="AI197" s="39" t="str">
        <f t="array" ref="AI197">IFERROR(INDEX(INDIRECT("'"&amp;VLOOKUP($C197,ModMap!$A$2:$B$21,2,FALSE)&amp;"'!AI:AI"),MATCH($K197,INDIRECT("'"&amp;VLOOKUP($C197,ModMap!$A$2:$B$21,2,FALSE)&amp;"'!$K:$K"),0)),"")</f>
        <v/>
      </c>
      <c r="AJ197" s="44" t="s">
        <v>36</v>
      </c>
      <c r="AK197" s="39" t="str">
        <f t="array" ref="AK197">IFERROR(INDEX(INDIRECT("'"&amp;VLOOKUP($C197,ModMap!$A$2:$B$21,2,FALSE)&amp;"'!AK:AK"),MATCH($K197,INDIRECT("'"&amp;VLOOKUP($C197,ModMap!$A$2:$B$21,2,FALSE)&amp;"'!$K:$K"),0)),"")</f>
        <v>N/A</v>
      </c>
      <c r="AL197" s="39" t="str">
        <f t="array" ref="AL197">IFERROR(INDEX(INDIRECT("'"&amp;VLOOKUP($C197,ModMap!$A$2:$B$21,2,FALSE)&amp;"'!AL:AL"),MATCH($K197,INDIRECT("'"&amp;VLOOKUP($C197,ModMap!$A$2:$B$21,2,FALSE)&amp;"'!$K:$K"),0)),"")</f>
        <v/>
      </c>
      <c r="AM197" s="39">
        <f t="shared" si="1"/>
        <v>2</v>
      </c>
      <c r="AN197" s="39" t="str">
        <f t="shared" si="2"/>
        <v>Not Started</v>
      </c>
      <c r="AO197" s="40" t="str">
        <f t="array" ref="AO197">IFERROR(INDEX(INDIRECT("'"&amp;VLOOKUP($C197,ModMap!$A$2:$B$21,2,FALSE)&amp;"'!AO:AO"),MATCH($K197,INDIRECT("'"&amp;VLOOKUP($C197,ModMap!$A$2:$B$21,2,FALSE)&amp;"'!$K:$K"),0)),"")</f>
        <v/>
      </c>
      <c r="AP197" s="49" t="str">
        <f t="array" ref="AP197">IFERROR(HYPERLINK("#'"&amp;VLOOKUP($C197,ModMap!$A$2:$B$21,2,FALSE)&amp;"'!V"&amp;MATCH($K197,INDIRECT("'"&amp;VLOOKUP($C197,ModMap!$A$2:$B$21,2,FALSE)&amp;"'!$K:$K"),0),"Edit on module sheet"),"")</f>
        <v>Edit on module sheet</v>
      </c>
    </row>
    <row r="198" ht="42.0" customHeight="1">
      <c r="A198" s="50">
        <v>196.0</v>
      </c>
      <c r="B198" s="50">
        <v>331.0</v>
      </c>
      <c r="C198" s="50" t="s">
        <v>102</v>
      </c>
      <c r="D198" s="51" t="s">
        <v>103</v>
      </c>
      <c r="E198" s="28" t="s">
        <v>48</v>
      </c>
      <c r="F198" s="70" t="s">
        <v>642</v>
      </c>
      <c r="G198" s="51" t="s">
        <v>643</v>
      </c>
      <c r="H198" s="50" t="s">
        <v>703</v>
      </c>
      <c r="I198" s="50" t="s">
        <v>704</v>
      </c>
      <c r="J198" s="51" t="s">
        <v>705</v>
      </c>
      <c r="K198" s="50" t="s">
        <v>2266</v>
      </c>
      <c r="L198" s="51" t="s">
        <v>2267</v>
      </c>
      <c r="M198" s="52" t="s">
        <v>211</v>
      </c>
      <c r="N198" s="50" t="s">
        <v>649</v>
      </c>
      <c r="O198" s="50" t="s">
        <v>240</v>
      </c>
      <c r="P198" s="51" t="s">
        <v>708</v>
      </c>
      <c r="Q198" s="51" t="s">
        <v>709</v>
      </c>
      <c r="R198" s="50" t="s">
        <v>287</v>
      </c>
      <c r="S198" s="50" t="s">
        <v>56</v>
      </c>
      <c r="T198" s="50" t="str">
        <f t="array" ref="T198">IFERROR(INDEX(INDIRECT("'"&amp;VLOOKUP($C198,ModMap!$A$2:$B$21,2,FALSE)&amp;"'!T:T"),MATCH($K198,INDIRECT("'"&amp;VLOOKUP($C198,ModMap!$A$2:$B$21,2,FALSE)&amp;"'!$K:$K"),0)),"")</f>
        <v>Unassigned</v>
      </c>
      <c r="U198" s="44" t="s">
        <v>36</v>
      </c>
      <c r="V198" s="50" t="str">
        <f t="array" ref="V198">IFERROR(INDEX(INDIRECT("'"&amp;VLOOKUP($C198,ModMap!$A$2:$B$21,2,FALSE)&amp;"'!V:V"),MATCH($K198,INDIRECT("'"&amp;VLOOKUP($C198,ModMap!$A$2:$B$21,2,FALSE)&amp;"'!$K:$K"),0)),"")</f>
        <v>N/A</v>
      </c>
      <c r="W198" s="50" t="str">
        <f t="array" ref="W198">IFERROR(INDEX(INDIRECT("'"&amp;VLOOKUP($C198,ModMap!$A$2:$B$21,2,FALSE)&amp;"'!W:W"),MATCH($K198,INDIRECT("'"&amp;VLOOKUP($C198,ModMap!$A$2:$B$21,2,FALSE)&amp;"'!$K:$K"),0)),"")</f>
        <v/>
      </c>
      <c r="X198" s="48" t="s">
        <v>33</v>
      </c>
      <c r="Y198" s="50" t="str">
        <f t="array" ref="Y198">IFERROR(INDEX(INDIRECT("'"&amp;VLOOKUP($C198,ModMap!$A$2:$B$21,2,FALSE)&amp;"'!Y:Y"),MATCH($K198,INDIRECT("'"&amp;VLOOKUP($C198,ModMap!$A$2:$B$21,2,FALSE)&amp;"'!$K:$K"),0)),"")</f>
        <v>Not Started</v>
      </c>
      <c r="Z198" s="50" t="str">
        <f t="array" ref="Z198">IFERROR(INDEX(INDIRECT("'"&amp;VLOOKUP($C198,ModMap!$A$2:$B$21,2,FALSE)&amp;"'!Z:Z"),MATCH($K198,INDIRECT("'"&amp;VLOOKUP($C198,ModMap!$A$2:$B$21,2,FALSE)&amp;"'!$K:$K"),0)),"")</f>
        <v>Unassigned</v>
      </c>
      <c r="AA198" s="44" t="s">
        <v>36</v>
      </c>
      <c r="AB198" s="50" t="str">
        <f t="array" ref="AB198">IFERROR(INDEX(INDIRECT("'"&amp;VLOOKUP($C198,ModMap!$A$2:$B$21,2,FALSE)&amp;"'!AB:AB"),MATCH($K198,INDIRECT("'"&amp;VLOOKUP($C198,ModMap!$A$2:$B$21,2,FALSE)&amp;"'!$K:$K"),0)),"")</f>
        <v>N/A</v>
      </c>
      <c r="AC198" s="50" t="str">
        <f t="array" ref="AC198">IFERROR(INDEX(INDIRECT("'"&amp;VLOOKUP($C198,ModMap!$A$2:$B$21,2,FALSE)&amp;"'!AC:AC"),MATCH($K198,INDIRECT("'"&amp;VLOOKUP($C198,ModMap!$A$2:$B$21,2,FALSE)&amp;"'!$K:$K"),0)),"")</f>
        <v/>
      </c>
      <c r="AD198" s="44" t="s">
        <v>36</v>
      </c>
      <c r="AE198" s="50" t="str">
        <f t="array" ref="AE198">IFERROR(INDEX(INDIRECT("'"&amp;VLOOKUP($C198,ModMap!$A$2:$B$21,2,FALSE)&amp;"'!AE:AE"),MATCH($K198,INDIRECT("'"&amp;VLOOKUP($C198,ModMap!$A$2:$B$21,2,FALSE)&amp;"'!$K:$K"),0)),"")</f>
        <v>N/A</v>
      </c>
      <c r="AF198" s="50" t="str">
        <f t="array" ref="AF198">IFERROR(INDEX(INDIRECT("'"&amp;VLOOKUP($C198,ModMap!$A$2:$B$21,2,FALSE)&amp;"'!AF:AF"),MATCH($K198,INDIRECT("'"&amp;VLOOKUP($C198,ModMap!$A$2:$B$21,2,FALSE)&amp;"'!$K:$K"),0)),"")</f>
        <v/>
      </c>
      <c r="AG198" s="44" t="s">
        <v>36</v>
      </c>
      <c r="AH198" s="50" t="str">
        <f t="array" ref="AH198">IFERROR(INDEX(INDIRECT("'"&amp;VLOOKUP($C198,ModMap!$A$2:$B$21,2,FALSE)&amp;"'!AH:AH"),MATCH($K198,INDIRECT("'"&amp;VLOOKUP($C198,ModMap!$A$2:$B$21,2,FALSE)&amp;"'!$K:$K"),0)),"")</f>
        <v>N/A</v>
      </c>
      <c r="AI198" s="50" t="str">
        <f t="array" ref="AI198">IFERROR(INDEX(INDIRECT("'"&amp;VLOOKUP($C198,ModMap!$A$2:$B$21,2,FALSE)&amp;"'!AI:AI"),MATCH($K198,INDIRECT("'"&amp;VLOOKUP($C198,ModMap!$A$2:$B$21,2,FALSE)&amp;"'!$K:$K"),0)),"")</f>
        <v/>
      </c>
      <c r="AJ198" s="48" t="s">
        <v>33</v>
      </c>
      <c r="AK198" s="50" t="str">
        <f t="array" ref="AK198">IFERROR(INDEX(INDIRECT("'"&amp;VLOOKUP($C198,ModMap!$A$2:$B$21,2,FALSE)&amp;"'!AK:AK"),MATCH($K198,INDIRECT("'"&amp;VLOOKUP($C198,ModMap!$A$2:$B$21,2,FALSE)&amp;"'!$K:$K"),0)),"")</f>
        <v>Not Started</v>
      </c>
      <c r="AL198" s="50" t="str">
        <f t="array" ref="AL198">IFERROR(INDEX(INDIRECT("'"&amp;VLOOKUP($C198,ModMap!$A$2:$B$21,2,FALSE)&amp;"'!AL:AL"),MATCH($K198,INDIRECT("'"&amp;VLOOKUP($C198,ModMap!$A$2:$B$21,2,FALSE)&amp;"'!$K:$K"),0)),"")</f>
        <v>Unassigned</v>
      </c>
      <c r="AM198" s="50">
        <f t="shared" si="1"/>
        <v>2</v>
      </c>
      <c r="AN198" s="50" t="str">
        <f t="shared" si="2"/>
        <v>Not Started</v>
      </c>
      <c r="AO198" s="51" t="str">
        <f t="array" ref="AO198">IFERROR(INDEX(INDIRECT("'"&amp;VLOOKUP($C198,ModMap!$A$2:$B$21,2,FALSE)&amp;"'!AO:AO"),MATCH($K198,INDIRECT("'"&amp;VLOOKUP($C198,ModMap!$A$2:$B$21,2,FALSE)&amp;"'!$K:$K"),0)),"")</f>
        <v/>
      </c>
      <c r="AP198" s="49" t="str">
        <f t="array" ref="AP198">IFERROR(HYPERLINK("#'"&amp;VLOOKUP($C198,ModMap!$A$2:$B$21,2,FALSE)&amp;"'!V"&amp;MATCH($K198,INDIRECT("'"&amp;VLOOKUP($C198,ModMap!$A$2:$B$21,2,FALSE)&amp;"'!$K:$K"),0),"Edit on module sheet"),"")</f>
        <v>Edit on module sheet</v>
      </c>
    </row>
    <row r="199" ht="42.0" customHeight="1">
      <c r="A199" s="39">
        <v>197.0</v>
      </c>
      <c r="B199" s="39">
        <v>334.0</v>
      </c>
      <c r="C199" s="39" t="s">
        <v>102</v>
      </c>
      <c r="D199" s="40" t="s">
        <v>103</v>
      </c>
      <c r="E199" s="28" t="s">
        <v>48</v>
      </c>
      <c r="F199" s="70" t="s">
        <v>642</v>
      </c>
      <c r="G199" s="40" t="s">
        <v>643</v>
      </c>
      <c r="H199" s="39" t="s">
        <v>2271</v>
      </c>
      <c r="I199" s="39" t="s">
        <v>2272</v>
      </c>
      <c r="J199" s="40" t="s">
        <v>2273</v>
      </c>
      <c r="K199" s="39" t="s">
        <v>2274</v>
      </c>
      <c r="L199" s="40" t="s">
        <v>2275</v>
      </c>
      <c r="M199" s="47" t="s">
        <v>200</v>
      </c>
      <c r="N199" s="39" t="s">
        <v>649</v>
      </c>
      <c r="O199" s="39" t="s">
        <v>2276</v>
      </c>
      <c r="P199" s="40" t="s">
        <v>2277</v>
      </c>
      <c r="Q199" s="40" t="s">
        <v>2278</v>
      </c>
      <c r="R199" s="39" t="s">
        <v>205</v>
      </c>
      <c r="S199" s="39" t="s">
        <v>53</v>
      </c>
      <c r="T199" s="39" t="str">
        <f t="array" ref="T199">IFERROR(INDEX(INDIRECT("'"&amp;VLOOKUP($C199,ModMap!$A$2:$B$21,2,FALSE)&amp;"'!T:T"),MATCH($K199,INDIRECT("'"&amp;VLOOKUP($C199,ModMap!$A$2:$B$21,2,FALSE)&amp;"'!$K:$K"),0)),"")</f>
        <v>Unassigned</v>
      </c>
      <c r="U199" s="44" t="s">
        <v>36</v>
      </c>
      <c r="V199" s="39" t="str">
        <f t="array" ref="V199">IFERROR(INDEX(INDIRECT("'"&amp;VLOOKUP($C199,ModMap!$A$2:$B$21,2,FALSE)&amp;"'!V:V"),MATCH($K199,INDIRECT("'"&amp;VLOOKUP($C199,ModMap!$A$2:$B$21,2,FALSE)&amp;"'!$K:$K"),0)),"")</f>
        <v>N/A</v>
      </c>
      <c r="W199" s="39" t="str">
        <f t="array" ref="W199">IFERROR(INDEX(INDIRECT("'"&amp;VLOOKUP($C199,ModMap!$A$2:$B$21,2,FALSE)&amp;"'!W:W"),MATCH($K199,INDIRECT("'"&amp;VLOOKUP($C199,ModMap!$A$2:$B$21,2,FALSE)&amp;"'!$K:$K"),0)),"")</f>
        <v/>
      </c>
      <c r="X199" s="48" t="s">
        <v>33</v>
      </c>
      <c r="Y199" s="39" t="str">
        <f t="array" ref="Y199">IFERROR(INDEX(INDIRECT("'"&amp;VLOOKUP($C199,ModMap!$A$2:$B$21,2,FALSE)&amp;"'!Y:Y"),MATCH($K199,INDIRECT("'"&amp;VLOOKUP($C199,ModMap!$A$2:$B$21,2,FALSE)&amp;"'!$K:$K"),0)),"")</f>
        <v>Not Started</v>
      </c>
      <c r="Z199" s="39" t="str">
        <f t="array" ref="Z199">IFERROR(INDEX(INDIRECT("'"&amp;VLOOKUP($C199,ModMap!$A$2:$B$21,2,FALSE)&amp;"'!Z:Z"),MATCH($K199,INDIRECT("'"&amp;VLOOKUP($C199,ModMap!$A$2:$B$21,2,FALSE)&amp;"'!$K:$K"),0)),"")</f>
        <v>Unassigned</v>
      </c>
      <c r="AA199" s="48" t="s">
        <v>33</v>
      </c>
      <c r="AB199" s="39" t="str">
        <f t="array" ref="AB199">IFERROR(INDEX(INDIRECT("'"&amp;VLOOKUP($C199,ModMap!$A$2:$B$21,2,FALSE)&amp;"'!AB:AB"),MATCH($K199,INDIRECT("'"&amp;VLOOKUP($C199,ModMap!$A$2:$B$21,2,FALSE)&amp;"'!$K:$K"),0)),"")</f>
        <v>Not Started</v>
      </c>
      <c r="AC199" s="39" t="str">
        <f t="array" ref="AC199">IFERROR(INDEX(INDIRECT("'"&amp;VLOOKUP($C199,ModMap!$A$2:$B$21,2,FALSE)&amp;"'!AC:AC"),MATCH($K199,INDIRECT("'"&amp;VLOOKUP($C199,ModMap!$A$2:$B$21,2,FALSE)&amp;"'!$K:$K"),0)),"")</f>
        <v>Unassigned</v>
      </c>
      <c r="AD199" s="44" t="s">
        <v>36</v>
      </c>
      <c r="AE199" s="39" t="str">
        <f t="array" ref="AE199">IFERROR(INDEX(INDIRECT("'"&amp;VLOOKUP($C199,ModMap!$A$2:$B$21,2,FALSE)&amp;"'!AE:AE"),MATCH($K199,INDIRECT("'"&amp;VLOOKUP($C199,ModMap!$A$2:$B$21,2,FALSE)&amp;"'!$K:$K"),0)),"")</f>
        <v>N/A</v>
      </c>
      <c r="AF199" s="39" t="str">
        <f t="array" ref="AF199">IFERROR(INDEX(INDIRECT("'"&amp;VLOOKUP($C199,ModMap!$A$2:$B$21,2,FALSE)&amp;"'!AF:AF"),MATCH($K199,INDIRECT("'"&amp;VLOOKUP($C199,ModMap!$A$2:$B$21,2,FALSE)&amp;"'!$K:$K"),0)),"")</f>
        <v/>
      </c>
      <c r="AG199" s="44" t="s">
        <v>36</v>
      </c>
      <c r="AH199" s="39" t="str">
        <f t="array" ref="AH199">IFERROR(INDEX(INDIRECT("'"&amp;VLOOKUP($C199,ModMap!$A$2:$B$21,2,FALSE)&amp;"'!AH:AH"),MATCH($K199,INDIRECT("'"&amp;VLOOKUP($C199,ModMap!$A$2:$B$21,2,FALSE)&amp;"'!$K:$K"),0)),"")</f>
        <v>N/A</v>
      </c>
      <c r="AI199" s="39" t="str">
        <f t="array" ref="AI199">IFERROR(INDEX(INDIRECT("'"&amp;VLOOKUP($C199,ModMap!$A$2:$B$21,2,FALSE)&amp;"'!AI:AI"),MATCH($K199,INDIRECT("'"&amp;VLOOKUP($C199,ModMap!$A$2:$B$21,2,FALSE)&amp;"'!$K:$K"),0)),"")</f>
        <v/>
      </c>
      <c r="AJ199" s="44" t="s">
        <v>36</v>
      </c>
      <c r="AK199" s="39" t="str">
        <f t="array" ref="AK199">IFERROR(INDEX(INDIRECT("'"&amp;VLOOKUP($C199,ModMap!$A$2:$B$21,2,FALSE)&amp;"'!AK:AK"),MATCH($K199,INDIRECT("'"&amp;VLOOKUP($C199,ModMap!$A$2:$B$21,2,FALSE)&amp;"'!$K:$K"),0)),"")</f>
        <v>N/A</v>
      </c>
      <c r="AL199" s="39" t="str">
        <f t="array" ref="AL199">IFERROR(INDEX(INDIRECT("'"&amp;VLOOKUP($C199,ModMap!$A$2:$B$21,2,FALSE)&amp;"'!AL:AL"),MATCH($K199,INDIRECT("'"&amp;VLOOKUP($C199,ModMap!$A$2:$B$21,2,FALSE)&amp;"'!$K:$K"),0)),"")</f>
        <v/>
      </c>
      <c r="AM199" s="39">
        <f t="shared" si="1"/>
        <v>2</v>
      </c>
      <c r="AN199" s="39" t="str">
        <f t="shared" si="2"/>
        <v>Not Started</v>
      </c>
      <c r="AO199" s="40" t="str">
        <f t="array" ref="AO199">IFERROR(INDEX(INDIRECT("'"&amp;VLOOKUP($C199,ModMap!$A$2:$B$21,2,FALSE)&amp;"'!AO:AO"),MATCH($K199,INDIRECT("'"&amp;VLOOKUP($C199,ModMap!$A$2:$B$21,2,FALSE)&amp;"'!$K:$K"),0)),"")</f>
        <v/>
      </c>
      <c r="AP199" s="49" t="str">
        <f t="array" ref="AP199">IFERROR(HYPERLINK("#'"&amp;VLOOKUP($C199,ModMap!$A$2:$B$21,2,FALSE)&amp;"'!V"&amp;MATCH($K199,INDIRECT("'"&amp;VLOOKUP($C199,ModMap!$A$2:$B$21,2,FALSE)&amp;"'!$K:$K"),0),"Edit on module sheet"),"")</f>
        <v>Edit on module sheet</v>
      </c>
    </row>
    <row r="200" ht="42.0" customHeight="1">
      <c r="A200" s="50">
        <v>198.0</v>
      </c>
      <c r="B200" s="50">
        <v>335.0</v>
      </c>
      <c r="C200" s="50" t="s">
        <v>102</v>
      </c>
      <c r="D200" s="51" t="s">
        <v>103</v>
      </c>
      <c r="E200" s="28" t="s">
        <v>48</v>
      </c>
      <c r="F200" s="70" t="s">
        <v>642</v>
      </c>
      <c r="G200" s="51" t="s">
        <v>643</v>
      </c>
      <c r="H200" s="50" t="s">
        <v>2271</v>
      </c>
      <c r="I200" s="50" t="s">
        <v>2272</v>
      </c>
      <c r="J200" s="51" t="s">
        <v>2273</v>
      </c>
      <c r="K200" s="50" t="s">
        <v>2286</v>
      </c>
      <c r="L200" s="51" t="s">
        <v>2287</v>
      </c>
      <c r="M200" s="47" t="s">
        <v>200</v>
      </c>
      <c r="N200" s="50" t="s">
        <v>649</v>
      </c>
      <c r="O200" s="50" t="s">
        <v>2276</v>
      </c>
      <c r="P200" s="51" t="s">
        <v>2277</v>
      </c>
      <c r="Q200" s="51" t="s">
        <v>2278</v>
      </c>
      <c r="R200" s="50" t="s">
        <v>205</v>
      </c>
      <c r="S200" s="50" t="s">
        <v>56</v>
      </c>
      <c r="T200" s="50" t="str">
        <f t="array" ref="T200">IFERROR(INDEX(INDIRECT("'"&amp;VLOOKUP($C200,ModMap!$A$2:$B$21,2,FALSE)&amp;"'!T:T"),MATCH($K200,INDIRECT("'"&amp;VLOOKUP($C200,ModMap!$A$2:$B$21,2,FALSE)&amp;"'!$K:$K"),0)),"")</f>
        <v>Unassigned</v>
      </c>
      <c r="U200" s="44" t="s">
        <v>36</v>
      </c>
      <c r="V200" s="50" t="str">
        <f t="array" ref="V200">IFERROR(INDEX(INDIRECT("'"&amp;VLOOKUP($C200,ModMap!$A$2:$B$21,2,FALSE)&amp;"'!V:V"),MATCH($K200,INDIRECT("'"&amp;VLOOKUP($C200,ModMap!$A$2:$B$21,2,FALSE)&amp;"'!$K:$K"),0)),"")</f>
        <v>N/A</v>
      </c>
      <c r="W200" s="50" t="str">
        <f t="array" ref="W200">IFERROR(INDEX(INDIRECT("'"&amp;VLOOKUP($C200,ModMap!$A$2:$B$21,2,FALSE)&amp;"'!W:W"),MATCH($K200,INDIRECT("'"&amp;VLOOKUP($C200,ModMap!$A$2:$B$21,2,FALSE)&amp;"'!$K:$K"),0)),"")</f>
        <v/>
      </c>
      <c r="X200" s="48" t="s">
        <v>33</v>
      </c>
      <c r="Y200" s="50" t="str">
        <f t="array" ref="Y200">IFERROR(INDEX(INDIRECT("'"&amp;VLOOKUP($C200,ModMap!$A$2:$B$21,2,FALSE)&amp;"'!Y:Y"),MATCH($K200,INDIRECT("'"&amp;VLOOKUP($C200,ModMap!$A$2:$B$21,2,FALSE)&amp;"'!$K:$K"),0)),"")</f>
        <v>Not Started</v>
      </c>
      <c r="Z200" s="50" t="str">
        <f t="array" ref="Z200">IFERROR(INDEX(INDIRECT("'"&amp;VLOOKUP($C200,ModMap!$A$2:$B$21,2,FALSE)&amp;"'!Z:Z"),MATCH($K200,INDIRECT("'"&amp;VLOOKUP($C200,ModMap!$A$2:$B$21,2,FALSE)&amp;"'!$K:$K"),0)),"")</f>
        <v>Unassigned</v>
      </c>
      <c r="AA200" s="44" t="s">
        <v>36</v>
      </c>
      <c r="AB200" s="50" t="str">
        <f t="array" ref="AB200">IFERROR(INDEX(INDIRECT("'"&amp;VLOOKUP($C200,ModMap!$A$2:$B$21,2,FALSE)&amp;"'!AB:AB"),MATCH($K200,INDIRECT("'"&amp;VLOOKUP($C200,ModMap!$A$2:$B$21,2,FALSE)&amp;"'!$K:$K"),0)),"")</f>
        <v>N/A</v>
      </c>
      <c r="AC200" s="50" t="str">
        <f t="array" ref="AC200">IFERROR(INDEX(INDIRECT("'"&amp;VLOOKUP($C200,ModMap!$A$2:$B$21,2,FALSE)&amp;"'!AC:AC"),MATCH($K200,INDIRECT("'"&amp;VLOOKUP($C200,ModMap!$A$2:$B$21,2,FALSE)&amp;"'!$K:$K"),0)),"")</f>
        <v/>
      </c>
      <c r="AD200" s="48" t="s">
        <v>33</v>
      </c>
      <c r="AE200" s="50" t="str">
        <f t="array" ref="AE200">IFERROR(INDEX(INDIRECT("'"&amp;VLOOKUP($C200,ModMap!$A$2:$B$21,2,FALSE)&amp;"'!AE:AE"),MATCH($K200,INDIRECT("'"&amp;VLOOKUP($C200,ModMap!$A$2:$B$21,2,FALSE)&amp;"'!$K:$K"),0)),"")</f>
        <v>Not Started</v>
      </c>
      <c r="AF200" s="50" t="str">
        <f t="array" ref="AF200">IFERROR(INDEX(INDIRECT("'"&amp;VLOOKUP($C200,ModMap!$A$2:$B$21,2,FALSE)&amp;"'!AF:AF"),MATCH($K200,INDIRECT("'"&amp;VLOOKUP($C200,ModMap!$A$2:$B$21,2,FALSE)&amp;"'!$K:$K"),0)),"")</f>
        <v>Unassigned</v>
      </c>
      <c r="AG200" s="44" t="s">
        <v>36</v>
      </c>
      <c r="AH200" s="50" t="str">
        <f t="array" ref="AH200">IFERROR(INDEX(INDIRECT("'"&amp;VLOOKUP($C200,ModMap!$A$2:$B$21,2,FALSE)&amp;"'!AH:AH"),MATCH($K200,INDIRECT("'"&amp;VLOOKUP($C200,ModMap!$A$2:$B$21,2,FALSE)&amp;"'!$K:$K"),0)),"")</f>
        <v>N/A</v>
      </c>
      <c r="AI200" s="50" t="str">
        <f t="array" ref="AI200">IFERROR(INDEX(INDIRECT("'"&amp;VLOOKUP($C200,ModMap!$A$2:$B$21,2,FALSE)&amp;"'!AI:AI"),MATCH($K200,INDIRECT("'"&amp;VLOOKUP($C200,ModMap!$A$2:$B$21,2,FALSE)&amp;"'!$K:$K"),0)),"")</f>
        <v/>
      </c>
      <c r="AJ200" s="44" t="s">
        <v>36</v>
      </c>
      <c r="AK200" s="50" t="str">
        <f t="array" ref="AK200">IFERROR(INDEX(INDIRECT("'"&amp;VLOOKUP($C200,ModMap!$A$2:$B$21,2,FALSE)&amp;"'!AK:AK"),MATCH($K200,INDIRECT("'"&amp;VLOOKUP($C200,ModMap!$A$2:$B$21,2,FALSE)&amp;"'!$K:$K"),0)),"")</f>
        <v>N/A</v>
      </c>
      <c r="AL200" s="50" t="str">
        <f t="array" ref="AL200">IFERROR(INDEX(INDIRECT("'"&amp;VLOOKUP($C200,ModMap!$A$2:$B$21,2,FALSE)&amp;"'!AL:AL"),MATCH($K200,INDIRECT("'"&amp;VLOOKUP($C200,ModMap!$A$2:$B$21,2,FALSE)&amp;"'!$K:$K"),0)),"")</f>
        <v/>
      </c>
      <c r="AM200" s="50">
        <f t="shared" si="1"/>
        <v>2</v>
      </c>
      <c r="AN200" s="50" t="str">
        <f t="shared" si="2"/>
        <v>Not Started</v>
      </c>
      <c r="AO200" s="51" t="str">
        <f t="array" ref="AO200">IFERROR(INDEX(INDIRECT("'"&amp;VLOOKUP($C200,ModMap!$A$2:$B$21,2,FALSE)&amp;"'!AO:AO"),MATCH($K200,INDIRECT("'"&amp;VLOOKUP($C200,ModMap!$A$2:$B$21,2,FALSE)&amp;"'!$K:$K"),0)),"")</f>
        <v/>
      </c>
      <c r="AP200" s="49" t="str">
        <f t="array" ref="AP200">IFERROR(HYPERLINK("#'"&amp;VLOOKUP($C200,ModMap!$A$2:$B$21,2,FALSE)&amp;"'!V"&amp;MATCH($K200,INDIRECT("'"&amp;VLOOKUP($C200,ModMap!$A$2:$B$21,2,FALSE)&amp;"'!$K:$K"),0),"Edit on module sheet"),"")</f>
        <v>Edit on module sheet</v>
      </c>
    </row>
    <row r="201" ht="42.0" customHeight="1">
      <c r="A201" s="39">
        <v>199.0</v>
      </c>
      <c r="B201" s="39">
        <v>337.0</v>
      </c>
      <c r="C201" s="39" t="s">
        <v>102</v>
      </c>
      <c r="D201" s="40" t="s">
        <v>103</v>
      </c>
      <c r="E201" s="28" t="s">
        <v>48</v>
      </c>
      <c r="F201" s="70" t="s">
        <v>642</v>
      </c>
      <c r="G201" s="40" t="s">
        <v>643</v>
      </c>
      <c r="H201" s="39" t="s">
        <v>714</v>
      </c>
      <c r="I201" s="39" t="s">
        <v>715</v>
      </c>
      <c r="J201" s="40" t="s">
        <v>716</v>
      </c>
      <c r="K201" s="39" t="s">
        <v>2290</v>
      </c>
      <c r="L201" s="40" t="s">
        <v>2291</v>
      </c>
      <c r="M201" s="47" t="s">
        <v>200</v>
      </c>
      <c r="N201" s="39" t="s">
        <v>649</v>
      </c>
      <c r="O201" s="39" t="s">
        <v>240</v>
      </c>
      <c r="P201" s="40" t="s">
        <v>719</v>
      </c>
      <c r="Q201" s="40" t="s">
        <v>720</v>
      </c>
      <c r="R201" s="39" t="s">
        <v>251</v>
      </c>
      <c r="S201" s="39" t="s">
        <v>56</v>
      </c>
      <c r="T201" s="39" t="str">
        <f t="array" ref="T201">IFERROR(INDEX(INDIRECT("'"&amp;VLOOKUP($C201,ModMap!$A$2:$B$21,2,FALSE)&amp;"'!T:T"),MATCH($K201,INDIRECT("'"&amp;VLOOKUP($C201,ModMap!$A$2:$B$21,2,FALSE)&amp;"'!$K:$K"),0)),"")</f>
        <v>Unassigned</v>
      </c>
      <c r="U201" s="44" t="s">
        <v>36</v>
      </c>
      <c r="V201" s="39" t="str">
        <f t="array" ref="V201">IFERROR(INDEX(INDIRECT("'"&amp;VLOOKUP($C201,ModMap!$A$2:$B$21,2,FALSE)&amp;"'!V:V"),MATCH($K201,INDIRECT("'"&amp;VLOOKUP($C201,ModMap!$A$2:$B$21,2,FALSE)&amp;"'!$K:$K"),0)),"")</f>
        <v>N/A</v>
      </c>
      <c r="W201" s="39" t="str">
        <f t="array" ref="W201">IFERROR(INDEX(INDIRECT("'"&amp;VLOOKUP($C201,ModMap!$A$2:$B$21,2,FALSE)&amp;"'!W:W"),MATCH($K201,INDIRECT("'"&amp;VLOOKUP($C201,ModMap!$A$2:$B$21,2,FALSE)&amp;"'!$K:$K"),0)),"")</f>
        <v/>
      </c>
      <c r="X201" s="48" t="s">
        <v>33</v>
      </c>
      <c r="Y201" s="39" t="str">
        <f t="array" ref="Y201">IFERROR(INDEX(INDIRECT("'"&amp;VLOOKUP($C201,ModMap!$A$2:$B$21,2,FALSE)&amp;"'!Y:Y"),MATCH($K201,INDIRECT("'"&amp;VLOOKUP($C201,ModMap!$A$2:$B$21,2,FALSE)&amp;"'!$K:$K"),0)),"")</f>
        <v>Not Started</v>
      </c>
      <c r="Z201" s="39" t="str">
        <f t="array" ref="Z201">IFERROR(INDEX(INDIRECT("'"&amp;VLOOKUP($C201,ModMap!$A$2:$B$21,2,FALSE)&amp;"'!Z:Z"),MATCH($K201,INDIRECT("'"&amp;VLOOKUP($C201,ModMap!$A$2:$B$21,2,FALSE)&amp;"'!$K:$K"),0)),"")</f>
        <v>Unassigned</v>
      </c>
      <c r="AA201" s="44" t="s">
        <v>36</v>
      </c>
      <c r="AB201" s="39" t="str">
        <f t="array" ref="AB201">IFERROR(INDEX(INDIRECT("'"&amp;VLOOKUP($C201,ModMap!$A$2:$B$21,2,FALSE)&amp;"'!AB:AB"),MATCH($K201,INDIRECT("'"&amp;VLOOKUP($C201,ModMap!$A$2:$B$21,2,FALSE)&amp;"'!$K:$K"),0)),"")</f>
        <v>N/A</v>
      </c>
      <c r="AC201" s="39" t="str">
        <f t="array" ref="AC201">IFERROR(INDEX(INDIRECT("'"&amp;VLOOKUP($C201,ModMap!$A$2:$B$21,2,FALSE)&amp;"'!AC:AC"),MATCH($K201,INDIRECT("'"&amp;VLOOKUP($C201,ModMap!$A$2:$B$21,2,FALSE)&amp;"'!$K:$K"),0)),"")</f>
        <v/>
      </c>
      <c r="AD201" s="44" t="s">
        <v>36</v>
      </c>
      <c r="AE201" s="39" t="str">
        <f t="array" ref="AE201">IFERROR(INDEX(INDIRECT("'"&amp;VLOOKUP($C201,ModMap!$A$2:$B$21,2,FALSE)&amp;"'!AE:AE"),MATCH($K201,INDIRECT("'"&amp;VLOOKUP($C201,ModMap!$A$2:$B$21,2,FALSE)&amp;"'!$K:$K"),0)),"")</f>
        <v>N/A</v>
      </c>
      <c r="AF201" s="39" t="str">
        <f t="array" ref="AF201">IFERROR(INDEX(INDIRECT("'"&amp;VLOOKUP($C201,ModMap!$A$2:$B$21,2,FALSE)&amp;"'!AF:AF"),MATCH($K201,INDIRECT("'"&amp;VLOOKUP($C201,ModMap!$A$2:$B$21,2,FALSE)&amp;"'!$K:$K"),0)),"")</f>
        <v/>
      </c>
      <c r="AG201" s="44" t="s">
        <v>36</v>
      </c>
      <c r="AH201" s="39" t="str">
        <f t="array" ref="AH201">IFERROR(INDEX(INDIRECT("'"&amp;VLOOKUP($C201,ModMap!$A$2:$B$21,2,FALSE)&amp;"'!AH:AH"),MATCH($K201,INDIRECT("'"&amp;VLOOKUP($C201,ModMap!$A$2:$B$21,2,FALSE)&amp;"'!$K:$K"),0)),"")</f>
        <v>N/A</v>
      </c>
      <c r="AI201" s="39" t="str">
        <f t="array" ref="AI201">IFERROR(INDEX(INDIRECT("'"&amp;VLOOKUP($C201,ModMap!$A$2:$B$21,2,FALSE)&amp;"'!AI:AI"),MATCH($K201,INDIRECT("'"&amp;VLOOKUP($C201,ModMap!$A$2:$B$21,2,FALSE)&amp;"'!$K:$K"),0)),"")</f>
        <v/>
      </c>
      <c r="AJ201" s="44" t="s">
        <v>36</v>
      </c>
      <c r="AK201" s="39" t="str">
        <f t="array" ref="AK201">IFERROR(INDEX(INDIRECT("'"&amp;VLOOKUP($C201,ModMap!$A$2:$B$21,2,FALSE)&amp;"'!AK:AK"),MATCH($K201,INDIRECT("'"&amp;VLOOKUP($C201,ModMap!$A$2:$B$21,2,FALSE)&amp;"'!$K:$K"),0)),"")</f>
        <v>N/A</v>
      </c>
      <c r="AL201" s="39" t="str">
        <f t="array" ref="AL201">IFERROR(INDEX(INDIRECT("'"&amp;VLOOKUP($C201,ModMap!$A$2:$B$21,2,FALSE)&amp;"'!AL:AL"),MATCH($K201,INDIRECT("'"&amp;VLOOKUP($C201,ModMap!$A$2:$B$21,2,FALSE)&amp;"'!$K:$K"),0)),"")</f>
        <v/>
      </c>
      <c r="AM201" s="39">
        <f t="shared" si="1"/>
        <v>1</v>
      </c>
      <c r="AN201" s="39" t="str">
        <f t="shared" si="2"/>
        <v>Not Started</v>
      </c>
      <c r="AO201" s="40" t="str">
        <f t="array" ref="AO201">IFERROR(INDEX(INDIRECT("'"&amp;VLOOKUP($C201,ModMap!$A$2:$B$21,2,FALSE)&amp;"'!AO:AO"),MATCH($K201,INDIRECT("'"&amp;VLOOKUP($C201,ModMap!$A$2:$B$21,2,FALSE)&amp;"'!$K:$K"),0)),"")</f>
        <v/>
      </c>
      <c r="AP201" s="49" t="str">
        <f t="array" ref="AP201">IFERROR(HYPERLINK("#'"&amp;VLOOKUP($C201,ModMap!$A$2:$B$21,2,FALSE)&amp;"'!V"&amp;MATCH($K201,INDIRECT("'"&amp;VLOOKUP($C201,ModMap!$A$2:$B$21,2,FALSE)&amp;"'!$K:$K"),0),"Edit on module sheet"),"")</f>
        <v>Edit on module sheet</v>
      </c>
    </row>
    <row r="202" ht="42.0" customHeight="1">
      <c r="A202" s="50">
        <v>200.0</v>
      </c>
      <c r="B202" s="50">
        <v>340.0</v>
      </c>
      <c r="C202" s="50" t="s">
        <v>102</v>
      </c>
      <c r="D202" s="51" t="s">
        <v>103</v>
      </c>
      <c r="E202" s="28" t="s">
        <v>48</v>
      </c>
      <c r="F202" s="70" t="s">
        <v>642</v>
      </c>
      <c r="G202" s="51" t="s">
        <v>643</v>
      </c>
      <c r="H202" s="50" t="s">
        <v>728</v>
      </c>
      <c r="I202" s="50" t="s">
        <v>729</v>
      </c>
      <c r="J202" s="51" t="s">
        <v>730</v>
      </c>
      <c r="K202" s="50" t="s">
        <v>2293</v>
      </c>
      <c r="L202" s="51" t="s">
        <v>2294</v>
      </c>
      <c r="M202" s="47" t="s">
        <v>200</v>
      </c>
      <c r="N202" s="50" t="s">
        <v>649</v>
      </c>
      <c r="O202" s="50" t="s">
        <v>733</v>
      </c>
      <c r="P202" s="51" t="s">
        <v>734</v>
      </c>
      <c r="Q202" s="51" t="s">
        <v>735</v>
      </c>
      <c r="R202" s="50" t="s">
        <v>736</v>
      </c>
      <c r="S202" s="50" t="s">
        <v>53</v>
      </c>
      <c r="T202" s="50" t="str">
        <f t="array" ref="T202">IFERROR(INDEX(INDIRECT("'"&amp;VLOOKUP($C202,ModMap!$A$2:$B$21,2,FALSE)&amp;"'!T:T"),MATCH($K202,INDIRECT("'"&amp;VLOOKUP($C202,ModMap!$A$2:$B$21,2,FALSE)&amp;"'!$K:$K"),0)),"")</f>
        <v>Unassigned</v>
      </c>
      <c r="U202" s="44" t="s">
        <v>36</v>
      </c>
      <c r="V202" s="50" t="str">
        <f t="array" ref="V202">IFERROR(INDEX(INDIRECT("'"&amp;VLOOKUP($C202,ModMap!$A$2:$B$21,2,FALSE)&amp;"'!V:V"),MATCH($K202,INDIRECT("'"&amp;VLOOKUP($C202,ModMap!$A$2:$B$21,2,FALSE)&amp;"'!$K:$K"),0)),"")</f>
        <v>N/A</v>
      </c>
      <c r="W202" s="50" t="str">
        <f t="array" ref="W202">IFERROR(INDEX(INDIRECT("'"&amp;VLOOKUP($C202,ModMap!$A$2:$B$21,2,FALSE)&amp;"'!W:W"),MATCH($K202,INDIRECT("'"&amp;VLOOKUP($C202,ModMap!$A$2:$B$21,2,FALSE)&amp;"'!$K:$K"),0)),"")</f>
        <v/>
      </c>
      <c r="X202" s="48" t="s">
        <v>33</v>
      </c>
      <c r="Y202" s="50" t="str">
        <f t="array" ref="Y202">IFERROR(INDEX(INDIRECT("'"&amp;VLOOKUP($C202,ModMap!$A$2:$B$21,2,FALSE)&amp;"'!Y:Y"),MATCH($K202,INDIRECT("'"&amp;VLOOKUP($C202,ModMap!$A$2:$B$21,2,FALSE)&amp;"'!$K:$K"),0)),"")</f>
        <v>Not Started</v>
      </c>
      <c r="Z202" s="50" t="str">
        <f t="array" ref="Z202">IFERROR(INDEX(INDIRECT("'"&amp;VLOOKUP($C202,ModMap!$A$2:$B$21,2,FALSE)&amp;"'!Z:Z"),MATCH($K202,INDIRECT("'"&amp;VLOOKUP($C202,ModMap!$A$2:$B$21,2,FALSE)&amp;"'!$K:$K"),0)),"")</f>
        <v>Unassigned</v>
      </c>
      <c r="AA202" s="48" t="s">
        <v>33</v>
      </c>
      <c r="AB202" s="50" t="str">
        <f t="array" ref="AB202">IFERROR(INDEX(INDIRECT("'"&amp;VLOOKUP($C202,ModMap!$A$2:$B$21,2,FALSE)&amp;"'!AB:AB"),MATCH($K202,INDIRECT("'"&amp;VLOOKUP($C202,ModMap!$A$2:$B$21,2,FALSE)&amp;"'!$K:$K"),0)),"")</f>
        <v>Not Started</v>
      </c>
      <c r="AC202" s="50" t="str">
        <f t="array" ref="AC202">IFERROR(INDEX(INDIRECT("'"&amp;VLOOKUP($C202,ModMap!$A$2:$B$21,2,FALSE)&amp;"'!AC:AC"),MATCH($K202,INDIRECT("'"&amp;VLOOKUP($C202,ModMap!$A$2:$B$21,2,FALSE)&amp;"'!$K:$K"),0)),"")</f>
        <v>Unassigned</v>
      </c>
      <c r="AD202" s="44" t="s">
        <v>36</v>
      </c>
      <c r="AE202" s="50" t="str">
        <f t="array" ref="AE202">IFERROR(INDEX(INDIRECT("'"&amp;VLOOKUP($C202,ModMap!$A$2:$B$21,2,FALSE)&amp;"'!AE:AE"),MATCH($K202,INDIRECT("'"&amp;VLOOKUP($C202,ModMap!$A$2:$B$21,2,FALSE)&amp;"'!$K:$K"),0)),"")</f>
        <v>N/A</v>
      </c>
      <c r="AF202" s="50" t="str">
        <f t="array" ref="AF202">IFERROR(INDEX(INDIRECT("'"&amp;VLOOKUP($C202,ModMap!$A$2:$B$21,2,FALSE)&amp;"'!AF:AF"),MATCH($K202,INDIRECT("'"&amp;VLOOKUP($C202,ModMap!$A$2:$B$21,2,FALSE)&amp;"'!$K:$K"),0)),"")</f>
        <v/>
      </c>
      <c r="AG202" s="44" t="s">
        <v>36</v>
      </c>
      <c r="AH202" s="50" t="str">
        <f t="array" ref="AH202">IFERROR(INDEX(INDIRECT("'"&amp;VLOOKUP($C202,ModMap!$A$2:$B$21,2,FALSE)&amp;"'!AH:AH"),MATCH($K202,INDIRECT("'"&amp;VLOOKUP($C202,ModMap!$A$2:$B$21,2,FALSE)&amp;"'!$K:$K"),0)),"")</f>
        <v>N/A</v>
      </c>
      <c r="AI202" s="50" t="str">
        <f t="array" ref="AI202">IFERROR(INDEX(INDIRECT("'"&amp;VLOOKUP($C202,ModMap!$A$2:$B$21,2,FALSE)&amp;"'!AI:AI"),MATCH($K202,INDIRECT("'"&amp;VLOOKUP($C202,ModMap!$A$2:$B$21,2,FALSE)&amp;"'!$K:$K"),0)),"")</f>
        <v/>
      </c>
      <c r="AJ202" s="44" t="s">
        <v>36</v>
      </c>
      <c r="AK202" s="50" t="str">
        <f t="array" ref="AK202">IFERROR(INDEX(INDIRECT("'"&amp;VLOOKUP($C202,ModMap!$A$2:$B$21,2,FALSE)&amp;"'!AK:AK"),MATCH($K202,INDIRECT("'"&amp;VLOOKUP($C202,ModMap!$A$2:$B$21,2,FALSE)&amp;"'!$K:$K"),0)),"")</f>
        <v>N/A</v>
      </c>
      <c r="AL202" s="50" t="str">
        <f t="array" ref="AL202">IFERROR(INDEX(INDIRECT("'"&amp;VLOOKUP($C202,ModMap!$A$2:$B$21,2,FALSE)&amp;"'!AL:AL"),MATCH($K202,INDIRECT("'"&amp;VLOOKUP($C202,ModMap!$A$2:$B$21,2,FALSE)&amp;"'!$K:$K"),0)),"")</f>
        <v/>
      </c>
      <c r="AM202" s="50">
        <f t="shared" si="1"/>
        <v>2</v>
      </c>
      <c r="AN202" s="50" t="str">
        <f t="shared" si="2"/>
        <v>Not Started</v>
      </c>
      <c r="AO202" s="51" t="str">
        <f t="array" ref="AO202">IFERROR(INDEX(INDIRECT("'"&amp;VLOOKUP($C202,ModMap!$A$2:$B$21,2,FALSE)&amp;"'!AO:AO"),MATCH($K202,INDIRECT("'"&amp;VLOOKUP($C202,ModMap!$A$2:$B$21,2,FALSE)&amp;"'!$K:$K"),0)),"")</f>
        <v/>
      </c>
      <c r="AP202" s="49" t="str">
        <f t="array" ref="AP202">IFERROR(HYPERLINK("#'"&amp;VLOOKUP($C202,ModMap!$A$2:$B$21,2,FALSE)&amp;"'!V"&amp;MATCH($K202,INDIRECT("'"&amp;VLOOKUP($C202,ModMap!$A$2:$B$21,2,FALSE)&amp;"'!$K:$K"),0),"Edit on module sheet"),"")</f>
        <v>Edit on module sheet</v>
      </c>
    </row>
    <row r="203" ht="42.0" customHeight="1">
      <c r="A203" s="39">
        <v>201.0</v>
      </c>
      <c r="B203" s="39">
        <v>341.0</v>
      </c>
      <c r="C203" s="39" t="s">
        <v>102</v>
      </c>
      <c r="D203" s="40" t="s">
        <v>103</v>
      </c>
      <c r="E203" s="28" t="s">
        <v>48</v>
      </c>
      <c r="F203" s="70" t="s">
        <v>642</v>
      </c>
      <c r="G203" s="40" t="s">
        <v>643</v>
      </c>
      <c r="H203" s="39" t="s">
        <v>728</v>
      </c>
      <c r="I203" s="39" t="s">
        <v>729</v>
      </c>
      <c r="J203" s="40" t="s">
        <v>730</v>
      </c>
      <c r="K203" s="39" t="s">
        <v>2302</v>
      </c>
      <c r="L203" s="40" t="s">
        <v>2303</v>
      </c>
      <c r="M203" s="47" t="s">
        <v>200</v>
      </c>
      <c r="N203" s="39" t="s">
        <v>649</v>
      </c>
      <c r="O203" s="39" t="s">
        <v>733</v>
      </c>
      <c r="P203" s="40" t="s">
        <v>734</v>
      </c>
      <c r="Q203" s="40" t="s">
        <v>735</v>
      </c>
      <c r="R203" s="39" t="s">
        <v>736</v>
      </c>
      <c r="S203" s="39" t="s">
        <v>56</v>
      </c>
      <c r="T203" s="39" t="str">
        <f t="array" ref="T203">IFERROR(INDEX(INDIRECT("'"&amp;VLOOKUP($C203,ModMap!$A$2:$B$21,2,FALSE)&amp;"'!T:T"),MATCH($K203,INDIRECT("'"&amp;VLOOKUP($C203,ModMap!$A$2:$B$21,2,FALSE)&amp;"'!$K:$K"),0)),"")</f>
        <v>Unassigned</v>
      </c>
      <c r="U203" s="44" t="s">
        <v>36</v>
      </c>
      <c r="V203" s="39" t="str">
        <f t="array" ref="V203">IFERROR(INDEX(INDIRECT("'"&amp;VLOOKUP($C203,ModMap!$A$2:$B$21,2,FALSE)&amp;"'!V:V"),MATCH($K203,INDIRECT("'"&amp;VLOOKUP($C203,ModMap!$A$2:$B$21,2,FALSE)&amp;"'!$K:$K"),0)),"")</f>
        <v>N/A</v>
      </c>
      <c r="W203" s="39" t="str">
        <f t="array" ref="W203">IFERROR(INDEX(INDIRECT("'"&amp;VLOOKUP($C203,ModMap!$A$2:$B$21,2,FALSE)&amp;"'!W:W"),MATCH($K203,INDIRECT("'"&amp;VLOOKUP($C203,ModMap!$A$2:$B$21,2,FALSE)&amp;"'!$K:$K"),0)),"")</f>
        <v/>
      </c>
      <c r="X203" s="48" t="s">
        <v>33</v>
      </c>
      <c r="Y203" s="39" t="str">
        <f t="array" ref="Y203">IFERROR(INDEX(INDIRECT("'"&amp;VLOOKUP($C203,ModMap!$A$2:$B$21,2,FALSE)&amp;"'!Y:Y"),MATCH($K203,INDIRECT("'"&amp;VLOOKUP($C203,ModMap!$A$2:$B$21,2,FALSE)&amp;"'!$K:$K"),0)),"")</f>
        <v>Not Started</v>
      </c>
      <c r="Z203" s="39" t="str">
        <f t="array" ref="Z203">IFERROR(INDEX(INDIRECT("'"&amp;VLOOKUP($C203,ModMap!$A$2:$B$21,2,FALSE)&amp;"'!Z:Z"),MATCH($K203,INDIRECT("'"&amp;VLOOKUP($C203,ModMap!$A$2:$B$21,2,FALSE)&amp;"'!$K:$K"),0)),"")</f>
        <v>Unassigned</v>
      </c>
      <c r="AA203" s="48" t="s">
        <v>33</v>
      </c>
      <c r="AB203" s="39" t="str">
        <f t="array" ref="AB203">IFERROR(INDEX(INDIRECT("'"&amp;VLOOKUP($C203,ModMap!$A$2:$B$21,2,FALSE)&amp;"'!AB:AB"),MATCH($K203,INDIRECT("'"&amp;VLOOKUP($C203,ModMap!$A$2:$B$21,2,FALSE)&amp;"'!$K:$K"),0)),"")</f>
        <v>Not Started</v>
      </c>
      <c r="AC203" s="39" t="str">
        <f t="array" ref="AC203">IFERROR(INDEX(INDIRECT("'"&amp;VLOOKUP($C203,ModMap!$A$2:$B$21,2,FALSE)&amp;"'!AC:AC"),MATCH($K203,INDIRECT("'"&amp;VLOOKUP($C203,ModMap!$A$2:$B$21,2,FALSE)&amp;"'!$K:$K"),0)),"")</f>
        <v>Unassigned</v>
      </c>
      <c r="AD203" s="48" t="s">
        <v>33</v>
      </c>
      <c r="AE203" s="39" t="str">
        <f t="array" ref="AE203">IFERROR(INDEX(INDIRECT("'"&amp;VLOOKUP($C203,ModMap!$A$2:$B$21,2,FALSE)&amp;"'!AE:AE"),MATCH($K203,INDIRECT("'"&amp;VLOOKUP($C203,ModMap!$A$2:$B$21,2,FALSE)&amp;"'!$K:$K"),0)),"")</f>
        <v>Not Started</v>
      </c>
      <c r="AF203" s="39" t="str">
        <f t="array" ref="AF203">IFERROR(INDEX(INDIRECT("'"&amp;VLOOKUP($C203,ModMap!$A$2:$B$21,2,FALSE)&amp;"'!AF:AF"),MATCH($K203,INDIRECT("'"&amp;VLOOKUP($C203,ModMap!$A$2:$B$21,2,FALSE)&amp;"'!$K:$K"),0)),"")</f>
        <v>Unassigned</v>
      </c>
      <c r="AG203" s="44" t="s">
        <v>36</v>
      </c>
      <c r="AH203" s="39" t="str">
        <f t="array" ref="AH203">IFERROR(INDEX(INDIRECT("'"&amp;VLOOKUP($C203,ModMap!$A$2:$B$21,2,FALSE)&amp;"'!AH:AH"),MATCH($K203,INDIRECT("'"&amp;VLOOKUP($C203,ModMap!$A$2:$B$21,2,FALSE)&amp;"'!$K:$K"),0)),"")</f>
        <v>N/A</v>
      </c>
      <c r="AI203" s="39" t="str">
        <f t="array" ref="AI203">IFERROR(INDEX(INDIRECT("'"&amp;VLOOKUP($C203,ModMap!$A$2:$B$21,2,FALSE)&amp;"'!AI:AI"),MATCH($K203,INDIRECT("'"&amp;VLOOKUP($C203,ModMap!$A$2:$B$21,2,FALSE)&amp;"'!$K:$K"),0)),"")</f>
        <v/>
      </c>
      <c r="AJ203" s="44" t="s">
        <v>36</v>
      </c>
      <c r="AK203" s="39" t="str">
        <f t="array" ref="AK203">IFERROR(INDEX(INDIRECT("'"&amp;VLOOKUP($C203,ModMap!$A$2:$B$21,2,FALSE)&amp;"'!AK:AK"),MATCH($K203,INDIRECT("'"&amp;VLOOKUP($C203,ModMap!$A$2:$B$21,2,FALSE)&amp;"'!$K:$K"),0)),"")</f>
        <v>N/A</v>
      </c>
      <c r="AL203" s="39" t="str">
        <f t="array" ref="AL203">IFERROR(INDEX(INDIRECT("'"&amp;VLOOKUP($C203,ModMap!$A$2:$B$21,2,FALSE)&amp;"'!AL:AL"),MATCH($K203,INDIRECT("'"&amp;VLOOKUP($C203,ModMap!$A$2:$B$21,2,FALSE)&amp;"'!$K:$K"),0)),"")</f>
        <v/>
      </c>
      <c r="AM203" s="39">
        <f t="shared" si="1"/>
        <v>3</v>
      </c>
      <c r="AN203" s="39" t="str">
        <f t="shared" si="2"/>
        <v>Not Started</v>
      </c>
      <c r="AO203" s="40" t="str">
        <f t="array" ref="AO203">IFERROR(INDEX(INDIRECT("'"&amp;VLOOKUP($C203,ModMap!$A$2:$B$21,2,FALSE)&amp;"'!AO:AO"),MATCH($K203,INDIRECT("'"&amp;VLOOKUP($C203,ModMap!$A$2:$B$21,2,FALSE)&amp;"'!$K:$K"),0)),"")</f>
        <v/>
      </c>
      <c r="AP203" s="49" t="str">
        <f t="array" ref="AP203">IFERROR(HYPERLINK("#'"&amp;VLOOKUP($C203,ModMap!$A$2:$B$21,2,FALSE)&amp;"'!V"&amp;MATCH($K203,INDIRECT("'"&amp;VLOOKUP($C203,ModMap!$A$2:$B$21,2,FALSE)&amp;"'!$K:$K"),0),"Edit on module sheet"),"")</f>
        <v>Edit on module sheet</v>
      </c>
    </row>
    <row r="204" ht="42.0" customHeight="1">
      <c r="A204" s="50">
        <v>202.0</v>
      </c>
      <c r="B204" s="50">
        <v>343.0</v>
      </c>
      <c r="C204" s="50" t="s">
        <v>102</v>
      </c>
      <c r="D204" s="51" t="s">
        <v>103</v>
      </c>
      <c r="E204" s="28" t="s">
        <v>48</v>
      </c>
      <c r="F204" s="70" t="s">
        <v>642</v>
      </c>
      <c r="G204" s="51" t="s">
        <v>643</v>
      </c>
      <c r="H204" s="50" t="s">
        <v>728</v>
      </c>
      <c r="I204" s="50" t="s">
        <v>729</v>
      </c>
      <c r="J204" s="51" t="s">
        <v>730</v>
      </c>
      <c r="K204" s="50" t="s">
        <v>2306</v>
      </c>
      <c r="L204" s="51" t="s">
        <v>2307</v>
      </c>
      <c r="M204" s="78" t="s">
        <v>2019</v>
      </c>
      <c r="N204" s="50" t="s">
        <v>649</v>
      </c>
      <c r="O204" s="50" t="s">
        <v>733</v>
      </c>
      <c r="P204" s="51" t="s">
        <v>734</v>
      </c>
      <c r="Q204" s="51" t="s">
        <v>735</v>
      </c>
      <c r="R204" s="50" t="s">
        <v>736</v>
      </c>
      <c r="S204" s="50" t="s">
        <v>66</v>
      </c>
      <c r="T204" s="50" t="str">
        <f t="array" ref="T204">IFERROR(INDEX(INDIRECT("'"&amp;VLOOKUP($C204,ModMap!$A$2:$B$21,2,FALSE)&amp;"'!T:T"),MATCH($K204,INDIRECT("'"&amp;VLOOKUP($C204,ModMap!$A$2:$B$21,2,FALSE)&amp;"'!$K:$K"),0)),"")</f>
        <v>Unassigned</v>
      </c>
      <c r="U204" s="44" t="s">
        <v>36</v>
      </c>
      <c r="V204" s="50" t="str">
        <f t="array" ref="V204">IFERROR(INDEX(INDIRECT("'"&amp;VLOOKUP($C204,ModMap!$A$2:$B$21,2,FALSE)&amp;"'!V:V"),MATCH($K204,INDIRECT("'"&amp;VLOOKUP($C204,ModMap!$A$2:$B$21,2,FALSE)&amp;"'!$K:$K"),0)),"")</f>
        <v>N/A</v>
      </c>
      <c r="W204" s="50" t="str">
        <f t="array" ref="W204">IFERROR(INDEX(INDIRECT("'"&amp;VLOOKUP($C204,ModMap!$A$2:$B$21,2,FALSE)&amp;"'!W:W"),MATCH($K204,INDIRECT("'"&amp;VLOOKUP($C204,ModMap!$A$2:$B$21,2,FALSE)&amp;"'!$K:$K"),0)),"")</f>
        <v/>
      </c>
      <c r="X204" s="48" t="s">
        <v>33</v>
      </c>
      <c r="Y204" s="50" t="str">
        <f t="array" ref="Y204">IFERROR(INDEX(INDIRECT("'"&amp;VLOOKUP($C204,ModMap!$A$2:$B$21,2,FALSE)&amp;"'!Y:Y"),MATCH($K204,INDIRECT("'"&amp;VLOOKUP($C204,ModMap!$A$2:$B$21,2,FALSE)&amp;"'!$K:$K"),0)),"")</f>
        <v>Not Started</v>
      </c>
      <c r="Z204" s="50" t="str">
        <f t="array" ref="Z204">IFERROR(INDEX(INDIRECT("'"&amp;VLOOKUP($C204,ModMap!$A$2:$B$21,2,FALSE)&amp;"'!Z:Z"),MATCH($K204,INDIRECT("'"&amp;VLOOKUP($C204,ModMap!$A$2:$B$21,2,FALSE)&amp;"'!$K:$K"),0)),"")</f>
        <v>Unassigned</v>
      </c>
      <c r="AA204" s="44" t="s">
        <v>36</v>
      </c>
      <c r="AB204" s="50" t="str">
        <f t="array" ref="AB204">IFERROR(INDEX(INDIRECT("'"&amp;VLOOKUP($C204,ModMap!$A$2:$B$21,2,FALSE)&amp;"'!AB:AB"),MATCH($K204,INDIRECT("'"&amp;VLOOKUP($C204,ModMap!$A$2:$B$21,2,FALSE)&amp;"'!$K:$K"),0)),"")</f>
        <v>N/A</v>
      </c>
      <c r="AC204" s="50" t="str">
        <f t="array" ref="AC204">IFERROR(INDEX(INDIRECT("'"&amp;VLOOKUP($C204,ModMap!$A$2:$B$21,2,FALSE)&amp;"'!AC:AC"),MATCH($K204,INDIRECT("'"&amp;VLOOKUP($C204,ModMap!$A$2:$B$21,2,FALSE)&amp;"'!$K:$K"),0)),"")</f>
        <v/>
      </c>
      <c r="AD204" s="48" t="s">
        <v>33</v>
      </c>
      <c r="AE204" s="50" t="str">
        <f t="array" ref="AE204">IFERROR(INDEX(INDIRECT("'"&amp;VLOOKUP($C204,ModMap!$A$2:$B$21,2,FALSE)&amp;"'!AE:AE"),MATCH($K204,INDIRECT("'"&amp;VLOOKUP($C204,ModMap!$A$2:$B$21,2,FALSE)&amp;"'!$K:$K"),0)),"")</f>
        <v>Not Started</v>
      </c>
      <c r="AF204" s="50" t="str">
        <f t="array" ref="AF204">IFERROR(INDEX(INDIRECT("'"&amp;VLOOKUP($C204,ModMap!$A$2:$B$21,2,FALSE)&amp;"'!AF:AF"),MATCH($K204,INDIRECT("'"&amp;VLOOKUP($C204,ModMap!$A$2:$B$21,2,FALSE)&amp;"'!$K:$K"),0)),"")</f>
        <v>Unassigned</v>
      </c>
      <c r="AG204" s="44" t="s">
        <v>36</v>
      </c>
      <c r="AH204" s="50" t="str">
        <f t="array" ref="AH204">IFERROR(INDEX(INDIRECT("'"&amp;VLOOKUP($C204,ModMap!$A$2:$B$21,2,FALSE)&amp;"'!AH:AH"),MATCH($K204,INDIRECT("'"&amp;VLOOKUP($C204,ModMap!$A$2:$B$21,2,FALSE)&amp;"'!$K:$K"),0)),"")</f>
        <v>N/A</v>
      </c>
      <c r="AI204" s="50" t="str">
        <f t="array" ref="AI204">IFERROR(INDEX(INDIRECT("'"&amp;VLOOKUP($C204,ModMap!$A$2:$B$21,2,FALSE)&amp;"'!AI:AI"),MATCH($K204,INDIRECT("'"&amp;VLOOKUP($C204,ModMap!$A$2:$B$21,2,FALSE)&amp;"'!$K:$K"),0)),"")</f>
        <v/>
      </c>
      <c r="AJ204" s="48" t="s">
        <v>33</v>
      </c>
      <c r="AK204" s="50" t="str">
        <f t="array" ref="AK204">IFERROR(INDEX(INDIRECT("'"&amp;VLOOKUP($C204,ModMap!$A$2:$B$21,2,FALSE)&amp;"'!AK:AK"),MATCH($K204,INDIRECT("'"&amp;VLOOKUP($C204,ModMap!$A$2:$B$21,2,FALSE)&amp;"'!$K:$K"),0)),"")</f>
        <v>Not Started</v>
      </c>
      <c r="AL204" s="50" t="str">
        <f t="array" ref="AL204">IFERROR(INDEX(INDIRECT("'"&amp;VLOOKUP($C204,ModMap!$A$2:$B$21,2,FALSE)&amp;"'!AL:AL"),MATCH($K204,INDIRECT("'"&amp;VLOOKUP($C204,ModMap!$A$2:$B$21,2,FALSE)&amp;"'!$K:$K"),0)),"")</f>
        <v>Unassigned</v>
      </c>
      <c r="AM204" s="50">
        <f t="shared" si="1"/>
        <v>3</v>
      </c>
      <c r="AN204" s="50" t="str">
        <f t="shared" si="2"/>
        <v>Not Started</v>
      </c>
      <c r="AO204" s="51" t="str">
        <f t="array" ref="AO204">IFERROR(INDEX(INDIRECT("'"&amp;VLOOKUP($C204,ModMap!$A$2:$B$21,2,FALSE)&amp;"'!AO:AO"),MATCH($K204,INDIRECT("'"&amp;VLOOKUP($C204,ModMap!$A$2:$B$21,2,FALSE)&amp;"'!$K:$K"),0)),"")</f>
        <v/>
      </c>
      <c r="AP204" s="49" t="str">
        <f t="array" ref="AP204">IFERROR(HYPERLINK("#'"&amp;VLOOKUP($C204,ModMap!$A$2:$B$21,2,FALSE)&amp;"'!V"&amp;MATCH($K204,INDIRECT("'"&amp;VLOOKUP($C204,ModMap!$A$2:$B$21,2,FALSE)&amp;"'!$K:$K"),0),"Edit on module sheet"),"")</f>
        <v>Edit on module sheet</v>
      </c>
    </row>
    <row r="205" ht="42.0" customHeight="1">
      <c r="A205" s="39">
        <v>203.0</v>
      </c>
      <c r="B205" s="39">
        <v>345.0</v>
      </c>
      <c r="C205" s="39" t="s">
        <v>102</v>
      </c>
      <c r="D205" s="40" t="s">
        <v>103</v>
      </c>
      <c r="E205" s="28" t="s">
        <v>48</v>
      </c>
      <c r="F205" s="70" t="s">
        <v>642</v>
      </c>
      <c r="G205" s="40" t="s">
        <v>643</v>
      </c>
      <c r="H205" s="39" t="s">
        <v>741</v>
      </c>
      <c r="I205" s="39" t="s">
        <v>742</v>
      </c>
      <c r="J205" s="40" t="s">
        <v>743</v>
      </c>
      <c r="K205" s="39" t="s">
        <v>2309</v>
      </c>
      <c r="L205" s="40" t="s">
        <v>2310</v>
      </c>
      <c r="M205" s="47" t="s">
        <v>200</v>
      </c>
      <c r="N205" s="39" t="s">
        <v>649</v>
      </c>
      <c r="O205" s="39" t="s">
        <v>186</v>
      </c>
      <c r="P205" s="40" t="s">
        <v>746</v>
      </c>
      <c r="Q205" s="40" t="s">
        <v>747</v>
      </c>
      <c r="R205" s="39" t="s">
        <v>251</v>
      </c>
      <c r="S205" s="39" t="s">
        <v>53</v>
      </c>
      <c r="T205" s="39" t="str">
        <f t="array" ref="T205">IFERROR(INDEX(INDIRECT("'"&amp;VLOOKUP($C205,ModMap!$A$2:$B$21,2,FALSE)&amp;"'!T:T"),MATCH($K205,INDIRECT("'"&amp;VLOOKUP($C205,ModMap!$A$2:$B$21,2,FALSE)&amp;"'!$K:$K"),0)),"")</f>
        <v>Unassigned</v>
      </c>
      <c r="U205" s="44" t="s">
        <v>36</v>
      </c>
      <c r="V205" s="39" t="str">
        <f t="array" ref="V205">IFERROR(INDEX(INDIRECT("'"&amp;VLOOKUP($C205,ModMap!$A$2:$B$21,2,FALSE)&amp;"'!V:V"),MATCH($K205,INDIRECT("'"&amp;VLOOKUP($C205,ModMap!$A$2:$B$21,2,FALSE)&amp;"'!$K:$K"),0)),"")</f>
        <v>N/A</v>
      </c>
      <c r="W205" s="39" t="str">
        <f t="array" ref="W205">IFERROR(INDEX(INDIRECT("'"&amp;VLOOKUP($C205,ModMap!$A$2:$B$21,2,FALSE)&amp;"'!W:W"),MATCH($K205,INDIRECT("'"&amp;VLOOKUP($C205,ModMap!$A$2:$B$21,2,FALSE)&amp;"'!$K:$K"),0)),"")</f>
        <v/>
      </c>
      <c r="X205" s="48" t="s">
        <v>33</v>
      </c>
      <c r="Y205" s="39" t="str">
        <f t="array" ref="Y205">IFERROR(INDEX(INDIRECT("'"&amp;VLOOKUP($C205,ModMap!$A$2:$B$21,2,FALSE)&amp;"'!Y:Y"),MATCH($K205,INDIRECT("'"&amp;VLOOKUP($C205,ModMap!$A$2:$B$21,2,FALSE)&amp;"'!$K:$K"),0)),"")</f>
        <v>Not Started</v>
      </c>
      <c r="Z205" s="39" t="str">
        <f t="array" ref="Z205">IFERROR(INDEX(INDIRECT("'"&amp;VLOOKUP($C205,ModMap!$A$2:$B$21,2,FALSE)&amp;"'!Z:Z"),MATCH($K205,INDIRECT("'"&amp;VLOOKUP($C205,ModMap!$A$2:$B$21,2,FALSE)&amp;"'!$K:$K"),0)),"")</f>
        <v>Unassigned</v>
      </c>
      <c r="AA205" s="48" t="s">
        <v>33</v>
      </c>
      <c r="AB205" s="39" t="str">
        <f t="array" ref="AB205">IFERROR(INDEX(INDIRECT("'"&amp;VLOOKUP($C205,ModMap!$A$2:$B$21,2,FALSE)&amp;"'!AB:AB"),MATCH($K205,INDIRECT("'"&amp;VLOOKUP($C205,ModMap!$A$2:$B$21,2,FALSE)&amp;"'!$K:$K"),0)),"")</f>
        <v>Not Started</v>
      </c>
      <c r="AC205" s="39" t="str">
        <f t="array" ref="AC205">IFERROR(INDEX(INDIRECT("'"&amp;VLOOKUP($C205,ModMap!$A$2:$B$21,2,FALSE)&amp;"'!AC:AC"),MATCH($K205,INDIRECT("'"&amp;VLOOKUP($C205,ModMap!$A$2:$B$21,2,FALSE)&amp;"'!$K:$K"),0)),"")</f>
        <v>Unassigned</v>
      </c>
      <c r="AD205" s="44" t="s">
        <v>36</v>
      </c>
      <c r="AE205" s="39" t="str">
        <f t="array" ref="AE205">IFERROR(INDEX(INDIRECT("'"&amp;VLOOKUP($C205,ModMap!$A$2:$B$21,2,FALSE)&amp;"'!AE:AE"),MATCH($K205,INDIRECT("'"&amp;VLOOKUP($C205,ModMap!$A$2:$B$21,2,FALSE)&amp;"'!$K:$K"),0)),"")</f>
        <v>N/A</v>
      </c>
      <c r="AF205" s="39" t="str">
        <f t="array" ref="AF205">IFERROR(INDEX(INDIRECT("'"&amp;VLOOKUP($C205,ModMap!$A$2:$B$21,2,FALSE)&amp;"'!AF:AF"),MATCH($K205,INDIRECT("'"&amp;VLOOKUP($C205,ModMap!$A$2:$B$21,2,FALSE)&amp;"'!$K:$K"),0)),"")</f>
        <v/>
      </c>
      <c r="AG205" s="44" t="s">
        <v>36</v>
      </c>
      <c r="AH205" s="39" t="str">
        <f t="array" ref="AH205">IFERROR(INDEX(INDIRECT("'"&amp;VLOOKUP($C205,ModMap!$A$2:$B$21,2,FALSE)&amp;"'!AH:AH"),MATCH($K205,INDIRECT("'"&amp;VLOOKUP($C205,ModMap!$A$2:$B$21,2,FALSE)&amp;"'!$K:$K"),0)),"")</f>
        <v>N/A</v>
      </c>
      <c r="AI205" s="39" t="str">
        <f t="array" ref="AI205">IFERROR(INDEX(INDIRECT("'"&amp;VLOOKUP($C205,ModMap!$A$2:$B$21,2,FALSE)&amp;"'!AI:AI"),MATCH($K205,INDIRECT("'"&amp;VLOOKUP($C205,ModMap!$A$2:$B$21,2,FALSE)&amp;"'!$K:$K"),0)),"")</f>
        <v/>
      </c>
      <c r="AJ205" s="44" t="s">
        <v>36</v>
      </c>
      <c r="AK205" s="39" t="str">
        <f t="array" ref="AK205">IFERROR(INDEX(INDIRECT("'"&amp;VLOOKUP($C205,ModMap!$A$2:$B$21,2,FALSE)&amp;"'!AK:AK"),MATCH($K205,INDIRECT("'"&amp;VLOOKUP($C205,ModMap!$A$2:$B$21,2,FALSE)&amp;"'!$K:$K"),0)),"")</f>
        <v>N/A</v>
      </c>
      <c r="AL205" s="39" t="str">
        <f t="array" ref="AL205">IFERROR(INDEX(INDIRECT("'"&amp;VLOOKUP($C205,ModMap!$A$2:$B$21,2,FALSE)&amp;"'!AL:AL"),MATCH($K205,INDIRECT("'"&amp;VLOOKUP($C205,ModMap!$A$2:$B$21,2,FALSE)&amp;"'!$K:$K"),0)),"")</f>
        <v/>
      </c>
      <c r="AM205" s="39">
        <f t="shared" si="1"/>
        <v>2</v>
      </c>
      <c r="AN205" s="39" t="str">
        <f t="shared" si="2"/>
        <v>Not Started</v>
      </c>
      <c r="AO205" s="40" t="str">
        <f t="array" ref="AO205">IFERROR(INDEX(INDIRECT("'"&amp;VLOOKUP($C205,ModMap!$A$2:$B$21,2,FALSE)&amp;"'!AO:AO"),MATCH($K205,INDIRECT("'"&amp;VLOOKUP($C205,ModMap!$A$2:$B$21,2,FALSE)&amp;"'!$K:$K"),0)),"")</f>
        <v/>
      </c>
      <c r="AP205" s="49" t="str">
        <f t="array" ref="AP205">IFERROR(HYPERLINK("#'"&amp;VLOOKUP($C205,ModMap!$A$2:$B$21,2,FALSE)&amp;"'!V"&amp;MATCH($K205,INDIRECT("'"&amp;VLOOKUP($C205,ModMap!$A$2:$B$21,2,FALSE)&amp;"'!$K:$K"),0),"Edit on module sheet"),"")</f>
        <v>Edit on module sheet</v>
      </c>
    </row>
    <row r="206" ht="42.0" customHeight="1">
      <c r="A206" s="50">
        <v>204.0</v>
      </c>
      <c r="B206" s="50">
        <v>346.0</v>
      </c>
      <c r="C206" s="50" t="s">
        <v>102</v>
      </c>
      <c r="D206" s="51" t="s">
        <v>103</v>
      </c>
      <c r="E206" s="28" t="s">
        <v>48</v>
      </c>
      <c r="F206" s="70" t="s">
        <v>642</v>
      </c>
      <c r="G206" s="51" t="s">
        <v>643</v>
      </c>
      <c r="H206" s="50" t="s">
        <v>741</v>
      </c>
      <c r="I206" s="50" t="s">
        <v>742</v>
      </c>
      <c r="J206" s="51" t="s">
        <v>743</v>
      </c>
      <c r="K206" s="50" t="s">
        <v>2317</v>
      </c>
      <c r="L206" s="51" t="s">
        <v>2318</v>
      </c>
      <c r="M206" s="47" t="s">
        <v>200</v>
      </c>
      <c r="N206" s="50" t="s">
        <v>649</v>
      </c>
      <c r="O206" s="50" t="s">
        <v>186</v>
      </c>
      <c r="P206" s="51" t="s">
        <v>746</v>
      </c>
      <c r="Q206" s="51" t="s">
        <v>747</v>
      </c>
      <c r="R206" s="50" t="s">
        <v>251</v>
      </c>
      <c r="S206" s="50" t="s">
        <v>56</v>
      </c>
      <c r="T206" s="50" t="str">
        <f t="array" ref="T206">IFERROR(INDEX(INDIRECT("'"&amp;VLOOKUP($C206,ModMap!$A$2:$B$21,2,FALSE)&amp;"'!T:T"),MATCH($K206,INDIRECT("'"&amp;VLOOKUP($C206,ModMap!$A$2:$B$21,2,FALSE)&amp;"'!$K:$K"),0)),"")</f>
        <v>Unassigned</v>
      </c>
      <c r="U206" s="44" t="s">
        <v>36</v>
      </c>
      <c r="V206" s="50" t="str">
        <f t="array" ref="V206">IFERROR(INDEX(INDIRECT("'"&amp;VLOOKUP($C206,ModMap!$A$2:$B$21,2,FALSE)&amp;"'!V:V"),MATCH($K206,INDIRECT("'"&amp;VLOOKUP($C206,ModMap!$A$2:$B$21,2,FALSE)&amp;"'!$K:$K"),0)),"")</f>
        <v>N/A</v>
      </c>
      <c r="W206" s="50" t="str">
        <f t="array" ref="W206">IFERROR(INDEX(INDIRECT("'"&amp;VLOOKUP($C206,ModMap!$A$2:$B$21,2,FALSE)&amp;"'!W:W"),MATCH($K206,INDIRECT("'"&amp;VLOOKUP($C206,ModMap!$A$2:$B$21,2,FALSE)&amp;"'!$K:$K"),0)),"")</f>
        <v/>
      </c>
      <c r="X206" s="48" t="s">
        <v>33</v>
      </c>
      <c r="Y206" s="50" t="str">
        <f t="array" ref="Y206">IFERROR(INDEX(INDIRECT("'"&amp;VLOOKUP($C206,ModMap!$A$2:$B$21,2,FALSE)&amp;"'!Y:Y"),MATCH($K206,INDIRECT("'"&amp;VLOOKUP($C206,ModMap!$A$2:$B$21,2,FALSE)&amp;"'!$K:$K"),0)),"")</f>
        <v>Not Started</v>
      </c>
      <c r="Z206" s="50" t="str">
        <f t="array" ref="Z206">IFERROR(INDEX(INDIRECT("'"&amp;VLOOKUP($C206,ModMap!$A$2:$B$21,2,FALSE)&amp;"'!Z:Z"),MATCH($K206,INDIRECT("'"&amp;VLOOKUP($C206,ModMap!$A$2:$B$21,2,FALSE)&amp;"'!$K:$K"),0)),"")</f>
        <v>Unassigned</v>
      </c>
      <c r="AA206" s="48" t="s">
        <v>33</v>
      </c>
      <c r="AB206" s="50" t="str">
        <f t="array" ref="AB206">IFERROR(INDEX(INDIRECT("'"&amp;VLOOKUP($C206,ModMap!$A$2:$B$21,2,FALSE)&amp;"'!AB:AB"),MATCH($K206,INDIRECT("'"&amp;VLOOKUP($C206,ModMap!$A$2:$B$21,2,FALSE)&amp;"'!$K:$K"),0)),"")</f>
        <v>Not Started</v>
      </c>
      <c r="AC206" s="50" t="str">
        <f t="array" ref="AC206">IFERROR(INDEX(INDIRECT("'"&amp;VLOOKUP($C206,ModMap!$A$2:$B$21,2,FALSE)&amp;"'!AC:AC"),MATCH($K206,INDIRECT("'"&amp;VLOOKUP($C206,ModMap!$A$2:$B$21,2,FALSE)&amp;"'!$K:$K"),0)),"")</f>
        <v>Unassigned</v>
      </c>
      <c r="AD206" s="48" t="s">
        <v>33</v>
      </c>
      <c r="AE206" s="50" t="str">
        <f t="array" ref="AE206">IFERROR(INDEX(INDIRECT("'"&amp;VLOOKUP($C206,ModMap!$A$2:$B$21,2,FALSE)&amp;"'!AE:AE"),MATCH($K206,INDIRECT("'"&amp;VLOOKUP($C206,ModMap!$A$2:$B$21,2,FALSE)&amp;"'!$K:$K"),0)),"")</f>
        <v>Not Started</v>
      </c>
      <c r="AF206" s="50" t="str">
        <f t="array" ref="AF206">IFERROR(INDEX(INDIRECT("'"&amp;VLOOKUP($C206,ModMap!$A$2:$B$21,2,FALSE)&amp;"'!AF:AF"),MATCH($K206,INDIRECT("'"&amp;VLOOKUP($C206,ModMap!$A$2:$B$21,2,FALSE)&amp;"'!$K:$K"),0)),"")</f>
        <v>Unassigned</v>
      </c>
      <c r="AG206" s="44" t="s">
        <v>36</v>
      </c>
      <c r="AH206" s="50" t="str">
        <f t="array" ref="AH206">IFERROR(INDEX(INDIRECT("'"&amp;VLOOKUP($C206,ModMap!$A$2:$B$21,2,FALSE)&amp;"'!AH:AH"),MATCH($K206,INDIRECT("'"&amp;VLOOKUP($C206,ModMap!$A$2:$B$21,2,FALSE)&amp;"'!$K:$K"),0)),"")</f>
        <v>N/A</v>
      </c>
      <c r="AI206" s="50" t="str">
        <f t="array" ref="AI206">IFERROR(INDEX(INDIRECT("'"&amp;VLOOKUP($C206,ModMap!$A$2:$B$21,2,FALSE)&amp;"'!AI:AI"),MATCH($K206,INDIRECT("'"&amp;VLOOKUP($C206,ModMap!$A$2:$B$21,2,FALSE)&amp;"'!$K:$K"),0)),"")</f>
        <v/>
      </c>
      <c r="AJ206" s="44" t="s">
        <v>36</v>
      </c>
      <c r="AK206" s="50" t="str">
        <f t="array" ref="AK206">IFERROR(INDEX(INDIRECT("'"&amp;VLOOKUP($C206,ModMap!$A$2:$B$21,2,FALSE)&amp;"'!AK:AK"),MATCH($K206,INDIRECT("'"&amp;VLOOKUP($C206,ModMap!$A$2:$B$21,2,FALSE)&amp;"'!$K:$K"),0)),"")</f>
        <v>N/A</v>
      </c>
      <c r="AL206" s="50" t="str">
        <f t="array" ref="AL206">IFERROR(INDEX(INDIRECT("'"&amp;VLOOKUP($C206,ModMap!$A$2:$B$21,2,FALSE)&amp;"'!AL:AL"),MATCH($K206,INDIRECT("'"&amp;VLOOKUP($C206,ModMap!$A$2:$B$21,2,FALSE)&amp;"'!$K:$K"),0)),"")</f>
        <v/>
      </c>
      <c r="AM206" s="50">
        <f t="shared" si="1"/>
        <v>3</v>
      </c>
      <c r="AN206" s="50" t="str">
        <f t="shared" si="2"/>
        <v>Not Started</v>
      </c>
      <c r="AO206" s="51" t="str">
        <f t="array" ref="AO206">IFERROR(INDEX(INDIRECT("'"&amp;VLOOKUP($C206,ModMap!$A$2:$B$21,2,FALSE)&amp;"'!AO:AO"),MATCH($K206,INDIRECT("'"&amp;VLOOKUP($C206,ModMap!$A$2:$B$21,2,FALSE)&amp;"'!$K:$K"),0)),"")</f>
        <v/>
      </c>
      <c r="AP206" s="49" t="str">
        <f t="array" ref="AP206">IFERROR(HYPERLINK("#'"&amp;VLOOKUP($C206,ModMap!$A$2:$B$21,2,FALSE)&amp;"'!V"&amp;MATCH($K206,INDIRECT("'"&amp;VLOOKUP($C206,ModMap!$A$2:$B$21,2,FALSE)&amp;"'!$K:$K"),0),"Edit on module sheet"),"")</f>
        <v>Edit on module sheet</v>
      </c>
    </row>
    <row r="207" ht="42.0" customHeight="1">
      <c r="A207" s="39">
        <v>205.0</v>
      </c>
      <c r="B207" s="39">
        <v>349.0</v>
      </c>
      <c r="C207" s="39" t="s">
        <v>102</v>
      </c>
      <c r="D207" s="40" t="s">
        <v>103</v>
      </c>
      <c r="E207" s="28" t="s">
        <v>48</v>
      </c>
      <c r="F207" s="70" t="s">
        <v>642</v>
      </c>
      <c r="G207" s="40" t="s">
        <v>643</v>
      </c>
      <c r="H207" s="39" t="s">
        <v>2323</v>
      </c>
      <c r="I207" s="39" t="s">
        <v>2324</v>
      </c>
      <c r="J207" s="40" t="s">
        <v>2325</v>
      </c>
      <c r="K207" s="39" t="s">
        <v>2326</v>
      </c>
      <c r="L207" s="40" t="s">
        <v>2327</v>
      </c>
      <c r="M207" s="47" t="s">
        <v>200</v>
      </c>
      <c r="N207" s="39" t="s">
        <v>649</v>
      </c>
      <c r="O207" s="39" t="s">
        <v>2328</v>
      </c>
      <c r="P207" s="40" t="s">
        <v>557</v>
      </c>
      <c r="Q207" s="40" t="s">
        <v>2329</v>
      </c>
      <c r="R207" s="39" t="s">
        <v>762</v>
      </c>
      <c r="S207" s="39" t="s">
        <v>53</v>
      </c>
      <c r="T207" s="39" t="str">
        <f t="array" ref="T207">IFERROR(INDEX(INDIRECT("'"&amp;VLOOKUP($C207,ModMap!$A$2:$B$21,2,FALSE)&amp;"'!T:T"),MATCH($K207,INDIRECT("'"&amp;VLOOKUP($C207,ModMap!$A$2:$B$21,2,FALSE)&amp;"'!$K:$K"),0)),"")</f>
        <v>Unassigned</v>
      </c>
      <c r="U207" s="44" t="s">
        <v>36</v>
      </c>
      <c r="V207" s="39" t="str">
        <f t="array" ref="V207">IFERROR(INDEX(INDIRECT("'"&amp;VLOOKUP($C207,ModMap!$A$2:$B$21,2,FALSE)&amp;"'!V:V"),MATCH($K207,INDIRECT("'"&amp;VLOOKUP($C207,ModMap!$A$2:$B$21,2,FALSE)&amp;"'!$K:$K"),0)),"")</f>
        <v>N/A</v>
      </c>
      <c r="W207" s="39" t="str">
        <f t="array" ref="W207">IFERROR(INDEX(INDIRECT("'"&amp;VLOOKUP($C207,ModMap!$A$2:$B$21,2,FALSE)&amp;"'!W:W"),MATCH($K207,INDIRECT("'"&amp;VLOOKUP($C207,ModMap!$A$2:$B$21,2,FALSE)&amp;"'!$K:$K"),0)),"")</f>
        <v/>
      </c>
      <c r="X207" s="48" t="s">
        <v>33</v>
      </c>
      <c r="Y207" s="39" t="str">
        <f t="array" ref="Y207">IFERROR(INDEX(INDIRECT("'"&amp;VLOOKUP($C207,ModMap!$A$2:$B$21,2,FALSE)&amp;"'!Y:Y"),MATCH($K207,INDIRECT("'"&amp;VLOOKUP($C207,ModMap!$A$2:$B$21,2,FALSE)&amp;"'!$K:$K"),0)),"")</f>
        <v>Not Started</v>
      </c>
      <c r="Z207" s="39" t="str">
        <f t="array" ref="Z207">IFERROR(INDEX(INDIRECT("'"&amp;VLOOKUP($C207,ModMap!$A$2:$B$21,2,FALSE)&amp;"'!Z:Z"),MATCH($K207,INDIRECT("'"&amp;VLOOKUP($C207,ModMap!$A$2:$B$21,2,FALSE)&amp;"'!$K:$K"),0)),"")</f>
        <v>Unassigned</v>
      </c>
      <c r="AA207" s="48" t="s">
        <v>33</v>
      </c>
      <c r="AB207" s="39" t="str">
        <f t="array" ref="AB207">IFERROR(INDEX(INDIRECT("'"&amp;VLOOKUP($C207,ModMap!$A$2:$B$21,2,FALSE)&amp;"'!AB:AB"),MATCH($K207,INDIRECT("'"&amp;VLOOKUP($C207,ModMap!$A$2:$B$21,2,FALSE)&amp;"'!$K:$K"),0)),"")</f>
        <v>Not Started</v>
      </c>
      <c r="AC207" s="39" t="str">
        <f t="array" ref="AC207">IFERROR(INDEX(INDIRECT("'"&amp;VLOOKUP($C207,ModMap!$A$2:$B$21,2,FALSE)&amp;"'!AC:AC"),MATCH($K207,INDIRECT("'"&amp;VLOOKUP($C207,ModMap!$A$2:$B$21,2,FALSE)&amp;"'!$K:$K"),0)),"")</f>
        <v>Unassigned</v>
      </c>
      <c r="AD207" s="44" t="s">
        <v>36</v>
      </c>
      <c r="AE207" s="39" t="str">
        <f t="array" ref="AE207">IFERROR(INDEX(INDIRECT("'"&amp;VLOOKUP($C207,ModMap!$A$2:$B$21,2,FALSE)&amp;"'!AE:AE"),MATCH($K207,INDIRECT("'"&amp;VLOOKUP($C207,ModMap!$A$2:$B$21,2,FALSE)&amp;"'!$K:$K"),0)),"")</f>
        <v>N/A</v>
      </c>
      <c r="AF207" s="39" t="str">
        <f t="array" ref="AF207">IFERROR(INDEX(INDIRECT("'"&amp;VLOOKUP($C207,ModMap!$A$2:$B$21,2,FALSE)&amp;"'!AF:AF"),MATCH($K207,INDIRECT("'"&amp;VLOOKUP($C207,ModMap!$A$2:$B$21,2,FALSE)&amp;"'!$K:$K"),0)),"")</f>
        <v/>
      </c>
      <c r="AG207" s="44" t="s">
        <v>36</v>
      </c>
      <c r="AH207" s="39" t="str">
        <f t="array" ref="AH207">IFERROR(INDEX(INDIRECT("'"&amp;VLOOKUP($C207,ModMap!$A$2:$B$21,2,FALSE)&amp;"'!AH:AH"),MATCH($K207,INDIRECT("'"&amp;VLOOKUP($C207,ModMap!$A$2:$B$21,2,FALSE)&amp;"'!$K:$K"),0)),"")</f>
        <v>N/A</v>
      </c>
      <c r="AI207" s="39" t="str">
        <f t="array" ref="AI207">IFERROR(INDEX(INDIRECT("'"&amp;VLOOKUP($C207,ModMap!$A$2:$B$21,2,FALSE)&amp;"'!AI:AI"),MATCH($K207,INDIRECT("'"&amp;VLOOKUP($C207,ModMap!$A$2:$B$21,2,FALSE)&amp;"'!$K:$K"),0)),"")</f>
        <v/>
      </c>
      <c r="AJ207" s="44" t="s">
        <v>36</v>
      </c>
      <c r="AK207" s="39" t="str">
        <f t="array" ref="AK207">IFERROR(INDEX(INDIRECT("'"&amp;VLOOKUP($C207,ModMap!$A$2:$B$21,2,FALSE)&amp;"'!AK:AK"),MATCH($K207,INDIRECT("'"&amp;VLOOKUP($C207,ModMap!$A$2:$B$21,2,FALSE)&amp;"'!$K:$K"),0)),"")</f>
        <v>N/A</v>
      </c>
      <c r="AL207" s="39" t="str">
        <f t="array" ref="AL207">IFERROR(INDEX(INDIRECT("'"&amp;VLOOKUP($C207,ModMap!$A$2:$B$21,2,FALSE)&amp;"'!AL:AL"),MATCH($K207,INDIRECT("'"&amp;VLOOKUP($C207,ModMap!$A$2:$B$21,2,FALSE)&amp;"'!$K:$K"),0)),"")</f>
        <v/>
      </c>
      <c r="AM207" s="39">
        <f t="shared" si="1"/>
        <v>2</v>
      </c>
      <c r="AN207" s="39" t="str">
        <f t="shared" si="2"/>
        <v>Not Started</v>
      </c>
      <c r="AO207" s="40" t="str">
        <f t="array" ref="AO207">IFERROR(INDEX(INDIRECT("'"&amp;VLOOKUP($C207,ModMap!$A$2:$B$21,2,FALSE)&amp;"'!AO:AO"),MATCH($K207,INDIRECT("'"&amp;VLOOKUP($C207,ModMap!$A$2:$B$21,2,FALSE)&amp;"'!$K:$K"),0)),"")</f>
        <v/>
      </c>
      <c r="AP207" s="49" t="str">
        <f t="array" ref="AP207">IFERROR(HYPERLINK("#'"&amp;VLOOKUP($C207,ModMap!$A$2:$B$21,2,FALSE)&amp;"'!V"&amp;MATCH($K207,INDIRECT("'"&amp;VLOOKUP($C207,ModMap!$A$2:$B$21,2,FALSE)&amp;"'!$K:$K"),0),"Edit on module sheet"),"")</f>
        <v>Edit on module sheet</v>
      </c>
    </row>
    <row r="208" ht="42.0" customHeight="1">
      <c r="A208" s="50">
        <v>206.0</v>
      </c>
      <c r="B208" s="50">
        <v>350.0</v>
      </c>
      <c r="C208" s="50" t="s">
        <v>102</v>
      </c>
      <c r="D208" s="51" t="s">
        <v>103</v>
      </c>
      <c r="E208" s="28" t="s">
        <v>48</v>
      </c>
      <c r="F208" s="70" t="s">
        <v>642</v>
      </c>
      <c r="G208" s="51" t="s">
        <v>643</v>
      </c>
      <c r="H208" s="50" t="s">
        <v>2323</v>
      </c>
      <c r="I208" s="50" t="s">
        <v>2324</v>
      </c>
      <c r="J208" s="51" t="s">
        <v>2325</v>
      </c>
      <c r="K208" s="50" t="s">
        <v>2331</v>
      </c>
      <c r="L208" s="51" t="s">
        <v>2332</v>
      </c>
      <c r="M208" s="47" t="s">
        <v>200</v>
      </c>
      <c r="N208" s="50" t="s">
        <v>649</v>
      </c>
      <c r="O208" s="50" t="s">
        <v>2328</v>
      </c>
      <c r="P208" s="51" t="s">
        <v>557</v>
      </c>
      <c r="Q208" s="51" t="s">
        <v>2329</v>
      </c>
      <c r="R208" s="50" t="s">
        <v>762</v>
      </c>
      <c r="S208" s="50" t="s">
        <v>56</v>
      </c>
      <c r="T208" s="50" t="str">
        <f t="array" ref="T208">IFERROR(INDEX(INDIRECT("'"&amp;VLOOKUP($C208,ModMap!$A$2:$B$21,2,FALSE)&amp;"'!T:T"),MATCH($K208,INDIRECT("'"&amp;VLOOKUP($C208,ModMap!$A$2:$B$21,2,FALSE)&amp;"'!$K:$K"),0)),"")</f>
        <v>Unassigned</v>
      </c>
      <c r="U208" s="44" t="s">
        <v>36</v>
      </c>
      <c r="V208" s="50" t="str">
        <f t="array" ref="V208">IFERROR(INDEX(INDIRECT("'"&amp;VLOOKUP($C208,ModMap!$A$2:$B$21,2,FALSE)&amp;"'!V:V"),MATCH($K208,INDIRECT("'"&amp;VLOOKUP($C208,ModMap!$A$2:$B$21,2,FALSE)&amp;"'!$K:$K"),0)),"")</f>
        <v>N/A</v>
      </c>
      <c r="W208" s="50" t="str">
        <f t="array" ref="W208">IFERROR(INDEX(INDIRECT("'"&amp;VLOOKUP($C208,ModMap!$A$2:$B$21,2,FALSE)&amp;"'!W:W"),MATCH($K208,INDIRECT("'"&amp;VLOOKUP($C208,ModMap!$A$2:$B$21,2,FALSE)&amp;"'!$K:$K"),0)),"")</f>
        <v/>
      </c>
      <c r="X208" s="48" t="s">
        <v>33</v>
      </c>
      <c r="Y208" s="50" t="str">
        <f t="array" ref="Y208">IFERROR(INDEX(INDIRECT("'"&amp;VLOOKUP($C208,ModMap!$A$2:$B$21,2,FALSE)&amp;"'!Y:Y"),MATCH($K208,INDIRECT("'"&amp;VLOOKUP($C208,ModMap!$A$2:$B$21,2,FALSE)&amp;"'!$K:$K"),0)),"")</f>
        <v>Not Started</v>
      </c>
      <c r="Z208" s="50" t="str">
        <f t="array" ref="Z208">IFERROR(INDEX(INDIRECT("'"&amp;VLOOKUP($C208,ModMap!$A$2:$B$21,2,FALSE)&amp;"'!Z:Z"),MATCH($K208,INDIRECT("'"&amp;VLOOKUP($C208,ModMap!$A$2:$B$21,2,FALSE)&amp;"'!$K:$K"),0)),"")</f>
        <v>Unassigned</v>
      </c>
      <c r="AA208" s="44" t="s">
        <v>36</v>
      </c>
      <c r="AB208" s="50" t="str">
        <f t="array" ref="AB208">IFERROR(INDEX(INDIRECT("'"&amp;VLOOKUP($C208,ModMap!$A$2:$B$21,2,FALSE)&amp;"'!AB:AB"),MATCH($K208,INDIRECT("'"&amp;VLOOKUP($C208,ModMap!$A$2:$B$21,2,FALSE)&amp;"'!$K:$K"),0)),"")</f>
        <v>N/A</v>
      </c>
      <c r="AC208" s="50" t="str">
        <f t="array" ref="AC208">IFERROR(INDEX(INDIRECT("'"&amp;VLOOKUP($C208,ModMap!$A$2:$B$21,2,FALSE)&amp;"'!AC:AC"),MATCH($K208,INDIRECT("'"&amp;VLOOKUP($C208,ModMap!$A$2:$B$21,2,FALSE)&amp;"'!$K:$K"),0)),"")</f>
        <v/>
      </c>
      <c r="AD208" s="48" t="s">
        <v>33</v>
      </c>
      <c r="AE208" s="50" t="str">
        <f t="array" ref="AE208">IFERROR(INDEX(INDIRECT("'"&amp;VLOOKUP($C208,ModMap!$A$2:$B$21,2,FALSE)&amp;"'!AE:AE"),MATCH($K208,INDIRECT("'"&amp;VLOOKUP($C208,ModMap!$A$2:$B$21,2,FALSE)&amp;"'!$K:$K"),0)),"")</f>
        <v>Not Started</v>
      </c>
      <c r="AF208" s="50" t="str">
        <f t="array" ref="AF208">IFERROR(INDEX(INDIRECT("'"&amp;VLOOKUP($C208,ModMap!$A$2:$B$21,2,FALSE)&amp;"'!AF:AF"),MATCH($K208,INDIRECT("'"&amp;VLOOKUP($C208,ModMap!$A$2:$B$21,2,FALSE)&amp;"'!$K:$K"),0)),"")</f>
        <v>Unassigned</v>
      </c>
      <c r="AG208" s="44" t="s">
        <v>36</v>
      </c>
      <c r="AH208" s="50" t="str">
        <f t="array" ref="AH208">IFERROR(INDEX(INDIRECT("'"&amp;VLOOKUP($C208,ModMap!$A$2:$B$21,2,FALSE)&amp;"'!AH:AH"),MATCH($K208,INDIRECT("'"&amp;VLOOKUP($C208,ModMap!$A$2:$B$21,2,FALSE)&amp;"'!$K:$K"),0)),"")</f>
        <v>N/A</v>
      </c>
      <c r="AI208" s="50" t="str">
        <f t="array" ref="AI208">IFERROR(INDEX(INDIRECT("'"&amp;VLOOKUP($C208,ModMap!$A$2:$B$21,2,FALSE)&amp;"'!AI:AI"),MATCH($K208,INDIRECT("'"&amp;VLOOKUP($C208,ModMap!$A$2:$B$21,2,FALSE)&amp;"'!$K:$K"),0)),"")</f>
        <v/>
      </c>
      <c r="AJ208" s="44" t="s">
        <v>36</v>
      </c>
      <c r="AK208" s="50" t="str">
        <f t="array" ref="AK208">IFERROR(INDEX(INDIRECT("'"&amp;VLOOKUP($C208,ModMap!$A$2:$B$21,2,FALSE)&amp;"'!AK:AK"),MATCH($K208,INDIRECT("'"&amp;VLOOKUP($C208,ModMap!$A$2:$B$21,2,FALSE)&amp;"'!$K:$K"),0)),"")</f>
        <v>N/A</v>
      </c>
      <c r="AL208" s="50" t="str">
        <f t="array" ref="AL208">IFERROR(INDEX(INDIRECT("'"&amp;VLOOKUP($C208,ModMap!$A$2:$B$21,2,FALSE)&amp;"'!AL:AL"),MATCH($K208,INDIRECT("'"&amp;VLOOKUP($C208,ModMap!$A$2:$B$21,2,FALSE)&amp;"'!$K:$K"),0)),"")</f>
        <v/>
      </c>
      <c r="AM208" s="50">
        <f t="shared" si="1"/>
        <v>2</v>
      </c>
      <c r="AN208" s="50" t="str">
        <f t="shared" si="2"/>
        <v>Not Started</v>
      </c>
      <c r="AO208" s="51" t="str">
        <f t="array" ref="AO208">IFERROR(INDEX(INDIRECT("'"&amp;VLOOKUP($C208,ModMap!$A$2:$B$21,2,FALSE)&amp;"'!AO:AO"),MATCH($K208,INDIRECT("'"&amp;VLOOKUP($C208,ModMap!$A$2:$B$21,2,FALSE)&amp;"'!$K:$K"),0)),"")</f>
        <v/>
      </c>
      <c r="AP208" s="49" t="str">
        <f t="array" ref="AP208">IFERROR(HYPERLINK("#'"&amp;VLOOKUP($C208,ModMap!$A$2:$B$21,2,FALSE)&amp;"'!V"&amp;MATCH($K208,INDIRECT("'"&amp;VLOOKUP($C208,ModMap!$A$2:$B$21,2,FALSE)&amp;"'!$K:$K"),0),"Edit on module sheet"),"")</f>
        <v>Edit on module sheet</v>
      </c>
    </row>
    <row r="209" ht="42.0" customHeight="1">
      <c r="A209" s="39">
        <v>207.0</v>
      </c>
      <c r="B209" s="39">
        <v>352.0</v>
      </c>
      <c r="C209" s="39" t="s">
        <v>105</v>
      </c>
      <c r="D209" s="40" t="s">
        <v>106</v>
      </c>
      <c r="E209" s="28" t="s">
        <v>48</v>
      </c>
      <c r="F209" s="71" t="s">
        <v>755</v>
      </c>
      <c r="G209" s="40" t="s">
        <v>756</v>
      </c>
      <c r="H209" s="39" t="s">
        <v>757</v>
      </c>
      <c r="I209" s="39" t="s">
        <v>758</v>
      </c>
      <c r="J209" s="40" t="s">
        <v>759</v>
      </c>
      <c r="K209" s="39" t="s">
        <v>2339</v>
      </c>
      <c r="L209" s="40" t="s">
        <v>2340</v>
      </c>
      <c r="M209" s="47" t="s">
        <v>200</v>
      </c>
      <c r="N209" s="39" t="s">
        <v>762</v>
      </c>
      <c r="O209" s="39" t="s">
        <v>763</v>
      </c>
      <c r="P209" s="40" t="s">
        <v>764</v>
      </c>
      <c r="Q209" s="40" t="s">
        <v>765</v>
      </c>
      <c r="R209" s="39" t="s">
        <v>766</v>
      </c>
      <c r="S209" s="39" t="s">
        <v>53</v>
      </c>
      <c r="T209" s="39" t="str">
        <f t="array" ref="T209">IFERROR(INDEX(INDIRECT("'"&amp;VLOOKUP($C209,ModMap!$A$2:$B$21,2,FALSE)&amp;"'!T:T"),MATCH($K209,INDIRECT("'"&amp;VLOOKUP($C209,ModMap!$A$2:$B$21,2,FALSE)&amp;"'!$K:$K"),0)),"")</f>
        <v>Unassigned</v>
      </c>
      <c r="U209" s="44" t="s">
        <v>36</v>
      </c>
      <c r="V209" s="39" t="str">
        <f t="array" ref="V209">IFERROR(INDEX(INDIRECT("'"&amp;VLOOKUP($C209,ModMap!$A$2:$B$21,2,FALSE)&amp;"'!V:V"),MATCH($K209,INDIRECT("'"&amp;VLOOKUP($C209,ModMap!$A$2:$B$21,2,FALSE)&amp;"'!$K:$K"),0)),"")</f>
        <v>N/A</v>
      </c>
      <c r="W209" s="39" t="str">
        <f t="array" ref="W209">IFERROR(INDEX(INDIRECT("'"&amp;VLOOKUP($C209,ModMap!$A$2:$B$21,2,FALSE)&amp;"'!W:W"),MATCH($K209,INDIRECT("'"&amp;VLOOKUP($C209,ModMap!$A$2:$B$21,2,FALSE)&amp;"'!$K:$K"),0)),"")</f>
        <v/>
      </c>
      <c r="X209" s="48" t="s">
        <v>33</v>
      </c>
      <c r="Y209" s="39" t="str">
        <f t="array" ref="Y209">IFERROR(INDEX(INDIRECT("'"&amp;VLOOKUP($C209,ModMap!$A$2:$B$21,2,FALSE)&amp;"'!Y:Y"),MATCH($K209,INDIRECT("'"&amp;VLOOKUP($C209,ModMap!$A$2:$B$21,2,FALSE)&amp;"'!$K:$K"),0)),"")</f>
        <v>Not Started</v>
      </c>
      <c r="Z209" s="39" t="str">
        <f t="array" ref="Z209">IFERROR(INDEX(INDIRECT("'"&amp;VLOOKUP($C209,ModMap!$A$2:$B$21,2,FALSE)&amp;"'!Z:Z"),MATCH($K209,INDIRECT("'"&amp;VLOOKUP($C209,ModMap!$A$2:$B$21,2,FALSE)&amp;"'!$K:$K"),0)),"")</f>
        <v>Unassigned</v>
      </c>
      <c r="AA209" s="48" t="s">
        <v>33</v>
      </c>
      <c r="AB209" s="39" t="str">
        <f t="array" ref="AB209">IFERROR(INDEX(INDIRECT("'"&amp;VLOOKUP($C209,ModMap!$A$2:$B$21,2,FALSE)&amp;"'!AB:AB"),MATCH($K209,INDIRECT("'"&amp;VLOOKUP($C209,ModMap!$A$2:$B$21,2,FALSE)&amp;"'!$K:$K"),0)),"")</f>
        <v>Not Started</v>
      </c>
      <c r="AC209" s="39" t="str">
        <f t="array" ref="AC209">IFERROR(INDEX(INDIRECT("'"&amp;VLOOKUP($C209,ModMap!$A$2:$B$21,2,FALSE)&amp;"'!AC:AC"),MATCH($K209,INDIRECT("'"&amp;VLOOKUP($C209,ModMap!$A$2:$B$21,2,FALSE)&amp;"'!$K:$K"),0)),"")</f>
        <v>Unassigned</v>
      </c>
      <c r="AD209" s="44" t="s">
        <v>36</v>
      </c>
      <c r="AE209" s="39" t="str">
        <f t="array" ref="AE209">IFERROR(INDEX(INDIRECT("'"&amp;VLOOKUP($C209,ModMap!$A$2:$B$21,2,FALSE)&amp;"'!AE:AE"),MATCH($K209,INDIRECT("'"&amp;VLOOKUP($C209,ModMap!$A$2:$B$21,2,FALSE)&amp;"'!$K:$K"),0)),"")</f>
        <v>N/A</v>
      </c>
      <c r="AF209" s="39" t="str">
        <f t="array" ref="AF209">IFERROR(INDEX(INDIRECT("'"&amp;VLOOKUP($C209,ModMap!$A$2:$B$21,2,FALSE)&amp;"'!AF:AF"),MATCH($K209,INDIRECT("'"&amp;VLOOKUP($C209,ModMap!$A$2:$B$21,2,FALSE)&amp;"'!$K:$K"),0)),"")</f>
        <v/>
      </c>
      <c r="AG209" s="44" t="s">
        <v>36</v>
      </c>
      <c r="AH209" s="39" t="str">
        <f t="array" ref="AH209">IFERROR(INDEX(INDIRECT("'"&amp;VLOOKUP($C209,ModMap!$A$2:$B$21,2,FALSE)&amp;"'!AH:AH"),MATCH($K209,INDIRECT("'"&amp;VLOOKUP($C209,ModMap!$A$2:$B$21,2,FALSE)&amp;"'!$K:$K"),0)),"")</f>
        <v>N/A</v>
      </c>
      <c r="AI209" s="39" t="str">
        <f t="array" ref="AI209">IFERROR(INDEX(INDIRECT("'"&amp;VLOOKUP($C209,ModMap!$A$2:$B$21,2,FALSE)&amp;"'!AI:AI"),MATCH($K209,INDIRECT("'"&amp;VLOOKUP($C209,ModMap!$A$2:$B$21,2,FALSE)&amp;"'!$K:$K"),0)),"")</f>
        <v/>
      </c>
      <c r="AJ209" s="44" t="s">
        <v>36</v>
      </c>
      <c r="AK209" s="39" t="str">
        <f t="array" ref="AK209">IFERROR(INDEX(INDIRECT("'"&amp;VLOOKUP($C209,ModMap!$A$2:$B$21,2,FALSE)&amp;"'!AK:AK"),MATCH($K209,INDIRECT("'"&amp;VLOOKUP($C209,ModMap!$A$2:$B$21,2,FALSE)&amp;"'!$K:$K"),0)),"")</f>
        <v>N/A</v>
      </c>
      <c r="AL209" s="39" t="str">
        <f t="array" ref="AL209">IFERROR(INDEX(INDIRECT("'"&amp;VLOOKUP($C209,ModMap!$A$2:$B$21,2,FALSE)&amp;"'!AL:AL"),MATCH($K209,INDIRECT("'"&amp;VLOOKUP($C209,ModMap!$A$2:$B$21,2,FALSE)&amp;"'!$K:$K"),0)),"")</f>
        <v/>
      </c>
      <c r="AM209" s="39">
        <f t="shared" si="1"/>
        <v>2</v>
      </c>
      <c r="AN209" s="39" t="str">
        <f t="shared" si="2"/>
        <v>Not Started</v>
      </c>
      <c r="AO209" s="40" t="str">
        <f t="array" ref="AO209">IFERROR(INDEX(INDIRECT("'"&amp;VLOOKUP($C209,ModMap!$A$2:$B$21,2,FALSE)&amp;"'!AO:AO"),MATCH($K209,INDIRECT("'"&amp;VLOOKUP($C209,ModMap!$A$2:$B$21,2,FALSE)&amp;"'!$K:$K"),0)),"")</f>
        <v/>
      </c>
      <c r="AP209" s="49" t="str">
        <f t="array" ref="AP209">IFERROR(HYPERLINK("#'"&amp;VLOOKUP($C209,ModMap!$A$2:$B$21,2,FALSE)&amp;"'!V"&amp;MATCH($K209,INDIRECT("'"&amp;VLOOKUP($C209,ModMap!$A$2:$B$21,2,FALSE)&amp;"'!$K:$K"),0),"Edit on module sheet"),"")</f>
        <v>Edit on module sheet</v>
      </c>
    </row>
    <row r="210" ht="42.0" customHeight="1">
      <c r="A210" s="50">
        <v>208.0</v>
      </c>
      <c r="B210" s="50">
        <v>353.0</v>
      </c>
      <c r="C210" s="50" t="s">
        <v>105</v>
      </c>
      <c r="D210" s="51" t="s">
        <v>106</v>
      </c>
      <c r="E210" s="28" t="s">
        <v>48</v>
      </c>
      <c r="F210" s="71" t="s">
        <v>755</v>
      </c>
      <c r="G210" s="51" t="s">
        <v>756</v>
      </c>
      <c r="H210" s="50" t="s">
        <v>757</v>
      </c>
      <c r="I210" s="50" t="s">
        <v>758</v>
      </c>
      <c r="J210" s="51" t="s">
        <v>759</v>
      </c>
      <c r="K210" s="50" t="s">
        <v>2343</v>
      </c>
      <c r="L210" s="51" t="s">
        <v>2344</v>
      </c>
      <c r="M210" s="47" t="s">
        <v>200</v>
      </c>
      <c r="N210" s="50" t="s">
        <v>762</v>
      </c>
      <c r="O210" s="50" t="s">
        <v>763</v>
      </c>
      <c r="P210" s="51" t="s">
        <v>764</v>
      </c>
      <c r="Q210" s="51" t="s">
        <v>765</v>
      </c>
      <c r="R210" s="50" t="s">
        <v>766</v>
      </c>
      <c r="S210" s="50" t="s">
        <v>56</v>
      </c>
      <c r="T210" s="50" t="str">
        <f t="array" ref="T210">IFERROR(INDEX(INDIRECT("'"&amp;VLOOKUP($C210,ModMap!$A$2:$B$21,2,FALSE)&amp;"'!T:T"),MATCH($K210,INDIRECT("'"&amp;VLOOKUP($C210,ModMap!$A$2:$B$21,2,FALSE)&amp;"'!$K:$K"),0)),"")</f>
        <v>Unassigned</v>
      </c>
      <c r="U210" s="44" t="s">
        <v>36</v>
      </c>
      <c r="V210" s="50" t="str">
        <f t="array" ref="V210">IFERROR(INDEX(INDIRECT("'"&amp;VLOOKUP($C210,ModMap!$A$2:$B$21,2,FALSE)&amp;"'!V:V"),MATCH($K210,INDIRECT("'"&amp;VLOOKUP($C210,ModMap!$A$2:$B$21,2,FALSE)&amp;"'!$K:$K"),0)),"")</f>
        <v>N/A</v>
      </c>
      <c r="W210" s="50" t="str">
        <f t="array" ref="W210">IFERROR(INDEX(INDIRECT("'"&amp;VLOOKUP($C210,ModMap!$A$2:$B$21,2,FALSE)&amp;"'!W:W"),MATCH($K210,INDIRECT("'"&amp;VLOOKUP($C210,ModMap!$A$2:$B$21,2,FALSE)&amp;"'!$K:$K"),0)),"")</f>
        <v/>
      </c>
      <c r="X210" s="48" t="s">
        <v>33</v>
      </c>
      <c r="Y210" s="50" t="str">
        <f t="array" ref="Y210">IFERROR(INDEX(INDIRECT("'"&amp;VLOOKUP($C210,ModMap!$A$2:$B$21,2,FALSE)&amp;"'!Y:Y"),MATCH($K210,INDIRECT("'"&amp;VLOOKUP($C210,ModMap!$A$2:$B$21,2,FALSE)&amp;"'!$K:$K"),0)),"")</f>
        <v>Not Started</v>
      </c>
      <c r="Z210" s="50" t="str">
        <f t="array" ref="Z210">IFERROR(INDEX(INDIRECT("'"&amp;VLOOKUP($C210,ModMap!$A$2:$B$21,2,FALSE)&amp;"'!Z:Z"),MATCH($K210,INDIRECT("'"&amp;VLOOKUP($C210,ModMap!$A$2:$B$21,2,FALSE)&amp;"'!$K:$K"),0)),"")</f>
        <v>Unassigned</v>
      </c>
      <c r="AA210" s="48" t="s">
        <v>33</v>
      </c>
      <c r="AB210" s="50" t="str">
        <f t="array" ref="AB210">IFERROR(INDEX(INDIRECT("'"&amp;VLOOKUP($C210,ModMap!$A$2:$B$21,2,FALSE)&amp;"'!AB:AB"),MATCH($K210,INDIRECT("'"&amp;VLOOKUP($C210,ModMap!$A$2:$B$21,2,FALSE)&amp;"'!$K:$K"),0)),"")</f>
        <v>Not Started</v>
      </c>
      <c r="AC210" s="50" t="str">
        <f t="array" ref="AC210">IFERROR(INDEX(INDIRECT("'"&amp;VLOOKUP($C210,ModMap!$A$2:$B$21,2,FALSE)&amp;"'!AC:AC"),MATCH($K210,INDIRECT("'"&amp;VLOOKUP($C210,ModMap!$A$2:$B$21,2,FALSE)&amp;"'!$K:$K"),0)),"")</f>
        <v>Unassigned</v>
      </c>
      <c r="AD210" s="48" t="s">
        <v>33</v>
      </c>
      <c r="AE210" s="50" t="str">
        <f t="array" ref="AE210">IFERROR(INDEX(INDIRECT("'"&amp;VLOOKUP($C210,ModMap!$A$2:$B$21,2,FALSE)&amp;"'!AE:AE"),MATCH($K210,INDIRECT("'"&amp;VLOOKUP($C210,ModMap!$A$2:$B$21,2,FALSE)&amp;"'!$K:$K"),0)),"")</f>
        <v>Not Started</v>
      </c>
      <c r="AF210" s="50" t="str">
        <f t="array" ref="AF210">IFERROR(INDEX(INDIRECT("'"&amp;VLOOKUP($C210,ModMap!$A$2:$B$21,2,FALSE)&amp;"'!AF:AF"),MATCH($K210,INDIRECT("'"&amp;VLOOKUP($C210,ModMap!$A$2:$B$21,2,FALSE)&amp;"'!$K:$K"),0)),"")</f>
        <v>Unassigned</v>
      </c>
      <c r="AG210" s="44" t="s">
        <v>36</v>
      </c>
      <c r="AH210" s="50" t="str">
        <f t="array" ref="AH210">IFERROR(INDEX(INDIRECT("'"&amp;VLOOKUP($C210,ModMap!$A$2:$B$21,2,FALSE)&amp;"'!AH:AH"),MATCH($K210,INDIRECT("'"&amp;VLOOKUP($C210,ModMap!$A$2:$B$21,2,FALSE)&amp;"'!$K:$K"),0)),"")</f>
        <v>N/A</v>
      </c>
      <c r="AI210" s="50" t="str">
        <f t="array" ref="AI210">IFERROR(INDEX(INDIRECT("'"&amp;VLOOKUP($C210,ModMap!$A$2:$B$21,2,FALSE)&amp;"'!AI:AI"),MATCH($K210,INDIRECT("'"&amp;VLOOKUP($C210,ModMap!$A$2:$B$21,2,FALSE)&amp;"'!$K:$K"),0)),"")</f>
        <v/>
      </c>
      <c r="AJ210" s="44" t="s">
        <v>36</v>
      </c>
      <c r="AK210" s="50" t="str">
        <f t="array" ref="AK210">IFERROR(INDEX(INDIRECT("'"&amp;VLOOKUP($C210,ModMap!$A$2:$B$21,2,FALSE)&amp;"'!AK:AK"),MATCH($K210,INDIRECT("'"&amp;VLOOKUP($C210,ModMap!$A$2:$B$21,2,FALSE)&amp;"'!$K:$K"),0)),"")</f>
        <v>N/A</v>
      </c>
      <c r="AL210" s="50" t="str">
        <f t="array" ref="AL210">IFERROR(INDEX(INDIRECT("'"&amp;VLOOKUP($C210,ModMap!$A$2:$B$21,2,FALSE)&amp;"'!AL:AL"),MATCH($K210,INDIRECT("'"&amp;VLOOKUP($C210,ModMap!$A$2:$B$21,2,FALSE)&amp;"'!$K:$K"),0)),"")</f>
        <v/>
      </c>
      <c r="AM210" s="50">
        <f t="shared" si="1"/>
        <v>3</v>
      </c>
      <c r="AN210" s="50" t="str">
        <f t="shared" si="2"/>
        <v>Not Started</v>
      </c>
      <c r="AO210" s="51" t="str">
        <f t="array" ref="AO210">IFERROR(INDEX(INDIRECT("'"&amp;VLOOKUP($C210,ModMap!$A$2:$B$21,2,FALSE)&amp;"'!AO:AO"),MATCH($K210,INDIRECT("'"&amp;VLOOKUP($C210,ModMap!$A$2:$B$21,2,FALSE)&amp;"'!$K:$K"),0)),"")</f>
        <v/>
      </c>
      <c r="AP210" s="49" t="str">
        <f t="array" ref="AP210">IFERROR(HYPERLINK("#'"&amp;VLOOKUP($C210,ModMap!$A$2:$B$21,2,FALSE)&amp;"'!V"&amp;MATCH($K210,INDIRECT("'"&amp;VLOOKUP($C210,ModMap!$A$2:$B$21,2,FALSE)&amp;"'!$K:$K"),0),"Edit on module sheet"),"")</f>
        <v>Edit on module sheet</v>
      </c>
    </row>
    <row r="211" ht="42.0" customHeight="1">
      <c r="A211" s="39">
        <v>209.0</v>
      </c>
      <c r="B211" s="39">
        <v>356.0</v>
      </c>
      <c r="C211" s="39" t="s">
        <v>105</v>
      </c>
      <c r="D211" s="40" t="s">
        <v>106</v>
      </c>
      <c r="E211" s="28" t="s">
        <v>48</v>
      </c>
      <c r="F211" s="71" t="s">
        <v>755</v>
      </c>
      <c r="G211" s="40" t="s">
        <v>756</v>
      </c>
      <c r="H211" s="39" t="s">
        <v>778</v>
      </c>
      <c r="I211" s="39" t="s">
        <v>779</v>
      </c>
      <c r="J211" s="40" t="s">
        <v>780</v>
      </c>
      <c r="K211" s="39" t="s">
        <v>2346</v>
      </c>
      <c r="L211" s="40" t="s">
        <v>2347</v>
      </c>
      <c r="M211" s="47" t="s">
        <v>200</v>
      </c>
      <c r="N211" s="39" t="s">
        <v>762</v>
      </c>
      <c r="O211" s="39" t="s">
        <v>783</v>
      </c>
      <c r="P211" s="40" t="s">
        <v>784</v>
      </c>
      <c r="Q211" s="40" t="s">
        <v>785</v>
      </c>
      <c r="R211" s="39" t="s">
        <v>786</v>
      </c>
      <c r="S211" s="39" t="s">
        <v>53</v>
      </c>
      <c r="T211" s="39" t="str">
        <f t="array" ref="T211">IFERROR(INDEX(INDIRECT("'"&amp;VLOOKUP($C211,ModMap!$A$2:$B$21,2,FALSE)&amp;"'!T:T"),MATCH($K211,INDIRECT("'"&amp;VLOOKUP($C211,ModMap!$A$2:$B$21,2,FALSE)&amp;"'!$K:$K"),0)),"")</f>
        <v>Unassigned</v>
      </c>
      <c r="U211" s="44" t="s">
        <v>36</v>
      </c>
      <c r="V211" s="39" t="str">
        <f t="array" ref="V211">IFERROR(INDEX(INDIRECT("'"&amp;VLOOKUP($C211,ModMap!$A$2:$B$21,2,FALSE)&amp;"'!V:V"),MATCH($K211,INDIRECT("'"&amp;VLOOKUP($C211,ModMap!$A$2:$B$21,2,FALSE)&amp;"'!$K:$K"),0)),"")</f>
        <v>N/A</v>
      </c>
      <c r="W211" s="39" t="str">
        <f t="array" ref="W211">IFERROR(INDEX(INDIRECT("'"&amp;VLOOKUP($C211,ModMap!$A$2:$B$21,2,FALSE)&amp;"'!W:W"),MATCH($K211,INDIRECT("'"&amp;VLOOKUP($C211,ModMap!$A$2:$B$21,2,FALSE)&amp;"'!$K:$K"),0)),"")</f>
        <v/>
      </c>
      <c r="X211" s="48" t="s">
        <v>33</v>
      </c>
      <c r="Y211" s="39" t="str">
        <f t="array" ref="Y211">IFERROR(INDEX(INDIRECT("'"&amp;VLOOKUP($C211,ModMap!$A$2:$B$21,2,FALSE)&amp;"'!Y:Y"),MATCH($K211,INDIRECT("'"&amp;VLOOKUP($C211,ModMap!$A$2:$B$21,2,FALSE)&amp;"'!$K:$K"),0)),"")</f>
        <v>Not Started</v>
      </c>
      <c r="Z211" s="39" t="str">
        <f t="array" ref="Z211">IFERROR(INDEX(INDIRECT("'"&amp;VLOOKUP($C211,ModMap!$A$2:$B$21,2,FALSE)&amp;"'!Z:Z"),MATCH($K211,INDIRECT("'"&amp;VLOOKUP($C211,ModMap!$A$2:$B$21,2,FALSE)&amp;"'!$K:$K"),0)),"")</f>
        <v>Unassigned</v>
      </c>
      <c r="AA211" s="48" t="s">
        <v>33</v>
      </c>
      <c r="AB211" s="39" t="str">
        <f t="array" ref="AB211">IFERROR(INDEX(INDIRECT("'"&amp;VLOOKUP($C211,ModMap!$A$2:$B$21,2,FALSE)&amp;"'!AB:AB"),MATCH($K211,INDIRECT("'"&amp;VLOOKUP($C211,ModMap!$A$2:$B$21,2,FALSE)&amp;"'!$K:$K"),0)),"")</f>
        <v>Not Started</v>
      </c>
      <c r="AC211" s="39" t="str">
        <f t="array" ref="AC211">IFERROR(INDEX(INDIRECT("'"&amp;VLOOKUP($C211,ModMap!$A$2:$B$21,2,FALSE)&amp;"'!AC:AC"),MATCH($K211,INDIRECT("'"&amp;VLOOKUP($C211,ModMap!$A$2:$B$21,2,FALSE)&amp;"'!$K:$K"),0)),"")</f>
        <v>Unassigned</v>
      </c>
      <c r="AD211" s="44" t="s">
        <v>36</v>
      </c>
      <c r="AE211" s="39" t="str">
        <f t="array" ref="AE211">IFERROR(INDEX(INDIRECT("'"&amp;VLOOKUP($C211,ModMap!$A$2:$B$21,2,FALSE)&amp;"'!AE:AE"),MATCH($K211,INDIRECT("'"&amp;VLOOKUP($C211,ModMap!$A$2:$B$21,2,FALSE)&amp;"'!$K:$K"),0)),"")</f>
        <v>N/A</v>
      </c>
      <c r="AF211" s="39" t="str">
        <f t="array" ref="AF211">IFERROR(INDEX(INDIRECT("'"&amp;VLOOKUP($C211,ModMap!$A$2:$B$21,2,FALSE)&amp;"'!AF:AF"),MATCH($K211,INDIRECT("'"&amp;VLOOKUP($C211,ModMap!$A$2:$B$21,2,FALSE)&amp;"'!$K:$K"),0)),"")</f>
        <v/>
      </c>
      <c r="AG211" s="44" t="s">
        <v>36</v>
      </c>
      <c r="AH211" s="39" t="str">
        <f t="array" ref="AH211">IFERROR(INDEX(INDIRECT("'"&amp;VLOOKUP($C211,ModMap!$A$2:$B$21,2,FALSE)&amp;"'!AH:AH"),MATCH($K211,INDIRECT("'"&amp;VLOOKUP($C211,ModMap!$A$2:$B$21,2,FALSE)&amp;"'!$K:$K"),0)),"")</f>
        <v>N/A</v>
      </c>
      <c r="AI211" s="39" t="str">
        <f t="array" ref="AI211">IFERROR(INDEX(INDIRECT("'"&amp;VLOOKUP($C211,ModMap!$A$2:$B$21,2,FALSE)&amp;"'!AI:AI"),MATCH($K211,INDIRECT("'"&amp;VLOOKUP($C211,ModMap!$A$2:$B$21,2,FALSE)&amp;"'!$K:$K"),0)),"")</f>
        <v/>
      </c>
      <c r="AJ211" s="44" t="s">
        <v>36</v>
      </c>
      <c r="AK211" s="39" t="str">
        <f t="array" ref="AK211">IFERROR(INDEX(INDIRECT("'"&amp;VLOOKUP($C211,ModMap!$A$2:$B$21,2,FALSE)&amp;"'!AK:AK"),MATCH($K211,INDIRECT("'"&amp;VLOOKUP($C211,ModMap!$A$2:$B$21,2,FALSE)&amp;"'!$K:$K"),0)),"")</f>
        <v>N/A</v>
      </c>
      <c r="AL211" s="39" t="str">
        <f t="array" ref="AL211">IFERROR(INDEX(INDIRECT("'"&amp;VLOOKUP($C211,ModMap!$A$2:$B$21,2,FALSE)&amp;"'!AL:AL"),MATCH($K211,INDIRECT("'"&amp;VLOOKUP($C211,ModMap!$A$2:$B$21,2,FALSE)&amp;"'!$K:$K"),0)),"")</f>
        <v/>
      </c>
      <c r="AM211" s="39">
        <f t="shared" si="1"/>
        <v>2</v>
      </c>
      <c r="AN211" s="39" t="str">
        <f t="shared" si="2"/>
        <v>Not Started</v>
      </c>
      <c r="AO211" s="40" t="str">
        <f t="array" ref="AO211">IFERROR(INDEX(INDIRECT("'"&amp;VLOOKUP($C211,ModMap!$A$2:$B$21,2,FALSE)&amp;"'!AO:AO"),MATCH($K211,INDIRECT("'"&amp;VLOOKUP($C211,ModMap!$A$2:$B$21,2,FALSE)&amp;"'!$K:$K"),0)),"")</f>
        <v/>
      </c>
      <c r="AP211" s="49" t="str">
        <f t="array" ref="AP211">IFERROR(HYPERLINK("#'"&amp;VLOOKUP($C211,ModMap!$A$2:$B$21,2,FALSE)&amp;"'!V"&amp;MATCH($K211,INDIRECT("'"&amp;VLOOKUP($C211,ModMap!$A$2:$B$21,2,FALSE)&amp;"'!$K:$K"),0),"Edit on module sheet"),"")</f>
        <v>Edit on module sheet</v>
      </c>
    </row>
    <row r="212" ht="42.0" customHeight="1">
      <c r="A212" s="50">
        <v>210.0</v>
      </c>
      <c r="B212" s="50">
        <v>357.0</v>
      </c>
      <c r="C212" s="50" t="s">
        <v>105</v>
      </c>
      <c r="D212" s="51" t="s">
        <v>106</v>
      </c>
      <c r="E212" s="28" t="s">
        <v>48</v>
      </c>
      <c r="F212" s="71" t="s">
        <v>755</v>
      </c>
      <c r="G212" s="51" t="s">
        <v>756</v>
      </c>
      <c r="H212" s="50" t="s">
        <v>778</v>
      </c>
      <c r="I212" s="50" t="s">
        <v>779</v>
      </c>
      <c r="J212" s="51" t="s">
        <v>780</v>
      </c>
      <c r="K212" s="50" t="s">
        <v>2355</v>
      </c>
      <c r="L212" s="51" t="s">
        <v>2356</v>
      </c>
      <c r="M212" s="47" t="s">
        <v>200</v>
      </c>
      <c r="N212" s="50" t="s">
        <v>762</v>
      </c>
      <c r="O212" s="50" t="s">
        <v>783</v>
      </c>
      <c r="P212" s="51" t="s">
        <v>784</v>
      </c>
      <c r="Q212" s="51" t="s">
        <v>785</v>
      </c>
      <c r="R212" s="50" t="s">
        <v>786</v>
      </c>
      <c r="S212" s="50" t="s">
        <v>56</v>
      </c>
      <c r="T212" s="50" t="str">
        <f t="array" ref="T212">IFERROR(INDEX(INDIRECT("'"&amp;VLOOKUP($C212,ModMap!$A$2:$B$21,2,FALSE)&amp;"'!T:T"),MATCH($K212,INDIRECT("'"&amp;VLOOKUP($C212,ModMap!$A$2:$B$21,2,FALSE)&amp;"'!$K:$K"),0)),"")</f>
        <v>Unassigned</v>
      </c>
      <c r="U212" s="44" t="s">
        <v>36</v>
      </c>
      <c r="V212" s="50" t="str">
        <f t="array" ref="V212">IFERROR(INDEX(INDIRECT("'"&amp;VLOOKUP($C212,ModMap!$A$2:$B$21,2,FALSE)&amp;"'!V:V"),MATCH($K212,INDIRECT("'"&amp;VLOOKUP($C212,ModMap!$A$2:$B$21,2,FALSE)&amp;"'!$K:$K"),0)),"")</f>
        <v>N/A</v>
      </c>
      <c r="W212" s="50" t="str">
        <f t="array" ref="W212">IFERROR(INDEX(INDIRECT("'"&amp;VLOOKUP($C212,ModMap!$A$2:$B$21,2,FALSE)&amp;"'!W:W"),MATCH($K212,INDIRECT("'"&amp;VLOOKUP($C212,ModMap!$A$2:$B$21,2,FALSE)&amp;"'!$K:$K"),0)),"")</f>
        <v/>
      </c>
      <c r="X212" s="48" t="s">
        <v>33</v>
      </c>
      <c r="Y212" s="50" t="str">
        <f t="array" ref="Y212">IFERROR(INDEX(INDIRECT("'"&amp;VLOOKUP($C212,ModMap!$A$2:$B$21,2,FALSE)&amp;"'!Y:Y"),MATCH($K212,INDIRECT("'"&amp;VLOOKUP($C212,ModMap!$A$2:$B$21,2,FALSE)&amp;"'!$K:$K"),0)),"")</f>
        <v>Not Started</v>
      </c>
      <c r="Z212" s="50" t="str">
        <f t="array" ref="Z212">IFERROR(INDEX(INDIRECT("'"&amp;VLOOKUP($C212,ModMap!$A$2:$B$21,2,FALSE)&amp;"'!Z:Z"),MATCH($K212,INDIRECT("'"&amp;VLOOKUP($C212,ModMap!$A$2:$B$21,2,FALSE)&amp;"'!$K:$K"),0)),"")</f>
        <v>Unassigned</v>
      </c>
      <c r="AA212" s="48" t="s">
        <v>33</v>
      </c>
      <c r="AB212" s="50" t="str">
        <f t="array" ref="AB212">IFERROR(INDEX(INDIRECT("'"&amp;VLOOKUP($C212,ModMap!$A$2:$B$21,2,FALSE)&amp;"'!AB:AB"),MATCH($K212,INDIRECT("'"&amp;VLOOKUP($C212,ModMap!$A$2:$B$21,2,FALSE)&amp;"'!$K:$K"),0)),"")</f>
        <v>Not Started</v>
      </c>
      <c r="AC212" s="50" t="str">
        <f t="array" ref="AC212">IFERROR(INDEX(INDIRECT("'"&amp;VLOOKUP($C212,ModMap!$A$2:$B$21,2,FALSE)&amp;"'!AC:AC"),MATCH($K212,INDIRECT("'"&amp;VLOOKUP($C212,ModMap!$A$2:$B$21,2,FALSE)&amp;"'!$K:$K"),0)),"")</f>
        <v>Unassigned</v>
      </c>
      <c r="AD212" s="48" t="s">
        <v>33</v>
      </c>
      <c r="AE212" s="50" t="str">
        <f t="array" ref="AE212">IFERROR(INDEX(INDIRECT("'"&amp;VLOOKUP($C212,ModMap!$A$2:$B$21,2,FALSE)&amp;"'!AE:AE"),MATCH($K212,INDIRECT("'"&amp;VLOOKUP($C212,ModMap!$A$2:$B$21,2,FALSE)&amp;"'!$K:$K"),0)),"")</f>
        <v>Not Started</v>
      </c>
      <c r="AF212" s="50" t="str">
        <f t="array" ref="AF212">IFERROR(INDEX(INDIRECT("'"&amp;VLOOKUP($C212,ModMap!$A$2:$B$21,2,FALSE)&amp;"'!AF:AF"),MATCH($K212,INDIRECT("'"&amp;VLOOKUP($C212,ModMap!$A$2:$B$21,2,FALSE)&amp;"'!$K:$K"),0)),"")</f>
        <v>Unassigned</v>
      </c>
      <c r="AG212" s="44" t="s">
        <v>36</v>
      </c>
      <c r="AH212" s="50" t="str">
        <f t="array" ref="AH212">IFERROR(INDEX(INDIRECT("'"&amp;VLOOKUP($C212,ModMap!$A$2:$B$21,2,FALSE)&amp;"'!AH:AH"),MATCH($K212,INDIRECT("'"&amp;VLOOKUP($C212,ModMap!$A$2:$B$21,2,FALSE)&amp;"'!$K:$K"),0)),"")</f>
        <v>N/A</v>
      </c>
      <c r="AI212" s="50" t="str">
        <f t="array" ref="AI212">IFERROR(INDEX(INDIRECT("'"&amp;VLOOKUP($C212,ModMap!$A$2:$B$21,2,FALSE)&amp;"'!AI:AI"),MATCH($K212,INDIRECT("'"&amp;VLOOKUP($C212,ModMap!$A$2:$B$21,2,FALSE)&amp;"'!$K:$K"),0)),"")</f>
        <v/>
      </c>
      <c r="AJ212" s="44" t="s">
        <v>36</v>
      </c>
      <c r="AK212" s="50" t="str">
        <f t="array" ref="AK212">IFERROR(INDEX(INDIRECT("'"&amp;VLOOKUP($C212,ModMap!$A$2:$B$21,2,FALSE)&amp;"'!AK:AK"),MATCH($K212,INDIRECT("'"&amp;VLOOKUP($C212,ModMap!$A$2:$B$21,2,FALSE)&amp;"'!$K:$K"),0)),"")</f>
        <v>N/A</v>
      </c>
      <c r="AL212" s="50" t="str">
        <f t="array" ref="AL212">IFERROR(INDEX(INDIRECT("'"&amp;VLOOKUP($C212,ModMap!$A$2:$B$21,2,FALSE)&amp;"'!AL:AL"),MATCH($K212,INDIRECT("'"&amp;VLOOKUP($C212,ModMap!$A$2:$B$21,2,FALSE)&amp;"'!$K:$K"),0)),"")</f>
        <v/>
      </c>
      <c r="AM212" s="50">
        <f t="shared" si="1"/>
        <v>3</v>
      </c>
      <c r="AN212" s="50" t="str">
        <f t="shared" si="2"/>
        <v>Not Started</v>
      </c>
      <c r="AO212" s="51" t="str">
        <f t="array" ref="AO212">IFERROR(INDEX(INDIRECT("'"&amp;VLOOKUP($C212,ModMap!$A$2:$B$21,2,FALSE)&amp;"'!AO:AO"),MATCH($K212,INDIRECT("'"&amp;VLOOKUP($C212,ModMap!$A$2:$B$21,2,FALSE)&amp;"'!$K:$K"),0)),"")</f>
        <v/>
      </c>
      <c r="AP212" s="49" t="str">
        <f t="array" ref="AP212">IFERROR(HYPERLINK("#'"&amp;VLOOKUP($C212,ModMap!$A$2:$B$21,2,FALSE)&amp;"'!V"&amp;MATCH($K212,INDIRECT("'"&amp;VLOOKUP($C212,ModMap!$A$2:$B$21,2,FALSE)&amp;"'!$K:$K"),0),"Edit on module sheet"),"")</f>
        <v>Edit on module sheet</v>
      </c>
    </row>
    <row r="213" ht="42.0" customHeight="1">
      <c r="A213" s="39">
        <v>211.0</v>
      </c>
      <c r="B213" s="39">
        <v>360.0</v>
      </c>
      <c r="C213" s="39" t="s">
        <v>105</v>
      </c>
      <c r="D213" s="40" t="s">
        <v>106</v>
      </c>
      <c r="E213" s="28" t="s">
        <v>48</v>
      </c>
      <c r="F213" s="71" t="s">
        <v>755</v>
      </c>
      <c r="G213" s="40" t="s">
        <v>756</v>
      </c>
      <c r="H213" s="39" t="s">
        <v>789</v>
      </c>
      <c r="I213" s="39" t="s">
        <v>790</v>
      </c>
      <c r="J213" s="40" t="s">
        <v>791</v>
      </c>
      <c r="K213" s="39" t="s">
        <v>2357</v>
      </c>
      <c r="L213" s="40" t="s">
        <v>2358</v>
      </c>
      <c r="M213" s="47" t="s">
        <v>200</v>
      </c>
      <c r="N213" s="39" t="s">
        <v>762</v>
      </c>
      <c r="O213" s="39" t="s">
        <v>794</v>
      </c>
      <c r="P213" s="40" t="s">
        <v>795</v>
      </c>
      <c r="Q213" s="40" t="s">
        <v>796</v>
      </c>
      <c r="R213" s="39" t="s">
        <v>766</v>
      </c>
      <c r="S213" s="39" t="s">
        <v>53</v>
      </c>
      <c r="T213" s="39" t="str">
        <f t="array" ref="T213">IFERROR(INDEX(INDIRECT("'"&amp;VLOOKUP($C213,ModMap!$A$2:$B$21,2,FALSE)&amp;"'!T:T"),MATCH($K213,INDIRECT("'"&amp;VLOOKUP($C213,ModMap!$A$2:$B$21,2,FALSE)&amp;"'!$K:$K"),0)),"")</f>
        <v>Unassigned</v>
      </c>
      <c r="U213" s="44" t="s">
        <v>36</v>
      </c>
      <c r="V213" s="39" t="str">
        <f t="array" ref="V213">IFERROR(INDEX(INDIRECT("'"&amp;VLOOKUP($C213,ModMap!$A$2:$B$21,2,FALSE)&amp;"'!V:V"),MATCH($K213,INDIRECT("'"&amp;VLOOKUP($C213,ModMap!$A$2:$B$21,2,FALSE)&amp;"'!$K:$K"),0)),"")</f>
        <v>N/A</v>
      </c>
      <c r="W213" s="39" t="str">
        <f t="array" ref="W213">IFERROR(INDEX(INDIRECT("'"&amp;VLOOKUP($C213,ModMap!$A$2:$B$21,2,FALSE)&amp;"'!W:W"),MATCH($K213,INDIRECT("'"&amp;VLOOKUP($C213,ModMap!$A$2:$B$21,2,FALSE)&amp;"'!$K:$K"),0)),"")</f>
        <v/>
      </c>
      <c r="X213" s="48" t="s">
        <v>33</v>
      </c>
      <c r="Y213" s="39" t="str">
        <f t="array" ref="Y213">IFERROR(INDEX(INDIRECT("'"&amp;VLOOKUP($C213,ModMap!$A$2:$B$21,2,FALSE)&amp;"'!Y:Y"),MATCH($K213,INDIRECT("'"&amp;VLOOKUP($C213,ModMap!$A$2:$B$21,2,FALSE)&amp;"'!$K:$K"),0)),"")</f>
        <v>Not Started</v>
      </c>
      <c r="Z213" s="39" t="str">
        <f t="array" ref="Z213">IFERROR(INDEX(INDIRECT("'"&amp;VLOOKUP($C213,ModMap!$A$2:$B$21,2,FALSE)&amp;"'!Z:Z"),MATCH($K213,INDIRECT("'"&amp;VLOOKUP($C213,ModMap!$A$2:$B$21,2,FALSE)&amp;"'!$K:$K"),0)),"")</f>
        <v>Unassigned</v>
      </c>
      <c r="AA213" s="48" t="s">
        <v>33</v>
      </c>
      <c r="AB213" s="39" t="str">
        <f t="array" ref="AB213">IFERROR(INDEX(INDIRECT("'"&amp;VLOOKUP($C213,ModMap!$A$2:$B$21,2,FALSE)&amp;"'!AB:AB"),MATCH($K213,INDIRECT("'"&amp;VLOOKUP($C213,ModMap!$A$2:$B$21,2,FALSE)&amp;"'!$K:$K"),0)),"")</f>
        <v>Not Started</v>
      </c>
      <c r="AC213" s="39" t="str">
        <f t="array" ref="AC213">IFERROR(INDEX(INDIRECT("'"&amp;VLOOKUP($C213,ModMap!$A$2:$B$21,2,FALSE)&amp;"'!AC:AC"),MATCH($K213,INDIRECT("'"&amp;VLOOKUP($C213,ModMap!$A$2:$B$21,2,FALSE)&amp;"'!$K:$K"),0)),"")</f>
        <v>Unassigned</v>
      </c>
      <c r="AD213" s="44" t="s">
        <v>36</v>
      </c>
      <c r="AE213" s="39" t="str">
        <f t="array" ref="AE213">IFERROR(INDEX(INDIRECT("'"&amp;VLOOKUP($C213,ModMap!$A$2:$B$21,2,FALSE)&amp;"'!AE:AE"),MATCH($K213,INDIRECT("'"&amp;VLOOKUP($C213,ModMap!$A$2:$B$21,2,FALSE)&amp;"'!$K:$K"),0)),"")</f>
        <v>N/A</v>
      </c>
      <c r="AF213" s="39" t="str">
        <f t="array" ref="AF213">IFERROR(INDEX(INDIRECT("'"&amp;VLOOKUP($C213,ModMap!$A$2:$B$21,2,FALSE)&amp;"'!AF:AF"),MATCH($K213,INDIRECT("'"&amp;VLOOKUP($C213,ModMap!$A$2:$B$21,2,FALSE)&amp;"'!$K:$K"),0)),"")</f>
        <v/>
      </c>
      <c r="AG213" s="44" t="s">
        <v>36</v>
      </c>
      <c r="AH213" s="39" t="str">
        <f t="array" ref="AH213">IFERROR(INDEX(INDIRECT("'"&amp;VLOOKUP($C213,ModMap!$A$2:$B$21,2,FALSE)&amp;"'!AH:AH"),MATCH($K213,INDIRECT("'"&amp;VLOOKUP($C213,ModMap!$A$2:$B$21,2,FALSE)&amp;"'!$K:$K"),0)),"")</f>
        <v>N/A</v>
      </c>
      <c r="AI213" s="39" t="str">
        <f t="array" ref="AI213">IFERROR(INDEX(INDIRECT("'"&amp;VLOOKUP($C213,ModMap!$A$2:$B$21,2,FALSE)&amp;"'!AI:AI"),MATCH($K213,INDIRECT("'"&amp;VLOOKUP($C213,ModMap!$A$2:$B$21,2,FALSE)&amp;"'!$K:$K"),0)),"")</f>
        <v/>
      </c>
      <c r="AJ213" s="44" t="s">
        <v>36</v>
      </c>
      <c r="AK213" s="39" t="str">
        <f t="array" ref="AK213">IFERROR(INDEX(INDIRECT("'"&amp;VLOOKUP($C213,ModMap!$A$2:$B$21,2,FALSE)&amp;"'!AK:AK"),MATCH($K213,INDIRECT("'"&amp;VLOOKUP($C213,ModMap!$A$2:$B$21,2,FALSE)&amp;"'!$K:$K"),0)),"")</f>
        <v>N/A</v>
      </c>
      <c r="AL213" s="39" t="str">
        <f t="array" ref="AL213">IFERROR(INDEX(INDIRECT("'"&amp;VLOOKUP($C213,ModMap!$A$2:$B$21,2,FALSE)&amp;"'!AL:AL"),MATCH($K213,INDIRECT("'"&amp;VLOOKUP($C213,ModMap!$A$2:$B$21,2,FALSE)&amp;"'!$K:$K"),0)),"")</f>
        <v/>
      </c>
      <c r="AM213" s="39">
        <f t="shared" si="1"/>
        <v>2</v>
      </c>
      <c r="AN213" s="39" t="str">
        <f t="shared" si="2"/>
        <v>Not Started</v>
      </c>
      <c r="AO213" s="40" t="str">
        <f t="array" ref="AO213">IFERROR(INDEX(INDIRECT("'"&amp;VLOOKUP($C213,ModMap!$A$2:$B$21,2,FALSE)&amp;"'!AO:AO"),MATCH($K213,INDIRECT("'"&amp;VLOOKUP($C213,ModMap!$A$2:$B$21,2,FALSE)&amp;"'!$K:$K"),0)),"")</f>
        <v/>
      </c>
      <c r="AP213" s="49" t="str">
        <f t="array" ref="AP213">IFERROR(HYPERLINK("#'"&amp;VLOOKUP($C213,ModMap!$A$2:$B$21,2,FALSE)&amp;"'!V"&amp;MATCH($K213,INDIRECT("'"&amp;VLOOKUP($C213,ModMap!$A$2:$B$21,2,FALSE)&amp;"'!$K:$K"),0),"Edit on module sheet"),"")</f>
        <v>Edit on module sheet</v>
      </c>
    </row>
    <row r="214" ht="42.0" customHeight="1">
      <c r="A214" s="50">
        <v>212.0</v>
      </c>
      <c r="B214" s="50">
        <v>361.0</v>
      </c>
      <c r="C214" s="50" t="s">
        <v>105</v>
      </c>
      <c r="D214" s="51" t="s">
        <v>106</v>
      </c>
      <c r="E214" s="28" t="s">
        <v>48</v>
      </c>
      <c r="F214" s="71" t="s">
        <v>755</v>
      </c>
      <c r="G214" s="51" t="s">
        <v>756</v>
      </c>
      <c r="H214" s="50" t="s">
        <v>789</v>
      </c>
      <c r="I214" s="50" t="s">
        <v>790</v>
      </c>
      <c r="J214" s="51" t="s">
        <v>791</v>
      </c>
      <c r="K214" s="50" t="s">
        <v>2361</v>
      </c>
      <c r="L214" s="51" t="s">
        <v>2362</v>
      </c>
      <c r="M214" s="47" t="s">
        <v>200</v>
      </c>
      <c r="N214" s="50" t="s">
        <v>762</v>
      </c>
      <c r="O214" s="50" t="s">
        <v>794</v>
      </c>
      <c r="P214" s="51" t="s">
        <v>795</v>
      </c>
      <c r="Q214" s="51" t="s">
        <v>796</v>
      </c>
      <c r="R214" s="50" t="s">
        <v>766</v>
      </c>
      <c r="S214" s="50" t="s">
        <v>56</v>
      </c>
      <c r="T214" s="50" t="str">
        <f t="array" ref="T214">IFERROR(INDEX(INDIRECT("'"&amp;VLOOKUP($C214,ModMap!$A$2:$B$21,2,FALSE)&amp;"'!T:T"),MATCH($K214,INDIRECT("'"&amp;VLOOKUP($C214,ModMap!$A$2:$B$21,2,FALSE)&amp;"'!$K:$K"),0)),"")</f>
        <v>Unassigned</v>
      </c>
      <c r="U214" s="44" t="s">
        <v>36</v>
      </c>
      <c r="V214" s="50" t="str">
        <f t="array" ref="V214">IFERROR(INDEX(INDIRECT("'"&amp;VLOOKUP($C214,ModMap!$A$2:$B$21,2,FALSE)&amp;"'!V:V"),MATCH($K214,INDIRECT("'"&amp;VLOOKUP($C214,ModMap!$A$2:$B$21,2,FALSE)&amp;"'!$K:$K"),0)),"")</f>
        <v>N/A</v>
      </c>
      <c r="W214" s="50" t="str">
        <f t="array" ref="W214">IFERROR(INDEX(INDIRECT("'"&amp;VLOOKUP($C214,ModMap!$A$2:$B$21,2,FALSE)&amp;"'!W:W"),MATCH($K214,INDIRECT("'"&amp;VLOOKUP($C214,ModMap!$A$2:$B$21,2,FALSE)&amp;"'!$K:$K"),0)),"")</f>
        <v/>
      </c>
      <c r="X214" s="48" t="s">
        <v>33</v>
      </c>
      <c r="Y214" s="50" t="str">
        <f t="array" ref="Y214">IFERROR(INDEX(INDIRECT("'"&amp;VLOOKUP($C214,ModMap!$A$2:$B$21,2,FALSE)&amp;"'!Y:Y"),MATCH($K214,INDIRECT("'"&amp;VLOOKUP($C214,ModMap!$A$2:$B$21,2,FALSE)&amp;"'!$K:$K"),0)),"")</f>
        <v>Not Started</v>
      </c>
      <c r="Z214" s="50" t="str">
        <f t="array" ref="Z214">IFERROR(INDEX(INDIRECT("'"&amp;VLOOKUP($C214,ModMap!$A$2:$B$21,2,FALSE)&amp;"'!Z:Z"),MATCH($K214,INDIRECT("'"&amp;VLOOKUP($C214,ModMap!$A$2:$B$21,2,FALSE)&amp;"'!$K:$K"),0)),"")</f>
        <v>Unassigned</v>
      </c>
      <c r="AA214" s="48" t="s">
        <v>33</v>
      </c>
      <c r="AB214" s="50" t="str">
        <f t="array" ref="AB214">IFERROR(INDEX(INDIRECT("'"&amp;VLOOKUP($C214,ModMap!$A$2:$B$21,2,FALSE)&amp;"'!AB:AB"),MATCH($K214,INDIRECT("'"&amp;VLOOKUP($C214,ModMap!$A$2:$B$21,2,FALSE)&amp;"'!$K:$K"),0)),"")</f>
        <v>Not Started</v>
      </c>
      <c r="AC214" s="50" t="str">
        <f t="array" ref="AC214">IFERROR(INDEX(INDIRECT("'"&amp;VLOOKUP($C214,ModMap!$A$2:$B$21,2,FALSE)&amp;"'!AC:AC"),MATCH($K214,INDIRECT("'"&amp;VLOOKUP($C214,ModMap!$A$2:$B$21,2,FALSE)&amp;"'!$K:$K"),0)),"")</f>
        <v>Unassigned</v>
      </c>
      <c r="AD214" s="48" t="s">
        <v>33</v>
      </c>
      <c r="AE214" s="50" t="str">
        <f t="array" ref="AE214">IFERROR(INDEX(INDIRECT("'"&amp;VLOOKUP($C214,ModMap!$A$2:$B$21,2,FALSE)&amp;"'!AE:AE"),MATCH($K214,INDIRECT("'"&amp;VLOOKUP($C214,ModMap!$A$2:$B$21,2,FALSE)&amp;"'!$K:$K"),0)),"")</f>
        <v>Not Started</v>
      </c>
      <c r="AF214" s="50" t="str">
        <f t="array" ref="AF214">IFERROR(INDEX(INDIRECT("'"&amp;VLOOKUP($C214,ModMap!$A$2:$B$21,2,FALSE)&amp;"'!AF:AF"),MATCH($K214,INDIRECT("'"&amp;VLOOKUP($C214,ModMap!$A$2:$B$21,2,FALSE)&amp;"'!$K:$K"),0)),"")</f>
        <v>Unassigned</v>
      </c>
      <c r="AG214" s="44" t="s">
        <v>36</v>
      </c>
      <c r="AH214" s="50" t="str">
        <f t="array" ref="AH214">IFERROR(INDEX(INDIRECT("'"&amp;VLOOKUP($C214,ModMap!$A$2:$B$21,2,FALSE)&amp;"'!AH:AH"),MATCH($K214,INDIRECT("'"&amp;VLOOKUP($C214,ModMap!$A$2:$B$21,2,FALSE)&amp;"'!$K:$K"),0)),"")</f>
        <v>N/A</v>
      </c>
      <c r="AI214" s="50" t="str">
        <f t="array" ref="AI214">IFERROR(INDEX(INDIRECT("'"&amp;VLOOKUP($C214,ModMap!$A$2:$B$21,2,FALSE)&amp;"'!AI:AI"),MATCH($K214,INDIRECT("'"&amp;VLOOKUP($C214,ModMap!$A$2:$B$21,2,FALSE)&amp;"'!$K:$K"),0)),"")</f>
        <v/>
      </c>
      <c r="AJ214" s="44" t="s">
        <v>36</v>
      </c>
      <c r="AK214" s="50" t="str">
        <f t="array" ref="AK214">IFERROR(INDEX(INDIRECT("'"&amp;VLOOKUP($C214,ModMap!$A$2:$B$21,2,FALSE)&amp;"'!AK:AK"),MATCH($K214,INDIRECT("'"&amp;VLOOKUP($C214,ModMap!$A$2:$B$21,2,FALSE)&amp;"'!$K:$K"),0)),"")</f>
        <v>N/A</v>
      </c>
      <c r="AL214" s="50" t="str">
        <f t="array" ref="AL214">IFERROR(INDEX(INDIRECT("'"&amp;VLOOKUP($C214,ModMap!$A$2:$B$21,2,FALSE)&amp;"'!AL:AL"),MATCH($K214,INDIRECT("'"&amp;VLOOKUP($C214,ModMap!$A$2:$B$21,2,FALSE)&amp;"'!$K:$K"),0)),"")</f>
        <v/>
      </c>
      <c r="AM214" s="50">
        <f t="shared" si="1"/>
        <v>3</v>
      </c>
      <c r="AN214" s="50" t="str">
        <f t="shared" si="2"/>
        <v>Not Started</v>
      </c>
      <c r="AO214" s="51" t="str">
        <f t="array" ref="AO214">IFERROR(INDEX(INDIRECT("'"&amp;VLOOKUP($C214,ModMap!$A$2:$B$21,2,FALSE)&amp;"'!AO:AO"),MATCH($K214,INDIRECT("'"&amp;VLOOKUP($C214,ModMap!$A$2:$B$21,2,FALSE)&amp;"'!$K:$K"),0)),"")</f>
        <v/>
      </c>
      <c r="AP214" s="49" t="str">
        <f t="array" ref="AP214">IFERROR(HYPERLINK("#'"&amp;VLOOKUP($C214,ModMap!$A$2:$B$21,2,FALSE)&amp;"'!V"&amp;MATCH($K214,INDIRECT("'"&amp;VLOOKUP($C214,ModMap!$A$2:$B$21,2,FALSE)&amp;"'!$K:$K"),0),"Edit on module sheet"),"")</f>
        <v>Edit on module sheet</v>
      </c>
    </row>
    <row r="215" ht="42.0" customHeight="1">
      <c r="A215" s="39">
        <v>213.0</v>
      </c>
      <c r="B215" s="39">
        <v>364.0</v>
      </c>
      <c r="C215" s="39" t="s">
        <v>105</v>
      </c>
      <c r="D215" s="40" t="s">
        <v>106</v>
      </c>
      <c r="E215" s="28" t="s">
        <v>48</v>
      </c>
      <c r="F215" s="71" t="s">
        <v>755</v>
      </c>
      <c r="G215" s="40" t="s">
        <v>756</v>
      </c>
      <c r="H215" s="39" t="s">
        <v>806</v>
      </c>
      <c r="I215" s="39" t="s">
        <v>807</v>
      </c>
      <c r="J215" s="40" t="s">
        <v>808</v>
      </c>
      <c r="K215" s="39" t="s">
        <v>2364</v>
      </c>
      <c r="L215" s="40" t="s">
        <v>2365</v>
      </c>
      <c r="M215" s="47" t="s">
        <v>200</v>
      </c>
      <c r="N215" s="39" t="s">
        <v>762</v>
      </c>
      <c r="O215" s="39" t="s">
        <v>811</v>
      </c>
      <c r="P215" s="40" t="s">
        <v>812</v>
      </c>
      <c r="Q215" s="40" t="s">
        <v>813</v>
      </c>
      <c r="R215" s="39" t="s">
        <v>766</v>
      </c>
      <c r="S215" s="39" t="s">
        <v>53</v>
      </c>
      <c r="T215" s="39" t="str">
        <f t="array" ref="T215">IFERROR(INDEX(INDIRECT("'"&amp;VLOOKUP($C215,ModMap!$A$2:$B$21,2,FALSE)&amp;"'!T:T"),MATCH($K215,INDIRECT("'"&amp;VLOOKUP($C215,ModMap!$A$2:$B$21,2,FALSE)&amp;"'!$K:$K"),0)),"")</f>
        <v>Unassigned</v>
      </c>
      <c r="U215" s="44" t="s">
        <v>36</v>
      </c>
      <c r="V215" s="39" t="str">
        <f t="array" ref="V215">IFERROR(INDEX(INDIRECT("'"&amp;VLOOKUP($C215,ModMap!$A$2:$B$21,2,FALSE)&amp;"'!V:V"),MATCH($K215,INDIRECT("'"&amp;VLOOKUP($C215,ModMap!$A$2:$B$21,2,FALSE)&amp;"'!$K:$K"),0)),"")</f>
        <v>N/A</v>
      </c>
      <c r="W215" s="39" t="str">
        <f t="array" ref="W215">IFERROR(INDEX(INDIRECT("'"&amp;VLOOKUP($C215,ModMap!$A$2:$B$21,2,FALSE)&amp;"'!W:W"),MATCH($K215,INDIRECT("'"&amp;VLOOKUP($C215,ModMap!$A$2:$B$21,2,FALSE)&amp;"'!$K:$K"),0)),"")</f>
        <v/>
      </c>
      <c r="X215" s="48" t="s">
        <v>33</v>
      </c>
      <c r="Y215" s="39" t="str">
        <f t="array" ref="Y215">IFERROR(INDEX(INDIRECT("'"&amp;VLOOKUP($C215,ModMap!$A$2:$B$21,2,FALSE)&amp;"'!Y:Y"),MATCH($K215,INDIRECT("'"&amp;VLOOKUP($C215,ModMap!$A$2:$B$21,2,FALSE)&amp;"'!$K:$K"),0)),"")</f>
        <v>Not Started</v>
      </c>
      <c r="Z215" s="39" t="str">
        <f t="array" ref="Z215">IFERROR(INDEX(INDIRECT("'"&amp;VLOOKUP($C215,ModMap!$A$2:$B$21,2,FALSE)&amp;"'!Z:Z"),MATCH($K215,INDIRECT("'"&amp;VLOOKUP($C215,ModMap!$A$2:$B$21,2,FALSE)&amp;"'!$K:$K"),0)),"")</f>
        <v>Unassigned</v>
      </c>
      <c r="AA215" s="48" t="s">
        <v>33</v>
      </c>
      <c r="AB215" s="39" t="str">
        <f t="array" ref="AB215">IFERROR(INDEX(INDIRECT("'"&amp;VLOOKUP($C215,ModMap!$A$2:$B$21,2,FALSE)&amp;"'!AB:AB"),MATCH($K215,INDIRECT("'"&amp;VLOOKUP($C215,ModMap!$A$2:$B$21,2,FALSE)&amp;"'!$K:$K"),0)),"")</f>
        <v>Not Started</v>
      </c>
      <c r="AC215" s="39" t="str">
        <f t="array" ref="AC215">IFERROR(INDEX(INDIRECT("'"&amp;VLOOKUP($C215,ModMap!$A$2:$B$21,2,FALSE)&amp;"'!AC:AC"),MATCH($K215,INDIRECT("'"&amp;VLOOKUP($C215,ModMap!$A$2:$B$21,2,FALSE)&amp;"'!$K:$K"),0)),"")</f>
        <v>Unassigned</v>
      </c>
      <c r="AD215" s="44" t="s">
        <v>36</v>
      </c>
      <c r="AE215" s="39" t="str">
        <f t="array" ref="AE215">IFERROR(INDEX(INDIRECT("'"&amp;VLOOKUP($C215,ModMap!$A$2:$B$21,2,FALSE)&amp;"'!AE:AE"),MATCH($K215,INDIRECT("'"&amp;VLOOKUP($C215,ModMap!$A$2:$B$21,2,FALSE)&amp;"'!$K:$K"),0)),"")</f>
        <v>N/A</v>
      </c>
      <c r="AF215" s="39" t="str">
        <f t="array" ref="AF215">IFERROR(INDEX(INDIRECT("'"&amp;VLOOKUP($C215,ModMap!$A$2:$B$21,2,FALSE)&amp;"'!AF:AF"),MATCH($K215,INDIRECT("'"&amp;VLOOKUP($C215,ModMap!$A$2:$B$21,2,FALSE)&amp;"'!$K:$K"),0)),"")</f>
        <v/>
      </c>
      <c r="AG215" s="44" t="s">
        <v>36</v>
      </c>
      <c r="AH215" s="39" t="str">
        <f t="array" ref="AH215">IFERROR(INDEX(INDIRECT("'"&amp;VLOOKUP($C215,ModMap!$A$2:$B$21,2,FALSE)&amp;"'!AH:AH"),MATCH($K215,INDIRECT("'"&amp;VLOOKUP($C215,ModMap!$A$2:$B$21,2,FALSE)&amp;"'!$K:$K"),0)),"")</f>
        <v>N/A</v>
      </c>
      <c r="AI215" s="39" t="str">
        <f t="array" ref="AI215">IFERROR(INDEX(INDIRECT("'"&amp;VLOOKUP($C215,ModMap!$A$2:$B$21,2,FALSE)&amp;"'!AI:AI"),MATCH($K215,INDIRECT("'"&amp;VLOOKUP($C215,ModMap!$A$2:$B$21,2,FALSE)&amp;"'!$K:$K"),0)),"")</f>
        <v/>
      </c>
      <c r="AJ215" s="44" t="s">
        <v>36</v>
      </c>
      <c r="AK215" s="39" t="str">
        <f t="array" ref="AK215">IFERROR(INDEX(INDIRECT("'"&amp;VLOOKUP($C215,ModMap!$A$2:$B$21,2,FALSE)&amp;"'!AK:AK"),MATCH($K215,INDIRECT("'"&amp;VLOOKUP($C215,ModMap!$A$2:$B$21,2,FALSE)&amp;"'!$K:$K"),0)),"")</f>
        <v>N/A</v>
      </c>
      <c r="AL215" s="39" t="str">
        <f t="array" ref="AL215">IFERROR(INDEX(INDIRECT("'"&amp;VLOOKUP($C215,ModMap!$A$2:$B$21,2,FALSE)&amp;"'!AL:AL"),MATCH($K215,INDIRECT("'"&amp;VLOOKUP($C215,ModMap!$A$2:$B$21,2,FALSE)&amp;"'!$K:$K"),0)),"")</f>
        <v/>
      </c>
      <c r="AM215" s="39">
        <f t="shared" si="1"/>
        <v>2</v>
      </c>
      <c r="AN215" s="39" t="str">
        <f t="shared" si="2"/>
        <v>Not Started</v>
      </c>
      <c r="AO215" s="40" t="str">
        <f t="array" ref="AO215">IFERROR(INDEX(INDIRECT("'"&amp;VLOOKUP($C215,ModMap!$A$2:$B$21,2,FALSE)&amp;"'!AO:AO"),MATCH($K215,INDIRECT("'"&amp;VLOOKUP($C215,ModMap!$A$2:$B$21,2,FALSE)&amp;"'!$K:$K"),0)),"")</f>
        <v/>
      </c>
      <c r="AP215" s="49" t="str">
        <f t="array" ref="AP215">IFERROR(HYPERLINK("#'"&amp;VLOOKUP($C215,ModMap!$A$2:$B$21,2,FALSE)&amp;"'!V"&amp;MATCH($K215,INDIRECT("'"&amp;VLOOKUP($C215,ModMap!$A$2:$B$21,2,FALSE)&amp;"'!$K:$K"),0),"Edit on module sheet"),"")</f>
        <v>Edit on module sheet</v>
      </c>
    </row>
    <row r="216" ht="42.0" customHeight="1">
      <c r="A216" s="50">
        <v>214.0</v>
      </c>
      <c r="B216" s="50">
        <v>365.0</v>
      </c>
      <c r="C216" s="50" t="s">
        <v>105</v>
      </c>
      <c r="D216" s="51" t="s">
        <v>106</v>
      </c>
      <c r="E216" s="28" t="s">
        <v>48</v>
      </c>
      <c r="F216" s="71" t="s">
        <v>755</v>
      </c>
      <c r="G216" s="51" t="s">
        <v>756</v>
      </c>
      <c r="H216" s="50" t="s">
        <v>806</v>
      </c>
      <c r="I216" s="50" t="s">
        <v>807</v>
      </c>
      <c r="J216" s="51" t="s">
        <v>808</v>
      </c>
      <c r="K216" s="50" t="s">
        <v>2368</v>
      </c>
      <c r="L216" s="51" t="s">
        <v>2369</v>
      </c>
      <c r="M216" s="47" t="s">
        <v>200</v>
      </c>
      <c r="N216" s="50" t="s">
        <v>762</v>
      </c>
      <c r="O216" s="50" t="s">
        <v>811</v>
      </c>
      <c r="P216" s="51" t="s">
        <v>812</v>
      </c>
      <c r="Q216" s="51" t="s">
        <v>813</v>
      </c>
      <c r="R216" s="50" t="s">
        <v>766</v>
      </c>
      <c r="S216" s="50" t="s">
        <v>56</v>
      </c>
      <c r="T216" s="50" t="str">
        <f t="array" ref="T216">IFERROR(INDEX(INDIRECT("'"&amp;VLOOKUP($C216,ModMap!$A$2:$B$21,2,FALSE)&amp;"'!T:T"),MATCH($K216,INDIRECT("'"&amp;VLOOKUP($C216,ModMap!$A$2:$B$21,2,FALSE)&amp;"'!$K:$K"),0)),"")</f>
        <v>Unassigned</v>
      </c>
      <c r="U216" s="44" t="s">
        <v>36</v>
      </c>
      <c r="V216" s="50" t="str">
        <f t="array" ref="V216">IFERROR(INDEX(INDIRECT("'"&amp;VLOOKUP($C216,ModMap!$A$2:$B$21,2,FALSE)&amp;"'!V:V"),MATCH($K216,INDIRECT("'"&amp;VLOOKUP($C216,ModMap!$A$2:$B$21,2,FALSE)&amp;"'!$K:$K"),0)),"")</f>
        <v>N/A</v>
      </c>
      <c r="W216" s="50" t="str">
        <f t="array" ref="W216">IFERROR(INDEX(INDIRECT("'"&amp;VLOOKUP($C216,ModMap!$A$2:$B$21,2,FALSE)&amp;"'!W:W"),MATCH($K216,INDIRECT("'"&amp;VLOOKUP($C216,ModMap!$A$2:$B$21,2,FALSE)&amp;"'!$K:$K"),0)),"")</f>
        <v/>
      </c>
      <c r="X216" s="48" t="s">
        <v>33</v>
      </c>
      <c r="Y216" s="50" t="str">
        <f t="array" ref="Y216">IFERROR(INDEX(INDIRECT("'"&amp;VLOOKUP($C216,ModMap!$A$2:$B$21,2,FALSE)&amp;"'!Y:Y"),MATCH($K216,INDIRECT("'"&amp;VLOOKUP($C216,ModMap!$A$2:$B$21,2,FALSE)&amp;"'!$K:$K"),0)),"")</f>
        <v>Not Started</v>
      </c>
      <c r="Z216" s="50" t="str">
        <f t="array" ref="Z216">IFERROR(INDEX(INDIRECT("'"&amp;VLOOKUP($C216,ModMap!$A$2:$B$21,2,FALSE)&amp;"'!Z:Z"),MATCH($K216,INDIRECT("'"&amp;VLOOKUP($C216,ModMap!$A$2:$B$21,2,FALSE)&amp;"'!$K:$K"),0)),"")</f>
        <v>Unassigned</v>
      </c>
      <c r="AA216" s="48" t="s">
        <v>33</v>
      </c>
      <c r="AB216" s="50" t="str">
        <f t="array" ref="AB216">IFERROR(INDEX(INDIRECT("'"&amp;VLOOKUP($C216,ModMap!$A$2:$B$21,2,FALSE)&amp;"'!AB:AB"),MATCH($K216,INDIRECT("'"&amp;VLOOKUP($C216,ModMap!$A$2:$B$21,2,FALSE)&amp;"'!$K:$K"),0)),"")</f>
        <v>Not Started</v>
      </c>
      <c r="AC216" s="50" t="str">
        <f t="array" ref="AC216">IFERROR(INDEX(INDIRECT("'"&amp;VLOOKUP($C216,ModMap!$A$2:$B$21,2,FALSE)&amp;"'!AC:AC"),MATCH($K216,INDIRECT("'"&amp;VLOOKUP($C216,ModMap!$A$2:$B$21,2,FALSE)&amp;"'!$K:$K"),0)),"")</f>
        <v>Unassigned</v>
      </c>
      <c r="AD216" s="48" t="s">
        <v>33</v>
      </c>
      <c r="AE216" s="50" t="str">
        <f t="array" ref="AE216">IFERROR(INDEX(INDIRECT("'"&amp;VLOOKUP($C216,ModMap!$A$2:$B$21,2,FALSE)&amp;"'!AE:AE"),MATCH($K216,INDIRECT("'"&amp;VLOOKUP($C216,ModMap!$A$2:$B$21,2,FALSE)&amp;"'!$K:$K"),0)),"")</f>
        <v>Not Started</v>
      </c>
      <c r="AF216" s="50" t="str">
        <f t="array" ref="AF216">IFERROR(INDEX(INDIRECT("'"&amp;VLOOKUP($C216,ModMap!$A$2:$B$21,2,FALSE)&amp;"'!AF:AF"),MATCH($K216,INDIRECT("'"&amp;VLOOKUP($C216,ModMap!$A$2:$B$21,2,FALSE)&amp;"'!$K:$K"),0)),"")</f>
        <v>Unassigned</v>
      </c>
      <c r="AG216" s="44" t="s">
        <v>36</v>
      </c>
      <c r="AH216" s="50" t="str">
        <f t="array" ref="AH216">IFERROR(INDEX(INDIRECT("'"&amp;VLOOKUP($C216,ModMap!$A$2:$B$21,2,FALSE)&amp;"'!AH:AH"),MATCH($K216,INDIRECT("'"&amp;VLOOKUP($C216,ModMap!$A$2:$B$21,2,FALSE)&amp;"'!$K:$K"),0)),"")</f>
        <v>N/A</v>
      </c>
      <c r="AI216" s="50" t="str">
        <f t="array" ref="AI216">IFERROR(INDEX(INDIRECT("'"&amp;VLOOKUP($C216,ModMap!$A$2:$B$21,2,FALSE)&amp;"'!AI:AI"),MATCH($K216,INDIRECT("'"&amp;VLOOKUP($C216,ModMap!$A$2:$B$21,2,FALSE)&amp;"'!$K:$K"),0)),"")</f>
        <v/>
      </c>
      <c r="AJ216" s="44" t="s">
        <v>36</v>
      </c>
      <c r="AK216" s="50" t="str">
        <f t="array" ref="AK216">IFERROR(INDEX(INDIRECT("'"&amp;VLOOKUP($C216,ModMap!$A$2:$B$21,2,FALSE)&amp;"'!AK:AK"),MATCH($K216,INDIRECT("'"&amp;VLOOKUP($C216,ModMap!$A$2:$B$21,2,FALSE)&amp;"'!$K:$K"),0)),"")</f>
        <v>N/A</v>
      </c>
      <c r="AL216" s="50" t="str">
        <f t="array" ref="AL216">IFERROR(INDEX(INDIRECT("'"&amp;VLOOKUP($C216,ModMap!$A$2:$B$21,2,FALSE)&amp;"'!AL:AL"),MATCH($K216,INDIRECT("'"&amp;VLOOKUP($C216,ModMap!$A$2:$B$21,2,FALSE)&amp;"'!$K:$K"),0)),"")</f>
        <v/>
      </c>
      <c r="AM216" s="50">
        <f t="shared" si="1"/>
        <v>3</v>
      </c>
      <c r="AN216" s="50" t="str">
        <f t="shared" si="2"/>
        <v>Not Started</v>
      </c>
      <c r="AO216" s="51" t="str">
        <f t="array" ref="AO216">IFERROR(INDEX(INDIRECT("'"&amp;VLOOKUP($C216,ModMap!$A$2:$B$21,2,FALSE)&amp;"'!AO:AO"),MATCH($K216,INDIRECT("'"&amp;VLOOKUP($C216,ModMap!$A$2:$B$21,2,FALSE)&amp;"'!$K:$K"),0)),"")</f>
        <v/>
      </c>
      <c r="AP216" s="49" t="str">
        <f t="array" ref="AP216">IFERROR(HYPERLINK("#'"&amp;VLOOKUP($C216,ModMap!$A$2:$B$21,2,FALSE)&amp;"'!V"&amp;MATCH($K216,INDIRECT("'"&amp;VLOOKUP($C216,ModMap!$A$2:$B$21,2,FALSE)&amp;"'!$K:$K"),0),"Edit on module sheet"),"")</f>
        <v>Edit on module sheet</v>
      </c>
    </row>
    <row r="217" ht="42.0" customHeight="1">
      <c r="A217" s="39">
        <v>215.0</v>
      </c>
      <c r="B217" s="39">
        <v>368.0</v>
      </c>
      <c r="C217" s="39" t="s">
        <v>105</v>
      </c>
      <c r="D217" s="40" t="s">
        <v>106</v>
      </c>
      <c r="E217" s="28" t="s">
        <v>48</v>
      </c>
      <c r="F217" s="71" t="s">
        <v>755</v>
      </c>
      <c r="G217" s="40" t="s">
        <v>756</v>
      </c>
      <c r="H217" s="39" t="s">
        <v>818</v>
      </c>
      <c r="I217" s="39" t="s">
        <v>819</v>
      </c>
      <c r="J217" s="40" t="s">
        <v>820</v>
      </c>
      <c r="K217" s="39" t="s">
        <v>2379</v>
      </c>
      <c r="L217" s="40" t="s">
        <v>2380</v>
      </c>
      <c r="M217" s="47" t="s">
        <v>200</v>
      </c>
      <c r="N217" s="39" t="s">
        <v>762</v>
      </c>
      <c r="O217" s="39" t="s">
        <v>823</v>
      </c>
      <c r="P217" s="40" t="s">
        <v>824</v>
      </c>
      <c r="Q217" s="40" t="s">
        <v>825</v>
      </c>
      <c r="R217" s="39" t="s">
        <v>766</v>
      </c>
      <c r="S217" s="39" t="s">
        <v>53</v>
      </c>
      <c r="T217" s="39" t="str">
        <f t="array" ref="T217">IFERROR(INDEX(INDIRECT("'"&amp;VLOOKUP($C217,ModMap!$A$2:$B$21,2,FALSE)&amp;"'!T:T"),MATCH($K217,INDIRECT("'"&amp;VLOOKUP($C217,ModMap!$A$2:$B$21,2,FALSE)&amp;"'!$K:$K"),0)),"")</f>
        <v>Unassigned</v>
      </c>
      <c r="U217" s="44" t="s">
        <v>36</v>
      </c>
      <c r="V217" s="39" t="str">
        <f t="array" ref="V217">IFERROR(INDEX(INDIRECT("'"&amp;VLOOKUP($C217,ModMap!$A$2:$B$21,2,FALSE)&amp;"'!V:V"),MATCH($K217,INDIRECT("'"&amp;VLOOKUP($C217,ModMap!$A$2:$B$21,2,FALSE)&amp;"'!$K:$K"),0)),"")</f>
        <v>N/A</v>
      </c>
      <c r="W217" s="39" t="str">
        <f t="array" ref="W217">IFERROR(INDEX(INDIRECT("'"&amp;VLOOKUP($C217,ModMap!$A$2:$B$21,2,FALSE)&amp;"'!W:W"),MATCH($K217,INDIRECT("'"&amp;VLOOKUP($C217,ModMap!$A$2:$B$21,2,FALSE)&amp;"'!$K:$K"),0)),"")</f>
        <v/>
      </c>
      <c r="X217" s="48" t="s">
        <v>33</v>
      </c>
      <c r="Y217" s="39" t="str">
        <f t="array" ref="Y217">IFERROR(INDEX(INDIRECT("'"&amp;VLOOKUP($C217,ModMap!$A$2:$B$21,2,FALSE)&amp;"'!Y:Y"),MATCH($K217,INDIRECT("'"&amp;VLOOKUP($C217,ModMap!$A$2:$B$21,2,FALSE)&amp;"'!$K:$K"),0)),"")</f>
        <v>Not Started</v>
      </c>
      <c r="Z217" s="39" t="str">
        <f t="array" ref="Z217">IFERROR(INDEX(INDIRECT("'"&amp;VLOOKUP($C217,ModMap!$A$2:$B$21,2,FALSE)&amp;"'!Z:Z"),MATCH($K217,INDIRECT("'"&amp;VLOOKUP($C217,ModMap!$A$2:$B$21,2,FALSE)&amp;"'!$K:$K"),0)),"")</f>
        <v>Unassigned</v>
      </c>
      <c r="AA217" s="48" t="s">
        <v>33</v>
      </c>
      <c r="AB217" s="39" t="str">
        <f t="array" ref="AB217">IFERROR(INDEX(INDIRECT("'"&amp;VLOOKUP($C217,ModMap!$A$2:$B$21,2,FALSE)&amp;"'!AB:AB"),MATCH($K217,INDIRECT("'"&amp;VLOOKUP($C217,ModMap!$A$2:$B$21,2,FALSE)&amp;"'!$K:$K"),0)),"")</f>
        <v>Not Started</v>
      </c>
      <c r="AC217" s="39" t="str">
        <f t="array" ref="AC217">IFERROR(INDEX(INDIRECT("'"&amp;VLOOKUP($C217,ModMap!$A$2:$B$21,2,FALSE)&amp;"'!AC:AC"),MATCH($K217,INDIRECT("'"&amp;VLOOKUP($C217,ModMap!$A$2:$B$21,2,FALSE)&amp;"'!$K:$K"),0)),"")</f>
        <v>Unassigned</v>
      </c>
      <c r="AD217" s="44" t="s">
        <v>36</v>
      </c>
      <c r="AE217" s="39" t="str">
        <f t="array" ref="AE217">IFERROR(INDEX(INDIRECT("'"&amp;VLOOKUP($C217,ModMap!$A$2:$B$21,2,FALSE)&amp;"'!AE:AE"),MATCH($K217,INDIRECT("'"&amp;VLOOKUP($C217,ModMap!$A$2:$B$21,2,FALSE)&amp;"'!$K:$K"),0)),"")</f>
        <v>N/A</v>
      </c>
      <c r="AF217" s="39" t="str">
        <f t="array" ref="AF217">IFERROR(INDEX(INDIRECT("'"&amp;VLOOKUP($C217,ModMap!$A$2:$B$21,2,FALSE)&amp;"'!AF:AF"),MATCH($K217,INDIRECT("'"&amp;VLOOKUP($C217,ModMap!$A$2:$B$21,2,FALSE)&amp;"'!$K:$K"),0)),"")</f>
        <v/>
      </c>
      <c r="AG217" s="44" t="s">
        <v>36</v>
      </c>
      <c r="AH217" s="39" t="str">
        <f t="array" ref="AH217">IFERROR(INDEX(INDIRECT("'"&amp;VLOOKUP($C217,ModMap!$A$2:$B$21,2,FALSE)&amp;"'!AH:AH"),MATCH($K217,INDIRECT("'"&amp;VLOOKUP($C217,ModMap!$A$2:$B$21,2,FALSE)&amp;"'!$K:$K"),0)),"")</f>
        <v>N/A</v>
      </c>
      <c r="AI217" s="39" t="str">
        <f t="array" ref="AI217">IFERROR(INDEX(INDIRECT("'"&amp;VLOOKUP($C217,ModMap!$A$2:$B$21,2,FALSE)&amp;"'!AI:AI"),MATCH($K217,INDIRECT("'"&amp;VLOOKUP($C217,ModMap!$A$2:$B$21,2,FALSE)&amp;"'!$K:$K"),0)),"")</f>
        <v/>
      </c>
      <c r="AJ217" s="44" t="s">
        <v>36</v>
      </c>
      <c r="AK217" s="39" t="str">
        <f t="array" ref="AK217">IFERROR(INDEX(INDIRECT("'"&amp;VLOOKUP($C217,ModMap!$A$2:$B$21,2,FALSE)&amp;"'!AK:AK"),MATCH($K217,INDIRECT("'"&amp;VLOOKUP($C217,ModMap!$A$2:$B$21,2,FALSE)&amp;"'!$K:$K"),0)),"")</f>
        <v>N/A</v>
      </c>
      <c r="AL217" s="39" t="str">
        <f t="array" ref="AL217">IFERROR(INDEX(INDIRECT("'"&amp;VLOOKUP($C217,ModMap!$A$2:$B$21,2,FALSE)&amp;"'!AL:AL"),MATCH($K217,INDIRECT("'"&amp;VLOOKUP($C217,ModMap!$A$2:$B$21,2,FALSE)&amp;"'!$K:$K"),0)),"")</f>
        <v/>
      </c>
      <c r="AM217" s="39">
        <f t="shared" si="1"/>
        <v>2</v>
      </c>
      <c r="AN217" s="39" t="str">
        <f t="shared" si="2"/>
        <v>Not Started</v>
      </c>
      <c r="AO217" s="40" t="str">
        <f t="array" ref="AO217">IFERROR(INDEX(INDIRECT("'"&amp;VLOOKUP($C217,ModMap!$A$2:$B$21,2,FALSE)&amp;"'!AO:AO"),MATCH($K217,INDIRECT("'"&amp;VLOOKUP($C217,ModMap!$A$2:$B$21,2,FALSE)&amp;"'!$K:$K"),0)),"")</f>
        <v/>
      </c>
      <c r="AP217" s="49" t="str">
        <f t="array" ref="AP217">IFERROR(HYPERLINK("#'"&amp;VLOOKUP($C217,ModMap!$A$2:$B$21,2,FALSE)&amp;"'!V"&amp;MATCH($K217,INDIRECT("'"&amp;VLOOKUP($C217,ModMap!$A$2:$B$21,2,FALSE)&amp;"'!$K:$K"),0),"Edit on module sheet"),"")</f>
        <v>Edit on module sheet</v>
      </c>
    </row>
    <row r="218" ht="42.0" customHeight="1">
      <c r="A218" s="50">
        <v>216.0</v>
      </c>
      <c r="B218" s="50">
        <v>369.0</v>
      </c>
      <c r="C218" s="50" t="s">
        <v>105</v>
      </c>
      <c r="D218" s="51" t="s">
        <v>106</v>
      </c>
      <c r="E218" s="28" t="s">
        <v>48</v>
      </c>
      <c r="F218" s="71" t="s">
        <v>755</v>
      </c>
      <c r="G218" s="51" t="s">
        <v>756</v>
      </c>
      <c r="H218" s="50" t="s">
        <v>818</v>
      </c>
      <c r="I218" s="50" t="s">
        <v>819</v>
      </c>
      <c r="J218" s="51" t="s">
        <v>820</v>
      </c>
      <c r="K218" s="50" t="s">
        <v>2381</v>
      </c>
      <c r="L218" s="51" t="s">
        <v>2382</v>
      </c>
      <c r="M218" s="47" t="s">
        <v>200</v>
      </c>
      <c r="N218" s="50" t="s">
        <v>762</v>
      </c>
      <c r="O218" s="50" t="s">
        <v>823</v>
      </c>
      <c r="P218" s="51" t="s">
        <v>824</v>
      </c>
      <c r="Q218" s="51" t="s">
        <v>825</v>
      </c>
      <c r="R218" s="50" t="s">
        <v>766</v>
      </c>
      <c r="S218" s="50" t="s">
        <v>56</v>
      </c>
      <c r="T218" s="50" t="str">
        <f t="array" ref="T218">IFERROR(INDEX(INDIRECT("'"&amp;VLOOKUP($C218,ModMap!$A$2:$B$21,2,FALSE)&amp;"'!T:T"),MATCH($K218,INDIRECT("'"&amp;VLOOKUP($C218,ModMap!$A$2:$B$21,2,FALSE)&amp;"'!$K:$K"),0)),"")</f>
        <v>Unassigned</v>
      </c>
      <c r="U218" s="44" t="s">
        <v>36</v>
      </c>
      <c r="V218" s="50" t="str">
        <f t="array" ref="V218">IFERROR(INDEX(INDIRECT("'"&amp;VLOOKUP($C218,ModMap!$A$2:$B$21,2,FALSE)&amp;"'!V:V"),MATCH($K218,INDIRECT("'"&amp;VLOOKUP($C218,ModMap!$A$2:$B$21,2,FALSE)&amp;"'!$K:$K"),0)),"")</f>
        <v>N/A</v>
      </c>
      <c r="W218" s="50" t="str">
        <f t="array" ref="W218">IFERROR(INDEX(INDIRECT("'"&amp;VLOOKUP($C218,ModMap!$A$2:$B$21,2,FALSE)&amp;"'!W:W"),MATCH($K218,INDIRECT("'"&amp;VLOOKUP($C218,ModMap!$A$2:$B$21,2,FALSE)&amp;"'!$K:$K"),0)),"")</f>
        <v/>
      </c>
      <c r="X218" s="48" t="s">
        <v>33</v>
      </c>
      <c r="Y218" s="50" t="str">
        <f t="array" ref="Y218">IFERROR(INDEX(INDIRECT("'"&amp;VLOOKUP($C218,ModMap!$A$2:$B$21,2,FALSE)&amp;"'!Y:Y"),MATCH($K218,INDIRECT("'"&amp;VLOOKUP($C218,ModMap!$A$2:$B$21,2,FALSE)&amp;"'!$K:$K"),0)),"")</f>
        <v>Not Started</v>
      </c>
      <c r="Z218" s="50" t="str">
        <f t="array" ref="Z218">IFERROR(INDEX(INDIRECT("'"&amp;VLOOKUP($C218,ModMap!$A$2:$B$21,2,FALSE)&amp;"'!Z:Z"),MATCH($K218,INDIRECT("'"&amp;VLOOKUP($C218,ModMap!$A$2:$B$21,2,FALSE)&amp;"'!$K:$K"),0)),"")</f>
        <v>Unassigned</v>
      </c>
      <c r="AA218" s="48" t="s">
        <v>33</v>
      </c>
      <c r="AB218" s="50" t="str">
        <f t="array" ref="AB218">IFERROR(INDEX(INDIRECT("'"&amp;VLOOKUP($C218,ModMap!$A$2:$B$21,2,FALSE)&amp;"'!AB:AB"),MATCH($K218,INDIRECT("'"&amp;VLOOKUP($C218,ModMap!$A$2:$B$21,2,FALSE)&amp;"'!$K:$K"),0)),"")</f>
        <v>Not Started</v>
      </c>
      <c r="AC218" s="50" t="str">
        <f t="array" ref="AC218">IFERROR(INDEX(INDIRECT("'"&amp;VLOOKUP($C218,ModMap!$A$2:$B$21,2,FALSE)&amp;"'!AC:AC"),MATCH($K218,INDIRECT("'"&amp;VLOOKUP($C218,ModMap!$A$2:$B$21,2,FALSE)&amp;"'!$K:$K"),0)),"")</f>
        <v>Unassigned</v>
      </c>
      <c r="AD218" s="48" t="s">
        <v>33</v>
      </c>
      <c r="AE218" s="50" t="str">
        <f t="array" ref="AE218">IFERROR(INDEX(INDIRECT("'"&amp;VLOOKUP($C218,ModMap!$A$2:$B$21,2,FALSE)&amp;"'!AE:AE"),MATCH($K218,INDIRECT("'"&amp;VLOOKUP($C218,ModMap!$A$2:$B$21,2,FALSE)&amp;"'!$K:$K"),0)),"")</f>
        <v>Not Started</v>
      </c>
      <c r="AF218" s="50" t="str">
        <f t="array" ref="AF218">IFERROR(INDEX(INDIRECT("'"&amp;VLOOKUP($C218,ModMap!$A$2:$B$21,2,FALSE)&amp;"'!AF:AF"),MATCH($K218,INDIRECT("'"&amp;VLOOKUP($C218,ModMap!$A$2:$B$21,2,FALSE)&amp;"'!$K:$K"),0)),"")</f>
        <v>Unassigned</v>
      </c>
      <c r="AG218" s="44" t="s">
        <v>36</v>
      </c>
      <c r="AH218" s="50" t="str">
        <f t="array" ref="AH218">IFERROR(INDEX(INDIRECT("'"&amp;VLOOKUP($C218,ModMap!$A$2:$B$21,2,FALSE)&amp;"'!AH:AH"),MATCH($K218,INDIRECT("'"&amp;VLOOKUP($C218,ModMap!$A$2:$B$21,2,FALSE)&amp;"'!$K:$K"),0)),"")</f>
        <v>N/A</v>
      </c>
      <c r="AI218" s="50" t="str">
        <f t="array" ref="AI218">IFERROR(INDEX(INDIRECT("'"&amp;VLOOKUP($C218,ModMap!$A$2:$B$21,2,FALSE)&amp;"'!AI:AI"),MATCH($K218,INDIRECT("'"&amp;VLOOKUP($C218,ModMap!$A$2:$B$21,2,FALSE)&amp;"'!$K:$K"),0)),"")</f>
        <v/>
      </c>
      <c r="AJ218" s="44" t="s">
        <v>36</v>
      </c>
      <c r="AK218" s="50" t="str">
        <f t="array" ref="AK218">IFERROR(INDEX(INDIRECT("'"&amp;VLOOKUP($C218,ModMap!$A$2:$B$21,2,FALSE)&amp;"'!AK:AK"),MATCH($K218,INDIRECT("'"&amp;VLOOKUP($C218,ModMap!$A$2:$B$21,2,FALSE)&amp;"'!$K:$K"),0)),"")</f>
        <v>N/A</v>
      </c>
      <c r="AL218" s="50" t="str">
        <f t="array" ref="AL218">IFERROR(INDEX(INDIRECT("'"&amp;VLOOKUP($C218,ModMap!$A$2:$B$21,2,FALSE)&amp;"'!AL:AL"),MATCH($K218,INDIRECT("'"&amp;VLOOKUP($C218,ModMap!$A$2:$B$21,2,FALSE)&amp;"'!$K:$K"),0)),"")</f>
        <v/>
      </c>
      <c r="AM218" s="50">
        <f t="shared" si="1"/>
        <v>3</v>
      </c>
      <c r="AN218" s="50" t="str">
        <f t="shared" si="2"/>
        <v>Not Started</v>
      </c>
      <c r="AO218" s="51" t="str">
        <f t="array" ref="AO218">IFERROR(INDEX(INDIRECT("'"&amp;VLOOKUP($C218,ModMap!$A$2:$B$21,2,FALSE)&amp;"'!AO:AO"),MATCH($K218,INDIRECT("'"&amp;VLOOKUP($C218,ModMap!$A$2:$B$21,2,FALSE)&amp;"'!$K:$K"),0)),"")</f>
        <v/>
      </c>
      <c r="AP218" s="49" t="str">
        <f t="array" ref="AP218">IFERROR(HYPERLINK("#'"&amp;VLOOKUP($C218,ModMap!$A$2:$B$21,2,FALSE)&amp;"'!V"&amp;MATCH($K218,INDIRECT("'"&amp;VLOOKUP($C218,ModMap!$A$2:$B$21,2,FALSE)&amp;"'!$K:$K"),0),"Edit on module sheet"),"")</f>
        <v>Edit on module sheet</v>
      </c>
    </row>
    <row r="219" ht="42.0" customHeight="1">
      <c r="A219" s="39">
        <v>217.0</v>
      </c>
      <c r="B219" s="39">
        <v>371.0</v>
      </c>
      <c r="C219" s="39" t="s">
        <v>105</v>
      </c>
      <c r="D219" s="40" t="s">
        <v>106</v>
      </c>
      <c r="E219" s="28" t="s">
        <v>48</v>
      </c>
      <c r="F219" s="71" t="s">
        <v>755</v>
      </c>
      <c r="G219" s="40" t="s">
        <v>756</v>
      </c>
      <c r="H219" s="39" t="s">
        <v>818</v>
      </c>
      <c r="I219" s="39" t="s">
        <v>819</v>
      </c>
      <c r="J219" s="40" t="s">
        <v>820</v>
      </c>
      <c r="K219" s="39" t="s">
        <v>2385</v>
      </c>
      <c r="L219" s="40" t="s">
        <v>2386</v>
      </c>
      <c r="M219" s="78" t="s">
        <v>2019</v>
      </c>
      <c r="N219" s="39" t="s">
        <v>762</v>
      </c>
      <c r="O219" s="39" t="s">
        <v>823</v>
      </c>
      <c r="P219" s="40" t="s">
        <v>824</v>
      </c>
      <c r="Q219" s="40" t="s">
        <v>825</v>
      </c>
      <c r="R219" s="39" t="s">
        <v>766</v>
      </c>
      <c r="S219" s="39" t="s">
        <v>66</v>
      </c>
      <c r="T219" s="39" t="str">
        <f t="array" ref="T219">IFERROR(INDEX(INDIRECT("'"&amp;VLOOKUP($C219,ModMap!$A$2:$B$21,2,FALSE)&amp;"'!T:T"),MATCH($K219,INDIRECT("'"&amp;VLOOKUP($C219,ModMap!$A$2:$B$21,2,FALSE)&amp;"'!$K:$K"),0)),"")</f>
        <v>Unassigned</v>
      </c>
      <c r="U219" s="44" t="s">
        <v>36</v>
      </c>
      <c r="V219" s="39" t="str">
        <f t="array" ref="V219">IFERROR(INDEX(INDIRECT("'"&amp;VLOOKUP($C219,ModMap!$A$2:$B$21,2,FALSE)&amp;"'!V:V"),MATCH($K219,INDIRECT("'"&amp;VLOOKUP($C219,ModMap!$A$2:$B$21,2,FALSE)&amp;"'!$K:$K"),0)),"")</f>
        <v>N/A</v>
      </c>
      <c r="W219" s="39" t="str">
        <f t="array" ref="W219">IFERROR(INDEX(INDIRECT("'"&amp;VLOOKUP($C219,ModMap!$A$2:$B$21,2,FALSE)&amp;"'!W:W"),MATCH($K219,INDIRECT("'"&amp;VLOOKUP($C219,ModMap!$A$2:$B$21,2,FALSE)&amp;"'!$K:$K"),0)),"")</f>
        <v/>
      </c>
      <c r="X219" s="48" t="s">
        <v>33</v>
      </c>
      <c r="Y219" s="39" t="str">
        <f t="array" ref="Y219">IFERROR(INDEX(INDIRECT("'"&amp;VLOOKUP($C219,ModMap!$A$2:$B$21,2,FALSE)&amp;"'!Y:Y"),MATCH($K219,INDIRECT("'"&amp;VLOOKUP($C219,ModMap!$A$2:$B$21,2,FALSE)&amp;"'!$K:$K"),0)),"")</f>
        <v>Not Started</v>
      </c>
      <c r="Z219" s="39" t="str">
        <f t="array" ref="Z219">IFERROR(INDEX(INDIRECT("'"&amp;VLOOKUP($C219,ModMap!$A$2:$B$21,2,FALSE)&amp;"'!Z:Z"),MATCH($K219,INDIRECT("'"&amp;VLOOKUP($C219,ModMap!$A$2:$B$21,2,FALSE)&amp;"'!$K:$K"),0)),"")</f>
        <v>Unassigned</v>
      </c>
      <c r="AA219" s="44" t="s">
        <v>36</v>
      </c>
      <c r="AB219" s="39" t="str">
        <f t="array" ref="AB219">IFERROR(INDEX(INDIRECT("'"&amp;VLOOKUP($C219,ModMap!$A$2:$B$21,2,FALSE)&amp;"'!AB:AB"),MATCH($K219,INDIRECT("'"&amp;VLOOKUP($C219,ModMap!$A$2:$B$21,2,FALSE)&amp;"'!$K:$K"),0)),"")</f>
        <v>N/A</v>
      </c>
      <c r="AC219" s="39" t="str">
        <f t="array" ref="AC219">IFERROR(INDEX(INDIRECT("'"&amp;VLOOKUP($C219,ModMap!$A$2:$B$21,2,FALSE)&amp;"'!AC:AC"),MATCH($K219,INDIRECT("'"&amp;VLOOKUP($C219,ModMap!$A$2:$B$21,2,FALSE)&amp;"'!$K:$K"),0)),"")</f>
        <v/>
      </c>
      <c r="AD219" s="48" t="s">
        <v>33</v>
      </c>
      <c r="AE219" s="39" t="str">
        <f t="array" ref="AE219">IFERROR(INDEX(INDIRECT("'"&amp;VLOOKUP($C219,ModMap!$A$2:$B$21,2,FALSE)&amp;"'!AE:AE"),MATCH($K219,INDIRECT("'"&amp;VLOOKUP($C219,ModMap!$A$2:$B$21,2,FALSE)&amp;"'!$K:$K"),0)),"")</f>
        <v>Not Started</v>
      </c>
      <c r="AF219" s="39" t="str">
        <f t="array" ref="AF219">IFERROR(INDEX(INDIRECT("'"&amp;VLOOKUP($C219,ModMap!$A$2:$B$21,2,FALSE)&amp;"'!AF:AF"),MATCH($K219,INDIRECT("'"&amp;VLOOKUP($C219,ModMap!$A$2:$B$21,2,FALSE)&amp;"'!$K:$K"),0)),"")</f>
        <v>Unassigned</v>
      </c>
      <c r="AG219" s="44" t="s">
        <v>36</v>
      </c>
      <c r="AH219" s="39" t="str">
        <f t="array" ref="AH219">IFERROR(INDEX(INDIRECT("'"&amp;VLOOKUP($C219,ModMap!$A$2:$B$21,2,FALSE)&amp;"'!AH:AH"),MATCH($K219,INDIRECT("'"&amp;VLOOKUP($C219,ModMap!$A$2:$B$21,2,FALSE)&amp;"'!$K:$K"),0)),"")</f>
        <v>N/A</v>
      </c>
      <c r="AI219" s="39" t="str">
        <f t="array" ref="AI219">IFERROR(INDEX(INDIRECT("'"&amp;VLOOKUP($C219,ModMap!$A$2:$B$21,2,FALSE)&amp;"'!AI:AI"),MATCH($K219,INDIRECT("'"&amp;VLOOKUP($C219,ModMap!$A$2:$B$21,2,FALSE)&amp;"'!$K:$K"),0)),"")</f>
        <v/>
      </c>
      <c r="AJ219" s="48" t="s">
        <v>33</v>
      </c>
      <c r="AK219" s="39" t="str">
        <f t="array" ref="AK219">IFERROR(INDEX(INDIRECT("'"&amp;VLOOKUP($C219,ModMap!$A$2:$B$21,2,FALSE)&amp;"'!AK:AK"),MATCH($K219,INDIRECT("'"&amp;VLOOKUP($C219,ModMap!$A$2:$B$21,2,FALSE)&amp;"'!$K:$K"),0)),"")</f>
        <v>Not Started</v>
      </c>
      <c r="AL219" s="39" t="str">
        <f t="array" ref="AL219">IFERROR(INDEX(INDIRECT("'"&amp;VLOOKUP($C219,ModMap!$A$2:$B$21,2,FALSE)&amp;"'!AL:AL"),MATCH($K219,INDIRECT("'"&amp;VLOOKUP($C219,ModMap!$A$2:$B$21,2,FALSE)&amp;"'!$K:$K"),0)),"")</f>
        <v>Unassigned</v>
      </c>
      <c r="AM219" s="39">
        <f t="shared" si="1"/>
        <v>3</v>
      </c>
      <c r="AN219" s="39" t="str">
        <f t="shared" si="2"/>
        <v>Not Started</v>
      </c>
      <c r="AO219" s="40" t="str">
        <f t="array" ref="AO219">IFERROR(INDEX(INDIRECT("'"&amp;VLOOKUP($C219,ModMap!$A$2:$B$21,2,FALSE)&amp;"'!AO:AO"),MATCH($K219,INDIRECT("'"&amp;VLOOKUP($C219,ModMap!$A$2:$B$21,2,FALSE)&amp;"'!$K:$K"),0)),"")</f>
        <v/>
      </c>
      <c r="AP219" s="49" t="str">
        <f t="array" ref="AP219">IFERROR(HYPERLINK("#'"&amp;VLOOKUP($C219,ModMap!$A$2:$B$21,2,FALSE)&amp;"'!V"&amp;MATCH($K219,INDIRECT("'"&amp;VLOOKUP($C219,ModMap!$A$2:$B$21,2,FALSE)&amp;"'!$K:$K"),0),"Edit on module sheet"),"")</f>
        <v>Edit on module sheet</v>
      </c>
    </row>
    <row r="220" ht="42.0" customHeight="1">
      <c r="A220" s="50">
        <v>218.0</v>
      </c>
      <c r="B220" s="50">
        <v>374.0</v>
      </c>
      <c r="C220" s="50" t="s">
        <v>105</v>
      </c>
      <c r="D220" s="51" t="s">
        <v>106</v>
      </c>
      <c r="E220" s="28" t="s">
        <v>48</v>
      </c>
      <c r="F220" s="71" t="s">
        <v>755</v>
      </c>
      <c r="G220" s="51" t="s">
        <v>756</v>
      </c>
      <c r="H220" s="50" t="s">
        <v>834</v>
      </c>
      <c r="I220" s="50" t="s">
        <v>835</v>
      </c>
      <c r="J220" s="51" t="s">
        <v>836</v>
      </c>
      <c r="K220" s="50" t="s">
        <v>2388</v>
      </c>
      <c r="L220" s="51" t="s">
        <v>2389</v>
      </c>
      <c r="M220" s="47" t="s">
        <v>200</v>
      </c>
      <c r="N220" s="50" t="s">
        <v>762</v>
      </c>
      <c r="O220" s="50" t="s">
        <v>763</v>
      </c>
      <c r="P220" s="51" t="s">
        <v>839</v>
      </c>
      <c r="Q220" s="51" t="s">
        <v>840</v>
      </c>
      <c r="R220" s="50" t="s">
        <v>766</v>
      </c>
      <c r="S220" s="50" t="s">
        <v>56</v>
      </c>
      <c r="T220" s="50" t="str">
        <f t="array" ref="T220">IFERROR(INDEX(INDIRECT("'"&amp;VLOOKUP($C220,ModMap!$A$2:$B$21,2,FALSE)&amp;"'!T:T"),MATCH($K220,INDIRECT("'"&amp;VLOOKUP($C220,ModMap!$A$2:$B$21,2,FALSE)&amp;"'!$K:$K"),0)),"")</f>
        <v>Unassigned</v>
      </c>
      <c r="U220" s="44" t="s">
        <v>36</v>
      </c>
      <c r="V220" s="50" t="str">
        <f t="array" ref="V220">IFERROR(INDEX(INDIRECT("'"&amp;VLOOKUP($C220,ModMap!$A$2:$B$21,2,FALSE)&amp;"'!V:V"),MATCH($K220,INDIRECT("'"&amp;VLOOKUP($C220,ModMap!$A$2:$B$21,2,FALSE)&amp;"'!$K:$K"),0)),"")</f>
        <v>N/A</v>
      </c>
      <c r="W220" s="50" t="str">
        <f t="array" ref="W220">IFERROR(INDEX(INDIRECT("'"&amp;VLOOKUP($C220,ModMap!$A$2:$B$21,2,FALSE)&amp;"'!W:W"),MATCH($K220,INDIRECT("'"&amp;VLOOKUP($C220,ModMap!$A$2:$B$21,2,FALSE)&amp;"'!$K:$K"),0)),"")</f>
        <v/>
      </c>
      <c r="X220" s="48" t="s">
        <v>33</v>
      </c>
      <c r="Y220" s="50" t="str">
        <f t="array" ref="Y220">IFERROR(INDEX(INDIRECT("'"&amp;VLOOKUP($C220,ModMap!$A$2:$B$21,2,FALSE)&amp;"'!Y:Y"),MATCH($K220,INDIRECT("'"&amp;VLOOKUP($C220,ModMap!$A$2:$B$21,2,FALSE)&amp;"'!$K:$K"),0)),"")</f>
        <v>Not Started</v>
      </c>
      <c r="Z220" s="50" t="str">
        <f t="array" ref="Z220">IFERROR(INDEX(INDIRECT("'"&amp;VLOOKUP($C220,ModMap!$A$2:$B$21,2,FALSE)&amp;"'!Z:Z"),MATCH($K220,INDIRECT("'"&amp;VLOOKUP($C220,ModMap!$A$2:$B$21,2,FALSE)&amp;"'!$K:$K"),0)),"")</f>
        <v>Unassigned</v>
      </c>
      <c r="AA220" s="44" t="s">
        <v>36</v>
      </c>
      <c r="AB220" s="50" t="str">
        <f t="array" ref="AB220">IFERROR(INDEX(INDIRECT("'"&amp;VLOOKUP($C220,ModMap!$A$2:$B$21,2,FALSE)&amp;"'!AB:AB"),MATCH($K220,INDIRECT("'"&amp;VLOOKUP($C220,ModMap!$A$2:$B$21,2,FALSE)&amp;"'!$K:$K"),0)),"")</f>
        <v>N/A</v>
      </c>
      <c r="AC220" s="50" t="str">
        <f t="array" ref="AC220">IFERROR(INDEX(INDIRECT("'"&amp;VLOOKUP($C220,ModMap!$A$2:$B$21,2,FALSE)&amp;"'!AC:AC"),MATCH($K220,INDIRECT("'"&amp;VLOOKUP($C220,ModMap!$A$2:$B$21,2,FALSE)&amp;"'!$K:$K"),0)),"")</f>
        <v/>
      </c>
      <c r="AD220" s="44" t="s">
        <v>36</v>
      </c>
      <c r="AE220" s="50" t="str">
        <f t="array" ref="AE220">IFERROR(INDEX(INDIRECT("'"&amp;VLOOKUP($C220,ModMap!$A$2:$B$21,2,FALSE)&amp;"'!AE:AE"),MATCH($K220,INDIRECT("'"&amp;VLOOKUP($C220,ModMap!$A$2:$B$21,2,FALSE)&amp;"'!$K:$K"),0)),"")</f>
        <v>N/A</v>
      </c>
      <c r="AF220" s="50" t="str">
        <f t="array" ref="AF220">IFERROR(INDEX(INDIRECT("'"&amp;VLOOKUP($C220,ModMap!$A$2:$B$21,2,FALSE)&amp;"'!AF:AF"),MATCH($K220,INDIRECT("'"&amp;VLOOKUP($C220,ModMap!$A$2:$B$21,2,FALSE)&amp;"'!$K:$K"),0)),"")</f>
        <v/>
      </c>
      <c r="AG220" s="44" t="s">
        <v>36</v>
      </c>
      <c r="AH220" s="50" t="str">
        <f t="array" ref="AH220">IFERROR(INDEX(INDIRECT("'"&amp;VLOOKUP($C220,ModMap!$A$2:$B$21,2,FALSE)&amp;"'!AH:AH"),MATCH($K220,INDIRECT("'"&amp;VLOOKUP($C220,ModMap!$A$2:$B$21,2,FALSE)&amp;"'!$K:$K"),0)),"")</f>
        <v>N/A</v>
      </c>
      <c r="AI220" s="50" t="str">
        <f t="array" ref="AI220">IFERROR(INDEX(INDIRECT("'"&amp;VLOOKUP($C220,ModMap!$A$2:$B$21,2,FALSE)&amp;"'!AI:AI"),MATCH($K220,INDIRECT("'"&amp;VLOOKUP($C220,ModMap!$A$2:$B$21,2,FALSE)&amp;"'!$K:$K"),0)),"")</f>
        <v/>
      </c>
      <c r="AJ220" s="44" t="s">
        <v>36</v>
      </c>
      <c r="AK220" s="50" t="str">
        <f t="array" ref="AK220">IFERROR(INDEX(INDIRECT("'"&amp;VLOOKUP($C220,ModMap!$A$2:$B$21,2,FALSE)&amp;"'!AK:AK"),MATCH($K220,INDIRECT("'"&amp;VLOOKUP($C220,ModMap!$A$2:$B$21,2,FALSE)&amp;"'!$K:$K"),0)),"")</f>
        <v>N/A</v>
      </c>
      <c r="AL220" s="50" t="str">
        <f t="array" ref="AL220">IFERROR(INDEX(INDIRECT("'"&amp;VLOOKUP($C220,ModMap!$A$2:$B$21,2,FALSE)&amp;"'!AL:AL"),MATCH($K220,INDIRECT("'"&amp;VLOOKUP($C220,ModMap!$A$2:$B$21,2,FALSE)&amp;"'!$K:$K"),0)),"")</f>
        <v/>
      </c>
      <c r="AM220" s="50">
        <f t="shared" si="1"/>
        <v>1</v>
      </c>
      <c r="AN220" s="50" t="str">
        <f t="shared" si="2"/>
        <v>Not Started</v>
      </c>
      <c r="AO220" s="51" t="str">
        <f t="array" ref="AO220">IFERROR(INDEX(INDIRECT("'"&amp;VLOOKUP($C220,ModMap!$A$2:$B$21,2,FALSE)&amp;"'!AO:AO"),MATCH($K220,INDIRECT("'"&amp;VLOOKUP($C220,ModMap!$A$2:$B$21,2,FALSE)&amp;"'!$K:$K"),0)),"")</f>
        <v/>
      </c>
      <c r="AP220" s="49" t="str">
        <f t="array" ref="AP220">IFERROR(HYPERLINK("#'"&amp;VLOOKUP($C220,ModMap!$A$2:$B$21,2,FALSE)&amp;"'!V"&amp;MATCH($K220,INDIRECT("'"&amp;VLOOKUP($C220,ModMap!$A$2:$B$21,2,FALSE)&amp;"'!$K:$K"),0),"Edit on module sheet"),"")</f>
        <v>Edit on module sheet</v>
      </c>
    </row>
    <row r="221" ht="42.0" customHeight="1">
      <c r="A221" s="39">
        <v>219.0</v>
      </c>
      <c r="B221" s="39">
        <v>376.0</v>
      </c>
      <c r="C221" s="39" t="s">
        <v>105</v>
      </c>
      <c r="D221" s="40" t="s">
        <v>106</v>
      </c>
      <c r="E221" s="28" t="s">
        <v>48</v>
      </c>
      <c r="F221" s="71" t="s">
        <v>755</v>
      </c>
      <c r="G221" s="40" t="s">
        <v>756</v>
      </c>
      <c r="H221" s="39" t="s">
        <v>845</v>
      </c>
      <c r="I221" s="39" t="s">
        <v>846</v>
      </c>
      <c r="J221" s="40" t="s">
        <v>847</v>
      </c>
      <c r="K221" s="39" t="s">
        <v>2390</v>
      </c>
      <c r="L221" s="40" t="s">
        <v>2391</v>
      </c>
      <c r="M221" s="47" t="s">
        <v>200</v>
      </c>
      <c r="N221" s="39" t="s">
        <v>762</v>
      </c>
      <c r="O221" s="39" t="s">
        <v>850</v>
      </c>
      <c r="P221" s="40" t="s">
        <v>851</v>
      </c>
      <c r="Q221" s="40" t="s">
        <v>852</v>
      </c>
      <c r="R221" s="39" t="s">
        <v>786</v>
      </c>
      <c r="S221" s="39" t="s">
        <v>53</v>
      </c>
      <c r="T221" s="39" t="str">
        <f t="array" ref="T221">IFERROR(INDEX(INDIRECT("'"&amp;VLOOKUP($C221,ModMap!$A$2:$B$21,2,FALSE)&amp;"'!T:T"),MATCH($K221,INDIRECT("'"&amp;VLOOKUP($C221,ModMap!$A$2:$B$21,2,FALSE)&amp;"'!$K:$K"),0)),"")</f>
        <v>Unassigned</v>
      </c>
      <c r="U221" s="44" t="s">
        <v>36</v>
      </c>
      <c r="V221" s="39" t="str">
        <f t="array" ref="V221">IFERROR(INDEX(INDIRECT("'"&amp;VLOOKUP($C221,ModMap!$A$2:$B$21,2,FALSE)&amp;"'!V:V"),MATCH($K221,INDIRECT("'"&amp;VLOOKUP($C221,ModMap!$A$2:$B$21,2,FALSE)&amp;"'!$K:$K"),0)),"")</f>
        <v>N/A</v>
      </c>
      <c r="W221" s="39" t="str">
        <f t="array" ref="W221">IFERROR(INDEX(INDIRECT("'"&amp;VLOOKUP($C221,ModMap!$A$2:$B$21,2,FALSE)&amp;"'!W:W"),MATCH($K221,INDIRECT("'"&amp;VLOOKUP($C221,ModMap!$A$2:$B$21,2,FALSE)&amp;"'!$K:$K"),0)),"")</f>
        <v/>
      </c>
      <c r="X221" s="48" t="s">
        <v>33</v>
      </c>
      <c r="Y221" s="39" t="str">
        <f t="array" ref="Y221">IFERROR(INDEX(INDIRECT("'"&amp;VLOOKUP($C221,ModMap!$A$2:$B$21,2,FALSE)&amp;"'!Y:Y"),MATCH($K221,INDIRECT("'"&amp;VLOOKUP($C221,ModMap!$A$2:$B$21,2,FALSE)&amp;"'!$K:$K"),0)),"")</f>
        <v>Not Started</v>
      </c>
      <c r="Z221" s="39" t="str">
        <f t="array" ref="Z221">IFERROR(INDEX(INDIRECT("'"&amp;VLOOKUP($C221,ModMap!$A$2:$B$21,2,FALSE)&amp;"'!Z:Z"),MATCH($K221,INDIRECT("'"&amp;VLOOKUP($C221,ModMap!$A$2:$B$21,2,FALSE)&amp;"'!$K:$K"),0)),"")</f>
        <v>Unassigned</v>
      </c>
      <c r="AA221" s="48" t="s">
        <v>33</v>
      </c>
      <c r="AB221" s="39" t="str">
        <f t="array" ref="AB221">IFERROR(INDEX(INDIRECT("'"&amp;VLOOKUP($C221,ModMap!$A$2:$B$21,2,FALSE)&amp;"'!AB:AB"),MATCH($K221,INDIRECT("'"&amp;VLOOKUP($C221,ModMap!$A$2:$B$21,2,FALSE)&amp;"'!$K:$K"),0)),"")</f>
        <v>Not Started</v>
      </c>
      <c r="AC221" s="39" t="str">
        <f t="array" ref="AC221">IFERROR(INDEX(INDIRECT("'"&amp;VLOOKUP($C221,ModMap!$A$2:$B$21,2,FALSE)&amp;"'!AC:AC"),MATCH($K221,INDIRECT("'"&amp;VLOOKUP($C221,ModMap!$A$2:$B$21,2,FALSE)&amp;"'!$K:$K"),0)),"")</f>
        <v>Unassigned</v>
      </c>
      <c r="AD221" s="44" t="s">
        <v>36</v>
      </c>
      <c r="AE221" s="39" t="str">
        <f t="array" ref="AE221">IFERROR(INDEX(INDIRECT("'"&amp;VLOOKUP($C221,ModMap!$A$2:$B$21,2,FALSE)&amp;"'!AE:AE"),MATCH($K221,INDIRECT("'"&amp;VLOOKUP($C221,ModMap!$A$2:$B$21,2,FALSE)&amp;"'!$K:$K"),0)),"")</f>
        <v>N/A</v>
      </c>
      <c r="AF221" s="39" t="str">
        <f t="array" ref="AF221">IFERROR(INDEX(INDIRECT("'"&amp;VLOOKUP($C221,ModMap!$A$2:$B$21,2,FALSE)&amp;"'!AF:AF"),MATCH($K221,INDIRECT("'"&amp;VLOOKUP($C221,ModMap!$A$2:$B$21,2,FALSE)&amp;"'!$K:$K"),0)),"")</f>
        <v/>
      </c>
      <c r="AG221" s="44" t="s">
        <v>36</v>
      </c>
      <c r="AH221" s="39" t="str">
        <f t="array" ref="AH221">IFERROR(INDEX(INDIRECT("'"&amp;VLOOKUP($C221,ModMap!$A$2:$B$21,2,FALSE)&amp;"'!AH:AH"),MATCH($K221,INDIRECT("'"&amp;VLOOKUP($C221,ModMap!$A$2:$B$21,2,FALSE)&amp;"'!$K:$K"),0)),"")</f>
        <v>N/A</v>
      </c>
      <c r="AI221" s="39" t="str">
        <f t="array" ref="AI221">IFERROR(INDEX(INDIRECT("'"&amp;VLOOKUP($C221,ModMap!$A$2:$B$21,2,FALSE)&amp;"'!AI:AI"),MATCH($K221,INDIRECT("'"&amp;VLOOKUP($C221,ModMap!$A$2:$B$21,2,FALSE)&amp;"'!$K:$K"),0)),"")</f>
        <v/>
      </c>
      <c r="AJ221" s="44" t="s">
        <v>36</v>
      </c>
      <c r="AK221" s="39" t="str">
        <f t="array" ref="AK221">IFERROR(INDEX(INDIRECT("'"&amp;VLOOKUP($C221,ModMap!$A$2:$B$21,2,FALSE)&amp;"'!AK:AK"),MATCH($K221,INDIRECT("'"&amp;VLOOKUP($C221,ModMap!$A$2:$B$21,2,FALSE)&amp;"'!$K:$K"),0)),"")</f>
        <v>N/A</v>
      </c>
      <c r="AL221" s="39" t="str">
        <f t="array" ref="AL221">IFERROR(INDEX(INDIRECT("'"&amp;VLOOKUP($C221,ModMap!$A$2:$B$21,2,FALSE)&amp;"'!AL:AL"),MATCH($K221,INDIRECT("'"&amp;VLOOKUP($C221,ModMap!$A$2:$B$21,2,FALSE)&amp;"'!$K:$K"),0)),"")</f>
        <v/>
      </c>
      <c r="AM221" s="39">
        <f t="shared" si="1"/>
        <v>2</v>
      </c>
      <c r="AN221" s="39" t="str">
        <f t="shared" si="2"/>
        <v>Not Started</v>
      </c>
      <c r="AO221" s="40" t="str">
        <f t="array" ref="AO221">IFERROR(INDEX(INDIRECT("'"&amp;VLOOKUP($C221,ModMap!$A$2:$B$21,2,FALSE)&amp;"'!AO:AO"),MATCH($K221,INDIRECT("'"&amp;VLOOKUP($C221,ModMap!$A$2:$B$21,2,FALSE)&amp;"'!$K:$K"),0)),"")</f>
        <v/>
      </c>
      <c r="AP221" s="49" t="str">
        <f t="array" ref="AP221">IFERROR(HYPERLINK("#'"&amp;VLOOKUP($C221,ModMap!$A$2:$B$21,2,FALSE)&amp;"'!V"&amp;MATCH($K221,INDIRECT("'"&amp;VLOOKUP($C221,ModMap!$A$2:$B$21,2,FALSE)&amp;"'!$K:$K"),0),"Edit on module sheet"),"")</f>
        <v>Edit on module sheet</v>
      </c>
    </row>
    <row r="222" ht="42.0" customHeight="1">
      <c r="A222" s="50">
        <v>220.0</v>
      </c>
      <c r="B222" s="50">
        <v>377.0</v>
      </c>
      <c r="C222" s="50" t="s">
        <v>105</v>
      </c>
      <c r="D222" s="51" t="s">
        <v>106</v>
      </c>
      <c r="E222" s="28" t="s">
        <v>48</v>
      </c>
      <c r="F222" s="71" t="s">
        <v>755</v>
      </c>
      <c r="G222" s="51" t="s">
        <v>756</v>
      </c>
      <c r="H222" s="50" t="s">
        <v>845</v>
      </c>
      <c r="I222" s="50" t="s">
        <v>846</v>
      </c>
      <c r="J222" s="51" t="s">
        <v>847</v>
      </c>
      <c r="K222" s="50" t="s">
        <v>2401</v>
      </c>
      <c r="L222" s="51" t="s">
        <v>2402</v>
      </c>
      <c r="M222" s="47" t="s">
        <v>200</v>
      </c>
      <c r="N222" s="50" t="s">
        <v>762</v>
      </c>
      <c r="O222" s="50" t="s">
        <v>850</v>
      </c>
      <c r="P222" s="51" t="s">
        <v>851</v>
      </c>
      <c r="Q222" s="51" t="s">
        <v>852</v>
      </c>
      <c r="R222" s="50" t="s">
        <v>786</v>
      </c>
      <c r="S222" s="50" t="s">
        <v>56</v>
      </c>
      <c r="T222" s="50" t="str">
        <f t="array" ref="T222">IFERROR(INDEX(INDIRECT("'"&amp;VLOOKUP($C222,ModMap!$A$2:$B$21,2,FALSE)&amp;"'!T:T"),MATCH($K222,INDIRECT("'"&amp;VLOOKUP($C222,ModMap!$A$2:$B$21,2,FALSE)&amp;"'!$K:$K"),0)),"")</f>
        <v>Unassigned</v>
      </c>
      <c r="U222" s="44" t="s">
        <v>36</v>
      </c>
      <c r="V222" s="50" t="str">
        <f t="array" ref="V222">IFERROR(INDEX(INDIRECT("'"&amp;VLOOKUP($C222,ModMap!$A$2:$B$21,2,FALSE)&amp;"'!V:V"),MATCH($K222,INDIRECT("'"&amp;VLOOKUP($C222,ModMap!$A$2:$B$21,2,FALSE)&amp;"'!$K:$K"),0)),"")</f>
        <v>N/A</v>
      </c>
      <c r="W222" s="50" t="str">
        <f t="array" ref="W222">IFERROR(INDEX(INDIRECT("'"&amp;VLOOKUP($C222,ModMap!$A$2:$B$21,2,FALSE)&amp;"'!W:W"),MATCH($K222,INDIRECT("'"&amp;VLOOKUP($C222,ModMap!$A$2:$B$21,2,FALSE)&amp;"'!$K:$K"),0)),"")</f>
        <v/>
      </c>
      <c r="X222" s="48" t="s">
        <v>33</v>
      </c>
      <c r="Y222" s="50" t="str">
        <f t="array" ref="Y222">IFERROR(INDEX(INDIRECT("'"&amp;VLOOKUP($C222,ModMap!$A$2:$B$21,2,FALSE)&amp;"'!Y:Y"),MATCH($K222,INDIRECT("'"&amp;VLOOKUP($C222,ModMap!$A$2:$B$21,2,FALSE)&amp;"'!$K:$K"),0)),"")</f>
        <v>Not Started</v>
      </c>
      <c r="Z222" s="50" t="str">
        <f t="array" ref="Z222">IFERROR(INDEX(INDIRECT("'"&amp;VLOOKUP($C222,ModMap!$A$2:$B$21,2,FALSE)&amp;"'!Z:Z"),MATCH($K222,INDIRECT("'"&amp;VLOOKUP($C222,ModMap!$A$2:$B$21,2,FALSE)&amp;"'!$K:$K"),0)),"")</f>
        <v>Unassigned</v>
      </c>
      <c r="AA222" s="48" t="s">
        <v>33</v>
      </c>
      <c r="AB222" s="50" t="str">
        <f t="array" ref="AB222">IFERROR(INDEX(INDIRECT("'"&amp;VLOOKUP($C222,ModMap!$A$2:$B$21,2,FALSE)&amp;"'!AB:AB"),MATCH($K222,INDIRECT("'"&amp;VLOOKUP($C222,ModMap!$A$2:$B$21,2,FALSE)&amp;"'!$K:$K"),0)),"")</f>
        <v>Not Started</v>
      </c>
      <c r="AC222" s="50" t="str">
        <f t="array" ref="AC222">IFERROR(INDEX(INDIRECT("'"&amp;VLOOKUP($C222,ModMap!$A$2:$B$21,2,FALSE)&amp;"'!AC:AC"),MATCH($K222,INDIRECT("'"&amp;VLOOKUP($C222,ModMap!$A$2:$B$21,2,FALSE)&amp;"'!$K:$K"),0)),"")</f>
        <v>Unassigned</v>
      </c>
      <c r="AD222" s="48" t="s">
        <v>33</v>
      </c>
      <c r="AE222" s="50" t="str">
        <f t="array" ref="AE222">IFERROR(INDEX(INDIRECT("'"&amp;VLOOKUP($C222,ModMap!$A$2:$B$21,2,FALSE)&amp;"'!AE:AE"),MATCH($K222,INDIRECT("'"&amp;VLOOKUP($C222,ModMap!$A$2:$B$21,2,FALSE)&amp;"'!$K:$K"),0)),"")</f>
        <v>Not Started</v>
      </c>
      <c r="AF222" s="50" t="str">
        <f t="array" ref="AF222">IFERROR(INDEX(INDIRECT("'"&amp;VLOOKUP($C222,ModMap!$A$2:$B$21,2,FALSE)&amp;"'!AF:AF"),MATCH($K222,INDIRECT("'"&amp;VLOOKUP($C222,ModMap!$A$2:$B$21,2,FALSE)&amp;"'!$K:$K"),0)),"")</f>
        <v>Unassigned</v>
      </c>
      <c r="AG222" s="44" t="s">
        <v>36</v>
      </c>
      <c r="AH222" s="50" t="str">
        <f t="array" ref="AH222">IFERROR(INDEX(INDIRECT("'"&amp;VLOOKUP($C222,ModMap!$A$2:$B$21,2,FALSE)&amp;"'!AH:AH"),MATCH($K222,INDIRECT("'"&amp;VLOOKUP($C222,ModMap!$A$2:$B$21,2,FALSE)&amp;"'!$K:$K"),0)),"")</f>
        <v>N/A</v>
      </c>
      <c r="AI222" s="50" t="str">
        <f t="array" ref="AI222">IFERROR(INDEX(INDIRECT("'"&amp;VLOOKUP($C222,ModMap!$A$2:$B$21,2,FALSE)&amp;"'!AI:AI"),MATCH($K222,INDIRECT("'"&amp;VLOOKUP($C222,ModMap!$A$2:$B$21,2,FALSE)&amp;"'!$K:$K"),0)),"")</f>
        <v/>
      </c>
      <c r="AJ222" s="44" t="s">
        <v>36</v>
      </c>
      <c r="AK222" s="50" t="str">
        <f t="array" ref="AK222">IFERROR(INDEX(INDIRECT("'"&amp;VLOOKUP($C222,ModMap!$A$2:$B$21,2,FALSE)&amp;"'!AK:AK"),MATCH($K222,INDIRECT("'"&amp;VLOOKUP($C222,ModMap!$A$2:$B$21,2,FALSE)&amp;"'!$K:$K"),0)),"")</f>
        <v>N/A</v>
      </c>
      <c r="AL222" s="50" t="str">
        <f t="array" ref="AL222">IFERROR(INDEX(INDIRECT("'"&amp;VLOOKUP($C222,ModMap!$A$2:$B$21,2,FALSE)&amp;"'!AL:AL"),MATCH($K222,INDIRECT("'"&amp;VLOOKUP($C222,ModMap!$A$2:$B$21,2,FALSE)&amp;"'!$K:$K"),0)),"")</f>
        <v/>
      </c>
      <c r="AM222" s="50">
        <f t="shared" si="1"/>
        <v>3</v>
      </c>
      <c r="AN222" s="50" t="str">
        <f t="shared" si="2"/>
        <v>Not Started</v>
      </c>
      <c r="AO222" s="51" t="str">
        <f t="array" ref="AO222">IFERROR(INDEX(INDIRECT("'"&amp;VLOOKUP($C222,ModMap!$A$2:$B$21,2,FALSE)&amp;"'!AO:AO"),MATCH($K222,INDIRECT("'"&amp;VLOOKUP($C222,ModMap!$A$2:$B$21,2,FALSE)&amp;"'!$K:$K"),0)),"")</f>
        <v/>
      </c>
      <c r="AP222" s="49" t="str">
        <f t="array" ref="AP222">IFERROR(HYPERLINK("#'"&amp;VLOOKUP($C222,ModMap!$A$2:$B$21,2,FALSE)&amp;"'!V"&amp;MATCH($K222,INDIRECT("'"&amp;VLOOKUP($C222,ModMap!$A$2:$B$21,2,FALSE)&amp;"'!$K:$K"),0),"Edit on module sheet"),"")</f>
        <v>Edit on module sheet</v>
      </c>
    </row>
    <row r="223" ht="42.0" customHeight="1">
      <c r="A223" s="39">
        <v>221.0</v>
      </c>
      <c r="B223" s="39">
        <v>380.0</v>
      </c>
      <c r="C223" s="39" t="s">
        <v>105</v>
      </c>
      <c r="D223" s="40" t="s">
        <v>106</v>
      </c>
      <c r="E223" s="28" t="s">
        <v>48</v>
      </c>
      <c r="F223" s="71" t="s">
        <v>755</v>
      </c>
      <c r="G223" s="40" t="s">
        <v>756</v>
      </c>
      <c r="H223" s="39" t="s">
        <v>860</v>
      </c>
      <c r="I223" s="39" t="s">
        <v>861</v>
      </c>
      <c r="J223" s="40" t="s">
        <v>862</v>
      </c>
      <c r="K223" s="39" t="s">
        <v>2403</v>
      </c>
      <c r="L223" s="40" t="s">
        <v>2404</v>
      </c>
      <c r="M223" s="47" t="s">
        <v>200</v>
      </c>
      <c r="N223" s="39" t="s">
        <v>762</v>
      </c>
      <c r="O223" s="39" t="s">
        <v>811</v>
      </c>
      <c r="P223" s="40" t="s">
        <v>865</v>
      </c>
      <c r="Q223" s="40" t="s">
        <v>866</v>
      </c>
      <c r="R223" s="39" t="s">
        <v>766</v>
      </c>
      <c r="S223" s="39" t="s">
        <v>53</v>
      </c>
      <c r="T223" s="39" t="str">
        <f t="array" ref="T223">IFERROR(INDEX(INDIRECT("'"&amp;VLOOKUP($C223,ModMap!$A$2:$B$21,2,FALSE)&amp;"'!T:T"),MATCH($K223,INDIRECT("'"&amp;VLOOKUP($C223,ModMap!$A$2:$B$21,2,FALSE)&amp;"'!$K:$K"),0)),"")</f>
        <v>Unassigned</v>
      </c>
      <c r="U223" s="44" t="s">
        <v>36</v>
      </c>
      <c r="V223" s="39" t="str">
        <f t="array" ref="V223">IFERROR(INDEX(INDIRECT("'"&amp;VLOOKUP($C223,ModMap!$A$2:$B$21,2,FALSE)&amp;"'!V:V"),MATCH($K223,INDIRECT("'"&amp;VLOOKUP($C223,ModMap!$A$2:$B$21,2,FALSE)&amp;"'!$K:$K"),0)),"")</f>
        <v>N/A</v>
      </c>
      <c r="W223" s="39" t="str">
        <f t="array" ref="W223">IFERROR(INDEX(INDIRECT("'"&amp;VLOOKUP($C223,ModMap!$A$2:$B$21,2,FALSE)&amp;"'!W:W"),MATCH($K223,INDIRECT("'"&amp;VLOOKUP($C223,ModMap!$A$2:$B$21,2,FALSE)&amp;"'!$K:$K"),0)),"")</f>
        <v/>
      </c>
      <c r="X223" s="48" t="s">
        <v>33</v>
      </c>
      <c r="Y223" s="39" t="str">
        <f t="array" ref="Y223">IFERROR(INDEX(INDIRECT("'"&amp;VLOOKUP($C223,ModMap!$A$2:$B$21,2,FALSE)&amp;"'!Y:Y"),MATCH($K223,INDIRECT("'"&amp;VLOOKUP($C223,ModMap!$A$2:$B$21,2,FALSE)&amp;"'!$K:$K"),0)),"")</f>
        <v>Not Started</v>
      </c>
      <c r="Z223" s="39" t="str">
        <f t="array" ref="Z223">IFERROR(INDEX(INDIRECT("'"&amp;VLOOKUP($C223,ModMap!$A$2:$B$21,2,FALSE)&amp;"'!Z:Z"),MATCH($K223,INDIRECT("'"&amp;VLOOKUP($C223,ModMap!$A$2:$B$21,2,FALSE)&amp;"'!$K:$K"),0)),"")</f>
        <v>Unassigned</v>
      </c>
      <c r="AA223" s="48" t="s">
        <v>33</v>
      </c>
      <c r="AB223" s="39" t="str">
        <f t="array" ref="AB223">IFERROR(INDEX(INDIRECT("'"&amp;VLOOKUP($C223,ModMap!$A$2:$B$21,2,FALSE)&amp;"'!AB:AB"),MATCH($K223,INDIRECT("'"&amp;VLOOKUP($C223,ModMap!$A$2:$B$21,2,FALSE)&amp;"'!$K:$K"),0)),"")</f>
        <v>Not Started</v>
      </c>
      <c r="AC223" s="39" t="str">
        <f t="array" ref="AC223">IFERROR(INDEX(INDIRECT("'"&amp;VLOOKUP($C223,ModMap!$A$2:$B$21,2,FALSE)&amp;"'!AC:AC"),MATCH($K223,INDIRECT("'"&amp;VLOOKUP($C223,ModMap!$A$2:$B$21,2,FALSE)&amp;"'!$K:$K"),0)),"")</f>
        <v>Unassigned</v>
      </c>
      <c r="AD223" s="44" t="s">
        <v>36</v>
      </c>
      <c r="AE223" s="39" t="str">
        <f t="array" ref="AE223">IFERROR(INDEX(INDIRECT("'"&amp;VLOOKUP($C223,ModMap!$A$2:$B$21,2,FALSE)&amp;"'!AE:AE"),MATCH($K223,INDIRECT("'"&amp;VLOOKUP($C223,ModMap!$A$2:$B$21,2,FALSE)&amp;"'!$K:$K"),0)),"")</f>
        <v>N/A</v>
      </c>
      <c r="AF223" s="39" t="str">
        <f t="array" ref="AF223">IFERROR(INDEX(INDIRECT("'"&amp;VLOOKUP($C223,ModMap!$A$2:$B$21,2,FALSE)&amp;"'!AF:AF"),MATCH($K223,INDIRECT("'"&amp;VLOOKUP($C223,ModMap!$A$2:$B$21,2,FALSE)&amp;"'!$K:$K"),0)),"")</f>
        <v/>
      </c>
      <c r="AG223" s="44" t="s">
        <v>36</v>
      </c>
      <c r="AH223" s="39" t="str">
        <f t="array" ref="AH223">IFERROR(INDEX(INDIRECT("'"&amp;VLOOKUP($C223,ModMap!$A$2:$B$21,2,FALSE)&amp;"'!AH:AH"),MATCH($K223,INDIRECT("'"&amp;VLOOKUP($C223,ModMap!$A$2:$B$21,2,FALSE)&amp;"'!$K:$K"),0)),"")</f>
        <v>N/A</v>
      </c>
      <c r="AI223" s="39" t="str">
        <f t="array" ref="AI223">IFERROR(INDEX(INDIRECT("'"&amp;VLOOKUP($C223,ModMap!$A$2:$B$21,2,FALSE)&amp;"'!AI:AI"),MATCH($K223,INDIRECT("'"&amp;VLOOKUP($C223,ModMap!$A$2:$B$21,2,FALSE)&amp;"'!$K:$K"),0)),"")</f>
        <v/>
      </c>
      <c r="AJ223" s="44" t="s">
        <v>36</v>
      </c>
      <c r="AK223" s="39" t="str">
        <f t="array" ref="AK223">IFERROR(INDEX(INDIRECT("'"&amp;VLOOKUP($C223,ModMap!$A$2:$B$21,2,FALSE)&amp;"'!AK:AK"),MATCH($K223,INDIRECT("'"&amp;VLOOKUP($C223,ModMap!$A$2:$B$21,2,FALSE)&amp;"'!$K:$K"),0)),"")</f>
        <v>N/A</v>
      </c>
      <c r="AL223" s="39" t="str">
        <f t="array" ref="AL223">IFERROR(INDEX(INDIRECT("'"&amp;VLOOKUP($C223,ModMap!$A$2:$B$21,2,FALSE)&amp;"'!AL:AL"),MATCH($K223,INDIRECT("'"&amp;VLOOKUP($C223,ModMap!$A$2:$B$21,2,FALSE)&amp;"'!$K:$K"),0)),"")</f>
        <v/>
      </c>
      <c r="AM223" s="39">
        <f t="shared" si="1"/>
        <v>2</v>
      </c>
      <c r="AN223" s="39" t="str">
        <f t="shared" si="2"/>
        <v>Not Started</v>
      </c>
      <c r="AO223" s="40" t="str">
        <f t="array" ref="AO223">IFERROR(INDEX(INDIRECT("'"&amp;VLOOKUP($C223,ModMap!$A$2:$B$21,2,FALSE)&amp;"'!AO:AO"),MATCH($K223,INDIRECT("'"&amp;VLOOKUP($C223,ModMap!$A$2:$B$21,2,FALSE)&amp;"'!$K:$K"),0)),"")</f>
        <v/>
      </c>
      <c r="AP223" s="49" t="str">
        <f t="array" ref="AP223">IFERROR(HYPERLINK("#'"&amp;VLOOKUP($C223,ModMap!$A$2:$B$21,2,FALSE)&amp;"'!V"&amp;MATCH($K223,INDIRECT("'"&amp;VLOOKUP($C223,ModMap!$A$2:$B$21,2,FALSE)&amp;"'!$K:$K"),0),"Edit on module sheet"),"")</f>
        <v>Edit on module sheet</v>
      </c>
    </row>
    <row r="224" ht="42.0" customHeight="1">
      <c r="A224" s="50">
        <v>222.0</v>
      </c>
      <c r="B224" s="50">
        <v>381.0</v>
      </c>
      <c r="C224" s="50" t="s">
        <v>105</v>
      </c>
      <c r="D224" s="51" t="s">
        <v>106</v>
      </c>
      <c r="E224" s="28" t="s">
        <v>48</v>
      </c>
      <c r="F224" s="71" t="s">
        <v>755</v>
      </c>
      <c r="G224" s="51" t="s">
        <v>756</v>
      </c>
      <c r="H224" s="50" t="s">
        <v>860</v>
      </c>
      <c r="I224" s="50" t="s">
        <v>861</v>
      </c>
      <c r="J224" s="51" t="s">
        <v>862</v>
      </c>
      <c r="K224" s="50" t="s">
        <v>2406</v>
      </c>
      <c r="L224" s="51" t="s">
        <v>2407</v>
      </c>
      <c r="M224" s="47" t="s">
        <v>200</v>
      </c>
      <c r="N224" s="50" t="s">
        <v>762</v>
      </c>
      <c r="O224" s="50" t="s">
        <v>811</v>
      </c>
      <c r="P224" s="51" t="s">
        <v>865</v>
      </c>
      <c r="Q224" s="51" t="s">
        <v>866</v>
      </c>
      <c r="R224" s="50" t="s">
        <v>766</v>
      </c>
      <c r="S224" s="50" t="s">
        <v>56</v>
      </c>
      <c r="T224" s="50" t="str">
        <f t="array" ref="T224">IFERROR(INDEX(INDIRECT("'"&amp;VLOOKUP($C224,ModMap!$A$2:$B$21,2,FALSE)&amp;"'!T:T"),MATCH($K224,INDIRECT("'"&amp;VLOOKUP($C224,ModMap!$A$2:$B$21,2,FALSE)&amp;"'!$K:$K"),0)),"")</f>
        <v>Unassigned</v>
      </c>
      <c r="U224" s="44" t="s">
        <v>36</v>
      </c>
      <c r="V224" s="50" t="str">
        <f t="array" ref="V224">IFERROR(INDEX(INDIRECT("'"&amp;VLOOKUP($C224,ModMap!$A$2:$B$21,2,FALSE)&amp;"'!V:V"),MATCH($K224,INDIRECT("'"&amp;VLOOKUP($C224,ModMap!$A$2:$B$21,2,FALSE)&amp;"'!$K:$K"),0)),"")</f>
        <v>N/A</v>
      </c>
      <c r="W224" s="50" t="str">
        <f t="array" ref="W224">IFERROR(INDEX(INDIRECT("'"&amp;VLOOKUP($C224,ModMap!$A$2:$B$21,2,FALSE)&amp;"'!W:W"),MATCH($K224,INDIRECT("'"&amp;VLOOKUP($C224,ModMap!$A$2:$B$21,2,FALSE)&amp;"'!$K:$K"),0)),"")</f>
        <v/>
      </c>
      <c r="X224" s="48" t="s">
        <v>33</v>
      </c>
      <c r="Y224" s="50" t="str">
        <f t="array" ref="Y224">IFERROR(INDEX(INDIRECT("'"&amp;VLOOKUP($C224,ModMap!$A$2:$B$21,2,FALSE)&amp;"'!Y:Y"),MATCH($K224,INDIRECT("'"&amp;VLOOKUP($C224,ModMap!$A$2:$B$21,2,FALSE)&amp;"'!$K:$K"),0)),"")</f>
        <v>Not Started</v>
      </c>
      <c r="Z224" s="50" t="str">
        <f t="array" ref="Z224">IFERROR(INDEX(INDIRECT("'"&amp;VLOOKUP($C224,ModMap!$A$2:$B$21,2,FALSE)&amp;"'!Z:Z"),MATCH($K224,INDIRECT("'"&amp;VLOOKUP($C224,ModMap!$A$2:$B$21,2,FALSE)&amp;"'!$K:$K"),0)),"")</f>
        <v>Unassigned</v>
      </c>
      <c r="AA224" s="48" t="s">
        <v>33</v>
      </c>
      <c r="AB224" s="50" t="str">
        <f t="array" ref="AB224">IFERROR(INDEX(INDIRECT("'"&amp;VLOOKUP($C224,ModMap!$A$2:$B$21,2,FALSE)&amp;"'!AB:AB"),MATCH($K224,INDIRECT("'"&amp;VLOOKUP($C224,ModMap!$A$2:$B$21,2,FALSE)&amp;"'!$K:$K"),0)),"")</f>
        <v>Not Started</v>
      </c>
      <c r="AC224" s="50" t="str">
        <f t="array" ref="AC224">IFERROR(INDEX(INDIRECT("'"&amp;VLOOKUP($C224,ModMap!$A$2:$B$21,2,FALSE)&amp;"'!AC:AC"),MATCH($K224,INDIRECT("'"&amp;VLOOKUP($C224,ModMap!$A$2:$B$21,2,FALSE)&amp;"'!$K:$K"),0)),"")</f>
        <v>Unassigned</v>
      </c>
      <c r="AD224" s="48" t="s">
        <v>33</v>
      </c>
      <c r="AE224" s="50" t="str">
        <f t="array" ref="AE224">IFERROR(INDEX(INDIRECT("'"&amp;VLOOKUP($C224,ModMap!$A$2:$B$21,2,FALSE)&amp;"'!AE:AE"),MATCH($K224,INDIRECT("'"&amp;VLOOKUP($C224,ModMap!$A$2:$B$21,2,FALSE)&amp;"'!$K:$K"),0)),"")</f>
        <v>Not Started</v>
      </c>
      <c r="AF224" s="50" t="str">
        <f t="array" ref="AF224">IFERROR(INDEX(INDIRECT("'"&amp;VLOOKUP($C224,ModMap!$A$2:$B$21,2,FALSE)&amp;"'!AF:AF"),MATCH($K224,INDIRECT("'"&amp;VLOOKUP($C224,ModMap!$A$2:$B$21,2,FALSE)&amp;"'!$K:$K"),0)),"")</f>
        <v>Unassigned</v>
      </c>
      <c r="AG224" s="44" t="s">
        <v>36</v>
      </c>
      <c r="AH224" s="50" t="str">
        <f t="array" ref="AH224">IFERROR(INDEX(INDIRECT("'"&amp;VLOOKUP($C224,ModMap!$A$2:$B$21,2,FALSE)&amp;"'!AH:AH"),MATCH($K224,INDIRECT("'"&amp;VLOOKUP($C224,ModMap!$A$2:$B$21,2,FALSE)&amp;"'!$K:$K"),0)),"")</f>
        <v>N/A</v>
      </c>
      <c r="AI224" s="50" t="str">
        <f t="array" ref="AI224">IFERROR(INDEX(INDIRECT("'"&amp;VLOOKUP($C224,ModMap!$A$2:$B$21,2,FALSE)&amp;"'!AI:AI"),MATCH($K224,INDIRECT("'"&amp;VLOOKUP($C224,ModMap!$A$2:$B$21,2,FALSE)&amp;"'!$K:$K"),0)),"")</f>
        <v/>
      </c>
      <c r="AJ224" s="44" t="s">
        <v>36</v>
      </c>
      <c r="AK224" s="50" t="str">
        <f t="array" ref="AK224">IFERROR(INDEX(INDIRECT("'"&amp;VLOOKUP($C224,ModMap!$A$2:$B$21,2,FALSE)&amp;"'!AK:AK"),MATCH($K224,INDIRECT("'"&amp;VLOOKUP($C224,ModMap!$A$2:$B$21,2,FALSE)&amp;"'!$K:$K"),0)),"")</f>
        <v>N/A</v>
      </c>
      <c r="AL224" s="50" t="str">
        <f t="array" ref="AL224">IFERROR(INDEX(INDIRECT("'"&amp;VLOOKUP($C224,ModMap!$A$2:$B$21,2,FALSE)&amp;"'!AL:AL"),MATCH($K224,INDIRECT("'"&amp;VLOOKUP($C224,ModMap!$A$2:$B$21,2,FALSE)&amp;"'!$K:$K"),0)),"")</f>
        <v/>
      </c>
      <c r="AM224" s="50">
        <f t="shared" si="1"/>
        <v>3</v>
      </c>
      <c r="AN224" s="50" t="str">
        <f t="shared" si="2"/>
        <v>Not Started</v>
      </c>
      <c r="AO224" s="51" t="str">
        <f t="array" ref="AO224">IFERROR(INDEX(INDIRECT("'"&amp;VLOOKUP($C224,ModMap!$A$2:$B$21,2,FALSE)&amp;"'!AO:AO"),MATCH($K224,INDIRECT("'"&amp;VLOOKUP($C224,ModMap!$A$2:$B$21,2,FALSE)&amp;"'!$K:$K"),0)),"")</f>
        <v/>
      </c>
      <c r="AP224" s="49" t="str">
        <f t="array" ref="AP224">IFERROR(HYPERLINK("#'"&amp;VLOOKUP($C224,ModMap!$A$2:$B$21,2,FALSE)&amp;"'!V"&amp;MATCH($K224,INDIRECT("'"&amp;VLOOKUP($C224,ModMap!$A$2:$B$21,2,FALSE)&amp;"'!$K:$K"),0),"Edit on module sheet"),"")</f>
        <v>Edit on module sheet</v>
      </c>
    </row>
    <row r="225" ht="42.0" customHeight="1">
      <c r="A225" s="39">
        <v>223.0</v>
      </c>
      <c r="B225" s="39">
        <v>384.0</v>
      </c>
      <c r="C225" s="39" t="s">
        <v>105</v>
      </c>
      <c r="D225" s="40" t="s">
        <v>106</v>
      </c>
      <c r="E225" s="28" t="s">
        <v>48</v>
      </c>
      <c r="F225" s="71" t="s">
        <v>755</v>
      </c>
      <c r="G225" s="40" t="s">
        <v>756</v>
      </c>
      <c r="H225" s="39" t="s">
        <v>871</v>
      </c>
      <c r="I225" s="39" t="s">
        <v>872</v>
      </c>
      <c r="J225" s="40" t="s">
        <v>873</v>
      </c>
      <c r="K225" s="39" t="s">
        <v>2417</v>
      </c>
      <c r="L225" s="40" t="s">
        <v>2418</v>
      </c>
      <c r="M225" s="47" t="s">
        <v>200</v>
      </c>
      <c r="N225" s="39" t="s">
        <v>762</v>
      </c>
      <c r="O225" s="39" t="s">
        <v>763</v>
      </c>
      <c r="P225" s="40" t="s">
        <v>876</v>
      </c>
      <c r="Q225" s="40" t="s">
        <v>877</v>
      </c>
      <c r="R225" s="39" t="s">
        <v>766</v>
      </c>
      <c r="S225" s="39" t="s">
        <v>53</v>
      </c>
      <c r="T225" s="39" t="str">
        <f t="array" ref="T225">IFERROR(INDEX(INDIRECT("'"&amp;VLOOKUP($C225,ModMap!$A$2:$B$21,2,FALSE)&amp;"'!T:T"),MATCH($K225,INDIRECT("'"&amp;VLOOKUP($C225,ModMap!$A$2:$B$21,2,FALSE)&amp;"'!$K:$K"),0)),"")</f>
        <v>Unassigned</v>
      </c>
      <c r="U225" s="44" t="s">
        <v>36</v>
      </c>
      <c r="V225" s="39" t="str">
        <f t="array" ref="V225">IFERROR(INDEX(INDIRECT("'"&amp;VLOOKUP($C225,ModMap!$A$2:$B$21,2,FALSE)&amp;"'!V:V"),MATCH($K225,INDIRECT("'"&amp;VLOOKUP($C225,ModMap!$A$2:$B$21,2,FALSE)&amp;"'!$K:$K"),0)),"")</f>
        <v>N/A</v>
      </c>
      <c r="W225" s="39" t="str">
        <f t="array" ref="W225">IFERROR(INDEX(INDIRECT("'"&amp;VLOOKUP($C225,ModMap!$A$2:$B$21,2,FALSE)&amp;"'!W:W"),MATCH($K225,INDIRECT("'"&amp;VLOOKUP($C225,ModMap!$A$2:$B$21,2,FALSE)&amp;"'!$K:$K"),0)),"")</f>
        <v/>
      </c>
      <c r="X225" s="48" t="s">
        <v>33</v>
      </c>
      <c r="Y225" s="39" t="str">
        <f t="array" ref="Y225">IFERROR(INDEX(INDIRECT("'"&amp;VLOOKUP($C225,ModMap!$A$2:$B$21,2,FALSE)&amp;"'!Y:Y"),MATCH($K225,INDIRECT("'"&amp;VLOOKUP($C225,ModMap!$A$2:$B$21,2,FALSE)&amp;"'!$K:$K"),0)),"")</f>
        <v>Not Started</v>
      </c>
      <c r="Z225" s="39" t="str">
        <f t="array" ref="Z225">IFERROR(INDEX(INDIRECT("'"&amp;VLOOKUP($C225,ModMap!$A$2:$B$21,2,FALSE)&amp;"'!Z:Z"),MATCH($K225,INDIRECT("'"&amp;VLOOKUP($C225,ModMap!$A$2:$B$21,2,FALSE)&amp;"'!$K:$K"),0)),"")</f>
        <v>Unassigned</v>
      </c>
      <c r="AA225" s="48" t="s">
        <v>33</v>
      </c>
      <c r="AB225" s="39" t="str">
        <f t="array" ref="AB225">IFERROR(INDEX(INDIRECT("'"&amp;VLOOKUP($C225,ModMap!$A$2:$B$21,2,FALSE)&amp;"'!AB:AB"),MATCH($K225,INDIRECT("'"&amp;VLOOKUP($C225,ModMap!$A$2:$B$21,2,FALSE)&amp;"'!$K:$K"),0)),"")</f>
        <v>Not Started</v>
      </c>
      <c r="AC225" s="39" t="str">
        <f t="array" ref="AC225">IFERROR(INDEX(INDIRECT("'"&amp;VLOOKUP($C225,ModMap!$A$2:$B$21,2,FALSE)&amp;"'!AC:AC"),MATCH($K225,INDIRECT("'"&amp;VLOOKUP($C225,ModMap!$A$2:$B$21,2,FALSE)&amp;"'!$K:$K"),0)),"")</f>
        <v>Unassigned</v>
      </c>
      <c r="AD225" s="44" t="s">
        <v>36</v>
      </c>
      <c r="AE225" s="39" t="str">
        <f t="array" ref="AE225">IFERROR(INDEX(INDIRECT("'"&amp;VLOOKUP($C225,ModMap!$A$2:$B$21,2,FALSE)&amp;"'!AE:AE"),MATCH($K225,INDIRECT("'"&amp;VLOOKUP($C225,ModMap!$A$2:$B$21,2,FALSE)&amp;"'!$K:$K"),0)),"")</f>
        <v>N/A</v>
      </c>
      <c r="AF225" s="39" t="str">
        <f t="array" ref="AF225">IFERROR(INDEX(INDIRECT("'"&amp;VLOOKUP($C225,ModMap!$A$2:$B$21,2,FALSE)&amp;"'!AF:AF"),MATCH($K225,INDIRECT("'"&amp;VLOOKUP($C225,ModMap!$A$2:$B$21,2,FALSE)&amp;"'!$K:$K"),0)),"")</f>
        <v/>
      </c>
      <c r="AG225" s="44" t="s">
        <v>36</v>
      </c>
      <c r="AH225" s="39" t="str">
        <f t="array" ref="AH225">IFERROR(INDEX(INDIRECT("'"&amp;VLOOKUP($C225,ModMap!$A$2:$B$21,2,FALSE)&amp;"'!AH:AH"),MATCH($K225,INDIRECT("'"&amp;VLOOKUP($C225,ModMap!$A$2:$B$21,2,FALSE)&amp;"'!$K:$K"),0)),"")</f>
        <v>N/A</v>
      </c>
      <c r="AI225" s="39" t="str">
        <f t="array" ref="AI225">IFERROR(INDEX(INDIRECT("'"&amp;VLOOKUP($C225,ModMap!$A$2:$B$21,2,FALSE)&amp;"'!AI:AI"),MATCH($K225,INDIRECT("'"&amp;VLOOKUP($C225,ModMap!$A$2:$B$21,2,FALSE)&amp;"'!$K:$K"),0)),"")</f>
        <v/>
      </c>
      <c r="AJ225" s="44" t="s">
        <v>36</v>
      </c>
      <c r="AK225" s="39" t="str">
        <f t="array" ref="AK225">IFERROR(INDEX(INDIRECT("'"&amp;VLOOKUP($C225,ModMap!$A$2:$B$21,2,FALSE)&amp;"'!AK:AK"),MATCH($K225,INDIRECT("'"&amp;VLOOKUP($C225,ModMap!$A$2:$B$21,2,FALSE)&amp;"'!$K:$K"),0)),"")</f>
        <v>N/A</v>
      </c>
      <c r="AL225" s="39" t="str">
        <f t="array" ref="AL225">IFERROR(INDEX(INDIRECT("'"&amp;VLOOKUP($C225,ModMap!$A$2:$B$21,2,FALSE)&amp;"'!AL:AL"),MATCH($K225,INDIRECT("'"&amp;VLOOKUP($C225,ModMap!$A$2:$B$21,2,FALSE)&amp;"'!$K:$K"),0)),"")</f>
        <v/>
      </c>
      <c r="AM225" s="39">
        <f t="shared" si="1"/>
        <v>2</v>
      </c>
      <c r="AN225" s="39" t="str">
        <f t="shared" si="2"/>
        <v>Not Started</v>
      </c>
      <c r="AO225" s="40" t="str">
        <f t="array" ref="AO225">IFERROR(INDEX(INDIRECT("'"&amp;VLOOKUP($C225,ModMap!$A$2:$B$21,2,FALSE)&amp;"'!AO:AO"),MATCH($K225,INDIRECT("'"&amp;VLOOKUP($C225,ModMap!$A$2:$B$21,2,FALSE)&amp;"'!$K:$K"),0)),"")</f>
        <v/>
      </c>
      <c r="AP225" s="49" t="str">
        <f t="array" ref="AP225">IFERROR(HYPERLINK("#'"&amp;VLOOKUP($C225,ModMap!$A$2:$B$21,2,FALSE)&amp;"'!V"&amp;MATCH($K225,INDIRECT("'"&amp;VLOOKUP($C225,ModMap!$A$2:$B$21,2,FALSE)&amp;"'!$K:$K"),0),"Edit on module sheet"),"")</f>
        <v>Edit on module sheet</v>
      </c>
    </row>
    <row r="226" ht="42.0" customHeight="1">
      <c r="A226" s="50">
        <v>224.0</v>
      </c>
      <c r="B226" s="50">
        <v>385.0</v>
      </c>
      <c r="C226" s="50" t="s">
        <v>105</v>
      </c>
      <c r="D226" s="51" t="s">
        <v>106</v>
      </c>
      <c r="E226" s="28" t="s">
        <v>48</v>
      </c>
      <c r="F226" s="71" t="s">
        <v>755</v>
      </c>
      <c r="G226" s="51" t="s">
        <v>756</v>
      </c>
      <c r="H226" s="50" t="s">
        <v>871</v>
      </c>
      <c r="I226" s="50" t="s">
        <v>872</v>
      </c>
      <c r="J226" s="51" t="s">
        <v>873</v>
      </c>
      <c r="K226" s="50" t="s">
        <v>2421</v>
      </c>
      <c r="L226" s="51" t="s">
        <v>2422</v>
      </c>
      <c r="M226" s="47" t="s">
        <v>200</v>
      </c>
      <c r="N226" s="50" t="s">
        <v>762</v>
      </c>
      <c r="O226" s="50" t="s">
        <v>763</v>
      </c>
      <c r="P226" s="51" t="s">
        <v>876</v>
      </c>
      <c r="Q226" s="51" t="s">
        <v>877</v>
      </c>
      <c r="R226" s="50" t="s">
        <v>766</v>
      </c>
      <c r="S226" s="50" t="s">
        <v>56</v>
      </c>
      <c r="T226" s="50" t="str">
        <f t="array" ref="T226">IFERROR(INDEX(INDIRECT("'"&amp;VLOOKUP($C226,ModMap!$A$2:$B$21,2,FALSE)&amp;"'!T:T"),MATCH($K226,INDIRECT("'"&amp;VLOOKUP($C226,ModMap!$A$2:$B$21,2,FALSE)&amp;"'!$K:$K"),0)),"")</f>
        <v>Unassigned</v>
      </c>
      <c r="U226" s="44" t="s">
        <v>36</v>
      </c>
      <c r="V226" s="50" t="str">
        <f t="array" ref="V226">IFERROR(INDEX(INDIRECT("'"&amp;VLOOKUP($C226,ModMap!$A$2:$B$21,2,FALSE)&amp;"'!V:V"),MATCH($K226,INDIRECT("'"&amp;VLOOKUP($C226,ModMap!$A$2:$B$21,2,FALSE)&amp;"'!$K:$K"),0)),"")</f>
        <v>N/A</v>
      </c>
      <c r="W226" s="50" t="str">
        <f t="array" ref="W226">IFERROR(INDEX(INDIRECT("'"&amp;VLOOKUP($C226,ModMap!$A$2:$B$21,2,FALSE)&amp;"'!W:W"),MATCH($K226,INDIRECT("'"&amp;VLOOKUP($C226,ModMap!$A$2:$B$21,2,FALSE)&amp;"'!$K:$K"),0)),"")</f>
        <v/>
      </c>
      <c r="X226" s="48" t="s">
        <v>33</v>
      </c>
      <c r="Y226" s="50" t="str">
        <f t="array" ref="Y226">IFERROR(INDEX(INDIRECT("'"&amp;VLOOKUP($C226,ModMap!$A$2:$B$21,2,FALSE)&amp;"'!Y:Y"),MATCH($K226,INDIRECT("'"&amp;VLOOKUP($C226,ModMap!$A$2:$B$21,2,FALSE)&amp;"'!$K:$K"),0)),"")</f>
        <v>Not Started</v>
      </c>
      <c r="Z226" s="50" t="str">
        <f t="array" ref="Z226">IFERROR(INDEX(INDIRECT("'"&amp;VLOOKUP($C226,ModMap!$A$2:$B$21,2,FALSE)&amp;"'!Z:Z"),MATCH($K226,INDIRECT("'"&amp;VLOOKUP($C226,ModMap!$A$2:$B$21,2,FALSE)&amp;"'!$K:$K"),0)),"")</f>
        <v>Unassigned</v>
      </c>
      <c r="AA226" s="48" t="s">
        <v>33</v>
      </c>
      <c r="AB226" s="50" t="str">
        <f t="array" ref="AB226">IFERROR(INDEX(INDIRECT("'"&amp;VLOOKUP($C226,ModMap!$A$2:$B$21,2,FALSE)&amp;"'!AB:AB"),MATCH($K226,INDIRECT("'"&amp;VLOOKUP($C226,ModMap!$A$2:$B$21,2,FALSE)&amp;"'!$K:$K"),0)),"")</f>
        <v>Not Started</v>
      </c>
      <c r="AC226" s="50" t="str">
        <f t="array" ref="AC226">IFERROR(INDEX(INDIRECT("'"&amp;VLOOKUP($C226,ModMap!$A$2:$B$21,2,FALSE)&amp;"'!AC:AC"),MATCH($K226,INDIRECT("'"&amp;VLOOKUP($C226,ModMap!$A$2:$B$21,2,FALSE)&amp;"'!$K:$K"),0)),"")</f>
        <v>Unassigned</v>
      </c>
      <c r="AD226" s="48" t="s">
        <v>33</v>
      </c>
      <c r="AE226" s="50" t="str">
        <f t="array" ref="AE226">IFERROR(INDEX(INDIRECT("'"&amp;VLOOKUP($C226,ModMap!$A$2:$B$21,2,FALSE)&amp;"'!AE:AE"),MATCH($K226,INDIRECT("'"&amp;VLOOKUP($C226,ModMap!$A$2:$B$21,2,FALSE)&amp;"'!$K:$K"),0)),"")</f>
        <v>Not Started</v>
      </c>
      <c r="AF226" s="50" t="str">
        <f t="array" ref="AF226">IFERROR(INDEX(INDIRECT("'"&amp;VLOOKUP($C226,ModMap!$A$2:$B$21,2,FALSE)&amp;"'!AF:AF"),MATCH($K226,INDIRECT("'"&amp;VLOOKUP($C226,ModMap!$A$2:$B$21,2,FALSE)&amp;"'!$K:$K"),0)),"")</f>
        <v>Unassigned</v>
      </c>
      <c r="AG226" s="44" t="s">
        <v>36</v>
      </c>
      <c r="AH226" s="50" t="str">
        <f t="array" ref="AH226">IFERROR(INDEX(INDIRECT("'"&amp;VLOOKUP($C226,ModMap!$A$2:$B$21,2,FALSE)&amp;"'!AH:AH"),MATCH($K226,INDIRECT("'"&amp;VLOOKUP($C226,ModMap!$A$2:$B$21,2,FALSE)&amp;"'!$K:$K"),0)),"")</f>
        <v>N/A</v>
      </c>
      <c r="AI226" s="50" t="str">
        <f t="array" ref="AI226">IFERROR(INDEX(INDIRECT("'"&amp;VLOOKUP($C226,ModMap!$A$2:$B$21,2,FALSE)&amp;"'!AI:AI"),MATCH($K226,INDIRECT("'"&amp;VLOOKUP($C226,ModMap!$A$2:$B$21,2,FALSE)&amp;"'!$K:$K"),0)),"")</f>
        <v/>
      </c>
      <c r="AJ226" s="44" t="s">
        <v>36</v>
      </c>
      <c r="AK226" s="50" t="str">
        <f t="array" ref="AK226">IFERROR(INDEX(INDIRECT("'"&amp;VLOOKUP($C226,ModMap!$A$2:$B$21,2,FALSE)&amp;"'!AK:AK"),MATCH($K226,INDIRECT("'"&amp;VLOOKUP($C226,ModMap!$A$2:$B$21,2,FALSE)&amp;"'!$K:$K"),0)),"")</f>
        <v>N/A</v>
      </c>
      <c r="AL226" s="50" t="str">
        <f t="array" ref="AL226">IFERROR(INDEX(INDIRECT("'"&amp;VLOOKUP($C226,ModMap!$A$2:$B$21,2,FALSE)&amp;"'!AL:AL"),MATCH($K226,INDIRECT("'"&amp;VLOOKUP($C226,ModMap!$A$2:$B$21,2,FALSE)&amp;"'!$K:$K"),0)),"")</f>
        <v/>
      </c>
      <c r="AM226" s="50">
        <f t="shared" si="1"/>
        <v>3</v>
      </c>
      <c r="AN226" s="50" t="str">
        <f t="shared" si="2"/>
        <v>Not Started</v>
      </c>
      <c r="AO226" s="51" t="str">
        <f t="array" ref="AO226">IFERROR(INDEX(INDIRECT("'"&amp;VLOOKUP($C226,ModMap!$A$2:$B$21,2,FALSE)&amp;"'!AO:AO"),MATCH($K226,INDIRECT("'"&amp;VLOOKUP($C226,ModMap!$A$2:$B$21,2,FALSE)&amp;"'!$K:$K"),0)),"")</f>
        <v/>
      </c>
      <c r="AP226" s="49" t="str">
        <f t="array" ref="AP226">IFERROR(HYPERLINK("#'"&amp;VLOOKUP($C226,ModMap!$A$2:$B$21,2,FALSE)&amp;"'!V"&amp;MATCH($K226,INDIRECT("'"&amp;VLOOKUP($C226,ModMap!$A$2:$B$21,2,FALSE)&amp;"'!$K:$K"),0),"Edit on module sheet"),"")</f>
        <v>Edit on module sheet</v>
      </c>
    </row>
    <row r="227" ht="42.0" customHeight="1">
      <c r="A227" s="39">
        <v>225.0</v>
      </c>
      <c r="B227" s="39">
        <v>388.0</v>
      </c>
      <c r="C227" s="39" t="s">
        <v>105</v>
      </c>
      <c r="D227" s="40" t="s">
        <v>106</v>
      </c>
      <c r="E227" s="28" t="s">
        <v>48</v>
      </c>
      <c r="F227" s="71" t="s">
        <v>755</v>
      </c>
      <c r="G227" s="40" t="s">
        <v>756</v>
      </c>
      <c r="H227" s="39" t="s">
        <v>885</v>
      </c>
      <c r="I227" s="39" t="s">
        <v>886</v>
      </c>
      <c r="J227" s="40" t="s">
        <v>887</v>
      </c>
      <c r="K227" s="39" t="s">
        <v>2424</v>
      </c>
      <c r="L227" s="40" t="s">
        <v>2425</v>
      </c>
      <c r="M227" s="47" t="s">
        <v>200</v>
      </c>
      <c r="N227" s="39" t="s">
        <v>762</v>
      </c>
      <c r="O227" s="39" t="s">
        <v>763</v>
      </c>
      <c r="P227" s="40" t="s">
        <v>890</v>
      </c>
      <c r="Q227" s="40" t="s">
        <v>891</v>
      </c>
      <c r="R227" s="39" t="s">
        <v>766</v>
      </c>
      <c r="S227" s="39" t="s">
        <v>53</v>
      </c>
      <c r="T227" s="39" t="str">
        <f t="array" ref="T227">IFERROR(INDEX(INDIRECT("'"&amp;VLOOKUP($C227,ModMap!$A$2:$B$21,2,FALSE)&amp;"'!T:T"),MATCH($K227,INDIRECT("'"&amp;VLOOKUP($C227,ModMap!$A$2:$B$21,2,FALSE)&amp;"'!$K:$K"),0)),"")</f>
        <v>Unassigned</v>
      </c>
      <c r="U227" s="44" t="s">
        <v>36</v>
      </c>
      <c r="V227" s="39" t="str">
        <f t="array" ref="V227">IFERROR(INDEX(INDIRECT("'"&amp;VLOOKUP($C227,ModMap!$A$2:$B$21,2,FALSE)&amp;"'!V:V"),MATCH($K227,INDIRECT("'"&amp;VLOOKUP($C227,ModMap!$A$2:$B$21,2,FALSE)&amp;"'!$K:$K"),0)),"")</f>
        <v>N/A</v>
      </c>
      <c r="W227" s="39" t="str">
        <f t="array" ref="W227">IFERROR(INDEX(INDIRECT("'"&amp;VLOOKUP($C227,ModMap!$A$2:$B$21,2,FALSE)&amp;"'!W:W"),MATCH($K227,INDIRECT("'"&amp;VLOOKUP($C227,ModMap!$A$2:$B$21,2,FALSE)&amp;"'!$K:$K"),0)),"")</f>
        <v/>
      </c>
      <c r="X227" s="48" t="s">
        <v>33</v>
      </c>
      <c r="Y227" s="39" t="str">
        <f t="array" ref="Y227">IFERROR(INDEX(INDIRECT("'"&amp;VLOOKUP($C227,ModMap!$A$2:$B$21,2,FALSE)&amp;"'!Y:Y"),MATCH($K227,INDIRECT("'"&amp;VLOOKUP($C227,ModMap!$A$2:$B$21,2,FALSE)&amp;"'!$K:$K"),0)),"")</f>
        <v>Not Started</v>
      </c>
      <c r="Z227" s="39" t="str">
        <f t="array" ref="Z227">IFERROR(INDEX(INDIRECT("'"&amp;VLOOKUP($C227,ModMap!$A$2:$B$21,2,FALSE)&amp;"'!Z:Z"),MATCH($K227,INDIRECT("'"&amp;VLOOKUP($C227,ModMap!$A$2:$B$21,2,FALSE)&amp;"'!$K:$K"),0)),"")</f>
        <v>Unassigned</v>
      </c>
      <c r="AA227" s="48" t="s">
        <v>33</v>
      </c>
      <c r="AB227" s="39" t="str">
        <f t="array" ref="AB227">IFERROR(INDEX(INDIRECT("'"&amp;VLOOKUP($C227,ModMap!$A$2:$B$21,2,FALSE)&amp;"'!AB:AB"),MATCH($K227,INDIRECT("'"&amp;VLOOKUP($C227,ModMap!$A$2:$B$21,2,FALSE)&amp;"'!$K:$K"),0)),"")</f>
        <v>Not Started</v>
      </c>
      <c r="AC227" s="39" t="str">
        <f t="array" ref="AC227">IFERROR(INDEX(INDIRECT("'"&amp;VLOOKUP($C227,ModMap!$A$2:$B$21,2,FALSE)&amp;"'!AC:AC"),MATCH($K227,INDIRECT("'"&amp;VLOOKUP($C227,ModMap!$A$2:$B$21,2,FALSE)&amp;"'!$K:$K"),0)),"")</f>
        <v>Unassigned</v>
      </c>
      <c r="AD227" s="44" t="s">
        <v>36</v>
      </c>
      <c r="AE227" s="39" t="str">
        <f t="array" ref="AE227">IFERROR(INDEX(INDIRECT("'"&amp;VLOOKUP($C227,ModMap!$A$2:$B$21,2,FALSE)&amp;"'!AE:AE"),MATCH($K227,INDIRECT("'"&amp;VLOOKUP($C227,ModMap!$A$2:$B$21,2,FALSE)&amp;"'!$K:$K"),0)),"")</f>
        <v>N/A</v>
      </c>
      <c r="AF227" s="39" t="str">
        <f t="array" ref="AF227">IFERROR(INDEX(INDIRECT("'"&amp;VLOOKUP($C227,ModMap!$A$2:$B$21,2,FALSE)&amp;"'!AF:AF"),MATCH($K227,INDIRECT("'"&amp;VLOOKUP($C227,ModMap!$A$2:$B$21,2,FALSE)&amp;"'!$K:$K"),0)),"")</f>
        <v/>
      </c>
      <c r="AG227" s="44" t="s">
        <v>36</v>
      </c>
      <c r="AH227" s="39" t="str">
        <f t="array" ref="AH227">IFERROR(INDEX(INDIRECT("'"&amp;VLOOKUP($C227,ModMap!$A$2:$B$21,2,FALSE)&amp;"'!AH:AH"),MATCH($K227,INDIRECT("'"&amp;VLOOKUP($C227,ModMap!$A$2:$B$21,2,FALSE)&amp;"'!$K:$K"),0)),"")</f>
        <v>N/A</v>
      </c>
      <c r="AI227" s="39" t="str">
        <f t="array" ref="AI227">IFERROR(INDEX(INDIRECT("'"&amp;VLOOKUP($C227,ModMap!$A$2:$B$21,2,FALSE)&amp;"'!AI:AI"),MATCH($K227,INDIRECT("'"&amp;VLOOKUP($C227,ModMap!$A$2:$B$21,2,FALSE)&amp;"'!$K:$K"),0)),"")</f>
        <v/>
      </c>
      <c r="AJ227" s="44" t="s">
        <v>36</v>
      </c>
      <c r="AK227" s="39" t="str">
        <f t="array" ref="AK227">IFERROR(INDEX(INDIRECT("'"&amp;VLOOKUP($C227,ModMap!$A$2:$B$21,2,FALSE)&amp;"'!AK:AK"),MATCH($K227,INDIRECT("'"&amp;VLOOKUP($C227,ModMap!$A$2:$B$21,2,FALSE)&amp;"'!$K:$K"),0)),"")</f>
        <v>N/A</v>
      </c>
      <c r="AL227" s="39" t="str">
        <f t="array" ref="AL227">IFERROR(INDEX(INDIRECT("'"&amp;VLOOKUP($C227,ModMap!$A$2:$B$21,2,FALSE)&amp;"'!AL:AL"),MATCH($K227,INDIRECT("'"&amp;VLOOKUP($C227,ModMap!$A$2:$B$21,2,FALSE)&amp;"'!$K:$K"),0)),"")</f>
        <v/>
      </c>
      <c r="AM227" s="39">
        <f t="shared" si="1"/>
        <v>2</v>
      </c>
      <c r="AN227" s="39" t="str">
        <f t="shared" si="2"/>
        <v>Not Started</v>
      </c>
      <c r="AO227" s="40" t="str">
        <f t="array" ref="AO227">IFERROR(INDEX(INDIRECT("'"&amp;VLOOKUP($C227,ModMap!$A$2:$B$21,2,FALSE)&amp;"'!AO:AO"),MATCH($K227,INDIRECT("'"&amp;VLOOKUP($C227,ModMap!$A$2:$B$21,2,FALSE)&amp;"'!$K:$K"),0)),"")</f>
        <v/>
      </c>
      <c r="AP227" s="49" t="str">
        <f t="array" ref="AP227">IFERROR(HYPERLINK("#'"&amp;VLOOKUP($C227,ModMap!$A$2:$B$21,2,FALSE)&amp;"'!V"&amp;MATCH($K227,INDIRECT("'"&amp;VLOOKUP($C227,ModMap!$A$2:$B$21,2,FALSE)&amp;"'!$K:$K"),0),"Edit on module sheet"),"")</f>
        <v>Edit on module sheet</v>
      </c>
    </row>
    <row r="228" ht="42.0" customHeight="1">
      <c r="A228" s="50">
        <v>226.0</v>
      </c>
      <c r="B228" s="50">
        <v>389.0</v>
      </c>
      <c r="C228" s="50" t="s">
        <v>105</v>
      </c>
      <c r="D228" s="51" t="s">
        <v>106</v>
      </c>
      <c r="E228" s="28" t="s">
        <v>48</v>
      </c>
      <c r="F228" s="71" t="s">
        <v>755</v>
      </c>
      <c r="G228" s="51" t="s">
        <v>756</v>
      </c>
      <c r="H228" s="50" t="s">
        <v>885</v>
      </c>
      <c r="I228" s="50" t="s">
        <v>886</v>
      </c>
      <c r="J228" s="51" t="s">
        <v>887</v>
      </c>
      <c r="K228" s="50" t="s">
        <v>2426</v>
      </c>
      <c r="L228" s="51" t="s">
        <v>2427</v>
      </c>
      <c r="M228" s="47" t="s">
        <v>200</v>
      </c>
      <c r="N228" s="50" t="s">
        <v>762</v>
      </c>
      <c r="O228" s="50" t="s">
        <v>763</v>
      </c>
      <c r="P228" s="51" t="s">
        <v>890</v>
      </c>
      <c r="Q228" s="51" t="s">
        <v>891</v>
      </c>
      <c r="R228" s="50" t="s">
        <v>766</v>
      </c>
      <c r="S228" s="50" t="s">
        <v>56</v>
      </c>
      <c r="T228" s="50" t="str">
        <f t="array" ref="T228">IFERROR(INDEX(INDIRECT("'"&amp;VLOOKUP($C228,ModMap!$A$2:$B$21,2,FALSE)&amp;"'!T:T"),MATCH($K228,INDIRECT("'"&amp;VLOOKUP($C228,ModMap!$A$2:$B$21,2,FALSE)&amp;"'!$K:$K"),0)),"")</f>
        <v>Unassigned</v>
      </c>
      <c r="U228" s="44" t="s">
        <v>36</v>
      </c>
      <c r="V228" s="50" t="str">
        <f t="array" ref="V228">IFERROR(INDEX(INDIRECT("'"&amp;VLOOKUP($C228,ModMap!$A$2:$B$21,2,FALSE)&amp;"'!V:V"),MATCH($K228,INDIRECT("'"&amp;VLOOKUP($C228,ModMap!$A$2:$B$21,2,FALSE)&amp;"'!$K:$K"),0)),"")</f>
        <v>N/A</v>
      </c>
      <c r="W228" s="50" t="str">
        <f t="array" ref="W228">IFERROR(INDEX(INDIRECT("'"&amp;VLOOKUP($C228,ModMap!$A$2:$B$21,2,FALSE)&amp;"'!W:W"),MATCH($K228,INDIRECT("'"&amp;VLOOKUP($C228,ModMap!$A$2:$B$21,2,FALSE)&amp;"'!$K:$K"),0)),"")</f>
        <v/>
      </c>
      <c r="X228" s="48" t="s">
        <v>33</v>
      </c>
      <c r="Y228" s="50" t="str">
        <f t="array" ref="Y228">IFERROR(INDEX(INDIRECT("'"&amp;VLOOKUP($C228,ModMap!$A$2:$B$21,2,FALSE)&amp;"'!Y:Y"),MATCH($K228,INDIRECT("'"&amp;VLOOKUP($C228,ModMap!$A$2:$B$21,2,FALSE)&amp;"'!$K:$K"),0)),"")</f>
        <v>Not Started</v>
      </c>
      <c r="Z228" s="50" t="str">
        <f t="array" ref="Z228">IFERROR(INDEX(INDIRECT("'"&amp;VLOOKUP($C228,ModMap!$A$2:$B$21,2,FALSE)&amp;"'!Z:Z"),MATCH($K228,INDIRECT("'"&amp;VLOOKUP($C228,ModMap!$A$2:$B$21,2,FALSE)&amp;"'!$K:$K"),0)),"")</f>
        <v>Unassigned</v>
      </c>
      <c r="AA228" s="48" t="s">
        <v>33</v>
      </c>
      <c r="AB228" s="50" t="str">
        <f t="array" ref="AB228">IFERROR(INDEX(INDIRECT("'"&amp;VLOOKUP($C228,ModMap!$A$2:$B$21,2,FALSE)&amp;"'!AB:AB"),MATCH($K228,INDIRECT("'"&amp;VLOOKUP($C228,ModMap!$A$2:$B$21,2,FALSE)&amp;"'!$K:$K"),0)),"")</f>
        <v>Not Started</v>
      </c>
      <c r="AC228" s="50" t="str">
        <f t="array" ref="AC228">IFERROR(INDEX(INDIRECT("'"&amp;VLOOKUP($C228,ModMap!$A$2:$B$21,2,FALSE)&amp;"'!AC:AC"),MATCH($K228,INDIRECT("'"&amp;VLOOKUP($C228,ModMap!$A$2:$B$21,2,FALSE)&amp;"'!$K:$K"),0)),"")</f>
        <v>Unassigned</v>
      </c>
      <c r="AD228" s="48" t="s">
        <v>33</v>
      </c>
      <c r="AE228" s="50" t="str">
        <f t="array" ref="AE228">IFERROR(INDEX(INDIRECT("'"&amp;VLOOKUP($C228,ModMap!$A$2:$B$21,2,FALSE)&amp;"'!AE:AE"),MATCH($K228,INDIRECT("'"&amp;VLOOKUP($C228,ModMap!$A$2:$B$21,2,FALSE)&amp;"'!$K:$K"),0)),"")</f>
        <v>Not Started</v>
      </c>
      <c r="AF228" s="50" t="str">
        <f t="array" ref="AF228">IFERROR(INDEX(INDIRECT("'"&amp;VLOOKUP($C228,ModMap!$A$2:$B$21,2,FALSE)&amp;"'!AF:AF"),MATCH($K228,INDIRECT("'"&amp;VLOOKUP($C228,ModMap!$A$2:$B$21,2,FALSE)&amp;"'!$K:$K"),0)),"")</f>
        <v>Unassigned</v>
      </c>
      <c r="AG228" s="44" t="s">
        <v>36</v>
      </c>
      <c r="AH228" s="50" t="str">
        <f t="array" ref="AH228">IFERROR(INDEX(INDIRECT("'"&amp;VLOOKUP($C228,ModMap!$A$2:$B$21,2,FALSE)&amp;"'!AH:AH"),MATCH($K228,INDIRECT("'"&amp;VLOOKUP($C228,ModMap!$A$2:$B$21,2,FALSE)&amp;"'!$K:$K"),0)),"")</f>
        <v>N/A</v>
      </c>
      <c r="AI228" s="50" t="str">
        <f t="array" ref="AI228">IFERROR(INDEX(INDIRECT("'"&amp;VLOOKUP($C228,ModMap!$A$2:$B$21,2,FALSE)&amp;"'!AI:AI"),MATCH($K228,INDIRECT("'"&amp;VLOOKUP($C228,ModMap!$A$2:$B$21,2,FALSE)&amp;"'!$K:$K"),0)),"")</f>
        <v/>
      </c>
      <c r="AJ228" s="44" t="s">
        <v>36</v>
      </c>
      <c r="AK228" s="50" t="str">
        <f t="array" ref="AK228">IFERROR(INDEX(INDIRECT("'"&amp;VLOOKUP($C228,ModMap!$A$2:$B$21,2,FALSE)&amp;"'!AK:AK"),MATCH($K228,INDIRECT("'"&amp;VLOOKUP($C228,ModMap!$A$2:$B$21,2,FALSE)&amp;"'!$K:$K"),0)),"")</f>
        <v>N/A</v>
      </c>
      <c r="AL228" s="50" t="str">
        <f t="array" ref="AL228">IFERROR(INDEX(INDIRECT("'"&amp;VLOOKUP($C228,ModMap!$A$2:$B$21,2,FALSE)&amp;"'!AL:AL"),MATCH($K228,INDIRECT("'"&amp;VLOOKUP($C228,ModMap!$A$2:$B$21,2,FALSE)&amp;"'!$K:$K"),0)),"")</f>
        <v/>
      </c>
      <c r="AM228" s="50">
        <f t="shared" si="1"/>
        <v>3</v>
      </c>
      <c r="AN228" s="50" t="str">
        <f t="shared" si="2"/>
        <v>Not Started</v>
      </c>
      <c r="AO228" s="51" t="str">
        <f t="array" ref="AO228">IFERROR(INDEX(INDIRECT("'"&amp;VLOOKUP($C228,ModMap!$A$2:$B$21,2,FALSE)&amp;"'!AO:AO"),MATCH($K228,INDIRECT("'"&amp;VLOOKUP($C228,ModMap!$A$2:$B$21,2,FALSE)&amp;"'!$K:$K"),0)),"")</f>
        <v/>
      </c>
      <c r="AP228" s="49" t="str">
        <f t="array" ref="AP228">IFERROR(HYPERLINK("#'"&amp;VLOOKUP($C228,ModMap!$A$2:$B$21,2,FALSE)&amp;"'!V"&amp;MATCH($K228,INDIRECT("'"&amp;VLOOKUP($C228,ModMap!$A$2:$B$21,2,FALSE)&amp;"'!$K:$K"),0),"Edit on module sheet"),"")</f>
        <v>Edit on module sheet</v>
      </c>
    </row>
    <row r="229" ht="42.0" customHeight="1">
      <c r="A229" s="39">
        <v>227.0</v>
      </c>
      <c r="B229" s="39">
        <v>392.0</v>
      </c>
      <c r="C229" s="39" t="s">
        <v>105</v>
      </c>
      <c r="D229" s="40" t="s">
        <v>106</v>
      </c>
      <c r="E229" s="28" t="s">
        <v>48</v>
      </c>
      <c r="F229" s="71" t="s">
        <v>755</v>
      </c>
      <c r="G229" s="40" t="s">
        <v>756</v>
      </c>
      <c r="H229" s="39" t="s">
        <v>2434</v>
      </c>
      <c r="I229" s="39" t="s">
        <v>2435</v>
      </c>
      <c r="J229" s="40" t="s">
        <v>2436</v>
      </c>
      <c r="K229" s="39" t="s">
        <v>2437</v>
      </c>
      <c r="L229" s="40" t="s">
        <v>2438</v>
      </c>
      <c r="M229" s="47" t="s">
        <v>200</v>
      </c>
      <c r="N229" s="39" t="s">
        <v>762</v>
      </c>
      <c r="O229" s="39" t="s">
        <v>763</v>
      </c>
      <c r="P229" s="40" t="s">
        <v>2439</v>
      </c>
      <c r="Q229" s="40" t="s">
        <v>2440</v>
      </c>
      <c r="R229" s="39" t="s">
        <v>1638</v>
      </c>
      <c r="S229" s="39" t="s">
        <v>225</v>
      </c>
      <c r="T229" s="39" t="str">
        <f t="array" ref="T229">IFERROR(INDEX(INDIRECT("'"&amp;VLOOKUP($C229,ModMap!$A$2:$B$21,2,FALSE)&amp;"'!T:T"),MATCH($K229,INDIRECT("'"&amp;VLOOKUP($C229,ModMap!$A$2:$B$21,2,FALSE)&amp;"'!$K:$K"),0)),"")</f>
        <v>Unassigned</v>
      </c>
      <c r="U229" s="48" t="s">
        <v>33</v>
      </c>
      <c r="V229" s="39" t="str">
        <f t="array" ref="V229">IFERROR(INDEX(INDIRECT("'"&amp;VLOOKUP($C229,ModMap!$A$2:$B$21,2,FALSE)&amp;"'!V:V"),MATCH($K229,INDIRECT("'"&amp;VLOOKUP($C229,ModMap!$A$2:$B$21,2,FALSE)&amp;"'!$K:$K"),0)),"")</f>
        <v>Not Started</v>
      </c>
      <c r="W229" s="39" t="str">
        <f t="array" ref="W229">IFERROR(INDEX(INDIRECT("'"&amp;VLOOKUP($C229,ModMap!$A$2:$B$21,2,FALSE)&amp;"'!W:W"),MATCH($K229,INDIRECT("'"&amp;VLOOKUP($C229,ModMap!$A$2:$B$21,2,FALSE)&amp;"'!$K:$K"),0)),"")</f>
        <v>Unassigned</v>
      </c>
      <c r="X229" s="48" t="s">
        <v>33</v>
      </c>
      <c r="Y229" s="39" t="str">
        <f t="array" ref="Y229">IFERROR(INDEX(INDIRECT("'"&amp;VLOOKUP($C229,ModMap!$A$2:$B$21,2,FALSE)&amp;"'!Y:Y"),MATCH($K229,INDIRECT("'"&amp;VLOOKUP($C229,ModMap!$A$2:$B$21,2,FALSE)&amp;"'!$K:$K"),0)),"")</f>
        <v>Not Started</v>
      </c>
      <c r="Z229" s="39" t="str">
        <f t="array" ref="Z229">IFERROR(INDEX(INDIRECT("'"&amp;VLOOKUP($C229,ModMap!$A$2:$B$21,2,FALSE)&amp;"'!Z:Z"),MATCH($K229,INDIRECT("'"&amp;VLOOKUP($C229,ModMap!$A$2:$B$21,2,FALSE)&amp;"'!$K:$K"),0)),"")</f>
        <v>Unassigned</v>
      </c>
      <c r="AA229" s="48" t="s">
        <v>33</v>
      </c>
      <c r="AB229" s="39" t="str">
        <f t="array" ref="AB229">IFERROR(INDEX(INDIRECT("'"&amp;VLOOKUP($C229,ModMap!$A$2:$B$21,2,FALSE)&amp;"'!AB:AB"),MATCH($K229,INDIRECT("'"&amp;VLOOKUP($C229,ModMap!$A$2:$B$21,2,FALSE)&amp;"'!$K:$K"),0)),"")</f>
        <v>Not Started</v>
      </c>
      <c r="AC229" s="39" t="str">
        <f t="array" ref="AC229">IFERROR(INDEX(INDIRECT("'"&amp;VLOOKUP($C229,ModMap!$A$2:$B$21,2,FALSE)&amp;"'!AC:AC"),MATCH($K229,INDIRECT("'"&amp;VLOOKUP($C229,ModMap!$A$2:$B$21,2,FALSE)&amp;"'!$K:$K"),0)),"")</f>
        <v>Unassigned</v>
      </c>
      <c r="AD229" s="44" t="s">
        <v>36</v>
      </c>
      <c r="AE229" s="39" t="str">
        <f t="array" ref="AE229">IFERROR(INDEX(INDIRECT("'"&amp;VLOOKUP($C229,ModMap!$A$2:$B$21,2,FALSE)&amp;"'!AE:AE"),MATCH($K229,INDIRECT("'"&amp;VLOOKUP($C229,ModMap!$A$2:$B$21,2,FALSE)&amp;"'!$K:$K"),0)),"")</f>
        <v>N/A</v>
      </c>
      <c r="AF229" s="39" t="str">
        <f t="array" ref="AF229">IFERROR(INDEX(INDIRECT("'"&amp;VLOOKUP($C229,ModMap!$A$2:$B$21,2,FALSE)&amp;"'!AF:AF"),MATCH($K229,INDIRECT("'"&amp;VLOOKUP($C229,ModMap!$A$2:$B$21,2,FALSE)&amp;"'!$K:$K"),0)),"")</f>
        <v/>
      </c>
      <c r="AG229" s="44" t="s">
        <v>36</v>
      </c>
      <c r="AH229" s="39" t="str">
        <f t="array" ref="AH229">IFERROR(INDEX(INDIRECT("'"&amp;VLOOKUP($C229,ModMap!$A$2:$B$21,2,FALSE)&amp;"'!AH:AH"),MATCH($K229,INDIRECT("'"&amp;VLOOKUP($C229,ModMap!$A$2:$B$21,2,FALSE)&amp;"'!$K:$K"),0)),"")</f>
        <v>N/A</v>
      </c>
      <c r="AI229" s="39" t="str">
        <f t="array" ref="AI229">IFERROR(INDEX(INDIRECT("'"&amp;VLOOKUP($C229,ModMap!$A$2:$B$21,2,FALSE)&amp;"'!AI:AI"),MATCH($K229,INDIRECT("'"&amp;VLOOKUP($C229,ModMap!$A$2:$B$21,2,FALSE)&amp;"'!$K:$K"),0)),"")</f>
        <v/>
      </c>
      <c r="AJ229" s="44" t="s">
        <v>36</v>
      </c>
      <c r="AK229" s="39" t="str">
        <f t="array" ref="AK229">IFERROR(INDEX(INDIRECT("'"&amp;VLOOKUP($C229,ModMap!$A$2:$B$21,2,FALSE)&amp;"'!AK:AK"),MATCH($K229,INDIRECT("'"&amp;VLOOKUP($C229,ModMap!$A$2:$B$21,2,FALSE)&amp;"'!$K:$K"),0)),"")</f>
        <v>N/A</v>
      </c>
      <c r="AL229" s="39" t="str">
        <f t="array" ref="AL229">IFERROR(INDEX(INDIRECT("'"&amp;VLOOKUP($C229,ModMap!$A$2:$B$21,2,FALSE)&amp;"'!AL:AL"),MATCH($K229,INDIRECT("'"&amp;VLOOKUP($C229,ModMap!$A$2:$B$21,2,FALSE)&amp;"'!$K:$K"),0)),"")</f>
        <v/>
      </c>
      <c r="AM229" s="39">
        <f t="shared" si="1"/>
        <v>3</v>
      </c>
      <c r="AN229" s="39" t="str">
        <f t="shared" si="2"/>
        <v>Not Started</v>
      </c>
      <c r="AO229" s="40" t="str">
        <f t="array" ref="AO229">IFERROR(INDEX(INDIRECT("'"&amp;VLOOKUP($C229,ModMap!$A$2:$B$21,2,FALSE)&amp;"'!AO:AO"),MATCH($K229,INDIRECT("'"&amp;VLOOKUP($C229,ModMap!$A$2:$B$21,2,FALSE)&amp;"'!$K:$K"),0)),"")</f>
        <v/>
      </c>
      <c r="AP229" s="49" t="str">
        <f t="array" ref="AP229">IFERROR(HYPERLINK("#'"&amp;VLOOKUP($C229,ModMap!$A$2:$B$21,2,FALSE)&amp;"'!V"&amp;MATCH($K229,INDIRECT("'"&amp;VLOOKUP($C229,ModMap!$A$2:$B$21,2,FALSE)&amp;"'!$K:$K"),0),"Edit on module sheet"),"")</f>
        <v>Edit on module sheet</v>
      </c>
    </row>
    <row r="230" ht="42.0" customHeight="1">
      <c r="A230" s="50">
        <v>228.0</v>
      </c>
      <c r="B230" s="50">
        <v>394.0</v>
      </c>
      <c r="C230" s="50" t="s">
        <v>108</v>
      </c>
      <c r="D230" s="51" t="s">
        <v>109</v>
      </c>
      <c r="E230" s="28" t="s">
        <v>48</v>
      </c>
      <c r="F230" s="72" t="s">
        <v>894</v>
      </c>
      <c r="G230" s="51" t="s">
        <v>895</v>
      </c>
      <c r="H230" s="50" t="s">
        <v>896</v>
      </c>
      <c r="I230" s="50" t="s">
        <v>897</v>
      </c>
      <c r="J230" s="51" t="s">
        <v>898</v>
      </c>
      <c r="K230" s="50" t="s">
        <v>2441</v>
      </c>
      <c r="L230" s="51" t="s">
        <v>2442</v>
      </c>
      <c r="M230" s="47" t="s">
        <v>200</v>
      </c>
      <c r="N230" s="50" t="s">
        <v>901</v>
      </c>
      <c r="O230" s="50" t="s">
        <v>902</v>
      </c>
      <c r="P230" s="51" t="s">
        <v>903</v>
      </c>
      <c r="Q230" s="51" t="s">
        <v>904</v>
      </c>
      <c r="R230" s="50" t="s">
        <v>905</v>
      </c>
      <c r="S230" s="50" t="s">
        <v>53</v>
      </c>
      <c r="T230" s="50" t="str">
        <f t="array" ref="T230">IFERROR(INDEX(INDIRECT("'"&amp;VLOOKUP($C230,ModMap!$A$2:$B$21,2,FALSE)&amp;"'!T:T"),MATCH($K230,INDIRECT("'"&amp;VLOOKUP($C230,ModMap!$A$2:$B$21,2,FALSE)&amp;"'!$K:$K"),0)),"")</f>
        <v>Unassigned</v>
      </c>
      <c r="U230" s="44" t="s">
        <v>36</v>
      </c>
      <c r="V230" s="50" t="str">
        <f t="array" ref="V230">IFERROR(INDEX(INDIRECT("'"&amp;VLOOKUP($C230,ModMap!$A$2:$B$21,2,FALSE)&amp;"'!V:V"),MATCH($K230,INDIRECT("'"&amp;VLOOKUP($C230,ModMap!$A$2:$B$21,2,FALSE)&amp;"'!$K:$K"),0)),"")</f>
        <v>N/A</v>
      </c>
      <c r="W230" s="50" t="str">
        <f t="array" ref="W230">IFERROR(INDEX(INDIRECT("'"&amp;VLOOKUP($C230,ModMap!$A$2:$B$21,2,FALSE)&amp;"'!W:W"),MATCH($K230,INDIRECT("'"&amp;VLOOKUP($C230,ModMap!$A$2:$B$21,2,FALSE)&amp;"'!$K:$K"),0)),"")</f>
        <v/>
      </c>
      <c r="X230" s="48" t="s">
        <v>33</v>
      </c>
      <c r="Y230" s="50" t="str">
        <f t="array" ref="Y230">IFERROR(INDEX(INDIRECT("'"&amp;VLOOKUP($C230,ModMap!$A$2:$B$21,2,FALSE)&amp;"'!Y:Y"),MATCH($K230,INDIRECT("'"&amp;VLOOKUP($C230,ModMap!$A$2:$B$21,2,FALSE)&amp;"'!$K:$K"),0)),"")</f>
        <v>Not Started</v>
      </c>
      <c r="Z230" s="50" t="str">
        <f t="array" ref="Z230">IFERROR(INDEX(INDIRECT("'"&amp;VLOOKUP($C230,ModMap!$A$2:$B$21,2,FALSE)&amp;"'!Z:Z"),MATCH($K230,INDIRECT("'"&amp;VLOOKUP($C230,ModMap!$A$2:$B$21,2,FALSE)&amp;"'!$K:$K"),0)),"")</f>
        <v>Unassigned</v>
      </c>
      <c r="AA230" s="48" t="s">
        <v>33</v>
      </c>
      <c r="AB230" s="50" t="str">
        <f t="array" ref="AB230">IFERROR(INDEX(INDIRECT("'"&amp;VLOOKUP($C230,ModMap!$A$2:$B$21,2,FALSE)&amp;"'!AB:AB"),MATCH($K230,INDIRECT("'"&amp;VLOOKUP($C230,ModMap!$A$2:$B$21,2,FALSE)&amp;"'!$K:$K"),0)),"")</f>
        <v>Not Started</v>
      </c>
      <c r="AC230" s="50" t="str">
        <f t="array" ref="AC230">IFERROR(INDEX(INDIRECT("'"&amp;VLOOKUP($C230,ModMap!$A$2:$B$21,2,FALSE)&amp;"'!AC:AC"),MATCH($K230,INDIRECT("'"&amp;VLOOKUP($C230,ModMap!$A$2:$B$21,2,FALSE)&amp;"'!$K:$K"),0)),"")</f>
        <v>Unassigned</v>
      </c>
      <c r="AD230" s="44" t="s">
        <v>36</v>
      </c>
      <c r="AE230" s="50" t="str">
        <f t="array" ref="AE230">IFERROR(INDEX(INDIRECT("'"&amp;VLOOKUP($C230,ModMap!$A$2:$B$21,2,FALSE)&amp;"'!AE:AE"),MATCH($K230,INDIRECT("'"&amp;VLOOKUP($C230,ModMap!$A$2:$B$21,2,FALSE)&amp;"'!$K:$K"),0)),"")</f>
        <v>N/A</v>
      </c>
      <c r="AF230" s="50" t="str">
        <f t="array" ref="AF230">IFERROR(INDEX(INDIRECT("'"&amp;VLOOKUP($C230,ModMap!$A$2:$B$21,2,FALSE)&amp;"'!AF:AF"),MATCH($K230,INDIRECT("'"&amp;VLOOKUP($C230,ModMap!$A$2:$B$21,2,FALSE)&amp;"'!$K:$K"),0)),"")</f>
        <v/>
      </c>
      <c r="AG230" s="44" t="s">
        <v>36</v>
      </c>
      <c r="AH230" s="50" t="str">
        <f t="array" ref="AH230">IFERROR(INDEX(INDIRECT("'"&amp;VLOOKUP($C230,ModMap!$A$2:$B$21,2,FALSE)&amp;"'!AH:AH"),MATCH($K230,INDIRECT("'"&amp;VLOOKUP($C230,ModMap!$A$2:$B$21,2,FALSE)&amp;"'!$K:$K"),0)),"")</f>
        <v>N/A</v>
      </c>
      <c r="AI230" s="50" t="str">
        <f t="array" ref="AI230">IFERROR(INDEX(INDIRECT("'"&amp;VLOOKUP($C230,ModMap!$A$2:$B$21,2,FALSE)&amp;"'!AI:AI"),MATCH($K230,INDIRECT("'"&amp;VLOOKUP($C230,ModMap!$A$2:$B$21,2,FALSE)&amp;"'!$K:$K"),0)),"")</f>
        <v/>
      </c>
      <c r="AJ230" s="44" t="s">
        <v>36</v>
      </c>
      <c r="AK230" s="50" t="str">
        <f t="array" ref="AK230">IFERROR(INDEX(INDIRECT("'"&amp;VLOOKUP($C230,ModMap!$A$2:$B$21,2,FALSE)&amp;"'!AK:AK"),MATCH($K230,INDIRECT("'"&amp;VLOOKUP($C230,ModMap!$A$2:$B$21,2,FALSE)&amp;"'!$K:$K"),0)),"")</f>
        <v>N/A</v>
      </c>
      <c r="AL230" s="50" t="str">
        <f t="array" ref="AL230">IFERROR(INDEX(INDIRECT("'"&amp;VLOOKUP($C230,ModMap!$A$2:$B$21,2,FALSE)&amp;"'!AL:AL"),MATCH($K230,INDIRECT("'"&amp;VLOOKUP($C230,ModMap!$A$2:$B$21,2,FALSE)&amp;"'!$K:$K"),0)),"")</f>
        <v/>
      </c>
      <c r="AM230" s="50">
        <f t="shared" si="1"/>
        <v>2</v>
      </c>
      <c r="AN230" s="50" t="str">
        <f t="shared" si="2"/>
        <v>Not Started</v>
      </c>
      <c r="AO230" s="51" t="str">
        <f t="array" ref="AO230">IFERROR(INDEX(INDIRECT("'"&amp;VLOOKUP($C230,ModMap!$A$2:$B$21,2,FALSE)&amp;"'!AO:AO"),MATCH($K230,INDIRECT("'"&amp;VLOOKUP($C230,ModMap!$A$2:$B$21,2,FALSE)&amp;"'!$K:$K"),0)),"")</f>
        <v/>
      </c>
      <c r="AP230" s="49" t="str">
        <f t="array" ref="AP230">IFERROR(HYPERLINK("#'"&amp;VLOOKUP($C230,ModMap!$A$2:$B$21,2,FALSE)&amp;"'!V"&amp;MATCH($K230,INDIRECT("'"&amp;VLOOKUP($C230,ModMap!$A$2:$B$21,2,FALSE)&amp;"'!$K:$K"),0),"Edit on module sheet"),"")</f>
        <v>Edit on module sheet</v>
      </c>
    </row>
    <row r="231" ht="42.0" customHeight="1">
      <c r="A231" s="39">
        <v>229.0</v>
      </c>
      <c r="B231" s="39">
        <v>395.0</v>
      </c>
      <c r="C231" s="39" t="s">
        <v>108</v>
      </c>
      <c r="D231" s="40" t="s">
        <v>109</v>
      </c>
      <c r="E231" s="28" t="s">
        <v>48</v>
      </c>
      <c r="F231" s="72" t="s">
        <v>894</v>
      </c>
      <c r="G231" s="40" t="s">
        <v>895</v>
      </c>
      <c r="H231" s="39" t="s">
        <v>896</v>
      </c>
      <c r="I231" s="39" t="s">
        <v>897</v>
      </c>
      <c r="J231" s="40" t="s">
        <v>898</v>
      </c>
      <c r="K231" s="39" t="s">
        <v>2445</v>
      </c>
      <c r="L231" s="40" t="s">
        <v>2446</v>
      </c>
      <c r="M231" s="47" t="s">
        <v>200</v>
      </c>
      <c r="N231" s="39" t="s">
        <v>901</v>
      </c>
      <c r="O231" s="39" t="s">
        <v>902</v>
      </c>
      <c r="P231" s="40" t="s">
        <v>903</v>
      </c>
      <c r="Q231" s="40" t="s">
        <v>904</v>
      </c>
      <c r="R231" s="39" t="s">
        <v>905</v>
      </c>
      <c r="S231" s="39" t="s">
        <v>56</v>
      </c>
      <c r="T231" s="39" t="str">
        <f t="array" ref="T231">IFERROR(INDEX(INDIRECT("'"&amp;VLOOKUP($C231,ModMap!$A$2:$B$21,2,FALSE)&amp;"'!T:T"),MATCH($K231,INDIRECT("'"&amp;VLOOKUP($C231,ModMap!$A$2:$B$21,2,FALSE)&amp;"'!$K:$K"),0)),"")</f>
        <v>Unassigned</v>
      </c>
      <c r="U231" s="44" t="s">
        <v>36</v>
      </c>
      <c r="V231" s="39" t="str">
        <f t="array" ref="V231">IFERROR(INDEX(INDIRECT("'"&amp;VLOOKUP($C231,ModMap!$A$2:$B$21,2,FALSE)&amp;"'!V:V"),MATCH($K231,INDIRECT("'"&amp;VLOOKUP($C231,ModMap!$A$2:$B$21,2,FALSE)&amp;"'!$K:$K"),0)),"")</f>
        <v>N/A</v>
      </c>
      <c r="W231" s="39" t="str">
        <f t="array" ref="W231">IFERROR(INDEX(INDIRECT("'"&amp;VLOOKUP($C231,ModMap!$A$2:$B$21,2,FALSE)&amp;"'!W:W"),MATCH($K231,INDIRECT("'"&amp;VLOOKUP($C231,ModMap!$A$2:$B$21,2,FALSE)&amp;"'!$K:$K"),0)),"")</f>
        <v/>
      </c>
      <c r="X231" s="48" t="s">
        <v>33</v>
      </c>
      <c r="Y231" s="39" t="str">
        <f t="array" ref="Y231">IFERROR(INDEX(INDIRECT("'"&amp;VLOOKUP($C231,ModMap!$A$2:$B$21,2,FALSE)&amp;"'!Y:Y"),MATCH($K231,INDIRECT("'"&amp;VLOOKUP($C231,ModMap!$A$2:$B$21,2,FALSE)&amp;"'!$K:$K"),0)),"")</f>
        <v>Not Started</v>
      </c>
      <c r="Z231" s="39" t="str">
        <f t="array" ref="Z231">IFERROR(INDEX(INDIRECT("'"&amp;VLOOKUP($C231,ModMap!$A$2:$B$21,2,FALSE)&amp;"'!Z:Z"),MATCH($K231,INDIRECT("'"&amp;VLOOKUP($C231,ModMap!$A$2:$B$21,2,FALSE)&amp;"'!$K:$K"),0)),"")</f>
        <v>Unassigned</v>
      </c>
      <c r="AA231" s="48" t="s">
        <v>33</v>
      </c>
      <c r="AB231" s="39" t="str">
        <f t="array" ref="AB231">IFERROR(INDEX(INDIRECT("'"&amp;VLOOKUP($C231,ModMap!$A$2:$B$21,2,FALSE)&amp;"'!AB:AB"),MATCH($K231,INDIRECT("'"&amp;VLOOKUP($C231,ModMap!$A$2:$B$21,2,FALSE)&amp;"'!$K:$K"),0)),"")</f>
        <v>Not Started</v>
      </c>
      <c r="AC231" s="39" t="str">
        <f t="array" ref="AC231">IFERROR(INDEX(INDIRECT("'"&amp;VLOOKUP($C231,ModMap!$A$2:$B$21,2,FALSE)&amp;"'!AC:AC"),MATCH($K231,INDIRECT("'"&amp;VLOOKUP($C231,ModMap!$A$2:$B$21,2,FALSE)&amp;"'!$K:$K"),0)),"")</f>
        <v>Unassigned</v>
      </c>
      <c r="AD231" s="48" t="s">
        <v>33</v>
      </c>
      <c r="AE231" s="39" t="str">
        <f t="array" ref="AE231">IFERROR(INDEX(INDIRECT("'"&amp;VLOOKUP($C231,ModMap!$A$2:$B$21,2,FALSE)&amp;"'!AE:AE"),MATCH($K231,INDIRECT("'"&amp;VLOOKUP($C231,ModMap!$A$2:$B$21,2,FALSE)&amp;"'!$K:$K"),0)),"")</f>
        <v>Not Started</v>
      </c>
      <c r="AF231" s="39" t="str">
        <f t="array" ref="AF231">IFERROR(INDEX(INDIRECT("'"&amp;VLOOKUP($C231,ModMap!$A$2:$B$21,2,FALSE)&amp;"'!AF:AF"),MATCH($K231,INDIRECT("'"&amp;VLOOKUP($C231,ModMap!$A$2:$B$21,2,FALSE)&amp;"'!$K:$K"),0)),"")</f>
        <v>Unassigned</v>
      </c>
      <c r="AG231" s="44" t="s">
        <v>36</v>
      </c>
      <c r="AH231" s="39" t="str">
        <f t="array" ref="AH231">IFERROR(INDEX(INDIRECT("'"&amp;VLOOKUP($C231,ModMap!$A$2:$B$21,2,FALSE)&amp;"'!AH:AH"),MATCH($K231,INDIRECT("'"&amp;VLOOKUP($C231,ModMap!$A$2:$B$21,2,FALSE)&amp;"'!$K:$K"),0)),"")</f>
        <v>N/A</v>
      </c>
      <c r="AI231" s="39" t="str">
        <f t="array" ref="AI231">IFERROR(INDEX(INDIRECT("'"&amp;VLOOKUP($C231,ModMap!$A$2:$B$21,2,FALSE)&amp;"'!AI:AI"),MATCH($K231,INDIRECT("'"&amp;VLOOKUP($C231,ModMap!$A$2:$B$21,2,FALSE)&amp;"'!$K:$K"),0)),"")</f>
        <v/>
      </c>
      <c r="AJ231" s="44" t="s">
        <v>36</v>
      </c>
      <c r="AK231" s="39" t="str">
        <f t="array" ref="AK231">IFERROR(INDEX(INDIRECT("'"&amp;VLOOKUP($C231,ModMap!$A$2:$B$21,2,FALSE)&amp;"'!AK:AK"),MATCH($K231,INDIRECT("'"&amp;VLOOKUP($C231,ModMap!$A$2:$B$21,2,FALSE)&amp;"'!$K:$K"),0)),"")</f>
        <v>N/A</v>
      </c>
      <c r="AL231" s="39" t="str">
        <f t="array" ref="AL231">IFERROR(INDEX(INDIRECT("'"&amp;VLOOKUP($C231,ModMap!$A$2:$B$21,2,FALSE)&amp;"'!AL:AL"),MATCH($K231,INDIRECT("'"&amp;VLOOKUP($C231,ModMap!$A$2:$B$21,2,FALSE)&amp;"'!$K:$K"),0)),"")</f>
        <v/>
      </c>
      <c r="AM231" s="39">
        <f t="shared" si="1"/>
        <v>3</v>
      </c>
      <c r="AN231" s="39" t="str">
        <f t="shared" si="2"/>
        <v>Not Started</v>
      </c>
      <c r="AO231" s="40" t="str">
        <f t="array" ref="AO231">IFERROR(INDEX(INDIRECT("'"&amp;VLOOKUP($C231,ModMap!$A$2:$B$21,2,FALSE)&amp;"'!AO:AO"),MATCH($K231,INDIRECT("'"&amp;VLOOKUP($C231,ModMap!$A$2:$B$21,2,FALSE)&amp;"'!$K:$K"),0)),"")</f>
        <v/>
      </c>
      <c r="AP231" s="49" t="str">
        <f t="array" ref="AP231">IFERROR(HYPERLINK("#'"&amp;VLOOKUP($C231,ModMap!$A$2:$B$21,2,FALSE)&amp;"'!V"&amp;MATCH($K231,INDIRECT("'"&amp;VLOOKUP($C231,ModMap!$A$2:$B$21,2,FALSE)&amp;"'!$K:$K"),0),"Edit on module sheet"),"")</f>
        <v>Edit on module sheet</v>
      </c>
    </row>
    <row r="232" ht="42.0" customHeight="1">
      <c r="A232" s="50">
        <v>230.0</v>
      </c>
      <c r="B232" s="50">
        <v>398.0</v>
      </c>
      <c r="C232" s="50" t="s">
        <v>108</v>
      </c>
      <c r="D232" s="51" t="s">
        <v>109</v>
      </c>
      <c r="E232" s="28" t="s">
        <v>48</v>
      </c>
      <c r="F232" s="72" t="s">
        <v>894</v>
      </c>
      <c r="G232" s="51" t="s">
        <v>895</v>
      </c>
      <c r="H232" s="50" t="s">
        <v>913</v>
      </c>
      <c r="I232" s="50" t="s">
        <v>914</v>
      </c>
      <c r="J232" s="51" t="s">
        <v>915</v>
      </c>
      <c r="K232" s="50" t="s">
        <v>2450</v>
      </c>
      <c r="L232" s="51" t="s">
        <v>2451</v>
      </c>
      <c r="M232" s="47" t="s">
        <v>200</v>
      </c>
      <c r="N232" s="50" t="s">
        <v>901</v>
      </c>
      <c r="O232" s="50" t="s">
        <v>902</v>
      </c>
      <c r="P232" s="51" t="s">
        <v>918</v>
      </c>
      <c r="Q232" s="51" t="s">
        <v>919</v>
      </c>
      <c r="R232" s="50" t="s">
        <v>273</v>
      </c>
      <c r="S232" s="50" t="s">
        <v>53</v>
      </c>
      <c r="T232" s="50" t="str">
        <f t="array" ref="T232">IFERROR(INDEX(INDIRECT("'"&amp;VLOOKUP($C232,ModMap!$A$2:$B$21,2,FALSE)&amp;"'!T:T"),MATCH($K232,INDIRECT("'"&amp;VLOOKUP($C232,ModMap!$A$2:$B$21,2,FALSE)&amp;"'!$K:$K"),0)),"")</f>
        <v>Unassigned</v>
      </c>
      <c r="U232" s="44" t="s">
        <v>36</v>
      </c>
      <c r="V232" s="50" t="str">
        <f t="array" ref="V232">IFERROR(INDEX(INDIRECT("'"&amp;VLOOKUP($C232,ModMap!$A$2:$B$21,2,FALSE)&amp;"'!V:V"),MATCH($K232,INDIRECT("'"&amp;VLOOKUP($C232,ModMap!$A$2:$B$21,2,FALSE)&amp;"'!$K:$K"),0)),"")</f>
        <v>N/A</v>
      </c>
      <c r="W232" s="50" t="str">
        <f t="array" ref="W232">IFERROR(INDEX(INDIRECT("'"&amp;VLOOKUP($C232,ModMap!$A$2:$B$21,2,FALSE)&amp;"'!W:W"),MATCH($K232,INDIRECT("'"&amp;VLOOKUP($C232,ModMap!$A$2:$B$21,2,FALSE)&amp;"'!$K:$K"),0)),"")</f>
        <v/>
      </c>
      <c r="X232" s="48" t="s">
        <v>33</v>
      </c>
      <c r="Y232" s="50" t="str">
        <f t="array" ref="Y232">IFERROR(INDEX(INDIRECT("'"&amp;VLOOKUP($C232,ModMap!$A$2:$B$21,2,FALSE)&amp;"'!Y:Y"),MATCH($K232,INDIRECT("'"&amp;VLOOKUP($C232,ModMap!$A$2:$B$21,2,FALSE)&amp;"'!$K:$K"),0)),"")</f>
        <v>Not Started</v>
      </c>
      <c r="Z232" s="50" t="str">
        <f t="array" ref="Z232">IFERROR(INDEX(INDIRECT("'"&amp;VLOOKUP($C232,ModMap!$A$2:$B$21,2,FALSE)&amp;"'!Z:Z"),MATCH($K232,INDIRECT("'"&amp;VLOOKUP($C232,ModMap!$A$2:$B$21,2,FALSE)&amp;"'!$K:$K"),0)),"")</f>
        <v>Unassigned</v>
      </c>
      <c r="AA232" s="48" t="s">
        <v>33</v>
      </c>
      <c r="AB232" s="50" t="str">
        <f t="array" ref="AB232">IFERROR(INDEX(INDIRECT("'"&amp;VLOOKUP($C232,ModMap!$A$2:$B$21,2,FALSE)&amp;"'!AB:AB"),MATCH($K232,INDIRECT("'"&amp;VLOOKUP($C232,ModMap!$A$2:$B$21,2,FALSE)&amp;"'!$K:$K"),0)),"")</f>
        <v>Not Started</v>
      </c>
      <c r="AC232" s="50" t="str">
        <f t="array" ref="AC232">IFERROR(INDEX(INDIRECT("'"&amp;VLOOKUP($C232,ModMap!$A$2:$B$21,2,FALSE)&amp;"'!AC:AC"),MATCH($K232,INDIRECT("'"&amp;VLOOKUP($C232,ModMap!$A$2:$B$21,2,FALSE)&amp;"'!$K:$K"),0)),"")</f>
        <v>Unassigned</v>
      </c>
      <c r="AD232" s="44" t="s">
        <v>36</v>
      </c>
      <c r="AE232" s="50" t="str">
        <f t="array" ref="AE232">IFERROR(INDEX(INDIRECT("'"&amp;VLOOKUP($C232,ModMap!$A$2:$B$21,2,FALSE)&amp;"'!AE:AE"),MATCH($K232,INDIRECT("'"&amp;VLOOKUP($C232,ModMap!$A$2:$B$21,2,FALSE)&amp;"'!$K:$K"),0)),"")</f>
        <v>N/A</v>
      </c>
      <c r="AF232" s="50" t="str">
        <f t="array" ref="AF232">IFERROR(INDEX(INDIRECT("'"&amp;VLOOKUP($C232,ModMap!$A$2:$B$21,2,FALSE)&amp;"'!AF:AF"),MATCH($K232,INDIRECT("'"&amp;VLOOKUP($C232,ModMap!$A$2:$B$21,2,FALSE)&amp;"'!$K:$K"),0)),"")</f>
        <v/>
      </c>
      <c r="AG232" s="44" t="s">
        <v>36</v>
      </c>
      <c r="AH232" s="50" t="str">
        <f t="array" ref="AH232">IFERROR(INDEX(INDIRECT("'"&amp;VLOOKUP($C232,ModMap!$A$2:$B$21,2,FALSE)&amp;"'!AH:AH"),MATCH($K232,INDIRECT("'"&amp;VLOOKUP($C232,ModMap!$A$2:$B$21,2,FALSE)&amp;"'!$K:$K"),0)),"")</f>
        <v>N/A</v>
      </c>
      <c r="AI232" s="50" t="str">
        <f t="array" ref="AI232">IFERROR(INDEX(INDIRECT("'"&amp;VLOOKUP($C232,ModMap!$A$2:$B$21,2,FALSE)&amp;"'!AI:AI"),MATCH($K232,INDIRECT("'"&amp;VLOOKUP($C232,ModMap!$A$2:$B$21,2,FALSE)&amp;"'!$K:$K"),0)),"")</f>
        <v/>
      </c>
      <c r="AJ232" s="44" t="s">
        <v>36</v>
      </c>
      <c r="AK232" s="50" t="str">
        <f t="array" ref="AK232">IFERROR(INDEX(INDIRECT("'"&amp;VLOOKUP($C232,ModMap!$A$2:$B$21,2,FALSE)&amp;"'!AK:AK"),MATCH($K232,INDIRECT("'"&amp;VLOOKUP($C232,ModMap!$A$2:$B$21,2,FALSE)&amp;"'!$K:$K"),0)),"")</f>
        <v>N/A</v>
      </c>
      <c r="AL232" s="50" t="str">
        <f t="array" ref="AL232">IFERROR(INDEX(INDIRECT("'"&amp;VLOOKUP($C232,ModMap!$A$2:$B$21,2,FALSE)&amp;"'!AL:AL"),MATCH($K232,INDIRECT("'"&amp;VLOOKUP($C232,ModMap!$A$2:$B$21,2,FALSE)&amp;"'!$K:$K"),0)),"")</f>
        <v/>
      </c>
      <c r="AM232" s="50">
        <f t="shared" si="1"/>
        <v>2</v>
      </c>
      <c r="AN232" s="50" t="str">
        <f t="shared" si="2"/>
        <v>Not Started</v>
      </c>
      <c r="AO232" s="51" t="str">
        <f t="array" ref="AO232">IFERROR(INDEX(INDIRECT("'"&amp;VLOOKUP($C232,ModMap!$A$2:$B$21,2,FALSE)&amp;"'!AO:AO"),MATCH($K232,INDIRECT("'"&amp;VLOOKUP($C232,ModMap!$A$2:$B$21,2,FALSE)&amp;"'!$K:$K"),0)),"")</f>
        <v/>
      </c>
      <c r="AP232" s="49" t="str">
        <f t="array" ref="AP232">IFERROR(HYPERLINK("#'"&amp;VLOOKUP($C232,ModMap!$A$2:$B$21,2,FALSE)&amp;"'!V"&amp;MATCH($K232,INDIRECT("'"&amp;VLOOKUP($C232,ModMap!$A$2:$B$21,2,FALSE)&amp;"'!$K:$K"),0),"Edit on module sheet"),"")</f>
        <v>Edit on module sheet</v>
      </c>
    </row>
    <row r="233" ht="42.0" customHeight="1">
      <c r="A233" s="39">
        <v>231.0</v>
      </c>
      <c r="B233" s="39">
        <v>399.0</v>
      </c>
      <c r="C233" s="39" t="s">
        <v>108</v>
      </c>
      <c r="D233" s="40" t="s">
        <v>109</v>
      </c>
      <c r="E233" s="28" t="s">
        <v>48</v>
      </c>
      <c r="F233" s="72" t="s">
        <v>894</v>
      </c>
      <c r="G233" s="40" t="s">
        <v>895</v>
      </c>
      <c r="H233" s="39" t="s">
        <v>913</v>
      </c>
      <c r="I233" s="39" t="s">
        <v>914</v>
      </c>
      <c r="J233" s="40" t="s">
        <v>915</v>
      </c>
      <c r="K233" s="39" t="s">
        <v>2452</v>
      </c>
      <c r="L233" s="40" t="s">
        <v>2453</v>
      </c>
      <c r="M233" s="47" t="s">
        <v>200</v>
      </c>
      <c r="N233" s="39" t="s">
        <v>901</v>
      </c>
      <c r="O233" s="39" t="s">
        <v>902</v>
      </c>
      <c r="P233" s="40" t="s">
        <v>918</v>
      </c>
      <c r="Q233" s="40" t="s">
        <v>919</v>
      </c>
      <c r="R233" s="39" t="s">
        <v>273</v>
      </c>
      <c r="S233" s="39" t="s">
        <v>56</v>
      </c>
      <c r="T233" s="39" t="str">
        <f t="array" ref="T233">IFERROR(INDEX(INDIRECT("'"&amp;VLOOKUP($C233,ModMap!$A$2:$B$21,2,FALSE)&amp;"'!T:T"),MATCH($K233,INDIRECT("'"&amp;VLOOKUP($C233,ModMap!$A$2:$B$21,2,FALSE)&amp;"'!$K:$K"),0)),"")</f>
        <v>Unassigned</v>
      </c>
      <c r="U233" s="44" t="s">
        <v>36</v>
      </c>
      <c r="V233" s="39" t="str">
        <f t="array" ref="V233">IFERROR(INDEX(INDIRECT("'"&amp;VLOOKUP($C233,ModMap!$A$2:$B$21,2,FALSE)&amp;"'!V:V"),MATCH($K233,INDIRECT("'"&amp;VLOOKUP($C233,ModMap!$A$2:$B$21,2,FALSE)&amp;"'!$K:$K"),0)),"")</f>
        <v>N/A</v>
      </c>
      <c r="W233" s="39" t="str">
        <f t="array" ref="W233">IFERROR(INDEX(INDIRECT("'"&amp;VLOOKUP($C233,ModMap!$A$2:$B$21,2,FALSE)&amp;"'!W:W"),MATCH($K233,INDIRECT("'"&amp;VLOOKUP($C233,ModMap!$A$2:$B$21,2,FALSE)&amp;"'!$K:$K"),0)),"")</f>
        <v/>
      </c>
      <c r="X233" s="48" t="s">
        <v>33</v>
      </c>
      <c r="Y233" s="39" t="str">
        <f t="array" ref="Y233">IFERROR(INDEX(INDIRECT("'"&amp;VLOOKUP($C233,ModMap!$A$2:$B$21,2,FALSE)&amp;"'!Y:Y"),MATCH($K233,INDIRECT("'"&amp;VLOOKUP($C233,ModMap!$A$2:$B$21,2,FALSE)&amp;"'!$K:$K"),0)),"")</f>
        <v>Not Started</v>
      </c>
      <c r="Z233" s="39" t="str">
        <f t="array" ref="Z233">IFERROR(INDEX(INDIRECT("'"&amp;VLOOKUP($C233,ModMap!$A$2:$B$21,2,FALSE)&amp;"'!Z:Z"),MATCH($K233,INDIRECT("'"&amp;VLOOKUP($C233,ModMap!$A$2:$B$21,2,FALSE)&amp;"'!$K:$K"),0)),"")</f>
        <v>Unassigned</v>
      </c>
      <c r="AA233" s="48" t="s">
        <v>33</v>
      </c>
      <c r="AB233" s="39" t="str">
        <f t="array" ref="AB233">IFERROR(INDEX(INDIRECT("'"&amp;VLOOKUP($C233,ModMap!$A$2:$B$21,2,FALSE)&amp;"'!AB:AB"),MATCH($K233,INDIRECT("'"&amp;VLOOKUP($C233,ModMap!$A$2:$B$21,2,FALSE)&amp;"'!$K:$K"),0)),"")</f>
        <v>Not Started</v>
      </c>
      <c r="AC233" s="39" t="str">
        <f t="array" ref="AC233">IFERROR(INDEX(INDIRECT("'"&amp;VLOOKUP($C233,ModMap!$A$2:$B$21,2,FALSE)&amp;"'!AC:AC"),MATCH($K233,INDIRECT("'"&amp;VLOOKUP($C233,ModMap!$A$2:$B$21,2,FALSE)&amp;"'!$K:$K"),0)),"")</f>
        <v>Unassigned</v>
      </c>
      <c r="AD233" s="48" t="s">
        <v>33</v>
      </c>
      <c r="AE233" s="39" t="str">
        <f t="array" ref="AE233">IFERROR(INDEX(INDIRECT("'"&amp;VLOOKUP($C233,ModMap!$A$2:$B$21,2,FALSE)&amp;"'!AE:AE"),MATCH($K233,INDIRECT("'"&amp;VLOOKUP($C233,ModMap!$A$2:$B$21,2,FALSE)&amp;"'!$K:$K"),0)),"")</f>
        <v>Not Started</v>
      </c>
      <c r="AF233" s="39" t="str">
        <f t="array" ref="AF233">IFERROR(INDEX(INDIRECT("'"&amp;VLOOKUP($C233,ModMap!$A$2:$B$21,2,FALSE)&amp;"'!AF:AF"),MATCH($K233,INDIRECT("'"&amp;VLOOKUP($C233,ModMap!$A$2:$B$21,2,FALSE)&amp;"'!$K:$K"),0)),"")</f>
        <v>Unassigned</v>
      </c>
      <c r="AG233" s="44" t="s">
        <v>36</v>
      </c>
      <c r="AH233" s="39" t="str">
        <f t="array" ref="AH233">IFERROR(INDEX(INDIRECT("'"&amp;VLOOKUP($C233,ModMap!$A$2:$B$21,2,FALSE)&amp;"'!AH:AH"),MATCH($K233,INDIRECT("'"&amp;VLOOKUP($C233,ModMap!$A$2:$B$21,2,FALSE)&amp;"'!$K:$K"),0)),"")</f>
        <v>N/A</v>
      </c>
      <c r="AI233" s="39" t="str">
        <f t="array" ref="AI233">IFERROR(INDEX(INDIRECT("'"&amp;VLOOKUP($C233,ModMap!$A$2:$B$21,2,FALSE)&amp;"'!AI:AI"),MATCH($K233,INDIRECT("'"&amp;VLOOKUP($C233,ModMap!$A$2:$B$21,2,FALSE)&amp;"'!$K:$K"),0)),"")</f>
        <v/>
      </c>
      <c r="AJ233" s="44" t="s">
        <v>36</v>
      </c>
      <c r="AK233" s="39" t="str">
        <f t="array" ref="AK233">IFERROR(INDEX(INDIRECT("'"&amp;VLOOKUP($C233,ModMap!$A$2:$B$21,2,FALSE)&amp;"'!AK:AK"),MATCH($K233,INDIRECT("'"&amp;VLOOKUP($C233,ModMap!$A$2:$B$21,2,FALSE)&amp;"'!$K:$K"),0)),"")</f>
        <v>N/A</v>
      </c>
      <c r="AL233" s="39" t="str">
        <f t="array" ref="AL233">IFERROR(INDEX(INDIRECT("'"&amp;VLOOKUP($C233,ModMap!$A$2:$B$21,2,FALSE)&amp;"'!AL:AL"),MATCH($K233,INDIRECT("'"&amp;VLOOKUP($C233,ModMap!$A$2:$B$21,2,FALSE)&amp;"'!$K:$K"),0)),"")</f>
        <v/>
      </c>
      <c r="AM233" s="39">
        <f t="shared" si="1"/>
        <v>3</v>
      </c>
      <c r="AN233" s="39" t="str">
        <f t="shared" si="2"/>
        <v>Not Started</v>
      </c>
      <c r="AO233" s="40" t="str">
        <f t="array" ref="AO233">IFERROR(INDEX(INDIRECT("'"&amp;VLOOKUP($C233,ModMap!$A$2:$B$21,2,FALSE)&amp;"'!AO:AO"),MATCH($K233,INDIRECT("'"&amp;VLOOKUP($C233,ModMap!$A$2:$B$21,2,FALSE)&amp;"'!$K:$K"),0)),"")</f>
        <v/>
      </c>
      <c r="AP233" s="49" t="str">
        <f t="array" ref="AP233">IFERROR(HYPERLINK("#'"&amp;VLOOKUP($C233,ModMap!$A$2:$B$21,2,FALSE)&amp;"'!V"&amp;MATCH($K233,INDIRECT("'"&amp;VLOOKUP($C233,ModMap!$A$2:$B$21,2,FALSE)&amp;"'!$K:$K"),0),"Edit on module sheet"),"")</f>
        <v>Edit on module sheet</v>
      </c>
    </row>
    <row r="234" ht="42.0" customHeight="1">
      <c r="A234" s="50">
        <v>232.0</v>
      </c>
      <c r="B234" s="50">
        <v>401.0</v>
      </c>
      <c r="C234" s="50" t="s">
        <v>108</v>
      </c>
      <c r="D234" s="51" t="s">
        <v>109</v>
      </c>
      <c r="E234" s="28" t="s">
        <v>48</v>
      </c>
      <c r="F234" s="72" t="s">
        <v>894</v>
      </c>
      <c r="G234" s="51" t="s">
        <v>895</v>
      </c>
      <c r="H234" s="50" t="s">
        <v>913</v>
      </c>
      <c r="I234" s="50" t="s">
        <v>914</v>
      </c>
      <c r="J234" s="51" t="s">
        <v>915</v>
      </c>
      <c r="K234" s="50" t="s">
        <v>2463</v>
      </c>
      <c r="L234" s="51" t="s">
        <v>2464</v>
      </c>
      <c r="M234" s="78" t="s">
        <v>2019</v>
      </c>
      <c r="N234" s="50" t="s">
        <v>901</v>
      </c>
      <c r="O234" s="50" t="s">
        <v>902</v>
      </c>
      <c r="P234" s="51" t="s">
        <v>918</v>
      </c>
      <c r="Q234" s="51" t="s">
        <v>919</v>
      </c>
      <c r="R234" s="50" t="s">
        <v>273</v>
      </c>
      <c r="S234" s="50" t="s">
        <v>66</v>
      </c>
      <c r="T234" s="50" t="str">
        <f t="array" ref="T234">IFERROR(INDEX(INDIRECT("'"&amp;VLOOKUP($C234,ModMap!$A$2:$B$21,2,FALSE)&amp;"'!T:T"),MATCH($K234,INDIRECT("'"&amp;VLOOKUP($C234,ModMap!$A$2:$B$21,2,FALSE)&amp;"'!$K:$K"),0)),"")</f>
        <v>Unassigned</v>
      </c>
      <c r="U234" s="44" t="s">
        <v>36</v>
      </c>
      <c r="V234" s="50" t="str">
        <f t="array" ref="V234">IFERROR(INDEX(INDIRECT("'"&amp;VLOOKUP($C234,ModMap!$A$2:$B$21,2,FALSE)&amp;"'!V:V"),MATCH($K234,INDIRECT("'"&amp;VLOOKUP($C234,ModMap!$A$2:$B$21,2,FALSE)&amp;"'!$K:$K"),0)),"")</f>
        <v>N/A</v>
      </c>
      <c r="W234" s="50" t="str">
        <f t="array" ref="W234">IFERROR(INDEX(INDIRECT("'"&amp;VLOOKUP($C234,ModMap!$A$2:$B$21,2,FALSE)&amp;"'!W:W"),MATCH($K234,INDIRECT("'"&amp;VLOOKUP($C234,ModMap!$A$2:$B$21,2,FALSE)&amp;"'!$K:$K"),0)),"")</f>
        <v/>
      </c>
      <c r="X234" s="48" t="s">
        <v>33</v>
      </c>
      <c r="Y234" s="50" t="str">
        <f t="array" ref="Y234">IFERROR(INDEX(INDIRECT("'"&amp;VLOOKUP($C234,ModMap!$A$2:$B$21,2,FALSE)&amp;"'!Y:Y"),MATCH($K234,INDIRECT("'"&amp;VLOOKUP($C234,ModMap!$A$2:$B$21,2,FALSE)&amp;"'!$K:$K"),0)),"")</f>
        <v>Not Started</v>
      </c>
      <c r="Z234" s="50" t="str">
        <f t="array" ref="Z234">IFERROR(INDEX(INDIRECT("'"&amp;VLOOKUP($C234,ModMap!$A$2:$B$21,2,FALSE)&amp;"'!Z:Z"),MATCH($K234,INDIRECT("'"&amp;VLOOKUP($C234,ModMap!$A$2:$B$21,2,FALSE)&amp;"'!$K:$K"),0)),"")</f>
        <v>Unassigned</v>
      </c>
      <c r="AA234" s="44" t="s">
        <v>36</v>
      </c>
      <c r="AB234" s="50" t="str">
        <f t="array" ref="AB234">IFERROR(INDEX(INDIRECT("'"&amp;VLOOKUP($C234,ModMap!$A$2:$B$21,2,FALSE)&amp;"'!AB:AB"),MATCH($K234,INDIRECT("'"&amp;VLOOKUP($C234,ModMap!$A$2:$B$21,2,FALSE)&amp;"'!$K:$K"),0)),"")</f>
        <v>N/A</v>
      </c>
      <c r="AC234" s="50" t="str">
        <f t="array" ref="AC234">IFERROR(INDEX(INDIRECT("'"&amp;VLOOKUP($C234,ModMap!$A$2:$B$21,2,FALSE)&amp;"'!AC:AC"),MATCH($K234,INDIRECT("'"&amp;VLOOKUP($C234,ModMap!$A$2:$B$21,2,FALSE)&amp;"'!$K:$K"),0)),"")</f>
        <v/>
      </c>
      <c r="AD234" s="48" t="s">
        <v>33</v>
      </c>
      <c r="AE234" s="50" t="str">
        <f t="array" ref="AE234">IFERROR(INDEX(INDIRECT("'"&amp;VLOOKUP($C234,ModMap!$A$2:$B$21,2,FALSE)&amp;"'!AE:AE"),MATCH($K234,INDIRECT("'"&amp;VLOOKUP($C234,ModMap!$A$2:$B$21,2,FALSE)&amp;"'!$K:$K"),0)),"")</f>
        <v>Not Started</v>
      </c>
      <c r="AF234" s="50" t="str">
        <f t="array" ref="AF234">IFERROR(INDEX(INDIRECT("'"&amp;VLOOKUP($C234,ModMap!$A$2:$B$21,2,FALSE)&amp;"'!AF:AF"),MATCH($K234,INDIRECT("'"&amp;VLOOKUP($C234,ModMap!$A$2:$B$21,2,FALSE)&amp;"'!$K:$K"),0)),"")</f>
        <v>Unassigned</v>
      </c>
      <c r="AG234" s="44" t="s">
        <v>36</v>
      </c>
      <c r="AH234" s="50" t="str">
        <f t="array" ref="AH234">IFERROR(INDEX(INDIRECT("'"&amp;VLOOKUP($C234,ModMap!$A$2:$B$21,2,FALSE)&amp;"'!AH:AH"),MATCH($K234,INDIRECT("'"&amp;VLOOKUP($C234,ModMap!$A$2:$B$21,2,FALSE)&amp;"'!$K:$K"),0)),"")</f>
        <v>N/A</v>
      </c>
      <c r="AI234" s="50" t="str">
        <f t="array" ref="AI234">IFERROR(INDEX(INDIRECT("'"&amp;VLOOKUP($C234,ModMap!$A$2:$B$21,2,FALSE)&amp;"'!AI:AI"),MATCH($K234,INDIRECT("'"&amp;VLOOKUP($C234,ModMap!$A$2:$B$21,2,FALSE)&amp;"'!$K:$K"),0)),"")</f>
        <v/>
      </c>
      <c r="AJ234" s="48" t="s">
        <v>33</v>
      </c>
      <c r="AK234" s="50" t="str">
        <f t="array" ref="AK234">IFERROR(INDEX(INDIRECT("'"&amp;VLOOKUP($C234,ModMap!$A$2:$B$21,2,FALSE)&amp;"'!AK:AK"),MATCH($K234,INDIRECT("'"&amp;VLOOKUP($C234,ModMap!$A$2:$B$21,2,FALSE)&amp;"'!$K:$K"),0)),"")</f>
        <v>Not Started</v>
      </c>
      <c r="AL234" s="50" t="str">
        <f t="array" ref="AL234">IFERROR(INDEX(INDIRECT("'"&amp;VLOOKUP($C234,ModMap!$A$2:$B$21,2,FALSE)&amp;"'!AL:AL"),MATCH($K234,INDIRECT("'"&amp;VLOOKUP($C234,ModMap!$A$2:$B$21,2,FALSE)&amp;"'!$K:$K"),0)),"")</f>
        <v>Unassigned</v>
      </c>
      <c r="AM234" s="50">
        <f t="shared" si="1"/>
        <v>3</v>
      </c>
      <c r="AN234" s="50" t="str">
        <f t="shared" si="2"/>
        <v>Not Started</v>
      </c>
      <c r="AO234" s="51" t="str">
        <f t="array" ref="AO234">IFERROR(INDEX(INDIRECT("'"&amp;VLOOKUP($C234,ModMap!$A$2:$B$21,2,FALSE)&amp;"'!AO:AO"),MATCH($K234,INDIRECT("'"&amp;VLOOKUP($C234,ModMap!$A$2:$B$21,2,FALSE)&amp;"'!$K:$K"),0)),"")</f>
        <v/>
      </c>
      <c r="AP234" s="49" t="str">
        <f t="array" ref="AP234">IFERROR(HYPERLINK("#'"&amp;VLOOKUP($C234,ModMap!$A$2:$B$21,2,FALSE)&amp;"'!V"&amp;MATCH($K234,INDIRECT("'"&amp;VLOOKUP($C234,ModMap!$A$2:$B$21,2,FALSE)&amp;"'!$K:$K"),0),"Edit on module sheet"),"")</f>
        <v>Edit on module sheet</v>
      </c>
    </row>
    <row r="235" ht="42.0" customHeight="1">
      <c r="A235" s="39">
        <v>233.0</v>
      </c>
      <c r="B235" s="39">
        <v>403.0</v>
      </c>
      <c r="C235" s="39" t="s">
        <v>108</v>
      </c>
      <c r="D235" s="40" t="s">
        <v>109</v>
      </c>
      <c r="E235" s="28" t="s">
        <v>48</v>
      </c>
      <c r="F235" s="72" t="s">
        <v>894</v>
      </c>
      <c r="G235" s="40" t="s">
        <v>895</v>
      </c>
      <c r="H235" s="39" t="s">
        <v>924</v>
      </c>
      <c r="I235" s="39" t="s">
        <v>925</v>
      </c>
      <c r="J235" s="40" t="s">
        <v>926</v>
      </c>
      <c r="K235" s="39" t="s">
        <v>2467</v>
      </c>
      <c r="L235" s="40" t="s">
        <v>2468</v>
      </c>
      <c r="M235" s="47" t="s">
        <v>200</v>
      </c>
      <c r="N235" s="39" t="s">
        <v>901</v>
      </c>
      <c r="O235" s="39" t="s">
        <v>929</v>
      </c>
      <c r="P235" s="40" t="s">
        <v>930</v>
      </c>
      <c r="Q235" s="40" t="s">
        <v>931</v>
      </c>
      <c r="R235" s="39" t="s">
        <v>932</v>
      </c>
      <c r="S235" s="39" t="s">
        <v>56</v>
      </c>
      <c r="T235" s="39" t="str">
        <f t="array" ref="T235">IFERROR(INDEX(INDIRECT("'"&amp;VLOOKUP($C235,ModMap!$A$2:$B$21,2,FALSE)&amp;"'!T:T"),MATCH($K235,INDIRECT("'"&amp;VLOOKUP($C235,ModMap!$A$2:$B$21,2,FALSE)&amp;"'!$K:$K"),0)),"")</f>
        <v>Unassigned</v>
      </c>
      <c r="U235" s="44" t="s">
        <v>36</v>
      </c>
      <c r="V235" s="39" t="str">
        <f t="array" ref="V235">IFERROR(INDEX(INDIRECT("'"&amp;VLOOKUP($C235,ModMap!$A$2:$B$21,2,FALSE)&amp;"'!V:V"),MATCH($K235,INDIRECT("'"&amp;VLOOKUP($C235,ModMap!$A$2:$B$21,2,FALSE)&amp;"'!$K:$K"),0)),"")</f>
        <v>N/A</v>
      </c>
      <c r="W235" s="39" t="str">
        <f t="array" ref="W235">IFERROR(INDEX(INDIRECT("'"&amp;VLOOKUP($C235,ModMap!$A$2:$B$21,2,FALSE)&amp;"'!W:W"),MATCH($K235,INDIRECT("'"&amp;VLOOKUP($C235,ModMap!$A$2:$B$21,2,FALSE)&amp;"'!$K:$K"),0)),"")</f>
        <v/>
      </c>
      <c r="X235" s="48" t="s">
        <v>33</v>
      </c>
      <c r="Y235" s="39" t="str">
        <f t="array" ref="Y235">IFERROR(INDEX(INDIRECT("'"&amp;VLOOKUP($C235,ModMap!$A$2:$B$21,2,FALSE)&amp;"'!Y:Y"),MATCH($K235,INDIRECT("'"&amp;VLOOKUP($C235,ModMap!$A$2:$B$21,2,FALSE)&amp;"'!$K:$K"),0)),"")</f>
        <v>Not Started</v>
      </c>
      <c r="Z235" s="39" t="str">
        <f t="array" ref="Z235">IFERROR(INDEX(INDIRECT("'"&amp;VLOOKUP($C235,ModMap!$A$2:$B$21,2,FALSE)&amp;"'!Z:Z"),MATCH($K235,INDIRECT("'"&amp;VLOOKUP($C235,ModMap!$A$2:$B$21,2,FALSE)&amp;"'!$K:$K"),0)),"")</f>
        <v>Unassigned</v>
      </c>
      <c r="AA235" s="44" t="s">
        <v>36</v>
      </c>
      <c r="AB235" s="39" t="str">
        <f t="array" ref="AB235">IFERROR(INDEX(INDIRECT("'"&amp;VLOOKUP($C235,ModMap!$A$2:$B$21,2,FALSE)&amp;"'!AB:AB"),MATCH($K235,INDIRECT("'"&amp;VLOOKUP($C235,ModMap!$A$2:$B$21,2,FALSE)&amp;"'!$K:$K"),0)),"")</f>
        <v>N/A</v>
      </c>
      <c r="AC235" s="39" t="str">
        <f t="array" ref="AC235">IFERROR(INDEX(INDIRECT("'"&amp;VLOOKUP($C235,ModMap!$A$2:$B$21,2,FALSE)&amp;"'!AC:AC"),MATCH($K235,INDIRECT("'"&amp;VLOOKUP($C235,ModMap!$A$2:$B$21,2,FALSE)&amp;"'!$K:$K"),0)),"")</f>
        <v/>
      </c>
      <c r="AD235" s="48" t="s">
        <v>33</v>
      </c>
      <c r="AE235" s="39" t="str">
        <f t="array" ref="AE235">IFERROR(INDEX(INDIRECT("'"&amp;VLOOKUP($C235,ModMap!$A$2:$B$21,2,FALSE)&amp;"'!AE:AE"),MATCH($K235,INDIRECT("'"&amp;VLOOKUP($C235,ModMap!$A$2:$B$21,2,FALSE)&amp;"'!$K:$K"),0)),"")</f>
        <v>Not Started</v>
      </c>
      <c r="AF235" s="39" t="str">
        <f t="array" ref="AF235">IFERROR(INDEX(INDIRECT("'"&amp;VLOOKUP($C235,ModMap!$A$2:$B$21,2,FALSE)&amp;"'!AF:AF"),MATCH($K235,INDIRECT("'"&amp;VLOOKUP($C235,ModMap!$A$2:$B$21,2,FALSE)&amp;"'!$K:$K"),0)),"")</f>
        <v>Unassigned</v>
      </c>
      <c r="AG235" s="44" t="s">
        <v>36</v>
      </c>
      <c r="AH235" s="39" t="str">
        <f t="array" ref="AH235">IFERROR(INDEX(INDIRECT("'"&amp;VLOOKUP($C235,ModMap!$A$2:$B$21,2,FALSE)&amp;"'!AH:AH"),MATCH($K235,INDIRECT("'"&amp;VLOOKUP($C235,ModMap!$A$2:$B$21,2,FALSE)&amp;"'!$K:$K"),0)),"")</f>
        <v>N/A</v>
      </c>
      <c r="AI235" s="39" t="str">
        <f t="array" ref="AI235">IFERROR(INDEX(INDIRECT("'"&amp;VLOOKUP($C235,ModMap!$A$2:$B$21,2,FALSE)&amp;"'!AI:AI"),MATCH($K235,INDIRECT("'"&amp;VLOOKUP($C235,ModMap!$A$2:$B$21,2,FALSE)&amp;"'!$K:$K"),0)),"")</f>
        <v/>
      </c>
      <c r="AJ235" s="44" t="s">
        <v>36</v>
      </c>
      <c r="AK235" s="39" t="str">
        <f t="array" ref="AK235">IFERROR(INDEX(INDIRECT("'"&amp;VLOOKUP($C235,ModMap!$A$2:$B$21,2,FALSE)&amp;"'!AK:AK"),MATCH($K235,INDIRECT("'"&amp;VLOOKUP($C235,ModMap!$A$2:$B$21,2,FALSE)&amp;"'!$K:$K"),0)),"")</f>
        <v>N/A</v>
      </c>
      <c r="AL235" s="39" t="str">
        <f t="array" ref="AL235">IFERROR(INDEX(INDIRECT("'"&amp;VLOOKUP($C235,ModMap!$A$2:$B$21,2,FALSE)&amp;"'!AL:AL"),MATCH($K235,INDIRECT("'"&amp;VLOOKUP($C235,ModMap!$A$2:$B$21,2,FALSE)&amp;"'!$K:$K"),0)),"")</f>
        <v/>
      </c>
      <c r="AM235" s="39">
        <f t="shared" si="1"/>
        <v>2</v>
      </c>
      <c r="AN235" s="39" t="str">
        <f t="shared" si="2"/>
        <v>Not Started</v>
      </c>
      <c r="AO235" s="40" t="str">
        <f t="array" ref="AO235">IFERROR(INDEX(INDIRECT("'"&amp;VLOOKUP($C235,ModMap!$A$2:$B$21,2,FALSE)&amp;"'!AO:AO"),MATCH($K235,INDIRECT("'"&amp;VLOOKUP($C235,ModMap!$A$2:$B$21,2,FALSE)&amp;"'!$K:$K"),0)),"")</f>
        <v/>
      </c>
      <c r="AP235" s="49" t="str">
        <f t="array" ref="AP235">IFERROR(HYPERLINK("#'"&amp;VLOOKUP($C235,ModMap!$A$2:$B$21,2,FALSE)&amp;"'!V"&amp;MATCH($K235,INDIRECT("'"&amp;VLOOKUP($C235,ModMap!$A$2:$B$21,2,FALSE)&amp;"'!$K:$K"),0),"Edit on module sheet"),"")</f>
        <v>Edit on module sheet</v>
      </c>
    </row>
    <row r="236" ht="42.0" customHeight="1">
      <c r="A236" s="50">
        <v>234.0</v>
      </c>
      <c r="B236" s="50">
        <v>406.0</v>
      </c>
      <c r="C236" s="50" t="s">
        <v>108</v>
      </c>
      <c r="D236" s="51" t="s">
        <v>109</v>
      </c>
      <c r="E236" s="28" t="s">
        <v>48</v>
      </c>
      <c r="F236" s="72" t="s">
        <v>894</v>
      </c>
      <c r="G236" s="51" t="s">
        <v>895</v>
      </c>
      <c r="H236" s="50" t="s">
        <v>2470</v>
      </c>
      <c r="I236" s="50" t="s">
        <v>2471</v>
      </c>
      <c r="J236" s="51" t="s">
        <v>2472</v>
      </c>
      <c r="K236" s="50" t="s">
        <v>2473</v>
      </c>
      <c r="L236" s="51" t="s">
        <v>2474</v>
      </c>
      <c r="M236" s="47" t="s">
        <v>200</v>
      </c>
      <c r="N236" s="50" t="s">
        <v>901</v>
      </c>
      <c r="O236" s="50" t="s">
        <v>2475</v>
      </c>
      <c r="P236" s="51" t="s">
        <v>2476</v>
      </c>
      <c r="Q236" s="51" t="s">
        <v>2477</v>
      </c>
      <c r="R236" s="50" t="s">
        <v>2478</v>
      </c>
      <c r="S236" s="50" t="s">
        <v>56</v>
      </c>
      <c r="T236" s="50" t="str">
        <f t="array" ref="T236">IFERROR(INDEX(INDIRECT("'"&amp;VLOOKUP($C236,ModMap!$A$2:$B$21,2,FALSE)&amp;"'!T:T"),MATCH($K236,INDIRECT("'"&amp;VLOOKUP($C236,ModMap!$A$2:$B$21,2,FALSE)&amp;"'!$K:$K"),0)),"")</f>
        <v>Unassigned</v>
      </c>
      <c r="U236" s="44" t="s">
        <v>36</v>
      </c>
      <c r="V236" s="50" t="str">
        <f t="array" ref="V236">IFERROR(INDEX(INDIRECT("'"&amp;VLOOKUP($C236,ModMap!$A$2:$B$21,2,FALSE)&amp;"'!V:V"),MATCH($K236,INDIRECT("'"&amp;VLOOKUP($C236,ModMap!$A$2:$B$21,2,FALSE)&amp;"'!$K:$K"),0)),"")</f>
        <v>N/A</v>
      </c>
      <c r="W236" s="50" t="str">
        <f t="array" ref="W236">IFERROR(INDEX(INDIRECT("'"&amp;VLOOKUP($C236,ModMap!$A$2:$B$21,2,FALSE)&amp;"'!W:W"),MATCH($K236,INDIRECT("'"&amp;VLOOKUP($C236,ModMap!$A$2:$B$21,2,FALSE)&amp;"'!$K:$K"),0)),"")</f>
        <v/>
      </c>
      <c r="X236" s="48" t="s">
        <v>33</v>
      </c>
      <c r="Y236" s="50" t="str">
        <f t="array" ref="Y236">IFERROR(INDEX(INDIRECT("'"&amp;VLOOKUP($C236,ModMap!$A$2:$B$21,2,FALSE)&amp;"'!Y:Y"),MATCH($K236,INDIRECT("'"&amp;VLOOKUP($C236,ModMap!$A$2:$B$21,2,FALSE)&amp;"'!$K:$K"),0)),"")</f>
        <v>Not Started</v>
      </c>
      <c r="Z236" s="50" t="str">
        <f t="array" ref="Z236">IFERROR(INDEX(INDIRECT("'"&amp;VLOOKUP($C236,ModMap!$A$2:$B$21,2,FALSE)&amp;"'!Z:Z"),MATCH($K236,INDIRECT("'"&amp;VLOOKUP($C236,ModMap!$A$2:$B$21,2,FALSE)&amp;"'!$K:$K"),0)),"")</f>
        <v>Unassigned</v>
      </c>
      <c r="AA236" s="44" t="s">
        <v>36</v>
      </c>
      <c r="AB236" s="50" t="str">
        <f t="array" ref="AB236">IFERROR(INDEX(INDIRECT("'"&amp;VLOOKUP($C236,ModMap!$A$2:$B$21,2,FALSE)&amp;"'!AB:AB"),MATCH($K236,INDIRECT("'"&amp;VLOOKUP($C236,ModMap!$A$2:$B$21,2,FALSE)&amp;"'!$K:$K"),0)),"")</f>
        <v>N/A</v>
      </c>
      <c r="AC236" s="50" t="str">
        <f t="array" ref="AC236">IFERROR(INDEX(INDIRECT("'"&amp;VLOOKUP($C236,ModMap!$A$2:$B$21,2,FALSE)&amp;"'!AC:AC"),MATCH($K236,INDIRECT("'"&amp;VLOOKUP($C236,ModMap!$A$2:$B$21,2,FALSE)&amp;"'!$K:$K"),0)),"")</f>
        <v/>
      </c>
      <c r="AD236" s="48" t="s">
        <v>33</v>
      </c>
      <c r="AE236" s="50" t="str">
        <f t="array" ref="AE236">IFERROR(INDEX(INDIRECT("'"&amp;VLOOKUP($C236,ModMap!$A$2:$B$21,2,FALSE)&amp;"'!AE:AE"),MATCH($K236,INDIRECT("'"&amp;VLOOKUP($C236,ModMap!$A$2:$B$21,2,FALSE)&amp;"'!$K:$K"),0)),"")</f>
        <v>Not Started</v>
      </c>
      <c r="AF236" s="50" t="str">
        <f t="array" ref="AF236">IFERROR(INDEX(INDIRECT("'"&amp;VLOOKUP($C236,ModMap!$A$2:$B$21,2,FALSE)&amp;"'!AF:AF"),MATCH($K236,INDIRECT("'"&amp;VLOOKUP($C236,ModMap!$A$2:$B$21,2,FALSE)&amp;"'!$K:$K"),0)),"")</f>
        <v>Unassigned</v>
      </c>
      <c r="AG236" s="44" t="s">
        <v>36</v>
      </c>
      <c r="AH236" s="50" t="str">
        <f t="array" ref="AH236">IFERROR(INDEX(INDIRECT("'"&amp;VLOOKUP($C236,ModMap!$A$2:$B$21,2,FALSE)&amp;"'!AH:AH"),MATCH($K236,INDIRECT("'"&amp;VLOOKUP($C236,ModMap!$A$2:$B$21,2,FALSE)&amp;"'!$K:$K"),0)),"")</f>
        <v>N/A</v>
      </c>
      <c r="AI236" s="50" t="str">
        <f t="array" ref="AI236">IFERROR(INDEX(INDIRECT("'"&amp;VLOOKUP($C236,ModMap!$A$2:$B$21,2,FALSE)&amp;"'!AI:AI"),MATCH($K236,INDIRECT("'"&amp;VLOOKUP($C236,ModMap!$A$2:$B$21,2,FALSE)&amp;"'!$K:$K"),0)),"")</f>
        <v/>
      </c>
      <c r="AJ236" s="44" t="s">
        <v>36</v>
      </c>
      <c r="AK236" s="50" t="str">
        <f t="array" ref="AK236">IFERROR(INDEX(INDIRECT("'"&amp;VLOOKUP($C236,ModMap!$A$2:$B$21,2,FALSE)&amp;"'!AK:AK"),MATCH($K236,INDIRECT("'"&amp;VLOOKUP($C236,ModMap!$A$2:$B$21,2,FALSE)&amp;"'!$K:$K"),0)),"")</f>
        <v>N/A</v>
      </c>
      <c r="AL236" s="50" t="str">
        <f t="array" ref="AL236">IFERROR(INDEX(INDIRECT("'"&amp;VLOOKUP($C236,ModMap!$A$2:$B$21,2,FALSE)&amp;"'!AL:AL"),MATCH($K236,INDIRECT("'"&amp;VLOOKUP($C236,ModMap!$A$2:$B$21,2,FALSE)&amp;"'!$K:$K"),0)),"")</f>
        <v/>
      </c>
      <c r="AM236" s="50">
        <f t="shared" si="1"/>
        <v>2</v>
      </c>
      <c r="AN236" s="50" t="str">
        <f t="shared" si="2"/>
        <v>Not Started</v>
      </c>
      <c r="AO236" s="51" t="str">
        <f t="array" ref="AO236">IFERROR(INDEX(INDIRECT("'"&amp;VLOOKUP($C236,ModMap!$A$2:$B$21,2,FALSE)&amp;"'!AO:AO"),MATCH($K236,INDIRECT("'"&amp;VLOOKUP($C236,ModMap!$A$2:$B$21,2,FALSE)&amp;"'!$K:$K"),0)),"")</f>
        <v/>
      </c>
      <c r="AP236" s="49" t="str">
        <f t="array" ref="AP236">IFERROR(HYPERLINK("#'"&amp;VLOOKUP($C236,ModMap!$A$2:$B$21,2,FALSE)&amp;"'!V"&amp;MATCH($K236,INDIRECT("'"&amp;VLOOKUP($C236,ModMap!$A$2:$B$21,2,FALSE)&amp;"'!$K:$K"),0),"Edit on module sheet"),"")</f>
        <v>Edit on module sheet</v>
      </c>
    </row>
    <row r="237" ht="42.0" customHeight="1">
      <c r="A237" s="39">
        <v>235.0</v>
      </c>
      <c r="B237" s="39">
        <v>407.0</v>
      </c>
      <c r="C237" s="39" t="s">
        <v>108</v>
      </c>
      <c r="D237" s="40" t="s">
        <v>109</v>
      </c>
      <c r="E237" s="28" t="s">
        <v>48</v>
      </c>
      <c r="F237" s="72" t="s">
        <v>894</v>
      </c>
      <c r="G237" s="40" t="s">
        <v>895</v>
      </c>
      <c r="H237" s="39" t="s">
        <v>2470</v>
      </c>
      <c r="I237" s="39" t="s">
        <v>2471</v>
      </c>
      <c r="J237" s="40" t="s">
        <v>2472</v>
      </c>
      <c r="K237" s="39" t="s">
        <v>2485</v>
      </c>
      <c r="L237" s="40" t="s">
        <v>2486</v>
      </c>
      <c r="M237" s="47" t="s">
        <v>200</v>
      </c>
      <c r="N237" s="39" t="s">
        <v>901</v>
      </c>
      <c r="O237" s="39" t="s">
        <v>2475</v>
      </c>
      <c r="P237" s="40" t="s">
        <v>2476</v>
      </c>
      <c r="Q237" s="40" t="s">
        <v>2477</v>
      </c>
      <c r="R237" s="39" t="s">
        <v>2478</v>
      </c>
      <c r="S237" s="39" t="s">
        <v>56</v>
      </c>
      <c r="T237" s="39" t="str">
        <f t="array" ref="T237">IFERROR(INDEX(INDIRECT("'"&amp;VLOOKUP($C237,ModMap!$A$2:$B$21,2,FALSE)&amp;"'!T:T"),MATCH($K237,INDIRECT("'"&amp;VLOOKUP($C237,ModMap!$A$2:$B$21,2,FALSE)&amp;"'!$K:$K"),0)),"")</f>
        <v>Unassigned</v>
      </c>
      <c r="U237" s="44" t="s">
        <v>36</v>
      </c>
      <c r="V237" s="39" t="str">
        <f t="array" ref="V237">IFERROR(INDEX(INDIRECT("'"&amp;VLOOKUP($C237,ModMap!$A$2:$B$21,2,FALSE)&amp;"'!V:V"),MATCH($K237,INDIRECT("'"&amp;VLOOKUP($C237,ModMap!$A$2:$B$21,2,FALSE)&amp;"'!$K:$K"),0)),"")</f>
        <v>N/A</v>
      </c>
      <c r="W237" s="39" t="str">
        <f t="array" ref="W237">IFERROR(INDEX(INDIRECT("'"&amp;VLOOKUP($C237,ModMap!$A$2:$B$21,2,FALSE)&amp;"'!W:W"),MATCH($K237,INDIRECT("'"&amp;VLOOKUP($C237,ModMap!$A$2:$B$21,2,FALSE)&amp;"'!$K:$K"),0)),"")</f>
        <v/>
      </c>
      <c r="X237" s="48" t="s">
        <v>33</v>
      </c>
      <c r="Y237" s="39" t="str">
        <f t="array" ref="Y237">IFERROR(INDEX(INDIRECT("'"&amp;VLOOKUP($C237,ModMap!$A$2:$B$21,2,FALSE)&amp;"'!Y:Y"),MATCH($K237,INDIRECT("'"&amp;VLOOKUP($C237,ModMap!$A$2:$B$21,2,FALSE)&amp;"'!$K:$K"),0)),"")</f>
        <v>Not Started</v>
      </c>
      <c r="Z237" s="39" t="str">
        <f t="array" ref="Z237">IFERROR(INDEX(INDIRECT("'"&amp;VLOOKUP($C237,ModMap!$A$2:$B$21,2,FALSE)&amp;"'!Z:Z"),MATCH($K237,INDIRECT("'"&amp;VLOOKUP($C237,ModMap!$A$2:$B$21,2,FALSE)&amp;"'!$K:$K"),0)),"")</f>
        <v>Unassigned</v>
      </c>
      <c r="AA237" s="44" t="s">
        <v>36</v>
      </c>
      <c r="AB237" s="39" t="str">
        <f t="array" ref="AB237">IFERROR(INDEX(INDIRECT("'"&amp;VLOOKUP($C237,ModMap!$A$2:$B$21,2,FALSE)&amp;"'!AB:AB"),MATCH($K237,INDIRECT("'"&amp;VLOOKUP($C237,ModMap!$A$2:$B$21,2,FALSE)&amp;"'!$K:$K"),0)),"")</f>
        <v>N/A</v>
      </c>
      <c r="AC237" s="39" t="str">
        <f t="array" ref="AC237">IFERROR(INDEX(INDIRECT("'"&amp;VLOOKUP($C237,ModMap!$A$2:$B$21,2,FALSE)&amp;"'!AC:AC"),MATCH($K237,INDIRECT("'"&amp;VLOOKUP($C237,ModMap!$A$2:$B$21,2,FALSE)&amp;"'!$K:$K"),0)),"")</f>
        <v/>
      </c>
      <c r="AD237" s="48" t="s">
        <v>33</v>
      </c>
      <c r="AE237" s="39" t="str">
        <f t="array" ref="AE237">IFERROR(INDEX(INDIRECT("'"&amp;VLOOKUP($C237,ModMap!$A$2:$B$21,2,FALSE)&amp;"'!AE:AE"),MATCH($K237,INDIRECT("'"&amp;VLOOKUP($C237,ModMap!$A$2:$B$21,2,FALSE)&amp;"'!$K:$K"),0)),"")</f>
        <v>Not Started</v>
      </c>
      <c r="AF237" s="39" t="str">
        <f t="array" ref="AF237">IFERROR(INDEX(INDIRECT("'"&amp;VLOOKUP($C237,ModMap!$A$2:$B$21,2,FALSE)&amp;"'!AF:AF"),MATCH($K237,INDIRECT("'"&amp;VLOOKUP($C237,ModMap!$A$2:$B$21,2,FALSE)&amp;"'!$K:$K"),0)),"")</f>
        <v>Unassigned</v>
      </c>
      <c r="AG237" s="44" t="s">
        <v>36</v>
      </c>
      <c r="AH237" s="39" t="str">
        <f t="array" ref="AH237">IFERROR(INDEX(INDIRECT("'"&amp;VLOOKUP($C237,ModMap!$A$2:$B$21,2,FALSE)&amp;"'!AH:AH"),MATCH($K237,INDIRECT("'"&amp;VLOOKUP($C237,ModMap!$A$2:$B$21,2,FALSE)&amp;"'!$K:$K"),0)),"")</f>
        <v>N/A</v>
      </c>
      <c r="AI237" s="39" t="str">
        <f t="array" ref="AI237">IFERROR(INDEX(INDIRECT("'"&amp;VLOOKUP($C237,ModMap!$A$2:$B$21,2,FALSE)&amp;"'!AI:AI"),MATCH($K237,INDIRECT("'"&amp;VLOOKUP($C237,ModMap!$A$2:$B$21,2,FALSE)&amp;"'!$K:$K"),0)),"")</f>
        <v/>
      </c>
      <c r="AJ237" s="44" t="s">
        <v>36</v>
      </c>
      <c r="AK237" s="39" t="str">
        <f t="array" ref="AK237">IFERROR(INDEX(INDIRECT("'"&amp;VLOOKUP($C237,ModMap!$A$2:$B$21,2,FALSE)&amp;"'!AK:AK"),MATCH($K237,INDIRECT("'"&amp;VLOOKUP($C237,ModMap!$A$2:$B$21,2,FALSE)&amp;"'!$K:$K"),0)),"")</f>
        <v>N/A</v>
      </c>
      <c r="AL237" s="39" t="str">
        <f t="array" ref="AL237">IFERROR(INDEX(INDIRECT("'"&amp;VLOOKUP($C237,ModMap!$A$2:$B$21,2,FALSE)&amp;"'!AL:AL"),MATCH($K237,INDIRECT("'"&amp;VLOOKUP($C237,ModMap!$A$2:$B$21,2,FALSE)&amp;"'!$K:$K"),0)),"")</f>
        <v/>
      </c>
      <c r="AM237" s="39">
        <f t="shared" si="1"/>
        <v>2</v>
      </c>
      <c r="AN237" s="39" t="str">
        <f t="shared" si="2"/>
        <v>Not Started</v>
      </c>
      <c r="AO237" s="40" t="str">
        <f t="array" ref="AO237">IFERROR(INDEX(INDIRECT("'"&amp;VLOOKUP($C237,ModMap!$A$2:$B$21,2,FALSE)&amp;"'!AO:AO"),MATCH($K237,INDIRECT("'"&amp;VLOOKUP($C237,ModMap!$A$2:$B$21,2,FALSE)&amp;"'!$K:$K"),0)),"")</f>
        <v/>
      </c>
      <c r="AP237" s="49" t="str">
        <f t="array" ref="AP237">IFERROR(HYPERLINK("#'"&amp;VLOOKUP($C237,ModMap!$A$2:$B$21,2,FALSE)&amp;"'!V"&amp;MATCH($K237,INDIRECT("'"&amp;VLOOKUP($C237,ModMap!$A$2:$B$21,2,FALSE)&amp;"'!$K:$K"),0),"Edit on module sheet"),"")</f>
        <v>Edit on module sheet</v>
      </c>
    </row>
    <row r="238" ht="42.0" customHeight="1">
      <c r="A238" s="50">
        <v>236.0</v>
      </c>
      <c r="B238" s="50">
        <v>409.0</v>
      </c>
      <c r="C238" s="50" t="s">
        <v>108</v>
      </c>
      <c r="D238" s="51" t="s">
        <v>109</v>
      </c>
      <c r="E238" s="28" t="s">
        <v>48</v>
      </c>
      <c r="F238" s="72" t="s">
        <v>894</v>
      </c>
      <c r="G238" s="51" t="s">
        <v>895</v>
      </c>
      <c r="H238" s="50" t="s">
        <v>941</v>
      </c>
      <c r="I238" s="50" t="s">
        <v>942</v>
      </c>
      <c r="J238" s="51" t="s">
        <v>943</v>
      </c>
      <c r="K238" s="50" t="s">
        <v>2489</v>
      </c>
      <c r="L238" s="51" t="s">
        <v>2490</v>
      </c>
      <c r="M238" s="47" t="s">
        <v>200</v>
      </c>
      <c r="N238" s="50" t="s">
        <v>901</v>
      </c>
      <c r="O238" s="50" t="s">
        <v>946</v>
      </c>
      <c r="P238" s="51" t="s">
        <v>947</v>
      </c>
      <c r="Q238" s="51" t="s">
        <v>948</v>
      </c>
      <c r="R238" s="50" t="s">
        <v>949</v>
      </c>
      <c r="S238" s="50" t="s">
        <v>53</v>
      </c>
      <c r="T238" s="50" t="str">
        <f t="array" ref="T238">IFERROR(INDEX(INDIRECT("'"&amp;VLOOKUP($C238,ModMap!$A$2:$B$21,2,FALSE)&amp;"'!T:T"),MATCH($K238,INDIRECT("'"&amp;VLOOKUP($C238,ModMap!$A$2:$B$21,2,FALSE)&amp;"'!$K:$K"),0)),"")</f>
        <v>Unassigned</v>
      </c>
      <c r="U238" s="44" t="s">
        <v>36</v>
      </c>
      <c r="V238" s="50" t="str">
        <f t="array" ref="V238">IFERROR(INDEX(INDIRECT("'"&amp;VLOOKUP($C238,ModMap!$A$2:$B$21,2,FALSE)&amp;"'!V:V"),MATCH($K238,INDIRECT("'"&amp;VLOOKUP($C238,ModMap!$A$2:$B$21,2,FALSE)&amp;"'!$K:$K"),0)),"")</f>
        <v>N/A</v>
      </c>
      <c r="W238" s="50" t="str">
        <f t="array" ref="W238">IFERROR(INDEX(INDIRECT("'"&amp;VLOOKUP($C238,ModMap!$A$2:$B$21,2,FALSE)&amp;"'!W:W"),MATCH($K238,INDIRECT("'"&amp;VLOOKUP($C238,ModMap!$A$2:$B$21,2,FALSE)&amp;"'!$K:$K"),0)),"")</f>
        <v/>
      </c>
      <c r="X238" s="48" t="s">
        <v>33</v>
      </c>
      <c r="Y238" s="50" t="str">
        <f t="array" ref="Y238">IFERROR(INDEX(INDIRECT("'"&amp;VLOOKUP($C238,ModMap!$A$2:$B$21,2,FALSE)&amp;"'!Y:Y"),MATCH($K238,INDIRECT("'"&amp;VLOOKUP($C238,ModMap!$A$2:$B$21,2,FALSE)&amp;"'!$K:$K"),0)),"")</f>
        <v>Not Started</v>
      </c>
      <c r="Z238" s="50" t="str">
        <f t="array" ref="Z238">IFERROR(INDEX(INDIRECT("'"&amp;VLOOKUP($C238,ModMap!$A$2:$B$21,2,FALSE)&amp;"'!Z:Z"),MATCH($K238,INDIRECT("'"&amp;VLOOKUP($C238,ModMap!$A$2:$B$21,2,FALSE)&amp;"'!$K:$K"),0)),"")</f>
        <v>Unassigned</v>
      </c>
      <c r="AA238" s="48" t="s">
        <v>33</v>
      </c>
      <c r="AB238" s="50" t="str">
        <f t="array" ref="AB238">IFERROR(INDEX(INDIRECT("'"&amp;VLOOKUP($C238,ModMap!$A$2:$B$21,2,FALSE)&amp;"'!AB:AB"),MATCH($K238,INDIRECT("'"&amp;VLOOKUP($C238,ModMap!$A$2:$B$21,2,FALSE)&amp;"'!$K:$K"),0)),"")</f>
        <v>Not Started</v>
      </c>
      <c r="AC238" s="50" t="str">
        <f t="array" ref="AC238">IFERROR(INDEX(INDIRECT("'"&amp;VLOOKUP($C238,ModMap!$A$2:$B$21,2,FALSE)&amp;"'!AC:AC"),MATCH($K238,INDIRECT("'"&amp;VLOOKUP($C238,ModMap!$A$2:$B$21,2,FALSE)&amp;"'!$K:$K"),0)),"")</f>
        <v>Unassigned</v>
      </c>
      <c r="AD238" s="44" t="s">
        <v>36</v>
      </c>
      <c r="AE238" s="50" t="str">
        <f t="array" ref="AE238">IFERROR(INDEX(INDIRECT("'"&amp;VLOOKUP($C238,ModMap!$A$2:$B$21,2,FALSE)&amp;"'!AE:AE"),MATCH($K238,INDIRECT("'"&amp;VLOOKUP($C238,ModMap!$A$2:$B$21,2,FALSE)&amp;"'!$K:$K"),0)),"")</f>
        <v>N/A</v>
      </c>
      <c r="AF238" s="50" t="str">
        <f t="array" ref="AF238">IFERROR(INDEX(INDIRECT("'"&amp;VLOOKUP($C238,ModMap!$A$2:$B$21,2,FALSE)&amp;"'!AF:AF"),MATCH($K238,INDIRECT("'"&amp;VLOOKUP($C238,ModMap!$A$2:$B$21,2,FALSE)&amp;"'!$K:$K"),0)),"")</f>
        <v/>
      </c>
      <c r="AG238" s="44" t="s">
        <v>36</v>
      </c>
      <c r="AH238" s="50" t="str">
        <f t="array" ref="AH238">IFERROR(INDEX(INDIRECT("'"&amp;VLOOKUP($C238,ModMap!$A$2:$B$21,2,FALSE)&amp;"'!AH:AH"),MATCH($K238,INDIRECT("'"&amp;VLOOKUP($C238,ModMap!$A$2:$B$21,2,FALSE)&amp;"'!$K:$K"),0)),"")</f>
        <v>N/A</v>
      </c>
      <c r="AI238" s="50" t="str">
        <f t="array" ref="AI238">IFERROR(INDEX(INDIRECT("'"&amp;VLOOKUP($C238,ModMap!$A$2:$B$21,2,FALSE)&amp;"'!AI:AI"),MATCH($K238,INDIRECT("'"&amp;VLOOKUP($C238,ModMap!$A$2:$B$21,2,FALSE)&amp;"'!$K:$K"),0)),"")</f>
        <v/>
      </c>
      <c r="AJ238" s="44" t="s">
        <v>36</v>
      </c>
      <c r="AK238" s="50" t="str">
        <f t="array" ref="AK238">IFERROR(INDEX(INDIRECT("'"&amp;VLOOKUP($C238,ModMap!$A$2:$B$21,2,FALSE)&amp;"'!AK:AK"),MATCH($K238,INDIRECT("'"&amp;VLOOKUP($C238,ModMap!$A$2:$B$21,2,FALSE)&amp;"'!$K:$K"),0)),"")</f>
        <v>N/A</v>
      </c>
      <c r="AL238" s="50" t="str">
        <f t="array" ref="AL238">IFERROR(INDEX(INDIRECT("'"&amp;VLOOKUP($C238,ModMap!$A$2:$B$21,2,FALSE)&amp;"'!AL:AL"),MATCH($K238,INDIRECT("'"&amp;VLOOKUP($C238,ModMap!$A$2:$B$21,2,FALSE)&amp;"'!$K:$K"),0)),"")</f>
        <v/>
      </c>
      <c r="AM238" s="50">
        <f t="shared" si="1"/>
        <v>2</v>
      </c>
      <c r="AN238" s="50" t="str">
        <f t="shared" si="2"/>
        <v>Not Started</v>
      </c>
      <c r="AO238" s="51" t="str">
        <f t="array" ref="AO238">IFERROR(INDEX(INDIRECT("'"&amp;VLOOKUP($C238,ModMap!$A$2:$B$21,2,FALSE)&amp;"'!AO:AO"),MATCH($K238,INDIRECT("'"&amp;VLOOKUP($C238,ModMap!$A$2:$B$21,2,FALSE)&amp;"'!$K:$K"),0)),"")</f>
        <v/>
      </c>
      <c r="AP238" s="49" t="str">
        <f t="array" ref="AP238">IFERROR(HYPERLINK("#'"&amp;VLOOKUP($C238,ModMap!$A$2:$B$21,2,FALSE)&amp;"'!V"&amp;MATCH($K238,INDIRECT("'"&amp;VLOOKUP($C238,ModMap!$A$2:$B$21,2,FALSE)&amp;"'!$K:$K"),0),"Edit on module sheet"),"")</f>
        <v>Edit on module sheet</v>
      </c>
    </row>
    <row r="239" ht="42.0" customHeight="1">
      <c r="A239" s="39">
        <v>237.0</v>
      </c>
      <c r="B239" s="39">
        <v>410.0</v>
      </c>
      <c r="C239" s="39" t="s">
        <v>108</v>
      </c>
      <c r="D239" s="40" t="s">
        <v>109</v>
      </c>
      <c r="E239" s="28" t="s">
        <v>48</v>
      </c>
      <c r="F239" s="72" t="s">
        <v>894</v>
      </c>
      <c r="G239" s="40" t="s">
        <v>895</v>
      </c>
      <c r="H239" s="39" t="s">
        <v>941</v>
      </c>
      <c r="I239" s="39" t="s">
        <v>942</v>
      </c>
      <c r="J239" s="40" t="s">
        <v>943</v>
      </c>
      <c r="K239" s="39" t="s">
        <v>2491</v>
      </c>
      <c r="L239" s="40" t="s">
        <v>2492</v>
      </c>
      <c r="M239" s="47" t="s">
        <v>200</v>
      </c>
      <c r="N239" s="39" t="s">
        <v>901</v>
      </c>
      <c r="O239" s="39" t="s">
        <v>946</v>
      </c>
      <c r="P239" s="40" t="s">
        <v>947</v>
      </c>
      <c r="Q239" s="40" t="s">
        <v>948</v>
      </c>
      <c r="R239" s="39" t="s">
        <v>949</v>
      </c>
      <c r="S239" s="39" t="s">
        <v>56</v>
      </c>
      <c r="T239" s="39" t="str">
        <f t="array" ref="T239">IFERROR(INDEX(INDIRECT("'"&amp;VLOOKUP($C239,ModMap!$A$2:$B$21,2,FALSE)&amp;"'!T:T"),MATCH($K239,INDIRECT("'"&amp;VLOOKUP($C239,ModMap!$A$2:$B$21,2,FALSE)&amp;"'!$K:$K"),0)),"")</f>
        <v>Unassigned</v>
      </c>
      <c r="U239" s="44" t="s">
        <v>36</v>
      </c>
      <c r="V239" s="39" t="str">
        <f t="array" ref="V239">IFERROR(INDEX(INDIRECT("'"&amp;VLOOKUP($C239,ModMap!$A$2:$B$21,2,FALSE)&amp;"'!V:V"),MATCH($K239,INDIRECT("'"&amp;VLOOKUP($C239,ModMap!$A$2:$B$21,2,FALSE)&amp;"'!$K:$K"),0)),"")</f>
        <v>N/A</v>
      </c>
      <c r="W239" s="39" t="str">
        <f t="array" ref="W239">IFERROR(INDEX(INDIRECT("'"&amp;VLOOKUP($C239,ModMap!$A$2:$B$21,2,FALSE)&amp;"'!W:W"),MATCH($K239,INDIRECT("'"&amp;VLOOKUP($C239,ModMap!$A$2:$B$21,2,FALSE)&amp;"'!$K:$K"),0)),"")</f>
        <v/>
      </c>
      <c r="X239" s="48" t="s">
        <v>33</v>
      </c>
      <c r="Y239" s="39" t="str">
        <f t="array" ref="Y239">IFERROR(INDEX(INDIRECT("'"&amp;VLOOKUP($C239,ModMap!$A$2:$B$21,2,FALSE)&amp;"'!Y:Y"),MATCH($K239,INDIRECT("'"&amp;VLOOKUP($C239,ModMap!$A$2:$B$21,2,FALSE)&amp;"'!$K:$K"),0)),"")</f>
        <v>Not Started</v>
      </c>
      <c r="Z239" s="39" t="str">
        <f t="array" ref="Z239">IFERROR(INDEX(INDIRECT("'"&amp;VLOOKUP($C239,ModMap!$A$2:$B$21,2,FALSE)&amp;"'!Z:Z"),MATCH($K239,INDIRECT("'"&amp;VLOOKUP($C239,ModMap!$A$2:$B$21,2,FALSE)&amp;"'!$K:$K"),0)),"")</f>
        <v>Unassigned</v>
      </c>
      <c r="AA239" s="48" t="s">
        <v>33</v>
      </c>
      <c r="AB239" s="39" t="str">
        <f t="array" ref="AB239">IFERROR(INDEX(INDIRECT("'"&amp;VLOOKUP($C239,ModMap!$A$2:$B$21,2,FALSE)&amp;"'!AB:AB"),MATCH($K239,INDIRECT("'"&amp;VLOOKUP($C239,ModMap!$A$2:$B$21,2,FALSE)&amp;"'!$K:$K"),0)),"")</f>
        <v>Not Started</v>
      </c>
      <c r="AC239" s="39" t="str">
        <f t="array" ref="AC239">IFERROR(INDEX(INDIRECT("'"&amp;VLOOKUP($C239,ModMap!$A$2:$B$21,2,FALSE)&amp;"'!AC:AC"),MATCH($K239,INDIRECT("'"&amp;VLOOKUP($C239,ModMap!$A$2:$B$21,2,FALSE)&amp;"'!$K:$K"),0)),"")</f>
        <v>Unassigned</v>
      </c>
      <c r="AD239" s="48" t="s">
        <v>33</v>
      </c>
      <c r="AE239" s="39" t="str">
        <f t="array" ref="AE239">IFERROR(INDEX(INDIRECT("'"&amp;VLOOKUP($C239,ModMap!$A$2:$B$21,2,FALSE)&amp;"'!AE:AE"),MATCH($K239,INDIRECT("'"&amp;VLOOKUP($C239,ModMap!$A$2:$B$21,2,FALSE)&amp;"'!$K:$K"),0)),"")</f>
        <v>Not Started</v>
      </c>
      <c r="AF239" s="39" t="str">
        <f t="array" ref="AF239">IFERROR(INDEX(INDIRECT("'"&amp;VLOOKUP($C239,ModMap!$A$2:$B$21,2,FALSE)&amp;"'!AF:AF"),MATCH($K239,INDIRECT("'"&amp;VLOOKUP($C239,ModMap!$A$2:$B$21,2,FALSE)&amp;"'!$K:$K"),0)),"")</f>
        <v>Unassigned</v>
      </c>
      <c r="AG239" s="44" t="s">
        <v>36</v>
      </c>
      <c r="AH239" s="39" t="str">
        <f t="array" ref="AH239">IFERROR(INDEX(INDIRECT("'"&amp;VLOOKUP($C239,ModMap!$A$2:$B$21,2,FALSE)&amp;"'!AH:AH"),MATCH($K239,INDIRECT("'"&amp;VLOOKUP($C239,ModMap!$A$2:$B$21,2,FALSE)&amp;"'!$K:$K"),0)),"")</f>
        <v>N/A</v>
      </c>
      <c r="AI239" s="39" t="str">
        <f t="array" ref="AI239">IFERROR(INDEX(INDIRECT("'"&amp;VLOOKUP($C239,ModMap!$A$2:$B$21,2,FALSE)&amp;"'!AI:AI"),MATCH($K239,INDIRECT("'"&amp;VLOOKUP($C239,ModMap!$A$2:$B$21,2,FALSE)&amp;"'!$K:$K"),0)),"")</f>
        <v/>
      </c>
      <c r="AJ239" s="44" t="s">
        <v>36</v>
      </c>
      <c r="AK239" s="39" t="str">
        <f t="array" ref="AK239">IFERROR(INDEX(INDIRECT("'"&amp;VLOOKUP($C239,ModMap!$A$2:$B$21,2,FALSE)&amp;"'!AK:AK"),MATCH($K239,INDIRECT("'"&amp;VLOOKUP($C239,ModMap!$A$2:$B$21,2,FALSE)&amp;"'!$K:$K"),0)),"")</f>
        <v>N/A</v>
      </c>
      <c r="AL239" s="39" t="str">
        <f t="array" ref="AL239">IFERROR(INDEX(INDIRECT("'"&amp;VLOOKUP($C239,ModMap!$A$2:$B$21,2,FALSE)&amp;"'!AL:AL"),MATCH($K239,INDIRECT("'"&amp;VLOOKUP($C239,ModMap!$A$2:$B$21,2,FALSE)&amp;"'!$K:$K"),0)),"")</f>
        <v/>
      </c>
      <c r="AM239" s="39">
        <f t="shared" si="1"/>
        <v>3</v>
      </c>
      <c r="AN239" s="39" t="str">
        <f t="shared" si="2"/>
        <v>Not Started</v>
      </c>
      <c r="AO239" s="40" t="str">
        <f t="array" ref="AO239">IFERROR(INDEX(INDIRECT("'"&amp;VLOOKUP($C239,ModMap!$A$2:$B$21,2,FALSE)&amp;"'!AO:AO"),MATCH($K239,INDIRECT("'"&amp;VLOOKUP($C239,ModMap!$A$2:$B$21,2,FALSE)&amp;"'!$K:$K"),0)),"")</f>
        <v/>
      </c>
      <c r="AP239" s="49" t="str">
        <f t="array" ref="AP239">IFERROR(HYPERLINK("#'"&amp;VLOOKUP($C239,ModMap!$A$2:$B$21,2,FALSE)&amp;"'!V"&amp;MATCH($K239,INDIRECT("'"&amp;VLOOKUP($C239,ModMap!$A$2:$B$21,2,FALSE)&amp;"'!$K:$K"),0),"Edit on module sheet"),"")</f>
        <v>Edit on module sheet</v>
      </c>
    </row>
    <row r="240" ht="42.0" customHeight="1">
      <c r="A240" s="50">
        <v>238.0</v>
      </c>
      <c r="B240" s="50">
        <v>413.0</v>
      </c>
      <c r="C240" s="50" t="s">
        <v>108</v>
      </c>
      <c r="D240" s="51" t="s">
        <v>109</v>
      </c>
      <c r="E240" s="28" t="s">
        <v>48</v>
      </c>
      <c r="F240" s="72" t="s">
        <v>894</v>
      </c>
      <c r="G240" s="51" t="s">
        <v>895</v>
      </c>
      <c r="H240" s="50" t="s">
        <v>952</v>
      </c>
      <c r="I240" s="50" t="s">
        <v>953</v>
      </c>
      <c r="J240" s="51" t="s">
        <v>954</v>
      </c>
      <c r="K240" s="50" t="s">
        <v>2494</v>
      </c>
      <c r="L240" s="51" t="s">
        <v>2495</v>
      </c>
      <c r="M240" s="47" t="s">
        <v>200</v>
      </c>
      <c r="N240" s="50" t="s">
        <v>901</v>
      </c>
      <c r="O240" s="50" t="s">
        <v>946</v>
      </c>
      <c r="P240" s="51" t="s">
        <v>957</v>
      </c>
      <c r="Q240" s="51" t="s">
        <v>958</v>
      </c>
      <c r="R240" s="50" t="s">
        <v>960</v>
      </c>
      <c r="S240" s="50" t="s">
        <v>53</v>
      </c>
      <c r="T240" s="50" t="str">
        <f t="array" ref="T240">IFERROR(INDEX(INDIRECT("'"&amp;VLOOKUP($C240,ModMap!$A$2:$B$21,2,FALSE)&amp;"'!T:T"),MATCH($K240,INDIRECT("'"&amp;VLOOKUP($C240,ModMap!$A$2:$B$21,2,FALSE)&amp;"'!$K:$K"),0)),"")</f>
        <v>Unassigned</v>
      </c>
      <c r="U240" s="44" t="s">
        <v>36</v>
      </c>
      <c r="V240" s="50" t="str">
        <f t="array" ref="V240">IFERROR(INDEX(INDIRECT("'"&amp;VLOOKUP($C240,ModMap!$A$2:$B$21,2,FALSE)&amp;"'!V:V"),MATCH($K240,INDIRECT("'"&amp;VLOOKUP($C240,ModMap!$A$2:$B$21,2,FALSE)&amp;"'!$K:$K"),0)),"")</f>
        <v>N/A</v>
      </c>
      <c r="W240" s="50" t="str">
        <f t="array" ref="W240">IFERROR(INDEX(INDIRECT("'"&amp;VLOOKUP($C240,ModMap!$A$2:$B$21,2,FALSE)&amp;"'!W:W"),MATCH($K240,INDIRECT("'"&amp;VLOOKUP($C240,ModMap!$A$2:$B$21,2,FALSE)&amp;"'!$K:$K"),0)),"")</f>
        <v/>
      </c>
      <c r="X240" s="48" t="s">
        <v>33</v>
      </c>
      <c r="Y240" s="50" t="str">
        <f t="array" ref="Y240">IFERROR(INDEX(INDIRECT("'"&amp;VLOOKUP($C240,ModMap!$A$2:$B$21,2,FALSE)&amp;"'!Y:Y"),MATCH($K240,INDIRECT("'"&amp;VLOOKUP($C240,ModMap!$A$2:$B$21,2,FALSE)&amp;"'!$K:$K"),0)),"")</f>
        <v>Not Started</v>
      </c>
      <c r="Z240" s="50" t="str">
        <f t="array" ref="Z240">IFERROR(INDEX(INDIRECT("'"&amp;VLOOKUP($C240,ModMap!$A$2:$B$21,2,FALSE)&amp;"'!Z:Z"),MATCH($K240,INDIRECT("'"&amp;VLOOKUP($C240,ModMap!$A$2:$B$21,2,FALSE)&amp;"'!$K:$K"),0)),"")</f>
        <v>Unassigned</v>
      </c>
      <c r="AA240" s="48" t="s">
        <v>33</v>
      </c>
      <c r="AB240" s="50" t="str">
        <f t="array" ref="AB240">IFERROR(INDEX(INDIRECT("'"&amp;VLOOKUP($C240,ModMap!$A$2:$B$21,2,FALSE)&amp;"'!AB:AB"),MATCH($K240,INDIRECT("'"&amp;VLOOKUP($C240,ModMap!$A$2:$B$21,2,FALSE)&amp;"'!$K:$K"),0)),"")</f>
        <v>Not Started</v>
      </c>
      <c r="AC240" s="50" t="str">
        <f t="array" ref="AC240">IFERROR(INDEX(INDIRECT("'"&amp;VLOOKUP($C240,ModMap!$A$2:$B$21,2,FALSE)&amp;"'!AC:AC"),MATCH($K240,INDIRECT("'"&amp;VLOOKUP($C240,ModMap!$A$2:$B$21,2,FALSE)&amp;"'!$K:$K"),0)),"")</f>
        <v>Unassigned</v>
      </c>
      <c r="AD240" s="44" t="s">
        <v>36</v>
      </c>
      <c r="AE240" s="50" t="str">
        <f t="array" ref="AE240">IFERROR(INDEX(INDIRECT("'"&amp;VLOOKUP($C240,ModMap!$A$2:$B$21,2,FALSE)&amp;"'!AE:AE"),MATCH($K240,INDIRECT("'"&amp;VLOOKUP($C240,ModMap!$A$2:$B$21,2,FALSE)&amp;"'!$K:$K"),0)),"")</f>
        <v>N/A</v>
      </c>
      <c r="AF240" s="50" t="str">
        <f t="array" ref="AF240">IFERROR(INDEX(INDIRECT("'"&amp;VLOOKUP($C240,ModMap!$A$2:$B$21,2,FALSE)&amp;"'!AF:AF"),MATCH($K240,INDIRECT("'"&amp;VLOOKUP($C240,ModMap!$A$2:$B$21,2,FALSE)&amp;"'!$K:$K"),0)),"")</f>
        <v/>
      </c>
      <c r="AG240" s="44" t="s">
        <v>36</v>
      </c>
      <c r="AH240" s="50" t="str">
        <f t="array" ref="AH240">IFERROR(INDEX(INDIRECT("'"&amp;VLOOKUP($C240,ModMap!$A$2:$B$21,2,FALSE)&amp;"'!AH:AH"),MATCH($K240,INDIRECT("'"&amp;VLOOKUP($C240,ModMap!$A$2:$B$21,2,FALSE)&amp;"'!$K:$K"),0)),"")</f>
        <v>N/A</v>
      </c>
      <c r="AI240" s="50" t="str">
        <f t="array" ref="AI240">IFERROR(INDEX(INDIRECT("'"&amp;VLOOKUP($C240,ModMap!$A$2:$B$21,2,FALSE)&amp;"'!AI:AI"),MATCH($K240,INDIRECT("'"&amp;VLOOKUP($C240,ModMap!$A$2:$B$21,2,FALSE)&amp;"'!$K:$K"),0)),"")</f>
        <v/>
      </c>
      <c r="AJ240" s="44" t="s">
        <v>36</v>
      </c>
      <c r="AK240" s="50" t="str">
        <f t="array" ref="AK240">IFERROR(INDEX(INDIRECT("'"&amp;VLOOKUP($C240,ModMap!$A$2:$B$21,2,FALSE)&amp;"'!AK:AK"),MATCH($K240,INDIRECT("'"&amp;VLOOKUP($C240,ModMap!$A$2:$B$21,2,FALSE)&amp;"'!$K:$K"),0)),"")</f>
        <v>N/A</v>
      </c>
      <c r="AL240" s="50" t="str">
        <f t="array" ref="AL240">IFERROR(INDEX(INDIRECT("'"&amp;VLOOKUP($C240,ModMap!$A$2:$B$21,2,FALSE)&amp;"'!AL:AL"),MATCH($K240,INDIRECT("'"&amp;VLOOKUP($C240,ModMap!$A$2:$B$21,2,FALSE)&amp;"'!$K:$K"),0)),"")</f>
        <v/>
      </c>
      <c r="AM240" s="50">
        <f t="shared" si="1"/>
        <v>2</v>
      </c>
      <c r="AN240" s="50" t="str">
        <f t="shared" si="2"/>
        <v>Not Started</v>
      </c>
      <c r="AO240" s="51" t="str">
        <f t="array" ref="AO240">IFERROR(INDEX(INDIRECT("'"&amp;VLOOKUP($C240,ModMap!$A$2:$B$21,2,FALSE)&amp;"'!AO:AO"),MATCH($K240,INDIRECT("'"&amp;VLOOKUP($C240,ModMap!$A$2:$B$21,2,FALSE)&amp;"'!$K:$K"),0)),"")</f>
        <v/>
      </c>
      <c r="AP240" s="49" t="str">
        <f t="array" ref="AP240">IFERROR(HYPERLINK("#'"&amp;VLOOKUP($C240,ModMap!$A$2:$B$21,2,FALSE)&amp;"'!V"&amp;MATCH($K240,INDIRECT("'"&amp;VLOOKUP($C240,ModMap!$A$2:$B$21,2,FALSE)&amp;"'!$K:$K"),0),"Edit on module sheet"),"")</f>
        <v>Edit on module sheet</v>
      </c>
    </row>
    <row r="241" ht="42.0" customHeight="1">
      <c r="A241" s="39">
        <v>239.0</v>
      </c>
      <c r="B241" s="39">
        <v>414.0</v>
      </c>
      <c r="C241" s="39" t="s">
        <v>108</v>
      </c>
      <c r="D241" s="40" t="s">
        <v>109</v>
      </c>
      <c r="E241" s="28" t="s">
        <v>48</v>
      </c>
      <c r="F241" s="72" t="s">
        <v>894</v>
      </c>
      <c r="G241" s="40" t="s">
        <v>895</v>
      </c>
      <c r="H241" s="39" t="s">
        <v>952</v>
      </c>
      <c r="I241" s="39" t="s">
        <v>953</v>
      </c>
      <c r="J241" s="40" t="s">
        <v>954</v>
      </c>
      <c r="K241" s="39" t="s">
        <v>2503</v>
      </c>
      <c r="L241" s="40" t="s">
        <v>2504</v>
      </c>
      <c r="M241" s="47" t="s">
        <v>200</v>
      </c>
      <c r="N241" s="39" t="s">
        <v>901</v>
      </c>
      <c r="O241" s="39" t="s">
        <v>946</v>
      </c>
      <c r="P241" s="40" t="s">
        <v>957</v>
      </c>
      <c r="Q241" s="40" t="s">
        <v>958</v>
      </c>
      <c r="R241" s="39" t="s">
        <v>960</v>
      </c>
      <c r="S241" s="39" t="s">
        <v>56</v>
      </c>
      <c r="T241" s="39" t="str">
        <f t="array" ref="T241">IFERROR(INDEX(INDIRECT("'"&amp;VLOOKUP($C241,ModMap!$A$2:$B$21,2,FALSE)&amp;"'!T:T"),MATCH($K241,INDIRECT("'"&amp;VLOOKUP($C241,ModMap!$A$2:$B$21,2,FALSE)&amp;"'!$K:$K"),0)),"")</f>
        <v>Unassigned</v>
      </c>
      <c r="U241" s="44" t="s">
        <v>36</v>
      </c>
      <c r="V241" s="39" t="str">
        <f t="array" ref="V241">IFERROR(INDEX(INDIRECT("'"&amp;VLOOKUP($C241,ModMap!$A$2:$B$21,2,FALSE)&amp;"'!V:V"),MATCH($K241,INDIRECT("'"&amp;VLOOKUP($C241,ModMap!$A$2:$B$21,2,FALSE)&amp;"'!$K:$K"),0)),"")</f>
        <v>N/A</v>
      </c>
      <c r="W241" s="39" t="str">
        <f t="array" ref="W241">IFERROR(INDEX(INDIRECT("'"&amp;VLOOKUP($C241,ModMap!$A$2:$B$21,2,FALSE)&amp;"'!W:W"),MATCH($K241,INDIRECT("'"&amp;VLOOKUP($C241,ModMap!$A$2:$B$21,2,FALSE)&amp;"'!$K:$K"),0)),"")</f>
        <v/>
      </c>
      <c r="X241" s="48" t="s">
        <v>33</v>
      </c>
      <c r="Y241" s="39" t="str">
        <f t="array" ref="Y241">IFERROR(INDEX(INDIRECT("'"&amp;VLOOKUP($C241,ModMap!$A$2:$B$21,2,FALSE)&amp;"'!Y:Y"),MATCH($K241,INDIRECT("'"&amp;VLOOKUP($C241,ModMap!$A$2:$B$21,2,FALSE)&amp;"'!$K:$K"),0)),"")</f>
        <v>Not Started</v>
      </c>
      <c r="Z241" s="39" t="str">
        <f t="array" ref="Z241">IFERROR(INDEX(INDIRECT("'"&amp;VLOOKUP($C241,ModMap!$A$2:$B$21,2,FALSE)&amp;"'!Z:Z"),MATCH($K241,INDIRECT("'"&amp;VLOOKUP($C241,ModMap!$A$2:$B$21,2,FALSE)&amp;"'!$K:$K"),0)),"")</f>
        <v>Unassigned</v>
      </c>
      <c r="AA241" s="48" t="s">
        <v>33</v>
      </c>
      <c r="AB241" s="39" t="str">
        <f t="array" ref="AB241">IFERROR(INDEX(INDIRECT("'"&amp;VLOOKUP($C241,ModMap!$A$2:$B$21,2,FALSE)&amp;"'!AB:AB"),MATCH($K241,INDIRECT("'"&amp;VLOOKUP($C241,ModMap!$A$2:$B$21,2,FALSE)&amp;"'!$K:$K"),0)),"")</f>
        <v>Not Started</v>
      </c>
      <c r="AC241" s="39" t="str">
        <f t="array" ref="AC241">IFERROR(INDEX(INDIRECT("'"&amp;VLOOKUP($C241,ModMap!$A$2:$B$21,2,FALSE)&amp;"'!AC:AC"),MATCH($K241,INDIRECT("'"&amp;VLOOKUP($C241,ModMap!$A$2:$B$21,2,FALSE)&amp;"'!$K:$K"),0)),"")</f>
        <v>Unassigned</v>
      </c>
      <c r="AD241" s="48" t="s">
        <v>33</v>
      </c>
      <c r="AE241" s="39" t="str">
        <f t="array" ref="AE241">IFERROR(INDEX(INDIRECT("'"&amp;VLOOKUP($C241,ModMap!$A$2:$B$21,2,FALSE)&amp;"'!AE:AE"),MATCH($K241,INDIRECT("'"&amp;VLOOKUP($C241,ModMap!$A$2:$B$21,2,FALSE)&amp;"'!$K:$K"),0)),"")</f>
        <v>Not Started</v>
      </c>
      <c r="AF241" s="39" t="str">
        <f t="array" ref="AF241">IFERROR(INDEX(INDIRECT("'"&amp;VLOOKUP($C241,ModMap!$A$2:$B$21,2,FALSE)&amp;"'!AF:AF"),MATCH($K241,INDIRECT("'"&amp;VLOOKUP($C241,ModMap!$A$2:$B$21,2,FALSE)&amp;"'!$K:$K"),0)),"")</f>
        <v>Unassigned</v>
      </c>
      <c r="AG241" s="44" t="s">
        <v>36</v>
      </c>
      <c r="AH241" s="39" t="str">
        <f t="array" ref="AH241">IFERROR(INDEX(INDIRECT("'"&amp;VLOOKUP($C241,ModMap!$A$2:$B$21,2,FALSE)&amp;"'!AH:AH"),MATCH($K241,INDIRECT("'"&amp;VLOOKUP($C241,ModMap!$A$2:$B$21,2,FALSE)&amp;"'!$K:$K"),0)),"")</f>
        <v>N/A</v>
      </c>
      <c r="AI241" s="39" t="str">
        <f t="array" ref="AI241">IFERROR(INDEX(INDIRECT("'"&amp;VLOOKUP($C241,ModMap!$A$2:$B$21,2,FALSE)&amp;"'!AI:AI"),MATCH($K241,INDIRECT("'"&amp;VLOOKUP($C241,ModMap!$A$2:$B$21,2,FALSE)&amp;"'!$K:$K"),0)),"")</f>
        <v/>
      </c>
      <c r="AJ241" s="44" t="s">
        <v>36</v>
      </c>
      <c r="AK241" s="39" t="str">
        <f t="array" ref="AK241">IFERROR(INDEX(INDIRECT("'"&amp;VLOOKUP($C241,ModMap!$A$2:$B$21,2,FALSE)&amp;"'!AK:AK"),MATCH($K241,INDIRECT("'"&amp;VLOOKUP($C241,ModMap!$A$2:$B$21,2,FALSE)&amp;"'!$K:$K"),0)),"")</f>
        <v>N/A</v>
      </c>
      <c r="AL241" s="39" t="str">
        <f t="array" ref="AL241">IFERROR(INDEX(INDIRECT("'"&amp;VLOOKUP($C241,ModMap!$A$2:$B$21,2,FALSE)&amp;"'!AL:AL"),MATCH($K241,INDIRECT("'"&amp;VLOOKUP($C241,ModMap!$A$2:$B$21,2,FALSE)&amp;"'!$K:$K"),0)),"")</f>
        <v/>
      </c>
      <c r="AM241" s="39">
        <f t="shared" si="1"/>
        <v>3</v>
      </c>
      <c r="AN241" s="39" t="str">
        <f t="shared" si="2"/>
        <v>Not Started</v>
      </c>
      <c r="AO241" s="40" t="str">
        <f t="array" ref="AO241">IFERROR(INDEX(INDIRECT("'"&amp;VLOOKUP($C241,ModMap!$A$2:$B$21,2,FALSE)&amp;"'!AO:AO"),MATCH($K241,INDIRECT("'"&amp;VLOOKUP($C241,ModMap!$A$2:$B$21,2,FALSE)&amp;"'!$K:$K"),0)),"")</f>
        <v/>
      </c>
      <c r="AP241" s="49" t="str">
        <f t="array" ref="AP241">IFERROR(HYPERLINK("#'"&amp;VLOOKUP($C241,ModMap!$A$2:$B$21,2,FALSE)&amp;"'!V"&amp;MATCH($K241,INDIRECT("'"&amp;VLOOKUP($C241,ModMap!$A$2:$B$21,2,FALSE)&amp;"'!$K:$K"),0),"Edit on module sheet"),"")</f>
        <v>Edit on module sheet</v>
      </c>
    </row>
    <row r="242" ht="42.0" customHeight="1">
      <c r="A242" s="50">
        <v>240.0</v>
      </c>
      <c r="B242" s="50">
        <v>417.0</v>
      </c>
      <c r="C242" s="50" t="s">
        <v>108</v>
      </c>
      <c r="D242" s="51" t="s">
        <v>109</v>
      </c>
      <c r="E242" s="28" t="s">
        <v>48</v>
      </c>
      <c r="F242" s="72" t="s">
        <v>894</v>
      </c>
      <c r="G242" s="51" t="s">
        <v>895</v>
      </c>
      <c r="H242" s="50" t="s">
        <v>978</v>
      </c>
      <c r="I242" s="50" t="s">
        <v>979</v>
      </c>
      <c r="J242" s="51" t="s">
        <v>980</v>
      </c>
      <c r="K242" s="50" t="s">
        <v>2507</v>
      </c>
      <c r="L242" s="51" t="s">
        <v>2508</v>
      </c>
      <c r="M242" s="47" t="s">
        <v>200</v>
      </c>
      <c r="N242" s="50" t="s">
        <v>901</v>
      </c>
      <c r="O242" s="50" t="s">
        <v>929</v>
      </c>
      <c r="P242" s="51" t="s">
        <v>983</v>
      </c>
      <c r="Q242" s="51" t="s">
        <v>984</v>
      </c>
      <c r="R242" s="50" t="s">
        <v>932</v>
      </c>
      <c r="S242" s="50" t="s">
        <v>53</v>
      </c>
      <c r="T242" s="50" t="str">
        <f t="array" ref="T242">IFERROR(INDEX(INDIRECT("'"&amp;VLOOKUP($C242,ModMap!$A$2:$B$21,2,FALSE)&amp;"'!T:T"),MATCH($K242,INDIRECT("'"&amp;VLOOKUP($C242,ModMap!$A$2:$B$21,2,FALSE)&amp;"'!$K:$K"),0)),"")</f>
        <v>Unassigned</v>
      </c>
      <c r="U242" s="44" t="s">
        <v>36</v>
      </c>
      <c r="V242" s="50" t="str">
        <f t="array" ref="V242">IFERROR(INDEX(INDIRECT("'"&amp;VLOOKUP($C242,ModMap!$A$2:$B$21,2,FALSE)&amp;"'!V:V"),MATCH($K242,INDIRECT("'"&amp;VLOOKUP($C242,ModMap!$A$2:$B$21,2,FALSE)&amp;"'!$K:$K"),0)),"")</f>
        <v>N/A</v>
      </c>
      <c r="W242" s="50" t="str">
        <f t="array" ref="W242">IFERROR(INDEX(INDIRECT("'"&amp;VLOOKUP($C242,ModMap!$A$2:$B$21,2,FALSE)&amp;"'!W:W"),MATCH($K242,INDIRECT("'"&amp;VLOOKUP($C242,ModMap!$A$2:$B$21,2,FALSE)&amp;"'!$K:$K"),0)),"")</f>
        <v/>
      </c>
      <c r="X242" s="48" t="s">
        <v>33</v>
      </c>
      <c r="Y242" s="50" t="str">
        <f t="array" ref="Y242">IFERROR(INDEX(INDIRECT("'"&amp;VLOOKUP($C242,ModMap!$A$2:$B$21,2,FALSE)&amp;"'!Y:Y"),MATCH($K242,INDIRECT("'"&amp;VLOOKUP($C242,ModMap!$A$2:$B$21,2,FALSE)&amp;"'!$K:$K"),0)),"")</f>
        <v>Not Started</v>
      </c>
      <c r="Z242" s="50" t="str">
        <f t="array" ref="Z242">IFERROR(INDEX(INDIRECT("'"&amp;VLOOKUP($C242,ModMap!$A$2:$B$21,2,FALSE)&amp;"'!Z:Z"),MATCH($K242,INDIRECT("'"&amp;VLOOKUP($C242,ModMap!$A$2:$B$21,2,FALSE)&amp;"'!$K:$K"),0)),"")</f>
        <v>Unassigned</v>
      </c>
      <c r="AA242" s="48" t="s">
        <v>33</v>
      </c>
      <c r="AB242" s="50" t="str">
        <f t="array" ref="AB242">IFERROR(INDEX(INDIRECT("'"&amp;VLOOKUP($C242,ModMap!$A$2:$B$21,2,FALSE)&amp;"'!AB:AB"),MATCH($K242,INDIRECT("'"&amp;VLOOKUP($C242,ModMap!$A$2:$B$21,2,FALSE)&amp;"'!$K:$K"),0)),"")</f>
        <v>Not Started</v>
      </c>
      <c r="AC242" s="50" t="str">
        <f t="array" ref="AC242">IFERROR(INDEX(INDIRECT("'"&amp;VLOOKUP($C242,ModMap!$A$2:$B$21,2,FALSE)&amp;"'!AC:AC"),MATCH($K242,INDIRECT("'"&amp;VLOOKUP($C242,ModMap!$A$2:$B$21,2,FALSE)&amp;"'!$K:$K"),0)),"")</f>
        <v>Unassigned</v>
      </c>
      <c r="AD242" s="44" t="s">
        <v>36</v>
      </c>
      <c r="AE242" s="50" t="str">
        <f t="array" ref="AE242">IFERROR(INDEX(INDIRECT("'"&amp;VLOOKUP($C242,ModMap!$A$2:$B$21,2,FALSE)&amp;"'!AE:AE"),MATCH($K242,INDIRECT("'"&amp;VLOOKUP($C242,ModMap!$A$2:$B$21,2,FALSE)&amp;"'!$K:$K"),0)),"")</f>
        <v>N/A</v>
      </c>
      <c r="AF242" s="50" t="str">
        <f t="array" ref="AF242">IFERROR(INDEX(INDIRECT("'"&amp;VLOOKUP($C242,ModMap!$A$2:$B$21,2,FALSE)&amp;"'!AF:AF"),MATCH($K242,INDIRECT("'"&amp;VLOOKUP($C242,ModMap!$A$2:$B$21,2,FALSE)&amp;"'!$K:$K"),0)),"")</f>
        <v/>
      </c>
      <c r="AG242" s="44" t="s">
        <v>36</v>
      </c>
      <c r="AH242" s="50" t="str">
        <f t="array" ref="AH242">IFERROR(INDEX(INDIRECT("'"&amp;VLOOKUP($C242,ModMap!$A$2:$B$21,2,FALSE)&amp;"'!AH:AH"),MATCH($K242,INDIRECT("'"&amp;VLOOKUP($C242,ModMap!$A$2:$B$21,2,FALSE)&amp;"'!$K:$K"),0)),"")</f>
        <v>N/A</v>
      </c>
      <c r="AI242" s="50" t="str">
        <f t="array" ref="AI242">IFERROR(INDEX(INDIRECT("'"&amp;VLOOKUP($C242,ModMap!$A$2:$B$21,2,FALSE)&amp;"'!AI:AI"),MATCH($K242,INDIRECT("'"&amp;VLOOKUP($C242,ModMap!$A$2:$B$21,2,FALSE)&amp;"'!$K:$K"),0)),"")</f>
        <v/>
      </c>
      <c r="AJ242" s="44" t="s">
        <v>36</v>
      </c>
      <c r="AK242" s="50" t="str">
        <f t="array" ref="AK242">IFERROR(INDEX(INDIRECT("'"&amp;VLOOKUP($C242,ModMap!$A$2:$B$21,2,FALSE)&amp;"'!AK:AK"),MATCH($K242,INDIRECT("'"&amp;VLOOKUP($C242,ModMap!$A$2:$B$21,2,FALSE)&amp;"'!$K:$K"),0)),"")</f>
        <v>N/A</v>
      </c>
      <c r="AL242" s="50" t="str">
        <f t="array" ref="AL242">IFERROR(INDEX(INDIRECT("'"&amp;VLOOKUP($C242,ModMap!$A$2:$B$21,2,FALSE)&amp;"'!AL:AL"),MATCH($K242,INDIRECT("'"&amp;VLOOKUP($C242,ModMap!$A$2:$B$21,2,FALSE)&amp;"'!$K:$K"),0)),"")</f>
        <v/>
      </c>
      <c r="AM242" s="50">
        <f t="shared" si="1"/>
        <v>2</v>
      </c>
      <c r="AN242" s="50" t="str">
        <f t="shared" si="2"/>
        <v>Not Started</v>
      </c>
      <c r="AO242" s="51" t="str">
        <f t="array" ref="AO242">IFERROR(INDEX(INDIRECT("'"&amp;VLOOKUP($C242,ModMap!$A$2:$B$21,2,FALSE)&amp;"'!AO:AO"),MATCH($K242,INDIRECT("'"&amp;VLOOKUP($C242,ModMap!$A$2:$B$21,2,FALSE)&amp;"'!$K:$K"),0)),"")</f>
        <v/>
      </c>
      <c r="AP242" s="49" t="str">
        <f t="array" ref="AP242">IFERROR(HYPERLINK("#'"&amp;VLOOKUP($C242,ModMap!$A$2:$B$21,2,FALSE)&amp;"'!V"&amp;MATCH($K242,INDIRECT("'"&amp;VLOOKUP($C242,ModMap!$A$2:$B$21,2,FALSE)&amp;"'!$K:$K"),0),"Edit on module sheet"),"")</f>
        <v>Edit on module sheet</v>
      </c>
    </row>
    <row r="243" ht="42.0" customHeight="1">
      <c r="A243" s="39">
        <v>241.0</v>
      </c>
      <c r="B243" s="39">
        <v>418.0</v>
      </c>
      <c r="C243" s="39" t="s">
        <v>108</v>
      </c>
      <c r="D243" s="40" t="s">
        <v>109</v>
      </c>
      <c r="E243" s="28" t="s">
        <v>48</v>
      </c>
      <c r="F243" s="72" t="s">
        <v>894</v>
      </c>
      <c r="G243" s="40" t="s">
        <v>895</v>
      </c>
      <c r="H243" s="39" t="s">
        <v>978</v>
      </c>
      <c r="I243" s="39" t="s">
        <v>979</v>
      </c>
      <c r="J243" s="40" t="s">
        <v>980</v>
      </c>
      <c r="K243" s="39" t="s">
        <v>2513</v>
      </c>
      <c r="L243" s="40" t="s">
        <v>2514</v>
      </c>
      <c r="M243" s="47" t="s">
        <v>200</v>
      </c>
      <c r="N243" s="39" t="s">
        <v>901</v>
      </c>
      <c r="O243" s="39" t="s">
        <v>929</v>
      </c>
      <c r="P243" s="40" t="s">
        <v>983</v>
      </c>
      <c r="Q243" s="40" t="s">
        <v>984</v>
      </c>
      <c r="R243" s="39" t="s">
        <v>932</v>
      </c>
      <c r="S243" s="39" t="s">
        <v>56</v>
      </c>
      <c r="T243" s="39" t="str">
        <f t="array" ref="T243">IFERROR(INDEX(INDIRECT("'"&amp;VLOOKUP($C243,ModMap!$A$2:$B$21,2,FALSE)&amp;"'!T:T"),MATCH($K243,INDIRECT("'"&amp;VLOOKUP($C243,ModMap!$A$2:$B$21,2,FALSE)&amp;"'!$K:$K"),0)),"")</f>
        <v>Unassigned</v>
      </c>
      <c r="U243" s="44" t="s">
        <v>36</v>
      </c>
      <c r="V243" s="39" t="str">
        <f t="array" ref="V243">IFERROR(INDEX(INDIRECT("'"&amp;VLOOKUP($C243,ModMap!$A$2:$B$21,2,FALSE)&amp;"'!V:V"),MATCH($K243,INDIRECT("'"&amp;VLOOKUP($C243,ModMap!$A$2:$B$21,2,FALSE)&amp;"'!$K:$K"),0)),"")</f>
        <v>N/A</v>
      </c>
      <c r="W243" s="39" t="str">
        <f t="array" ref="W243">IFERROR(INDEX(INDIRECT("'"&amp;VLOOKUP($C243,ModMap!$A$2:$B$21,2,FALSE)&amp;"'!W:W"),MATCH($K243,INDIRECT("'"&amp;VLOOKUP($C243,ModMap!$A$2:$B$21,2,FALSE)&amp;"'!$K:$K"),0)),"")</f>
        <v/>
      </c>
      <c r="X243" s="48" t="s">
        <v>33</v>
      </c>
      <c r="Y243" s="39" t="str">
        <f t="array" ref="Y243">IFERROR(INDEX(INDIRECT("'"&amp;VLOOKUP($C243,ModMap!$A$2:$B$21,2,FALSE)&amp;"'!Y:Y"),MATCH($K243,INDIRECT("'"&amp;VLOOKUP($C243,ModMap!$A$2:$B$21,2,FALSE)&amp;"'!$K:$K"),0)),"")</f>
        <v>Not Started</v>
      </c>
      <c r="Z243" s="39" t="str">
        <f t="array" ref="Z243">IFERROR(INDEX(INDIRECT("'"&amp;VLOOKUP($C243,ModMap!$A$2:$B$21,2,FALSE)&amp;"'!Z:Z"),MATCH($K243,INDIRECT("'"&amp;VLOOKUP($C243,ModMap!$A$2:$B$21,2,FALSE)&amp;"'!$K:$K"),0)),"")</f>
        <v>Unassigned</v>
      </c>
      <c r="AA243" s="48" t="s">
        <v>33</v>
      </c>
      <c r="AB243" s="39" t="str">
        <f t="array" ref="AB243">IFERROR(INDEX(INDIRECT("'"&amp;VLOOKUP($C243,ModMap!$A$2:$B$21,2,FALSE)&amp;"'!AB:AB"),MATCH($K243,INDIRECT("'"&amp;VLOOKUP($C243,ModMap!$A$2:$B$21,2,FALSE)&amp;"'!$K:$K"),0)),"")</f>
        <v>Not Started</v>
      </c>
      <c r="AC243" s="39" t="str">
        <f t="array" ref="AC243">IFERROR(INDEX(INDIRECT("'"&amp;VLOOKUP($C243,ModMap!$A$2:$B$21,2,FALSE)&amp;"'!AC:AC"),MATCH($K243,INDIRECT("'"&amp;VLOOKUP($C243,ModMap!$A$2:$B$21,2,FALSE)&amp;"'!$K:$K"),0)),"")</f>
        <v>Unassigned</v>
      </c>
      <c r="AD243" s="48" t="s">
        <v>33</v>
      </c>
      <c r="AE243" s="39" t="str">
        <f t="array" ref="AE243">IFERROR(INDEX(INDIRECT("'"&amp;VLOOKUP($C243,ModMap!$A$2:$B$21,2,FALSE)&amp;"'!AE:AE"),MATCH($K243,INDIRECT("'"&amp;VLOOKUP($C243,ModMap!$A$2:$B$21,2,FALSE)&amp;"'!$K:$K"),0)),"")</f>
        <v>Not Started</v>
      </c>
      <c r="AF243" s="39" t="str">
        <f t="array" ref="AF243">IFERROR(INDEX(INDIRECT("'"&amp;VLOOKUP($C243,ModMap!$A$2:$B$21,2,FALSE)&amp;"'!AF:AF"),MATCH($K243,INDIRECT("'"&amp;VLOOKUP($C243,ModMap!$A$2:$B$21,2,FALSE)&amp;"'!$K:$K"),0)),"")</f>
        <v>Unassigned</v>
      </c>
      <c r="AG243" s="44" t="s">
        <v>36</v>
      </c>
      <c r="AH243" s="39" t="str">
        <f t="array" ref="AH243">IFERROR(INDEX(INDIRECT("'"&amp;VLOOKUP($C243,ModMap!$A$2:$B$21,2,FALSE)&amp;"'!AH:AH"),MATCH($K243,INDIRECT("'"&amp;VLOOKUP($C243,ModMap!$A$2:$B$21,2,FALSE)&amp;"'!$K:$K"),0)),"")</f>
        <v>N/A</v>
      </c>
      <c r="AI243" s="39" t="str">
        <f t="array" ref="AI243">IFERROR(INDEX(INDIRECT("'"&amp;VLOOKUP($C243,ModMap!$A$2:$B$21,2,FALSE)&amp;"'!AI:AI"),MATCH($K243,INDIRECT("'"&amp;VLOOKUP($C243,ModMap!$A$2:$B$21,2,FALSE)&amp;"'!$K:$K"),0)),"")</f>
        <v/>
      </c>
      <c r="AJ243" s="44" t="s">
        <v>36</v>
      </c>
      <c r="AK243" s="39" t="str">
        <f t="array" ref="AK243">IFERROR(INDEX(INDIRECT("'"&amp;VLOOKUP($C243,ModMap!$A$2:$B$21,2,FALSE)&amp;"'!AK:AK"),MATCH($K243,INDIRECT("'"&amp;VLOOKUP($C243,ModMap!$A$2:$B$21,2,FALSE)&amp;"'!$K:$K"),0)),"")</f>
        <v>N/A</v>
      </c>
      <c r="AL243" s="39" t="str">
        <f t="array" ref="AL243">IFERROR(INDEX(INDIRECT("'"&amp;VLOOKUP($C243,ModMap!$A$2:$B$21,2,FALSE)&amp;"'!AL:AL"),MATCH($K243,INDIRECT("'"&amp;VLOOKUP($C243,ModMap!$A$2:$B$21,2,FALSE)&amp;"'!$K:$K"),0)),"")</f>
        <v/>
      </c>
      <c r="AM243" s="39">
        <f t="shared" si="1"/>
        <v>3</v>
      </c>
      <c r="AN243" s="39" t="str">
        <f t="shared" si="2"/>
        <v>Not Started</v>
      </c>
      <c r="AO243" s="40" t="str">
        <f t="array" ref="AO243">IFERROR(INDEX(INDIRECT("'"&amp;VLOOKUP($C243,ModMap!$A$2:$B$21,2,FALSE)&amp;"'!AO:AO"),MATCH($K243,INDIRECT("'"&amp;VLOOKUP($C243,ModMap!$A$2:$B$21,2,FALSE)&amp;"'!$K:$K"),0)),"")</f>
        <v/>
      </c>
      <c r="AP243" s="49" t="str">
        <f t="array" ref="AP243">IFERROR(HYPERLINK("#'"&amp;VLOOKUP($C243,ModMap!$A$2:$B$21,2,FALSE)&amp;"'!V"&amp;MATCH($K243,INDIRECT("'"&amp;VLOOKUP($C243,ModMap!$A$2:$B$21,2,FALSE)&amp;"'!$K:$K"),0),"Edit on module sheet"),"")</f>
        <v>Edit on module sheet</v>
      </c>
    </row>
    <row r="244" ht="42.0" customHeight="1">
      <c r="A244" s="50">
        <v>242.0</v>
      </c>
      <c r="B244" s="50">
        <v>421.0</v>
      </c>
      <c r="C244" s="50" t="s">
        <v>111</v>
      </c>
      <c r="D244" s="51" t="s">
        <v>112</v>
      </c>
      <c r="E244" s="28" t="s">
        <v>48</v>
      </c>
      <c r="F244" s="73" t="s">
        <v>987</v>
      </c>
      <c r="G244" s="51" t="s">
        <v>988</v>
      </c>
      <c r="H244" s="50" t="s">
        <v>989</v>
      </c>
      <c r="I244" s="50" t="s">
        <v>990</v>
      </c>
      <c r="J244" s="51" t="s">
        <v>991</v>
      </c>
      <c r="K244" s="50" t="s">
        <v>2515</v>
      </c>
      <c r="L244" s="51" t="s">
        <v>2516</v>
      </c>
      <c r="M244" s="52" t="s">
        <v>211</v>
      </c>
      <c r="N244" s="50" t="s">
        <v>994</v>
      </c>
      <c r="O244" s="50" t="s">
        <v>995</v>
      </c>
      <c r="P244" s="51" t="s">
        <v>996</v>
      </c>
      <c r="Q244" s="51" t="s">
        <v>997</v>
      </c>
      <c r="R244" s="50" t="s">
        <v>994</v>
      </c>
      <c r="S244" s="50" t="s">
        <v>53</v>
      </c>
      <c r="T244" s="50" t="str">
        <f t="array" ref="T244">IFERROR(INDEX(INDIRECT("'"&amp;VLOOKUP($C244,ModMap!$A$2:$B$21,2,FALSE)&amp;"'!T:T"),MATCH($K244,INDIRECT("'"&amp;VLOOKUP($C244,ModMap!$A$2:$B$21,2,FALSE)&amp;"'!$K:$K"),0)),"")</f>
        <v>Unassigned</v>
      </c>
      <c r="U244" s="44" t="s">
        <v>36</v>
      </c>
      <c r="V244" s="50" t="str">
        <f t="array" ref="V244">IFERROR(INDEX(INDIRECT("'"&amp;VLOOKUP($C244,ModMap!$A$2:$B$21,2,FALSE)&amp;"'!V:V"),MATCH($K244,INDIRECT("'"&amp;VLOOKUP($C244,ModMap!$A$2:$B$21,2,FALSE)&amp;"'!$K:$K"),0)),"")</f>
        <v>N/A</v>
      </c>
      <c r="W244" s="50" t="str">
        <f t="array" ref="W244">IFERROR(INDEX(INDIRECT("'"&amp;VLOOKUP($C244,ModMap!$A$2:$B$21,2,FALSE)&amp;"'!W:W"),MATCH($K244,INDIRECT("'"&amp;VLOOKUP($C244,ModMap!$A$2:$B$21,2,FALSE)&amp;"'!$K:$K"),0)),"")</f>
        <v/>
      </c>
      <c r="X244" s="48" t="s">
        <v>33</v>
      </c>
      <c r="Y244" s="50" t="str">
        <f t="array" ref="Y244">IFERROR(INDEX(INDIRECT("'"&amp;VLOOKUP($C244,ModMap!$A$2:$B$21,2,FALSE)&amp;"'!Y:Y"),MATCH($K244,INDIRECT("'"&amp;VLOOKUP($C244,ModMap!$A$2:$B$21,2,FALSE)&amp;"'!$K:$K"),0)),"")</f>
        <v>Not Started</v>
      </c>
      <c r="Z244" s="50" t="str">
        <f t="array" ref="Z244">IFERROR(INDEX(INDIRECT("'"&amp;VLOOKUP($C244,ModMap!$A$2:$B$21,2,FALSE)&amp;"'!Z:Z"),MATCH($K244,INDIRECT("'"&amp;VLOOKUP($C244,ModMap!$A$2:$B$21,2,FALSE)&amp;"'!$K:$K"),0)),"")</f>
        <v>Unassigned</v>
      </c>
      <c r="AA244" s="48" t="s">
        <v>33</v>
      </c>
      <c r="AB244" s="50" t="str">
        <f t="array" ref="AB244">IFERROR(INDEX(INDIRECT("'"&amp;VLOOKUP($C244,ModMap!$A$2:$B$21,2,FALSE)&amp;"'!AB:AB"),MATCH($K244,INDIRECT("'"&amp;VLOOKUP($C244,ModMap!$A$2:$B$21,2,FALSE)&amp;"'!$K:$K"),0)),"")</f>
        <v>Not Started</v>
      </c>
      <c r="AC244" s="50" t="str">
        <f t="array" ref="AC244">IFERROR(INDEX(INDIRECT("'"&amp;VLOOKUP($C244,ModMap!$A$2:$B$21,2,FALSE)&amp;"'!AC:AC"),MATCH($K244,INDIRECT("'"&amp;VLOOKUP($C244,ModMap!$A$2:$B$21,2,FALSE)&amp;"'!$K:$K"),0)),"")</f>
        <v>Unassigned</v>
      </c>
      <c r="AD244" s="44" t="s">
        <v>36</v>
      </c>
      <c r="AE244" s="50" t="str">
        <f t="array" ref="AE244">IFERROR(INDEX(INDIRECT("'"&amp;VLOOKUP($C244,ModMap!$A$2:$B$21,2,FALSE)&amp;"'!AE:AE"),MATCH($K244,INDIRECT("'"&amp;VLOOKUP($C244,ModMap!$A$2:$B$21,2,FALSE)&amp;"'!$K:$K"),0)),"")</f>
        <v>N/A</v>
      </c>
      <c r="AF244" s="50" t="str">
        <f t="array" ref="AF244">IFERROR(INDEX(INDIRECT("'"&amp;VLOOKUP($C244,ModMap!$A$2:$B$21,2,FALSE)&amp;"'!AF:AF"),MATCH($K244,INDIRECT("'"&amp;VLOOKUP($C244,ModMap!$A$2:$B$21,2,FALSE)&amp;"'!$K:$K"),0)),"")</f>
        <v/>
      </c>
      <c r="AG244" s="44" t="s">
        <v>36</v>
      </c>
      <c r="AH244" s="50" t="str">
        <f t="array" ref="AH244">IFERROR(INDEX(INDIRECT("'"&amp;VLOOKUP($C244,ModMap!$A$2:$B$21,2,FALSE)&amp;"'!AH:AH"),MATCH($K244,INDIRECT("'"&amp;VLOOKUP($C244,ModMap!$A$2:$B$21,2,FALSE)&amp;"'!$K:$K"),0)),"")</f>
        <v>N/A</v>
      </c>
      <c r="AI244" s="50" t="str">
        <f t="array" ref="AI244">IFERROR(INDEX(INDIRECT("'"&amp;VLOOKUP($C244,ModMap!$A$2:$B$21,2,FALSE)&amp;"'!AI:AI"),MATCH($K244,INDIRECT("'"&amp;VLOOKUP($C244,ModMap!$A$2:$B$21,2,FALSE)&amp;"'!$K:$K"),0)),"")</f>
        <v/>
      </c>
      <c r="AJ244" s="44" t="s">
        <v>36</v>
      </c>
      <c r="AK244" s="50" t="str">
        <f t="array" ref="AK244">IFERROR(INDEX(INDIRECT("'"&amp;VLOOKUP($C244,ModMap!$A$2:$B$21,2,FALSE)&amp;"'!AK:AK"),MATCH($K244,INDIRECT("'"&amp;VLOOKUP($C244,ModMap!$A$2:$B$21,2,FALSE)&amp;"'!$K:$K"),0)),"")</f>
        <v>N/A</v>
      </c>
      <c r="AL244" s="50" t="str">
        <f t="array" ref="AL244">IFERROR(INDEX(INDIRECT("'"&amp;VLOOKUP($C244,ModMap!$A$2:$B$21,2,FALSE)&amp;"'!AL:AL"),MATCH($K244,INDIRECT("'"&amp;VLOOKUP($C244,ModMap!$A$2:$B$21,2,FALSE)&amp;"'!$K:$K"),0)),"")</f>
        <v/>
      </c>
      <c r="AM244" s="50">
        <f t="shared" si="1"/>
        <v>2</v>
      </c>
      <c r="AN244" s="50" t="str">
        <f t="shared" si="2"/>
        <v>Not Started</v>
      </c>
      <c r="AO244" s="51" t="str">
        <f t="array" ref="AO244">IFERROR(INDEX(INDIRECT("'"&amp;VLOOKUP($C244,ModMap!$A$2:$B$21,2,FALSE)&amp;"'!AO:AO"),MATCH($K244,INDIRECT("'"&amp;VLOOKUP($C244,ModMap!$A$2:$B$21,2,FALSE)&amp;"'!$K:$K"),0)),"")</f>
        <v/>
      </c>
      <c r="AP244" s="49" t="str">
        <f t="array" ref="AP244">IFERROR(HYPERLINK("#'"&amp;VLOOKUP($C244,ModMap!$A$2:$B$21,2,FALSE)&amp;"'!V"&amp;MATCH($K244,INDIRECT("'"&amp;VLOOKUP($C244,ModMap!$A$2:$B$21,2,FALSE)&amp;"'!$K:$K"),0),"Edit on module sheet"),"")</f>
        <v>Edit on module sheet</v>
      </c>
    </row>
    <row r="245" ht="42.0" customHeight="1">
      <c r="A245" s="39">
        <v>243.0</v>
      </c>
      <c r="B245" s="39">
        <v>422.0</v>
      </c>
      <c r="C245" s="39" t="s">
        <v>111</v>
      </c>
      <c r="D245" s="40" t="s">
        <v>112</v>
      </c>
      <c r="E245" s="28" t="s">
        <v>48</v>
      </c>
      <c r="F245" s="73" t="s">
        <v>987</v>
      </c>
      <c r="G245" s="40" t="s">
        <v>988</v>
      </c>
      <c r="H245" s="39" t="s">
        <v>989</v>
      </c>
      <c r="I245" s="39" t="s">
        <v>990</v>
      </c>
      <c r="J245" s="40" t="s">
        <v>991</v>
      </c>
      <c r="K245" s="39" t="s">
        <v>2518</v>
      </c>
      <c r="L245" s="40" t="s">
        <v>2519</v>
      </c>
      <c r="M245" s="52" t="s">
        <v>211</v>
      </c>
      <c r="N245" s="39" t="s">
        <v>994</v>
      </c>
      <c r="O245" s="39" t="s">
        <v>995</v>
      </c>
      <c r="P245" s="40" t="s">
        <v>996</v>
      </c>
      <c r="Q245" s="40" t="s">
        <v>997</v>
      </c>
      <c r="R245" s="39" t="s">
        <v>994</v>
      </c>
      <c r="S245" s="39" t="s">
        <v>56</v>
      </c>
      <c r="T245" s="39" t="str">
        <f t="array" ref="T245">IFERROR(INDEX(INDIRECT("'"&amp;VLOOKUP($C245,ModMap!$A$2:$B$21,2,FALSE)&amp;"'!T:T"),MATCH($K245,INDIRECT("'"&amp;VLOOKUP($C245,ModMap!$A$2:$B$21,2,FALSE)&amp;"'!$K:$K"),0)),"")</f>
        <v>Unassigned</v>
      </c>
      <c r="U245" s="44" t="s">
        <v>36</v>
      </c>
      <c r="V245" s="39" t="str">
        <f t="array" ref="V245">IFERROR(INDEX(INDIRECT("'"&amp;VLOOKUP($C245,ModMap!$A$2:$B$21,2,FALSE)&amp;"'!V:V"),MATCH($K245,INDIRECT("'"&amp;VLOOKUP($C245,ModMap!$A$2:$B$21,2,FALSE)&amp;"'!$K:$K"),0)),"")</f>
        <v>N/A</v>
      </c>
      <c r="W245" s="39" t="str">
        <f t="array" ref="W245">IFERROR(INDEX(INDIRECT("'"&amp;VLOOKUP($C245,ModMap!$A$2:$B$21,2,FALSE)&amp;"'!W:W"),MATCH($K245,INDIRECT("'"&amp;VLOOKUP($C245,ModMap!$A$2:$B$21,2,FALSE)&amp;"'!$K:$K"),0)),"")</f>
        <v/>
      </c>
      <c r="X245" s="48" t="s">
        <v>33</v>
      </c>
      <c r="Y245" s="39" t="str">
        <f t="array" ref="Y245">IFERROR(INDEX(INDIRECT("'"&amp;VLOOKUP($C245,ModMap!$A$2:$B$21,2,FALSE)&amp;"'!Y:Y"),MATCH($K245,INDIRECT("'"&amp;VLOOKUP($C245,ModMap!$A$2:$B$21,2,FALSE)&amp;"'!$K:$K"),0)),"")</f>
        <v>Not Started</v>
      </c>
      <c r="Z245" s="39" t="str">
        <f t="array" ref="Z245">IFERROR(INDEX(INDIRECT("'"&amp;VLOOKUP($C245,ModMap!$A$2:$B$21,2,FALSE)&amp;"'!Z:Z"),MATCH($K245,INDIRECT("'"&amp;VLOOKUP($C245,ModMap!$A$2:$B$21,2,FALSE)&amp;"'!$K:$K"),0)),"")</f>
        <v>Unassigned</v>
      </c>
      <c r="AA245" s="48" t="s">
        <v>33</v>
      </c>
      <c r="AB245" s="39" t="str">
        <f t="array" ref="AB245">IFERROR(INDEX(INDIRECT("'"&amp;VLOOKUP($C245,ModMap!$A$2:$B$21,2,FALSE)&amp;"'!AB:AB"),MATCH($K245,INDIRECT("'"&amp;VLOOKUP($C245,ModMap!$A$2:$B$21,2,FALSE)&amp;"'!$K:$K"),0)),"")</f>
        <v>Not Started</v>
      </c>
      <c r="AC245" s="39" t="str">
        <f t="array" ref="AC245">IFERROR(INDEX(INDIRECT("'"&amp;VLOOKUP($C245,ModMap!$A$2:$B$21,2,FALSE)&amp;"'!AC:AC"),MATCH($K245,INDIRECT("'"&amp;VLOOKUP($C245,ModMap!$A$2:$B$21,2,FALSE)&amp;"'!$K:$K"),0)),"")</f>
        <v>Unassigned</v>
      </c>
      <c r="AD245" s="48" t="s">
        <v>33</v>
      </c>
      <c r="AE245" s="39" t="str">
        <f t="array" ref="AE245">IFERROR(INDEX(INDIRECT("'"&amp;VLOOKUP($C245,ModMap!$A$2:$B$21,2,FALSE)&amp;"'!AE:AE"),MATCH($K245,INDIRECT("'"&amp;VLOOKUP($C245,ModMap!$A$2:$B$21,2,FALSE)&amp;"'!$K:$K"),0)),"")</f>
        <v>Not Started</v>
      </c>
      <c r="AF245" s="39" t="str">
        <f t="array" ref="AF245">IFERROR(INDEX(INDIRECT("'"&amp;VLOOKUP($C245,ModMap!$A$2:$B$21,2,FALSE)&amp;"'!AF:AF"),MATCH($K245,INDIRECT("'"&amp;VLOOKUP($C245,ModMap!$A$2:$B$21,2,FALSE)&amp;"'!$K:$K"),0)),"")</f>
        <v>Unassigned</v>
      </c>
      <c r="AG245" s="44" t="s">
        <v>36</v>
      </c>
      <c r="AH245" s="39" t="str">
        <f t="array" ref="AH245">IFERROR(INDEX(INDIRECT("'"&amp;VLOOKUP($C245,ModMap!$A$2:$B$21,2,FALSE)&amp;"'!AH:AH"),MATCH($K245,INDIRECT("'"&amp;VLOOKUP($C245,ModMap!$A$2:$B$21,2,FALSE)&amp;"'!$K:$K"),0)),"")</f>
        <v>N/A</v>
      </c>
      <c r="AI245" s="39" t="str">
        <f t="array" ref="AI245">IFERROR(INDEX(INDIRECT("'"&amp;VLOOKUP($C245,ModMap!$A$2:$B$21,2,FALSE)&amp;"'!AI:AI"),MATCH($K245,INDIRECT("'"&amp;VLOOKUP($C245,ModMap!$A$2:$B$21,2,FALSE)&amp;"'!$K:$K"),0)),"")</f>
        <v/>
      </c>
      <c r="AJ245" s="44" t="s">
        <v>36</v>
      </c>
      <c r="AK245" s="39" t="str">
        <f t="array" ref="AK245">IFERROR(INDEX(INDIRECT("'"&amp;VLOOKUP($C245,ModMap!$A$2:$B$21,2,FALSE)&amp;"'!AK:AK"),MATCH($K245,INDIRECT("'"&amp;VLOOKUP($C245,ModMap!$A$2:$B$21,2,FALSE)&amp;"'!$K:$K"),0)),"")</f>
        <v>N/A</v>
      </c>
      <c r="AL245" s="39" t="str">
        <f t="array" ref="AL245">IFERROR(INDEX(INDIRECT("'"&amp;VLOOKUP($C245,ModMap!$A$2:$B$21,2,FALSE)&amp;"'!AL:AL"),MATCH($K245,INDIRECT("'"&amp;VLOOKUP($C245,ModMap!$A$2:$B$21,2,FALSE)&amp;"'!$K:$K"),0)),"")</f>
        <v/>
      </c>
      <c r="AM245" s="39">
        <f t="shared" si="1"/>
        <v>3</v>
      </c>
      <c r="AN245" s="39" t="str">
        <f t="shared" si="2"/>
        <v>Not Started</v>
      </c>
      <c r="AO245" s="40" t="str">
        <f t="array" ref="AO245">IFERROR(INDEX(INDIRECT("'"&amp;VLOOKUP($C245,ModMap!$A$2:$B$21,2,FALSE)&amp;"'!AO:AO"),MATCH($K245,INDIRECT("'"&amp;VLOOKUP($C245,ModMap!$A$2:$B$21,2,FALSE)&amp;"'!$K:$K"),0)),"")</f>
        <v/>
      </c>
      <c r="AP245" s="49" t="str">
        <f t="array" ref="AP245">IFERROR(HYPERLINK("#'"&amp;VLOOKUP($C245,ModMap!$A$2:$B$21,2,FALSE)&amp;"'!V"&amp;MATCH($K245,INDIRECT("'"&amp;VLOOKUP($C245,ModMap!$A$2:$B$21,2,FALSE)&amp;"'!$K:$K"),0),"Edit on module sheet"),"")</f>
        <v>Edit on module sheet</v>
      </c>
    </row>
    <row r="246" ht="42.0" customHeight="1">
      <c r="A246" s="50">
        <v>244.0</v>
      </c>
      <c r="B246" s="50">
        <v>428.0</v>
      </c>
      <c r="C246" s="50" t="s">
        <v>111</v>
      </c>
      <c r="D246" s="51" t="s">
        <v>112</v>
      </c>
      <c r="E246" s="28" t="s">
        <v>48</v>
      </c>
      <c r="F246" s="73" t="s">
        <v>987</v>
      </c>
      <c r="G246" s="51" t="s">
        <v>988</v>
      </c>
      <c r="H246" s="50" t="s">
        <v>1026</v>
      </c>
      <c r="I246" s="50" t="s">
        <v>1027</v>
      </c>
      <c r="J246" s="51" t="s">
        <v>1028</v>
      </c>
      <c r="K246" s="50" t="s">
        <v>2526</v>
      </c>
      <c r="L246" s="51" t="s">
        <v>2527</v>
      </c>
      <c r="M246" s="47" t="s">
        <v>200</v>
      </c>
      <c r="N246" s="50" t="s">
        <v>994</v>
      </c>
      <c r="O246" s="50" t="s">
        <v>1031</v>
      </c>
      <c r="P246" s="51" t="s">
        <v>1032</v>
      </c>
      <c r="Q246" s="51" t="s">
        <v>1033</v>
      </c>
      <c r="R246" s="50" t="s">
        <v>994</v>
      </c>
      <c r="S246" s="50" t="s">
        <v>53</v>
      </c>
      <c r="T246" s="50" t="str">
        <f t="array" ref="T246">IFERROR(INDEX(INDIRECT("'"&amp;VLOOKUP($C246,ModMap!$A$2:$B$21,2,FALSE)&amp;"'!T:T"),MATCH($K246,INDIRECT("'"&amp;VLOOKUP($C246,ModMap!$A$2:$B$21,2,FALSE)&amp;"'!$K:$K"),0)),"")</f>
        <v>Unassigned</v>
      </c>
      <c r="U246" s="44" t="s">
        <v>36</v>
      </c>
      <c r="V246" s="50" t="str">
        <f t="array" ref="V246">IFERROR(INDEX(INDIRECT("'"&amp;VLOOKUP($C246,ModMap!$A$2:$B$21,2,FALSE)&amp;"'!V:V"),MATCH($K246,INDIRECT("'"&amp;VLOOKUP($C246,ModMap!$A$2:$B$21,2,FALSE)&amp;"'!$K:$K"),0)),"")</f>
        <v>N/A</v>
      </c>
      <c r="W246" s="50" t="str">
        <f t="array" ref="W246">IFERROR(INDEX(INDIRECT("'"&amp;VLOOKUP($C246,ModMap!$A$2:$B$21,2,FALSE)&amp;"'!W:W"),MATCH($K246,INDIRECT("'"&amp;VLOOKUP($C246,ModMap!$A$2:$B$21,2,FALSE)&amp;"'!$K:$K"),0)),"")</f>
        <v/>
      </c>
      <c r="X246" s="48" t="s">
        <v>33</v>
      </c>
      <c r="Y246" s="50" t="str">
        <f t="array" ref="Y246">IFERROR(INDEX(INDIRECT("'"&amp;VLOOKUP($C246,ModMap!$A$2:$B$21,2,FALSE)&amp;"'!Y:Y"),MATCH($K246,INDIRECT("'"&amp;VLOOKUP($C246,ModMap!$A$2:$B$21,2,FALSE)&amp;"'!$K:$K"),0)),"")</f>
        <v>Not Started</v>
      </c>
      <c r="Z246" s="50" t="str">
        <f t="array" ref="Z246">IFERROR(INDEX(INDIRECT("'"&amp;VLOOKUP($C246,ModMap!$A$2:$B$21,2,FALSE)&amp;"'!Z:Z"),MATCH($K246,INDIRECT("'"&amp;VLOOKUP($C246,ModMap!$A$2:$B$21,2,FALSE)&amp;"'!$K:$K"),0)),"")</f>
        <v>Unassigned</v>
      </c>
      <c r="AA246" s="48" t="s">
        <v>33</v>
      </c>
      <c r="AB246" s="50" t="str">
        <f t="array" ref="AB246">IFERROR(INDEX(INDIRECT("'"&amp;VLOOKUP($C246,ModMap!$A$2:$B$21,2,FALSE)&amp;"'!AB:AB"),MATCH($K246,INDIRECT("'"&amp;VLOOKUP($C246,ModMap!$A$2:$B$21,2,FALSE)&amp;"'!$K:$K"),0)),"")</f>
        <v>Not Started</v>
      </c>
      <c r="AC246" s="50" t="str">
        <f t="array" ref="AC246">IFERROR(INDEX(INDIRECT("'"&amp;VLOOKUP($C246,ModMap!$A$2:$B$21,2,FALSE)&amp;"'!AC:AC"),MATCH($K246,INDIRECT("'"&amp;VLOOKUP($C246,ModMap!$A$2:$B$21,2,FALSE)&amp;"'!$K:$K"),0)),"")</f>
        <v>Unassigned</v>
      </c>
      <c r="AD246" s="44" t="s">
        <v>36</v>
      </c>
      <c r="AE246" s="50" t="str">
        <f t="array" ref="AE246">IFERROR(INDEX(INDIRECT("'"&amp;VLOOKUP($C246,ModMap!$A$2:$B$21,2,FALSE)&amp;"'!AE:AE"),MATCH($K246,INDIRECT("'"&amp;VLOOKUP($C246,ModMap!$A$2:$B$21,2,FALSE)&amp;"'!$K:$K"),0)),"")</f>
        <v>N/A</v>
      </c>
      <c r="AF246" s="50" t="str">
        <f t="array" ref="AF246">IFERROR(INDEX(INDIRECT("'"&amp;VLOOKUP($C246,ModMap!$A$2:$B$21,2,FALSE)&amp;"'!AF:AF"),MATCH($K246,INDIRECT("'"&amp;VLOOKUP($C246,ModMap!$A$2:$B$21,2,FALSE)&amp;"'!$K:$K"),0)),"")</f>
        <v/>
      </c>
      <c r="AG246" s="44" t="s">
        <v>36</v>
      </c>
      <c r="AH246" s="50" t="str">
        <f t="array" ref="AH246">IFERROR(INDEX(INDIRECT("'"&amp;VLOOKUP($C246,ModMap!$A$2:$B$21,2,FALSE)&amp;"'!AH:AH"),MATCH($K246,INDIRECT("'"&amp;VLOOKUP($C246,ModMap!$A$2:$B$21,2,FALSE)&amp;"'!$K:$K"),0)),"")</f>
        <v>N/A</v>
      </c>
      <c r="AI246" s="50" t="str">
        <f t="array" ref="AI246">IFERROR(INDEX(INDIRECT("'"&amp;VLOOKUP($C246,ModMap!$A$2:$B$21,2,FALSE)&amp;"'!AI:AI"),MATCH($K246,INDIRECT("'"&amp;VLOOKUP($C246,ModMap!$A$2:$B$21,2,FALSE)&amp;"'!$K:$K"),0)),"")</f>
        <v/>
      </c>
      <c r="AJ246" s="44" t="s">
        <v>36</v>
      </c>
      <c r="AK246" s="50" t="str">
        <f t="array" ref="AK246">IFERROR(INDEX(INDIRECT("'"&amp;VLOOKUP($C246,ModMap!$A$2:$B$21,2,FALSE)&amp;"'!AK:AK"),MATCH($K246,INDIRECT("'"&amp;VLOOKUP($C246,ModMap!$A$2:$B$21,2,FALSE)&amp;"'!$K:$K"),0)),"")</f>
        <v>N/A</v>
      </c>
      <c r="AL246" s="50" t="str">
        <f t="array" ref="AL246">IFERROR(INDEX(INDIRECT("'"&amp;VLOOKUP($C246,ModMap!$A$2:$B$21,2,FALSE)&amp;"'!AL:AL"),MATCH($K246,INDIRECT("'"&amp;VLOOKUP($C246,ModMap!$A$2:$B$21,2,FALSE)&amp;"'!$K:$K"),0)),"")</f>
        <v/>
      </c>
      <c r="AM246" s="50">
        <f t="shared" si="1"/>
        <v>2</v>
      </c>
      <c r="AN246" s="50" t="str">
        <f t="shared" si="2"/>
        <v>Not Started</v>
      </c>
      <c r="AO246" s="51" t="str">
        <f t="array" ref="AO246">IFERROR(INDEX(INDIRECT("'"&amp;VLOOKUP($C246,ModMap!$A$2:$B$21,2,FALSE)&amp;"'!AO:AO"),MATCH($K246,INDIRECT("'"&amp;VLOOKUP($C246,ModMap!$A$2:$B$21,2,FALSE)&amp;"'!$K:$K"),0)),"")</f>
        <v/>
      </c>
      <c r="AP246" s="49" t="str">
        <f t="array" ref="AP246">IFERROR(HYPERLINK("#'"&amp;VLOOKUP($C246,ModMap!$A$2:$B$21,2,FALSE)&amp;"'!V"&amp;MATCH($K246,INDIRECT("'"&amp;VLOOKUP($C246,ModMap!$A$2:$B$21,2,FALSE)&amp;"'!$K:$K"),0),"Edit on module sheet"),"")</f>
        <v>Edit on module sheet</v>
      </c>
    </row>
    <row r="247" ht="42.0" customHeight="1">
      <c r="A247" s="39">
        <v>245.0</v>
      </c>
      <c r="B247" s="39">
        <v>429.0</v>
      </c>
      <c r="C247" s="39" t="s">
        <v>111</v>
      </c>
      <c r="D247" s="40" t="s">
        <v>112</v>
      </c>
      <c r="E247" s="28" t="s">
        <v>48</v>
      </c>
      <c r="F247" s="73" t="s">
        <v>987</v>
      </c>
      <c r="G247" s="40" t="s">
        <v>988</v>
      </c>
      <c r="H247" s="39" t="s">
        <v>1026</v>
      </c>
      <c r="I247" s="39" t="s">
        <v>1027</v>
      </c>
      <c r="J247" s="40" t="s">
        <v>1028</v>
      </c>
      <c r="K247" s="39" t="s">
        <v>2532</v>
      </c>
      <c r="L247" s="40" t="s">
        <v>2533</v>
      </c>
      <c r="M247" s="47" t="s">
        <v>200</v>
      </c>
      <c r="N247" s="39" t="s">
        <v>994</v>
      </c>
      <c r="O247" s="39" t="s">
        <v>1031</v>
      </c>
      <c r="P247" s="40" t="s">
        <v>1032</v>
      </c>
      <c r="Q247" s="40" t="s">
        <v>1033</v>
      </c>
      <c r="R247" s="39" t="s">
        <v>994</v>
      </c>
      <c r="S247" s="39" t="s">
        <v>56</v>
      </c>
      <c r="T247" s="39" t="str">
        <f t="array" ref="T247">IFERROR(INDEX(INDIRECT("'"&amp;VLOOKUP($C247,ModMap!$A$2:$B$21,2,FALSE)&amp;"'!T:T"),MATCH($K247,INDIRECT("'"&amp;VLOOKUP($C247,ModMap!$A$2:$B$21,2,FALSE)&amp;"'!$K:$K"),0)),"")</f>
        <v>Unassigned</v>
      </c>
      <c r="U247" s="44" t="s">
        <v>36</v>
      </c>
      <c r="V247" s="39" t="str">
        <f t="array" ref="V247">IFERROR(INDEX(INDIRECT("'"&amp;VLOOKUP($C247,ModMap!$A$2:$B$21,2,FALSE)&amp;"'!V:V"),MATCH($K247,INDIRECT("'"&amp;VLOOKUP($C247,ModMap!$A$2:$B$21,2,FALSE)&amp;"'!$K:$K"),0)),"")</f>
        <v>N/A</v>
      </c>
      <c r="W247" s="39" t="str">
        <f t="array" ref="W247">IFERROR(INDEX(INDIRECT("'"&amp;VLOOKUP($C247,ModMap!$A$2:$B$21,2,FALSE)&amp;"'!W:W"),MATCH($K247,INDIRECT("'"&amp;VLOOKUP($C247,ModMap!$A$2:$B$21,2,FALSE)&amp;"'!$K:$K"),0)),"")</f>
        <v/>
      </c>
      <c r="X247" s="48" t="s">
        <v>33</v>
      </c>
      <c r="Y247" s="39" t="str">
        <f t="array" ref="Y247">IFERROR(INDEX(INDIRECT("'"&amp;VLOOKUP($C247,ModMap!$A$2:$B$21,2,FALSE)&amp;"'!Y:Y"),MATCH($K247,INDIRECT("'"&amp;VLOOKUP($C247,ModMap!$A$2:$B$21,2,FALSE)&amp;"'!$K:$K"),0)),"")</f>
        <v>Not Started</v>
      </c>
      <c r="Z247" s="39" t="str">
        <f t="array" ref="Z247">IFERROR(INDEX(INDIRECT("'"&amp;VLOOKUP($C247,ModMap!$A$2:$B$21,2,FALSE)&amp;"'!Z:Z"),MATCH($K247,INDIRECT("'"&amp;VLOOKUP($C247,ModMap!$A$2:$B$21,2,FALSE)&amp;"'!$K:$K"),0)),"")</f>
        <v>Unassigned</v>
      </c>
      <c r="AA247" s="48" t="s">
        <v>33</v>
      </c>
      <c r="AB247" s="39" t="str">
        <f t="array" ref="AB247">IFERROR(INDEX(INDIRECT("'"&amp;VLOOKUP($C247,ModMap!$A$2:$B$21,2,FALSE)&amp;"'!AB:AB"),MATCH($K247,INDIRECT("'"&amp;VLOOKUP($C247,ModMap!$A$2:$B$21,2,FALSE)&amp;"'!$K:$K"),0)),"")</f>
        <v>Not Started</v>
      </c>
      <c r="AC247" s="39" t="str">
        <f t="array" ref="AC247">IFERROR(INDEX(INDIRECT("'"&amp;VLOOKUP($C247,ModMap!$A$2:$B$21,2,FALSE)&amp;"'!AC:AC"),MATCH($K247,INDIRECT("'"&amp;VLOOKUP($C247,ModMap!$A$2:$B$21,2,FALSE)&amp;"'!$K:$K"),0)),"")</f>
        <v>Unassigned</v>
      </c>
      <c r="AD247" s="48" t="s">
        <v>33</v>
      </c>
      <c r="AE247" s="39" t="str">
        <f t="array" ref="AE247">IFERROR(INDEX(INDIRECT("'"&amp;VLOOKUP($C247,ModMap!$A$2:$B$21,2,FALSE)&amp;"'!AE:AE"),MATCH($K247,INDIRECT("'"&amp;VLOOKUP($C247,ModMap!$A$2:$B$21,2,FALSE)&amp;"'!$K:$K"),0)),"")</f>
        <v>Not Started</v>
      </c>
      <c r="AF247" s="39" t="str">
        <f t="array" ref="AF247">IFERROR(INDEX(INDIRECT("'"&amp;VLOOKUP($C247,ModMap!$A$2:$B$21,2,FALSE)&amp;"'!AF:AF"),MATCH($K247,INDIRECT("'"&amp;VLOOKUP($C247,ModMap!$A$2:$B$21,2,FALSE)&amp;"'!$K:$K"),0)),"")</f>
        <v>Unassigned</v>
      </c>
      <c r="AG247" s="44" t="s">
        <v>36</v>
      </c>
      <c r="AH247" s="39" t="str">
        <f t="array" ref="AH247">IFERROR(INDEX(INDIRECT("'"&amp;VLOOKUP($C247,ModMap!$A$2:$B$21,2,FALSE)&amp;"'!AH:AH"),MATCH($K247,INDIRECT("'"&amp;VLOOKUP($C247,ModMap!$A$2:$B$21,2,FALSE)&amp;"'!$K:$K"),0)),"")</f>
        <v>N/A</v>
      </c>
      <c r="AI247" s="39" t="str">
        <f t="array" ref="AI247">IFERROR(INDEX(INDIRECT("'"&amp;VLOOKUP($C247,ModMap!$A$2:$B$21,2,FALSE)&amp;"'!AI:AI"),MATCH($K247,INDIRECT("'"&amp;VLOOKUP($C247,ModMap!$A$2:$B$21,2,FALSE)&amp;"'!$K:$K"),0)),"")</f>
        <v/>
      </c>
      <c r="AJ247" s="44" t="s">
        <v>36</v>
      </c>
      <c r="AK247" s="39" t="str">
        <f t="array" ref="AK247">IFERROR(INDEX(INDIRECT("'"&amp;VLOOKUP($C247,ModMap!$A$2:$B$21,2,FALSE)&amp;"'!AK:AK"),MATCH($K247,INDIRECT("'"&amp;VLOOKUP($C247,ModMap!$A$2:$B$21,2,FALSE)&amp;"'!$K:$K"),0)),"")</f>
        <v>N/A</v>
      </c>
      <c r="AL247" s="39" t="str">
        <f t="array" ref="AL247">IFERROR(INDEX(INDIRECT("'"&amp;VLOOKUP($C247,ModMap!$A$2:$B$21,2,FALSE)&amp;"'!AL:AL"),MATCH($K247,INDIRECT("'"&amp;VLOOKUP($C247,ModMap!$A$2:$B$21,2,FALSE)&amp;"'!$K:$K"),0)),"")</f>
        <v/>
      </c>
      <c r="AM247" s="39">
        <f t="shared" si="1"/>
        <v>3</v>
      </c>
      <c r="AN247" s="39" t="str">
        <f t="shared" si="2"/>
        <v>Not Started</v>
      </c>
      <c r="AO247" s="40" t="str">
        <f t="array" ref="AO247">IFERROR(INDEX(INDIRECT("'"&amp;VLOOKUP($C247,ModMap!$A$2:$B$21,2,FALSE)&amp;"'!AO:AO"),MATCH($K247,INDIRECT("'"&amp;VLOOKUP($C247,ModMap!$A$2:$B$21,2,FALSE)&amp;"'!$K:$K"),0)),"")</f>
        <v/>
      </c>
      <c r="AP247" s="49" t="str">
        <f t="array" ref="AP247">IFERROR(HYPERLINK("#'"&amp;VLOOKUP($C247,ModMap!$A$2:$B$21,2,FALSE)&amp;"'!V"&amp;MATCH($K247,INDIRECT("'"&amp;VLOOKUP($C247,ModMap!$A$2:$B$21,2,FALSE)&amp;"'!$K:$K"),0),"Edit on module sheet"),"")</f>
        <v>Edit on module sheet</v>
      </c>
    </row>
    <row r="248" ht="42.0" customHeight="1">
      <c r="A248" s="50">
        <v>246.0</v>
      </c>
      <c r="B248" s="50">
        <v>432.0</v>
      </c>
      <c r="C248" s="50" t="s">
        <v>111</v>
      </c>
      <c r="D248" s="51" t="s">
        <v>112</v>
      </c>
      <c r="E248" s="28" t="s">
        <v>48</v>
      </c>
      <c r="F248" s="73" t="s">
        <v>987</v>
      </c>
      <c r="G248" s="51" t="s">
        <v>988</v>
      </c>
      <c r="H248" s="50" t="s">
        <v>1036</v>
      </c>
      <c r="I248" s="50" t="s">
        <v>1037</v>
      </c>
      <c r="J248" s="51" t="s">
        <v>1038</v>
      </c>
      <c r="K248" s="50" t="s">
        <v>2534</v>
      </c>
      <c r="L248" s="51" t="s">
        <v>2535</v>
      </c>
      <c r="M248" s="47" t="s">
        <v>200</v>
      </c>
      <c r="N248" s="50" t="s">
        <v>994</v>
      </c>
      <c r="O248" s="50" t="s">
        <v>1041</v>
      </c>
      <c r="P248" s="51" t="s">
        <v>1042</v>
      </c>
      <c r="Q248" s="51" t="s">
        <v>1043</v>
      </c>
      <c r="R248" s="50" t="s">
        <v>994</v>
      </c>
      <c r="S248" s="50" t="s">
        <v>53</v>
      </c>
      <c r="T248" s="50" t="str">
        <f t="array" ref="T248">IFERROR(INDEX(INDIRECT("'"&amp;VLOOKUP($C248,ModMap!$A$2:$B$21,2,FALSE)&amp;"'!T:T"),MATCH($K248,INDIRECT("'"&amp;VLOOKUP($C248,ModMap!$A$2:$B$21,2,FALSE)&amp;"'!$K:$K"),0)),"")</f>
        <v>Unassigned</v>
      </c>
      <c r="U248" s="44" t="s">
        <v>36</v>
      </c>
      <c r="V248" s="50" t="str">
        <f t="array" ref="V248">IFERROR(INDEX(INDIRECT("'"&amp;VLOOKUP($C248,ModMap!$A$2:$B$21,2,FALSE)&amp;"'!V:V"),MATCH($K248,INDIRECT("'"&amp;VLOOKUP($C248,ModMap!$A$2:$B$21,2,FALSE)&amp;"'!$K:$K"),0)),"")</f>
        <v>N/A</v>
      </c>
      <c r="W248" s="50" t="str">
        <f t="array" ref="W248">IFERROR(INDEX(INDIRECT("'"&amp;VLOOKUP($C248,ModMap!$A$2:$B$21,2,FALSE)&amp;"'!W:W"),MATCH($K248,INDIRECT("'"&amp;VLOOKUP($C248,ModMap!$A$2:$B$21,2,FALSE)&amp;"'!$K:$K"),0)),"")</f>
        <v/>
      </c>
      <c r="X248" s="48" t="s">
        <v>33</v>
      </c>
      <c r="Y248" s="50" t="str">
        <f t="array" ref="Y248">IFERROR(INDEX(INDIRECT("'"&amp;VLOOKUP($C248,ModMap!$A$2:$B$21,2,FALSE)&amp;"'!Y:Y"),MATCH($K248,INDIRECT("'"&amp;VLOOKUP($C248,ModMap!$A$2:$B$21,2,FALSE)&amp;"'!$K:$K"),0)),"")</f>
        <v>Not Started</v>
      </c>
      <c r="Z248" s="50" t="str">
        <f t="array" ref="Z248">IFERROR(INDEX(INDIRECT("'"&amp;VLOOKUP($C248,ModMap!$A$2:$B$21,2,FALSE)&amp;"'!Z:Z"),MATCH($K248,INDIRECT("'"&amp;VLOOKUP($C248,ModMap!$A$2:$B$21,2,FALSE)&amp;"'!$K:$K"),0)),"")</f>
        <v>Unassigned</v>
      </c>
      <c r="AA248" s="48" t="s">
        <v>33</v>
      </c>
      <c r="AB248" s="50" t="str">
        <f t="array" ref="AB248">IFERROR(INDEX(INDIRECT("'"&amp;VLOOKUP($C248,ModMap!$A$2:$B$21,2,FALSE)&amp;"'!AB:AB"),MATCH($K248,INDIRECT("'"&amp;VLOOKUP($C248,ModMap!$A$2:$B$21,2,FALSE)&amp;"'!$K:$K"),0)),"")</f>
        <v>Not Started</v>
      </c>
      <c r="AC248" s="50" t="str">
        <f t="array" ref="AC248">IFERROR(INDEX(INDIRECT("'"&amp;VLOOKUP($C248,ModMap!$A$2:$B$21,2,FALSE)&amp;"'!AC:AC"),MATCH($K248,INDIRECT("'"&amp;VLOOKUP($C248,ModMap!$A$2:$B$21,2,FALSE)&amp;"'!$K:$K"),0)),"")</f>
        <v>Unassigned</v>
      </c>
      <c r="AD248" s="44" t="s">
        <v>36</v>
      </c>
      <c r="AE248" s="50" t="str">
        <f t="array" ref="AE248">IFERROR(INDEX(INDIRECT("'"&amp;VLOOKUP($C248,ModMap!$A$2:$B$21,2,FALSE)&amp;"'!AE:AE"),MATCH($K248,INDIRECT("'"&amp;VLOOKUP($C248,ModMap!$A$2:$B$21,2,FALSE)&amp;"'!$K:$K"),0)),"")</f>
        <v>N/A</v>
      </c>
      <c r="AF248" s="50" t="str">
        <f t="array" ref="AF248">IFERROR(INDEX(INDIRECT("'"&amp;VLOOKUP($C248,ModMap!$A$2:$B$21,2,FALSE)&amp;"'!AF:AF"),MATCH($K248,INDIRECT("'"&amp;VLOOKUP($C248,ModMap!$A$2:$B$21,2,FALSE)&amp;"'!$K:$K"),0)),"")</f>
        <v/>
      </c>
      <c r="AG248" s="44" t="s">
        <v>36</v>
      </c>
      <c r="AH248" s="50" t="str">
        <f t="array" ref="AH248">IFERROR(INDEX(INDIRECT("'"&amp;VLOOKUP($C248,ModMap!$A$2:$B$21,2,FALSE)&amp;"'!AH:AH"),MATCH($K248,INDIRECT("'"&amp;VLOOKUP($C248,ModMap!$A$2:$B$21,2,FALSE)&amp;"'!$K:$K"),0)),"")</f>
        <v>N/A</v>
      </c>
      <c r="AI248" s="50" t="str">
        <f t="array" ref="AI248">IFERROR(INDEX(INDIRECT("'"&amp;VLOOKUP($C248,ModMap!$A$2:$B$21,2,FALSE)&amp;"'!AI:AI"),MATCH($K248,INDIRECT("'"&amp;VLOOKUP($C248,ModMap!$A$2:$B$21,2,FALSE)&amp;"'!$K:$K"),0)),"")</f>
        <v/>
      </c>
      <c r="AJ248" s="44" t="s">
        <v>36</v>
      </c>
      <c r="AK248" s="50" t="str">
        <f t="array" ref="AK248">IFERROR(INDEX(INDIRECT("'"&amp;VLOOKUP($C248,ModMap!$A$2:$B$21,2,FALSE)&amp;"'!AK:AK"),MATCH($K248,INDIRECT("'"&amp;VLOOKUP($C248,ModMap!$A$2:$B$21,2,FALSE)&amp;"'!$K:$K"),0)),"")</f>
        <v>N/A</v>
      </c>
      <c r="AL248" s="50" t="str">
        <f t="array" ref="AL248">IFERROR(INDEX(INDIRECT("'"&amp;VLOOKUP($C248,ModMap!$A$2:$B$21,2,FALSE)&amp;"'!AL:AL"),MATCH($K248,INDIRECT("'"&amp;VLOOKUP($C248,ModMap!$A$2:$B$21,2,FALSE)&amp;"'!$K:$K"),0)),"")</f>
        <v/>
      </c>
      <c r="AM248" s="50">
        <f t="shared" si="1"/>
        <v>2</v>
      </c>
      <c r="AN248" s="50" t="str">
        <f t="shared" si="2"/>
        <v>Not Started</v>
      </c>
      <c r="AO248" s="51" t="str">
        <f t="array" ref="AO248">IFERROR(INDEX(INDIRECT("'"&amp;VLOOKUP($C248,ModMap!$A$2:$B$21,2,FALSE)&amp;"'!AO:AO"),MATCH($K248,INDIRECT("'"&amp;VLOOKUP($C248,ModMap!$A$2:$B$21,2,FALSE)&amp;"'!$K:$K"),0)),"")</f>
        <v/>
      </c>
      <c r="AP248" s="49" t="str">
        <f t="array" ref="AP248">IFERROR(HYPERLINK("#'"&amp;VLOOKUP($C248,ModMap!$A$2:$B$21,2,FALSE)&amp;"'!V"&amp;MATCH($K248,INDIRECT("'"&amp;VLOOKUP($C248,ModMap!$A$2:$B$21,2,FALSE)&amp;"'!$K:$K"),0),"Edit on module sheet"),"")</f>
        <v>Edit on module sheet</v>
      </c>
    </row>
    <row r="249" ht="42.0" customHeight="1">
      <c r="A249" s="39">
        <v>247.0</v>
      </c>
      <c r="B249" s="39">
        <v>433.0</v>
      </c>
      <c r="C249" s="39" t="s">
        <v>111</v>
      </c>
      <c r="D249" s="40" t="s">
        <v>112</v>
      </c>
      <c r="E249" s="28" t="s">
        <v>48</v>
      </c>
      <c r="F249" s="73" t="s">
        <v>987</v>
      </c>
      <c r="G249" s="40" t="s">
        <v>988</v>
      </c>
      <c r="H249" s="39" t="s">
        <v>1036</v>
      </c>
      <c r="I249" s="39" t="s">
        <v>1037</v>
      </c>
      <c r="J249" s="40" t="s">
        <v>1038</v>
      </c>
      <c r="K249" s="39" t="s">
        <v>2537</v>
      </c>
      <c r="L249" s="40" t="s">
        <v>2538</v>
      </c>
      <c r="M249" s="47" t="s">
        <v>200</v>
      </c>
      <c r="N249" s="39" t="s">
        <v>994</v>
      </c>
      <c r="O249" s="39" t="s">
        <v>1041</v>
      </c>
      <c r="P249" s="40" t="s">
        <v>1042</v>
      </c>
      <c r="Q249" s="40" t="s">
        <v>1043</v>
      </c>
      <c r="R249" s="39" t="s">
        <v>994</v>
      </c>
      <c r="S249" s="39" t="s">
        <v>56</v>
      </c>
      <c r="T249" s="39" t="str">
        <f t="array" ref="T249">IFERROR(INDEX(INDIRECT("'"&amp;VLOOKUP($C249,ModMap!$A$2:$B$21,2,FALSE)&amp;"'!T:T"),MATCH($K249,INDIRECT("'"&amp;VLOOKUP($C249,ModMap!$A$2:$B$21,2,FALSE)&amp;"'!$K:$K"),0)),"")</f>
        <v>Unassigned</v>
      </c>
      <c r="U249" s="44" t="s">
        <v>36</v>
      </c>
      <c r="V249" s="39" t="str">
        <f t="array" ref="V249">IFERROR(INDEX(INDIRECT("'"&amp;VLOOKUP($C249,ModMap!$A$2:$B$21,2,FALSE)&amp;"'!V:V"),MATCH($K249,INDIRECT("'"&amp;VLOOKUP($C249,ModMap!$A$2:$B$21,2,FALSE)&amp;"'!$K:$K"),0)),"")</f>
        <v>N/A</v>
      </c>
      <c r="W249" s="39" t="str">
        <f t="array" ref="W249">IFERROR(INDEX(INDIRECT("'"&amp;VLOOKUP($C249,ModMap!$A$2:$B$21,2,FALSE)&amp;"'!W:W"),MATCH($K249,INDIRECT("'"&amp;VLOOKUP($C249,ModMap!$A$2:$B$21,2,FALSE)&amp;"'!$K:$K"),0)),"")</f>
        <v/>
      </c>
      <c r="X249" s="48" t="s">
        <v>33</v>
      </c>
      <c r="Y249" s="39" t="str">
        <f t="array" ref="Y249">IFERROR(INDEX(INDIRECT("'"&amp;VLOOKUP($C249,ModMap!$A$2:$B$21,2,FALSE)&amp;"'!Y:Y"),MATCH($K249,INDIRECT("'"&amp;VLOOKUP($C249,ModMap!$A$2:$B$21,2,FALSE)&amp;"'!$K:$K"),0)),"")</f>
        <v>Not Started</v>
      </c>
      <c r="Z249" s="39" t="str">
        <f t="array" ref="Z249">IFERROR(INDEX(INDIRECT("'"&amp;VLOOKUP($C249,ModMap!$A$2:$B$21,2,FALSE)&amp;"'!Z:Z"),MATCH($K249,INDIRECT("'"&amp;VLOOKUP($C249,ModMap!$A$2:$B$21,2,FALSE)&amp;"'!$K:$K"),0)),"")</f>
        <v>Unassigned</v>
      </c>
      <c r="AA249" s="48" t="s">
        <v>33</v>
      </c>
      <c r="AB249" s="39" t="str">
        <f t="array" ref="AB249">IFERROR(INDEX(INDIRECT("'"&amp;VLOOKUP($C249,ModMap!$A$2:$B$21,2,FALSE)&amp;"'!AB:AB"),MATCH($K249,INDIRECT("'"&amp;VLOOKUP($C249,ModMap!$A$2:$B$21,2,FALSE)&amp;"'!$K:$K"),0)),"")</f>
        <v>Not Started</v>
      </c>
      <c r="AC249" s="39" t="str">
        <f t="array" ref="AC249">IFERROR(INDEX(INDIRECT("'"&amp;VLOOKUP($C249,ModMap!$A$2:$B$21,2,FALSE)&amp;"'!AC:AC"),MATCH($K249,INDIRECT("'"&amp;VLOOKUP($C249,ModMap!$A$2:$B$21,2,FALSE)&amp;"'!$K:$K"),0)),"")</f>
        <v>Unassigned</v>
      </c>
      <c r="AD249" s="48" t="s">
        <v>33</v>
      </c>
      <c r="AE249" s="39" t="str">
        <f t="array" ref="AE249">IFERROR(INDEX(INDIRECT("'"&amp;VLOOKUP($C249,ModMap!$A$2:$B$21,2,FALSE)&amp;"'!AE:AE"),MATCH($K249,INDIRECT("'"&amp;VLOOKUP($C249,ModMap!$A$2:$B$21,2,FALSE)&amp;"'!$K:$K"),0)),"")</f>
        <v>Not Started</v>
      </c>
      <c r="AF249" s="39" t="str">
        <f t="array" ref="AF249">IFERROR(INDEX(INDIRECT("'"&amp;VLOOKUP($C249,ModMap!$A$2:$B$21,2,FALSE)&amp;"'!AF:AF"),MATCH($K249,INDIRECT("'"&amp;VLOOKUP($C249,ModMap!$A$2:$B$21,2,FALSE)&amp;"'!$K:$K"),0)),"")</f>
        <v>Unassigned</v>
      </c>
      <c r="AG249" s="44" t="s">
        <v>36</v>
      </c>
      <c r="AH249" s="39" t="str">
        <f t="array" ref="AH249">IFERROR(INDEX(INDIRECT("'"&amp;VLOOKUP($C249,ModMap!$A$2:$B$21,2,FALSE)&amp;"'!AH:AH"),MATCH($K249,INDIRECT("'"&amp;VLOOKUP($C249,ModMap!$A$2:$B$21,2,FALSE)&amp;"'!$K:$K"),0)),"")</f>
        <v>N/A</v>
      </c>
      <c r="AI249" s="39" t="str">
        <f t="array" ref="AI249">IFERROR(INDEX(INDIRECT("'"&amp;VLOOKUP($C249,ModMap!$A$2:$B$21,2,FALSE)&amp;"'!AI:AI"),MATCH($K249,INDIRECT("'"&amp;VLOOKUP($C249,ModMap!$A$2:$B$21,2,FALSE)&amp;"'!$K:$K"),0)),"")</f>
        <v/>
      </c>
      <c r="AJ249" s="44" t="s">
        <v>36</v>
      </c>
      <c r="AK249" s="39" t="str">
        <f t="array" ref="AK249">IFERROR(INDEX(INDIRECT("'"&amp;VLOOKUP($C249,ModMap!$A$2:$B$21,2,FALSE)&amp;"'!AK:AK"),MATCH($K249,INDIRECT("'"&amp;VLOOKUP($C249,ModMap!$A$2:$B$21,2,FALSE)&amp;"'!$K:$K"),0)),"")</f>
        <v>N/A</v>
      </c>
      <c r="AL249" s="39" t="str">
        <f t="array" ref="AL249">IFERROR(INDEX(INDIRECT("'"&amp;VLOOKUP($C249,ModMap!$A$2:$B$21,2,FALSE)&amp;"'!AL:AL"),MATCH($K249,INDIRECT("'"&amp;VLOOKUP($C249,ModMap!$A$2:$B$21,2,FALSE)&amp;"'!$K:$K"),0)),"")</f>
        <v/>
      </c>
      <c r="AM249" s="39">
        <f t="shared" si="1"/>
        <v>3</v>
      </c>
      <c r="AN249" s="39" t="str">
        <f t="shared" si="2"/>
        <v>Not Started</v>
      </c>
      <c r="AO249" s="40" t="str">
        <f t="array" ref="AO249">IFERROR(INDEX(INDIRECT("'"&amp;VLOOKUP($C249,ModMap!$A$2:$B$21,2,FALSE)&amp;"'!AO:AO"),MATCH($K249,INDIRECT("'"&amp;VLOOKUP($C249,ModMap!$A$2:$B$21,2,FALSE)&amp;"'!$K:$K"),0)),"")</f>
        <v/>
      </c>
      <c r="AP249" s="49" t="str">
        <f t="array" ref="AP249">IFERROR(HYPERLINK("#'"&amp;VLOOKUP($C249,ModMap!$A$2:$B$21,2,FALSE)&amp;"'!V"&amp;MATCH($K249,INDIRECT("'"&amp;VLOOKUP($C249,ModMap!$A$2:$B$21,2,FALSE)&amp;"'!$K:$K"),0),"Edit on module sheet"),"")</f>
        <v>Edit on module sheet</v>
      </c>
    </row>
    <row r="250" ht="42.0" customHeight="1">
      <c r="A250" s="50">
        <v>248.0</v>
      </c>
      <c r="B250" s="50">
        <v>438.0</v>
      </c>
      <c r="C250" s="50" t="s">
        <v>111</v>
      </c>
      <c r="D250" s="51" t="s">
        <v>112</v>
      </c>
      <c r="E250" s="28" t="s">
        <v>48</v>
      </c>
      <c r="F250" s="73" t="s">
        <v>987</v>
      </c>
      <c r="G250" s="51" t="s">
        <v>988</v>
      </c>
      <c r="H250" s="50" t="s">
        <v>1060</v>
      </c>
      <c r="I250" s="50" t="s">
        <v>1061</v>
      </c>
      <c r="J250" s="51" t="s">
        <v>1062</v>
      </c>
      <c r="K250" s="50" t="s">
        <v>2539</v>
      </c>
      <c r="L250" s="51" t="s">
        <v>2540</v>
      </c>
      <c r="M250" s="52" t="s">
        <v>211</v>
      </c>
      <c r="N250" s="50" t="s">
        <v>994</v>
      </c>
      <c r="O250" s="50" t="s">
        <v>1065</v>
      </c>
      <c r="P250" s="51" t="s">
        <v>1066</v>
      </c>
      <c r="Q250" s="51" t="s">
        <v>1067</v>
      </c>
      <c r="R250" s="50" t="s">
        <v>1068</v>
      </c>
      <c r="S250" s="50" t="s">
        <v>53</v>
      </c>
      <c r="T250" s="50" t="str">
        <f t="array" ref="T250">IFERROR(INDEX(INDIRECT("'"&amp;VLOOKUP($C250,ModMap!$A$2:$B$21,2,FALSE)&amp;"'!T:T"),MATCH($K250,INDIRECT("'"&amp;VLOOKUP($C250,ModMap!$A$2:$B$21,2,FALSE)&amp;"'!$K:$K"),0)),"")</f>
        <v>Unassigned</v>
      </c>
      <c r="U250" s="44" t="s">
        <v>36</v>
      </c>
      <c r="V250" s="50" t="str">
        <f t="array" ref="V250">IFERROR(INDEX(INDIRECT("'"&amp;VLOOKUP($C250,ModMap!$A$2:$B$21,2,FALSE)&amp;"'!V:V"),MATCH($K250,INDIRECT("'"&amp;VLOOKUP($C250,ModMap!$A$2:$B$21,2,FALSE)&amp;"'!$K:$K"),0)),"")</f>
        <v>N/A</v>
      </c>
      <c r="W250" s="50" t="str">
        <f t="array" ref="W250">IFERROR(INDEX(INDIRECT("'"&amp;VLOOKUP($C250,ModMap!$A$2:$B$21,2,FALSE)&amp;"'!W:W"),MATCH($K250,INDIRECT("'"&amp;VLOOKUP($C250,ModMap!$A$2:$B$21,2,FALSE)&amp;"'!$K:$K"),0)),"")</f>
        <v/>
      </c>
      <c r="X250" s="48" t="s">
        <v>33</v>
      </c>
      <c r="Y250" s="50" t="str">
        <f t="array" ref="Y250">IFERROR(INDEX(INDIRECT("'"&amp;VLOOKUP($C250,ModMap!$A$2:$B$21,2,FALSE)&amp;"'!Y:Y"),MATCH($K250,INDIRECT("'"&amp;VLOOKUP($C250,ModMap!$A$2:$B$21,2,FALSE)&amp;"'!$K:$K"),0)),"")</f>
        <v>Not Started</v>
      </c>
      <c r="Z250" s="50" t="str">
        <f t="array" ref="Z250">IFERROR(INDEX(INDIRECT("'"&amp;VLOOKUP($C250,ModMap!$A$2:$B$21,2,FALSE)&amp;"'!Z:Z"),MATCH($K250,INDIRECT("'"&amp;VLOOKUP($C250,ModMap!$A$2:$B$21,2,FALSE)&amp;"'!$K:$K"),0)),"")</f>
        <v>Unassigned</v>
      </c>
      <c r="AA250" s="48" t="s">
        <v>33</v>
      </c>
      <c r="AB250" s="50" t="str">
        <f t="array" ref="AB250">IFERROR(INDEX(INDIRECT("'"&amp;VLOOKUP($C250,ModMap!$A$2:$B$21,2,FALSE)&amp;"'!AB:AB"),MATCH($K250,INDIRECT("'"&amp;VLOOKUP($C250,ModMap!$A$2:$B$21,2,FALSE)&amp;"'!$K:$K"),0)),"")</f>
        <v>Not Started</v>
      </c>
      <c r="AC250" s="50" t="str">
        <f t="array" ref="AC250">IFERROR(INDEX(INDIRECT("'"&amp;VLOOKUP($C250,ModMap!$A$2:$B$21,2,FALSE)&amp;"'!AC:AC"),MATCH($K250,INDIRECT("'"&amp;VLOOKUP($C250,ModMap!$A$2:$B$21,2,FALSE)&amp;"'!$K:$K"),0)),"")</f>
        <v>Unassigned</v>
      </c>
      <c r="AD250" s="44" t="s">
        <v>36</v>
      </c>
      <c r="AE250" s="50" t="str">
        <f t="array" ref="AE250">IFERROR(INDEX(INDIRECT("'"&amp;VLOOKUP($C250,ModMap!$A$2:$B$21,2,FALSE)&amp;"'!AE:AE"),MATCH($K250,INDIRECT("'"&amp;VLOOKUP($C250,ModMap!$A$2:$B$21,2,FALSE)&amp;"'!$K:$K"),0)),"")</f>
        <v>N/A</v>
      </c>
      <c r="AF250" s="50" t="str">
        <f t="array" ref="AF250">IFERROR(INDEX(INDIRECT("'"&amp;VLOOKUP($C250,ModMap!$A$2:$B$21,2,FALSE)&amp;"'!AF:AF"),MATCH($K250,INDIRECT("'"&amp;VLOOKUP($C250,ModMap!$A$2:$B$21,2,FALSE)&amp;"'!$K:$K"),0)),"")</f>
        <v/>
      </c>
      <c r="AG250" s="44" t="s">
        <v>36</v>
      </c>
      <c r="AH250" s="50" t="str">
        <f t="array" ref="AH250">IFERROR(INDEX(INDIRECT("'"&amp;VLOOKUP($C250,ModMap!$A$2:$B$21,2,FALSE)&amp;"'!AH:AH"),MATCH($K250,INDIRECT("'"&amp;VLOOKUP($C250,ModMap!$A$2:$B$21,2,FALSE)&amp;"'!$K:$K"),0)),"")</f>
        <v>N/A</v>
      </c>
      <c r="AI250" s="50" t="str">
        <f t="array" ref="AI250">IFERROR(INDEX(INDIRECT("'"&amp;VLOOKUP($C250,ModMap!$A$2:$B$21,2,FALSE)&amp;"'!AI:AI"),MATCH($K250,INDIRECT("'"&amp;VLOOKUP($C250,ModMap!$A$2:$B$21,2,FALSE)&amp;"'!$K:$K"),0)),"")</f>
        <v/>
      </c>
      <c r="AJ250" s="44" t="s">
        <v>36</v>
      </c>
      <c r="AK250" s="50" t="str">
        <f t="array" ref="AK250">IFERROR(INDEX(INDIRECT("'"&amp;VLOOKUP($C250,ModMap!$A$2:$B$21,2,FALSE)&amp;"'!AK:AK"),MATCH($K250,INDIRECT("'"&amp;VLOOKUP($C250,ModMap!$A$2:$B$21,2,FALSE)&amp;"'!$K:$K"),0)),"")</f>
        <v>N/A</v>
      </c>
      <c r="AL250" s="50" t="str">
        <f t="array" ref="AL250">IFERROR(INDEX(INDIRECT("'"&amp;VLOOKUP($C250,ModMap!$A$2:$B$21,2,FALSE)&amp;"'!AL:AL"),MATCH($K250,INDIRECT("'"&amp;VLOOKUP($C250,ModMap!$A$2:$B$21,2,FALSE)&amp;"'!$K:$K"),0)),"")</f>
        <v/>
      </c>
      <c r="AM250" s="50">
        <f t="shared" si="1"/>
        <v>2</v>
      </c>
      <c r="AN250" s="50" t="str">
        <f t="shared" si="2"/>
        <v>Not Started</v>
      </c>
      <c r="AO250" s="51" t="str">
        <f t="array" ref="AO250">IFERROR(INDEX(INDIRECT("'"&amp;VLOOKUP($C250,ModMap!$A$2:$B$21,2,FALSE)&amp;"'!AO:AO"),MATCH($K250,INDIRECT("'"&amp;VLOOKUP($C250,ModMap!$A$2:$B$21,2,FALSE)&amp;"'!$K:$K"),0)),"")</f>
        <v/>
      </c>
      <c r="AP250" s="49" t="str">
        <f t="array" ref="AP250">IFERROR(HYPERLINK("#'"&amp;VLOOKUP($C250,ModMap!$A$2:$B$21,2,FALSE)&amp;"'!V"&amp;MATCH($K250,INDIRECT("'"&amp;VLOOKUP($C250,ModMap!$A$2:$B$21,2,FALSE)&amp;"'!$K:$K"),0),"Edit on module sheet"),"")</f>
        <v>Edit on module sheet</v>
      </c>
    </row>
    <row r="251" ht="42.0" customHeight="1">
      <c r="A251" s="39">
        <v>249.0</v>
      </c>
      <c r="B251" s="39">
        <v>439.0</v>
      </c>
      <c r="C251" s="39" t="s">
        <v>111</v>
      </c>
      <c r="D251" s="40" t="s">
        <v>112</v>
      </c>
      <c r="E251" s="28" t="s">
        <v>48</v>
      </c>
      <c r="F251" s="73" t="s">
        <v>987</v>
      </c>
      <c r="G251" s="40" t="s">
        <v>988</v>
      </c>
      <c r="H251" s="39" t="s">
        <v>1060</v>
      </c>
      <c r="I251" s="39" t="s">
        <v>1061</v>
      </c>
      <c r="J251" s="40" t="s">
        <v>1062</v>
      </c>
      <c r="K251" s="39" t="s">
        <v>2547</v>
      </c>
      <c r="L251" s="40" t="s">
        <v>2548</v>
      </c>
      <c r="M251" s="52" t="s">
        <v>211</v>
      </c>
      <c r="N251" s="39" t="s">
        <v>994</v>
      </c>
      <c r="O251" s="39" t="s">
        <v>1065</v>
      </c>
      <c r="P251" s="40" t="s">
        <v>1066</v>
      </c>
      <c r="Q251" s="40" t="s">
        <v>1067</v>
      </c>
      <c r="R251" s="39" t="s">
        <v>1068</v>
      </c>
      <c r="S251" s="39" t="s">
        <v>56</v>
      </c>
      <c r="T251" s="39" t="str">
        <f t="array" ref="T251">IFERROR(INDEX(INDIRECT("'"&amp;VLOOKUP($C251,ModMap!$A$2:$B$21,2,FALSE)&amp;"'!T:T"),MATCH($K251,INDIRECT("'"&amp;VLOOKUP($C251,ModMap!$A$2:$B$21,2,FALSE)&amp;"'!$K:$K"),0)),"")</f>
        <v>Unassigned</v>
      </c>
      <c r="U251" s="44" t="s">
        <v>36</v>
      </c>
      <c r="V251" s="39" t="str">
        <f t="array" ref="V251">IFERROR(INDEX(INDIRECT("'"&amp;VLOOKUP($C251,ModMap!$A$2:$B$21,2,FALSE)&amp;"'!V:V"),MATCH($K251,INDIRECT("'"&amp;VLOOKUP($C251,ModMap!$A$2:$B$21,2,FALSE)&amp;"'!$K:$K"),0)),"")</f>
        <v>N/A</v>
      </c>
      <c r="W251" s="39" t="str">
        <f t="array" ref="W251">IFERROR(INDEX(INDIRECT("'"&amp;VLOOKUP($C251,ModMap!$A$2:$B$21,2,FALSE)&amp;"'!W:W"),MATCH($K251,INDIRECT("'"&amp;VLOOKUP($C251,ModMap!$A$2:$B$21,2,FALSE)&amp;"'!$K:$K"),0)),"")</f>
        <v/>
      </c>
      <c r="X251" s="48" t="s">
        <v>33</v>
      </c>
      <c r="Y251" s="39" t="str">
        <f t="array" ref="Y251">IFERROR(INDEX(INDIRECT("'"&amp;VLOOKUP($C251,ModMap!$A$2:$B$21,2,FALSE)&amp;"'!Y:Y"),MATCH($K251,INDIRECT("'"&amp;VLOOKUP($C251,ModMap!$A$2:$B$21,2,FALSE)&amp;"'!$K:$K"),0)),"")</f>
        <v>Not Started</v>
      </c>
      <c r="Z251" s="39" t="str">
        <f t="array" ref="Z251">IFERROR(INDEX(INDIRECT("'"&amp;VLOOKUP($C251,ModMap!$A$2:$B$21,2,FALSE)&amp;"'!Z:Z"),MATCH($K251,INDIRECT("'"&amp;VLOOKUP($C251,ModMap!$A$2:$B$21,2,FALSE)&amp;"'!$K:$K"),0)),"")</f>
        <v>Unassigned</v>
      </c>
      <c r="AA251" s="48" t="s">
        <v>33</v>
      </c>
      <c r="AB251" s="39" t="str">
        <f t="array" ref="AB251">IFERROR(INDEX(INDIRECT("'"&amp;VLOOKUP($C251,ModMap!$A$2:$B$21,2,FALSE)&amp;"'!AB:AB"),MATCH($K251,INDIRECT("'"&amp;VLOOKUP($C251,ModMap!$A$2:$B$21,2,FALSE)&amp;"'!$K:$K"),0)),"")</f>
        <v>Not Started</v>
      </c>
      <c r="AC251" s="39" t="str">
        <f t="array" ref="AC251">IFERROR(INDEX(INDIRECT("'"&amp;VLOOKUP($C251,ModMap!$A$2:$B$21,2,FALSE)&amp;"'!AC:AC"),MATCH($K251,INDIRECT("'"&amp;VLOOKUP($C251,ModMap!$A$2:$B$21,2,FALSE)&amp;"'!$K:$K"),0)),"")</f>
        <v>Unassigned</v>
      </c>
      <c r="AD251" s="48" t="s">
        <v>33</v>
      </c>
      <c r="AE251" s="39" t="str">
        <f t="array" ref="AE251">IFERROR(INDEX(INDIRECT("'"&amp;VLOOKUP($C251,ModMap!$A$2:$B$21,2,FALSE)&amp;"'!AE:AE"),MATCH($K251,INDIRECT("'"&amp;VLOOKUP($C251,ModMap!$A$2:$B$21,2,FALSE)&amp;"'!$K:$K"),0)),"")</f>
        <v>Not Started</v>
      </c>
      <c r="AF251" s="39" t="str">
        <f t="array" ref="AF251">IFERROR(INDEX(INDIRECT("'"&amp;VLOOKUP($C251,ModMap!$A$2:$B$21,2,FALSE)&amp;"'!AF:AF"),MATCH($K251,INDIRECT("'"&amp;VLOOKUP($C251,ModMap!$A$2:$B$21,2,FALSE)&amp;"'!$K:$K"),0)),"")</f>
        <v>Unassigned</v>
      </c>
      <c r="AG251" s="44" t="s">
        <v>36</v>
      </c>
      <c r="AH251" s="39" t="str">
        <f t="array" ref="AH251">IFERROR(INDEX(INDIRECT("'"&amp;VLOOKUP($C251,ModMap!$A$2:$B$21,2,FALSE)&amp;"'!AH:AH"),MATCH($K251,INDIRECT("'"&amp;VLOOKUP($C251,ModMap!$A$2:$B$21,2,FALSE)&amp;"'!$K:$K"),0)),"")</f>
        <v>N/A</v>
      </c>
      <c r="AI251" s="39" t="str">
        <f t="array" ref="AI251">IFERROR(INDEX(INDIRECT("'"&amp;VLOOKUP($C251,ModMap!$A$2:$B$21,2,FALSE)&amp;"'!AI:AI"),MATCH($K251,INDIRECT("'"&amp;VLOOKUP($C251,ModMap!$A$2:$B$21,2,FALSE)&amp;"'!$K:$K"),0)),"")</f>
        <v/>
      </c>
      <c r="AJ251" s="44" t="s">
        <v>36</v>
      </c>
      <c r="AK251" s="39" t="str">
        <f t="array" ref="AK251">IFERROR(INDEX(INDIRECT("'"&amp;VLOOKUP($C251,ModMap!$A$2:$B$21,2,FALSE)&amp;"'!AK:AK"),MATCH($K251,INDIRECT("'"&amp;VLOOKUP($C251,ModMap!$A$2:$B$21,2,FALSE)&amp;"'!$K:$K"),0)),"")</f>
        <v>N/A</v>
      </c>
      <c r="AL251" s="39" t="str">
        <f t="array" ref="AL251">IFERROR(INDEX(INDIRECT("'"&amp;VLOOKUP($C251,ModMap!$A$2:$B$21,2,FALSE)&amp;"'!AL:AL"),MATCH($K251,INDIRECT("'"&amp;VLOOKUP($C251,ModMap!$A$2:$B$21,2,FALSE)&amp;"'!$K:$K"),0)),"")</f>
        <v/>
      </c>
      <c r="AM251" s="39">
        <f t="shared" si="1"/>
        <v>3</v>
      </c>
      <c r="AN251" s="39" t="str">
        <f t="shared" si="2"/>
        <v>Not Started</v>
      </c>
      <c r="AO251" s="40" t="str">
        <f t="array" ref="AO251">IFERROR(INDEX(INDIRECT("'"&amp;VLOOKUP($C251,ModMap!$A$2:$B$21,2,FALSE)&amp;"'!AO:AO"),MATCH($K251,INDIRECT("'"&amp;VLOOKUP($C251,ModMap!$A$2:$B$21,2,FALSE)&amp;"'!$K:$K"),0)),"")</f>
        <v/>
      </c>
      <c r="AP251" s="49" t="str">
        <f t="array" ref="AP251">IFERROR(HYPERLINK("#'"&amp;VLOOKUP($C251,ModMap!$A$2:$B$21,2,FALSE)&amp;"'!V"&amp;MATCH($K251,INDIRECT("'"&amp;VLOOKUP($C251,ModMap!$A$2:$B$21,2,FALSE)&amp;"'!$K:$K"),0),"Edit on module sheet"),"")</f>
        <v>Edit on module sheet</v>
      </c>
    </row>
    <row r="252" ht="42.0" customHeight="1">
      <c r="A252" s="50">
        <v>250.0</v>
      </c>
      <c r="B252" s="50">
        <v>446.0</v>
      </c>
      <c r="C252" s="50" t="s">
        <v>111</v>
      </c>
      <c r="D252" s="51" t="s">
        <v>112</v>
      </c>
      <c r="E252" s="28" t="s">
        <v>48</v>
      </c>
      <c r="F252" s="73" t="s">
        <v>987</v>
      </c>
      <c r="G252" s="51" t="s">
        <v>988</v>
      </c>
      <c r="H252" s="50" t="s">
        <v>1103</v>
      </c>
      <c r="I252" s="50" t="s">
        <v>1104</v>
      </c>
      <c r="J252" s="51" t="s">
        <v>1105</v>
      </c>
      <c r="K252" s="50" t="s">
        <v>2553</v>
      </c>
      <c r="L252" s="51" t="s">
        <v>2554</v>
      </c>
      <c r="M252" s="52" t="s">
        <v>211</v>
      </c>
      <c r="N252" s="50" t="s">
        <v>994</v>
      </c>
      <c r="O252" s="50" t="s">
        <v>995</v>
      </c>
      <c r="P252" s="51" t="s">
        <v>1108</v>
      </c>
      <c r="Q252" s="51" t="s">
        <v>1109</v>
      </c>
      <c r="R252" s="50" t="s">
        <v>1110</v>
      </c>
      <c r="S252" s="50" t="s">
        <v>53</v>
      </c>
      <c r="T252" s="50" t="str">
        <f t="array" ref="T252">IFERROR(INDEX(INDIRECT("'"&amp;VLOOKUP($C252,ModMap!$A$2:$B$21,2,FALSE)&amp;"'!T:T"),MATCH($K252,INDIRECT("'"&amp;VLOOKUP($C252,ModMap!$A$2:$B$21,2,FALSE)&amp;"'!$K:$K"),0)),"")</f>
        <v>Unassigned</v>
      </c>
      <c r="U252" s="44" t="s">
        <v>36</v>
      </c>
      <c r="V252" s="50" t="str">
        <f t="array" ref="V252">IFERROR(INDEX(INDIRECT("'"&amp;VLOOKUP($C252,ModMap!$A$2:$B$21,2,FALSE)&amp;"'!V:V"),MATCH($K252,INDIRECT("'"&amp;VLOOKUP($C252,ModMap!$A$2:$B$21,2,FALSE)&amp;"'!$K:$K"),0)),"")</f>
        <v>N/A</v>
      </c>
      <c r="W252" s="50" t="str">
        <f t="array" ref="W252">IFERROR(INDEX(INDIRECT("'"&amp;VLOOKUP($C252,ModMap!$A$2:$B$21,2,FALSE)&amp;"'!W:W"),MATCH($K252,INDIRECT("'"&amp;VLOOKUP($C252,ModMap!$A$2:$B$21,2,FALSE)&amp;"'!$K:$K"),0)),"")</f>
        <v/>
      </c>
      <c r="X252" s="48" t="s">
        <v>33</v>
      </c>
      <c r="Y252" s="50" t="str">
        <f t="array" ref="Y252">IFERROR(INDEX(INDIRECT("'"&amp;VLOOKUP($C252,ModMap!$A$2:$B$21,2,FALSE)&amp;"'!Y:Y"),MATCH($K252,INDIRECT("'"&amp;VLOOKUP($C252,ModMap!$A$2:$B$21,2,FALSE)&amp;"'!$K:$K"),0)),"")</f>
        <v>Not Started</v>
      </c>
      <c r="Z252" s="50" t="str">
        <f t="array" ref="Z252">IFERROR(INDEX(INDIRECT("'"&amp;VLOOKUP($C252,ModMap!$A$2:$B$21,2,FALSE)&amp;"'!Z:Z"),MATCH($K252,INDIRECT("'"&amp;VLOOKUP($C252,ModMap!$A$2:$B$21,2,FALSE)&amp;"'!$K:$K"),0)),"")</f>
        <v>Unassigned</v>
      </c>
      <c r="AA252" s="48" t="s">
        <v>33</v>
      </c>
      <c r="AB252" s="50" t="str">
        <f t="array" ref="AB252">IFERROR(INDEX(INDIRECT("'"&amp;VLOOKUP($C252,ModMap!$A$2:$B$21,2,FALSE)&amp;"'!AB:AB"),MATCH($K252,INDIRECT("'"&amp;VLOOKUP($C252,ModMap!$A$2:$B$21,2,FALSE)&amp;"'!$K:$K"),0)),"")</f>
        <v>Not Started</v>
      </c>
      <c r="AC252" s="50" t="str">
        <f t="array" ref="AC252">IFERROR(INDEX(INDIRECT("'"&amp;VLOOKUP($C252,ModMap!$A$2:$B$21,2,FALSE)&amp;"'!AC:AC"),MATCH($K252,INDIRECT("'"&amp;VLOOKUP($C252,ModMap!$A$2:$B$21,2,FALSE)&amp;"'!$K:$K"),0)),"")</f>
        <v>Unassigned</v>
      </c>
      <c r="AD252" s="44" t="s">
        <v>36</v>
      </c>
      <c r="AE252" s="50" t="str">
        <f t="array" ref="AE252">IFERROR(INDEX(INDIRECT("'"&amp;VLOOKUP($C252,ModMap!$A$2:$B$21,2,FALSE)&amp;"'!AE:AE"),MATCH($K252,INDIRECT("'"&amp;VLOOKUP($C252,ModMap!$A$2:$B$21,2,FALSE)&amp;"'!$K:$K"),0)),"")</f>
        <v>N/A</v>
      </c>
      <c r="AF252" s="50" t="str">
        <f t="array" ref="AF252">IFERROR(INDEX(INDIRECT("'"&amp;VLOOKUP($C252,ModMap!$A$2:$B$21,2,FALSE)&amp;"'!AF:AF"),MATCH($K252,INDIRECT("'"&amp;VLOOKUP($C252,ModMap!$A$2:$B$21,2,FALSE)&amp;"'!$K:$K"),0)),"")</f>
        <v/>
      </c>
      <c r="AG252" s="44" t="s">
        <v>36</v>
      </c>
      <c r="AH252" s="50" t="str">
        <f t="array" ref="AH252">IFERROR(INDEX(INDIRECT("'"&amp;VLOOKUP($C252,ModMap!$A$2:$B$21,2,FALSE)&amp;"'!AH:AH"),MATCH($K252,INDIRECT("'"&amp;VLOOKUP($C252,ModMap!$A$2:$B$21,2,FALSE)&amp;"'!$K:$K"),0)),"")</f>
        <v>N/A</v>
      </c>
      <c r="AI252" s="50" t="str">
        <f t="array" ref="AI252">IFERROR(INDEX(INDIRECT("'"&amp;VLOOKUP($C252,ModMap!$A$2:$B$21,2,FALSE)&amp;"'!AI:AI"),MATCH($K252,INDIRECT("'"&amp;VLOOKUP($C252,ModMap!$A$2:$B$21,2,FALSE)&amp;"'!$K:$K"),0)),"")</f>
        <v/>
      </c>
      <c r="AJ252" s="44" t="s">
        <v>36</v>
      </c>
      <c r="AK252" s="50" t="str">
        <f t="array" ref="AK252">IFERROR(INDEX(INDIRECT("'"&amp;VLOOKUP($C252,ModMap!$A$2:$B$21,2,FALSE)&amp;"'!AK:AK"),MATCH($K252,INDIRECT("'"&amp;VLOOKUP($C252,ModMap!$A$2:$B$21,2,FALSE)&amp;"'!$K:$K"),0)),"")</f>
        <v>N/A</v>
      </c>
      <c r="AL252" s="50" t="str">
        <f t="array" ref="AL252">IFERROR(INDEX(INDIRECT("'"&amp;VLOOKUP($C252,ModMap!$A$2:$B$21,2,FALSE)&amp;"'!AL:AL"),MATCH($K252,INDIRECT("'"&amp;VLOOKUP($C252,ModMap!$A$2:$B$21,2,FALSE)&amp;"'!$K:$K"),0)),"")</f>
        <v/>
      </c>
      <c r="AM252" s="50">
        <f t="shared" si="1"/>
        <v>2</v>
      </c>
      <c r="AN252" s="50" t="str">
        <f t="shared" si="2"/>
        <v>Not Started</v>
      </c>
      <c r="AO252" s="51" t="str">
        <f t="array" ref="AO252">IFERROR(INDEX(INDIRECT("'"&amp;VLOOKUP($C252,ModMap!$A$2:$B$21,2,FALSE)&amp;"'!AO:AO"),MATCH($K252,INDIRECT("'"&amp;VLOOKUP($C252,ModMap!$A$2:$B$21,2,FALSE)&amp;"'!$K:$K"),0)),"")</f>
        <v/>
      </c>
      <c r="AP252" s="49" t="str">
        <f t="array" ref="AP252">IFERROR(HYPERLINK("#'"&amp;VLOOKUP($C252,ModMap!$A$2:$B$21,2,FALSE)&amp;"'!V"&amp;MATCH($K252,INDIRECT("'"&amp;VLOOKUP($C252,ModMap!$A$2:$B$21,2,FALSE)&amp;"'!$K:$K"),0),"Edit on module sheet"),"")</f>
        <v>Edit on module sheet</v>
      </c>
    </row>
    <row r="253" ht="42.0" customHeight="1">
      <c r="A253" s="39">
        <v>251.0</v>
      </c>
      <c r="B253" s="39">
        <v>447.0</v>
      </c>
      <c r="C253" s="39" t="s">
        <v>111</v>
      </c>
      <c r="D253" s="40" t="s">
        <v>112</v>
      </c>
      <c r="E253" s="28" t="s">
        <v>48</v>
      </c>
      <c r="F253" s="73" t="s">
        <v>987</v>
      </c>
      <c r="G253" s="40" t="s">
        <v>988</v>
      </c>
      <c r="H253" s="39" t="s">
        <v>1103</v>
      </c>
      <c r="I253" s="39" t="s">
        <v>1104</v>
      </c>
      <c r="J253" s="40" t="s">
        <v>1105</v>
      </c>
      <c r="K253" s="39" t="s">
        <v>2557</v>
      </c>
      <c r="L253" s="40" t="s">
        <v>2558</v>
      </c>
      <c r="M253" s="52" t="s">
        <v>211</v>
      </c>
      <c r="N253" s="39" t="s">
        <v>994</v>
      </c>
      <c r="O253" s="39" t="s">
        <v>995</v>
      </c>
      <c r="P253" s="40" t="s">
        <v>1108</v>
      </c>
      <c r="Q253" s="40" t="s">
        <v>1109</v>
      </c>
      <c r="R253" s="39" t="s">
        <v>1110</v>
      </c>
      <c r="S253" s="39" t="s">
        <v>56</v>
      </c>
      <c r="T253" s="39" t="str">
        <f t="array" ref="T253">IFERROR(INDEX(INDIRECT("'"&amp;VLOOKUP($C253,ModMap!$A$2:$B$21,2,FALSE)&amp;"'!T:T"),MATCH($K253,INDIRECT("'"&amp;VLOOKUP($C253,ModMap!$A$2:$B$21,2,FALSE)&amp;"'!$K:$K"),0)),"")</f>
        <v>Unassigned</v>
      </c>
      <c r="U253" s="44" t="s">
        <v>36</v>
      </c>
      <c r="V253" s="39" t="str">
        <f t="array" ref="V253">IFERROR(INDEX(INDIRECT("'"&amp;VLOOKUP($C253,ModMap!$A$2:$B$21,2,FALSE)&amp;"'!V:V"),MATCH($K253,INDIRECT("'"&amp;VLOOKUP($C253,ModMap!$A$2:$B$21,2,FALSE)&amp;"'!$K:$K"),0)),"")</f>
        <v>N/A</v>
      </c>
      <c r="W253" s="39" t="str">
        <f t="array" ref="W253">IFERROR(INDEX(INDIRECT("'"&amp;VLOOKUP($C253,ModMap!$A$2:$B$21,2,FALSE)&amp;"'!W:W"),MATCH($K253,INDIRECT("'"&amp;VLOOKUP($C253,ModMap!$A$2:$B$21,2,FALSE)&amp;"'!$K:$K"),0)),"")</f>
        <v/>
      </c>
      <c r="X253" s="48" t="s">
        <v>33</v>
      </c>
      <c r="Y253" s="39" t="str">
        <f t="array" ref="Y253">IFERROR(INDEX(INDIRECT("'"&amp;VLOOKUP($C253,ModMap!$A$2:$B$21,2,FALSE)&amp;"'!Y:Y"),MATCH($K253,INDIRECT("'"&amp;VLOOKUP($C253,ModMap!$A$2:$B$21,2,FALSE)&amp;"'!$K:$K"),0)),"")</f>
        <v>Not Started</v>
      </c>
      <c r="Z253" s="39" t="str">
        <f t="array" ref="Z253">IFERROR(INDEX(INDIRECT("'"&amp;VLOOKUP($C253,ModMap!$A$2:$B$21,2,FALSE)&amp;"'!Z:Z"),MATCH($K253,INDIRECT("'"&amp;VLOOKUP($C253,ModMap!$A$2:$B$21,2,FALSE)&amp;"'!$K:$K"),0)),"")</f>
        <v>Unassigned</v>
      </c>
      <c r="AA253" s="48" t="s">
        <v>33</v>
      </c>
      <c r="AB253" s="39" t="str">
        <f t="array" ref="AB253">IFERROR(INDEX(INDIRECT("'"&amp;VLOOKUP($C253,ModMap!$A$2:$B$21,2,FALSE)&amp;"'!AB:AB"),MATCH($K253,INDIRECT("'"&amp;VLOOKUP($C253,ModMap!$A$2:$B$21,2,FALSE)&amp;"'!$K:$K"),0)),"")</f>
        <v>Not Started</v>
      </c>
      <c r="AC253" s="39" t="str">
        <f t="array" ref="AC253">IFERROR(INDEX(INDIRECT("'"&amp;VLOOKUP($C253,ModMap!$A$2:$B$21,2,FALSE)&amp;"'!AC:AC"),MATCH($K253,INDIRECT("'"&amp;VLOOKUP($C253,ModMap!$A$2:$B$21,2,FALSE)&amp;"'!$K:$K"),0)),"")</f>
        <v>Unassigned</v>
      </c>
      <c r="AD253" s="48" t="s">
        <v>33</v>
      </c>
      <c r="AE253" s="39" t="str">
        <f t="array" ref="AE253">IFERROR(INDEX(INDIRECT("'"&amp;VLOOKUP($C253,ModMap!$A$2:$B$21,2,FALSE)&amp;"'!AE:AE"),MATCH($K253,INDIRECT("'"&amp;VLOOKUP($C253,ModMap!$A$2:$B$21,2,FALSE)&amp;"'!$K:$K"),0)),"")</f>
        <v>Not Started</v>
      </c>
      <c r="AF253" s="39" t="str">
        <f t="array" ref="AF253">IFERROR(INDEX(INDIRECT("'"&amp;VLOOKUP($C253,ModMap!$A$2:$B$21,2,FALSE)&amp;"'!AF:AF"),MATCH($K253,INDIRECT("'"&amp;VLOOKUP($C253,ModMap!$A$2:$B$21,2,FALSE)&amp;"'!$K:$K"),0)),"")</f>
        <v>Unassigned</v>
      </c>
      <c r="AG253" s="44" t="s">
        <v>36</v>
      </c>
      <c r="AH253" s="39" t="str">
        <f t="array" ref="AH253">IFERROR(INDEX(INDIRECT("'"&amp;VLOOKUP($C253,ModMap!$A$2:$B$21,2,FALSE)&amp;"'!AH:AH"),MATCH($K253,INDIRECT("'"&amp;VLOOKUP($C253,ModMap!$A$2:$B$21,2,FALSE)&amp;"'!$K:$K"),0)),"")</f>
        <v>N/A</v>
      </c>
      <c r="AI253" s="39" t="str">
        <f t="array" ref="AI253">IFERROR(INDEX(INDIRECT("'"&amp;VLOOKUP($C253,ModMap!$A$2:$B$21,2,FALSE)&amp;"'!AI:AI"),MATCH($K253,INDIRECT("'"&amp;VLOOKUP($C253,ModMap!$A$2:$B$21,2,FALSE)&amp;"'!$K:$K"),0)),"")</f>
        <v/>
      </c>
      <c r="AJ253" s="44" t="s">
        <v>36</v>
      </c>
      <c r="AK253" s="39" t="str">
        <f t="array" ref="AK253">IFERROR(INDEX(INDIRECT("'"&amp;VLOOKUP($C253,ModMap!$A$2:$B$21,2,FALSE)&amp;"'!AK:AK"),MATCH($K253,INDIRECT("'"&amp;VLOOKUP($C253,ModMap!$A$2:$B$21,2,FALSE)&amp;"'!$K:$K"),0)),"")</f>
        <v>N/A</v>
      </c>
      <c r="AL253" s="39" t="str">
        <f t="array" ref="AL253">IFERROR(INDEX(INDIRECT("'"&amp;VLOOKUP($C253,ModMap!$A$2:$B$21,2,FALSE)&amp;"'!AL:AL"),MATCH($K253,INDIRECT("'"&amp;VLOOKUP($C253,ModMap!$A$2:$B$21,2,FALSE)&amp;"'!$K:$K"),0)),"")</f>
        <v/>
      </c>
      <c r="AM253" s="39">
        <f t="shared" si="1"/>
        <v>3</v>
      </c>
      <c r="AN253" s="39" t="str">
        <f t="shared" si="2"/>
        <v>Not Started</v>
      </c>
      <c r="AO253" s="40" t="str">
        <f t="array" ref="AO253">IFERROR(INDEX(INDIRECT("'"&amp;VLOOKUP($C253,ModMap!$A$2:$B$21,2,FALSE)&amp;"'!AO:AO"),MATCH($K253,INDIRECT("'"&amp;VLOOKUP($C253,ModMap!$A$2:$B$21,2,FALSE)&amp;"'!$K:$K"),0)),"")</f>
        <v/>
      </c>
      <c r="AP253" s="49" t="str">
        <f t="array" ref="AP253">IFERROR(HYPERLINK("#'"&amp;VLOOKUP($C253,ModMap!$A$2:$B$21,2,FALSE)&amp;"'!V"&amp;MATCH($K253,INDIRECT("'"&amp;VLOOKUP($C253,ModMap!$A$2:$B$21,2,FALSE)&amp;"'!$K:$K"),0),"Edit on module sheet"),"")</f>
        <v>Edit on module sheet</v>
      </c>
    </row>
    <row r="254" ht="42.0" customHeight="1">
      <c r="A254" s="50">
        <v>252.0</v>
      </c>
      <c r="B254" s="50">
        <v>450.0</v>
      </c>
      <c r="C254" s="50" t="s">
        <v>111</v>
      </c>
      <c r="D254" s="51" t="s">
        <v>112</v>
      </c>
      <c r="E254" s="28" t="s">
        <v>48</v>
      </c>
      <c r="F254" s="73" t="s">
        <v>987</v>
      </c>
      <c r="G254" s="51" t="s">
        <v>988</v>
      </c>
      <c r="H254" s="50" t="s">
        <v>1113</v>
      </c>
      <c r="I254" s="50" t="s">
        <v>1114</v>
      </c>
      <c r="J254" s="51" t="s">
        <v>1115</v>
      </c>
      <c r="K254" s="50" t="s">
        <v>2560</v>
      </c>
      <c r="L254" s="51" t="s">
        <v>2561</v>
      </c>
      <c r="M254" s="52" t="s">
        <v>211</v>
      </c>
      <c r="N254" s="50" t="s">
        <v>1118</v>
      </c>
      <c r="O254" s="50" t="s">
        <v>995</v>
      </c>
      <c r="P254" s="51" t="s">
        <v>1119</v>
      </c>
      <c r="Q254" s="51" t="s">
        <v>1120</v>
      </c>
      <c r="R254" s="50" t="s">
        <v>1110</v>
      </c>
      <c r="S254" s="50" t="s">
        <v>53</v>
      </c>
      <c r="T254" s="50" t="str">
        <f t="array" ref="T254">IFERROR(INDEX(INDIRECT("'"&amp;VLOOKUP($C254,ModMap!$A$2:$B$21,2,FALSE)&amp;"'!T:T"),MATCH($K254,INDIRECT("'"&amp;VLOOKUP($C254,ModMap!$A$2:$B$21,2,FALSE)&amp;"'!$K:$K"),0)),"")</f>
        <v>Unassigned</v>
      </c>
      <c r="U254" s="44" t="s">
        <v>36</v>
      </c>
      <c r="V254" s="50" t="str">
        <f t="array" ref="V254">IFERROR(INDEX(INDIRECT("'"&amp;VLOOKUP($C254,ModMap!$A$2:$B$21,2,FALSE)&amp;"'!V:V"),MATCH($K254,INDIRECT("'"&amp;VLOOKUP($C254,ModMap!$A$2:$B$21,2,FALSE)&amp;"'!$K:$K"),0)),"")</f>
        <v>N/A</v>
      </c>
      <c r="W254" s="50" t="str">
        <f t="array" ref="W254">IFERROR(INDEX(INDIRECT("'"&amp;VLOOKUP($C254,ModMap!$A$2:$B$21,2,FALSE)&amp;"'!W:W"),MATCH($K254,INDIRECT("'"&amp;VLOOKUP($C254,ModMap!$A$2:$B$21,2,FALSE)&amp;"'!$K:$K"),0)),"")</f>
        <v/>
      </c>
      <c r="X254" s="48" t="s">
        <v>33</v>
      </c>
      <c r="Y254" s="50" t="str">
        <f t="array" ref="Y254">IFERROR(INDEX(INDIRECT("'"&amp;VLOOKUP($C254,ModMap!$A$2:$B$21,2,FALSE)&amp;"'!Y:Y"),MATCH($K254,INDIRECT("'"&amp;VLOOKUP($C254,ModMap!$A$2:$B$21,2,FALSE)&amp;"'!$K:$K"),0)),"")</f>
        <v>Not Started</v>
      </c>
      <c r="Z254" s="50" t="str">
        <f t="array" ref="Z254">IFERROR(INDEX(INDIRECT("'"&amp;VLOOKUP($C254,ModMap!$A$2:$B$21,2,FALSE)&amp;"'!Z:Z"),MATCH($K254,INDIRECT("'"&amp;VLOOKUP($C254,ModMap!$A$2:$B$21,2,FALSE)&amp;"'!$K:$K"),0)),"")</f>
        <v>Unassigned</v>
      </c>
      <c r="AA254" s="48" t="s">
        <v>33</v>
      </c>
      <c r="AB254" s="50" t="str">
        <f t="array" ref="AB254">IFERROR(INDEX(INDIRECT("'"&amp;VLOOKUP($C254,ModMap!$A$2:$B$21,2,FALSE)&amp;"'!AB:AB"),MATCH($K254,INDIRECT("'"&amp;VLOOKUP($C254,ModMap!$A$2:$B$21,2,FALSE)&amp;"'!$K:$K"),0)),"")</f>
        <v>Not Started</v>
      </c>
      <c r="AC254" s="50" t="str">
        <f t="array" ref="AC254">IFERROR(INDEX(INDIRECT("'"&amp;VLOOKUP($C254,ModMap!$A$2:$B$21,2,FALSE)&amp;"'!AC:AC"),MATCH($K254,INDIRECT("'"&amp;VLOOKUP($C254,ModMap!$A$2:$B$21,2,FALSE)&amp;"'!$K:$K"),0)),"")</f>
        <v>Unassigned</v>
      </c>
      <c r="AD254" s="44" t="s">
        <v>36</v>
      </c>
      <c r="AE254" s="50" t="str">
        <f t="array" ref="AE254">IFERROR(INDEX(INDIRECT("'"&amp;VLOOKUP($C254,ModMap!$A$2:$B$21,2,FALSE)&amp;"'!AE:AE"),MATCH($K254,INDIRECT("'"&amp;VLOOKUP($C254,ModMap!$A$2:$B$21,2,FALSE)&amp;"'!$K:$K"),0)),"")</f>
        <v>N/A</v>
      </c>
      <c r="AF254" s="50" t="str">
        <f t="array" ref="AF254">IFERROR(INDEX(INDIRECT("'"&amp;VLOOKUP($C254,ModMap!$A$2:$B$21,2,FALSE)&amp;"'!AF:AF"),MATCH($K254,INDIRECT("'"&amp;VLOOKUP($C254,ModMap!$A$2:$B$21,2,FALSE)&amp;"'!$K:$K"),0)),"")</f>
        <v/>
      </c>
      <c r="AG254" s="44" t="s">
        <v>36</v>
      </c>
      <c r="AH254" s="50" t="str">
        <f t="array" ref="AH254">IFERROR(INDEX(INDIRECT("'"&amp;VLOOKUP($C254,ModMap!$A$2:$B$21,2,FALSE)&amp;"'!AH:AH"),MATCH($K254,INDIRECT("'"&amp;VLOOKUP($C254,ModMap!$A$2:$B$21,2,FALSE)&amp;"'!$K:$K"),0)),"")</f>
        <v>N/A</v>
      </c>
      <c r="AI254" s="50" t="str">
        <f t="array" ref="AI254">IFERROR(INDEX(INDIRECT("'"&amp;VLOOKUP($C254,ModMap!$A$2:$B$21,2,FALSE)&amp;"'!AI:AI"),MATCH($K254,INDIRECT("'"&amp;VLOOKUP($C254,ModMap!$A$2:$B$21,2,FALSE)&amp;"'!$K:$K"),0)),"")</f>
        <v/>
      </c>
      <c r="AJ254" s="44" t="s">
        <v>36</v>
      </c>
      <c r="AK254" s="50" t="str">
        <f t="array" ref="AK254">IFERROR(INDEX(INDIRECT("'"&amp;VLOOKUP($C254,ModMap!$A$2:$B$21,2,FALSE)&amp;"'!AK:AK"),MATCH($K254,INDIRECT("'"&amp;VLOOKUP($C254,ModMap!$A$2:$B$21,2,FALSE)&amp;"'!$K:$K"),0)),"")</f>
        <v>N/A</v>
      </c>
      <c r="AL254" s="50" t="str">
        <f t="array" ref="AL254">IFERROR(INDEX(INDIRECT("'"&amp;VLOOKUP($C254,ModMap!$A$2:$B$21,2,FALSE)&amp;"'!AL:AL"),MATCH($K254,INDIRECT("'"&amp;VLOOKUP($C254,ModMap!$A$2:$B$21,2,FALSE)&amp;"'!$K:$K"),0)),"")</f>
        <v/>
      </c>
      <c r="AM254" s="50">
        <f t="shared" si="1"/>
        <v>2</v>
      </c>
      <c r="AN254" s="50" t="str">
        <f t="shared" si="2"/>
        <v>Not Started</v>
      </c>
      <c r="AO254" s="51" t="str">
        <f t="array" ref="AO254">IFERROR(INDEX(INDIRECT("'"&amp;VLOOKUP($C254,ModMap!$A$2:$B$21,2,FALSE)&amp;"'!AO:AO"),MATCH($K254,INDIRECT("'"&amp;VLOOKUP($C254,ModMap!$A$2:$B$21,2,FALSE)&amp;"'!$K:$K"),0)),"")</f>
        <v/>
      </c>
      <c r="AP254" s="49" t="str">
        <f t="array" ref="AP254">IFERROR(HYPERLINK("#'"&amp;VLOOKUP($C254,ModMap!$A$2:$B$21,2,FALSE)&amp;"'!V"&amp;MATCH($K254,INDIRECT("'"&amp;VLOOKUP($C254,ModMap!$A$2:$B$21,2,FALSE)&amp;"'!$K:$K"),0),"Edit on module sheet"),"")</f>
        <v>Edit on module sheet</v>
      </c>
    </row>
    <row r="255" ht="42.0" customHeight="1">
      <c r="A255" s="39">
        <v>253.0</v>
      </c>
      <c r="B255" s="39">
        <v>451.0</v>
      </c>
      <c r="C255" s="39" t="s">
        <v>111</v>
      </c>
      <c r="D255" s="40" t="s">
        <v>112</v>
      </c>
      <c r="E255" s="28" t="s">
        <v>48</v>
      </c>
      <c r="F255" s="73" t="s">
        <v>987</v>
      </c>
      <c r="G255" s="40" t="s">
        <v>988</v>
      </c>
      <c r="H255" s="39" t="s">
        <v>1113</v>
      </c>
      <c r="I255" s="39" t="s">
        <v>1114</v>
      </c>
      <c r="J255" s="40" t="s">
        <v>1115</v>
      </c>
      <c r="K255" s="39" t="s">
        <v>2568</v>
      </c>
      <c r="L255" s="40" t="s">
        <v>2569</v>
      </c>
      <c r="M255" s="52" t="s">
        <v>211</v>
      </c>
      <c r="N255" s="39" t="s">
        <v>1118</v>
      </c>
      <c r="O255" s="39" t="s">
        <v>995</v>
      </c>
      <c r="P255" s="40" t="s">
        <v>1119</v>
      </c>
      <c r="Q255" s="40" t="s">
        <v>1120</v>
      </c>
      <c r="R255" s="39" t="s">
        <v>1110</v>
      </c>
      <c r="S255" s="39" t="s">
        <v>56</v>
      </c>
      <c r="T255" s="39" t="str">
        <f t="array" ref="T255">IFERROR(INDEX(INDIRECT("'"&amp;VLOOKUP($C255,ModMap!$A$2:$B$21,2,FALSE)&amp;"'!T:T"),MATCH($K255,INDIRECT("'"&amp;VLOOKUP($C255,ModMap!$A$2:$B$21,2,FALSE)&amp;"'!$K:$K"),0)),"")</f>
        <v>Unassigned</v>
      </c>
      <c r="U255" s="44" t="s">
        <v>36</v>
      </c>
      <c r="V255" s="39" t="str">
        <f t="array" ref="V255">IFERROR(INDEX(INDIRECT("'"&amp;VLOOKUP($C255,ModMap!$A$2:$B$21,2,FALSE)&amp;"'!V:V"),MATCH($K255,INDIRECT("'"&amp;VLOOKUP($C255,ModMap!$A$2:$B$21,2,FALSE)&amp;"'!$K:$K"),0)),"")</f>
        <v>N/A</v>
      </c>
      <c r="W255" s="39" t="str">
        <f t="array" ref="W255">IFERROR(INDEX(INDIRECT("'"&amp;VLOOKUP($C255,ModMap!$A$2:$B$21,2,FALSE)&amp;"'!W:W"),MATCH($K255,INDIRECT("'"&amp;VLOOKUP($C255,ModMap!$A$2:$B$21,2,FALSE)&amp;"'!$K:$K"),0)),"")</f>
        <v/>
      </c>
      <c r="X255" s="48" t="s">
        <v>33</v>
      </c>
      <c r="Y255" s="39" t="str">
        <f t="array" ref="Y255">IFERROR(INDEX(INDIRECT("'"&amp;VLOOKUP($C255,ModMap!$A$2:$B$21,2,FALSE)&amp;"'!Y:Y"),MATCH($K255,INDIRECT("'"&amp;VLOOKUP($C255,ModMap!$A$2:$B$21,2,FALSE)&amp;"'!$K:$K"),0)),"")</f>
        <v>Not Started</v>
      </c>
      <c r="Z255" s="39" t="str">
        <f t="array" ref="Z255">IFERROR(INDEX(INDIRECT("'"&amp;VLOOKUP($C255,ModMap!$A$2:$B$21,2,FALSE)&amp;"'!Z:Z"),MATCH($K255,INDIRECT("'"&amp;VLOOKUP($C255,ModMap!$A$2:$B$21,2,FALSE)&amp;"'!$K:$K"),0)),"")</f>
        <v>Unassigned</v>
      </c>
      <c r="AA255" s="48" t="s">
        <v>33</v>
      </c>
      <c r="AB255" s="39" t="str">
        <f t="array" ref="AB255">IFERROR(INDEX(INDIRECT("'"&amp;VLOOKUP($C255,ModMap!$A$2:$B$21,2,FALSE)&amp;"'!AB:AB"),MATCH($K255,INDIRECT("'"&amp;VLOOKUP($C255,ModMap!$A$2:$B$21,2,FALSE)&amp;"'!$K:$K"),0)),"")</f>
        <v>Not Started</v>
      </c>
      <c r="AC255" s="39" t="str">
        <f t="array" ref="AC255">IFERROR(INDEX(INDIRECT("'"&amp;VLOOKUP($C255,ModMap!$A$2:$B$21,2,FALSE)&amp;"'!AC:AC"),MATCH($K255,INDIRECT("'"&amp;VLOOKUP($C255,ModMap!$A$2:$B$21,2,FALSE)&amp;"'!$K:$K"),0)),"")</f>
        <v>Unassigned</v>
      </c>
      <c r="AD255" s="48" t="s">
        <v>33</v>
      </c>
      <c r="AE255" s="39" t="str">
        <f t="array" ref="AE255">IFERROR(INDEX(INDIRECT("'"&amp;VLOOKUP($C255,ModMap!$A$2:$B$21,2,FALSE)&amp;"'!AE:AE"),MATCH($K255,INDIRECT("'"&amp;VLOOKUP($C255,ModMap!$A$2:$B$21,2,FALSE)&amp;"'!$K:$K"),0)),"")</f>
        <v>Not Started</v>
      </c>
      <c r="AF255" s="39" t="str">
        <f t="array" ref="AF255">IFERROR(INDEX(INDIRECT("'"&amp;VLOOKUP($C255,ModMap!$A$2:$B$21,2,FALSE)&amp;"'!AF:AF"),MATCH($K255,INDIRECT("'"&amp;VLOOKUP($C255,ModMap!$A$2:$B$21,2,FALSE)&amp;"'!$K:$K"),0)),"")</f>
        <v>Unassigned</v>
      </c>
      <c r="AG255" s="44" t="s">
        <v>36</v>
      </c>
      <c r="AH255" s="39" t="str">
        <f t="array" ref="AH255">IFERROR(INDEX(INDIRECT("'"&amp;VLOOKUP($C255,ModMap!$A$2:$B$21,2,FALSE)&amp;"'!AH:AH"),MATCH($K255,INDIRECT("'"&amp;VLOOKUP($C255,ModMap!$A$2:$B$21,2,FALSE)&amp;"'!$K:$K"),0)),"")</f>
        <v>N/A</v>
      </c>
      <c r="AI255" s="39" t="str">
        <f t="array" ref="AI255">IFERROR(INDEX(INDIRECT("'"&amp;VLOOKUP($C255,ModMap!$A$2:$B$21,2,FALSE)&amp;"'!AI:AI"),MATCH($K255,INDIRECT("'"&amp;VLOOKUP($C255,ModMap!$A$2:$B$21,2,FALSE)&amp;"'!$K:$K"),0)),"")</f>
        <v/>
      </c>
      <c r="AJ255" s="44" t="s">
        <v>36</v>
      </c>
      <c r="AK255" s="39" t="str">
        <f t="array" ref="AK255">IFERROR(INDEX(INDIRECT("'"&amp;VLOOKUP($C255,ModMap!$A$2:$B$21,2,FALSE)&amp;"'!AK:AK"),MATCH($K255,INDIRECT("'"&amp;VLOOKUP($C255,ModMap!$A$2:$B$21,2,FALSE)&amp;"'!$K:$K"),0)),"")</f>
        <v>N/A</v>
      </c>
      <c r="AL255" s="39" t="str">
        <f t="array" ref="AL255">IFERROR(INDEX(INDIRECT("'"&amp;VLOOKUP($C255,ModMap!$A$2:$B$21,2,FALSE)&amp;"'!AL:AL"),MATCH($K255,INDIRECT("'"&amp;VLOOKUP($C255,ModMap!$A$2:$B$21,2,FALSE)&amp;"'!$K:$K"),0)),"")</f>
        <v/>
      </c>
      <c r="AM255" s="39">
        <f t="shared" si="1"/>
        <v>3</v>
      </c>
      <c r="AN255" s="39" t="str">
        <f t="shared" si="2"/>
        <v>Not Started</v>
      </c>
      <c r="AO255" s="40" t="str">
        <f t="array" ref="AO255">IFERROR(INDEX(INDIRECT("'"&amp;VLOOKUP($C255,ModMap!$A$2:$B$21,2,FALSE)&amp;"'!AO:AO"),MATCH($K255,INDIRECT("'"&amp;VLOOKUP($C255,ModMap!$A$2:$B$21,2,FALSE)&amp;"'!$K:$K"),0)),"")</f>
        <v/>
      </c>
      <c r="AP255" s="49" t="str">
        <f t="array" ref="AP255">IFERROR(HYPERLINK("#'"&amp;VLOOKUP($C255,ModMap!$A$2:$B$21,2,FALSE)&amp;"'!V"&amp;MATCH($K255,INDIRECT("'"&amp;VLOOKUP($C255,ModMap!$A$2:$B$21,2,FALSE)&amp;"'!$K:$K"),0),"Edit on module sheet"),"")</f>
        <v>Edit on module sheet</v>
      </c>
    </row>
    <row r="256" ht="42.0" customHeight="1">
      <c r="A256" s="50">
        <v>254.0</v>
      </c>
      <c r="B256" s="50">
        <v>454.0</v>
      </c>
      <c r="C256" s="50" t="s">
        <v>96</v>
      </c>
      <c r="D256" s="51" t="s">
        <v>97</v>
      </c>
      <c r="E256" s="28" t="s">
        <v>48</v>
      </c>
      <c r="F256" s="73" t="s">
        <v>987</v>
      </c>
      <c r="G256" s="51" t="s">
        <v>988</v>
      </c>
      <c r="H256" s="50" t="s">
        <v>1129</v>
      </c>
      <c r="I256" s="50" t="s">
        <v>1130</v>
      </c>
      <c r="J256" s="51" t="s">
        <v>1131</v>
      </c>
      <c r="K256" s="50" t="s">
        <v>2572</v>
      </c>
      <c r="L256" s="51" t="s">
        <v>2573</v>
      </c>
      <c r="M256" s="47" t="s">
        <v>200</v>
      </c>
      <c r="N256" s="50" t="s">
        <v>1134</v>
      </c>
      <c r="O256" s="50" t="s">
        <v>1135</v>
      </c>
      <c r="P256" s="51" t="s">
        <v>1136</v>
      </c>
      <c r="Q256" s="51" t="s">
        <v>1137</v>
      </c>
      <c r="R256" s="50" t="s">
        <v>1138</v>
      </c>
      <c r="S256" s="50" t="s">
        <v>53</v>
      </c>
      <c r="T256" s="50" t="str">
        <f t="array" ref="T256">IFERROR(INDEX(INDIRECT("'"&amp;VLOOKUP($C256,ModMap!$A$2:$B$21,2,FALSE)&amp;"'!T:T"),MATCH($K256,INDIRECT("'"&amp;VLOOKUP($C256,ModMap!$A$2:$B$21,2,FALSE)&amp;"'!$K:$K"),0)),"")</f>
        <v>Unassigned</v>
      </c>
      <c r="U256" s="44" t="s">
        <v>36</v>
      </c>
      <c r="V256" s="50" t="str">
        <f t="array" ref="V256">IFERROR(INDEX(INDIRECT("'"&amp;VLOOKUP($C256,ModMap!$A$2:$B$21,2,FALSE)&amp;"'!V:V"),MATCH($K256,INDIRECT("'"&amp;VLOOKUP($C256,ModMap!$A$2:$B$21,2,FALSE)&amp;"'!$K:$K"),0)),"")</f>
        <v>N/A</v>
      </c>
      <c r="W256" s="50" t="str">
        <f t="array" ref="W256">IFERROR(INDEX(INDIRECT("'"&amp;VLOOKUP($C256,ModMap!$A$2:$B$21,2,FALSE)&amp;"'!W:W"),MATCH($K256,INDIRECT("'"&amp;VLOOKUP($C256,ModMap!$A$2:$B$21,2,FALSE)&amp;"'!$K:$K"),0)),"")</f>
        <v/>
      </c>
      <c r="X256" s="48" t="s">
        <v>33</v>
      </c>
      <c r="Y256" s="50" t="str">
        <f t="array" ref="Y256">IFERROR(INDEX(INDIRECT("'"&amp;VLOOKUP($C256,ModMap!$A$2:$B$21,2,FALSE)&amp;"'!Y:Y"),MATCH($K256,INDIRECT("'"&amp;VLOOKUP($C256,ModMap!$A$2:$B$21,2,FALSE)&amp;"'!$K:$K"),0)),"")</f>
        <v>Not Started</v>
      </c>
      <c r="Z256" s="50" t="str">
        <f t="array" ref="Z256">IFERROR(INDEX(INDIRECT("'"&amp;VLOOKUP($C256,ModMap!$A$2:$B$21,2,FALSE)&amp;"'!Z:Z"),MATCH($K256,INDIRECT("'"&amp;VLOOKUP($C256,ModMap!$A$2:$B$21,2,FALSE)&amp;"'!$K:$K"),0)),"")</f>
        <v>Unassigned</v>
      </c>
      <c r="AA256" s="48" t="s">
        <v>33</v>
      </c>
      <c r="AB256" s="50" t="str">
        <f t="array" ref="AB256">IFERROR(INDEX(INDIRECT("'"&amp;VLOOKUP($C256,ModMap!$A$2:$B$21,2,FALSE)&amp;"'!AB:AB"),MATCH($K256,INDIRECT("'"&amp;VLOOKUP($C256,ModMap!$A$2:$B$21,2,FALSE)&amp;"'!$K:$K"),0)),"")</f>
        <v>Not Started</v>
      </c>
      <c r="AC256" s="50" t="str">
        <f t="array" ref="AC256">IFERROR(INDEX(INDIRECT("'"&amp;VLOOKUP($C256,ModMap!$A$2:$B$21,2,FALSE)&amp;"'!AC:AC"),MATCH($K256,INDIRECT("'"&amp;VLOOKUP($C256,ModMap!$A$2:$B$21,2,FALSE)&amp;"'!$K:$K"),0)),"")</f>
        <v>Unassigned</v>
      </c>
      <c r="AD256" s="44" t="s">
        <v>36</v>
      </c>
      <c r="AE256" s="50" t="str">
        <f t="array" ref="AE256">IFERROR(INDEX(INDIRECT("'"&amp;VLOOKUP($C256,ModMap!$A$2:$B$21,2,FALSE)&amp;"'!AE:AE"),MATCH($K256,INDIRECT("'"&amp;VLOOKUP($C256,ModMap!$A$2:$B$21,2,FALSE)&amp;"'!$K:$K"),0)),"")</f>
        <v>N/A</v>
      </c>
      <c r="AF256" s="50" t="str">
        <f t="array" ref="AF256">IFERROR(INDEX(INDIRECT("'"&amp;VLOOKUP($C256,ModMap!$A$2:$B$21,2,FALSE)&amp;"'!AF:AF"),MATCH($K256,INDIRECT("'"&amp;VLOOKUP($C256,ModMap!$A$2:$B$21,2,FALSE)&amp;"'!$K:$K"),0)),"")</f>
        <v/>
      </c>
      <c r="AG256" s="44" t="s">
        <v>36</v>
      </c>
      <c r="AH256" s="50" t="str">
        <f t="array" ref="AH256">IFERROR(INDEX(INDIRECT("'"&amp;VLOOKUP($C256,ModMap!$A$2:$B$21,2,FALSE)&amp;"'!AH:AH"),MATCH($K256,INDIRECT("'"&amp;VLOOKUP($C256,ModMap!$A$2:$B$21,2,FALSE)&amp;"'!$K:$K"),0)),"")</f>
        <v>N/A</v>
      </c>
      <c r="AI256" s="50" t="str">
        <f t="array" ref="AI256">IFERROR(INDEX(INDIRECT("'"&amp;VLOOKUP($C256,ModMap!$A$2:$B$21,2,FALSE)&amp;"'!AI:AI"),MATCH($K256,INDIRECT("'"&amp;VLOOKUP($C256,ModMap!$A$2:$B$21,2,FALSE)&amp;"'!$K:$K"),0)),"")</f>
        <v/>
      </c>
      <c r="AJ256" s="44" t="s">
        <v>36</v>
      </c>
      <c r="AK256" s="50" t="str">
        <f t="array" ref="AK256">IFERROR(INDEX(INDIRECT("'"&amp;VLOOKUP($C256,ModMap!$A$2:$B$21,2,FALSE)&amp;"'!AK:AK"),MATCH($K256,INDIRECT("'"&amp;VLOOKUP($C256,ModMap!$A$2:$B$21,2,FALSE)&amp;"'!$K:$K"),0)),"")</f>
        <v>N/A</v>
      </c>
      <c r="AL256" s="50" t="str">
        <f t="array" ref="AL256">IFERROR(INDEX(INDIRECT("'"&amp;VLOOKUP($C256,ModMap!$A$2:$B$21,2,FALSE)&amp;"'!AL:AL"),MATCH($K256,INDIRECT("'"&amp;VLOOKUP($C256,ModMap!$A$2:$B$21,2,FALSE)&amp;"'!$K:$K"),0)),"")</f>
        <v/>
      </c>
      <c r="AM256" s="50">
        <f t="shared" si="1"/>
        <v>2</v>
      </c>
      <c r="AN256" s="50" t="str">
        <f t="shared" si="2"/>
        <v>Not Started</v>
      </c>
      <c r="AO256" s="51" t="str">
        <f t="array" ref="AO256">IFERROR(INDEX(INDIRECT("'"&amp;VLOOKUP($C256,ModMap!$A$2:$B$21,2,FALSE)&amp;"'!AO:AO"),MATCH($K256,INDIRECT("'"&amp;VLOOKUP($C256,ModMap!$A$2:$B$21,2,FALSE)&amp;"'!$K:$K"),0)),"")</f>
        <v/>
      </c>
      <c r="AP256" s="49" t="str">
        <f t="array" ref="AP256">IFERROR(HYPERLINK("#'"&amp;VLOOKUP($C256,ModMap!$A$2:$B$21,2,FALSE)&amp;"'!V"&amp;MATCH($K256,INDIRECT("'"&amp;VLOOKUP($C256,ModMap!$A$2:$B$21,2,FALSE)&amp;"'!$K:$K"),0),"Edit on module sheet"),"")</f>
        <v>Edit on module sheet</v>
      </c>
    </row>
    <row r="257" ht="42.0" customHeight="1">
      <c r="A257" s="39">
        <v>255.0</v>
      </c>
      <c r="B257" s="39">
        <v>455.0</v>
      </c>
      <c r="C257" s="39" t="s">
        <v>96</v>
      </c>
      <c r="D257" s="40" t="s">
        <v>97</v>
      </c>
      <c r="E257" s="28" t="s">
        <v>48</v>
      </c>
      <c r="F257" s="73" t="s">
        <v>987</v>
      </c>
      <c r="G257" s="40" t="s">
        <v>988</v>
      </c>
      <c r="H257" s="39" t="s">
        <v>1129</v>
      </c>
      <c r="I257" s="39" t="s">
        <v>1130</v>
      </c>
      <c r="J257" s="40" t="s">
        <v>1131</v>
      </c>
      <c r="K257" s="39" t="s">
        <v>2576</v>
      </c>
      <c r="L257" s="40" t="s">
        <v>2577</v>
      </c>
      <c r="M257" s="47" t="s">
        <v>200</v>
      </c>
      <c r="N257" s="39" t="s">
        <v>1134</v>
      </c>
      <c r="O257" s="39" t="s">
        <v>1135</v>
      </c>
      <c r="P257" s="40" t="s">
        <v>1136</v>
      </c>
      <c r="Q257" s="40" t="s">
        <v>1137</v>
      </c>
      <c r="R257" s="39" t="s">
        <v>1138</v>
      </c>
      <c r="S257" s="39" t="s">
        <v>56</v>
      </c>
      <c r="T257" s="39" t="str">
        <f t="array" ref="T257">IFERROR(INDEX(INDIRECT("'"&amp;VLOOKUP($C257,ModMap!$A$2:$B$21,2,FALSE)&amp;"'!T:T"),MATCH($K257,INDIRECT("'"&amp;VLOOKUP($C257,ModMap!$A$2:$B$21,2,FALSE)&amp;"'!$K:$K"),0)),"")</f>
        <v>Unassigned</v>
      </c>
      <c r="U257" s="44" t="s">
        <v>36</v>
      </c>
      <c r="V257" s="39" t="str">
        <f t="array" ref="V257">IFERROR(INDEX(INDIRECT("'"&amp;VLOOKUP($C257,ModMap!$A$2:$B$21,2,FALSE)&amp;"'!V:V"),MATCH($K257,INDIRECT("'"&amp;VLOOKUP($C257,ModMap!$A$2:$B$21,2,FALSE)&amp;"'!$K:$K"),0)),"")</f>
        <v>N/A</v>
      </c>
      <c r="W257" s="39" t="str">
        <f t="array" ref="W257">IFERROR(INDEX(INDIRECT("'"&amp;VLOOKUP($C257,ModMap!$A$2:$B$21,2,FALSE)&amp;"'!W:W"),MATCH($K257,INDIRECT("'"&amp;VLOOKUP($C257,ModMap!$A$2:$B$21,2,FALSE)&amp;"'!$K:$K"),0)),"")</f>
        <v/>
      </c>
      <c r="X257" s="48" t="s">
        <v>33</v>
      </c>
      <c r="Y257" s="39" t="str">
        <f t="array" ref="Y257">IFERROR(INDEX(INDIRECT("'"&amp;VLOOKUP($C257,ModMap!$A$2:$B$21,2,FALSE)&amp;"'!Y:Y"),MATCH($K257,INDIRECT("'"&amp;VLOOKUP($C257,ModMap!$A$2:$B$21,2,FALSE)&amp;"'!$K:$K"),0)),"")</f>
        <v>Not Started</v>
      </c>
      <c r="Z257" s="39" t="str">
        <f t="array" ref="Z257">IFERROR(INDEX(INDIRECT("'"&amp;VLOOKUP($C257,ModMap!$A$2:$B$21,2,FALSE)&amp;"'!Z:Z"),MATCH($K257,INDIRECT("'"&amp;VLOOKUP($C257,ModMap!$A$2:$B$21,2,FALSE)&amp;"'!$K:$K"),0)),"")</f>
        <v>Unassigned</v>
      </c>
      <c r="AA257" s="48" t="s">
        <v>33</v>
      </c>
      <c r="AB257" s="39" t="str">
        <f t="array" ref="AB257">IFERROR(INDEX(INDIRECT("'"&amp;VLOOKUP($C257,ModMap!$A$2:$B$21,2,FALSE)&amp;"'!AB:AB"),MATCH($K257,INDIRECT("'"&amp;VLOOKUP($C257,ModMap!$A$2:$B$21,2,FALSE)&amp;"'!$K:$K"),0)),"")</f>
        <v>Not Started</v>
      </c>
      <c r="AC257" s="39" t="str">
        <f t="array" ref="AC257">IFERROR(INDEX(INDIRECT("'"&amp;VLOOKUP($C257,ModMap!$A$2:$B$21,2,FALSE)&amp;"'!AC:AC"),MATCH($K257,INDIRECT("'"&amp;VLOOKUP($C257,ModMap!$A$2:$B$21,2,FALSE)&amp;"'!$K:$K"),0)),"")</f>
        <v>Unassigned</v>
      </c>
      <c r="AD257" s="48" t="s">
        <v>33</v>
      </c>
      <c r="AE257" s="39" t="str">
        <f t="array" ref="AE257">IFERROR(INDEX(INDIRECT("'"&amp;VLOOKUP($C257,ModMap!$A$2:$B$21,2,FALSE)&amp;"'!AE:AE"),MATCH($K257,INDIRECT("'"&amp;VLOOKUP($C257,ModMap!$A$2:$B$21,2,FALSE)&amp;"'!$K:$K"),0)),"")</f>
        <v>Not Started</v>
      </c>
      <c r="AF257" s="39" t="str">
        <f t="array" ref="AF257">IFERROR(INDEX(INDIRECT("'"&amp;VLOOKUP($C257,ModMap!$A$2:$B$21,2,FALSE)&amp;"'!AF:AF"),MATCH($K257,INDIRECT("'"&amp;VLOOKUP($C257,ModMap!$A$2:$B$21,2,FALSE)&amp;"'!$K:$K"),0)),"")</f>
        <v>Unassigned</v>
      </c>
      <c r="AG257" s="44" t="s">
        <v>36</v>
      </c>
      <c r="AH257" s="39" t="str">
        <f t="array" ref="AH257">IFERROR(INDEX(INDIRECT("'"&amp;VLOOKUP($C257,ModMap!$A$2:$B$21,2,FALSE)&amp;"'!AH:AH"),MATCH($K257,INDIRECT("'"&amp;VLOOKUP($C257,ModMap!$A$2:$B$21,2,FALSE)&amp;"'!$K:$K"),0)),"")</f>
        <v>N/A</v>
      </c>
      <c r="AI257" s="39" t="str">
        <f t="array" ref="AI257">IFERROR(INDEX(INDIRECT("'"&amp;VLOOKUP($C257,ModMap!$A$2:$B$21,2,FALSE)&amp;"'!AI:AI"),MATCH($K257,INDIRECT("'"&amp;VLOOKUP($C257,ModMap!$A$2:$B$21,2,FALSE)&amp;"'!$K:$K"),0)),"")</f>
        <v/>
      </c>
      <c r="AJ257" s="44" t="s">
        <v>36</v>
      </c>
      <c r="AK257" s="39" t="str">
        <f t="array" ref="AK257">IFERROR(INDEX(INDIRECT("'"&amp;VLOOKUP($C257,ModMap!$A$2:$B$21,2,FALSE)&amp;"'!AK:AK"),MATCH($K257,INDIRECT("'"&amp;VLOOKUP($C257,ModMap!$A$2:$B$21,2,FALSE)&amp;"'!$K:$K"),0)),"")</f>
        <v>N/A</v>
      </c>
      <c r="AL257" s="39" t="str">
        <f t="array" ref="AL257">IFERROR(INDEX(INDIRECT("'"&amp;VLOOKUP($C257,ModMap!$A$2:$B$21,2,FALSE)&amp;"'!AL:AL"),MATCH($K257,INDIRECT("'"&amp;VLOOKUP($C257,ModMap!$A$2:$B$21,2,FALSE)&amp;"'!$K:$K"),0)),"")</f>
        <v/>
      </c>
      <c r="AM257" s="39">
        <f t="shared" si="1"/>
        <v>3</v>
      </c>
      <c r="AN257" s="39" t="str">
        <f t="shared" si="2"/>
        <v>Not Started</v>
      </c>
      <c r="AO257" s="40" t="str">
        <f t="array" ref="AO257">IFERROR(INDEX(INDIRECT("'"&amp;VLOOKUP($C257,ModMap!$A$2:$B$21,2,FALSE)&amp;"'!AO:AO"),MATCH($K257,INDIRECT("'"&amp;VLOOKUP($C257,ModMap!$A$2:$B$21,2,FALSE)&amp;"'!$K:$K"),0)),"")</f>
        <v/>
      </c>
      <c r="AP257" s="49" t="str">
        <f t="array" ref="AP257">IFERROR(HYPERLINK("#'"&amp;VLOOKUP($C257,ModMap!$A$2:$B$21,2,FALSE)&amp;"'!V"&amp;MATCH($K257,INDIRECT("'"&amp;VLOOKUP($C257,ModMap!$A$2:$B$21,2,FALSE)&amp;"'!$K:$K"),0),"Edit on module sheet"),"")</f>
        <v>Edit on module sheet</v>
      </c>
    </row>
    <row r="258" ht="42.0" customHeight="1">
      <c r="A258" s="50">
        <v>256.0</v>
      </c>
      <c r="B258" s="50">
        <v>457.0</v>
      </c>
      <c r="C258" s="50" t="s">
        <v>96</v>
      </c>
      <c r="D258" s="51" t="s">
        <v>97</v>
      </c>
      <c r="E258" s="28" t="s">
        <v>48</v>
      </c>
      <c r="F258" s="73" t="s">
        <v>987</v>
      </c>
      <c r="G258" s="51" t="s">
        <v>988</v>
      </c>
      <c r="H258" s="50" t="s">
        <v>1129</v>
      </c>
      <c r="I258" s="50" t="s">
        <v>1130</v>
      </c>
      <c r="J258" s="51" t="s">
        <v>1131</v>
      </c>
      <c r="K258" s="50" t="s">
        <v>2579</v>
      </c>
      <c r="L258" s="51" t="s">
        <v>2580</v>
      </c>
      <c r="M258" s="78" t="s">
        <v>2019</v>
      </c>
      <c r="N258" s="50" t="s">
        <v>1134</v>
      </c>
      <c r="O258" s="50" t="s">
        <v>1135</v>
      </c>
      <c r="P258" s="51" t="s">
        <v>1136</v>
      </c>
      <c r="Q258" s="51" t="s">
        <v>1137</v>
      </c>
      <c r="R258" s="50" t="s">
        <v>1138</v>
      </c>
      <c r="S258" s="50" t="s">
        <v>66</v>
      </c>
      <c r="T258" s="50" t="str">
        <f t="array" ref="T258">IFERROR(INDEX(INDIRECT("'"&amp;VLOOKUP($C258,ModMap!$A$2:$B$21,2,FALSE)&amp;"'!T:T"),MATCH($K258,INDIRECT("'"&amp;VLOOKUP($C258,ModMap!$A$2:$B$21,2,FALSE)&amp;"'!$K:$K"),0)),"")</f>
        <v>Unassigned</v>
      </c>
      <c r="U258" s="44" t="s">
        <v>36</v>
      </c>
      <c r="V258" s="50" t="str">
        <f t="array" ref="V258">IFERROR(INDEX(INDIRECT("'"&amp;VLOOKUP($C258,ModMap!$A$2:$B$21,2,FALSE)&amp;"'!V:V"),MATCH($K258,INDIRECT("'"&amp;VLOOKUP($C258,ModMap!$A$2:$B$21,2,FALSE)&amp;"'!$K:$K"),0)),"")</f>
        <v>N/A</v>
      </c>
      <c r="W258" s="50" t="str">
        <f t="array" ref="W258">IFERROR(INDEX(INDIRECT("'"&amp;VLOOKUP($C258,ModMap!$A$2:$B$21,2,FALSE)&amp;"'!W:W"),MATCH($K258,INDIRECT("'"&amp;VLOOKUP($C258,ModMap!$A$2:$B$21,2,FALSE)&amp;"'!$K:$K"),0)),"")</f>
        <v/>
      </c>
      <c r="X258" s="48" t="s">
        <v>33</v>
      </c>
      <c r="Y258" s="50" t="str">
        <f t="array" ref="Y258">IFERROR(INDEX(INDIRECT("'"&amp;VLOOKUP($C258,ModMap!$A$2:$B$21,2,FALSE)&amp;"'!Y:Y"),MATCH($K258,INDIRECT("'"&amp;VLOOKUP($C258,ModMap!$A$2:$B$21,2,FALSE)&amp;"'!$K:$K"),0)),"")</f>
        <v>Not Started</v>
      </c>
      <c r="Z258" s="50" t="str">
        <f t="array" ref="Z258">IFERROR(INDEX(INDIRECT("'"&amp;VLOOKUP($C258,ModMap!$A$2:$B$21,2,FALSE)&amp;"'!Z:Z"),MATCH($K258,INDIRECT("'"&amp;VLOOKUP($C258,ModMap!$A$2:$B$21,2,FALSE)&amp;"'!$K:$K"),0)),"")</f>
        <v>Unassigned</v>
      </c>
      <c r="AA258" s="44" t="s">
        <v>36</v>
      </c>
      <c r="AB258" s="50" t="str">
        <f t="array" ref="AB258">IFERROR(INDEX(INDIRECT("'"&amp;VLOOKUP($C258,ModMap!$A$2:$B$21,2,FALSE)&amp;"'!AB:AB"),MATCH($K258,INDIRECT("'"&amp;VLOOKUP($C258,ModMap!$A$2:$B$21,2,FALSE)&amp;"'!$K:$K"),0)),"")</f>
        <v>N/A</v>
      </c>
      <c r="AC258" s="50" t="str">
        <f t="array" ref="AC258">IFERROR(INDEX(INDIRECT("'"&amp;VLOOKUP($C258,ModMap!$A$2:$B$21,2,FALSE)&amp;"'!AC:AC"),MATCH($K258,INDIRECT("'"&amp;VLOOKUP($C258,ModMap!$A$2:$B$21,2,FALSE)&amp;"'!$K:$K"),0)),"")</f>
        <v/>
      </c>
      <c r="AD258" s="48" t="s">
        <v>33</v>
      </c>
      <c r="AE258" s="50" t="str">
        <f t="array" ref="AE258">IFERROR(INDEX(INDIRECT("'"&amp;VLOOKUP($C258,ModMap!$A$2:$B$21,2,FALSE)&amp;"'!AE:AE"),MATCH($K258,INDIRECT("'"&amp;VLOOKUP($C258,ModMap!$A$2:$B$21,2,FALSE)&amp;"'!$K:$K"),0)),"")</f>
        <v>Not Started</v>
      </c>
      <c r="AF258" s="50" t="str">
        <f t="array" ref="AF258">IFERROR(INDEX(INDIRECT("'"&amp;VLOOKUP($C258,ModMap!$A$2:$B$21,2,FALSE)&amp;"'!AF:AF"),MATCH($K258,INDIRECT("'"&amp;VLOOKUP($C258,ModMap!$A$2:$B$21,2,FALSE)&amp;"'!$K:$K"),0)),"")</f>
        <v>Unassigned</v>
      </c>
      <c r="AG258" s="44" t="s">
        <v>36</v>
      </c>
      <c r="AH258" s="50" t="str">
        <f t="array" ref="AH258">IFERROR(INDEX(INDIRECT("'"&amp;VLOOKUP($C258,ModMap!$A$2:$B$21,2,FALSE)&amp;"'!AH:AH"),MATCH($K258,INDIRECT("'"&amp;VLOOKUP($C258,ModMap!$A$2:$B$21,2,FALSE)&amp;"'!$K:$K"),0)),"")</f>
        <v>N/A</v>
      </c>
      <c r="AI258" s="50" t="str">
        <f t="array" ref="AI258">IFERROR(INDEX(INDIRECT("'"&amp;VLOOKUP($C258,ModMap!$A$2:$B$21,2,FALSE)&amp;"'!AI:AI"),MATCH($K258,INDIRECT("'"&amp;VLOOKUP($C258,ModMap!$A$2:$B$21,2,FALSE)&amp;"'!$K:$K"),0)),"")</f>
        <v/>
      </c>
      <c r="AJ258" s="48" t="s">
        <v>33</v>
      </c>
      <c r="AK258" s="50" t="str">
        <f t="array" ref="AK258">IFERROR(INDEX(INDIRECT("'"&amp;VLOOKUP($C258,ModMap!$A$2:$B$21,2,FALSE)&amp;"'!AK:AK"),MATCH($K258,INDIRECT("'"&amp;VLOOKUP($C258,ModMap!$A$2:$B$21,2,FALSE)&amp;"'!$K:$K"),0)),"")</f>
        <v>Not Started</v>
      </c>
      <c r="AL258" s="50" t="str">
        <f t="array" ref="AL258">IFERROR(INDEX(INDIRECT("'"&amp;VLOOKUP($C258,ModMap!$A$2:$B$21,2,FALSE)&amp;"'!AL:AL"),MATCH($K258,INDIRECT("'"&amp;VLOOKUP($C258,ModMap!$A$2:$B$21,2,FALSE)&amp;"'!$K:$K"),0)),"")</f>
        <v>Unassigned</v>
      </c>
      <c r="AM258" s="50">
        <f t="shared" si="1"/>
        <v>3</v>
      </c>
      <c r="AN258" s="50" t="str">
        <f t="shared" si="2"/>
        <v>Not Started</v>
      </c>
      <c r="AO258" s="51" t="str">
        <f t="array" ref="AO258">IFERROR(INDEX(INDIRECT("'"&amp;VLOOKUP($C258,ModMap!$A$2:$B$21,2,FALSE)&amp;"'!AO:AO"),MATCH($K258,INDIRECT("'"&amp;VLOOKUP($C258,ModMap!$A$2:$B$21,2,FALSE)&amp;"'!$K:$K"),0)),"")</f>
        <v/>
      </c>
      <c r="AP258" s="49" t="str">
        <f t="array" ref="AP258">IFERROR(HYPERLINK("#'"&amp;VLOOKUP($C258,ModMap!$A$2:$B$21,2,FALSE)&amp;"'!V"&amp;MATCH($K258,INDIRECT("'"&amp;VLOOKUP($C258,ModMap!$A$2:$B$21,2,FALSE)&amp;"'!$K:$K"),0),"Edit on module sheet"),"")</f>
        <v>Edit on module sheet</v>
      </c>
    </row>
    <row r="259" ht="42.0" customHeight="1">
      <c r="A259" s="39">
        <v>257.0</v>
      </c>
      <c r="B259" s="39">
        <v>461.0</v>
      </c>
      <c r="C259" s="39" t="s">
        <v>115</v>
      </c>
      <c r="D259" s="40" t="s">
        <v>116</v>
      </c>
      <c r="E259" s="28" t="s">
        <v>48</v>
      </c>
      <c r="F259" s="74" t="s">
        <v>1151</v>
      </c>
      <c r="G259" s="40" t="s">
        <v>1152</v>
      </c>
      <c r="H259" s="39" t="s">
        <v>1153</v>
      </c>
      <c r="I259" s="39" t="s">
        <v>1154</v>
      </c>
      <c r="J259" s="40" t="s">
        <v>1155</v>
      </c>
      <c r="K259" s="39" t="s">
        <v>2581</v>
      </c>
      <c r="L259" s="40" t="s">
        <v>2582</v>
      </c>
      <c r="M259" s="47" t="s">
        <v>200</v>
      </c>
      <c r="N259" s="39" t="s">
        <v>1158</v>
      </c>
      <c r="O259" s="39" t="s">
        <v>1159</v>
      </c>
      <c r="P259" s="40" t="s">
        <v>1160</v>
      </c>
      <c r="Q259" s="40" t="s">
        <v>1161</v>
      </c>
      <c r="R259" s="39" t="s">
        <v>905</v>
      </c>
      <c r="S259" s="39" t="s">
        <v>53</v>
      </c>
      <c r="T259" s="39" t="str">
        <f t="array" ref="T259">IFERROR(INDEX(INDIRECT("'"&amp;VLOOKUP($C259,ModMap!$A$2:$B$21,2,FALSE)&amp;"'!T:T"),MATCH($K259,INDIRECT("'"&amp;VLOOKUP($C259,ModMap!$A$2:$B$21,2,FALSE)&amp;"'!$K:$K"),0)),"")</f>
        <v>Unassigned</v>
      </c>
      <c r="U259" s="44" t="s">
        <v>36</v>
      </c>
      <c r="V259" s="39" t="str">
        <f t="array" ref="V259">IFERROR(INDEX(INDIRECT("'"&amp;VLOOKUP($C259,ModMap!$A$2:$B$21,2,FALSE)&amp;"'!V:V"),MATCH($K259,INDIRECT("'"&amp;VLOOKUP($C259,ModMap!$A$2:$B$21,2,FALSE)&amp;"'!$K:$K"),0)),"")</f>
        <v>N/A</v>
      </c>
      <c r="W259" s="39" t="str">
        <f t="array" ref="W259">IFERROR(INDEX(INDIRECT("'"&amp;VLOOKUP($C259,ModMap!$A$2:$B$21,2,FALSE)&amp;"'!W:W"),MATCH($K259,INDIRECT("'"&amp;VLOOKUP($C259,ModMap!$A$2:$B$21,2,FALSE)&amp;"'!$K:$K"),0)),"")</f>
        <v/>
      </c>
      <c r="X259" s="48" t="s">
        <v>33</v>
      </c>
      <c r="Y259" s="39" t="str">
        <f t="array" ref="Y259">IFERROR(INDEX(INDIRECT("'"&amp;VLOOKUP($C259,ModMap!$A$2:$B$21,2,FALSE)&amp;"'!Y:Y"),MATCH($K259,INDIRECT("'"&amp;VLOOKUP($C259,ModMap!$A$2:$B$21,2,FALSE)&amp;"'!$K:$K"),0)),"")</f>
        <v>Not Started</v>
      </c>
      <c r="Z259" s="39" t="str">
        <f t="array" ref="Z259">IFERROR(INDEX(INDIRECT("'"&amp;VLOOKUP($C259,ModMap!$A$2:$B$21,2,FALSE)&amp;"'!Z:Z"),MATCH($K259,INDIRECT("'"&amp;VLOOKUP($C259,ModMap!$A$2:$B$21,2,FALSE)&amp;"'!$K:$K"),0)),"")</f>
        <v>Unassigned</v>
      </c>
      <c r="AA259" s="48" t="s">
        <v>33</v>
      </c>
      <c r="AB259" s="39" t="str">
        <f t="array" ref="AB259">IFERROR(INDEX(INDIRECT("'"&amp;VLOOKUP($C259,ModMap!$A$2:$B$21,2,FALSE)&amp;"'!AB:AB"),MATCH($K259,INDIRECT("'"&amp;VLOOKUP($C259,ModMap!$A$2:$B$21,2,FALSE)&amp;"'!$K:$K"),0)),"")</f>
        <v>Not Started</v>
      </c>
      <c r="AC259" s="39" t="str">
        <f t="array" ref="AC259">IFERROR(INDEX(INDIRECT("'"&amp;VLOOKUP($C259,ModMap!$A$2:$B$21,2,FALSE)&amp;"'!AC:AC"),MATCH($K259,INDIRECT("'"&amp;VLOOKUP($C259,ModMap!$A$2:$B$21,2,FALSE)&amp;"'!$K:$K"),0)),"")</f>
        <v>Unassigned</v>
      </c>
      <c r="AD259" s="44" t="s">
        <v>36</v>
      </c>
      <c r="AE259" s="39" t="str">
        <f t="array" ref="AE259">IFERROR(INDEX(INDIRECT("'"&amp;VLOOKUP($C259,ModMap!$A$2:$B$21,2,FALSE)&amp;"'!AE:AE"),MATCH($K259,INDIRECT("'"&amp;VLOOKUP($C259,ModMap!$A$2:$B$21,2,FALSE)&amp;"'!$K:$K"),0)),"")</f>
        <v>N/A</v>
      </c>
      <c r="AF259" s="39" t="str">
        <f t="array" ref="AF259">IFERROR(INDEX(INDIRECT("'"&amp;VLOOKUP($C259,ModMap!$A$2:$B$21,2,FALSE)&amp;"'!AF:AF"),MATCH($K259,INDIRECT("'"&amp;VLOOKUP($C259,ModMap!$A$2:$B$21,2,FALSE)&amp;"'!$K:$K"),0)),"")</f>
        <v/>
      </c>
      <c r="AG259" s="44" t="s">
        <v>36</v>
      </c>
      <c r="AH259" s="39" t="str">
        <f t="array" ref="AH259">IFERROR(INDEX(INDIRECT("'"&amp;VLOOKUP($C259,ModMap!$A$2:$B$21,2,FALSE)&amp;"'!AH:AH"),MATCH($K259,INDIRECT("'"&amp;VLOOKUP($C259,ModMap!$A$2:$B$21,2,FALSE)&amp;"'!$K:$K"),0)),"")</f>
        <v>N/A</v>
      </c>
      <c r="AI259" s="39" t="str">
        <f t="array" ref="AI259">IFERROR(INDEX(INDIRECT("'"&amp;VLOOKUP($C259,ModMap!$A$2:$B$21,2,FALSE)&amp;"'!AI:AI"),MATCH($K259,INDIRECT("'"&amp;VLOOKUP($C259,ModMap!$A$2:$B$21,2,FALSE)&amp;"'!$K:$K"),0)),"")</f>
        <v/>
      </c>
      <c r="AJ259" s="44" t="s">
        <v>36</v>
      </c>
      <c r="AK259" s="39" t="str">
        <f t="array" ref="AK259">IFERROR(INDEX(INDIRECT("'"&amp;VLOOKUP($C259,ModMap!$A$2:$B$21,2,FALSE)&amp;"'!AK:AK"),MATCH($K259,INDIRECT("'"&amp;VLOOKUP($C259,ModMap!$A$2:$B$21,2,FALSE)&amp;"'!$K:$K"),0)),"")</f>
        <v>N/A</v>
      </c>
      <c r="AL259" s="39" t="str">
        <f t="array" ref="AL259">IFERROR(INDEX(INDIRECT("'"&amp;VLOOKUP($C259,ModMap!$A$2:$B$21,2,FALSE)&amp;"'!AL:AL"),MATCH($K259,INDIRECT("'"&amp;VLOOKUP($C259,ModMap!$A$2:$B$21,2,FALSE)&amp;"'!$K:$K"),0)),"")</f>
        <v/>
      </c>
      <c r="AM259" s="39">
        <f t="shared" si="1"/>
        <v>2</v>
      </c>
      <c r="AN259" s="39" t="str">
        <f t="shared" si="2"/>
        <v>Not Started</v>
      </c>
      <c r="AO259" s="40" t="str">
        <f t="array" ref="AO259">IFERROR(INDEX(INDIRECT("'"&amp;VLOOKUP($C259,ModMap!$A$2:$B$21,2,FALSE)&amp;"'!AO:AO"),MATCH($K259,INDIRECT("'"&amp;VLOOKUP($C259,ModMap!$A$2:$B$21,2,FALSE)&amp;"'!$K:$K"),0)),"")</f>
        <v/>
      </c>
      <c r="AP259" s="49" t="str">
        <f t="array" ref="AP259">IFERROR(HYPERLINK("#'"&amp;VLOOKUP($C259,ModMap!$A$2:$B$21,2,FALSE)&amp;"'!V"&amp;MATCH($K259,INDIRECT("'"&amp;VLOOKUP($C259,ModMap!$A$2:$B$21,2,FALSE)&amp;"'!$K:$K"),0),"Edit on module sheet"),"")</f>
        <v>Edit on module sheet</v>
      </c>
    </row>
    <row r="260" ht="42.0" customHeight="1">
      <c r="A260" s="50">
        <v>258.0</v>
      </c>
      <c r="B260" s="50">
        <v>462.0</v>
      </c>
      <c r="C260" s="50" t="s">
        <v>115</v>
      </c>
      <c r="D260" s="51" t="s">
        <v>116</v>
      </c>
      <c r="E260" s="28" t="s">
        <v>48</v>
      </c>
      <c r="F260" s="74" t="s">
        <v>1151</v>
      </c>
      <c r="G260" s="51" t="s">
        <v>1152</v>
      </c>
      <c r="H260" s="50" t="s">
        <v>1153</v>
      </c>
      <c r="I260" s="50" t="s">
        <v>1154</v>
      </c>
      <c r="J260" s="51" t="s">
        <v>1155</v>
      </c>
      <c r="K260" s="50" t="s">
        <v>2590</v>
      </c>
      <c r="L260" s="51" t="s">
        <v>2591</v>
      </c>
      <c r="M260" s="47" t="s">
        <v>200</v>
      </c>
      <c r="N260" s="50" t="s">
        <v>1158</v>
      </c>
      <c r="O260" s="50" t="s">
        <v>1159</v>
      </c>
      <c r="P260" s="51" t="s">
        <v>1160</v>
      </c>
      <c r="Q260" s="51" t="s">
        <v>1161</v>
      </c>
      <c r="R260" s="50" t="s">
        <v>905</v>
      </c>
      <c r="S260" s="50" t="s">
        <v>56</v>
      </c>
      <c r="T260" s="50" t="str">
        <f t="array" ref="T260">IFERROR(INDEX(INDIRECT("'"&amp;VLOOKUP($C260,ModMap!$A$2:$B$21,2,FALSE)&amp;"'!T:T"),MATCH($K260,INDIRECT("'"&amp;VLOOKUP($C260,ModMap!$A$2:$B$21,2,FALSE)&amp;"'!$K:$K"),0)),"")</f>
        <v>Unassigned</v>
      </c>
      <c r="U260" s="44" t="s">
        <v>36</v>
      </c>
      <c r="V260" s="50" t="str">
        <f t="array" ref="V260">IFERROR(INDEX(INDIRECT("'"&amp;VLOOKUP($C260,ModMap!$A$2:$B$21,2,FALSE)&amp;"'!V:V"),MATCH($K260,INDIRECT("'"&amp;VLOOKUP($C260,ModMap!$A$2:$B$21,2,FALSE)&amp;"'!$K:$K"),0)),"")</f>
        <v>N/A</v>
      </c>
      <c r="W260" s="50" t="str">
        <f t="array" ref="W260">IFERROR(INDEX(INDIRECT("'"&amp;VLOOKUP($C260,ModMap!$A$2:$B$21,2,FALSE)&amp;"'!W:W"),MATCH($K260,INDIRECT("'"&amp;VLOOKUP($C260,ModMap!$A$2:$B$21,2,FALSE)&amp;"'!$K:$K"),0)),"")</f>
        <v/>
      </c>
      <c r="X260" s="48" t="s">
        <v>33</v>
      </c>
      <c r="Y260" s="50" t="str">
        <f t="array" ref="Y260">IFERROR(INDEX(INDIRECT("'"&amp;VLOOKUP($C260,ModMap!$A$2:$B$21,2,FALSE)&amp;"'!Y:Y"),MATCH($K260,INDIRECT("'"&amp;VLOOKUP($C260,ModMap!$A$2:$B$21,2,FALSE)&amp;"'!$K:$K"),0)),"")</f>
        <v>Not Started</v>
      </c>
      <c r="Z260" s="50" t="str">
        <f t="array" ref="Z260">IFERROR(INDEX(INDIRECT("'"&amp;VLOOKUP($C260,ModMap!$A$2:$B$21,2,FALSE)&amp;"'!Z:Z"),MATCH($K260,INDIRECT("'"&amp;VLOOKUP($C260,ModMap!$A$2:$B$21,2,FALSE)&amp;"'!$K:$K"),0)),"")</f>
        <v>Unassigned</v>
      </c>
      <c r="AA260" s="48" t="s">
        <v>33</v>
      </c>
      <c r="AB260" s="50" t="str">
        <f t="array" ref="AB260">IFERROR(INDEX(INDIRECT("'"&amp;VLOOKUP($C260,ModMap!$A$2:$B$21,2,FALSE)&amp;"'!AB:AB"),MATCH($K260,INDIRECT("'"&amp;VLOOKUP($C260,ModMap!$A$2:$B$21,2,FALSE)&amp;"'!$K:$K"),0)),"")</f>
        <v>Not Started</v>
      </c>
      <c r="AC260" s="50" t="str">
        <f t="array" ref="AC260">IFERROR(INDEX(INDIRECT("'"&amp;VLOOKUP($C260,ModMap!$A$2:$B$21,2,FALSE)&amp;"'!AC:AC"),MATCH($K260,INDIRECT("'"&amp;VLOOKUP($C260,ModMap!$A$2:$B$21,2,FALSE)&amp;"'!$K:$K"),0)),"")</f>
        <v>Unassigned</v>
      </c>
      <c r="AD260" s="48" t="s">
        <v>33</v>
      </c>
      <c r="AE260" s="50" t="str">
        <f t="array" ref="AE260">IFERROR(INDEX(INDIRECT("'"&amp;VLOOKUP($C260,ModMap!$A$2:$B$21,2,FALSE)&amp;"'!AE:AE"),MATCH($K260,INDIRECT("'"&amp;VLOOKUP($C260,ModMap!$A$2:$B$21,2,FALSE)&amp;"'!$K:$K"),0)),"")</f>
        <v>Not Started</v>
      </c>
      <c r="AF260" s="50" t="str">
        <f t="array" ref="AF260">IFERROR(INDEX(INDIRECT("'"&amp;VLOOKUP($C260,ModMap!$A$2:$B$21,2,FALSE)&amp;"'!AF:AF"),MATCH($K260,INDIRECT("'"&amp;VLOOKUP($C260,ModMap!$A$2:$B$21,2,FALSE)&amp;"'!$K:$K"),0)),"")</f>
        <v>Unassigned</v>
      </c>
      <c r="AG260" s="44" t="s">
        <v>36</v>
      </c>
      <c r="AH260" s="50" t="str">
        <f t="array" ref="AH260">IFERROR(INDEX(INDIRECT("'"&amp;VLOOKUP($C260,ModMap!$A$2:$B$21,2,FALSE)&amp;"'!AH:AH"),MATCH($K260,INDIRECT("'"&amp;VLOOKUP($C260,ModMap!$A$2:$B$21,2,FALSE)&amp;"'!$K:$K"),0)),"")</f>
        <v>N/A</v>
      </c>
      <c r="AI260" s="50" t="str">
        <f t="array" ref="AI260">IFERROR(INDEX(INDIRECT("'"&amp;VLOOKUP($C260,ModMap!$A$2:$B$21,2,FALSE)&amp;"'!AI:AI"),MATCH($K260,INDIRECT("'"&amp;VLOOKUP($C260,ModMap!$A$2:$B$21,2,FALSE)&amp;"'!$K:$K"),0)),"")</f>
        <v/>
      </c>
      <c r="AJ260" s="44" t="s">
        <v>36</v>
      </c>
      <c r="AK260" s="50" t="str">
        <f t="array" ref="AK260">IFERROR(INDEX(INDIRECT("'"&amp;VLOOKUP($C260,ModMap!$A$2:$B$21,2,FALSE)&amp;"'!AK:AK"),MATCH($K260,INDIRECT("'"&amp;VLOOKUP($C260,ModMap!$A$2:$B$21,2,FALSE)&amp;"'!$K:$K"),0)),"")</f>
        <v>N/A</v>
      </c>
      <c r="AL260" s="50" t="str">
        <f t="array" ref="AL260">IFERROR(INDEX(INDIRECT("'"&amp;VLOOKUP($C260,ModMap!$A$2:$B$21,2,FALSE)&amp;"'!AL:AL"),MATCH($K260,INDIRECT("'"&amp;VLOOKUP($C260,ModMap!$A$2:$B$21,2,FALSE)&amp;"'!$K:$K"),0)),"")</f>
        <v/>
      </c>
      <c r="AM260" s="50">
        <f t="shared" si="1"/>
        <v>3</v>
      </c>
      <c r="AN260" s="50" t="str">
        <f t="shared" si="2"/>
        <v>Not Started</v>
      </c>
      <c r="AO260" s="51" t="str">
        <f t="array" ref="AO260">IFERROR(INDEX(INDIRECT("'"&amp;VLOOKUP($C260,ModMap!$A$2:$B$21,2,FALSE)&amp;"'!AO:AO"),MATCH($K260,INDIRECT("'"&amp;VLOOKUP($C260,ModMap!$A$2:$B$21,2,FALSE)&amp;"'!$K:$K"),0)),"")</f>
        <v/>
      </c>
      <c r="AP260" s="49" t="str">
        <f t="array" ref="AP260">IFERROR(HYPERLINK("#'"&amp;VLOOKUP($C260,ModMap!$A$2:$B$21,2,FALSE)&amp;"'!V"&amp;MATCH($K260,INDIRECT("'"&amp;VLOOKUP($C260,ModMap!$A$2:$B$21,2,FALSE)&amp;"'!$K:$K"),0),"Edit on module sheet"),"")</f>
        <v>Edit on module sheet</v>
      </c>
    </row>
    <row r="261" ht="42.0" customHeight="1">
      <c r="A261" s="39">
        <v>259.0</v>
      </c>
      <c r="B261" s="39">
        <v>465.0</v>
      </c>
      <c r="C261" s="39" t="s">
        <v>115</v>
      </c>
      <c r="D261" s="40" t="s">
        <v>116</v>
      </c>
      <c r="E261" s="28" t="s">
        <v>48</v>
      </c>
      <c r="F261" s="74" t="s">
        <v>1151</v>
      </c>
      <c r="G261" s="40" t="s">
        <v>1152</v>
      </c>
      <c r="H261" s="39" t="s">
        <v>1169</v>
      </c>
      <c r="I261" s="39" t="s">
        <v>1170</v>
      </c>
      <c r="J261" s="40" t="s">
        <v>1171</v>
      </c>
      <c r="K261" s="39" t="s">
        <v>2594</v>
      </c>
      <c r="L261" s="40" t="s">
        <v>2595</v>
      </c>
      <c r="M261" s="47" t="s">
        <v>200</v>
      </c>
      <c r="N261" s="39" t="s">
        <v>1158</v>
      </c>
      <c r="O261" s="39" t="s">
        <v>1159</v>
      </c>
      <c r="P261" s="40" t="s">
        <v>1174</v>
      </c>
      <c r="Q261" s="40" t="s">
        <v>1175</v>
      </c>
      <c r="R261" s="39" t="s">
        <v>287</v>
      </c>
      <c r="S261" s="39" t="s">
        <v>53</v>
      </c>
      <c r="T261" s="39" t="str">
        <f t="array" ref="T261">IFERROR(INDEX(INDIRECT("'"&amp;VLOOKUP($C261,ModMap!$A$2:$B$21,2,FALSE)&amp;"'!T:T"),MATCH($K261,INDIRECT("'"&amp;VLOOKUP($C261,ModMap!$A$2:$B$21,2,FALSE)&amp;"'!$K:$K"),0)),"")</f>
        <v>Unassigned</v>
      </c>
      <c r="U261" s="44" t="s">
        <v>36</v>
      </c>
      <c r="V261" s="39" t="str">
        <f t="array" ref="V261">IFERROR(INDEX(INDIRECT("'"&amp;VLOOKUP($C261,ModMap!$A$2:$B$21,2,FALSE)&amp;"'!V:V"),MATCH($K261,INDIRECT("'"&amp;VLOOKUP($C261,ModMap!$A$2:$B$21,2,FALSE)&amp;"'!$K:$K"),0)),"")</f>
        <v>N/A</v>
      </c>
      <c r="W261" s="39" t="str">
        <f t="array" ref="W261">IFERROR(INDEX(INDIRECT("'"&amp;VLOOKUP($C261,ModMap!$A$2:$B$21,2,FALSE)&amp;"'!W:W"),MATCH($K261,INDIRECT("'"&amp;VLOOKUP($C261,ModMap!$A$2:$B$21,2,FALSE)&amp;"'!$K:$K"),0)),"")</f>
        <v/>
      </c>
      <c r="X261" s="48" t="s">
        <v>33</v>
      </c>
      <c r="Y261" s="39" t="str">
        <f t="array" ref="Y261">IFERROR(INDEX(INDIRECT("'"&amp;VLOOKUP($C261,ModMap!$A$2:$B$21,2,FALSE)&amp;"'!Y:Y"),MATCH($K261,INDIRECT("'"&amp;VLOOKUP($C261,ModMap!$A$2:$B$21,2,FALSE)&amp;"'!$K:$K"),0)),"")</f>
        <v>Not Started</v>
      </c>
      <c r="Z261" s="39" t="str">
        <f t="array" ref="Z261">IFERROR(INDEX(INDIRECT("'"&amp;VLOOKUP($C261,ModMap!$A$2:$B$21,2,FALSE)&amp;"'!Z:Z"),MATCH($K261,INDIRECT("'"&amp;VLOOKUP($C261,ModMap!$A$2:$B$21,2,FALSE)&amp;"'!$K:$K"),0)),"")</f>
        <v>Unassigned</v>
      </c>
      <c r="AA261" s="48" t="s">
        <v>33</v>
      </c>
      <c r="AB261" s="39" t="str">
        <f t="array" ref="AB261">IFERROR(INDEX(INDIRECT("'"&amp;VLOOKUP($C261,ModMap!$A$2:$B$21,2,FALSE)&amp;"'!AB:AB"),MATCH($K261,INDIRECT("'"&amp;VLOOKUP($C261,ModMap!$A$2:$B$21,2,FALSE)&amp;"'!$K:$K"),0)),"")</f>
        <v>Not Started</v>
      </c>
      <c r="AC261" s="39" t="str">
        <f t="array" ref="AC261">IFERROR(INDEX(INDIRECT("'"&amp;VLOOKUP($C261,ModMap!$A$2:$B$21,2,FALSE)&amp;"'!AC:AC"),MATCH($K261,INDIRECT("'"&amp;VLOOKUP($C261,ModMap!$A$2:$B$21,2,FALSE)&amp;"'!$K:$K"),0)),"")</f>
        <v>Unassigned</v>
      </c>
      <c r="AD261" s="44" t="s">
        <v>36</v>
      </c>
      <c r="AE261" s="39" t="str">
        <f t="array" ref="AE261">IFERROR(INDEX(INDIRECT("'"&amp;VLOOKUP($C261,ModMap!$A$2:$B$21,2,FALSE)&amp;"'!AE:AE"),MATCH($K261,INDIRECT("'"&amp;VLOOKUP($C261,ModMap!$A$2:$B$21,2,FALSE)&amp;"'!$K:$K"),0)),"")</f>
        <v>N/A</v>
      </c>
      <c r="AF261" s="39" t="str">
        <f t="array" ref="AF261">IFERROR(INDEX(INDIRECT("'"&amp;VLOOKUP($C261,ModMap!$A$2:$B$21,2,FALSE)&amp;"'!AF:AF"),MATCH($K261,INDIRECT("'"&amp;VLOOKUP($C261,ModMap!$A$2:$B$21,2,FALSE)&amp;"'!$K:$K"),0)),"")</f>
        <v/>
      </c>
      <c r="AG261" s="44" t="s">
        <v>36</v>
      </c>
      <c r="AH261" s="39" t="str">
        <f t="array" ref="AH261">IFERROR(INDEX(INDIRECT("'"&amp;VLOOKUP($C261,ModMap!$A$2:$B$21,2,FALSE)&amp;"'!AH:AH"),MATCH($K261,INDIRECT("'"&amp;VLOOKUP($C261,ModMap!$A$2:$B$21,2,FALSE)&amp;"'!$K:$K"),0)),"")</f>
        <v>N/A</v>
      </c>
      <c r="AI261" s="39" t="str">
        <f t="array" ref="AI261">IFERROR(INDEX(INDIRECT("'"&amp;VLOOKUP($C261,ModMap!$A$2:$B$21,2,FALSE)&amp;"'!AI:AI"),MATCH($K261,INDIRECT("'"&amp;VLOOKUP($C261,ModMap!$A$2:$B$21,2,FALSE)&amp;"'!$K:$K"),0)),"")</f>
        <v/>
      </c>
      <c r="AJ261" s="44" t="s">
        <v>36</v>
      </c>
      <c r="AK261" s="39" t="str">
        <f t="array" ref="AK261">IFERROR(INDEX(INDIRECT("'"&amp;VLOOKUP($C261,ModMap!$A$2:$B$21,2,FALSE)&amp;"'!AK:AK"),MATCH($K261,INDIRECT("'"&amp;VLOOKUP($C261,ModMap!$A$2:$B$21,2,FALSE)&amp;"'!$K:$K"),0)),"")</f>
        <v>N/A</v>
      </c>
      <c r="AL261" s="39" t="str">
        <f t="array" ref="AL261">IFERROR(INDEX(INDIRECT("'"&amp;VLOOKUP($C261,ModMap!$A$2:$B$21,2,FALSE)&amp;"'!AL:AL"),MATCH($K261,INDIRECT("'"&amp;VLOOKUP($C261,ModMap!$A$2:$B$21,2,FALSE)&amp;"'!$K:$K"),0)),"")</f>
        <v/>
      </c>
      <c r="AM261" s="39">
        <f t="shared" si="1"/>
        <v>2</v>
      </c>
      <c r="AN261" s="39" t="str">
        <f t="shared" si="2"/>
        <v>Not Started</v>
      </c>
      <c r="AO261" s="40" t="str">
        <f t="array" ref="AO261">IFERROR(INDEX(INDIRECT("'"&amp;VLOOKUP($C261,ModMap!$A$2:$B$21,2,FALSE)&amp;"'!AO:AO"),MATCH($K261,INDIRECT("'"&amp;VLOOKUP($C261,ModMap!$A$2:$B$21,2,FALSE)&amp;"'!$K:$K"),0)),"")</f>
        <v/>
      </c>
      <c r="AP261" s="49" t="str">
        <f t="array" ref="AP261">IFERROR(HYPERLINK("#'"&amp;VLOOKUP($C261,ModMap!$A$2:$B$21,2,FALSE)&amp;"'!V"&amp;MATCH($K261,INDIRECT("'"&amp;VLOOKUP($C261,ModMap!$A$2:$B$21,2,FALSE)&amp;"'!$K:$K"),0),"Edit on module sheet"),"")</f>
        <v>Edit on module sheet</v>
      </c>
    </row>
    <row r="262" ht="42.0" customHeight="1">
      <c r="A262" s="50">
        <v>260.0</v>
      </c>
      <c r="B262" s="50">
        <v>466.0</v>
      </c>
      <c r="C262" s="50" t="s">
        <v>115</v>
      </c>
      <c r="D262" s="51" t="s">
        <v>116</v>
      </c>
      <c r="E262" s="28" t="s">
        <v>48</v>
      </c>
      <c r="F262" s="74" t="s">
        <v>1151</v>
      </c>
      <c r="G262" s="51" t="s">
        <v>1152</v>
      </c>
      <c r="H262" s="50" t="s">
        <v>1169</v>
      </c>
      <c r="I262" s="50" t="s">
        <v>1170</v>
      </c>
      <c r="J262" s="51" t="s">
        <v>1171</v>
      </c>
      <c r="K262" s="50" t="s">
        <v>2596</v>
      </c>
      <c r="L262" s="51" t="s">
        <v>2597</v>
      </c>
      <c r="M262" s="47" t="s">
        <v>200</v>
      </c>
      <c r="N262" s="50" t="s">
        <v>1158</v>
      </c>
      <c r="O262" s="50" t="s">
        <v>1159</v>
      </c>
      <c r="P262" s="51" t="s">
        <v>1174</v>
      </c>
      <c r="Q262" s="51" t="s">
        <v>1175</v>
      </c>
      <c r="R262" s="50" t="s">
        <v>287</v>
      </c>
      <c r="S262" s="50" t="s">
        <v>56</v>
      </c>
      <c r="T262" s="50" t="str">
        <f t="array" ref="T262">IFERROR(INDEX(INDIRECT("'"&amp;VLOOKUP($C262,ModMap!$A$2:$B$21,2,FALSE)&amp;"'!T:T"),MATCH($K262,INDIRECT("'"&amp;VLOOKUP($C262,ModMap!$A$2:$B$21,2,FALSE)&amp;"'!$K:$K"),0)),"")</f>
        <v>Unassigned</v>
      </c>
      <c r="U262" s="44" t="s">
        <v>36</v>
      </c>
      <c r="V262" s="50" t="str">
        <f t="array" ref="V262">IFERROR(INDEX(INDIRECT("'"&amp;VLOOKUP($C262,ModMap!$A$2:$B$21,2,FALSE)&amp;"'!V:V"),MATCH($K262,INDIRECT("'"&amp;VLOOKUP($C262,ModMap!$A$2:$B$21,2,FALSE)&amp;"'!$K:$K"),0)),"")</f>
        <v>N/A</v>
      </c>
      <c r="W262" s="50" t="str">
        <f t="array" ref="W262">IFERROR(INDEX(INDIRECT("'"&amp;VLOOKUP($C262,ModMap!$A$2:$B$21,2,FALSE)&amp;"'!W:W"),MATCH($K262,INDIRECT("'"&amp;VLOOKUP($C262,ModMap!$A$2:$B$21,2,FALSE)&amp;"'!$K:$K"),0)),"")</f>
        <v/>
      </c>
      <c r="X262" s="48" t="s">
        <v>33</v>
      </c>
      <c r="Y262" s="50" t="str">
        <f t="array" ref="Y262">IFERROR(INDEX(INDIRECT("'"&amp;VLOOKUP($C262,ModMap!$A$2:$B$21,2,FALSE)&amp;"'!Y:Y"),MATCH($K262,INDIRECT("'"&amp;VLOOKUP($C262,ModMap!$A$2:$B$21,2,FALSE)&amp;"'!$K:$K"),0)),"")</f>
        <v>Not Started</v>
      </c>
      <c r="Z262" s="50" t="str">
        <f t="array" ref="Z262">IFERROR(INDEX(INDIRECT("'"&amp;VLOOKUP($C262,ModMap!$A$2:$B$21,2,FALSE)&amp;"'!Z:Z"),MATCH($K262,INDIRECT("'"&amp;VLOOKUP($C262,ModMap!$A$2:$B$21,2,FALSE)&amp;"'!$K:$K"),0)),"")</f>
        <v>Unassigned</v>
      </c>
      <c r="AA262" s="48" t="s">
        <v>33</v>
      </c>
      <c r="AB262" s="50" t="str">
        <f t="array" ref="AB262">IFERROR(INDEX(INDIRECT("'"&amp;VLOOKUP($C262,ModMap!$A$2:$B$21,2,FALSE)&amp;"'!AB:AB"),MATCH($K262,INDIRECT("'"&amp;VLOOKUP($C262,ModMap!$A$2:$B$21,2,FALSE)&amp;"'!$K:$K"),0)),"")</f>
        <v>Not Started</v>
      </c>
      <c r="AC262" s="50" t="str">
        <f t="array" ref="AC262">IFERROR(INDEX(INDIRECT("'"&amp;VLOOKUP($C262,ModMap!$A$2:$B$21,2,FALSE)&amp;"'!AC:AC"),MATCH($K262,INDIRECT("'"&amp;VLOOKUP($C262,ModMap!$A$2:$B$21,2,FALSE)&amp;"'!$K:$K"),0)),"")</f>
        <v>Unassigned</v>
      </c>
      <c r="AD262" s="48" t="s">
        <v>33</v>
      </c>
      <c r="AE262" s="50" t="str">
        <f t="array" ref="AE262">IFERROR(INDEX(INDIRECT("'"&amp;VLOOKUP($C262,ModMap!$A$2:$B$21,2,FALSE)&amp;"'!AE:AE"),MATCH($K262,INDIRECT("'"&amp;VLOOKUP($C262,ModMap!$A$2:$B$21,2,FALSE)&amp;"'!$K:$K"),0)),"")</f>
        <v>Not Started</v>
      </c>
      <c r="AF262" s="50" t="str">
        <f t="array" ref="AF262">IFERROR(INDEX(INDIRECT("'"&amp;VLOOKUP($C262,ModMap!$A$2:$B$21,2,FALSE)&amp;"'!AF:AF"),MATCH($K262,INDIRECT("'"&amp;VLOOKUP($C262,ModMap!$A$2:$B$21,2,FALSE)&amp;"'!$K:$K"),0)),"")</f>
        <v>Unassigned</v>
      </c>
      <c r="AG262" s="44" t="s">
        <v>36</v>
      </c>
      <c r="AH262" s="50" t="str">
        <f t="array" ref="AH262">IFERROR(INDEX(INDIRECT("'"&amp;VLOOKUP($C262,ModMap!$A$2:$B$21,2,FALSE)&amp;"'!AH:AH"),MATCH($K262,INDIRECT("'"&amp;VLOOKUP($C262,ModMap!$A$2:$B$21,2,FALSE)&amp;"'!$K:$K"),0)),"")</f>
        <v>N/A</v>
      </c>
      <c r="AI262" s="50" t="str">
        <f t="array" ref="AI262">IFERROR(INDEX(INDIRECT("'"&amp;VLOOKUP($C262,ModMap!$A$2:$B$21,2,FALSE)&amp;"'!AI:AI"),MATCH($K262,INDIRECT("'"&amp;VLOOKUP($C262,ModMap!$A$2:$B$21,2,FALSE)&amp;"'!$K:$K"),0)),"")</f>
        <v/>
      </c>
      <c r="AJ262" s="44" t="s">
        <v>36</v>
      </c>
      <c r="AK262" s="50" t="str">
        <f t="array" ref="AK262">IFERROR(INDEX(INDIRECT("'"&amp;VLOOKUP($C262,ModMap!$A$2:$B$21,2,FALSE)&amp;"'!AK:AK"),MATCH($K262,INDIRECT("'"&amp;VLOOKUP($C262,ModMap!$A$2:$B$21,2,FALSE)&amp;"'!$K:$K"),0)),"")</f>
        <v>N/A</v>
      </c>
      <c r="AL262" s="50" t="str">
        <f t="array" ref="AL262">IFERROR(INDEX(INDIRECT("'"&amp;VLOOKUP($C262,ModMap!$A$2:$B$21,2,FALSE)&amp;"'!AL:AL"),MATCH($K262,INDIRECT("'"&amp;VLOOKUP($C262,ModMap!$A$2:$B$21,2,FALSE)&amp;"'!$K:$K"),0)),"")</f>
        <v/>
      </c>
      <c r="AM262" s="50">
        <f t="shared" si="1"/>
        <v>3</v>
      </c>
      <c r="AN262" s="50" t="str">
        <f t="shared" si="2"/>
        <v>Not Started</v>
      </c>
      <c r="AO262" s="51" t="str">
        <f t="array" ref="AO262">IFERROR(INDEX(INDIRECT("'"&amp;VLOOKUP($C262,ModMap!$A$2:$B$21,2,FALSE)&amp;"'!AO:AO"),MATCH($K262,INDIRECT("'"&amp;VLOOKUP($C262,ModMap!$A$2:$B$21,2,FALSE)&amp;"'!$K:$K"),0)),"")</f>
        <v/>
      </c>
      <c r="AP262" s="49" t="str">
        <f t="array" ref="AP262">IFERROR(HYPERLINK("#'"&amp;VLOOKUP($C262,ModMap!$A$2:$B$21,2,FALSE)&amp;"'!V"&amp;MATCH($K262,INDIRECT("'"&amp;VLOOKUP($C262,ModMap!$A$2:$B$21,2,FALSE)&amp;"'!$K:$K"),0),"Edit on module sheet"),"")</f>
        <v>Edit on module sheet</v>
      </c>
    </row>
    <row r="263" ht="42.0" customHeight="1">
      <c r="A263" s="39">
        <v>261.0</v>
      </c>
      <c r="B263" s="39">
        <v>469.0</v>
      </c>
      <c r="C263" s="39" t="s">
        <v>115</v>
      </c>
      <c r="D263" s="40" t="s">
        <v>116</v>
      </c>
      <c r="E263" s="28" t="s">
        <v>48</v>
      </c>
      <c r="F263" s="74" t="s">
        <v>1151</v>
      </c>
      <c r="G263" s="40" t="s">
        <v>1152</v>
      </c>
      <c r="H263" s="39" t="s">
        <v>1178</v>
      </c>
      <c r="I263" s="39" t="s">
        <v>1179</v>
      </c>
      <c r="J263" s="40" t="s">
        <v>1180</v>
      </c>
      <c r="K263" s="39" t="s">
        <v>2598</v>
      </c>
      <c r="L263" s="40" t="s">
        <v>2599</v>
      </c>
      <c r="M263" s="47" t="s">
        <v>200</v>
      </c>
      <c r="N263" s="39" t="s">
        <v>1158</v>
      </c>
      <c r="O263" s="39" t="s">
        <v>1183</v>
      </c>
      <c r="P263" s="40" t="s">
        <v>1184</v>
      </c>
      <c r="Q263" s="40" t="s">
        <v>1185</v>
      </c>
      <c r="R263" s="39" t="s">
        <v>287</v>
      </c>
      <c r="S263" s="39" t="s">
        <v>53</v>
      </c>
      <c r="T263" s="39" t="str">
        <f t="array" ref="T263">IFERROR(INDEX(INDIRECT("'"&amp;VLOOKUP($C263,ModMap!$A$2:$B$21,2,FALSE)&amp;"'!T:T"),MATCH($K263,INDIRECT("'"&amp;VLOOKUP($C263,ModMap!$A$2:$B$21,2,FALSE)&amp;"'!$K:$K"),0)),"")</f>
        <v>Unassigned</v>
      </c>
      <c r="U263" s="44" t="s">
        <v>36</v>
      </c>
      <c r="V263" s="39" t="str">
        <f t="array" ref="V263">IFERROR(INDEX(INDIRECT("'"&amp;VLOOKUP($C263,ModMap!$A$2:$B$21,2,FALSE)&amp;"'!V:V"),MATCH($K263,INDIRECT("'"&amp;VLOOKUP($C263,ModMap!$A$2:$B$21,2,FALSE)&amp;"'!$K:$K"),0)),"")</f>
        <v>N/A</v>
      </c>
      <c r="W263" s="39" t="str">
        <f t="array" ref="W263">IFERROR(INDEX(INDIRECT("'"&amp;VLOOKUP($C263,ModMap!$A$2:$B$21,2,FALSE)&amp;"'!W:W"),MATCH($K263,INDIRECT("'"&amp;VLOOKUP($C263,ModMap!$A$2:$B$21,2,FALSE)&amp;"'!$K:$K"),0)),"")</f>
        <v/>
      </c>
      <c r="X263" s="48" t="s">
        <v>33</v>
      </c>
      <c r="Y263" s="39" t="str">
        <f t="array" ref="Y263">IFERROR(INDEX(INDIRECT("'"&amp;VLOOKUP($C263,ModMap!$A$2:$B$21,2,FALSE)&amp;"'!Y:Y"),MATCH($K263,INDIRECT("'"&amp;VLOOKUP($C263,ModMap!$A$2:$B$21,2,FALSE)&amp;"'!$K:$K"),0)),"")</f>
        <v>Not Started</v>
      </c>
      <c r="Z263" s="39" t="str">
        <f t="array" ref="Z263">IFERROR(INDEX(INDIRECT("'"&amp;VLOOKUP($C263,ModMap!$A$2:$B$21,2,FALSE)&amp;"'!Z:Z"),MATCH($K263,INDIRECT("'"&amp;VLOOKUP($C263,ModMap!$A$2:$B$21,2,FALSE)&amp;"'!$K:$K"),0)),"")</f>
        <v>Unassigned</v>
      </c>
      <c r="AA263" s="48" t="s">
        <v>33</v>
      </c>
      <c r="AB263" s="39" t="str">
        <f t="array" ref="AB263">IFERROR(INDEX(INDIRECT("'"&amp;VLOOKUP($C263,ModMap!$A$2:$B$21,2,FALSE)&amp;"'!AB:AB"),MATCH($K263,INDIRECT("'"&amp;VLOOKUP($C263,ModMap!$A$2:$B$21,2,FALSE)&amp;"'!$K:$K"),0)),"")</f>
        <v>Not Started</v>
      </c>
      <c r="AC263" s="39" t="str">
        <f t="array" ref="AC263">IFERROR(INDEX(INDIRECT("'"&amp;VLOOKUP($C263,ModMap!$A$2:$B$21,2,FALSE)&amp;"'!AC:AC"),MATCH($K263,INDIRECT("'"&amp;VLOOKUP($C263,ModMap!$A$2:$B$21,2,FALSE)&amp;"'!$K:$K"),0)),"")</f>
        <v>Unassigned</v>
      </c>
      <c r="AD263" s="44" t="s">
        <v>36</v>
      </c>
      <c r="AE263" s="39" t="str">
        <f t="array" ref="AE263">IFERROR(INDEX(INDIRECT("'"&amp;VLOOKUP($C263,ModMap!$A$2:$B$21,2,FALSE)&amp;"'!AE:AE"),MATCH($K263,INDIRECT("'"&amp;VLOOKUP($C263,ModMap!$A$2:$B$21,2,FALSE)&amp;"'!$K:$K"),0)),"")</f>
        <v>N/A</v>
      </c>
      <c r="AF263" s="39" t="str">
        <f t="array" ref="AF263">IFERROR(INDEX(INDIRECT("'"&amp;VLOOKUP($C263,ModMap!$A$2:$B$21,2,FALSE)&amp;"'!AF:AF"),MATCH($K263,INDIRECT("'"&amp;VLOOKUP($C263,ModMap!$A$2:$B$21,2,FALSE)&amp;"'!$K:$K"),0)),"")</f>
        <v/>
      </c>
      <c r="AG263" s="44" t="s">
        <v>36</v>
      </c>
      <c r="AH263" s="39" t="str">
        <f t="array" ref="AH263">IFERROR(INDEX(INDIRECT("'"&amp;VLOOKUP($C263,ModMap!$A$2:$B$21,2,FALSE)&amp;"'!AH:AH"),MATCH($K263,INDIRECT("'"&amp;VLOOKUP($C263,ModMap!$A$2:$B$21,2,FALSE)&amp;"'!$K:$K"),0)),"")</f>
        <v>N/A</v>
      </c>
      <c r="AI263" s="39" t="str">
        <f t="array" ref="AI263">IFERROR(INDEX(INDIRECT("'"&amp;VLOOKUP($C263,ModMap!$A$2:$B$21,2,FALSE)&amp;"'!AI:AI"),MATCH($K263,INDIRECT("'"&amp;VLOOKUP($C263,ModMap!$A$2:$B$21,2,FALSE)&amp;"'!$K:$K"),0)),"")</f>
        <v/>
      </c>
      <c r="AJ263" s="44" t="s">
        <v>36</v>
      </c>
      <c r="AK263" s="39" t="str">
        <f t="array" ref="AK263">IFERROR(INDEX(INDIRECT("'"&amp;VLOOKUP($C263,ModMap!$A$2:$B$21,2,FALSE)&amp;"'!AK:AK"),MATCH($K263,INDIRECT("'"&amp;VLOOKUP($C263,ModMap!$A$2:$B$21,2,FALSE)&amp;"'!$K:$K"),0)),"")</f>
        <v>N/A</v>
      </c>
      <c r="AL263" s="39" t="str">
        <f t="array" ref="AL263">IFERROR(INDEX(INDIRECT("'"&amp;VLOOKUP($C263,ModMap!$A$2:$B$21,2,FALSE)&amp;"'!AL:AL"),MATCH($K263,INDIRECT("'"&amp;VLOOKUP($C263,ModMap!$A$2:$B$21,2,FALSE)&amp;"'!$K:$K"),0)),"")</f>
        <v/>
      </c>
      <c r="AM263" s="39">
        <f t="shared" si="1"/>
        <v>2</v>
      </c>
      <c r="AN263" s="39" t="str">
        <f t="shared" si="2"/>
        <v>Not Started</v>
      </c>
      <c r="AO263" s="40" t="str">
        <f t="array" ref="AO263">IFERROR(INDEX(INDIRECT("'"&amp;VLOOKUP($C263,ModMap!$A$2:$B$21,2,FALSE)&amp;"'!AO:AO"),MATCH($K263,INDIRECT("'"&amp;VLOOKUP($C263,ModMap!$A$2:$B$21,2,FALSE)&amp;"'!$K:$K"),0)),"")</f>
        <v/>
      </c>
      <c r="AP263" s="49" t="str">
        <f t="array" ref="AP263">IFERROR(HYPERLINK("#'"&amp;VLOOKUP($C263,ModMap!$A$2:$B$21,2,FALSE)&amp;"'!V"&amp;MATCH($K263,INDIRECT("'"&amp;VLOOKUP($C263,ModMap!$A$2:$B$21,2,FALSE)&amp;"'!$K:$K"),0),"Edit on module sheet"),"")</f>
        <v>Edit on module sheet</v>
      </c>
    </row>
    <row r="264" ht="42.0" customHeight="1">
      <c r="A264" s="50">
        <v>262.0</v>
      </c>
      <c r="B264" s="50">
        <v>470.0</v>
      </c>
      <c r="C264" s="50" t="s">
        <v>115</v>
      </c>
      <c r="D264" s="51" t="s">
        <v>116</v>
      </c>
      <c r="E264" s="28" t="s">
        <v>48</v>
      </c>
      <c r="F264" s="74" t="s">
        <v>1151</v>
      </c>
      <c r="G264" s="51" t="s">
        <v>1152</v>
      </c>
      <c r="H264" s="50" t="s">
        <v>1178</v>
      </c>
      <c r="I264" s="50" t="s">
        <v>1179</v>
      </c>
      <c r="J264" s="51" t="s">
        <v>1180</v>
      </c>
      <c r="K264" s="50" t="s">
        <v>2602</v>
      </c>
      <c r="L264" s="51" t="s">
        <v>2603</v>
      </c>
      <c r="M264" s="47" t="s">
        <v>200</v>
      </c>
      <c r="N264" s="50" t="s">
        <v>1158</v>
      </c>
      <c r="O264" s="50" t="s">
        <v>1183</v>
      </c>
      <c r="P264" s="51" t="s">
        <v>1184</v>
      </c>
      <c r="Q264" s="51" t="s">
        <v>1185</v>
      </c>
      <c r="R264" s="50" t="s">
        <v>287</v>
      </c>
      <c r="S264" s="50" t="s">
        <v>56</v>
      </c>
      <c r="T264" s="50" t="str">
        <f t="array" ref="T264">IFERROR(INDEX(INDIRECT("'"&amp;VLOOKUP($C264,ModMap!$A$2:$B$21,2,FALSE)&amp;"'!T:T"),MATCH($K264,INDIRECT("'"&amp;VLOOKUP($C264,ModMap!$A$2:$B$21,2,FALSE)&amp;"'!$K:$K"),0)),"")</f>
        <v>Unassigned</v>
      </c>
      <c r="U264" s="44" t="s">
        <v>36</v>
      </c>
      <c r="V264" s="50" t="str">
        <f t="array" ref="V264">IFERROR(INDEX(INDIRECT("'"&amp;VLOOKUP($C264,ModMap!$A$2:$B$21,2,FALSE)&amp;"'!V:V"),MATCH($K264,INDIRECT("'"&amp;VLOOKUP($C264,ModMap!$A$2:$B$21,2,FALSE)&amp;"'!$K:$K"),0)),"")</f>
        <v>N/A</v>
      </c>
      <c r="W264" s="50" t="str">
        <f t="array" ref="W264">IFERROR(INDEX(INDIRECT("'"&amp;VLOOKUP($C264,ModMap!$A$2:$B$21,2,FALSE)&amp;"'!W:W"),MATCH($K264,INDIRECT("'"&amp;VLOOKUP($C264,ModMap!$A$2:$B$21,2,FALSE)&amp;"'!$K:$K"),0)),"")</f>
        <v/>
      </c>
      <c r="X264" s="48" t="s">
        <v>33</v>
      </c>
      <c r="Y264" s="50" t="str">
        <f t="array" ref="Y264">IFERROR(INDEX(INDIRECT("'"&amp;VLOOKUP($C264,ModMap!$A$2:$B$21,2,FALSE)&amp;"'!Y:Y"),MATCH($K264,INDIRECT("'"&amp;VLOOKUP($C264,ModMap!$A$2:$B$21,2,FALSE)&amp;"'!$K:$K"),0)),"")</f>
        <v>Not Started</v>
      </c>
      <c r="Z264" s="50" t="str">
        <f t="array" ref="Z264">IFERROR(INDEX(INDIRECT("'"&amp;VLOOKUP($C264,ModMap!$A$2:$B$21,2,FALSE)&amp;"'!Z:Z"),MATCH($K264,INDIRECT("'"&amp;VLOOKUP($C264,ModMap!$A$2:$B$21,2,FALSE)&amp;"'!$K:$K"),0)),"")</f>
        <v>Unassigned</v>
      </c>
      <c r="AA264" s="48" t="s">
        <v>33</v>
      </c>
      <c r="AB264" s="50" t="str">
        <f t="array" ref="AB264">IFERROR(INDEX(INDIRECT("'"&amp;VLOOKUP($C264,ModMap!$A$2:$B$21,2,FALSE)&amp;"'!AB:AB"),MATCH($K264,INDIRECT("'"&amp;VLOOKUP($C264,ModMap!$A$2:$B$21,2,FALSE)&amp;"'!$K:$K"),0)),"")</f>
        <v>Not Started</v>
      </c>
      <c r="AC264" s="50" t="str">
        <f t="array" ref="AC264">IFERROR(INDEX(INDIRECT("'"&amp;VLOOKUP($C264,ModMap!$A$2:$B$21,2,FALSE)&amp;"'!AC:AC"),MATCH($K264,INDIRECT("'"&amp;VLOOKUP($C264,ModMap!$A$2:$B$21,2,FALSE)&amp;"'!$K:$K"),0)),"")</f>
        <v>Unassigned</v>
      </c>
      <c r="AD264" s="48" t="s">
        <v>33</v>
      </c>
      <c r="AE264" s="50" t="str">
        <f t="array" ref="AE264">IFERROR(INDEX(INDIRECT("'"&amp;VLOOKUP($C264,ModMap!$A$2:$B$21,2,FALSE)&amp;"'!AE:AE"),MATCH($K264,INDIRECT("'"&amp;VLOOKUP($C264,ModMap!$A$2:$B$21,2,FALSE)&amp;"'!$K:$K"),0)),"")</f>
        <v>Not Started</v>
      </c>
      <c r="AF264" s="50" t="str">
        <f t="array" ref="AF264">IFERROR(INDEX(INDIRECT("'"&amp;VLOOKUP($C264,ModMap!$A$2:$B$21,2,FALSE)&amp;"'!AF:AF"),MATCH($K264,INDIRECT("'"&amp;VLOOKUP($C264,ModMap!$A$2:$B$21,2,FALSE)&amp;"'!$K:$K"),0)),"")</f>
        <v>Unassigned</v>
      </c>
      <c r="AG264" s="44" t="s">
        <v>36</v>
      </c>
      <c r="AH264" s="50" t="str">
        <f t="array" ref="AH264">IFERROR(INDEX(INDIRECT("'"&amp;VLOOKUP($C264,ModMap!$A$2:$B$21,2,FALSE)&amp;"'!AH:AH"),MATCH($K264,INDIRECT("'"&amp;VLOOKUP($C264,ModMap!$A$2:$B$21,2,FALSE)&amp;"'!$K:$K"),0)),"")</f>
        <v>N/A</v>
      </c>
      <c r="AI264" s="50" t="str">
        <f t="array" ref="AI264">IFERROR(INDEX(INDIRECT("'"&amp;VLOOKUP($C264,ModMap!$A$2:$B$21,2,FALSE)&amp;"'!AI:AI"),MATCH($K264,INDIRECT("'"&amp;VLOOKUP($C264,ModMap!$A$2:$B$21,2,FALSE)&amp;"'!$K:$K"),0)),"")</f>
        <v/>
      </c>
      <c r="AJ264" s="44" t="s">
        <v>36</v>
      </c>
      <c r="AK264" s="50" t="str">
        <f t="array" ref="AK264">IFERROR(INDEX(INDIRECT("'"&amp;VLOOKUP($C264,ModMap!$A$2:$B$21,2,FALSE)&amp;"'!AK:AK"),MATCH($K264,INDIRECT("'"&amp;VLOOKUP($C264,ModMap!$A$2:$B$21,2,FALSE)&amp;"'!$K:$K"),0)),"")</f>
        <v>N/A</v>
      </c>
      <c r="AL264" s="50" t="str">
        <f t="array" ref="AL264">IFERROR(INDEX(INDIRECT("'"&amp;VLOOKUP($C264,ModMap!$A$2:$B$21,2,FALSE)&amp;"'!AL:AL"),MATCH($K264,INDIRECT("'"&amp;VLOOKUP($C264,ModMap!$A$2:$B$21,2,FALSE)&amp;"'!$K:$K"),0)),"")</f>
        <v/>
      </c>
      <c r="AM264" s="50">
        <f t="shared" si="1"/>
        <v>3</v>
      </c>
      <c r="AN264" s="50" t="str">
        <f t="shared" si="2"/>
        <v>Not Started</v>
      </c>
      <c r="AO264" s="51" t="str">
        <f t="array" ref="AO264">IFERROR(INDEX(INDIRECT("'"&amp;VLOOKUP($C264,ModMap!$A$2:$B$21,2,FALSE)&amp;"'!AO:AO"),MATCH($K264,INDIRECT("'"&amp;VLOOKUP($C264,ModMap!$A$2:$B$21,2,FALSE)&amp;"'!$K:$K"),0)),"")</f>
        <v/>
      </c>
      <c r="AP264" s="49" t="str">
        <f t="array" ref="AP264">IFERROR(HYPERLINK("#'"&amp;VLOOKUP($C264,ModMap!$A$2:$B$21,2,FALSE)&amp;"'!V"&amp;MATCH($K264,INDIRECT("'"&amp;VLOOKUP($C264,ModMap!$A$2:$B$21,2,FALSE)&amp;"'!$K:$K"),0),"Edit on module sheet"),"")</f>
        <v>Edit on module sheet</v>
      </c>
    </row>
    <row r="265" ht="42.0" customHeight="1">
      <c r="A265" s="39">
        <v>263.0</v>
      </c>
      <c r="B265" s="39">
        <v>473.0</v>
      </c>
      <c r="C265" s="39" t="s">
        <v>115</v>
      </c>
      <c r="D265" s="40" t="s">
        <v>116</v>
      </c>
      <c r="E265" s="28" t="s">
        <v>48</v>
      </c>
      <c r="F265" s="74" t="s">
        <v>1151</v>
      </c>
      <c r="G265" s="40" t="s">
        <v>1152</v>
      </c>
      <c r="H265" s="39" t="s">
        <v>1195</v>
      </c>
      <c r="I265" s="39" t="s">
        <v>1196</v>
      </c>
      <c r="J265" s="40" t="s">
        <v>1197</v>
      </c>
      <c r="K265" s="39" t="s">
        <v>2604</v>
      </c>
      <c r="L265" s="40" t="s">
        <v>2605</v>
      </c>
      <c r="M265" s="47" t="s">
        <v>200</v>
      </c>
      <c r="N265" s="39" t="s">
        <v>1158</v>
      </c>
      <c r="O265" s="39" t="s">
        <v>1200</v>
      </c>
      <c r="P265" s="40" t="s">
        <v>1201</v>
      </c>
      <c r="Q265" s="40" t="s">
        <v>1202</v>
      </c>
      <c r="R265" s="39" t="s">
        <v>1203</v>
      </c>
      <c r="S265" s="39" t="s">
        <v>53</v>
      </c>
      <c r="T265" s="39" t="str">
        <f t="array" ref="T265">IFERROR(INDEX(INDIRECT("'"&amp;VLOOKUP($C265,ModMap!$A$2:$B$21,2,FALSE)&amp;"'!T:T"),MATCH($K265,INDIRECT("'"&amp;VLOOKUP($C265,ModMap!$A$2:$B$21,2,FALSE)&amp;"'!$K:$K"),0)),"")</f>
        <v>Unassigned</v>
      </c>
      <c r="U265" s="44" t="s">
        <v>36</v>
      </c>
      <c r="V265" s="39" t="str">
        <f t="array" ref="V265">IFERROR(INDEX(INDIRECT("'"&amp;VLOOKUP($C265,ModMap!$A$2:$B$21,2,FALSE)&amp;"'!V:V"),MATCH($K265,INDIRECT("'"&amp;VLOOKUP($C265,ModMap!$A$2:$B$21,2,FALSE)&amp;"'!$K:$K"),0)),"")</f>
        <v>N/A</v>
      </c>
      <c r="W265" s="39" t="str">
        <f t="array" ref="W265">IFERROR(INDEX(INDIRECT("'"&amp;VLOOKUP($C265,ModMap!$A$2:$B$21,2,FALSE)&amp;"'!W:W"),MATCH($K265,INDIRECT("'"&amp;VLOOKUP($C265,ModMap!$A$2:$B$21,2,FALSE)&amp;"'!$K:$K"),0)),"")</f>
        <v/>
      </c>
      <c r="X265" s="48" t="s">
        <v>33</v>
      </c>
      <c r="Y265" s="39" t="str">
        <f t="array" ref="Y265">IFERROR(INDEX(INDIRECT("'"&amp;VLOOKUP($C265,ModMap!$A$2:$B$21,2,FALSE)&amp;"'!Y:Y"),MATCH($K265,INDIRECT("'"&amp;VLOOKUP($C265,ModMap!$A$2:$B$21,2,FALSE)&amp;"'!$K:$K"),0)),"")</f>
        <v>Not Started</v>
      </c>
      <c r="Z265" s="39" t="str">
        <f t="array" ref="Z265">IFERROR(INDEX(INDIRECT("'"&amp;VLOOKUP($C265,ModMap!$A$2:$B$21,2,FALSE)&amp;"'!Z:Z"),MATCH($K265,INDIRECT("'"&amp;VLOOKUP($C265,ModMap!$A$2:$B$21,2,FALSE)&amp;"'!$K:$K"),0)),"")</f>
        <v>Unassigned</v>
      </c>
      <c r="AA265" s="48" t="s">
        <v>33</v>
      </c>
      <c r="AB265" s="39" t="str">
        <f t="array" ref="AB265">IFERROR(INDEX(INDIRECT("'"&amp;VLOOKUP($C265,ModMap!$A$2:$B$21,2,FALSE)&amp;"'!AB:AB"),MATCH($K265,INDIRECT("'"&amp;VLOOKUP($C265,ModMap!$A$2:$B$21,2,FALSE)&amp;"'!$K:$K"),0)),"")</f>
        <v>Not Started</v>
      </c>
      <c r="AC265" s="39" t="str">
        <f t="array" ref="AC265">IFERROR(INDEX(INDIRECT("'"&amp;VLOOKUP($C265,ModMap!$A$2:$B$21,2,FALSE)&amp;"'!AC:AC"),MATCH($K265,INDIRECT("'"&amp;VLOOKUP($C265,ModMap!$A$2:$B$21,2,FALSE)&amp;"'!$K:$K"),0)),"")</f>
        <v>Unassigned</v>
      </c>
      <c r="AD265" s="44" t="s">
        <v>36</v>
      </c>
      <c r="AE265" s="39" t="str">
        <f t="array" ref="AE265">IFERROR(INDEX(INDIRECT("'"&amp;VLOOKUP($C265,ModMap!$A$2:$B$21,2,FALSE)&amp;"'!AE:AE"),MATCH($K265,INDIRECT("'"&amp;VLOOKUP($C265,ModMap!$A$2:$B$21,2,FALSE)&amp;"'!$K:$K"),0)),"")</f>
        <v>N/A</v>
      </c>
      <c r="AF265" s="39" t="str">
        <f t="array" ref="AF265">IFERROR(INDEX(INDIRECT("'"&amp;VLOOKUP($C265,ModMap!$A$2:$B$21,2,FALSE)&amp;"'!AF:AF"),MATCH($K265,INDIRECT("'"&amp;VLOOKUP($C265,ModMap!$A$2:$B$21,2,FALSE)&amp;"'!$K:$K"),0)),"")</f>
        <v/>
      </c>
      <c r="AG265" s="44" t="s">
        <v>36</v>
      </c>
      <c r="AH265" s="39" t="str">
        <f t="array" ref="AH265">IFERROR(INDEX(INDIRECT("'"&amp;VLOOKUP($C265,ModMap!$A$2:$B$21,2,FALSE)&amp;"'!AH:AH"),MATCH($K265,INDIRECT("'"&amp;VLOOKUP($C265,ModMap!$A$2:$B$21,2,FALSE)&amp;"'!$K:$K"),0)),"")</f>
        <v>N/A</v>
      </c>
      <c r="AI265" s="39" t="str">
        <f t="array" ref="AI265">IFERROR(INDEX(INDIRECT("'"&amp;VLOOKUP($C265,ModMap!$A$2:$B$21,2,FALSE)&amp;"'!AI:AI"),MATCH($K265,INDIRECT("'"&amp;VLOOKUP($C265,ModMap!$A$2:$B$21,2,FALSE)&amp;"'!$K:$K"),0)),"")</f>
        <v/>
      </c>
      <c r="AJ265" s="44" t="s">
        <v>36</v>
      </c>
      <c r="AK265" s="39" t="str">
        <f t="array" ref="AK265">IFERROR(INDEX(INDIRECT("'"&amp;VLOOKUP($C265,ModMap!$A$2:$B$21,2,FALSE)&amp;"'!AK:AK"),MATCH($K265,INDIRECT("'"&amp;VLOOKUP($C265,ModMap!$A$2:$B$21,2,FALSE)&amp;"'!$K:$K"),0)),"")</f>
        <v>N/A</v>
      </c>
      <c r="AL265" s="39" t="str">
        <f t="array" ref="AL265">IFERROR(INDEX(INDIRECT("'"&amp;VLOOKUP($C265,ModMap!$A$2:$B$21,2,FALSE)&amp;"'!AL:AL"),MATCH($K265,INDIRECT("'"&amp;VLOOKUP($C265,ModMap!$A$2:$B$21,2,FALSE)&amp;"'!$K:$K"),0)),"")</f>
        <v/>
      </c>
      <c r="AM265" s="39">
        <f t="shared" si="1"/>
        <v>2</v>
      </c>
      <c r="AN265" s="39" t="str">
        <f t="shared" si="2"/>
        <v>Not Started</v>
      </c>
      <c r="AO265" s="40" t="str">
        <f t="array" ref="AO265">IFERROR(INDEX(INDIRECT("'"&amp;VLOOKUP($C265,ModMap!$A$2:$B$21,2,FALSE)&amp;"'!AO:AO"),MATCH($K265,INDIRECT("'"&amp;VLOOKUP($C265,ModMap!$A$2:$B$21,2,FALSE)&amp;"'!$K:$K"),0)),"")</f>
        <v/>
      </c>
      <c r="AP265" s="49" t="str">
        <f t="array" ref="AP265">IFERROR(HYPERLINK("#'"&amp;VLOOKUP($C265,ModMap!$A$2:$B$21,2,FALSE)&amp;"'!V"&amp;MATCH($K265,INDIRECT("'"&amp;VLOOKUP($C265,ModMap!$A$2:$B$21,2,FALSE)&amp;"'!$K:$K"),0),"Edit on module sheet"),"")</f>
        <v>Edit on module sheet</v>
      </c>
    </row>
    <row r="266" ht="42.0" customHeight="1">
      <c r="A266" s="50">
        <v>264.0</v>
      </c>
      <c r="B266" s="50">
        <v>474.0</v>
      </c>
      <c r="C266" s="50" t="s">
        <v>115</v>
      </c>
      <c r="D266" s="51" t="s">
        <v>116</v>
      </c>
      <c r="E266" s="28" t="s">
        <v>48</v>
      </c>
      <c r="F266" s="74" t="s">
        <v>1151</v>
      </c>
      <c r="G266" s="51" t="s">
        <v>1152</v>
      </c>
      <c r="H266" s="50" t="s">
        <v>1195</v>
      </c>
      <c r="I266" s="50" t="s">
        <v>1196</v>
      </c>
      <c r="J266" s="51" t="s">
        <v>1197</v>
      </c>
      <c r="K266" s="50" t="s">
        <v>2608</v>
      </c>
      <c r="L266" s="51" t="s">
        <v>2609</v>
      </c>
      <c r="M266" s="47" t="s">
        <v>200</v>
      </c>
      <c r="N266" s="50" t="s">
        <v>1158</v>
      </c>
      <c r="O266" s="50" t="s">
        <v>1200</v>
      </c>
      <c r="P266" s="51" t="s">
        <v>1201</v>
      </c>
      <c r="Q266" s="51" t="s">
        <v>1202</v>
      </c>
      <c r="R266" s="50" t="s">
        <v>1203</v>
      </c>
      <c r="S266" s="50" t="s">
        <v>56</v>
      </c>
      <c r="T266" s="50" t="str">
        <f t="array" ref="T266">IFERROR(INDEX(INDIRECT("'"&amp;VLOOKUP($C266,ModMap!$A$2:$B$21,2,FALSE)&amp;"'!T:T"),MATCH($K266,INDIRECT("'"&amp;VLOOKUP($C266,ModMap!$A$2:$B$21,2,FALSE)&amp;"'!$K:$K"),0)),"")</f>
        <v>Unassigned</v>
      </c>
      <c r="U266" s="44" t="s">
        <v>36</v>
      </c>
      <c r="V266" s="50" t="str">
        <f t="array" ref="V266">IFERROR(INDEX(INDIRECT("'"&amp;VLOOKUP($C266,ModMap!$A$2:$B$21,2,FALSE)&amp;"'!V:V"),MATCH($K266,INDIRECT("'"&amp;VLOOKUP($C266,ModMap!$A$2:$B$21,2,FALSE)&amp;"'!$K:$K"),0)),"")</f>
        <v>N/A</v>
      </c>
      <c r="W266" s="50" t="str">
        <f t="array" ref="W266">IFERROR(INDEX(INDIRECT("'"&amp;VLOOKUP($C266,ModMap!$A$2:$B$21,2,FALSE)&amp;"'!W:W"),MATCH($K266,INDIRECT("'"&amp;VLOOKUP($C266,ModMap!$A$2:$B$21,2,FALSE)&amp;"'!$K:$K"),0)),"")</f>
        <v/>
      </c>
      <c r="X266" s="48" t="s">
        <v>33</v>
      </c>
      <c r="Y266" s="50" t="str">
        <f t="array" ref="Y266">IFERROR(INDEX(INDIRECT("'"&amp;VLOOKUP($C266,ModMap!$A$2:$B$21,2,FALSE)&amp;"'!Y:Y"),MATCH($K266,INDIRECT("'"&amp;VLOOKUP($C266,ModMap!$A$2:$B$21,2,FALSE)&amp;"'!$K:$K"),0)),"")</f>
        <v>Not Started</v>
      </c>
      <c r="Z266" s="50" t="str">
        <f t="array" ref="Z266">IFERROR(INDEX(INDIRECT("'"&amp;VLOOKUP($C266,ModMap!$A$2:$B$21,2,FALSE)&amp;"'!Z:Z"),MATCH($K266,INDIRECT("'"&amp;VLOOKUP($C266,ModMap!$A$2:$B$21,2,FALSE)&amp;"'!$K:$K"),0)),"")</f>
        <v>Unassigned</v>
      </c>
      <c r="AA266" s="48" t="s">
        <v>33</v>
      </c>
      <c r="AB266" s="50" t="str">
        <f t="array" ref="AB266">IFERROR(INDEX(INDIRECT("'"&amp;VLOOKUP($C266,ModMap!$A$2:$B$21,2,FALSE)&amp;"'!AB:AB"),MATCH($K266,INDIRECT("'"&amp;VLOOKUP($C266,ModMap!$A$2:$B$21,2,FALSE)&amp;"'!$K:$K"),0)),"")</f>
        <v>Not Started</v>
      </c>
      <c r="AC266" s="50" t="str">
        <f t="array" ref="AC266">IFERROR(INDEX(INDIRECT("'"&amp;VLOOKUP($C266,ModMap!$A$2:$B$21,2,FALSE)&amp;"'!AC:AC"),MATCH($K266,INDIRECT("'"&amp;VLOOKUP($C266,ModMap!$A$2:$B$21,2,FALSE)&amp;"'!$K:$K"),0)),"")</f>
        <v>Unassigned</v>
      </c>
      <c r="AD266" s="48" t="s">
        <v>33</v>
      </c>
      <c r="AE266" s="50" t="str">
        <f t="array" ref="AE266">IFERROR(INDEX(INDIRECT("'"&amp;VLOOKUP($C266,ModMap!$A$2:$B$21,2,FALSE)&amp;"'!AE:AE"),MATCH($K266,INDIRECT("'"&amp;VLOOKUP($C266,ModMap!$A$2:$B$21,2,FALSE)&amp;"'!$K:$K"),0)),"")</f>
        <v>Not Started</v>
      </c>
      <c r="AF266" s="50" t="str">
        <f t="array" ref="AF266">IFERROR(INDEX(INDIRECT("'"&amp;VLOOKUP($C266,ModMap!$A$2:$B$21,2,FALSE)&amp;"'!AF:AF"),MATCH($K266,INDIRECT("'"&amp;VLOOKUP($C266,ModMap!$A$2:$B$21,2,FALSE)&amp;"'!$K:$K"),0)),"")</f>
        <v>Unassigned</v>
      </c>
      <c r="AG266" s="44" t="s">
        <v>36</v>
      </c>
      <c r="AH266" s="50" t="str">
        <f t="array" ref="AH266">IFERROR(INDEX(INDIRECT("'"&amp;VLOOKUP($C266,ModMap!$A$2:$B$21,2,FALSE)&amp;"'!AH:AH"),MATCH($K266,INDIRECT("'"&amp;VLOOKUP($C266,ModMap!$A$2:$B$21,2,FALSE)&amp;"'!$K:$K"),0)),"")</f>
        <v>N/A</v>
      </c>
      <c r="AI266" s="50" t="str">
        <f t="array" ref="AI266">IFERROR(INDEX(INDIRECT("'"&amp;VLOOKUP($C266,ModMap!$A$2:$B$21,2,FALSE)&amp;"'!AI:AI"),MATCH($K266,INDIRECT("'"&amp;VLOOKUP($C266,ModMap!$A$2:$B$21,2,FALSE)&amp;"'!$K:$K"),0)),"")</f>
        <v/>
      </c>
      <c r="AJ266" s="44" t="s">
        <v>36</v>
      </c>
      <c r="AK266" s="50" t="str">
        <f t="array" ref="AK266">IFERROR(INDEX(INDIRECT("'"&amp;VLOOKUP($C266,ModMap!$A$2:$B$21,2,FALSE)&amp;"'!AK:AK"),MATCH($K266,INDIRECT("'"&amp;VLOOKUP($C266,ModMap!$A$2:$B$21,2,FALSE)&amp;"'!$K:$K"),0)),"")</f>
        <v>N/A</v>
      </c>
      <c r="AL266" s="50" t="str">
        <f t="array" ref="AL266">IFERROR(INDEX(INDIRECT("'"&amp;VLOOKUP($C266,ModMap!$A$2:$B$21,2,FALSE)&amp;"'!AL:AL"),MATCH($K266,INDIRECT("'"&amp;VLOOKUP($C266,ModMap!$A$2:$B$21,2,FALSE)&amp;"'!$K:$K"),0)),"")</f>
        <v/>
      </c>
      <c r="AM266" s="50">
        <f t="shared" si="1"/>
        <v>3</v>
      </c>
      <c r="AN266" s="50" t="str">
        <f t="shared" si="2"/>
        <v>Not Started</v>
      </c>
      <c r="AO266" s="51" t="str">
        <f t="array" ref="AO266">IFERROR(INDEX(INDIRECT("'"&amp;VLOOKUP($C266,ModMap!$A$2:$B$21,2,FALSE)&amp;"'!AO:AO"),MATCH($K266,INDIRECT("'"&amp;VLOOKUP($C266,ModMap!$A$2:$B$21,2,FALSE)&amp;"'!$K:$K"),0)),"")</f>
        <v/>
      </c>
      <c r="AP266" s="49" t="str">
        <f t="array" ref="AP266">IFERROR(HYPERLINK("#'"&amp;VLOOKUP($C266,ModMap!$A$2:$B$21,2,FALSE)&amp;"'!V"&amp;MATCH($K266,INDIRECT("'"&amp;VLOOKUP($C266,ModMap!$A$2:$B$21,2,FALSE)&amp;"'!$K:$K"),0),"Edit on module sheet"),"")</f>
        <v>Edit on module sheet</v>
      </c>
    </row>
    <row r="267" ht="42.0" customHeight="1">
      <c r="A267" s="39">
        <v>265.0</v>
      </c>
      <c r="B267" s="39">
        <v>477.0</v>
      </c>
      <c r="C267" s="39" t="s">
        <v>115</v>
      </c>
      <c r="D267" s="40" t="s">
        <v>116</v>
      </c>
      <c r="E267" s="28" t="s">
        <v>48</v>
      </c>
      <c r="F267" s="74" t="s">
        <v>1151</v>
      </c>
      <c r="G267" s="40" t="s">
        <v>1152</v>
      </c>
      <c r="H267" s="39" t="s">
        <v>1206</v>
      </c>
      <c r="I267" s="39" t="s">
        <v>1207</v>
      </c>
      <c r="J267" s="40" t="s">
        <v>1208</v>
      </c>
      <c r="K267" s="39" t="s">
        <v>2612</v>
      </c>
      <c r="L267" s="40" t="s">
        <v>2613</v>
      </c>
      <c r="M267" s="47" t="s">
        <v>200</v>
      </c>
      <c r="N267" s="39" t="s">
        <v>1158</v>
      </c>
      <c r="O267" s="39" t="s">
        <v>1159</v>
      </c>
      <c r="P267" s="40" t="s">
        <v>1211</v>
      </c>
      <c r="Q267" s="40" t="s">
        <v>1212</v>
      </c>
      <c r="R267" s="39" t="s">
        <v>1213</v>
      </c>
      <c r="S267" s="39" t="s">
        <v>56</v>
      </c>
      <c r="T267" s="39" t="str">
        <f t="array" ref="T267">IFERROR(INDEX(INDIRECT("'"&amp;VLOOKUP($C267,ModMap!$A$2:$B$21,2,FALSE)&amp;"'!T:T"),MATCH($K267,INDIRECT("'"&amp;VLOOKUP($C267,ModMap!$A$2:$B$21,2,FALSE)&amp;"'!$K:$K"),0)),"")</f>
        <v>Unassigned</v>
      </c>
      <c r="U267" s="44" t="s">
        <v>36</v>
      </c>
      <c r="V267" s="39" t="str">
        <f t="array" ref="V267">IFERROR(INDEX(INDIRECT("'"&amp;VLOOKUP($C267,ModMap!$A$2:$B$21,2,FALSE)&amp;"'!V:V"),MATCH($K267,INDIRECT("'"&amp;VLOOKUP($C267,ModMap!$A$2:$B$21,2,FALSE)&amp;"'!$K:$K"),0)),"")</f>
        <v>N/A</v>
      </c>
      <c r="W267" s="39" t="str">
        <f t="array" ref="W267">IFERROR(INDEX(INDIRECT("'"&amp;VLOOKUP($C267,ModMap!$A$2:$B$21,2,FALSE)&amp;"'!W:W"),MATCH($K267,INDIRECT("'"&amp;VLOOKUP($C267,ModMap!$A$2:$B$21,2,FALSE)&amp;"'!$K:$K"),0)),"")</f>
        <v/>
      </c>
      <c r="X267" s="48" t="s">
        <v>33</v>
      </c>
      <c r="Y267" s="39" t="str">
        <f t="array" ref="Y267">IFERROR(INDEX(INDIRECT("'"&amp;VLOOKUP($C267,ModMap!$A$2:$B$21,2,FALSE)&amp;"'!Y:Y"),MATCH($K267,INDIRECT("'"&amp;VLOOKUP($C267,ModMap!$A$2:$B$21,2,FALSE)&amp;"'!$K:$K"),0)),"")</f>
        <v>Not Started</v>
      </c>
      <c r="Z267" s="39" t="str">
        <f t="array" ref="Z267">IFERROR(INDEX(INDIRECT("'"&amp;VLOOKUP($C267,ModMap!$A$2:$B$21,2,FALSE)&amp;"'!Z:Z"),MATCH($K267,INDIRECT("'"&amp;VLOOKUP($C267,ModMap!$A$2:$B$21,2,FALSE)&amp;"'!$K:$K"),0)),"")</f>
        <v>Unassigned</v>
      </c>
      <c r="AA267" s="44" t="s">
        <v>36</v>
      </c>
      <c r="AB267" s="39" t="str">
        <f t="array" ref="AB267">IFERROR(INDEX(INDIRECT("'"&amp;VLOOKUP($C267,ModMap!$A$2:$B$21,2,FALSE)&amp;"'!AB:AB"),MATCH($K267,INDIRECT("'"&amp;VLOOKUP($C267,ModMap!$A$2:$B$21,2,FALSE)&amp;"'!$K:$K"),0)),"")</f>
        <v>N/A</v>
      </c>
      <c r="AC267" s="39" t="str">
        <f t="array" ref="AC267">IFERROR(INDEX(INDIRECT("'"&amp;VLOOKUP($C267,ModMap!$A$2:$B$21,2,FALSE)&amp;"'!AC:AC"),MATCH($K267,INDIRECT("'"&amp;VLOOKUP($C267,ModMap!$A$2:$B$21,2,FALSE)&amp;"'!$K:$K"),0)),"")</f>
        <v/>
      </c>
      <c r="AD267" s="48" t="s">
        <v>33</v>
      </c>
      <c r="AE267" s="39" t="str">
        <f t="array" ref="AE267">IFERROR(INDEX(INDIRECT("'"&amp;VLOOKUP($C267,ModMap!$A$2:$B$21,2,FALSE)&amp;"'!AE:AE"),MATCH($K267,INDIRECT("'"&amp;VLOOKUP($C267,ModMap!$A$2:$B$21,2,FALSE)&amp;"'!$K:$K"),0)),"")</f>
        <v>Not Started</v>
      </c>
      <c r="AF267" s="39" t="str">
        <f t="array" ref="AF267">IFERROR(INDEX(INDIRECT("'"&amp;VLOOKUP($C267,ModMap!$A$2:$B$21,2,FALSE)&amp;"'!AF:AF"),MATCH($K267,INDIRECT("'"&amp;VLOOKUP($C267,ModMap!$A$2:$B$21,2,FALSE)&amp;"'!$K:$K"),0)),"")</f>
        <v>Unassigned</v>
      </c>
      <c r="AG267" s="44" t="s">
        <v>36</v>
      </c>
      <c r="AH267" s="39" t="str">
        <f t="array" ref="AH267">IFERROR(INDEX(INDIRECT("'"&amp;VLOOKUP($C267,ModMap!$A$2:$B$21,2,FALSE)&amp;"'!AH:AH"),MATCH($K267,INDIRECT("'"&amp;VLOOKUP($C267,ModMap!$A$2:$B$21,2,FALSE)&amp;"'!$K:$K"),0)),"")</f>
        <v>N/A</v>
      </c>
      <c r="AI267" s="39" t="str">
        <f t="array" ref="AI267">IFERROR(INDEX(INDIRECT("'"&amp;VLOOKUP($C267,ModMap!$A$2:$B$21,2,FALSE)&amp;"'!AI:AI"),MATCH($K267,INDIRECT("'"&amp;VLOOKUP($C267,ModMap!$A$2:$B$21,2,FALSE)&amp;"'!$K:$K"),0)),"")</f>
        <v/>
      </c>
      <c r="AJ267" s="44" t="s">
        <v>36</v>
      </c>
      <c r="AK267" s="39" t="str">
        <f t="array" ref="AK267">IFERROR(INDEX(INDIRECT("'"&amp;VLOOKUP($C267,ModMap!$A$2:$B$21,2,FALSE)&amp;"'!AK:AK"),MATCH($K267,INDIRECT("'"&amp;VLOOKUP($C267,ModMap!$A$2:$B$21,2,FALSE)&amp;"'!$K:$K"),0)),"")</f>
        <v>N/A</v>
      </c>
      <c r="AL267" s="39" t="str">
        <f t="array" ref="AL267">IFERROR(INDEX(INDIRECT("'"&amp;VLOOKUP($C267,ModMap!$A$2:$B$21,2,FALSE)&amp;"'!AL:AL"),MATCH($K267,INDIRECT("'"&amp;VLOOKUP($C267,ModMap!$A$2:$B$21,2,FALSE)&amp;"'!$K:$K"),0)),"")</f>
        <v/>
      </c>
      <c r="AM267" s="39">
        <f t="shared" si="1"/>
        <v>2</v>
      </c>
      <c r="AN267" s="39" t="str">
        <f t="shared" si="2"/>
        <v>Not Started</v>
      </c>
      <c r="AO267" s="40" t="str">
        <f t="array" ref="AO267">IFERROR(INDEX(INDIRECT("'"&amp;VLOOKUP($C267,ModMap!$A$2:$B$21,2,FALSE)&amp;"'!AO:AO"),MATCH($K267,INDIRECT("'"&amp;VLOOKUP($C267,ModMap!$A$2:$B$21,2,FALSE)&amp;"'!$K:$K"),0)),"")</f>
        <v/>
      </c>
      <c r="AP267" s="49" t="str">
        <f t="array" ref="AP267">IFERROR(HYPERLINK("#'"&amp;VLOOKUP($C267,ModMap!$A$2:$B$21,2,FALSE)&amp;"'!V"&amp;MATCH($K267,INDIRECT("'"&amp;VLOOKUP($C267,ModMap!$A$2:$B$21,2,FALSE)&amp;"'!$K:$K"),0),"Edit on module sheet"),"")</f>
        <v>Edit on module sheet</v>
      </c>
    </row>
    <row r="268" ht="42.0" customHeight="1">
      <c r="A268" s="50">
        <v>266.0</v>
      </c>
      <c r="B268" s="50">
        <v>480.0</v>
      </c>
      <c r="C268" s="50" t="s">
        <v>115</v>
      </c>
      <c r="D268" s="51" t="s">
        <v>116</v>
      </c>
      <c r="E268" s="28" t="s">
        <v>48</v>
      </c>
      <c r="F268" s="74" t="s">
        <v>1151</v>
      </c>
      <c r="G268" s="51" t="s">
        <v>1152</v>
      </c>
      <c r="H268" s="50" t="s">
        <v>1221</v>
      </c>
      <c r="I268" s="50" t="s">
        <v>1222</v>
      </c>
      <c r="J268" s="51" t="s">
        <v>1223</v>
      </c>
      <c r="K268" s="50" t="s">
        <v>2615</v>
      </c>
      <c r="L268" s="51" t="s">
        <v>2616</v>
      </c>
      <c r="M268" s="47" t="s">
        <v>200</v>
      </c>
      <c r="N268" s="50" t="s">
        <v>1158</v>
      </c>
      <c r="O268" s="50" t="s">
        <v>1226</v>
      </c>
      <c r="P268" s="51" t="s">
        <v>1227</v>
      </c>
      <c r="Q268" s="51" t="s">
        <v>1228</v>
      </c>
      <c r="R268" s="50" t="s">
        <v>1229</v>
      </c>
      <c r="S268" s="50" t="s">
        <v>56</v>
      </c>
      <c r="T268" s="50" t="str">
        <f t="array" ref="T268">IFERROR(INDEX(INDIRECT("'"&amp;VLOOKUP($C268,ModMap!$A$2:$B$21,2,FALSE)&amp;"'!T:T"),MATCH($K268,INDIRECT("'"&amp;VLOOKUP($C268,ModMap!$A$2:$B$21,2,FALSE)&amp;"'!$K:$K"),0)),"")</f>
        <v>Unassigned</v>
      </c>
      <c r="U268" s="44" t="s">
        <v>36</v>
      </c>
      <c r="V268" s="50" t="str">
        <f t="array" ref="V268">IFERROR(INDEX(INDIRECT("'"&amp;VLOOKUP($C268,ModMap!$A$2:$B$21,2,FALSE)&amp;"'!V:V"),MATCH($K268,INDIRECT("'"&amp;VLOOKUP($C268,ModMap!$A$2:$B$21,2,FALSE)&amp;"'!$K:$K"),0)),"")</f>
        <v>N/A</v>
      </c>
      <c r="W268" s="50" t="str">
        <f t="array" ref="W268">IFERROR(INDEX(INDIRECT("'"&amp;VLOOKUP($C268,ModMap!$A$2:$B$21,2,FALSE)&amp;"'!W:W"),MATCH($K268,INDIRECT("'"&amp;VLOOKUP($C268,ModMap!$A$2:$B$21,2,FALSE)&amp;"'!$K:$K"),0)),"")</f>
        <v/>
      </c>
      <c r="X268" s="48" t="s">
        <v>33</v>
      </c>
      <c r="Y268" s="50" t="str">
        <f t="array" ref="Y268">IFERROR(INDEX(INDIRECT("'"&amp;VLOOKUP($C268,ModMap!$A$2:$B$21,2,FALSE)&amp;"'!Y:Y"),MATCH($K268,INDIRECT("'"&amp;VLOOKUP($C268,ModMap!$A$2:$B$21,2,FALSE)&amp;"'!$K:$K"),0)),"")</f>
        <v>Not Started</v>
      </c>
      <c r="Z268" s="50" t="str">
        <f t="array" ref="Z268">IFERROR(INDEX(INDIRECT("'"&amp;VLOOKUP($C268,ModMap!$A$2:$B$21,2,FALSE)&amp;"'!Z:Z"),MATCH($K268,INDIRECT("'"&amp;VLOOKUP($C268,ModMap!$A$2:$B$21,2,FALSE)&amp;"'!$K:$K"),0)),"")</f>
        <v>Unassigned</v>
      </c>
      <c r="AA268" s="44" t="s">
        <v>36</v>
      </c>
      <c r="AB268" s="50" t="str">
        <f t="array" ref="AB268">IFERROR(INDEX(INDIRECT("'"&amp;VLOOKUP($C268,ModMap!$A$2:$B$21,2,FALSE)&amp;"'!AB:AB"),MATCH($K268,INDIRECT("'"&amp;VLOOKUP($C268,ModMap!$A$2:$B$21,2,FALSE)&amp;"'!$K:$K"),0)),"")</f>
        <v>N/A</v>
      </c>
      <c r="AC268" s="50" t="str">
        <f t="array" ref="AC268">IFERROR(INDEX(INDIRECT("'"&amp;VLOOKUP($C268,ModMap!$A$2:$B$21,2,FALSE)&amp;"'!AC:AC"),MATCH($K268,INDIRECT("'"&amp;VLOOKUP($C268,ModMap!$A$2:$B$21,2,FALSE)&amp;"'!$K:$K"),0)),"")</f>
        <v/>
      </c>
      <c r="AD268" s="48" t="s">
        <v>33</v>
      </c>
      <c r="AE268" s="50" t="str">
        <f t="array" ref="AE268">IFERROR(INDEX(INDIRECT("'"&amp;VLOOKUP($C268,ModMap!$A$2:$B$21,2,FALSE)&amp;"'!AE:AE"),MATCH($K268,INDIRECT("'"&amp;VLOOKUP($C268,ModMap!$A$2:$B$21,2,FALSE)&amp;"'!$K:$K"),0)),"")</f>
        <v>Not Started</v>
      </c>
      <c r="AF268" s="50" t="str">
        <f t="array" ref="AF268">IFERROR(INDEX(INDIRECT("'"&amp;VLOOKUP($C268,ModMap!$A$2:$B$21,2,FALSE)&amp;"'!AF:AF"),MATCH($K268,INDIRECT("'"&amp;VLOOKUP($C268,ModMap!$A$2:$B$21,2,FALSE)&amp;"'!$K:$K"),0)),"")</f>
        <v>Unassigned</v>
      </c>
      <c r="AG268" s="44" t="s">
        <v>36</v>
      </c>
      <c r="AH268" s="50" t="str">
        <f t="array" ref="AH268">IFERROR(INDEX(INDIRECT("'"&amp;VLOOKUP($C268,ModMap!$A$2:$B$21,2,FALSE)&amp;"'!AH:AH"),MATCH($K268,INDIRECT("'"&amp;VLOOKUP($C268,ModMap!$A$2:$B$21,2,FALSE)&amp;"'!$K:$K"),0)),"")</f>
        <v>N/A</v>
      </c>
      <c r="AI268" s="50" t="str">
        <f t="array" ref="AI268">IFERROR(INDEX(INDIRECT("'"&amp;VLOOKUP($C268,ModMap!$A$2:$B$21,2,FALSE)&amp;"'!AI:AI"),MATCH($K268,INDIRECT("'"&amp;VLOOKUP($C268,ModMap!$A$2:$B$21,2,FALSE)&amp;"'!$K:$K"),0)),"")</f>
        <v/>
      </c>
      <c r="AJ268" s="44" t="s">
        <v>36</v>
      </c>
      <c r="AK268" s="50" t="str">
        <f t="array" ref="AK268">IFERROR(INDEX(INDIRECT("'"&amp;VLOOKUP($C268,ModMap!$A$2:$B$21,2,FALSE)&amp;"'!AK:AK"),MATCH($K268,INDIRECT("'"&amp;VLOOKUP($C268,ModMap!$A$2:$B$21,2,FALSE)&amp;"'!$K:$K"),0)),"")</f>
        <v>N/A</v>
      </c>
      <c r="AL268" s="50" t="str">
        <f t="array" ref="AL268">IFERROR(INDEX(INDIRECT("'"&amp;VLOOKUP($C268,ModMap!$A$2:$B$21,2,FALSE)&amp;"'!AL:AL"),MATCH($K268,INDIRECT("'"&amp;VLOOKUP($C268,ModMap!$A$2:$B$21,2,FALSE)&amp;"'!$K:$K"),0)),"")</f>
        <v/>
      </c>
      <c r="AM268" s="50">
        <f t="shared" si="1"/>
        <v>2</v>
      </c>
      <c r="AN268" s="50" t="str">
        <f t="shared" si="2"/>
        <v>Not Started</v>
      </c>
      <c r="AO268" s="51" t="str">
        <f t="array" ref="AO268">IFERROR(INDEX(INDIRECT("'"&amp;VLOOKUP($C268,ModMap!$A$2:$B$21,2,FALSE)&amp;"'!AO:AO"),MATCH($K268,INDIRECT("'"&amp;VLOOKUP($C268,ModMap!$A$2:$B$21,2,FALSE)&amp;"'!$K:$K"),0)),"")</f>
        <v/>
      </c>
      <c r="AP268" s="49" t="str">
        <f t="array" ref="AP268">IFERROR(HYPERLINK("#'"&amp;VLOOKUP($C268,ModMap!$A$2:$B$21,2,FALSE)&amp;"'!V"&amp;MATCH($K268,INDIRECT("'"&amp;VLOOKUP($C268,ModMap!$A$2:$B$21,2,FALSE)&amp;"'!$K:$K"),0),"Edit on module sheet"),"")</f>
        <v>Edit on module sheet</v>
      </c>
    </row>
    <row r="269" ht="42.0" customHeight="1">
      <c r="A269" s="39">
        <v>267.0</v>
      </c>
      <c r="B269" s="39">
        <v>483.0</v>
      </c>
      <c r="C269" s="39" t="s">
        <v>115</v>
      </c>
      <c r="D269" s="40" t="s">
        <v>116</v>
      </c>
      <c r="E269" s="28" t="s">
        <v>48</v>
      </c>
      <c r="F269" s="74" t="s">
        <v>1151</v>
      </c>
      <c r="G269" s="40" t="s">
        <v>1152</v>
      </c>
      <c r="H269" s="39" t="s">
        <v>1232</v>
      </c>
      <c r="I269" s="39" t="s">
        <v>1233</v>
      </c>
      <c r="J269" s="40" t="s">
        <v>1234</v>
      </c>
      <c r="K269" s="39" t="s">
        <v>2617</v>
      </c>
      <c r="L269" s="40" t="s">
        <v>2618</v>
      </c>
      <c r="M269" s="47" t="s">
        <v>200</v>
      </c>
      <c r="N269" s="39" t="s">
        <v>1158</v>
      </c>
      <c r="O269" s="39" t="s">
        <v>1159</v>
      </c>
      <c r="P269" s="40" t="s">
        <v>1237</v>
      </c>
      <c r="Q269" s="40" t="s">
        <v>1238</v>
      </c>
      <c r="R269" s="39" t="s">
        <v>1213</v>
      </c>
      <c r="S269" s="39" t="s">
        <v>56</v>
      </c>
      <c r="T269" s="39" t="str">
        <f t="array" ref="T269">IFERROR(INDEX(INDIRECT("'"&amp;VLOOKUP($C269,ModMap!$A$2:$B$21,2,FALSE)&amp;"'!T:T"),MATCH($K269,INDIRECT("'"&amp;VLOOKUP($C269,ModMap!$A$2:$B$21,2,FALSE)&amp;"'!$K:$K"),0)),"")</f>
        <v>Unassigned</v>
      </c>
      <c r="U269" s="44" t="s">
        <v>36</v>
      </c>
      <c r="V269" s="39" t="str">
        <f t="array" ref="V269">IFERROR(INDEX(INDIRECT("'"&amp;VLOOKUP($C269,ModMap!$A$2:$B$21,2,FALSE)&amp;"'!V:V"),MATCH($K269,INDIRECT("'"&amp;VLOOKUP($C269,ModMap!$A$2:$B$21,2,FALSE)&amp;"'!$K:$K"),0)),"")</f>
        <v>N/A</v>
      </c>
      <c r="W269" s="39" t="str">
        <f t="array" ref="W269">IFERROR(INDEX(INDIRECT("'"&amp;VLOOKUP($C269,ModMap!$A$2:$B$21,2,FALSE)&amp;"'!W:W"),MATCH($K269,INDIRECT("'"&amp;VLOOKUP($C269,ModMap!$A$2:$B$21,2,FALSE)&amp;"'!$K:$K"),0)),"")</f>
        <v/>
      </c>
      <c r="X269" s="48" t="s">
        <v>33</v>
      </c>
      <c r="Y269" s="39" t="str">
        <f t="array" ref="Y269">IFERROR(INDEX(INDIRECT("'"&amp;VLOOKUP($C269,ModMap!$A$2:$B$21,2,FALSE)&amp;"'!Y:Y"),MATCH($K269,INDIRECT("'"&amp;VLOOKUP($C269,ModMap!$A$2:$B$21,2,FALSE)&amp;"'!$K:$K"),0)),"")</f>
        <v>Not Started</v>
      </c>
      <c r="Z269" s="39" t="str">
        <f t="array" ref="Z269">IFERROR(INDEX(INDIRECT("'"&amp;VLOOKUP($C269,ModMap!$A$2:$B$21,2,FALSE)&amp;"'!Z:Z"),MATCH($K269,INDIRECT("'"&amp;VLOOKUP($C269,ModMap!$A$2:$B$21,2,FALSE)&amp;"'!$K:$K"),0)),"")</f>
        <v>Unassigned</v>
      </c>
      <c r="AA269" s="44" t="s">
        <v>36</v>
      </c>
      <c r="AB269" s="39" t="str">
        <f t="array" ref="AB269">IFERROR(INDEX(INDIRECT("'"&amp;VLOOKUP($C269,ModMap!$A$2:$B$21,2,FALSE)&amp;"'!AB:AB"),MATCH($K269,INDIRECT("'"&amp;VLOOKUP($C269,ModMap!$A$2:$B$21,2,FALSE)&amp;"'!$K:$K"),0)),"")</f>
        <v>N/A</v>
      </c>
      <c r="AC269" s="39" t="str">
        <f t="array" ref="AC269">IFERROR(INDEX(INDIRECT("'"&amp;VLOOKUP($C269,ModMap!$A$2:$B$21,2,FALSE)&amp;"'!AC:AC"),MATCH($K269,INDIRECT("'"&amp;VLOOKUP($C269,ModMap!$A$2:$B$21,2,FALSE)&amp;"'!$K:$K"),0)),"")</f>
        <v/>
      </c>
      <c r="AD269" s="48" t="s">
        <v>33</v>
      </c>
      <c r="AE269" s="39" t="str">
        <f t="array" ref="AE269">IFERROR(INDEX(INDIRECT("'"&amp;VLOOKUP($C269,ModMap!$A$2:$B$21,2,FALSE)&amp;"'!AE:AE"),MATCH($K269,INDIRECT("'"&amp;VLOOKUP($C269,ModMap!$A$2:$B$21,2,FALSE)&amp;"'!$K:$K"),0)),"")</f>
        <v>Not Started</v>
      </c>
      <c r="AF269" s="39" t="str">
        <f t="array" ref="AF269">IFERROR(INDEX(INDIRECT("'"&amp;VLOOKUP($C269,ModMap!$A$2:$B$21,2,FALSE)&amp;"'!AF:AF"),MATCH($K269,INDIRECT("'"&amp;VLOOKUP($C269,ModMap!$A$2:$B$21,2,FALSE)&amp;"'!$K:$K"),0)),"")</f>
        <v>Unassigned</v>
      </c>
      <c r="AG269" s="44" t="s">
        <v>36</v>
      </c>
      <c r="AH269" s="39" t="str">
        <f t="array" ref="AH269">IFERROR(INDEX(INDIRECT("'"&amp;VLOOKUP($C269,ModMap!$A$2:$B$21,2,FALSE)&amp;"'!AH:AH"),MATCH($K269,INDIRECT("'"&amp;VLOOKUP($C269,ModMap!$A$2:$B$21,2,FALSE)&amp;"'!$K:$K"),0)),"")</f>
        <v>N/A</v>
      </c>
      <c r="AI269" s="39" t="str">
        <f t="array" ref="AI269">IFERROR(INDEX(INDIRECT("'"&amp;VLOOKUP($C269,ModMap!$A$2:$B$21,2,FALSE)&amp;"'!AI:AI"),MATCH($K269,INDIRECT("'"&amp;VLOOKUP($C269,ModMap!$A$2:$B$21,2,FALSE)&amp;"'!$K:$K"),0)),"")</f>
        <v/>
      </c>
      <c r="AJ269" s="44" t="s">
        <v>36</v>
      </c>
      <c r="AK269" s="39" t="str">
        <f t="array" ref="AK269">IFERROR(INDEX(INDIRECT("'"&amp;VLOOKUP($C269,ModMap!$A$2:$B$21,2,FALSE)&amp;"'!AK:AK"),MATCH($K269,INDIRECT("'"&amp;VLOOKUP($C269,ModMap!$A$2:$B$21,2,FALSE)&amp;"'!$K:$K"),0)),"")</f>
        <v>N/A</v>
      </c>
      <c r="AL269" s="39" t="str">
        <f t="array" ref="AL269">IFERROR(INDEX(INDIRECT("'"&amp;VLOOKUP($C269,ModMap!$A$2:$B$21,2,FALSE)&amp;"'!AL:AL"),MATCH($K269,INDIRECT("'"&amp;VLOOKUP($C269,ModMap!$A$2:$B$21,2,FALSE)&amp;"'!$K:$K"),0)),"")</f>
        <v/>
      </c>
      <c r="AM269" s="39">
        <f t="shared" si="1"/>
        <v>2</v>
      </c>
      <c r="AN269" s="39" t="str">
        <f t="shared" si="2"/>
        <v>Not Started</v>
      </c>
      <c r="AO269" s="40" t="str">
        <f t="array" ref="AO269">IFERROR(INDEX(INDIRECT("'"&amp;VLOOKUP($C269,ModMap!$A$2:$B$21,2,FALSE)&amp;"'!AO:AO"),MATCH($K269,INDIRECT("'"&amp;VLOOKUP($C269,ModMap!$A$2:$B$21,2,FALSE)&amp;"'!$K:$K"),0)),"")</f>
        <v/>
      </c>
      <c r="AP269" s="49" t="str">
        <f t="array" ref="AP269">IFERROR(HYPERLINK("#'"&amp;VLOOKUP($C269,ModMap!$A$2:$B$21,2,FALSE)&amp;"'!V"&amp;MATCH($K269,INDIRECT("'"&amp;VLOOKUP($C269,ModMap!$A$2:$B$21,2,FALSE)&amp;"'!$K:$K"),0),"Edit on module sheet"),"")</f>
        <v>Edit on module sheet</v>
      </c>
    </row>
    <row r="270" ht="42.0" customHeight="1">
      <c r="A270" s="50">
        <v>268.0</v>
      </c>
      <c r="B270" s="50">
        <v>486.0</v>
      </c>
      <c r="C270" s="50" t="s">
        <v>115</v>
      </c>
      <c r="D270" s="51" t="s">
        <v>116</v>
      </c>
      <c r="E270" s="28" t="s">
        <v>48</v>
      </c>
      <c r="F270" s="74" t="s">
        <v>1151</v>
      </c>
      <c r="G270" s="51" t="s">
        <v>1152</v>
      </c>
      <c r="H270" s="50" t="s">
        <v>2626</v>
      </c>
      <c r="I270" s="50" t="s">
        <v>2627</v>
      </c>
      <c r="J270" s="51" t="s">
        <v>2628</v>
      </c>
      <c r="K270" s="50" t="s">
        <v>2629</v>
      </c>
      <c r="L270" s="51" t="s">
        <v>2630</v>
      </c>
      <c r="M270" s="47" t="s">
        <v>200</v>
      </c>
      <c r="N270" s="50" t="s">
        <v>1158</v>
      </c>
      <c r="O270" s="50" t="s">
        <v>1159</v>
      </c>
      <c r="P270" s="51" t="s">
        <v>2631</v>
      </c>
      <c r="Q270" s="51" t="s">
        <v>2632</v>
      </c>
      <c r="R270" s="50" t="s">
        <v>1317</v>
      </c>
      <c r="S270" s="50" t="s">
        <v>56</v>
      </c>
      <c r="T270" s="50" t="str">
        <f t="array" ref="T270">IFERROR(INDEX(INDIRECT("'"&amp;VLOOKUP($C270,ModMap!$A$2:$B$21,2,FALSE)&amp;"'!T:T"),MATCH($K270,INDIRECT("'"&amp;VLOOKUP($C270,ModMap!$A$2:$B$21,2,FALSE)&amp;"'!$K:$K"),0)),"")</f>
        <v>Unassigned</v>
      </c>
      <c r="U270" s="44" t="s">
        <v>36</v>
      </c>
      <c r="V270" s="50" t="str">
        <f t="array" ref="V270">IFERROR(INDEX(INDIRECT("'"&amp;VLOOKUP($C270,ModMap!$A$2:$B$21,2,FALSE)&amp;"'!V:V"),MATCH($K270,INDIRECT("'"&amp;VLOOKUP($C270,ModMap!$A$2:$B$21,2,FALSE)&amp;"'!$K:$K"),0)),"")</f>
        <v>N/A</v>
      </c>
      <c r="W270" s="50" t="str">
        <f t="array" ref="W270">IFERROR(INDEX(INDIRECT("'"&amp;VLOOKUP($C270,ModMap!$A$2:$B$21,2,FALSE)&amp;"'!W:W"),MATCH($K270,INDIRECT("'"&amp;VLOOKUP($C270,ModMap!$A$2:$B$21,2,FALSE)&amp;"'!$K:$K"),0)),"")</f>
        <v/>
      </c>
      <c r="X270" s="48" t="s">
        <v>33</v>
      </c>
      <c r="Y270" s="50" t="str">
        <f t="array" ref="Y270">IFERROR(INDEX(INDIRECT("'"&amp;VLOOKUP($C270,ModMap!$A$2:$B$21,2,FALSE)&amp;"'!Y:Y"),MATCH($K270,INDIRECT("'"&amp;VLOOKUP($C270,ModMap!$A$2:$B$21,2,FALSE)&amp;"'!$K:$K"),0)),"")</f>
        <v>Not Started</v>
      </c>
      <c r="Z270" s="50" t="str">
        <f t="array" ref="Z270">IFERROR(INDEX(INDIRECT("'"&amp;VLOOKUP($C270,ModMap!$A$2:$B$21,2,FALSE)&amp;"'!Z:Z"),MATCH($K270,INDIRECT("'"&amp;VLOOKUP($C270,ModMap!$A$2:$B$21,2,FALSE)&amp;"'!$K:$K"),0)),"")</f>
        <v>Unassigned</v>
      </c>
      <c r="AA270" s="48" t="s">
        <v>33</v>
      </c>
      <c r="AB270" s="50" t="str">
        <f t="array" ref="AB270">IFERROR(INDEX(INDIRECT("'"&amp;VLOOKUP($C270,ModMap!$A$2:$B$21,2,FALSE)&amp;"'!AB:AB"),MATCH($K270,INDIRECT("'"&amp;VLOOKUP($C270,ModMap!$A$2:$B$21,2,FALSE)&amp;"'!$K:$K"),0)),"")</f>
        <v>Not Started</v>
      </c>
      <c r="AC270" s="50" t="str">
        <f t="array" ref="AC270">IFERROR(INDEX(INDIRECT("'"&amp;VLOOKUP($C270,ModMap!$A$2:$B$21,2,FALSE)&amp;"'!AC:AC"),MATCH($K270,INDIRECT("'"&amp;VLOOKUP($C270,ModMap!$A$2:$B$21,2,FALSE)&amp;"'!$K:$K"),0)),"")</f>
        <v>Unassigned</v>
      </c>
      <c r="AD270" s="44" t="s">
        <v>36</v>
      </c>
      <c r="AE270" s="50" t="str">
        <f t="array" ref="AE270">IFERROR(INDEX(INDIRECT("'"&amp;VLOOKUP($C270,ModMap!$A$2:$B$21,2,FALSE)&amp;"'!AE:AE"),MATCH($K270,INDIRECT("'"&amp;VLOOKUP($C270,ModMap!$A$2:$B$21,2,FALSE)&amp;"'!$K:$K"),0)),"")</f>
        <v>N/A</v>
      </c>
      <c r="AF270" s="50" t="str">
        <f t="array" ref="AF270">IFERROR(INDEX(INDIRECT("'"&amp;VLOOKUP($C270,ModMap!$A$2:$B$21,2,FALSE)&amp;"'!AF:AF"),MATCH($K270,INDIRECT("'"&amp;VLOOKUP($C270,ModMap!$A$2:$B$21,2,FALSE)&amp;"'!$K:$K"),0)),"")</f>
        <v/>
      </c>
      <c r="AG270" s="44" t="s">
        <v>36</v>
      </c>
      <c r="AH270" s="50" t="str">
        <f t="array" ref="AH270">IFERROR(INDEX(INDIRECT("'"&amp;VLOOKUP($C270,ModMap!$A$2:$B$21,2,FALSE)&amp;"'!AH:AH"),MATCH($K270,INDIRECT("'"&amp;VLOOKUP($C270,ModMap!$A$2:$B$21,2,FALSE)&amp;"'!$K:$K"),0)),"")</f>
        <v>N/A</v>
      </c>
      <c r="AI270" s="50" t="str">
        <f t="array" ref="AI270">IFERROR(INDEX(INDIRECT("'"&amp;VLOOKUP($C270,ModMap!$A$2:$B$21,2,FALSE)&amp;"'!AI:AI"),MATCH($K270,INDIRECT("'"&amp;VLOOKUP($C270,ModMap!$A$2:$B$21,2,FALSE)&amp;"'!$K:$K"),0)),"")</f>
        <v/>
      </c>
      <c r="AJ270" s="44" t="s">
        <v>36</v>
      </c>
      <c r="AK270" s="50" t="str">
        <f t="array" ref="AK270">IFERROR(INDEX(INDIRECT("'"&amp;VLOOKUP($C270,ModMap!$A$2:$B$21,2,FALSE)&amp;"'!AK:AK"),MATCH($K270,INDIRECT("'"&amp;VLOOKUP($C270,ModMap!$A$2:$B$21,2,FALSE)&amp;"'!$K:$K"),0)),"")</f>
        <v>N/A</v>
      </c>
      <c r="AL270" s="50" t="str">
        <f t="array" ref="AL270">IFERROR(INDEX(INDIRECT("'"&amp;VLOOKUP($C270,ModMap!$A$2:$B$21,2,FALSE)&amp;"'!AL:AL"),MATCH($K270,INDIRECT("'"&amp;VLOOKUP($C270,ModMap!$A$2:$B$21,2,FALSE)&amp;"'!$K:$K"),0)),"")</f>
        <v/>
      </c>
      <c r="AM270" s="50">
        <f t="shared" si="1"/>
        <v>2</v>
      </c>
      <c r="AN270" s="50" t="str">
        <f t="shared" si="2"/>
        <v>Not Started</v>
      </c>
      <c r="AO270" s="51" t="str">
        <f t="array" ref="AO270">IFERROR(INDEX(INDIRECT("'"&amp;VLOOKUP($C270,ModMap!$A$2:$B$21,2,FALSE)&amp;"'!AO:AO"),MATCH($K270,INDIRECT("'"&amp;VLOOKUP($C270,ModMap!$A$2:$B$21,2,FALSE)&amp;"'!$K:$K"),0)),"")</f>
        <v/>
      </c>
      <c r="AP270" s="49" t="str">
        <f t="array" ref="AP270">IFERROR(HYPERLINK("#'"&amp;VLOOKUP($C270,ModMap!$A$2:$B$21,2,FALSE)&amp;"'!V"&amp;MATCH($K270,INDIRECT("'"&amp;VLOOKUP($C270,ModMap!$A$2:$B$21,2,FALSE)&amp;"'!$K:$K"),0),"Edit on module sheet"),"")</f>
        <v>Edit on module sheet</v>
      </c>
    </row>
    <row r="271" ht="42.0" customHeight="1">
      <c r="A271" s="39">
        <v>269.0</v>
      </c>
      <c r="B271" s="39">
        <v>488.0</v>
      </c>
      <c r="C271" s="39" t="s">
        <v>115</v>
      </c>
      <c r="D271" s="40" t="s">
        <v>116</v>
      </c>
      <c r="E271" s="28" t="s">
        <v>48</v>
      </c>
      <c r="F271" s="74" t="s">
        <v>1151</v>
      </c>
      <c r="G271" s="40" t="s">
        <v>1152</v>
      </c>
      <c r="H271" s="39" t="s">
        <v>2635</v>
      </c>
      <c r="I271" s="39" t="s">
        <v>2636</v>
      </c>
      <c r="J271" s="40" t="s">
        <v>2637</v>
      </c>
      <c r="K271" s="39" t="s">
        <v>2638</v>
      </c>
      <c r="L271" s="40" t="s">
        <v>2639</v>
      </c>
      <c r="M271" s="47" t="s">
        <v>200</v>
      </c>
      <c r="N271" s="39" t="s">
        <v>1158</v>
      </c>
      <c r="O271" s="39" t="s">
        <v>2640</v>
      </c>
      <c r="P271" s="40" t="s">
        <v>2641</v>
      </c>
      <c r="Q271" s="40" t="s">
        <v>2642</v>
      </c>
      <c r="R271" s="39" t="s">
        <v>1571</v>
      </c>
      <c r="S271" s="39" t="s">
        <v>56</v>
      </c>
      <c r="T271" s="39" t="str">
        <f t="array" ref="T271">IFERROR(INDEX(INDIRECT("'"&amp;VLOOKUP($C271,ModMap!$A$2:$B$21,2,FALSE)&amp;"'!T:T"),MATCH($K271,INDIRECT("'"&amp;VLOOKUP($C271,ModMap!$A$2:$B$21,2,FALSE)&amp;"'!$K:$K"),0)),"")</f>
        <v>Unassigned</v>
      </c>
      <c r="U271" s="44" t="s">
        <v>36</v>
      </c>
      <c r="V271" s="39" t="str">
        <f t="array" ref="V271">IFERROR(INDEX(INDIRECT("'"&amp;VLOOKUP($C271,ModMap!$A$2:$B$21,2,FALSE)&amp;"'!V:V"),MATCH($K271,INDIRECT("'"&amp;VLOOKUP($C271,ModMap!$A$2:$B$21,2,FALSE)&amp;"'!$K:$K"),0)),"")</f>
        <v>N/A</v>
      </c>
      <c r="W271" s="39" t="str">
        <f t="array" ref="W271">IFERROR(INDEX(INDIRECT("'"&amp;VLOOKUP($C271,ModMap!$A$2:$B$21,2,FALSE)&amp;"'!W:W"),MATCH($K271,INDIRECT("'"&amp;VLOOKUP($C271,ModMap!$A$2:$B$21,2,FALSE)&amp;"'!$K:$K"),0)),"")</f>
        <v/>
      </c>
      <c r="X271" s="48" t="s">
        <v>33</v>
      </c>
      <c r="Y271" s="39" t="str">
        <f t="array" ref="Y271">IFERROR(INDEX(INDIRECT("'"&amp;VLOOKUP($C271,ModMap!$A$2:$B$21,2,FALSE)&amp;"'!Y:Y"),MATCH($K271,INDIRECT("'"&amp;VLOOKUP($C271,ModMap!$A$2:$B$21,2,FALSE)&amp;"'!$K:$K"),0)),"")</f>
        <v>Not Started</v>
      </c>
      <c r="Z271" s="39" t="str">
        <f t="array" ref="Z271">IFERROR(INDEX(INDIRECT("'"&amp;VLOOKUP($C271,ModMap!$A$2:$B$21,2,FALSE)&amp;"'!Z:Z"),MATCH($K271,INDIRECT("'"&amp;VLOOKUP($C271,ModMap!$A$2:$B$21,2,FALSE)&amp;"'!$K:$K"),0)),"")</f>
        <v>Unassigned</v>
      </c>
      <c r="AA271" s="44" t="s">
        <v>36</v>
      </c>
      <c r="AB271" s="39" t="str">
        <f t="array" ref="AB271">IFERROR(INDEX(INDIRECT("'"&amp;VLOOKUP($C271,ModMap!$A$2:$B$21,2,FALSE)&amp;"'!AB:AB"),MATCH($K271,INDIRECT("'"&amp;VLOOKUP($C271,ModMap!$A$2:$B$21,2,FALSE)&amp;"'!$K:$K"),0)),"")</f>
        <v>N/A</v>
      </c>
      <c r="AC271" s="39" t="str">
        <f t="array" ref="AC271">IFERROR(INDEX(INDIRECT("'"&amp;VLOOKUP($C271,ModMap!$A$2:$B$21,2,FALSE)&amp;"'!AC:AC"),MATCH($K271,INDIRECT("'"&amp;VLOOKUP($C271,ModMap!$A$2:$B$21,2,FALSE)&amp;"'!$K:$K"),0)),"")</f>
        <v/>
      </c>
      <c r="AD271" s="48" t="s">
        <v>33</v>
      </c>
      <c r="AE271" s="39" t="str">
        <f t="array" ref="AE271">IFERROR(INDEX(INDIRECT("'"&amp;VLOOKUP($C271,ModMap!$A$2:$B$21,2,FALSE)&amp;"'!AE:AE"),MATCH($K271,INDIRECT("'"&amp;VLOOKUP($C271,ModMap!$A$2:$B$21,2,FALSE)&amp;"'!$K:$K"),0)),"")</f>
        <v>Not Started</v>
      </c>
      <c r="AF271" s="39" t="str">
        <f t="array" ref="AF271">IFERROR(INDEX(INDIRECT("'"&amp;VLOOKUP($C271,ModMap!$A$2:$B$21,2,FALSE)&amp;"'!AF:AF"),MATCH($K271,INDIRECT("'"&amp;VLOOKUP($C271,ModMap!$A$2:$B$21,2,FALSE)&amp;"'!$K:$K"),0)),"")</f>
        <v>Unassigned</v>
      </c>
      <c r="AG271" s="44" t="s">
        <v>36</v>
      </c>
      <c r="AH271" s="39" t="str">
        <f t="array" ref="AH271">IFERROR(INDEX(INDIRECT("'"&amp;VLOOKUP($C271,ModMap!$A$2:$B$21,2,FALSE)&amp;"'!AH:AH"),MATCH($K271,INDIRECT("'"&amp;VLOOKUP($C271,ModMap!$A$2:$B$21,2,FALSE)&amp;"'!$K:$K"),0)),"")</f>
        <v>N/A</v>
      </c>
      <c r="AI271" s="39" t="str">
        <f t="array" ref="AI271">IFERROR(INDEX(INDIRECT("'"&amp;VLOOKUP($C271,ModMap!$A$2:$B$21,2,FALSE)&amp;"'!AI:AI"),MATCH($K271,INDIRECT("'"&amp;VLOOKUP($C271,ModMap!$A$2:$B$21,2,FALSE)&amp;"'!$K:$K"),0)),"")</f>
        <v/>
      </c>
      <c r="AJ271" s="44" t="s">
        <v>36</v>
      </c>
      <c r="AK271" s="39" t="str">
        <f t="array" ref="AK271">IFERROR(INDEX(INDIRECT("'"&amp;VLOOKUP($C271,ModMap!$A$2:$B$21,2,FALSE)&amp;"'!AK:AK"),MATCH($K271,INDIRECT("'"&amp;VLOOKUP($C271,ModMap!$A$2:$B$21,2,FALSE)&amp;"'!$K:$K"),0)),"")</f>
        <v>N/A</v>
      </c>
      <c r="AL271" s="39" t="str">
        <f t="array" ref="AL271">IFERROR(INDEX(INDIRECT("'"&amp;VLOOKUP($C271,ModMap!$A$2:$B$21,2,FALSE)&amp;"'!AL:AL"),MATCH($K271,INDIRECT("'"&amp;VLOOKUP($C271,ModMap!$A$2:$B$21,2,FALSE)&amp;"'!$K:$K"),0)),"")</f>
        <v/>
      </c>
      <c r="AM271" s="39">
        <f t="shared" si="1"/>
        <v>2</v>
      </c>
      <c r="AN271" s="39" t="str">
        <f t="shared" si="2"/>
        <v>Not Started</v>
      </c>
      <c r="AO271" s="40" t="str">
        <f t="array" ref="AO271">IFERROR(INDEX(INDIRECT("'"&amp;VLOOKUP($C271,ModMap!$A$2:$B$21,2,FALSE)&amp;"'!AO:AO"),MATCH($K271,INDIRECT("'"&amp;VLOOKUP($C271,ModMap!$A$2:$B$21,2,FALSE)&amp;"'!$K:$K"),0)),"")</f>
        <v/>
      </c>
      <c r="AP271" s="49" t="str">
        <f t="array" ref="AP271">IFERROR(HYPERLINK("#'"&amp;VLOOKUP($C271,ModMap!$A$2:$B$21,2,FALSE)&amp;"'!V"&amp;MATCH($K271,INDIRECT("'"&amp;VLOOKUP($C271,ModMap!$A$2:$B$21,2,FALSE)&amp;"'!$K:$K"),0),"Edit on module sheet"),"")</f>
        <v>Edit on module sheet</v>
      </c>
    </row>
    <row r="272" ht="42.0" customHeight="1">
      <c r="A272" s="50">
        <v>270.0</v>
      </c>
      <c r="B272" s="50">
        <v>489.0</v>
      </c>
      <c r="C272" s="50" t="s">
        <v>115</v>
      </c>
      <c r="D272" s="51" t="s">
        <v>116</v>
      </c>
      <c r="E272" s="28" t="s">
        <v>48</v>
      </c>
      <c r="F272" s="74" t="s">
        <v>1151</v>
      </c>
      <c r="G272" s="51" t="s">
        <v>1152</v>
      </c>
      <c r="H272" s="50" t="s">
        <v>2635</v>
      </c>
      <c r="I272" s="50" t="s">
        <v>2636</v>
      </c>
      <c r="J272" s="51" t="s">
        <v>2637</v>
      </c>
      <c r="K272" s="50" t="s">
        <v>2643</v>
      </c>
      <c r="L272" s="51" t="s">
        <v>2644</v>
      </c>
      <c r="M272" s="47" t="s">
        <v>200</v>
      </c>
      <c r="N272" s="50" t="s">
        <v>1158</v>
      </c>
      <c r="O272" s="50" t="s">
        <v>2640</v>
      </c>
      <c r="P272" s="51" t="s">
        <v>2641</v>
      </c>
      <c r="Q272" s="51" t="s">
        <v>2642</v>
      </c>
      <c r="R272" s="50" t="s">
        <v>1571</v>
      </c>
      <c r="S272" s="50" t="s">
        <v>342</v>
      </c>
      <c r="T272" s="50" t="str">
        <f t="array" ref="T272">IFERROR(INDEX(INDIRECT("'"&amp;VLOOKUP($C272,ModMap!$A$2:$B$21,2,FALSE)&amp;"'!T:T"),MATCH($K272,INDIRECT("'"&amp;VLOOKUP($C272,ModMap!$A$2:$B$21,2,FALSE)&amp;"'!$K:$K"),0)),"")</f>
        <v>Unassigned</v>
      </c>
      <c r="U272" s="44" t="s">
        <v>36</v>
      </c>
      <c r="V272" s="50" t="str">
        <f t="array" ref="V272">IFERROR(INDEX(INDIRECT("'"&amp;VLOOKUP($C272,ModMap!$A$2:$B$21,2,FALSE)&amp;"'!V:V"),MATCH($K272,INDIRECT("'"&amp;VLOOKUP($C272,ModMap!$A$2:$B$21,2,FALSE)&amp;"'!$K:$K"),0)),"")</f>
        <v>N/A</v>
      </c>
      <c r="W272" s="50" t="str">
        <f t="array" ref="W272">IFERROR(INDEX(INDIRECT("'"&amp;VLOOKUP($C272,ModMap!$A$2:$B$21,2,FALSE)&amp;"'!W:W"),MATCH($K272,INDIRECT("'"&amp;VLOOKUP($C272,ModMap!$A$2:$B$21,2,FALSE)&amp;"'!$K:$K"),0)),"")</f>
        <v/>
      </c>
      <c r="X272" s="48" t="s">
        <v>33</v>
      </c>
      <c r="Y272" s="50" t="str">
        <f t="array" ref="Y272">IFERROR(INDEX(INDIRECT("'"&amp;VLOOKUP($C272,ModMap!$A$2:$B$21,2,FALSE)&amp;"'!Y:Y"),MATCH($K272,INDIRECT("'"&amp;VLOOKUP($C272,ModMap!$A$2:$B$21,2,FALSE)&amp;"'!$K:$K"),0)),"")</f>
        <v>Not Started</v>
      </c>
      <c r="Z272" s="50" t="str">
        <f t="array" ref="Z272">IFERROR(INDEX(INDIRECT("'"&amp;VLOOKUP($C272,ModMap!$A$2:$B$21,2,FALSE)&amp;"'!Z:Z"),MATCH($K272,INDIRECT("'"&amp;VLOOKUP($C272,ModMap!$A$2:$B$21,2,FALSE)&amp;"'!$K:$K"),0)),"")</f>
        <v>Unassigned</v>
      </c>
      <c r="AA272" s="44" t="s">
        <v>36</v>
      </c>
      <c r="AB272" s="50" t="str">
        <f t="array" ref="AB272">IFERROR(INDEX(INDIRECT("'"&amp;VLOOKUP($C272,ModMap!$A$2:$B$21,2,FALSE)&amp;"'!AB:AB"),MATCH($K272,INDIRECT("'"&amp;VLOOKUP($C272,ModMap!$A$2:$B$21,2,FALSE)&amp;"'!$K:$K"),0)),"")</f>
        <v>N/A</v>
      </c>
      <c r="AC272" s="50" t="str">
        <f t="array" ref="AC272">IFERROR(INDEX(INDIRECT("'"&amp;VLOOKUP($C272,ModMap!$A$2:$B$21,2,FALSE)&amp;"'!AC:AC"),MATCH($K272,INDIRECT("'"&amp;VLOOKUP($C272,ModMap!$A$2:$B$21,2,FALSE)&amp;"'!$K:$K"),0)),"")</f>
        <v/>
      </c>
      <c r="AD272" s="44" t="s">
        <v>36</v>
      </c>
      <c r="AE272" s="50" t="str">
        <f t="array" ref="AE272">IFERROR(INDEX(INDIRECT("'"&amp;VLOOKUP($C272,ModMap!$A$2:$B$21,2,FALSE)&amp;"'!AE:AE"),MATCH($K272,INDIRECT("'"&amp;VLOOKUP($C272,ModMap!$A$2:$B$21,2,FALSE)&amp;"'!$K:$K"),0)),"")</f>
        <v>N/A</v>
      </c>
      <c r="AF272" s="50" t="str">
        <f t="array" ref="AF272">IFERROR(INDEX(INDIRECT("'"&amp;VLOOKUP($C272,ModMap!$A$2:$B$21,2,FALSE)&amp;"'!AF:AF"),MATCH($K272,INDIRECT("'"&amp;VLOOKUP($C272,ModMap!$A$2:$B$21,2,FALSE)&amp;"'!$K:$K"),0)),"")</f>
        <v/>
      </c>
      <c r="AG272" s="44" t="s">
        <v>36</v>
      </c>
      <c r="AH272" s="50" t="str">
        <f t="array" ref="AH272">IFERROR(INDEX(INDIRECT("'"&amp;VLOOKUP($C272,ModMap!$A$2:$B$21,2,FALSE)&amp;"'!AH:AH"),MATCH($K272,INDIRECT("'"&amp;VLOOKUP($C272,ModMap!$A$2:$B$21,2,FALSE)&amp;"'!$K:$K"),0)),"")</f>
        <v>N/A</v>
      </c>
      <c r="AI272" s="50" t="str">
        <f t="array" ref="AI272">IFERROR(INDEX(INDIRECT("'"&amp;VLOOKUP($C272,ModMap!$A$2:$B$21,2,FALSE)&amp;"'!AI:AI"),MATCH($K272,INDIRECT("'"&amp;VLOOKUP($C272,ModMap!$A$2:$B$21,2,FALSE)&amp;"'!$K:$K"),0)),"")</f>
        <v/>
      </c>
      <c r="AJ272" s="44" t="s">
        <v>36</v>
      </c>
      <c r="AK272" s="50" t="str">
        <f t="array" ref="AK272">IFERROR(INDEX(INDIRECT("'"&amp;VLOOKUP($C272,ModMap!$A$2:$B$21,2,FALSE)&amp;"'!AK:AK"),MATCH($K272,INDIRECT("'"&amp;VLOOKUP($C272,ModMap!$A$2:$B$21,2,FALSE)&amp;"'!$K:$K"),0)),"")</f>
        <v>N/A</v>
      </c>
      <c r="AL272" s="50" t="str">
        <f t="array" ref="AL272">IFERROR(INDEX(INDIRECT("'"&amp;VLOOKUP($C272,ModMap!$A$2:$B$21,2,FALSE)&amp;"'!AL:AL"),MATCH($K272,INDIRECT("'"&amp;VLOOKUP($C272,ModMap!$A$2:$B$21,2,FALSE)&amp;"'!$K:$K"),0)),"")</f>
        <v/>
      </c>
      <c r="AM272" s="50">
        <f t="shared" si="1"/>
        <v>1</v>
      </c>
      <c r="AN272" s="50" t="str">
        <f t="shared" si="2"/>
        <v>Not Started</v>
      </c>
      <c r="AO272" s="51" t="str">
        <f t="array" ref="AO272">IFERROR(INDEX(INDIRECT("'"&amp;VLOOKUP($C272,ModMap!$A$2:$B$21,2,FALSE)&amp;"'!AO:AO"),MATCH($K272,INDIRECT("'"&amp;VLOOKUP($C272,ModMap!$A$2:$B$21,2,FALSE)&amp;"'!$K:$K"),0)),"")</f>
        <v/>
      </c>
      <c r="AP272" s="49" t="str">
        <f t="array" ref="AP272">IFERROR(HYPERLINK("#'"&amp;VLOOKUP($C272,ModMap!$A$2:$B$21,2,FALSE)&amp;"'!V"&amp;MATCH($K272,INDIRECT("'"&amp;VLOOKUP($C272,ModMap!$A$2:$B$21,2,FALSE)&amp;"'!$K:$K"),0),"Edit on module sheet"),"")</f>
        <v>Edit on module sheet</v>
      </c>
    </row>
    <row r="273" ht="42.0" customHeight="1">
      <c r="A273" s="39">
        <v>271.0</v>
      </c>
      <c r="B273" s="39">
        <v>490.0</v>
      </c>
      <c r="C273" s="39" t="s">
        <v>115</v>
      </c>
      <c r="D273" s="40" t="s">
        <v>116</v>
      </c>
      <c r="E273" s="28" t="s">
        <v>48</v>
      </c>
      <c r="F273" s="74" t="s">
        <v>1151</v>
      </c>
      <c r="G273" s="40" t="s">
        <v>1152</v>
      </c>
      <c r="H273" s="39" t="s">
        <v>1248</v>
      </c>
      <c r="I273" s="39" t="s">
        <v>1249</v>
      </c>
      <c r="J273" s="40" t="s">
        <v>1250</v>
      </c>
      <c r="K273" s="39" t="s">
        <v>2646</v>
      </c>
      <c r="L273" s="40" t="s">
        <v>2647</v>
      </c>
      <c r="M273" s="47" t="s">
        <v>200</v>
      </c>
      <c r="N273" s="39" t="s">
        <v>1158</v>
      </c>
      <c r="O273" s="39" t="s">
        <v>1253</v>
      </c>
      <c r="P273" s="40" t="s">
        <v>1254</v>
      </c>
      <c r="Q273" s="40" t="s">
        <v>1255</v>
      </c>
      <c r="R273" s="39" t="s">
        <v>1256</v>
      </c>
      <c r="S273" s="39" t="s">
        <v>53</v>
      </c>
      <c r="T273" s="39" t="str">
        <f t="array" ref="T273">IFERROR(INDEX(INDIRECT("'"&amp;VLOOKUP($C273,ModMap!$A$2:$B$21,2,FALSE)&amp;"'!T:T"),MATCH($K273,INDIRECT("'"&amp;VLOOKUP($C273,ModMap!$A$2:$B$21,2,FALSE)&amp;"'!$K:$K"),0)),"")</f>
        <v>Unassigned</v>
      </c>
      <c r="U273" s="44" t="s">
        <v>36</v>
      </c>
      <c r="V273" s="39" t="str">
        <f t="array" ref="V273">IFERROR(INDEX(INDIRECT("'"&amp;VLOOKUP($C273,ModMap!$A$2:$B$21,2,FALSE)&amp;"'!V:V"),MATCH($K273,INDIRECT("'"&amp;VLOOKUP($C273,ModMap!$A$2:$B$21,2,FALSE)&amp;"'!$K:$K"),0)),"")</f>
        <v>N/A</v>
      </c>
      <c r="W273" s="39" t="str">
        <f t="array" ref="W273">IFERROR(INDEX(INDIRECT("'"&amp;VLOOKUP($C273,ModMap!$A$2:$B$21,2,FALSE)&amp;"'!W:W"),MATCH($K273,INDIRECT("'"&amp;VLOOKUP($C273,ModMap!$A$2:$B$21,2,FALSE)&amp;"'!$K:$K"),0)),"")</f>
        <v/>
      </c>
      <c r="X273" s="48" t="s">
        <v>33</v>
      </c>
      <c r="Y273" s="39" t="str">
        <f t="array" ref="Y273">IFERROR(INDEX(INDIRECT("'"&amp;VLOOKUP($C273,ModMap!$A$2:$B$21,2,FALSE)&amp;"'!Y:Y"),MATCH($K273,INDIRECT("'"&amp;VLOOKUP($C273,ModMap!$A$2:$B$21,2,FALSE)&amp;"'!$K:$K"),0)),"")</f>
        <v>Not Started</v>
      </c>
      <c r="Z273" s="39" t="str">
        <f t="array" ref="Z273">IFERROR(INDEX(INDIRECT("'"&amp;VLOOKUP($C273,ModMap!$A$2:$B$21,2,FALSE)&amp;"'!Z:Z"),MATCH($K273,INDIRECT("'"&amp;VLOOKUP($C273,ModMap!$A$2:$B$21,2,FALSE)&amp;"'!$K:$K"),0)),"")</f>
        <v>Unassigned</v>
      </c>
      <c r="AA273" s="48" t="s">
        <v>33</v>
      </c>
      <c r="AB273" s="39" t="str">
        <f t="array" ref="AB273">IFERROR(INDEX(INDIRECT("'"&amp;VLOOKUP($C273,ModMap!$A$2:$B$21,2,FALSE)&amp;"'!AB:AB"),MATCH($K273,INDIRECT("'"&amp;VLOOKUP($C273,ModMap!$A$2:$B$21,2,FALSE)&amp;"'!$K:$K"),0)),"")</f>
        <v>Not Started</v>
      </c>
      <c r="AC273" s="39" t="str">
        <f t="array" ref="AC273">IFERROR(INDEX(INDIRECT("'"&amp;VLOOKUP($C273,ModMap!$A$2:$B$21,2,FALSE)&amp;"'!AC:AC"),MATCH($K273,INDIRECT("'"&amp;VLOOKUP($C273,ModMap!$A$2:$B$21,2,FALSE)&amp;"'!$K:$K"),0)),"")</f>
        <v>Unassigned</v>
      </c>
      <c r="AD273" s="44" t="s">
        <v>36</v>
      </c>
      <c r="AE273" s="39" t="str">
        <f t="array" ref="AE273">IFERROR(INDEX(INDIRECT("'"&amp;VLOOKUP($C273,ModMap!$A$2:$B$21,2,FALSE)&amp;"'!AE:AE"),MATCH($K273,INDIRECT("'"&amp;VLOOKUP($C273,ModMap!$A$2:$B$21,2,FALSE)&amp;"'!$K:$K"),0)),"")</f>
        <v>N/A</v>
      </c>
      <c r="AF273" s="39" t="str">
        <f t="array" ref="AF273">IFERROR(INDEX(INDIRECT("'"&amp;VLOOKUP($C273,ModMap!$A$2:$B$21,2,FALSE)&amp;"'!AF:AF"),MATCH($K273,INDIRECT("'"&amp;VLOOKUP($C273,ModMap!$A$2:$B$21,2,FALSE)&amp;"'!$K:$K"),0)),"")</f>
        <v/>
      </c>
      <c r="AG273" s="44" t="s">
        <v>36</v>
      </c>
      <c r="AH273" s="39" t="str">
        <f t="array" ref="AH273">IFERROR(INDEX(INDIRECT("'"&amp;VLOOKUP($C273,ModMap!$A$2:$B$21,2,FALSE)&amp;"'!AH:AH"),MATCH($K273,INDIRECT("'"&amp;VLOOKUP($C273,ModMap!$A$2:$B$21,2,FALSE)&amp;"'!$K:$K"),0)),"")</f>
        <v>N/A</v>
      </c>
      <c r="AI273" s="39" t="str">
        <f t="array" ref="AI273">IFERROR(INDEX(INDIRECT("'"&amp;VLOOKUP($C273,ModMap!$A$2:$B$21,2,FALSE)&amp;"'!AI:AI"),MATCH($K273,INDIRECT("'"&amp;VLOOKUP($C273,ModMap!$A$2:$B$21,2,FALSE)&amp;"'!$K:$K"),0)),"")</f>
        <v/>
      </c>
      <c r="AJ273" s="44" t="s">
        <v>36</v>
      </c>
      <c r="AK273" s="39" t="str">
        <f t="array" ref="AK273">IFERROR(INDEX(INDIRECT("'"&amp;VLOOKUP($C273,ModMap!$A$2:$B$21,2,FALSE)&amp;"'!AK:AK"),MATCH($K273,INDIRECT("'"&amp;VLOOKUP($C273,ModMap!$A$2:$B$21,2,FALSE)&amp;"'!$K:$K"),0)),"")</f>
        <v>N/A</v>
      </c>
      <c r="AL273" s="39" t="str">
        <f t="array" ref="AL273">IFERROR(INDEX(INDIRECT("'"&amp;VLOOKUP($C273,ModMap!$A$2:$B$21,2,FALSE)&amp;"'!AL:AL"),MATCH($K273,INDIRECT("'"&amp;VLOOKUP($C273,ModMap!$A$2:$B$21,2,FALSE)&amp;"'!$K:$K"),0)),"")</f>
        <v/>
      </c>
      <c r="AM273" s="39">
        <f t="shared" si="1"/>
        <v>2</v>
      </c>
      <c r="AN273" s="39" t="str">
        <f t="shared" si="2"/>
        <v>Not Started</v>
      </c>
      <c r="AO273" s="40" t="str">
        <f t="array" ref="AO273">IFERROR(INDEX(INDIRECT("'"&amp;VLOOKUP($C273,ModMap!$A$2:$B$21,2,FALSE)&amp;"'!AO:AO"),MATCH($K273,INDIRECT("'"&amp;VLOOKUP($C273,ModMap!$A$2:$B$21,2,FALSE)&amp;"'!$K:$K"),0)),"")</f>
        <v/>
      </c>
      <c r="AP273" s="49" t="str">
        <f t="array" ref="AP273">IFERROR(HYPERLINK("#'"&amp;VLOOKUP($C273,ModMap!$A$2:$B$21,2,FALSE)&amp;"'!V"&amp;MATCH($K273,INDIRECT("'"&amp;VLOOKUP($C273,ModMap!$A$2:$B$21,2,FALSE)&amp;"'!$K:$K"),0),"Edit on module sheet"),"")</f>
        <v>Edit on module sheet</v>
      </c>
    </row>
    <row r="274" ht="42.0" customHeight="1">
      <c r="A274" s="50">
        <v>272.0</v>
      </c>
      <c r="B274" s="50">
        <v>491.0</v>
      </c>
      <c r="C274" s="50" t="s">
        <v>115</v>
      </c>
      <c r="D274" s="51" t="s">
        <v>116</v>
      </c>
      <c r="E274" s="28" t="s">
        <v>48</v>
      </c>
      <c r="F274" s="74" t="s">
        <v>1151</v>
      </c>
      <c r="G274" s="51" t="s">
        <v>1152</v>
      </c>
      <c r="H274" s="50" t="s">
        <v>1248</v>
      </c>
      <c r="I274" s="50" t="s">
        <v>1249</v>
      </c>
      <c r="J274" s="51" t="s">
        <v>1250</v>
      </c>
      <c r="K274" s="50" t="s">
        <v>2650</v>
      </c>
      <c r="L274" s="51" t="s">
        <v>2651</v>
      </c>
      <c r="M274" s="47" t="s">
        <v>200</v>
      </c>
      <c r="N274" s="50" t="s">
        <v>1158</v>
      </c>
      <c r="O274" s="50" t="s">
        <v>1253</v>
      </c>
      <c r="P274" s="51" t="s">
        <v>1254</v>
      </c>
      <c r="Q274" s="51" t="s">
        <v>1255</v>
      </c>
      <c r="R274" s="50" t="s">
        <v>1256</v>
      </c>
      <c r="S274" s="50" t="s">
        <v>56</v>
      </c>
      <c r="T274" s="50" t="str">
        <f t="array" ref="T274">IFERROR(INDEX(INDIRECT("'"&amp;VLOOKUP($C274,ModMap!$A$2:$B$21,2,FALSE)&amp;"'!T:T"),MATCH($K274,INDIRECT("'"&amp;VLOOKUP($C274,ModMap!$A$2:$B$21,2,FALSE)&amp;"'!$K:$K"),0)),"")</f>
        <v>Unassigned</v>
      </c>
      <c r="U274" s="44" t="s">
        <v>36</v>
      </c>
      <c r="V274" s="50" t="str">
        <f t="array" ref="V274">IFERROR(INDEX(INDIRECT("'"&amp;VLOOKUP($C274,ModMap!$A$2:$B$21,2,FALSE)&amp;"'!V:V"),MATCH($K274,INDIRECT("'"&amp;VLOOKUP($C274,ModMap!$A$2:$B$21,2,FALSE)&amp;"'!$K:$K"),0)),"")</f>
        <v>N/A</v>
      </c>
      <c r="W274" s="50" t="str">
        <f t="array" ref="W274">IFERROR(INDEX(INDIRECT("'"&amp;VLOOKUP($C274,ModMap!$A$2:$B$21,2,FALSE)&amp;"'!W:W"),MATCH($K274,INDIRECT("'"&amp;VLOOKUP($C274,ModMap!$A$2:$B$21,2,FALSE)&amp;"'!$K:$K"),0)),"")</f>
        <v/>
      </c>
      <c r="X274" s="48" t="s">
        <v>33</v>
      </c>
      <c r="Y274" s="50" t="str">
        <f t="array" ref="Y274">IFERROR(INDEX(INDIRECT("'"&amp;VLOOKUP($C274,ModMap!$A$2:$B$21,2,FALSE)&amp;"'!Y:Y"),MATCH($K274,INDIRECT("'"&amp;VLOOKUP($C274,ModMap!$A$2:$B$21,2,FALSE)&amp;"'!$K:$K"),0)),"")</f>
        <v>Not Started</v>
      </c>
      <c r="Z274" s="50" t="str">
        <f t="array" ref="Z274">IFERROR(INDEX(INDIRECT("'"&amp;VLOOKUP($C274,ModMap!$A$2:$B$21,2,FALSE)&amp;"'!Z:Z"),MATCH($K274,INDIRECT("'"&amp;VLOOKUP($C274,ModMap!$A$2:$B$21,2,FALSE)&amp;"'!$K:$K"),0)),"")</f>
        <v>Unassigned</v>
      </c>
      <c r="AA274" s="48" t="s">
        <v>33</v>
      </c>
      <c r="AB274" s="50" t="str">
        <f t="array" ref="AB274">IFERROR(INDEX(INDIRECT("'"&amp;VLOOKUP($C274,ModMap!$A$2:$B$21,2,FALSE)&amp;"'!AB:AB"),MATCH($K274,INDIRECT("'"&amp;VLOOKUP($C274,ModMap!$A$2:$B$21,2,FALSE)&amp;"'!$K:$K"),0)),"")</f>
        <v>Not Started</v>
      </c>
      <c r="AC274" s="50" t="str">
        <f t="array" ref="AC274">IFERROR(INDEX(INDIRECT("'"&amp;VLOOKUP($C274,ModMap!$A$2:$B$21,2,FALSE)&amp;"'!AC:AC"),MATCH($K274,INDIRECT("'"&amp;VLOOKUP($C274,ModMap!$A$2:$B$21,2,FALSE)&amp;"'!$K:$K"),0)),"")</f>
        <v>Unassigned</v>
      </c>
      <c r="AD274" s="48" t="s">
        <v>33</v>
      </c>
      <c r="AE274" s="50" t="str">
        <f t="array" ref="AE274">IFERROR(INDEX(INDIRECT("'"&amp;VLOOKUP($C274,ModMap!$A$2:$B$21,2,FALSE)&amp;"'!AE:AE"),MATCH($K274,INDIRECT("'"&amp;VLOOKUP($C274,ModMap!$A$2:$B$21,2,FALSE)&amp;"'!$K:$K"),0)),"")</f>
        <v>Not Started</v>
      </c>
      <c r="AF274" s="50" t="str">
        <f t="array" ref="AF274">IFERROR(INDEX(INDIRECT("'"&amp;VLOOKUP($C274,ModMap!$A$2:$B$21,2,FALSE)&amp;"'!AF:AF"),MATCH($K274,INDIRECT("'"&amp;VLOOKUP($C274,ModMap!$A$2:$B$21,2,FALSE)&amp;"'!$K:$K"),0)),"")</f>
        <v>Unassigned</v>
      </c>
      <c r="AG274" s="44" t="s">
        <v>36</v>
      </c>
      <c r="AH274" s="50" t="str">
        <f t="array" ref="AH274">IFERROR(INDEX(INDIRECT("'"&amp;VLOOKUP($C274,ModMap!$A$2:$B$21,2,FALSE)&amp;"'!AH:AH"),MATCH($K274,INDIRECT("'"&amp;VLOOKUP($C274,ModMap!$A$2:$B$21,2,FALSE)&amp;"'!$K:$K"),0)),"")</f>
        <v>N/A</v>
      </c>
      <c r="AI274" s="50" t="str">
        <f t="array" ref="AI274">IFERROR(INDEX(INDIRECT("'"&amp;VLOOKUP($C274,ModMap!$A$2:$B$21,2,FALSE)&amp;"'!AI:AI"),MATCH($K274,INDIRECT("'"&amp;VLOOKUP($C274,ModMap!$A$2:$B$21,2,FALSE)&amp;"'!$K:$K"),0)),"")</f>
        <v/>
      </c>
      <c r="AJ274" s="44" t="s">
        <v>36</v>
      </c>
      <c r="AK274" s="50" t="str">
        <f t="array" ref="AK274">IFERROR(INDEX(INDIRECT("'"&amp;VLOOKUP($C274,ModMap!$A$2:$B$21,2,FALSE)&amp;"'!AK:AK"),MATCH($K274,INDIRECT("'"&amp;VLOOKUP($C274,ModMap!$A$2:$B$21,2,FALSE)&amp;"'!$K:$K"),0)),"")</f>
        <v>N/A</v>
      </c>
      <c r="AL274" s="50" t="str">
        <f t="array" ref="AL274">IFERROR(INDEX(INDIRECT("'"&amp;VLOOKUP($C274,ModMap!$A$2:$B$21,2,FALSE)&amp;"'!AL:AL"),MATCH($K274,INDIRECT("'"&amp;VLOOKUP($C274,ModMap!$A$2:$B$21,2,FALSE)&amp;"'!$K:$K"),0)),"")</f>
        <v/>
      </c>
      <c r="AM274" s="50">
        <f t="shared" si="1"/>
        <v>3</v>
      </c>
      <c r="AN274" s="50" t="str">
        <f t="shared" si="2"/>
        <v>Not Started</v>
      </c>
      <c r="AO274" s="51" t="str">
        <f t="array" ref="AO274">IFERROR(INDEX(INDIRECT("'"&amp;VLOOKUP($C274,ModMap!$A$2:$B$21,2,FALSE)&amp;"'!AO:AO"),MATCH($K274,INDIRECT("'"&amp;VLOOKUP($C274,ModMap!$A$2:$B$21,2,FALSE)&amp;"'!$K:$K"),0)),"")</f>
        <v/>
      </c>
      <c r="AP274" s="49" t="str">
        <f t="array" ref="AP274">IFERROR(HYPERLINK("#'"&amp;VLOOKUP($C274,ModMap!$A$2:$B$21,2,FALSE)&amp;"'!V"&amp;MATCH($K274,INDIRECT("'"&amp;VLOOKUP($C274,ModMap!$A$2:$B$21,2,FALSE)&amp;"'!$K:$K"),0),"Edit on module sheet"),"")</f>
        <v>Edit on module sheet</v>
      </c>
    </row>
    <row r="275" ht="42.0" customHeight="1">
      <c r="A275" s="39">
        <v>273.0</v>
      </c>
      <c r="B275" s="39">
        <v>494.0</v>
      </c>
      <c r="C275" s="39" t="s">
        <v>115</v>
      </c>
      <c r="D275" s="40" t="s">
        <v>116</v>
      </c>
      <c r="E275" s="28" t="s">
        <v>48</v>
      </c>
      <c r="F275" s="74" t="s">
        <v>1151</v>
      </c>
      <c r="G275" s="40" t="s">
        <v>1152</v>
      </c>
      <c r="H275" s="39" t="s">
        <v>2660</v>
      </c>
      <c r="I275" s="39" t="s">
        <v>2661</v>
      </c>
      <c r="J275" s="40" t="s">
        <v>2662</v>
      </c>
      <c r="K275" s="39" t="s">
        <v>2663</v>
      </c>
      <c r="L275" s="40" t="s">
        <v>2664</v>
      </c>
      <c r="M275" s="52" t="s">
        <v>211</v>
      </c>
      <c r="N275" s="39" t="s">
        <v>1158</v>
      </c>
      <c r="O275" s="39" t="s">
        <v>1159</v>
      </c>
      <c r="P275" s="40" t="s">
        <v>2665</v>
      </c>
      <c r="Q275" s="40" t="s">
        <v>2666</v>
      </c>
      <c r="R275" s="39" t="s">
        <v>1203</v>
      </c>
      <c r="S275" s="39" t="s">
        <v>56</v>
      </c>
      <c r="T275" s="39" t="str">
        <f t="array" ref="T275">IFERROR(INDEX(INDIRECT("'"&amp;VLOOKUP($C275,ModMap!$A$2:$B$21,2,FALSE)&amp;"'!T:T"),MATCH($K275,INDIRECT("'"&amp;VLOOKUP($C275,ModMap!$A$2:$B$21,2,FALSE)&amp;"'!$K:$K"),0)),"")</f>
        <v>Unassigned</v>
      </c>
      <c r="U275" s="44" t="s">
        <v>36</v>
      </c>
      <c r="V275" s="39" t="str">
        <f t="array" ref="V275">IFERROR(INDEX(INDIRECT("'"&amp;VLOOKUP($C275,ModMap!$A$2:$B$21,2,FALSE)&amp;"'!V:V"),MATCH($K275,INDIRECT("'"&amp;VLOOKUP($C275,ModMap!$A$2:$B$21,2,FALSE)&amp;"'!$K:$K"),0)),"")</f>
        <v>N/A</v>
      </c>
      <c r="W275" s="39" t="str">
        <f t="array" ref="W275">IFERROR(INDEX(INDIRECT("'"&amp;VLOOKUP($C275,ModMap!$A$2:$B$21,2,FALSE)&amp;"'!W:W"),MATCH($K275,INDIRECT("'"&amp;VLOOKUP($C275,ModMap!$A$2:$B$21,2,FALSE)&amp;"'!$K:$K"),0)),"")</f>
        <v/>
      </c>
      <c r="X275" s="48" t="s">
        <v>33</v>
      </c>
      <c r="Y275" s="39" t="str">
        <f t="array" ref="Y275">IFERROR(INDEX(INDIRECT("'"&amp;VLOOKUP($C275,ModMap!$A$2:$B$21,2,FALSE)&amp;"'!Y:Y"),MATCH($K275,INDIRECT("'"&amp;VLOOKUP($C275,ModMap!$A$2:$B$21,2,FALSE)&amp;"'!$K:$K"),0)),"")</f>
        <v>Not Started</v>
      </c>
      <c r="Z275" s="39" t="str">
        <f t="array" ref="Z275">IFERROR(INDEX(INDIRECT("'"&amp;VLOOKUP($C275,ModMap!$A$2:$B$21,2,FALSE)&amp;"'!Z:Z"),MATCH($K275,INDIRECT("'"&amp;VLOOKUP($C275,ModMap!$A$2:$B$21,2,FALSE)&amp;"'!$K:$K"),0)),"")</f>
        <v>Unassigned</v>
      </c>
      <c r="AA275" s="44" t="s">
        <v>36</v>
      </c>
      <c r="AB275" s="39" t="str">
        <f t="array" ref="AB275">IFERROR(INDEX(INDIRECT("'"&amp;VLOOKUP($C275,ModMap!$A$2:$B$21,2,FALSE)&amp;"'!AB:AB"),MATCH($K275,INDIRECT("'"&amp;VLOOKUP($C275,ModMap!$A$2:$B$21,2,FALSE)&amp;"'!$K:$K"),0)),"")</f>
        <v>N/A</v>
      </c>
      <c r="AC275" s="39" t="str">
        <f t="array" ref="AC275">IFERROR(INDEX(INDIRECT("'"&amp;VLOOKUP($C275,ModMap!$A$2:$B$21,2,FALSE)&amp;"'!AC:AC"),MATCH($K275,INDIRECT("'"&amp;VLOOKUP($C275,ModMap!$A$2:$B$21,2,FALSE)&amp;"'!$K:$K"),0)),"")</f>
        <v/>
      </c>
      <c r="AD275" s="44" t="s">
        <v>36</v>
      </c>
      <c r="AE275" s="39" t="str">
        <f t="array" ref="AE275">IFERROR(INDEX(INDIRECT("'"&amp;VLOOKUP($C275,ModMap!$A$2:$B$21,2,FALSE)&amp;"'!AE:AE"),MATCH($K275,INDIRECT("'"&amp;VLOOKUP($C275,ModMap!$A$2:$B$21,2,FALSE)&amp;"'!$K:$K"),0)),"")</f>
        <v>N/A</v>
      </c>
      <c r="AF275" s="39" t="str">
        <f t="array" ref="AF275">IFERROR(INDEX(INDIRECT("'"&amp;VLOOKUP($C275,ModMap!$A$2:$B$21,2,FALSE)&amp;"'!AF:AF"),MATCH($K275,INDIRECT("'"&amp;VLOOKUP($C275,ModMap!$A$2:$B$21,2,FALSE)&amp;"'!$K:$K"),0)),"")</f>
        <v/>
      </c>
      <c r="AG275" s="44" t="s">
        <v>36</v>
      </c>
      <c r="AH275" s="39" t="str">
        <f t="array" ref="AH275">IFERROR(INDEX(INDIRECT("'"&amp;VLOOKUP($C275,ModMap!$A$2:$B$21,2,FALSE)&amp;"'!AH:AH"),MATCH($K275,INDIRECT("'"&amp;VLOOKUP($C275,ModMap!$A$2:$B$21,2,FALSE)&amp;"'!$K:$K"),0)),"")</f>
        <v>N/A</v>
      </c>
      <c r="AI275" s="39" t="str">
        <f t="array" ref="AI275">IFERROR(INDEX(INDIRECT("'"&amp;VLOOKUP($C275,ModMap!$A$2:$B$21,2,FALSE)&amp;"'!AI:AI"),MATCH($K275,INDIRECT("'"&amp;VLOOKUP($C275,ModMap!$A$2:$B$21,2,FALSE)&amp;"'!$K:$K"),0)),"")</f>
        <v/>
      </c>
      <c r="AJ275" s="44" t="s">
        <v>36</v>
      </c>
      <c r="AK275" s="39" t="str">
        <f t="array" ref="AK275">IFERROR(INDEX(INDIRECT("'"&amp;VLOOKUP($C275,ModMap!$A$2:$B$21,2,FALSE)&amp;"'!AK:AK"),MATCH($K275,INDIRECT("'"&amp;VLOOKUP($C275,ModMap!$A$2:$B$21,2,FALSE)&amp;"'!$K:$K"),0)),"")</f>
        <v>N/A</v>
      </c>
      <c r="AL275" s="39" t="str">
        <f t="array" ref="AL275">IFERROR(INDEX(INDIRECT("'"&amp;VLOOKUP($C275,ModMap!$A$2:$B$21,2,FALSE)&amp;"'!AL:AL"),MATCH($K275,INDIRECT("'"&amp;VLOOKUP($C275,ModMap!$A$2:$B$21,2,FALSE)&amp;"'!$K:$K"),0)),"")</f>
        <v/>
      </c>
      <c r="AM275" s="39">
        <f t="shared" si="1"/>
        <v>1</v>
      </c>
      <c r="AN275" s="39" t="str">
        <f t="shared" si="2"/>
        <v>Not Started</v>
      </c>
      <c r="AO275" s="40" t="str">
        <f t="array" ref="AO275">IFERROR(INDEX(INDIRECT("'"&amp;VLOOKUP($C275,ModMap!$A$2:$B$21,2,FALSE)&amp;"'!AO:AO"),MATCH($K275,INDIRECT("'"&amp;VLOOKUP($C275,ModMap!$A$2:$B$21,2,FALSE)&amp;"'!$K:$K"),0)),"")</f>
        <v/>
      </c>
      <c r="AP275" s="49" t="str">
        <f t="array" ref="AP275">IFERROR(HYPERLINK("#'"&amp;VLOOKUP($C275,ModMap!$A$2:$B$21,2,FALSE)&amp;"'!V"&amp;MATCH($K275,INDIRECT("'"&amp;VLOOKUP($C275,ModMap!$A$2:$B$21,2,FALSE)&amp;"'!$K:$K"),0),"Edit on module sheet"),"")</f>
        <v>Edit on module sheet</v>
      </c>
    </row>
    <row r="276" ht="42.0" customHeight="1">
      <c r="A276" s="50">
        <v>274.0</v>
      </c>
      <c r="B276" s="50">
        <v>496.0</v>
      </c>
      <c r="C276" s="50" t="s">
        <v>118</v>
      </c>
      <c r="D276" s="51" t="s">
        <v>119</v>
      </c>
      <c r="E276" s="28" t="s">
        <v>48</v>
      </c>
      <c r="F276" s="75" t="s">
        <v>1259</v>
      </c>
      <c r="G276" s="51" t="s">
        <v>1260</v>
      </c>
      <c r="H276" s="50" t="s">
        <v>1261</v>
      </c>
      <c r="I276" s="50" t="s">
        <v>1262</v>
      </c>
      <c r="J276" s="51" t="s">
        <v>1263</v>
      </c>
      <c r="K276" s="50" t="s">
        <v>2667</v>
      </c>
      <c r="L276" s="51" t="s">
        <v>2668</v>
      </c>
      <c r="M276" s="47" t="s">
        <v>200</v>
      </c>
      <c r="N276" s="50" t="s">
        <v>119</v>
      </c>
      <c r="O276" s="50" t="s">
        <v>1266</v>
      </c>
      <c r="P276" s="51" t="s">
        <v>1267</v>
      </c>
      <c r="Q276" s="51" t="s">
        <v>1268</v>
      </c>
      <c r="R276" s="50" t="s">
        <v>1269</v>
      </c>
      <c r="S276" s="50" t="s">
        <v>53</v>
      </c>
      <c r="T276" s="50" t="str">
        <f t="array" ref="T276">IFERROR(INDEX(INDIRECT("'"&amp;VLOOKUP($C276,ModMap!$A$2:$B$21,2,FALSE)&amp;"'!T:T"),MATCH($K276,INDIRECT("'"&amp;VLOOKUP($C276,ModMap!$A$2:$B$21,2,FALSE)&amp;"'!$K:$K"),0)),"")</f>
        <v>Unassigned</v>
      </c>
      <c r="U276" s="44" t="s">
        <v>36</v>
      </c>
      <c r="V276" s="50" t="str">
        <f t="array" ref="V276">IFERROR(INDEX(INDIRECT("'"&amp;VLOOKUP($C276,ModMap!$A$2:$B$21,2,FALSE)&amp;"'!V:V"),MATCH($K276,INDIRECT("'"&amp;VLOOKUP($C276,ModMap!$A$2:$B$21,2,FALSE)&amp;"'!$K:$K"),0)),"")</f>
        <v>N/A</v>
      </c>
      <c r="W276" s="50" t="str">
        <f t="array" ref="W276">IFERROR(INDEX(INDIRECT("'"&amp;VLOOKUP($C276,ModMap!$A$2:$B$21,2,FALSE)&amp;"'!W:W"),MATCH($K276,INDIRECT("'"&amp;VLOOKUP($C276,ModMap!$A$2:$B$21,2,FALSE)&amp;"'!$K:$K"),0)),"")</f>
        <v/>
      </c>
      <c r="X276" s="48" t="s">
        <v>33</v>
      </c>
      <c r="Y276" s="50" t="str">
        <f t="array" ref="Y276">IFERROR(INDEX(INDIRECT("'"&amp;VLOOKUP($C276,ModMap!$A$2:$B$21,2,FALSE)&amp;"'!Y:Y"),MATCH($K276,INDIRECT("'"&amp;VLOOKUP($C276,ModMap!$A$2:$B$21,2,FALSE)&amp;"'!$K:$K"),0)),"")</f>
        <v>Not Started</v>
      </c>
      <c r="Z276" s="50" t="str">
        <f t="array" ref="Z276">IFERROR(INDEX(INDIRECT("'"&amp;VLOOKUP($C276,ModMap!$A$2:$B$21,2,FALSE)&amp;"'!Z:Z"),MATCH($K276,INDIRECT("'"&amp;VLOOKUP($C276,ModMap!$A$2:$B$21,2,FALSE)&amp;"'!$K:$K"),0)),"")</f>
        <v>Unassigned</v>
      </c>
      <c r="AA276" s="48" t="s">
        <v>33</v>
      </c>
      <c r="AB276" s="50" t="str">
        <f t="array" ref="AB276">IFERROR(INDEX(INDIRECT("'"&amp;VLOOKUP($C276,ModMap!$A$2:$B$21,2,FALSE)&amp;"'!AB:AB"),MATCH($K276,INDIRECT("'"&amp;VLOOKUP($C276,ModMap!$A$2:$B$21,2,FALSE)&amp;"'!$K:$K"),0)),"")</f>
        <v>Not Started</v>
      </c>
      <c r="AC276" s="50" t="str">
        <f t="array" ref="AC276">IFERROR(INDEX(INDIRECT("'"&amp;VLOOKUP($C276,ModMap!$A$2:$B$21,2,FALSE)&amp;"'!AC:AC"),MATCH($K276,INDIRECT("'"&amp;VLOOKUP($C276,ModMap!$A$2:$B$21,2,FALSE)&amp;"'!$K:$K"),0)),"")</f>
        <v>Unassigned</v>
      </c>
      <c r="AD276" s="44" t="s">
        <v>36</v>
      </c>
      <c r="AE276" s="50" t="str">
        <f t="array" ref="AE276">IFERROR(INDEX(INDIRECT("'"&amp;VLOOKUP($C276,ModMap!$A$2:$B$21,2,FALSE)&amp;"'!AE:AE"),MATCH($K276,INDIRECT("'"&amp;VLOOKUP($C276,ModMap!$A$2:$B$21,2,FALSE)&amp;"'!$K:$K"),0)),"")</f>
        <v>N/A</v>
      </c>
      <c r="AF276" s="50" t="str">
        <f t="array" ref="AF276">IFERROR(INDEX(INDIRECT("'"&amp;VLOOKUP($C276,ModMap!$A$2:$B$21,2,FALSE)&amp;"'!AF:AF"),MATCH($K276,INDIRECT("'"&amp;VLOOKUP($C276,ModMap!$A$2:$B$21,2,FALSE)&amp;"'!$K:$K"),0)),"")</f>
        <v/>
      </c>
      <c r="AG276" s="44" t="s">
        <v>36</v>
      </c>
      <c r="AH276" s="50" t="str">
        <f t="array" ref="AH276">IFERROR(INDEX(INDIRECT("'"&amp;VLOOKUP($C276,ModMap!$A$2:$B$21,2,FALSE)&amp;"'!AH:AH"),MATCH($K276,INDIRECT("'"&amp;VLOOKUP($C276,ModMap!$A$2:$B$21,2,FALSE)&amp;"'!$K:$K"),0)),"")</f>
        <v>N/A</v>
      </c>
      <c r="AI276" s="50" t="str">
        <f t="array" ref="AI276">IFERROR(INDEX(INDIRECT("'"&amp;VLOOKUP($C276,ModMap!$A$2:$B$21,2,FALSE)&amp;"'!AI:AI"),MATCH($K276,INDIRECT("'"&amp;VLOOKUP($C276,ModMap!$A$2:$B$21,2,FALSE)&amp;"'!$K:$K"),0)),"")</f>
        <v/>
      </c>
      <c r="AJ276" s="44" t="s">
        <v>36</v>
      </c>
      <c r="AK276" s="50" t="str">
        <f t="array" ref="AK276">IFERROR(INDEX(INDIRECT("'"&amp;VLOOKUP($C276,ModMap!$A$2:$B$21,2,FALSE)&amp;"'!AK:AK"),MATCH($K276,INDIRECT("'"&amp;VLOOKUP($C276,ModMap!$A$2:$B$21,2,FALSE)&amp;"'!$K:$K"),0)),"")</f>
        <v>N/A</v>
      </c>
      <c r="AL276" s="50" t="str">
        <f t="array" ref="AL276">IFERROR(INDEX(INDIRECT("'"&amp;VLOOKUP($C276,ModMap!$A$2:$B$21,2,FALSE)&amp;"'!AL:AL"),MATCH($K276,INDIRECT("'"&amp;VLOOKUP($C276,ModMap!$A$2:$B$21,2,FALSE)&amp;"'!$K:$K"),0)),"")</f>
        <v/>
      </c>
      <c r="AM276" s="50">
        <f t="shared" si="1"/>
        <v>2</v>
      </c>
      <c r="AN276" s="50" t="str">
        <f t="shared" si="2"/>
        <v>Not Started</v>
      </c>
      <c r="AO276" s="51" t="str">
        <f t="array" ref="AO276">IFERROR(INDEX(INDIRECT("'"&amp;VLOOKUP($C276,ModMap!$A$2:$B$21,2,FALSE)&amp;"'!AO:AO"),MATCH($K276,INDIRECT("'"&amp;VLOOKUP($C276,ModMap!$A$2:$B$21,2,FALSE)&amp;"'!$K:$K"),0)),"")</f>
        <v/>
      </c>
      <c r="AP276" s="49" t="str">
        <f t="array" ref="AP276">IFERROR(HYPERLINK("#'"&amp;VLOOKUP($C276,ModMap!$A$2:$B$21,2,FALSE)&amp;"'!V"&amp;MATCH($K276,INDIRECT("'"&amp;VLOOKUP($C276,ModMap!$A$2:$B$21,2,FALSE)&amp;"'!$K:$K"),0),"Edit on module sheet"),"")</f>
        <v>Edit on module sheet</v>
      </c>
    </row>
    <row r="277" ht="42.0" customHeight="1">
      <c r="A277" s="39">
        <v>275.0</v>
      </c>
      <c r="B277" s="39">
        <v>497.0</v>
      </c>
      <c r="C277" s="39" t="s">
        <v>118</v>
      </c>
      <c r="D277" s="40" t="s">
        <v>119</v>
      </c>
      <c r="E277" s="28" t="s">
        <v>48</v>
      </c>
      <c r="F277" s="75" t="s">
        <v>1259</v>
      </c>
      <c r="G277" s="40" t="s">
        <v>1260</v>
      </c>
      <c r="H277" s="39" t="s">
        <v>1261</v>
      </c>
      <c r="I277" s="39" t="s">
        <v>1262</v>
      </c>
      <c r="J277" s="40" t="s">
        <v>1263</v>
      </c>
      <c r="K277" s="39" t="s">
        <v>2671</v>
      </c>
      <c r="L277" s="40" t="s">
        <v>2672</v>
      </c>
      <c r="M277" s="47" t="s">
        <v>200</v>
      </c>
      <c r="N277" s="39" t="s">
        <v>119</v>
      </c>
      <c r="O277" s="39" t="s">
        <v>1266</v>
      </c>
      <c r="P277" s="40" t="s">
        <v>1267</v>
      </c>
      <c r="Q277" s="40" t="s">
        <v>1268</v>
      </c>
      <c r="R277" s="39" t="s">
        <v>1269</v>
      </c>
      <c r="S277" s="39" t="s">
        <v>56</v>
      </c>
      <c r="T277" s="39" t="str">
        <f t="array" ref="T277">IFERROR(INDEX(INDIRECT("'"&amp;VLOOKUP($C277,ModMap!$A$2:$B$21,2,FALSE)&amp;"'!T:T"),MATCH($K277,INDIRECT("'"&amp;VLOOKUP($C277,ModMap!$A$2:$B$21,2,FALSE)&amp;"'!$K:$K"),0)),"")</f>
        <v>Unassigned</v>
      </c>
      <c r="U277" s="44" t="s">
        <v>36</v>
      </c>
      <c r="V277" s="39" t="str">
        <f t="array" ref="V277">IFERROR(INDEX(INDIRECT("'"&amp;VLOOKUP($C277,ModMap!$A$2:$B$21,2,FALSE)&amp;"'!V:V"),MATCH($K277,INDIRECT("'"&amp;VLOOKUP($C277,ModMap!$A$2:$B$21,2,FALSE)&amp;"'!$K:$K"),0)),"")</f>
        <v>N/A</v>
      </c>
      <c r="W277" s="39" t="str">
        <f t="array" ref="W277">IFERROR(INDEX(INDIRECT("'"&amp;VLOOKUP($C277,ModMap!$A$2:$B$21,2,FALSE)&amp;"'!W:W"),MATCH($K277,INDIRECT("'"&amp;VLOOKUP($C277,ModMap!$A$2:$B$21,2,FALSE)&amp;"'!$K:$K"),0)),"")</f>
        <v/>
      </c>
      <c r="X277" s="48" t="s">
        <v>33</v>
      </c>
      <c r="Y277" s="39" t="str">
        <f t="array" ref="Y277">IFERROR(INDEX(INDIRECT("'"&amp;VLOOKUP($C277,ModMap!$A$2:$B$21,2,FALSE)&amp;"'!Y:Y"),MATCH($K277,INDIRECT("'"&amp;VLOOKUP($C277,ModMap!$A$2:$B$21,2,FALSE)&amp;"'!$K:$K"),0)),"")</f>
        <v>Not Started</v>
      </c>
      <c r="Z277" s="39" t="str">
        <f t="array" ref="Z277">IFERROR(INDEX(INDIRECT("'"&amp;VLOOKUP($C277,ModMap!$A$2:$B$21,2,FALSE)&amp;"'!Z:Z"),MATCH($K277,INDIRECT("'"&amp;VLOOKUP($C277,ModMap!$A$2:$B$21,2,FALSE)&amp;"'!$K:$K"),0)),"")</f>
        <v>Unassigned</v>
      </c>
      <c r="AA277" s="48" t="s">
        <v>33</v>
      </c>
      <c r="AB277" s="39" t="str">
        <f t="array" ref="AB277">IFERROR(INDEX(INDIRECT("'"&amp;VLOOKUP($C277,ModMap!$A$2:$B$21,2,FALSE)&amp;"'!AB:AB"),MATCH($K277,INDIRECT("'"&amp;VLOOKUP($C277,ModMap!$A$2:$B$21,2,FALSE)&amp;"'!$K:$K"),0)),"")</f>
        <v>Not Started</v>
      </c>
      <c r="AC277" s="39" t="str">
        <f t="array" ref="AC277">IFERROR(INDEX(INDIRECT("'"&amp;VLOOKUP($C277,ModMap!$A$2:$B$21,2,FALSE)&amp;"'!AC:AC"),MATCH($K277,INDIRECT("'"&amp;VLOOKUP($C277,ModMap!$A$2:$B$21,2,FALSE)&amp;"'!$K:$K"),0)),"")</f>
        <v>Unassigned</v>
      </c>
      <c r="AD277" s="48" t="s">
        <v>33</v>
      </c>
      <c r="AE277" s="39" t="str">
        <f t="array" ref="AE277">IFERROR(INDEX(INDIRECT("'"&amp;VLOOKUP($C277,ModMap!$A$2:$B$21,2,FALSE)&amp;"'!AE:AE"),MATCH($K277,INDIRECT("'"&amp;VLOOKUP($C277,ModMap!$A$2:$B$21,2,FALSE)&amp;"'!$K:$K"),0)),"")</f>
        <v>Not Started</v>
      </c>
      <c r="AF277" s="39" t="str">
        <f t="array" ref="AF277">IFERROR(INDEX(INDIRECT("'"&amp;VLOOKUP($C277,ModMap!$A$2:$B$21,2,FALSE)&amp;"'!AF:AF"),MATCH($K277,INDIRECT("'"&amp;VLOOKUP($C277,ModMap!$A$2:$B$21,2,FALSE)&amp;"'!$K:$K"),0)),"")</f>
        <v>Unassigned</v>
      </c>
      <c r="AG277" s="44" t="s">
        <v>36</v>
      </c>
      <c r="AH277" s="39" t="str">
        <f t="array" ref="AH277">IFERROR(INDEX(INDIRECT("'"&amp;VLOOKUP($C277,ModMap!$A$2:$B$21,2,FALSE)&amp;"'!AH:AH"),MATCH($K277,INDIRECT("'"&amp;VLOOKUP($C277,ModMap!$A$2:$B$21,2,FALSE)&amp;"'!$K:$K"),0)),"")</f>
        <v>N/A</v>
      </c>
      <c r="AI277" s="39" t="str">
        <f t="array" ref="AI277">IFERROR(INDEX(INDIRECT("'"&amp;VLOOKUP($C277,ModMap!$A$2:$B$21,2,FALSE)&amp;"'!AI:AI"),MATCH($K277,INDIRECT("'"&amp;VLOOKUP($C277,ModMap!$A$2:$B$21,2,FALSE)&amp;"'!$K:$K"),0)),"")</f>
        <v/>
      </c>
      <c r="AJ277" s="44" t="s">
        <v>36</v>
      </c>
      <c r="AK277" s="39" t="str">
        <f t="array" ref="AK277">IFERROR(INDEX(INDIRECT("'"&amp;VLOOKUP($C277,ModMap!$A$2:$B$21,2,FALSE)&amp;"'!AK:AK"),MATCH($K277,INDIRECT("'"&amp;VLOOKUP($C277,ModMap!$A$2:$B$21,2,FALSE)&amp;"'!$K:$K"),0)),"")</f>
        <v>N/A</v>
      </c>
      <c r="AL277" s="39" t="str">
        <f t="array" ref="AL277">IFERROR(INDEX(INDIRECT("'"&amp;VLOOKUP($C277,ModMap!$A$2:$B$21,2,FALSE)&amp;"'!AL:AL"),MATCH($K277,INDIRECT("'"&amp;VLOOKUP($C277,ModMap!$A$2:$B$21,2,FALSE)&amp;"'!$K:$K"),0)),"")</f>
        <v/>
      </c>
      <c r="AM277" s="39">
        <f t="shared" si="1"/>
        <v>3</v>
      </c>
      <c r="AN277" s="39" t="str">
        <f t="shared" si="2"/>
        <v>Not Started</v>
      </c>
      <c r="AO277" s="40" t="str">
        <f t="array" ref="AO277">IFERROR(INDEX(INDIRECT("'"&amp;VLOOKUP($C277,ModMap!$A$2:$B$21,2,FALSE)&amp;"'!AO:AO"),MATCH($K277,INDIRECT("'"&amp;VLOOKUP($C277,ModMap!$A$2:$B$21,2,FALSE)&amp;"'!$K:$K"),0)),"")</f>
        <v/>
      </c>
      <c r="AP277" s="49" t="str">
        <f t="array" ref="AP277">IFERROR(HYPERLINK("#'"&amp;VLOOKUP($C277,ModMap!$A$2:$B$21,2,FALSE)&amp;"'!V"&amp;MATCH($K277,INDIRECT("'"&amp;VLOOKUP($C277,ModMap!$A$2:$B$21,2,FALSE)&amp;"'!$K:$K"),0),"Edit on module sheet"),"")</f>
        <v>Edit on module sheet</v>
      </c>
    </row>
    <row r="278" ht="42.0" customHeight="1">
      <c r="A278" s="50">
        <v>276.0</v>
      </c>
      <c r="B278" s="50">
        <v>500.0</v>
      </c>
      <c r="C278" s="50" t="s">
        <v>118</v>
      </c>
      <c r="D278" s="51" t="s">
        <v>119</v>
      </c>
      <c r="E278" s="28" t="s">
        <v>48</v>
      </c>
      <c r="F278" s="75" t="s">
        <v>1259</v>
      </c>
      <c r="G278" s="51" t="s">
        <v>1260</v>
      </c>
      <c r="H278" s="50" t="s">
        <v>1277</v>
      </c>
      <c r="I278" s="50" t="s">
        <v>1278</v>
      </c>
      <c r="J278" s="51" t="s">
        <v>1279</v>
      </c>
      <c r="K278" s="50" t="s">
        <v>2675</v>
      </c>
      <c r="L278" s="51" t="s">
        <v>2676</v>
      </c>
      <c r="M278" s="47" t="s">
        <v>200</v>
      </c>
      <c r="N278" s="50" t="s">
        <v>119</v>
      </c>
      <c r="O278" s="50" t="s">
        <v>1266</v>
      </c>
      <c r="P278" s="51" t="s">
        <v>1282</v>
      </c>
      <c r="Q278" s="51" t="s">
        <v>1283</v>
      </c>
      <c r="R278" s="50" t="s">
        <v>1284</v>
      </c>
      <c r="S278" s="50" t="s">
        <v>53</v>
      </c>
      <c r="T278" s="50" t="str">
        <f t="array" ref="T278">IFERROR(INDEX(INDIRECT("'"&amp;VLOOKUP($C278,ModMap!$A$2:$B$21,2,FALSE)&amp;"'!T:T"),MATCH($K278,INDIRECT("'"&amp;VLOOKUP($C278,ModMap!$A$2:$B$21,2,FALSE)&amp;"'!$K:$K"),0)),"")</f>
        <v>Unassigned</v>
      </c>
      <c r="U278" s="44" t="s">
        <v>36</v>
      </c>
      <c r="V278" s="50" t="str">
        <f t="array" ref="V278">IFERROR(INDEX(INDIRECT("'"&amp;VLOOKUP($C278,ModMap!$A$2:$B$21,2,FALSE)&amp;"'!V:V"),MATCH($K278,INDIRECT("'"&amp;VLOOKUP($C278,ModMap!$A$2:$B$21,2,FALSE)&amp;"'!$K:$K"),0)),"")</f>
        <v>N/A</v>
      </c>
      <c r="W278" s="50" t="str">
        <f t="array" ref="W278">IFERROR(INDEX(INDIRECT("'"&amp;VLOOKUP($C278,ModMap!$A$2:$B$21,2,FALSE)&amp;"'!W:W"),MATCH($K278,INDIRECT("'"&amp;VLOOKUP($C278,ModMap!$A$2:$B$21,2,FALSE)&amp;"'!$K:$K"),0)),"")</f>
        <v/>
      </c>
      <c r="X278" s="48" t="s">
        <v>33</v>
      </c>
      <c r="Y278" s="50" t="str">
        <f t="array" ref="Y278">IFERROR(INDEX(INDIRECT("'"&amp;VLOOKUP($C278,ModMap!$A$2:$B$21,2,FALSE)&amp;"'!Y:Y"),MATCH($K278,INDIRECT("'"&amp;VLOOKUP($C278,ModMap!$A$2:$B$21,2,FALSE)&amp;"'!$K:$K"),0)),"")</f>
        <v>Not Started</v>
      </c>
      <c r="Z278" s="50" t="str">
        <f t="array" ref="Z278">IFERROR(INDEX(INDIRECT("'"&amp;VLOOKUP($C278,ModMap!$A$2:$B$21,2,FALSE)&amp;"'!Z:Z"),MATCH($K278,INDIRECT("'"&amp;VLOOKUP($C278,ModMap!$A$2:$B$21,2,FALSE)&amp;"'!$K:$K"),0)),"")</f>
        <v>Unassigned</v>
      </c>
      <c r="AA278" s="48" t="s">
        <v>33</v>
      </c>
      <c r="AB278" s="50" t="str">
        <f t="array" ref="AB278">IFERROR(INDEX(INDIRECT("'"&amp;VLOOKUP($C278,ModMap!$A$2:$B$21,2,FALSE)&amp;"'!AB:AB"),MATCH($K278,INDIRECT("'"&amp;VLOOKUP($C278,ModMap!$A$2:$B$21,2,FALSE)&amp;"'!$K:$K"),0)),"")</f>
        <v>Not Started</v>
      </c>
      <c r="AC278" s="50" t="str">
        <f t="array" ref="AC278">IFERROR(INDEX(INDIRECT("'"&amp;VLOOKUP($C278,ModMap!$A$2:$B$21,2,FALSE)&amp;"'!AC:AC"),MATCH($K278,INDIRECT("'"&amp;VLOOKUP($C278,ModMap!$A$2:$B$21,2,FALSE)&amp;"'!$K:$K"),0)),"")</f>
        <v>Unassigned</v>
      </c>
      <c r="AD278" s="44" t="s">
        <v>36</v>
      </c>
      <c r="AE278" s="50" t="str">
        <f t="array" ref="AE278">IFERROR(INDEX(INDIRECT("'"&amp;VLOOKUP($C278,ModMap!$A$2:$B$21,2,FALSE)&amp;"'!AE:AE"),MATCH($K278,INDIRECT("'"&amp;VLOOKUP($C278,ModMap!$A$2:$B$21,2,FALSE)&amp;"'!$K:$K"),0)),"")</f>
        <v>N/A</v>
      </c>
      <c r="AF278" s="50" t="str">
        <f t="array" ref="AF278">IFERROR(INDEX(INDIRECT("'"&amp;VLOOKUP($C278,ModMap!$A$2:$B$21,2,FALSE)&amp;"'!AF:AF"),MATCH($K278,INDIRECT("'"&amp;VLOOKUP($C278,ModMap!$A$2:$B$21,2,FALSE)&amp;"'!$K:$K"),0)),"")</f>
        <v/>
      </c>
      <c r="AG278" s="44" t="s">
        <v>36</v>
      </c>
      <c r="AH278" s="50" t="str">
        <f t="array" ref="AH278">IFERROR(INDEX(INDIRECT("'"&amp;VLOOKUP($C278,ModMap!$A$2:$B$21,2,FALSE)&amp;"'!AH:AH"),MATCH($K278,INDIRECT("'"&amp;VLOOKUP($C278,ModMap!$A$2:$B$21,2,FALSE)&amp;"'!$K:$K"),0)),"")</f>
        <v>N/A</v>
      </c>
      <c r="AI278" s="50" t="str">
        <f t="array" ref="AI278">IFERROR(INDEX(INDIRECT("'"&amp;VLOOKUP($C278,ModMap!$A$2:$B$21,2,FALSE)&amp;"'!AI:AI"),MATCH($K278,INDIRECT("'"&amp;VLOOKUP($C278,ModMap!$A$2:$B$21,2,FALSE)&amp;"'!$K:$K"),0)),"")</f>
        <v/>
      </c>
      <c r="AJ278" s="44" t="s">
        <v>36</v>
      </c>
      <c r="AK278" s="50" t="str">
        <f t="array" ref="AK278">IFERROR(INDEX(INDIRECT("'"&amp;VLOOKUP($C278,ModMap!$A$2:$B$21,2,FALSE)&amp;"'!AK:AK"),MATCH($K278,INDIRECT("'"&amp;VLOOKUP($C278,ModMap!$A$2:$B$21,2,FALSE)&amp;"'!$K:$K"),0)),"")</f>
        <v>N/A</v>
      </c>
      <c r="AL278" s="50" t="str">
        <f t="array" ref="AL278">IFERROR(INDEX(INDIRECT("'"&amp;VLOOKUP($C278,ModMap!$A$2:$B$21,2,FALSE)&amp;"'!AL:AL"),MATCH($K278,INDIRECT("'"&amp;VLOOKUP($C278,ModMap!$A$2:$B$21,2,FALSE)&amp;"'!$K:$K"),0)),"")</f>
        <v/>
      </c>
      <c r="AM278" s="50">
        <f t="shared" si="1"/>
        <v>2</v>
      </c>
      <c r="AN278" s="50" t="str">
        <f t="shared" si="2"/>
        <v>Not Started</v>
      </c>
      <c r="AO278" s="51" t="str">
        <f t="array" ref="AO278">IFERROR(INDEX(INDIRECT("'"&amp;VLOOKUP($C278,ModMap!$A$2:$B$21,2,FALSE)&amp;"'!AO:AO"),MATCH($K278,INDIRECT("'"&amp;VLOOKUP($C278,ModMap!$A$2:$B$21,2,FALSE)&amp;"'!$K:$K"),0)),"")</f>
        <v/>
      </c>
      <c r="AP278" s="49" t="str">
        <f t="array" ref="AP278">IFERROR(HYPERLINK("#'"&amp;VLOOKUP($C278,ModMap!$A$2:$B$21,2,FALSE)&amp;"'!V"&amp;MATCH($K278,INDIRECT("'"&amp;VLOOKUP($C278,ModMap!$A$2:$B$21,2,FALSE)&amp;"'!$K:$K"),0),"Edit on module sheet"),"")</f>
        <v>Edit on module sheet</v>
      </c>
    </row>
    <row r="279" ht="42.0" customHeight="1">
      <c r="A279" s="39">
        <v>277.0</v>
      </c>
      <c r="B279" s="39">
        <v>501.0</v>
      </c>
      <c r="C279" s="39" t="s">
        <v>118</v>
      </c>
      <c r="D279" s="40" t="s">
        <v>119</v>
      </c>
      <c r="E279" s="28" t="s">
        <v>48</v>
      </c>
      <c r="F279" s="75" t="s">
        <v>1259</v>
      </c>
      <c r="G279" s="40" t="s">
        <v>1260</v>
      </c>
      <c r="H279" s="39" t="s">
        <v>1277</v>
      </c>
      <c r="I279" s="39" t="s">
        <v>1278</v>
      </c>
      <c r="J279" s="40" t="s">
        <v>1279</v>
      </c>
      <c r="K279" s="39" t="s">
        <v>2678</v>
      </c>
      <c r="L279" s="40" t="s">
        <v>2679</v>
      </c>
      <c r="M279" s="47" t="s">
        <v>200</v>
      </c>
      <c r="N279" s="39" t="s">
        <v>119</v>
      </c>
      <c r="O279" s="39" t="s">
        <v>1266</v>
      </c>
      <c r="P279" s="40" t="s">
        <v>1282</v>
      </c>
      <c r="Q279" s="40" t="s">
        <v>1283</v>
      </c>
      <c r="R279" s="39" t="s">
        <v>1284</v>
      </c>
      <c r="S279" s="39" t="s">
        <v>56</v>
      </c>
      <c r="T279" s="39" t="str">
        <f t="array" ref="T279">IFERROR(INDEX(INDIRECT("'"&amp;VLOOKUP($C279,ModMap!$A$2:$B$21,2,FALSE)&amp;"'!T:T"),MATCH($K279,INDIRECT("'"&amp;VLOOKUP($C279,ModMap!$A$2:$B$21,2,FALSE)&amp;"'!$K:$K"),0)),"")</f>
        <v>Unassigned</v>
      </c>
      <c r="U279" s="44" t="s">
        <v>36</v>
      </c>
      <c r="V279" s="39" t="str">
        <f t="array" ref="V279">IFERROR(INDEX(INDIRECT("'"&amp;VLOOKUP($C279,ModMap!$A$2:$B$21,2,FALSE)&amp;"'!V:V"),MATCH($K279,INDIRECT("'"&amp;VLOOKUP($C279,ModMap!$A$2:$B$21,2,FALSE)&amp;"'!$K:$K"),0)),"")</f>
        <v>N/A</v>
      </c>
      <c r="W279" s="39" t="str">
        <f t="array" ref="W279">IFERROR(INDEX(INDIRECT("'"&amp;VLOOKUP($C279,ModMap!$A$2:$B$21,2,FALSE)&amp;"'!W:W"),MATCH($K279,INDIRECT("'"&amp;VLOOKUP($C279,ModMap!$A$2:$B$21,2,FALSE)&amp;"'!$K:$K"),0)),"")</f>
        <v/>
      </c>
      <c r="X279" s="48" t="s">
        <v>33</v>
      </c>
      <c r="Y279" s="39" t="str">
        <f t="array" ref="Y279">IFERROR(INDEX(INDIRECT("'"&amp;VLOOKUP($C279,ModMap!$A$2:$B$21,2,FALSE)&amp;"'!Y:Y"),MATCH($K279,INDIRECT("'"&amp;VLOOKUP($C279,ModMap!$A$2:$B$21,2,FALSE)&amp;"'!$K:$K"),0)),"")</f>
        <v>Not Started</v>
      </c>
      <c r="Z279" s="39" t="str">
        <f t="array" ref="Z279">IFERROR(INDEX(INDIRECT("'"&amp;VLOOKUP($C279,ModMap!$A$2:$B$21,2,FALSE)&amp;"'!Z:Z"),MATCH($K279,INDIRECT("'"&amp;VLOOKUP($C279,ModMap!$A$2:$B$21,2,FALSE)&amp;"'!$K:$K"),0)),"")</f>
        <v>Unassigned</v>
      </c>
      <c r="AA279" s="48" t="s">
        <v>33</v>
      </c>
      <c r="AB279" s="39" t="str">
        <f t="array" ref="AB279">IFERROR(INDEX(INDIRECT("'"&amp;VLOOKUP($C279,ModMap!$A$2:$B$21,2,FALSE)&amp;"'!AB:AB"),MATCH($K279,INDIRECT("'"&amp;VLOOKUP($C279,ModMap!$A$2:$B$21,2,FALSE)&amp;"'!$K:$K"),0)),"")</f>
        <v>Not Started</v>
      </c>
      <c r="AC279" s="39" t="str">
        <f t="array" ref="AC279">IFERROR(INDEX(INDIRECT("'"&amp;VLOOKUP($C279,ModMap!$A$2:$B$21,2,FALSE)&amp;"'!AC:AC"),MATCH($K279,INDIRECT("'"&amp;VLOOKUP($C279,ModMap!$A$2:$B$21,2,FALSE)&amp;"'!$K:$K"),0)),"")</f>
        <v>Unassigned</v>
      </c>
      <c r="AD279" s="48" t="s">
        <v>33</v>
      </c>
      <c r="AE279" s="39" t="str">
        <f t="array" ref="AE279">IFERROR(INDEX(INDIRECT("'"&amp;VLOOKUP($C279,ModMap!$A$2:$B$21,2,FALSE)&amp;"'!AE:AE"),MATCH($K279,INDIRECT("'"&amp;VLOOKUP($C279,ModMap!$A$2:$B$21,2,FALSE)&amp;"'!$K:$K"),0)),"")</f>
        <v>Not Started</v>
      </c>
      <c r="AF279" s="39" t="str">
        <f t="array" ref="AF279">IFERROR(INDEX(INDIRECT("'"&amp;VLOOKUP($C279,ModMap!$A$2:$B$21,2,FALSE)&amp;"'!AF:AF"),MATCH($K279,INDIRECT("'"&amp;VLOOKUP($C279,ModMap!$A$2:$B$21,2,FALSE)&amp;"'!$K:$K"),0)),"")</f>
        <v>Unassigned</v>
      </c>
      <c r="AG279" s="44" t="s">
        <v>36</v>
      </c>
      <c r="AH279" s="39" t="str">
        <f t="array" ref="AH279">IFERROR(INDEX(INDIRECT("'"&amp;VLOOKUP($C279,ModMap!$A$2:$B$21,2,FALSE)&amp;"'!AH:AH"),MATCH($K279,INDIRECT("'"&amp;VLOOKUP($C279,ModMap!$A$2:$B$21,2,FALSE)&amp;"'!$K:$K"),0)),"")</f>
        <v>N/A</v>
      </c>
      <c r="AI279" s="39" t="str">
        <f t="array" ref="AI279">IFERROR(INDEX(INDIRECT("'"&amp;VLOOKUP($C279,ModMap!$A$2:$B$21,2,FALSE)&amp;"'!AI:AI"),MATCH($K279,INDIRECT("'"&amp;VLOOKUP($C279,ModMap!$A$2:$B$21,2,FALSE)&amp;"'!$K:$K"),0)),"")</f>
        <v/>
      </c>
      <c r="AJ279" s="44" t="s">
        <v>36</v>
      </c>
      <c r="AK279" s="39" t="str">
        <f t="array" ref="AK279">IFERROR(INDEX(INDIRECT("'"&amp;VLOOKUP($C279,ModMap!$A$2:$B$21,2,FALSE)&amp;"'!AK:AK"),MATCH($K279,INDIRECT("'"&amp;VLOOKUP($C279,ModMap!$A$2:$B$21,2,FALSE)&amp;"'!$K:$K"),0)),"")</f>
        <v>N/A</v>
      </c>
      <c r="AL279" s="39" t="str">
        <f t="array" ref="AL279">IFERROR(INDEX(INDIRECT("'"&amp;VLOOKUP($C279,ModMap!$A$2:$B$21,2,FALSE)&amp;"'!AL:AL"),MATCH($K279,INDIRECT("'"&amp;VLOOKUP($C279,ModMap!$A$2:$B$21,2,FALSE)&amp;"'!$K:$K"),0)),"")</f>
        <v/>
      </c>
      <c r="AM279" s="39">
        <f t="shared" si="1"/>
        <v>3</v>
      </c>
      <c r="AN279" s="39" t="str">
        <f t="shared" si="2"/>
        <v>Not Started</v>
      </c>
      <c r="AO279" s="40" t="str">
        <f t="array" ref="AO279">IFERROR(INDEX(INDIRECT("'"&amp;VLOOKUP($C279,ModMap!$A$2:$B$21,2,FALSE)&amp;"'!AO:AO"),MATCH($K279,INDIRECT("'"&amp;VLOOKUP($C279,ModMap!$A$2:$B$21,2,FALSE)&amp;"'!$K:$K"),0)),"")</f>
        <v/>
      </c>
      <c r="AP279" s="49" t="str">
        <f t="array" ref="AP279">IFERROR(HYPERLINK("#'"&amp;VLOOKUP($C279,ModMap!$A$2:$B$21,2,FALSE)&amp;"'!V"&amp;MATCH($K279,INDIRECT("'"&amp;VLOOKUP($C279,ModMap!$A$2:$B$21,2,FALSE)&amp;"'!$K:$K"),0),"Edit on module sheet"),"")</f>
        <v>Edit on module sheet</v>
      </c>
    </row>
    <row r="280" ht="42.0" customHeight="1">
      <c r="A280" s="50">
        <v>278.0</v>
      </c>
      <c r="B280" s="50">
        <v>503.0</v>
      </c>
      <c r="C280" s="50" t="s">
        <v>118</v>
      </c>
      <c r="D280" s="51" t="s">
        <v>119</v>
      </c>
      <c r="E280" s="28" t="s">
        <v>48</v>
      </c>
      <c r="F280" s="75" t="s">
        <v>1259</v>
      </c>
      <c r="G280" s="51" t="s">
        <v>1260</v>
      </c>
      <c r="H280" s="50" t="s">
        <v>1277</v>
      </c>
      <c r="I280" s="50" t="s">
        <v>1278</v>
      </c>
      <c r="J280" s="51" t="s">
        <v>1279</v>
      </c>
      <c r="K280" s="50" t="s">
        <v>2680</v>
      </c>
      <c r="L280" s="51" t="s">
        <v>2681</v>
      </c>
      <c r="M280" s="78" t="s">
        <v>2019</v>
      </c>
      <c r="N280" s="50" t="s">
        <v>119</v>
      </c>
      <c r="O280" s="50" t="s">
        <v>1266</v>
      </c>
      <c r="P280" s="51" t="s">
        <v>1282</v>
      </c>
      <c r="Q280" s="51" t="s">
        <v>1283</v>
      </c>
      <c r="R280" s="50" t="s">
        <v>1284</v>
      </c>
      <c r="S280" s="50" t="s">
        <v>66</v>
      </c>
      <c r="T280" s="50" t="str">
        <f t="array" ref="T280">IFERROR(INDEX(INDIRECT("'"&amp;VLOOKUP($C280,ModMap!$A$2:$B$21,2,FALSE)&amp;"'!T:T"),MATCH($K280,INDIRECT("'"&amp;VLOOKUP($C280,ModMap!$A$2:$B$21,2,FALSE)&amp;"'!$K:$K"),0)),"")</f>
        <v>Unassigned</v>
      </c>
      <c r="U280" s="44" t="s">
        <v>36</v>
      </c>
      <c r="V280" s="50" t="str">
        <f t="array" ref="V280">IFERROR(INDEX(INDIRECT("'"&amp;VLOOKUP($C280,ModMap!$A$2:$B$21,2,FALSE)&amp;"'!V:V"),MATCH($K280,INDIRECT("'"&amp;VLOOKUP($C280,ModMap!$A$2:$B$21,2,FALSE)&amp;"'!$K:$K"),0)),"")</f>
        <v>N/A</v>
      </c>
      <c r="W280" s="50" t="str">
        <f t="array" ref="W280">IFERROR(INDEX(INDIRECT("'"&amp;VLOOKUP($C280,ModMap!$A$2:$B$21,2,FALSE)&amp;"'!W:W"),MATCH($K280,INDIRECT("'"&amp;VLOOKUP($C280,ModMap!$A$2:$B$21,2,FALSE)&amp;"'!$K:$K"),0)),"")</f>
        <v/>
      </c>
      <c r="X280" s="48" t="s">
        <v>33</v>
      </c>
      <c r="Y280" s="50" t="str">
        <f t="array" ref="Y280">IFERROR(INDEX(INDIRECT("'"&amp;VLOOKUP($C280,ModMap!$A$2:$B$21,2,FALSE)&amp;"'!Y:Y"),MATCH($K280,INDIRECT("'"&amp;VLOOKUP($C280,ModMap!$A$2:$B$21,2,FALSE)&amp;"'!$K:$K"),0)),"")</f>
        <v>Not Started</v>
      </c>
      <c r="Z280" s="50" t="str">
        <f t="array" ref="Z280">IFERROR(INDEX(INDIRECT("'"&amp;VLOOKUP($C280,ModMap!$A$2:$B$21,2,FALSE)&amp;"'!Z:Z"),MATCH($K280,INDIRECT("'"&amp;VLOOKUP($C280,ModMap!$A$2:$B$21,2,FALSE)&amp;"'!$K:$K"),0)),"")</f>
        <v>Unassigned</v>
      </c>
      <c r="AA280" s="44" t="s">
        <v>36</v>
      </c>
      <c r="AB280" s="50" t="str">
        <f t="array" ref="AB280">IFERROR(INDEX(INDIRECT("'"&amp;VLOOKUP($C280,ModMap!$A$2:$B$21,2,FALSE)&amp;"'!AB:AB"),MATCH($K280,INDIRECT("'"&amp;VLOOKUP($C280,ModMap!$A$2:$B$21,2,FALSE)&amp;"'!$K:$K"),0)),"")</f>
        <v>N/A</v>
      </c>
      <c r="AC280" s="50" t="str">
        <f t="array" ref="AC280">IFERROR(INDEX(INDIRECT("'"&amp;VLOOKUP($C280,ModMap!$A$2:$B$21,2,FALSE)&amp;"'!AC:AC"),MATCH($K280,INDIRECT("'"&amp;VLOOKUP($C280,ModMap!$A$2:$B$21,2,FALSE)&amp;"'!$K:$K"),0)),"")</f>
        <v/>
      </c>
      <c r="AD280" s="48" t="s">
        <v>33</v>
      </c>
      <c r="AE280" s="50" t="str">
        <f t="array" ref="AE280">IFERROR(INDEX(INDIRECT("'"&amp;VLOOKUP($C280,ModMap!$A$2:$B$21,2,FALSE)&amp;"'!AE:AE"),MATCH($K280,INDIRECT("'"&amp;VLOOKUP($C280,ModMap!$A$2:$B$21,2,FALSE)&amp;"'!$K:$K"),0)),"")</f>
        <v>Not Started</v>
      </c>
      <c r="AF280" s="50" t="str">
        <f t="array" ref="AF280">IFERROR(INDEX(INDIRECT("'"&amp;VLOOKUP($C280,ModMap!$A$2:$B$21,2,FALSE)&amp;"'!AF:AF"),MATCH($K280,INDIRECT("'"&amp;VLOOKUP($C280,ModMap!$A$2:$B$21,2,FALSE)&amp;"'!$K:$K"),0)),"")</f>
        <v>Unassigned</v>
      </c>
      <c r="AG280" s="44" t="s">
        <v>36</v>
      </c>
      <c r="AH280" s="50" t="str">
        <f t="array" ref="AH280">IFERROR(INDEX(INDIRECT("'"&amp;VLOOKUP($C280,ModMap!$A$2:$B$21,2,FALSE)&amp;"'!AH:AH"),MATCH($K280,INDIRECT("'"&amp;VLOOKUP($C280,ModMap!$A$2:$B$21,2,FALSE)&amp;"'!$K:$K"),0)),"")</f>
        <v>N/A</v>
      </c>
      <c r="AI280" s="50" t="str">
        <f t="array" ref="AI280">IFERROR(INDEX(INDIRECT("'"&amp;VLOOKUP($C280,ModMap!$A$2:$B$21,2,FALSE)&amp;"'!AI:AI"),MATCH($K280,INDIRECT("'"&amp;VLOOKUP($C280,ModMap!$A$2:$B$21,2,FALSE)&amp;"'!$K:$K"),0)),"")</f>
        <v/>
      </c>
      <c r="AJ280" s="48" t="s">
        <v>33</v>
      </c>
      <c r="AK280" s="50" t="str">
        <f t="array" ref="AK280">IFERROR(INDEX(INDIRECT("'"&amp;VLOOKUP($C280,ModMap!$A$2:$B$21,2,FALSE)&amp;"'!AK:AK"),MATCH($K280,INDIRECT("'"&amp;VLOOKUP($C280,ModMap!$A$2:$B$21,2,FALSE)&amp;"'!$K:$K"),0)),"")</f>
        <v>Not Started</v>
      </c>
      <c r="AL280" s="50" t="str">
        <f t="array" ref="AL280">IFERROR(INDEX(INDIRECT("'"&amp;VLOOKUP($C280,ModMap!$A$2:$B$21,2,FALSE)&amp;"'!AL:AL"),MATCH($K280,INDIRECT("'"&amp;VLOOKUP($C280,ModMap!$A$2:$B$21,2,FALSE)&amp;"'!$K:$K"),0)),"")</f>
        <v>Unassigned</v>
      </c>
      <c r="AM280" s="50">
        <f t="shared" si="1"/>
        <v>3</v>
      </c>
      <c r="AN280" s="50" t="str">
        <f t="shared" si="2"/>
        <v>Not Started</v>
      </c>
      <c r="AO280" s="51" t="str">
        <f t="array" ref="AO280">IFERROR(INDEX(INDIRECT("'"&amp;VLOOKUP($C280,ModMap!$A$2:$B$21,2,FALSE)&amp;"'!AO:AO"),MATCH($K280,INDIRECT("'"&amp;VLOOKUP($C280,ModMap!$A$2:$B$21,2,FALSE)&amp;"'!$K:$K"),0)),"")</f>
        <v/>
      </c>
      <c r="AP280" s="49" t="str">
        <f t="array" ref="AP280">IFERROR(HYPERLINK("#'"&amp;VLOOKUP($C280,ModMap!$A$2:$B$21,2,FALSE)&amp;"'!V"&amp;MATCH($K280,INDIRECT("'"&amp;VLOOKUP($C280,ModMap!$A$2:$B$21,2,FALSE)&amp;"'!$K:$K"),0),"Edit on module sheet"),"")</f>
        <v>Edit on module sheet</v>
      </c>
    </row>
    <row r="281" ht="42.0" customHeight="1">
      <c r="A281" s="39">
        <v>279.0</v>
      </c>
      <c r="B281" s="39">
        <v>505.0</v>
      </c>
      <c r="C281" s="39" t="s">
        <v>118</v>
      </c>
      <c r="D281" s="40" t="s">
        <v>119</v>
      </c>
      <c r="E281" s="28" t="s">
        <v>48</v>
      </c>
      <c r="F281" s="75" t="s">
        <v>1259</v>
      </c>
      <c r="G281" s="40" t="s">
        <v>1260</v>
      </c>
      <c r="H281" s="39" t="s">
        <v>1287</v>
      </c>
      <c r="I281" s="39" t="s">
        <v>1288</v>
      </c>
      <c r="J281" s="40" t="s">
        <v>1289</v>
      </c>
      <c r="K281" s="39" t="s">
        <v>2689</v>
      </c>
      <c r="L281" s="40" t="s">
        <v>2690</v>
      </c>
      <c r="M281" s="47" t="s">
        <v>200</v>
      </c>
      <c r="N281" s="39" t="s">
        <v>119</v>
      </c>
      <c r="O281" s="39" t="s">
        <v>1292</v>
      </c>
      <c r="P281" s="40" t="s">
        <v>1293</v>
      </c>
      <c r="Q281" s="40" t="s">
        <v>1294</v>
      </c>
      <c r="R281" s="39" t="s">
        <v>287</v>
      </c>
      <c r="S281" s="39" t="s">
        <v>53</v>
      </c>
      <c r="T281" s="39" t="str">
        <f t="array" ref="T281">IFERROR(INDEX(INDIRECT("'"&amp;VLOOKUP($C281,ModMap!$A$2:$B$21,2,FALSE)&amp;"'!T:T"),MATCH($K281,INDIRECT("'"&amp;VLOOKUP($C281,ModMap!$A$2:$B$21,2,FALSE)&amp;"'!$K:$K"),0)),"")</f>
        <v>Unassigned</v>
      </c>
      <c r="U281" s="44" t="s">
        <v>36</v>
      </c>
      <c r="V281" s="39" t="str">
        <f t="array" ref="V281">IFERROR(INDEX(INDIRECT("'"&amp;VLOOKUP($C281,ModMap!$A$2:$B$21,2,FALSE)&amp;"'!V:V"),MATCH($K281,INDIRECT("'"&amp;VLOOKUP($C281,ModMap!$A$2:$B$21,2,FALSE)&amp;"'!$K:$K"),0)),"")</f>
        <v>N/A</v>
      </c>
      <c r="W281" s="39" t="str">
        <f t="array" ref="W281">IFERROR(INDEX(INDIRECT("'"&amp;VLOOKUP($C281,ModMap!$A$2:$B$21,2,FALSE)&amp;"'!W:W"),MATCH($K281,INDIRECT("'"&amp;VLOOKUP($C281,ModMap!$A$2:$B$21,2,FALSE)&amp;"'!$K:$K"),0)),"")</f>
        <v/>
      </c>
      <c r="X281" s="48" t="s">
        <v>33</v>
      </c>
      <c r="Y281" s="39" t="str">
        <f t="array" ref="Y281">IFERROR(INDEX(INDIRECT("'"&amp;VLOOKUP($C281,ModMap!$A$2:$B$21,2,FALSE)&amp;"'!Y:Y"),MATCH($K281,INDIRECT("'"&amp;VLOOKUP($C281,ModMap!$A$2:$B$21,2,FALSE)&amp;"'!$K:$K"),0)),"")</f>
        <v>Not Started</v>
      </c>
      <c r="Z281" s="39" t="str">
        <f t="array" ref="Z281">IFERROR(INDEX(INDIRECT("'"&amp;VLOOKUP($C281,ModMap!$A$2:$B$21,2,FALSE)&amp;"'!Z:Z"),MATCH($K281,INDIRECT("'"&amp;VLOOKUP($C281,ModMap!$A$2:$B$21,2,FALSE)&amp;"'!$K:$K"),0)),"")</f>
        <v>Unassigned</v>
      </c>
      <c r="AA281" s="48" t="s">
        <v>33</v>
      </c>
      <c r="AB281" s="39" t="str">
        <f t="array" ref="AB281">IFERROR(INDEX(INDIRECT("'"&amp;VLOOKUP($C281,ModMap!$A$2:$B$21,2,FALSE)&amp;"'!AB:AB"),MATCH($K281,INDIRECT("'"&amp;VLOOKUP($C281,ModMap!$A$2:$B$21,2,FALSE)&amp;"'!$K:$K"),0)),"")</f>
        <v>Not Started</v>
      </c>
      <c r="AC281" s="39" t="str">
        <f t="array" ref="AC281">IFERROR(INDEX(INDIRECT("'"&amp;VLOOKUP($C281,ModMap!$A$2:$B$21,2,FALSE)&amp;"'!AC:AC"),MATCH($K281,INDIRECT("'"&amp;VLOOKUP($C281,ModMap!$A$2:$B$21,2,FALSE)&amp;"'!$K:$K"),0)),"")</f>
        <v>Unassigned</v>
      </c>
      <c r="AD281" s="44" t="s">
        <v>36</v>
      </c>
      <c r="AE281" s="39" t="str">
        <f t="array" ref="AE281">IFERROR(INDEX(INDIRECT("'"&amp;VLOOKUP($C281,ModMap!$A$2:$B$21,2,FALSE)&amp;"'!AE:AE"),MATCH($K281,INDIRECT("'"&amp;VLOOKUP($C281,ModMap!$A$2:$B$21,2,FALSE)&amp;"'!$K:$K"),0)),"")</f>
        <v>N/A</v>
      </c>
      <c r="AF281" s="39" t="str">
        <f t="array" ref="AF281">IFERROR(INDEX(INDIRECT("'"&amp;VLOOKUP($C281,ModMap!$A$2:$B$21,2,FALSE)&amp;"'!AF:AF"),MATCH($K281,INDIRECT("'"&amp;VLOOKUP($C281,ModMap!$A$2:$B$21,2,FALSE)&amp;"'!$K:$K"),0)),"")</f>
        <v/>
      </c>
      <c r="AG281" s="44" t="s">
        <v>36</v>
      </c>
      <c r="AH281" s="39" t="str">
        <f t="array" ref="AH281">IFERROR(INDEX(INDIRECT("'"&amp;VLOOKUP($C281,ModMap!$A$2:$B$21,2,FALSE)&amp;"'!AH:AH"),MATCH($K281,INDIRECT("'"&amp;VLOOKUP($C281,ModMap!$A$2:$B$21,2,FALSE)&amp;"'!$K:$K"),0)),"")</f>
        <v>N/A</v>
      </c>
      <c r="AI281" s="39" t="str">
        <f t="array" ref="AI281">IFERROR(INDEX(INDIRECT("'"&amp;VLOOKUP($C281,ModMap!$A$2:$B$21,2,FALSE)&amp;"'!AI:AI"),MATCH($K281,INDIRECT("'"&amp;VLOOKUP($C281,ModMap!$A$2:$B$21,2,FALSE)&amp;"'!$K:$K"),0)),"")</f>
        <v/>
      </c>
      <c r="AJ281" s="44" t="s">
        <v>36</v>
      </c>
      <c r="AK281" s="39" t="str">
        <f t="array" ref="AK281">IFERROR(INDEX(INDIRECT("'"&amp;VLOOKUP($C281,ModMap!$A$2:$B$21,2,FALSE)&amp;"'!AK:AK"),MATCH($K281,INDIRECT("'"&amp;VLOOKUP($C281,ModMap!$A$2:$B$21,2,FALSE)&amp;"'!$K:$K"),0)),"")</f>
        <v>N/A</v>
      </c>
      <c r="AL281" s="39" t="str">
        <f t="array" ref="AL281">IFERROR(INDEX(INDIRECT("'"&amp;VLOOKUP($C281,ModMap!$A$2:$B$21,2,FALSE)&amp;"'!AL:AL"),MATCH($K281,INDIRECT("'"&amp;VLOOKUP($C281,ModMap!$A$2:$B$21,2,FALSE)&amp;"'!$K:$K"),0)),"")</f>
        <v/>
      </c>
      <c r="AM281" s="39">
        <f t="shared" si="1"/>
        <v>2</v>
      </c>
      <c r="AN281" s="39" t="str">
        <f t="shared" si="2"/>
        <v>Not Started</v>
      </c>
      <c r="AO281" s="40" t="str">
        <f t="array" ref="AO281">IFERROR(INDEX(INDIRECT("'"&amp;VLOOKUP($C281,ModMap!$A$2:$B$21,2,FALSE)&amp;"'!AO:AO"),MATCH($K281,INDIRECT("'"&amp;VLOOKUP($C281,ModMap!$A$2:$B$21,2,FALSE)&amp;"'!$K:$K"),0)),"")</f>
        <v/>
      </c>
      <c r="AP281" s="49" t="str">
        <f t="array" ref="AP281">IFERROR(HYPERLINK("#'"&amp;VLOOKUP($C281,ModMap!$A$2:$B$21,2,FALSE)&amp;"'!V"&amp;MATCH($K281,INDIRECT("'"&amp;VLOOKUP($C281,ModMap!$A$2:$B$21,2,FALSE)&amp;"'!$K:$K"),0),"Edit on module sheet"),"")</f>
        <v>Edit on module sheet</v>
      </c>
    </row>
    <row r="282" ht="42.0" customHeight="1">
      <c r="A282" s="50">
        <v>280.0</v>
      </c>
      <c r="B282" s="50">
        <v>506.0</v>
      </c>
      <c r="C282" s="50" t="s">
        <v>118</v>
      </c>
      <c r="D282" s="51" t="s">
        <v>119</v>
      </c>
      <c r="E282" s="28" t="s">
        <v>48</v>
      </c>
      <c r="F282" s="75" t="s">
        <v>1259</v>
      </c>
      <c r="G282" s="51" t="s">
        <v>1260</v>
      </c>
      <c r="H282" s="50" t="s">
        <v>1287</v>
      </c>
      <c r="I282" s="50" t="s">
        <v>1288</v>
      </c>
      <c r="J282" s="51" t="s">
        <v>1289</v>
      </c>
      <c r="K282" s="50" t="s">
        <v>2691</v>
      </c>
      <c r="L282" s="51" t="s">
        <v>2692</v>
      </c>
      <c r="M282" s="47" t="s">
        <v>200</v>
      </c>
      <c r="N282" s="50" t="s">
        <v>119</v>
      </c>
      <c r="O282" s="50" t="s">
        <v>1292</v>
      </c>
      <c r="P282" s="51" t="s">
        <v>1293</v>
      </c>
      <c r="Q282" s="51" t="s">
        <v>1294</v>
      </c>
      <c r="R282" s="50" t="s">
        <v>287</v>
      </c>
      <c r="S282" s="50" t="s">
        <v>56</v>
      </c>
      <c r="T282" s="50" t="str">
        <f t="array" ref="T282">IFERROR(INDEX(INDIRECT("'"&amp;VLOOKUP($C282,ModMap!$A$2:$B$21,2,FALSE)&amp;"'!T:T"),MATCH($K282,INDIRECT("'"&amp;VLOOKUP($C282,ModMap!$A$2:$B$21,2,FALSE)&amp;"'!$K:$K"),0)),"")</f>
        <v>Unassigned</v>
      </c>
      <c r="U282" s="44" t="s">
        <v>36</v>
      </c>
      <c r="V282" s="50" t="str">
        <f t="array" ref="V282">IFERROR(INDEX(INDIRECT("'"&amp;VLOOKUP($C282,ModMap!$A$2:$B$21,2,FALSE)&amp;"'!V:V"),MATCH($K282,INDIRECT("'"&amp;VLOOKUP($C282,ModMap!$A$2:$B$21,2,FALSE)&amp;"'!$K:$K"),0)),"")</f>
        <v>N/A</v>
      </c>
      <c r="W282" s="50" t="str">
        <f t="array" ref="W282">IFERROR(INDEX(INDIRECT("'"&amp;VLOOKUP($C282,ModMap!$A$2:$B$21,2,FALSE)&amp;"'!W:W"),MATCH($K282,INDIRECT("'"&amp;VLOOKUP($C282,ModMap!$A$2:$B$21,2,FALSE)&amp;"'!$K:$K"),0)),"")</f>
        <v/>
      </c>
      <c r="X282" s="48" t="s">
        <v>33</v>
      </c>
      <c r="Y282" s="50" t="str">
        <f t="array" ref="Y282">IFERROR(INDEX(INDIRECT("'"&amp;VLOOKUP($C282,ModMap!$A$2:$B$21,2,FALSE)&amp;"'!Y:Y"),MATCH($K282,INDIRECT("'"&amp;VLOOKUP($C282,ModMap!$A$2:$B$21,2,FALSE)&amp;"'!$K:$K"),0)),"")</f>
        <v>Not Started</v>
      </c>
      <c r="Z282" s="50" t="str">
        <f t="array" ref="Z282">IFERROR(INDEX(INDIRECT("'"&amp;VLOOKUP($C282,ModMap!$A$2:$B$21,2,FALSE)&amp;"'!Z:Z"),MATCH($K282,INDIRECT("'"&amp;VLOOKUP($C282,ModMap!$A$2:$B$21,2,FALSE)&amp;"'!$K:$K"),0)),"")</f>
        <v>Unassigned</v>
      </c>
      <c r="AA282" s="48" t="s">
        <v>33</v>
      </c>
      <c r="AB282" s="50" t="str">
        <f t="array" ref="AB282">IFERROR(INDEX(INDIRECT("'"&amp;VLOOKUP($C282,ModMap!$A$2:$B$21,2,FALSE)&amp;"'!AB:AB"),MATCH($K282,INDIRECT("'"&amp;VLOOKUP($C282,ModMap!$A$2:$B$21,2,FALSE)&amp;"'!$K:$K"),0)),"")</f>
        <v>Not Started</v>
      </c>
      <c r="AC282" s="50" t="str">
        <f t="array" ref="AC282">IFERROR(INDEX(INDIRECT("'"&amp;VLOOKUP($C282,ModMap!$A$2:$B$21,2,FALSE)&amp;"'!AC:AC"),MATCH($K282,INDIRECT("'"&amp;VLOOKUP($C282,ModMap!$A$2:$B$21,2,FALSE)&amp;"'!$K:$K"),0)),"")</f>
        <v>Unassigned</v>
      </c>
      <c r="AD282" s="48" t="s">
        <v>33</v>
      </c>
      <c r="AE282" s="50" t="str">
        <f t="array" ref="AE282">IFERROR(INDEX(INDIRECT("'"&amp;VLOOKUP($C282,ModMap!$A$2:$B$21,2,FALSE)&amp;"'!AE:AE"),MATCH($K282,INDIRECT("'"&amp;VLOOKUP($C282,ModMap!$A$2:$B$21,2,FALSE)&amp;"'!$K:$K"),0)),"")</f>
        <v>Not Started</v>
      </c>
      <c r="AF282" s="50" t="str">
        <f t="array" ref="AF282">IFERROR(INDEX(INDIRECT("'"&amp;VLOOKUP($C282,ModMap!$A$2:$B$21,2,FALSE)&amp;"'!AF:AF"),MATCH($K282,INDIRECT("'"&amp;VLOOKUP($C282,ModMap!$A$2:$B$21,2,FALSE)&amp;"'!$K:$K"),0)),"")</f>
        <v>Unassigned</v>
      </c>
      <c r="AG282" s="44" t="s">
        <v>36</v>
      </c>
      <c r="AH282" s="50" t="str">
        <f t="array" ref="AH282">IFERROR(INDEX(INDIRECT("'"&amp;VLOOKUP($C282,ModMap!$A$2:$B$21,2,FALSE)&amp;"'!AH:AH"),MATCH($K282,INDIRECT("'"&amp;VLOOKUP($C282,ModMap!$A$2:$B$21,2,FALSE)&amp;"'!$K:$K"),0)),"")</f>
        <v>N/A</v>
      </c>
      <c r="AI282" s="50" t="str">
        <f t="array" ref="AI282">IFERROR(INDEX(INDIRECT("'"&amp;VLOOKUP($C282,ModMap!$A$2:$B$21,2,FALSE)&amp;"'!AI:AI"),MATCH($K282,INDIRECT("'"&amp;VLOOKUP($C282,ModMap!$A$2:$B$21,2,FALSE)&amp;"'!$K:$K"),0)),"")</f>
        <v/>
      </c>
      <c r="AJ282" s="44" t="s">
        <v>36</v>
      </c>
      <c r="AK282" s="50" t="str">
        <f t="array" ref="AK282">IFERROR(INDEX(INDIRECT("'"&amp;VLOOKUP($C282,ModMap!$A$2:$B$21,2,FALSE)&amp;"'!AK:AK"),MATCH($K282,INDIRECT("'"&amp;VLOOKUP($C282,ModMap!$A$2:$B$21,2,FALSE)&amp;"'!$K:$K"),0)),"")</f>
        <v>N/A</v>
      </c>
      <c r="AL282" s="50" t="str">
        <f t="array" ref="AL282">IFERROR(INDEX(INDIRECT("'"&amp;VLOOKUP($C282,ModMap!$A$2:$B$21,2,FALSE)&amp;"'!AL:AL"),MATCH($K282,INDIRECT("'"&amp;VLOOKUP($C282,ModMap!$A$2:$B$21,2,FALSE)&amp;"'!$K:$K"),0)),"")</f>
        <v/>
      </c>
      <c r="AM282" s="50">
        <f t="shared" si="1"/>
        <v>3</v>
      </c>
      <c r="AN282" s="50" t="str">
        <f t="shared" si="2"/>
        <v>Not Started</v>
      </c>
      <c r="AO282" s="51" t="str">
        <f t="array" ref="AO282">IFERROR(INDEX(INDIRECT("'"&amp;VLOOKUP($C282,ModMap!$A$2:$B$21,2,FALSE)&amp;"'!AO:AO"),MATCH($K282,INDIRECT("'"&amp;VLOOKUP($C282,ModMap!$A$2:$B$21,2,FALSE)&amp;"'!$K:$K"),0)),"")</f>
        <v/>
      </c>
      <c r="AP282" s="49" t="str">
        <f t="array" ref="AP282">IFERROR(HYPERLINK("#'"&amp;VLOOKUP($C282,ModMap!$A$2:$B$21,2,FALSE)&amp;"'!V"&amp;MATCH($K282,INDIRECT("'"&amp;VLOOKUP($C282,ModMap!$A$2:$B$21,2,FALSE)&amp;"'!$K:$K"),0),"Edit on module sheet"),"")</f>
        <v>Edit on module sheet</v>
      </c>
    </row>
    <row r="283" ht="42.0" customHeight="1">
      <c r="A283" s="39">
        <v>281.0</v>
      </c>
      <c r="B283" s="39">
        <v>508.0</v>
      </c>
      <c r="C283" s="39" t="s">
        <v>118</v>
      </c>
      <c r="D283" s="40" t="s">
        <v>119</v>
      </c>
      <c r="E283" s="28" t="s">
        <v>48</v>
      </c>
      <c r="F283" s="75" t="s">
        <v>1259</v>
      </c>
      <c r="G283" s="40" t="s">
        <v>1260</v>
      </c>
      <c r="H283" s="39" t="s">
        <v>1287</v>
      </c>
      <c r="I283" s="39" t="s">
        <v>1288</v>
      </c>
      <c r="J283" s="40" t="s">
        <v>1289</v>
      </c>
      <c r="K283" s="39" t="s">
        <v>2695</v>
      </c>
      <c r="L283" s="40" t="s">
        <v>2696</v>
      </c>
      <c r="M283" s="78" t="s">
        <v>2019</v>
      </c>
      <c r="N283" s="39" t="s">
        <v>119</v>
      </c>
      <c r="O283" s="39" t="s">
        <v>1292</v>
      </c>
      <c r="P283" s="40" t="s">
        <v>1293</v>
      </c>
      <c r="Q283" s="40" t="s">
        <v>1294</v>
      </c>
      <c r="R283" s="39" t="s">
        <v>287</v>
      </c>
      <c r="S283" s="39" t="s">
        <v>66</v>
      </c>
      <c r="T283" s="39" t="str">
        <f t="array" ref="T283">IFERROR(INDEX(INDIRECT("'"&amp;VLOOKUP($C283,ModMap!$A$2:$B$21,2,FALSE)&amp;"'!T:T"),MATCH($K283,INDIRECT("'"&amp;VLOOKUP($C283,ModMap!$A$2:$B$21,2,FALSE)&amp;"'!$K:$K"),0)),"")</f>
        <v>Unassigned</v>
      </c>
      <c r="U283" s="44" t="s">
        <v>36</v>
      </c>
      <c r="V283" s="39" t="str">
        <f t="array" ref="V283">IFERROR(INDEX(INDIRECT("'"&amp;VLOOKUP($C283,ModMap!$A$2:$B$21,2,FALSE)&amp;"'!V:V"),MATCH($K283,INDIRECT("'"&amp;VLOOKUP($C283,ModMap!$A$2:$B$21,2,FALSE)&amp;"'!$K:$K"),0)),"")</f>
        <v>N/A</v>
      </c>
      <c r="W283" s="39" t="str">
        <f t="array" ref="W283">IFERROR(INDEX(INDIRECT("'"&amp;VLOOKUP($C283,ModMap!$A$2:$B$21,2,FALSE)&amp;"'!W:W"),MATCH($K283,INDIRECT("'"&amp;VLOOKUP($C283,ModMap!$A$2:$B$21,2,FALSE)&amp;"'!$K:$K"),0)),"")</f>
        <v/>
      </c>
      <c r="X283" s="48" t="s">
        <v>33</v>
      </c>
      <c r="Y283" s="39" t="str">
        <f t="array" ref="Y283">IFERROR(INDEX(INDIRECT("'"&amp;VLOOKUP($C283,ModMap!$A$2:$B$21,2,FALSE)&amp;"'!Y:Y"),MATCH($K283,INDIRECT("'"&amp;VLOOKUP($C283,ModMap!$A$2:$B$21,2,FALSE)&amp;"'!$K:$K"),0)),"")</f>
        <v>Not Started</v>
      </c>
      <c r="Z283" s="39" t="str">
        <f t="array" ref="Z283">IFERROR(INDEX(INDIRECT("'"&amp;VLOOKUP($C283,ModMap!$A$2:$B$21,2,FALSE)&amp;"'!Z:Z"),MATCH($K283,INDIRECT("'"&amp;VLOOKUP($C283,ModMap!$A$2:$B$21,2,FALSE)&amp;"'!$K:$K"),0)),"")</f>
        <v>Unassigned</v>
      </c>
      <c r="AA283" s="44" t="s">
        <v>36</v>
      </c>
      <c r="AB283" s="39" t="str">
        <f t="array" ref="AB283">IFERROR(INDEX(INDIRECT("'"&amp;VLOOKUP($C283,ModMap!$A$2:$B$21,2,FALSE)&amp;"'!AB:AB"),MATCH($K283,INDIRECT("'"&amp;VLOOKUP($C283,ModMap!$A$2:$B$21,2,FALSE)&amp;"'!$K:$K"),0)),"")</f>
        <v>N/A</v>
      </c>
      <c r="AC283" s="39" t="str">
        <f t="array" ref="AC283">IFERROR(INDEX(INDIRECT("'"&amp;VLOOKUP($C283,ModMap!$A$2:$B$21,2,FALSE)&amp;"'!AC:AC"),MATCH($K283,INDIRECT("'"&amp;VLOOKUP($C283,ModMap!$A$2:$B$21,2,FALSE)&amp;"'!$K:$K"),0)),"")</f>
        <v/>
      </c>
      <c r="AD283" s="48" t="s">
        <v>33</v>
      </c>
      <c r="AE283" s="39" t="str">
        <f t="array" ref="AE283">IFERROR(INDEX(INDIRECT("'"&amp;VLOOKUP($C283,ModMap!$A$2:$B$21,2,FALSE)&amp;"'!AE:AE"),MATCH($K283,INDIRECT("'"&amp;VLOOKUP($C283,ModMap!$A$2:$B$21,2,FALSE)&amp;"'!$K:$K"),0)),"")</f>
        <v>Not Started</v>
      </c>
      <c r="AF283" s="39" t="str">
        <f t="array" ref="AF283">IFERROR(INDEX(INDIRECT("'"&amp;VLOOKUP($C283,ModMap!$A$2:$B$21,2,FALSE)&amp;"'!AF:AF"),MATCH($K283,INDIRECT("'"&amp;VLOOKUP($C283,ModMap!$A$2:$B$21,2,FALSE)&amp;"'!$K:$K"),0)),"")</f>
        <v>Unassigned</v>
      </c>
      <c r="AG283" s="44" t="s">
        <v>36</v>
      </c>
      <c r="AH283" s="39" t="str">
        <f t="array" ref="AH283">IFERROR(INDEX(INDIRECT("'"&amp;VLOOKUP($C283,ModMap!$A$2:$B$21,2,FALSE)&amp;"'!AH:AH"),MATCH($K283,INDIRECT("'"&amp;VLOOKUP($C283,ModMap!$A$2:$B$21,2,FALSE)&amp;"'!$K:$K"),0)),"")</f>
        <v>N/A</v>
      </c>
      <c r="AI283" s="39" t="str">
        <f t="array" ref="AI283">IFERROR(INDEX(INDIRECT("'"&amp;VLOOKUP($C283,ModMap!$A$2:$B$21,2,FALSE)&amp;"'!AI:AI"),MATCH($K283,INDIRECT("'"&amp;VLOOKUP($C283,ModMap!$A$2:$B$21,2,FALSE)&amp;"'!$K:$K"),0)),"")</f>
        <v/>
      </c>
      <c r="AJ283" s="48" t="s">
        <v>33</v>
      </c>
      <c r="AK283" s="39" t="str">
        <f t="array" ref="AK283">IFERROR(INDEX(INDIRECT("'"&amp;VLOOKUP($C283,ModMap!$A$2:$B$21,2,FALSE)&amp;"'!AK:AK"),MATCH($K283,INDIRECT("'"&amp;VLOOKUP($C283,ModMap!$A$2:$B$21,2,FALSE)&amp;"'!$K:$K"),0)),"")</f>
        <v>Not Started</v>
      </c>
      <c r="AL283" s="39" t="str">
        <f t="array" ref="AL283">IFERROR(INDEX(INDIRECT("'"&amp;VLOOKUP($C283,ModMap!$A$2:$B$21,2,FALSE)&amp;"'!AL:AL"),MATCH($K283,INDIRECT("'"&amp;VLOOKUP($C283,ModMap!$A$2:$B$21,2,FALSE)&amp;"'!$K:$K"),0)),"")</f>
        <v>Unassigned</v>
      </c>
      <c r="AM283" s="39">
        <f t="shared" si="1"/>
        <v>3</v>
      </c>
      <c r="AN283" s="39" t="str">
        <f t="shared" si="2"/>
        <v>Not Started</v>
      </c>
      <c r="AO283" s="40" t="str">
        <f t="array" ref="AO283">IFERROR(INDEX(INDIRECT("'"&amp;VLOOKUP($C283,ModMap!$A$2:$B$21,2,FALSE)&amp;"'!AO:AO"),MATCH($K283,INDIRECT("'"&amp;VLOOKUP($C283,ModMap!$A$2:$B$21,2,FALSE)&amp;"'!$K:$K"),0)),"")</f>
        <v/>
      </c>
      <c r="AP283" s="49" t="str">
        <f t="array" ref="AP283">IFERROR(HYPERLINK("#'"&amp;VLOOKUP($C283,ModMap!$A$2:$B$21,2,FALSE)&amp;"'!V"&amp;MATCH($K283,INDIRECT("'"&amp;VLOOKUP($C283,ModMap!$A$2:$B$21,2,FALSE)&amp;"'!$K:$K"),0),"Edit on module sheet"),"")</f>
        <v>Edit on module sheet</v>
      </c>
    </row>
    <row r="284" ht="42.0" customHeight="1">
      <c r="A284" s="50">
        <v>282.0</v>
      </c>
      <c r="B284" s="50">
        <v>510.0</v>
      </c>
      <c r="C284" s="50" t="s">
        <v>118</v>
      </c>
      <c r="D284" s="51" t="s">
        <v>119</v>
      </c>
      <c r="E284" s="28" t="s">
        <v>48</v>
      </c>
      <c r="F284" s="75" t="s">
        <v>1259</v>
      </c>
      <c r="G284" s="51" t="s">
        <v>1260</v>
      </c>
      <c r="H284" s="50" t="s">
        <v>2697</v>
      </c>
      <c r="I284" s="50" t="s">
        <v>2698</v>
      </c>
      <c r="J284" s="51" t="s">
        <v>2699</v>
      </c>
      <c r="K284" s="50" t="s">
        <v>2700</v>
      </c>
      <c r="L284" s="51" t="s">
        <v>2701</v>
      </c>
      <c r="M284" s="47" t="s">
        <v>200</v>
      </c>
      <c r="N284" s="50" t="s">
        <v>119</v>
      </c>
      <c r="O284" s="50" t="s">
        <v>2702</v>
      </c>
      <c r="P284" s="51" t="s">
        <v>2703</v>
      </c>
      <c r="Q284" s="51" t="s">
        <v>2704</v>
      </c>
      <c r="R284" s="50" t="s">
        <v>1422</v>
      </c>
      <c r="S284" s="50" t="s">
        <v>56</v>
      </c>
      <c r="T284" s="50" t="str">
        <f t="array" ref="T284">IFERROR(INDEX(INDIRECT("'"&amp;VLOOKUP($C284,ModMap!$A$2:$B$21,2,FALSE)&amp;"'!T:T"),MATCH($K284,INDIRECT("'"&amp;VLOOKUP($C284,ModMap!$A$2:$B$21,2,FALSE)&amp;"'!$K:$K"),0)),"")</f>
        <v>Unassigned</v>
      </c>
      <c r="U284" s="44" t="s">
        <v>36</v>
      </c>
      <c r="V284" s="50" t="str">
        <f t="array" ref="V284">IFERROR(INDEX(INDIRECT("'"&amp;VLOOKUP($C284,ModMap!$A$2:$B$21,2,FALSE)&amp;"'!V:V"),MATCH($K284,INDIRECT("'"&amp;VLOOKUP($C284,ModMap!$A$2:$B$21,2,FALSE)&amp;"'!$K:$K"),0)),"")</f>
        <v>N/A</v>
      </c>
      <c r="W284" s="50" t="str">
        <f t="array" ref="W284">IFERROR(INDEX(INDIRECT("'"&amp;VLOOKUP($C284,ModMap!$A$2:$B$21,2,FALSE)&amp;"'!W:W"),MATCH($K284,INDIRECT("'"&amp;VLOOKUP($C284,ModMap!$A$2:$B$21,2,FALSE)&amp;"'!$K:$K"),0)),"")</f>
        <v/>
      </c>
      <c r="X284" s="48" t="s">
        <v>33</v>
      </c>
      <c r="Y284" s="50" t="str">
        <f t="array" ref="Y284">IFERROR(INDEX(INDIRECT("'"&amp;VLOOKUP($C284,ModMap!$A$2:$B$21,2,FALSE)&amp;"'!Y:Y"),MATCH($K284,INDIRECT("'"&amp;VLOOKUP($C284,ModMap!$A$2:$B$21,2,FALSE)&amp;"'!$K:$K"),0)),"")</f>
        <v>Not Started</v>
      </c>
      <c r="Z284" s="50" t="str">
        <f t="array" ref="Z284">IFERROR(INDEX(INDIRECT("'"&amp;VLOOKUP($C284,ModMap!$A$2:$B$21,2,FALSE)&amp;"'!Z:Z"),MATCH($K284,INDIRECT("'"&amp;VLOOKUP($C284,ModMap!$A$2:$B$21,2,FALSE)&amp;"'!$K:$K"),0)),"")</f>
        <v>Unassigned</v>
      </c>
      <c r="AA284" s="44" t="s">
        <v>36</v>
      </c>
      <c r="AB284" s="50" t="str">
        <f t="array" ref="AB284">IFERROR(INDEX(INDIRECT("'"&amp;VLOOKUP($C284,ModMap!$A$2:$B$21,2,FALSE)&amp;"'!AB:AB"),MATCH($K284,INDIRECT("'"&amp;VLOOKUP($C284,ModMap!$A$2:$B$21,2,FALSE)&amp;"'!$K:$K"),0)),"")</f>
        <v>N/A</v>
      </c>
      <c r="AC284" s="50" t="str">
        <f t="array" ref="AC284">IFERROR(INDEX(INDIRECT("'"&amp;VLOOKUP($C284,ModMap!$A$2:$B$21,2,FALSE)&amp;"'!AC:AC"),MATCH($K284,INDIRECT("'"&amp;VLOOKUP($C284,ModMap!$A$2:$B$21,2,FALSE)&amp;"'!$K:$K"),0)),"")</f>
        <v/>
      </c>
      <c r="AD284" s="48" t="s">
        <v>33</v>
      </c>
      <c r="AE284" s="50" t="str">
        <f t="array" ref="AE284">IFERROR(INDEX(INDIRECT("'"&amp;VLOOKUP($C284,ModMap!$A$2:$B$21,2,FALSE)&amp;"'!AE:AE"),MATCH($K284,INDIRECT("'"&amp;VLOOKUP($C284,ModMap!$A$2:$B$21,2,FALSE)&amp;"'!$K:$K"),0)),"")</f>
        <v>Not Started</v>
      </c>
      <c r="AF284" s="50" t="str">
        <f t="array" ref="AF284">IFERROR(INDEX(INDIRECT("'"&amp;VLOOKUP($C284,ModMap!$A$2:$B$21,2,FALSE)&amp;"'!AF:AF"),MATCH($K284,INDIRECT("'"&amp;VLOOKUP($C284,ModMap!$A$2:$B$21,2,FALSE)&amp;"'!$K:$K"),0)),"")</f>
        <v>Unassigned</v>
      </c>
      <c r="AG284" s="48" t="s">
        <v>33</v>
      </c>
      <c r="AH284" s="50" t="str">
        <f t="array" ref="AH284">IFERROR(INDEX(INDIRECT("'"&amp;VLOOKUP($C284,ModMap!$A$2:$B$21,2,FALSE)&amp;"'!AH:AH"),MATCH($K284,INDIRECT("'"&amp;VLOOKUP($C284,ModMap!$A$2:$B$21,2,FALSE)&amp;"'!$K:$K"),0)),"")</f>
        <v>Not Started</v>
      </c>
      <c r="AI284" s="50" t="str">
        <f t="array" ref="AI284">IFERROR(INDEX(INDIRECT("'"&amp;VLOOKUP($C284,ModMap!$A$2:$B$21,2,FALSE)&amp;"'!AI:AI"),MATCH($K284,INDIRECT("'"&amp;VLOOKUP($C284,ModMap!$A$2:$B$21,2,FALSE)&amp;"'!$K:$K"),0)),"")</f>
        <v>Unassigned</v>
      </c>
      <c r="AJ284" s="44" t="s">
        <v>36</v>
      </c>
      <c r="AK284" s="50" t="str">
        <f t="array" ref="AK284">IFERROR(INDEX(INDIRECT("'"&amp;VLOOKUP($C284,ModMap!$A$2:$B$21,2,FALSE)&amp;"'!AK:AK"),MATCH($K284,INDIRECT("'"&amp;VLOOKUP($C284,ModMap!$A$2:$B$21,2,FALSE)&amp;"'!$K:$K"),0)),"")</f>
        <v>N/A</v>
      </c>
      <c r="AL284" s="50" t="str">
        <f t="array" ref="AL284">IFERROR(INDEX(INDIRECT("'"&amp;VLOOKUP($C284,ModMap!$A$2:$B$21,2,FALSE)&amp;"'!AL:AL"),MATCH($K284,INDIRECT("'"&amp;VLOOKUP($C284,ModMap!$A$2:$B$21,2,FALSE)&amp;"'!$K:$K"),0)),"")</f>
        <v/>
      </c>
      <c r="AM284" s="50">
        <f t="shared" si="1"/>
        <v>3</v>
      </c>
      <c r="AN284" s="50" t="str">
        <f t="shared" si="2"/>
        <v>Not Started</v>
      </c>
      <c r="AO284" s="51" t="str">
        <f t="array" ref="AO284">IFERROR(INDEX(INDIRECT("'"&amp;VLOOKUP($C284,ModMap!$A$2:$B$21,2,FALSE)&amp;"'!AO:AO"),MATCH($K284,INDIRECT("'"&amp;VLOOKUP($C284,ModMap!$A$2:$B$21,2,FALSE)&amp;"'!$K:$K"),0)),"")</f>
        <v/>
      </c>
      <c r="AP284" s="49" t="str">
        <f t="array" ref="AP284">IFERROR(HYPERLINK("#'"&amp;VLOOKUP($C284,ModMap!$A$2:$B$21,2,FALSE)&amp;"'!V"&amp;MATCH($K284,INDIRECT("'"&amp;VLOOKUP($C284,ModMap!$A$2:$B$21,2,FALSE)&amp;"'!$K:$K"),0),"Edit on module sheet"),"")</f>
        <v>Edit on module sheet</v>
      </c>
    </row>
    <row r="285" ht="42.0" customHeight="1">
      <c r="A285" s="39">
        <v>283.0</v>
      </c>
      <c r="B285" s="39">
        <v>514.0</v>
      </c>
      <c r="C285" s="39" t="s">
        <v>118</v>
      </c>
      <c r="D285" s="40" t="s">
        <v>119</v>
      </c>
      <c r="E285" s="28" t="s">
        <v>48</v>
      </c>
      <c r="F285" s="75" t="s">
        <v>1259</v>
      </c>
      <c r="G285" s="40" t="s">
        <v>1260</v>
      </c>
      <c r="H285" s="39" t="s">
        <v>1310</v>
      </c>
      <c r="I285" s="39" t="s">
        <v>1311</v>
      </c>
      <c r="J285" s="40" t="s">
        <v>1312</v>
      </c>
      <c r="K285" s="39" t="s">
        <v>2706</v>
      </c>
      <c r="L285" s="40" t="s">
        <v>2707</v>
      </c>
      <c r="M285" s="47" t="s">
        <v>200</v>
      </c>
      <c r="N285" s="39" t="s">
        <v>119</v>
      </c>
      <c r="O285" s="39" t="s">
        <v>1304</v>
      </c>
      <c r="P285" s="40" t="s">
        <v>1315</v>
      </c>
      <c r="Q285" s="40" t="s">
        <v>1316</v>
      </c>
      <c r="R285" s="39" t="s">
        <v>1317</v>
      </c>
      <c r="S285" s="39" t="s">
        <v>53</v>
      </c>
      <c r="T285" s="39" t="str">
        <f t="array" ref="T285">IFERROR(INDEX(INDIRECT("'"&amp;VLOOKUP($C285,ModMap!$A$2:$B$21,2,FALSE)&amp;"'!T:T"),MATCH($K285,INDIRECT("'"&amp;VLOOKUP($C285,ModMap!$A$2:$B$21,2,FALSE)&amp;"'!$K:$K"),0)),"")</f>
        <v>Unassigned</v>
      </c>
      <c r="U285" s="44" t="s">
        <v>36</v>
      </c>
      <c r="V285" s="39" t="str">
        <f t="array" ref="V285">IFERROR(INDEX(INDIRECT("'"&amp;VLOOKUP($C285,ModMap!$A$2:$B$21,2,FALSE)&amp;"'!V:V"),MATCH($K285,INDIRECT("'"&amp;VLOOKUP($C285,ModMap!$A$2:$B$21,2,FALSE)&amp;"'!$K:$K"),0)),"")</f>
        <v>N/A</v>
      </c>
      <c r="W285" s="39" t="str">
        <f t="array" ref="W285">IFERROR(INDEX(INDIRECT("'"&amp;VLOOKUP($C285,ModMap!$A$2:$B$21,2,FALSE)&amp;"'!W:W"),MATCH($K285,INDIRECT("'"&amp;VLOOKUP($C285,ModMap!$A$2:$B$21,2,FALSE)&amp;"'!$K:$K"),0)),"")</f>
        <v/>
      </c>
      <c r="X285" s="48" t="s">
        <v>33</v>
      </c>
      <c r="Y285" s="39" t="str">
        <f t="array" ref="Y285">IFERROR(INDEX(INDIRECT("'"&amp;VLOOKUP($C285,ModMap!$A$2:$B$21,2,FALSE)&amp;"'!Y:Y"),MATCH($K285,INDIRECT("'"&amp;VLOOKUP($C285,ModMap!$A$2:$B$21,2,FALSE)&amp;"'!$K:$K"),0)),"")</f>
        <v>Not Started</v>
      </c>
      <c r="Z285" s="39" t="str">
        <f t="array" ref="Z285">IFERROR(INDEX(INDIRECT("'"&amp;VLOOKUP($C285,ModMap!$A$2:$B$21,2,FALSE)&amp;"'!Z:Z"),MATCH($K285,INDIRECT("'"&amp;VLOOKUP($C285,ModMap!$A$2:$B$21,2,FALSE)&amp;"'!$K:$K"),0)),"")</f>
        <v>Unassigned</v>
      </c>
      <c r="AA285" s="48" t="s">
        <v>33</v>
      </c>
      <c r="AB285" s="39" t="str">
        <f t="array" ref="AB285">IFERROR(INDEX(INDIRECT("'"&amp;VLOOKUP($C285,ModMap!$A$2:$B$21,2,FALSE)&amp;"'!AB:AB"),MATCH($K285,INDIRECT("'"&amp;VLOOKUP($C285,ModMap!$A$2:$B$21,2,FALSE)&amp;"'!$K:$K"),0)),"")</f>
        <v>Not Started</v>
      </c>
      <c r="AC285" s="39" t="str">
        <f t="array" ref="AC285">IFERROR(INDEX(INDIRECT("'"&amp;VLOOKUP($C285,ModMap!$A$2:$B$21,2,FALSE)&amp;"'!AC:AC"),MATCH($K285,INDIRECT("'"&amp;VLOOKUP($C285,ModMap!$A$2:$B$21,2,FALSE)&amp;"'!$K:$K"),0)),"")</f>
        <v>Unassigned</v>
      </c>
      <c r="AD285" s="44" t="s">
        <v>36</v>
      </c>
      <c r="AE285" s="39" t="str">
        <f t="array" ref="AE285">IFERROR(INDEX(INDIRECT("'"&amp;VLOOKUP($C285,ModMap!$A$2:$B$21,2,FALSE)&amp;"'!AE:AE"),MATCH($K285,INDIRECT("'"&amp;VLOOKUP($C285,ModMap!$A$2:$B$21,2,FALSE)&amp;"'!$K:$K"),0)),"")</f>
        <v>N/A</v>
      </c>
      <c r="AF285" s="39" t="str">
        <f t="array" ref="AF285">IFERROR(INDEX(INDIRECT("'"&amp;VLOOKUP($C285,ModMap!$A$2:$B$21,2,FALSE)&amp;"'!AF:AF"),MATCH($K285,INDIRECT("'"&amp;VLOOKUP($C285,ModMap!$A$2:$B$21,2,FALSE)&amp;"'!$K:$K"),0)),"")</f>
        <v/>
      </c>
      <c r="AG285" s="44" t="s">
        <v>36</v>
      </c>
      <c r="AH285" s="39" t="str">
        <f t="array" ref="AH285">IFERROR(INDEX(INDIRECT("'"&amp;VLOOKUP($C285,ModMap!$A$2:$B$21,2,FALSE)&amp;"'!AH:AH"),MATCH($K285,INDIRECT("'"&amp;VLOOKUP($C285,ModMap!$A$2:$B$21,2,FALSE)&amp;"'!$K:$K"),0)),"")</f>
        <v>N/A</v>
      </c>
      <c r="AI285" s="39" t="str">
        <f t="array" ref="AI285">IFERROR(INDEX(INDIRECT("'"&amp;VLOOKUP($C285,ModMap!$A$2:$B$21,2,FALSE)&amp;"'!AI:AI"),MATCH($K285,INDIRECT("'"&amp;VLOOKUP($C285,ModMap!$A$2:$B$21,2,FALSE)&amp;"'!$K:$K"),0)),"")</f>
        <v/>
      </c>
      <c r="AJ285" s="44" t="s">
        <v>36</v>
      </c>
      <c r="AK285" s="39" t="str">
        <f t="array" ref="AK285">IFERROR(INDEX(INDIRECT("'"&amp;VLOOKUP($C285,ModMap!$A$2:$B$21,2,FALSE)&amp;"'!AK:AK"),MATCH($K285,INDIRECT("'"&amp;VLOOKUP($C285,ModMap!$A$2:$B$21,2,FALSE)&amp;"'!$K:$K"),0)),"")</f>
        <v>N/A</v>
      </c>
      <c r="AL285" s="39" t="str">
        <f t="array" ref="AL285">IFERROR(INDEX(INDIRECT("'"&amp;VLOOKUP($C285,ModMap!$A$2:$B$21,2,FALSE)&amp;"'!AL:AL"),MATCH($K285,INDIRECT("'"&amp;VLOOKUP($C285,ModMap!$A$2:$B$21,2,FALSE)&amp;"'!$K:$K"),0)),"")</f>
        <v/>
      </c>
      <c r="AM285" s="39">
        <f t="shared" si="1"/>
        <v>2</v>
      </c>
      <c r="AN285" s="39" t="str">
        <f t="shared" si="2"/>
        <v>Not Started</v>
      </c>
      <c r="AO285" s="40" t="str">
        <f t="array" ref="AO285">IFERROR(INDEX(INDIRECT("'"&amp;VLOOKUP($C285,ModMap!$A$2:$B$21,2,FALSE)&amp;"'!AO:AO"),MATCH($K285,INDIRECT("'"&amp;VLOOKUP($C285,ModMap!$A$2:$B$21,2,FALSE)&amp;"'!$K:$K"),0)),"")</f>
        <v/>
      </c>
      <c r="AP285" s="49" t="str">
        <f t="array" ref="AP285">IFERROR(HYPERLINK("#'"&amp;VLOOKUP($C285,ModMap!$A$2:$B$21,2,FALSE)&amp;"'!V"&amp;MATCH($K285,INDIRECT("'"&amp;VLOOKUP($C285,ModMap!$A$2:$B$21,2,FALSE)&amp;"'!$K:$K"),0),"Edit on module sheet"),"")</f>
        <v>Edit on module sheet</v>
      </c>
    </row>
    <row r="286" ht="42.0" customHeight="1">
      <c r="A286" s="50">
        <v>284.0</v>
      </c>
      <c r="B286" s="50">
        <v>515.0</v>
      </c>
      <c r="C286" s="50" t="s">
        <v>118</v>
      </c>
      <c r="D286" s="51" t="s">
        <v>119</v>
      </c>
      <c r="E286" s="28" t="s">
        <v>48</v>
      </c>
      <c r="F286" s="75" t="s">
        <v>1259</v>
      </c>
      <c r="G286" s="51" t="s">
        <v>1260</v>
      </c>
      <c r="H286" s="50" t="s">
        <v>1310</v>
      </c>
      <c r="I286" s="50" t="s">
        <v>1311</v>
      </c>
      <c r="J286" s="51" t="s">
        <v>1312</v>
      </c>
      <c r="K286" s="50" t="s">
        <v>2715</v>
      </c>
      <c r="L286" s="51" t="s">
        <v>2716</v>
      </c>
      <c r="M286" s="47" t="s">
        <v>200</v>
      </c>
      <c r="N286" s="50" t="s">
        <v>119</v>
      </c>
      <c r="O286" s="50" t="s">
        <v>1304</v>
      </c>
      <c r="P286" s="51" t="s">
        <v>1315</v>
      </c>
      <c r="Q286" s="51" t="s">
        <v>1316</v>
      </c>
      <c r="R286" s="50" t="s">
        <v>1317</v>
      </c>
      <c r="S286" s="50" t="s">
        <v>56</v>
      </c>
      <c r="T286" s="50" t="str">
        <f t="array" ref="T286">IFERROR(INDEX(INDIRECT("'"&amp;VLOOKUP($C286,ModMap!$A$2:$B$21,2,FALSE)&amp;"'!T:T"),MATCH($K286,INDIRECT("'"&amp;VLOOKUP($C286,ModMap!$A$2:$B$21,2,FALSE)&amp;"'!$K:$K"),0)),"")</f>
        <v>Unassigned</v>
      </c>
      <c r="U286" s="44" t="s">
        <v>36</v>
      </c>
      <c r="V286" s="50" t="str">
        <f t="array" ref="V286">IFERROR(INDEX(INDIRECT("'"&amp;VLOOKUP($C286,ModMap!$A$2:$B$21,2,FALSE)&amp;"'!V:V"),MATCH($K286,INDIRECT("'"&amp;VLOOKUP($C286,ModMap!$A$2:$B$21,2,FALSE)&amp;"'!$K:$K"),0)),"")</f>
        <v>N/A</v>
      </c>
      <c r="W286" s="50" t="str">
        <f t="array" ref="W286">IFERROR(INDEX(INDIRECT("'"&amp;VLOOKUP($C286,ModMap!$A$2:$B$21,2,FALSE)&amp;"'!W:W"),MATCH($K286,INDIRECT("'"&amp;VLOOKUP($C286,ModMap!$A$2:$B$21,2,FALSE)&amp;"'!$K:$K"),0)),"")</f>
        <v/>
      </c>
      <c r="X286" s="48" t="s">
        <v>33</v>
      </c>
      <c r="Y286" s="50" t="str">
        <f t="array" ref="Y286">IFERROR(INDEX(INDIRECT("'"&amp;VLOOKUP($C286,ModMap!$A$2:$B$21,2,FALSE)&amp;"'!Y:Y"),MATCH($K286,INDIRECT("'"&amp;VLOOKUP($C286,ModMap!$A$2:$B$21,2,FALSE)&amp;"'!$K:$K"),0)),"")</f>
        <v>Not Started</v>
      </c>
      <c r="Z286" s="50" t="str">
        <f t="array" ref="Z286">IFERROR(INDEX(INDIRECT("'"&amp;VLOOKUP($C286,ModMap!$A$2:$B$21,2,FALSE)&amp;"'!Z:Z"),MATCH($K286,INDIRECT("'"&amp;VLOOKUP($C286,ModMap!$A$2:$B$21,2,FALSE)&amp;"'!$K:$K"),0)),"")</f>
        <v>Unassigned</v>
      </c>
      <c r="AA286" s="48" t="s">
        <v>33</v>
      </c>
      <c r="AB286" s="50" t="str">
        <f t="array" ref="AB286">IFERROR(INDEX(INDIRECT("'"&amp;VLOOKUP($C286,ModMap!$A$2:$B$21,2,FALSE)&amp;"'!AB:AB"),MATCH($K286,INDIRECT("'"&amp;VLOOKUP($C286,ModMap!$A$2:$B$21,2,FALSE)&amp;"'!$K:$K"),0)),"")</f>
        <v>Not Started</v>
      </c>
      <c r="AC286" s="50" t="str">
        <f t="array" ref="AC286">IFERROR(INDEX(INDIRECT("'"&amp;VLOOKUP($C286,ModMap!$A$2:$B$21,2,FALSE)&amp;"'!AC:AC"),MATCH($K286,INDIRECT("'"&amp;VLOOKUP($C286,ModMap!$A$2:$B$21,2,FALSE)&amp;"'!$K:$K"),0)),"")</f>
        <v>Unassigned</v>
      </c>
      <c r="AD286" s="48" t="s">
        <v>33</v>
      </c>
      <c r="AE286" s="50" t="str">
        <f t="array" ref="AE286">IFERROR(INDEX(INDIRECT("'"&amp;VLOOKUP($C286,ModMap!$A$2:$B$21,2,FALSE)&amp;"'!AE:AE"),MATCH($K286,INDIRECT("'"&amp;VLOOKUP($C286,ModMap!$A$2:$B$21,2,FALSE)&amp;"'!$K:$K"),0)),"")</f>
        <v>Not Started</v>
      </c>
      <c r="AF286" s="50" t="str">
        <f t="array" ref="AF286">IFERROR(INDEX(INDIRECT("'"&amp;VLOOKUP($C286,ModMap!$A$2:$B$21,2,FALSE)&amp;"'!AF:AF"),MATCH($K286,INDIRECT("'"&amp;VLOOKUP($C286,ModMap!$A$2:$B$21,2,FALSE)&amp;"'!$K:$K"),0)),"")</f>
        <v>Unassigned</v>
      </c>
      <c r="AG286" s="44" t="s">
        <v>36</v>
      </c>
      <c r="AH286" s="50" t="str">
        <f t="array" ref="AH286">IFERROR(INDEX(INDIRECT("'"&amp;VLOOKUP($C286,ModMap!$A$2:$B$21,2,FALSE)&amp;"'!AH:AH"),MATCH($K286,INDIRECT("'"&amp;VLOOKUP($C286,ModMap!$A$2:$B$21,2,FALSE)&amp;"'!$K:$K"),0)),"")</f>
        <v>N/A</v>
      </c>
      <c r="AI286" s="50" t="str">
        <f t="array" ref="AI286">IFERROR(INDEX(INDIRECT("'"&amp;VLOOKUP($C286,ModMap!$A$2:$B$21,2,FALSE)&amp;"'!AI:AI"),MATCH($K286,INDIRECT("'"&amp;VLOOKUP($C286,ModMap!$A$2:$B$21,2,FALSE)&amp;"'!$K:$K"),0)),"")</f>
        <v/>
      </c>
      <c r="AJ286" s="44" t="s">
        <v>36</v>
      </c>
      <c r="AK286" s="50" t="str">
        <f t="array" ref="AK286">IFERROR(INDEX(INDIRECT("'"&amp;VLOOKUP($C286,ModMap!$A$2:$B$21,2,FALSE)&amp;"'!AK:AK"),MATCH($K286,INDIRECT("'"&amp;VLOOKUP($C286,ModMap!$A$2:$B$21,2,FALSE)&amp;"'!$K:$K"),0)),"")</f>
        <v>N/A</v>
      </c>
      <c r="AL286" s="50" t="str">
        <f t="array" ref="AL286">IFERROR(INDEX(INDIRECT("'"&amp;VLOOKUP($C286,ModMap!$A$2:$B$21,2,FALSE)&amp;"'!AL:AL"),MATCH($K286,INDIRECT("'"&amp;VLOOKUP($C286,ModMap!$A$2:$B$21,2,FALSE)&amp;"'!$K:$K"),0)),"")</f>
        <v/>
      </c>
      <c r="AM286" s="50">
        <f t="shared" si="1"/>
        <v>3</v>
      </c>
      <c r="AN286" s="50" t="str">
        <f t="shared" si="2"/>
        <v>Not Started</v>
      </c>
      <c r="AO286" s="51" t="str">
        <f t="array" ref="AO286">IFERROR(INDEX(INDIRECT("'"&amp;VLOOKUP($C286,ModMap!$A$2:$B$21,2,FALSE)&amp;"'!AO:AO"),MATCH($K286,INDIRECT("'"&amp;VLOOKUP($C286,ModMap!$A$2:$B$21,2,FALSE)&amp;"'!$K:$K"),0)),"")</f>
        <v/>
      </c>
      <c r="AP286" s="49" t="str">
        <f t="array" ref="AP286">IFERROR(HYPERLINK("#'"&amp;VLOOKUP($C286,ModMap!$A$2:$B$21,2,FALSE)&amp;"'!V"&amp;MATCH($K286,INDIRECT("'"&amp;VLOOKUP($C286,ModMap!$A$2:$B$21,2,FALSE)&amp;"'!$K:$K"),0),"Edit on module sheet"),"")</f>
        <v>Edit on module sheet</v>
      </c>
    </row>
    <row r="287" ht="42.0" customHeight="1">
      <c r="A287" s="39">
        <v>285.0</v>
      </c>
      <c r="B287" s="39">
        <v>518.0</v>
      </c>
      <c r="C287" s="39" t="s">
        <v>118</v>
      </c>
      <c r="D287" s="40" t="s">
        <v>119</v>
      </c>
      <c r="E287" s="28" t="s">
        <v>48</v>
      </c>
      <c r="F287" s="75" t="s">
        <v>1259</v>
      </c>
      <c r="G287" s="40" t="s">
        <v>1260</v>
      </c>
      <c r="H287" s="39" t="s">
        <v>1320</v>
      </c>
      <c r="I287" s="39" t="s">
        <v>1321</v>
      </c>
      <c r="J287" s="40" t="s">
        <v>1322</v>
      </c>
      <c r="K287" s="39" t="s">
        <v>2719</v>
      </c>
      <c r="L287" s="40" t="s">
        <v>2720</v>
      </c>
      <c r="M287" s="47" t="s">
        <v>200</v>
      </c>
      <c r="N287" s="39" t="s">
        <v>119</v>
      </c>
      <c r="O287" s="39" t="s">
        <v>1325</v>
      </c>
      <c r="P287" s="40" t="s">
        <v>1326</v>
      </c>
      <c r="Q287" s="40" t="s">
        <v>1327</v>
      </c>
      <c r="R287" s="39" t="s">
        <v>1328</v>
      </c>
      <c r="S287" s="39" t="s">
        <v>53</v>
      </c>
      <c r="T287" s="39" t="str">
        <f t="array" ref="T287">IFERROR(INDEX(INDIRECT("'"&amp;VLOOKUP($C287,ModMap!$A$2:$B$21,2,FALSE)&amp;"'!T:T"),MATCH($K287,INDIRECT("'"&amp;VLOOKUP($C287,ModMap!$A$2:$B$21,2,FALSE)&amp;"'!$K:$K"),0)),"")</f>
        <v>Unassigned</v>
      </c>
      <c r="U287" s="44" t="s">
        <v>36</v>
      </c>
      <c r="V287" s="39" t="str">
        <f t="array" ref="V287">IFERROR(INDEX(INDIRECT("'"&amp;VLOOKUP($C287,ModMap!$A$2:$B$21,2,FALSE)&amp;"'!V:V"),MATCH($K287,INDIRECT("'"&amp;VLOOKUP($C287,ModMap!$A$2:$B$21,2,FALSE)&amp;"'!$K:$K"),0)),"")</f>
        <v>N/A</v>
      </c>
      <c r="W287" s="39" t="str">
        <f t="array" ref="W287">IFERROR(INDEX(INDIRECT("'"&amp;VLOOKUP($C287,ModMap!$A$2:$B$21,2,FALSE)&amp;"'!W:W"),MATCH($K287,INDIRECT("'"&amp;VLOOKUP($C287,ModMap!$A$2:$B$21,2,FALSE)&amp;"'!$K:$K"),0)),"")</f>
        <v/>
      </c>
      <c r="X287" s="48" t="s">
        <v>33</v>
      </c>
      <c r="Y287" s="39" t="str">
        <f t="array" ref="Y287">IFERROR(INDEX(INDIRECT("'"&amp;VLOOKUP($C287,ModMap!$A$2:$B$21,2,FALSE)&amp;"'!Y:Y"),MATCH($K287,INDIRECT("'"&amp;VLOOKUP($C287,ModMap!$A$2:$B$21,2,FALSE)&amp;"'!$K:$K"),0)),"")</f>
        <v>Not Started</v>
      </c>
      <c r="Z287" s="39" t="str">
        <f t="array" ref="Z287">IFERROR(INDEX(INDIRECT("'"&amp;VLOOKUP($C287,ModMap!$A$2:$B$21,2,FALSE)&amp;"'!Z:Z"),MATCH($K287,INDIRECT("'"&amp;VLOOKUP($C287,ModMap!$A$2:$B$21,2,FALSE)&amp;"'!$K:$K"),0)),"")</f>
        <v>Unassigned</v>
      </c>
      <c r="AA287" s="48" t="s">
        <v>33</v>
      </c>
      <c r="AB287" s="39" t="str">
        <f t="array" ref="AB287">IFERROR(INDEX(INDIRECT("'"&amp;VLOOKUP($C287,ModMap!$A$2:$B$21,2,FALSE)&amp;"'!AB:AB"),MATCH($K287,INDIRECT("'"&amp;VLOOKUP($C287,ModMap!$A$2:$B$21,2,FALSE)&amp;"'!$K:$K"),0)),"")</f>
        <v>Not Started</v>
      </c>
      <c r="AC287" s="39" t="str">
        <f t="array" ref="AC287">IFERROR(INDEX(INDIRECT("'"&amp;VLOOKUP($C287,ModMap!$A$2:$B$21,2,FALSE)&amp;"'!AC:AC"),MATCH($K287,INDIRECT("'"&amp;VLOOKUP($C287,ModMap!$A$2:$B$21,2,FALSE)&amp;"'!$K:$K"),0)),"")</f>
        <v>Unassigned</v>
      </c>
      <c r="AD287" s="44" t="s">
        <v>36</v>
      </c>
      <c r="AE287" s="39" t="str">
        <f t="array" ref="AE287">IFERROR(INDEX(INDIRECT("'"&amp;VLOOKUP($C287,ModMap!$A$2:$B$21,2,FALSE)&amp;"'!AE:AE"),MATCH($K287,INDIRECT("'"&amp;VLOOKUP($C287,ModMap!$A$2:$B$21,2,FALSE)&amp;"'!$K:$K"),0)),"")</f>
        <v>N/A</v>
      </c>
      <c r="AF287" s="39" t="str">
        <f t="array" ref="AF287">IFERROR(INDEX(INDIRECT("'"&amp;VLOOKUP($C287,ModMap!$A$2:$B$21,2,FALSE)&amp;"'!AF:AF"),MATCH($K287,INDIRECT("'"&amp;VLOOKUP($C287,ModMap!$A$2:$B$21,2,FALSE)&amp;"'!$K:$K"),0)),"")</f>
        <v/>
      </c>
      <c r="AG287" s="44" t="s">
        <v>36</v>
      </c>
      <c r="AH287" s="39" t="str">
        <f t="array" ref="AH287">IFERROR(INDEX(INDIRECT("'"&amp;VLOOKUP($C287,ModMap!$A$2:$B$21,2,FALSE)&amp;"'!AH:AH"),MATCH($K287,INDIRECT("'"&amp;VLOOKUP($C287,ModMap!$A$2:$B$21,2,FALSE)&amp;"'!$K:$K"),0)),"")</f>
        <v>N/A</v>
      </c>
      <c r="AI287" s="39" t="str">
        <f t="array" ref="AI287">IFERROR(INDEX(INDIRECT("'"&amp;VLOOKUP($C287,ModMap!$A$2:$B$21,2,FALSE)&amp;"'!AI:AI"),MATCH($K287,INDIRECT("'"&amp;VLOOKUP($C287,ModMap!$A$2:$B$21,2,FALSE)&amp;"'!$K:$K"),0)),"")</f>
        <v/>
      </c>
      <c r="AJ287" s="44" t="s">
        <v>36</v>
      </c>
      <c r="AK287" s="39" t="str">
        <f t="array" ref="AK287">IFERROR(INDEX(INDIRECT("'"&amp;VLOOKUP($C287,ModMap!$A$2:$B$21,2,FALSE)&amp;"'!AK:AK"),MATCH($K287,INDIRECT("'"&amp;VLOOKUP($C287,ModMap!$A$2:$B$21,2,FALSE)&amp;"'!$K:$K"),0)),"")</f>
        <v>N/A</v>
      </c>
      <c r="AL287" s="39" t="str">
        <f t="array" ref="AL287">IFERROR(INDEX(INDIRECT("'"&amp;VLOOKUP($C287,ModMap!$A$2:$B$21,2,FALSE)&amp;"'!AL:AL"),MATCH($K287,INDIRECT("'"&amp;VLOOKUP($C287,ModMap!$A$2:$B$21,2,FALSE)&amp;"'!$K:$K"),0)),"")</f>
        <v/>
      </c>
      <c r="AM287" s="39">
        <f t="shared" si="1"/>
        <v>2</v>
      </c>
      <c r="AN287" s="39" t="str">
        <f t="shared" si="2"/>
        <v>Not Started</v>
      </c>
      <c r="AO287" s="40" t="str">
        <f t="array" ref="AO287">IFERROR(INDEX(INDIRECT("'"&amp;VLOOKUP($C287,ModMap!$A$2:$B$21,2,FALSE)&amp;"'!AO:AO"),MATCH($K287,INDIRECT("'"&amp;VLOOKUP($C287,ModMap!$A$2:$B$21,2,FALSE)&amp;"'!$K:$K"),0)),"")</f>
        <v/>
      </c>
      <c r="AP287" s="49" t="str">
        <f t="array" ref="AP287">IFERROR(HYPERLINK("#'"&amp;VLOOKUP($C287,ModMap!$A$2:$B$21,2,FALSE)&amp;"'!V"&amp;MATCH($K287,INDIRECT("'"&amp;VLOOKUP($C287,ModMap!$A$2:$B$21,2,FALSE)&amp;"'!$K:$K"),0),"Edit on module sheet"),"")</f>
        <v>Edit on module sheet</v>
      </c>
    </row>
    <row r="288" ht="42.0" customHeight="1">
      <c r="A288" s="50">
        <v>286.0</v>
      </c>
      <c r="B288" s="50">
        <v>519.0</v>
      </c>
      <c r="C288" s="50" t="s">
        <v>118</v>
      </c>
      <c r="D288" s="51" t="s">
        <v>119</v>
      </c>
      <c r="E288" s="28" t="s">
        <v>48</v>
      </c>
      <c r="F288" s="75" t="s">
        <v>1259</v>
      </c>
      <c r="G288" s="51" t="s">
        <v>1260</v>
      </c>
      <c r="H288" s="50" t="s">
        <v>1320</v>
      </c>
      <c r="I288" s="50" t="s">
        <v>1321</v>
      </c>
      <c r="J288" s="51" t="s">
        <v>1322</v>
      </c>
      <c r="K288" s="50" t="s">
        <v>2722</v>
      </c>
      <c r="L288" s="51" t="s">
        <v>2723</v>
      </c>
      <c r="M288" s="47" t="s">
        <v>200</v>
      </c>
      <c r="N288" s="50" t="s">
        <v>119</v>
      </c>
      <c r="O288" s="50" t="s">
        <v>1325</v>
      </c>
      <c r="P288" s="51" t="s">
        <v>1326</v>
      </c>
      <c r="Q288" s="51" t="s">
        <v>1327</v>
      </c>
      <c r="R288" s="50" t="s">
        <v>1328</v>
      </c>
      <c r="S288" s="50" t="s">
        <v>56</v>
      </c>
      <c r="T288" s="50" t="str">
        <f t="array" ref="T288">IFERROR(INDEX(INDIRECT("'"&amp;VLOOKUP($C288,ModMap!$A$2:$B$21,2,FALSE)&amp;"'!T:T"),MATCH($K288,INDIRECT("'"&amp;VLOOKUP($C288,ModMap!$A$2:$B$21,2,FALSE)&amp;"'!$K:$K"),0)),"")</f>
        <v>Unassigned</v>
      </c>
      <c r="U288" s="44" t="s">
        <v>36</v>
      </c>
      <c r="V288" s="50" t="str">
        <f t="array" ref="V288">IFERROR(INDEX(INDIRECT("'"&amp;VLOOKUP($C288,ModMap!$A$2:$B$21,2,FALSE)&amp;"'!V:V"),MATCH($K288,INDIRECT("'"&amp;VLOOKUP($C288,ModMap!$A$2:$B$21,2,FALSE)&amp;"'!$K:$K"),0)),"")</f>
        <v>N/A</v>
      </c>
      <c r="W288" s="50" t="str">
        <f t="array" ref="W288">IFERROR(INDEX(INDIRECT("'"&amp;VLOOKUP($C288,ModMap!$A$2:$B$21,2,FALSE)&amp;"'!W:W"),MATCH($K288,INDIRECT("'"&amp;VLOOKUP($C288,ModMap!$A$2:$B$21,2,FALSE)&amp;"'!$K:$K"),0)),"")</f>
        <v/>
      </c>
      <c r="X288" s="48" t="s">
        <v>33</v>
      </c>
      <c r="Y288" s="50" t="str">
        <f t="array" ref="Y288">IFERROR(INDEX(INDIRECT("'"&amp;VLOOKUP($C288,ModMap!$A$2:$B$21,2,FALSE)&amp;"'!Y:Y"),MATCH($K288,INDIRECT("'"&amp;VLOOKUP($C288,ModMap!$A$2:$B$21,2,FALSE)&amp;"'!$K:$K"),0)),"")</f>
        <v>Not Started</v>
      </c>
      <c r="Z288" s="50" t="str">
        <f t="array" ref="Z288">IFERROR(INDEX(INDIRECT("'"&amp;VLOOKUP($C288,ModMap!$A$2:$B$21,2,FALSE)&amp;"'!Z:Z"),MATCH($K288,INDIRECT("'"&amp;VLOOKUP($C288,ModMap!$A$2:$B$21,2,FALSE)&amp;"'!$K:$K"),0)),"")</f>
        <v>Unassigned</v>
      </c>
      <c r="AA288" s="48" t="s">
        <v>33</v>
      </c>
      <c r="AB288" s="50" t="str">
        <f t="array" ref="AB288">IFERROR(INDEX(INDIRECT("'"&amp;VLOOKUP($C288,ModMap!$A$2:$B$21,2,FALSE)&amp;"'!AB:AB"),MATCH($K288,INDIRECT("'"&amp;VLOOKUP($C288,ModMap!$A$2:$B$21,2,FALSE)&amp;"'!$K:$K"),0)),"")</f>
        <v>Not Started</v>
      </c>
      <c r="AC288" s="50" t="str">
        <f t="array" ref="AC288">IFERROR(INDEX(INDIRECT("'"&amp;VLOOKUP($C288,ModMap!$A$2:$B$21,2,FALSE)&amp;"'!AC:AC"),MATCH($K288,INDIRECT("'"&amp;VLOOKUP($C288,ModMap!$A$2:$B$21,2,FALSE)&amp;"'!$K:$K"),0)),"")</f>
        <v>Unassigned</v>
      </c>
      <c r="AD288" s="48" t="s">
        <v>33</v>
      </c>
      <c r="AE288" s="50" t="str">
        <f t="array" ref="AE288">IFERROR(INDEX(INDIRECT("'"&amp;VLOOKUP($C288,ModMap!$A$2:$B$21,2,FALSE)&amp;"'!AE:AE"),MATCH($K288,INDIRECT("'"&amp;VLOOKUP($C288,ModMap!$A$2:$B$21,2,FALSE)&amp;"'!$K:$K"),0)),"")</f>
        <v>Not Started</v>
      </c>
      <c r="AF288" s="50" t="str">
        <f t="array" ref="AF288">IFERROR(INDEX(INDIRECT("'"&amp;VLOOKUP($C288,ModMap!$A$2:$B$21,2,FALSE)&amp;"'!AF:AF"),MATCH($K288,INDIRECT("'"&amp;VLOOKUP($C288,ModMap!$A$2:$B$21,2,FALSE)&amp;"'!$K:$K"),0)),"")</f>
        <v>Unassigned</v>
      </c>
      <c r="AG288" s="44" t="s">
        <v>36</v>
      </c>
      <c r="AH288" s="50" t="str">
        <f t="array" ref="AH288">IFERROR(INDEX(INDIRECT("'"&amp;VLOOKUP($C288,ModMap!$A$2:$B$21,2,FALSE)&amp;"'!AH:AH"),MATCH($K288,INDIRECT("'"&amp;VLOOKUP($C288,ModMap!$A$2:$B$21,2,FALSE)&amp;"'!$K:$K"),0)),"")</f>
        <v>N/A</v>
      </c>
      <c r="AI288" s="50" t="str">
        <f t="array" ref="AI288">IFERROR(INDEX(INDIRECT("'"&amp;VLOOKUP($C288,ModMap!$A$2:$B$21,2,FALSE)&amp;"'!AI:AI"),MATCH($K288,INDIRECT("'"&amp;VLOOKUP($C288,ModMap!$A$2:$B$21,2,FALSE)&amp;"'!$K:$K"),0)),"")</f>
        <v/>
      </c>
      <c r="AJ288" s="44" t="s">
        <v>36</v>
      </c>
      <c r="AK288" s="50" t="str">
        <f t="array" ref="AK288">IFERROR(INDEX(INDIRECT("'"&amp;VLOOKUP($C288,ModMap!$A$2:$B$21,2,FALSE)&amp;"'!AK:AK"),MATCH($K288,INDIRECT("'"&amp;VLOOKUP($C288,ModMap!$A$2:$B$21,2,FALSE)&amp;"'!$K:$K"),0)),"")</f>
        <v>N/A</v>
      </c>
      <c r="AL288" s="50" t="str">
        <f t="array" ref="AL288">IFERROR(INDEX(INDIRECT("'"&amp;VLOOKUP($C288,ModMap!$A$2:$B$21,2,FALSE)&amp;"'!AL:AL"),MATCH($K288,INDIRECT("'"&amp;VLOOKUP($C288,ModMap!$A$2:$B$21,2,FALSE)&amp;"'!$K:$K"),0)),"")</f>
        <v/>
      </c>
      <c r="AM288" s="50">
        <f t="shared" si="1"/>
        <v>3</v>
      </c>
      <c r="AN288" s="50" t="str">
        <f t="shared" si="2"/>
        <v>Not Started</v>
      </c>
      <c r="AO288" s="51" t="str">
        <f t="array" ref="AO288">IFERROR(INDEX(INDIRECT("'"&amp;VLOOKUP($C288,ModMap!$A$2:$B$21,2,FALSE)&amp;"'!AO:AO"),MATCH($K288,INDIRECT("'"&amp;VLOOKUP($C288,ModMap!$A$2:$B$21,2,FALSE)&amp;"'!$K:$K"),0)),"")</f>
        <v/>
      </c>
      <c r="AP288" s="49" t="str">
        <f t="array" ref="AP288">IFERROR(HYPERLINK("#'"&amp;VLOOKUP($C288,ModMap!$A$2:$B$21,2,FALSE)&amp;"'!V"&amp;MATCH($K288,INDIRECT("'"&amp;VLOOKUP($C288,ModMap!$A$2:$B$21,2,FALSE)&amp;"'!$K:$K"),0),"Edit on module sheet"),"")</f>
        <v>Edit on module sheet</v>
      </c>
    </row>
    <row r="289" ht="42.0" customHeight="1">
      <c r="A289" s="39">
        <v>287.0</v>
      </c>
      <c r="B289" s="39">
        <v>522.0</v>
      </c>
      <c r="C289" s="39" t="s">
        <v>118</v>
      </c>
      <c r="D289" s="40" t="s">
        <v>119</v>
      </c>
      <c r="E289" s="28" t="s">
        <v>48</v>
      </c>
      <c r="F289" s="75" t="s">
        <v>1259</v>
      </c>
      <c r="G289" s="40" t="s">
        <v>1260</v>
      </c>
      <c r="H289" s="39" t="s">
        <v>1329</v>
      </c>
      <c r="I289" s="39" t="s">
        <v>1330</v>
      </c>
      <c r="J289" s="40" t="s">
        <v>1331</v>
      </c>
      <c r="K289" s="39" t="s">
        <v>2729</v>
      </c>
      <c r="L289" s="40" t="s">
        <v>2730</v>
      </c>
      <c r="M289" s="47" t="s">
        <v>200</v>
      </c>
      <c r="N289" s="39" t="s">
        <v>119</v>
      </c>
      <c r="O289" s="39" t="s">
        <v>1304</v>
      </c>
      <c r="P289" s="40" t="s">
        <v>1335</v>
      </c>
      <c r="Q289" s="40" t="s">
        <v>1337</v>
      </c>
      <c r="R289" s="39" t="s">
        <v>1213</v>
      </c>
      <c r="S289" s="39" t="s">
        <v>56</v>
      </c>
      <c r="T289" s="39" t="str">
        <f t="array" ref="T289">IFERROR(INDEX(INDIRECT("'"&amp;VLOOKUP($C289,ModMap!$A$2:$B$21,2,FALSE)&amp;"'!T:T"),MATCH($K289,INDIRECT("'"&amp;VLOOKUP($C289,ModMap!$A$2:$B$21,2,FALSE)&amp;"'!$K:$K"),0)),"")</f>
        <v>Unassigned</v>
      </c>
      <c r="U289" s="44" t="s">
        <v>36</v>
      </c>
      <c r="V289" s="39" t="str">
        <f t="array" ref="V289">IFERROR(INDEX(INDIRECT("'"&amp;VLOOKUP($C289,ModMap!$A$2:$B$21,2,FALSE)&amp;"'!V:V"),MATCH($K289,INDIRECT("'"&amp;VLOOKUP($C289,ModMap!$A$2:$B$21,2,FALSE)&amp;"'!$K:$K"),0)),"")</f>
        <v>N/A</v>
      </c>
      <c r="W289" s="39" t="str">
        <f t="array" ref="W289">IFERROR(INDEX(INDIRECT("'"&amp;VLOOKUP($C289,ModMap!$A$2:$B$21,2,FALSE)&amp;"'!W:W"),MATCH($K289,INDIRECT("'"&amp;VLOOKUP($C289,ModMap!$A$2:$B$21,2,FALSE)&amp;"'!$K:$K"),0)),"")</f>
        <v/>
      </c>
      <c r="X289" s="48" t="s">
        <v>33</v>
      </c>
      <c r="Y289" s="39" t="str">
        <f t="array" ref="Y289">IFERROR(INDEX(INDIRECT("'"&amp;VLOOKUP($C289,ModMap!$A$2:$B$21,2,FALSE)&amp;"'!Y:Y"),MATCH($K289,INDIRECT("'"&amp;VLOOKUP($C289,ModMap!$A$2:$B$21,2,FALSE)&amp;"'!$K:$K"),0)),"")</f>
        <v>Not Started</v>
      </c>
      <c r="Z289" s="39" t="str">
        <f t="array" ref="Z289">IFERROR(INDEX(INDIRECT("'"&amp;VLOOKUP($C289,ModMap!$A$2:$B$21,2,FALSE)&amp;"'!Z:Z"),MATCH($K289,INDIRECT("'"&amp;VLOOKUP($C289,ModMap!$A$2:$B$21,2,FALSE)&amp;"'!$K:$K"),0)),"")</f>
        <v>Unassigned</v>
      </c>
      <c r="AA289" s="44" t="s">
        <v>36</v>
      </c>
      <c r="AB289" s="39" t="str">
        <f t="array" ref="AB289">IFERROR(INDEX(INDIRECT("'"&amp;VLOOKUP($C289,ModMap!$A$2:$B$21,2,FALSE)&amp;"'!AB:AB"),MATCH($K289,INDIRECT("'"&amp;VLOOKUP($C289,ModMap!$A$2:$B$21,2,FALSE)&amp;"'!$K:$K"),0)),"")</f>
        <v>N/A</v>
      </c>
      <c r="AC289" s="39" t="str">
        <f t="array" ref="AC289">IFERROR(INDEX(INDIRECT("'"&amp;VLOOKUP($C289,ModMap!$A$2:$B$21,2,FALSE)&amp;"'!AC:AC"),MATCH($K289,INDIRECT("'"&amp;VLOOKUP($C289,ModMap!$A$2:$B$21,2,FALSE)&amp;"'!$K:$K"),0)),"")</f>
        <v/>
      </c>
      <c r="AD289" s="48" t="s">
        <v>33</v>
      </c>
      <c r="AE289" s="39" t="str">
        <f t="array" ref="AE289">IFERROR(INDEX(INDIRECT("'"&amp;VLOOKUP($C289,ModMap!$A$2:$B$21,2,FALSE)&amp;"'!AE:AE"),MATCH($K289,INDIRECT("'"&amp;VLOOKUP($C289,ModMap!$A$2:$B$21,2,FALSE)&amp;"'!$K:$K"),0)),"")</f>
        <v>Not Started</v>
      </c>
      <c r="AF289" s="39" t="str">
        <f t="array" ref="AF289">IFERROR(INDEX(INDIRECT("'"&amp;VLOOKUP($C289,ModMap!$A$2:$B$21,2,FALSE)&amp;"'!AF:AF"),MATCH($K289,INDIRECT("'"&amp;VLOOKUP($C289,ModMap!$A$2:$B$21,2,FALSE)&amp;"'!$K:$K"),0)),"")</f>
        <v>Unassigned</v>
      </c>
      <c r="AG289" s="44" t="s">
        <v>36</v>
      </c>
      <c r="AH289" s="39" t="str">
        <f t="array" ref="AH289">IFERROR(INDEX(INDIRECT("'"&amp;VLOOKUP($C289,ModMap!$A$2:$B$21,2,FALSE)&amp;"'!AH:AH"),MATCH($K289,INDIRECT("'"&amp;VLOOKUP($C289,ModMap!$A$2:$B$21,2,FALSE)&amp;"'!$K:$K"),0)),"")</f>
        <v>N/A</v>
      </c>
      <c r="AI289" s="39" t="str">
        <f t="array" ref="AI289">IFERROR(INDEX(INDIRECT("'"&amp;VLOOKUP($C289,ModMap!$A$2:$B$21,2,FALSE)&amp;"'!AI:AI"),MATCH($K289,INDIRECT("'"&amp;VLOOKUP($C289,ModMap!$A$2:$B$21,2,FALSE)&amp;"'!$K:$K"),0)),"")</f>
        <v/>
      </c>
      <c r="AJ289" s="44" t="s">
        <v>36</v>
      </c>
      <c r="AK289" s="39" t="str">
        <f t="array" ref="AK289">IFERROR(INDEX(INDIRECT("'"&amp;VLOOKUP($C289,ModMap!$A$2:$B$21,2,FALSE)&amp;"'!AK:AK"),MATCH($K289,INDIRECT("'"&amp;VLOOKUP($C289,ModMap!$A$2:$B$21,2,FALSE)&amp;"'!$K:$K"),0)),"")</f>
        <v>N/A</v>
      </c>
      <c r="AL289" s="39" t="str">
        <f t="array" ref="AL289">IFERROR(INDEX(INDIRECT("'"&amp;VLOOKUP($C289,ModMap!$A$2:$B$21,2,FALSE)&amp;"'!AL:AL"),MATCH($K289,INDIRECT("'"&amp;VLOOKUP($C289,ModMap!$A$2:$B$21,2,FALSE)&amp;"'!$K:$K"),0)),"")</f>
        <v/>
      </c>
      <c r="AM289" s="39">
        <f t="shared" si="1"/>
        <v>2</v>
      </c>
      <c r="AN289" s="39" t="str">
        <f t="shared" si="2"/>
        <v>Not Started</v>
      </c>
      <c r="AO289" s="40" t="str">
        <f t="array" ref="AO289">IFERROR(INDEX(INDIRECT("'"&amp;VLOOKUP($C289,ModMap!$A$2:$B$21,2,FALSE)&amp;"'!AO:AO"),MATCH($K289,INDIRECT("'"&amp;VLOOKUP($C289,ModMap!$A$2:$B$21,2,FALSE)&amp;"'!$K:$K"),0)),"")</f>
        <v/>
      </c>
      <c r="AP289" s="49" t="str">
        <f t="array" ref="AP289">IFERROR(HYPERLINK("#'"&amp;VLOOKUP($C289,ModMap!$A$2:$B$21,2,FALSE)&amp;"'!V"&amp;MATCH($K289,INDIRECT("'"&amp;VLOOKUP($C289,ModMap!$A$2:$B$21,2,FALSE)&amp;"'!$K:$K"),0),"Edit on module sheet"),"")</f>
        <v>Edit on module sheet</v>
      </c>
    </row>
    <row r="290" ht="42.0" customHeight="1">
      <c r="A290" s="50">
        <v>288.0</v>
      </c>
      <c r="B290" s="50">
        <v>525.0</v>
      </c>
      <c r="C290" s="50" t="s">
        <v>118</v>
      </c>
      <c r="D290" s="51" t="s">
        <v>119</v>
      </c>
      <c r="E290" s="28" t="s">
        <v>48</v>
      </c>
      <c r="F290" s="75" t="s">
        <v>1259</v>
      </c>
      <c r="G290" s="51" t="s">
        <v>1260</v>
      </c>
      <c r="H290" s="50" t="s">
        <v>1345</v>
      </c>
      <c r="I290" s="50" t="s">
        <v>1346</v>
      </c>
      <c r="J290" s="51" t="s">
        <v>1347</v>
      </c>
      <c r="K290" s="50" t="s">
        <v>2736</v>
      </c>
      <c r="L290" s="51" t="s">
        <v>2737</v>
      </c>
      <c r="M290" s="47" t="s">
        <v>200</v>
      </c>
      <c r="N290" s="50" t="s">
        <v>119</v>
      </c>
      <c r="O290" s="50" t="s">
        <v>1304</v>
      </c>
      <c r="P290" s="51" t="s">
        <v>1350</v>
      </c>
      <c r="Q290" s="51" t="s">
        <v>1351</v>
      </c>
      <c r="R290" s="50" t="s">
        <v>1213</v>
      </c>
      <c r="S290" s="50" t="s">
        <v>56</v>
      </c>
      <c r="T290" s="50" t="str">
        <f t="array" ref="T290">IFERROR(INDEX(INDIRECT("'"&amp;VLOOKUP($C290,ModMap!$A$2:$B$21,2,FALSE)&amp;"'!T:T"),MATCH($K290,INDIRECT("'"&amp;VLOOKUP($C290,ModMap!$A$2:$B$21,2,FALSE)&amp;"'!$K:$K"),0)),"")</f>
        <v>Unassigned</v>
      </c>
      <c r="U290" s="44" t="s">
        <v>36</v>
      </c>
      <c r="V290" s="50" t="str">
        <f t="array" ref="V290">IFERROR(INDEX(INDIRECT("'"&amp;VLOOKUP($C290,ModMap!$A$2:$B$21,2,FALSE)&amp;"'!V:V"),MATCH($K290,INDIRECT("'"&amp;VLOOKUP($C290,ModMap!$A$2:$B$21,2,FALSE)&amp;"'!$K:$K"),0)),"")</f>
        <v>N/A</v>
      </c>
      <c r="W290" s="50" t="str">
        <f t="array" ref="W290">IFERROR(INDEX(INDIRECT("'"&amp;VLOOKUP($C290,ModMap!$A$2:$B$21,2,FALSE)&amp;"'!W:W"),MATCH($K290,INDIRECT("'"&amp;VLOOKUP($C290,ModMap!$A$2:$B$21,2,FALSE)&amp;"'!$K:$K"),0)),"")</f>
        <v/>
      </c>
      <c r="X290" s="48" t="s">
        <v>33</v>
      </c>
      <c r="Y290" s="50" t="str">
        <f t="array" ref="Y290">IFERROR(INDEX(INDIRECT("'"&amp;VLOOKUP($C290,ModMap!$A$2:$B$21,2,FALSE)&amp;"'!Y:Y"),MATCH($K290,INDIRECT("'"&amp;VLOOKUP($C290,ModMap!$A$2:$B$21,2,FALSE)&amp;"'!$K:$K"),0)),"")</f>
        <v>Not Started</v>
      </c>
      <c r="Z290" s="50" t="str">
        <f t="array" ref="Z290">IFERROR(INDEX(INDIRECT("'"&amp;VLOOKUP($C290,ModMap!$A$2:$B$21,2,FALSE)&amp;"'!Z:Z"),MATCH($K290,INDIRECT("'"&amp;VLOOKUP($C290,ModMap!$A$2:$B$21,2,FALSE)&amp;"'!$K:$K"),0)),"")</f>
        <v>Unassigned</v>
      </c>
      <c r="AA290" s="44" t="s">
        <v>36</v>
      </c>
      <c r="AB290" s="50" t="str">
        <f t="array" ref="AB290">IFERROR(INDEX(INDIRECT("'"&amp;VLOOKUP($C290,ModMap!$A$2:$B$21,2,FALSE)&amp;"'!AB:AB"),MATCH($K290,INDIRECT("'"&amp;VLOOKUP($C290,ModMap!$A$2:$B$21,2,FALSE)&amp;"'!$K:$K"),0)),"")</f>
        <v>N/A</v>
      </c>
      <c r="AC290" s="50" t="str">
        <f t="array" ref="AC290">IFERROR(INDEX(INDIRECT("'"&amp;VLOOKUP($C290,ModMap!$A$2:$B$21,2,FALSE)&amp;"'!AC:AC"),MATCH($K290,INDIRECT("'"&amp;VLOOKUP($C290,ModMap!$A$2:$B$21,2,FALSE)&amp;"'!$K:$K"),0)),"")</f>
        <v/>
      </c>
      <c r="AD290" s="44" t="s">
        <v>36</v>
      </c>
      <c r="AE290" s="50" t="str">
        <f t="array" ref="AE290">IFERROR(INDEX(INDIRECT("'"&amp;VLOOKUP($C290,ModMap!$A$2:$B$21,2,FALSE)&amp;"'!AE:AE"),MATCH($K290,INDIRECT("'"&amp;VLOOKUP($C290,ModMap!$A$2:$B$21,2,FALSE)&amp;"'!$K:$K"),0)),"")</f>
        <v>N/A</v>
      </c>
      <c r="AF290" s="50" t="str">
        <f t="array" ref="AF290">IFERROR(INDEX(INDIRECT("'"&amp;VLOOKUP($C290,ModMap!$A$2:$B$21,2,FALSE)&amp;"'!AF:AF"),MATCH($K290,INDIRECT("'"&amp;VLOOKUP($C290,ModMap!$A$2:$B$21,2,FALSE)&amp;"'!$K:$K"),0)),"")</f>
        <v/>
      </c>
      <c r="AG290" s="44" t="s">
        <v>36</v>
      </c>
      <c r="AH290" s="50" t="str">
        <f t="array" ref="AH290">IFERROR(INDEX(INDIRECT("'"&amp;VLOOKUP($C290,ModMap!$A$2:$B$21,2,FALSE)&amp;"'!AH:AH"),MATCH($K290,INDIRECT("'"&amp;VLOOKUP($C290,ModMap!$A$2:$B$21,2,FALSE)&amp;"'!$K:$K"),0)),"")</f>
        <v>N/A</v>
      </c>
      <c r="AI290" s="50" t="str">
        <f t="array" ref="AI290">IFERROR(INDEX(INDIRECT("'"&amp;VLOOKUP($C290,ModMap!$A$2:$B$21,2,FALSE)&amp;"'!AI:AI"),MATCH($K290,INDIRECT("'"&amp;VLOOKUP($C290,ModMap!$A$2:$B$21,2,FALSE)&amp;"'!$K:$K"),0)),"")</f>
        <v/>
      </c>
      <c r="AJ290" s="44" t="s">
        <v>36</v>
      </c>
      <c r="AK290" s="50" t="str">
        <f t="array" ref="AK290">IFERROR(INDEX(INDIRECT("'"&amp;VLOOKUP($C290,ModMap!$A$2:$B$21,2,FALSE)&amp;"'!AK:AK"),MATCH($K290,INDIRECT("'"&amp;VLOOKUP($C290,ModMap!$A$2:$B$21,2,FALSE)&amp;"'!$K:$K"),0)),"")</f>
        <v>N/A</v>
      </c>
      <c r="AL290" s="50" t="str">
        <f t="array" ref="AL290">IFERROR(INDEX(INDIRECT("'"&amp;VLOOKUP($C290,ModMap!$A$2:$B$21,2,FALSE)&amp;"'!AL:AL"),MATCH($K290,INDIRECT("'"&amp;VLOOKUP($C290,ModMap!$A$2:$B$21,2,FALSE)&amp;"'!$K:$K"),0)),"")</f>
        <v/>
      </c>
      <c r="AM290" s="50">
        <f t="shared" si="1"/>
        <v>1</v>
      </c>
      <c r="AN290" s="50" t="str">
        <f t="shared" si="2"/>
        <v>Not Started</v>
      </c>
      <c r="AO290" s="51" t="str">
        <f t="array" ref="AO290">IFERROR(INDEX(INDIRECT("'"&amp;VLOOKUP($C290,ModMap!$A$2:$B$21,2,FALSE)&amp;"'!AO:AO"),MATCH($K290,INDIRECT("'"&amp;VLOOKUP($C290,ModMap!$A$2:$B$21,2,FALSE)&amp;"'!$K:$K"),0)),"")</f>
        <v/>
      </c>
      <c r="AP290" s="49" t="str">
        <f t="array" ref="AP290">IFERROR(HYPERLINK("#'"&amp;VLOOKUP($C290,ModMap!$A$2:$B$21,2,FALSE)&amp;"'!V"&amp;MATCH($K290,INDIRECT("'"&amp;VLOOKUP($C290,ModMap!$A$2:$B$21,2,FALSE)&amp;"'!$K:$K"),0),"Edit on module sheet"),"")</f>
        <v>Edit on module sheet</v>
      </c>
    </row>
    <row r="291" ht="42.0" customHeight="1">
      <c r="A291" s="39">
        <v>289.0</v>
      </c>
      <c r="B291" s="39">
        <v>528.0</v>
      </c>
      <c r="C291" s="39" t="s">
        <v>118</v>
      </c>
      <c r="D291" s="40" t="s">
        <v>119</v>
      </c>
      <c r="E291" s="28" t="s">
        <v>48</v>
      </c>
      <c r="F291" s="75" t="s">
        <v>1259</v>
      </c>
      <c r="G291" s="40" t="s">
        <v>1260</v>
      </c>
      <c r="H291" s="39" t="s">
        <v>1354</v>
      </c>
      <c r="I291" s="39" t="s">
        <v>1355</v>
      </c>
      <c r="J291" s="40" t="s">
        <v>1356</v>
      </c>
      <c r="K291" s="39" t="s">
        <v>2743</v>
      </c>
      <c r="L291" s="40" t="s">
        <v>2744</v>
      </c>
      <c r="M291" s="47" t="s">
        <v>200</v>
      </c>
      <c r="N291" s="39" t="s">
        <v>119</v>
      </c>
      <c r="O291" s="39" t="s">
        <v>1304</v>
      </c>
      <c r="P291" s="40" t="s">
        <v>1359</v>
      </c>
      <c r="Q291" s="40" t="s">
        <v>1360</v>
      </c>
      <c r="R291" s="39" t="s">
        <v>1213</v>
      </c>
      <c r="S291" s="39" t="s">
        <v>53</v>
      </c>
      <c r="T291" s="39" t="str">
        <f t="array" ref="T291">IFERROR(INDEX(INDIRECT("'"&amp;VLOOKUP($C291,ModMap!$A$2:$B$21,2,FALSE)&amp;"'!T:T"),MATCH($K291,INDIRECT("'"&amp;VLOOKUP($C291,ModMap!$A$2:$B$21,2,FALSE)&amp;"'!$K:$K"),0)),"")</f>
        <v>Unassigned</v>
      </c>
      <c r="U291" s="44" t="s">
        <v>36</v>
      </c>
      <c r="V291" s="39" t="str">
        <f t="array" ref="V291">IFERROR(INDEX(INDIRECT("'"&amp;VLOOKUP($C291,ModMap!$A$2:$B$21,2,FALSE)&amp;"'!V:V"),MATCH($K291,INDIRECT("'"&amp;VLOOKUP($C291,ModMap!$A$2:$B$21,2,FALSE)&amp;"'!$K:$K"),0)),"")</f>
        <v>N/A</v>
      </c>
      <c r="W291" s="39" t="str">
        <f t="array" ref="W291">IFERROR(INDEX(INDIRECT("'"&amp;VLOOKUP($C291,ModMap!$A$2:$B$21,2,FALSE)&amp;"'!W:W"),MATCH($K291,INDIRECT("'"&amp;VLOOKUP($C291,ModMap!$A$2:$B$21,2,FALSE)&amp;"'!$K:$K"),0)),"")</f>
        <v/>
      </c>
      <c r="X291" s="48" t="s">
        <v>33</v>
      </c>
      <c r="Y291" s="39" t="str">
        <f t="array" ref="Y291">IFERROR(INDEX(INDIRECT("'"&amp;VLOOKUP($C291,ModMap!$A$2:$B$21,2,FALSE)&amp;"'!Y:Y"),MATCH($K291,INDIRECT("'"&amp;VLOOKUP($C291,ModMap!$A$2:$B$21,2,FALSE)&amp;"'!$K:$K"),0)),"")</f>
        <v>Not Started</v>
      </c>
      <c r="Z291" s="39" t="str">
        <f t="array" ref="Z291">IFERROR(INDEX(INDIRECT("'"&amp;VLOOKUP($C291,ModMap!$A$2:$B$21,2,FALSE)&amp;"'!Z:Z"),MATCH($K291,INDIRECT("'"&amp;VLOOKUP($C291,ModMap!$A$2:$B$21,2,FALSE)&amp;"'!$K:$K"),0)),"")</f>
        <v>Unassigned</v>
      </c>
      <c r="AA291" s="48" t="s">
        <v>33</v>
      </c>
      <c r="AB291" s="39" t="str">
        <f t="array" ref="AB291">IFERROR(INDEX(INDIRECT("'"&amp;VLOOKUP($C291,ModMap!$A$2:$B$21,2,FALSE)&amp;"'!AB:AB"),MATCH($K291,INDIRECT("'"&amp;VLOOKUP($C291,ModMap!$A$2:$B$21,2,FALSE)&amp;"'!$K:$K"),0)),"")</f>
        <v>Not Started</v>
      </c>
      <c r="AC291" s="39" t="str">
        <f t="array" ref="AC291">IFERROR(INDEX(INDIRECT("'"&amp;VLOOKUP($C291,ModMap!$A$2:$B$21,2,FALSE)&amp;"'!AC:AC"),MATCH($K291,INDIRECT("'"&amp;VLOOKUP($C291,ModMap!$A$2:$B$21,2,FALSE)&amp;"'!$K:$K"),0)),"")</f>
        <v>Unassigned</v>
      </c>
      <c r="AD291" s="44" t="s">
        <v>36</v>
      </c>
      <c r="AE291" s="39" t="str">
        <f t="array" ref="AE291">IFERROR(INDEX(INDIRECT("'"&amp;VLOOKUP($C291,ModMap!$A$2:$B$21,2,FALSE)&amp;"'!AE:AE"),MATCH($K291,INDIRECT("'"&amp;VLOOKUP($C291,ModMap!$A$2:$B$21,2,FALSE)&amp;"'!$K:$K"),0)),"")</f>
        <v>N/A</v>
      </c>
      <c r="AF291" s="39" t="str">
        <f t="array" ref="AF291">IFERROR(INDEX(INDIRECT("'"&amp;VLOOKUP($C291,ModMap!$A$2:$B$21,2,FALSE)&amp;"'!AF:AF"),MATCH($K291,INDIRECT("'"&amp;VLOOKUP($C291,ModMap!$A$2:$B$21,2,FALSE)&amp;"'!$K:$K"),0)),"")</f>
        <v/>
      </c>
      <c r="AG291" s="44" t="s">
        <v>36</v>
      </c>
      <c r="AH291" s="39" t="str">
        <f t="array" ref="AH291">IFERROR(INDEX(INDIRECT("'"&amp;VLOOKUP($C291,ModMap!$A$2:$B$21,2,FALSE)&amp;"'!AH:AH"),MATCH($K291,INDIRECT("'"&amp;VLOOKUP($C291,ModMap!$A$2:$B$21,2,FALSE)&amp;"'!$K:$K"),0)),"")</f>
        <v>N/A</v>
      </c>
      <c r="AI291" s="39" t="str">
        <f t="array" ref="AI291">IFERROR(INDEX(INDIRECT("'"&amp;VLOOKUP($C291,ModMap!$A$2:$B$21,2,FALSE)&amp;"'!AI:AI"),MATCH($K291,INDIRECT("'"&amp;VLOOKUP($C291,ModMap!$A$2:$B$21,2,FALSE)&amp;"'!$K:$K"),0)),"")</f>
        <v/>
      </c>
      <c r="AJ291" s="44" t="s">
        <v>36</v>
      </c>
      <c r="AK291" s="39" t="str">
        <f t="array" ref="AK291">IFERROR(INDEX(INDIRECT("'"&amp;VLOOKUP($C291,ModMap!$A$2:$B$21,2,FALSE)&amp;"'!AK:AK"),MATCH($K291,INDIRECT("'"&amp;VLOOKUP($C291,ModMap!$A$2:$B$21,2,FALSE)&amp;"'!$K:$K"),0)),"")</f>
        <v>N/A</v>
      </c>
      <c r="AL291" s="39" t="str">
        <f t="array" ref="AL291">IFERROR(INDEX(INDIRECT("'"&amp;VLOOKUP($C291,ModMap!$A$2:$B$21,2,FALSE)&amp;"'!AL:AL"),MATCH($K291,INDIRECT("'"&amp;VLOOKUP($C291,ModMap!$A$2:$B$21,2,FALSE)&amp;"'!$K:$K"),0)),"")</f>
        <v/>
      </c>
      <c r="AM291" s="39">
        <f t="shared" si="1"/>
        <v>2</v>
      </c>
      <c r="AN291" s="39" t="str">
        <f t="shared" si="2"/>
        <v>Not Started</v>
      </c>
      <c r="AO291" s="40" t="str">
        <f t="array" ref="AO291">IFERROR(INDEX(INDIRECT("'"&amp;VLOOKUP($C291,ModMap!$A$2:$B$21,2,FALSE)&amp;"'!AO:AO"),MATCH($K291,INDIRECT("'"&amp;VLOOKUP($C291,ModMap!$A$2:$B$21,2,FALSE)&amp;"'!$K:$K"),0)),"")</f>
        <v/>
      </c>
      <c r="AP291" s="49" t="str">
        <f t="array" ref="AP291">IFERROR(HYPERLINK("#'"&amp;VLOOKUP($C291,ModMap!$A$2:$B$21,2,FALSE)&amp;"'!V"&amp;MATCH($K291,INDIRECT("'"&amp;VLOOKUP($C291,ModMap!$A$2:$B$21,2,FALSE)&amp;"'!$K:$K"),0),"Edit on module sheet"),"")</f>
        <v>Edit on module sheet</v>
      </c>
    </row>
    <row r="292" ht="42.0" customHeight="1">
      <c r="A292" s="50">
        <v>290.0</v>
      </c>
      <c r="B292" s="50">
        <v>529.0</v>
      </c>
      <c r="C292" s="50" t="s">
        <v>118</v>
      </c>
      <c r="D292" s="51" t="s">
        <v>119</v>
      </c>
      <c r="E292" s="28" t="s">
        <v>48</v>
      </c>
      <c r="F292" s="75" t="s">
        <v>1259</v>
      </c>
      <c r="G292" s="51" t="s">
        <v>1260</v>
      </c>
      <c r="H292" s="50" t="s">
        <v>1354</v>
      </c>
      <c r="I292" s="50" t="s">
        <v>1355</v>
      </c>
      <c r="J292" s="51" t="s">
        <v>1356</v>
      </c>
      <c r="K292" s="50" t="s">
        <v>2750</v>
      </c>
      <c r="L292" s="51" t="s">
        <v>2751</v>
      </c>
      <c r="M292" s="47" t="s">
        <v>200</v>
      </c>
      <c r="N292" s="50" t="s">
        <v>119</v>
      </c>
      <c r="O292" s="50" t="s">
        <v>1304</v>
      </c>
      <c r="P292" s="51" t="s">
        <v>1359</v>
      </c>
      <c r="Q292" s="51" t="s">
        <v>1360</v>
      </c>
      <c r="R292" s="50" t="s">
        <v>1213</v>
      </c>
      <c r="S292" s="50" t="s">
        <v>56</v>
      </c>
      <c r="T292" s="50" t="str">
        <f t="array" ref="T292">IFERROR(INDEX(INDIRECT("'"&amp;VLOOKUP($C292,ModMap!$A$2:$B$21,2,FALSE)&amp;"'!T:T"),MATCH($K292,INDIRECT("'"&amp;VLOOKUP($C292,ModMap!$A$2:$B$21,2,FALSE)&amp;"'!$K:$K"),0)),"")</f>
        <v>Unassigned</v>
      </c>
      <c r="U292" s="44" t="s">
        <v>36</v>
      </c>
      <c r="V292" s="50" t="str">
        <f t="array" ref="V292">IFERROR(INDEX(INDIRECT("'"&amp;VLOOKUP($C292,ModMap!$A$2:$B$21,2,FALSE)&amp;"'!V:V"),MATCH($K292,INDIRECT("'"&amp;VLOOKUP($C292,ModMap!$A$2:$B$21,2,FALSE)&amp;"'!$K:$K"),0)),"")</f>
        <v>N/A</v>
      </c>
      <c r="W292" s="50" t="str">
        <f t="array" ref="W292">IFERROR(INDEX(INDIRECT("'"&amp;VLOOKUP($C292,ModMap!$A$2:$B$21,2,FALSE)&amp;"'!W:W"),MATCH($K292,INDIRECT("'"&amp;VLOOKUP($C292,ModMap!$A$2:$B$21,2,FALSE)&amp;"'!$K:$K"),0)),"")</f>
        <v/>
      </c>
      <c r="X292" s="48" t="s">
        <v>33</v>
      </c>
      <c r="Y292" s="50" t="str">
        <f t="array" ref="Y292">IFERROR(INDEX(INDIRECT("'"&amp;VLOOKUP($C292,ModMap!$A$2:$B$21,2,FALSE)&amp;"'!Y:Y"),MATCH($K292,INDIRECT("'"&amp;VLOOKUP($C292,ModMap!$A$2:$B$21,2,FALSE)&amp;"'!$K:$K"),0)),"")</f>
        <v>Not Started</v>
      </c>
      <c r="Z292" s="50" t="str">
        <f t="array" ref="Z292">IFERROR(INDEX(INDIRECT("'"&amp;VLOOKUP($C292,ModMap!$A$2:$B$21,2,FALSE)&amp;"'!Z:Z"),MATCH($K292,INDIRECT("'"&amp;VLOOKUP($C292,ModMap!$A$2:$B$21,2,FALSE)&amp;"'!$K:$K"),0)),"")</f>
        <v>Unassigned</v>
      </c>
      <c r="AA292" s="48" t="s">
        <v>33</v>
      </c>
      <c r="AB292" s="50" t="str">
        <f t="array" ref="AB292">IFERROR(INDEX(INDIRECT("'"&amp;VLOOKUP($C292,ModMap!$A$2:$B$21,2,FALSE)&amp;"'!AB:AB"),MATCH($K292,INDIRECT("'"&amp;VLOOKUP($C292,ModMap!$A$2:$B$21,2,FALSE)&amp;"'!$K:$K"),0)),"")</f>
        <v>Not Started</v>
      </c>
      <c r="AC292" s="50" t="str">
        <f t="array" ref="AC292">IFERROR(INDEX(INDIRECT("'"&amp;VLOOKUP($C292,ModMap!$A$2:$B$21,2,FALSE)&amp;"'!AC:AC"),MATCH($K292,INDIRECT("'"&amp;VLOOKUP($C292,ModMap!$A$2:$B$21,2,FALSE)&amp;"'!$K:$K"),0)),"")</f>
        <v>Unassigned</v>
      </c>
      <c r="AD292" s="48" t="s">
        <v>33</v>
      </c>
      <c r="AE292" s="50" t="str">
        <f t="array" ref="AE292">IFERROR(INDEX(INDIRECT("'"&amp;VLOOKUP($C292,ModMap!$A$2:$B$21,2,FALSE)&amp;"'!AE:AE"),MATCH($K292,INDIRECT("'"&amp;VLOOKUP($C292,ModMap!$A$2:$B$21,2,FALSE)&amp;"'!$K:$K"),0)),"")</f>
        <v>Not Started</v>
      </c>
      <c r="AF292" s="50" t="str">
        <f t="array" ref="AF292">IFERROR(INDEX(INDIRECT("'"&amp;VLOOKUP($C292,ModMap!$A$2:$B$21,2,FALSE)&amp;"'!AF:AF"),MATCH($K292,INDIRECT("'"&amp;VLOOKUP($C292,ModMap!$A$2:$B$21,2,FALSE)&amp;"'!$K:$K"),0)),"")</f>
        <v>Unassigned</v>
      </c>
      <c r="AG292" s="44" t="s">
        <v>36</v>
      </c>
      <c r="AH292" s="50" t="str">
        <f t="array" ref="AH292">IFERROR(INDEX(INDIRECT("'"&amp;VLOOKUP($C292,ModMap!$A$2:$B$21,2,FALSE)&amp;"'!AH:AH"),MATCH($K292,INDIRECT("'"&amp;VLOOKUP($C292,ModMap!$A$2:$B$21,2,FALSE)&amp;"'!$K:$K"),0)),"")</f>
        <v>N/A</v>
      </c>
      <c r="AI292" s="50" t="str">
        <f t="array" ref="AI292">IFERROR(INDEX(INDIRECT("'"&amp;VLOOKUP($C292,ModMap!$A$2:$B$21,2,FALSE)&amp;"'!AI:AI"),MATCH($K292,INDIRECT("'"&amp;VLOOKUP($C292,ModMap!$A$2:$B$21,2,FALSE)&amp;"'!$K:$K"),0)),"")</f>
        <v/>
      </c>
      <c r="AJ292" s="44" t="s">
        <v>36</v>
      </c>
      <c r="AK292" s="50" t="str">
        <f t="array" ref="AK292">IFERROR(INDEX(INDIRECT("'"&amp;VLOOKUP($C292,ModMap!$A$2:$B$21,2,FALSE)&amp;"'!AK:AK"),MATCH($K292,INDIRECT("'"&amp;VLOOKUP($C292,ModMap!$A$2:$B$21,2,FALSE)&amp;"'!$K:$K"),0)),"")</f>
        <v>N/A</v>
      </c>
      <c r="AL292" s="50" t="str">
        <f t="array" ref="AL292">IFERROR(INDEX(INDIRECT("'"&amp;VLOOKUP($C292,ModMap!$A$2:$B$21,2,FALSE)&amp;"'!AL:AL"),MATCH($K292,INDIRECT("'"&amp;VLOOKUP($C292,ModMap!$A$2:$B$21,2,FALSE)&amp;"'!$K:$K"),0)),"")</f>
        <v/>
      </c>
      <c r="AM292" s="50">
        <f t="shared" si="1"/>
        <v>3</v>
      </c>
      <c r="AN292" s="50" t="str">
        <f t="shared" si="2"/>
        <v>Not Started</v>
      </c>
      <c r="AO292" s="51" t="str">
        <f t="array" ref="AO292">IFERROR(INDEX(INDIRECT("'"&amp;VLOOKUP($C292,ModMap!$A$2:$B$21,2,FALSE)&amp;"'!AO:AO"),MATCH($K292,INDIRECT("'"&amp;VLOOKUP($C292,ModMap!$A$2:$B$21,2,FALSE)&amp;"'!$K:$K"),0)),"")</f>
        <v/>
      </c>
      <c r="AP292" s="49" t="str">
        <f t="array" ref="AP292">IFERROR(HYPERLINK("#'"&amp;VLOOKUP($C292,ModMap!$A$2:$B$21,2,FALSE)&amp;"'!V"&amp;MATCH($K292,INDIRECT("'"&amp;VLOOKUP($C292,ModMap!$A$2:$B$21,2,FALSE)&amp;"'!$K:$K"),0),"Edit on module sheet"),"")</f>
        <v>Edit on module sheet</v>
      </c>
    </row>
    <row r="293" ht="42.0" customHeight="1">
      <c r="A293" s="39">
        <v>291.0</v>
      </c>
      <c r="B293" s="39">
        <v>532.0</v>
      </c>
      <c r="C293" s="39" t="s">
        <v>118</v>
      </c>
      <c r="D293" s="40" t="s">
        <v>119</v>
      </c>
      <c r="E293" s="28" t="s">
        <v>48</v>
      </c>
      <c r="F293" s="75" t="s">
        <v>1259</v>
      </c>
      <c r="G293" s="40" t="s">
        <v>1260</v>
      </c>
      <c r="H293" s="39" t="s">
        <v>1361</v>
      </c>
      <c r="I293" s="39" t="s">
        <v>1362</v>
      </c>
      <c r="J293" s="40" t="s">
        <v>1363</v>
      </c>
      <c r="K293" s="39" t="s">
        <v>2761</v>
      </c>
      <c r="L293" s="40" t="s">
        <v>2762</v>
      </c>
      <c r="M293" s="47" t="s">
        <v>200</v>
      </c>
      <c r="N293" s="39" t="s">
        <v>119</v>
      </c>
      <c r="O293" s="39" t="s">
        <v>1304</v>
      </c>
      <c r="P293" s="40" t="s">
        <v>1366</v>
      </c>
      <c r="Q293" s="40" t="s">
        <v>1367</v>
      </c>
      <c r="R293" s="39" t="s">
        <v>1328</v>
      </c>
      <c r="S293" s="39" t="s">
        <v>53</v>
      </c>
      <c r="T293" s="39" t="str">
        <f t="array" ref="T293">IFERROR(INDEX(INDIRECT("'"&amp;VLOOKUP($C293,ModMap!$A$2:$B$21,2,FALSE)&amp;"'!T:T"),MATCH($K293,INDIRECT("'"&amp;VLOOKUP($C293,ModMap!$A$2:$B$21,2,FALSE)&amp;"'!$K:$K"),0)),"")</f>
        <v>Unassigned</v>
      </c>
      <c r="U293" s="44" t="s">
        <v>36</v>
      </c>
      <c r="V293" s="39" t="str">
        <f t="array" ref="V293">IFERROR(INDEX(INDIRECT("'"&amp;VLOOKUP($C293,ModMap!$A$2:$B$21,2,FALSE)&amp;"'!V:V"),MATCH($K293,INDIRECT("'"&amp;VLOOKUP($C293,ModMap!$A$2:$B$21,2,FALSE)&amp;"'!$K:$K"),0)),"")</f>
        <v>N/A</v>
      </c>
      <c r="W293" s="39" t="str">
        <f t="array" ref="W293">IFERROR(INDEX(INDIRECT("'"&amp;VLOOKUP($C293,ModMap!$A$2:$B$21,2,FALSE)&amp;"'!W:W"),MATCH($K293,INDIRECT("'"&amp;VLOOKUP($C293,ModMap!$A$2:$B$21,2,FALSE)&amp;"'!$K:$K"),0)),"")</f>
        <v/>
      </c>
      <c r="X293" s="48" t="s">
        <v>33</v>
      </c>
      <c r="Y293" s="39" t="str">
        <f t="array" ref="Y293">IFERROR(INDEX(INDIRECT("'"&amp;VLOOKUP($C293,ModMap!$A$2:$B$21,2,FALSE)&amp;"'!Y:Y"),MATCH($K293,INDIRECT("'"&amp;VLOOKUP($C293,ModMap!$A$2:$B$21,2,FALSE)&amp;"'!$K:$K"),0)),"")</f>
        <v>Not Started</v>
      </c>
      <c r="Z293" s="39" t="str">
        <f t="array" ref="Z293">IFERROR(INDEX(INDIRECT("'"&amp;VLOOKUP($C293,ModMap!$A$2:$B$21,2,FALSE)&amp;"'!Z:Z"),MATCH($K293,INDIRECT("'"&amp;VLOOKUP($C293,ModMap!$A$2:$B$21,2,FALSE)&amp;"'!$K:$K"),0)),"")</f>
        <v>Unassigned</v>
      </c>
      <c r="AA293" s="48" t="s">
        <v>33</v>
      </c>
      <c r="AB293" s="39" t="str">
        <f t="array" ref="AB293">IFERROR(INDEX(INDIRECT("'"&amp;VLOOKUP($C293,ModMap!$A$2:$B$21,2,FALSE)&amp;"'!AB:AB"),MATCH($K293,INDIRECT("'"&amp;VLOOKUP($C293,ModMap!$A$2:$B$21,2,FALSE)&amp;"'!$K:$K"),0)),"")</f>
        <v>Not Started</v>
      </c>
      <c r="AC293" s="39" t="str">
        <f t="array" ref="AC293">IFERROR(INDEX(INDIRECT("'"&amp;VLOOKUP($C293,ModMap!$A$2:$B$21,2,FALSE)&amp;"'!AC:AC"),MATCH($K293,INDIRECT("'"&amp;VLOOKUP($C293,ModMap!$A$2:$B$21,2,FALSE)&amp;"'!$K:$K"),0)),"")</f>
        <v>Unassigned</v>
      </c>
      <c r="AD293" s="44" t="s">
        <v>36</v>
      </c>
      <c r="AE293" s="39" t="str">
        <f t="array" ref="AE293">IFERROR(INDEX(INDIRECT("'"&amp;VLOOKUP($C293,ModMap!$A$2:$B$21,2,FALSE)&amp;"'!AE:AE"),MATCH($K293,INDIRECT("'"&amp;VLOOKUP($C293,ModMap!$A$2:$B$21,2,FALSE)&amp;"'!$K:$K"),0)),"")</f>
        <v>N/A</v>
      </c>
      <c r="AF293" s="39" t="str">
        <f t="array" ref="AF293">IFERROR(INDEX(INDIRECT("'"&amp;VLOOKUP($C293,ModMap!$A$2:$B$21,2,FALSE)&amp;"'!AF:AF"),MATCH($K293,INDIRECT("'"&amp;VLOOKUP($C293,ModMap!$A$2:$B$21,2,FALSE)&amp;"'!$K:$K"),0)),"")</f>
        <v/>
      </c>
      <c r="AG293" s="44" t="s">
        <v>36</v>
      </c>
      <c r="AH293" s="39" t="str">
        <f t="array" ref="AH293">IFERROR(INDEX(INDIRECT("'"&amp;VLOOKUP($C293,ModMap!$A$2:$B$21,2,FALSE)&amp;"'!AH:AH"),MATCH($K293,INDIRECT("'"&amp;VLOOKUP($C293,ModMap!$A$2:$B$21,2,FALSE)&amp;"'!$K:$K"),0)),"")</f>
        <v>N/A</v>
      </c>
      <c r="AI293" s="39" t="str">
        <f t="array" ref="AI293">IFERROR(INDEX(INDIRECT("'"&amp;VLOOKUP($C293,ModMap!$A$2:$B$21,2,FALSE)&amp;"'!AI:AI"),MATCH($K293,INDIRECT("'"&amp;VLOOKUP($C293,ModMap!$A$2:$B$21,2,FALSE)&amp;"'!$K:$K"),0)),"")</f>
        <v/>
      </c>
      <c r="AJ293" s="44" t="s">
        <v>36</v>
      </c>
      <c r="AK293" s="39" t="str">
        <f t="array" ref="AK293">IFERROR(INDEX(INDIRECT("'"&amp;VLOOKUP($C293,ModMap!$A$2:$B$21,2,FALSE)&amp;"'!AK:AK"),MATCH($K293,INDIRECT("'"&amp;VLOOKUP($C293,ModMap!$A$2:$B$21,2,FALSE)&amp;"'!$K:$K"),0)),"")</f>
        <v>N/A</v>
      </c>
      <c r="AL293" s="39" t="str">
        <f t="array" ref="AL293">IFERROR(INDEX(INDIRECT("'"&amp;VLOOKUP($C293,ModMap!$A$2:$B$21,2,FALSE)&amp;"'!AL:AL"),MATCH($K293,INDIRECT("'"&amp;VLOOKUP($C293,ModMap!$A$2:$B$21,2,FALSE)&amp;"'!$K:$K"),0)),"")</f>
        <v/>
      </c>
      <c r="AM293" s="39">
        <f t="shared" si="1"/>
        <v>2</v>
      </c>
      <c r="AN293" s="39" t="str">
        <f t="shared" si="2"/>
        <v>Not Started</v>
      </c>
      <c r="AO293" s="40" t="str">
        <f t="array" ref="AO293">IFERROR(INDEX(INDIRECT("'"&amp;VLOOKUP($C293,ModMap!$A$2:$B$21,2,FALSE)&amp;"'!AO:AO"),MATCH($K293,INDIRECT("'"&amp;VLOOKUP($C293,ModMap!$A$2:$B$21,2,FALSE)&amp;"'!$K:$K"),0)),"")</f>
        <v/>
      </c>
      <c r="AP293" s="49" t="str">
        <f t="array" ref="AP293">IFERROR(HYPERLINK("#'"&amp;VLOOKUP($C293,ModMap!$A$2:$B$21,2,FALSE)&amp;"'!V"&amp;MATCH($K293,INDIRECT("'"&amp;VLOOKUP($C293,ModMap!$A$2:$B$21,2,FALSE)&amp;"'!$K:$K"),0),"Edit on module sheet"),"")</f>
        <v>Edit on module sheet</v>
      </c>
    </row>
    <row r="294" ht="42.0" customHeight="1">
      <c r="A294" s="50">
        <v>292.0</v>
      </c>
      <c r="B294" s="50">
        <v>533.0</v>
      </c>
      <c r="C294" s="50" t="s">
        <v>118</v>
      </c>
      <c r="D294" s="51" t="s">
        <v>119</v>
      </c>
      <c r="E294" s="28" t="s">
        <v>48</v>
      </c>
      <c r="F294" s="75" t="s">
        <v>1259</v>
      </c>
      <c r="G294" s="51" t="s">
        <v>1260</v>
      </c>
      <c r="H294" s="50" t="s">
        <v>1361</v>
      </c>
      <c r="I294" s="50" t="s">
        <v>1362</v>
      </c>
      <c r="J294" s="51" t="s">
        <v>1363</v>
      </c>
      <c r="K294" s="50" t="s">
        <v>2764</v>
      </c>
      <c r="L294" s="51" t="s">
        <v>2765</v>
      </c>
      <c r="M294" s="47" t="s">
        <v>200</v>
      </c>
      <c r="N294" s="50" t="s">
        <v>119</v>
      </c>
      <c r="O294" s="50" t="s">
        <v>1304</v>
      </c>
      <c r="P294" s="51" t="s">
        <v>1366</v>
      </c>
      <c r="Q294" s="51" t="s">
        <v>1367</v>
      </c>
      <c r="R294" s="50" t="s">
        <v>1328</v>
      </c>
      <c r="S294" s="50" t="s">
        <v>56</v>
      </c>
      <c r="T294" s="50" t="str">
        <f t="array" ref="T294">IFERROR(INDEX(INDIRECT("'"&amp;VLOOKUP($C294,ModMap!$A$2:$B$21,2,FALSE)&amp;"'!T:T"),MATCH($K294,INDIRECT("'"&amp;VLOOKUP($C294,ModMap!$A$2:$B$21,2,FALSE)&amp;"'!$K:$K"),0)),"")</f>
        <v>Unassigned</v>
      </c>
      <c r="U294" s="44" t="s">
        <v>36</v>
      </c>
      <c r="V294" s="50" t="str">
        <f t="array" ref="V294">IFERROR(INDEX(INDIRECT("'"&amp;VLOOKUP($C294,ModMap!$A$2:$B$21,2,FALSE)&amp;"'!V:V"),MATCH($K294,INDIRECT("'"&amp;VLOOKUP($C294,ModMap!$A$2:$B$21,2,FALSE)&amp;"'!$K:$K"),0)),"")</f>
        <v>N/A</v>
      </c>
      <c r="W294" s="50" t="str">
        <f t="array" ref="W294">IFERROR(INDEX(INDIRECT("'"&amp;VLOOKUP($C294,ModMap!$A$2:$B$21,2,FALSE)&amp;"'!W:W"),MATCH($K294,INDIRECT("'"&amp;VLOOKUP($C294,ModMap!$A$2:$B$21,2,FALSE)&amp;"'!$K:$K"),0)),"")</f>
        <v/>
      </c>
      <c r="X294" s="48" t="s">
        <v>33</v>
      </c>
      <c r="Y294" s="50" t="str">
        <f t="array" ref="Y294">IFERROR(INDEX(INDIRECT("'"&amp;VLOOKUP($C294,ModMap!$A$2:$B$21,2,FALSE)&amp;"'!Y:Y"),MATCH($K294,INDIRECT("'"&amp;VLOOKUP($C294,ModMap!$A$2:$B$21,2,FALSE)&amp;"'!$K:$K"),0)),"")</f>
        <v>Not Started</v>
      </c>
      <c r="Z294" s="50" t="str">
        <f t="array" ref="Z294">IFERROR(INDEX(INDIRECT("'"&amp;VLOOKUP($C294,ModMap!$A$2:$B$21,2,FALSE)&amp;"'!Z:Z"),MATCH($K294,INDIRECT("'"&amp;VLOOKUP($C294,ModMap!$A$2:$B$21,2,FALSE)&amp;"'!$K:$K"),0)),"")</f>
        <v>Unassigned</v>
      </c>
      <c r="AA294" s="48" t="s">
        <v>33</v>
      </c>
      <c r="AB294" s="50" t="str">
        <f t="array" ref="AB294">IFERROR(INDEX(INDIRECT("'"&amp;VLOOKUP($C294,ModMap!$A$2:$B$21,2,FALSE)&amp;"'!AB:AB"),MATCH($K294,INDIRECT("'"&amp;VLOOKUP($C294,ModMap!$A$2:$B$21,2,FALSE)&amp;"'!$K:$K"),0)),"")</f>
        <v>Not Started</v>
      </c>
      <c r="AC294" s="50" t="str">
        <f t="array" ref="AC294">IFERROR(INDEX(INDIRECT("'"&amp;VLOOKUP($C294,ModMap!$A$2:$B$21,2,FALSE)&amp;"'!AC:AC"),MATCH($K294,INDIRECT("'"&amp;VLOOKUP($C294,ModMap!$A$2:$B$21,2,FALSE)&amp;"'!$K:$K"),0)),"")</f>
        <v>Unassigned</v>
      </c>
      <c r="AD294" s="48" t="s">
        <v>33</v>
      </c>
      <c r="AE294" s="50" t="str">
        <f t="array" ref="AE294">IFERROR(INDEX(INDIRECT("'"&amp;VLOOKUP($C294,ModMap!$A$2:$B$21,2,FALSE)&amp;"'!AE:AE"),MATCH($K294,INDIRECT("'"&amp;VLOOKUP($C294,ModMap!$A$2:$B$21,2,FALSE)&amp;"'!$K:$K"),0)),"")</f>
        <v>Not Started</v>
      </c>
      <c r="AF294" s="50" t="str">
        <f t="array" ref="AF294">IFERROR(INDEX(INDIRECT("'"&amp;VLOOKUP($C294,ModMap!$A$2:$B$21,2,FALSE)&amp;"'!AF:AF"),MATCH($K294,INDIRECT("'"&amp;VLOOKUP($C294,ModMap!$A$2:$B$21,2,FALSE)&amp;"'!$K:$K"),0)),"")</f>
        <v>Unassigned</v>
      </c>
      <c r="AG294" s="44" t="s">
        <v>36</v>
      </c>
      <c r="AH294" s="50" t="str">
        <f t="array" ref="AH294">IFERROR(INDEX(INDIRECT("'"&amp;VLOOKUP($C294,ModMap!$A$2:$B$21,2,FALSE)&amp;"'!AH:AH"),MATCH($K294,INDIRECT("'"&amp;VLOOKUP($C294,ModMap!$A$2:$B$21,2,FALSE)&amp;"'!$K:$K"),0)),"")</f>
        <v>N/A</v>
      </c>
      <c r="AI294" s="50" t="str">
        <f t="array" ref="AI294">IFERROR(INDEX(INDIRECT("'"&amp;VLOOKUP($C294,ModMap!$A$2:$B$21,2,FALSE)&amp;"'!AI:AI"),MATCH($K294,INDIRECT("'"&amp;VLOOKUP($C294,ModMap!$A$2:$B$21,2,FALSE)&amp;"'!$K:$K"),0)),"")</f>
        <v/>
      </c>
      <c r="AJ294" s="44" t="s">
        <v>36</v>
      </c>
      <c r="AK294" s="50" t="str">
        <f t="array" ref="AK294">IFERROR(INDEX(INDIRECT("'"&amp;VLOOKUP($C294,ModMap!$A$2:$B$21,2,FALSE)&amp;"'!AK:AK"),MATCH($K294,INDIRECT("'"&amp;VLOOKUP($C294,ModMap!$A$2:$B$21,2,FALSE)&amp;"'!$K:$K"),0)),"")</f>
        <v>N/A</v>
      </c>
      <c r="AL294" s="50" t="str">
        <f t="array" ref="AL294">IFERROR(INDEX(INDIRECT("'"&amp;VLOOKUP($C294,ModMap!$A$2:$B$21,2,FALSE)&amp;"'!AL:AL"),MATCH($K294,INDIRECT("'"&amp;VLOOKUP($C294,ModMap!$A$2:$B$21,2,FALSE)&amp;"'!$K:$K"),0)),"")</f>
        <v/>
      </c>
      <c r="AM294" s="50">
        <f t="shared" si="1"/>
        <v>3</v>
      </c>
      <c r="AN294" s="50" t="str">
        <f t="shared" si="2"/>
        <v>Not Started</v>
      </c>
      <c r="AO294" s="51" t="str">
        <f t="array" ref="AO294">IFERROR(INDEX(INDIRECT("'"&amp;VLOOKUP($C294,ModMap!$A$2:$B$21,2,FALSE)&amp;"'!AO:AO"),MATCH($K294,INDIRECT("'"&amp;VLOOKUP($C294,ModMap!$A$2:$B$21,2,FALSE)&amp;"'!$K:$K"),0)),"")</f>
        <v/>
      </c>
      <c r="AP294" s="49" t="str">
        <f t="array" ref="AP294">IFERROR(HYPERLINK("#'"&amp;VLOOKUP($C294,ModMap!$A$2:$B$21,2,FALSE)&amp;"'!V"&amp;MATCH($K294,INDIRECT("'"&amp;VLOOKUP($C294,ModMap!$A$2:$B$21,2,FALSE)&amp;"'!$K:$K"),0),"Edit on module sheet"),"")</f>
        <v>Edit on module sheet</v>
      </c>
    </row>
    <row r="295" ht="42.0" customHeight="1">
      <c r="A295" s="39">
        <v>293.0</v>
      </c>
      <c r="B295" s="39">
        <v>536.0</v>
      </c>
      <c r="C295" s="39" t="s">
        <v>118</v>
      </c>
      <c r="D295" s="40" t="s">
        <v>119</v>
      </c>
      <c r="E295" s="28" t="s">
        <v>48</v>
      </c>
      <c r="F295" s="75" t="s">
        <v>1259</v>
      </c>
      <c r="G295" s="40" t="s">
        <v>1260</v>
      </c>
      <c r="H295" s="39" t="s">
        <v>1377</v>
      </c>
      <c r="I295" s="39" t="s">
        <v>1378</v>
      </c>
      <c r="J295" s="40" t="s">
        <v>1379</v>
      </c>
      <c r="K295" s="39" t="s">
        <v>2775</v>
      </c>
      <c r="L295" s="40" t="s">
        <v>2776</v>
      </c>
      <c r="M295" s="47" t="s">
        <v>200</v>
      </c>
      <c r="N295" s="39" t="s">
        <v>119</v>
      </c>
      <c r="O295" s="39" t="s">
        <v>1382</v>
      </c>
      <c r="P295" s="40" t="s">
        <v>1383</v>
      </c>
      <c r="Q295" s="40" t="s">
        <v>1384</v>
      </c>
      <c r="R295" s="39" t="s">
        <v>1328</v>
      </c>
      <c r="S295" s="39" t="s">
        <v>53</v>
      </c>
      <c r="T295" s="39" t="str">
        <f t="array" ref="T295">IFERROR(INDEX(INDIRECT("'"&amp;VLOOKUP($C295,ModMap!$A$2:$B$21,2,FALSE)&amp;"'!T:T"),MATCH($K295,INDIRECT("'"&amp;VLOOKUP($C295,ModMap!$A$2:$B$21,2,FALSE)&amp;"'!$K:$K"),0)),"")</f>
        <v>Unassigned</v>
      </c>
      <c r="U295" s="44" t="s">
        <v>36</v>
      </c>
      <c r="V295" s="39" t="str">
        <f t="array" ref="V295">IFERROR(INDEX(INDIRECT("'"&amp;VLOOKUP($C295,ModMap!$A$2:$B$21,2,FALSE)&amp;"'!V:V"),MATCH($K295,INDIRECT("'"&amp;VLOOKUP($C295,ModMap!$A$2:$B$21,2,FALSE)&amp;"'!$K:$K"),0)),"")</f>
        <v>N/A</v>
      </c>
      <c r="W295" s="39" t="str">
        <f t="array" ref="W295">IFERROR(INDEX(INDIRECT("'"&amp;VLOOKUP($C295,ModMap!$A$2:$B$21,2,FALSE)&amp;"'!W:W"),MATCH($K295,INDIRECT("'"&amp;VLOOKUP($C295,ModMap!$A$2:$B$21,2,FALSE)&amp;"'!$K:$K"),0)),"")</f>
        <v/>
      </c>
      <c r="X295" s="48" t="s">
        <v>33</v>
      </c>
      <c r="Y295" s="39" t="str">
        <f t="array" ref="Y295">IFERROR(INDEX(INDIRECT("'"&amp;VLOOKUP($C295,ModMap!$A$2:$B$21,2,FALSE)&amp;"'!Y:Y"),MATCH($K295,INDIRECT("'"&amp;VLOOKUP($C295,ModMap!$A$2:$B$21,2,FALSE)&amp;"'!$K:$K"),0)),"")</f>
        <v>Not Started</v>
      </c>
      <c r="Z295" s="39" t="str">
        <f t="array" ref="Z295">IFERROR(INDEX(INDIRECT("'"&amp;VLOOKUP($C295,ModMap!$A$2:$B$21,2,FALSE)&amp;"'!Z:Z"),MATCH($K295,INDIRECT("'"&amp;VLOOKUP($C295,ModMap!$A$2:$B$21,2,FALSE)&amp;"'!$K:$K"),0)),"")</f>
        <v>Unassigned</v>
      </c>
      <c r="AA295" s="48" t="s">
        <v>33</v>
      </c>
      <c r="AB295" s="39" t="str">
        <f t="array" ref="AB295">IFERROR(INDEX(INDIRECT("'"&amp;VLOOKUP($C295,ModMap!$A$2:$B$21,2,FALSE)&amp;"'!AB:AB"),MATCH($K295,INDIRECT("'"&amp;VLOOKUP($C295,ModMap!$A$2:$B$21,2,FALSE)&amp;"'!$K:$K"),0)),"")</f>
        <v>Not Started</v>
      </c>
      <c r="AC295" s="39" t="str">
        <f t="array" ref="AC295">IFERROR(INDEX(INDIRECT("'"&amp;VLOOKUP($C295,ModMap!$A$2:$B$21,2,FALSE)&amp;"'!AC:AC"),MATCH($K295,INDIRECT("'"&amp;VLOOKUP($C295,ModMap!$A$2:$B$21,2,FALSE)&amp;"'!$K:$K"),0)),"")</f>
        <v>Unassigned</v>
      </c>
      <c r="AD295" s="44" t="s">
        <v>36</v>
      </c>
      <c r="AE295" s="39" t="str">
        <f t="array" ref="AE295">IFERROR(INDEX(INDIRECT("'"&amp;VLOOKUP($C295,ModMap!$A$2:$B$21,2,FALSE)&amp;"'!AE:AE"),MATCH($K295,INDIRECT("'"&amp;VLOOKUP($C295,ModMap!$A$2:$B$21,2,FALSE)&amp;"'!$K:$K"),0)),"")</f>
        <v>N/A</v>
      </c>
      <c r="AF295" s="39" t="str">
        <f t="array" ref="AF295">IFERROR(INDEX(INDIRECT("'"&amp;VLOOKUP($C295,ModMap!$A$2:$B$21,2,FALSE)&amp;"'!AF:AF"),MATCH($K295,INDIRECT("'"&amp;VLOOKUP($C295,ModMap!$A$2:$B$21,2,FALSE)&amp;"'!$K:$K"),0)),"")</f>
        <v/>
      </c>
      <c r="AG295" s="44" t="s">
        <v>36</v>
      </c>
      <c r="AH295" s="39" t="str">
        <f t="array" ref="AH295">IFERROR(INDEX(INDIRECT("'"&amp;VLOOKUP($C295,ModMap!$A$2:$B$21,2,FALSE)&amp;"'!AH:AH"),MATCH($K295,INDIRECT("'"&amp;VLOOKUP($C295,ModMap!$A$2:$B$21,2,FALSE)&amp;"'!$K:$K"),0)),"")</f>
        <v>N/A</v>
      </c>
      <c r="AI295" s="39" t="str">
        <f t="array" ref="AI295">IFERROR(INDEX(INDIRECT("'"&amp;VLOOKUP($C295,ModMap!$A$2:$B$21,2,FALSE)&amp;"'!AI:AI"),MATCH($K295,INDIRECT("'"&amp;VLOOKUP($C295,ModMap!$A$2:$B$21,2,FALSE)&amp;"'!$K:$K"),0)),"")</f>
        <v/>
      </c>
      <c r="AJ295" s="44" t="s">
        <v>36</v>
      </c>
      <c r="AK295" s="39" t="str">
        <f t="array" ref="AK295">IFERROR(INDEX(INDIRECT("'"&amp;VLOOKUP($C295,ModMap!$A$2:$B$21,2,FALSE)&amp;"'!AK:AK"),MATCH($K295,INDIRECT("'"&amp;VLOOKUP($C295,ModMap!$A$2:$B$21,2,FALSE)&amp;"'!$K:$K"),0)),"")</f>
        <v>N/A</v>
      </c>
      <c r="AL295" s="39" t="str">
        <f t="array" ref="AL295">IFERROR(INDEX(INDIRECT("'"&amp;VLOOKUP($C295,ModMap!$A$2:$B$21,2,FALSE)&amp;"'!AL:AL"),MATCH($K295,INDIRECT("'"&amp;VLOOKUP($C295,ModMap!$A$2:$B$21,2,FALSE)&amp;"'!$K:$K"),0)),"")</f>
        <v/>
      </c>
      <c r="AM295" s="39">
        <f t="shared" si="1"/>
        <v>2</v>
      </c>
      <c r="AN295" s="39" t="str">
        <f t="shared" si="2"/>
        <v>Not Started</v>
      </c>
      <c r="AO295" s="40" t="str">
        <f t="array" ref="AO295">IFERROR(INDEX(INDIRECT("'"&amp;VLOOKUP($C295,ModMap!$A$2:$B$21,2,FALSE)&amp;"'!AO:AO"),MATCH($K295,INDIRECT("'"&amp;VLOOKUP($C295,ModMap!$A$2:$B$21,2,FALSE)&amp;"'!$K:$K"),0)),"")</f>
        <v/>
      </c>
      <c r="AP295" s="49" t="str">
        <f t="array" ref="AP295">IFERROR(HYPERLINK("#'"&amp;VLOOKUP($C295,ModMap!$A$2:$B$21,2,FALSE)&amp;"'!V"&amp;MATCH($K295,INDIRECT("'"&amp;VLOOKUP($C295,ModMap!$A$2:$B$21,2,FALSE)&amp;"'!$K:$K"),0),"Edit on module sheet"),"")</f>
        <v>Edit on module sheet</v>
      </c>
    </row>
    <row r="296" ht="42.0" customHeight="1">
      <c r="A296" s="50">
        <v>294.0</v>
      </c>
      <c r="B296" s="50">
        <v>537.0</v>
      </c>
      <c r="C296" s="50" t="s">
        <v>118</v>
      </c>
      <c r="D296" s="51" t="s">
        <v>119</v>
      </c>
      <c r="E296" s="28" t="s">
        <v>48</v>
      </c>
      <c r="F296" s="75" t="s">
        <v>1259</v>
      </c>
      <c r="G296" s="51" t="s">
        <v>1260</v>
      </c>
      <c r="H296" s="50" t="s">
        <v>1377</v>
      </c>
      <c r="I296" s="50" t="s">
        <v>1378</v>
      </c>
      <c r="J296" s="51" t="s">
        <v>1379</v>
      </c>
      <c r="K296" s="50" t="s">
        <v>2787</v>
      </c>
      <c r="L296" s="51" t="s">
        <v>2788</v>
      </c>
      <c r="M296" s="47" t="s">
        <v>200</v>
      </c>
      <c r="N296" s="50" t="s">
        <v>119</v>
      </c>
      <c r="O296" s="50" t="s">
        <v>1382</v>
      </c>
      <c r="P296" s="51" t="s">
        <v>1383</v>
      </c>
      <c r="Q296" s="51" t="s">
        <v>1384</v>
      </c>
      <c r="R296" s="50" t="s">
        <v>1328</v>
      </c>
      <c r="S296" s="50" t="s">
        <v>56</v>
      </c>
      <c r="T296" s="50" t="str">
        <f t="array" ref="T296">IFERROR(INDEX(INDIRECT("'"&amp;VLOOKUP($C296,ModMap!$A$2:$B$21,2,FALSE)&amp;"'!T:T"),MATCH($K296,INDIRECT("'"&amp;VLOOKUP($C296,ModMap!$A$2:$B$21,2,FALSE)&amp;"'!$K:$K"),0)),"")</f>
        <v>Unassigned</v>
      </c>
      <c r="U296" s="44" t="s">
        <v>36</v>
      </c>
      <c r="V296" s="50" t="str">
        <f t="array" ref="V296">IFERROR(INDEX(INDIRECT("'"&amp;VLOOKUP($C296,ModMap!$A$2:$B$21,2,FALSE)&amp;"'!V:V"),MATCH($K296,INDIRECT("'"&amp;VLOOKUP($C296,ModMap!$A$2:$B$21,2,FALSE)&amp;"'!$K:$K"),0)),"")</f>
        <v>N/A</v>
      </c>
      <c r="W296" s="50" t="str">
        <f t="array" ref="W296">IFERROR(INDEX(INDIRECT("'"&amp;VLOOKUP($C296,ModMap!$A$2:$B$21,2,FALSE)&amp;"'!W:W"),MATCH($K296,INDIRECT("'"&amp;VLOOKUP($C296,ModMap!$A$2:$B$21,2,FALSE)&amp;"'!$K:$K"),0)),"")</f>
        <v/>
      </c>
      <c r="X296" s="48" t="s">
        <v>33</v>
      </c>
      <c r="Y296" s="50" t="str">
        <f t="array" ref="Y296">IFERROR(INDEX(INDIRECT("'"&amp;VLOOKUP($C296,ModMap!$A$2:$B$21,2,FALSE)&amp;"'!Y:Y"),MATCH($K296,INDIRECT("'"&amp;VLOOKUP($C296,ModMap!$A$2:$B$21,2,FALSE)&amp;"'!$K:$K"),0)),"")</f>
        <v>Not Started</v>
      </c>
      <c r="Z296" s="50" t="str">
        <f t="array" ref="Z296">IFERROR(INDEX(INDIRECT("'"&amp;VLOOKUP($C296,ModMap!$A$2:$B$21,2,FALSE)&amp;"'!Z:Z"),MATCH($K296,INDIRECT("'"&amp;VLOOKUP($C296,ModMap!$A$2:$B$21,2,FALSE)&amp;"'!$K:$K"),0)),"")</f>
        <v>Unassigned</v>
      </c>
      <c r="AA296" s="48" t="s">
        <v>33</v>
      </c>
      <c r="AB296" s="50" t="str">
        <f t="array" ref="AB296">IFERROR(INDEX(INDIRECT("'"&amp;VLOOKUP($C296,ModMap!$A$2:$B$21,2,FALSE)&amp;"'!AB:AB"),MATCH($K296,INDIRECT("'"&amp;VLOOKUP($C296,ModMap!$A$2:$B$21,2,FALSE)&amp;"'!$K:$K"),0)),"")</f>
        <v>Not Started</v>
      </c>
      <c r="AC296" s="50" t="str">
        <f t="array" ref="AC296">IFERROR(INDEX(INDIRECT("'"&amp;VLOOKUP($C296,ModMap!$A$2:$B$21,2,FALSE)&amp;"'!AC:AC"),MATCH($K296,INDIRECT("'"&amp;VLOOKUP($C296,ModMap!$A$2:$B$21,2,FALSE)&amp;"'!$K:$K"),0)),"")</f>
        <v>Unassigned</v>
      </c>
      <c r="AD296" s="48" t="s">
        <v>33</v>
      </c>
      <c r="AE296" s="50" t="str">
        <f t="array" ref="AE296">IFERROR(INDEX(INDIRECT("'"&amp;VLOOKUP($C296,ModMap!$A$2:$B$21,2,FALSE)&amp;"'!AE:AE"),MATCH($K296,INDIRECT("'"&amp;VLOOKUP($C296,ModMap!$A$2:$B$21,2,FALSE)&amp;"'!$K:$K"),0)),"")</f>
        <v>Not Started</v>
      </c>
      <c r="AF296" s="50" t="str">
        <f t="array" ref="AF296">IFERROR(INDEX(INDIRECT("'"&amp;VLOOKUP($C296,ModMap!$A$2:$B$21,2,FALSE)&amp;"'!AF:AF"),MATCH($K296,INDIRECT("'"&amp;VLOOKUP($C296,ModMap!$A$2:$B$21,2,FALSE)&amp;"'!$K:$K"),0)),"")</f>
        <v>Unassigned</v>
      </c>
      <c r="AG296" s="44" t="s">
        <v>36</v>
      </c>
      <c r="AH296" s="50" t="str">
        <f t="array" ref="AH296">IFERROR(INDEX(INDIRECT("'"&amp;VLOOKUP($C296,ModMap!$A$2:$B$21,2,FALSE)&amp;"'!AH:AH"),MATCH($K296,INDIRECT("'"&amp;VLOOKUP($C296,ModMap!$A$2:$B$21,2,FALSE)&amp;"'!$K:$K"),0)),"")</f>
        <v>N/A</v>
      </c>
      <c r="AI296" s="50" t="str">
        <f t="array" ref="AI296">IFERROR(INDEX(INDIRECT("'"&amp;VLOOKUP($C296,ModMap!$A$2:$B$21,2,FALSE)&amp;"'!AI:AI"),MATCH($K296,INDIRECT("'"&amp;VLOOKUP($C296,ModMap!$A$2:$B$21,2,FALSE)&amp;"'!$K:$K"),0)),"")</f>
        <v/>
      </c>
      <c r="AJ296" s="44" t="s">
        <v>36</v>
      </c>
      <c r="AK296" s="50" t="str">
        <f t="array" ref="AK296">IFERROR(INDEX(INDIRECT("'"&amp;VLOOKUP($C296,ModMap!$A$2:$B$21,2,FALSE)&amp;"'!AK:AK"),MATCH($K296,INDIRECT("'"&amp;VLOOKUP($C296,ModMap!$A$2:$B$21,2,FALSE)&amp;"'!$K:$K"),0)),"")</f>
        <v>N/A</v>
      </c>
      <c r="AL296" s="50" t="str">
        <f t="array" ref="AL296">IFERROR(INDEX(INDIRECT("'"&amp;VLOOKUP($C296,ModMap!$A$2:$B$21,2,FALSE)&amp;"'!AL:AL"),MATCH($K296,INDIRECT("'"&amp;VLOOKUP($C296,ModMap!$A$2:$B$21,2,FALSE)&amp;"'!$K:$K"),0)),"")</f>
        <v/>
      </c>
      <c r="AM296" s="50">
        <f t="shared" si="1"/>
        <v>3</v>
      </c>
      <c r="AN296" s="50" t="str">
        <f t="shared" si="2"/>
        <v>Not Started</v>
      </c>
      <c r="AO296" s="51" t="str">
        <f t="array" ref="AO296">IFERROR(INDEX(INDIRECT("'"&amp;VLOOKUP($C296,ModMap!$A$2:$B$21,2,FALSE)&amp;"'!AO:AO"),MATCH($K296,INDIRECT("'"&amp;VLOOKUP($C296,ModMap!$A$2:$B$21,2,FALSE)&amp;"'!$K:$K"),0)),"")</f>
        <v/>
      </c>
      <c r="AP296" s="49" t="str">
        <f t="array" ref="AP296">IFERROR(HYPERLINK("#'"&amp;VLOOKUP($C296,ModMap!$A$2:$B$21,2,FALSE)&amp;"'!V"&amp;MATCH($K296,INDIRECT("'"&amp;VLOOKUP($C296,ModMap!$A$2:$B$21,2,FALSE)&amp;"'!$K:$K"),0),"Edit on module sheet"),"")</f>
        <v>Edit on module sheet</v>
      </c>
    </row>
    <row r="297" ht="42.0" customHeight="1">
      <c r="A297" s="39">
        <v>295.0</v>
      </c>
      <c r="B297" s="39">
        <v>540.0</v>
      </c>
      <c r="C297" s="39" t="s">
        <v>121</v>
      </c>
      <c r="D297" s="40" t="s">
        <v>122</v>
      </c>
      <c r="E297" s="28" t="s">
        <v>48</v>
      </c>
      <c r="F297" s="28" t="s">
        <v>1387</v>
      </c>
      <c r="G297" s="40" t="s">
        <v>1388</v>
      </c>
      <c r="H297" s="39" t="s">
        <v>1389</v>
      </c>
      <c r="I297" s="39" t="s">
        <v>1390</v>
      </c>
      <c r="J297" s="40" t="s">
        <v>1391</v>
      </c>
      <c r="K297" s="39" t="s">
        <v>2791</v>
      </c>
      <c r="L297" s="40" t="s">
        <v>2792</v>
      </c>
      <c r="M297" s="47" t="s">
        <v>200</v>
      </c>
      <c r="N297" s="39" t="s">
        <v>1394</v>
      </c>
      <c r="O297" s="39" t="s">
        <v>1395</v>
      </c>
      <c r="P297" s="40" t="s">
        <v>1396</v>
      </c>
      <c r="Q297" s="40" t="s">
        <v>1397</v>
      </c>
      <c r="R297" s="39" t="s">
        <v>205</v>
      </c>
      <c r="S297" s="39" t="s">
        <v>53</v>
      </c>
      <c r="T297" s="39" t="str">
        <f t="array" ref="T297">IFERROR(INDEX(INDIRECT("'"&amp;VLOOKUP($C297,ModMap!$A$2:$B$21,2,FALSE)&amp;"'!T:T"),MATCH($K297,INDIRECT("'"&amp;VLOOKUP($C297,ModMap!$A$2:$B$21,2,FALSE)&amp;"'!$K:$K"),0)),"")</f>
        <v>Unassigned</v>
      </c>
      <c r="U297" s="44" t="s">
        <v>36</v>
      </c>
      <c r="V297" s="39" t="str">
        <f t="array" ref="V297">IFERROR(INDEX(INDIRECT("'"&amp;VLOOKUP($C297,ModMap!$A$2:$B$21,2,FALSE)&amp;"'!V:V"),MATCH($K297,INDIRECT("'"&amp;VLOOKUP($C297,ModMap!$A$2:$B$21,2,FALSE)&amp;"'!$K:$K"),0)),"")</f>
        <v>N/A</v>
      </c>
      <c r="W297" s="39" t="str">
        <f t="array" ref="W297">IFERROR(INDEX(INDIRECT("'"&amp;VLOOKUP($C297,ModMap!$A$2:$B$21,2,FALSE)&amp;"'!W:W"),MATCH($K297,INDIRECT("'"&amp;VLOOKUP($C297,ModMap!$A$2:$B$21,2,FALSE)&amp;"'!$K:$K"),0)),"")</f>
        <v/>
      </c>
      <c r="X297" s="48" t="s">
        <v>33</v>
      </c>
      <c r="Y297" s="39" t="str">
        <f t="array" ref="Y297">IFERROR(INDEX(INDIRECT("'"&amp;VLOOKUP($C297,ModMap!$A$2:$B$21,2,FALSE)&amp;"'!Y:Y"),MATCH($K297,INDIRECT("'"&amp;VLOOKUP($C297,ModMap!$A$2:$B$21,2,FALSE)&amp;"'!$K:$K"),0)),"")</f>
        <v>Not Started</v>
      </c>
      <c r="Z297" s="39" t="str">
        <f t="array" ref="Z297">IFERROR(INDEX(INDIRECT("'"&amp;VLOOKUP($C297,ModMap!$A$2:$B$21,2,FALSE)&amp;"'!Z:Z"),MATCH($K297,INDIRECT("'"&amp;VLOOKUP($C297,ModMap!$A$2:$B$21,2,FALSE)&amp;"'!$K:$K"),0)),"")</f>
        <v>Unassigned</v>
      </c>
      <c r="AA297" s="48" t="s">
        <v>33</v>
      </c>
      <c r="AB297" s="39" t="str">
        <f t="array" ref="AB297">IFERROR(INDEX(INDIRECT("'"&amp;VLOOKUP($C297,ModMap!$A$2:$B$21,2,FALSE)&amp;"'!AB:AB"),MATCH($K297,INDIRECT("'"&amp;VLOOKUP($C297,ModMap!$A$2:$B$21,2,FALSE)&amp;"'!$K:$K"),0)),"")</f>
        <v>Not Started</v>
      </c>
      <c r="AC297" s="39" t="str">
        <f t="array" ref="AC297">IFERROR(INDEX(INDIRECT("'"&amp;VLOOKUP($C297,ModMap!$A$2:$B$21,2,FALSE)&amp;"'!AC:AC"),MATCH($K297,INDIRECT("'"&amp;VLOOKUP($C297,ModMap!$A$2:$B$21,2,FALSE)&amp;"'!$K:$K"),0)),"")</f>
        <v>Unassigned</v>
      </c>
      <c r="AD297" s="44" t="s">
        <v>36</v>
      </c>
      <c r="AE297" s="39" t="str">
        <f t="array" ref="AE297">IFERROR(INDEX(INDIRECT("'"&amp;VLOOKUP($C297,ModMap!$A$2:$B$21,2,FALSE)&amp;"'!AE:AE"),MATCH($K297,INDIRECT("'"&amp;VLOOKUP($C297,ModMap!$A$2:$B$21,2,FALSE)&amp;"'!$K:$K"),0)),"")</f>
        <v>N/A</v>
      </c>
      <c r="AF297" s="39" t="str">
        <f t="array" ref="AF297">IFERROR(INDEX(INDIRECT("'"&amp;VLOOKUP($C297,ModMap!$A$2:$B$21,2,FALSE)&amp;"'!AF:AF"),MATCH($K297,INDIRECT("'"&amp;VLOOKUP($C297,ModMap!$A$2:$B$21,2,FALSE)&amp;"'!$K:$K"),0)),"")</f>
        <v/>
      </c>
      <c r="AG297" s="44" t="s">
        <v>36</v>
      </c>
      <c r="AH297" s="39" t="str">
        <f t="array" ref="AH297">IFERROR(INDEX(INDIRECT("'"&amp;VLOOKUP($C297,ModMap!$A$2:$B$21,2,FALSE)&amp;"'!AH:AH"),MATCH($K297,INDIRECT("'"&amp;VLOOKUP($C297,ModMap!$A$2:$B$21,2,FALSE)&amp;"'!$K:$K"),0)),"")</f>
        <v>N/A</v>
      </c>
      <c r="AI297" s="39" t="str">
        <f t="array" ref="AI297">IFERROR(INDEX(INDIRECT("'"&amp;VLOOKUP($C297,ModMap!$A$2:$B$21,2,FALSE)&amp;"'!AI:AI"),MATCH($K297,INDIRECT("'"&amp;VLOOKUP($C297,ModMap!$A$2:$B$21,2,FALSE)&amp;"'!$K:$K"),0)),"")</f>
        <v/>
      </c>
      <c r="AJ297" s="44" t="s">
        <v>36</v>
      </c>
      <c r="AK297" s="39" t="str">
        <f t="array" ref="AK297">IFERROR(INDEX(INDIRECT("'"&amp;VLOOKUP($C297,ModMap!$A$2:$B$21,2,FALSE)&amp;"'!AK:AK"),MATCH($K297,INDIRECT("'"&amp;VLOOKUP($C297,ModMap!$A$2:$B$21,2,FALSE)&amp;"'!$K:$K"),0)),"")</f>
        <v>N/A</v>
      </c>
      <c r="AL297" s="39" t="str">
        <f t="array" ref="AL297">IFERROR(INDEX(INDIRECT("'"&amp;VLOOKUP($C297,ModMap!$A$2:$B$21,2,FALSE)&amp;"'!AL:AL"),MATCH($K297,INDIRECT("'"&amp;VLOOKUP($C297,ModMap!$A$2:$B$21,2,FALSE)&amp;"'!$K:$K"),0)),"")</f>
        <v/>
      </c>
      <c r="AM297" s="39">
        <f t="shared" si="1"/>
        <v>2</v>
      </c>
      <c r="AN297" s="39" t="str">
        <f t="shared" si="2"/>
        <v>Not Started</v>
      </c>
      <c r="AO297" s="40" t="str">
        <f t="array" ref="AO297">IFERROR(INDEX(INDIRECT("'"&amp;VLOOKUP($C297,ModMap!$A$2:$B$21,2,FALSE)&amp;"'!AO:AO"),MATCH($K297,INDIRECT("'"&amp;VLOOKUP($C297,ModMap!$A$2:$B$21,2,FALSE)&amp;"'!$K:$K"),0)),"")</f>
        <v/>
      </c>
      <c r="AP297" s="49" t="str">
        <f t="array" ref="AP297">IFERROR(HYPERLINK("#'"&amp;VLOOKUP($C297,ModMap!$A$2:$B$21,2,FALSE)&amp;"'!V"&amp;MATCH($K297,INDIRECT("'"&amp;VLOOKUP($C297,ModMap!$A$2:$B$21,2,FALSE)&amp;"'!$K:$K"),0),"Edit on module sheet"),"")</f>
        <v>Edit on module sheet</v>
      </c>
    </row>
    <row r="298" ht="42.0" customHeight="1">
      <c r="A298" s="50">
        <v>296.0</v>
      </c>
      <c r="B298" s="50">
        <v>541.0</v>
      </c>
      <c r="C298" s="50" t="s">
        <v>121</v>
      </c>
      <c r="D298" s="51" t="s">
        <v>122</v>
      </c>
      <c r="E298" s="28" t="s">
        <v>48</v>
      </c>
      <c r="F298" s="28" t="s">
        <v>1387</v>
      </c>
      <c r="G298" s="51" t="s">
        <v>1388</v>
      </c>
      <c r="H298" s="50" t="s">
        <v>1389</v>
      </c>
      <c r="I298" s="50" t="s">
        <v>1390</v>
      </c>
      <c r="J298" s="51" t="s">
        <v>1391</v>
      </c>
      <c r="K298" s="50" t="s">
        <v>2799</v>
      </c>
      <c r="L298" s="51" t="s">
        <v>2800</v>
      </c>
      <c r="M298" s="47" t="s">
        <v>200</v>
      </c>
      <c r="N298" s="50" t="s">
        <v>1394</v>
      </c>
      <c r="O298" s="50" t="s">
        <v>1395</v>
      </c>
      <c r="P298" s="51" t="s">
        <v>1396</v>
      </c>
      <c r="Q298" s="51" t="s">
        <v>1397</v>
      </c>
      <c r="R298" s="50" t="s">
        <v>205</v>
      </c>
      <c r="S298" s="50" t="s">
        <v>56</v>
      </c>
      <c r="T298" s="50" t="str">
        <f t="array" ref="T298">IFERROR(INDEX(INDIRECT("'"&amp;VLOOKUP($C298,ModMap!$A$2:$B$21,2,FALSE)&amp;"'!T:T"),MATCH($K298,INDIRECT("'"&amp;VLOOKUP($C298,ModMap!$A$2:$B$21,2,FALSE)&amp;"'!$K:$K"),0)),"")</f>
        <v>Unassigned</v>
      </c>
      <c r="U298" s="44" t="s">
        <v>36</v>
      </c>
      <c r="V298" s="50" t="str">
        <f t="array" ref="V298">IFERROR(INDEX(INDIRECT("'"&amp;VLOOKUP($C298,ModMap!$A$2:$B$21,2,FALSE)&amp;"'!V:V"),MATCH($K298,INDIRECT("'"&amp;VLOOKUP($C298,ModMap!$A$2:$B$21,2,FALSE)&amp;"'!$K:$K"),0)),"")</f>
        <v>N/A</v>
      </c>
      <c r="W298" s="50" t="str">
        <f t="array" ref="W298">IFERROR(INDEX(INDIRECT("'"&amp;VLOOKUP($C298,ModMap!$A$2:$B$21,2,FALSE)&amp;"'!W:W"),MATCH($K298,INDIRECT("'"&amp;VLOOKUP($C298,ModMap!$A$2:$B$21,2,FALSE)&amp;"'!$K:$K"),0)),"")</f>
        <v/>
      </c>
      <c r="X298" s="48" t="s">
        <v>33</v>
      </c>
      <c r="Y298" s="50" t="str">
        <f t="array" ref="Y298">IFERROR(INDEX(INDIRECT("'"&amp;VLOOKUP($C298,ModMap!$A$2:$B$21,2,FALSE)&amp;"'!Y:Y"),MATCH($K298,INDIRECT("'"&amp;VLOOKUP($C298,ModMap!$A$2:$B$21,2,FALSE)&amp;"'!$K:$K"),0)),"")</f>
        <v>Not Started</v>
      </c>
      <c r="Z298" s="50" t="str">
        <f t="array" ref="Z298">IFERROR(INDEX(INDIRECT("'"&amp;VLOOKUP($C298,ModMap!$A$2:$B$21,2,FALSE)&amp;"'!Z:Z"),MATCH($K298,INDIRECT("'"&amp;VLOOKUP($C298,ModMap!$A$2:$B$21,2,FALSE)&amp;"'!$K:$K"),0)),"")</f>
        <v>Unassigned</v>
      </c>
      <c r="AA298" s="48" t="s">
        <v>33</v>
      </c>
      <c r="AB298" s="50" t="str">
        <f t="array" ref="AB298">IFERROR(INDEX(INDIRECT("'"&amp;VLOOKUP($C298,ModMap!$A$2:$B$21,2,FALSE)&amp;"'!AB:AB"),MATCH($K298,INDIRECT("'"&amp;VLOOKUP($C298,ModMap!$A$2:$B$21,2,FALSE)&amp;"'!$K:$K"),0)),"")</f>
        <v>Not Started</v>
      </c>
      <c r="AC298" s="50" t="str">
        <f t="array" ref="AC298">IFERROR(INDEX(INDIRECT("'"&amp;VLOOKUP($C298,ModMap!$A$2:$B$21,2,FALSE)&amp;"'!AC:AC"),MATCH($K298,INDIRECT("'"&amp;VLOOKUP($C298,ModMap!$A$2:$B$21,2,FALSE)&amp;"'!$K:$K"),0)),"")</f>
        <v>Unassigned</v>
      </c>
      <c r="AD298" s="48" t="s">
        <v>33</v>
      </c>
      <c r="AE298" s="50" t="str">
        <f t="array" ref="AE298">IFERROR(INDEX(INDIRECT("'"&amp;VLOOKUP($C298,ModMap!$A$2:$B$21,2,FALSE)&amp;"'!AE:AE"),MATCH($K298,INDIRECT("'"&amp;VLOOKUP($C298,ModMap!$A$2:$B$21,2,FALSE)&amp;"'!$K:$K"),0)),"")</f>
        <v>Not Started</v>
      </c>
      <c r="AF298" s="50" t="str">
        <f t="array" ref="AF298">IFERROR(INDEX(INDIRECT("'"&amp;VLOOKUP($C298,ModMap!$A$2:$B$21,2,FALSE)&amp;"'!AF:AF"),MATCH($K298,INDIRECT("'"&amp;VLOOKUP($C298,ModMap!$A$2:$B$21,2,FALSE)&amp;"'!$K:$K"),0)),"")</f>
        <v>Unassigned</v>
      </c>
      <c r="AG298" s="44" t="s">
        <v>36</v>
      </c>
      <c r="AH298" s="50" t="str">
        <f t="array" ref="AH298">IFERROR(INDEX(INDIRECT("'"&amp;VLOOKUP($C298,ModMap!$A$2:$B$21,2,FALSE)&amp;"'!AH:AH"),MATCH($K298,INDIRECT("'"&amp;VLOOKUP($C298,ModMap!$A$2:$B$21,2,FALSE)&amp;"'!$K:$K"),0)),"")</f>
        <v>N/A</v>
      </c>
      <c r="AI298" s="50" t="str">
        <f t="array" ref="AI298">IFERROR(INDEX(INDIRECT("'"&amp;VLOOKUP($C298,ModMap!$A$2:$B$21,2,FALSE)&amp;"'!AI:AI"),MATCH($K298,INDIRECT("'"&amp;VLOOKUP($C298,ModMap!$A$2:$B$21,2,FALSE)&amp;"'!$K:$K"),0)),"")</f>
        <v/>
      </c>
      <c r="AJ298" s="44" t="s">
        <v>36</v>
      </c>
      <c r="AK298" s="50" t="str">
        <f t="array" ref="AK298">IFERROR(INDEX(INDIRECT("'"&amp;VLOOKUP($C298,ModMap!$A$2:$B$21,2,FALSE)&amp;"'!AK:AK"),MATCH($K298,INDIRECT("'"&amp;VLOOKUP($C298,ModMap!$A$2:$B$21,2,FALSE)&amp;"'!$K:$K"),0)),"")</f>
        <v>N/A</v>
      </c>
      <c r="AL298" s="50" t="str">
        <f t="array" ref="AL298">IFERROR(INDEX(INDIRECT("'"&amp;VLOOKUP($C298,ModMap!$A$2:$B$21,2,FALSE)&amp;"'!AL:AL"),MATCH($K298,INDIRECT("'"&amp;VLOOKUP($C298,ModMap!$A$2:$B$21,2,FALSE)&amp;"'!$K:$K"),0)),"")</f>
        <v/>
      </c>
      <c r="AM298" s="50">
        <f t="shared" si="1"/>
        <v>3</v>
      </c>
      <c r="AN298" s="50" t="str">
        <f t="shared" si="2"/>
        <v>Not Started</v>
      </c>
      <c r="AO298" s="51" t="str">
        <f t="array" ref="AO298">IFERROR(INDEX(INDIRECT("'"&amp;VLOOKUP($C298,ModMap!$A$2:$B$21,2,FALSE)&amp;"'!AO:AO"),MATCH($K298,INDIRECT("'"&amp;VLOOKUP($C298,ModMap!$A$2:$B$21,2,FALSE)&amp;"'!$K:$K"),0)),"")</f>
        <v/>
      </c>
      <c r="AP298" s="49" t="str">
        <f t="array" ref="AP298">IFERROR(HYPERLINK("#'"&amp;VLOOKUP($C298,ModMap!$A$2:$B$21,2,FALSE)&amp;"'!V"&amp;MATCH($K298,INDIRECT("'"&amp;VLOOKUP($C298,ModMap!$A$2:$B$21,2,FALSE)&amp;"'!$K:$K"),0),"Edit on module sheet"),"")</f>
        <v>Edit on module sheet</v>
      </c>
    </row>
    <row r="299" ht="42.0" customHeight="1">
      <c r="A299" s="39">
        <v>297.0</v>
      </c>
      <c r="B299" s="39">
        <v>543.0</v>
      </c>
      <c r="C299" s="39" t="s">
        <v>121</v>
      </c>
      <c r="D299" s="40" t="s">
        <v>122</v>
      </c>
      <c r="E299" s="28" t="s">
        <v>48</v>
      </c>
      <c r="F299" s="28" t="s">
        <v>1387</v>
      </c>
      <c r="G299" s="40" t="s">
        <v>1388</v>
      </c>
      <c r="H299" s="39" t="s">
        <v>1389</v>
      </c>
      <c r="I299" s="39" t="s">
        <v>1390</v>
      </c>
      <c r="J299" s="40" t="s">
        <v>1391</v>
      </c>
      <c r="K299" s="39" t="s">
        <v>2804</v>
      </c>
      <c r="L299" s="40" t="s">
        <v>2805</v>
      </c>
      <c r="M299" s="78" t="s">
        <v>2019</v>
      </c>
      <c r="N299" s="39" t="s">
        <v>1394</v>
      </c>
      <c r="O299" s="39" t="s">
        <v>1395</v>
      </c>
      <c r="P299" s="40" t="s">
        <v>1396</v>
      </c>
      <c r="Q299" s="40" t="s">
        <v>1397</v>
      </c>
      <c r="R299" s="39" t="s">
        <v>205</v>
      </c>
      <c r="S299" s="39" t="s">
        <v>66</v>
      </c>
      <c r="T299" s="39" t="str">
        <f t="array" ref="T299">IFERROR(INDEX(INDIRECT("'"&amp;VLOOKUP($C299,ModMap!$A$2:$B$21,2,FALSE)&amp;"'!T:T"),MATCH($K299,INDIRECT("'"&amp;VLOOKUP($C299,ModMap!$A$2:$B$21,2,FALSE)&amp;"'!$K:$K"),0)),"")</f>
        <v>Unassigned</v>
      </c>
      <c r="U299" s="44" t="s">
        <v>36</v>
      </c>
      <c r="V299" s="39" t="str">
        <f t="array" ref="V299">IFERROR(INDEX(INDIRECT("'"&amp;VLOOKUP($C299,ModMap!$A$2:$B$21,2,FALSE)&amp;"'!V:V"),MATCH($K299,INDIRECT("'"&amp;VLOOKUP($C299,ModMap!$A$2:$B$21,2,FALSE)&amp;"'!$K:$K"),0)),"")</f>
        <v>N/A</v>
      </c>
      <c r="W299" s="39" t="str">
        <f t="array" ref="W299">IFERROR(INDEX(INDIRECT("'"&amp;VLOOKUP($C299,ModMap!$A$2:$B$21,2,FALSE)&amp;"'!W:W"),MATCH($K299,INDIRECT("'"&amp;VLOOKUP($C299,ModMap!$A$2:$B$21,2,FALSE)&amp;"'!$K:$K"),0)),"")</f>
        <v/>
      </c>
      <c r="X299" s="48" t="s">
        <v>33</v>
      </c>
      <c r="Y299" s="39" t="str">
        <f t="array" ref="Y299">IFERROR(INDEX(INDIRECT("'"&amp;VLOOKUP($C299,ModMap!$A$2:$B$21,2,FALSE)&amp;"'!Y:Y"),MATCH($K299,INDIRECT("'"&amp;VLOOKUP($C299,ModMap!$A$2:$B$21,2,FALSE)&amp;"'!$K:$K"),0)),"")</f>
        <v>Not Started</v>
      </c>
      <c r="Z299" s="39" t="str">
        <f t="array" ref="Z299">IFERROR(INDEX(INDIRECT("'"&amp;VLOOKUP($C299,ModMap!$A$2:$B$21,2,FALSE)&amp;"'!Z:Z"),MATCH($K299,INDIRECT("'"&amp;VLOOKUP($C299,ModMap!$A$2:$B$21,2,FALSE)&amp;"'!$K:$K"),0)),"")</f>
        <v>Unassigned</v>
      </c>
      <c r="AA299" s="44" t="s">
        <v>36</v>
      </c>
      <c r="AB299" s="39" t="str">
        <f t="array" ref="AB299">IFERROR(INDEX(INDIRECT("'"&amp;VLOOKUP($C299,ModMap!$A$2:$B$21,2,FALSE)&amp;"'!AB:AB"),MATCH($K299,INDIRECT("'"&amp;VLOOKUP($C299,ModMap!$A$2:$B$21,2,FALSE)&amp;"'!$K:$K"),0)),"")</f>
        <v>N/A</v>
      </c>
      <c r="AC299" s="39" t="str">
        <f t="array" ref="AC299">IFERROR(INDEX(INDIRECT("'"&amp;VLOOKUP($C299,ModMap!$A$2:$B$21,2,FALSE)&amp;"'!AC:AC"),MATCH($K299,INDIRECT("'"&amp;VLOOKUP($C299,ModMap!$A$2:$B$21,2,FALSE)&amp;"'!$K:$K"),0)),"")</f>
        <v/>
      </c>
      <c r="AD299" s="48" t="s">
        <v>33</v>
      </c>
      <c r="AE299" s="39" t="str">
        <f t="array" ref="AE299">IFERROR(INDEX(INDIRECT("'"&amp;VLOOKUP($C299,ModMap!$A$2:$B$21,2,FALSE)&amp;"'!AE:AE"),MATCH($K299,INDIRECT("'"&amp;VLOOKUP($C299,ModMap!$A$2:$B$21,2,FALSE)&amp;"'!$K:$K"),0)),"")</f>
        <v>Not Started</v>
      </c>
      <c r="AF299" s="39" t="str">
        <f t="array" ref="AF299">IFERROR(INDEX(INDIRECT("'"&amp;VLOOKUP($C299,ModMap!$A$2:$B$21,2,FALSE)&amp;"'!AF:AF"),MATCH($K299,INDIRECT("'"&amp;VLOOKUP($C299,ModMap!$A$2:$B$21,2,FALSE)&amp;"'!$K:$K"),0)),"")</f>
        <v>Unassigned</v>
      </c>
      <c r="AG299" s="44" t="s">
        <v>36</v>
      </c>
      <c r="AH299" s="39" t="str">
        <f t="array" ref="AH299">IFERROR(INDEX(INDIRECT("'"&amp;VLOOKUP($C299,ModMap!$A$2:$B$21,2,FALSE)&amp;"'!AH:AH"),MATCH($K299,INDIRECT("'"&amp;VLOOKUP($C299,ModMap!$A$2:$B$21,2,FALSE)&amp;"'!$K:$K"),0)),"")</f>
        <v>N/A</v>
      </c>
      <c r="AI299" s="39" t="str">
        <f t="array" ref="AI299">IFERROR(INDEX(INDIRECT("'"&amp;VLOOKUP($C299,ModMap!$A$2:$B$21,2,FALSE)&amp;"'!AI:AI"),MATCH($K299,INDIRECT("'"&amp;VLOOKUP($C299,ModMap!$A$2:$B$21,2,FALSE)&amp;"'!$K:$K"),0)),"")</f>
        <v/>
      </c>
      <c r="AJ299" s="48" t="s">
        <v>33</v>
      </c>
      <c r="AK299" s="39" t="str">
        <f t="array" ref="AK299">IFERROR(INDEX(INDIRECT("'"&amp;VLOOKUP($C299,ModMap!$A$2:$B$21,2,FALSE)&amp;"'!AK:AK"),MATCH($K299,INDIRECT("'"&amp;VLOOKUP($C299,ModMap!$A$2:$B$21,2,FALSE)&amp;"'!$K:$K"),0)),"")</f>
        <v>Not Started</v>
      </c>
      <c r="AL299" s="39" t="str">
        <f t="array" ref="AL299">IFERROR(INDEX(INDIRECT("'"&amp;VLOOKUP($C299,ModMap!$A$2:$B$21,2,FALSE)&amp;"'!AL:AL"),MATCH($K299,INDIRECT("'"&amp;VLOOKUP($C299,ModMap!$A$2:$B$21,2,FALSE)&amp;"'!$K:$K"),0)),"")</f>
        <v>Unassigned</v>
      </c>
      <c r="AM299" s="39">
        <f t="shared" si="1"/>
        <v>3</v>
      </c>
      <c r="AN299" s="39" t="str">
        <f t="shared" si="2"/>
        <v>Not Started</v>
      </c>
      <c r="AO299" s="40" t="str">
        <f t="array" ref="AO299">IFERROR(INDEX(INDIRECT("'"&amp;VLOOKUP($C299,ModMap!$A$2:$B$21,2,FALSE)&amp;"'!AO:AO"),MATCH($K299,INDIRECT("'"&amp;VLOOKUP($C299,ModMap!$A$2:$B$21,2,FALSE)&amp;"'!$K:$K"),0)),"")</f>
        <v/>
      </c>
      <c r="AP299" s="49" t="str">
        <f t="array" ref="AP299">IFERROR(HYPERLINK("#'"&amp;VLOOKUP($C299,ModMap!$A$2:$B$21,2,FALSE)&amp;"'!V"&amp;MATCH($K299,INDIRECT("'"&amp;VLOOKUP($C299,ModMap!$A$2:$B$21,2,FALSE)&amp;"'!$K:$K"),0),"Edit on module sheet"),"")</f>
        <v>Edit on module sheet</v>
      </c>
    </row>
    <row r="300" ht="42.0" customHeight="1">
      <c r="A300" s="50">
        <v>298.0</v>
      </c>
      <c r="B300" s="50">
        <v>545.0</v>
      </c>
      <c r="C300" s="50" t="s">
        <v>121</v>
      </c>
      <c r="D300" s="51" t="s">
        <v>122</v>
      </c>
      <c r="E300" s="28" t="s">
        <v>48</v>
      </c>
      <c r="F300" s="28" t="s">
        <v>1387</v>
      </c>
      <c r="G300" s="51" t="s">
        <v>1388</v>
      </c>
      <c r="H300" s="50" t="s">
        <v>1398</v>
      </c>
      <c r="I300" s="50" t="s">
        <v>1399</v>
      </c>
      <c r="J300" s="51" t="s">
        <v>1400</v>
      </c>
      <c r="K300" s="50" t="s">
        <v>2822</v>
      </c>
      <c r="L300" s="51" t="s">
        <v>2823</v>
      </c>
      <c r="M300" s="52" t="s">
        <v>211</v>
      </c>
      <c r="N300" s="50" t="s">
        <v>1394</v>
      </c>
      <c r="O300" s="50" t="s">
        <v>1395</v>
      </c>
      <c r="P300" s="51" t="s">
        <v>1403</v>
      </c>
      <c r="Q300" s="51" t="s">
        <v>1404</v>
      </c>
      <c r="R300" s="50" t="s">
        <v>1203</v>
      </c>
      <c r="S300" s="50" t="s">
        <v>53</v>
      </c>
      <c r="T300" s="50" t="str">
        <f t="array" ref="T300">IFERROR(INDEX(INDIRECT("'"&amp;VLOOKUP($C300,ModMap!$A$2:$B$21,2,FALSE)&amp;"'!T:T"),MATCH($K300,INDIRECT("'"&amp;VLOOKUP($C300,ModMap!$A$2:$B$21,2,FALSE)&amp;"'!$K:$K"),0)),"")</f>
        <v>Unassigned</v>
      </c>
      <c r="U300" s="44" t="s">
        <v>36</v>
      </c>
      <c r="V300" s="50" t="str">
        <f t="array" ref="V300">IFERROR(INDEX(INDIRECT("'"&amp;VLOOKUP($C300,ModMap!$A$2:$B$21,2,FALSE)&amp;"'!V:V"),MATCH($K300,INDIRECT("'"&amp;VLOOKUP($C300,ModMap!$A$2:$B$21,2,FALSE)&amp;"'!$K:$K"),0)),"")</f>
        <v>N/A</v>
      </c>
      <c r="W300" s="50" t="str">
        <f t="array" ref="W300">IFERROR(INDEX(INDIRECT("'"&amp;VLOOKUP($C300,ModMap!$A$2:$B$21,2,FALSE)&amp;"'!W:W"),MATCH($K300,INDIRECT("'"&amp;VLOOKUP($C300,ModMap!$A$2:$B$21,2,FALSE)&amp;"'!$K:$K"),0)),"")</f>
        <v/>
      </c>
      <c r="X300" s="48" t="s">
        <v>33</v>
      </c>
      <c r="Y300" s="50" t="str">
        <f t="array" ref="Y300">IFERROR(INDEX(INDIRECT("'"&amp;VLOOKUP($C300,ModMap!$A$2:$B$21,2,FALSE)&amp;"'!Y:Y"),MATCH($K300,INDIRECT("'"&amp;VLOOKUP($C300,ModMap!$A$2:$B$21,2,FALSE)&amp;"'!$K:$K"),0)),"")</f>
        <v>Not Started</v>
      </c>
      <c r="Z300" s="50" t="str">
        <f t="array" ref="Z300">IFERROR(INDEX(INDIRECT("'"&amp;VLOOKUP($C300,ModMap!$A$2:$B$21,2,FALSE)&amp;"'!Z:Z"),MATCH($K300,INDIRECT("'"&amp;VLOOKUP($C300,ModMap!$A$2:$B$21,2,FALSE)&amp;"'!$K:$K"),0)),"")</f>
        <v>Unassigned</v>
      </c>
      <c r="AA300" s="48" t="s">
        <v>33</v>
      </c>
      <c r="AB300" s="50" t="str">
        <f t="array" ref="AB300">IFERROR(INDEX(INDIRECT("'"&amp;VLOOKUP($C300,ModMap!$A$2:$B$21,2,FALSE)&amp;"'!AB:AB"),MATCH($K300,INDIRECT("'"&amp;VLOOKUP($C300,ModMap!$A$2:$B$21,2,FALSE)&amp;"'!$K:$K"),0)),"")</f>
        <v>Not Started</v>
      </c>
      <c r="AC300" s="50" t="str">
        <f t="array" ref="AC300">IFERROR(INDEX(INDIRECT("'"&amp;VLOOKUP($C300,ModMap!$A$2:$B$21,2,FALSE)&amp;"'!AC:AC"),MATCH($K300,INDIRECT("'"&amp;VLOOKUP($C300,ModMap!$A$2:$B$21,2,FALSE)&amp;"'!$K:$K"),0)),"")</f>
        <v>Unassigned</v>
      </c>
      <c r="AD300" s="44" t="s">
        <v>36</v>
      </c>
      <c r="AE300" s="50" t="str">
        <f t="array" ref="AE300">IFERROR(INDEX(INDIRECT("'"&amp;VLOOKUP($C300,ModMap!$A$2:$B$21,2,FALSE)&amp;"'!AE:AE"),MATCH($K300,INDIRECT("'"&amp;VLOOKUP($C300,ModMap!$A$2:$B$21,2,FALSE)&amp;"'!$K:$K"),0)),"")</f>
        <v>N/A</v>
      </c>
      <c r="AF300" s="50" t="str">
        <f t="array" ref="AF300">IFERROR(INDEX(INDIRECT("'"&amp;VLOOKUP($C300,ModMap!$A$2:$B$21,2,FALSE)&amp;"'!AF:AF"),MATCH($K300,INDIRECT("'"&amp;VLOOKUP($C300,ModMap!$A$2:$B$21,2,FALSE)&amp;"'!$K:$K"),0)),"")</f>
        <v/>
      </c>
      <c r="AG300" s="44" t="s">
        <v>36</v>
      </c>
      <c r="AH300" s="50" t="str">
        <f t="array" ref="AH300">IFERROR(INDEX(INDIRECT("'"&amp;VLOOKUP($C300,ModMap!$A$2:$B$21,2,FALSE)&amp;"'!AH:AH"),MATCH($K300,INDIRECT("'"&amp;VLOOKUP($C300,ModMap!$A$2:$B$21,2,FALSE)&amp;"'!$K:$K"),0)),"")</f>
        <v>N/A</v>
      </c>
      <c r="AI300" s="50" t="str">
        <f t="array" ref="AI300">IFERROR(INDEX(INDIRECT("'"&amp;VLOOKUP($C300,ModMap!$A$2:$B$21,2,FALSE)&amp;"'!AI:AI"),MATCH($K300,INDIRECT("'"&amp;VLOOKUP($C300,ModMap!$A$2:$B$21,2,FALSE)&amp;"'!$K:$K"),0)),"")</f>
        <v/>
      </c>
      <c r="AJ300" s="44" t="s">
        <v>36</v>
      </c>
      <c r="AK300" s="50" t="str">
        <f t="array" ref="AK300">IFERROR(INDEX(INDIRECT("'"&amp;VLOOKUP($C300,ModMap!$A$2:$B$21,2,FALSE)&amp;"'!AK:AK"),MATCH($K300,INDIRECT("'"&amp;VLOOKUP($C300,ModMap!$A$2:$B$21,2,FALSE)&amp;"'!$K:$K"),0)),"")</f>
        <v>N/A</v>
      </c>
      <c r="AL300" s="50" t="str">
        <f t="array" ref="AL300">IFERROR(INDEX(INDIRECT("'"&amp;VLOOKUP($C300,ModMap!$A$2:$B$21,2,FALSE)&amp;"'!AL:AL"),MATCH($K300,INDIRECT("'"&amp;VLOOKUP($C300,ModMap!$A$2:$B$21,2,FALSE)&amp;"'!$K:$K"),0)),"")</f>
        <v/>
      </c>
      <c r="AM300" s="50">
        <f t="shared" si="1"/>
        <v>2</v>
      </c>
      <c r="AN300" s="50" t="str">
        <f t="shared" si="2"/>
        <v>Not Started</v>
      </c>
      <c r="AO300" s="51" t="str">
        <f t="array" ref="AO300">IFERROR(INDEX(INDIRECT("'"&amp;VLOOKUP($C300,ModMap!$A$2:$B$21,2,FALSE)&amp;"'!AO:AO"),MATCH($K300,INDIRECT("'"&amp;VLOOKUP($C300,ModMap!$A$2:$B$21,2,FALSE)&amp;"'!$K:$K"),0)),"")</f>
        <v/>
      </c>
      <c r="AP300" s="49" t="str">
        <f t="array" ref="AP300">IFERROR(HYPERLINK("#'"&amp;VLOOKUP($C300,ModMap!$A$2:$B$21,2,FALSE)&amp;"'!V"&amp;MATCH($K300,INDIRECT("'"&amp;VLOOKUP($C300,ModMap!$A$2:$B$21,2,FALSE)&amp;"'!$K:$K"),0),"Edit on module sheet"),"")</f>
        <v>Edit on module sheet</v>
      </c>
    </row>
    <row r="301" ht="42.0" customHeight="1">
      <c r="A301" s="39">
        <v>299.0</v>
      </c>
      <c r="B301" s="39">
        <v>546.0</v>
      </c>
      <c r="C301" s="39" t="s">
        <v>121</v>
      </c>
      <c r="D301" s="40" t="s">
        <v>122</v>
      </c>
      <c r="E301" s="28" t="s">
        <v>48</v>
      </c>
      <c r="F301" s="28" t="s">
        <v>1387</v>
      </c>
      <c r="G301" s="40" t="s">
        <v>1388</v>
      </c>
      <c r="H301" s="39" t="s">
        <v>1398</v>
      </c>
      <c r="I301" s="39" t="s">
        <v>1399</v>
      </c>
      <c r="J301" s="40" t="s">
        <v>1400</v>
      </c>
      <c r="K301" s="39" t="s">
        <v>2828</v>
      </c>
      <c r="L301" s="40" t="s">
        <v>2829</v>
      </c>
      <c r="M301" s="52" t="s">
        <v>211</v>
      </c>
      <c r="N301" s="39" t="s">
        <v>1394</v>
      </c>
      <c r="O301" s="39" t="s">
        <v>1395</v>
      </c>
      <c r="P301" s="40" t="s">
        <v>1403</v>
      </c>
      <c r="Q301" s="40" t="s">
        <v>1404</v>
      </c>
      <c r="R301" s="39" t="s">
        <v>1203</v>
      </c>
      <c r="S301" s="39" t="s">
        <v>56</v>
      </c>
      <c r="T301" s="39" t="str">
        <f t="array" ref="T301">IFERROR(INDEX(INDIRECT("'"&amp;VLOOKUP($C301,ModMap!$A$2:$B$21,2,FALSE)&amp;"'!T:T"),MATCH($K301,INDIRECT("'"&amp;VLOOKUP($C301,ModMap!$A$2:$B$21,2,FALSE)&amp;"'!$K:$K"),0)),"")</f>
        <v>Unassigned</v>
      </c>
      <c r="U301" s="44" t="s">
        <v>36</v>
      </c>
      <c r="V301" s="39" t="str">
        <f t="array" ref="V301">IFERROR(INDEX(INDIRECT("'"&amp;VLOOKUP($C301,ModMap!$A$2:$B$21,2,FALSE)&amp;"'!V:V"),MATCH($K301,INDIRECT("'"&amp;VLOOKUP($C301,ModMap!$A$2:$B$21,2,FALSE)&amp;"'!$K:$K"),0)),"")</f>
        <v>N/A</v>
      </c>
      <c r="W301" s="39" t="str">
        <f t="array" ref="W301">IFERROR(INDEX(INDIRECT("'"&amp;VLOOKUP($C301,ModMap!$A$2:$B$21,2,FALSE)&amp;"'!W:W"),MATCH($K301,INDIRECT("'"&amp;VLOOKUP($C301,ModMap!$A$2:$B$21,2,FALSE)&amp;"'!$K:$K"),0)),"")</f>
        <v/>
      </c>
      <c r="X301" s="48" t="s">
        <v>33</v>
      </c>
      <c r="Y301" s="39" t="str">
        <f t="array" ref="Y301">IFERROR(INDEX(INDIRECT("'"&amp;VLOOKUP($C301,ModMap!$A$2:$B$21,2,FALSE)&amp;"'!Y:Y"),MATCH($K301,INDIRECT("'"&amp;VLOOKUP($C301,ModMap!$A$2:$B$21,2,FALSE)&amp;"'!$K:$K"),0)),"")</f>
        <v>Not Started</v>
      </c>
      <c r="Z301" s="39" t="str">
        <f t="array" ref="Z301">IFERROR(INDEX(INDIRECT("'"&amp;VLOOKUP($C301,ModMap!$A$2:$B$21,2,FALSE)&amp;"'!Z:Z"),MATCH($K301,INDIRECT("'"&amp;VLOOKUP($C301,ModMap!$A$2:$B$21,2,FALSE)&amp;"'!$K:$K"),0)),"")</f>
        <v>Unassigned</v>
      </c>
      <c r="AA301" s="48" t="s">
        <v>33</v>
      </c>
      <c r="AB301" s="39" t="str">
        <f t="array" ref="AB301">IFERROR(INDEX(INDIRECT("'"&amp;VLOOKUP($C301,ModMap!$A$2:$B$21,2,FALSE)&amp;"'!AB:AB"),MATCH($K301,INDIRECT("'"&amp;VLOOKUP($C301,ModMap!$A$2:$B$21,2,FALSE)&amp;"'!$K:$K"),0)),"")</f>
        <v>Not Started</v>
      </c>
      <c r="AC301" s="39" t="str">
        <f t="array" ref="AC301">IFERROR(INDEX(INDIRECT("'"&amp;VLOOKUP($C301,ModMap!$A$2:$B$21,2,FALSE)&amp;"'!AC:AC"),MATCH($K301,INDIRECT("'"&amp;VLOOKUP($C301,ModMap!$A$2:$B$21,2,FALSE)&amp;"'!$K:$K"),0)),"")</f>
        <v>Unassigned</v>
      </c>
      <c r="AD301" s="48" t="s">
        <v>33</v>
      </c>
      <c r="AE301" s="39" t="str">
        <f t="array" ref="AE301">IFERROR(INDEX(INDIRECT("'"&amp;VLOOKUP($C301,ModMap!$A$2:$B$21,2,FALSE)&amp;"'!AE:AE"),MATCH($K301,INDIRECT("'"&amp;VLOOKUP($C301,ModMap!$A$2:$B$21,2,FALSE)&amp;"'!$K:$K"),0)),"")</f>
        <v>Not Started</v>
      </c>
      <c r="AF301" s="39" t="str">
        <f t="array" ref="AF301">IFERROR(INDEX(INDIRECT("'"&amp;VLOOKUP($C301,ModMap!$A$2:$B$21,2,FALSE)&amp;"'!AF:AF"),MATCH($K301,INDIRECT("'"&amp;VLOOKUP($C301,ModMap!$A$2:$B$21,2,FALSE)&amp;"'!$K:$K"),0)),"")</f>
        <v>Unassigned</v>
      </c>
      <c r="AG301" s="44" t="s">
        <v>36</v>
      </c>
      <c r="AH301" s="39" t="str">
        <f t="array" ref="AH301">IFERROR(INDEX(INDIRECT("'"&amp;VLOOKUP($C301,ModMap!$A$2:$B$21,2,FALSE)&amp;"'!AH:AH"),MATCH($K301,INDIRECT("'"&amp;VLOOKUP($C301,ModMap!$A$2:$B$21,2,FALSE)&amp;"'!$K:$K"),0)),"")</f>
        <v>N/A</v>
      </c>
      <c r="AI301" s="39" t="str">
        <f t="array" ref="AI301">IFERROR(INDEX(INDIRECT("'"&amp;VLOOKUP($C301,ModMap!$A$2:$B$21,2,FALSE)&amp;"'!AI:AI"),MATCH($K301,INDIRECT("'"&amp;VLOOKUP($C301,ModMap!$A$2:$B$21,2,FALSE)&amp;"'!$K:$K"),0)),"")</f>
        <v/>
      </c>
      <c r="AJ301" s="44" t="s">
        <v>36</v>
      </c>
      <c r="AK301" s="39" t="str">
        <f t="array" ref="AK301">IFERROR(INDEX(INDIRECT("'"&amp;VLOOKUP($C301,ModMap!$A$2:$B$21,2,FALSE)&amp;"'!AK:AK"),MATCH($K301,INDIRECT("'"&amp;VLOOKUP($C301,ModMap!$A$2:$B$21,2,FALSE)&amp;"'!$K:$K"),0)),"")</f>
        <v>N/A</v>
      </c>
      <c r="AL301" s="39" t="str">
        <f t="array" ref="AL301">IFERROR(INDEX(INDIRECT("'"&amp;VLOOKUP($C301,ModMap!$A$2:$B$21,2,FALSE)&amp;"'!AL:AL"),MATCH($K301,INDIRECT("'"&amp;VLOOKUP($C301,ModMap!$A$2:$B$21,2,FALSE)&amp;"'!$K:$K"),0)),"")</f>
        <v/>
      </c>
      <c r="AM301" s="39">
        <f t="shared" si="1"/>
        <v>3</v>
      </c>
      <c r="AN301" s="39" t="str">
        <f t="shared" si="2"/>
        <v>Not Started</v>
      </c>
      <c r="AO301" s="40" t="str">
        <f t="array" ref="AO301">IFERROR(INDEX(INDIRECT("'"&amp;VLOOKUP($C301,ModMap!$A$2:$B$21,2,FALSE)&amp;"'!AO:AO"),MATCH($K301,INDIRECT("'"&amp;VLOOKUP($C301,ModMap!$A$2:$B$21,2,FALSE)&amp;"'!$K:$K"),0)),"")</f>
        <v/>
      </c>
      <c r="AP301" s="49" t="str">
        <f t="array" ref="AP301">IFERROR(HYPERLINK("#'"&amp;VLOOKUP($C301,ModMap!$A$2:$B$21,2,FALSE)&amp;"'!V"&amp;MATCH($K301,INDIRECT("'"&amp;VLOOKUP($C301,ModMap!$A$2:$B$21,2,FALSE)&amp;"'!$K:$K"),0),"Edit on module sheet"),"")</f>
        <v>Edit on module sheet</v>
      </c>
    </row>
    <row r="302" ht="42.0" customHeight="1">
      <c r="A302" s="50">
        <v>300.0</v>
      </c>
      <c r="B302" s="50">
        <v>549.0</v>
      </c>
      <c r="C302" s="50" t="s">
        <v>121</v>
      </c>
      <c r="D302" s="51" t="s">
        <v>122</v>
      </c>
      <c r="E302" s="28" t="s">
        <v>48</v>
      </c>
      <c r="F302" s="28" t="s">
        <v>1387</v>
      </c>
      <c r="G302" s="51" t="s">
        <v>1388</v>
      </c>
      <c r="H302" s="50" t="s">
        <v>1412</v>
      </c>
      <c r="I302" s="50" t="s">
        <v>1413</v>
      </c>
      <c r="J302" s="51" t="s">
        <v>1414</v>
      </c>
      <c r="K302" s="50" t="s">
        <v>2833</v>
      </c>
      <c r="L302" s="51" t="s">
        <v>2834</v>
      </c>
      <c r="M302" s="47" t="s">
        <v>200</v>
      </c>
      <c r="N302" s="50" t="s">
        <v>1394</v>
      </c>
      <c r="O302" s="50" t="s">
        <v>1419</v>
      </c>
      <c r="P302" s="51" t="s">
        <v>1420</v>
      </c>
      <c r="Q302" s="51" t="s">
        <v>1421</v>
      </c>
      <c r="R302" s="50" t="s">
        <v>1422</v>
      </c>
      <c r="S302" s="50" t="s">
        <v>53</v>
      </c>
      <c r="T302" s="50" t="str">
        <f t="array" ref="T302">IFERROR(INDEX(INDIRECT("'"&amp;VLOOKUP($C302,ModMap!$A$2:$B$21,2,FALSE)&amp;"'!T:T"),MATCH($K302,INDIRECT("'"&amp;VLOOKUP($C302,ModMap!$A$2:$B$21,2,FALSE)&amp;"'!$K:$K"),0)),"")</f>
        <v>Unassigned</v>
      </c>
      <c r="U302" s="44" t="s">
        <v>36</v>
      </c>
      <c r="V302" s="50" t="str">
        <f t="array" ref="V302">IFERROR(INDEX(INDIRECT("'"&amp;VLOOKUP($C302,ModMap!$A$2:$B$21,2,FALSE)&amp;"'!V:V"),MATCH($K302,INDIRECT("'"&amp;VLOOKUP($C302,ModMap!$A$2:$B$21,2,FALSE)&amp;"'!$K:$K"),0)),"")</f>
        <v>N/A</v>
      </c>
      <c r="W302" s="50" t="str">
        <f t="array" ref="W302">IFERROR(INDEX(INDIRECT("'"&amp;VLOOKUP($C302,ModMap!$A$2:$B$21,2,FALSE)&amp;"'!W:W"),MATCH($K302,INDIRECT("'"&amp;VLOOKUP($C302,ModMap!$A$2:$B$21,2,FALSE)&amp;"'!$K:$K"),0)),"")</f>
        <v/>
      </c>
      <c r="X302" s="48" t="s">
        <v>33</v>
      </c>
      <c r="Y302" s="50" t="str">
        <f t="array" ref="Y302">IFERROR(INDEX(INDIRECT("'"&amp;VLOOKUP($C302,ModMap!$A$2:$B$21,2,FALSE)&amp;"'!Y:Y"),MATCH($K302,INDIRECT("'"&amp;VLOOKUP($C302,ModMap!$A$2:$B$21,2,FALSE)&amp;"'!$K:$K"),0)),"")</f>
        <v>Not Started</v>
      </c>
      <c r="Z302" s="50" t="str">
        <f t="array" ref="Z302">IFERROR(INDEX(INDIRECT("'"&amp;VLOOKUP($C302,ModMap!$A$2:$B$21,2,FALSE)&amp;"'!Z:Z"),MATCH($K302,INDIRECT("'"&amp;VLOOKUP($C302,ModMap!$A$2:$B$21,2,FALSE)&amp;"'!$K:$K"),0)),"")</f>
        <v>Unassigned</v>
      </c>
      <c r="AA302" s="48" t="s">
        <v>33</v>
      </c>
      <c r="AB302" s="50" t="str">
        <f t="array" ref="AB302">IFERROR(INDEX(INDIRECT("'"&amp;VLOOKUP($C302,ModMap!$A$2:$B$21,2,FALSE)&amp;"'!AB:AB"),MATCH($K302,INDIRECT("'"&amp;VLOOKUP($C302,ModMap!$A$2:$B$21,2,FALSE)&amp;"'!$K:$K"),0)),"")</f>
        <v>Not Started</v>
      </c>
      <c r="AC302" s="50" t="str">
        <f t="array" ref="AC302">IFERROR(INDEX(INDIRECT("'"&amp;VLOOKUP($C302,ModMap!$A$2:$B$21,2,FALSE)&amp;"'!AC:AC"),MATCH($K302,INDIRECT("'"&amp;VLOOKUP($C302,ModMap!$A$2:$B$21,2,FALSE)&amp;"'!$K:$K"),0)),"")</f>
        <v>Unassigned</v>
      </c>
      <c r="AD302" s="44" t="s">
        <v>36</v>
      </c>
      <c r="AE302" s="50" t="str">
        <f t="array" ref="AE302">IFERROR(INDEX(INDIRECT("'"&amp;VLOOKUP($C302,ModMap!$A$2:$B$21,2,FALSE)&amp;"'!AE:AE"),MATCH($K302,INDIRECT("'"&amp;VLOOKUP($C302,ModMap!$A$2:$B$21,2,FALSE)&amp;"'!$K:$K"),0)),"")</f>
        <v>N/A</v>
      </c>
      <c r="AF302" s="50" t="str">
        <f t="array" ref="AF302">IFERROR(INDEX(INDIRECT("'"&amp;VLOOKUP($C302,ModMap!$A$2:$B$21,2,FALSE)&amp;"'!AF:AF"),MATCH($K302,INDIRECT("'"&amp;VLOOKUP($C302,ModMap!$A$2:$B$21,2,FALSE)&amp;"'!$K:$K"),0)),"")</f>
        <v/>
      </c>
      <c r="AG302" s="44" t="s">
        <v>36</v>
      </c>
      <c r="AH302" s="50" t="str">
        <f t="array" ref="AH302">IFERROR(INDEX(INDIRECT("'"&amp;VLOOKUP($C302,ModMap!$A$2:$B$21,2,FALSE)&amp;"'!AH:AH"),MATCH($K302,INDIRECT("'"&amp;VLOOKUP($C302,ModMap!$A$2:$B$21,2,FALSE)&amp;"'!$K:$K"),0)),"")</f>
        <v>N/A</v>
      </c>
      <c r="AI302" s="50" t="str">
        <f t="array" ref="AI302">IFERROR(INDEX(INDIRECT("'"&amp;VLOOKUP($C302,ModMap!$A$2:$B$21,2,FALSE)&amp;"'!AI:AI"),MATCH($K302,INDIRECT("'"&amp;VLOOKUP($C302,ModMap!$A$2:$B$21,2,FALSE)&amp;"'!$K:$K"),0)),"")</f>
        <v/>
      </c>
      <c r="AJ302" s="44" t="s">
        <v>36</v>
      </c>
      <c r="AK302" s="50" t="str">
        <f t="array" ref="AK302">IFERROR(INDEX(INDIRECT("'"&amp;VLOOKUP($C302,ModMap!$A$2:$B$21,2,FALSE)&amp;"'!AK:AK"),MATCH($K302,INDIRECT("'"&amp;VLOOKUP($C302,ModMap!$A$2:$B$21,2,FALSE)&amp;"'!$K:$K"),0)),"")</f>
        <v>N/A</v>
      </c>
      <c r="AL302" s="50" t="str">
        <f t="array" ref="AL302">IFERROR(INDEX(INDIRECT("'"&amp;VLOOKUP($C302,ModMap!$A$2:$B$21,2,FALSE)&amp;"'!AL:AL"),MATCH($K302,INDIRECT("'"&amp;VLOOKUP($C302,ModMap!$A$2:$B$21,2,FALSE)&amp;"'!$K:$K"),0)),"")</f>
        <v/>
      </c>
      <c r="AM302" s="50">
        <f t="shared" si="1"/>
        <v>2</v>
      </c>
      <c r="AN302" s="50" t="str">
        <f t="shared" si="2"/>
        <v>Not Started</v>
      </c>
      <c r="AO302" s="51" t="str">
        <f t="array" ref="AO302">IFERROR(INDEX(INDIRECT("'"&amp;VLOOKUP($C302,ModMap!$A$2:$B$21,2,FALSE)&amp;"'!AO:AO"),MATCH($K302,INDIRECT("'"&amp;VLOOKUP($C302,ModMap!$A$2:$B$21,2,FALSE)&amp;"'!$K:$K"),0)),"")</f>
        <v/>
      </c>
      <c r="AP302" s="49" t="str">
        <f t="array" ref="AP302">IFERROR(HYPERLINK("#'"&amp;VLOOKUP($C302,ModMap!$A$2:$B$21,2,FALSE)&amp;"'!V"&amp;MATCH($K302,INDIRECT("'"&amp;VLOOKUP($C302,ModMap!$A$2:$B$21,2,FALSE)&amp;"'!$K:$K"),0),"Edit on module sheet"),"")</f>
        <v>Edit on module sheet</v>
      </c>
    </row>
    <row r="303" ht="42.0" customHeight="1">
      <c r="A303" s="39">
        <v>301.0</v>
      </c>
      <c r="B303" s="39">
        <v>550.0</v>
      </c>
      <c r="C303" s="39" t="s">
        <v>121</v>
      </c>
      <c r="D303" s="40" t="s">
        <v>122</v>
      </c>
      <c r="E303" s="28" t="s">
        <v>48</v>
      </c>
      <c r="F303" s="28" t="s">
        <v>1387</v>
      </c>
      <c r="G303" s="40" t="s">
        <v>1388</v>
      </c>
      <c r="H303" s="39" t="s">
        <v>1412</v>
      </c>
      <c r="I303" s="39" t="s">
        <v>1413</v>
      </c>
      <c r="J303" s="40" t="s">
        <v>1414</v>
      </c>
      <c r="K303" s="39" t="s">
        <v>2842</v>
      </c>
      <c r="L303" s="40" t="s">
        <v>2843</v>
      </c>
      <c r="M303" s="47" t="s">
        <v>200</v>
      </c>
      <c r="N303" s="39" t="s">
        <v>1394</v>
      </c>
      <c r="O303" s="39" t="s">
        <v>1419</v>
      </c>
      <c r="P303" s="40" t="s">
        <v>1420</v>
      </c>
      <c r="Q303" s="40" t="s">
        <v>1421</v>
      </c>
      <c r="R303" s="39" t="s">
        <v>1422</v>
      </c>
      <c r="S303" s="39" t="s">
        <v>56</v>
      </c>
      <c r="T303" s="39" t="str">
        <f t="array" ref="T303">IFERROR(INDEX(INDIRECT("'"&amp;VLOOKUP($C303,ModMap!$A$2:$B$21,2,FALSE)&amp;"'!T:T"),MATCH($K303,INDIRECT("'"&amp;VLOOKUP($C303,ModMap!$A$2:$B$21,2,FALSE)&amp;"'!$K:$K"),0)),"")</f>
        <v>Unassigned</v>
      </c>
      <c r="U303" s="44" t="s">
        <v>36</v>
      </c>
      <c r="V303" s="39" t="str">
        <f t="array" ref="V303">IFERROR(INDEX(INDIRECT("'"&amp;VLOOKUP($C303,ModMap!$A$2:$B$21,2,FALSE)&amp;"'!V:V"),MATCH($K303,INDIRECT("'"&amp;VLOOKUP($C303,ModMap!$A$2:$B$21,2,FALSE)&amp;"'!$K:$K"),0)),"")</f>
        <v>N/A</v>
      </c>
      <c r="W303" s="39" t="str">
        <f t="array" ref="W303">IFERROR(INDEX(INDIRECT("'"&amp;VLOOKUP($C303,ModMap!$A$2:$B$21,2,FALSE)&amp;"'!W:W"),MATCH($K303,INDIRECT("'"&amp;VLOOKUP($C303,ModMap!$A$2:$B$21,2,FALSE)&amp;"'!$K:$K"),0)),"")</f>
        <v/>
      </c>
      <c r="X303" s="48" t="s">
        <v>33</v>
      </c>
      <c r="Y303" s="39" t="str">
        <f t="array" ref="Y303">IFERROR(INDEX(INDIRECT("'"&amp;VLOOKUP($C303,ModMap!$A$2:$B$21,2,FALSE)&amp;"'!Y:Y"),MATCH($K303,INDIRECT("'"&amp;VLOOKUP($C303,ModMap!$A$2:$B$21,2,FALSE)&amp;"'!$K:$K"),0)),"")</f>
        <v>Not Started</v>
      </c>
      <c r="Z303" s="39" t="str">
        <f t="array" ref="Z303">IFERROR(INDEX(INDIRECT("'"&amp;VLOOKUP($C303,ModMap!$A$2:$B$21,2,FALSE)&amp;"'!Z:Z"),MATCH($K303,INDIRECT("'"&amp;VLOOKUP($C303,ModMap!$A$2:$B$21,2,FALSE)&amp;"'!$K:$K"),0)),"")</f>
        <v>Unassigned</v>
      </c>
      <c r="AA303" s="48" t="s">
        <v>33</v>
      </c>
      <c r="AB303" s="39" t="str">
        <f t="array" ref="AB303">IFERROR(INDEX(INDIRECT("'"&amp;VLOOKUP($C303,ModMap!$A$2:$B$21,2,FALSE)&amp;"'!AB:AB"),MATCH($K303,INDIRECT("'"&amp;VLOOKUP($C303,ModMap!$A$2:$B$21,2,FALSE)&amp;"'!$K:$K"),0)),"")</f>
        <v>Not Started</v>
      </c>
      <c r="AC303" s="39" t="str">
        <f t="array" ref="AC303">IFERROR(INDEX(INDIRECT("'"&amp;VLOOKUP($C303,ModMap!$A$2:$B$21,2,FALSE)&amp;"'!AC:AC"),MATCH($K303,INDIRECT("'"&amp;VLOOKUP($C303,ModMap!$A$2:$B$21,2,FALSE)&amp;"'!$K:$K"),0)),"")</f>
        <v>Unassigned</v>
      </c>
      <c r="AD303" s="48" t="s">
        <v>33</v>
      </c>
      <c r="AE303" s="39" t="str">
        <f t="array" ref="AE303">IFERROR(INDEX(INDIRECT("'"&amp;VLOOKUP($C303,ModMap!$A$2:$B$21,2,FALSE)&amp;"'!AE:AE"),MATCH($K303,INDIRECT("'"&amp;VLOOKUP($C303,ModMap!$A$2:$B$21,2,FALSE)&amp;"'!$K:$K"),0)),"")</f>
        <v>Not Started</v>
      </c>
      <c r="AF303" s="39" t="str">
        <f t="array" ref="AF303">IFERROR(INDEX(INDIRECT("'"&amp;VLOOKUP($C303,ModMap!$A$2:$B$21,2,FALSE)&amp;"'!AF:AF"),MATCH($K303,INDIRECT("'"&amp;VLOOKUP($C303,ModMap!$A$2:$B$21,2,FALSE)&amp;"'!$K:$K"),0)),"")</f>
        <v>Unassigned</v>
      </c>
      <c r="AG303" s="44" t="s">
        <v>36</v>
      </c>
      <c r="AH303" s="39" t="str">
        <f t="array" ref="AH303">IFERROR(INDEX(INDIRECT("'"&amp;VLOOKUP($C303,ModMap!$A$2:$B$21,2,FALSE)&amp;"'!AH:AH"),MATCH($K303,INDIRECT("'"&amp;VLOOKUP($C303,ModMap!$A$2:$B$21,2,FALSE)&amp;"'!$K:$K"),0)),"")</f>
        <v>N/A</v>
      </c>
      <c r="AI303" s="39" t="str">
        <f t="array" ref="AI303">IFERROR(INDEX(INDIRECT("'"&amp;VLOOKUP($C303,ModMap!$A$2:$B$21,2,FALSE)&amp;"'!AI:AI"),MATCH($K303,INDIRECT("'"&amp;VLOOKUP($C303,ModMap!$A$2:$B$21,2,FALSE)&amp;"'!$K:$K"),0)),"")</f>
        <v/>
      </c>
      <c r="AJ303" s="44" t="s">
        <v>36</v>
      </c>
      <c r="AK303" s="39" t="str">
        <f t="array" ref="AK303">IFERROR(INDEX(INDIRECT("'"&amp;VLOOKUP($C303,ModMap!$A$2:$B$21,2,FALSE)&amp;"'!AK:AK"),MATCH($K303,INDIRECT("'"&amp;VLOOKUP($C303,ModMap!$A$2:$B$21,2,FALSE)&amp;"'!$K:$K"),0)),"")</f>
        <v>N/A</v>
      </c>
      <c r="AL303" s="39" t="str">
        <f t="array" ref="AL303">IFERROR(INDEX(INDIRECT("'"&amp;VLOOKUP($C303,ModMap!$A$2:$B$21,2,FALSE)&amp;"'!AL:AL"),MATCH($K303,INDIRECT("'"&amp;VLOOKUP($C303,ModMap!$A$2:$B$21,2,FALSE)&amp;"'!$K:$K"),0)),"")</f>
        <v/>
      </c>
      <c r="AM303" s="39">
        <f t="shared" si="1"/>
        <v>3</v>
      </c>
      <c r="AN303" s="39" t="str">
        <f t="shared" si="2"/>
        <v>Not Started</v>
      </c>
      <c r="AO303" s="40" t="str">
        <f t="array" ref="AO303">IFERROR(INDEX(INDIRECT("'"&amp;VLOOKUP($C303,ModMap!$A$2:$B$21,2,FALSE)&amp;"'!AO:AO"),MATCH($K303,INDIRECT("'"&amp;VLOOKUP($C303,ModMap!$A$2:$B$21,2,FALSE)&amp;"'!$K:$K"),0)),"")</f>
        <v/>
      </c>
      <c r="AP303" s="49" t="str">
        <f t="array" ref="AP303">IFERROR(HYPERLINK("#'"&amp;VLOOKUP($C303,ModMap!$A$2:$B$21,2,FALSE)&amp;"'!V"&amp;MATCH($K303,INDIRECT("'"&amp;VLOOKUP($C303,ModMap!$A$2:$B$21,2,FALSE)&amp;"'!$K:$K"),0),"Edit on module sheet"),"")</f>
        <v>Edit on module sheet</v>
      </c>
    </row>
    <row r="304" ht="42.0" customHeight="1">
      <c r="A304" s="50">
        <v>302.0</v>
      </c>
      <c r="B304" s="50">
        <v>552.0</v>
      </c>
      <c r="C304" s="50" t="s">
        <v>121</v>
      </c>
      <c r="D304" s="51" t="s">
        <v>122</v>
      </c>
      <c r="E304" s="28" t="s">
        <v>48</v>
      </c>
      <c r="F304" s="28" t="s">
        <v>1387</v>
      </c>
      <c r="G304" s="51" t="s">
        <v>1388</v>
      </c>
      <c r="H304" s="50" t="s">
        <v>1412</v>
      </c>
      <c r="I304" s="50" t="s">
        <v>1413</v>
      </c>
      <c r="J304" s="51" t="s">
        <v>1414</v>
      </c>
      <c r="K304" s="50" t="s">
        <v>2846</v>
      </c>
      <c r="L304" s="51" t="s">
        <v>2847</v>
      </c>
      <c r="M304" s="78" t="s">
        <v>2019</v>
      </c>
      <c r="N304" s="50" t="s">
        <v>1394</v>
      </c>
      <c r="O304" s="50" t="s">
        <v>1419</v>
      </c>
      <c r="P304" s="51" t="s">
        <v>1420</v>
      </c>
      <c r="Q304" s="51" t="s">
        <v>1421</v>
      </c>
      <c r="R304" s="50" t="s">
        <v>1422</v>
      </c>
      <c r="S304" s="50" t="s">
        <v>66</v>
      </c>
      <c r="T304" s="50" t="str">
        <f t="array" ref="T304">IFERROR(INDEX(INDIRECT("'"&amp;VLOOKUP($C304,ModMap!$A$2:$B$21,2,FALSE)&amp;"'!T:T"),MATCH($K304,INDIRECT("'"&amp;VLOOKUP($C304,ModMap!$A$2:$B$21,2,FALSE)&amp;"'!$K:$K"),0)),"")</f>
        <v>Unassigned</v>
      </c>
      <c r="U304" s="44" t="s">
        <v>36</v>
      </c>
      <c r="V304" s="50" t="str">
        <f t="array" ref="V304">IFERROR(INDEX(INDIRECT("'"&amp;VLOOKUP($C304,ModMap!$A$2:$B$21,2,FALSE)&amp;"'!V:V"),MATCH($K304,INDIRECT("'"&amp;VLOOKUP($C304,ModMap!$A$2:$B$21,2,FALSE)&amp;"'!$K:$K"),0)),"")</f>
        <v>N/A</v>
      </c>
      <c r="W304" s="50" t="str">
        <f t="array" ref="W304">IFERROR(INDEX(INDIRECT("'"&amp;VLOOKUP($C304,ModMap!$A$2:$B$21,2,FALSE)&amp;"'!W:W"),MATCH($K304,INDIRECT("'"&amp;VLOOKUP($C304,ModMap!$A$2:$B$21,2,FALSE)&amp;"'!$K:$K"),0)),"")</f>
        <v/>
      </c>
      <c r="X304" s="48" t="s">
        <v>33</v>
      </c>
      <c r="Y304" s="50" t="str">
        <f t="array" ref="Y304">IFERROR(INDEX(INDIRECT("'"&amp;VLOOKUP($C304,ModMap!$A$2:$B$21,2,FALSE)&amp;"'!Y:Y"),MATCH($K304,INDIRECT("'"&amp;VLOOKUP($C304,ModMap!$A$2:$B$21,2,FALSE)&amp;"'!$K:$K"),0)),"")</f>
        <v>Not Started</v>
      </c>
      <c r="Z304" s="50" t="str">
        <f t="array" ref="Z304">IFERROR(INDEX(INDIRECT("'"&amp;VLOOKUP($C304,ModMap!$A$2:$B$21,2,FALSE)&amp;"'!Z:Z"),MATCH($K304,INDIRECT("'"&amp;VLOOKUP($C304,ModMap!$A$2:$B$21,2,FALSE)&amp;"'!$K:$K"),0)),"")</f>
        <v>Unassigned</v>
      </c>
      <c r="AA304" s="44" t="s">
        <v>36</v>
      </c>
      <c r="AB304" s="50" t="str">
        <f t="array" ref="AB304">IFERROR(INDEX(INDIRECT("'"&amp;VLOOKUP($C304,ModMap!$A$2:$B$21,2,FALSE)&amp;"'!AB:AB"),MATCH($K304,INDIRECT("'"&amp;VLOOKUP($C304,ModMap!$A$2:$B$21,2,FALSE)&amp;"'!$K:$K"),0)),"")</f>
        <v>N/A</v>
      </c>
      <c r="AC304" s="50" t="str">
        <f t="array" ref="AC304">IFERROR(INDEX(INDIRECT("'"&amp;VLOOKUP($C304,ModMap!$A$2:$B$21,2,FALSE)&amp;"'!AC:AC"),MATCH($K304,INDIRECT("'"&amp;VLOOKUP($C304,ModMap!$A$2:$B$21,2,FALSE)&amp;"'!$K:$K"),0)),"")</f>
        <v/>
      </c>
      <c r="AD304" s="48" t="s">
        <v>33</v>
      </c>
      <c r="AE304" s="50" t="str">
        <f t="array" ref="AE304">IFERROR(INDEX(INDIRECT("'"&amp;VLOOKUP($C304,ModMap!$A$2:$B$21,2,FALSE)&amp;"'!AE:AE"),MATCH($K304,INDIRECT("'"&amp;VLOOKUP($C304,ModMap!$A$2:$B$21,2,FALSE)&amp;"'!$K:$K"),0)),"")</f>
        <v>Not Started</v>
      </c>
      <c r="AF304" s="50" t="str">
        <f t="array" ref="AF304">IFERROR(INDEX(INDIRECT("'"&amp;VLOOKUP($C304,ModMap!$A$2:$B$21,2,FALSE)&amp;"'!AF:AF"),MATCH($K304,INDIRECT("'"&amp;VLOOKUP($C304,ModMap!$A$2:$B$21,2,FALSE)&amp;"'!$K:$K"),0)),"")</f>
        <v>Unassigned</v>
      </c>
      <c r="AG304" s="44" t="s">
        <v>36</v>
      </c>
      <c r="AH304" s="50" t="str">
        <f t="array" ref="AH304">IFERROR(INDEX(INDIRECT("'"&amp;VLOOKUP($C304,ModMap!$A$2:$B$21,2,FALSE)&amp;"'!AH:AH"),MATCH($K304,INDIRECT("'"&amp;VLOOKUP($C304,ModMap!$A$2:$B$21,2,FALSE)&amp;"'!$K:$K"),0)),"")</f>
        <v>N/A</v>
      </c>
      <c r="AI304" s="50" t="str">
        <f t="array" ref="AI304">IFERROR(INDEX(INDIRECT("'"&amp;VLOOKUP($C304,ModMap!$A$2:$B$21,2,FALSE)&amp;"'!AI:AI"),MATCH($K304,INDIRECT("'"&amp;VLOOKUP($C304,ModMap!$A$2:$B$21,2,FALSE)&amp;"'!$K:$K"),0)),"")</f>
        <v/>
      </c>
      <c r="AJ304" s="48" t="s">
        <v>33</v>
      </c>
      <c r="AK304" s="50" t="str">
        <f t="array" ref="AK304">IFERROR(INDEX(INDIRECT("'"&amp;VLOOKUP($C304,ModMap!$A$2:$B$21,2,FALSE)&amp;"'!AK:AK"),MATCH($K304,INDIRECT("'"&amp;VLOOKUP($C304,ModMap!$A$2:$B$21,2,FALSE)&amp;"'!$K:$K"),0)),"")</f>
        <v>Not Started</v>
      </c>
      <c r="AL304" s="50" t="str">
        <f t="array" ref="AL304">IFERROR(INDEX(INDIRECT("'"&amp;VLOOKUP($C304,ModMap!$A$2:$B$21,2,FALSE)&amp;"'!AL:AL"),MATCH($K304,INDIRECT("'"&amp;VLOOKUP($C304,ModMap!$A$2:$B$21,2,FALSE)&amp;"'!$K:$K"),0)),"")</f>
        <v>Unassigned</v>
      </c>
      <c r="AM304" s="50">
        <f t="shared" si="1"/>
        <v>3</v>
      </c>
      <c r="AN304" s="50" t="str">
        <f t="shared" si="2"/>
        <v>Not Started</v>
      </c>
      <c r="AO304" s="51" t="str">
        <f t="array" ref="AO304">IFERROR(INDEX(INDIRECT("'"&amp;VLOOKUP($C304,ModMap!$A$2:$B$21,2,FALSE)&amp;"'!AO:AO"),MATCH($K304,INDIRECT("'"&amp;VLOOKUP($C304,ModMap!$A$2:$B$21,2,FALSE)&amp;"'!$K:$K"),0)),"")</f>
        <v/>
      </c>
      <c r="AP304" s="49" t="str">
        <f t="array" ref="AP304">IFERROR(HYPERLINK("#'"&amp;VLOOKUP($C304,ModMap!$A$2:$B$21,2,FALSE)&amp;"'!V"&amp;MATCH($K304,INDIRECT("'"&amp;VLOOKUP($C304,ModMap!$A$2:$B$21,2,FALSE)&amp;"'!$K:$K"),0),"Edit on module sheet"),"")</f>
        <v>Edit on module sheet</v>
      </c>
    </row>
    <row r="305" ht="42.0" customHeight="1">
      <c r="A305" s="39">
        <v>303.0</v>
      </c>
      <c r="B305" s="39">
        <v>554.0</v>
      </c>
      <c r="C305" s="39" t="s">
        <v>121</v>
      </c>
      <c r="D305" s="40" t="s">
        <v>122</v>
      </c>
      <c r="E305" s="28" t="s">
        <v>48</v>
      </c>
      <c r="F305" s="28" t="s">
        <v>1387</v>
      </c>
      <c r="G305" s="40" t="s">
        <v>1388</v>
      </c>
      <c r="H305" s="39" t="s">
        <v>1424</v>
      </c>
      <c r="I305" s="39" t="s">
        <v>1425</v>
      </c>
      <c r="J305" s="40" t="s">
        <v>1426</v>
      </c>
      <c r="K305" s="39" t="s">
        <v>2849</v>
      </c>
      <c r="L305" s="40" t="s">
        <v>2850</v>
      </c>
      <c r="M305" s="52" t="s">
        <v>211</v>
      </c>
      <c r="N305" s="39" t="s">
        <v>1394</v>
      </c>
      <c r="O305" s="39" t="s">
        <v>1395</v>
      </c>
      <c r="P305" s="40" t="s">
        <v>1429</v>
      </c>
      <c r="Q305" s="40" t="s">
        <v>1430</v>
      </c>
      <c r="R305" s="39" t="s">
        <v>205</v>
      </c>
      <c r="S305" s="39" t="s">
        <v>53</v>
      </c>
      <c r="T305" s="39" t="str">
        <f t="array" ref="T305">IFERROR(INDEX(INDIRECT("'"&amp;VLOOKUP($C305,ModMap!$A$2:$B$21,2,FALSE)&amp;"'!T:T"),MATCH($K305,INDIRECT("'"&amp;VLOOKUP($C305,ModMap!$A$2:$B$21,2,FALSE)&amp;"'!$K:$K"),0)),"")</f>
        <v>Unassigned</v>
      </c>
      <c r="U305" s="44" t="s">
        <v>36</v>
      </c>
      <c r="V305" s="39" t="str">
        <f t="array" ref="V305">IFERROR(INDEX(INDIRECT("'"&amp;VLOOKUP($C305,ModMap!$A$2:$B$21,2,FALSE)&amp;"'!V:V"),MATCH($K305,INDIRECT("'"&amp;VLOOKUP($C305,ModMap!$A$2:$B$21,2,FALSE)&amp;"'!$K:$K"),0)),"")</f>
        <v>N/A</v>
      </c>
      <c r="W305" s="39" t="str">
        <f t="array" ref="W305">IFERROR(INDEX(INDIRECT("'"&amp;VLOOKUP($C305,ModMap!$A$2:$B$21,2,FALSE)&amp;"'!W:W"),MATCH($K305,INDIRECT("'"&amp;VLOOKUP($C305,ModMap!$A$2:$B$21,2,FALSE)&amp;"'!$K:$K"),0)),"")</f>
        <v/>
      </c>
      <c r="X305" s="48" t="s">
        <v>33</v>
      </c>
      <c r="Y305" s="39" t="str">
        <f t="array" ref="Y305">IFERROR(INDEX(INDIRECT("'"&amp;VLOOKUP($C305,ModMap!$A$2:$B$21,2,FALSE)&amp;"'!Y:Y"),MATCH($K305,INDIRECT("'"&amp;VLOOKUP($C305,ModMap!$A$2:$B$21,2,FALSE)&amp;"'!$K:$K"),0)),"")</f>
        <v>Not Started</v>
      </c>
      <c r="Z305" s="39" t="str">
        <f t="array" ref="Z305">IFERROR(INDEX(INDIRECT("'"&amp;VLOOKUP($C305,ModMap!$A$2:$B$21,2,FALSE)&amp;"'!Z:Z"),MATCH($K305,INDIRECT("'"&amp;VLOOKUP($C305,ModMap!$A$2:$B$21,2,FALSE)&amp;"'!$K:$K"),0)),"")</f>
        <v>Unassigned</v>
      </c>
      <c r="AA305" s="48" t="s">
        <v>33</v>
      </c>
      <c r="AB305" s="39" t="str">
        <f t="array" ref="AB305">IFERROR(INDEX(INDIRECT("'"&amp;VLOOKUP($C305,ModMap!$A$2:$B$21,2,FALSE)&amp;"'!AB:AB"),MATCH($K305,INDIRECT("'"&amp;VLOOKUP($C305,ModMap!$A$2:$B$21,2,FALSE)&amp;"'!$K:$K"),0)),"")</f>
        <v>Not Started</v>
      </c>
      <c r="AC305" s="39" t="str">
        <f t="array" ref="AC305">IFERROR(INDEX(INDIRECT("'"&amp;VLOOKUP($C305,ModMap!$A$2:$B$21,2,FALSE)&amp;"'!AC:AC"),MATCH($K305,INDIRECT("'"&amp;VLOOKUP($C305,ModMap!$A$2:$B$21,2,FALSE)&amp;"'!$K:$K"),0)),"")</f>
        <v>Unassigned</v>
      </c>
      <c r="AD305" s="44" t="s">
        <v>36</v>
      </c>
      <c r="AE305" s="39" t="str">
        <f t="array" ref="AE305">IFERROR(INDEX(INDIRECT("'"&amp;VLOOKUP($C305,ModMap!$A$2:$B$21,2,FALSE)&amp;"'!AE:AE"),MATCH($K305,INDIRECT("'"&amp;VLOOKUP($C305,ModMap!$A$2:$B$21,2,FALSE)&amp;"'!$K:$K"),0)),"")</f>
        <v>N/A</v>
      </c>
      <c r="AF305" s="39" t="str">
        <f t="array" ref="AF305">IFERROR(INDEX(INDIRECT("'"&amp;VLOOKUP($C305,ModMap!$A$2:$B$21,2,FALSE)&amp;"'!AF:AF"),MATCH($K305,INDIRECT("'"&amp;VLOOKUP($C305,ModMap!$A$2:$B$21,2,FALSE)&amp;"'!$K:$K"),0)),"")</f>
        <v/>
      </c>
      <c r="AG305" s="44" t="s">
        <v>36</v>
      </c>
      <c r="AH305" s="39" t="str">
        <f t="array" ref="AH305">IFERROR(INDEX(INDIRECT("'"&amp;VLOOKUP($C305,ModMap!$A$2:$B$21,2,FALSE)&amp;"'!AH:AH"),MATCH($K305,INDIRECT("'"&amp;VLOOKUP($C305,ModMap!$A$2:$B$21,2,FALSE)&amp;"'!$K:$K"),0)),"")</f>
        <v>N/A</v>
      </c>
      <c r="AI305" s="39" t="str">
        <f t="array" ref="AI305">IFERROR(INDEX(INDIRECT("'"&amp;VLOOKUP($C305,ModMap!$A$2:$B$21,2,FALSE)&amp;"'!AI:AI"),MATCH($K305,INDIRECT("'"&amp;VLOOKUP($C305,ModMap!$A$2:$B$21,2,FALSE)&amp;"'!$K:$K"),0)),"")</f>
        <v/>
      </c>
      <c r="AJ305" s="44" t="s">
        <v>36</v>
      </c>
      <c r="AK305" s="39" t="str">
        <f t="array" ref="AK305">IFERROR(INDEX(INDIRECT("'"&amp;VLOOKUP($C305,ModMap!$A$2:$B$21,2,FALSE)&amp;"'!AK:AK"),MATCH($K305,INDIRECT("'"&amp;VLOOKUP($C305,ModMap!$A$2:$B$21,2,FALSE)&amp;"'!$K:$K"),0)),"")</f>
        <v>N/A</v>
      </c>
      <c r="AL305" s="39" t="str">
        <f t="array" ref="AL305">IFERROR(INDEX(INDIRECT("'"&amp;VLOOKUP($C305,ModMap!$A$2:$B$21,2,FALSE)&amp;"'!AL:AL"),MATCH($K305,INDIRECT("'"&amp;VLOOKUP($C305,ModMap!$A$2:$B$21,2,FALSE)&amp;"'!$K:$K"),0)),"")</f>
        <v/>
      </c>
      <c r="AM305" s="39">
        <f t="shared" si="1"/>
        <v>2</v>
      </c>
      <c r="AN305" s="39" t="str">
        <f t="shared" si="2"/>
        <v>Not Started</v>
      </c>
      <c r="AO305" s="40" t="str">
        <f t="array" ref="AO305">IFERROR(INDEX(INDIRECT("'"&amp;VLOOKUP($C305,ModMap!$A$2:$B$21,2,FALSE)&amp;"'!AO:AO"),MATCH($K305,INDIRECT("'"&amp;VLOOKUP($C305,ModMap!$A$2:$B$21,2,FALSE)&amp;"'!$K:$K"),0)),"")</f>
        <v/>
      </c>
      <c r="AP305" s="49" t="str">
        <f t="array" ref="AP305">IFERROR(HYPERLINK("#'"&amp;VLOOKUP($C305,ModMap!$A$2:$B$21,2,FALSE)&amp;"'!V"&amp;MATCH($K305,INDIRECT("'"&amp;VLOOKUP($C305,ModMap!$A$2:$B$21,2,FALSE)&amp;"'!$K:$K"),0),"Edit on module sheet"),"")</f>
        <v>Edit on module sheet</v>
      </c>
    </row>
    <row r="306" ht="42.0" customHeight="1">
      <c r="A306" s="50">
        <v>304.0</v>
      </c>
      <c r="B306" s="50">
        <v>555.0</v>
      </c>
      <c r="C306" s="50" t="s">
        <v>121</v>
      </c>
      <c r="D306" s="51" t="s">
        <v>122</v>
      </c>
      <c r="E306" s="28" t="s">
        <v>48</v>
      </c>
      <c r="F306" s="28" t="s">
        <v>1387</v>
      </c>
      <c r="G306" s="51" t="s">
        <v>1388</v>
      </c>
      <c r="H306" s="50" t="s">
        <v>1424</v>
      </c>
      <c r="I306" s="50" t="s">
        <v>1425</v>
      </c>
      <c r="J306" s="51" t="s">
        <v>1426</v>
      </c>
      <c r="K306" s="50" t="s">
        <v>2861</v>
      </c>
      <c r="L306" s="51" t="s">
        <v>2862</v>
      </c>
      <c r="M306" s="52" t="s">
        <v>211</v>
      </c>
      <c r="N306" s="50" t="s">
        <v>1394</v>
      </c>
      <c r="O306" s="50" t="s">
        <v>1395</v>
      </c>
      <c r="P306" s="51" t="s">
        <v>1429</v>
      </c>
      <c r="Q306" s="51" t="s">
        <v>1430</v>
      </c>
      <c r="R306" s="50" t="s">
        <v>205</v>
      </c>
      <c r="S306" s="50" t="s">
        <v>56</v>
      </c>
      <c r="T306" s="50" t="str">
        <f t="array" ref="T306">IFERROR(INDEX(INDIRECT("'"&amp;VLOOKUP($C306,ModMap!$A$2:$B$21,2,FALSE)&amp;"'!T:T"),MATCH($K306,INDIRECT("'"&amp;VLOOKUP($C306,ModMap!$A$2:$B$21,2,FALSE)&amp;"'!$K:$K"),0)),"")</f>
        <v>Unassigned</v>
      </c>
      <c r="U306" s="44" t="s">
        <v>36</v>
      </c>
      <c r="V306" s="50" t="str">
        <f t="array" ref="V306">IFERROR(INDEX(INDIRECT("'"&amp;VLOOKUP($C306,ModMap!$A$2:$B$21,2,FALSE)&amp;"'!V:V"),MATCH($K306,INDIRECT("'"&amp;VLOOKUP($C306,ModMap!$A$2:$B$21,2,FALSE)&amp;"'!$K:$K"),0)),"")</f>
        <v>N/A</v>
      </c>
      <c r="W306" s="50" t="str">
        <f t="array" ref="W306">IFERROR(INDEX(INDIRECT("'"&amp;VLOOKUP($C306,ModMap!$A$2:$B$21,2,FALSE)&amp;"'!W:W"),MATCH($K306,INDIRECT("'"&amp;VLOOKUP($C306,ModMap!$A$2:$B$21,2,FALSE)&amp;"'!$K:$K"),0)),"")</f>
        <v/>
      </c>
      <c r="X306" s="48" t="s">
        <v>33</v>
      </c>
      <c r="Y306" s="50" t="str">
        <f t="array" ref="Y306">IFERROR(INDEX(INDIRECT("'"&amp;VLOOKUP($C306,ModMap!$A$2:$B$21,2,FALSE)&amp;"'!Y:Y"),MATCH($K306,INDIRECT("'"&amp;VLOOKUP($C306,ModMap!$A$2:$B$21,2,FALSE)&amp;"'!$K:$K"),0)),"")</f>
        <v>Not Started</v>
      </c>
      <c r="Z306" s="50" t="str">
        <f t="array" ref="Z306">IFERROR(INDEX(INDIRECT("'"&amp;VLOOKUP($C306,ModMap!$A$2:$B$21,2,FALSE)&amp;"'!Z:Z"),MATCH($K306,INDIRECT("'"&amp;VLOOKUP($C306,ModMap!$A$2:$B$21,2,FALSE)&amp;"'!$K:$K"),0)),"")</f>
        <v>Unassigned</v>
      </c>
      <c r="AA306" s="48" t="s">
        <v>33</v>
      </c>
      <c r="AB306" s="50" t="str">
        <f t="array" ref="AB306">IFERROR(INDEX(INDIRECT("'"&amp;VLOOKUP($C306,ModMap!$A$2:$B$21,2,FALSE)&amp;"'!AB:AB"),MATCH($K306,INDIRECT("'"&amp;VLOOKUP($C306,ModMap!$A$2:$B$21,2,FALSE)&amp;"'!$K:$K"),0)),"")</f>
        <v>Not Started</v>
      </c>
      <c r="AC306" s="50" t="str">
        <f t="array" ref="AC306">IFERROR(INDEX(INDIRECT("'"&amp;VLOOKUP($C306,ModMap!$A$2:$B$21,2,FALSE)&amp;"'!AC:AC"),MATCH($K306,INDIRECT("'"&amp;VLOOKUP($C306,ModMap!$A$2:$B$21,2,FALSE)&amp;"'!$K:$K"),0)),"")</f>
        <v>Unassigned</v>
      </c>
      <c r="AD306" s="48" t="s">
        <v>33</v>
      </c>
      <c r="AE306" s="50" t="str">
        <f t="array" ref="AE306">IFERROR(INDEX(INDIRECT("'"&amp;VLOOKUP($C306,ModMap!$A$2:$B$21,2,FALSE)&amp;"'!AE:AE"),MATCH($K306,INDIRECT("'"&amp;VLOOKUP($C306,ModMap!$A$2:$B$21,2,FALSE)&amp;"'!$K:$K"),0)),"")</f>
        <v>Not Started</v>
      </c>
      <c r="AF306" s="50" t="str">
        <f t="array" ref="AF306">IFERROR(INDEX(INDIRECT("'"&amp;VLOOKUP($C306,ModMap!$A$2:$B$21,2,FALSE)&amp;"'!AF:AF"),MATCH($K306,INDIRECT("'"&amp;VLOOKUP($C306,ModMap!$A$2:$B$21,2,FALSE)&amp;"'!$K:$K"),0)),"")</f>
        <v>Unassigned</v>
      </c>
      <c r="AG306" s="44" t="s">
        <v>36</v>
      </c>
      <c r="AH306" s="50" t="str">
        <f t="array" ref="AH306">IFERROR(INDEX(INDIRECT("'"&amp;VLOOKUP($C306,ModMap!$A$2:$B$21,2,FALSE)&amp;"'!AH:AH"),MATCH($K306,INDIRECT("'"&amp;VLOOKUP($C306,ModMap!$A$2:$B$21,2,FALSE)&amp;"'!$K:$K"),0)),"")</f>
        <v>N/A</v>
      </c>
      <c r="AI306" s="50" t="str">
        <f t="array" ref="AI306">IFERROR(INDEX(INDIRECT("'"&amp;VLOOKUP($C306,ModMap!$A$2:$B$21,2,FALSE)&amp;"'!AI:AI"),MATCH($K306,INDIRECT("'"&amp;VLOOKUP($C306,ModMap!$A$2:$B$21,2,FALSE)&amp;"'!$K:$K"),0)),"")</f>
        <v/>
      </c>
      <c r="AJ306" s="44" t="s">
        <v>36</v>
      </c>
      <c r="AK306" s="50" t="str">
        <f t="array" ref="AK306">IFERROR(INDEX(INDIRECT("'"&amp;VLOOKUP($C306,ModMap!$A$2:$B$21,2,FALSE)&amp;"'!AK:AK"),MATCH($K306,INDIRECT("'"&amp;VLOOKUP($C306,ModMap!$A$2:$B$21,2,FALSE)&amp;"'!$K:$K"),0)),"")</f>
        <v>N/A</v>
      </c>
      <c r="AL306" s="50" t="str">
        <f t="array" ref="AL306">IFERROR(INDEX(INDIRECT("'"&amp;VLOOKUP($C306,ModMap!$A$2:$B$21,2,FALSE)&amp;"'!AL:AL"),MATCH($K306,INDIRECT("'"&amp;VLOOKUP($C306,ModMap!$A$2:$B$21,2,FALSE)&amp;"'!$K:$K"),0)),"")</f>
        <v/>
      </c>
      <c r="AM306" s="50">
        <f t="shared" si="1"/>
        <v>3</v>
      </c>
      <c r="AN306" s="50" t="str">
        <f t="shared" si="2"/>
        <v>Not Started</v>
      </c>
      <c r="AO306" s="51" t="str">
        <f t="array" ref="AO306">IFERROR(INDEX(INDIRECT("'"&amp;VLOOKUP($C306,ModMap!$A$2:$B$21,2,FALSE)&amp;"'!AO:AO"),MATCH($K306,INDIRECT("'"&amp;VLOOKUP($C306,ModMap!$A$2:$B$21,2,FALSE)&amp;"'!$K:$K"),0)),"")</f>
        <v/>
      </c>
      <c r="AP306" s="49" t="str">
        <f t="array" ref="AP306">IFERROR(HYPERLINK("#'"&amp;VLOOKUP($C306,ModMap!$A$2:$B$21,2,FALSE)&amp;"'!V"&amp;MATCH($K306,INDIRECT("'"&amp;VLOOKUP($C306,ModMap!$A$2:$B$21,2,FALSE)&amp;"'!$K:$K"),0),"Edit on module sheet"),"")</f>
        <v>Edit on module sheet</v>
      </c>
    </row>
    <row r="307" ht="42.0" customHeight="1">
      <c r="A307" s="39">
        <v>305.0</v>
      </c>
      <c r="B307" s="39">
        <v>558.0</v>
      </c>
      <c r="C307" s="39" t="s">
        <v>121</v>
      </c>
      <c r="D307" s="40" t="s">
        <v>122</v>
      </c>
      <c r="E307" s="28" t="s">
        <v>48</v>
      </c>
      <c r="F307" s="28" t="s">
        <v>1387</v>
      </c>
      <c r="G307" s="40" t="s">
        <v>1388</v>
      </c>
      <c r="H307" s="39" t="s">
        <v>1437</v>
      </c>
      <c r="I307" s="39" t="s">
        <v>1438</v>
      </c>
      <c r="J307" s="40" t="s">
        <v>1439</v>
      </c>
      <c r="K307" s="39" t="s">
        <v>2865</v>
      </c>
      <c r="L307" s="40" t="s">
        <v>2866</v>
      </c>
      <c r="M307" s="47" t="s">
        <v>200</v>
      </c>
      <c r="N307" s="39" t="s">
        <v>1394</v>
      </c>
      <c r="O307" s="39" t="s">
        <v>1442</v>
      </c>
      <c r="P307" s="40" t="s">
        <v>1443</v>
      </c>
      <c r="Q307" s="40" t="s">
        <v>1444</v>
      </c>
      <c r="R307" s="39" t="s">
        <v>1445</v>
      </c>
      <c r="S307" s="39" t="s">
        <v>53</v>
      </c>
      <c r="T307" s="39" t="str">
        <f t="array" ref="T307">IFERROR(INDEX(INDIRECT("'"&amp;VLOOKUP($C307,ModMap!$A$2:$B$21,2,FALSE)&amp;"'!T:T"),MATCH($K307,INDIRECT("'"&amp;VLOOKUP($C307,ModMap!$A$2:$B$21,2,FALSE)&amp;"'!$K:$K"),0)),"")</f>
        <v>Unassigned</v>
      </c>
      <c r="U307" s="44" t="s">
        <v>36</v>
      </c>
      <c r="V307" s="39" t="str">
        <f t="array" ref="V307">IFERROR(INDEX(INDIRECT("'"&amp;VLOOKUP($C307,ModMap!$A$2:$B$21,2,FALSE)&amp;"'!V:V"),MATCH($K307,INDIRECT("'"&amp;VLOOKUP($C307,ModMap!$A$2:$B$21,2,FALSE)&amp;"'!$K:$K"),0)),"")</f>
        <v>N/A</v>
      </c>
      <c r="W307" s="39" t="str">
        <f t="array" ref="W307">IFERROR(INDEX(INDIRECT("'"&amp;VLOOKUP($C307,ModMap!$A$2:$B$21,2,FALSE)&amp;"'!W:W"),MATCH($K307,INDIRECT("'"&amp;VLOOKUP($C307,ModMap!$A$2:$B$21,2,FALSE)&amp;"'!$K:$K"),0)),"")</f>
        <v/>
      </c>
      <c r="X307" s="48" t="s">
        <v>33</v>
      </c>
      <c r="Y307" s="39" t="str">
        <f t="array" ref="Y307">IFERROR(INDEX(INDIRECT("'"&amp;VLOOKUP($C307,ModMap!$A$2:$B$21,2,FALSE)&amp;"'!Y:Y"),MATCH($K307,INDIRECT("'"&amp;VLOOKUP($C307,ModMap!$A$2:$B$21,2,FALSE)&amp;"'!$K:$K"),0)),"")</f>
        <v>Not Started</v>
      </c>
      <c r="Z307" s="39" t="str">
        <f t="array" ref="Z307">IFERROR(INDEX(INDIRECT("'"&amp;VLOOKUP($C307,ModMap!$A$2:$B$21,2,FALSE)&amp;"'!Z:Z"),MATCH($K307,INDIRECT("'"&amp;VLOOKUP($C307,ModMap!$A$2:$B$21,2,FALSE)&amp;"'!$K:$K"),0)),"")</f>
        <v>Unassigned</v>
      </c>
      <c r="AA307" s="48" t="s">
        <v>33</v>
      </c>
      <c r="AB307" s="39" t="str">
        <f t="array" ref="AB307">IFERROR(INDEX(INDIRECT("'"&amp;VLOOKUP($C307,ModMap!$A$2:$B$21,2,FALSE)&amp;"'!AB:AB"),MATCH($K307,INDIRECT("'"&amp;VLOOKUP($C307,ModMap!$A$2:$B$21,2,FALSE)&amp;"'!$K:$K"),0)),"")</f>
        <v>Not Started</v>
      </c>
      <c r="AC307" s="39" t="str">
        <f t="array" ref="AC307">IFERROR(INDEX(INDIRECT("'"&amp;VLOOKUP($C307,ModMap!$A$2:$B$21,2,FALSE)&amp;"'!AC:AC"),MATCH($K307,INDIRECT("'"&amp;VLOOKUP($C307,ModMap!$A$2:$B$21,2,FALSE)&amp;"'!$K:$K"),0)),"")</f>
        <v>Unassigned</v>
      </c>
      <c r="AD307" s="44" t="s">
        <v>36</v>
      </c>
      <c r="AE307" s="39" t="str">
        <f t="array" ref="AE307">IFERROR(INDEX(INDIRECT("'"&amp;VLOOKUP($C307,ModMap!$A$2:$B$21,2,FALSE)&amp;"'!AE:AE"),MATCH($K307,INDIRECT("'"&amp;VLOOKUP($C307,ModMap!$A$2:$B$21,2,FALSE)&amp;"'!$K:$K"),0)),"")</f>
        <v>N/A</v>
      </c>
      <c r="AF307" s="39" t="str">
        <f t="array" ref="AF307">IFERROR(INDEX(INDIRECT("'"&amp;VLOOKUP($C307,ModMap!$A$2:$B$21,2,FALSE)&amp;"'!AF:AF"),MATCH($K307,INDIRECT("'"&amp;VLOOKUP($C307,ModMap!$A$2:$B$21,2,FALSE)&amp;"'!$K:$K"),0)),"")</f>
        <v/>
      </c>
      <c r="AG307" s="44" t="s">
        <v>36</v>
      </c>
      <c r="AH307" s="39" t="str">
        <f t="array" ref="AH307">IFERROR(INDEX(INDIRECT("'"&amp;VLOOKUP($C307,ModMap!$A$2:$B$21,2,FALSE)&amp;"'!AH:AH"),MATCH($K307,INDIRECT("'"&amp;VLOOKUP($C307,ModMap!$A$2:$B$21,2,FALSE)&amp;"'!$K:$K"),0)),"")</f>
        <v>N/A</v>
      </c>
      <c r="AI307" s="39" t="str">
        <f t="array" ref="AI307">IFERROR(INDEX(INDIRECT("'"&amp;VLOOKUP($C307,ModMap!$A$2:$B$21,2,FALSE)&amp;"'!AI:AI"),MATCH($K307,INDIRECT("'"&amp;VLOOKUP($C307,ModMap!$A$2:$B$21,2,FALSE)&amp;"'!$K:$K"),0)),"")</f>
        <v/>
      </c>
      <c r="AJ307" s="44" t="s">
        <v>36</v>
      </c>
      <c r="AK307" s="39" t="str">
        <f t="array" ref="AK307">IFERROR(INDEX(INDIRECT("'"&amp;VLOOKUP($C307,ModMap!$A$2:$B$21,2,FALSE)&amp;"'!AK:AK"),MATCH($K307,INDIRECT("'"&amp;VLOOKUP($C307,ModMap!$A$2:$B$21,2,FALSE)&amp;"'!$K:$K"),0)),"")</f>
        <v>N/A</v>
      </c>
      <c r="AL307" s="39" t="str">
        <f t="array" ref="AL307">IFERROR(INDEX(INDIRECT("'"&amp;VLOOKUP($C307,ModMap!$A$2:$B$21,2,FALSE)&amp;"'!AL:AL"),MATCH($K307,INDIRECT("'"&amp;VLOOKUP($C307,ModMap!$A$2:$B$21,2,FALSE)&amp;"'!$K:$K"),0)),"")</f>
        <v/>
      </c>
      <c r="AM307" s="39">
        <f t="shared" si="1"/>
        <v>2</v>
      </c>
      <c r="AN307" s="39" t="str">
        <f t="shared" si="2"/>
        <v>Not Started</v>
      </c>
      <c r="AO307" s="40" t="str">
        <f t="array" ref="AO307">IFERROR(INDEX(INDIRECT("'"&amp;VLOOKUP($C307,ModMap!$A$2:$B$21,2,FALSE)&amp;"'!AO:AO"),MATCH($K307,INDIRECT("'"&amp;VLOOKUP($C307,ModMap!$A$2:$B$21,2,FALSE)&amp;"'!$K:$K"),0)),"")</f>
        <v/>
      </c>
      <c r="AP307" s="49" t="str">
        <f t="array" ref="AP307">IFERROR(HYPERLINK("#'"&amp;VLOOKUP($C307,ModMap!$A$2:$B$21,2,FALSE)&amp;"'!V"&amp;MATCH($K307,INDIRECT("'"&amp;VLOOKUP($C307,ModMap!$A$2:$B$21,2,FALSE)&amp;"'!$K:$K"),0),"Edit on module sheet"),"")</f>
        <v>Edit on module sheet</v>
      </c>
    </row>
    <row r="308" ht="42.0" customHeight="1">
      <c r="A308" s="50">
        <v>306.0</v>
      </c>
      <c r="B308" s="50">
        <v>559.0</v>
      </c>
      <c r="C308" s="50" t="s">
        <v>121</v>
      </c>
      <c r="D308" s="51" t="s">
        <v>122</v>
      </c>
      <c r="E308" s="28" t="s">
        <v>48</v>
      </c>
      <c r="F308" s="28" t="s">
        <v>1387</v>
      </c>
      <c r="G308" s="51" t="s">
        <v>1388</v>
      </c>
      <c r="H308" s="50" t="s">
        <v>1437</v>
      </c>
      <c r="I308" s="50" t="s">
        <v>1438</v>
      </c>
      <c r="J308" s="51" t="s">
        <v>1439</v>
      </c>
      <c r="K308" s="50" t="s">
        <v>2870</v>
      </c>
      <c r="L308" s="51" t="s">
        <v>2871</v>
      </c>
      <c r="M308" s="47" t="s">
        <v>200</v>
      </c>
      <c r="N308" s="50" t="s">
        <v>1394</v>
      </c>
      <c r="O308" s="50" t="s">
        <v>1442</v>
      </c>
      <c r="P308" s="51" t="s">
        <v>1443</v>
      </c>
      <c r="Q308" s="51" t="s">
        <v>1444</v>
      </c>
      <c r="R308" s="50" t="s">
        <v>1445</v>
      </c>
      <c r="S308" s="50" t="s">
        <v>56</v>
      </c>
      <c r="T308" s="50" t="str">
        <f t="array" ref="T308">IFERROR(INDEX(INDIRECT("'"&amp;VLOOKUP($C308,ModMap!$A$2:$B$21,2,FALSE)&amp;"'!T:T"),MATCH($K308,INDIRECT("'"&amp;VLOOKUP($C308,ModMap!$A$2:$B$21,2,FALSE)&amp;"'!$K:$K"),0)),"")</f>
        <v>Unassigned</v>
      </c>
      <c r="U308" s="44" t="s">
        <v>36</v>
      </c>
      <c r="V308" s="50" t="str">
        <f t="array" ref="V308">IFERROR(INDEX(INDIRECT("'"&amp;VLOOKUP($C308,ModMap!$A$2:$B$21,2,FALSE)&amp;"'!V:V"),MATCH($K308,INDIRECT("'"&amp;VLOOKUP($C308,ModMap!$A$2:$B$21,2,FALSE)&amp;"'!$K:$K"),0)),"")</f>
        <v>N/A</v>
      </c>
      <c r="W308" s="50" t="str">
        <f t="array" ref="W308">IFERROR(INDEX(INDIRECT("'"&amp;VLOOKUP($C308,ModMap!$A$2:$B$21,2,FALSE)&amp;"'!W:W"),MATCH($K308,INDIRECT("'"&amp;VLOOKUP($C308,ModMap!$A$2:$B$21,2,FALSE)&amp;"'!$K:$K"),0)),"")</f>
        <v/>
      </c>
      <c r="X308" s="48" t="s">
        <v>33</v>
      </c>
      <c r="Y308" s="50" t="str">
        <f t="array" ref="Y308">IFERROR(INDEX(INDIRECT("'"&amp;VLOOKUP($C308,ModMap!$A$2:$B$21,2,FALSE)&amp;"'!Y:Y"),MATCH($K308,INDIRECT("'"&amp;VLOOKUP($C308,ModMap!$A$2:$B$21,2,FALSE)&amp;"'!$K:$K"),0)),"")</f>
        <v>Not Started</v>
      </c>
      <c r="Z308" s="50" t="str">
        <f t="array" ref="Z308">IFERROR(INDEX(INDIRECT("'"&amp;VLOOKUP($C308,ModMap!$A$2:$B$21,2,FALSE)&amp;"'!Z:Z"),MATCH($K308,INDIRECT("'"&amp;VLOOKUP($C308,ModMap!$A$2:$B$21,2,FALSE)&amp;"'!$K:$K"),0)),"")</f>
        <v>Unassigned</v>
      </c>
      <c r="AA308" s="48" t="s">
        <v>33</v>
      </c>
      <c r="AB308" s="50" t="str">
        <f t="array" ref="AB308">IFERROR(INDEX(INDIRECT("'"&amp;VLOOKUP($C308,ModMap!$A$2:$B$21,2,FALSE)&amp;"'!AB:AB"),MATCH($K308,INDIRECT("'"&amp;VLOOKUP($C308,ModMap!$A$2:$B$21,2,FALSE)&amp;"'!$K:$K"),0)),"")</f>
        <v>Not Started</v>
      </c>
      <c r="AC308" s="50" t="str">
        <f t="array" ref="AC308">IFERROR(INDEX(INDIRECT("'"&amp;VLOOKUP($C308,ModMap!$A$2:$B$21,2,FALSE)&amp;"'!AC:AC"),MATCH($K308,INDIRECT("'"&amp;VLOOKUP($C308,ModMap!$A$2:$B$21,2,FALSE)&amp;"'!$K:$K"),0)),"")</f>
        <v>Unassigned</v>
      </c>
      <c r="AD308" s="48" t="s">
        <v>33</v>
      </c>
      <c r="AE308" s="50" t="str">
        <f t="array" ref="AE308">IFERROR(INDEX(INDIRECT("'"&amp;VLOOKUP($C308,ModMap!$A$2:$B$21,2,FALSE)&amp;"'!AE:AE"),MATCH($K308,INDIRECT("'"&amp;VLOOKUP($C308,ModMap!$A$2:$B$21,2,FALSE)&amp;"'!$K:$K"),0)),"")</f>
        <v>Not Started</v>
      </c>
      <c r="AF308" s="50" t="str">
        <f t="array" ref="AF308">IFERROR(INDEX(INDIRECT("'"&amp;VLOOKUP($C308,ModMap!$A$2:$B$21,2,FALSE)&amp;"'!AF:AF"),MATCH($K308,INDIRECT("'"&amp;VLOOKUP($C308,ModMap!$A$2:$B$21,2,FALSE)&amp;"'!$K:$K"),0)),"")</f>
        <v>Unassigned</v>
      </c>
      <c r="AG308" s="44" t="s">
        <v>36</v>
      </c>
      <c r="AH308" s="50" t="str">
        <f t="array" ref="AH308">IFERROR(INDEX(INDIRECT("'"&amp;VLOOKUP($C308,ModMap!$A$2:$B$21,2,FALSE)&amp;"'!AH:AH"),MATCH($K308,INDIRECT("'"&amp;VLOOKUP($C308,ModMap!$A$2:$B$21,2,FALSE)&amp;"'!$K:$K"),0)),"")</f>
        <v>N/A</v>
      </c>
      <c r="AI308" s="50" t="str">
        <f t="array" ref="AI308">IFERROR(INDEX(INDIRECT("'"&amp;VLOOKUP($C308,ModMap!$A$2:$B$21,2,FALSE)&amp;"'!AI:AI"),MATCH($K308,INDIRECT("'"&amp;VLOOKUP($C308,ModMap!$A$2:$B$21,2,FALSE)&amp;"'!$K:$K"),0)),"")</f>
        <v/>
      </c>
      <c r="AJ308" s="44" t="s">
        <v>36</v>
      </c>
      <c r="AK308" s="50" t="str">
        <f t="array" ref="AK308">IFERROR(INDEX(INDIRECT("'"&amp;VLOOKUP($C308,ModMap!$A$2:$B$21,2,FALSE)&amp;"'!AK:AK"),MATCH($K308,INDIRECT("'"&amp;VLOOKUP($C308,ModMap!$A$2:$B$21,2,FALSE)&amp;"'!$K:$K"),0)),"")</f>
        <v>N/A</v>
      </c>
      <c r="AL308" s="50" t="str">
        <f t="array" ref="AL308">IFERROR(INDEX(INDIRECT("'"&amp;VLOOKUP($C308,ModMap!$A$2:$B$21,2,FALSE)&amp;"'!AL:AL"),MATCH($K308,INDIRECT("'"&amp;VLOOKUP($C308,ModMap!$A$2:$B$21,2,FALSE)&amp;"'!$K:$K"),0)),"")</f>
        <v/>
      </c>
      <c r="AM308" s="50">
        <f t="shared" si="1"/>
        <v>3</v>
      </c>
      <c r="AN308" s="50" t="str">
        <f t="shared" si="2"/>
        <v>Not Started</v>
      </c>
      <c r="AO308" s="51" t="str">
        <f t="array" ref="AO308">IFERROR(INDEX(INDIRECT("'"&amp;VLOOKUP($C308,ModMap!$A$2:$B$21,2,FALSE)&amp;"'!AO:AO"),MATCH($K308,INDIRECT("'"&amp;VLOOKUP($C308,ModMap!$A$2:$B$21,2,FALSE)&amp;"'!$K:$K"),0)),"")</f>
        <v/>
      </c>
      <c r="AP308" s="49" t="str">
        <f t="array" ref="AP308">IFERROR(HYPERLINK("#'"&amp;VLOOKUP($C308,ModMap!$A$2:$B$21,2,FALSE)&amp;"'!V"&amp;MATCH($K308,INDIRECT("'"&amp;VLOOKUP($C308,ModMap!$A$2:$B$21,2,FALSE)&amp;"'!$K:$K"),0),"Edit on module sheet"),"")</f>
        <v>Edit on module sheet</v>
      </c>
    </row>
    <row r="309" ht="42.0" customHeight="1">
      <c r="A309" s="39">
        <v>307.0</v>
      </c>
      <c r="B309" s="39">
        <v>562.0</v>
      </c>
      <c r="C309" s="39" t="s">
        <v>124</v>
      </c>
      <c r="D309" s="40" t="s">
        <v>125</v>
      </c>
      <c r="E309" s="28" t="s">
        <v>48</v>
      </c>
      <c r="F309" s="72" t="s">
        <v>1448</v>
      </c>
      <c r="G309" s="40" t="s">
        <v>1449</v>
      </c>
      <c r="H309" s="39" t="s">
        <v>1450</v>
      </c>
      <c r="I309" s="39" t="s">
        <v>1451</v>
      </c>
      <c r="J309" s="40" t="s">
        <v>1452</v>
      </c>
      <c r="K309" s="39" t="s">
        <v>2881</v>
      </c>
      <c r="L309" s="40" t="s">
        <v>2882</v>
      </c>
      <c r="M309" s="47" t="s">
        <v>200</v>
      </c>
      <c r="N309" s="39" t="s">
        <v>1455</v>
      </c>
      <c r="O309" s="39" t="s">
        <v>1456</v>
      </c>
      <c r="P309" s="40" t="s">
        <v>1457</v>
      </c>
      <c r="Q309" s="40" t="s">
        <v>1459</v>
      </c>
      <c r="R309" s="39" t="s">
        <v>1460</v>
      </c>
      <c r="S309" s="39" t="s">
        <v>53</v>
      </c>
      <c r="T309" s="39" t="str">
        <f t="array" ref="T309">IFERROR(INDEX(INDIRECT("'"&amp;VLOOKUP($C309,ModMap!$A$2:$B$21,2,FALSE)&amp;"'!T:T"),MATCH($K309,INDIRECT("'"&amp;VLOOKUP($C309,ModMap!$A$2:$B$21,2,FALSE)&amp;"'!$K:$K"),0)),"")</f>
        <v>Unassigned</v>
      </c>
      <c r="U309" s="44" t="s">
        <v>36</v>
      </c>
      <c r="V309" s="39" t="str">
        <f t="array" ref="V309">IFERROR(INDEX(INDIRECT("'"&amp;VLOOKUP($C309,ModMap!$A$2:$B$21,2,FALSE)&amp;"'!V:V"),MATCH($K309,INDIRECT("'"&amp;VLOOKUP($C309,ModMap!$A$2:$B$21,2,FALSE)&amp;"'!$K:$K"),0)),"")</f>
        <v>N/A</v>
      </c>
      <c r="W309" s="39" t="str">
        <f t="array" ref="W309">IFERROR(INDEX(INDIRECT("'"&amp;VLOOKUP($C309,ModMap!$A$2:$B$21,2,FALSE)&amp;"'!W:W"),MATCH($K309,INDIRECT("'"&amp;VLOOKUP($C309,ModMap!$A$2:$B$21,2,FALSE)&amp;"'!$K:$K"),0)),"")</f>
        <v/>
      </c>
      <c r="X309" s="48" t="s">
        <v>33</v>
      </c>
      <c r="Y309" s="39" t="str">
        <f t="array" ref="Y309">IFERROR(INDEX(INDIRECT("'"&amp;VLOOKUP($C309,ModMap!$A$2:$B$21,2,FALSE)&amp;"'!Y:Y"),MATCH($K309,INDIRECT("'"&amp;VLOOKUP($C309,ModMap!$A$2:$B$21,2,FALSE)&amp;"'!$K:$K"),0)),"")</f>
        <v>Not Started</v>
      </c>
      <c r="Z309" s="39" t="str">
        <f t="array" ref="Z309">IFERROR(INDEX(INDIRECT("'"&amp;VLOOKUP($C309,ModMap!$A$2:$B$21,2,FALSE)&amp;"'!Z:Z"),MATCH($K309,INDIRECT("'"&amp;VLOOKUP($C309,ModMap!$A$2:$B$21,2,FALSE)&amp;"'!$K:$K"),0)),"")</f>
        <v>Unassigned</v>
      </c>
      <c r="AA309" s="48" t="s">
        <v>33</v>
      </c>
      <c r="AB309" s="39" t="str">
        <f t="array" ref="AB309">IFERROR(INDEX(INDIRECT("'"&amp;VLOOKUP($C309,ModMap!$A$2:$B$21,2,FALSE)&amp;"'!AB:AB"),MATCH($K309,INDIRECT("'"&amp;VLOOKUP($C309,ModMap!$A$2:$B$21,2,FALSE)&amp;"'!$K:$K"),0)),"")</f>
        <v>Not Started</v>
      </c>
      <c r="AC309" s="39" t="str">
        <f t="array" ref="AC309">IFERROR(INDEX(INDIRECT("'"&amp;VLOOKUP($C309,ModMap!$A$2:$B$21,2,FALSE)&amp;"'!AC:AC"),MATCH($K309,INDIRECT("'"&amp;VLOOKUP($C309,ModMap!$A$2:$B$21,2,FALSE)&amp;"'!$K:$K"),0)),"")</f>
        <v>Unassigned</v>
      </c>
      <c r="AD309" s="44" t="s">
        <v>36</v>
      </c>
      <c r="AE309" s="39" t="str">
        <f t="array" ref="AE309">IFERROR(INDEX(INDIRECT("'"&amp;VLOOKUP($C309,ModMap!$A$2:$B$21,2,FALSE)&amp;"'!AE:AE"),MATCH($K309,INDIRECT("'"&amp;VLOOKUP($C309,ModMap!$A$2:$B$21,2,FALSE)&amp;"'!$K:$K"),0)),"")</f>
        <v>N/A</v>
      </c>
      <c r="AF309" s="39" t="str">
        <f t="array" ref="AF309">IFERROR(INDEX(INDIRECT("'"&amp;VLOOKUP($C309,ModMap!$A$2:$B$21,2,FALSE)&amp;"'!AF:AF"),MATCH($K309,INDIRECT("'"&amp;VLOOKUP($C309,ModMap!$A$2:$B$21,2,FALSE)&amp;"'!$K:$K"),0)),"")</f>
        <v/>
      </c>
      <c r="AG309" s="44" t="s">
        <v>36</v>
      </c>
      <c r="AH309" s="39" t="str">
        <f t="array" ref="AH309">IFERROR(INDEX(INDIRECT("'"&amp;VLOOKUP($C309,ModMap!$A$2:$B$21,2,FALSE)&amp;"'!AH:AH"),MATCH($K309,INDIRECT("'"&amp;VLOOKUP($C309,ModMap!$A$2:$B$21,2,FALSE)&amp;"'!$K:$K"),0)),"")</f>
        <v>N/A</v>
      </c>
      <c r="AI309" s="39" t="str">
        <f t="array" ref="AI309">IFERROR(INDEX(INDIRECT("'"&amp;VLOOKUP($C309,ModMap!$A$2:$B$21,2,FALSE)&amp;"'!AI:AI"),MATCH($K309,INDIRECT("'"&amp;VLOOKUP($C309,ModMap!$A$2:$B$21,2,FALSE)&amp;"'!$K:$K"),0)),"")</f>
        <v/>
      </c>
      <c r="AJ309" s="44" t="s">
        <v>36</v>
      </c>
      <c r="AK309" s="39" t="str">
        <f t="array" ref="AK309">IFERROR(INDEX(INDIRECT("'"&amp;VLOOKUP($C309,ModMap!$A$2:$B$21,2,FALSE)&amp;"'!AK:AK"),MATCH($K309,INDIRECT("'"&amp;VLOOKUP($C309,ModMap!$A$2:$B$21,2,FALSE)&amp;"'!$K:$K"),0)),"")</f>
        <v>N/A</v>
      </c>
      <c r="AL309" s="39" t="str">
        <f t="array" ref="AL309">IFERROR(INDEX(INDIRECT("'"&amp;VLOOKUP($C309,ModMap!$A$2:$B$21,2,FALSE)&amp;"'!AL:AL"),MATCH($K309,INDIRECT("'"&amp;VLOOKUP($C309,ModMap!$A$2:$B$21,2,FALSE)&amp;"'!$K:$K"),0)),"")</f>
        <v/>
      </c>
      <c r="AM309" s="39">
        <f t="shared" si="1"/>
        <v>2</v>
      </c>
      <c r="AN309" s="39" t="str">
        <f t="shared" si="2"/>
        <v>Not Started</v>
      </c>
      <c r="AO309" s="40" t="str">
        <f t="array" ref="AO309">IFERROR(INDEX(INDIRECT("'"&amp;VLOOKUP($C309,ModMap!$A$2:$B$21,2,FALSE)&amp;"'!AO:AO"),MATCH($K309,INDIRECT("'"&amp;VLOOKUP($C309,ModMap!$A$2:$B$21,2,FALSE)&amp;"'!$K:$K"),0)),"")</f>
        <v/>
      </c>
      <c r="AP309" s="49" t="str">
        <f t="array" ref="AP309">IFERROR(HYPERLINK("#'"&amp;VLOOKUP($C309,ModMap!$A$2:$B$21,2,FALSE)&amp;"'!V"&amp;MATCH($K309,INDIRECT("'"&amp;VLOOKUP($C309,ModMap!$A$2:$B$21,2,FALSE)&amp;"'!$K:$K"),0),"Edit on module sheet"),"")</f>
        <v>Edit on module sheet</v>
      </c>
    </row>
    <row r="310" ht="42.0" customHeight="1">
      <c r="A310" s="50">
        <v>308.0</v>
      </c>
      <c r="B310" s="50">
        <v>563.0</v>
      </c>
      <c r="C310" s="50" t="s">
        <v>124</v>
      </c>
      <c r="D310" s="51" t="s">
        <v>125</v>
      </c>
      <c r="E310" s="28" t="s">
        <v>48</v>
      </c>
      <c r="F310" s="72" t="s">
        <v>1448</v>
      </c>
      <c r="G310" s="51" t="s">
        <v>1449</v>
      </c>
      <c r="H310" s="50" t="s">
        <v>1450</v>
      </c>
      <c r="I310" s="50" t="s">
        <v>1451</v>
      </c>
      <c r="J310" s="51" t="s">
        <v>1452</v>
      </c>
      <c r="K310" s="50" t="s">
        <v>2885</v>
      </c>
      <c r="L310" s="51" t="s">
        <v>2886</v>
      </c>
      <c r="M310" s="47" t="s">
        <v>200</v>
      </c>
      <c r="N310" s="50" t="s">
        <v>1455</v>
      </c>
      <c r="O310" s="50" t="s">
        <v>1456</v>
      </c>
      <c r="P310" s="51" t="s">
        <v>1457</v>
      </c>
      <c r="Q310" s="51" t="s">
        <v>1459</v>
      </c>
      <c r="R310" s="50" t="s">
        <v>1460</v>
      </c>
      <c r="S310" s="50" t="s">
        <v>56</v>
      </c>
      <c r="T310" s="50" t="str">
        <f t="array" ref="T310">IFERROR(INDEX(INDIRECT("'"&amp;VLOOKUP($C310,ModMap!$A$2:$B$21,2,FALSE)&amp;"'!T:T"),MATCH($K310,INDIRECT("'"&amp;VLOOKUP($C310,ModMap!$A$2:$B$21,2,FALSE)&amp;"'!$K:$K"),0)),"")</f>
        <v>Unassigned</v>
      </c>
      <c r="U310" s="44" t="s">
        <v>36</v>
      </c>
      <c r="V310" s="50" t="str">
        <f t="array" ref="V310">IFERROR(INDEX(INDIRECT("'"&amp;VLOOKUP($C310,ModMap!$A$2:$B$21,2,FALSE)&amp;"'!V:V"),MATCH($K310,INDIRECT("'"&amp;VLOOKUP($C310,ModMap!$A$2:$B$21,2,FALSE)&amp;"'!$K:$K"),0)),"")</f>
        <v>N/A</v>
      </c>
      <c r="W310" s="50" t="str">
        <f t="array" ref="W310">IFERROR(INDEX(INDIRECT("'"&amp;VLOOKUP($C310,ModMap!$A$2:$B$21,2,FALSE)&amp;"'!W:W"),MATCH($K310,INDIRECT("'"&amp;VLOOKUP($C310,ModMap!$A$2:$B$21,2,FALSE)&amp;"'!$K:$K"),0)),"")</f>
        <v/>
      </c>
      <c r="X310" s="48" t="s">
        <v>33</v>
      </c>
      <c r="Y310" s="50" t="str">
        <f t="array" ref="Y310">IFERROR(INDEX(INDIRECT("'"&amp;VLOOKUP($C310,ModMap!$A$2:$B$21,2,FALSE)&amp;"'!Y:Y"),MATCH($K310,INDIRECT("'"&amp;VLOOKUP($C310,ModMap!$A$2:$B$21,2,FALSE)&amp;"'!$K:$K"),0)),"")</f>
        <v>Not Started</v>
      </c>
      <c r="Z310" s="50" t="str">
        <f t="array" ref="Z310">IFERROR(INDEX(INDIRECT("'"&amp;VLOOKUP($C310,ModMap!$A$2:$B$21,2,FALSE)&amp;"'!Z:Z"),MATCH($K310,INDIRECT("'"&amp;VLOOKUP($C310,ModMap!$A$2:$B$21,2,FALSE)&amp;"'!$K:$K"),0)),"")</f>
        <v>Unassigned</v>
      </c>
      <c r="AA310" s="48" t="s">
        <v>33</v>
      </c>
      <c r="AB310" s="50" t="str">
        <f t="array" ref="AB310">IFERROR(INDEX(INDIRECT("'"&amp;VLOOKUP($C310,ModMap!$A$2:$B$21,2,FALSE)&amp;"'!AB:AB"),MATCH($K310,INDIRECT("'"&amp;VLOOKUP($C310,ModMap!$A$2:$B$21,2,FALSE)&amp;"'!$K:$K"),0)),"")</f>
        <v>Not Started</v>
      </c>
      <c r="AC310" s="50" t="str">
        <f t="array" ref="AC310">IFERROR(INDEX(INDIRECT("'"&amp;VLOOKUP($C310,ModMap!$A$2:$B$21,2,FALSE)&amp;"'!AC:AC"),MATCH($K310,INDIRECT("'"&amp;VLOOKUP($C310,ModMap!$A$2:$B$21,2,FALSE)&amp;"'!$K:$K"),0)),"")</f>
        <v>Unassigned</v>
      </c>
      <c r="AD310" s="48" t="s">
        <v>33</v>
      </c>
      <c r="AE310" s="50" t="str">
        <f t="array" ref="AE310">IFERROR(INDEX(INDIRECT("'"&amp;VLOOKUP($C310,ModMap!$A$2:$B$21,2,FALSE)&amp;"'!AE:AE"),MATCH($K310,INDIRECT("'"&amp;VLOOKUP($C310,ModMap!$A$2:$B$21,2,FALSE)&amp;"'!$K:$K"),0)),"")</f>
        <v>Not Started</v>
      </c>
      <c r="AF310" s="50" t="str">
        <f t="array" ref="AF310">IFERROR(INDEX(INDIRECT("'"&amp;VLOOKUP($C310,ModMap!$A$2:$B$21,2,FALSE)&amp;"'!AF:AF"),MATCH($K310,INDIRECT("'"&amp;VLOOKUP($C310,ModMap!$A$2:$B$21,2,FALSE)&amp;"'!$K:$K"),0)),"")</f>
        <v>Unassigned</v>
      </c>
      <c r="AG310" s="44" t="s">
        <v>36</v>
      </c>
      <c r="AH310" s="50" t="str">
        <f t="array" ref="AH310">IFERROR(INDEX(INDIRECT("'"&amp;VLOOKUP($C310,ModMap!$A$2:$B$21,2,FALSE)&amp;"'!AH:AH"),MATCH($K310,INDIRECT("'"&amp;VLOOKUP($C310,ModMap!$A$2:$B$21,2,FALSE)&amp;"'!$K:$K"),0)),"")</f>
        <v>N/A</v>
      </c>
      <c r="AI310" s="50" t="str">
        <f t="array" ref="AI310">IFERROR(INDEX(INDIRECT("'"&amp;VLOOKUP($C310,ModMap!$A$2:$B$21,2,FALSE)&amp;"'!AI:AI"),MATCH($K310,INDIRECT("'"&amp;VLOOKUP($C310,ModMap!$A$2:$B$21,2,FALSE)&amp;"'!$K:$K"),0)),"")</f>
        <v/>
      </c>
      <c r="AJ310" s="44" t="s">
        <v>36</v>
      </c>
      <c r="AK310" s="50" t="str">
        <f t="array" ref="AK310">IFERROR(INDEX(INDIRECT("'"&amp;VLOOKUP($C310,ModMap!$A$2:$B$21,2,FALSE)&amp;"'!AK:AK"),MATCH($K310,INDIRECT("'"&amp;VLOOKUP($C310,ModMap!$A$2:$B$21,2,FALSE)&amp;"'!$K:$K"),0)),"")</f>
        <v>N/A</v>
      </c>
      <c r="AL310" s="50" t="str">
        <f t="array" ref="AL310">IFERROR(INDEX(INDIRECT("'"&amp;VLOOKUP($C310,ModMap!$A$2:$B$21,2,FALSE)&amp;"'!AL:AL"),MATCH($K310,INDIRECT("'"&amp;VLOOKUP($C310,ModMap!$A$2:$B$21,2,FALSE)&amp;"'!$K:$K"),0)),"")</f>
        <v/>
      </c>
      <c r="AM310" s="50">
        <f t="shared" si="1"/>
        <v>3</v>
      </c>
      <c r="AN310" s="50" t="str">
        <f t="shared" si="2"/>
        <v>Not Started</v>
      </c>
      <c r="AO310" s="51" t="str">
        <f t="array" ref="AO310">IFERROR(INDEX(INDIRECT("'"&amp;VLOOKUP($C310,ModMap!$A$2:$B$21,2,FALSE)&amp;"'!AO:AO"),MATCH($K310,INDIRECT("'"&amp;VLOOKUP($C310,ModMap!$A$2:$B$21,2,FALSE)&amp;"'!$K:$K"),0)),"")</f>
        <v/>
      </c>
      <c r="AP310" s="49" t="str">
        <f t="array" ref="AP310">IFERROR(HYPERLINK("#'"&amp;VLOOKUP($C310,ModMap!$A$2:$B$21,2,FALSE)&amp;"'!V"&amp;MATCH($K310,INDIRECT("'"&amp;VLOOKUP($C310,ModMap!$A$2:$B$21,2,FALSE)&amp;"'!$K:$K"),0),"Edit on module sheet"),"")</f>
        <v>Edit on module sheet</v>
      </c>
    </row>
    <row r="311" ht="42.0" customHeight="1">
      <c r="A311" s="39">
        <v>309.0</v>
      </c>
      <c r="B311" s="39">
        <v>566.0</v>
      </c>
      <c r="C311" s="39" t="s">
        <v>124</v>
      </c>
      <c r="D311" s="40" t="s">
        <v>125</v>
      </c>
      <c r="E311" s="28" t="s">
        <v>48</v>
      </c>
      <c r="F311" s="72" t="s">
        <v>1448</v>
      </c>
      <c r="G311" s="40" t="s">
        <v>1449</v>
      </c>
      <c r="H311" s="39" t="s">
        <v>1461</v>
      </c>
      <c r="I311" s="39" t="s">
        <v>1462</v>
      </c>
      <c r="J311" s="40" t="s">
        <v>1463</v>
      </c>
      <c r="K311" s="39" t="s">
        <v>2888</v>
      </c>
      <c r="L311" s="40" t="s">
        <v>2889</v>
      </c>
      <c r="M311" s="47" t="s">
        <v>200</v>
      </c>
      <c r="N311" s="39" t="s">
        <v>1455</v>
      </c>
      <c r="O311" s="39" t="s">
        <v>1466</v>
      </c>
      <c r="P311" s="40" t="s">
        <v>1467</v>
      </c>
      <c r="Q311" s="40" t="s">
        <v>1468</v>
      </c>
      <c r="R311" s="39" t="s">
        <v>905</v>
      </c>
      <c r="S311" s="39" t="s">
        <v>56</v>
      </c>
      <c r="T311" s="39" t="str">
        <f t="array" ref="T311">IFERROR(INDEX(INDIRECT("'"&amp;VLOOKUP($C311,ModMap!$A$2:$B$21,2,FALSE)&amp;"'!T:T"),MATCH($K311,INDIRECT("'"&amp;VLOOKUP($C311,ModMap!$A$2:$B$21,2,FALSE)&amp;"'!$K:$K"),0)),"")</f>
        <v>Unassigned</v>
      </c>
      <c r="U311" s="44" t="s">
        <v>36</v>
      </c>
      <c r="V311" s="39" t="str">
        <f t="array" ref="V311">IFERROR(INDEX(INDIRECT("'"&amp;VLOOKUP($C311,ModMap!$A$2:$B$21,2,FALSE)&amp;"'!V:V"),MATCH($K311,INDIRECT("'"&amp;VLOOKUP($C311,ModMap!$A$2:$B$21,2,FALSE)&amp;"'!$K:$K"),0)),"")</f>
        <v>N/A</v>
      </c>
      <c r="W311" s="39" t="str">
        <f t="array" ref="W311">IFERROR(INDEX(INDIRECT("'"&amp;VLOOKUP($C311,ModMap!$A$2:$B$21,2,FALSE)&amp;"'!W:W"),MATCH($K311,INDIRECT("'"&amp;VLOOKUP($C311,ModMap!$A$2:$B$21,2,FALSE)&amp;"'!$K:$K"),0)),"")</f>
        <v/>
      </c>
      <c r="X311" s="48" t="s">
        <v>33</v>
      </c>
      <c r="Y311" s="39" t="str">
        <f t="array" ref="Y311">IFERROR(INDEX(INDIRECT("'"&amp;VLOOKUP($C311,ModMap!$A$2:$B$21,2,FALSE)&amp;"'!Y:Y"),MATCH($K311,INDIRECT("'"&amp;VLOOKUP($C311,ModMap!$A$2:$B$21,2,FALSE)&amp;"'!$K:$K"),0)),"")</f>
        <v>Not Started</v>
      </c>
      <c r="Z311" s="39" t="str">
        <f t="array" ref="Z311">IFERROR(INDEX(INDIRECT("'"&amp;VLOOKUP($C311,ModMap!$A$2:$B$21,2,FALSE)&amp;"'!Z:Z"),MATCH($K311,INDIRECT("'"&amp;VLOOKUP($C311,ModMap!$A$2:$B$21,2,FALSE)&amp;"'!$K:$K"),0)),"")</f>
        <v>Unassigned</v>
      </c>
      <c r="AA311" s="44" t="s">
        <v>36</v>
      </c>
      <c r="AB311" s="39" t="str">
        <f t="array" ref="AB311">IFERROR(INDEX(INDIRECT("'"&amp;VLOOKUP($C311,ModMap!$A$2:$B$21,2,FALSE)&amp;"'!AB:AB"),MATCH($K311,INDIRECT("'"&amp;VLOOKUP($C311,ModMap!$A$2:$B$21,2,FALSE)&amp;"'!$K:$K"),0)),"")</f>
        <v>N/A</v>
      </c>
      <c r="AC311" s="39" t="str">
        <f t="array" ref="AC311">IFERROR(INDEX(INDIRECT("'"&amp;VLOOKUP($C311,ModMap!$A$2:$B$21,2,FALSE)&amp;"'!AC:AC"),MATCH($K311,INDIRECT("'"&amp;VLOOKUP($C311,ModMap!$A$2:$B$21,2,FALSE)&amp;"'!$K:$K"),0)),"")</f>
        <v/>
      </c>
      <c r="AD311" s="48" t="s">
        <v>33</v>
      </c>
      <c r="AE311" s="39" t="str">
        <f t="array" ref="AE311">IFERROR(INDEX(INDIRECT("'"&amp;VLOOKUP($C311,ModMap!$A$2:$B$21,2,FALSE)&amp;"'!AE:AE"),MATCH($K311,INDIRECT("'"&amp;VLOOKUP($C311,ModMap!$A$2:$B$21,2,FALSE)&amp;"'!$K:$K"),0)),"")</f>
        <v>Not Started</v>
      </c>
      <c r="AF311" s="39" t="str">
        <f t="array" ref="AF311">IFERROR(INDEX(INDIRECT("'"&amp;VLOOKUP($C311,ModMap!$A$2:$B$21,2,FALSE)&amp;"'!AF:AF"),MATCH($K311,INDIRECT("'"&amp;VLOOKUP($C311,ModMap!$A$2:$B$21,2,FALSE)&amp;"'!$K:$K"),0)),"")</f>
        <v>Unassigned</v>
      </c>
      <c r="AG311" s="44" t="s">
        <v>36</v>
      </c>
      <c r="AH311" s="39" t="str">
        <f t="array" ref="AH311">IFERROR(INDEX(INDIRECT("'"&amp;VLOOKUP($C311,ModMap!$A$2:$B$21,2,FALSE)&amp;"'!AH:AH"),MATCH($K311,INDIRECT("'"&amp;VLOOKUP($C311,ModMap!$A$2:$B$21,2,FALSE)&amp;"'!$K:$K"),0)),"")</f>
        <v>N/A</v>
      </c>
      <c r="AI311" s="39" t="str">
        <f t="array" ref="AI311">IFERROR(INDEX(INDIRECT("'"&amp;VLOOKUP($C311,ModMap!$A$2:$B$21,2,FALSE)&amp;"'!AI:AI"),MATCH($K311,INDIRECT("'"&amp;VLOOKUP($C311,ModMap!$A$2:$B$21,2,FALSE)&amp;"'!$K:$K"),0)),"")</f>
        <v/>
      </c>
      <c r="AJ311" s="44" t="s">
        <v>36</v>
      </c>
      <c r="AK311" s="39" t="str">
        <f t="array" ref="AK311">IFERROR(INDEX(INDIRECT("'"&amp;VLOOKUP($C311,ModMap!$A$2:$B$21,2,FALSE)&amp;"'!AK:AK"),MATCH($K311,INDIRECT("'"&amp;VLOOKUP($C311,ModMap!$A$2:$B$21,2,FALSE)&amp;"'!$K:$K"),0)),"")</f>
        <v>N/A</v>
      </c>
      <c r="AL311" s="39" t="str">
        <f t="array" ref="AL311">IFERROR(INDEX(INDIRECT("'"&amp;VLOOKUP($C311,ModMap!$A$2:$B$21,2,FALSE)&amp;"'!AL:AL"),MATCH($K311,INDIRECT("'"&amp;VLOOKUP($C311,ModMap!$A$2:$B$21,2,FALSE)&amp;"'!$K:$K"),0)),"")</f>
        <v/>
      </c>
      <c r="AM311" s="39">
        <f t="shared" si="1"/>
        <v>2</v>
      </c>
      <c r="AN311" s="39" t="str">
        <f t="shared" si="2"/>
        <v>Not Started</v>
      </c>
      <c r="AO311" s="40" t="str">
        <f t="array" ref="AO311">IFERROR(INDEX(INDIRECT("'"&amp;VLOOKUP($C311,ModMap!$A$2:$B$21,2,FALSE)&amp;"'!AO:AO"),MATCH($K311,INDIRECT("'"&amp;VLOOKUP($C311,ModMap!$A$2:$B$21,2,FALSE)&amp;"'!$K:$K"),0)),"")</f>
        <v/>
      </c>
      <c r="AP311" s="49" t="str">
        <f t="array" ref="AP311">IFERROR(HYPERLINK("#'"&amp;VLOOKUP($C311,ModMap!$A$2:$B$21,2,FALSE)&amp;"'!V"&amp;MATCH($K311,INDIRECT("'"&amp;VLOOKUP($C311,ModMap!$A$2:$B$21,2,FALSE)&amp;"'!$K:$K"),0),"Edit on module sheet"),"")</f>
        <v>Edit on module sheet</v>
      </c>
    </row>
    <row r="312" ht="42.0" customHeight="1">
      <c r="A312" s="50">
        <v>310.0</v>
      </c>
      <c r="B312" s="50">
        <v>569.0</v>
      </c>
      <c r="C312" s="50" t="s">
        <v>124</v>
      </c>
      <c r="D312" s="51" t="s">
        <v>125</v>
      </c>
      <c r="E312" s="28" t="s">
        <v>48</v>
      </c>
      <c r="F312" s="72" t="s">
        <v>1448</v>
      </c>
      <c r="G312" s="51" t="s">
        <v>1449</v>
      </c>
      <c r="H312" s="50" t="s">
        <v>1477</v>
      </c>
      <c r="I312" s="50" t="s">
        <v>1478</v>
      </c>
      <c r="J312" s="51" t="s">
        <v>1479</v>
      </c>
      <c r="K312" s="50" t="s">
        <v>2901</v>
      </c>
      <c r="L312" s="51" t="s">
        <v>2902</v>
      </c>
      <c r="M312" s="47" t="s">
        <v>200</v>
      </c>
      <c r="N312" s="50" t="s">
        <v>1455</v>
      </c>
      <c r="O312" s="50" t="s">
        <v>1482</v>
      </c>
      <c r="P312" s="51" t="s">
        <v>1483</v>
      </c>
      <c r="Q312" s="51" t="s">
        <v>1484</v>
      </c>
      <c r="R312" s="50" t="s">
        <v>273</v>
      </c>
      <c r="S312" s="50" t="s">
        <v>53</v>
      </c>
      <c r="T312" s="50" t="str">
        <f t="array" ref="T312">IFERROR(INDEX(INDIRECT("'"&amp;VLOOKUP($C312,ModMap!$A$2:$B$21,2,FALSE)&amp;"'!T:T"),MATCH($K312,INDIRECT("'"&amp;VLOOKUP($C312,ModMap!$A$2:$B$21,2,FALSE)&amp;"'!$K:$K"),0)),"")</f>
        <v>Unassigned</v>
      </c>
      <c r="U312" s="44" t="s">
        <v>36</v>
      </c>
      <c r="V312" s="50" t="str">
        <f t="array" ref="V312">IFERROR(INDEX(INDIRECT("'"&amp;VLOOKUP($C312,ModMap!$A$2:$B$21,2,FALSE)&amp;"'!V:V"),MATCH($K312,INDIRECT("'"&amp;VLOOKUP($C312,ModMap!$A$2:$B$21,2,FALSE)&amp;"'!$K:$K"),0)),"")</f>
        <v>N/A</v>
      </c>
      <c r="W312" s="50" t="str">
        <f t="array" ref="W312">IFERROR(INDEX(INDIRECT("'"&amp;VLOOKUP($C312,ModMap!$A$2:$B$21,2,FALSE)&amp;"'!W:W"),MATCH($K312,INDIRECT("'"&amp;VLOOKUP($C312,ModMap!$A$2:$B$21,2,FALSE)&amp;"'!$K:$K"),0)),"")</f>
        <v/>
      </c>
      <c r="X312" s="48" t="s">
        <v>33</v>
      </c>
      <c r="Y312" s="50" t="str">
        <f t="array" ref="Y312">IFERROR(INDEX(INDIRECT("'"&amp;VLOOKUP($C312,ModMap!$A$2:$B$21,2,FALSE)&amp;"'!Y:Y"),MATCH($K312,INDIRECT("'"&amp;VLOOKUP($C312,ModMap!$A$2:$B$21,2,FALSE)&amp;"'!$K:$K"),0)),"")</f>
        <v>Not Started</v>
      </c>
      <c r="Z312" s="50" t="str">
        <f t="array" ref="Z312">IFERROR(INDEX(INDIRECT("'"&amp;VLOOKUP($C312,ModMap!$A$2:$B$21,2,FALSE)&amp;"'!Z:Z"),MATCH($K312,INDIRECT("'"&amp;VLOOKUP($C312,ModMap!$A$2:$B$21,2,FALSE)&amp;"'!$K:$K"),0)),"")</f>
        <v>Unassigned</v>
      </c>
      <c r="AA312" s="48" t="s">
        <v>33</v>
      </c>
      <c r="AB312" s="50" t="str">
        <f t="array" ref="AB312">IFERROR(INDEX(INDIRECT("'"&amp;VLOOKUP($C312,ModMap!$A$2:$B$21,2,FALSE)&amp;"'!AB:AB"),MATCH($K312,INDIRECT("'"&amp;VLOOKUP($C312,ModMap!$A$2:$B$21,2,FALSE)&amp;"'!$K:$K"),0)),"")</f>
        <v>Not Started</v>
      </c>
      <c r="AC312" s="50" t="str">
        <f t="array" ref="AC312">IFERROR(INDEX(INDIRECT("'"&amp;VLOOKUP($C312,ModMap!$A$2:$B$21,2,FALSE)&amp;"'!AC:AC"),MATCH($K312,INDIRECT("'"&amp;VLOOKUP($C312,ModMap!$A$2:$B$21,2,FALSE)&amp;"'!$K:$K"),0)),"")</f>
        <v>Unassigned</v>
      </c>
      <c r="AD312" s="44" t="s">
        <v>36</v>
      </c>
      <c r="AE312" s="50" t="str">
        <f t="array" ref="AE312">IFERROR(INDEX(INDIRECT("'"&amp;VLOOKUP($C312,ModMap!$A$2:$B$21,2,FALSE)&amp;"'!AE:AE"),MATCH($K312,INDIRECT("'"&amp;VLOOKUP($C312,ModMap!$A$2:$B$21,2,FALSE)&amp;"'!$K:$K"),0)),"")</f>
        <v>N/A</v>
      </c>
      <c r="AF312" s="50" t="str">
        <f t="array" ref="AF312">IFERROR(INDEX(INDIRECT("'"&amp;VLOOKUP($C312,ModMap!$A$2:$B$21,2,FALSE)&amp;"'!AF:AF"),MATCH($K312,INDIRECT("'"&amp;VLOOKUP($C312,ModMap!$A$2:$B$21,2,FALSE)&amp;"'!$K:$K"),0)),"")</f>
        <v/>
      </c>
      <c r="AG312" s="44" t="s">
        <v>36</v>
      </c>
      <c r="AH312" s="50" t="str">
        <f t="array" ref="AH312">IFERROR(INDEX(INDIRECT("'"&amp;VLOOKUP($C312,ModMap!$A$2:$B$21,2,FALSE)&amp;"'!AH:AH"),MATCH($K312,INDIRECT("'"&amp;VLOOKUP($C312,ModMap!$A$2:$B$21,2,FALSE)&amp;"'!$K:$K"),0)),"")</f>
        <v>N/A</v>
      </c>
      <c r="AI312" s="50" t="str">
        <f t="array" ref="AI312">IFERROR(INDEX(INDIRECT("'"&amp;VLOOKUP($C312,ModMap!$A$2:$B$21,2,FALSE)&amp;"'!AI:AI"),MATCH($K312,INDIRECT("'"&amp;VLOOKUP($C312,ModMap!$A$2:$B$21,2,FALSE)&amp;"'!$K:$K"),0)),"")</f>
        <v/>
      </c>
      <c r="AJ312" s="44" t="s">
        <v>36</v>
      </c>
      <c r="AK312" s="50" t="str">
        <f t="array" ref="AK312">IFERROR(INDEX(INDIRECT("'"&amp;VLOOKUP($C312,ModMap!$A$2:$B$21,2,FALSE)&amp;"'!AK:AK"),MATCH($K312,INDIRECT("'"&amp;VLOOKUP($C312,ModMap!$A$2:$B$21,2,FALSE)&amp;"'!$K:$K"),0)),"")</f>
        <v>N/A</v>
      </c>
      <c r="AL312" s="50" t="str">
        <f t="array" ref="AL312">IFERROR(INDEX(INDIRECT("'"&amp;VLOOKUP($C312,ModMap!$A$2:$B$21,2,FALSE)&amp;"'!AL:AL"),MATCH($K312,INDIRECT("'"&amp;VLOOKUP($C312,ModMap!$A$2:$B$21,2,FALSE)&amp;"'!$K:$K"),0)),"")</f>
        <v/>
      </c>
      <c r="AM312" s="50">
        <f t="shared" si="1"/>
        <v>2</v>
      </c>
      <c r="AN312" s="50" t="str">
        <f t="shared" si="2"/>
        <v>Not Started</v>
      </c>
      <c r="AO312" s="51" t="str">
        <f t="array" ref="AO312">IFERROR(INDEX(INDIRECT("'"&amp;VLOOKUP($C312,ModMap!$A$2:$B$21,2,FALSE)&amp;"'!AO:AO"),MATCH($K312,INDIRECT("'"&amp;VLOOKUP($C312,ModMap!$A$2:$B$21,2,FALSE)&amp;"'!$K:$K"),0)),"")</f>
        <v/>
      </c>
      <c r="AP312" s="49" t="str">
        <f t="array" ref="AP312">IFERROR(HYPERLINK("#'"&amp;VLOOKUP($C312,ModMap!$A$2:$B$21,2,FALSE)&amp;"'!V"&amp;MATCH($K312,INDIRECT("'"&amp;VLOOKUP($C312,ModMap!$A$2:$B$21,2,FALSE)&amp;"'!$K:$K"),0),"Edit on module sheet"),"")</f>
        <v>Edit on module sheet</v>
      </c>
    </row>
    <row r="313" ht="42.0" customHeight="1">
      <c r="A313" s="39">
        <v>311.0</v>
      </c>
      <c r="B313" s="39">
        <v>570.0</v>
      </c>
      <c r="C313" s="39" t="s">
        <v>124</v>
      </c>
      <c r="D313" s="40" t="s">
        <v>125</v>
      </c>
      <c r="E313" s="28" t="s">
        <v>48</v>
      </c>
      <c r="F313" s="72" t="s">
        <v>1448</v>
      </c>
      <c r="G313" s="40" t="s">
        <v>1449</v>
      </c>
      <c r="H313" s="39" t="s">
        <v>1477</v>
      </c>
      <c r="I313" s="39" t="s">
        <v>1478</v>
      </c>
      <c r="J313" s="40" t="s">
        <v>1479</v>
      </c>
      <c r="K313" s="39" t="s">
        <v>2911</v>
      </c>
      <c r="L313" s="40" t="s">
        <v>2912</v>
      </c>
      <c r="M313" s="47" t="s">
        <v>200</v>
      </c>
      <c r="N313" s="39" t="s">
        <v>1455</v>
      </c>
      <c r="O313" s="39" t="s">
        <v>1482</v>
      </c>
      <c r="P313" s="40" t="s">
        <v>1483</v>
      </c>
      <c r="Q313" s="40" t="s">
        <v>1484</v>
      </c>
      <c r="R313" s="39" t="s">
        <v>273</v>
      </c>
      <c r="S313" s="39" t="s">
        <v>56</v>
      </c>
      <c r="T313" s="39" t="str">
        <f t="array" ref="T313">IFERROR(INDEX(INDIRECT("'"&amp;VLOOKUP($C313,ModMap!$A$2:$B$21,2,FALSE)&amp;"'!T:T"),MATCH($K313,INDIRECT("'"&amp;VLOOKUP($C313,ModMap!$A$2:$B$21,2,FALSE)&amp;"'!$K:$K"),0)),"")</f>
        <v>Unassigned</v>
      </c>
      <c r="U313" s="44" t="s">
        <v>36</v>
      </c>
      <c r="V313" s="39" t="str">
        <f t="array" ref="V313">IFERROR(INDEX(INDIRECT("'"&amp;VLOOKUP($C313,ModMap!$A$2:$B$21,2,FALSE)&amp;"'!V:V"),MATCH($K313,INDIRECT("'"&amp;VLOOKUP($C313,ModMap!$A$2:$B$21,2,FALSE)&amp;"'!$K:$K"),0)),"")</f>
        <v>N/A</v>
      </c>
      <c r="W313" s="39" t="str">
        <f t="array" ref="W313">IFERROR(INDEX(INDIRECT("'"&amp;VLOOKUP($C313,ModMap!$A$2:$B$21,2,FALSE)&amp;"'!W:W"),MATCH($K313,INDIRECT("'"&amp;VLOOKUP($C313,ModMap!$A$2:$B$21,2,FALSE)&amp;"'!$K:$K"),0)),"")</f>
        <v/>
      </c>
      <c r="X313" s="48" t="s">
        <v>33</v>
      </c>
      <c r="Y313" s="39" t="str">
        <f t="array" ref="Y313">IFERROR(INDEX(INDIRECT("'"&amp;VLOOKUP($C313,ModMap!$A$2:$B$21,2,FALSE)&amp;"'!Y:Y"),MATCH($K313,INDIRECT("'"&amp;VLOOKUP($C313,ModMap!$A$2:$B$21,2,FALSE)&amp;"'!$K:$K"),0)),"")</f>
        <v>Not Started</v>
      </c>
      <c r="Z313" s="39" t="str">
        <f t="array" ref="Z313">IFERROR(INDEX(INDIRECT("'"&amp;VLOOKUP($C313,ModMap!$A$2:$B$21,2,FALSE)&amp;"'!Z:Z"),MATCH($K313,INDIRECT("'"&amp;VLOOKUP($C313,ModMap!$A$2:$B$21,2,FALSE)&amp;"'!$K:$K"),0)),"")</f>
        <v>Unassigned</v>
      </c>
      <c r="AA313" s="48" t="s">
        <v>33</v>
      </c>
      <c r="AB313" s="39" t="str">
        <f t="array" ref="AB313">IFERROR(INDEX(INDIRECT("'"&amp;VLOOKUP($C313,ModMap!$A$2:$B$21,2,FALSE)&amp;"'!AB:AB"),MATCH($K313,INDIRECT("'"&amp;VLOOKUP($C313,ModMap!$A$2:$B$21,2,FALSE)&amp;"'!$K:$K"),0)),"")</f>
        <v>Not Started</v>
      </c>
      <c r="AC313" s="39" t="str">
        <f t="array" ref="AC313">IFERROR(INDEX(INDIRECT("'"&amp;VLOOKUP($C313,ModMap!$A$2:$B$21,2,FALSE)&amp;"'!AC:AC"),MATCH($K313,INDIRECT("'"&amp;VLOOKUP($C313,ModMap!$A$2:$B$21,2,FALSE)&amp;"'!$K:$K"),0)),"")</f>
        <v>Unassigned</v>
      </c>
      <c r="AD313" s="48" t="s">
        <v>33</v>
      </c>
      <c r="AE313" s="39" t="str">
        <f t="array" ref="AE313">IFERROR(INDEX(INDIRECT("'"&amp;VLOOKUP($C313,ModMap!$A$2:$B$21,2,FALSE)&amp;"'!AE:AE"),MATCH($K313,INDIRECT("'"&amp;VLOOKUP($C313,ModMap!$A$2:$B$21,2,FALSE)&amp;"'!$K:$K"),0)),"")</f>
        <v>Not Started</v>
      </c>
      <c r="AF313" s="39" t="str">
        <f t="array" ref="AF313">IFERROR(INDEX(INDIRECT("'"&amp;VLOOKUP($C313,ModMap!$A$2:$B$21,2,FALSE)&amp;"'!AF:AF"),MATCH($K313,INDIRECT("'"&amp;VLOOKUP($C313,ModMap!$A$2:$B$21,2,FALSE)&amp;"'!$K:$K"),0)),"")</f>
        <v>Unassigned</v>
      </c>
      <c r="AG313" s="44" t="s">
        <v>36</v>
      </c>
      <c r="AH313" s="39" t="str">
        <f t="array" ref="AH313">IFERROR(INDEX(INDIRECT("'"&amp;VLOOKUP($C313,ModMap!$A$2:$B$21,2,FALSE)&amp;"'!AH:AH"),MATCH($K313,INDIRECT("'"&amp;VLOOKUP($C313,ModMap!$A$2:$B$21,2,FALSE)&amp;"'!$K:$K"),0)),"")</f>
        <v>N/A</v>
      </c>
      <c r="AI313" s="39" t="str">
        <f t="array" ref="AI313">IFERROR(INDEX(INDIRECT("'"&amp;VLOOKUP($C313,ModMap!$A$2:$B$21,2,FALSE)&amp;"'!AI:AI"),MATCH($K313,INDIRECT("'"&amp;VLOOKUP($C313,ModMap!$A$2:$B$21,2,FALSE)&amp;"'!$K:$K"),0)),"")</f>
        <v/>
      </c>
      <c r="AJ313" s="44" t="s">
        <v>36</v>
      </c>
      <c r="AK313" s="39" t="str">
        <f t="array" ref="AK313">IFERROR(INDEX(INDIRECT("'"&amp;VLOOKUP($C313,ModMap!$A$2:$B$21,2,FALSE)&amp;"'!AK:AK"),MATCH($K313,INDIRECT("'"&amp;VLOOKUP($C313,ModMap!$A$2:$B$21,2,FALSE)&amp;"'!$K:$K"),0)),"")</f>
        <v>N/A</v>
      </c>
      <c r="AL313" s="39" t="str">
        <f t="array" ref="AL313">IFERROR(INDEX(INDIRECT("'"&amp;VLOOKUP($C313,ModMap!$A$2:$B$21,2,FALSE)&amp;"'!AL:AL"),MATCH($K313,INDIRECT("'"&amp;VLOOKUP($C313,ModMap!$A$2:$B$21,2,FALSE)&amp;"'!$K:$K"),0)),"")</f>
        <v/>
      </c>
      <c r="AM313" s="39">
        <f t="shared" si="1"/>
        <v>3</v>
      </c>
      <c r="AN313" s="39" t="str">
        <f t="shared" si="2"/>
        <v>Not Started</v>
      </c>
      <c r="AO313" s="40" t="str">
        <f t="array" ref="AO313">IFERROR(INDEX(INDIRECT("'"&amp;VLOOKUP($C313,ModMap!$A$2:$B$21,2,FALSE)&amp;"'!AO:AO"),MATCH($K313,INDIRECT("'"&amp;VLOOKUP($C313,ModMap!$A$2:$B$21,2,FALSE)&amp;"'!$K:$K"),0)),"")</f>
        <v/>
      </c>
      <c r="AP313" s="49" t="str">
        <f t="array" ref="AP313">IFERROR(HYPERLINK("#'"&amp;VLOOKUP($C313,ModMap!$A$2:$B$21,2,FALSE)&amp;"'!V"&amp;MATCH($K313,INDIRECT("'"&amp;VLOOKUP($C313,ModMap!$A$2:$B$21,2,FALSE)&amp;"'!$K:$K"),0),"Edit on module sheet"),"")</f>
        <v>Edit on module sheet</v>
      </c>
    </row>
    <row r="314" ht="42.0" customHeight="1">
      <c r="A314" s="50">
        <v>312.0</v>
      </c>
      <c r="B314" s="50">
        <v>573.0</v>
      </c>
      <c r="C314" s="50" t="s">
        <v>124</v>
      </c>
      <c r="D314" s="51" t="s">
        <v>125</v>
      </c>
      <c r="E314" s="28" t="s">
        <v>48</v>
      </c>
      <c r="F314" s="72" t="s">
        <v>1448</v>
      </c>
      <c r="G314" s="51" t="s">
        <v>1449</v>
      </c>
      <c r="H314" s="50" t="s">
        <v>1487</v>
      </c>
      <c r="I314" s="50" t="s">
        <v>1488</v>
      </c>
      <c r="J314" s="51" t="s">
        <v>1489</v>
      </c>
      <c r="K314" s="50" t="s">
        <v>2913</v>
      </c>
      <c r="L314" s="51" t="s">
        <v>2914</v>
      </c>
      <c r="M314" s="47" t="s">
        <v>200</v>
      </c>
      <c r="N314" s="50" t="s">
        <v>1455</v>
      </c>
      <c r="O314" s="50" t="s">
        <v>1466</v>
      </c>
      <c r="P314" s="51" t="s">
        <v>1492</v>
      </c>
      <c r="Q314" s="51" t="s">
        <v>1493</v>
      </c>
      <c r="R314" s="50" t="s">
        <v>1494</v>
      </c>
      <c r="S314" s="50" t="s">
        <v>56</v>
      </c>
      <c r="T314" s="50" t="str">
        <f t="array" ref="T314">IFERROR(INDEX(INDIRECT("'"&amp;VLOOKUP($C314,ModMap!$A$2:$B$21,2,FALSE)&amp;"'!T:T"),MATCH($K314,INDIRECT("'"&amp;VLOOKUP($C314,ModMap!$A$2:$B$21,2,FALSE)&amp;"'!$K:$K"),0)),"")</f>
        <v>Unassigned</v>
      </c>
      <c r="U314" s="44" t="s">
        <v>36</v>
      </c>
      <c r="V314" s="50" t="str">
        <f t="array" ref="V314">IFERROR(INDEX(INDIRECT("'"&amp;VLOOKUP($C314,ModMap!$A$2:$B$21,2,FALSE)&amp;"'!V:V"),MATCH($K314,INDIRECT("'"&amp;VLOOKUP($C314,ModMap!$A$2:$B$21,2,FALSE)&amp;"'!$K:$K"),0)),"")</f>
        <v>N/A</v>
      </c>
      <c r="W314" s="50" t="str">
        <f t="array" ref="W314">IFERROR(INDEX(INDIRECT("'"&amp;VLOOKUP($C314,ModMap!$A$2:$B$21,2,FALSE)&amp;"'!W:W"),MATCH($K314,INDIRECT("'"&amp;VLOOKUP($C314,ModMap!$A$2:$B$21,2,FALSE)&amp;"'!$K:$K"),0)),"")</f>
        <v/>
      </c>
      <c r="X314" s="48" t="s">
        <v>33</v>
      </c>
      <c r="Y314" s="50" t="str">
        <f t="array" ref="Y314">IFERROR(INDEX(INDIRECT("'"&amp;VLOOKUP($C314,ModMap!$A$2:$B$21,2,FALSE)&amp;"'!Y:Y"),MATCH($K314,INDIRECT("'"&amp;VLOOKUP($C314,ModMap!$A$2:$B$21,2,FALSE)&amp;"'!$K:$K"),0)),"")</f>
        <v>Not Started</v>
      </c>
      <c r="Z314" s="50" t="str">
        <f t="array" ref="Z314">IFERROR(INDEX(INDIRECT("'"&amp;VLOOKUP($C314,ModMap!$A$2:$B$21,2,FALSE)&amp;"'!Z:Z"),MATCH($K314,INDIRECT("'"&amp;VLOOKUP($C314,ModMap!$A$2:$B$21,2,FALSE)&amp;"'!$K:$K"),0)),"")</f>
        <v>Unassigned</v>
      </c>
      <c r="AA314" s="44" t="s">
        <v>36</v>
      </c>
      <c r="AB314" s="50" t="str">
        <f t="array" ref="AB314">IFERROR(INDEX(INDIRECT("'"&amp;VLOOKUP($C314,ModMap!$A$2:$B$21,2,FALSE)&amp;"'!AB:AB"),MATCH($K314,INDIRECT("'"&amp;VLOOKUP($C314,ModMap!$A$2:$B$21,2,FALSE)&amp;"'!$K:$K"),0)),"")</f>
        <v>N/A</v>
      </c>
      <c r="AC314" s="50" t="str">
        <f t="array" ref="AC314">IFERROR(INDEX(INDIRECT("'"&amp;VLOOKUP($C314,ModMap!$A$2:$B$21,2,FALSE)&amp;"'!AC:AC"),MATCH($K314,INDIRECT("'"&amp;VLOOKUP($C314,ModMap!$A$2:$B$21,2,FALSE)&amp;"'!$K:$K"),0)),"")</f>
        <v/>
      </c>
      <c r="AD314" s="48" t="s">
        <v>33</v>
      </c>
      <c r="AE314" s="50" t="str">
        <f t="array" ref="AE314">IFERROR(INDEX(INDIRECT("'"&amp;VLOOKUP($C314,ModMap!$A$2:$B$21,2,FALSE)&amp;"'!AE:AE"),MATCH($K314,INDIRECT("'"&amp;VLOOKUP($C314,ModMap!$A$2:$B$21,2,FALSE)&amp;"'!$K:$K"),0)),"")</f>
        <v>Not Started</v>
      </c>
      <c r="AF314" s="50" t="str">
        <f t="array" ref="AF314">IFERROR(INDEX(INDIRECT("'"&amp;VLOOKUP($C314,ModMap!$A$2:$B$21,2,FALSE)&amp;"'!AF:AF"),MATCH($K314,INDIRECT("'"&amp;VLOOKUP($C314,ModMap!$A$2:$B$21,2,FALSE)&amp;"'!$K:$K"),0)),"")</f>
        <v>Unassigned</v>
      </c>
      <c r="AG314" s="44" t="s">
        <v>36</v>
      </c>
      <c r="AH314" s="50" t="str">
        <f t="array" ref="AH314">IFERROR(INDEX(INDIRECT("'"&amp;VLOOKUP($C314,ModMap!$A$2:$B$21,2,FALSE)&amp;"'!AH:AH"),MATCH($K314,INDIRECT("'"&amp;VLOOKUP($C314,ModMap!$A$2:$B$21,2,FALSE)&amp;"'!$K:$K"),0)),"")</f>
        <v>N/A</v>
      </c>
      <c r="AI314" s="50" t="str">
        <f t="array" ref="AI314">IFERROR(INDEX(INDIRECT("'"&amp;VLOOKUP($C314,ModMap!$A$2:$B$21,2,FALSE)&amp;"'!AI:AI"),MATCH($K314,INDIRECT("'"&amp;VLOOKUP($C314,ModMap!$A$2:$B$21,2,FALSE)&amp;"'!$K:$K"),0)),"")</f>
        <v/>
      </c>
      <c r="AJ314" s="44" t="s">
        <v>36</v>
      </c>
      <c r="AK314" s="50" t="str">
        <f t="array" ref="AK314">IFERROR(INDEX(INDIRECT("'"&amp;VLOOKUP($C314,ModMap!$A$2:$B$21,2,FALSE)&amp;"'!AK:AK"),MATCH($K314,INDIRECT("'"&amp;VLOOKUP($C314,ModMap!$A$2:$B$21,2,FALSE)&amp;"'!$K:$K"),0)),"")</f>
        <v>N/A</v>
      </c>
      <c r="AL314" s="50" t="str">
        <f t="array" ref="AL314">IFERROR(INDEX(INDIRECT("'"&amp;VLOOKUP($C314,ModMap!$A$2:$B$21,2,FALSE)&amp;"'!AL:AL"),MATCH($K314,INDIRECT("'"&amp;VLOOKUP($C314,ModMap!$A$2:$B$21,2,FALSE)&amp;"'!$K:$K"),0)),"")</f>
        <v/>
      </c>
      <c r="AM314" s="50">
        <f t="shared" si="1"/>
        <v>2</v>
      </c>
      <c r="AN314" s="50" t="str">
        <f t="shared" si="2"/>
        <v>Not Started</v>
      </c>
      <c r="AO314" s="51" t="str">
        <f t="array" ref="AO314">IFERROR(INDEX(INDIRECT("'"&amp;VLOOKUP($C314,ModMap!$A$2:$B$21,2,FALSE)&amp;"'!AO:AO"),MATCH($K314,INDIRECT("'"&amp;VLOOKUP($C314,ModMap!$A$2:$B$21,2,FALSE)&amp;"'!$K:$K"),0)),"")</f>
        <v/>
      </c>
      <c r="AP314" s="49" t="str">
        <f t="array" ref="AP314">IFERROR(HYPERLINK("#'"&amp;VLOOKUP($C314,ModMap!$A$2:$B$21,2,FALSE)&amp;"'!V"&amp;MATCH($K314,INDIRECT("'"&amp;VLOOKUP($C314,ModMap!$A$2:$B$21,2,FALSE)&amp;"'!$K:$K"),0),"Edit on module sheet"),"")</f>
        <v>Edit on module sheet</v>
      </c>
    </row>
    <row r="315" ht="42.0" customHeight="1">
      <c r="A315" s="39">
        <v>313.0</v>
      </c>
      <c r="B315" s="39">
        <v>578.0</v>
      </c>
      <c r="C315" s="39" t="s">
        <v>124</v>
      </c>
      <c r="D315" s="40" t="s">
        <v>125</v>
      </c>
      <c r="E315" s="28" t="s">
        <v>48</v>
      </c>
      <c r="F315" s="72" t="s">
        <v>1448</v>
      </c>
      <c r="G315" s="40" t="s">
        <v>1449</v>
      </c>
      <c r="H315" s="39" t="s">
        <v>1509</v>
      </c>
      <c r="I315" s="39" t="s">
        <v>1510</v>
      </c>
      <c r="J315" s="40" t="s">
        <v>1511</v>
      </c>
      <c r="K315" s="39" t="s">
        <v>2918</v>
      </c>
      <c r="L315" s="40" t="s">
        <v>2919</v>
      </c>
      <c r="M315" s="47" t="s">
        <v>200</v>
      </c>
      <c r="N315" s="39" t="s">
        <v>1455</v>
      </c>
      <c r="O315" s="39" t="s">
        <v>1456</v>
      </c>
      <c r="P315" s="40" t="s">
        <v>1514</v>
      </c>
      <c r="Q315" s="40" t="s">
        <v>1515</v>
      </c>
      <c r="R315" s="39" t="s">
        <v>1138</v>
      </c>
      <c r="S315" s="39" t="s">
        <v>53</v>
      </c>
      <c r="T315" s="39" t="str">
        <f t="array" ref="T315">IFERROR(INDEX(INDIRECT("'"&amp;VLOOKUP($C315,ModMap!$A$2:$B$21,2,FALSE)&amp;"'!T:T"),MATCH($K315,INDIRECT("'"&amp;VLOOKUP($C315,ModMap!$A$2:$B$21,2,FALSE)&amp;"'!$K:$K"),0)),"")</f>
        <v>Unassigned</v>
      </c>
      <c r="U315" s="44" t="s">
        <v>36</v>
      </c>
      <c r="V315" s="39" t="str">
        <f t="array" ref="V315">IFERROR(INDEX(INDIRECT("'"&amp;VLOOKUP($C315,ModMap!$A$2:$B$21,2,FALSE)&amp;"'!V:V"),MATCH($K315,INDIRECT("'"&amp;VLOOKUP($C315,ModMap!$A$2:$B$21,2,FALSE)&amp;"'!$K:$K"),0)),"")</f>
        <v>N/A</v>
      </c>
      <c r="W315" s="39" t="str">
        <f t="array" ref="W315">IFERROR(INDEX(INDIRECT("'"&amp;VLOOKUP($C315,ModMap!$A$2:$B$21,2,FALSE)&amp;"'!W:W"),MATCH($K315,INDIRECT("'"&amp;VLOOKUP($C315,ModMap!$A$2:$B$21,2,FALSE)&amp;"'!$K:$K"),0)),"")</f>
        <v/>
      </c>
      <c r="X315" s="48" t="s">
        <v>33</v>
      </c>
      <c r="Y315" s="39" t="str">
        <f t="array" ref="Y315">IFERROR(INDEX(INDIRECT("'"&amp;VLOOKUP($C315,ModMap!$A$2:$B$21,2,FALSE)&amp;"'!Y:Y"),MATCH($K315,INDIRECT("'"&amp;VLOOKUP($C315,ModMap!$A$2:$B$21,2,FALSE)&amp;"'!$K:$K"),0)),"")</f>
        <v>Not Started</v>
      </c>
      <c r="Z315" s="39" t="str">
        <f t="array" ref="Z315">IFERROR(INDEX(INDIRECT("'"&amp;VLOOKUP($C315,ModMap!$A$2:$B$21,2,FALSE)&amp;"'!Z:Z"),MATCH($K315,INDIRECT("'"&amp;VLOOKUP($C315,ModMap!$A$2:$B$21,2,FALSE)&amp;"'!$K:$K"),0)),"")</f>
        <v>Unassigned</v>
      </c>
      <c r="AA315" s="48" t="s">
        <v>33</v>
      </c>
      <c r="AB315" s="39" t="str">
        <f t="array" ref="AB315">IFERROR(INDEX(INDIRECT("'"&amp;VLOOKUP($C315,ModMap!$A$2:$B$21,2,FALSE)&amp;"'!AB:AB"),MATCH($K315,INDIRECT("'"&amp;VLOOKUP($C315,ModMap!$A$2:$B$21,2,FALSE)&amp;"'!$K:$K"),0)),"")</f>
        <v>Not Started</v>
      </c>
      <c r="AC315" s="39" t="str">
        <f t="array" ref="AC315">IFERROR(INDEX(INDIRECT("'"&amp;VLOOKUP($C315,ModMap!$A$2:$B$21,2,FALSE)&amp;"'!AC:AC"),MATCH($K315,INDIRECT("'"&amp;VLOOKUP($C315,ModMap!$A$2:$B$21,2,FALSE)&amp;"'!$K:$K"),0)),"")</f>
        <v>Unassigned</v>
      </c>
      <c r="AD315" s="44" t="s">
        <v>36</v>
      </c>
      <c r="AE315" s="39" t="str">
        <f t="array" ref="AE315">IFERROR(INDEX(INDIRECT("'"&amp;VLOOKUP($C315,ModMap!$A$2:$B$21,2,FALSE)&amp;"'!AE:AE"),MATCH($K315,INDIRECT("'"&amp;VLOOKUP($C315,ModMap!$A$2:$B$21,2,FALSE)&amp;"'!$K:$K"),0)),"")</f>
        <v>N/A</v>
      </c>
      <c r="AF315" s="39" t="str">
        <f t="array" ref="AF315">IFERROR(INDEX(INDIRECT("'"&amp;VLOOKUP($C315,ModMap!$A$2:$B$21,2,FALSE)&amp;"'!AF:AF"),MATCH($K315,INDIRECT("'"&amp;VLOOKUP($C315,ModMap!$A$2:$B$21,2,FALSE)&amp;"'!$K:$K"),0)),"")</f>
        <v/>
      </c>
      <c r="AG315" s="44" t="s">
        <v>36</v>
      </c>
      <c r="AH315" s="39" t="str">
        <f t="array" ref="AH315">IFERROR(INDEX(INDIRECT("'"&amp;VLOOKUP($C315,ModMap!$A$2:$B$21,2,FALSE)&amp;"'!AH:AH"),MATCH($K315,INDIRECT("'"&amp;VLOOKUP($C315,ModMap!$A$2:$B$21,2,FALSE)&amp;"'!$K:$K"),0)),"")</f>
        <v>N/A</v>
      </c>
      <c r="AI315" s="39" t="str">
        <f t="array" ref="AI315">IFERROR(INDEX(INDIRECT("'"&amp;VLOOKUP($C315,ModMap!$A$2:$B$21,2,FALSE)&amp;"'!AI:AI"),MATCH($K315,INDIRECT("'"&amp;VLOOKUP($C315,ModMap!$A$2:$B$21,2,FALSE)&amp;"'!$K:$K"),0)),"")</f>
        <v/>
      </c>
      <c r="AJ315" s="44" t="s">
        <v>36</v>
      </c>
      <c r="AK315" s="39" t="str">
        <f t="array" ref="AK315">IFERROR(INDEX(INDIRECT("'"&amp;VLOOKUP($C315,ModMap!$A$2:$B$21,2,FALSE)&amp;"'!AK:AK"),MATCH($K315,INDIRECT("'"&amp;VLOOKUP($C315,ModMap!$A$2:$B$21,2,FALSE)&amp;"'!$K:$K"),0)),"")</f>
        <v>N/A</v>
      </c>
      <c r="AL315" s="39" t="str">
        <f t="array" ref="AL315">IFERROR(INDEX(INDIRECT("'"&amp;VLOOKUP($C315,ModMap!$A$2:$B$21,2,FALSE)&amp;"'!AL:AL"),MATCH($K315,INDIRECT("'"&amp;VLOOKUP($C315,ModMap!$A$2:$B$21,2,FALSE)&amp;"'!$K:$K"),0)),"")</f>
        <v/>
      </c>
      <c r="AM315" s="39">
        <f t="shared" si="1"/>
        <v>2</v>
      </c>
      <c r="AN315" s="39" t="str">
        <f t="shared" si="2"/>
        <v>Not Started</v>
      </c>
      <c r="AO315" s="40" t="str">
        <f t="array" ref="AO315">IFERROR(INDEX(INDIRECT("'"&amp;VLOOKUP($C315,ModMap!$A$2:$B$21,2,FALSE)&amp;"'!AO:AO"),MATCH($K315,INDIRECT("'"&amp;VLOOKUP($C315,ModMap!$A$2:$B$21,2,FALSE)&amp;"'!$K:$K"),0)),"")</f>
        <v/>
      </c>
      <c r="AP315" s="49" t="str">
        <f t="array" ref="AP315">IFERROR(HYPERLINK("#'"&amp;VLOOKUP($C315,ModMap!$A$2:$B$21,2,FALSE)&amp;"'!V"&amp;MATCH($K315,INDIRECT("'"&amp;VLOOKUP($C315,ModMap!$A$2:$B$21,2,FALSE)&amp;"'!$K:$K"),0),"Edit on module sheet"),"")</f>
        <v>Edit on module sheet</v>
      </c>
    </row>
    <row r="316" ht="42.0" customHeight="1">
      <c r="A316" s="50">
        <v>314.0</v>
      </c>
      <c r="B316" s="50">
        <v>579.0</v>
      </c>
      <c r="C316" s="50" t="s">
        <v>124</v>
      </c>
      <c r="D316" s="51" t="s">
        <v>125</v>
      </c>
      <c r="E316" s="28" t="s">
        <v>48</v>
      </c>
      <c r="F316" s="72" t="s">
        <v>1448</v>
      </c>
      <c r="G316" s="51" t="s">
        <v>1449</v>
      </c>
      <c r="H316" s="50" t="s">
        <v>1509</v>
      </c>
      <c r="I316" s="50" t="s">
        <v>1510</v>
      </c>
      <c r="J316" s="51" t="s">
        <v>1511</v>
      </c>
      <c r="K316" s="50" t="s">
        <v>2928</v>
      </c>
      <c r="L316" s="51" t="s">
        <v>2929</v>
      </c>
      <c r="M316" s="47" t="s">
        <v>200</v>
      </c>
      <c r="N316" s="50" t="s">
        <v>1455</v>
      </c>
      <c r="O316" s="50" t="s">
        <v>1456</v>
      </c>
      <c r="P316" s="51" t="s">
        <v>1514</v>
      </c>
      <c r="Q316" s="51" t="s">
        <v>1515</v>
      </c>
      <c r="R316" s="50" t="s">
        <v>1138</v>
      </c>
      <c r="S316" s="50" t="s">
        <v>56</v>
      </c>
      <c r="T316" s="50" t="str">
        <f t="array" ref="T316">IFERROR(INDEX(INDIRECT("'"&amp;VLOOKUP($C316,ModMap!$A$2:$B$21,2,FALSE)&amp;"'!T:T"),MATCH($K316,INDIRECT("'"&amp;VLOOKUP($C316,ModMap!$A$2:$B$21,2,FALSE)&amp;"'!$K:$K"),0)),"")</f>
        <v>Unassigned</v>
      </c>
      <c r="U316" s="44" t="s">
        <v>36</v>
      </c>
      <c r="V316" s="50" t="str">
        <f t="array" ref="V316">IFERROR(INDEX(INDIRECT("'"&amp;VLOOKUP($C316,ModMap!$A$2:$B$21,2,FALSE)&amp;"'!V:V"),MATCH($K316,INDIRECT("'"&amp;VLOOKUP($C316,ModMap!$A$2:$B$21,2,FALSE)&amp;"'!$K:$K"),0)),"")</f>
        <v>N/A</v>
      </c>
      <c r="W316" s="50" t="str">
        <f t="array" ref="W316">IFERROR(INDEX(INDIRECT("'"&amp;VLOOKUP($C316,ModMap!$A$2:$B$21,2,FALSE)&amp;"'!W:W"),MATCH($K316,INDIRECT("'"&amp;VLOOKUP($C316,ModMap!$A$2:$B$21,2,FALSE)&amp;"'!$K:$K"),0)),"")</f>
        <v/>
      </c>
      <c r="X316" s="48" t="s">
        <v>33</v>
      </c>
      <c r="Y316" s="50" t="str">
        <f t="array" ref="Y316">IFERROR(INDEX(INDIRECT("'"&amp;VLOOKUP($C316,ModMap!$A$2:$B$21,2,FALSE)&amp;"'!Y:Y"),MATCH($K316,INDIRECT("'"&amp;VLOOKUP($C316,ModMap!$A$2:$B$21,2,FALSE)&amp;"'!$K:$K"),0)),"")</f>
        <v>Not Started</v>
      </c>
      <c r="Z316" s="50" t="str">
        <f t="array" ref="Z316">IFERROR(INDEX(INDIRECT("'"&amp;VLOOKUP($C316,ModMap!$A$2:$B$21,2,FALSE)&amp;"'!Z:Z"),MATCH($K316,INDIRECT("'"&amp;VLOOKUP($C316,ModMap!$A$2:$B$21,2,FALSE)&amp;"'!$K:$K"),0)),"")</f>
        <v>Unassigned</v>
      </c>
      <c r="AA316" s="48" t="s">
        <v>33</v>
      </c>
      <c r="AB316" s="50" t="str">
        <f t="array" ref="AB316">IFERROR(INDEX(INDIRECT("'"&amp;VLOOKUP($C316,ModMap!$A$2:$B$21,2,FALSE)&amp;"'!AB:AB"),MATCH($K316,INDIRECT("'"&amp;VLOOKUP($C316,ModMap!$A$2:$B$21,2,FALSE)&amp;"'!$K:$K"),0)),"")</f>
        <v>Not Started</v>
      </c>
      <c r="AC316" s="50" t="str">
        <f t="array" ref="AC316">IFERROR(INDEX(INDIRECT("'"&amp;VLOOKUP($C316,ModMap!$A$2:$B$21,2,FALSE)&amp;"'!AC:AC"),MATCH($K316,INDIRECT("'"&amp;VLOOKUP($C316,ModMap!$A$2:$B$21,2,FALSE)&amp;"'!$K:$K"),0)),"")</f>
        <v>Unassigned</v>
      </c>
      <c r="AD316" s="48" t="s">
        <v>33</v>
      </c>
      <c r="AE316" s="50" t="str">
        <f t="array" ref="AE316">IFERROR(INDEX(INDIRECT("'"&amp;VLOOKUP($C316,ModMap!$A$2:$B$21,2,FALSE)&amp;"'!AE:AE"),MATCH($K316,INDIRECT("'"&amp;VLOOKUP($C316,ModMap!$A$2:$B$21,2,FALSE)&amp;"'!$K:$K"),0)),"")</f>
        <v>Not Started</v>
      </c>
      <c r="AF316" s="50" t="str">
        <f t="array" ref="AF316">IFERROR(INDEX(INDIRECT("'"&amp;VLOOKUP($C316,ModMap!$A$2:$B$21,2,FALSE)&amp;"'!AF:AF"),MATCH($K316,INDIRECT("'"&amp;VLOOKUP($C316,ModMap!$A$2:$B$21,2,FALSE)&amp;"'!$K:$K"),0)),"")</f>
        <v>Unassigned</v>
      </c>
      <c r="AG316" s="44" t="s">
        <v>36</v>
      </c>
      <c r="AH316" s="50" t="str">
        <f t="array" ref="AH316">IFERROR(INDEX(INDIRECT("'"&amp;VLOOKUP($C316,ModMap!$A$2:$B$21,2,FALSE)&amp;"'!AH:AH"),MATCH($K316,INDIRECT("'"&amp;VLOOKUP($C316,ModMap!$A$2:$B$21,2,FALSE)&amp;"'!$K:$K"),0)),"")</f>
        <v>N/A</v>
      </c>
      <c r="AI316" s="50" t="str">
        <f t="array" ref="AI316">IFERROR(INDEX(INDIRECT("'"&amp;VLOOKUP($C316,ModMap!$A$2:$B$21,2,FALSE)&amp;"'!AI:AI"),MATCH($K316,INDIRECT("'"&amp;VLOOKUP($C316,ModMap!$A$2:$B$21,2,FALSE)&amp;"'!$K:$K"),0)),"")</f>
        <v/>
      </c>
      <c r="AJ316" s="44" t="s">
        <v>36</v>
      </c>
      <c r="AK316" s="50" t="str">
        <f t="array" ref="AK316">IFERROR(INDEX(INDIRECT("'"&amp;VLOOKUP($C316,ModMap!$A$2:$B$21,2,FALSE)&amp;"'!AK:AK"),MATCH($K316,INDIRECT("'"&amp;VLOOKUP($C316,ModMap!$A$2:$B$21,2,FALSE)&amp;"'!$K:$K"),0)),"")</f>
        <v>N/A</v>
      </c>
      <c r="AL316" s="50" t="str">
        <f t="array" ref="AL316">IFERROR(INDEX(INDIRECT("'"&amp;VLOOKUP($C316,ModMap!$A$2:$B$21,2,FALSE)&amp;"'!AL:AL"),MATCH($K316,INDIRECT("'"&amp;VLOOKUP($C316,ModMap!$A$2:$B$21,2,FALSE)&amp;"'!$K:$K"),0)),"")</f>
        <v/>
      </c>
      <c r="AM316" s="50">
        <f t="shared" si="1"/>
        <v>3</v>
      </c>
      <c r="AN316" s="50" t="str">
        <f t="shared" si="2"/>
        <v>Not Started</v>
      </c>
      <c r="AO316" s="51" t="str">
        <f t="array" ref="AO316">IFERROR(INDEX(INDIRECT("'"&amp;VLOOKUP($C316,ModMap!$A$2:$B$21,2,FALSE)&amp;"'!AO:AO"),MATCH($K316,INDIRECT("'"&amp;VLOOKUP($C316,ModMap!$A$2:$B$21,2,FALSE)&amp;"'!$K:$K"),0)),"")</f>
        <v/>
      </c>
      <c r="AP316" s="49" t="str">
        <f t="array" ref="AP316">IFERROR(HYPERLINK("#'"&amp;VLOOKUP($C316,ModMap!$A$2:$B$21,2,FALSE)&amp;"'!V"&amp;MATCH($K316,INDIRECT("'"&amp;VLOOKUP($C316,ModMap!$A$2:$B$21,2,FALSE)&amp;"'!$K:$K"),0),"Edit on module sheet"),"")</f>
        <v>Edit on module sheet</v>
      </c>
    </row>
    <row r="317" ht="42.0" customHeight="1">
      <c r="A317" s="39">
        <v>315.0</v>
      </c>
      <c r="B317" s="39">
        <v>582.0</v>
      </c>
      <c r="C317" s="39" t="s">
        <v>124</v>
      </c>
      <c r="D317" s="40" t="s">
        <v>125</v>
      </c>
      <c r="E317" s="28" t="s">
        <v>48</v>
      </c>
      <c r="F317" s="72" t="s">
        <v>1448</v>
      </c>
      <c r="G317" s="40" t="s">
        <v>1449</v>
      </c>
      <c r="H317" s="39" t="s">
        <v>1516</v>
      </c>
      <c r="I317" s="39" t="s">
        <v>1517</v>
      </c>
      <c r="J317" s="40" t="s">
        <v>1518</v>
      </c>
      <c r="K317" s="39" t="s">
        <v>2934</v>
      </c>
      <c r="L317" s="40" t="s">
        <v>2935</v>
      </c>
      <c r="M317" s="47" t="s">
        <v>200</v>
      </c>
      <c r="N317" s="39" t="s">
        <v>1455</v>
      </c>
      <c r="O317" s="39" t="s">
        <v>1456</v>
      </c>
      <c r="P317" s="40" t="s">
        <v>1521</v>
      </c>
      <c r="Q317" s="40" t="s">
        <v>1522</v>
      </c>
      <c r="R317" s="39" t="s">
        <v>1523</v>
      </c>
      <c r="S317" s="39" t="s">
        <v>53</v>
      </c>
      <c r="T317" s="39" t="str">
        <f t="array" ref="T317">IFERROR(INDEX(INDIRECT("'"&amp;VLOOKUP($C317,ModMap!$A$2:$B$21,2,FALSE)&amp;"'!T:T"),MATCH($K317,INDIRECT("'"&amp;VLOOKUP($C317,ModMap!$A$2:$B$21,2,FALSE)&amp;"'!$K:$K"),0)),"")</f>
        <v>Unassigned</v>
      </c>
      <c r="U317" s="44" t="s">
        <v>36</v>
      </c>
      <c r="V317" s="39" t="str">
        <f t="array" ref="V317">IFERROR(INDEX(INDIRECT("'"&amp;VLOOKUP($C317,ModMap!$A$2:$B$21,2,FALSE)&amp;"'!V:V"),MATCH($K317,INDIRECT("'"&amp;VLOOKUP($C317,ModMap!$A$2:$B$21,2,FALSE)&amp;"'!$K:$K"),0)),"")</f>
        <v>N/A</v>
      </c>
      <c r="W317" s="39" t="str">
        <f t="array" ref="W317">IFERROR(INDEX(INDIRECT("'"&amp;VLOOKUP($C317,ModMap!$A$2:$B$21,2,FALSE)&amp;"'!W:W"),MATCH($K317,INDIRECT("'"&amp;VLOOKUP($C317,ModMap!$A$2:$B$21,2,FALSE)&amp;"'!$K:$K"),0)),"")</f>
        <v/>
      </c>
      <c r="X317" s="48" t="s">
        <v>33</v>
      </c>
      <c r="Y317" s="39" t="str">
        <f t="array" ref="Y317">IFERROR(INDEX(INDIRECT("'"&amp;VLOOKUP($C317,ModMap!$A$2:$B$21,2,FALSE)&amp;"'!Y:Y"),MATCH($K317,INDIRECT("'"&amp;VLOOKUP($C317,ModMap!$A$2:$B$21,2,FALSE)&amp;"'!$K:$K"),0)),"")</f>
        <v>Not Started</v>
      </c>
      <c r="Z317" s="39" t="str">
        <f t="array" ref="Z317">IFERROR(INDEX(INDIRECT("'"&amp;VLOOKUP($C317,ModMap!$A$2:$B$21,2,FALSE)&amp;"'!Z:Z"),MATCH($K317,INDIRECT("'"&amp;VLOOKUP($C317,ModMap!$A$2:$B$21,2,FALSE)&amp;"'!$K:$K"),0)),"")</f>
        <v>Unassigned</v>
      </c>
      <c r="AA317" s="48" t="s">
        <v>33</v>
      </c>
      <c r="AB317" s="39" t="str">
        <f t="array" ref="AB317">IFERROR(INDEX(INDIRECT("'"&amp;VLOOKUP($C317,ModMap!$A$2:$B$21,2,FALSE)&amp;"'!AB:AB"),MATCH($K317,INDIRECT("'"&amp;VLOOKUP($C317,ModMap!$A$2:$B$21,2,FALSE)&amp;"'!$K:$K"),0)),"")</f>
        <v>Not Started</v>
      </c>
      <c r="AC317" s="39" t="str">
        <f t="array" ref="AC317">IFERROR(INDEX(INDIRECT("'"&amp;VLOOKUP($C317,ModMap!$A$2:$B$21,2,FALSE)&amp;"'!AC:AC"),MATCH($K317,INDIRECT("'"&amp;VLOOKUP($C317,ModMap!$A$2:$B$21,2,FALSE)&amp;"'!$K:$K"),0)),"")</f>
        <v>Unassigned</v>
      </c>
      <c r="AD317" s="44" t="s">
        <v>36</v>
      </c>
      <c r="AE317" s="39" t="str">
        <f t="array" ref="AE317">IFERROR(INDEX(INDIRECT("'"&amp;VLOOKUP($C317,ModMap!$A$2:$B$21,2,FALSE)&amp;"'!AE:AE"),MATCH($K317,INDIRECT("'"&amp;VLOOKUP($C317,ModMap!$A$2:$B$21,2,FALSE)&amp;"'!$K:$K"),0)),"")</f>
        <v>N/A</v>
      </c>
      <c r="AF317" s="39" t="str">
        <f t="array" ref="AF317">IFERROR(INDEX(INDIRECT("'"&amp;VLOOKUP($C317,ModMap!$A$2:$B$21,2,FALSE)&amp;"'!AF:AF"),MATCH($K317,INDIRECT("'"&amp;VLOOKUP($C317,ModMap!$A$2:$B$21,2,FALSE)&amp;"'!$K:$K"),0)),"")</f>
        <v/>
      </c>
      <c r="AG317" s="44" t="s">
        <v>36</v>
      </c>
      <c r="AH317" s="39" t="str">
        <f t="array" ref="AH317">IFERROR(INDEX(INDIRECT("'"&amp;VLOOKUP($C317,ModMap!$A$2:$B$21,2,FALSE)&amp;"'!AH:AH"),MATCH($K317,INDIRECT("'"&amp;VLOOKUP($C317,ModMap!$A$2:$B$21,2,FALSE)&amp;"'!$K:$K"),0)),"")</f>
        <v>N/A</v>
      </c>
      <c r="AI317" s="39" t="str">
        <f t="array" ref="AI317">IFERROR(INDEX(INDIRECT("'"&amp;VLOOKUP($C317,ModMap!$A$2:$B$21,2,FALSE)&amp;"'!AI:AI"),MATCH($K317,INDIRECT("'"&amp;VLOOKUP($C317,ModMap!$A$2:$B$21,2,FALSE)&amp;"'!$K:$K"),0)),"")</f>
        <v/>
      </c>
      <c r="AJ317" s="44" t="s">
        <v>36</v>
      </c>
      <c r="AK317" s="39" t="str">
        <f t="array" ref="AK317">IFERROR(INDEX(INDIRECT("'"&amp;VLOOKUP($C317,ModMap!$A$2:$B$21,2,FALSE)&amp;"'!AK:AK"),MATCH($K317,INDIRECT("'"&amp;VLOOKUP($C317,ModMap!$A$2:$B$21,2,FALSE)&amp;"'!$K:$K"),0)),"")</f>
        <v>N/A</v>
      </c>
      <c r="AL317" s="39" t="str">
        <f t="array" ref="AL317">IFERROR(INDEX(INDIRECT("'"&amp;VLOOKUP($C317,ModMap!$A$2:$B$21,2,FALSE)&amp;"'!AL:AL"),MATCH($K317,INDIRECT("'"&amp;VLOOKUP($C317,ModMap!$A$2:$B$21,2,FALSE)&amp;"'!$K:$K"),0)),"")</f>
        <v/>
      </c>
      <c r="AM317" s="39">
        <f t="shared" si="1"/>
        <v>2</v>
      </c>
      <c r="AN317" s="39" t="str">
        <f t="shared" si="2"/>
        <v>Not Started</v>
      </c>
      <c r="AO317" s="40" t="str">
        <f t="array" ref="AO317">IFERROR(INDEX(INDIRECT("'"&amp;VLOOKUP($C317,ModMap!$A$2:$B$21,2,FALSE)&amp;"'!AO:AO"),MATCH($K317,INDIRECT("'"&amp;VLOOKUP($C317,ModMap!$A$2:$B$21,2,FALSE)&amp;"'!$K:$K"),0)),"")</f>
        <v/>
      </c>
      <c r="AP317" s="49" t="str">
        <f t="array" ref="AP317">IFERROR(HYPERLINK("#'"&amp;VLOOKUP($C317,ModMap!$A$2:$B$21,2,FALSE)&amp;"'!V"&amp;MATCH($K317,INDIRECT("'"&amp;VLOOKUP($C317,ModMap!$A$2:$B$21,2,FALSE)&amp;"'!$K:$K"),0),"Edit on module sheet"),"")</f>
        <v>Edit on module sheet</v>
      </c>
    </row>
    <row r="318" ht="42.0" customHeight="1">
      <c r="A318" s="50">
        <v>316.0</v>
      </c>
      <c r="B318" s="50">
        <v>583.0</v>
      </c>
      <c r="C318" s="50" t="s">
        <v>124</v>
      </c>
      <c r="D318" s="51" t="s">
        <v>125</v>
      </c>
      <c r="E318" s="28" t="s">
        <v>48</v>
      </c>
      <c r="F318" s="72" t="s">
        <v>1448</v>
      </c>
      <c r="G318" s="51" t="s">
        <v>1449</v>
      </c>
      <c r="H318" s="50" t="s">
        <v>1516</v>
      </c>
      <c r="I318" s="50" t="s">
        <v>1517</v>
      </c>
      <c r="J318" s="51" t="s">
        <v>1518</v>
      </c>
      <c r="K318" s="50" t="s">
        <v>2944</v>
      </c>
      <c r="L318" s="51" t="s">
        <v>2945</v>
      </c>
      <c r="M318" s="47" t="s">
        <v>200</v>
      </c>
      <c r="N318" s="50" t="s">
        <v>1455</v>
      </c>
      <c r="O318" s="50" t="s">
        <v>1456</v>
      </c>
      <c r="P318" s="51" t="s">
        <v>1521</v>
      </c>
      <c r="Q318" s="51" t="s">
        <v>1522</v>
      </c>
      <c r="R318" s="50" t="s">
        <v>1523</v>
      </c>
      <c r="S318" s="50" t="s">
        <v>56</v>
      </c>
      <c r="T318" s="50" t="str">
        <f t="array" ref="T318">IFERROR(INDEX(INDIRECT("'"&amp;VLOOKUP($C318,ModMap!$A$2:$B$21,2,FALSE)&amp;"'!T:T"),MATCH($K318,INDIRECT("'"&amp;VLOOKUP($C318,ModMap!$A$2:$B$21,2,FALSE)&amp;"'!$K:$K"),0)),"")</f>
        <v>Unassigned</v>
      </c>
      <c r="U318" s="44" t="s">
        <v>36</v>
      </c>
      <c r="V318" s="50" t="str">
        <f t="array" ref="V318">IFERROR(INDEX(INDIRECT("'"&amp;VLOOKUP($C318,ModMap!$A$2:$B$21,2,FALSE)&amp;"'!V:V"),MATCH($K318,INDIRECT("'"&amp;VLOOKUP($C318,ModMap!$A$2:$B$21,2,FALSE)&amp;"'!$K:$K"),0)),"")</f>
        <v>N/A</v>
      </c>
      <c r="W318" s="50" t="str">
        <f t="array" ref="W318">IFERROR(INDEX(INDIRECT("'"&amp;VLOOKUP($C318,ModMap!$A$2:$B$21,2,FALSE)&amp;"'!W:W"),MATCH($K318,INDIRECT("'"&amp;VLOOKUP($C318,ModMap!$A$2:$B$21,2,FALSE)&amp;"'!$K:$K"),0)),"")</f>
        <v/>
      </c>
      <c r="X318" s="48" t="s">
        <v>33</v>
      </c>
      <c r="Y318" s="50" t="str">
        <f t="array" ref="Y318">IFERROR(INDEX(INDIRECT("'"&amp;VLOOKUP($C318,ModMap!$A$2:$B$21,2,FALSE)&amp;"'!Y:Y"),MATCH($K318,INDIRECT("'"&amp;VLOOKUP($C318,ModMap!$A$2:$B$21,2,FALSE)&amp;"'!$K:$K"),0)),"")</f>
        <v>Not Started</v>
      </c>
      <c r="Z318" s="50" t="str">
        <f t="array" ref="Z318">IFERROR(INDEX(INDIRECT("'"&amp;VLOOKUP($C318,ModMap!$A$2:$B$21,2,FALSE)&amp;"'!Z:Z"),MATCH($K318,INDIRECT("'"&amp;VLOOKUP($C318,ModMap!$A$2:$B$21,2,FALSE)&amp;"'!$K:$K"),0)),"")</f>
        <v>Unassigned</v>
      </c>
      <c r="AA318" s="48" t="s">
        <v>33</v>
      </c>
      <c r="AB318" s="50" t="str">
        <f t="array" ref="AB318">IFERROR(INDEX(INDIRECT("'"&amp;VLOOKUP($C318,ModMap!$A$2:$B$21,2,FALSE)&amp;"'!AB:AB"),MATCH($K318,INDIRECT("'"&amp;VLOOKUP($C318,ModMap!$A$2:$B$21,2,FALSE)&amp;"'!$K:$K"),0)),"")</f>
        <v>Not Started</v>
      </c>
      <c r="AC318" s="50" t="str">
        <f t="array" ref="AC318">IFERROR(INDEX(INDIRECT("'"&amp;VLOOKUP($C318,ModMap!$A$2:$B$21,2,FALSE)&amp;"'!AC:AC"),MATCH($K318,INDIRECT("'"&amp;VLOOKUP($C318,ModMap!$A$2:$B$21,2,FALSE)&amp;"'!$K:$K"),0)),"")</f>
        <v>Unassigned</v>
      </c>
      <c r="AD318" s="48" t="s">
        <v>33</v>
      </c>
      <c r="AE318" s="50" t="str">
        <f t="array" ref="AE318">IFERROR(INDEX(INDIRECT("'"&amp;VLOOKUP($C318,ModMap!$A$2:$B$21,2,FALSE)&amp;"'!AE:AE"),MATCH($K318,INDIRECT("'"&amp;VLOOKUP($C318,ModMap!$A$2:$B$21,2,FALSE)&amp;"'!$K:$K"),0)),"")</f>
        <v>Not Started</v>
      </c>
      <c r="AF318" s="50" t="str">
        <f t="array" ref="AF318">IFERROR(INDEX(INDIRECT("'"&amp;VLOOKUP($C318,ModMap!$A$2:$B$21,2,FALSE)&amp;"'!AF:AF"),MATCH($K318,INDIRECT("'"&amp;VLOOKUP($C318,ModMap!$A$2:$B$21,2,FALSE)&amp;"'!$K:$K"),0)),"")</f>
        <v>Unassigned</v>
      </c>
      <c r="AG318" s="44" t="s">
        <v>36</v>
      </c>
      <c r="AH318" s="50" t="str">
        <f t="array" ref="AH318">IFERROR(INDEX(INDIRECT("'"&amp;VLOOKUP($C318,ModMap!$A$2:$B$21,2,FALSE)&amp;"'!AH:AH"),MATCH($K318,INDIRECT("'"&amp;VLOOKUP($C318,ModMap!$A$2:$B$21,2,FALSE)&amp;"'!$K:$K"),0)),"")</f>
        <v>N/A</v>
      </c>
      <c r="AI318" s="50" t="str">
        <f t="array" ref="AI318">IFERROR(INDEX(INDIRECT("'"&amp;VLOOKUP($C318,ModMap!$A$2:$B$21,2,FALSE)&amp;"'!AI:AI"),MATCH($K318,INDIRECT("'"&amp;VLOOKUP($C318,ModMap!$A$2:$B$21,2,FALSE)&amp;"'!$K:$K"),0)),"")</f>
        <v/>
      </c>
      <c r="AJ318" s="44" t="s">
        <v>36</v>
      </c>
      <c r="AK318" s="50" t="str">
        <f t="array" ref="AK318">IFERROR(INDEX(INDIRECT("'"&amp;VLOOKUP($C318,ModMap!$A$2:$B$21,2,FALSE)&amp;"'!AK:AK"),MATCH($K318,INDIRECT("'"&amp;VLOOKUP($C318,ModMap!$A$2:$B$21,2,FALSE)&amp;"'!$K:$K"),0)),"")</f>
        <v>N/A</v>
      </c>
      <c r="AL318" s="50" t="str">
        <f t="array" ref="AL318">IFERROR(INDEX(INDIRECT("'"&amp;VLOOKUP($C318,ModMap!$A$2:$B$21,2,FALSE)&amp;"'!AL:AL"),MATCH($K318,INDIRECT("'"&amp;VLOOKUP($C318,ModMap!$A$2:$B$21,2,FALSE)&amp;"'!$K:$K"),0)),"")</f>
        <v/>
      </c>
      <c r="AM318" s="50">
        <f t="shared" si="1"/>
        <v>3</v>
      </c>
      <c r="AN318" s="50" t="str">
        <f t="shared" si="2"/>
        <v>Not Started</v>
      </c>
      <c r="AO318" s="51" t="str">
        <f t="array" ref="AO318">IFERROR(INDEX(INDIRECT("'"&amp;VLOOKUP($C318,ModMap!$A$2:$B$21,2,FALSE)&amp;"'!AO:AO"),MATCH($K318,INDIRECT("'"&amp;VLOOKUP($C318,ModMap!$A$2:$B$21,2,FALSE)&amp;"'!$K:$K"),0)),"")</f>
        <v/>
      </c>
      <c r="AP318" s="49" t="str">
        <f t="array" ref="AP318">IFERROR(HYPERLINK("#'"&amp;VLOOKUP($C318,ModMap!$A$2:$B$21,2,FALSE)&amp;"'!V"&amp;MATCH($K318,INDIRECT("'"&amp;VLOOKUP($C318,ModMap!$A$2:$B$21,2,FALSE)&amp;"'!$K:$K"),0),"Edit on module sheet"),"")</f>
        <v>Edit on module sheet</v>
      </c>
    </row>
    <row r="319" ht="42.0" customHeight="1">
      <c r="A319" s="39">
        <v>317.0</v>
      </c>
      <c r="B319" s="39">
        <v>586.0</v>
      </c>
      <c r="C319" s="39" t="s">
        <v>127</v>
      </c>
      <c r="D319" s="40" t="s">
        <v>128</v>
      </c>
      <c r="E319" s="28" t="s">
        <v>48</v>
      </c>
      <c r="F319" s="76" t="s">
        <v>1531</v>
      </c>
      <c r="G319" s="40" t="s">
        <v>1532</v>
      </c>
      <c r="H319" s="39" t="s">
        <v>1533</v>
      </c>
      <c r="I319" s="39" t="s">
        <v>1534</v>
      </c>
      <c r="J319" s="40" t="s">
        <v>1535</v>
      </c>
      <c r="K319" s="39" t="s">
        <v>2948</v>
      </c>
      <c r="L319" s="40" t="s">
        <v>2949</v>
      </c>
      <c r="M319" s="47" t="s">
        <v>200</v>
      </c>
      <c r="N319" s="39" t="s">
        <v>128</v>
      </c>
      <c r="O319" s="39" t="s">
        <v>1538</v>
      </c>
      <c r="P319" s="40" t="s">
        <v>1539</v>
      </c>
      <c r="Q319" s="40" t="s">
        <v>1540</v>
      </c>
      <c r="R319" s="39" t="s">
        <v>1541</v>
      </c>
      <c r="S319" s="39" t="s">
        <v>53</v>
      </c>
      <c r="T319" s="39" t="str">
        <f t="array" ref="T319">IFERROR(INDEX(INDIRECT("'"&amp;VLOOKUP($C319,ModMap!$A$2:$B$21,2,FALSE)&amp;"'!T:T"),MATCH($K319,INDIRECT("'"&amp;VLOOKUP($C319,ModMap!$A$2:$B$21,2,FALSE)&amp;"'!$K:$K"),0)),"")</f>
        <v>Unassigned</v>
      </c>
      <c r="U319" s="44" t="s">
        <v>36</v>
      </c>
      <c r="V319" s="39" t="str">
        <f t="array" ref="V319">IFERROR(INDEX(INDIRECT("'"&amp;VLOOKUP($C319,ModMap!$A$2:$B$21,2,FALSE)&amp;"'!V:V"),MATCH($K319,INDIRECT("'"&amp;VLOOKUP($C319,ModMap!$A$2:$B$21,2,FALSE)&amp;"'!$K:$K"),0)),"")</f>
        <v>N/A</v>
      </c>
      <c r="W319" s="39" t="str">
        <f t="array" ref="W319">IFERROR(INDEX(INDIRECT("'"&amp;VLOOKUP($C319,ModMap!$A$2:$B$21,2,FALSE)&amp;"'!W:W"),MATCH($K319,INDIRECT("'"&amp;VLOOKUP($C319,ModMap!$A$2:$B$21,2,FALSE)&amp;"'!$K:$K"),0)),"")</f>
        <v/>
      </c>
      <c r="X319" s="48" t="s">
        <v>33</v>
      </c>
      <c r="Y319" s="39" t="str">
        <f t="array" ref="Y319">IFERROR(INDEX(INDIRECT("'"&amp;VLOOKUP($C319,ModMap!$A$2:$B$21,2,FALSE)&amp;"'!Y:Y"),MATCH($K319,INDIRECT("'"&amp;VLOOKUP($C319,ModMap!$A$2:$B$21,2,FALSE)&amp;"'!$K:$K"),0)),"")</f>
        <v>Not Started</v>
      </c>
      <c r="Z319" s="39" t="str">
        <f t="array" ref="Z319">IFERROR(INDEX(INDIRECT("'"&amp;VLOOKUP($C319,ModMap!$A$2:$B$21,2,FALSE)&amp;"'!Z:Z"),MATCH($K319,INDIRECT("'"&amp;VLOOKUP($C319,ModMap!$A$2:$B$21,2,FALSE)&amp;"'!$K:$K"),0)),"")</f>
        <v>Unassigned</v>
      </c>
      <c r="AA319" s="48" t="s">
        <v>33</v>
      </c>
      <c r="AB319" s="39" t="str">
        <f t="array" ref="AB319">IFERROR(INDEX(INDIRECT("'"&amp;VLOOKUP($C319,ModMap!$A$2:$B$21,2,FALSE)&amp;"'!AB:AB"),MATCH($K319,INDIRECT("'"&amp;VLOOKUP($C319,ModMap!$A$2:$B$21,2,FALSE)&amp;"'!$K:$K"),0)),"")</f>
        <v>Not Started</v>
      </c>
      <c r="AC319" s="39" t="str">
        <f t="array" ref="AC319">IFERROR(INDEX(INDIRECT("'"&amp;VLOOKUP($C319,ModMap!$A$2:$B$21,2,FALSE)&amp;"'!AC:AC"),MATCH($K319,INDIRECT("'"&amp;VLOOKUP($C319,ModMap!$A$2:$B$21,2,FALSE)&amp;"'!$K:$K"),0)),"")</f>
        <v>Unassigned</v>
      </c>
      <c r="AD319" s="44" t="s">
        <v>36</v>
      </c>
      <c r="AE319" s="39" t="str">
        <f t="array" ref="AE319">IFERROR(INDEX(INDIRECT("'"&amp;VLOOKUP($C319,ModMap!$A$2:$B$21,2,FALSE)&amp;"'!AE:AE"),MATCH($K319,INDIRECT("'"&amp;VLOOKUP($C319,ModMap!$A$2:$B$21,2,FALSE)&amp;"'!$K:$K"),0)),"")</f>
        <v>N/A</v>
      </c>
      <c r="AF319" s="39" t="str">
        <f t="array" ref="AF319">IFERROR(INDEX(INDIRECT("'"&amp;VLOOKUP($C319,ModMap!$A$2:$B$21,2,FALSE)&amp;"'!AF:AF"),MATCH($K319,INDIRECT("'"&amp;VLOOKUP($C319,ModMap!$A$2:$B$21,2,FALSE)&amp;"'!$K:$K"),0)),"")</f>
        <v/>
      </c>
      <c r="AG319" s="44" t="s">
        <v>36</v>
      </c>
      <c r="AH319" s="39" t="str">
        <f t="array" ref="AH319">IFERROR(INDEX(INDIRECT("'"&amp;VLOOKUP($C319,ModMap!$A$2:$B$21,2,FALSE)&amp;"'!AH:AH"),MATCH($K319,INDIRECT("'"&amp;VLOOKUP($C319,ModMap!$A$2:$B$21,2,FALSE)&amp;"'!$K:$K"),0)),"")</f>
        <v>N/A</v>
      </c>
      <c r="AI319" s="39" t="str">
        <f t="array" ref="AI319">IFERROR(INDEX(INDIRECT("'"&amp;VLOOKUP($C319,ModMap!$A$2:$B$21,2,FALSE)&amp;"'!AI:AI"),MATCH($K319,INDIRECT("'"&amp;VLOOKUP($C319,ModMap!$A$2:$B$21,2,FALSE)&amp;"'!$K:$K"),0)),"")</f>
        <v/>
      </c>
      <c r="AJ319" s="44" t="s">
        <v>36</v>
      </c>
      <c r="AK319" s="39" t="str">
        <f t="array" ref="AK319">IFERROR(INDEX(INDIRECT("'"&amp;VLOOKUP($C319,ModMap!$A$2:$B$21,2,FALSE)&amp;"'!AK:AK"),MATCH($K319,INDIRECT("'"&amp;VLOOKUP($C319,ModMap!$A$2:$B$21,2,FALSE)&amp;"'!$K:$K"),0)),"")</f>
        <v>N/A</v>
      </c>
      <c r="AL319" s="39" t="str">
        <f t="array" ref="AL319">IFERROR(INDEX(INDIRECT("'"&amp;VLOOKUP($C319,ModMap!$A$2:$B$21,2,FALSE)&amp;"'!AL:AL"),MATCH($K319,INDIRECT("'"&amp;VLOOKUP($C319,ModMap!$A$2:$B$21,2,FALSE)&amp;"'!$K:$K"),0)),"")</f>
        <v/>
      </c>
      <c r="AM319" s="39">
        <f t="shared" si="1"/>
        <v>2</v>
      </c>
      <c r="AN319" s="39" t="str">
        <f t="shared" si="2"/>
        <v>Not Started</v>
      </c>
      <c r="AO319" s="40" t="str">
        <f t="array" ref="AO319">IFERROR(INDEX(INDIRECT("'"&amp;VLOOKUP($C319,ModMap!$A$2:$B$21,2,FALSE)&amp;"'!AO:AO"),MATCH($K319,INDIRECT("'"&amp;VLOOKUP($C319,ModMap!$A$2:$B$21,2,FALSE)&amp;"'!$K:$K"),0)),"")</f>
        <v/>
      </c>
      <c r="AP319" s="49" t="str">
        <f t="array" ref="AP319">IFERROR(HYPERLINK("#'"&amp;VLOOKUP($C319,ModMap!$A$2:$B$21,2,FALSE)&amp;"'!V"&amp;MATCH($K319,INDIRECT("'"&amp;VLOOKUP($C319,ModMap!$A$2:$B$21,2,FALSE)&amp;"'!$K:$K"),0),"Edit on module sheet"),"")</f>
        <v>Edit on module sheet</v>
      </c>
    </row>
    <row r="320" ht="42.0" customHeight="1">
      <c r="A320" s="50">
        <v>318.0</v>
      </c>
      <c r="B320" s="50">
        <v>587.0</v>
      </c>
      <c r="C320" s="50" t="s">
        <v>127</v>
      </c>
      <c r="D320" s="51" t="s">
        <v>128</v>
      </c>
      <c r="E320" s="28" t="s">
        <v>48</v>
      </c>
      <c r="F320" s="76" t="s">
        <v>1531</v>
      </c>
      <c r="G320" s="51" t="s">
        <v>1532</v>
      </c>
      <c r="H320" s="50" t="s">
        <v>1533</v>
      </c>
      <c r="I320" s="50" t="s">
        <v>1534</v>
      </c>
      <c r="J320" s="51" t="s">
        <v>1535</v>
      </c>
      <c r="K320" s="50" t="s">
        <v>2961</v>
      </c>
      <c r="L320" s="51" t="s">
        <v>2962</v>
      </c>
      <c r="M320" s="47" t="s">
        <v>200</v>
      </c>
      <c r="N320" s="50" t="s">
        <v>128</v>
      </c>
      <c r="O320" s="50" t="s">
        <v>1538</v>
      </c>
      <c r="P320" s="51" t="s">
        <v>1539</v>
      </c>
      <c r="Q320" s="51" t="s">
        <v>1540</v>
      </c>
      <c r="R320" s="50" t="s">
        <v>1541</v>
      </c>
      <c r="S320" s="50" t="s">
        <v>56</v>
      </c>
      <c r="T320" s="50" t="str">
        <f t="array" ref="T320">IFERROR(INDEX(INDIRECT("'"&amp;VLOOKUP($C320,ModMap!$A$2:$B$21,2,FALSE)&amp;"'!T:T"),MATCH($K320,INDIRECT("'"&amp;VLOOKUP($C320,ModMap!$A$2:$B$21,2,FALSE)&amp;"'!$K:$K"),0)),"")</f>
        <v>Unassigned</v>
      </c>
      <c r="U320" s="44" t="s">
        <v>36</v>
      </c>
      <c r="V320" s="50" t="str">
        <f t="array" ref="V320">IFERROR(INDEX(INDIRECT("'"&amp;VLOOKUP($C320,ModMap!$A$2:$B$21,2,FALSE)&amp;"'!V:V"),MATCH($K320,INDIRECT("'"&amp;VLOOKUP($C320,ModMap!$A$2:$B$21,2,FALSE)&amp;"'!$K:$K"),0)),"")</f>
        <v>N/A</v>
      </c>
      <c r="W320" s="50" t="str">
        <f t="array" ref="W320">IFERROR(INDEX(INDIRECT("'"&amp;VLOOKUP($C320,ModMap!$A$2:$B$21,2,FALSE)&amp;"'!W:W"),MATCH($K320,INDIRECT("'"&amp;VLOOKUP($C320,ModMap!$A$2:$B$21,2,FALSE)&amp;"'!$K:$K"),0)),"")</f>
        <v/>
      </c>
      <c r="X320" s="48" t="s">
        <v>33</v>
      </c>
      <c r="Y320" s="50" t="str">
        <f t="array" ref="Y320">IFERROR(INDEX(INDIRECT("'"&amp;VLOOKUP($C320,ModMap!$A$2:$B$21,2,FALSE)&amp;"'!Y:Y"),MATCH($K320,INDIRECT("'"&amp;VLOOKUP($C320,ModMap!$A$2:$B$21,2,FALSE)&amp;"'!$K:$K"),0)),"")</f>
        <v>Not Started</v>
      </c>
      <c r="Z320" s="50" t="str">
        <f t="array" ref="Z320">IFERROR(INDEX(INDIRECT("'"&amp;VLOOKUP($C320,ModMap!$A$2:$B$21,2,FALSE)&amp;"'!Z:Z"),MATCH($K320,INDIRECT("'"&amp;VLOOKUP($C320,ModMap!$A$2:$B$21,2,FALSE)&amp;"'!$K:$K"),0)),"")</f>
        <v>Unassigned</v>
      </c>
      <c r="AA320" s="48" t="s">
        <v>33</v>
      </c>
      <c r="AB320" s="50" t="str">
        <f t="array" ref="AB320">IFERROR(INDEX(INDIRECT("'"&amp;VLOOKUP($C320,ModMap!$A$2:$B$21,2,FALSE)&amp;"'!AB:AB"),MATCH($K320,INDIRECT("'"&amp;VLOOKUP($C320,ModMap!$A$2:$B$21,2,FALSE)&amp;"'!$K:$K"),0)),"")</f>
        <v>Not Started</v>
      </c>
      <c r="AC320" s="50" t="str">
        <f t="array" ref="AC320">IFERROR(INDEX(INDIRECT("'"&amp;VLOOKUP($C320,ModMap!$A$2:$B$21,2,FALSE)&amp;"'!AC:AC"),MATCH($K320,INDIRECT("'"&amp;VLOOKUP($C320,ModMap!$A$2:$B$21,2,FALSE)&amp;"'!$K:$K"),0)),"")</f>
        <v>Unassigned</v>
      </c>
      <c r="AD320" s="48" t="s">
        <v>33</v>
      </c>
      <c r="AE320" s="50" t="str">
        <f t="array" ref="AE320">IFERROR(INDEX(INDIRECT("'"&amp;VLOOKUP($C320,ModMap!$A$2:$B$21,2,FALSE)&amp;"'!AE:AE"),MATCH($K320,INDIRECT("'"&amp;VLOOKUP($C320,ModMap!$A$2:$B$21,2,FALSE)&amp;"'!$K:$K"),0)),"")</f>
        <v>Not Started</v>
      </c>
      <c r="AF320" s="50" t="str">
        <f t="array" ref="AF320">IFERROR(INDEX(INDIRECT("'"&amp;VLOOKUP($C320,ModMap!$A$2:$B$21,2,FALSE)&amp;"'!AF:AF"),MATCH($K320,INDIRECT("'"&amp;VLOOKUP($C320,ModMap!$A$2:$B$21,2,FALSE)&amp;"'!$K:$K"),0)),"")</f>
        <v>Unassigned</v>
      </c>
      <c r="AG320" s="44" t="s">
        <v>36</v>
      </c>
      <c r="AH320" s="50" t="str">
        <f t="array" ref="AH320">IFERROR(INDEX(INDIRECT("'"&amp;VLOOKUP($C320,ModMap!$A$2:$B$21,2,FALSE)&amp;"'!AH:AH"),MATCH($K320,INDIRECT("'"&amp;VLOOKUP($C320,ModMap!$A$2:$B$21,2,FALSE)&amp;"'!$K:$K"),0)),"")</f>
        <v>N/A</v>
      </c>
      <c r="AI320" s="50" t="str">
        <f t="array" ref="AI320">IFERROR(INDEX(INDIRECT("'"&amp;VLOOKUP($C320,ModMap!$A$2:$B$21,2,FALSE)&amp;"'!AI:AI"),MATCH($K320,INDIRECT("'"&amp;VLOOKUP($C320,ModMap!$A$2:$B$21,2,FALSE)&amp;"'!$K:$K"),0)),"")</f>
        <v/>
      </c>
      <c r="AJ320" s="44" t="s">
        <v>36</v>
      </c>
      <c r="AK320" s="50" t="str">
        <f t="array" ref="AK320">IFERROR(INDEX(INDIRECT("'"&amp;VLOOKUP($C320,ModMap!$A$2:$B$21,2,FALSE)&amp;"'!AK:AK"),MATCH($K320,INDIRECT("'"&amp;VLOOKUP($C320,ModMap!$A$2:$B$21,2,FALSE)&amp;"'!$K:$K"),0)),"")</f>
        <v>N/A</v>
      </c>
      <c r="AL320" s="50" t="str">
        <f t="array" ref="AL320">IFERROR(INDEX(INDIRECT("'"&amp;VLOOKUP($C320,ModMap!$A$2:$B$21,2,FALSE)&amp;"'!AL:AL"),MATCH($K320,INDIRECT("'"&amp;VLOOKUP($C320,ModMap!$A$2:$B$21,2,FALSE)&amp;"'!$K:$K"),0)),"")</f>
        <v/>
      </c>
      <c r="AM320" s="50">
        <f t="shared" si="1"/>
        <v>3</v>
      </c>
      <c r="AN320" s="50" t="str">
        <f t="shared" si="2"/>
        <v>Not Started</v>
      </c>
      <c r="AO320" s="51" t="str">
        <f t="array" ref="AO320">IFERROR(INDEX(INDIRECT("'"&amp;VLOOKUP($C320,ModMap!$A$2:$B$21,2,FALSE)&amp;"'!AO:AO"),MATCH($K320,INDIRECT("'"&amp;VLOOKUP($C320,ModMap!$A$2:$B$21,2,FALSE)&amp;"'!$K:$K"),0)),"")</f>
        <v/>
      </c>
      <c r="AP320" s="49" t="str">
        <f t="array" ref="AP320">IFERROR(HYPERLINK("#'"&amp;VLOOKUP($C320,ModMap!$A$2:$B$21,2,FALSE)&amp;"'!V"&amp;MATCH($K320,INDIRECT("'"&amp;VLOOKUP($C320,ModMap!$A$2:$B$21,2,FALSE)&amp;"'!$K:$K"),0),"Edit on module sheet"),"")</f>
        <v>Edit on module sheet</v>
      </c>
    </row>
    <row r="321" ht="42.0" customHeight="1">
      <c r="A321" s="39">
        <v>319.0</v>
      </c>
      <c r="B321" s="39">
        <v>590.0</v>
      </c>
      <c r="C321" s="39" t="s">
        <v>127</v>
      </c>
      <c r="D321" s="40" t="s">
        <v>128</v>
      </c>
      <c r="E321" s="28" t="s">
        <v>48</v>
      </c>
      <c r="F321" s="76" t="s">
        <v>1531</v>
      </c>
      <c r="G321" s="40" t="s">
        <v>1532</v>
      </c>
      <c r="H321" s="39" t="s">
        <v>1546</v>
      </c>
      <c r="I321" s="39" t="s">
        <v>1547</v>
      </c>
      <c r="J321" s="40" t="s">
        <v>1548</v>
      </c>
      <c r="K321" s="39" t="s">
        <v>2967</v>
      </c>
      <c r="L321" s="40" t="s">
        <v>2968</v>
      </c>
      <c r="M321" s="47" t="s">
        <v>200</v>
      </c>
      <c r="N321" s="39" t="s">
        <v>128</v>
      </c>
      <c r="O321" s="39" t="s">
        <v>1551</v>
      </c>
      <c r="P321" s="40" t="s">
        <v>1552</v>
      </c>
      <c r="Q321" s="40" t="s">
        <v>1553</v>
      </c>
      <c r="R321" s="39" t="s">
        <v>47</v>
      </c>
      <c r="S321" s="39" t="s">
        <v>47</v>
      </c>
      <c r="T321" s="39" t="str">
        <f t="array" ref="T321">IFERROR(INDEX(INDIRECT("'"&amp;VLOOKUP($C321,ModMap!$A$2:$B$21,2,FALSE)&amp;"'!T:T"),MATCH($K321,INDIRECT("'"&amp;VLOOKUP($C321,ModMap!$A$2:$B$21,2,FALSE)&amp;"'!$K:$K"),0)),"")</f>
        <v>Unassigned</v>
      </c>
      <c r="U321" s="44" t="s">
        <v>36</v>
      </c>
      <c r="V321" s="39" t="str">
        <f t="array" ref="V321">IFERROR(INDEX(INDIRECT("'"&amp;VLOOKUP($C321,ModMap!$A$2:$B$21,2,FALSE)&amp;"'!V:V"),MATCH($K321,INDIRECT("'"&amp;VLOOKUP($C321,ModMap!$A$2:$B$21,2,FALSE)&amp;"'!$K:$K"),0)),"")</f>
        <v>N/A</v>
      </c>
      <c r="W321" s="39" t="str">
        <f t="array" ref="W321">IFERROR(INDEX(INDIRECT("'"&amp;VLOOKUP($C321,ModMap!$A$2:$B$21,2,FALSE)&amp;"'!W:W"),MATCH($K321,INDIRECT("'"&amp;VLOOKUP($C321,ModMap!$A$2:$B$21,2,FALSE)&amp;"'!$K:$K"),0)),"")</f>
        <v/>
      </c>
      <c r="X321" s="48" t="s">
        <v>33</v>
      </c>
      <c r="Y321" s="39" t="str">
        <f t="array" ref="Y321">IFERROR(INDEX(INDIRECT("'"&amp;VLOOKUP($C321,ModMap!$A$2:$B$21,2,FALSE)&amp;"'!Y:Y"),MATCH($K321,INDIRECT("'"&amp;VLOOKUP($C321,ModMap!$A$2:$B$21,2,FALSE)&amp;"'!$K:$K"),0)),"")</f>
        <v>Not Started</v>
      </c>
      <c r="Z321" s="39" t="str">
        <f t="array" ref="Z321">IFERROR(INDEX(INDIRECT("'"&amp;VLOOKUP($C321,ModMap!$A$2:$B$21,2,FALSE)&amp;"'!Z:Z"),MATCH($K321,INDIRECT("'"&amp;VLOOKUP($C321,ModMap!$A$2:$B$21,2,FALSE)&amp;"'!$K:$K"),0)),"")</f>
        <v>Unassigned</v>
      </c>
      <c r="AA321" s="48" t="s">
        <v>33</v>
      </c>
      <c r="AB321" s="39" t="str">
        <f t="array" ref="AB321">IFERROR(INDEX(INDIRECT("'"&amp;VLOOKUP($C321,ModMap!$A$2:$B$21,2,FALSE)&amp;"'!AB:AB"),MATCH($K321,INDIRECT("'"&amp;VLOOKUP($C321,ModMap!$A$2:$B$21,2,FALSE)&amp;"'!$K:$K"),0)),"")</f>
        <v>Not Started</v>
      </c>
      <c r="AC321" s="39" t="str">
        <f t="array" ref="AC321">IFERROR(INDEX(INDIRECT("'"&amp;VLOOKUP($C321,ModMap!$A$2:$B$21,2,FALSE)&amp;"'!AC:AC"),MATCH($K321,INDIRECT("'"&amp;VLOOKUP($C321,ModMap!$A$2:$B$21,2,FALSE)&amp;"'!$K:$K"),0)),"")</f>
        <v>Unassigned</v>
      </c>
      <c r="AD321" s="44" t="s">
        <v>36</v>
      </c>
      <c r="AE321" s="39" t="str">
        <f t="array" ref="AE321">IFERROR(INDEX(INDIRECT("'"&amp;VLOOKUP($C321,ModMap!$A$2:$B$21,2,FALSE)&amp;"'!AE:AE"),MATCH($K321,INDIRECT("'"&amp;VLOOKUP($C321,ModMap!$A$2:$B$21,2,FALSE)&amp;"'!$K:$K"),0)),"")</f>
        <v>N/A</v>
      </c>
      <c r="AF321" s="39" t="str">
        <f t="array" ref="AF321">IFERROR(INDEX(INDIRECT("'"&amp;VLOOKUP($C321,ModMap!$A$2:$B$21,2,FALSE)&amp;"'!AF:AF"),MATCH($K321,INDIRECT("'"&amp;VLOOKUP($C321,ModMap!$A$2:$B$21,2,FALSE)&amp;"'!$K:$K"),0)),"")</f>
        <v/>
      </c>
      <c r="AG321" s="44" t="s">
        <v>36</v>
      </c>
      <c r="AH321" s="39" t="str">
        <f t="array" ref="AH321">IFERROR(INDEX(INDIRECT("'"&amp;VLOOKUP($C321,ModMap!$A$2:$B$21,2,FALSE)&amp;"'!AH:AH"),MATCH($K321,INDIRECT("'"&amp;VLOOKUP($C321,ModMap!$A$2:$B$21,2,FALSE)&amp;"'!$K:$K"),0)),"")</f>
        <v>N/A</v>
      </c>
      <c r="AI321" s="39" t="str">
        <f t="array" ref="AI321">IFERROR(INDEX(INDIRECT("'"&amp;VLOOKUP($C321,ModMap!$A$2:$B$21,2,FALSE)&amp;"'!AI:AI"),MATCH($K321,INDIRECT("'"&amp;VLOOKUP($C321,ModMap!$A$2:$B$21,2,FALSE)&amp;"'!$K:$K"),0)),"")</f>
        <v/>
      </c>
      <c r="AJ321" s="44" t="s">
        <v>36</v>
      </c>
      <c r="AK321" s="39" t="str">
        <f t="array" ref="AK321">IFERROR(INDEX(INDIRECT("'"&amp;VLOOKUP($C321,ModMap!$A$2:$B$21,2,FALSE)&amp;"'!AK:AK"),MATCH($K321,INDIRECT("'"&amp;VLOOKUP($C321,ModMap!$A$2:$B$21,2,FALSE)&amp;"'!$K:$K"),0)),"")</f>
        <v>N/A</v>
      </c>
      <c r="AL321" s="39" t="str">
        <f t="array" ref="AL321">IFERROR(INDEX(INDIRECT("'"&amp;VLOOKUP($C321,ModMap!$A$2:$B$21,2,FALSE)&amp;"'!AL:AL"),MATCH($K321,INDIRECT("'"&amp;VLOOKUP($C321,ModMap!$A$2:$B$21,2,FALSE)&amp;"'!$K:$K"),0)),"")</f>
        <v/>
      </c>
      <c r="AM321" s="39">
        <f t="shared" si="1"/>
        <v>2</v>
      </c>
      <c r="AN321" s="39" t="str">
        <f t="shared" si="2"/>
        <v>Not Started</v>
      </c>
      <c r="AO321" s="40" t="str">
        <f t="array" ref="AO321">IFERROR(INDEX(INDIRECT("'"&amp;VLOOKUP($C321,ModMap!$A$2:$B$21,2,FALSE)&amp;"'!AO:AO"),MATCH($K321,INDIRECT("'"&amp;VLOOKUP($C321,ModMap!$A$2:$B$21,2,FALSE)&amp;"'!$K:$K"),0)),"")</f>
        <v/>
      </c>
      <c r="AP321" s="49" t="str">
        <f t="array" ref="AP321">IFERROR(HYPERLINK("#'"&amp;VLOOKUP($C321,ModMap!$A$2:$B$21,2,FALSE)&amp;"'!V"&amp;MATCH($K321,INDIRECT("'"&amp;VLOOKUP($C321,ModMap!$A$2:$B$21,2,FALSE)&amp;"'!$K:$K"),0),"Edit on module sheet"),"")</f>
        <v>Edit on module sheet</v>
      </c>
    </row>
    <row r="322" ht="42.0" customHeight="1">
      <c r="A322" s="50">
        <v>320.0</v>
      </c>
      <c r="B322" s="50">
        <v>593.0</v>
      </c>
      <c r="C322" s="50" t="s">
        <v>127</v>
      </c>
      <c r="D322" s="51" t="s">
        <v>128</v>
      </c>
      <c r="E322" s="28" t="s">
        <v>48</v>
      </c>
      <c r="F322" s="76" t="s">
        <v>1531</v>
      </c>
      <c r="G322" s="51" t="s">
        <v>1532</v>
      </c>
      <c r="H322" s="50" t="s">
        <v>1554</v>
      </c>
      <c r="I322" s="50" t="s">
        <v>1555</v>
      </c>
      <c r="J322" s="51" t="s">
        <v>1556</v>
      </c>
      <c r="K322" s="50" t="s">
        <v>2970</v>
      </c>
      <c r="L322" s="51" t="s">
        <v>2972</v>
      </c>
      <c r="M322" s="47" t="s">
        <v>200</v>
      </c>
      <c r="N322" s="50" t="s">
        <v>128</v>
      </c>
      <c r="O322" s="50" t="s">
        <v>1559</v>
      </c>
      <c r="P322" s="51" t="s">
        <v>1560</v>
      </c>
      <c r="Q322" s="51" t="s">
        <v>1561</v>
      </c>
      <c r="R322" s="50" t="s">
        <v>1317</v>
      </c>
      <c r="S322" s="50" t="s">
        <v>53</v>
      </c>
      <c r="T322" s="50" t="str">
        <f t="array" ref="T322">IFERROR(INDEX(INDIRECT("'"&amp;VLOOKUP($C322,ModMap!$A$2:$B$21,2,FALSE)&amp;"'!T:T"),MATCH($K322,INDIRECT("'"&amp;VLOOKUP($C322,ModMap!$A$2:$B$21,2,FALSE)&amp;"'!$K:$K"),0)),"")</f>
        <v>Unassigned</v>
      </c>
      <c r="U322" s="44" t="s">
        <v>36</v>
      </c>
      <c r="V322" s="50" t="str">
        <f t="array" ref="V322">IFERROR(INDEX(INDIRECT("'"&amp;VLOOKUP($C322,ModMap!$A$2:$B$21,2,FALSE)&amp;"'!V:V"),MATCH($K322,INDIRECT("'"&amp;VLOOKUP($C322,ModMap!$A$2:$B$21,2,FALSE)&amp;"'!$K:$K"),0)),"")</f>
        <v>N/A</v>
      </c>
      <c r="W322" s="50" t="str">
        <f t="array" ref="W322">IFERROR(INDEX(INDIRECT("'"&amp;VLOOKUP($C322,ModMap!$A$2:$B$21,2,FALSE)&amp;"'!W:W"),MATCH($K322,INDIRECT("'"&amp;VLOOKUP($C322,ModMap!$A$2:$B$21,2,FALSE)&amp;"'!$K:$K"),0)),"")</f>
        <v/>
      </c>
      <c r="X322" s="48" t="s">
        <v>33</v>
      </c>
      <c r="Y322" s="50" t="str">
        <f t="array" ref="Y322">IFERROR(INDEX(INDIRECT("'"&amp;VLOOKUP($C322,ModMap!$A$2:$B$21,2,FALSE)&amp;"'!Y:Y"),MATCH($K322,INDIRECT("'"&amp;VLOOKUP($C322,ModMap!$A$2:$B$21,2,FALSE)&amp;"'!$K:$K"),0)),"")</f>
        <v>Not Started</v>
      </c>
      <c r="Z322" s="50" t="str">
        <f t="array" ref="Z322">IFERROR(INDEX(INDIRECT("'"&amp;VLOOKUP($C322,ModMap!$A$2:$B$21,2,FALSE)&amp;"'!Z:Z"),MATCH($K322,INDIRECT("'"&amp;VLOOKUP($C322,ModMap!$A$2:$B$21,2,FALSE)&amp;"'!$K:$K"),0)),"")</f>
        <v>Unassigned</v>
      </c>
      <c r="AA322" s="48" t="s">
        <v>33</v>
      </c>
      <c r="AB322" s="50" t="str">
        <f t="array" ref="AB322">IFERROR(INDEX(INDIRECT("'"&amp;VLOOKUP($C322,ModMap!$A$2:$B$21,2,FALSE)&amp;"'!AB:AB"),MATCH($K322,INDIRECT("'"&amp;VLOOKUP($C322,ModMap!$A$2:$B$21,2,FALSE)&amp;"'!$K:$K"),0)),"")</f>
        <v>Not Started</v>
      </c>
      <c r="AC322" s="50" t="str">
        <f t="array" ref="AC322">IFERROR(INDEX(INDIRECT("'"&amp;VLOOKUP($C322,ModMap!$A$2:$B$21,2,FALSE)&amp;"'!AC:AC"),MATCH($K322,INDIRECT("'"&amp;VLOOKUP($C322,ModMap!$A$2:$B$21,2,FALSE)&amp;"'!$K:$K"),0)),"")</f>
        <v>Unassigned</v>
      </c>
      <c r="AD322" s="44" t="s">
        <v>36</v>
      </c>
      <c r="AE322" s="50" t="str">
        <f t="array" ref="AE322">IFERROR(INDEX(INDIRECT("'"&amp;VLOOKUP($C322,ModMap!$A$2:$B$21,2,FALSE)&amp;"'!AE:AE"),MATCH($K322,INDIRECT("'"&amp;VLOOKUP($C322,ModMap!$A$2:$B$21,2,FALSE)&amp;"'!$K:$K"),0)),"")</f>
        <v>N/A</v>
      </c>
      <c r="AF322" s="50" t="str">
        <f t="array" ref="AF322">IFERROR(INDEX(INDIRECT("'"&amp;VLOOKUP($C322,ModMap!$A$2:$B$21,2,FALSE)&amp;"'!AF:AF"),MATCH($K322,INDIRECT("'"&amp;VLOOKUP($C322,ModMap!$A$2:$B$21,2,FALSE)&amp;"'!$K:$K"),0)),"")</f>
        <v/>
      </c>
      <c r="AG322" s="44" t="s">
        <v>36</v>
      </c>
      <c r="AH322" s="50" t="str">
        <f t="array" ref="AH322">IFERROR(INDEX(INDIRECT("'"&amp;VLOOKUP($C322,ModMap!$A$2:$B$21,2,FALSE)&amp;"'!AH:AH"),MATCH($K322,INDIRECT("'"&amp;VLOOKUP($C322,ModMap!$A$2:$B$21,2,FALSE)&amp;"'!$K:$K"),0)),"")</f>
        <v>N/A</v>
      </c>
      <c r="AI322" s="50" t="str">
        <f t="array" ref="AI322">IFERROR(INDEX(INDIRECT("'"&amp;VLOOKUP($C322,ModMap!$A$2:$B$21,2,FALSE)&amp;"'!AI:AI"),MATCH($K322,INDIRECT("'"&amp;VLOOKUP($C322,ModMap!$A$2:$B$21,2,FALSE)&amp;"'!$K:$K"),0)),"")</f>
        <v/>
      </c>
      <c r="AJ322" s="44" t="s">
        <v>36</v>
      </c>
      <c r="AK322" s="50" t="str">
        <f t="array" ref="AK322">IFERROR(INDEX(INDIRECT("'"&amp;VLOOKUP($C322,ModMap!$A$2:$B$21,2,FALSE)&amp;"'!AK:AK"),MATCH($K322,INDIRECT("'"&amp;VLOOKUP($C322,ModMap!$A$2:$B$21,2,FALSE)&amp;"'!$K:$K"),0)),"")</f>
        <v>N/A</v>
      </c>
      <c r="AL322" s="50" t="str">
        <f t="array" ref="AL322">IFERROR(INDEX(INDIRECT("'"&amp;VLOOKUP($C322,ModMap!$A$2:$B$21,2,FALSE)&amp;"'!AL:AL"),MATCH($K322,INDIRECT("'"&amp;VLOOKUP($C322,ModMap!$A$2:$B$21,2,FALSE)&amp;"'!$K:$K"),0)),"")</f>
        <v/>
      </c>
      <c r="AM322" s="50">
        <f t="shared" si="1"/>
        <v>2</v>
      </c>
      <c r="AN322" s="50" t="str">
        <f t="shared" si="2"/>
        <v>Not Started</v>
      </c>
      <c r="AO322" s="51" t="str">
        <f t="array" ref="AO322">IFERROR(INDEX(INDIRECT("'"&amp;VLOOKUP($C322,ModMap!$A$2:$B$21,2,FALSE)&amp;"'!AO:AO"),MATCH($K322,INDIRECT("'"&amp;VLOOKUP($C322,ModMap!$A$2:$B$21,2,FALSE)&amp;"'!$K:$K"),0)),"")</f>
        <v/>
      </c>
      <c r="AP322" s="49" t="str">
        <f t="array" ref="AP322">IFERROR(HYPERLINK("#'"&amp;VLOOKUP($C322,ModMap!$A$2:$B$21,2,FALSE)&amp;"'!V"&amp;MATCH($K322,INDIRECT("'"&amp;VLOOKUP($C322,ModMap!$A$2:$B$21,2,FALSE)&amp;"'!$K:$K"),0),"Edit on module sheet"),"")</f>
        <v>Edit on module sheet</v>
      </c>
    </row>
    <row r="323" ht="42.0" customHeight="1">
      <c r="A323" s="39">
        <v>321.0</v>
      </c>
      <c r="B323" s="39">
        <v>594.0</v>
      </c>
      <c r="C323" s="39" t="s">
        <v>127</v>
      </c>
      <c r="D323" s="40" t="s">
        <v>128</v>
      </c>
      <c r="E323" s="28" t="s">
        <v>48</v>
      </c>
      <c r="F323" s="76" t="s">
        <v>1531</v>
      </c>
      <c r="G323" s="40" t="s">
        <v>1532</v>
      </c>
      <c r="H323" s="39" t="s">
        <v>1554</v>
      </c>
      <c r="I323" s="39" t="s">
        <v>1555</v>
      </c>
      <c r="J323" s="40" t="s">
        <v>1556</v>
      </c>
      <c r="K323" s="39" t="s">
        <v>2981</v>
      </c>
      <c r="L323" s="40" t="s">
        <v>2982</v>
      </c>
      <c r="M323" s="47" t="s">
        <v>200</v>
      </c>
      <c r="N323" s="39" t="s">
        <v>128</v>
      </c>
      <c r="O323" s="39" t="s">
        <v>1559</v>
      </c>
      <c r="P323" s="40" t="s">
        <v>1560</v>
      </c>
      <c r="Q323" s="40" t="s">
        <v>1561</v>
      </c>
      <c r="R323" s="39" t="s">
        <v>1317</v>
      </c>
      <c r="S323" s="39" t="s">
        <v>56</v>
      </c>
      <c r="T323" s="39" t="str">
        <f t="array" ref="T323">IFERROR(INDEX(INDIRECT("'"&amp;VLOOKUP($C323,ModMap!$A$2:$B$21,2,FALSE)&amp;"'!T:T"),MATCH($K323,INDIRECT("'"&amp;VLOOKUP($C323,ModMap!$A$2:$B$21,2,FALSE)&amp;"'!$K:$K"),0)),"")</f>
        <v>Unassigned</v>
      </c>
      <c r="U323" s="44" t="s">
        <v>36</v>
      </c>
      <c r="V323" s="39" t="str">
        <f t="array" ref="V323">IFERROR(INDEX(INDIRECT("'"&amp;VLOOKUP($C323,ModMap!$A$2:$B$21,2,FALSE)&amp;"'!V:V"),MATCH($K323,INDIRECT("'"&amp;VLOOKUP($C323,ModMap!$A$2:$B$21,2,FALSE)&amp;"'!$K:$K"),0)),"")</f>
        <v>N/A</v>
      </c>
      <c r="W323" s="39" t="str">
        <f t="array" ref="W323">IFERROR(INDEX(INDIRECT("'"&amp;VLOOKUP($C323,ModMap!$A$2:$B$21,2,FALSE)&amp;"'!W:W"),MATCH($K323,INDIRECT("'"&amp;VLOOKUP($C323,ModMap!$A$2:$B$21,2,FALSE)&amp;"'!$K:$K"),0)),"")</f>
        <v/>
      </c>
      <c r="X323" s="48" t="s">
        <v>33</v>
      </c>
      <c r="Y323" s="39" t="str">
        <f t="array" ref="Y323">IFERROR(INDEX(INDIRECT("'"&amp;VLOOKUP($C323,ModMap!$A$2:$B$21,2,FALSE)&amp;"'!Y:Y"),MATCH($K323,INDIRECT("'"&amp;VLOOKUP($C323,ModMap!$A$2:$B$21,2,FALSE)&amp;"'!$K:$K"),0)),"")</f>
        <v>Not Started</v>
      </c>
      <c r="Z323" s="39" t="str">
        <f t="array" ref="Z323">IFERROR(INDEX(INDIRECT("'"&amp;VLOOKUP($C323,ModMap!$A$2:$B$21,2,FALSE)&amp;"'!Z:Z"),MATCH($K323,INDIRECT("'"&amp;VLOOKUP($C323,ModMap!$A$2:$B$21,2,FALSE)&amp;"'!$K:$K"),0)),"")</f>
        <v>Unassigned</v>
      </c>
      <c r="AA323" s="48" t="s">
        <v>33</v>
      </c>
      <c r="AB323" s="39" t="str">
        <f t="array" ref="AB323">IFERROR(INDEX(INDIRECT("'"&amp;VLOOKUP($C323,ModMap!$A$2:$B$21,2,FALSE)&amp;"'!AB:AB"),MATCH($K323,INDIRECT("'"&amp;VLOOKUP($C323,ModMap!$A$2:$B$21,2,FALSE)&amp;"'!$K:$K"),0)),"")</f>
        <v>Not Started</v>
      </c>
      <c r="AC323" s="39" t="str">
        <f t="array" ref="AC323">IFERROR(INDEX(INDIRECT("'"&amp;VLOOKUP($C323,ModMap!$A$2:$B$21,2,FALSE)&amp;"'!AC:AC"),MATCH($K323,INDIRECT("'"&amp;VLOOKUP($C323,ModMap!$A$2:$B$21,2,FALSE)&amp;"'!$K:$K"),0)),"")</f>
        <v>Unassigned</v>
      </c>
      <c r="AD323" s="48" t="s">
        <v>33</v>
      </c>
      <c r="AE323" s="39" t="str">
        <f t="array" ref="AE323">IFERROR(INDEX(INDIRECT("'"&amp;VLOOKUP($C323,ModMap!$A$2:$B$21,2,FALSE)&amp;"'!AE:AE"),MATCH($K323,INDIRECT("'"&amp;VLOOKUP($C323,ModMap!$A$2:$B$21,2,FALSE)&amp;"'!$K:$K"),0)),"")</f>
        <v>Not Started</v>
      </c>
      <c r="AF323" s="39" t="str">
        <f t="array" ref="AF323">IFERROR(INDEX(INDIRECT("'"&amp;VLOOKUP($C323,ModMap!$A$2:$B$21,2,FALSE)&amp;"'!AF:AF"),MATCH($K323,INDIRECT("'"&amp;VLOOKUP($C323,ModMap!$A$2:$B$21,2,FALSE)&amp;"'!$K:$K"),0)),"")</f>
        <v>Unassigned</v>
      </c>
      <c r="AG323" s="44" t="s">
        <v>36</v>
      </c>
      <c r="AH323" s="39" t="str">
        <f t="array" ref="AH323">IFERROR(INDEX(INDIRECT("'"&amp;VLOOKUP($C323,ModMap!$A$2:$B$21,2,FALSE)&amp;"'!AH:AH"),MATCH($K323,INDIRECT("'"&amp;VLOOKUP($C323,ModMap!$A$2:$B$21,2,FALSE)&amp;"'!$K:$K"),0)),"")</f>
        <v>N/A</v>
      </c>
      <c r="AI323" s="39" t="str">
        <f t="array" ref="AI323">IFERROR(INDEX(INDIRECT("'"&amp;VLOOKUP($C323,ModMap!$A$2:$B$21,2,FALSE)&amp;"'!AI:AI"),MATCH($K323,INDIRECT("'"&amp;VLOOKUP($C323,ModMap!$A$2:$B$21,2,FALSE)&amp;"'!$K:$K"),0)),"")</f>
        <v/>
      </c>
      <c r="AJ323" s="44" t="s">
        <v>36</v>
      </c>
      <c r="AK323" s="39" t="str">
        <f t="array" ref="AK323">IFERROR(INDEX(INDIRECT("'"&amp;VLOOKUP($C323,ModMap!$A$2:$B$21,2,FALSE)&amp;"'!AK:AK"),MATCH($K323,INDIRECT("'"&amp;VLOOKUP($C323,ModMap!$A$2:$B$21,2,FALSE)&amp;"'!$K:$K"),0)),"")</f>
        <v>N/A</v>
      </c>
      <c r="AL323" s="39" t="str">
        <f t="array" ref="AL323">IFERROR(INDEX(INDIRECT("'"&amp;VLOOKUP($C323,ModMap!$A$2:$B$21,2,FALSE)&amp;"'!AL:AL"),MATCH($K323,INDIRECT("'"&amp;VLOOKUP($C323,ModMap!$A$2:$B$21,2,FALSE)&amp;"'!$K:$K"),0)),"")</f>
        <v/>
      </c>
      <c r="AM323" s="39">
        <f t="shared" si="1"/>
        <v>3</v>
      </c>
      <c r="AN323" s="39" t="str">
        <f t="shared" si="2"/>
        <v>Not Started</v>
      </c>
      <c r="AO323" s="40" t="str">
        <f t="array" ref="AO323">IFERROR(INDEX(INDIRECT("'"&amp;VLOOKUP($C323,ModMap!$A$2:$B$21,2,FALSE)&amp;"'!AO:AO"),MATCH($K323,INDIRECT("'"&amp;VLOOKUP($C323,ModMap!$A$2:$B$21,2,FALSE)&amp;"'!$K:$K"),0)),"")</f>
        <v/>
      </c>
      <c r="AP323" s="49" t="str">
        <f t="array" ref="AP323">IFERROR(HYPERLINK("#'"&amp;VLOOKUP($C323,ModMap!$A$2:$B$21,2,FALSE)&amp;"'!V"&amp;MATCH($K323,INDIRECT("'"&amp;VLOOKUP($C323,ModMap!$A$2:$B$21,2,FALSE)&amp;"'!$K:$K"),0),"Edit on module sheet"),"")</f>
        <v>Edit on module sheet</v>
      </c>
    </row>
    <row r="324" ht="42.0" customHeight="1">
      <c r="A324" s="50">
        <v>322.0</v>
      </c>
      <c r="B324" s="50">
        <v>597.0</v>
      </c>
      <c r="C324" s="50" t="s">
        <v>127</v>
      </c>
      <c r="D324" s="51" t="s">
        <v>128</v>
      </c>
      <c r="E324" s="28" t="s">
        <v>48</v>
      </c>
      <c r="F324" s="76" t="s">
        <v>1531</v>
      </c>
      <c r="G324" s="51" t="s">
        <v>1532</v>
      </c>
      <c r="H324" s="50" t="s">
        <v>1564</v>
      </c>
      <c r="I324" s="50" t="s">
        <v>1565</v>
      </c>
      <c r="J324" s="51" t="s">
        <v>1566</v>
      </c>
      <c r="K324" s="50" t="s">
        <v>2984</v>
      </c>
      <c r="L324" s="51" t="s">
        <v>2985</v>
      </c>
      <c r="M324" s="47" t="s">
        <v>200</v>
      </c>
      <c r="N324" s="50" t="s">
        <v>128</v>
      </c>
      <c r="O324" s="50" t="s">
        <v>1559</v>
      </c>
      <c r="P324" s="51" t="s">
        <v>1569</v>
      </c>
      <c r="Q324" s="51" t="s">
        <v>1570</v>
      </c>
      <c r="R324" s="50" t="s">
        <v>1571</v>
      </c>
      <c r="S324" s="50" t="s">
        <v>53</v>
      </c>
      <c r="T324" s="50" t="str">
        <f t="array" ref="T324">IFERROR(INDEX(INDIRECT("'"&amp;VLOOKUP($C324,ModMap!$A$2:$B$21,2,FALSE)&amp;"'!T:T"),MATCH($K324,INDIRECT("'"&amp;VLOOKUP($C324,ModMap!$A$2:$B$21,2,FALSE)&amp;"'!$K:$K"),0)),"")</f>
        <v>Unassigned</v>
      </c>
      <c r="U324" s="44" t="s">
        <v>36</v>
      </c>
      <c r="V324" s="50" t="str">
        <f t="array" ref="V324">IFERROR(INDEX(INDIRECT("'"&amp;VLOOKUP($C324,ModMap!$A$2:$B$21,2,FALSE)&amp;"'!V:V"),MATCH($K324,INDIRECT("'"&amp;VLOOKUP($C324,ModMap!$A$2:$B$21,2,FALSE)&amp;"'!$K:$K"),0)),"")</f>
        <v>N/A</v>
      </c>
      <c r="W324" s="50" t="str">
        <f t="array" ref="W324">IFERROR(INDEX(INDIRECT("'"&amp;VLOOKUP($C324,ModMap!$A$2:$B$21,2,FALSE)&amp;"'!W:W"),MATCH($K324,INDIRECT("'"&amp;VLOOKUP($C324,ModMap!$A$2:$B$21,2,FALSE)&amp;"'!$K:$K"),0)),"")</f>
        <v/>
      </c>
      <c r="X324" s="48" t="s">
        <v>33</v>
      </c>
      <c r="Y324" s="50" t="str">
        <f t="array" ref="Y324">IFERROR(INDEX(INDIRECT("'"&amp;VLOOKUP($C324,ModMap!$A$2:$B$21,2,FALSE)&amp;"'!Y:Y"),MATCH($K324,INDIRECT("'"&amp;VLOOKUP($C324,ModMap!$A$2:$B$21,2,FALSE)&amp;"'!$K:$K"),0)),"")</f>
        <v>Not Started</v>
      </c>
      <c r="Z324" s="50" t="str">
        <f t="array" ref="Z324">IFERROR(INDEX(INDIRECT("'"&amp;VLOOKUP($C324,ModMap!$A$2:$B$21,2,FALSE)&amp;"'!Z:Z"),MATCH($K324,INDIRECT("'"&amp;VLOOKUP($C324,ModMap!$A$2:$B$21,2,FALSE)&amp;"'!$K:$K"),0)),"")</f>
        <v>Unassigned</v>
      </c>
      <c r="AA324" s="48" t="s">
        <v>33</v>
      </c>
      <c r="AB324" s="50" t="str">
        <f t="array" ref="AB324">IFERROR(INDEX(INDIRECT("'"&amp;VLOOKUP($C324,ModMap!$A$2:$B$21,2,FALSE)&amp;"'!AB:AB"),MATCH($K324,INDIRECT("'"&amp;VLOOKUP($C324,ModMap!$A$2:$B$21,2,FALSE)&amp;"'!$K:$K"),0)),"")</f>
        <v>Not Started</v>
      </c>
      <c r="AC324" s="50" t="str">
        <f t="array" ref="AC324">IFERROR(INDEX(INDIRECT("'"&amp;VLOOKUP($C324,ModMap!$A$2:$B$21,2,FALSE)&amp;"'!AC:AC"),MATCH($K324,INDIRECT("'"&amp;VLOOKUP($C324,ModMap!$A$2:$B$21,2,FALSE)&amp;"'!$K:$K"),0)),"")</f>
        <v>Unassigned</v>
      </c>
      <c r="AD324" s="44" t="s">
        <v>36</v>
      </c>
      <c r="AE324" s="50" t="str">
        <f t="array" ref="AE324">IFERROR(INDEX(INDIRECT("'"&amp;VLOOKUP($C324,ModMap!$A$2:$B$21,2,FALSE)&amp;"'!AE:AE"),MATCH($K324,INDIRECT("'"&amp;VLOOKUP($C324,ModMap!$A$2:$B$21,2,FALSE)&amp;"'!$K:$K"),0)),"")</f>
        <v>N/A</v>
      </c>
      <c r="AF324" s="50" t="str">
        <f t="array" ref="AF324">IFERROR(INDEX(INDIRECT("'"&amp;VLOOKUP($C324,ModMap!$A$2:$B$21,2,FALSE)&amp;"'!AF:AF"),MATCH($K324,INDIRECT("'"&amp;VLOOKUP($C324,ModMap!$A$2:$B$21,2,FALSE)&amp;"'!$K:$K"),0)),"")</f>
        <v/>
      </c>
      <c r="AG324" s="44" t="s">
        <v>36</v>
      </c>
      <c r="AH324" s="50" t="str">
        <f t="array" ref="AH324">IFERROR(INDEX(INDIRECT("'"&amp;VLOOKUP($C324,ModMap!$A$2:$B$21,2,FALSE)&amp;"'!AH:AH"),MATCH($K324,INDIRECT("'"&amp;VLOOKUP($C324,ModMap!$A$2:$B$21,2,FALSE)&amp;"'!$K:$K"),0)),"")</f>
        <v>N/A</v>
      </c>
      <c r="AI324" s="50" t="str">
        <f t="array" ref="AI324">IFERROR(INDEX(INDIRECT("'"&amp;VLOOKUP($C324,ModMap!$A$2:$B$21,2,FALSE)&amp;"'!AI:AI"),MATCH($K324,INDIRECT("'"&amp;VLOOKUP($C324,ModMap!$A$2:$B$21,2,FALSE)&amp;"'!$K:$K"),0)),"")</f>
        <v/>
      </c>
      <c r="AJ324" s="44" t="s">
        <v>36</v>
      </c>
      <c r="AK324" s="50" t="str">
        <f t="array" ref="AK324">IFERROR(INDEX(INDIRECT("'"&amp;VLOOKUP($C324,ModMap!$A$2:$B$21,2,FALSE)&amp;"'!AK:AK"),MATCH($K324,INDIRECT("'"&amp;VLOOKUP($C324,ModMap!$A$2:$B$21,2,FALSE)&amp;"'!$K:$K"),0)),"")</f>
        <v>N/A</v>
      </c>
      <c r="AL324" s="50" t="str">
        <f t="array" ref="AL324">IFERROR(INDEX(INDIRECT("'"&amp;VLOOKUP($C324,ModMap!$A$2:$B$21,2,FALSE)&amp;"'!AL:AL"),MATCH($K324,INDIRECT("'"&amp;VLOOKUP($C324,ModMap!$A$2:$B$21,2,FALSE)&amp;"'!$K:$K"),0)),"")</f>
        <v/>
      </c>
      <c r="AM324" s="50">
        <f t="shared" si="1"/>
        <v>2</v>
      </c>
      <c r="AN324" s="50" t="str">
        <f t="shared" si="2"/>
        <v>Not Started</v>
      </c>
      <c r="AO324" s="51" t="str">
        <f t="array" ref="AO324">IFERROR(INDEX(INDIRECT("'"&amp;VLOOKUP($C324,ModMap!$A$2:$B$21,2,FALSE)&amp;"'!AO:AO"),MATCH($K324,INDIRECT("'"&amp;VLOOKUP($C324,ModMap!$A$2:$B$21,2,FALSE)&amp;"'!$K:$K"),0)),"")</f>
        <v/>
      </c>
      <c r="AP324" s="49" t="str">
        <f t="array" ref="AP324">IFERROR(HYPERLINK("#'"&amp;VLOOKUP($C324,ModMap!$A$2:$B$21,2,FALSE)&amp;"'!V"&amp;MATCH($K324,INDIRECT("'"&amp;VLOOKUP($C324,ModMap!$A$2:$B$21,2,FALSE)&amp;"'!$K:$K"),0),"Edit on module sheet"),"")</f>
        <v>Edit on module sheet</v>
      </c>
    </row>
    <row r="325" ht="42.0" customHeight="1">
      <c r="A325" s="39">
        <v>323.0</v>
      </c>
      <c r="B325" s="39">
        <v>598.0</v>
      </c>
      <c r="C325" s="39" t="s">
        <v>127</v>
      </c>
      <c r="D325" s="40" t="s">
        <v>128</v>
      </c>
      <c r="E325" s="28" t="s">
        <v>48</v>
      </c>
      <c r="F325" s="76" t="s">
        <v>1531</v>
      </c>
      <c r="G325" s="40" t="s">
        <v>1532</v>
      </c>
      <c r="H325" s="39" t="s">
        <v>1564</v>
      </c>
      <c r="I325" s="39" t="s">
        <v>1565</v>
      </c>
      <c r="J325" s="40" t="s">
        <v>1566</v>
      </c>
      <c r="K325" s="39" t="s">
        <v>2994</v>
      </c>
      <c r="L325" s="40" t="s">
        <v>2995</v>
      </c>
      <c r="M325" s="47" t="s">
        <v>200</v>
      </c>
      <c r="N325" s="39" t="s">
        <v>128</v>
      </c>
      <c r="O325" s="39" t="s">
        <v>1559</v>
      </c>
      <c r="P325" s="40" t="s">
        <v>1569</v>
      </c>
      <c r="Q325" s="40" t="s">
        <v>1570</v>
      </c>
      <c r="R325" s="39" t="s">
        <v>1571</v>
      </c>
      <c r="S325" s="39" t="s">
        <v>56</v>
      </c>
      <c r="T325" s="39" t="str">
        <f t="array" ref="T325">IFERROR(INDEX(INDIRECT("'"&amp;VLOOKUP($C325,ModMap!$A$2:$B$21,2,FALSE)&amp;"'!T:T"),MATCH($K325,INDIRECT("'"&amp;VLOOKUP($C325,ModMap!$A$2:$B$21,2,FALSE)&amp;"'!$K:$K"),0)),"")</f>
        <v>Unassigned</v>
      </c>
      <c r="U325" s="44" t="s">
        <v>36</v>
      </c>
      <c r="V325" s="39" t="str">
        <f t="array" ref="V325">IFERROR(INDEX(INDIRECT("'"&amp;VLOOKUP($C325,ModMap!$A$2:$B$21,2,FALSE)&amp;"'!V:V"),MATCH($K325,INDIRECT("'"&amp;VLOOKUP($C325,ModMap!$A$2:$B$21,2,FALSE)&amp;"'!$K:$K"),0)),"")</f>
        <v>N/A</v>
      </c>
      <c r="W325" s="39" t="str">
        <f t="array" ref="W325">IFERROR(INDEX(INDIRECT("'"&amp;VLOOKUP($C325,ModMap!$A$2:$B$21,2,FALSE)&amp;"'!W:W"),MATCH($K325,INDIRECT("'"&amp;VLOOKUP($C325,ModMap!$A$2:$B$21,2,FALSE)&amp;"'!$K:$K"),0)),"")</f>
        <v/>
      </c>
      <c r="X325" s="48" t="s">
        <v>33</v>
      </c>
      <c r="Y325" s="39" t="str">
        <f t="array" ref="Y325">IFERROR(INDEX(INDIRECT("'"&amp;VLOOKUP($C325,ModMap!$A$2:$B$21,2,FALSE)&amp;"'!Y:Y"),MATCH($K325,INDIRECT("'"&amp;VLOOKUP($C325,ModMap!$A$2:$B$21,2,FALSE)&amp;"'!$K:$K"),0)),"")</f>
        <v>Not Started</v>
      </c>
      <c r="Z325" s="39" t="str">
        <f t="array" ref="Z325">IFERROR(INDEX(INDIRECT("'"&amp;VLOOKUP($C325,ModMap!$A$2:$B$21,2,FALSE)&amp;"'!Z:Z"),MATCH($K325,INDIRECT("'"&amp;VLOOKUP($C325,ModMap!$A$2:$B$21,2,FALSE)&amp;"'!$K:$K"),0)),"")</f>
        <v>Unassigned</v>
      </c>
      <c r="AA325" s="48" t="s">
        <v>33</v>
      </c>
      <c r="AB325" s="39" t="str">
        <f t="array" ref="AB325">IFERROR(INDEX(INDIRECT("'"&amp;VLOOKUP($C325,ModMap!$A$2:$B$21,2,FALSE)&amp;"'!AB:AB"),MATCH($K325,INDIRECT("'"&amp;VLOOKUP($C325,ModMap!$A$2:$B$21,2,FALSE)&amp;"'!$K:$K"),0)),"")</f>
        <v>Not Started</v>
      </c>
      <c r="AC325" s="39" t="str">
        <f t="array" ref="AC325">IFERROR(INDEX(INDIRECT("'"&amp;VLOOKUP($C325,ModMap!$A$2:$B$21,2,FALSE)&amp;"'!AC:AC"),MATCH($K325,INDIRECT("'"&amp;VLOOKUP($C325,ModMap!$A$2:$B$21,2,FALSE)&amp;"'!$K:$K"),0)),"")</f>
        <v>Unassigned</v>
      </c>
      <c r="AD325" s="48" t="s">
        <v>33</v>
      </c>
      <c r="AE325" s="39" t="str">
        <f t="array" ref="AE325">IFERROR(INDEX(INDIRECT("'"&amp;VLOOKUP($C325,ModMap!$A$2:$B$21,2,FALSE)&amp;"'!AE:AE"),MATCH($K325,INDIRECT("'"&amp;VLOOKUP($C325,ModMap!$A$2:$B$21,2,FALSE)&amp;"'!$K:$K"),0)),"")</f>
        <v>Not Started</v>
      </c>
      <c r="AF325" s="39" t="str">
        <f t="array" ref="AF325">IFERROR(INDEX(INDIRECT("'"&amp;VLOOKUP($C325,ModMap!$A$2:$B$21,2,FALSE)&amp;"'!AF:AF"),MATCH($K325,INDIRECT("'"&amp;VLOOKUP($C325,ModMap!$A$2:$B$21,2,FALSE)&amp;"'!$K:$K"),0)),"")</f>
        <v>Unassigned</v>
      </c>
      <c r="AG325" s="44" t="s">
        <v>36</v>
      </c>
      <c r="AH325" s="39" t="str">
        <f t="array" ref="AH325">IFERROR(INDEX(INDIRECT("'"&amp;VLOOKUP($C325,ModMap!$A$2:$B$21,2,FALSE)&amp;"'!AH:AH"),MATCH($K325,INDIRECT("'"&amp;VLOOKUP($C325,ModMap!$A$2:$B$21,2,FALSE)&amp;"'!$K:$K"),0)),"")</f>
        <v>N/A</v>
      </c>
      <c r="AI325" s="39" t="str">
        <f t="array" ref="AI325">IFERROR(INDEX(INDIRECT("'"&amp;VLOOKUP($C325,ModMap!$A$2:$B$21,2,FALSE)&amp;"'!AI:AI"),MATCH($K325,INDIRECT("'"&amp;VLOOKUP($C325,ModMap!$A$2:$B$21,2,FALSE)&amp;"'!$K:$K"),0)),"")</f>
        <v/>
      </c>
      <c r="AJ325" s="44" t="s">
        <v>36</v>
      </c>
      <c r="AK325" s="39" t="str">
        <f t="array" ref="AK325">IFERROR(INDEX(INDIRECT("'"&amp;VLOOKUP($C325,ModMap!$A$2:$B$21,2,FALSE)&amp;"'!AK:AK"),MATCH($K325,INDIRECT("'"&amp;VLOOKUP($C325,ModMap!$A$2:$B$21,2,FALSE)&amp;"'!$K:$K"),0)),"")</f>
        <v>N/A</v>
      </c>
      <c r="AL325" s="39" t="str">
        <f t="array" ref="AL325">IFERROR(INDEX(INDIRECT("'"&amp;VLOOKUP($C325,ModMap!$A$2:$B$21,2,FALSE)&amp;"'!AL:AL"),MATCH($K325,INDIRECT("'"&amp;VLOOKUP($C325,ModMap!$A$2:$B$21,2,FALSE)&amp;"'!$K:$K"),0)),"")</f>
        <v/>
      </c>
      <c r="AM325" s="39">
        <f t="shared" si="1"/>
        <v>3</v>
      </c>
      <c r="AN325" s="39" t="str">
        <f t="shared" si="2"/>
        <v>Not Started</v>
      </c>
      <c r="AO325" s="40" t="str">
        <f t="array" ref="AO325">IFERROR(INDEX(INDIRECT("'"&amp;VLOOKUP($C325,ModMap!$A$2:$B$21,2,FALSE)&amp;"'!AO:AO"),MATCH($K325,INDIRECT("'"&amp;VLOOKUP($C325,ModMap!$A$2:$B$21,2,FALSE)&amp;"'!$K:$K"),0)),"")</f>
        <v/>
      </c>
      <c r="AP325" s="49" t="str">
        <f t="array" ref="AP325">IFERROR(HYPERLINK("#'"&amp;VLOOKUP($C325,ModMap!$A$2:$B$21,2,FALSE)&amp;"'!V"&amp;MATCH($K325,INDIRECT("'"&amp;VLOOKUP($C325,ModMap!$A$2:$B$21,2,FALSE)&amp;"'!$K:$K"),0),"Edit on module sheet"),"")</f>
        <v>Edit on module sheet</v>
      </c>
    </row>
    <row r="326" ht="42.0" customHeight="1">
      <c r="A326" s="50">
        <v>324.0</v>
      </c>
      <c r="B326" s="50">
        <v>601.0</v>
      </c>
      <c r="C326" s="50" t="s">
        <v>127</v>
      </c>
      <c r="D326" s="51" t="s">
        <v>128</v>
      </c>
      <c r="E326" s="28" t="s">
        <v>48</v>
      </c>
      <c r="F326" s="76" t="s">
        <v>1531</v>
      </c>
      <c r="G326" s="51" t="s">
        <v>1532</v>
      </c>
      <c r="H326" s="50" t="s">
        <v>1574</v>
      </c>
      <c r="I326" s="50" t="s">
        <v>1575</v>
      </c>
      <c r="J326" s="51" t="s">
        <v>1576</v>
      </c>
      <c r="K326" s="50" t="s">
        <v>3006</v>
      </c>
      <c r="L326" s="51" t="s">
        <v>3007</v>
      </c>
      <c r="M326" s="47" t="s">
        <v>200</v>
      </c>
      <c r="N326" s="50" t="s">
        <v>128</v>
      </c>
      <c r="O326" s="50" t="s">
        <v>1551</v>
      </c>
      <c r="P326" s="51" t="s">
        <v>1579</v>
      </c>
      <c r="Q326" s="51" t="s">
        <v>1580</v>
      </c>
      <c r="R326" s="50" t="s">
        <v>47</v>
      </c>
      <c r="S326" s="50" t="s">
        <v>53</v>
      </c>
      <c r="T326" s="50" t="str">
        <f t="array" ref="T326">IFERROR(INDEX(INDIRECT("'"&amp;VLOOKUP($C326,ModMap!$A$2:$B$21,2,FALSE)&amp;"'!T:T"),MATCH($K326,INDIRECT("'"&amp;VLOOKUP($C326,ModMap!$A$2:$B$21,2,FALSE)&amp;"'!$K:$K"),0)),"")</f>
        <v>Unassigned</v>
      </c>
      <c r="U326" s="44" t="s">
        <v>36</v>
      </c>
      <c r="V326" s="50" t="str">
        <f t="array" ref="V326">IFERROR(INDEX(INDIRECT("'"&amp;VLOOKUP($C326,ModMap!$A$2:$B$21,2,FALSE)&amp;"'!V:V"),MATCH($K326,INDIRECT("'"&amp;VLOOKUP($C326,ModMap!$A$2:$B$21,2,FALSE)&amp;"'!$K:$K"),0)),"")</f>
        <v>N/A</v>
      </c>
      <c r="W326" s="50" t="str">
        <f t="array" ref="W326">IFERROR(INDEX(INDIRECT("'"&amp;VLOOKUP($C326,ModMap!$A$2:$B$21,2,FALSE)&amp;"'!W:W"),MATCH($K326,INDIRECT("'"&amp;VLOOKUP($C326,ModMap!$A$2:$B$21,2,FALSE)&amp;"'!$K:$K"),0)),"")</f>
        <v/>
      </c>
      <c r="X326" s="48" t="s">
        <v>33</v>
      </c>
      <c r="Y326" s="50" t="str">
        <f t="array" ref="Y326">IFERROR(INDEX(INDIRECT("'"&amp;VLOOKUP($C326,ModMap!$A$2:$B$21,2,FALSE)&amp;"'!Y:Y"),MATCH($K326,INDIRECT("'"&amp;VLOOKUP($C326,ModMap!$A$2:$B$21,2,FALSE)&amp;"'!$K:$K"),0)),"")</f>
        <v>Not Started</v>
      </c>
      <c r="Z326" s="50" t="str">
        <f t="array" ref="Z326">IFERROR(INDEX(INDIRECT("'"&amp;VLOOKUP($C326,ModMap!$A$2:$B$21,2,FALSE)&amp;"'!Z:Z"),MATCH($K326,INDIRECT("'"&amp;VLOOKUP($C326,ModMap!$A$2:$B$21,2,FALSE)&amp;"'!$K:$K"),0)),"")</f>
        <v>Unassigned</v>
      </c>
      <c r="AA326" s="48" t="s">
        <v>33</v>
      </c>
      <c r="AB326" s="50" t="str">
        <f t="array" ref="AB326">IFERROR(INDEX(INDIRECT("'"&amp;VLOOKUP($C326,ModMap!$A$2:$B$21,2,FALSE)&amp;"'!AB:AB"),MATCH($K326,INDIRECT("'"&amp;VLOOKUP($C326,ModMap!$A$2:$B$21,2,FALSE)&amp;"'!$K:$K"),0)),"")</f>
        <v>Not Started</v>
      </c>
      <c r="AC326" s="50" t="str">
        <f t="array" ref="AC326">IFERROR(INDEX(INDIRECT("'"&amp;VLOOKUP($C326,ModMap!$A$2:$B$21,2,FALSE)&amp;"'!AC:AC"),MATCH($K326,INDIRECT("'"&amp;VLOOKUP($C326,ModMap!$A$2:$B$21,2,FALSE)&amp;"'!$K:$K"),0)),"")</f>
        <v>Unassigned</v>
      </c>
      <c r="AD326" s="44" t="s">
        <v>36</v>
      </c>
      <c r="AE326" s="50" t="str">
        <f t="array" ref="AE326">IFERROR(INDEX(INDIRECT("'"&amp;VLOOKUP($C326,ModMap!$A$2:$B$21,2,FALSE)&amp;"'!AE:AE"),MATCH($K326,INDIRECT("'"&amp;VLOOKUP($C326,ModMap!$A$2:$B$21,2,FALSE)&amp;"'!$K:$K"),0)),"")</f>
        <v>N/A</v>
      </c>
      <c r="AF326" s="50" t="str">
        <f t="array" ref="AF326">IFERROR(INDEX(INDIRECT("'"&amp;VLOOKUP($C326,ModMap!$A$2:$B$21,2,FALSE)&amp;"'!AF:AF"),MATCH($K326,INDIRECT("'"&amp;VLOOKUP($C326,ModMap!$A$2:$B$21,2,FALSE)&amp;"'!$K:$K"),0)),"")</f>
        <v/>
      </c>
      <c r="AG326" s="44" t="s">
        <v>36</v>
      </c>
      <c r="AH326" s="50" t="str">
        <f t="array" ref="AH326">IFERROR(INDEX(INDIRECT("'"&amp;VLOOKUP($C326,ModMap!$A$2:$B$21,2,FALSE)&amp;"'!AH:AH"),MATCH($K326,INDIRECT("'"&amp;VLOOKUP($C326,ModMap!$A$2:$B$21,2,FALSE)&amp;"'!$K:$K"),0)),"")</f>
        <v>N/A</v>
      </c>
      <c r="AI326" s="50" t="str">
        <f t="array" ref="AI326">IFERROR(INDEX(INDIRECT("'"&amp;VLOOKUP($C326,ModMap!$A$2:$B$21,2,FALSE)&amp;"'!AI:AI"),MATCH($K326,INDIRECT("'"&amp;VLOOKUP($C326,ModMap!$A$2:$B$21,2,FALSE)&amp;"'!$K:$K"),0)),"")</f>
        <v/>
      </c>
      <c r="AJ326" s="44" t="s">
        <v>36</v>
      </c>
      <c r="AK326" s="50" t="str">
        <f t="array" ref="AK326">IFERROR(INDEX(INDIRECT("'"&amp;VLOOKUP($C326,ModMap!$A$2:$B$21,2,FALSE)&amp;"'!AK:AK"),MATCH($K326,INDIRECT("'"&amp;VLOOKUP($C326,ModMap!$A$2:$B$21,2,FALSE)&amp;"'!$K:$K"),0)),"")</f>
        <v>N/A</v>
      </c>
      <c r="AL326" s="50" t="str">
        <f t="array" ref="AL326">IFERROR(INDEX(INDIRECT("'"&amp;VLOOKUP($C326,ModMap!$A$2:$B$21,2,FALSE)&amp;"'!AL:AL"),MATCH($K326,INDIRECT("'"&amp;VLOOKUP($C326,ModMap!$A$2:$B$21,2,FALSE)&amp;"'!$K:$K"),0)),"")</f>
        <v/>
      </c>
      <c r="AM326" s="50">
        <f t="shared" si="1"/>
        <v>2</v>
      </c>
      <c r="AN326" s="50" t="str">
        <f t="shared" si="2"/>
        <v>Not Started</v>
      </c>
      <c r="AO326" s="51" t="str">
        <f t="array" ref="AO326">IFERROR(INDEX(INDIRECT("'"&amp;VLOOKUP($C326,ModMap!$A$2:$B$21,2,FALSE)&amp;"'!AO:AO"),MATCH($K326,INDIRECT("'"&amp;VLOOKUP($C326,ModMap!$A$2:$B$21,2,FALSE)&amp;"'!$K:$K"),0)),"")</f>
        <v/>
      </c>
      <c r="AP326" s="49" t="str">
        <f t="array" ref="AP326">IFERROR(HYPERLINK("#'"&amp;VLOOKUP($C326,ModMap!$A$2:$B$21,2,FALSE)&amp;"'!V"&amp;MATCH($K326,INDIRECT("'"&amp;VLOOKUP($C326,ModMap!$A$2:$B$21,2,FALSE)&amp;"'!$K:$K"),0),"Edit on module sheet"),"")</f>
        <v>Edit on module sheet</v>
      </c>
    </row>
    <row r="327" ht="42.0" customHeight="1">
      <c r="A327" s="39">
        <v>325.0</v>
      </c>
      <c r="B327" s="39">
        <v>602.0</v>
      </c>
      <c r="C327" s="39" t="s">
        <v>127</v>
      </c>
      <c r="D327" s="40" t="s">
        <v>128</v>
      </c>
      <c r="E327" s="28" t="s">
        <v>48</v>
      </c>
      <c r="F327" s="76" t="s">
        <v>1531</v>
      </c>
      <c r="G327" s="40" t="s">
        <v>1532</v>
      </c>
      <c r="H327" s="39" t="s">
        <v>1574</v>
      </c>
      <c r="I327" s="39" t="s">
        <v>1575</v>
      </c>
      <c r="J327" s="40" t="s">
        <v>1576</v>
      </c>
      <c r="K327" s="39" t="s">
        <v>3010</v>
      </c>
      <c r="L327" s="40" t="s">
        <v>3011</v>
      </c>
      <c r="M327" s="47" t="s">
        <v>200</v>
      </c>
      <c r="N327" s="39" t="s">
        <v>128</v>
      </c>
      <c r="O327" s="39" t="s">
        <v>1551</v>
      </c>
      <c r="P327" s="40" t="s">
        <v>1579</v>
      </c>
      <c r="Q327" s="40" t="s">
        <v>1580</v>
      </c>
      <c r="R327" s="39" t="s">
        <v>47</v>
      </c>
      <c r="S327" s="39" t="s">
        <v>56</v>
      </c>
      <c r="T327" s="39" t="str">
        <f t="array" ref="T327">IFERROR(INDEX(INDIRECT("'"&amp;VLOOKUP($C327,ModMap!$A$2:$B$21,2,FALSE)&amp;"'!T:T"),MATCH($K327,INDIRECT("'"&amp;VLOOKUP($C327,ModMap!$A$2:$B$21,2,FALSE)&amp;"'!$K:$K"),0)),"")</f>
        <v>Unassigned</v>
      </c>
      <c r="U327" s="44" t="s">
        <v>36</v>
      </c>
      <c r="V327" s="39" t="str">
        <f t="array" ref="V327">IFERROR(INDEX(INDIRECT("'"&amp;VLOOKUP($C327,ModMap!$A$2:$B$21,2,FALSE)&amp;"'!V:V"),MATCH($K327,INDIRECT("'"&amp;VLOOKUP($C327,ModMap!$A$2:$B$21,2,FALSE)&amp;"'!$K:$K"),0)),"")</f>
        <v>N/A</v>
      </c>
      <c r="W327" s="39" t="str">
        <f t="array" ref="W327">IFERROR(INDEX(INDIRECT("'"&amp;VLOOKUP($C327,ModMap!$A$2:$B$21,2,FALSE)&amp;"'!W:W"),MATCH($K327,INDIRECT("'"&amp;VLOOKUP($C327,ModMap!$A$2:$B$21,2,FALSE)&amp;"'!$K:$K"),0)),"")</f>
        <v/>
      </c>
      <c r="X327" s="48" t="s">
        <v>33</v>
      </c>
      <c r="Y327" s="39" t="str">
        <f t="array" ref="Y327">IFERROR(INDEX(INDIRECT("'"&amp;VLOOKUP($C327,ModMap!$A$2:$B$21,2,FALSE)&amp;"'!Y:Y"),MATCH($K327,INDIRECT("'"&amp;VLOOKUP($C327,ModMap!$A$2:$B$21,2,FALSE)&amp;"'!$K:$K"),0)),"")</f>
        <v>Not Started</v>
      </c>
      <c r="Z327" s="39" t="str">
        <f t="array" ref="Z327">IFERROR(INDEX(INDIRECT("'"&amp;VLOOKUP($C327,ModMap!$A$2:$B$21,2,FALSE)&amp;"'!Z:Z"),MATCH($K327,INDIRECT("'"&amp;VLOOKUP($C327,ModMap!$A$2:$B$21,2,FALSE)&amp;"'!$K:$K"),0)),"")</f>
        <v>Unassigned</v>
      </c>
      <c r="AA327" s="48" t="s">
        <v>33</v>
      </c>
      <c r="AB327" s="39" t="str">
        <f t="array" ref="AB327">IFERROR(INDEX(INDIRECT("'"&amp;VLOOKUP($C327,ModMap!$A$2:$B$21,2,FALSE)&amp;"'!AB:AB"),MATCH($K327,INDIRECT("'"&amp;VLOOKUP($C327,ModMap!$A$2:$B$21,2,FALSE)&amp;"'!$K:$K"),0)),"")</f>
        <v>Not Started</v>
      </c>
      <c r="AC327" s="39" t="str">
        <f t="array" ref="AC327">IFERROR(INDEX(INDIRECT("'"&amp;VLOOKUP($C327,ModMap!$A$2:$B$21,2,FALSE)&amp;"'!AC:AC"),MATCH($K327,INDIRECT("'"&amp;VLOOKUP($C327,ModMap!$A$2:$B$21,2,FALSE)&amp;"'!$K:$K"),0)),"")</f>
        <v>Unassigned</v>
      </c>
      <c r="AD327" s="48" t="s">
        <v>33</v>
      </c>
      <c r="AE327" s="39" t="str">
        <f t="array" ref="AE327">IFERROR(INDEX(INDIRECT("'"&amp;VLOOKUP($C327,ModMap!$A$2:$B$21,2,FALSE)&amp;"'!AE:AE"),MATCH($K327,INDIRECT("'"&amp;VLOOKUP($C327,ModMap!$A$2:$B$21,2,FALSE)&amp;"'!$K:$K"),0)),"")</f>
        <v>Not Started</v>
      </c>
      <c r="AF327" s="39" t="str">
        <f t="array" ref="AF327">IFERROR(INDEX(INDIRECT("'"&amp;VLOOKUP($C327,ModMap!$A$2:$B$21,2,FALSE)&amp;"'!AF:AF"),MATCH($K327,INDIRECT("'"&amp;VLOOKUP($C327,ModMap!$A$2:$B$21,2,FALSE)&amp;"'!$K:$K"),0)),"")</f>
        <v>Unassigned</v>
      </c>
      <c r="AG327" s="44" t="s">
        <v>36</v>
      </c>
      <c r="AH327" s="39" t="str">
        <f t="array" ref="AH327">IFERROR(INDEX(INDIRECT("'"&amp;VLOOKUP($C327,ModMap!$A$2:$B$21,2,FALSE)&amp;"'!AH:AH"),MATCH($K327,INDIRECT("'"&amp;VLOOKUP($C327,ModMap!$A$2:$B$21,2,FALSE)&amp;"'!$K:$K"),0)),"")</f>
        <v>N/A</v>
      </c>
      <c r="AI327" s="39" t="str">
        <f t="array" ref="AI327">IFERROR(INDEX(INDIRECT("'"&amp;VLOOKUP($C327,ModMap!$A$2:$B$21,2,FALSE)&amp;"'!AI:AI"),MATCH($K327,INDIRECT("'"&amp;VLOOKUP($C327,ModMap!$A$2:$B$21,2,FALSE)&amp;"'!$K:$K"),0)),"")</f>
        <v/>
      </c>
      <c r="AJ327" s="44" t="s">
        <v>36</v>
      </c>
      <c r="AK327" s="39" t="str">
        <f t="array" ref="AK327">IFERROR(INDEX(INDIRECT("'"&amp;VLOOKUP($C327,ModMap!$A$2:$B$21,2,FALSE)&amp;"'!AK:AK"),MATCH($K327,INDIRECT("'"&amp;VLOOKUP($C327,ModMap!$A$2:$B$21,2,FALSE)&amp;"'!$K:$K"),0)),"")</f>
        <v>N/A</v>
      </c>
      <c r="AL327" s="39" t="str">
        <f t="array" ref="AL327">IFERROR(INDEX(INDIRECT("'"&amp;VLOOKUP($C327,ModMap!$A$2:$B$21,2,FALSE)&amp;"'!AL:AL"),MATCH($K327,INDIRECT("'"&amp;VLOOKUP($C327,ModMap!$A$2:$B$21,2,FALSE)&amp;"'!$K:$K"),0)),"")</f>
        <v/>
      </c>
      <c r="AM327" s="39">
        <f t="shared" si="1"/>
        <v>3</v>
      </c>
      <c r="AN327" s="39" t="str">
        <f t="shared" si="2"/>
        <v>Not Started</v>
      </c>
      <c r="AO327" s="40" t="str">
        <f t="array" ref="AO327">IFERROR(INDEX(INDIRECT("'"&amp;VLOOKUP($C327,ModMap!$A$2:$B$21,2,FALSE)&amp;"'!AO:AO"),MATCH($K327,INDIRECT("'"&amp;VLOOKUP($C327,ModMap!$A$2:$B$21,2,FALSE)&amp;"'!$K:$K"),0)),"")</f>
        <v/>
      </c>
      <c r="AP327" s="49" t="str">
        <f t="array" ref="AP327">IFERROR(HYPERLINK("#'"&amp;VLOOKUP($C327,ModMap!$A$2:$B$21,2,FALSE)&amp;"'!V"&amp;MATCH($K327,INDIRECT("'"&amp;VLOOKUP($C327,ModMap!$A$2:$B$21,2,FALSE)&amp;"'!$K:$K"),0),"Edit on module sheet"),"")</f>
        <v>Edit on module sheet</v>
      </c>
    </row>
    <row r="328" ht="42.0" customHeight="1">
      <c r="A328" s="50">
        <v>326.0</v>
      </c>
      <c r="B328" s="50">
        <v>605.0</v>
      </c>
      <c r="C328" s="50" t="s">
        <v>127</v>
      </c>
      <c r="D328" s="51" t="s">
        <v>128</v>
      </c>
      <c r="E328" s="28" t="s">
        <v>48</v>
      </c>
      <c r="F328" s="76" t="s">
        <v>1531</v>
      </c>
      <c r="G328" s="51" t="s">
        <v>1532</v>
      </c>
      <c r="H328" s="50" t="s">
        <v>1583</v>
      </c>
      <c r="I328" s="50" t="s">
        <v>1584</v>
      </c>
      <c r="J328" s="51" t="s">
        <v>1585</v>
      </c>
      <c r="K328" s="50" t="s">
        <v>3017</v>
      </c>
      <c r="L328" s="51" t="s">
        <v>3019</v>
      </c>
      <c r="M328" s="47" t="s">
        <v>200</v>
      </c>
      <c r="N328" s="50" t="s">
        <v>128</v>
      </c>
      <c r="O328" s="50" t="s">
        <v>1551</v>
      </c>
      <c r="P328" s="51" t="s">
        <v>1588</v>
      </c>
      <c r="Q328" s="51" t="s">
        <v>1591</v>
      </c>
      <c r="R328" s="50" t="s">
        <v>1592</v>
      </c>
      <c r="S328" s="50" t="s">
        <v>56</v>
      </c>
      <c r="T328" s="50" t="str">
        <f t="array" ref="T328">IFERROR(INDEX(INDIRECT("'"&amp;VLOOKUP($C328,ModMap!$A$2:$B$21,2,FALSE)&amp;"'!T:T"),MATCH($K328,INDIRECT("'"&amp;VLOOKUP($C328,ModMap!$A$2:$B$21,2,FALSE)&amp;"'!$K:$K"),0)),"")</f>
        <v>Unassigned</v>
      </c>
      <c r="U328" s="44" t="s">
        <v>36</v>
      </c>
      <c r="V328" s="50" t="str">
        <f t="array" ref="V328">IFERROR(INDEX(INDIRECT("'"&amp;VLOOKUP($C328,ModMap!$A$2:$B$21,2,FALSE)&amp;"'!V:V"),MATCH($K328,INDIRECT("'"&amp;VLOOKUP($C328,ModMap!$A$2:$B$21,2,FALSE)&amp;"'!$K:$K"),0)),"")</f>
        <v>N/A</v>
      </c>
      <c r="W328" s="50" t="str">
        <f t="array" ref="W328">IFERROR(INDEX(INDIRECT("'"&amp;VLOOKUP($C328,ModMap!$A$2:$B$21,2,FALSE)&amp;"'!W:W"),MATCH($K328,INDIRECT("'"&amp;VLOOKUP($C328,ModMap!$A$2:$B$21,2,FALSE)&amp;"'!$K:$K"),0)),"")</f>
        <v/>
      </c>
      <c r="X328" s="48" t="s">
        <v>33</v>
      </c>
      <c r="Y328" s="50" t="str">
        <f t="array" ref="Y328">IFERROR(INDEX(INDIRECT("'"&amp;VLOOKUP($C328,ModMap!$A$2:$B$21,2,FALSE)&amp;"'!Y:Y"),MATCH($K328,INDIRECT("'"&amp;VLOOKUP($C328,ModMap!$A$2:$B$21,2,FALSE)&amp;"'!$K:$K"),0)),"")</f>
        <v>Not Started</v>
      </c>
      <c r="Z328" s="50" t="str">
        <f t="array" ref="Z328">IFERROR(INDEX(INDIRECT("'"&amp;VLOOKUP($C328,ModMap!$A$2:$B$21,2,FALSE)&amp;"'!Z:Z"),MATCH($K328,INDIRECT("'"&amp;VLOOKUP($C328,ModMap!$A$2:$B$21,2,FALSE)&amp;"'!$K:$K"),0)),"")</f>
        <v>Unassigned</v>
      </c>
      <c r="AA328" s="44" t="s">
        <v>36</v>
      </c>
      <c r="AB328" s="50" t="str">
        <f t="array" ref="AB328">IFERROR(INDEX(INDIRECT("'"&amp;VLOOKUP($C328,ModMap!$A$2:$B$21,2,FALSE)&amp;"'!AB:AB"),MATCH($K328,INDIRECT("'"&amp;VLOOKUP($C328,ModMap!$A$2:$B$21,2,FALSE)&amp;"'!$K:$K"),0)),"")</f>
        <v>N/A</v>
      </c>
      <c r="AC328" s="50" t="str">
        <f t="array" ref="AC328">IFERROR(INDEX(INDIRECT("'"&amp;VLOOKUP($C328,ModMap!$A$2:$B$21,2,FALSE)&amp;"'!AC:AC"),MATCH($K328,INDIRECT("'"&amp;VLOOKUP($C328,ModMap!$A$2:$B$21,2,FALSE)&amp;"'!$K:$K"),0)),"")</f>
        <v/>
      </c>
      <c r="AD328" s="48" t="s">
        <v>33</v>
      </c>
      <c r="AE328" s="50" t="str">
        <f t="array" ref="AE328">IFERROR(INDEX(INDIRECT("'"&amp;VLOOKUP($C328,ModMap!$A$2:$B$21,2,FALSE)&amp;"'!AE:AE"),MATCH($K328,INDIRECT("'"&amp;VLOOKUP($C328,ModMap!$A$2:$B$21,2,FALSE)&amp;"'!$K:$K"),0)),"")</f>
        <v>Not Started</v>
      </c>
      <c r="AF328" s="50" t="str">
        <f t="array" ref="AF328">IFERROR(INDEX(INDIRECT("'"&amp;VLOOKUP($C328,ModMap!$A$2:$B$21,2,FALSE)&amp;"'!AF:AF"),MATCH($K328,INDIRECT("'"&amp;VLOOKUP($C328,ModMap!$A$2:$B$21,2,FALSE)&amp;"'!$K:$K"),0)),"")</f>
        <v>Unassigned</v>
      </c>
      <c r="AG328" s="44" t="s">
        <v>36</v>
      </c>
      <c r="AH328" s="50" t="str">
        <f t="array" ref="AH328">IFERROR(INDEX(INDIRECT("'"&amp;VLOOKUP($C328,ModMap!$A$2:$B$21,2,FALSE)&amp;"'!AH:AH"),MATCH($K328,INDIRECT("'"&amp;VLOOKUP($C328,ModMap!$A$2:$B$21,2,FALSE)&amp;"'!$K:$K"),0)),"")</f>
        <v>N/A</v>
      </c>
      <c r="AI328" s="50" t="str">
        <f t="array" ref="AI328">IFERROR(INDEX(INDIRECT("'"&amp;VLOOKUP($C328,ModMap!$A$2:$B$21,2,FALSE)&amp;"'!AI:AI"),MATCH($K328,INDIRECT("'"&amp;VLOOKUP($C328,ModMap!$A$2:$B$21,2,FALSE)&amp;"'!$K:$K"),0)),"")</f>
        <v/>
      </c>
      <c r="AJ328" s="44" t="s">
        <v>36</v>
      </c>
      <c r="AK328" s="50" t="str">
        <f t="array" ref="AK328">IFERROR(INDEX(INDIRECT("'"&amp;VLOOKUP($C328,ModMap!$A$2:$B$21,2,FALSE)&amp;"'!AK:AK"),MATCH($K328,INDIRECT("'"&amp;VLOOKUP($C328,ModMap!$A$2:$B$21,2,FALSE)&amp;"'!$K:$K"),0)),"")</f>
        <v>N/A</v>
      </c>
      <c r="AL328" s="50" t="str">
        <f t="array" ref="AL328">IFERROR(INDEX(INDIRECT("'"&amp;VLOOKUP($C328,ModMap!$A$2:$B$21,2,FALSE)&amp;"'!AL:AL"),MATCH($K328,INDIRECT("'"&amp;VLOOKUP($C328,ModMap!$A$2:$B$21,2,FALSE)&amp;"'!$K:$K"),0)),"")</f>
        <v/>
      </c>
      <c r="AM328" s="50">
        <f t="shared" si="1"/>
        <v>2</v>
      </c>
      <c r="AN328" s="50" t="str">
        <f t="shared" si="2"/>
        <v>Not Started</v>
      </c>
      <c r="AO328" s="51" t="str">
        <f t="array" ref="AO328">IFERROR(INDEX(INDIRECT("'"&amp;VLOOKUP($C328,ModMap!$A$2:$B$21,2,FALSE)&amp;"'!AO:AO"),MATCH($K328,INDIRECT("'"&amp;VLOOKUP($C328,ModMap!$A$2:$B$21,2,FALSE)&amp;"'!$K:$K"),0)),"")</f>
        <v/>
      </c>
      <c r="AP328" s="49" t="str">
        <f t="array" ref="AP328">IFERROR(HYPERLINK("#'"&amp;VLOOKUP($C328,ModMap!$A$2:$B$21,2,FALSE)&amp;"'!V"&amp;MATCH($K328,INDIRECT("'"&amp;VLOOKUP($C328,ModMap!$A$2:$B$21,2,FALSE)&amp;"'!$K:$K"),0),"Edit on module sheet"),"")</f>
        <v>Edit on module sheet</v>
      </c>
    </row>
    <row r="329" ht="42.0" customHeight="1">
      <c r="A329" s="39">
        <v>327.0</v>
      </c>
      <c r="B329" s="39">
        <v>608.0</v>
      </c>
      <c r="C329" s="39" t="s">
        <v>127</v>
      </c>
      <c r="D329" s="40" t="s">
        <v>128</v>
      </c>
      <c r="E329" s="28" t="s">
        <v>48</v>
      </c>
      <c r="F329" s="76" t="s">
        <v>1531</v>
      </c>
      <c r="G329" s="40" t="s">
        <v>1532</v>
      </c>
      <c r="H329" s="39" t="s">
        <v>1593</v>
      </c>
      <c r="I329" s="39" t="s">
        <v>1594</v>
      </c>
      <c r="J329" s="40" t="s">
        <v>1595</v>
      </c>
      <c r="K329" s="39" t="s">
        <v>3025</v>
      </c>
      <c r="L329" s="40" t="s">
        <v>3026</v>
      </c>
      <c r="M329" s="47" t="s">
        <v>200</v>
      </c>
      <c r="N329" s="39" t="s">
        <v>128</v>
      </c>
      <c r="O329" s="39" t="s">
        <v>1551</v>
      </c>
      <c r="P329" s="40" t="s">
        <v>1592</v>
      </c>
      <c r="Q329" s="40" t="s">
        <v>1598</v>
      </c>
      <c r="R329" s="39" t="s">
        <v>1592</v>
      </c>
      <c r="S329" s="39" t="s">
        <v>53</v>
      </c>
      <c r="T329" s="39" t="str">
        <f t="array" ref="T329">IFERROR(INDEX(INDIRECT("'"&amp;VLOOKUP($C329,ModMap!$A$2:$B$21,2,FALSE)&amp;"'!T:T"),MATCH($K329,INDIRECT("'"&amp;VLOOKUP($C329,ModMap!$A$2:$B$21,2,FALSE)&amp;"'!$K:$K"),0)),"")</f>
        <v>Unassigned</v>
      </c>
      <c r="U329" s="44" t="s">
        <v>36</v>
      </c>
      <c r="V329" s="39" t="str">
        <f t="array" ref="V329">IFERROR(INDEX(INDIRECT("'"&amp;VLOOKUP($C329,ModMap!$A$2:$B$21,2,FALSE)&amp;"'!V:V"),MATCH($K329,INDIRECT("'"&amp;VLOOKUP($C329,ModMap!$A$2:$B$21,2,FALSE)&amp;"'!$K:$K"),0)),"")</f>
        <v>N/A</v>
      </c>
      <c r="W329" s="39" t="str">
        <f t="array" ref="W329">IFERROR(INDEX(INDIRECT("'"&amp;VLOOKUP($C329,ModMap!$A$2:$B$21,2,FALSE)&amp;"'!W:W"),MATCH($K329,INDIRECT("'"&amp;VLOOKUP($C329,ModMap!$A$2:$B$21,2,FALSE)&amp;"'!$K:$K"),0)),"")</f>
        <v/>
      </c>
      <c r="X329" s="48" t="s">
        <v>33</v>
      </c>
      <c r="Y329" s="39" t="str">
        <f t="array" ref="Y329">IFERROR(INDEX(INDIRECT("'"&amp;VLOOKUP($C329,ModMap!$A$2:$B$21,2,FALSE)&amp;"'!Y:Y"),MATCH($K329,INDIRECT("'"&amp;VLOOKUP($C329,ModMap!$A$2:$B$21,2,FALSE)&amp;"'!$K:$K"),0)),"")</f>
        <v>Not Started</v>
      </c>
      <c r="Z329" s="39" t="str">
        <f t="array" ref="Z329">IFERROR(INDEX(INDIRECT("'"&amp;VLOOKUP($C329,ModMap!$A$2:$B$21,2,FALSE)&amp;"'!Z:Z"),MATCH($K329,INDIRECT("'"&amp;VLOOKUP($C329,ModMap!$A$2:$B$21,2,FALSE)&amp;"'!$K:$K"),0)),"")</f>
        <v>Unassigned</v>
      </c>
      <c r="AA329" s="48" t="s">
        <v>33</v>
      </c>
      <c r="AB329" s="39" t="str">
        <f t="array" ref="AB329">IFERROR(INDEX(INDIRECT("'"&amp;VLOOKUP($C329,ModMap!$A$2:$B$21,2,FALSE)&amp;"'!AB:AB"),MATCH($K329,INDIRECT("'"&amp;VLOOKUP($C329,ModMap!$A$2:$B$21,2,FALSE)&amp;"'!$K:$K"),0)),"")</f>
        <v>Not Started</v>
      </c>
      <c r="AC329" s="39" t="str">
        <f t="array" ref="AC329">IFERROR(INDEX(INDIRECT("'"&amp;VLOOKUP($C329,ModMap!$A$2:$B$21,2,FALSE)&amp;"'!AC:AC"),MATCH($K329,INDIRECT("'"&amp;VLOOKUP($C329,ModMap!$A$2:$B$21,2,FALSE)&amp;"'!$K:$K"),0)),"")</f>
        <v>Unassigned</v>
      </c>
      <c r="AD329" s="44" t="s">
        <v>36</v>
      </c>
      <c r="AE329" s="39" t="str">
        <f t="array" ref="AE329">IFERROR(INDEX(INDIRECT("'"&amp;VLOOKUP($C329,ModMap!$A$2:$B$21,2,FALSE)&amp;"'!AE:AE"),MATCH($K329,INDIRECT("'"&amp;VLOOKUP($C329,ModMap!$A$2:$B$21,2,FALSE)&amp;"'!$K:$K"),0)),"")</f>
        <v>N/A</v>
      </c>
      <c r="AF329" s="39" t="str">
        <f t="array" ref="AF329">IFERROR(INDEX(INDIRECT("'"&amp;VLOOKUP($C329,ModMap!$A$2:$B$21,2,FALSE)&amp;"'!AF:AF"),MATCH($K329,INDIRECT("'"&amp;VLOOKUP($C329,ModMap!$A$2:$B$21,2,FALSE)&amp;"'!$K:$K"),0)),"")</f>
        <v/>
      </c>
      <c r="AG329" s="44" t="s">
        <v>36</v>
      </c>
      <c r="AH329" s="39" t="str">
        <f t="array" ref="AH329">IFERROR(INDEX(INDIRECT("'"&amp;VLOOKUP($C329,ModMap!$A$2:$B$21,2,FALSE)&amp;"'!AH:AH"),MATCH($K329,INDIRECT("'"&amp;VLOOKUP($C329,ModMap!$A$2:$B$21,2,FALSE)&amp;"'!$K:$K"),0)),"")</f>
        <v>N/A</v>
      </c>
      <c r="AI329" s="39" t="str">
        <f t="array" ref="AI329">IFERROR(INDEX(INDIRECT("'"&amp;VLOOKUP($C329,ModMap!$A$2:$B$21,2,FALSE)&amp;"'!AI:AI"),MATCH($K329,INDIRECT("'"&amp;VLOOKUP($C329,ModMap!$A$2:$B$21,2,FALSE)&amp;"'!$K:$K"),0)),"")</f>
        <v/>
      </c>
      <c r="AJ329" s="44" t="s">
        <v>36</v>
      </c>
      <c r="AK329" s="39" t="str">
        <f t="array" ref="AK329">IFERROR(INDEX(INDIRECT("'"&amp;VLOOKUP($C329,ModMap!$A$2:$B$21,2,FALSE)&amp;"'!AK:AK"),MATCH($K329,INDIRECT("'"&amp;VLOOKUP($C329,ModMap!$A$2:$B$21,2,FALSE)&amp;"'!$K:$K"),0)),"")</f>
        <v>N/A</v>
      </c>
      <c r="AL329" s="39" t="str">
        <f t="array" ref="AL329">IFERROR(INDEX(INDIRECT("'"&amp;VLOOKUP($C329,ModMap!$A$2:$B$21,2,FALSE)&amp;"'!AL:AL"),MATCH($K329,INDIRECT("'"&amp;VLOOKUP($C329,ModMap!$A$2:$B$21,2,FALSE)&amp;"'!$K:$K"),0)),"")</f>
        <v/>
      </c>
      <c r="AM329" s="39">
        <f t="shared" si="1"/>
        <v>2</v>
      </c>
      <c r="AN329" s="39" t="str">
        <f t="shared" si="2"/>
        <v>Not Started</v>
      </c>
      <c r="AO329" s="40" t="str">
        <f t="array" ref="AO329">IFERROR(INDEX(INDIRECT("'"&amp;VLOOKUP($C329,ModMap!$A$2:$B$21,2,FALSE)&amp;"'!AO:AO"),MATCH($K329,INDIRECT("'"&amp;VLOOKUP($C329,ModMap!$A$2:$B$21,2,FALSE)&amp;"'!$K:$K"),0)),"")</f>
        <v/>
      </c>
      <c r="AP329" s="49" t="str">
        <f t="array" ref="AP329">IFERROR(HYPERLINK("#'"&amp;VLOOKUP($C329,ModMap!$A$2:$B$21,2,FALSE)&amp;"'!V"&amp;MATCH($K329,INDIRECT("'"&amp;VLOOKUP($C329,ModMap!$A$2:$B$21,2,FALSE)&amp;"'!$K:$K"),0),"Edit on module sheet"),"")</f>
        <v>Edit on module sheet</v>
      </c>
    </row>
    <row r="330" ht="42.0" customHeight="1">
      <c r="A330" s="50">
        <v>328.0</v>
      </c>
      <c r="B330" s="50">
        <v>609.0</v>
      </c>
      <c r="C330" s="50" t="s">
        <v>127</v>
      </c>
      <c r="D330" s="51" t="s">
        <v>128</v>
      </c>
      <c r="E330" s="28" t="s">
        <v>48</v>
      </c>
      <c r="F330" s="76" t="s">
        <v>1531</v>
      </c>
      <c r="G330" s="51" t="s">
        <v>1532</v>
      </c>
      <c r="H330" s="50" t="s">
        <v>1593</v>
      </c>
      <c r="I330" s="50" t="s">
        <v>1594</v>
      </c>
      <c r="J330" s="51" t="s">
        <v>1595</v>
      </c>
      <c r="K330" s="50" t="s">
        <v>3036</v>
      </c>
      <c r="L330" s="51" t="s">
        <v>3037</v>
      </c>
      <c r="M330" s="47" t="s">
        <v>200</v>
      </c>
      <c r="N330" s="50" t="s">
        <v>128</v>
      </c>
      <c r="O330" s="50" t="s">
        <v>1551</v>
      </c>
      <c r="P330" s="51" t="s">
        <v>1592</v>
      </c>
      <c r="Q330" s="51" t="s">
        <v>1598</v>
      </c>
      <c r="R330" s="50" t="s">
        <v>1592</v>
      </c>
      <c r="S330" s="50" t="s">
        <v>56</v>
      </c>
      <c r="T330" s="50" t="str">
        <f t="array" ref="T330">IFERROR(INDEX(INDIRECT("'"&amp;VLOOKUP($C330,ModMap!$A$2:$B$21,2,FALSE)&amp;"'!T:T"),MATCH($K330,INDIRECT("'"&amp;VLOOKUP($C330,ModMap!$A$2:$B$21,2,FALSE)&amp;"'!$K:$K"),0)),"")</f>
        <v>Unassigned</v>
      </c>
      <c r="U330" s="44" t="s">
        <v>36</v>
      </c>
      <c r="V330" s="50" t="str">
        <f t="array" ref="V330">IFERROR(INDEX(INDIRECT("'"&amp;VLOOKUP($C330,ModMap!$A$2:$B$21,2,FALSE)&amp;"'!V:V"),MATCH($K330,INDIRECT("'"&amp;VLOOKUP($C330,ModMap!$A$2:$B$21,2,FALSE)&amp;"'!$K:$K"),0)),"")</f>
        <v>N/A</v>
      </c>
      <c r="W330" s="50" t="str">
        <f t="array" ref="W330">IFERROR(INDEX(INDIRECT("'"&amp;VLOOKUP($C330,ModMap!$A$2:$B$21,2,FALSE)&amp;"'!W:W"),MATCH($K330,INDIRECT("'"&amp;VLOOKUP($C330,ModMap!$A$2:$B$21,2,FALSE)&amp;"'!$K:$K"),0)),"")</f>
        <v/>
      </c>
      <c r="X330" s="48" t="s">
        <v>33</v>
      </c>
      <c r="Y330" s="50" t="str">
        <f t="array" ref="Y330">IFERROR(INDEX(INDIRECT("'"&amp;VLOOKUP($C330,ModMap!$A$2:$B$21,2,FALSE)&amp;"'!Y:Y"),MATCH($K330,INDIRECT("'"&amp;VLOOKUP($C330,ModMap!$A$2:$B$21,2,FALSE)&amp;"'!$K:$K"),0)),"")</f>
        <v>Not Started</v>
      </c>
      <c r="Z330" s="50" t="str">
        <f t="array" ref="Z330">IFERROR(INDEX(INDIRECT("'"&amp;VLOOKUP($C330,ModMap!$A$2:$B$21,2,FALSE)&amp;"'!Z:Z"),MATCH($K330,INDIRECT("'"&amp;VLOOKUP($C330,ModMap!$A$2:$B$21,2,FALSE)&amp;"'!$K:$K"),0)),"")</f>
        <v>Unassigned</v>
      </c>
      <c r="AA330" s="48" t="s">
        <v>33</v>
      </c>
      <c r="AB330" s="50" t="str">
        <f t="array" ref="AB330">IFERROR(INDEX(INDIRECT("'"&amp;VLOOKUP($C330,ModMap!$A$2:$B$21,2,FALSE)&amp;"'!AB:AB"),MATCH($K330,INDIRECT("'"&amp;VLOOKUP($C330,ModMap!$A$2:$B$21,2,FALSE)&amp;"'!$K:$K"),0)),"")</f>
        <v>Not Started</v>
      </c>
      <c r="AC330" s="50" t="str">
        <f t="array" ref="AC330">IFERROR(INDEX(INDIRECT("'"&amp;VLOOKUP($C330,ModMap!$A$2:$B$21,2,FALSE)&amp;"'!AC:AC"),MATCH($K330,INDIRECT("'"&amp;VLOOKUP($C330,ModMap!$A$2:$B$21,2,FALSE)&amp;"'!$K:$K"),0)),"")</f>
        <v>Unassigned</v>
      </c>
      <c r="AD330" s="48" t="s">
        <v>33</v>
      </c>
      <c r="AE330" s="50" t="str">
        <f t="array" ref="AE330">IFERROR(INDEX(INDIRECT("'"&amp;VLOOKUP($C330,ModMap!$A$2:$B$21,2,FALSE)&amp;"'!AE:AE"),MATCH($K330,INDIRECT("'"&amp;VLOOKUP($C330,ModMap!$A$2:$B$21,2,FALSE)&amp;"'!$K:$K"),0)),"")</f>
        <v>Not Started</v>
      </c>
      <c r="AF330" s="50" t="str">
        <f t="array" ref="AF330">IFERROR(INDEX(INDIRECT("'"&amp;VLOOKUP($C330,ModMap!$A$2:$B$21,2,FALSE)&amp;"'!AF:AF"),MATCH($K330,INDIRECT("'"&amp;VLOOKUP($C330,ModMap!$A$2:$B$21,2,FALSE)&amp;"'!$K:$K"),0)),"")</f>
        <v>Unassigned</v>
      </c>
      <c r="AG330" s="44" t="s">
        <v>36</v>
      </c>
      <c r="AH330" s="50" t="str">
        <f t="array" ref="AH330">IFERROR(INDEX(INDIRECT("'"&amp;VLOOKUP($C330,ModMap!$A$2:$B$21,2,FALSE)&amp;"'!AH:AH"),MATCH($K330,INDIRECT("'"&amp;VLOOKUP($C330,ModMap!$A$2:$B$21,2,FALSE)&amp;"'!$K:$K"),0)),"")</f>
        <v>N/A</v>
      </c>
      <c r="AI330" s="50" t="str">
        <f t="array" ref="AI330">IFERROR(INDEX(INDIRECT("'"&amp;VLOOKUP($C330,ModMap!$A$2:$B$21,2,FALSE)&amp;"'!AI:AI"),MATCH($K330,INDIRECT("'"&amp;VLOOKUP($C330,ModMap!$A$2:$B$21,2,FALSE)&amp;"'!$K:$K"),0)),"")</f>
        <v/>
      </c>
      <c r="AJ330" s="44" t="s">
        <v>36</v>
      </c>
      <c r="AK330" s="50" t="str">
        <f t="array" ref="AK330">IFERROR(INDEX(INDIRECT("'"&amp;VLOOKUP($C330,ModMap!$A$2:$B$21,2,FALSE)&amp;"'!AK:AK"),MATCH($K330,INDIRECT("'"&amp;VLOOKUP($C330,ModMap!$A$2:$B$21,2,FALSE)&amp;"'!$K:$K"),0)),"")</f>
        <v>N/A</v>
      </c>
      <c r="AL330" s="50" t="str">
        <f t="array" ref="AL330">IFERROR(INDEX(INDIRECT("'"&amp;VLOOKUP($C330,ModMap!$A$2:$B$21,2,FALSE)&amp;"'!AL:AL"),MATCH($K330,INDIRECT("'"&amp;VLOOKUP($C330,ModMap!$A$2:$B$21,2,FALSE)&amp;"'!$K:$K"),0)),"")</f>
        <v/>
      </c>
      <c r="AM330" s="50">
        <f t="shared" si="1"/>
        <v>3</v>
      </c>
      <c r="AN330" s="50" t="str">
        <f t="shared" si="2"/>
        <v>Not Started</v>
      </c>
      <c r="AO330" s="51" t="str">
        <f t="array" ref="AO330">IFERROR(INDEX(INDIRECT("'"&amp;VLOOKUP($C330,ModMap!$A$2:$B$21,2,FALSE)&amp;"'!AO:AO"),MATCH($K330,INDIRECT("'"&amp;VLOOKUP($C330,ModMap!$A$2:$B$21,2,FALSE)&amp;"'!$K:$K"),0)),"")</f>
        <v/>
      </c>
      <c r="AP330" s="49" t="str">
        <f t="array" ref="AP330">IFERROR(HYPERLINK("#'"&amp;VLOOKUP($C330,ModMap!$A$2:$B$21,2,FALSE)&amp;"'!V"&amp;MATCH($K330,INDIRECT("'"&amp;VLOOKUP($C330,ModMap!$A$2:$B$21,2,FALSE)&amp;"'!$K:$K"),0),"Edit on module sheet"),"")</f>
        <v>Edit on module sheet</v>
      </c>
    </row>
    <row r="331" ht="42.0" customHeight="1">
      <c r="A331" s="39">
        <v>329.0</v>
      </c>
      <c r="B331" s="39">
        <v>611.0</v>
      </c>
      <c r="C331" s="39" t="s">
        <v>127</v>
      </c>
      <c r="D331" s="40" t="s">
        <v>128</v>
      </c>
      <c r="E331" s="28" t="s">
        <v>48</v>
      </c>
      <c r="F331" s="76" t="s">
        <v>1531</v>
      </c>
      <c r="G331" s="40" t="s">
        <v>1532</v>
      </c>
      <c r="H331" s="39" t="s">
        <v>1593</v>
      </c>
      <c r="I331" s="39" t="s">
        <v>1594</v>
      </c>
      <c r="J331" s="40" t="s">
        <v>1595</v>
      </c>
      <c r="K331" s="39" t="s">
        <v>3040</v>
      </c>
      <c r="L331" s="40" t="s">
        <v>3041</v>
      </c>
      <c r="M331" s="78" t="s">
        <v>2019</v>
      </c>
      <c r="N331" s="39" t="s">
        <v>128</v>
      </c>
      <c r="O331" s="39" t="s">
        <v>1551</v>
      </c>
      <c r="P331" s="40" t="s">
        <v>1592</v>
      </c>
      <c r="Q331" s="40" t="s">
        <v>1598</v>
      </c>
      <c r="R331" s="39" t="s">
        <v>1592</v>
      </c>
      <c r="S331" s="39" t="s">
        <v>66</v>
      </c>
      <c r="T331" s="39" t="str">
        <f t="array" ref="T331">IFERROR(INDEX(INDIRECT("'"&amp;VLOOKUP($C331,ModMap!$A$2:$B$21,2,FALSE)&amp;"'!T:T"),MATCH($K331,INDIRECT("'"&amp;VLOOKUP($C331,ModMap!$A$2:$B$21,2,FALSE)&amp;"'!$K:$K"),0)),"")</f>
        <v>Unassigned</v>
      </c>
      <c r="U331" s="44" t="s">
        <v>36</v>
      </c>
      <c r="V331" s="39" t="str">
        <f t="array" ref="V331">IFERROR(INDEX(INDIRECT("'"&amp;VLOOKUP($C331,ModMap!$A$2:$B$21,2,FALSE)&amp;"'!V:V"),MATCH($K331,INDIRECT("'"&amp;VLOOKUP($C331,ModMap!$A$2:$B$21,2,FALSE)&amp;"'!$K:$K"),0)),"")</f>
        <v>N/A</v>
      </c>
      <c r="W331" s="39" t="str">
        <f t="array" ref="W331">IFERROR(INDEX(INDIRECT("'"&amp;VLOOKUP($C331,ModMap!$A$2:$B$21,2,FALSE)&amp;"'!W:W"),MATCH($K331,INDIRECT("'"&amp;VLOOKUP($C331,ModMap!$A$2:$B$21,2,FALSE)&amp;"'!$K:$K"),0)),"")</f>
        <v/>
      </c>
      <c r="X331" s="48" t="s">
        <v>33</v>
      </c>
      <c r="Y331" s="39" t="str">
        <f t="array" ref="Y331">IFERROR(INDEX(INDIRECT("'"&amp;VLOOKUP($C331,ModMap!$A$2:$B$21,2,FALSE)&amp;"'!Y:Y"),MATCH($K331,INDIRECT("'"&amp;VLOOKUP($C331,ModMap!$A$2:$B$21,2,FALSE)&amp;"'!$K:$K"),0)),"")</f>
        <v>Not Started</v>
      </c>
      <c r="Z331" s="39" t="str">
        <f t="array" ref="Z331">IFERROR(INDEX(INDIRECT("'"&amp;VLOOKUP($C331,ModMap!$A$2:$B$21,2,FALSE)&amp;"'!Z:Z"),MATCH($K331,INDIRECT("'"&amp;VLOOKUP($C331,ModMap!$A$2:$B$21,2,FALSE)&amp;"'!$K:$K"),0)),"")</f>
        <v>Unassigned</v>
      </c>
      <c r="AA331" s="44" t="s">
        <v>36</v>
      </c>
      <c r="AB331" s="39" t="str">
        <f t="array" ref="AB331">IFERROR(INDEX(INDIRECT("'"&amp;VLOOKUP($C331,ModMap!$A$2:$B$21,2,FALSE)&amp;"'!AB:AB"),MATCH($K331,INDIRECT("'"&amp;VLOOKUP($C331,ModMap!$A$2:$B$21,2,FALSE)&amp;"'!$K:$K"),0)),"")</f>
        <v>N/A</v>
      </c>
      <c r="AC331" s="39" t="str">
        <f t="array" ref="AC331">IFERROR(INDEX(INDIRECT("'"&amp;VLOOKUP($C331,ModMap!$A$2:$B$21,2,FALSE)&amp;"'!AC:AC"),MATCH($K331,INDIRECT("'"&amp;VLOOKUP($C331,ModMap!$A$2:$B$21,2,FALSE)&amp;"'!$K:$K"),0)),"")</f>
        <v/>
      </c>
      <c r="AD331" s="48" t="s">
        <v>33</v>
      </c>
      <c r="AE331" s="39" t="str">
        <f t="array" ref="AE331">IFERROR(INDEX(INDIRECT("'"&amp;VLOOKUP($C331,ModMap!$A$2:$B$21,2,FALSE)&amp;"'!AE:AE"),MATCH($K331,INDIRECT("'"&amp;VLOOKUP($C331,ModMap!$A$2:$B$21,2,FALSE)&amp;"'!$K:$K"),0)),"")</f>
        <v>Not Started</v>
      </c>
      <c r="AF331" s="39" t="str">
        <f t="array" ref="AF331">IFERROR(INDEX(INDIRECT("'"&amp;VLOOKUP($C331,ModMap!$A$2:$B$21,2,FALSE)&amp;"'!AF:AF"),MATCH($K331,INDIRECT("'"&amp;VLOOKUP($C331,ModMap!$A$2:$B$21,2,FALSE)&amp;"'!$K:$K"),0)),"")</f>
        <v>Unassigned</v>
      </c>
      <c r="AG331" s="44" t="s">
        <v>36</v>
      </c>
      <c r="AH331" s="39" t="str">
        <f t="array" ref="AH331">IFERROR(INDEX(INDIRECT("'"&amp;VLOOKUP($C331,ModMap!$A$2:$B$21,2,FALSE)&amp;"'!AH:AH"),MATCH($K331,INDIRECT("'"&amp;VLOOKUP($C331,ModMap!$A$2:$B$21,2,FALSE)&amp;"'!$K:$K"),0)),"")</f>
        <v>N/A</v>
      </c>
      <c r="AI331" s="39" t="str">
        <f t="array" ref="AI331">IFERROR(INDEX(INDIRECT("'"&amp;VLOOKUP($C331,ModMap!$A$2:$B$21,2,FALSE)&amp;"'!AI:AI"),MATCH($K331,INDIRECT("'"&amp;VLOOKUP($C331,ModMap!$A$2:$B$21,2,FALSE)&amp;"'!$K:$K"),0)),"")</f>
        <v/>
      </c>
      <c r="AJ331" s="48" t="s">
        <v>33</v>
      </c>
      <c r="AK331" s="39" t="str">
        <f t="array" ref="AK331">IFERROR(INDEX(INDIRECT("'"&amp;VLOOKUP($C331,ModMap!$A$2:$B$21,2,FALSE)&amp;"'!AK:AK"),MATCH($K331,INDIRECT("'"&amp;VLOOKUP($C331,ModMap!$A$2:$B$21,2,FALSE)&amp;"'!$K:$K"),0)),"")</f>
        <v>Not Started</v>
      </c>
      <c r="AL331" s="39" t="str">
        <f t="array" ref="AL331">IFERROR(INDEX(INDIRECT("'"&amp;VLOOKUP($C331,ModMap!$A$2:$B$21,2,FALSE)&amp;"'!AL:AL"),MATCH($K331,INDIRECT("'"&amp;VLOOKUP($C331,ModMap!$A$2:$B$21,2,FALSE)&amp;"'!$K:$K"),0)),"")</f>
        <v>Unassigned</v>
      </c>
      <c r="AM331" s="39">
        <f t="shared" si="1"/>
        <v>3</v>
      </c>
      <c r="AN331" s="39" t="str">
        <f t="shared" si="2"/>
        <v>Not Started</v>
      </c>
      <c r="AO331" s="40" t="str">
        <f t="array" ref="AO331">IFERROR(INDEX(INDIRECT("'"&amp;VLOOKUP($C331,ModMap!$A$2:$B$21,2,FALSE)&amp;"'!AO:AO"),MATCH($K331,INDIRECT("'"&amp;VLOOKUP($C331,ModMap!$A$2:$B$21,2,FALSE)&amp;"'!$K:$K"),0)),"")</f>
        <v/>
      </c>
      <c r="AP331" s="49" t="str">
        <f t="array" ref="AP331">IFERROR(HYPERLINK("#'"&amp;VLOOKUP($C331,ModMap!$A$2:$B$21,2,FALSE)&amp;"'!V"&amp;MATCH($K331,INDIRECT("'"&amp;VLOOKUP($C331,ModMap!$A$2:$B$21,2,FALSE)&amp;"'!$K:$K"),0),"Edit on module sheet"),"")</f>
        <v>Edit on module sheet</v>
      </c>
    </row>
    <row r="332" ht="42.0" customHeight="1">
      <c r="A332" s="50">
        <v>330.0</v>
      </c>
      <c r="B332" s="50">
        <v>613.0</v>
      </c>
      <c r="C332" s="50" t="s">
        <v>127</v>
      </c>
      <c r="D332" s="51" t="s">
        <v>128</v>
      </c>
      <c r="E332" s="28" t="s">
        <v>48</v>
      </c>
      <c r="F332" s="76" t="s">
        <v>1531</v>
      </c>
      <c r="G332" s="51" t="s">
        <v>1532</v>
      </c>
      <c r="H332" s="50" t="s">
        <v>1605</v>
      </c>
      <c r="I332" s="50" t="s">
        <v>1606</v>
      </c>
      <c r="J332" s="51" t="s">
        <v>1607</v>
      </c>
      <c r="K332" s="50" t="s">
        <v>3056</v>
      </c>
      <c r="L332" s="51" t="s">
        <v>3057</v>
      </c>
      <c r="M332" s="47" t="s">
        <v>200</v>
      </c>
      <c r="N332" s="50" t="s">
        <v>128</v>
      </c>
      <c r="O332" s="50" t="s">
        <v>1559</v>
      </c>
      <c r="P332" s="51" t="s">
        <v>1610</v>
      </c>
      <c r="Q332" s="51" t="s">
        <v>1611</v>
      </c>
      <c r="R332" s="50" t="s">
        <v>1317</v>
      </c>
      <c r="S332" s="50" t="s">
        <v>53</v>
      </c>
      <c r="T332" s="50" t="str">
        <f t="array" ref="T332">IFERROR(INDEX(INDIRECT("'"&amp;VLOOKUP($C332,ModMap!$A$2:$B$21,2,FALSE)&amp;"'!T:T"),MATCH($K332,INDIRECT("'"&amp;VLOOKUP($C332,ModMap!$A$2:$B$21,2,FALSE)&amp;"'!$K:$K"),0)),"")</f>
        <v>Unassigned</v>
      </c>
      <c r="U332" s="44" t="s">
        <v>36</v>
      </c>
      <c r="V332" s="50" t="str">
        <f t="array" ref="V332">IFERROR(INDEX(INDIRECT("'"&amp;VLOOKUP($C332,ModMap!$A$2:$B$21,2,FALSE)&amp;"'!V:V"),MATCH($K332,INDIRECT("'"&amp;VLOOKUP($C332,ModMap!$A$2:$B$21,2,FALSE)&amp;"'!$K:$K"),0)),"")</f>
        <v>N/A</v>
      </c>
      <c r="W332" s="50" t="str">
        <f t="array" ref="W332">IFERROR(INDEX(INDIRECT("'"&amp;VLOOKUP($C332,ModMap!$A$2:$B$21,2,FALSE)&amp;"'!W:W"),MATCH($K332,INDIRECT("'"&amp;VLOOKUP($C332,ModMap!$A$2:$B$21,2,FALSE)&amp;"'!$K:$K"),0)),"")</f>
        <v/>
      </c>
      <c r="X332" s="48" t="s">
        <v>33</v>
      </c>
      <c r="Y332" s="50" t="str">
        <f t="array" ref="Y332">IFERROR(INDEX(INDIRECT("'"&amp;VLOOKUP($C332,ModMap!$A$2:$B$21,2,FALSE)&amp;"'!Y:Y"),MATCH($K332,INDIRECT("'"&amp;VLOOKUP($C332,ModMap!$A$2:$B$21,2,FALSE)&amp;"'!$K:$K"),0)),"")</f>
        <v>Not Started</v>
      </c>
      <c r="Z332" s="50" t="str">
        <f t="array" ref="Z332">IFERROR(INDEX(INDIRECT("'"&amp;VLOOKUP($C332,ModMap!$A$2:$B$21,2,FALSE)&amp;"'!Z:Z"),MATCH($K332,INDIRECT("'"&amp;VLOOKUP($C332,ModMap!$A$2:$B$21,2,FALSE)&amp;"'!$K:$K"),0)),"")</f>
        <v>Unassigned</v>
      </c>
      <c r="AA332" s="48" t="s">
        <v>33</v>
      </c>
      <c r="AB332" s="50" t="str">
        <f t="array" ref="AB332">IFERROR(INDEX(INDIRECT("'"&amp;VLOOKUP($C332,ModMap!$A$2:$B$21,2,FALSE)&amp;"'!AB:AB"),MATCH($K332,INDIRECT("'"&amp;VLOOKUP($C332,ModMap!$A$2:$B$21,2,FALSE)&amp;"'!$K:$K"),0)),"")</f>
        <v>Not Started</v>
      </c>
      <c r="AC332" s="50" t="str">
        <f t="array" ref="AC332">IFERROR(INDEX(INDIRECT("'"&amp;VLOOKUP($C332,ModMap!$A$2:$B$21,2,FALSE)&amp;"'!AC:AC"),MATCH($K332,INDIRECT("'"&amp;VLOOKUP($C332,ModMap!$A$2:$B$21,2,FALSE)&amp;"'!$K:$K"),0)),"")</f>
        <v>Unassigned</v>
      </c>
      <c r="AD332" s="44" t="s">
        <v>36</v>
      </c>
      <c r="AE332" s="50" t="str">
        <f t="array" ref="AE332">IFERROR(INDEX(INDIRECT("'"&amp;VLOOKUP($C332,ModMap!$A$2:$B$21,2,FALSE)&amp;"'!AE:AE"),MATCH($K332,INDIRECT("'"&amp;VLOOKUP($C332,ModMap!$A$2:$B$21,2,FALSE)&amp;"'!$K:$K"),0)),"")</f>
        <v>N/A</v>
      </c>
      <c r="AF332" s="50" t="str">
        <f t="array" ref="AF332">IFERROR(INDEX(INDIRECT("'"&amp;VLOOKUP($C332,ModMap!$A$2:$B$21,2,FALSE)&amp;"'!AF:AF"),MATCH($K332,INDIRECT("'"&amp;VLOOKUP($C332,ModMap!$A$2:$B$21,2,FALSE)&amp;"'!$K:$K"),0)),"")</f>
        <v/>
      </c>
      <c r="AG332" s="44" t="s">
        <v>36</v>
      </c>
      <c r="AH332" s="50" t="str">
        <f t="array" ref="AH332">IFERROR(INDEX(INDIRECT("'"&amp;VLOOKUP($C332,ModMap!$A$2:$B$21,2,FALSE)&amp;"'!AH:AH"),MATCH($K332,INDIRECT("'"&amp;VLOOKUP($C332,ModMap!$A$2:$B$21,2,FALSE)&amp;"'!$K:$K"),0)),"")</f>
        <v>N/A</v>
      </c>
      <c r="AI332" s="50" t="str">
        <f t="array" ref="AI332">IFERROR(INDEX(INDIRECT("'"&amp;VLOOKUP($C332,ModMap!$A$2:$B$21,2,FALSE)&amp;"'!AI:AI"),MATCH($K332,INDIRECT("'"&amp;VLOOKUP($C332,ModMap!$A$2:$B$21,2,FALSE)&amp;"'!$K:$K"),0)),"")</f>
        <v/>
      </c>
      <c r="AJ332" s="44" t="s">
        <v>36</v>
      </c>
      <c r="AK332" s="50" t="str">
        <f t="array" ref="AK332">IFERROR(INDEX(INDIRECT("'"&amp;VLOOKUP($C332,ModMap!$A$2:$B$21,2,FALSE)&amp;"'!AK:AK"),MATCH($K332,INDIRECT("'"&amp;VLOOKUP($C332,ModMap!$A$2:$B$21,2,FALSE)&amp;"'!$K:$K"),0)),"")</f>
        <v>N/A</v>
      </c>
      <c r="AL332" s="50" t="str">
        <f t="array" ref="AL332">IFERROR(INDEX(INDIRECT("'"&amp;VLOOKUP($C332,ModMap!$A$2:$B$21,2,FALSE)&amp;"'!AL:AL"),MATCH($K332,INDIRECT("'"&amp;VLOOKUP($C332,ModMap!$A$2:$B$21,2,FALSE)&amp;"'!$K:$K"),0)),"")</f>
        <v/>
      </c>
      <c r="AM332" s="50">
        <f t="shared" si="1"/>
        <v>2</v>
      </c>
      <c r="AN332" s="50" t="str">
        <f t="shared" si="2"/>
        <v>Not Started</v>
      </c>
      <c r="AO332" s="51" t="str">
        <f t="array" ref="AO332">IFERROR(INDEX(INDIRECT("'"&amp;VLOOKUP($C332,ModMap!$A$2:$B$21,2,FALSE)&amp;"'!AO:AO"),MATCH($K332,INDIRECT("'"&amp;VLOOKUP($C332,ModMap!$A$2:$B$21,2,FALSE)&amp;"'!$K:$K"),0)),"")</f>
        <v/>
      </c>
      <c r="AP332" s="49" t="str">
        <f t="array" ref="AP332">IFERROR(HYPERLINK("#'"&amp;VLOOKUP($C332,ModMap!$A$2:$B$21,2,FALSE)&amp;"'!V"&amp;MATCH($K332,INDIRECT("'"&amp;VLOOKUP($C332,ModMap!$A$2:$B$21,2,FALSE)&amp;"'!$K:$K"),0),"Edit on module sheet"),"")</f>
        <v>Edit on module sheet</v>
      </c>
    </row>
    <row r="333" ht="42.0" customHeight="1">
      <c r="A333" s="39">
        <v>331.0</v>
      </c>
      <c r="B333" s="39">
        <v>614.0</v>
      </c>
      <c r="C333" s="39" t="s">
        <v>127</v>
      </c>
      <c r="D333" s="40" t="s">
        <v>128</v>
      </c>
      <c r="E333" s="28" t="s">
        <v>48</v>
      </c>
      <c r="F333" s="76" t="s">
        <v>1531</v>
      </c>
      <c r="G333" s="40" t="s">
        <v>1532</v>
      </c>
      <c r="H333" s="39" t="s">
        <v>1605</v>
      </c>
      <c r="I333" s="39" t="s">
        <v>1606</v>
      </c>
      <c r="J333" s="40" t="s">
        <v>1607</v>
      </c>
      <c r="K333" s="39" t="s">
        <v>3062</v>
      </c>
      <c r="L333" s="40" t="s">
        <v>3063</v>
      </c>
      <c r="M333" s="47" t="s">
        <v>200</v>
      </c>
      <c r="N333" s="39" t="s">
        <v>128</v>
      </c>
      <c r="O333" s="39" t="s">
        <v>1559</v>
      </c>
      <c r="P333" s="40" t="s">
        <v>1610</v>
      </c>
      <c r="Q333" s="40" t="s">
        <v>1611</v>
      </c>
      <c r="R333" s="39" t="s">
        <v>1317</v>
      </c>
      <c r="S333" s="39" t="s">
        <v>56</v>
      </c>
      <c r="T333" s="39" t="str">
        <f t="array" ref="T333">IFERROR(INDEX(INDIRECT("'"&amp;VLOOKUP($C333,ModMap!$A$2:$B$21,2,FALSE)&amp;"'!T:T"),MATCH($K333,INDIRECT("'"&amp;VLOOKUP($C333,ModMap!$A$2:$B$21,2,FALSE)&amp;"'!$K:$K"),0)),"")</f>
        <v>Unassigned</v>
      </c>
      <c r="U333" s="44" t="s">
        <v>36</v>
      </c>
      <c r="V333" s="39" t="str">
        <f t="array" ref="V333">IFERROR(INDEX(INDIRECT("'"&amp;VLOOKUP($C333,ModMap!$A$2:$B$21,2,FALSE)&amp;"'!V:V"),MATCH($K333,INDIRECT("'"&amp;VLOOKUP($C333,ModMap!$A$2:$B$21,2,FALSE)&amp;"'!$K:$K"),0)),"")</f>
        <v>N/A</v>
      </c>
      <c r="W333" s="39" t="str">
        <f t="array" ref="W333">IFERROR(INDEX(INDIRECT("'"&amp;VLOOKUP($C333,ModMap!$A$2:$B$21,2,FALSE)&amp;"'!W:W"),MATCH($K333,INDIRECT("'"&amp;VLOOKUP($C333,ModMap!$A$2:$B$21,2,FALSE)&amp;"'!$K:$K"),0)),"")</f>
        <v/>
      </c>
      <c r="X333" s="48" t="s">
        <v>33</v>
      </c>
      <c r="Y333" s="39" t="str">
        <f t="array" ref="Y333">IFERROR(INDEX(INDIRECT("'"&amp;VLOOKUP($C333,ModMap!$A$2:$B$21,2,FALSE)&amp;"'!Y:Y"),MATCH($K333,INDIRECT("'"&amp;VLOOKUP($C333,ModMap!$A$2:$B$21,2,FALSE)&amp;"'!$K:$K"),0)),"")</f>
        <v>Not Started</v>
      </c>
      <c r="Z333" s="39" t="str">
        <f t="array" ref="Z333">IFERROR(INDEX(INDIRECT("'"&amp;VLOOKUP($C333,ModMap!$A$2:$B$21,2,FALSE)&amp;"'!Z:Z"),MATCH($K333,INDIRECT("'"&amp;VLOOKUP($C333,ModMap!$A$2:$B$21,2,FALSE)&amp;"'!$K:$K"),0)),"")</f>
        <v>Unassigned</v>
      </c>
      <c r="AA333" s="48" t="s">
        <v>33</v>
      </c>
      <c r="AB333" s="39" t="str">
        <f t="array" ref="AB333">IFERROR(INDEX(INDIRECT("'"&amp;VLOOKUP($C333,ModMap!$A$2:$B$21,2,FALSE)&amp;"'!AB:AB"),MATCH($K333,INDIRECT("'"&amp;VLOOKUP($C333,ModMap!$A$2:$B$21,2,FALSE)&amp;"'!$K:$K"),0)),"")</f>
        <v>Not Started</v>
      </c>
      <c r="AC333" s="39" t="str">
        <f t="array" ref="AC333">IFERROR(INDEX(INDIRECT("'"&amp;VLOOKUP($C333,ModMap!$A$2:$B$21,2,FALSE)&amp;"'!AC:AC"),MATCH($K333,INDIRECT("'"&amp;VLOOKUP($C333,ModMap!$A$2:$B$21,2,FALSE)&amp;"'!$K:$K"),0)),"")</f>
        <v>Unassigned</v>
      </c>
      <c r="AD333" s="48" t="s">
        <v>33</v>
      </c>
      <c r="AE333" s="39" t="str">
        <f t="array" ref="AE333">IFERROR(INDEX(INDIRECT("'"&amp;VLOOKUP($C333,ModMap!$A$2:$B$21,2,FALSE)&amp;"'!AE:AE"),MATCH($K333,INDIRECT("'"&amp;VLOOKUP($C333,ModMap!$A$2:$B$21,2,FALSE)&amp;"'!$K:$K"),0)),"")</f>
        <v>Not Started</v>
      </c>
      <c r="AF333" s="39" t="str">
        <f t="array" ref="AF333">IFERROR(INDEX(INDIRECT("'"&amp;VLOOKUP($C333,ModMap!$A$2:$B$21,2,FALSE)&amp;"'!AF:AF"),MATCH($K333,INDIRECT("'"&amp;VLOOKUP($C333,ModMap!$A$2:$B$21,2,FALSE)&amp;"'!$K:$K"),0)),"")</f>
        <v>Unassigned</v>
      </c>
      <c r="AG333" s="44" t="s">
        <v>36</v>
      </c>
      <c r="AH333" s="39" t="str">
        <f t="array" ref="AH333">IFERROR(INDEX(INDIRECT("'"&amp;VLOOKUP($C333,ModMap!$A$2:$B$21,2,FALSE)&amp;"'!AH:AH"),MATCH($K333,INDIRECT("'"&amp;VLOOKUP($C333,ModMap!$A$2:$B$21,2,FALSE)&amp;"'!$K:$K"),0)),"")</f>
        <v>N/A</v>
      </c>
      <c r="AI333" s="39" t="str">
        <f t="array" ref="AI333">IFERROR(INDEX(INDIRECT("'"&amp;VLOOKUP($C333,ModMap!$A$2:$B$21,2,FALSE)&amp;"'!AI:AI"),MATCH($K333,INDIRECT("'"&amp;VLOOKUP($C333,ModMap!$A$2:$B$21,2,FALSE)&amp;"'!$K:$K"),0)),"")</f>
        <v/>
      </c>
      <c r="AJ333" s="44" t="s">
        <v>36</v>
      </c>
      <c r="AK333" s="39" t="str">
        <f t="array" ref="AK333">IFERROR(INDEX(INDIRECT("'"&amp;VLOOKUP($C333,ModMap!$A$2:$B$21,2,FALSE)&amp;"'!AK:AK"),MATCH($K333,INDIRECT("'"&amp;VLOOKUP($C333,ModMap!$A$2:$B$21,2,FALSE)&amp;"'!$K:$K"),0)),"")</f>
        <v>N/A</v>
      </c>
      <c r="AL333" s="39" t="str">
        <f t="array" ref="AL333">IFERROR(INDEX(INDIRECT("'"&amp;VLOOKUP($C333,ModMap!$A$2:$B$21,2,FALSE)&amp;"'!AL:AL"),MATCH($K333,INDIRECT("'"&amp;VLOOKUP($C333,ModMap!$A$2:$B$21,2,FALSE)&amp;"'!$K:$K"),0)),"")</f>
        <v/>
      </c>
      <c r="AM333" s="39">
        <f t="shared" si="1"/>
        <v>3</v>
      </c>
      <c r="AN333" s="39" t="str">
        <f t="shared" si="2"/>
        <v>Not Started</v>
      </c>
      <c r="AO333" s="40" t="str">
        <f t="array" ref="AO333">IFERROR(INDEX(INDIRECT("'"&amp;VLOOKUP($C333,ModMap!$A$2:$B$21,2,FALSE)&amp;"'!AO:AO"),MATCH($K333,INDIRECT("'"&amp;VLOOKUP($C333,ModMap!$A$2:$B$21,2,FALSE)&amp;"'!$K:$K"),0)),"")</f>
        <v/>
      </c>
      <c r="AP333" s="49" t="str">
        <f t="array" ref="AP333">IFERROR(HYPERLINK("#'"&amp;VLOOKUP($C333,ModMap!$A$2:$B$21,2,FALSE)&amp;"'!V"&amp;MATCH($K333,INDIRECT("'"&amp;VLOOKUP($C333,ModMap!$A$2:$B$21,2,FALSE)&amp;"'!$K:$K"),0),"Edit on module sheet"),"")</f>
        <v>Edit on module sheet</v>
      </c>
    </row>
    <row r="334" ht="42.0" customHeight="1">
      <c r="A334" s="50">
        <v>332.0</v>
      </c>
      <c r="B334" s="50">
        <v>617.0</v>
      </c>
      <c r="C334" s="50" t="s">
        <v>127</v>
      </c>
      <c r="D334" s="51" t="s">
        <v>128</v>
      </c>
      <c r="E334" s="28" t="s">
        <v>48</v>
      </c>
      <c r="F334" s="76" t="s">
        <v>1531</v>
      </c>
      <c r="G334" s="51" t="s">
        <v>1532</v>
      </c>
      <c r="H334" s="50" t="s">
        <v>1613</v>
      </c>
      <c r="I334" s="50" t="s">
        <v>1614</v>
      </c>
      <c r="J334" s="51" t="s">
        <v>1615</v>
      </c>
      <c r="K334" s="50" t="s">
        <v>3073</v>
      </c>
      <c r="L334" s="51" t="s">
        <v>3074</v>
      </c>
      <c r="M334" s="47" t="s">
        <v>200</v>
      </c>
      <c r="N334" s="50" t="s">
        <v>128</v>
      </c>
      <c r="O334" s="50" t="s">
        <v>1618</v>
      </c>
      <c r="P334" s="51" t="s">
        <v>1619</v>
      </c>
      <c r="Q334" s="51" t="s">
        <v>1620</v>
      </c>
      <c r="R334" s="50" t="s">
        <v>1317</v>
      </c>
      <c r="S334" s="50" t="s">
        <v>56</v>
      </c>
      <c r="T334" s="50" t="str">
        <f t="array" ref="T334">IFERROR(INDEX(INDIRECT("'"&amp;VLOOKUP($C334,ModMap!$A$2:$B$21,2,FALSE)&amp;"'!T:T"),MATCH($K334,INDIRECT("'"&amp;VLOOKUP($C334,ModMap!$A$2:$B$21,2,FALSE)&amp;"'!$K:$K"),0)),"")</f>
        <v>Unassigned</v>
      </c>
      <c r="U334" s="44" t="s">
        <v>36</v>
      </c>
      <c r="V334" s="50" t="str">
        <f t="array" ref="V334">IFERROR(INDEX(INDIRECT("'"&amp;VLOOKUP($C334,ModMap!$A$2:$B$21,2,FALSE)&amp;"'!V:V"),MATCH($K334,INDIRECT("'"&amp;VLOOKUP($C334,ModMap!$A$2:$B$21,2,FALSE)&amp;"'!$K:$K"),0)),"")</f>
        <v>N/A</v>
      </c>
      <c r="W334" s="50" t="str">
        <f t="array" ref="W334">IFERROR(INDEX(INDIRECT("'"&amp;VLOOKUP($C334,ModMap!$A$2:$B$21,2,FALSE)&amp;"'!W:W"),MATCH($K334,INDIRECT("'"&amp;VLOOKUP($C334,ModMap!$A$2:$B$21,2,FALSE)&amp;"'!$K:$K"),0)),"")</f>
        <v/>
      </c>
      <c r="X334" s="48" t="s">
        <v>33</v>
      </c>
      <c r="Y334" s="50" t="str">
        <f t="array" ref="Y334">IFERROR(INDEX(INDIRECT("'"&amp;VLOOKUP($C334,ModMap!$A$2:$B$21,2,FALSE)&amp;"'!Y:Y"),MATCH($K334,INDIRECT("'"&amp;VLOOKUP($C334,ModMap!$A$2:$B$21,2,FALSE)&amp;"'!$K:$K"),0)),"")</f>
        <v>Not Started</v>
      </c>
      <c r="Z334" s="50" t="str">
        <f t="array" ref="Z334">IFERROR(INDEX(INDIRECT("'"&amp;VLOOKUP($C334,ModMap!$A$2:$B$21,2,FALSE)&amp;"'!Z:Z"),MATCH($K334,INDIRECT("'"&amp;VLOOKUP($C334,ModMap!$A$2:$B$21,2,FALSE)&amp;"'!$K:$K"),0)),"")</f>
        <v>Unassigned</v>
      </c>
      <c r="AA334" s="44" t="s">
        <v>36</v>
      </c>
      <c r="AB334" s="50" t="str">
        <f t="array" ref="AB334">IFERROR(INDEX(INDIRECT("'"&amp;VLOOKUP($C334,ModMap!$A$2:$B$21,2,FALSE)&amp;"'!AB:AB"),MATCH($K334,INDIRECT("'"&amp;VLOOKUP($C334,ModMap!$A$2:$B$21,2,FALSE)&amp;"'!$K:$K"),0)),"")</f>
        <v>N/A</v>
      </c>
      <c r="AC334" s="50" t="str">
        <f t="array" ref="AC334">IFERROR(INDEX(INDIRECT("'"&amp;VLOOKUP($C334,ModMap!$A$2:$B$21,2,FALSE)&amp;"'!AC:AC"),MATCH($K334,INDIRECT("'"&amp;VLOOKUP($C334,ModMap!$A$2:$B$21,2,FALSE)&amp;"'!$K:$K"),0)),"")</f>
        <v/>
      </c>
      <c r="AD334" s="48" t="s">
        <v>33</v>
      </c>
      <c r="AE334" s="50" t="str">
        <f t="array" ref="AE334">IFERROR(INDEX(INDIRECT("'"&amp;VLOOKUP($C334,ModMap!$A$2:$B$21,2,FALSE)&amp;"'!AE:AE"),MATCH($K334,INDIRECT("'"&amp;VLOOKUP($C334,ModMap!$A$2:$B$21,2,FALSE)&amp;"'!$K:$K"),0)),"")</f>
        <v>Not Started</v>
      </c>
      <c r="AF334" s="50" t="str">
        <f t="array" ref="AF334">IFERROR(INDEX(INDIRECT("'"&amp;VLOOKUP($C334,ModMap!$A$2:$B$21,2,FALSE)&amp;"'!AF:AF"),MATCH($K334,INDIRECT("'"&amp;VLOOKUP($C334,ModMap!$A$2:$B$21,2,FALSE)&amp;"'!$K:$K"),0)),"")</f>
        <v>Unassigned</v>
      </c>
      <c r="AG334" s="44" t="s">
        <v>36</v>
      </c>
      <c r="AH334" s="50" t="str">
        <f t="array" ref="AH334">IFERROR(INDEX(INDIRECT("'"&amp;VLOOKUP($C334,ModMap!$A$2:$B$21,2,FALSE)&amp;"'!AH:AH"),MATCH($K334,INDIRECT("'"&amp;VLOOKUP($C334,ModMap!$A$2:$B$21,2,FALSE)&amp;"'!$K:$K"),0)),"")</f>
        <v>N/A</v>
      </c>
      <c r="AI334" s="50" t="str">
        <f t="array" ref="AI334">IFERROR(INDEX(INDIRECT("'"&amp;VLOOKUP($C334,ModMap!$A$2:$B$21,2,FALSE)&amp;"'!AI:AI"),MATCH($K334,INDIRECT("'"&amp;VLOOKUP($C334,ModMap!$A$2:$B$21,2,FALSE)&amp;"'!$K:$K"),0)),"")</f>
        <v/>
      </c>
      <c r="AJ334" s="48" t="s">
        <v>33</v>
      </c>
      <c r="AK334" s="50" t="str">
        <f t="array" ref="AK334">IFERROR(INDEX(INDIRECT("'"&amp;VLOOKUP($C334,ModMap!$A$2:$B$21,2,FALSE)&amp;"'!AK:AK"),MATCH($K334,INDIRECT("'"&amp;VLOOKUP($C334,ModMap!$A$2:$B$21,2,FALSE)&amp;"'!$K:$K"),0)),"")</f>
        <v>Not Started</v>
      </c>
      <c r="AL334" s="50" t="str">
        <f t="array" ref="AL334">IFERROR(INDEX(INDIRECT("'"&amp;VLOOKUP($C334,ModMap!$A$2:$B$21,2,FALSE)&amp;"'!AL:AL"),MATCH($K334,INDIRECT("'"&amp;VLOOKUP($C334,ModMap!$A$2:$B$21,2,FALSE)&amp;"'!$K:$K"),0)),"")</f>
        <v>Unassigned</v>
      </c>
      <c r="AM334" s="50">
        <f t="shared" si="1"/>
        <v>3</v>
      </c>
      <c r="AN334" s="50" t="str">
        <f t="shared" si="2"/>
        <v>Not Started</v>
      </c>
      <c r="AO334" s="51" t="str">
        <f t="array" ref="AO334">IFERROR(INDEX(INDIRECT("'"&amp;VLOOKUP($C334,ModMap!$A$2:$B$21,2,FALSE)&amp;"'!AO:AO"),MATCH($K334,INDIRECT("'"&amp;VLOOKUP($C334,ModMap!$A$2:$B$21,2,FALSE)&amp;"'!$K:$K"),0)),"")</f>
        <v/>
      </c>
      <c r="AP334" s="49" t="str">
        <f t="array" ref="AP334">IFERROR(HYPERLINK("#'"&amp;VLOOKUP($C334,ModMap!$A$2:$B$21,2,FALSE)&amp;"'!V"&amp;MATCH($K334,INDIRECT("'"&amp;VLOOKUP($C334,ModMap!$A$2:$B$21,2,FALSE)&amp;"'!$K:$K"),0),"Edit on module sheet"),"")</f>
        <v>Edit on module sheet</v>
      </c>
    </row>
    <row r="335" ht="42.0" customHeight="1">
      <c r="A335" s="39">
        <v>333.0</v>
      </c>
      <c r="B335" s="39">
        <v>620.0</v>
      </c>
      <c r="C335" s="39" t="s">
        <v>127</v>
      </c>
      <c r="D335" s="40" t="s">
        <v>128</v>
      </c>
      <c r="E335" s="28" t="s">
        <v>48</v>
      </c>
      <c r="F335" s="76" t="s">
        <v>1531</v>
      </c>
      <c r="G335" s="40" t="s">
        <v>1532</v>
      </c>
      <c r="H335" s="39" t="s">
        <v>1623</v>
      </c>
      <c r="I335" s="39" t="s">
        <v>1624</v>
      </c>
      <c r="J335" s="40" t="s">
        <v>1625</v>
      </c>
      <c r="K335" s="39" t="s">
        <v>3077</v>
      </c>
      <c r="L335" s="40" t="s">
        <v>3078</v>
      </c>
      <c r="M335" s="47" t="s">
        <v>200</v>
      </c>
      <c r="N335" s="39" t="s">
        <v>128</v>
      </c>
      <c r="O335" s="39" t="s">
        <v>1559</v>
      </c>
      <c r="P335" s="40" t="s">
        <v>1628</v>
      </c>
      <c r="Q335" s="40" t="s">
        <v>1629</v>
      </c>
      <c r="R335" s="39" t="s">
        <v>1317</v>
      </c>
      <c r="S335" s="39" t="s">
        <v>53</v>
      </c>
      <c r="T335" s="39" t="str">
        <f t="array" ref="T335">IFERROR(INDEX(INDIRECT("'"&amp;VLOOKUP($C335,ModMap!$A$2:$B$21,2,FALSE)&amp;"'!T:T"),MATCH($K335,INDIRECT("'"&amp;VLOOKUP($C335,ModMap!$A$2:$B$21,2,FALSE)&amp;"'!$K:$K"),0)),"")</f>
        <v>Unassigned</v>
      </c>
      <c r="U335" s="44" t="s">
        <v>36</v>
      </c>
      <c r="V335" s="39" t="str">
        <f t="array" ref="V335">IFERROR(INDEX(INDIRECT("'"&amp;VLOOKUP($C335,ModMap!$A$2:$B$21,2,FALSE)&amp;"'!V:V"),MATCH($K335,INDIRECT("'"&amp;VLOOKUP($C335,ModMap!$A$2:$B$21,2,FALSE)&amp;"'!$K:$K"),0)),"")</f>
        <v>N/A</v>
      </c>
      <c r="W335" s="39" t="str">
        <f t="array" ref="W335">IFERROR(INDEX(INDIRECT("'"&amp;VLOOKUP($C335,ModMap!$A$2:$B$21,2,FALSE)&amp;"'!W:W"),MATCH($K335,INDIRECT("'"&amp;VLOOKUP($C335,ModMap!$A$2:$B$21,2,FALSE)&amp;"'!$K:$K"),0)),"")</f>
        <v/>
      </c>
      <c r="X335" s="48" t="s">
        <v>33</v>
      </c>
      <c r="Y335" s="39" t="str">
        <f t="array" ref="Y335">IFERROR(INDEX(INDIRECT("'"&amp;VLOOKUP($C335,ModMap!$A$2:$B$21,2,FALSE)&amp;"'!Y:Y"),MATCH($K335,INDIRECT("'"&amp;VLOOKUP($C335,ModMap!$A$2:$B$21,2,FALSE)&amp;"'!$K:$K"),0)),"")</f>
        <v>Not Started</v>
      </c>
      <c r="Z335" s="39" t="str">
        <f t="array" ref="Z335">IFERROR(INDEX(INDIRECT("'"&amp;VLOOKUP($C335,ModMap!$A$2:$B$21,2,FALSE)&amp;"'!Z:Z"),MATCH($K335,INDIRECT("'"&amp;VLOOKUP($C335,ModMap!$A$2:$B$21,2,FALSE)&amp;"'!$K:$K"),0)),"")</f>
        <v>Unassigned</v>
      </c>
      <c r="AA335" s="48" t="s">
        <v>33</v>
      </c>
      <c r="AB335" s="39" t="str">
        <f t="array" ref="AB335">IFERROR(INDEX(INDIRECT("'"&amp;VLOOKUP($C335,ModMap!$A$2:$B$21,2,FALSE)&amp;"'!AB:AB"),MATCH($K335,INDIRECT("'"&amp;VLOOKUP($C335,ModMap!$A$2:$B$21,2,FALSE)&amp;"'!$K:$K"),0)),"")</f>
        <v>Not Started</v>
      </c>
      <c r="AC335" s="39" t="str">
        <f t="array" ref="AC335">IFERROR(INDEX(INDIRECT("'"&amp;VLOOKUP($C335,ModMap!$A$2:$B$21,2,FALSE)&amp;"'!AC:AC"),MATCH($K335,INDIRECT("'"&amp;VLOOKUP($C335,ModMap!$A$2:$B$21,2,FALSE)&amp;"'!$K:$K"),0)),"")</f>
        <v>Unassigned</v>
      </c>
      <c r="AD335" s="44" t="s">
        <v>36</v>
      </c>
      <c r="AE335" s="39" t="str">
        <f t="array" ref="AE335">IFERROR(INDEX(INDIRECT("'"&amp;VLOOKUP($C335,ModMap!$A$2:$B$21,2,FALSE)&amp;"'!AE:AE"),MATCH($K335,INDIRECT("'"&amp;VLOOKUP($C335,ModMap!$A$2:$B$21,2,FALSE)&amp;"'!$K:$K"),0)),"")</f>
        <v>N/A</v>
      </c>
      <c r="AF335" s="39" t="str">
        <f t="array" ref="AF335">IFERROR(INDEX(INDIRECT("'"&amp;VLOOKUP($C335,ModMap!$A$2:$B$21,2,FALSE)&amp;"'!AF:AF"),MATCH($K335,INDIRECT("'"&amp;VLOOKUP($C335,ModMap!$A$2:$B$21,2,FALSE)&amp;"'!$K:$K"),0)),"")</f>
        <v/>
      </c>
      <c r="AG335" s="44" t="s">
        <v>36</v>
      </c>
      <c r="AH335" s="39" t="str">
        <f t="array" ref="AH335">IFERROR(INDEX(INDIRECT("'"&amp;VLOOKUP($C335,ModMap!$A$2:$B$21,2,FALSE)&amp;"'!AH:AH"),MATCH($K335,INDIRECT("'"&amp;VLOOKUP($C335,ModMap!$A$2:$B$21,2,FALSE)&amp;"'!$K:$K"),0)),"")</f>
        <v>N/A</v>
      </c>
      <c r="AI335" s="39" t="str">
        <f t="array" ref="AI335">IFERROR(INDEX(INDIRECT("'"&amp;VLOOKUP($C335,ModMap!$A$2:$B$21,2,FALSE)&amp;"'!AI:AI"),MATCH($K335,INDIRECT("'"&amp;VLOOKUP($C335,ModMap!$A$2:$B$21,2,FALSE)&amp;"'!$K:$K"),0)),"")</f>
        <v/>
      </c>
      <c r="AJ335" s="44" t="s">
        <v>36</v>
      </c>
      <c r="AK335" s="39" t="str">
        <f t="array" ref="AK335">IFERROR(INDEX(INDIRECT("'"&amp;VLOOKUP($C335,ModMap!$A$2:$B$21,2,FALSE)&amp;"'!AK:AK"),MATCH($K335,INDIRECT("'"&amp;VLOOKUP($C335,ModMap!$A$2:$B$21,2,FALSE)&amp;"'!$K:$K"),0)),"")</f>
        <v>N/A</v>
      </c>
      <c r="AL335" s="39" t="str">
        <f t="array" ref="AL335">IFERROR(INDEX(INDIRECT("'"&amp;VLOOKUP($C335,ModMap!$A$2:$B$21,2,FALSE)&amp;"'!AL:AL"),MATCH($K335,INDIRECT("'"&amp;VLOOKUP($C335,ModMap!$A$2:$B$21,2,FALSE)&amp;"'!$K:$K"),0)),"")</f>
        <v/>
      </c>
      <c r="AM335" s="39">
        <f t="shared" si="1"/>
        <v>2</v>
      </c>
      <c r="AN335" s="39" t="str">
        <f t="shared" si="2"/>
        <v>Not Started</v>
      </c>
      <c r="AO335" s="40" t="str">
        <f t="array" ref="AO335">IFERROR(INDEX(INDIRECT("'"&amp;VLOOKUP($C335,ModMap!$A$2:$B$21,2,FALSE)&amp;"'!AO:AO"),MATCH($K335,INDIRECT("'"&amp;VLOOKUP($C335,ModMap!$A$2:$B$21,2,FALSE)&amp;"'!$K:$K"),0)),"")</f>
        <v/>
      </c>
      <c r="AP335" s="49" t="str">
        <f t="array" ref="AP335">IFERROR(HYPERLINK("#'"&amp;VLOOKUP($C335,ModMap!$A$2:$B$21,2,FALSE)&amp;"'!V"&amp;MATCH($K335,INDIRECT("'"&amp;VLOOKUP($C335,ModMap!$A$2:$B$21,2,FALSE)&amp;"'!$K:$K"),0),"Edit on module sheet"),"")</f>
        <v>Edit on module sheet</v>
      </c>
    </row>
    <row r="336" ht="42.0" customHeight="1">
      <c r="A336" s="50">
        <v>334.0</v>
      </c>
      <c r="B336" s="50">
        <v>621.0</v>
      </c>
      <c r="C336" s="50" t="s">
        <v>127</v>
      </c>
      <c r="D336" s="51" t="s">
        <v>128</v>
      </c>
      <c r="E336" s="28" t="s">
        <v>48</v>
      </c>
      <c r="F336" s="76" t="s">
        <v>1531</v>
      </c>
      <c r="G336" s="51" t="s">
        <v>1532</v>
      </c>
      <c r="H336" s="50" t="s">
        <v>1623</v>
      </c>
      <c r="I336" s="50" t="s">
        <v>1624</v>
      </c>
      <c r="J336" s="51" t="s">
        <v>1625</v>
      </c>
      <c r="K336" s="50" t="s">
        <v>3086</v>
      </c>
      <c r="L336" s="51" t="s">
        <v>3087</v>
      </c>
      <c r="M336" s="47" t="s">
        <v>200</v>
      </c>
      <c r="N336" s="50" t="s">
        <v>128</v>
      </c>
      <c r="O336" s="50" t="s">
        <v>1559</v>
      </c>
      <c r="P336" s="51" t="s">
        <v>1628</v>
      </c>
      <c r="Q336" s="51" t="s">
        <v>1629</v>
      </c>
      <c r="R336" s="50" t="s">
        <v>1317</v>
      </c>
      <c r="S336" s="50" t="s">
        <v>56</v>
      </c>
      <c r="T336" s="50" t="str">
        <f t="array" ref="T336">IFERROR(INDEX(INDIRECT("'"&amp;VLOOKUP($C336,ModMap!$A$2:$B$21,2,FALSE)&amp;"'!T:T"),MATCH($K336,INDIRECT("'"&amp;VLOOKUP($C336,ModMap!$A$2:$B$21,2,FALSE)&amp;"'!$K:$K"),0)),"")</f>
        <v>Unassigned</v>
      </c>
      <c r="U336" s="44" t="s">
        <v>36</v>
      </c>
      <c r="V336" s="50" t="str">
        <f t="array" ref="V336">IFERROR(INDEX(INDIRECT("'"&amp;VLOOKUP($C336,ModMap!$A$2:$B$21,2,FALSE)&amp;"'!V:V"),MATCH($K336,INDIRECT("'"&amp;VLOOKUP($C336,ModMap!$A$2:$B$21,2,FALSE)&amp;"'!$K:$K"),0)),"")</f>
        <v>N/A</v>
      </c>
      <c r="W336" s="50" t="str">
        <f t="array" ref="W336">IFERROR(INDEX(INDIRECT("'"&amp;VLOOKUP($C336,ModMap!$A$2:$B$21,2,FALSE)&amp;"'!W:W"),MATCH($K336,INDIRECT("'"&amp;VLOOKUP($C336,ModMap!$A$2:$B$21,2,FALSE)&amp;"'!$K:$K"),0)),"")</f>
        <v/>
      </c>
      <c r="X336" s="48" t="s">
        <v>33</v>
      </c>
      <c r="Y336" s="50" t="str">
        <f t="array" ref="Y336">IFERROR(INDEX(INDIRECT("'"&amp;VLOOKUP($C336,ModMap!$A$2:$B$21,2,FALSE)&amp;"'!Y:Y"),MATCH($K336,INDIRECT("'"&amp;VLOOKUP($C336,ModMap!$A$2:$B$21,2,FALSE)&amp;"'!$K:$K"),0)),"")</f>
        <v>Not Started</v>
      </c>
      <c r="Z336" s="50" t="str">
        <f t="array" ref="Z336">IFERROR(INDEX(INDIRECT("'"&amp;VLOOKUP($C336,ModMap!$A$2:$B$21,2,FALSE)&amp;"'!Z:Z"),MATCH($K336,INDIRECT("'"&amp;VLOOKUP($C336,ModMap!$A$2:$B$21,2,FALSE)&amp;"'!$K:$K"),0)),"")</f>
        <v>Unassigned</v>
      </c>
      <c r="AA336" s="48" t="s">
        <v>33</v>
      </c>
      <c r="AB336" s="50" t="str">
        <f t="array" ref="AB336">IFERROR(INDEX(INDIRECT("'"&amp;VLOOKUP($C336,ModMap!$A$2:$B$21,2,FALSE)&amp;"'!AB:AB"),MATCH($K336,INDIRECT("'"&amp;VLOOKUP($C336,ModMap!$A$2:$B$21,2,FALSE)&amp;"'!$K:$K"),0)),"")</f>
        <v>Not Started</v>
      </c>
      <c r="AC336" s="50" t="str">
        <f t="array" ref="AC336">IFERROR(INDEX(INDIRECT("'"&amp;VLOOKUP($C336,ModMap!$A$2:$B$21,2,FALSE)&amp;"'!AC:AC"),MATCH($K336,INDIRECT("'"&amp;VLOOKUP($C336,ModMap!$A$2:$B$21,2,FALSE)&amp;"'!$K:$K"),0)),"")</f>
        <v>Unassigned</v>
      </c>
      <c r="AD336" s="48" t="s">
        <v>33</v>
      </c>
      <c r="AE336" s="50" t="str">
        <f t="array" ref="AE336">IFERROR(INDEX(INDIRECT("'"&amp;VLOOKUP($C336,ModMap!$A$2:$B$21,2,FALSE)&amp;"'!AE:AE"),MATCH($K336,INDIRECT("'"&amp;VLOOKUP($C336,ModMap!$A$2:$B$21,2,FALSE)&amp;"'!$K:$K"),0)),"")</f>
        <v>Not Started</v>
      </c>
      <c r="AF336" s="50" t="str">
        <f t="array" ref="AF336">IFERROR(INDEX(INDIRECT("'"&amp;VLOOKUP($C336,ModMap!$A$2:$B$21,2,FALSE)&amp;"'!AF:AF"),MATCH($K336,INDIRECT("'"&amp;VLOOKUP($C336,ModMap!$A$2:$B$21,2,FALSE)&amp;"'!$K:$K"),0)),"")</f>
        <v>Unassigned</v>
      </c>
      <c r="AG336" s="44" t="s">
        <v>36</v>
      </c>
      <c r="AH336" s="50" t="str">
        <f t="array" ref="AH336">IFERROR(INDEX(INDIRECT("'"&amp;VLOOKUP($C336,ModMap!$A$2:$B$21,2,FALSE)&amp;"'!AH:AH"),MATCH($K336,INDIRECT("'"&amp;VLOOKUP($C336,ModMap!$A$2:$B$21,2,FALSE)&amp;"'!$K:$K"),0)),"")</f>
        <v>N/A</v>
      </c>
      <c r="AI336" s="50" t="str">
        <f t="array" ref="AI336">IFERROR(INDEX(INDIRECT("'"&amp;VLOOKUP($C336,ModMap!$A$2:$B$21,2,FALSE)&amp;"'!AI:AI"),MATCH($K336,INDIRECT("'"&amp;VLOOKUP($C336,ModMap!$A$2:$B$21,2,FALSE)&amp;"'!$K:$K"),0)),"")</f>
        <v/>
      </c>
      <c r="AJ336" s="44" t="s">
        <v>36</v>
      </c>
      <c r="AK336" s="50" t="str">
        <f t="array" ref="AK336">IFERROR(INDEX(INDIRECT("'"&amp;VLOOKUP($C336,ModMap!$A$2:$B$21,2,FALSE)&amp;"'!AK:AK"),MATCH($K336,INDIRECT("'"&amp;VLOOKUP($C336,ModMap!$A$2:$B$21,2,FALSE)&amp;"'!$K:$K"),0)),"")</f>
        <v>N/A</v>
      </c>
      <c r="AL336" s="50" t="str">
        <f t="array" ref="AL336">IFERROR(INDEX(INDIRECT("'"&amp;VLOOKUP($C336,ModMap!$A$2:$B$21,2,FALSE)&amp;"'!AL:AL"),MATCH($K336,INDIRECT("'"&amp;VLOOKUP($C336,ModMap!$A$2:$B$21,2,FALSE)&amp;"'!$K:$K"),0)),"")</f>
        <v/>
      </c>
      <c r="AM336" s="50">
        <f t="shared" si="1"/>
        <v>3</v>
      </c>
      <c r="AN336" s="50" t="str">
        <f t="shared" si="2"/>
        <v>Not Started</v>
      </c>
      <c r="AO336" s="51" t="str">
        <f t="array" ref="AO336">IFERROR(INDEX(INDIRECT("'"&amp;VLOOKUP($C336,ModMap!$A$2:$B$21,2,FALSE)&amp;"'!AO:AO"),MATCH($K336,INDIRECT("'"&amp;VLOOKUP($C336,ModMap!$A$2:$B$21,2,FALSE)&amp;"'!$K:$K"),0)),"")</f>
        <v/>
      </c>
      <c r="AP336" s="49" t="str">
        <f t="array" ref="AP336">IFERROR(HYPERLINK("#'"&amp;VLOOKUP($C336,ModMap!$A$2:$B$21,2,FALSE)&amp;"'!V"&amp;MATCH($K336,INDIRECT("'"&amp;VLOOKUP($C336,ModMap!$A$2:$B$21,2,FALSE)&amp;"'!$K:$K"),0),"Edit on module sheet"),"")</f>
        <v>Edit on module sheet</v>
      </c>
    </row>
    <row r="337" ht="42.0" customHeight="1">
      <c r="A337" s="39">
        <v>335.0</v>
      </c>
      <c r="B337" s="39">
        <v>623.0</v>
      </c>
      <c r="C337" s="39" t="s">
        <v>127</v>
      </c>
      <c r="D337" s="40" t="s">
        <v>128</v>
      </c>
      <c r="E337" s="28" t="s">
        <v>48</v>
      </c>
      <c r="F337" s="76" t="s">
        <v>1531</v>
      </c>
      <c r="G337" s="40" t="s">
        <v>1532</v>
      </c>
      <c r="H337" s="39" t="s">
        <v>1623</v>
      </c>
      <c r="I337" s="39" t="s">
        <v>1624</v>
      </c>
      <c r="J337" s="40" t="s">
        <v>1625</v>
      </c>
      <c r="K337" s="39" t="s">
        <v>3092</v>
      </c>
      <c r="L337" s="40" t="s">
        <v>3093</v>
      </c>
      <c r="M337" s="78" t="s">
        <v>2019</v>
      </c>
      <c r="N337" s="39" t="s">
        <v>128</v>
      </c>
      <c r="O337" s="39" t="s">
        <v>1559</v>
      </c>
      <c r="P337" s="40" t="s">
        <v>1628</v>
      </c>
      <c r="Q337" s="40" t="s">
        <v>1629</v>
      </c>
      <c r="R337" s="39" t="s">
        <v>1317</v>
      </c>
      <c r="S337" s="39" t="s">
        <v>66</v>
      </c>
      <c r="T337" s="39" t="str">
        <f t="array" ref="T337">IFERROR(INDEX(INDIRECT("'"&amp;VLOOKUP($C337,ModMap!$A$2:$B$21,2,FALSE)&amp;"'!T:T"),MATCH($K337,INDIRECT("'"&amp;VLOOKUP($C337,ModMap!$A$2:$B$21,2,FALSE)&amp;"'!$K:$K"),0)),"")</f>
        <v>Unassigned</v>
      </c>
      <c r="U337" s="44" t="s">
        <v>36</v>
      </c>
      <c r="V337" s="39" t="str">
        <f t="array" ref="V337">IFERROR(INDEX(INDIRECT("'"&amp;VLOOKUP($C337,ModMap!$A$2:$B$21,2,FALSE)&amp;"'!V:V"),MATCH($K337,INDIRECT("'"&amp;VLOOKUP($C337,ModMap!$A$2:$B$21,2,FALSE)&amp;"'!$K:$K"),0)),"")</f>
        <v>N/A</v>
      </c>
      <c r="W337" s="39" t="str">
        <f t="array" ref="W337">IFERROR(INDEX(INDIRECT("'"&amp;VLOOKUP($C337,ModMap!$A$2:$B$21,2,FALSE)&amp;"'!W:W"),MATCH($K337,INDIRECT("'"&amp;VLOOKUP($C337,ModMap!$A$2:$B$21,2,FALSE)&amp;"'!$K:$K"),0)),"")</f>
        <v/>
      </c>
      <c r="X337" s="48" t="s">
        <v>33</v>
      </c>
      <c r="Y337" s="39" t="str">
        <f t="array" ref="Y337">IFERROR(INDEX(INDIRECT("'"&amp;VLOOKUP($C337,ModMap!$A$2:$B$21,2,FALSE)&amp;"'!Y:Y"),MATCH($K337,INDIRECT("'"&amp;VLOOKUP($C337,ModMap!$A$2:$B$21,2,FALSE)&amp;"'!$K:$K"),0)),"")</f>
        <v>Not Started</v>
      </c>
      <c r="Z337" s="39" t="str">
        <f t="array" ref="Z337">IFERROR(INDEX(INDIRECT("'"&amp;VLOOKUP($C337,ModMap!$A$2:$B$21,2,FALSE)&amp;"'!Z:Z"),MATCH($K337,INDIRECT("'"&amp;VLOOKUP($C337,ModMap!$A$2:$B$21,2,FALSE)&amp;"'!$K:$K"),0)),"")</f>
        <v>Unassigned</v>
      </c>
      <c r="AA337" s="44" t="s">
        <v>36</v>
      </c>
      <c r="AB337" s="39" t="str">
        <f t="array" ref="AB337">IFERROR(INDEX(INDIRECT("'"&amp;VLOOKUP($C337,ModMap!$A$2:$B$21,2,FALSE)&amp;"'!AB:AB"),MATCH($K337,INDIRECT("'"&amp;VLOOKUP($C337,ModMap!$A$2:$B$21,2,FALSE)&amp;"'!$K:$K"),0)),"")</f>
        <v>N/A</v>
      </c>
      <c r="AC337" s="39" t="str">
        <f t="array" ref="AC337">IFERROR(INDEX(INDIRECT("'"&amp;VLOOKUP($C337,ModMap!$A$2:$B$21,2,FALSE)&amp;"'!AC:AC"),MATCH($K337,INDIRECT("'"&amp;VLOOKUP($C337,ModMap!$A$2:$B$21,2,FALSE)&amp;"'!$K:$K"),0)),"")</f>
        <v/>
      </c>
      <c r="AD337" s="48" t="s">
        <v>33</v>
      </c>
      <c r="AE337" s="39" t="str">
        <f t="array" ref="AE337">IFERROR(INDEX(INDIRECT("'"&amp;VLOOKUP($C337,ModMap!$A$2:$B$21,2,FALSE)&amp;"'!AE:AE"),MATCH($K337,INDIRECT("'"&amp;VLOOKUP($C337,ModMap!$A$2:$B$21,2,FALSE)&amp;"'!$K:$K"),0)),"")</f>
        <v>Not Started</v>
      </c>
      <c r="AF337" s="39" t="str">
        <f t="array" ref="AF337">IFERROR(INDEX(INDIRECT("'"&amp;VLOOKUP($C337,ModMap!$A$2:$B$21,2,FALSE)&amp;"'!AF:AF"),MATCH($K337,INDIRECT("'"&amp;VLOOKUP($C337,ModMap!$A$2:$B$21,2,FALSE)&amp;"'!$K:$K"),0)),"")</f>
        <v>Unassigned</v>
      </c>
      <c r="AG337" s="44" t="s">
        <v>36</v>
      </c>
      <c r="AH337" s="39" t="str">
        <f t="array" ref="AH337">IFERROR(INDEX(INDIRECT("'"&amp;VLOOKUP($C337,ModMap!$A$2:$B$21,2,FALSE)&amp;"'!AH:AH"),MATCH($K337,INDIRECT("'"&amp;VLOOKUP($C337,ModMap!$A$2:$B$21,2,FALSE)&amp;"'!$K:$K"),0)),"")</f>
        <v>N/A</v>
      </c>
      <c r="AI337" s="39" t="str">
        <f t="array" ref="AI337">IFERROR(INDEX(INDIRECT("'"&amp;VLOOKUP($C337,ModMap!$A$2:$B$21,2,FALSE)&amp;"'!AI:AI"),MATCH($K337,INDIRECT("'"&amp;VLOOKUP($C337,ModMap!$A$2:$B$21,2,FALSE)&amp;"'!$K:$K"),0)),"")</f>
        <v/>
      </c>
      <c r="AJ337" s="48" t="s">
        <v>33</v>
      </c>
      <c r="AK337" s="39" t="str">
        <f t="array" ref="AK337">IFERROR(INDEX(INDIRECT("'"&amp;VLOOKUP($C337,ModMap!$A$2:$B$21,2,FALSE)&amp;"'!AK:AK"),MATCH($K337,INDIRECT("'"&amp;VLOOKUP($C337,ModMap!$A$2:$B$21,2,FALSE)&amp;"'!$K:$K"),0)),"")</f>
        <v>Not Started</v>
      </c>
      <c r="AL337" s="39" t="str">
        <f t="array" ref="AL337">IFERROR(INDEX(INDIRECT("'"&amp;VLOOKUP($C337,ModMap!$A$2:$B$21,2,FALSE)&amp;"'!AL:AL"),MATCH($K337,INDIRECT("'"&amp;VLOOKUP($C337,ModMap!$A$2:$B$21,2,FALSE)&amp;"'!$K:$K"),0)),"")</f>
        <v>Unassigned</v>
      </c>
      <c r="AM337" s="39">
        <f t="shared" si="1"/>
        <v>3</v>
      </c>
      <c r="AN337" s="39" t="str">
        <f t="shared" si="2"/>
        <v>Not Started</v>
      </c>
      <c r="AO337" s="40" t="str">
        <f t="array" ref="AO337">IFERROR(INDEX(INDIRECT("'"&amp;VLOOKUP($C337,ModMap!$A$2:$B$21,2,FALSE)&amp;"'!AO:AO"),MATCH($K337,INDIRECT("'"&amp;VLOOKUP($C337,ModMap!$A$2:$B$21,2,FALSE)&amp;"'!$K:$K"),0)),"")</f>
        <v/>
      </c>
      <c r="AP337" s="49" t="str">
        <f t="array" ref="AP337">IFERROR(HYPERLINK("#'"&amp;VLOOKUP($C337,ModMap!$A$2:$B$21,2,FALSE)&amp;"'!V"&amp;MATCH($K337,INDIRECT("'"&amp;VLOOKUP($C337,ModMap!$A$2:$B$21,2,FALSE)&amp;"'!$K:$K"),0),"Edit on module sheet"),"")</f>
        <v>Edit on module sheet</v>
      </c>
    </row>
    <row r="338" ht="42.0" customHeight="1">
      <c r="A338" s="50">
        <v>336.0</v>
      </c>
      <c r="B338" s="50">
        <v>625.0</v>
      </c>
      <c r="C338" s="50" t="s">
        <v>127</v>
      </c>
      <c r="D338" s="51" t="s">
        <v>128</v>
      </c>
      <c r="E338" s="28" t="s">
        <v>48</v>
      </c>
      <c r="F338" s="76" t="s">
        <v>1531</v>
      </c>
      <c r="G338" s="51" t="s">
        <v>1532</v>
      </c>
      <c r="H338" s="50" t="s">
        <v>3096</v>
      </c>
      <c r="I338" s="50" t="s">
        <v>3097</v>
      </c>
      <c r="J338" s="51" t="s">
        <v>3098</v>
      </c>
      <c r="K338" s="50" t="s">
        <v>3099</v>
      </c>
      <c r="L338" s="51" t="s">
        <v>3100</v>
      </c>
      <c r="M338" s="47" t="s">
        <v>200</v>
      </c>
      <c r="N338" s="50" t="s">
        <v>128</v>
      </c>
      <c r="O338" s="50" t="s">
        <v>3101</v>
      </c>
      <c r="P338" s="51" t="s">
        <v>795</v>
      </c>
      <c r="Q338" s="51" t="s">
        <v>3102</v>
      </c>
      <c r="R338" s="50" t="s">
        <v>762</v>
      </c>
      <c r="S338" s="50" t="s">
        <v>56</v>
      </c>
      <c r="T338" s="50" t="str">
        <f t="array" ref="T338">IFERROR(INDEX(INDIRECT("'"&amp;VLOOKUP($C338,ModMap!$A$2:$B$21,2,FALSE)&amp;"'!T:T"),MATCH($K338,INDIRECT("'"&amp;VLOOKUP($C338,ModMap!$A$2:$B$21,2,FALSE)&amp;"'!$K:$K"),0)),"")</f>
        <v>Unassigned</v>
      </c>
      <c r="U338" s="44" t="s">
        <v>36</v>
      </c>
      <c r="V338" s="50" t="str">
        <f t="array" ref="V338">IFERROR(INDEX(INDIRECT("'"&amp;VLOOKUP($C338,ModMap!$A$2:$B$21,2,FALSE)&amp;"'!V:V"),MATCH($K338,INDIRECT("'"&amp;VLOOKUP($C338,ModMap!$A$2:$B$21,2,FALSE)&amp;"'!$K:$K"),0)),"")</f>
        <v>N/A</v>
      </c>
      <c r="W338" s="50" t="str">
        <f t="array" ref="W338">IFERROR(INDEX(INDIRECT("'"&amp;VLOOKUP($C338,ModMap!$A$2:$B$21,2,FALSE)&amp;"'!W:W"),MATCH($K338,INDIRECT("'"&amp;VLOOKUP($C338,ModMap!$A$2:$B$21,2,FALSE)&amp;"'!$K:$K"),0)),"")</f>
        <v/>
      </c>
      <c r="X338" s="48" t="s">
        <v>33</v>
      </c>
      <c r="Y338" s="50" t="str">
        <f t="array" ref="Y338">IFERROR(INDEX(INDIRECT("'"&amp;VLOOKUP($C338,ModMap!$A$2:$B$21,2,FALSE)&amp;"'!Y:Y"),MATCH($K338,INDIRECT("'"&amp;VLOOKUP($C338,ModMap!$A$2:$B$21,2,FALSE)&amp;"'!$K:$K"),0)),"")</f>
        <v>Not Started</v>
      </c>
      <c r="Z338" s="50" t="str">
        <f t="array" ref="Z338">IFERROR(INDEX(INDIRECT("'"&amp;VLOOKUP($C338,ModMap!$A$2:$B$21,2,FALSE)&amp;"'!Z:Z"),MATCH($K338,INDIRECT("'"&amp;VLOOKUP($C338,ModMap!$A$2:$B$21,2,FALSE)&amp;"'!$K:$K"),0)),"")</f>
        <v>Unassigned</v>
      </c>
      <c r="AA338" s="48" t="s">
        <v>33</v>
      </c>
      <c r="AB338" s="50" t="str">
        <f t="array" ref="AB338">IFERROR(INDEX(INDIRECT("'"&amp;VLOOKUP($C338,ModMap!$A$2:$B$21,2,FALSE)&amp;"'!AB:AB"),MATCH($K338,INDIRECT("'"&amp;VLOOKUP($C338,ModMap!$A$2:$B$21,2,FALSE)&amp;"'!$K:$K"),0)),"")</f>
        <v>Not Started</v>
      </c>
      <c r="AC338" s="50" t="str">
        <f t="array" ref="AC338">IFERROR(INDEX(INDIRECT("'"&amp;VLOOKUP($C338,ModMap!$A$2:$B$21,2,FALSE)&amp;"'!AC:AC"),MATCH($K338,INDIRECT("'"&amp;VLOOKUP($C338,ModMap!$A$2:$B$21,2,FALSE)&amp;"'!$K:$K"),0)),"")</f>
        <v>Unassigned</v>
      </c>
      <c r="AD338" s="44" t="s">
        <v>36</v>
      </c>
      <c r="AE338" s="50" t="str">
        <f t="array" ref="AE338">IFERROR(INDEX(INDIRECT("'"&amp;VLOOKUP($C338,ModMap!$A$2:$B$21,2,FALSE)&amp;"'!AE:AE"),MATCH($K338,INDIRECT("'"&amp;VLOOKUP($C338,ModMap!$A$2:$B$21,2,FALSE)&amp;"'!$K:$K"),0)),"")</f>
        <v>N/A</v>
      </c>
      <c r="AF338" s="50" t="str">
        <f t="array" ref="AF338">IFERROR(INDEX(INDIRECT("'"&amp;VLOOKUP($C338,ModMap!$A$2:$B$21,2,FALSE)&amp;"'!AF:AF"),MATCH($K338,INDIRECT("'"&amp;VLOOKUP($C338,ModMap!$A$2:$B$21,2,FALSE)&amp;"'!$K:$K"),0)),"")</f>
        <v/>
      </c>
      <c r="AG338" s="44" t="s">
        <v>36</v>
      </c>
      <c r="AH338" s="50" t="str">
        <f t="array" ref="AH338">IFERROR(INDEX(INDIRECT("'"&amp;VLOOKUP($C338,ModMap!$A$2:$B$21,2,FALSE)&amp;"'!AH:AH"),MATCH($K338,INDIRECT("'"&amp;VLOOKUP($C338,ModMap!$A$2:$B$21,2,FALSE)&amp;"'!$K:$K"),0)),"")</f>
        <v>N/A</v>
      </c>
      <c r="AI338" s="50" t="str">
        <f t="array" ref="AI338">IFERROR(INDEX(INDIRECT("'"&amp;VLOOKUP($C338,ModMap!$A$2:$B$21,2,FALSE)&amp;"'!AI:AI"),MATCH($K338,INDIRECT("'"&amp;VLOOKUP($C338,ModMap!$A$2:$B$21,2,FALSE)&amp;"'!$K:$K"),0)),"")</f>
        <v/>
      </c>
      <c r="AJ338" s="44" t="s">
        <v>36</v>
      </c>
      <c r="AK338" s="50" t="str">
        <f t="array" ref="AK338">IFERROR(INDEX(INDIRECT("'"&amp;VLOOKUP($C338,ModMap!$A$2:$B$21,2,FALSE)&amp;"'!AK:AK"),MATCH($K338,INDIRECT("'"&amp;VLOOKUP($C338,ModMap!$A$2:$B$21,2,FALSE)&amp;"'!$K:$K"),0)),"")</f>
        <v>N/A</v>
      </c>
      <c r="AL338" s="50" t="str">
        <f t="array" ref="AL338">IFERROR(INDEX(INDIRECT("'"&amp;VLOOKUP($C338,ModMap!$A$2:$B$21,2,FALSE)&amp;"'!AL:AL"),MATCH($K338,INDIRECT("'"&amp;VLOOKUP($C338,ModMap!$A$2:$B$21,2,FALSE)&amp;"'!$K:$K"),0)),"")</f>
        <v/>
      </c>
      <c r="AM338" s="50">
        <f t="shared" si="1"/>
        <v>2</v>
      </c>
      <c r="AN338" s="50" t="str">
        <f t="shared" si="2"/>
        <v>Not Started</v>
      </c>
      <c r="AO338" s="51" t="str">
        <f t="array" ref="AO338">IFERROR(INDEX(INDIRECT("'"&amp;VLOOKUP($C338,ModMap!$A$2:$B$21,2,FALSE)&amp;"'!AO:AO"),MATCH($K338,INDIRECT("'"&amp;VLOOKUP($C338,ModMap!$A$2:$B$21,2,FALSE)&amp;"'!$K:$K"),0)),"")</f>
        <v/>
      </c>
      <c r="AP338" s="49" t="str">
        <f t="array" ref="AP338">IFERROR(HYPERLINK("#'"&amp;VLOOKUP($C338,ModMap!$A$2:$B$21,2,FALSE)&amp;"'!V"&amp;MATCH($K338,INDIRECT("'"&amp;VLOOKUP($C338,ModMap!$A$2:$B$21,2,FALSE)&amp;"'!$K:$K"),0),"Edit on module sheet"),"")</f>
        <v>Edit on module sheet</v>
      </c>
    </row>
    <row r="339" ht="42.0" customHeight="1">
      <c r="A339" s="39">
        <v>337.0</v>
      </c>
      <c r="B339" s="39">
        <v>627.0</v>
      </c>
      <c r="C339" s="39" t="s">
        <v>127</v>
      </c>
      <c r="D339" s="40" t="s">
        <v>128</v>
      </c>
      <c r="E339" s="28" t="s">
        <v>48</v>
      </c>
      <c r="F339" s="76" t="s">
        <v>1531</v>
      </c>
      <c r="G339" s="40" t="s">
        <v>1532</v>
      </c>
      <c r="H339" s="39" t="s">
        <v>1631</v>
      </c>
      <c r="I339" s="39" t="s">
        <v>1632</v>
      </c>
      <c r="J339" s="40" t="s">
        <v>1633</v>
      </c>
      <c r="K339" s="39" t="s">
        <v>3112</v>
      </c>
      <c r="L339" s="40" t="s">
        <v>3113</v>
      </c>
      <c r="M339" s="47" t="s">
        <v>200</v>
      </c>
      <c r="N339" s="39" t="s">
        <v>128</v>
      </c>
      <c r="O339" s="39" t="s">
        <v>1551</v>
      </c>
      <c r="P339" s="40" t="s">
        <v>1636</v>
      </c>
      <c r="Q339" s="40" t="s">
        <v>1637</v>
      </c>
      <c r="R339" s="39" t="s">
        <v>1638</v>
      </c>
      <c r="S339" s="39" t="s">
        <v>53</v>
      </c>
      <c r="T339" s="39" t="str">
        <f t="array" ref="T339">IFERROR(INDEX(INDIRECT("'"&amp;VLOOKUP($C339,ModMap!$A$2:$B$21,2,FALSE)&amp;"'!T:T"),MATCH($K339,INDIRECT("'"&amp;VLOOKUP($C339,ModMap!$A$2:$B$21,2,FALSE)&amp;"'!$K:$K"),0)),"")</f>
        <v>Unassigned</v>
      </c>
      <c r="U339" s="44" t="s">
        <v>36</v>
      </c>
      <c r="V339" s="39" t="str">
        <f t="array" ref="V339">IFERROR(INDEX(INDIRECT("'"&amp;VLOOKUP($C339,ModMap!$A$2:$B$21,2,FALSE)&amp;"'!V:V"),MATCH($K339,INDIRECT("'"&amp;VLOOKUP($C339,ModMap!$A$2:$B$21,2,FALSE)&amp;"'!$K:$K"),0)),"")</f>
        <v>N/A</v>
      </c>
      <c r="W339" s="39" t="str">
        <f t="array" ref="W339">IFERROR(INDEX(INDIRECT("'"&amp;VLOOKUP($C339,ModMap!$A$2:$B$21,2,FALSE)&amp;"'!W:W"),MATCH($K339,INDIRECT("'"&amp;VLOOKUP($C339,ModMap!$A$2:$B$21,2,FALSE)&amp;"'!$K:$K"),0)),"")</f>
        <v/>
      </c>
      <c r="X339" s="48" t="s">
        <v>33</v>
      </c>
      <c r="Y339" s="39" t="str">
        <f t="array" ref="Y339">IFERROR(INDEX(INDIRECT("'"&amp;VLOOKUP($C339,ModMap!$A$2:$B$21,2,FALSE)&amp;"'!Y:Y"),MATCH($K339,INDIRECT("'"&amp;VLOOKUP($C339,ModMap!$A$2:$B$21,2,FALSE)&amp;"'!$K:$K"),0)),"")</f>
        <v>Not Started</v>
      </c>
      <c r="Z339" s="39" t="str">
        <f t="array" ref="Z339">IFERROR(INDEX(INDIRECT("'"&amp;VLOOKUP($C339,ModMap!$A$2:$B$21,2,FALSE)&amp;"'!Z:Z"),MATCH($K339,INDIRECT("'"&amp;VLOOKUP($C339,ModMap!$A$2:$B$21,2,FALSE)&amp;"'!$K:$K"),0)),"")</f>
        <v>Unassigned</v>
      </c>
      <c r="AA339" s="48" t="s">
        <v>33</v>
      </c>
      <c r="AB339" s="39" t="str">
        <f t="array" ref="AB339">IFERROR(INDEX(INDIRECT("'"&amp;VLOOKUP($C339,ModMap!$A$2:$B$21,2,FALSE)&amp;"'!AB:AB"),MATCH($K339,INDIRECT("'"&amp;VLOOKUP($C339,ModMap!$A$2:$B$21,2,FALSE)&amp;"'!$K:$K"),0)),"")</f>
        <v>Not Started</v>
      </c>
      <c r="AC339" s="39" t="str">
        <f t="array" ref="AC339">IFERROR(INDEX(INDIRECT("'"&amp;VLOOKUP($C339,ModMap!$A$2:$B$21,2,FALSE)&amp;"'!AC:AC"),MATCH($K339,INDIRECT("'"&amp;VLOOKUP($C339,ModMap!$A$2:$B$21,2,FALSE)&amp;"'!$K:$K"),0)),"")</f>
        <v>Unassigned</v>
      </c>
      <c r="AD339" s="44" t="s">
        <v>36</v>
      </c>
      <c r="AE339" s="39" t="str">
        <f t="array" ref="AE339">IFERROR(INDEX(INDIRECT("'"&amp;VLOOKUP($C339,ModMap!$A$2:$B$21,2,FALSE)&amp;"'!AE:AE"),MATCH($K339,INDIRECT("'"&amp;VLOOKUP($C339,ModMap!$A$2:$B$21,2,FALSE)&amp;"'!$K:$K"),0)),"")</f>
        <v>N/A</v>
      </c>
      <c r="AF339" s="39" t="str">
        <f t="array" ref="AF339">IFERROR(INDEX(INDIRECT("'"&amp;VLOOKUP($C339,ModMap!$A$2:$B$21,2,FALSE)&amp;"'!AF:AF"),MATCH($K339,INDIRECT("'"&amp;VLOOKUP($C339,ModMap!$A$2:$B$21,2,FALSE)&amp;"'!$K:$K"),0)),"")</f>
        <v/>
      </c>
      <c r="AG339" s="44" t="s">
        <v>36</v>
      </c>
      <c r="AH339" s="39" t="str">
        <f t="array" ref="AH339">IFERROR(INDEX(INDIRECT("'"&amp;VLOOKUP($C339,ModMap!$A$2:$B$21,2,FALSE)&amp;"'!AH:AH"),MATCH($K339,INDIRECT("'"&amp;VLOOKUP($C339,ModMap!$A$2:$B$21,2,FALSE)&amp;"'!$K:$K"),0)),"")</f>
        <v>N/A</v>
      </c>
      <c r="AI339" s="39" t="str">
        <f t="array" ref="AI339">IFERROR(INDEX(INDIRECT("'"&amp;VLOOKUP($C339,ModMap!$A$2:$B$21,2,FALSE)&amp;"'!AI:AI"),MATCH($K339,INDIRECT("'"&amp;VLOOKUP($C339,ModMap!$A$2:$B$21,2,FALSE)&amp;"'!$K:$K"),0)),"")</f>
        <v/>
      </c>
      <c r="AJ339" s="44" t="s">
        <v>36</v>
      </c>
      <c r="AK339" s="39" t="str">
        <f t="array" ref="AK339">IFERROR(INDEX(INDIRECT("'"&amp;VLOOKUP($C339,ModMap!$A$2:$B$21,2,FALSE)&amp;"'!AK:AK"),MATCH($K339,INDIRECT("'"&amp;VLOOKUP($C339,ModMap!$A$2:$B$21,2,FALSE)&amp;"'!$K:$K"),0)),"")</f>
        <v>N/A</v>
      </c>
      <c r="AL339" s="39" t="str">
        <f t="array" ref="AL339">IFERROR(INDEX(INDIRECT("'"&amp;VLOOKUP($C339,ModMap!$A$2:$B$21,2,FALSE)&amp;"'!AL:AL"),MATCH($K339,INDIRECT("'"&amp;VLOOKUP($C339,ModMap!$A$2:$B$21,2,FALSE)&amp;"'!$K:$K"),0)),"")</f>
        <v/>
      </c>
      <c r="AM339" s="39">
        <f t="shared" si="1"/>
        <v>2</v>
      </c>
      <c r="AN339" s="39" t="str">
        <f t="shared" si="2"/>
        <v>Not Started</v>
      </c>
      <c r="AO339" s="40" t="str">
        <f t="array" ref="AO339">IFERROR(INDEX(INDIRECT("'"&amp;VLOOKUP($C339,ModMap!$A$2:$B$21,2,FALSE)&amp;"'!AO:AO"),MATCH($K339,INDIRECT("'"&amp;VLOOKUP($C339,ModMap!$A$2:$B$21,2,FALSE)&amp;"'!$K:$K"),0)),"")</f>
        <v/>
      </c>
      <c r="AP339" s="49" t="str">
        <f t="array" ref="AP339">IFERROR(HYPERLINK("#'"&amp;VLOOKUP($C339,ModMap!$A$2:$B$21,2,FALSE)&amp;"'!V"&amp;MATCH($K339,INDIRECT("'"&amp;VLOOKUP($C339,ModMap!$A$2:$B$21,2,FALSE)&amp;"'!$K:$K"),0),"Edit on module sheet"),"")</f>
        <v>Edit on module sheet</v>
      </c>
    </row>
    <row r="340" ht="42.0" customHeight="1">
      <c r="A340" s="50">
        <v>338.0</v>
      </c>
      <c r="B340" s="50">
        <v>628.0</v>
      </c>
      <c r="C340" s="50" t="s">
        <v>127</v>
      </c>
      <c r="D340" s="51" t="s">
        <v>128</v>
      </c>
      <c r="E340" s="28" t="s">
        <v>48</v>
      </c>
      <c r="F340" s="76" t="s">
        <v>1531</v>
      </c>
      <c r="G340" s="51" t="s">
        <v>1532</v>
      </c>
      <c r="H340" s="50" t="s">
        <v>1631</v>
      </c>
      <c r="I340" s="50" t="s">
        <v>1632</v>
      </c>
      <c r="J340" s="51" t="s">
        <v>1633</v>
      </c>
      <c r="K340" s="50" t="s">
        <v>3116</v>
      </c>
      <c r="L340" s="51" t="s">
        <v>3117</v>
      </c>
      <c r="M340" s="47" t="s">
        <v>200</v>
      </c>
      <c r="N340" s="50" t="s">
        <v>128</v>
      </c>
      <c r="O340" s="50" t="s">
        <v>1551</v>
      </c>
      <c r="P340" s="51" t="s">
        <v>1636</v>
      </c>
      <c r="Q340" s="51" t="s">
        <v>1637</v>
      </c>
      <c r="R340" s="50" t="s">
        <v>1638</v>
      </c>
      <c r="S340" s="50" t="s">
        <v>56</v>
      </c>
      <c r="T340" s="50" t="str">
        <f t="array" ref="T340">IFERROR(INDEX(INDIRECT("'"&amp;VLOOKUP($C340,ModMap!$A$2:$B$21,2,FALSE)&amp;"'!T:T"),MATCH($K340,INDIRECT("'"&amp;VLOOKUP($C340,ModMap!$A$2:$B$21,2,FALSE)&amp;"'!$K:$K"),0)),"")</f>
        <v>Unassigned</v>
      </c>
      <c r="U340" s="44" t="s">
        <v>36</v>
      </c>
      <c r="V340" s="50" t="str">
        <f t="array" ref="V340">IFERROR(INDEX(INDIRECT("'"&amp;VLOOKUP($C340,ModMap!$A$2:$B$21,2,FALSE)&amp;"'!V:V"),MATCH($K340,INDIRECT("'"&amp;VLOOKUP($C340,ModMap!$A$2:$B$21,2,FALSE)&amp;"'!$K:$K"),0)),"")</f>
        <v>N/A</v>
      </c>
      <c r="W340" s="50" t="str">
        <f t="array" ref="W340">IFERROR(INDEX(INDIRECT("'"&amp;VLOOKUP($C340,ModMap!$A$2:$B$21,2,FALSE)&amp;"'!W:W"),MATCH($K340,INDIRECT("'"&amp;VLOOKUP($C340,ModMap!$A$2:$B$21,2,FALSE)&amp;"'!$K:$K"),0)),"")</f>
        <v/>
      </c>
      <c r="X340" s="48" t="s">
        <v>33</v>
      </c>
      <c r="Y340" s="50" t="str">
        <f t="array" ref="Y340">IFERROR(INDEX(INDIRECT("'"&amp;VLOOKUP($C340,ModMap!$A$2:$B$21,2,FALSE)&amp;"'!Y:Y"),MATCH($K340,INDIRECT("'"&amp;VLOOKUP($C340,ModMap!$A$2:$B$21,2,FALSE)&amp;"'!$K:$K"),0)),"")</f>
        <v>Not Started</v>
      </c>
      <c r="Z340" s="50" t="str">
        <f t="array" ref="Z340">IFERROR(INDEX(INDIRECT("'"&amp;VLOOKUP($C340,ModMap!$A$2:$B$21,2,FALSE)&amp;"'!Z:Z"),MATCH($K340,INDIRECT("'"&amp;VLOOKUP($C340,ModMap!$A$2:$B$21,2,FALSE)&amp;"'!$K:$K"),0)),"")</f>
        <v>Unassigned</v>
      </c>
      <c r="AA340" s="48" t="s">
        <v>33</v>
      </c>
      <c r="AB340" s="50" t="str">
        <f t="array" ref="AB340">IFERROR(INDEX(INDIRECT("'"&amp;VLOOKUP($C340,ModMap!$A$2:$B$21,2,FALSE)&amp;"'!AB:AB"),MATCH($K340,INDIRECT("'"&amp;VLOOKUP($C340,ModMap!$A$2:$B$21,2,FALSE)&amp;"'!$K:$K"),0)),"")</f>
        <v>Not Started</v>
      </c>
      <c r="AC340" s="50" t="str">
        <f t="array" ref="AC340">IFERROR(INDEX(INDIRECT("'"&amp;VLOOKUP($C340,ModMap!$A$2:$B$21,2,FALSE)&amp;"'!AC:AC"),MATCH($K340,INDIRECT("'"&amp;VLOOKUP($C340,ModMap!$A$2:$B$21,2,FALSE)&amp;"'!$K:$K"),0)),"")</f>
        <v>Unassigned</v>
      </c>
      <c r="AD340" s="48" t="s">
        <v>33</v>
      </c>
      <c r="AE340" s="50" t="str">
        <f t="array" ref="AE340">IFERROR(INDEX(INDIRECT("'"&amp;VLOOKUP($C340,ModMap!$A$2:$B$21,2,FALSE)&amp;"'!AE:AE"),MATCH($K340,INDIRECT("'"&amp;VLOOKUP($C340,ModMap!$A$2:$B$21,2,FALSE)&amp;"'!$K:$K"),0)),"")</f>
        <v>Not Started</v>
      </c>
      <c r="AF340" s="50" t="str">
        <f t="array" ref="AF340">IFERROR(INDEX(INDIRECT("'"&amp;VLOOKUP($C340,ModMap!$A$2:$B$21,2,FALSE)&amp;"'!AF:AF"),MATCH($K340,INDIRECT("'"&amp;VLOOKUP($C340,ModMap!$A$2:$B$21,2,FALSE)&amp;"'!$K:$K"),0)),"")</f>
        <v>Unassigned</v>
      </c>
      <c r="AG340" s="44" t="s">
        <v>36</v>
      </c>
      <c r="AH340" s="50" t="str">
        <f t="array" ref="AH340">IFERROR(INDEX(INDIRECT("'"&amp;VLOOKUP($C340,ModMap!$A$2:$B$21,2,FALSE)&amp;"'!AH:AH"),MATCH($K340,INDIRECT("'"&amp;VLOOKUP($C340,ModMap!$A$2:$B$21,2,FALSE)&amp;"'!$K:$K"),0)),"")</f>
        <v>N/A</v>
      </c>
      <c r="AI340" s="50" t="str">
        <f t="array" ref="AI340">IFERROR(INDEX(INDIRECT("'"&amp;VLOOKUP($C340,ModMap!$A$2:$B$21,2,FALSE)&amp;"'!AI:AI"),MATCH($K340,INDIRECT("'"&amp;VLOOKUP($C340,ModMap!$A$2:$B$21,2,FALSE)&amp;"'!$K:$K"),0)),"")</f>
        <v/>
      </c>
      <c r="AJ340" s="44" t="s">
        <v>36</v>
      </c>
      <c r="AK340" s="50" t="str">
        <f t="array" ref="AK340">IFERROR(INDEX(INDIRECT("'"&amp;VLOOKUP($C340,ModMap!$A$2:$B$21,2,FALSE)&amp;"'!AK:AK"),MATCH($K340,INDIRECT("'"&amp;VLOOKUP($C340,ModMap!$A$2:$B$21,2,FALSE)&amp;"'!$K:$K"),0)),"")</f>
        <v>N/A</v>
      </c>
      <c r="AL340" s="50" t="str">
        <f t="array" ref="AL340">IFERROR(INDEX(INDIRECT("'"&amp;VLOOKUP($C340,ModMap!$A$2:$B$21,2,FALSE)&amp;"'!AL:AL"),MATCH($K340,INDIRECT("'"&amp;VLOOKUP($C340,ModMap!$A$2:$B$21,2,FALSE)&amp;"'!$K:$K"),0)),"")</f>
        <v/>
      </c>
      <c r="AM340" s="50">
        <f t="shared" si="1"/>
        <v>3</v>
      </c>
      <c r="AN340" s="50" t="str">
        <f t="shared" si="2"/>
        <v>Not Started</v>
      </c>
      <c r="AO340" s="51" t="str">
        <f t="array" ref="AO340">IFERROR(INDEX(INDIRECT("'"&amp;VLOOKUP($C340,ModMap!$A$2:$B$21,2,FALSE)&amp;"'!AO:AO"),MATCH($K340,INDIRECT("'"&amp;VLOOKUP($C340,ModMap!$A$2:$B$21,2,FALSE)&amp;"'!$K:$K"),0)),"")</f>
        <v/>
      </c>
      <c r="AP340" s="49" t="str">
        <f t="array" ref="AP340">IFERROR(HYPERLINK("#'"&amp;VLOOKUP($C340,ModMap!$A$2:$B$21,2,FALSE)&amp;"'!V"&amp;MATCH($K340,INDIRECT("'"&amp;VLOOKUP($C340,ModMap!$A$2:$B$21,2,FALSE)&amp;"'!$K:$K"),0),"Edit on module sheet"),"")</f>
        <v>Edit on module sheet</v>
      </c>
    </row>
    <row r="341" ht="42.0" customHeight="1">
      <c r="A341" s="39">
        <v>339.0</v>
      </c>
      <c r="B341" s="39">
        <v>631.0</v>
      </c>
      <c r="C341" s="39" t="s">
        <v>127</v>
      </c>
      <c r="D341" s="40" t="s">
        <v>128</v>
      </c>
      <c r="E341" s="28" t="s">
        <v>48</v>
      </c>
      <c r="F341" s="76" t="s">
        <v>1531</v>
      </c>
      <c r="G341" s="40" t="s">
        <v>1532</v>
      </c>
      <c r="H341" s="39" t="s">
        <v>3127</v>
      </c>
      <c r="I341" s="39" t="s">
        <v>3128</v>
      </c>
      <c r="J341" s="40" t="s">
        <v>3129</v>
      </c>
      <c r="K341" s="39" t="s">
        <v>3130</v>
      </c>
      <c r="L341" s="40" t="s">
        <v>3131</v>
      </c>
      <c r="M341" s="47" t="s">
        <v>200</v>
      </c>
      <c r="N341" s="39" t="s">
        <v>128</v>
      </c>
      <c r="O341" s="39" t="s">
        <v>3132</v>
      </c>
      <c r="P341" s="40" t="s">
        <v>3133</v>
      </c>
      <c r="Q341" s="40" t="s">
        <v>3134</v>
      </c>
      <c r="R341" s="39" t="s">
        <v>3135</v>
      </c>
      <c r="S341" s="39" t="s">
        <v>56</v>
      </c>
      <c r="T341" s="39" t="str">
        <f t="array" ref="T341">IFERROR(INDEX(INDIRECT("'"&amp;VLOOKUP($C341,ModMap!$A$2:$B$21,2,FALSE)&amp;"'!T:T"),MATCH($K341,INDIRECT("'"&amp;VLOOKUP($C341,ModMap!$A$2:$B$21,2,FALSE)&amp;"'!$K:$K"),0)),"")</f>
        <v>Unassigned</v>
      </c>
      <c r="U341" s="44" t="s">
        <v>36</v>
      </c>
      <c r="V341" s="39" t="str">
        <f t="array" ref="V341">IFERROR(INDEX(INDIRECT("'"&amp;VLOOKUP($C341,ModMap!$A$2:$B$21,2,FALSE)&amp;"'!V:V"),MATCH($K341,INDIRECT("'"&amp;VLOOKUP($C341,ModMap!$A$2:$B$21,2,FALSE)&amp;"'!$K:$K"),0)),"")</f>
        <v>N/A</v>
      </c>
      <c r="W341" s="39" t="str">
        <f t="array" ref="W341">IFERROR(INDEX(INDIRECT("'"&amp;VLOOKUP($C341,ModMap!$A$2:$B$21,2,FALSE)&amp;"'!W:W"),MATCH($K341,INDIRECT("'"&amp;VLOOKUP($C341,ModMap!$A$2:$B$21,2,FALSE)&amp;"'!$K:$K"),0)),"")</f>
        <v/>
      </c>
      <c r="X341" s="48" t="s">
        <v>33</v>
      </c>
      <c r="Y341" s="39" t="str">
        <f t="array" ref="Y341">IFERROR(INDEX(INDIRECT("'"&amp;VLOOKUP($C341,ModMap!$A$2:$B$21,2,FALSE)&amp;"'!Y:Y"),MATCH($K341,INDIRECT("'"&amp;VLOOKUP($C341,ModMap!$A$2:$B$21,2,FALSE)&amp;"'!$K:$K"),0)),"")</f>
        <v>Not Started</v>
      </c>
      <c r="Z341" s="39" t="str">
        <f t="array" ref="Z341">IFERROR(INDEX(INDIRECT("'"&amp;VLOOKUP($C341,ModMap!$A$2:$B$21,2,FALSE)&amp;"'!Z:Z"),MATCH($K341,INDIRECT("'"&amp;VLOOKUP($C341,ModMap!$A$2:$B$21,2,FALSE)&amp;"'!$K:$K"),0)),"")</f>
        <v>Unassigned</v>
      </c>
      <c r="AA341" s="44" t="s">
        <v>36</v>
      </c>
      <c r="AB341" s="39" t="str">
        <f t="array" ref="AB341">IFERROR(INDEX(INDIRECT("'"&amp;VLOOKUP($C341,ModMap!$A$2:$B$21,2,FALSE)&amp;"'!AB:AB"),MATCH($K341,INDIRECT("'"&amp;VLOOKUP($C341,ModMap!$A$2:$B$21,2,FALSE)&amp;"'!$K:$K"),0)),"")</f>
        <v>N/A</v>
      </c>
      <c r="AC341" s="39" t="str">
        <f t="array" ref="AC341">IFERROR(INDEX(INDIRECT("'"&amp;VLOOKUP($C341,ModMap!$A$2:$B$21,2,FALSE)&amp;"'!AC:AC"),MATCH($K341,INDIRECT("'"&amp;VLOOKUP($C341,ModMap!$A$2:$B$21,2,FALSE)&amp;"'!$K:$K"),0)),"")</f>
        <v/>
      </c>
      <c r="AD341" s="48" t="s">
        <v>33</v>
      </c>
      <c r="AE341" s="39" t="str">
        <f t="array" ref="AE341">IFERROR(INDEX(INDIRECT("'"&amp;VLOOKUP($C341,ModMap!$A$2:$B$21,2,FALSE)&amp;"'!AE:AE"),MATCH($K341,INDIRECT("'"&amp;VLOOKUP($C341,ModMap!$A$2:$B$21,2,FALSE)&amp;"'!$K:$K"),0)),"")</f>
        <v>Not Started</v>
      </c>
      <c r="AF341" s="39" t="str">
        <f t="array" ref="AF341">IFERROR(INDEX(INDIRECT("'"&amp;VLOOKUP($C341,ModMap!$A$2:$B$21,2,FALSE)&amp;"'!AF:AF"),MATCH($K341,INDIRECT("'"&amp;VLOOKUP($C341,ModMap!$A$2:$B$21,2,FALSE)&amp;"'!$K:$K"),0)),"")</f>
        <v>Unassigned</v>
      </c>
      <c r="AG341" s="44" t="s">
        <v>36</v>
      </c>
      <c r="AH341" s="39" t="str">
        <f t="array" ref="AH341">IFERROR(INDEX(INDIRECT("'"&amp;VLOOKUP($C341,ModMap!$A$2:$B$21,2,FALSE)&amp;"'!AH:AH"),MATCH($K341,INDIRECT("'"&amp;VLOOKUP($C341,ModMap!$A$2:$B$21,2,FALSE)&amp;"'!$K:$K"),0)),"")</f>
        <v>N/A</v>
      </c>
      <c r="AI341" s="39" t="str">
        <f t="array" ref="AI341">IFERROR(INDEX(INDIRECT("'"&amp;VLOOKUP($C341,ModMap!$A$2:$B$21,2,FALSE)&amp;"'!AI:AI"),MATCH($K341,INDIRECT("'"&amp;VLOOKUP($C341,ModMap!$A$2:$B$21,2,FALSE)&amp;"'!$K:$K"),0)),"")</f>
        <v/>
      </c>
      <c r="AJ341" s="44" t="s">
        <v>36</v>
      </c>
      <c r="AK341" s="39" t="str">
        <f t="array" ref="AK341">IFERROR(INDEX(INDIRECT("'"&amp;VLOOKUP($C341,ModMap!$A$2:$B$21,2,FALSE)&amp;"'!AK:AK"),MATCH($K341,INDIRECT("'"&amp;VLOOKUP($C341,ModMap!$A$2:$B$21,2,FALSE)&amp;"'!$K:$K"),0)),"")</f>
        <v>N/A</v>
      </c>
      <c r="AL341" s="39" t="str">
        <f t="array" ref="AL341">IFERROR(INDEX(INDIRECT("'"&amp;VLOOKUP($C341,ModMap!$A$2:$B$21,2,FALSE)&amp;"'!AL:AL"),MATCH($K341,INDIRECT("'"&amp;VLOOKUP($C341,ModMap!$A$2:$B$21,2,FALSE)&amp;"'!$K:$K"),0)),"")</f>
        <v/>
      </c>
      <c r="AM341" s="39">
        <f t="shared" si="1"/>
        <v>2</v>
      </c>
      <c r="AN341" s="39" t="str">
        <f t="shared" si="2"/>
        <v>Not Started</v>
      </c>
      <c r="AO341" s="40" t="str">
        <f t="array" ref="AO341">IFERROR(INDEX(INDIRECT("'"&amp;VLOOKUP($C341,ModMap!$A$2:$B$21,2,FALSE)&amp;"'!AO:AO"),MATCH($K341,INDIRECT("'"&amp;VLOOKUP($C341,ModMap!$A$2:$B$21,2,FALSE)&amp;"'!$K:$K"),0)),"")</f>
        <v/>
      </c>
      <c r="AP341" s="49" t="str">
        <f t="array" ref="AP341">IFERROR(HYPERLINK("#'"&amp;VLOOKUP($C341,ModMap!$A$2:$B$21,2,FALSE)&amp;"'!V"&amp;MATCH($K341,INDIRECT("'"&amp;VLOOKUP($C341,ModMap!$A$2:$B$21,2,FALSE)&amp;"'!$K:$K"),0),"Edit on module sheet"),"")</f>
        <v>Edit on module sheet</v>
      </c>
    </row>
    <row r="342" ht="42.0" customHeight="1">
      <c r="A342" s="50">
        <v>340.0</v>
      </c>
      <c r="B342" s="50">
        <v>633.0</v>
      </c>
      <c r="C342" s="50" t="s">
        <v>127</v>
      </c>
      <c r="D342" s="51" t="s">
        <v>128</v>
      </c>
      <c r="E342" s="28" t="s">
        <v>48</v>
      </c>
      <c r="F342" s="76" t="s">
        <v>1531</v>
      </c>
      <c r="G342" s="51" t="s">
        <v>1532</v>
      </c>
      <c r="H342" s="50" t="s">
        <v>1641</v>
      </c>
      <c r="I342" s="50" t="s">
        <v>1642</v>
      </c>
      <c r="J342" s="51" t="s">
        <v>1643</v>
      </c>
      <c r="K342" s="50" t="s">
        <v>3138</v>
      </c>
      <c r="L342" s="51" t="s">
        <v>3139</v>
      </c>
      <c r="M342" s="47" t="s">
        <v>200</v>
      </c>
      <c r="N342" s="50" t="s">
        <v>128</v>
      </c>
      <c r="O342" s="50" t="s">
        <v>1646</v>
      </c>
      <c r="P342" s="51" t="s">
        <v>1647</v>
      </c>
      <c r="Q342" s="51" t="s">
        <v>1648</v>
      </c>
      <c r="R342" s="50" t="s">
        <v>1328</v>
      </c>
      <c r="S342" s="50" t="s">
        <v>56</v>
      </c>
      <c r="T342" s="50" t="str">
        <f t="array" ref="T342">IFERROR(INDEX(INDIRECT("'"&amp;VLOOKUP($C342,ModMap!$A$2:$B$21,2,FALSE)&amp;"'!T:T"),MATCH($K342,INDIRECT("'"&amp;VLOOKUP($C342,ModMap!$A$2:$B$21,2,FALSE)&amp;"'!$K:$K"),0)),"")</f>
        <v>Unassigned</v>
      </c>
      <c r="U342" s="44" t="s">
        <v>36</v>
      </c>
      <c r="V342" s="50" t="str">
        <f t="array" ref="V342">IFERROR(INDEX(INDIRECT("'"&amp;VLOOKUP($C342,ModMap!$A$2:$B$21,2,FALSE)&amp;"'!V:V"),MATCH($K342,INDIRECT("'"&amp;VLOOKUP($C342,ModMap!$A$2:$B$21,2,FALSE)&amp;"'!$K:$K"),0)),"")</f>
        <v>N/A</v>
      </c>
      <c r="W342" s="50" t="str">
        <f t="array" ref="W342">IFERROR(INDEX(INDIRECT("'"&amp;VLOOKUP($C342,ModMap!$A$2:$B$21,2,FALSE)&amp;"'!W:W"),MATCH($K342,INDIRECT("'"&amp;VLOOKUP($C342,ModMap!$A$2:$B$21,2,FALSE)&amp;"'!$K:$K"),0)),"")</f>
        <v/>
      </c>
      <c r="X342" s="48" t="s">
        <v>33</v>
      </c>
      <c r="Y342" s="50" t="str">
        <f t="array" ref="Y342">IFERROR(INDEX(INDIRECT("'"&amp;VLOOKUP($C342,ModMap!$A$2:$B$21,2,FALSE)&amp;"'!Y:Y"),MATCH($K342,INDIRECT("'"&amp;VLOOKUP($C342,ModMap!$A$2:$B$21,2,FALSE)&amp;"'!$K:$K"),0)),"")</f>
        <v>Not Started</v>
      </c>
      <c r="Z342" s="50" t="str">
        <f t="array" ref="Z342">IFERROR(INDEX(INDIRECT("'"&amp;VLOOKUP($C342,ModMap!$A$2:$B$21,2,FALSE)&amp;"'!Z:Z"),MATCH($K342,INDIRECT("'"&amp;VLOOKUP($C342,ModMap!$A$2:$B$21,2,FALSE)&amp;"'!$K:$K"),0)),"")</f>
        <v>Unassigned</v>
      </c>
      <c r="AA342" s="44" t="s">
        <v>36</v>
      </c>
      <c r="AB342" s="50" t="str">
        <f t="array" ref="AB342">IFERROR(INDEX(INDIRECT("'"&amp;VLOOKUP($C342,ModMap!$A$2:$B$21,2,FALSE)&amp;"'!AB:AB"),MATCH($K342,INDIRECT("'"&amp;VLOOKUP($C342,ModMap!$A$2:$B$21,2,FALSE)&amp;"'!$K:$K"),0)),"")</f>
        <v>N/A</v>
      </c>
      <c r="AC342" s="50" t="str">
        <f t="array" ref="AC342">IFERROR(INDEX(INDIRECT("'"&amp;VLOOKUP($C342,ModMap!$A$2:$B$21,2,FALSE)&amp;"'!AC:AC"),MATCH($K342,INDIRECT("'"&amp;VLOOKUP($C342,ModMap!$A$2:$B$21,2,FALSE)&amp;"'!$K:$K"),0)),"")</f>
        <v/>
      </c>
      <c r="AD342" s="48" t="s">
        <v>33</v>
      </c>
      <c r="AE342" s="50" t="str">
        <f t="array" ref="AE342">IFERROR(INDEX(INDIRECT("'"&amp;VLOOKUP($C342,ModMap!$A$2:$B$21,2,FALSE)&amp;"'!AE:AE"),MATCH($K342,INDIRECT("'"&amp;VLOOKUP($C342,ModMap!$A$2:$B$21,2,FALSE)&amp;"'!$K:$K"),0)),"")</f>
        <v>Not Started</v>
      </c>
      <c r="AF342" s="50" t="str">
        <f t="array" ref="AF342">IFERROR(INDEX(INDIRECT("'"&amp;VLOOKUP($C342,ModMap!$A$2:$B$21,2,FALSE)&amp;"'!AF:AF"),MATCH($K342,INDIRECT("'"&amp;VLOOKUP($C342,ModMap!$A$2:$B$21,2,FALSE)&amp;"'!$K:$K"),0)),"")</f>
        <v>Unassigned</v>
      </c>
      <c r="AG342" s="44" t="s">
        <v>36</v>
      </c>
      <c r="AH342" s="50" t="str">
        <f t="array" ref="AH342">IFERROR(INDEX(INDIRECT("'"&amp;VLOOKUP($C342,ModMap!$A$2:$B$21,2,FALSE)&amp;"'!AH:AH"),MATCH($K342,INDIRECT("'"&amp;VLOOKUP($C342,ModMap!$A$2:$B$21,2,FALSE)&amp;"'!$K:$K"),0)),"")</f>
        <v>N/A</v>
      </c>
      <c r="AI342" s="50" t="str">
        <f t="array" ref="AI342">IFERROR(INDEX(INDIRECT("'"&amp;VLOOKUP($C342,ModMap!$A$2:$B$21,2,FALSE)&amp;"'!AI:AI"),MATCH($K342,INDIRECT("'"&amp;VLOOKUP($C342,ModMap!$A$2:$B$21,2,FALSE)&amp;"'!$K:$K"),0)),"")</f>
        <v/>
      </c>
      <c r="AJ342" s="44" t="s">
        <v>36</v>
      </c>
      <c r="AK342" s="50" t="str">
        <f t="array" ref="AK342">IFERROR(INDEX(INDIRECT("'"&amp;VLOOKUP($C342,ModMap!$A$2:$B$21,2,FALSE)&amp;"'!AK:AK"),MATCH($K342,INDIRECT("'"&amp;VLOOKUP($C342,ModMap!$A$2:$B$21,2,FALSE)&amp;"'!$K:$K"),0)),"")</f>
        <v>N/A</v>
      </c>
      <c r="AL342" s="50" t="str">
        <f t="array" ref="AL342">IFERROR(INDEX(INDIRECT("'"&amp;VLOOKUP($C342,ModMap!$A$2:$B$21,2,FALSE)&amp;"'!AL:AL"),MATCH($K342,INDIRECT("'"&amp;VLOOKUP($C342,ModMap!$A$2:$B$21,2,FALSE)&amp;"'!$K:$K"),0)),"")</f>
        <v/>
      </c>
      <c r="AM342" s="50">
        <f t="shared" si="1"/>
        <v>2</v>
      </c>
      <c r="AN342" s="50" t="str">
        <f t="shared" si="2"/>
        <v>Not Started</v>
      </c>
      <c r="AO342" s="51" t="str">
        <f t="array" ref="AO342">IFERROR(INDEX(INDIRECT("'"&amp;VLOOKUP($C342,ModMap!$A$2:$B$21,2,FALSE)&amp;"'!AO:AO"),MATCH($K342,INDIRECT("'"&amp;VLOOKUP($C342,ModMap!$A$2:$B$21,2,FALSE)&amp;"'!$K:$K"),0)),"")</f>
        <v/>
      </c>
      <c r="AP342" s="49" t="str">
        <f t="array" ref="AP342">IFERROR(HYPERLINK("#'"&amp;VLOOKUP($C342,ModMap!$A$2:$B$21,2,FALSE)&amp;"'!V"&amp;MATCH($K342,INDIRECT("'"&amp;VLOOKUP($C342,ModMap!$A$2:$B$21,2,FALSE)&amp;"'!$K:$K"),0),"Edit on module sheet"),"")</f>
        <v>Edit on module sheet</v>
      </c>
    </row>
    <row r="343" ht="42.0" customHeight="1">
      <c r="A343" s="39">
        <v>341.0</v>
      </c>
      <c r="B343" s="39">
        <v>638.0</v>
      </c>
      <c r="C343" s="39" t="s">
        <v>127</v>
      </c>
      <c r="D343" s="40" t="s">
        <v>128</v>
      </c>
      <c r="E343" s="28" t="s">
        <v>48</v>
      </c>
      <c r="F343" s="76" t="s">
        <v>1531</v>
      </c>
      <c r="G343" s="40" t="s">
        <v>1532</v>
      </c>
      <c r="H343" s="39" t="s">
        <v>1661</v>
      </c>
      <c r="I343" s="39" t="s">
        <v>1662</v>
      </c>
      <c r="J343" s="40" t="s">
        <v>1663</v>
      </c>
      <c r="K343" s="39" t="s">
        <v>3150</v>
      </c>
      <c r="L343" s="40" t="s">
        <v>3151</v>
      </c>
      <c r="M343" s="47" t="s">
        <v>200</v>
      </c>
      <c r="N343" s="39" t="s">
        <v>128</v>
      </c>
      <c r="O343" s="39" t="s">
        <v>1656</v>
      </c>
      <c r="P343" s="40" t="s">
        <v>1666</v>
      </c>
      <c r="Q343" s="40" t="s">
        <v>1667</v>
      </c>
      <c r="R343" s="39" t="s">
        <v>1317</v>
      </c>
      <c r="S343" s="39" t="s">
        <v>56</v>
      </c>
      <c r="T343" s="39" t="str">
        <f t="array" ref="T343">IFERROR(INDEX(INDIRECT("'"&amp;VLOOKUP($C343,ModMap!$A$2:$B$21,2,FALSE)&amp;"'!T:T"),MATCH($K343,INDIRECT("'"&amp;VLOOKUP($C343,ModMap!$A$2:$B$21,2,FALSE)&amp;"'!$K:$K"),0)),"")</f>
        <v>Unassigned</v>
      </c>
      <c r="U343" s="44" t="s">
        <v>36</v>
      </c>
      <c r="V343" s="39" t="str">
        <f t="array" ref="V343">IFERROR(INDEX(INDIRECT("'"&amp;VLOOKUP($C343,ModMap!$A$2:$B$21,2,FALSE)&amp;"'!V:V"),MATCH($K343,INDIRECT("'"&amp;VLOOKUP($C343,ModMap!$A$2:$B$21,2,FALSE)&amp;"'!$K:$K"),0)),"")</f>
        <v>N/A</v>
      </c>
      <c r="W343" s="39" t="str">
        <f t="array" ref="W343">IFERROR(INDEX(INDIRECT("'"&amp;VLOOKUP($C343,ModMap!$A$2:$B$21,2,FALSE)&amp;"'!W:W"),MATCH($K343,INDIRECT("'"&amp;VLOOKUP($C343,ModMap!$A$2:$B$21,2,FALSE)&amp;"'!$K:$K"),0)),"")</f>
        <v/>
      </c>
      <c r="X343" s="48" t="s">
        <v>33</v>
      </c>
      <c r="Y343" s="39" t="str">
        <f t="array" ref="Y343">IFERROR(INDEX(INDIRECT("'"&amp;VLOOKUP($C343,ModMap!$A$2:$B$21,2,FALSE)&amp;"'!Y:Y"),MATCH($K343,INDIRECT("'"&amp;VLOOKUP($C343,ModMap!$A$2:$B$21,2,FALSE)&amp;"'!$K:$K"),0)),"")</f>
        <v>Not Started</v>
      </c>
      <c r="Z343" s="39" t="str">
        <f t="array" ref="Z343">IFERROR(INDEX(INDIRECT("'"&amp;VLOOKUP($C343,ModMap!$A$2:$B$21,2,FALSE)&amp;"'!Z:Z"),MATCH($K343,INDIRECT("'"&amp;VLOOKUP($C343,ModMap!$A$2:$B$21,2,FALSE)&amp;"'!$K:$K"),0)),"")</f>
        <v>Unassigned</v>
      </c>
      <c r="AA343" s="44" t="s">
        <v>36</v>
      </c>
      <c r="AB343" s="39" t="str">
        <f t="array" ref="AB343">IFERROR(INDEX(INDIRECT("'"&amp;VLOOKUP($C343,ModMap!$A$2:$B$21,2,FALSE)&amp;"'!AB:AB"),MATCH($K343,INDIRECT("'"&amp;VLOOKUP($C343,ModMap!$A$2:$B$21,2,FALSE)&amp;"'!$K:$K"),0)),"")</f>
        <v>N/A</v>
      </c>
      <c r="AC343" s="39" t="str">
        <f t="array" ref="AC343">IFERROR(INDEX(INDIRECT("'"&amp;VLOOKUP($C343,ModMap!$A$2:$B$21,2,FALSE)&amp;"'!AC:AC"),MATCH($K343,INDIRECT("'"&amp;VLOOKUP($C343,ModMap!$A$2:$B$21,2,FALSE)&amp;"'!$K:$K"),0)),"")</f>
        <v/>
      </c>
      <c r="AD343" s="48" t="s">
        <v>33</v>
      </c>
      <c r="AE343" s="39" t="str">
        <f t="array" ref="AE343">IFERROR(INDEX(INDIRECT("'"&amp;VLOOKUP($C343,ModMap!$A$2:$B$21,2,FALSE)&amp;"'!AE:AE"),MATCH($K343,INDIRECT("'"&amp;VLOOKUP($C343,ModMap!$A$2:$B$21,2,FALSE)&amp;"'!$K:$K"),0)),"")</f>
        <v>Not Started</v>
      </c>
      <c r="AF343" s="39" t="str">
        <f t="array" ref="AF343">IFERROR(INDEX(INDIRECT("'"&amp;VLOOKUP($C343,ModMap!$A$2:$B$21,2,FALSE)&amp;"'!AF:AF"),MATCH($K343,INDIRECT("'"&amp;VLOOKUP($C343,ModMap!$A$2:$B$21,2,FALSE)&amp;"'!$K:$K"),0)),"")</f>
        <v>Unassigned</v>
      </c>
      <c r="AG343" s="44" t="s">
        <v>36</v>
      </c>
      <c r="AH343" s="39" t="str">
        <f t="array" ref="AH343">IFERROR(INDEX(INDIRECT("'"&amp;VLOOKUP($C343,ModMap!$A$2:$B$21,2,FALSE)&amp;"'!AH:AH"),MATCH($K343,INDIRECT("'"&amp;VLOOKUP($C343,ModMap!$A$2:$B$21,2,FALSE)&amp;"'!$K:$K"),0)),"")</f>
        <v>N/A</v>
      </c>
      <c r="AI343" s="39" t="str">
        <f t="array" ref="AI343">IFERROR(INDEX(INDIRECT("'"&amp;VLOOKUP($C343,ModMap!$A$2:$B$21,2,FALSE)&amp;"'!AI:AI"),MATCH($K343,INDIRECT("'"&amp;VLOOKUP($C343,ModMap!$A$2:$B$21,2,FALSE)&amp;"'!$K:$K"),0)),"")</f>
        <v/>
      </c>
      <c r="AJ343" s="44" t="s">
        <v>36</v>
      </c>
      <c r="AK343" s="39" t="str">
        <f t="array" ref="AK343">IFERROR(INDEX(INDIRECT("'"&amp;VLOOKUP($C343,ModMap!$A$2:$B$21,2,FALSE)&amp;"'!AK:AK"),MATCH($K343,INDIRECT("'"&amp;VLOOKUP($C343,ModMap!$A$2:$B$21,2,FALSE)&amp;"'!$K:$K"),0)),"")</f>
        <v>N/A</v>
      </c>
      <c r="AL343" s="39" t="str">
        <f t="array" ref="AL343">IFERROR(INDEX(INDIRECT("'"&amp;VLOOKUP($C343,ModMap!$A$2:$B$21,2,FALSE)&amp;"'!AL:AL"),MATCH($K343,INDIRECT("'"&amp;VLOOKUP($C343,ModMap!$A$2:$B$21,2,FALSE)&amp;"'!$K:$K"),0)),"")</f>
        <v/>
      </c>
      <c r="AM343" s="39">
        <f t="shared" si="1"/>
        <v>2</v>
      </c>
      <c r="AN343" s="39" t="str">
        <f t="shared" si="2"/>
        <v>Not Started</v>
      </c>
      <c r="AO343" s="40" t="str">
        <f t="array" ref="AO343">IFERROR(INDEX(INDIRECT("'"&amp;VLOOKUP($C343,ModMap!$A$2:$B$21,2,FALSE)&amp;"'!AO:AO"),MATCH($K343,INDIRECT("'"&amp;VLOOKUP($C343,ModMap!$A$2:$B$21,2,FALSE)&amp;"'!$K:$K"),0)),"")</f>
        <v/>
      </c>
      <c r="AP343" s="49" t="str">
        <f t="array" ref="AP343">IFERROR(HYPERLINK("#'"&amp;VLOOKUP($C343,ModMap!$A$2:$B$21,2,FALSE)&amp;"'!V"&amp;MATCH($K343,INDIRECT("'"&amp;VLOOKUP($C343,ModMap!$A$2:$B$21,2,FALSE)&amp;"'!$K:$K"),0),"Edit on module sheet"),"")</f>
        <v>Edit on module sheet</v>
      </c>
    </row>
    <row r="344" ht="42.0" customHeight="1">
      <c r="A344" s="50">
        <v>342.0</v>
      </c>
      <c r="B344" s="50">
        <v>641.0</v>
      </c>
      <c r="C344" s="50" t="s">
        <v>130</v>
      </c>
      <c r="D344" s="51" t="s">
        <v>131</v>
      </c>
      <c r="E344" s="28" t="s">
        <v>48</v>
      </c>
      <c r="F344" s="46" t="s">
        <v>1677</v>
      </c>
      <c r="G344" s="51" t="s">
        <v>1678</v>
      </c>
      <c r="H344" s="50" t="s">
        <v>1679</v>
      </c>
      <c r="I344" s="50" t="s">
        <v>1680</v>
      </c>
      <c r="J344" s="51" t="s">
        <v>1681</v>
      </c>
      <c r="K344" s="50" t="s">
        <v>3161</v>
      </c>
      <c r="L344" s="51" t="s">
        <v>3162</v>
      </c>
      <c r="M344" s="47" t="s">
        <v>200</v>
      </c>
      <c r="N344" s="50" t="s">
        <v>1684</v>
      </c>
      <c r="O344" s="50" t="s">
        <v>1685</v>
      </c>
      <c r="P344" s="51" t="s">
        <v>1686</v>
      </c>
      <c r="Q344" s="51" t="s">
        <v>1687</v>
      </c>
      <c r="R344" s="50" t="s">
        <v>1688</v>
      </c>
      <c r="S344" s="50" t="s">
        <v>53</v>
      </c>
      <c r="T344" s="50" t="str">
        <f t="array" ref="T344">IFERROR(INDEX(INDIRECT("'"&amp;VLOOKUP($C344,ModMap!$A$2:$B$21,2,FALSE)&amp;"'!T:T"),MATCH($K344,INDIRECT("'"&amp;VLOOKUP($C344,ModMap!$A$2:$B$21,2,FALSE)&amp;"'!$K:$K"),0)),"")</f>
        <v>Unassigned</v>
      </c>
      <c r="U344" s="44" t="s">
        <v>36</v>
      </c>
      <c r="V344" s="50" t="str">
        <f t="array" ref="V344">IFERROR(INDEX(INDIRECT("'"&amp;VLOOKUP($C344,ModMap!$A$2:$B$21,2,FALSE)&amp;"'!V:V"),MATCH($K344,INDIRECT("'"&amp;VLOOKUP($C344,ModMap!$A$2:$B$21,2,FALSE)&amp;"'!$K:$K"),0)),"")</f>
        <v>N/A</v>
      </c>
      <c r="W344" s="50" t="str">
        <f t="array" ref="W344">IFERROR(INDEX(INDIRECT("'"&amp;VLOOKUP($C344,ModMap!$A$2:$B$21,2,FALSE)&amp;"'!W:W"),MATCH($K344,INDIRECT("'"&amp;VLOOKUP($C344,ModMap!$A$2:$B$21,2,FALSE)&amp;"'!$K:$K"),0)),"")</f>
        <v/>
      </c>
      <c r="X344" s="48" t="s">
        <v>33</v>
      </c>
      <c r="Y344" s="50" t="str">
        <f t="array" ref="Y344">IFERROR(INDEX(INDIRECT("'"&amp;VLOOKUP($C344,ModMap!$A$2:$B$21,2,FALSE)&amp;"'!Y:Y"),MATCH($K344,INDIRECT("'"&amp;VLOOKUP($C344,ModMap!$A$2:$B$21,2,FALSE)&amp;"'!$K:$K"),0)),"")</f>
        <v>Not Started</v>
      </c>
      <c r="Z344" s="50" t="str">
        <f t="array" ref="Z344">IFERROR(INDEX(INDIRECT("'"&amp;VLOOKUP($C344,ModMap!$A$2:$B$21,2,FALSE)&amp;"'!Z:Z"),MATCH($K344,INDIRECT("'"&amp;VLOOKUP($C344,ModMap!$A$2:$B$21,2,FALSE)&amp;"'!$K:$K"),0)),"")</f>
        <v>Unassigned</v>
      </c>
      <c r="AA344" s="48" t="s">
        <v>33</v>
      </c>
      <c r="AB344" s="50" t="str">
        <f t="array" ref="AB344">IFERROR(INDEX(INDIRECT("'"&amp;VLOOKUP($C344,ModMap!$A$2:$B$21,2,FALSE)&amp;"'!AB:AB"),MATCH($K344,INDIRECT("'"&amp;VLOOKUP($C344,ModMap!$A$2:$B$21,2,FALSE)&amp;"'!$K:$K"),0)),"")</f>
        <v>Not Started</v>
      </c>
      <c r="AC344" s="50" t="str">
        <f t="array" ref="AC344">IFERROR(INDEX(INDIRECT("'"&amp;VLOOKUP($C344,ModMap!$A$2:$B$21,2,FALSE)&amp;"'!AC:AC"),MATCH($K344,INDIRECT("'"&amp;VLOOKUP($C344,ModMap!$A$2:$B$21,2,FALSE)&amp;"'!$K:$K"),0)),"")</f>
        <v>Unassigned</v>
      </c>
      <c r="AD344" s="44" t="s">
        <v>36</v>
      </c>
      <c r="AE344" s="50" t="str">
        <f t="array" ref="AE344">IFERROR(INDEX(INDIRECT("'"&amp;VLOOKUP($C344,ModMap!$A$2:$B$21,2,FALSE)&amp;"'!AE:AE"),MATCH($K344,INDIRECT("'"&amp;VLOOKUP($C344,ModMap!$A$2:$B$21,2,FALSE)&amp;"'!$K:$K"),0)),"")</f>
        <v>N/A</v>
      </c>
      <c r="AF344" s="50" t="str">
        <f t="array" ref="AF344">IFERROR(INDEX(INDIRECT("'"&amp;VLOOKUP($C344,ModMap!$A$2:$B$21,2,FALSE)&amp;"'!AF:AF"),MATCH($K344,INDIRECT("'"&amp;VLOOKUP($C344,ModMap!$A$2:$B$21,2,FALSE)&amp;"'!$K:$K"),0)),"")</f>
        <v/>
      </c>
      <c r="AG344" s="44" t="s">
        <v>36</v>
      </c>
      <c r="AH344" s="50" t="str">
        <f t="array" ref="AH344">IFERROR(INDEX(INDIRECT("'"&amp;VLOOKUP($C344,ModMap!$A$2:$B$21,2,FALSE)&amp;"'!AH:AH"),MATCH($K344,INDIRECT("'"&amp;VLOOKUP($C344,ModMap!$A$2:$B$21,2,FALSE)&amp;"'!$K:$K"),0)),"")</f>
        <v>N/A</v>
      </c>
      <c r="AI344" s="50" t="str">
        <f t="array" ref="AI344">IFERROR(INDEX(INDIRECT("'"&amp;VLOOKUP($C344,ModMap!$A$2:$B$21,2,FALSE)&amp;"'!AI:AI"),MATCH($K344,INDIRECT("'"&amp;VLOOKUP($C344,ModMap!$A$2:$B$21,2,FALSE)&amp;"'!$K:$K"),0)),"")</f>
        <v/>
      </c>
      <c r="AJ344" s="44" t="s">
        <v>36</v>
      </c>
      <c r="AK344" s="50" t="str">
        <f t="array" ref="AK344">IFERROR(INDEX(INDIRECT("'"&amp;VLOOKUP($C344,ModMap!$A$2:$B$21,2,FALSE)&amp;"'!AK:AK"),MATCH($K344,INDIRECT("'"&amp;VLOOKUP($C344,ModMap!$A$2:$B$21,2,FALSE)&amp;"'!$K:$K"),0)),"")</f>
        <v>N/A</v>
      </c>
      <c r="AL344" s="50" t="str">
        <f t="array" ref="AL344">IFERROR(INDEX(INDIRECT("'"&amp;VLOOKUP($C344,ModMap!$A$2:$B$21,2,FALSE)&amp;"'!AL:AL"),MATCH($K344,INDIRECT("'"&amp;VLOOKUP($C344,ModMap!$A$2:$B$21,2,FALSE)&amp;"'!$K:$K"),0)),"")</f>
        <v/>
      </c>
      <c r="AM344" s="50">
        <f t="shared" si="1"/>
        <v>2</v>
      </c>
      <c r="AN344" s="50" t="str">
        <f t="shared" si="2"/>
        <v>Not Started</v>
      </c>
      <c r="AO344" s="51" t="str">
        <f t="array" ref="AO344">IFERROR(INDEX(INDIRECT("'"&amp;VLOOKUP($C344,ModMap!$A$2:$B$21,2,FALSE)&amp;"'!AO:AO"),MATCH($K344,INDIRECT("'"&amp;VLOOKUP($C344,ModMap!$A$2:$B$21,2,FALSE)&amp;"'!$K:$K"),0)),"")</f>
        <v/>
      </c>
      <c r="AP344" s="49" t="str">
        <f t="array" ref="AP344">IFERROR(HYPERLINK("#'"&amp;VLOOKUP($C344,ModMap!$A$2:$B$21,2,FALSE)&amp;"'!V"&amp;MATCH($K344,INDIRECT("'"&amp;VLOOKUP($C344,ModMap!$A$2:$B$21,2,FALSE)&amp;"'!$K:$K"),0),"Edit on module sheet"),"")</f>
        <v>Edit on module sheet</v>
      </c>
    </row>
    <row r="345" ht="42.0" customHeight="1">
      <c r="A345" s="39">
        <v>343.0</v>
      </c>
      <c r="B345" s="39">
        <v>642.0</v>
      </c>
      <c r="C345" s="39" t="s">
        <v>130</v>
      </c>
      <c r="D345" s="40" t="s">
        <v>131</v>
      </c>
      <c r="E345" s="28" t="s">
        <v>48</v>
      </c>
      <c r="F345" s="46" t="s">
        <v>1677</v>
      </c>
      <c r="G345" s="40" t="s">
        <v>1678</v>
      </c>
      <c r="H345" s="39" t="s">
        <v>1679</v>
      </c>
      <c r="I345" s="39" t="s">
        <v>1680</v>
      </c>
      <c r="J345" s="40" t="s">
        <v>1681</v>
      </c>
      <c r="K345" s="39" t="s">
        <v>3167</v>
      </c>
      <c r="L345" s="40" t="s">
        <v>3168</v>
      </c>
      <c r="M345" s="47" t="s">
        <v>200</v>
      </c>
      <c r="N345" s="39" t="s">
        <v>1684</v>
      </c>
      <c r="O345" s="39" t="s">
        <v>1685</v>
      </c>
      <c r="P345" s="40" t="s">
        <v>1686</v>
      </c>
      <c r="Q345" s="40" t="s">
        <v>1687</v>
      </c>
      <c r="R345" s="39" t="s">
        <v>1688</v>
      </c>
      <c r="S345" s="39" t="s">
        <v>56</v>
      </c>
      <c r="T345" s="39" t="str">
        <f t="array" ref="T345">IFERROR(INDEX(INDIRECT("'"&amp;VLOOKUP($C345,ModMap!$A$2:$B$21,2,FALSE)&amp;"'!T:T"),MATCH($K345,INDIRECT("'"&amp;VLOOKUP($C345,ModMap!$A$2:$B$21,2,FALSE)&amp;"'!$K:$K"),0)),"")</f>
        <v>Unassigned</v>
      </c>
      <c r="U345" s="44" t="s">
        <v>36</v>
      </c>
      <c r="V345" s="39" t="str">
        <f t="array" ref="V345">IFERROR(INDEX(INDIRECT("'"&amp;VLOOKUP($C345,ModMap!$A$2:$B$21,2,FALSE)&amp;"'!V:V"),MATCH($K345,INDIRECT("'"&amp;VLOOKUP($C345,ModMap!$A$2:$B$21,2,FALSE)&amp;"'!$K:$K"),0)),"")</f>
        <v>N/A</v>
      </c>
      <c r="W345" s="39" t="str">
        <f t="array" ref="W345">IFERROR(INDEX(INDIRECT("'"&amp;VLOOKUP($C345,ModMap!$A$2:$B$21,2,FALSE)&amp;"'!W:W"),MATCH($K345,INDIRECT("'"&amp;VLOOKUP($C345,ModMap!$A$2:$B$21,2,FALSE)&amp;"'!$K:$K"),0)),"")</f>
        <v/>
      </c>
      <c r="X345" s="48" t="s">
        <v>33</v>
      </c>
      <c r="Y345" s="39" t="str">
        <f t="array" ref="Y345">IFERROR(INDEX(INDIRECT("'"&amp;VLOOKUP($C345,ModMap!$A$2:$B$21,2,FALSE)&amp;"'!Y:Y"),MATCH($K345,INDIRECT("'"&amp;VLOOKUP($C345,ModMap!$A$2:$B$21,2,FALSE)&amp;"'!$K:$K"),0)),"")</f>
        <v>Not Started</v>
      </c>
      <c r="Z345" s="39" t="str">
        <f t="array" ref="Z345">IFERROR(INDEX(INDIRECT("'"&amp;VLOOKUP($C345,ModMap!$A$2:$B$21,2,FALSE)&amp;"'!Z:Z"),MATCH($K345,INDIRECT("'"&amp;VLOOKUP($C345,ModMap!$A$2:$B$21,2,FALSE)&amp;"'!$K:$K"),0)),"")</f>
        <v>Unassigned</v>
      </c>
      <c r="AA345" s="48" t="s">
        <v>33</v>
      </c>
      <c r="AB345" s="39" t="str">
        <f t="array" ref="AB345">IFERROR(INDEX(INDIRECT("'"&amp;VLOOKUP($C345,ModMap!$A$2:$B$21,2,FALSE)&amp;"'!AB:AB"),MATCH($K345,INDIRECT("'"&amp;VLOOKUP($C345,ModMap!$A$2:$B$21,2,FALSE)&amp;"'!$K:$K"),0)),"")</f>
        <v>Not Started</v>
      </c>
      <c r="AC345" s="39" t="str">
        <f t="array" ref="AC345">IFERROR(INDEX(INDIRECT("'"&amp;VLOOKUP($C345,ModMap!$A$2:$B$21,2,FALSE)&amp;"'!AC:AC"),MATCH($K345,INDIRECT("'"&amp;VLOOKUP($C345,ModMap!$A$2:$B$21,2,FALSE)&amp;"'!$K:$K"),0)),"")</f>
        <v>Unassigned</v>
      </c>
      <c r="AD345" s="48" t="s">
        <v>33</v>
      </c>
      <c r="AE345" s="39" t="str">
        <f t="array" ref="AE345">IFERROR(INDEX(INDIRECT("'"&amp;VLOOKUP($C345,ModMap!$A$2:$B$21,2,FALSE)&amp;"'!AE:AE"),MATCH($K345,INDIRECT("'"&amp;VLOOKUP($C345,ModMap!$A$2:$B$21,2,FALSE)&amp;"'!$K:$K"),0)),"")</f>
        <v>Not Started</v>
      </c>
      <c r="AF345" s="39" t="str">
        <f t="array" ref="AF345">IFERROR(INDEX(INDIRECT("'"&amp;VLOOKUP($C345,ModMap!$A$2:$B$21,2,FALSE)&amp;"'!AF:AF"),MATCH($K345,INDIRECT("'"&amp;VLOOKUP($C345,ModMap!$A$2:$B$21,2,FALSE)&amp;"'!$K:$K"),0)),"")</f>
        <v>Unassigned</v>
      </c>
      <c r="AG345" s="44" t="s">
        <v>36</v>
      </c>
      <c r="AH345" s="39" t="str">
        <f t="array" ref="AH345">IFERROR(INDEX(INDIRECT("'"&amp;VLOOKUP($C345,ModMap!$A$2:$B$21,2,FALSE)&amp;"'!AH:AH"),MATCH($K345,INDIRECT("'"&amp;VLOOKUP($C345,ModMap!$A$2:$B$21,2,FALSE)&amp;"'!$K:$K"),0)),"")</f>
        <v>N/A</v>
      </c>
      <c r="AI345" s="39" t="str">
        <f t="array" ref="AI345">IFERROR(INDEX(INDIRECT("'"&amp;VLOOKUP($C345,ModMap!$A$2:$B$21,2,FALSE)&amp;"'!AI:AI"),MATCH($K345,INDIRECT("'"&amp;VLOOKUP($C345,ModMap!$A$2:$B$21,2,FALSE)&amp;"'!$K:$K"),0)),"")</f>
        <v/>
      </c>
      <c r="AJ345" s="44" t="s">
        <v>36</v>
      </c>
      <c r="AK345" s="39" t="str">
        <f t="array" ref="AK345">IFERROR(INDEX(INDIRECT("'"&amp;VLOOKUP($C345,ModMap!$A$2:$B$21,2,FALSE)&amp;"'!AK:AK"),MATCH($K345,INDIRECT("'"&amp;VLOOKUP($C345,ModMap!$A$2:$B$21,2,FALSE)&amp;"'!$K:$K"),0)),"")</f>
        <v>N/A</v>
      </c>
      <c r="AL345" s="39" t="str">
        <f t="array" ref="AL345">IFERROR(INDEX(INDIRECT("'"&amp;VLOOKUP($C345,ModMap!$A$2:$B$21,2,FALSE)&amp;"'!AL:AL"),MATCH($K345,INDIRECT("'"&amp;VLOOKUP($C345,ModMap!$A$2:$B$21,2,FALSE)&amp;"'!$K:$K"),0)),"")</f>
        <v/>
      </c>
      <c r="AM345" s="39">
        <f t="shared" si="1"/>
        <v>3</v>
      </c>
      <c r="AN345" s="39" t="str">
        <f t="shared" si="2"/>
        <v>Not Started</v>
      </c>
      <c r="AO345" s="40" t="str">
        <f t="array" ref="AO345">IFERROR(INDEX(INDIRECT("'"&amp;VLOOKUP($C345,ModMap!$A$2:$B$21,2,FALSE)&amp;"'!AO:AO"),MATCH($K345,INDIRECT("'"&amp;VLOOKUP($C345,ModMap!$A$2:$B$21,2,FALSE)&amp;"'!$K:$K"),0)),"")</f>
        <v/>
      </c>
      <c r="AP345" s="49" t="str">
        <f t="array" ref="AP345">IFERROR(HYPERLINK("#'"&amp;VLOOKUP($C345,ModMap!$A$2:$B$21,2,FALSE)&amp;"'!V"&amp;MATCH($K345,INDIRECT("'"&amp;VLOOKUP($C345,ModMap!$A$2:$B$21,2,FALSE)&amp;"'!$K:$K"),0),"Edit on module sheet"),"")</f>
        <v>Edit on module sheet</v>
      </c>
    </row>
    <row r="346" ht="42.0" customHeight="1">
      <c r="A346" s="50">
        <v>344.0</v>
      </c>
      <c r="B346" s="50">
        <v>645.0</v>
      </c>
      <c r="C346" s="50" t="s">
        <v>130</v>
      </c>
      <c r="D346" s="51" t="s">
        <v>131</v>
      </c>
      <c r="E346" s="28" t="s">
        <v>48</v>
      </c>
      <c r="F346" s="46" t="s">
        <v>1677</v>
      </c>
      <c r="G346" s="51" t="s">
        <v>1678</v>
      </c>
      <c r="H346" s="50" t="s">
        <v>1691</v>
      </c>
      <c r="I346" s="50" t="s">
        <v>1692</v>
      </c>
      <c r="J346" s="51" t="s">
        <v>1693</v>
      </c>
      <c r="K346" s="50" t="s">
        <v>3176</v>
      </c>
      <c r="L346" s="51" t="s">
        <v>3177</v>
      </c>
      <c r="M346" s="47" t="s">
        <v>200</v>
      </c>
      <c r="N346" s="50" t="s">
        <v>1684</v>
      </c>
      <c r="O346" s="50" t="s">
        <v>1685</v>
      </c>
      <c r="P346" s="51" t="s">
        <v>1695</v>
      </c>
      <c r="Q346" s="51" t="s">
        <v>1696</v>
      </c>
      <c r="R346" s="50" t="s">
        <v>1688</v>
      </c>
      <c r="S346" s="50" t="s">
        <v>53</v>
      </c>
      <c r="T346" s="50" t="str">
        <f t="array" ref="T346">IFERROR(INDEX(INDIRECT("'"&amp;VLOOKUP($C346,ModMap!$A$2:$B$21,2,FALSE)&amp;"'!T:T"),MATCH($K346,INDIRECT("'"&amp;VLOOKUP($C346,ModMap!$A$2:$B$21,2,FALSE)&amp;"'!$K:$K"),0)),"")</f>
        <v>Unassigned</v>
      </c>
      <c r="U346" s="44" t="s">
        <v>36</v>
      </c>
      <c r="V346" s="50" t="str">
        <f t="array" ref="V346">IFERROR(INDEX(INDIRECT("'"&amp;VLOOKUP($C346,ModMap!$A$2:$B$21,2,FALSE)&amp;"'!V:V"),MATCH($K346,INDIRECT("'"&amp;VLOOKUP($C346,ModMap!$A$2:$B$21,2,FALSE)&amp;"'!$K:$K"),0)),"")</f>
        <v>N/A</v>
      </c>
      <c r="W346" s="50" t="str">
        <f t="array" ref="W346">IFERROR(INDEX(INDIRECT("'"&amp;VLOOKUP($C346,ModMap!$A$2:$B$21,2,FALSE)&amp;"'!W:W"),MATCH($K346,INDIRECT("'"&amp;VLOOKUP($C346,ModMap!$A$2:$B$21,2,FALSE)&amp;"'!$K:$K"),0)),"")</f>
        <v/>
      </c>
      <c r="X346" s="48" t="s">
        <v>33</v>
      </c>
      <c r="Y346" s="50" t="str">
        <f t="array" ref="Y346">IFERROR(INDEX(INDIRECT("'"&amp;VLOOKUP($C346,ModMap!$A$2:$B$21,2,FALSE)&amp;"'!Y:Y"),MATCH($K346,INDIRECT("'"&amp;VLOOKUP($C346,ModMap!$A$2:$B$21,2,FALSE)&amp;"'!$K:$K"),0)),"")</f>
        <v>Not Started</v>
      </c>
      <c r="Z346" s="50" t="str">
        <f t="array" ref="Z346">IFERROR(INDEX(INDIRECT("'"&amp;VLOOKUP($C346,ModMap!$A$2:$B$21,2,FALSE)&amp;"'!Z:Z"),MATCH($K346,INDIRECT("'"&amp;VLOOKUP($C346,ModMap!$A$2:$B$21,2,FALSE)&amp;"'!$K:$K"),0)),"")</f>
        <v>Unassigned</v>
      </c>
      <c r="AA346" s="48" t="s">
        <v>33</v>
      </c>
      <c r="AB346" s="50" t="str">
        <f t="array" ref="AB346">IFERROR(INDEX(INDIRECT("'"&amp;VLOOKUP($C346,ModMap!$A$2:$B$21,2,FALSE)&amp;"'!AB:AB"),MATCH($K346,INDIRECT("'"&amp;VLOOKUP($C346,ModMap!$A$2:$B$21,2,FALSE)&amp;"'!$K:$K"),0)),"")</f>
        <v>Not Started</v>
      </c>
      <c r="AC346" s="50" t="str">
        <f t="array" ref="AC346">IFERROR(INDEX(INDIRECT("'"&amp;VLOOKUP($C346,ModMap!$A$2:$B$21,2,FALSE)&amp;"'!AC:AC"),MATCH($K346,INDIRECT("'"&amp;VLOOKUP($C346,ModMap!$A$2:$B$21,2,FALSE)&amp;"'!$K:$K"),0)),"")</f>
        <v>Unassigned</v>
      </c>
      <c r="AD346" s="44" t="s">
        <v>36</v>
      </c>
      <c r="AE346" s="50" t="str">
        <f t="array" ref="AE346">IFERROR(INDEX(INDIRECT("'"&amp;VLOOKUP($C346,ModMap!$A$2:$B$21,2,FALSE)&amp;"'!AE:AE"),MATCH($K346,INDIRECT("'"&amp;VLOOKUP($C346,ModMap!$A$2:$B$21,2,FALSE)&amp;"'!$K:$K"),0)),"")</f>
        <v>N/A</v>
      </c>
      <c r="AF346" s="50" t="str">
        <f t="array" ref="AF346">IFERROR(INDEX(INDIRECT("'"&amp;VLOOKUP($C346,ModMap!$A$2:$B$21,2,FALSE)&amp;"'!AF:AF"),MATCH($K346,INDIRECT("'"&amp;VLOOKUP($C346,ModMap!$A$2:$B$21,2,FALSE)&amp;"'!$K:$K"),0)),"")</f>
        <v/>
      </c>
      <c r="AG346" s="44" t="s">
        <v>36</v>
      </c>
      <c r="AH346" s="50" t="str">
        <f t="array" ref="AH346">IFERROR(INDEX(INDIRECT("'"&amp;VLOOKUP($C346,ModMap!$A$2:$B$21,2,FALSE)&amp;"'!AH:AH"),MATCH($K346,INDIRECT("'"&amp;VLOOKUP($C346,ModMap!$A$2:$B$21,2,FALSE)&amp;"'!$K:$K"),0)),"")</f>
        <v>N/A</v>
      </c>
      <c r="AI346" s="50" t="str">
        <f t="array" ref="AI346">IFERROR(INDEX(INDIRECT("'"&amp;VLOOKUP($C346,ModMap!$A$2:$B$21,2,FALSE)&amp;"'!AI:AI"),MATCH($K346,INDIRECT("'"&amp;VLOOKUP($C346,ModMap!$A$2:$B$21,2,FALSE)&amp;"'!$K:$K"),0)),"")</f>
        <v/>
      </c>
      <c r="AJ346" s="44" t="s">
        <v>36</v>
      </c>
      <c r="AK346" s="50" t="str">
        <f t="array" ref="AK346">IFERROR(INDEX(INDIRECT("'"&amp;VLOOKUP($C346,ModMap!$A$2:$B$21,2,FALSE)&amp;"'!AK:AK"),MATCH($K346,INDIRECT("'"&amp;VLOOKUP($C346,ModMap!$A$2:$B$21,2,FALSE)&amp;"'!$K:$K"),0)),"")</f>
        <v>N/A</v>
      </c>
      <c r="AL346" s="50" t="str">
        <f t="array" ref="AL346">IFERROR(INDEX(INDIRECT("'"&amp;VLOOKUP($C346,ModMap!$A$2:$B$21,2,FALSE)&amp;"'!AL:AL"),MATCH($K346,INDIRECT("'"&amp;VLOOKUP($C346,ModMap!$A$2:$B$21,2,FALSE)&amp;"'!$K:$K"),0)),"")</f>
        <v/>
      </c>
      <c r="AM346" s="50">
        <f t="shared" si="1"/>
        <v>2</v>
      </c>
      <c r="AN346" s="50" t="str">
        <f t="shared" si="2"/>
        <v>Not Started</v>
      </c>
      <c r="AO346" s="51" t="str">
        <f t="array" ref="AO346">IFERROR(INDEX(INDIRECT("'"&amp;VLOOKUP($C346,ModMap!$A$2:$B$21,2,FALSE)&amp;"'!AO:AO"),MATCH($K346,INDIRECT("'"&amp;VLOOKUP($C346,ModMap!$A$2:$B$21,2,FALSE)&amp;"'!$K:$K"),0)),"")</f>
        <v/>
      </c>
      <c r="AP346" s="49" t="str">
        <f t="array" ref="AP346">IFERROR(HYPERLINK("#'"&amp;VLOOKUP($C346,ModMap!$A$2:$B$21,2,FALSE)&amp;"'!V"&amp;MATCH($K346,INDIRECT("'"&amp;VLOOKUP($C346,ModMap!$A$2:$B$21,2,FALSE)&amp;"'!$K:$K"),0),"Edit on module sheet"),"")</f>
        <v>Edit on module sheet</v>
      </c>
    </row>
    <row r="347" ht="42.0" customHeight="1">
      <c r="A347" s="39">
        <v>345.0</v>
      </c>
      <c r="B347" s="39">
        <v>646.0</v>
      </c>
      <c r="C347" s="39" t="s">
        <v>130</v>
      </c>
      <c r="D347" s="40" t="s">
        <v>131</v>
      </c>
      <c r="E347" s="28" t="s">
        <v>48</v>
      </c>
      <c r="F347" s="46" t="s">
        <v>1677</v>
      </c>
      <c r="G347" s="40" t="s">
        <v>1678</v>
      </c>
      <c r="H347" s="39" t="s">
        <v>1691</v>
      </c>
      <c r="I347" s="39" t="s">
        <v>1692</v>
      </c>
      <c r="J347" s="40" t="s">
        <v>1693</v>
      </c>
      <c r="K347" s="39" t="s">
        <v>3182</v>
      </c>
      <c r="L347" s="40" t="s">
        <v>3183</v>
      </c>
      <c r="M347" s="47" t="s">
        <v>200</v>
      </c>
      <c r="N347" s="39" t="s">
        <v>1684</v>
      </c>
      <c r="O347" s="39" t="s">
        <v>1685</v>
      </c>
      <c r="P347" s="40" t="s">
        <v>1695</v>
      </c>
      <c r="Q347" s="40" t="s">
        <v>1696</v>
      </c>
      <c r="R347" s="39" t="s">
        <v>1688</v>
      </c>
      <c r="S347" s="39" t="s">
        <v>56</v>
      </c>
      <c r="T347" s="39" t="str">
        <f t="array" ref="T347">IFERROR(INDEX(INDIRECT("'"&amp;VLOOKUP($C347,ModMap!$A$2:$B$21,2,FALSE)&amp;"'!T:T"),MATCH($K347,INDIRECT("'"&amp;VLOOKUP($C347,ModMap!$A$2:$B$21,2,FALSE)&amp;"'!$K:$K"),0)),"")</f>
        <v>Unassigned</v>
      </c>
      <c r="U347" s="44" t="s">
        <v>36</v>
      </c>
      <c r="V347" s="39" t="str">
        <f t="array" ref="V347">IFERROR(INDEX(INDIRECT("'"&amp;VLOOKUP($C347,ModMap!$A$2:$B$21,2,FALSE)&amp;"'!V:V"),MATCH($K347,INDIRECT("'"&amp;VLOOKUP($C347,ModMap!$A$2:$B$21,2,FALSE)&amp;"'!$K:$K"),0)),"")</f>
        <v>N/A</v>
      </c>
      <c r="W347" s="39" t="str">
        <f t="array" ref="W347">IFERROR(INDEX(INDIRECT("'"&amp;VLOOKUP($C347,ModMap!$A$2:$B$21,2,FALSE)&amp;"'!W:W"),MATCH($K347,INDIRECT("'"&amp;VLOOKUP($C347,ModMap!$A$2:$B$21,2,FALSE)&amp;"'!$K:$K"),0)),"")</f>
        <v/>
      </c>
      <c r="X347" s="48" t="s">
        <v>33</v>
      </c>
      <c r="Y347" s="39" t="str">
        <f t="array" ref="Y347">IFERROR(INDEX(INDIRECT("'"&amp;VLOOKUP($C347,ModMap!$A$2:$B$21,2,FALSE)&amp;"'!Y:Y"),MATCH($K347,INDIRECT("'"&amp;VLOOKUP($C347,ModMap!$A$2:$B$21,2,FALSE)&amp;"'!$K:$K"),0)),"")</f>
        <v>Not Started</v>
      </c>
      <c r="Z347" s="39" t="str">
        <f t="array" ref="Z347">IFERROR(INDEX(INDIRECT("'"&amp;VLOOKUP($C347,ModMap!$A$2:$B$21,2,FALSE)&amp;"'!Z:Z"),MATCH($K347,INDIRECT("'"&amp;VLOOKUP($C347,ModMap!$A$2:$B$21,2,FALSE)&amp;"'!$K:$K"),0)),"")</f>
        <v>Unassigned</v>
      </c>
      <c r="AA347" s="48" t="s">
        <v>33</v>
      </c>
      <c r="AB347" s="39" t="str">
        <f t="array" ref="AB347">IFERROR(INDEX(INDIRECT("'"&amp;VLOOKUP($C347,ModMap!$A$2:$B$21,2,FALSE)&amp;"'!AB:AB"),MATCH($K347,INDIRECT("'"&amp;VLOOKUP($C347,ModMap!$A$2:$B$21,2,FALSE)&amp;"'!$K:$K"),0)),"")</f>
        <v>Not Started</v>
      </c>
      <c r="AC347" s="39" t="str">
        <f t="array" ref="AC347">IFERROR(INDEX(INDIRECT("'"&amp;VLOOKUP($C347,ModMap!$A$2:$B$21,2,FALSE)&amp;"'!AC:AC"),MATCH($K347,INDIRECT("'"&amp;VLOOKUP($C347,ModMap!$A$2:$B$21,2,FALSE)&amp;"'!$K:$K"),0)),"")</f>
        <v>Unassigned</v>
      </c>
      <c r="AD347" s="48" t="s">
        <v>33</v>
      </c>
      <c r="AE347" s="39" t="str">
        <f t="array" ref="AE347">IFERROR(INDEX(INDIRECT("'"&amp;VLOOKUP($C347,ModMap!$A$2:$B$21,2,FALSE)&amp;"'!AE:AE"),MATCH($K347,INDIRECT("'"&amp;VLOOKUP($C347,ModMap!$A$2:$B$21,2,FALSE)&amp;"'!$K:$K"),0)),"")</f>
        <v>Not Started</v>
      </c>
      <c r="AF347" s="39" t="str">
        <f t="array" ref="AF347">IFERROR(INDEX(INDIRECT("'"&amp;VLOOKUP($C347,ModMap!$A$2:$B$21,2,FALSE)&amp;"'!AF:AF"),MATCH($K347,INDIRECT("'"&amp;VLOOKUP($C347,ModMap!$A$2:$B$21,2,FALSE)&amp;"'!$K:$K"),0)),"")</f>
        <v>Unassigned</v>
      </c>
      <c r="AG347" s="44" t="s">
        <v>36</v>
      </c>
      <c r="AH347" s="39" t="str">
        <f t="array" ref="AH347">IFERROR(INDEX(INDIRECT("'"&amp;VLOOKUP($C347,ModMap!$A$2:$B$21,2,FALSE)&amp;"'!AH:AH"),MATCH($K347,INDIRECT("'"&amp;VLOOKUP($C347,ModMap!$A$2:$B$21,2,FALSE)&amp;"'!$K:$K"),0)),"")</f>
        <v>N/A</v>
      </c>
      <c r="AI347" s="39" t="str">
        <f t="array" ref="AI347">IFERROR(INDEX(INDIRECT("'"&amp;VLOOKUP($C347,ModMap!$A$2:$B$21,2,FALSE)&amp;"'!AI:AI"),MATCH($K347,INDIRECT("'"&amp;VLOOKUP($C347,ModMap!$A$2:$B$21,2,FALSE)&amp;"'!$K:$K"),0)),"")</f>
        <v/>
      </c>
      <c r="AJ347" s="44" t="s">
        <v>36</v>
      </c>
      <c r="AK347" s="39" t="str">
        <f t="array" ref="AK347">IFERROR(INDEX(INDIRECT("'"&amp;VLOOKUP($C347,ModMap!$A$2:$B$21,2,FALSE)&amp;"'!AK:AK"),MATCH($K347,INDIRECT("'"&amp;VLOOKUP($C347,ModMap!$A$2:$B$21,2,FALSE)&amp;"'!$K:$K"),0)),"")</f>
        <v>N/A</v>
      </c>
      <c r="AL347" s="39" t="str">
        <f t="array" ref="AL347">IFERROR(INDEX(INDIRECT("'"&amp;VLOOKUP($C347,ModMap!$A$2:$B$21,2,FALSE)&amp;"'!AL:AL"),MATCH($K347,INDIRECT("'"&amp;VLOOKUP($C347,ModMap!$A$2:$B$21,2,FALSE)&amp;"'!$K:$K"),0)),"")</f>
        <v/>
      </c>
      <c r="AM347" s="39">
        <f t="shared" si="1"/>
        <v>3</v>
      </c>
      <c r="AN347" s="39" t="str">
        <f t="shared" si="2"/>
        <v>Not Started</v>
      </c>
      <c r="AO347" s="40" t="str">
        <f t="array" ref="AO347">IFERROR(INDEX(INDIRECT("'"&amp;VLOOKUP($C347,ModMap!$A$2:$B$21,2,FALSE)&amp;"'!AO:AO"),MATCH($K347,INDIRECT("'"&amp;VLOOKUP($C347,ModMap!$A$2:$B$21,2,FALSE)&amp;"'!$K:$K"),0)),"")</f>
        <v/>
      </c>
      <c r="AP347" s="49" t="str">
        <f t="array" ref="AP347">IFERROR(HYPERLINK("#'"&amp;VLOOKUP($C347,ModMap!$A$2:$B$21,2,FALSE)&amp;"'!V"&amp;MATCH($K347,INDIRECT("'"&amp;VLOOKUP($C347,ModMap!$A$2:$B$21,2,FALSE)&amp;"'!$K:$K"),0),"Edit on module sheet"),"")</f>
        <v>Edit on module sheet</v>
      </c>
    </row>
    <row r="348" ht="42.0" customHeight="1">
      <c r="A348" s="50">
        <v>346.0</v>
      </c>
      <c r="B348" s="50">
        <v>648.0</v>
      </c>
      <c r="C348" s="50" t="s">
        <v>130</v>
      </c>
      <c r="D348" s="51" t="s">
        <v>131</v>
      </c>
      <c r="E348" s="28" t="s">
        <v>48</v>
      </c>
      <c r="F348" s="46" t="s">
        <v>1677</v>
      </c>
      <c r="G348" s="51" t="s">
        <v>1678</v>
      </c>
      <c r="H348" s="50" t="s">
        <v>1691</v>
      </c>
      <c r="I348" s="50" t="s">
        <v>1692</v>
      </c>
      <c r="J348" s="51" t="s">
        <v>1693</v>
      </c>
      <c r="K348" s="50" t="s">
        <v>3194</v>
      </c>
      <c r="L348" s="51" t="s">
        <v>3195</v>
      </c>
      <c r="M348" s="78" t="s">
        <v>2019</v>
      </c>
      <c r="N348" s="50" t="s">
        <v>1684</v>
      </c>
      <c r="O348" s="50" t="s">
        <v>1685</v>
      </c>
      <c r="P348" s="51" t="s">
        <v>1695</v>
      </c>
      <c r="Q348" s="51" t="s">
        <v>1696</v>
      </c>
      <c r="R348" s="50" t="s">
        <v>1688</v>
      </c>
      <c r="S348" s="50" t="s">
        <v>66</v>
      </c>
      <c r="T348" s="50" t="str">
        <f t="array" ref="T348">IFERROR(INDEX(INDIRECT("'"&amp;VLOOKUP($C348,ModMap!$A$2:$B$21,2,FALSE)&amp;"'!T:T"),MATCH($K348,INDIRECT("'"&amp;VLOOKUP($C348,ModMap!$A$2:$B$21,2,FALSE)&amp;"'!$K:$K"),0)),"")</f>
        <v>Unassigned</v>
      </c>
      <c r="U348" s="44" t="s">
        <v>36</v>
      </c>
      <c r="V348" s="50" t="str">
        <f t="array" ref="V348">IFERROR(INDEX(INDIRECT("'"&amp;VLOOKUP($C348,ModMap!$A$2:$B$21,2,FALSE)&amp;"'!V:V"),MATCH($K348,INDIRECT("'"&amp;VLOOKUP($C348,ModMap!$A$2:$B$21,2,FALSE)&amp;"'!$K:$K"),0)),"")</f>
        <v>N/A</v>
      </c>
      <c r="W348" s="50" t="str">
        <f t="array" ref="W348">IFERROR(INDEX(INDIRECT("'"&amp;VLOOKUP($C348,ModMap!$A$2:$B$21,2,FALSE)&amp;"'!W:W"),MATCH($K348,INDIRECT("'"&amp;VLOOKUP($C348,ModMap!$A$2:$B$21,2,FALSE)&amp;"'!$K:$K"),0)),"")</f>
        <v/>
      </c>
      <c r="X348" s="48" t="s">
        <v>33</v>
      </c>
      <c r="Y348" s="50" t="str">
        <f t="array" ref="Y348">IFERROR(INDEX(INDIRECT("'"&amp;VLOOKUP($C348,ModMap!$A$2:$B$21,2,FALSE)&amp;"'!Y:Y"),MATCH($K348,INDIRECT("'"&amp;VLOOKUP($C348,ModMap!$A$2:$B$21,2,FALSE)&amp;"'!$K:$K"),0)),"")</f>
        <v>Not Started</v>
      </c>
      <c r="Z348" s="50" t="str">
        <f t="array" ref="Z348">IFERROR(INDEX(INDIRECT("'"&amp;VLOOKUP($C348,ModMap!$A$2:$B$21,2,FALSE)&amp;"'!Z:Z"),MATCH($K348,INDIRECT("'"&amp;VLOOKUP($C348,ModMap!$A$2:$B$21,2,FALSE)&amp;"'!$K:$K"),0)),"")</f>
        <v>Unassigned</v>
      </c>
      <c r="AA348" s="44" t="s">
        <v>36</v>
      </c>
      <c r="AB348" s="50" t="str">
        <f t="array" ref="AB348">IFERROR(INDEX(INDIRECT("'"&amp;VLOOKUP($C348,ModMap!$A$2:$B$21,2,FALSE)&amp;"'!AB:AB"),MATCH($K348,INDIRECT("'"&amp;VLOOKUP($C348,ModMap!$A$2:$B$21,2,FALSE)&amp;"'!$K:$K"),0)),"")</f>
        <v>N/A</v>
      </c>
      <c r="AC348" s="50" t="str">
        <f t="array" ref="AC348">IFERROR(INDEX(INDIRECT("'"&amp;VLOOKUP($C348,ModMap!$A$2:$B$21,2,FALSE)&amp;"'!AC:AC"),MATCH($K348,INDIRECT("'"&amp;VLOOKUP($C348,ModMap!$A$2:$B$21,2,FALSE)&amp;"'!$K:$K"),0)),"")</f>
        <v/>
      </c>
      <c r="AD348" s="48" t="s">
        <v>33</v>
      </c>
      <c r="AE348" s="50" t="str">
        <f t="array" ref="AE348">IFERROR(INDEX(INDIRECT("'"&amp;VLOOKUP($C348,ModMap!$A$2:$B$21,2,FALSE)&amp;"'!AE:AE"),MATCH($K348,INDIRECT("'"&amp;VLOOKUP($C348,ModMap!$A$2:$B$21,2,FALSE)&amp;"'!$K:$K"),0)),"")</f>
        <v>Not Started</v>
      </c>
      <c r="AF348" s="50" t="str">
        <f t="array" ref="AF348">IFERROR(INDEX(INDIRECT("'"&amp;VLOOKUP($C348,ModMap!$A$2:$B$21,2,FALSE)&amp;"'!AF:AF"),MATCH($K348,INDIRECT("'"&amp;VLOOKUP($C348,ModMap!$A$2:$B$21,2,FALSE)&amp;"'!$K:$K"),0)),"")</f>
        <v>Unassigned</v>
      </c>
      <c r="AG348" s="44" t="s">
        <v>36</v>
      </c>
      <c r="AH348" s="50" t="str">
        <f t="array" ref="AH348">IFERROR(INDEX(INDIRECT("'"&amp;VLOOKUP($C348,ModMap!$A$2:$B$21,2,FALSE)&amp;"'!AH:AH"),MATCH($K348,INDIRECT("'"&amp;VLOOKUP($C348,ModMap!$A$2:$B$21,2,FALSE)&amp;"'!$K:$K"),0)),"")</f>
        <v>N/A</v>
      </c>
      <c r="AI348" s="50" t="str">
        <f t="array" ref="AI348">IFERROR(INDEX(INDIRECT("'"&amp;VLOOKUP($C348,ModMap!$A$2:$B$21,2,FALSE)&amp;"'!AI:AI"),MATCH($K348,INDIRECT("'"&amp;VLOOKUP($C348,ModMap!$A$2:$B$21,2,FALSE)&amp;"'!$K:$K"),0)),"")</f>
        <v/>
      </c>
      <c r="AJ348" s="48" t="s">
        <v>33</v>
      </c>
      <c r="AK348" s="50" t="str">
        <f t="array" ref="AK348">IFERROR(INDEX(INDIRECT("'"&amp;VLOOKUP($C348,ModMap!$A$2:$B$21,2,FALSE)&amp;"'!AK:AK"),MATCH($K348,INDIRECT("'"&amp;VLOOKUP($C348,ModMap!$A$2:$B$21,2,FALSE)&amp;"'!$K:$K"),0)),"")</f>
        <v>Not Started</v>
      </c>
      <c r="AL348" s="50" t="str">
        <f t="array" ref="AL348">IFERROR(INDEX(INDIRECT("'"&amp;VLOOKUP($C348,ModMap!$A$2:$B$21,2,FALSE)&amp;"'!AL:AL"),MATCH($K348,INDIRECT("'"&amp;VLOOKUP($C348,ModMap!$A$2:$B$21,2,FALSE)&amp;"'!$K:$K"),0)),"")</f>
        <v>Unassigned</v>
      </c>
      <c r="AM348" s="50">
        <f t="shared" si="1"/>
        <v>3</v>
      </c>
      <c r="AN348" s="50" t="str">
        <f t="shared" si="2"/>
        <v>Not Started</v>
      </c>
      <c r="AO348" s="51" t="str">
        <f t="array" ref="AO348">IFERROR(INDEX(INDIRECT("'"&amp;VLOOKUP($C348,ModMap!$A$2:$B$21,2,FALSE)&amp;"'!AO:AO"),MATCH($K348,INDIRECT("'"&amp;VLOOKUP($C348,ModMap!$A$2:$B$21,2,FALSE)&amp;"'!$K:$K"),0)),"")</f>
        <v/>
      </c>
      <c r="AP348" s="49" t="str">
        <f t="array" ref="AP348">IFERROR(HYPERLINK("#'"&amp;VLOOKUP($C348,ModMap!$A$2:$B$21,2,FALSE)&amp;"'!V"&amp;MATCH($K348,INDIRECT("'"&amp;VLOOKUP($C348,ModMap!$A$2:$B$21,2,FALSE)&amp;"'!$K:$K"),0),"Edit on module sheet"),"")</f>
        <v>Edit on module sheet</v>
      </c>
    </row>
    <row r="349" ht="42.0" customHeight="1">
      <c r="A349" s="39">
        <v>347.0</v>
      </c>
      <c r="B349" s="39">
        <v>650.0</v>
      </c>
      <c r="C349" s="39" t="s">
        <v>130</v>
      </c>
      <c r="D349" s="40" t="s">
        <v>131</v>
      </c>
      <c r="E349" s="28" t="s">
        <v>48</v>
      </c>
      <c r="F349" s="46" t="s">
        <v>1677</v>
      </c>
      <c r="G349" s="40" t="s">
        <v>1678</v>
      </c>
      <c r="H349" s="39" t="s">
        <v>1703</v>
      </c>
      <c r="I349" s="39" t="s">
        <v>1704</v>
      </c>
      <c r="J349" s="40" t="s">
        <v>1705</v>
      </c>
      <c r="K349" s="39" t="s">
        <v>3198</v>
      </c>
      <c r="L349" s="40" t="s">
        <v>3199</v>
      </c>
      <c r="M349" s="47" t="s">
        <v>200</v>
      </c>
      <c r="N349" s="39" t="s">
        <v>1707</v>
      </c>
      <c r="O349" s="39" t="s">
        <v>1708</v>
      </c>
      <c r="P349" s="40" t="s">
        <v>1709</v>
      </c>
      <c r="Q349" s="40" t="s">
        <v>1710</v>
      </c>
      <c r="R349" s="39" t="s">
        <v>1688</v>
      </c>
      <c r="S349" s="39" t="s">
        <v>53</v>
      </c>
      <c r="T349" s="39" t="str">
        <f t="array" ref="T349">IFERROR(INDEX(INDIRECT("'"&amp;VLOOKUP($C349,ModMap!$A$2:$B$21,2,FALSE)&amp;"'!T:T"),MATCH($K349,INDIRECT("'"&amp;VLOOKUP($C349,ModMap!$A$2:$B$21,2,FALSE)&amp;"'!$K:$K"),0)),"")</f>
        <v>Unassigned</v>
      </c>
      <c r="U349" s="44" t="s">
        <v>36</v>
      </c>
      <c r="V349" s="39" t="str">
        <f t="array" ref="V349">IFERROR(INDEX(INDIRECT("'"&amp;VLOOKUP($C349,ModMap!$A$2:$B$21,2,FALSE)&amp;"'!V:V"),MATCH($K349,INDIRECT("'"&amp;VLOOKUP($C349,ModMap!$A$2:$B$21,2,FALSE)&amp;"'!$K:$K"),0)),"")</f>
        <v>N/A</v>
      </c>
      <c r="W349" s="39" t="str">
        <f t="array" ref="W349">IFERROR(INDEX(INDIRECT("'"&amp;VLOOKUP($C349,ModMap!$A$2:$B$21,2,FALSE)&amp;"'!W:W"),MATCH($K349,INDIRECT("'"&amp;VLOOKUP($C349,ModMap!$A$2:$B$21,2,FALSE)&amp;"'!$K:$K"),0)),"")</f>
        <v/>
      </c>
      <c r="X349" s="48" t="s">
        <v>33</v>
      </c>
      <c r="Y349" s="39" t="str">
        <f t="array" ref="Y349">IFERROR(INDEX(INDIRECT("'"&amp;VLOOKUP($C349,ModMap!$A$2:$B$21,2,FALSE)&amp;"'!Y:Y"),MATCH($K349,INDIRECT("'"&amp;VLOOKUP($C349,ModMap!$A$2:$B$21,2,FALSE)&amp;"'!$K:$K"),0)),"")</f>
        <v>Not Started</v>
      </c>
      <c r="Z349" s="39" t="str">
        <f t="array" ref="Z349">IFERROR(INDEX(INDIRECT("'"&amp;VLOOKUP($C349,ModMap!$A$2:$B$21,2,FALSE)&amp;"'!Z:Z"),MATCH($K349,INDIRECT("'"&amp;VLOOKUP($C349,ModMap!$A$2:$B$21,2,FALSE)&amp;"'!$K:$K"),0)),"")</f>
        <v>Unassigned</v>
      </c>
      <c r="AA349" s="48" t="s">
        <v>33</v>
      </c>
      <c r="AB349" s="39" t="str">
        <f t="array" ref="AB349">IFERROR(INDEX(INDIRECT("'"&amp;VLOOKUP($C349,ModMap!$A$2:$B$21,2,FALSE)&amp;"'!AB:AB"),MATCH($K349,INDIRECT("'"&amp;VLOOKUP($C349,ModMap!$A$2:$B$21,2,FALSE)&amp;"'!$K:$K"),0)),"")</f>
        <v>Not Started</v>
      </c>
      <c r="AC349" s="39" t="str">
        <f t="array" ref="AC349">IFERROR(INDEX(INDIRECT("'"&amp;VLOOKUP($C349,ModMap!$A$2:$B$21,2,FALSE)&amp;"'!AC:AC"),MATCH($K349,INDIRECT("'"&amp;VLOOKUP($C349,ModMap!$A$2:$B$21,2,FALSE)&amp;"'!$K:$K"),0)),"")</f>
        <v>Unassigned</v>
      </c>
      <c r="AD349" s="44" t="s">
        <v>36</v>
      </c>
      <c r="AE349" s="39" t="str">
        <f t="array" ref="AE349">IFERROR(INDEX(INDIRECT("'"&amp;VLOOKUP($C349,ModMap!$A$2:$B$21,2,FALSE)&amp;"'!AE:AE"),MATCH($K349,INDIRECT("'"&amp;VLOOKUP($C349,ModMap!$A$2:$B$21,2,FALSE)&amp;"'!$K:$K"),0)),"")</f>
        <v>N/A</v>
      </c>
      <c r="AF349" s="39" t="str">
        <f t="array" ref="AF349">IFERROR(INDEX(INDIRECT("'"&amp;VLOOKUP($C349,ModMap!$A$2:$B$21,2,FALSE)&amp;"'!AF:AF"),MATCH($K349,INDIRECT("'"&amp;VLOOKUP($C349,ModMap!$A$2:$B$21,2,FALSE)&amp;"'!$K:$K"),0)),"")</f>
        <v/>
      </c>
      <c r="AG349" s="44" t="s">
        <v>36</v>
      </c>
      <c r="AH349" s="39" t="str">
        <f t="array" ref="AH349">IFERROR(INDEX(INDIRECT("'"&amp;VLOOKUP($C349,ModMap!$A$2:$B$21,2,FALSE)&amp;"'!AH:AH"),MATCH($K349,INDIRECT("'"&amp;VLOOKUP($C349,ModMap!$A$2:$B$21,2,FALSE)&amp;"'!$K:$K"),0)),"")</f>
        <v>N/A</v>
      </c>
      <c r="AI349" s="39" t="str">
        <f t="array" ref="AI349">IFERROR(INDEX(INDIRECT("'"&amp;VLOOKUP($C349,ModMap!$A$2:$B$21,2,FALSE)&amp;"'!AI:AI"),MATCH($K349,INDIRECT("'"&amp;VLOOKUP($C349,ModMap!$A$2:$B$21,2,FALSE)&amp;"'!$K:$K"),0)),"")</f>
        <v/>
      </c>
      <c r="AJ349" s="44" t="s">
        <v>36</v>
      </c>
      <c r="AK349" s="39" t="str">
        <f t="array" ref="AK349">IFERROR(INDEX(INDIRECT("'"&amp;VLOOKUP($C349,ModMap!$A$2:$B$21,2,FALSE)&amp;"'!AK:AK"),MATCH($K349,INDIRECT("'"&amp;VLOOKUP($C349,ModMap!$A$2:$B$21,2,FALSE)&amp;"'!$K:$K"),0)),"")</f>
        <v>N/A</v>
      </c>
      <c r="AL349" s="39" t="str">
        <f t="array" ref="AL349">IFERROR(INDEX(INDIRECT("'"&amp;VLOOKUP($C349,ModMap!$A$2:$B$21,2,FALSE)&amp;"'!AL:AL"),MATCH($K349,INDIRECT("'"&amp;VLOOKUP($C349,ModMap!$A$2:$B$21,2,FALSE)&amp;"'!$K:$K"),0)),"")</f>
        <v/>
      </c>
      <c r="AM349" s="39">
        <f t="shared" si="1"/>
        <v>2</v>
      </c>
      <c r="AN349" s="39" t="str">
        <f t="shared" si="2"/>
        <v>Not Started</v>
      </c>
      <c r="AO349" s="40" t="str">
        <f t="array" ref="AO349">IFERROR(INDEX(INDIRECT("'"&amp;VLOOKUP($C349,ModMap!$A$2:$B$21,2,FALSE)&amp;"'!AO:AO"),MATCH($K349,INDIRECT("'"&amp;VLOOKUP($C349,ModMap!$A$2:$B$21,2,FALSE)&amp;"'!$K:$K"),0)),"")</f>
        <v/>
      </c>
      <c r="AP349" s="49" t="str">
        <f t="array" ref="AP349">IFERROR(HYPERLINK("#'"&amp;VLOOKUP($C349,ModMap!$A$2:$B$21,2,FALSE)&amp;"'!V"&amp;MATCH($K349,INDIRECT("'"&amp;VLOOKUP($C349,ModMap!$A$2:$B$21,2,FALSE)&amp;"'!$K:$K"),0),"Edit on module sheet"),"")</f>
        <v>Edit on module sheet</v>
      </c>
    </row>
    <row r="350" ht="42.0" customHeight="1">
      <c r="A350" s="50">
        <v>348.0</v>
      </c>
      <c r="B350" s="50">
        <v>651.0</v>
      </c>
      <c r="C350" s="50" t="s">
        <v>130</v>
      </c>
      <c r="D350" s="51" t="s">
        <v>131</v>
      </c>
      <c r="E350" s="28" t="s">
        <v>48</v>
      </c>
      <c r="F350" s="46" t="s">
        <v>1677</v>
      </c>
      <c r="G350" s="51" t="s">
        <v>1678</v>
      </c>
      <c r="H350" s="50" t="s">
        <v>1703</v>
      </c>
      <c r="I350" s="50" t="s">
        <v>1704</v>
      </c>
      <c r="J350" s="51" t="s">
        <v>1705</v>
      </c>
      <c r="K350" s="50" t="s">
        <v>3212</v>
      </c>
      <c r="L350" s="51" t="s">
        <v>3213</v>
      </c>
      <c r="M350" s="47" t="s">
        <v>200</v>
      </c>
      <c r="N350" s="50" t="s">
        <v>1707</v>
      </c>
      <c r="O350" s="50" t="s">
        <v>1708</v>
      </c>
      <c r="P350" s="51" t="s">
        <v>1709</v>
      </c>
      <c r="Q350" s="51" t="s">
        <v>1710</v>
      </c>
      <c r="R350" s="50" t="s">
        <v>1688</v>
      </c>
      <c r="S350" s="50" t="s">
        <v>56</v>
      </c>
      <c r="T350" s="50" t="str">
        <f t="array" ref="T350">IFERROR(INDEX(INDIRECT("'"&amp;VLOOKUP($C350,ModMap!$A$2:$B$21,2,FALSE)&amp;"'!T:T"),MATCH($K350,INDIRECT("'"&amp;VLOOKUP($C350,ModMap!$A$2:$B$21,2,FALSE)&amp;"'!$K:$K"),0)),"")</f>
        <v>Unassigned</v>
      </c>
      <c r="U350" s="44" t="s">
        <v>36</v>
      </c>
      <c r="V350" s="50" t="str">
        <f t="array" ref="V350">IFERROR(INDEX(INDIRECT("'"&amp;VLOOKUP($C350,ModMap!$A$2:$B$21,2,FALSE)&amp;"'!V:V"),MATCH($K350,INDIRECT("'"&amp;VLOOKUP($C350,ModMap!$A$2:$B$21,2,FALSE)&amp;"'!$K:$K"),0)),"")</f>
        <v>N/A</v>
      </c>
      <c r="W350" s="50" t="str">
        <f t="array" ref="W350">IFERROR(INDEX(INDIRECT("'"&amp;VLOOKUP($C350,ModMap!$A$2:$B$21,2,FALSE)&amp;"'!W:W"),MATCH($K350,INDIRECT("'"&amp;VLOOKUP($C350,ModMap!$A$2:$B$21,2,FALSE)&amp;"'!$K:$K"),0)),"")</f>
        <v/>
      </c>
      <c r="X350" s="48" t="s">
        <v>33</v>
      </c>
      <c r="Y350" s="50" t="str">
        <f t="array" ref="Y350">IFERROR(INDEX(INDIRECT("'"&amp;VLOOKUP($C350,ModMap!$A$2:$B$21,2,FALSE)&amp;"'!Y:Y"),MATCH($K350,INDIRECT("'"&amp;VLOOKUP($C350,ModMap!$A$2:$B$21,2,FALSE)&amp;"'!$K:$K"),0)),"")</f>
        <v>Not Started</v>
      </c>
      <c r="Z350" s="50" t="str">
        <f t="array" ref="Z350">IFERROR(INDEX(INDIRECT("'"&amp;VLOOKUP($C350,ModMap!$A$2:$B$21,2,FALSE)&amp;"'!Z:Z"),MATCH($K350,INDIRECT("'"&amp;VLOOKUP($C350,ModMap!$A$2:$B$21,2,FALSE)&amp;"'!$K:$K"),0)),"")</f>
        <v>Unassigned</v>
      </c>
      <c r="AA350" s="48" t="s">
        <v>33</v>
      </c>
      <c r="AB350" s="50" t="str">
        <f t="array" ref="AB350">IFERROR(INDEX(INDIRECT("'"&amp;VLOOKUP($C350,ModMap!$A$2:$B$21,2,FALSE)&amp;"'!AB:AB"),MATCH($K350,INDIRECT("'"&amp;VLOOKUP($C350,ModMap!$A$2:$B$21,2,FALSE)&amp;"'!$K:$K"),0)),"")</f>
        <v>Not Started</v>
      </c>
      <c r="AC350" s="50" t="str">
        <f t="array" ref="AC350">IFERROR(INDEX(INDIRECT("'"&amp;VLOOKUP($C350,ModMap!$A$2:$B$21,2,FALSE)&amp;"'!AC:AC"),MATCH($K350,INDIRECT("'"&amp;VLOOKUP($C350,ModMap!$A$2:$B$21,2,FALSE)&amp;"'!$K:$K"),0)),"")</f>
        <v>Unassigned</v>
      </c>
      <c r="AD350" s="48" t="s">
        <v>33</v>
      </c>
      <c r="AE350" s="50" t="str">
        <f t="array" ref="AE350">IFERROR(INDEX(INDIRECT("'"&amp;VLOOKUP($C350,ModMap!$A$2:$B$21,2,FALSE)&amp;"'!AE:AE"),MATCH($K350,INDIRECT("'"&amp;VLOOKUP($C350,ModMap!$A$2:$B$21,2,FALSE)&amp;"'!$K:$K"),0)),"")</f>
        <v>Not Started</v>
      </c>
      <c r="AF350" s="50" t="str">
        <f t="array" ref="AF350">IFERROR(INDEX(INDIRECT("'"&amp;VLOOKUP($C350,ModMap!$A$2:$B$21,2,FALSE)&amp;"'!AF:AF"),MATCH($K350,INDIRECT("'"&amp;VLOOKUP($C350,ModMap!$A$2:$B$21,2,FALSE)&amp;"'!$K:$K"),0)),"")</f>
        <v>Unassigned</v>
      </c>
      <c r="AG350" s="44" t="s">
        <v>36</v>
      </c>
      <c r="AH350" s="50" t="str">
        <f t="array" ref="AH350">IFERROR(INDEX(INDIRECT("'"&amp;VLOOKUP($C350,ModMap!$A$2:$B$21,2,FALSE)&amp;"'!AH:AH"),MATCH($K350,INDIRECT("'"&amp;VLOOKUP($C350,ModMap!$A$2:$B$21,2,FALSE)&amp;"'!$K:$K"),0)),"")</f>
        <v>N/A</v>
      </c>
      <c r="AI350" s="50" t="str">
        <f t="array" ref="AI350">IFERROR(INDEX(INDIRECT("'"&amp;VLOOKUP($C350,ModMap!$A$2:$B$21,2,FALSE)&amp;"'!AI:AI"),MATCH($K350,INDIRECT("'"&amp;VLOOKUP($C350,ModMap!$A$2:$B$21,2,FALSE)&amp;"'!$K:$K"),0)),"")</f>
        <v/>
      </c>
      <c r="AJ350" s="44" t="s">
        <v>36</v>
      </c>
      <c r="AK350" s="50" t="str">
        <f t="array" ref="AK350">IFERROR(INDEX(INDIRECT("'"&amp;VLOOKUP($C350,ModMap!$A$2:$B$21,2,FALSE)&amp;"'!AK:AK"),MATCH($K350,INDIRECT("'"&amp;VLOOKUP($C350,ModMap!$A$2:$B$21,2,FALSE)&amp;"'!$K:$K"),0)),"")</f>
        <v>N/A</v>
      </c>
      <c r="AL350" s="50" t="str">
        <f t="array" ref="AL350">IFERROR(INDEX(INDIRECT("'"&amp;VLOOKUP($C350,ModMap!$A$2:$B$21,2,FALSE)&amp;"'!AL:AL"),MATCH($K350,INDIRECT("'"&amp;VLOOKUP($C350,ModMap!$A$2:$B$21,2,FALSE)&amp;"'!$K:$K"),0)),"")</f>
        <v/>
      </c>
      <c r="AM350" s="50">
        <f t="shared" si="1"/>
        <v>3</v>
      </c>
      <c r="AN350" s="50" t="str">
        <f t="shared" si="2"/>
        <v>Not Started</v>
      </c>
      <c r="AO350" s="51" t="str">
        <f t="array" ref="AO350">IFERROR(INDEX(INDIRECT("'"&amp;VLOOKUP($C350,ModMap!$A$2:$B$21,2,FALSE)&amp;"'!AO:AO"),MATCH($K350,INDIRECT("'"&amp;VLOOKUP($C350,ModMap!$A$2:$B$21,2,FALSE)&amp;"'!$K:$K"),0)),"")</f>
        <v/>
      </c>
      <c r="AP350" s="49" t="str">
        <f t="array" ref="AP350">IFERROR(HYPERLINK("#'"&amp;VLOOKUP($C350,ModMap!$A$2:$B$21,2,FALSE)&amp;"'!V"&amp;MATCH($K350,INDIRECT("'"&amp;VLOOKUP($C350,ModMap!$A$2:$B$21,2,FALSE)&amp;"'!$K:$K"),0),"Edit on module sheet"),"")</f>
        <v>Edit on module sheet</v>
      </c>
    </row>
    <row r="351" ht="42.0" customHeight="1">
      <c r="A351" s="39">
        <v>349.0</v>
      </c>
      <c r="B351" s="39">
        <v>654.0</v>
      </c>
      <c r="C351" s="39" t="s">
        <v>130</v>
      </c>
      <c r="D351" s="40" t="s">
        <v>131</v>
      </c>
      <c r="E351" s="28" t="s">
        <v>48</v>
      </c>
      <c r="F351" s="46" t="s">
        <v>1677</v>
      </c>
      <c r="G351" s="40" t="s">
        <v>1678</v>
      </c>
      <c r="H351" s="39" t="s">
        <v>1715</v>
      </c>
      <c r="I351" s="39" t="s">
        <v>1716</v>
      </c>
      <c r="J351" s="40" t="s">
        <v>1717</v>
      </c>
      <c r="K351" s="39" t="s">
        <v>3216</v>
      </c>
      <c r="L351" s="40" t="s">
        <v>3217</v>
      </c>
      <c r="M351" s="47" t="s">
        <v>200</v>
      </c>
      <c r="N351" s="39" t="s">
        <v>1720</v>
      </c>
      <c r="O351" s="39" t="s">
        <v>1721</v>
      </c>
      <c r="P351" s="40" t="s">
        <v>1722</v>
      </c>
      <c r="Q351" s="40" t="s">
        <v>1723</v>
      </c>
      <c r="R351" s="39" t="s">
        <v>1307</v>
      </c>
      <c r="S351" s="39" t="s">
        <v>53</v>
      </c>
      <c r="T351" s="39" t="str">
        <f t="array" ref="T351">IFERROR(INDEX(INDIRECT("'"&amp;VLOOKUP($C351,ModMap!$A$2:$B$21,2,FALSE)&amp;"'!T:T"),MATCH($K351,INDIRECT("'"&amp;VLOOKUP($C351,ModMap!$A$2:$B$21,2,FALSE)&amp;"'!$K:$K"),0)),"")</f>
        <v>Unassigned</v>
      </c>
      <c r="U351" s="44" t="s">
        <v>36</v>
      </c>
      <c r="V351" s="39" t="str">
        <f t="array" ref="V351">IFERROR(INDEX(INDIRECT("'"&amp;VLOOKUP($C351,ModMap!$A$2:$B$21,2,FALSE)&amp;"'!V:V"),MATCH($K351,INDIRECT("'"&amp;VLOOKUP($C351,ModMap!$A$2:$B$21,2,FALSE)&amp;"'!$K:$K"),0)),"")</f>
        <v>N/A</v>
      </c>
      <c r="W351" s="39" t="str">
        <f t="array" ref="W351">IFERROR(INDEX(INDIRECT("'"&amp;VLOOKUP($C351,ModMap!$A$2:$B$21,2,FALSE)&amp;"'!W:W"),MATCH($K351,INDIRECT("'"&amp;VLOOKUP($C351,ModMap!$A$2:$B$21,2,FALSE)&amp;"'!$K:$K"),0)),"")</f>
        <v/>
      </c>
      <c r="X351" s="48" t="s">
        <v>33</v>
      </c>
      <c r="Y351" s="39" t="str">
        <f t="array" ref="Y351">IFERROR(INDEX(INDIRECT("'"&amp;VLOOKUP($C351,ModMap!$A$2:$B$21,2,FALSE)&amp;"'!Y:Y"),MATCH($K351,INDIRECT("'"&amp;VLOOKUP($C351,ModMap!$A$2:$B$21,2,FALSE)&amp;"'!$K:$K"),0)),"")</f>
        <v>Not Started</v>
      </c>
      <c r="Z351" s="39" t="str">
        <f t="array" ref="Z351">IFERROR(INDEX(INDIRECT("'"&amp;VLOOKUP($C351,ModMap!$A$2:$B$21,2,FALSE)&amp;"'!Z:Z"),MATCH($K351,INDIRECT("'"&amp;VLOOKUP($C351,ModMap!$A$2:$B$21,2,FALSE)&amp;"'!$K:$K"),0)),"")</f>
        <v>Unassigned</v>
      </c>
      <c r="AA351" s="48" t="s">
        <v>33</v>
      </c>
      <c r="AB351" s="39" t="str">
        <f t="array" ref="AB351">IFERROR(INDEX(INDIRECT("'"&amp;VLOOKUP($C351,ModMap!$A$2:$B$21,2,FALSE)&amp;"'!AB:AB"),MATCH($K351,INDIRECT("'"&amp;VLOOKUP($C351,ModMap!$A$2:$B$21,2,FALSE)&amp;"'!$K:$K"),0)),"")</f>
        <v>Not Started</v>
      </c>
      <c r="AC351" s="39" t="str">
        <f t="array" ref="AC351">IFERROR(INDEX(INDIRECT("'"&amp;VLOOKUP($C351,ModMap!$A$2:$B$21,2,FALSE)&amp;"'!AC:AC"),MATCH($K351,INDIRECT("'"&amp;VLOOKUP($C351,ModMap!$A$2:$B$21,2,FALSE)&amp;"'!$K:$K"),0)),"")</f>
        <v>Unassigned</v>
      </c>
      <c r="AD351" s="44" t="s">
        <v>36</v>
      </c>
      <c r="AE351" s="39" t="str">
        <f t="array" ref="AE351">IFERROR(INDEX(INDIRECT("'"&amp;VLOOKUP($C351,ModMap!$A$2:$B$21,2,FALSE)&amp;"'!AE:AE"),MATCH($K351,INDIRECT("'"&amp;VLOOKUP($C351,ModMap!$A$2:$B$21,2,FALSE)&amp;"'!$K:$K"),0)),"")</f>
        <v>N/A</v>
      </c>
      <c r="AF351" s="39" t="str">
        <f t="array" ref="AF351">IFERROR(INDEX(INDIRECT("'"&amp;VLOOKUP($C351,ModMap!$A$2:$B$21,2,FALSE)&amp;"'!AF:AF"),MATCH($K351,INDIRECT("'"&amp;VLOOKUP($C351,ModMap!$A$2:$B$21,2,FALSE)&amp;"'!$K:$K"),0)),"")</f>
        <v/>
      </c>
      <c r="AG351" s="44" t="s">
        <v>36</v>
      </c>
      <c r="AH351" s="39" t="str">
        <f t="array" ref="AH351">IFERROR(INDEX(INDIRECT("'"&amp;VLOOKUP($C351,ModMap!$A$2:$B$21,2,FALSE)&amp;"'!AH:AH"),MATCH($K351,INDIRECT("'"&amp;VLOOKUP($C351,ModMap!$A$2:$B$21,2,FALSE)&amp;"'!$K:$K"),0)),"")</f>
        <v>N/A</v>
      </c>
      <c r="AI351" s="39" t="str">
        <f t="array" ref="AI351">IFERROR(INDEX(INDIRECT("'"&amp;VLOOKUP($C351,ModMap!$A$2:$B$21,2,FALSE)&amp;"'!AI:AI"),MATCH($K351,INDIRECT("'"&amp;VLOOKUP($C351,ModMap!$A$2:$B$21,2,FALSE)&amp;"'!$K:$K"),0)),"")</f>
        <v/>
      </c>
      <c r="AJ351" s="44" t="s">
        <v>36</v>
      </c>
      <c r="AK351" s="39" t="str">
        <f t="array" ref="AK351">IFERROR(INDEX(INDIRECT("'"&amp;VLOOKUP($C351,ModMap!$A$2:$B$21,2,FALSE)&amp;"'!AK:AK"),MATCH($K351,INDIRECT("'"&amp;VLOOKUP($C351,ModMap!$A$2:$B$21,2,FALSE)&amp;"'!$K:$K"),0)),"")</f>
        <v>N/A</v>
      </c>
      <c r="AL351" s="39" t="str">
        <f t="array" ref="AL351">IFERROR(INDEX(INDIRECT("'"&amp;VLOOKUP($C351,ModMap!$A$2:$B$21,2,FALSE)&amp;"'!AL:AL"),MATCH($K351,INDIRECT("'"&amp;VLOOKUP($C351,ModMap!$A$2:$B$21,2,FALSE)&amp;"'!$K:$K"),0)),"")</f>
        <v/>
      </c>
      <c r="AM351" s="39">
        <f t="shared" si="1"/>
        <v>2</v>
      </c>
      <c r="AN351" s="39" t="str">
        <f t="shared" si="2"/>
        <v>Not Started</v>
      </c>
      <c r="AO351" s="40" t="str">
        <f t="array" ref="AO351">IFERROR(INDEX(INDIRECT("'"&amp;VLOOKUP($C351,ModMap!$A$2:$B$21,2,FALSE)&amp;"'!AO:AO"),MATCH($K351,INDIRECT("'"&amp;VLOOKUP($C351,ModMap!$A$2:$B$21,2,FALSE)&amp;"'!$K:$K"),0)),"")</f>
        <v/>
      </c>
      <c r="AP351" s="49" t="str">
        <f t="array" ref="AP351">IFERROR(HYPERLINK("#'"&amp;VLOOKUP($C351,ModMap!$A$2:$B$21,2,FALSE)&amp;"'!V"&amp;MATCH($K351,INDIRECT("'"&amp;VLOOKUP($C351,ModMap!$A$2:$B$21,2,FALSE)&amp;"'!$K:$K"),0),"Edit on module sheet"),"")</f>
        <v>Edit on module sheet</v>
      </c>
    </row>
    <row r="352" ht="42.0" customHeight="1">
      <c r="A352" s="50">
        <v>350.0</v>
      </c>
      <c r="B352" s="50">
        <v>655.0</v>
      </c>
      <c r="C352" s="50" t="s">
        <v>130</v>
      </c>
      <c r="D352" s="51" t="s">
        <v>131</v>
      </c>
      <c r="E352" s="28" t="s">
        <v>48</v>
      </c>
      <c r="F352" s="46" t="s">
        <v>1677</v>
      </c>
      <c r="G352" s="51" t="s">
        <v>1678</v>
      </c>
      <c r="H352" s="50" t="s">
        <v>1715</v>
      </c>
      <c r="I352" s="50" t="s">
        <v>1716</v>
      </c>
      <c r="J352" s="51" t="s">
        <v>1717</v>
      </c>
      <c r="K352" s="50" t="s">
        <v>3227</v>
      </c>
      <c r="L352" s="51" t="s">
        <v>3228</v>
      </c>
      <c r="M352" s="47" t="s">
        <v>200</v>
      </c>
      <c r="N352" s="50" t="s">
        <v>1720</v>
      </c>
      <c r="O352" s="50" t="s">
        <v>1721</v>
      </c>
      <c r="P352" s="51" t="s">
        <v>1722</v>
      </c>
      <c r="Q352" s="51" t="s">
        <v>1723</v>
      </c>
      <c r="R352" s="50" t="s">
        <v>1307</v>
      </c>
      <c r="S352" s="50" t="s">
        <v>56</v>
      </c>
      <c r="T352" s="50" t="str">
        <f t="array" ref="T352">IFERROR(INDEX(INDIRECT("'"&amp;VLOOKUP($C352,ModMap!$A$2:$B$21,2,FALSE)&amp;"'!T:T"),MATCH($K352,INDIRECT("'"&amp;VLOOKUP($C352,ModMap!$A$2:$B$21,2,FALSE)&amp;"'!$K:$K"),0)),"")</f>
        <v>Unassigned</v>
      </c>
      <c r="U352" s="44" t="s">
        <v>36</v>
      </c>
      <c r="V352" s="50" t="str">
        <f t="array" ref="V352">IFERROR(INDEX(INDIRECT("'"&amp;VLOOKUP($C352,ModMap!$A$2:$B$21,2,FALSE)&amp;"'!V:V"),MATCH($K352,INDIRECT("'"&amp;VLOOKUP($C352,ModMap!$A$2:$B$21,2,FALSE)&amp;"'!$K:$K"),0)),"")</f>
        <v>N/A</v>
      </c>
      <c r="W352" s="50" t="str">
        <f t="array" ref="W352">IFERROR(INDEX(INDIRECT("'"&amp;VLOOKUP($C352,ModMap!$A$2:$B$21,2,FALSE)&amp;"'!W:W"),MATCH($K352,INDIRECT("'"&amp;VLOOKUP($C352,ModMap!$A$2:$B$21,2,FALSE)&amp;"'!$K:$K"),0)),"")</f>
        <v/>
      </c>
      <c r="X352" s="48" t="s">
        <v>33</v>
      </c>
      <c r="Y352" s="50" t="str">
        <f t="array" ref="Y352">IFERROR(INDEX(INDIRECT("'"&amp;VLOOKUP($C352,ModMap!$A$2:$B$21,2,FALSE)&amp;"'!Y:Y"),MATCH($K352,INDIRECT("'"&amp;VLOOKUP($C352,ModMap!$A$2:$B$21,2,FALSE)&amp;"'!$K:$K"),0)),"")</f>
        <v>Not Started</v>
      </c>
      <c r="Z352" s="50" t="str">
        <f t="array" ref="Z352">IFERROR(INDEX(INDIRECT("'"&amp;VLOOKUP($C352,ModMap!$A$2:$B$21,2,FALSE)&amp;"'!Z:Z"),MATCH($K352,INDIRECT("'"&amp;VLOOKUP($C352,ModMap!$A$2:$B$21,2,FALSE)&amp;"'!$K:$K"),0)),"")</f>
        <v>Unassigned</v>
      </c>
      <c r="AA352" s="48" t="s">
        <v>33</v>
      </c>
      <c r="AB352" s="50" t="str">
        <f t="array" ref="AB352">IFERROR(INDEX(INDIRECT("'"&amp;VLOOKUP($C352,ModMap!$A$2:$B$21,2,FALSE)&amp;"'!AB:AB"),MATCH($K352,INDIRECT("'"&amp;VLOOKUP($C352,ModMap!$A$2:$B$21,2,FALSE)&amp;"'!$K:$K"),0)),"")</f>
        <v>Not Started</v>
      </c>
      <c r="AC352" s="50" t="str">
        <f t="array" ref="AC352">IFERROR(INDEX(INDIRECT("'"&amp;VLOOKUP($C352,ModMap!$A$2:$B$21,2,FALSE)&amp;"'!AC:AC"),MATCH($K352,INDIRECT("'"&amp;VLOOKUP($C352,ModMap!$A$2:$B$21,2,FALSE)&amp;"'!$K:$K"),0)),"")</f>
        <v>Unassigned</v>
      </c>
      <c r="AD352" s="48" t="s">
        <v>33</v>
      </c>
      <c r="AE352" s="50" t="str">
        <f t="array" ref="AE352">IFERROR(INDEX(INDIRECT("'"&amp;VLOOKUP($C352,ModMap!$A$2:$B$21,2,FALSE)&amp;"'!AE:AE"),MATCH($K352,INDIRECT("'"&amp;VLOOKUP($C352,ModMap!$A$2:$B$21,2,FALSE)&amp;"'!$K:$K"),0)),"")</f>
        <v>Not Started</v>
      </c>
      <c r="AF352" s="50" t="str">
        <f t="array" ref="AF352">IFERROR(INDEX(INDIRECT("'"&amp;VLOOKUP($C352,ModMap!$A$2:$B$21,2,FALSE)&amp;"'!AF:AF"),MATCH($K352,INDIRECT("'"&amp;VLOOKUP($C352,ModMap!$A$2:$B$21,2,FALSE)&amp;"'!$K:$K"),0)),"")</f>
        <v>Unassigned</v>
      </c>
      <c r="AG352" s="44" t="s">
        <v>36</v>
      </c>
      <c r="AH352" s="50" t="str">
        <f t="array" ref="AH352">IFERROR(INDEX(INDIRECT("'"&amp;VLOOKUP($C352,ModMap!$A$2:$B$21,2,FALSE)&amp;"'!AH:AH"),MATCH($K352,INDIRECT("'"&amp;VLOOKUP($C352,ModMap!$A$2:$B$21,2,FALSE)&amp;"'!$K:$K"),0)),"")</f>
        <v>N/A</v>
      </c>
      <c r="AI352" s="50" t="str">
        <f t="array" ref="AI352">IFERROR(INDEX(INDIRECT("'"&amp;VLOOKUP($C352,ModMap!$A$2:$B$21,2,FALSE)&amp;"'!AI:AI"),MATCH($K352,INDIRECT("'"&amp;VLOOKUP($C352,ModMap!$A$2:$B$21,2,FALSE)&amp;"'!$K:$K"),0)),"")</f>
        <v/>
      </c>
      <c r="AJ352" s="44" t="s">
        <v>36</v>
      </c>
      <c r="AK352" s="50" t="str">
        <f t="array" ref="AK352">IFERROR(INDEX(INDIRECT("'"&amp;VLOOKUP($C352,ModMap!$A$2:$B$21,2,FALSE)&amp;"'!AK:AK"),MATCH($K352,INDIRECT("'"&amp;VLOOKUP($C352,ModMap!$A$2:$B$21,2,FALSE)&amp;"'!$K:$K"),0)),"")</f>
        <v>N/A</v>
      </c>
      <c r="AL352" s="50" t="str">
        <f t="array" ref="AL352">IFERROR(INDEX(INDIRECT("'"&amp;VLOOKUP($C352,ModMap!$A$2:$B$21,2,FALSE)&amp;"'!AL:AL"),MATCH($K352,INDIRECT("'"&amp;VLOOKUP($C352,ModMap!$A$2:$B$21,2,FALSE)&amp;"'!$K:$K"),0)),"")</f>
        <v/>
      </c>
      <c r="AM352" s="50">
        <f t="shared" si="1"/>
        <v>3</v>
      </c>
      <c r="AN352" s="50" t="str">
        <f t="shared" si="2"/>
        <v>Not Started</v>
      </c>
      <c r="AO352" s="51" t="str">
        <f t="array" ref="AO352">IFERROR(INDEX(INDIRECT("'"&amp;VLOOKUP($C352,ModMap!$A$2:$B$21,2,FALSE)&amp;"'!AO:AO"),MATCH($K352,INDIRECT("'"&amp;VLOOKUP($C352,ModMap!$A$2:$B$21,2,FALSE)&amp;"'!$K:$K"),0)),"")</f>
        <v/>
      </c>
      <c r="AP352" s="49" t="str">
        <f t="array" ref="AP352">IFERROR(HYPERLINK("#'"&amp;VLOOKUP($C352,ModMap!$A$2:$B$21,2,FALSE)&amp;"'!V"&amp;MATCH($K352,INDIRECT("'"&amp;VLOOKUP($C352,ModMap!$A$2:$B$21,2,FALSE)&amp;"'!$K:$K"),0),"Edit on module sheet"),"")</f>
        <v>Edit on module sheet</v>
      </c>
    </row>
    <row r="353" ht="42.0" customHeight="1">
      <c r="A353" s="39">
        <v>351.0</v>
      </c>
      <c r="B353" s="39">
        <v>658.0</v>
      </c>
      <c r="C353" s="39" t="s">
        <v>130</v>
      </c>
      <c r="D353" s="40" t="s">
        <v>131</v>
      </c>
      <c r="E353" s="28" t="s">
        <v>48</v>
      </c>
      <c r="F353" s="46" t="s">
        <v>1677</v>
      </c>
      <c r="G353" s="40" t="s">
        <v>1678</v>
      </c>
      <c r="H353" s="39" t="s">
        <v>1728</v>
      </c>
      <c r="I353" s="39" t="s">
        <v>1729</v>
      </c>
      <c r="J353" s="40" t="s">
        <v>1730</v>
      </c>
      <c r="K353" s="39" t="s">
        <v>3233</v>
      </c>
      <c r="L353" s="40" t="s">
        <v>3234</v>
      </c>
      <c r="M353" s="47" t="s">
        <v>200</v>
      </c>
      <c r="N353" s="39" t="s">
        <v>1720</v>
      </c>
      <c r="O353" s="39" t="s">
        <v>1721</v>
      </c>
      <c r="P353" s="40" t="s">
        <v>1733</v>
      </c>
      <c r="Q353" s="40" t="s">
        <v>1734</v>
      </c>
      <c r="R353" s="39" t="s">
        <v>1688</v>
      </c>
      <c r="S353" s="39" t="s">
        <v>53</v>
      </c>
      <c r="T353" s="39" t="str">
        <f t="array" ref="T353">IFERROR(INDEX(INDIRECT("'"&amp;VLOOKUP($C353,ModMap!$A$2:$B$21,2,FALSE)&amp;"'!T:T"),MATCH($K353,INDIRECT("'"&amp;VLOOKUP($C353,ModMap!$A$2:$B$21,2,FALSE)&amp;"'!$K:$K"),0)),"")</f>
        <v>Unassigned</v>
      </c>
      <c r="U353" s="44" t="s">
        <v>36</v>
      </c>
      <c r="V353" s="39" t="str">
        <f t="array" ref="V353">IFERROR(INDEX(INDIRECT("'"&amp;VLOOKUP($C353,ModMap!$A$2:$B$21,2,FALSE)&amp;"'!V:V"),MATCH($K353,INDIRECT("'"&amp;VLOOKUP($C353,ModMap!$A$2:$B$21,2,FALSE)&amp;"'!$K:$K"),0)),"")</f>
        <v>N/A</v>
      </c>
      <c r="W353" s="39" t="str">
        <f t="array" ref="W353">IFERROR(INDEX(INDIRECT("'"&amp;VLOOKUP($C353,ModMap!$A$2:$B$21,2,FALSE)&amp;"'!W:W"),MATCH($K353,INDIRECT("'"&amp;VLOOKUP($C353,ModMap!$A$2:$B$21,2,FALSE)&amp;"'!$K:$K"),0)),"")</f>
        <v/>
      </c>
      <c r="X353" s="48" t="s">
        <v>33</v>
      </c>
      <c r="Y353" s="39" t="str">
        <f t="array" ref="Y353">IFERROR(INDEX(INDIRECT("'"&amp;VLOOKUP($C353,ModMap!$A$2:$B$21,2,FALSE)&amp;"'!Y:Y"),MATCH($K353,INDIRECT("'"&amp;VLOOKUP($C353,ModMap!$A$2:$B$21,2,FALSE)&amp;"'!$K:$K"),0)),"")</f>
        <v>Not Started</v>
      </c>
      <c r="Z353" s="39" t="str">
        <f t="array" ref="Z353">IFERROR(INDEX(INDIRECT("'"&amp;VLOOKUP($C353,ModMap!$A$2:$B$21,2,FALSE)&amp;"'!Z:Z"),MATCH($K353,INDIRECT("'"&amp;VLOOKUP($C353,ModMap!$A$2:$B$21,2,FALSE)&amp;"'!$K:$K"),0)),"")</f>
        <v>Unassigned</v>
      </c>
      <c r="AA353" s="48" t="s">
        <v>33</v>
      </c>
      <c r="AB353" s="39" t="str">
        <f t="array" ref="AB353">IFERROR(INDEX(INDIRECT("'"&amp;VLOOKUP($C353,ModMap!$A$2:$B$21,2,FALSE)&amp;"'!AB:AB"),MATCH($K353,INDIRECT("'"&amp;VLOOKUP($C353,ModMap!$A$2:$B$21,2,FALSE)&amp;"'!$K:$K"),0)),"")</f>
        <v>Not Started</v>
      </c>
      <c r="AC353" s="39" t="str">
        <f t="array" ref="AC353">IFERROR(INDEX(INDIRECT("'"&amp;VLOOKUP($C353,ModMap!$A$2:$B$21,2,FALSE)&amp;"'!AC:AC"),MATCH($K353,INDIRECT("'"&amp;VLOOKUP($C353,ModMap!$A$2:$B$21,2,FALSE)&amp;"'!$K:$K"),0)),"")</f>
        <v>Unassigned</v>
      </c>
      <c r="AD353" s="44" t="s">
        <v>36</v>
      </c>
      <c r="AE353" s="39" t="str">
        <f t="array" ref="AE353">IFERROR(INDEX(INDIRECT("'"&amp;VLOOKUP($C353,ModMap!$A$2:$B$21,2,FALSE)&amp;"'!AE:AE"),MATCH($K353,INDIRECT("'"&amp;VLOOKUP($C353,ModMap!$A$2:$B$21,2,FALSE)&amp;"'!$K:$K"),0)),"")</f>
        <v>N/A</v>
      </c>
      <c r="AF353" s="39" t="str">
        <f t="array" ref="AF353">IFERROR(INDEX(INDIRECT("'"&amp;VLOOKUP($C353,ModMap!$A$2:$B$21,2,FALSE)&amp;"'!AF:AF"),MATCH($K353,INDIRECT("'"&amp;VLOOKUP($C353,ModMap!$A$2:$B$21,2,FALSE)&amp;"'!$K:$K"),0)),"")</f>
        <v/>
      </c>
      <c r="AG353" s="44" t="s">
        <v>36</v>
      </c>
      <c r="AH353" s="39" t="str">
        <f t="array" ref="AH353">IFERROR(INDEX(INDIRECT("'"&amp;VLOOKUP($C353,ModMap!$A$2:$B$21,2,FALSE)&amp;"'!AH:AH"),MATCH($K353,INDIRECT("'"&amp;VLOOKUP($C353,ModMap!$A$2:$B$21,2,FALSE)&amp;"'!$K:$K"),0)),"")</f>
        <v>N/A</v>
      </c>
      <c r="AI353" s="39" t="str">
        <f t="array" ref="AI353">IFERROR(INDEX(INDIRECT("'"&amp;VLOOKUP($C353,ModMap!$A$2:$B$21,2,FALSE)&amp;"'!AI:AI"),MATCH($K353,INDIRECT("'"&amp;VLOOKUP($C353,ModMap!$A$2:$B$21,2,FALSE)&amp;"'!$K:$K"),0)),"")</f>
        <v/>
      </c>
      <c r="AJ353" s="44" t="s">
        <v>36</v>
      </c>
      <c r="AK353" s="39" t="str">
        <f t="array" ref="AK353">IFERROR(INDEX(INDIRECT("'"&amp;VLOOKUP($C353,ModMap!$A$2:$B$21,2,FALSE)&amp;"'!AK:AK"),MATCH($K353,INDIRECT("'"&amp;VLOOKUP($C353,ModMap!$A$2:$B$21,2,FALSE)&amp;"'!$K:$K"),0)),"")</f>
        <v>N/A</v>
      </c>
      <c r="AL353" s="39" t="str">
        <f t="array" ref="AL353">IFERROR(INDEX(INDIRECT("'"&amp;VLOOKUP($C353,ModMap!$A$2:$B$21,2,FALSE)&amp;"'!AL:AL"),MATCH($K353,INDIRECT("'"&amp;VLOOKUP($C353,ModMap!$A$2:$B$21,2,FALSE)&amp;"'!$K:$K"),0)),"")</f>
        <v/>
      </c>
      <c r="AM353" s="39">
        <f t="shared" si="1"/>
        <v>2</v>
      </c>
      <c r="AN353" s="39" t="str">
        <f t="shared" si="2"/>
        <v>Not Started</v>
      </c>
      <c r="AO353" s="40" t="str">
        <f t="array" ref="AO353">IFERROR(INDEX(INDIRECT("'"&amp;VLOOKUP($C353,ModMap!$A$2:$B$21,2,FALSE)&amp;"'!AO:AO"),MATCH($K353,INDIRECT("'"&amp;VLOOKUP($C353,ModMap!$A$2:$B$21,2,FALSE)&amp;"'!$K:$K"),0)),"")</f>
        <v/>
      </c>
      <c r="AP353" s="49" t="str">
        <f t="array" ref="AP353">IFERROR(HYPERLINK("#'"&amp;VLOOKUP($C353,ModMap!$A$2:$B$21,2,FALSE)&amp;"'!V"&amp;MATCH($K353,INDIRECT("'"&amp;VLOOKUP($C353,ModMap!$A$2:$B$21,2,FALSE)&amp;"'!$K:$K"),0),"Edit on module sheet"),"")</f>
        <v>Edit on module sheet</v>
      </c>
    </row>
    <row r="354" ht="42.0" customHeight="1">
      <c r="A354" s="50">
        <v>352.0</v>
      </c>
      <c r="B354" s="50">
        <v>659.0</v>
      </c>
      <c r="C354" s="50" t="s">
        <v>130</v>
      </c>
      <c r="D354" s="51" t="s">
        <v>131</v>
      </c>
      <c r="E354" s="28" t="s">
        <v>48</v>
      </c>
      <c r="F354" s="46" t="s">
        <v>1677</v>
      </c>
      <c r="G354" s="51" t="s">
        <v>1678</v>
      </c>
      <c r="H354" s="50" t="s">
        <v>1728</v>
      </c>
      <c r="I354" s="50" t="s">
        <v>1729</v>
      </c>
      <c r="J354" s="51" t="s">
        <v>1730</v>
      </c>
      <c r="K354" s="50" t="s">
        <v>3237</v>
      </c>
      <c r="L354" s="51" t="s">
        <v>3238</v>
      </c>
      <c r="M354" s="47" t="s">
        <v>200</v>
      </c>
      <c r="N354" s="50" t="s">
        <v>1720</v>
      </c>
      <c r="O354" s="50" t="s">
        <v>1721</v>
      </c>
      <c r="P354" s="51" t="s">
        <v>1733</v>
      </c>
      <c r="Q354" s="51" t="s">
        <v>1734</v>
      </c>
      <c r="R354" s="50" t="s">
        <v>1688</v>
      </c>
      <c r="S354" s="50" t="s">
        <v>56</v>
      </c>
      <c r="T354" s="50" t="str">
        <f t="array" ref="T354">IFERROR(INDEX(INDIRECT("'"&amp;VLOOKUP($C354,ModMap!$A$2:$B$21,2,FALSE)&amp;"'!T:T"),MATCH($K354,INDIRECT("'"&amp;VLOOKUP($C354,ModMap!$A$2:$B$21,2,FALSE)&amp;"'!$K:$K"),0)),"")</f>
        <v>Unassigned</v>
      </c>
      <c r="U354" s="44" t="s">
        <v>36</v>
      </c>
      <c r="V354" s="50" t="str">
        <f t="array" ref="V354">IFERROR(INDEX(INDIRECT("'"&amp;VLOOKUP($C354,ModMap!$A$2:$B$21,2,FALSE)&amp;"'!V:V"),MATCH($K354,INDIRECT("'"&amp;VLOOKUP($C354,ModMap!$A$2:$B$21,2,FALSE)&amp;"'!$K:$K"),0)),"")</f>
        <v>N/A</v>
      </c>
      <c r="W354" s="50" t="str">
        <f t="array" ref="W354">IFERROR(INDEX(INDIRECT("'"&amp;VLOOKUP($C354,ModMap!$A$2:$B$21,2,FALSE)&amp;"'!W:W"),MATCH($K354,INDIRECT("'"&amp;VLOOKUP($C354,ModMap!$A$2:$B$21,2,FALSE)&amp;"'!$K:$K"),0)),"")</f>
        <v/>
      </c>
      <c r="X354" s="48" t="s">
        <v>33</v>
      </c>
      <c r="Y354" s="50" t="str">
        <f t="array" ref="Y354">IFERROR(INDEX(INDIRECT("'"&amp;VLOOKUP($C354,ModMap!$A$2:$B$21,2,FALSE)&amp;"'!Y:Y"),MATCH($K354,INDIRECT("'"&amp;VLOOKUP($C354,ModMap!$A$2:$B$21,2,FALSE)&amp;"'!$K:$K"),0)),"")</f>
        <v>Not Started</v>
      </c>
      <c r="Z354" s="50" t="str">
        <f t="array" ref="Z354">IFERROR(INDEX(INDIRECT("'"&amp;VLOOKUP($C354,ModMap!$A$2:$B$21,2,FALSE)&amp;"'!Z:Z"),MATCH($K354,INDIRECT("'"&amp;VLOOKUP($C354,ModMap!$A$2:$B$21,2,FALSE)&amp;"'!$K:$K"),0)),"")</f>
        <v>Unassigned</v>
      </c>
      <c r="AA354" s="48" t="s">
        <v>33</v>
      </c>
      <c r="AB354" s="50" t="str">
        <f t="array" ref="AB354">IFERROR(INDEX(INDIRECT("'"&amp;VLOOKUP($C354,ModMap!$A$2:$B$21,2,FALSE)&amp;"'!AB:AB"),MATCH($K354,INDIRECT("'"&amp;VLOOKUP($C354,ModMap!$A$2:$B$21,2,FALSE)&amp;"'!$K:$K"),0)),"")</f>
        <v>Not Started</v>
      </c>
      <c r="AC354" s="50" t="str">
        <f t="array" ref="AC354">IFERROR(INDEX(INDIRECT("'"&amp;VLOOKUP($C354,ModMap!$A$2:$B$21,2,FALSE)&amp;"'!AC:AC"),MATCH($K354,INDIRECT("'"&amp;VLOOKUP($C354,ModMap!$A$2:$B$21,2,FALSE)&amp;"'!$K:$K"),0)),"")</f>
        <v>Unassigned</v>
      </c>
      <c r="AD354" s="48" t="s">
        <v>33</v>
      </c>
      <c r="AE354" s="50" t="str">
        <f t="array" ref="AE354">IFERROR(INDEX(INDIRECT("'"&amp;VLOOKUP($C354,ModMap!$A$2:$B$21,2,FALSE)&amp;"'!AE:AE"),MATCH($K354,INDIRECT("'"&amp;VLOOKUP($C354,ModMap!$A$2:$B$21,2,FALSE)&amp;"'!$K:$K"),0)),"")</f>
        <v>Not Started</v>
      </c>
      <c r="AF354" s="50" t="str">
        <f t="array" ref="AF354">IFERROR(INDEX(INDIRECT("'"&amp;VLOOKUP($C354,ModMap!$A$2:$B$21,2,FALSE)&amp;"'!AF:AF"),MATCH($K354,INDIRECT("'"&amp;VLOOKUP($C354,ModMap!$A$2:$B$21,2,FALSE)&amp;"'!$K:$K"),0)),"")</f>
        <v>Unassigned</v>
      </c>
      <c r="AG354" s="44" t="s">
        <v>36</v>
      </c>
      <c r="AH354" s="50" t="str">
        <f t="array" ref="AH354">IFERROR(INDEX(INDIRECT("'"&amp;VLOOKUP($C354,ModMap!$A$2:$B$21,2,FALSE)&amp;"'!AH:AH"),MATCH($K354,INDIRECT("'"&amp;VLOOKUP($C354,ModMap!$A$2:$B$21,2,FALSE)&amp;"'!$K:$K"),0)),"")</f>
        <v>N/A</v>
      </c>
      <c r="AI354" s="50" t="str">
        <f t="array" ref="AI354">IFERROR(INDEX(INDIRECT("'"&amp;VLOOKUP($C354,ModMap!$A$2:$B$21,2,FALSE)&amp;"'!AI:AI"),MATCH($K354,INDIRECT("'"&amp;VLOOKUP($C354,ModMap!$A$2:$B$21,2,FALSE)&amp;"'!$K:$K"),0)),"")</f>
        <v/>
      </c>
      <c r="AJ354" s="44" t="s">
        <v>36</v>
      </c>
      <c r="AK354" s="50" t="str">
        <f t="array" ref="AK354">IFERROR(INDEX(INDIRECT("'"&amp;VLOOKUP($C354,ModMap!$A$2:$B$21,2,FALSE)&amp;"'!AK:AK"),MATCH($K354,INDIRECT("'"&amp;VLOOKUP($C354,ModMap!$A$2:$B$21,2,FALSE)&amp;"'!$K:$K"),0)),"")</f>
        <v>N/A</v>
      </c>
      <c r="AL354" s="50" t="str">
        <f t="array" ref="AL354">IFERROR(INDEX(INDIRECT("'"&amp;VLOOKUP($C354,ModMap!$A$2:$B$21,2,FALSE)&amp;"'!AL:AL"),MATCH($K354,INDIRECT("'"&amp;VLOOKUP($C354,ModMap!$A$2:$B$21,2,FALSE)&amp;"'!$K:$K"),0)),"")</f>
        <v/>
      </c>
      <c r="AM354" s="50">
        <f t="shared" si="1"/>
        <v>3</v>
      </c>
      <c r="AN354" s="50" t="str">
        <f t="shared" si="2"/>
        <v>Not Started</v>
      </c>
      <c r="AO354" s="51" t="str">
        <f t="array" ref="AO354">IFERROR(INDEX(INDIRECT("'"&amp;VLOOKUP($C354,ModMap!$A$2:$B$21,2,FALSE)&amp;"'!AO:AO"),MATCH($K354,INDIRECT("'"&amp;VLOOKUP($C354,ModMap!$A$2:$B$21,2,FALSE)&amp;"'!$K:$K"),0)),"")</f>
        <v/>
      </c>
      <c r="AP354" s="49" t="str">
        <f t="array" ref="AP354">IFERROR(HYPERLINK("#'"&amp;VLOOKUP($C354,ModMap!$A$2:$B$21,2,FALSE)&amp;"'!V"&amp;MATCH($K354,INDIRECT("'"&amp;VLOOKUP($C354,ModMap!$A$2:$B$21,2,FALSE)&amp;"'!$K:$K"),0),"Edit on module sheet"),"")</f>
        <v>Edit on module sheet</v>
      </c>
    </row>
    <row r="355" ht="42.0" customHeight="1">
      <c r="A355" s="39">
        <v>353.0</v>
      </c>
      <c r="B355" s="39">
        <v>662.0</v>
      </c>
      <c r="C355" s="39" t="s">
        <v>130</v>
      </c>
      <c r="D355" s="40" t="s">
        <v>131</v>
      </c>
      <c r="E355" s="28" t="s">
        <v>48</v>
      </c>
      <c r="F355" s="46" t="s">
        <v>1677</v>
      </c>
      <c r="G355" s="40" t="s">
        <v>1678</v>
      </c>
      <c r="H355" s="39" t="s">
        <v>1737</v>
      </c>
      <c r="I355" s="39" t="s">
        <v>1738</v>
      </c>
      <c r="J355" s="40" t="s">
        <v>1739</v>
      </c>
      <c r="K355" s="39" t="s">
        <v>3256</v>
      </c>
      <c r="L355" s="40" t="s">
        <v>3257</v>
      </c>
      <c r="M355" s="47" t="s">
        <v>200</v>
      </c>
      <c r="N355" s="39" t="s">
        <v>1720</v>
      </c>
      <c r="O355" s="39" t="s">
        <v>1721</v>
      </c>
      <c r="P355" s="40" t="s">
        <v>1741</v>
      </c>
      <c r="Q355" s="40" t="s">
        <v>1742</v>
      </c>
      <c r="R355" s="39" t="s">
        <v>1328</v>
      </c>
      <c r="S355" s="39" t="s">
        <v>53</v>
      </c>
      <c r="T355" s="39" t="str">
        <f t="array" ref="T355">IFERROR(INDEX(INDIRECT("'"&amp;VLOOKUP($C355,ModMap!$A$2:$B$21,2,FALSE)&amp;"'!T:T"),MATCH($K355,INDIRECT("'"&amp;VLOOKUP($C355,ModMap!$A$2:$B$21,2,FALSE)&amp;"'!$K:$K"),0)),"")</f>
        <v>Unassigned</v>
      </c>
      <c r="U355" s="44" t="s">
        <v>36</v>
      </c>
      <c r="V355" s="39" t="str">
        <f t="array" ref="V355">IFERROR(INDEX(INDIRECT("'"&amp;VLOOKUP($C355,ModMap!$A$2:$B$21,2,FALSE)&amp;"'!V:V"),MATCH($K355,INDIRECT("'"&amp;VLOOKUP($C355,ModMap!$A$2:$B$21,2,FALSE)&amp;"'!$K:$K"),0)),"")</f>
        <v>N/A</v>
      </c>
      <c r="W355" s="39" t="str">
        <f t="array" ref="W355">IFERROR(INDEX(INDIRECT("'"&amp;VLOOKUP($C355,ModMap!$A$2:$B$21,2,FALSE)&amp;"'!W:W"),MATCH($K355,INDIRECT("'"&amp;VLOOKUP($C355,ModMap!$A$2:$B$21,2,FALSE)&amp;"'!$K:$K"),0)),"")</f>
        <v/>
      </c>
      <c r="X355" s="48" t="s">
        <v>33</v>
      </c>
      <c r="Y355" s="39" t="str">
        <f t="array" ref="Y355">IFERROR(INDEX(INDIRECT("'"&amp;VLOOKUP($C355,ModMap!$A$2:$B$21,2,FALSE)&amp;"'!Y:Y"),MATCH($K355,INDIRECT("'"&amp;VLOOKUP($C355,ModMap!$A$2:$B$21,2,FALSE)&amp;"'!$K:$K"),0)),"")</f>
        <v>Not Started</v>
      </c>
      <c r="Z355" s="39" t="str">
        <f t="array" ref="Z355">IFERROR(INDEX(INDIRECT("'"&amp;VLOOKUP($C355,ModMap!$A$2:$B$21,2,FALSE)&amp;"'!Z:Z"),MATCH($K355,INDIRECT("'"&amp;VLOOKUP($C355,ModMap!$A$2:$B$21,2,FALSE)&amp;"'!$K:$K"),0)),"")</f>
        <v>Unassigned</v>
      </c>
      <c r="AA355" s="48" t="s">
        <v>33</v>
      </c>
      <c r="AB355" s="39" t="str">
        <f t="array" ref="AB355">IFERROR(INDEX(INDIRECT("'"&amp;VLOOKUP($C355,ModMap!$A$2:$B$21,2,FALSE)&amp;"'!AB:AB"),MATCH($K355,INDIRECT("'"&amp;VLOOKUP($C355,ModMap!$A$2:$B$21,2,FALSE)&amp;"'!$K:$K"),0)),"")</f>
        <v>Not Started</v>
      </c>
      <c r="AC355" s="39" t="str">
        <f t="array" ref="AC355">IFERROR(INDEX(INDIRECT("'"&amp;VLOOKUP($C355,ModMap!$A$2:$B$21,2,FALSE)&amp;"'!AC:AC"),MATCH($K355,INDIRECT("'"&amp;VLOOKUP($C355,ModMap!$A$2:$B$21,2,FALSE)&amp;"'!$K:$K"),0)),"")</f>
        <v>Unassigned</v>
      </c>
      <c r="AD355" s="44" t="s">
        <v>36</v>
      </c>
      <c r="AE355" s="39" t="str">
        <f t="array" ref="AE355">IFERROR(INDEX(INDIRECT("'"&amp;VLOOKUP($C355,ModMap!$A$2:$B$21,2,FALSE)&amp;"'!AE:AE"),MATCH($K355,INDIRECT("'"&amp;VLOOKUP($C355,ModMap!$A$2:$B$21,2,FALSE)&amp;"'!$K:$K"),0)),"")</f>
        <v>N/A</v>
      </c>
      <c r="AF355" s="39" t="str">
        <f t="array" ref="AF355">IFERROR(INDEX(INDIRECT("'"&amp;VLOOKUP($C355,ModMap!$A$2:$B$21,2,FALSE)&amp;"'!AF:AF"),MATCH($K355,INDIRECT("'"&amp;VLOOKUP($C355,ModMap!$A$2:$B$21,2,FALSE)&amp;"'!$K:$K"),0)),"")</f>
        <v/>
      </c>
      <c r="AG355" s="44" t="s">
        <v>36</v>
      </c>
      <c r="AH355" s="39" t="str">
        <f t="array" ref="AH355">IFERROR(INDEX(INDIRECT("'"&amp;VLOOKUP($C355,ModMap!$A$2:$B$21,2,FALSE)&amp;"'!AH:AH"),MATCH($K355,INDIRECT("'"&amp;VLOOKUP($C355,ModMap!$A$2:$B$21,2,FALSE)&amp;"'!$K:$K"),0)),"")</f>
        <v>N/A</v>
      </c>
      <c r="AI355" s="39" t="str">
        <f t="array" ref="AI355">IFERROR(INDEX(INDIRECT("'"&amp;VLOOKUP($C355,ModMap!$A$2:$B$21,2,FALSE)&amp;"'!AI:AI"),MATCH($K355,INDIRECT("'"&amp;VLOOKUP($C355,ModMap!$A$2:$B$21,2,FALSE)&amp;"'!$K:$K"),0)),"")</f>
        <v/>
      </c>
      <c r="AJ355" s="44" t="s">
        <v>36</v>
      </c>
      <c r="AK355" s="39" t="str">
        <f t="array" ref="AK355">IFERROR(INDEX(INDIRECT("'"&amp;VLOOKUP($C355,ModMap!$A$2:$B$21,2,FALSE)&amp;"'!AK:AK"),MATCH($K355,INDIRECT("'"&amp;VLOOKUP($C355,ModMap!$A$2:$B$21,2,FALSE)&amp;"'!$K:$K"),0)),"")</f>
        <v>N/A</v>
      </c>
      <c r="AL355" s="39" t="str">
        <f t="array" ref="AL355">IFERROR(INDEX(INDIRECT("'"&amp;VLOOKUP($C355,ModMap!$A$2:$B$21,2,FALSE)&amp;"'!AL:AL"),MATCH($K355,INDIRECT("'"&amp;VLOOKUP($C355,ModMap!$A$2:$B$21,2,FALSE)&amp;"'!$K:$K"),0)),"")</f>
        <v/>
      </c>
      <c r="AM355" s="39">
        <f t="shared" si="1"/>
        <v>2</v>
      </c>
      <c r="AN355" s="39" t="str">
        <f t="shared" si="2"/>
        <v>Not Started</v>
      </c>
      <c r="AO355" s="40" t="str">
        <f t="array" ref="AO355">IFERROR(INDEX(INDIRECT("'"&amp;VLOOKUP($C355,ModMap!$A$2:$B$21,2,FALSE)&amp;"'!AO:AO"),MATCH($K355,INDIRECT("'"&amp;VLOOKUP($C355,ModMap!$A$2:$B$21,2,FALSE)&amp;"'!$K:$K"),0)),"")</f>
        <v/>
      </c>
      <c r="AP355" s="49" t="str">
        <f t="array" ref="AP355">IFERROR(HYPERLINK("#'"&amp;VLOOKUP($C355,ModMap!$A$2:$B$21,2,FALSE)&amp;"'!V"&amp;MATCH($K355,INDIRECT("'"&amp;VLOOKUP($C355,ModMap!$A$2:$B$21,2,FALSE)&amp;"'!$K:$K"),0),"Edit on module sheet"),"")</f>
        <v>Edit on module sheet</v>
      </c>
    </row>
    <row r="356" ht="42.0" customHeight="1">
      <c r="A356" s="50">
        <v>354.0</v>
      </c>
      <c r="B356" s="50">
        <v>663.0</v>
      </c>
      <c r="C356" s="50" t="s">
        <v>130</v>
      </c>
      <c r="D356" s="51" t="s">
        <v>131</v>
      </c>
      <c r="E356" s="28" t="s">
        <v>48</v>
      </c>
      <c r="F356" s="46" t="s">
        <v>1677</v>
      </c>
      <c r="G356" s="51" t="s">
        <v>1678</v>
      </c>
      <c r="H356" s="50" t="s">
        <v>1737</v>
      </c>
      <c r="I356" s="50" t="s">
        <v>1738</v>
      </c>
      <c r="J356" s="51" t="s">
        <v>1739</v>
      </c>
      <c r="K356" s="50" t="s">
        <v>3258</v>
      </c>
      <c r="L356" s="51" t="s">
        <v>3259</v>
      </c>
      <c r="M356" s="47" t="s">
        <v>200</v>
      </c>
      <c r="N356" s="50" t="s">
        <v>1720</v>
      </c>
      <c r="O356" s="50" t="s">
        <v>1721</v>
      </c>
      <c r="P356" s="51" t="s">
        <v>1741</v>
      </c>
      <c r="Q356" s="51" t="s">
        <v>1742</v>
      </c>
      <c r="R356" s="50" t="s">
        <v>1328</v>
      </c>
      <c r="S356" s="50" t="s">
        <v>56</v>
      </c>
      <c r="T356" s="50" t="str">
        <f t="array" ref="T356">IFERROR(INDEX(INDIRECT("'"&amp;VLOOKUP($C356,ModMap!$A$2:$B$21,2,FALSE)&amp;"'!T:T"),MATCH($K356,INDIRECT("'"&amp;VLOOKUP($C356,ModMap!$A$2:$B$21,2,FALSE)&amp;"'!$K:$K"),0)),"")</f>
        <v>Unassigned</v>
      </c>
      <c r="U356" s="44" t="s">
        <v>36</v>
      </c>
      <c r="V356" s="50" t="str">
        <f t="array" ref="V356">IFERROR(INDEX(INDIRECT("'"&amp;VLOOKUP($C356,ModMap!$A$2:$B$21,2,FALSE)&amp;"'!V:V"),MATCH($K356,INDIRECT("'"&amp;VLOOKUP($C356,ModMap!$A$2:$B$21,2,FALSE)&amp;"'!$K:$K"),0)),"")</f>
        <v>N/A</v>
      </c>
      <c r="W356" s="50" t="str">
        <f t="array" ref="W356">IFERROR(INDEX(INDIRECT("'"&amp;VLOOKUP($C356,ModMap!$A$2:$B$21,2,FALSE)&amp;"'!W:W"),MATCH($K356,INDIRECT("'"&amp;VLOOKUP($C356,ModMap!$A$2:$B$21,2,FALSE)&amp;"'!$K:$K"),0)),"")</f>
        <v/>
      </c>
      <c r="X356" s="48" t="s">
        <v>33</v>
      </c>
      <c r="Y356" s="50" t="str">
        <f t="array" ref="Y356">IFERROR(INDEX(INDIRECT("'"&amp;VLOOKUP($C356,ModMap!$A$2:$B$21,2,FALSE)&amp;"'!Y:Y"),MATCH($K356,INDIRECT("'"&amp;VLOOKUP($C356,ModMap!$A$2:$B$21,2,FALSE)&amp;"'!$K:$K"),0)),"")</f>
        <v>Not Started</v>
      </c>
      <c r="Z356" s="50" t="str">
        <f t="array" ref="Z356">IFERROR(INDEX(INDIRECT("'"&amp;VLOOKUP($C356,ModMap!$A$2:$B$21,2,FALSE)&amp;"'!Z:Z"),MATCH($K356,INDIRECT("'"&amp;VLOOKUP($C356,ModMap!$A$2:$B$21,2,FALSE)&amp;"'!$K:$K"),0)),"")</f>
        <v>Unassigned</v>
      </c>
      <c r="AA356" s="48" t="s">
        <v>33</v>
      </c>
      <c r="AB356" s="50" t="str">
        <f t="array" ref="AB356">IFERROR(INDEX(INDIRECT("'"&amp;VLOOKUP($C356,ModMap!$A$2:$B$21,2,FALSE)&amp;"'!AB:AB"),MATCH($K356,INDIRECT("'"&amp;VLOOKUP($C356,ModMap!$A$2:$B$21,2,FALSE)&amp;"'!$K:$K"),0)),"")</f>
        <v>Not Started</v>
      </c>
      <c r="AC356" s="50" t="str">
        <f t="array" ref="AC356">IFERROR(INDEX(INDIRECT("'"&amp;VLOOKUP($C356,ModMap!$A$2:$B$21,2,FALSE)&amp;"'!AC:AC"),MATCH($K356,INDIRECT("'"&amp;VLOOKUP($C356,ModMap!$A$2:$B$21,2,FALSE)&amp;"'!$K:$K"),0)),"")</f>
        <v>Unassigned</v>
      </c>
      <c r="AD356" s="48" t="s">
        <v>33</v>
      </c>
      <c r="AE356" s="50" t="str">
        <f t="array" ref="AE356">IFERROR(INDEX(INDIRECT("'"&amp;VLOOKUP($C356,ModMap!$A$2:$B$21,2,FALSE)&amp;"'!AE:AE"),MATCH($K356,INDIRECT("'"&amp;VLOOKUP($C356,ModMap!$A$2:$B$21,2,FALSE)&amp;"'!$K:$K"),0)),"")</f>
        <v>Not Started</v>
      </c>
      <c r="AF356" s="50" t="str">
        <f t="array" ref="AF356">IFERROR(INDEX(INDIRECT("'"&amp;VLOOKUP($C356,ModMap!$A$2:$B$21,2,FALSE)&amp;"'!AF:AF"),MATCH($K356,INDIRECT("'"&amp;VLOOKUP($C356,ModMap!$A$2:$B$21,2,FALSE)&amp;"'!$K:$K"),0)),"")</f>
        <v>Unassigned</v>
      </c>
      <c r="AG356" s="44" t="s">
        <v>36</v>
      </c>
      <c r="AH356" s="50" t="str">
        <f t="array" ref="AH356">IFERROR(INDEX(INDIRECT("'"&amp;VLOOKUP($C356,ModMap!$A$2:$B$21,2,FALSE)&amp;"'!AH:AH"),MATCH($K356,INDIRECT("'"&amp;VLOOKUP($C356,ModMap!$A$2:$B$21,2,FALSE)&amp;"'!$K:$K"),0)),"")</f>
        <v>N/A</v>
      </c>
      <c r="AI356" s="50" t="str">
        <f t="array" ref="AI356">IFERROR(INDEX(INDIRECT("'"&amp;VLOOKUP($C356,ModMap!$A$2:$B$21,2,FALSE)&amp;"'!AI:AI"),MATCH($K356,INDIRECT("'"&amp;VLOOKUP($C356,ModMap!$A$2:$B$21,2,FALSE)&amp;"'!$K:$K"),0)),"")</f>
        <v/>
      </c>
      <c r="AJ356" s="44" t="s">
        <v>36</v>
      </c>
      <c r="AK356" s="50" t="str">
        <f t="array" ref="AK356">IFERROR(INDEX(INDIRECT("'"&amp;VLOOKUP($C356,ModMap!$A$2:$B$21,2,FALSE)&amp;"'!AK:AK"),MATCH($K356,INDIRECT("'"&amp;VLOOKUP($C356,ModMap!$A$2:$B$21,2,FALSE)&amp;"'!$K:$K"),0)),"")</f>
        <v>N/A</v>
      </c>
      <c r="AL356" s="50" t="str">
        <f t="array" ref="AL356">IFERROR(INDEX(INDIRECT("'"&amp;VLOOKUP($C356,ModMap!$A$2:$B$21,2,FALSE)&amp;"'!AL:AL"),MATCH($K356,INDIRECT("'"&amp;VLOOKUP($C356,ModMap!$A$2:$B$21,2,FALSE)&amp;"'!$K:$K"),0)),"")</f>
        <v/>
      </c>
      <c r="AM356" s="50">
        <f t="shared" si="1"/>
        <v>3</v>
      </c>
      <c r="AN356" s="50" t="str">
        <f t="shared" si="2"/>
        <v>Not Started</v>
      </c>
      <c r="AO356" s="51" t="str">
        <f t="array" ref="AO356">IFERROR(INDEX(INDIRECT("'"&amp;VLOOKUP($C356,ModMap!$A$2:$B$21,2,FALSE)&amp;"'!AO:AO"),MATCH($K356,INDIRECT("'"&amp;VLOOKUP($C356,ModMap!$A$2:$B$21,2,FALSE)&amp;"'!$K:$K"),0)),"")</f>
        <v/>
      </c>
      <c r="AP356" s="49" t="str">
        <f t="array" ref="AP356">IFERROR(HYPERLINK("#'"&amp;VLOOKUP($C356,ModMap!$A$2:$B$21,2,FALSE)&amp;"'!V"&amp;MATCH($K356,INDIRECT("'"&amp;VLOOKUP($C356,ModMap!$A$2:$B$21,2,FALSE)&amp;"'!$K:$K"),0),"Edit on module sheet"),"")</f>
        <v>Edit on module sheet</v>
      </c>
    </row>
    <row r="357" ht="42.0" customHeight="1">
      <c r="A357" s="39">
        <v>355.0</v>
      </c>
      <c r="B357" s="39">
        <v>666.0</v>
      </c>
      <c r="C357" s="39" t="s">
        <v>130</v>
      </c>
      <c r="D357" s="40" t="s">
        <v>131</v>
      </c>
      <c r="E357" s="28" t="s">
        <v>48</v>
      </c>
      <c r="F357" s="46" t="s">
        <v>1677</v>
      </c>
      <c r="G357" s="40" t="s">
        <v>1678</v>
      </c>
      <c r="H357" s="39" t="s">
        <v>1745</v>
      </c>
      <c r="I357" s="39" t="s">
        <v>1746</v>
      </c>
      <c r="J357" s="40" t="s">
        <v>1747</v>
      </c>
      <c r="K357" s="39" t="s">
        <v>3262</v>
      </c>
      <c r="L357" s="40" t="s">
        <v>3263</v>
      </c>
      <c r="M357" s="47" t="s">
        <v>200</v>
      </c>
      <c r="N357" s="39" t="s">
        <v>1749</v>
      </c>
      <c r="O357" s="39" t="s">
        <v>1750</v>
      </c>
      <c r="P357" s="40" t="s">
        <v>1751</v>
      </c>
      <c r="Q357" s="40" t="s">
        <v>1752</v>
      </c>
      <c r="R357" s="39" t="s">
        <v>1688</v>
      </c>
      <c r="S357" s="39" t="s">
        <v>53</v>
      </c>
      <c r="T357" s="39" t="str">
        <f t="array" ref="T357">IFERROR(INDEX(INDIRECT("'"&amp;VLOOKUP($C357,ModMap!$A$2:$B$21,2,FALSE)&amp;"'!T:T"),MATCH($K357,INDIRECT("'"&amp;VLOOKUP($C357,ModMap!$A$2:$B$21,2,FALSE)&amp;"'!$K:$K"),0)),"")</f>
        <v>Unassigned</v>
      </c>
      <c r="U357" s="44" t="s">
        <v>36</v>
      </c>
      <c r="V357" s="39" t="str">
        <f t="array" ref="V357">IFERROR(INDEX(INDIRECT("'"&amp;VLOOKUP($C357,ModMap!$A$2:$B$21,2,FALSE)&amp;"'!V:V"),MATCH($K357,INDIRECT("'"&amp;VLOOKUP($C357,ModMap!$A$2:$B$21,2,FALSE)&amp;"'!$K:$K"),0)),"")</f>
        <v>N/A</v>
      </c>
      <c r="W357" s="39" t="str">
        <f t="array" ref="W357">IFERROR(INDEX(INDIRECT("'"&amp;VLOOKUP($C357,ModMap!$A$2:$B$21,2,FALSE)&amp;"'!W:W"),MATCH($K357,INDIRECT("'"&amp;VLOOKUP($C357,ModMap!$A$2:$B$21,2,FALSE)&amp;"'!$K:$K"),0)),"")</f>
        <v/>
      </c>
      <c r="X357" s="48" t="s">
        <v>33</v>
      </c>
      <c r="Y357" s="39" t="str">
        <f t="array" ref="Y357">IFERROR(INDEX(INDIRECT("'"&amp;VLOOKUP($C357,ModMap!$A$2:$B$21,2,FALSE)&amp;"'!Y:Y"),MATCH($K357,INDIRECT("'"&amp;VLOOKUP($C357,ModMap!$A$2:$B$21,2,FALSE)&amp;"'!$K:$K"),0)),"")</f>
        <v>Not Started</v>
      </c>
      <c r="Z357" s="39" t="str">
        <f t="array" ref="Z357">IFERROR(INDEX(INDIRECT("'"&amp;VLOOKUP($C357,ModMap!$A$2:$B$21,2,FALSE)&amp;"'!Z:Z"),MATCH($K357,INDIRECT("'"&amp;VLOOKUP($C357,ModMap!$A$2:$B$21,2,FALSE)&amp;"'!$K:$K"),0)),"")</f>
        <v>Unassigned</v>
      </c>
      <c r="AA357" s="48" t="s">
        <v>33</v>
      </c>
      <c r="AB357" s="39" t="str">
        <f t="array" ref="AB357">IFERROR(INDEX(INDIRECT("'"&amp;VLOOKUP($C357,ModMap!$A$2:$B$21,2,FALSE)&amp;"'!AB:AB"),MATCH($K357,INDIRECT("'"&amp;VLOOKUP($C357,ModMap!$A$2:$B$21,2,FALSE)&amp;"'!$K:$K"),0)),"")</f>
        <v>Not Started</v>
      </c>
      <c r="AC357" s="39" t="str">
        <f t="array" ref="AC357">IFERROR(INDEX(INDIRECT("'"&amp;VLOOKUP($C357,ModMap!$A$2:$B$21,2,FALSE)&amp;"'!AC:AC"),MATCH($K357,INDIRECT("'"&amp;VLOOKUP($C357,ModMap!$A$2:$B$21,2,FALSE)&amp;"'!$K:$K"),0)),"")</f>
        <v>Unassigned</v>
      </c>
      <c r="AD357" s="44" t="s">
        <v>36</v>
      </c>
      <c r="AE357" s="39" t="str">
        <f t="array" ref="AE357">IFERROR(INDEX(INDIRECT("'"&amp;VLOOKUP($C357,ModMap!$A$2:$B$21,2,FALSE)&amp;"'!AE:AE"),MATCH($K357,INDIRECT("'"&amp;VLOOKUP($C357,ModMap!$A$2:$B$21,2,FALSE)&amp;"'!$K:$K"),0)),"")</f>
        <v>N/A</v>
      </c>
      <c r="AF357" s="39" t="str">
        <f t="array" ref="AF357">IFERROR(INDEX(INDIRECT("'"&amp;VLOOKUP($C357,ModMap!$A$2:$B$21,2,FALSE)&amp;"'!AF:AF"),MATCH($K357,INDIRECT("'"&amp;VLOOKUP($C357,ModMap!$A$2:$B$21,2,FALSE)&amp;"'!$K:$K"),0)),"")</f>
        <v/>
      </c>
      <c r="AG357" s="44" t="s">
        <v>36</v>
      </c>
      <c r="AH357" s="39" t="str">
        <f t="array" ref="AH357">IFERROR(INDEX(INDIRECT("'"&amp;VLOOKUP($C357,ModMap!$A$2:$B$21,2,FALSE)&amp;"'!AH:AH"),MATCH($K357,INDIRECT("'"&amp;VLOOKUP($C357,ModMap!$A$2:$B$21,2,FALSE)&amp;"'!$K:$K"),0)),"")</f>
        <v>N/A</v>
      </c>
      <c r="AI357" s="39" t="str">
        <f t="array" ref="AI357">IFERROR(INDEX(INDIRECT("'"&amp;VLOOKUP($C357,ModMap!$A$2:$B$21,2,FALSE)&amp;"'!AI:AI"),MATCH($K357,INDIRECT("'"&amp;VLOOKUP($C357,ModMap!$A$2:$B$21,2,FALSE)&amp;"'!$K:$K"),0)),"")</f>
        <v/>
      </c>
      <c r="AJ357" s="44" t="s">
        <v>36</v>
      </c>
      <c r="AK357" s="39" t="str">
        <f t="array" ref="AK357">IFERROR(INDEX(INDIRECT("'"&amp;VLOOKUP($C357,ModMap!$A$2:$B$21,2,FALSE)&amp;"'!AK:AK"),MATCH($K357,INDIRECT("'"&amp;VLOOKUP($C357,ModMap!$A$2:$B$21,2,FALSE)&amp;"'!$K:$K"),0)),"")</f>
        <v>N/A</v>
      </c>
      <c r="AL357" s="39" t="str">
        <f t="array" ref="AL357">IFERROR(INDEX(INDIRECT("'"&amp;VLOOKUP($C357,ModMap!$A$2:$B$21,2,FALSE)&amp;"'!AL:AL"),MATCH($K357,INDIRECT("'"&amp;VLOOKUP($C357,ModMap!$A$2:$B$21,2,FALSE)&amp;"'!$K:$K"),0)),"")</f>
        <v/>
      </c>
      <c r="AM357" s="39">
        <f t="shared" si="1"/>
        <v>2</v>
      </c>
      <c r="AN357" s="39" t="str">
        <f t="shared" si="2"/>
        <v>Not Started</v>
      </c>
      <c r="AO357" s="40" t="str">
        <f t="array" ref="AO357">IFERROR(INDEX(INDIRECT("'"&amp;VLOOKUP($C357,ModMap!$A$2:$B$21,2,FALSE)&amp;"'!AO:AO"),MATCH($K357,INDIRECT("'"&amp;VLOOKUP($C357,ModMap!$A$2:$B$21,2,FALSE)&amp;"'!$K:$K"),0)),"")</f>
        <v/>
      </c>
      <c r="AP357" s="49" t="str">
        <f t="array" ref="AP357">IFERROR(HYPERLINK("#'"&amp;VLOOKUP($C357,ModMap!$A$2:$B$21,2,FALSE)&amp;"'!V"&amp;MATCH($K357,INDIRECT("'"&amp;VLOOKUP($C357,ModMap!$A$2:$B$21,2,FALSE)&amp;"'!$K:$K"),0),"Edit on module sheet"),"")</f>
        <v>Edit on module sheet</v>
      </c>
    </row>
    <row r="358" ht="42.0" customHeight="1">
      <c r="A358" s="50">
        <v>356.0</v>
      </c>
      <c r="B358" s="50">
        <v>667.0</v>
      </c>
      <c r="C358" s="50" t="s">
        <v>130</v>
      </c>
      <c r="D358" s="51" t="s">
        <v>131</v>
      </c>
      <c r="E358" s="28" t="s">
        <v>48</v>
      </c>
      <c r="F358" s="46" t="s">
        <v>1677</v>
      </c>
      <c r="G358" s="51" t="s">
        <v>1678</v>
      </c>
      <c r="H358" s="50" t="s">
        <v>1745</v>
      </c>
      <c r="I358" s="50" t="s">
        <v>1746</v>
      </c>
      <c r="J358" s="51" t="s">
        <v>1747</v>
      </c>
      <c r="K358" s="50" t="s">
        <v>3264</v>
      </c>
      <c r="L358" s="51" t="s">
        <v>3265</v>
      </c>
      <c r="M358" s="47" t="s">
        <v>200</v>
      </c>
      <c r="N358" s="50" t="s">
        <v>1749</v>
      </c>
      <c r="O358" s="50" t="s">
        <v>1750</v>
      </c>
      <c r="P358" s="51" t="s">
        <v>1751</v>
      </c>
      <c r="Q358" s="51" t="s">
        <v>1752</v>
      </c>
      <c r="R358" s="50" t="s">
        <v>1688</v>
      </c>
      <c r="S358" s="50" t="s">
        <v>56</v>
      </c>
      <c r="T358" s="50" t="str">
        <f t="array" ref="T358">IFERROR(INDEX(INDIRECT("'"&amp;VLOOKUP($C358,ModMap!$A$2:$B$21,2,FALSE)&amp;"'!T:T"),MATCH($K358,INDIRECT("'"&amp;VLOOKUP($C358,ModMap!$A$2:$B$21,2,FALSE)&amp;"'!$K:$K"),0)),"")</f>
        <v>Unassigned</v>
      </c>
      <c r="U358" s="44" t="s">
        <v>36</v>
      </c>
      <c r="V358" s="50" t="str">
        <f t="array" ref="V358">IFERROR(INDEX(INDIRECT("'"&amp;VLOOKUP($C358,ModMap!$A$2:$B$21,2,FALSE)&amp;"'!V:V"),MATCH($K358,INDIRECT("'"&amp;VLOOKUP($C358,ModMap!$A$2:$B$21,2,FALSE)&amp;"'!$K:$K"),0)),"")</f>
        <v>N/A</v>
      </c>
      <c r="W358" s="50" t="str">
        <f t="array" ref="W358">IFERROR(INDEX(INDIRECT("'"&amp;VLOOKUP($C358,ModMap!$A$2:$B$21,2,FALSE)&amp;"'!W:W"),MATCH($K358,INDIRECT("'"&amp;VLOOKUP($C358,ModMap!$A$2:$B$21,2,FALSE)&amp;"'!$K:$K"),0)),"")</f>
        <v/>
      </c>
      <c r="X358" s="48" t="s">
        <v>33</v>
      </c>
      <c r="Y358" s="50" t="str">
        <f t="array" ref="Y358">IFERROR(INDEX(INDIRECT("'"&amp;VLOOKUP($C358,ModMap!$A$2:$B$21,2,FALSE)&amp;"'!Y:Y"),MATCH($K358,INDIRECT("'"&amp;VLOOKUP($C358,ModMap!$A$2:$B$21,2,FALSE)&amp;"'!$K:$K"),0)),"")</f>
        <v>Not Started</v>
      </c>
      <c r="Z358" s="50" t="str">
        <f t="array" ref="Z358">IFERROR(INDEX(INDIRECT("'"&amp;VLOOKUP($C358,ModMap!$A$2:$B$21,2,FALSE)&amp;"'!Z:Z"),MATCH($K358,INDIRECT("'"&amp;VLOOKUP($C358,ModMap!$A$2:$B$21,2,FALSE)&amp;"'!$K:$K"),0)),"")</f>
        <v>Unassigned</v>
      </c>
      <c r="AA358" s="48" t="s">
        <v>33</v>
      </c>
      <c r="AB358" s="50" t="str">
        <f t="array" ref="AB358">IFERROR(INDEX(INDIRECT("'"&amp;VLOOKUP($C358,ModMap!$A$2:$B$21,2,FALSE)&amp;"'!AB:AB"),MATCH($K358,INDIRECT("'"&amp;VLOOKUP($C358,ModMap!$A$2:$B$21,2,FALSE)&amp;"'!$K:$K"),0)),"")</f>
        <v>Not Started</v>
      </c>
      <c r="AC358" s="50" t="str">
        <f t="array" ref="AC358">IFERROR(INDEX(INDIRECT("'"&amp;VLOOKUP($C358,ModMap!$A$2:$B$21,2,FALSE)&amp;"'!AC:AC"),MATCH($K358,INDIRECT("'"&amp;VLOOKUP($C358,ModMap!$A$2:$B$21,2,FALSE)&amp;"'!$K:$K"),0)),"")</f>
        <v>Unassigned</v>
      </c>
      <c r="AD358" s="48" t="s">
        <v>33</v>
      </c>
      <c r="AE358" s="50" t="str">
        <f t="array" ref="AE358">IFERROR(INDEX(INDIRECT("'"&amp;VLOOKUP($C358,ModMap!$A$2:$B$21,2,FALSE)&amp;"'!AE:AE"),MATCH($K358,INDIRECT("'"&amp;VLOOKUP($C358,ModMap!$A$2:$B$21,2,FALSE)&amp;"'!$K:$K"),0)),"")</f>
        <v>Not Started</v>
      </c>
      <c r="AF358" s="50" t="str">
        <f t="array" ref="AF358">IFERROR(INDEX(INDIRECT("'"&amp;VLOOKUP($C358,ModMap!$A$2:$B$21,2,FALSE)&amp;"'!AF:AF"),MATCH($K358,INDIRECT("'"&amp;VLOOKUP($C358,ModMap!$A$2:$B$21,2,FALSE)&amp;"'!$K:$K"),0)),"")</f>
        <v>Unassigned</v>
      </c>
      <c r="AG358" s="44" t="s">
        <v>36</v>
      </c>
      <c r="AH358" s="50" t="str">
        <f t="array" ref="AH358">IFERROR(INDEX(INDIRECT("'"&amp;VLOOKUP($C358,ModMap!$A$2:$B$21,2,FALSE)&amp;"'!AH:AH"),MATCH($K358,INDIRECT("'"&amp;VLOOKUP($C358,ModMap!$A$2:$B$21,2,FALSE)&amp;"'!$K:$K"),0)),"")</f>
        <v>N/A</v>
      </c>
      <c r="AI358" s="50" t="str">
        <f t="array" ref="AI358">IFERROR(INDEX(INDIRECT("'"&amp;VLOOKUP($C358,ModMap!$A$2:$B$21,2,FALSE)&amp;"'!AI:AI"),MATCH($K358,INDIRECT("'"&amp;VLOOKUP($C358,ModMap!$A$2:$B$21,2,FALSE)&amp;"'!$K:$K"),0)),"")</f>
        <v/>
      </c>
      <c r="AJ358" s="44" t="s">
        <v>36</v>
      </c>
      <c r="AK358" s="50" t="str">
        <f t="array" ref="AK358">IFERROR(INDEX(INDIRECT("'"&amp;VLOOKUP($C358,ModMap!$A$2:$B$21,2,FALSE)&amp;"'!AK:AK"),MATCH($K358,INDIRECT("'"&amp;VLOOKUP($C358,ModMap!$A$2:$B$21,2,FALSE)&amp;"'!$K:$K"),0)),"")</f>
        <v>N/A</v>
      </c>
      <c r="AL358" s="50" t="str">
        <f t="array" ref="AL358">IFERROR(INDEX(INDIRECT("'"&amp;VLOOKUP($C358,ModMap!$A$2:$B$21,2,FALSE)&amp;"'!AL:AL"),MATCH($K358,INDIRECT("'"&amp;VLOOKUP($C358,ModMap!$A$2:$B$21,2,FALSE)&amp;"'!$K:$K"),0)),"")</f>
        <v/>
      </c>
      <c r="AM358" s="50">
        <f t="shared" si="1"/>
        <v>3</v>
      </c>
      <c r="AN358" s="50" t="str">
        <f t="shared" si="2"/>
        <v>Not Started</v>
      </c>
      <c r="AO358" s="51" t="str">
        <f t="array" ref="AO358">IFERROR(INDEX(INDIRECT("'"&amp;VLOOKUP($C358,ModMap!$A$2:$B$21,2,FALSE)&amp;"'!AO:AO"),MATCH($K358,INDIRECT("'"&amp;VLOOKUP($C358,ModMap!$A$2:$B$21,2,FALSE)&amp;"'!$K:$K"),0)),"")</f>
        <v/>
      </c>
      <c r="AP358" s="49" t="str">
        <f t="array" ref="AP358">IFERROR(HYPERLINK("#'"&amp;VLOOKUP($C358,ModMap!$A$2:$B$21,2,FALSE)&amp;"'!V"&amp;MATCH($K358,INDIRECT("'"&amp;VLOOKUP($C358,ModMap!$A$2:$B$21,2,FALSE)&amp;"'!$K:$K"),0),"Edit on module sheet"),"")</f>
        <v>Edit on module sheet</v>
      </c>
    </row>
    <row r="359" ht="42.0" customHeight="1">
      <c r="A359" s="39">
        <v>357.0</v>
      </c>
      <c r="B359" s="39">
        <v>670.0</v>
      </c>
      <c r="C359" s="39" t="s">
        <v>105</v>
      </c>
      <c r="D359" s="40" t="s">
        <v>106</v>
      </c>
      <c r="E359" s="28" t="s">
        <v>48</v>
      </c>
      <c r="F359" s="46" t="s">
        <v>1677</v>
      </c>
      <c r="G359" s="40" t="s">
        <v>1678</v>
      </c>
      <c r="H359" s="39" t="s">
        <v>3266</v>
      </c>
      <c r="I359" s="39" t="s">
        <v>3267</v>
      </c>
      <c r="J359" s="40" t="s">
        <v>3268</v>
      </c>
      <c r="K359" s="39" t="s">
        <v>3269</v>
      </c>
      <c r="L359" s="40" t="s">
        <v>3270</v>
      </c>
      <c r="M359" s="47" t="s">
        <v>200</v>
      </c>
      <c r="N359" s="39" t="s">
        <v>3271</v>
      </c>
      <c r="O359" s="39" t="s">
        <v>2858</v>
      </c>
      <c r="P359" s="40" t="s">
        <v>2897</v>
      </c>
      <c r="Q359" s="40" t="s">
        <v>2898</v>
      </c>
      <c r="R359" s="39" t="s">
        <v>1688</v>
      </c>
      <c r="S359" s="39" t="s">
        <v>56</v>
      </c>
      <c r="T359" s="39" t="str">
        <f t="array" ref="T359">IFERROR(INDEX(INDIRECT("'"&amp;VLOOKUP($C359,ModMap!$A$2:$B$21,2,FALSE)&amp;"'!T:T"),MATCH($K359,INDIRECT("'"&amp;VLOOKUP($C359,ModMap!$A$2:$B$21,2,FALSE)&amp;"'!$K:$K"),0)),"")</f>
        <v>Unassigned</v>
      </c>
      <c r="U359" s="44" t="s">
        <v>36</v>
      </c>
      <c r="V359" s="39" t="str">
        <f t="array" ref="V359">IFERROR(INDEX(INDIRECT("'"&amp;VLOOKUP($C359,ModMap!$A$2:$B$21,2,FALSE)&amp;"'!V:V"),MATCH($K359,INDIRECT("'"&amp;VLOOKUP($C359,ModMap!$A$2:$B$21,2,FALSE)&amp;"'!$K:$K"),0)),"")</f>
        <v>N/A</v>
      </c>
      <c r="W359" s="39" t="str">
        <f t="array" ref="W359">IFERROR(INDEX(INDIRECT("'"&amp;VLOOKUP($C359,ModMap!$A$2:$B$21,2,FALSE)&amp;"'!W:W"),MATCH($K359,INDIRECT("'"&amp;VLOOKUP($C359,ModMap!$A$2:$B$21,2,FALSE)&amp;"'!$K:$K"),0)),"")</f>
        <v/>
      </c>
      <c r="X359" s="48" t="s">
        <v>33</v>
      </c>
      <c r="Y359" s="39" t="str">
        <f t="array" ref="Y359">IFERROR(INDEX(INDIRECT("'"&amp;VLOOKUP($C359,ModMap!$A$2:$B$21,2,FALSE)&amp;"'!Y:Y"),MATCH($K359,INDIRECT("'"&amp;VLOOKUP($C359,ModMap!$A$2:$B$21,2,FALSE)&amp;"'!$K:$K"),0)),"")</f>
        <v>Not Started</v>
      </c>
      <c r="Z359" s="39" t="str">
        <f t="array" ref="Z359">IFERROR(INDEX(INDIRECT("'"&amp;VLOOKUP($C359,ModMap!$A$2:$B$21,2,FALSE)&amp;"'!Z:Z"),MATCH($K359,INDIRECT("'"&amp;VLOOKUP($C359,ModMap!$A$2:$B$21,2,FALSE)&amp;"'!$K:$K"),0)),"")</f>
        <v>Unassigned</v>
      </c>
      <c r="AA359" s="44" t="s">
        <v>36</v>
      </c>
      <c r="AB359" s="39" t="str">
        <f t="array" ref="AB359">IFERROR(INDEX(INDIRECT("'"&amp;VLOOKUP($C359,ModMap!$A$2:$B$21,2,FALSE)&amp;"'!AB:AB"),MATCH($K359,INDIRECT("'"&amp;VLOOKUP($C359,ModMap!$A$2:$B$21,2,FALSE)&amp;"'!$K:$K"),0)),"")</f>
        <v>N/A</v>
      </c>
      <c r="AC359" s="39" t="str">
        <f t="array" ref="AC359">IFERROR(INDEX(INDIRECT("'"&amp;VLOOKUP($C359,ModMap!$A$2:$B$21,2,FALSE)&amp;"'!AC:AC"),MATCH($K359,INDIRECT("'"&amp;VLOOKUP($C359,ModMap!$A$2:$B$21,2,FALSE)&amp;"'!$K:$K"),0)),"")</f>
        <v/>
      </c>
      <c r="AD359" s="48" t="s">
        <v>33</v>
      </c>
      <c r="AE359" s="39" t="str">
        <f t="array" ref="AE359">IFERROR(INDEX(INDIRECT("'"&amp;VLOOKUP($C359,ModMap!$A$2:$B$21,2,FALSE)&amp;"'!AE:AE"),MATCH($K359,INDIRECT("'"&amp;VLOOKUP($C359,ModMap!$A$2:$B$21,2,FALSE)&amp;"'!$K:$K"),0)),"")</f>
        <v>Not Started</v>
      </c>
      <c r="AF359" s="39" t="str">
        <f t="array" ref="AF359">IFERROR(INDEX(INDIRECT("'"&amp;VLOOKUP($C359,ModMap!$A$2:$B$21,2,FALSE)&amp;"'!AF:AF"),MATCH($K359,INDIRECT("'"&amp;VLOOKUP($C359,ModMap!$A$2:$B$21,2,FALSE)&amp;"'!$K:$K"),0)),"")</f>
        <v>Unassigned</v>
      </c>
      <c r="AG359" s="44" t="s">
        <v>36</v>
      </c>
      <c r="AH359" s="39" t="str">
        <f t="array" ref="AH359">IFERROR(INDEX(INDIRECT("'"&amp;VLOOKUP($C359,ModMap!$A$2:$B$21,2,FALSE)&amp;"'!AH:AH"),MATCH($K359,INDIRECT("'"&amp;VLOOKUP($C359,ModMap!$A$2:$B$21,2,FALSE)&amp;"'!$K:$K"),0)),"")</f>
        <v>N/A</v>
      </c>
      <c r="AI359" s="39" t="str">
        <f t="array" ref="AI359">IFERROR(INDEX(INDIRECT("'"&amp;VLOOKUP($C359,ModMap!$A$2:$B$21,2,FALSE)&amp;"'!AI:AI"),MATCH($K359,INDIRECT("'"&amp;VLOOKUP($C359,ModMap!$A$2:$B$21,2,FALSE)&amp;"'!$K:$K"),0)),"")</f>
        <v/>
      </c>
      <c r="AJ359" s="44" t="s">
        <v>36</v>
      </c>
      <c r="AK359" s="39" t="str">
        <f t="array" ref="AK359">IFERROR(INDEX(INDIRECT("'"&amp;VLOOKUP($C359,ModMap!$A$2:$B$21,2,FALSE)&amp;"'!AK:AK"),MATCH($K359,INDIRECT("'"&amp;VLOOKUP($C359,ModMap!$A$2:$B$21,2,FALSE)&amp;"'!$K:$K"),0)),"")</f>
        <v>N/A</v>
      </c>
      <c r="AL359" s="39" t="str">
        <f t="array" ref="AL359">IFERROR(INDEX(INDIRECT("'"&amp;VLOOKUP($C359,ModMap!$A$2:$B$21,2,FALSE)&amp;"'!AL:AL"),MATCH($K359,INDIRECT("'"&amp;VLOOKUP($C359,ModMap!$A$2:$B$21,2,FALSE)&amp;"'!$K:$K"),0)),"")</f>
        <v/>
      </c>
      <c r="AM359" s="39">
        <f t="shared" si="1"/>
        <v>2</v>
      </c>
      <c r="AN359" s="39" t="str">
        <f t="shared" si="2"/>
        <v>Not Started</v>
      </c>
      <c r="AO359" s="40" t="str">
        <f t="array" ref="AO359">IFERROR(INDEX(INDIRECT("'"&amp;VLOOKUP($C359,ModMap!$A$2:$B$21,2,FALSE)&amp;"'!AO:AO"),MATCH($K359,INDIRECT("'"&amp;VLOOKUP($C359,ModMap!$A$2:$B$21,2,FALSE)&amp;"'!$K:$K"),0)),"")</f>
        <v/>
      </c>
      <c r="AP359" s="49" t="str">
        <f t="array" ref="AP359">IFERROR(HYPERLINK("#'"&amp;VLOOKUP($C359,ModMap!$A$2:$B$21,2,FALSE)&amp;"'!V"&amp;MATCH($K359,INDIRECT("'"&amp;VLOOKUP($C359,ModMap!$A$2:$B$21,2,FALSE)&amp;"'!$K:$K"),0),"Edit on module sheet"),"")</f>
        <v>Edit on module sheet</v>
      </c>
    </row>
    <row r="360" ht="42.0" customHeight="1">
      <c r="A360" s="50">
        <v>358.0</v>
      </c>
      <c r="B360" s="50">
        <v>672.0</v>
      </c>
      <c r="C360" s="50" t="s">
        <v>96</v>
      </c>
      <c r="D360" s="51" t="s">
        <v>97</v>
      </c>
      <c r="E360" s="28" t="s">
        <v>48</v>
      </c>
      <c r="F360" s="46" t="s">
        <v>1677</v>
      </c>
      <c r="G360" s="51" t="s">
        <v>1678</v>
      </c>
      <c r="H360" s="50" t="s">
        <v>2814</v>
      </c>
      <c r="I360" s="50" t="s">
        <v>2815</v>
      </c>
      <c r="J360" s="51" t="s">
        <v>2816</v>
      </c>
      <c r="K360" s="50" t="s">
        <v>2817</v>
      </c>
      <c r="L360" s="51" t="s">
        <v>2818</v>
      </c>
      <c r="M360" s="52" t="s">
        <v>211</v>
      </c>
      <c r="N360" s="50" t="s">
        <v>1134</v>
      </c>
      <c r="O360" s="50" t="s">
        <v>2819</v>
      </c>
      <c r="P360" s="51" t="s">
        <v>2820</v>
      </c>
      <c r="Q360" s="51" t="s">
        <v>2821</v>
      </c>
      <c r="R360" s="50" t="s">
        <v>1317</v>
      </c>
      <c r="S360" s="50" t="s">
        <v>56</v>
      </c>
      <c r="T360" s="50" t="str">
        <f t="array" ref="T360">IFERROR(INDEX(INDIRECT("'"&amp;VLOOKUP($C360,ModMap!$A$2:$B$21,2,FALSE)&amp;"'!T:T"),MATCH($K360,INDIRECT("'"&amp;VLOOKUP($C360,ModMap!$A$2:$B$21,2,FALSE)&amp;"'!$K:$K"),0)),"")</f>
        <v>Unassigned</v>
      </c>
      <c r="U360" s="44" t="s">
        <v>36</v>
      </c>
      <c r="V360" s="50" t="str">
        <f t="array" ref="V360">IFERROR(INDEX(INDIRECT("'"&amp;VLOOKUP($C360,ModMap!$A$2:$B$21,2,FALSE)&amp;"'!V:V"),MATCH($K360,INDIRECT("'"&amp;VLOOKUP($C360,ModMap!$A$2:$B$21,2,FALSE)&amp;"'!$K:$K"),0)),"")</f>
        <v>N/A</v>
      </c>
      <c r="W360" s="50" t="str">
        <f t="array" ref="W360">IFERROR(INDEX(INDIRECT("'"&amp;VLOOKUP($C360,ModMap!$A$2:$B$21,2,FALSE)&amp;"'!W:W"),MATCH($K360,INDIRECT("'"&amp;VLOOKUP($C360,ModMap!$A$2:$B$21,2,FALSE)&amp;"'!$K:$K"),0)),"")</f>
        <v/>
      </c>
      <c r="X360" s="48" t="s">
        <v>33</v>
      </c>
      <c r="Y360" s="50" t="str">
        <f t="array" ref="Y360">IFERROR(INDEX(INDIRECT("'"&amp;VLOOKUP($C360,ModMap!$A$2:$B$21,2,FALSE)&amp;"'!Y:Y"),MATCH($K360,INDIRECT("'"&amp;VLOOKUP($C360,ModMap!$A$2:$B$21,2,FALSE)&amp;"'!$K:$K"),0)),"")</f>
        <v>Not Started</v>
      </c>
      <c r="Z360" s="50" t="str">
        <f t="array" ref="Z360">IFERROR(INDEX(INDIRECT("'"&amp;VLOOKUP($C360,ModMap!$A$2:$B$21,2,FALSE)&amp;"'!Z:Z"),MATCH($K360,INDIRECT("'"&amp;VLOOKUP($C360,ModMap!$A$2:$B$21,2,FALSE)&amp;"'!$K:$K"),0)),"")</f>
        <v>Unassigned</v>
      </c>
      <c r="AA360" s="44" t="s">
        <v>36</v>
      </c>
      <c r="AB360" s="50" t="str">
        <f t="array" ref="AB360">IFERROR(INDEX(INDIRECT("'"&amp;VLOOKUP($C360,ModMap!$A$2:$B$21,2,FALSE)&amp;"'!AB:AB"),MATCH($K360,INDIRECT("'"&amp;VLOOKUP($C360,ModMap!$A$2:$B$21,2,FALSE)&amp;"'!$K:$K"),0)),"")</f>
        <v>N/A</v>
      </c>
      <c r="AC360" s="50" t="str">
        <f t="array" ref="AC360">IFERROR(INDEX(INDIRECT("'"&amp;VLOOKUP($C360,ModMap!$A$2:$B$21,2,FALSE)&amp;"'!AC:AC"),MATCH($K360,INDIRECT("'"&amp;VLOOKUP($C360,ModMap!$A$2:$B$21,2,FALSE)&amp;"'!$K:$K"),0)),"")</f>
        <v/>
      </c>
      <c r="AD360" s="48" t="s">
        <v>33</v>
      </c>
      <c r="AE360" s="50" t="str">
        <f t="array" ref="AE360">IFERROR(INDEX(INDIRECT("'"&amp;VLOOKUP($C360,ModMap!$A$2:$B$21,2,FALSE)&amp;"'!AE:AE"),MATCH($K360,INDIRECT("'"&amp;VLOOKUP($C360,ModMap!$A$2:$B$21,2,FALSE)&amp;"'!$K:$K"),0)),"")</f>
        <v>Not Started</v>
      </c>
      <c r="AF360" s="50" t="str">
        <f t="array" ref="AF360">IFERROR(INDEX(INDIRECT("'"&amp;VLOOKUP($C360,ModMap!$A$2:$B$21,2,FALSE)&amp;"'!AF:AF"),MATCH($K360,INDIRECT("'"&amp;VLOOKUP($C360,ModMap!$A$2:$B$21,2,FALSE)&amp;"'!$K:$K"),0)),"")</f>
        <v>Unassigned</v>
      </c>
      <c r="AG360" s="44" t="s">
        <v>36</v>
      </c>
      <c r="AH360" s="50" t="str">
        <f t="array" ref="AH360">IFERROR(INDEX(INDIRECT("'"&amp;VLOOKUP($C360,ModMap!$A$2:$B$21,2,FALSE)&amp;"'!AH:AH"),MATCH($K360,INDIRECT("'"&amp;VLOOKUP($C360,ModMap!$A$2:$B$21,2,FALSE)&amp;"'!$K:$K"),0)),"")</f>
        <v>N/A</v>
      </c>
      <c r="AI360" s="50" t="str">
        <f t="array" ref="AI360">IFERROR(INDEX(INDIRECT("'"&amp;VLOOKUP($C360,ModMap!$A$2:$B$21,2,FALSE)&amp;"'!AI:AI"),MATCH($K360,INDIRECT("'"&amp;VLOOKUP($C360,ModMap!$A$2:$B$21,2,FALSE)&amp;"'!$K:$K"),0)),"")</f>
        <v/>
      </c>
      <c r="AJ360" s="44" t="s">
        <v>36</v>
      </c>
      <c r="AK360" s="50" t="str">
        <f t="array" ref="AK360">IFERROR(INDEX(INDIRECT("'"&amp;VLOOKUP($C360,ModMap!$A$2:$B$21,2,FALSE)&amp;"'!AK:AK"),MATCH($K360,INDIRECT("'"&amp;VLOOKUP($C360,ModMap!$A$2:$B$21,2,FALSE)&amp;"'!$K:$K"),0)),"")</f>
        <v>N/A</v>
      </c>
      <c r="AL360" s="50" t="str">
        <f t="array" ref="AL360">IFERROR(INDEX(INDIRECT("'"&amp;VLOOKUP($C360,ModMap!$A$2:$B$21,2,FALSE)&amp;"'!AL:AL"),MATCH($K360,INDIRECT("'"&amp;VLOOKUP($C360,ModMap!$A$2:$B$21,2,FALSE)&amp;"'!$K:$K"),0)),"")</f>
        <v/>
      </c>
      <c r="AM360" s="50">
        <f t="shared" si="1"/>
        <v>2</v>
      </c>
      <c r="AN360" s="50" t="str">
        <f t="shared" si="2"/>
        <v>Not Started</v>
      </c>
      <c r="AO360" s="51" t="str">
        <f t="array" ref="AO360">IFERROR(INDEX(INDIRECT("'"&amp;VLOOKUP($C360,ModMap!$A$2:$B$21,2,FALSE)&amp;"'!AO:AO"),MATCH($K360,INDIRECT("'"&amp;VLOOKUP($C360,ModMap!$A$2:$B$21,2,FALSE)&amp;"'!$K:$K"),0)),"")</f>
        <v/>
      </c>
      <c r="AP360" s="49" t="str">
        <f t="array" ref="AP360">IFERROR(HYPERLINK("#'"&amp;VLOOKUP($C360,ModMap!$A$2:$B$21,2,FALSE)&amp;"'!V"&amp;MATCH($K360,INDIRECT("'"&amp;VLOOKUP($C360,ModMap!$A$2:$B$21,2,FALSE)&amp;"'!$K:$K"),0),"Edit on module sheet"),"")</f>
        <v>Edit on module sheet</v>
      </c>
    </row>
    <row r="361" ht="42.0" customHeight="1">
      <c r="A361" s="39">
        <v>359.0</v>
      </c>
      <c r="B361" s="39">
        <v>674.0</v>
      </c>
      <c r="C361" s="39" t="s">
        <v>130</v>
      </c>
      <c r="D361" s="40" t="s">
        <v>131</v>
      </c>
      <c r="E361" s="28" t="s">
        <v>48</v>
      </c>
      <c r="F361" s="46" t="s">
        <v>1677</v>
      </c>
      <c r="G361" s="40" t="s">
        <v>1678</v>
      </c>
      <c r="H361" s="39" t="s">
        <v>1755</v>
      </c>
      <c r="I361" s="39" t="s">
        <v>1756</v>
      </c>
      <c r="J361" s="40" t="s">
        <v>1757</v>
      </c>
      <c r="K361" s="39" t="s">
        <v>3275</v>
      </c>
      <c r="L361" s="40" t="s">
        <v>3276</v>
      </c>
      <c r="M361" s="47" t="s">
        <v>200</v>
      </c>
      <c r="N361" s="39" t="s">
        <v>1684</v>
      </c>
      <c r="O361" s="39" t="s">
        <v>1685</v>
      </c>
      <c r="P361" s="40" t="s">
        <v>1759</v>
      </c>
      <c r="Q361" s="40" t="s">
        <v>1760</v>
      </c>
      <c r="R361" s="39" t="s">
        <v>1688</v>
      </c>
      <c r="S361" s="39" t="s">
        <v>53</v>
      </c>
      <c r="T361" s="39" t="str">
        <f t="array" ref="T361">IFERROR(INDEX(INDIRECT("'"&amp;VLOOKUP($C361,ModMap!$A$2:$B$21,2,FALSE)&amp;"'!T:T"),MATCH($K361,INDIRECT("'"&amp;VLOOKUP($C361,ModMap!$A$2:$B$21,2,FALSE)&amp;"'!$K:$K"),0)),"")</f>
        <v>Unassigned</v>
      </c>
      <c r="U361" s="44" t="s">
        <v>36</v>
      </c>
      <c r="V361" s="39" t="str">
        <f t="array" ref="V361">IFERROR(INDEX(INDIRECT("'"&amp;VLOOKUP($C361,ModMap!$A$2:$B$21,2,FALSE)&amp;"'!V:V"),MATCH($K361,INDIRECT("'"&amp;VLOOKUP($C361,ModMap!$A$2:$B$21,2,FALSE)&amp;"'!$K:$K"),0)),"")</f>
        <v>N/A</v>
      </c>
      <c r="W361" s="39" t="str">
        <f t="array" ref="W361">IFERROR(INDEX(INDIRECT("'"&amp;VLOOKUP($C361,ModMap!$A$2:$B$21,2,FALSE)&amp;"'!W:W"),MATCH($K361,INDIRECT("'"&amp;VLOOKUP($C361,ModMap!$A$2:$B$21,2,FALSE)&amp;"'!$K:$K"),0)),"")</f>
        <v/>
      </c>
      <c r="X361" s="48" t="s">
        <v>33</v>
      </c>
      <c r="Y361" s="39" t="str">
        <f t="array" ref="Y361">IFERROR(INDEX(INDIRECT("'"&amp;VLOOKUP($C361,ModMap!$A$2:$B$21,2,FALSE)&amp;"'!Y:Y"),MATCH($K361,INDIRECT("'"&amp;VLOOKUP($C361,ModMap!$A$2:$B$21,2,FALSE)&amp;"'!$K:$K"),0)),"")</f>
        <v>Not Started</v>
      </c>
      <c r="Z361" s="39" t="str">
        <f t="array" ref="Z361">IFERROR(INDEX(INDIRECT("'"&amp;VLOOKUP($C361,ModMap!$A$2:$B$21,2,FALSE)&amp;"'!Z:Z"),MATCH($K361,INDIRECT("'"&amp;VLOOKUP($C361,ModMap!$A$2:$B$21,2,FALSE)&amp;"'!$K:$K"),0)),"")</f>
        <v>Unassigned</v>
      </c>
      <c r="AA361" s="48" t="s">
        <v>33</v>
      </c>
      <c r="AB361" s="39" t="str">
        <f t="array" ref="AB361">IFERROR(INDEX(INDIRECT("'"&amp;VLOOKUP($C361,ModMap!$A$2:$B$21,2,FALSE)&amp;"'!AB:AB"),MATCH($K361,INDIRECT("'"&amp;VLOOKUP($C361,ModMap!$A$2:$B$21,2,FALSE)&amp;"'!$K:$K"),0)),"")</f>
        <v>Not Started</v>
      </c>
      <c r="AC361" s="39" t="str">
        <f t="array" ref="AC361">IFERROR(INDEX(INDIRECT("'"&amp;VLOOKUP($C361,ModMap!$A$2:$B$21,2,FALSE)&amp;"'!AC:AC"),MATCH($K361,INDIRECT("'"&amp;VLOOKUP($C361,ModMap!$A$2:$B$21,2,FALSE)&amp;"'!$K:$K"),0)),"")</f>
        <v>Unassigned</v>
      </c>
      <c r="AD361" s="44" t="s">
        <v>36</v>
      </c>
      <c r="AE361" s="39" t="str">
        <f t="array" ref="AE361">IFERROR(INDEX(INDIRECT("'"&amp;VLOOKUP($C361,ModMap!$A$2:$B$21,2,FALSE)&amp;"'!AE:AE"),MATCH($K361,INDIRECT("'"&amp;VLOOKUP($C361,ModMap!$A$2:$B$21,2,FALSE)&amp;"'!$K:$K"),0)),"")</f>
        <v>N/A</v>
      </c>
      <c r="AF361" s="39" t="str">
        <f t="array" ref="AF361">IFERROR(INDEX(INDIRECT("'"&amp;VLOOKUP($C361,ModMap!$A$2:$B$21,2,FALSE)&amp;"'!AF:AF"),MATCH($K361,INDIRECT("'"&amp;VLOOKUP($C361,ModMap!$A$2:$B$21,2,FALSE)&amp;"'!$K:$K"),0)),"")</f>
        <v/>
      </c>
      <c r="AG361" s="44" t="s">
        <v>36</v>
      </c>
      <c r="AH361" s="39" t="str">
        <f t="array" ref="AH361">IFERROR(INDEX(INDIRECT("'"&amp;VLOOKUP($C361,ModMap!$A$2:$B$21,2,FALSE)&amp;"'!AH:AH"),MATCH($K361,INDIRECT("'"&amp;VLOOKUP($C361,ModMap!$A$2:$B$21,2,FALSE)&amp;"'!$K:$K"),0)),"")</f>
        <v>N/A</v>
      </c>
      <c r="AI361" s="39" t="str">
        <f t="array" ref="AI361">IFERROR(INDEX(INDIRECT("'"&amp;VLOOKUP($C361,ModMap!$A$2:$B$21,2,FALSE)&amp;"'!AI:AI"),MATCH($K361,INDIRECT("'"&amp;VLOOKUP($C361,ModMap!$A$2:$B$21,2,FALSE)&amp;"'!$K:$K"),0)),"")</f>
        <v/>
      </c>
      <c r="AJ361" s="44" t="s">
        <v>36</v>
      </c>
      <c r="AK361" s="39" t="str">
        <f t="array" ref="AK361">IFERROR(INDEX(INDIRECT("'"&amp;VLOOKUP($C361,ModMap!$A$2:$B$21,2,FALSE)&amp;"'!AK:AK"),MATCH($K361,INDIRECT("'"&amp;VLOOKUP($C361,ModMap!$A$2:$B$21,2,FALSE)&amp;"'!$K:$K"),0)),"")</f>
        <v>N/A</v>
      </c>
      <c r="AL361" s="39" t="str">
        <f t="array" ref="AL361">IFERROR(INDEX(INDIRECT("'"&amp;VLOOKUP($C361,ModMap!$A$2:$B$21,2,FALSE)&amp;"'!AL:AL"),MATCH($K361,INDIRECT("'"&amp;VLOOKUP($C361,ModMap!$A$2:$B$21,2,FALSE)&amp;"'!$K:$K"),0)),"")</f>
        <v/>
      </c>
      <c r="AM361" s="39">
        <f t="shared" si="1"/>
        <v>2</v>
      </c>
      <c r="AN361" s="39" t="str">
        <f t="shared" si="2"/>
        <v>Not Started</v>
      </c>
      <c r="AO361" s="40" t="str">
        <f t="array" ref="AO361">IFERROR(INDEX(INDIRECT("'"&amp;VLOOKUP($C361,ModMap!$A$2:$B$21,2,FALSE)&amp;"'!AO:AO"),MATCH($K361,INDIRECT("'"&amp;VLOOKUP($C361,ModMap!$A$2:$B$21,2,FALSE)&amp;"'!$K:$K"),0)),"")</f>
        <v/>
      </c>
      <c r="AP361" s="49" t="str">
        <f t="array" ref="AP361">IFERROR(HYPERLINK("#'"&amp;VLOOKUP($C361,ModMap!$A$2:$B$21,2,FALSE)&amp;"'!V"&amp;MATCH($K361,INDIRECT("'"&amp;VLOOKUP($C361,ModMap!$A$2:$B$21,2,FALSE)&amp;"'!$K:$K"),0),"Edit on module sheet"),"")</f>
        <v>Edit on module sheet</v>
      </c>
    </row>
    <row r="362" ht="42.0" customHeight="1">
      <c r="A362" s="50">
        <v>360.0</v>
      </c>
      <c r="B362" s="50">
        <v>675.0</v>
      </c>
      <c r="C362" s="50" t="s">
        <v>130</v>
      </c>
      <c r="D362" s="51" t="s">
        <v>131</v>
      </c>
      <c r="E362" s="28" t="s">
        <v>48</v>
      </c>
      <c r="F362" s="46" t="s">
        <v>1677</v>
      </c>
      <c r="G362" s="51" t="s">
        <v>1678</v>
      </c>
      <c r="H362" s="50" t="s">
        <v>1755</v>
      </c>
      <c r="I362" s="50" t="s">
        <v>1756</v>
      </c>
      <c r="J362" s="51" t="s">
        <v>1757</v>
      </c>
      <c r="K362" s="50" t="s">
        <v>3277</v>
      </c>
      <c r="L362" s="51" t="s">
        <v>3278</v>
      </c>
      <c r="M362" s="47" t="s">
        <v>200</v>
      </c>
      <c r="N362" s="50" t="s">
        <v>1684</v>
      </c>
      <c r="O362" s="50" t="s">
        <v>1685</v>
      </c>
      <c r="P362" s="51" t="s">
        <v>1759</v>
      </c>
      <c r="Q362" s="51" t="s">
        <v>1760</v>
      </c>
      <c r="R362" s="50" t="s">
        <v>1688</v>
      </c>
      <c r="S362" s="50" t="s">
        <v>56</v>
      </c>
      <c r="T362" s="50" t="str">
        <f t="array" ref="T362">IFERROR(INDEX(INDIRECT("'"&amp;VLOOKUP($C362,ModMap!$A$2:$B$21,2,FALSE)&amp;"'!T:T"),MATCH($K362,INDIRECT("'"&amp;VLOOKUP($C362,ModMap!$A$2:$B$21,2,FALSE)&amp;"'!$K:$K"),0)),"")</f>
        <v>Unassigned</v>
      </c>
      <c r="U362" s="44" t="s">
        <v>36</v>
      </c>
      <c r="V362" s="50" t="str">
        <f t="array" ref="V362">IFERROR(INDEX(INDIRECT("'"&amp;VLOOKUP($C362,ModMap!$A$2:$B$21,2,FALSE)&amp;"'!V:V"),MATCH($K362,INDIRECT("'"&amp;VLOOKUP($C362,ModMap!$A$2:$B$21,2,FALSE)&amp;"'!$K:$K"),0)),"")</f>
        <v>N/A</v>
      </c>
      <c r="W362" s="50" t="str">
        <f t="array" ref="W362">IFERROR(INDEX(INDIRECT("'"&amp;VLOOKUP($C362,ModMap!$A$2:$B$21,2,FALSE)&amp;"'!W:W"),MATCH($K362,INDIRECT("'"&amp;VLOOKUP($C362,ModMap!$A$2:$B$21,2,FALSE)&amp;"'!$K:$K"),0)),"")</f>
        <v/>
      </c>
      <c r="X362" s="48" t="s">
        <v>33</v>
      </c>
      <c r="Y362" s="50" t="str">
        <f t="array" ref="Y362">IFERROR(INDEX(INDIRECT("'"&amp;VLOOKUP($C362,ModMap!$A$2:$B$21,2,FALSE)&amp;"'!Y:Y"),MATCH($K362,INDIRECT("'"&amp;VLOOKUP($C362,ModMap!$A$2:$B$21,2,FALSE)&amp;"'!$K:$K"),0)),"")</f>
        <v>Not Started</v>
      </c>
      <c r="Z362" s="50" t="str">
        <f t="array" ref="Z362">IFERROR(INDEX(INDIRECT("'"&amp;VLOOKUP($C362,ModMap!$A$2:$B$21,2,FALSE)&amp;"'!Z:Z"),MATCH($K362,INDIRECT("'"&amp;VLOOKUP($C362,ModMap!$A$2:$B$21,2,FALSE)&amp;"'!$K:$K"),0)),"")</f>
        <v>Unassigned</v>
      </c>
      <c r="AA362" s="48" t="s">
        <v>33</v>
      </c>
      <c r="AB362" s="50" t="str">
        <f t="array" ref="AB362">IFERROR(INDEX(INDIRECT("'"&amp;VLOOKUP($C362,ModMap!$A$2:$B$21,2,FALSE)&amp;"'!AB:AB"),MATCH($K362,INDIRECT("'"&amp;VLOOKUP($C362,ModMap!$A$2:$B$21,2,FALSE)&amp;"'!$K:$K"),0)),"")</f>
        <v>Not Started</v>
      </c>
      <c r="AC362" s="50" t="str">
        <f t="array" ref="AC362">IFERROR(INDEX(INDIRECT("'"&amp;VLOOKUP($C362,ModMap!$A$2:$B$21,2,FALSE)&amp;"'!AC:AC"),MATCH($K362,INDIRECT("'"&amp;VLOOKUP($C362,ModMap!$A$2:$B$21,2,FALSE)&amp;"'!$K:$K"),0)),"")</f>
        <v>Unassigned</v>
      </c>
      <c r="AD362" s="48" t="s">
        <v>33</v>
      </c>
      <c r="AE362" s="50" t="str">
        <f t="array" ref="AE362">IFERROR(INDEX(INDIRECT("'"&amp;VLOOKUP($C362,ModMap!$A$2:$B$21,2,FALSE)&amp;"'!AE:AE"),MATCH($K362,INDIRECT("'"&amp;VLOOKUP($C362,ModMap!$A$2:$B$21,2,FALSE)&amp;"'!$K:$K"),0)),"")</f>
        <v>Not Started</v>
      </c>
      <c r="AF362" s="50" t="str">
        <f t="array" ref="AF362">IFERROR(INDEX(INDIRECT("'"&amp;VLOOKUP($C362,ModMap!$A$2:$B$21,2,FALSE)&amp;"'!AF:AF"),MATCH($K362,INDIRECT("'"&amp;VLOOKUP($C362,ModMap!$A$2:$B$21,2,FALSE)&amp;"'!$K:$K"),0)),"")</f>
        <v>Unassigned</v>
      </c>
      <c r="AG362" s="44" t="s">
        <v>36</v>
      </c>
      <c r="AH362" s="50" t="str">
        <f t="array" ref="AH362">IFERROR(INDEX(INDIRECT("'"&amp;VLOOKUP($C362,ModMap!$A$2:$B$21,2,FALSE)&amp;"'!AH:AH"),MATCH($K362,INDIRECT("'"&amp;VLOOKUP($C362,ModMap!$A$2:$B$21,2,FALSE)&amp;"'!$K:$K"),0)),"")</f>
        <v>N/A</v>
      </c>
      <c r="AI362" s="50" t="str">
        <f t="array" ref="AI362">IFERROR(INDEX(INDIRECT("'"&amp;VLOOKUP($C362,ModMap!$A$2:$B$21,2,FALSE)&amp;"'!AI:AI"),MATCH($K362,INDIRECT("'"&amp;VLOOKUP($C362,ModMap!$A$2:$B$21,2,FALSE)&amp;"'!$K:$K"),0)),"")</f>
        <v/>
      </c>
      <c r="AJ362" s="44" t="s">
        <v>36</v>
      </c>
      <c r="AK362" s="50" t="str">
        <f t="array" ref="AK362">IFERROR(INDEX(INDIRECT("'"&amp;VLOOKUP($C362,ModMap!$A$2:$B$21,2,FALSE)&amp;"'!AK:AK"),MATCH($K362,INDIRECT("'"&amp;VLOOKUP($C362,ModMap!$A$2:$B$21,2,FALSE)&amp;"'!$K:$K"),0)),"")</f>
        <v>N/A</v>
      </c>
      <c r="AL362" s="50" t="str">
        <f t="array" ref="AL362">IFERROR(INDEX(INDIRECT("'"&amp;VLOOKUP($C362,ModMap!$A$2:$B$21,2,FALSE)&amp;"'!AL:AL"),MATCH($K362,INDIRECT("'"&amp;VLOOKUP($C362,ModMap!$A$2:$B$21,2,FALSE)&amp;"'!$K:$K"),0)),"")</f>
        <v/>
      </c>
      <c r="AM362" s="50">
        <f t="shared" si="1"/>
        <v>3</v>
      </c>
      <c r="AN362" s="50" t="str">
        <f t="shared" si="2"/>
        <v>Not Started</v>
      </c>
      <c r="AO362" s="51" t="str">
        <f t="array" ref="AO362">IFERROR(INDEX(INDIRECT("'"&amp;VLOOKUP($C362,ModMap!$A$2:$B$21,2,FALSE)&amp;"'!AO:AO"),MATCH($K362,INDIRECT("'"&amp;VLOOKUP($C362,ModMap!$A$2:$B$21,2,FALSE)&amp;"'!$K:$K"),0)),"")</f>
        <v/>
      </c>
      <c r="AP362" s="49" t="str">
        <f t="array" ref="AP362">IFERROR(HYPERLINK("#'"&amp;VLOOKUP($C362,ModMap!$A$2:$B$21,2,FALSE)&amp;"'!V"&amp;MATCH($K362,INDIRECT("'"&amp;VLOOKUP($C362,ModMap!$A$2:$B$21,2,FALSE)&amp;"'!$K:$K"),0),"Edit on module sheet"),"")</f>
        <v>Edit on module sheet</v>
      </c>
    </row>
    <row r="363" ht="42.0" customHeight="1">
      <c r="A363" s="39">
        <v>361.0</v>
      </c>
      <c r="B363" s="39">
        <v>957.0</v>
      </c>
      <c r="C363" s="39" t="s">
        <v>139</v>
      </c>
      <c r="D363" s="40" t="s">
        <v>140</v>
      </c>
      <c r="E363" s="28" t="s">
        <v>48</v>
      </c>
      <c r="F363" s="31" t="s">
        <v>1768</v>
      </c>
      <c r="G363" s="40" t="s">
        <v>1769</v>
      </c>
      <c r="H363" s="39" t="s">
        <v>1770</v>
      </c>
      <c r="I363" s="39" t="s">
        <v>1771</v>
      </c>
      <c r="J363" s="40" t="s">
        <v>1772</v>
      </c>
      <c r="K363" s="39" t="s">
        <v>3281</v>
      </c>
      <c r="L363" s="40" t="s">
        <v>3282</v>
      </c>
      <c r="M363" s="52" t="s">
        <v>211</v>
      </c>
      <c r="N363" s="39" t="s">
        <v>1775</v>
      </c>
      <c r="O363" s="39" t="s">
        <v>1776</v>
      </c>
      <c r="P363" s="40" t="s">
        <v>1777</v>
      </c>
      <c r="Q363" s="40" t="s">
        <v>1778</v>
      </c>
      <c r="R363" s="39" t="s">
        <v>273</v>
      </c>
      <c r="S363" s="39" t="s">
        <v>53</v>
      </c>
      <c r="T363" s="39" t="str">
        <f t="array" ref="T363">IFERROR(INDEX(INDIRECT("'"&amp;VLOOKUP($C363,ModMap!$A$2:$B$21,2,FALSE)&amp;"'!T:T"),MATCH($K363,INDIRECT("'"&amp;VLOOKUP($C363,ModMap!$A$2:$B$21,2,FALSE)&amp;"'!$K:$K"),0)),"")</f>
        <v>Unassigned</v>
      </c>
      <c r="U363" s="44" t="s">
        <v>36</v>
      </c>
      <c r="V363" s="39" t="str">
        <f t="array" ref="V363">IFERROR(INDEX(INDIRECT("'"&amp;VLOOKUP($C363,ModMap!$A$2:$B$21,2,FALSE)&amp;"'!V:V"),MATCH($K363,INDIRECT("'"&amp;VLOOKUP($C363,ModMap!$A$2:$B$21,2,FALSE)&amp;"'!$K:$K"),0)),"")</f>
        <v>N/A</v>
      </c>
      <c r="W363" s="39" t="str">
        <f t="array" ref="W363">IFERROR(INDEX(INDIRECT("'"&amp;VLOOKUP($C363,ModMap!$A$2:$B$21,2,FALSE)&amp;"'!W:W"),MATCH($K363,INDIRECT("'"&amp;VLOOKUP($C363,ModMap!$A$2:$B$21,2,FALSE)&amp;"'!$K:$K"),0)),"")</f>
        <v/>
      </c>
      <c r="X363" s="48" t="s">
        <v>33</v>
      </c>
      <c r="Y363" s="39" t="str">
        <f t="array" ref="Y363">IFERROR(INDEX(INDIRECT("'"&amp;VLOOKUP($C363,ModMap!$A$2:$B$21,2,FALSE)&amp;"'!Y:Y"),MATCH($K363,INDIRECT("'"&amp;VLOOKUP($C363,ModMap!$A$2:$B$21,2,FALSE)&amp;"'!$K:$K"),0)),"")</f>
        <v>Not Started</v>
      </c>
      <c r="Z363" s="39" t="str">
        <f t="array" ref="Z363">IFERROR(INDEX(INDIRECT("'"&amp;VLOOKUP($C363,ModMap!$A$2:$B$21,2,FALSE)&amp;"'!Z:Z"),MATCH($K363,INDIRECT("'"&amp;VLOOKUP($C363,ModMap!$A$2:$B$21,2,FALSE)&amp;"'!$K:$K"),0)),"")</f>
        <v>Unassigned</v>
      </c>
      <c r="AA363" s="48" t="s">
        <v>33</v>
      </c>
      <c r="AB363" s="39" t="str">
        <f t="array" ref="AB363">IFERROR(INDEX(INDIRECT("'"&amp;VLOOKUP($C363,ModMap!$A$2:$B$21,2,FALSE)&amp;"'!AB:AB"),MATCH($K363,INDIRECT("'"&amp;VLOOKUP($C363,ModMap!$A$2:$B$21,2,FALSE)&amp;"'!$K:$K"),0)),"")</f>
        <v>Not Started</v>
      </c>
      <c r="AC363" s="39" t="str">
        <f t="array" ref="AC363">IFERROR(INDEX(INDIRECT("'"&amp;VLOOKUP($C363,ModMap!$A$2:$B$21,2,FALSE)&amp;"'!AC:AC"),MATCH($K363,INDIRECT("'"&amp;VLOOKUP($C363,ModMap!$A$2:$B$21,2,FALSE)&amp;"'!$K:$K"),0)),"")</f>
        <v>Unassigned</v>
      </c>
      <c r="AD363" s="44" t="s">
        <v>36</v>
      </c>
      <c r="AE363" s="39" t="str">
        <f t="array" ref="AE363">IFERROR(INDEX(INDIRECT("'"&amp;VLOOKUP($C363,ModMap!$A$2:$B$21,2,FALSE)&amp;"'!AE:AE"),MATCH($K363,INDIRECT("'"&amp;VLOOKUP($C363,ModMap!$A$2:$B$21,2,FALSE)&amp;"'!$K:$K"),0)),"")</f>
        <v>N/A</v>
      </c>
      <c r="AF363" s="39" t="str">
        <f t="array" ref="AF363">IFERROR(INDEX(INDIRECT("'"&amp;VLOOKUP($C363,ModMap!$A$2:$B$21,2,FALSE)&amp;"'!AF:AF"),MATCH($K363,INDIRECT("'"&amp;VLOOKUP($C363,ModMap!$A$2:$B$21,2,FALSE)&amp;"'!$K:$K"),0)),"")</f>
        <v/>
      </c>
      <c r="AG363" s="44" t="s">
        <v>36</v>
      </c>
      <c r="AH363" s="39" t="str">
        <f t="array" ref="AH363">IFERROR(INDEX(INDIRECT("'"&amp;VLOOKUP($C363,ModMap!$A$2:$B$21,2,FALSE)&amp;"'!AH:AH"),MATCH($K363,INDIRECT("'"&amp;VLOOKUP($C363,ModMap!$A$2:$B$21,2,FALSE)&amp;"'!$K:$K"),0)),"")</f>
        <v>N/A</v>
      </c>
      <c r="AI363" s="39" t="str">
        <f t="array" ref="AI363">IFERROR(INDEX(INDIRECT("'"&amp;VLOOKUP($C363,ModMap!$A$2:$B$21,2,FALSE)&amp;"'!AI:AI"),MATCH($K363,INDIRECT("'"&amp;VLOOKUP($C363,ModMap!$A$2:$B$21,2,FALSE)&amp;"'!$K:$K"),0)),"")</f>
        <v/>
      </c>
      <c r="AJ363" s="44" t="s">
        <v>36</v>
      </c>
      <c r="AK363" s="39" t="str">
        <f t="array" ref="AK363">IFERROR(INDEX(INDIRECT("'"&amp;VLOOKUP($C363,ModMap!$A$2:$B$21,2,FALSE)&amp;"'!AK:AK"),MATCH($K363,INDIRECT("'"&amp;VLOOKUP($C363,ModMap!$A$2:$B$21,2,FALSE)&amp;"'!$K:$K"),0)),"")</f>
        <v>N/A</v>
      </c>
      <c r="AL363" s="39" t="str">
        <f t="array" ref="AL363">IFERROR(INDEX(INDIRECT("'"&amp;VLOOKUP($C363,ModMap!$A$2:$B$21,2,FALSE)&amp;"'!AL:AL"),MATCH($K363,INDIRECT("'"&amp;VLOOKUP($C363,ModMap!$A$2:$B$21,2,FALSE)&amp;"'!$K:$K"),0)),"")</f>
        <v/>
      </c>
      <c r="AM363" s="39">
        <f t="shared" si="1"/>
        <v>2</v>
      </c>
      <c r="AN363" s="39" t="str">
        <f t="shared" si="2"/>
        <v>Not Started</v>
      </c>
      <c r="AO363" s="40" t="str">
        <f t="array" ref="AO363">IFERROR(INDEX(INDIRECT("'"&amp;VLOOKUP($C363,ModMap!$A$2:$B$21,2,FALSE)&amp;"'!AO:AO"),MATCH($K363,INDIRECT("'"&amp;VLOOKUP($C363,ModMap!$A$2:$B$21,2,FALSE)&amp;"'!$K:$K"),0)),"")</f>
        <v/>
      </c>
      <c r="AP363" s="49" t="str">
        <f t="array" ref="AP363">IFERROR(HYPERLINK("#'"&amp;VLOOKUP($C363,ModMap!$A$2:$B$21,2,FALSE)&amp;"'!V"&amp;MATCH($K363,INDIRECT("'"&amp;VLOOKUP($C363,ModMap!$A$2:$B$21,2,FALSE)&amp;"'!$K:$K"),0),"Edit on module sheet"),"")</f>
        <v>Edit on module sheet</v>
      </c>
    </row>
    <row r="364" ht="42.0" customHeight="1">
      <c r="A364" s="50">
        <v>362.0</v>
      </c>
      <c r="B364" s="50">
        <v>958.0</v>
      </c>
      <c r="C364" s="50" t="s">
        <v>139</v>
      </c>
      <c r="D364" s="51" t="s">
        <v>140</v>
      </c>
      <c r="E364" s="28" t="s">
        <v>48</v>
      </c>
      <c r="F364" s="31" t="s">
        <v>1768</v>
      </c>
      <c r="G364" s="51" t="s">
        <v>1769</v>
      </c>
      <c r="H364" s="50" t="s">
        <v>1770</v>
      </c>
      <c r="I364" s="50" t="s">
        <v>1771</v>
      </c>
      <c r="J364" s="51" t="s">
        <v>1772</v>
      </c>
      <c r="K364" s="50" t="s">
        <v>3283</v>
      </c>
      <c r="L364" s="51" t="s">
        <v>3284</v>
      </c>
      <c r="M364" s="52" t="s">
        <v>211</v>
      </c>
      <c r="N364" s="50" t="s">
        <v>1775</v>
      </c>
      <c r="O364" s="50" t="s">
        <v>1776</v>
      </c>
      <c r="P364" s="51" t="s">
        <v>1777</v>
      </c>
      <c r="Q364" s="51" t="s">
        <v>1778</v>
      </c>
      <c r="R364" s="50" t="s">
        <v>273</v>
      </c>
      <c r="S364" s="50" t="s">
        <v>56</v>
      </c>
      <c r="T364" s="50" t="str">
        <f t="array" ref="T364">IFERROR(INDEX(INDIRECT("'"&amp;VLOOKUP($C364,ModMap!$A$2:$B$21,2,FALSE)&amp;"'!T:T"),MATCH($K364,INDIRECT("'"&amp;VLOOKUP($C364,ModMap!$A$2:$B$21,2,FALSE)&amp;"'!$K:$K"),0)),"")</f>
        <v>Unassigned</v>
      </c>
      <c r="U364" s="44" t="s">
        <v>36</v>
      </c>
      <c r="V364" s="50" t="str">
        <f t="array" ref="V364">IFERROR(INDEX(INDIRECT("'"&amp;VLOOKUP($C364,ModMap!$A$2:$B$21,2,FALSE)&amp;"'!V:V"),MATCH($K364,INDIRECT("'"&amp;VLOOKUP($C364,ModMap!$A$2:$B$21,2,FALSE)&amp;"'!$K:$K"),0)),"")</f>
        <v>N/A</v>
      </c>
      <c r="W364" s="50" t="str">
        <f t="array" ref="W364">IFERROR(INDEX(INDIRECT("'"&amp;VLOOKUP($C364,ModMap!$A$2:$B$21,2,FALSE)&amp;"'!W:W"),MATCH($K364,INDIRECT("'"&amp;VLOOKUP($C364,ModMap!$A$2:$B$21,2,FALSE)&amp;"'!$K:$K"),0)),"")</f>
        <v/>
      </c>
      <c r="X364" s="48" t="s">
        <v>33</v>
      </c>
      <c r="Y364" s="50" t="str">
        <f t="array" ref="Y364">IFERROR(INDEX(INDIRECT("'"&amp;VLOOKUP($C364,ModMap!$A$2:$B$21,2,FALSE)&amp;"'!Y:Y"),MATCH($K364,INDIRECT("'"&amp;VLOOKUP($C364,ModMap!$A$2:$B$21,2,FALSE)&amp;"'!$K:$K"),0)),"")</f>
        <v>Not Started</v>
      </c>
      <c r="Z364" s="50" t="str">
        <f t="array" ref="Z364">IFERROR(INDEX(INDIRECT("'"&amp;VLOOKUP($C364,ModMap!$A$2:$B$21,2,FALSE)&amp;"'!Z:Z"),MATCH($K364,INDIRECT("'"&amp;VLOOKUP($C364,ModMap!$A$2:$B$21,2,FALSE)&amp;"'!$K:$K"),0)),"")</f>
        <v>Unassigned</v>
      </c>
      <c r="AA364" s="48" t="s">
        <v>33</v>
      </c>
      <c r="AB364" s="50" t="str">
        <f t="array" ref="AB364">IFERROR(INDEX(INDIRECT("'"&amp;VLOOKUP($C364,ModMap!$A$2:$B$21,2,FALSE)&amp;"'!AB:AB"),MATCH($K364,INDIRECT("'"&amp;VLOOKUP($C364,ModMap!$A$2:$B$21,2,FALSE)&amp;"'!$K:$K"),0)),"")</f>
        <v>Not Started</v>
      </c>
      <c r="AC364" s="50" t="str">
        <f t="array" ref="AC364">IFERROR(INDEX(INDIRECT("'"&amp;VLOOKUP($C364,ModMap!$A$2:$B$21,2,FALSE)&amp;"'!AC:AC"),MATCH($K364,INDIRECT("'"&amp;VLOOKUP($C364,ModMap!$A$2:$B$21,2,FALSE)&amp;"'!$K:$K"),0)),"")</f>
        <v>Unassigned</v>
      </c>
      <c r="AD364" s="48" t="s">
        <v>33</v>
      </c>
      <c r="AE364" s="50" t="str">
        <f t="array" ref="AE364">IFERROR(INDEX(INDIRECT("'"&amp;VLOOKUP($C364,ModMap!$A$2:$B$21,2,FALSE)&amp;"'!AE:AE"),MATCH($K364,INDIRECT("'"&amp;VLOOKUP($C364,ModMap!$A$2:$B$21,2,FALSE)&amp;"'!$K:$K"),0)),"")</f>
        <v>Not Started</v>
      </c>
      <c r="AF364" s="50" t="str">
        <f t="array" ref="AF364">IFERROR(INDEX(INDIRECT("'"&amp;VLOOKUP($C364,ModMap!$A$2:$B$21,2,FALSE)&amp;"'!AF:AF"),MATCH($K364,INDIRECT("'"&amp;VLOOKUP($C364,ModMap!$A$2:$B$21,2,FALSE)&amp;"'!$K:$K"),0)),"")</f>
        <v>Unassigned</v>
      </c>
      <c r="AG364" s="44" t="s">
        <v>36</v>
      </c>
      <c r="AH364" s="50" t="str">
        <f t="array" ref="AH364">IFERROR(INDEX(INDIRECT("'"&amp;VLOOKUP($C364,ModMap!$A$2:$B$21,2,FALSE)&amp;"'!AH:AH"),MATCH($K364,INDIRECT("'"&amp;VLOOKUP($C364,ModMap!$A$2:$B$21,2,FALSE)&amp;"'!$K:$K"),0)),"")</f>
        <v>N/A</v>
      </c>
      <c r="AI364" s="50" t="str">
        <f t="array" ref="AI364">IFERROR(INDEX(INDIRECT("'"&amp;VLOOKUP($C364,ModMap!$A$2:$B$21,2,FALSE)&amp;"'!AI:AI"),MATCH($K364,INDIRECT("'"&amp;VLOOKUP($C364,ModMap!$A$2:$B$21,2,FALSE)&amp;"'!$K:$K"),0)),"")</f>
        <v/>
      </c>
      <c r="AJ364" s="44" t="s">
        <v>36</v>
      </c>
      <c r="AK364" s="50" t="str">
        <f t="array" ref="AK364">IFERROR(INDEX(INDIRECT("'"&amp;VLOOKUP($C364,ModMap!$A$2:$B$21,2,FALSE)&amp;"'!AK:AK"),MATCH($K364,INDIRECT("'"&amp;VLOOKUP($C364,ModMap!$A$2:$B$21,2,FALSE)&amp;"'!$K:$K"),0)),"")</f>
        <v>N/A</v>
      </c>
      <c r="AL364" s="50" t="str">
        <f t="array" ref="AL364">IFERROR(INDEX(INDIRECT("'"&amp;VLOOKUP($C364,ModMap!$A$2:$B$21,2,FALSE)&amp;"'!AL:AL"),MATCH($K364,INDIRECT("'"&amp;VLOOKUP($C364,ModMap!$A$2:$B$21,2,FALSE)&amp;"'!$K:$K"),0)),"")</f>
        <v/>
      </c>
      <c r="AM364" s="50">
        <f t="shared" si="1"/>
        <v>3</v>
      </c>
      <c r="AN364" s="50" t="str">
        <f t="shared" si="2"/>
        <v>Not Started</v>
      </c>
      <c r="AO364" s="51" t="str">
        <f t="array" ref="AO364">IFERROR(INDEX(INDIRECT("'"&amp;VLOOKUP($C364,ModMap!$A$2:$B$21,2,FALSE)&amp;"'!AO:AO"),MATCH($K364,INDIRECT("'"&amp;VLOOKUP($C364,ModMap!$A$2:$B$21,2,FALSE)&amp;"'!$K:$K"),0)),"")</f>
        <v/>
      </c>
      <c r="AP364" s="49" t="str">
        <f t="array" ref="AP364">IFERROR(HYPERLINK("#'"&amp;VLOOKUP($C364,ModMap!$A$2:$B$21,2,FALSE)&amp;"'!V"&amp;MATCH($K364,INDIRECT("'"&amp;VLOOKUP($C364,ModMap!$A$2:$B$21,2,FALSE)&amp;"'!$K:$K"),0),"Edit on module sheet"),"")</f>
        <v>Edit on module sheet</v>
      </c>
    </row>
    <row r="365" ht="42.0" customHeight="1">
      <c r="A365" s="39">
        <v>363.0</v>
      </c>
      <c r="B365" s="39">
        <v>961.0</v>
      </c>
      <c r="C365" s="39" t="s">
        <v>139</v>
      </c>
      <c r="D365" s="40" t="s">
        <v>140</v>
      </c>
      <c r="E365" s="28" t="s">
        <v>48</v>
      </c>
      <c r="F365" s="31" t="s">
        <v>1768</v>
      </c>
      <c r="G365" s="40" t="s">
        <v>1769</v>
      </c>
      <c r="H365" s="39" t="s">
        <v>1783</v>
      </c>
      <c r="I365" s="39" t="s">
        <v>1784</v>
      </c>
      <c r="J365" s="40" t="s">
        <v>1785</v>
      </c>
      <c r="K365" s="39" t="s">
        <v>3287</v>
      </c>
      <c r="L365" s="40" t="s">
        <v>3288</v>
      </c>
      <c r="M365" s="52" t="s">
        <v>211</v>
      </c>
      <c r="N365" s="39" t="s">
        <v>1775</v>
      </c>
      <c r="O365" s="39" t="s">
        <v>1788</v>
      </c>
      <c r="P365" s="40" t="s">
        <v>1789</v>
      </c>
      <c r="Q365" s="40" t="s">
        <v>1790</v>
      </c>
      <c r="R365" s="39" t="s">
        <v>1203</v>
      </c>
      <c r="S365" s="39" t="s">
        <v>53</v>
      </c>
      <c r="T365" s="39" t="str">
        <f t="array" ref="T365">IFERROR(INDEX(INDIRECT("'"&amp;VLOOKUP($C365,ModMap!$A$2:$B$21,2,FALSE)&amp;"'!T:T"),MATCH($K365,INDIRECT("'"&amp;VLOOKUP($C365,ModMap!$A$2:$B$21,2,FALSE)&amp;"'!$K:$K"),0)),"")</f>
        <v>Unassigned</v>
      </c>
      <c r="U365" s="44" t="s">
        <v>36</v>
      </c>
      <c r="V365" s="39" t="str">
        <f t="array" ref="V365">IFERROR(INDEX(INDIRECT("'"&amp;VLOOKUP($C365,ModMap!$A$2:$B$21,2,FALSE)&amp;"'!V:V"),MATCH($K365,INDIRECT("'"&amp;VLOOKUP($C365,ModMap!$A$2:$B$21,2,FALSE)&amp;"'!$K:$K"),0)),"")</f>
        <v>N/A</v>
      </c>
      <c r="W365" s="39" t="str">
        <f t="array" ref="W365">IFERROR(INDEX(INDIRECT("'"&amp;VLOOKUP($C365,ModMap!$A$2:$B$21,2,FALSE)&amp;"'!W:W"),MATCH($K365,INDIRECT("'"&amp;VLOOKUP($C365,ModMap!$A$2:$B$21,2,FALSE)&amp;"'!$K:$K"),0)),"")</f>
        <v/>
      </c>
      <c r="X365" s="48" t="s">
        <v>33</v>
      </c>
      <c r="Y365" s="39" t="str">
        <f t="array" ref="Y365">IFERROR(INDEX(INDIRECT("'"&amp;VLOOKUP($C365,ModMap!$A$2:$B$21,2,FALSE)&amp;"'!Y:Y"),MATCH($K365,INDIRECT("'"&amp;VLOOKUP($C365,ModMap!$A$2:$B$21,2,FALSE)&amp;"'!$K:$K"),0)),"")</f>
        <v>Not Started</v>
      </c>
      <c r="Z365" s="39" t="str">
        <f t="array" ref="Z365">IFERROR(INDEX(INDIRECT("'"&amp;VLOOKUP($C365,ModMap!$A$2:$B$21,2,FALSE)&amp;"'!Z:Z"),MATCH($K365,INDIRECT("'"&amp;VLOOKUP($C365,ModMap!$A$2:$B$21,2,FALSE)&amp;"'!$K:$K"),0)),"")</f>
        <v>Unassigned</v>
      </c>
      <c r="AA365" s="48" t="s">
        <v>33</v>
      </c>
      <c r="AB365" s="39" t="str">
        <f t="array" ref="AB365">IFERROR(INDEX(INDIRECT("'"&amp;VLOOKUP($C365,ModMap!$A$2:$B$21,2,FALSE)&amp;"'!AB:AB"),MATCH($K365,INDIRECT("'"&amp;VLOOKUP($C365,ModMap!$A$2:$B$21,2,FALSE)&amp;"'!$K:$K"),0)),"")</f>
        <v>Not Started</v>
      </c>
      <c r="AC365" s="39" t="str">
        <f t="array" ref="AC365">IFERROR(INDEX(INDIRECT("'"&amp;VLOOKUP($C365,ModMap!$A$2:$B$21,2,FALSE)&amp;"'!AC:AC"),MATCH($K365,INDIRECT("'"&amp;VLOOKUP($C365,ModMap!$A$2:$B$21,2,FALSE)&amp;"'!$K:$K"),0)),"")</f>
        <v>Unassigned</v>
      </c>
      <c r="AD365" s="44" t="s">
        <v>36</v>
      </c>
      <c r="AE365" s="39" t="str">
        <f t="array" ref="AE365">IFERROR(INDEX(INDIRECT("'"&amp;VLOOKUP($C365,ModMap!$A$2:$B$21,2,FALSE)&amp;"'!AE:AE"),MATCH($K365,INDIRECT("'"&amp;VLOOKUP($C365,ModMap!$A$2:$B$21,2,FALSE)&amp;"'!$K:$K"),0)),"")</f>
        <v>N/A</v>
      </c>
      <c r="AF365" s="39" t="str">
        <f t="array" ref="AF365">IFERROR(INDEX(INDIRECT("'"&amp;VLOOKUP($C365,ModMap!$A$2:$B$21,2,FALSE)&amp;"'!AF:AF"),MATCH($K365,INDIRECT("'"&amp;VLOOKUP($C365,ModMap!$A$2:$B$21,2,FALSE)&amp;"'!$K:$K"),0)),"")</f>
        <v/>
      </c>
      <c r="AG365" s="44" t="s">
        <v>36</v>
      </c>
      <c r="AH365" s="39" t="str">
        <f t="array" ref="AH365">IFERROR(INDEX(INDIRECT("'"&amp;VLOOKUP($C365,ModMap!$A$2:$B$21,2,FALSE)&amp;"'!AH:AH"),MATCH($K365,INDIRECT("'"&amp;VLOOKUP($C365,ModMap!$A$2:$B$21,2,FALSE)&amp;"'!$K:$K"),0)),"")</f>
        <v>N/A</v>
      </c>
      <c r="AI365" s="39" t="str">
        <f t="array" ref="AI365">IFERROR(INDEX(INDIRECT("'"&amp;VLOOKUP($C365,ModMap!$A$2:$B$21,2,FALSE)&amp;"'!AI:AI"),MATCH($K365,INDIRECT("'"&amp;VLOOKUP($C365,ModMap!$A$2:$B$21,2,FALSE)&amp;"'!$K:$K"),0)),"")</f>
        <v/>
      </c>
      <c r="AJ365" s="44" t="s">
        <v>36</v>
      </c>
      <c r="AK365" s="39" t="str">
        <f t="array" ref="AK365">IFERROR(INDEX(INDIRECT("'"&amp;VLOOKUP($C365,ModMap!$A$2:$B$21,2,FALSE)&amp;"'!AK:AK"),MATCH($K365,INDIRECT("'"&amp;VLOOKUP($C365,ModMap!$A$2:$B$21,2,FALSE)&amp;"'!$K:$K"),0)),"")</f>
        <v>N/A</v>
      </c>
      <c r="AL365" s="39" t="str">
        <f t="array" ref="AL365">IFERROR(INDEX(INDIRECT("'"&amp;VLOOKUP($C365,ModMap!$A$2:$B$21,2,FALSE)&amp;"'!AL:AL"),MATCH($K365,INDIRECT("'"&amp;VLOOKUP($C365,ModMap!$A$2:$B$21,2,FALSE)&amp;"'!$K:$K"),0)),"")</f>
        <v/>
      </c>
      <c r="AM365" s="39">
        <f t="shared" si="1"/>
        <v>2</v>
      </c>
      <c r="AN365" s="39" t="str">
        <f t="shared" si="2"/>
        <v>Not Started</v>
      </c>
      <c r="AO365" s="40" t="str">
        <f t="array" ref="AO365">IFERROR(INDEX(INDIRECT("'"&amp;VLOOKUP($C365,ModMap!$A$2:$B$21,2,FALSE)&amp;"'!AO:AO"),MATCH($K365,INDIRECT("'"&amp;VLOOKUP($C365,ModMap!$A$2:$B$21,2,FALSE)&amp;"'!$K:$K"),0)),"")</f>
        <v/>
      </c>
      <c r="AP365" s="49" t="str">
        <f t="array" ref="AP365">IFERROR(HYPERLINK("#'"&amp;VLOOKUP($C365,ModMap!$A$2:$B$21,2,FALSE)&amp;"'!V"&amp;MATCH($K365,INDIRECT("'"&amp;VLOOKUP($C365,ModMap!$A$2:$B$21,2,FALSE)&amp;"'!$K:$K"),0),"Edit on module sheet"),"")</f>
        <v>Edit on module sheet</v>
      </c>
    </row>
    <row r="366" ht="42.0" customHeight="1">
      <c r="A366" s="50">
        <v>364.0</v>
      </c>
      <c r="B366" s="50">
        <v>962.0</v>
      </c>
      <c r="C366" s="50" t="s">
        <v>139</v>
      </c>
      <c r="D366" s="51" t="s">
        <v>140</v>
      </c>
      <c r="E366" s="28" t="s">
        <v>48</v>
      </c>
      <c r="F366" s="31" t="s">
        <v>1768</v>
      </c>
      <c r="G366" s="51" t="s">
        <v>1769</v>
      </c>
      <c r="H366" s="50" t="s">
        <v>1783</v>
      </c>
      <c r="I366" s="50" t="s">
        <v>1784</v>
      </c>
      <c r="J366" s="51" t="s">
        <v>1785</v>
      </c>
      <c r="K366" s="50" t="s">
        <v>3289</v>
      </c>
      <c r="L366" s="51" t="s">
        <v>3290</v>
      </c>
      <c r="M366" s="52" t="s">
        <v>211</v>
      </c>
      <c r="N366" s="50" t="s">
        <v>1775</v>
      </c>
      <c r="O366" s="50" t="s">
        <v>1788</v>
      </c>
      <c r="P366" s="51" t="s">
        <v>1789</v>
      </c>
      <c r="Q366" s="51" t="s">
        <v>1790</v>
      </c>
      <c r="R366" s="50" t="s">
        <v>1203</v>
      </c>
      <c r="S366" s="50" t="s">
        <v>56</v>
      </c>
      <c r="T366" s="50" t="str">
        <f t="array" ref="T366">IFERROR(INDEX(INDIRECT("'"&amp;VLOOKUP($C366,ModMap!$A$2:$B$21,2,FALSE)&amp;"'!T:T"),MATCH($K366,INDIRECT("'"&amp;VLOOKUP($C366,ModMap!$A$2:$B$21,2,FALSE)&amp;"'!$K:$K"),0)),"")</f>
        <v>Unassigned</v>
      </c>
      <c r="U366" s="44" t="s">
        <v>36</v>
      </c>
      <c r="V366" s="50" t="str">
        <f t="array" ref="V366">IFERROR(INDEX(INDIRECT("'"&amp;VLOOKUP($C366,ModMap!$A$2:$B$21,2,FALSE)&amp;"'!V:V"),MATCH($K366,INDIRECT("'"&amp;VLOOKUP($C366,ModMap!$A$2:$B$21,2,FALSE)&amp;"'!$K:$K"),0)),"")</f>
        <v>N/A</v>
      </c>
      <c r="W366" s="50" t="str">
        <f t="array" ref="W366">IFERROR(INDEX(INDIRECT("'"&amp;VLOOKUP($C366,ModMap!$A$2:$B$21,2,FALSE)&amp;"'!W:W"),MATCH($K366,INDIRECT("'"&amp;VLOOKUP($C366,ModMap!$A$2:$B$21,2,FALSE)&amp;"'!$K:$K"),0)),"")</f>
        <v/>
      </c>
      <c r="X366" s="48" t="s">
        <v>33</v>
      </c>
      <c r="Y366" s="50" t="str">
        <f t="array" ref="Y366">IFERROR(INDEX(INDIRECT("'"&amp;VLOOKUP($C366,ModMap!$A$2:$B$21,2,FALSE)&amp;"'!Y:Y"),MATCH($K366,INDIRECT("'"&amp;VLOOKUP($C366,ModMap!$A$2:$B$21,2,FALSE)&amp;"'!$K:$K"),0)),"")</f>
        <v>Not Started</v>
      </c>
      <c r="Z366" s="50" t="str">
        <f t="array" ref="Z366">IFERROR(INDEX(INDIRECT("'"&amp;VLOOKUP($C366,ModMap!$A$2:$B$21,2,FALSE)&amp;"'!Z:Z"),MATCH($K366,INDIRECT("'"&amp;VLOOKUP($C366,ModMap!$A$2:$B$21,2,FALSE)&amp;"'!$K:$K"),0)),"")</f>
        <v>Unassigned</v>
      </c>
      <c r="AA366" s="48" t="s">
        <v>33</v>
      </c>
      <c r="AB366" s="50" t="str">
        <f t="array" ref="AB366">IFERROR(INDEX(INDIRECT("'"&amp;VLOOKUP($C366,ModMap!$A$2:$B$21,2,FALSE)&amp;"'!AB:AB"),MATCH($K366,INDIRECT("'"&amp;VLOOKUP($C366,ModMap!$A$2:$B$21,2,FALSE)&amp;"'!$K:$K"),0)),"")</f>
        <v>Not Started</v>
      </c>
      <c r="AC366" s="50" t="str">
        <f t="array" ref="AC366">IFERROR(INDEX(INDIRECT("'"&amp;VLOOKUP($C366,ModMap!$A$2:$B$21,2,FALSE)&amp;"'!AC:AC"),MATCH($K366,INDIRECT("'"&amp;VLOOKUP($C366,ModMap!$A$2:$B$21,2,FALSE)&amp;"'!$K:$K"),0)),"")</f>
        <v>Unassigned</v>
      </c>
      <c r="AD366" s="48" t="s">
        <v>33</v>
      </c>
      <c r="AE366" s="50" t="str">
        <f t="array" ref="AE366">IFERROR(INDEX(INDIRECT("'"&amp;VLOOKUP($C366,ModMap!$A$2:$B$21,2,FALSE)&amp;"'!AE:AE"),MATCH($K366,INDIRECT("'"&amp;VLOOKUP($C366,ModMap!$A$2:$B$21,2,FALSE)&amp;"'!$K:$K"),0)),"")</f>
        <v>Not Started</v>
      </c>
      <c r="AF366" s="50" t="str">
        <f t="array" ref="AF366">IFERROR(INDEX(INDIRECT("'"&amp;VLOOKUP($C366,ModMap!$A$2:$B$21,2,FALSE)&amp;"'!AF:AF"),MATCH($K366,INDIRECT("'"&amp;VLOOKUP($C366,ModMap!$A$2:$B$21,2,FALSE)&amp;"'!$K:$K"),0)),"")</f>
        <v>Unassigned</v>
      </c>
      <c r="AG366" s="44" t="s">
        <v>36</v>
      </c>
      <c r="AH366" s="50" t="str">
        <f t="array" ref="AH366">IFERROR(INDEX(INDIRECT("'"&amp;VLOOKUP($C366,ModMap!$A$2:$B$21,2,FALSE)&amp;"'!AH:AH"),MATCH($K366,INDIRECT("'"&amp;VLOOKUP($C366,ModMap!$A$2:$B$21,2,FALSE)&amp;"'!$K:$K"),0)),"")</f>
        <v>N/A</v>
      </c>
      <c r="AI366" s="50" t="str">
        <f t="array" ref="AI366">IFERROR(INDEX(INDIRECT("'"&amp;VLOOKUP($C366,ModMap!$A$2:$B$21,2,FALSE)&amp;"'!AI:AI"),MATCH($K366,INDIRECT("'"&amp;VLOOKUP($C366,ModMap!$A$2:$B$21,2,FALSE)&amp;"'!$K:$K"),0)),"")</f>
        <v/>
      </c>
      <c r="AJ366" s="44" t="s">
        <v>36</v>
      </c>
      <c r="AK366" s="50" t="str">
        <f t="array" ref="AK366">IFERROR(INDEX(INDIRECT("'"&amp;VLOOKUP($C366,ModMap!$A$2:$B$21,2,FALSE)&amp;"'!AK:AK"),MATCH($K366,INDIRECT("'"&amp;VLOOKUP($C366,ModMap!$A$2:$B$21,2,FALSE)&amp;"'!$K:$K"),0)),"")</f>
        <v>N/A</v>
      </c>
      <c r="AL366" s="50" t="str">
        <f t="array" ref="AL366">IFERROR(INDEX(INDIRECT("'"&amp;VLOOKUP($C366,ModMap!$A$2:$B$21,2,FALSE)&amp;"'!AL:AL"),MATCH($K366,INDIRECT("'"&amp;VLOOKUP($C366,ModMap!$A$2:$B$21,2,FALSE)&amp;"'!$K:$K"),0)),"")</f>
        <v/>
      </c>
      <c r="AM366" s="50">
        <f t="shared" si="1"/>
        <v>3</v>
      </c>
      <c r="AN366" s="50" t="str">
        <f t="shared" si="2"/>
        <v>Not Started</v>
      </c>
      <c r="AO366" s="51" t="str">
        <f t="array" ref="AO366">IFERROR(INDEX(INDIRECT("'"&amp;VLOOKUP($C366,ModMap!$A$2:$B$21,2,FALSE)&amp;"'!AO:AO"),MATCH($K366,INDIRECT("'"&amp;VLOOKUP($C366,ModMap!$A$2:$B$21,2,FALSE)&amp;"'!$K:$K"),0)),"")</f>
        <v/>
      </c>
      <c r="AP366" s="49" t="str">
        <f t="array" ref="AP366">IFERROR(HYPERLINK("#'"&amp;VLOOKUP($C366,ModMap!$A$2:$B$21,2,FALSE)&amp;"'!V"&amp;MATCH($K366,INDIRECT("'"&amp;VLOOKUP($C366,ModMap!$A$2:$B$21,2,FALSE)&amp;"'!$K:$K"),0),"Edit on module sheet"),"")</f>
        <v>Edit on module sheet</v>
      </c>
    </row>
    <row r="367" ht="42.0" customHeight="1">
      <c r="A367" s="39">
        <v>365.0</v>
      </c>
      <c r="B367" s="39">
        <v>965.0</v>
      </c>
      <c r="C367" s="39" t="s">
        <v>139</v>
      </c>
      <c r="D367" s="40" t="s">
        <v>140</v>
      </c>
      <c r="E367" s="28" t="s">
        <v>48</v>
      </c>
      <c r="F367" s="31" t="s">
        <v>1768</v>
      </c>
      <c r="G367" s="40" t="s">
        <v>1769</v>
      </c>
      <c r="H367" s="39" t="s">
        <v>1793</v>
      </c>
      <c r="I367" s="39" t="s">
        <v>1794</v>
      </c>
      <c r="J367" s="40" t="s">
        <v>1795</v>
      </c>
      <c r="K367" s="39" t="s">
        <v>3293</v>
      </c>
      <c r="L367" s="40" t="s">
        <v>3294</v>
      </c>
      <c r="M367" s="47" t="s">
        <v>200</v>
      </c>
      <c r="N367" s="39" t="s">
        <v>1775</v>
      </c>
      <c r="O367" s="39" t="s">
        <v>1798</v>
      </c>
      <c r="P367" s="40" t="s">
        <v>1799</v>
      </c>
      <c r="Q367" s="40" t="s">
        <v>1800</v>
      </c>
      <c r="R367" s="39" t="s">
        <v>1203</v>
      </c>
      <c r="S367" s="39" t="s">
        <v>53</v>
      </c>
      <c r="T367" s="39" t="str">
        <f t="array" ref="T367">IFERROR(INDEX(INDIRECT("'"&amp;VLOOKUP($C367,ModMap!$A$2:$B$21,2,FALSE)&amp;"'!T:T"),MATCH($K367,INDIRECT("'"&amp;VLOOKUP($C367,ModMap!$A$2:$B$21,2,FALSE)&amp;"'!$K:$K"),0)),"")</f>
        <v>Unassigned</v>
      </c>
      <c r="U367" s="44" t="s">
        <v>36</v>
      </c>
      <c r="V367" s="39" t="str">
        <f t="array" ref="V367">IFERROR(INDEX(INDIRECT("'"&amp;VLOOKUP($C367,ModMap!$A$2:$B$21,2,FALSE)&amp;"'!V:V"),MATCH($K367,INDIRECT("'"&amp;VLOOKUP($C367,ModMap!$A$2:$B$21,2,FALSE)&amp;"'!$K:$K"),0)),"")</f>
        <v>N/A</v>
      </c>
      <c r="W367" s="39" t="str">
        <f t="array" ref="W367">IFERROR(INDEX(INDIRECT("'"&amp;VLOOKUP($C367,ModMap!$A$2:$B$21,2,FALSE)&amp;"'!W:W"),MATCH($K367,INDIRECT("'"&amp;VLOOKUP($C367,ModMap!$A$2:$B$21,2,FALSE)&amp;"'!$K:$K"),0)),"")</f>
        <v/>
      </c>
      <c r="X367" s="48" t="s">
        <v>33</v>
      </c>
      <c r="Y367" s="39" t="str">
        <f t="array" ref="Y367">IFERROR(INDEX(INDIRECT("'"&amp;VLOOKUP($C367,ModMap!$A$2:$B$21,2,FALSE)&amp;"'!Y:Y"),MATCH($K367,INDIRECT("'"&amp;VLOOKUP($C367,ModMap!$A$2:$B$21,2,FALSE)&amp;"'!$K:$K"),0)),"")</f>
        <v>Not Started</v>
      </c>
      <c r="Z367" s="39" t="str">
        <f t="array" ref="Z367">IFERROR(INDEX(INDIRECT("'"&amp;VLOOKUP($C367,ModMap!$A$2:$B$21,2,FALSE)&amp;"'!Z:Z"),MATCH($K367,INDIRECT("'"&amp;VLOOKUP($C367,ModMap!$A$2:$B$21,2,FALSE)&amp;"'!$K:$K"),0)),"")</f>
        <v>Unassigned</v>
      </c>
      <c r="AA367" s="48" t="s">
        <v>33</v>
      </c>
      <c r="AB367" s="39" t="str">
        <f t="array" ref="AB367">IFERROR(INDEX(INDIRECT("'"&amp;VLOOKUP($C367,ModMap!$A$2:$B$21,2,FALSE)&amp;"'!AB:AB"),MATCH($K367,INDIRECT("'"&amp;VLOOKUP($C367,ModMap!$A$2:$B$21,2,FALSE)&amp;"'!$K:$K"),0)),"")</f>
        <v>Not Started</v>
      </c>
      <c r="AC367" s="39" t="str">
        <f t="array" ref="AC367">IFERROR(INDEX(INDIRECT("'"&amp;VLOOKUP($C367,ModMap!$A$2:$B$21,2,FALSE)&amp;"'!AC:AC"),MATCH($K367,INDIRECT("'"&amp;VLOOKUP($C367,ModMap!$A$2:$B$21,2,FALSE)&amp;"'!$K:$K"),0)),"")</f>
        <v>Unassigned</v>
      </c>
      <c r="AD367" s="44" t="s">
        <v>36</v>
      </c>
      <c r="AE367" s="39" t="str">
        <f t="array" ref="AE367">IFERROR(INDEX(INDIRECT("'"&amp;VLOOKUP($C367,ModMap!$A$2:$B$21,2,FALSE)&amp;"'!AE:AE"),MATCH($K367,INDIRECT("'"&amp;VLOOKUP($C367,ModMap!$A$2:$B$21,2,FALSE)&amp;"'!$K:$K"),0)),"")</f>
        <v>N/A</v>
      </c>
      <c r="AF367" s="39" t="str">
        <f t="array" ref="AF367">IFERROR(INDEX(INDIRECT("'"&amp;VLOOKUP($C367,ModMap!$A$2:$B$21,2,FALSE)&amp;"'!AF:AF"),MATCH($K367,INDIRECT("'"&amp;VLOOKUP($C367,ModMap!$A$2:$B$21,2,FALSE)&amp;"'!$K:$K"),0)),"")</f>
        <v/>
      </c>
      <c r="AG367" s="44" t="s">
        <v>36</v>
      </c>
      <c r="AH367" s="39" t="str">
        <f t="array" ref="AH367">IFERROR(INDEX(INDIRECT("'"&amp;VLOOKUP($C367,ModMap!$A$2:$B$21,2,FALSE)&amp;"'!AH:AH"),MATCH($K367,INDIRECT("'"&amp;VLOOKUP($C367,ModMap!$A$2:$B$21,2,FALSE)&amp;"'!$K:$K"),0)),"")</f>
        <v>N/A</v>
      </c>
      <c r="AI367" s="39" t="str">
        <f t="array" ref="AI367">IFERROR(INDEX(INDIRECT("'"&amp;VLOOKUP($C367,ModMap!$A$2:$B$21,2,FALSE)&amp;"'!AI:AI"),MATCH($K367,INDIRECT("'"&amp;VLOOKUP($C367,ModMap!$A$2:$B$21,2,FALSE)&amp;"'!$K:$K"),0)),"")</f>
        <v/>
      </c>
      <c r="AJ367" s="44" t="s">
        <v>36</v>
      </c>
      <c r="AK367" s="39" t="str">
        <f t="array" ref="AK367">IFERROR(INDEX(INDIRECT("'"&amp;VLOOKUP($C367,ModMap!$A$2:$B$21,2,FALSE)&amp;"'!AK:AK"),MATCH($K367,INDIRECT("'"&amp;VLOOKUP($C367,ModMap!$A$2:$B$21,2,FALSE)&amp;"'!$K:$K"),0)),"")</f>
        <v>N/A</v>
      </c>
      <c r="AL367" s="39" t="str">
        <f t="array" ref="AL367">IFERROR(INDEX(INDIRECT("'"&amp;VLOOKUP($C367,ModMap!$A$2:$B$21,2,FALSE)&amp;"'!AL:AL"),MATCH($K367,INDIRECT("'"&amp;VLOOKUP($C367,ModMap!$A$2:$B$21,2,FALSE)&amp;"'!$K:$K"),0)),"")</f>
        <v/>
      </c>
      <c r="AM367" s="39">
        <f t="shared" si="1"/>
        <v>2</v>
      </c>
      <c r="AN367" s="39" t="str">
        <f t="shared" si="2"/>
        <v>Not Started</v>
      </c>
      <c r="AO367" s="40" t="str">
        <f t="array" ref="AO367">IFERROR(INDEX(INDIRECT("'"&amp;VLOOKUP($C367,ModMap!$A$2:$B$21,2,FALSE)&amp;"'!AO:AO"),MATCH($K367,INDIRECT("'"&amp;VLOOKUP($C367,ModMap!$A$2:$B$21,2,FALSE)&amp;"'!$K:$K"),0)),"")</f>
        <v/>
      </c>
      <c r="AP367" s="49" t="str">
        <f t="array" ref="AP367">IFERROR(HYPERLINK("#'"&amp;VLOOKUP($C367,ModMap!$A$2:$B$21,2,FALSE)&amp;"'!V"&amp;MATCH($K367,INDIRECT("'"&amp;VLOOKUP($C367,ModMap!$A$2:$B$21,2,FALSE)&amp;"'!$K:$K"),0),"Edit on module sheet"),"")</f>
        <v>Edit on module sheet</v>
      </c>
    </row>
    <row r="368" ht="42.0" customHeight="1">
      <c r="A368" s="50">
        <v>366.0</v>
      </c>
      <c r="B368" s="50">
        <v>966.0</v>
      </c>
      <c r="C368" s="50" t="s">
        <v>139</v>
      </c>
      <c r="D368" s="51" t="s">
        <v>140</v>
      </c>
      <c r="E368" s="28" t="s">
        <v>48</v>
      </c>
      <c r="F368" s="31" t="s">
        <v>1768</v>
      </c>
      <c r="G368" s="51" t="s">
        <v>1769</v>
      </c>
      <c r="H368" s="50" t="s">
        <v>1793</v>
      </c>
      <c r="I368" s="50" t="s">
        <v>1794</v>
      </c>
      <c r="J368" s="51" t="s">
        <v>1795</v>
      </c>
      <c r="K368" s="50" t="s">
        <v>3295</v>
      </c>
      <c r="L368" s="51" t="s">
        <v>3296</v>
      </c>
      <c r="M368" s="47" t="s">
        <v>200</v>
      </c>
      <c r="N368" s="50" t="s">
        <v>1775</v>
      </c>
      <c r="O368" s="50" t="s">
        <v>1798</v>
      </c>
      <c r="P368" s="51" t="s">
        <v>1799</v>
      </c>
      <c r="Q368" s="51" t="s">
        <v>1800</v>
      </c>
      <c r="R368" s="50" t="s">
        <v>1203</v>
      </c>
      <c r="S368" s="50" t="s">
        <v>56</v>
      </c>
      <c r="T368" s="50" t="str">
        <f t="array" ref="T368">IFERROR(INDEX(INDIRECT("'"&amp;VLOOKUP($C368,ModMap!$A$2:$B$21,2,FALSE)&amp;"'!T:T"),MATCH($K368,INDIRECT("'"&amp;VLOOKUP($C368,ModMap!$A$2:$B$21,2,FALSE)&amp;"'!$K:$K"),0)),"")</f>
        <v>Unassigned</v>
      </c>
      <c r="U368" s="44" t="s">
        <v>36</v>
      </c>
      <c r="V368" s="50" t="str">
        <f t="array" ref="V368">IFERROR(INDEX(INDIRECT("'"&amp;VLOOKUP($C368,ModMap!$A$2:$B$21,2,FALSE)&amp;"'!V:V"),MATCH($K368,INDIRECT("'"&amp;VLOOKUP($C368,ModMap!$A$2:$B$21,2,FALSE)&amp;"'!$K:$K"),0)),"")</f>
        <v>N/A</v>
      </c>
      <c r="W368" s="50" t="str">
        <f t="array" ref="W368">IFERROR(INDEX(INDIRECT("'"&amp;VLOOKUP($C368,ModMap!$A$2:$B$21,2,FALSE)&amp;"'!W:W"),MATCH($K368,INDIRECT("'"&amp;VLOOKUP($C368,ModMap!$A$2:$B$21,2,FALSE)&amp;"'!$K:$K"),0)),"")</f>
        <v/>
      </c>
      <c r="X368" s="48" t="s">
        <v>33</v>
      </c>
      <c r="Y368" s="50" t="str">
        <f t="array" ref="Y368">IFERROR(INDEX(INDIRECT("'"&amp;VLOOKUP($C368,ModMap!$A$2:$B$21,2,FALSE)&amp;"'!Y:Y"),MATCH($K368,INDIRECT("'"&amp;VLOOKUP($C368,ModMap!$A$2:$B$21,2,FALSE)&amp;"'!$K:$K"),0)),"")</f>
        <v>Not Started</v>
      </c>
      <c r="Z368" s="50" t="str">
        <f t="array" ref="Z368">IFERROR(INDEX(INDIRECT("'"&amp;VLOOKUP($C368,ModMap!$A$2:$B$21,2,FALSE)&amp;"'!Z:Z"),MATCH($K368,INDIRECT("'"&amp;VLOOKUP($C368,ModMap!$A$2:$B$21,2,FALSE)&amp;"'!$K:$K"),0)),"")</f>
        <v>Unassigned</v>
      </c>
      <c r="AA368" s="48" t="s">
        <v>33</v>
      </c>
      <c r="AB368" s="50" t="str">
        <f t="array" ref="AB368">IFERROR(INDEX(INDIRECT("'"&amp;VLOOKUP($C368,ModMap!$A$2:$B$21,2,FALSE)&amp;"'!AB:AB"),MATCH($K368,INDIRECT("'"&amp;VLOOKUP($C368,ModMap!$A$2:$B$21,2,FALSE)&amp;"'!$K:$K"),0)),"")</f>
        <v>Not Started</v>
      </c>
      <c r="AC368" s="50" t="str">
        <f t="array" ref="AC368">IFERROR(INDEX(INDIRECT("'"&amp;VLOOKUP($C368,ModMap!$A$2:$B$21,2,FALSE)&amp;"'!AC:AC"),MATCH($K368,INDIRECT("'"&amp;VLOOKUP($C368,ModMap!$A$2:$B$21,2,FALSE)&amp;"'!$K:$K"),0)),"")</f>
        <v>Unassigned</v>
      </c>
      <c r="AD368" s="48" t="s">
        <v>33</v>
      </c>
      <c r="AE368" s="50" t="str">
        <f t="array" ref="AE368">IFERROR(INDEX(INDIRECT("'"&amp;VLOOKUP($C368,ModMap!$A$2:$B$21,2,FALSE)&amp;"'!AE:AE"),MATCH($K368,INDIRECT("'"&amp;VLOOKUP($C368,ModMap!$A$2:$B$21,2,FALSE)&amp;"'!$K:$K"),0)),"")</f>
        <v>Not Started</v>
      </c>
      <c r="AF368" s="50" t="str">
        <f t="array" ref="AF368">IFERROR(INDEX(INDIRECT("'"&amp;VLOOKUP($C368,ModMap!$A$2:$B$21,2,FALSE)&amp;"'!AF:AF"),MATCH($K368,INDIRECT("'"&amp;VLOOKUP($C368,ModMap!$A$2:$B$21,2,FALSE)&amp;"'!$K:$K"),0)),"")</f>
        <v>Unassigned</v>
      </c>
      <c r="AG368" s="44" t="s">
        <v>36</v>
      </c>
      <c r="AH368" s="50" t="str">
        <f t="array" ref="AH368">IFERROR(INDEX(INDIRECT("'"&amp;VLOOKUP($C368,ModMap!$A$2:$B$21,2,FALSE)&amp;"'!AH:AH"),MATCH($K368,INDIRECT("'"&amp;VLOOKUP($C368,ModMap!$A$2:$B$21,2,FALSE)&amp;"'!$K:$K"),0)),"")</f>
        <v>N/A</v>
      </c>
      <c r="AI368" s="50" t="str">
        <f t="array" ref="AI368">IFERROR(INDEX(INDIRECT("'"&amp;VLOOKUP($C368,ModMap!$A$2:$B$21,2,FALSE)&amp;"'!AI:AI"),MATCH($K368,INDIRECT("'"&amp;VLOOKUP($C368,ModMap!$A$2:$B$21,2,FALSE)&amp;"'!$K:$K"),0)),"")</f>
        <v/>
      </c>
      <c r="AJ368" s="44" t="s">
        <v>36</v>
      </c>
      <c r="AK368" s="50" t="str">
        <f t="array" ref="AK368">IFERROR(INDEX(INDIRECT("'"&amp;VLOOKUP($C368,ModMap!$A$2:$B$21,2,FALSE)&amp;"'!AK:AK"),MATCH($K368,INDIRECT("'"&amp;VLOOKUP($C368,ModMap!$A$2:$B$21,2,FALSE)&amp;"'!$K:$K"),0)),"")</f>
        <v>N/A</v>
      </c>
      <c r="AL368" s="50" t="str">
        <f t="array" ref="AL368">IFERROR(INDEX(INDIRECT("'"&amp;VLOOKUP($C368,ModMap!$A$2:$B$21,2,FALSE)&amp;"'!AL:AL"),MATCH($K368,INDIRECT("'"&amp;VLOOKUP($C368,ModMap!$A$2:$B$21,2,FALSE)&amp;"'!$K:$K"),0)),"")</f>
        <v/>
      </c>
      <c r="AM368" s="50">
        <f t="shared" si="1"/>
        <v>3</v>
      </c>
      <c r="AN368" s="50" t="str">
        <f t="shared" si="2"/>
        <v>Not Started</v>
      </c>
      <c r="AO368" s="51" t="str">
        <f t="array" ref="AO368">IFERROR(INDEX(INDIRECT("'"&amp;VLOOKUP($C368,ModMap!$A$2:$B$21,2,FALSE)&amp;"'!AO:AO"),MATCH($K368,INDIRECT("'"&amp;VLOOKUP($C368,ModMap!$A$2:$B$21,2,FALSE)&amp;"'!$K:$K"),0)),"")</f>
        <v/>
      </c>
      <c r="AP368" s="49" t="str">
        <f t="array" ref="AP368">IFERROR(HYPERLINK("#'"&amp;VLOOKUP($C368,ModMap!$A$2:$B$21,2,FALSE)&amp;"'!V"&amp;MATCH($K368,INDIRECT("'"&amp;VLOOKUP($C368,ModMap!$A$2:$B$21,2,FALSE)&amp;"'!$K:$K"),0),"Edit on module sheet"),"")</f>
        <v>Edit on module sheet</v>
      </c>
    </row>
    <row r="369" ht="42.0" customHeight="1">
      <c r="A369" s="39">
        <v>367.0</v>
      </c>
      <c r="B369" s="39">
        <v>969.0</v>
      </c>
      <c r="C369" s="39" t="s">
        <v>139</v>
      </c>
      <c r="D369" s="40" t="s">
        <v>140</v>
      </c>
      <c r="E369" s="28" t="s">
        <v>48</v>
      </c>
      <c r="F369" s="31" t="s">
        <v>1768</v>
      </c>
      <c r="G369" s="40" t="s">
        <v>1769</v>
      </c>
      <c r="H369" s="39" t="s">
        <v>1803</v>
      </c>
      <c r="I369" s="39" t="s">
        <v>1804</v>
      </c>
      <c r="J369" s="40" t="s">
        <v>1805</v>
      </c>
      <c r="K369" s="39" t="s">
        <v>3299</v>
      </c>
      <c r="L369" s="40" t="s">
        <v>3300</v>
      </c>
      <c r="M369" s="47" t="s">
        <v>200</v>
      </c>
      <c r="N369" s="39" t="s">
        <v>1775</v>
      </c>
      <c r="O369" s="39" t="s">
        <v>1798</v>
      </c>
      <c r="P369" s="40" t="s">
        <v>1808</v>
      </c>
      <c r="Q369" s="40" t="s">
        <v>1809</v>
      </c>
      <c r="R369" s="39" t="s">
        <v>1203</v>
      </c>
      <c r="S369" s="39" t="s">
        <v>53</v>
      </c>
      <c r="T369" s="39" t="str">
        <f t="array" ref="T369">IFERROR(INDEX(INDIRECT("'"&amp;VLOOKUP($C369,ModMap!$A$2:$B$21,2,FALSE)&amp;"'!T:T"),MATCH($K369,INDIRECT("'"&amp;VLOOKUP($C369,ModMap!$A$2:$B$21,2,FALSE)&amp;"'!$K:$K"),0)),"")</f>
        <v>Unassigned</v>
      </c>
      <c r="U369" s="44" t="s">
        <v>36</v>
      </c>
      <c r="V369" s="39" t="str">
        <f t="array" ref="V369">IFERROR(INDEX(INDIRECT("'"&amp;VLOOKUP($C369,ModMap!$A$2:$B$21,2,FALSE)&amp;"'!V:V"),MATCH($K369,INDIRECT("'"&amp;VLOOKUP($C369,ModMap!$A$2:$B$21,2,FALSE)&amp;"'!$K:$K"),0)),"")</f>
        <v>N/A</v>
      </c>
      <c r="W369" s="39" t="str">
        <f t="array" ref="W369">IFERROR(INDEX(INDIRECT("'"&amp;VLOOKUP($C369,ModMap!$A$2:$B$21,2,FALSE)&amp;"'!W:W"),MATCH($K369,INDIRECT("'"&amp;VLOOKUP($C369,ModMap!$A$2:$B$21,2,FALSE)&amp;"'!$K:$K"),0)),"")</f>
        <v/>
      </c>
      <c r="X369" s="48" t="s">
        <v>33</v>
      </c>
      <c r="Y369" s="39" t="str">
        <f t="array" ref="Y369">IFERROR(INDEX(INDIRECT("'"&amp;VLOOKUP($C369,ModMap!$A$2:$B$21,2,FALSE)&amp;"'!Y:Y"),MATCH($K369,INDIRECT("'"&amp;VLOOKUP($C369,ModMap!$A$2:$B$21,2,FALSE)&amp;"'!$K:$K"),0)),"")</f>
        <v>Not Started</v>
      </c>
      <c r="Z369" s="39" t="str">
        <f t="array" ref="Z369">IFERROR(INDEX(INDIRECT("'"&amp;VLOOKUP($C369,ModMap!$A$2:$B$21,2,FALSE)&amp;"'!Z:Z"),MATCH($K369,INDIRECT("'"&amp;VLOOKUP($C369,ModMap!$A$2:$B$21,2,FALSE)&amp;"'!$K:$K"),0)),"")</f>
        <v>Unassigned</v>
      </c>
      <c r="AA369" s="48" t="s">
        <v>33</v>
      </c>
      <c r="AB369" s="39" t="str">
        <f t="array" ref="AB369">IFERROR(INDEX(INDIRECT("'"&amp;VLOOKUP($C369,ModMap!$A$2:$B$21,2,FALSE)&amp;"'!AB:AB"),MATCH($K369,INDIRECT("'"&amp;VLOOKUP($C369,ModMap!$A$2:$B$21,2,FALSE)&amp;"'!$K:$K"),0)),"")</f>
        <v>Not Started</v>
      </c>
      <c r="AC369" s="39" t="str">
        <f t="array" ref="AC369">IFERROR(INDEX(INDIRECT("'"&amp;VLOOKUP($C369,ModMap!$A$2:$B$21,2,FALSE)&amp;"'!AC:AC"),MATCH($K369,INDIRECT("'"&amp;VLOOKUP($C369,ModMap!$A$2:$B$21,2,FALSE)&amp;"'!$K:$K"),0)),"")</f>
        <v>Unassigned</v>
      </c>
      <c r="AD369" s="44" t="s">
        <v>36</v>
      </c>
      <c r="AE369" s="39" t="str">
        <f t="array" ref="AE369">IFERROR(INDEX(INDIRECT("'"&amp;VLOOKUP($C369,ModMap!$A$2:$B$21,2,FALSE)&amp;"'!AE:AE"),MATCH($K369,INDIRECT("'"&amp;VLOOKUP($C369,ModMap!$A$2:$B$21,2,FALSE)&amp;"'!$K:$K"),0)),"")</f>
        <v>N/A</v>
      </c>
      <c r="AF369" s="39" t="str">
        <f t="array" ref="AF369">IFERROR(INDEX(INDIRECT("'"&amp;VLOOKUP($C369,ModMap!$A$2:$B$21,2,FALSE)&amp;"'!AF:AF"),MATCH($K369,INDIRECT("'"&amp;VLOOKUP($C369,ModMap!$A$2:$B$21,2,FALSE)&amp;"'!$K:$K"),0)),"")</f>
        <v/>
      </c>
      <c r="AG369" s="44" t="s">
        <v>36</v>
      </c>
      <c r="AH369" s="39" t="str">
        <f t="array" ref="AH369">IFERROR(INDEX(INDIRECT("'"&amp;VLOOKUP($C369,ModMap!$A$2:$B$21,2,FALSE)&amp;"'!AH:AH"),MATCH($K369,INDIRECT("'"&amp;VLOOKUP($C369,ModMap!$A$2:$B$21,2,FALSE)&amp;"'!$K:$K"),0)),"")</f>
        <v>N/A</v>
      </c>
      <c r="AI369" s="39" t="str">
        <f t="array" ref="AI369">IFERROR(INDEX(INDIRECT("'"&amp;VLOOKUP($C369,ModMap!$A$2:$B$21,2,FALSE)&amp;"'!AI:AI"),MATCH($K369,INDIRECT("'"&amp;VLOOKUP($C369,ModMap!$A$2:$B$21,2,FALSE)&amp;"'!$K:$K"),0)),"")</f>
        <v/>
      </c>
      <c r="AJ369" s="44" t="s">
        <v>36</v>
      </c>
      <c r="AK369" s="39" t="str">
        <f t="array" ref="AK369">IFERROR(INDEX(INDIRECT("'"&amp;VLOOKUP($C369,ModMap!$A$2:$B$21,2,FALSE)&amp;"'!AK:AK"),MATCH($K369,INDIRECT("'"&amp;VLOOKUP($C369,ModMap!$A$2:$B$21,2,FALSE)&amp;"'!$K:$K"),0)),"")</f>
        <v>N/A</v>
      </c>
      <c r="AL369" s="39" t="str">
        <f t="array" ref="AL369">IFERROR(INDEX(INDIRECT("'"&amp;VLOOKUP($C369,ModMap!$A$2:$B$21,2,FALSE)&amp;"'!AL:AL"),MATCH($K369,INDIRECT("'"&amp;VLOOKUP($C369,ModMap!$A$2:$B$21,2,FALSE)&amp;"'!$K:$K"),0)),"")</f>
        <v/>
      </c>
      <c r="AM369" s="39">
        <f t="shared" si="1"/>
        <v>2</v>
      </c>
      <c r="AN369" s="39" t="str">
        <f t="shared" si="2"/>
        <v>Not Started</v>
      </c>
      <c r="AO369" s="40" t="str">
        <f t="array" ref="AO369">IFERROR(INDEX(INDIRECT("'"&amp;VLOOKUP($C369,ModMap!$A$2:$B$21,2,FALSE)&amp;"'!AO:AO"),MATCH($K369,INDIRECT("'"&amp;VLOOKUP($C369,ModMap!$A$2:$B$21,2,FALSE)&amp;"'!$K:$K"),0)),"")</f>
        <v/>
      </c>
      <c r="AP369" s="49" t="str">
        <f t="array" ref="AP369">IFERROR(HYPERLINK("#'"&amp;VLOOKUP($C369,ModMap!$A$2:$B$21,2,FALSE)&amp;"'!V"&amp;MATCH($K369,INDIRECT("'"&amp;VLOOKUP($C369,ModMap!$A$2:$B$21,2,FALSE)&amp;"'!$K:$K"),0),"Edit on module sheet"),"")</f>
        <v>Edit on module sheet</v>
      </c>
    </row>
    <row r="370" ht="42.0" customHeight="1">
      <c r="A370" s="50">
        <v>368.0</v>
      </c>
      <c r="B370" s="50">
        <v>970.0</v>
      </c>
      <c r="C370" s="50" t="s">
        <v>139</v>
      </c>
      <c r="D370" s="51" t="s">
        <v>140</v>
      </c>
      <c r="E370" s="28" t="s">
        <v>48</v>
      </c>
      <c r="F370" s="31" t="s">
        <v>1768</v>
      </c>
      <c r="G370" s="51" t="s">
        <v>1769</v>
      </c>
      <c r="H370" s="50" t="s">
        <v>1803</v>
      </c>
      <c r="I370" s="50" t="s">
        <v>1804</v>
      </c>
      <c r="J370" s="51" t="s">
        <v>1805</v>
      </c>
      <c r="K370" s="50" t="s">
        <v>3301</v>
      </c>
      <c r="L370" s="51" t="s">
        <v>3302</v>
      </c>
      <c r="M370" s="47" t="s">
        <v>200</v>
      </c>
      <c r="N370" s="50" t="s">
        <v>1775</v>
      </c>
      <c r="O370" s="50" t="s">
        <v>1798</v>
      </c>
      <c r="P370" s="51" t="s">
        <v>1808</v>
      </c>
      <c r="Q370" s="51" t="s">
        <v>1809</v>
      </c>
      <c r="R370" s="50" t="s">
        <v>1203</v>
      </c>
      <c r="S370" s="50" t="s">
        <v>56</v>
      </c>
      <c r="T370" s="50" t="str">
        <f t="array" ref="T370">IFERROR(INDEX(INDIRECT("'"&amp;VLOOKUP($C370,ModMap!$A$2:$B$21,2,FALSE)&amp;"'!T:T"),MATCH($K370,INDIRECT("'"&amp;VLOOKUP($C370,ModMap!$A$2:$B$21,2,FALSE)&amp;"'!$K:$K"),0)),"")</f>
        <v>Unassigned</v>
      </c>
      <c r="U370" s="44" t="s">
        <v>36</v>
      </c>
      <c r="V370" s="50" t="str">
        <f t="array" ref="V370">IFERROR(INDEX(INDIRECT("'"&amp;VLOOKUP($C370,ModMap!$A$2:$B$21,2,FALSE)&amp;"'!V:V"),MATCH($K370,INDIRECT("'"&amp;VLOOKUP($C370,ModMap!$A$2:$B$21,2,FALSE)&amp;"'!$K:$K"),0)),"")</f>
        <v>N/A</v>
      </c>
      <c r="W370" s="50" t="str">
        <f t="array" ref="W370">IFERROR(INDEX(INDIRECT("'"&amp;VLOOKUP($C370,ModMap!$A$2:$B$21,2,FALSE)&amp;"'!W:W"),MATCH($K370,INDIRECT("'"&amp;VLOOKUP($C370,ModMap!$A$2:$B$21,2,FALSE)&amp;"'!$K:$K"),0)),"")</f>
        <v/>
      </c>
      <c r="X370" s="48" t="s">
        <v>33</v>
      </c>
      <c r="Y370" s="50" t="str">
        <f t="array" ref="Y370">IFERROR(INDEX(INDIRECT("'"&amp;VLOOKUP($C370,ModMap!$A$2:$B$21,2,FALSE)&amp;"'!Y:Y"),MATCH($K370,INDIRECT("'"&amp;VLOOKUP($C370,ModMap!$A$2:$B$21,2,FALSE)&amp;"'!$K:$K"),0)),"")</f>
        <v>Not Started</v>
      </c>
      <c r="Z370" s="50" t="str">
        <f t="array" ref="Z370">IFERROR(INDEX(INDIRECT("'"&amp;VLOOKUP($C370,ModMap!$A$2:$B$21,2,FALSE)&amp;"'!Z:Z"),MATCH($K370,INDIRECT("'"&amp;VLOOKUP($C370,ModMap!$A$2:$B$21,2,FALSE)&amp;"'!$K:$K"),0)),"")</f>
        <v>Unassigned</v>
      </c>
      <c r="AA370" s="48" t="s">
        <v>33</v>
      </c>
      <c r="AB370" s="50" t="str">
        <f t="array" ref="AB370">IFERROR(INDEX(INDIRECT("'"&amp;VLOOKUP($C370,ModMap!$A$2:$B$21,2,FALSE)&amp;"'!AB:AB"),MATCH($K370,INDIRECT("'"&amp;VLOOKUP($C370,ModMap!$A$2:$B$21,2,FALSE)&amp;"'!$K:$K"),0)),"")</f>
        <v>Not Started</v>
      </c>
      <c r="AC370" s="50" t="str">
        <f t="array" ref="AC370">IFERROR(INDEX(INDIRECT("'"&amp;VLOOKUP($C370,ModMap!$A$2:$B$21,2,FALSE)&amp;"'!AC:AC"),MATCH($K370,INDIRECT("'"&amp;VLOOKUP($C370,ModMap!$A$2:$B$21,2,FALSE)&amp;"'!$K:$K"),0)),"")</f>
        <v>Unassigned</v>
      </c>
      <c r="AD370" s="48" t="s">
        <v>33</v>
      </c>
      <c r="AE370" s="50" t="str">
        <f t="array" ref="AE370">IFERROR(INDEX(INDIRECT("'"&amp;VLOOKUP($C370,ModMap!$A$2:$B$21,2,FALSE)&amp;"'!AE:AE"),MATCH($K370,INDIRECT("'"&amp;VLOOKUP($C370,ModMap!$A$2:$B$21,2,FALSE)&amp;"'!$K:$K"),0)),"")</f>
        <v>Not Started</v>
      </c>
      <c r="AF370" s="50" t="str">
        <f t="array" ref="AF370">IFERROR(INDEX(INDIRECT("'"&amp;VLOOKUP($C370,ModMap!$A$2:$B$21,2,FALSE)&amp;"'!AF:AF"),MATCH($K370,INDIRECT("'"&amp;VLOOKUP($C370,ModMap!$A$2:$B$21,2,FALSE)&amp;"'!$K:$K"),0)),"")</f>
        <v>Unassigned</v>
      </c>
      <c r="AG370" s="44" t="s">
        <v>36</v>
      </c>
      <c r="AH370" s="50" t="str">
        <f t="array" ref="AH370">IFERROR(INDEX(INDIRECT("'"&amp;VLOOKUP($C370,ModMap!$A$2:$B$21,2,FALSE)&amp;"'!AH:AH"),MATCH($K370,INDIRECT("'"&amp;VLOOKUP($C370,ModMap!$A$2:$B$21,2,FALSE)&amp;"'!$K:$K"),0)),"")</f>
        <v>N/A</v>
      </c>
      <c r="AI370" s="50" t="str">
        <f t="array" ref="AI370">IFERROR(INDEX(INDIRECT("'"&amp;VLOOKUP($C370,ModMap!$A$2:$B$21,2,FALSE)&amp;"'!AI:AI"),MATCH($K370,INDIRECT("'"&amp;VLOOKUP($C370,ModMap!$A$2:$B$21,2,FALSE)&amp;"'!$K:$K"),0)),"")</f>
        <v/>
      </c>
      <c r="AJ370" s="44" t="s">
        <v>36</v>
      </c>
      <c r="AK370" s="50" t="str">
        <f t="array" ref="AK370">IFERROR(INDEX(INDIRECT("'"&amp;VLOOKUP($C370,ModMap!$A$2:$B$21,2,FALSE)&amp;"'!AK:AK"),MATCH($K370,INDIRECT("'"&amp;VLOOKUP($C370,ModMap!$A$2:$B$21,2,FALSE)&amp;"'!$K:$K"),0)),"")</f>
        <v>N/A</v>
      </c>
      <c r="AL370" s="50" t="str">
        <f t="array" ref="AL370">IFERROR(INDEX(INDIRECT("'"&amp;VLOOKUP($C370,ModMap!$A$2:$B$21,2,FALSE)&amp;"'!AL:AL"),MATCH($K370,INDIRECT("'"&amp;VLOOKUP($C370,ModMap!$A$2:$B$21,2,FALSE)&amp;"'!$K:$K"),0)),"")</f>
        <v/>
      </c>
      <c r="AM370" s="50">
        <f t="shared" si="1"/>
        <v>3</v>
      </c>
      <c r="AN370" s="50" t="str">
        <f t="shared" si="2"/>
        <v>Not Started</v>
      </c>
      <c r="AO370" s="51" t="str">
        <f t="array" ref="AO370">IFERROR(INDEX(INDIRECT("'"&amp;VLOOKUP($C370,ModMap!$A$2:$B$21,2,FALSE)&amp;"'!AO:AO"),MATCH($K370,INDIRECT("'"&amp;VLOOKUP($C370,ModMap!$A$2:$B$21,2,FALSE)&amp;"'!$K:$K"),0)),"")</f>
        <v/>
      </c>
      <c r="AP370" s="49" t="str">
        <f t="array" ref="AP370">IFERROR(HYPERLINK("#'"&amp;VLOOKUP($C370,ModMap!$A$2:$B$21,2,FALSE)&amp;"'!V"&amp;MATCH($K370,INDIRECT("'"&amp;VLOOKUP($C370,ModMap!$A$2:$B$21,2,FALSE)&amp;"'!$K:$K"),0),"Edit on module sheet"),"")</f>
        <v>Edit on module sheet</v>
      </c>
    </row>
    <row r="371" ht="42.0" customHeight="1">
      <c r="A371" s="39">
        <v>369.0</v>
      </c>
      <c r="B371" s="39">
        <v>973.0</v>
      </c>
      <c r="C371" s="39" t="s">
        <v>139</v>
      </c>
      <c r="D371" s="40" t="s">
        <v>140</v>
      </c>
      <c r="E371" s="28" t="s">
        <v>48</v>
      </c>
      <c r="F371" s="31" t="s">
        <v>1768</v>
      </c>
      <c r="G371" s="40" t="s">
        <v>1769</v>
      </c>
      <c r="H371" s="39" t="s">
        <v>1814</v>
      </c>
      <c r="I371" s="39" t="s">
        <v>1815</v>
      </c>
      <c r="J371" s="40" t="s">
        <v>1816</v>
      </c>
      <c r="K371" s="39" t="s">
        <v>3303</v>
      </c>
      <c r="L371" s="40" t="s">
        <v>3304</v>
      </c>
      <c r="M371" s="47" t="s">
        <v>200</v>
      </c>
      <c r="N371" s="39" t="s">
        <v>1775</v>
      </c>
      <c r="O371" s="39" t="s">
        <v>1776</v>
      </c>
      <c r="P371" s="40" t="s">
        <v>1819</v>
      </c>
      <c r="Q371" s="40" t="s">
        <v>1820</v>
      </c>
      <c r="R371" s="39" t="s">
        <v>1638</v>
      </c>
      <c r="S371" s="39" t="s">
        <v>56</v>
      </c>
      <c r="T371" s="39" t="str">
        <f t="array" ref="T371">IFERROR(INDEX(INDIRECT("'"&amp;VLOOKUP($C371,ModMap!$A$2:$B$21,2,FALSE)&amp;"'!T:T"),MATCH($K371,INDIRECT("'"&amp;VLOOKUP($C371,ModMap!$A$2:$B$21,2,FALSE)&amp;"'!$K:$K"),0)),"")</f>
        <v>Unassigned</v>
      </c>
      <c r="U371" s="44" t="s">
        <v>36</v>
      </c>
      <c r="V371" s="39" t="str">
        <f t="array" ref="V371">IFERROR(INDEX(INDIRECT("'"&amp;VLOOKUP($C371,ModMap!$A$2:$B$21,2,FALSE)&amp;"'!V:V"),MATCH($K371,INDIRECT("'"&amp;VLOOKUP($C371,ModMap!$A$2:$B$21,2,FALSE)&amp;"'!$K:$K"),0)),"")</f>
        <v>N/A</v>
      </c>
      <c r="W371" s="39" t="str">
        <f t="array" ref="W371">IFERROR(INDEX(INDIRECT("'"&amp;VLOOKUP($C371,ModMap!$A$2:$B$21,2,FALSE)&amp;"'!W:W"),MATCH($K371,INDIRECT("'"&amp;VLOOKUP($C371,ModMap!$A$2:$B$21,2,FALSE)&amp;"'!$K:$K"),0)),"")</f>
        <v/>
      </c>
      <c r="X371" s="48" t="s">
        <v>33</v>
      </c>
      <c r="Y371" s="39" t="str">
        <f t="array" ref="Y371">IFERROR(INDEX(INDIRECT("'"&amp;VLOOKUP($C371,ModMap!$A$2:$B$21,2,FALSE)&amp;"'!Y:Y"),MATCH($K371,INDIRECT("'"&amp;VLOOKUP($C371,ModMap!$A$2:$B$21,2,FALSE)&amp;"'!$K:$K"),0)),"")</f>
        <v>Not Started</v>
      </c>
      <c r="Z371" s="39" t="str">
        <f t="array" ref="Z371">IFERROR(INDEX(INDIRECT("'"&amp;VLOOKUP($C371,ModMap!$A$2:$B$21,2,FALSE)&amp;"'!Z:Z"),MATCH($K371,INDIRECT("'"&amp;VLOOKUP($C371,ModMap!$A$2:$B$21,2,FALSE)&amp;"'!$K:$K"),0)),"")</f>
        <v>Unassigned</v>
      </c>
      <c r="AA371" s="44" t="s">
        <v>36</v>
      </c>
      <c r="AB371" s="39" t="str">
        <f t="array" ref="AB371">IFERROR(INDEX(INDIRECT("'"&amp;VLOOKUP($C371,ModMap!$A$2:$B$21,2,FALSE)&amp;"'!AB:AB"),MATCH($K371,INDIRECT("'"&amp;VLOOKUP($C371,ModMap!$A$2:$B$21,2,FALSE)&amp;"'!$K:$K"),0)),"")</f>
        <v>N/A</v>
      </c>
      <c r="AC371" s="39" t="str">
        <f t="array" ref="AC371">IFERROR(INDEX(INDIRECT("'"&amp;VLOOKUP($C371,ModMap!$A$2:$B$21,2,FALSE)&amp;"'!AC:AC"),MATCH($K371,INDIRECT("'"&amp;VLOOKUP($C371,ModMap!$A$2:$B$21,2,FALSE)&amp;"'!$K:$K"),0)),"")</f>
        <v/>
      </c>
      <c r="AD371" s="48" t="s">
        <v>33</v>
      </c>
      <c r="AE371" s="39" t="str">
        <f t="array" ref="AE371">IFERROR(INDEX(INDIRECT("'"&amp;VLOOKUP($C371,ModMap!$A$2:$B$21,2,FALSE)&amp;"'!AE:AE"),MATCH($K371,INDIRECT("'"&amp;VLOOKUP($C371,ModMap!$A$2:$B$21,2,FALSE)&amp;"'!$K:$K"),0)),"")</f>
        <v>Not Started</v>
      </c>
      <c r="AF371" s="39" t="str">
        <f t="array" ref="AF371">IFERROR(INDEX(INDIRECT("'"&amp;VLOOKUP($C371,ModMap!$A$2:$B$21,2,FALSE)&amp;"'!AF:AF"),MATCH($K371,INDIRECT("'"&amp;VLOOKUP($C371,ModMap!$A$2:$B$21,2,FALSE)&amp;"'!$K:$K"),0)),"")</f>
        <v>Unassigned</v>
      </c>
      <c r="AG371" s="44" t="s">
        <v>36</v>
      </c>
      <c r="AH371" s="39" t="str">
        <f t="array" ref="AH371">IFERROR(INDEX(INDIRECT("'"&amp;VLOOKUP($C371,ModMap!$A$2:$B$21,2,FALSE)&amp;"'!AH:AH"),MATCH($K371,INDIRECT("'"&amp;VLOOKUP($C371,ModMap!$A$2:$B$21,2,FALSE)&amp;"'!$K:$K"),0)),"")</f>
        <v>N/A</v>
      </c>
      <c r="AI371" s="39" t="str">
        <f t="array" ref="AI371">IFERROR(INDEX(INDIRECT("'"&amp;VLOOKUP($C371,ModMap!$A$2:$B$21,2,FALSE)&amp;"'!AI:AI"),MATCH($K371,INDIRECT("'"&amp;VLOOKUP($C371,ModMap!$A$2:$B$21,2,FALSE)&amp;"'!$K:$K"),0)),"")</f>
        <v/>
      </c>
      <c r="AJ371" s="44" t="s">
        <v>36</v>
      </c>
      <c r="AK371" s="39" t="str">
        <f t="array" ref="AK371">IFERROR(INDEX(INDIRECT("'"&amp;VLOOKUP($C371,ModMap!$A$2:$B$21,2,FALSE)&amp;"'!AK:AK"),MATCH($K371,INDIRECT("'"&amp;VLOOKUP($C371,ModMap!$A$2:$B$21,2,FALSE)&amp;"'!$K:$K"),0)),"")</f>
        <v>N/A</v>
      </c>
      <c r="AL371" s="39" t="str">
        <f t="array" ref="AL371">IFERROR(INDEX(INDIRECT("'"&amp;VLOOKUP($C371,ModMap!$A$2:$B$21,2,FALSE)&amp;"'!AL:AL"),MATCH($K371,INDIRECT("'"&amp;VLOOKUP($C371,ModMap!$A$2:$B$21,2,FALSE)&amp;"'!$K:$K"),0)),"")</f>
        <v/>
      </c>
      <c r="AM371" s="39">
        <f t="shared" si="1"/>
        <v>2</v>
      </c>
      <c r="AN371" s="39" t="str">
        <f t="shared" si="2"/>
        <v>Not Started</v>
      </c>
      <c r="AO371" s="40" t="str">
        <f t="array" ref="AO371">IFERROR(INDEX(INDIRECT("'"&amp;VLOOKUP($C371,ModMap!$A$2:$B$21,2,FALSE)&amp;"'!AO:AO"),MATCH($K371,INDIRECT("'"&amp;VLOOKUP($C371,ModMap!$A$2:$B$21,2,FALSE)&amp;"'!$K:$K"),0)),"")</f>
        <v/>
      </c>
      <c r="AP371" s="49" t="str">
        <f t="array" ref="AP371">IFERROR(HYPERLINK("#'"&amp;VLOOKUP($C371,ModMap!$A$2:$B$21,2,FALSE)&amp;"'!V"&amp;MATCH($K371,INDIRECT("'"&amp;VLOOKUP($C371,ModMap!$A$2:$B$21,2,FALSE)&amp;"'!$K:$K"),0),"Edit on module sheet"),"")</f>
        <v>Edit on module sheet</v>
      </c>
    </row>
    <row r="372" ht="42.0" customHeight="1">
      <c r="A372" s="50">
        <v>370.0</v>
      </c>
      <c r="B372" s="50">
        <v>976.0</v>
      </c>
      <c r="C372" s="50" t="s">
        <v>139</v>
      </c>
      <c r="D372" s="51" t="s">
        <v>140</v>
      </c>
      <c r="E372" s="28" t="s">
        <v>48</v>
      </c>
      <c r="F372" s="31" t="s">
        <v>1768</v>
      </c>
      <c r="G372" s="51" t="s">
        <v>1769</v>
      </c>
      <c r="H372" s="50" t="s">
        <v>1830</v>
      </c>
      <c r="I372" s="50" t="s">
        <v>1831</v>
      </c>
      <c r="J372" s="51" t="s">
        <v>1832</v>
      </c>
      <c r="K372" s="50" t="s">
        <v>3307</v>
      </c>
      <c r="L372" s="51" t="s">
        <v>3308</v>
      </c>
      <c r="M372" s="47" t="s">
        <v>200</v>
      </c>
      <c r="N372" s="50" t="s">
        <v>1775</v>
      </c>
      <c r="O372" s="50" t="s">
        <v>1835</v>
      </c>
      <c r="P372" s="51" t="s">
        <v>1836</v>
      </c>
      <c r="Q372" s="51" t="s">
        <v>1837</v>
      </c>
      <c r="R372" s="50" t="s">
        <v>762</v>
      </c>
      <c r="S372" s="50" t="s">
        <v>56</v>
      </c>
      <c r="T372" s="50" t="str">
        <f t="array" ref="T372">IFERROR(INDEX(INDIRECT("'"&amp;VLOOKUP($C372,ModMap!$A$2:$B$21,2,FALSE)&amp;"'!T:T"),MATCH($K372,INDIRECT("'"&amp;VLOOKUP($C372,ModMap!$A$2:$B$21,2,FALSE)&amp;"'!$K:$K"),0)),"")</f>
        <v>Unassigned</v>
      </c>
      <c r="U372" s="44" t="s">
        <v>36</v>
      </c>
      <c r="V372" s="50" t="str">
        <f t="array" ref="V372">IFERROR(INDEX(INDIRECT("'"&amp;VLOOKUP($C372,ModMap!$A$2:$B$21,2,FALSE)&amp;"'!V:V"),MATCH($K372,INDIRECT("'"&amp;VLOOKUP($C372,ModMap!$A$2:$B$21,2,FALSE)&amp;"'!$K:$K"),0)),"")</f>
        <v>N/A</v>
      </c>
      <c r="W372" s="50" t="str">
        <f t="array" ref="W372">IFERROR(INDEX(INDIRECT("'"&amp;VLOOKUP($C372,ModMap!$A$2:$B$21,2,FALSE)&amp;"'!W:W"),MATCH($K372,INDIRECT("'"&amp;VLOOKUP($C372,ModMap!$A$2:$B$21,2,FALSE)&amp;"'!$K:$K"),0)),"")</f>
        <v/>
      </c>
      <c r="X372" s="48" t="s">
        <v>33</v>
      </c>
      <c r="Y372" s="50" t="str">
        <f t="array" ref="Y372">IFERROR(INDEX(INDIRECT("'"&amp;VLOOKUP($C372,ModMap!$A$2:$B$21,2,FALSE)&amp;"'!Y:Y"),MATCH($K372,INDIRECT("'"&amp;VLOOKUP($C372,ModMap!$A$2:$B$21,2,FALSE)&amp;"'!$K:$K"),0)),"")</f>
        <v>Not Started</v>
      </c>
      <c r="Z372" s="50" t="str">
        <f t="array" ref="Z372">IFERROR(INDEX(INDIRECT("'"&amp;VLOOKUP($C372,ModMap!$A$2:$B$21,2,FALSE)&amp;"'!Z:Z"),MATCH($K372,INDIRECT("'"&amp;VLOOKUP($C372,ModMap!$A$2:$B$21,2,FALSE)&amp;"'!$K:$K"),0)),"")</f>
        <v>Unassigned</v>
      </c>
      <c r="AA372" s="44" t="s">
        <v>36</v>
      </c>
      <c r="AB372" s="50" t="str">
        <f t="array" ref="AB372">IFERROR(INDEX(INDIRECT("'"&amp;VLOOKUP($C372,ModMap!$A$2:$B$21,2,FALSE)&amp;"'!AB:AB"),MATCH($K372,INDIRECT("'"&amp;VLOOKUP($C372,ModMap!$A$2:$B$21,2,FALSE)&amp;"'!$K:$K"),0)),"")</f>
        <v>N/A</v>
      </c>
      <c r="AC372" s="50" t="str">
        <f t="array" ref="AC372">IFERROR(INDEX(INDIRECT("'"&amp;VLOOKUP($C372,ModMap!$A$2:$B$21,2,FALSE)&amp;"'!AC:AC"),MATCH($K372,INDIRECT("'"&amp;VLOOKUP($C372,ModMap!$A$2:$B$21,2,FALSE)&amp;"'!$K:$K"),0)),"")</f>
        <v/>
      </c>
      <c r="AD372" s="48" t="s">
        <v>33</v>
      </c>
      <c r="AE372" s="50" t="str">
        <f t="array" ref="AE372">IFERROR(INDEX(INDIRECT("'"&amp;VLOOKUP($C372,ModMap!$A$2:$B$21,2,FALSE)&amp;"'!AE:AE"),MATCH($K372,INDIRECT("'"&amp;VLOOKUP($C372,ModMap!$A$2:$B$21,2,FALSE)&amp;"'!$K:$K"),0)),"")</f>
        <v>Not Started</v>
      </c>
      <c r="AF372" s="50" t="str">
        <f t="array" ref="AF372">IFERROR(INDEX(INDIRECT("'"&amp;VLOOKUP($C372,ModMap!$A$2:$B$21,2,FALSE)&amp;"'!AF:AF"),MATCH($K372,INDIRECT("'"&amp;VLOOKUP($C372,ModMap!$A$2:$B$21,2,FALSE)&amp;"'!$K:$K"),0)),"")</f>
        <v>Unassigned</v>
      </c>
      <c r="AG372" s="44" t="s">
        <v>36</v>
      </c>
      <c r="AH372" s="50" t="str">
        <f t="array" ref="AH372">IFERROR(INDEX(INDIRECT("'"&amp;VLOOKUP($C372,ModMap!$A$2:$B$21,2,FALSE)&amp;"'!AH:AH"),MATCH($K372,INDIRECT("'"&amp;VLOOKUP($C372,ModMap!$A$2:$B$21,2,FALSE)&amp;"'!$K:$K"),0)),"")</f>
        <v>N/A</v>
      </c>
      <c r="AI372" s="50" t="str">
        <f t="array" ref="AI372">IFERROR(INDEX(INDIRECT("'"&amp;VLOOKUP($C372,ModMap!$A$2:$B$21,2,FALSE)&amp;"'!AI:AI"),MATCH($K372,INDIRECT("'"&amp;VLOOKUP($C372,ModMap!$A$2:$B$21,2,FALSE)&amp;"'!$K:$K"),0)),"")</f>
        <v/>
      </c>
      <c r="AJ372" s="44" t="s">
        <v>36</v>
      </c>
      <c r="AK372" s="50" t="str">
        <f t="array" ref="AK372">IFERROR(INDEX(INDIRECT("'"&amp;VLOOKUP($C372,ModMap!$A$2:$B$21,2,FALSE)&amp;"'!AK:AK"),MATCH($K372,INDIRECT("'"&amp;VLOOKUP($C372,ModMap!$A$2:$B$21,2,FALSE)&amp;"'!$K:$K"),0)),"")</f>
        <v>N/A</v>
      </c>
      <c r="AL372" s="50" t="str">
        <f t="array" ref="AL372">IFERROR(INDEX(INDIRECT("'"&amp;VLOOKUP($C372,ModMap!$A$2:$B$21,2,FALSE)&amp;"'!AL:AL"),MATCH($K372,INDIRECT("'"&amp;VLOOKUP($C372,ModMap!$A$2:$B$21,2,FALSE)&amp;"'!$K:$K"),0)),"")</f>
        <v/>
      </c>
      <c r="AM372" s="50">
        <f t="shared" si="1"/>
        <v>2</v>
      </c>
      <c r="AN372" s="50" t="str">
        <f t="shared" si="2"/>
        <v>Not Started</v>
      </c>
      <c r="AO372" s="51" t="str">
        <f t="array" ref="AO372">IFERROR(INDEX(INDIRECT("'"&amp;VLOOKUP($C372,ModMap!$A$2:$B$21,2,FALSE)&amp;"'!AO:AO"),MATCH($K372,INDIRECT("'"&amp;VLOOKUP($C372,ModMap!$A$2:$B$21,2,FALSE)&amp;"'!$K:$K"),0)),"")</f>
        <v/>
      </c>
      <c r="AP372" s="49" t="str">
        <f t="array" ref="AP372">IFERROR(HYPERLINK("#'"&amp;VLOOKUP($C372,ModMap!$A$2:$B$21,2,FALSE)&amp;"'!V"&amp;MATCH($K372,INDIRECT("'"&amp;VLOOKUP($C372,ModMap!$A$2:$B$21,2,FALSE)&amp;"'!$K:$K"),0),"Edit on module sheet"),"")</f>
        <v>Edit on module sheet</v>
      </c>
    </row>
    <row r="373" ht="42.0" customHeight="1">
      <c r="A373" s="39">
        <v>371.0</v>
      </c>
      <c r="B373" s="39">
        <v>979.0</v>
      </c>
      <c r="C373" s="39" t="s">
        <v>139</v>
      </c>
      <c r="D373" s="40" t="s">
        <v>140</v>
      </c>
      <c r="E373" s="28" t="s">
        <v>48</v>
      </c>
      <c r="F373" s="31" t="s">
        <v>1768</v>
      </c>
      <c r="G373" s="40" t="s">
        <v>1769</v>
      </c>
      <c r="H373" s="39" t="s">
        <v>3309</v>
      </c>
      <c r="I373" s="39" t="s">
        <v>3310</v>
      </c>
      <c r="J373" s="40" t="s">
        <v>3311</v>
      </c>
      <c r="K373" s="39" t="s">
        <v>3312</v>
      </c>
      <c r="L373" s="40" t="s">
        <v>3313</v>
      </c>
      <c r="M373" s="47" t="s">
        <v>200</v>
      </c>
      <c r="N373" s="39" t="s">
        <v>1775</v>
      </c>
      <c r="O373" s="39" t="s">
        <v>1835</v>
      </c>
      <c r="P373" s="40" t="s">
        <v>865</v>
      </c>
      <c r="Q373" s="40" t="s">
        <v>3314</v>
      </c>
      <c r="R373" s="39" t="s">
        <v>762</v>
      </c>
      <c r="S373" s="39" t="s">
        <v>56</v>
      </c>
      <c r="T373" s="39" t="str">
        <f t="array" ref="T373">IFERROR(INDEX(INDIRECT("'"&amp;VLOOKUP($C373,ModMap!$A$2:$B$21,2,FALSE)&amp;"'!T:T"),MATCH($K373,INDIRECT("'"&amp;VLOOKUP($C373,ModMap!$A$2:$B$21,2,FALSE)&amp;"'!$K:$K"),0)),"")</f>
        <v>Unassigned</v>
      </c>
      <c r="U373" s="44" t="s">
        <v>36</v>
      </c>
      <c r="V373" s="39" t="str">
        <f t="array" ref="V373">IFERROR(INDEX(INDIRECT("'"&amp;VLOOKUP($C373,ModMap!$A$2:$B$21,2,FALSE)&amp;"'!V:V"),MATCH($K373,INDIRECT("'"&amp;VLOOKUP($C373,ModMap!$A$2:$B$21,2,FALSE)&amp;"'!$K:$K"),0)),"")</f>
        <v>N/A</v>
      </c>
      <c r="W373" s="39" t="str">
        <f t="array" ref="W373">IFERROR(INDEX(INDIRECT("'"&amp;VLOOKUP($C373,ModMap!$A$2:$B$21,2,FALSE)&amp;"'!W:W"),MATCH($K373,INDIRECT("'"&amp;VLOOKUP($C373,ModMap!$A$2:$B$21,2,FALSE)&amp;"'!$K:$K"),0)),"")</f>
        <v/>
      </c>
      <c r="X373" s="48" t="s">
        <v>33</v>
      </c>
      <c r="Y373" s="39" t="str">
        <f t="array" ref="Y373">IFERROR(INDEX(INDIRECT("'"&amp;VLOOKUP($C373,ModMap!$A$2:$B$21,2,FALSE)&amp;"'!Y:Y"),MATCH($K373,INDIRECT("'"&amp;VLOOKUP($C373,ModMap!$A$2:$B$21,2,FALSE)&amp;"'!$K:$K"),0)),"")</f>
        <v>Not Started</v>
      </c>
      <c r="Z373" s="39" t="str">
        <f t="array" ref="Z373">IFERROR(INDEX(INDIRECT("'"&amp;VLOOKUP($C373,ModMap!$A$2:$B$21,2,FALSE)&amp;"'!Z:Z"),MATCH($K373,INDIRECT("'"&amp;VLOOKUP($C373,ModMap!$A$2:$B$21,2,FALSE)&amp;"'!$K:$K"),0)),"")</f>
        <v>Unassigned</v>
      </c>
      <c r="AA373" s="44" t="s">
        <v>36</v>
      </c>
      <c r="AB373" s="39" t="str">
        <f t="array" ref="AB373">IFERROR(INDEX(INDIRECT("'"&amp;VLOOKUP($C373,ModMap!$A$2:$B$21,2,FALSE)&amp;"'!AB:AB"),MATCH($K373,INDIRECT("'"&amp;VLOOKUP($C373,ModMap!$A$2:$B$21,2,FALSE)&amp;"'!$K:$K"),0)),"")</f>
        <v>N/A</v>
      </c>
      <c r="AC373" s="39" t="str">
        <f t="array" ref="AC373">IFERROR(INDEX(INDIRECT("'"&amp;VLOOKUP($C373,ModMap!$A$2:$B$21,2,FALSE)&amp;"'!AC:AC"),MATCH($K373,INDIRECT("'"&amp;VLOOKUP($C373,ModMap!$A$2:$B$21,2,FALSE)&amp;"'!$K:$K"),0)),"")</f>
        <v/>
      </c>
      <c r="AD373" s="44" t="s">
        <v>36</v>
      </c>
      <c r="AE373" s="39" t="str">
        <f t="array" ref="AE373">IFERROR(INDEX(INDIRECT("'"&amp;VLOOKUP($C373,ModMap!$A$2:$B$21,2,FALSE)&amp;"'!AE:AE"),MATCH($K373,INDIRECT("'"&amp;VLOOKUP($C373,ModMap!$A$2:$B$21,2,FALSE)&amp;"'!$K:$K"),0)),"")</f>
        <v>N/A</v>
      </c>
      <c r="AF373" s="39" t="str">
        <f t="array" ref="AF373">IFERROR(INDEX(INDIRECT("'"&amp;VLOOKUP($C373,ModMap!$A$2:$B$21,2,FALSE)&amp;"'!AF:AF"),MATCH($K373,INDIRECT("'"&amp;VLOOKUP($C373,ModMap!$A$2:$B$21,2,FALSE)&amp;"'!$K:$K"),0)),"")</f>
        <v/>
      </c>
      <c r="AG373" s="44" t="s">
        <v>36</v>
      </c>
      <c r="AH373" s="39" t="str">
        <f t="array" ref="AH373">IFERROR(INDEX(INDIRECT("'"&amp;VLOOKUP($C373,ModMap!$A$2:$B$21,2,FALSE)&amp;"'!AH:AH"),MATCH($K373,INDIRECT("'"&amp;VLOOKUP($C373,ModMap!$A$2:$B$21,2,FALSE)&amp;"'!$K:$K"),0)),"")</f>
        <v>N/A</v>
      </c>
      <c r="AI373" s="39" t="str">
        <f t="array" ref="AI373">IFERROR(INDEX(INDIRECT("'"&amp;VLOOKUP($C373,ModMap!$A$2:$B$21,2,FALSE)&amp;"'!AI:AI"),MATCH($K373,INDIRECT("'"&amp;VLOOKUP($C373,ModMap!$A$2:$B$21,2,FALSE)&amp;"'!$K:$K"),0)),"")</f>
        <v/>
      </c>
      <c r="AJ373" s="44" t="s">
        <v>36</v>
      </c>
      <c r="AK373" s="39" t="str">
        <f t="array" ref="AK373">IFERROR(INDEX(INDIRECT("'"&amp;VLOOKUP($C373,ModMap!$A$2:$B$21,2,FALSE)&amp;"'!AK:AK"),MATCH($K373,INDIRECT("'"&amp;VLOOKUP($C373,ModMap!$A$2:$B$21,2,FALSE)&amp;"'!$K:$K"),0)),"")</f>
        <v>N/A</v>
      </c>
      <c r="AL373" s="39" t="str">
        <f t="array" ref="AL373">IFERROR(INDEX(INDIRECT("'"&amp;VLOOKUP($C373,ModMap!$A$2:$B$21,2,FALSE)&amp;"'!AL:AL"),MATCH($K373,INDIRECT("'"&amp;VLOOKUP($C373,ModMap!$A$2:$B$21,2,FALSE)&amp;"'!$K:$K"),0)),"")</f>
        <v/>
      </c>
      <c r="AM373" s="39">
        <f t="shared" si="1"/>
        <v>1</v>
      </c>
      <c r="AN373" s="39" t="str">
        <f t="shared" si="2"/>
        <v>Not Started</v>
      </c>
      <c r="AO373" s="40" t="str">
        <f t="array" ref="AO373">IFERROR(INDEX(INDIRECT("'"&amp;VLOOKUP($C373,ModMap!$A$2:$B$21,2,FALSE)&amp;"'!AO:AO"),MATCH($K373,INDIRECT("'"&amp;VLOOKUP($C373,ModMap!$A$2:$B$21,2,FALSE)&amp;"'!$K:$K"),0)),"")</f>
        <v/>
      </c>
      <c r="AP373" s="49" t="str">
        <f t="array" ref="AP373">IFERROR(HYPERLINK("#'"&amp;VLOOKUP($C373,ModMap!$A$2:$B$21,2,FALSE)&amp;"'!V"&amp;MATCH($K373,INDIRECT("'"&amp;VLOOKUP($C373,ModMap!$A$2:$B$21,2,FALSE)&amp;"'!$K:$K"),0),"Edit on module sheet"),"")</f>
        <v>Edit on module sheet</v>
      </c>
    </row>
    <row r="374" ht="42.0" customHeight="1">
      <c r="A374" s="50">
        <v>372.0</v>
      </c>
      <c r="B374" s="50">
        <v>981.0</v>
      </c>
      <c r="C374" s="50" t="s">
        <v>139</v>
      </c>
      <c r="D374" s="51" t="s">
        <v>140</v>
      </c>
      <c r="E374" s="28" t="s">
        <v>48</v>
      </c>
      <c r="F374" s="31" t="s">
        <v>1768</v>
      </c>
      <c r="G374" s="51" t="s">
        <v>1769</v>
      </c>
      <c r="H374" s="50" t="s">
        <v>1840</v>
      </c>
      <c r="I374" s="50" t="s">
        <v>1841</v>
      </c>
      <c r="J374" s="51" t="s">
        <v>1842</v>
      </c>
      <c r="K374" s="50" t="s">
        <v>3315</v>
      </c>
      <c r="L374" s="51" t="s">
        <v>3316</v>
      </c>
      <c r="M374" s="47" t="s">
        <v>200</v>
      </c>
      <c r="N374" s="50" t="s">
        <v>1775</v>
      </c>
      <c r="O374" s="50" t="s">
        <v>1845</v>
      </c>
      <c r="P374" s="51" t="s">
        <v>1846</v>
      </c>
      <c r="Q374" s="51" t="s">
        <v>1847</v>
      </c>
      <c r="R374" s="50" t="s">
        <v>1284</v>
      </c>
      <c r="S374" s="50" t="s">
        <v>53</v>
      </c>
      <c r="T374" s="50" t="str">
        <f t="array" ref="T374">IFERROR(INDEX(INDIRECT("'"&amp;VLOOKUP($C374,ModMap!$A$2:$B$21,2,FALSE)&amp;"'!T:T"),MATCH($K374,INDIRECT("'"&amp;VLOOKUP($C374,ModMap!$A$2:$B$21,2,FALSE)&amp;"'!$K:$K"),0)),"")</f>
        <v>Unassigned</v>
      </c>
      <c r="U374" s="44" t="s">
        <v>36</v>
      </c>
      <c r="V374" s="50" t="str">
        <f t="array" ref="V374">IFERROR(INDEX(INDIRECT("'"&amp;VLOOKUP($C374,ModMap!$A$2:$B$21,2,FALSE)&amp;"'!V:V"),MATCH($K374,INDIRECT("'"&amp;VLOOKUP($C374,ModMap!$A$2:$B$21,2,FALSE)&amp;"'!$K:$K"),0)),"")</f>
        <v>N/A</v>
      </c>
      <c r="W374" s="50" t="str">
        <f t="array" ref="W374">IFERROR(INDEX(INDIRECT("'"&amp;VLOOKUP($C374,ModMap!$A$2:$B$21,2,FALSE)&amp;"'!W:W"),MATCH($K374,INDIRECT("'"&amp;VLOOKUP($C374,ModMap!$A$2:$B$21,2,FALSE)&amp;"'!$K:$K"),0)),"")</f>
        <v/>
      </c>
      <c r="X374" s="48" t="s">
        <v>33</v>
      </c>
      <c r="Y374" s="50" t="str">
        <f t="array" ref="Y374">IFERROR(INDEX(INDIRECT("'"&amp;VLOOKUP($C374,ModMap!$A$2:$B$21,2,FALSE)&amp;"'!Y:Y"),MATCH($K374,INDIRECT("'"&amp;VLOOKUP($C374,ModMap!$A$2:$B$21,2,FALSE)&amp;"'!$K:$K"),0)),"")</f>
        <v>Not Started</v>
      </c>
      <c r="Z374" s="50" t="str">
        <f t="array" ref="Z374">IFERROR(INDEX(INDIRECT("'"&amp;VLOOKUP($C374,ModMap!$A$2:$B$21,2,FALSE)&amp;"'!Z:Z"),MATCH($K374,INDIRECT("'"&amp;VLOOKUP($C374,ModMap!$A$2:$B$21,2,FALSE)&amp;"'!$K:$K"),0)),"")</f>
        <v>Unassigned</v>
      </c>
      <c r="AA374" s="48" t="s">
        <v>33</v>
      </c>
      <c r="AB374" s="50" t="str">
        <f t="array" ref="AB374">IFERROR(INDEX(INDIRECT("'"&amp;VLOOKUP($C374,ModMap!$A$2:$B$21,2,FALSE)&amp;"'!AB:AB"),MATCH($K374,INDIRECT("'"&amp;VLOOKUP($C374,ModMap!$A$2:$B$21,2,FALSE)&amp;"'!$K:$K"),0)),"")</f>
        <v>Not Started</v>
      </c>
      <c r="AC374" s="50" t="str">
        <f t="array" ref="AC374">IFERROR(INDEX(INDIRECT("'"&amp;VLOOKUP($C374,ModMap!$A$2:$B$21,2,FALSE)&amp;"'!AC:AC"),MATCH($K374,INDIRECT("'"&amp;VLOOKUP($C374,ModMap!$A$2:$B$21,2,FALSE)&amp;"'!$K:$K"),0)),"")</f>
        <v>Unassigned</v>
      </c>
      <c r="AD374" s="44" t="s">
        <v>36</v>
      </c>
      <c r="AE374" s="50" t="str">
        <f t="array" ref="AE374">IFERROR(INDEX(INDIRECT("'"&amp;VLOOKUP($C374,ModMap!$A$2:$B$21,2,FALSE)&amp;"'!AE:AE"),MATCH($K374,INDIRECT("'"&amp;VLOOKUP($C374,ModMap!$A$2:$B$21,2,FALSE)&amp;"'!$K:$K"),0)),"")</f>
        <v>N/A</v>
      </c>
      <c r="AF374" s="50" t="str">
        <f t="array" ref="AF374">IFERROR(INDEX(INDIRECT("'"&amp;VLOOKUP($C374,ModMap!$A$2:$B$21,2,FALSE)&amp;"'!AF:AF"),MATCH($K374,INDIRECT("'"&amp;VLOOKUP($C374,ModMap!$A$2:$B$21,2,FALSE)&amp;"'!$K:$K"),0)),"")</f>
        <v/>
      </c>
      <c r="AG374" s="44" t="s">
        <v>36</v>
      </c>
      <c r="AH374" s="50" t="str">
        <f t="array" ref="AH374">IFERROR(INDEX(INDIRECT("'"&amp;VLOOKUP($C374,ModMap!$A$2:$B$21,2,FALSE)&amp;"'!AH:AH"),MATCH($K374,INDIRECT("'"&amp;VLOOKUP($C374,ModMap!$A$2:$B$21,2,FALSE)&amp;"'!$K:$K"),0)),"")</f>
        <v>N/A</v>
      </c>
      <c r="AI374" s="50" t="str">
        <f t="array" ref="AI374">IFERROR(INDEX(INDIRECT("'"&amp;VLOOKUP($C374,ModMap!$A$2:$B$21,2,FALSE)&amp;"'!AI:AI"),MATCH($K374,INDIRECT("'"&amp;VLOOKUP($C374,ModMap!$A$2:$B$21,2,FALSE)&amp;"'!$K:$K"),0)),"")</f>
        <v/>
      </c>
      <c r="AJ374" s="44" t="s">
        <v>36</v>
      </c>
      <c r="AK374" s="50" t="str">
        <f t="array" ref="AK374">IFERROR(INDEX(INDIRECT("'"&amp;VLOOKUP($C374,ModMap!$A$2:$B$21,2,FALSE)&amp;"'!AK:AK"),MATCH($K374,INDIRECT("'"&amp;VLOOKUP($C374,ModMap!$A$2:$B$21,2,FALSE)&amp;"'!$K:$K"),0)),"")</f>
        <v>N/A</v>
      </c>
      <c r="AL374" s="50" t="str">
        <f t="array" ref="AL374">IFERROR(INDEX(INDIRECT("'"&amp;VLOOKUP($C374,ModMap!$A$2:$B$21,2,FALSE)&amp;"'!AL:AL"),MATCH($K374,INDIRECT("'"&amp;VLOOKUP($C374,ModMap!$A$2:$B$21,2,FALSE)&amp;"'!$K:$K"),0)),"")</f>
        <v/>
      </c>
      <c r="AM374" s="50">
        <f t="shared" si="1"/>
        <v>2</v>
      </c>
      <c r="AN374" s="50" t="str">
        <f t="shared" si="2"/>
        <v>Not Started</v>
      </c>
      <c r="AO374" s="51" t="str">
        <f t="array" ref="AO374">IFERROR(INDEX(INDIRECT("'"&amp;VLOOKUP($C374,ModMap!$A$2:$B$21,2,FALSE)&amp;"'!AO:AO"),MATCH($K374,INDIRECT("'"&amp;VLOOKUP($C374,ModMap!$A$2:$B$21,2,FALSE)&amp;"'!$K:$K"),0)),"")</f>
        <v/>
      </c>
      <c r="AP374" s="49" t="str">
        <f t="array" ref="AP374">IFERROR(HYPERLINK("#'"&amp;VLOOKUP($C374,ModMap!$A$2:$B$21,2,FALSE)&amp;"'!V"&amp;MATCH($K374,INDIRECT("'"&amp;VLOOKUP($C374,ModMap!$A$2:$B$21,2,FALSE)&amp;"'!$K:$K"),0),"Edit on module sheet"),"")</f>
        <v>Edit on module sheet</v>
      </c>
    </row>
    <row r="375" ht="42.0" customHeight="1">
      <c r="A375" s="39">
        <v>373.0</v>
      </c>
      <c r="B375" s="39">
        <v>982.0</v>
      </c>
      <c r="C375" s="39" t="s">
        <v>139</v>
      </c>
      <c r="D375" s="40" t="s">
        <v>140</v>
      </c>
      <c r="E375" s="28" t="s">
        <v>48</v>
      </c>
      <c r="F375" s="31" t="s">
        <v>1768</v>
      </c>
      <c r="G375" s="40" t="s">
        <v>1769</v>
      </c>
      <c r="H375" s="39" t="s">
        <v>1840</v>
      </c>
      <c r="I375" s="39" t="s">
        <v>1841</v>
      </c>
      <c r="J375" s="40" t="s">
        <v>1842</v>
      </c>
      <c r="K375" s="39" t="s">
        <v>3319</v>
      </c>
      <c r="L375" s="40" t="s">
        <v>3320</v>
      </c>
      <c r="M375" s="47" t="s">
        <v>200</v>
      </c>
      <c r="N375" s="39" t="s">
        <v>1775</v>
      </c>
      <c r="O375" s="39" t="s">
        <v>1845</v>
      </c>
      <c r="P375" s="40" t="s">
        <v>1846</v>
      </c>
      <c r="Q375" s="40" t="s">
        <v>1847</v>
      </c>
      <c r="R375" s="39" t="s">
        <v>1284</v>
      </c>
      <c r="S375" s="39" t="s">
        <v>56</v>
      </c>
      <c r="T375" s="39" t="str">
        <f t="array" ref="T375">IFERROR(INDEX(INDIRECT("'"&amp;VLOOKUP($C375,ModMap!$A$2:$B$21,2,FALSE)&amp;"'!T:T"),MATCH($K375,INDIRECT("'"&amp;VLOOKUP($C375,ModMap!$A$2:$B$21,2,FALSE)&amp;"'!$K:$K"),0)),"")</f>
        <v>Unassigned</v>
      </c>
      <c r="U375" s="44" t="s">
        <v>36</v>
      </c>
      <c r="V375" s="39" t="str">
        <f t="array" ref="V375">IFERROR(INDEX(INDIRECT("'"&amp;VLOOKUP($C375,ModMap!$A$2:$B$21,2,FALSE)&amp;"'!V:V"),MATCH($K375,INDIRECT("'"&amp;VLOOKUP($C375,ModMap!$A$2:$B$21,2,FALSE)&amp;"'!$K:$K"),0)),"")</f>
        <v>N/A</v>
      </c>
      <c r="W375" s="39" t="str">
        <f t="array" ref="W375">IFERROR(INDEX(INDIRECT("'"&amp;VLOOKUP($C375,ModMap!$A$2:$B$21,2,FALSE)&amp;"'!W:W"),MATCH($K375,INDIRECT("'"&amp;VLOOKUP($C375,ModMap!$A$2:$B$21,2,FALSE)&amp;"'!$K:$K"),0)),"")</f>
        <v/>
      </c>
      <c r="X375" s="48" t="s">
        <v>33</v>
      </c>
      <c r="Y375" s="39" t="str">
        <f t="array" ref="Y375">IFERROR(INDEX(INDIRECT("'"&amp;VLOOKUP($C375,ModMap!$A$2:$B$21,2,FALSE)&amp;"'!Y:Y"),MATCH($K375,INDIRECT("'"&amp;VLOOKUP($C375,ModMap!$A$2:$B$21,2,FALSE)&amp;"'!$K:$K"),0)),"")</f>
        <v>Not Started</v>
      </c>
      <c r="Z375" s="39" t="str">
        <f t="array" ref="Z375">IFERROR(INDEX(INDIRECT("'"&amp;VLOOKUP($C375,ModMap!$A$2:$B$21,2,FALSE)&amp;"'!Z:Z"),MATCH($K375,INDIRECT("'"&amp;VLOOKUP($C375,ModMap!$A$2:$B$21,2,FALSE)&amp;"'!$K:$K"),0)),"")</f>
        <v>Unassigned</v>
      </c>
      <c r="AA375" s="48" t="s">
        <v>33</v>
      </c>
      <c r="AB375" s="39" t="str">
        <f t="array" ref="AB375">IFERROR(INDEX(INDIRECT("'"&amp;VLOOKUP($C375,ModMap!$A$2:$B$21,2,FALSE)&amp;"'!AB:AB"),MATCH($K375,INDIRECT("'"&amp;VLOOKUP($C375,ModMap!$A$2:$B$21,2,FALSE)&amp;"'!$K:$K"),0)),"")</f>
        <v>Not Started</v>
      </c>
      <c r="AC375" s="39" t="str">
        <f t="array" ref="AC375">IFERROR(INDEX(INDIRECT("'"&amp;VLOOKUP($C375,ModMap!$A$2:$B$21,2,FALSE)&amp;"'!AC:AC"),MATCH($K375,INDIRECT("'"&amp;VLOOKUP($C375,ModMap!$A$2:$B$21,2,FALSE)&amp;"'!$K:$K"),0)),"")</f>
        <v>Unassigned</v>
      </c>
      <c r="AD375" s="48" t="s">
        <v>33</v>
      </c>
      <c r="AE375" s="39" t="str">
        <f t="array" ref="AE375">IFERROR(INDEX(INDIRECT("'"&amp;VLOOKUP($C375,ModMap!$A$2:$B$21,2,FALSE)&amp;"'!AE:AE"),MATCH($K375,INDIRECT("'"&amp;VLOOKUP($C375,ModMap!$A$2:$B$21,2,FALSE)&amp;"'!$K:$K"),0)),"")</f>
        <v>Not Started</v>
      </c>
      <c r="AF375" s="39" t="str">
        <f t="array" ref="AF375">IFERROR(INDEX(INDIRECT("'"&amp;VLOOKUP($C375,ModMap!$A$2:$B$21,2,FALSE)&amp;"'!AF:AF"),MATCH($K375,INDIRECT("'"&amp;VLOOKUP($C375,ModMap!$A$2:$B$21,2,FALSE)&amp;"'!$K:$K"),0)),"")</f>
        <v>Unassigned</v>
      </c>
      <c r="AG375" s="44" t="s">
        <v>36</v>
      </c>
      <c r="AH375" s="39" t="str">
        <f t="array" ref="AH375">IFERROR(INDEX(INDIRECT("'"&amp;VLOOKUP($C375,ModMap!$A$2:$B$21,2,FALSE)&amp;"'!AH:AH"),MATCH($K375,INDIRECT("'"&amp;VLOOKUP($C375,ModMap!$A$2:$B$21,2,FALSE)&amp;"'!$K:$K"),0)),"")</f>
        <v>N/A</v>
      </c>
      <c r="AI375" s="39" t="str">
        <f t="array" ref="AI375">IFERROR(INDEX(INDIRECT("'"&amp;VLOOKUP($C375,ModMap!$A$2:$B$21,2,FALSE)&amp;"'!AI:AI"),MATCH($K375,INDIRECT("'"&amp;VLOOKUP($C375,ModMap!$A$2:$B$21,2,FALSE)&amp;"'!$K:$K"),0)),"")</f>
        <v/>
      </c>
      <c r="AJ375" s="44" t="s">
        <v>36</v>
      </c>
      <c r="AK375" s="39" t="str">
        <f t="array" ref="AK375">IFERROR(INDEX(INDIRECT("'"&amp;VLOOKUP($C375,ModMap!$A$2:$B$21,2,FALSE)&amp;"'!AK:AK"),MATCH($K375,INDIRECT("'"&amp;VLOOKUP($C375,ModMap!$A$2:$B$21,2,FALSE)&amp;"'!$K:$K"),0)),"")</f>
        <v>N/A</v>
      </c>
      <c r="AL375" s="39" t="str">
        <f t="array" ref="AL375">IFERROR(INDEX(INDIRECT("'"&amp;VLOOKUP($C375,ModMap!$A$2:$B$21,2,FALSE)&amp;"'!AL:AL"),MATCH($K375,INDIRECT("'"&amp;VLOOKUP($C375,ModMap!$A$2:$B$21,2,FALSE)&amp;"'!$K:$K"),0)),"")</f>
        <v/>
      </c>
      <c r="AM375" s="39">
        <f t="shared" si="1"/>
        <v>3</v>
      </c>
      <c r="AN375" s="39" t="str">
        <f t="shared" si="2"/>
        <v>Not Started</v>
      </c>
      <c r="AO375" s="40" t="str">
        <f t="array" ref="AO375">IFERROR(INDEX(INDIRECT("'"&amp;VLOOKUP($C375,ModMap!$A$2:$B$21,2,FALSE)&amp;"'!AO:AO"),MATCH($K375,INDIRECT("'"&amp;VLOOKUP($C375,ModMap!$A$2:$B$21,2,FALSE)&amp;"'!$K:$K"),0)),"")</f>
        <v/>
      </c>
      <c r="AP375" s="49" t="str">
        <f t="array" ref="AP375">IFERROR(HYPERLINK("#'"&amp;VLOOKUP($C375,ModMap!$A$2:$B$21,2,FALSE)&amp;"'!V"&amp;MATCH($K375,INDIRECT("'"&amp;VLOOKUP($C375,ModMap!$A$2:$B$21,2,FALSE)&amp;"'!$K:$K"),0),"Edit on module sheet"),"")</f>
        <v>Edit on module sheet</v>
      </c>
    </row>
    <row r="376" ht="42.0" customHeight="1">
      <c r="A376" s="50">
        <v>374.0</v>
      </c>
      <c r="B376" s="50">
        <v>985.0</v>
      </c>
      <c r="C376" s="50" t="s">
        <v>139</v>
      </c>
      <c r="D376" s="51" t="s">
        <v>140</v>
      </c>
      <c r="E376" s="28" t="s">
        <v>48</v>
      </c>
      <c r="F376" s="31" t="s">
        <v>1768</v>
      </c>
      <c r="G376" s="51" t="s">
        <v>1769</v>
      </c>
      <c r="H376" s="50" t="s">
        <v>1850</v>
      </c>
      <c r="I376" s="50" t="s">
        <v>1851</v>
      </c>
      <c r="J376" s="51" t="s">
        <v>1852</v>
      </c>
      <c r="K376" s="50" t="s">
        <v>3321</v>
      </c>
      <c r="L376" s="51" t="s">
        <v>3322</v>
      </c>
      <c r="M376" s="47" t="s">
        <v>200</v>
      </c>
      <c r="N376" s="50" t="s">
        <v>1775</v>
      </c>
      <c r="O376" s="50" t="s">
        <v>1855</v>
      </c>
      <c r="P376" s="51" t="s">
        <v>1856</v>
      </c>
      <c r="Q376" s="51" t="s">
        <v>1857</v>
      </c>
      <c r="R376" s="50" t="s">
        <v>1638</v>
      </c>
      <c r="S376" s="50" t="s">
        <v>53</v>
      </c>
      <c r="T376" s="50" t="str">
        <f t="array" ref="T376">IFERROR(INDEX(INDIRECT("'"&amp;VLOOKUP($C376,ModMap!$A$2:$B$21,2,FALSE)&amp;"'!T:T"),MATCH($K376,INDIRECT("'"&amp;VLOOKUP($C376,ModMap!$A$2:$B$21,2,FALSE)&amp;"'!$K:$K"),0)),"")</f>
        <v>Unassigned</v>
      </c>
      <c r="U376" s="44" t="s">
        <v>36</v>
      </c>
      <c r="V376" s="50" t="str">
        <f t="array" ref="V376">IFERROR(INDEX(INDIRECT("'"&amp;VLOOKUP($C376,ModMap!$A$2:$B$21,2,FALSE)&amp;"'!V:V"),MATCH($K376,INDIRECT("'"&amp;VLOOKUP($C376,ModMap!$A$2:$B$21,2,FALSE)&amp;"'!$K:$K"),0)),"")</f>
        <v>N/A</v>
      </c>
      <c r="W376" s="50" t="str">
        <f t="array" ref="W376">IFERROR(INDEX(INDIRECT("'"&amp;VLOOKUP($C376,ModMap!$A$2:$B$21,2,FALSE)&amp;"'!W:W"),MATCH($K376,INDIRECT("'"&amp;VLOOKUP($C376,ModMap!$A$2:$B$21,2,FALSE)&amp;"'!$K:$K"),0)),"")</f>
        <v/>
      </c>
      <c r="X376" s="48" t="s">
        <v>33</v>
      </c>
      <c r="Y376" s="50" t="str">
        <f t="array" ref="Y376">IFERROR(INDEX(INDIRECT("'"&amp;VLOOKUP($C376,ModMap!$A$2:$B$21,2,FALSE)&amp;"'!Y:Y"),MATCH($K376,INDIRECT("'"&amp;VLOOKUP($C376,ModMap!$A$2:$B$21,2,FALSE)&amp;"'!$K:$K"),0)),"")</f>
        <v>Not Started</v>
      </c>
      <c r="Z376" s="50" t="str">
        <f t="array" ref="Z376">IFERROR(INDEX(INDIRECT("'"&amp;VLOOKUP($C376,ModMap!$A$2:$B$21,2,FALSE)&amp;"'!Z:Z"),MATCH($K376,INDIRECT("'"&amp;VLOOKUP($C376,ModMap!$A$2:$B$21,2,FALSE)&amp;"'!$K:$K"),0)),"")</f>
        <v>Unassigned</v>
      </c>
      <c r="AA376" s="48" t="s">
        <v>33</v>
      </c>
      <c r="AB376" s="50" t="str">
        <f t="array" ref="AB376">IFERROR(INDEX(INDIRECT("'"&amp;VLOOKUP($C376,ModMap!$A$2:$B$21,2,FALSE)&amp;"'!AB:AB"),MATCH($K376,INDIRECT("'"&amp;VLOOKUP($C376,ModMap!$A$2:$B$21,2,FALSE)&amp;"'!$K:$K"),0)),"")</f>
        <v>Not Started</v>
      </c>
      <c r="AC376" s="50" t="str">
        <f t="array" ref="AC376">IFERROR(INDEX(INDIRECT("'"&amp;VLOOKUP($C376,ModMap!$A$2:$B$21,2,FALSE)&amp;"'!AC:AC"),MATCH($K376,INDIRECT("'"&amp;VLOOKUP($C376,ModMap!$A$2:$B$21,2,FALSE)&amp;"'!$K:$K"),0)),"")</f>
        <v>Unassigned</v>
      </c>
      <c r="AD376" s="44" t="s">
        <v>36</v>
      </c>
      <c r="AE376" s="50" t="str">
        <f t="array" ref="AE376">IFERROR(INDEX(INDIRECT("'"&amp;VLOOKUP($C376,ModMap!$A$2:$B$21,2,FALSE)&amp;"'!AE:AE"),MATCH($K376,INDIRECT("'"&amp;VLOOKUP($C376,ModMap!$A$2:$B$21,2,FALSE)&amp;"'!$K:$K"),0)),"")</f>
        <v>N/A</v>
      </c>
      <c r="AF376" s="50" t="str">
        <f t="array" ref="AF376">IFERROR(INDEX(INDIRECT("'"&amp;VLOOKUP($C376,ModMap!$A$2:$B$21,2,FALSE)&amp;"'!AF:AF"),MATCH($K376,INDIRECT("'"&amp;VLOOKUP($C376,ModMap!$A$2:$B$21,2,FALSE)&amp;"'!$K:$K"),0)),"")</f>
        <v/>
      </c>
      <c r="AG376" s="44" t="s">
        <v>36</v>
      </c>
      <c r="AH376" s="50" t="str">
        <f t="array" ref="AH376">IFERROR(INDEX(INDIRECT("'"&amp;VLOOKUP($C376,ModMap!$A$2:$B$21,2,FALSE)&amp;"'!AH:AH"),MATCH($K376,INDIRECT("'"&amp;VLOOKUP($C376,ModMap!$A$2:$B$21,2,FALSE)&amp;"'!$K:$K"),0)),"")</f>
        <v>N/A</v>
      </c>
      <c r="AI376" s="50" t="str">
        <f t="array" ref="AI376">IFERROR(INDEX(INDIRECT("'"&amp;VLOOKUP($C376,ModMap!$A$2:$B$21,2,FALSE)&amp;"'!AI:AI"),MATCH($K376,INDIRECT("'"&amp;VLOOKUP($C376,ModMap!$A$2:$B$21,2,FALSE)&amp;"'!$K:$K"),0)),"")</f>
        <v/>
      </c>
      <c r="AJ376" s="44" t="s">
        <v>36</v>
      </c>
      <c r="AK376" s="50" t="str">
        <f t="array" ref="AK376">IFERROR(INDEX(INDIRECT("'"&amp;VLOOKUP($C376,ModMap!$A$2:$B$21,2,FALSE)&amp;"'!AK:AK"),MATCH($K376,INDIRECT("'"&amp;VLOOKUP($C376,ModMap!$A$2:$B$21,2,FALSE)&amp;"'!$K:$K"),0)),"")</f>
        <v>N/A</v>
      </c>
      <c r="AL376" s="50" t="str">
        <f t="array" ref="AL376">IFERROR(INDEX(INDIRECT("'"&amp;VLOOKUP($C376,ModMap!$A$2:$B$21,2,FALSE)&amp;"'!AL:AL"),MATCH($K376,INDIRECT("'"&amp;VLOOKUP($C376,ModMap!$A$2:$B$21,2,FALSE)&amp;"'!$K:$K"),0)),"")</f>
        <v/>
      </c>
      <c r="AM376" s="50">
        <f t="shared" si="1"/>
        <v>2</v>
      </c>
      <c r="AN376" s="50" t="str">
        <f t="shared" si="2"/>
        <v>Not Started</v>
      </c>
      <c r="AO376" s="51" t="str">
        <f t="array" ref="AO376">IFERROR(INDEX(INDIRECT("'"&amp;VLOOKUP($C376,ModMap!$A$2:$B$21,2,FALSE)&amp;"'!AO:AO"),MATCH($K376,INDIRECT("'"&amp;VLOOKUP($C376,ModMap!$A$2:$B$21,2,FALSE)&amp;"'!$K:$K"),0)),"")</f>
        <v/>
      </c>
      <c r="AP376" s="49" t="str">
        <f t="array" ref="AP376">IFERROR(HYPERLINK("#'"&amp;VLOOKUP($C376,ModMap!$A$2:$B$21,2,FALSE)&amp;"'!V"&amp;MATCH($K376,INDIRECT("'"&amp;VLOOKUP($C376,ModMap!$A$2:$B$21,2,FALSE)&amp;"'!$K:$K"),0),"Edit on module sheet"),"")</f>
        <v>Edit on module sheet</v>
      </c>
    </row>
    <row r="377" ht="42.0" customHeight="1">
      <c r="A377" s="39">
        <v>375.0</v>
      </c>
      <c r="B377" s="39">
        <v>986.0</v>
      </c>
      <c r="C377" s="39" t="s">
        <v>139</v>
      </c>
      <c r="D377" s="40" t="s">
        <v>140</v>
      </c>
      <c r="E377" s="28" t="s">
        <v>48</v>
      </c>
      <c r="F377" s="31" t="s">
        <v>1768</v>
      </c>
      <c r="G377" s="40" t="s">
        <v>1769</v>
      </c>
      <c r="H377" s="39" t="s">
        <v>1850</v>
      </c>
      <c r="I377" s="39" t="s">
        <v>1851</v>
      </c>
      <c r="J377" s="40" t="s">
        <v>1852</v>
      </c>
      <c r="K377" s="39" t="s">
        <v>3323</v>
      </c>
      <c r="L377" s="40" t="s">
        <v>3324</v>
      </c>
      <c r="M377" s="47" t="s">
        <v>200</v>
      </c>
      <c r="N377" s="39" t="s">
        <v>1775</v>
      </c>
      <c r="O377" s="39" t="s">
        <v>1855</v>
      </c>
      <c r="P377" s="40" t="s">
        <v>1856</v>
      </c>
      <c r="Q377" s="40" t="s">
        <v>1857</v>
      </c>
      <c r="R377" s="39" t="s">
        <v>1638</v>
      </c>
      <c r="S377" s="39" t="s">
        <v>56</v>
      </c>
      <c r="T377" s="39" t="str">
        <f t="array" ref="T377">IFERROR(INDEX(INDIRECT("'"&amp;VLOOKUP($C377,ModMap!$A$2:$B$21,2,FALSE)&amp;"'!T:T"),MATCH($K377,INDIRECT("'"&amp;VLOOKUP($C377,ModMap!$A$2:$B$21,2,FALSE)&amp;"'!$K:$K"),0)),"")</f>
        <v>Unassigned</v>
      </c>
      <c r="U377" s="44" t="s">
        <v>36</v>
      </c>
      <c r="V377" s="39" t="str">
        <f t="array" ref="V377">IFERROR(INDEX(INDIRECT("'"&amp;VLOOKUP($C377,ModMap!$A$2:$B$21,2,FALSE)&amp;"'!V:V"),MATCH($K377,INDIRECT("'"&amp;VLOOKUP($C377,ModMap!$A$2:$B$21,2,FALSE)&amp;"'!$K:$K"),0)),"")</f>
        <v>N/A</v>
      </c>
      <c r="W377" s="39" t="str">
        <f t="array" ref="W377">IFERROR(INDEX(INDIRECT("'"&amp;VLOOKUP($C377,ModMap!$A$2:$B$21,2,FALSE)&amp;"'!W:W"),MATCH($K377,INDIRECT("'"&amp;VLOOKUP($C377,ModMap!$A$2:$B$21,2,FALSE)&amp;"'!$K:$K"),0)),"")</f>
        <v/>
      </c>
      <c r="X377" s="48" t="s">
        <v>33</v>
      </c>
      <c r="Y377" s="39" t="str">
        <f t="array" ref="Y377">IFERROR(INDEX(INDIRECT("'"&amp;VLOOKUP($C377,ModMap!$A$2:$B$21,2,FALSE)&amp;"'!Y:Y"),MATCH($K377,INDIRECT("'"&amp;VLOOKUP($C377,ModMap!$A$2:$B$21,2,FALSE)&amp;"'!$K:$K"),0)),"")</f>
        <v>Not Started</v>
      </c>
      <c r="Z377" s="39" t="str">
        <f t="array" ref="Z377">IFERROR(INDEX(INDIRECT("'"&amp;VLOOKUP($C377,ModMap!$A$2:$B$21,2,FALSE)&amp;"'!Z:Z"),MATCH($K377,INDIRECT("'"&amp;VLOOKUP($C377,ModMap!$A$2:$B$21,2,FALSE)&amp;"'!$K:$K"),0)),"")</f>
        <v>Unassigned</v>
      </c>
      <c r="AA377" s="48" t="s">
        <v>33</v>
      </c>
      <c r="AB377" s="39" t="str">
        <f t="array" ref="AB377">IFERROR(INDEX(INDIRECT("'"&amp;VLOOKUP($C377,ModMap!$A$2:$B$21,2,FALSE)&amp;"'!AB:AB"),MATCH($K377,INDIRECT("'"&amp;VLOOKUP($C377,ModMap!$A$2:$B$21,2,FALSE)&amp;"'!$K:$K"),0)),"")</f>
        <v>Not Started</v>
      </c>
      <c r="AC377" s="39" t="str">
        <f t="array" ref="AC377">IFERROR(INDEX(INDIRECT("'"&amp;VLOOKUP($C377,ModMap!$A$2:$B$21,2,FALSE)&amp;"'!AC:AC"),MATCH($K377,INDIRECT("'"&amp;VLOOKUP($C377,ModMap!$A$2:$B$21,2,FALSE)&amp;"'!$K:$K"),0)),"")</f>
        <v>Unassigned</v>
      </c>
      <c r="AD377" s="48" t="s">
        <v>33</v>
      </c>
      <c r="AE377" s="39" t="str">
        <f t="array" ref="AE377">IFERROR(INDEX(INDIRECT("'"&amp;VLOOKUP($C377,ModMap!$A$2:$B$21,2,FALSE)&amp;"'!AE:AE"),MATCH($K377,INDIRECT("'"&amp;VLOOKUP($C377,ModMap!$A$2:$B$21,2,FALSE)&amp;"'!$K:$K"),0)),"")</f>
        <v>Not Started</v>
      </c>
      <c r="AF377" s="39" t="str">
        <f t="array" ref="AF377">IFERROR(INDEX(INDIRECT("'"&amp;VLOOKUP($C377,ModMap!$A$2:$B$21,2,FALSE)&amp;"'!AF:AF"),MATCH($K377,INDIRECT("'"&amp;VLOOKUP($C377,ModMap!$A$2:$B$21,2,FALSE)&amp;"'!$K:$K"),0)),"")</f>
        <v>Unassigned</v>
      </c>
      <c r="AG377" s="44" t="s">
        <v>36</v>
      </c>
      <c r="AH377" s="39" t="str">
        <f t="array" ref="AH377">IFERROR(INDEX(INDIRECT("'"&amp;VLOOKUP($C377,ModMap!$A$2:$B$21,2,FALSE)&amp;"'!AH:AH"),MATCH($K377,INDIRECT("'"&amp;VLOOKUP($C377,ModMap!$A$2:$B$21,2,FALSE)&amp;"'!$K:$K"),0)),"")</f>
        <v>N/A</v>
      </c>
      <c r="AI377" s="39" t="str">
        <f t="array" ref="AI377">IFERROR(INDEX(INDIRECT("'"&amp;VLOOKUP($C377,ModMap!$A$2:$B$21,2,FALSE)&amp;"'!AI:AI"),MATCH($K377,INDIRECT("'"&amp;VLOOKUP($C377,ModMap!$A$2:$B$21,2,FALSE)&amp;"'!$K:$K"),0)),"")</f>
        <v/>
      </c>
      <c r="AJ377" s="44" t="s">
        <v>36</v>
      </c>
      <c r="AK377" s="39" t="str">
        <f t="array" ref="AK377">IFERROR(INDEX(INDIRECT("'"&amp;VLOOKUP($C377,ModMap!$A$2:$B$21,2,FALSE)&amp;"'!AK:AK"),MATCH($K377,INDIRECT("'"&amp;VLOOKUP($C377,ModMap!$A$2:$B$21,2,FALSE)&amp;"'!$K:$K"),0)),"")</f>
        <v>N/A</v>
      </c>
      <c r="AL377" s="39" t="str">
        <f t="array" ref="AL377">IFERROR(INDEX(INDIRECT("'"&amp;VLOOKUP($C377,ModMap!$A$2:$B$21,2,FALSE)&amp;"'!AL:AL"),MATCH($K377,INDIRECT("'"&amp;VLOOKUP($C377,ModMap!$A$2:$B$21,2,FALSE)&amp;"'!$K:$K"),0)),"")</f>
        <v/>
      </c>
      <c r="AM377" s="39">
        <f t="shared" si="1"/>
        <v>3</v>
      </c>
      <c r="AN377" s="39" t="str">
        <f t="shared" si="2"/>
        <v>Not Started</v>
      </c>
      <c r="AO377" s="40" t="str">
        <f t="array" ref="AO377">IFERROR(INDEX(INDIRECT("'"&amp;VLOOKUP($C377,ModMap!$A$2:$B$21,2,FALSE)&amp;"'!AO:AO"),MATCH($K377,INDIRECT("'"&amp;VLOOKUP($C377,ModMap!$A$2:$B$21,2,FALSE)&amp;"'!$K:$K"),0)),"")</f>
        <v/>
      </c>
      <c r="AP377" s="49" t="str">
        <f t="array" ref="AP377">IFERROR(HYPERLINK("#'"&amp;VLOOKUP($C377,ModMap!$A$2:$B$21,2,FALSE)&amp;"'!V"&amp;MATCH($K377,INDIRECT("'"&amp;VLOOKUP($C377,ModMap!$A$2:$B$21,2,FALSE)&amp;"'!$K:$K"),0),"Edit on module sheet"),"")</f>
        <v>Edit on module sheet</v>
      </c>
    </row>
    <row r="378" ht="42.0" customHeight="1">
      <c r="A378" s="50">
        <v>376.0</v>
      </c>
      <c r="B378" s="50">
        <v>989.0</v>
      </c>
      <c r="C378" s="50" t="s">
        <v>139</v>
      </c>
      <c r="D378" s="51" t="s">
        <v>140</v>
      </c>
      <c r="E378" s="28" t="s">
        <v>48</v>
      </c>
      <c r="F378" s="31" t="s">
        <v>1768</v>
      </c>
      <c r="G378" s="51" t="s">
        <v>1769</v>
      </c>
      <c r="H378" s="50" t="s">
        <v>1860</v>
      </c>
      <c r="I378" s="50" t="s">
        <v>1861</v>
      </c>
      <c r="J378" s="51" t="s">
        <v>1862</v>
      </c>
      <c r="K378" s="50" t="s">
        <v>3327</v>
      </c>
      <c r="L378" s="51" t="s">
        <v>3328</v>
      </c>
      <c r="M378" s="52" t="s">
        <v>211</v>
      </c>
      <c r="N378" s="50" t="s">
        <v>1865</v>
      </c>
      <c r="O378" s="50" t="s">
        <v>270</v>
      </c>
      <c r="P378" s="51" t="s">
        <v>1866</v>
      </c>
      <c r="Q378" s="51" t="s">
        <v>1867</v>
      </c>
      <c r="R378" s="50" t="s">
        <v>273</v>
      </c>
      <c r="S378" s="50" t="s">
        <v>53</v>
      </c>
      <c r="T378" s="50" t="str">
        <f t="array" ref="T378">IFERROR(INDEX(INDIRECT("'"&amp;VLOOKUP($C378,ModMap!$A$2:$B$21,2,FALSE)&amp;"'!T:T"),MATCH($K378,INDIRECT("'"&amp;VLOOKUP($C378,ModMap!$A$2:$B$21,2,FALSE)&amp;"'!$K:$K"),0)),"")</f>
        <v>Unassigned</v>
      </c>
      <c r="U378" s="44" t="s">
        <v>36</v>
      </c>
      <c r="V378" s="50" t="str">
        <f t="array" ref="V378">IFERROR(INDEX(INDIRECT("'"&amp;VLOOKUP($C378,ModMap!$A$2:$B$21,2,FALSE)&amp;"'!V:V"),MATCH($K378,INDIRECT("'"&amp;VLOOKUP($C378,ModMap!$A$2:$B$21,2,FALSE)&amp;"'!$K:$K"),0)),"")</f>
        <v>N/A</v>
      </c>
      <c r="W378" s="50" t="str">
        <f t="array" ref="W378">IFERROR(INDEX(INDIRECT("'"&amp;VLOOKUP($C378,ModMap!$A$2:$B$21,2,FALSE)&amp;"'!W:W"),MATCH($K378,INDIRECT("'"&amp;VLOOKUP($C378,ModMap!$A$2:$B$21,2,FALSE)&amp;"'!$K:$K"),0)),"")</f>
        <v/>
      </c>
      <c r="X378" s="48" t="s">
        <v>33</v>
      </c>
      <c r="Y378" s="50" t="str">
        <f t="array" ref="Y378">IFERROR(INDEX(INDIRECT("'"&amp;VLOOKUP($C378,ModMap!$A$2:$B$21,2,FALSE)&amp;"'!Y:Y"),MATCH($K378,INDIRECT("'"&amp;VLOOKUP($C378,ModMap!$A$2:$B$21,2,FALSE)&amp;"'!$K:$K"),0)),"")</f>
        <v>Not Started</v>
      </c>
      <c r="Z378" s="50" t="str">
        <f t="array" ref="Z378">IFERROR(INDEX(INDIRECT("'"&amp;VLOOKUP($C378,ModMap!$A$2:$B$21,2,FALSE)&amp;"'!Z:Z"),MATCH($K378,INDIRECT("'"&amp;VLOOKUP($C378,ModMap!$A$2:$B$21,2,FALSE)&amp;"'!$K:$K"),0)),"")</f>
        <v>Unassigned</v>
      </c>
      <c r="AA378" s="48" t="s">
        <v>33</v>
      </c>
      <c r="AB378" s="50" t="str">
        <f t="array" ref="AB378">IFERROR(INDEX(INDIRECT("'"&amp;VLOOKUP($C378,ModMap!$A$2:$B$21,2,FALSE)&amp;"'!AB:AB"),MATCH($K378,INDIRECT("'"&amp;VLOOKUP($C378,ModMap!$A$2:$B$21,2,FALSE)&amp;"'!$K:$K"),0)),"")</f>
        <v>Not Started</v>
      </c>
      <c r="AC378" s="50" t="str">
        <f t="array" ref="AC378">IFERROR(INDEX(INDIRECT("'"&amp;VLOOKUP($C378,ModMap!$A$2:$B$21,2,FALSE)&amp;"'!AC:AC"),MATCH($K378,INDIRECT("'"&amp;VLOOKUP($C378,ModMap!$A$2:$B$21,2,FALSE)&amp;"'!$K:$K"),0)),"")</f>
        <v>Unassigned</v>
      </c>
      <c r="AD378" s="44" t="s">
        <v>36</v>
      </c>
      <c r="AE378" s="50" t="str">
        <f t="array" ref="AE378">IFERROR(INDEX(INDIRECT("'"&amp;VLOOKUP($C378,ModMap!$A$2:$B$21,2,FALSE)&amp;"'!AE:AE"),MATCH($K378,INDIRECT("'"&amp;VLOOKUP($C378,ModMap!$A$2:$B$21,2,FALSE)&amp;"'!$K:$K"),0)),"")</f>
        <v>N/A</v>
      </c>
      <c r="AF378" s="50" t="str">
        <f t="array" ref="AF378">IFERROR(INDEX(INDIRECT("'"&amp;VLOOKUP($C378,ModMap!$A$2:$B$21,2,FALSE)&amp;"'!AF:AF"),MATCH($K378,INDIRECT("'"&amp;VLOOKUP($C378,ModMap!$A$2:$B$21,2,FALSE)&amp;"'!$K:$K"),0)),"")</f>
        <v/>
      </c>
      <c r="AG378" s="44" t="s">
        <v>36</v>
      </c>
      <c r="AH378" s="50" t="str">
        <f t="array" ref="AH378">IFERROR(INDEX(INDIRECT("'"&amp;VLOOKUP($C378,ModMap!$A$2:$B$21,2,FALSE)&amp;"'!AH:AH"),MATCH($K378,INDIRECT("'"&amp;VLOOKUP($C378,ModMap!$A$2:$B$21,2,FALSE)&amp;"'!$K:$K"),0)),"")</f>
        <v>N/A</v>
      </c>
      <c r="AI378" s="50" t="str">
        <f t="array" ref="AI378">IFERROR(INDEX(INDIRECT("'"&amp;VLOOKUP($C378,ModMap!$A$2:$B$21,2,FALSE)&amp;"'!AI:AI"),MATCH($K378,INDIRECT("'"&amp;VLOOKUP($C378,ModMap!$A$2:$B$21,2,FALSE)&amp;"'!$K:$K"),0)),"")</f>
        <v/>
      </c>
      <c r="AJ378" s="44" t="s">
        <v>36</v>
      </c>
      <c r="AK378" s="50" t="str">
        <f t="array" ref="AK378">IFERROR(INDEX(INDIRECT("'"&amp;VLOOKUP($C378,ModMap!$A$2:$B$21,2,FALSE)&amp;"'!AK:AK"),MATCH($K378,INDIRECT("'"&amp;VLOOKUP($C378,ModMap!$A$2:$B$21,2,FALSE)&amp;"'!$K:$K"),0)),"")</f>
        <v>N/A</v>
      </c>
      <c r="AL378" s="50" t="str">
        <f t="array" ref="AL378">IFERROR(INDEX(INDIRECT("'"&amp;VLOOKUP($C378,ModMap!$A$2:$B$21,2,FALSE)&amp;"'!AL:AL"),MATCH($K378,INDIRECT("'"&amp;VLOOKUP($C378,ModMap!$A$2:$B$21,2,FALSE)&amp;"'!$K:$K"),0)),"")</f>
        <v/>
      </c>
      <c r="AM378" s="50">
        <f t="shared" si="1"/>
        <v>2</v>
      </c>
      <c r="AN378" s="50" t="str">
        <f t="shared" si="2"/>
        <v>Not Started</v>
      </c>
      <c r="AO378" s="51" t="str">
        <f t="array" ref="AO378">IFERROR(INDEX(INDIRECT("'"&amp;VLOOKUP($C378,ModMap!$A$2:$B$21,2,FALSE)&amp;"'!AO:AO"),MATCH($K378,INDIRECT("'"&amp;VLOOKUP($C378,ModMap!$A$2:$B$21,2,FALSE)&amp;"'!$K:$K"),0)),"")</f>
        <v/>
      </c>
      <c r="AP378" s="49" t="str">
        <f t="array" ref="AP378">IFERROR(HYPERLINK("#'"&amp;VLOOKUP($C378,ModMap!$A$2:$B$21,2,FALSE)&amp;"'!V"&amp;MATCH($K378,INDIRECT("'"&amp;VLOOKUP($C378,ModMap!$A$2:$B$21,2,FALSE)&amp;"'!$K:$K"),0),"Edit on module sheet"),"")</f>
        <v>Edit on module sheet</v>
      </c>
    </row>
    <row r="379" ht="42.0" customHeight="1">
      <c r="A379" s="39">
        <v>377.0</v>
      </c>
      <c r="B379" s="39">
        <v>990.0</v>
      </c>
      <c r="C379" s="39" t="s">
        <v>139</v>
      </c>
      <c r="D379" s="40" t="s">
        <v>140</v>
      </c>
      <c r="E379" s="28" t="s">
        <v>48</v>
      </c>
      <c r="F379" s="31" t="s">
        <v>1768</v>
      </c>
      <c r="G379" s="40" t="s">
        <v>1769</v>
      </c>
      <c r="H379" s="39" t="s">
        <v>1860</v>
      </c>
      <c r="I379" s="39" t="s">
        <v>1861</v>
      </c>
      <c r="J379" s="40" t="s">
        <v>1862</v>
      </c>
      <c r="K379" s="39" t="s">
        <v>3329</v>
      </c>
      <c r="L379" s="40" t="s">
        <v>3330</v>
      </c>
      <c r="M379" s="52" t="s">
        <v>211</v>
      </c>
      <c r="N379" s="39" t="s">
        <v>1865</v>
      </c>
      <c r="O379" s="39" t="s">
        <v>270</v>
      </c>
      <c r="P379" s="40" t="s">
        <v>1866</v>
      </c>
      <c r="Q379" s="40" t="s">
        <v>1867</v>
      </c>
      <c r="R379" s="39" t="s">
        <v>273</v>
      </c>
      <c r="S379" s="39" t="s">
        <v>56</v>
      </c>
      <c r="T379" s="39" t="str">
        <f t="array" ref="T379">IFERROR(INDEX(INDIRECT("'"&amp;VLOOKUP($C379,ModMap!$A$2:$B$21,2,FALSE)&amp;"'!T:T"),MATCH($K379,INDIRECT("'"&amp;VLOOKUP($C379,ModMap!$A$2:$B$21,2,FALSE)&amp;"'!$K:$K"),0)),"")</f>
        <v>Unassigned</v>
      </c>
      <c r="U379" s="44" t="s">
        <v>36</v>
      </c>
      <c r="V379" s="39" t="str">
        <f t="array" ref="V379">IFERROR(INDEX(INDIRECT("'"&amp;VLOOKUP($C379,ModMap!$A$2:$B$21,2,FALSE)&amp;"'!V:V"),MATCH($K379,INDIRECT("'"&amp;VLOOKUP($C379,ModMap!$A$2:$B$21,2,FALSE)&amp;"'!$K:$K"),0)),"")</f>
        <v>N/A</v>
      </c>
      <c r="W379" s="39" t="str">
        <f t="array" ref="W379">IFERROR(INDEX(INDIRECT("'"&amp;VLOOKUP($C379,ModMap!$A$2:$B$21,2,FALSE)&amp;"'!W:W"),MATCH($K379,INDIRECT("'"&amp;VLOOKUP($C379,ModMap!$A$2:$B$21,2,FALSE)&amp;"'!$K:$K"),0)),"")</f>
        <v/>
      </c>
      <c r="X379" s="48" t="s">
        <v>33</v>
      </c>
      <c r="Y379" s="39" t="str">
        <f t="array" ref="Y379">IFERROR(INDEX(INDIRECT("'"&amp;VLOOKUP($C379,ModMap!$A$2:$B$21,2,FALSE)&amp;"'!Y:Y"),MATCH($K379,INDIRECT("'"&amp;VLOOKUP($C379,ModMap!$A$2:$B$21,2,FALSE)&amp;"'!$K:$K"),0)),"")</f>
        <v>Not Started</v>
      </c>
      <c r="Z379" s="39" t="str">
        <f t="array" ref="Z379">IFERROR(INDEX(INDIRECT("'"&amp;VLOOKUP($C379,ModMap!$A$2:$B$21,2,FALSE)&amp;"'!Z:Z"),MATCH($K379,INDIRECT("'"&amp;VLOOKUP($C379,ModMap!$A$2:$B$21,2,FALSE)&amp;"'!$K:$K"),0)),"")</f>
        <v>Unassigned</v>
      </c>
      <c r="AA379" s="48" t="s">
        <v>33</v>
      </c>
      <c r="AB379" s="39" t="str">
        <f t="array" ref="AB379">IFERROR(INDEX(INDIRECT("'"&amp;VLOOKUP($C379,ModMap!$A$2:$B$21,2,FALSE)&amp;"'!AB:AB"),MATCH($K379,INDIRECT("'"&amp;VLOOKUP($C379,ModMap!$A$2:$B$21,2,FALSE)&amp;"'!$K:$K"),0)),"")</f>
        <v>Not Started</v>
      </c>
      <c r="AC379" s="39" t="str">
        <f t="array" ref="AC379">IFERROR(INDEX(INDIRECT("'"&amp;VLOOKUP($C379,ModMap!$A$2:$B$21,2,FALSE)&amp;"'!AC:AC"),MATCH($K379,INDIRECT("'"&amp;VLOOKUP($C379,ModMap!$A$2:$B$21,2,FALSE)&amp;"'!$K:$K"),0)),"")</f>
        <v>Unassigned</v>
      </c>
      <c r="AD379" s="48" t="s">
        <v>33</v>
      </c>
      <c r="AE379" s="39" t="str">
        <f t="array" ref="AE379">IFERROR(INDEX(INDIRECT("'"&amp;VLOOKUP($C379,ModMap!$A$2:$B$21,2,FALSE)&amp;"'!AE:AE"),MATCH($K379,INDIRECT("'"&amp;VLOOKUP($C379,ModMap!$A$2:$B$21,2,FALSE)&amp;"'!$K:$K"),0)),"")</f>
        <v>Not Started</v>
      </c>
      <c r="AF379" s="39" t="str">
        <f t="array" ref="AF379">IFERROR(INDEX(INDIRECT("'"&amp;VLOOKUP($C379,ModMap!$A$2:$B$21,2,FALSE)&amp;"'!AF:AF"),MATCH($K379,INDIRECT("'"&amp;VLOOKUP($C379,ModMap!$A$2:$B$21,2,FALSE)&amp;"'!$K:$K"),0)),"")</f>
        <v>Unassigned</v>
      </c>
      <c r="AG379" s="44" t="s">
        <v>36</v>
      </c>
      <c r="AH379" s="39" t="str">
        <f t="array" ref="AH379">IFERROR(INDEX(INDIRECT("'"&amp;VLOOKUP($C379,ModMap!$A$2:$B$21,2,FALSE)&amp;"'!AH:AH"),MATCH($K379,INDIRECT("'"&amp;VLOOKUP($C379,ModMap!$A$2:$B$21,2,FALSE)&amp;"'!$K:$K"),0)),"")</f>
        <v>N/A</v>
      </c>
      <c r="AI379" s="39" t="str">
        <f t="array" ref="AI379">IFERROR(INDEX(INDIRECT("'"&amp;VLOOKUP($C379,ModMap!$A$2:$B$21,2,FALSE)&amp;"'!AI:AI"),MATCH($K379,INDIRECT("'"&amp;VLOOKUP($C379,ModMap!$A$2:$B$21,2,FALSE)&amp;"'!$K:$K"),0)),"")</f>
        <v/>
      </c>
      <c r="AJ379" s="44" t="s">
        <v>36</v>
      </c>
      <c r="AK379" s="39" t="str">
        <f t="array" ref="AK379">IFERROR(INDEX(INDIRECT("'"&amp;VLOOKUP($C379,ModMap!$A$2:$B$21,2,FALSE)&amp;"'!AK:AK"),MATCH($K379,INDIRECT("'"&amp;VLOOKUP($C379,ModMap!$A$2:$B$21,2,FALSE)&amp;"'!$K:$K"),0)),"")</f>
        <v>N/A</v>
      </c>
      <c r="AL379" s="39" t="str">
        <f t="array" ref="AL379">IFERROR(INDEX(INDIRECT("'"&amp;VLOOKUP($C379,ModMap!$A$2:$B$21,2,FALSE)&amp;"'!AL:AL"),MATCH($K379,INDIRECT("'"&amp;VLOOKUP($C379,ModMap!$A$2:$B$21,2,FALSE)&amp;"'!$K:$K"),0)),"")</f>
        <v/>
      </c>
      <c r="AM379" s="39">
        <f t="shared" si="1"/>
        <v>3</v>
      </c>
      <c r="AN379" s="39" t="str">
        <f t="shared" si="2"/>
        <v>Not Started</v>
      </c>
      <c r="AO379" s="40" t="str">
        <f t="array" ref="AO379">IFERROR(INDEX(INDIRECT("'"&amp;VLOOKUP($C379,ModMap!$A$2:$B$21,2,FALSE)&amp;"'!AO:AO"),MATCH($K379,INDIRECT("'"&amp;VLOOKUP($C379,ModMap!$A$2:$B$21,2,FALSE)&amp;"'!$K:$K"),0)),"")</f>
        <v/>
      </c>
      <c r="AP379" s="49" t="str">
        <f t="array" ref="AP379">IFERROR(HYPERLINK("#'"&amp;VLOOKUP($C379,ModMap!$A$2:$B$21,2,FALSE)&amp;"'!V"&amp;MATCH($K379,INDIRECT("'"&amp;VLOOKUP($C379,ModMap!$A$2:$B$21,2,FALSE)&amp;"'!$K:$K"),0),"Edit on module sheet"),"")</f>
        <v>Edit on module sheet</v>
      </c>
    </row>
    <row r="380" ht="42.0" customHeight="1">
      <c r="A380" s="50">
        <v>378.0</v>
      </c>
      <c r="B380" s="50">
        <v>998.0</v>
      </c>
      <c r="C380" s="50" t="s">
        <v>139</v>
      </c>
      <c r="D380" s="51" t="s">
        <v>140</v>
      </c>
      <c r="E380" s="28" t="s">
        <v>48</v>
      </c>
      <c r="F380" s="80" t="s">
        <v>3331</v>
      </c>
      <c r="G380" s="51" t="s">
        <v>3334</v>
      </c>
      <c r="H380" s="50" t="s">
        <v>3335</v>
      </c>
      <c r="I380" s="50" t="s">
        <v>3336</v>
      </c>
      <c r="J380" s="51" t="s">
        <v>3337</v>
      </c>
      <c r="K380" s="50" t="s">
        <v>3338</v>
      </c>
      <c r="L380" s="51" t="s">
        <v>3339</v>
      </c>
      <c r="M380" s="56" t="s">
        <v>217</v>
      </c>
      <c r="N380" s="50" t="s">
        <v>3340</v>
      </c>
      <c r="O380" s="50" t="s">
        <v>3341</v>
      </c>
      <c r="P380" s="51" t="s">
        <v>3342</v>
      </c>
      <c r="Q380" s="51" t="s">
        <v>3343</v>
      </c>
      <c r="R380" s="50" t="s">
        <v>251</v>
      </c>
      <c r="S380" s="50" t="s">
        <v>218</v>
      </c>
      <c r="T380" s="50" t="str">
        <f t="array" ref="T380">IFERROR(INDEX(INDIRECT("'"&amp;VLOOKUP($C380,ModMap!$A$2:$B$21,2,FALSE)&amp;"'!T:T"),MATCH($K380,INDIRECT("'"&amp;VLOOKUP($C380,ModMap!$A$2:$B$21,2,FALSE)&amp;"'!$K:$K"),0)),"")</f>
        <v>Unassigned</v>
      </c>
      <c r="U380" s="44" t="s">
        <v>36</v>
      </c>
      <c r="V380" s="50" t="str">
        <f t="array" ref="V380">IFERROR(INDEX(INDIRECT("'"&amp;VLOOKUP($C380,ModMap!$A$2:$B$21,2,FALSE)&amp;"'!V:V"),MATCH($K380,INDIRECT("'"&amp;VLOOKUP($C380,ModMap!$A$2:$B$21,2,FALSE)&amp;"'!$K:$K"),0)),"")</f>
        <v>N/A</v>
      </c>
      <c r="W380" s="50" t="str">
        <f t="array" ref="W380">IFERROR(INDEX(INDIRECT("'"&amp;VLOOKUP($C380,ModMap!$A$2:$B$21,2,FALSE)&amp;"'!W:W"),MATCH($K380,INDIRECT("'"&amp;VLOOKUP($C380,ModMap!$A$2:$B$21,2,FALSE)&amp;"'!$K:$K"),0)),"")</f>
        <v/>
      </c>
      <c r="X380" s="48" t="s">
        <v>33</v>
      </c>
      <c r="Y380" s="50" t="str">
        <f t="array" ref="Y380">IFERROR(INDEX(INDIRECT("'"&amp;VLOOKUP($C380,ModMap!$A$2:$B$21,2,FALSE)&amp;"'!Y:Y"),MATCH($K380,INDIRECT("'"&amp;VLOOKUP($C380,ModMap!$A$2:$B$21,2,FALSE)&amp;"'!$K:$K"),0)),"")</f>
        <v>Not Started</v>
      </c>
      <c r="Z380" s="50" t="str">
        <f t="array" ref="Z380">IFERROR(INDEX(INDIRECT("'"&amp;VLOOKUP($C380,ModMap!$A$2:$B$21,2,FALSE)&amp;"'!Z:Z"),MATCH($K380,INDIRECT("'"&amp;VLOOKUP($C380,ModMap!$A$2:$B$21,2,FALSE)&amp;"'!$K:$K"),0)),"")</f>
        <v>Unassigned</v>
      </c>
      <c r="AA380" s="44" t="s">
        <v>36</v>
      </c>
      <c r="AB380" s="50" t="str">
        <f t="array" ref="AB380">IFERROR(INDEX(INDIRECT("'"&amp;VLOOKUP($C380,ModMap!$A$2:$B$21,2,FALSE)&amp;"'!AB:AB"),MATCH($K380,INDIRECT("'"&amp;VLOOKUP($C380,ModMap!$A$2:$B$21,2,FALSE)&amp;"'!$K:$K"),0)),"")</f>
        <v>N/A</v>
      </c>
      <c r="AC380" s="50" t="str">
        <f t="array" ref="AC380">IFERROR(INDEX(INDIRECT("'"&amp;VLOOKUP($C380,ModMap!$A$2:$B$21,2,FALSE)&amp;"'!AC:AC"),MATCH($K380,INDIRECT("'"&amp;VLOOKUP($C380,ModMap!$A$2:$B$21,2,FALSE)&amp;"'!$K:$K"),0)),"")</f>
        <v/>
      </c>
      <c r="AD380" s="44" t="s">
        <v>36</v>
      </c>
      <c r="AE380" s="50" t="str">
        <f t="array" ref="AE380">IFERROR(INDEX(INDIRECT("'"&amp;VLOOKUP($C380,ModMap!$A$2:$B$21,2,FALSE)&amp;"'!AE:AE"),MATCH($K380,INDIRECT("'"&amp;VLOOKUP($C380,ModMap!$A$2:$B$21,2,FALSE)&amp;"'!$K:$K"),0)),"")</f>
        <v>N/A</v>
      </c>
      <c r="AF380" s="50" t="str">
        <f t="array" ref="AF380">IFERROR(INDEX(INDIRECT("'"&amp;VLOOKUP($C380,ModMap!$A$2:$B$21,2,FALSE)&amp;"'!AF:AF"),MATCH($K380,INDIRECT("'"&amp;VLOOKUP($C380,ModMap!$A$2:$B$21,2,FALSE)&amp;"'!$K:$K"),0)),"")</f>
        <v/>
      </c>
      <c r="AG380" s="44" t="s">
        <v>36</v>
      </c>
      <c r="AH380" s="50" t="str">
        <f t="array" ref="AH380">IFERROR(INDEX(INDIRECT("'"&amp;VLOOKUP($C380,ModMap!$A$2:$B$21,2,FALSE)&amp;"'!AH:AH"),MATCH($K380,INDIRECT("'"&amp;VLOOKUP($C380,ModMap!$A$2:$B$21,2,FALSE)&amp;"'!$K:$K"),0)),"")</f>
        <v>N/A</v>
      </c>
      <c r="AI380" s="50" t="str">
        <f t="array" ref="AI380">IFERROR(INDEX(INDIRECT("'"&amp;VLOOKUP($C380,ModMap!$A$2:$B$21,2,FALSE)&amp;"'!AI:AI"),MATCH($K380,INDIRECT("'"&amp;VLOOKUP($C380,ModMap!$A$2:$B$21,2,FALSE)&amp;"'!$K:$K"),0)),"")</f>
        <v/>
      </c>
      <c r="AJ380" s="44" t="s">
        <v>36</v>
      </c>
      <c r="AK380" s="50" t="str">
        <f t="array" ref="AK380">IFERROR(INDEX(INDIRECT("'"&amp;VLOOKUP($C380,ModMap!$A$2:$B$21,2,FALSE)&amp;"'!AK:AK"),MATCH($K380,INDIRECT("'"&amp;VLOOKUP($C380,ModMap!$A$2:$B$21,2,FALSE)&amp;"'!$K:$K"),0)),"")</f>
        <v>N/A</v>
      </c>
      <c r="AL380" s="50" t="str">
        <f t="array" ref="AL380">IFERROR(INDEX(INDIRECT("'"&amp;VLOOKUP($C380,ModMap!$A$2:$B$21,2,FALSE)&amp;"'!AL:AL"),MATCH($K380,INDIRECT("'"&amp;VLOOKUP($C380,ModMap!$A$2:$B$21,2,FALSE)&amp;"'!$K:$K"),0)),"")</f>
        <v/>
      </c>
      <c r="AM380" s="50">
        <f t="shared" si="1"/>
        <v>1</v>
      </c>
      <c r="AN380" s="50" t="str">
        <f t="shared" si="2"/>
        <v>Not Started</v>
      </c>
      <c r="AO380" s="51" t="str">
        <f t="array" ref="AO380">IFERROR(INDEX(INDIRECT("'"&amp;VLOOKUP($C380,ModMap!$A$2:$B$21,2,FALSE)&amp;"'!AO:AO"),MATCH($K380,INDIRECT("'"&amp;VLOOKUP($C380,ModMap!$A$2:$B$21,2,FALSE)&amp;"'!$K:$K"),0)),"")</f>
        <v/>
      </c>
      <c r="AP380" s="49" t="str">
        <f t="array" ref="AP380">IFERROR(HYPERLINK("#'"&amp;VLOOKUP($C380,ModMap!$A$2:$B$21,2,FALSE)&amp;"'!V"&amp;MATCH($K380,INDIRECT("'"&amp;VLOOKUP($C380,ModMap!$A$2:$B$21,2,FALSE)&amp;"'!$K:$K"),0),"Edit on module sheet"),"")</f>
        <v>Edit on module sheet</v>
      </c>
    </row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380"/>
  <mergeCells count="1">
    <mergeCell ref="A1:AP1"/>
  </mergeCells>
  <conditionalFormatting sqref="V3:V380">
    <cfRule type="expression" dxfId="4" priority="1">
      <formula>V3="Done"</formula>
    </cfRule>
  </conditionalFormatting>
  <conditionalFormatting sqref="V3:V380">
    <cfRule type="expression" dxfId="5" priority="2">
      <formula>V3="In Progress"</formula>
    </cfRule>
  </conditionalFormatting>
  <conditionalFormatting sqref="V3:V380">
    <cfRule type="expression" dxfId="6" priority="3">
      <formula>V3="Blocked"</formula>
    </cfRule>
  </conditionalFormatting>
  <conditionalFormatting sqref="V3:V380">
    <cfRule type="expression" dxfId="7" priority="4">
      <formula>V3="Deferred"</formula>
    </cfRule>
  </conditionalFormatting>
  <conditionalFormatting sqref="V3:V380">
    <cfRule type="expression" dxfId="8" priority="5">
      <formula>V3="N/A"</formula>
    </cfRule>
  </conditionalFormatting>
  <conditionalFormatting sqref="V3:V380">
    <cfRule type="expression" dxfId="9" priority="6">
      <formula>V3="Not Started"</formula>
    </cfRule>
  </conditionalFormatting>
  <conditionalFormatting sqref="Y3:Y380">
    <cfRule type="expression" dxfId="4" priority="7">
      <formula>Y3="Done"</formula>
    </cfRule>
  </conditionalFormatting>
  <conditionalFormatting sqref="Y3:Y380">
    <cfRule type="expression" dxfId="5" priority="8">
      <formula>Y3="In Progress"</formula>
    </cfRule>
  </conditionalFormatting>
  <conditionalFormatting sqref="Y3:Y380">
    <cfRule type="expression" dxfId="6" priority="9">
      <formula>Y3="Blocked"</formula>
    </cfRule>
  </conditionalFormatting>
  <conditionalFormatting sqref="Y3:Y380">
    <cfRule type="expression" dxfId="7" priority="10">
      <formula>Y3="Deferred"</formula>
    </cfRule>
  </conditionalFormatting>
  <conditionalFormatting sqref="Y3:Y380">
    <cfRule type="expression" dxfId="8" priority="11">
      <formula>Y3="N/A"</formula>
    </cfRule>
  </conditionalFormatting>
  <conditionalFormatting sqref="Y3:Y380">
    <cfRule type="expression" dxfId="9" priority="12">
      <formula>Y3="Not Started"</formula>
    </cfRule>
  </conditionalFormatting>
  <conditionalFormatting sqref="AB3:AB380">
    <cfRule type="expression" dxfId="4" priority="13">
      <formula>AB3="Done"</formula>
    </cfRule>
  </conditionalFormatting>
  <conditionalFormatting sqref="AB3:AB380">
    <cfRule type="expression" dxfId="5" priority="14">
      <formula>AB3="In Progress"</formula>
    </cfRule>
  </conditionalFormatting>
  <conditionalFormatting sqref="AB3:AB380">
    <cfRule type="expression" dxfId="6" priority="15">
      <formula>AB3="Blocked"</formula>
    </cfRule>
  </conditionalFormatting>
  <conditionalFormatting sqref="AB3:AB380">
    <cfRule type="expression" dxfId="7" priority="16">
      <formula>AB3="Deferred"</formula>
    </cfRule>
  </conditionalFormatting>
  <conditionalFormatting sqref="AB3:AB380">
    <cfRule type="expression" dxfId="8" priority="17">
      <formula>AB3="N/A"</formula>
    </cfRule>
  </conditionalFormatting>
  <conditionalFormatting sqref="AB3:AB380">
    <cfRule type="expression" dxfId="9" priority="18">
      <formula>AB3="Not Started"</formula>
    </cfRule>
  </conditionalFormatting>
  <conditionalFormatting sqref="AE3:AE380">
    <cfRule type="expression" dxfId="4" priority="19">
      <formula>AE3="Done"</formula>
    </cfRule>
  </conditionalFormatting>
  <conditionalFormatting sqref="AE3:AE380">
    <cfRule type="expression" dxfId="5" priority="20">
      <formula>AE3="In Progress"</formula>
    </cfRule>
  </conditionalFormatting>
  <conditionalFormatting sqref="AE3:AE380">
    <cfRule type="expression" dxfId="6" priority="21">
      <formula>AE3="Blocked"</formula>
    </cfRule>
  </conditionalFormatting>
  <conditionalFormatting sqref="AE3:AE380">
    <cfRule type="expression" dxfId="7" priority="22">
      <formula>AE3="Deferred"</formula>
    </cfRule>
  </conditionalFormatting>
  <conditionalFormatting sqref="AE3:AE380">
    <cfRule type="expression" dxfId="8" priority="23">
      <formula>AE3="N/A"</formula>
    </cfRule>
  </conditionalFormatting>
  <conditionalFormatting sqref="AE3:AE380">
    <cfRule type="expression" dxfId="9" priority="24">
      <formula>AE3="Not Started"</formula>
    </cfRule>
  </conditionalFormatting>
  <conditionalFormatting sqref="AH3:AH380">
    <cfRule type="expression" dxfId="4" priority="25">
      <formula>AH3="Done"</formula>
    </cfRule>
  </conditionalFormatting>
  <conditionalFormatting sqref="AH3:AH380">
    <cfRule type="expression" dxfId="5" priority="26">
      <formula>AH3="In Progress"</formula>
    </cfRule>
  </conditionalFormatting>
  <conditionalFormatting sqref="AH3:AH380">
    <cfRule type="expression" dxfId="6" priority="27">
      <formula>AH3="Blocked"</formula>
    </cfRule>
  </conditionalFormatting>
  <conditionalFormatting sqref="AH3:AH380">
    <cfRule type="expression" dxfId="7" priority="28">
      <formula>AH3="Deferred"</formula>
    </cfRule>
  </conditionalFormatting>
  <conditionalFormatting sqref="AH3:AH380">
    <cfRule type="expression" dxfId="8" priority="29">
      <formula>AH3="N/A"</formula>
    </cfRule>
  </conditionalFormatting>
  <conditionalFormatting sqref="AH3:AH380">
    <cfRule type="expression" dxfId="9" priority="30">
      <formula>AH3="Not Started"</formula>
    </cfRule>
  </conditionalFormatting>
  <conditionalFormatting sqref="AK3:AK380">
    <cfRule type="expression" dxfId="4" priority="31">
      <formula>AK3="Done"</formula>
    </cfRule>
  </conditionalFormatting>
  <conditionalFormatting sqref="AK3:AK380">
    <cfRule type="expression" dxfId="5" priority="32">
      <formula>AK3="In Progress"</formula>
    </cfRule>
  </conditionalFormatting>
  <conditionalFormatting sqref="AK3:AK380">
    <cfRule type="expression" dxfId="6" priority="33">
      <formula>AK3="Blocked"</formula>
    </cfRule>
  </conditionalFormatting>
  <conditionalFormatting sqref="AK3:AK380">
    <cfRule type="expression" dxfId="7" priority="34">
      <formula>AK3="Deferred"</formula>
    </cfRule>
  </conditionalFormatting>
  <conditionalFormatting sqref="AK3:AK380">
    <cfRule type="expression" dxfId="8" priority="35">
      <formula>AK3="N/A"</formula>
    </cfRule>
  </conditionalFormatting>
  <conditionalFormatting sqref="AK3:AK380">
    <cfRule type="expression" dxfId="9" priority="36">
      <formula>AK3="Not Started"</formula>
    </cfRule>
  </conditionalFormatting>
  <conditionalFormatting sqref="AN3:AN380">
    <cfRule type="expression" dxfId="4" priority="37">
      <formula>AN3="Done"</formula>
    </cfRule>
  </conditionalFormatting>
  <conditionalFormatting sqref="AN3:AN380">
    <cfRule type="expression" dxfId="5" priority="38">
      <formula>AN3="In Progress"</formula>
    </cfRule>
  </conditionalFormatting>
  <conditionalFormatting sqref="AN3:AN380">
    <cfRule type="expression" dxfId="6" priority="39">
      <formula>AN3="Blocked"</formula>
    </cfRule>
  </conditionalFormatting>
  <conditionalFormatting sqref="AN3:AN380">
    <cfRule type="expression" dxfId="7" priority="40">
      <formula>AN3="Deferred"</formula>
    </cfRule>
  </conditionalFormatting>
  <conditionalFormatting sqref="AN3:AN380">
    <cfRule type="expression" dxfId="8" priority="41">
      <formula>AN3="N/A"</formula>
    </cfRule>
  </conditionalFormatting>
  <conditionalFormatting sqref="AN3:AN380">
    <cfRule type="expression" dxfId="9" priority="42">
      <formula>AN3="Not Started"</formula>
    </cfRule>
  </conditionalFormatting>
  <printOptions/>
  <pageMargins bottom="1.0" footer="0.0" header="0.0" left="0.75" right="0.75" top="1.0"/>
  <pageSetup fitToHeight="0"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</cols>
  <sheetData>
    <row r="1" ht="43.5" customHeight="1">
      <c r="A1" s="43" t="s">
        <v>192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>
      <c r="A2" s="29" t="s">
        <v>142</v>
      </c>
      <c r="B2" s="29" t="s">
        <v>143</v>
      </c>
      <c r="C2" s="29" t="s">
        <v>144</v>
      </c>
      <c r="D2" s="29" t="s">
        <v>78</v>
      </c>
      <c r="E2" s="29" t="s">
        <v>10</v>
      </c>
      <c r="F2" s="29" t="s">
        <v>145</v>
      </c>
      <c r="G2" s="29" t="s">
        <v>146</v>
      </c>
      <c r="H2" s="29" t="s">
        <v>147</v>
      </c>
      <c r="I2" s="29" t="s">
        <v>148</v>
      </c>
      <c r="J2" s="29" t="s">
        <v>149</v>
      </c>
      <c r="K2" s="29" t="s">
        <v>150</v>
      </c>
      <c r="L2" s="29" t="s">
        <v>151</v>
      </c>
      <c r="M2" s="29" t="s">
        <v>152</v>
      </c>
      <c r="N2" s="29" t="s">
        <v>153</v>
      </c>
      <c r="O2" s="29" t="s">
        <v>154</v>
      </c>
      <c r="P2" s="29" t="s">
        <v>155</v>
      </c>
      <c r="Q2" s="29" t="s">
        <v>156</v>
      </c>
      <c r="R2" s="29" t="s">
        <v>157</v>
      </c>
      <c r="S2" s="29" t="s">
        <v>158</v>
      </c>
      <c r="T2" s="29" t="s">
        <v>159</v>
      </c>
      <c r="U2" s="29" t="s">
        <v>40</v>
      </c>
      <c r="V2" s="29" t="s">
        <v>160</v>
      </c>
      <c r="W2" s="29" t="s">
        <v>161</v>
      </c>
      <c r="X2" s="29" t="s">
        <v>47</v>
      </c>
      <c r="Y2" s="29" t="s">
        <v>162</v>
      </c>
      <c r="Z2" s="29" t="s">
        <v>163</v>
      </c>
      <c r="AA2" s="29" t="s">
        <v>53</v>
      </c>
      <c r="AB2" s="29" t="s">
        <v>164</v>
      </c>
      <c r="AC2" s="29" t="s">
        <v>165</v>
      </c>
      <c r="AD2" s="29" t="s">
        <v>56</v>
      </c>
      <c r="AE2" s="29" t="s">
        <v>166</v>
      </c>
      <c r="AF2" s="29" t="s">
        <v>167</v>
      </c>
      <c r="AG2" s="29" t="s">
        <v>62</v>
      </c>
      <c r="AH2" s="29" t="s">
        <v>168</v>
      </c>
      <c r="AI2" s="29" t="s">
        <v>169</v>
      </c>
      <c r="AJ2" s="29" t="s">
        <v>66</v>
      </c>
      <c r="AK2" s="29" t="s">
        <v>170</v>
      </c>
      <c r="AL2" s="29" t="s">
        <v>171</v>
      </c>
      <c r="AM2" s="29" t="s">
        <v>172</v>
      </c>
      <c r="AN2" s="29" t="s">
        <v>173</v>
      </c>
      <c r="AO2" s="29" t="s">
        <v>174</v>
      </c>
      <c r="AP2" s="29" t="s">
        <v>175</v>
      </c>
    </row>
    <row r="3" ht="42.0" customHeight="1">
      <c r="A3" s="39">
        <v>1.0</v>
      </c>
      <c r="B3" s="39">
        <v>16.0</v>
      </c>
      <c r="C3" s="39" t="s">
        <v>84</v>
      </c>
      <c r="D3" s="40" t="s">
        <v>85</v>
      </c>
      <c r="E3" s="29" t="s">
        <v>41</v>
      </c>
      <c r="F3" s="46" t="s">
        <v>193</v>
      </c>
      <c r="G3" s="40" t="s">
        <v>194</v>
      </c>
      <c r="H3" s="39" t="s">
        <v>195</v>
      </c>
      <c r="I3" s="39" t="s">
        <v>196</v>
      </c>
      <c r="J3" s="40" t="s">
        <v>197</v>
      </c>
      <c r="K3" s="39" t="s">
        <v>198</v>
      </c>
      <c r="L3" s="40" t="s">
        <v>199</v>
      </c>
      <c r="M3" s="47" t="s">
        <v>200</v>
      </c>
      <c r="N3" s="39" t="s">
        <v>201</v>
      </c>
      <c r="O3" s="39" t="s">
        <v>202</v>
      </c>
      <c r="P3" s="40" t="s">
        <v>203</v>
      </c>
      <c r="Q3" s="40" t="s">
        <v>204</v>
      </c>
      <c r="R3" s="39" t="s">
        <v>205</v>
      </c>
      <c r="S3" s="39" t="s">
        <v>206</v>
      </c>
      <c r="T3" s="39" t="str">
        <f t="array" ref="T3">IFERROR(INDEX(INDIRECT("'"&amp;VLOOKUP($C3,ModMap!$A$2:$B$21,2,FALSE)&amp;"'!T:T"),MATCH($K3,INDIRECT("'"&amp;VLOOKUP($C3,ModMap!$A$2:$B$21,2,FALSE)&amp;"'!$K:$K"),0)),"")</f>
        <v>Unassigned</v>
      </c>
      <c r="U3" s="48" t="s">
        <v>33</v>
      </c>
      <c r="V3" s="39" t="str">
        <f t="array" ref="V3">IFERROR(INDEX(INDIRECT("'"&amp;VLOOKUP($C3,ModMap!$A$2:$B$21,2,FALSE)&amp;"'!V:V"),MATCH($K3,INDIRECT("'"&amp;VLOOKUP($C3,ModMap!$A$2:$B$21,2,FALSE)&amp;"'!$K:$K"),0)),"")</f>
        <v>Not Started</v>
      </c>
      <c r="W3" s="39" t="str">
        <f t="array" ref="W3">IFERROR(INDEX(INDIRECT("'"&amp;VLOOKUP($C3,ModMap!$A$2:$B$21,2,FALSE)&amp;"'!W:W"),MATCH($K3,INDIRECT("'"&amp;VLOOKUP($C3,ModMap!$A$2:$B$21,2,FALSE)&amp;"'!$K:$K"),0)),"")</f>
        <v>Unassigned</v>
      </c>
      <c r="X3" s="44" t="s">
        <v>36</v>
      </c>
      <c r="Y3" s="39" t="str">
        <f t="array" ref="Y3">IFERROR(INDEX(INDIRECT("'"&amp;VLOOKUP($C3,ModMap!$A$2:$B$21,2,FALSE)&amp;"'!Y:Y"),MATCH($K3,INDIRECT("'"&amp;VLOOKUP($C3,ModMap!$A$2:$B$21,2,FALSE)&amp;"'!$K:$K"),0)),"")</f>
        <v>N/A</v>
      </c>
      <c r="Z3" s="39" t="str">
        <f t="array" ref="Z3">IFERROR(INDEX(INDIRECT("'"&amp;VLOOKUP($C3,ModMap!$A$2:$B$21,2,FALSE)&amp;"'!Z:Z"),MATCH($K3,INDIRECT("'"&amp;VLOOKUP($C3,ModMap!$A$2:$B$21,2,FALSE)&amp;"'!$K:$K"),0)),"")</f>
        <v/>
      </c>
      <c r="AA3" s="44" t="s">
        <v>36</v>
      </c>
      <c r="AB3" s="39" t="str">
        <f t="array" ref="AB3">IFERROR(INDEX(INDIRECT("'"&amp;VLOOKUP($C3,ModMap!$A$2:$B$21,2,FALSE)&amp;"'!AB:AB"),MATCH($K3,INDIRECT("'"&amp;VLOOKUP($C3,ModMap!$A$2:$B$21,2,FALSE)&amp;"'!$K:$K"),0)),"")</f>
        <v>N/A</v>
      </c>
      <c r="AC3" s="39" t="str">
        <f t="array" ref="AC3">IFERROR(INDEX(INDIRECT("'"&amp;VLOOKUP($C3,ModMap!$A$2:$B$21,2,FALSE)&amp;"'!AC:AC"),MATCH($K3,INDIRECT("'"&amp;VLOOKUP($C3,ModMap!$A$2:$B$21,2,FALSE)&amp;"'!$K:$K"),0)),"")</f>
        <v/>
      </c>
      <c r="AD3" s="44" t="s">
        <v>36</v>
      </c>
      <c r="AE3" s="39" t="str">
        <f t="array" ref="AE3">IFERROR(INDEX(INDIRECT("'"&amp;VLOOKUP($C3,ModMap!$A$2:$B$21,2,FALSE)&amp;"'!AE:AE"),MATCH($K3,INDIRECT("'"&amp;VLOOKUP($C3,ModMap!$A$2:$B$21,2,FALSE)&amp;"'!$K:$K"),0)),"")</f>
        <v>N/A</v>
      </c>
      <c r="AF3" s="39" t="str">
        <f t="array" ref="AF3">IFERROR(INDEX(INDIRECT("'"&amp;VLOOKUP($C3,ModMap!$A$2:$B$21,2,FALSE)&amp;"'!AF:AF"),MATCH($K3,INDIRECT("'"&amp;VLOOKUP($C3,ModMap!$A$2:$B$21,2,FALSE)&amp;"'!$K:$K"),0)),"")</f>
        <v/>
      </c>
      <c r="AG3" s="44" t="s">
        <v>36</v>
      </c>
      <c r="AH3" s="39" t="str">
        <f t="array" ref="AH3">IFERROR(INDEX(INDIRECT("'"&amp;VLOOKUP($C3,ModMap!$A$2:$B$21,2,FALSE)&amp;"'!AH:AH"),MATCH($K3,INDIRECT("'"&amp;VLOOKUP($C3,ModMap!$A$2:$B$21,2,FALSE)&amp;"'!$K:$K"),0)),"")</f>
        <v>N/A</v>
      </c>
      <c r="AI3" s="39" t="str">
        <f t="array" ref="AI3">IFERROR(INDEX(INDIRECT("'"&amp;VLOOKUP($C3,ModMap!$A$2:$B$21,2,FALSE)&amp;"'!AI:AI"),MATCH($K3,INDIRECT("'"&amp;VLOOKUP($C3,ModMap!$A$2:$B$21,2,FALSE)&amp;"'!$K:$K"),0)),"")</f>
        <v/>
      </c>
      <c r="AJ3" s="44" t="s">
        <v>36</v>
      </c>
      <c r="AK3" s="39" t="str">
        <f t="array" ref="AK3">IFERROR(INDEX(INDIRECT("'"&amp;VLOOKUP($C3,ModMap!$A$2:$B$21,2,FALSE)&amp;"'!AK:AK"),MATCH($K3,INDIRECT("'"&amp;VLOOKUP($C3,ModMap!$A$2:$B$21,2,FALSE)&amp;"'!$K:$K"),0)),"")</f>
        <v>N/A</v>
      </c>
      <c r="AL3" s="39" t="str">
        <f t="array" ref="AL3">IFERROR(INDEX(INDIRECT("'"&amp;VLOOKUP($C3,ModMap!$A$2:$B$21,2,FALSE)&amp;"'!AL:AL"),MATCH($K3,INDIRECT("'"&amp;VLOOKUP($C3,ModMap!$A$2:$B$21,2,FALSE)&amp;"'!$K:$K"),0)),"")</f>
        <v/>
      </c>
      <c r="AM3" s="39">
        <f t="shared" ref="AM3:AM137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1</v>
      </c>
      <c r="AN3" s="39" t="str">
        <f t="shared" ref="AN3:AN137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40" t="str">
        <f t="array" ref="AO3">IFERROR(INDEX(INDIRECT("'"&amp;VLOOKUP($C3,ModMap!$A$2:$B$21,2,FALSE)&amp;"'!AO:AO"),MATCH($K3,INDIRECT("'"&amp;VLOOKUP($C3,ModMap!$A$2:$B$21,2,FALSE)&amp;"'!$K:$K"),0)),"")</f>
        <v/>
      </c>
      <c r="AP3" s="49" t="str">
        <f t="array" ref="AP3">IFERROR(HYPERLINK("#'"&amp;VLOOKUP($C3,ModMap!$A$2:$B$21,2,FALSE)&amp;"'!V"&amp;MATCH($K3,INDIRECT("'"&amp;VLOOKUP($C3,ModMap!$A$2:$B$21,2,FALSE)&amp;"'!$K:$K"),0),"Edit on module sheet"),"")</f>
        <v>Edit on module sheet</v>
      </c>
    </row>
    <row r="4" ht="42.0" customHeight="1">
      <c r="A4" s="50">
        <v>2.0</v>
      </c>
      <c r="B4" s="50">
        <v>17.0</v>
      </c>
      <c r="C4" s="50" t="s">
        <v>84</v>
      </c>
      <c r="D4" s="51" t="s">
        <v>85</v>
      </c>
      <c r="E4" s="29" t="s">
        <v>41</v>
      </c>
      <c r="F4" s="46" t="s">
        <v>193</v>
      </c>
      <c r="G4" s="51" t="s">
        <v>194</v>
      </c>
      <c r="H4" s="50" t="s">
        <v>195</v>
      </c>
      <c r="I4" s="50" t="s">
        <v>196</v>
      </c>
      <c r="J4" s="51" t="s">
        <v>197</v>
      </c>
      <c r="K4" s="50" t="s">
        <v>209</v>
      </c>
      <c r="L4" s="51" t="s">
        <v>210</v>
      </c>
      <c r="M4" s="52" t="s">
        <v>211</v>
      </c>
      <c r="N4" s="50" t="s">
        <v>201</v>
      </c>
      <c r="O4" s="50" t="s">
        <v>202</v>
      </c>
      <c r="P4" s="51" t="s">
        <v>203</v>
      </c>
      <c r="Q4" s="51" t="s">
        <v>204</v>
      </c>
      <c r="R4" s="50" t="s">
        <v>205</v>
      </c>
      <c r="S4" s="50" t="s">
        <v>206</v>
      </c>
      <c r="T4" s="50" t="str">
        <f t="array" ref="T4">IFERROR(INDEX(INDIRECT("'"&amp;VLOOKUP($C4,ModMap!$A$2:$B$21,2,FALSE)&amp;"'!T:T"),MATCH($K4,INDIRECT("'"&amp;VLOOKUP($C4,ModMap!$A$2:$B$21,2,FALSE)&amp;"'!$K:$K"),0)),"")</f>
        <v>Unassigned</v>
      </c>
      <c r="U4" s="48" t="s">
        <v>33</v>
      </c>
      <c r="V4" s="50" t="str">
        <f t="array" ref="V4">IFERROR(INDEX(INDIRECT("'"&amp;VLOOKUP($C4,ModMap!$A$2:$B$21,2,FALSE)&amp;"'!V:V"),MATCH($K4,INDIRECT("'"&amp;VLOOKUP($C4,ModMap!$A$2:$B$21,2,FALSE)&amp;"'!$K:$K"),0)),"")</f>
        <v>Not Started</v>
      </c>
      <c r="W4" s="50" t="str">
        <f t="array" ref="W4">IFERROR(INDEX(INDIRECT("'"&amp;VLOOKUP($C4,ModMap!$A$2:$B$21,2,FALSE)&amp;"'!W:W"),MATCH($K4,INDIRECT("'"&amp;VLOOKUP($C4,ModMap!$A$2:$B$21,2,FALSE)&amp;"'!$K:$K"),0)),"")</f>
        <v>Unassigned</v>
      </c>
      <c r="X4" s="44" t="s">
        <v>36</v>
      </c>
      <c r="Y4" s="50" t="str">
        <f t="array" ref="Y4">IFERROR(INDEX(INDIRECT("'"&amp;VLOOKUP($C4,ModMap!$A$2:$B$21,2,FALSE)&amp;"'!Y:Y"),MATCH($K4,INDIRECT("'"&amp;VLOOKUP($C4,ModMap!$A$2:$B$21,2,FALSE)&amp;"'!$K:$K"),0)),"")</f>
        <v>N/A</v>
      </c>
      <c r="Z4" s="50" t="str">
        <f t="array" ref="Z4">IFERROR(INDEX(INDIRECT("'"&amp;VLOOKUP($C4,ModMap!$A$2:$B$21,2,FALSE)&amp;"'!Z:Z"),MATCH($K4,INDIRECT("'"&amp;VLOOKUP($C4,ModMap!$A$2:$B$21,2,FALSE)&amp;"'!$K:$K"),0)),"")</f>
        <v/>
      </c>
      <c r="AA4" s="44" t="s">
        <v>36</v>
      </c>
      <c r="AB4" s="50" t="str">
        <f t="array" ref="AB4">IFERROR(INDEX(INDIRECT("'"&amp;VLOOKUP($C4,ModMap!$A$2:$B$21,2,FALSE)&amp;"'!AB:AB"),MATCH($K4,INDIRECT("'"&amp;VLOOKUP($C4,ModMap!$A$2:$B$21,2,FALSE)&amp;"'!$K:$K"),0)),"")</f>
        <v>N/A</v>
      </c>
      <c r="AC4" s="50" t="str">
        <f t="array" ref="AC4">IFERROR(INDEX(INDIRECT("'"&amp;VLOOKUP($C4,ModMap!$A$2:$B$21,2,FALSE)&amp;"'!AC:AC"),MATCH($K4,INDIRECT("'"&amp;VLOOKUP($C4,ModMap!$A$2:$B$21,2,FALSE)&amp;"'!$K:$K"),0)),"")</f>
        <v/>
      </c>
      <c r="AD4" s="44" t="s">
        <v>36</v>
      </c>
      <c r="AE4" s="50" t="str">
        <f t="array" ref="AE4">IFERROR(INDEX(INDIRECT("'"&amp;VLOOKUP($C4,ModMap!$A$2:$B$21,2,FALSE)&amp;"'!AE:AE"),MATCH($K4,INDIRECT("'"&amp;VLOOKUP($C4,ModMap!$A$2:$B$21,2,FALSE)&amp;"'!$K:$K"),0)),"")</f>
        <v>N/A</v>
      </c>
      <c r="AF4" s="50" t="str">
        <f t="array" ref="AF4">IFERROR(INDEX(INDIRECT("'"&amp;VLOOKUP($C4,ModMap!$A$2:$B$21,2,FALSE)&amp;"'!AF:AF"),MATCH($K4,INDIRECT("'"&amp;VLOOKUP($C4,ModMap!$A$2:$B$21,2,FALSE)&amp;"'!$K:$K"),0)),"")</f>
        <v/>
      </c>
      <c r="AG4" s="44" t="s">
        <v>36</v>
      </c>
      <c r="AH4" s="50" t="str">
        <f t="array" ref="AH4">IFERROR(INDEX(INDIRECT("'"&amp;VLOOKUP($C4,ModMap!$A$2:$B$21,2,FALSE)&amp;"'!AH:AH"),MATCH($K4,INDIRECT("'"&amp;VLOOKUP($C4,ModMap!$A$2:$B$21,2,FALSE)&amp;"'!$K:$K"),0)),"")</f>
        <v>N/A</v>
      </c>
      <c r="AI4" s="50" t="str">
        <f t="array" ref="AI4">IFERROR(INDEX(INDIRECT("'"&amp;VLOOKUP($C4,ModMap!$A$2:$B$21,2,FALSE)&amp;"'!AI:AI"),MATCH($K4,INDIRECT("'"&amp;VLOOKUP($C4,ModMap!$A$2:$B$21,2,FALSE)&amp;"'!$K:$K"),0)),"")</f>
        <v/>
      </c>
      <c r="AJ4" s="44" t="s">
        <v>36</v>
      </c>
      <c r="AK4" s="50" t="str">
        <f t="array" ref="AK4">IFERROR(INDEX(INDIRECT("'"&amp;VLOOKUP($C4,ModMap!$A$2:$B$21,2,FALSE)&amp;"'!AK:AK"),MATCH($K4,INDIRECT("'"&amp;VLOOKUP($C4,ModMap!$A$2:$B$21,2,FALSE)&amp;"'!$K:$K"),0)),"")</f>
        <v>N/A</v>
      </c>
      <c r="AL4" s="50" t="str">
        <f t="array" ref="AL4">IFERROR(INDEX(INDIRECT("'"&amp;VLOOKUP($C4,ModMap!$A$2:$B$21,2,FALSE)&amp;"'!AL:AL"),MATCH($K4,INDIRECT("'"&amp;VLOOKUP($C4,ModMap!$A$2:$B$21,2,FALSE)&amp;"'!$K:$K"),0)),"")</f>
        <v/>
      </c>
      <c r="AM4" s="50">
        <f t="shared" si="1"/>
        <v>1</v>
      </c>
      <c r="AN4" s="50" t="str">
        <f t="shared" si="2"/>
        <v>Not Started</v>
      </c>
      <c r="AO4" s="51" t="str">
        <f t="array" ref="AO4">IFERROR(INDEX(INDIRECT("'"&amp;VLOOKUP($C4,ModMap!$A$2:$B$21,2,FALSE)&amp;"'!AO:AO"),MATCH($K4,INDIRECT("'"&amp;VLOOKUP($C4,ModMap!$A$2:$B$21,2,FALSE)&amp;"'!$K:$K"),0)),"")</f>
        <v/>
      </c>
      <c r="AP4" s="49" t="str">
        <f t="array" ref="AP4">IFERROR(HYPERLINK("#'"&amp;VLOOKUP($C4,ModMap!$A$2:$B$21,2,FALSE)&amp;"'!V"&amp;MATCH($K4,INDIRECT("'"&amp;VLOOKUP($C4,ModMap!$A$2:$B$21,2,FALSE)&amp;"'!$K:$K"),0),"Edit on module sheet"),"")</f>
        <v>Edit on module sheet</v>
      </c>
    </row>
    <row r="5" ht="42.0" customHeight="1">
      <c r="A5" s="39">
        <v>3.0</v>
      </c>
      <c r="B5" s="39">
        <v>22.0</v>
      </c>
      <c r="C5" s="39" t="s">
        <v>84</v>
      </c>
      <c r="D5" s="40" t="s">
        <v>85</v>
      </c>
      <c r="E5" s="29" t="s">
        <v>41</v>
      </c>
      <c r="F5" s="46" t="s">
        <v>193</v>
      </c>
      <c r="G5" s="40" t="s">
        <v>194</v>
      </c>
      <c r="H5" s="39" t="s">
        <v>212</v>
      </c>
      <c r="I5" s="39" t="s">
        <v>213</v>
      </c>
      <c r="J5" s="40" t="s">
        <v>214</v>
      </c>
      <c r="K5" s="39" t="s">
        <v>215</v>
      </c>
      <c r="L5" s="40" t="s">
        <v>216</v>
      </c>
      <c r="M5" s="56" t="s">
        <v>217</v>
      </c>
      <c r="N5" s="39" t="s">
        <v>218</v>
      </c>
      <c r="O5" s="39" t="s">
        <v>219</v>
      </c>
      <c r="P5" s="40" t="s">
        <v>220</v>
      </c>
      <c r="Q5" s="40" t="s">
        <v>221</v>
      </c>
      <c r="R5" s="39" t="s">
        <v>222</v>
      </c>
      <c r="S5" s="39" t="s">
        <v>206</v>
      </c>
      <c r="T5" s="39" t="str">
        <f t="array" ref="T5">IFERROR(INDEX(INDIRECT("'"&amp;VLOOKUP($C5,ModMap!$A$2:$B$21,2,FALSE)&amp;"'!T:T"),MATCH($K5,INDIRECT("'"&amp;VLOOKUP($C5,ModMap!$A$2:$B$21,2,FALSE)&amp;"'!$K:$K"),0)),"")</f>
        <v>Unassigned</v>
      </c>
      <c r="U5" s="48" t="s">
        <v>33</v>
      </c>
      <c r="V5" s="39" t="str">
        <f t="array" ref="V5">IFERROR(INDEX(INDIRECT("'"&amp;VLOOKUP($C5,ModMap!$A$2:$B$21,2,FALSE)&amp;"'!V:V"),MATCH($K5,INDIRECT("'"&amp;VLOOKUP($C5,ModMap!$A$2:$B$21,2,FALSE)&amp;"'!$K:$K"),0)),"")</f>
        <v>Not Started</v>
      </c>
      <c r="W5" s="39" t="str">
        <f t="array" ref="W5">IFERROR(INDEX(INDIRECT("'"&amp;VLOOKUP($C5,ModMap!$A$2:$B$21,2,FALSE)&amp;"'!W:W"),MATCH($K5,INDIRECT("'"&amp;VLOOKUP($C5,ModMap!$A$2:$B$21,2,FALSE)&amp;"'!$K:$K"),0)),"")</f>
        <v>Unassigned</v>
      </c>
      <c r="X5" s="44" t="s">
        <v>36</v>
      </c>
      <c r="Y5" s="39" t="str">
        <f t="array" ref="Y5">IFERROR(INDEX(INDIRECT("'"&amp;VLOOKUP($C5,ModMap!$A$2:$B$21,2,FALSE)&amp;"'!Y:Y"),MATCH($K5,INDIRECT("'"&amp;VLOOKUP($C5,ModMap!$A$2:$B$21,2,FALSE)&amp;"'!$K:$K"),0)),"")</f>
        <v>N/A</v>
      </c>
      <c r="Z5" s="39" t="str">
        <f t="array" ref="Z5">IFERROR(INDEX(INDIRECT("'"&amp;VLOOKUP($C5,ModMap!$A$2:$B$21,2,FALSE)&amp;"'!Z:Z"),MATCH($K5,INDIRECT("'"&amp;VLOOKUP($C5,ModMap!$A$2:$B$21,2,FALSE)&amp;"'!$K:$K"),0)),"")</f>
        <v/>
      </c>
      <c r="AA5" s="44" t="s">
        <v>36</v>
      </c>
      <c r="AB5" s="39" t="str">
        <f t="array" ref="AB5">IFERROR(INDEX(INDIRECT("'"&amp;VLOOKUP($C5,ModMap!$A$2:$B$21,2,FALSE)&amp;"'!AB:AB"),MATCH($K5,INDIRECT("'"&amp;VLOOKUP($C5,ModMap!$A$2:$B$21,2,FALSE)&amp;"'!$K:$K"),0)),"")</f>
        <v>N/A</v>
      </c>
      <c r="AC5" s="39" t="str">
        <f t="array" ref="AC5">IFERROR(INDEX(INDIRECT("'"&amp;VLOOKUP($C5,ModMap!$A$2:$B$21,2,FALSE)&amp;"'!AC:AC"),MATCH($K5,INDIRECT("'"&amp;VLOOKUP($C5,ModMap!$A$2:$B$21,2,FALSE)&amp;"'!$K:$K"),0)),"")</f>
        <v/>
      </c>
      <c r="AD5" s="44" t="s">
        <v>36</v>
      </c>
      <c r="AE5" s="39" t="str">
        <f t="array" ref="AE5">IFERROR(INDEX(INDIRECT("'"&amp;VLOOKUP($C5,ModMap!$A$2:$B$21,2,FALSE)&amp;"'!AE:AE"),MATCH($K5,INDIRECT("'"&amp;VLOOKUP($C5,ModMap!$A$2:$B$21,2,FALSE)&amp;"'!$K:$K"),0)),"")</f>
        <v>N/A</v>
      </c>
      <c r="AF5" s="39" t="str">
        <f t="array" ref="AF5">IFERROR(INDEX(INDIRECT("'"&amp;VLOOKUP($C5,ModMap!$A$2:$B$21,2,FALSE)&amp;"'!AF:AF"),MATCH($K5,INDIRECT("'"&amp;VLOOKUP($C5,ModMap!$A$2:$B$21,2,FALSE)&amp;"'!$K:$K"),0)),"")</f>
        <v/>
      </c>
      <c r="AG5" s="44" t="s">
        <v>36</v>
      </c>
      <c r="AH5" s="39" t="str">
        <f t="array" ref="AH5">IFERROR(INDEX(INDIRECT("'"&amp;VLOOKUP($C5,ModMap!$A$2:$B$21,2,FALSE)&amp;"'!AH:AH"),MATCH($K5,INDIRECT("'"&amp;VLOOKUP($C5,ModMap!$A$2:$B$21,2,FALSE)&amp;"'!$K:$K"),0)),"")</f>
        <v>N/A</v>
      </c>
      <c r="AI5" s="39" t="str">
        <f t="array" ref="AI5">IFERROR(INDEX(INDIRECT("'"&amp;VLOOKUP($C5,ModMap!$A$2:$B$21,2,FALSE)&amp;"'!AI:AI"),MATCH($K5,INDIRECT("'"&amp;VLOOKUP($C5,ModMap!$A$2:$B$21,2,FALSE)&amp;"'!$K:$K"),0)),"")</f>
        <v/>
      </c>
      <c r="AJ5" s="44" t="s">
        <v>36</v>
      </c>
      <c r="AK5" s="39" t="str">
        <f t="array" ref="AK5">IFERROR(INDEX(INDIRECT("'"&amp;VLOOKUP($C5,ModMap!$A$2:$B$21,2,FALSE)&amp;"'!AK:AK"),MATCH($K5,INDIRECT("'"&amp;VLOOKUP($C5,ModMap!$A$2:$B$21,2,FALSE)&amp;"'!$K:$K"),0)),"")</f>
        <v>N/A</v>
      </c>
      <c r="AL5" s="39" t="str">
        <f t="array" ref="AL5">IFERROR(INDEX(INDIRECT("'"&amp;VLOOKUP($C5,ModMap!$A$2:$B$21,2,FALSE)&amp;"'!AL:AL"),MATCH($K5,INDIRECT("'"&amp;VLOOKUP($C5,ModMap!$A$2:$B$21,2,FALSE)&amp;"'!$K:$K"),0)),"")</f>
        <v/>
      </c>
      <c r="AM5" s="39">
        <f t="shared" si="1"/>
        <v>1</v>
      </c>
      <c r="AN5" s="39" t="str">
        <f t="shared" si="2"/>
        <v>Not Started</v>
      </c>
      <c r="AO5" s="40" t="str">
        <f t="array" ref="AO5">IFERROR(INDEX(INDIRECT("'"&amp;VLOOKUP($C5,ModMap!$A$2:$B$21,2,FALSE)&amp;"'!AO:AO"),MATCH($K5,INDIRECT("'"&amp;VLOOKUP($C5,ModMap!$A$2:$B$21,2,FALSE)&amp;"'!$K:$K"),0)),"")</f>
        <v/>
      </c>
      <c r="AP5" s="49" t="str">
        <f t="array" ref="AP5">IFERROR(HYPERLINK("#'"&amp;VLOOKUP($C5,ModMap!$A$2:$B$21,2,FALSE)&amp;"'!V"&amp;MATCH($K5,INDIRECT("'"&amp;VLOOKUP($C5,ModMap!$A$2:$B$21,2,FALSE)&amp;"'!$K:$K"),0),"Edit on module sheet"),"")</f>
        <v>Edit on module sheet</v>
      </c>
    </row>
    <row r="6" ht="42.0" customHeight="1">
      <c r="A6" s="50">
        <v>4.0</v>
      </c>
      <c r="B6" s="50">
        <v>26.0</v>
      </c>
      <c r="C6" s="50" t="s">
        <v>84</v>
      </c>
      <c r="D6" s="51" t="s">
        <v>85</v>
      </c>
      <c r="E6" s="29" t="s">
        <v>41</v>
      </c>
      <c r="F6" s="46" t="s">
        <v>193</v>
      </c>
      <c r="G6" s="51" t="s">
        <v>194</v>
      </c>
      <c r="H6" s="50" t="s">
        <v>226</v>
      </c>
      <c r="I6" s="50" t="s">
        <v>227</v>
      </c>
      <c r="J6" s="51" t="s">
        <v>228</v>
      </c>
      <c r="K6" s="50" t="s">
        <v>229</v>
      </c>
      <c r="L6" s="51" t="s">
        <v>230</v>
      </c>
      <c r="M6" s="52" t="s">
        <v>211</v>
      </c>
      <c r="N6" s="50" t="s">
        <v>218</v>
      </c>
      <c r="O6" s="50" t="s">
        <v>219</v>
      </c>
      <c r="P6" s="51" t="s">
        <v>231</v>
      </c>
      <c r="Q6" s="51" t="s">
        <v>232</v>
      </c>
      <c r="R6" s="50" t="s">
        <v>233</v>
      </c>
      <c r="S6" s="50" t="s">
        <v>206</v>
      </c>
      <c r="T6" s="50" t="str">
        <f t="array" ref="T6">IFERROR(INDEX(INDIRECT("'"&amp;VLOOKUP($C6,ModMap!$A$2:$B$21,2,FALSE)&amp;"'!T:T"),MATCH($K6,INDIRECT("'"&amp;VLOOKUP($C6,ModMap!$A$2:$B$21,2,FALSE)&amp;"'!$K:$K"),0)),"")</f>
        <v>Unassigned</v>
      </c>
      <c r="U6" s="48" t="s">
        <v>33</v>
      </c>
      <c r="V6" s="50" t="str">
        <f t="array" ref="V6">IFERROR(INDEX(INDIRECT("'"&amp;VLOOKUP($C6,ModMap!$A$2:$B$21,2,FALSE)&amp;"'!V:V"),MATCH($K6,INDIRECT("'"&amp;VLOOKUP($C6,ModMap!$A$2:$B$21,2,FALSE)&amp;"'!$K:$K"),0)),"")</f>
        <v>Not Started</v>
      </c>
      <c r="W6" s="50" t="str">
        <f t="array" ref="W6">IFERROR(INDEX(INDIRECT("'"&amp;VLOOKUP($C6,ModMap!$A$2:$B$21,2,FALSE)&amp;"'!W:W"),MATCH($K6,INDIRECT("'"&amp;VLOOKUP($C6,ModMap!$A$2:$B$21,2,FALSE)&amp;"'!$K:$K"),0)),"")</f>
        <v>Unassigned</v>
      </c>
      <c r="X6" s="44" t="s">
        <v>36</v>
      </c>
      <c r="Y6" s="50" t="str">
        <f t="array" ref="Y6">IFERROR(INDEX(INDIRECT("'"&amp;VLOOKUP($C6,ModMap!$A$2:$B$21,2,FALSE)&amp;"'!Y:Y"),MATCH($K6,INDIRECT("'"&amp;VLOOKUP($C6,ModMap!$A$2:$B$21,2,FALSE)&amp;"'!$K:$K"),0)),"")</f>
        <v>N/A</v>
      </c>
      <c r="Z6" s="50" t="str">
        <f t="array" ref="Z6">IFERROR(INDEX(INDIRECT("'"&amp;VLOOKUP($C6,ModMap!$A$2:$B$21,2,FALSE)&amp;"'!Z:Z"),MATCH($K6,INDIRECT("'"&amp;VLOOKUP($C6,ModMap!$A$2:$B$21,2,FALSE)&amp;"'!$K:$K"),0)),"")</f>
        <v/>
      </c>
      <c r="AA6" s="44" t="s">
        <v>36</v>
      </c>
      <c r="AB6" s="50" t="str">
        <f t="array" ref="AB6">IFERROR(INDEX(INDIRECT("'"&amp;VLOOKUP($C6,ModMap!$A$2:$B$21,2,FALSE)&amp;"'!AB:AB"),MATCH($K6,INDIRECT("'"&amp;VLOOKUP($C6,ModMap!$A$2:$B$21,2,FALSE)&amp;"'!$K:$K"),0)),"")</f>
        <v>N/A</v>
      </c>
      <c r="AC6" s="50" t="str">
        <f t="array" ref="AC6">IFERROR(INDEX(INDIRECT("'"&amp;VLOOKUP($C6,ModMap!$A$2:$B$21,2,FALSE)&amp;"'!AC:AC"),MATCH($K6,INDIRECT("'"&amp;VLOOKUP($C6,ModMap!$A$2:$B$21,2,FALSE)&amp;"'!$K:$K"),0)),"")</f>
        <v/>
      </c>
      <c r="AD6" s="48" t="s">
        <v>33</v>
      </c>
      <c r="AE6" s="50" t="str">
        <f t="array" ref="AE6">IFERROR(INDEX(INDIRECT("'"&amp;VLOOKUP($C6,ModMap!$A$2:$B$21,2,FALSE)&amp;"'!AE:AE"),MATCH($K6,INDIRECT("'"&amp;VLOOKUP($C6,ModMap!$A$2:$B$21,2,FALSE)&amp;"'!$K:$K"),0)),"")</f>
        <v>Not Started</v>
      </c>
      <c r="AF6" s="50" t="str">
        <f t="array" ref="AF6">IFERROR(INDEX(INDIRECT("'"&amp;VLOOKUP($C6,ModMap!$A$2:$B$21,2,FALSE)&amp;"'!AF:AF"),MATCH($K6,INDIRECT("'"&amp;VLOOKUP($C6,ModMap!$A$2:$B$21,2,FALSE)&amp;"'!$K:$K"),0)),"")</f>
        <v>Unassigned</v>
      </c>
      <c r="AG6" s="44" t="s">
        <v>36</v>
      </c>
      <c r="AH6" s="50" t="str">
        <f t="array" ref="AH6">IFERROR(INDEX(INDIRECT("'"&amp;VLOOKUP($C6,ModMap!$A$2:$B$21,2,FALSE)&amp;"'!AH:AH"),MATCH($K6,INDIRECT("'"&amp;VLOOKUP($C6,ModMap!$A$2:$B$21,2,FALSE)&amp;"'!$K:$K"),0)),"")</f>
        <v>N/A</v>
      </c>
      <c r="AI6" s="50" t="str">
        <f t="array" ref="AI6">IFERROR(INDEX(INDIRECT("'"&amp;VLOOKUP($C6,ModMap!$A$2:$B$21,2,FALSE)&amp;"'!AI:AI"),MATCH($K6,INDIRECT("'"&amp;VLOOKUP($C6,ModMap!$A$2:$B$21,2,FALSE)&amp;"'!$K:$K"),0)),"")</f>
        <v/>
      </c>
      <c r="AJ6" s="44" t="s">
        <v>36</v>
      </c>
      <c r="AK6" s="50" t="str">
        <f t="array" ref="AK6">IFERROR(INDEX(INDIRECT("'"&amp;VLOOKUP($C6,ModMap!$A$2:$B$21,2,FALSE)&amp;"'!AK:AK"),MATCH($K6,INDIRECT("'"&amp;VLOOKUP($C6,ModMap!$A$2:$B$21,2,FALSE)&amp;"'!$K:$K"),0)),"")</f>
        <v>N/A</v>
      </c>
      <c r="AL6" s="50" t="str">
        <f t="array" ref="AL6">IFERROR(INDEX(INDIRECT("'"&amp;VLOOKUP($C6,ModMap!$A$2:$B$21,2,FALSE)&amp;"'!AL:AL"),MATCH($K6,INDIRECT("'"&amp;VLOOKUP($C6,ModMap!$A$2:$B$21,2,FALSE)&amp;"'!$K:$K"),0)),"")</f>
        <v/>
      </c>
      <c r="AM6" s="50">
        <f t="shared" si="1"/>
        <v>2</v>
      </c>
      <c r="AN6" s="50" t="str">
        <f t="shared" si="2"/>
        <v>Not Started</v>
      </c>
      <c r="AO6" s="51" t="str">
        <f t="array" ref="AO6">IFERROR(INDEX(INDIRECT("'"&amp;VLOOKUP($C6,ModMap!$A$2:$B$21,2,FALSE)&amp;"'!AO:AO"),MATCH($K6,INDIRECT("'"&amp;VLOOKUP($C6,ModMap!$A$2:$B$21,2,FALSE)&amp;"'!$K:$K"),0)),"")</f>
        <v/>
      </c>
      <c r="AP6" s="49" t="str">
        <f t="array" ref="AP6">IFERROR(HYPERLINK("#'"&amp;VLOOKUP($C6,ModMap!$A$2:$B$21,2,FALSE)&amp;"'!V"&amp;MATCH($K6,INDIRECT("'"&amp;VLOOKUP($C6,ModMap!$A$2:$B$21,2,FALSE)&amp;"'!$K:$K"),0),"Edit on module sheet"),"")</f>
        <v>Edit on module sheet</v>
      </c>
    </row>
    <row r="7" ht="42.0" customHeight="1">
      <c r="A7" s="39">
        <v>5.0</v>
      </c>
      <c r="B7" s="39">
        <v>29.0</v>
      </c>
      <c r="C7" s="39" t="s">
        <v>84</v>
      </c>
      <c r="D7" s="40" t="s">
        <v>85</v>
      </c>
      <c r="E7" s="29" t="s">
        <v>41</v>
      </c>
      <c r="F7" s="46" t="s">
        <v>193</v>
      </c>
      <c r="G7" s="40" t="s">
        <v>194</v>
      </c>
      <c r="H7" s="39" t="s">
        <v>244</v>
      </c>
      <c r="I7" s="39" t="s">
        <v>245</v>
      </c>
      <c r="J7" s="40" t="s">
        <v>246</v>
      </c>
      <c r="K7" s="39" t="s">
        <v>247</v>
      </c>
      <c r="L7" s="40" t="s">
        <v>248</v>
      </c>
      <c r="M7" s="52" t="s">
        <v>211</v>
      </c>
      <c r="N7" s="39" t="s">
        <v>218</v>
      </c>
      <c r="O7" s="39" t="s">
        <v>219</v>
      </c>
      <c r="P7" s="40" t="s">
        <v>249</v>
      </c>
      <c r="Q7" s="40" t="s">
        <v>250</v>
      </c>
      <c r="R7" s="39" t="s">
        <v>251</v>
      </c>
      <c r="S7" s="39" t="s">
        <v>206</v>
      </c>
      <c r="T7" s="39" t="str">
        <f t="array" ref="T7">IFERROR(INDEX(INDIRECT("'"&amp;VLOOKUP($C7,ModMap!$A$2:$B$21,2,FALSE)&amp;"'!T:T"),MATCH($K7,INDIRECT("'"&amp;VLOOKUP($C7,ModMap!$A$2:$B$21,2,FALSE)&amp;"'!$K:$K"),0)),"")</f>
        <v>Unassigned</v>
      </c>
      <c r="U7" s="48" t="s">
        <v>33</v>
      </c>
      <c r="V7" s="39" t="str">
        <f t="array" ref="V7">IFERROR(INDEX(INDIRECT("'"&amp;VLOOKUP($C7,ModMap!$A$2:$B$21,2,FALSE)&amp;"'!V:V"),MATCH($K7,INDIRECT("'"&amp;VLOOKUP($C7,ModMap!$A$2:$B$21,2,FALSE)&amp;"'!$K:$K"),0)),"")</f>
        <v>Not Started</v>
      </c>
      <c r="W7" s="39" t="str">
        <f t="array" ref="W7">IFERROR(INDEX(INDIRECT("'"&amp;VLOOKUP($C7,ModMap!$A$2:$B$21,2,FALSE)&amp;"'!W:W"),MATCH($K7,INDIRECT("'"&amp;VLOOKUP($C7,ModMap!$A$2:$B$21,2,FALSE)&amp;"'!$K:$K"),0)),"")</f>
        <v>Unassigned</v>
      </c>
      <c r="X7" s="44" t="s">
        <v>36</v>
      </c>
      <c r="Y7" s="39" t="str">
        <f t="array" ref="Y7">IFERROR(INDEX(INDIRECT("'"&amp;VLOOKUP($C7,ModMap!$A$2:$B$21,2,FALSE)&amp;"'!Y:Y"),MATCH($K7,INDIRECT("'"&amp;VLOOKUP($C7,ModMap!$A$2:$B$21,2,FALSE)&amp;"'!$K:$K"),0)),"")</f>
        <v>N/A</v>
      </c>
      <c r="Z7" s="39" t="str">
        <f t="array" ref="Z7">IFERROR(INDEX(INDIRECT("'"&amp;VLOOKUP($C7,ModMap!$A$2:$B$21,2,FALSE)&amp;"'!Z:Z"),MATCH($K7,INDIRECT("'"&amp;VLOOKUP($C7,ModMap!$A$2:$B$21,2,FALSE)&amp;"'!$K:$K"),0)),"")</f>
        <v/>
      </c>
      <c r="AA7" s="44" t="s">
        <v>36</v>
      </c>
      <c r="AB7" s="39" t="str">
        <f t="array" ref="AB7">IFERROR(INDEX(INDIRECT("'"&amp;VLOOKUP($C7,ModMap!$A$2:$B$21,2,FALSE)&amp;"'!AB:AB"),MATCH($K7,INDIRECT("'"&amp;VLOOKUP($C7,ModMap!$A$2:$B$21,2,FALSE)&amp;"'!$K:$K"),0)),"")</f>
        <v>N/A</v>
      </c>
      <c r="AC7" s="39" t="str">
        <f t="array" ref="AC7">IFERROR(INDEX(INDIRECT("'"&amp;VLOOKUP($C7,ModMap!$A$2:$B$21,2,FALSE)&amp;"'!AC:AC"),MATCH($K7,INDIRECT("'"&amp;VLOOKUP($C7,ModMap!$A$2:$B$21,2,FALSE)&amp;"'!$K:$K"),0)),"")</f>
        <v/>
      </c>
      <c r="AD7" s="48" t="s">
        <v>33</v>
      </c>
      <c r="AE7" s="39" t="str">
        <f t="array" ref="AE7">IFERROR(INDEX(INDIRECT("'"&amp;VLOOKUP($C7,ModMap!$A$2:$B$21,2,FALSE)&amp;"'!AE:AE"),MATCH($K7,INDIRECT("'"&amp;VLOOKUP($C7,ModMap!$A$2:$B$21,2,FALSE)&amp;"'!$K:$K"),0)),"")</f>
        <v>Not Started</v>
      </c>
      <c r="AF7" s="39" t="str">
        <f t="array" ref="AF7">IFERROR(INDEX(INDIRECT("'"&amp;VLOOKUP($C7,ModMap!$A$2:$B$21,2,FALSE)&amp;"'!AF:AF"),MATCH($K7,INDIRECT("'"&amp;VLOOKUP($C7,ModMap!$A$2:$B$21,2,FALSE)&amp;"'!$K:$K"),0)),"")</f>
        <v>Unassigned</v>
      </c>
      <c r="AG7" s="44" t="s">
        <v>36</v>
      </c>
      <c r="AH7" s="39" t="str">
        <f t="array" ref="AH7">IFERROR(INDEX(INDIRECT("'"&amp;VLOOKUP($C7,ModMap!$A$2:$B$21,2,FALSE)&amp;"'!AH:AH"),MATCH($K7,INDIRECT("'"&amp;VLOOKUP($C7,ModMap!$A$2:$B$21,2,FALSE)&amp;"'!$K:$K"),0)),"")</f>
        <v>N/A</v>
      </c>
      <c r="AI7" s="39" t="str">
        <f t="array" ref="AI7">IFERROR(INDEX(INDIRECT("'"&amp;VLOOKUP($C7,ModMap!$A$2:$B$21,2,FALSE)&amp;"'!AI:AI"),MATCH($K7,INDIRECT("'"&amp;VLOOKUP($C7,ModMap!$A$2:$B$21,2,FALSE)&amp;"'!$K:$K"),0)),"")</f>
        <v/>
      </c>
      <c r="AJ7" s="44" t="s">
        <v>36</v>
      </c>
      <c r="AK7" s="39" t="str">
        <f t="array" ref="AK7">IFERROR(INDEX(INDIRECT("'"&amp;VLOOKUP($C7,ModMap!$A$2:$B$21,2,FALSE)&amp;"'!AK:AK"),MATCH($K7,INDIRECT("'"&amp;VLOOKUP($C7,ModMap!$A$2:$B$21,2,FALSE)&amp;"'!$K:$K"),0)),"")</f>
        <v>N/A</v>
      </c>
      <c r="AL7" s="39" t="str">
        <f t="array" ref="AL7">IFERROR(INDEX(INDIRECT("'"&amp;VLOOKUP($C7,ModMap!$A$2:$B$21,2,FALSE)&amp;"'!AL:AL"),MATCH($K7,INDIRECT("'"&amp;VLOOKUP($C7,ModMap!$A$2:$B$21,2,FALSE)&amp;"'!$K:$K"),0)),"")</f>
        <v/>
      </c>
      <c r="AM7" s="39">
        <f t="shared" si="1"/>
        <v>2</v>
      </c>
      <c r="AN7" s="39" t="str">
        <f t="shared" si="2"/>
        <v>Not Started</v>
      </c>
      <c r="AO7" s="40" t="str">
        <f t="array" ref="AO7">IFERROR(INDEX(INDIRECT("'"&amp;VLOOKUP($C7,ModMap!$A$2:$B$21,2,FALSE)&amp;"'!AO:AO"),MATCH($K7,INDIRECT("'"&amp;VLOOKUP($C7,ModMap!$A$2:$B$21,2,FALSE)&amp;"'!$K:$K"),0)),"")</f>
        <v/>
      </c>
      <c r="AP7" s="49" t="str">
        <f t="array" ref="AP7">IFERROR(HYPERLINK("#'"&amp;VLOOKUP($C7,ModMap!$A$2:$B$21,2,FALSE)&amp;"'!V"&amp;MATCH($K7,INDIRECT("'"&amp;VLOOKUP($C7,ModMap!$A$2:$B$21,2,FALSE)&amp;"'!$K:$K"),0),"Edit on module sheet"),"")</f>
        <v>Edit on module sheet</v>
      </c>
    </row>
    <row r="8" ht="42.0" customHeight="1">
      <c r="A8" s="50">
        <v>6.0</v>
      </c>
      <c r="B8" s="50">
        <v>33.0</v>
      </c>
      <c r="C8" s="50" t="s">
        <v>84</v>
      </c>
      <c r="D8" s="51" t="s">
        <v>85</v>
      </c>
      <c r="E8" s="29" t="s">
        <v>41</v>
      </c>
      <c r="F8" s="46" t="s">
        <v>193</v>
      </c>
      <c r="G8" s="51" t="s">
        <v>194</v>
      </c>
      <c r="H8" s="50" t="s">
        <v>252</v>
      </c>
      <c r="I8" s="50" t="s">
        <v>253</v>
      </c>
      <c r="J8" s="51" t="s">
        <v>254</v>
      </c>
      <c r="K8" s="50" t="s">
        <v>255</v>
      </c>
      <c r="L8" s="51" t="s">
        <v>256</v>
      </c>
      <c r="M8" s="52" t="s">
        <v>211</v>
      </c>
      <c r="N8" s="50" t="s">
        <v>218</v>
      </c>
      <c r="O8" s="50" t="s">
        <v>219</v>
      </c>
      <c r="P8" s="51" t="s">
        <v>257</v>
      </c>
      <c r="Q8" s="51" t="s">
        <v>258</v>
      </c>
      <c r="R8" s="50" t="s">
        <v>260</v>
      </c>
      <c r="S8" s="50" t="s">
        <v>206</v>
      </c>
      <c r="T8" s="50" t="str">
        <f t="array" ref="T8">IFERROR(INDEX(INDIRECT("'"&amp;VLOOKUP($C8,ModMap!$A$2:$B$21,2,FALSE)&amp;"'!T:T"),MATCH($K8,INDIRECT("'"&amp;VLOOKUP($C8,ModMap!$A$2:$B$21,2,FALSE)&amp;"'!$K:$K"),0)),"")</f>
        <v>Unassigned</v>
      </c>
      <c r="U8" s="48" t="s">
        <v>33</v>
      </c>
      <c r="V8" s="50" t="str">
        <f t="array" ref="V8">IFERROR(INDEX(INDIRECT("'"&amp;VLOOKUP($C8,ModMap!$A$2:$B$21,2,FALSE)&amp;"'!V:V"),MATCH($K8,INDIRECT("'"&amp;VLOOKUP($C8,ModMap!$A$2:$B$21,2,FALSE)&amp;"'!$K:$K"),0)),"")</f>
        <v>Not Started</v>
      </c>
      <c r="W8" s="50" t="str">
        <f t="array" ref="W8">IFERROR(INDEX(INDIRECT("'"&amp;VLOOKUP($C8,ModMap!$A$2:$B$21,2,FALSE)&amp;"'!W:W"),MATCH($K8,INDIRECT("'"&amp;VLOOKUP($C8,ModMap!$A$2:$B$21,2,FALSE)&amp;"'!$K:$K"),0)),"")</f>
        <v>Unassigned</v>
      </c>
      <c r="X8" s="44" t="s">
        <v>36</v>
      </c>
      <c r="Y8" s="50" t="str">
        <f t="array" ref="Y8">IFERROR(INDEX(INDIRECT("'"&amp;VLOOKUP($C8,ModMap!$A$2:$B$21,2,FALSE)&amp;"'!Y:Y"),MATCH($K8,INDIRECT("'"&amp;VLOOKUP($C8,ModMap!$A$2:$B$21,2,FALSE)&amp;"'!$K:$K"),0)),"")</f>
        <v>N/A</v>
      </c>
      <c r="Z8" s="50" t="str">
        <f t="array" ref="Z8">IFERROR(INDEX(INDIRECT("'"&amp;VLOOKUP($C8,ModMap!$A$2:$B$21,2,FALSE)&amp;"'!Z:Z"),MATCH($K8,INDIRECT("'"&amp;VLOOKUP($C8,ModMap!$A$2:$B$21,2,FALSE)&amp;"'!$K:$K"),0)),"")</f>
        <v/>
      </c>
      <c r="AA8" s="44" t="s">
        <v>36</v>
      </c>
      <c r="AB8" s="50" t="str">
        <f t="array" ref="AB8">IFERROR(INDEX(INDIRECT("'"&amp;VLOOKUP($C8,ModMap!$A$2:$B$21,2,FALSE)&amp;"'!AB:AB"),MATCH($K8,INDIRECT("'"&amp;VLOOKUP($C8,ModMap!$A$2:$B$21,2,FALSE)&amp;"'!$K:$K"),0)),"")</f>
        <v>N/A</v>
      </c>
      <c r="AC8" s="50" t="str">
        <f t="array" ref="AC8">IFERROR(INDEX(INDIRECT("'"&amp;VLOOKUP($C8,ModMap!$A$2:$B$21,2,FALSE)&amp;"'!AC:AC"),MATCH($K8,INDIRECT("'"&amp;VLOOKUP($C8,ModMap!$A$2:$B$21,2,FALSE)&amp;"'!$K:$K"),0)),"")</f>
        <v/>
      </c>
      <c r="AD8" s="44" t="s">
        <v>36</v>
      </c>
      <c r="AE8" s="50" t="str">
        <f t="array" ref="AE8">IFERROR(INDEX(INDIRECT("'"&amp;VLOOKUP($C8,ModMap!$A$2:$B$21,2,FALSE)&amp;"'!AE:AE"),MATCH($K8,INDIRECT("'"&amp;VLOOKUP($C8,ModMap!$A$2:$B$21,2,FALSE)&amp;"'!$K:$K"),0)),"")</f>
        <v>N/A</v>
      </c>
      <c r="AF8" s="50" t="str">
        <f t="array" ref="AF8">IFERROR(INDEX(INDIRECT("'"&amp;VLOOKUP($C8,ModMap!$A$2:$B$21,2,FALSE)&amp;"'!AF:AF"),MATCH($K8,INDIRECT("'"&amp;VLOOKUP($C8,ModMap!$A$2:$B$21,2,FALSE)&amp;"'!$K:$K"),0)),"")</f>
        <v/>
      </c>
      <c r="AG8" s="44" t="s">
        <v>36</v>
      </c>
      <c r="AH8" s="50" t="str">
        <f t="array" ref="AH8">IFERROR(INDEX(INDIRECT("'"&amp;VLOOKUP($C8,ModMap!$A$2:$B$21,2,FALSE)&amp;"'!AH:AH"),MATCH($K8,INDIRECT("'"&amp;VLOOKUP($C8,ModMap!$A$2:$B$21,2,FALSE)&amp;"'!$K:$K"),0)),"")</f>
        <v>N/A</v>
      </c>
      <c r="AI8" s="50" t="str">
        <f t="array" ref="AI8">IFERROR(INDEX(INDIRECT("'"&amp;VLOOKUP($C8,ModMap!$A$2:$B$21,2,FALSE)&amp;"'!AI:AI"),MATCH($K8,INDIRECT("'"&amp;VLOOKUP($C8,ModMap!$A$2:$B$21,2,FALSE)&amp;"'!$K:$K"),0)),"")</f>
        <v/>
      </c>
      <c r="AJ8" s="44" t="s">
        <v>36</v>
      </c>
      <c r="AK8" s="50" t="str">
        <f t="array" ref="AK8">IFERROR(INDEX(INDIRECT("'"&amp;VLOOKUP($C8,ModMap!$A$2:$B$21,2,FALSE)&amp;"'!AK:AK"),MATCH($K8,INDIRECT("'"&amp;VLOOKUP($C8,ModMap!$A$2:$B$21,2,FALSE)&amp;"'!$K:$K"),0)),"")</f>
        <v>N/A</v>
      </c>
      <c r="AL8" s="50" t="str">
        <f t="array" ref="AL8">IFERROR(INDEX(INDIRECT("'"&amp;VLOOKUP($C8,ModMap!$A$2:$B$21,2,FALSE)&amp;"'!AL:AL"),MATCH($K8,INDIRECT("'"&amp;VLOOKUP($C8,ModMap!$A$2:$B$21,2,FALSE)&amp;"'!$K:$K"),0)),"")</f>
        <v/>
      </c>
      <c r="AM8" s="50">
        <f t="shared" si="1"/>
        <v>1</v>
      </c>
      <c r="AN8" s="50" t="str">
        <f t="shared" si="2"/>
        <v>Not Started</v>
      </c>
      <c r="AO8" s="51" t="str">
        <f t="array" ref="AO8">IFERROR(INDEX(INDIRECT("'"&amp;VLOOKUP($C8,ModMap!$A$2:$B$21,2,FALSE)&amp;"'!AO:AO"),MATCH($K8,INDIRECT("'"&amp;VLOOKUP($C8,ModMap!$A$2:$B$21,2,FALSE)&amp;"'!$K:$K"),0)),"")</f>
        <v/>
      </c>
      <c r="AP8" s="49" t="str">
        <f t="array" ref="AP8">IFERROR(HYPERLINK("#'"&amp;VLOOKUP($C8,ModMap!$A$2:$B$21,2,FALSE)&amp;"'!V"&amp;MATCH($K8,INDIRECT("'"&amp;VLOOKUP($C8,ModMap!$A$2:$B$21,2,FALSE)&amp;"'!$K:$K"),0),"Edit on module sheet"),"")</f>
        <v>Edit on module sheet</v>
      </c>
    </row>
    <row r="9" ht="42.0" customHeight="1">
      <c r="A9" s="39">
        <v>7.0</v>
      </c>
      <c r="B9" s="39">
        <v>136.0</v>
      </c>
      <c r="C9" s="39" t="s">
        <v>87</v>
      </c>
      <c r="D9" s="40" t="s">
        <v>88</v>
      </c>
      <c r="E9" s="29" t="s">
        <v>41</v>
      </c>
      <c r="F9" s="28" t="s">
        <v>262</v>
      </c>
      <c r="G9" s="40" t="s">
        <v>263</v>
      </c>
      <c r="H9" s="39" t="s">
        <v>264</v>
      </c>
      <c r="I9" s="39" t="s">
        <v>265</v>
      </c>
      <c r="J9" s="40" t="s">
        <v>266</v>
      </c>
      <c r="K9" s="39" t="s">
        <v>267</v>
      </c>
      <c r="L9" s="40" t="s">
        <v>268</v>
      </c>
      <c r="M9" s="52" t="s">
        <v>211</v>
      </c>
      <c r="N9" s="39" t="s">
        <v>269</v>
      </c>
      <c r="O9" s="39" t="s">
        <v>270</v>
      </c>
      <c r="P9" s="40" t="s">
        <v>271</v>
      </c>
      <c r="Q9" s="40" t="s">
        <v>272</v>
      </c>
      <c r="R9" s="39" t="s">
        <v>273</v>
      </c>
      <c r="S9" s="39" t="s">
        <v>206</v>
      </c>
      <c r="T9" s="39" t="str">
        <f t="array" ref="T9">IFERROR(INDEX(INDIRECT("'"&amp;VLOOKUP($C9,ModMap!$A$2:$B$21,2,FALSE)&amp;"'!T:T"),MATCH($K9,INDIRECT("'"&amp;VLOOKUP($C9,ModMap!$A$2:$B$21,2,FALSE)&amp;"'!$K:$K"),0)),"")</f>
        <v>Unassigned</v>
      </c>
      <c r="U9" s="48" t="s">
        <v>33</v>
      </c>
      <c r="V9" s="39" t="str">
        <f t="array" ref="V9">IFERROR(INDEX(INDIRECT("'"&amp;VLOOKUP($C9,ModMap!$A$2:$B$21,2,FALSE)&amp;"'!V:V"),MATCH($K9,INDIRECT("'"&amp;VLOOKUP($C9,ModMap!$A$2:$B$21,2,FALSE)&amp;"'!$K:$K"),0)),"")</f>
        <v>Not Started</v>
      </c>
      <c r="W9" s="39" t="str">
        <f t="array" ref="W9">IFERROR(INDEX(INDIRECT("'"&amp;VLOOKUP($C9,ModMap!$A$2:$B$21,2,FALSE)&amp;"'!W:W"),MATCH($K9,INDIRECT("'"&amp;VLOOKUP($C9,ModMap!$A$2:$B$21,2,FALSE)&amp;"'!$K:$K"),0)),"")</f>
        <v>Unassigned</v>
      </c>
      <c r="X9" s="44" t="s">
        <v>36</v>
      </c>
      <c r="Y9" s="39" t="str">
        <f t="array" ref="Y9">IFERROR(INDEX(INDIRECT("'"&amp;VLOOKUP($C9,ModMap!$A$2:$B$21,2,FALSE)&amp;"'!Y:Y"),MATCH($K9,INDIRECT("'"&amp;VLOOKUP($C9,ModMap!$A$2:$B$21,2,FALSE)&amp;"'!$K:$K"),0)),"")</f>
        <v>N/A</v>
      </c>
      <c r="Z9" s="39" t="str">
        <f t="array" ref="Z9">IFERROR(INDEX(INDIRECT("'"&amp;VLOOKUP($C9,ModMap!$A$2:$B$21,2,FALSE)&amp;"'!Z:Z"),MATCH($K9,INDIRECT("'"&amp;VLOOKUP($C9,ModMap!$A$2:$B$21,2,FALSE)&amp;"'!$K:$K"),0)),"")</f>
        <v/>
      </c>
      <c r="AA9" s="44" t="s">
        <v>36</v>
      </c>
      <c r="AB9" s="39" t="str">
        <f t="array" ref="AB9">IFERROR(INDEX(INDIRECT("'"&amp;VLOOKUP($C9,ModMap!$A$2:$B$21,2,FALSE)&amp;"'!AB:AB"),MATCH($K9,INDIRECT("'"&amp;VLOOKUP($C9,ModMap!$A$2:$B$21,2,FALSE)&amp;"'!$K:$K"),0)),"")</f>
        <v>N/A</v>
      </c>
      <c r="AC9" s="39" t="str">
        <f t="array" ref="AC9">IFERROR(INDEX(INDIRECT("'"&amp;VLOOKUP($C9,ModMap!$A$2:$B$21,2,FALSE)&amp;"'!AC:AC"),MATCH($K9,INDIRECT("'"&amp;VLOOKUP($C9,ModMap!$A$2:$B$21,2,FALSE)&amp;"'!$K:$K"),0)),"")</f>
        <v/>
      </c>
      <c r="AD9" s="48" t="s">
        <v>33</v>
      </c>
      <c r="AE9" s="39" t="str">
        <f t="array" ref="AE9">IFERROR(INDEX(INDIRECT("'"&amp;VLOOKUP($C9,ModMap!$A$2:$B$21,2,FALSE)&amp;"'!AE:AE"),MATCH($K9,INDIRECT("'"&amp;VLOOKUP($C9,ModMap!$A$2:$B$21,2,FALSE)&amp;"'!$K:$K"),0)),"")</f>
        <v>Not Started</v>
      </c>
      <c r="AF9" s="39" t="str">
        <f t="array" ref="AF9">IFERROR(INDEX(INDIRECT("'"&amp;VLOOKUP($C9,ModMap!$A$2:$B$21,2,FALSE)&amp;"'!AF:AF"),MATCH($K9,INDIRECT("'"&amp;VLOOKUP($C9,ModMap!$A$2:$B$21,2,FALSE)&amp;"'!$K:$K"),0)),"")</f>
        <v>Unassigned</v>
      </c>
      <c r="AG9" s="44" t="s">
        <v>36</v>
      </c>
      <c r="AH9" s="39" t="str">
        <f t="array" ref="AH9">IFERROR(INDEX(INDIRECT("'"&amp;VLOOKUP($C9,ModMap!$A$2:$B$21,2,FALSE)&amp;"'!AH:AH"),MATCH($K9,INDIRECT("'"&amp;VLOOKUP($C9,ModMap!$A$2:$B$21,2,FALSE)&amp;"'!$K:$K"),0)),"")</f>
        <v>N/A</v>
      </c>
      <c r="AI9" s="39" t="str">
        <f t="array" ref="AI9">IFERROR(INDEX(INDIRECT("'"&amp;VLOOKUP($C9,ModMap!$A$2:$B$21,2,FALSE)&amp;"'!AI:AI"),MATCH($K9,INDIRECT("'"&amp;VLOOKUP($C9,ModMap!$A$2:$B$21,2,FALSE)&amp;"'!$K:$K"),0)),"")</f>
        <v/>
      </c>
      <c r="AJ9" s="44" t="s">
        <v>36</v>
      </c>
      <c r="AK9" s="39" t="str">
        <f t="array" ref="AK9">IFERROR(INDEX(INDIRECT("'"&amp;VLOOKUP($C9,ModMap!$A$2:$B$21,2,FALSE)&amp;"'!AK:AK"),MATCH($K9,INDIRECT("'"&amp;VLOOKUP($C9,ModMap!$A$2:$B$21,2,FALSE)&amp;"'!$K:$K"),0)),"")</f>
        <v>N/A</v>
      </c>
      <c r="AL9" s="39" t="str">
        <f t="array" ref="AL9">IFERROR(INDEX(INDIRECT("'"&amp;VLOOKUP($C9,ModMap!$A$2:$B$21,2,FALSE)&amp;"'!AL:AL"),MATCH($K9,INDIRECT("'"&amp;VLOOKUP($C9,ModMap!$A$2:$B$21,2,FALSE)&amp;"'!$K:$K"),0)),"")</f>
        <v/>
      </c>
      <c r="AM9" s="39">
        <f t="shared" si="1"/>
        <v>2</v>
      </c>
      <c r="AN9" s="39" t="str">
        <f t="shared" si="2"/>
        <v>Not Started</v>
      </c>
      <c r="AO9" s="40" t="str">
        <f t="array" ref="AO9">IFERROR(INDEX(INDIRECT("'"&amp;VLOOKUP($C9,ModMap!$A$2:$B$21,2,FALSE)&amp;"'!AO:AO"),MATCH($K9,INDIRECT("'"&amp;VLOOKUP($C9,ModMap!$A$2:$B$21,2,FALSE)&amp;"'!$K:$K"),0)),"")</f>
        <v/>
      </c>
      <c r="AP9" s="49" t="str">
        <f t="array" ref="AP9">IFERROR(HYPERLINK("#'"&amp;VLOOKUP($C9,ModMap!$A$2:$B$21,2,FALSE)&amp;"'!V"&amp;MATCH($K9,INDIRECT("'"&amp;VLOOKUP($C9,ModMap!$A$2:$B$21,2,FALSE)&amp;"'!$K:$K"),0),"Edit on module sheet"),"")</f>
        <v>Edit on module sheet</v>
      </c>
    </row>
    <row r="10" ht="42.0" customHeight="1">
      <c r="A10" s="50">
        <v>8.0</v>
      </c>
      <c r="B10" s="50">
        <v>138.0</v>
      </c>
      <c r="C10" s="50" t="s">
        <v>90</v>
      </c>
      <c r="D10" s="51" t="s">
        <v>91</v>
      </c>
      <c r="E10" s="29" t="s">
        <v>41</v>
      </c>
      <c r="F10" s="29" t="s">
        <v>276</v>
      </c>
      <c r="G10" s="51" t="s">
        <v>277</v>
      </c>
      <c r="H10" s="50" t="s">
        <v>278</v>
      </c>
      <c r="I10" s="50" t="s">
        <v>279</v>
      </c>
      <c r="J10" s="51" t="s">
        <v>280</v>
      </c>
      <c r="K10" s="50" t="s">
        <v>281</v>
      </c>
      <c r="L10" s="51" t="s">
        <v>282</v>
      </c>
      <c r="M10" s="52" t="s">
        <v>211</v>
      </c>
      <c r="N10" s="50" t="s">
        <v>283</v>
      </c>
      <c r="O10" s="50" t="s">
        <v>284</v>
      </c>
      <c r="P10" s="51" t="s">
        <v>285</v>
      </c>
      <c r="Q10" s="51" t="s">
        <v>286</v>
      </c>
      <c r="R10" s="50" t="s">
        <v>287</v>
      </c>
      <c r="S10" s="50" t="s">
        <v>206</v>
      </c>
      <c r="T10" s="50" t="str">
        <f t="array" ref="T10">IFERROR(INDEX(INDIRECT("'"&amp;VLOOKUP($C10,ModMap!$A$2:$B$21,2,FALSE)&amp;"'!T:T"),MATCH($K10,INDIRECT("'"&amp;VLOOKUP($C10,ModMap!$A$2:$B$21,2,FALSE)&amp;"'!$K:$K"),0)),"")</f>
        <v>Unassigned</v>
      </c>
      <c r="U10" s="48" t="s">
        <v>33</v>
      </c>
      <c r="V10" s="50" t="str">
        <f t="array" ref="V10">IFERROR(INDEX(INDIRECT("'"&amp;VLOOKUP($C10,ModMap!$A$2:$B$21,2,FALSE)&amp;"'!V:V"),MATCH($K10,INDIRECT("'"&amp;VLOOKUP($C10,ModMap!$A$2:$B$21,2,FALSE)&amp;"'!$K:$K"),0)),"")</f>
        <v>Not Started</v>
      </c>
      <c r="W10" s="50" t="str">
        <f t="array" ref="W10">IFERROR(INDEX(INDIRECT("'"&amp;VLOOKUP($C10,ModMap!$A$2:$B$21,2,FALSE)&amp;"'!W:W"),MATCH($K10,INDIRECT("'"&amp;VLOOKUP($C10,ModMap!$A$2:$B$21,2,FALSE)&amp;"'!$K:$K"),0)),"")</f>
        <v>Unassigned</v>
      </c>
      <c r="X10" s="44" t="s">
        <v>36</v>
      </c>
      <c r="Y10" s="50" t="str">
        <f t="array" ref="Y10">IFERROR(INDEX(INDIRECT("'"&amp;VLOOKUP($C10,ModMap!$A$2:$B$21,2,FALSE)&amp;"'!Y:Y"),MATCH($K10,INDIRECT("'"&amp;VLOOKUP($C10,ModMap!$A$2:$B$21,2,FALSE)&amp;"'!$K:$K"),0)),"")</f>
        <v>N/A</v>
      </c>
      <c r="Z10" s="50" t="str">
        <f t="array" ref="Z10">IFERROR(INDEX(INDIRECT("'"&amp;VLOOKUP($C10,ModMap!$A$2:$B$21,2,FALSE)&amp;"'!Z:Z"),MATCH($K10,INDIRECT("'"&amp;VLOOKUP($C10,ModMap!$A$2:$B$21,2,FALSE)&amp;"'!$K:$K"),0)),"")</f>
        <v/>
      </c>
      <c r="AA10" s="44" t="s">
        <v>36</v>
      </c>
      <c r="AB10" s="50" t="str">
        <f t="array" ref="AB10">IFERROR(INDEX(INDIRECT("'"&amp;VLOOKUP($C10,ModMap!$A$2:$B$21,2,FALSE)&amp;"'!AB:AB"),MATCH($K10,INDIRECT("'"&amp;VLOOKUP($C10,ModMap!$A$2:$B$21,2,FALSE)&amp;"'!$K:$K"),0)),"")</f>
        <v>N/A</v>
      </c>
      <c r="AC10" s="50" t="str">
        <f t="array" ref="AC10">IFERROR(INDEX(INDIRECT("'"&amp;VLOOKUP($C10,ModMap!$A$2:$B$21,2,FALSE)&amp;"'!AC:AC"),MATCH($K10,INDIRECT("'"&amp;VLOOKUP($C10,ModMap!$A$2:$B$21,2,FALSE)&amp;"'!$K:$K"),0)),"")</f>
        <v/>
      </c>
      <c r="AD10" s="44" t="s">
        <v>36</v>
      </c>
      <c r="AE10" s="50" t="str">
        <f t="array" ref="AE10">IFERROR(INDEX(INDIRECT("'"&amp;VLOOKUP($C10,ModMap!$A$2:$B$21,2,FALSE)&amp;"'!AE:AE"),MATCH($K10,INDIRECT("'"&amp;VLOOKUP($C10,ModMap!$A$2:$B$21,2,FALSE)&amp;"'!$K:$K"),0)),"")</f>
        <v>N/A</v>
      </c>
      <c r="AF10" s="50" t="str">
        <f t="array" ref="AF10">IFERROR(INDEX(INDIRECT("'"&amp;VLOOKUP($C10,ModMap!$A$2:$B$21,2,FALSE)&amp;"'!AF:AF"),MATCH($K10,INDIRECT("'"&amp;VLOOKUP($C10,ModMap!$A$2:$B$21,2,FALSE)&amp;"'!$K:$K"),0)),"")</f>
        <v/>
      </c>
      <c r="AG10" s="44" t="s">
        <v>36</v>
      </c>
      <c r="AH10" s="50" t="str">
        <f t="array" ref="AH10">IFERROR(INDEX(INDIRECT("'"&amp;VLOOKUP($C10,ModMap!$A$2:$B$21,2,FALSE)&amp;"'!AH:AH"),MATCH($K10,INDIRECT("'"&amp;VLOOKUP($C10,ModMap!$A$2:$B$21,2,FALSE)&amp;"'!$K:$K"),0)),"")</f>
        <v>N/A</v>
      </c>
      <c r="AI10" s="50" t="str">
        <f t="array" ref="AI10">IFERROR(INDEX(INDIRECT("'"&amp;VLOOKUP($C10,ModMap!$A$2:$B$21,2,FALSE)&amp;"'!AI:AI"),MATCH($K10,INDIRECT("'"&amp;VLOOKUP($C10,ModMap!$A$2:$B$21,2,FALSE)&amp;"'!$K:$K"),0)),"")</f>
        <v/>
      </c>
      <c r="AJ10" s="44" t="s">
        <v>36</v>
      </c>
      <c r="AK10" s="50" t="str">
        <f t="array" ref="AK10">IFERROR(INDEX(INDIRECT("'"&amp;VLOOKUP($C10,ModMap!$A$2:$B$21,2,FALSE)&amp;"'!AK:AK"),MATCH($K10,INDIRECT("'"&amp;VLOOKUP($C10,ModMap!$A$2:$B$21,2,FALSE)&amp;"'!$K:$K"),0)),"")</f>
        <v>N/A</v>
      </c>
      <c r="AL10" s="50" t="str">
        <f t="array" ref="AL10">IFERROR(INDEX(INDIRECT("'"&amp;VLOOKUP($C10,ModMap!$A$2:$B$21,2,FALSE)&amp;"'!AL:AL"),MATCH($K10,INDIRECT("'"&amp;VLOOKUP($C10,ModMap!$A$2:$B$21,2,FALSE)&amp;"'!$K:$K"),0)),"")</f>
        <v/>
      </c>
      <c r="AM10" s="50">
        <f t="shared" si="1"/>
        <v>1</v>
      </c>
      <c r="AN10" s="50" t="str">
        <f t="shared" si="2"/>
        <v>Not Started</v>
      </c>
      <c r="AO10" s="51" t="str">
        <f t="array" ref="AO10">IFERROR(INDEX(INDIRECT("'"&amp;VLOOKUP($C10,ModMap!$A$2:$B$21,2,FALSE)&amp;"'!AO:AO"),MATCH($K10,INDIRECT("'"&amp;VLOOKUP($C10,ModMap!$A$2:$B$21,2,FALSE)&amp;"'!$K:$K"),0)),"")</f>
        <v/>
      </c>
      <c r="AP10" s="49" t="str">
        <f t="array" ref="AP10">IFERROR(HYPERLINK("#'"&amp;VLOOKUP($C10,ModMap!$A$2:$B$21,2,FALSE)&amp;"'!V"&amp;MATCH($K10,INDIRECT("'"&amp;VLOOKUP($C10,ModMap!$A$2:$B$21,2,FALSE)&amp;"'!$K:$K"),0),"Edit on module sheet"),"")</f>
        <v>Edit on module sheet</v>
      </c>
    </row>
    <row r="11" ht="42.0" customHeight="1">
      <c r="A11" s="39">
        <v>9.0</v>
      </c>
      <c r="B11" s="39">
        <v>158.0</v>
      </c>
      <c r="C11" s="39" t="s">
        <v>90</v>
      </c>
      <c r="D11" s="40" t="s">
        <v>91</v>
      </c>
      <c r="E11" s="29" t="s">
        <v>41</v>
      </c>
      <c r="F11" s="29" t="s">
        <v>276</v>
      </c>
      <c r="G11" s="40" t="s">
        <v>277</v>
      </c>
      <c r="H11" s="39" t="s">
        <v>298</v>
      </c>
      <c r="I11" s="39" t="s">
        <v>299</v>
      </c>
      <c r="J11" s="40" t="s">
        <v>300</v>
      </c>
      <c r="K11" s="39" t="s">
        <v>301</v>
      </c>
      <c r="L11" s="40" t="s">
        <v>302</v>
      </c>
      <c r="M11" s="52" t="s">
        <v>211</v>
      </c>
      <c r="N11" s="39" t="s">
        <v>283</v>
      </c>
      <c r="O11" s="39" t="s">
        <v>284</v>
      </c>
      <c r="P11" s="40" t="s">
        <v>303</v>
      </c>
      <c r="Q11" s="40" t="s">
        <v>304</v>
      </c>
      <c r="R11" s="39" t="s">
        <v>287</v>
      </c>
      <c r="S11" s="39" t="s">
        <v>206</v>
      </c>
      <c r="T11" s="39" t="str">
        <f t="array" ref="T11">IFERROR(INDEX(INDIRECT("'"&amp;VLOOKUP($C11,ModMap!$A$2:$B$21,2,FALSE)&amp;"'!T:T"),MATCH($K11,INDIRECT("'"&amp;VLOOKUP($C11,ModMap!$A$2:$B$21,2,FALSE)&amp;"'!$K:$K"),0)),"")</f>
        <v>Unassigned</v>
      </c>
      <c r="U11" s="48" t="s">
        <v>33</v>
      </c>
      <c r="V11" s="39" t="str">
        <f t="array" ref="V11">IFERROR(INDEX(INDIRECT("'"&amp;VLOOKUP($C11,ModMap!$A$2:$B$21,2,FALSE)&amp;"'!V:V"),MATCH($K11,INDIRECT("'"&amp;VLOOKUP($C11,ModMap!$A$2:$B$21,2,FALSE)&amp;"'!$K:$K"),0)),"")</f>
        <v>Not Started</v>
      </c>
      <c r="W11" s="39" t="str">
        <f t="array" ref="W11">IFERROR(INDEX(INDIRECT("'"&amp;VLOOKUP($C11,ModMap!$A$2:$B$21,2,FALSE)&amp;"'!W:W"),MATCH($K11,INDIRECT("'"&amp;VLOOKUP($C11,ModMap!$A$2:$B$21,2,FALSE)&amp;"'!$K:$K"),0)),"")</f>
        <v>Unassigned</v>
      </c>
      <c r="X11" s="44" t="s">
        <v>36</v>
      </c>
      <c r="Y11" s="39" t="str">
        <f t="array" ref="Y11">IFERROR(INDEX(INDIRECT("'"&amp;VLOOKUP($C11,ModMap!$A$2:$B$21,2,FALSE)&amp;"'!Y:Y"),MATCH($K11,INDIRECT("'"&amp;VLOOKUP($C11,ModMap!$A$2:$B$21,2,FALSE)&amp;"'!$K:$K"),0)),"")</f>
        <v>N/A</v>
      </c>
      <c r="Z11" s="39" t="str">
        <f t="array" ref="Z11">IFERROR(INDEX(INDIRECT("'"&amp;VLOOKUP($C11,ModMap!$A$2:$B$21,2,FALSE)&amp;"'!Z:Z"),MATCH($K11,INDIRECT("'"&amp;VLOOKUP($C11,ModMap!$A$2:$B$21,2,FALSE)&amp;"'!$K:$K"),0)),"")</f>
        <v/>
      </c>
      <c r="AA11" s="44" t="s">
        <v>36</v>
      </c>
      <c r="AB11" s="39" t="str">
        <f t="array" ref="AB11">IFERROR(INDEX(INDIRECT("'"&amp;VLOOKUP($C11,ModMap!$A$2:$B$21,2,FALSE)&amp;"'!AB:AB"),MATCH($K11,INDIRECT("'"&amp;VLOOKUP($C11,ModMap!$A$2:$B$21,2,FALSE)&amp;"'!$K:$K"),0)),"")</f>
        <v>N/A</v>
      </c>
      <c r="AC11" s="39" t="str">
        <f t="array" ref="AC11">IFERROR(INDEX(INDIRECT("'"&amp;VLOOKUP($C11,ModMap!$A$2:$B$21,2,FALSE)&amp;"'!AC:AC"),MATCH($K11,INDIRECT("'"&amp;VLOOKUP($C11,ModMap!$A$2:$B$21,2,FALSE)&amp;"'!$K:$K"),0)),"")</f>
        <v/>
      </c>
      <c r="AD11" s="48" t="s">
        <v>33</v>
      </c>
      <c r="AE11" s="39" t="str">
        <f t="array" ref="AE11">IFERROR(INDEX(INDIRECT("'"&amp;VLOOKUP($C11,ModMap!$A$2:$B$21,2,FALSE)&amp;"'!AE:AE"),MATCH($K11,INDIRECT("'"&amp;VLOOKUP($C11,ModMap!$A$2:$B$21,2,FALSE)&amp;"'!$K:$K"),0)),"")</f>
        <v>Not Started</v>
      </c>
      <c r="AF11" s="39" t="str">
        <f t="array" ref="AF11">IFERROR(INDEX(INDIRECT("'"&amp;VLOOKUP($C11,ModMap!$A$2:$B$21,2,FALSE)&amp;"'!AF:AF"),MATCH($K11,INDIRECT("'"&amp;VLOOKUP($C11,ModMap!$A$2:$B$21,2,FALSE)&amp;"'!$K:$K"),0)),"")</f>
        <v>Unassigned</v>
      </c>
      <c r="AG11" s="44" t="s">
        <v>36</v>
      </c>
      <c r="AH11" s="39" t="str">
        <f t="array" ref="AH11">IFERROR(INDEX(INDIRECT("'"&amp;VLOOKUP($C11,ModMap!$A$2:$B$21,2,FALSE)&amp;"'!AH:AH"),MATCH($K11,INDIRECT("'"&amp;VLOOKUP($C11,ModMap!$A$2:$B$21,2,FALSE)&amp;"'!$K:$K"),0)),"")</f>
        <v>N/A</v>
      </c>
      <c r="AI11" s="39" t="str">
        <f t="array" ref="AI11">IFERROR(INDEX(INDIRECT("'"&amp;VLOOKUP($C11,ModMap!$A$2:$B$21,2,FALSE)&amp;"'!AI:AI"),MATCH($K11,INDIRECT("'"&amp;VLOOKUP($C11,ModMap!$A$2:$B$21,2,FALSE)&amp;"'!$K:$K"),0)),"")</f>
        <v/>
      </c>
      <c r="AJ11" s="44" t="s">
        <v>36</v>
      </c>
      <c r="AK11" s="39" t="str">
        <f t="array" ref="AK11">IFERROR(INDEX(INDIRECT("'"&amp;VLOOKUP($C11,ModMap!$A$2:$B$21,2,FALSE)&amp;"'!AK:AK"),MATCH($K11,INDIRECT("'"&amp;VLOOKUP($C11,ModMap!$A$2:$B$21,2,FALSE)&amp;"'!$K:$K"),0)),"")</f>
        <v>N/A</v>
      </c>
      <c r="AL11" s="39" t="str">
        <f t="array" ref="AL11">IFERROR(INDEX(INDIRECT("'"&amp;VLOOKUP($C11,ModMap!$A$2:$B$21,2,FALSE)&amp;"'!AL:AL"),MATCH($K11,INDIRECT("'"&amp;VLOOKUP($C11,ModMap!$A$2:$B$21,2,FALSE)&amp;"'!$K:$K"),0)),"")</f>
        <v/>
      </c>
      <c r="AM11" s="39">
        <f t="shared" si="1"/>
        <v>2</v>
      </c>
      <c r="AN11" s="39" t="str">
        <f t="shared" si="2"/>
        <v>Not Started</v>
      </c>
      <c r="AO11" s="40" t="str">
        <f t="array" ref="AO11">IFERROR(INDEX(INDIRECT("'"&amp;VLOOKUP($C11,ModMap!$A$2:$B$21,2,FALSE)&amp;"'!AO:AO"),MATCH($K11,INDIRECT("'"&amp;VLOOKUP($C11,ModMap!$A$2:$B$21,2,FALSE)&amp;"'!$K:$K"),0)),"")</f>
        <v/>
      </c>
      <c r="AP11" s="49" t="str">
        <f t="array" ref="AP11">IFERROR(HYPERLINK("#'"&amp;VLOOKUP($C11,ModMap!$A$2:$B$21,2,FALSE)&amp;"'!V"&amp;MATCH($K11,INDIRECT("'"&amp;VLOOKUP($C11,ModMap!$A$2:$B$21,2,FALSE)&amp;"'!$K:$K"),0),"Edit on module sheet"),"")</f>
        <v>Edit on module sheet</v>
      </c>
    </row>
    <row r="12" ht="42.0" customHeight="1">
      <c r="A12" s="50">
        <v>10.0</v>
      </c>
      <c r="B12" s="50">
        <v>164.0</v>
      </c>
      <c r="C12" s="50" t="s">
        <v>90</v>
      </c>
      <c r="D12" s="51" t="s">
        <v>91</v>
      </c>
      <c r="E12" s="29" t="s">
        <v>41</v>
      </c>
      <c r="F12" s="29" t="s">
        <v>276</v>
      </c>
      <c r="G12" s="51" t="s">
        <v>277</v>
      </c>
      <c r="H12" s="50" t="s">
        <v>308</v>
      </c>
      <c r="I12" s="50" t="s">
        <v>309</v>
      </c>
      <c r="J12" s="51" t="s">
        <v>310</v>
      </c>
      <c r="K12" s="50" t="s">
        <v>311</v>
      </c>
      <c r="L12" s="51" t="s">
        <v>312</v>
      </c>
      <c r="M12" s="52" t="s">
        <v>211</v>
      </c>
      <c r="N12" s="50" t="s">
        <v>313</v>
      </c>
      <c r="O12" s="50" t="s">
        <v>284</v>
      </c>
      <c r="P12" s="51" t="s">
        <v>314</v>
      </c>
      <c r="Q12" s="51" t="s">
        <v>315</v>
      </c>
      <c r="R12" s="50" t="s">
        <v>316</v>
      </c>
      <c r="S12" s="50" t="s">
        <v>206</v>
      </c>
      <c r="T12" s="50" t="str">
        <f t="array" ref="T12">IFERROR(INDEX(INDIRECT("'"&amp;VLOOKUP($C12,ModMap!$A$2:$B$21,2,FALSE)&amp;"'!T:T"),MATCH($K12,INDIRECT("'"&amp;VLOOKUP($C12,ModMap!$A$2:$B$21,2,FALSE)&amp;"'!$K:$K"),0)),"")</f>
        <v>Unassigned</v>
      </c>
      <c r="U12" s="48" t="s">
        <v>33</v>
      </c>
      <c r="V12" s="50" t="str">
        <f t="array" ref="V12">IFERROR(INDEX(INDIRECT("'"&amp;VLOOKUP($C12,ModMap!$A$2:$B$21,2,FALSE)&amp;"'!V:V"),MATCH($K12,INDIRECT("'"&amp;VLOOKUP($C12,ModMap!$A$2:$B$21,2,FALSE)&amp;"'!$K:$K"),0)),"")</f>
        <v>Not Started</v>
      </c>
      <c r="W12" s="50" t="str">
        <f t="array" ref="W12">IFERROR(INDEX(INDIRECT("'"&amp;VLOOKUP($C12,ModMap!$A$2:$B$21,2,FALSE)&amp;"'!W:W"),MATCH($K12,INDIRECT("'"&amp;VLOOKUP($C12,ModMap!$A$2:$B$21,2,FALSE)&amp;"'!$K:$K"),0)),"")</f>
        <v>Unassigned</v>
      </c>
      <c r="X12" s="44" t="s">
        <v>36</v>
      </c>
      <c r="Y12" s="50" t="str">
        <f t="array" ref="Y12">IFERROR(INDEX(INDIRECT("'"&amp;VLOOKUP($C12,ModMap!$A$2:$B$21,2,FALSE)&amp;"'!Y:Y"),MATCH($K12,INDIRECT("'"&amp;VLOOKUP($C12,ModMap!$A$2:$B$21,2,FALSE)&amp;"'!$K:$K"),0)),"")</f>
        <v>N/A</v>
      </c>
      <c r="Z12" s="50" t="str">
        <f t="array" ref="Z12">IFERROR(INDEX(INDIRECT("'"&amp;VLOOKUP($C12,ModMap!$A$2:$B$21,2,FALSE)&amp;"'!Z:Z"),MATCH($K12,INDIRECT("'"&amp;VLOOKUP($C12,ModMap!$A$2:$B$21,2,FALSE)&amp;"'!$K:$K"),0)),"")</f>
        <v/>
      </c>
      <c r="AA12" s="44" t="s">
        <v>36</v>
      </c>
      <c r="AB12" s="50" t="str">
        <f t="array" ref="AB12">IFERROR(INDEX(INDIRECT("'"&amp;VLOOKUP($C12,ModMap!$A$2:$B$21,2,FALSE)&amp;"'!AB:AB"),MATCH($K12,INDIRECT("'"&amp;VLOOKUP($C12,ModMap!$A$2:$B$21,2,FALSE)&amp;"'!$K:$K"),0)),"")</f>
        <v>N/A</v>
      </c>
      <c r="AC12" s="50" t="str">
        <f t="array" ref="AC12">IFERROR(INDEX(INDIRECT("'"&amp;VLOOKUP($C12,ModMap!$A$2:$B$21,2,FALSE)&amp;"'!AC:AC"),MATCH($K12,INDIRECT("'"&amp;VLOOKUP($C12,ModMap!$A$2:$B$21,2,FALSE)&amp;"'!$K:$K"),0)),"")</f>
        <v/>
      </c>
      <c r="AD12" s="48" t="s">
        <v>33</v>
      </c>
      <c r="AE12" s="50" t="str">
        <f t="array" ref="AE12">IFERROR(INDEX(INDIRECT("'"&amp;VLOOKUP($C12,ModMap!$A$2:$B$21,2,FALSE)&amp;"'!AE:AE"),MATCH($K12,INDIRECT("'"&amp;VLOOKUP($C12,ModMap!$A$2:$B$21,2,FALSE)&amp;"'!$K:$K"),0)),"")</f>
        <v>Not Started</v>
      </c>
      <c r="AF12" s="50" t="str">
        <f t="array" ref="AF12">IFERROR(INDEX(INDIRECT("'"&amp;VLOOKUP($C12,ModMap!$A$2:$B$21,2,FALSE)&amp;"'!AF:AF"),MATCH($K12,INDIRECT("'"&amp;VLOOKUP($C12,ModMap!$A$2:$B$21,2,FALSE)&amp;"'!$K:$K"),0)),"")</f>
        <v>Unassigned</v>
      </c>
      <c r="AG12" s="44" t="s">
        <v>36</v>
      </c>
      <c r="AH12" s="50" t="str">
        <f t="array" ref="AH12">IFERROR(INDEX(INDIRECT("'"&amp;VLOOKUP($C12,ModMap!$A$2:$B$21,2,FALSE)&amp;"'!AH:AH"),MATCH($K12,INDIRECT("'"&amp;VLOOKUP($C12,ModMap!$A$2:$B$21,2,FALSE)&amp;"'!$K:$K"),0)),"")</f>
        <v>N/A</v>
      </c>
      <c r="AI12" s="50" t="str">
        <f t="array" ref="AI12">IFERROR(INDEX(INDIRECT("'"&amp;VLOOKUP($C12,ModMap!$A$2:$B$21,2,FALSE)&amp;"'!AI:AI"),MATCH($K12,INDIRECT("'"&amp;VLOOKUP($C12,ModMap!$A$2:$B$21,2,FALSE)&amp;"'!$K:$K"),0)),"")</f>
        <v/>
      </c>
      <c r="AJ12" s="44" t="s">
        <v>36</v>
      </c>
      <c r="AK12" s="50" t="str">
        <f t="array" ref="AK12">IFERROR(INDEX(INDIRECT("'"&amp;VLOOKUP($C12,ModMap!$A$2:$B$21,2,FALSE)&amp;"'!AK:AK"),MATCH($K12,INDIRECT("'"&amp;VLOOKUP($C12,ModMap!$A$2:$B$21,2,FALSE)&amp;"'!$K:$K"),0)),"")</f>
        <v>N/A</v>
      </c>
      <c r="AL12" s="50" t="str">
        <f t="array" ref="AL12">IFERROR(INDEX(INDIRECT("'"&amp;VLOOKUP($C12,ModMap!$A$2:$B$21,2,FALSE)&amp;"'!AL:AL"),MATCH($K12,INDIRECT("'"&amp;VLOOKUP($C12,ModMap!$A$2:$B$21,2,FALSE)&amp;"'!$K:$K"),0)),"")</f>
        <v/>
      </c>
      <c r="AM12" s="50">
        <f t="shared" si="1"/>
        <v>2</v>
      </c>
      <c r="AN12" s="50" t="str">
        <f t="shared" si="2"/>
        <v>Not Started</v>
      </c>
      <c r="AO12" s="51" t="str">
        <f t="array" ref="AO12">IFERROR(INDEX(INDIRECT("'"&amp;VLOOKUP($C12,ModMap!$A$2:$B$21,2,FALSE)&amp;"'!AO:AO"),MATCH($K12,INDIRECT("'"&amp;VLOOKUP($C12,ModMap!$A$2:$B$21,2,FALSE)&amp;"'!$K:$K"),0)),"")</f>
        <v/>
      </c>
      <c r="AP12" s="49" t="str">
        <f t="array" ref="AP12">IFERROR(HYPERLINK("#'"&amp;VLOOKUP($C12,ModMap!$A$2:$B$21,2,FALSE)&amp;"'!V"&amp;MATCH($K12,INDIRECT("'"&amp;VLOOKUP($C12,ModMap!$A$2:$B$21,2,FALSE)&amp;"'!$K:$K"),0),"Edit on module sheet"),"")</f>
        <v>Edit on module sheet</v>
      </c>
    </row>
    <row r="13" ht="42.0" customHeight="1">
      <c r="A13" s="39">
        <v>11.0</v>
      </c>
      <c r="B13" s="39">
        <v>168.0</v>
      </c>
      <c r="C13" s="39" t="s">
        <v>90</v>
      </c>
      <c r="D13" s="40" t="s">
        <v>91</v>
      </c>
      <c r="E13" s="29" t="s">
        <v>41</v>
      </c>
      <c r="F13" s="29" t="s">
        <v>276</v>
      </c>
      <c r="G13" s="40" t="s">
        <v>277</v>
      </c>
      <c r="H13" s="39" t="s">
        <v>319</v>
      </c>
      <c r="I13" s="39" t="s">
        <v>320</v>
      </c>
      <c r="J13" s="40" t="s">
        <v>321</v>
      </c>
      <c r="K13" s="39" t="s">
        <v>322</v>
      </c>
      <c r="L13" s="40" t="s">
        <v>323</v>
      </c>
      <c r="M13" s="52" t="s">
        <v>211</v>
      </c>
      <c r="N13" s="39" t="s">
        <v>283</v>
      </c>
      <c r="O13" s="39" t="s">
        <v>284</v>
      </c>
      <c r="P13" s="40" t="s">
        <v>324</v>
      </c>
      <c r="Q13" s="40" t="s">
        <v>325</v>
      </c>
      <c r="R13" s="39" t="s">
        <v>287</v>
      </c>
      <c r="S13" s="39" t="s">
        <v>206</v>
      </c>
      <c r="T13" s="39" t="str">
        <f t="array" ref="T13">IFERROR(INDEX(INDIRECT("'"&amp;VLOOKUP($C13,ModMap!$A$2:$B$21,2,FALSE)&amp;"'!T:T"),MATCH($K13,INDIRECT("'"&amp;VLOOKUP($C13,ModMap!$A$2:$B$21,2,FALSE)&amp;"'!$K:$K"),0)),"")</f>
        <v>Unassigned</v>
      </c>
      <c r="U13" s="48" t="s">
        <v>33</v>
      </c>
      <c r="V13" s="39" t="str">
        <f t="array" ref="V13">IFERROR(INDEX(INDIRECT("'"&amp;VLOOKUP($C13,ModMap!$A$2:$B$21,2,FALSE)&amp;"'!V:V"),MATCH($K13,INDIRECT("'"&amp;VLOOKUP($C13,ModMap!$A$2:$B$21,2,FALSE)&amp;"'!$K:$K"),0)),"")</f>
        <v>Not Started</v>
      </c>
      <c r="W13" s="39" t="str">
        <f t="array" ref="W13">IFERROR(INDEX(INDIRECT("'"&amp;VLOOKUP($C13,ModMap!$A$2:$B$21,2,FALSE)&amp;"'!W:W"),MATCH($K13,INDIRECT("'"&amp;VLOOKUP($C13,ModMap!$A$2:$B$21,2,FALSE)&amp;"'!$K:$K"),0)),"")</f>
        <v>Unassigned</v>
      </c>
      <c r="X13" s="44" t="s">
        <v>36</v>
      </c>
      <c r="Y13" s="39" t="str">
        <f t="array" ref="Y13">IFERROR(INDEX(INDIRECT("'"&amp;VLOOKUP($C13,ModMap!$A$2:$B$21,2,FALSE)&amp;"'!Y:Y"),MATCH($K13,INDIRECT("'"&amp;VLOOKUP($C13,ModMap!$A$2:$B$21,2,FALSE)&amp;"'!$K:$K"),0)),"")</f>
        <v>N/A</v>
      </c>
      <c r="Z13" s="39" t="str">
        <f t="array" ref="Z13">IFERROR(INDEX(INDIRECT("'"&amp;VLOOKUP($C13,ModMap!$A$2:$B$21,2,FALSE)&amp;"'!Z:Z"),MATCH($K13,INDIRECT("'"&amp;VLOOKUP($C13,ModMap!$A$2:$B$21,2,FALSE)&amp;"'!$K:$K"),0)),"")</f>
        <v/>
      </c>
      <c r="AA13" s="44" t="s">
        <v>36</v>
      </c>
      <c r="AB13" s="39" t="str">
        <f t="array" ref="AB13">IFERROR(INDEX(INDIRECT("'"&amp;VLOOKUP($C13,ModMap!$A$2:$B$21,2,FALSE)&amp;"'!AB:AB"),MATCH($K13,INDIRECT("'"&amp;VLOOKUP($C13,ModMap!$A$2:$B$21,2,FALSE)&amp;"'!$K:$K"),0)),"")</f>
        <v>N/A</v>
      </c>
      <c r="AC13" s="39" t="str">
        <f t="array" ref="AC13">IFERROR(INDEX(INDIRECT("'"&amp;VLOOKUP($C13,ModMap!$A$2:$B$21,2,FALSE)&amp;"'!AC:AC"),MATCH($K13,INDIRECT("'"&amp;VLOOKUP($C13,ModMap!$A$2:$B$21,2,FALSE)&amp;"'!$K:$K"),0)),"")</f>
        <v/>
      </c>
      <c r="AD13" s="48" t="s">
        <v>33</v>
      </c>
      <c r="AE13" s="39" t="str">
        <f t="array" ref="AE13">IFERROR(INDEX(INDIRECT("'"&amp;VLOOKUP($C13,ModMap!$A$2:$B$21,2,FALSE)&amp;"'!AE:AE"),MATCH($K13,INDIRECT("'"&amp;VLOOKUP($C13,ModMap!$A$2:$B$21,2,FALSE)&amp;"'!$K:$K"),0)),"")</f>
        <v>Not Started</v>
      </c>
      <c r="AF13" s="39" t="str">
        <f t="array" ref="AF13">IFERROR(INDEX(INDIRECT("'"&amp;VLOOKUP($C13,ModMap!$A$2:$B$21,2,FALSE)&amp;"'!AF:AF"),MATCH($K13,INDIRECT("'"&amp;VLOOKUP($C13,ModMap!$A$2:$B$21,2,FALSE)&amp;"'!$K:$K"),0)),"")</f>
        <v>Unassigned</v>
      </c>
      <c r="AG13" s="44" t="s">
        <v>36</v>
      </c>
      <c r="AH13" s="39" t="str">
        <f t="array" ref="AH13">IFERROR(INDEX(INDIRECT("'"&amp;VLOOKUP($C13,ModMap!$A$2:$B$21,2,FALSE)&amp;"'!AH:AH"),MATCH($K13,INDIRECT("'"&amp;VLOOKUP($C13,ModMap!$A$2:$B$21,2,FALSE)&amp;"'!$K:$K"),0)),"")</f>
        <v>N/A</v>
      </c>
      <c r="AI13" s="39" t="str">
        <f t="array" ref="AI13">IFERROR(INDEX(INDIRECT("'"&amp;VLOOKUP($C13,ModMap!$A$2:$B$21,2,FALSE)&amp;"'!AI:AI"),MATCH($K13,INDIRECT("'"&amp;VLOOKUP($C13,ModMap!$A$2:$B$21,2,FALSE)&amp;"'!$K:$K"),0)),"")</f>
        <v/>
      </c>
      <c r="AJ13" s="44" t="s">
        <v>36</v>
      </c>
      <c r="AK13" s="39" t="str">
        <f t="array" ref="AK13">IFERROR(INDEX(INDIRECT("'"&amp;VLOOKUP($C13,ModMap!$A$2:$B$21,2,FALSE)&amp;"'!AK:AK"),MATCH($K13,INDIRECT("'"&amp;VLOOKUP($C13,ModMap!$A$2:$B$21,2,FALSE)&amp;"'!$K:$K"),0)),"")</f>
        <v>N/A</v>
      </c>
      <c r="AL13" s="39" t="str">
        <f t="array" ref="AL13">IFERROR(INDEX(INDIRECT("'"&amp;VLOOKUP($C13,ModMap!$A$2:$B$21,2,FALSE)&amp;"'!AL:AL"),MATCH($K13,INDIRECT("'"&amp;VLOOKUP($C13,ModMap!$A$2:$B$21,2,FALSE)&amp;"'!$K:$K"),0)),"")</f>
        <v/>
      </c>
      <c r="AM13" s="39">
        <f t="shared" si="1"/>
        <v>2</v>
      </c>
      <c r="AN13" s="39" t="str">
        <f t="shared" si="2"/>
        <v>Not Started</v>
      </c>
      <c r="AO13" s="40" t="str">
        <f t="array" ref="AO13">IFERROR(INDEX(INDIRECT("'"&amp;VLOOKUP($C13,ModMap!$A$2:$B$21,2,FALSE)&amp;"'!AO:AO"),MATCH($K13,INDIRECT("'"&amp;VLOOKUP($C13,ModMap!$A$2:$B$21,2,FALSE)&amp;"'!$K:$K"),0)),"")</f>
        <v/>
      </c>
      <c r="AP13" s="49" t="str">
        <f t="array" ref="AP13">IFERROR(HYPERLINK("#'"&amp;VLOOKUP($C13,ModMap!$A$2:$B$21,2,FALSE)&amp;"'!V"&amp;MATCH($K13,INDIRECT("'"&amp;VLOOKUP($C13,ModMap!$A$2:$B$21,2,FALSE)&amp;"'!$K:$K"),0),"Edit on module sheet"),"")</f>
        <v>Edit on module sheet</v>
      </c>
    </row>
    <row r="14" ht="42.0" customHeight="1">
      <c r="A14" s="50">
        <v>12.0</v>
      </c>
      <c r="B14" s="50">
        <v>175.0</v>
      </c>
      <c r="C14" s="50" t="s">
        <v>90</v>
      </c>
      <c r="D14" s="51" t="s">
        <v>91</v>
      </c>
      <c r="E14" s="29" t="s">
        <v>41</v>
      </c>
      <c r="F14" s="29" t="s">
        <v>276</v>
      </c>
      <c r="G14" s="51" t="s">
        <v>277</v>
      </c>
      <c r="H14" s="50" t="s">
        <v>328</v>
      </c>
      <c r="I14" s="50" t="s">
        <v>329</v>
      </c>
      <c r="J14" s="51" t="s">
        <v>330</v>
      </c>
      <c r="K14" s="50" t="s">
        <v>331</v>
      </c>
      <c r="L14" s="51" t="s">
        <v>332</v>
      </c>
      <c r="M14" s="52" t="s">
        <v>211</v>
      </c>
      <c r="N14" s="50" t="s">
        <v>283</v>
      </c>
      <c r="O14" s="50" t="s">
        <v>284</v>
      </c>
      <c r="P14" s="51" t="s">
        <v>333</v>
      </c>
      <c r="Q14" s="51" t="s">
        <v>334</v>
      </c>
      <c r="R14" s="50" t="s">
        <v>287</v>
      </c>
      <c r="S14" s="50" t="s">
        <v>206</v>
      </c>
      <c r="T14" s="50" t="str">
        <f t="array" ref="T14">IFERROR(INDEX(INDIRECT("'"&amp;VLOOKUP($C14,ModMap!$A$2:$B$21,2,FALSE)&amp;"'!T:T"),MATCH($K14,INDIRECT("'"&amp;VLOOKUP($C14,ModMap!$A$2:$B$21,2,FALSE)&amp;"'!$K:$K"),0)),"")</f>
        <v>Unassigned</v>
      </c>
      <c r="U14" s="48" t="s">
        <v>33</v>
      </c>
      <c r="V14" s="50" t="str">
        <f t="array" ref="V14">IFERROR(INDEX(INDIRECT("'"&amp;VLOOKUP($C14,ModMap!$A$2:$B$21,2,FALSE)&amp;"'!V:V"),MATCH($K14,INDIRECT("'"&amp;VLOOKUP($C14,ModMap!$A$2:$B$21,2,FALSE)&amp;"'!$K:$K"),0)),"")</f>
        <v>Not Started</v>
      </c>
      <c r="W14" s="50" t="str">
        <f t="array" ref="W14">IFERROR(INDEX(INDIRECT("'"&amp;VLOOKUP($C14,ModMap!$A$2:$B$21,2,FALSE)&amp;"'!W:W"),MATCH($K14,INDIRECT("'"&amp;VLOOKUP($C14,ModMap!$A$2:$B$21,2,FALSE)&amp;"'!$K:$K"),0)),"")</f>
        <v>Unassigned</v>
      </c>
      <c r="X14" s="44" t="s">
        <v>36</v>
      </c>
      <c r="Y14" s="50" t="str">
        <f t="array" ref="Y14">IFERROR(INDEX(INDIRECT("'"&amp;VLOOKUP($C14,ModMap!$A$2:$B$21,2,FALSE)&amp;"'!Y:Y"),MATCH($K14,INDIRECT("'"&amp;VLOOKUP($C14,ModMap!$A$2:$B$21,2,FALSE)&amp;"'!$K:$K"),0)),"")</f>
        <v>N/A</v>
      </c>
      <c r="Z14" s="50" t="str">
        <f t="array" ref="Z14">IFERROR(INDEX(INDIRECT("'"&amp;VLOOKUP($C14,ModMap!$A$2:$B$21,2,FALSE)&amp;"'!Z:Z"),MATCH($K14,INDIRECT("'"&amp;VLOOKUP($C14,ModMap!$A$2:$B$21,2,FALSE)&amp;"'!$K:$K"),0)),"")</f>
        <v/>
      </c>
      <c r="AA14" s="44" t="s">
        <v>36</v>
      </c>
      <c r="AB14" s="50" t="str">
        <f t="array" ref="AB14">IFERROR(INDEX(INDIRECT("'"&amp;VLOOKUP($C14,ModMap!$A$2:$B$21,2,FALSE)&amp;"'!AB:AB"),MATCH($K14,INDIRECT("'"&amp;VLOOKUP($C14,ModMap!$A$2:$B$21,2,FALSE)&amp;"'!$K:$K"),0)),"")</f>
        <v>N/A</v>
      </c>
      <c r="AC14" s="50" t="str">
        <f t="array" ref="AC14">IFERROR(INDEX(INDIRECT("'"&amp;VLOOKUP($C14,ModMap!$A$2:$B$21,2,FALSE)&amp;"'!AC:AC"),MATCH($K14,INDIRECT("'"&amp;VLOOKUP($C14,ModMap!$A$2:$B$21,2,FALSE)&amp;"'!$K:$K"),0)),"")</f>
        <v/>
      </c>
      <c r="AD14" s="48" t="s">
        <v>33</v>
      </c>
      <c r="AE14" s="50" t="str">
        <f t="array" ref="AE14">IFERROR(INDEX(INDIRECT("'"&amp;VLOOKUP($C14,ModMap!$A$2:$B$21,2,FALSE)&amp;"'!AE:AE"),MATCH($K14,INDIRECT("'"&amp;VLOOKUP($C14,ModMap!$A$2:$B$21,2,FALSE)&amp;"'!$K:$K"),0)),"")</f>
        <v>Not Started</v>
      </c>
      <c r="AF14" s="50" t="str">
        <f t="array" ref="AF14">IFERROR(INDEX(INDIRECT("'"&amp;VLOOKUP($C14,ModMap!$A$2:$B$21,2,FALSE)&amp;"'!AF:AF"),MATCH($K14,INDIRECT("'"&amp;VLOOKUP($C14,ModMap!$A$2:$B$21,2,FALSE)&amp;"'!$K:$K"),0)),"")</f>
        <v>Unassigned</v>
      </c>
      <c r="AG14" s="44" t="s">
        <v>36</v>
      </c>
      <c r="AH14" s="50" t="str">
        <f t="array" ref="AH14">IFERROR(INDEX(INDIRECT("'"&amp;VLOOKUP($C14,ModMap!$A$2:$B$21,2,FALSE)&amp;"'!AH:AH"),MATCH($K14,INDIRECT("'"&amp;VLOOKUP($C14,ModMap!$A$2:$B$21,2,FALSE)&amp;"'!$K:$K"),0)),"")</f>
        <v>N/A</v>
      </c>
      <c r="AI14" s="50" t="str">
        <f t="array" ref="AI14">IFERROR(INDEX(INDIRECT("'"&amp;VLOOKUP($C14,ModMap!$A$2:$B$21,2,FALSE)&amp;"'!AI:AI"),MATCH($K14,INDIRECT("'"&amp;VLOOKUP($C14,ModMap!$A$2:$B$21,2,FALSE)&amp;"'!$K:$K"),0)),"")</f>
        <v/>
      </c>
      <c r="AJ14" s="44" t="s">
        <v>36</v>
      </c>
      <c r="AK14" s="50" t="str">
        <f t="array" ref="AK14">IFERROR(INDEX(INDIRECT("'"&amp;VLOOKUP($C14,ModMap!$A$2:$B$21,2,FALSE)&amp;"'!AK:AK"),MATCH($K14,INDIRECT("'"&amp;VLOOKUP($C14,ModMap!$A$2:$B$21,2,FALSE)&amp;"'!$K:$K"),0)),"")</f>
        <v>N/A</v>
      </c>
      <c r="AL14" s="50" t="str">
        <f t="array" ref="AL14">IFERROR(INDEX(INDIRECT("'"&amp;VLOOKUP($C14,ModMap!$A$2:$B$21,2,FALSE)&amp;"'!AL:AL"),MATCH($K14,INDIRECT("'"&amp;VLOOKUP($C14,ModMap!$A$2:$B$21,2,FALSE)&amp;"'!$K:$K"),0)),"")</f>
        <v/>
      </c>
      <c r="AM14" s="50">
        <f t="shared" si="1"/>
        <v>2</v>
      </c>
      <c r="AN14" s="50" t="str">
        <f t="shared" si="2"/>
        <v>Not Started</v>
      </c>
      <c r="AO14" s="51" t="str">
        <f t="array" ref="AO14">IFERROR(INDEX(INDIRECT("'"&amp;VLOOKUP($C14,ModMap!$A$2:$B$21,2,FALSE)&amp;"'!AO:AO"),MATCH($K14,INDIRECT("'"&amp;VLOOKUP($C14,ModMap!$A$2:$B$21,2,FALSE)&amp;"'!$K:$K"),0)),"")</f>
        <v/>
      </c>
      <c r="AP14" s="49" t="str">
        <f t="array" ref="AP14">IFERROR(HYPERLINK("#'"&amp;VLOOKUP($C14,ModMap!$A$2:$B$21,2,FALSE)&amp;"'!V"&amp;MATCH($K14,INDIRECT("'"&amp;VLOOKUP($C14,ModMap!$A$2:$B$21,2,FALSE)&amp;"'!$K:$K"),0),"Edit on module sheet"),"")</f>
        <v>Edit on module sheet</v>
      </c>
    </row>
    <row r="15" ht="42.0" customHeight="1">
      <c r="A15" s="39">
        <v>13.0</v>
      </c>
      <c r="B15" s="39">
        <v>179.0</v>
      </c>
      <c r="C15" s="39" t="s">
        <v>90</v>
      </c>
      <c r="D15" s="40" t="s">
        <v>91</v>
      </c>
      <c r="E15" s="29" t="s">
        <v>41</v>
      </c>
      <c r="F15" s="29" t="s">
        <v>276</v>
      </c>
      <c r="G15" s="40" t="s">
        <v>277</v>
      </c>
      <c r="H15" s="39" t="s">
        <v>343</v>
      </c>
      <c r="I15" s="39" t="s">
        <v>344</v>
      </c>
      <c r="J15" s="40" t="s">
        <v>345</v>
      </c>
      <c r="K15" s="39" t="s">
        <v>346</v>
      </c>
      <c r="L15" s="40" t="s">
        <v>347</v>
      </c>
      <c r="M15" s="47" t="s">
        <v>200</v>
      </c>
      <c r="N15" s="39" t="s">
        <v>348</v>
      </c>
      <c r="O15" s="39" t="s">
        <v>284</v>
      </c>
      <c r="P15" s="40" t="s">
        <v>349</v>
      </c>
      <c r="Q15" s="40" t="s">
        <v>350</v>
      </c>
      <c r="R15" s="39" t="s">
        <v>287</v>
      </c>
      <c r="S15" s="39" t="s">
        <v>206</v>
      </c>
      <c r="T15" s="39" t="str">
        <f t="array" ref="T15">IFERROR(INDEX(INDIRECT("'"&amp;VLOOKUP($C15,ModMap!$A$2:$B$21,2,FALSE)&amp;"'!T:T"),MATCH($K15,INDIRECT("'"&amp;VLOOKUP($C15,ModMap!$A$2:$B$21,2,FALSE)&amp;"'!$K:$K"),0)),"")</f>
        <v>Unassigned</v>
      </c>
      <c r="U15" s="48" t="s">
        <v>33</v>
      </c>
      <c r="V15" s="39" t="str">
        <f t="array" ref="V15">IFERROR(INDEX(INDIRECT("'"&amp;VLOOKUP($C15,ModMap!$A$2:$B$21,2,FALSE)&amp;"'!V:V"),MATCH($K15,INDIRECT("'"&amp;VLOOKUP($C15,ModMap!$A$2:$B$21,2,FALSE)&amp;"'!$K:$K"),0)),"")</f>
        <v>Not Started</v>
      </c>
      <c r="W15" s="39" t="str">
        <f t="array" ref="W15">IFERROR(INDEX(INDIRECT("'"&amp;VLOOKUP($C15,ModMap!$A$2:$B$21,2,FALSE)&amp;"'!W:W"),MATCH($K15,INDIRECT("'"&amp;VLOOKUP($C15,ModMap!$A$2:$B$21,2,FALSE)&amp;"'!$K:$K"),0)),"")</f>
        <v>Unassigned</v>
      </c>
      <c r="X15" s="44" t="s">
        <v>36</v>
      </c>
      <c r="Y15" s="39" t="str">
        <f t="array" ref="Y15">IFERROR(INDEX(INDIRECT("'"&amp;VLOOKUP($C15,ModMap!$A$2:$B$21,2,FALSE)&amp;"'!Y:Y"),MATCH($K15,INDIRECT("'"&amp;VLOOKUP($C15,ModMap!$A$2:$B$21,2,FALSE)&amp;"'!$K:$K"),0)),"")</f>
        <v>N/A</v>
      </c>
      <c r="Z15" s="39" t="str">
        <f t="array" ref="Z15">IFERROR(INDEX(INDIRECT("'"&amp;VLOOKUP($C15,ModMap!$A$2:$B$21,2,FALSE)&amp;"'!Z:Z"),MATCH($K15,INDIRECT("'"&amp;VLOOKUP($C15,ModMap!$A$2:$B$21,2,FALSE)&amp;"'!$K:$K"),0)),"")</f>
        <v/>
      </c>
      <c r="AA15" s="44" t="s">
        <v>36</v>
      </c>
      <c r="AB15" s="39" t="str">
        <f t="array" ref="AB15">IFERROR(INDEX(INDIRECT("'"&amp;VLOOKUP($C15,ModMap!$A$2:$B$21,2,FALSE)&amp;"'!AB:AB"),MATCH($K15,INDIRECT("'"&amp;VLOOKUP($C15,ModMap!$A$2:$B$21,2,FALSE)&amp;"'!$K:$K"),0)),"")</f>
        <v>N/A</v>
      </c>
      <c r="AC15" s="39" t="str">
        <f t="array" ref="AC15">IFERROR(INDEX(INDIRECT("'"&amp;VLOOKUP($C15,ModMap!$A$2:$B$21,2,FALSE)&amp;"'!AC:AC"),MATCH($K15,INDIRECT("'"&amp;VLOOKUP($C15,ModMap!$A$2:$B$21,2,FALSE)&amp;"'!$K:$K"),0)),"")</f>
        <v/>
      </c>
      <c r="AD15" s="48" t="s">
        <v>33</v>
      </c>
      <c r="AE15" s="39" t="str">
        <f t="array" ref="AE15">IFERROR(INDEX(INDIRECT("'"&amp;VLOOKUP($C15,ModMap!$A$2:$B$21,2,FALSE)&amp;"'!AE:AE"),MATCH($K15,INDIRECT("'"&amp;VLOOKUP($C15,ModMap!$A$2:$B$21,2,FALSE)&amp;"'!$K:$K"),0)),"")</f>
        <v>Not Started</v>
      </c>
      <c r="AF15" s="39" t="str">
        <f t="array" ref="AF15">IFERROR(INDEX(INDIRECT("'"&amp;VLOOKUP($C15,ModMap!$A$2:$B$21,2,FALSE)&amp;"'!AF:AF"),MATCH($K15,INDIRECT("'"&amp;VLOOKUP($C15,ModMap!$A$2:$B$21,2,FALSE)&amp;"'!$K:$K"),0)),"")</f>
        <v>Unassigned</v>
      </c>
      <c r="AG15" s="44" t="s">
        <v>36</v>
      </c>
      <c r="AH15" s="39" t="str">
        <f t="array" ref="AH15">IFERROR(INDEX(INDIRECT("'"&amp;VLOOKUP($C15,ModMap!$A$2:$B$21,2,FALSE)&amp;"'!AH:AH"),MATCH($K15,INDIRECT("'"&amp;VLOOKUP($C15,ModMap!$A$2:$B$21,2,FALSE)&amp;"'!$K:$K"),0)),"")</f>
        <v>N/A</v>
      </c>
      <c r="AI15" s="39" t="str">
        <f t="array" ref="AI15">IFERROR(INDEX(INDIRECT("'"&amp;VLOOKUP($C15,ModMap!$A$2:$B$21,2,FALSE)&amp;"'!AI:AI"),MATCH($K15,INDIRECT("'"&amp;VLOOKUP($C15,ModMap!$A$2:$B$21,2,FALSE)&amp;"'!$K:$K"),0)),"")</f>
        <v/>
      </c>
      <c r="AJ15" s="44" t="s">
        <v>36</v>
      </c>
      <c r="AK15" s="39" t="str">
        <f t="array" ref="AK15">IFERROR(INDEX(INDIRECT("'"&amp;VLOOKUP($C15,ModMap!$A$2:$B$21,2,FALSE)&amp;"'!AK:AK"),MATCH($K15,INDIRECT("'"&amp;VLOOKUP($C15,ModMap!$A$2:$B$21,2,FALSE)&amp;"'!$K:$K"),0)),"")</f>
        <v>N/A</v>
      </c>
      <c r="AL15" s="39" t="str">
        <f t="array" ref="AL15">IFERROR(INDEX(INDIRECT("'"&amp;VLOOKUP($C15,ModMap!$A$2:$B$21,2,FALSE)&amp;"'!AL:AL"),MATCH($K15,INDIRECT("'"&amp;VLOOKUP($C15,ModMap!$A$2:$B$21,2,FALSE)&amp;"'!$K:$K"),0)),"")</f>
        <v/>
      </c>
      <c r="AM15" s="39">
        <f t="shared" si="1"/>
        <v>2</v>
      </c>
      <c r="AN15" s="39" t="str">
        <f t="shared" si="2"/>
        <v>Not Started</v>
      </c>
      <c r="AO15" s="40" t="str">
        <f t="array" ref="AO15">IFERROR(INDEX(INDIRECT("'"&amp;VLOOKUP($C15,ModMap!$A$2:$B$21,2,FALSE)&amp;"'!AO:AO"),MATCH($K15,INDIRECT("'"&amp;VLOOKUP($C15,ModMap!$A$2:$B$21,2,FALSE)&amp;"'!$K:$K"),0)),"")</f>
        <v/>
      </c>
      <c r="AP15" s="49" t="str">
        <f t="array" ref="AP15">IFERROR(HYPERLINK("#'"&amp;VLOOKUP($C15,ModMap!$A$2:$B$21,2,FALSE)&amp;"'!V"&amp;MATCH($K15,INDIRECT("'"&amp;VLOOKUP($C15,ModMap!$A$2:$B$21,2,FALSE)&amp;"'!$K:$K"),0),"Edit on module sheet"),"")</f>
        <v>Edit on module sheet</v>
      </c>
    </row>
    <row r="16" ht="42.0" customHeight="1">
      <c r="A16" s="50">
        <v>14.0</v>
      </c>
      <c r="B16" s="50">
        <v>189.0</v>
      </c>
      <c r="C16" s="50" t="s">
        <v>90</v>
      </c>
      <c r="D16" s="51" t="s">
        <v>91</v>
      </c>
      <c r="E16" s="29" t="s">
        <v>41</v>
      </c>
      <c r="F16" s="29" t="s">
        <v>276</v>
      </c>
      <c r="G16" s="51" t="s">
        <v>277</v>
      </c>
      <c r="H16" s="50" t="s">
        <v>354</v>
      </c>
      <c r="I16" s="50" t="s">
        <v>355</v>
      </c>
      <c r="J16" s="51" t="s">
        <v>356</v>
      </c>
      <c r="K16" s="50" t="s">
        <v>357</v>
      </c>
      <c r="L16" s="51" t="s">
        <v>358</v>
      </c>
      <c r="M16" s="52" t="s">
        <v>211</v>
      </c>
      <c r="N16" s="50" t="s">
        <v>283</v>
      </c>
      <c r="O16" s="50" t="s">
        <v>284</v>
      </c>
      <c r="P16" s="51" t="s">
        <v>359</v>
      </c>
      <c r="Q16" s="51" t="s">
        <v>360</v>
      </c>
      <c r="R16" s="50" t="s">
        <v>287</v>
      </c>
      <c r="S16" s="50" t="s">
        <v>206</v>
      </c>
      <c r="T16" s="50" t="str">
        <f t="array" ref="T16">IFERROR(INDEX(INDIRECT("'"&amp;VLOOKUP($C16,ModMap!$A$2:$B$21,2,FALSE)&amp;"'!T:T"),MATCH($K16,INDIRECT("'"&amp;VLOOKUP($C16,ModMap!$A$2:$B$21,2,FALSE)&amp;"'!$K:$K"),0)),"")</f>
        <v>Unassigned</v>
      </c>
      <c r="U16" s="48" t="s">
        <v>33</v>
      </c>
      <c r="V16" s="50" t="str">
        <f t="array" ref="V16">IFERROR(INDEX(INDIRECT("'"&amp;VLOOKUP($C16,ModMap!$A$2:$B$21,2,FALSE)&amp;"'!V:V"),MATCH($K16,INDIRECT("'"&amp;VLOOKUP($C16,ModMap!$A$2:$B$21,2,FALSE)&amp;"'!$K:$K"),0)),"")</f>
        <v>Not Started</v>
      </c>
      <c r="W16" s="50" t="str">
        <f t="array" ref="W16">IFERROR(INDEX(INDIRECT("'"&amp;VLOOKUP($C16,ModMap!$A$2:$B$21,2,FALSE)&amp;"'!W:W"),MATCH($K16,INDIRECT("'"&amp;VLOOKUP($C16,ModMap!$A$2:$B$21,2,FALSE)&amp;"'!$K:$K"),0)),"")</f>
        <v>Unassigned</v>
      </c>
      <c r="X16" s="44" t="s">
        <v>36</v>
      </c>
      <c r="Y16" s="50" t="str">
        <f t="array" ref="Y16">IFERROR(INDEX(INDIRECT("'"&amp;VLOOKUP($C16,ModMap!$A$2:$B$21,2,FALSE)&amp;"'!Y:Y"),MATCH($K16,INDIRECT("'"&amp;VLOOKUP($C16,ModMap!$A$2:$B$21,2,FALSE)&amp;"'!$K:$K"),0)),"")</f>
        <v>N/A</v>
      </c>
      <c r="Z16" s="50" t="str">
        <f t="array" ref="Z16">IFERROR(INDEX(INDIRECT("'"&amp;VLOOKUP($C16,ModMap!$A$2:$B$21,2,FALSE)&amp;"'!Z:Z"),MATCH($K16,INDIRECT("'"&amp;VLOOKUP($C16,ModMap!$A$2:$B$21,2,FALSE)&amp;"'!$K:$K"),0)),"")</f>
        <v/>
      </c>
      <c r="AA16" s="44" t="s">
        <v>36</v>
      </c>
      <c r="AB16" s="50" t="str">
        <f t="array" ref="AB16">IFERROR(INDEX(INDIRECT("'"&amp;VLOOKUP($C16,ModMap!$A$2:$B$21,2,FALSE)&amp;"'!AB:AB"),MATCH($K16,INDIRECT("'"&amp;VLOOKUP($C16,ModMap!$A$2:$B$21,2,FALSE)&amp;"'!$K:$K"),0)),"")</f>
        <v>N/A</v>
      </c>
      <c r="AC16" s="50" t="str">
        <f t="array" ref="AC16">IFERROR(INDEX(INDIRECT("'"&amp;VLOOKUP($C16,ModMap!$A$2:$B$21,2,FALSE)&amp;"'!AC:AC"),MATCH($K16,INDIRECT("'"&amp;VLOOKUP($C16,ModMap!$A$2:$B$21,2,FALSE)&amp;"'!$K:$K"),0)),"")</f>
        <v/>
      </c>
      <c r="AD16" s="48" t="s">
        <v>33</v>
      </c>
      <c r="AE16" s="50" t="str">
        <f t="array" ref="AE16">IFERROR(INDEX(INDIRECT("'"&amp;VLOOKUP($C16,ModMap!$A$2:$B$21,2,FALSE)&amp;"'!AE:AE"),MATCH($K16,INDIRECT("'"&amp;VLOOKUP($C16,ModMap!$A$2:$B$21,2,FALSE)&amp;"'!$K:$K"),0)),"")</f>
        <v>Not Started</v>
      </c>
      <c r="AF16" s="50" t="str">
        <f t="array" ref="AF16">IFERROR(INDEX(INDIRECT("'"&amp;VLOOKUP($C16,ModMap!$A$2:$B$21,2,FALSE)&amp;"'!AF:AF"),MATCH($K16,INDIRECT("'"&amp;VLOOKUP($C16,ModMap!$A$2:$B$21,2,FALSE)&amp;"'!$K:$K"),0)),"")</f>
        <v>Unassigned</v>
      </c>
      <c r="AG16" s="44" t="s">
        <v>36</v>
      </c>
      <c r="AH16" s="50" t="str">
        <f t="array" ref="AH16">IFERROR(INDEX(INDIRECT("'"&amp;VLOOKUP($C16,ModMap!$A$2:$B$21,2,FALSE)&amp;"'!AH:AH"),MATCH($K16,INDIRECT("'"&amp;VLOOKUP($C16,ModMap!$A$2:$B$21,2,FALSE)&amp;"'!$K:$K"),0)),"")</f>
        <v>N/A</v>
      </c>
      <c r="AI16" s="50" t="str">
        <f t="array" ref="AI16">IFERROR(INDEX(INDIRECT("'"&amp;VLOOKUP($C16,ModMap!$A$2:$B$21,2,FALSE)&amp;"'!AI:AI"),MATCH($K16,INDIRECT("'"&amp;VLOOKUP($C16,ModMap!$A$2:$B$21,2,FALSE)&amp;"'!$K:$K"),0)),"")</f>
        <v/>
      </c>
      <c r="AJ16" s="44" t="s">
        <v>36</v>
      </c>
      <c r="AK16" s="50" t="str">
        <f t="array" ref="AK16">IFERROR(INDEX(INDIRECT("'"&amp;VLOOKUP($C16,ModMap!$A$2:$B$21,2,FALSE)&amp;"'!AK:AK"),MATCH($K16,INDIRECT("'"&amp;VLOOKUP($C16,ModMap!$A$2:$B$21,2,FALSE)&amp;"'!$K:$K"),0)),"")</f>
        <v>N/A</v>
      </c>
      <c r="AL16" s="50" t="str">
        <f t="array" ref="AL16">IFERROR(INDEX(INDIRECT("'"&amp;VLOOKUP($C16,ModMap!$A$2:$B$21,2,FALSE)&amp;"'!AL:AL"),MATCH($K16,INDIRECT("'"&amp;VLOOKUP($C16,ModMap!$A$2:$B$21,2,FALSE)&amp;"'!$K:$K"),0)),"")</f>
        <v/>
      </c>
      <c r="AM16" s="50">
        <f t="shared" si="1"/>
        <v>2</v>
      </c>
      <c r="AN16" s="50" t="str">
        <f t="shared" si="2"/>
        <v>Not Started</v>
      </c>
      <c r="AO16" s="51" t="str">
        <f t="array" ref="AO16">IFERROR(INDEX(INDIRECT("'"&amp;VLOOKUP($C16,ModMap!$A$2:$B$21,2,FALSE)&amp;"'!AO:AO"),MATCH($K16,INDIRECT("'"&amp;VLOOKUP($C16,ModMap!$A$2:$B$21,2,FALSE)&amp;"'!$K:$K"),0)),"")</f>
        <v/>
      </c>
      <c r="AP16" s="49" t="str">
        <f t="array" ref="AP16">IFERROR(HYPERLINK("#'"&amp;VLOOKUP($C16,ModMap!$A$2:$B$21,2,FALSE)&amp;"'!V"&amp;MATCH($K16,INDIRECT("'"&amp;VLOOKUP($C16,ModMap!$A$2:$B$21,2,FALSE)&amp;"'!$K:$K"),0),"Edit on module sheet"),"")</f>
        <v>Edit on module sheet</v>
      </c>
    </row>
    <row r="17" ht="42.0" customHeight="1">
      <c r="A17" s="39">
        <v>15.0</v>
      </c>
      <c r="B17" s="39">
        <v>193.0</v>
      </c>
      <c r="C17" s="39" t="s">
        <v>90</v>
      </c>
      <c r="D17" s="40" t="s">
        <v>91</v>
      </c>
      <c r="E17" s="29" t="s">
        <v>41</v>
      </c>
      <c r="F17" s="29" t="s">
        <v>276</v>
      </c>
      <c r="G17" s="40" t="s">
        <v>277</v>
      </c>
      <c r="H17" s="39" t="s">
        <v>363</v>
      </c>
      <c r="I17" s="39" t="s">
        <v>364</v>
      </c>
      <c r="J17" s="40" t="s">
        <v>365</v>
      </c>
      <c r="K17" s="39" t="s">
        <v>366</v>
      </c>
      <c r="L17" s="40" t="s">
        <v>367</v>
      </c>
      <c r="M17" s="52" t="s">
        <v>211</v>
      </c>
      <c r="N17" s="39" t="s">
        <v>283</v>
      </c>
      <c r="O17" s="39" t="s">
        <v>284</v>
      </c>
      <c r="P17" s="40" t="s">
        <v>368</v>
      </c>
      <c r="Q17" s="40" t="s">
        <v>369</v>
      </c>
      <c r="R17" s="39" t="s">
        <v>287</v>
      </c>
      <c r="S17" s="39" t="s">
        <v>206</v>
      </c>
      <c r="T17" s="39" t="str">
        <f t="array" ref="T17">IFERROR(INDEX(INDIRECT("'"&amp;VLOOKUP($C17,ModMap!$A$2:$B$21,2,FALSE)&amp;"'!T:T"),MATCH($K17,INDIRECT("'"&amp;VLOOKUP($C17,ModMap!$A$2:$B$21,2,FALSE)&amp;"'!$K:$K"),0)),"")</f>
        <v>Unassigned</v>
      </c>
      <c r="U17" s="48" t="s">
        <v>33</v>
      </c>
      <c r="V17" s="39" t="str">
        <f t="array" ref="V17">IFERROR(INDEX(INDIRECT("'"&amp;VLOOKUP($C17,ModMap!$A$2:$B$21,2,FALSE)&amp;"'!V:V"),MATCH($K17,INDIRECT("'"&amp;VLOOKUP($C17,ModMap!$A$2:$B$21,2,FALSE)&amp;"'!$K:$K"),0)),"")</f>
        <v>Not Started</v>
      </c>
      <c r="W17" s="39" t="str">
        <f t="array" ref="W17">IFERROR(INDEX(INDIRECT("'"&amp;VLOOKUP($C17,ModMap!$A$2:$B$21,2,FALSE)&amp;"'!W:W"),MATCH($K17,INDIRECT("'"&amp;VLOOKUP($C17,ModMap!$A$2:$B$21,2,FALSE)&amp;"'!$K:$K"),0)),"")</f>
        <v>Unassigned</v>
      </c>
      <c r="X17" s="44" t="s">
        <v>36</v>
      </c>
      <c r="Y17" s="39" t="str">
        <f t="array" ref="Y17">IFERROR(INDEX(INDIRECT("'"&amp;VLOOKUP($C17,ModMap!$A$2:$B$21,2,FALSE)&amp;"'!Y:Y"),MATCH($K17,INDIRECT("'"&amp;VLOOKUP($C17,ModMap!$A$2:$B$21,2,FALSE)&amp;"'!$K:$K"),0)),"")</f>
        <v>N/A</v>
      </c>
      <c r="Z17" s="39" t="str">
        <f t="array" ref="Z17">IFERROR(INDEX(INDIRECT("'"&amp;VLOOKUP($C17,ModMap!$A$2:$B$21,2,FALSE)&amp;"'!Z:Z"),MATCH($K17,INDIRECT("'"&amp;VLOOKUP($C17,ModMap!$A$2:$B$21,2,FALSE)&amp;"'!$K:$K"),0)),"")</f>
        <v/>
      </c>
      <c r="AA17" s="44" t="s">
        <v>36</v>
      </c>
      <c r="AB17" s="39" t="str">
        <f t="array" ref="AB17">IFERROR(INDEX(INDIRECT("'"&amp;VLOOKUP($C17,ModMap!$A$2:$B$21,2,FALSE)&amp;"'!AB:AB"),MATCH($K17,INDIRECT("'"&amp;VLOOKUP($C17,ModMap!$A$2:$B$21,2,FALSE)&amp;"'!$K:$K"),0)),"")</f>
        <v>N/A</v>
      </c>
      <c r="AC17" s="39" t="str">
        <f t="array" ref="AC17">IFERROR(INDEX(INDIRECT("'"&amp;VLOOKUP($C17,ModMap!$A$2:$B$21,2,FALSE)&amp;"'!AC:AC"),MATCH($K17,INDIRECT("'"&amp;VLOOKUP($C17,ModMap!$A$2:$B$21,2,FALSE)&amp;"'!$K:$K"),0)),"")</f>
        <v/>
      </c>
      <c r="AD17" s="48" t="s">
        <v>33</v>
      </c>
      <c r="AE17" s="39" t="str">
        <f t="array" ref="AE17">IFERROR(INDEX(INDIRECT("'"&amp;VLOOKUP($C17,ModMap!$A$2:$B$21,2,FALSE)&amp;"'!AE:AE"),MATCH($K17,INDIRECT("'"&amp;VLOOKUP($C17,ModMap!$A$2:$B$21,2,FALSE)&amp;"'!$K:$K"),0)),"")</f>
        <v>Not Started</v>
      </c>
      <c r="AF17" s="39" t="str">
        <f t="array" ref="AF17">IFERROR(INDEX(INDIRECT("'"&amp;VLOOKUP($C17,ModMap!$A$2:$B$21,2,FALSE)&amp;"'!AF:AF"),MATCH($K17,INDIRECT("'"&amp;VLOOKUP($C17,ModMap!$A$2:$B$21,2,FALSE)&amp;"'!$K:$K"),0)),"")</f>
        <v>Unassigned</v>
      </c>
      <c r="AG17" s="44" t="s">
        <v>36</v>
      </c>
      <c r="AH17" s="39" t="str">
        <f t="array" ref="AH17">IFERROR(INDEX(INDIRECT("'"&amp;VLOOKUP($C17,ModMap!$A$2:$B$21,2,FALSE)&amp;"'!AH:AH"),MATCH($K17,INDIRECT("'"&amp;VLOOKUP($C17,ModMap!$A$2:$B$21,2,FALSE)&amp;"'!$K:$K"),0)),"")</f>
        <v>N/A</v>
      </c>
      <c r="AI17" s="39" t="str">
        <f t="array" ref="AI17">IFERROR(INDEX(INDIRECT("'"&amp;VLOOKUP($C17,ModMap!$A$2:$B$21,2,FALSE)&amp;"'!AI:AI"),MATCH($K17,INDIRECT("'"&amp;VLOOKUP($C17,ModMap!$A$2:$B$21,2,FALSE)&amp;"'!$K:$K"),0)),"")</f>
        <v/>
      </c>
      <c r="AJ17" s="44" t="s">
        <v>36</v>
      </c>
      <c r="AK17" s="39" t="str">
        <f t="array" ref="AK17">IFERROR(INDEX(INDIRECT("'"&amp;VLOOKUP($C17,ModMap!$A$2:$B$21,2,FALSE)&amp;"'!AK:AK"),MATCH($K17,INDIRECT("'"&amp;VLOOKUP($C17,ModMap!$A$2:$B$21,2,FALSE)&amp;"'!$K:$K"),0)),"")</f>
        <v>N/A</v>
      </c>
      <c r="AL17" s="39" t="str">
        <f t="array" ref="AL17">IFERROR(INDEX(INDIRECT("'"&amp;VLOOKUP($C17,ModMap!$A$2:$B$21,2,FALSE)&amp;"'!AL:AL"),MATCH($K17,INDIRECT("'"&amp;VLOOKUP($C17,ModMap!$A$2:$B$21,2,FALSE)&amp;"'!$K:$K"),0)),"")</f>
        <v/>
      </c>
      <c r="AM17" s="39">
        <f t="shared" si="1"/>
        <v>2</v>
      </c>
      <c r="AN17" s="39" t="str">
        <f t="shared" si="2"/>
        <v>Not Started</v>
      </c>
      <c r="AO17" s="40" t="str">
        <f t="array" ref="AO17">IFERROR(INDEX(INDIRECT("'"&amp;VLOOKUP($C17,ModMap!$A$2:$B$21,2,FALSE)&amp;"'!AO:AO"),MATCH($K17,INDIRECT("'"&amp;VLOOKUP($C17,ModMap!$A$2:$B$21,2,FALSE)&amp;"'!$K:$K"),0)),"")</f>
        <v/>
      </c>
      <c r="AP17" s="49" t="str">
        <f t="array" ref="AP17">IFERROR(HYPERLINK("#'"&amp;VLOOKUP($C17,ModMap!$A$2:$B$21,2,FALSE)&amp;"'!V"&amp;MATCH($K17,INDIRECT("'"&amp;VLOOKUP($C17,ModMap!$A$2:$B$21,2,FALSE)&amp;"'!$K:$K"),0),"Edit on module sheet"),"")</f>
        <v>Edit on module sheet</v>
      </c>
    </row>
    <row r="18" ht="42.0" customHeight="1">
      <c r="A18" s="50">
        <v>16.0</v>
      </c>
      <c r="B18" s="50">
        <v>196.0</v>
      </c>
      <c r="C18" s="50" t="s">
        <v>90</v>
      </c>
      <c r="D18" s="51" t="s">
        <v>91</v>
      </c>
      <c r="E18" s="29" t="s">
        <v>41</v>
      </c>
      <c r="F18" s="29" t="s">
        <v>276</v>
      </c>
      <c r="G18" s="51" t="s">
        <v>277</v>
      </c>
      <c r="H18" s="50" t="s">
        <v>370</v>
      </c>
      <c r="I18" s="50" t="s">
        <v>371</v>
      </c>
      <c r="J18" s="51" t="s">
        <v>372</v>
      </c>
      <c r="K18" s="50" t="s">
        <v>373</v>
      </c>
      <c r="L18" s="51" t="s">
        <v>374</v>
      </c>
      <c r="M18" s="47" t="s">
        <v>200</v>
      </c>
      <c r="N18" s="50" t="s">
        <v>283</v>
      </c>
      <c r="O18" s="50" t="s">
        <v>284</v>
      </c>
      <c r="P18" s="51" t="s">
        <v>375</v>
      </c>
      <c r="Q18" s="51" t="s">
        <v>376</v>
      </c>
      <c r="R18" s="50" t="s">
        <v>287</v>
      </c>
      <c r="S18" s="50" t="s">
        <v>206</v>
      </c>
      <c r="T18" s="50" t="str">
        <f t="array" ref="T18">IFERROR(INDEX(INDIRECT("'"&amp;VLOOKUP($C18,ModMap!$A$2:$B$21,2,FALSE)&amp;"'!T:T"),MATCH($K18,INDIRECT("'"&amp;VLOOKUP($C18,ModMap!$A$2:$B$21,2,FALSE)&amp;"'!$K:$K"),0)),"")</f>
        <v>Unassigned</v>
      </c>
      <c r="U18" s="48" t="s">
        <v>33</v>
      </c>
      <c r="V18" s="50" t="str">
        <f t="array" ref="V18">IFERROR(INDEX(INDIRECT("'"&amp;VLOOKUP($C18,ModMap!$A$2:$B$21,2,FALSE)&amp;"'!V:V"),MATCH($K18,INDIRECT("'"&amp;VLOOKUP($C18,ModMap!$A$2:$B$21,2,FALSE)&amp;"'!$K:$K"),0)),"")</f>
        <v>Not Started</v>
      </c>
      <c r="W18" s="50" t="str">
        <f t="array" ref="W18">IFERROR(INDEX(INDIRECT("'"&amp;VLOOKUP($C18,ModMap!$A$2:$B$21,2,FALSE)&amp;"'!W:W"),MATCH($K18,INDIRECT("'"&amp;VLOOKUP($C18,ModMap!$A$2:$B$21,2,FALSE)&amp;"'!$K:$K"),0)),"")</f>
        <v>Unassigned</v>
      </c>
      <c r="X18" s="44" t="s">
        <v>36</v>
      </c>
      <c r="Y18" s="50" t="str">
        <f t="array" ref="Y18">IFERROR(INDEX(INDIRECT("'"&amp;VLOOKUP($C18,ModMap!$A$2:$B$21,2,FALSE)&amp;"'!Y:Y"),MATCH($K18,INDIRECT("'"&amp;VLOOKUP($C18,ModMap!$A$2:$B$21,2,FALSE)&amp;"'!$K:$K"),0)),"")</f>
        <v>N/A</v>
      </c>
      <c r="Z18" s="50" t="str">
        <f t="array" ref="Z18">IFERROR(INDEX(INDIRECT("'"&amp;VLOOKUP($C18,ModMap!$A$2:$B$21,2,FALSE)&amp;"'!Z:Z"),MATCH($K18,INDIRECT("'"&amp;VLOOKUP($C18,ModMap!$A$2:$B$21,2,FALSE)&amp;"'!$K:$K"),0)),"")</f>
        <v/>
      </c>
      <c r="AA18" s="44" t="s">
        <v>36</v>
      </c>
      <c r="AB18" s="50" t="str">
        <f t="array" ref="AB18">IFERROR(INDEX(INDIRECT("'"&amp;VLOOKUP($C18,ModMap!$A$2:$B$21,2,FALSE)&amp;"'!AB:AB"),MATCH($K18,INDIRECT("'"&amp;VLOOKUP($C18,ModMap!$A$2:$B$21,2,FALSE)&amp;"'!$K:$K"),0)),"")</f>
        <v>N/A</v>
      </c>
      <c r="AC18" s="50" t="str">
        <f t="array" ref="AC18">IFERROR(INDEX(INDIRECT("'"&amp;VLOOKUP($C18,ModMap!$A$2:$B$21,2,FALSE)&amp;"'!AC:AC"),MATCH($K18,INDIRECT("'"&amp;VLOOKUP($C18,ModMap!$A$2:$B$21,2,FALSE)&amp;"'!$K:$K"),0)),"")</f>
        <v/>
      </c>
      <c r="AD18" s="48" t="s">
        <v>33</v>
      </c>
      <c r="AE18" s="50" t="str">
        <f t="array" ref="AE18">IFERROR(INDEX(INDIRECT("'"&amp;VLOOKUP($C18,ModMap!$A$2:$B$21,2,FALSE)&amp;"'!AE:AE"),MATCH($K18,INDIRECT("'"&amp;VLOOKUP($C18,ModMap!$A$2:$B$21,2,FALSE)&amp;"'!$K:$K"),0)),"")</f>
        <v>Not Started</v>
      </c>
      <c r="AF18" s="50" t="str">
        <f t="array" ref="AF18">IFERROR(INDEX(INDIRECT("'"&amp;VLOOKUP($C18,ModMap!$A$2:$B$21,2,FALSE)&amp;"'!AF:AF"),MATCH($K18,INDIRECT("'"&amp;VLOOKUP($C18,ModMap!$A$2:$B$21,2,FALSE)&amp;"'!$K:$K"),0)),"")</f>
        <v>Unassigned</v>
      </c>
      <c r="AG18" s="44" t="s">
        <v>36</v>
      </c>
      <c r="AH18" s="50" t="str">
        <f t="array" ref="AH18">IFERROR(INDEX(INDIRECT("'"&amp;VLOOKUP($C18,ModMap!$A$2:$B$21,2,FALSE)&amp;"'!AH:AH"),MATCH($K18,INDIRECT("'"&amp;VLOOKUP($C18,ModMap!$A$2:$B$21,2,FALSE)&amp;"'!$K:$K"),0)),"")</f>
        <v>N/A</v>
      </c>
      <c r="AI18" s="50" t="str">
        <f t="array" ref="AI18">IFERROR(INDEX(INDIRECT("'"&amp;VLOOKUP($C18,ModMap!$A$2:$B$21,2,FALSE)&amp;"'!AI:AI"),MATCH($K18,INDIRECT("'"&amp;VLOOKUP($C18,ModMap!$A$2:$B$21,2,FALSE)&amp;"'!$K:$K"),0)),"")</f>
        <v/>
      </c>
      <c r="AJ18" s="44" t="s">
        <v>36</v>
      </c>
      <c r="AK18" s="50" t="str">
        <f t="array" ref="AK18">IFERROR(INDEX(INDIRECT("'"&amp;VLOOKUP($C18,ModMap!$A$2:$B$21,2,FALSE)&amp;"'!AK:AK"),MATCH($K18,INDIRECT("'"&amp;VLOOKUP($C18,ModMap!$A$2:$B$21,2,FALSE)&amp;"'!$K:$K"),0)),"")</f>
        <v>N/A</v>
      </c>
      <c r="AL18" s="50" t="str">
        <f t="array" ref="AL18">IFERROR(INDEX(INDIRECT("'"&amp;VLOOKUP($C18,ModMap!$A$2:$B$21,2,FALSE)&amp;"'!AL:AL"),MATCH($K18,INDIRECT("'"&amp;VLOOKUP($C18,ModMap!$A$2:$B$21,2,FALSE)&amp;"'!$K:$K"),0)),"")</f>
        <v/>
      </c>
      <c r="AM18" s="50">
        <f t="shared" si="1"/>
        <v>2</v>
      </c>
      <c r="AN18" s="50" t="str">
        <f t="shared" si="2"/>
        <v>Not Started</v>
      </c>
      <c r="AO18" s="51" t="str">
        <f t="array" ref="AO18">IFERROR(INDEX(INDIRECT("'"&amp;VLOOKUP($C18,ModMap!$A$2:$B$21,2,FALSE)&amp;"'!AO:AO"),MATCH($K18,INDIRECT("'"&amp;VLOOKUP($C18,ModMap!$A$2:$B$21,2,FALSE)&amp;"'!$K:$K"),0)),"")</f>
        <v/>
      </c>
      <c r="AP18" s="49" t="str">
        <f t="array" ref="AP18">IFERROR(HYPERLINK("#'"&amp;VLOOKUP($C18,ModMap!$A$2:$B$21,2,FALSE)&amp;"'!V"&amp;MATCH($K18,INDIRECT("'"&amp;VLOOKUP($C18,ModMap!$A$2:$B$21,2,FALSE)&amp;"'!$K:$K"),0),"Edit on module sheet"),"")</f>
        <v>Edit on module sheet</v>
      </c>
    </row>
    <row r="19" ht="42.0" customHeight="1">
      <c r="A19" s="39">
        <v>17.0</v>
      </c>
      <c r="B19" s="39">
        <v>203.0</v>
      </c>
      <c r="C19" s="39" t="s">
        <v>90</v>
      </c>
      <c r="D19" s="40" t="s">
        <v>91</v>
      </c>
      <c r="E19" s="29" t="s">
        <v>41</v>
      </c>
      <c r="F19" s="29" t="s">
        <v>276</v>
      </c>
      <c r="G19" s="40" t="s">
        <v>277</v>
      </c>
      <c r="H19" s="39" t="s">
        <v>379</v>
      </c>
      <c r="I19" s="39" t="s">
        <v>380</v>
      </c>
      <c r="J19" s="40" t="s">
        <v>381</v>
      </c>
      <c r="K19" s="39" t="s">
        <v>382</v>
      </c>
      <c r="L19" s="40" t="s">
        <v>383</v>
      </c>
      <c r="M19" s="52" t="s">
        <v>211</v>
      </c>
      <c r="N19" s="39" t="s">
        <v>384</v>
      </c>
      <c r="O19" s="39" t="s">
        <v>284</v>
      </c>
      <c r="P19" s="40" t="s">
        <v>385</v>
      </c>
      <c r="Q19" s="40" t="s">
        <v>386</v>
      </c>
      <c r="R19" s="39" t="s">
        <v>287</v>
      </c>
      <c r="S19" s="39" t="s">
        <v>206</v>
      </c>
      <c r="T19" s="39" t="str">
        <f t="array" ref="T19">IFERROR(INDEX(INDIRECT("'"&amp;VLOOKUP($C19,ModMap!$A$2:$B$21,2,FALSE)&amp;"'!T:T"),MATCH($K19,INDIRECT("'"&amp;VLOOKUP($C19,ModMap!$A$2:$B$21,2,FALSE)&amp;"'!$K:$K"),0)),"")</f>
        <v>Unassigned</v>
      </c>
      <c r="U19" s="48" t="s">
        <v>33</v>
      </c>
      <c r="V19" s="39" t="str">
        <f t="array" ref="V19">IFERROR(INDEX(INDIRECT("'"&amp;VLOOKUP($C19,ModMap!$A$2:$B$21,2,FALSE)&amp;"'!V:V"),MATCH($K19,INDIRECT("'"&amp;VLOOKUP($C19,ModMap!$A$2:$B$21,2,FALSE)&amp;"'!$K:$K"),0)),"")</f>
        <v>Not Started</v>
      </c>
      <c r="W19" s="39" t="str">
        <f t="array" ref="W19">IFERROR(INDEX(INDIRECT("'"&amp;VLOOKUP($C19,ModMap!$A$2:$B$21,2,FALSE)&amp;"'!W:W"),MATCH($K19,INDIRECT("'"&amp;VLOOKUP($C19,ModMap!$A$2:$B$21,2,FALSE)&amp;"'!$K:$K"),0)),"")</f>
        <v>Unassigned</v>
      </c>
      <c r="X19" s="44" t="s">
        <v>36</v>
      </c>
      <c r="Y19" s="39" t="str">
        <f t="array" ref="Y19">IFERROR(INDEX(INDIRECT("'"&amp;VLOOKUP($C19,ModMap!$A$2:$B$21,2,FALSE)&amp;"'!Y:Y"),MATCH($K19,INDIRECT("'"&amp;VLOOKUP($C19,ModMap!$A$2:$B$21,2,FALSE)&amp;"'!$K:$K"),0)),"")</f>
        <v>N/A</v>
      </c>
      <c r="Z19" s="39" t="str">
        <f t="array" ref="Z19">IFERROR(INDEX(INDIRECT("'"&amp;VLOOKUP($C19,ModMap!$A$2:$B$21,2,FALSE)&amp;"'!Z:Z"),MATCH($K19,INDIRECT("'"&amp;VLOOKUP($C19,ModMap!$A$2:$B$21,2,FALSE)&amp;"'!$K:$K"),0)),"")</f>
        <v/>
      </c>
      <c r="AA19" s="44" t="s">
        <v>36</v>
      </c>
      <c r="AB19" s="39" t="str">
        <f t="array" ref="AB19">IFERROR(INDEX(INDIRECT("'"&amp;VLOOKUP($C19,ModMap!$A$2:$B$21,2,FALSE)&amp;"'!AB:AB"),MATCH($K19,INDIRECT("'"&amp;VLOOKUP($C19,ModMap!$A$2:$B$21,2,FALSE)&amp;"'!$K:$K"),0)),"")</f>
        <v>N/A</v>
      </c>
      <c r="AC19" s="39" t="str">
        <f t="array" ref="AC19">IFERROR(INDEX(INDIRECT("'"&amp;VLOOKUP($C19,ModMap!$A$2:$B$21,2,FALSE)&amp;"'!AC:AC"),MATCH($K19,INDIRECT("'"&amp;VLOOKUP($C19,ModMap!$A$2:$B$21,2,FALSE)&amp;"'!$K:$K"),0)),"")</f>
        <v/>
      </c>
      <c r="AD19" s="48" t="s">
        <v>33</v>
      </c>
      <c r="AE19" s="39" t="str">
        <f t="array" ref="AE19">IFERROR(INDEX(INDIRECT("'"&amp;VLOOKUP($C19,ModMap!$A$2:$B$21,2,FALSE)&amp;"'!AE:AE"),MATCH($K19,INDIRECT("'"&amp;VLOOKUP($C19,ModMap!$A$2:$B$21,2,FALSE)&amp;"'!$K:$K"),0)),"")</f>
        <v>Not Started</v>
      </c>
      <c r="AF19" s="39" t="str">
        <f t="array" ref="AF19">IFERROR(INDEX(INDIRECT("'"&amp;VLOOKUP($C19,ModMap!$A$2:$B$21,2,FALSE)&amp;"'!AF:AF"),MATCH($K19,INDIRECT("'"&amp;VLOOKUP($C19,ModMap!$A$2:$B$21,2,FALSE)&amp;"'!$K:$K"),0)),"")</f>
        <v>Unassigned</v>
      </c>
      <c r="AG19" s="44" t="s">
        <v>36</v>
      </c>
      <c r="AH19" s="39" t="str">
        <f t="array" ref="AH19">IFERROR(INDEX(INDIRECT("'"&amp;VLOOKUP($C19,ModMap!$A$2:$B$21,2,FALSE)&amp;"'!AH:AH"),MATCH($K19,INDIRECT("'"&amp;VLOOKUP($C19,ModMap!$A$2:$B$21,2,FALSE)&amp;"'!$K:$K"),0)),"")</f>
        <v>N/A</v>
      </c>
      <c r="AI19" s="39" t="str">
        <f t="array" ref="AI19">IFERROR(INDEX(INDIRECT("'"&amp;VLOOKUP($C19,ModMap!$A$2:$B$21,2,FALSE)&amp;"'!AI:AI"),MATCH($K19,INDIRECT("'"&amp;VLOOKUP($C19,ModMap!$A$2:$B$21,2,FALSE)&amp;"'!$K:$K"),0)),"")</f>
        <v/>
      </c>
      <c r="AJ19" s="44" t="s">
        <v>36</v>
      </c>
      <c r="AK19" s="39" t="str">
        <f t="array" ref="AK19">IFERROR(INDEX(INDIRECT("'"&amp;VLOOKUP($C19,ModMap!$A$2:$B$21,2,FALSE)&amp;"'!AK:AK"),MATCH($K19,INDIRECT("'"&amp;VLOOKUP($C19,ModMap!$A$2:$B$21,2,FALSE)&amp;"'!$K:$K"),0)),"")</f>
        <v>N/A</v>
      </c>
      <c r="AL19" s="39" t="str">
        <f t="array" ref="AL19">IFERROR(INDEX(INDIRECT("'"&amp;VLOOKUP($C19,ModMap!$A$2:$B$21,2,FALSE)&amp;"'!AL:AL"),MATCH($K19,INDIRECT("'"&amp;VLOOKUP($C19,ModMap!$A$2:$B$21,2,FALSE)&amp;"'!$K:$K"),0)),"")</f>
        <v/>
      </c>
      <c r="AM19" s="39">
        <f t="shared" si="1"/>
        <v>2</v>
      </c>
      <c r="AN19" s="39" t="str">
        <f t="shared" si="2"/>
        <v>Not Started</v>
      </c>
      <c r="AO19" s="40" t="str">
        <f t="array" ref="AO19">IFERROR(INDEX(INDIRECT("'"&amp;VLOOKUP($C19,ModMap!$A$2:$B$21,2,FALSE)&amp;"'!AO:AO"),MATCH($K19,INDIRECT("'"&amp;VLOOKUP($C19,ModMap!$A$2:$B$21,2,FALSE)&amp;"'!$K:$K"),0)),"")</f>
        <v/>
      </c>
      <c r="AP19" s="49" t="str">
        <f t="array" ref="AP19">IFERROR(HYPERLINK("#'"&amp;VLOOKUP($C19,ModMap!$A$2:$B$21,2,FALSE)&amp;"'!V"&amp;MATCH($K19,INDIRECT("'"&amp;VLOOKUP($C19,ModMap!$A$2:$B$21,2,FALSE)&amp;"'!$K:$K"),0),"Edit on module sheet"),"")</f>
        <v>Edit on module sheet</v>
      </c>
    </row>
    <row r="20" ht="42.0" customHeight="1">
      <c r="A20" s="50">
        <v>18.0</v>
      </c>
      <c r="B20" s="50">
        <v>207.0</v>
      </c>
      <c r="C20" s="50" t="s">
        <v>93</v>
      </c>
      <c r="D20" s="51" t="s">
        <v>94</v>
      </c>
      <c r="E20" s="29" t="s">
        <v>41</v>
      </c>
      <c r="F20" s="30" t="s">
        <v>390</v>
      </c>
      <c r="G20" s="51" t="s">
        <v>391</v>
      </c>
      <c r="H20" s="50" t="s">
        <v>392</v>
      </c>
      <c r="I20" s="50" t="s">
        <v>393</v>
      </c>
      <c r="J20" s="51" t="s">
        <v>394</v>
      </c>
      <c r="K20" s="50" t="s">
        <v>395</v>
      </c>
      <c r="L20" s="51" t="s">
        <v>396</v>
      </c>
      <c r="M20" s="52" t="s">
        <v>211</v>
      </c>
      <c r="N20" s="50" t="s">
        <v>397</v>
      </c>
      <c r="O20" s="50" t="s">
        <v>398</v>
      </c>
      <c r="P20" s="51" t="s">
        <v>399</v>
      </c>
      <c r="Q20" s="51" t="s">
        <v>400</v>
      </c>
      <c r="R20" s="50" t="s">
        <v>287</v>
      </c>
      <c r="S20" s="50" t="s">
        <v>206</v>
      </c>
      <c r="T20" s="50" t="str">
        <f t="array" ref="T20">IFERROR(INDEX(INDIRECT("'"&amp;VLOOKUP($C20,ModMap!$A$2:$B$21,2,FALSE)&amp;"'!T:T"),MATCH($K20,INDIRECT("'"&amp;VLOOKUP($C20,ModMap!$A$2:$B$21,2,FALSE)&amp;"'!$K:$K"),0)),"")</f>
        <v>Unassigned</v>
      </c>
      <c r="U20" s="48" t="s">
        <v>33</v>
      </c>
      <c r="V20" s="50" t="str">
        <f t="array" ref="V20">IFERROR(INDEX(INDIRECT("'"&amp;VLOOKUP($C20,ModMap!$A$2:$B$21,2,FALSE)&amp;"'!V:V"),MATCH($K20,INDIRECT("'"&amp;VLOOKUP($C20,ModMap!$A$2:$B$21,2,FALSE)&amp;"'!$K:$K"),0)),"")</f>
        <v>Not Started</v>
      </c>
      <c r="W20" s="50" t="str">
        <f t="array" ref="W20">IFERROR(INDEX(INDIRECT("'"&amp;VLOOKUP($C20,ModMap!$A$2:$B$21,2,FALSE)&amp;"'!W:W"),MATCH($K20,INDIRECT("'"&amp;VLOOKUP($C20,ModMap!$A$2:$B$21,2,FALSE)&amp;"'!$K:$K"),0)),"")</f>
        <v>Unassigned</v>
      </c>
      <c r="X20" s="44" t="s">
        <v>36</v>
      </c>
      <c r="Y20" s="50" t="str">
        <f t="array" ref="Y20">IFERROR(INDEX(INDIRECT("'"&amp;VLOOKUP($C20,ModMap!$A$2:$B$21,2,FALSE)&amp;"'!Y:Y"),MATCH($K20,INDIRECT("'"&amp;VLOOKUP($C20,ModMap!$A$2:$B$21,2,FALSE)&amp;"'!$K:$K"),0)),"")</f>
        <v>N/A</v>
      </c>
      <c r="Z20" s="50" t="str">
        <f t="array" ref="Z20">IFERROR(INDEX(INDIRECT("'"&amp;VLOOKUP($C20,ModMap!$A$2:$B$21,2,FALSE)&amp;"'!Z:Z"),MATCH($K20,INDIRECT("'"&amp;VLOOKUP($C20,ModMap!$A$2:$B$21,2,FALSE)&amp;"'!$K:$K"),0)),"")</f>
        <v/>
      </c>
      <c r="AA20" s="44" t="s">
        <v>36</v>
      </c>
      <c r="AB20" s="50" t="str">
        <f t="array" ref="AB20">IFERROR(INDEX(INDIRECT("'"&amp;VLOOKUP($C20,ModMap!$A$2:$B$21,2,FALSE)&amp;"'!AB:AB"),MATCH($K20,INDIRECT("'"&amp;VLOOKUP($C20,ModMap!$A$2:$B$21,2,FALSE)&amp;"'!$K:$K"),0)),"")</f>
        <v>N/A</v>
      </c>
      <c r="AC20" s="50" t="str">
        <f t="array" ref="AC20">IFERROR(INDEX(INDIRECT("'"&amp;VLOOKUP($C20,ModMap!$A$2:$B$21,2,FALSE)&amp;"'!AC:AC"),MATCH($K20,INDIRECT("'"&amp;VLOOKUP($C20,ModMap!$A$2:$B$21,2,FALSE)&amp;"'!$K:$K"),0)),"")</f>
        <v/>
      </c>
      <c r="AD20" s="48" t="s">
        <v>33</v>
      </c>
      <c r="AE20" s="50" t="str">
        <f t="array" ref="AE20">IFERROR(INDEX(INDIRECT("'"&amp;VLOOKUP($C20,ModMap!$A$2:$B$21,2,FALSE)&amp;"'!AE:AE"),MATCH($K20,INDIRECT("'"&amp;VLOOKUP($C20,ModMap!$A$2:$B$21,2,FALSE)&amp;"'!$K:$K"),0)),"")</f>
        <v>Not Started</v>
      </c>
      <c r="AF20" s="50" t="str">
        <f t="array" ref="AF20">IFERROR(INDEX(INDIRECT("'"&amp;VLOOKUP($C20,ModMap!$A$2:$B$21,2,FALSE)&amp;"'!AF:AF"),MATCH($K20,INDIRECT("'"&amp;VLOOKUP($C20,ModMap!$A$2:$B$21,2,FALSE)&amp;"'!$K:$K"),0)),"")</f>
        <v>Unassigned</v>
      </c>
      <c r="AG20" s="44" t="s">
        <v>36</v>
      </c>
      <c r="AH20" s="50" t="str">
        <f t="array" ref="AH20">IFERROR(INDEX(INDIRECT("'"&amp;VLOOKUP($C20,ModMap!$A$2:$B$21,2,FALSE)&amp;"'!AH:AH"),MATCH($K20,INDIRECT("'"&amp;VLOOKUP($C20,ModMap!$A$2:$B$21,2,FALSE)&amp;"'!$K:$K"),0)),"")</f>
        <v>N/A</v>
      </c>
      <c r="AI20" s="50" t="str">
        <f t="array" ref="AI20">IFERROR(INDEX(INDIRECT("'"&amp;VLOOKUP($C20,ModMap!$A$2:$B$21,2,FALSE)&amp;"'!AI:AI"),MATCH($K20,INDIRECT("'"&amp;VLOOKUP($C20,ModMap!$A$2:$B$21,2,FALSE)&amp;"'!$K:$K"),0)),"")</f>
        <v/>
      </c>
      <c r="AJ20" s="44" t="s">
        <v>36</v>
      </c>
      <c r="AK20" s="50" t="str">
        <f t="array" ref="AK20">IFERROR(INDEX(INDIRECT("'"&amp;VLOOKUP($C20,ModMap!$A$2:$B$21,2,FALSE)&amp;"'!AK:AK"),MATCH($K20,INDIRECT("'"&amp;VLOOKUP($C20,ModMap!$A$2:$B$21,2,FALSE)&amp;"'!$K:$K"),0)),"")</f>
        <v>N/A</v>
      </c>
      <c r="AL20" s="50" t="str">
        <f t="array" ref="AL20">IFERROR(INDEX(INDIRECT("'"&amp;VLOOKUP($C20,ModMap!$A$2:$B$21,2,FALSE)&amp;"'!AL:AL"),MATCH($K20,INDIRECT("'"&amp;VLOOKUP($C20,ModMap!$A$2:$B$21,2,FALSE)&amp;"'!$K:$K"),0)),"")</f>
        <v/>
      </c>
      <c r="AM20" s="50">
        <f t="shared" si="1"/>
        <v>2</v>
      </c>
      <c r="AN20" s="50" t="str">
        <f t="shared" si="2"/>
        <v>Not Started</v>
      </c>
      <c r="AO20" s="51" t="str">
        <f t="array" ref="AO20">IFERROR(INDEX(INDIRECT("'"&amp;VLOOKUP($C20,ModMap!$A$2:$B$21,2,FALSE)&amp;"'!AO:AO"),MATCH($K20,INDIRECT("'"&amp;VLOOKUP($C20,ModMap!$A$2:$B$21,2,FALSE)&amp;"'!$K:$K"),0)),"")</f>
        <v/>
      </c>
      <c r="AP20" s="49" t="str">
        <f t="array" ref="AP20">IFERROR(HYPERLINK("#'"&amp;VLOOKUP($C20,ModMap!$A$2:$B$21,2,FALSE)&amp;"'!V"&amp;MATCH($K20,INDIRECT("'"&amp;VLOOKUP($C20,ModMap!$A$2:$B$21,2,FALSE)&amp;"'!$K:$K"),0),"Edit on module sheet"),"")</f>
        <v>Edit on module sheet</v>
      </c>
    </row>
    <row r="21" ht="42.0" customHeight="1">
      <c r="A21" s="39">
        <v>19.0</v>
      </c>
      <c r="B21" s="39">
        <v>214.0</v>
      </c>
      <c r="C21" s="39" t="s">
        <v>93</v>
      </c>
      <c r="D21" s="40" t="s">
        <v>94</v>
      </c>
      <c r="E21" s="29" t="s">
        <v>41</v>
      </c>
      <c r="F21" s="30" t="s">
        <v>390</v>
      </c>
      <c r="G21" s="40" t="s">
        <v>391</v>
      </c>
      <c r="H21" s="39" t="s">
        <v>403</v>
      </c>
      <c r="I21" s="39" t="s">
        <v>404</v>
      </c>
      <c r="J21" s="40" t="s">
        <v>405</v>
      </c>
      <c r="K21" s="39" t="s">
        <v>406</v>
      </c>
      <c r="L21" s="40" t="s">
        <v>407</v>
      </c>
      <c r="M21" s="52" t="s">
        <v>211</v>
      </c>
      <c r="N21" s="39" t="s">
        <v>397</v>
      </c>
      <c r="O21" s="39" t="s">
        <v>398</v>
      </c>
      <c r="P21" s="40" t="s">
        <v>408</v>
      </c>
      <c r="Q21" s="40" t="s">
        <v>409</v>
      </c>
      <c r="R21" s="39" t="s">
        <v>287</v>
      </c>
      <c r="S21" s="39" t="s">
        <v>206</v>
      </c>
      <c r="T21" s="39" t="str">
        <f t="array" ref="T21">IFERROR(INDEX(INDIRECT("'"&amp;VLOOKUP($C21,ModMap!$A$2:$B$21,2,FALSE)&amp;"'!T:T"),MATCH($K21,INDIRECT("'"&amp;VLOOKUP($C21,ModMap!$A$2:$B$21,2,FALSE)&amp;"'!$K:$K"),0)),"")</f>
        <v>Unassigned</v>
      </c>
      <c r="U21" s="48" t="s">
        <v>33</v>
      </c>
      <c r="V21" s="39" t="str">
        <f t="array" ref="V21">IFERROR(INDEX(INDIRECT("'"&amp;VLOOKUP($C21,ModMap!$A$2:$B$21,2,FALSE)&amp;"'!V:V"),MATCH($K21,INDIRECT("'"&amp;VLOOKUP($C21,ModMap!$A$2:$B$21,2,FALSE)&amp;"'!$K:$K"),0)),"")</f>
        <v>Not Started</v>
      </c>
      <c r="W21" s="39" t="str">
        <f t="array" ref="W21">IFERROR(INDEX(INDIRECT("'"&amp;VLOOKUP($C21,ModMap!$A$2:$B$21,2,FALSE)&amp;"'!W:W"),MATCH($K21,INDIRECT("'"&amp;VLOOKUP($C21,ModMap!$A$2:$B$21,2,FALSE)&amp;"'!$K:$K"),0)),"")</f>
        <v>Unassigned</v>
      </c>
      <c r="X21" s="44" t="s">
        <v>36</v>
      </c>
      <c r="Y21" s="39" t="str">
        <f t="array" ref="Y21">IFERROR(INDEX(INDIRECT("'"&amp;VLOOKUP($C21,ModMap!$A$2:$B$21,2,FALSE)&amp;"'!Y:Y"),MATCH($K21,INDIRECT("'"&amp;VLOOKUP($C21,ModMap!$A$2:$B$21,2,FALSE)&amp;"'!$K:$K"),0)),"")</f>
        <v>N/A</v>
      </c>
      <c r="Z21" s="39" t="str">
        <f t="array" ref="Z21">IFERROR(INDEX(INDIRECT("'"&amp;VLOOKUP($C21,ModMap!$A$2:$B$21,2,FALSE)&amp;"'!Z:Z"),MATCH($K21,INDIRECT("'"&amp;VLOOKUP($C21,ModMap!$A$2:$B$21,2,FALSE)&amp;"'!$K:$K"),0)),"")</f>
        <v/>
      </c>
      <c r="AA21" s="44" t="s">
        <v>36</v>
      </c>
      <c r="AB21" s="39" t="str">
        <f t="array" ref="AB21">IFERROR(INDEX(INDIRECT("'"&amp;VLOOKUP($C21,ModMap!$A$2:$B$21,2,FALSE)&amp;"'!AB:AB"),MATCH($K21,INDIRECT("'"&amp;VLOOKUP($C21,ModMap!$A$2:$B$21,2,FALSE)&amp;"'!$K:$K"),0)),"")</f>
        <v>N/A</v>
      </c>
      <c r="AC21" s="39" t="str">
        <f t="array" ref="AC21">IFERROR(INDEX(INDIRECT("'"&amp;VLOOKUP($C21,ModMap!$A$2:$B$21,2,FALSE)&amp;"'!AC:AC"),MATCH($K21,INDIRECT("'"&amp;VLOOKUP($C21,ModMap!$A$2:$B$21,2,FALSE)&amp;"'!$K:$K"),0)),"")</f>
        <v/>
      </c>
      <c r="AD21" s="48" t="s">
        <v>33</v>
      </c>
      <c r="AE21" s="39" t="str">
        <f t="array" ref="AE21">IFERROR(INDEX(INDIRECT("'"&amp;VLOOKUP($C21,ModMap!$A$2:$B$21,2,FALSE)&amp;"'!AE:AE"),MATCH($K21,INDIRECT("'"&amp;VLOOKUP($C21,ModMap!$A$2:$B$21,2,FALSE)&amp;"'!$K:$K"),0)),"")</f>
        <v>Not Started</v>
      </c>
      <c r="AF21" s="39" t="str">
        <f t="array" ref="AF21">IFERROR(INDEX(INDIRECT("'"&amp;VLOOKUP($C21,ModMap!$A$2:$B$21,2,FALSE)&amp;"'!AF:AF"),MATCH($K21,INDIRECT("'"&amp;VLOOKUP($C21,ModMap!$A$2:$B$21,2,FALSE)&amp;"'!$K:$K"),0)),"")</f>
        <v>Unassigned</v>
      </c>
      <c r="AG21" s="44" t="s">
        <v>36</v>
      </c>
      <c r="AH21" s="39" t="str">
        <f t="array" ref="AH21">IFERROR(INDEX(INDIRECT("'"&amp;VLOOKUP($C21,ModMap!$A$2:$B$21,2,FALSE)&amp;"'!AH:AH"),MATCH($K21,INDIRECT("'"&amp;VLOOKUP($C21,ModMap!$A$2:$B$21,2,FALSE)&amp;"'!$K:$K"),0)),"")</f>
        <v>N/A</v>
      </c>
      <c r="AI21" s="39" t="str">
        <f t="array" ref="AI21">IFERROR(INDEX(INDIRECT("'"&amp;VLOOKUP($C21,ModMap!$A$2:$B$21,2,FALSE)&amp;"'!AI:AI"),MATCH($K21,INDIRECT("'"&amp;VLOOKUP($C21,ModMap!$A$2:$B$21,2,FALSE)&amp;"'!$K:$K"),0)),"")</f>
        <v/>
      </c>
      <c r="AJ21" s="44" t="s">
        <v>36</v>
      </c>
      <c r="AK21" s="39" t="str">
        <f t="array" ref="AK21">IFERROR(INDEX(INDIRECT("'"&amp;VLOOKUP($C21,ModMap!$A$2:$B$21,2,FALSE)&amp;"'!AK:AK"),MATCH($K21,INDIRECT("'"&amp;VLOOKUP($C21,ModMap!$A$2:$B$21,2,FALSE)&amp;"'!$K:$K"),0)),"")</f>
        <v>N/A</v>
      </c>
      <c r="AL21" s="39" t="str">
        <f t="array" ref="AL21">IFERROR(INDEX(INDIRECT("'"&amp;VLOOKUP($C21,ModMap!$A$2:$B$21,2,FALSE)&amp;"'!AL:AL"),MATCH($K21,INDIRECT("'"&amp;VLOOKUP($C21,ModMap!$A$2:$B$21,2,FALSE)&amp;"'!$K:$K"),0)),"")</f>
        <v/>
      </c>
      <c r="AM21" s="39">
        <f t="shared" si="1"/>
        <v>2</v>
      </c>
      <c r="AN21" s="39" t="str">
        <f t="shared" si="2"/>
        <v>Not Started</v>
      </c>
      <c r="AO21" s="40" t="str">
        <f t="array" ref="AO21">IFERROR(INDEX(INDIRECT("'"&amp;VLOOKUP($C21,ModMap!$A$2:$B$21,2,FALSE)&amp;"'!AO:AO"),MATCH($K21,INDIRECT("'"&amp;VLOOKUP($C21,ModMap!$A$2:$B$21,2,FALSE)&amp;"'!$K:$K"),0)),"")</f>
        <v/>
      </c>
      <c r="AP21" s="49" t="str">
        <f t="array" ref="AP21">IFERROR(HYPERLINK("#'"&amp;VLOOKUP($C21,ModMap!$A$2:$B$21,2,FALSE)&amp;"'!V"&amp;MATCH($K21,INDIRECT("'"&amp;VLOOKUP($C21,ModMap!$A$2:$B$21,2,FALSE)&amp;"'!$K:$K"),0),"Edit on module sheet"),"")</f>
        <v>Edit on module sheet</v>
      </c>
    </row>
    <row r="22" ht="42.0" customHeight="1">
      <c r="A22" s="50">
        <v>20.0</v>
      </c>
      <c r="B22" s="50">
        <v>223.0</v>
      </c>
      <c r="C22" s="50" t="s">
        <v>93</v>
      </c>
      <c r="D22" s="51" t="s">
        <v>94</v>
      </c>
      <c r="E22" s="29" t="s">
        <v>41</v>
      </c>
      <c r="F22" s="30" t="s">
        <v>390</v>
      </c>
      <c r="G22" s="51" t="s">
        <v>391</v>
      </c>
      <c r="H22" s="50" t="s">
        <v>413</v>
      </c>
      <c r="I22" s="50" t="s">
        <v>415</v>
      </c>
      <c r="J22" s="51" t="s">
        <v>416</v>
      </c>
      <c r="K22" s="50" t="s">
        <v>417</v>
      </c>
      <c r="L22" s="51" t="s">
        <v>418</v>
      </c>
      <c r="M22" s="52" t="s">
        <v>211</v>
      </c>
      <c r="N22" s="50" t="s">
        <v>419</v>
      </c>
      <c r="O22" s="50" t="s">
        <v>398</v>
      </c>
      <c r="P22" s="51" t="s">
        <v>420</v>
      </c>
      <c r="Q22" s="51" t="s">
        <v>421</v>
      </c>
      <c r="R22" s="50" t="s">
        <v>287</v>
      </c>
      <c r="S22" s="50" t="s">
        <v>206</v>
      </c>
      <c r="T22" s="50" t="str">
        <f t="array" ref="T22">IFERROR(INDEX(INDIRECT("'"&amp;VLOOKUP($C22,ModMap!$A$2:$B$21,2,FALSE)&amp;"'!T:T"),MATCH($K22,INDIRECT("'"&amp;VLOOKUP($C22,ModMap!$A$2:$B$21,2,FALSE)&amp;"'!$K:$K"),0)),"")</f>
        <v>Unassigned</v>
      </c>
      <c r="U22" s="48" t="s">
        <v>33</v>
      </c>
      <c r="V22" s="50" t="str">
        <f t="array" ref="V22">IFERROR(INDEX(INDIRECT("'"&amp;VLOOKUP($C22,ModMap!$A$2:$B$21,2,FALSE)&amp;"'!V:V"),MATCH($K22,INDIRECT("'"&amp;VLOOKUP($C22,ModMap!$A$2:$B$21,2,FALSE)&amp;"'!$K:$K"),0)),"")</f>
        <v>Not Started</v>
      </c>
      <c r="W22" s="50" t="str">
        <f t="array" ref="W22">IFERROR(INDEX(INDIRECT("'"&amp;VLOOKUP($C22,ModMap!$A$2:$B$21,2,FALSE)&amp;"'!W:W"),MATCH($K22,INDIRECT("'"&amp;VLOOKUP($C22,ModMap!$A$2:$B$21,2,FALSE)&amp;"'!$K:$K"),0)),"")</f>
        <v>Unassigned</v>
      </c>
      <c r="X22" s="44" t="s">
        <v>36</v>
      </c>
      <c r="Y22" s="50" t="str">
        <f t="array" ref="Y22">IFERROR(INDEX(INDIRECT("'"&amp;VLOOKUP($C22,ModMap!$A$2:$B$21,2,FALSE)&amp;"'!Y:Y"),MATCH($K22,INDIRECT("'"&amp;VLOOKUP($C22,ModMap!$A$2:$B$21,2,FALSE)&amp;"'!$K:$K"),0)),"")</f>
        <v>N/A</v>
      </c>
      <c r="Z22" s="50" t="str">
        <f t="array" ref="Z22">IFERROR(INDEX(INDIRECT("'"&amp;VLOOKUP($C22,ModMap!$A$2:$B$21,2,FALSE)&amp;"'!Z:Z"),MATCH($K22,INDIRECT("'"&amp;VLOOKUP($C22,ModMap!$A$2:$B$21,2,FALSE)&amp;"'!$K:$K"),0)),"")</f>
        <v/>
      </c>
      <c r="AA22" s="44" t="s">
        <v>36</v>
      </c>
      <c r="AB22" s="50" t="str">
        <f t="array" ref="AB22">IFERROR(INDEX(INDIRECT("'"&amp;VLOOKUP($C22,ModMap!$A$2:$B$21,2,FALSE)&amp;"'!AB:AB"),MATCH($K22,INDIRECT("'"&amp;VLOOKUP($C22,ModMap!$A$2:$B$21,2,FALSE)&amp;"'!$K:$K"),0)),"")</f>
        <v>N/A</v>
      </c>
      <c r="AC22" s="50" t="str">
        <f t="array" ref="AC22">IFERROR(INDEX(INDIRECT("'"&amp;VLOOKUP($C22,ModMap!$A$2:$B$21,2,FALSE)&amp;"'!AC:AC"),MATCH($K22,INDIRECT("'"&amp;VLOOKUP($C22,ModMap!$A$2:$B$21,2,FALSE)&amp;"'!$K:$K"),0)),"")</f>
        <v/>
      </c>
      <c r="AD22" s="44" t="s">
        <v>36</v>
      </c>
      <c r="AE22" s="50" t="str">
        <f t="array" ref="AE22">IFERROR(INDEX(INDIRECT("'"&amp;VLOOKUP($C22,ModMap!$A$2:$B$21,2,FALSE)&amp;"'!AE:AE"),MATCH($K22,INDIRECT("'"&amp;VLOOKUP($C22,ModMap!$A$2:$B$21,2,FALSE)&amp;"'!$K:$K"),0)),"")</f>
        <v>N/A</v>
      </c>
      <c r="AF22" s="50" t="str">
        <f t="array" ref="AF22">IFERROR(INDEX(INDIRECT("'"&amp;VLOOKUP($C22,ModMap!$A$2:$B$21,2,FALSE)&amp;"'!AF:AF"),MATCH($K22,INDIRECT("'"&amp;VLOOKUP($C22,ModMap!$A$2:$B$21,2,FALSE)&amp;"'!$K:$K"),0)),"")</f>
        <v/>
      </c>
      <c r="AG22" s="44" t="s">
        <v>36</v>
      </c>
      <c r="AH22" s="50" t="str">
        <f t="array" ref="AH22">IFERROR(INDEX(INDIRECT("'"&amp;VLOOKUP($C22,ModMap!$A$2:$B$21,2,FALSE)&amp;"'!AH:AH"),MATCH($K22,INDIRECT("'"&amp;VLOOKUP($C22,ModMap!$A$2:$B$21,2,FALSE)&amp;"'!$K:$K"),0)),"")</f>
        <v>N/A</v>
      </c>
      <c r="AI22" s="50" t="str">
        <f t="array" ref="AI22">IFERROR(INDEX(INDIRECT("'"&amp;VLOOKUP($C22,ModMap!$A$2:$B$21,2,FALSE)&amp;"'!AI:AI"),MATCH($K22,INDIRECT("'"&amp;VLOOKUP($C22,ModMap!$A$2:$B$21,2,FALSE)&amp;"'!$K:$K"),0)),"")</f>
        <v/>
      </c>
      <c r="AJ22" s="44" t="s">
        <v>36</v>
      </c>
      <c r="AK22" s="50" t="str">
        <f t="array" ref="AK22">IFERROR(INDEX(INDIRECT("'"&amp;VLOOKUP($C22,ModMap!$A$2:$B$21,2,FALSE)&amp;"'!AK:AK"),MATCH($K22,INDIRECT("'"&amp;VLOOKUP($C22,ModMap!$A$2:$B$21,2,FALSE)&amp;"'!$K:$K"),0)),"")</f>
        <v>N/A</v>
      </c>
      <c r="AL22" s="50" t="str">
        <f t="array" ref="AL22">IFERROR(INDEX(INDIRECT("'"&amp;VLOOKUP($C22,ModMap!$A$2:$B$21,2,FALSE)&amp;"'!AL:AL"),MATCH($K22,INDIRECT("'"&amp;VLOOKUP($C22,ModMap!$A$2:$B$21,2,FALSE)&amp;"'!$K:$K"),0)),"")</f>
        <v/>
      </c>
      <c r="AM22" s="50">
        <f t="shared" si="1"/>
        <v>1</v>
      </c>
      <c r="AN22" s="50" t="str">
        <f t="shared" si="2"/>
        <v>Not Started</v>
      </c>
      <c r="AO22" s="51" t="str">
        <f t="array" ref="AO22">IFERROR(INDEX(INDIRECT("'"&amp;VLOOKUP($C22,ModMap!$A$2:$B$21,2,FALSE)&amp;"'!AO:AO"),MATCH($K22,INDIRECT("'"&amp;VLOOKUP($C22,ModMap!$A$2:$B$21,2,FALSE)&amp;"'!$K:$K"),0)),"")</f>
        <v/>
      </c>
      <c r="AP22" s="49" t="str">
        <f t="array" ref="AP22">IFERROR(HYPERLINK("#'"&amp;VLOOKUP($C22,ModMap!$A$2:$B$21,2,FALSE)&amp;"'!V"&amp;MATCH($K22,INDIRECT("'"&amp;VLOOKUP($C22,ModMap!$A$2:$B$21,2,FALSE)&amp;"'!$K:$K"),0),"Edit on module sheet"),"")</f>
        <v>Edit on module sheet</v>
      </c>
    </row>
    <row r="23" ht="42.0" customHeight="1">
      <c r="A23" s="39">
        <v>21.0</v>
      </c>
      <c r="B23" s="39">
        <v>232.0</v>
      </c>
      <c r="C23" s="39" t="s">
        <v>93</v>
      </c>
      <c r="D23" s="40" t="s">
        <v>94</v>
      </c>
      <c r="E23" s="29" t="s">
        <v>41</v>
      </c>
      <c r="F23" s="30" t="s">
        <v>390</v>
      </c>
      <c r="G23" s="40" t="s">
        <v>391</v>
      </c>
      <c r="H23" s="39" t="s">
        <v>424</v>
      </c>
      <c r="I23" s="39" t="s">
        <v>425</v>
      </c>
      <c r="J23" s="40" t="s">
        <v>426</v>
      </c>
      <c r="K23" s="39" t="s">
        <v>427</v>
      </c>
      <c r="L23" s="40" t="s">
        <v>428</v>
      </c>
      <c r="M23" s="52" t="s">
        <v>211</v>
      </c>
      <c r="N23" s="39" t="s">
        <v>429</v>
      </c>
      <c r="O23" s="39" t="s">
        <v>398</v>
      </c>
      <c r="P23" s="40" t="s">
        <v>430</v>
      </c>
      <c r="Q23" s="40" t="s">
        <v>431</v>
      </c>
      <c r="R23" s="39" t="s">
        <v>287</v>
      </c>
      <c r="S23" s="39" t="s">
        <v>206</v>
      </c>
      <c r="T23" s="39" t="str">
        <f t="array" ref="T23">IFERROR(INDEX(INDIRECT("'"&amp;VLOOKUP($C23,ModMap!$A$2:$B$21,2,FALSE)&amp;"'!T:T"),MATCH($K23,INDIRECT("'"&amp;VLOOKUP($C23,ModMap!$A$2:$B$21,2,FALSE)&amp;"'!$K:$K"),0)),"")</f>
        <v>Unassigned</v>
      </c>
      <c r="U23" s="48" t="s">
        <v>33</v>
      </c>
      <c r="V23" s="39" t="str">
        <f t="array" ref="V23">IFERROR(INDEX(INDIRECT("'"&amp;VLOOKUP($C23,ModMap!$A$2:$B$21,2,FALSE)&amp;"'!V:V"),MATCH($K23,INDIRECT("'"&amp;VLOOKUP($C23,ModMap!$A$2:$B$21,2,FALSE)&amp;"'!$K:$K"),0)),"")</f>
        <v>Not Started</v>
      </c>
      <c r="W23" s="39" t="str">
        <f t="array" ref="W23">IFERROR(INDEX(INDIRECT("'"&amp;VLOOKUP($C23,ModMap!$A$2:$B$21,2,FALSE)&amp;"'!W:W"),MATCH($K23,INDIRECT("'"&amp;VLOOKUP($C23,ModMap!$A$2:$B$21,2,FALSE)&amp;"'!$K:$K"),0)),"")</f>
        <v>Unassigned</v>
      </c>
      <c r="X23" s="44" t="s">
        <v>36</v>
      </c>
      <c r="Y23" s="39" t="str">
        <f t="array" ref="Y23">IFERROR(INDEX(INDIRECT("'"&amp;VLOOKUP($C23,ModMap!$A$2:$B$21,2,FALSE)&amp;"'!Y:Y"),MATCH($K23,INDIRECT("'"&amp;VLOOKUP($C23,ModMap!$A$2:$B$21,2,FALSE)&amp;"'!$K:$K"),0)),"")</f>
        <v>N/A</v>
      </c>
      <c r="Z23" s="39" t="str">
        <f t="array" ref="Z23">IFERROR(INDEX(INDIRECT("'"&amp;VLOOKUP($C23,ModMap!$A$2:$B$21,2,FALSE)&amp;"'!Z:Z"),MATCH($K23,INDIRECT("'"&amp;VLOOKUP($C23,ModMap!$A$2:$B$21,2,FALSE)&amp;"'!$K:$K"),0)),"")</f>
        <v/>
      </c>
      <c r="AA23" s="44" t="s">
        <v>36</v>
      </c>
      <c r="AB23" s="39" t="str">
        <f t="array" ref="AB23">IFERROR(INDEX(INDIRECT("'"&amp;VLOOKUP($C23,ModMap!$A$2:$B$21,2,FALSE)&amp;"'!AB:AB"),MATCH($K23,INDIRECT("'"&amp;VLOOKUP($C23,ModMap!$A$2:$B$21,2,FALSE)&amp;"'!$K:$K"),0)),"")</f>
        <v>N/A</v>
      </c>
      <c r="AC23" s="39" t="str">
        <f t="array" ref="AC23">IFERROR(INDEX(INDIRECT("'"&amp;VLOOKUP($C23,ModMap!$A$2:$B$21,2,FALSE)&amp;"'!AC:AC"),MATCH($K23,INDIRECT("'"&amp;VLOOKUP($C23,ModMap!$A$2:$B$21,2,FALSE)&amp;"'!$K:$K"),0)),"")</f>
        <v/>
      </c>
      <c r="AD23" s="48" t="s">
        <v>33</v>
      </c>
      <c r="AE23" s="39" t="str">
        <f t="array" ref="AE23">IFERROR(INDEX(INDIRECT("'"&amp;VLOOKUP($C23,ModMap!$A$2:$B$21,2,FALSE)&amp;"'!AE:AE"),MATCH($K23,INDIRECT("'"&amp;VLOOKUP($C23,ModMap!$A$2:$B$21,2,FALSE)&amp;"'!$K:$K"),0)),"")</f>
        <v>Not Started</v>
      </c>
      <c r="AF23" s="39" t="str">
        <f t="array" ref="AF23">IFERROR(INDEX(INDIRECT("'"&amp;VLOOKUP($C23,ModMap!$A$2:$B$21,2,FALSE)&amp;"'!AF:AF"),MATCH($K23,INDIRECT("'"&amp;VLOOKUP($C23,ModMap!$A$2:$B$21,2,FALSE)&amp;"'!$K:$K"),0)),"")</f>
        <v>Unassigned</v>
      </c>
      <c r="AG23" s="44" t="s">
        <v>36</v>
      </c>
      <c r="AH23" s="39" t="str">
        <f t="array" ref="AH23">IFERROR(INDEX(INDIRECT("'"&amp;VLOOKUP($C23,ModMap!$A$2:$B$21,2,FALSE)&amp;"'!AH:AH"),MATCH($K23,INDIRECT("'"&amp;VLOOKUP($C23,ModMap!$A$2:$B$21,2,FALSE)&amp;"'!$K:$K"),0)),"")</f>
        <v>N/A</v>
      </c>
      <c r="AI23" s="39" t="str">
        <f t="array" ref="AI23">IFERROR(INDEX(INDIRECT("'"&amp;VLOOKUP($C23,ModMap!$A$2:$B$21,2,FALSE)&amp;"'!AI:AI"),MATCH($K23,INDIRECT("'"&amp;VLOOKUP($C23,ModMap!$A$2:$B$21,2,FALSE)&amp;"'!$K:$K"),0)),"")</f>
        <v/>
      </c>
      <c r="AJ23" s="44" t="s">
        <v>36</v>
      </c>
      <c r="AK23" s="39" t="str">
        <f t="array" ref="AK23">IFERROR(INDEX(INDIRECT("'"&amp;VLOOKUP($C23,ModMap!$A$2:$B$21,2,FALSE)&amp;"'!AK:AK"),MATCH($K23,INDIRECT("'"&amp;VLOOKUP($C23,ModMap!$A$2:$B$21,2,FALSE)&amp;"'!$K:$K"),0)),"")</f>
        <v>N/A</v>
      </c>
      <c r="AL23" s="39" t="str">
        <f t="array" ref="AL23">IFERROR(INDEX(INDIRECT("'"&amp;VLOOKUP($C23,ModMap!$A$2:$B$21,2,FALSE)&amp;"'!AL:AL"),MATCH($K23,INDIRECT("'"&amp;VLOOKUP($C23,ModMap!$A$2:$B$21,2,FALSE)&amp;"'!$K:$K"),0)),"")</f>
        <v/>
      </c>
      <c r="AM23" s="39">
        <f t="shared" si="1"/>
        <v>2</v>
      </c>
      <c r="AN23" s="39" t="str">
        <f t="shared" si="2"/>
        <v>Not Started</v>
      </c>
      <c r="AO23" s="40" t="str">
        <f t="array" ref="AO23">IFERROR(INDEX(INDIRECT("'"&amp;VLOOKUP($C23,ModMap!$A$2:$B$21,2,FALSE)&amp;"'!AO:AO"),MATCH($K23,INDIRECT("'"&amp;VLOOKUP($C23,ModMap!$A$2:$B$21,2,FALSE)&amp;"'!$K:$K"),0)),"")</f>
        <v/>
      </c>
      <c r="AP23" s="49" t="str">
        <f t="array" ref="AP23">IFERROR(HYPERLINK("#'"&amp;VLOOKUP($C23,ModMap!$A$2:$B$21,2,FALSE)&amp;"'!V"&amp;MATCH($K23,INDIRECT("'"&amp;VLOOKUP($C23,ModMap!$A$2:$B$21,2,FALSE)&amp;"'!$K:$K"),0),"Edit on module sheet"),"")</f>
        <v>Edit on module sheet</v>
      </c>
    </row>
    <row r="24" ht="42.0" customHeight="1">
      <c r="A24" s="50">
        <v>22.0</v>
      </c>
      <c r="B24" s="50">
        <v>236.0</v>
      </c>
      <c r="C24" s="50" t="s">
        <v>93</v>
      </c>
      <c r="D24" s="51" t="s">
        <v>94</v>
      </c>
      <c r="E24" s="29" t="s">
        <v>41</v>
      </c>
      <c r="F24" s="30" t="s">
        <v>390</v>
      </c>
      <c r="G24" s="51" t="s">
        <v>391</v>
      </c>
      <c r="H24" s="50" t="s">
        <v>438</v>
      </c>
      <c r="I24" s="50" t="s">
        <v>439</v>
      </c>
      <c r="J24" s="51" t="s">
        <v>440</v>
      </c>
      <c r="K24" s="50" t="s">
        <v>441</v>
      </c>
      <c r="L24" s="51" t="s">
        <v>442</v>
      </c>
      <c r="M24" s="52" t="s">
        <v>211</v>
      </c>
      <c r="N24" s="50" t="s">
        <v>443</v>
      </c>
      <c r="O24" s="50" t="s">
        <v>398</v>
      </c>
      <c r="P24" s="51" t="s">
        <v>444</v>
      </c>
      <c r="Q24" s="51" t="s">
        <v>445</v>
      </c>
      <c r="R24" s="50" t="s">
        <v>287</v>
      </c>
      <c r="S24" s="50" t="s">
        <v>206</v>
      </c>
      <c r="T24" s="50" t="str">
        <f t="array" ref="T24">IFERROR(INDEX(INDIRECT("'"&amp;VLOOKUP($C24,ModMap!$A$2:$B$21,2,FALSE)&amp;"'!T:T"),MATCH($K24,INDIRECT("'"&amp;VLOOKUP($C24,ModMap!$A$2:$B$21,2,FALSE)&amp;"'!$K:$K"),0)),"")</f>
        <v>Unassigned</v>
      </c>
      <c r="U24" s="48" t="s">
        <v>33</v>
      </c>
      <c r="V24" s="50" t="str">
        <f t="array" ref="V24">IFERROR(INDEX(INDIRECT("'"&amp;VLOOKUP($C24,ModMap!$A$2:$B$21,2,FALSE)&amp;"'!V:V"),MATCH($K24,INDIRECT("'"&amp;VLOOKUP($C24,ModMap!$A$2:$B$21,2,FALSE)&amp;"'!$K:$K"),0)),"")</f>
        <v>Not Started</v>
      </c>
      <c r="W24" s="50" t="str">
        <f t="array" ref="W24">IFERROR(INDEX(INDIRECT("'"&amp;VLOOKUP($C24,ModMap!$A$2:$B$21,2,FALSE)&amp;"'!W:W"),MATCH($K24,INDIRECT("'"&amp;VLOOKUP($C24,ModMap!$A$2:$B$21,2,FALSE)&amp;"'!$K:$K"),0)),"")</f>
        <v>Unassigned</v>
      </c>
      <c r="X24" s="44" t="s">
        <v>36</v>
      </c>
      <c r="Y24" s="50" t="str">
        <f t="array" ref="Y24">IFERROR(INDEX(INDIRECT("'"&amp;VLOOKUP($C24,ModMap!$A$2:$B$21,2,FALSE)&amp;"'!Y:Y"),MATCH($K24,INDIRECT("'"&amp;VLOOKUP($C24,ModMap!$A$2:$B$21,2,FALSE)&amp;"'!$K:$K"),0)),"")</f>
        <v>N/A</v>
      </c>
      <c r="Z24" s="50" t="str">
        <f t="array" ref="Z24">IFERROR(INDEX(INDIRECT("'"&amp;VLOOKUP($C24,ModMap!$A$2:$B$21,2,FALSE)&amp;"'!Z:Z"),MATCH($K24,INDIRECT("'"&amp;VLOOKUP($C24,ModMap!$A$2:$B$21,2,FALSE)&amp;"'!$K:$K"),0)),"")</f>
        <v/>
      </c>
      <c r="AA24" s="44" t="s">
        <v>36</v>
      </c>
      <c r="AB24" s="50" t="str">
        <f t="array" ref="AB24">IFERROR(INDEX(INDIRECT("'"&amp;VLOOKUP($C24,ModMap!$A$2:$B$21,2,FALSE)&amp;"'!AB:AB"),MATCH($K24,INDIRECT("'"&amp;VLOOKUP($C24,ModMap!$A$2:$B$21,2,FALSE)&amp;"'!$K:$K"),0)),"")</f>
        <v>N/A</v>
      </c>
      <c r="AC24" s="50" t="str">
        <f t="array" ref="AC24">IFERROR(INDEX(INDIRECT("'"&amp;VLOOKUP($C24,ModMap!$A$2:$B$21,2,FALSE)&amp;"'!AC:AC"),MATCH($K24,INDIRECT("'"&amp;VLOOKUP($C24,ModMap!$A$2:$B$21,2,FALSE)&amp;"'!$K:$K"),0)),"")</f>
        <v/>
      </c>
      <c r="AD24" s="48" t="s">
        <v>33</v>
      </c>
      <c r="AE24" s="50" t="str">
        <f t="array" ref="AE24">IFERROR(INDEX(INDIRECT("'"&amp;VLOOKUP($C24,ModMap!$A$2:$B$21,2,FALSE)&amp;"'!AE:AE"),MATCH($K24,INDIRECT("'"&amp;VLOOKUP($C24,ModMap!$A$2:$B$21,2,FALSE)&amp;"'!$K:$K"),0)),"")</f>
        <v>Not Started</v>
      </c>
      <c r="AF24" s="50" t="str">
        <f t="array" ref="AF24">IFERROR(INDEX(INDIRECT("'"&amp;VLOOKUP($C24,ModMap!$A$2:$B$21,2,FALSE)&amp;"'!AF:AF"),MATCH($K24,INDIRECT("'"&amp;VLOOKUP($C24,ModMap!$A$2:$B$21,2,FALSE)&amp;"'!$K:$K"),0)),"")</f>
        <v>Unassigned</v>
      </c>
      <c r="AG24" s="44" t="s">
        <v>36</v>
      </c>
      <c r="AH24" s="50" t="str">
        <f t="array" ref="AH24">IFERROR(INDEX(INDIRECT("'"&amp;VLOOKUP($C24,ModMap!$A$2:$B$21,2,FALSE)&amp;"'!AH:AH"),MATCH($K24,INDIRECT("'"&amp;VLOOKUP($C24,ModMap!$A$2:$B$21,2,FALSE)&amp;"'!$K:$K"),0)),"")</f>
        <v>N/A</v>
      </c>
      <c r="AI24" s="50" t="str">
        <f t="array" ref="AI24">IFERROR(INDEX(INDIRECT("'"&amp;VLOOKUP($C24,ModMap!$A$2:$B$21,2,FALSE)&amp;"'!AI:AI"),MATCH($K24,INDIRECT("'"&amp;VLOOKUP($C24,ModMap!$A$2:$B$21,2,FALSE)&amp;"'!$K:$K"),0)),"")</f>
        <v/>
      </c>
      <c r="AJ24" s="44" t="s">
        <v>36</v>
      </c>
      <c r="AK24" s="50" t="str">
        <f t="array" ref="AK24">IFERROR(INDEX(INDIRECT("'"&amp;VLOOKUP($C24,ModMap!$A$2:$B$21,2,FALSE)&amp;"'!AK:AK"),MATCH($K24,INDIRECT("'"&amp;VLOOKUP($C24,ModMap!$A$2:$B$21,2,FALSE)&amp;"'!$K:$K"),0)),"")</f>
        <v>N/A</v>
      </c>
      <c r="AL24" s="50" t="str">
        <f t="array" ref="AL24">IFERROR(INDEX(INDIRECT("'"&amp;VLOOKUP($C24,ModMap!$A$2:$B$21,2,FALSE)&amp;"'!AL:AL"),MATCH($K24,INDIRECT("'"&amp;VLOOKUP($C24,ModMap!$A$2:$B$21,2,FALSE)&amp;"'!$K:$K"),0)),"")</f>
        <v/>
      </c>
      <c r="AM24" s="50">
        <f t="shared" si="1"/>
        <v>2</v>
      </c>
      <c r="AN24" s="50" t="str">
        <f t="shared" si="2"/>
        <v>Not Started</v>
      </c>
      <c r="AO24" s="51" t="str">
        <f t="array" ref="AO24">IFERROR(INDEX(INDIRECT("'"&amp;VLOOKUP($C24,ModMap!$A$2:$B$21,2,FALSE)&amp;"'!AO:AO"),MATCH($K24,INDIRECT("'"&amp;VLOOKUP($C24,ModMap!$A$2:$B$21,2,FALSE)&amp;"'!$K:$K"),0)),"")</f>
        <v/>
      </c>
      <c r="AP24" s="49" t="str">
        <f t="array" ref="AP24">IFERROR(HYPERLINK("#'"&amp;VLOOKUP($C24,ModMap!$A$2:$B$21,2,FALSE)&amp;"'!V"&amp;MATCH($K24,INDIRECT("'"&amp;VLOOKUP($C24,ModMap!$A$2:$B$21,2,FALSE)&amp;"'!$K:$K"),0),"Edit on module sheet"),"")</f>
        <v>Edit on module sheet</v>
      </c>
    </row>
    <row r="25" ht="42.0" customHeight="1">
      <c r="A25" s="39">
        <v>23.0</v>
      </c>
      <c r="B25" s="39">
        <v>243.0</v>
      </c>
      <c r="C25" s="39" t="s">
        <v>96</v>
      </c>
      <c r="D25" s="40" t="s">
        <v>97</v>
      </c>
      <c r="E25" s="29" t="s">
        <v>41</v>
      </c>
      <c r="F25" s="31" t="s">
        <v>448</v>
      </c>
      <c r="G25" s="40" t="s">
        <v>449</v>
      </c>
      <c r="H25" s="39" t="s">
        <v>450</v>
      </c>
      <c r="I25" s="39" t="s">
        <v>451</v>
      </c>
      <c r="J25" s="40" t="s">
        <v>452</v>
      </c>
      <c r="K25" s="39" t="s">
        <v>453</v>
      </c>
      <c r="L25" s="40" t="s">
        <v>454</v>
      </c>
      <c r="M25" s="52" t="s">
        <v>211</v>
      </c>
      <c r="N25" s="39" t="s">
        <v>455</v>
      </c>
      <c r="O25" s="39" t="s">
        <v>456</v>
      </c>
      <c r="P25" s="40" t="s">
        <v>457</v>
      </c>
      <c r="Q25" s="40" t="s">
        <v>458</v>
      </c>
      <c r="R25" s="39" t="s">
        <v>287</v>
      </c>
      <c r="S25" s="39" t="s">
        <v>206</v>
      </c>
      <c r="T25" s="39" t="str">
        <f t="array" ref="T25">IFERROR(INDEX(INDIRECT("'"&amp;VLOOKUP($C25,ModMap!$A$2:$B$21,2,FALSE)&amp;"'!T:T"),MATCH($K25,INDIRECT("'"&amp;VLOOKUP($C25,ModMap!$A$2:$B$21,2,FALSE)&amp;"'!$K:$K"),0)),"")</f>
        <v>Unassigned</v>
      </c>
      <c r="U25" s="48" t="s">
        <v>33</v>
      </c>
      <c r="V25" s="39" t="str">
        <f t="array" ref="V25">IFERROR(INDEX(INDIRECT("'"&amp;VLOOKUP($C25,ModMap!$A$2:$B$21,2,FALSE)&amp;"'!V:V"),MATCH($K25,INDIRECT("'"&amp;VLOOKUP($C25,ModMap!$A$2:$B$21,2,FALSE)&amp;"'!$K:$K"),0)),"")</f>
        <v>Not Started</v>
      </c>
      <c r="W25" s="39" t="str">
        <f t="array" ref="W25">IFERROR(INDEX(INDIRECT("'"&amp;VLOOKUP($C25,ModMap!$A$2:$B$21,2,FALSE)&amp;"'!W:W"),MATCH($K25,INDIRECT("'"&amp;VLOOKUP($C25,ModMap!$A$2:$B$21,2,FALSE)&amp;"'!$K:$K"),0)),"")</f>
        <v>Unassigned</v>
      </c>
      <c r="X25" s="44" t="s">
        <v>36</v>
      </c>
      <c r="Y25" s="39" t="str">
        <f t="array" ref="Y25">IFERROR(INDEX(INDIRECT("'"&amp;VLOOKUP($C25,ModMap!$A$2:$B$21,2,FALSE)&amp;"'!Y:Y"),MATCH($K25,INDIRECT("'"&amp;VLOOKUP($C25,ModMap!$A$2:$B$21,2,FALSE)&amp;"'!$K:$K"),0)),"")</f>
        <v>N/A</v>
      </c>
      <c r="Z25" s="39" t="str">
        <f t="array" ref="Z25">IFERROR(INDEX(INDIRECT("'"&amp;VLOOKUP($C25,ModMap!$A$2:$B$21,2,FALSE)&amp;"'!Z:Z"),MATCH($K25,INDIRECT("'"&amp;VLOOKUP($C25,ModMap!$A$2:$B$21,2,FALSE)&amp;"'!$K:$K"),0)),"")</f>
        <v/>
      </c>
      <c r="AA25" s="44" t="s">
        <v>36</v>
      </c>
      <c r="AB25" s="39" t="str">
        <f t="array" ref="AB25">IFERROR(INDEX(INDIRECT("'"&amp;VLOOKUP($C25,ModMap!$A$2:$B$21,2,FALSE)&amp;"'!AB:AB"),MATCH($K25,INDIRECT("'"&amp;VLOOKUP($C25,ModMap!$A$2:$B$21,2,FALSE)&amp;"'!$K:$K"),0)),"")</f>
        <v>N/A</v>
      </c>
      <c r="AC25" s="39" t="str">
        <f t="array" ref="AC25">IFERROR(INDEX(INDIRECT("'"&amp;VLOOKUP($C25,ModMap!$A$2:$B$21,2,FALSE)&amp;"'!AC:AC"),MATCH($K25,INDIRECT("'"&amp;VLOOKUP($C25,ModMap!$A$2:$B$21,2,FALSE)&amp;"'!$K:$K"),0)),"")</f>
        <v/>
      </c>
      <c r="AD25" s="48" t="s">
        <v>33</v>
      </c>
      <c r="AE25" s="39" t="str">
        <f t="array" ref="AE25">IFERROR(INDEX(INDIRECT("'"&amp;VLOOKUP($C25,ModMap!$A$2:$B$21,2,FALSE)&amp;"'!AE:AE"),MATCH($K25,INDIRECT("'"&amp;VLOOKUP($C25,ModMap!$A$2:$B$21,2,FALSE)&amp;"'!$K:$K"),0)),"")</f>
        <v>Not Started</v>
      </c>
      <c r="AF25" s="39" t="str">
        <f t="array" ref="AF25">IFERROR(INDEX(INDIRECT("'"&amp;VLOOKUP($C25,ModMap!$A$2:$B$21,2,FALSE)&amp;"'!AF:AF"),MATCH($K25,INDIRECT("'"&amp;VLOOKUP($C25,ModMap!$A$2:$B$21,2,FALSE)&amp;"'!$K:$K"),0)),"")</f>
        <v>Unassigned</v>
      </c>
      <c r="AG25" s="44" t="s">
        <v>36</v>
      </c>
      <c r="AH25" s="39" t="str">
        <f t="array" ref="AH25">IFERROR(INDEX(INDIRECT("'"&amp;VLOOKUP($C25,ModMap!$A$2:$B$21,2,FALSE)&amp;"'!AH:AH"),MATCH($K25,INDIRECT("'"&amp;VLOOKUP($C25,ModMap!$A$2:$B$21,2,FALSE)&amp;"'!$K:$K"),0)),"")</f>
        <v>N/A</v>
      </c>
      <c r="AI25" s="39" t="str">
        <f t="array" ref="AI25">IFERROR(INDEX(INDIRECT("'"&amp;VLOOKUP($C25,ModMap!$A$2:$B$21,2,FALSE)&amp;"'!AI:AI"),MATCH($K25,INDIRECT("'"&amp;VLOOKUP($C25,ModMap!$A$2:$B$21,2,FALSE)&amp;"'!$K:$K"),0)),"")</f>
        <v/>
      </c>
      <c r="AJ25" s="44" t="s">
        <v>36</v>
      </c>
      <c r="AK25" s="39" t="str">
        <f t="array" ref="AK25">IFERROR(INDEX(INDIRECT("'"&amp;VLOOKUP($C25,ModMap!$A$2:$B$21,2,FALSE)&amp;"'!AK:AK"),MATCH($K25,INDIRECT("'"&amp;VLOOKUP($C25,ModMap!$A$2:$B$21,2,FALSE)&amp;"'!$K:$K"),0)),"")</f>
        <v>N/A</v>
      </c>
      <c r="AL25" s="39" t="str">
        <f t="array" ref="AL25">IFERROR(INDEX(INDIRECT("'"&amp;VLOOKUP($C25,ModMap!$A$2:$B$21,2,FALSE)&amp;"'!AL:AL"),MATCH($K25,INDIRECT("'"&amp;VLOOKUP($C25,ModMap!$A$2:$B$21,2,FALSE)&amp;"'!$K:$K"),0)),"")</f>
        <v/>
      </c>
      <c r="AM25" s="39">
        <f t="shared" si="1"/>
        <v>2</v>
      </c>
      <c r="AN25" s="39" t="str">
        <f t="shared" si="2"/>
        <v>Not Started</v>
      </c>
      <c r="AO25" s="40" t="str">
        <f t="array" ref="AO25">IFERROR(INDEX(INDIRECT("'"&amp;VLOOKUP($C25,ModMap!$A$2:$B$21,2,FALSE)&amp;"'!AO:AO"),MATCH($K25,INDIRECT("'"&amp;VLOOKUP($C25,ModMap!$A$2:$B$21,2,FALSE)&amp;"'!$K:$K"),0)),"")</f>
        <v/>
      </c>
      <c r="AP25" s="49" t="str">
        <f t="array" ref="AP25">IFERROR(HYPERLINK("#'"&amp;VLOOKUP($C25,ModMap!$A$2:$B$21,2,FALSE)&amp;"'!V"&amp;MATCH($K25,INDIRECT("'"&amp;VLOOKUP($C25,ModMap!$A$2:$B$21,2,FALSE)&amp;"'!$K:$K"),0),"Edit on module sheet"),"")</f>
        <v>Edit on module sheet</v>
      </c>
    </row>
    <row r="26" ht="42.0" customHeight="1">
      <c r="A26" s="50">
        <v>24.0</v>
      </c>
      <c r="B26" s="50">
        <v>253.0</v>
      </c>
      <c r="C26" s="50" t="s">
        <v>96</v>
      </c>
      <c r="D26" s="51" t="s">
        <v>97</v>
      </c>
      <c r="E26" s="29" t="s">
        <v>41</v>
      </c>
      <c r="F26" s="31" t="s">
        <v>448</v>
      </c>
      <c r="G26" s="51" t="s">
        <v>449</v>
      </c>
      <c r="H26" s="50" t="s">
        <v>461</v>
      </c>
      <c r="I26" s="50" t="s">
        <v>462</v>
      </c>
      <c r="J26" s="51" t="s">
        <v>463</v>
      </c>
      <c r="K26" s="50" t="s">
        <v>464</v>
      </c>
      <c r="L26" s="51" t="s">
        <v>465</v>
      </c>
      <c r="M26" s="47" t="s">
        <v>200</v>
      </c>
      <c r="N26" s="50" t="s">
        <v>455</v>
      </c>
      <c r="O26" s="50" t="s">
        <v>466</v>
      </c>
      <c r="P26" s="51" t="s">
        <v>467</v>
      </c>
      <c r="Q26" s="51" t="s">
        <v>468</v>
      </c>
      <c r="R26" s="50" t="s">
        <v>469</v>
      </c>
      <c r="S26" s="50" t="s">
        <v>206</v>
      </c>
      <c r="T26" s="50" t="str">
        <f t="array" ref="T26">IFERROR(INDEX(INDIRECT("'"&amp;VLOOKUP($C26,ModMap!$A$2:$B$21,2,FALSE)&amp;"'!T:T"),MATCH($K26,INDIRECT("'"&amp;VLOOKUP($C26,ModMap!$A$2:$B$21,2,FALSE)&amp;"'!$K:$K"),0)),"")</f>
        <v>Unassigned</v>
      </c>
      <c r="U26" s="48" t="s">
        <v>33</v>
      </c>
      <c r="V26" s="50" t="str">
        <f t="array" ref="V26">IFERROR(INDEX(INDIRECT("'"&amp;VLOOKUP($C26,ModMap!$A$2:$B$21,2,FALSE)&amp;"'!V:V"),MATCH($K26,INDIRECT("'"&amp;VLOOKUP($C26,ModMap!$A$2:$B$21,2,FALSE)&amp;"'!$K:$K"),0)),"")</f>
        <v>Not Started</v>
      </c>
      <c r="W26" s="50" t="str">
        <f t="array" ref="W26">IFERROR(INDEX(INDIRECT("'"&amp;VLOOKUP($C26,ModMap!$A$2:$B$21,2,FALSE)&amp;"'!W:W"),MATCH($K26,INDIRECT("'"&amp;VLOOKUP($C26,ModMap!$A$2:$B$21,2,FALSE)&amp;"'!$K:$K"),0)),"")</f>
        <v>Unassigned</v>
      </c>
      <c r="X26" s="44" t="s">
        <v>36</v>
      </c>
      <c r="Y26" s="50" t="str">
        <f t="array" ref="Y26">IFERROR(INDEX(INDIRECT("'"&amp;VLOOKUP($C26,ModMap!$A$2:$B$21,2,FALSE)&amp;"'!Y:Y"),MATCH($K26,INDIRECT("'"&amp;VLOOKUP($C26,ModMap!$A$2:$B$21,2,FALSE)&amp;"'!$K:$K"),0)),"")</f>
        <v>N/A</v>
      </c>
      <c r="Z26" s="50" t="str">
        <f t="array" ref="Z26">IFERROR(INDEX(INDIRECT("'"&amp;VLOOKUP($C26,ModMap!$A$2:$B$21,2,FALSE)&amp;"'!Z:Z"),MATCH($K26,INDIRECT("'"&amp;VLOOKUP($C26,ModMap!$A$2:$B$21,2,FALSE)&amp;"'!$K:$K"),0)),"")</f>
        <v/>
      </c>
      <c r="AA26" s="44" t="s">
        <v>36</v>
      </c>
      <c r="AB26" s="50" t="str">
        <f t="array" ref="AB26">IFERROR(INDEX(INDIRECT("'"&amp;VLOOKUP($C26,ModMap!$A$2:$B$21,2,FALSE)&amp;"'!AB:AB"),MATCH($K26,INDIRECT("'"&amp;VLOOKUP($C26,ModMap!$A$2:$B$21,2,FALSE)&amp;"'!$K:$K"),0)),"")</f>
        <v>N/A</v>
      </c>
      <c r="AC26" s="50" t="str">
        <f t="array" ref="AC26">IFERROR(INDEX(INDIRECT("'"&amp;VLOOKUP($C26,ModMap!$A$2:$B$21,2,FALSE)&amp;"'!AC:AC"),MATCH($K26,INDIRECT("'"&amp;VLOOKUP($C26,ModMap!$A$2:$B$21,2,FALSE)&amp;"'!$K:$K"),0)),"")</f>
        <v/>
      </c>
      <c r="AD26" s="48" t="s">
        <v>33</v>
      </c>
      <c r="AE26" s="50" t="str">
        <f t="array" ref="AE26">IFERROR(INDEX(INDIRECT("'"&amp;VLOOKUP($C26,ModMap!$A$2:$B$21,2,FALSE)&amp;"'!AE:AE"),MATCH($K26,INDIRECT("'"&amp;VLOOKUP($C26,ModMap!$A$2:$B$21,2,FALSE)&amp;"'!$K:$K"),0)),"")</f>
        <v>Not Started</v>
      </c>
      <c r="AF26" s="50" t="str">
        <f t="array" ref="AF26">IFERROR(INDEX(INDIRECT("'"&amp;VLOOKUP($C26,ModMap!$A$2:$B$21,2,FALSE)&amp;"'!AF:AF"),MATCH($K26,INDIRECT("'"&amp;VLOOKUP($C26,ModMap!$A$2:$B$21,2,FALSE)&amp;"'!$K:$K"),0)),"")</f>
        <v>Unassigned</v>
      </c>
      <c r="AG26" s="44" t="s">
        <v>36</v>
      </c>
      <c r="AH26" s="50" t="str">
        <f t="array" ref="AH26">IFERROR(INDEX(INDIRECT("'"&amp;VLOOKUP($C26,ModMap!$A$2:$B$21,2,FALSE)&amp;"'!AH:AH"),MATCH($K26,INDIRECT("'"&amp;VLOOKUP($C26,ModMap!$A$2:$B$21,2,FALSE)&amp;"'!$K:$K"),0)),"")</f>
        <v>N/A</v>
      </c>
      <c r="AI26" s="50" t="str">
        <f t="array" ref="AI26">IFERROR(INDEX(INDIRECT("'"&amp;VLOOKUP($C26,ModMap!$A$2:$B$21,2,FALSE)&amp;"'!AI:AI"),MATCH($K26,INDIRECT("'"&amp;VLOOKUP($C26,ModMap!$A$2:$B$21,2,FALSE)&amp;"'!$K:$K"),0)),"")</f>
        <v/>
      </c>
      <c r="AJ26" s="44" t="s">
        <v>36</v>
      </c>
      <c r="AK26" s="50" t="str">
        <f t="array" ref="AK26">IFERROR(INDEX(INDIRECT("'"&amp;VLOOKUP($C26,ModMap!$A$2:$B$21,2,FALSE)&amp;"'!AK:AK"),MATCH($K26,INDIRECT("'"&amp;VLOOKUP($C26,ModMap!$A$2:$B$21,2,FALSE)&amp;"'!$K:$K"),0)),"")</f>
        <v>N/A</v>
      </c>
      <c r="AL26" s="50" t="str">
        <f t="array" ref="AL26">IFERROR(INDEX(INDIRECT("'"&amp;VLOOKUP($C26,ModMap!$A$2:$B$21,2,FALSE)&amp;"'!AL:AL"),MATCH($K26,INDIRECT("'"&amp;VLOOKUP($C26,ModMap!$A$2:$B$21,2,FALSE)&amp;"'!$K:$K"),0)),"")</f>
        <v/>
      </c>
      <c r="AM26" s="50">
        <f t="shared" si="1"/>
        <v>2</v>
      </c>
      <c r="AN26" s="50" t="str">
        <f t="shared" si="2"/>
        <v>Not Started</v>
      </c>
      <c r="AO26" s="51" t="str">
        <f t="array" ref="AO26">IFERROR(INDEX(INDIRECT("'"&amp;VLOOKUP($C26,ModMap!$A$2:$B$21,2,FALSE)&amp;"'!AO:AO"),MATCH($K26,INDIRECT("'"&amp;VLOOKUP($C26,ModMap!$A$2:$B$21,2,FALSE)&amp;"'!$K:$K"),0)),"")</f>
        <v/>
      </c>
      <c r="AP26" s="49" t="str">
        <f t="array" ref="AP26">IFERROR(HYPERLINK("#'"&amp;VLOOKUP($C26,ModMap!$A$2:$B$21,2,FALSE)&amp;"'!V"&amp;MATCH($K26,INDIRECT("'"&amp;VLOOKUP($C26,ModMap!$A$2:$B$21,2,FALSE)&amp;"'!$K:$K"),0),"Edit on module sheet"),"")</f>
        <v>Edit on module sheet</v>
      </c>
    </row>
    <row r="27" ht="42.0" customHeight="1">
      <c r="A27" s="39">
        <v>25.0</v>
      </c>
      <c r="B27" s="39">
        <v>258.0</v>
      </c>
      <c r="C27" s="39" t="s">
        <v>96</v>
      </c>
      <c r="D27" s="40" t="s">
        <v>97</v>
      </c>
      <c r="E27" s="29" t="s">
        <v>41</v>
      </c>
      <c r="F27" s="31" t="s">
        <v>448</v>
      </c>
      <c r="G27" s="40" t="s">
        <v>449</v>
      </c>
      <c r="H27" s="39" t="s">
        <v>479</v>
      </c>
      <c r="I27" s="39" t="s">
        <v>480</v>
      </c>
      <c r="J27" s="40" t="s">
        <v>481</v>
      </c>
      <c r="K27" s="39" t="s">
        <v>482</v>
      </c>
      <c r="L27" s="40" t="s">
        <v>483</v>
      </c>
      <c r="M27" s="47" t="s">
        <v>200</v>
      </c>
      <c r="N27" s="39" t="s">
        <v>455</v>
      </c>
      <c r="O27" s="39" t="s">
        <v>466</v>
      </c>
      <c r="P27" s="40" t="s">
        <v>484</v>
      </c>
      <c r="Q27" s="40" t="s">
        <v>485</v>
      </c>
      <c r="R27" s="39" t="s">
        <v>469</v>
      </c>
      <c r="S27" s="39" t="s">
        <v>206</v>
      </c>
      <c r="T27" s="39" t="str">
        <f t="array" ref="T27">IFERROR(INDEX(INDIRECT("'"&amp;VLOOKUP($C27,ModMap!$A$2:$B$21,2,FALSE)&amp;"'!T:T"),MATCH($K27,INDIRECT("'"&amp;VLOOKUP($C27,ModMap!$A$2:$B$21,2,FALSE)&amp;"'!$K:$K"),0)),"")</f>
        <v>Unassigned</v>
      </c>
      <c r="U27" s="48" t="s">
        <v>33</v>
      </c>
      <c r="V27" s="39" t="str">
        <f t="array" ref="V27">IFERROR(INDEX(INDIRECT("'"&amp;VLOOKUP($C27,ModMap!$A$2:$B$21,2,FALSE)&amp;"'!V:V"),MATCH($K27,INDIRECT("'"&amp;VLOOKUP($C27,ModMap!$A$2:$B$21,2,FALSE)&amp;"'!$K:$K"),0)),"")</f>
        <v>Not Started</v>
      </c>
      <c r="W27" s="39" t="str">
        <f t="array" ref="W27">IFERROR(INDEX(INDIRECT("'"&amp;VLOOKUP($C27,ModMap!$A$2:$B$21,2,FALSE)&amp;"'!W:W"),MATCH($K27,INDIRECT("'"&amp;VLOOKUP($C27,ModMap!$A$2:$B$21,2,FALSE)&amp;"'!$K:$K"),0)),"")</f>
        <v>Unassigned</v>
      </c>
      <c r="X27" s="44" t="s">
        <v>36</v>
      </c>
      <c r="Y27" s="39" t="str">
        <f t="array" ref="Y27">IFERROR(INDEX(INDIRECT("'"&amp;VLOOKUP($C27,ModMap!$A$2:$B$21,2,FALSE)&amp;"'!Y:Y"),MATCH($K27,INDIRECT("'"&amp;VLOOKUP($C27,ModMap!$A$2:$B$21,2,FALSE)&amp;"'!$K:$K"),0)),"")</f>
        <v>N/A</v>
      </c>
      <c r="Z27" s="39" t="str">
        <f t="array" ref="Z27">IFERROR(INDEX(INDIRECT("'"&amp;VLOOKUP($C27,ModMap!$A$2:$B$21,2,FALSE)&amp;"'!Z:Z"),MATCH($K27,INDIRECT("'"&amp;VLOOKUP($C27,ModMap!$A$2:$B$21,2,FALSE)&amp;"'!$K:$K"),0)),"")</f>
        <v/>
      </c>
      <c r="AA27" s="44" t="s">
        <v>36</v>
      </c>
      <c r="AB27" s="39" t="str">
        <f t="array" ref="AB27">IFERROR(INDEX(INDIRECT("'"&amp;VLOOKUP($C27,ModMap!$A$2:$B$21,2,FALSE)&amp;"'!AB:AB"),MATCH($K27,INDIRECT("'"&amp;VLOOKUP($C27,ModMap!$A$2:$B$21,2,FALSE)&amp;"'!$K:$K"),0)),"")</f>
        <v>N/A</v>
      </c>
      <c r="AC27" s="39" t="str">
        <f t="array" ref="AC27">IFERROR(INDEX(INDIRECT("'"&amp;VLOOKUP($C27,ModMap!$A$2:$B$21,2,FALSE)&amp;"'!AC:AC"),MATCH($K27,INDIRECT("'"&amp;VLOOKUP($C27,ModMap!$A$2:$B$21,2,FALSE)&amp;"'!$K:$K"),0)),"")</f>
        <v/>
      </c>
      <c r="AD27" s="48" t="s">
        <v>33</v>
      </c>
      <c r="AE27" s="39" t="str">
        <f t="array" ref="AE27">IFERROR(INDEX(INDIRECT("'"&amp;VLOOKUP($C27,ModMap!$A$2:$B$21,2,FALSE)&amp;"'!AE:AE"),MATCH($K27,INDIRECT("'"&amp;VLOOKUP($C27,ModMap!$A$2:$B$21,2,FALSE)&amp;"'!$K:$K"),0)),"")</f>
        <v>Not Started</v>
      </c>
      <c r="AF27" s="39" t="str">
        <f t="array" ref="AF27">IFERROR(INDEX(INDIRECT("'"&amp;VLOOKUP($C27,ModMap!$A$2:$B$21,2,FALSE)&amp;"'!AF:AF"),MATCH($K27,INDIRECT("'"&amp;VLOOKUP($C27,ModMap!$A$2:$B$21,2,FALSE)&amp;"'!$K:$K"),0)),"")</f>
        <v>Unassigned</v>
      </c>
      <c r="AG27" s="44" t="s">
        <v>36</v>
      </c>
      <c r="AH27" s="39" t="str">
        <f t="array" ref="AH27">IFERROR(INDEX(INDIRECT("'"&amp;VLOOKUP($C27,ModMap!$A$2:$B$21,2,FALSE)&amp;"'!AH:AH"),MATCH($K27,INDIRECT("'"&amp;VLOOKUP($C27,ModMap!$A$2:$B$21,2,FALSE)&amp;"'!$K:$K"),0)),"")</f>
        <v>N/A</v>
      </c>
      <c r="AI27" s="39" t="str">
        <f t="array" ref="AI27">IFERROR(INDEX(INDIRECT("'"&amp;VLOOKUP($C27,ModMap!$A$2:$B$21,2,FALSE)&amp;"'!AI:AI"),MATCH($K27,INDIRECT("'"&amp;VLOOKUP($C27,ModMap!$A$2:$B$21,2,FALSE)&amp;"'!$K:$K"),0)),"")</f>
        <v/>
      </c>
      <c r="AJ27" s="44" t="s">
        <v>36</v>
      </c>
      <c r="AK27" s="39" t="str">
        <f t="array" ref="AK27">IFERROR(INDEX(INDIRECT("'"&amp;VLOOKUP($C27,ModMap!$A$2:$B$21,2,FALSE)&amp;"'!AK:AK"),MATCH($K27,INDIRECT("'"&amp;VLOOKUP($C27,ModMap!$A$2:$B$21,2,FALSE)&amp;"'!$K:$K"),0)),"")</f>
        <v>N/A</v>
      </c>
      <c r="AL27" s="39" t="str">
        <f t="array" ref="AL27">IFERROR(INDEX(INDIRECT("'"&amp;VLOOKUP($C27,ModMap!$A$2:$B$21,2,FALSE)&amp;"'!AL:AL"),MATCH($K27,INDIRECT("'"&amp;VLOOKUP($C27,ModMap!$A$2:$B$21,2,FALSE)&amp;"'!$K:$K"),0)),"")</f>
        <v/>
      </c>
      <c r="AM27" s="39">
        <f t="shared" si="1"/>
        <v>2</v>
      </c>
      <c r="AN27" s="39" t="str">
        <f t="shared" si="2"/>
        <v>Not Started</v>
      </c>
      <c r="AO27" s="40" t="str">
        <f t="array" ref="AO27">IFERROR(INDEX(INDIRECT("'"&amp;VLOOKUP($C27,ModMap!$A$2:$B$21,2,FALSE)&amp;"'!AO:AO"),MATCH($K27,INDIRECT("'"&amp;VLOOKUP($C27,ModMap!$A$2:$B$21,2,FALSE)&amp;"'!$K:$K"),0)),"")</f>
        <v/>
      </c>
      <c r="AP27" s="49" t="str">
        <f t="array" ref="AP27">IFERROR(HYPERLINK("#'"&amp;VLOOKUP($C27,ModMap!$A$2:$B$21,2,FALSE)&amp;"'!V"&amp;MATCH($K27,INDIRECT("'"&amp;VLOOKUP($C27,ModMap!$A$2:$B$21,2,FALSE)&amp;"'!$K:$K"),0),"Edit on module sheet"),"")</f>
        <v>Edit on module sheet</v>
      </c>
    </row>
    <row r="28" ht="42.0" customHeight="1">
      <c r="A28" s="50">
        <v>26.0</v>
      </c>
      <c r="B28" s="50">
        <v>261.0</v>
      </c>
      <c r="C28" s="50" t="s">
        <v>96</v>
      </c>
      <c r="D28" s="51" t="s">
        <v>97</v>
      </c>
      <c r="E28" s="29" t="s">
        <v>41</v>
      </c>
      <c r="F28" s="31" t="s">
        <v>448</v>
      </c>
      <c r="G28" s="51" t="s">
        <v>449</v>
      </c>
      <c r="H28" s="50" t="s">
        <v>496</v>
      </c>
      <c r="I28" s="50" t="s">
        <v>497</v>
      </c>
      <c r="J28" s="51" t="s">
        <v>498</v>
      </c>
      <c r="K28" s="50" t="s">
        <v>499</v>
      </c>
      <c r="L28" s="51" t="s">
        <v>500</v>
      </c>
      <c r="M28" s="52" t="s">
        <v>211</v>
      </c>
      <c r="N28" s="50" t="s">
        <v>501</v>
      </c>
      <c r="O28" s="50" t="s">
        <v>456</v>
      </c>
      <c r="P28" s="51" t="s">
        <v>502</v>
      </c>
      <c r="Q28" s="51" t="s">
        <v>503</v>
      </c>
      <c r="R28" s="50" t="s">
        <v>287</v>
      </c>
      <c r="S28" s="50" t="s">
        <v>206</v>
      </c>
      <c r="T28" s="50" t="str">
        <f t="array" ref="T28">IFERROR(INDEX(INDIRECT("'"&amp;VLOOKUP($C28,ModMap!$A$2:$B$21,2,FALSE)&amp;"'!T:T"),MATCH($K28,INDIRECT("'"&amp;VLOOKUP($C28,ModMap!$A$2:$B$21,2,FALSE)&amp;"'!$K:$K"),0)),"")</f>
        <v>Unassigned</v>
      </c>
      <c r="U28" s="48" t="s">
        <v>33</v>
      </c>
      <c r="V28" s="50" t="str">
        <f t="array" ref="V28">IFERROR(INDEX(INDIRECT("'"&amp;VLOOKUP($C28,ModMap!$A$2:$B$21,2,FALSE)&amp;"'!V:V"),MATCH($K28,INDIRECT("'"&amp;VLOOKUP($C28,ModMap!$A$2:$B$21,2,FALSE)&amp;"'!$K:$K"),0)),"")</f>
        <v>Not Started</v>
      </c>
      <c r="W28" s="50" t="str">
        <f t="array" ref="W28">IFERROR(INDEX(INDIRECT("'"&amp;VLOOKUP($C28,ModMap!$A$2:$B$21,2,FALSE)&amp;"'!W:W"),MATCH($K28,INDIRECT("'"&amp;VLOOKUP($C28,ModMap!$A$2:$B$21,2,FALSE)&amp;"'!$K:$K"),0)),"")</f>
        <v>Unassigned</v>
      </c>
      <c r="X28" s="44" t="s">
        <v>36</v>
      </c>
      <c r="Y28" s="50" t="str">
        <f t="array" ref="Y28">IFERROR(INDEX(INDIRECT("'"&amp;VLOOKUP($C28,ModMap!$A$2:$B$21,2,FALSE)&amp;"'!Y:Y"),MATCH($K28,INDIRECT("'"&amp;VLOOKUP($C28,ModMap!$A$2:$B$21,2,FALSE)&amp;"'!$K:$K"),0)),"")</f>
        <v>N/A</v>
      </c>
      <c r="Z28" s="50" t="str">
        <f t="array" ref="Z28">IFERROR(INDEX(INDIRECT("'"&amp;VLOOKUP($C28,ModMap!$A$2:$B$21,2,FALSE)&amp;"'!Z:Z"),MATCH($K28,INDIRECT("'"&amp;VLOOKUP($C28,ModMap!$A$2:$B$21,2,FALSE)&amp;"'!$K:$K"),0)),"")</f>
        <v/>
      </c>
      <c r="AA28" s="44" t="s">
        <v>36</v>
      </c>
      <c r="AB28" s="50" t="str">
        <f t="array" ref="AB28">IFERROR(INDEX(INDIRECT("'"&amp;VLOOKUP($C28,ModMap!$A$2:$B$21,2,FALSE)&amp;"'!AB:AB"),MATCH($K28,INDIRECT("'"&amp;VLOOKUP($C28,ModMap!$A$2:$B$21,2,FALSE)&amp;"'!$K:$K"),0)),"")</f>
        <v>N/A</v>
      </c>
      <c r="AC28" s="50" t="str">
        <f t="array" ref="AC28">IFERROR(INDEX(INDIRECT("'"&amp;VLOOKUP($C28,ModMap!$A$2:$B$21,2,FALSE)&amp;"'!AC:AC"),MATCH($K28,INDIRECT("'"&amp;VLOOKUP($C28,ModMap!$A$2:$B$21,2,FALSE)&amp;"'!$K:$K"),0)),"")</f>
        <v/>
      </c>
      <c r="AD28" s="48" t="s">
        <v>33</v>
      </c>
      <c r="AE28" s="50" t="str">
        <f t="array" ref="AE28">IFERROR(INDEX(INDIRECT("'"&amp;VLOOKUP($C28,ModMap!$A$2:$B$21,2,FALSE)&amp;"'!AE:AE"),MATCH($K28,INDIRECT("'"&amp;VLOOKUP($C28,ModMap!$A$2:$B$21,2,FALSE)&amp;"'!$K:$K"),0)),"")</f>
        <v>Not Started</v>
      </c>
      <c r="AF28" s="50" t="str">
        <f t="array" ref="AF28">IFERROR(INDEX(INDIRECT("'"&amp;VLOOKUP($C28,ModMap!$A$2:$B$21,2,FALSE)&amp;"'!AF:AF"),MATCH($K28,INDIRECT("'"&amp;VLOOKUP($C28,ModMap!$A$2:$B$21,2,FALSE)&amp;"'!$K:$K"),0)),"")</f>
        <v>Unassigned</v>
      </c>
      <c r="AG28" s="44" t="s">
        <v>36</v>
      </c>
      <c r="AH28" s="50" t="str">
        <f t="array" ref="AH28">IFERROR(INDEX(INDIRECT("'"&amp;VLOOKUP($C28,ModMap!$A$2:$B$21,2,FALSE)&amp;"'!AH:AH"),MATCH($K28,INDIRECT("'"&amp;VLOOKUP($C28,ModMap!$A$2:$B$21,2,FALSE)&amp;"'!$K:$K"),0)),"")</f>
        <v>N/A</v>
      </c>
      <c r="AI28" s="50" t="str">
        <f t="array" ref="AI28">IFERROR(INDEX(INDIRECT("'"&amp;VLOOKUP($C28,ModMap!$A$2:$B$21,2,FALSE)&amp;"'!AI:AI"),MATCH($K28,INDIRECT("'"&amp;VLOOKUP($C28,ModMap!$A$2:$B$21,2,FALSE)&amp;"'!$K:$K"),0)),"")</f>
        <v/>
      </c>
      <c r="AJ28" s="44" t="s">
        <v>36</v>
      </c>
      <c r="AK28" s="50" t="str">
        <f t="array" ref="AK28">IFERROR(INDEX(INDIRECT("'"&amp;VLOOKUP($C28,ModMap!$A$2:$B$21,2,FALSE)&amp;"'!AK:AK"),MATCH($K28,INDIRECT("'"&amp;VLOOKUP($C28,ModMap!$A$2:$B$21,2,FALSE)&amp;"'!$K:$K"),0)),"")</f>
        <v>N/A</v>
      </c>
      <c r="AL28" s="50" t="str">
        <f t="array" ref="AL28">IFERROR(INDEX(INDIRECT("'"&amp;VLOOKUP($C28,ModMap!$A$2:$B$21,2,FALSE)&amp;"'!AL:AL"),MATCH($K28,INDIRECT("'"&amp;VLOOKUP($C28,ModMap!$A$2:$B$21,2,FALSE)&amp;"'!$K:$K"),0)),"")</f>
        <v/>
      </c>
      <c r="AM28" s="50">
        <f t="shared" si="1"/>
        <v>2</v>
      </c>
      <c r="AN28" s="50" t="str">
        <f t="shared" si="2"/>
        <v>Not Started</v>
      </c>
      <c r="AO28" s="51" t="str">
        <f t="array" ref="AO28">IFERROR(INDEX(INDIRECT("'"&amp;VLOOKUP($C28,ModMap!$A$2:$B$21,2,FALSE)&amp;"'!AO:AO"),MATCH($K28,INDIRECT("'"&amp;VLOOKUP($C28,ModMap!$A$2:$B$21,2,FALSE)&amp;"'!$K:$K"),0)),"")</f>
        <v/>
      </c>
      <c r="AP28" s="49" t="str">
        <f t="array" ref="AP28">IFERROR(HYPERLINK("#'"&amp;VLOOKUP($C28,ModMap!$A$2:$B$21,2,FALSE)&amp;"'!V"&amp;MATCH($K28,INDIRECT("'"&amp;VLOOKUP($C28,ModMap!$A$2:$B$21,2,FALSE)&amp;"'!$K:$K"),0),"Edit on module sheet"),"")</f>
        <v>Edit on module sheet</v>
      </c>
    </row>
    <row r="29" ht="42.0" customHeight="1">
      <c r="A29" s="39">
        <v>27.0</v>
      </c>
      <c r="B29" s="39">
        <v>269.0</v>
      </c>
      <c r="C29" s="39" t="s">
        <v>96</v>
      </c>
      <c r="D29" s="40" t="s">
        <v>97</v>
      </c>
      <c r="E29" s="29" t="s">
        <v>41</v>
      </c>
      <c r="F29" s="31" t="s">
        <v>448</v>
      </c>
      <c r="G29" s="40" t="s">
        <v>449</v>
      </c>
      <c r="H29" s="39" t="s">
        <v>506</v>
      </c>
      <c r="I29" s="39" t="s">
        <v>507</v>
      </c>
      <c r="J29" s="40" t="s">
        <v>508</v>
      </c>
      <c r="K29" s="39" t="s">
        <v>509</v>
      </c>
      <c r="L29" s="40" t="s">
        <v>510</v>
      </c>
      <c r="M29" s="47" t="s">
        <v>200</v>
      </c>
      <c r="N29" s="39" t="s">
        <v>455</v>
      </c>
      <c r="O29" s="39" t="s">
        <v>511</v>
      </c>
      <c r="P29" s="40" t="s">
        <v>512</v>
      </c>
      <c r="Q29" s="40" t="s">
        <v>513</v>
      </c>
      <c r="R29" s="39" t="s">
        <v>287</v>
      </c>
      <c r="S29" s="39" t="s">
        <v>206</v>
      </c>
      <c r="T29" s="39" t="str">
        <f t="array" ref="T29">IFERROR(INDEX(INDIRECT("'"&amp;VLOOKUP($C29,ModMap!$A$2:$B$21,2,FALSE)&amp;"'!T:T"),MATCH($K29,INDIRECT("'"&amp;VLOOKUP($C29,ModMap!$A$2:$B$21,2,FALSE)&amp;"'!$K:$K"),0)),"")</f>
        <v>Unassigned</v>
      </c>
      <c r="U29" s="48" t="s">
        <v>33</v>
      </c>
      <c r="V29" s="39" t="str">
        <f t="array" ref="V29">IFERROR(INDEX(INDIRECT("'"&amp;VLOOKUP($C29,ModMap!$A$2:$B$21,2,FALSE)&amp;"'!V:V"),MATCH($K29,INDIRECT("'"&amp;VLOOKUP($C29,ModMap!$A$2:$B$21,2,FALSE)&amp;"'!$K:$K"),0)),"")</f>
        <v>Not Started</v>
      </c>
      <c r="W29" s="39" t="str">
        <f t="array" ref="W29">IFERROR(INDEX(INDIRECT("'"&amp;VLOOKUP($C29,ModMap!$A$2:$B$21,2,FALSE)&amp;"'!W:W"),MATCH($K29,INDIRECT("'"&amp;VLOOKUP($C29,ModMap!$A$2:$B$21,2,FALSE)&amp;"'!$K:$K"),0)),"")</f>
        <v>Unassigned</v>
      </c>
      <c r="X29" s="44" t="s">
        <v>36</v>
      </c>
      <c r="Y29" s="39" t="str">
        <f t="array" ref="Y29">IFERROR(INDEX(INDIRECT("'"&amp;VLOOKUP($C29,ModMap!$A$2:$B$21,2,FALSE)&amp;"'!Y:Y"),MATCH($K29,INDIRECT("'"&amp;VLOOKUP($C29,ModMap!$A$2:$B$21,2,FALSE)&amp;"'!$K:$K"),0)),"")</f>
        <v>N/A</v>
      </c>
      <c r="Z29" s="39" t="str">
        <f t="array" ref="Z29">IFERROR(INDEX(INDIRECT("'"&amp;VLOOKUP($C29,ModMap!$A$2:$B$21,2,FALSE)&amp;"'!Z:Z"),MATCH($K29,INDIRECT("'"&amp;VLOOKUP($C29,ModMap!$A$2:$B$21,2,FALSE)&amp;"'!$K:$K"),0)),"")</f>
        <v/>
      </c>
      <c r="AA29" s="44" t="s">
        <v>36</v>
      </c>
      <c r="AB29" s="39" t="str">
        <f t="array" ref="AB29">IFERROR(INDEX(INDIRECT("'"&amp;VLOOKUP($C29,ModMap!$A$2:$B$21,2,FALSE)&amp;"'!AB:AB"),MATCH($K29,INDIRECT("'"&amp;VLOOKUP($C29,ModMap!$A$2:$B$21,2,FALSE)&amp;"'!$K:$K"),0)),"")</f>
        <v>N/A</v>
      </c>
      <c r="AC29" s="39" t="str">
        <f t="array" ref="AC29">IFERROR(INDEX(INDIRECT("'"&amp;VLOOKUP($C29,ModMap!$A$2:$B$21,2,FALSE)&amp;"'!AC:AC"),MATCH($K29,INDIRECT("'"&amp;VLOOKUP($C29,ModMap!$A$2:$B$21,2,FALSE)&amp;"'!$K:$K"),0)),"")</f>
        <v/>
      </c>
      <c r="AD29" s="44" t="s">
        <v>36</v>
      </c>
      <c r="AE29" s="39" t="str">
        <f t="array" ref="AE29">IFERROR(INDEX(INDIRECT("'"&amp;VLOOKUP($C29,ModMap!$A$2:$B$21,2,FALSE)&amp;"'!AE:AE"),MATCH($K29,INDIRECT("'"&amp;VLOOKUP($C29,ModMap!$A$2:$B$21,2,FALSE)&amp;"'!$K:$K"),0)),"")</f>
        <v>N/A</v>
      </c>
      <c r="AF29" s="39" t="str">
        <f t="array" ref="AF29">IFERROR(INDEX(INDIRECT("'"&amp;VLOOKUP($C29,ModMap!$A$2:$B$21,2,FALSE)&amp;"'!AF:AF"),MATCH($K29,INDIRECT("'"&amp;VLOOKUP($C29,ModMap!$A$2:$B$21,2,FALSE)&amp;"'!$K:$K"),0)),"")</f>
        <v/>
      </c>
      <c r="AG29" s="44" t="s">
        <v>36</v>
      </c>
      <c r="AH29" s="39" t="str">
        <f t="array" ref="AH29">IFERROR(INDEX(INDIRECT("'"&amp;VLOOKUP($C29,ModMap!$A$2:$B$21,2,FALSE)&amp;"'!AH:AH"),MATCH($K29,INDIRECT("'"&amp;VLOOKUP($C29,ModMap!$A$2:$B$21,2,FALSE)&amp;"'!$K:$K"),0)),"")</f>
        <v>N/A</v>
      </c>
      <c r="AI29" s="39" t="str">
        <f t="array" ref="AI29">IFERROR(INDEX(INDIRECT("'"&amp;VLOOKUP($C29,ModMap!$A$2:$B$21,2,FALSE)&amp;"'!AI:AI"),MATCH($K29,INDIRECT("'"&amp;VLOOKUP($C29,ModMap!$A$2:$B$21,2,FALSE)&amp;"'!$K:$K"),0)),"")</f>
        <v/>
      </c>
      <c r="AJ29" s="44" t="s">
        <v>36</v>
      </c>
      <c r="AK29" s="39" t="str">
        <f t="array" ref="AK29">IFERROR(INDEX(INDIRECT("'"&amp;VLOOKUP($C29,ModMap!$A$2:$B$21,2,FALSE)&amp;"'!AK:AK"),MATCH($K29,INDIRECT("'"&amp;VLOOKUP($C29,ModMap!$A$2:$B$21,2,FALSE)&amp;"'!$K:$K"),0)),"")</f>
        <v>N/A</v>
      </c>
      <c r="AL29" s="39" t="str">
        <f t="array" ref="AL29">IFERROR(INDEX(INDIRECT("'"&amp;VLOOKUP($C29,ModMap!$A$2:$B$21,2,FALSE)&amp;"'!AL:AL"),MATCH($K29,INDIRECT("'"&amp;VLOOKUP($C29,ModMap!$A$2:$B$21,2,FALSE)&amp;"'!$K:$K"),0)),"")</f>
        <v/>
      </c>
      <c r="AM29" s="39">
        <f t="shared" si="1"/>
        <v>1</v>
      </c>
      <c r="AN29" s="39" t="str">
        <f t="shared" si="2"/>
        <v>Not Started</v>
      </c>
      <c r="AO29" s="40" t="str">
        <f t="array" ref="AO29">IFERROR(INDEX(INDIRECT("'"&amp;VLOOKUP($C29,ModMap!$A$2:$B$21,2,FALSE)&amp;"'!AO:AO"),MATCH($K29,INDIRECT("'"&amp;VLOOKUP($C29,ModMap!$A$2:$B$21,2,FALSE)&amp;"'!$K:$K"),0)),"")</f>
        <v/>
      </c>
      <c r="AP29" s="49" t="str">
        <f t="array" ref="AP29">IFERROR(HYPERLINK("#'"&amp;VLOOKUP($C29,ModMap!$A$2:$B$21,2,FALSE)&amp;"'!V"&amp;MATCH($K29,INDIRECT("'"&amp;VLOOKUP($C29,ModMap!$A$2:$B$21,2,FALSE)&amp;"'!$K:$K"),0),"Edit on module sheet"),"")</f>
        <v>Edit on module sheet</v>
      </c>
    </row>
    <row r="30" ht="42.0" customHeight="1">
      <c r="A30" s="50">
        <v>28.0</v>
      </c>
      <c r="B30" s="50">
        <v>276.0</v>
      </c>
      <c r="C30" s="50" t="s">
        <v>99</v>
      </c>
      <c r="D30" s="51" t="s">
        <v>100</v>
      </c>
      <c r="E30" s="29" t="s">
        <v>41</v>
      </c>
      <c r="F30" s="68" t="s">
        <v>516</v>
      </c>
      <c r="G30" s="51" t="s">
        <v>517</v>
      </c>
      <c r="H30" s="50" t="s">
        <v>518</v>
      </c>
      <c r="I30" s="50" t="s">
        <v>519</v>
      </c>
      <c r="J30" s="51" t="s">
        <v>521</v>
      </c>
      <c r="K30" s="50" t="s">
        <v>523</v>
      </c>
      <c r="L30" s="51" t="s">
        <v>524</v>
      </c>
      <c r="M30" s="47" t="s">
        <v>200</v>
      </c>
      <c r="N30" s="50" t="s">
        <v>525</v>
      </c>
      <c r="O30" s="50" t="s">
        <v>526</v>
      </c>
      <c r="P30" s="51" t="s">
        <v>527</v>
      </c>
      <c r="Q30" s="51" t="s">
        <v>528</v>
      </c>
      <c r="R30" s="50" t="s">
        <v>529</v>
      </c>
      <c r="S30" s="50" t="s">
        <v>206</v>
      </c>
      <c r="T30" s="50" t="str">
        <f t="array" ref="T30">IFERROR(INDEX(INDIRECT("'"&amp;VLOOKUP($C30,ModMap!$A$2:$B$21,2,FALSE)&amp;"'!T:T"),MATCH($K30,INDIRECT("'"&amp;VLOOKUP($C30,ModMap!$A$2:$B$21,2,FALSE)&amp;"'!$K:$K"),0)),"")</f>
        <v>Unassigned</v>
      </c>
      <c r="U30" s="48" t="s">
        <v>33</v>
      </c>
      <c r="V30" s="50" t="str">
        <f t="array" ref="V30">IFERROR(INDEX(INDIRECT("'"&amp;VLOOKUP($C30,ModMap!$A$2:$B$21,2,FALSE)&amp;"'!V:V"),MATCH($K30,INDIRECT("'"&amp;VLOOKUP($C30,ModMap!$A$2:$B$21,2,FALSE)&amp;"'!$K:$K"),0)),"")</f>
        <v>Not Started</v>
      </c>
      <c r="W30" s="50" t="str">
        <f t="array" ref="W30">IFERROR(INDEX(INDIRECT("'"&amp;VLOOKUP($C30,ModMap!$A$2:$B$21,2,FALSE)&amp;"'!W:W"),MATCH($K30,INDIRECT("'"&amp;VLOOKUP($C30,ModMap!$A$2:$B$21,2,FALSE)&amp;"'!$K:$K"),0)),"")</f>
        <v>Unassigned</v>
      </c>
      <c r="X30" s="44" t="s">
        <v>36</v>
      </c>
      <c r="Y30" s="50" t="str">
        <f t="array" ref="Y30">IFERROR(INDEX(INDIRECT("'"&amp;VLOOKUP($C30,ModMap!$A$2:$B$21,2,FALSE)&amp;"'!Y:Y"),MATCH($K30,INDIRECT("'"&amp;VLOOKUP($C30,ModMap!$A$2:$B$21,2,FALSE)&amp;"'!$K:$K"),0)),"")</f>
        <v>N/A</v>
      </c>
      <c r="Z30" s="50" t="str">
        <f t="array" ref="Z30">IFERROR(INDEX(INDIRECT("'"&amp;VLOOKUP($C30,ModMap!$A$2:$B$21,2,FALSE)&amp;"'!Z:Z"),MATCH($K30,INDIRECT("'"&amp;VLOOKUP($C30,ModMap!$A$2:$B$21,2,FALSE)&amp;"'!$K:$K"),0)),"")</f>
        <v/>
      </c>
      <c r="AA30" s="44" t="s">
        <v>36</v>
      </c>
      <c r="AB30" s="50" t="str">
        <f t="array" ref="AB30">IFERROR(INDEX(INDIRECT("'"&amp;VLOOKUP($C30,ModMap!$A$2:$B$21,2,FALSE)&amp;"'!AB:AB"),MATCH($K30,INDIRECT("'"&amp;VLOOKUP($C30,ModMap!$A$2:$B$21,2,FALSE)&amp;"'!$K:$K"),0)),"")</f>
        <v>N/A</v>
      </c>
      <c r="AC30" s="50" t="str">
        <f t="array" ref="AC30">IFERROR(INDEX(INDIRECT("'"&amp;VLOOKUP($C30,ModMap!$A$2:$B$21,2,FALSE)&amp;"'!AC:AC"),MATCH($K30,INDIRECT("'"&amp;VLOOKUP($C30,ModMap!$A$2:$B$21,2,FALSE)&amp;"'!$K:$K"),0)),"")</f>
        <v/>
      </c>
      <c r="AD30" s="48" t="s">
        <v>33</v>
      </c>
      <c r="AE30" s="50" t="str">
        <f t="array" ref="AE30">IFERROR(INDEX(INDIRECT("'"&amp;VLOOKUP($C30,ModMap!$A$2:$B$21,2,FALSE)&amp;"'!AE:AE"),MATCH($K30,INDIRECT("'"&amp;VLOOKUP($C30,ModMap!$A$2:$B$21,2,FALSE)&amp;"'!$K:$K"),0)),"")</f>
        <v>Not Started</v>
      </c>
      <c r="AF30" s="50" t="str">
        <f t="array" ref="AF30">IFERROR(INDEX(INDIRECT("'"&amp;VLOOKUP($C30,ModMap!$A$2:$B$21,2,FALSE)&amp;"'!AF:AF"),MATCH($K30,INDIRECT("'"&amp;VLOOKUP($C30,ModMap!$A$2:$B$21,2,FALSE)&amp;"'!$K:$K"),0)),"")</f>
        <v>Unassigned</v>
      </c>
      <c r="AG30" s="44" t="s">
        <v>36</v>
      </c>
      <c r="AH30" s="50" t="str">
        <f t="array" ref="AH30">IFERROR(INDEX(INDIRECT("'"&amp;VLOOKUP($C30,ModMap!$A$2:$B$21,2,FALSE)&amp;"'!AH:AH"),MATCH($K30,INDIRECT("'"&amp;VLOOKUP($C30,ModMap!$A$2:$B$21,2,FALSE)&amp;"'!$K:$K"),0)),"")</f>
        <v>N/A</v>
      </c>
      <c r="AI30" s="50" t="str">
        <f t="array" ref="AI30">IFERROR(INDEX(INDIRECT("'"&amp;VLOOKUP($C30,ModMap!$A$2:$B$21,2,FALSE)&amp;"'!AI:AI"),MATCH($K30,INDIRECT("'"&amp;VLOOKUP($C30,ModMap!$A$2:$B$21,2,FALSE)&amp;"'!$K:$K"),0)),"")</f>
        <v/>
      </c>
      <c r="AJ30" s="44" t="s">
        <v>36</v>
      </c>
      <c r="AK30" s="50" t="str">
        <f t="array" ref="AK30">IFERROR(INDEX(INDIRECT("'"&amp;VLOOKUP($C30,ModMap!$A$2:$B$21,2,FALSE)&amp;"'!AK:AK"),MATCH($K30,INDIRECT("'"&amp;VLOOKUP($C30,ModMap!$A$2:$B$21,2,FALSE)&amp;"'!$K:$K"),0)),"")</f>
        <v>N/A</v>
      </c>
      <c r="AL30" s="50" t="str">
        <f t="array" ref="AL30">IFERROR(INDEX(INDIRECT("'"&amp;VLOOKUP($C30,ModMap!$A$2:$B$21,2,FALSE)&amp;"'!AL:AL"),MATCH($K30,INDIRECT("'"&amp;VLOOKUP($C30,ModMap!$A$2:$B$21,2,FALSE)&amp;"'!$K:$K"),0)),"")</f>
        <v/>
      </c>
      <c r="AM30" s="50">
        <f t="shared" si="1"/>
        <v>2</v>
      </c>
      <c r="AN30" s="50" t="str">
        <f t="shared" si="2"/>
        <v>Not Started</v>
      </c>
      <c r="AO30" s="51" t="str">
        <f t="array" ref="AO30">IFERROR(INDEX(INDIRECT("'"&amp;VLOOKUP($C30,ModMap!$A$2:$B$21,2,FALSE)&amp;"'!AO:AO"),MATCH($K30,INDIRECT("'"&amp;VLOOKUP($C30,ModMap!$A$2:$B$21,2,FALSE)&amp;"'!$K:$K"),0)),"")</f>
        <v/>
      </c>
      <c r="AP30" s="49" t="str">
        <f t="array" ref="AP30">IFERROR(HYPERLINK("#'"&amp;VLOOKUP($C30,ModMap!$A$2:$B$21,2,FALSE)&amp;"'!V"&amp;MATCH($K30,INDIRECT("'"&amp;VLOOKUP($C30,ModMap!$A$2:$B$21,2,FALSE)&amp;"'!$K:$K"),0),"Edit on module sheet"),"")</f>
        <v>Edit on module sheet</v>
      </c>
    </row>
    <row r="31" ht="42.0" customHeight="1">
      <c r="A31" s="39">
        <v>29.0</v>
      </c>
      <c r="B31" s="39">
        <v>278.0</v>
      </c>
      <c r="C31" s="39" t="s">
        <v>99</v>
      </c>
      <c r="D31" s="40" t="s">
        <v>100</v>
      </c>
      <c r="E31" s="29" t="s">
        <v>41</v>
      </c>
      <c r="F31" s="68" t="s">
        <v>516</v>
      </c>
      <c r="G31" s="40" t="s">
        <v>517</v>
      </c>
      <c r="H31" s="39" t="s">
        <v>538</v>
      </c>
      <c r="I31" s="39" t="s">
        <v>539</v>
      </c>
      <c r="J31" s="40" t="s">
        <v>540</v>
      </c>
      <c r="K31" s="39" t="s">
        <v>541</v>
      </c>
      <c r="L31" s="40" t="s">
        <v>542</v>
      </c>
      <c r="M31" s="52" t="s">
        <v>211</v>
      </c>
      <c r="N31" s="39" t="s">
        <v>525</v>
      </c>
      <c r="O31" s="39" t="s">
        <v>526</v>
      </c>
      <c r="P31" s="40" t="s">
        <v>543</v>
      </c>
      <c r="Q31" s="40" t="s">
        <v>544</v>
      </c>
      <c r="R31" s="39" t="s">
        <v>529</v>
      </c>
      <c r="S31" s="39" t="s">
        <v>206</v>
      </c>
      <c r="T31" s="39" t="str">
        <f t="array" ref="T31">IFERROR(INDEX(INDIRECT("'"&amp;VLOOKUP($C31,ModMap!$A$2:$B$21,2,FALSE)&amp;"'!T:T"),MATCH($K31,INDIRECT("'"&amp;VLOOKUP($C31,ModMap!$A$2:$B$21,2,FALSE)&amp;"'!$K:$K"),0)),"")</f>
        <v>Unassigned</v>
      </c>
      <c r="U31" s="48" t="s">
        <v>33</v>
      </c>
      <c r="V31" s="39" t="str">
        <f t="array" ref="V31">IFERROR(INDEX(INDIRECT("'"&amp;VLOOKUP($C31,ModMap!$A$2:$B$21,2,FALSE)&amp;"'!V:V"),MATCH($K31,INDIRECT("'"&amp;VLOOKUP($C31,ModMap!$A$2:$B$21,2,FALSE)&amp;"'!$K:$K"),0)),"")</f>
        <v>Not Started</v>
      </c>
      <c r="W31" s="39" t="str">
        <f t="array" ref="W31">IFERROR(INDEX(INDIRECT("'"&amp;VLOOKUP($C31,ModMap!$A$2:$B$21,2,FALSE)&amp;"'!W:W"),MATCH($K31,INDIRECT("'"&amp;VLOOKUP($C31,ModMap!$A$2:$B$21,2,FALSE)&amp;"'!$K:$K"),0)),"")</f>
        <v>Unassigned</v>
      </c>
      <c r="X31" s="44" t="s">
        <v>36</v>
      </c>
      <c r="Y31" s="39" t="str">
        <f t="array" ref="Y31">IFERROR(INDEX(INDIRECT("'"&amp;VLOOKUP($C31,ModMap!$A$2:$B$21,2,FALSE)&amp;"'!Y:Y"),MATCH($K31,INDIRECT("'"&amp;VLOOKUP($C31,ModMap!$A$2:$B$21,2,FALSE)&amp;"'!$K:$K"),0)),"")</f>
        <v>N/A</v>
      </c>
      <c r="Z31" s="39" t="str">
        <f t="array" ref="Z31">IFERROR(INDEX(INDIRECT("'"&amp;VLOOKUP($C31,ModMap!$A$2:$B$21,2,FALSE)&amp;"'!Z:Z"),MATCH($K31,INDIRECT("'"&amp;VLOOKUP($C31,ModMap!$A$2:$B$21,2,FALSE)&amp;"'!$K:$K"),0)),"")</f>
        <v/>
      </c>
      <c r="AA31" s="44" t="s">
        <v>36</v>
      </c>
      <c r="AB31" s="39" t="str">
        <f t="array" ref="AB31">IFERROR(INDEX(INDIRECT("'"&amp;VLOOKUP($C31,ModMap!$A$2:$B$21,2,FALSE)&amp;"'!AB:AB"),MATCH($K31,INDIRECT("'"&amp;VLOOKUP($C31,ModMap!$A$2:$B$21,2,FALSE)&amp;"'!$K:$K"),0)),"")</f>
        <v>N/A</v>
      </c>
      <c r="AC31" s="39" t="str">
        <f t="array" ref="AC31">IFERROR(INDEX(INDIRECT("'"&amp;VLOOKUP($C31,ModMap!$A$2:$B$21,2,FALSE)&amp;"'!AC:AC"),MATCH($K31,INDIRECT("'"&amp;VLOOKUP($C31,ModMap!$A$2:$B$21,2,FALSE)&amp;"'!$K:$K"),0)),"")</f>
        <v/>
      </c>
      <c r="AD31" s="44" t="s">
        <v>36</v>
      </c>
      <c r="AE31" s="39" t="str">
        <f t="array" ref="AE31">IFERROR(INDEX(INDIRECT("'"&amp;VLOOKUP($C31,ModMap!$A$2:$B$21,2,FALSE)&amp;"'!AE:AE"),MATCH($K31,INDIRECT("'"&amp;VLOOKUP($C31,ModMap!$A$2:$B$21,2,FALSE)&amp;"'!$K:$K"),0)),"")</f>
        <v>N/A</v>
      </c>
      <c r="AF31" s="39" t="str">
        <f t="array" ref="AF31">IFERROR(INDEX(INDIRECT("'"&amp;VLOOKUP($C31,ModMap!$A$2:$B$21,2,FALSE)&amp;"'!AF:AF"),MATCH($K31,INDIRECT("'"&amp;VLOOKUP($C31,ModMap!$A$2:$B$21,2,FALSE)&amp;"'!$K:$K"),0)),"")</f>
        <v/>
      </c>
      <c r="AG31" s="44" t="s">
        <v>36</v>
      </c>
      <c r="AH31" s="39" t="str">
        <f t="array" ref="AH31">IFERROR(INDEX(INDIRECT("'"&amp;VLOOKUP($C31,ModMap!$A$2:$B$21,2,FALSE)&amp;"'!AH:AH"),MATCH($K31,INDIRECT("'"&amp;VLOOKUP($C31,ModMap!$A$2:$B$21,2,FALSE)&amp;"'!$K:$K"),0)),"")</f>
        <v>N/A</v>
      </c>
      <c r="AI31" s="39" t="str">
        <f t="array" ref="AI31">IFERROR(INDEX(INDIRECT("'"&amp;VLOOKUP($C31,ModMap!$A$2:$B$21,2,FALSE)&amp;"'!AI:AI"),MATCH($K31,INDIRECT("'"&amp;VLOOKUP($C31,ModMap!$A$2:$B$21,2,FALSE)&amp;"'!$K:$K"),0)),"")</f>
        <v/>
      </c>
      <c r="AJ31" s="44" t="s">
        <v>36</v>
      </c>
      <c r="AK31" s="39" t="str">
        <f t="array" ref="AK31">IFERROR(INDEX(INDIRECT("'"&amp;VLOOKUP($C31,ModMap!$A$2:$B$21,2,FALSE)&amp;"'!AK:AK"),MATCH($K31,INDIRECT("'"&amp;VLOOKUP($C31,ModMap!$A$2:$B$21,2,FALSE)&amp;"'!$K:$K"),0)),"")</f>
        <v>N/A</v>
      </c>
      <c r="AL31" s="39" t="str">
        <f t="array" ref="AL31">IFERROR(INDEX(INDIRECT("'"&amp;VLOOKUP($C31,ModMap!$A$2:$B$21,2,FALSE)&amp;"'!AL:AL"),MATCH($K31,INDIRECT("'"&amp;VLOOKUP($C31,ModMap!$A$2:$B$21,2,FALSE)&amp;"'!$K:$K"),0)),"")</f>
        <v/>
      </c>
      <c r="AM31" s="39">
        <f t="shared" si="1"/>
        <v>1</v>
      </c>
      <c r="AN31" s="39" t="str">
        <f t="shared" si="2"/>
        <v>Not Started</v>
      </c>
      <c r="AO31" s="40" t="str">
        <f t="array" ref="AO31">IFERROR(INDEX(INDIRECT("'"&amp;VLOOKUP($C31,ModMap!$A$2:$B$21,2,FALSE)&amp;"'!AO:AO"),MATCH($K31,INDIRECT("'"&amp;VLOOKUP($C31,ModMap!$A$2:$B$21,2,FALSE)&amp;"'!$K:$K"),0)),"")</f>
        <v/>
      </c>
      <c r="AP31" s="49" t="str">
        <f t="array" ref="AP31">IFERROR(HYPERLINK("#'"&amp;VLOOKUP($C31,ModMap!$A$2:$B$21,2,FALSE)&amp;"'!V"&amp;MATCH($K31,INDIRECT("'"&amp;VLOOKUP($C31,ModMap!$A$2:$B$21,2,FALSE)&amp;"'!$K:$K"),0),"Edit on module sheet"),"")</f>
        <v>Edit on module sheet</v>
      </c>
    </row>
    <row r="32" ht="42.0" customHeight="1">
      <c r="A32" s="50">
        <v>30.0</v>
      </c>
      <c r="B32" s="50">
        <v>279.0</v>
      </c>
      <c r="C32" s="50" t="s">
        <v>99</v>
      </c>
      <c r="D32" s="51" t="s">
        <v>100</v>
      </c>
      <c r="E32" s="29" t="s">
        <v>41</v>
      </c>
      <c r="F32" s="68" t="s">
        <v>516</v>
      </c>
      <c r="G32" s="51" t="s">
        <v>517</v>
      </c>
      <c r="H32" s="50" t="s">
        <v>538</v>
      </c>
      <c r="I32" s="50" t="s">
        <v>539</v>
      </c>
      <c r="J32" s="51" t="s">
        <v>540</v>
      </c>
      <c r="K32" s="50" t="s">
        <v>549</v>
      </c>
      <c r="L32" s="51" t="s">
        <v>550</v>
      </c>
      <c r="M32" s="52" t="s">
        <v>211</v>
      </c>
      <c r="N32" s="50" t="s">
        <v>525</v>
      </c>
      <c r="O32" s="50" t="s">
        <v>526</v>
      </c>
      <c r="P32" s="51" t="s">
        <v>543</v>
      </c>
      <c r="Q32" s="51" t="s">
        <v>544</v>
      </c>
      <c r="R32" s="50" t="s">
        <v>529</v>
      </c>
      <c r="S32" s="50" t="s">
        <v>206</v>
      </c>
      <c r="T32" s="50" t="str">
        <f t="array" ref="T32">IFERROR(INDEX(INDIRECT("'"&amp;VLOOKUP($C32,ModMap!$A$2:$B$21,2,FALSE)&amp;"'!T:T"),MATCH($K32,INDIRECT("'"&amp;VLOOKUP($C32,ModMap!$A$2:$B$21,2,FALSE)&amp;"'!$K:$K"),0)),"")</f>
        <v>Unassigned</v>
      </c>
      <c r="U32" s="48" t="s">
        <v>33</v>
      </c>
      <c r="V32" s="50" t="str">
        <f t="array" ref="V32">IFERROR(INDEX(INDIRECT("'"&amp;VLOOKUP($C32,ModMap!$A$2:$B$21,2,FALSE)&amp;"'!V:V"),MATCH($K32,INDIRECT("'"&amp;VLOOKUP($C32,ModMap!$A$2:$B$21,2,FALSE)&amp;"'!$K:$K"),0)),"")</f>
        <v>Not Started</v>
      </c>
      <c r="W32" s="50" t="str">
        <f t="array" ref="W32">IFERROR(INDEX(INDIRECT("'"&amp;VLOOKUP($C32,ModMap!$A$2:$B$21,2,FALSE)&amp;"'!W:W"),MATCH($K32,INDIRECT("'"&amp;VLOOKUP($C32,ModMap!$A$2:$B$21,2,FALSE)&amp;"'!$K:$K"),0)),"")</f>
        <v>Unassigned</v>
      </c>
      <c r="X32" s="44" t="s">
        <v>36</v>
      </c>
      <c r="Y32" s="50" t="str">
        <f t="array" ref="Y32">IFERROR(INDEX(INDIRECT("'"&amp;VLOOKUP($C32,ModMap!$A$2:$B$21,2,FALSE)&amp;"'!Y:Y"),MATCH($K32,INDIRECT("'"&amp;VLOOKUP($C32,ModMap!$A$2:$B$21,2,FALSE)&amp;"'!$K:$K"),0)),"")</f>
        <v>N/A</v>
      </c>
      <c r="Z32" s="50" t="str">
        <f t="array" ref="Z32">IFERROR(INDEX(INDIRECT("'"&amp;VLOOKUP($C32,ModMap!$A$2:$B$21,2,FALSE)&amp;"'!Z:Z"),MATCH($K32,INDIRECT("'"&amp;VLOOKUP($C32,ModMap!$A$2:$B$21,2,FALSE)&amp;"'!$K:$K"),0)),"")</f>
        <v/>
      </c>
      <c r="AA32" s="44" t="s">
        <v>36</v>
      </c>
      <c r="AB32" s="50" t="str">
        <f t="array" ref="AB32">IFERROR(INDEX(INDIRECT("'"&amp;VLOOKUP($C32,ModMap!$A$2:$B$21,2,FALSE)&amp;"'!AB:AB"),MATCH($K32,INDIRECT("'"&amp;VLOOKUP($C32,ModMap!$A$2:$B$21,2,FALSE)&amp;"'!$K:$K"),0)),"")</f>
        <v>N/A</v>
      </c>
      <c r="AC32" s="50" t="str">
        <f t="array" ref="AC32">IFERROR(INDEX(INDIRECT("'"&amp;VLOOKUP($C32,ModMap!$A$2:$B$21,2,FALSE)&amp;"'!AC:AC"),MATCH($K32,INDIRECT("'"&amp;VLOOKUP($C32,ModMap!$A$2:$B$21,2,FALSE)&amp;"'!$K:$K"),0)),"")</f>
        <v/>
      </c>
      <c r="AD32" s="44" t="s">
        <v>36</v>
      </c>
      <c r="AE32" s="50" t="str">
        <f t="array" ref="AE32">IFERROR(INDEX(INDIRECT("'"&amp;VLOOKUP($C32,ModMap!$A$2:$B$21,2,FALSE)&amp;"'!AE:AE"),MATCH($K32,INDIRECT("'"&amp;VLOOKUP($C32,ModMap!$A$2:$B$21,2,FALSE)&amp;"'!$K:$K"),0)),"")</f>
        <v>N/A</v>
      </c>
      <c r="AF32" s="50" t="str">
        <f t="array" ref="AF32">IFERROR(INDEX(INDIRECT("'"&amp;VLOOKUP($C32,ModMap!$A$2:$B$21,2,FALSE)&amp;"'!AF:AF"),MATCH($K32,INDIRECT("'"&amp;VLOOKUP($C32,ModMap!$A$2:$B$21,2,FALSE)&amp;"'!$K:$K"),0)),"")</f>
        <v/>
      </c>
      <c r="AG32" s="44" t="s">
        <v>36</v>
      </c>
      <c r="AH32" s="50" t="str">
        <f t="array" ref="AH32">IFERROR(INDEX(INDIRECT("'"&amp;VLOOKUP($C32,ModMap!$A$2:$B$21,2,FALSE)&amp;"'!AH:AH"),MATCH($K32,INDIRECT("'"&amp;VLOOKUP($C32,ModMap!$A$2:$B$21,2,FALSE)&amp;"'!$K:$K"),0)),"")</f>
        <v>N/A</v>
      </c>
      <c r="AI32" s="50" t="str">
        <f t="array" ref="AI32">IFERROR(INDEX(INDIRECT("'"&amp;VLOOKUP($C32,ModMap!$A$2:$B$21,2,FALSE)&amp;"'!AI:AI"),MATCH($K32,INDIRECT("'"&amp;VLOOKUP($C32,ModMap!$A$2:$B$21,2,FALSE)&amp;"'!$K:$K"),0)),"")</f>
        <v/>
      </c>
      <c r="AJ32" s="44" t="s">
        <v>36</v>
      </c>
      <c r="AK32" s="50" t="str">
        <f t="array" ref="AK32">IFERROR(INDEX(INDIRECT("'"&amp;VLOOKUP($C32,ModMap!$A$2:$B$21,2,FALSE)&amp;"'!AK:AK"),MATCH($K32,INDIRECT("'"&amp;VLOOKUP($C32,ModMap!$A$2:$B$21,2,FALSE)&amp;"'!$K:$K"),0)),"")</f>
        <v>N/A</v>
      </c>
      <c r="AL32" s="50" t="str">
        <f t="array" ref="AL32">IFERROR(INDEX(INDIRECT("'"&amp;VLOOKUP($C32,ModMap!$A$2:$B$21,2,FALSE)&amp;"'!AL:AL"),MATCH($K32,INDIRECT("'"&amp;VLOOKUP($C32,ModMap!$A$2:$B$21,2,FALSE)&amp;"'!$K:$K"),0)),"")</f>
        <v/>
      </c>
      <c r="AM32" s="50">
        <f t="shared" si="1"/>
        <v>1</v>
      </c>
      <c r="AN32" s="50" t="str">
        <f t="shared" si="2"/>
        <v>Not Started</v>
      </c>
      <c r="AO32" s="51" t="str">
        <f t="array" ref="AO32">IFERROR(INDEX(INDIRECT("'"&amp;VLOOKUP($C32,ModMap!$A$2:$B$21,2,FALSE)&amp;"'!AO:AO"),MATCH($K32,INDIRECT("'"&amp;VLOOKUP($C32,ModMap!$A$2:$B$21,2,FALSE)&amp;"'!$K:$K"),0)),"")</f>
        <v/>
      </c>
      <c r="AP32" s="49" t="str">
        <f t="array" ref="AP32">IFERROR(HYPERLINK("#'"&amp;VLOOKUP($C32,ModMap!$A$2:$B$21,2,FALSE)&amp;"'!V"&amp;MATCH($K32,INDIRECT("'"&amp;VLOOKUP($C32,ModMap!$A$2:$B$21,2,FALSE)&amp;"'!$K:$K"),0),"Edit on module sheet"),"")</f>
        <v>Edit on module sheet</v>
      </c>
    </row>
    <row r="33" ht="42.0" customHeight="1">
      <c r="A33" s="39">
        <v>31.0</v>
      </c>
      <c r="B33" s="39">
        <v>288.0</v>
      </c>
      <c r="C33" s="39" t="s">
        <v>99</v>
      </c>
      <c r="D33" s="40" t="s">
        <v>100</v>
      </c>
      <c r="E33" s="29" t="s">
        <v>41</v>
      </c>
      <c r="F33" s="68" t="s">
        <v>516</v>
      </c>
      <c r="G33" s="40" t="s">
        <v>517</v>
      </c>
      <c r="H33" s="39" t="s">
        <v>561</v>
      </c>
      <c r="I33" s="39" t="s">
        <v>562</v>
      </c>
      <c r="J33" s="40" t="s">
        <v>563</v>
      </c>
      <c r="K33" s="39" t="s">
        <v>564</v>
      </c>
      <c r="L33" s="40" t="s">
        <v>565</v>
      </c>
      <c r="M33" s="47" t="s">
        <v>200</v>
      </c>
      <c r="N33" s="39" t="s">
        <v>525</v>
      </c>
      <c r="O33" s="39" t="s">
        <v>526</v>
      </c>
      <c r="P33" s="40" t="s">
        <v>566</v>
      </c>
      <c r="Q33" s="40" t="s">
        <v>567</v>
      </c>
      <c r="R33" s="39" t="s">
        <v>529</v>
      </c>
      <c r="S33" s="39" t="s">
        <v>206</v>
      </c>
      <c r="T33" s="39" t="str">
        <f t="array" ref="T33">IFERROR(INDEX(INDIRECT("'"&amp;VLOOKUP($C33,ModMap!$A$2:$B$21,2,FALSE)&amp;"'!T:T"),MATCH($K33,INDIRECT("'"&amp;VLOOKUP($C33,ModMap!$A$2:$B$21,2,FALSE)&amp;"'!$K:$K"),0)),"")</f>
        <v>Unassigned</v>
      </c>
      <c r="U33" s="48" t="s">
        <v>33</v>
      </c>
      <c r="V33" s="39" t="str">
        <f t="array" ref="V33">IFERROR(INDEX(INDIRECT("'"&amp;VLOOKUP($C33,ModMap!$A$2:$B$21,2,FALSE)&amp;"'!V:V"),MATCH($K33,INDIRECT("'"&amp;VLOOKUP($C33,ModMap!$A$2:$B$21,2,FALSE)&amp;"'!$K:$K"),0)),"")</f>
        <v>Not Started</v>
      </c>
      <c r="W33" s="39" t="str">
        <f t="array" ref="W33">IFERROR(INDEX(INDIRECT("'"&amp;VLOOKUP($C33,ModMap!$A$2:$B$21,2,FALSE)&amp;"'!W:W"),MATCH($K33,INDIRECT("'"&amp;VLOOKUP($C33,ModMap!$A$2:$B$21,2,FALSE)&amp;"'!$K:$K"),0)),"")</f>
        <v>Unassigned</v>
      </c>
      <c r="X33" s="44" t="s">
        <v>36</v>
      </c>
      <c r="Y33" s="39" t="str">
        <f t="array" ref="Y33">IFERROR(INDEX(INDIRECT("'"&amp;VLOOKUP($C33,ModMap!$A$2:$B$21,2,FALSE)&amp;"'!Y:Y"),MATCH($K33,INDIRECT("'"&amp;VLOOKUP($C33,ModMap!$A$2:$B$21,2,FALSE)&amp;"'!$K:$K"),0)),"")</f>
        <v>N/A</v>
      </c>
      <c r="Z33" s="39" t="str">
        <f t="array" ref="Z33">IFERROR(INDEX(INDIRECT("'"&amp;VLOOKUP($C33,ModMap!$A$2:$B$21,2,FALSE)&amp;"'!Z:Z"),MATCH($K33,INDIRECT("'"&amp;VLOOKUP($C33,ModMap!$A$2:$B$21,2,FALSE)&amp;"'!$K:$K"),0)),"")</f>
        <v/>
      </c>
      <c r="AA33" s="44" t="s">
        <v>36</v>
      </c>
      <c r="AB33" s="39" t="str">
        <f t="array" ref="AB33">IFERROR(INDEX(INDIRECT("'"&amp;VLOOKUP($C33,ModMap!$A$2:$B$21,2,FALSE)&amp;"'!AB:AB"),MATCH($K33,INDIRECT("'"&amp;VLOOKUP($C33,ModMap!$A$2:$B$21,2,FALSE)&amp;"'!$K:$K"),0)),"")</f>
        <v>N/A</v>
      </c>
      <c r="AC33" s="39" t="str">
        <f t="array" ref="AC33">IFERROR(INDEX(INDIRECT("'"&amp;VLOOKUP($C33,ModMap!$A$2:$B$21,2,FALSE)&amp;"'!AC:AC"),MATCH($K33,INDIRECT("'"&amp;VLOOKUP($C33,ModMap!$A$2:$B$21,2,FALSE)&amp;"'!$K:$K"),0)),"")</f>
        <v/>
      </c>
      <c r="AD33" s="44" t="s">
        <v>36</v>
      </c>
      <c r="AE33" s="39" t="str">
        <f t="array" ref="AE33">IFERROR(INDEX(INDIRECT("'"&amp;VLOOKUP($C33,ModMap!$A$2:$B$21,2,FALSE)&amp;"'!AE:AE"),MATCH($K33,INDIRECT("'"&amp;VLOOKUP($C33,ModMap!$A$2:$B$21,2,FALSE)&amp;"'!$K:$K"),0)),"")</f>
        <v>N/A</v>
      </c>
      <c r="AF33" s="39" t="str">
        <f t="array" ref="AF33">IFERROR(INDEX(INDIRECT("'"&amp;VLOOKUP($C33,ModMap!$A$2:$B$21,2,FALSE)&amp;"'!AF:AF"),MATCH($K33,INDIRECT("'"&amp;VLOOKUP($C33,ModMap!$A$2:$B$21,2,FALSE)&amp;"'!$K:$K"),0)),"")</f>
        <v/>
      </c>
      <c r="AG33" s="44" t="s">
        <v>36</v>
      </c>
      <c r="AH33" s="39" t="str">
        <f t="array" ref="AH33">IFERROR(INDEX(INDIRECT("'"&amp;VLOOKUP($C33,ModMap!$A$2:$B$21,2,FALSE)&amp;"'!AH:AH"),MATCH($K33,INDIRECT("'"&amp;VLOOKUP($C33,ModMap!$A$2:$B$21,2,FALSE)&amp;"'!$K:$K"),0)),"")</f>
        <v>N/A</v>
      </c>
      <c r="AI33" s="39" t="str">
        <f t="array" ref="AI33">IFERROR(INDEX(INDIRECT("'"&amp;VLOOKUP($C33,ModMap!$A$2:$B$21,2,FALSE)&amp;"'!AI:AI"),MATCH($K33,INDIRECT("'"&amp;VLOOKUP($C33,ModMap!$A$2:$B$21,2,FALSE)&amp;"'!$K:$K"),0)),"")</f>
        <v/>
      </c>
      <c r="AJ33" s="44" t="s">
        <v>36</v>
      </c>
      <c r="AK33" s="39" t="str">
        <f t="array" ref="AK33">IFERROR(INDEX(INDIRECT("'"&amp;VLOOKUP($C33,ModMap!$A$2:$B$21,2,FALSE)&amp;"'!AK:AK"),MATCH($K33,INDIRECT("'"&amp;VLOOKUP($C33,ModMap!$A$2:$B$21,2,FALSE)&amp;"'!$K:$K"),0)),"")</f>
        <v>N/A</v>
      </c>
      <c r="AL33" s="39" t="str">
        <f t="array" ref="AL33">IFERROR(INDEX(INDIRECT("'"&amp;VLOOKUP($C33,ModMap!$A$2:$B$21,2,FALSE)&amp;"'!AL:AL"),MATCH($K33,INDIRECT("'"&amp;VLOOKUP($C33,ModMap!$A$2:$B$21,2,FALSE)&amp;"'!$K:$K"),0)),"")</f>
        <v/>
      </c>
      <c r="AM33" s="39">
        <f t="shared" si="1"/>
        <v>1</v>
      </c>
      <c r="AN33" s="39" t="str">
        <f t="shared" si="2"/>
        <v>Not Started</v>
      </c>
      <c r="AO33" s="40" t="str">
        <f t="array" ref="AO33">IFERROR(INDEX(INDIRECT("'"&amp;VLOOKUP($C33,ModMap!$A$2:$B$21,2,FALSE)&amp;"'!AO:AO"),MATCH($K33,INDIRECT("'"&amp;VLOOKUP($C33,ModMap!$A$2:$B$21,2,FALSE)&amp;"'!$K:$K"),0)),"")</f>
        <v/>
      </c>
      <c r="AP33" s="49" t="str">
        <f t="array" ref="AP33">IFERROR(HYPERLINK("#'"&amp;VLOOKUP($C33,ModMap!$A$2:$B$21,2,FALSE)&amp;"'!V"&amp;MATCH($K33,INDIRECT("'"&amp;VLOOKUP($C33,ModMap!$A$2:$B$21,2,FALSE)&amp;"'!$K:$K"),0),"Edit on module sheet"),"")</f>
        <v>Edit on module sheet</v>
      </c>
    </row>
    <row r="34" ht="42.0" customHeight="1">
      <c r="A34" s="50">
        <v>32.0</v>
      </c>
      <c r="B34" s="50">
        <v>290.0</v>
      </c>
      <c r="C34" s="50" t="s">
        <v>99</v>
      </c>
      <c r="D34" s="51" t="s">
        <v>100</v>
      </c>
      <c r="E34" s="29" t="s">
        <v>41</v>
      </c>
      <c r="F34" s="68" t="s">
        <v>516</v>
      </c>
      <c r="G34" s="51" t="s">
        <v>517</v>
      </c>
      <c r="H34" s="50" t="s">
        <v>577</v>
      </c>
      <c r="I34" s="50" t="s">
        <v>578</v>
      </c>
      <c r="J34" s="51" t="s">
        <v>579</v>
      </c>
      <c r="K34" s="50" t="s">
        <v>580</v>
      </c>
      <c r="L34" s="51" t="s">
        <v>581</v>
      </c>
      <c r="M34" s="52" t="s">
        <v>211</v>
      </c>
      <c r="N34" s="50" t="s">
        <v>525</v>
      </c>
      <c r="O34" s="50" t="s">
        <v>526</v>
      </c>
      <c r="P34" s="51" t="s">
        <v>582</v>
      </c>
      <c r="Q34" s="51" t="s">
        <v>583</v>
      </c>
      <c r="R34" s="50" t="s">
        <v>529</v>
      </c>
      <c r="S34" s="50" t="s">
        <v>206</v>
      </c>
      <c r="T34" s="50" t="str">
        <f t="array" ref="T34">IFERROR(INDEX(INDIRECT("'"&amp;VLOOKUP($C34,ModMap!$A$2:$B$21,2,FALSE)&amp;"'!T:T"),MATCH($K34,INDIRECT("'"&amp;VLOOKUP($C34,ModMap!$A$2:$B$21,2,FALSE)&amp;"'!$K:$K"),0)),"")</f>
        <v>Unassigned</v>
      </c>
      <c r="U34" s="48" t="s">
        <v>33</v>
      </c>
      <c r="V34" s="50" t="str">
        <f t="array" ref="V34">IFERROR(INDEX(INDIRECT("'"&amp;VLOOKUP($C34,ModMap!$A$2:$B$21,2,FALSE)&amp;"'!V:V"),MATCH($K34,INDIRECT("'"&amp;VLOOKUP($C34,ModMap!$A$2:$B$21,2,FALSE)&amp;"'!$K:$K"),0)),"")</f>
        <v>Not Started</v>
      </c>
      <c r="W34" s="50" t="str">
        <f t="array" ref="W34">IFERROR(INDEX(INDIRECT("'"&amp;VLOOKUP($C34,ModMap!$A$2:$B$21,2,FALSE)&amp;"'!W:W"),MATCH($K34,INDIRECT("'"&amp;VLOOKUP($C34,ModMap!$A$2:$B$21,2,FALSE)&amp;"'!$K:$K"),0)),"")</f>
        <v>Unassigned</v>
      </c>
      <c r="X34" s="44" t="s">
        <v>36</v>
      </c>
      <c r="Y34" s="50" t="str">
        <f t="array" ref="Y34">IFERROR(INDEX(INDIRECT("'"&amp;VLOOKUP($C34,ModMap!$A$2:$B$21,2,FALSE)&amp;"'!Y:Y"),MATCH($K34,INDIRECT("'"&amp;VLOOKUP($C34,ModMap!$A$2:$B$21,2,FALSE)&amp;"'!$K:$K"),0)),"")</f>
        <v>N/A</v>
      </c>
      <c r="Z34" s="50" t="str">
        <f t="array" ref="Z34">IFERROR(INDEX(INDIRECT("'"&amp;VLOOKUP($C34,ModMap!$A$2:$B$21,2,FALSE)&amp;"'!Z:Z"),MATCH($K34,INDIRECT("'"&amp;VLOOKUP($C34,ModMap!$A$2:$B$21,2,FALSE)&amp;"'!$K:$K"),0)),"")</f>
        <v/>
      </c>
      <c r="AA34" s="44" t="s">
        <v>36</v>
      </c>
      <c r="AB34" s="50" t="str">
        <f t="array" ref="AB34">IFERROR(INDEX(INDIRECT("'"&amp;VLOOKUP($C34,ModMap!$A$2:$B$21,2,FALSE)&amp;"'!AB:AB"),MATCH($K34,INDIRECT("'"&amp;VLOOKUP($C34,ModMap!$A$2:$B$21,2,FALSE)&amp;"'!$K:$K"),0)),"")</f>
        <v>N/A</v>
      </c>
      <c r="AC34" s="50" t="str">
        <f t="array" ref="AC34">IFERROR(INDEX(INDIRECT("'"&amp;VLOOKUP($C34,ModMap!$A$2:$B$21,2,FALSE)&amp;"'!AC:AC"),MATCH($K34,INDIRECT("'"&amp;VLOOKUP($C34,ModMap!$A$2:$B$21,2,FALSE)&amp;"'!$K:$K"),0)),"")</f>
        <v/>
      </c>
      <c r="AD34" s="44" t="s">
        <v>36</v>
      </c>
      <c r="AE34" s="50" t="str">
        <f t="array" ref="AE34">IFERROR(INDEX(INDIRECT("'"&amp;VLOOKUP($C34,ModMap!$A$2:$B$21,2,FALSE)&amp;"'!AE:AE"),MATCH($K34,INDIRECT("'"&amp;VLOOKUP($C34,ModMap!$A$2:$B$21,2,FALSE)&amp;"'!$K:$K"),0)),"")</f>
        <v>N/A</v>
      </c>
      <c r="AF34" s="50" t="str">
        <f t="array" ref="AF34">IFERROR(INDEX(INDIRECT("'"&amp;VLOOKUP($C34,ModMap!$A$2:$B$21,2,FALSE)&amp;"'!AF:AF"),MATCH($K34,INDIRECT("'"&amp;VLOOKUP($C34,ModMap!$A$2:$B$21,2,FALSE)&amp;"'!$K:$K"),0)),"")</f>
        <v/>
      </c>
      <c r="AG34" s="44" t="s">
        <v>36</v>
      </c>
      <c r="AH34" s="50" t="str">
        <f t="array" ref="AH34">IFERROR(INDEX(INDIRECT("'"&amp;VLOOKUP($C34,ModMap!$A$2:$B$21,2,FALSE)&amp;"'!AH:AH"),MATCH($K34,INDIRECT("'"&amp;VLOOKUP($C34,ModMap!$A$2:$B$21,2,FALSE)&amp;"'!$K:$K"),0)),"")</f>
        <v>N/A</v>
      </c>
      <c r="AI34" s="50" t="str">
        <f t="array" ref="AI34">IFERROR(INDEX(INDIRECT("'"&amp;VLOOKUP($C34,ModMap!$A$2:$B$21,2,FALSE)&amp;"'!AI:AI"),MATCH($K34,INDIRECT("'"&amp;VLOOKUP($C34,ModMap!$A$2:$B$21,2,FALSE)&amp;"'!$K:$K"),0)),"")</f>
        <v/>
      </c>
      <c r="AJ34" s="44" t="s">
        <v>36</v>
      </c>
      <c r="AK34" s="50" t="str">
        <f t="array" ref="AK34">IFERROR(INDEX(INDIRECT("'"&amp;VLOOKUP($C34,ModMap!$A$2:$B$21,2,FALSE)&amp;"'!AK:AK"),MATCH($K34,INDIRECT("'"&amp;VLOOKUP($C34,ModMap!$A$2:$B$21,2,FALSE)&amp;"'!$K:$K"),0)),"")</f>
        <v>N/A</v>
      </c>
      <c r="AL34" s="50" t="str">
        <f t="array" ref="AL34">IFERROR(INDEX(INDIRECT("'"&amp;VLOOKUP($C34,ModMap!$A$2:$B$21,2,FALSE)&amp;"'!AL:AL"),MATCH($K34,INDIRECT("'"&amp;VLOOKUP($C34,ModMap!$A$2:$B$21,2,FALSE)&amp;"'!$K:$K"),0)),"")</f>
        <v/>
      </c>
      <c r="AM34" s="50">
        <f t="shared" si="1"/>
        <v>1</v>
      </c>
      <c r="AN34" s="50" t="str">
        <f t="shared" si="2"/>
        <v>Not Started</v>
      </c>
      <c r="AO34" s="51" t="str">
        <f t="array" ref="AO34">IFERROR(INDEX(INDIRECT("'"&amp;VLOOKUP($C34,ModMap!$A$2:$B$21,2,FALSE)&amp;"'!AO:AO"),MATCH($K34,INDIRECT("'"&amp;VLOOKUP($C34,ModMap!$A$2:$B$21,2,FALSE)&amp;"'!$K:$K"),0)),"")</f>
        <v/>
      </c>
      <c r="AP34" s="49" t="str">
        <f t="array" ref="AP34">IFERROR(HYPERLINK("#'"&amp;VLOOKUP($C34,ModMap!$A$2:$B$21,2,FALSE)&amp;"'!V"&amp;MATCH($K34,INDIRECT("'"&amp;VLOOKUP($C34,ModMap!$A$2:$B$21,2,FALSE)&amp;"'!$K:$K"),0),"Edit on module sheet"),"")</f>
        <v>Edit on module sheet</v>
      </c>
    </row>
    <row r="35" ht="42.0" customHeight="1">
      <c r="A35" s="39">
        <v>33.0</v>
      </c>
      <c r="B35" s="39">
        <v>294.0</v>
      </c>
      <c r="C35" s="39" t="s">
        <v>99</v>
      </c>
      <c r="D35" s="40" t="s">
        <v>100</v>
      </c>
      <c r="E35" s="29" t="s">
        <v>41</v>
      </c>
      <c r="F35" s="68" t="s">
        <v>516</v>
      </c>
      <c r="G35" s="40" t="s">
        <v>517</v>
      </c>
      <c r="H35" s="39" t="s">
        <v>586</v>
      </c>
      <c r="I35" s="39" t="s">
        <v>587</v>
      </c>
      <c r="J35" s="40" t="s">
        <v>588</v>
      </c>
      <c r="K35" s="39" t="s">
        <v>589</v>
      </c>
      <c r="L35" s="40" t="s">
        <v>590</v>
      </c>
      <c r="M35" s="52" t="s">
        <v>211</v>
      </c>
      <c r="N35" s="39" t="s">
        <v>525</v>
      </c>
      <c r="O35" s="39" t="s">
        <v>526</v>
      </c>
      <c r="P35" s="40" t="s">
        <v>591</v>
      </c>
      <c r="Q35" s="40" t="s">
        <v>592</v>
      </c>
      <c r="R35" s="39" t="s">
        <v>529</v>
      </c>
      <c r="S35" s="39" t="s">
        <v>206</v>
      </c>
      <c r="T35" s="39" t="str">
        <f t="array" ref="T35">IFERROR(INDEX(INDIRECT("'"&amp;VLOOKUP($C35,ModMap!$A$2:$B$21,2,FALSE)&amp;"'!T:T"),MATCH($K35,INDIRECT("'"&amp;VLOOKUP($C35,ModMap!$A$2:$B$21,2,FALSE)&amp;"'!$K:$K"),0)),"")</f>
        <v>Unassigned</v>
      </c>
      <c r="U35" s="48" t="s">
        <v>33</v>
      </c>
      <c r="V35" s="39" t="str">
        <f t="array" ref="V35">IFERROR(INDEX(INDIRECT("'"&amp;VLOOKUP($C35,ModMap!$A$2:$B$21,2,FALSE)&amp;"'!V:V"),MATCH($K35,INDIRECT("'"&amp;VLOOKUP($C35,ModMap!$A$2:$B$21,2,FALSE)&amp;"'!$K:$K"),0)),"")</f>
        <v>Not Started</v>
      </c>
      <c r="W35" s="39" t="str">
        <f t="array" ref="W35">IFERROR(INDEX(INDIRECT("'"&amp;VLOOKUP($C35,ModMap!$A$2:$B$21,2,FALSE)&amp;"'!W:W"),MATCH($K35,INDIRECT("'"&amp;VLOOKUP($C35,ModMap!$A$2:$B$21,2,FALSE)&amp;"'!$K:$K"),0)),"")</f>
        <v>Unassigned</v>
      </c>
      <c r="X35" s="44" t="s">
        <v>36</v>
      </c>
      <c r="Y35" s="39" t="str">
        <f t="array" ref="Y35">IFERROR(INDEX(INDIRECT("'"&amp;VLOOKUP($C35,ModMap!$A$2:$B$21,2,FALSE)&amp;"'!Y:Y"),MATCH($K35,INDIRECT("'"&amp;VLOOKUP($C35,ModMap!$A$2:$B$21,2,FALSE)&amp;"'!$K:$K"),0)),"")</f>
        <v>N/A</v>
      </c>
      <c r="Z35" s="39" t="str">
        <f t="array" ref="Z35">IFERROR(INDEX(INDIRECT("'"&amp;VLOOKUP($C35,ModMap!$A$2:$B$21,2,FALSE)&amp;"'!Z:Z"),MATCH($K35,INDIRECT("'"&amp;VLOOKUP($C35,ModMap!$A$2:$B$21,2,FALSE)&amp;"'!$K:$K"),0)),"")</f>
        <v/>
      </c>
      <c r="AA35" s="44" t="s">
        <v>36</v>
      </c>
      <c r="AB35" s="39" t="str">
        <f t="array" ref="AB35">IFERROR(INDEX(INDIRECT("'"&amp;VLOOKUP($C35,ModMap!$A$2:$B$21,2,FALSE)&amp;"'!AB:AB"),MATCH($K35,INDIRECT("'"&amp;VLOOKUP($C35,ModMap!$A$2:$B$21,2,FALSE)&amp;"'!$K:$K"),0)),"")</f>
        <v>N/A</v>
      </c>
      <c r="AC35" s="39" t="str">
        <f t="array" ref="AC35">IFERROR(INDEX(INDIRECT("'"&amp;VLOOKUP($C35,ModMap!$A$2:$B$21,2,FALSE)&amp;"'!AC:AC"),MATCH($K35,INDIRECT("'"&amp;VLOOKUP($C35,ModMap!$A$2:$B$21,2,FALSE)&amp;"'!$K:$K"),0)),"")</f>
        <v/>
      </c>
      <c r="AD35" s="48" t="s">
        <v>33</v>
      </c>
      <c r="AE35" s="39" t="str">
        <f t="array" ref="AE35">IFERROR(INDEX(INDIRECT("'"&amp;VLOOKUP($C35,ModMap!$A$2:$B$21,2,FALSE)&amp;"'!AE:AE"),MATCH($K35,INDIRECT("'"&amp;VLOOKUP($C35,ModMap!$A$2:$B$21,2,FALSE)&amp;"'!$K:$K"),0)),"")</f>
        <v>Not Started</v>
      </c>
      <c r="AF35" s="39" t="str">
        <f t="array" ref="AF35">IFERROR(INDEX(INDIRECT("'"&amp;VLOOKUP($C35,ModMap!$A$2:$B$21,2,FALSE)&amp;"'!AF:AF"),MATCH($K35,INDIRECT("'"&amp;VLOOKUP($C35,ModMap!$A$2:$B$21,2,FALSE)&amp;"'!$K:$K"),0)),"")</f>
        <v>Unassigned</v>
      </c>
      <c r="AG35" s="44" t="s">
        <v>36</v>
      </c>
      <c r="AH35" s="39" t="str">
        <f t="array" ref="AH35">IFERROR(INDEX(INDIRECT("'"&amp;VLOOKUP($C35,ModMap!$A$2:$B$21,2,FALSE)&amp;"'!AH:AH"),MATCH($K35,INDIRECT("'"&amp;VLOOKUP($C35,ModMap!$A$2:$B$21,2,FALSE)&amp;"'!$K:$K"),0)),"")</f>
        <v>N/A</v>
      </c>
      <c r="AI35" s="39" t="str">
        <f t="array" ref="AI35">IFERROR(INDEX(INDIRECT("'"&amp;VLOOKUP($C35,ModMap!$A$2:$B$21,2,FALSE)&amp;"'!AI:AI"),MATCH($K35,INDIRECT("'"&amp;VLOOKUP($C35,ModMap!$A$2:$B$21,2,FALSE)&amp;"'!$K:$K"),0)),"")</f>
        <v/>
      </c>
      <c r="AJ35" s="44" t="s">
        <v>36</v>
      </c>
      <c r="AK35" s="39" t="str">
        <f t="array" ref="AK35">IFERROR(INDEX(INDIRECT("'"&amp;VLOOKUP($C35,ModMap!$A$2:$B$21,2,FALSE)&amp;"'!AK:AK"),MATCH($K35,INDIRECT("'"&amp;VLOOKUP($C35,ModMap!$A$2:$B$21,2,FALSE)&amp;"'!$K:$K"),0)),"")</f>
        <v>N/A</v>
      </c>
      <c r="AL35" s="39" t="str">
        <f t="array" ref="AL35">IFERROR(INDEX(INDIRECT("'"&amp;VLOOKUP($C35,ModMap!$A$2:$B$21,2,FALSE)&amp;"'!AL:AL"),MATCH($K35,INDIRECT("'"&amp;VLOOKUP($C35,ModMap!$A$2:$B$21,2,FALSE)&amp;"'!$K:$K"),0)),"")</f>
        <v/>
      </c>
      <c r="AM35" s="39">
        <f t="shared" si="1"/>
        <v>2</v>
      </c>
      <c r="AN35" s="39" t="str">
        <f t="shared" si="2"/>
        <v>Not Started</v>
      </c>
      <c r="AO35" s="40" t="str">
        <f t="array" ref="AO35">IFERROR(INDEX(INDIRECT("'"&amp;VLOOKUP($C35,ModMap!$A$2:$B$21,2,FALSE)&amp;"'!AO:AO"),MATCH($K35,INDIRECT("'"&amp;VLOOKUP($C35,ModMap!$A$2:$B$21,2,FALSE)&amp;"'!$K:$K"),0)),"")</f>
        <v/>
      </c>
      <c r="AP35" s="49" t="str">
        <f t="array" ref="AP35">IFERROR(HYPERLINK("#'"&amp;VLOOKUP($C35,ModMap!$A$2:$B$21,2,FALSE)&amp;"'!V"&amp;MATCH($K35,INDIRECT("'"&amp;VLOOKUP($C35,ModMap!$A$2:$B$21,2,FALSE)&amp;"'!$K:$K"),0),"Edit on module sheet"),"")</f>
        <v>Edit on module sheet</v>
      </c>
    </row>
    <row r="36" ht="42.0" customHeight="1">
      <c r="A36" s="50">
        <v>34.0</v>
      </c>
      <c r="B36" s="50">
        <v>302.0</v>
      </c>
      <c r="C36" s="50" t="s">
        <v>99</v>
      </c>
      <c r="D36" s="51" t="s">
        <v>100</v>
      </c>
      <c r="E36" s="29" t="s">
        <v>41</v>
      </c>
      <c r="F36" s="68" t="s">
        <v>516</v>
      </c>
      <c r="G36" s="51" t="s">
        <v>517</v>
      </c>
      <c r="H36" s="50" t="s">
        <v>604</v>
      </c>
      <c r="I36" s="50" t="s">
        <v>605</v>
      </c>
      <c r="J36" s="51" t="s">
        <v>606</v>
      </c>
      <c r="K36" s="50" t="s">
        <v>607</v>
      </c>
      <c r="L36" s="51" t="s">
        <v>608</v>
      </c>
      <c r="M36" s="47" t="s">
        <v>200</v>
      </c>
      <c r="N36" s="50" t="s">
        <v>525</v>
      </c>
      <c r="O36" s="50" t="s">
        <v>526</v>
      </c>
      <c r="P36" s="51" t="s">
        <v>609</v>
      </c>
      <c r="Q36" s="51" t="s">
        <v>610</v>
      </c>
      <c r="R36" s="50" t="s">
        <v>529</v>
      </c>
      <c r="S36" s="50" t="s">
        <v>206</v>
      </c>
      <c r="T36" s="50" t="str">
        <f t="array" ref="T36">IFERROR(INDEX(INDIRECT("'"&amp;VLOOKUP($C36,ModMap!$A$2:$B$21,2,FALSE)&amp;"'!T:T"),MATCH($K36,INDIRECT("'"&amp;VLOOKUP($C36,ModMap!$A$2:$B$21,2,FALSE)&amp;"'!$K:$K"),0)),"")</f>
        <v>Unassigned</v>
      </c>
      <c r="U36" s="48" t="s">
        <v>33</v>
      </c>
      <c r="V36" s="50" t="str">
        <f t="array" ref="V36">IFERROR(INDEX(INDIRECT("'"&amp;VLOOKUP($C36,ModMap!$A$2:$B$21,2,FALSE)&amp;"'!V:V"),MATCH($K36,INDIRECT("'"&amp;VLOOKUP($C36,ModMap!$A$2:$B$21,2,FALSE)&amp;"'!$K:$K"),0)),"")</f>
        <v>Not Started</v>
      </c>
      <c r="W36" s="50" t="str">
        <f t="array" ref="W36">IFERROR(INDEX(INDIRECT("'"&amp;VLOOKUP($C36,ModMap!$A$2:$B$21,2,FALSE)&amp;"'!W:W"),MATCH($K36,INDIRECT("'"&amp;VLOOKUP($C36,ModMap!$A$2:$B$21,2,FALSE)&amp;"'!$K:$K"),0)),"")</f>
        <v>Unassigned</v>
      </c>
      <c r="X36" s="44" t="s">
        <v>36</v>
      </c>
      <c r="Y36" s="50" t="str">
        <f t="array" ref="Y36">IFERROR(INDEX(INDIRECT("'"&amp;VLOOKUP($C36,ModMap!$A$2:$B$21,2,FALSE)&amp;"'!Y:Y"),MATCH($K36,INDIRECT("'"&amp;VLOOKUP($C36,ModMap!$A$2:$B$21,2,FALSE)&amp;"'!$K:$K"),0)),"")</f>
        <v>N/A</v>
      </c>
      <c r="Z36" s="50" t="str">
        <f t="array" ref="Z36">IFERROR(INDEX(INDIRECT("'"&amp;VLOOKUP($C36,ModMap!$A$2:$B$21,2,FALSE)&amp;"'!Z:Z"),MATCH($K36,INDIRECT("'"&amp;VLOOKUP($C36,ModMap!$A$2:$B$21,2,FALSE)&amp;"'!$K:$K"),0)),"")</f>
        <v/>
      </c>
      <c r="AA36" s="44" t="s">
        <v>36</v>
      </c>
      <c r="AB36" s="50" t="str">
        <f t="array" ref="AB36">IFERROR(INDEX(INDIRECT("'"&amp;VLOOKUP($C36,ModMap!$A$2:$B$21,2,FALSE)&amp;"'!AB:AB"),MATCH($K36,INDIRECT("'"&amp;VLOOKUP($C36,ModMap!$A$2:$B$21,2,FALSE)&amp;"'!$K:$K"),0)),"")</f>
        <v>N/A</v>
      </c>
      <c r="AC36" s="50" t="str">
        <f t="array" ref="AC36">IFERROR(INDEX(INDIRECT("'"&amp;VLOOKUP($C36,ModMap!$A$2:$B$21,2,FALSE)&amp;"'!AC:AC"),MATCH($K36,INDIRECT("'"&amp;VLOOKUP($C36,ModMap!$A$2:$B$21,2,FALSE)&amp;"'!$K:$K"),0)),"")</f>
        <v/>
      </c>
      <c r="AD36" s="48" t="s">
        <v>33</v>
      </c>
      <c r="AE36" s="50" t="str">
        <f t="array" ref="AE36">IFERROR(INDEX(INDIRECT("'"&amp;VLOOKUP($C36,ModMap!$A$2:$B$21,2,FALSE)&amp;"'!AE:AE"),MATCH($K36,INDIRECT("'"&amp;VLOOKUP($C36,ModMap!$A$2:$B$21,2,FALSE)&amp;"'!$K:$K"),0)),"")</f>
        <v>Not Started</v>
      </c>
      <c r="AF36" s="50" t="str">
        <f t="array" ref="AF36">IFERROR(INDEX(INDIRECT("'"&amp;VLOOKUP($C36,ModMap!$A$2:$B$21,2,FALSE)&amp;"'!AF:AF"),MATCH($K36,INDIRECT("'"&amp;VLOOKUP($C36,ModMap!$A$2:$B$21,2,FALSE)&amp;"'!$K:$K"),0)),"")</f>
        <v>Unassigned</v>
      </c>
      <c r="AG36" s="44" t="s">
        <v>36</v>
      </c>
      <c r="AH36" s="50" t="str">
        <f t="array" ref="AH36">IFERROR(INDEX(INDIRECT("'"&amp;VLOOKUP($C36,ModMap!$A$2:$B$21,2,FALSE)&amp;"'!AH:AH"),MATCH($K36,INDIRECT("'"&amp;VLOOKUP($C36,ModMap!$A$2:$B$21,2,FALSE)&amp;"'!$K:$K"),0)),"")</f>
        <v>N/A</v>
      </c>
      <c r="AI36" s="50" t="str">
        <f t="array" ref="AI36">IFERROR(INDEX(INDIRECT("'"&amp;VLOOKUP($C36,ModMap!$A$2:$B$21,2,FALSE)&amp;"'!AI:AI"),MATCH($K36,INDIRECT("'"&amp;VLOOKUP($C36,ModMap!$A$2:$B$21,2,FALSE)&amp;"'!$K:$K"),0)),"")</f>
        <v/>
      </c>
      <c r="AJ36" s="44" t="s">
        <v>36</v>
      </c>
      <c r="AK36" s="50" t="str">
        <f t="array" ref="AK36">IFERROR(INDEX(INDIRECT("'"&amp;VLOOKUP($C36,ModMap!$A$2:$B$21,2,FALSE)&amp;"'!AK:AK"),MATCH($K36,INDIRECT("'"&amp;VLOOKUP($C36,ModMap!$A$2:$B$21,2,FALSE)&amp;"'!$K:$K"),0)),"")</f>
        <v>N/A</v>
      </c>
      <c r="AL36" s="50" t="str">
        <f t="array" ref="AL36">IFERROR(INDEX(INDIRECT("'"&amp;VLOOKUP($C36,ModMap!$A$2:$B$21,2,FALSE)&amp;"'!AL:AL"),MATCH($K36,INDIRECT("'"&amp;VLOOKUP($C36,ModMap!$A$2:$B$21,2,FALSE)&amp;"'!$K:$K"),0)),"")</f>
        <v/>
      </c>
      <c r="AM36" s="50">
        <f t="shared" si="1"/>
        <v>2</v>
      </c>
      <c r="AN36" s="50" t="str">
        <f t="shared" si="2"/>
        <v>Not Started</v>
      </c>
      <c r="AO36" s="51" t="str">
        <f t="array" ref="AO36">IFERROR(INDEX(INDIRECT("'"&amp;VLOOKUP($C36,ModMap!$A$2:$B$21,2,FALSE)&amp;"'!AO:AO"),MATCH($K36,INDIRECT("'"&amp;VLOOKUP($C36,ModMap!$A$2:$B$21,2,FALSE)&amp;"'!$K:$K"),0)),"")</f>
        <v/>
      </c>
      <c r="AP36" s="49" t="str">
        <f t="array" ref="AP36">IFERROR(HYPERLINK("#'"&amp;VLOOKUP($C36,ModMap!$A$2:$B$21,2,FALSE)&amp;"'!V"&amp;MATCH($K36,INDIRECT("'"&amp;VLOOKUP($C36,ModMap!$A$2:$B$21,2,FALSE)&amp;"'!$K:$K"),0),"Edit on module sheet"),"")</f>
        <v>Edit on module sheet</v>
      </c>
    </row>
    <row r="37" ht="42.0" customHeight="1">
      <c r="A37" s="39">
        <v>35.0</v>
      </c>
      <c r="B37" s="39">
        <v>306.0</v>
      </c>
      <c r="C37" s="39" t="s">
        <v>99</v>
      </c>
      <c r="D37" s="40" t="s">
        <v>100</v>
      </c>
      <c r="E37" s="29" t="s">
        <v>41</v>
      </c>
      <c r="F37" s="68" t="s">
        <v>516</v>
      </c>
      <c r="G37" s="40" t="s">
        <v>517</v>
      </c>
      <c r="H37" s="39" t="s">
        <v>619</v>
      </c>
      <c r="I37" s="39" t="s">
        <v>621</v>
      </c>
      <c r="J37" s="40" t="s">
        <v>622</v>
      </c>
      <c r="K37" s="39" t="s">
        <v>624</v>
      </c>
      <c r="L37" s="40" t="s">
        <v>626</v>
      </c>
      <c r="M37" s="47" t="s">
        <v>200</v>
      </c>
      <c r="N37" s="39" t="s">
        <v>525</v>
      </c>
      <c r="O37" s="39" t="s">
        <v>526</v>
      </c>
      <c r="P37" s="40" t="s">
        <v>627</v>
      </c>
      <c r="Q37" s="40" t="s">
        <v>628</v>
      </c>
      <c r="R37" s="39" t="s">
        <v>529</v>
      </c>
      <c r="S37" s="39" t="s">
        <v>206</v>
      </c>
      <c r="T37" s="39" t="str">
        <f t="array" ref="T37">IFERROR(INDEX(INDIRECT("'"&amp;VLOOKUP($C37,ModMap!$A$2:$B$21,2,FALSE)&amp;"'!T:T"),MATCH($K37,INDIRECT("'"&amp;VLOOKUP($C37,ModMap!$A$2:$B$21,2,FALSE)&amp;"'!$K:$K"),0)),"")</f>
        <v>Unassigned</v>
      </c>
      <c r="U37" s="48" t="s">
        <v>33</v>
      </c>
      <c r="V37" s="39" t="str">
        <f t="array" ref="V37">IFERROR(INDEX(INDIRECT("'"&amp;VLOOKUP($C37,ModMap!$A$2:$B$21,2,FALSE)&amp;"'!V:V"),MATCH($K37,INDIRECT("'"&amp;VLOOKUP($C37,ModMap!$A$2:$B$21,2,FALSE)&amp;"'!$K:$K"),0)),"")</f>
        <v>Not Started</v>
      </c>
      <c r="W37" s="39" t="str">
        <f t="array" ref="W37">IFERROR(INDEX(INDIRECT("'"&amp;VLOOKUP($C37,ModMap!$A$2:$B$21,2,FALSE)&amp;"'!W:W"),MATCH($K37,INDIRECT("'"&amp;VLOOKUP($C37,ModMap!$A$2:$B$21,2,FALSE)&amp;"'!$K:$K"),0)),"")</f>
        <v>Unassigned</v>
      </c>
      <c r="X37" s="44" t="s">
        <v>36</v>
      </c>
      <c r="Y37" s="39" t="str">
        <f t="array" ref="Y37">IFERROR(INDEX(INDIRECT("'"&amp;VLOOKUP($C37,ModMap!$A$2:$B$21,2,FALSE)&amp;"'!Y:Y"),MATCH($K37,INDIRECT("'"&amp;VLOOKUP($C37,ModMap!$A$2:$B$21,2,FALSE)&amp;"'!$K:$K"),0)),"")</f>
        <v>N/A</v>
      </c>
      <c r="Z37" s="39" t="str">
        <f t="array" ref="Z37">IFERROR(INDEX(INDIRECT("'"&amp;VLOOKUP($C37,ModMap!$A$2:$B$21,2,FALSE)&amp;"'!Z:Z"),MATCH($K37,INDIRECT("'"&amp;VLOOKUP($C37,ModMap!$A$2:$B$21,2,FALSE)&amp;"'!$K:$K"),0)),"")</f>
        <v/>
      </c>
      <c r="AA37" s="44" t="s">
        <v>36</v>
      </c>
      <c r="AB37" s="39" t="str">
        <f t="array" ref="AB37">IFERROR(INDEX(INDIRECT("'"&amp;VLOOKUP($C37,ModMap!$A$2:$B$21,2,FALSE)&amp;"'!AB:AB"),MATCH($K37,INDIRECT("'"&amp;VLOOKUP($C37,ModMap!$A$2:$B$21,2,FALSE)&amp;"'!$K:$K"),0)),"")</f>
        <v>N/A</v>
      </c>
      <c r="AC37" s="39" t="str">
        <f t="array" ref="AC37">IFERROR(INDEX(INDIRECT("'"&amp;VLOOKUP($C37,ModMap!$A$2:$B$21,2,FALSE)&amp;"'!AC:AC"),MATCH($K37,INDIRECT("'"&amp;VLOOKUP($C37,ModMap!$A$2:$B$21,2,FALSE)&amp;"'!$K:$K"),0)),"")</f>
        <v/>
      </c>
      <c r="AD37" s="48" t="s">
        <v>33</v>
      </c>
      <c r="AE37" s="39" t="str">
        <f t="array" ref="AE37">IFERROR(INDEX(INDIRECT("'"&amp;VLOOKUP($C37,ModMap!$A$2:$B$21,2,FALSE)&amp;"'!AE:AE"),MATCH($K37,INDIRECT("'"&amp;VLOOKUP($C37,ModMap!$A$2:$B$21,2,FALSE)&amp;"'!$K:$K"),0)),"")</f>
        <v>Not Started</v>
      </c>
      <c r="AF37" s="39" t="str">
        <f t="array" ref="AF37">IFERROR(INDEX(INDIRECT("'"&amp;VLOOKUP($C37,ModMap!$A$2:$B$21,2,FALSE)&amp;"'!AF:AF"),MATCH($K37,INDIRECT("'"&amp;VLOOKUP($C37,ModMap!$A$2:$B$21,2,FALSE)&amp;"'!$K:$K"),0)),"")</f>
        <v>Unassigned</v>
      </c>
      <c r="AG37" s="44" t="s">
        <v>36</v>
      </c>
      <c r="AH37" s="39" t="str">
        <f t="array" ref="AH37">IFERROR(INDEX(INDIRECT("'"&amp;VLOOKUP($C37,ModMap!$A$2:$B$21,2,FALSE)&amp;"'!AH:AH"),MATCH($K37,INDIRECT("'"&amp;VLOOKUP($C37,ModMap!$A$2:$B$21,2,FALSE)&amp;"'!$K:$K"),0)),"")</f>
        <v>N/A</v>
      </c>
      <c r="AI37" s="39" t="str">
        <f t="array" ref="AI37">IFERROR(INDEX(INDIRECT("'"&amp;VLOOKUP($C37,ModMap!$A$2:$B$21,2,FALSE)&amp;"'!AI:AI"),MATCH($K37,INDIRECT("'"&amp;VLOOKUP($C37,ModMap!$A$2:$B$21,2,FALSE)&amp;"'!$K:$K"),0)),"")</f>
        <v/>
      </c>
      <c r="AJ37" s="44" t="s">
        <v>36</v>
      </c>
      <c r="AK37" s="39" t="str">
        <f t="array" ref="AK37">IFERROR(INDEX(INDIRECT("'"&amp;VLOOKUP($C37,ModMap!$A$2:$B$21,2,FALSE)&amp;"'!AK:AK"),MATCH($K37,INDIRECT("'"&amp;VLOOKUP($C37,ModMap!$A$2:$B$21,2,FALSE)&amp;"'!$K:$K"),0)),"")</f>
        <v>N/A</v>
      </c>
      <c r="AL37" s="39" t="str">
        <f t="array" ref="AL37">IFERROR(INDEX(INDIRECT("'"&amp;VLOOKUP($C37,ModMap!$A$2:$B$21,2,FALSE)&amp;"'!AL:AL"),MATCH($K37,INDIRECT("'"&amp;VLOOKUP($C37,ModMap!$A$2:$B$21,2,FALSE)&amp;"'!$K:$K"),0)),"")</f>
        <v/>
      </c>
      <c r="AM37" s="39">
        <f t="shared" si="1"/>
        <v>2</v>
      </c>
      <c r="AN37" s="39" t="str">
        <f t="shared" si="2"/>
        <v>Not Started</v>
      </c>
      <c r="AO37" s="40" t="str">
        <f t="array" ref="AO37">IFERROR(INDEX(INDIRECT("'"&amp;VLOOKUP($C37,ModMap!$A$2:$B$21,2,FALSE)&amp;"'!AO:AO"),MATCH($K37,INDIRECT("'"&amp;VLOOKUP($C37,ModMap!$A$2:$B$21,2,FALSE)&amp;"'!$K:$K"),0)),"")</f>
        <v/>
      </c>
      <c r="AP37" s="49" t="str">
        <f t="array" ref="AP37">IFERROR(HYPERLINK("#'"&amp;VLOOKUP($C37,ModMap!$A$2:$B$21,2,FALSE)&amp;"'!V"&amp;MATCH($K37,INDIRECT("'"&amp;VLOOKUP($C37,ModMap!$A$2:$B$21,2,FALSE)&amp;"'!$K:$K"),0),"Edit on module sheet"),"")</f>
        <v>Edit on module sheet</v>
      </c>
    </row>
    <row r="38" ht="42.0" customHeight="1">
      <c r="A38" s="50">
        <v>36.0</v>
      </c>
      <c r="B38" s="50">
        <v>308.0</v>
      </c>
      <c r="C38" s="50" t="s">
        <v>99</v>
      </c>
      <c r="D38" s="51" t="s">
        <v>100</v>
      </c>
      <c r="E38" s="29" t="s">
        <v>41</v>
      </c>
      <c r="F38" s="68" t="s">
        <v>516</v>
      </c>
      <c r="G38" s="51" t="s">
        <v>517</v>
      </c>
      <c r="H38" s="50" t="s">
        <v>631</v>
      </c>
      <c r="I38" s="50" t="s">
        <v>632</v>
      </c>
      <c r="J38" s="51" t="s">
        <v>633</v>
      </c>
      <c r="K38" s="50" t="s">
        <v>634</v>
      </c>
      <c r="L38" s="51" t="s">
        <v>635</v>
      </c>
      <c r="M38" s="47" t="s">
        <v>200</v>
      </c>
      <c r="N38" s="50" t="s">
        <v>525</v>
      </c>
      <c r="O38" s="50" t="s">
        <v>636</v>
      </c>
      <c r="P38" s="51" t="s">
        <v>637</v>
      </c>
      <c r="Q38" s="51" t="s">
        <v>638</v>
      </c>
      <c r="R38" s="50" t="s">
        <v>529</v>
      </c>
      <c r="S38" s="50" t="s">
        <v>639</v>
      </c>
      <c r="T38" s="50" t="str">
        <f t="array" ref="T38">IFERROR(INDEX(INDIRECT("'"&amp;VLOOKUP($C38,ModMap!$A$2:$B$21,2,FALSE)&amp;"'!T:T"),MATCH($K38,INDIRECT("'"&amp;VLOOKUP($C38,ModMap!$A$2:$B$21,2,FALSE)&amp;"'!$K:$K"),0)),"")</f>
        <v>Unassigned</v>
      </c>
      <c r="U38" s="48" t="s">
        <v>33</v>
      </c>
      <c r="V38" s="50" t="str">
        <f t="array" ref="V38">IFERROR(INDEX(INDIRECT("'"&amp;VLOOKUP($C38,ModMap!$A$2:$B$21,2,FALSE)&amp;"'!V:V"),MATCH($K38,INDIRECT("'"&amp;VLOOKUP($C38,ModMap!$A$2:$B$21,2,FALSE)&amp;"'!$K:$K"),0)),"")</f>
        <v>Not Started</v>
      </c>
      <c r="W38" s="50" t="str">
        <f t="array" ref="W38">IFERROR(INDEX(INDIRECT("'"&amp;VLOOKUP($C38,ModMap!$A$2:$B$21,2,FALSE)&amp;"'!W:W"),MATCH($K38,INDIRECT("'"&amp;VLOOKUP($C38,ModMap!$A$2:$B$21,2,FALSE)&amp;"'!$K:$K"),0)),"")</f>
        <v>Unassigned</v>
      </c>
      <c r="X38" s="44" t="s">
        <v>36</v>
      </c>
      <c r="Y38" s="50" t="str">
        <f t="array" ref="Y38">IFERROR(INDEX(INDIRECT("'"&amp;VLOOKUP($C38,ModMap!$A$2:$B$21,2,FALSE)&amp;"'!Y:Y"),MATCH($K38,INDIRECT("'"&amp;VLOOKUP($C38,ModMap!$A$2:$B$21,2,FALSE)&amp;"'!$K:$K"),0)),"")</f>
        <v>N/A</v>
      </c>
      <c r="Z38" s="50" t="str">
        <f t="array" ref="Z38">IFERROR(INDEX(INDIRECT("'"&amp;VLOOKUP($C38,ModMap!$A$2:$B$21,2,FALSE)&amp;"'!Z:Z"),MATCH($K38,INDIRECT("'"&amp;VLOOKUP($C38,ModMap!$A$2:$B$21,2,FALSE)&amp;"'!$K:$K"),0)),"")</f>
        <v/>
      </c>
      <c r="AA38" s="44" t="s">
        <v>36</v>
      </c>
      <c r="AB38" s="50" t="str">
        <f t="array" ref="AB38">IFERROR(INDEX(INDIRECT("'"&amp;VLOOKUP($C38,ModMap!$A$2:$B$21,2,FALSE)&amp;"'!AB:AB"),MATCH($K38,INDIRECT("'"&amp;VLOOKUP($C38,ModMap!$A$2:$B$21,2,FALSE)&amp;"'!$K:$K"),0)),"")</f>
        <v>N/A</v>
      </c>
      <c r="AC38" s="50" t="str">
        <f t="array" ref="AC38">IFERROR(INDEX(INDIRECT("'"&amp;VLOOKUP($C38,ModMap!$A$2:$B$21,2,FALSE)&amp;"'!AC:AC"),MATCH($K38,INDIRECT("'"&amp;VLOOKUP($C38,ModMap!$A$2:$B$21,2,FALSE)&amp;"'!$K:$K"),0)),"")</f>
        <v/>
      </c>
      <c r="AD38" s="44" t="s">
        <v>36</v>
      </c>
      <c r="AE38" s="50" t="str">
        <f t="array" ref="AE38">IFERROR(INDEX(INDIRECT("'"&amp;VLOOKUP($C38,ModMap!$A$2:$B$21,2,FALSE)&amp;"'!AE:AE"),MATCH($K38,INDIRECT("'"&amp;VLOOKUP($C38,ModMap!$A$2:$B$21,2,FALSE)&amp;"'!$K:$K"),0)),"")</f>
        <v>N/A</v>
      </c>
      <c r="AF38" s="50" t="str">
        <f t="array" ref="AF38">IFERROR(INDEX(INDIRECT("'"&amp;VLOOKUP($C38,ModMap!$A$2:$B$21,2,FALSE)&amp;"'!AF:AF"),MATCH($K38,INDIRECT("'"&amp;VLOOKUP($C38,ModMap!$A$2:$B$21,2,FALSE)&amp;"'!$K:$K"),0)),"")</f>
        <v/>
      </c>
      <c r="AG38" s="44" t="s">
        <v>36</v>
      </c>
      <c r="AH38" s="50" t="str">
        <f t="array" ref="AH38">IFERROR(INDEX(INDIRECT("'"&amp;VLOOKUP($C38,ModMap!$A$2:$B$21,2,FALSE)&amp;"'!AH:AH"),MATCH($K38,INDIRECT("'"&amp;VLOOKUP($C38,ModMap!$A$2:$B$21,2,FALSE)&amp;"'!$K:$K"),0)),"")</f>
        <v>N/A</v>
      </c>
      <c r="AI38" s="50" t="str">
        <f t="array" ref="AI38">IFERROR(INDEX(INDIRECT("'"&amp;VLOOKUP($C38,ModMap!$A$2:$B$21,2,FALSE)&amp;"'!AI:AI"),MATCH($K38,INDIRECT("'"&amp;VLOOKUP($C38,ModMap!$A$2:$B$21,2,FALSE)&amp;"'!$K:$K"),0)),"")</f>
        <v/>
      </c>
      <c r="AJ38" s="44" t="s">
        <v>36</v>
      </c>
      <c r="AK38" s="50" t="str">
        <f t="array" ref="AK38">IFERROR(INDEX(INDIRECT("'"&amp;VLOOKUP($C38,ModMap!$A$2:$B$21,2,FALSE)&amp;"'!AK:AK"),MATCH($K38,INDIRECT("'"&amp;VLOOKUP($C38,ModMap!$A$2:$B$21,2,FALSE)&amp;"'!$K:$K"),0)),"")</f>
        <v>N/A</v>
      </c>
      <c r="AL38" s="50" t="str">
        <f t="array" ref="AL38">IFERROR(INDEX(INDIRECT("'"&amp;VLOOKUP($C38,ModMap!$A$2:$B$21,2,FALSE)&amp;"'!AL:AL"),MATCH($K38,INDIRECT("'"&amp;VLOOKUP($C38,ModMap!$A$2:$B$21,2,FALSE)&amp;"'!$K:$K"),0)),"")</f>
        <v/>
      </c>
      <c r="AM38" s="50">
        <f t="shared" si="1"/>
        <v>1</v>
      </c>
      <c r="AN38" s="50" t="str">
        <f t="shared" si="2"/>
        <v>Not Started</v>
      </c>
      <c r="AO38" s="51" t="str">
        <f t="array" ref="AO38">IFERROR(INDEX(INDIRECT("'"&amp;VLOOKUP($C38,ModMap!$A$2:$B$21,2,FALSE)&amp;"'!AO:AO"),MATCH($K38,INDIRECT("'"&amp;VLOOKUP($C38,ModMap!$A$2:$B$21,2,FALSE)&amp;"'!$K:$K"),0)),"")</f>
        <v/>
      </c>
      <c r="AP38" s="49" t="str">
        <f t="array" ref="AP38">IFERROR(HYPERLINK("#'"&amp;VLOOKUP($C38,ModMap!$A$2:$B$21,2,FALSE)&amp;"'!V"&amp;MATCH($K38,INDIRECT("'"&amp;VLOOKUP($C38,ModMap!$A$2:$B$21,2,FALSE)&amp;"'!$K:$K"),0),"Edit on module sheet"),"")</f>
        <v>Edit on module sheet</v>
      </c>
    </row>
    <row r="39" ht="42.0" customHeight="1">
      <c r="A39" s="39">
        <v>37.0</v>
      </c>
      <c r="B39" s="39">
        <v>312.0</v>
      </c>
      <c r="C39" s="39" t="s">
        <v>102</v>
      </c>
      <c r="D39" s="40" t="s">
        <v>103</v>
      </c>
      <c r="E39" s="29" t="s">
        <v>41</v>
      </c>
      <c r="F39" s="70" t="s">
        <v>642</v>
      </c>
      <c r="G39" s="40" t="s">
        <v>643</v>
      </c>
      <c r="H39" s="39" t="s">
        <v>644</v>
      </c>
      <c r="I39" s="39" t="s">
        <v>645</v>
      </c>
      <c r="J39" s="40" t="s">
        <v>646</v>
      </c>
      <c r="K39" s="39" t="s">
        <v>647</v>
      </c>
      <c r="L39" s="40" t="s">
        <v>648</v>
      </c>
      <c r="M39" s="47" t="s">
        <v>200</v>
      </c>
      <c r="N39" s="39" t="s">
        <v>649</v>
      </c>
      <c r="O39" s="39" t="s">
        <v>240</v>
      </c>
      <c r="P39" s="40" t="s">
        <v>650</v>
      </c>
      <c r="Q39" s="40" t="s">
        <v>651</v>
      </c>
      <c r="R39" s="39" t="s">
        <v>652</v>
      </c>
      <c r="S39" s="39" t="s">
        <v>206</v>
      </c>
      <c r="T39" s="39" t="str">
        <f t="array" ref="T39">IFERROR(INDEX(INDIRECT("'"&amp;VLOOKUP($C39,ModMap!$A$2:$B$21,2,FALSE)&amp;"'!T:T"),MATCH($K39,INDIRECT("'"&amp;VLOOKUP($C39,ModMap!$A$2:$B$21,2,FALSE)&amp;"'!$K:$K"),0)),"")</f>
        <v>Unassigned</v>
      </c>
      <c r="U39" s="48" t="s">
        <v>33</v>
      </c>
      <c r="V39" s="39" t="str">
        <f t="array" ref="V39">IFERROR(INDEX(INDIRECT("'"&amp;VLOOKUP($C39,ModMap!$A$2:$B$21,2,FALSE)&amp;"'!V:V"),MATCH($K39,INDIRECT("'"&amp;VLOOKUP($C39,ModMap!$A$2:$B$21,2,FALSE)&amp;"'!$K:$K"),0)),"")</f>
        <v>Not Started</v>
      </c>
      <c r="W39" s="39" t="str">
        <f t="array" ref="W39">IFERROR(INDEX(INDIRECT("'"&amp;VLOOKUP($C39,ModMap!$A$2:$B$21,2,FALSE)&amp;"'!W:W"),MATCH($K39,INDIRECT("'"&amp;VLOOKUP($C39,ModMap!$A$2:$B$21,2,FALSE)&amp;"'!$K:$K"),0)),"")</f>
        <v>Unassigned</v>
      </c>
      <c r="X39" s="44" t="s">
        <v>36</v>
      </c>
      <c r="Y39" s="39" t="str">
        <f t="array" ref="Y39">IFERROR(INDEX(INDIRECT("'"&amp;VLOOKUP($C39,ModMap!$A$2:$B$21,2,FALSE)&amp;"'!Y:Y"),MATCH($K39,INDIRECT("'"&amp;VLOOKUP($C39,ModMap!$A$2:$B$21,2,FALSE)&amp;"'!$K:$K"),0)),"")</f>
        <v>N/A</v>
      </c>
      <c r="Z39" s="39" t="str">
        <f t="array" ref="Z39">IFERROR(INDEX(INDIRECT("'"&amp;VLOOKUP($C39,ModMap!$A$2:$B$21,2,FALSE)&amp;"'!Z:Z"),MATCH($K39,INDIRECT("'"&amp;VLOOKUP($C39,ModMap!$A$2:$B$21,2,FALSE)&amp;"'!$K:$K"),0)),"")</f>
        <v/>
      </c>
      <c r="AA39" s="44" t="s">
        <v>36</v>
      </c>
      <c r="AB39" s="39" t="str">
        <f t="array" ref="AB39">IFERROR(INDEX(INDIRECT("'"&amp;VLOOKUP($C39,ModMap!$A$2:$B$21,2,FALSE)&amp;"'!AB:AB"),MATCH($K39,INDIRECT("'"&amp;VLOOKUP($C39,ModMap!$A$2:$B$21,2,FALSE)&amp;"'!$K:$K"),0)),"")</f>
        <v>N/A</v>
      </c>
      <c r="AC39" s="39" t="str">
        <f t="array" ref="AC39">IFERROR(INDEX(INDIRECT("'"&amp;VLOOKUP($C39,ModMap!$A$2:$B$21,2,FALSE)&amp;"'!AC:AC"),MATCH($K39,INDIRECT("'"&amp;VLOOKUP($C39,ModMap!$A$2:$B$21,2,FALSE)&amp;"'!$K:$K"),0)),"")</f>
        <v/>
      </c>
      <c r="AD39" s="48" t="s">
        <v>33</v>
      </c>
      <c r="AE39" s="39" t="str">
        <f t="array" ref="AE39">IFERROR(INDEX(INDIRECT("'"&amp;VLOOKUP($C39,ModMap!$A$2:$B$21,2,FALSE)&amp;"'!AE:AE"),MATCH($K39,INDIRECT("'"&amp;VLOOKUP($C39,ModMap!$A$2:$B$21,2,FALSE)&amp;"'!$K:$K"),0)),"")</f>
        <v>Not Started</v>
      </c>
      <c r="AF39" s="39" t="str">
        <f t="array" ref="AF39">IFERROR(INDEX(INDIRECT("'"&amp;VLOOKUP($C39,ModMap!$A$2:$B$21,2,FALSE)&amp;"'!AF:AF"),MATCH($K39,INDIRECT("'"&amp;VLOOKUP($C39,ModMap!$A$2:$B$21,2,FALSE)&amp;"'!$K:$K"),0)),"")</f>
        <v>Unassigned</v>
      </c>
      <c r="AG39" s="44" t="s">
        <v>36</v>
      </c>
      <c r="AH39" s="39" t="str">
        <f t="array" ref="AH39">IFERROR(INDEX(INDIRECT("'"&amp;VLOOKUP($C39,ModMap!$A$2:$B$21,2,FALSE)&amp;"'!AH:AH"),MATCH($K39,INDIRECT("'"&amp;VLOOKUP($C39,ModMap!$A$2:$B$21,2,FALSE)&amp;"'!$K:$K"),0)),"")</f>
        <v>N/A</v>
      </c>
      <c r="AI39" s="39" t="str">
        <f t="array" ref="AI39">IFERROR(INDEX(INDIRECT("'"&amp;VLOOKUP($C39,ModMap!$A$2:$B$21,2,FALSE)&amp;"'!AI:AI"),MATCH($K39,INDIRECT("'"&amp;VLOOKUP($C39,ModMap!$A$2:$B$21,2,FALSE)&amp;"'!$K:$K"),0)),"")</f>
        <v/>
      </c>
      <c r="AJ39" s="44" t="s">
        <v>36</v>
      </c>
      <c r="AK39" s="39" t="str">
        <f t="array" ref="AK39">IFERROR(INDEX(INDIRECT("'"&amp;VLOOKUP($C39,ModMap!$A$2:$B$21,2,FALSE)&amp;"'!AK:AK"),MATCH($K39,INDIRECT("'"&amp;VLOOKUP($C39,ModMap!$A$2:$B$21,2,FALSE)&amp;"'!$K:$K"),0)),"")</f>
        <v>N/A</v>
      </c>
      <c r="AL39" s="39" t="str">
        <f t="array" ref="AL39">IFERROR(INDEX(INDIRECT("'"&amp;VLOOKUP($C39,ModMap!$A$2:$B$21,2,FALSE)&amp;"'!AL:AL"),MATCH($K39,INDIRECT("'"&amp;VLOOKUP($C39,ModMap!$A$2:$B$21,2,FALSE)&amp;"'!$K:$K"),0)),"")</f>
        <v/>
      </c>
      <c r="AM39" s="39">
        <f t="shared" si="1"/>
        <v>2</v>
      </c>
      <c r="AN39" s="39" t="str">
        <f t="shared" si="2"/>
        <v>Not Started</v>
      </c>
      <c r="AO39" s="40" t="str">
        <f t="array" ref="AO39">IFERROR(INDEX(INDIRECT("'"&amp;VLOOKUP($C39,ModMap!$A$2:$B$21,2,FALSE)&amp;"'!AO:AO"),MATCH($K39,INDIRECT("'"&amp;VLOOKUP($C39,ModMap!$A$2:$B$21,2,FALSE)&amp;"'!$K:$K"),0)),"")</f>
        <v/>
      </c>
      <c r="AP39" s="49" t="str">
        <f t="array" ref="AP39">IFERROR(HYPERLINK("#'"&amp;VLOOKUP($C39,ModMap!$A$2:$B$21,2,FALSE)&amp;"'!V"&amp;MATCH($K39,INDIRECT("'"&amp;VLOOKUP($C39,ModMap!$A$2:$B$21,2,FALSE)&amp;"'!$K:$K"),0),"Edit on module sheet"),"")</f>
        <v>Edit on module sheet</v>
      </c>
    </row>
    <row r="40" ht="42.0" customHeight="1">
      <c r="A40" s="50">
        <v>38.0</v>
      </c>
      <c r="B40" s="50">
        <v>320.0</v>
      </c>
      <c r="C40" s="50" t="s">
        <v>102</v>
      </c>
      <c r="D40" s="51" t="s">
        <v>103</v>
      </c>
      <c r="E40" s="29" t="s">
        <v>41</v>
      </c>
      <c r="F40" s="70" t="s">
        <v>642</v>
      </c>
      <c r="G40" s="51" t="s">
        <v>643</v>
      </c>
      <c r="H40" s="50" t="s">
        <v>660</v>
      </c>
      <c r="I40" s="50" t="s">
        <v>661</v>
      </c>
      <c r="J40" s="51" t="s">
        <v>662</v>
      </c>
      <c r="K40" s="50" t="s">
        <v>663</v>
      </c>
      <c r="L40" s="51" t="s">
        <v>664</v>
      </c>
      <c r="M40" s="47" t="s">
        <v>200</v>
      </c>
      <c r="N40" s="50" t="s">
        <v>649</v>
      </c>
      <c r="O40" s="50" t="s">
        <v>665</v>
      </c>
      <c r="P40" s="51" t="s">
        <v>666</v>
      </c>
      <c r="Q40" s="51" t="s">
        <v>667</v>
      </c>
      <c r="R40" s="50" t="s">
        <v>668</v>
      </c>
      <c r="S40" s="50" t="s">
        <v>206</v>
      </c>
      <c r="T40" s="50" t="str">
        <f t="array" ref="T40">IFERROR(INDEX(INDIRECT("'"&amp;VLOOKUP($C40,ModMap!$A$2:$B$21,2,FALSE)&amp;"'!T:T"),MATCH($K40,INDIRECT("'"&amp;VLOOKUP($C40,ModMap!$A$2:$B$21,2,FALSE)&amp;"'!$K:$K"),0)),"")</f>
        <v>Unassigned</v>
      </c>
      <c r="U40" s="48" t="s">
        <v>33</v>
      </c>
      <c r="V40" s="50" t="str">
        <f t="array" ref="V40">IFERROR(INDEX(INDIRECT("'"&amp;VLOOKUP($C40,ModMap!$A$2:$B$21,2,FALSE)&amp;"'!V:V"),MATCH($K40,INDIRECT("'"&amp;VLOOKUP($C40,ModMap!$A$2:$B$21,2,FALSE)&amp;"'!$K:$K"),0)),"")</f>
        <v>Not Started</v>
      </c>
      <c r="W40" s="50" t="str">
        <f t="array" ref="W40">IFERROR(INDEX(INDIRECT("'"&amp;VLOOKUP($C40,ModMap!$A$2:$B$21,2,FALSE)&amp;"'!W:W"),MATCH($K40,INDIRECT("'"&amp;VLOOKUP($C40,ModMap!$A$2:$B$21,2,FALSE)&amp;"'!$K:$K"),0)),"")</f>
        <v>Unassigned</v>
      </c>
      <c r="X40" s="44" t="s">
        <v>36</v>
      </c>
      <c r="Y40" s="50" t="str">
        <f t="array" ref="Y40">IFERROR(INDEX(INDIRECT("'"&amp;VLOOKUP($C40,ModMap!$A$2:$B$21,2,FALSE)&amp;"'!Y:Y"),MATCH($K40,INDIRECT("'"&amp;VLOOKUP($C40,ModMap!$A$2:$B$21,2,FALSE)&amp;"'!$K:$K"),0)),"")</f>
        <v>N/A</v>
      </c>
      <c r="Z40" s="50" t="str">
        <f t="array" ref="Z40">IFERROR(INDEX(INDIRECT("'"&amp;VLOOKUP($C40,ModMap!$A$2:$B$21,2,FALSE)&amp;"'!Z:Z"),MATCH($K40,INDIRECT("'"&amp;VLOOKUP($C40,ModMap!$A$2:$B$21,2,FALSE)&amp;"'!$K:$K"),0)),"")</f>
        <v/>
      </c>
      <c r="AA40" s="44" t="s">
        <v>36</v>
      </c>
      <c r="AB40" s="50" t="str">
        <f t="array" ref="AB40">IFERROR(INDEX(INDIRECT("'"&amp;VLOOKUP($C40,ModMap!$A$2:$B$21,2,FALSE)&amp;"'!AB:AB"),MATCH($K40,INDIRECT("'"&amp;VLOOKUP($C40,ModMap!$A$2:$B$21,2,FALSE)&amp;"'!$K:$K"),0)),"")</f>
        <v>N/A</v>
      </c>
      <c r="AC40" s="50" t="str">
        <f t="array" ref="AC40">IFERROR(INDEX(INDIRECT("'"&amp;VLOOKUP($C40,ModMap!$A$2:$B$21,2,FALSE)&amp;"'!AC:AC"),MATCH($K40,INDIRECT("'"&amp;VLOOKUP($C40,ModMap!$A$2:$B$21,2,FALSE)&amp;"'!$K:$K"),0)),"")</f>
        <v/>
      </c>
      <c r="AD40" s="48" t="s">
        <v>33</v>
      </c>
      <c r="AE40" s="50" t="str">
        <f t="array" ref="AE40">IFERROR(INDEX(INDIRECT("'"&amp;VLOOKUP($C40,ModMap!$A$2:$B$21,2,FALSE)&amp;"'!AE:AE"),MATCH($K40,INDIRECT("'"&amp;VLOOKUP($C40,ModMap!$A$2:$B$21,2,FALSE)&amp;"'!$K:$K"),0)),"")</f>
        <v>Not Started</v>
      </c>
      <c r="AF40" s="50" t="str">
        <f t="array" ref="AF40">IFERROR(INDEX(INDIRECT("'"&amp;VLOOKUP($C40,ModMap!$A$2:$B$21,2,FALSE)&amp;"'!AF:AF"),MATCH($K40,INDIRECT("'"&amp;VLOOKUP($C40,ModMap!$A$2:$B$21,2,FALSE)&amp;"'!$K:$K"),0)),"")</f>
        <v>Unassigned</v>
      </c>
      <c r="AG40" s="44" t="s">
        <v>36</v>
      </c>
      <c r="AH40" s="50" t="str">
        <f t="array" ref="AH40">IFERROR(INDEX(INDIRECT("'"&amp;VLOOKUP($C40,ModMap!$A$2:$B$21,2,FALSE)&amp;"'!AH:AH"),MATCH($K40,INDIRECT("'"&amp;VLOOKUP($C40,ModMap!$A$2:$B$21,2,FALSE)&amp;"'!$K:$K"),0)),"")</f>
        <v>N/A</v>
      </c>
      <c r="AI40" s="50" t="str">
        <f t="array" ref="AI40">IFERROR(INDEX(INDIRECT("'"&amp;VLOOKUP($C40,ModMap!$A$2:$B$21,2,FALSE)&amp;"'!AI:AI"),MATCH($K40,INDIRECT("'"&amp;VLOOKUP($C40,ModMap!$A$2:$B$21,2,FALSE)&amp;"'!$K:$K"),0)),"")</f>
        <v/>
      </c>
      <c r="AJ40" s="44" t="s">
        <v>36</v>
      </c>
      <c r="AK40" s="50" t="str">
        <f t="array" ref="AK40">IFERROR(INDEX(INDIRECT("'"&amp;VLOOKUP($C40,ModMap!$A$2:$B$21,2,FALSE)&amp;"'!AK:AK"),MATCH($K40,INDIRECT("'"&amp;VLOOKUP($C40,ModMap!$A$2:$B$21,2,FALSE)&amp;"'!$K:$K"),0)),"")</f>
        <v>N/A</v>
      </c>
      <c r="AL40" s="50" t="str">
        <f t="array" ref="AL40">IFERROR(INDEX(INDIRECT("'"&amp;VLOOKUP($C40,ModMap!$A$2:$B$21,2,FALSE)&amp;"'!AL:AL"),MATCH($K40,INDIRECT("'"&amp;VLOOKUP($C40,ModMap!$A$2:$B$21,2,FALSE)&amp;"'!$K:$K"),0)),"")</f>
        <v/>
      </c>
      <c r="AM40" s="50">
        <f t="shared" si="1"/>
        <v>2</v>
      </c>
      <c r="AN40" s="50" t="str">
        <f t="shared" si="2"/>
        <v>Not Started</v>
      </c>
      <c r="AO40" s="51" t="str">
        <f t="array" ref="AO40">IFERROR(INDEX(INDIRECT("'"&amp;VLOOKUP($C40,ModMap!$A$2:$B$21,2,FALSE)&amp;"'!AO:AO"),MATCH($K40,INDIRECT("'"&amp;VLOOKUP($C40,ModMap!$A$2:$B$21,2,FALSE)&amp;"'!$K:$K"),0)),"")</f>
        <v/>
      </c>
      <c r="AP40" s="49" t="str">
        <f t="array" ref="AP40">IFERROR(HYPERLINK("#'"&amp;VLOOKUP($C40,ModMap!$A$2:$B$21,2,FALSE)&amp;"'!V"&amp;MATCH($K40,INDIRECT("'"&amp;VLOOKUP($C40,ModMap!$A$2:$B$21,2,FALSE)&amp;"'!$K:$K"),0),"Edit on module sheet"),"")</f>
        <v>Edit on module sheet</v>
      </c>
    </row>
    <row r="41" ht="42.0" customHeight="1">
      <c r="A41" s="39">
        <v>39.0</v>
      </c>
      <c r="B41" s="39">
        <v>325.0</v>
      </c>
      <c r="C41" s="39" t="s">
        <v>102</v>
      </c>
      <c r="D41" s="40" t="s">
        <v>103</v>
      </c>
      <c r="E41" s="29" t="s">
        <v>41</v>
      </c>
      <c r="F41" s="70" t="s">
        <v>642</v>
      </c>
      <c r="G41" s="40" t="s">
        <v>643</v>
      </c>
      <c r="H41" s="39" t="s">
        <v>673</v>
      </c>
      <c r="I41" s="39" t="s">
        <v>674</v>
      </c>
      <c r="J41" s="40" t="s">
        <v>675</v>
      </c>
      <c r="K41" s="39" t="s">
        <v>676</v>
      </c>
      <c r="L41" s="40" t="s">
        <v>677</v>
      </c>
      <c r="M41" s="47" t="s">
        <v>200</v>
      </c>
      <c r="N41" s="39" t="s">
        <v>649</v>
      </c>
      <c r="O41" s="39" t="s">
        <v>678</v>
      </c>
      <c r="P41" s="40" t="s">
        <v>241</v>
      </c>
      <c r="Q41" s="40" t="s">
        <v>242</v>
      </c>
      <c r="R41" s="39" t="s">
        <v>529</v>
      </c>
      <c r="S41" s="39" t="s">
        <v>206</v>
      </c>
      <c r="T41" s="39" t="str">
        <f t="array" ref="T41">IFERROR(INDEX(INDIRECT("'"&amp;VLOOKUP($C41,ModMap!$A$2:$B$21,2,FALSE)&amp;"'!T:T"),MATCH($K41,INDIRECT("'"&amp;VLOOKUP($C41,ModMap!$A$2:$B$21,2,FALSE)&amp;"'!$K:$K"),0)),"")</f>
        <v>Unassigned</v>
      </c>
      <c r="U41" s="48" t="s">
        <v>33</v>
      </c>
      <c r="V41" s="39" t="str">
        <f t="array" ref="V41">IFERROR(INDEX(INDIRECT("'"&amp;VLOOKUP($C41,ModMap!$A$2:$B$21,2,FALSE)&amp;"'!V:V"),MATCH($K41,INDIRECT("'"&amp;VLOOKUP($C41,ModMap!$A$2:$B$21,2,FALSE)&amp;"'!$K:$K"),0)),"")</f>
        <v>Not Started</v>
      </c>
      <c r="W41" s="39" t="str">
        <f t="array" ref="W41">IFERROR(INDEX(INDIRECT("'"&amp;VLOOKUP($C41,ModMap!$A$2:$B$21,2,FALSE)&amp;"'!W:W"),MATCH($K41,INDIRECT("'"&amp;VLOOKUP($C41,ModMap!$A$2:$B$21,2,FALSE)&amp;"'!$K:$K"),0)),"")</f>
        <v>Unassigned</v>
      </c>
      <c r="X41" s="44" t="s">
        <v>36</v>
      </c>
      <c r="Y41" s="39" t="str">
        <f t="array" ref="Y41">IFERROR(INDEX(INDIRECT("'"&amp;VLOOKUP($C41,ModMap!$A$2:$B$21,2,FALSE)&amp;"'!Y:Y"),MATCH($K41,INDIRECT("'"&amp;VLOOKUP($C41,ModMap!$A$2:$B$21,2,FALSE)&amp;"'!$K:$K"),0)),"")</f>
        <v>N/A</v>
      </c>
      <c r="Z41" s="39" t="str">
        <f t="array" ref="Z41">IFERROR(INDEX(INDIRECT("'"&amp;VLOOKUP($C41,ModMap!$A$2:$B$21,2,FALSE)&amp;"'!Z:Z"),MATCH($K41,INDIRECT("'"&amp;VLOOKUP($C41,ModMap!$A$2:$B$21,2,FALSE)&amp;"'!$K:$K"),0)),"")</f>
        <v/>
      </c>
      <c r="AA41" s="44" t="s">
        <v>36</v>
      </c>
      <c r="AB41" s="39" t="str">
        <f t="array" ref="AB41">IFERROR(INDEX(INDIRECT("'"&amp;VLOOKUP($C41,ModMap!$A$2:$B$21,2,FALSE)&amp;"'!AB:AB"),MATCH($K41,INDIRECT("'"&amp;VLOOKUP($C41,ModMap!$A$2:$B$21,2,FALSE)&amp;"'!$K:$K"),0)),"")</f>
        <v>N/A</v>
      </c>
      <c r="AC41" s="39" t="str">
        <f t="array" ref="AC41">IFERROR(INDEX(INDIRECT("'"&amp;VLOOKUP($C41,ModMap!$A$2:$B$21,2,FALSE)&amp;"'!AC:AC"),MATCH($K41,INDIRECT("'"&amp;VLOOKUP($C41,ModMap!$A$2:$B$21,2,FALSE)&amp;"'!$K:$K"),0)),"")</f>
        <v/>
      </c>
      <c r="AD41" s="48" t="s">
        <v>33</v>
      </c>
      <c r="AE41" s="39" t="str">
        <f t="array" ref="AE41">IFERROR(INDEX(INDIRECT("'"&amp;VLOOKUP($C41,ModMap!$A$2:$B$21,2,FALSE)&amp;"'!AE:AE"),MATCH($K41,INDIRECT("'"&amp;VLOOKUP($C41,ModMap!$A$2:$B$21,2,FALSE)&amp;"'!$K:$K"),0)),"")</f>
        <v>Not Started</v>
      </c>
      <c r="AF41" s="39" t="str">
        <f t="array" ref="AF41">IFERROR(INDEX(INDIRECT("'"&amp;VLOOKUP($C41,ModMap!$A$2:$B$21,2,FALSE)&amp;"'!AF:AF"),MATCH($K41,INDIRECT("'"&amp;VLOOKUP($C41,ModMap!$A$2:$B$21,2,FALSE)&amp;"'!$K:$K"),0)),"")</f>
        <v>Unassigned</v>
      </c>
      <c r="AG41" s="44" t="s">
        <v>36</v>
      </c>
      <c r="AH41" s="39" t="str">
        <f t="array" ref="AH41">IFERROR(INDEX(INDIRECT("'"&amp;VLOOKUP($C41,ModMap!$A$2:$B$21,2,FALSE)&amp;"'!AH:AH"),MATCH($K41,INDIRECT("'"&amp;VLOOKUP($C41,ModMap!$A$2:$B$21,2,FALSE)&amp;"'!$K:$K"),0)),"")</f>
        <v>N/A</v>
      </c>
      <c r="AI41" s="39" t="str">
        <f t="array" ref="AI41">IFERROR(INDEX(INDIRECT("'"&amp;VLOOKUP($C41,ModMap!$A$2:$B$21,2,FALSE)&amp;"'!AI:AI"),MATCH($K41,INDIRECT("'"&amp;VLOOKUP($C41,ModMap!$A$2:$B$21,2,FALSE)&amp;"'!$K:$K"),0)),"")</f>
        <v/>
      </c>
      <c r="AJ41" s="44" t="s">
        <v>36</v>
      </c>
      <c r="AK41" s="39" t="str">
        <f t="array" ref="AK41">IFERROR(INDEX(INDIRECT("'"&amp;VLOOKUP($C41,ModMap!$A$2:$B$21,2,FALSE)&amp;"'!AK:AK"),MATCH($K41,INDIRECT("'"&amp;VLOOKUP($C41,ModMap!$A$2:$B$21,2,FALSE)&amp;"'!$K:$K"),0)),"")</f>
        <v>N/A</v>
      </c>
      <c r="AL41" s="39" t="str">
        <f t="array" ref="AL41">IFERROR(INDEX(INDIRECT("'"&amp;VLOOKUP($C41,ModMap!$A$2:$B$21,2,FALSE)&amp;"'!AL:AL"),MATCH($K41,INDIRECT("'"&amp;VLOOKUP($C41,ModMap!$A$2:$B$21,2,FALSE)&amp;"'!$K:$K"),0)),"")</f>
        <v/>
      </c>
      <c r="AM41" s="39">
        <f t="shared" si="1"/>
        <v>2</v>
      </c>
      <c r="AN41" s="39" t="str">
        <f t="shared" si="2"/>
        <v>Not Started</v>
      </c>
      <c r="AO41" s="40" t="str">
        <f t="array" ref="AO41">IFERROR(INDEX(INDIRECT("'"&amp;VLOOKUP($C41,ModMap!$A$2:$B$21,2,FALSE)&amp;"'!AO:AO"),MATCH($K41,INDIRECT("'"&amp;VLOOKUP($C41,ModMap!$A$2:$B$21,2,FALSE)&amp;"'!$K:$K"),0)),"")</f>
        <v/>
      </c>
      <c r="AP41" s="49" t="str">
        <f t="array" ref="AP41">IFERROR(HYPERLINK("#'"&amp;VLOOKUP($C41,ModMap!$A$2:$B$21,2,FALSE)&amp;"'!V"&amp;MATCH($K41,INDIRECT("'"&amp;VLOOKUP($C41,ModMap!$A$2:$B$21,2,FALSE)&amp;"'!$K:$K"),0),"Edit on module sheet"),"")</f>
        <v>Edit on module sheet</v>
      </c>
    </row>
    <row r="42" ht="42.0" customHeight="1">
      <c r="A42" s="50">
        <v>40.0</v>
      </c>
      <c r="B42" s="50">
        <v>329.0</v>
      </c>
      <c r="C42" s="50" t="s">
        <v>102</v>
      </c>
      <c r="D42" s="51" t="s">
        <v>103</v>
      </c>
      <c r="E42" s="29" t="s">
        <v>41</v>
      </c>
      <c r="F42" s="70" t="s">
        <v>642</v>
      </c>
      <c r="G42" s="51" t="s">
        <v>643</v>
      </c>
      <c r="H42" s="50" t="s">
        <v>688</v>
      </c>
      <c r="I42" s="50" t="s">
        <v>689</v>
      </c>
      <c r="J42" s="51" t="s">
        <v>690</v>
      </c>
      <c r="K42" s="50" t="s">
        <v>691</v>
      </c>
      <c r="L42" s="51" t="s">
        <v>692</v>
      </c>
      <c r="M42" s="47" t="s">
        <v>200</v>
      </c>
      <c r="N42" s="50" t="s">
        <v>649</v>
      </c>
      <c r="O42" s="50" t="s">
        <v>240</v>
      </c>
      <c r="P42" s="51" t="s">
        <v>693</v>
      </c>
      <c r="Q42" s="51" t="s">
        <v>694</v>
      </c>
      <c r="R42" s="50" t="s">
        <v>695</v>
      </c>
      <c r="S42" s="50" t="s">
        <v>206</v>
      </c>
      <c r="T42" s="50" t="str">
        <f t="array" ref="T42">IFERROR(INDEX(INDIRECT("'"&amp;VLOOKUP($C42,ModMap!$A$2:$B$21,2,FALSE)&amp;"'!T:T"),MATCH($K42,INDIRECT("'"&amp;VLOOKUP($C42,ModMap!$A$2:$B$21,2,FALSE)&amp;"'!$K:$K"),0)),"")</f>
        <v>Unassigned</v>
      </c>
      <c r="U42" s="48" t="s">
        <v>33</v>
      </c>
      <c r="V42" s="50" t="str">
        <f t="array" ref="V42">IFERROR(INDEX(INDIRECT("'"&amp;VLOOKUP($C42,ModMap!$A$2:$B$21,2,FALSE)&amp;"'!V:V"),MATCH($K42,INDIRECT("'"&amp;VLOOKUP($C42,ModMap!$A$2:$B$21,2,FALSE)&amp;"'!$K:$K"),0)),"")</f>
        <v>Not Started</v>
      </c>
      <c r="W42" s="50" t="str">
        <f t="array" ref="W42">IFERROR(INDEX(INDIRECT("'"&amp;VLOOKUP($C42,ModMap!$A$2:$B$21,2,FALSE)&amp;"'!W:W"),MATCH($K42,INDIRECT("'"&amp;VLOOKUP($C42,ModMap!$A$2:$B$21,2,FALSE)&amp;"'!$K:$K"),0)),"")</f>
        <v>Unassigned</v>
      </c>
      <c r="X42" s="44" t="s">
        <v>36</v>
      </c>
      <c r="Y42" s="50" t="str">
        <f t="array" ref="Y42">IFERROR(INDEX(INDIRECT("'"&amp;VLOOKUP($C42,ModMap!$A$2:$B$21,2,FALSE)&amp;"'!Y:Y"),MATCH($K42,INDIRECT("'"&amp;VLOOKUP($C42,ModMap!$A$2:$B$21,2,FALSE)&amp;"'!$K:$K"),0)),"")</f>
        <v>N/A</v>
      </c>
      <c r="Z42" s="50" t="str">
        <f t="array" ref="Z42">IFERROR(INDEX(INDIRECT("'"&amp;VLOOKUP($C42,ModMap!$A$2:$B$21,2,FALSE)&amp;"'!Z:Z"),MATCH($K42,INDIRECT("'"&amp;VLOOKUP($C42,ModMap!$A$2:$B$21,2,FALSE)&amp;"'!$K:$K"),0)),"")</f>
        <v/>
      </c>
      <c r="AA42" s="44" t="s">
        <v>36</v>
      </c>
      <c r="AB42" s="50" t="str">
        <f t="array" ref="AB42">IFERROR(INDEX(INDIRECT("'"&amp;VLOOKUP($C42,ModMap!$A$2:$B$21,2,FALSE)&amp;"'!AB:AB"),MATCH($K42,INDIRECT("'"&amp;VLOOKUP($C42,ModMap!$A$2:$B$21,2,FALSE)&amp;"'!$K:$K"),0)),"")</f>
        <v>N/A</v>
      </c>
      <c r="AC42" s="50" t="str">
        <f t="array" ref="AC42">IFERROR(INDEX(INDIRECT("'"&amp;VLOOKUP($C42,ModMap!$A$2:$B$21,2,FALSE)&amp;"'!AC:AC"),MATCH($K42,INDIRECT("'"&amp;VLOOKUP($C42,ModMap!$A$2:$B$21,2,FALSE)&amp;"'!$K:$K"),0)),"")</f>
        <v/>
      </c>
      <c r="AD42" s="44" t="s">
        <v>36</v>
      </c>
      <c r="AE42" s="50" t="str">
        <f t="array" ref="AE42">IFERROR(INDEX(INDIRECT("'"&amp;VLOOKUP($C42,ModMap!$A$2:$B$21,2,FALSE)&amp;"'!AE:AE"),MATCH($K42,INDIRECT("'"&amp;VLOOKUP($C42,ModMap!$A$2:$B$21,2,FALSE)&amp;"'!$K:$K"),0)),"")</f>
        <v>N/A</v>
      </c>
      <c r="AF42" s="50" t="str">
        <f t="array" ref="AF42">IFERROR(INDEX(INDIRECT("'"&amp;VLOOKUP($C42,ModMap!$A$2:$B$21,2,FALSE)&amp;"'!AF:AF"),MATCH($K42,INDIRECT("'"&amp;VLOOKUP($C42,ModMap!$A$2:$B$21,2,FALSE)&amp;"'!$K:$K"),0)),"")</f>
        <v/>
      </c>
      <c r="AG42" s="44" t="s">
        <v>36</v>
      </c>
      <c r="AH42" s="50" t="str">
        <f t="array" ref="AH42">IFERROR(INDEX(INDIRECT("'"&amp;VLOOKUP($C42,ModMap!$A$2:$B$21,2,FALSE)&amp;"'!AH:AH"),MATCH($K42,INDIRECT("'"&amp;VLOOKUP($C42,ModMap!$A$2:$B$21,2,FALSE)&amp;"'!$K:$K"),0)),"")</f>
        <v>N/A</v>
      </c>
      <c r="AI42" s="50" t="str">
        <f t="array" ref="AI42">IFERROR(INDEX(INDIRECT("'"&amp;VLOOKUP($C42,ModMap!$A$2:$B$21,2,FALSE)&amp;"'!AI:AI"),MATCH($K42,INDIRECT("'"&amp;VLOOKUP($C42,ModMap!$A$2:$B$21,2,FALSE)&amp;"'!$K:$K"),0)),"")</f>
        <v/>
      </c>
      <c r="AJ42" s="44" t="s">
        <v>36</v>
      </c>
      <c r="AK42" s="50" t="str">
        <f t="array" ref="AK42">IFERROR(INDEX(INDIRECT("'"&amp;VLOOKUP($C42,ModMap!$A$2:$B$21,2,FALSE)&amp;"'!AK:AK"),MATCH($K42,INDIRECT("'"&amp;VLOOKUP($C42,ModMap!$A$2:$B$21,2,FALSE)&amp;"'!$K:$K"),0)),"")</f>
        <v>N/A</v>
      </c>
      <c r="AL42" s="50" t="str">
        <f t="array" ref="AL42">IFERROR(INDEX(INDIRECT("'"&amp;VLOOKUP($C42,ModMap!$A$2:$B$21,2,FALSE)&amp;"'!AL:AL"),MATCH($K42,INDIRECT("'"&amp;VLOOKUP($C42,ModMap!$A$2:$B$21,2,FALSE)&amp;"'!$K:$K"),0)),"")</f>
        <v/>
      </c>
      <c r="AM42" s="50">
        <f t="shared" si="1"/>
        <v>1</v>
      </c>
      <c r="AN42" s="50" t="str">
        <f t="shared" si="2"/>
        <v>Not Started</v>
      </c>
      <c r="AO42" s="51" t="str">
        <f t="array" ref="AO42">IFERROR(INDEX(INDIRECT("'"&amp;VLOOKUP($C42,ModMap!$A$2:$B$21,2,FALSE)&amp;"'!AO:AO"),MATCH($K42,INDIRECT("'"&amp;VLOOKUP($C42,ModMap!$A$2:$B$21,2,FALSE)&amp;"'!$K:$K"),0)),"")</f>
        <v/>
      </c>
      <c r="AP42" s="49" t="str">
        <f t="array" ref="AP42">IFERROR(HYPERLINK("#'"&amp;VLOOKUP($C42,ModMap!$A$2:$B$21,2,FALSE)&amp;"'!V"&amp;MATCH($K42,INDIRECT("'"&amp;VLOOKUP($C42,ModMap!$A$2:$B$21,2,FALSE)&amp;"'!$K:$K"),0),"Edit on module sheet"),"")</f>
        <v>Edit on module sheet</v>
      </c>
    </row>
    <row r="43" ht="42.0" customHeight="1">
      <c r="A43" s="39">
        <v>41.0</v>
      </c>
      <c r="B43" s="39">
        <v>332.0</v>
      </c>
      <c r="C43" s="39" t="s">
        <v>102</v>
      </c>
      <c r="D43" s="40" t="s">
        <v>103</v>
      </c>
      <c r="E43" s="29" t="s">
        <v>41</v>
      </c>
      <c r="F43" s="70" t="s">
        <v>642</v>
      </c>
      <c r="G43" s="40" t="s">
        <v>643</v>
      </c>
      <c r="H43" s="39" t="s">
        <v>703</v>
      </c>
      <c r="I43" s="39" t="s">
        <v>704</v>
      </c>
      <c r="J43" s="40" t="s">
        <v>705</v>
      </c>
      <c r="K43" s="39" t="s">
        <v>706</v>
      </c>
      <c r="L43" s="40" t="s">
        <v>707</v>
      </c>
      <c r="M43" s="52" t="s">
        <v>211</v>
      </c>
      <c r="N43" s="39" t="s">
        <v>649</v>
      </c>
      <c r="O43" s="39" t="s">
        <v>240</v>
      </c>
      <c r="P43" s="40" t="s">
        <v>708</v>
      </c>
      <c r="Q43" s="40" t="s">
        <v>709</v>
      </c>
      <c r="R43" s="39" t="s">
        <v>287</v>
      </c>
      <c r="S43" s="39" t="s">
        <v>206</v>
      </c>
      <c r="T43" s="39" t="str">
        <f t="array" ref="T43">IFERROR(INDEX(INDIRECT("'"&amp;VLOOKUP($C43,ModMap!$A$2:$B$21,2,FALSE)&amp;"'!T:T"),MATCH($K43,INDIRECT("'"&amp;VLOOKUP($C43,ModMap!$A$2:$B$21,2,FALSE)&amp;"'!$K:$K"),0)),"")</f>
        <v>Unassigned</v>
      </c>
      <c r="U43" s="48" t="s">
        <v>33</v>
      </c>
      <c r="V43" s="39" t="str">
        <f t="array" ref="V43">IFERROR(INDEX(INDIRECT("'"&amp;VLOOKUP($C43,ModMap!$A$2:$B$21,2,FALSE)&amp;"'!V:V"),MATCH($K43,INDIRECT("'"&amp;VLOOKUP($C43,ModMap!$A$2:$B$21,2,FALSE)&amp;"'!$K:$K"),0)),"")</f>
        <v>Not Started</v>
      </c>
      <c r="W43" s="39" t="str">
        <f t="array" ref="W43">IFERROR(INDEX(INDIRECT("'"&amp;VLOOKUP($C43,ModMap!$A$2:$B$21,2,FALSE)&amp;"'!W:W"),MATCH($K43,INDIRECT("'"&amp;VLOOKUP($C43,ModMap!$A$2:$B$21,2,FALSE)&amp;"'!$K:$K"),0)),"")</f>
        <v>Unassigned</v>
      </c>
      <c r="X43" s="44" t="s">
        <v>36</v>
      </c>
      <c r="Y43" s="39" t="str">
        <f t="array" ref="Y43">IFERROR(INDEX(INDIRECT("'"&amp;VLOOKUP($C43,ModMap!$A$2:$B$21,2,FALSE)&amp;"'!Y:Y"),MATCH($K43,INDIRECT("'"&amp;VLOOKUP($C43,ModMap!$A$2:$B$21,2,FALSE)&amp;"'!$K:$K"),0)),"")</f>
        <v>N/A</v>
      </c>
      <c r="Z43" s="39" t="str">
        <f t="array" ref="Z43">IFERROR(INDEX(INDIRECT("'"&amp;VLOOKUP($C43,ModMap!$A$2:$B$21,2,FALSE)&amp;"'!Z:Z"),MATCH($K43,INDIRECT("'"&amp;VLOOKUP($C43,ModMap!$A$2:$B$21,2,FALSE)&amp;"'!$K:$K"),0)),"")</f>
        <v/>
      </c>
      <c r="AA43" s="44" t="s">
        <v>36</v>
      </c>
      <c r="AB43" s="39" t="str">
        <f t="array" ref="AB43">IFERROR(INDEX(INDIRECT("'"&amp;VLOOKUP($C43,ModMap!$A$2:$B$21,2,FALSE)&amp;"'!AB:AB"),MATCH($K43,INDIRECT("'"&amp;VLOOKUP($C43,ModMap!$A$2:$B$21,2,FALSE)&amp;"'!$K:$K"),0)),"")</f>
        <v>N/A</v>
      </c>
      <c r="AC43" s="39" t="str">
        <f t="array" ref="AC43">IFERROR(INDEX(INDIRECT("'"&amp;VLOOKUP($C43,ModMap!$A$2:$B$21,2,FALSE)&amp;"'!AC:AC"),MATCH($K43,INDIRECT("'"&amp;VLOOKUP($C43,ModMap!$A$2:$B$21,2,FALSE)&amp;"'!$K:$K"),0)),"")</f>
        <v/>
      </c>
      <c r="AD43" s="44" t="s">
        <v>36</v>
      </c>
      <c r="AE43" s="39" t="str">
        <f t="array" ref="AE43">IFERROR(INDEX(INDIRECT("'"&amp;VLOOKUP($C43,ModMap!$A$2:$B$21,2,FALSE)&amp;"'!AE:AE"),MATCH($K43,INDIRECT("'"&amp;VLOOKUP($C43,ModMap!$A$2:$B$21,2,FALSE)&amp;"'!$K:$K"),0)),"")</f>
        <v>N/A</v>
      </c>
      <c r="AF43" s="39" t="str">
        <f t="array" ref="AF43">IFERROR(INDEX(INDIRECT("'"&amp;VLOOKUP($C43,ModMap!$A$2:$B$21,2,FALSE)&amp;"'!AF:AF"),MATCH($K43,INDIRECT("'"&amp;VLOOKUP($C43,ModMap!$A$2:$B$21,2,FALSE)&amp;"'!$K:$K"),0)),"")</f>
        <v/>
      </c>
      <c r="AG43" s="44" t="s">
        <v>36</v>
      </c>
      <c r="AH43" s="39" t="str">
        <f t="array" ref="AH43">IFERROR(INDEX(INDIRECT("'"&amp;VLOOKUP($C43,ModMap!$A$2:$B$21,2,FALSE)&amp;"'!AH:AH"),MATCH($K43,INDIRECT("'"&amp;VLOOKUP($C43,ModMap!$A$2:$B$21,2,FALSE)&amp;"'!$K:$K"),0)),"")</f>
        <v>N/A</v>
      </c>
      <c r="AI43" s="39" t="str">
        <f t="array" ref="AI43">IFERROR(INDEX(INDIRECT("'"&amp;VLOOKUP($C43,ModMap!$A$2:$B$21,2,FALSE)&amp;"'!AI:AI"),MATCH($K43,INDIRECT("'"&amp;VLOOKUP($C43,ModMap!$A$2:$B$21,2,FALSE)&amp;"'!$K:$K"),0)),"")</f>
        <v/>
      </c>
      <c r="AJ43" s="44" t="s">
        <v>36</v>
      </c>
      <c r="AK43" s="39" t="str">
        <f t="array" ref="AK43">IFERROR(INDEX(INDIRECT("'"&amp;VLOOKUP($C43,ModMap!$A$2:$B$21,2,FALSE)&amp;"'!AK:AK"),MATCH($K43,INDIRECT("'"&amp;VLOOKUP($C43,ModMap!$A$2:$B$21,2,FALSE)&amp;"'!$K:$K"),0)),"")</f>
        <v>N/A</v>
      </c>
      <c r="AL43" s="39" t="str">
        <f t="array" ref="AL43">IFERROR(INDEX(INDIRECT("'"&amp;VLOOKUP($C43,ModMap!$A$2:$B$21,2,FALSE)&amp;"'!AL:AL"),MATCH($K43,INDIRECT("'"&amp;VLOOKUP($C43,ModMap!$A$2:$B$21,2,FALSE)&amp;"'!$K:$K"),0)),"")</f>
        <v/>
      </c>
      <c r="AM43" s="39">
        <f t="shared" si="1"/>
        <v>1</v>
      </c>
      <c r="AN43" s="39" t="str">
        <f t="shared" si="2"/>
        <v>Not Started</v>
      </c>
      <c r="AO43" s="40" t="str">
        <f t="array" ref="AO43">IFERROR(INDEX(INDIRECT("'"&amp;VLOOKUP($C43,ModMap!$A$2:$B$21,2,FALSE)&amp;"'!AO:AO"),MATCH($K43,INDIRECT("'"&amp;VLOOKUP($C43,ModMap!$A$2:$B$21,2,FALSE)&amp;"'!$K:$K"),0)),"")</f>
        <v/>
      </c>
      <c r="AP43" s="49" t="str">
        <f t="array" ref="AP43">IFERROR(HYPERLINK("#'"&amp;VLOOKUP($C43,ModMap!$A$2:$B$21,2,FALSE)&amp;"'!V"&amp;MATCH($K43,INDIRECT("'"&amp;VLOOKUP($C43,ModMap!$A$2:$B$21,2,FALSE)&amp;"'!$K:$K"),0),"Edit on module sheet"),"")</f>
        <v>Edit on module sheet</v>
      </c>
    </row>
    <row r="44" ht="42.0" customHeight="1">
      <c r="A44" s="50">
        <v>42.0</v>
      </c>
      <c r="B44" s="50">
        <v>338.0</v>
      </c>
      <c r="C44" s="50" t="s">
        <v>102</v>
      </c>
      <c r="D44" s="51" t="s">
        <v>103</v>
      </c>
      <c r="E44" s="29" t="s">
        <v>41</v>
      </c>
      <c r="F44" s="70" t="s">
        <v>642</v>
      </c>
      <c r="G44" s="51" t="s">
        <v>643</v>
      </c>
      <c r="H44" s="50" t="s">
        <v>714</v>
      </c>
      <c r="I44" s="50" t="s">
        <v>715</v>
      </c>
      <c r="J44" s="51" t="s">
        <v>716</v>
      </c>
      <c r="K44" s="50" t="s">
        <v>717</v>
      </c>
      <c r="L44" s="51" t="s">
        <v>718</v>
      </c>
      <c r="M44" s="47" t="s">
        <v>200</v>
      </c>
      <c r="N44" s="50" t="s">
        <v>649</v>
      </c>
      <c r="O44" s="50" t="s">
        <v>240</v>
      </c>
      <c r="P44" s="51" t="s">
        <v>719</v>
      </c>
      <c r="Q44" s="51" t="s">
        <v>720</v>
      </c>
      <c r="R44" s="50" t="s">
        <v>251</v>
      </c>
      <c r="S44" s="50" t="s">
        <v>206</v>
      </c>
      <c r="T44" s="50" t="str">
        <f t="array" ref="T44">IFERROR(INDEX(INDIRECT("'"&amp;VLOOKUP($C44,ModMap!$A$2:$B$21,2,FALSE)&amp;"'!T:T"),MATCH($K44,INDIRECT("'"&amp;VLOOKUP($C44,ModMap!$A$2:$B$21,2,FALSE)&amp;"'!$K:$K"),0)),"")</f>
        <v>Unassigned</v>
      </c>
      <c r="U44" s="48" t="s">
        <v>33</v>
      </c>
      <c r="V44" s="50" t="str">
        <f t="array" ref="V44">IFERROR(INDEX(INDIRECT("'"&amp;VLOOKUP($C44,ModMap!$A$2:$B$21,2,FALSE)&amp;"'!V:V"),MATCH($K44,INDIRECT("'"&amp;VLOOKUP($C44,ModMap!$A$2:$B$21,2,FALSE)&amp;"'!$K:$K"),0)),"")</f>
        <v>Not Started</v>
      </c>
      <c r="W44" s="50" t="str">
        <f t="array" ref="W44">IFERROR(INDEX(INDIRECT("'"&amp;VLOOKUP($C44,ModMap!$A$2:$B$21,2,FALSE)&amp;"'!W:W"),MATCH($K44,INDIRECT("'"&amp;VLOOKUP($C44,ModMap!$A$2:$B$21,2,FALSE)&amp;"'!$K:$K"),0)),"")</f>
        <v>Unassigned</v>
      </c>
      <c r="X44" s="44" t="s">
        <v>36</v>
      </c>
      <c r="Y44" s="50" t="str">
        <f t="array" ref="Y44">IFERROR(INDEX(INDIRECT("'"&amp;VLOOKUP($C44,ModMap!$A$2:$B$21,2,FALSE)&amp;"'!Y:Y"),MATCH($K44,INDIRECT("'"&amp;VLOOKUP($C44,ModMap!$A$2:$B$21,2,FALSE)&amp;"'!$K:$K"),0)),"")</f>
        <v>N/A</v>
      </c>
      <c r="Z44" s="50" t="str">
        <f t="array" ref="Z44">IFERROR(INDEX(INDIRECT("'"&amp;VLOOKUP($C44,ModMap!$A$2:$B$21,2,FALSE)&amp;"'!Z:Z"),MATCH($K44,INDIRECT("'"&amp;VLOOKUP($C44,ModMap!$A$2:$B$21,2,FALSE)&amp;"'!$K:$K"),0)),"")</f>
        <v/>
      </c>
      <c r="AA44" s="44" t="s">
        <v>36</v>
      </c>
      <c r="AB44" s="50" t="str">
        <f t="array" ref="AB44">IFERROR(INDEX(INDIRECT("'"&amp;VLOOKUP($C44,ModMap!$A$2:$B$21,2,FALSE)&amp;"'!AB:AB"),MATCH($K44,INDIRECT("'"&amp;VLOOKUP($C44,ModMap!$A$2:$B$21,2,FALSE)&amp;"'!$K:$K"),0)),"")</f>
        <v>N/A</v>
      </c>
      <c r="AC44" s="50" t="str">
        <f t="array" ref="AC44">IFERROR(INDEX(INDIRECT("'"&amp;VLOOKUP($C44,ModMap!$A$2:$B$21,2,FALSE)&amp;"'!AC:AC"),MATCH($K44,INDIRECT("'"&amp;VLOOKUP($C44,ModMap!$A$2:$B$21,2,FALSE)&amp;"'!$K:$K"),0)),"")</f>
        <v/>
      </c>
      <c r="AD44" s="44" t="s">
        <v>36</v>
      </c>
      <c r="AE44" s="50" t="str">
        <f t="array" ref="AE44">IFERROR(INDEX(INDIRECT("'"&amp;VLOOKUP($C44,ModMap!$A$2:$B$21,2,FALSE)&amp;"'!AE:AE"),MATCH($K44,INDIRECT("'"&amp;VLOOKUP($C44,ModMap!$A$2:$B$21,2,FALSE)&amp;"'!$K:$K"),0)),"")</f>
        <v>N/A</v>
      </c>
      <c r="AF44" s="50" t="str">
        <f t="array" ref="AF44">IFERROR(INDEX(INDIRECT("'"&amp;VLOOKUP($C44,ModMap!$A$2:$B$21,2,FALSE)&amp;"'!AF:AF"),MATCH($K44,INDIRECT("'"&amp;VLOOKUP($C44,ModMap!$A$2:$B$21,2,FALSE)&amp;"'!$K:$K"),0)),"")</f>
        <v/>
      </c>
      <c r="AG44" s="44" t="s">
        <v>36</v>
      </c>
      <c r="AH44" s="50" t="str">
        <f t="array" ref="AH44">IFERROR(INDEX(INDIRECT("'"&amp;VLOOKUP($C44,ModMap!$A$2:$B$21,2,FALSE)&amp;"'!AH:AH"),MATCH($K44,INDIRECT("'"&amp;VLOOKUP($C44,ModMap!$A$2:$B$21,2,FALSE)&amp;"'!$K:$K"),0)),"")</f>
        <v>N/A</v>
      </c>
      <c r="AI44" s="50" t="str">
        <f t="array" ref="AI44">IFERROR(INDEX(INDIRECT("'"&amp;VLOOKUP($C44,ModMap!$A$2:$B$21,2,FALSE)&amp;"'!AI:AI"),MATCH($K44,INDIRECT("'"&amp;VLOOKUP($C44,ModMap!$A$2:$B$21,2,FALSE)&amp;"'!$K:$K"),0)),"")</f>
        <v/>
      </c>
      <c r="AJ44" s="44" t="s">
        <v>36</v>
      </c>
      <c r="AK44" s="50" t="str">
        <f t="array" ref="AK44">IFERROR(INDEX(INDIRECT("'"&amp;VLOOKUP($C44,ModMap!$A$2:$B$21,2,FALSE)&amp;"'!AK:AK"),MATCH($K44,INDIRECT("'"&amp;VLOOKUP($C44,ModMap!$A$2:$B$21,2,FALSE)&amp;"'!$K:$K"),0)),"")</f>
        <v>N/A</v>
      </c>
      <c r="AL44" s="50" t="str">
        <f t="array" ref="AL44">IFERROR(INDEX(INDIRECT("'"&amp;VLOOKUP($C44,ModMap!$A$2:$B$21,2,FALSE)&amp;"'!AL:AL"),MATCH($K44,INDIRECT("'"&amp;VLOOKUP($C44,ModMap!$A$2:$B$21,2,FALSE)&amp;"'!$K:$K"),0)),"")</f>
        <v/>
      </c>
      <c r="AM44" s="50">
        <f t="shared" si="1"/>
        <v>1</v>
      </c>
      <c r="AN44" s="50" t="str">
        <f t="shared" si="2"/>
        <v>Not Started</v>
      </c>
      <c r="AO44" s="51" t="str">
        <f t="array" ref="AO44">IFERROR(INDEX(INDIRECT("'"&amp;VLOOKUP($C44,ModMap!$A$2:$B$21,2,FALSE)&amp;"'!AO:AO"),MATCH($K44,INDIRECT("'"&amp;VLOOKUP($C44,ModMap!$A$2:$B$21,2,FALSE)&amp;"'!$K:$K"),0)),"")</f>
        <v/>
      </c>
      <c r="AP44" s="49" t="str">
        <f t="array" ref="AP44">IFERROR(HYPERLINK("#'"&amp;VLOOKUP($C44,ModMap!$A$2:$B$21,2,FALSE)&amp;"'!V"&amp;MATCH($K44,INDIRECT("'"&amp;VLOOKUP($C44,ModMap!$A$2:$B$21,2,FALSE)&amp;"'!$K:$K"),0),"Edit on module sheet"),"")</f>
        <v>Edit on module sheet</v>
      </c>
    </row>
    <row r="45" ht="42.0" customHeight="1">
      <c r="A45" s="39">
        <v>43.0</v>
      </c>
      <c r="B45" s="39">
        <v>342.0</v>
      </c>
      <c r="C45" s="39" t="s">
        <v>102</v>
      </c>
      <c r="D45" s="40" t="s">
        <v>103</v>
      </c>
      <c r="E45" s="29" t="s">
        <v>41</v>
      </c>
      <c r="F45" s="70" t="s">
        <v>642</v>
      </c>
      <c r="G45" s="40" t="s">
        <v>643</v>
      </c>
      <c r="H45" s="39" t="s">
        <v>728</v>
      </c>
      <c r="I45" s="39" t="s">
        <v>729</v>
      </c>
      <c r="J45" s="40" t="s">
        <v>730</v>
      </c>
      <c r="K45" s="39" t="s">
        <v>731</v>
      </c>
      <c r="L45" s="40" t="s">
        <v>732</v>
      </c>
      <c r="M45" s="47" t="s">
        <v>200</v>
      </c>
      <c r="N45" s="39" t="s">
        <v>649</v>
      </c>
      <c r="O45" s="39" t="s">
        <v>733</v>
      </c>
      <c r="P45" s="40" t="s">
        <v>734</v>
      </c>
      <c r="Q45" s="40" t="s">
        <v>735</v>
      </c>
      <c r="R45" s="39" t="s">
        <v>736</v>
      </c>
      <c r="S45" s="39" t="s">
        <v>206</v>
      </c>
      <c r="T45" s="39" t="str">
        <f t="array" ref="T45">IFERROR(INDEX(INDIRECT("'"&amp;VLOOKUP($C45,ModMap!$A$2:$B$21,2,FALSE)&amp;"'!T:T"),MATCH($K45,INDIRECT("'"&amp;VLOOKUP($C45,ModMap!$A$2:$B$21,2,FALSE)&amp;"'!$K:$K"),0)),"")</f>
        <v>Unassigned</v>
      </c>
      <c r="U45" s="48" t="s">
        <v>33</v>
      </c>
      <c r="V45" s="39" t="str">
        <f t="array" ref="V45">IFERROR(INDEX(INDIRECT("'"&amp;VLOOKUP($C45,ModMap!$A$2:$B$21,2,FALSE)&amp;"'!V:V"),MATCH($K45,INDIRECT("'"&amp;VLOOKUP($C45,ModMap!$A$2:$B$21,2,FALSE)&amp;"'!$K:$K"),0)),"")</f>
        <v>Not Started</v>
      </c>
      <c r="W45" s="39" t="str">
        <f t="array" ref="W45">IFERROR(INDEX(INDIRECT("'"&amp;VLOOKUP($C45,ModMap!$A$2:$B$21,2,FALSE)&amp;"'!W:W"),MATCH($K45,INDIRECT("'"&amp;VLOOKUP($C45,ModMap!$A$2:$B$21,2,FALSE)&amp;"'!$K:$K"),0)),"")</f>
        <v>Unassigned</v>
      </c>
      <c r="X45" s="44" t="s">
        <v>36</v>
      </c>
      <c r="Y45" s="39" t="str">
        <f t="array" ref="Y45">IFERROR(INDEX(INDIRECT("'"&amp;VLOOKUP($C45,ModMap!$A$2:$B$21,2,FALSE)&amp;"'!Y:Y"),MATCH($K45,INDIRECT("'"&amp;VLOOKUP($C45,ModMap!$A$2:$B$21,2,FALSE)&amp;"'!$K:$K"),0)),"")</f>
        <v>N/A</v>
      </c>
      <c r="Z45" s="39" t="str">
        <f t="array" ref="Z45">IFERROR(INDEX(INDIRECT("'"&amp;VLOOKUP($C45,ModMap!$A$2:$B$21,2,FALSE)&amp;"'!Z:Z"),MATCH($K45,INDIRECT("'"&amp;VLOOKUP($C45,ModMap!$A$2:$B$21,2,FALSE)&amp;"'!$K:$K"),0)),"")</f>
        <v/>
      </c>
      <c r="AA45" s="44" t="s">
        <v>36</v>
      </c>
      <c r="AB45" s="39" t="str">
        <f t="array" ref="AB45">IFERROR(INDEX(INDIRECT("'"&amp;VLOOKUP($C45,ModMap!$A$2:$B$21,2,FALSE)&amp;"'!AB:AB"),MATCH($K45,INDIRECT("'"&amp;VLOOKUP($C45,ModMap!$A$2:$B$21,2,FALSE)&amp;"'!$K:$K"),0)),"")</f>
        <v>N/A</v>
      </c>
      <c r="AC45" s="39" t="str">
        <f t="array" ref="AC45">IFERROR(INDEX(INDIRECT("'"&amp;VLOOKUP($C45,ModMap!$A$2:$B$21,2,FALSE)&amp;"'!AC:AC"),MATCH($K45,INDIRECT("'"&amp;VLOOKUP($C45,ModMap!$A$2:$B$21,2,FALSE)&amp;"'!$K:$K"),0)),"")</f>
        <v/>
      </c>
      <c r="AD45" s="48" t="s">
        <v>33</v>
      </c>
      <c r="AE45" s="39" t="str">
        <f t="array" ref="AE45">IFERROR(INDEX(INDIRECT("'"&amp;VLOOKUP($C45,ModMap!$A$2:$B$21,2,FALSE)&amp;"'!AE:AE"),MATCH($K45,INDIRECT("'"&amp;VLOOKUP($C45,ModMap!$A$2:$B$21,2,FALSE)&amp;"'!$K:$K"),0)),"")</f>
        <v>Not Started</v>
      </c>
      <c r="AF45" s="39" t="str">
        <f t="array" ref="AF45">IFERROR(INDEX(INDIRECT("'"&amp;VLOOKUP($C45,ModMap!$A$2:$B$21,2,FALSE)&amp;"'!AF:AF"),MATCH($K45,INDIRECT("'"&amp;VLOOKUP($C45,ModMap!$A$2:$B$21,2,FALSE)&amp;"'!$K:$K"),0)),"")</f>
        <v>Unassigned</v>
      </c>
      <c r="AG45" s="44" t="s">
        <v>36</v>
      </c>
      <c r="AH45" s="39" t="str">
        <f t="array" ref="AH45">IFERROR(INDEX(INDIRECT("'"&amp;VLOOKUP($C45,ModMap!$A$2:$B$21,2,FALSE)&amp;"'!AH:AH"),MATCH($K45,INDIRECT("'"&amp;VLOOKUP($C45,ModMap!$A$2:$B$21,2,FALSE)&amp;"'!$K:$K"),0)),"")</f>
        <v>N/A</v>
      </c>
      <c r="AI45" s="39" t="str">
        <f t="array" ref="AI45">IFERROR(INDEX(INDIRECT("'"&amp;VLOOKUP($C45,ModMap!$A$2:$B$21,2,FALSE)&amp;"'!AI:AI"),MATCH($K45,INDIRECT("'"&amp;VLOOKUP($C45,ModMap!$A$2:$B$21,2,FALSE)&amp;"'!$K:$K"),0)),"")</f>
        <v/>
      </c>
      <c r="AJ45" s="44" t="s">
        <v>36</v>
      </c>
      <c r="AK45" s="39" t="str">
        <f t="array" ref="AK45">IFERROR(INDEX(INDIRECT("'"&amp;VLOOKUP($C45,ModMap!$A$2:$B$21,2,FALSE)&amp;"'!AK:AK"),MATCH($K45,INDIRECT("'"&amp;VLOOKUP($C45,ModMap!$A$2:$B$21,2,FALSE)&amp;"'!$K:$K"),0)),"")</f>
        <v>N/A</v>
      </c>
      <c r="AL45" s="39" t="str">
        <f t="array" ref="AL45">IFERROR(INDEX(INDIRECT("'"&amp;VLOOKUP($C45,ModMap!$A$2:$B$21,2,FALSE)&amp;"'!AL:AL"),MATCH($K45,INDIRECT("'"&amp;VLOOKUP($C45,ModMap!$A$2:$B$21,2,FALSE)&amp;"'!$K:$K"),0)),"")</f>
        <v/>
      </c>
      <c r="AM45" s="39">
        <f t="shared" si="1"/>
        <v>2</v>
      </c>
      <c r="AN45" s="39" t="str">
        <f t="shared" si="2"/>
        <v>Not Started</v>
      </c>
      <c r="AO45" s="40" t="str">
        <f t="array" ref="AO45">IFERROR(INDEX(INDIRECT("'"&amp;VLOOKUP($C45,ModMap!$A$2:$B$21,2,FALSE)&amp;"'!AO:AO"),MATCH($K45,INDIRECT("'"&amp;VLOOKUP($C45,ModMap!$A$2:$B$21,2,FALSE)&amp;"'!$K:$K"),0)),"")</f>
        <v/>
      </c>
      <c r="AP45" s="49" t="str">
        <f t="array" ref="AP45">IFERROR(HYPERLINK("#'"&amp;VLOOKUP($C45,ModMap!$A$2:$B$21,2,FALSE)&amp;"'!V"&amp;MATCH($K45,INDIRECT("'"&amp;VLOOKUP($C45,ModMap!$A$2:$B$21,2,FALSE)&amp;"'!$K:$K"),0),"Edit on module sheet"),"")</f>
        <v>Edit on module sheet</v>
      </c>
    </row>
    <row r="46" ht="42.0" customHeight="1">
      <c r="A46" s="50">
        <v>44.0</v>
      </c>
      <c r="B46" s="50">
        <v>347.0</v>
      </c>
      <c r="C46" s="50" t="s">
        <v>102</v>
      </c>
      <c r="D46" s="51" t="s">
        <v>103</v>
      </c>
      <c r="E46" s="29" t="s">
        <v>41</v>
      </c>
      <c r="F46" s="70" t="s">
        <v>642</v>
      </c>
      <c r="G46" s="51" t="s">
        <v>643</v>
      </c>
      <c r="H46" s="50" t="s">
        <v>741</v>
      </c>
      <c r="I46" s="50" t="s">
        <v>742</v>
      </c>
      <c r="J46" s="51" t="s">
        <v>743</v>
      </c>
      <c r="K46" s="50" t="s">
        <v>744</v>
      </c>
      <c r="L46" s="51" t="s">
        <v>745</v>
      </c>
      <c r="M46" s="47" t="s">
        <v>200</v>
      </c>
      <c r="N46" s="50" t="s">
        <v>649</v>
      </c>
      <c r="O46" s="50" t="s">
        <v>186</v>
      </c>
      <c r="P46" s="51" t="s">
        <v>746</v>
      </c>
      <c r="Q46" s="51" t="s">
        <v>747</v>
      </c>
      <c r="R46" s="50" t="s">
        <v>251</v>
      </c>
      <c r="S46" s="50" t="s">
        <v>206</v>
      </c>
      <c r="T46" s="50" t="str">
        <f t="array" ref="T46">IFERROR(INDEX(INDIRECT("'"&amp;VLOOKUP($C46,ModMap!$A$2:$B$21,2,FALSE)&amp;"'!T:T"),MATCH($K46,INDIRECT("'"&amp;VLOOKUP($C46,ModMap!$A$2:$B$21,2,FALSE)&amp;"'!$K:$K"),0)),"")</f>
        <v>Unassigned</v>
      </c>
      <c r="U46" s="48" t="s">
        <v>33</v>
      </c>
      <c r="V46" s="50" t="str">
        <f t="array" ref="V46">IFERROR(INDEX(INDIRECT("'"&amp;VLOOKUP($C46,ModMap!$A$2:$B$21,2,FALSE)&amp;"'!V:V"),MATCH($K46,INDIRECT("'"&amp;VLOOKUP($C46,ModMap!$A$2:$B$21,2,FALSE)&amp;"'!$K:$K"),0)),"")</f>
        <v>Not Started</v>
      </c>
      <c r="W46" s="50" t="str">
        <f t="array" ref="W46">IFERROR(INDEX(INDIRECT("'"&amp;VLOOKUP($C46,ModMap!$A$2:$B$21,2,FALSE)&amp;"'!W:W"),MATCH($K46,INDIRECT("'"&amp;VLOOKUP($C46,ModMap!$A$2:$B$21,2,FALSE)&amp;"'!$K:$K"),0)),"")</f>
        <v>Unassigned</v>
      </c>
      <c r="X46" s="44" t="s">
        <v>36</v>
      </c>
      <c r="Y46" s="50" t="str">
        <f t="array" ref="Y46">IFERROR(INDEX(INDIRECT("'"&amp;VLOOKUP($C46,ModMap!$A$2:$B$21,2,FALSE)&amp;"'!Y:Y"),MATCH($K46,INDIRECT("'"&amp;VLOOKUP($C46,ModMap!$A$2:$B$21,2,FALSE)&amp;"'!$K:$K"),0)),"")</f>
        <v>N/A</v>
      </c>
      <c r="Z46" s="50" t="str">
        <f t="array" ref="Z46">IFERROR(INDEX(INDIRECT("'"&amp;VLOOKUP($C46,ModMap!$A$2:$B$21,2,FALSE)&amp;"'!Z:Z"),MATCH($K46,INDIRECT("'"&amp;VLOOKUP($C46,ModMap!$A$2:$B$21,2,FALSE)&amp;"'!$K:$K"),0)),"")</f>
        <v/>
      </c>
      <c r="AA46" s="44" t="s">
        <v>36</v>
      </c>
      <c r="AB46" s="50" t="str">
        <f t="array" ref="AB46">IFERROR(INDEX(INDIRECT("'"&amp;VLOOKUP($C46,ModMap!$A$2:$B$21,2,FALSE)&amp;"'!AB:AB"),MATCH($K46,INDIRECT("'"&amp;VLOOKUP($C46,ModMap!$A$2:$B$21,2,FALSE)&amp;"'!$K:$K"),0)),"")</f>
        <v>N/A</v>
      </c>
      <c r="AC46" s="50" t="str">
        <f t="array" ref="AC46">IFERROR(INDEX(INDIRECT("'"&amp;VLOOKUP($C46,ModMap!$A$2:$B$21,2,FALSE)&amp;"'!AC:AC"),MATCH($K46,INDIRECT("'"&amp;VLOOKUP($C46,ModMap!$A$2:$B$21,2,FALSE)&amp;"'!$K:$K"),0)),"")</f>
        <v/>
      </c>
      <c r="AD46" s="48" t="s">
        <v>33</v>
      </c>
      <c r="AE46" s="50" t="str">
        <f t="array" ref="AE46">IFERROR(INDEX(INDIRECT("'"&amp;VLOOKUP($C46,ModMap!$A$2:$B$21,2,FALSE)&amp;"'!AE:AE"),MATCH($K46,INDIRECT("'"&amp;VLOOKUP($C46,ModMap!$A$2:$B$21,2,FALSE)&amp;"'!$K:$K"),0)),"")</f>
        <v>Not Started</v>
      </c>
      <c r="AF46" s="50" t="str">
        <f t="array" ref="AF46">IFERROR(INDEX(INDIRECT("'"&amp;VLOOKUP($C46,ModMap!$A$2:$B$21,2,FALSE)&amp;"'!AF:AF"),MATCH($K46,INDIRECT("'"&amp;VLOOKUP($C46,ModMap!$A$2:$B$21,2,FALSE)&amp;"'!$K:$K"),0)),"")</f>
        <v>Unassigned</v>
      </c>
      <c r="AG46" s="44" t="s">
        <v>36</v>
      </c>
      <c r="AH46" s="50" t="str">
        <f t="array" ref="AH46">IFERROR(INDEX(INDIRECT("'"&amp;VLOOKUP($C46,ModMap!$A$2:$B$21,2,FALSE)&amp;"'!AH:AH"),MATCH($K46,INDIRECT("'"&amp;VLOOKUP($C46,ModMap!$A$2:$B$21,2,FALSE)&amp;"'!$K:$K"),0)),"")</f>
        <v>N/A</v>
      </c>
      <c r="AI46" s="50" t="str">
        <f t="array" ref="AI46">IFERROR(INDEX(INDIRECT("'"&amp;VLOOKUP($C46,ModMap!$A$2:$B$21,2,FALSE)&amp;"'!AI:AI"),MATCH($K46,INDIRECT("'"&amp;VLOOKUP($C46,ModMap!$A$2:$B$21,2,FALSE)&amp;"'!$K:$K"),0)),"")</f>
        <v/>
      </c>
      <c r="AJ46" s="44" t="s">
        <v>36</v>
      </c>
      <c r="AK46" s="50" t="str">
        <f t="array" ref="AK46">IFERROR(INDEX(INDIRECT("'"&amp;VLOOKUP($C46,ModMap!$A$2:$B$21,2,FALSE)&amp;"'!AK:AK"),MATCH($K46,INDIRECT("'"&amp;VLOOKUP($C46,ModMap!$A$2:$B$21,2,FALSE)&amp;"'!$K:$K"),0)),"")</f>
        <v>N/A</v>
      </c>
      <c r="AL46" s="50" t="str">
        <f t="array" ref="AL46">IFERROR(INDEX(INDIRECT("'"&amp;VLOOKUP($C46,ModMap!$A$2:$B$21,2,FALSE)&amp;"'!AL:AL"),MATCH($K46,INDIRECT("'"&amp;VLOOKUP($C46,ModMap!$A$2:$B$21,2,FALSE)&amp;"'!$K:$K"),0)),"")</f>
        <v/>
      </c>
      <c r="AM46" s="50">
        <f t="shared" si="1"/>
        <v>2</v>
      </c>
      <c r="AN46" s="50" t="str">
        <f t="shared" si="2"/>
        <v>Not Started</v>
      </c>
      <c r="AO46" s="51" t="str">
        <f t="array" ref="AO46">IFERROR(INDEX(INDIRECT("'"&amp;VLOOKUP($C46,ModMap!$A$2:$B$21,2,FALSE)&amp;"'!AO:AO"),MATCH($K46,INDIRECT("'"&amp;VLOOKUP($C46,ModMap!$A$2:$B$21,2,FALSE)&amp;"'!$K:$K"),0)),"")</f>
        <v/>
      </c>
      <c r="AP46" s="49" t="str">
        <f t="array" ref="AP46">IFERROR(HYPERLINK("#'"&amp;VLOOKUP($C46,ModMap!$A$2:$B$21,2,FALSE)&amp;"'!V"&amp;MATCH($K46,INDIRECT("'"&amp;VLOOKUP($C46,ModMap!$A$2:$B$21,2,FALSE)&amp;"'!$K:$K"),0),"Edit on module sheet"),"")</f>
        <v>Edit on module sheet</v>
      </c>
    </row>
    <row r="47" ht="42.0" customHeight="1">
      <c r="A47" s="39">
        <v>45.0</v>
      </c>
      <c r="B47" s="39">
        <v>354.0</v>
      </c>
      <c r="C47" s="39" t="s">
        <v>105</v>
      </c>
      <c r="D47" s="40" t="s">
        <v>106</v>
      </c>
      <c r="E47" s="29" t="s">
        <v>41</v>
      </c>
      <c r="F47" s="71" t="s">
        <v>755</v>
      </c>
      <c r="G47" s="40" t="s">
        <v>756</v>
      </c>
      <c r="H47" s="39" t="s">
        <v>757</v>
      </c>
      <c r="I47" s="39" t="s">
        <v>758</v>
      </c>
      <c r="J47" s="40" t="s">
        <v>759</v>
      </c>
      <c r="K47" s="39" t="s">
        <v>760</v>
      </c>
      <c r="L47" s="40" t="s">
        <v>761</v>
      </c>
      <c r="M47" s="47" t="s">
        <v>200</v>
      </c>
      <c r="N47" s="39" t="s">
        <v>762</v>
      </c>
      <c r="O47" s="39" t="s">
        <v>763</v>
      </c>
      <c r="P47" s="40" t="s">
        <v>764</v>
      </c>
      <c r="Q47" s="40" t="s">
        <v>765</v>
      </c>
      <c r="R47" s="39" t="s">
        <v>766</v>
      </c>
      <c r="S47" s="39" t="s">
        <v>206</v>
      </c>
      <c r="T47" s="39" t="str">
        <f t="array" ref="T47">IFERROR(INDEX(INDIRECT("'"&amp;VLOOKUP($C47,ModMap!$A$2:$B$21,2,FALSE)&amp;"'!T:T"),MATCH($K47,INDIRECT("'"&amp;VLOOKUP($C47,ModMap!$A$2:$B$21,2,FALSE)&amp;"'!$K:$K"),0)),"")</f>
        <v>Unassigned</v>
      </c>
      <c r="U47" s="48" t="s">
        <v>33</v>
      </c>
      <c r="V47" s="39" t="str">
        <f t="array" ref="V47">IFERROR(INDEX(INDIRECT("'"&amp;VLOOKUP($C47,ModMap!$A$2:$B$21,2,FALSE)&amp;"'!V:V"),MATCH($K47,INDIRECT("'"&amp;VLOOKUP($C47,ModMap!$A$2:$B$21,2,FALSE)&amp;"'!$K:$K"),0)),"")</f>
        <v>Not Started</v>
      </c>
      <c r="W47" s="39" t="str">
        <f t="array" ref="W47">IFERROR(INDEX(INDIRECT("'"&amp;VLOOKUP($C47,ModMap!$A$2:$B$21,2,FALSE)&amp;"'!W:W"),MATCH($K47,INDIRECT("'"&amp;VLOOKUP($C47,ModMap!$A$2:$B$21,2,FALSE)&amp;"'!$K:$K"),0)),"")</f>
        <v>Unassigned</v>
      </c>
      <c r="X47" s="44" t="s">
        <v>36</v>
      </c>
      <c r="Y47" s="39" t="str">
        <f t="array" ref="Y47">IFERROR(INDEX(INDIRECT("'"&amp;VLOOKUP($C47,ModMap!$A$2:$B$21,2,FALSE)&amp;"'!Y:Y"),MATCH($K47,INDIRECT("'"&amp;VLOOKUP($C47,ModMap!$A$2:$B$21,2,FALSE)&amp;"'!$K:$K"),0)),"")</f>
        <v>N/A</v>
      </c>
      <c r="Z47" s="39" t="str">
        <f t="array" ref="Z47">IFERROR(INDEX(INDIRECT("'"&amp;VLOOKUP($C47,ModMap!$A$2:$B$21,2,FALSE)&amp;"'!Z:Z"),MATCH($K47,INDIRECT("'"&amp;VLOOKUP($C47,ModMap!$A$2:$B$21,2,FALSE)&amp;"'!$K:$K"),0)),"")</f>
        <v/>
      </c>
      <c r="AA47" s="44" t="s">
        <v>36</v>
      </c>
      <c r="AB47" s="39" t="str">
        <f t="array" ref="AB47">IFERROR(INDEX(INDIRECT("'"&amp;VLOOKUP($C47,ModMap!$A$2:$B$21,2,FALSE)&amp;"'!AB:AB"),MATCH($K47,INDIRECT("'"&amp;VLOOKUP($C47,ModMap!$A$2:$B$21,2,FALSE)&amp;"'!$K:$K"),0)),"")</f>
        <v>N/A</v>
      </c>
      <c r="AC47" s="39" t="str">
        <f t="array" ref="AC47">IFERROR(INDEX(INDIRECT("'"&amp;VLOOKUP($C47,ModMap!$A$2:$B$21,2,FALSE)&amp;"'!AC:AC"),MATCH($K47,INDIRECT("'"&amp;VLOOKUP($C47,ModMap!$A$2:$B$21,2,FALSE)&amp;"'!$K:$K"),0)),"")</f>
        <v/>
      </c>
      <c r="AD47" s="48" t="s">
        <v>33</v>
      </c>
      <c r="AE47" s="39" t="str">
        <f t="array" ref="AE47">IFERROR(INDEX(INDIRECT("'"&amp;VLOOKUP($C47,ModMap!$A$2:$B$21,2,FALSE)&amp;"'!AE:AE"),MATCH($K47,INDIRECT("'"&amp;VLOOKUP($C47,ModMap!$A$2:$B$21,2,FALSE)&amp;"'!$K:$K"),0)),"")</f>
        <v>Not Started</v>
      </c>
      <c r="AF47" s="39" t="str">
        <f t="array" ref="AF47">IFERROR(INDEX(INDIRECT("'"&amp;VLOOKUP($C47,ModMap!$A$2:$B$21,2,FALSE)&amp;"'!AF:AF"),MATCH($K47,INDIRECT("'"&amp;VLOOKUP($C47,ModMap!$A$2:$B$21,2,FALSE)&amp;"'!$K:$K"),0)),"")</f>
        <v>Unassigned</v>
      </c>
      <c r="AG47" s="44" t="s">
        <v>36</v>
      </c>
      <c r="AH47" s="39" t="str">
        <f t="array" ref="AH47">IFERROR(INDEX(INDIRECT("'"&amp;VLOOKUP($C47,ModMap!$A$2:$B$21,2,FALSE)&amp;"'!AH:AH"),MATCH($K47,INDIRECT("'"&amp;VLOOKUP($C47,ModMap!$A$2:$B$21,2,FALSE)&amp;"'!$K:$K"),0)),"")</f>
        <v>N/A</v>
      </c>
      <c r="AI47" s="39" t="str">
        <f t="array" ref="AI47">IFERROR(INDEX(INDIRECT("'"&amp;VLOOKUP($C47,ModMap!$A$2:$B$21,2,FALSE)&amp;"'!AI:AI"),MATCH($K47,INDIRECT("'"&amp;VLOOKUP($C47,ModMap!$A$2:$B$21,2,FALSE)&amp;"'!$K:$K"),0)),"")</f>
        <v/>
      </c>
      <c r="AJ47" s="44" t="s">
        <v>36</v>
      </c>
      <c r="AK47" s="39" t="str">
        <f t="array" ref="AK47">IFERROR(INDEX(INDIRECT("'"&amp;VLOOKUP($C47,ModMap!$A$2:$B$21,2,FALSE)&amp;"'!AK:AK"),MATCH($K47,INDIRECT("'"&amp;VLOOKUP($C47,ModMap!$A$2:$B$21,2,FALSE)&amp;"'!$K:$K"),0)),"")</f>
        <v>N/A</v>
      </c>
      <c r="AL47" s="39" t="str">
        <f t="array" ref="AL47">IFERROR(INDEX(INDIRECT("'"&amp;VLOOKUP($C47,ModMap!$A$2:$B$21,2,FALSE)&amp;"'!AL:AL"),MATCH($K47,INDIRECT("'"&amp;VLOOKUP($C47,ModMap!$A$2:$B$21,2,FALSE)&amp;"'!$K:$K"),0)),"")</f>
        <v/>
      </c>
      <c r="AM47" s="39">
        <f t="shared" si="1"/>
        <v>2</v>
      </c>
      <c r="AN47" s="39" t="str">
        <f t="shared" si="2"/>
        <v>Not Started</v>
      </c>
      <c r="AO47" s="40" t="str">
        <f t="array" ref="AO47">IFERROR(INDEX(INDIRECT("'"&amp;VLOOKUP($C47,ModMap!$A$2:$B$21,2,FALSE)&amp;"'!AO:AO"),MATCH($K47,INDIRECT("'"&amp;VLOOKUP($C47,ModMap!$A$2:$B$21,2,FALSE)&amp;"'!$K:$K"),0)),"")</f>
        <v/>
      </c>
      <c r="AP47" s="49" t="str">
        <f t="array" ref="AP47">IFERROR(HYPERLINK("#'"&amp;VLOOKUP($C47,ModMap!$A$2:$B$21,2,FALSE)&amp;"'!V"&amp;MATCH($K47,INDIRECT("'"&amp;VLOOKUP($C47,ModMap!$A$2:$B$21,2,FALSE)&amp;"'!$K:$K"),0),"Edit on module sheet"),"")</f>
        <v>Edit on module sheet</v>
      </c>
    </row>
    <row r="48" ht="42.0" customHeight="1">
      <c r="A48" s="50">
        <v>46.0</v>
      </c>
      <c r="B48" s="50">
        <v>358.0</v>
      </c>
      <c r="C48" s="50" t="s">
        <v>105</v>
      </c>
      <c r="D48" s="51" t="s">
        <v>106</v>
      </c>
      <c r="E48" s="29" t="s">
        <v>41</v>
      </c>
      <c r="F48" s="71" t="s">
        <v>755</v>
      </c>
      <c r="G48" s="51" t="s">
        <v>756</v>
      </c>
      <c r="H48" s="50" t="s">
        <v>778</v>
      </c>
      <c r="I48" s="50" t="s">
        <v>779</v>
      </c>
      <c r="J48" s="51" t="s">
        <v>780</v>
      </c>
      <c r="K48" s="50" t="s">
        <v>781</v>
      </c>
      <c r="L48" s="51" t="s">
        <v>782</v>
      </c>
      <c r="M48" s="47" t="s">
        <v>200</v>
      </c>
      <c r="N48" s="50" t="s">
        <v>762</v>
      </c>
      <c r="O48" s="50" t="s">
        <v>783</v>
      </c>
      <c r="P48" s="51" t="s">
        <v>784</v>
      </c>
      <c r="Q48" s="51" t="s">
        <v>785</v>
      </c>
      <c r="R48" s="50" t="s">
        <v>786</v>
      </c>
      <c r="S48" s="50" t="s">
        <v>206</v>
      </c>
      <c r="T48" s="50" t="str">
        <f t="array" ref="T48">IFERROR(INDEX(INDIRECT("'"&amp;VLOOKUP($C48,ModMap!$A$2:$B$21,2,FALSE)&amp;"'!T:T"),MATCH($K48,INDIRECT("'"&amp;VLOOKUP($C48,ModMap!$A$2:$B$21,2,FALSE)&amp;"'!$K:$K"),0)),"")</f>
        <v>Unassigned</v>
      </c>
      <c r="U48" s="48" t="s">
        <v>33</v>
      </c>
      <c r="V48" s="50" t="str">
        <f t="array" ref="V48">IFERROR(INDEX(INDIRECT("'"&amp;VLOOKUP($C48,ModMap!$A$2:$B$21,2,FALSE)&amp;"'!V:V"),MATCH($K48,INDIRECT("'"&amp;VLOOKUP($C48,ModMap!$A$2:$B$21,2,FALSE)&amp;"'!$K:$K"),0)),"")</f>
        <v>Not Started</v>
      </c>
      <c r="W48" s="50" t="str">
        <f t="array" ref="W48">IFERROR(INDEX(INDIRECT("'"&amp;VLOOKUP($C48,ModMap!$A$2:$B$21,2,FALSE)&amp;"'!W:W"),MATCH($K48,INDIRECT("'"&amp;VLOOKUP($C48,ModMap!$A$2:$B$21,2,FALSE)&amp;"'!$K:$K"),0)),"")</f>
        <v>Unassigned</v>
      </c>
      <c r="X48" s="44" t="s">
        <v>36</v>
      </c>
      <c r="Y48" s="50" t="str">
        <f t="array" ref="Y48">IFERROR(INDEX(INDIRECT("'"&amp;VLOOKUP($C48,ModMap!$A$2:$B$21,2,FALSE)&amp;"'!Y:Y"),MATCH($K48,INDIRECT("'"&amp;VLOOKUP($C48,ModMap!$A$2:$B$21,2,FALSE)&amp;"'!$K:$K"),0)),"")</f>
        <v>N/A</v>
      </c>
      <c r="Z48" s="50" t="str">
        <f t="array" ref="Z48">IFERROR(INDEX(INDIRECT("'"&amp;VLOOKUP($C48,ModMap!$A$2:$B$21,2,FALSE)&amp;"'!Z:Z"),MATCH($K48,INDIRECT("'"&amp;VLOOKUP($C48,ModMap!$A$2:$B$21,2,FALSE)&amp;"'!$K:$K"),0)),"")</f>
        <v/>
      </c>
      <c r="AA48" s="44" t="s">
        <v>36</v>
      </c>
      <c r="AB48" s="50" t="str">
        <f t="array" ref="AB48">IFERROR(INDEX(INDIRECT("'"&amp;VLOOKUP($C48,ModMap!$A$2:$B$21,2,FALSE)&amp;"'!AB:AB"),MATCH($K48,INDIRECT("'"&amp;VLOOKUP($C48,ModMap!$A$2:$B$21,2,FALSE)&amp;"'!$K:$K"),0)),"")</f>
        <v>N/A</v>
      </c>
      <c r="AC48" s="50" t="str">
        <f t="array" ref="AC48">IFERROR(INDEX(INDIRECT("'"&amp;VLOOKUP($C48,ModMap!$A$2:$B$21,2,FALSE)&amp;"'!AC:AC"),MATCH($K48,INDIRECT("'"&amp;VLOOKUP($C48,ModMap!$A$2:$B$21,2,FALSE)&amp;"'!$K:$K"),0)),"")</f>
        <v/>
      </c>
      <c r="AD48" s="48" t="s">
        <v>33</v>
      </c>
      <c r="AE48" s="50" t="str">
        <f t="array" ref="AE48">IFERROR(INDEX(INDIRECT("'"&amp;VLOOKUP($C48,ModMap!$A$2:$B$21,2,FALSE)&amp;"'!AE:AE"),MATCH($K48,INDIRECT("'"&amp;VLOOKUP($C48,ModMap!$A$2:$B$21,2,FALSE)&amp;"'!$K:$K"),0)),"")</f>
        <v>Not Started</v>
      </c>
      <c r="AF48" s="50" t="str">
        <f t="array" ref="AF48">IFERROR(INDEX(INDIRECT("'"&amp;VLOOKUP($C48,ModMap!$A$2:$B$21,2,FALSE)&amp;"'!AF:AF"),MATCH($K48,INDIRECT("'"&amp;VLOOKUP($C48,ModMap!$A$2:$B$21,2,FALSE)&amp;"'!$K:$K"),0)),"")</f>
        <v>Unassigned</v>
      </c>
      <c r="AG48" s="44" t="s">
        <v>36</v>
      </c>
      <c r="AH48" s="50" t="str">
        <f t="array" ref="AH48">IFERROR(INDEX(INDIRECT("'"&amp;VLOOKUP($C48,ModMap!$A$2:$B$21,2,FALSE)&amp;"'!AH:AH"),MATCH($K48,INDIRECT("'"&amp;VLOOKUP($C48,ModMap!$A$2:$B$21,2,FALSE)&amp;"'!$K:$K"),0)),"")</f>
        <v>N/A</v>
      </c>
      <c r="AI48" s="50" t="str">
        <f t="array" ref="AI48">IFERROR(INDEX(INDIRECT("'"&amp;VLOOKUP($C48,ModMap!$A$2:$B$21,2,FALSE)&amp;"'!AI:AI"),MATCH($K48,INDIRECT("'"&amp;VLOOKUP($C48,ModMap!$A$2:$B$21,2,FALSE)&amp;"'!$K:$K"),0)),"")</f>
        <v/>
      </c>
      <c r="AJ48" s="44" t="s">
        <v>36</v>
      </c>
      <c r="AK48" s="50" t="str">
        <f t="array" ref="AK48">IFERROR(INDEX(INDIRECT("'"&amp;VLOOKUP($C48,ModMap!$A$2:$B$21,2,FALSE)&amp;"'!AK:AK"),MATCH($K48,INDIRECT("'"&amp;VLOOKUP($C48,ModMap!$A$2:$B$21,2,FALSE)&amp;"'!$K:$K"),0)),"")</f>
        <v>N/A</v>
      </c>
      <c r="AL48" s="50" t="str">
        <f t="array" ref="AL48">IFERROR(INDEX(INDIRECT("'"&amp;VLOOKUP($C48,ModMap!$A$2:$B$21,2,FALSE)&amp;"'!AL:AL"),MATCH($K48,INDIRECT("'"&amp;VLOOKUP($C48,ModMap!$A$2:$B$21,2,FALSE)&amp;"'!$K:$K"),0)),"")</f>
        <v/>
      </c>
      <c r="AM48" s="50">
        <f t="shared" si="1"/>
        <v>2</v>
      </c>
      <c r="AN48" s="50" t="str">
        <f t="shared" si="2"/>
        <v>Not Started</v>
      </c>
      <c r="AO48" s="51" t="str">
        <f t="array" ref="AO48">IFERROR(INDEX(INDIRECT("'"&amp;VLOOKUP($C48,ModMap!$A$2:$B$21,2,FALSE)&amp;"'!AO:AO"),MATCH($K48,INDIRECT("'"&amp;VLOOKUP($C48,ModMap!$A$2:$B$21,2,FALSE)&amp;"'!$K:$K"),0)),"")</f>
        <v/>
      </c>
      <c r="AP48" s="49" t="str">
        <f t="array" ref="AP48">IFERROR(HYPERLINK("#'"&amp;VLOOKUP($C48,ModMap!$A$2:$B$21,2,FALSE)&amp;"'!V"&amp;MATCH($K48,INDIRECT("'"&amp;VLOOKUP($C48,ModMap!$A$2:$B$21,2,FALSE)&amp;"'!$K:$K"),0),"Edit on module sheet"),"")</f>
        <v>Edit on module sheet</v>
      </c>
    </row>
    <row r="49" ht="42.0" customHeight="1">
      <c r="A49" s="39">
        <v>47.0</v>
      </c>
      <c r="B49" s="39">
        <v>362.0</v>
      </c>
      <c r="C49" s="39" t="s">
        <v>105</v>
      </c>
      <c r="D49" s="40" t="s">
        <v>106</v>
      </c>
      <c r="E49" s="29" t="s">
        <v>41</v>
      </c>
      <c r="F49" s="71" t="s">
        <v>755</v>
      </c>
      <c r="G49" s="40" t="s">
        <v>756</v>
      </c>
      <c r="H49" s="39" t="s">
        <v>789</v>
      </c>
      <c r="I49" s="39" t="s">
        <v>790</v>
      </c>
      <c r="J49" s="40" t="s">
        <v>791</v>
      </c>
      <c r="K49" s="39" t="s">
        <v>792</v>
      </c>
      <c r="L49" s="40" t="s">
        <v>793</v>
      </c>
      <c r="M49" s="47" t="s">
        <v>200</v>
      </c>
      <c r="N49" s="39" t="s">
        <v>762</v>
      </c>
      <c r="O49" s="39" t="s">
        <v>794</v>
      </c>
      <c r="P49" s="40" t="s">
        <v>795</v>
      </c>
      <c r="Q49" s="40" t="s">
        <v>796</v>
      </c>
      <c r="R49" s="39" t="s">
        <v>766</v>
      </c>
      <c r="S49" s="39" t="s">
        <v>206</v>
      </c>
      <c r="T49" s="39" t="str">
        <f t="array" ref="T49">IFERROR(INDEX(INDIRECT("'"&amp;VLOOKUP($C49,ModMap!$A$2:$B$21,2,FALSE)&amp;"'!T:T"),MATCH($K49,INDIRECT("'"&amp;VLOOKUP($C49,ModMap!$A$2:$B$21,2,FALSE)&amp;"'!$K:$K"),0)),"")</f>
        <v>Unassigned</v>
      </c>
      <c r="U49" s="48" t="s">
        <v>33</v>
      </c>
      <c r="V49" s="39" t="str">
        <f t="array" ref="V49">IFERROR(INDEX(INDIRECT("'"&amp;VLOOKUP($C49,ModMap!$A$2:$B$21,2,FALSE)&amp;"'!V:V"),MATCH($K49,INDIRECT("'"&amp;VLOOKUP($C49,ModMap!$A$2:$B$21,2,FALSE)&amp;"'!$K:$K"),0)),"")</f>
        <v>Not Started</v>
      </c>
      <c r="W49" s="39" t="str">
        <f t="array" ref="W49">IFERROR(INDEX(INDIRECT("'"&amp;VLOOKUP($C49,ModMap!$A$2:$B$21,2,FALSE)&amp;"'!W:W"),MATCH($K49,INDIRECT("'"&amp;VLOOKUP($C49,ModMap!$A$2:$B$21,2,FALSE)&amp;"'!$K:$K"),0)),"")</f>
        <v>Unassigned</v>
      </c>
      <c r="X49" s="44" t="s">
        <v>36</v>
      </c>
      <c r="Y49" s="39" t="str">
        <f t="array" ref="Y49">IFERROR(INDEX(INDIRECT("'"&amp;VLOOKUP($C49,ModMap!$A$2:$B$21,2,FALSE)&amp;"'!Y:Y"),MATCH($K49,INDIRECT("'"&amp;VLOOKUP($C49,ModMap!$A$2:$B$21,2,FALSE)&amp;"'!$K:$K"),0)),"")</f>
        <v>N/A</v>
      </c>
      <c r="Z49" s="39" t="str">
        <f t="array" ref="Z49">IFERROR(INDEX(INDIRECT("'"&amp;VLOOKUP($C49,ModMap!$A$2:$B$21,2,FALSE)&amp;"'!Z:Z"),MATCH($K49,INDIRECT("'"&amp;VLOOKUP($C49,ModMap!$A$2:$B$21,2,FALSE)&amp;"'!$K:$K"),0)),"")</f>
        <v/>
      </c>
      <c r="AA49" s="44" t="s">
        <v>36</v>
      </c>
      <c r="AB49" s="39" t="str">
        <f t="array" ref="AB49">IFERROR(INDEX(INDIRECT("'"&amp;VLOOKUP($C49,ModMap!$A$2:$B$21,2,FALSE)&amp;"'!AB:AB"),MATCH($K49,INDIRECT("'"&amp;VLOOKUP($C49,ModMap!$A$2:$B$21,2,FALSE)&amp;"'!$K:$K"),0)),"")</f>
        <v>N/A</v>
      </c>
      <c r="AC49" s="39" t="str">
        <f t="array" ref="AC49">IFERROR(INDEX(INDIRECT("'"&amp;VLOOKUP($C49,ModMap!$A$2:$B$21,2,FALSE)&amp;"'!AC:AC"),MATCH($K49,INDIRECT("'"&amp;VLOOKUP($C49,ModMap!$A$2:$B$21,2,FALSE)&amp;"'!$K:$K"),0)),"")</f>
        <v/>
      </c>
      <c r="AD49" s="48" t="s">
        <v>33</v>
      </c>
      <c r="AE49" s="39" t="str">
        <f t="array" ref="AE49">IFERROR(INDEX(INDIRECT("'"&amp;VLOOKUP($C49,ModMap!$A$2:$B$21,2,FALSE)&amp;"'!AE:AE"),MATCH($K49,INDIRECT("'"&amp;VLOOKUP($C49,ModMap!$A$2:$B$21,2,FALSE)&amp;"'!$K:$K"),0)),"")</f>
        <v>Not Started</v>
      </c>
      <c r="AF49" s="39" t="str">
        <f t="array" ref="AF49">IFERROR(INDEX(INDIRECT("'"&amp;VLOOKUP($C49,ModMap!$A$2:$B$21,2,FALSE)&amp;"'!AF:AF"),MATCH($K49,INDIRECT("'"&amp;VLOOKUP($C49,ModMap!$A$2:$B$21,2,FALSE)&amp;"'!$K:$K"),0)),"")</f>
        <v>Unassigned</v>
      </c>
      <c r="AG49" s="44" t="s">
        <v>36</v>
      </c>
      <c r="AH49" s="39" t="str">
        <f t="array" ref="AH49">IFERROR(INDEX(INDIRECT("'"&amp;VLOOKUP($C49,ModMap!$A$2:$B$21,2,FALSE)&amp;"'!AH:AH"),MATCH($K49,INDIRECT("'"&amp;VLOOKUP($C49,ModMap!$A$2:$B$21,2,FALSE)&amp;"'!$K:$K"),0)),"")</f>
        <v>N/A</v>
      </c>
      <c r="AI49" s="39" t="str">
        <f t="array" ref="AI49">IFERROR(INDEX(INDIRECT("'"&amp;VLOOKUP($C49,ModMap!$A$2:$B$21,2,FALSE)&amp;"'!AI:AI"),MATCH($K49,INDIRECT("'"&amp;VLOOKUP($C49,ModMap!$A$2:$B$21,2,FALSE)&amp;"'!$K:$K"),0)),"")</f>
        <v/>
      </c>
      <c r="AJ49" s="44" t="s">
        <v>36</v>
      </c>
      <c r="AK49" s="39" t="str">
        <f t="array" ref="AK49">IFERROR(INDEX(INDIRECT("'"&amp;VLOOKUP($C49,ModMap!$A$2:$B$21,2,FALSE)&amp;"'!AK:AK"),MATCH($K49,INDIRECT("'"&amp;VLOOKUP($C49,ModMap!$A$2:$B$21,2,FALSE)&amp;"'!$K:$K"),0)),"")</f>
        <v>N/A</v>
      </c>
      <c r="AL49" s="39" t="str">
        <f t="array" ref="AL49">IFERROR(INDEX(INDIRECT("'"&amp;VLOOKUP($C49,ModMap!$A$2:$B$21,2,FALSE)&amp;"'!AL:AL"),MATCH($K49,INDIRECT("'"&amp;VLOOKUP($C49,ModMap!$A$2:$B$21,2,FALSE)&amp;"'!$K:$K"),0)),"")</f>
        <v/>
      </c>
      <c r="AM49" s="39">
        <f t="shared" si="1"/>
        <v>2</v>
      </c>
      <c r="AN49" s="39" t="str">
        <f t="shared" si="2"/>
        <v>Not Started</v>
      </c>
      <c r="AO49" s="40" t="str">
        <f t="array" ref="AO49">IFERROR(INDEX(INDIRECT("'"&amp;VLOOKUP($C49,ModMap!$A$2:$B$21,2,FALSE)&amp;"'!AO:AO"),MATCH($K49,INDIRECT("'"&amp;VLOOKUP($C49,ModMap!$A$2:$B$21,2,FALSE)&amp;"'!$K:$K"),0)),"")</f>
        <v/>
      </c>
      <c r="AP49" s="49" t="str">
        <f t="array" ref="AP49">IFERROR(HYPERLINK("#'"&amp;VLOOKUP($C49,ModMap!$A$2:$B$21,2,FALSE)&amp;"'!V"&amp;MATCH($K49,INDIRECT("'"&amp;VLOOKUP($C49,ModMap!$A$2:$B$21,2,FALSE)&amp;"'!$K:$K"),0),"Edit on module sheet"),"")</f>
        <v>Edit on module sheet</v>
      </c>
    </row>
    <row r="50" ht="42.0" customHeight="1">
      <c r="A50" s="50">
        <v>48.0</v>
      </c>
      <c r="B50" s="50">
        <v>366.0</v>
      </c>
      <c r="C50" s="50" t="s">
        <v>105</v>
      </c>
      <c r="D50" s="51" t="s">
        <v>106</v>
      </c>
      <c r="E50" s="29" t="s">
        <v>41</v>
      </c>
      <c r="F50" s="71" t="s">
        <v>755</v>
      </c>
      <c r="G50" s="51" t="s">
        <v>756</v>
      </c>
      <c r="H50" s="50" t="s">
        <v>806</v>
      </c>
      <c r="I50" s="50" t="s">
        <v>807</v>
      </c>
      <c r="J50" s="51" t="s">
        <v>808</v>
      </c>
      <c r="K50" s="50" t="s">
        <v>809</v>
      </c>
      <c r="L50" s="51" t="s">
        <v>810</v>
      </c>
      <c r="M50" s="47" t="s">
        <v>200</v>
      </c>
      <c r="N50" s="50" t="s">
        <v>762</v>
      </c>
      <c r="O50" s="50" t="s">
        <v>811</v>
      </c>
      <c r="P50" s="51" t="s">
        <v>812</v>
      </c>
      <c r="Q50" s="51" t="s">
        <v>813</v>
      </c>
      <c r="R50" s="50" t="s">
        <v>766</v>
      </c>
      <c r="S50" s="50" t="s">
        <v>206</v>
      </c>
      <c r="T50" s="50" t="str">
        <f t="array" ref="T50">IFERROR(INDEX(INDIRECT("'"&amp;VLOOKUP($C50,ModMap!$A$2:$B$21,2,FALSE)&amp;"'!T:T"),MATCH($K50,INDIRECT("'"&amp;VLOOKUP($C50,ModMap!$A$2:$B$21,2,FALSE)&amp;"'!$K:$K"),0)),"")</f>
        <v>Unassigned</v>
      </c>
      <c r="U50" s="48" t="s">
        <v>33</v>
      </c>
      <c r="V50" s="50" t="str">
        <f t="array" ref="V50">IFERROR(INDEX(INDIRECT("'"&amp;VLOOKUP($C50,ModMap!$A$2:$B$21,2,FALSE)&amp;"'!V:V"),MATCH($K50,INDIRECT("'"&amp;VLOOKUP($C50,ModMap!$A$2:$B$21,2,FALSE)&amp;"'!$K:$K"),0)),"")</f>
        <v>Not Started</v>
      </c>
      <c r="W50" s="50" t="str">
        <f t="array" ref="W50">IFERROR(INDEX(INDIRECT("'"&amp;VLOOKUP($C50,ModMap!$A$2:$B$21,2,FALSE)&amp;"'!W:W"),MATCH($K50,INDIRECT("'"&amp;VLOOKUP($C50,ModMap!$A$2:$B$21,2,FALSE)&amp;"'!$K:$K"),0)),"")</f>
        <v>Unassigned</v>
      </c>
      <c r="X50" s="44" t="s">
        <v>36</v>
      </c>
      <c r="Y50" s="50" t="str">
        <f t="array" ref="Y50">IFERROR(INDEX(INDIRECT("'"&amp;VLOOKUP($C50,ModMap!$A$2:$B$21,2,FALSE)&amp;"'!Y:Y"),MATCH($K50,INDIRECT("'"&amp;VLOOKUP($C50,ModMap!$A$2:$B$21,2,FALSE)&amp;"'!$K:$K"),0)),"")</f>
        <v>N/A</v>
      </c>
      <c r="Z50" s="50" t="str">
        <f t="array" ref="Z50">IFERROR(INDEX(INDIRECT("'"&amp;VLOOKUP($C50,ModMap!$A$2:$B$21,2,FALSE)&amp;"'!Z:Z"),MATCH($K50,INDIRECT("'"&amp;VLOOKUP($C50,ModMap!$A$2:$B$21,2,FALSE)&amp;"'!$K:$K"),0)),"")</f>
        <v/>
      </c>
      <c r="AA50" s="44" t="s">
        <v>36</v>
      </c>
      <c r="AB50" s="50" t="str">
        <f t="array" ref="AB50">IFERROR(INDEX(INDIRECT("'"&amp;VLOOKUP($C50,ModMap!$A$2:$B$21,2,FALSE)&amp;"'!AB:AB"),MATCH($K50,INDIRECT("'"&amp;VLOOKUP($C50,ModMap!$A$2:$B$21,2,FALSE)&amp;"'!$K:$K"),0)),"")</f>
        <v>N/A</v>
      </c>
      <c r="AC50" s="50" t="str">
        <f t="array" ref="AC50">IFERROR(INDEX(INDIRECT("'"&amp;VLOOKUP($C50,ModMap!$A$2:$B$21,2,FALSE)&amp;"'!AC:AC"),MATCH($K50,INDIRECT("'"&amp;VLOOKUP($C50,ModMap!$A$2:$B$21,2,FALSE)&amp;"'!$K:$K"),0)),"")</f>
        <v/>
      </c>
      <c r="AD50" s="48" t="s">
        <v>33</v>
      </c>
      <c r="AE50" s="50" t="str">
        <f t="array" ref="AE50">IFERROR(INDEX(INDIRECT("'"&amp;VLOOKUP($C50,ModMap!$A$2:$B$21,2,FALSE)&amp;"'!AE:AE"),MATCH($K50,INDIRECT("'"&amp;VLOOKUP($C50,ModMap!$A$2:$B$21,2,FALSE)&amp;"'!$K:$K"),0)),"")</f>
        <v>Not Started</v>
      </c>
      <c r="AF50" s="50" t="str">
        <f t="array" ref="AF50">IFERROR(INDEX(INDIRECT("'"&amp;VLOOKUP($C50,ModMap!$A$2:$B$21,2,FALSE)&amp;"'!AF:AF"),MATCH($K50,INDIRECT("'"&amp;VLOOKUP($C50,ModMap!$A$2:$B$21,2,FALSE)&amp;"'!$K:$K"),0)),"")</f>
        <v>Unassigned</v>
      </c>
      <c r="AG50" s="44" t="s">
        <v>36</v>
      </c>
      <c r="AH50" s="50" t="str">
        <f t="array" ref="AH50">IFERROR(INDEX(INDIRECT("'"&amp;VLOOKUP($C50,ModMap!$A$2:$B$21,2,FALSE)&amp;"'!AH:AH"),MATCH($K50,INDIRECT("'"&amp;VLOOKUP($C50,ModMap!$A$2:$B$21,2,FALSE)&amp;"'!$K:$K"),0)),"")</f>
        <v>N/A</v>
      </c>
      <c r="AI50" s="50" t="str">
        <f t="array" ref="AI50">IFERROR(INDEX(INDIRECT("'"&amp;VLOOKUP($C50,ModMap!$A$2:$B$21,2,FALSE)&amp;"'!AI:AI"),MATCH($K50,INDIRECT("'"&amp;VLOOKUP($C50,ModMap!$A$2:$B$21,2,FALSE)&amp;"'!$K:$K"),0)),"")</f>
        <v/>
      </c>
      <c r="AJ50" s="44" t="s">
        <v>36</v>
      </c>
      <c r="AK50" s="50" t="str">
        <f t="array" ref="AK50">IFERROR(INDEX(INDIRECT("'"&amp;VLOOKUP($C50,ModMap!$A$2:$B$21,2,FALSE)&amp;"'!AK:AK"),MATCH($K50,INDIRECT("'"&amp;VLOOKUP($C50,ModMap!$A$2:$B$21,2,FALSE)&amp;"'!$K:$K"),0)),"")</f>
        <v>N/A</v>
      </c>
      <c r="AL50" s="50" t="str">
        <f t="array" ref="AL50">IFERROR(INDEX(INDIRECT("'"&amp;VLOOKUP($C50,ModMap!$A$2:$B$21,2,FALSE)&amp;"'!AL:AL"),MATCH($K50,INDIRECT("'"&amp;VLOOKUP($C50,ModMap!$A$2:$B$21,2,FALSE)&amp;"'!$K:$K"),0)),"")</f>
        <v/>
      </c>
      <c r="AM50" s="50">
        <f t="shared" si="1"/>
        <v>2</v>
      </c>
      <c r="AN50" s="50" t="str">
        <f t="shared" si="2"/>
        <v>Not Started</v>
      </c>
      <c r="AO50" s="51" t="str">
        <f t="array" ref="AO50">IFERROR(INDEX(INDIRECT("'"&amp;VLOOKUP($C50,ModMap!$A$2:$B$21,2,FALSE)&amp;"'!AO:AO"),MATCH($K50,INDIRECT("'"&amp;VLOOKUP($C50,ModMap!$A$2:$B$21,2,FALSE)&amp;"'!$K:$K"),0)),"")</f>
        <v/>
      </c>
      <c r="AP50" s="49" t="str">
        <f t="array" ref="AP50">IFERROR(HYPERLINK("#'"&amp;VLOOKUP($C50,ModMap!$A$2:$B$21,2,FALSE)&amp;"'!V"&amp;MATCH($K50,INDIRECT("'"&amp;VLOOKUP($C50,ModMap!$A$2:$B$21,2,FALSE)&amp;"'!$K:$K"),0),"Edit on module sheet"),"")</f>
        <v>Edit on module sheet</v>
      </c>
    </row>
    <row r="51" ht="42.0" customHeight="1">
      <c r="A51" s="39">
        <v>49.0</v>
      </c>
      <c r="B51" s="39">
        <v>370.0</v>
      </c>
      <c r="C51" s="39" t="s">
        <v>105</v>
      </c>
      <c r="D51" s="40" t="s">
        <v>106</v>
      </c>
      <c r="E51" s="29" t="s">
        <v>41</v>
      </c>
      <c r="F51" s="71" t="s">
        <v>755</v>
      </c>
      <c r="G51" s="40" t="s">
        <v>756</v>
      </c>
      <c r="H51" s="39" t="s">
        <v>818</v>
      </c>
      <c r="I51" s="39" t="s">
        <v>819</v>
      </c>
      <c r="J51" s="40" t="s">
        <v>820</v>
      </c>
      <c r="K51" s="39" t="s">
        <v>821</v>
      </c>
      <c r="L51" s="40" t="s">
        <v>822</v>
      </c>
      <c r="M51" s="47" t="s">
        <v>200</v>
      </c>
      <c r="N51" s="39" t="s">
        <v>762</v>
      </c>
      <c r="O51" s="39" t="s">
        <v>823</v>
      </c>
      <c r="P51" s="40" t="s">
        <v>824</v>
      </c>
      <c r="Q51" s="40" t="s">
        <v>825</v>
      </c>
      <c r="R51" s="39" t="s">
        <v>766</v>
      </c>
      <c r="S51" s="39" t="s">
        <v>206</v>
      </c>
      <c r="T51" s="39" t="str">
        <f t="array" ref="T51">IFERROR(INDEX(INDIRECT("'"&amp;VLOOKUP($C51,ModMap!$A$2:$B$21,2,FALSE)&amp;"'!T:T"),MATCH($K51,INDIRECT("'"&amp;VLOOKUP($C51,ModMap!$A$2:$B$21,2,FALSE)&amp;"'!$K:$K"),0)),"")</f>
        <v>Unassigned</v>
      </c>
      <c r="U51" s="48" t="s">
        <v>33</v>
      </c>
      <c r="V51" s="39" t="str">
        <f t="array" ref="V51">IFERROR(INDEX(INDIRECT("'"&amp;VLOOKUP($C51,ModMap!$A$2:$B$21,2,FALSE)&amp;"'!V:V"),MATCH($K51,INDIRECT("'"&amp;VLOOKUP($C51,ModMap!$A$2:$B$21,2,FALSE)&amp;"'!$K:$K"),0)),"")</f>
        <v>Not Started</v>
      </c>
      <c r="W51" s="39" t="str">
        <f t="array" ref="W51">IFERROR(INDEX(INDIRECT("'"&amp;VLOOKUP($C51,ModMap!$A$2:$B$21,2,FALSE)&amp;"'!W:W"),MATCH($K51,INDIRECT("'"&amp;VLOOKUP($C51,ModMap!$A$2:$B$21,2,FALSE)&amp;"'!$K:$K"),0)),"")</f>
        <v>Unassigned</v>
      </c>
      <c r="X51" s="44" t="s">
        <v>36</v>
      </c>
      <c r="Y51" s="39" t="str">
        <f t="array" ref="Y51">IFERROR(INDEX(INDIRECT("'"&amp;VLOOKUP($C51,ModMap!$A$2:$B$21,2,FALSE)&amp;"'!Y:Y"),MATCH($K51,INDIRECT("'"&amp;VLOOKUP($C51,ModMap!$A$2:$B$21,2,FALSE)&amp;"'!$K:$K"),0)),"")</f>
        <v>N/A</v>
      </c>
      <c r="Z51" s="39" t="str">
        <f t="array" ref="Z51">IFERROR(INDEX(INDIRECT("'"&amp;VLOOKUP($C51,ModMap!$A$2:$B$21,2,FALSE)&amp;"'!Z:Z"),MATCH($K51,INDIRECT("'"&amp;VLOOKUP($C51,ModMap!$A$2:$B$21,2,FALSE)&amp;"'!$K:$K"),0)),"")</f>
        <v/>
      </c>
      <c r="AA51" s="44" t="s">
        <v>36</v>
      </c>
      <c r="AB51" s="39" t="str">
        <f t="array" ref="AB51">IFERROR(INDEX(INDIRECT("'"&amp;VLOOKUP($C51,ModMap!$A$2:$B$21,2,FALSE)&amp;"'!AB:AB"),MATCH($K51,INDIRECT("'"&amp;VLOOKUP($C51,ModMap!$A$2:$B$21,2,FALSE)&amp;"'!$K:$K"),0)),"")</f>
        <v>N/A</v>
      </c>
      <c r="AC51" s="39" t="str">
        <f t="array" ref="AC51">IFERROR(INDEX(INDIRECT("'"&amp;VLOOKUP($C51,ModMap!$A$2:$B$21,2,FALSE)&amp;"'!AC:AC"),MATCH($K51,INDIRECT("'"&amp;VLOOKUP($C51,ModMap!$A$2:$B$21,2,FALSE)&amp;"'!$K:$K"),0)),"")</f>
        <v/>
      </c>
      <c r="AD51" s="48" t="s">
        <v>33</v>
      </c>
      <c r="AE51" s="39" t="str">
        <f t="array" ref="AE51">IFERROR(INDEX(INDIRECT("'"&amp;VLOOKUP($C51,ModMap!$A$2:$B$21,2,FALSE)&amp;"'!AE:AE"),MATCH($K51,INDIRECT("'"&amp;VLOOKUP($C51,ModMap!$A$2:$B$21,2,FALSE)&amp;"'!$K:$K"),0)),"")</f>
        <v>Not Started</v>
      </c>
      <c r="AF51" s="39" t="str">
        <f t="array" ref="AF51">IFERROR(INDEX(INDIRECT("'"&amp;VLOOKUP($C51,ModMap!$A$2:$B$21,2,FALSE)&amp;"'!AF:AF"),MATCH($K51,INDIRECT("'"&amp;VLOOKUP($C51,ModMap!$A$2:$B$21,2,FALSE)&amp;"'!$K:$K"),0)),"")</f>
        <v>Unassigned</v>
      </c>
      <c r="AG51" s="44" t="s">
        <v>36</v>
      </c>
      <c r="AH51" s="39" t="str">
        <f t="array" ref="AH51">IFERROR(INDEX(INDIRECT("'"&amp;VLOOKUP($C51,ModMap!$A$2:$B$21,2,FALSE)&amp;"'!AH:AH"),MATCH($K51,INDIRECT("'"&amp;VLOOKUP($C51,ModMap!$A$2:$B$21,2,FALSE)&amp;"'!$K:$K"),0)),"")</f>
        <v>N/A</v>
      </c>
      <c r="AI51" s="39" t="str">
        <f t="array" ref="AI51">IFERROR(INDEX(INDIRECT("'"&amp;VLOOKUP($C51,ModMap!$A$2:$B$21,2,FALSE)&amp;"'!AI:AI"),MATCH($K51,INDIRECT("'"&amp;VLOOKUP($C51,ModMap!$A$2:$B$21,2,FALSE)&amp;"'!$K:$K"),0)),"")</f>
        <v/>
      </c>
      <c r="AJ51" s="44" t="s">
        <v>36</v>
      </c>
      <c r="AK51" s="39" t="str">
        <f t="array" ref="AK51">IFERROR(INDEX(INDIRECT("'"&amp;VLOOKUP($C51,ModMap!$A$2:$B$21,2,FALSE)&amp;"'!AK:AK"),MATCH($K51,INDIRECT("'"&amp;VLOOKUP($C51,ModMap!$A$2:$B$21,2,FALSE)&amp;"'!$K:$K"),0)),"")</f>
        <v>N/A</v>
      </c>
      <c r="AL51" s="39" t="str">
        <f t="array" ref="AL51">IFERROR(INDEX(INDIRECT("'"&amp;VLOOKUP($C51,ModMap!$A$2:$B$21,2,FALSE)&amp;"'!AL:AL"),MATCH($K51,INDIRECT("'"&amp;VLOOKUP($C51,ModMap!$A$2:$B$21,2,FALSE)&amp;"'!$K:$K"),0)),"")</f>
        <v/>
      </c>
      <c r="AM51" s="39">
        <f t="shared" si="1"/>
        <v>2</v>
      </c>
      <c r="AN51" s="39" t="str">
        <f t="shared" si="2"/>
        <v>Not Started</v>
      </c>
      <c r="AO51" s="40" t="str">
        <f t="array" ref="AO51">IFERROR(INDEX(INDIRECT("'"&amp;VLOOKUP($C51,ModMap!$A$2:$B$21,2,FALSE)&amp;"'!AO:AO"),MATCH($K51,INDIRECT("'"&amp;VLOOKUP($C51,ModMap!$A$2:$B$21,2,FALSE)&amp;"'!$K:$K"),0)),"")</f>
        <v/>
      </c>
      <c r="AP51" s="49" t="str">
        <f t="array" ref="AP51">IFERROR(HYPERLINK("#'"&amp;VLOOKUP($C51,ModMap!$A$2:$B$21,2,FALSE)&amp;"'!V"&amp;MATCH($K51,INDIRECT("'"&amp;VLOOKUP($C51,ModMap!$A$2:$B$21,2,FALSE)&amp;"'!$K:$K"),0),"Edit on module sheet"),"")</f>
        <v>Edit on module sheet</v>
      </c>
    </row>
    <row r="52" ht="42.0" customHeight="1">
      <c r="A52" s="50">
        <v>50.0</v>
      </c>
      <c r="B52" s="50">
        <v>373.0</v>
      </c>
      <c r="C52" s="50" t="s">
        <v>105</v>
      </c>
      <c r="D52" s="51" t="s">
        <v>106</v>
      </c>
      <c r="E52" s="29" t="s">
        <v>41</v>
      </c>
      <c r="F52" s="71" t="s">
        <v>755</v>
      </c>
      <c r="G52" s="51" t="s">
        <v>756</v>
      </c>
      <c r="H52" s="50" t="s">
        <v>834</v>
      </c>
      <c r="I52" s="50" t="s">
        <v>835</v>
      </c>
      <c r="J52" s="51" t="s">
        <v>836</v>
      </c>
      <c r="K52" s="50" t="s">
        <v>837</v>
      </c>
      <c r="L52" s="51" t="s">
        <v>838</v>
      </c>
      <c r="M52" s="47" t="s">
        <v>200</v>
      </c>
      <c r="N52" s="50" t="s">
        <v>762</v>
      </c>
      <c r="O52" s="50" t="s">
        <v>763</v>
      </c>
      <c r="P52" s="51" t="s">
        <v>839</v>
      </c>
      <c r="Q52" s="51" t="s">
        <v>840</v>
      </c>
      <c r="R52" s="50" t="s">
        <v>766</v>
      </c>
      <c r="S52" s="50" t="s">
        <v>206</v>
      </c>
      <c r="T52" s="50" t="str">
        <f t="array" ref="T52">IFERROR(INDEX(INDIRECT("'"&amp;VLOOKUP($C52,ModMap!$A$2:$B$21,2,FALSE)&amp;"'!T:T"),MATCH($K52,INDIRECT("'"&amp;VLOOKUP($C52,ModMap!$A$2:$B$21,2,FALSE)&amp;"'!$K:$K"),0)),"")</f>
        <v>Unassigned</v>
      </c>
      <c r="U52" s="48" t="s">
        <v>33</v>
      </c>
      <c r="V52" s="50" t="str">
        <f t="array" ref="V52">IFERROR(INDEX(INDIRECT("'"&amp;VLOOKUP($C52,ModMap!$A$2:$B$21,2,FALSE)&amp;"'!V:V"),MATCH($K52,INDIRECT("'"&amp;VLOOKUP($C52,ModMap!$A$2:$B$21,2,FALSE)&amp;"'!$K:$K"),0)),"")</f>
        <v>Not Started</v>
      </c>
      <c r="W52" s="50" t="str">
        <f t="array" ref="W52">IFERROR(INDEX(INDIRECT("'"&amp;VLOOKUP($C52,ModMap!$A$2:$B$21,2,FALSE)&amp;"'!W:W"),MATCH($K52,INDIRECT("'"&amp;VLOOKUP($C52,ModMap!$A$2:$B$21,2,FALSE)&amp;"'!$K:$K"),0)),"")</f>
        <v>Unassigned</v>
      </c>
      <c r="X52" s="44" t="s">
        <v>36</v>
      </c>
      <c r="Y52" s="50" t="str">
        <f t="array" ref="Y52">IFERROR(INDEX(INDIRECT("'"&amp;VLOOKUP($C52,ModMap!$A$2:$B$21,2,FALSE)&amp;"'!Y:Y"),MATCH($K52,INDIRECT("'"&amp;VLOOKUP($C52,ModMap!$A$2:$B$21,2,FALSE)&amp;"'!$K:$K"),0)),"")</f>
        <v>N/A</v>
      </c>
      <c r="Z52" s="50" t="str">
        <f t="array" ref="Z52">IFERROR(INDEX(INDIRECT("'"&amp;VLOOKUP($C52,ModMap!$A$2:$B$21,2,FALSE)&amp;"'!Z:Z"),MATCH($K52,INDIRECT("'"&amp;VLOOKUP($C52,ModMap!$A$2:$B$21,2,FALSE)&amp;"'!$K:$K"),0)),"")</f>
        <v/>
      </c>
      <c r="AA52" s="44" t="s">
        <v>36</v>
      </c>
      <c r="AB52" s="50" t="str">
        <f t="array" ref="AB52">IFERROR(INDEX(INDIRECT("'"&amp;VLOOKUP($C52,ModMap!$A$2:$B$21,2,FALSE)&amp;"'!AB:AB"),MATCH($K52,INDIRECT("'"&amp;VLOOKUP($C52,ModMap!$A$2:$B$21,2,FALSE)&amp;"'!$K:$K"),0)),"")</f>
        <v>N/A</v>
      </c>
      <c r="AC52" s="50" t="str">
        <f t="array" ref="AC52">IFERROR(INDEX(INDIRECT("'"&amp;VLOOKUP($C52,ModMap!$A$2:$B$21,2,FALSE)&amp;"'!AC:AC"),MATCH($K52,INDIRECT("'"&amp;VLOOKUP($C52,ModMap!$A$2:$B$21,2,FALSE)&amp;"'!$K:$K"),0)),"")</f>
        <v/>
      </c>
      <c r="AD52" s="48" t="s">
        <v>33</v>
      </c>
      <c r="AE52" s="50" t="str">
        <f t="array" ref="AE52">IFERROR(INDEX(INDIRECT("'"&amp;VLOOKUP($C52,ModMap!$A$2:$B$21,2,FALSE)&amp;"'!AE:AE"),MATCH($K52,INDIRECT("'"&amp;VLOOKUP($C52,ModMap!$A$2:$B$21,2,FALSE)&amp;"'!$K:$K"),0)),"")</f>
        <v>Not Started</v>
      </c>
      <c r="AF52" s="50" t="str">
        <f t="array" ref="AF52">IFERROR(INDEX(INDIRECT("'"&amp;VLOOKUP($C52,ModMap!$A$2:$B$21,2,FALSE)&amp;"'!AF:AF"),MATCH($K52,INDIRECT("'"&amp;VLOOKUP($C52,ModMap!$A$2:$B$21,2,FALSE)&amp;"'!$K:$K"),0)),"")</f>
        <v>Unassigned</v>
      </c>
      <c r="AG52" s="44" t="s">
        <v>36</v>
      </c>
      <c r="AH52" s="50" t="str">
        <f t="array" ref="AH52">IFERROR(INDEX(INDIRECT("'"&amp;VLOOKUP($C52,ModMap!$A$2:$B$21,2,FALSE)&amp;"'!AH:AH"),MATCH($K52,INDIRECT("'"&amp;VLOOKUP($C52,ModMap!$A$2:$B$21,2,FALSE)&amp;"'!$K:$K"),0)),"")</f>
        <v>N/A</v>
      </c>
      <c r="AI52" s="50" t="str">
        <f t="array" ref="AI52">IFERROR(INDEX(INDIRECT("'"&amp;VLOOKUP($C52,ModMap!$A$2:$B$21,2,FALSE)&amp;"'!AI:AI"),MATCH($K52,INDIRECT("'"&amp;VLOOKUP($C52,ModMap!$A$2:$B$21,2,FALSE)&amp;"'!$K:$K"),0)),"")</f>
        <v/>
      </c>
      <c r="AJ52" s="44" t="s">
        <v>36</v>
      </c>
      <c r="AK52" s="50" t="str">
        <f t="array" ref="AK52">IFERROR(INDEX(INDIRECT("'"&amp;VLOOKUP($C52,ModMap!$A$2:$B$21,2,FALSE)&amp;"'!AK:AK"),MATCH($K52,INDIRECT("'"&amp;VLOOKUP($C52,ModMap!$A$2:$B$21,2,FALSE)&amp;"'!$K:$K"),0)),"")</f>
        <v>N/A</v>
      </c>
      <c r="AL52" s="50" t="str">
        <f t="array" ref="AL52">IFERROR(INDEX(INDIRECT("'"&amp;VLOOKUP($C52,ModMap!$A$2:$B$21,2,FALSE)&amp;"'!AL:AL"),MATCH($K52,INDIRECT("'"&amp;VLOOKUP($C52,ModMap!$A$2:$B$21,2,FALSE)&amp;"'!$K:$K"),0)),"")</f>
        <v/>
      </c>
      <c r="AM52" s="50">
        <f t="shared" si="1"/>
        <v>2</v>
      </c>
      <c r="AN52" s="50" t="str">
        <f t="shared" si="2"/>
        <v>Not Started</v>
      </c>
      <c r="AO52" s="51" t="str">
        <f t="array" ref="AO52">IFERROR(INDEX(INDIRECT("'"&amp;VLOOKUP($C52,ModMap!$A$2:$B$21,2,FALSE)&amp;"'!AO:AO"),MATCH($K52,INDIRECT("'"&amp;VLOOKUP($C52,ModMap!$A$2:$B$21,2,FALSE)&amp;"'!$K:$K"),0)),"")</f>
        <v/>
      </c>
      <c r="AP52" s="49" t="str">
        <f t="array" ref="AP52">IFERROR(HYPERLINK("#'"&amp;VLOOKUP($C52,ModMap!$A$2:$B$21,2,FALSE)&amp;"'!V"&amp;MATCH($K52,INDIRECT("'"&amp;VLOOKUP($C52,ModMap!$A$2:$B$21,2,FALSE)&amp;"'!$K:$K"),0),"Edit on module sheet"),"")</f>
        <v>Edit on module sheet</v>
      </c>
    </row>
    <row r="53" ht="42.0" customHeight="1">
      <c r="A53" s="39">
        <v>51.0</v>
      </c>
      <c r="B53" s="39">
        <v>378.0</v>
      </c>
      <c r="C53" s="39" t="s">
        <v>105</v>
      </c>
      <c r="D53" s="40" t="s">
        <v>106</v>
      </c>
      <c r="E53" s="29" t="s">
        <v>41</v>
      </c>
      <c r="F53" s="71" t="s">
        <v>755</v>
      </c>
      <c r="G53" s="40" t="s">
        <v>756</v>
      </c>
      <c r="H53" s="39" t="s">
        <v>845</v>
      </c>
      <c r="I53" s="39" t="s">
        <v>846</v>
      </c>
      <c r="J53" s="40" t="s">
        <v>847</v>
      </c>
      <c r="K53" s="39" t="s">
        <v>848</v>
      </c>
      <c r="L53" s="40" t="s">
        <v>849</v>
      </c>
      <c r="M53" s="47" t="s">
        <v>200</v>
      </c>
      <c r="N53" s="39" t="s">
        <v>762</v>
      </c>
      <c r="O53" s="39" t="s">
        <v>850</v>
      </c>
      <c r="P53" s="40" t="s">
        <v>851</v>
      </c>
      <c r="Q53" s="40" t="s">
        <v>852</v>
      </c>
      <c r="R53" s="39" t="s">
        <v>786</v>
      </c>
      <c r="S53" s="39" t="s">
        <v>206</v>
      </c>
      <c r="T53" s="39" t="str">
        <f t="array" ref="T53">IFERROR(INDEX(INDIRECT("'"&amp;VLOOKUP($C53,ModMap!$A$2:$B$21,2,FALSE)&amp;"'!T:T"),MATCH($K53,INDIRECT("'"&amp;VLOOKUP($C53,ModMap!$A$2:$B$21,2,FALSE)&amp;"'!$K:$K"),0)),"")</f>
        <v>Unassigned</v>
      </c>
      <c r="U53" s="48" t="s">
        <v>33</v>
      </c>
      <c r="V53" s="39" t="str">
        <f t="array" ref="V53">IFERROR(INDEX(INDIRECT("'"&amp;VLOOKUP($C53,ModMap!$A$2:$B$21,2,FALSE)&amp;"'!V:V"),MATCH($K53,INDIRECT("'"&amp;VLOOKUP($C53,ModMap!$A$2:$B$21,2,FALSE)&amp;"'!$K:$K"),0)),"")</f>
        <v>Not Started</v>
      </c>
      <c r="W53" s="39" t="str">
        <f t="array" ref="W53">IFERROR(INDEX(INDIRECT("'"&amp;VLOOKUP($C53,ModMap!$A$2:$B$21,2,FALSE)&amp;"'!W:W"),MATCH($K53,INDIRECT("'"&amp;VLOOKUP($C53,ModMap!$A$2:$B$21,2,FALSE)&amp;"'!$K:$K"),0)),"")</f>
        <v>Unassigned</v>
      </c>
      <c r="X53" s="44" t="s">
        <v>36</v>
      </c>
      <c r="Y53" s="39" t="str">
        <f t="array" ref="Y53">IFERROR(INDEX(INDIRECT("'"&amp;VLOOKUP($C53,ModMap!$A$2:$B$21,2,FALSE)&amp;"'!Y:Y"),MATCH($K53,INDIRECT("'"&amp;VLOOKUP($C53,ModMap!$A$2:$B$21,2,FALSE)&amp;"'!$K:$K"),0)),"")</f>
        <v>N/A</v>
      </c>
      <c r="Z53" s="39" t="str">
        <f t="array" ref="Z53">IFERROR(INDEX(INDIRECT("'"&amp;VLOOKUP($C53,ModMap!$A$2:$B$21,2,FALSE)&amp;"'!Z:Z"),MATCH($K53,INDIRECT("'"&amp;VLOOKUP($C53,ModMap!$A$2:$B$21,2,FALSE)&amp;"'!$K:$K"),0)),"")</f>
        <v/>
      </c>
      <c r="AA53" s="44" t="s">
        <v>36</v>
      </c>
      <c r="AB53" s="39" t="str">
        <f t="array" ref="AB53">IFERROR(INDEX(INDIRECT("'"&amp;VLOOKUP($C53,ModMap!$A$2:$B$21,2,FALSE)&amp;"'!AB:AB"),MATCH($K53,INDIRECT("'"&amp;VLOOKUP($C53,ModMap!$A$2:$B$21,2,FALSE)&amp;"'!$K:$K"),0)),"")</f>
        <v>N/A</v>
      </c>
      <c r="AC53" s="39" t="str">
        <f t="array" ref="AC53">IFERROR(INDEX(INDIRECT("'"&amp;VLOOKUP($C53,ModMap!$A$2:$B$21,2,FALSE)&amp;"'!AC:AC"),MATCH($K53,INDIRECT("'"&amp;VLOOKUP($C53,ModMap!$A$2:$B$21,2,FALSE)&amp;"'!$K:$K"),0)),"")</f>
        <v/>
      </c>
      <c r="AD53" s="48" t="s">
        <v>33</v>
      </c>
      <c r="AE53" s="39" t="str">
        <f t="array" ref="AE53">IFERROR(INDEX(INDIRECT("'"&amp;VLOOKUP($C53,ModMap!$A$2:$B$21,2,FALSE)&amp;"'!AE:AE"),MATCH($K53,INDIRECT("'"&amp;VLOOKUP($C53,ModMap!$A$2:$B$21,2,FALSE)&amp;"'!$K:$K"),0)),"")</f>
        <v>Not Started</v>
      </c>
      <c r="AF53" s="39" t="str">
        <f t="array" ref="AF53">IFERROR(INDEX(INDIRECT("'"&amp;VLOOKUP($C53,ModMap!$A$2:$B$21,2,FALSE)&amp;"'!AF:AF"),MATCH($K53,INDIRECT("'"&amp;VLOOKUP($C53,ModMap!$A$2:$B$21,2,FALSE)&amp;"'!$K:$K"),0)),"")</f>
        <v>Unassigned</v>
      </c>
      <c r="AG53" s="44" t="s">
        <v>36</v>
      </c>
      <c r="AH53" s="39" t="str">
        <f t="array" ref="AH53">IFERROR(INDEX(INDIRECT("'"&amp;VLOOKUP($C53,ModMap!$A$2:$B$21,2,FALSE)&amp;"'!AH:AH"),MATCH($K53,INDIRECT("'"&amp;VLOOKUP($C53,ModMap!$A$2:$B$21,2,FALSE)&amp;"'!$K:$K"),0)),"")</f>
        <v>N/A</v>
      </c>
      <c r="AI53" s="39" t="str">
        <f t="array" ref="AI53">IFERROR(INDEX(INDIRECT("'"&amp;VLOOKUP($C53,ModMap!$A$2:$B$21,2,FALSE)&amp;"'!AI:AI"),MATCH($K53,INDIRECT("'"&amp;VLOOKUP($C53,ModMap!$A$2:$B$21,2,FALSE)&amp;"'!$K:$K"),0)),"")</f>
        <v/>
      </c>
      <c r="AJ53" s="44" t="s">
        <v>36</v>
      </c>
      <c r="AK53" s="39" t="str">
        <f t="array" ref="AK53">IFERROR(INDEX(INDIRECT("'"&amp;VLOOKUP($C53,ModMap!$A$2:$B$21,2,FALSE)&amp;"'!AK:AK"),MATCH($K53,INDIRECT("'"&amp;VLOOKUP($C53,ModMap!$A$2:$B$21,2,FALSE)&amp;"'!$K:$K"),0)),"")</f>
        <v>N/A</v>
      </c>
      <c r="AL53" s="39" t="str">
        <f t="array" ref="AL53">IFERROR(INDEX(INDIRECT("'"&amp;VLOOKUP($C53,ModMap!$A$2:$B$21,2,FALSE)&amp;"'!AL:AL"),MATCH($K53,INDIRECT("'"&amp;VLOOKUP($C53,ModMap!$A$2:$B$21,2,FALSE)&amp;"'!$K:$K"),0)),"")</f>
        <v/>
      </c>
      <c r="AM53" s="39">
        <f t="shared" si="1"/>
        <v>2</v>
      </c>
      <c r="AN53" s="39" t="str">
        <f t="shared" si="2"/>
        <v>Not Started</v>
      </c>
      <c r="AO53" s="40" t="str">
        <f t="array" ref="AO53">IFERROR(INDEX(INDIRECT("'"&amp;VLOOKUP($C53,ModMap!$A$2:$B$21,2,FALSE)&amp;"'!AO:AO"),MATCH($K53,INDIRECT("'"&amp;VLOOKUP($C53,ModMap!$A$2:$B$21,2,FALSE)&amp;"'!$K:$K"),0)),"")</f>
        <v/>
      </c>
      <c r="AP53" s="49" t="str">
        <f t="array" ref="AP53">IFERROR(HYPERLINK("#'"&amp;VLOOKUP($C53,ModMap!$A$2:$B$21,2,FALSE)&amp;"'!V"&amp;MATCH($K53,INDIRECT("'"&amp;VLOOKUP($C53,ModMap!$A$2:$B$21,2,FALSE)&amp;"'!$K:$K"),0),"Edit on module sheet"),"")</f>
        <v>Edit on module sheet</v>
      </c>
    </row>
    <row r="54" ht="42.0" customHeight="1">
      <c r="A54" s="50">
        <v>52.0</v>
      </c>
      <c r="B54" s="50">
        <v>382.0</v>
      </c>
      <c r="C54" s="50" t="s">
        <v>105</v>
      </c>
      <c r="D54" s="51" t="s">
        <v>106</v>
      </c>
      <c r="E54" s="29" t="s">
        <v>41</v>
      </c>
      <c r="F54" s="71" t="s">
        <v>755</v>
      </c>
      <c r="G54" s="51" t="s">
        <v>756</v>
      </c>
      <c r="H54" s="50" t="s">
        <v>860</v>
      </c>
      <c r="I54" s="50" t="s">
        <v>861</v>
      </c>
      <c r="J54" s="51" t="s">
        <v>862</v>
      </c>
      <c r="K54" s="50" t="s">
        <v>863</v>
      </c>
      <c r="L54" s="51" t="s">
        <v>864</v>
      </c>
      <c r="M54" s="47" t="s">
        <v>200</v>
      </c>
      <c r="N54" s="50" t="s">
        <v>762</v>
      </c>
      <c r="O54" s="50" t="s">
        <v>811</v>
      </c>
      <c r="P54" s="51" t="s">
        <v>865</v>
      </c>
      <c r="Q54" s="51" t="s">
        <v>866</v>
      </c>
      <c r="R54" s="50" t="s">
        <v>766</v>
      </c>
      <c r="S54" s="50" t="s">
        <v>206</v>
      </c>
      <c r="T54" s="50" t="str">
        <f t="array" ref="T54">IFERROR(INDEX(INDIRECT("'"&amp;VLOOKUP($C54,ModMap!$A$2:$B$21,2,FALSE)&amp;"'!T:T"),MATCH($K54,INDIRECT("'"&amp;VLOOKUP($C54,ModMap!$A$2:$B$21,2,FALSE)&amp;"'!$K:$K"),0)),"")</f>
        <v>Unassigned</v>
      </c>
      <c r="U54" s="48" t="s">
        <v>33</v>
      </c>
      <c r="V54" s="50" t="str">
        <f t="array" ref="V54">IFERROR(INDEX(INDIRECT("'"&amp;VLOOKUP($C54,ModMap!$A$2:$B$21,2,FALSE)&amp;"'!V:V"),MATCH($K54,INDIRECT("'"&amp;VLOOKUP($C54,ModMap!$A$2:$B$21,2,FALSE)&amp;"'!$K:$K"),0)),"")</f>
        <v>Not Started</v>
      </c>
      <c r="W54" s="50" t="str">
        <f t="array" ref="W54">IFERROR(INDEX(INDIRECT("'"&amp;VLOOKUP($C54,ModMap!$A$2:$B$21,2,FALSE)&amp;"'!W:W"),MATCH($K54,INDIRECT("'"&amp;VLOOKUP($C54,ModMap!$A$2:$B$21,2,FALSE)&amp;"'!$K:$K"),0)),"")</f>
        <v>Unassigned</v>
      </c>
      <c r="X54" s="44" t="s">
        <v>36</v>
      </c>
      <c r="Y54" s="50" t="str">
        <f t="array" ref="Y54">IFERROR(INDEX(INDIRECT("'"&amp;VLOOKUP($C54,ModMap!$A$2:$B$21,2,FALSE)&amp;"'!Y:Y"),MATCH($K54,INDIRECT("'"&amp;VLOOKUP($C54,ModMap!$A$2:$B$21,2,FALSE)&amp;"'!$K:$K"),0)),"")</f>
        <v>N/A</v>
      </c>
      <c r="Z54" s="50" t="str">
        <f t="array" ref="Z54">IFERROR(INDEX(INDIRECT("'"&amp;VLOOKUP($C54,ModMap!$A$2:$B$21,2,FALSE)&amp;"'!Z:Z"),MATCH($K54,INDIRECT("'"&amp;VLOOKUP($C54,ModMap!$A$2:$B$21,2,FALSE)&amp;"'!$K:$K"),0)),"")</f>
        <v/>
      </c>
      <c r="AA54" s="44" t="s">
        <v>36</v>
      </c>
      <c r="AB54" s="50" t="str">
        <f t="array" ref="AB54">IFERROR(INDEX(INDIRECT("'"&amp;VLOOKUP($C54,ModMap!$A$2:$B$21,2,FALSE)&amp;"'!AB:AB"),MATCH($K54,INDIRECT("'"&amp;VLOOKUP($C54,ModMap!$A$2:$B$21,2,FALSE)&amp;"'!$K:$K"),0)),"")</f>
        <v>N/A</v>
      </c>
      <c r="AC54" s="50" t="str">
        <f t="array" ref="AC54">IFERROR(INDEX(INDIRECT("'"&amp;VLOOKUP($C54,ModMap!$A$2:$B$21,2,FALSE)&amp;"'!AC:AC"),MATCH($K54,INDIRECT("'"&amp;VLOOKUP($C54,ModMap!$A$2:$B$21,2,FALSE)&amp;"'!$K:$K"),0)),"")</f>
        <v/>
      </c>
      <c r="AD54" s="48" t="s">
        <v>33</v>
      </c>
      <c r="AE54" s="50" t="str">
        <f t="array" ref="AE54">IFERROR(INDEX(INDIRECT("'"&amp;VLOOKUP($C54,ModMap!$A$2:$B$21,2,FALSE)&amp;"'!AE:AE"),MATCH($K54,INDIRECT("'"&amp;VLOOKUP($C54,ModMap!$A$2:$B$21,2,FALSE)&amp;"'!$K:$K"),0)),"")</f>
        <v>Not Started</v>
      </c>
      <c r="AF54" s="50" t="str">
        <f t="array" ref="AF54">IFERROR(INDEX(INDIRECT("'"&amp;VLOOKUP($C54,ModMap!$A$2:$B$21,2,FALSE)&amp;"'!AF:AF"),MATCH($K54,INDIRECT("'"&amp;VLOOKUP($C54,ModMap!$A$2:$B$21,2,FALSE)&amp;"'!$K:$K"),0)),"")</f>
        <v>Unassigned</v>
      </c>
      <c r="AG54" s="44" t="s">
        <v>36</v>
      </c>
      <c r="AH54" s="50" t="str">
        <f t="array" ref="AH54">IFERROR(INDEX(INDIRECT("'"&amp;VLOOKUP($C54,ModMap!$A$2:$B$21,2,FALSE)&amp;"'!AH:AH"),MATCH($K54,INDIRECT("'"&amp;VLOOKUP($C54,ModMap!$A$2:$B$21,2,FALSE)&amp;"'!$K:$K"),0)),"")</f>
        <v>N/A</v>
      </c>
      <c r="AI54" s="50" t="str">
        <f t="array" ref="AI54">IFERROR(INDEX(INDIRECT("'"&amp;VLOOKUP($C54,ModMap!$A$2:$B$21,2,FALSE)&amp;"'!AI:AI"),MATCH($K54,INDIRECT("'"&amp;VLOOKUP($C54,ModMap!$A$2:$B$21,2,FALSE)&amp;"'!$K:$K"),0)),"")</f>
        <v/>
      </c>
      <c r="AJ54" s="44" t="s">
        <v>36</v>
      </c>
      <c r="AK54" s="50" t="str">
        <f t="array" ref="AK54">IFERROR(INDEX(INDIRECT("'"&amp;VLOOKUP($C54,ModMap!$A$2:$B$21,2,FALSE)&amp;"'!AK:AK"),MATCH($K54,INDIRECT("'"&amp;VLOOKUP($C54,ModMap!$A$2:$B$21,2,FALSE)&amp;"'!$K:$K"),0)),"")</f>
        <v>N/A</v>
      </c>
      <c r="AL54" s="50" t="str">
        <f t="array" ref="AL54">IFERROR(INDEX(INDIRECT("'"&amp;VLOOKUP($C54,ModMap!$A$2:$B$21,2,FALSE)&amp;"'!AL:AL"),MATCH($K54,INDIRECT("'"&amp;VLOOKUP($C54,ModMap!$A$2:$B$21,2,FALSE)&amp;"'!$K:$K"),0)),"")</f>
        <v/>
      </c>
      <c r="AM54" s="50">
        <f t="shared" si="1"/>
        <v>2</v>
      </c>
      <c r="AN54" s="50" t="str">
        <f t="shared" si="2"/>
        <v>Not Started</v>
      </c>
      <c r="AO54" s="51" t="str">
        <f t="array" ref="AO54">IFERROR(INDEX(INDIRECT("'"&amp;VLOOKUP($C54,ModMap!$A$2:$B$21,2,FALSE)&amp;"'!AO:AO"),MATCH($K54,INDIRECT("'"&amp;VLOOKUP($C54,ModMap!$A$2:$B$21,2,FALSE)&amp;"'!$K:$K"),0)),"")</f>
        <v/>
      </c>
      <c r="AP54" s="49" t="str">
        <f t="array" ref="AP54">IFERROR(HYPERLINK("#'"&amp;VLOOKUP($C54,ModMap!$A$2:$B$21,2,FALSE)&amp;"'!V"&amp;MATCH($K54,INDIRECT("'"&amp;VLOOKUP($C54,ModMap!$A$2:$B$21,2,FALSE)&amp;"'!$K:$K"),0),"Edit on module sheet"),"")</f>
        <v>Edit on module sheet</v>
      </c>
    </row>
    <row r="55" ht="42.0" customHeight="1">
      <c r="A55" s="39">
        <v>53.0</v>
      </c>
      <c r="B55" s="39">
        <v>386.0</v>
      </c>
      <c r="C55" s="39" t="s">
        <v>105</v>
      </c>
      <c r="D55" s="40" t="s">
        <v>106</v>
      </c>
      <c r="E55" s="29" t="s">
        <v>41</v>
      </c>
      <c r="F55" s="71" t="s">
        <v>755</v>
      </c>
      <c r="G55" s="40" t="s">
        <v>756</v>
      </c>
      <c r="H55" s="39" t="s">
        <v>871</v>
      </c>
      <c r="I55" s="39" t="s">
        <v>872</v>
      </c>
      <c r="J55" s="40" t="s">
        <v>873</v>
      </c>
      <c r="K55" s="39" t="s">
        <v>874</v>
      </c>
      <c r="L55" s="40" t="s">
        <v>875</v>
      </c>
      <c r="M55" s="47" t="s">
        <v>200</v>
      </c>
      <c r="N55" s="39" t="s">
        <v>762</v>
      </c>
      <c r="O55" s="39" t="s">
        <v>763</v>
      </c>
      <c r="P55" s="40" t="s">
        <v>876</v>
      </c>
      <c r="Q55" s="40" t="s">
        <v>877</v>
      </c>
      <c r="R55" s="39" t="s">
        <v>766</v>
      </c>
      <c r="S55" s="39" t="s">
        <v>206</v>
      </c>
      <c r="T55" s="39" t="str">
        <f t="array" ref="T55">IFERROR(INDEX(INDIRECT("'"&amp;VLOOKUP($C55,ModMap!$A$2:$B$21,2,FALSE)&amp;"'!T:T"),MATCH($K55,INDIRECT("'"&amp;VLOOKUP($C55,ModMap!$A$2:$B$21,2,FALSE)&amp;"'!$K:$K"),0)),"")</f>
        <v>Unassigned</v>
      </c>
      <c r="U55" s="48" t="s">
        <v>33</v>
      </c>
      <c r="V55" s="39" t="str">
        <f t="array" ref="V55">IFERROR(INDEX(INDIRECT("'"&amp;VLOOKUP($C55,ModMap!$A$2:$B$21,2,FALSE)&amp;"'!V:V"),MATCH($K55,INDIRECT("'"&amp;VLOOKUP($C55,ModMap!$A$2:$B$21,2,FALSE)&amp;"'!$K:$K"),0)),"")</f>
        <v>Not Started</v>
      </c>
      <c r="W55" s="39" t="str">
        <f t="array" ref="W55">IFERROR(INDEX(INDIRECT("'"&amp;VLOOKUP($C55,ModMap!$A$2:$B$21,2,FALSE)&amp;"'!W:W"),MATCH($K55,INDIRECT("'"&amp;VLOOKUP($C55,ModMap!$A$2:$B$21,2,FALSE)&amp;"'!$K:$K"),0)),"")</f>
        <v>Unassigned</v>
      </c>
      <c r="X55" s="44" t="s">
        <v>36</v>
      </c>
      <c r="Y55" s="39" t="str">
        <f t="array" ref="Y55">IFERROR(INDEX(INDIRECT("'"&amp;VLOOKUP($C55,ModMap!$A$2:$B$21,2,FALSE)&amp;"'!Y:Y"),MATCH($K55,INDIRECT("'"&amp;VLOOKUP($C55,ModMap!$A$2:$B$21,2,FALSE)&amp;"'!$K:$K"),0)),"")</f>
        <v>N/A</v>
      </c>
      <c r="Z55" s="39" t="str">
        <f t="array" ref="Z55">IFERROR(INDEX(INDIRECT("'"&amp;VLOOKUP($C55,ModMap!$A$2:$B$21,2,FALSE)&amp;"'!Z:Z"),MATCH($K55,INDIRECT("'"&amp;VLOOKUP($C55,ModMap!$A$2:$B$21,2,FALSE)&amp;"'!$K:$K"),0)),"")</f>
        <v/>
      </c>
      <c r="AA55" s="44" t="s">
        <v>36</v>
      </c>
      <c r="AB55" s="39" t="str">
        <f t="array" ref="AB55">IFERROR(INDEX(INDIRECT("'"&amp;VLOOKUP($C55,ModMap!$A$2:$B$21,2,FALSE)&amp;"'!AB:AB"),MATCH($K55,INDIRECT("'"&amp;VLOOKUP($C55,ModMap!$A$2:$B$21,2,FALSE)&amp;"'!$K:$K"),0)),"")</f>
        <v>N/A</v>
      </c>
      <c r="AC55" s="39" t="str">
        <f t="array" ref="AC55">IFERROR(INDEX(INDIRECT("'"&amp;VLOOKUP($C55,ModMap!$A$2:$B$21,2,FALSE)&amp;"'!AC:AC"),MATCH($K55,INDIRECT("'"&amp;VLOOKUP($C55,ModMap!$A$2:$B$21,2,FALSE)&amp;"'!$K:$K"),0)),"")</f>
        <v/>
      </c>
      <c r="AD55" s="48" t="s">
        <v>33</v>
      </c>
      <c r="AE55" s="39" t="str">
        <f t="array" ref="AE55">IFERROR(INDEX(INDIRECT("'"&amp;VLOOKUP($C55,ModMap!$A$2:$B$21,2,FALSE)&amp;"'!AE:AE"),MATCH($K55,INDIRECT("'"&amp;VLOOKUP($C55,ModMap!$A$2:$B$21,2,FALSE)&amp;"'!$K:$K"),0)),"")</f>
        <v>Not Started</v>
      </c>
      <c r="AF55" s="39" t="str">
        <f t="array" ref="AF55">IFERROR(INDEX(INDIRECT("'"&amp;VLOOKUP($C55,ModMap!$A$2:$B$21,2,FALSE)&amp;"'!AF:AF"),MATCH($K55,INDIRECT("'"&amp;VLOOKUP($C55,ModMap!$A$2:$B$21,2,FALSE)&amp;"'!$K:$K"),0)),"")</f>
        <v>Unassigned</v>
      </c>
      <c r="AG55" s="44" t="s">
        <v>36</v>
      </c>
      <c r="AH55" s="39" t="str">
        <f t="array" ref="AH55">IFERROR(INDEX(INDIRECT("'"&amp;VLOOKUP($C55,ModMap!$A$2:$B$21,2,FALSE)&amp;"'!AH:AH"),MATCH($K55,INDIRECT("'"&amp;VLOOKUP($C55,ModMap!$A$2:$B$21,2,FALSE)&amp;"'!$K:$K"),0)),"")</f>
        <v>N/A</v>
      </c>
      <c r="AI55" s="39" t="str">
        <f t="array" ref="AI55">IFERROR(INDEX(INDIRECT("'"&amp;VLOOKUP($C55,ModMap!$A$2:$B$21,2,FALSE)&amp;"'!AI:AI"),MATCH($K55,INDIRECT("'"&amp;VLOOKUP($C55,ModMap!$A$2:$B$21,2,FALSE)&amp;"'!$K:$K"),0)),"")</f>
        <v/>
      </c>
      <c r="AJ55" s="44" t="s">
        <v>36</v>
      </c>
      <c r="AK55" s="39" t="str">
        <f t="array" ref="AK55">IFERROR(INDEX(INDIRECT("'"&amp;VLOOKUP($C55,ModMap!$A$2:$B$21,2,FALSE)&amp;"'!AK:AK"),MATCH($K55,INDIRECT("'"&amp;VLOOKUP($C55,ModMap!$A$2:$B$21,2,FALSE)&amp;"'!$K:$K"),0)),"")</f>
        <v>N/A</v>
      </c>
      <c r="AL55" s="39" t="str">
        <f t="array" ref="AL55">IFERROR(INDEX(INDIRECT("'"&amp;VLOOKUP($C55,ModMap!$A$2:$B$21,2,FALSE)&amp;"'!AL:AL"),MATCH($K55,INDIRECT("'"&amp;VLOOKUP($C55,ModMap!$A$2:$B$21,2,FALSE)&amp;"'!$K:$K"),0)),"")</f>
        <v/>
      </c>
      <c r="AM55" s="39">
        <f t="shared" si="1"/>
        <v>2</v>
      </c>
      <c r="AN55" s="39" t="str">
        <f t="shared" si="2"/>
        <v>Not Started</v>
      </c>
      <c r="AO55" s="40" t="str">
        <f t="array" ref="AO55">IFERROR(INDEX(INDIRECT("'"&amp;VLOOKUP($C55,ModMap!$A$2:$B$21,2,FALSE)&amp;"'!AO:AO"),MATCH($K55,INDIRECT("'"&amp;VLOOKUP($C55,ModMap!$A$2:$B$21,2,FALSE)&amp;"'!$K:$K"),0)),"")</f>
        <v/>
      </c>
      <c r="AP55" s="49" t="str">
        <f t="array" ref="AP55">IFERROR(HYPERLINK("#'"&amp;VLOOKUP($C55,ModMap!$A$2:$B$21,2,FALSE)&amp;"'!V"&amp;MATCH($K55,INDIRECT("'"&amp;VLOOKUP($C55,ModMap!$A$2:$B$21,2,FALSE)&amp;"'!$K:$K"),0),"Edit on module sheet"),"")</f>
        <v>Edit on module sheet</v>
      </c>
    </row>
    <row r="56" ht="42.0" customHeight="1">
      <c r="A56" s="50">
        <v>54.0</v>
      </c>
      <c r="B56" s="50">
        <v>390.0</v>
      </c>
      <c r="C56" s="50" t="s">
        <v>105</v>
      </c>
      <c r="D56" s="51" t="s">
        <v>106</v>
      </c>
      <c r="E56" s="29" t="s">
        <v>41</v>
      </c>
      <c r="F56" s="71" t="s">
        <v>755</v>
      </c>
      <c r="G56" s="51" t="s">
        <v>756</v>
      </c>
      <c r="H56" s="50" t="s">
        <v>885</v>
      </c>
      <c r="I56" s="50" t="s">
        <v>886</v>
      </c>
      <c r="J56" s="51" t="s">
        <v>887</v>
      </c>
      <c r="K56" s="50" t="s">
        <v>888</v>
      </c>
      <c r="L56" s="51" t="s">
        <v>889</v>
      </c>
      <c r="M56" s="47" t="s">
        <v>200</v>
      </c>
      <c r="N56" s="50" t="s">
        <v>762</v>
      </c>
      <c r="O56" s="50" t="s">
        <v>763</v>
      </c>
      <c r="P56" s="51" t="s">
        <v>890</v>
      </c>
      <c r="Q56" s="51" t="s">
        <v>891</v>
      </c>
      <c r="R56" s="50" t="s">
        <v>766</v>
      </c>
      <c r="S56" s="50" t="s">
        <v>206</v>
      </c>
      <c r="T56" s="50" t="str">
        <f t="array" ref="T56">IFERROR(INDEX(INDIRECT("'"&amp;VLOOKUP($C56,ModMap!$A$2:$B$21,2,FALSE)&amp;"'!T:T"),MATCH($K56,INDIRECT("'"&amp;VLOOKUP($C56,ModMap!$A$2:$B$21,2,FALSE)&amp;"'!$K:$K"),0)),"")</f>
        <v>Unassigned</v>
      </c>
      <c r="U56" s="48" t="s">
        <v>33</v>
      </c>
      <c r="V56" s="50" t="str">
        <f t="array" ref="V56">IFERROR(INDEX(INDIRECT("'"&amp;VLOOKUP($C56,ModMap!$A$2:$B$21,2,FALSE)&amp;"'!V:V"),MATCH($K56,INDIRECT("'"&amp;VLOOKUP($C56,ModMap!$A$2:$B$21,2,FALSE)&amp;"'!$K:$K"),0)),"")</f>
        <v>Not Started</v>
      </c>
      <c r="W56" s="50" t="str">
        <f t="array" ref="W56">IFERROR(INDEX(INDIRECT("'"&amp;VLOOKUP($C56,ModMap!$A$2:$B$21,2,FALSE)&amp;"'!W:W"),MATCH($K56,INDIRECT("'"&amp;VLOOKUP($C56,ModMap!$A$2:$B$21,2,FALSE)&amp;"'!$K:$K"),0)),"")</f>
        <v>Unassigned</v>
      </c>
      <c r="X56" s="44" t="s">
        <v>36</v>
      </c>
      <c r="Y56" s="50" t="str">
        <f t="array" ref="Y56">IFERROR(INDEX(INDIRECT("'"&amp;VLOOKUP($C56,ModMap!$A$2:$B$21,2,FALSE)&amp;"'!Y:Y"),MATCH($K56,INDIRECT("'"&amp;VLOOKUP($C56,ModMap!$A$2:$B$21,2,FALSE)&amp;"'!$K:$K"),0)),"")</f>
        <v>N/A</v>
      </c>
      <c r="Z56" s="50" t="str">
        <f t="array" ref="Z56">IFERROR(INDEX(INDIRECT("'"&amp;VLOOKUP($C56,ModMap!$A$2:$B$21,2,FALSE)&amp;"'!Z:Z"),MATCH($K56,INDIRECT("'"&amp;VLOOKUP($C56,ModMap!$A$2:$B$21,2,FALSE)&amp;"'!$K:$K"),0)),"")</f>
        <v/>
      </c>
      <c r="AA56" s="44" t="s">
        <v>36</v>
      </c>
      <c r="AB56" s="50" t="str">
        <f t="array" ref="AB56">IFERROR(INDEX(INDIRECT("'"&amp;VLOOKUP($C56,ModMap!$A$2:$B$21,2,FALSE)&amp;"'!AB:AB"),MATCH($K56,INDIRECT("'"&amp;VLOOKUP($C56,ModMap!$A$2:$B$21,2,FALSE)&amp;"'!$K:$K"),0)),"")</f>
        <v>N/A</v>
      </c>
      <c r="AC56" s="50" t="str">
        <f t="array" ref="AC56">IFERROR(INDEX(INDIRECT("'"&amp;VLOOKUP($C56,ModMap!$A$2:$B$21,2,FALSE)&amp;"'!AC:AC"),MATCH($K56,INDIRECT("'"&amp;VLOOKUP($C56,ModMap!$A$2:$B$21,2,FALSE)&amp;"'!$K:$K"),0)),"")</f>
        <v/>
      </c>
      <c r="AD56" s="48" t="s">
        <v>33</v>
      </c>
      <c r="AE56" s="50" t="str">
        <f t="array" ref="AE56">IFERROR(INDEX(INDIRECT("'"&amp;VLOOKUP($C56,ModMap!$A$2:$B$21,2,FALSE)&amp;"'!AE:AE"),MATCH($K56,INDIRECT("'"&amp;VLOOKUP($C56,ModMap!$A$2:$B$21,2,FALSE)&amp;"'!$K:$K"),0)),"")</f>
        <v>Not Started</v>
      </c>
      <c r="AF56" s="50" t="str">
        <f t="array" ref="AF56">IFERROR(INDEX(INDIRECT("'"&amp;VLOOKUP($C56,ModMap!$A$2:$B$21,2,FALSE)&amp;"'!AF:AF"),MATCH($K56,INDIRECT("'"&amp;VLOOKUP($C56,ModMap!$A$2:$B$21,2,FALSE)&amp;"'!$K:$K"),0)),"")</f>
        <v>Unassigned</v>
      </c>
      <c r="AG56" s="44" t="s">
        <v>36</v>
      </c>
      <c r="AH56" s="50" t="str">
        <f t="array" ref="AH56">IFERROR(INDEX(INDIRECT("'"&amp;VLOOKUP($C56,ModMap!$A$2:$B$21,2,FALSE)&amp;"'!AH:AH"),MATCH($K56,INDIRECT("'"&amp;VLOOKUP($C56,ModMap!$A$2:$B$21,2,FALSE)&amp;"'!$K:$K"),0)),"")</f>
        <v>N/A</v>
      </c>
      <c r="AI56" s="50" t="str">
        <f t="array" ref="AI56">IFERROR(INDEX(INDIRECT("'"&amp;VLOOKUP($C56,ModMap!$A$2:$B$21,2,FALSE)&amp;"'!AI:AI"),MATCH($K56,INDIRECT("'"&amp;VLOOKUP($C56,ModMap!$A$2:$B$21,2,FALSE)&amp;"'!$K:$K"),0)),"")</f>
        <v/>
      </c>
      <c r="AJ56" s="44" t="s">
        <v>36</v>
      </c>
      <c r="AK56" s="50" t="str">
        <f t="array" ref="AK56">IFERROR(INDEX(INDIRECT("'"&amp;VLOOKUP($C56,ModMap!$A$2:$B$21,2,FALSE)&amp;"'!AK:AK"),MATCH($K56,INDIRECT("'"&amp;VLOOKUP($C56,ModMap!$A$2:$B$21,2,FALSE)&amp;"'!$K:$K"),0)),"")</f>
        <v>N/A</v>
      </c>
      <c r="AL56" s="50" t="str">
        <f t="array" ref="AL56">IFERROR(INDEX(INDIRECT("'"&amp;VLOOKUP($C56,ModMap!$A$2:$B$21,2,FALSE)&amp;"'!AL:AL"),MATCH($K56,INDIRECT("'"&amp;VLOOKUP($C56,ModMap!$A$2:$B$21,2,FALSE)&amp;"'!$K:$K"),0)),"")</f>
        <v/>
      </c>
      <c r="AM56" s="50">
        <f t="shared" si="1"/>
        <v>2</v>
      </c>
      <c r="AN56" s="50" t="str">
        <f t="shared" si="2"/>
        <v>Not Started</v>
      </c>
      <c r="AO56" s="51" t="str">
        <f t="array" ref="AO56">IFERROR(INDEX(INDIRECT("'"&amp;VLOOKUP($C56,ModMap!$A$2:$B$21,2,FALSE)&amp;"'!AO:AO"),MATCH($K56,INDIRECT("'"&amp;VLOOKUP($C56,ModMap!$A$2:$B$21,2,FALSE)&amp;"'!$K:$K"),0)),"")</f>
        <v/>
      </c>
      <c r="AP56" s="49" t="str">
        <f t="array" ref="AP56">IFERROR(HYPERLINK("#'"&amp;VLOOKUP($C56,ModMap!$A$2:$B$21,2,FALSE)&amp;"'!V"&amp;MATCH($K56,INDIRECT("'"&amp;VLOOKUP($C56,ModMap!$A$2:$B$21,2,FALSE)&amp;"'!$K:$K"),0),"Edit on module sheet"),"")</f>
        <v>Edit on module sheet</v>
      </c>
    </row>
    <row r="57" ht="42.0" customHeight="1">
      <c r="A57" s="39">
        <v>55.0</v>
      </c>
      <c r="B57" s="39">
        <v>396.0</v>
      </c>
      <c r="C57" s="39" t="s">
        <v>108</v>
      </c>
      <c r="D57" s="40" t="s">
        <v>109</v>
      </c>
      <c r="E57" s="29" t="s">
        <v>41</v>
      </c>
      <c r="F57" s="72" t="s">
        <v>894</v>
      </c>
      <c r="G57" s="40" t="s">
        <v>895</v>
      </c>
      <c r="H57" s="39" t="s">
        <v>896</v>
      </c>
      <c r="I57" s="39" t="s">
        <v>897</v>
      </c>
      <c r="J57" s="40" t="s">
        <v>898</v>
      </c>
      <c r="K57" s="39" t="s">
        <v>899</v>
      </c>
      <c r="L57" s="40" t="s">
        <v>900</v>
      </c>
      <c r="M57" s="47" t="s">
        <v>200</v>
      </c>
      <c r="N57" s="39" t="s">
        <v>901</v>
      </c>
      <c r="O57" s="39" t="s">
        <v>902</v>
      </c>
      <c r="P57" s="40" t="s">
        <v>903</v>
      </c>
      <c r="Q57" s="40" t="s">
        <v>904</v>
      </c>
      <c r="R57" s="39" t="s">
        <v>905</v>
      </c>
      <c r="S57" s="39" t="s">
        <v>206</v>
      </c>
      <c r="T57" s="39" t="str">
        <f t="array" ref="T57">IFERROR(INDEX(INDIRECT("'"&amp;VLOOKUP($C57,ModMap!$A$2:$B$21,2,FALSE)&amp;"'!T:T"),MATCH($K57,INDIRECT("'"&amp;VLOOKUP($C57,ModMap!$A$2:$B$21,2,FALSE)&amp;"'!$K:$K"),0)),"")</f>
        <v>Unassigned</v>
      </c>
      <c r="U57" s="48" t="s">
        <v>33</v>
      </c>
      <c r="V57" s="39" t="str">
        <f t="array" ref="V57">IFERROR(INDEX(INDIRECT("'"&amp;VLOOKUP($C57,ModMap!$A$2:$B$21,2,FALSE)&amp;"'!V:V"),MATCH($K57,INDIRECT("'"&amp;VLOOKUP($C57,ModMap!$A$2:$B$21,2,FALSE)&amp;"'!$K:$K"),0)),"")</f>
        <v>Not Started</v>
      </c>
      <c r="W57" s="39" t="str">
        <f t="array" ref="W57">IFERROR(INDEX(INDIRECT("'"&amp;VLOOKUP($C57,ModMap!$A$2:$B$21,2,FALSE)&amp;"'!W:W"),MATCH($K57,INDIRECT("'"&amp;VLOOKUP($C57,ModMap!$A$2:$B$21,2,FALSE)&amp;"'!$K:$K"),0)),"")</f>
        <v>Unassigned</v>
      </c>
      <c r="X57" s="44" t="s">
        <v>36</v>
      </c>
      <c r="Y57" s="39" t="str">
        <f t="array" ref="Y57">IFERROR(INDEX(INDIRECT("'"&amp;VLOOKUP($C57,ModMap!$A$2:$B$21,2,FALSE)&amp;"'!Y:Y"),MATCH($K57,INDIRECT("'"&amp;VLOOKUP($C57,ModMap!$A$2:$B$21,2,FALSE)&amp;"'!$K:$K"),0)),"")</f>
        <v>N/A</v>
      </c>
      <c r="Z57" s="39" t="str">
        <f t="array" ref="Z57">IFERROR(INDEX(INDIRECT("'"&amp;VLOOKUP($C57,ModMap!$A$2:$B$21,2,FALSE)&amp;"'!Z:Z"),MATCH($K57,INDIRECT("'"&amp;VLOOKUP($C57,ModMap!$A$2:$B$21,2,FALSE)&amp;"'!$K:$K"),0)),"")</f>
        <v/>
      </c>
      <c r="AA57" s="44" t="s">
        <v>36</v>
      </c>
      <c r="AB57" s="39" t="str">
        <f t="array" ref="AB57">IFERROR(INDEX(INDIRECT("'"&amp;VLOOKUP($C57,ModMap!$A$2:$B$21,2,FALSE)&amp;"'!AB:AB"),MATCH($K57,INDIRECT("'"&amp;VLOOKUP($C57,ModMap!$A$2:$B$21,2,FALSE)&amp;"'!$K:$K"),0)),"")</f>
        <v>N/A</v>
      </c>
      <c r="AC57" s="39" t="str">
        <f t="array" ref="AC57">IFERROR(INDEX(INDIRECT("'"&amp;VLOOKUP($C57,ModMap!$A$2:$B$21,2,FALSE)&amp;"'!AC:AC"),MATCH($K57,INDIRECT("'"&amp;VLOOKUP($C57,ModMap!$A$2:$B$21,2,FALSE)&amp;"'!$K:$K"),0)),"")</f>
        <v/>
      </c>
      <c r="AD57" s="48" t="s">
        <v>33</v>
      </c>
      <c r="AE57" s="39" t="str">
        <f t="array" ref="AE57">IFERROR(INDEX(INDIRECT("'"&amp;VLOOKUP($C57,ModMap!$A$2:$B$21,2,FALSE)&amp;"'!AE:AE"),MATCH($K57,INDIRECT("'"&amp;VLOOKUP($C57,ModMap!$A$2:$B$21,2,FALSE)&amp;"'!$K:$K"),0)),"")</f>
        <v>Not Started</v>
      </c>
      <c r="AF57" s="39" t="str">
        <f t="array" ref="AF57">IFERROR(INDEX(INDIRECT("'"&amp;VLOOKUP($C57,ModMap!$A$2:$B$21,2,FALSE)&amp;"'!AF:AF"),MATCH($K57,INDIRECT("'"&amp;VLOOKUP($C57,ModMap!$A$2:$B$21,2,FALSE)&amp;"'!$K:$K"),0)),"")</f>
        <v>Unassigned</v>
      </c>
      <c r="AG57" s="44" t="s">
        <v>36</v>
      </c>
      <c r="AH57" s="39" t="str">
        <f t="array" ref="AH57">IFERROR(INDEX(INDIRECT("'"&amp;VLOOKUP($C57,ModMap!$A$2:$B$21,2,FALSE)&amp;"'!AH:AH"),MATCH($K57,INDIRECT("'"&amp;VLOOKUP($C57,ModMap!$A$2:$B$21,2,FALSE)&amp;"'!$K:$K"),0)),"")</f>
        <v>N/A</v>
      </c>
      <c r="AI57" s="39" t="str">
        <f t="array" ref="AI57">IFERROR(INDEX(INDIRECT("'"&amp;VLOOKUP($C57,ModMap!$A$2:$B$21,2,FALSE)&amp;"'!AI:AI"),MATCH($K57,INDIRECT("'"&amp;VLOOKUP($C57,ModMap!$A$2:$B$21,2,FALSE)&amp;"'!$K:$K"),0)),"")</f>
        <v/>
      </c>
      <c r="AJ57" s="44" t="s">
        <v>36</v>
      </c>
      <c r="AK57" s="39" t="str">
        <f t="array" ref="AK57">IFERROR(INDEX(INDIRECT("'"&amp;VLOOKUP($C57,ModMap!$A$2:$B$21,2,FALSE)&amp;"'!AK:AK"),MATCH($K57,INDIRECT("'"&amp;VLOOKUP($C57,ModMap!$A$2:$B$21,2,FALSE)&amp;"'!$K:$K"),0)),"")</f>
        <v>N/A</v>
      </c>
      <c r="AL57" s="39" t="str">
        <f t="array" ref="AL57">IFERROR(INDEX(INDIRECT("'"&amp;VLOOKUP($C57,ModMap!$A$2:$B$21,2,FALSE)&amp;"'!AL:AL"),MATCH($K57,INDIRECT("'"&amp;VLOOKUP($C57,ModMap!$A$2:$B$21,2,FALSE)&amp;"'!$K:$K"),0)),"")</f>
        <v/>
      </c>
      <c r="AM57" s="39">
        <f t="shared" si="1"/>
        <v>2</v>
      </c>
      <c r="AN57" s="39" t="str">
        <f t="shared" si="2"/>
        <v>Not Started</v>
      </c>
      <c r="AO57" s="40" t="str">
        <f t="array" ref="AO57">IFERROR(INDEX(INDIRECT("'"&amp;VLOOKUP($C57,ModMap!$A$2:$B$21,2,FALSE)&amp;"'!AO:AO"),MATCH($K57,INDIRECT("'"&amp;VLOOKUP($C57,ModMap!$A$2:$B$21,2,FALSE)&amp;"'!$K:$K"),0)),"")</f>
        <v/>
      </c>
      <c r="AP57" s="49" t="str">
        <f t="array" ref="AP57">IFERROR(HYPERLINK("#'"&amp;VLOOKUP($C57,ModMap!$A$2:$B$21,2,FALSE)&amp;"'!V"&amp;MATCH($K57,INDIRECT("'"&amp;VLOOKUP($C57,ModMap!$A$2:$B$21,2,FALSE)&amp;"'!$K:$K"),0),"Edit on module sheet"),"")</f>
        <v>Edit on module sheet</v>
      </c>
    </row>
    <row r="58" ht="42.0" customHeight="1">
      <c r="A58" s="50">
        <v>56.0</v>
      </c>
      <c r="B58" s="50">
        <v>400.0</v>
      </c>
      <c r="C58" s="50" t="s">
        <v>108</v>
      </c>
      <c r="D58" s="51" t="s">
        <v>109</v>
      </c>
      <c r="E58" s="29" t="s">
        <v>41</v>
      </c>
      <c r="F58" s="72" t="s">
        <v>894</v>
      </c>
      <c r="G58" s="51" t="s">
        <v>895</v>
      </c>
      <c r="H58" s="50" t="s">
        <v>913</v>
      </c>
      <c r="I58" s="50" t="s">
        <v>914</v>
      </c>
      <c r="J58" s="51" t="s">
        <v>915</v>
      </c>
      <c r="K58" s="50" t="s">
        <v>916</v>
      </c>
      <c r="L58" s="51" t="s">
        <v>917</v>
      </c>
      <c r="M58" s="47" t="s">
        <v>200</v>
      </c>
      <c r="N58" s="50" t="s">
        <v>901</v>
      </c>
      <c r="O58" s="50" t="s">
        <v>902</v>
      </c>
      <c r="P58" s="51" t="s">
        <v>918</v>
      </c>
      <c r="Q58" s="51" t="s">
        <v>919</v>
      </c>
      <c r="R58" s="50" t="s">
        <v>273</v>
      </c>
      <c r="S58" s="50" t="s">
        <v>206</v>
      </c>
      <c r="T58" s="50" t="str">
        <f t="array" ref="T58">IFERROR(INDEX(INDIRECT("'"&amp;VLOOKUP($C58,ModMap!$A$2:$B$21,2,FALSE)&amp;"'!T:T"),MATCH($K58,INDIRECT("'"&amp;VLOOKUP($C58,ModMap!$A$2:$B$21,2,FALSE)&amp;"'!$K:$K"),0)),"")</f>
        <v>Unassigned</v>
      </c>
      <c r="U58" s="48" t="s">
        <v>33</v>
      </c>
      <c r="V58" s="50" t="str">
        <f t="array" ref="V58">IFERROR(INDEX(INDIRECT("'"&amp;VLOOKUP($C58,ModMap!$A$2:$B$21,2,FALSE)&amp;"'!V:V"),MATCH($K58,INDIRECT("'"&amp;VLOOKUP($C58,ModMap!$A$2:$B$21,2,FALSE)&amp;"'!$K:$K"),0)),"")</f>
        <v>Not Started</v>
      </c>
      <c r="W58" s="50" t="str">
        <f t="array" ref="W58">IFERROR(INDEX(INDIRECT("'"&amp;VLOOKUP($C58,ModMap!$A$2:$B$21,2,FALSE)&amp;"'!W:W"),MATCH($K58,INDIRECT("'"&amp;VLOOKUP($C58,ModMap!$A$2:$B$21,2,FALSE)&amp;"'!$K:$K"),0)),"")</f>
        <v>Unassigned</v>
      </c>
      <c r="X58" s="44" t="s">
        <v>36</v>
      </c>
      <c r="Y58" s="50" t="str">
        <f t="array" ref="Y58">IFERROR(INDEX(INDIRECT("'"&amp;VLOOKUP($C58,ModMap!$A$2:$B$21,2,FALSE)&amp;"'!Y:Y"),MATCH($K58,INDIRECT("'"&amp;VLOOKUP($C58,ModMap!$A$2:$B$21,2,FALSE)&amp;"'!$K:$K"),0)),"")</f>
        <v>N/A</v>
      </c>
      <c r="Z58" s="50" t="str">
        <f t="array" ref="Z58">IFERROR(INDEX(INDIRECT("'"&amp;VLOOKUP($C58,ModMap!$A$2:$B$21,2,FALSE)&amp;"'!Z:Z"),MATCH($K58,INDIRECT("'"&amp;VLOOKUP($C58,ModMap!$A$2:$B$21,2,FALSE)&amp;"'!$K:$K"),0)),"")</f>
        <v/>
      </c>
      <c r="AA58" s="44" t="s">
        <v>36</v>
      </c>
      <c r="AB58" s="50" t="str">
        <f t="array" ref="AB58">IFERROR(INDEX(INDIRECT("'"&amp;VLOOKUP($C58,ModMap!$A$2:$B$21,2,FALSE)&amp;"'!AB:AB"),MATCH($K58,INDIRECT("'"&amp;VLOOKUP($C58,ModMap!$A$2:$B$21,2,FALSE)&amp;"'!$K:$K"),0)),"")</f>
        <v>N/A</v>
      </c>
      <c r="AC58" s="50" t="str">
        <f t="array" ref="AC58">IFERROR(INDEX(INDIRECT("'"&amp;VLOOKUP($C58,ModMap!$A$2:$B$21,2,FALSE)&amp;"'!AC:AC"),MATCH($K58,INDIRECT("'"&amp;VLOOKUP($C58,ModMap!$A$2:$B$21,2,FALSE)&amp;"'!$K:$K"),0)),"")</f>
        <v/>
      </c>
      <c r="AD58" s="48" t="s">
        <v>33</v>
      </c>
      <c r="AE58" s="50" t="str">
        <f t="array" ref="AE58">IFERROR(INDEX(INDIRECT("'"&amp;VLOOKUP($C58,ModMap!$A$2:$B$21,2,FALSE)&amp;"'!AE:AE"),MATCH($K58,INDIRECT("'"&amp;VLOOKUP($C58,ModMap!$A$2:$B$21,2,FALSE)&amp;"'!$K:$K"),0)),"")</f>
        <v>Not Started</v>
      </c>
      <c r="AF58" s="50" t="str">
        <f t="array" ref="AF58">IFERROR(INDEX(INDIRECT("'"&amp;VLOOKUP($C58,ModMap!$A$2:$B$21,2,FALSE)&amp;"'!AF:AF"),MATCH($K58,INDIRECT("'"&amp;VLOOKUP($C58,ModMap!$A$2:$B$21,2,FALSE)&amp;"'!$K:$K"),0)),"")</f>
        <v>Unassigned</v>
      </c>
      <c r="AG58" s="44" t="s">
        <v>36</v>
      </c>
      <c r="AH58" s="50" t="str">
        <f t="array" ref="AH58">IFERROR(INDEX(INDIRECT("'"&amp;VLOOKUP($C58,ModMap!$A$2:$B$21,2,FALSE)&amp;"'!AH:AH"),MATCH($K58,INDIRECT("'"&amp;VLOOKUP($C58,ModMap!$A$2:$B$21,2,FALSE)&amp;"'!$K:$K"),0)),"")</f>
        <v>N/A</v>
      </c>
      <c r="AI58" s="50" t="str">
        <f t="array" ref="AI58">IFERROR(INDEX(INDIRECT("'"&amp;VLOOKUP($C58,ModMap!$A$2:$B$21,2,FALSE)&amp;"'!AI:AI"),MATCH($K58,INDIRECT("'"&amp;VLOOKUP($C58,ModMap!$A$2:$B$21,2,FALSE)&amp;"'!$K:$K"),0)),"")</f>
        <v/>
      </c>
      <c r="AJ58" s="44" t="s">
        <v>36</v>
      </c>
      <c r="AK58" s="50" t="str">
        <f t="array" ref="AK58">IFERROR(INDEX(INDIRECT("'"&amp;VLOOKUP($C58,ModMap!$A$2:$B$21,2,FALSE)&amp;"'!AK:AK"),MATCH($K58,INDIRECT("'"&amp;VLOOKUP($C58,ModMap!$A$2:$B$21,2,FALSE)&amp;"'!$K:$K"),0)),"")</f>
        <v>N/A</v>
      </c>
      <c r="AL58" s="50" t="str">
        <f t="array" ref="AL58">IFERROR(INDEX(INDIRECT("'"&amp;VLOOKUP($C58,ModMap!$A$2:$B$21,2,FALSE)&amp;"'!AL:AL"),MATCH($K58,INDIRECT("'"&amp;VLOOKUP($C58,ModMap!$A$2:$B$21,2,FALSE)&amp;"'!$K:$K"),0)),"")</f>
        <v/>
      </c>
      <c r="AM58" s="50">
        <f t="shared" si="1"/>
        <v>2</v>
      </c>
      <c r="AN58" s="50" t="str">
        <f t="shared" si="2"/>
        <v>Not Started</v>
      </c>
      <c r="AO58" s="51" t="str">
        <f t="array" ref="AO58">IFERROR(INDEX(INDIRECT("'"&amp;VLOOKUP($C58,ModMap!$A$2:$B$21,2,FALSE)&amp;"'!AO:AO"),MATCH($K58,INDIRECT("'"&amp;VLOOKUP($C58,ModMap!$A$2:$B$21,2,FALSE)&amp;"'!$K:$K"),0)),"")</f>
        <v/>
      </c>
      <c r="AP58" s="49" t="str">
        <f t="array" ref="AP58">IFERROR(HYPERLINK("#'"&amp;VLOOKUP($C58,ModMap!$A$2:$B$21,2,FALSE)&amp;"'!V"&amp;MATCH($K58,INDIRECT("'"&amp;VLOOKUP($C58,ModMap!$A$2:$B$21,2,FALSE)&amp;"'!$K:$K"),0),"Edit on module sheet"),"")</f>
        <v>Edit on module sheet</v>
      </c>
    </row>
    <row r="59" ht="42.0" customHeight="1">
      <c r="A59" s="39">
        <v>57.0</v>
      </c>
      <c r="B59" s="39">
        <v>404.0</v>
      </c>
      <c r="C59" s="39" t="s">
        <v>108</v>
      </c>
      <c r="D59" s="40" t="s">
        <v>109</v>
      </c>
      <c r="E59" s="29" t="s">
        <v>41</v>
      </c>
      <c r="F59" s="72" t="s">
        <v>894</v>
      </c>
      <c r="G59" s="40" t="s">
        <v>895</v>
      </c>
      <c r="H59" s="39" t="s">
        <v>924</v>
      </c>
      <c r="I59" s="39" t="s">
        <v>925</v>
      </c>
      <c r="J59" s="40" t="s">
        <v>926</v>
      </c>
      <c r="K59" s="39" t="s">
        <v>927</v>
      </c>
      <c r="L59" s="40" t="s">
        <v>928</v>
      </c>
      <c r="M59" s="47" t="s">
        <v>200</v>
      </c>
      <c r="N59" s="39" t="s">
        <v>901</v>
      </c>
      <c r="O59" s="39" t="s">
        <v>929</v>
      </c>
      <c r="P59" s="40" t="s">
        <v>930</v>
      </c>
      <c r="Q59" s="40" t="s">
        <v>931</v>
      </c>
      <c r="R59" s="39" t="s">
        <v>932</v>
      </c>
      <c r="S59" s="39" t="s">
        <v>206</v>
      </c>
      <c r="T59" s="39" t="str">
        <f t="array" ref="T59">IFERROR(INDEX(INDIRECT("'"&amp;VLOOKUP($C59,ModMap!$A$2:$B$21,2,FALSE)&amp;"'!T:T"),MATCH($K59,INDIRECT("'"&amp;VLOOKUP($C59,ModMap!$A$2:$B$21,2,FALSE)&amp;"'!$K:$K"),0)),"")</f>
        <v>Unassigned</v>
      </c>
      <c r="U59" s="48" t="s">
        <v>33</v>
      </c>
      <c r="V59" s="39" t="str">
        <f t="array" ref="V59">IFERROR(INDEX(INDIRECT("'"&amp;VLOOKUP($C59,ModMap!$A$2:$B$21,2,FALSE)&amp;"'!V:V"),MATCH($K59,INDIRECT("'"&amp;VLOOKUP($C59,ModMap!$A$2:$B$21,2,FALSE)&amp;"'!$K:$K"),0)),"")</f>
        <v>Not Started</v>
      </c>
      <c r="W59" s="39" t="str">
        <f t="array" ref="W59">IFERROR(INDEX(INDIRECT("'"&amp;VLOOKUP($C59,ModMap!$A$2:$B$21,2,FALSE)&amp;"'!W:W"),MATCH($K59,INDIRECT("'"&amp;VLOOKUP($C59,ModMap!$A$2:$B$21,2,FALSE)&amp;"'!$K:$K"),0)),"")</f>
        <v>Unassigned</v>
      </c>
      <c r="X59" s="44" t="s">
        <v>36</v>
      </c>
      <c r="Y59" s="39" t="str">
        <f t="array" ref="Y59">IFERROR(INDEX(INDIRECT("'"&amp;VLOOKUP($C59,ModMap!$A$2:$B$21,2,FALSE)&amp;"'!Y:Y"),MATCH($K59,INDIRECT("'"&amp;VLOOKUP($C59,ModMap!$A$2:$B$21,2,FALSE)&amp;"'!$K:$K"),0)),"")</f>
        <v>N/A</v>
      </c>
      <c r="Z59" s="39" t="str">
        <f t="array" ref="Z59">IFERROR(INDEX(INDIRECT("'"&amp;VLOOKUP($C59,ModMap!$A$2:$B$21,2,FALSE)&amp;"'!Z:Z"),MATCH($K59,INDIRECT("'"&amp;VLOOKUP($C59,ModMap!$A$2:$B$21,2,FALSE)&amp;"'!$K:$K"),0)),"")</f>
        <v/>
      </c>
      <c r="AA59" s="44" t="s">
        <v>36</v>
      </c>
      <c r="AB59" s="39" t="str">
        <f t="array" ref="AB59">IFERROR(INDEX(INDIRECT("'"&amp;VLOOKUP($C59,ModMap!$A$2:$B$21,2,FALSE)&amp;"'!AB:AB"),MATCH($K59,INDIRECT("'"&amp;VLOOKUP($C59,ModMap!$A$2:$B$21,2,FALSE)&amp;"'!$K:$K"),0)),"")</f>
        <v>N/A</v>
      </c>
      <c r="AC59" s="39" t="str">
        <f t="array" ref="AC59">IFERROR(INDEX(INDIRECT("'"&amp;VLOOKUP($C59,ModMap!$A$2:$B$21,2,FALSE)&amp;"'!AC:AC"),MATCH($K59,INDIRECT("'"&amp;VLOOKUP($C59,ModMap!$A$2:$B$21,2,FALSE)&amp;"'!$K:$K"),0)),"")</f>
        <v/>
      </c>
      <c r="AD59" s="44" t="s">
        <v>36</v>
      </c>
      <c r="AE59" s="39" t="str">
        <f t="array" ref="AE59">IFERROR(INDEX(INDIRECT("'"&amp;VLOOKUP($C59,ModMap!$A$2:$B$21,2,FALSE)&amp;"'!AE:AE"),MATCH($K59,INDIRECT("'"&amp;VLOOKUP($C59,ModMap!$A$2:$B$21,2,FALSE)&amp;"'!$K:$K"),0)),"")</f>
        <v>N/A</v>
      </c>
      <c r="AF59" s="39" t="str">
        <f t="array" ref="AF59">IFERROR(INDEX(INDIRECT("'"&amp;VLOOKUP($C59,ModMap!$A$2:$B$21,2,FALSE)&amp;"'!AF:AF"),MATCH($K59,INDIRECT("'"&amp;VLOOKUP($C59,ModMap!$A$2:$B$21,2,FALSE)&amp;"'!$K:$K"),0)),"")</f>
        <v/>
      </c>
      <c r="AG59" s="44" t="s">
        <v>36</v>
      </c>
      <c r="AH59" s="39" t="str">
        <f t="array" ref="AH59">IFERROR(INDEX(INDIRECT("'"&amp;VLOOKUP($C59,ModMap!$A$2:$B$21,2,FALSE)&amp;"'!AH:AH"),MATCH($K59,INDIRECT("'"&amp;VLOOKUP($C59,ModMap!$A$2:$B$21,2,FALSE)&amp;"'!$K:$K"),0)),"")</f>
        <v>N/A</v>
      </c>
      <c r="AI59" s="39" t="str">
        <f t="array" ref="AI59">IFERROR(INDEX(INDIRECT("'"&amp;VLOOKUP($C59,ModMap!$A$2:$B$21,2,FALSE)&amp;"'!AI:AI"),MATCH($K59,INDIRECT("'"&amp;VLOOKUP($C59,ModMap!$A$2:$B$21,2,FALSE)&amp;"'!$K:$K"),0)),"")</f>
        <v/>
      </c>
      <c r="AJ59" s="44" t="s">
        <v>36</v>
      </c>
      <c r="AK59" s="39" t="str">
        <f t="array" ref="AK59">IFERROR(INDEX(INDIRECT("'"&amp;VLOOKUP($C59,ModMap!$A$2:$B$21,2,FALSE)&amp;"'!AK:AK"),MATCH($K59,INDIRECT("'"&amp;VLOOKUP($C59,ModMap!$A$2:$B$21,2,FALSE)&amp;"'!$K:$K"),0)),"")</f>
        <v>N/A</v>
      </c>
      <c r="AL59" s="39" t="str">
        <f t="array" ref="AL59">IFERROR(INDEX(INDIRECT("'"&amp;VLOOKUP($C59,ModMap!$A$2:$B$21,2,FALSE)&amp;"'!AL:AL"),MATCH($K59,INDIRECT("'"&amp;VLOOKUP($C59,ModMap!$A$2:$B$21,2,FALSE)&amp;"'!$K:$K"),0)),"")</f>
        <v/>
      </c>
      <c r="AM59" s="39">
        <f t="shared" si="1"/>
        <v>1</v>
      </c>
      <c r="AN59" s="39" t="str">
        <f t="shared" si="2"/>
        <v>Not Started</v>
      </c>
      <c r="AO59" s="40" t="str">
        <f t="array" ref="AO59">IFERROR(INDEX(INDIRECT("'"&amp;VLOOKUP($C59,ModMap!$A$2:$B$21,2,FALSE)&amp;"'!AO:AO"),MATCH($K59,INDIRECT("'"&amp;VLOOKUP($C59,ModMap!$A$2:$B$21,2,FALSE)&amp;"'!$K:$K"),0)),"")</f>
        <v/>
      </c>
      <c r="AP59" s="49" t="str">
        <f t="array" ref="AP59">IFERROR(HYPERLINK("#'"&amp;VLOOKUP($C59,ModMap!$A$2:$B$21,2,FALSE)&amp;"'!V"&amp;MATCH($K59,INDIRECT("'"&amp;VLOOKUP($C59,ModMap!$A$2:$B$21,2,FALSE)&amp;"'!$K:$K"),0),"Edit on module sheet"),"")</f>
        <v>Edit on module sheet</v>
      </c>
    </row>
    <row r="60" ht="42.0" customHeight="1">
      <c r="A60" s="50">
        <v>58.0</v>
      </c>
      <c r="B60" s="50">
        <v>411.0</v>
      </c>
      <c r="C60" s="50" t="s">
        <v>108</v>
      </c>
      <c r="D60" s="51" t="s">
        <v>109</v>
      </c>
      <c r="E60" s="29" t="s">
        <v>41</v>
      </c>
      <c r="F60" s="72" t="s">
        <v>894</v>
      </c>
      <c r="G60" s="51" t="s">
        <v>895</v>
      </c>
      <c r="H60" s="50" t="s">
        <v>941</v>
      </c>
      <c r="I60" s="50" t="s">
        <v>942</v>
      </c>
      <c r="J60" s="51" t="s">
        <v>943</v>
      </c>
      <c r="K60" s="50" t="s">
        <v>944</v>
      </c>
      <c r="L60" s="51" t="s">
        <v>945</v>
      </c>
      <c r="M60" s="47" t="s">
        <v>200</v>
      </c>
      <c r="N60" s="50" t="s">
        <v>901</v>
      </c>
      <c r="O60" s="50" t="s">
        <v>946</v>
      </c>
      <c r="P60" s="51" t="s">
        <v>947</v>
      </c>
      <c r="Q60" s="51" t="s">
        <v>948</v>
      </c>
      <c r="R60" s="50" t="s">
        <v>949</v>
      </c>
      <c r="S60" s="50" t="s">
        <v>206</v>
      </c>
      <c r="T60" s="50" t="str">
        <f t="array" ref="T60">IFERROR(INDEX(INDIRECT("'"&amp;VLOOKUP($C60,ModMap!$A$2:$B$21,2,FALSE)&amp;"'!T:T"),MATCH($K60,INDIRECT("'"&amp;VLOOKUP($C60,ModMap!$A$2:$B$21,2,FALSE)&amp;"'!$K:$K"),0)),"")</f>
        <v>Unassigned</v>
      </c>
      <c r="U60" s="48" t="s">
        <v>33</v>
      </c>
      <c r="V60" s="50" t="str">
        <f t="array" ref="V60">IFERROR(INDEX(INDIRECT("'"&amp;VLOOKUP($C60,ModMap!$A$2:$B$21,2,FALSE)&amp;"'!V:V"),MATCH($K60,INDIRECT("'"&amp;VLOOKUP($C60,ModMap!$A$2:$B$21,2,FALSE)&amp;"'!$K:$K"),0)),"")</f>
        <v>Not Started</v>
      </c>
      <c r="W60" s="50" t="str">
        <f t="array" ref="W60">IFERROR(INDEX(INDIRECT("'"&amp;VLOOKUP($C60,ModMap!$A$2:$B$21,2,FALSE)&amp;"'!W:W"),MATCH($K60,INDIRECT("'"&amp;VLOOKUP($C60,ModMap!$A$2:$B$21,2,FALSE)&amp;"'!$K:$K"),0)),"")</f>
        <v>Unassigned</v>
      </c>
      <c r="X60" s="44" t="s">
        <v>36</v>
      </c>
      <c r="Y60" s="50" t="str">
        <f t="array" ref="Y60">IFERROR(INDEX(INDIRECT("'"&amp;VLOOKUP($C60,ModMap!$A$2:$B$21,2,FALSE)&amp;"'!Y:Y"),MATCH($K60,INDIRECT("'"&amp;VLOOKUP($C60,ModMap!$A$2:$B$21,2,FALSE)&amp;"'!$K:$K"),0)),"")</f>
        <v>N/A</v>
      </c>
      <c r="Z60" s="50" t="str">
        <f t="array" ref="Z60">IFERROR(INDEX(INDIRECT("'"&amp;VLOOKUP($C60,ModMap!$A$2:$B$21,2,FALSE)&amp;"'!Z:Z"),MATCH($K60,INDIRECT("'"&amp;VLOOKUP($C60,ModMap!$A$2:$B$21,2,FALSE)&amp;"'!$K:$K"),0)),"")</f>
        <v/>
      </c>
      <c r="AA60" s="44" t="s">
        <v>36</v>
      </c>
      <c r="AB60" s="50" t="str">
        <f t="array" ref="AB60">IFERROR(INDEX(INDIRECT("'"&amp;VLOOKUP($C60,ModMap!$A$2:$B$21,2,FALSE)&amp;"'!AB:AB"),MATCH($K60,INDIRECT("'"&amp;VLOOKUP($C60,ModMap!$A$2:$B$21,2,FALSE)&amp;"'!$K:$K"),0)),"")</f>
        <v>N/A</v>
      </c>
      <c r="AC60" s="50" t="str">
        <f t="array" ref="AC60">IFERROR(INDEX(INDIRECT("'"&amp;VLOOKUP($C60,ModMap!$A$2:$B$21,2,FALSE)&amp;"'!AC:AC"),MATCH($K60,INDIRECT("'"&amp;VLOOKUP($C60,ModMap!$A$2:$B$21,2,FALSE)&amp;"'!$K:$K"),0)),"")</f>
        <v/>
      </c>
      <c r="AD60" s="48" t="s">
        <v>33</v>
      </c>
      <c r="AE60" s="50" t="str">
        <f t="array" ref="AE60">IFERROR(INDEX(INDIRECT("'"&amp;VLOOKUP($C60,ModMap!$A$2:$B$21,2,FALSE)&amp;"'!AE:AE"),MATCH($K60,INDIRECT("'"&amp;VLOOKUP($C60,ModMap!$A$2:$B$21,2,FALSE)&amp;"'!$K:$K"),0)),"")</f>
        <v>Not Started</v>
      </c>
      <c r="AF60" s="50" t="str">
        <f t="array" ref="AF60">IFERROR(INDEX(INDIRECT("'"&amp;VLOOKUP($C60,ModMap!$A$2:$B$21,2,FALSE)&amp;"'!AF:AF"),MATCH($K60,INDIRECT("'"&amp;VLOOKUP($C60,ModMap!$A$2:$B$21,2,FALSE)&amp;"'!$K:$K"),0)),"")</f>
        <v>Unassigned</v>
      </c>
      <c r="AG60" s="44" t="s">
        <v>36</v>
      </c>
      <c r="AH60" s="50" t="str">
        <f t="array" ref="AH60">IFERROR(INDEX(INDIRECT("'"&amp;VLOOKUP($C60,ModMap!$A$2:$B$21,2,FALSE)&amp;"'!AH:AH"),MATCH($K60,INDIRECT("'"&amp;VLOOKUP($C60,ModMap!$A$2:$B$21,2,FALSE)&amp;"'!$K:$K"),0)),"")</f>
        <v>N/A</v>
      </c>
      <c r="AI60" s="50" t="str">
        <f t="array" ref="AI60">IFERROR(INDEX(INDIRECT("'"&amp;VLOOKUP($C60,ModMap!$A$2:$B$21,2,FALSE)&amp;"'!AI:AI"),MATCH($K60,INDIRECT("'"&amp;VLOOKUP($C60,ModMap!$A$2:$B$21,2,FALSE)&amp;"'!$K:$K"),0)),"")</f>
        <v/>
      </c>
      <c r="AJ60" s="44" t="s">
        <v>36</v>
      </c>
      <c r="AK60" s="50" t="str">
        <f t="array" ref="AK60">IFERROR(INDEX(INDIRECT("'"&amp;VLOOKUP($C60,ModMap!$A$2:$B$21,2,FALSE)&amp;"'!AK:AK"),MATCH($K60,INDIRECT("'"&amp;VLOOKUP($C60,ModMap!$A$2:$B$21,2,FALSE)&amp;"'!$K:$K"),0)),"")</f>
        <v>N/A</v>
      </c>
      <c r="AL60" s="50" t="str">
        <f t="array" ref="AL60">IFERROR(INDEX(INDIRECT("'"&amp;VLOOKUP($C60,ModMap!$A$2:$B$21,2,FALSE)&amp;"'!AL:AL"),MATCH($K60,INDIRECT("'"&amp;VLOOKUP($C60,ModMap!$A$2:$B$21,2,FALSE)&amp;"'!$K:$K"),0)),"")</f>
        <v/>
      </c>
      <c r="AM60" s="50">
        <f t="shared" si="1"/>
        <v>2</v>
      </c>
      <c r="AN60" s="50" t="str">
        <f t="shared" si="2"/>
        <v>Not Started</v>
      </c>
      <c r="AO60" s="51" t="str">
        <f t="array" ref="AO60">IFERROR(INDEX(INDIRECT("'"&amp;VLOOKUP($C60,ModMap!$A$2:$B$21,2,FALSE)&amp;"'!AO:AO"),MATCH($K60,INDIRECT("'"&amp;VLOOKUP($C60,ModMap!$A$2:$B$21,2,FALSE)&amp;"'!$K:$K"),0)),"")</f>
        <v/>
      </c>
      <c r="AP60" s="49" t="str">
        <f t="array" ref="AP60">IFERROR(HYPERLINK("#'"&amp;VLOOKUP($C60,ModMap!$A$2:$B$21,2,FALSE)&amp;"'!V"&amp;MATCH($K60,INDIRECT("'"&amp;VLOOKUP($C60,ModMap!$A$2:$B$21,2,FALSE)&amp;"'!$K:$K"),0),"Edit on module sheet"),"")</f>
        <v>Edit on module sheet</v>
      </c>
    </row>
    <row r="61" ht="42.0" customHeight="1">
      <c r="A61" s="39">
        <v>59.0</v>
      </c>
      <c r="B61" s="39">
        <v>415.0</v>
      </c>
      <c r="C61" s="39" t="s">
        <v>108</v>
      </c>
      <c r="D61" s="40" t="s">
        <v>109</v>
      </c>
      <c r="E61" s="29" t="s">
        <v>41</v>
      </c>
      <c r="F61" s="72" t="s">
        <v>894</v>
      </c>
      <c r="G61" s="40" t="s">
        <v>895</v>
      </c>
      <c r="H61" s="39" t="s">
        <v>952</v>
      </c>
      <c r="I61" s="39" t="s">
        <v>953</v>
      </c>
      <c r="J61" s="40" t="s">
        <v>954</v>
      </c>
      <c r="K61" s="39" t="s">
        <v>955</v>
      </c>
      <c r="L61" s="40" t="s">
        <v>956</v>
      </c>
      <c r="M61" s="47" t="s">
        <v>200</v>
      </c>
      <c r="N61" s="39" t="s">
        <v>901</v>
      </c>
      <c r="O61" s="39" t="s">
        <v>946</v>
      </c>
      <c r="P61" s="40" t="s">
        <v>957</v>
      </c>
      <c r="Q61" s="40" t="s">
        <v>958</v>
      </c>
      <c r="R61" s="39" t="s">
        <v>960</v>
      </c>
      <c r="S61" s="39" t="s">
        <v>206</v>
      </c>
      <c r="T61" s="39" t="str">
        <f t="array" ref="T61">IFERROR(INDEX(INDIRECT("'"&amp;VLOOKUP($C61,ModMap!$A$2:$B$21,2,FALSE)&amp;"'!T:T"),MATCH($K61,INDIRECT("'"&amp;VLOOKUP($C61,ModMap!$A$2:$B$21,2,FALSE)&amp;"'!$K:$K"),0)),"")</f>
        <v>Unassigned</v>
      </c>
      <c r="U61" s="48" t="s">
        <v>33</v>
      </c>
      <c r="V61" s="39" t="str">
        <f t="array" ref="V61">IFERROR(INDEX(INDIRECT("'"&amp;VLOOKUP($C61,ModMap!$A$2:$B$21,2,FALSE)&amp;"'!V:V"),MATCH($K61,INDIRECT("'"&amp;VLOOKUP($C61,ModMap!$A$2:$B$21,2,FALSE)&amp;"'!$K:$K"),0)),"")</f>
        <v>Not Started</v>
      </c>
      <c r="W61" s="39" t="str">
        <f t="array" ref="W61">IFERROR(INDEX(INDIRECT("'"&amp;VLOOKUP($C61,ModMap!$A$2:$B$21,2,FALSE)&amp;"'!W:W"),MATCH($K61,INDIRECT("'"&amp;VLOOKUP($C61,ModMap!$A$2:$B$21,2,FALSE)&amp;"'!$K:$K"),0)),"")</f>
        <v>Unassigned</v>
      </c>
      <c r="X61" s="44" t="s">
        <v>36</v>
      </c>
      <c r="Y61" s="39" t="str">
        <f t="array" ref="Y61">IFERROR(INDEX(INDIRECT("'"&amp;VLOOKUP($C61,ModMap!$A$2:$B$21,2,FALSE)&amp;"'!Y:Y"),MATCH($K61,INDIRECT("'"&amp;VLOOKUP($C61,ModMap!$A$2:$B$21,2,FALSE)&amp;"'!$K:$K"),0)),"")</f>
        <v>N/A</v>
      </c>
      <c r="Z61" s="39" t="str">
        <f t="array" ref="Z61">IFERROR(INDEX(INDIRECT("'"&amp;VLOOKUP($C61,ModMap!$A$2:$B$21,2,FALSE)&amp;"'!Z:Z"),MATCH($K61,INDIRECT("'"&amp;VLOOKUP($C61,ModMap!$A$2:$B$21,2,FALSE)&amp;"'!$K:$K"),0)),"")</f>
        <v/>
      </c>
      <c r="AA61" s="44" t="s">
        <v>36</v>
      </c>
      <c r="AB61" s="39" t="str">
        <f t="array" ref="AB61">IFERROR(INDEX(INDIRECT("'"&amp;VLOOKUP($C61,ModMap!$A$2:$B$21,2,FALSE)&amp;"'!AB:AB"),MATCH($K61,INDIRECT("'"&amp;VLOOKUP($C61,ModMap!$A$2:$B$21,2,FALSE)&amp;"'!$K:$K"),0)),"")</f>
        <v>N/A</v>
      </c>
      <c r="AC61" s="39" t="str">
        <f t="array" ref="AC61">IFERROR(INDEX(INDIRECT("'"&amp;VLOOKUP($C61,ModMap!$A$2:$B$21,2,FALSE)&amp;"'!AC:AC"),MATCH($K61,INDIRECT("'"&amp;VLOOKUP($C61,ModMap!$A$2:$B$21,2,FALSE)&amp;"'!$K:$K"),0)),"")</f>
        <v/>
      </c>
      <c r="AD61" s="48" t="s">
        <v>33</v>
      </c>
      <c r="AE61" s="39" t="str">
        <f t="array" ref="AE61">IFERROR(INDEX(INDIRECT("'"&amp;VLOOKUP($C61,ModMap!$A$2:$B$21,2,FALSE)&amp;"'!AE:AE"),MATCH($K61,INDIRECT("'"&amp;VLOOKUP($C61,ModMap!$A$2:$B$21,2,FALSE)&amp;"'!$K:$K"),0)),"")</f>
        <v>Not Started</v>
      </c>
      <c r="AF61" s="39" t="str">
        <f t="array" ref="AF61">IFERROR(INDEX(INDIRECT("'"&amp;VLOOKUP($C61,ModMap!$A$2:$B$21,2,FALSE)&amp;"'!AF:AF"),MATCH($K61,INDIRECT("'"&amp;VLOOKUP($C61,ModMap!$A$2:$B$21,2,FALSE)&amp;"'!$K:$K"),0)),"")</f>
        <v>Unassigned</v>
      </c>
      <c r="AG61" s="44" t="s">
        <v>36</v>
      </c>
      <c r="AH61" s="39" t="str">
        <f t="array" ref="AH61">IFERROR(INDEX(INDIRECT("'"&amp;VLOOKUP($C61,ModMap!$A$2:$B$21,2,FALSE)&amp;"'!AH:AH"),MATCH($K61,INDIRECT("'"&amp;VLOOKUP($C61,ModMap!$A$2:$B$21,2,FALSE)&amp;"'!$K:$K"),0)),"")</f>
        <v>N/A</v>
      </c>
      <c r="AI61" s="39" t="str">
        <f t="array" ref="AI61">IFERROR(INDEX(INDIRECT("'"&amp;VLOOKUP($C61,ModMap!$A$2:$B$21,2,FALSE)&amp;"'!AI:AI"),MATCH($K61,INDIRECT("'"&amp;VLOOKUP($C61,ModMap!$A$2:$B$21,2,FALSE)&amp;"'!$K:$K"),0)),"")</f>
        <v/>
      </c>
      <c r="AJ61" s="44" t="s">
        <v>36</v>
      </c>
      <c r="AK61" s="39" t="str">
        <f t="array" ref="AK61">IFERROR(INDEX(INDIRECT("'"&amp;VLOOKUP($C61,ModMap!$A$2:$B$21,2,FALSE)&amp;"'!AK:AK"),MATCH($K61,INDIRECT("'"&amp;VLOOKUP($C61,ModMap!$A$2:$B$21,2,FALSE)&amp;"'!$K:$K"),0)),"")</f>
        <v>N/A</v>
      </c>
      <c r="AL61" s="39" t="str">
        <f t="array" ref="AL61">IFERROR(INDEX(INDIRECT("'"&amp;VLOOKUP($C61,ModMap!$A$2:$B$21,2,FALSE)&amp;"'!AL:AL"),MATCH($K61,INDIRECT("'"&amp;VLOOKUP($C61,ModMap!$A$2:$B$21,2,FALSE)&amp;"'!$K:$K"),0)),"")</f>
        <v/>
      </c>
      <c r="AM61" s="39">
        <f t="shared" si="1"/>
        <v>2</v>
      </c>
      <c r="AN61" s="39" t="str">
        <f t="shared" si="2"/>
        <v>Not Started</v>
      </c>
      <c r="AO61" s="40" t="str">
        <f t="array" ref="AO61">IFERROR(INDEX(INDIRECT("'"&amp;VLOOKUP($C61,ModMap!$A$2:$B$21,2,FALSE)&amp;"'!AO:AO"),MATCH($K61,INDIRECT("'"&amp;VLOOKUP($C61,ModMap!$A$2:$B$21,2,FALSE)&amp;"'!$K:$K"),0)),"")</f>
        <v/>
      </c>
      <c r="AP61" s="49" t="str">
        <f t="array" ref="AP61">IFERROR(HYPERLINK("#'"&amp;VLOOKUP($C61,ModMap!$A$2:$B$21,2,FALSE)&amp;"'!V"&amp;MATCH($K61,INDIRECT("'"&amp;VLOOKUP($C61,ModMap!$A$2:$B$21,2,FALSE)&amp;"'!$K:$K"),0),"Edit on module sheet"),"")</f>
        <v>Edit on module sheet</v>
      </c>
    </row>
    <row r="62" ht="42.0" customHeight="1">
      <c r="A62" s="50">
        <v>60.0</v>
      </c>
      <c r="B62" s="50">
        <v>419.0</v>
      </c>
      <c r="C62" s="50" t="s">
        <v>108</v>
      </c>
      <c r="D62" s="51" t="s">
        <v>109</v>
      </c>
      <c r="E62" s="29" t="s">
        <v>41</v>
      </c>
      <c r="F62" s="72" t="s">
        <v>894</v>
      </c>
      <c r="G62" s="51" t="s">
        <v>895</v>
      </c>
      <c r="H62" s="50" t="s">
        <v>978</v>
      </c>
      <c r="I62" s="50" t="s">
        <v>979</v>
      </c>
      <c r="J62" s="51" t="s">
        <v>980</v>
      </c>
      <c r="K62" s="50" t="s">
        <v>981</v>
      </c>
      <c r="L62" s="51" t="s">
        <v>982</v>
      </c>
      <c r="M62" s="47" t="s">
        <v>200</v>
      </c>
      <c r="N62" s="50" t="s">
        <v>901</v>
      </c>
      <c r="O62" s="50" t="s">
        <v>929</v>
      </c>
      <c r="P62" s="51" t="s">
        <v>983</v>
      </c>
      <c r="Q62" s="51" t="s">
        <v>984</v>
      </c>
      <c r="R62" s="50" t="s">
        <v>932</v>
      </c>
      <c r="S62" s="50" t="s">
        <v>206</v>
      </c>
      <c r="T62" s="50" t="str">
        <f t="array" ref="T62">IFERROR(INDEX(INDIRECT("'"&amp;VLOOKUP($C62,ModMap!$A$2:$B$21,2,FALSE)&amp;"'!T:T"),MATCH($K62,INDIRECT("'"&amp;VLOOKUP($C62,ModMap!$A$2:$B$21,2,FALSE)&amp;"'!$K:$K"),0)),"")</f>
        <v>Unassigned</v>
      </c>
      <c r="U62" s="48" t="s">
        <v>33</v>
      </c>
      <c r="V62" s="50" t="str">
        <f t="array" ref="V62">IFERROR(INDEX(INDIRECT("'"&amp;VLOOKUP($C62,ModMap!$A$2:$B$21,2,FALSE)&amp;"'!V:V"),MATCH($K62,INDIRECT("'"&amp;VLOOKUP($C62,ModMap!$A$2:$B$21,2,FALSE)&amp;"'!$K:$K"),0)),"")</f>
        <v>Not Started</v>
      </c>
      <c r="W62" s="50" t="str">
        <f t="array" ref="W62">IFERROR(INDEX(INDIRECT("'"&amp;VLOOKUP($C62,ModMap!$A$2:$B$21,2,FALSE)&amp;"'!W:W"),MATCH($K62,INDIRECT("'"&amp;VLOOKUP($C62,ModMap!$A$2:$B$21,2,FALSE)&amp;"'!$K:$K"),0)),"")</f>
        <v>Unassigned</v>
      </c>
      <c r="X62" s="44" t="s">
        <v>36</v>
      </c>
      <c r="Y62" s="50" t="str">
        <f t="array" ref="Y62">IFERROR(INDEX(INDIRECT("'"&amp;VLOOKUP($C62,ModMap!$A$2:$B$21,2,FALSE)&amp;"'!Y:Y"),MATCH($K62,INDIRECT("'"&amp;VLOOKUP($C62,ModMap!$A$2:$B$21,2,FALSE)&amp;"'!$K:$K"),0)),"")</f>
        <v>N/A</v>
      </c>
      <c r="Z62" s="50" t="str">
        <f t="array" ref="Z62">IFERROR(INDEX(INDIRECT("'"&amp;VLOOKUP($C62,ModMap!$A$2:$B$21,2,FALSE)&amp;"'!Z:Z"),MATCH($K62,INDIRECT("'"&amp;VLOOKUP($C62,ModMap!$A$2:$B$21,2,FALSE)&amp;"'!$K:$K"),0)),"")</f>
        <v/>
      </c>
      <c r="AA62" s="44" t="s">
        <v>36</v>
      </c>
      <c r="AB62" s="50" t="str">
        <f t="array" ref="AB62">IFERROR(INDEX(INDIRECT("'"&amp;VLOOKUP($C62,ModMap!$A$2:$B$21,2,FALSE)&amp;"'!AB:AB"),MATCH($K62,INDIRECT("'"&amp;VLOOKUP($C62,ModMap!$A$2:$B$21,2,FALSE)&amp;"'!$K:$K"),0)),"")</f>
        <v>N/A</v>
      </c>
      <c r="AC62" s="50" t="str">
        <f t="array" ref="AC62">IFERROR(INDEX(INDIRECT("'"&amp;VLOOKUP($C62,ModMap!$A$2:$B$21,2,FALSE)&amp;"'!AC:AC"),MATCH($K62,INDIRECT("'"&amp;VLOOKUP($C62,ModMap!$A$2:$B$21,2,FALSE)&amp;"'!$K:$K"),0)),"")</f>
        <v/>
      </c>
      <c r="AD62" s="48" t="s">
        <v>33</v>
      </c>
      <c r="AE62" s="50" t="str">
        <f t="array" ref="AE62">IFERROR(INDEX(INDIRECT("'"&amp;VLOOKUP($C62,ModMap!$A$2:$B$21,2,FALSE)&amp;"'!AE:AE"),MATCH($K62,INDIRECT("'"&amp;VLOOKUP($C62,ModMap!$A$2:$B$21,2,FALSE)&amp;"'!$K:$K"),0)),"")</f>
        <v>Not Started</v>
      </c>
      <c r="AF62" s="50" t="str">
        <f t="array" ref="AF62">IFERROR(INDEX(INDIRECT("'"&amp;VLOOKUP($C62,ModMap!$A$2:$B$21,2,FALSE)&amp;"'!AF:AF"),MATCH($K62,INDIRECT("'"&amp;VLOOKUP($C62,ModMap!$A$2:$B$21,2,FALSE)&amp;"'!$K:$K"),0)),"")</f>
        <v>Unassigned</v>
      </c>
      <c r="AG62" s="44" t="s">
        <v>36</v>
      </c>
      <c r="AH62" s="50" t="str">
        <f t="array" ref="AH62">IFERROR(INDEX(INDIRECT("'"&amp;VLOOKUP($C62,ModMap!$A$2:$B$21,2,FALSE)&amp;"'!AH:AH"),MATCH($K62,INDIRECT("'"&amp;VLOOKUP($C62,ModMap!$A$2:$B$21,2,FALSE)&amp;"'!$K:$K"),0)),"")</f>
        <v>N/A</v>
      </c>
      <c r="AI62" s="50" t="str">
        <f t="array" ref="AI62">IFERROR(INDEX(INDIRECT("'"&amp;VLOOKUP($C62,ModMap!$A$2:$B$21,2,FALSE)&amp;"'!AI:AI"),MATCH($K62,INDIRECT("'"&amp;VLOOKUP($C62,ModMap!$A$2:$B$21,2,FALSE)&amp;"'!$K:$K"),0)),"")</f>
        <v/>
      </c>
      <c r="AJ62" s="44" t="s">
        <v>36</v>
      </c>
      <c r="AK62" s="50" t="str">
        <f t="array" ref="AK62">IFERROR(INDEX(INDIRECT("'"&amp;VLOOKUP($C62,ModMap!$A$2:$B$21,2,FALSE)&amp;"'!AK:AK"),MATCH($K62,INDIRECT("'"&amp;VLOOKUP($C62,ModMap!$A$2:$B$21,2,FALSE)&amp;"'!$K:$K"),0)),"")</f>
        <v>N/A</v>
      </c>
      <c r="AL62" s="50" t="str">
        <f t="array" ref="AL62">IFERROR(INDEX(INDIRECT("'"&amp;VLOOKUP($C62,ModMap!$A$2:$B$21,2,FALSE)&amp;"'!AL:AL"),MATCH($K62,INDIRECT("'"&amp;VLOOKUP($C62,ModMap!$A$2:$B$21,2,FALSE)&amp;"'!$K:$K"),0)),"")</f>
        <v/>
      </c>
      <c r="AM62" s="50">
        <f t="shared" si="1"/>
        <v>2</v>
      </c>
      <c r="AN62" s="50" t="str">
        <f t="shared" si="2"/>
        <v>Not Started</v>
      </c>
      <c r="AO62" s="51" t="str">
        <f t="array" ref="AO62">IFERROR(INDEX(INDIRECT("'"&amp;VLOOKUP($C62,ModMap!$A$2:$B$21,2,FALSE)&amp;"'!AO:AO"),MATCH($K62,INDIRECT("'"&amp;VLOOKUP($C62,ModMap!$A$2:$B$21,2,FALSE)&amp;"'!$K:$K"),0)),"")</f>
        <v/>
      </c>
      <c r="AP62" s="49" t="str">
        <f t="array" ref="AP62">IFERROR(HYPERLINK("#'"&amp;VLOOKUP($C62,ModMap!$A$2:$B$21,2,FALSE)&amp;"'!V"&amp;MATCH($K62,INDIRECT("'"&amp;VLOOKUP($C62,ModMap!$A$2:$B$21,2,FALSE)&amp;"'!$K:$K"),0),"Edit on module sheet"),"")</f>
        <v>Edit on module sheet</v>
      </c>
    </row>
    <row r="63" ht="42.0" customHeight="1">
      <c r="A63" s="39">
        <v>61.0</v>
      </c>
      <c r="B63" s="39">
        <v>423.0</v>
      </c>
      <c r="C63" s="39" t="s">
        <v>111</v>
      </c>
      <c r="D63" s="40" t="s">
        <v>112</v>
      </c>
      <c r="E63" s="29" t="s">
        <v>41</v>
      </c>
      <c r="F63" s="73" t="s">
        <v>987</v>
      </c>
      <c r="G63" s="40" t="s">
        <v>988</v>
      </c>
      <c r="H63" s="39" t="s">
        <v>989</v>
      </c>
      <c r="I63" s="39" t="s">
        <v>990</v>
      </c>
      <c r="J63" s="40" t="s">
        <v>991</v>
      </c>
      <c r="K63" s="39" t="s">
        <v>992</v>
      </c>
      <c r="L63" s="40" t="s">
        <v>993</v>
      </c>
      <c r="M63" s="52" t="s">
        <v>211</v>
      </c>
      <c r="N63" s="39" t="s">
        <v>994</v>
      </c>
      <c r="O63" s="39" t="s">
        <v>995</v>
      </c>
      <c r="P63" s="40" t="s">
        <v>996</v>
      </c>
      <c r="Q63" s="40" t="s">
        <v>997</v>
      </c>
      <c r="R63" s="39" t="s">
        <v>994</v>
      </c>
      <c r="S63" s="39" t="s">
        <v>206</v>
      </c>
      <c r="T63" s="39" t="str">
        <f t="array" ref="T63">IFERROR(INDEX(INDIRECT("'"&amp;VLOOKUP($C63,ModMap!$A$2:$B$21,2,FALSE)&amp;"'!T:T"),MATCH($K63,INDIRECT("'"&amp;VLOOKUP($C63,ModMap!$A$2:$B$21,2,FALSE)&amp;"'!$K:$K"),0)),"")</f>
        <v>Unassigned</v>
      </c>
      <c r="U63" s="48" t="s">
        <v>33</v>
      </c>
      <c r="V63" s="39" t="str">
        <f t="array" ref="V63">IFERROR(INDEX(INDIRECT("'"&amp;VLOOKUP($C63,ModMap!$A$2:$B$21,2,FALSE)&amp;"'!V:V"),MATCH($K63,INDIRECT("'"&amp;VLOOKUP($C63,ModMap!$A$2:$B$21,2,FALSE)&amp;"'!$K:$K"),0)),"")</f>
        <v>Not Started</v>
      </c>
      <c r="W63" s="39" t="str">
        <f t="array" ref="W63">IFERROR(INDEX(INDIRECT("'"&amp;VLOOKUP($C63,ModMap!$A$2:$B$21,2,FALSE)&amp;"'!W:W"),MATCH($K63,INDIRECT("'"&amp;VLOOKUP($C63,ModMap!$A$2:$B$21,2,FALSE)&amp;"'!$K:$K"),0)),"")</f>
        <v>Unassigned</v>
      </c>
      <c r="X63" s="44" t="s">
        <v>36</v>
      </c>
      <c r="Y63" s="39" t="str">
        <f t="array" ref="Y63">IFERROR(INDEX(INDIRECT("'"&amp;VLOOKUP($C63,ModMap!$A$2:$B$21,2,FALSE)&amp;"'!Y:Y"),MATCH($K63,INDIRECT("'"&amp;VLOOKUP($C63,ModMap!$A$2:$B$21,2,FALSE)&amp;"'!$K:$K"),0)),"")</f>
        <v>N/A</v>
      </c>
      <c r="Z63" s="39" t="str">
        <f t="array" ref="Z63">IFERROR(INDEX(INDIRECT("'"&amp;VLOOKUP($C63,ModMap!$A$2:$B$21,2,FALSE)&amp;"'!Z:Z"),MATCH($K63,INDIRECT("'"&amp;VLOOKUP($C63,ModMap!$A$2:$B$21,2,FALSE)&amp;"'!$K:$K"),0)),"")</f>
        <v/>
      </c>
      <c r="AA63" s="44" t="s">
        <v>36</v>
      </c>
      <c r="AB63" s="39" t="str">
        <f t="array" ref="AB63">IFERROR(INDEX(INDIRECT("'"&amp;VLOOKUP($C63,ModMap!$A$2:$B$21,2,FALSE)&amp;"'!AB:AB"),MATCH($K63,INDIRECT("'"&amp;VLOOKUP($C63,ModMap!$A$2:$B$21,2,FALSE)&amp;"'!$K:$K"),0)),"")</f>
        <v>N/A</v>
      </c>
      <c r="AC63" s="39" t="str">
        <f t="array" ref="AC63">IFERROR(INDEX(INDIRECT("'"&amp;VLOOKUP($C63,ModMap!$A$2:$B$21,2,FALSE)&amp;"'!AC:AC"),MATCH($K63,INDIRECT("'"&amp;VLOOKUP($C63,ModMap!$A$2:$B$21,2,FALSE)&amp;"'!$K:$K"),0)),"")</f>
        <v/>
      </c>
      <c r="AD63" s="48" t="s">
        <v>33</v>
      </c>
      <c r="AE63" s="39" t="str">
        <f t="array" ref="AE63">IFERROR(INDEX(INDIRECT("'"&amp;VLOOKUP($C63,ModMap!$A$2:$B$21,2,FALSE)&amp;"'!AE:AE"),MATCH($K63,INDIRECT("'"&amp;VLOOKUP($C63,ModMap!$A$2:$B$21,2,FALSE)&amp;"'!$K:$K"),0)),"")</f>
        <v>Not Started</v>
      </c>
      <c r="AF63" s="39" t="str">
        <f t="array" ref="AF63">IFERROR(INDEX(INDIRECT("'"&amp;VLOOKUP($C63,ModMap!$A$2:$B$21,2,FALSE)&amp;"'!AF:AF"),MATCH($K63,INDIRECT("'"&amp;VLOOKUP($C63,ModMap!$A$2:$B$21,2,FALSE)&amp;"'!$K:$K"),0)),"")</f>
        <v>Unassigned</v>
      </c>
      <c r="AG63" s="44" t="s">
        <v>36</v>
      </c>
      <c r="AH63" s="39" t="str">
        <f t="array" ref="AH63">IFERROR(INDEX(INDIRECT("'"&amp;VLOOKUP($C63,ModMap!$A$2:$B$21,2,FALSE)&amp;"'!AH:AH"),MATCH($K63,INDIRECT("'"&amp;VLOOKUP($C63,ModMap!$A$2:$B$21,2,FALSE)&amp;"'!$K:$K"),0)),"")</f>
        <v>N/A</v>
      </c>
      <c r="AI63" s="39" t="str">
        <f t="array" ref="AI63">IFERROR(INDEX(INDIRECT("'"&amp;VLOOKUP($C63,ModMap!$A$2:$B$21,2,FALSE)&amp;"'!AI:AI"),MATCH($K63,INDIRECT("'"&amp;VLOOKUP($C63,ModMap!$A$2:$B$21,2,FALSE)&amp;"'!$K:$K"),0)),"")</f>
        <v/>
      </c>
      <c r="AJ63" s="44" t="s">
        <v>36</v>
      </c>
      <c r="AK63" s="39" t="str">
        <f t="array" ref="AK63">IFERROR(INDEX(INDIRECT("'"&amp;VLOOKUP($C63,ModMap!$A$2:$B$21,2,FALSE)&amp;"'!AK:AK"),MATCH($K63,INDIRECT("'"&amp;VLOOKUP($C63,ModMap!$A$2:$B$21,2,FALSE)&amp;"'!$K:$K"),0)),"")</f>
        <v>N/A</v>
      </c>
      <c r="AL63" s="39" t="str">
        <f t="array" ref="AL63">IFERROR(INDEX(INDIRECT("'"&amp;VLOOKUP($C63,ModMap!$A$2:$B$21,2,FALSE)&amp;"'!AL:AL"),MATCH($K63,INDIRECT("'"&amp;VLOOKUP($C63,ModMap!$A$2:$B$21,2,FALSE)&amp;"'!$K:$K"),0)),"")</f>
        <v/>
      </c>
      <c r="AM63" s="39">
        <f t="shared" si="1"/>
        <v>2</v>
      </c>
      <c r="AN63" s="39" t="str">
        <f t="shared" si="2"/>
        <v>Not Started</v>
      </c>
      <c r="AO63" s="40" t="str">
        <f t="array" ref="AO63">IFERROR(INDEX(INDIRECT("'"&amp;VLOOKUP($C63,ModMap!$A$2:$B$21,2,FALSE)&amp;"'!AO:AO"),MATCH($K63,INDIRECT("'"&amp;VLOOKUP($C63,ModMap!$A$2:$B$21,2,FALSE)&amp;"'!$K:$K"),0)),"")</f>
        <v/>
      </c>
      <c r="AP63" s="49" t="str">
        <f t="array" ref="AP63">IFERROR(HYPERLINK("#'"&amp;VLOOKUP($C63,ModMap!$A$2:$B$21,2,FALSE)&amp;"'!V"&amp;MATCH($K63,INDIRECT("'"&amp;VLOOKUP($C63,ModMap!$A$2:$B$21,2,FALSE)&amp;"'!$K:$K"),0),"Edit on module sheet"),"")</f>
        <v>Edit on module sheet</v>
      </c>
    </row>
    <row r="64" ht="42.0" customHeight="1">
      <c r="A64" s="50">
        <v>62.0</v>
      </c>
      <c r="B64" s="50">
        <v>425.0</v>
      </c>
      <c r="C64" s="50" t="s">
        <v>111</v>
      </c>
      <c r="D64" s="51" t="s">
        <v>112</v>
      </c>
      <c r="E64" s="29" t="s">
        <v>41</v>
      </c>
      <c r="F64" s="73" t="s">
        <v>987</v>
      </c>
      <c r="G64" s="51" t="s">
        <v>988</v>
      </c>
      <c r="H64" s="50" t="s">
        <v>1006</v>
      </c>
      <c r="I64" s="50" t="s">
        <v>1007</v>
      </c>
      <c r="J64" s="51" t="s">
        <v>1009</v>
      </c>
      <c r="K64" s="50" t="s">
        <v>1011</v>
      </c>
      <c r="L64" s="51" t="s">
        <v>1012</v>
      </c>
      <c r="M64" s="52" t="s">
        <v>211</v>
      </c>
      <c r="N64" s="50" t="s">
        <v>994</v>
      </c>
      <c r="O64" s="50" t="s">
        <v>995</v>
      </c>
      <c r="P64" s="51" t="s">
        <v>1013</v>
      </c>
      <c r="Q64" s="51" t="s">
        <v>1014</v>
      </c>
      <c r="R64" s="50" t="s">
        <v>994</v>
      </c>
      <c r="S64" s="50" t="s">
        <v>206</v>
      </c>
      <c r="T64" s="50" t="str">
        <f t="array" ref="T64">IFERROR(INDEX(INDIRECT("'"&amp;VLOOKUP($C64,ModMap!$A$2:$B$21,2,FALSE)&amp;"'!T:T"),MATCH($K64,INDIRECT("'"&amp;VLOOKUP($C64,ModMap!$A$2:$B$21,2,FALSE)&amp;"'!$K:$K"),0)),"")</f>
        <v>Unassigned</v>
      </c>
      <c r="U64" s="48" t="s">
        <v>33</v>
      </c>
      <c r="V64" s="50" t="str">
        <f t="array" ref="V64">IFERROR(INDEX(INDIRECT("'"&amp;VLOOKUP($C64,ModMap!$A$2:$B$21,2,FALSE)&amp;"'!V:V"),MATCH($K64,INDIRECT("'"&amp;VLOOKUP($C64,ModMap!$A$2:$B$21,2,FALSE)&amp;"'!$K:$K"),0)),"")</f>
        <v>Not Started</v>
      </c>
      <c r="W64" s="50" t="str">
        <f t="array" ref="W64">IFERROR(INDEX(INDIRECT("'"&amp;VLOOKUP($C64,ModMap!$A$2:$B$21,2,FALSE)&amp;"'!W:W"),MATCH($K64,INDIRECT("'"&amp;VLOOKUP($C64,ModMap!$A$2:$B$21,2,FALSE)&amp;"'!$K:$K"),0)),"")</f>
        <v>Unassigned</v>
      </c>
      <c r="X64" s="44" t="s">
        <v>36</v>
      </c>
      <c r="Y64" s="50" t="str">
        <f t="array" ref="Y64">IFERROR(INDEX(INDIRECT("'"&amp;VLOOKUP($C64,ModMap!$A$2:$B$21,2,FALSE)&amp;"'!Y:Y"),MATCH($K64,INDIRECT("'"&amp;VLOOKUP($C64,ModMap!$A$2:$B$21,2,FALSE)&amp;"'!$K:$K"),0)),"")</f>
        <v>N/A</v>
      </c>
      <c r="Z64" s="50" t="str">
        <f t="array" ref="Z64">IFERROR(INDEX(INDIRECT("'"&amp;VLOOKUP($C64,ModMap!$A$2:$B$21,2,FALSE)&amp;"'!Z:Z"),MATCH($K64,INDIRECT("'"&amp;VLOOKUP($C64,ModMap!$A$2:$B$21,2,FALSE)&amp;"'!$K:$K"),0)),"")</f>
        <v/>
      </c>
      <c r="AA64" s="44" t="s">
        <v>36</v>
      </c>
      <c r="AB64" s="50" t="str">
        <f t="array" ref="AB64">IFERROR(INDEX(INDIRECT("'"&amp;VLOOKUP($C64,ModMap!$A$2:$B$21,2,FALSE)&amp;"'!AB:AB"),MATCH($K64,INDIRECT("'"&amp;VLOOKUP($C64,ModMap!$A$2:$B$21,2,FALSE)&amp;"'!$K:$K"),0)),"")</f>
        <v>N/A</v>
      </c>
      <c r="AC64" s="50" t="str">
        <f t="array" ref="AC64">IFERROR(INDEX(INDIRECT("'"&amp;VLOOKUP($C64,ModMap!$A$2:$B$21,2,FALSE)&amp;"'!AC:AC"),MATCH($K64,INDIRECT("'"&amp;VLOOKUP($C64,ModMap!$A$2:$B$21,2,FALSE)&amp;"'!$K:$K"),0)),"")</f>
        <v/>
      </c>
      <c r="AD64" s="48" t="s">
        <v>33</v>
      </c>
      <c r="AE64" s="50" t="str">
        <f t="array" ref="AE64">IFERROR(INDEX(INDIRECT("'"&amp;VLOOKUP($C64,ModMap!$A$2:$B$21,2,FALSE)&amp;"'!AE:AE"),MATCH($K64,INDIRECT("'"&amp;VLOOKUP($C64,ModMap!$A$2:$B$21,2,FALSE)&amp;"'!$K:$K"),0)),"")</f>
        <v>Not Started</v>
      </c>
      <c r="AF64" s="50" t="str">
        <f t="array" ref="AF64">IFERROR(INDEX(INDIRECT("'"&amp;VLOOKUP($C64,ModMap!$A$2:$B$21,2,FALSE)&amp;"'!AF:AF"),MATCH($K64,INDIRECT("'"&amp;VLOOKUP($C64,ModMap!$A$2:$B$21,2,FALSE)&amp;"'!$K:$K"),0)),"")</f>
        <v>Unassigned</v>
      </c>
      <c r="AG64" s="44" t="s">
        <v>36</v>
      </c>
      <c r="AH64" s="50" t="str">
        <f t="array" ref="AH64">IFERROR(INDEX(INDIRECT("'"&amp;VLOOKUP($C64,ModMap!$A$2:$B$21,2,FALSE)&amp;"'!AH:AH"),MATCH($K64,INDIRECT("'"&amp;VLOOKUP($C64,ModMap!$A$2:$B$21,2,FALSE)&amp;"'!$K:$K"),0)),"")</f>
        <v>N/A</v>
      </c>
      <c r="AI64" s="50" t="str">
        <f t="array" ref="AI64">IFERROR(INDEX(INDIRECT("'"&amp;VLOOKUP($C64,ModMap!$A$2:$B$21,2,FALSE)&amp;"'!AI:AI"),MATCH($K64,INDIRECT("'"&amp;VLOOKUP($C64,ModMap!$A$2:$B$21,2,FALSE)&amp;"'!$K:$K"),0)),"")</f>
        <v/>
      </c>
      <c r="AJ64" s="44" t="s">
        <v>36</v>
      </c>
      <c r="AK64" s="50" t="str">
        <f t="array" ref="AK64">IFERROR(INDEX(INDIRECT("'"&amp;VLOOKUP($C64,ModMap!$A$2:$B$21,2,FALSE)&amp;"'!AK:AK"),MATCH($K64,INDIRECT("'"&amp;VLOOKUP($C64,ModMap!$A$2:$B$21,2,FALSE)&amp;"'!$K:$K"),0)),"")</f>
        <v>N/A</v>
      </c>
      <c r="AL64" s="50" t="str">
        <f t="array" ref="AL64">IFERROR(INDEX(INDIRECT("'"&amp;VLOOKUP($C64,ModMap!$A$2:$B$21,2,FALSE)&amp;"'!AL:AL"),MATCH($K64,INDIRECT("'"&amp;VLOOKUP($C64,ModMap!$A$2:$B$21,2,FALSE)&amp;"'!$K:$K"),0)),"")</f>
        <v/>
      </c>
      <c r="AM64" s="50">
        <f t="shared" si="1"/>
        <v>2</v>
      </c>
      <c r="AN64" s="50" t="str">
        <f t="shared" si="2"/>
        <v>Not Started</v>
      </c>
      <c r="AO64" s="51" t="str">
        <f t="array" ref="AO64">IFERROR(INDEX(INDIRECT("'"&amp;VLOOKUP($C64,ModMap!$A$2:$B$21,2,FALSE)&amp;"'!AO:AO"),MATCH($K64,INDIRECT("'"&amp;VLOOKUP($C64,ModMap!$A$2:$B$21,2,FALSE)&amp;"'!$K:$K"),0)),"")</f>
        <v/>
      </c>
      <c r="AP64" s="49" t="str">
        <f t="array" ref="AP64">IFERROR(HYPERLINK("#'"&amp;VLOOKUP($C64,ModMap!$A$2:$B$21,2,FALSE)&amp;"'!V"&amp;MATCH($K64,INDIRECT("'"&amp;VLOOKUP($C64,ModMap!$A$2:$B$21,2,FALSE)&amp;"'!$K:$K"),0),"Edit on module sheet"),"")</f>
        <v>Edit on module sheet</v>
      </c>
    </row>
    <row r="65" ht="42.0" customHeight="1">
      <c r="A65" s="39">
        <v>63.0</v>
      </c>
      <c r="B65" s="39">
        <v>426.0</v>
      </c>
      <c r="C65" s="39" t="s">
        <v>111</v>
      </c>
      <c r="D65" s="40" t="s">
        <v>112</v>
      </c>
      <c r="E65" s="29" t="s">
        <v>41</v>
      </c>
      <c r="F65" s="73" t="s">
        <v>987</v>
      </c>
      <c r="G65" s="40" t="s">
        <v>988</v>
      </c>
      <c r="H65" s="39" t="s">
        <v>1006</v>
      </c>
      <c r="I65" s="39" t="s">
        <v>1007</v>
      </c>
      <c r="J65" s="40" t="s">
        <v>1009</v>
      </c>
      <c r="K65" s="39" t="s">
        <v>1017</v>
      </c>
      <c r="L65" s="40" t="s">
        <v>1018</v>
      </c>
      <c r="M65" s="52" t="s">
        <v>211</v>
      </c>
      <c r="N65" s="39" t="s">
        <v>994</v>
      </c>
      <c r="O65" s="39" t="s">
        <v>995</v>
      </c>
      <c r="P65" s="40" t="s">
        <v>1013</v>
      </c>
      <c r="Q65" s="40" t="s">
        <v>1014</v>
      </c>
      <c r="R65" s="39" t="s">
        <v>994</v>
      </c>
      <c r="S65" s="39" t="s">
        <v>206</v>
      </c>
      <c r="T65" s="39" t="str">
        <f t="array" ref="T65">IFERROR(INDEX(INDIRECT("'"&amp;VLOOKUP($C65,ModMap!$A$2:$B$21,2,FALSE)&amp;"'!T:T"),MATCH($K65,INDIRECT("'"&amp;VLOOKUP($C65,ModMap!$A$2:$B$21,2,FALSE)&amp;"'!$K:$K"),0)),"")</f>
        <v>Unassigned</v>
      </c>
      <c r="U65" s="48" t="s">
        <v>33</v>
      </c>
      <c r="V65" s="39" t="str">
        <f t="array" ref="V65">IFERROR(INDEX(INDIRECT("'"&amp;VLOOKUP($C65,ModMap!$A$2:$B$21,2,FALSE)&amp;"'!V:V"),MATCH($K65,INDIRECT("'"&amp;VLOOKUP($C65,ModMap!$A$2:$B$21,2,FALSE)&amp;"'!$K:$K"),0)),"")</f>
        <v>Not Started</v>
      </c>
      <c r="W65" s="39" t="str">
        <f t="array" ref="W65">IFERROR(INDEX(INDIRECT("'"&amp;VLOOKUP($C65,ModMap!$A$2:$B$21,2,FALSE)&amp;"'!W:W"),MATCH($K65,INDIRECT("'"&amp;VLOOKUP($C65,ModMap!$A$2:$B$21,2,FALSE)&amp;"'!$K:$K"),0)),"")</f>
        <v>Unassigned</v>
      </c>
      <c r="X65" s="44" t="s">
        <v>36</v>
      </c>
      <c r="Y65" s="39" t="str">
        <f t="array" ref="Y65">IFERROR(INDEX(INDIRECT("'"&amp;VLOOKUP($C65,ModMap!$A$2:$B$21,2,FALSE)&amp;"'!Y:Y"),MATCH($K65,INDIRECT("'"&amp;VLOOKUP($C65,ModMap!$A$2:$B$21,2,FALSE)&amp;"'!$K:$K"),0)),"")</f>
        <v>N/A</v>
      </c>
      <c r="Z65" s="39" t="str">
        <f t="array" ref="Z65">IFERROR(INDEX(INDIRECT("'"&amp;VLOOKUP($C65,ModMap!$A$2:$B$21,2,FALSE)&amp;"'!Z:Z"),MATCH($K65,INDIRECT("'"&amp;VLOOKUP($C65,ModMap!$A$2:$B$21,2,FALSE)&amp;"'!$K:$K"),0)),"")</f>
        <v/>
      </c>
      <c r="AA65" s="44" t="s">
        <v>36</v>
      </c>
      <c r="AB65" s="39" t="str">
        <f t="array" ref="AB65">IFERROR(INDEX(INDIRECT("'"&amp;VLOOKUP($C65,ModMap!$A$2:$B$21,2,FALSE)&amp;"'!AB:AB"),MATCH($K65,INDIRECT("'"&amp;VLOOKUP($C65,ModMap!$A$2:$B$21,2,FALSE)&amp;"'!$K:$K"),0)),"")</f>
        <v>N/A</v>
      </c>
      <c r="AC65" s="39" t="str">
        <f t="array" ref="AC65">IFERROR(INDEX(INDIRECT("'"&amp;VLOOKUP($C65,ModMap!$A$2:$B$21,2,FALSE)&amp;"'!AC:AC"),MATCH($K65,INDIRECT("'"&amp;VLOOKUP($C65,ModMap!$A$2:$B$21,2,FALSE)&amp;"'!$K:$K"),0)),"")</f>
        <v/>
      </c>
      <c r="AD65" s="44" t="s">
        <v>36</v>
      </c>
      <c r="AE65" s="39" t="str">
        <f t="array" ref="AE65">IFERROR(INDEX(INDIRECT("'"&amp;VLOOKUP($C65,ModMap!$A$2:$B$21,2,FALSE)&amp;"'!AE:AE"),MATCH($K65,INDIRECT("'"&amp;VLOOKUP($C65,ModMap!$A$2:$B$21,2,FALSE)&amp;"'!$K:$K"),0)),"")</f>
        <v>N/A</v>
      </c>
      <c r="AF65" s="39" t="str">
        <f t="array" ref="AF65">IFERROR(INDEX(INDIRECT("'"&amp;VLOOKUP($C65,ModMap!$A$2:$B$21,2,FALSE)&amp;"'!AF:AF"),MATCH($K65,INDIRECT("'"&amp;VLOOKUP($C65,ModMap!$A$2:$B$21,2,FALSE)&amp;"'!$K:$K"),0)),"")</f>
        <v/>
      </c>
      <c r="AG65" s="44" t="s">
        <v>36</v>
      </c>
      <c r="AH65" s="39" t="str">
        <f t="array" ref="AH65">IFERROR(INDEX(INDIRECT("'"&amp;VLOOKUP($C65,ModMap!$A$2:$B$21,2,FALSE)&amp;"'!AH:AH"),MATCH($K65,INDIRECT("'"&amp;VLOOKUP($C65,ModMap!$A$2:$B$21,2,FALSE)&amp;"'!$K:$K"),0)),"")</f>
        <v>N/A</v>
      </c>
      <c r="AI65" s="39" t="str">
        <f t="array" ref="AI65">IFERROR(INDEX(INDIRECT("'"&amp;VLOOKUP($C65,ModMap!$A$2:$B$21,2,FALSE)&amp;"'!AI:AI"),MATCH($K65,INDIRECT("'"&amp;VLOOKUP($C65,ModMap!$A$2:$B$21,2,FALSE)&amp;"'!$K:$K"),0)),"")</f>
        <v/>
      </c>
      <c r="AJ65" s="44" t="s">
        <v>36</v>
      </c>
      <c r="AK65" s="39" t="str">
        <f t="array" ref="AK65">IFERROR(INDEX(INDIRECT("'"&amp;VLOOKUP($C65,ModMap!$A$2:$B$21,2,FALSE)&amp;"'!AK:AK"),MATCH($K65,INDIRECT("'"&amp;VLOOKUP($C65,ModMap!$A$2:$B$21,2,FALSE)&amp;"'!$K:$K"),0)),"")</f>
        <v>N/A</v>
      </c>
      <c r="AL65" s="39" t="str">
        <f t="array" ref="AL65">IFERROR(INDEX(INDIRECT("'"&amp;VLOOKUP($C65,ModMap!$A$2:$B$21,2,FALSE)&amp;"'!AL:AL"),MATCH($K65,INDIRECT("'"&amp;VLOOKUP($C65,ModMap!$A$2:$B$21,2,FALSE)&amp;"'!$K:$K"),0)),"")</f>
        <v/>
      </c>
      <c r="AM65" s="39">
        <f t="shared" si="1"/>
        <v>1</v>
      </c>
      <c r="AN65" s="39" t="str">
        <f t="shared" si="2"/>
        <v>Not Started</v>
      </c>
      <c r="AO65" s="40" t="str">
        <f t="array" ref="AO65">IFERROR(INDEX(INDIRECT("'"&amp;VLOOKUP($C65,ModMap!$A$2:$B$21,2,FALSE)&amp;"'!AO:AO"),MATCH($K65,INDIRECT("'"&amp;VLOOKUP($C65,ModMap!$A$2:$B$21,2,FALSE)&amp;"'!$K:$K"),0)),"")</f>
        <v/>
      </c>
      <c r="AP65" s="49" t="str">
        <f t="array" ref="AP65">IFERROR(HYPERLINK("#'"&amp;VLOOKUP($C65,ModMap!$A$2:$B$21,2,FALSE)&amp;"'!V"&amp;MATCH($K65,INDIRECT("'"&amp;VLOOKUP($C65,ModMap!$A$2:$B$21,2,FALSE)&amp;"'!$K:$K"),0),"Edit on module sheet"),"")</f>
        <v>Edit on module sheet</v>
      </c>
    </row>
    <row r="66" ht="42.0" customHeight="1">
      <c r="A66" s="50">
        <v>64.0</v>
      </c>
      <c r="B66" s="50">
        <v>430.0</v>
      </c>
      <c r="C66" s="50" t="s">
        <v>111</v>
      </c>
      <c r="D66" s="51" t="s">
        <v>112</v>
      </c>
      <c r="E66" s="29" t="s">
        <v>41</v>
      </c>
      <c r="F66" s="73" t="s">
        <v>987</v>
      </c>
      <c r="G66" s="51" t="s">
        <v>988</v>
      </c>
      <c r="H66" s="50" t="s">
        <v>1026</v>
      </c>
      <c r="I66" s="50" t="s">
        <v>1027</v>
      </c>
      <c r="J66" s="51" t="s">
        <v>1028</v>
      </c>
      <c r="K66" s="50" t="s">
        <v>1029</v>
      </c>
      <c r="L66" s="51" t="s">
        <v>1030</v>
      </c>
      <c r="M66" s="47" t="s">
        <v>200</v>
      </c>
      <c r="N66" s="50" t="s">
        <v>994</v>
      </c>
      <c r="O66" s="50" t="s">
        <v>1031</v>
      </c>
      <c r="P66" s="51" t="s">
        <v>1032</v>
      </c>
      <c r="Q66" s="51" t="s">
        <v>1033</v>
      </c>
      <c r="R66" s="50" t="s">
        <v>994</v>
      </c>
      <c r="S66" s="50" t="s">
        <v>206</v>
      </c>
      <c r="T66" s="50" t="str">
        <f t="array" ref="T66">IFERROR(INDEX(INDIRECT("'"&amp;VLOOKUP($C66,ModMap!$A$2:$B$21,2,FALSE)&amp;"'!T:T"),MATCH($K66,INDIRECT("'"&amp;VLOOKUP($C66,ModMap!$A$2:$B$21,2,FALSE)&amp;"'!$K:$K"),0)),"")</f>
        <v>Unassigned</v>
      </c>
      <c r="U66" s="48" t="s">
        <v>33</v>
      </c>
      <c r="V66" s="50" t="str">
        <f t="array" ref="V66">IFERROR(INDEX(INDIRECT("'"&amp;VLOOKUP($C66,ModMap!$A$2:$B$21,2,FALSE)&amp;"'!V:V"),MATCH($K66,INDIRECT("'"&amp;VLOOKUP($C66,ModMap!$A$2:$B$21,2,FALSE)&amp;"'!$K:$K"),0)),"")</f>
        <v>Not Started</v>
      </c>
      <c r="W66" s="50" t="str">
        <f t="array" ref="W66">IFERROR(INDEX(INDIRECT("'"&amp;VLOOKUP($C66,ModMap!$A$2:$B$21,2,FALSE)&amp;"'!W:W"),MATCH($K66,INDIRECT("'"&amp;VLOOKUP($C66,ModMap!$A$2:$B$21,2,FALSE)&amp;"'!$K:$K"),0)),"")</f>
        <v>Unassigned</v>
      </c>
      <c r="X66" s="44" t="s">
        <v>36</v>
      </c>
      <c r="Y66" s="50" t="str">
        <f t="array" ref="Y66">IFERROR(INDEX(INDIRECT("'"&amp;VLOOKUP($C66,ModMap!$A$2:$B$21,2,FALSE)&amp;"'!Y:Y"),MATCH($K66,INDIRECT("'"&amp;VLOOKUP($C66,ModMap!$A$2:$B$21,2,FALSE)&amp;"'!$K:$K"),0)),"")</f>
        <v>N/A</v>
      </c>
      <c r="Z66" s="50" t="str">
        <f t="array" ref="Z66">IFERROR(INDEX(INDIRECT("'"&amp;VLOOKUP($C66,ModMap!$A$2:$B$21,2,FALSE)&amp;"'!Z:Z"),MATCH($K66,INDIRECT("'"&amp;VLOOKUP($C66,ModMap!$A$2:$B$21,2,FALSE)&amp;"'!$K:$K"),0)),"")</f>
        <v/>
      </c>
      <c r="AA66" s="44" t="s">
        <v>36</v>
      </c>
      <c r="AB66" s="50" t="str">
        <f t="array" ref="AB66">IFERROR(INDEX(INDIRECT("'"&amp;VLOOKUP($C66,ModMap!$A$2:$B$21,2,FALSE)&amp;"'!AB:AB"),MATCH($K66,INDIRECT("'"&amp;VLOOKUP($C66,ModMap!$A$2:$B$21,2,FALSE)&amp;"'!$K:$K"),0)),"")</f>
        <v>N/A</v>
      </c>
      <c r="AC66" s="50" t="str">
        <f t="array" ref="AC66">IFERROR(INDEX(INDIRECT("'"&amp;VLOOKUP($C66,ModMap!$A$2:$B$21,2,FALSE)&amp;"'!AC:AC"),MATCH($K66,INDIRECT("'"&amp;VLOOKUP($C66,ModMap!$A$2:$B$21,2,FALSE)&amp;"'!$K:$K"),0)),"")</f>
        <v/>
      </c>
      <c r="AD66" s="48" t="s">
        <v>33</v>
      </c>
      <c r="AE66" s="50" t="str">
        <f t="array" ref="AE66">IFERROR(INDEX(INDIRECT("'"&amp;VLOOKUP($C66,ModMap!$A$2:$B$21,2,FALSE)&amp;"'!AE:AE"),MATCH($K66,INDIRECT("'"&amp;VLOOKUP($C66,ModMap!$A$2:$B$21,2,FALSE)&amp;"'!$K:$K"),0)),"")</f>
        <v>Not Started</v>
      </c>
      <c r="AF66" s="50" t="str">
        <f t="array" ref="AF66">IFERROR(INDEX(INDIRECT("'"&amp;VLOOKUP($C66,ModMap!$A$2:$B$21,2,FALSE)&amp;"'!AF:AF"),MATCH($K66,INDIRECT("'"&amp;VLOOKUP($C66,ModMap!$A$2:$B$21,2,FALSE)&amp;"'!$K:$K"),0)),"")</f>
        <v>Unassigned</v>
      </c>
      <c r="AG66" s="44" t="s">
        <v>36</v>
      </c>
      <c r="AH66" s="50" t="str">
        <f t="array" ref="AH66">IFERROR(INDEX(INDIRECT("'"&amp;VLOOKUP($C66,ModMap!$A$2:$B$21,2,FALSE)&amp;"'!AH:AH"),MATCH($K66,INDIRECT("'"&amp;VLOOKUP($C66,ModMap!$A$2:$B$21,2,FALSE)&amp;"'!$K:$K"),0)),"")</f>
        <v>N/A</v>
      </c>
      <c r="AI66" s="50" t="str">
        <f t="array" ref="AI66">IFERROR(INDEX(INDIRECT("'"&amp;VLOOKUP($C66,ModMap!$A$2:$B$21,2,FALSE)&amp;"'!AI:AI"),MATCH($K66,INDIRECT("'"&amp;VLOOKUP($C66,ModMap!$A$2:$B$21,2,FALSE)&amp;"'!$K:$K"),0)),"")</f>
        <v/>
      </c>
      <c r="AJ66" s="44" t="s">
        <v>36</v>
      </c>
      <c r="AK66" s="50" t="str">
        <f t="array" ref="AK66">IFERROR(INDEX(INDIRECT("'"&amp;VLOOKUP($C66,ModMap!$A$2:$B$21,2,FALSE)&amp;"'!AK:AK"),MATCH($K66,INDIRECT("'"&amp;VLOOKUP($C66,ModMap!$A$2:$B$21,2,FALSE)&amp;"'!$K:$K"),0)),"")</f>
        <v>N/A</v>
      </c>
      <c r="AL66" s="50" t="str">
        <f t="array" ref="AL66">IFERROR(INDEX(INDIRECT("'"&amp;VLOOKUP($C66,ModMap!$A$2:$B$21,2,FALSE)&amp;"'!AL:AL"),MATCH($K66,INDIRECT("'"&amp;VLOOKUP($C66,ModMap!$A$2:$B$21,2,FALSE)&amp;"'!$K:$K"),0)),"")</f>
        <v/>
      </c>
      <c r="AM66" s="50">
        <f t="shared" si="1"/>
        <v>2</v>
      </c>
      <c r="AN66" s="50" t="str">
        <f t="shared" si="2"/>
        <v>Not Started</v>
      </c>
      <c r="AO66" s="51" t="str">
        <f t="array" ref="AO66">IFERROR(INDEX(INDIRECT("'"&amp;VLOOKUP($C66,ModMap!$A$2:$B$21,2,FALSE)&amp;"'!AO:AO"),MATCH($K66,INDIRECT("'"&amp;VLOOKUP($C66,ModMap!$A$2:$B$21,2,FALSE)&amp;"'!$K:$K"),0)),"")</f>
        <v/>
      </c>
      <c r="AP66" s="49" t="str">
        <f t="array" ref="AP66">IFERROR(HYPERLINK("#'"&amp;VLOOKUP($C66,ModMap!$A$2:$B$21,2,FALSE)&amp;"'!V"&amp;MATCH($K66,INDIRECT("'"&amp;VLOOKUP($C66,ModMap!$A$2:$B$21,2,FALSE)&amp;"'!$K:$K"),0),"Edit on module sheet"),"")</f>
        <v>Edit on module sheet</v>
      </c>
    </row>
    <row r="67" ht="42.0" customHeight="1">
      <c r="A67" s="39">
        <v>65.0</v>
      </c>
      <c r="B67" s="39">
        <v>434.0</v>
      </c>
      <c r="C67" s="39" t="s">
        <v>111</v>
      </c>
      <c r="D67" s="40" t="s">
        <v>112</v>
      </c>
      <c r="E67" s="29" t="s">
        <v>41</v>
      </c>
      <c r="F67" s="73" t="s">
        <v>987</v>
      </c>
      <c r="G67" s="40" t="s">
        <v>988</v>
      </c>
      <c r="H67" s="39" t="s">
        <v>1036</v>
      </c>
      <c r="I67" s="39" t="s">
        <v>1037</v>
      </c>
      <c r="J67" s="40" t="s">
        <v>1038</v>
      </c>
      <c r="K67" s="39" t="s">
        <v>1039</v>
      </c>
      <c r="L67" s="40" t="s">
        <v>1040</v>
      </c>
      <c r="M67" s="47" t="s">
        <v>200</v>
      </c>
      <c r="N67" s="39" t="s">
        <v>994</v>
      </c>
      <c r="O67" s="39" t="s">
        <v>1041</v>
      </c>
      <c r="P67" s="40" t="s">
        <v>1042</v>
      </c>
      <c r="Q67" s="40" t="s">
        <v>1043</v>
      </c>
      <c r="R67" s="39" t="s">
        <v>994</v>
      </c>
      <c r="S67" s="39" t="s">
        <v>206</v>
      </c>
      <c r="T67" s="39" t="str">
        <f t="array" ref="T67">IFERROR(INDEX(INDIRECT("'"&amp;VLOOKUP($C67,ModMap!$A$2:$B$21,2,FALSE)&amp;"'!T:T"),MATCH($K67,INDIRECT("'"&amp;VLOOKUP($C67,ModMap!$A$2:$B$21,2,FALSE)&amp;"'!$K:$K"),0)),"")</f>
        <v>Unassigned</v>
      </c>
      <c r="U67" s="48" t="s">
        <v>33</v>
      </c>
      <c r="V67" s="39" t="str">
        <f t="array" ref="V67">IFERROR(INDEX(INDIRECT("'"&amp;VLOOKUP($C67,ModMap!$A$2:$B$21,2,FALSE)&amp;"'!V:V"),MATCH($K67,INDIRECT("'"&amp;VLOOKUP($C67,ModMap!$A$2:$B$21,2,FALSE)&amp;"'!$K:$K"),0)),"")</f>
        <v>Not Started</v>
      </c>
      <c r="W67" s="39" t="str">
        <f t="array" ref="W67">IFERROR(INDEX(INDIRECT("'"&amp;VLOOKUP($C67,ModMap!$A$2:$B$21,2,FALSE)&amp;"'!W:W"),MATCH($K67,INDIRECT("'"&amp;VLOOKUP($C67,ModMap!$A$2:$B$21,2,FALSE)&amp;"'!$K:$K"),0)),"")</f>
        <v>Unassigned</v>
      </c>
      <c r="X67" s="44" t="s">
        <v>36</v>
      </c>
      <c r="Y67" s="39" t="str">
        <f t="array" ref="Y67">IFERROR(INDEX(INDIRECT("'"&amp;VLOOKUP($C67,ModMap!$A$2:$B$21,2,FALSE)&amp;"'!Y:Y"),MATCH($K67,INDIRECT("'"&amp;VLOOKUP($C67,ModMap!$A$2:$B$21,2,FALSE)&amp;"'!$K:$K"),0)),"")</f>
        <v>N/A</v>
      </c>
      <c r="Z67" s="39" t="str">
        <f t="array" ref="Z67">IFERROR(INDEX(INDIRECT("'"&amp;VLOOKUP($C67,ModMap!$A$2:$B$21,2,FALSE)&amp;"'!Z:Z"),MATCH($K67,INDIRECT("'"&amp;VLOOKUP($C67,ModMap!$A$2:$B$21,2,FALSE)&amp;"'!$K:$K"),0)),"")</f>
        <v/>
      </c>
      <c r="AA67" s="44" t="s">
        <v>36</v>
      </c>
      <c r="AB67" s="39" t="str">
        <f t="array" ref="AB67">IFERROR(INDEX(INDIRECT("'"&amp;VLOOKUP($C67,ModMap!$A$2:$B$21,2,FALSE)&amp;"'!AB:AB"),MATCH($K67,INDIRECT("'"&amp;VLOOKUP($C67,ModMap!$A$2:$B$21,2,FALSE)&amp;"'!$K:$K"),0)),"")</f>
        <v>N/A</v>
      </c>
      <c r="AC67" s="39" t="str">
        <f t="array" ref="AC67">IFERROR(INDEX(INDIRECT("'"&amp;VLOOKUP($C67,ModMap!$A$2:$B$21,2,FALSE)&amp;"'!AC:AC"),MATCH($K67,INDIRECT("'"&amp;VLOOKUP($C67,ModMap!$A$2:$B$21,2,FALSE)&amp;"'!$K:$K"),0)),"")</f>
        <v/>
      </c>
      <c r="AD67" s="48" t="s">
        <v>33</v>
      </c>
      <c r="AE67" s="39" t="str">
        <f t="array" ref="AE67">IFERROR(INDEX(INDIRECT("'"&amp;VLOOKUP($C67,ModMap!$A$2:$B$21,2,FALSE)&amp;"'!AE:AE"),MATCH($K67,INDIRECT("'"&amp;VLOOKUP($C67,ModMap!$A$2:$B$21,2,FALSE)&amp;"'!$K:$K"),0)),"")</f>
        <v>Not Started</v>
      </c>
      <c r="AF67" s="39" t="str">
        <f t="array" ref="AF67">IFERROR(INDEX(INDIRECT("'"&amp;VLOOKUP($C67,ModMap!$A$2:$B$21,2,FALSE)&amp;"'!AF:AF"),MATCH($K67,INDIRECT("'"&amp;VLOOKUP($C67,ModMap!$A$2:$B$21,2,FALSE)&amp;"'!$K:$K"),0)),"")</f>
        <v>Unassigned</v>
      </c>
      <c r="AG67" s="44" t="s">
        <v>36</v>
      </c>
      <c r="AH67" s="39" t="str">
        <f t="array" ref="AH67">IFERROR(INDEX(INDIRECT("'"&amp;VLOOKUP($C67,ModMap!$A$2:$B$21,2,FALSE)&amp;"'!AH:AH"),MATCH($K67,INDIRECT("'"&amp;VLOOKUP($C67,ModMap!$A$2:$B$21,2,FALSE)&amp;"'!$K:$K"),0)),"")</f>
        <v>N/A</v>
      </c>
      <c r="AI67" s="39" t="str">
        <f t="array" ref="AI67">IFERROR(INDEX(INDIRECT("'"&amp;VLOOKUP($C67,ModMap!$A$2:$B$21,2,FALSE)&amp;"'!AI:AI"),MATCH($K67,INDIRECT("'"&amp;VLOOKUP($C67,ModMap!$A$2:$B$21,2,FALSE)&amp;"'!$K:$K"),0)),"")</f>
        <v/>
      </c>
      <c r="AJ67" s="44" t="s">
        <v>36</v>
      </c>
      <c r="AK67" s="39" t="str">
        <f t="array" ref="AK67">IFERROR(INDEX(INDIRECT("'"&amp;VLOOKUP($C67,ModMap!$A$2:$B$21,2,FALSE)&amp;"'!AK:AK"),MATCH($K67,INDIRECT("'"&amp;VLOOKUP($C67,ModMap!$A$2:$B$21,2,FALSE)&amp;"'!$K:$K"),0)),"")</f>
        <v>N/A</v>
      </c>
      <c r="AL67" s="39" t="str">
        <f t="array" ref="AL67">IFERROR(INDEX(INDIRECT("'"&amp;VLOOKUP($C67,ModMap!$A$2:$B$21,2,FALSE)&amp;"'!AL:AL"),MATCH($K67,INDIRECT("'"&amp;VLOOKUP($C67,ModMap!$A$2:$B$21,2,FALSE)&amp;"'!$K:$K"),0)),"")</f>
        <v/>
      </c>
      <c r="AM67" s="39">
        <f t="shared" si="1"/>
        <v>2</v>
      </c>
      <c r="AN67" s="39" t="str">
        <f t="shared" si="2"/>
        <v>Not Started</v>
      </c>
      <c r="AO67" s="40" t="str">
        <f t="array" ref="AO67">IFERROR(INDEX(INDIRECT("'"&amp;VLOOKUP($C67,ModMap!$A$2:$B$21,2,FALSE)&amp;"'!AO:AO"),MATCH($K67,INDIRECT("'"&amp;VLOOKUP($C67,ModMap!$A$2:$B$21,2,FALSE)&amp;"'!$K:$K"),0)),"")</f>
        <v/>
      </c>
      <c r="AP67" s="49" t="str">
        <f t="array" ref="AP67">IFERROR(HYPERLINK("#'"&amp;VLOOKUP($C67,ModMap!$A$2:$B$21,2,FALSE)&amp;"'!V"&amp;MATCH($K67,INDIRECT("'"&amp;VLOOKUP($C67,ModMap!$A$2:$B$21,2,FALSE)&amp;"'!$K:$K"),0),"Edit on module sheet"),"")</f>
        <v>Edit on module sheet</v>
      </c>
    </row>
    <row r="68" ht="42.0" customHeight="1">
      <c r="A68" s="50">
        <v>66.0</v>
      </c>
      <c r="B68" s="50">
        <v>436.0</v>
      </c>
      <c r="C68" s="50" t="s">
        <v>111</v>
      </c>
      <c r="D68" s="51" t="s">
        <v>112</v>
      </c>
      <c r="E68" s="29" t="s">
        <v>41</v>
      </c>
      <c r="F68" s="73" t="s">
        <v>987</v>
      </c>
      <c r="G68" s="51" t="s">
        <v>988</v>
      </c>
      <c r="H68" s="50" t="s">
        <v>1051</v>
      </c>
      <c r="I68" s="50" t="s">
        <v>1052</v>
      </c>
      <c r="J68" s="51" t="s">
        <v>1053</v>
      </c>
      <c r="K68" s="50" t="s">
        <v>1054</v>
      </c>
      <c r="L68" s="51" t="s">
        <v>1055</v>
      </c>
      <c r="M68" s="47" t="s">
        <v>200</v>
      </c>
      <c r="N68" s="50" t="s">
        <v>994</v>
      </c>
      <c r="O68" s="50" t="s">
        <v>1056</v>
      </c>
      <c r="P68" s="51" t="s">
        <v>666</v>
      </c>
      <c r="Q68" s="51" t="s">
        <v>1057</v>
      </c>
      <c r="R68" s="50" t="s">
        <v>994</v>
      </c>
      <c r="S68" s="50" t="s">
        <v>206</v>
      </c>
      <c r="T68" s="50" t="str">
        <f t="array" ref="T68">IFERROR(INDEX(INDIRECT("'"&amp;VLOOKUP($C68,ModMap!$A$2:$B$21,2,FALSE)&amp;"'!T:T"),MATCH($K68,INDIRECT("'"&amp;VLOOKUP($C68,ModMap!$A$2:$B$21,2,FALSE)&amp;"'!$K:$K"),0)),"")</f>
        <v>Unassigned</v>
      </c>
      <c r="U68" s="48" t="s">
        <v>33</v>
      </c>
      <c r="V68" s="50" t="str">
        <f t="array" ref="V68">IFERROR(INDEX(INDIRECT("'"&amp;VLOOKUP($C68,ModMap!$A$2:$B$21,2,FALSE)&amp;"'!V:V"),MATCH($K68,INDIRECT("'"&amp;VLOOKUP($C68,ModMap!$A$2:$B$21,2,FALSE)&amp;"'!$K:$K"),0)),"")</f>
        <v>Not Started</v>
      </c>
      <c r="W68" s="50" t="str">
        <f t="array" ref="W68">IFERROR(INDEX(INDIRECT("'"&amp;VLOOKUP($C68,ModMap!$A$2:$B$21,2,FALSE)&amp;"'!W:W"),MATCH($K68,INDIRECT("'"&amp;VLOOKUP($C68,ModMap!$A$2:$B$21,2,FALSE)&amp;"'!$K:$K"),0)),"")</f>
        <v>Unassigned</v>
      </c>
      <c r="X68" s="44" t="s">
        <v>36</v>
      </c>
      <c r="Y68" s="50" t="str">
        <f t="array" ref="Y68">IFERROR(INDEX(INDIRECT("'"&amp;VLOOKUP($C68,ModMap!$A$2:$B$21,2,FALSE)&amp;"'!Y:Y"),MATCH($K68,INDIRECT("'"&amp;VLOOKUP($C68,ModMap!$A$2:$B$21,2,FALSE)&amp;"'!$K:$K"),0)),"")</f>
        <v>N/A</v>
      </c>
      <c r="Z68" s="50" t="str">
        <f t="array" ref="Z68">IFERROR(INDEX(INDIRECT("'"&amp;VLOOKUP($C68,ModMap!$A$2:$B$21,2,FALSE)&amp;"'!Z:Z"),MATCH($K68,INDIRECT("'"&amp;VLOOKUP($C68,ModMap!$A$2:$B$21,2,FALSE)&amp;"'!$K:$K"),0)),"")</f>
        <v/>
      </c>
      <c r="AA68" s="44" t="s">
        <v>36</v>
      </c>
      <c r="AB68" s="50" t="str">
        <f t="array" ref="AB68">IFERROR(INDEX(INDIRECT("'"&amp;VLOOKUP($C68,ModMap!$A$2:$B$21,2,FALSE)&amp;"'!AB:AB"),MATCH($K68,INDIRECT("'"&amp;VLOOKUP($C68,ModMap!$A$2:$B$21,2,FALSE)&amp;"'!$K:$K"),0)),"")</f>
        <v>N/A</v>
      </c>
      <c r="AC68" s="50" t="str">
        <f t="array" ref="AC68">IFERROR(INDEX(INDIRECT("'"&amp;VLOOKUP($C68,ModMap!$A$2:$B$21,2,FALSE)&amp;"'!AC:AC"),MATCH($K68,INDIRECT("'"&amp;VLOOKUP($C68,ModMap!$A$2:$B$21,2,FALSE)&amp;"'!$K:$K"),0)),"")</f>
        <v/>
      </c>
      <c r="AD68" s="48" t="s">
        <v>33</v>
      </c>
      <c r="AE68" s="50" t="str">
        <f t="array" ref="AE68">IFERROR(INDEX(INDIRECT("'"&amp;VLOOKUP($C68,ModMap!$A$2:$B$21,2,FALSE)&amp;"'!AE:AE"),MATCH($K68,INDIRECT("'"&amp;VLOOKUP($C68,ModMap!$A$2:$B$21,2,FALSE)&amp;"'!$K:$K"),0)),"")</f>
        <v>Not Started</v>
      </c>
      <c r="AF68" s="50" t="str">
        <f t="array" ref="AF68">IFERROR(INDEX(INDIRECT("'"&amp;VLOOKUP($C68,ModMap!$A$2:$B$21,2,FALSE)&amp;"'!AF:AF"),MATCH($K68,INDIRECT("'"&amp;VLOOKUP($C68,ModMap!$A$2:$B$21,2,FALSE)&amp;"'!$K:$K"),0)),"")</f>
        <v>Unassigned</v>
      </c>
      <c r="AG68" s="44" t="s">
        <v>36</v>
      </c>
      <c r="AH68" s="50" t="str">
        <f t="array" ref="AH68">IFERROR(INDEX(INDIRECT("'"&amp;VLOOKUP($C68,ModMap!$A$2:$B$21,2,FALSE)&amp;"'!AH:AH"),MATCH($K68,INDIRECT("'"&amp;VLOOKUP($C68,ModMap!$A$2:$B$21,2,FALSE)&amp;"'!$K:$K"),0)),"")</f>
        <v>N/A</v>
      </c>
      <c r="AI68" s="50" t="str">
        <f t="array" ref="AI68">IFERROR(INDEX(INDIRECT("'"&amp;VLOOKUP($C68,ModMap!$A$2:$B$21,2,FALSE)&amp;"'!AI:AI"),MATCH($K68,INDIRECT("'"&amp;VLOOKUP($C68,ModMap!$A$2:$B$21,2,FALSE)&amp;"'!$K:$K"),0)),"")</f>
        <v/>
      </c>
      <c r="AJ68" s="48" t="s">
        <v>33</v>
      </c>
      <c r="AK68" s="50" t="str">
        <f t="array" ref="AK68">IFERROR(INDEX(INDIRECT("'"&amp;VLOOKUP($C68,ModMap!$A$2:$B$21,2,FALSE)&amp;"'!AK:AK"),MATCH($K68,INDIRECT("'"&amp;VLOOKUP($C68,ModMap!$A$2:$B$21,2,FALSE)&amp;"'!$K:$K"),0)),"")</f>
        <v>Not Started</v>
      </c>
      <c r="AL68" s="50" t="str">
        <f t="array" ref="AL68">IFERROR(INDEX(INDIRECT("'"&amp;VLOOKUP($C68,ModMap!$A$2:$B$21,2,FALSE)&amp;"'!AL:AL"),MATCH($K68,INDIRECT("'"&amp;VLOOKUP($C68,ModMap!$A$2:$B$21,2,FALSE)&amp;"'!$K:$K"),0)),"")</f>
        <v>Unassigned</v>
      </c>
      <c r="AM68" s="50">
        <f t="shared" si="1"/>
        <v>3</v>
      </c>
      <c r="AN68" s="50" t="str">
        <f t="shared" si="2"/>
        <v>Not Started</v>
      </c>
      <c r="AO68" s="51" t="str">
        <f t="array" ref="AO68">IFERROR(INDEX(INDIRECT("'"&amp;VLOOKUP($C68,ModMap!$A$2:$B$21,2,FALSE)&amp;"'!AO:AO"),MATCH($K68,INDIRECT("'"&amp;VLOOKUP($C68,ModMap!$A$2:$B$21,2,FALSE)&amp;"'!$K:$K"),0)),"")</f>
        <v/>
      </c>
      <c r="AP68" s="49" t="str">
        <f t="array" ref="AP68">IFERROR(HYPERLINK("#'"&amp;VLOOKUP($C68,ModMap!$A$2:$B$21,2,FALSE)&amp;"'!V"&amp;MATCH($K68,INDIRECT("'"&amp;VLOOKUP($C68,ModMap!$A$2:$B$21,2,FALSE)&amp;"'!$K:$K"),0),"Edit on module sheet"),"")</f>
        <v>Edit on module sheet</v>
      </c>
    </row>
    <row r="69" ht="42.0" customHeight="1">
      <c r="A69" s="39">
        <v>67.0</v>
      </c>
      <c r="B69" s="39">
        <v>440.0</v>
      </c>
      <c r="C69" s="39" t="s">
        <v>111</v>
      </c>
      <c r="D69" s="40" t="s">
        <v>112</v>
      </c>
      <c r="E69" s="29" t="s">
        <v>41</v>
      </c>
      <c r="F69" s="73" t="s">
        <v>987</v>
      </c>
      <c r="G69" s="40" t="s">
        <v>988</v>
      </c>
      <c r="H69" s="39" t="s">
        <v>1060</v>
      </c>
      <c r="I69" s="39" t="s">
        <v>1061</v>
      </c>
      <c r="J69" s="40" t="s">
        <v>1062</v>
      </c>
      <c r="K69" s="39" t="s">
        <v>1063</v>
      </c>
      <c r="L69" s="40" t="s">
        <v>1064</v>
      </c>
      <c r="M69" s="52" t="s">
        <v>211</v>
      </c>
      <c r="N69" s="39" t="s">
        <v>994</v>
      </c>
      <c r="O69" s="39" t="s">
        <v>1065</v>
      </c>
      <c r="P69" s="40" t="s">
        <v>1066</v>
      </c>
      <c r="Q69" s="40" t="s">
        <v>1067</v>
      </c>
      <c r="R69" s="39" t="s">
        <v>1068</v>
      </c>
      <c r="S69" s="39" t="s">
        <v>206</v>
      </c>
      <c r="T69" s="39" t="str">
        <f t="array" ref="T69">IFERROR(INDEX(INDIRECT("'"&amp;VLOOKUP($C69,ModMap!$A$2:$B$21,2,FALSE)&amp;"'!T:T"),MATCH($K69,INDIRECT("'"&amp;VLOOKUP($C69,ModMap!$A$2:$B$21,2,FALSE)&amp;"'!$K:$K"),0)),"")</f>
        <v>Unassigned</v>
      </c>
      <c r="U69" s="48" t="s">
        <v>33</v>
      </c>
      <c r="V69" s="39" t="str">
        <f t="array" ref="V69">IFERROR(INDEX(INDIRECT("'"&amp;VLOOKUP($C69,ModMap!$A$2:$B$21,2,FALSE)&amp;"'!V:V"),MATCH($K69,INDIRECT("'"&amp;VLOOKUP($C69,ModMap!$A$2:$B$21,2,FALSE)&amp;"'!$K:$K"),0)),"")</f>
        <v>Not Started</v>
      </c>
      <c r="W69" s="39" t="str">
        <f t="array" ref="W69">IFERROR(INDEX(INDIRECT("'"&amp;VLOOKUP($C69,ModMap!$A$2:$B$21,2,FALSE)&amp;"'!W:W"),MATCH($K69,INDIRECT("'"&amp;VLOOKUP($C69,ModMap!$A$2:$B$21,2,FALSE)&amp;"'!$K:$K"),0)),"")</f>
        <v>Unassigned</v>
      </c>
      <c r="X69" s="44" t="s">
        <v>36</v>
      </c>
      <c r="Y69" s="39" t="str">
        <f t="array" ref="Y69">IFERROR(INDEX(INDIRECT("'"&amp;VLOOKUP($C69,ModMap!$A$2:$B$21,2,FALSE)&amp;"'!Y:Y"),MATCH($K69,INDIRECT("'"&amp;VLOOKUP($C69,ModMap!$A$2:$B$21,2,FALSE)&amp;"'!$K:$K"),0)),"")</f>
        <v>N/A</v>
      </c>
      <c r="Z69" s="39" t="str">
        <f t="array" ref="Z69">IFERROR(INDEX(INDIRECT("'"&amp;VLOOKUP($C69,ModMap!$A$2:$B$21,2,FALSE)&amp;"'!Z:Z"),MATCH($K69,INDIRECT("'"&amp;VLOOKUP($C69,ModMap!$A$2:$B$21,2,FALSE)&amp;"'!$K:$K"),0)),"")</f>
        <v/>
      </c>
      <c r="AA69" s="44" t="s">
        <v>36</v>
      </c>
      <c r="AB69" s="39" t="str">
        <f t="array" ref="AB69">IFERROR(INDEX(INDIRECT("'"&amp;VLOOKUP($C69,ModMap!$A$2:$B$21,2,FALSE)&amp;"'!AB:AB"),MATCH($K69,INDIRECT("'"&amp;VLOOKUP($C69,ModMap!$A$2:$B$21,2,FALSE)&amp;"'!$K:$K"),0)),"")</f>
        <v>N/A</v>
      </c>
      <c r="AC69" s="39" t="str">
        <f t="array" ref="AC69">IFERROR(INDEX(INDIRECT("'"&amp;VLOOKUP($C69,ModMap!$A$2:$B$21,2,FALSE)&amp;"'!AC:AC"),MATCH($K69,INDIRECT("'"&amp;VLOOKUP($C69,ModMap!$A$2:$B$21,2,FALSE)&amp;"'!$K:$K"),0)),"")</f>
        <v/>
      </c>
      <c r="AD69" s="48" t="s">
        <v>33</v>
      </c>
      <c r="AE69" s="39" t="str">
        <f t="array" ref="AE69">IFERROR(INDEX(INDIRECT("'"&amp;VLOOKUP($C69,ModMap!$A$2:$B$21,2,FALSE)&amp;"'!AE:AE"),MATCH($K69,INDIRECT("'"&amp;VLOOKUP($C69,ModMap!$A$2:$B$21,2,FALSE)&amp;"'!$K:$K"),0)),"")</f>
        <v>Not Started</v>
      </c>
      <c r="AF69" s="39" t="str">
        <f t="array" ref="AF69">IFERROR(INDEX(INDIRECT("'"&amp;VLOOKUP($C69,ModMap!$A$2:$B$21,2,FALSE)&amp;"'!AF:AF"),MATCH($K69,INDIRECT("'"&amp;VLOOKUP($C69,ModMap!$A$2:$B$21,2,FALSE)&amp;"'!$K:$K"),0)),"")</f>
        <v>Unassigned</v>
      </c>
      <c r="AG69" s="44" t="s">
        <v>36</v>
      </c>
      <c r="AH69" s="39" t="str">
        <f t="array" ref="AH69">IFERROR(INDEX(INDIRECT("'"&amp;VLOOKUP($C69,ModMap!$A$2:$B$21,2,FALSE)&amp;"'!AH:AH"),MATCH($K69,INDIRECT("'"&amp;VLOOKUP($C69,ModMap!$A$2:$B$21,2,FALSE)&amp;"'!$K:$K"),0)),"")</f>
        <v>N/A</v>
      </c>
      <c r="AI69" s="39" t="str">
        <f t="array" ref="AI69">IFERROR(INDEX(INDIRECT("'"&amp;VLOOKUP($C69,ModMap!$A$2:$B$21,2,FALSE)&amp;"'!AI:AI"),MATCH($K69,INDIRECT("'"&amp;VLOOKUP($C69,ModMap!$A$2:$B$21,2,FALSE)&amp;"'!$K:$K"),0)),"")</f>
        <v/>
      </c>
      <c r="AJ69" s="44" t="s">
        <v>36</v>
      </c>
      <c r="AK69" s="39" t="str">
        <f t="array" ref="AK69">IFERROR(INDEX(INDIRECT("'"&amp;VLOOKUP($C69,ModMap!$A$2:$B$21,2,FALSE)&amp;"'!AK:AK"),MATCH($K69,INDIRECT("'"&amp;VLOOKUP($C69,ModMap!$A$2:$B$21,2,FALSE)&amp;"'!$K:$K"),0)),"")</f>
        <v>N/A</v>
      </c>
      <c r="AL69" s="39" t="str">
        <f t="array" ref="AL69">IFERROR(INDEX(INDIRECT("'"&amp;VLOOKUP($C69,ModMap!$A$2:$B$21,2,FALSE)&amp;"'!AL:AL"),MATCH($K69,INDIRECT("'"&amp;VLOOKUP($C69,ModMap!$A$2:$B$21,2,FALSE)&amp;"'!$K:$K"),0)),"")</f>
        <v/>
      </c>
      <c r="AM69" s="39">
        <f t="shared" si="1"/>
        <v>2</v>
      </c>
      <c r="AN69" s="39" t="str">
        <f t="shared" si="2"/>
        <v>Not Started</v>
      </c>
      <c r="AO69" s="40" t="str">
        <f t="array" ref="AO69">IFERROR(INDEX(INDIRECT("'"&amp;VLOOKUP($C69,ModMap!$A$2:$B$21,2,FALSE)&amp;"'!AO:AO"),MATCH($K69,INDIRECT("'"&amp;VLOOKUP($C69,ModMap!$A$2:$B$21,2,FALSE)&amp;"'!$K:$K"),0)),"")</f>
        <v/>
      </c>
      <c r="AP69" s="49" t="str">
        <f t="array" ref="AP69">IFERROR(HYPERLINK("#'"&amp;VLOOKUP($C69,ModMap!$A$2:$B$21,2,FALSE)&amp;"'!V"&amp;MATCH($K69,INDIRECT("'"&amp;VLOOKUP($C69,ModMap!$A$2:$B$21,2,FALSE)&amp;"'!$K:$K"),0),"Edit on module sheet"),"")</f>
        <v>Edit on module sheet</v>
      </c>
    </row>
    <row r="70" ht="42.0" customHeight="1">
      <c r="A70" s="50">
        <v>68.0</v>
      </c>
      <c r="B70" s="50">
        <v>442.0</v>
      </c>
      <c r="C70" s="50" t="s">
        <v>111</v>
      </c>
      <c r="D70" s="51" t="s">
        <v>112</v>
      </c>
      <c r="E70" s="29" t="s">
        <v>41</v>
      </c>
      <c r="F70" s="73" t="s">
        <v>987</v>
      </c>
      <c r="G70" s="51" t="s">
        <v>988</v>
      </c>
      <c r="H70" s="50" t="s">
        <v>1079</v>
      </c>
      <c r="I70" s="50" t="s">
        <v>1080</v>
      </c>
      <c r="J70" s="51" t="s">
        <v>1081</v>
      </c>
      <c r="K70" s="50" t="s">
        <v>1082</v>
      </c>
      <c r="L70" s="51" t="s">
        <v>1083</v>
      </c>
      <c r="M70" s="52" t="s">
        <v>211</v>
      </c>
      <c r="N70" s="50" t="s">
        <v>307</v>
      </c>
      <c r="O70" s="50" t="s">
        <v>1084</v>
      </c>
      <c r="P70" s="51" t="s">
        <v>1085</v>
      </c>
      <c r="Q70" s="51" t="s">
        <v>1086</v>
      </c>
      <c r="R70" s="50" t="s">
        <v>994</v>
      </c>
      <c r="S70" s="50" t="s">
        <v>206</v>
      </c>
      <c r="T70" s="50" t="str">
        <f t="array" ref="T70">IFERROR(INDEX(INDIRECT("'"&amp;VLOOKUP($C70,ModMap!$A$2:$B$21,2,FALSE)&amp;"'!T:T"),MATCH($K70,INDIRECT("'"&amp;VLOOKUP($C70,ModMap!$A$2:$B$21,2,FALSE)&amp;"'!$K:$K"),0)),"")</f>
        <v>Unassigned</v>
      </c>
      <c r="U70" s="48" t="s">
        <v>33</v>
      </c>
      <c r="V70" s="50" t="str">
        <f t="array" ref="V70">IFERROR(INDEX(INDIRECT("'"&amp;VLOOKUP($C70,ModMap!$A$2:$B$21,2,FALSE)&amp;"'!V:V"),MATCH($K70,INDIRECT("'"&amp;VLOOKUP($C70,ModMap!$A$2:$B$21,2,FALSE)&amp;"'!$K:$K"),0)),"")</f>
        <v>Not Started</v>
      </c>
      <c r="W70" s="50" t="str">
        <f t="array" ref="W70">IFERROR(INDEX(INDIRECT("'"&amp;VLOOKUP($C70,ModMap!$A$2:$B$21,2,FALSE)&amp;"'!W:W"),MATCH($K70,INDIRECT("'"&amp;VLOOKUP($C70,ModMap!$A$2:$B$21,2,FALSE)&amp;"'!$K:$K"),0)),"")</f>
        <v>Unassigned</v>
      </c>
      <c r="X70" s="44" t="s">
        <v>36</v>
      </c>
      <c r="Y70" s="50" t="str">
        <f t="array" ref="Y70">IFERROR(INDEX(INDIRECT("'"&amp;VLOOKUP($C70,ModMap!$A$2:$B$21,2,FALSE)&amp;"'!Y:Y"),MATCH($K70,INDIRECT("'"&amp;VLOOKUP($C70,ModMap!$A$2:$B$21,2,FALSE)&amp;"'!$K:$K"),0)),"")</f>
        <v>N/A</v>
      </c>
      <c r="Z70" s="50" t="str">
        <f t="array" ref="Z70">IFERROR(INDEX(INDIRECT("'"&amp;VLOOKUP($C70,ModMap!$A$2:$B$21,2,FALSE)&amp;"'!Z:Z"),MATCH($K70,INDIRECT("'"&amp;VLOOKUP($C70,ModMap!$A$2:$B$21,2,FALSE)&amp;"'!$K:$K"),0)),"")</f>
        <v/>
      </c>
      <c r="AA70" s="48" t="s">
        <v>33</v>
      </c>
      <c r="AB70" s="50" t="str">
        <f t="array" ref="AB70">IFERROR(INDEX(INDIRECT("'"&amp;VLOOKUP($C70,ModMap!$A$2:$B$21,2,FALSE)&amp;"'!AB:AB"),MATCH($K70,INDIRECT("'"&amp;VLOOKUP($C70,ModMap!$A$2:$B$21,2,FALSE)&amp;"'!$K:$K"),0)),"")</f>
        <v>Not Started</v>
      </c>
      <c r="AC70" s="50" t="str">
        <f t="array" ref="AC70">IFERROR(INDEX(INDIRECT("'"&amp;VLOOKUP($C70,ModMap!$A$2:$B$21,2,FALSE)&amp;"'!AC:AC"),MATCH($K70,INDIRECT("'"&amp;VLOOKUP($C70,ModMap!$A$2:$B$21,2,FALSE)&amp;"'!$K:$K"),0)),"")</f>
        <v>Unassigned</v>
      </c>
      <c r="AD70" s="44" t="s">
        <v>36</v>
      </c>
      <c r="AE70" s="50" t="str">
        <f t="array" ref="AE70">IFERROR(INDEX(INDIRECT("'"&amp;VLOOKUP($C70,ModMap!$A$2:$B$21,2,FALSE)&amp;"'!AE:AE"),MATCH($K70,INDIRECT("'"&amp;VLOOKUP($C70,ModMap!$A$2:$B$21,2,FALSE)&amp;"'!$K:$K"),0)),"")</f>
        <v>N/A</v>
      </c>
      <c r="AF70" s="50" t="str">
        <f t="array" ref="AF70">IFERROR(INDEX(INDIRECT("'"&amp;VLOOKUP($C70,ModMap!$A$2:$B$21,2,FALSE)&amp;"'!AF:AF"),MATCH($K70,INDIRECT("'"&amp;VLOOKUP($C70,ModMap!$A$2:$B$21,2,FALSE)&amp;"'!$K:$K"),0)),"")</f>
        <v/>
      </c>
      <c r="AG70" s="44" t="s">
        <v>36</v>
      </c>
      <c r="AH70" s="50" t="str">
        <f t="array" ref="AH70">IFERROR(INDEX(INDIRECT("'"&amp;VLOOKUP($C70,ModMap!$A$2:$B$21,2,FALSE)&amp;"'!AH:AH"),MATCH($K70,INDIRECT("'"&amp;VLOOKUP($C70,ModMap!$A$2:$B$21,2,FALSE)&amp;"'!$K:$K"),0)),"")</f>
        <v>N/A</v>
      </c>
      <c r="AI70" s="50" t="str">
        <f t="array" ref="AI70">IFERROR(INDEX(INDIRECT("'"&amp;VLOOKUP($C70,ModMap!$A$2:$B$21,2,FALSE)&amp;"'!AI:AI"),MATCH($K70,INDIRECT("'"&amp;VLOOKUP($C70,ModMap!$A$2:$B$21,2,FALSE)&amp;"'!$K:$K"),0)),"")</f>
        <v/>
      </c>
      <c r="AJ70" s="44" t="s">
        <v>36</v>
      </c>
      <c r="AK70" s="50" t="str">
        <f t="array" ref="AK70">IFERROR(INDEX(INDIRECT("'"&amp;VLOOKUP($C70,ModMap!$A$2:$B$21,2,FALSE)&amp;"'!AK:AK"),MATCH($K70,INDIRECT("'"&amp;VLOOKUP($C70,ModMap!$A$2:$B$21,2,FALSE)&amp;"'!$K:$K"),0)),"")</f>
        <v>N/A</v>
      </c>
      <c r="AL70" s="50" t="str">
        <f t="array" ref="AL70">IFERROR(INDEX(INDIRECT("'"&amp;VLOOKUP($C70,ModMap!$A$2:$B$21,2,FALSE)&amp;"'!AL:AL"),MATCH($K70,INDIRECT("'"&amp;VLOOKUP($C70,ModMap!$A$2:$B$21,2,FALSE)&amp;"'!$K:$K"),0)),"")</f>
        <v/>
      </c>
      <c r="AM70" s="50">
        <f t="shared" si="1"/>
        <v>2</v>
      </c>
      <c r="AN70" s="50" t="str">
        <f t="shared" si="2"/>
        <v>Not Started</v>
      </c>
      <c r="AO70" s="51" t="str">
        <f t="array" ref="AO70">IFERROR(INDEX(INDIRECT("'"&amp;VLOOKUP($C70,ModMap!$A$2:$B$21,2,FALSE)&amp;"'!AO:AO"),MATCH($K70,INDIRECT("'"&amp;VLOOKUP($C70,ModMap!$A$2:$B$21,2,FALSE)&amp;"'!$K:$K"),0)),"")</f>
        <v/>
      </c>
      <c r="AP70" s="49" t="str">
        <f t="array" ref="AP70">IFERROR(HYPERLINK("#'"&amp;VLOOKUP($C70,ModMap!$A$2:$B$21,2,FALSE)&amp;"'!V"&amp;MATCH($K70,INDIRECT("'"&amp;VLOOKUP($C70,ModMap!$A$2:$B$21,2,FALSE)&amp;"'!$K:$K"),0),"Edit on module sheet"),"")</f>
        <v>Edit on module sheet</v>
      </c>
    </row>
    <row r="71" ht="42.0" customHeight="1">
      <c r="A71" s="39">
        <v>69.0</v>
      </c>
      <c r="B71" s="39">
        <v>444.0</v>
      </c>
      <c r="C71" s="39" t="s">
        <v>111</v>
      </c>
      <c r="D71" s="40" t="s">
        <v>112</v>
      </c>
      <c r="E71" s="29" t="s">
        <v>41</v>
      </c>
      <c r="F71" s="73" t="s">
        <v>987</v>
      </c>
      <c r="G71" s="40" t="s">
        <v>988</v>
      </c>
      <c r="H71" s="39" t="s">
        <v>1089</v>
      </c>
      <c r="I71" s="39" t="s">
        <v>1090</v>
      </c>
      <c r="J71" s="40" t="s">
        <v>1091</v>
      </c>
      <c r="K71" s="39" t="s">
        <v>1092</v>
      </c>
      <c r="L71" s="40" t="s">
        <v>1093</v>
      </c>
      <c r="M71" s="52" t="s">
        <v>211</v>
      </c>
      <c r="N71" s="39" t="s">
        <v>307</v>
      </c>
      <c r="O71" s="39" t="s">
        <v>995</v>
      </c>
      <c r="P71" s="40" t="s">
        <v>1094</v>
      </c>
      <c r="Q71" s="40" t="s">
        <v>1095</v>
      </c>
      <c r="R71" s="39" t="s">
        <v>994</v>
      </c>
      <c r="S71" s="39" t="s">
        <v>206</v>
      </c>
      <c r="T71" s="39" t="str">
        <f t="array" ref="T71">IFERROR(INDEX(INDIRECT("'"&amp;VLOOKUP($C71,ModMap!$A$2:$B$21,2,FALSE)&amp;"'!T:T"),MATCH($K71,INDIRECT("'"&amp;VLOOKUP($C71,ModMap!$A$2:$B$21,2,FALSE)&amp;"'!$K:$K"),0)),"")</f>
        <v>Unassigned</v>
      </c>
      <c r="U71" s="48" t="s">
        <v>33</v>
      </c>
      <c r="V71" s="39" t="str">
        <f t="array" ref="V71">IFERROR(INDEX(INDIRECT("'"&amp;VLOOKUP($C71,ModMap!$A$2:$B$21,2,FALSE)&amp;"'!V:V"),MATCH($K71,INDIRECT("'"&amp;VLOOKUP($C71,ModMap!$A$2:$B$21,2,FALSE)&amp;"'!$K:$K"),0)),"")</f>
        <v>Not Started</v>
      </c>
      <c r="W71" s="39" t="str">
        <f t="array" ref="W71">IFERROR(INDEX(INDIRECT("'"&amp;VLOOKUP($C71,ModMap!$A$2:$B$21,2,FALSE)&amp;"'!W:W"),MATCH($K71,INDIRECT("'"&amp;VLOOKUP($C71,ModMap!$A$2:$B$21,2,FALSE)&amp;"'!$K:$K"),0)),"")</f>
        <v>Unassigned</v>
      </c>
      <c r="X71" s="44" t="s">
        <v>36</v>
      </c>
      <c r="Y71" s="39" t="str">
        <f t="array" ref="Y71">IFERROR(INDEX(INDIRECT("'"&amp;VLOOKUP($C71,ModMap!$A$2:$B$21,2,FALSE)&amp;"'!Y:Y"),MATCH($K71,INDIRECT("'"&amp;VLOOKUP($C71,ModMap!$A$2:$B$21,2,FALSE)&amp;"'!$K:$K"),0)),"")</f>
        <v>N/A</v>
      </c>
      <c r="Z71" s="39" t="str">
        <f t="array" ref="Z71">IFERROR(INDEX(INDIRECT("'"&amp;VLOOKUP($C71,ModMap!$A$2:$B$21,2,FALSE)&amp;"'!Z:Z"),MATCH($K71,INDIRECT("'"&amp;VLOOKUP($C71,ModMap!$A$2:$B$21,2,FALSE)&amp;"'!$K:$K"),0)),"")</f>
        <v/>
      </c>
      <c r="AA71" s="48" t="s">
        <v>33</v>
      </c>
      <c r="AB71" s="39" t="str">
        <f t="array" ref="AB71">IFERROR(INDEX(INDIRECT("'"&amp;VLOOKUP($C71,ModMap!$A$2:$B$21,2,FALSE)&amp;"'!AB:AB"),MATCH($K71,INDIRECT("'"&amp;VLOOKUP($C71,ModMap!$A$2:$B$21,2,FALSE)&amp;"'!$K:$K"),0)),"")</f>
        <v>Not Started</v>
      </c>
      <c r="AC71" s="39" t="str">
        <f t="array" ref="AC71">IFERROR(INDEX(INDIRECT("'"&amp;VLOOKUP($C71,ModMap!$A$2:$B$21,2,FALSE)&amp;"'!AC:AC"),MATCH($K71,INDIRECT("'"&amp;VLOOKUP($C71,ModMap!$A$2:$B$21,2,FALSE)&amp;"'!$K:$K"),0)),"")</f>
        <v>Unassigned</v>
      </c>
      <c r="AD71" s="44" t="s">
        <v>36</v>
      </c>
      <c r="AE71" s="39" t="str">
        <f t="array" ref="AE71">IFERROR(INDEX(INDIRECT("'"&amp;VLOOKUP($C71,ModMap!$A$2:$B$21,2,FALSE)&amp;"'!AE:AE"),MATCH($K71,INDIRECT("'"&amp;VLOOKUP($C71,ModMap!$A$2:$B$21,2,FALSE)&amp;"'!$K:$K"),0)),"")</f>
        <v>N/A</v>
      </c>
      <c r="AF71" s="39" t="str">
        <f t="array" ref="AF71">IFERROR(INDEX(INDIRECT("'"&amp;VLOOKUP($C71,ModMap!$A$2:$B$21,2,FALSE)&amp;"'!AF:AF"),MATCH($K71,INDIRECT("'"&amp;VLOOKUP($C71,ModMap!$A$2:$B$21,2,FALSE)&amp;"'!$K:$K"),0)),"")</f>
        <v/>
      </c>
      <c r="AG71" s="44" t="s">
        <v>36</v>
      </c>
      <c r="AH71" s="39" t="str">
        <f t="array" ref="AH71">IFERROR(INDEX(INDIRECT("'"&amp;VLOOKUP($C71,ModMap!$A$2:$B$21,2,FALSE)&amp;"'!AH:AH"),MATCH($K71,INDIRECT("'"&amp;VLOOKUP($C71,ModMap!$A$2:$B$21,2,FALSE)&amp;"'!$K:$K"),0)),"")</f>
        <v>N/A</v>
      </c>
      <c r="AI71" s="39" t="str">
        <f t="array" ref="AI71">IFERROR(INDEX(INDIRECT("'"&amp;VLOOKUP($C71,ModMap!$A$2:$B$21,2,FALSE)&amp;"'!AI:AI"),MATCH($K71,INDIRECT("'"&amp;VLOOKUP($C71,ModMap!$A$2:$B$21,2,FALSE)&amp;"'!$K:$K"),0)),"")</f>
        <v/>
      </c>
      <c r="AJ71" s="44" t="s">
        <v>36</v>
      </c>
      <c r="AK71" s="39" t="str">
        <f t="array" ref="AK71">IFERROR(INDEX(INDIRECT("'"&amp;VLOOKUP($C71,ModMap!$A$2:$B$21,2,FALSE)&amp;"'!AK:AK"),MATCH($K71,INDIRECT("'"&amp;VLOOKUP($C71,ModMap!$A$2:$B$21,2,FALSE)&amp;"'!$K:$K"),0)),"")</f>
        <v>N/A</v>
      </c>
      <c r="AL71" s="39" t="str">
        <f t="array" ref="AL71">IFERROR(INDEX(INDIRECT("'"&amp;VLOOKUP($C71,ModMap!$A$2:$B$21,2,FALSE)&amp;"'!AL:AL"),MATCH($K71,INDIRECT("'"&amp;VLOOKUP($C71,ModMap!$A$2:$B$21,2,FALSE)&amp;"'!$K:$K"),0)),"")</f>
        <v/>
      </c>
      <c r="AM71" s="39">
        <f t="shared" si="1"/>
        <v>2</v>
      </c>
      <c r="AN71" s="39" t="str">
        <f t="shared" si="2"/>
        <v>Not Started</v>
      </c>
      <c r="AO71" s="40" t="str">
        <f t="array" ref="AO71">IFERROR(INDEX(INDIRECT("'"&amp;VLOOKUP($C71,ModMap!$A$2:$B$21,2,FALSE)&amp;"'!AO:AO"),MATCH($K71,INDIRECT("'"&amp;VLOOKUP($C71,ModMap!$A$2:$B$21,2,FALSE)&amp;"'!$K:$K"),0)),"")</f>
        <v/>
      </c>
      <c r="AP71" s="49" t="str">
        <f t="array" ref="AP71">IFERROR(HYPERLINK("#'"&amp;VLOOKUP($C71,ModMap!$A$2:$B$21,2,FALSE)&amp;"'!V"&amp;MATCH($K71,INDIRECT("'"&amp;VLOOKUP($C71,ModMap!$A$2:$B$21,2,FALSE)&amp;"'!$K:$K"),0),"Edit on module sheet"),"")</f>
        <v>Edit on module sheet</v>
      </c>
    </row>
    <row r="72" ht="42.0" customHeight="1">
      <c r="A72" s="50">
        <v>70.0</v>
      </c>
      <c r="B72" s="50">
        <v>448.0</v>
      </c>
      <c r="C72" s="50" t="s">
        <v>111</v>
      </c>
      <c r="D72" s="51" t="s">
        <v>112</v>
      </c>
      <c r="E72" s="29" t="s">
        <v>41</v>
      </c>
      <c r="F72" s="73" t="s">
        <v>987</v>
      </c>
      <c r="G72" s="51" t="s">
        <v>988</v>
      </c>
      <c r="H72" s="50" t="s">
        <v>1103</v>
      </c>
      <c r="I72" s="50" t="s">
        <v>1104</v>
      </c>
      <c r="J72" s="51" t="s">
        <v>1105</v>
      </c>
      <c r="K72" s="50" t="s">
        <v>1106</v>
      </c>
      <c r="L72" s="51" t="s">
        <v>1107</v>
      </c>
      <c r="M72" s="52" t="s">
        <v>211</v>
      </c>
      <c r="N72" s="50" t="s">
        <v>994</v>
      </c>
      <c r="O72" s="50" t="s">
        <v>995</v>
      </c>
      <c r="P72" s="51" t="s">
        <v>1108</v>
      </c>
      <c r="Q72" s="51" t="s">
        <v>1109</v>
      </c>
      <c r="R72" s="50" t="s">
        <v>1110</v>
      </c>
      <c r="S72" s="50" t="s">
        <v>206</v>
      </c>
      <c r="T72" s="50" t="str">
        <f t="array" ref="T72">IFERROR(INDEX(INDIRECT("'"&amp;VLOOKUP($C72,ModMap!$A$2:$B$21,2,FALSE)&amp;"'!T:T"),MATCH($K72,INDIRECT("'"&amp;VLOOKUP($C72,ModMap!$A$2:$B$21,2,FALSE)&amp;"'!$K:$K"),0)),"")</f>
        <v>Unassigned</v>
      </c>
      <c r="U72" s="48" t="s">
        <v>33</v>
      </c>
      <c r="V72" s="50" t="str">
        <f t="array" ref="V72">IFERROR(INDEX(INDIRECT("'"&amp;VLOOKUP($C72,ModMap!$A$2:$B$21,2,FALSE)&amp;"'!V:V"),MATCH($K72,INDIRECT("'"&amp;VLOOKUP($C72,ModMap!$A$2:$B$21,2,FALSE)&amp;"'!$K:$K"),0)),"")</f>
        <v>Not Started</v>
      </c>
      <c r="W72" s="50" t="str">
        <f t="array" ref="W72">IFERROR(INDEX(INDIRECT("'"&amp;VLOOKUP($C72,ModMap!$A$2:$B$21,2,FALSE)&amp;"'!W:W"),MATCH($K72,INDIRECT("'"&amp;VLOOKUP($C72,ModMap!$A$2:$B$21,2,FALSE)&amp;"'!$K:$K"),0)),"")</f>
        <v>Unassigned</v>
      </c>
      <c r="X72" s="44" t="s">
        <v>36</v>
      </c>
      <c r="Y72" s="50" t="str">
        <f t="array" ref="Y72">IFERROR(INDEX(INDIRECT("'"&amp;VLOOKUP($C72,ModMap!$A$2:$B$21,2,FALSE)&amp;"'!Y:Y"),MATCH($K72,INDIRECT("'"&amp;VLOOKUP($C72,ModMap!$A$2:$B$21,2,FALSE)&amp;"'!$K:$K"),0)),"")</f>
        <v>N/A</v>
      </c>
      <c r="Z72" s="50" t="str">
        <f t="array" ref="Z72">IFERROR(INDEX(INDIRECT("'"&amp;VLOOKUP($C72,ModMap!$A$2:$B$21,2,FALSE)&amp;"'!Z:Z"),MATCH($K72,INDIRECT("'"&amp;VLOOKUP($C72,ModMap!$A$2:$B$21,2,FALSE)&amp;"'!$K:$K"),0)),"")</f>
        <v/>
      </c>
      <c r="AA72" s="44" t="s">
        <v>36</v>
      </c>
      <c r="AB72" s="50" t="str">
        <f t="array" ref="AB72">IFERROR(INDEX(INDIRECT("'"&amp;VLOOKUP($C72,ModMap!$A$2:$B$21,2,FALSE)&amp;"'!AB:AB"),MATCH($K72,INDIRECT("'"&amp;VLOOKUP($C72,ModMap!$A$2:$B$21,2,FALSE)&amp;"'!$K:$K"),0)),"")</f>
        <v>N/A</v>
      </c>
      <c r="AC72" s="50" t="str">
        <f t="array" ref="AC72">IFERROR(INDEX(INDIRECT("'"&amp;VLOOKUP($C72,ModMap!$A$2:$B$21,2,FALSE)&amp;"'!AC:AC"),MATCH($K72,INDIRECT("'"&amp;VLOOKUP($C72,ModMap!$A$2:$B$21,2,FALSE)&amp;"'!$K:$K"),0)),"")</f>
        <v/>
      </c>
      <c r="AD72" s="48" t="s">
        <v>33</v>
      </c>
      <c r="AE72" s="50" t="str">
        <f t="array" ref="AE72">IFERROR(INDEX(INDIRECT("'"&amp;VLOOKUP($C72,ModMap!$A$2:$B$21,2,FALSE)&amp;"'!AE:AE"),MATCH($K72,INDIRECT("'"&amp;VLOOKUP($C72,ModMap!$A$2:$B$21,2,FALSE)&amp;"'!$K:$K"),0)),"")</f>
        <v>Not Started</v>
      </c>
      <c r="AF72" s="50" t="str">
        <f t="array" ref="AF72">IFERROR(INDEX(INDIRECT("'"&amp;VLOOKUP($C72,ModMap!$A$2:$B$21,2,FALSE)&amp;"'!AF:AF"),MATCH($K72,INDIRECT("'"&amp;VLOOKUP($C72,ModMap!$A$2:$B$21,2,FALSE)&amp;"'!$K:$K"),0)),"")</f>
        <v>Unassigned</v>
      </c>
      <c r="AG72" s="44" t="s">
        <v>36</v>
      </c>
      <c r="AH72" s="50" t="str">
        <f t="array" ref="AH72">IFERROR(INDEX(INDIRECT("'"&amp;VLOOKUP($C72,ModMap!$A$2:$B$21,2,FALSE)&amp;"'!AH:AH"),MATCH($K72,INDIRECT("'"&amp;VLOOKUP($C72,ModMap!$A$2:$B$21,2,FALSE)&amp;"'!$K:$K"),0)),"")</f>
        <v>N/A</v>
      </c>
      <c r="AI72" s="50" t="str">
        <f t="array" ref="AI72">IFERROR(INDEX(INDIRECT("'"&amp;VLOOKUP($C72,ModMap!$A$2:$B$21,2,FALSE)&amp;"'!AI:AI"),MATCH($K72,INDIRECT("'"&amp;VLOOKUP($C72,ModMap!$A$2:$B$21,2,FALSE)&amp;"'!$K:$K"),0)),"")</f>
        <v/>
      </c>
      <c r="AJ72" s="44" t="s">
        <v>36</v>
      </c>
      <c r="AK72" s="50" t="str">
        <f t="array" ref="AK72">IFERROR(INDEX(INDIRECT("'"&amp;VLOOKUP($C72,ModMap!$A$2:$B$21,2,FALSE)&amp;"'!AK:AK"),MATCH($K72,INDIRECT("'"&amp;VLOOKUP($C72,ModMap!$A$2:$B$21,2,FALSE)&amp;"'!$K:$K"),0)),"")</f>
        <v>N/A</v>
      </c>
      <c r="AL72" s="50" t="str">
        <f t="array" ref="AL72">IFERROR(INDEX(INDIRECT("'"&amp;VLOOKUP($C72,ModMap!$A$2:$B$21,2,FALSE)&amp;"'!AL:AL"),MATCH($K72,INDIRECT("'"&amp;VLOOKUP($C72,ModMap!$A$2:$B$21,2,FALSE)&amp;"'!$K:$K"),0)),"")</f>
        <v/>
      </c>
      <c r="AM72" s="50">
        <f t="shared" si="1"/>
        <v>2</v>
      </c>
      <c r="AN72" s="50" t="str">
        <f t="shared" si="2"/>
        <v>Not Started</v>
      </c>
      <c r="AO72" s="51" t="str">
        <f t="array" ref="AO72">IFERROR(INDEX(INDIRECT("'"&amp;VLOOKUP($C72,ModMap!$A$2:$B$21,2,FALSE)&amp;"'!AO:AO"),MATCH($K72,INDIRECT("'"&amp;VLOOKUP($C72,ModMap!$A$2:$B$21,2,FALSE)&amp;"'!$K:$K"),0)),"")</f>
        <v/>
      </c>
      <c r="AP72" s="49" t="str">
        <f t="array" ref="AP72">IFERROR(HYPERLINK("#'"&amp;VLOOKUP($C72,ModMap!$A$2:$B$21,2,FALSE)&amp;"'!V"&amp;MATCH($K72,INDIRECT("'"&amp;VLOOKUP($C72,ModMap!$A$2:$B$21,2,FALSE)&amp;"'!$K:$K"),0),"Edit on module sheet"),"")</f>
        <v>Edit on module sheet</v>
      </c>
    </row>
    <row r="73" ht="42.0" customHeight="1">
      <c r="A73" s="39">
        <v>71.0</v>
      </c>
      <c r="B73" s="39">
        <v>452.0</v>
      </c>
      <c r="C73" s="39" t="s">
        <v>111</v>
      </c>
      <c r="D73" s="40" t="s">
        <v>112</v>
      </c>
      <c r="E73" s="29" t="s">
        <v>41</v>
      </c>
      <c r="F73" s="73" t="s">
        <v>987</v>
      </c>
      <c r="G73" s="40" t="s">
        <v>988</v>
      </c>
      <c r="H73" s="39" t="s">
        <v>1113</v>
      </c>
      <c r="I73" s="39" t="s">
        <v>1114</v>
      </c>
      <c r="J73" s="40" t="s">
        <v>1115</v>
      </c>
      <c r="K73" s="39" t="s">
        <v>1116</v>
      </c>
      <c r="L73" s="40" t="s">
        <v>1117</v>
      </c>
      <c r="M73" s="52" t="s">
        <v>211</v>
      </c>
      <c r="N73" s="39" t="s">
        <v>1118</v>
      </c>
      <c r="O73" s="39" t="s">
        <v>995</v>
      </c>
      <c r="P73" s="40" t="s">
        <v>1119</v>
      </c>
      <c r="Q73" s="40" t="s">
        <v>1120</v>
      </c>
      <c r="R73" s="39" t="s">
        <v>1110</v>
      </c>
      <c r="S73" s="39" t="s">
        <v>206</v>
      </c>
      <c r="T73" s="39" t="str">
        <f t="array" ref="T73">IFERROR(INDEX(INDIRECT("'"&amp;VLOOKUP($C73,ModMap!$A$2:$B$21,2,FALSE)&amp;"'!T:T"),MATCH($K73,INDIRECT("'"&amp;VLOOKUP($C73,ModMap!$A$2:$B$21,2,FALSE)&amp;"'!$K:$K"),0)),"")</f>
        <v>Unassigned</v>
      </c>
      <c r="U73" s="48" t="s">
        <v>33</v>
      </c>
      <c r="V73" s="39" t="str">
        <f t="array" ref="V73">IFERROR(INDEX(INDIRECT("'"&amp;VLOOKUP($C73,ModMap!$A$2:$B$21,2,FALSE)&amp;"'!V:V"),MATCH($K73,INDIRECT("'"&amp;VLOOKUP($C73,ModMap!$A$2:$B$21,2,FALSE)&amp;"'!$K:$K"),0)),"")</f>
        <v>Not Started</v>
      </c>
      <c r="W73" s="39" t="str">
        <f t="array" ref="W73">IFERROR(INDEX(INDIRECT("'"&amp;VLOOKUP($C73,ModMap!$A$2:$B$21,2,FALSE)&amp;"'!W:W"),MATCH($K73,INDIRECT("'"&amp;VLOOKUP($C73,ModMap!$A$2:$B$21,2,FALSE)&amp;"'!$K:$K"),0)),"")</f>
        <v>Unassigned</v>
      </c>
      <c r="X73" s="44" t="s">
        <v>36</v>
      </c>
      <c r="Y73" s="39" t="str">
        <f t="array" ref="Y73">IFERROR(INDEX(INDIRECT("'"&amp;VLOOKUP($C73,ModMap!$A$2:$B$21,2,FALSE)&amp;"'!Y:Y"),MATCH($K73,INDIRECT("'"&amp;VLOOKUP($C73,ModMap!$A$2:$B$21,2,FALSE)&amp;"'!$K:$K"),0)),"")</f>
        <v>N/A</v>
      </c>
      <c r="Z73" s="39" t="str">
        <f t="array" ref="Z73">IFERROR(INDEX(INDIRECT("'"&amp;VLOOKUP($C73,ModMap!$A$2:$B$21,2,FALSE)&amp;"'!Z:Z"),MATCH($K73,INDIRECT("'"&amp;VLOOKUP($C73,ModMap!$A$2:$B$21,2,FALSE)&amp;"'!$K:$K"),0)),"")</f>
        <v/>
      </c>
      <c r="AA73" s="44" t="s">
        <v>36</v>
      </c>
      <c r="AB73" s="39" t="str">
        <f t="array" ref="AB73">IFERROR(INDEX(INDIRECT("'"&amp;VLOOKUP($C73,ModMap!$A$2:$B$21,2,FALSE)&amp;"'!AB:AB"),MATCH($K73,INDIRECT("'"&amp;VLOOKUP($C73,ModMap!$A$2:$B$21,2,FALSE)&amp;"'!$K:$K"),0)),"")</f>
        <v>N/A</v>
      </c>
      <c r="AC73" s="39" t="str">
        <f t="array" ref="AC73">IFERROR(INDEX(INDIRECT("'"&amp;VLOOKUP($C73,ModMap!$A$2:$B$21,2,FALSE)&amp;"'!AC:AC"),MATCH($K73,INDIRECT("'"&amp;VLOOKUP($C73,ModMap!$A$2:$B$21,2,FALSE)&amp;"'!$K:$K"),0)),"")</f>
        <v/>
      </c>
      <c r="AD73" s="48" t="s">
        <v>33</v>
      </c>
      <c r="AE73" s="39" t="str">
        <f t="array" ref="AE73">IFERROR(INDEX(INDIRECT("'"&amp;VLOOKUP($C73,ModMap!$A$2:$B$21,2,FALSE)&amp;"'!AE:AE"),MATCH($K73,INDIRECT("'"&amp;VLOOKUP($C73,ModMap!$A$2:$B$21,2,FALSE)&amp;"'!$K:$K"),0)),"")</f>
        <v>Not Started</v>
      </c>
      <c r="AF73" s="39" t="str">
        <f t="array" ref="AF73">IFERROR(INDEX(INDIRECT("'"&amp;VLOOKUP($C73,ModMap!$A$2:$B$21,2,FALSE)&amp;"'!AF:AF"),MATCH($K73,INDIRECT("'"&amp;VLOOKUP($C73,ModMap!$A$2:$B$21,2,FALSE)&amp;"'!$K:$K"),0)),"")</f>
        <v>Unassigned</v>
      </c>
      <c r="AG73" s="44" t="s">
        <v>36</v>
      </c>
      <c r="AH73" s="39" t="str">
        <f t="array" ref="AH73">IFERROR(INDEX(INDIRECT("'"&amp;VLOOKUP($C73,ModMap!$A$2:$B$21,2,FALSE)&amp;"'!AH:AH"),MATCH($K73,INDIRECT("'"&amp;VLOOKUP($C73,ModMap!$A$2:$B$21,2,FALSE)&amp;"'!$K:$K"),0)),"")</f>
        <v>N/A</v>
      </c>
      <c r="AI73" s="39" t="str">
        <f t="array" ref="AI73">IFERROR(INDEX(INDIRECT("'"&amp;VLOOKUP($C73,ModMap!$A$2:$B$21,2,FALSE)&amp;"'!AI:AI"),MATCH($K73,INDIRECT("'"&amp;VLOOKUP($C73,ModMap!$A$2:$B$21,2,FALSE)&amp;"'!$K:$K"),0)),"")</f>
        <v/>
      </c>
      <c r="AJ73" s="44" t="s">
        <v>36</v>
      </c>
      <c r="AK73" s="39" t="str">
        <f t="array" ref="AK73">IFERROR(INDEX(INDIRECT("'"&amp;VLOOKUP($C73,ModMap!$A$2:$B$21,2,FALSE)&amp;"'!AK:AK"),MATCH($K73,INDIRECT("'"&amp;VLOOKUP($C73,ModMap!$A$2:$B$21,2,FALSE)&amp;"'!$K:$K"),0)),"")</f>
        <v>N/A</v>
      </c>
      <c r="AL73" s="39" t="str">
        <f t="array" ref="AL73">IFERROR(INDEX(INDIRECT("'"&amp;VLOOKUP($C73,ModMap!$A$2:$B$21,2,FALSE)&amp;"'!AL:AL"),MATCH($K73,INDIRECT("'"&amp;VLOOKUP($C73,ModMap!$A$2:$B$21,2,FALSE)&amp;"'!$K:$K"),0)),"")</f>
        <v/>
      </c>
      <c r="AM73" s="39">
        <f t="shared" si="1"/>
        <v>2</v>
      </c>
      <c r="AN73" s="39" t="str">
        <f t="shared" si="2"/>
        <v>Not Started</v>
      </c>
      <c r="AO73" s="40" t="str">
        <f t="array" ref="AO73">IFERROR(INDEX(INDIRECT("'"&amp;VLOOKUP($C73,ModMap!$A$2:$B$21,2,FALSE)&amp;"'!AO:AO"),MATCH($K73,INDIRECT("'"&amp;VLOOKUP($C73,ModMap!$A$2:$B$21,2,FALSE)&amp;"'!$K:$K"),0)),"")</f>
        <v/>
      </c>
      <c r="AP73" s="49" t="str">
        <f t="array" ref="AP73">IFERROR(HYPERLINK("#'"&amp;VLOOKUP($C73,ModMap!$A$2:$B$21,2,FALSE)&amp;"'!V"&amp;MATCH($K73,INDIRECT("'"&amp;VLOOKUP($C73,ModMap!$A$2:$B$21,2,FALSE)&amp;"'!$K:$K"),0),"Edit on module sheet"),"")</f>
        <v>Edit on module sheet</v>
      </c>
    </row>
    <row r="74" ht="42.0" customHeight="1">
      <c r="A74" s="50">
        <v>72.0</v>
      </c>
      <c r="B74" s="50">
        <v>456.0</v>
      </c>
      <c r="C74" s="50" t="s">
        <v>96</v>
      </c>
      <c r="D74" s="51" t="s">
        <v>97</v>
      </c>
      <c r="E74" s="29" t="s">
        <v>41</v>
      </c>
      <c r="F74" s="73" t="s">
        <v>987</v>
      </c>
      <c r="G74" s="51" t="s">
        <v>988</v>
      </c>
      <c r="H74" s="50" t="s">
        <v>1129</v>
      </c>
      <c r="I74" s="50" t="s">
        <v>1130</v>
      </c>
      <c r="J74" s="51" t="s">
        <v>1131</v>
      </c>
      <c r="K74" s="50" t="s">
        <v>1132</v>
      </c>
      <c r="L74" s="51" t="s">
        <v>1133</v>
      </c>
      <c r="M74" s="47" t="s">
        <v>200</v>
      </c>
      <c r="N74" s="50" t="s">
        <v>1134</v>
      </c>
      <c r="O74" s="50" t="s">
        <v>1135</v>
      </c>
      <c r="P74" s="51" t="s">
        <v>1136</v>
      </c>
      <c r="Q74" s="51" t="s">
        <v>1137</v>
      </c>
      <c r="R74" s="50" t="s">
        <v>1138</v>
      </c>
      <c r="S74" s="50" t="s">
        <v>206</v>
      </c>
      <c r="T74" s="50" t="str">
        <f t="array" ref="T74">IFERROR(INDEX(INDIRECT("'"&amp;VLOOKUP($C74,ModMap!$A$2:$B$21,2,FALSE)&amp;"'!T:T"),MATCH($K74,INDIRECT("'"&amp;VLOOKUP($C74,ModMap!$A$2:$B$21,2,FALSE)&amp;"'!$K:$K"),0)),"")</f>
        <v>Unassigned</v>
      </c>
      <c r="U74" s="48" t="s">
        <v>33</v>
      </c>
      <c r="V74" s="50" t="str">
        <f t="array" ref="V74">IFERROR(INDEX(INDIRECT("'"&amp;VLOOKUP($C74,ModMap!$A$2:$B$21,2,FALSE)&amp;"'!V:V"),MATCH($K74,INDIRECT("'"&amp;VLOOKUP($C74,ModMap!$A$2:$B$21,2,FALSE)&amp;"'!$K:$K"),0)),"")</f>
        <v>Not Started</v>
      </c>
      <c r="W74" s="50" t="str">
        <f t="array" ref="W74">IFERROR(INDEX(INDIRECT("'"&amp;VLOOKUP($C74,ModMap!$A$2:$B$21,2,FALSE)&amp;"'!W:W"),MATCH($K74,INDIRECT("'"&amp;VLOOKUP($C74,ModMap!$A$2:$B$21,2,FALSE)&amp;"'!$K:$K"),0)),"")</f>
        <v>Unassigned</v>
      </c>
      <c r="X74" s="44" t="s">
        <v>36</v>
      </c>
      <c r="Y74" s="50" t="str">
        <f t="array" ref="Y74">IFERROR(INDEX(INDIRECT("'"&amp;VLOOKUP($C74,ModMap!$A$2:$B$21,2,FALSE)&amp;"'!Y:Y"),MATCH($K74,INDIRECT("'"&amp;VLOOKUP($C74,ModMap!$A$2:$B$21,2,FALSE)&amp;"'!$K:$K"),0)),"")</f>
        <v>N/A</v>
      </c>
      <c r="Z74" s="50" t="str">
        <f t="array" ref="Z74">IFERROR(INDEX(INDIRECT("'"&amp;VLOOKUP($C74,ModMap!$A$2:$B$21,2,FALSE)&amp;"'!Z:Z"),MATCH($K74,INDIRECT("'"&amp;VLOOKUP($C74,ModMap!$A$2:$B$21,2,FALSE)&amp;"'!$K:$K"),0)),"")</f>
        <v/>
      </c>
      <c r="AA74" s="44" t="s">
        <v>36</v>
      </c>
      <c r="AB74" s="50" t="str">
        <f t="array" ref="AB74">IFERROR(INDEX(INDIRECT("'"&amp;VLOOKUP($C74,ModMap!$A$2:$B$21,2,FALSE)&amp;"'!AB:AB"),MATCH($K74,INDIRECT("'"&amp;VLOOKUP($C74,ModMap!$A$2:$B$21,2,FALSE)&amp;"'!$K:$K"),0)),"")</f>
        <v>N/A</v>
      </c>
      <c r="AC74" s="50" t="str">
        <f t="array" ref="AC74">IFERROR(INDEX(INDIRECT("'"&amp;VLOOKUP($C74,ModMap!$A$2:$B$21,2,FALSE)&amp;"'!AC:AC"),MATCH($K74,INDIRECT("'"&amp;VLOOKUP($C74,ModMap!$A$2:$B$21,2,FALSE)&amp;"'!$K:$K"),0)),"")</f>
        <v/>
      </c>
      <c r="AD74" s="48" t="s">
        <v>33</v>
      </c>
      <c r="AE74" s="50" t="str">
        <f t="array" ref="AE74">IFERROR(INDEX(INDIRECT("'"&amp;VLOOKUP($C74,ModMap!$A$2:$B$21,2,FALSE)&amp;"'!AE:AE"),MATCH($K74,INDIRECT("'"&amp;VLOOKUP($C74,ModMap!$A$2:$B$21,2,FALSE)&amp;"'!$K:$K"),0)),"")</f>
        <v>Not Started</v>
      </c>
      <c r="AF74" s="50" t="str">
        <f t="array" ref="AF74">IFERROR(INDEX(INDIRECT("'"&amp;VLOOKUP($C74,ModMap!$A$2:$B$21,2,FALSE)&amp;"'!AF:AF"),MATCH($K74,INDIRECT("'"&amp;VLOOKUP($C74,ModMap!$A$2:$B$21,2,FALSE)&amp;"'!$K:$K"),0)),"")</f>
        <v>Unassigned</v>
      </c>
      <c r="AG74" s="44" t="s">
        <v>36</v>
      </c>
      <c r="AH74" s="50" t="str">
        <f t="array" ref="AH74">IFERROR(INDEX(INDIRECT("'"&amp;VLOOKUP($C74,ModMap!$A$2:$B$21,2,FALSE)&amp;"'!AH:AH"),MATCH($K74,INDIRECT("'"&amp;VLOOKUP($C74,ModMap!$A$2:$B$21,2,FALSE)&amp;"'!$K:$K"),0)),"")</f>
        <v>N/A</v>
      </c>
      <c r="AI74" s="50" t="str">
        <f t="array" ref="AI74">IFERROR(INDEX(INDIRECT("'"&amp;VLOOKUP($C74,ModMap!$A$2:$B$21,2,FALSE)&amp;"'!AI:AI"),MATCH($K74,INDIRECT("'"&amp;VLOOKUP($C74,ModMap!$A$2:$B$21,2,FALSE)&amp;"'!$K:$K"),0)),"")</f>
        <v/>
      </c>
      <c r="AJ74" s="44" t="s">
        <v>36</v>
      </c>
      <c r="AK74" s="50" t="str">
        <f t="array" ref="AK74">IFERROR(INDEX(INDIRECT("'"&amp;VLOOKUP($C74,ModMap!$A$2:$B$21,2,FALSE)&amp;"'!AK:AK"),MATCH($K74,INDIRECT("'"&amp;VLOOKUP($C74,ModMap!$A$2:$B$21,2,FALSE)&amp;"'!$K:$K"),0)),"")</f>
        <v>N/A</v>
      </c>
      <c r="AL74" s="50" t="str">
        <f t="array" ref="AL74">IFERROR(INDEX(INDIRECT("'"&amp;VLOOKUP($C74,ModMap!$A$2:$B$21,2,FALSE)&amp;"'!AL:AL"),MATCH($K74,INDIRECT("'"&amp;VLOOKUP($C74,ModMap!$A$2:$B$21,2,FALSE)&amp;"'!$K:$K"),0)),"")</f>
        <v/>
      </c>
      <c r="AM74" s="50">
        <f t="shared" si="1"/>
        <v>2</v>
      </c>
      <c r="AN74" s="50" t="str">
        <f t="shared" si="2"/>
        <v>Not Started</v>
      </c>
      <c r="AO74" s="51" t="str">
        <f t="array" ref="AO74">IFERROR(INDEX(INDIRECT("'"&amp;VLOOKUP($C74,ModMap!$A$2:$B$21,2,FALSE)&amp;"'!AO:AO"),MATCH($K74,INDIRECT("'"&amp;VLOOKUP($C74,ModMap!$A$2:$B$21,2,FALSE)&amp;"'!$K:$K"),0)),"")</f>
        <v/>
      </c>
      <c r="AP74" s="49" t="str">
        <f t="array" ref="AP74">IFERROR(HYPERLINK("#'"&amp;VLOOKUP($C74,ModMap!$A$2:$B$21,2,FALSE)&amp;"'!V"&amp;MATCH($K74,INDIRECT("'"&amp;VLOOKUP($C74,ModMap!$A$2:$B$21,2,FALSE)&amp;"'!$K:$K"),0),"Edit on module sheet"),"")</f>
        <v>Edit on module sheet</v>
      </c>
    </row>
    <row r="75" ht="42.0" customHeight="1">
      <c r="A75" s="39">
        <v>73.0</v>
      </c>
      <c r="B75" s="39">
        <v>459.0</v>
      </c>
      <c r="C75" s="39" t="s">
        <v>111</v>
      </c>
      <c r="D75" s="40" t="s">
        <v>112</v>
      </c>
      <c r="E75" s="29" t="s">
        <v>41</v>
      </c>
      <c r="F75" s="73" t="s">
        <v>987</v>
      </c>
      <c r="G75" s="40" t="s">
        <v>988</v>
      </c>
      <c r="H75" s="39" t="s">
        <v>1141</v>
      </c>
      <c r="I75" s="39" t="s">
        <v>1142</v>
      </c>
      <c r="J75" s="40" t="s">
        <v>1143</v>
      </c>
      <c r="K75" s="39" t="s">
        <v>1144</v>
      </c>
      <c r="L75" s="40" t="s">
        <v>1145</v>
      </c>
      <c r="M75" s="52" t="s">
        <v>211</v>
      </c>
      <c r="N75" s="39" t="s">
        <v>994</v>
      </c>
      <c r="O75" s="39" t="s">
        <v>1146</v>
      </c>
      <c r="P75" s="40" t="s">
        <v>1147</v>
      </c>
      <c r="Q75" s="40" t="s">
        <v>1148</v>
      </c>
      <c r="R75" s="39" t="s">
        <v>1138</v>
      </c>
      <c r="S75" s="39" t="s">
        <v>206</v>
      </c>
      <c r="T75" s="39" t="str">
        <f t="array" ref="T75">IFERROR(INDEX(INDIRECT("'"&amp;VLOOKUP($C75,ModMap!$A$2:$B$21,2,FALSE)&amp;"'!T:T"),MATCH($K75,INDIRECT("'"&amp;VLOOKUP($C75,ModMap!$A$2:$B$21,2,FALSE)&amp;"'!$K:$K"),0)),"")</f>
        <v>Unassigned</v>
      </c>
      <c r="U75" s="48" t="s">
        <v>33</v>
      </c>
      <c r="V75" s="39" t="str">
        <f t="array" ref="V75">IFERROR(INDEX(INDIRECT("'"&amp;VLOOKUP($C75,ModMap!$A$2:$B$21,2,FALSE)&amp;"'!V:V"),MATCH($K75,INDIRECT("'"&amp;VLOOKUP($C75,ModMap!$A$2:$B$21,2,FALSE)&amp;"'!$K:$K"),0)),"")</f>
        <v>Not Started</v>
      </c>
      <c r="W75" s="39" t="str">
        <f t="array" ref="W75">IFERROR(INDEX(INDIRECT("'"&amp;VLOOKUP($C75,ModMap!$A$2:$B$21,2,FALSE)&amp;"'!W:W"),MATCH($K75,INDIRECT("'"&amp;VLOOKUP($C75,ModMap!$A$2:$B$21,2,FALSE)&amp;"'!$K:$K"),0)),"")</f>
        <v>Unassigned</v>
      </c>
      <c r="X75" s="44" t="s">
        <v>36</v>
      </c>
      <c r="Y75" s="39" t="str">
        <f t="array" ref="Y75">IFERROR(INDEX(INDIRECT("'"&amp;VLOOKUP($C75,ModMap!$A$2:$B$21,2,FALSE)&amp;"'!Y:Y"),MATCH($K75,INDIRECT("'"&amp;VLOOKUP($C75,ModMap!$A$2:$B$21,2,FALSE)&amp;"'!$K:$K"),0)),"")</f>
        <v>N/A</v>
      </c>
      <c r="Z75" s="39" t="str">
        <f t="array" ref="Z75">IFERROR(INDEX(INDIRECT("'"&amp;VLOOKUP($C75,ModMap!$A$2:$B$21,2,FALSE)&amp;"'!Z:Z"),MATCH($K75,INDIRECT("'"&amp;VLOOKUP($C75,ModMap!$A$2:$B$21,2,FALSE)&amp;"'!$K:$K"),0)),"")</f>
        <v/>
      </c>
      <c r="AA75" s="44" t="s">
        <v>36</v>
      </c>
      <c r="AB75" s="39" t="str">
        <f t="array" ref="AB75">IFERROR(INDEX(INDIRECT("'"&amp;VLOOKUP($C75,ModMap!$A$2:$B$21,2,FALSE)&amp;"'!AB:AB"),MATCH($K75,INDIRECT("'"&amp;VLOOKUP($C75,ModMap!$A$2:$B$21,2,FALSE)&amp;"'!$K:$K"),0)),"")</f>
        <v>N/A</v>
      </c>
      <c r="AC75" s="39" t="str">
        <f t="array" ref="AC75">IFERROR(INDEX(INDIRECT("'"&amp;VLOOKUP($C75,ModMap!$A$2:$B$21,2,FALSE)&amp;"'!AC:AC"),MATCH($K75,INDIRECT("'"&amp;VLOOKUP($C75,ModMap!$A$2:$B$21,2,FALSE)&amp;"'!$K:$K"),0)),"")</f>
        <v/>
      </c>
      <c r="AD75" s="48" t="s">
        <v>33</v>
      </c>
      <c r="AE75" s="39" t="str">
        <f t="array" ref="AE75">IFERROR(INDEX(INDIRECT("'"&amp;VLOOKUP($C75,ModMap!$A$2:$B$21,2,FALSE)&amp;"'!AE:AE"),MATCH($K75,INDIRECT("'"&amp;VLOOKUP($C75,ModMap!$A$2:$B$21,2,FALSE)&amp;"'!$K:$K"),0)),"")</f>
        <v>Not Started</v>
      </c>
      <c r="AF75" s="39" t="str">
        <f t="array" ref="AF75">IFERROR(INDEX(INDIRECT("'"&amp;VLOOKUP($C75,ModMap!$A$2:$B$21,2,FALSE)&amp;"'!AF:AF"),MATCH($K75,INDIRECT("'"&amp;VLOOKUP($C75,ModMap!$A$2:$B$21,2,FALSE)&amp;"'!$K:$K"),0)),"")</f>
        <v>Unassigned</v>
      </c>
      <c r="AG75" s="44" t="s">
        <v>36</v>
      </c>
      <c r="AH75" s="39" t="str">
        <f t="array" ref="AH75">IFERROR(INDEX(INDIRECT("'"&amp;VLOOKUP($C75,ModMap!$A$2:$B$21,2,FALSE)&amp;"'!AH:AH"),MATCH($K75,INDIRECT("'"&amp;VLOOKUP($C75,ModMap!$A$2:$B$21,2,FALSE)&amp;"'!$K:$K"),0)),"")</f>
        <v>N/A</v>
      </c>
      <c r="AI75" s="39" t="str">
        <f t="array" ref="AI75">IFERROR(INDEX(INDIRECT("'"&amp;VLOOKUP($C75,ModMap!$A$2:$B$21,2,FALSE)&amp;"'!AI:AI"),MATCH($K75,INDIRECT("'"&amp;VLOOKUP($C75,ModMap!$A$2:$B$21,2,FALSE)&amp;"'!$K:$K"),0)),"")</f>
        <v/>
      </c>
      <c r="AJ75" s="44" t="s">
        <v>36</v>
      </c>
      <c r="AK75" s="39" t="str">
        <f t="array" ref="AK75">IFERROR(INDEX(INDIRECT("'"&amp;VLOOKUP($C75,ModMap!$A$2:$B$21,2,FALSE)&amp;"'!AK:AK"),MATCH($K75,INDIRECT("'"&amp;VLOOKUP($C75,ModMap!$A$2:$B$21,2,FALSE)&amp;"'!$K:$K"),0)),"")</f>
        <v>N/A</v>
      </c>
      <c r="AL75" s="39" t="str">
        <f t="array" ref="AL75">IFERROR(INDEX(INDIRECT("'"&amp;VLOOKUP($C75,ModMap!$A$2:$B$21,2,FALSE)&amp;"'!AL:AL"),MATCH($K75,INDIRECT("'"&amp;VLOOKUP($C75,ModMap!$A$2:$B$21,2,FALSE)&amp;"'!$K:$K"),0)),"")</f>
        <v/>
      </c>
      <c r="AM75" s="39">
        <f t="shared" si="1"/>
        <v>2</v>
      </c>
      <c r="AN75" s="39" t="str">
        <f t="shared" si="2"/>
        <v>Not Started</v>
      </c>
      <c r="AO75" s="40" t="str">
        <f t="array" ref="AO75">IFERROR(INDEX(INDIRECT("'"&amp;VLOOKUP($C75,ModMap!$A$2:$B$21,2,FALSE)&amp;"'!AO:AO"),MATCH($K75,INDIRECT("'"&amp;VLOOKUP($C75,ModMap!$A$2:$B$21,2,FALSE)&amp;"'!$K:$K"),0)),"")</f>
        <v/>
      </c>
      <c r="AP75" s="49" t="str">
        <f t="array" ref="AP75">IFERROR(HYPERLINK("#'"&amp;VLOOKUP($C75,ModMap!$A$2:$B$21,2,FALSE)&amp;"'!V"&amp;MATCH($K75,INDIRECT("'"&amp;VLOOKUP($C75,ModMap!$A$2:$B$21,2,FALSE)&amp;"'!$K:$K"),0),"Edit on module sheet"),"")</f>
        <v>Edit on module sheet</v>
      </c>
    </row>
    <row r="76" ht="42.0" customHeight="1">
      <c r="A76" s="50">
        <v>74.0</v>
      </c>
      <c r="B76" s="50">
        <v>463.0</v>
      </c>
      <c r="C76" s="50" t="s">
        <v>115</v>
      </c>
      <c r="D76" s="51" t="s">
        <v>116</v>
      </c>
      <c r="E76" s="29" t="s">
        <v>41</v>
      </c>
      <c r="F76" s="74" t="s">
        <v>1151</v>
      </c>
      <c r="G76" s="51" t="s">
        <v>1152</v>
      </c>
      <c r="H76" s="50" t="s">
        <v>1153</v>
      </c>
      <c r="I76" s="50" t="s">
        <v>1154</v>
      </c>
      <c r="J76" s="51" t="s">
        <v>1155</v>
      </c>
      <c r="K76" s="50" t="s">
        <v>1156</v>
      </c>
      <c r="L76" s="51" t="s">
        <v>1157</v>
      </c>
      <c r="M76" s="47" t="s">
        <v>200</v>
      </c>
      <c r="N76" s="50" t="s">
        <v>1158</v>
      </c>
      <c r="O76" s="50" t="s">
        <v>1159</v>
      </c>
      <c r="P76" s="51" t="s">
        <v>1160</v>
      </c>
      <c r="Q76" s="51" t="s">
        <v>1161</v>
      </c>
      <c r="R76" s="50" t="s">
        <v>905</v>
      </c>
      <c r="S76" s="50" t="s">
        <v>206</v>
      </c>
      <c r="T76" s="50" t="str">
        <f t="array" ref="T76">IFERROR(INDEX(INDIRECT("'"&amp;VLOOKUP($C76,ModMap!$A$2:$B$21,2,FALSE)&amp;"'!T:T"),MATCH($K76,INDIRECT("'"&amp;VLOOKUP($C76,ModMap!$A$2:$B$21,2,FALSE)&amp;"'!$K:$K"),0)),"")</f>
        <v>Unassigned</v>
      </c>
      <c r="U76" s="48" t="s">
        <v>33</v>
      </c>
      <c r="V76" s="50" t="str">
        <f t="array" ref="V76">IFERROR(INDEX(INDIRECT("'"&amp;VLOOKUP($C76,ModMap!$A$2:$B$21,2,FALSE)&amp;"'!V:V"),MATCH($K76,INDIRECT("'"&amp;VLOOKUP($C76,ModMap!$A$2:$B$21,2,FALSE)&amp;"'!$K:$K"),0)),"")</f>
        <v>Not Started</v>
      </c>
      <c r="W76" s="50" t="str">
        <f t="array" ref="W76">IFERROR(INDEX(INDIRECT("'"&amp;VLOOKUP($C76,ModMap!$A$2:$B$21,2,FALSE)&amp;"'!W:W"),MATCH($K76,INDIRECT("'"&amp;VLOOKUP($C76,ModMap!$A$2:$B$21,2,FALSE)&amp;"'!$K:$K"),0)),"")</f>
        <v>Unassigned</v>
      </c>
      <c r="X76" s="44" t="s">
        <v>36</v>
      </c>
      <c r="Y76" s="50" t="str">
        <f t="array" ref="Y76">IFERROR(INDEX(INDIRECT("'"&amp;VLOOKUP($C76,ModMap!$A$2:$B$21,2,FALSE)&amp;"'!Y:Y"),MATCH($K76,INDIRECT("'"&amp;VLOOKUP($C76,ModMap!$A$2:$B$21,2,FALSE)&amp;"'!$K:$K"),0)),"")</f>
        <v>N/A</v>
      </c>
      <c r="Z76" s="50" t="str">
        <f t="array" ref="Z76">IFERROR(INDEX(INDIRECT("'"&amp;VLOOKUP($C76,ModMap!$A$2:$B$21,2,FALSE)&amp;"'!Z:Z"),MATCH($K76,INDIRECT("'"&amp;VLOOKUP($C76,ModMap!$A$2:$B$21,2,FALSE)&amp;"'!$K:$K"),0)),"")</f>
        <v/>
      </c>
      <c r="AA76" s="44" t="s">
        <v>36</v>
      </c>
      <c r="AB76" s="50" t="str">
        <f t="array" ref="AB76">IFERROR(INDEX(INDIRECT("'"&amp;VLOOKUP($C76,ModMap!$A$2:$B$21,2,FALSE)&amp;"'!AB:AB"),MATCH($K76,INDIRECT("'"&amp;VLOOKUP($C76,ModMap!$A$2:$B$21,2,FALSE)&amp;"'!$K:$K"),0)),"")</f>
        <v>N/A</v>
      </c>
      <c r="AC76" s="50" t="str">
        <f t="array" ref="AC76">IFERROR(INDEX(INDIRECT("'"&amp;VLOOKUP($C76,ModMap!$A$2:$B$21,2,FALSE)&amp;"'!AC:AC"),MATCH($K76,INDIRECT("'"&amp;VLOOKUP($C76,ModMap!$A$2:$B$21,2,FALSE)&amp;"'!$K:$K"),0)),"")</f>
        <v/>
      </c>
      <c r="AD76" s="48" t="s">
        <v>33</v>
      </c>
      <c r="AE76" s="50" t="str">
        <f t="array" ref="AE76">IFERROR(INDEX(INDIRECT("'"&amp;VLOOKUP($C76,ModMap!$A$2:$B$21,2,FALSE)&amp;"'!AE:AE"),MATCH($K76,INDIRECT("'"&amp;VLOOKUP($C76,ModMap!$A$2:$B$21,2,FALSE)&amp;"'!$K:$K"),0)),"")</f>
        <v>Not Started</v>
      </c>
      <c r="AF76" s="50" t="str">
        <f t="array" ref="AF76">IFERROR(INDEX(INDIRECT("'"&amp;VLOOKUP($C76,ModMap!$A$2:$B$21,2,FALSE)&amp;"'!AF:AF"),MATCH($K76,INDIRECT("'"&amp;VLOOKUP($C76,ModMap!$A$2:$B$21,2,FALSE)&amp;"'!$K:$K"),0)),"")</f>
        <v>Unassigned</v>
      </c>
      <c r="AG76" s="44" t="s">
        <v>36</v>
      </c>
      <c r="AH76" s="50" t="str">
        <f t="array" ref="AH76">IFERROR(INDEX(INDIRECT("'"&amp;VLOOKUP($C76,ModMap!$A$2:$B$21,2,FALSE)&amp;"'!AH:AH"),MATCH($K76,INDIRECT("'"&amp;VLOOKUP($C76,ModMap!$A$2:$B$21,2,FALSE)&amp;"'!$K:$K"),0)),"")</f>
        <v>N/A</v>
      </c>
      <c r="AI76" s="50" t="str">
        <f t="array" ref="AI76">IFERROR(INDEX(INDIRECT("'"&amp;VLOOKUP($C76,ModMap!$A$2:$B$21,2,FALSE)&amp;"'!AI:AI"),MATCH($K76,INDIRECT("'"&amp;VLOOKUP($C76,ModMap!$A$2:$B$21,2,FALSE)&amp;"'!$K:$K"),0)),"")</f>
        <v/>
      </c>
      <c r="AJ76" s="44" t="s">
        <v>36</v>
      </c>
      <c r="AK76" s="50" t="str">
        <f t="array" ref="AK76">IFERROR(INDEX(INDIRECT("'"&amp;VLOOKUP($C76,ModMap!$A$2:$B$21,2,FALSE)&amp;"'!AK:AK"),MATCH($K76,INDIRECT("'"&amp;VLOOKUP($C76,ModMap!$A$2:$B$21,2,FALSE)&amp;"'!$K:$K"),0)),"")</f>
        <v>N/A</v>
      </c>
      <c r="AL76" s="50" t="str">
        <f t="array" ref="AL76">IFERROR(INDEX(INDIRECT("'"&amp;VLOOKUP($C76,ModMap!$A$2:$B$21,2,FALSE)&amp;"'!AL:AL"),MATCH($K76,INDIRECT("'"&amp;VLOOKUP($C76,ModMap!$A$2:$B$21,2,FALSE)&amp;"'!$K:$K"),0)),"")</f>
        <v/>
      </c>
      <c r="AM76" s="50">
        <f t="shared" si="1"/>
        <v>2</v>
      </c>
      <c r="AN76" s="50" t="str">
        <f t="shared" si="2"/>
        <v>Not Started</v>
      </c>
      <c r="AO76" s="51" t="str">
        <f t="array" ref="AO76">IFERROR(INDEX(INDIRECT("'"&amp;VLOOKUP($C76,ModMap!$A$2:$B$21,2,FALSE)&amp;"'!AO:AO"),MATCH($K76,INDIRECT("'"&amp;VLOOKUP($C76,ModMap!$A$2:$B$21,2,FALSE)&amp;"'!$K:$K"),0)),"")</f>
        <v/>
      </c>
      <c r="AP76" s="49" t="str">
        <f t="array" ref="AP76">IFERROR(HYPERLINK("#'"&amp;VLOOKUP($C76,ModMap!$A$2:$B$21,2,FALSE)&amp;"'!V"&amp;MATCH($K76,INDIRECT("'"&amp;VLOOKUP($C76,ModMap!$A$2:$B$21,2,FALSE)&amp;"'!$K:$K"),0),"Edit on module sheet"),"")</f>
        <v>Edit on module sheet</v>
      </c>
    </row>
    <row r="77" ht="42.0" customHeight="1">
      <c r="A77" s="39">
        <v>75.0</v>
      </c>
      <c r="B77" s="39">
        <v>467.0</v>
      </c>
      <c r="C77" s="39" t="s">
        <v>115</v>
      </c>
      <c r="D77" s="40" t="s">
        <v>116</v>
      </c>
      <c r="E77" s="29" t="s">
        <v>41</v>
      </c>
      <c r="F77" s="74" t="s">
        <v>1151</v>
      </c>
      <c r="G77" s="40" t="s">
        <v>1152</v>
      </c>
      <c r="H77" s="39" t="s">
        <v>1169</v>
      </c>
      <c r="I77" s="39" t="s">
        <v>1170</v>
      </c>
      <c r="J77" s="40" t="s">
        <v>1171</v>
      </c>
      <c r="K77" s="39" t="s">
        <v>1172</v>
      </c>
      <c r="L77" s="40" t="s">
        <v>1173</v>
      </c>
      <c r="M77" s="47" t="s">
        <v>200</v>
      </c>
      <c r="N77" s="39" t="s">
        <v>1158</v>
      </c>
      <c r="O77" s="39" t="s">
        <v>1159</v>
      </c>
      <c r="P77" s="40" t="s">
        <v>1174</v>
      </c>
      <c r="Q77" s="40" t="s">
        <v>1175</v>
      </c>
      <c r="R77" s="39" t="s">
        <v>287</v>
      </c>
      <c r="S77" s="39" t="s">
        <v>206</v>
      </c>
      <c r="T77" s="39" t="str">
        <f t="array" ref="T77">IFERROR(INDEX(INDIRECT("'"&amp;VLOOKUP($C77,ModMap!$A$2:$B$21,2,FALSE)&amp;"'!T:T"),MATCH($K77,INDIRECT("'"&amp;VLOOKUP($C77,ModMap!$A$2:$B$21,2,FALSE)&amp;"'!$K:$K"),0)),"")</f>
        <v>Unassigned</v>
      </c>
      <c r="U77" s="48" t="s">
        <v>33</v>
      </c>
      <c r="V77" s="39" t="str">
        <f t="array" ref="V77">IFERROR(INDEX(INDIRECT("'"&amp;VLOOKUP($C77,ModMap!$A$2:$B$21,2,FALSE)&amp;"'!V:V"),MATCH($K77,INDIRECT("'"&amp;VLOOKUP($C77,ModMap!$A$2:$B$21,2,FALSE)&amp;"'!$K:$K"),0)),"")</f>
        <v>Not Started</v>
      </c>
      <c r="W77" s="39" t="str">
        <f t="array" ref="W77">IFERROR(INDEX(INDIRECT("'"&amp;VLOOKUP($C77,ModMap!$A$2:$B$21,2,FALSE)&amp;"'!W:W"),MATCH($K77,INDIRECT("'"&amp;VLOOKUP($C77,ModMap!$A$2:$B$21,2,FALSE)&amp;"'!$K:$K"),0)),"")</f>
        <v>Unassigned</v>
      </c>
      <c r="X77" s="44" t="s">
        <v>36</v>
      </c>
      <c r="Y77" s="39" t="str">
        <f t="array" ref="Y77">IFERROR(INDEX(INDIRECT("'"&amp;VLOOKUP($C77,ModMap!$A$2:$B$21,2,FALSE)&amp;"'!Y:Y"),MATCH($K77,INDIRECT("'"&amp;VLOOKUP($C77,ModMap!$A$2:$B$21,2,FALSE)&amp;"'!$K:$K"),0)),"")</f>
        <v>N/A</v>
      </c>
      <c r="Z77" s="39" t="str">
        <f t="array" ref="Z77">IFERROR(INDEX(INDIRECT("'"&amp;VLOOKUP($C77,ModMap!$A$2:$B$21,2,FALSE)&amp;"'!Z:Z"),MATCH($K77,INDIRECT("'"&amp;VLOOKUP($C77,ModMap!$A$2:$B$21,2,FALSE)&amp;"'!$K:$K"),0)),"")</f>
        <v/>
      </c>
      <c r="AA77" s="44" t="s">
        <v>36</v>
      </c>
      <c r="AB77" s="39" t="str">
        <f t="array" ref="AB77">IFERROR(INDEX(INDIRECT("'"&amp;VLOOKUP($C77,ModMap!$A$2:$B$21,2,FALSE)&amp;"'!AB:AB"),MATCH($K77,INDIRECT("'"&amp;VLOOKUP($C77,ModMap!$A$2:$B$21,2,FALSE)&amp;"'!$K:$K"),0)),"")</f>
        <v>N/A</v>
      </c>
      <c r="AC77" s="39" t="str">
        <f t="array" ref="AC77">IFERROR(INDEX(INDIRECT("'"&amp;VLOOKUP($C77,ModMap!$A$2:$B$21,2,FALSE)&amp;"'!AC:AC"),MATCH($K77,INDIRECT("'"&amp;VLOOKUP($C77,ModMap!$A$2:$B$21,2,FALSE)&amp;"'!$K:$K"),0)),"")</f>
        <v/>
      </c>
      <c r="AD77" s="48" t="s">
        <v>33</v>
      </c>
      <c r="AE77" s="39" t="str">
        <f t="array" ref="AE77">IFERROR(INDEX(INDIRECT("'"&amp;VLOOKUP($C77,ModMap!$A$2:$B$21,2,FALSE)&amp;"'!AE:AE"),MATCH($K77,INDIRECT("'"&amp;VLOOKUP($C77,ModMap!$A$2:$B$21,2,FALSE)&amp;"'!$K:$K"),0)),"")</f>
        <v>Not Started</v>
      </c>
      <c r="AF77" s="39" t="str">
        <f t="array" ref="AF77">IFERROR(INDEX(INDIRECT("'"&amp;VLOOKUP($C77,ModMap!$A$2:$B$21,2,FALSE)&amp;"'!AF:AF"),MATCH($K77,INDIRECT("'"&amp;VLOOKUP($C77,ModMap!$A$2:$B$21,2,FALSE)&amp;"'!$K:$K"),0)),"")</f>
        <v>Unassigned</v>
      </c>
      <c r="AG77" s="44" t="s">
        <v>36</v>
      </c>
      <c r="AH77" s="39" t="str">
        <f t="array" ref="AH77">IFERROR(INDEX(INDIRECT("'"&amp;VLOOKUP($C77,ModMap!$A$2:$B$21,2,FALSE)&amp;"'!AH:AH"),MATCH($K77,INDIRECT("'"&amp;VLOOKUP($C77,ModMap!$A$2:$B$21,2,FALSE)&amp;"'!$K:$K"),0)),"")</f>
        <v>N/A</v>
      </c>
      <c r="AI77" s="39" t="str">
        <f t="array" ref="AI77">IFERROR(INDEX(INDIRECT("'"&amp;VLOOKUP($C77,ModMap!$A$2:$B$21,2,FALSE)&amp;"'!AI:AI"),MATCH($K77,INDIRECT("'"&amp;VLOOKUP($C77,ModMap!$A$2:$B$21,2,FALSE)&amp;"'!$K:$K"),0)),"")</f>
        <v/>
      </c>
      <c r="AJ77" s="44" t="s">
        <v>36</v>
      </c>
      <c r="AK77" s="39" t="str">
        <f t="array" ref="AK77">IFERROR(INDEX(INDIRECT("'"&amp;VLOOKUP($C77,ModMap!$A$2:$B$21,2,FALSE)&amp;"'!AK:AK"),MATCH($K77,INDIRECT("'"&amp;VLOOKUP($C77,ModMap!$A$2:$B$21,2,FALSE)&amp;"'!$K:$K"),0)),"")</f>
        <v>N/A</v>
      </c>
      <c r="AL77" s="39" t="str">
        <f t="array" ref="AL77">IFERROR(INDEX(INDIRECT("'"&amp;VLOOKUP($C77,ModMap!$A$2:$B$21,2,FALSE)&amp;"'!AL:AL"),MATCH($K77,INDIRECT("'"&amp;VLOOKUP($C77,ModMap!$A$2:$B$21,2,FALSE)&amp;"'!$K:$K"),0)),"")</f>
        <v/>
      </c>
      <c r="AM77" s="39">
        <f t="shared" si="1"/>
        <v>2</v>
      </c>
      <c r="AN77" s="39" t="str">
        <f t="shared" si="2"/>
        <v>Not Started</v>
      </c>
      <c r="AO77" s="40" t="str">
        <f t="array" ref="AO77">IFERROR(INDEX(INDIRECT("'"&amp;VLOOKUP($C77,ModMap!$A$2:$B$21,2,FALSE)&amp;"'!AO:AO"),MATCH($K77,INDIRECT("'"&amp;VLOOKUP($C77,ModMap!$A$2:$B$21,2,FALSE)&amp;"'!$K:$K"),0)),"")</f>
        <v/>
      </c>
      <c r="AP77" s="49" t="str">
        <f t="array" ref="AP77">IFERROR(HYPERLINK("#'"&amp;VLOOKUP($C77,ModMap!$A$2:$B$21,2,FALSE)&amp;"'!V"&amp;MATCH($K77,INDIRECT("'"&amp;VLOOKUP($C77,ModMap!$A$2:$B$21,2,FALSE)&amp;"'!$K:$K"),0),"Edit on module sheet"),"")</f>
        <v>Edit on module sheet</v>
      </c>
    </row>
    <row r="78" ht="42.0" customHeight="1">
      <c r="A78" s="50">
        <v>76.0</v>
      </c>
      <c r="B78" s="50">
        <v>471.0</v>
      </c>
      <c r="C78" s="50" t="s">
        <v>115</v>
      </c>
      <c r="D78" s="51" t="s">
        <v>116</v>
      </c>
      <c r="E78" s="29" t="s">
        <v>41</v>
      </c>
      <c r="F78" s="74" t="s">
        <v>1151</v>
      </c>
      <c r="G78" s="51" t="s">
        <v>1152</v>
      </c>
      <c r="H78" s="50" t="s">
        <v>1178</v>
      </c>
      <c r="I78" s="50" t="s">
        <v>1179</v>
      </c>
      <c r="J78" s="51" t="s">
        <v>1180</v>
      </c>
      <c r="K78" s="50" t="s">
        <v>1181</v>
      </c>
      <c r="L78" s="51" t="s">
        <v>1182</v>
      </c>
      <c r="M78" s="47" t="s">
        <v>200</v>
      </c>
      <c r="N78" s="50" t="s">
        <v>1158</v>
      </c>
      <c r="O78" s="50" t="s">
        <v>1183</v>
      </c>
      <c r="P78" s="51" t="s">
        <v>1184</v>
      </c>
      <c r="Q78" s="51" t="s">
        <v>1185</v>
      </c>
      <c r="R78" s="50" t="s">
        <v>287</v>
      </c>
      <c r="S78" s="50" t="s">
        <v>206</v>
      </c>
      <c r="T78" s="50" t="str">
        <f t="array" ref="T78">IFERROR(INDEX(INDIRECT("'"&amp;VLOOKUP($C78,ModMap!$A$2:$B$21,2,FALSE)&amp;"'!T:T"),MATCH($K78,INDIRECT("'"&amp;VLOOKUP($C78,ModMap!$A$2:$B$21,2,FALSE)&amp;"'!$K:$K"),0)),"")</f>
        <v>Unassigned</v>
      </c>
      <c r="U78" s="48" t="s">
        <v>33</v>
      </c>
      <c r="V78" s="50" t="str">
        <f t="array" ref="V78">IFERROR(INDEX(INDIRECT("'"&amp;VLOOKUP($C78,ModMap!$A$2:$B$21,2,FALSE)&amp;"'!V:V"),MATCH($K78,INDIRECT("'"&amp;VLOOKUP($C78,ModMap!$A$2:$B$21,2,FALSE)&amp;"'!$K:$K"),0)),"")</f>
        <v>Not Started</v>
      </c>
      <c r="W78" s="50" t="str">
        <f t="array" ref="W78">IFERROR(INDEX(INDIRECT("'"&amp;VLOOKUP($C78,ModMap!$A$2:$B$21,2,FALSE)&amp;"'!W:W"),MATCH($K78,INDIRECT("'"&amp;VLOOKUP($C78,ModMap!$A$2:$B$21,2,FALSE)&amp;"'!$K:$K"),0)),"")</f>
        <v>Unassigned</v>
      </c>
      <c r="X78" s="44" t="s">
        <v>36</v>
      </c>
      <c r="Y78" s="50" t="str">
        <f t="array" ref="Y78">IFERROR(INDEX(INDIRECT("'"&amp;VLOOKUP($C78,ModMap!$A$2:$B$21,2,FALSE)&amp;"'!Y:Y"),MATCH($K78,INDIRECT("'"&amp;VLOOKUP($C78,ModMap!$A$2:$B$21,2,FALSE)&amp;"'!$K:$K"),0)),"")</f>
        <v>N/A</v>
      </c>
      <c r="Z78" s="50" t="str">
        <f t="array" ref="Z78">IFERROR(INDEX(INDIRECT("'"&amp;VLOOKUP($C78,ModMap!$A$2:$B$21,2,FALSE)&amp;"'!Z:Z"),MATCH($K78,INDIRECT("'"&amp;VLOOKUP($C78,ModMap!$A$2:$B$21,2,FALSE)&amp;"'!$K:$K"),0)),"")</f>
        <v/>
      </c>
      <c r="AA78" s="44" t="s">
        <v>36</v>
      </c>
      <c r="AB78" s="50" t="str">
        <f t="array" ref="AB78">IFERROR(INDEX(INDIRECT("'"&amp;VLOOKUP($C78,ModMap!$A$2:$B$21,2,FALSE)&amp;"'!AB:AB"),MATCH($K78,INDIRECT("'"&amp;VLOOKUP($C78,ModMap!$A$2:$B$21,2,FALSE)&amp;"'!$K:$K"),0)),"")</f>
        <v>N/A</v>
      </c>
      <c r="AC78" s="50" t="str">
        <f t="array" ref="AC78">IFERROR(INDEX(INDIRECT("'"&amp;VLOOKUP($C78,ModMap!$A$2:$B$21,2,FALSE)&amp;"'!AC:AC"),MATCH($K78,INDIRECT("'"&amp;VLOOKUP($C78,ModMap!$A$2:$B$21,2,FALSE)&amp;"'!$K:$K"),0)),"")</f>
        <v/>
      </c>
      <c r="AD78" s="48" t="s">
        <v>33</v>
      </c>
      <c r="AE78" s="50" t="str">
        <f t="array" ref="AE78">IFERROR(INDEX(INDIRECT("'"&amp;VLOOKUP($C78,ModMap!$A$2:$B$21,2,FALSE)&amp;"'!AE:AE"),MATCH($K78,INDIRECT("'"&amp;VLOOKUP($C78,ModMap!$A$2:$B$21,2,FALSE)&amp;"'!$K:$K"),0)),"")</f>
        <v>Not Started</v>
      </c>
      <c r="AF78" s="50" t="str">
        <f t="array" ref="AF78">IFERROR(INDEX(INDIRECT("'"&amp;VLOOKUP($C78,ModMap!$A$2:$B$21,2,FALSE)&amp;"'!AF:AF"),MATCH($K78,INDIRECT("'"&amp;VLOOKUP($C78,ModMap!$A$2:$B$21,2,FALSE)&amp;"'!$K:$K"),0)),"")</f>
        <v>Unassigned</v>
      </c>
      <c r="AG78" s="44" t="s">
        <v>36</v>
      </c>
      <c r="AH78" s="50" t="str">
        <f t="array" ref="AH78">IFERROR(INDEX(INDIRECT("'"&amp;VLOOKUP($C78,ModMap!$A$2:$B$21,2,FALSE)&amp;"'!AH:AH"),MATCH($K78,INDIRECT("'"&amp;VLOOKUP($C78,ModMap!$A$2:$B$21,2,FALSE)&amp;"'!$K:$K"),0)),"")</f>
        <v>N/A</v>
      </c>
      <c r="AI78" s="50" t="str">
        <f t="array" ref="AI78">IFERROR(INDEX(INDIRECT("'"&amp;VLOOKUP($C78,ModMap!$A$2:$B$21,2,FALSE)&amp;"'!AI:AI"),MATCH($K78,INDIRECT("'"&amp;VLOOKUP($C78,ModMap!$A$2:$B$21,2,FALSE)&amp;"'!$K:$K"),0)),"")</f>
        <v/>
      </c>
      <c r="AJ78" s="44" t="s">
        <v>36</v>
      </c>
      <c r="AK78" s="50" t="str">
        <f t="array" ref="AK78">IFERROR(INDEX(INDIRECT("'"&amp;VLOOKUP($C78,ModMap!$A$2:$B$21,2,FALSE)&amp;"'!AK:AK"),MATCH($K78,INDIRECT("'"&amp;VLOOKUP($C78,ModMap!$A$2:$B$21,2,FALSE)&amp;"'!$K:$K"),0)),"")</f>
        <v>N/A</v>
      </c>
      <c r="AL78" s="50" t="str">
        <f t="array" ref="AL78">IFERROR(INDEX(INDIRECT("'"&amp;VLOOKUP($C78,ModMap!$A$2:$B$21,2,FALSE)&amp;"'!AL:AL"),MATCH($K78,INDIRECT("'"&amp;VLOOKUP($C78,ModMap!$A$2:$B$21,2,FALSE)&amp;"'!$K:$K"),0)),"")</f>
        <v/>
      </c>
      <c r="AM78" s="50">
        <f t="shared" si="1"/>
        <v>2</v>
      </c>
      <c r="AN78" s="50" t="str">
        <f t="shared" si="2"/>
        <v>Not Started</v>
      </c>
      <c r="AO78" s="51" t="str">
        <f t="array" ref="AO78">IFERROR(INDEX(INDIRECT("'"&amp;VLOOKUP($C78,ModMap!$A$2:$B$21,2,FALSE)&amp;"'!AO:AO"),MATCH($K78,INDIRECT("'"&amp;VLOOKUP($C78,ModMap!$A$2:$B$21,2,FALSE)&amp;"'!$K:$K"),0)),"")</f>
        <v/>
      </c>
      <c r="AP78" s="49" t="str">
        <f t="array" ref="AP78">IFERROR(HYPERLINK("#'"&amp;VLOOKUP($C78,ModMap!$A$2:$B$21,2,FALSE)&amp;"'!V"&amp;MATCH($K78,INDIRECT("'"&amp;VLOOKUP($C78,ModMap!$A$2:$B$21,2,FALSE)&amp;"'!$K:$K"),0),"Edit on module sheet"),"")</f>
        <v>Edit on module sheet</v>
      </c>
    </row>
    <row r="79" ht="42.0" customHeight="1">
      <c r="A79" s="39">
        <v>77.0</v>
      </c>
      <c r="B79" s="39">
        <v>475.0</v>
      </c>
      <c r="C79" s="39" t="s">
        <v>115</v>
      </c>
      <c r="D79" s="40" t="s">
        <v>116</v>
      </c>
      <c r="E79" s="29" t="s">
        <v>41</v>
      </c>
      <c r="F79" s="74" t="s">
        <v>1151</v>
      </c>
      <c r="G79" s="40" t="s">
        <v>1152</v>
      </c>
      <c r="H79" s="39" t="s">
        <v>1195</v>
      </c>
      <c r="I79" s="39" t="s">
        <v>1196</v>
      </c>
      <c r="J79" s="40" t="s">
        <v>1197</v>
      </c>
      <c r="K79" s="39" t="s">
        <v>1198</v>
      </c>
      <c r="L79" s="40" t="s">
        <v>1199</v>
      </c>
      <c r="M79" s="47" t="s">
        <v>200</v>
      </c>
      <c r="N79" s="39" t="s">
        <v>1158</v>
      </c>
      <c r="O79" s="39" t="s">
        <v>1200</v>
      </c>
      <c r="P79" s="40" t="s">
        <v>1201</v>
      </c>
      <c r="Q79" s="40" t="s">
        <v>1202</v>
      </c>
      <c r="R79" s="39" t="s">
        <v>1203</v>
      </c>
      <c r="S79" s="39" t="s">
        <v>206</v>
      </c>
      <c r="T79" s="39" t="str">
        <f t="array" ref="T79">IFERROR(INDEX(INDIRECT("'"&amp;VLOOKUP($C79,ModMap!$A$2:$B$21,2,FALSE)&amp;"'!T:T"),MATCH($K79,INDIRECT("'"&amp;VLOOKUP($C79,ModMap!$A$2:$B$21,2,FALSE)&amp;"'!$K:$K"),0)),"")</f>
        <v>Unassigned</v>
      </c>
      <c r="U79" s="48" t="s">
        <v>33</v>
      </c>
      <c r="V79" s="39" t="str">
        <f t="array" ref="V79">IFERROR(INDEX(INDIRECT("'"&amp;VLOOKUP($C79,ModMap!$A$2:$B$21,2,FALSE)&amp;"'!V:V"),MATCH($K79,INDIRECT("'"&amp;VLOOKUP($C79,ModMap!$A$2:$B$21,2,FALSE)&amp;"'!$K:$K"),0)),"")</f>
        <v>Not Started</v>
      </c>
      <c r="W79" s="39" t="str">
        <f t="array" ref="W79">IFERROR(INDEX(INDIRECT("'"&amp;VLOOKUP($C79,ModMap!$A$2:$B$21,2,FALSE)&amp;"'!W:W"),MATCH($K79,INDIRECT("'"&amp;VLOOKUP($C79,ModMap!$A$2:$B$21,2,FALSE)&amp;"'!$K:$K"),0)),"")</f>
        <v>Unassigned</v>
      </c>
      <c r="X79" s="44" t="s">
        <v>36</v>
      </c>
      <c r="Y79" s="39" t="str">
        <f t="array" ref="Y79">IFERROR(INDEX(INDIRECT("'"&amp;VLOOKUP($C79,ModMap!$A$2:$B$21,2,FALSE)&amp;"'!Y:Y"),MATCH($K79,INDIRECT("'"&amp;VLOOKUP($C79,ModMap!$A$2:$B$21,2,FALSE)&amp;"'!$K:$K"),0)),"")</f>
        <v>N/A</v>
      </c>
      <c r="Z79" s="39" t="str">
        <f t="array" ref="Z79">IFERROR(INDEX(INDIRECT("'"&amp;VLOOKUP($C79,ModMap!$A$2:$B$21,2,FALSE)&amp;"'!Z:Z"),MATCH($K79,INDIRECT("'"&amp;VLOOKUP($C79,ModMap!$A$2:$B$21,2,FALSE)&amp;"'!$K:$K"),0)),"")</f>
        <v/>
      </c>
      <c r="AA79" s="44" t="s">
        <v>36</v>
      </c>
      <c r="AB79" s="39" t="str">
        <f t="array" ref="AB79">IFERROR(INDEX(INDIRECT("'"&amp;VLOOKUP($C79,ModMap!$A$2:$B$21,2,FALSE)&amp;"'!AB:AB"),MATCH($K79,INDIRECT("'"&amp;VLOOKUP($C79,ModMap!$A$2:$B$21,2,FALSE)&amp;"'!$K:$K"),0)),"")</f>
        <v>N/A</v>
      </c>
      <c r="AC79" s="39" t="str">
        <f t="array" ref="AC79">IFERROR(INDEX(INDIRECT("'"&amp;VLOOKUP($C79,ModMap!$A$2:$B$21,2,FALSE)&amp;"'!AC:AC"),MATCH($K79,INDIRECT("'"&amp;VLOOKUP($C79,ModMap!$A$2:$B$21,2,FALSE)&amp;"'!$K:$K"),0)),"")</f>
        <v/>
      </c>
      <c r="AD79" s="48" t="s">
        <v>33</v>
      </c>
      <c r="AE79" s="39" t="str">
        <f t="array" ref="AE79">IFERROR(INDEX(INDIRECT("'"&amp;VLOOKUP($C79,ModMap!$A$2:$B$21,2,FALSE)&amp;"'!AE:AE"),MATCH($K79,INDIRECT("'"&amp;VLOOKUP($C79,ModMap!$A$2:$B$21,2,FALSE)&amp;"'!$K:$K"),0)),"")</f>
        <v>Not Started</v>
      </c>
      <c r="AF79" s="39" t="str">
        <f t="array" ref="AF79">IFERROR(INDEX(INDIRECT("'"&amp;VLOOKUP($C79,ModMap!$A$2:$B$21,2,FALSE)&amp;"'!AF:AF"),MATCH($K79,INDIRECT("'"&amp;VLOOKUP($C79,ModMap!$A$2:$B$21,2,FALSE)&amp;"'!$K:$K"),0)),"")</f>
        <v>Unassigned</v>
      </c>
      <c r="AG79" s="44" t="s">
        <v>36</v>
      </c>
      <c r="AH79" s="39" t="str">
        <f t="array" ref="AH79">IFERROR(INDEX(INDIRECT("'"&amp;VLOOKUP($C79,ModMap!$A$2:$B$21,2,FALSE)&amp;"'!AH:AH"),MATCH($K79,INDIRECT("'"&amp;VLOOKUP($C79,ModMap!$A$2:$B$21,2,FALSE)&amp;"'!$K:$K"),0)),"")</f>
        <v>N/A</v>
      </c>
      <c r="AI79" s="39" t="str">
        <f t="array" ref="AI79">IFERROR(INDEX(INDIRECT("'"&amp;VLOOKUP($C79,ModMap!$A$2:$B$21,2,FALSE)&amp;"'!AI:AI"),MATCH($K79,INDIRECT("'"&amp;VLOOKUP($C79,ModMap!$A$2:$B$21,2,FALSE)&amp;"'!$K:$K"),0)),"")</f>
        <v/>
      </c>
      <c r="AJ79" s="44" t="s">
        <v>36</v>
      </c>
      <c r="AK79" s="39" t="str">
        <f t="array" ref="AK79">IFERROR(INDEX(INDIRECT("'"&amp;VLOOKUP($C79,ModMap!$A$2:$B$21,2,FALSE)&amp;"'!AK:AK"),MATCH($K79,INDIRECT("'"&amp;VLOOKUP($C79,ModMap!$A$2:$B$21,2,FALSE)&amp;"'!$K:$K"),0)),"")</f>
        <v>N/A</v>
      </c>
      <c r="AL79" s="39" t="str">
        <f t="array" ref="AL79">IFERROR(INDEX(INDIRECT("'"&amp;VLOOKUP($C79,ModMap!$A$2:$B$21,2,FALSE)&amp;"'!AL:AL"),MATCH($K79,INDIRECT("'"&amp;VLOOKUP($C79,ModMap!$A$2:$B$21,2,FALSE)&amp;"'!$K:$K"),0)),"")</f>
        <v/>
      </c>
      <c r="AM79" s="39">
        <f t="shared" si="1"/>
        <v>2</v>
      </c>
      <c r="AN79" s="39" t="str">
        <f t="shared" si="2"/>
        <v>Not Started</v>
      </c>
      <c r="AO79" s="40" t="str">
        <f t="array" ref="AO79">IFERROR(INDEX(INDIRECT("'"&amp;VLOOKUP($C79,ModMap!$A$2:$B$21,2,FALSE)&amp;"'!AO:AO"),MATCH($K79,INDIRECT("'"&amp;VLOOKUP($C79,ModMap!$A$2:$B$21,2,FALSE)&amp;"'!$K:$K"),0)),"")</f>
        <v/>
      </c>
      <c r="AP79" s="49" t="str">
        <f t="array" ref="AP79">IFERROR(HYPERLINK("#'"&amp;VLOOKUP($C79,ModMap!$A$2:$B$21,2,FALSE)&amp;"'!V"&amp;MATCH($K79,INDIRECT("'"&amp;VLOOKUP($C79,ModMap!$A$2:$B$21,2,FALSE)&amp;"'!$K:$K"),0),"Edit on module sheet"),"")</f>
        <v>Edit on module sheet</v>
      </c>
    </row>
    <row r="80" ht="42.0" customHeight="1">
      <c r="A80" s="50">
        <v>78.0</v>
      </c>
      <c r="B80" s="50">
        <v>478.0</v>
      </c>
      <c r="C80" s="50" t="s">
        <v>115</v>
      </c>
      <c r="D80" s="51" t="s">
        <v>116</v>
      </c>
      <c r="E80" s="29" t="s">
        <v>41</v>
      </c>
      <c r="F80" s="74" t="s">
        <v>1151</v>
      </c>
      <c r="G80" s="51" t="s">
        <v>1152</v>
      </c>
      <c r="H80" s="50" t="s">
        <v>1206</v>
      </c>
      <c r="I80" s="50" t="s">
        <v>1207</v>
      </c>
      <c r="J80" s="51" t="s">
        <v>1208</v>
      </c>
      <c r="K80" s="50" t="s">
        <v>1209</v>
      </c>
      <c r="L80" s="51" t="s">
        <v>1210</v>
      </c>
      <c r="M80" s="47" t="s">
        <v>200</v>
      </c>
      <c r="N80" s="50" t="s">
        <v>1158</v>
      </c>
      <c r="O80" s="50" t="s">
        <v>1159</v>
      </c>
      <c r="P80" s="51" t="s">
        <v>1211</v>
      </c>
      <c r="Q80" s="51" t="s">
        <v>1212</v>
      </c>
      <c r="R80" s="50" t="s">
        <v>1213</v>
      </c>
      <c r="S80" s="50" t="s">
        <v>206</v>
      </c>
      <c r="T80" s="50" t="str">
        <f t="array" ref="T80">IFERROR(INDEX(INDIRECT("'"&amp;VLOOKUP($C80,ModMap!$A$2:$B$21,2,FALSE)&amp;"'!T:T"),MATCH($K80,INDIRECT("'"&amp;VLOOKUP($C80,ModMap!$A$2:$B$21,2,FALSE)&amp;"'!$K:$K"),0)),"")</f>
        <v>Unassigned</v>
      </c>
      <c r="U80" s="48" t="s">
        <v>33</v>
      </c>
      <c r="V80" s="50" t="str">
        <f t="array" ref="V80">IFERROR(INDEX(INDIRECT("'"&amp;VLOOKUP($C80,ModMap!$A$2:$B$21,2,FALSE)&amp;"'!V:V"),MATCH($K80,INDIRECT("'"&amp;VLOOKUP($C80,ModMap!$A$2:$B$21,2,FALSE)&amp;"'!$K:$K"),0)),"")</f>
        <v>Not Started</v>
      </c>
      <c r="W80" s="50" t="str">
        <f t="array" ref="W80">IFERROR(INDEX(INDIRECT("'"&amp;VLOOKUP($C80,ModMap!$A$2:$B$21,2,FALSE)&amp;"'!W:W"),MATCH($K80,INDIRECT("'"&amp;VLOOKUP($C80,ModMap!$A$2:$B$21,2,FALSE)&amp;"'!$K:$K"),0)),"")</f>
        <v>Unassigned</v>
      </c>
      <c r="X80" s="44" t="s">
        <v>36</v>
      </c>
      <c r="Y80" s="50" t="str">
        <f t="array" ref="Y80">IFERROR(INDEX(INDIRECT("'"&amp;VLOOKUP($C80,ModMap!$A$2:$B$21,2,FALSE)&amp;"'!Y:Y"),MATCH($K80,INDIRECT("'"&amp;VLOOKUP($C80,ModMap!$A$2:$B$21,2,FALSE)&amp;"'!$K:$K"),0)),"")</f>
        <v>N/A</v>
      </c>
      <c r="Z80" s="50" t="str">
        <f t="array" ref="Z80">IFERROR(INDEX(INDIRECT("'"&amp;VLOOKUP($C80,ModMap!$A$2:$B$21,2,FALSE)&amp;"'!Z:Z"),MATCH($K80,INDIRECT("'"&amp;VLOOKUP($C80,ModMap!$A$2:$B$21,2,FALSE)&amp;"'!$K:$K"),0)),"")</f>
        <v/>
      </c>
      <c r="AA80" s="44" t="s">
        <v>36</v>
      </c>
      <c r="AB80" s="50" t="str">
        <f t="array" ref="AB80">IFERROR(INDEX(INDIRECT("'"&amp;VLOOKUP($C80,ModMap!$A$2:$B$21,2,FALSE)&amp;"'!AB:AB"),MATCH($K80,INDIRECT("'"&amp;VLOOKUP($C80,ModMap!$A$2:$B$21,2,FALSE)&amp;"'!$K:$K"),0)),"")</f>
        <v>N/A</v>
      </c>
      <c r="AC80" s="50" t="str">
        <f t="array" ref="AC80">IFERROR(INDEX(INDIRECT("'"&amp;VLOOKUP($C80,ModMap!$A$2:$B$21,2,FALSE)&amp;"'!AC:AC"),MATCH($K80,INDIRECT("'"&amp;VLOOKUP($C80,ModMap!$A$2:$B$21,2,FALSE)&amp;"'!$K:$K"),0)),"")</f>
        <v/>
      </c>
      <c r="AD80" s="44" t="s">
        <v>36</v>
      </c>
      <c r="AE80" s="50" t="str">
        <f t="array" ref="AE80">IFERROR(INDEX(INDIRECT("'"&amp;VLOOKUP($C80,ModMap!$A$2:$B$21,2,FALSE)&amp;"'!AE:AE"),MATCH($K80,INDIRECT("'"&amp;VLOOKUP($C80,ModMap!$A$2:$B$21,2,FALSE)&amp;"'!$K:$K"),0)),"")</f>
        <v>N/A</v>
      </c>
      <c r="AF80" s="50" t="str">
        <f t="array" ref="AF80">IFERROR(INDEX(INDIRECT("'"&amp;VLOOKUP($C80,ModMap!$A$2:$B$21,2,FALSE)&amp;"'!AF:AF"),MATCH($K80,INDIRECT("'"&amp;VLOOKUP($C80,ModMap!$A$2:$B$21,2,FALSE)&amp;"'!$K:$K"),0)),"")</f>
        <v/>
      </c>
      <c r="AG80" s="44" t="s">
        <v>36</v>
      </c>
      <c r="AH80" s="50" t="str">
        <f t="array" ref="AH80">IFERROR(INDEX(INDIRECT("'"&amp;VLOOKUP($C80,ModMap!$A$2:$B$21,2,FALSE)&amp;"'!AH:AH"),MATCH($K80,INDIRECT("'"&amp;VLOOKUP($C80,ModMap!$A$2:$B$21,2,FALSE)&amp;"'!$K:$K"),0)),"")</f>
        <v>N/A</v>
      </c>
      <c r="AI80" s="50" t="str">
        <f t="array" ref="AI80">IFERROR(INDEX(INDIRECT("'"&amp;VLOOKUP($C80,ModMap!$A$2:$B$21,2,FALSE)&amp;"'!AI:AI"),MATCH($K80,INDIRECT("'"&amp;VLOOKUP($C80,ModMap!$A$2:$B$21,2,FALSE)&amp;"'!$K:$K"),0)),"")</f>
        <v/>
      </c>
      <c r="AJ80" s="44" t="s">
        <v>36</v>
      </c>
      <c r="AK80" s="50" t="str">
        <f t="array" ref="AK80">IFERROR(INDEX(INDIRECT("'"&amp;VLOOKUP($C80,ModMap!$A$2:$B$21,2,FALSE)&amp;"'!AK:AK"),MATCH($K80,INDIRECT("'"&amp;VLOOKUP($C80,ModMap!$A$2:$B$21,2,FALSE)&amp;"'!$K:$K"),0)),"")</f>
        <v>N/A</v>
      </c>
      <c r="AL80" s="50" t="str">
        <f t="array" ref="AL80">IFERROR(INDEX(INDIRECT("'"&amp;VLOOKUP($C80,ModMap!$A$2:$B$21,2,FALSE)&amp;"'!AL:AL"),MATCH($K80,INDIRECT("'"&amp;VLOOKUP($C80,ModMap!$A$2:$B$21,2,FALSE)&amp;"'!$K:$K"),0)),"")</f>
        <v/>
      </c>
      <c r="AM80" s="50">
        <f t="shared" si="1"/>
        <v>1</v>
      </c>
      <c r="AN80" s="50" t="str">
        <f t="shared" si="2"/>
        <v>Not Started</v>
      </c>
      <c r="AO80" s="51" t="str">
        <f t="array" ref="AO80">IFERROR(INDEX(INDIRECT("'"&amp;VLOOKUP($C80,ModMap!$A$2:$B$21,2,FALSE)&amp;"'!AO:AO"),MATCH($K80,INDIRECT("'"&amp;VLOOKUP($C80,ModMap!$A$2:$B$21,2,FALSE)&amp;"'!$K:$K"),0)),"")</f>
        <v/>
      </c>
      <c r="AP80" s="49" t="str">
        <f t="array" ref="AP80">IFERROR(HYPERLINK("#'"&amp;VLOOKUP($C80,ModMap!$A$2:$B$21,2,FALSE)&amp;"'!V"&amp;MATCH($K80,INDIRECT("'"&amp;VLOOKUP($C80,ModMap!$A$2:$B$21,2,FALSE)&amp;"'!$K:$K"),0),"Edit on module sheet"),"")</f>
        <v>Edit on module sheet</v>
      </c>
    </row>
    <row r="81" ht="42.0" customHeight="1">
      <c r="A81" s="39">
        <v>79.0</v>
      </c>
      <c r="B81" s="39">
        <v>481.0</v>
      </c>
      <c r="C81" s="39" t="s">
        <v>115</v>
      </c>
      <c r="D81" s="40" t="s">
        <v>116</v>
      </c>
      <c r="E81" s="29" t="s">
        <v>41</v>
      </c>
      <c r="F81" s="74" t="s">
        <v>1151</v>
      </c>
      <c r="G81" s="40" t="s">
        <v>1152</v>
      </c>
      <c r="H81" s="39" t="s">
        <v>1221</v>
      </c>
      <c r="I81" s="39" t="s">
        <v>1222</v>
      </c>
      <c r="J81" s="40" t="s">
        <v>1223</v>
      </c>
      <c r="K81" s="39" t="s">
        <v>1224</v>
      </c>
      <c r="L81" s="40" t="s">
        <v>1225</v>
      </c>
      <c r="M81" s="47" t="s">
        <v>200</v>
      </c>
      <c r="N81" s="39" t="s">
        <v>1158</v>
      </c>
      <c r="O81" s="39" t="s">
        <v>1226</v>
      </c>
      <c r="P81" s="40" t="s">
        <v>1227</v>
      </c>
      <c r="Q81" s="40" t="s">
        <v>1228</v>
      </c>
      <c r="R81" s="39" t="s">
        <v>1229</v>
      </c>
      <c r="S81" s="39" t="s">
        <v>206</v>
      </c>
      <c r="T81" s="39" t="str">
        <f t="array" ref="T81">IFERROR(INDEX(INDIRECT("'"&amp;VLOOKUP($C81,ModMap!$A$2:$B$21,2,FALSE)&amp;"'!T:T"),MATCH($K81,INDIRECT("'"&amp;VLOOKUP($C81,ModMap!$A$2:$B$21,2,FALSE)&amp;"'!$K:$K"),0)),"")</f>
        <v>Unassigned</v>
      </c>
      <c r="U81" s="48" t="s">
        <v>33</v>
      </c>
      <c r="V81" s="39" t="str">
        <f t="array" ref="V81">IFERROR(INDEX(INDIRECT("'"&amp;VLOOKUP($C81,ModMap!$A$2:$B$21,2,FALSE)&amp;"'!V:V"),MATCH($K81,INDIRECT("'"&amp;VLOOKUP($C81,ModMap!$A$2:$B$21,2,FALSE)&amp;"'!$K:$K"),0)),"")</f>
        <v>Not Started</v>
      </c>
      <c r="W81" s="39" t="str">
        <f t="array" ref="W81">IFERROR(INDEX(INDIRECT("'"&amp;VLOOKUP($C81,ModMap!$A$2:$B$21,2,FALSE)&amp;"'!W:W"),MATCH($K81,INDIRECT("'"&amp;VLOOKUP($C81,ModMap!$A$2:$B$21,2,FALSE)&amp;"'!$K:$K"),0)),"")</f>
        <v>Unassigned</v>
      </c>
      <c r="X81" s="44" t="s">
        <v>36</v>
      </c>
      <c r="Y81" s="39" t="str">
        <f t="array" ref="Y81">IFERROR(INDEX(INDIRECT("'"&amp;VLOOKUP($C81,ModMap!$A$2:$B$21,2,FALSE)&amp;"'!Y:Y"),MATCH($K81,INDIRECT("'"&amp;VLOOKUP($C81,ModMap!$A$2:$B$21,2,FALSE)&amp;"'!$K:$K"),0)),"")</f>
        <v>N/A</v>
      </c>
      <c r="Z81" s="39" t="str">
        <f t="array" ref="Z81">IFERROR(INDEX(INDIRECT("'"&amp;VLOOKUP($C81,ModMap!$A$2:$B$21,2,FALSE)&amp;"'!Z:Z"),MATCH($K81,INDIRECT("'"&amp;VLOOKUP($C81,ModMap!$A$2:$B$21,2,FALSE)&amp;"'!$K:$K"),0)),"")</f>
        <v/>
      </c>
      <c r="AA81" s="44" t="s">
        <v>36</v>
      </c>
      <c r="AB81" s="39" t="str">
        <f t="array" ref="AB81">IFERROR(INDEX(INDIRECT("'"&amp;VLOOKUP($C81,ModMap!$A$2:$B$21,2,FALSE)&amp;"'!AB:AB"),MATCH($K81,INDIRECT("'"&amp;VLOOKUP($C81,ModMap!$A$2:$B$21,2,FALSE)&amp;"'!$K:$K"),0)),"")</f>
        <v>N/A</v>
      </c>
      <c r="AC81" s="39" t="str">
        <f t="array" ref="AC81">IFERROR(INDEX(INDIRECT("'"&amp;VLOOKUP($C81,ModMap!$A$2:$B$21,2,FALSE)&amp;"'!AC:AC"),MATCH($K81,INDIRECT("'"&amp;VLOOKUP($C81,ModMap!$A$2:$B$21,2,FALSE)&amp;"'!$K:$K"),0)),"")</f>
        <v/>
      </c>
      <c r="AD81" s="44" t="s">
        <v>36</v>
      </c>
      <c r="AE81" s="39" t="str">
        <f t="array" ref="AE81">IFERROR(INDEX(INDIRECT("'"&amp;VLOOKUP($C81,ModMap!$A$2:$B$21,2,FALSE)&amp;"'!AE:AE"),MATCH($K81,INDIRECT("'"&amp;VLOOKUP($C81,ModMap!$A$2:$B$21,2,FALSE)&amp;"'!$K:$K"),0)),"")</f>
        <v>N/A</v>
      </c>
      <c r="AF81" s="39" t="str">
        <f t="array" ref="AF81">IFERROR(INDEX(INDIRECT("'"&amp;VLOOKUP($C81,ModMap!$A$2:$B$21,2,FALSE)&amp;"'!AF:AF"),MATCH($K81,INDIRECT("'"&amp;VLOOKUP($C81,ModMap!$A$2:$B$21,2,FALSE)&amp;"'!$K:$K"),0)),"")</f>
        <v/>
      </c>
      <c r="AG81" s="44" t="s">
        <v>36</v>
      </c>
      <c r="AH81" s="39" t="str">
        <f t="array" ref="AH81">IFERROR(INDEX(INDIRECT("'"&amp;VLOOKUP($C81,ModMap!$A$2:$B$21,2,FALSE)&amp;"'!AH:AH"),MATCH($K81,INDIRECT("'"&amp;VLOOKUP($C81,ModMap!$A$2:$B$21,2,FALSE)&amp;"'!$K:$K"),0)),"")</f>
        <v>N/A</v>
      </c>
      <c r="AI81" s="39" t="str">
        <f t="array" ref="AI81">IFERROR(INDEX(INDIRECT("'"&amp;VLOOKUP($C81,ModMap!$A$2:$B$21,2,FALSE)&amp;"'!AI:AI"),MATCH($K81,INDIRECT("'"&amp;VLOOKUP($C81,ModMap!$A$2:$B$21,2,FALSE)&amp;"'!$K:$K"),0)),"")</f>
        <v/>
      </c>
      <c r="AJ81" s="44" t="s">
        <v>36</v>
      </c>
      <c r="AK81" s="39" t="str">
        <f t="array" ref="AK81">IFERROR(INDEX(INDIRECT("'"&amp;VLOOKUP($C81,ModMap!$A$2:$B$21,2,FALSE)&amp;"'!AK:AK"),MATCH($K81,INDIRECT("'"&amp;VLOOKUP($C81,ModMap!$A$2:$B$21,2,FALSE)&amp;"'!$K:$K"),0)),"")</f>
        <v>N/A</v>
      </c>
      <c r="AL81" s="39" t="str">
        <f t="array" ref="AL81">IFERROR(INDEX(INDIRECT("'"&amp;VLOOKUP($C81,ModMap!$A$2:$B$21,2,FALSE)&amp;"'!AL:AL"),MATCH($K81,INDIRECT("'"&amp;VLOOKUP($C81,ModMap!$A$2:$B$21,2,FALSE)&amp;"'!$K:$K"),0)),"")</f>
        <v/>
      </c>
      <c r="AM81" s="39">
        <f t="shared" si="1"/>
        <v>1</v>
      </c>
      <c r="AN81" s="39" t="str">
        <f t="shared" si="2"/>
        <v>Not Started</v>
      </c>
      <c r="AO81" s="40" t="str">
        <f t="array" ref="AO81">IFERROR(INDEX(INDIRECT("'"&amp;VLOOKUP($C81,ModMap!$A$2:$B$21,2,FALSE)&amp;"'!AO:AO"),MATCH($K81,INDIRECT("'"&amp;VLOOKUP($C81,ModMap!$A$2:$B$21,2,FALSE)&amp;"'!$K:$K"),0)),"")</f>
        <v/>
      </c>
      <c r="AP81" s="49" t="str">
        <f t="array" ref="AP81">IFERROR(HYPERLINK("#'"&amp;VLOOKUP($C81,ModMap!$A$2:$B$21,2,FALSE)&amp;"'!V"&amp;MATCH($K81,INDIRECT("'"&amp;VLOOKUP($C81,ModMap!$A$2:$B$21,2,FALSE)&amp;"'!$K:$K"),0),"Edit on module sheet"),"")</f>
        <v>Edit on module sheet</v>
      </c>
    </row>
    <row r="82" ht="42.0" customHeight="1">
      <c r="A82" s="50">
        <v>80.0</v>
      </c>
      <c r="B82" s="50">
        <v>484.0</v>
      </c>
      <c r="C82" s="50" t="s">
        <v>115</v>
      </c>
      <c r="D82" s="51" t="s">
        <v>116</v>
      </c>
      <c r="E82" s="29" t="s">
        <v>41</v>
      </c>
      <c r="F82" s="74" t="s">
        <v>1151</v>
      </c>
      <c r="G82" s="51" t="s">
        <v>1152</v>
      </c>
      <c r="H82" s="50" t="s">
        <v>1232</v>
      </c>
      <c r="I82" s="50" t="s">
        <v>1233</v>
      </c>
      <c r="J82" s="51" t="s">
        <v>1234</v>
      </c>
      <c r="K82" s="50" t="s">
        <v>1235</v>
      </c>
      <c r="L82" s="51" t="s">
        <v>1236</v>
      </c>
      <c r="M82" s="47" t="s">
        <v>200</v>
      </c>
      <c r="N82" s="50" t="s">
        <v>1158</v>
      </c>
      <c r="O82" s="50" t="s">
        <v>1159</v>
      </c>
      <c r="P82" s="51" t="s">
        <v>1237</v>
      </c>
      <c r="Q82" s="51" t="s">
        <v>1238</v>
      </c>
      <c r="R82" s="50" t="s">
        <v>1213</v>
      </c>
      <c r="S82" s="50" t="s">
        <v>206</v>
      </c>
      <c r="T82" s="50" t="str">
        <f t="array" ref="T82">IFERROR(INDEX(INDIRECT("'"&amp;VLOOKUP($C82,ModMap!$A$2:$B$21,2,FALSE)&amp;"'!T:T"),MATCH($K82,INDIRECT("'"&amp;VLOOKUP($C82,ModMap!$A$2:$B$21,2,FALSE)&amp;"'!$K:$K"),0)),"")</f>
        <v>Unassigned</v>
      </c>
      <c r="U82" s="48" t="s">
        <v>33</v>
      </c>
      <c r="V82" s="50" t="str">
        <f t="array" ref="V82">IFERROR(INDEX(INDIRECT("'"&amp;VLOOKUP($C82,ModMap!$A$2:$B$21,2,FALSE)&amp;"'!V:V"),MATCH($K82,INDIRECT("'"&amp;VLOOKUP($C82,ModMap!$A$2:$B$21,2,FALSE)&amp;"'!$K:$K"),0)),"")</f>
        <v>Not Started</v>
      </c>
      <c r="W82" s="50" t="str">
        <f t="array" ref="W82">IFERROR(INDEX(INDIRECT("'"&amp;VLOOKUP($C82,ModMap!$A$2:$B$21,2,FALSE)&amp;"'!W:W"),MATCH($K82,INDIRECT("'"&amp;VLOOKUP($C82,ModMap!$A$2:$B$21,2,FALSE)&amp;"'!$K:$K"),0)),"")</f>
        <v>Unassigned</v>
      </c>
      <c r="X82" s="44" t="s">
        <v>36</v>
      </c>
      <c r="Y82" s="50" t="str">
        <f t="array" ref="Y82">IFERROR(INDEX(INDIRECT("'"&amp;VLOOKUP($C82,ModMap!$A$2:$B$21,2,FALSE)&amp;"'!Y:Y"),MATCH($K82,INDIRECT("'"&amp;VLOOKUP($C82,ModMap!$A$2:$B$21,2,FALSE)&amp;"'!$K:$K"),0)),"")</f>
        <v>N/A</v>
      </c>
      <c r="Z82" s="50" t="str">
        <f t="array" ref="Z82">IFERROR(INDEX(INDIRECT("'"&amp;VLOOKUP($C82,ModMap!$A$2:$B$21,2,FALSE)&amp;"'!Z:Z"),MATCH($K82,INDIRECT("'"&amp;VLOOKUP($C82,ModMap!$A$2:$B$21,2,FALSE)&amp;"'!$K:$K"),0)),"")</f>
        <v/>
      </c>
      <c r="AA82" s="44" t="s">
        <v>36</v>
      </c>
      <c r="AB82" s="50" t="str">
        <f t="array" ref="AB82">IFERROR(INDEX(INDIRECT("'"&amp;VLOOKUP($C82,ModMap!$A$2:$B$21,2,FALSE)&amp;"'!AB:AB"),MATCH($K82,INDIRECT("'"&amp;VLOOKUP($C82,ModMap!$A$2:$B$21,2,FALSE)&amp;"'!$K:$K"),0)),"")</f>
        <v>N/A</v>
      </c>
      <c r="AC82" s="50" t="str">
        <f t="array" ref="AC82">IFERROR(INDEX(INDIRECT("'"&amp;VLOOKUP($C82,ModMap!$A$2:$B$21,2,FALSE)&amp;"'!AC:AC"),MATCH($K82,INDIRECT("'"&amp;VLOOKUP($C82,ModMap!$A$2:$B$21,2,FALSE)&amp;"'!$K:$K"),0)),"")</f>
        <v/>
      </c>
      <c r="AD82" s="44" t="s">
        <v>36</v>
      </c>
      <c r="AE82" s="50" t="str">
        <f t="array" ref="AE82">IFERROR(INDEX(INDIRECT("'"&amp;VLOOKUP($C82,ModMap!$A$2:$B$21,2,FALSE)&amp;"'!AE:AE"),MATCH($K82,INDIRECT("'"&amp;VLOOKUP($C82,ModMap!$A$2:$B$21,2,FALSE)&amp;"'!$K:$K"),0)),"")</f>
        <v>N/A</v>
      </c>
      <c r="AF82" s="50" t="str">
        <f t="array" ref="AF82">IFERROR(INDEX(INDIRECT("'"&amp;VLOOKUP($C82,ModMap!$A$2:$B$21,2,FALSE)&amp;"'!AF:AF"),MATCH($K82,INDIRECT("'"&amp;VLOOKUP($C82,ModMap!$A$2:$B$21,2,FALSE)&amp;"'!$K:$K"),0)),"")</f>
        <v/>
      </c>
      <c r="AG82" s="44" t="s">
        <v>36</v>
      </c>
      <c r="AH82" s="50" t="str">
        <f t="array" ref="AH82">IFERROR(INDEX(INDIRECT("'"&amp;VLOOKUP($C82,ModMap!$A$2:$B$21,2,FALSE)&amp;"'!AH:AH"),MATCH($K82,INDIRECT("'"&amp;VLOOKUP($C82,ModMap!$A$2:$B$21,2,FALSE)&amp;"'!$K:$K"),0)),"")</f>
        <v>N/A</v>
      </c>
      <c r="AI82" s="50" t="str">
        <f t="array" ref="AI82">IFERROR(INDEX(INDIRECT("'"&amp;VLOOKUP($C82,ModMap!$A$2:$B$21,2,FALSE)&amp;"'!AI:AI"),MATCH($K82,INDIRECT("'"&amp;VLOOKUP($C82,ModMap!$A$2:$B$21,2,FALSE)&amp;"'!$K:$K"),0)),"")</f>
        <v/>
      </c>
      <c r="AJ82" s="44" t="s">
        <v>36</v>
      </c>
      <c r="AK82" s="50" t="str">
        <f t="array" ref="AK82">IFERROR(INDEX(INDIRECT("'"&amp;VLOOKUP($C82,ModMap!$A$2:$B$21,2,FALSE)&amp;"'!AK:AK"),MATCH($K82,INDIRECT("'"&amp;VLOOKUP($C82,ModMap!$A$2:$B$21,2,FALSE)&amp;"'!$K:$K"),0)),"")</f>
        <v>N/A</v>
      </c>
      <c r="AL82" s="50" t="str">
        <f t="array" ref="AL82">IFERROR(INDEX(INDIRECT("'"&amp;VLOOKUP($C82,ModMap!$A$2:$B$21,2,FALSE)&amp;"'!AL:AL"),MATCH($K82,INDIRECT("'"&amp;VLOOKUP($C82,ModMap!$A$2:$B$21,2,FALSE)&amp;"'!$K:$K"),0)),"")</f>
        <v/>
      </c>
      <c r="AM82" s="50">
        <f t="shared" si="1"/>
        <v>1</v>
      </c>
      <c r="AN82" s="50" t="str">
        <f t="shared" si="2"/>
        <v>Not Started</v>
      </c>
      <c r="AO82" s="51" t="str">
        <f t="array" ref="AO82">IFERROR(INDEX(INDIRECT("'"&amp;VLOOKUP($C82,ModMap!$A$2:$B$21,2,FALSE)&amp;"'!AO:AO"),MATCH($K82,INDIRECT("'"&amp;VLOOKUP($C82,ModMap!$A$2:$B$21,2,FALSE)&amp;"'!$K:$K"),0)),"")</f>
        <v/>
      </c>
      <c r="AP82" s="49" t="str">
        <f t="array" ref="AP82">IFERROR(HYPERLINK("#'"&amp;VLOOKUP($C82,ModMap!$A$2:$B$21,2,FALSE)&amp;"'!V"&amp;MATCH($K82,INDIRECT("'"&amp;VLOOKUP($C82,ModMap!$A$2:$B$21,2,FALSE)&amp;"'!$K:$K"),0),"Edit on module sheet"),"")</f>
        <v>Edit on module sheet</v>
      </c>
    </row>
    <row r="83" ht="42.0" customHeight="1">
      <c r="A83" s="39">
        <v>81.0</v>
      </c>
      <c r="B83" s="39">
        <v>492.0</v>
      </c>
      <c r="C83" s="39" t="s">
        <v>115</v>
      </c>
      <c r="D83" s="40" t="s">
        <v>116</v>
      </c>
      <c r="E83" s="29" t="s">
        <v>41</v>
      </c>
      <c r="F83" s="74" t="s">
        <v>1151</v>
      </c>
      <c r="G83" s="40" t="s">
        <v>1152</v>
      </c>
      <c r="H83" s="39" t="s">
        <v>1248</v>
      </c>
      <c r="I83" s="39" t="s">
        <v>1249</v>
      </c>
      <c r="J83" s="40" t="s">
        <v>1250</v>
      </c>
      <c r="K83" s="39" t="s">
        <v>1251</v>
      </c>
      <c r="L83" s="40" t="s">
        <v>1252</v>
      </c>
      <c r="M83" s="47" t="s">
        <v>200</v>
      </c>
      <c r="N83" s="39" t="s">
        <v>1158</v>
      </c>
      <c r="O83" s="39" t="s">
        <v>1253</v>
      </c>
      <c r="P83" s="40" t="s">
        <v>1254</v>
      </c>
      <c r="Q83" s="40" t="s">
        <v>1255</v>
      </c>
      <c r="R83" s="39" t="s">
        <v>1256</v>
      </c>
      <c r="S83" s="39" t="s">
        <v>206</v>
      </c>
      <c r="T83" s="39" t="str">
        <f t="array" ref="T83">IFERROR(INDEX(INDIRECT("'"&amp;VLOOKUP($C83,ModMap!$A$2:$B$21,2,FALSE)&amp;"'!T:T"),MATCH($K83,INDIRECT("'"&amp;VLOOKUP($C83,ModMap!$A$2:$B$21,2,FALSE)&amp;"'!$K:$K"),0)),"")</f>
        <v>Unassigned</v>
      </c>
      <c r="U83" s="48" t="s">
        <v>33</v>
      </c>
      <c r="V83" s="39" t="str">
        <f t="array" ref="V83">IFERROR(INDEX(INDIRECT("'"&amp;VLOOKUP($C83,ModMap!$A$2:$B$21,2,FALSE)&amp;"'!V:V"),MATCH($K83,INDIRECT("'"&amp;VLOOKUP($C83,ModMap!$A$2:$B$21,2,FALSE)&amp;"'!$K:$K"),0)),"")</f>
        <v>Not Started</v>
      </c>
      <c r="W83" s="39" t="str">
        <f t="array" ref="W83">IFERROR(INDEX(INDIRECT("'"&amp;VLOOKUP($C83,ModMap!$A$2:$B$21,2,FALSE)&amp;"'!W:W"),MATCH($K83,INDIRECT("'"&amp;VLOOKUP($C83,ModMap!$A$2:$B$21,2,FALSE)&amp;"'!$K:$K"),0)),"")</f>
        <v>Unassigned</v>
      </c>
      <c r="X83" s="44" t="s">
        <v>36</v>
      </c>
      <c r="Y83" s="39" t="str">
        <f t="array" ref="Y83">IFERROR(INDEX(INDIRECT("'"&amp;VLOOKUP($C83,ModMap!$A$2:$B$21,2,FALSE)&amp;"'!Y:Y"),MATCH($K83,INDIRECT("'"&amp;VLOOKUP($C83,ModMap!$A$2:$B$21,2,FALSE)&amp;"'!$K:$K"),0)),"")</f>
        <v>N/A</v>
      </c>
      <c r="Z83" s="39" t="str">
        <f t="array" ref="Z83">IFERROR(INDEX(INDIRECT("'"&amp;VLOOKUP($C83,ModMap!$A$2:$B$21,2,FALSE)&amp;"'!Z:Z"),MATCH($K83,INDIRECT("'"&amp;VLOOKUP($C83,ModMap!$A$2:$B$21,2,FALSE)&amp;"'!$K:$K"),0)),"")</f>
        <v/>
      </c>
      <c r="AA83" s="44" t="s">
        <v>36</v>
      </c>
      <c r="AB83" s="39" t="str">
        <f t="array" ref="AB83">IFERROR(INDEX(INDIRECT("'"&amp;VLOOKUP($C83,ModMap!$A$2:$B$21,2,FALSE)&amp;"'!AB:AB"),MATCH($K83,INDIRECT("'"&amp;VLOOKUP($C83,ModMap!$A$2:$B$21,2,FALSE)&amp;"'!$K:$K"),0)),"")</f>
        <v>N/A</v>
      </c>
      <c r="AC83" s="39" t="str">
        <f t="array" ref="AC83">IFERROR(INDEX(INDIRECT("'"&amp;VLOOKUP($C83,ModMap!$A$2:$B$21,2,FALSE)&amp;"'!AC:AC"),MATCH($K83,INDIRECT("'"&amp;VLOOKUP($C83,ModMap!$A$2:$B$21,2,FALSE)&amp;"'!$K:$K"),0)),"")</f>
        <v/>
      </c>
      <c r="AD83" s="48" t="s">
        <v>33</v>
      </c>
      <c r="AE83" s="39" t="str">
        <f t="array" ref="AE83">IFERROR(INDEX(INDIRECT("'"&amp;VLOOKUP($C83,ModMap!$A$2:$B$21,2,FALSE)&amp;"'!AE:AE"),MATCH($K83,INDIRECT("'"&amp;VLOOKUP($C83,ModMap!$A$2:$B$21,2,FALSE)&amp;"'!$K:$K"),0)),"")</f>
        <v>Not Started</v>
      </c>
      <c r="AF83" s="39" t="str">
        <f t="array" ref="AF83">IFERROR(INDEX(INDIRECT("'"&amp;VLOOKUP($C83,ModMap!$A$2:$B$21,2,FALSE)&amp;"'!AF:AF"),MATCH($K83,INDIRECT("'"&amp;VLOOKUP($C83,ModMap!$A$2:$B$21,2,FALSE)&amp;"'!$K:$K"),0)),"")</f>
        <v>Unassigned</v>
      </c>
      <c r="AG83" s="44" t="s">
        <v>36</v>
      </c>
      <c r="AH83" s="39" t="str">
        <f t="array" ref="AH83">IFERROR(INDEX(INDIRECT("'"&amp;VLOOKUP($C83,ModMap!$A$2:$B$21,2,FALSE)&amp;"'!AH:AH"),MATCH($K83,INDIRECT("'"&amp;VLOOKUP($C83,ModMap!$A$2:$B$21,2,FALSE)&amp;"'!$K:$K"),0)),"")</f>
        <v>N/A</v>
      </c>
      <c r="AI83" s="39" t="str">
        <f t="array" ref="AI83">IFERROR(INDEX(INDIRECT("'"&amp;VLOOKUP($C83,ModMap!$A$2:$B$21,2,FALSE)&amp;"'!AI:AI"),MATCH($K83,INDIRECT("'"&amp;VLOOKUP($C83,ModMap!$A$2:$B$21,2,FALSE)&amp;"'!$K:$K"),0)),"")</f>
        <v/>
      </c>
      <c r="AJ83" s="44" t="s">
        <v>36</v>
      </c>
      <c r="AK83" s="39" t="str">
        <f t="array" ref="AK83">IFERROR(INDEX(INDIRECT("'"&amp;VLOOKUP($C83,ModMap!$A$2:$B$21,2,FALSE)&amp;"'!AK:AK"),MATCH($K83,INDIRECT("'"&amp;VLOOKUP($C83,ModMap!$A$2:$B$21,2,FALSE)&amp;"'!$K:$K"),0)),"")</f>
        <v>N/A</v>
      </c>
      <c r="AL83" s="39" t="str">
        <f t="array" ref="AL83">IFERROR(INDEX(INDIRECT("'"&amp;VLOOKUP($C83,ModMap!$A$2:$B$21,2,FALSE)&amp;"'!AL:AL"),MATCH($K83,INDIRECT("'"&amp;VLOOKUP($C83,ModMap!$A$2:$B$21,2,FALSE)&amp;"'!$K:$K"),0)),"")</f>
        <v/>
      </c>
      <c r="AM83" s="39">
        <f t="shared" si="1"/>
        <v>2</v>
      </c>
      <c r="AN83" s="39" t="str">
        <f t="shared" si="2"/>
        <v>Not Started</v>
      </c>
      <c r="AO83" s="40" t="str">
        <f t="array" ref="AO83">IFERROR(INDEX(INDIRECT("'"&amp;VLOOKUP($C83,ModMap!$A$2:$B$21,2,FALSE)&amp;"'!AO:AO"),MATCH($K83,INDIRECT("'"&amp;VLOOKUP($C83,ModMap!$A$2:$B$21,2,FALSE)&amp;"'!$K:$K"),0)),"")</f>
        <v/>
      </c>
      <c r="AP83" s="49" t="str">
        <f t="array" ref="AP83">IFERROR(HYPERLINK("#'"&amp;VLOOKUP($C83,ModMap!$A$2:$B$21,2,FALSE)&amp;"'!V"&amp;MATCH($K83,INDIRECT("'"&amp;VLOOKUP($C83,ModMap!$A$2:$B$21,2,FALSE)&amp;"'!$K:$K"),0),"Edit on module sheet"),"")</f>
        <v>Edit on module sheet</v>
      </c>
    </row>
    <row r="84" ht="42.0" customHeight="1">
      <c r="A84" s="50">
        <v>82.0</v>
      </c>
      <c r="B84" s="50">
        <v>498.0</v>
      </c>
      <c r="C84" s="50" t="s">
        <v>118</v>
      </c>
      <c r="D84" s="51" t="s">
        <v>119</v>
      </c>
      <c r="E84" s="29" t="s">
        <v>41</v>
      </c>
      <c r="F84" s="75" t="s">
        <v>1259</v>
      </c>
      <c r="G84" s="51" t="s">
        <v>1260</v>
      </c>
      <c r="H84" s="50" t="s">
        <v>1261</v>
      </c>
      <c r="I84" s="50" t="s">
        <v>1262</v>
      </c>
      <c r="J84" s="51" t="s">
        <v>1263</v>
      </c>
      <c r="K84" s="50" t="s">
        <v>1264</v>
      </c>
      <c r="L84" s="51" t="s">
        <v>1265</v>
      </c>
      <c r="M84" s="47" t="s">
        <v>200</v>
      </c>
      <c r="N84" s="50" t="s">
        <v>119</v>
      </c>
      <c r="O84" s="50" t="s">
        <v>1266</v>
      </c>
      <c r="P84" s="51" t="s">
        <v>1267</v>
      </c>
      <c r="Q84" s="51" t="s">
        <v>1268</v>
      </c>
      <c r="R84" s="50" t="s">
        <v>1269</v>
      </c>
      <c r="S84" s="50" t="s">
        <v>206</v>
      </c>
      <c r="T84" s="50" t="str">
        <f t="array" ref="T84">IFERROR(INDEX(INDIRECT("'"&amp;VLOOKUP($C84,ModMap!$A$2:$B$21,2,FALSE)&amp;"'!T:T"),MATCH($K84,INDIRECT("'"&amp;VLOOKUP($C84,ModMap!$A$2:$B$21,2,FALSE)&amp;"'!$K:$K"),0)),"")</f>
        <v>Unassigned</v>
      </c>
      <c r="U84" s="48" t="s">
        <v>33</v>
      </c>
      <c r="V84" s="50" t="str">
        <f t="array" ref="V84">IFERROR(INDEX(INDIRECT("'"&amp;VLOOKUP($C84,ModMap!$A$2:$B$21,2,FALSE)&amp;"'!V:V"),MATCH($K84,INDIRECT("'"&amp;VLOOKUP($C84,ModMap!$A$2:$B$21,2,FALSE)&amp;"'!$K:$K"),0)),"")</f>
        <v>Not Started</v>
      </c>
      <c r="W84" s="50" t="str">
        <f t="array" ref="W84">IFERROR(INDEX(INDIRECT("'"&amp;VLOOKUP($C84,ModMap!$A$2:$B$21,2,FALSE)&amp;"'!W:W"),MATCH($K84,INDIRECT("'"&amp;VLOOKUP($C84,ModMap!$A$2:$B$21,2,FALSE)&amp;"'!$K:$K"),0)),"")</f>
        <v>Unassigned</v>
      </c>
      <c r="X84" s="44" t="s">
        <v>36</v>
      </c>
      <c r="Y84" s="50" t="str">
        <f t="array" ref="Y84">IFERROR(INDEX(INDIRECT("'"&amp;VLOOKUP($C84,ModMap!$A$2:$B$21,2,FALSE)&amp;"'!Y:Y"),MATCH($K84,INDIRECT("'"&amp;VLOOKUP($C84,ModMap!$A$2:$B$21,2,FALSE)&amp;"'!$K:$K"),0)),"")</f>
        <v>N/A</v>
      </c>
      <c r="Z84" s="50" t="str">
        <f t="array" ref="Z84">IFERROR(INDEX(INDIRECT("'"&amp;VLOOKUP($C84,ModMap!$A$2:$B$21,2,FALSE)&amp;"'!Z:Z"),MATCH($K84,INDIRECT("'"&amp;VLOOKUP($C84,ModMap!$A$2:$B$21,2,FALSE)&amp;"'!$K:$K"),0)),"")</f>
        <v/>
      </c>
      <c r="AA84" s="44" t="s">
        <v>36</v>
      </c>
      <c r="AB84" s="50" t="str">
        <f t="array" ref="AB84">IFERROR(INDEX(INDIRECT("'"&amp;VLOOKUP($C84,ModMap!$A$2:$B$21,2,FALSE)&amp;"'!AB:AB"),MATCH($K84,INDIRECT("'"&amp;VLOOKUP($C84,ModMap!$A$2:$B$21,2,FALSE)&amp;"'!$K:$K"),0)),"")</f>
        <v>N/A</v>
      </c>
      <c r="AC84" s="50" t="str">
        <f t="array" ref="AC84">IFERROR(INDEX(INDIRECT("'"&amp;VLOOKUP($C84,ModMap!$A$2:$B$21,2,FALSE)&amp;"'!AC:AC"),MATCH($K84,INDIRECT("'"&amp;VLOOKUP($C84,ModMap!$A$2:$B$21,2,FALSE)&amp;"'!$K:$K"),0)),"")</f>
        <v/>
      </c>
      <c r="AD84" s="48" t="s">
        <v>33</v>
      </c>
      <c r="AE84" s="50" t="str">
        <f t="array" ref="AE84">IFERROR(INDEX(INDIRECT("'"&amp;VLOOKUP($C84,ModMap!$A$2:$B$21,2,FALSE)&amp;"'!AE:AE"),MATCH($K84,INDIRECT("'"&amp;VLOOKUP($C84,ModMap!$A$2:$B$21,2,FALSE)&amp;"'!$K:$K"),0)),"")</f>
        <v>Not Started</v>
      </c>
      <c r="AF84" s="50" t="str">
        <f t="array" ref="AF84">IFERROR(INDEX(INDIRECT("'"&amp;VLOOKUP($C84,ModMap!$A$2:$B$21,2,FALSE)&amp;"'!AF:AF"),MATCH($K84,INDIRECT("'"&amp;VLOOKUP($C84,ModMap!$A$2:$B$21,2,FALSE)&amp;"'!$K:$K"),0)),"")</f>
        <v>Unassigned</v>
      </c>
      <c r="AG84" s="44" t="s">
        <v>36</v>
      </c>
      <c r="AH84" s="50" t="str">
        <f t="array" ref="AH84">IFERROR(INDEX(INDIRECT("'"&amp;VLOOKUP($C84,ModMap!$A$2:$B$21,2,FALSE)&amp;"'!AH:AH"),MATCH($K84,INDIRECT("'"&amp;VLOOKUP($C84,ModMap!$A$2:$B$21,2,FALSE)&amp;"'!$K:$K"),0)),"")</f>
        <v>N/A</v>
      </c>
      <c r="AI84" s="50" t="str">
        <f t="array" ref="AI84">IFERROR(INDEX(INDIRECT("'"&amp;VLOOKUP($C84,ModMap!$A$2:$B$21,2,FALSE)&amp;"'!AI:AI"),MATCH($K84,INDIRECT("'"&amp;VLOOKUP($C84,ModMap!$A$2:$B$21,2,FALSE)&amp;"'!$K:$K"),0)),"")</f>
        <v/>
      </c>
      <c r="AJ84" s="44" t="s">
        <v>36</v>
      </c>
      <c r="AK84" s="50" t="str">
        <f t="array" ref="AK84">IFERROR(INDEX(INDIRECT("'"&amp;VLOOKUP($C84,ModMap!$A$2:$B$21,2,FALSE)&amp;"'!AK:AK"),MATCH($K84,INDIRECT("'"&amp;VLOOKUP($C84,ModMap!$A$2:$B$21,2,FALSE)&amp;"'!$K:$K"),0)),"")</f>
        <v>N/A</v>
      </c>
      <c r="AL84" s="50" t="str">
        <f t="array" ref="AL84">IFERROR(INDEX(INDIRECT("'"&amp;VLOOKUP($C84,ModMap!$A$2:$B$21,2,FALSE)&amp;"'!AL:AL"),MATCH($K84,INDIRECT("'"&amp;VLOOKUP($C84,ModMap!$A$2:$B$21,2,FALSE)&amp;"'!$K:$K"),0)),"")</f>
        <v/>
      </c>
      <c r="AM84" s="50">
        <f t="shared" si="1"/>
        <v>2</v>
      </c>
      <c r="AN84" s="50" t="str">
        <f t="shared" si="2"/>
        <v>Not Started</v>
      </c>
      <c r="AO84" s="51" t="str">
        <f t="array" ref="AO84">IFERROR(INDEX(INDIRECT("'"&amp;VLOOKUP($C84,ModMap!$A$2:$B$21,2,FALSE)&amp;"'!AO:AO"),MATCH($K84,INDIRECT("'"&amp;VLOOKUP($C84,ModMap!$A$2:$B$21,2,FALSE)&amp;"'!$K:$K"),0)),"")</f>
        <v/>
      </c>
      <c r="AP84" s="49" t="str">
        <f t="array" ref="AP84">IFERROR(HYPERLINK("#'"&amp;VLOOKUP($C84,ModMap!$A$2:$B$21,2,FALSE)&amp;"'!V"&amp;MATCH($K84,INDIRECT("'"&amp;VLOOKUP($C84,ModMap!$A$2:$B$21,2,FALSE)&amp;"'!$K:$K"),0),"Edit on module sheet"),"")</f>
        <v>Edit on module sheet</v>
      </c>
    </row>
    <row r="85" ht="42.0" customHeight="1">
      <c r="A85" s="39">
        <v>83.0</v>
      </c>
      <c r="B85" s="39">
        <v>502.0</v>
      </c>
      <c r="C85" s="39" t="s">
        <v>118</v>
      </c>
      <c r="D85" s="40" t="s">
        <v>119</v>
      </c>
      <c r="E85" s="29" t="s">
        <v>41</v>
      </c>
      <c r="F85" s="75" t="s">
        <v>1259</v>
      </c>
      <c r="G85" s="40" t="s">
        <v>1260</v>
      </c>
      <c r="H85" s="39" t="s">
        <v>1277</v>
      </c>
      <c r="I85" s="39" t="s">
        <v>1278</v>
      </c>
      <c r="J85" s="40" t="s">
        <v>1279</v>
      </c>
      <c r="K85" s="39" t="s">
        <v>1280</v>
      </c>
      <c r="L85" s="40" t="s">
        <v>1281</v>
      </c>
      <c r="M85" s="47" t="s">
        <v>200</v>
      </c>
      <c r="N85" s="39" t="s">
        <v>119</v>
      </c>
      <c r="O85" s="39" t="s">
        <v>1266</v>
      </c>
      <c r="P85" s="40" t="s">
        <v>1282</v>
      </c>
      <c r="Q85" s="40" t="s">
        <v>1283</v>
      </c>
      <c r="R85" s="39" t="s">
        <v>1284</v>
      </c>
      <c r="S85" s="39" t="s">
        <v>206</v>
      </c>
      <c r="T85" s="39" t="str">
        <f t="array" ref="T85">IFERROR(INDEX(INDIRECT("'"&amp;VLOOKUP($C85,ModMap!$A$2:$B$21,2,FALSE)&amp;"'!T:T"),MATCH($K85,INDIRECT("'"&amp;VLOOKUP($C85,ModMap!$A$2:$B$21,2,FALSE)&amp;"'!$K:$K"),0)),"")</f>
        <v>Unassigned</v>
      </c>
      <c r="U85" s="48" t="s">
        <v>33</v>
      </c>
      <c r="V85" s="39" t="str">
        <f t="array" ref="V85">IFERROR(INDEX(INDIRECT("'"&amp;VLOOKUP($C85,ModMap!$A$2:$B$21,2,FALSE)&amp;"'!V:V"),MATCH($K85,INDIRECT("'"&amp;VLOOKUP($C85,ModMap!$A$2:$B$21,2,FALSE)&amp;"'!$K:$K"),0)),"")</f>
        <v>Not Started</v>
      </c>
      <c r="W85" s="39" t="str">
        <f t="array" ref="W85">IFERROR(INDEX(INDIRECT("'"&amp;VLOOKUP($C85,ModMap!$A$2:$B$21,2,FALSE)&amp;"'!W:W"),MATCH($K85,INDIRECT("'"&amp;VLOOKUP($C85,ModMap!$A$2:$B$21,2,FALSE)&amp;"'!$K:$K"),0)),"")</f>
        <v>Unassigned</v>
      </c>
      <c r="X85" s="44" t="s">
        <v>36</v>
      </c>
      <c r="Y85" s="39" t="str">
        <f t="array" ref="Y85">IFERROR(INDEX(INDIRECT("'"&amp;VLOOKUP($C85,ModMap!$A$2:$B$21,2,FALSE)&amp;"'!Y:Y"),MATCH($K85,INDIRECT("'"&amp;VLOOKUP($C85,ModMap!$A$2:$B$21,2,FALSE)&amp;"'!$K:$K"),0)),"")</f>
        <v>N/A</v>
      </c>
      <c r="Z85" s="39" t="str">
        <f t="array" ref="Z85">IFERROR(INDEX(INDIRECT("'"&amp;VLOOKUP($C85,ModMap!$A$2:$B$21,2,FALSE)&amp;"'!Z:Z"),MATCH($K85,INDIRECT("'"&amp;VLOOKUP($C85,ModMap!$A$2:$B$21,2,FALSE)&amp;"'!$K:$K"),0)),"")</f>
        <v/>
      </c>
      <c r="AA85" s="44" t="s">
        <v>36</v>
      </c>
      <c r="AB85" s="39" t="str">
        <f t="array" ref="AB85">IFERROR(INDEX(INDIRECT("'"&amp;VLOOKUP($C85,ModMap!$A$2:$B$21,2,FALSE)&amp;"'!AB:AB"),MATCH($K85,INDIRECT("'"&amp;VLOOKUP($C85,ModMap!$A$2:$B$21,2,FALSE)&amp;"'!$K:$K"),0)),"")</f>
        <v>N/A</v>
      </c>
      <c r="AC85" s="39" t="str">
        <f t="array" ref="AC85">IFERROR(INDEX(INDIRECT("'"&amp;VLOOKUP($C85,ModMap!$A$2:$B$21,2,FALSE)&amp;"'!AC:AC"),MATCH($K85,INDIRECT("'"&amp;VLOOKUP($C85,ModMap!$A$2:$B$21,2,FALSE)&amp;"'!$K:$K"),0)),"")</f>
        <v/>
      </c>
      <c r="AD85" s="48" t="s">
        <v>33</v>
      </c>
      <c r="AE85" s="39" t="str">
        <f t="array" ref="AE85">IFERROR(INDEX(INDIRECT("'"&amp;VLOOKUP($C85,ModMap!$A$2:$B$21,2,FALSE)&amp;"'!AE:AE"),MATCH($K85,INDIRECT("'"&amp;VLOOKUP($C85,ModMap!$A$2:$B$21,2,FALSE)&amp;"'!$K:$K"),0)),"")</f>
        <v>Not Started</v>
      </c>
      <c r="AF85" s="39" t="str">
        <f t="array" ref="AF85">IFERROR(INDEX(INDIRECT("'"&amp;VLOOKUP($C85,ModMap!$A$2:$B$21,2,FALSE)&amp;"'!AF:AF"),MATCH($K85,INDIRECT("'"&amp;VLOOKUP($C85,ModMap!$A$2:$B$21,2,FALSE)&amp;"'!$K:$K"),0)),"")</f>
        <v>Unassigned</v>
      </c>
      <c r="AG85" s="44" t="s">
        <v>36</v>
      </c>
      <c r="AH85" s="39" t="str">
        <f t="array" ref="AH85">IFERROR(INDEX(INDIRECT("'"&amp;VLOOKUP($C85,ModMap!$A$2:$B$21,2,FALSE)&amp;"'!AH:AH"),MATCH($K85,INDIRECT("'"&amp;VLOOKUP($C85,ModMap!$A$2:$B$21,2,FALSE)&amp;"'!$K:$K"),0)),"")</f>
        <v>N/A</v>
      </c>
      <c r="AI85" s="39" t="str">
        <f t="array" ref="AI85">IFERROR(INDEX(INDIRECT("'"&amp;VLOOKUP($C85,ModMap!$A$2:$B$21,2,FALSE)&amp;"'!AI:AI"),MATCH($K85,INDIRECT("'"&amp;VLOOKUP($C85,ModMap!$A$2:$B$21,2,FALSE)&amp;"'!$K:$K"),0)),"")</f>
        <v/>
      </c>
      <c r="AJ85" s="44" t="s">
        <v>36</v>
      </c>
      <c r="AK85" s="39" t="str">
        <f t="array" ref="AK85">IFERROR(INDEX(INDIRECT("'"&amp;VLOOKUP($C85,ModMap!$A$2:$B$21,2,FALSE)&amp;"'!AK:AK"),MATCH($K85,INDIRECT("'"&amp;VLOOKUP($C85,ModMap!$A$2:$B$21,2,FALSE)&amp;"'!$K:$K"),0)),"")</f>
        <v>N/A</v>
      </c>
      <c r="AL85" s="39" t="str">
        <f t="array" ref="AL85">IFERROR(INDEX(INDIRECT("'"&amp;VLOOKUP($C85,ModMap!$A$2:$B$21,2,FALSE)&amp;"'!AL:AL"),MATCH($K85,INDIRECT("'"&amp;VLOOKUP($C85,ModMap!$A$2:$B$21,2,FALSE)&amp;"'!$K:$K"),0)),"")</f>
        <v/>
      </c>
      <c r="AM85" s="39">
        <f t="shared" si="1"/>
        <v>2</v>
      </c>
      <c r="AN85" s="39" t="str">
        <f t="shared" si="2"/>
        <v>Not Started</v>
      </c>
      <c r="AO85" s="40" t="str">
        <f t="array" ref="AO85">IFERROR(INDEX(INDIRECT("'"&amp;VLOOKUP($C85,ModMap!$A$2:$B$21,2,FALSE)&amp;"'!AO:AO"),MATCH($K85,INDIRECT("'"&amp;VLOOKUP($C85,ModMap!$A$2:$B$21,2,FALSE)&amp;"'!$K:$K"),0)),"")</f>
        <v/>
      </c>
      <c r="AP85" s="49" t="str">
        <f t="array" ref="AP85">IFERROR(HYPERLINK("#'"&amp;VLOOKUP($C85,ModMap!$A$2:$B$21,2,FALSE)&amp;"'!V"&amp;MATCH($K85,INDIRECT("'"&amp;VLOOKUP($C85,ModMap!$A$2:$B$21,2,FALSE)&amp;"'!$K:$K"),0),"Edit on module sheet"),"")</f>
        <v>Edit on module sheet</v>
      </c>
    </row>
    <row r="86" ht="42.0" customHeight="1">
      <c r="A86" s="50">
        <v>84.0</v>
      </c>
      <c r="B86" s="50">
        <v>507.0</v>
      </c>
      <c r="C86" s="50" t="s">
        <v>118</v>
      </c>
      <c r="D86" s="51" t="s">
        <v>119</v>
      </c>
      <c r="E86" s="29" t="s">
        <v>41</v>
      </c>
      <c r="F86" s="75" t="s">
        <v>1259</v>
      </c>
      <c r="G86" s="51" t="s">
        <v>1260</v>
      </c>
      <c r="H86" s="50" t="s">
        <v>1287</v>
      </c>
      <c r="I86" s="50" t="s">
        <v>1288</v>
      </c>
      <c r="J86" s="51" t="s">
        <v>1289</v>
      </c>
      <c r="K86" s="50" t="s">
        <v>1290</v>
      </c>
      <c r="L86" s="51" t="s">
        <v>1291</v>
      </c>
      <c r="M86" s="47" t="s">
        <v>200</v>
      </c>
      <c r="N86" s="50" t="s">
        <v>119</v>
      </c>
      <c r="O86" s="50" t="s">
        <v>1292</v>
      </c>
      <c r="P86" s="51" t="s">
        <v>1293</v>
      </c>
      <c r="Q86" s="51" t="s">
        <v>1294</v>
      </c>
      <c r="R86" s="50" t="s">
        <v>287</v>
      </c>
      <c r="S86" s="50" t="s">
        <v>206</v>
      </c>
      <c r="T86" s="50" t="str">
        <f t="array" ref="T86">IFERROR(INDEX(INDIRECT("'"&amp;VLOOKUP($C86,ModMap!$A$2:$B$21,2,FALSE)&amp;"'!T:T"),MATCH($K86,INDIRECT("'"&amp;VLOOKUP($C86,ModMap!$A$2:$B$21,2,FALSE)&amp;"'!$K:$K"),0)),"")</f>
        <v>Unassigned</v>
      </c>
      <c r="U86" s="48" t="s">
        <v>33</v>
      </c>
      <c r="V86" s="50" t="str">
        <f t="array" ref="V86">IFERROR(INDEX(INDIRECT("'"&amp;VLOOKUP($C86,ModMap!$A$2:$B$21,2,FALSE)&amp;"'!V:V"),MATCH($K86,INDIRECT("'"&amp;VLOOKUP($C86,ModMap!$A$2:$B$21,2,FALSE)&amp;"'!$K:$K"),0)),"")</f>
        <v>Not Started</v>
      </c>
      <c r="W86" s="50" t="str">
        <f t="array" ref="W86">IFERROR(INDEX(INDIRECT("'"&amp;VLOOKUP($C86,ModMap!$A$2:$B$21,2,FALSE)&amp;"'!W:W"),MATCH($K86,INDIRECT("'"&amp;VLOOKUP($C86,ModMap!$A$2:$B$21,2,FALSE)&amp;"'!$K:$K"),0)),"")</f>
        <v>Unassigned</v>
      </c>
      <c r="X86" s="44" t="s">
        <v>36</v>
      </c>
      <c r="Y86" s="50" t="str">
        <f t="array" ref="Y86">IFERROR(INDEX(INDIRECT("'"&amp;VLOOKUP($C86,ModMap!$A$2:$B$21,2,FALSE)&amp;"'!Y:Y"),MATCH($K86,INDIRECT("'"&amp;VLOOKUP($C86,ModMap!$A$2:$B$21,2,FALSE)&amp;"'!$K:$K"),0)),"")</f>
        <v>N/A</v>
      </c>
      <c r="Z86" s="50" t="str">
        <f t="array" ref="Z86">IFERROR(INDEX(INDIRECT("'"&amp;VLOOKUP($C86,ModMap!$A$2:$B$21,2,FALSE)&amp;"'!Z:Z"),MATCH($K86,INDIRECT("'"&amp;VLOOKUP($C86,ModMap!$A$2:$B$21,2,FALSE)&amp;"'!$K:$K"),0)),"")</f>
        <v/>
      </c>
      <c r="AA86" s="44" t="s">
        <v>36</v>
      </c>
      <c r="AB86" s="50" t="str">
        <f t="array" ref="AB86">IFERROR(INDEX(INDIRECT("'"&amp;VLOOKUP($C86,ModMap!$A$2:$B$21,2,FALSE)&amp;"'!AB:AB"),MATCH($K86,INDIRECT("'"&amp;VLOOKUP($C86,ModMap!$A$2:$B$21,2,FALSE)&amp;"'!$K:$K"),0)),"")</f>
        <v>N/A</v>
      </c>
      <c r="AC86" s="50" t="str">
        <f t="array" ref="AC86">IFERROR(INDEX(INDIRECT("'"&amp;VLOOKUP($C86,ModMap!$A$2:$B$21,2,FALSE)&amp;"'!AC:AC"),MATCH($K86,INDIRECT("'"&amp;VLOOKUP($C86,ModMap!$A$2:$B$21,2,FALSE)&amp;"'!$K:$K"),0)),"")</f>
        <v/>
      </c>
      <c r="AD86" s="48" t="s">
        <v>33</v>
      </c>
      <c r="AE86" s="50" t="str">
        <f t="array" ref="AE86">IFERROR(INDEX(INDIRECT("'"&amp;VLOOKUP($C86,ModMap!$A$2:$B$21,2,FALSE)&amp;"'!AE:AE"),MATCH($K86,INDIRECT("'"&amp;VLOOKUP($C86,ModMap!$A$2:$B$21,2,FALSE)&amp;"'!$K:$K"),0)),"")</f>
        <v>Not Started</v>
      </c>
      <c r="AF86" s="50" t="str">
        <f t="array" ref="AF86">IFERROR(INDEX(INDIRECT("'"&amp;VLOOKUP($C86,ModMap!$A$2:$B$21,2,FALSE)&amp;"'!AF:AF"),MATCH($K86,INDIRECT("'"&amp;VLOOKUP($C86,ModMap!$A$2:$B$21,2,FALSE)&amp;"'!$K:$K"),0)),"")</f>
        <v>Unassigned</v>
      </c>
      <c r="AG86" s="44" t="s">
        <v>36</v>
      </c>
      <c r="AH86" s="50" t="str">
        <f t="array" ref="AH86">IFERROR(INDEX(INDIRECT("'"&amp;VLOOKUP($C86,ModMap!$A$2:$B$21,2,FALSE)&amp;"'!AH:AH"),MATCH($K86,INDIRECT("'"&amp;VLOOKUP($C86,ModMap!$A$2:$B$21,2,FALSE)&amp;"'!$K:$K"),0)),"")</f>
        <v>N/A</v>
      </c>
      <c r="AI86" s="50" t="str">
        <f t="array" ref="AI86">IFERROR(INDEX(INDIRECT("'"&amp;VLOOKUP($C86,ModMap!$A$2:$B$21,2,FALSE)&amp;"'!AI:AI"),MATCH($K86,INDIRECT("'"&amp;VLOOKUP($C86,ModMap!$A$2:$B$21,2,FALSE)&amp;"'!$K:$K"),0)),"")</f>
        <v/>
      </c>
      <c r="AJ86" s="44" t="s">
        <v>36</v>
      </c>
      <c r="AK86" s="50" t="str">
        <f t="array" ref="AK86">IFERROR(INDEX(INDIRECT("'"&amp;VLOOKUP($C86,ModMap!$A$2:$B$21,2,FALSE)&amp;"'!AK:AK"),MATCH($K86,INDIRECT("'"&amp;VLOOKUP($C86,ModMap!$A$2:$B$21,2,FALSE)&amp;"'!$K:$K"),0)),"")</f>
        <v>N/A</v>
      </c>
      <c r="AL86" s="50" t="str">
        <f t="array" ref="AL86">IFERROR(INDEX(INDIRECT("'"&amp;VLOOKUP($C86,ModMap!$A$2:$B$21,2,FALSE)&amp;"'!AL:AL"),MATCH($K86,INDIRECT("'"&amp;VLOOKUP($C86,ModMap!$A$2:$B$21,2,FALSE)&amp;"'!$K:$K"),0)),"")</f>
        <v/>
      </c>
      <c r="AM86" s="50">
        <f t="shared" si="1"/>
        <v>2</v>
      </c>
      <c r="AN86" s="50" t="str">
        <f t="shared" si="2"/>
        <v>Not Started</v>
      </c>
      <c r="AO86" s="51" t="str">
        <f t="array" ref="AO86">IFERROR(INDEX(INDIRECT("'"&amp;VLOOKUP($C86,ModMap!$A$2:$B$21,2,FALSE)&amp;"'!AO:AO"),MATCH($K86,INDIRECT("'"&amp;VLOOKUP($C86,ModMap!$A$2:$B$21,2,FALSE)&amp;"'!$K:$K"),0)),"")</f>
        <v/>
      </c>
      <c r="AP86" s="49" t="str">
        <f t="array" ref="AP86">IFERROR(HYPERLINK("#'"&amp;VLOOKUP($C86,ModMap!$A$2:$B$21,2,FALSE)&amp;"'!V"&amp;MATCH($K86,INDIRECT("'"&amp;VLOOKUP($C86,ModMap!$A$2:$B$21,2,FALSE)&amp;"'!$K:$K"),0),"Edit on module sheet"),"")</f>
        <v>Edit on module sheet</v>
      </c>
    </row>
    <row r="87" ht="42.0" customHeight="1">
      <c r="A87" s="39">
        <v>85.0</v>
      </c>
      <c r="B87" s="39">
        <v>512.0</v>
      </c>
      <c r="C87" s="39" t="s">
        <v>118</v>
      </c>
      <c r="D87" s="40" t="s">
        <v>119</v>
      </c>
      <c r="E87" s="29" t="s">
        <v>41</v>
      </c>
      <c r="F87" s="75" t="s">
        <v>1259</v>
      </c>
      <c r="G87" s="40" t="s">
        <v>1260</v>
      </c>
      <c r="H87" s="39" t="s">
        <v>1299</v>
      </c>
      <c r="I87" s="39" t="s">
        <v>1300</v>
      </c>
      <c r="J87" s="40" t="s">
        <v>1301</v>
      </c>
      <c r="K87" s="39" t="s">
        <v>1302</v>
      </c>
      <c r="L87" s="40" t="s">
        <v>1303</v>
      </c>
      <c r="M87" s="47" t="s">
        <v>200</v>
      </c>
      <c r="N87" s="39" t="s">
        <v>119</v>
      </c>
      <c r="O87" s="39" t="s">
        <v>1304</v>
      </c>
      <c r="P87" s="40" t="s">
        <v>1305</v>
      </c>
      <c r="Q87" s="40" t="s">
        <v>1306</v>
      </c>
      <c r="R87" s="39" t="s">
        <v>1307</v>
      </c>
      <c r="S87" s="39" t="s">
        <v>206</v>
      </c>
      <c r="T87" s="39" t="str">
        <f t="array" ref="T87">IFERROR(INDEX(INDIRECT("'"&amp;VLOOKUP($C87,ModMap!$A$2:$B$21,2,FALSE)&amp;"'!T:T"),MATCH($K87,INDIRECT("'"&amp;VLOOKUP($C87,ModMap!$A$2:$B$21,2,FALSE)&amp;"'!$K:$K"),0)),"")</f>
        <v>Unassigned</v>
      </c>
      <c r="U87" s="48" t="s">
        <v>33</v>
      </c>
      <c r="V87" s="39" t="str">
        <f t="array" ref="V87">IFERROR(INDEX(INDIRECT("'"&amp;VLOOKUP($C87,ModMap!$A$2:$B$21,2,FALSE)&amp;"'!V:V"),MATCH($K87,INDIRECT("'"&amp;VLOOKUP($C87,ModMap!$A$2:$B$21,2,FALSE)&amp;"'!$K:$K"),0)),"")</f>
        <v>Not Started</v>
      </c>
      <c r="W87" s="39" t="str">
        <f t="array" ref="W87">IFERROR(INDEX(INDIRECT("'"&amp;VLOOKUP($C87,ModMap!$A$2:$B$21,2,FALSE)&amp;"'!W:W"),MATCH($K87,INDIRECT("'"&amp;VLOOKUP($C87,ModMap!$A$2:$B$21,2,FALSE)&amp;"'!$K:$K"),0)),"")</f>
        <v>Unassigned</v>
      </c>
      <c r="X87" s="44" t="s">
        <v>36</v>
      </c>
      <c r="Y87" s="39" t="str">
        <f t="array" ref="Y87">IFERROR(INDEX(INDIRECT("'"&amp;VLOOKUP($C87,ModMap!$A$2:$B$21,2,FALSE)&amp;"'!Y:Y"),MATCH($K87,INDIRECT("'"&amp;VLOOKUP($C87,ModMap!$A$2:$B$21,2,FALSE)&amp;"'!$K:$K"),0)),"")</f>
        <v>N/A</v>
      </c>
      <c r="Z87" s="39" t="str">
        <f t="array" ref="Z87">IFERROR(INDEX(INDIRECT("'"&amp;VLOOKUP($C87,ModMap!$A$2:$B$21,2,FALSE)&amp;"'!Z:Z"),MATCH($K87,INDIRECT("'"&amp;VLOOKUP($C87,ModMap!$A$2:$B$21,2,FALSE)&amp;"'!$K:$K"),0)),"")</f>
        <v/>
      </c>
      <c r="AA87" s="44" t="s">
        <v>36</v>
      </c>
      <c r="AB87" s="39" t="str">
        <f t="array" ref="AB87">IFERROR(INDEX(INDIRECT("'"&amp;VLOOKUP($C87,ModMap!$A$2:$B$21,2,FALSE)&amp;"'!AB:AB"),MATCH($K87,INDIRECT("'"&amp;VLOOKUP($C87,ModMap!$A$2:$B$21,2,FALSE)&amp;"'!$K:$K"),0)),"")</f>
        <v>N/A</v>
      </c>
      <c r="AC87" s="39" t="str">
        <f t="array" ref="AC87">IFERROR(INDEX(INDIRECT("'"&amp;VLOOKUP($C87,ModMap!$A$2:$B$21,2,FALSE)&amp;"'!AC:AC"),MATCH($K87,INDIRECT("'"&amp;VLOOKUP($C87,ModMap!$A$2:$B$21,2,FALSE)&amp;"'!$K:$K"),0)),"")</f>
        <v/>
      </c>
      <c r="AD87" s="44" t="s">
        <v>36</v>
      </c>
      <c r="AE87" s="39" t="str">
        <f t="array" ref="AE87">IFERROR(INDEX(INDIRECT("'"&amp;VLOOKUP($C87,ModMap!$A$2:$B$21,2,FALSE)&amp;"'!AE:AE"),MATCH($K87,INDIRECT("'"&amp;VLOOKUP($C87,ModMap!$A$2:$B$21,2,FALSE)&amp;"'!$K:$K"),0)),"")</f>
        <v>N/A</v>
      </c>
      <c r="AF87" s="39" t="str">
        <f t="array" ref="AF87">IFERROR(INDEX(INDIRECT("'"&amp;VLOOKUP($C87,ModMap!$A$2:$B$21,2,FALSE)&amp;"'!AF:AF"),MATCH($K87,INDIRECT("'"&amp;VLOOKUP($C87,ModMap!$A$2:$B$21,2,FALSE)&amp;"'!$K:$K"),0)),"")</f>
        <v/>
      </c>
      <c r="AG87" s="44" t="s">
        <v>36</v>
      </c>
      <c r="AH87" s="39" t="str">
        <f t="array" ref="AH87">IFERROR(INDEX(INDIRECT("'"&amp;VLOOKUP($C87,ModMap!$A$2:$B$21,2,FALSE)&amp;"'!AH:AH"),MATCH($K87,INDIRECT("'"&amp;VLOOKUP($C87,ModMap!$A$2:$B$21,2,FALSE)&amp;"'!$K:$K"),0)),"")</f>
        <v>N/A</v>
      </c>
      <c r="AI87" s="39" t="str">
        <f t="array" ref="AI87">IFERROR(INDEX(INDIRECT("'"&amp;VLOOKUP($C87,ModMap!$A$2:$B$21,2,FALSE)&amp;"'!AI:AI"),MATCH($K87,INDIRECT("'"&amp;VLOOKUP($C87,ModMap!$A$2:$B$21,2,FALSE)&amp;"'!$K:$K"),0)),"")</f>
        <v/>
      </c>
      <c r="AJ87" s="44" t="s">
        <v>36</v>
      </c>
      <c r="AK87" s="39" t="str">
        <f t="array" ref="AK87">IFERROR(INDEX(INDIRECT("'"&amp;VLOOKUP($C87,ModMap!$A$2:$B$21,2,FALSE)&amp;"'!AK:AK"),MATCH($K87,INDIRECT("'"&amp;VLOOKUP($C87,ModMap!$A$2:$B$21,2,FALSE)&amp;"'!$K:$K"),0)),"")</f>
        <v>N/A</v>
      </c>
      <c r="AL87" s="39" t="str">
        <f t="array" ref="AL87">IFERROR(INDEX(INDIRECT("'"&amp;VLOOKUP($C87,ModMap!$A$2:$B$21,2,FALSE)&amp;"'!AL:AL"),MATCH($K87,INDIRECT("'"&amp;VLOOKUP($C87,ModMap!$A$2:$B$21,2,FALSE)&amp;"'!$K:$K"),0)),"")</f>
        <v/>
      </c>
      <c r="AM87" s="39">
        <f t="shared" si="1"/>
        <v>1</v>
      </c>
      <c r="AN87" s="39" t="str">
        <f t="shared" si="2"/>
        <v>Not Started</v>
      </c>
      <c r="AO87" s="40" t="str">
        <f t="array" ref="AO87">IFERROR(INDEX(INDIRECT("'"&amp;VLOOKUP($C87,ModMap!$A$2:$B$21,2,FALSE)&amp;"'!AO:AO"),MATCH($K87,INDIRECT("'"&amp;VLOOKUP($C87,ModMap!$A$2:$B$21,2,FALSE)&amp;"'!$K:$K"),0)),"")</f>
        <v/>
      </c>
      <c r="AP87" s="49" t="str">
        <f t="array" ref="AP87">IFERROR(HYPERLINK("#'"&amp;VLOOKUP($C87,ModMap!$A$2:$B$21,2,FALSE)&amp;"'!V"&amp;MATCH($K87,INDIRECT("'"&amp;VLOOKUP($C87,ModMap!$A$2:$B$21,2,FALSE)&amp;"'!$K:$K"),0),"Edit on module sheet"),"")</f>
        <v>Edit on module sheet</v>
      </c>
    </row>
    <row r="88" ht="42.0" customHeight="1">
      <c r="A88" s="50">
        <v>86.0</v>
      </c>
      <c r="B88" s="50">
        <v>516.0</v>
      </c>
      <c r="C88" s="50" t="s">
        <v>118</v>
      </c>
      <c r="D88" s="51" t="s">
        <v>119</v>
      </c>
      <c r="E88" s="29" t="s">
        <v>41</v>
      </c>
      <c r="F88" s="75" t="s">
        <v>1259</v>
      </c>
      <c r="G88" s="51" t="s">
        <v>1260</v>
      </c>
      <c r="H88" s="50" t="s">
        <v>1310</v>
      </c>
      <c r="I88" s="50" t="s">
        <v>1311</v>
      </c>
      <c r="J88" s="51" t="s">
        <v>1312</v>
      </c>
      <c r="K88" s="50" t="s">
        <v>1313</v>
      </c>
      <c r="L88" s="51" t="s">
        <v>1314</v>
      </c>
      <c r="M88" s="47" t="s">
        <v>200</v>
      </c>
      <c r="N88" s="50" t="s">
        <v>119</v>
      </c>
      <c r="O88" s="50" t="s">
        <v>1304</v>
      </c>
      <c r="P88" s="51" t="s">
        <v>1315</v>
      </c>
      <c r="Q88" s="51" t="s">
        <v>1316</v>
      </c>
      <c r="R88" s="50" t="s">
        <v>1317</v>
      </c>
      <c r="S88" s="50" t="s">
        <v>206</v>
      </c>
      <c r="T88" s="50" t="str">
        <f t="array" ref="T88">IFERROR(INDEX(INDIRECT("'"&amp;VLOOKUP($C88,ModMap!$A$2:$B$21,2,FALSE)&amp;"'!T:T"),MATCH($K88,INDIRECT("'"&amp;VLOOKUP($C88,ModMap!$A$2:$B$21,2,FALSE)&amp;"'!$K:$K"),0)),"")</f>
        <v>Unassigned</v>
      </c>
      <c r="U88" s="48" t="s">
        <v>33</v>
      </c>
      <c r="V88" s="50" t="str">
        <f t="array" ref="V88">IFERROR(INDEX(INDIRECT("'"&amp;VLOOKUP($C88,ModMap!$A$2:$B$21,2,FALSE)&amp;"'!V:V"),MATCH($K88,INDIRECT("'"&amp;VLOOKUP($C88,ModMap!$A$2:$B$21,2,FALSE)&amp;"'!$K:$K"),0)),"")</f>
        <v>Not Started</v>
      </c>
      <c r="W88" s="50" t="str">
        <f t="array" ref="W88">IFERROR(INDEX(INDIRECT("'"&amp;VLOOKUP($C88,ModMap!$A$2:$B$21,2,FALSE)&amp;"'!W:W"),MATCH($K88,INDIRECT("'"&amp;VLOOKUP($C88,ModMap!$A$2:$B$21,2,FALSE)&amp;"'!$K:$K"),0)),"")</f>
        <v>Unassigned</v>
      </c>
      <c r="X88" s="44" t="s">
        <v>36</v>
      </c>
      <c r="Y88" s="50" t="str">
        <f t="array" ref="Y88">IFERROR(INDEX(INDIRECT("'"&amp;VLOOKUP($C88,ModMap!$A$2:$B$21,2,FALSE)&amp;"'!Y:Y"),MATCH($K88,INDIRECT("'"&amp;VLOOKUP($C88,ModMap!$A$2:$B$21,2,FALSE)&amp;"'!$K:$K"),0)),"")</f>
        <v>N/A</v>
      </c>
      <c r="Z88" s="50" t="str">
        <f t="array" ref="Z88">IFERROR(INDEX(INDIRECT("'"&amp;VLOOKUP($C88,ModMap!$A$2:$B$21,2,FALSE)&amp;"'!Z:Z"),MATCH($K88,INDIRECT("'"&amp;VLOOKUP($C88,ModMap!$A$2:$B$21,2,FALSE)&amp;"'!$K:$K"),0)),"")</f>
        <v/>
      </c>
      <c r="AA88" s="44" t="s">
        <v>36</v>
      </c>
      <c r="AB88" s="50" t="str">
        <f t="array" ref="AB88">IFERROR(INDEX(INDIRECT("'"&amp;VLOOKUP($C88,ModMap!$A$2:$B$21,2,FALSE)&amp;"'!AB:AB"),MATCH($K88,INDIRECT("'"&amp;VLOOKUP($C88,ModMap!$A$2:$B$21,2,FALSE)&amp;"'!$K:$K"),0)),"")</f>
        <v>N/A</v>
      </c>
      <c r="AC88" s="50" t="str">
        <f t="array" ref="AC88">IFERROR(INDEX(INDIRECT("'"&amp;VLOOKUP($C88,ModMap!$A$2:$B$21,2,FALSE)&amp;"'!AC:AC"),MATCH($K88,INDIRECT("'"&amp;VLOOKUP($C88,ModMap!$A$2:$B$21,2,FALSE)&amp;"'!$K:$K"),0)),"")</f>
        <v/>
      </c>
      <c r="AD88" s="48" t="s">
        <v>33</v>
      </c>
      <c r="AE88" s="50" t="str">
        <f t="array" ref="AE88">IFERROR(INDEX(INDIRECT("'"&amp;VLOOKUP($C88,ModMap!$A$2:$B$21,2,FALSE)&amp;"'!AE:AE"),MATCH($K88,INDIRECT("'"&amp;VLOOKUP($C88,ModMap!$A$2:$B$21,2,FALSE)&amp;"'!$K:$K"),0)),"")</f>
        <v>Not Started</v>
      </c>
      <c r="AF88" s="50" t="str">
        <f t="array" ref="AF88">IFERROR(INDEX(INDIRECT("'"&amp;VLOOKUP($C88,ModMap!$A$2:$B$21,2,FALSE)&amp;"'!AF:AF"),MATCH($K88,INDIRECT("'"&amp;VLOOKUP($C88,ModMap!$A$2:$B$21,2,FALSE)&amp;"'!$K:$K"),0)),"")</f>
        <v>Unassigned</v>
      </c>
      <c r="AG88" s="44" t="s">
        <v>36</v>
      </c>
      <c r="AH88" s="50" t="str">
        <f t="array" ref="AH88">IFERROR(INDEX(INDIRECT("'"&amp;VLOOKUP($C88,ModMap!$A$2:$B$21,2,FALSE)&amp;"'!AH:AH"),MATCH($K88,INDIRECT("'"&amp;VLOOKUP($C88,ModMap!$A$2:$B$21,2,FALSE)&amp;"'!$K:$K"),0)),"")</f>
        <v>N/A</v>
      </c>
      <c r="AI88" s="50" t="str">
        <f t="array" ref="AI88">IFERROR(INDEX(INDIRECT("'"&amp;VLOOKUP($C88,ModMap!$A$2:$B$21,2,FALSE)&amp;"'!AI:AI"),MATCH($K88,INDIRECT("'"&amp;VLOOKUP($C88,ModMap!$A$2:$B$21,2,FALSE)&amp;"'!$K:$K"),0)),"")</f>
        <v/>
      </c>
      <c r="AJ88" s="44" t="s">
        <v>36</v>
      </c>
      <c r="AK88" s="50" t="str">
        <f t="array" ref="AK88">IFERROR(INDEX(INDIRECT("'"&amp;VLOOKUP($C88,ModMap!$A$2:$B$21,2,FALSE)&amp;"'!AK:AK"),MATCH($K88,INDIRECT("'"&amp;VLOOKUP($C88,ModMap!$A$2:$B$21,2,FALSE)&amp;"'!$K:$K"),0)),"")</f>
        <v>N/A</v>
      </c>
      <c r="AL88" s="50" t="str">
        <f t="array" ref="AL88">IFERROR(INDEX(INDIRECT("'"&amp;VLOOKUP($C88,ModMap!$A$2:$B$21,2,FALSE)&amp;"'!AL:AL"),MATCH($K88,INDIRECT("'"&amp;VLOOKUP($C88,ModMap!$A$2:$B$21,2,FALSE)&amp;"'!$K:$K"),0)),"")</f>
        <v/>
      </c>
      <c r="AM88" s="50">
        <f t="shared" si="1"/>
        <v>2</v>
      </c>
      <c r="AN88" s="50" t="str">
        <f t="shared" si="2"/>
        <v>Not Started</v>
      </c>
      <c r="AO88" s="51" t="str">
        <f t="array" ref="AO88">IFERROR(INDEX(INDIRECT("'"&amp;VLOOKUP($C88,ModMap!$A$2:$B$21,2,FALSE)&amp;"'!AO:AO"),MATCH($K88,INDIRECT("'"&amp;VLOOKUP($C88,ModMap!$A$2:$B$21,2,FALSE)&amp;"'!$K:$K"),0)),"")</f>
        <v/>
      </c>
      <c r="AP88" s="49" t="str">
        <f t="array" ref="AP88">IFERROR(HYPERLINK("#'"&amp;VLOOKUP($C88,ModMap!$A$2:$B$21,2,FALSE)&amp;"'!V"&amp;MATCH($K88,INDIRECT("'"&amp;VLOOKUP($C88,ModMap!$A$2:$B$21,2,FALSE)&amp;"'!$K:$K"),0),"Edit on module sheet"),"")</f>
        <v>Edit on module sheet</v>
      </c>
    </row>
    <row r="89" ht="42.0" customHeight="1">
      <c r="A89" s="39">
        <v>87.0</v>
      </c>
      <c r="B89" s="39">
        <v>520.0</v>
      </c>
      <c r="C89" s="39" t="s">
        <v>118</v>
      </c>
      <c r="D89" s="40" t="s">
        <v>119</v>
      </c>
      <c r="E89" s="29" t="s">
        <v>41</v>
      </c>
      <c r="F89" s="75" t="s">
        <v>1259</v>
      </c>
      <c r="G89" s="40" t="s">
        <v>1260</v>
      </c>
      <c r="H89" s="39" t="s">
        <v>1320</v>
      </c>
      <c r="I89" s="39" t="s">
        <v>1321</v>
      </c>
      <c r="J89" s="40" t="s">
        <v>1322</v>
      </c>
      <c r="K89" s="39" t="s">
        <v>1323</v>
      </c>
      <c r="L89" s="40" t="s">
        <v>1324</v>
      </c>
      <c r="M89" s="47" t="s">
        <v>200</v>
      </c>
      <c r="N89" s="39" t="s">
        <v>119</v>
      </c>
      <c r="O89" s="39" t="s">
        <v>1325</v>
      </c>
      <c r="P89" s="40" t="s">
        <v>1326</v>
      </c>
      <c r="Q89" s="40" t="s">
        <v>1327</v>
      </c>
      <c r="R89" s="39" t="s">
        <v>1328</v>
      </c>
      <c r="S89" s="39" t="s">
        <v>206</v>
      </c>
      <c r="T89" s="39" t="str">
        <f t="array" ref="T89">IFERROR(INDEX(INDIRECT("'"&amp;VLOOKUP($C89,ModMap!$A$2:$B$21,2,FALSE)&amp;"'!T:T"),MATCH($K89,INDIRECT("'"&amp;VLOOKUP($C89,ModMap!$A$2:$B$21,2,FALSE)&amp;"'!$K:$K"),0)),"")</f>
        <v>Unassigned</v>
      </c>
      <c r="U89" s="48" t="s">
        <v>33</v>
      </c>
      <c r="V89" s="39" t="str">
        <f t="array" ref="V89">IFERROR(INDEX(INDIRECT("'"&amp;VLOOKUP($C89,ModMap!$A$2:$B$21,2,FALSE)&amp;"'!V:V"),MATCH($K89,INDIRECT("'"&amp;VLOOKUP($C89,ModMap!$A$2:$B$21,2,FALSE)&amp;"'!$K:$K"),0)),"")</f>
        <v>Not Started</v>
      </c>
      <c r="W89" s="39" t="str">
        <f t="array" ref="W89">IFERROR(INDEX(INDIRECT("'"&amp;VLOOKUP($C89,ModMap!$A$2:$B$21,2,FALSE)&amp;"'!W:W"),MATCH($K89,INDIRECT("'"&amp;VLOOKUP($C89,ModMap!$A$2:$B$21,2,FALSE)&amp;"'!$K:$K"),0)),"")</f>
        <v>Unassigned</v>
      </c>
      <c r="X89" s="44" t="s">
        <v>36</v>
      </c>
      <c r="Y89" s="39" t="str">
        <f t="array" ref="Y89">IFERROR(INDEX(INDIRECT("'"&amp;VLOOKUP($C89,ModMap!$A$2:$B$21,2,FALSE)&amp;"'!Y:Y"),MATCH($K89,INDIRECT("'"&amp;VLOOKUP($C89,ModMap!$A$2:$B$21,2,FALSE)&amp;"'!$K:$K"),0)),"")</f>
        <v>N/A</v>
      </c>
      <c r="Z89" s="39" t="str">
        <f t="array" ref="Z89">IFERROR(INDEX(INDIRECT("'"&amp;VLOOKUP($C89,ModMap!$A$2:$B$21,2,FALSE)&amp;"'!Z:Z"),MATCH($K89,INDIRECT("'"&amp;VLOOKUP($C89,ModMap!$A$2:$B$21,2,FALSE)&amp;"'!$K:$K"),0)),"")</f>
        <v/>
      </c>
      <c r="AA89" s="44" t="s">
        <v>36</v>
      </c>
      <c r="AB89" s="39" t="str">
        <f t="array" ref="AB89">IFERROR(INDEX(INDIRECT("'"&amp;VLOOKUP($C89,ModMap!$A$2:$B$21,2,FALSE)&amp;"'!AB:AB"),MATCH($K89,INDIRECT("'"&amp;VLOOKUP($C89,ModMap!$A$2:$B$21,2,FALSE)&amp;"'!$K:$K"),0)),"")</f>
        <v>N/A</v>
      </c>
      <c r="AC89" s="39" t="str">
        <f t="array" ref="AC89">IFERROR(INDEX(INDIRECT("'"&amp;VLOOKUP($C89,ModMap!$A$2:$B$21,2,FALSE)&amp;"'!AC:AC"),MATCH($K89,INDIRECT("'"&amp;VLOOKUP($C89,ModMap!$A$2:$B$21,2,FALSE)&amp;"'!$K:$K"),0)),"")</f>
        <v/>
      </c>
      <c r="AD89" s="48" t="s">
        <v>33</v>
      </c>
      <c r="AE89" s="39" t="str">
        <f t="array" ref="AE89">IFERROR(INDEX(INDIRECT("'"&amp;VLOOKUP($C89,ModMap!$A$2:$B$21,2,FALSE)&amp;"'!AE:AE"),MATCH($K89,INDIRECT("'"&amp;VLOOKUP($C89,ModMap!$A$2:$B$21,2,FALSE)&amp;"'!$K:$K"),0)),"")</f>
        <v>Not Started</v>
      </c>
      <c r="AF89" s="39" t="str">
        <f t="array" ref="AF89">IFERROR(INDEX(INDIRECT("'"&amp;VLOOKUP($C89,ModMap!$A$2:$B$21,2,FALSE)&amp;"'!AF:AF"),MATCH($K89,INDIRECT("'"&amp;VLOOKUP($C89,ModMap!$A$2:$B$21,2,FALSE)&amp;"'!$K:$K"),0)),"")</f>
        <v>Unassigned</v>
      </c>
      <c r="AG89" s="44" t="s">
        <v>36</v>
      </c>
      <c r="AH89" s="39" t="str">
        <f t="array" ref="AH89">IFERROR(INDEX(INDIRECT("'"&amp;VLOOKUP($C89,ModMap!$A$2:$B$21,2,FALSE)&amp;"'!AH:AH"),MATCH($K89,INDIRECT("'"&amp;VLOOKUP($C89,ModMap!$A$2:$B$21,2,FALSE)&amp;"'!$K:$K"),0)),"")</f>
        <v>N/A</v>
      </c>
      <c r="AI89" s="39" t="str">
        <f t="array" ref="AI89">IFERROR(INDEX(INDIRECT("'"&amp;VLOOKUP($C89,ModMap!$A$2:$B$21,2,FALSE)&amp;"'!AI:AI"),MATCH($K89,INDIRECT("'"&amp;VLOOKUP($C89,ModMap!$A$2:$B$21,2,FALSE)&amp;"'!$K:$K"),0)),"")</f>
        <v/>
      </c>
      <c r="AJ89" s="44" t="s">
        <v>36</v>
      </c>
      <c r="AK89" s="39" t="str">
        <f t="array" ref="AK89">IFERROR(INDEX(INDIRECT("'"&amp;VLOOKUP($C89,ModMap!$A$2:$B$21,2,FALSE)&amp;"'!AK:AK"),MATCH($K89,INDIRECT("'"&amp;VLOOKUP($C89,ModMap!$A$2:$B$21,2,FALSE)&amp;"'!$K:$K"),0)),"")</f>
        <v>N/A</v>
      </c>
      <c r="AL89" s="39" t="str">
        <f t="array" ref="AL89">IFERROR(INDEX(INDIRECT("'"&amp;VLOOKUP($C89,ModMap!$A$2:$B$21,2,FALSE)&amp;"'!AL:AL"),MATCH($K89,INDIRECT("'"&amp;VLOOKUP($C89,ModMap!$A$2:$B$21,2,FALSE)&amp;"'!$K:$K"),0)),"")</f>
        <v/>
      </c>
      <c r="AM89" s="39">
        <f t="shared" si="1"/>
        <v>2</v>
      </c>
      <c r="AN89" s="39" t="str">
        <f t="shared" si="2"/>
        <v>Not Started</v>
      </c>
      <c r="AO89" s="40" t="str">
        <f t="array" ref="AO89">IFERROR(INDEX(INDIRECT("'"&amp;VLOOKUP($C89,ModMap!$A$2:$B$21,2,FALSE)&amp;"'!AO:AO"),MATCH($K89,INDIRECT("'"&amp;VLOOKUP($C89,ModMap!$A$2:$B$21,2,FALSE)&amp;"'!$K:$K"),0)),"")</f>
        <v/>
      </c>
      <c r="AP89" s="49" t="str">
        <f t="array" ref="AP89">IFERROR(HYPERLINK("#'"&amp;VLOOKUP($C89,ModMap!$A$2:$B$21,2,FALSE)&amp;"'!V"&amp;MATCH($K89,INDIRECT("'"&amp;VLOOKUP($C89,ModMap!$A$2:$B$21,2,FALSE)&amp;"'!$K:$K"),0),"Edit on module sheet"),"")</f>
        <v>Edit on module sheet</v>
      </c>
    </row>
    <row r="90" ht="42.0" customHeight="1">
      <c r="A90" s="50">
        <v>88.0</v>
      </c>
      <c r="B90" s="50">
        <v>523.0</v>
      </c>
      <c r="C90" s="50" t="s">
        <v>118</v>
      </c>
      <c r="D90" s="51" t="s">
        <v>119</v>
      </c>
      <c r="E90" s="29" t="s">
        <v>41</v>
      </c>
      <c r="F90" s="75" t="s">
        <v>1259</v>
      </c>
      <c r="G90" s="51" t="s">
        <v>1260</v>
      </c>
      <c r="H90" s="50" t="s">
        <v>1329</v>
      </c>
      <c r="I90" s="50" t="s">
        <v>1330</v>
      </c>
      <c r="J90" s="51" t="s">
        <v>1331</v>
      </c>
      <c r="K90" s="50" t="s">
        <v>1332</v>
      </c>
      <c r="L90" s="51" t="s">
        <v>1333</v>
      </c>
      <c r="M90" s="47" t="s">
        <v>200</v>
      </c>
      <c r="N90" s="50" t="s">
        <v>119</v>
      </c>
      <c r="O90" s="50" t="s">
        <v>1304</v>
      </c>
      <c r="P90" s="51" t="s">
        <v>1335</v>
      </c>
      <c r="Q90" s="51" t="s">
        <v>1337</v>
      </c>
      <c r="R90" s="50" t="s">
        <v>1213</v>
      </c>
      <c r="S90" s="50" t="s">
        <v>206</v>
      </c>
      <c r="T90" s="50" t="str">
        <f t="array" ref="T90">IFERROR(INDEX(INDIRECT("'"&amp;VLOOKUP($C90,ModMap!$A$2:$B$21,2,FALSE)&amp;"'!T:T"),MATCH($K90,INDIRECT("'"&amp;VLOOKUP($C90,ModMap!$A$2:$B$21,2,FALSE)&amp;"'!$K:$K"),0)),"")</f>
        <v>Unassigned</v>
      </c>
      <c r="U90" s="48" t="s">
        <v>33</v>
      </c>
      <c r="V90" s="50" t="str">
        <f t="array" ref="V90">IFERROR(INDEX(INDIRECT("'"&amp;VLOOKUP($C90,ModMap!$A$2:$B$21,2,FALSE)&amp;"'!V:V"),MATCH($K90,INDIRECT("'"&amp;VLOOKUP($C90,ModMap!$A$2:$B$21,2,FALSE)&amp;"'!$K:$K"),0)),"")</f>
        <v>Not Started</v>
      </c>
      <c r="W90" s="50" t="str">
        <f t="array" ref="W90">IFERROR(INDEX(INDIRECT("'"&amp;VLOOKUP($C90,ModMap!$A$2:$B$21,2,FALSE)&amp;"'!W:W"),MATCH($K90,INDIRECT("'"&amp;VLOOKUP($C90,ModMap!$A$2:$B$21,2,FALSE)&amp;"'!$K:$K"),0)),"")</f>
        <v>Unassigned</v>
      </c>
      <c r="X90" s="44" t="s">
        <v>36</v>
      </c>
      <c r="Y90" s="50" t="str">
        <f t="array" ref="Y90">IFERROR(INDEX(INDIRECT("'"&amp;VLOOKUP($C90,ModMap!$A$2:$B$21,2,FALSE)&amp;"'!Y:Y"),MATCH($K90,INDIRECT("'"&amp;VLOOKUP($C90,ModMap!$A$2:$B$21,2,FALSE)&amp;"'!$K:$K"),0)),"")</f>
        <v>N/A</v>
      </c>
      <c r="Z90" s="50" t="str">
        <f t="array" ref="Z90">IFERROR(INDEX(INDIRECT("'"&amp;VLOOKUP($C90,ModMap!$A$2:$B$21,2,FALSE)&amp;"'!Z:Z"),MATCH($K90,INDIRECT("'"&amp;VLOOKUP($C90,ModMap!$A$2:$B$21,2,FALSE)&amp;"'!$K:$K"),0)),"")</f>
        <v/>
      </c>
      <c r="AA90" s="44" t="s">
        <v>36</v>
      </c>
      <c r="AB90" s="50" t="str">
        <f t="array" ref="AB90">IFERROR(INDEX(INDIRECT("'"&amp;VLOOKUP($C90,ModMap!$A$2:$B$21,2,FALSE)&amp;"'!AB:AB"),MATCH($K90,INDIRECT("'"&amp;VLOOKUP($C90,ModMap!$A$2:$B$21,2,FALSE)&amp;"'!$K:$K"),0)),"")</f>
        <v>N/A</v>
      </c>
      <c r="AC90" s="50" t="str">
        <f t="array" ref="AC90">IFERROR(INDEX(INDIRECT("'"&amp;VLOOKUP($C90,ModMap!$A$2:$B$21,2,FALSE)&amp;"'!AC:AC"),MATCH($K90,INDIRECT("'"&amp;VLOOKUP($C90,ModMap!$A$2:$B$21,2,FALSE)&amp;"'!$K:$K"),0)),"")</f>
        <v/>
      </c>
      <c r="AD90" s="44" t="s">
        <v>36</v>
      </c>
      <c r="AE90" s="50" t="str">
        <f t="array" ref="AE90">IFERROR(INDEX(INDIRECT("'"&amp;VLOOKUP($C90,ModMap!$A$2:$B$21,2,FALSE)&amp;"'!AE:AE"),MATCH($K90,INDIRECT("'"&amp;VLOOKUP($C90,ModMap!$A$2:$B$21,2,FALSE)&amp;"'!$K:$K"),0)),"")</f>
        <v>N/A</v>
      </c>
      <c r="AF90" s="50" t="str">
        <f t="array" ref="AF90">IFERROR(INDEX(INDIRECT("'"&amp;VLOOKUP($C90,ModMap!$A$2:$B$21,2,FALSE)&amp;"'!AF:AF"),MATCH($K90,INDIRECT("'"&amp;VLOOKUP($C90,ModMap!$A$2:$B$21,2,FALSE)&amp;"'!$K:$K"),0)),"")</f>
        <v/>
      </c>
      <c r="AG90" s="44" t="s">
        <v>36</v>
      </c>
      <c r="AH90" s="50" t="str">
        <f t="array" ref="AH90">IFERROR(INDEX(INDIRECT("'"&amp;VLOOKUP($C90,ModMap!$A$2:$B$21,2,FALSE)&amp;"'!AH:AH"),MATCH($K90,INDIRECT("'"&amp;VLOOKUP($C90,ModMap!$A$2:$B$21,2,FALSE)&amp;"'!$K:$K"),0)),"")</f>
        <v>N/A</v>
      </c>
      <c r="AI90" s="50" t="str">
        <f t="array" ref="AI90">IFERROR(INDEX(INDIRECT("'"&amp;VLOOKUP($C90,ModMap!$A$2:$B$21,2,FALSE)&amp;"'!AI:AI"),MATCH($K90,INDIRECT("'"&amp;VLOOKUP($C90,ModMap!$A$2:$B$21,2,FALSE)&amp;"'!$K:$K"),0)),"")</f>
        <v/>
      </c>
      <c r="AJ90" s="44" t="s">
        <v>36</v>
      </c>
      <c r="AK90" s="50" t="str">
        <f t="array" ref="AK90">IFERROR(INDEX(INDIRECT("'"&amp;VLOOKUP($C90,ModMap!$A$2:$B$21,2,FALSE)&amp;"'!AK:AK"),MATCH($K90,INDIRECT("'"&amp;VLOOKUP($C90,ModMap!$A$2:$B$21,2,FALSE)&amp;"'!$K:$K"),0)),"")</f>
        <v>N/A</v>
      </c>
      <c r="AL90" s="50" t="str">
        <f t="array" ref="AL90">IFERROR(INDEX(INDIRECT("'"&amp;VLOOKUP($C90,ModMap!$A$2:$B$21,2,FALSE)&amp;"'!AL:AL"),MATCH($K90,INDIRECT("'"&amp;VLOOKUP($C90,ModMap!$A$2:$B$21,2,FALSE)&amp;"'!$K:$K"),0)),"")</f>
        <v/>
      </c>
      <c r="AM90" s="50">
        <f t="shared" si="1"/>
        <v>1</v>
      </c>
      <c r="AN90" s="50" t="str">
        <f t="shared" si="2"/>
        <v>Not Started</v>
      </c>
      <c r="AO90" s="51" t="str">
        <f t="array" ref="AO90">IFERROR(INDEX(INDIRECT("'"&amp;VLOOKUP($C90,ModMap!$A$2:$B$21,2,FALSE)&amp;"'!AO:AO"),MATCH($K90,INDIRECT("'"&amp;VLOOKUP($C90,ModMap!$A$2:$B$21,2,FALSE)&amp;"'!$K:$K"),0)),"")</f>
        <v/>
      </c>
      <c r="AP90" s="49" t="str">
        <f t="array" ref="AP90">IFERROR(HYPERLINK("#'"&amp;VLOOKUP($C90,ModMap!$A$2:$B$21,2,FALSE)&amp;"'!V"&amp;MATCH($K90,INDIRECT("'"&amp;VLOOKUP($C90,ModMap!$A$2:$B$21,2,FALSE)&amp;"'!$K:$K"),0),"Edit on module sheet"),"")</f>
        <v>Edit on module sheet</v>
      </c>
    </row>
    <row r="91" ht="42.0" customHeight="1">
      <c r="A91" s="39">
        <v>89.0</v>
      </c>
      <c r="B91" s="39">
        <v>526.0</v>
      </c>
      <c r="C91" s="39" t="s">
        <v>118</v>
      </c>
      <c r="D91" s="40" t="s">
        <v>119</v>
      </c>
      <c r="E91" s="29" t="s">
        <v>41</v>
      </c>
      <c r="F91" s="75" t="s">
        <v>1259</v>
      </c>
      <c r="G91" s="40" t="s">
        <v>1260</v>
      </c>
      <c r="H91" s="39" t="s">
        <v>1345</v>
      </c>
      <c r="I91" s="39" t="s">
        <v>1346</v>
      </c>
      <c r="J91" s="40" t="s">
        <v>1347</v>
      </c>
      <c r="K91" s="39" t="s">
        <v>1348</v>
      </c>
      <c r="L91" s="40" t="s">
        <v>1349</v>
      </c>
      <c r="M91" s="47" t="s">
        <v>200</v>
      </c>
      <c r="N91" s="39" t="s">
        <v>119</v>
      </c>
      <c r="O91" s="39" t="s">
        <v>1304</v>
      </c>
      <c r="P91" s="40" t="s">
        <v>1350</v>
      </c>
      <c r="Q91" s="40" t="s">
        <v>1351</v>
      </c>
      <c r="R91" s="39" t="s">
        <v>1213</v>
      </c>
      <c r="S91" s="39" t="s">
        <v>206</v>
      </c>
      <c r="T91" s="39" t="str">
        <f t="array" ref="T91">IFERROR(INDEX(INDIRECT("'"&amp;VLOOKUP($C91,ModMap!$A$2:$B$21,2,FALSE)&amp;"'!T:T"),MATCH($K91,INDIRECT("'"&amp;VLOOKUP($C91,ModMap!$A$2:$B$21,2,FALSE)&amp;"'!$K:$K"),0)),"")</f>
        <v>Unassigned</v>
      </c>
      <c r="U91" s="48" t="s">
        <v>33</v>
      </c>
      <c r="V91" s="39" t="str">
        <f t="array" ref="V91">IFERROR(INDEX(INDIRECT("'"&amp;VLOOKUP($C91,ModMap!$A$2:$B$21,2,FALSE)&amp;"'!V:V"),MATCH($K91,INDIRECT("'"&amp;VLOOKUP($C91,ModMap!$A$2:$B$21,2,FALSE)&amp;"'!$K:$K"),0)),"")</f>
        <v>Not Started</v>
      </c>
      <c r="W91" s="39" t="str">
        <f t="array" ref="W91">IFERROR(INDEX(INDIRECT("'"&amp;VLOOKUP($C91,ModMap!$A$2:$B$21,2,FALSE)&amp;"'!W:W"),MATCH($K91,INDIRECT("'"&amp;VLOOKUP($C91,ModMap!$A$2:$B$21,2,FALSE)&amp;"'!$K:$K"),0)),"")</f>
        <v>Unassigned</v>
      </c>
      <c r="X91" s="44" t="s">
        <v>36</v>
      </c>
      <c r="Y91" s="39" t="str">
        <f t="array" ref="Y91">IFERROR(INDEX(INDIRECT("'"&amp;VLOOKUP($C91,ModMap!$A$2:$B$21,2,FALSE)&amp;"'!Y:Y"),MATCH($K91,INDIRECT("'"&amp;VLOOKUP($C91,ModMap!$A$2:$B$21,2,FALSE)&amp;"'!$K:$K"),0)),"")</f>
        <v>N/A</v>
      </c>
      <c r="Z91" s="39" t="str">
        <f t="array" ref="Z91">IFERROR(INDEX(INDIRECT("'"&amp;VLOOKUP($C91,ModMap!$A$2:$B$21,2,FALSE)&amp;"'!Z:Z"),MATCH($K91,INDIRECT("'"&amp;VLOOKUP($C91,ModMap!$A$2:$B$21,2,FALSE)&amp;"'!$K:$K"),0)),"")</f>
        <v/>
      </c>
      <c r="AA91" s="44" t="s">
        <v>36</v>
      </c>
      <c r="AB91" s="39" t="str">
        <f t="array" ref="AB91">IFERROR(INDEX(INDIRECT("'"&amp;VLOOKUP($C91,ModMap!$A$2:$B$21,2,FALSE)&amp;"'!AB:AB"),MATCH($K91,INDIRECT("'"&amp;VLOOKUP($C91,ModMap!$A$2:$B$21,2,FALSE)&amp;"'!$K:$K"),0)),"")</f>
        <v>N/A</v>
      </c>
      <c r="AC91" s="39" t="str">
        <f t="array" ref="AC91">IFERROR(INDEX(INDIRECT("'"&amp;VLOOKUP($C91,ModMap!$A$2:$B$21,2,FALSE)&amp;"'!AC:AC"),MATCH($K91,INDIRECT("'"&amp;VLOOKUP($C91,ModMap!$A$2:$B$21,2,FALSE)&amp;"'!$K:$K"),0)),"")</f>
        <v/>
      </c>
      <c r="AD91" s="44" t="s">
        <v>36</v>
      </c>
      <c r="AE91" s="39" t="str">
        <f t="array" ref="AE91">IFERROR(INDEX(INDIRECT("'"&amp;VLOOKUP($C91,ModMap!$A$2:$B$21,2,FALSE)&amp;"'!AE:AE"),MATCH($K91,INDIRECT("'"&amp;VLOOKUP($C91,ModMap!$A$2:$B$21,2,FALSE)&amp;"'!$K:$K"),0)),"")</f>
        <v>N/A</v>
      </c>
      <c r="AF91" s="39" t="str">
        <f t="array" ref="AF91">IFERROR(INDEX(INDIRECT("'"&amp;VLOOKUP($C91,ModMap!$A$2:$B$21,2,FALSE)&amp;"'!AF:AF"),MATCH($K91,INDIRECT("'"&amp;VLOOKUP($C91,ModMap!$A$2:$B$21,2,FALSE)&amp;"'!$K:$K"),0)),"")</f>
        <v/>
      </c>
      <c r="AG91" s="44" t="s">
        <v>36</v>
      </c>
      <c r="AH91" s="39" t="str">
        <f t="array" ref="AH91">IFERROR(INDEX(INDIRECT("'"&amp;VLOOKUP($C91,ModMap!$A$2:$B$21,2,FALSE)&amp;"'!AH:AH"),MATCH($K91,INDIRECT("'"&amp;VLOOKUP($C91,ModMap!$A$2:$B$21,2,FALSE)&amp;"'!$K:$K"),0)),"")</f>
        <v>N/A</v>
      </c>
      <c r="AI91" s="39" t="str">
        <f t="array" ref="AI91">IFERROR(INDEX(INDIRECT("'"&amp;VLOOKUP($C91,ModMap!$A$2:$B$21,2,FALSE)&amp;"'!AI:AI"),MATCH($K91,INDIRECT("'"&amp;VLOOKUP($C91,ModMap!$A$2:$B$21,2,FALSE)&amp;"'!$K:$K"),0)),"")</f>
        <v/>
      </c>
      <c r="AJ91" s="44" t="s">
        <v>36</v>
      </c>
      <c r="AK91" s="39" t="str">
        <f t="array" ref="AK91">IFERROR(INDEX(INDIRECT("'"&amp;VLOOKUP($C91,ModMap!$A$2:$B$21,2,FALSE)&amp;"'!AK:AK"),MATCH($K91,INDIRECT("'"&amp;VLOOKUP($C91,ModMap!$A$2:$B$21,2,FALSE)&amp;"'!$K:$K"),0)),"")</f>
        <v>N/A</v>
      </c>
      <c r="AL91" s="39" t="str">
        <f t="array" ref="AL91">IFERROR(INDEX(INDIRECT("'"&amp;VLOOKUP($C91,ModMap!$A$2:$B$21,2,FALSE)&amp;"'!AL:AL"),MATCH($K91,INDIRECT("'"&amp;VLOOKUP($C91,ModMap!$A$2:$B$21,2,FALSE)&amp;"'!$K:$K"),0)),"")</f>
        <v/>
      </c>
      <c r="AM91" s="39">
        <f t="shared" si="1"/>
        <v>1</v>
      </c>
      <c r="AN91" s="39" t="str">
        <f t="shared" si="2"/>
        <v>Not Started</v>
      </c>
      <c r="AO91" s="40" t="str">
        <f t="array" ref="AO91">IFERROR(INDEX(INDIRECT("'"&amp;VLOOKUP($C91,ModMap!$A$2:$B$21,2,FALSE)&amp;"'!AO:AO"),MATCH($K91,INDIRECT("'"&amp;VLOOKUP($C91,ModMap!$A$2:$B$21,2,FALSE)&amp;"'!$K:$K"),0)),"")</f>
        <v/>
      </c>
      <c r="AP91" s="49" t="str">
        <f t="array" ref="AP91">IFERROR(HYPERLINK("#'"&amp;VLOOKUP($C91,ModMap!$A$2:$B$21,2,FALSE)&amp;"'!V"&amp;MATCH($K91,INDIRECT("'"&amp;VLOOKUP($C91,ModMap!$A$2:$B$21,2,FALSE)&amp;"'!$K:$K"),0),"Edit on module sheet"),"")</f>
        <v>Edit on module sheet</v>
      </c>
    </row>
    <row r="92" ht="42.0" customHeight="1">
      <c r="A92" s="50">
        <v>90.0</v>
      </c>
      <c r="B92" s="50">
        <v>530.0</v>
      </c>
      <c r="C92" s="50" t="s">
        <v>118</v>
      </c>
      <c r="D92" s="51" t="s">
        <v>119</v>
      </c>
      <c r="E92" s="29" t="s">
        <v>41</v>
      </c>
      <c r="F92" s="75" t="s">
        <v>1259</v>
      </c>
      <c r="G92" s="51" t="s">
        <v>1260</v>
      </c>
      <c r="H92" s="50" t="s">
        <v>1354</v>
      </c>
      <c r="I92" s="50" t="s">
        <v>1355</v>
      </c>
      <c r="J92" s="51" t="s">
        <v>1356</v>
      </c>
      <c r="K92" s="50" t="s">
        <v>1357</v>
      </c>
      <c r="L92" s="51" t="s">
        <v>1358</v>
      </c>
      <c r="M92" s="47" t="s">
        <v>200</v>
      </c>
      <c r="N92" s="50" t="s">
        <v>119</v>
      </c>
      <c r="O92" s="50" t="s">
        <v>1304</v>
      </c>
      <c r="P92" s="51" t="s">
        <v>1359</v>
      </c>
      <c r="Q92" s="51" t="s">
        <v>1360</v>
      </c>
      <c r="R92" s="50" t="s">
        <v>1213</v>
      </c>
      <c r="S92" s="50" t="s">
        <v>206</v>
      </c>
      <c r="T92" s="50" t="str">
        <f t="array" ref="T92">IFERROR(INDEX(INDIRECT("'"&amp;VLOOKUP($C92,ModMap!$A$2:$B$21,2,FALSE)&amp;"'!T:T"),MATCH($K92,INDIRECT("'"&amp;VLOOKUP($C92,ModMap!$A$2:$B$21,2,FALSE)&amp;"'!$K:$K"),0)),"")</f>
        <v>Unassigned</v>
      </c>
      <c r="U92" s="48" t="s">
        <v>33</v>
      </c>
      <c r="V92" s="50" t="str">
        <f t="array" ref="V92">IFERROR(INDEX(INDIRECT("'"&amp;VLOOKUP($C92,ModMap!$A$2:$B$21,2,FALSE)&amp;"'!V:V"),MATCH($K92,INDIRECT("'"&amp;VLOOKUP($C92,ModMap!$A$2:$B$21,2,FALSE)&amp;"'!$K:$K"),0)),"")</f>
        <v>Not Started</v>
      </c>
      <c r="W92" s="50" t="str">
        <f t="array" ref="W92">IFERROR(INDEX(INDIRECT("'"&amp;VLOOKUP($C92,ModMap!$A$2:$B$21,2,FALSE)&amp;"'!W:W"),MATCH($K92,INDIRECT("'"&amp;VLOOKUP($C92,ModMap!$A$2:$B$21,2,FALSE)&amp;"'!$K:$K"),0)),"")</f>
        <v>Unassigned</v>
      </c>
      <c r="X92" s="44" t="s">
        <v>36</v>
      </c>
      <c r="Y92" s="50" t="str">
        <f t="array" ref="Y92">IFERROR(INDEX(INDIRECT("'"&amp;VLOOKUP($C92,ModMap!$A$2:$B$21,2,FALSE)&amp;"'!Y:Y"),MATCH($K92,INDIRECT("'"&amp;VLOOKUP($C92,ModMap!$A$2:$B$21,2,FALSE)&amp;"'!$K:$K"),0)),"")</f>
        <v>N/A</v>
      </c>
      <c r="Z92" s="50" t="str">
        <f t="array" ref="Z92">IFERROR(INDEX(INDIRECT("'"&amp;VLOOKUP($C92,ModMap!$A$2:$B$21,2,FALSE)&amp;"'!Z:Z"),MATCH($K92,INDIRECT("'"&amp;VLOOKUP($C92,ModMap!$A$2:$B$21,2,FALSE)&amp;"'!$K:$K"),0)),"")</f>
        <v/>
      </c>
      <c r="AA92" s="44" t="s">
        <v>36</v>
      </c>
      <c r="AB92" s="50" t="str">
        <f t="array" ref="AB92">IFERROR(INDEX(INDIRECT("'"&amp;VLOOKUP($C92,ModMap!$A$2:$B$21,2,FALSE)&amp;"'!AB:AB"),MATCH($K92,INDIRECT("'"&amp;VLOOKUP($C92,ModMap!$A$2:$B$21,2,FALSE)&amp;"'!$K:$K"),0)),"")</f>
        <v>N/A</v>
      </c>
      <c r="AC92" s="50" t="str">
        <f t="array" ref="AC92">IFERROR(INDEX(INDIRECT("'"&amp;VLOOKUP($C92,ModMap!$A$2:$B$21,2,FALSE)&amp;"'!AC:AC"),MATCH($K92,INDIRECT("'"&amp;VLOOKUP($C92,ModMap!$A$2:$B$21,2,FALSE)&amp;"'!$K:$K"),0)),"")</f>
        <v/>
      </c>
      <c r="AD92" s="48" t="s">
        <v>33</v>
      </c>
      <c r="AE92" s="50" t="str">
        <f t="array" ref="AE92">IFERROR(INDEX(INDIRECT("'"&amp;VLOOKUP($C92,ModMap!$A$2:$B$21,2,FALSE)&amp;"'!AE:AE"),MATCH($K92,INDIRECT("'"&amp;VLOOKUP($C92,ModMap!$A$2:$B$21,2,FALSE)&amp;"'!$K:$K"),0)),"")</f>
        <v>Not Started</v>
      </c>
      <c r="AF92" s="50" t="str">
        <f t="array" ref="AF92">IFERROR(INDEX(INDIRECT("'"&amp;VLOOKUP($C92,ModMap!$A$2:$B$21,2,FALSE)&amp;"'!AF:AF"),MATCH($K92,INDIRECT("'"&amp;VLOOKUP($C92,ModMap!$A$2:$B$21,2,FALSE)&amp;"'!$K:$K"),0)),"")</f>
        <v>Unassigned</v>
      </c>
      <c r="AG92" s="44" t="s">
        <v>36</v>
      </c>
      <c r="AH92" s="50" t="str">
        <f t="array" ref="AH92">IFERROR(INDEX(INDIRECT("'"&amp;VLOOKUP($C92,ModMap!$A$2:$B$21,2,FALSE)&amp;"'!AH:AH"),MATCH($K92,INDIRECT("'"&amp;VLOOKUP($C92,ModMap!$A$2:$B$21,2,FALSE)&amp;"'!$K:$K"),0)),"")</f>
        <v>N/A</v>
      </c>
      <c r="AI92" s="50" t="str">
        <f t="array" ref="AI92">IFERROR(INDEX(INDIRECT("'"&amp;VLOOKUP($C92,ModMap!$A$2:$B$21,2,FALSE)&amp;"'!AI:AI"),MATCH($K92,INDIRECT("'"&amp;VLOOKUP($C92,ModMap!$A$2:$B$21,2,FALSE)&amp;"'!$K:$K"),0)),"")</f>
        <v/>
      </c>
      <c r="AJ92" s="44" t="s">
        <v>36</v>
      </c>
      <c r="AK92" s="50" t="str">
        <f t="array" ref="AK92">IFERROR(INDEX(INDIRECT("'"&amp;VLOOKUP($C92,ModMap!$A$2:$B$21,2,FALSE)&amp;"'!AK:AK"),MATCH($K92,INDIRECT("'"&amp;VLOOKUP($C92,ModMap!$A$2:$B$21,2,FALSE)&amp;"'!$K:$K"),0)),"")</f>
        <v>N/A</v>
      </c>
      <c r="AL92" s="50" t="str">
        <f t="array" ref="AL92">IFERROR(INDEX(INDIRECT("'"&amp;VLOOKUP($C92,ModMap!$A$2:$B$21,2,FALSE)&amp;"'!AL:AL"),MATCH($K92,INDIRECT("'"&amp;VLOOKUP($C92,ModMap!$A$2:$B$21,2,FALSE)&amp;"'!$K:$K"),0)),"")</f>
        <v/>
      </c>
      <c r="AM92" s="50">
        <f t="shared" si="1"/>
        <v>2</v>
      </c>
      <c r="AN92" s="50" t="str">
        <f t="shared" si="2"/>
        <v>Not Started</v>
      </c>
      <c r="AO92" s="51" t="str">
        <f t="array" ref="AO92">IFERROR(INDEX(INDIRECT("'"&amp;VLOOKUP($C92,ModMap!$A$2:$B$21,2,FALSE)&amp;"'!AO:AO"),MATCH($K92,INDIRECT("'"&amp;VLOOKUP($C92,ModMap!$A$2:$B$21,2,FALSE)&amp;"'!$K:$K"),0)),"")</f>
        <v/>
      </c>
      <c r="AP92" s="49" t="str">
        <f t="array" ref="AP92">IFERROR(HYPERLINK("#'"&amp;VLOOKUP($C92,ModMap!$A$2:$B$21,2,FALSE)&amp;"'!V"&amp;MATCH($K92,INDIRECT("'"&amp;VLOOKUP($C92,ModMap!$A$2:$B$21,2,FALSE)&amp;"'!$K:$K"),0),"Edit on module sheet"),"")</f>
        <v>Edit on module sheet</v>
      </c>
    </row>
    <row r="93" ht="42.0" customHeight="1">
      <c r="A93" s="39">
        <v>91.0</v>
      </c>
      <c r="B93" s="39">
        <v>534.0</v>
      </c>
      <c r="C93" s="39" t="s">
        <v>118</v>
      </c>
      <c r="D93" s="40" t="s">
        <v>119</v>
      </c>
      <c r="E93" s="29" t="s">
        <v>41</v>
      </c>
      <c r="F93" s="75" t="s">
        <v>1259</v>
      </c>
      <c r="G93" s="40" t="s">
        <v>1260</v>
      </c>
      <c r="H93" s="39" t="s">
        <v>1361</v>
      </c>
      <c r="I93" s="39" t="s">
        <v>1362</v>
      </c>
      <c r="J93" s="40" t="s">
        <v>1363</v>
      </c>
      <c r="K93" s="39" t="s">
        <v>1364</v>
      </c>
      <c r="L93" s="40" t="s">
        <v>1365</v>
      </c>
      <c r="M93" s="47" t="s">
        <v>200</v>
      </c>
      <c r="N93" s="39" t="s">
        <v>119</v>
      </c>
      <c r="O93" s="39" t="s">
        <v>1304</v>
      </c>
      <c r="P93" s="40" t="s">
        <v>1366</v>
      </c>
      <c r="Q93" s="40" t="s">
        <v>1367</v>
      </c>
      <c r="R93" s="39" t="s">
        <v>1328</v>
      </c>
      <c r="S93" s="39" t="s">
        <v>206</v>
      </c>
      <c r="T93" s="39" t="str">
        <f t="array" ref="T93">IFERROR(INDEX(INDIRECT("'"&amp;VLOOKUP($C93,ModMap!$A$2:$B$21,2,FALSE)&amp;"'!T:T"),MATCH($K93,INDIRECT("'"&amp;VLOOKUP($C93,ModMap!$A$2:$B$21,2,FALSE)&amp;"'!$K:$K"),0)),"")</f>
        <v>Unassigned</v>
      </c>
      <c r="U93" s="48" t="s">
        <v>33</v>
      </c>
      <c r="V93" s="39" t="str">
        <f t="array" ref="V93">IFERROR(INDEX(INDIRECT("'"&amp;VLOOKUP($C93,ModMap!$A$2:$B$21,2,FALSE)&amp;"'!V:V"),MATCH($K93,INDIRECT("'"&amp;VLOOKUP($C93,ModMap!$A$2:$B$21,2,FALSE)&amp;"'!$K:$K"),0)),"")</f>
        <v>Not Started</v>
      </c>
      <c r="W93" s="39" t="str">
        <f t="array" ref="W93">IFERROR(INDEX(INDIRECT("'"&amp;VLOOKUP($C93,ModMap!$A$2:$B$21,2,FALSE)&amp;"'!W:W"),MATCH($K93,INDIRECT("'"&amp;VLOOKUP($C93,ModMap!$A$2:$B$21,2,FALSE)&amp;"'!$K:$K"),0)),"")</f>
        <v>Unassigned</v>
      </c>
      <c r="X93" s="44" t="s">
        <v>36</v>
      </c>
      <c r="Y93" s="39" t="str">
        <f t="array" ref="Y93">IFERROR(INDEX(INDIRECT("'"&amp;VLOOKUP($C93,ModMap!$A$2:$B$21,2,FALSE)&amp;"'!Y:Y"),MATCH($K93,INDIRECT("'"&amp;VLOOKUP($C93,ModMap!$A$2:$B$21,2,FALSE)&amp;"'!$K:$K"),0)),"")</f>
        <v>N/A</v>
      </c>
      <c r="Z93" s="39" t="str">
        <f t="array" ref="Z93">IFERROR(INDEX(INDIRECT("'"&amp;VLOOKUP($C93,ModMap!$A$2:$B$21,2,FALSE)&amp;"'!Z:Z"),MATCH($K93,INDIRECT("'"&amp;VLOOKUP($C93,ModMap!$A$2:$B$21,2,FALSE)&amp;"'!$K:$K"),0)),"")</f>
        <v/>
      </c>
      <c r="AA93" s="44" t="s">
        <v>36</v>
      </c>
      <c r="AB93" s="39" t="str">
        <f t="array" ref="AB93">IFERROR(INDEX(INDIRECT("'"&amp;VLOOKUP($C93,ModMap!$A$2:$B$21,2,FALSE)&amp;"'!AB:AB"),MATCH($K93,INDIRECT("'"&amp;VLOOKUP($C93,ModMap!$A$2:$B$21,2,FALSE)&amp;"'!$K:$K"),0)),"")</f>
        <v>N/A</v>
      </c>
      <c r="AC93" s="39" t="str">
        <f t="array" ref="AC93">IFERROR(INDEX(INDIRECT("'"&amp;VLOOKUP($C93,ModMap!$A$2:$B$21,2,FALSE)&amp;"'!AC:AC"),MATCH($K93,INDIRECT("'"&amp;VLOOKUP($C93,ModMap!$A$2:$B$21,2,FALSE)&amp;"'!$K:$K"),0)),"")</f>
        <v/>
      </c>
      <c r="AD93" s="48" t="s">
        <v>33</v>
      </c>
      <c r="AE93" s="39" t="str">
        <f t="array" ref="AE93">IFERROR(INDEX(INDIRECT("'"&amp;VLOOKUP($C93,ModMap!$A$2:$B$21,2,FALSE)&amp;"'!AE:AE"),MATCH($K93,INDIRECT("'"&amp;VLOOKUP($C93,ModMap!$A$2:$B$21,2,FALSE)&amp;"'!$K:$K"),0)),"")</f>
        <v>Not Started</v>
      </c>
      <c r="AF93" s="39" t="str">
        <f t="array" ref="AF93">IFERROR(INDEX(INDIRECT("'"&amp;VLOOKUP($C93,ModMap!$A$2:$B$21,2,FALSE)&amp;"'!AF:AF"),MATCH($K93,INDIRECT("'"&amp;VLOOKUP($C93,ModMap!$A$2:$B$21,2,FALSE)&amp;"'!$K:$K"),0)),"")</f>
        <v>Unassigned</v>
      </c>
      <c r="AG93" s="44" t="s">
        <v>36</v>
      </c>
      <c r="AH93" s="39" t="str">
        <f t="array" ref="AH93">IFERROR(INDEX(INDIRECT("'"&amp;VLOOKUP($C93,ModMap!$A$2:$B$21,2,FALSE)&amp;"'!AH:AH"),MATCH($K93,INDIRECT("'"&amp;VLOOKUP($C93,ModMap!$A$2:$B$21,2,FALSE)&amp;"'!$K:$K"),0)),"")</f>
        <v>N/A</v>
      </c>
      <c r="AI93" s="39" t="str">
        <f t="array" ref="AI93">IFERROR(INDEX(INDIRECT("'"&amp;VLOOKUP($C93,ModMap!$A$2:$B$21,2,FALSE)&amp;"'!AI:AI"),MATCH($K93,INDIRECT("'"&amp;VLOOKUP($C93,ModMap!$A$2:$B$21,2,FALSE)&amp;"'!$K:$K"),0)),"")</f>
        <v/>
      </c>
      <c r="AJ93" s="44" t="s">
        <v>36</v>
      </c>
      <c r="AK93" s="39" t="str">
        <f t="array" ref="AK93">IFERROR(INDEX(INDIRECT("'"&amp;VLOOKUP($C93,ModMap!$A$2:$B$21,2,FALSE)&amp;"'!AK:AK"),MATCH($K93,INDIRECT("'"&amp;VLOOKUP($C93,ModMap!$A$2:$B$21,2,FALSE)&amp;"'!$K:$K"),0)),"")</f>
        <v>N/A</v>
      </c>
      <c r="AL93" s="39" t="str">
        <f t="array" ref="AL93">IFERROR(INDEX(INDIRECT("'"&amp;VLOOKUP($C93,ModMap!$A$2:$B$21,2,FALSE)&amp;"'!AL:AL"),MATCH($K93,INDIRECT("'"&amp;VLOOKUP($C93,ModMap!$A$2:$B$21,2,FALSE)&amp;"'!$K:$K"),0)),"")</f>
        <v/>
      </c>
      <c r="AM93" s="39">
        <f t="shared" si="1"/>
        <v>2</v>
      </c>
      <c r="AN93" s="39" t="str">
        <f t="shared" si="2"/>
        <v>Not Started</v>
      </c>
      <c r="AO93" s="40" t="str">
        <f t="array" ref="AO93">IFERROR(INDEX(INDIRECT("'"&amp;VLOOKUP($C93,ModMap!$A$2:$B$21,2,FALSE)&amp;"'!AO:AO"),MATCH($K93,INDIRECT("'"&amp;VLOOKUP($C93,ModMap!$A$2:$B$21,2,FALSE)&amp;"'!$K:$K"),0)),"")</f>
        <v/>
      </c>
      <c r="AP93" s="49" t="str">
        <f t="array" ref="AP93">IFERROR(HYPERLINK("#'"&amp;VLOOKUP($C93,ModMap!$A$2:$B$21,2,FALSE)&amp;"'!V"&amp;MATCH($K93,INDIRECT("'"&amp;VLOOKUP($C93,ModMap!$A$2:$B$21,2,FALSE)&amp;"'!$K:$K"),0),"Edit on module sheet"),"")</f>
        <v>Edit on module sheet</v>
      </c>
    </row>
    <row r="94" ht="42.0" customHeight="1">
      <c r="A94" s="50">
        <v>92.0</v>
      </c>
      <c r="B94" s="50">
        <v>538.0</v>
      </c>
      <c r="C94" s="50" t="s">
        <v>118</v>
      </c>
      <c r="D94" s="51" t="s">
        <v>119</v>
      </c>
      <c r="E94" s="29" t="s">
        <v>41</v>
      </c>
      <c r="F94" s="75" t="s">
        <v>1259</v>
      </c>
      <c r="G94" s="51" t="s">
        <v>1260</v>
      </c>
      <c r="H94" s="50" t="s">
        <v>1377</v>
      </c>
      <c r="I94" s="50" t="s">
        <v>1378</v>
      </c>
      <c r="J94" s="51" t="s">
        <v>1379</v>
      </c>
      <c r="K94" s="50" t="s">
        <v>1380</v>
      </c>
      <c r="L94" s="51" t="s">
        <v>1381</v>
      </c>
      <c r="M94" s="47" t="s">
        <v>200</v>
      </c>
      <c r="N94" s="50" t="s">
        <v>119</v>
      </c>
      <c r="O94" s="50" t="s">
        <v>1382</v>
      </c>
      <c r="P94" s="51" t="s">
        <v>1383</v>
      </c>
      <c r="Q94" s="51" t="s">
        <v>1384</v>
      </c>
      <c r="R94" s="50" t="s">
        <v>1328</v>
      </c>
      <c r="S94" s="50" t="s">
        <v>206</v>
      </c>
      <c r="T94" s="50" t="str">
        <f t="array" ref="T94">IFERROR(INDEX(INDIRECT("'"&amp;VLOOKUP($C94,ModMap!$A$2:$B$21,2,FALSE)&amp;"'!T:T"),MATCH($K94,INDIRECT("'"&amp;VLOOKUP($C94,ModMap!$A$2:$B$21,2,FALSE)&amp;"'!$K:$K"),0)),"")</f>
        <v>Unassigned</v>
      </c>
      <c r="U94" s="48" t="s">
        <v>33</v>
      </c>
      <c r="V94" s="50" t="str">
        <f t="array" ref="V94">IFERROR(INDEX(INDIRECT("'"&amp;VLOOKUP($C94,ModMap!$A$2:$B$21,2,FALSE)&amp;"'!V:V"),MATCH($K94,INDIRECT("'"&amp;VLOOKUP($C94,ModMap!$A$2:$B$21,2,FALSE)&amp;"'!$K:$K"),0)),"")</f>
        <v>Not Started</v>
      </c>
      <c r="W94" s="50" t="str">
        <f t="array" ref="W94">IFERROR(INDEX(INDIRECT("'"&amp;VLOOKUP($C94,ModMap!$A$2:$B$21,2,FALSE)&amp;"'!W:W"),MATCH($K94,INDIRECT("'"&amp;VLOOKUP($C94,ModMap!$A$2:$B$21,2,FALSE)&amp;"'!$K:$K"),0)),"")</f>
        <v>Unassigned</v>
      </c>
      <c r="X94" s="44" t="s">
        <v>36</v>
      </c>
      <c r="Y94" s="50" t="str">
        <f t="array" ref="Y94">IFERROR(INDEX(INDIRECT("'"&amp;VLOOKUP($C94,ModMap!$A$2:$B$21,2,FALSE)&amp;"'!Y:Y"),MATCH($K94,INDIRECT("'"&amp;VLOOKUP($C94,ModMap!$A$2:$B$21,2,FALSE)&amp;"'!$K:$K"),0)),"")</f>
        <v>N/A</v>
      </c>
      <c r="Z94" s="50" t="str">
        <f t="array" ref="Z94">IFERROR(INDEX(INDIRECT("'"&amp;VLOOKUP($C94,ModMap!$A$2:$B$21,2,FALSE)&amp;"'!Z:Z"),MATCH($K94,INDIRECT("'"&amp;VLOOKUP($C94,ModMap!$A$2:$B$21,2,FALSE)&amp;"'!$K:$K"),0)),"")</f>
        <v/>
      </c>
      <c r="AA94" s="44" t="s">
        <v>36</v>
      </c>
      <c r="AB94" s="50" t="str">
        <f t="array" ref="AB94">IFERROR(INDEX(INDIRECT("'"&amp;VLOOKUP($C94,ModMap!$A$2:$B$21,2,FALSE)&amp;"'!AB:AB"),MATCH($K94,INDIRECT("'"&amp;VLOOKUP($C94,ModMap!$A$2:$B$21,2,FALSE)&amp;"'!$K:$K"),0)),"")</f>
        <v>N/A</v>
      </c>
      <c r="AC94" s="50" t="str">
        <f t="array" ref="AC94">IFERROR(INDEX(INDIRECT("'"&amp;VLOOKUP($C94,ModMap!$A$2:$B$21,2,FALSE)&amp;"'!AC:AC"),MATCH($K94,INDIRECT("'"&amp;VLOOKUP($C94,ModMap!$A$2:$B$21,2,FALSE)&amp;"'!$K:$K"),0)),"")</f>
        <v/>
      </c>
      <c r="AD94" s="48" t="s">
        <v>33</v>
      </c>
      <c r="AE94" s="50" t="str">
        <f t="array" ref="AE94">IFERROR(INDEX(INDIRECT("'"&amp;VLOOKUP($C94,ModMap!$A$2:$B$21,2,FALSE)&amp;"'!AE:AE"),MATCH($K94,INDIRECT("'"&amp;VLOOKUP($C94,ModMap!$A$2:$B$21,2,FALSE)&amp;"'!$K:$K"),0)),"")</f>
        <v>Not Started</v>
      </c>
      <c r="AF94" s="50" t="str">
        <f t="array" ref="AF94">IFERROR(INDEX(INDIRECT("'"&amp;VLOOKUP($C94,ModMap!$A$2:$B$21,2,FALSE)&amp;"'!AF:AF"),MATCH($K94,INDIRECT("'"&amp;VLOOKUP($C94,ModMap!$A$2:$B$21,2,FALSE)&amp;"'!$K:$K"),0)),"")</f>
        <v>Unassigned</v>
      </c>
      <c r="AG94" s="44" t="s">
        <v>36</v>
      </c>
      <c r="AH94" s="50" t="str">
        <f t="array" ref="AH94">IFERROR(INDEX(INDIRECT("'"&amp;VLOOKUP($C94,ModMap!$A$2:$B$21,2,FALSE)&amp;"'!AH:AH"),MATCH($K94,INDIRECT("'"&amp;VLOOKUP($C94,ModMap!$A$2:$B$21,2,FALSE)&amp;"'!$K:$K"),0)),"")</f>
        <v>N/A</v>
      </c>
      <c r="AI94" s="50" t="str">
        <f t="array" ref="AI94">IFERROR(INDEX(INDIRECT("'"&amp;VLOOKUP($C94,ModMap!$A$2:$B$21,2,FALSE)&amp;"'!AI:AI"),MATCH($K94,INDIRECT("'"&amp;VLOOKUP($C94,ModMap!$A$2:$B$21,2,FALSE)&amp;"'!$K:$K"),0)),"")</f>
        <v/>
      </c>
      <c r="AJ94" s="44" t="s">
        <v>36</v>
      </c>
      <c r="AK94" s="50" t="str">
        <f t="array" ref="AK94">IFERROR(INDEX(INDIRECT("'"&amp;VLOOKUP($C94,ModMap!$A$2:$B$21,2,FALSE)&amp;"'!AK:AK"),MATCH($K94,INDIRECT("'"&amp;VLOOKUP($C94,ModMap!$A$2:$B$21,2,FALSE)&amp;"'!$K:$K"),0)),"")</f>
        <v>N/A</v>
      </c>
      <c r="AL94" s="50" t="str">
        <f t="array" ref="AL94">IFERROR(INDEX(INDIRECT("'"&amp;VLOOKUP($C94,ModMap!$A$2:$B$21,2,FALSE)&amp;"'!AL:AL"),MATCH($K94,INDIRECT("'"&amp;VLOOKUP($C94,ModMap!$A$2:$B$21,2,FALSE)&amp;"'!$K:$K"),0)),"")</f>
        <v/>
      </c>
      <c r="AM94" s="50">
        <f t="shared" si="1"/>
        <v>2</v>
      </c>
      <c r="AN94" s="50" t="str">
        <f t="shared" si="2"/>
        <v>Not Started</v>
      </c>
      <c r="AO94" s="51" t="str">
        <f t="array" ref="AO94">IFERROR(INDEX(INDIRECT("'"&amp;VLOOKUP($C94,ModMap!$A$2:$B$21,2,FALSE)&amp;"'!AO:AO"),MATCH($K94,INDIRECT("'"&amp;VLOOKUP($C94,ModMap!$A$2:$B$21,2,FALSE)&amp;"'!$K:$K"),0)),"")</f>
        <v/>
      </c>
      <c r="AP94" s="49" t="str">
        <f t="array" ref="AP94">IFERROR(HYPERLINK("#'"&amp;VLOOKUP($C94,ModMap!$A$2:$B$21,2,FALSE)&amp;"'!V"&amp;MATCH($K94,INDIRECT("'"&amp;VLOOKUP($C94,ModMap!$A$2:$B$21,2,FALSE)&amp;"'!$K:$K"),0),"Edit on module sheet"),"")</f>
        <v>Edit on module sheet</v>
      </c>
    </row>
    <row r="95" ht="42.0" customHeight="1">
      <c r="A95" s="39">
        <v>93.0</v>
      </c>
      <c r="B95" s="39">
        <v>542.0</v>
      </c>
      <c r="C95" s="39" t="s">
        <v>121</v>
      </c>
      <c r="D95" s="40" t="s">
        <v>122</v>
      </c>
      <c r="E95" s="29" t="s">
        <v>41</v>
      </c>
      <c r="F95" s="28" t="s">
        <v>1387</v>
      </c>
      <c r="G95" s="40" t="s">
        <v>1388</v>
      </c>
      <c r="H95" s="39" t="s">
        <v>1389</v>
      </c>
      <c r="I95" s="39" t="s">
        <v>1390</v>
      </c>
      <c r="J95" s="40" t="s">
        <v>1391</v>
      </c>
      <c r="K95" s="39" t="s">
        <v>1392</v>
      </c>
      <c r="L95" s="40" t="s">
        <v>1393</v>
      </c>
      <c r="M95" s="47" t="s">
        <v>200</v>
      </c>
      <c r="N95" s="39" t="s">
        <v>1394</v>
      </c>
      <c r="O95" s="39" t="s">
        <v>1395</v>
      </c>
      <c r="P95" s="40" t="s">
        <v>1396</v>
      </c>
      <c r="Q95" s="40" t="s">
        <v>1397</v>
      </c>
      <c r="R95" s="39" t="s">
        <v>205</v>
      </c>
      <c r="S95" s="39" t="s">
        <v>206</v>
      </c>
      <c r="T95" s="39" t="str">
        <f t="array" ref="T95">IFERROR(INDEX(INDIRECT("'"&amp;VLOOKUP($C95,ModMap!$A$2:$B$21,2,FALSE)&amp;"'!T:T"),MATCH($K95,INDIRECT("'"&amp;VLOOKUP($C95,ModMap!$A$2:$B$21,2,FALSE)&amp;"'!$K:$K"),0)),"")</f>
        <v>Unassigned</v>
      </c>
      <c r="U95" s="48" t="s">
        <v>33</v>
      </c>
      <c r="V95" s="39" t="str">
        <f t="array" ref="V95">IFERROR(INDEX(INDIRECT("'"&amp;VLOOKUP($C95,ModMap!$A$2:$B$21,2,FALSE)&amp;"'!V:V"),MATCH($K95,INDIRECT("'"&amp;VLOOKUP($C95,ModMap!$A$2:$B$21,2,FALSE)&amp;"'!$K:$K"),0)),"")</f>
        <v>Not Started</v>
      </c>
      <c r="W95" s="39" t="str">
        <f t="array" ref="W95">IFERROR(INDEX(INDIRECT("'"&amp;VLOOKUP($C95,ModMap!$A$2:$B$21,2,FALSE)&amp;"'!W:W"),MATCH($K95,INDIRECT("'"&amp;VLOOKUP($C95,ModMap!$A$2:$B$21,2,FALSE)&amp;"'!$K:$K"),0)),"")</f>
        <v>Unassigned</v>
      </c>
      <c r="X95" s="44" t="s">
        <v>36</v>
      </c>
      <c r="Y95" s="39" t="str">
        <f t="array" ref="Y95">IFERROR(INDEX(INDIRECT("'"&amp;VLOOKUP($C95,ModMap!$A$2:$B$21,2,FALSE)&amp;"'!Y:Y"),MATCH($K95,INDIRECT("'"&amp;VLOOKUP($C95,ModMap!$A$2:$B$21,2,FALSE)&amp;"'!$K:$K"),0)),"")</f>
        <v>N/A</v>
      </c>
      <c r="Z95" s="39" t="str">
        <f t="array" ref="Z95">IFERROR(INDEX(INDIRECT("'"&amp;VLOOKUP($C95,ModMap!$A$2:$B$21,2,FALSE)&amp;"'!Z:Z"),MATCH($K95,INDIRECT("'"&amp;VLOOKUP($C95,ModMap!$A$2:$B$21,2,FALSE)&amp;"'!$K:$K"),0)),"")</f>
        <v/>
      </c>
      <c r="AA95" s="44" t="s">
        <v>36</v>
      </c>
      <c r="AB95" s="39" t="str">
        <f t="array" ref="AB95">IFERROR(INDEX(INDIRECT("'"&amp;VLOOKUP($C95,ModMap!$A$2:$B$21,2,FALSE)&amp;"'!AB:AB"),MATCH($K95,INDIRECT("'"&amp;VLOOKUP($C95,ModMap!$A$2:$B$21,2,FALSE)&amp;"'!$K:$K"),0)),"")</f>
        <v>N/A</v>
      </c>
      <c r="AC95" s="39" t="str">
        <f t="array" ref="AC95">IFERROR(INDEX(INDIRECT("'"&amp;VLOOKUP($C95,ModMap!$A$2:$B$21,2,FALSE)&amp;"'!AC:AC"),MATCH($K95,INDIRECT("'"&amp;VLOOKUP($C95,ModMap!$A$2:$B$21,2,FALSE)&amp;"'!$K:$K"),0)),"")</f>
        <v/>
      </c>
      <c r="AD95" s="48" t="s">
        <v>33</v>
      </c>
      <c r="AE95" s="39" t="str">
        <f t="array" ref="AE95">IFERROR(INDEX(INDIRECT("'"&amp;VLOOKUP($C95,ModMap!$A$2:$B$21,2,FALSE)&amp;"'!AE:AE"),MATCH($K95,INDIRECT("'"&amp;VLOOKUP($C95,ModMap!$A$2:$B$21,2,FALSE)&amp;"'!$K:$K"),0)),"")</f>
        <v>Not Started</v>
      </c>
      <c r="AF95" s="39" t="str">
        <f t="array" ref="AF95">IFERROR(INDEX(INDIRECT("'"&amp;VLOOKUP($C95,ModMap!$A$2:$B$21,2,FALSE)&amp;"'!AF:AF"),MATCH($K95,INDIRECT("'"&amp;VLOOKUP($C95,ModMap!$A$2:$B$21,2,FALSE)&amp;"'!$K:$K"),0)),"")</f>
        <v>Unassigned</v>
      </c>
      <c r="AG95" s="44" t="s">
        <v>36</v>
      </c>
      <c r="AH95" s="39" t="str">
        <f t="array" ref="AH95">IFERROR(INDEX(INDIRECT("'"&amp;VLOOKUP($C95,ModMap!$A$2:$B$21,2,FALSE)&amp;"'!AH:AH"),MATCH($K95,INDIRECT("'"&amp;VLOOKUP($C95,ModMap!$A$2:$B$21,2,FALSE)&amp;"'!$K:$K"),0)),"")</f>
        <v>N/A</v>
      </c>
      <c r="AI95" s="39" t="str">
        <f t="array" ref="AI95">IFERROR(INDEX(INDIRECT("'"&amp;VLOOKUP($C95,ModMap!$A$2:$B$21,2,FALSE)&amp;"'!AI:AI"),MATCH($K95,INDIRECT("'"&amp;VLOOKUP($C95,ModMap!$A$2:$B$21,2,FALSE)&amp;"'!$K:$K"),0)),"")</f>
        <v/>
      </c>
      <c r="AJ95" s="44" t="s">
        <v>36</v>
      </c>
      <c r="AK95" s="39" t="str">
        <f t="array" ref="AK95">IFERROR(INDEX(INDIRECT("'"&amp;VLOOKUP($C95,ModMap!$A$2:$B$21,2,FALSE)&amp;"'!AK:AK"),MATCH($K95,INDIRECT("'"&amp;VLOOKUP($C95,ModMap!$A$2:$B$21,2,FALSE)&amp;"'!$K:$K"),0)),"")</f>
        <v>N/A</v>
      </c>
      <c r="AL95" s="39" t="str">
        <f t="array" ref="AL95">IFERROR(INDEX(INDIRECT("'"&amp;VLOOKUP($C95,ModMap!$A$2:$B$21,2,FALSE)&amp;"'!AL:AL"),MATCH($K95,INDIRECT("'"&amp;VLOOKUP($C95,ModMap!$A$2:$B$21,2,FALSE)&amp;"'!$K:$K"),0)),"")</f>
        <v/>
      </c>
      <c r="AM95" s="39">
        <f t="shared" si="1"/>
        <v>2</v>
      </c>
      <c r="AN95" s="39" t="str">
        <f t="shared" si="2"/>
        <v>Not Started</v>
      </c>
      <c r="AO95" s="40" t="str">
        <f t="array" ref="AO95">IFERROR(INDEX(INDIRECT("'"&amp;VLOOKUP($C95,ModMap!$A$2:$B$21,2,FALSE)&amp;"'!AO:AO"),MATCH($K95,INDIRECT("'"&amp;VLOOKUP($C95,ModMap!$A$2:$B$21,2,FALSE)&amp;"'!$K:$K"),0)),"")</f>
        <v/>
      </c>
      <c r="AP95" s="49" t="str">
        <f t="array" ref="AP95">IFERROR(HYPERLINK("#'"&amp;VLOOKUP($C95,ModMap!$A$2:$B$21,2,FALSE)&amp;"'!V"&amp;MATCH($K95,INDIRECT("'"&amp;VLOOKUP($C95,ModMap!$A$2:$B$21,2,FALSE)&amp;"'!$K:$K"),0),"Edit on module sheet"),"")</f>
        <v>Edit on module sheet</v>
      </c>
    </row>
    <row r="96" ht="42.0" customHeight="1">
      <c r="A96" s="50">
        <v>94.0</v>
      </c>
      <c r="B96" s="50">
        <v>547.0</v>
      </c>
      <c r="C96" s="50" t="s">
        <v>121</v>
      </c>
      <c r="D96" s="51" t="s">
        <v>122</v>
      </c>
      <c r="E96" s="29" t="s">
        <v>41</v>
      </c>
      <c r="F96" s="28" t="s">
        <v>1387</v>
      </c>
      <c r="G96" s="51" t="s">
        <v>1388</v>
      </c>
      <c r="H96" s="50" t="s">
        <v>1398</v>
      </c>
      <c r="I96" s="50" t="s">
        <v>1399</v>
      </c>
      <c r="J96" s="51" t="s">
        <v>1400</v>
      </c>
      <c r="K96" s="50" t="s">
        <v>1401</v>
      </c>
      <c r="L96" s="51" t="s">
        <v>1402</v>
      </c>
      <c r="M96" s="52" t="s">
        <v>211</v>
      </c>
      <c r="N96" s="50" t="s">
        <v>1394</v>
      </c>
      <c r="O96" s="50" t="s">
        <v>1395</v>
      </c>
      <c r="P96" s="51" t="s">
        <v>1403</v>
      </c>
      <c r="Q96" s="51" t="s">
        <v>1404</v>
      </c>
      <c r="R96" s="50" t="s">
        <v>1203</v>
      </c>
      <c r="S96" s="50" t="s">
        <v>206</v>
      </c>
      <c r="T96" s="50" t="str">
        <f t="array" ref="T96">IFERROR(INDEX(INDIRECT("'"&amp;VLOOKUP($C96,ModMap!$A$2:$B$21,2,FALSE)&amp;"'!T:T"),MATCH($K96,INDIRECT("'"&amp;VLOOKUP($C96,ModMap!$A$2:$B$21,2,FALSE)&amp;"'!$K:$K"),0)),"")</f>
        <v>Unassigned</v>
      </c>
      <c r="U96" s="48" t="s">
        <v>33</v>
      </c>
      <c r="V96" s="50" t="str">
        <f t="array" ref="V96">IFERROR(INDEX(INDIRECT("'"&amp;VLOOKUP($C96,ModMap!$A$2:$B$21,2,FALSE)&amp;"'!V:V"),MATCH($K96,INDIRECT("'"&amp;VLOOKUP($C96,ModMap!$A$2:$B$21,2,FALSE)&amp;"'!$K:$K"),0)),"")</f>
        <v>Not Started</v>
      </c>
      <c r="W96" s="50" t="str">
        <f t="array" ref="W96">IFERROR(INDEX(INDIRECT("'"&amp;VLOOKUP($C96,ModMap!$A$2:$B$21,2,FALSE)&amp;"'!W:W"),MATCH($K96,INDIRECT("'"&amp;VLOOKUP($C96,ModMap!$A$2:$B$21,2,FALSE)&amp;"'!$K:$K"),0)),"")</f>
        <v>Unassigned</v>
      </c>
      <c r="X96" s="44" t="s">
        <v>36</v>
      </c>
      <c r="Y96" s="50" t="str">
        <f t="array" ref="Y96">IFERROR(INDEX(INDIRECT("'"&amp;VLOOKUP($C96,ModMap!$A$2:$B$21,2,FALSE)&amp;"'!Y:Y"),MATCH($K96,INDIRECT("'"&amp;VLOOKUP($C96,ModMap!$A$2:$B$21,2,FALSE)&amp;"'!$K:$K"),0)),"")</f>
        <v>N/A</v>
      </c>
      <c r="Z96" s="50" t="str">
        <f t="array" ref="Z96">IFERROR(INDEX(INDIRECT("'"&amp;VLOOKUP($C96,ModMap!$A$2:$B$21,2,FALSE)&amp;"'!Z:Z"),MATCH($K96,INDIRECT("'"&amp;VLOOKUP($C96,ModMap!$A$2:$B$21,2,FALSE)&amp;"'!$K:$K"),0)),"")</f>
        <v/>
      </c>
      <c r="AA96" s="44" t="s">
        <v>36</v>
      </c>
      <c r="AB96" s="50" t="str">
        <f t="array" ref="AB96">IFERROR(INDEX(INDIRECT("'"&amp;VLOOKUP($C96,ModMap!$A$2:$B$21,2,FALSE)&amp;"'!AB:AB"),MATCH($K96,INDIRECT("'"&amp;VLOOKUP($C96,ModMap!$A$2:$B$21,2,FALSE)&amp;"'!$K:$K"),0)),"")</f>
        <v>N/A</v>
      </c>
      <c r="AC96" s="50" t="str">
        <f t="array" ref="AC96">IFERROR(INDEX(INDIRECT("'"&amp;VLOOKUP($C96,ModMap!$A$2:$B$21,2,FALSE)&amp;"'!AC:AC"),MATCH($K96,INDIRECT("'"&amp;VLOOKUP($C96,ModMap!$A$2:$B$21,2,FALSE)&amp;"'!$K:$K"),0)),"")</f>
        <v/>
      </c>
      <c r="AD96" s="48" t="s">
        <v>33</v>
      </c>
      <c r="AE96" s="50" t="str">
        <f t="array" ref="AE96">IFERROR(INDEX(INDIRECT("'"&amp;VLOOKUP($C96,ModMap!$A$2:$B$21,2,FALSE)&amp;"'!AE:AE"),MATCH($K96,INDIRECT("'"&amp;VLOOKUP($C96,ModMap!$A$2:$B$21,2,FALSE)&amp;"'!$K:$K"),0)),"")</f>
        <v>Not Started</v>
      </c>
      <c r="AF96" s="50" t="str">
        <f t="array" ref="AF96">IFERROR(INDEX(INDIRECT("'"&amp;VLOOKUP($C96,ModMap!$A$2:$B$21,2,FALSE)&amp;"'!AF:AF"),MATCH($K96,INDIRECT("'"&amp;VLOOKUP($C96,ModMap!$A$2:$B$21,2,FALSE)&amp;"'!$K:$K"),0)),"")</f>
        <v>Unassigned</v>
      </c>
      <c r="AG96" s="44" t="s">
        <v>36</v>
      </c>
      <c r="AH96" s="50" t="str">
        <f t="array" ref="AH96">IFERROR(INDEX(INDIRECT("'"&amp;VLOOKUP($C96,ModMap!$A$2:$B$21,2,FALSE)&amp;"'!AH:AH"),MATCH($K96,INDIRECT("'"&amp;VLOOKUP($C96,ModMap!$A$2:$B$21,2,FALSE)&amp;"'!$K:$K"),0)),"")</f>
        <v>N/A</v>
      </c>
      <c r="AI96" s="50" t="str">
        <f t="array" ref="AI96">IFERROR(INDEX(INDIRECT("'"&amp;VLOOKUP($C96,ModMap!$A$2:$B$21,2,FALSE)&amp;"'!AI:AI"),MATCH($K96,INDIRECT("'"&amp;VLOOKUP($C96,ModMap!$A$2:$B$21,2,FALSE)&amp;"'!$K:$K"),0)),"")</f>
        <v/>
      </c>
      <c r="AJ96" s="44" t="s">
        <v>36</v>
      </c>
      <c r="AK96" s="50" t="str">
        <f t="array" ref="AK96">IFERROR(INDEX(INDIRECT("'"&amp;VLOOKUP($C96,ModMap!$A$2:$B$21,2,FALSE)&amp;"'!AK:AK"),MATCH($K96,INDIRECT("'"&amp;VLOOKUP($C96,ModMap!$A$2:$B$21,2,FALSE)&amp;"'!$K:$K"),0)),"")</f>
        <v>N/A</v>
      </c>
      <c r="AL96" s="50" t="str">
        <f t="array" ref="AL96">IFERROR(INDEX(INDIRECT("'"&amp;VLOOKUP($C96,ModMap!$A$2:$B$21,2,FALSE)&amp;"'!AL:AL"),MATCH($K96,INDIRECT("'"&amp;VLOOKUP($C96,ModMap!$A$2:$B$21,2,FALSE)&amp;"'!$K:$K"),0)),"")</f>
        <v/>
      </c>
      <c r="AM96" s="50">
        <f t="shared" si="1"/>
        <v>2</v>
      </c>
      <c r="AN96" s="50" t="str">
        <f t="shared" si="2"/>
        <v>Not Started</v>
      </c>
      <c r="AO96" s="51" t="str">
        <f t="array" ref="AO96">IFERROR(INDEX(INDIRECT("'"&amp;VLOOKUP($C96,ModMap!$A$2:$B$21,2,FALSE)&amp;"'!AO:AO"),MATCH($K96,INDIRECT("'"&amp;VLOOKUP($C96,ModMap!$A$2:$B$21,2,FALSE)&amp;"'!$K:$K"),0)),"")</f>
        <v/>
      </c>
      <c r="AP96" s="49" t="str">
        <f t="array" ref="AP96">IFERROR(HYPERLINK("#'"&amp;VLOOKUP($C96,ModMap!$A$2:$B$21,2,FALSE)&amp;"'!V"&amp;MATCH($K96,INDIRECT("'"&amp;VLOOKUP($C96,ModMap!$A$2:$B$21,2,FALSE)&amp;"'!$K:$K"),0),"Edit on module sheet"),"")</f>
        <v>Edit on module sheet</v>
      </c>
    </row>
    <row r="97" ht="42.0" customHeight="1">
      <c r="A97" s="39">
        <v>95.0</v>
      </c>
      <c r="B97" s="39">
        <v>551.0</v>
      </c>
      <c r="C97" s="39" t="s">
        <v>121</v>
      </c>
      <c r="D97" s="40" t="s">
        <v>122</v>
      </c>
      <c r="E97" s="29" t="s">
        <v>41</v>
      </c>
      <c r="F97" s="28" t="s">
        <v>1387</v>
      </c>
      <c r="G97" s="40" t="s">
        <v>1388</v>
      </c>
      <c r="H97" s="39" t="s">
        <v>1412</v>
      </c>
      <c r="I97" s="39" t="s">
        <v>1413</v>
      </c>
      <c r="J97" s="40" t="s">
        <v>1414</v>
      </c>
      <c r="K97" s="39" t="s">
        <v>1415</v>
      </c>
      <c r="L97" s="40" t="s">
        <v>1416</v>
      </c>
      <c r="M97" s="47" t="s">
        <v>200</v>
      </c>
      <c r="N97" s="39" t="s">
        <v>1394</v>
      </c>
      <c r="O97" s="39" t="s">
        <v>1419</v>
      </c>
      <c r="P97" s="40" t="s">
        <v>1420</v>
      </c>
      <c r="Q97" s="40" t="s">
        <v>1421</v>
      </c>
      <c r="R97" s="39" t="s">
        <v>1422</v>
      </c>
      <c r="S97" s="39" t="s">
        <v>206</v>
      </c>
      <c r="T97" s="39" t="str">
        <f t="array" ref="T97">IFERROR(INDEX(INDIRECT("'"&amp;VLOOKUP($C97,ModMap!$A$2:$B$21,2,FALSE)&amp;"'!T:T"),MATCH($K97,INDIRECT("'"&amp;VLOOKUP($C97,ModMap!$A$2:$B$21,2,FALSE)&amp;"'!$K:$K"),0)),"")</f>
        <v>Unassigned</v>
      </c>
      <c r="U97" s="48" t="s">
        <v>33</v>
      </c>
      <c r="V97" s="39" t="str">
        <f t="array" ref="V97">IFERROR(INDEX(INDIRECT("'"&amp;VLOOKUP($C97,ModMap!$A$2:$B$21,2,FALSE)&amp;"'!V:V"),MATCH($K97,INDIRECT("'"&amp;VLOOKUP($C97,ModMap!$A$2:$B$21,2,FALSE)&amp;"'!$K:$K"),0)),"")</f>
        <v>Not Started</v>
      </c>
      <c r="W97" s="39" t="str">
        <f t="array" ref="W97">IFERROR(INDEX(INDIRECT("'"&amp;VLOOKUP($C97,ModMap!$A$2:$B$21,2,FALSE)&amp;"'!W:W"),MATCH($K97,INDIRECT("'"&amp;VLOOKUP($C97,ModMap!$A$2:$B$21,2,FALSE)&amp;"'!$K:$K"),0)),"")</f>
        <v>Unassigned</v>
      </c>
      <c r="X97" s="44" t="s">
        <v>36</v>
      </c>
      <c r="Y97" s="39" t="str">
        <f t="array" ref="Y97">IFERROR(INDEX(INDIRECT("'"&amp;VLOOKUP($C97,ModMap!$A$2:$B$21,2,FALSE)&amp;"'!Y:Y"),MATCH($K97,INDIRECT("'"&amp;VLOOKUP($C97,ModMap!$A$2:$B$21,2,FALSE)&amp;"'!$K:$K"),0)),"")</f>
        <v>N/A</v>
      </c>
      <c r="Z97" s="39" t="str">
        <f t="array" ref="Z97">IFERROR(INDEX(INDIRECT("'"&amp;VLOOKUP($C97,ModMap!$A$2:$B$21,2,FALSE)&amp;"'!Z:Z"),MATCH($K97,INDIRECT("'"&amp;VLOOKUP($C97,ModMap!$A$2:$B$21,2,FALSE)&amp;"'!$K:$K"),0)),"")</f>
        <v/>
      </c>
      <c r="AA97" s="44" t="s">
        <v>36</v>
      </c>
      <c r="AB97" s="39" t="str">
        <f t="array" ref="AB97">IFERROR(INDEX(INDIRECT("'"&amp;VLOOKUP($C97,ModMap!$A$2:$B$21,2,FALSE)&amp;"'!AB:AB"),MATCH($K97,INDIRECT("'"&amp;VLOOKUP($C97,ModMap!$A$2:$B$21,2,FALSE)&amp;"'!$K:$K"),0)),"")</f>
        <v>N/A</v>
      </c>
      <c r="AC97" s="39" t="str">
        <f t="array" ref="AC97">IFERROR(INDEX(INDIRECT("'"&amp;VLOOKUP($C97,ModMap!$A$2:$B$21,2,FALSE)&amp;"'!AC:AC"),MATCH($K97,INDIRECT("'"&amp;VLOOKUP($C97,ModMap!$A$2:$B$21,2,FALSE)&amp;"'!$K:$K"),0)),"")</f>
        <v/>
      </c>
      <c r="AD97" s="48" t="s">
        <v>33</v>
      </c>
      <c r="AE97" s="39" t="str">
        <f t="array" ref="AE97">IFERROR(INDEX(INDIRECT("'"&amp;VLOOKUP($C97,ModMap!$A$2:$B$21,2,FALSE)&amp;"'!AE:AE"),MATCH($K97,INDIRECT("'"&amp;VLOOKUP($C97,ModMap!$A$2:$B$21,2,FALSE)&amp;"'!$K:$K"),0)),"")</f>
        <v>Not Started</v>
      </c>
      <c r="AF97" s="39" t="str">
        <f t="array" ref="AF97">IFERROR(INDEX(INDIRECT("'"&amp;VLOOKUP($C97,ModMap!$A$2:$B$21,2,FALSE)&amp;"'!AF:AF"),MATCH($K97,INDIRECT("'"&amp;VLOOKUP($C97,ModMap!$A$2:$B$21,2,FALSE)&amp;"'!$K:$K"),0)),"")</f>
        <v>Unassigned</v>
      </c>
      <c r="AG97" s="44" t="s">
        <v>36</v>
      </c>
      <c r="AH97" s="39" t="str">
        <f t="array" ref="AH97">IFERROR(INDEX(INDIRECT("'"&amp;VLOOKUP($C97,ModMap!$A$2:$B$21,2,FALSE)&amp;"'!AH:AH"),MATCH($K97,INDIRECT("'"&amp;VLOOKUP($C97,ModMap!$A$2:$B$21,2,FALSE)&amp;"'!$K:$K"),0)),"")</f>
        <v>N/A</v>
      </c>
      <c r="AI97" s="39" t="str">
        <f t="array" ref="AI97">IFERROR(INDEX(INDIRECT("'"&amp;VLOOKUP($C97,ModMap!$A$2:$B$21,2,FALSE)&amp;"'!AI:AI"),MATCH($K97,INDIRECT("'"&amp;VLOOKUP($C97,ModMap!$A$2:$B$21,2,FALSE)&amp;"'!$K:$K"),0)),"")</f>
        <v/>
      </c>
      <c r="AJ97" s="44" t="s">
        <v>36</v>
      </c>
      <c r="AK97" s="39" t="str">
        <f t="array" ref="AK97">IFERROR(INDEX(INDIRECT("'"&amp;VLOOKUP($C97,ModMap!$A$2:$B$21,2,FALSE)&amp;"'!AK:AK"),MATCH($K97,INDIRECT("'"&amp;VLOOKUP($C97,ModMap!$A$2:$B$21,2,FALSE)&amp;"'!$K:$K"),0)),"")</f>
        <v>N/A</v>
      </c>
      <c r="AL97" s="39" t="str">
        <f t="array" ref="AL97">IFERROR(INDEX(INDIRECT("'"&amp;VLOOKUP($C97,ModMap!$A$2:$B$21,2,FALSE)&amp;"'!AL:AL"),MATCH($K97,INDIRECT("'"&amp;VLOOKUP($C97,ModMap!$A$2:$B$21,2,FALSE)&amp;"'!$K:$K"),0)),"")</f>
        <v/>
      </c>
      <c r="AM97" s="39">
        <f t="shared" si="1"/>
        <v>2</v>
      </c>
      <c r="AN97" s="39" t="str">
        <f t="shared" si="2"/>
        <v>Not Started</v>
      </c>
      <c r="AO97" s="40" t="str">
        <f t="array" ref="AO97">IFERROR(INDEX(INDIRECT("'"&amp;VLOOKUP($C97,ModMap!$A$2:$B$21,2,FALSE)&amp;"'!AO:AO"),MATCH($K97,INDIRECT("'"&amp;VLOOKUP($C97,ModMap!$A$2:$B$21,2,FALSE)&amp;"'!$K:$K"),0)),"")</f>
        <v/>
      </c>
      <c r="AP97" s="49" t="str">
        <f t="array" ref="AP97">IFERROR(HYPERLINK("#'"&amp;VLOOKUP($C97,ModMap!$A$2:$B$21,2,FALSE)&amp;"'!V"&amp;MATCH($K97,INDIRECT("'"&amp;VLOOKUP($C97,ModMap!$A$2:$B$21,2,FALSE)&amp;"'!$K:$K"),0),"Edit on module sheet"),"")</f>
        <v>Edit on module sheet</v>
      </c>
    </row>
    <row r="98" ht="42.0" customHeight="1">
      <c r="A98" s="50">
        <v>96.0</v>
      </c>
      <c r="B98" s="50">
        <v>556.0</v>
      </c>
      <c r="C98" s="50" t="s">
        <v>121</v>
      </c>
      <c r="D98" s="51" t="s">
        <v>122</v>
      </c>
      <c r="E98" s="29" t="s">
        <v>41</v>
      </c>
      <c r="F98" s="28" t="s">
        <v>1387</v>
      </c>
      <c r="G98" s="51" t="s">
        <v>1388</v>
      </c>
      <c r="H98" s="50" t="s">
        <v>1424</v>
      </c>
      <c r="I98" s="50" t="s">
        <v>1425</v>
      </c>
      <c r="J98" s="51" t="s">
        <v>1426</v>
      </c>
      <c r="K98" s="50" t="s">
        <v>1427</v>
      </c>
      <c r="L98" s="51" t="s">
        <v>1428</v>
      </c>
      <c r="M98" s="52" t="s">
        <v>211</v>
      </c>
      <c r="N98" s="50" t="s">
        <v>1394</v>
      </c>
      <c r="O98" s="50" t="s">
        <v>1395</v>
      </c>
      <c r="P98" s="51" t="s">
        <v>1429</v>
      </c>
      <c r="Q98" s="51" t="s">
        <v>1430</v>
      </c>
      <c r="R98" s="50" t="s">
        <v>205</v>
      </c>
      <c r="S98" s="50" t="s">
        <v>206</v>
      </c>
      <c r="T98" s="50" t="str">
        <f t="array" ref="T98">IFERROR(INDEX(INDIRECT("'"&amp;VLOOKUP($C98,ModMap!$A$2:$B$21,2,FALSE)&amp;"'!T:T"),MATCH($K98,INDIRECT("'"&amp;VLOOKUP($C98,ModMap!$A$2:$B$21,2,FALSE)&amp;"'!$K:$K"),0)),"")</f>
        <v>Unassigned</v>
      </c>
      <c r="U98" s="48" t="s">
        <v>33</v>
      </c>
      <c r="V98" s="50" t="str">
        <f t="array" ref="V98">IFERROR(INDEX(INDIRECT("'"&amp;VLOOKUP($C98,ModMap!$A$2:$B$21,2,FALSE)&amp;"'!V:V"),MATCH($K98,INDIRECT("'"&amp;VLOOKUP($C98,ModMap!$A$2:$B$21,2,FALSE)&amp;"'!$K:$K"),0)),"")</f>
        <v>Not Started</v>
      </c>
      <c r="W98" s="50" t="str">
        <f t="array" ref="W98">IFERROR(INDEX(INDIRECT("'"&amp;VLOOKUP($C98,ModMap!$A$2:$B$21,2,FALSE)&amp;"'!W:W"),MATCH($K98,INDIRECT("'"&amp;VLOOKUP($C98,ModMap!$A$2:$B$21,2,FALSE)&amp;"'!$K:$K"),0)),"")</f>
        <v>Unassigned</v>
      </c>
      <c r="X98" s="44" t="s">
        <v>36</v>
      </c>
      <c r="Y98" s="50" t="str">
        <f t="array" ref="Y98">IFERROR(INDEX(INDIRECT("'"&amp;VLOOKUP($C98,ModMap!$A$2:$B$21,2,FALSE)&amp;"'!Y:Y"),MATCH($K98,INDIRECT("'"&amp;VLOOKUP($C98,ModMap!$A$2:$B$21,2,FALSE)&amp;"'!$K:$K"),0)),"")</f>
        <v>N/A</v>
      </c>
      <c r="Z98" s="50" t="str">
        <f t="array" ref="Z98">IFERROR(INDEX(INDIRECT("'"&amp;VLOOKUP($C98,ModMap!$A$2:$B$21,2,FALSE)&amp;"'!Z:Z"),MATCH($K98,INDIRECT("'"&amp;VLOOKUP($C98,ModMap!$A$2:$B$21,2,FALSE)&amp;"'!$K:$K"),0)),"")</f>
        <v/>
      </c>
      <c r="AA98" s="44" t="s">
        <v>36</v>
      </c>
      <c r="AB98" s="50" t="str">
        <f t="array" ref="AB98">IFERROR(INDEX(INDIRECT("'"&amp;VLOOKUP($C98,ModMap!$A$2:$B$21,2,FALSE)&amp;"'!AB:AB"),MATCH($K98,INDIRECT("'"&amp;VLOOKUP($C98,ModMap!$A$2:$B$21,2,FALSE)&amp;"'!$K:$K"),0)),"")</f>
        <v>N/A</v>
      </c>
      <c r="AC98" s="50" t="str">
        <f t="array" ref="AC98">IFERROR(INDEX(INDIRECT("'"&amp;VLOOKUP($C98,ModMap!$A$2:$B$21,2,FALSE)&amp;"'!AC:AC"),MATCH($K98,INDIRECT("'"&amp;VLOOKUP($C98,ModMap!$A$2:$B$21,2,FALSE)&amp;"'!$K:$K"),0)),"")</f>
        <v/>
      </c>
      <c r="AD98" s="48" t="s">
        <v>33</v>
      </c>
      <c r="AE98" s="50" t="str">
        <f t="array" ref="AE98">IFERROR(INDEX(INDIRECT("'"&amp;VLOOKUP($C98,ModMap!$A$2:$B$21,2,FALSE)&amp;"'!AE:AE"),MATCH($K98,INDIRECT("'"&amp;VLOOKUP($C98,ModMap!$A$2:$B$21,2,FALSE)&amp;"'!$K:$K"),0)),"")</f>
        <v>Not Started</v>
      </c>
      <c r="AF98" s="50" t="str">
        <f t="array" ref="AF98">IFERROR(INDEX(INDIRECT("'"&amp;VLOOKUP($C98,ModMap!$A$2:$B$21,2,FALSE)&amp;"'!AF:AF"),MATCH($K98,INDIRECT("'"&amp;VLOOKUP($C98,ModMap!$A$2:$B$21,2,FALSE)&amp;"'!$K:$K"),0)),"")</f>
        <v>Unassigned</v>
      </c>
      <c r="AG98" s="44" t="s">
        <v>36</v>
      </c>
      <c r="AH98" s="50" t="str">
        <f t="array" ref="AH98">IFERROR(INDEX(INDIRECT("'"&amp;VLOOKUP($C98,ModMap!$A$2:$B$21,2,FALSE)&amp;"'!AH:AH"),MATCH($K98,INDIRECT("'"&amp;VLOOKUP($C98,ModMap!$A$2:$B$21,2,FALSE)&amp;"'!$K:$K"),0)),"")</f>
        <v>N/A</v>
      </c>
      <c r="AI98" s="50" t="str">
        <f t="array" ref="AI98">IFERROR(INDEX(INDIRECT("'"&amp;VLOOKUP($C98,ModMap!$A$2:$B$21,2,FALSE)&amp;"'!AI:AI"),MATCH($K98,INDIRECT("'"&amp;VLOOKUP($C98,ModMap!$A$2:$B$21,2,FALSE)&amp;"'!$K:$K"),0)),"")</f>
        <v/>
      </c>
      <c r="AJ98" s="44" t="s">
        <v>36</v>
      </c>
      <c r="AK98" s="50" t="str">
        <f t="array" ref="AK98">IFERROR(INDEX(INDIRECT("'"&amp;VLOOKUP($C98,ModMap!$A$2:$B$21,2,FALSE)&amp;"'!AK:AK"),MATCH($K98,INDIRECT("'"&amp;VLOOKUP($C98,ModMap!$A$2:$B$21,2,FALSE)&amp;"'!$K:$K"),0)),"")</f>
        <v>N/A</v>
      </c>
      <c r="AL98" s="50" t="str">
        <f t="array" ref="AL98">IFERROR(INDEX(INDIRECT("'"&amp;VLOOKUP($C98,ModMap!$A$2:$B$21,2,FALSE)&amp;"'!AL:AL"),MATCH($K98,INDIRECT("'"&amp;VLOOKUP($C98,ModMap!$A$2:$B$21,2,FALSE)&amp;"'!$K:$K"),0)),"")</f>
        <v/>
      </c>
      <c r="AM98" s="50">
        <f t="shared" si="1"/>
        <v>2</v>
      </c>
      <c r="AN98" s="50" t="str">
        <f t="shared" si="2"/>
        <v>Not Started</v>
      </c>
      <c r="AO98" s="51" t="str">
        <f t="array" ref="AO98">IFERROR(INDEX(INDIRECT("'"&amp;VLOOKUP($C98,ModMap!$A$2:$B$21,2,FALSE)&amp;"'!AO:AO"),MATCH($K98,INDIRECT("'"&amp;VLOOKUP($C98,ModMap!$A$2:$B$21,2,FALSE)&amp;"'!$K:$K"),0)),"")</f>
        <v/>
      </c>
      <c r="AP98" s="49" t="str">
        <f t="array" ref="AP98">IFERROR(HYPERLINK("#'"&amp;VLOOKUP($C98,ModMap!$A$2:$B$21,2,FALSE)&amp;"'!V"&amp;MATCH($K98,INDIRECT("'"&amp;VLOOKUP($C98,ModMap!$A$2:$B$21,2,FALSE)&amp;"'!$K:$K"),0),"Edit on module sheet"),"")</f>
        <v>Edit on module sheet</v>
      </c>
    </row>
    <row r="99" ht="42.0" customHeight="1">
      <c r="A99" s="39">
        <v>97.0</v>
      </c>
      <c r="B99" s="39">
        <v>560.0</v>
      </c>
      <c r="C99" s="39" t="s">
        <v>121</v>
      </c>
      <c r="D99" s="40" t="s">
        <v>122</v>
      </c>
      <c r="E99" s="29" t="s">
        <v>41</v>
      </c>
      <c r="F99" s="28" t="s">
        <v>1387</v>
      </c>
      <c r="G99" s="40" t="s">
        <v>1388</v>
      </c>
      <c r="H99" s="39" t="s">
        <v>1437</v>
      </c>
      <c r="I99" s="39" t="s">
        <v>1438</v>
      </c>
      <c r="J99" s="40" t="s">
        <v>1439</v>
      </c>
      <c r="K99" s="39" t="s">
        <v>1440</v>
      </c>
      <c r="L99" s="40" t="s">
        <v>1441</v>
      </c>
      <c r="M99" s="47" t="s">
        <v>200</v>
      </c>
      <c r="N99" s="39" t="s">
        <v>1394</v>
      </c>
      <c r="O99" s="39" t="s">
        <v>1442</v>
      </c>
      <c r="P99" s="40" t="s">
        <v>1443</v>
      </c>
      <c r="Q99" s="40" t="s">
        <v>1444</v>
      </c>
      <c r="R99" s="39" t="s">
        <v>1445</v>
      </c>
      <c r="S99" s="39" t="s">
        <v>206</v>
      </c>
      <c r="T99" s="39" t="str">
        <f t="array" ref="T99">IFERROR(INDEX(INDIRECT("'"&amp;VLOOKUP($C99,ModMap!$A$2:$B$21,2,FALSE)&amp;"'!T:T"),MATCH($K99,INDIRECT("'"&amp;VLOOKUP($C99,ModMap!$A$2:$B$21,2,FALSE)&amp;"'!$K:$K"),0)),"")</f>
        <v>Unassigned</v>
      </c>
      <c r="U99" s="48" t="s">
        <v>33</v>
      </c>
      <c r="V99" s="39" t="str">
        <f t="array" ref="V99">IFERROR(INDEX(INDIRECT("'"&amp;VLOOKUP($C99,ModMap!$A$2:$B$21,2,FALSE)&amp;"'!V:V"),MATCH($K99,INDIRECT("'"&amp;VLOOKUP($C99,ModMap!$A$2:$B$21,2,FALSE)&amp;"'!$K:$K"),0)),"")</f>
        <v>Not Started</v>
      </c>
      <c r="W99" s="39" t="str">
        <f t="array" ref="W99">IFERROR(INDEX(INDIRECT("'"&amp;VLOOKUP($C99,ModMap!$A$2:$B$21,2,FALSE)&amp;"'!W:W"),MATCH($K99,INDIRECT("'"&amp;VLOOKUP($C99,ModMap!$A$2:$B$21,2,FALSE)&amp;"'!$K:$K"),0)),"")</f>
        <v>Unassigned</v>
      </c>
      <c r="X99" s="44" t="s">
        <v>36</v>
      </c>
      <c r="Y99" s="39" t="str">
        <f t="array" ref="Y99">IFERROR(INDEX(INDIRECT("'"&amp;VLOOKUP($C99,ModMap!$A$2:$B$21,2,FALSE)&amp;"'!Y:Y"),MATCH($K99,INDIRECT("'"&amp;VLOOKUP($C99,ModMap!$A$2:$B$21,2,FALSE)&amp;"'!$K:$K"),0)),"")</f>
        <v>N/A</v>
      </c>
      <c r="Z99" s="39" t="str">
        <f t="array" ref="Z99">IFERROR(INDEX(INDIRECT("'"&amp;VLOOKUP($C99,ModMap!$A$2:$B$21,2,FALSE)&amp;"'!Z:Z"),MATCH($K99,INDIRECT("'"&amp;VLOOKUP($C99,ModMap!$A$2:$B$21,2,FALSE)&amp;"'!$K:$K"),0)),"")</f>
        <v/>
      </c>
      <c r="AA99" s="44" t="s">
        <v>36</v>
      </c>
      <c r="AB99" s="39" t="str">
        <f t="array" ref="AB99">IFERROR(INDEX(INDIRECT("'"&amp;VLOOKUP($C99,ModMap!$A$2:$B$21,2,FALSE)&amp;"'!AB:AB"),MATCH($K99,INDIRECT("'"&amp;VLOOKUP($C99,ModMap!$A$2:$B$21,2,FALSE)&amp;"'!$K:$K"),0)),"")</f>
        <v>N/A</v>
      </c>
      <c r="AC99" s="39" t="str">
        <f t="array" ref="AC99">IFERROR(INDEX(INDIRECT("'"&amp;VLOOKUP($C99,ModMap!$A$2:$B$21,2,FALSE)&amp;"'!AC:AC"),MATCH($K99,INDIRECT("'"&amp;VLOOKUP($C99,ModMap!$A$2:$B$21,2,FALSE)&amp;"'!$K:$K"),0)),"")</f>
        <v/>
      </c>
      <c r="AD99" s="48" t="s">
        <v>33</v>
      </c>
      <c r="AE99" s="39" t="str">
        <f t="array" ref="AE99">IFERROR(INDEX(INDIRECT("'"&amp;VLOOKUP($C99,ModMap!$A$2:$B$21,2,FALSE)&amp;"'!AE:AE"),MATCH($K99,INDIRECT("'"&amp;VLOOKUP($C99,ModMap!$A$2:$B$21,2,FALSE)&amp;"'!$K:$K"),0)),"")</f>
        <v>Not Started</v>
      </c>
      <c r="AF99" s="39" t="str">
        <f t="array" ref="AF99">IFERROR(INDEX(INDIRECT("'"&amp;VLOOKUP($C99,ModMap!$A$2:$B$21,2,FALSE)&amp;"'!AF:AF"),MATCH($K99,INDIRECT("'"&amp;VLOOKUP($C99,ModMap!$A$2:$B$21,2,FALSE)&amp;"'!$K:$K"),0)),"")</f>
        <v>Unassigned</v>
      </c>
      <c r="AG99" s="44" t="s">
        <v>36</v>
      </c>
      <c r="AH99" s="39" t="str">
        <f t="array" ref="AH99">IFERROR(INDEX(INDIRECT("'"&amp;VLOOKUP($C99,ModMap!$A$2:$B$21,2,FALSE)&amp;"'!AH:AH"),MATCH($K99,INDIRECT("'"&amp;VLOOKUP($C99,ModMap!$A$2:$B$21,2,FALSE)&amp;"'!$K:$K"),0)),"")</f>
        <v>N/A</v>
      </c>
      <c r="AI99" s="39" t="str">
        <f t="array" ref="AI99">IFERROR(INDEX(INDIRECT("'"&amp;VLOOKUP($C99,ModMap!$A$2:$B$21,2,FALSE)&amp;"'!AI:AI"),MATCH($K99,INDIRECT("'"&amp;VLOOKUP($C99,ModMap!$A$2:$B$21,2,FALSE)&amp;"'!$K:$K"),0)),"")</f>
        <v/>
      </c>
      <c r="AJ99" s="44" t="s">
        <v>36</v>
      </c>
      <c r="AK99" s="39" t="str">
        <f t="array" ref="AK99">IFERROR(INDEX(INDIRECT("'"&amp;VLOOKUP($C99,ModMap!$A$2:$B$21,2,FALSE)&amp;"'!AK:AK"),MATCH($K99,INDIRECT("'"&amp;VLOOKUP($C99,ModMap!$A$2:$B$21,2,FALSE)&amp;"'!$K:$K"),0)),"")</f>
        <v>N/A</v>
      </c>
      <c r="AL99" s="39" t="str">
        <f t="array" ref="AL99">IFERROR(INDEX(INDIRECT("'"&amp;VLOOKUP($C99,ModMap!$A$2:$B$21,2,FALSE)&amp;"'!AL:AL"),MATCH($K99,INDIRECT("'"&amp;VLOOKUP($C99,ModMap!$A$2:$B$21,2,FALSE)&amp;"'!$K:$K"),0)),"")</f>
        <v/>
      </c>
      <c r="AM99" s="39">
        <f t="shared" si="1"/>
        <v>2</v>
      </c>
      <c r="AN99" s="39" t="str">
        <f t="shared" si="2"/>
        <v>Not Started</v>
      </c>
      <c r="AO99" s="40" t="str">
        <f t="array" ref="AO99">IFERROR(INDEX(INDIRECT("'"&amp;VLOOKUP($C99,ModMap!$A$2:$B$21,2,FALSE)&amp;"'!AO:AO"),MATCH($K99,INDIRECT("'"&amp;VLOOKUP($C99,ModMap!$A$2:$B$21,2,FALSE)&amp;"'!$K:$K"),0)),"")</f>
        <v/>
      </c>
      <c r="AP99" s="49" t="str">
        <f t="array" ref="AP99">IFERROR(HYPERLINK("#'"&amp;VLOOKUP($C99,ModMap!$A$2:$B$21,2,FALSE)&amp;"'!V"&amp;MATCH($K99,INDIRECT("'"&amp;VLOOKUP($C99,ModMap!$A$2:$B$21,2,FALSE)&amp;"'!$K:$K"),0),"Edit on module sheet"),"")</f>
        <v>Edit on module sheet</v>
      </c>
    </row>
    <row r="100" ht="42.0" customHeight="1">
      <c r="A100" s="50">
        <v>98.0</v>
      </c>
      <c r="B100" s="50">
        <v>564.0</v>
      </c>
      <c r="C100" s="50" t="s">
        <v>124</v>
      </c>
      <c r="D100" s="51" t="s">
        <v>125</v>
      </c>
      <c r="E100" s="29" t="s">
        <v>41</v>
      </c>
      <c r="F100" s="72" t="s">
        <v>1448</v>
      </c>
      <c r="G100" s="51" t="s">
        <v>1449</v>
      </c>
      <c r="H100" s="50" t="s">
        <v>1450</v>
      </c>
      <c r="I100" s="50" t="s">
        <v>1451</v>
      </c>
      <c r="J100" s="51" t="s">
        <v>1452</v>
      </c>
      <c r="K100" s="50" t="s">
        <v>1453</v>
      </c>
      <c r="L100" s="51" t="s">
        <v>1454</v>
      </c>
      <c r="M100" s="47" t="s">
        <v>200</v>
      </c>
      <c r="N100" s="50" t="s">
        <v>1455</v>
      </c>
      <c r="O100" s="50" t="s">
        <v>1456</v>
      </c>
      <c r="P100" s="51" t="s">
        <v>1457</v>
      </c>
      <c r="Q100" s="51" t="s">
        <v>1459</v>
      </c>
      <c r="R100" s="50" t="s">
        <v>1460</v>
      </c>
      <c r="S100" s="50" t="s">
        <v>206</v>
      </c>
      <c r="T100" s="50" t="str">
        <f t="array" ref="T100">IFERROR(INDEX(INDIRECT("'"&amp;VLOOKUP($C100,ModMap!$A$2:$B$21,2,FALSE)&amp;"'!T:T"),MATCH($K100,INDIRECT("'"&amp;VLOOKUP($C100,ModMap!$A$2:$B$21,2,FALSE)&amp;"'!$K:$K"),0)),"")</f>
        <v>Unassigned</v>
      </c>
      <c r="U100" s="48" t="s">
        <v>33</v>
      </c>
      <c r="V100" s="50" t="str">
        <f t="array" ref="V100">IFERROR(INDEX(INDIRECT("'"&amp;VLOOKUP($C100,ModMap!$A$2:$B$21,2,FALSE)&amp;"'!V:V"),MATCH($K100,INDIRECT("'"&amp;VLOOKUP($C100,ModMap!$A$2:$B$21,2,FALSE)&amp;"'!$K:$K"),0)),"")</f>
        <v>Not Started</v>
      </c>
      <c r="W100" s="50" t="str">
        <f t="array" ref="W100">IFERROR(INDEX(INDIRECT("'"&amp;VLOOKUP($C100,ModMap!$A$2:$B$21,2,FALSE)&amp;"'!W:W"),MATCH($K100,INDIRECT("'"&amp;VLOOKUP($C100,ModMap!$A$2:$B$21,2,FALSE)&amp;"'!$K:$K"),0)),"")</f>
        <v>Unassigned</v>
      </c>
      <c r="X100" s="44" t="s">
        <v>36</v>
      </c>
      <c r="Y100" s="50" t="str">
        <f t="array" ref="Y100">IFERROR(INDEX(INDIRECT("'"&amp;VLOOKUP($C100,ModMap!$A$2:$B$21,2,FALSE)&amp;"'!Y:Y"),MATCH($K100,INDIRECT("'"&amp;VLOOKUP($C100,ModMap!$A$2:$B$21,2,FALSE)&amp;"'!$K:$K"),0)),"")</f>
        <v>N/A</v>
      </c>
      <c r="Z100" s="50" t="str">
        <f t="array" ref="Z100">IFERROR(INDEX(INDIRECT("'"&amp;VLOOKUP($C100,ModMap!$A$2:$B$21,2,FALSE)&amp;"'!Z:Z"),MATCH($K100,INDIRECT("'"&amp;VLOOKUP($C100,ModMap!$A$2:$B$21,2,FALSE)&amp;"'!$K:$K"),0)),"")</f>
        <v/>
      </c>
      <c r="AA100" s="44" t="s">
        <v>36</v>
      </c>
      <c r="AB100" s="50" t="str">
        <f t="array" ref="AB100">IFERROR(INDEX(INDIRECT("'"&amp;VLOOKUP($C100,ModMap!$A$2:$B$21,2,FALSE)&amp;"'!AB:AB"),MATCH($K100,INDIRECT("'"&amp;VLOOKUP($C100,ModMap!$A$2:$B$21,2,FALSE)&amp;"'!$K:$K"),0)),"")</f>
        <v>N/A</v>
      </c>
      <c r="AC100" s="50" t="str">
        <f t="array" ref="AC100">IFERROR(INDEX(INDIRECT("'"&amp;VLOOKUP($C100,ModMap!$A$2:$B$21,2,FALSE)&amp;"'!AC:AC"),MATCH($K100,INDIRECT("'"&amp;VLOOKUP($C100,ModMap!$A$2:$B$21,2,FALSE)&amp;"'!$K:$K"),0)),"")</f>
        <v/>
      </c>
      <c r="AD100" s="48" t="s">
        <v>33</v>
      </c>
      <c r="AE100" s="50" t="str">
        <f t="array" ref="AE100">IFERROR(INDEX(INDIRECT("'"&amp;VLOOKUP($C100,ModMap!$A$2:$B$21,2,FALSE)&amp;"'!AE:AE"),MATCH($K100,INDIRECT("'"&amp;VLOOKUP($C100,ModMap!$A$2:$B$21,2,FALSE)&amp;"'!$K:$K"),0)),"")</f>
        <v>Not Started</v>
      </c>
      <c r="AF100" s="50" t="str">
        <f t="array" ref="AF100">IFERROR(INDEX(INDIRECT("'"&amp;VLOOKUP($C100,ModMap!$A$2:$B$21,2,FALSE)&amp;"'!AF:AF"),MATCH($K100,INDIRECT("'"&amp;VLOOKUP($C100,ModMap!$A$2:$B$21,2,FALSE)&amp;"'!$K:$K"),0)),"")</f>
        <v>Unassigned</v>
      </c>
      <c r="AG100" s="44" t="s">
        <v>36</v>
      </c>
      <c r="AH100" s="50" t="str">
        <f t="array" ref="AH100">IFERROR(INDEX(INDIRECT("'"&amp;VLOOKUP($C100,ModMap!$A$2:$B$21,2,FALSE)&amp;"'!AH:AH"),MATCH($K100,INDIRECT("'"&amp;VLOOKUP($C100,ModMap!$A$2:$B$21,2,FALSE)&amp;"'!$K:$K"),0)),"")</f>
        <v>N/A</v>
      </c>
      <c r="AI100" s="50" t="str">
        <f t="array" ref="AI100">IFERROR(INDEX(INDIRECT("'"&amp;VLOOKUP($C100,ModMap!$A$2:$B$21,2,FALSE)&amp;"'!AI:AI"),MATCH($K100,INDIRECT("'"&amp;VLOOKUP($C100,ModMap!$A$2:$B$21,2,FALSE)&amp;"'!$K:$K"),0)),"")</f>
        <v/>
      </c>
      <c r="AJ100" s="44" t="s">
        <v>36</v>
      </c>
      <c r="AK100" s="50" t="str">
        <f t="array" ref="AK100">IFERROR(INDEX(INDIRECT("'"&amp;VLOOKUP($C100,ModMap!$A$2:$B$21,2,FALSE)&amp;"'!AK:AK"),MATCH($K100,INDIRECT("'"&amp;VLOOKUP($C100,ModMap!$A$2:$B$21,2,FALSE)&amp;"'!$K:$K"),0)),"")</f>
        <v>N/A</v>
      </c>
      <c r="AL100" s="50" t="str">
        <f t="array" ref="AL100">IFERROR(INDEX(INDIRECT("'"&amp;VLOOKUP($C100,ModMap!$A$2:$B$21,2,FALSE)&amp;"'!AL:AL"),MATCH($K100,INDIRECT("'"&amp;VLOOKUP($C100,ModMap!$A$2:$B$21,2,FALSE)&amp;"'!$K:$K"),0)),"")</f>
        <v/>
      </c>
      <c r="AM100" s="50">
        <f t="shared" si="1"/>
        <v>2</v>
      </c>
      <c r="AN100" s="50" t="str">
        <f t="shared" si="2"/>
        <v>Not Started</v>
      </c>
      <c r="AO100" s="51" t="str">
        <f t="array" ref="AO100">IFERROR(INDEX(INDIRECT("'"&amp;VLOOKUP($C100,ModMap!$A$2:$B$21,2,FALSE)&amp;"'!AO:AO"),MATCH($K100,INDIRECT("'"&amp;VLOOKUP($C100,ModMap!$A$2:$B$21,2,FALSE)&amp;"'!$K:$K"),0)),"")</f>
        <v/>
      </c>
      <c r="AP100" s="49" t="str">
        <f t="array" ref="AP100">IFERROR(HYPERLINK("#'"&amp;VLOOKUP($C100,ModMap!$A$2:$B$21,2,FALSE)&amp;"'!V"&amp;MATCH($K100,INDIRECT("'"&amp;VLOOKUP($C100,ModMap!$A$2:$B$21,2,FALSE)&amp;"'!$K:$K"),0),"Edit on module sheet"),"")</f>
        <v>Edit on module sheet</v>
      </c>
    </row>
    <row r="101" ht="42.0" customHeight="1">
      <c r="A101" s="39">
        <v>99.0</v>
      </c>
      <c r="B101" s="39">
        <v>567.0</v>
      </c>
      <c r="C101" s="39" t="s">
        <v>124</v>
      </c>
      <c r="D101" s="40" t="s">
        <v>125</v>
      </c>
      <c r="E101" s="29" t="s">
        <v>41</v>
      </c>
      <c r="F101" s="72" t="s">
        <v>1448</v>
      </c>
      <c r="G101" s="40" t="s">
        <v>1449</v>
      </c>
      <c r="H101" s="39" t="s">
        <v>1461</v>
      </c>
      <c r="I101" s="39" t="s">
        <v>1462</v>
      </c>
      <c r="J101" s="40" t="s">
        <v>1463</v>
      </c>
      <c r="K101" s="39" t="s">
        <v>1464</v>
      </c>
      <c r="L101" s="40" t="s">
        <v>1465</v>
      </c>
      <c r="M101" s="47" t="s">
        <v>200</v>
      </c>
      <c r="N101" s="39" t="s">
        <v>1455</v>
      </c>
      <c r="O101" s="39" t="s">
        <v>1466</v>
      </c>
      <c r="P101" s="40" t="s">
        <v>1467</v>
      </c>
      <c r="Q101" s="40" t="s">
        <v>1468</v>
      </c>
      <c r="R101" s="39" t="s">
        <v>905</v>
      </c>
      <c r="S101" s="39" t="s">
        <v>206</v>
      </c>
      <c r="T101" s="39" t="str">
        <f t="array" ref="T101">IFERROR(INDEX(INDIRECT("'"&amp;VLOOKUP($C101,ModMap!$A$2:$B$21,2,FALSE)&amp;"'!T:T"),MATCH($K101,INDIRECT("'"&amp;VLOOKUP($C101,ModMap!$A$2:$B$21,2,FALSE)&amp;"'!$K:$K"),0)),"")</f>
        <v>Unassigned</v>
      </c>
      <c r="U101" s="48" t="s">
        <v>33</v>
      </c>
      <c r="V101" s="39" t="str">
        <f t="array" ref="V101">IFERROR(INDEX(INDIRECT("'"&amp;VLOOKUP($C101,ModMap!$A$2:$B$21,2,FALSE)&amp;"'!V:V"),MATCH($K101,INDIRECT("'"&amp;VLOOKUP($C101,ModMap!$A$2:$B$21,2,FALSE)&amp;"'!$K:$K"),0)),"")</f>
        <v>Not Started</v>
      </c>
      <c r="W101" s="39" t="str">
        <f t="array" ref="W101">IFERROR(INDEX(INDIRECT("'"&amp;VLOOKUP($C101,ModMap!$A$2:$B$21,2,FALSE)&amp;"'!W:W"),MATCH($K101,INDIRECT("'"&amp;VLOOKUP($C101,ModMap!$A$2:$B$21,2,FALSE)&amp;"'!$K:$K"),0)),"")</f>
        <v>Unassigned</v>
      </c>
      <c r="X101" s="44" t="s">
        <v>36</v>
      </c>
      <c r="Y101" s="39" t="str">
        <f t="array" ref="Y101">IFERROR(INDEX(INDIRECT("'"&amp;VLOOKUP($C101,ModMap!$A$2:$B$21,2,FALSE)&amp;"'!Y:Y"),MATCH($K101,INDIRECT("'"&amp;VLOOKUP($C101,ModMap!$A$2:$B$21,2,FALSE)&amp;"'!$K:$K"),0)),"")</f>
        <v>N/A</v>
      </c>
      <c r="Z101" s="39" t="str">
        <f t="array" ref="Z101">IFERROR(INDEX(INDIRECT("'"&amp;VLOOKUP($C101,ModMap!$A$2:$B$21,2,FALSE)&amp;"'!Z:Z"),MATCH($K101,INDIRECT("'"&amp;VLOOKUP($C101,ModMap!$A$2:$B$21,2,FALSE)&amp;"'!$K:$K"),0)),"")</f>
        <v/>
      </c>
      <c r="AA101" s="44" t="s">
        <v>36</v>
      </c>
      <c r="AB101" s="39" t="str">
        <f t="array" ref="AB101">IFERROR(INDEX(INDIRECT("'"&amp;VLOOKUP($C101,ModMap!$A$2:$B$21,2,FALSE)&amp;"'!AB:AB"),MATCH($K101,INDIRECT("'"&amp;VLOOKUP($C101,ModMap!$A$2:$B$21,2,FALSE)&amp;"'!$K:$K"),0)),"")</f>
        <v>N/A</v>
      </c>
      <c r="AC101" s="39" t="str">
        <f t="array" ref="AC101">IFERROR(INDEX(INDIRECT("'"&amp;VLOOKUP($C101,ModMap!$A$2:$B$21,2,FALSE)&amp;"'!AC:AC"),MATCH($K101,INDIRECT("'"&amp;VLOOKUP($C101,ModMap!$A$2:$B$21,2,FALSE)&amp;"'!$K:$K"),0)),"")</f>
        <v/>
      </c>
      <c r="AD101" s="44" t="s">
        <v>36</v>
      </c>
      <c r="AE101" s="39" t="str">
        <f t="array" ref="AE101">IFERROR(INDEX(INDIRECT("'"&amp;VLOOKUP($C101,ModMap!$A$2:$B$21,2,FALSE)&amp;"'!AE:AE"),MATCH($K101,INDIRECT("'"&amp;VLOOKUP($C101,ModMap!$A$2:$B$21,2,FALSE)&amp;"'!$K:$K"),0)),"")</f>
        <v>N/A</v>
      </c>
      <c r="AF101" s="39" t="str">
        <f t="array" ref="AF101">IFERROR(INDEX(INDIRECT("'"&amp;VLOOKUP($C101,ModMap!$A$2:$B$21,2,FALSE)&amp;"'!AF:AF"),MATCH($K101,INDIRECT("'"&amp;VLOOKUP($C101,ModMap!$A$2:$B$21,2,FALSE)&amp;"'!$K:$K"),0)),"")</f>
        <v/>
      </c>
      <c r="AG101" s="44" t="s">
        <v>36</v>
      </c>
      <c r="AH101" s="39" t="str">
        <f t="array" ref="AH101">IFERROR(INDEX(INDIRECT("'"&amp;VLOOKUP($C101,ModMap!$A$2:$B$21,2,FALSE)&amp;"'!AH:AH"),MATCH($K101,INDIRECT("'"&amp;VLOOKUP($C101,ModMap!$A$2:$B$21,2,FALSE)&amp;"'!$K:$K"),0)),"")</f>
        <v>N/A</v>
      </c>
      <c r="AI101" s="39" t="str">
        <f t="array" ref="AI101">IFERROR(INDEX(INDIRECT("'"&amp;VLOOKUP($C101,ModMap!$A$2:$B$21,2,FALSE)&amp;"'!AI:AI"),MATCH($K101,INDIRECT("'"&amp;VLOOKUP($C101,ModMap!$A$2:$B$21,2,FALSE)&amp;"'!$K:$K"),0)),"")</f>
        <v/>
      </c>
      <c r="AJ101" s="44" t="s">
        <v>36</v>
      </c>
      <c r="AK101" s="39" t="str">
        <f t="array" ref="AK101">IFERROR(INDEX(INDIRECT("'"&amp;VLOOKUP($C101,ModMap!$A$2:$B$21,2,FALSE)&amp;"'!AK:AK"),MATCH($K101,INDIRECT("'"&amp;VLOOKUP($C101,ModMap!$A$2:$B$21,2,FALSE)&amp;"'!$K:$K"),0)),"")</f>
        <v>N/A</v>
      </c>
      <c r="AL101" s="39" t="str">
        <f t="array" ref="AL101">IFERROR(INDEX(INDIRECT("'"&amp;VLOOKUP($C101,ModMap!$A$2:$B$21,2,FALSE)&amp;"'!AL:AL"),MATCH($K101,INDIRECT("'"&amp;VLOOKUP($C101,ModMap!$A$2:$B$21,2,FALSE)&amp;"'!$K:$K"),0)),"")</f>
        <v/>
      </c>
      <c r="AM101" s="39">
        <f t="shared" si="1"/>
        <v>1</v>
      </c>
      <c r="AN101" s="39" t="str">
        <f t="shared" si="2"/>
        <v>Not Started</v>
      </c>
      <c r="AO101" s="40" t="str">
        <f t="array" ref="AO101">IFERROR(INDEX(INDIRECT("'"&amp;VLOOKUP($C101,ModMap!$A$2:$B$21,2,FALSE)&amp;"'!AO:AO"),MATCH($K101,INDIRECT("'"&amp;VLOOKUP($C101,ModMap!$A$2:$B$21,2,FALSE)&amp;"'!$K:$K"),0)),"")</f>
        <v/>
      </c>
      <c r="AP101" s="49" t="str">
        <f t="array" ref="AP101">IFERROR(HYPERLINK("#'"&amp;VLOOKUP($C101,ModMap!$A$2:$B$21,2,FALSE)&amp;"'!V"&amp;MATCH($K101,INDIRECT("'"&amp;VLOOKUP($C101,ModMap!$A$2:$B$21,2,FALSE)&amp;"'!$K:$K"),0),"Edit on module sheet"),"")</f>
        <v>Edit on module sheet</v>
      </c>
    </row>
    <row r="102" ht="42.0" customHeight="1">
      <c r="A102" s="50">
        <v>100.0</v>
      </c>
      <c r="B102" s="50">
        <v>571.0</v>
      </c>
      <c r="C102" s="50" t="s">
        <v>124</v>
      </c>
      <c r="D102" s="51" t="s">
        <v>125</v>
      </c>
      <c r="E102" s="29" t="s">
        <v>41</v>
      </c>
      <c r="F102" s="72" t="s">
        <v>1448</v>
      </c>
      <c r="G102" s="51" t="s">
        <v>1449</v>
      </c>
      <c r="H102" s="50" t="s">
        <v>1477</v>
      </c>
      <c r="I102" s="50" t="s">
        <v>1478</v>
      </c>
      <c r="J102" s="51" t="s">
        <v>1479</v>
      </c>
      <c r="K102" s="50" t="s">
        <v>1480</v>
      </c>
      <c r="L102" s="51" t="s">
        <v>1481</v>
      </c>
      <c r="M102" s="47" t="s">
        <v>200</v>
      </c>
      <c r="N102" s="50" t="s">
        <v>1455</v>
      </c>
      <c r="O102" s="50" t="s">
        <v>1482</v>
      </c>
      <c r="P102" s="51" t="s">
        <v>1483</v>
      </c>
      <c r="Q102" s="51" t="s">
        <v>1484</v>
      </c>
      <c r="R102" s="50" t="s">
        <v>273</v>
      </c>
      <c r="S102" s="50" t="s">
        <v>206</v>
      </c>
      <c r="T102" s="50" t="str">
        <f t="array" ref="T102">IFERROR(INDEX(INDIRECT("'"&amp;VLOOKUP($C102,ModMap!$A$2:$B$21,2,FALSE)&amp;"'!T:T"),MATCH($K102,INDIRECT("'"&amp;VLOOKUP($C102,ModMap!$A$2:$B$21,2,FALSE)&amp;"'!$K:$K"),0)),"")</f>
        <v>Unassigned</v>
      </c>
      <c r="U102" s="48" t="s">
        <v>33</v>
      </c>
      <c r="V102" s="50" t="str">
        <f t="array" ref="V102">IFERROR(INDEX(INDIRECT("'"&amp;VLOOKUP($C102,ModMap!$A$2:$B$21,2,FALSE)&amp;"'!V:V"),MATCH($K102,INDIRECT("'"&amp;VLOOKUP($C102,ModMap!$A$2:$B$21,2,FALSE)&amp;"'!$K:$K"),0)),"")</f>
        <v>Not Started</v>
      </c>
      <c r="W102" s="50" t="str">
        <f t="array" ref="W102">IFERROR(INDEX(INDIRECT("'"&amp;VLOOKUP($C102,ModMap!$A$2:$B$21,2,FALSE)&amp;"'!W:W"),MATCH($K102,INDIRECT("'"&amp;VLOOKUP($C102,ModMap!$A$2:$B$21,2,FALSE)&amp;"'!$K:$K"),0)),"")</f>
        <v>Unassigned</v>
      </c>
      <c r="X102" s="44" t="s">
        <v>36</v>
      </c>
      <c r="Y102" s="50" t="str">
        <f t="array" ref="Y102">IFERROR(INDEX(INDIRECT("'"&amp;VLOOKUP($C102,ModMap!$A$2:$B$21,2,FALSE)&amp;"'!Y:Y"),MATCH($K102,INDIRECT("'"&amp;VLOOKUP($C102,ModMap!$A$2:$B$21,2,FALSE)&amp;"'!$K:$K"),0)),"")</f>
        <v>N/A</v>
      </c>
      <c r="Z102" s="50" t="str">
        <f t="array" ref="Z102">IFERROR(INDEX(INDIRECT("'"&amp;VLOOKUP($C102,ModMap!$A$2:$B$21,2,FALSE)&amp;"'!Z:Z"),MATCH($K102,INDIRECT("'"&amp;VLOOKUP($C102,ModMap!$A$2:$B$21,2,FALSE)&amp;"'!$K:$K"),0)),"")</f>
        <v/>
      </c>
      <c r="AA102" s="44" t="s">
        <v>36</v>
      </c>
      <c r="AB102" s="50" t="str">
        <f t="array" ref="AB102">IFERROR(INDEX(INDIRECT("'"&amp;VLOOKUP($C102,ModMap!$A$2:$B$21,2,FALSE)&amp;"'!AB:AB"),MATCH($K102,INDIRECT("'"&amp;VLOOKUP($C102,ModMap!$A$2:$B$21,2,FALSE)&amp;"'!$K:$K"),0)),"")</f>
        <v>N/A</v>
      </c>
      <c r="AC102" s="50" t="str">
        <f t="array" ref="AC102">IFERROR(INDEX(INDIRECT("'"&amp;VLOOKUP($C102,ModMap!$A$2:$B$21,2,FALSE)&amp;"'!AC:AC"),MATCH($K102,INDIRECT("'"&amp;VLOOKUP($C102,ModMap!$A$2:$B$21,2,FALSE)&amp;"'!$K:$K"),0)),"")</f>
        <v/>
      </c>
      <c r="AD102" s="48" t="s">
        <v>33</v>
      </c>
      <c r="AE102" s="50" t="str">
        <f t="array" ref="AE102">IFERROR(INDEX(INDIRECT("'"&amp;VLOOKUP($C102,ModMap!$A$2:$B$21,2,FALSE)&amp;"'!AE:AE"),MATCH($K102,INDIRECT("'"&amp;VLOOKUP($C102,ModMap!$A$2:$B$21,2,FALSE)&amp;"'!$K:$K"),0)),"")</f>
        <v>Not Started</v>
      </c>
      <c r="AF102" s="50" t="str">
        <f t="array" ref="AF102">IFERROR(INDEX(INDIRECT("'"&amp;VLOOKUP($C102,ModMap!$A$2:$B$21,2,FALSE)&amp;"'!AF:AF"),MATCH($K102,INDIRECT("'"&amp;VLOOKUP($C102,ModMap!$A$2:$B$21,2,FALSE)&amp;"'!$K:$K"),0)),"")</f>
        <v>Unassigned</v>
      </c>
      <c r="AG102" s="44" t="s">
        <v>36</v>
      </c>
      <c r="AH102" s="50" t="str">
        <f t="array" ref="AH102">IFERROR(INDEX(INDIRECT("'"&amp;VLOOKUP($C102,ModMap!$A$2:$B$21,2,FALSE)&amp;"'!AH:AH"),MATCH($K102,INDIRECT("'"&amp;VLOOKUP($C102,ModMap!$A$2:$B$21,2,FALSE)&amp;"'!$K:$K"),0)),"")</f>
        <v>N/A</v>
      </c>
      <c r="AI102" s="50" t="str">
        <f t="array" ref="AI102">IFERROR(INDEX(INDIRECT("'"&amp;VLOOKUP($C102,ModMap!$A$2:$B$21,2,FALSE)&amp;"'!AI:AI"),MATCH($K102,INDIRECT("'"&amp;VLOOKUP($C102,ModMap!$A$2:$B$21,2,FALSE)&amp;"'!$K:$K"),0)),"")</f>
        <v/>
      </c>
      <c r="AJ102" s="44" t="s">
        <v>36</v>
      </c>
      <c r="AK102" s="50" t="str">
        <f t="array" ref="AK102">IFERROR(INDEX(INDIRECT("'"&amp;VLOOKUP($C102,ModMap!$A$2:$B$21,2,FALSE)&amp;"'!AK:AK"),MATCH($K102,INDIRECT("'"&amp;VLOOKUP($C102,ModMap!$A$2:$B$21,2,FALSE)&amp;"'!$K:$K"),0)),"")</f>
        <v>N/A</v>
      </c>
      <c r="AL102" s="50" t="str">
        <f t="array" ref="AL102">IFERROR(INDEX(INDIRECT("'"&amp;VLOOKUP($C102,ModMap!$A$2:$B$21,2,FALSE)&amp;"'!AL:AL"),MATCH($K102,INDIRECT("'"&amp;VLOOKUP($C102,ModMap!$A$2:$B$21,2,FALSE)&amp;"'!$K:$K"),0)),"")</f>
        <v/>
      </c>
      <c r="AM102" s="50">
        <f t="shared" si="1"/>
        <v>2</v>
      </c>
      <c r="AN102" s="50" t="str">
        <f t="shared" si="2"/>
        <v>Not Started</v>
      </c>
      <c r="AO102" s="51" t="str">
        <f t="array" ref="AO102">IFERROR(INDEX(INDIRECT("'"&amp;VLOOKUP($C102,ModMap!$A$2:$B$21,2,FALSE)&amp;"'!AO:AO"),MATCH($K102,INDIRECT("'"&amp;VLOOKUP($C102,ModMap!$A$2:$B$21,2,FALSE)&amp;"'!$K:$K"),0)),"")</f>
        <v/>
      </c>
      <c r="AP102" s="49" t="str">
        <f t="array" ref="AP102">IFERROR(HYPERLINK("#'"&amp;VLOOKUP($C102,ModMap!$A$2:$B$21,2,FALSE)&amp;"'!V"&amp;MATCH($K102,INDIRECT("'"&amp;VLOOKUP($C102,ModMap!$A$2:$B$21,2,FALSE)&amp;"'!$K:$K"),0),"Edit on module sheet"),"")</f>
        <v>Edit on module sheet</v>
      </c>
    </row>
    <row r="103" ht="42.0" customHeight="1">
      <c r="A103" s="39">
        <v>101.0</v>
      </c>
      <c r="B103" s="39">
        <v>574.0</v>
      </c>
      <c r="C103" s="39" t="s">
        <v>124</v>
      </c>
      <c r="D103" s="40" t="s">
        <v>125</v>
      </c>
      <c r="E103" s="29" t="s">
        <v>41</v>
      </c>
      <c r="F103" s="72" t="s">
        <v>1448</v>
      </c>
      <c r="G103" s="40" t="s">
        <v>1449</v>
      </c>
      <c r="H103" s="39" t="s">
        <v>1487</v>
      </c>
      <c r="I103" s="39" t="s">
        <v>1488</v>
      </c>
      <c r="J103" s="40" t="s">
        <v>1489</v>
      </c>
      <c r="K103" s="39" t="s">
        <v>1490</v>
      </c>
      <c r="L103" s="40" t="s">
        <v>1491</v>
      </c>
      <c r="M103" s="47" t="s">
        <v>200</v>
      </c>
      <c r="N103" s="39" t="s">
        <v>1455</v>
      </c>
      <c r="O103" s="39" t="s">
        <v>1466</v>
      </c>
      <c r="P103" s="40" t="s">
        <v>1492</v>
      </c>
      <c r="Q103" s="40" t="s">
        <v>1493</v>
      </c>
      <c r="R103" s="39" t="s">
        <v>1494</v>
      </c>
      <c r="S103" s="39" t="s">
        <v>206</v>
      </c>
      <c r="T103" s="39" t="str">
        <f t="array" ref="T103">IFERROR(INDEX(INDIRECT("'"&amp;VLOOKUP($C103,ModMap!$A$2:$B$21,2,FALSE)&amp;"'!T:T"),MATCH($K103,INDIRECT("'"&amp;VLOOKUP($C103,ModMap!$A$2:$B$21,2,FALSE)&amp;"'!$K:$K"),0)),"")</f>
        <v>Unassigned</v>
      </c>
      <c r="U103" s="48" t="s">
        <v>33</v>
      </c>
      <c r="V103" s="39" t="str">
        <f t="array" ref="V103">IFERROR(INDEX(INDIRECT("'"&amp;VLOOKUP($C103,ModMap!$A$2:$B$21,2,FALSE)&amp;"'!V:V"),MATCH($K103,INDIRECT("'"&amp;VLOOKUP($C103,ModMap!$A$2:$B$21,2,FALSE)&amp;"'!$K:$K"),0)),"")</f>
        <v>Not Started</v>
      </c>
      <c r="W103" s="39" t="str">
        <f t="array" ref="W103">IFERROR(INDEX(INDIRECT("'"&amp;VLOOKUP($C103,ModMap!$A$2:$B$21,2,FALSE)&amp;"'!W:W"),MATCH($K103,INDIRECT("'"&amp;VLOOKUP($C103,ModMap!$A$2:$B$21,2,FALSE)&amp;"'!$K:$K"),0)),"")</f>
        <v>Unassigned</v>
      </c>
      <c r="X103" s="44" t="s">
        <v>36</v>
      </c>
      <c r="Y103" s="39" t="str">
        <f t="array" ref="Y103">IFERROR(INDEX(INDIRECT("'"&amp;VLOOKUP($C103,ModMap!$A$2:$B$21,2,FALSE)&amp;"'!Y:Y"),MATCH($K103,INDIRECT("'"&amp;VLOOKUP($C103,ModMap!$A$2:$B$21,2,FALSE)&amp;"'!$K:$K"),0)),"")</f>
        <v>N/A</v>
      </c>
      <c r="Z103" s="39" t="str">
        <f t="array" ref="Z103">IFERROR(INDEX(INDIRECT("'"&amp;VLOOKUP($C103,ModMap!$A$2:$B$21,2,FALSE)&amp;"'!Z:Z"),MATCH($K103,INDIRECT("'"&amp;VLOOKUP($C103,ModMap!$A$2:$B$21,2,FALSE)&amp;"'!$K:$K"),0)),"")</f>
        <v/>
      </c>
      <c r="AA103" s="44" t="s">
        <v>36</v>
      </c>
      <c r="AB103" s="39" t="str">
        <f t="array" ref="AB103">IFERROR(INDEX(INDIRECT("'"&amp;VLOOKUP($C103,ModMap!$A$2:$B$21,2,FALSE)&amp;"'!AB:AB"),MATCH($K103,INDIRECT("'"&amp;VLOOKUP($C103,ModMap!$A$2:$B$21,2,FALSE)&amp;"'!$K:$K"),0)),"")</f>
        <v>N/A</v>
      </c>
      <c r="AC103" s="39" t="str">
        <f t="array" ref="AC103">IFERROR(INDEX(INDIRECT("'"&amp;VLOOKUP($C103,ModMap!$A$2:$B$21,2,FALSE)&amp;"'!AC:AC"),MATCH($K103,INDIRECT("'"&amp;VLOOKUP($C103,ModMap!$A$2:$B$21,2,FALSE)&amp;"'!$K:$K"),0)),"")</f>
        <v/>
      </c>
      <c r="AD103" s="44" t="s">
        <v>36</v>
      </c>
      <c r="AE103" s="39" t="str">
        <f t="array" ref="AE103">IFERROR(INDEX(INDIRECT("'"&amp;VLOOKUP($C103,ModMap!$A$2:$B$21,2,FALSE)&amp;"'!AE:AE"),MATCH($K103,INDIRECT("'"&amp;VLOOKUP($C103,ModMap!$A$2:$B$21,2,FALSE)&amp;"'!$K:$K"),0)),"")</f>
        <v>N/A</v>
      </c>
      <c r="AF103" s="39" t="str">
        <f t="array" ref="AF103">IFERROR(INDEX(INDIRECT("'"&amp;VLOOKUP($C103,ModMap!$A$2:$B$21,2,FALSE)&amp;"'!AF:AF"),MATCH($K103,INDIRECT("'"&amp;VLOOKUP($C103,ModMap!$A$2:$B$21,2,FALSE)&amp;"'!$K:$K"),0)),"")</f>
        <v/>
      </c>
      <c r="AG103" s="44" t="s">
        <v>36</v>
      </c>
      <c r="AH103" s="39" t="str">
        <f t="array" ref="AH103">IFERROR(INDEX(INDIRECT("'"&amp;VLOOKUP($C103,ModMap!$A$2:$B$21,2,FALSE)&amp;"'!AH:AH"),MATCH($K103,INDIRECT("'"&amp;VLOOKUP($C103,ModMap!$A$2:$B$21,2,FALSE)&amp;"'!$K:$K"),0)),"")</f>
        <v>N/A</v>
      </c>
      <c r="AI103" s="39" t="str">
        <f t="array" ref="AI103">IFERROR(INDEX(INDIRECT("'"&amp;VLOOKUP($C103,ModMap!$A$2:$B$21,2,FALSE)&amp;"'!AI:AI"),MATCH($K103,INDIRECT("'"&amp;VLOOKUP($C103,ModMap!$A$2:$B$21,2,FALSE)&amp;"'!$K:$K"),0)),"")</f>
        <v/>
      </c>
      <c r="AJ103" s="44" t="s">
        <v>36</v>
      </c>
      <c r="AK103" s="39" t="str">
        <f t="array" ref="AK103">IFERROR(INDEX(INDIRECT("'"&amp;VLOOKUP($C103,ModMap!$A$2:$B$21,2,FALSE)&amp;"'!AK:AK"),MATCH($K103,INDIRECT("'"&amp;VLOOKUP($C103,ModMap!$A$2:$B$21,2,FALSE)&amp;"'!$K:$K"),0)),"")</f>
        <v>N/A</v>
      </c>
      <c r="AL103" s="39" t="str">
        <f t="array" ref="AL103">IFERROR(INDEX(INDIRECT("'"&amp;VLOOKUP($C103,ModMap!$A$2:$B$21,2,FALSE)&amp;"'!AL:AL"),MATCH($K103,INDIRECT("'"&amp;VLOOKUP($C103,ModMap!$A$2:$B$21,2,FALSE)&amp;"'!$K:$K"),0)),"")</f>
        <v/>
      </c>
      <c r="AM103" s="39">
        <f t="shared" si="1"/>
        <v>1</v>
      </c>
      <c r="AN103" s="39" t="str">
        <f t="shared" si="2"/>
        <v>Not Started</v>
      </c>
      <c r="AO103" s="40" t="str">
        <f t="array" ref="AO103">IFERROR(INDEX(INDIRECT("'"&amp;VLOOKUP($C103,ModMap!$A$2:$B$21,2,FALSE)&amp;"'!AO:AO"),MATCH($K103,INDIRECT("'"&amp;VLOOKUP($C103,ModMap!$A$2:$B$21,2,FALSE)&amp;"'!$K:$K"),0)),"")</f>
        <v/>
      </c>
      <c r="AP103" s="49" t="str">
        <f t="array" ref="AP103">IFERROR(HYPERLINK("#'"&amp;VLOOKUP($C103,ModMap!$A$2:$B$21,2,FALSE)&amp;"'!V"&amp;MATCH($K103,INDIRECT("'"&amp;VLOOKUP($C103,ModMap!$A$2:$B$21,2,FALSE)&amp;"'!$K:$K"),0),"Edit on module sheet"),"")</f>
        <v>Edit on module sheet</v>
      </c>
    </row>
    <row r="104" ht="42.0" customHeight="1">
      <c r="A104" s="50">
        <v>102.0</v>
      </c>
      <c r="B104" s="50">
        <v>576.0</v>
      </c>
      <c r="C104" s="50" t="s">
        <v>124</v>
      </c>
      <c r="D104" s="51" t="s">
        <v>125</v>
      </c>
      <c r="E104" s="29" t="s">
        <v>41</v>
      </c>
      <c r="F104" s="72" t="s">
        <v>1448</v>
      </c>
      <c r="G104" s="51" t="s">
        <v>1449</v>
      </c>
      <c r="H104" s="50" t="s">
        <v>1497</v>
      </c>
      <c r="I104" s="50" t="s">
        <v>1498</v>
      </c>
      <c r="J104" s="51" t="s">
        <v>1499</v>
      </c>
      <c r="K104" s="50" t="s">
        <v>1500</v>
      </c>
      <c r="L104" s="51" t="s">
        <v>1501</v>
      </c>
      <c r="M104" s="52" t="s">
        <v>211</v>
      </c>
      <c r="N104" s="50" t="s">
        <v>1455</v>
      </c>
      <c r="O104" s="50" t="s">
        <v>1502</v>
      </c>
      <c r="P104" s="51" t="s">
        <v>1503</v>
      </c>
      <c r="Q104" s="51" t="s">
        <v>1504</v>
      </c>
      <c r="R104" s="50" t="s">
        <v>273</v>
      </c>
      <c r="S104" s="50" t="s">
        <v>206</v>
      </c>
      <c r="T104" s="50" t="str">
        <f t="array" ref="T104">IFERROR(INDEX(INDIRECT("'"&amp;VLOOKUP($C104,ModMap!$A$2:$B$21,2,FALSE)&amp;"'!T:T"),MATCH($K104,INDIRECT("'"&amp;VLOOKUP($C104,ModMap!$A$2:$B$21,2,FALSE)&amp;"'!$K:$K"),0)),"")</f>
        <v>Unassigned</v>
      </c>
      <c r="U104" s="48" t="s">
        <v>33</v>
      </c>
      <c r="V104" s="50" t="str">
        <f t="array" ref="V104">IFERROR(INDEX(INDIRECT("'"&amp;VLOOKUP($C104,ModMap!$A$2:$B$21,2,FALSE)&amp;"'!V:V"),MATCH($K104,INDIRECT("'"&amp;VLOOKUP($C104,ModMap!$A$2:$B$21,2,FALSE)&amp;"'!$K:$K"),0)),"")</f>
        <v>Not Started</v>
      </c>
      <c r="W104" s="50" t="str">
        <f t="array" ref="W104">IFERROR(INDEX(INDIRECT("'"&amp;VLOOKUP($C104,ModMap!$A$2:$B$21,2,FALSE)&amp;"'!W:W"),MATCH($K104,INDIRECT("'"&amp;VLOOKUP($C104,ModMap!$A$2:$B$21,2,FALSE)&amp;"'!$K:$K"),0)),"")</f>
        <v>Unassigned</v>
      </c>
      <c r="X104" s="44" t="s">
        <v>36</v>
      </c>
      <c r="Y104" s="50" t="str">
        <f t="array" ref="Y104">IFERROR(INDEX(INDIRECT("'"&amp;VLOOKUP($C104,ModMap!$A$2:$B$21,2,FALSE)&amp;"'!Y:Y"),MATCH($K104,INDIRECT("'"&amp;VLOOKUP($C104,ModMap!$A$2:$B$21,2,FALSE)&amp;"'!$K:$K"),0)),"")</f>
        <v>N/A</v>
      </c>
      <c r="Z104" s="50" t="str">
        <f t="array" ref="Z104">IFERROR(INDEX(INDIRECT("'"&amp;VLOOKUP($C104,ModMap!$A$2:$B$21,2,FALSE)&amp;"'!Z:Z"),MATCH($K104,INDIRECT("'"&amp;VLOOKUP($C104,ModMap!$A$2:$B$21,2,FALSE)&amp;"'!$K:$K"),0)),"")</f>
        <v/>
      </c>
      <c r="AA104" s="44" t="s">
        <v>36</v>
      </c>
      <c r="AB104" s="50" t="str">
        <f t="array" ref="AB104">IFERROR(INDEX(INDIRECT("'"&amp;VLOOKUP($C104,ModMap!$A$2:$B$21,2,FALSE)&amp;"'!AB:AB"),MATCH($K104,INDIRECT("'"&amp;VLOOKUP($C104,ModMap!$A$2:$B$21,2,FALSE)&amp;"'!$K:$K"),0)),"")</f>
        <v>N/A</v>
      </c>
      <c r="AC104" s="50" t="str">
        <f t="array" ref="AC104">IFERROR(INDEX(INDIRECT("'"&amp;VLOOKUP($C104,ModMap!$A$2:$B$21,2,FALSE)&amp;"'!AC:AC"),MATCH($K104,INDIRECT("'"&amp;VLOOKUP($C104,ModMap!$A$2:$B$21,2,FALSE)&amp;"'!$K:$K"),0)),"")</f>
        <v/>
      </c>
      <c r="AD104" s="48" t="s">
        <v>33</v>
      </c>
      <c r="AE104" s="50" t="str">
        <f t="array" ref="AE104">IFERROR(INDEX(INDIRECT("'"&amp;VLOOKUP($C104,ModMap!$A$2:$B$21,2,FALSE)&amp;"'!AE:AE"),MATCH($K104,INDIRECT("'"&amp;VLOOKUP($C104,ModMap!$A$2:$B$21,2,FALSE)&amp;"'!$K:$K"),0)),"")</f>
        <v>Not Started</v>
      </c>
      <c r="AF104" s="50" t="str">
        <f t="array" ref="AF104">IFERROR(INDEX(INDIRECT("'"&amp;VLOOKUP($C104,ModMap!$A$2:$B$21,2,FALSE)&amp;"'!AF:AF"),MATCH($K104,INDIRECT("'"&amp;VLOOKUP($C104,ModMap!$A$2:$B$21,2,FALSE)&amp;"'!$K:$K"),0)),"")</f>
        <v>Unassigned</v>
      </c>
      <c r="AG104" s="44" t="s">
        <v>36</v>
      </c>
      <c r="AH104" s="50" t="str">
        <f t="array" ref="AH104">IFERROR(INDEX(INDIRECT("'"&amp;VLOOKUP($C104,ModMap!$A$2:$B$21,2,FALSE)&amp;"'!AH:AH"),MATCH($K104,INDIRECT("'"&amp;VLOOKUP($C104,ModMap!$A$2:$B$21,2,FALSE)&amp;"'!$K:$K"),0)),"")</f>
        <v>N/A</v>
      </c>
      <c r="AI104" s="50" t="str">
        <f t="array" ref="AI104">IFERROR(INDEX(INDIRECT("'"&amp;VLOOKUP($C104,ModMap!$A$2:$B$21,2,FALSE)&amp;"'!AI:AI"),MATCH($K104,INDIRECT("'"&amp;VLOOKUP($C104,ModMap!$A$2:$B$21,2,FALSE)&amp;"'!$K:$K"),0)),"")</f>
        <v/>
      </c>
      <c r="AJ104" s="44" t="s">
        <v>36</v>
      </c>
      <c r="AK104" s="50" t="str">
        <f t="array" ref="AK104">IFERROR(INDEX(INDIRECT("'"&amp;VLOOKUP($C104,ModMap!$A$2:$B$21,2,FALSE)&amp;"'!AK:AK"),MATCH($K104,INDIRECT("'"&amp;VLOOKUP($C104,ModMap!$A$2:$B$21,2,FALSE)&amp;"'!$K:$K"),0)),"")</f>
        <v>N/A</v>
      </c>
      <c r="AL104" s="50" t="str">
        <f t="array" ref="AL104">IFERROR(INDEX(INDIRECT("'"&amp;VLOOKUP($C104,ModMap!$A$2:$B$21,2,FALSE)&amp;"'!AL:AL"),MATCH($K104,INDIRECT("'"&amp;VLOOKUP($C104,ModMap!$A$2:$B$21,2,FALSE)&amp;"'!$K:$K"),0)),"")</f>
        <v/>
      </c>
      <c r="AM104" s="50">
        <f t="shared" si="1"/>
        <v>2</v>
      </c>
      <c r="AN104" s="50" t="str">
        <f t="shared" si="2"/>
        <v>Not Started</v>
      </c>
      <c r="AO104" s="51" t="str">
        <f t="array" ref="AO104">IFERROR(INDEX(INDIRECT("'"&amp;VLOOKUP($C104,ModMap!$A$2:$B$21,2,FALSE)&amp;"'!AO:AO"),MATCH($K104,INDIRECT("'"&amp;VLOOKUP($C104,ModMap!$A$2:$B$21,2,FALSE)&amp;"'!$K:$K"),0)),"")</f>
        <v/>
      </c>
      <c r="AP104" s="49" t="str">
        <f t="array" ref="AP104">IFERROR(HYPERLINK("#'"&amp;VLOOKUP($C104,ModMap!$A$2:$B$21,2,FALSE)&amp;"'!V"&amp;MATCH($K104,INDIRECT("'"&amp;VLOOKUP($C104,ModMap!$A$2:$B$21,2,FALSE)&amp;"'!$K:$K"),0),"Edit on module sheet"),"")</f>
        <v>Edit on module sheet</v>
      </c>
    </row>
    <row r="105" ht="42.0" customHeight="1">
      <c r="A105" s="39">
        <v>103.0</v>
      </c>
      <c r="B105" s="39">
        <v>580.0</v>
      </c>
      <c r="C105" s="39" t="s">
        <v>124</v>
      </c>
      <c r="D105" s="40" t="s">
        <v>125</v>
      </c>
      <c r="E105" s="29" t="s">
        <v>41</v>
      </c>
      <c r="F105" s="72" t="s">
        <v>1448</v>
      </c>
      <c r="G105" s="40" t="s">
        <v>1449</v>
      </c>
      <c r="H105" s="39" t="s">
        <v>1509</v>
      </c>
      <c r="I105" s="39" t="s">
        <v>1510</v>
      </c>
      <c r="J105" s="40" t="s">
        <v>1511</v>
      </c>
      <c r="K105" s="39" t="s">
        <v>1512</v>
      </c>
      <c r="L105" s="40" t="s">
        <v>1513</v>
      </c>
      <c r="M105" s="47" t="s">
        <v>200</v>
      </c>
      <c r="N105" s="39" t="s">
        <v>1455</v>
      </c>
      <c r="O105" s="39" t="s">
        <v>1456</v>
      </c>
      <c r="P105" s="40" t="s">
        <v>1514</v>
      </c>
      <c r="Q105" s="40" t="s">
        <v>1515</v>
      </c>
      <c r="R105" s="39" t="s">
        <v>1138</v>
      </c>
      <c r="S105" s="39" t="s">
        <v>206</v>
      </c>
      <c r="T105" s="39" t="str">
        <f t="array" ref="T105">IFERROR(INDEX(INDIRECT("'"&amp;VLOOKUP($C105,ModMap!$A$2:$B$21,2,FALSE)&amp;"'!T:T"),MATCH($K105,INDIRECT("'"&amp;VLOOKUP($C105,ModMap!$A$2:$B$21,2,FALSE)&amp;"'!$K:$K"),0)),"")</f>
        <v>Unassigned</v>
      </c>
      <c r="U105" s="48" t="s">
        <v>33</v>
      </c>
      <c r="V105" s="39" t="str">
        <f t="array" ref="V105">IFERROR(INDEX(INDIRECT("'"&amp;VLOOKUP($C105,ModMap!$A$2:$B$21,2,FALSE)&amp;"'!V:V"),MATCH($K105,INDIRECT("'"&amp;VLOOKUP($C105,ModMap!$A$2:$B$21,2,FALSE)&amp;"'!$K:$K"),0)),"")</f>
        <v>Not Started</v>
      </c>
      <c r="W105" s="39" t="str">
        <f t="array" ref="W105">IFERROR(INDEX(INDIRECT("'"&amp;VLOOKUP($C105,ModMap!$A$2:$B$21,2,FALSE)&amp;"'!W:W"),MATCH($K105,INDIRECT("'"&amp;VLOOKUP($C105,ModMap!$A$2:$B$21,2,FALSE)&amp;"'!$K:$K"),0)),"")</f>
        <v>Unassigned</v>
      </c>
      <c r="X105" s="44" t="s">
        <v>36</v>
      </c>
      <c r="Y105" s="39" t="str">
        <f t="array" ref="Y105">IFERROR(INDEX(INDIRECT("'"&amp;VLOOKUP($C105,ModMap!$A$2:$B$21,2,FALSE)&amp;"'!Y:Y"),MATCH($K105,INDIRECT("'"&amp;VLOOKUP($C105,ModMap!$A$2:$B$21,2,FALSE)&amp;"'!$K:$K"),0)),"")</f>
        <v>N/A</v>
      </c>
      <c r="Z105" s="39" t="str">
        <f t="array" ref="Z105">IFERROR(INDEX(INDIRECT("'"&amp;VLOOKUP($C105,ModMap!$A$2:$B$21,2,FALSE)&amp;"'!Z:Z"),MATCH($K105,INDIRECT("'"&amp;VLOOKUP($C105,ModMap!$A$2:$B$21,2,FALSE)&amp;"'!$K:$K"),0)),"")</f>
        <v/>
      </c>
      <c r="AA105" s="44" t="s">
        <v>36</v>
      </c>
      <c r="AB105" s="39" t="str">
        <f t="array" ref="AB105">IFERROR(INDEX(INDIRECT("'"&amp;VLOOKUP($C105,ModMap!$A$2:$B$21,2,FALSE)&amp;"'!AB:AB"),MATCH($K105,INDIRECT("'"&amp;VLOOKUP($C105,ModMap!$A$2:$B$21,2,FALSE)&amp;"'!$K:$K"),0)),"")</f>
        <v>N/A</v>
      </c>
      <c r="AC105" s="39" t="str">
        <f t="array" ref="AC105">IFERROR(INDEX(INDIRECT("'"&amp;VLOOKUP($C105,ModMap!$A$2:$B$21,2,FALSE)&amp;"'!AC:AC"),MATCH($K105,INDIRECT("'"&amp;VLOOKUP($C105,ModMap!$A$2:$B$21,2,FALSE)&amp;"'!$K:$K"),0)),"")</f>
        <v/>
      </c>
      <c r="AD105" s="48" t="s">
        <v>33</v>
      </c>
      <c r="AE105" s="39" t="str">
        <f t="array" ref="AE105">IFERROR(INDEX(INDIRECT("'"&amp;VLOOKUP($C105,ModMap!$A$2:$B$21,2,FALSE)&amp;"'!AE:AE"),MATCH($K105,INDIRECT("'"&amp;VLOOKUP($C105,ModMap!$A$2:$B$21,2,FALSE)&amp;"'!$K:$K"),0)),"")</f>
        <v>Not Started</v>
      </c>
      <c r="AF105" s="39" t="str">
        <f t="array" ref="AF105">IFERROR(INDEX(INDIRECT("'"&amp;VLOOKUP($C105,ModMap!$A$2:$B$21,2,FALSE)&amp;"'!AF:AF"),MATCH($K105,INDIRECT("'"&amp;VLOOKUP($C105,ModMap!$A$2:$B$21,2,FALSE)&amp;"'!$K:$K"),0)),"")</f>
        <v>Unassigned</v>
      </c>
      <c r="AG105" s="44" t="s">
        <v>36</v>
      </c>
      <c r="AH105" s="39" t="str">
        <f t="array" ref="AH105">IFERROR(INDEX(INDIRECT("'"&amp;VLOOKUP($C105,ModMap!$A$2:$B$21,2,FALSE)&amp;"'!AH:AH"),MATCH($K105,INDIRECT("'"&amp;VLOOKUP($C105,ModMap!$A$2:$B$21,2,FALSE)&amp;"'!$K:$K"),0)),"")</f>
        <v>N/A</v>
      </c>
      <c r="AI105" s="39" t="str">
        <f t="array" ref="AI105">IFERROR(INDEX(INDIRECT("'"&amp;VLOOKUP($C105,ModMap!$A$2:$B$21,2,FALSE)&amp;"'!AI:AI"),MATCH($K105,INDIRECT("'"&amp;VLOOKUP($C105,ModMap!$A$2:$B$21,2,FALSE)&amp;"'!$K:$K"),0)),"")</f>
        <v/>
      </c>
      <c r="AJ105" s="44" t="s">
        <v>36</v>
      </c>
      <c r="AK105" s="39" t="str">
        <f t="array" ref="AK105">IFERROR(INDEX(INDIRECT("'"&amp;VLOOKUP($C105,ModMap!$A$2:$B$21,2,FALSE)&amp;"'!AK:AK"),MATCH($K105,INDIRECT("'"&amp;VLOOKUP($C105,ModMap!$A$2:$B$21,2,FALSE)&amp;"'!$K:$K"),0)),"")</f>
        <v>N/A</v>
      </c>
      <c r="AL105" s="39" t="str">
        <f t="array" ref="AL105">IFERROR(INDEX(INDIRECT("'"&amp;VLOOKUP($C105,ModMap!$A$2:$B$21,2,FALSE)&amp;"'!AL:AL"),MATCH($K105,INDIRECT("'"&amp;VLOOKUP($C105,ModMap!$A$2:$B$21,2,FALSE)&amp;"'!$K:$K"),0)),"")</f>
        <v/>
      </c>
      <c r="AM105" s="39">
        <f t="shared" si="1"/>
        <v>2</v>
      </c>
      <c r="AN105" s="39" t="str">
        <f t="shared" si="2"/>
        <v>Not Started</v>
      </c>
      <c r="AO105" s="40" t="str">
        <f t="array" ref="AO105">IFERROR(INDEX(INDIRECT("'"&amp;VLOOKUP($C105,ModMap!$A$2:$B$21,2,FALSE)&amp;"'!AO:AO"),MATCH($K105,INDIRECT("'"&amp;VLOOKUP($C105,ModMap!$A$2:$B$21,2,FALSE)&amp;"'!$K:$K"),0)),"")</f>
        <v/>
      </c>
      <c r="AP105" s="49" t="str">
        <f t="array" ref="AP105">IFERROR(HYPERLINK("#'"&amp;VLOOKUP($C105,ModMap!$A$2:$B$21,2,FALSE)&amp;"'!V"&amp;MATCH($K105,INDIRECT("'"&amp;VLOOKUP($C105,ModMap!$A$2:$B$21,2,FALSE)&amp;"'!$K:$K"),0),"Edit on module sheet"),"")</f>
        <v>Edit on module sheet</v>
      </c>
    </row>
    <row r="106" ht="42.0" customHeight="1">
      <c r="A106" s="50">
        <v>104.0</v>
      </c>
      <c r="B106" s="50">
        <v>584.0</v>
      </c>
      <c r="C106" s="50" t="s">
        <v>124</v>
      </c>
      <c r="D106" s="51" t="s">
        <v>125</v>
      </c>
      <c r="E106" s="29" t="s">
        <v>41</v>
      </c>
      <c r="F106" s="72" t="s">
        <v>1448</v>
      </c>
      <c r="G106" s="51" t="s">
        <v>1449</v>
      </c>
      <c r="H106" s="50" t="s">
        <v>1516</v>
      </c>
      <c r="I106" s="50" t="s">
        <v>1517</v>
      </c>
      <c r="J106" s="51" t="s">
        <v>1518</v>
      </c>
      <c r="K106" s="50" t="s">
        <v>1519</v>
      </c>
      <c r="L106" s="51" t="s">
        <v>1520</v>
      </c>
      <c r="M106" s="47" t="s">
        <v>200</v>
      </c>
      <c r="N106" s="50" t="s">
        <v>1455</v>
      </c>
      <c r="O106" s="50" t="s">
        <v>1456</v>
      </c>
      <c r="P106" s="51" t="s">
        <v>1521</v>
      </c>
      <c r="Q106" s="51" t="s">
        <v>1522</v>
      </c>
      <c r="R106" s="50" t="s">
        <v>1523</v>
      </c>
      <c r="S106" s="50" t="s">
        <v>206</v>
      </c>
      <c r="T106" s="50" t="str">
        <f t="array" ref="T106">IFERROR(INDEX(INDIRECT("'"&amp;VLOOKUP($C106,ModMap!$A$2:$B$21,2,FALSE)&amp;"'!T:T"),MATCH($K106,INDIRECT("'"&amp;VLOOKUP($C106,ModMap!$A$2:$B$21,2,FALSE)&amp;"'!$K:$K"),0)),"")</f>
        <v>Unassigned</v>
      </c>
      <c r="U106" s="48" t="s">
        <v>33</v>
      </c>
      <c r="V106" s="50" t="str">
        <f t="array" ref="V106">IFERROR(INDEX(INDIRECT("'"&amp;VLOOKUP($C106,ModMap!$A$2:$B$21,2,FALSE)&amp;"'!V:V"),MATCH($K106,INDIRECT("'"&amp;VLOOKUP($C106,ModMap!$A$2:$B$21,2,FALSE)&amp;"'!$K:$K"),0)),"")</f>
        <v>Not Started</v>
      </c>
      <c r="W106" s="50" t="str">
        <f t="array" ref="W106">IFERROR(INDEX(INDIRECT("'"&amp;VLOOKUP($C106,ModMap!$A$2:$B$21,2,FALSE)&amp;"'!W:W"),MATCH($K106,INDIRECT("'"&amp;VLOOKUP($C106,ModMap!$A$2:$B$21,2,FALSE)&amp;"'!$K:$K"),0)),"")</f>
        <v>Unassigned</v>
      </c>
      <c r="X106" s="44" t="s">
        <v>36</v>
      </c>
      <c r="Y106" s="50" t="str">
        <f t="array" ref="Y106">IFERROR(INDEX(INDIRECT("'"&amp;VLOOKUP($C106,ModMap!$A$2:$B$21,2,FALSE)&amp;"'!Y:Y"),MATCH($K106,INDIRECT("'"&amp;VLOOKUP($C106,ModMap!$A$2:$B$21,2,FALSE)&amp;"'!$K:$K"),0)),"")</f>
        <v>N/A</v>
      </c>
      <c r="Z106" s="50" t="str">
        <f t="array" ref="Z106">IFERROR(INDEX(INDIRECT("'"&amp;VLOOKUP($C106,ModMap!$A$2:$B$21,2,FALSE)&amp;"'!Z:Z"),MATCH($K106,INDIRECT("'"&amp;VLOOKUP($C106,ModMap!$A$2:$B$21,2,FALSE)&amp;"'!$K:$K"),0)),"")</f>
        <v/>
      </c>
      <c r="AA106" s="44" t="s">
        <v>36</v>
      </c>
      <c r="AB106" s="50" t="str">
        <f t="array" ref="AB106">IFERROR(INDEX(INDIRECT("'"&amp;VLOOKUP($C106,ModMap!$A$2:$B$21,2,FALSE)&amp;"'!AB:AB"),MATCH($K106,INDIRECT("'"&amp;VLOOKUP($C106,ModMap!$A$2:$B$21,2,FALSE)&amp;"'!$K:$K"),0)),"")</f>
        <v>N/A</v>
      </c>
      <c r="AC106" s="50" t="str">
        <f t="array" ref="AC106">IFERROR(INDEX(INDIRECT("'"&amp;VLOOKUP($C106,ModMap!$A$2:$B$21,2,FALSE)&amp;"'!AC:AC"),MATCH($K106,INDIRECT("'"&amp;VLOOKUP($C106,ModMap!$A$2:$B$21,2,FALSE)&amp;"'!$K:$K"),0)),"")</f>
        <v/>
      </c>
      <c r="AD106" s="48" t="s">
        <v>33</v>
      </c>
      <c r="AE106" s="50" t="str">
        <f t="array" ref="AE106">IFERROR(INDEX(INDIRECT("'"&amp;VLOOKUP($C106,ModMap!$A$2:$B$21,2,FALSE)&amp;"'!AE:AE"),MATCH($K106,INDIRECT("'"&amp;VLOOKUP($C106,ModMap!$A$2:$B$21,2,FALSE)&amp;"'!$K:$K"),0)),"")</f>
        <v>Not Started</v>
      </c>
      <c r="AF106" s="50" t="str">
        <f t="array" ref="AF106">IFERROR(INDEX(INDIRECT("'"&amp;VLOOKUP($C106,ModMap!$A$2:$B$21,2,FALSE)&amp;"'!AF:AF"),MATCH($K106,INDIRECT("'"&amp;VLOOKUP($C106,ModMap!$A$2:$B$21,2,FALSE)&amp;"'!$K:$K"),0)),"")</f>
        <v>Unassigned</v>
      </c>
      <c r="AG106" s="44" t="s">
        <v>36</v>
      </c>
      <c r="AH106" s="50" t="str">
        <f t="array" ref="AH106">IFERROR(INDEX(INDIRECT("'"&amp;VLOOKUP($C106,ModMap!$A$2:$B$21,2,FALSE)&amp;"'!AH:AH"),MATCH($K106,INDIRECT("'"&amp;VLOOKUP($C106,ModMap!$A$2:$B$21,2,FALSE)&amp;"'!$K:$K"),0)),"")</f>
        <v>N/A</v>
      </c>
      <c r="AI106" s="50" t="str">
        <f t="array" ref="AI106">IFERROR(INDEX(INDIRECT("'"&amp;VLOOKUP($C106,ModMap!$A$2:$B$21,2,FALSE)&amp;"'!AI:AI"),MATCH($K106,INDIRECT("'"&amp;VLOOKUP($C106,ModMap!$A$2:$B$21,2,FALSE)&amp;"'!$K:$K"),0)),"")</f>
        <v/>
      </c>
      <c r="AJ106" s="44" t="s">
        <v>36</v>
      </c>
      <c r="AK106" s="50" t="str">
        <f t="array" ref="AK106">IFERROR(INDEX(INDIRECT("'"&amp;VLOOKUP($C106,ModMap!$A$2:$B$21,2,FALSE)&amp;"'!AK:AK"),MATCH($K106,INDIRECT("'"&amp;VLOOKUP($C106,ModMap!$A$2:$B$21,2,FALSE)&amp;"'!$K:$K"),0)),"")</f>
        <v>N/A</v>
      </c>
      <c r="AL106" s="50" t="str">
        <f t="array" ref="AL106">IFERROR(INDEX(INDIRECT("'"&amp;VLOOKUP($C106,ModMap!$A$2:$B$21,2,FALSE)&amp;"'!AL:AL"),MATCH($K106,INDIRECT("'"&amp;VLOOKUP($C106,ModMap!$A$2:$B$21,2,FALSE)&amp;"'!$K:$K"),0)),"")</f>
        <v/>
      </c>
      <c r="AM106" s="50">
        <f t="shared" si="1"/>
        <v>2</v>
      </c>
      <c r="AN106" s="50" t="str">
        <f t="shared" si="2"/>
        <v>Not Started</v>
      </c>
      <c r="AO106" s="51" t="str">
        <f t="array" ref="AO106">IFERROR(INDEX(INDIRECT("'"&amp;VLOOKUP($C106,ModMap!$A$2:$B$21,2,FALSE)&amp;"'!AO:AO"),MATCH($K106,INDIRECT("'"&amp;VLOOKUP($C106,ModMap!$A$2:$B$21,2,FALSE)&amp;"'!$K:$K"),0)),"")</f>
        <v/>
      </c>
      <c r="AP106" s="49" t="str">
        <f t="array" ref="AP106">IFERROR(HYPERLINK("#'"&amp;VLOOKUP($C106,ModMap!$A$2:$B$21,2,FALSE)&amp;"'!V"&amp;MATCH($K106,INDIRECT("'"&amp;VLOOKUP($C106,ModMap!$A$2:$B$21,2,FALSE)&amp;"'!$K:$K"),0),"Edit on module sheet"),"")</f>
        <v>Edit on module sheet</v>
      </c>
    </row>
    <row r="107" ht="42.0" customHeight="1">
      <c r="A107" s="39">
        <v>105.0</v>
      </c>
      <c r="B107" s="39">
        <v>588.0</v>
      </c>
      <c r="C107" s="39" t="s">
        <v>127</v>
      </c>
      <c r="D107" s="40" t="s">
        <v>128</v>
      </c>
      <c r="E107" s="29" t="s">
        <v>41</v>
      </c>
      <c r="F107" s="76" t="s">
        <v>1531</v>
      </c>
      <c r="G107" s="40" t="s">
        <v>1532</v>
      </c>
      <c r="H107" s="39" t="s">
        <v>1533</v>
      </c>
      <c r="I107" s="39" t="s">
        <v>1534</v>
      </c>
      <c r="J107" s="40" t="s">
        <v>1535</v>
      </c>
      <c r="K107" s="39" t="s">
        <v>1536</v>
      </c>
      <c r="L107" s="40" t="s">
        <v>1537</v>
      </c>
      <c r="M107" s="47" t="s">
        <v>200</v>
      </c>
      <c r="N107" s="39" t="s">
        <v>128</v>
      </c>
      <c r="O107" s="39" t="s">
        <v>1538</v>
      </c>
      <c r="P107" s="40" t="s">
        <v>1539</v>
      </c>
      <c r="Q107" s="40" t="s">
        <v>1540</v>
      </c>
      <c r="R107" s="39" t="s">
        <v>1541</v>
      </c>
      <c r="S107" s="39" t="s">
        <v>206</v>
      </c>
      <c r="T107" s="39" t="str">
        <f t="array" ref="T107">IFERROR(INDEX(INDIRECT("'"&amp;VLOOKUP($C107,ModMap!$A$2:$B$21,2,FALSE)&amp;"'!T:T"),MATCH($K107,INDIRECT("'"&amp;VLOOKUP($C107,ModMap!$A$2:$B$21,2,FALSE)&amp;"'!$K:$K"),0)),"")</f>
        <v>Unassigned</v>
      </c>
      <c r="U107" s="48" t="s">
        <v>33</v>
      </c>
      <c r="V107" s="39" t="str">
        <f t="array" ref="V107">IFERROR(INDEX(INDIRECT("'"&amp;VLOOKUP($C107,ModMap!$A$2:$B$21,2,FALSE)&amp;"'!V:V"),MATCH($K107,INDIRECT("'"&amp;VLOOKUP($C107,ModMap!$A$2:$B$21,2,FALSE)&amp;"'!$K:$K"),0)),"")</f>
        <v>Not Started</v>
      </c>
      <c r="W107" s="39" t="str">
        <f t="array" ref="W107">IFERROR(INDEX(INDIRECT("'"&amp;VLOOKUP($C107,ModMap!$A$2:$B$21,2,FALSE)&amp;"'!W:W"),MATCH($K107,INDIRECT("'"&amp;VLOOKUP($C107,ModMap!$A$2:$B$21,2,FALSE)&amp;"'!$K:$K"),0)),"")</f>
        <v>Unassigned</v>
      </c>
      <c r="X107" s="44" t="s">
        <v>36</v>
      </c>
      <c r="Y107" s="39" t="str">
        <f t="array" ref="Y107">IFERROR(INDEX(INDIRECT("'"&amp;VLOOKUP($C107,ModMap!$A$2:$B$21,2,FALSE)&amp;"'!Y:Y"),MATCH($K107,INDIRECT("'"&amp;VLOOKUP($C107,ModMap!$A$2:$B$21,2,FALSE)&amp;"'!$K:$K"),0)),"")</f>
        <v>N/A</v>
      </c>
      <c r="Z107" s="39" t="str">
        <f t="array" ref="Z107">IFERROR(INDEX(INDIRECT("'"&amp;VLOOKUP($C107,ModMap!$A$2:$B$21,2,FALSE)&amp;"'!Z:Z"),MATCH($K107,INDIRECT("'"&amp;VLOOKUP($C107,ModMap!$A$2:$B$21,2,FALSE)&amp;"'!$K:$K"),0)),"")</f>
        <v/>
      </c>
      <c r="AA107" s="44" t="s">
        <v>36</v>
      </c>
      <c r="AB107" s="39" t="str">
        <f t="array" ref="AB107">IFERROR(INDEX(INDIRECT("'"&amp;VLOOKUP($C107,ModMap!$A$2:$B$21,2,FALSE)&amp;"'!AB:AB"),MATCH($K107,INDIRECT("'"&amp;VLOOKUP($C107,ModMap!$A$2:$B$21,2,FALSE)&amp;"'!$K:$K"),0)),"")</f>
        <v>N/A</v>
      </c>
      <c r="AC107" s="39" t="str">
        <f t="array" ref="AC107">IFERROR(INDEX(INDIRECT("'"&amp;VLOOKUP($C107,ModMap!$A$2:$B$21,2,FALSE)&amp;"'!AC:AC"),MATCH($K107,INDIRECT("'"&amp;VLOOKUP($C107,ModMap!$A$2:$B$21,2,FALSE)&amp;"'!$K:$K"),0)),"")</f>
        <v/>
      </c>
      <c r="AD107" s="48" t="s">
        <v>33</v>
      </c>
      <c r="AE107" s="39" t="str">
        <f t="array" ref="AE107">IFERROR(INDEX(INDIRECT("'"&amp;VLOOKUP($C107,ModMap!$A$2:$B$21,2,FALSE)&amp;"'!AE:AE"),MATCH($K107,INDIRECT("'"&amp;VLOOKUP($C107,ModMap!$A$2:$B$21,2,FALSE)&amp;"'!$K:$K"),0)),"")</f>
        <v>Not Started</v>
      </c>
      <c r="AF107" s="39" t="str">
        <f t="array" ref="AF107">IFERROR(INDEX(INDIRECT("'"&amp;VLOOKUP($C107,ModMap!$A$2:$B$21,2,FALSE)&amp;"'!AF:AF"),MATCH($K107,INDIRECT("'"&amp;VLOOKUP($C107,ModMap!$A$2:$B$21,2,FALSE)&amp;"'!$K:$K"),0)),"")</f>
        <v>Unassigned</v>
      </c>
      <c r="AG107" s="44" t="s">
        <v>36</v>
      </c>
      <c r="AH107" s="39" t="str">
        <f t="array" ref="AH107">IFERROR(INDEX(INDIRECT("'"&amp;VLOOKUP($C107,ModMap!$A$2:$B$21,2,FALSE)&amp;"'!AH:AH"),MATCH($K107,INDIRECT("'"&amp;VLOOKUP($C107,ModMap!$A$2:$B$21,2,FALSE)&amp;"'!$K:$K"),0)),"")</f>
        <v>N/A</v>
      </c>
      <c r="AI107" s="39" t="str">
        <f t="array" ref="AI107">IFERROR(INDEX(INDIRECT("'"&amp;VLOOKUP($C107,ModMap!$A$2:$B$21,2,FALSE)&amp;"'!AI:AI"),MATCH($K107,INDIRECT("'"&amp;VLOOKUP($C107,ModMap!$A$2:$B$21,2,FALSE)&amp;"'!$K:$K"),0)),"")</f>
        <v/>
      </c>
      <c r="AJ107" s="44" t="s">
        <v>36</v>
      </c>
      <c r="AK107" s="39" t="str">
        <f t="array" ref="AK107">IFERROR(INDEX(INDIRECT("'"&amp;VLOOKUP($C107,ModMap!$A$2:$B$21,2,FALSE)&amp;"'!AK:AK"),MATCH($K107,INDIRECT("'"&amp;VLOOKUP($C107,ModMap!$A$2:$B$21,2,FALSE)&amp;"'!$K:$K"),0)),"")</f>
        <v>N/A</v>
      </c>
      <c r="AL107" s="39" t="str">
        <f t="array" ref="AL107">IFERROR(INDEX(INDIRECT("'"&amp;VLOOKUP($C107,ModMap!$A$2:$B$21,2,FALSE)&amp;"'!AL:AL"),MATCH($K107,INDIRECT("'"&amp;VLOOKUP($C107,ModMap!$A$2:$B$21,2,FALSE)&amp;"'!$K:$K"),0)),"")</f>
        <v/>
      </c>
      <c r="AM107" s="39">
        <f t="shared" si="1"/>
        <v>2</v>
      </c>
      <c r="AN107" s="39" t="str">
        <f t="shared" si="2"/>
        <v>Not Started</v>
      </c>
      <c r="AO107" s="40" t="str">
        <f t="array" ref="AO107">IFERROR(INDEX(INDIRECT("'"&amp;VLOOKUP($C107,ModMap!$A$2:$B$21,2,FALSE)&amp;"'!AO:AO"),MATCH($K107,INDIRECT("'"&amp;VLOOKUP($C107,ModMap!$A$2:$B$21,2,FALSE)&amp;"'!$K:$K"),0)),"")</f>
        <v/>
      </c>
      <c r="AP107" s="49" t="str">
        <f t="array" ref="AP107">IFERROR(HYPERLINK("#'"&amp;VLOOKUP($C107,ModMap!$A$2:$B$21,2,FALSE)&amp;"'!V"&amp;MATCH($K107,INDIRECT("'"&amp;VLOOKUP($C107,ModMap!$A$2:$B$21,2,FALSE)&amp;"'!$K:$K"),0),"Edit on module sheet"),"")</f>
        <v>Edit on module sheet</v>
      </c>
    </row>
    <row r="108" ht="42.0" customHeight="1">
      <c r="A108" s="50">
        <v>106.0</v>
      </c>
      <c r="B108" s="50">
        <v>591.0</v>
      </c>
      <c r="C108" s="50" t="s">
        <v>127</v>
      </c>
      <c r="D108" s="51" t="s">
        <v>128</v>
      </c>
      <c r="E108" s="29" t="s">
        <v>41</v>
      </c>
      <c r="F108" s="76" t="s">
        <v>1531</v>
      </c>
      <c r="G108" s="51" t="s">
        <v>1532</v>
      </c>
      <c r="H108" s="50" t="s">
        <v>1546</v>
      </c>
      <c r="I108" s="50" t="s">
        <v>1547</v>
      </c>
      <c r="J108" s="51" t="s">
        <v>1548</v>
      </c>
      <c r="K108" s="50" t="s">
        <v>1549</v>
      </c>
      <c r="L108" s="51" t="s">
        <v>1550</v>
      </c>
      <c r="M108" s="47" t="s">
        <v>200</v>
      </c>
      <c r="N108" s="50" t="s">
        <v>128</v>
      </c>
      <c r="O108" s="50" t="s">
        <v>1551</v>
      </c>
      <c r="P108" s="51" t="s">
        <v>1552</v>
      </c>
      <c r="Q108" s="51" t="s">
        <v>1553</v>
      </c>
      <c r="R108" s="50" t="s">
        <v>47</v>
      </c>
      <c r="S108" s="50" t="s">
        <v>206</v>
      </c>
      <c r="T108" s="50" t="str">
        <f t="array" ref="T108">IFERROR(INDEX(INDIRECT("'"&amp;VLOOKUP($C108,ModMap!$A$2:$B$21,2,FALSE)&amp;"'!T:T"),MATCH($K108,INDIRECT("'"&amp;VLOOKUP($C108,ModMap!$A$2:$B$21,2,FALSE)&amp;"'!$K:$K"),0)),"")</f>
        <v>Unassigned</v>
      </c>
      <c r="U108" s="48" t="s">
        <v>33</v>
      </c>
      <c r="V108" s="50" t="str">
        <f t="array" ref="V108">IFERROR(INDEX(INDIRECT("'"&amp;VLOOKUP($C108,ModMap!$A$2:$B$21,2,FALSE)&amp;"'!V:V"),MATCH($K108,INDIRECT("'"&amp;VLOOKUP($C108,ModMap!$A$2:$B$21,2,FALSE)&amp;"'!$K:$K"),0)),"")</f>
        <v>Not Started</v>
      </c>
      <c r="W108" s="50" t="str">
        <f t="array" ref="W108">IFERROR(INDEX(INDIRECT("'"&amp;VLOOKUP($C108,ModMap!$A$2:$B$21,2,FALSE)&amp;"'!W:W"),MATCH($K108,INDIRECT("'"&amp;VLOOKUP($C108,ModMap!$A$2:$B$21,2,FALSE)&amp;"'!$K:$K"),0)),"")</f>
        <v>Unassigned</v>
      </c>
      <c r="X108" s="44" t="s">
        <v>36</v>
      </c>
      <c r="Y108" s="50" t="str">
        <f t="array" ref="Y108">IFERROR(INDEX(INDIRECT("'"&amp;VLOOKUP($C108,ModMap!$A$2:$B$21,2,FALSE)&amp;"'!Y:Y"),MATCH($K108,INDIRECT("'"&amp;VLOOKUP($C108,ModMap!$A$2:$B$21,2,FALSE)&amp;"'!$K:$K"),0)),"")</f>
        <v>N/A</v>
      </c>
      <c r="Z108" s="50" t="str">
        <f t="array" ref="Z108">IFERROR(INDEX(INDIRECT("'"&amp;VLOOKUP($C108,ModMap!$A$2:$B$21,2,FALSE)&amp;"'!Z:Z"),MATCH($K108,INDIRECT("'"&amp;VLOOKUP($C108,ModMap!$A$2:$B$21,2,FALSE)&amp;"'!$K:$K"),0)),"")</f>
        <v/>
      </c>
      <c r="AA108" s="44" t="s">
        <v>36</v>
      </c>
      <c r="AB108" s="50" t="str">
        <f t="array" ref="AB108">IFERROR(INDEX(INDIRECT("'"&amp;VLOOKUP($C108,ModMap!$A$2:$B$21,2,FALSE)&amp;"'!AB:AB"),MATCH($K108,INDIRECT("'"&amp;VLOOKUP($C108,ModMap!$A$2:$B$21,2,FALSE)&amp;"'!$K:$K"),0)),"")</f>
        <v>N/A</v>
      </c>
      <c r="AC108" s="50" t="str">
        <f t="array" ref="AC108">IFERROR(INDEX(INDIRECT("'"&amp;VLOOKUP($C108,ModMap!$A$2:$B$21,2,FALSE)&amp;"'!AC:AC"),MATCH($K108,INDIRECT("'"&amp;VLOOKUP($C108,ModMap!$A$2:$B$21,2,FALSE)&amp;"'!$K:$K"),0)),"")</f>
        <v/>
      </c>
      <c r="AD108" s="44" t="s">
        <v>36</v>
      </c>
      <c r="AE108" s="50" t="str">
        <f t="array" ref="AE108">IFERROR(INDEX(INDIRECT("'"&amp;VLOOKUP($C108,ModMap!$A$2:$B$21,2,FALSE)&amp;"'!AE:AE"),MATCH($K108,INDIRECT("'"&amp;VLOOKUP($C108,ModMap!$A$2:$B$21,2,FALSE)&amp;"'!$K:$K"),0)),"")</f>
        <v>N/A</v>
      </c>
      <c r="AF108" s="50" t="str">
        <f t="array" ref="AF108">IFERROR(INDEX(INDIRECT("'"&amp;VLOOKUP($C108,ModMap!$A$2:$B$21,2,FALSE)&amp;"'!AF:AF"),MATCH($K108,INDIRECT("'"&amp;VLOOKUP($C108,ModMap!$A$2:$B$21,2,FALSE)&amp;"'!$K:$K"),0)),"")</f>
        <v/>
      </c>
      <c r="AG108" s="44" t="s">
        <v>36</v>
      </c>
      <c r="AH108" s="50" t="str">
        <f t="array" ref="AH108">IFERROR(INDEX(INDIRECT("'"&amp;VLOOKUP($C108,ModMap!$A$2:$B$21,2,FALSE)&amp;"'!AH:AH"),MATCH($K108,INDIRECT("'"&amp;VLOOKUP($C108,ModMap!$A$2:$B$21,2,FALSE)&amp;"'!$K:$K"),0)),"")</f>
        <v>N/A</v>
      </c>
      <c r="AI108" s="50" t="str">
        <f t="array" ref="AI108">IFERROR(INDEX(INDIRECT("'"&amp;VLOOKUP($C108,ModMap!$A$2:$B$21,2,FALSE)&amp;"'!AI:AI"),MATCH($K108,INDIRECT("'"&amp;VLOOKUP($C108,ModMap!$A$2:$B$21,2,FALSE)&amp;"'!$K:$K"),0)),"")</f>
        <v/>
      </c>
      <c r="AJ108" s="44" t="s">
        <v>36</v>
      </c>
      <c r="AK108" s="50" t="str">
        <f t="array" ref="AK108">IFERROR(INDEX(INDIRECT("'"&amp;VLOOKUP($C108,ModMap!$A$2:$B$21,2,FALSE)&amp;"'!AK:AK"),MATCH($K108,INDIRECT("'"&amp;VLOOKUP($C108,ModMap!$A$2:$B$21,2,FALSE)&amp;"'!$K:$K"),0)),"")</f>
        <v>N/A</v>
      </c>
      <c r="AL108" s="50" t="str">
        <f t="array" ref="AL108">IFERROR(INDEX(INDIRECT("'"&amp;VLOOKUP($C108,ModMap!$A$2:$B$21,2,FALSE)&amp;"'!AL:AL"),MATCH($K108,INDIRECT("'"&amp;VLOOKUP($C108,ModMap!$A$2:$B$21,2,FALSE)&amp;"'!$K:$K"),0)),"")</f>
        <v/>
      </c>
      <c r="AM108" s="50">
        <f t="shared" si="1"/>
        <v>1</v>
      </c>
      <c r="AN108" s="50" t="str">
        <f t="shared" si="2"/>
        <v>Not Started</v>
      </c>
      <c r="AO108" s="51" t="str">
        <f t="array" ref="AO108">IFERROR(INDEX(INDIRECT("'"&amp;VLOOKUP($C108,ModMap!$A$2:$B$21,2,FALSE)&amp;"'!AO:AO"),MATCH($K108,INDIRECT("'"&amp;VLOOKUP($C108,ModMap!$A$2:$B$21,2,FALSE)&amp;"'!$K:$K"),0)),"")</f>
        <v/>
      </c>
      <c r="AP108" s="49" t="str">
        <f t="array" ref="AP108">IFERROR(HYPERLINK("#'"&amp;VLOOKUP($C108,ModMap!$A$2:$B$21,2,FALSE)&amp;"'!V"&amp;MATCH($K108,INDIRECT("'"&amp;VLOOKUP($C108,ModMap!$A$2:$B$21,2,FALSE)&amp;"'!$K:$K"),0),"Edit on module sheet"),"")</f>
        <v>Edit on module sheet</v>
      </c>
    </row>
    <row r="109" ht="42.0" customHeight="1">
      <c r="A109" s="39">
        <v>107.0</v>
      </c>
      <c r="B109" s="39">
        <v>595.0</v>
      </c>
      <c r="C109" s="39" t="s">
        <v>127</v>
      </c>
      <c r="D109" s="40" t="s">
        <v>128</v>
      </c>
      <c r="E109" s="29" t="s">
        <v>41</v>
      </c>
      <c r="F109" s="76" t="s">
        <v>1531</v>
      </c>
      <c r="G109" s="40" t="s">
        <v>1532</v>
      </c>
      <c r="H109" s="39" t="s">
        <v>1554</v>
      </c>
      <c r="I109" s="39" t="s">
        <v>1555</v>
      </c>
      <c r="J109" s="40" t="s">
        <v>1556</v>
      </c>
      <c r="K109" s="39" t="s">
        <v>1557</v>
      </c>
      <c r="L109" s="40" t="s">
        <v>1558</v>
      </c>
      <c r="M109" s="47" t="s">
        <v>200</v>
      </c>
      <c r="N109" s="39" t="s">
        <v>128</v>
      </c>
      <c r="O109" s="39" t="s">
        <v>1559</v>
      </c>
      <c r="P109" s="40" t="s">
        <v>1560</v>
      </c>
      <c r="Q109" s="40" t="s">
        <v>1561</v>
      </c>
      <c r="R109" s="39" t="s">
        <v>1317</v>
      </c>
      <c r="S109" s="39" t="s">
        <v>206</v>
      </c>
      <c r="T109" s="39" t="str">
        <f t="array" ref="T109">IFERROR(INDEX(INDIRECT("'"&amp;VLOOKUP($C109,ModMap!$A$2:$B$21,2,FALSE)&amp;"'!T:T"),MATCH($K109,INDIRECT("'"&amp;VLOOKUP($C109,ModMap!$A$2:$B$21,2,FALSE)&amp;"'!$K:$K"),0)),"")</f>
        <v>Unassigned</v>
      </c>
      <c r="U109" s="48" t="s">
        <v>33</v>
      </c>
      <c r="V109" s="39" t="str">
        <f t="array" ref="V109">IFERROR(INDEX(INDIRECT("'"&amp;VLOOKUP($C109,ModMap!$A$2:$B$21,2,FALSE)&amp;"'!V:V"),MATCH($K109,INDIRECT("'"&amp;VLOOKUP($C109,ModMap!$A$2:$B$21,2,FALSE)&amp;"'!$K:$K"),0)),"")</f>
        <v>Not Started</v>
      </c>
      <c r="W109" s="39" t="str">
        <f t="array" ref="W109">IFERROR(INDEX(INDIRECT("'"&amp;VLOOKUP($C109,ModMap!$A$2:$B$21,2,FALSE)&amp;"'!W:W"),MATCH($K109,INDIRECT("'"&amp;VLOOKUP($C109,ModMap!$A$2:$B$21,2,FALSE)&amp;"'!$K:$K"),0)),"")</f>
        <v>Unassigned</v>
      </c>
      <c r="X109" s="44" t="s">
        <v>36</v>
      </c>
      <c r="Y109" s="39" t="str">
        <f t="array" ref="Y109">IFERROR(INDEX(INDIRECT("'"&amp;VLOOKUP($C109,ModMap!$A$2:$B$21,2,FALSE)&amp;"'!Y:Y"),MATCH($K109,INDIRECT("'"&amp;VLOOKUP($C109,ModMap!$A$2:$B$21,2,FALSE)&amp;"'!$K:$K"),0)),"")</f>
        <v>N/A</v>
      </c>
      <c r="Z109" s="39" t="str">
        <f t="array" ref="Z109">IFERROR(INDEX(INDIRECT("'"&amp;VLOOKUP($C109,ModMap!$A$2:$B$21,2,FALSE)&amp;"'!Z:Z"),MATCH($K109,INDIRECT("'"&amp;VLOOKUP($C109,ModMap!$A$2:$B$21,2,FALSE)&amp;"'!$K:$K"),0)),"")</f>
        <v/>
      </c>
      <c r="AA109" s="44" t="s">
        <v>36</v>
      </c>
      <c r="AB109" s="39" t="str">
        <f t="array" ref="AB109">IFERROR(INDEX(INDIRECT("'"&amp;VLOOKUP($C109,ModMap!$A$2:$B$21,2,FALSE)&amp;"'!AB:AB"),MATCH($K109,INDIRECT("'"&amp;VLOOKUP($C109,ModMap!$A$2:$B$21,2,FALSE)&amp;"'!$K:$K"),0)),"")</f>
        <v>N/A</v>
      </c>
      <c r="AC109" s="39" t="str">
        <f t="array" ref="AC109">IFERROR(INDEX(INDIRECT("'"&amp;VLOOKUP($C109,ModMap!$A$2:$B$21,2,FALSE)&amp;"'!AC:AC"),MATCH($K109,INDIRECT("'"&amp;VLOOKUP($C109,ModMap!$A$2:$B$21,2,FALSE)&amp;"'!$K:$K"),0)),"")</f>
        <v/>
      </c>
      <c r="AD109" s="48" t="s">
        <v>33</v>
      </c>
      <c r="AE109" s="39" t="str">
        <f t="array" ref="AE109">IFERROR(INDEX(INDIRECT("'"&amp;VLOOKUP($C109,ModMap!$A$2:$B$21,2,FALSE)&amp;"'!AE:AE"),MATCH($K109,INDIRECT("'"&amp;VLOOKUP($C109,ModMap!$A$2:$B$21,2,FALSE)&amp;"'!$K:$K"),0)),"")</f>
        <v>Not Started</v>
      </c>
      <c r="AF109" s="39" t="str">
        <f t="array" ref="AF109">IFERROR(INDEX(INDIRECT("'"&amp;VLOOKUP($C109,ModMap!$A$2:$B$21,2,FALSE)&amp;"'!AF:AF"),MATCH($K109,INDIRECT("'"&amp;VLOOKUP($C109,ModMap!$A$2:$B$21,2,FALSE)&amp;"'!$K:$K"),0)),"")</f>
        <v>Unassigned</v>
      </c>
      <c r="AG109" s="44" t="s">
        <v>36</v>
      </c>
      <c r="AH109" s="39" t="str">
        <f t="array" ref="AH109">IFERROR(INDEX(INDIRECT("'"&amp;VLOOKUP($C109,ModMap!$A$2:$B$21,2,FALSE)&amp;"'!AH:AH"),MATCH($K109,INDIRECT("'"&amp;VLOOKUP($C109,ModMap!$A$2:$B$21,2,FALSE)&amp;"'!$K:$K"),0)),"")</f>
        <v>N/A</v>
      </c>
      <c r="AI109" s="39" t="str">
        <f t="array" ref="AI109">IFERROR(INDEX(INDIRECT("'"&amp;VLOOKUP($C109,ModMap!$A$2:$B$21,2,FALSE)&amp;"'!AI:AI"),MATCH($K109,INDIRECT("'"&amp;VLOOKUP($C109,ModMap!$A$2:$B$21,2,FALSE)&amp;"'!$K:$K"),0)),"")</f>
        <v/>
      </c>
      <c r="AJ109" s="44" t="s">
        <v>36</v>
      </c>
      <c r="AK109" s="39" t="str">
        <f t="array" ref="AK109">IFERROR(INDEX(INDIRECT("'"&amp;VLOOKUP($C109,ModMap!$A$2:$B$21,2,FALSE)&amp;"'!AK:AK"),MATCH($K109,INDIRECT("'"&amp;VLOOKUP($C109,ModMap!$A$2:$B$21,2,FALSE)&amp;"'!$K:$K"),0)),"")</f>
        <v>N/A</v>
      </c>
      <c r="AL109" s="39" t="str">
        <f t="array" ref="AL109">IFERROR(INDEX(INDIRECT("'"&amp;VLOOKUP($C109,ModMap!$A$2:$B$21,2,FALSE)&amp;"'!AL:AL"),MATCH($K109,INDIRECT("'"&amp;VLOOKUP($C109,ModMap!$A$2:$B$21,2,FALSE)&amp;"'!$K:$K"),0)),"")</f>
        <v/>
      </c>
      <c r="AM109" s="39">
        <f t="shared" si="1"/>
        <v>2</v>
      </c>
      <c r="AN109" s="39" t="str">
        <f t="shared" si="2"/>
        <v>Not Started</v>
      </c>
      <c r="AO109" s="40" t="str">
        <f t="array" ref="AO109">IFERROR(INDEX(INDIRECT("'"&amp;VLOOKUP($C109,ModMap!$A$2:$B$21,2,FALSE)&amp;"'!AO:AO"),MATCH($K109,INDIRECT("'"&amp;VLOOKUP($C109,ModMap!$A$2:$B$21,2,FALSE)&amp;"'!$K:$K"),0)),"")</f>
        <v/>
      </c>
      <c r="AP109" s="49" t="str">
        <f t="array" ref="AP109">IFERROR(HYPERLINK("#'"&amp;VLOOKUP($C109,ModMap!$A$2:$B$21,2,FALSE)&amp;"'!V"&amp;MATCH($K109,INDIRECT("'"&amp;VLOOKUP($C109,ModMap!$A$2:$B$21,2,FALSE)&amp;"'!$K:$K"),0),"Edit on module sheet"),"")</f>
        <v>Edit on module sheet</v>
      </c>
    </row>
    <row r="110" ht="42.0" customHeight="1">
      <c r="A110" s="50">
        <v>108.0</v>
      </c>
      <c r="B110" s="50">
        <v>599.0</v>
      </c>
      <c r="C110" s="50" t="s">
        <v>127</v>
      </c>
      <c r="D110" s="51" t="s">
        <v>128</v>
      </c>
      <c r="E110" s="29" t="s">
        <v>41</v>
      </c>
      <c r="F110" s="76" t="s">
        <v>1531</v>
      </c>
      <c r="G110" s="51" t="s">
        <v>1532</v>
      </c>
      <c r="H110" s="50" t="s">
        <v>1564</v>
      </c>
      <c r="I110" s="50" t="s">
        <v>1565</v>
      </c>
      <c r="J110" s="51" t="s">
        <v>1566</v>
      </c>
      <c r="K110" s="50" t="s">
        <v>1567</v>
      </c>
      <c r="L110" s="51" t="s">
        <v>1568</v>
      </c>
      <c r="M110" s="47" t="s">
        <v>200</v>
      </c>
      <c r="N110" s="50" t="s">
        <v>128</v>
      </c>
      <c r="O110" s="50" t="s">
        <v>1559</v>
      </c>
      <c r="P110" s="51" t="s">
        <v>1569</v>
      </c>
      <c r="Q110" s="51" t="s">
        <v>1570</v>
      </c>
      <c r="R110" s="50" t="s">
        <v>1571</v>
      </c>
      <c r="S110" s="50" t="s">
        <v>206</v>
      </c>
      <c r="T110" s="50" t="str">
        <f t="array" ref="T110">IFERROR(INDEX(INDIRECT("'"&amp;VLOOKUP($C110,ModMap!$A$2:$B$21,2,FALSE)&amp;"'!T:T"),MATCH($K110,INDIRECT("'"&amp;VLOOKUP($C110,ModMap!$A$2:$B$21,2,FALSE)&amp;"'!$K:$K"),0)),"")</f>
        <v>Unassigned</v>
      </c>
      <c r="U110" s="48" t="s">
        <v>33</v>
      </c>
      <c r="V110" s="50" t="str">
        <f t="array" ref="V110">IFERROR(INDEX(INDIRECT("'"&amp;VLOOKUP($C110,ModMap!$A$2:$B$21,2,FALSE)&amp;"'!V:V"),MATCH($K110,INDIRECT("'"&amp;VLOOKUP($C110,ModMap!$A$2:$B$21,2,FALSE)&amp;"'!$K:$K"),0)),"")</f>
        <v>Not Started</v>
      </c>
      <c r="W110" s="50" t="str">
        <f t="array" ref="W110">IFERROR(INDEX(INDIRECT("'"&amp;VLOOKUP($C110,ModMap!$A$2:$B$21,2,FALSE)&amp;"'!W:W"),MATCH($K110,INDIRECT("'"&amp;VLOOKUP($C110,ModMap!$A$2:$B$21,2,FALSE)&amp;"'!$K:$K"),0)),"")</f>
        <v>Unassigned</v>
      </c>
      <c r="X110" s="44" t="s">
        <v>36</v>
      </c>
      <c r="Y110" s="50" t="str">
        <f t="array" ref="Y110">IFERROR(INDEX(INDIRECT("'"&amp;VLOOKUP($C110,ModMap!$A$2:$B$21,2,FALSE)&amp;"'!Y:Y"),MATCH($K110,INDIRECT("'"&amp;VLOOKUP($C110,ModMap!$A$2:$B$21,2,FALSE)&amp;"'!$K:$K"),0)),"")</f>
        <v>N/A</v>
      </c>
      <c r="Z110" s="50" t="str">
        <f t="array" ref="Z110">IFERROR(INDEX(INDIRECT("'"&amp;VLOOKUP($C110,ModMap!$A$2:$B$21,2,FALSE)&amp;"'!Z:Z"),MATCH($K110,INDIRECT("'"&amp;VLOOKUP($C110,ModMap!$A$2:$B$21,2,FALSE)&amp;"'!$K:$K"),0)),"")</f>
        <v/>
      </c>
      <c r="AA110" s="44" t="s">
        <v>36</v>
      </c>
      <c r="AB110" s="50" t="str">
        <f t="array" ref="AB110">IFERROR(INDEX(INDIRECT("'"&amp;VLOOKUP($C110,ModMap!$A$2:$B$21,2,FALSE)&amp;"'!AB:AB"),MATCH($K110,INDIRECT("'"&amp;VLOOKUP($C110,ModMap!$A$2:$B$21,2,FALSE)&amp;"'!$K:$K"),0)),"")</f>
        <v>N/A</v>
      </c>
      <c r="AC110" s="50" t="str">
        <f t="array" ref="AC110">IFERROR(INDEX(INDIRECT("'"&amp;VLOOKUP($C110,ModMap!$A$2:$B$21,2,FALSE)&amp;"'!AC:AC"),MATCH($K110,INDIRECT("'"&amp;VLOOKUP($C110,ModMap!$A$2:$B$21,2,FALSE)&amp;"'!$K:$K"),0)),"")</f>
        <v/>
      </c>
      <c r="AD110" s="48" t="s">
        <v>33</v>
      </c>
      <c r="AE110" s="50" t="str">
        <f t="array" ref="AE110">IFERROR(INDEX(INDIRECT("'"&amp;VLOOKUP($C110,ModMap!$A$2:$B$21,2,FALSE)&amp;"'!AE:AE"),MATCH($K110,INDIRECT("'"&amp;VLOOKUP($C110,ModMap!$A$2:$B$21,2,FALSE)&amp;"'!$K:$K"),0)),"")</f>
        <v>Not Started</v>
      </c>
      <c r="AF110" s="50" t="str">
        <f t="array" ref="AF110">IFERROR(INDEX(INDIRECT("'"&amp;VLOOKUP($C110,ModMap!$A$2:$B$21,2,FALSE)&amp;"'!AF:AF"),MATCH($K110,INDIRECT("'"&amp;VLOOKUP($C110,ModMap!$A$2:$B$21,2,FALSE)&amp;"'!$K:$K"),0)),"")</f>
        <v>Unassigned</v>
      </c>
      <c r="AG110" s="44" t="s">
        <v>36</v>
      </c>
      <c r="AH110" s="50" t="str">
        <f t="array" ref="AH110">IFERROR(INDEX(INDIRECT("'"&amp;VLOOKUP($C110,ModMap!$A$2:$B$21,2,FALSE)&amp;"'!AH:AH"),MATCH($K110,INDIRECT("'"&amp;VLOOKUP($C110,ModMap!$A$2:$B$21,2,FALSE)&amp;"'!$K:$K"),0)),"")</f>
        <v>N/A</v>
      </c>
      <c r="AI110" s="50" t="str">
        <f t="array" ref="AI110">IFERROR(INDEX(INDIRECT("'"&amp;VLOOKUP($C110,ModMap!$A$2:$B$21,2,FALSE)&amp;"'!AI:AI"),MATCH($K110,INDIRECT("'"&amp;VLOOKUP($C110,ModMap!$A$2:$B$21,2,FALSE)&amp;"'!$K:$K"),0)),"")</f>
        <v/>
      </c>
      <c r="AJ110" s="44" t="s">
        <v>36</v>
      </c>
      <c r="AK110" s="50" t="str">
        <f t="array" ref="AK110">IFERROR(INDEX(INDIRECT("'"&amp;VLOOKUP($C110,ModMap!$A$2:$B$21,2,FALSE)&amp;"'!AK:AK"),MATCH($K110,INDIRECT("'"&amp;VLOOKUP($C110,ModMap!$A$2:$B$21,2,FALSE)&amp;"'!$K:$K"),0)),"")</f>
        <v>N/A</v>
      </c>
      <c r="AL110" s="50" t="str">
        <f t="array" ref="AL110">IFERROR(INDEX(INDIRECT("'"&amp;VLOOKUP($C110,ModMap!$A$2:$B$21,2,FALSE)&amp;"'!AL:AL"),MATCH($K110,INDIRECT("'"&amp;VLOOKUP($C110,ModMap!$A$2:$B$21,2,FALSE)&amp;"'!$K:$K"),0)),"")</f>
        <v/>
      </c>
      <c r="AM110" s="50">
        <f t="shared" si="1"/>
        <v>2</v>
      </c>
      <c r="AN110" s="50" t="str">
        <f t="shared" si="2"/>
        <v>Not Started</v>
      </c>
      <c r="AO110" s="51" t="str">
        <f t="array" ref="AO110">IFERROR(INDEX(INDIRECT("'"&amp;VLOOKUP($C110,ModMap!$A$2:$B$21,2,FALSE)&amp;"'!AO:AO"),MATCH($K110,INDIRECT("'"&amp;VLOOKUP($C110,ModMap!$A$2:$B$21,2,FALSE)&amp;"'!$K:$K"),0)),"")</f>
        <v/>
      </c>
      <c r="AP110" s="49" t="str">
        <f t="array" ref="AP110">IFERROR(HYPERLINK("#'"&amp;VLOOKUP($C110,ModMap!$A$2:$B$21,2,FALSE)&amp;"'!V"&amp;MATCH($K110,INDIRECT("'"&amp;VLOOKUP($C110,ModMap!$A$2:$B$21,2,FALSE)&amp;"'!$K:$K"),0),"Edit on module sheet"),"")</f>
        <v>Edit on module sheet</v>
      </c>
    </row>
    <row r="111" ht="42.0" customHeight="1">
      <c r="A111" s="39">
        <v>109.0</v>
      </c>
      <c r="B111" s="39">
        <v>603.0</v>
      </c>
      <c r="C111" s="39" t="s">
        <v>127</v>
      </c>
      <c r="D111" s="40" t="s">
        <v>128</v>
      </c>
      <c r="E111" s="29" t="s">
        <v>41</v>
      </c>
      <c r="F111" s="76" t="s">
        <v>1531</v>
      </c>
      <c r="G111" s="40" t="s">
        <v>1532</v>
      </c>
      <c r="H111" s="39" t="s">
        <v>1574</v>
      </c>
      <c r="I111" s="39" t="s">
        <v>1575</v>
      </c>
      <c r="J111" s="40" t="s">
        <v>1576</v>
      </c>
      <c r="K111" s="39" t="s">
        <v>1577</v>
      </c>
      <c r="L111" s="40" t="s">
        <v>1578</v>
      </c>
      <c r="M111" s="47" t="s">
        <v>200</v>
      </c>
      <c r="N111" s="39" t="s">
        <v>128</v>
      </c>
      <c r="O111" s="39" t="s">
        <v>1551</v>
      </c>
      <c r="P111" s="40" t="s">
        <v>1579</v>
      </c>
      <c r="Q111" s="40" t="s">
        <v>1580</v>
      </c>
      <c r="R111" s="39" t="s">
        <v>47</v>
      </c>
      <c r="S111" s="39" t="s">
        <v>206</v>
      </c>
      <c r="T111" s="39" t="str">
        <f t="array" ref="T111">IFERROR(INDEX(INDIRECT("'"&amp;VLOOKUP($C111,ModMap!$A$2:$B$21,2,FALSE)&amp;"'!T:T"),MATCH($K111,INDIRECT("'"&amp;VLOOKUP($C111,ModMap!$A$2:$B$21,2,FALSE)&amp;"'!$K:$K"),0)),"")</f>
        <v>Unassigned</v>
      </c>
      <c r="U111" s="48" t="s">
        <v>33</v>
      </c>
      <c r="V111" s="39" t="str">
        <f t="array" ref="V111">IFERROR(INDEX(INDIRECT("'"&amp;VLOOKUP($C111,ModMap!$A$2:$B$21,2,FALSE)&amp;"'!V:V"),MATCH($K111,INDIRECT("'"&amp;VLOOKUP($C111,ModMap!$A$2:$B$21,2,FALSE)&amp;"'!$K:$K"),0)),"")</f>
        <v>Not Started</v>
      </c>
      <c r="W111" s="39" t="str">
        <f t="array" ref="W111">IFERROR(INDEX(INDIRECT("'"&amp;VLOOKUP($C111,ModMap!$A$2:$B$21,2,FALSE)&amp;"'!W:W"),MATCH($K111,INDIRECT("'"&amp;VLOOKUP($C111,ModMap!$A$2:$B$21,2,FALSE)&amp;"'!$K:$K"),0)),"")</f>
        <v>Unassigned</v>
      </c>
      <c r="X111" s="44" t="s">
        <v>36</v>
      </c>
      <c r="Y111" s="39" t="str">
        <f t="array" ref="Y111">IFERROR(INDEX(INDIRECT("'"&amp;VLOOKUP($C111,ModMap!$A$2:$B$21,2,FALSE)&amp;"'!Y:Y"),MATCH($K111,INDIRECT("'"&amp;VLOOKUP($C111,ModMap!$A$2:$B$21,2,FALSE)&amp;"'!$K:$K"),0)),"")</f>
        <v>N/A</v>
      </c>
      <c r="Z111" s="39" t="str">
        <f t="array" ref="Z111">IFERROR(INDEX(INDIRECT("'"&amp;VLOOKUP($C111,ModMap!$A$2:$B$21,2,FALSE)&amp;"'!Z:Z"),MATCH($K111,INDIRECT("'"&amp;VLOOKUP($C111,ModMap!$A$2:$B$21,2,FALSE)&amp;"'!$K:$K"),0)),"")</f>
        <v/>
      </c>
      <c r="AA111" s="44" t="s">
        <v>36</v>
      </c>
      <c r="AB111" s="39" t="str">
        <f t="array" ref="AB111">IFERROR(INDEX(INDIRECT("'"&amp;VLOOKUP($C111,ModMap!$A$2:$B$21,2,FALSE)&amp;"'!AB:AB"),MATCH($K111,INDIRECT("'"&amp;VLOOKUP($C111,ModMap!$A$2:$B$21,2,FALSE)&amp;"'!$K:$K"),0)),"")</f>
        <v>N/A</v>
      </c>
      <c r="AC111" s="39" t="str">
        <f t="array" ref="AC111">IFERROR(INDEX(INDIRECT("'"&amp;VLOOKUP($C111,ModMap!$A$2:$B$21,2,FALSE)&amp;"'!AC:AC"),MATCH($K111,INDIRECT("'"&amp;VLOOKUP($C111,ModMap!$A$2:$B$21,2,FALSE)&amp;"'!$K:$K"),0)),"")</f>
        <v/>
      </c>
      <c r="AD111" s="48" t="s">
        <v>33</v>
      </c>
      <c r="AE111" s="39" t="str">
        <f t="array" ref="AE111">IFERROR(INDEX(INDIRECT("'"&amp;VLOOKUP($C111,ModMap!$A$2:$B$21,2,FALSE)&amp;"'!AE:AE"),MATCH($K111,INDIRECT("'"&amp;VLOOKUP($C111,ModMap!$A$2:$B$21,2,FALSE)&amp;"'!$K:$K"),0)),"")</f>
        <v>Not Started</v>
      </c>
      <c r="AF111" s="39" t="str">
        <f t="array" ref="AF111">IFERROR(INDEX(INDIRECT("'"&amp;VLOOKUP($C111,ModMap!$A$2:$B$21,2,FALSE)&amp;"'!AF:AF"),MATCH($K111,INDIRECT("'"&amp;VLOOKUP($C111,ModMap!$A$2:$B$21,2,FALSE)&amp;"'!$K:$K"),0)),"")</f>
        <v>Unassigned</v>
      </c>
      <c r="AG111" s="44" t="s">
        <v>36</v>
      </c>
      <c r="AH111" s="39" t="str">
        <f t="array" ref="AH111">IFERROR(INDEX(INDIRECT("'"&amp;VLOOKUP($C111,ModMap!$A$2:$B$21,2,FALSE)&amp;"'!AH:AH"),MATCH($K111,INDIRECT("'"&amp;VLOOKUP($C111,ModMap!$A$2:$B$21,2,FALSE)&amp;"'!$K:$K"),0)),"")</f>
        <v>N/A</v>
      </c>
      <c r="AI111" s="39" t="str">
        <f t="array" ref="AI111">IFERROR(INDEX(INDIRECT("'"&amp;VLOOKUP($C111,ModMap!$A$2:$B$21,2,FALSE)&amp;"'!AI:AI"),MATCH($K111,INDIRECT("'"&amp;VLOOKUP($C111,ModMap!$A$2:$B$21,2,FALSE)&amp;"'!$K:$K"),0)),"")</f>
        <v/>
      </c>
      <c r="AJ111" s="44" t="s">
        <v>36</v>
      </c>
      <c r="AK111" s="39" t="str">
        <f t="array" ref="AK111">IFERROR(INDEX(INDIRECT("'"&amp;VLOOKUP($C111,ModMap!$A$2:$B$21,2,FALSE)&amp;"'!AK:AK"),MATCH($K111,INDIRECT("'"&amp;VLOOKUP($C111,ModMap!$A$2:$B$21,2,FALSE)&amp;"'!$K:$K"),0)),"")</f>
        <v>N/A</v>
      </c>
      <c r="AL111" s="39" t="str">
        <f t="array" ref="AL111">IFERROR(INDEX(INDIRECT("'"&amp;VLOOKUP($C111,ModMap!$A$2:$B$21,2,FALSE)&amp;"'!AL:AL"),MATCH($K111,INDIRECT("'"&amp;VLOOKUP($C111,ModMap!$A$2:$B$21,2,FALSE)&amp;"'!$K:$K"),0)),"")</f>
        <v/>
      </c>
      <c r="AM111" s="39">
        <f t="shared" si="1"/>
        <v>2</v>
      </c>
      <c r="AN111" s="39" t="str">
        <f t="shared" si="2"/>
        <v>Not Started</v>
      </c>
      <c r="AO111" s="40" t="str">
        <f t="array" ref="AO111">IFERROR(INDEX(INDIRECT("'"&amp;VLOOKUP($C111,ModMap!$A$2:$B$21,2,FALSE)&amp;"'!AO:AO"),MATCH($K111,INDIRECT("'"&amp;VLOOKUP($C111,ModMap!$A$2:$B$21,2,FALSE)&amp;"'!$K:$K"),0)),"")</f>
        <v/>
      </c>
      <c r="AP111" s="49" t="str">
        <f t="array" ref="AP111">IFERROR(HYPERLINK("#'"&amp;VLOOKUP($C111,ModMap!$A$2:$B$21,2,FALSE)&amp;"'!V"&amp;MATCH($K111,INDIRECT("'"&amp;VLOOKUP($C111,ModMap!$A$2:$B$21,2,FALSE)&amp;"'!$K:$K"),0),"Edit on module sheet"),"")</f>
        <v>Edit on module sheet</v>
      </c>
    </row>
    <row r="112" ht="42.0" customHeight="1">
      <c r="A112" s="50">
        <v>110.0</v>
      </c>
      <c r="B112" s="50">
        <v>606.0</v>
      </c>
      <c r="C112" s="50" t="s">
        <v>127</v>
      </c>
      <c r="D112" s="51" t="s">
        <v>128</v>
      </c>
      <c r="E112" s="29" t="s">
        <v>41</v>
      </c>
      <c r="F112" s="76" t="s">
        <v>1531</v>
      </c>
      <c r="G112" s="51" t="s">
        <v>1532</v>
      </c>
      <c r="H112" s="50" t="s">
        <v>1583</v>
      </c>
      <c r="I112" s="50" t="s">
        <v>1584</v>
      </c>
      <c r="J112" s="51" t="s">
        <v>1585</v>
      </c>
      <c r="K112" s="50" t="s">
        <v>1586</v>
      </c>
      <c r="L112" s="51" t="s">
        <v>1587</v>
      </c>
      <c r="M112" s="47" t="s">
        <v>200</v>
      </c>
      <c r="N112" s="50" t="s">
        <v>128</v>
      </c>
      <c r="O112" s="50" t="s">
        <v>1551</v>
      </c>
      <c r="P112" s="51" t="s">
        <v>1588</v>
      </c>
      <c r="Q112" s="51" t="s">
        <v>1591</v>
      </c>
      <c r="R112" s="50" t="s">
        <v>1592</v>
      </c>
      <c r="S112" s="50" t="s">
        <v>206</v>
      </c>
      <c r="T112" s="50" t="str">
        <f t="array" ref="T112">IFERROR(INDEX(INDIRECT("'"&amp;VLOOKUP($C112,ModMap!$A$2:$B$21,2,FALSE)&amp;"'!T:T"),MATCH($K112,INDIRECT("'"&amp;VLOOKUP($C112,ModMap!$A$2:$B$21,2,FALSE)&amp;"'!$K:$K"),0)),"")</f>
        <v>Unassigned</v>
      </c>
      <c r="U112" s="48" t="s">
        <v>33</v>
      </c>
      <c r="V112" s="50" t="str">
        <f t="array" ref="V112">IFERROR(INDEX(INDIRECT("'"&amp;VLOOKUP($C112,ModMap!$A$2:$B$21,2,FALSE)&amp;"'!V:V"),MATCH($K112,INDIRECT("'"&amp;VLOOKUP($C112,ModMap!$A$2:$B$21,2,FALSE)&amp;"'!$K:$K"),0)),"")</f>
        <v>Not Started</v>
      </c>
      <c r="W112" s="50" t="str">
        <f t="array" ref="W112">IFERROR(INDEX(INDIRECT("'"&amp;VLOOKUP($C112,ModMap!$A$2:$B$21,2,FALSE)&amp;"'!W:W"),MATCH($K112,INDIRECT("'"&amp;VLOOKUP($C112,ModMap!$A$2:$B$21,2,FALSE)&amp;"'!$K:$K"),0)),"")</f>
        <v>Unassigned</v>
      </c>
      <c r="X112" s="44" t="s">
        <v>36</v>
      </c>
      <c r="Y112" s="50" t="str">
        <f t="array" ref="Y112">IFERROR(INDEX(INDIRECT("'"&amp;VLOOKUP($C112,ModMap!$A$2:$B$21,2,FALSE)&amp;"'!Y:Y"),MATCH($K112,INDIRECT("'"&amp;VLOOKUP($C112,ModMap!$A$2:$B$21,2,FALSE)&amp;"'!$K:$K"),0)),"")</f>
        <v>N/A</v>
      </c>
      <c r="Z112" s="50" t="str">
        <f t="array" ref="Z112">IFERROR(INDEX(INDIRECT("'"&amp;VLOOKUP($C112,ModMap!$A$2:$B$21,2,FALSE)&amp;"'!Z:Z"),MATCH($K112,INDIRECT("'"&amp;VLOOKUP($C112,ModMap!$A$2:$B$21,2,FALSE)&amp;"'!$K:$K"),0)),"")</f>
        <v/>
      </c>
      <c r="AA112" s="44" t="s">
        <v>36</v>
      </c>
      <c r="AB112" s="50" t="str">
        <f t="array" ref="AB112">IFERROR(INDEX(INDIRECT("'"&amp;VLOOKUP($C112,ModMap!$A$2:$B$21,2,FALSE)&amp;"'!AB:AB"),MATCH($K112,INDIRECT("'"&amp;VLOOKUP($C112,ModMap!$A$2:$B$21,2,FALSE)&amp;"'!$K:$K"),0)),"")</f>
        <v>N/A</v>
      </c>
      <c r="AC112" s="50" t="str">
        <f t="array" ref="AC112">IFERROR(INDEX(INDIRECT("'"&amp;VLOOKUP($C112,ModMap!$A$2:$B$21,2,FALSE)&amp;"'!AC:AC"),MATCH($K112,INDIRECT("'"&amp;VLOOKUP($C112,ModMap!$A$2:$B$21,2,FALSE)&amp;"'!$K:$K"),0)),"")</f>
        <v/>
      </c>
      <c r="AD112" s="44" t="s">
        <v>36</v>
      </c>
      <c r="AE112" s="50" t="str">
        <f t="array" ref="AE112">IFERROR(INDEX(INDIRECT("'"&amp;VLOOKUP($C112,ModMap!$A$2:$B$21,2,FALSE)&amp;"'!AE:AE"),MATCH($K112,INDIRECT("'"&amp;VLOOKUP($C112,ModMap!$A$2:$B$21,2,FALSE)&amp;"'!$K:$K"),0)),"")</f>
        <v>N/A</v>
      </c>
      <c r="AF112" s="50" t="str">
        <f t="array" ref="AF112">IFERROR(INDEX(INDIRECT("'"&amp;VLOOKUP($C112,ModMap!$A$2:$B$21,2,FALSE)&amp;"'!AF:AF"),MATCH($K112,INDIRECT("'"&amp;VLOOKUP($C112,ModMap!$A$2:$B$21,2,FALSE)&amp;"'!$K:$K"),0)),"")</f>
        <v/>
      </c>
      <c r="AG112" s="44" t="s">
        <v>36</v>
      </c>
      <c r="AH112" s="50" t="str">
        <f t="array" ref="AH112">IFERROR(INDEX(INDIRECT("'"&amp;VLOOKUP($C112,ModMap!$A$2:$B$21,2,FALSE)&amp;"'!AH:AH"),MATCH($K112,INDIRECT("'"&amp;VLOOKUP($C112,ModMap!$A$2:$B$21,2,FALSE)&amp;"'!$K:$K"),0)),"")</f>
        <v>N/A</v>
      </c>
      <c r="AI112" s="50" t="str">
        <f t="array" ref="AI112">IFERROR(INDEX(INDIRECT("'"&amp;VLOOKUP($C112,ModMap!$A$2:$B$21,2,FALSE)&amp;"'!AI:AI"),MATCH($K112,INDIRECT("'"&amp;VLOOKUP($C112,ModMap!$A$2:$B$21,2,FALSE)&amp;"'!$K:$K"),0)),"")</f>
        <v/>
      </c>
      <c r="AJ112" s="44" t="s">
        <v>36</v>
      </c>
      <c r="AK112" s="50" t="str">
        <f t="array" ref="AK112">IFERROR(INDEX(INDIRECT("'"&amp;VLOOKUP($C112,ModMap!$A$2:$B$21,2,FALSE)&amp;"'!AK:AK"),MATCH($K112,INDIRECT("'"&amp;VLOOKUP($C112,ModMap!$A$2:$B$21,2,FALSE)&amp;"'!$K:$K"),0)),"")</f>
        <v>N/A</v>
      </c>
      <c r="AL112" s="50" t="str">
        <f t="array" ref="AL112">IFERROR(INDEX(INDIRECT("'"&amp;VLOOKUP($C112,ModMap!$A$2:$B$21,2,FALSE)&amp;"'!AL:AL"),MATCH($K112,INDIRECT("'"&amp;VLOOKUP($C112,ModMap!$A$2:$B$21,2,FALSE)&amp;"'!$K:$K"),0)),"")</f>
        <v/>
      </c>
      <c r="AM112" s="50">
        <f t="shared" si="1"/>
        <v>1</v>
      </c>
      <c r="AN112" s="50" t="str">
        <f t="shared" si="2"/>
        <v>Not Started</v>
      </c>
      <c r="AO112" s="51" t="str">
        <f t="array" ref="AO112">IFERROR(INDEX(INDIRECT("'"&amp;VLOOKUP($C112,ModMap!$A$2:$B$21,2,FALSE)&amp;"'!AO:AO"),MATCH($K112,INDIRECT("'"&amp;VLOOKUP($C112,ModMap!$A$2:$B$21,2,FALSE)&amp;"'!$K:$K"),0)),"")</f>
        <v/>
      </c>
      <c r="AP112" s="49" t="str">
        <f t="array" ref="AP112">IFERROR(HYPERLINK("#'"&amp;VLOOKUP($C112,ModMap!$A$2:$B$21,2,FALSE)&amp;"'!V"&amp;MATCH($K112,INDIRECT("'"&amp;VLOOKUP($C112,ModMap!$A$2:$B$21,2,FALSE)&amp;"'!$K:$K"),0),"Edit on module sheet"),"")</f>
        <v>Edit on module sheet</v>
      </c>
    </row>
    <row r="113" ht="42.0" customHeight="1">
      <c r="A113" s="39">
        <v>111.0</v>
      </c>
      <c r="B113" s="39">
        <v>610.0</v>
      </c>
      <c r="C113" s="39" t="s">
        <v>127</v>
      </c>
      <c r="D113" s="40" t="s">
        <v>128</v>
      </c>
      <c r="E113" s="29" t="s">
        <v>41</v>
      </c>
      <c r="F113" s="76" t="s">
        <v>1531</v>
      </c>
      <c r="G113" s="40" t="s">
        <v>1532</v>
      </c>
      <c r="H113" s="39" t="s">
        <v>1593</v>
      </c>
      <c r="I113" s="39" t="s">
        <v>1594</v>
      </c>
      <c r="J113" s="40" t="s">
        <v>1595</v>
      </c>
      <c r="K113" s="39" t="s">
        <v>1596</v>
      </c>
      <c r="L113" s="40" t="s">
        <v>1597</v>
      </c>
      <c r="M113" s="47" t="s">
        <v>200</v>
      </c>
      <c r="N113" s="39" t="s">
        <v>128</v>
      </c>
      <c r="O113" s="39" t="s">
        <v>1551</v>
      </c>
      <c r="P113" s="40" t="s">
        <v>1592</v>
      </c>
      <c r="Q113" s="40" t="s">
        <v>1598</v>
      </c>
      <c r="R113" s="39" t="s">
        <v>1592</v>
      </c>
      <c r="S113" s="39" t="s">
        <v>206</v>
      </c>
      <c r="T113" s="39" t="str">
        <f t="array" ref="T113">IFERROR(INDEX(INDIRECT("'"&amp;VLOOKUP($C113,ModMap!$A$2:$B$21,2,FALSE)&amp;"'!T:T"),MATCH($K113,INDIRECT("'"&amp;VLOOKUP($C113,ModMap!$A$2:$B$21,2,FALSE)&amp;"'!$K:$K"),0)),"")</f>
        <v>Unassigned</v>
      </c>
      <c r="U113" s="48" t="s">
        <v>33</v>
      </c>
      <c r="V113" s="39" t="str">
        <f t="array" ref="V113">IFERROR(INDEX(INDIRECT("'"&amp;VLOOKUP($C113,ModMap!$A$2:$B$21,2,FALSE)&amp;"'!V:V"),MATCH($K113,INDIRECT("'"&amp;VLOOKUP($C113,ModMap!$A$2:$B$21,2,FALSE)&amp;"'!$K:$K"),0)),"")</f>
        <v>Not Started</v>
      </c>
      <c r="W113" s="39" t="str">
        <f t="array" ref="W113">IFERROR(INDEX(INDIRECT("'"&amp;VLOOKUP($C113,ModMap!$A$2:$B$21,2,FALSE)&amp;"'!W:W"),MATCH($K113,INDIRECT("'"&amp;VLOOKUP($C113,ModMap!$A$2:$B$21,2,FALSE)&amp;"'!$K:$K"),0)),"")</f>
        <v>Unassigned</v>
      </c>
      <c r="X113" s="44" t="s">
        <v>36</v>
      </c>
      <c r="Y113" s="39" t="str">
        <f t="array" ref="Y113">IFERROR(INDEX(INDIRECT("'"&amp;VLOOKUP($C113,ModMap!$A$2:$B$21,2,FALSE)&amp;"'!Y:Y"),MATCH($K113,INDIRECT("'"&amp;VLOOKUP($C113,ModMap!$A$2:$B$21,2,FALSE)&amp;"'!$K:$K"),0)),"")</f>
        <v>N/A</v>
      </c>
      <c r="Z113" s="39" t="str">
        <f t="array" ref="Z113">IFERROR(INDEX(INDIRECT("'"&amp;VLOOKUP($C113,ModMap!$A$2:$B$21,2,FALSE)&amp;"'!Z:Z"),MATCH($K113,INDIRECT("'"&amp;VLOOKUP($C113,ModMap!$A$2:$B$21,2,FALSE)&amp;"'!$K:$K"),0)),"")</f>
        <v/>
      </c>
      <c r="AA113" s="44" t="s">
        <v>36</v>
      </c>
      <c r="AB113" s="39" t="str">
        <f t="array" ref="AB113">IFERROR(INDEX(INDIRECT("'"&amp;VLOOKUP($C113,ModMap!$A$2:$B$21,2,FALSE)&amp;"'!AB:AB"),MATCH($K113,INDIRECT("'"&amp;VLOOKUP($C113,ModMap!$A$2:$B$21,2,FALSE)&amp;"'!$K:$K"),0)),"")</f>
        <v>N/A</v>
      </c>
      <c r="AC113" s="39" t="str">
        <f t="array" ref="AC113">IFERROR(INDEX(INDIRECT("'"&amp;VLOOKUP($C113,ModMap!$A$2:$B$21,2,FALSE)&amp;"'!AC:AC"),MATCH($K113,INDIRECT("'"&amp;VLOOKUP($C113,ModMap!$A$2:$B$21,2,FALSE)&amp;"'!$K:$K"),0)),"")</f>
        <v/>
      </c>
      <c r="AD113" s="48" t="s">
        <v>33</v>
      </c>
      <c r="AE113" s="39" t="str">
        <f t="array" ref="AE113">IFERROR(INDEX(INDIRECT("'"&amp;VLOOKUP($C113,ModMap!$A$2:$B$21,2,FALSE)&amp;"'!AE:AE"),MATCH($K113,INDIRECT("'"&amp;VLOOKUP($C113,ModMap!$A$2:$B$21,2,FALSE)&amp;"'!$K:$K"),0)),"")</f>
        <v>Not Started</v>
      </c>
      <c r="AF113" s="39" t="str">
        <f t="array" ref="AF113">IFERROR(INDEX(INDIRECT("'"&amp;VLOOKUP($C113,ModMap!$A$2:$B$21,2,FALSE)&amp;"'!AF:AF"),MATCH($K113,INDIRECT("'"&amp;VLOOKUP($C113,ModMap!$A$2:$B$21,2,FALSE)&amp;"'!$K:$K"),0)),"")</f>
        <v>Unassigned</v>
      </c>
      <c r="AG113" s="44" t="s">
        <v>36</v>
      </c>
      <c r="AH113" s="39" t="str">
        <f t="array" ref="AH113">IFERROR(INDEX(INDIRECT("'"&amp;VLOOKUP($C113,ModMap!$A$2:$B$21,2,FALSE)&amp;"'!AH:AH"),MATCH($K113,INDIRECT("'"&amp;VLOOKUP($C113,ModMap!$A$2:$B$21,2,FALSE)&amp;"'!$K:$K"),0)),"")</f>
        <v>N/A</v>
      </c>
      <c r="AI113" s="39" t="str">
        <f t="array" ref="AI113">IFERROR(INDEX(INDIRECT("'"&amp;VLOOKUP($C113,ModMap!$A$2:$B$21,2,FALSE)&amp;"'!AI:AI"),MATCH($K113,INDIRECT("'"&amp;VLOOKUP($C113,ModMap!$A$2:$B$21,2,FALSE)&amp;"'!$K:$K"),0)),"")</f>
        <v/>
      </c>
      <c r="AJ113" s="44" t="s">
        <v>36</v>
      </c>
      <c r="AK113" s="39" t="str">
        <f t="array" ref="AK113">IFERROR(INDEX(INDIRECT("'"&amp;VLOOKUP($C113,ModMap!$A$2:$B$21,2,FALSE)&amp;"'!AK:AK"),MATCH($K113,INDIRECT("'"&amp;VLOOKUP($C113,ModMap!$A$2:$B$21,2,FALSE)&amp;"'!$K:$K"),0)),"")</f>
        <v>N/A</v>
      </c>
      <c r="AL113" s="39" t="str">
        <f t="array" ref="AL113">IFERROR(INDEX(INDIRECT("'"&amp;VLOOKUP($C113,ModMap!$A$2:$B$21,2,FALSE)&amp;"'!AL:AL"),MATCH($K113,INDIRECT("'"&amp;VLOOKUP($C113,ModMap!$A$2:$B$21,2,FALSE)&amp;"'!$K:$K"),0)),"")</f>
        <v/>
      </c>
      <c r="AM113" s="39">
        <f t="shared" si="1"/>
        <v>2</v>
      </c>
      <c r="AN113" s="39" t="str">
        <f t="shared" si="2"/>
        <v>Not Started</v>
      </c>
      <c r="AO113" s="40" t="str">
        <f t="array" ref="AO113">IFERROR(INDEX(INDIRECT("'"&amp;VLOOKUP($C113,ModMap!$A$2:$B$21,2,FALSE)&amp;"'!AO:AO"),MATCH($K113,INDIRECT("'"&amp;VLOOKUP($C113,ModMap!$A$2:$B$21,2,FALSE)&amp;"'!$K:$K"),0)),"")</f>
        <v/>
      </c>
      <c r="AP113" s="49" t="str">
        <f t="array" ref="AP113">IFERROR(HYPERLINK("#'"&amp;VLOOKUP($C113,ModMap!$A$2:$B$21,2,FALSE)&amp;"'!V"&amp;MATCH($K113,INDIRECT("'"&amp;VLOOKUP($C113,ModMap!$A$2:$B$21,2,FALSE)&amp;"'!$K:$K"),0),"Edit on module sheet"),"")</f>
        <v>Edit on module sheet</v>
      </c>
    </row>
    <row r="114" ht="42.0" customHeight="1">
      <c r="A114" s="50">
        <v>112.0</v>
      </c>
      <c r="B114" s="50">
        <v>615.0</v>
      </c>
      <c r="C114" s="50" t="s">
        <v>127</v>
      </c>
      <c r="D114" s="51" t="s">
        <v>128</v>
      </c>
      <c r="E114" s="29" t="s">
        <v>41</v>
      </c>
      <c r="F114" s="76" t="s">
        <v>1531</v>
      </c>
      <c r="G114" s="51" t="s">
        <v>1532</v>
      </c>
      <c r="H114" s="50" t="s">
        <v>1605</v>
      </c>
      <c r="I114" s="50" t="s">
        <v>1606</v>
      </c>
      <c r="J114" s="51" t="s">
        <v>1607</v>
      </c>
      <c r="K114" s="50" t="s">
        <v>1608</v>
      </c>
      <c r="L114" s="51" t="s">
        <v>1609</v>
      </c>
      <c r="M114" s="47" t="s">
        <v>200</v>
      </c>
      <c r="N114" s="50" t="s">
        <v>128</v>
      </c>
      <c r="O114" s="50" t="s">
        <v>1559</v>
      </c>
      <c r="P114" s="51" t="s">
        <v>1610</v>
      </c>
      <c r="Q114" s="51" t="s">
        <v>1611</v>
      </c>
      <c r="R114" s="50" t="s">
        <v>1317</v>
      </c>
      <c r="S114" s="50" t="s">
        <v>206</v>
      </c>
      <c r="T114" s="50" t="str">
        <f t="array" ref="T114">IFERROR(INDEX(INDIRECT("'"&amp;VLOOKUP($C114,ModMap!$A$2:$B$21,2,FALSE)&amp;"'!T:T"),MATCH($K114,INDIRECT("'"&amp;VLOOKUP($C114,ModMap!$A$2:$B$21,2,FALSE)&amp;"'!$K:$K"),0)),"")</f>
        <v>Unassigned</v>
      </c>
      <c r="U114" s="48" t="s">
        <v>33</v>
      </c>
      <c r="V114" s="50" t="str">
        <f t="array" ref="V114">IFERROR(INDEX(INDIRECT("'"&amp;VLOOKUP($C114,ModMap!$A$2:$B$21,2,FALSE)&amp;"'!V:V"),MATCH($K114,INDIRECT("'"&amp;VLOOKUP($C114,ModMap!$A$2:$B$21,2,FALSE)&amp;"'!$K:$K"),0)),"")</f>
        <v>Not Started</v>
      </c>
      <c r="W114" s="50" t="str">
        <f t="array" ref="W114">IFERROR(INDEX(INDIRECT("'"&amp;VLOOKUP($C114,ModMap!$A$2:$B$21,2,FALSE)&amp;"'!W:W"),MATCH($K114,INDIRECT("'"&amp;VLOOKUP($C114,ModMap!$A$2:$B$21,2,FALSE)&amp;"'!$K:$K"),0)),"")</f>
        <v>Unassigned</v>
      </c>
      <c r="X114" s="44" t="s">
        <v>36</v>
      </c>
      <c r="Y114" s="50" t="str">
        <f t="array" ref="Y114">IFERROR(INDEX(INDIRECT("'"&amp;VLOOKUP($C114,ModMap!$A$2:$B$21,2,FALSE)&amp;"'!Y:Y"),MATCH($K114,INDIRECT("'"&amp;VLOOKUP($C114,ModMap!$A$2:$B$21,2,FALSE)&amp;"'!$K:$K"),0)),"")</f>
        <v>N/A</v>
      </c>
      <c r="Z114" s="50" t="str">
        <f t="array" ref="Z114">IFERROR(INDEX(INDIRECT("'"&amp;VLOOKUP($C114,ModMap!$A$2:$B$21,2,FALSE)&amp;"'!Z:Z"),MATCH($K114,INDIRECT("'"&amp;VLOOKUP($C114,ModMap!$A$2:$B$21,2,FALSE)&amp;"'!$K:$K"),0)),"")</f>
        <v/>
      </c>
      <c r="AA114" s="44" t="s">
        <v>36</v>
      </c>
      <c r="AB114" s="50" t="str">
        <f t="array" ref="AB114">IFERROR(INDEX(INDIRECT("'"&amp;VLOOKUP($C114,ModMap!$A$2:$B$21,2,FALSE)&amp;"'!AB:AB"),MATCH($K114,INDIRECT("'"&amp;VLOOKUP($C114,ModMap!$A$2:$B$21,2,FALSE)&amp;"'!$K:$K"),0)),"")</f>
        <v>N/A</v>
      </c>
      <c r="AC114" s="50" t="str">
        <f t="array" ref="AC114">IFERROR(INDEX(INDIRECT("'"&amp;VLOOKUP($C114,ModMap!$A$2:$B$21,2,FALSE)&amp;"'!AC:AC"),MATCH($K114,INDIRECT("'"&amp;VLOOKUP($C114,ModMap!$A$2:$B$21,2,FALSE)&amp;"'!$K:$K"),0)),"")</f>
        <v/>
      </c>
      <c r="AD114" s="48" t="s">
        <v>33</v>
      </c>
      <c r="AE114" s="50" t="str">
        <f t="array" ref="AE114">IFERROR(INDEX(INDIRECT("'"&amp;VLOOKUP($C114,ModMap!$A$2:$B$21,2,FALSE)&amp;"'!AE:AE"),MATCH($K114,INDIRECT("'"&amp;VLOOKUP($C114,ModMap!$A$2:$B$21,2,FALSE)&amp;"'!$K:$K"),0)),"")</f>
        <v>Not Started</v>
      </c>
      <c r="AF114" s="50" t="str">
        <f t="array" ref="AF114">IFERROR(INDEX(INDIRECT("'"&amp;VLOOKUP($C114,ModMap!$A$2:$B$21,2,FALSE)&amp;"'!AF:AF"),MATCH($K114,INDIRECT("'"&amp;VLOOKUP($C114,ModMap!$A$2:$B$21,2,FALSE)&amp;"'!$K:$K"),0)),"")</f>
        <v>Unassigned</v>
      </c>
      <c r="AG114" s="44" t="s">
        <v>36</v>
      </c>
      <c r="AH114" s="50" t="str">
        <f t="array" ref="AH114">IFERROR(INDEX(INDIRECT("'"&amp;VLOOKUP($C114,ModMap!$A$2:$B$21,2,FALSE)&amp;"'!AH:AH"),MATCH($K114,INDIRECT("'"&amp;VLOOKUP($C114,ModMap!$A$2:$B$21,2,FALSE)&amp;"'!$K:$K"),0)),"")</f>
        <v>N/A</v>
      </c>
      <c r="AI114" s="50" t="str">
        <f t="array" ref="AI114">IFERROR(INDEX(INDIRECT("'"&amp;VLOOKUP($C114,ModMap!$A$2:$B$21,2,FALSE)&amp;"'!AI:AI"),MATCH($K114,INDIRECT("'"&amp;VLOOKUP($C114,ModMap!$A$2:$B$21,2,FALSE)&amp;"'!$K:$K"),0)),"")</f>
        <v/>
      </c>
      <c r="AJ114" s="44" t="s">
        <v>36</v>
      </c>
      <c r="AK114" s="50" t="str">
        <f t="array" ref="AK114">IFERROR(INDEX(INDIRECT("'"&amp;VLOOKUP($C114,ModMap!$A$2:$B$21,2,FALSE)&amp;"'!AK:AK"),MATCH($K114,INDIRECT("'"&amp;VLOOKUP($C114,ModMap!$A$2:$B$21,2,FALSE)&amp;"'!$K:$K"),0)),"")</f>
        <v>N/A</v>
      </c>
      <c r="AL114" s="50" t="str">
        <f t="array" ref="AL114">IFERROR(INDEX(INDIRECT("'"&amp;VLOOKUP($C114,ModMap!$A$2:$B$21,2,FALSE)&amp;"'!AL:AL"),MATCH($K114,INDIRECT("'"&amp;VLOOKUP($C114,ModMap!$A$2:$B$21,2,FALSE)&amp;"'!$K:$K"),0)),"")</f>
        <v/>
      </c>
      <c r="AM114" s="50">
        <f t="shared" si="1"/>
        <v>2</v>
      </c>
      <c r="AN114" s="50" t="str">
        <f t="shared" si="2"/>
        <v>Not Started</v>
      </c>
      <c r="AO114" s="51" t="str">
        <f t="array" ref="AO114">IFERROR(INDEX(INDIRECT("'"&amp;VLOOKUP($C114,ModMap!$A$2:$B$21,2,FALSE)&amp;"'!AO:AO"),MATCH($K114,INDIRECT("'"&amp;VLOOKUP($C114,ModMap!$A$2:$B$21,2,FALSE)&amp;"'!$K:$K"),0)),"")</f>
        <v/>
      </c>
      <c r="AP114" s="49" t="str">
        <f t="array" ref="AP114">IFERROR(HYPERLINK("#'"&amp;VLOOKUP($C114,ModMap!$A$2:$B$21,2,FALSE)&amp;"'!V"&amp;MATCH($K114,INDIRECT("'"&amp;VLOOKUP($C114,ModMap!$A$2:$B$21,2,FALSE)&amp;"'!$K:$K"),0),"Edit on module sheet"),"")</f>
        <v>Edit on module sheet</v>
      </c>
    </row>
    <row r="115" ht="42.0" customHeight="1">
      <c r="A115" s="39">
        <v>113.0</v>
      </c>
      <c r="B115" s="39">
        <v>618.0</v>
      </c>
      <c r="C115" s="39" t="s">
        <v>127</v>
      </c>
      <c r="D115" s="40" t="s">
        <v>128</v>
      </c>
      <c r="E115" s="29" t="s">
        <v>41</v>
      </c>
      <c r="F115" s="76" t="s">
        <v>1531</v>
      </c>
      <c r="G115" s="40" t="s">
        <v>1532</v>
      </c>
      <c r="H115" s="39" t="s">
        <v>1613</v>
      </c>
      <c r="I115" s="39" t="s">
        <v>1614</v>
      </c>
      <c r="J115" s="40" t="s">
        <v>1615</v>
      </c>
      <c r="K115" s="39" t="s">
        <v>1616</v>
      </c>
      <c r="L115" s="40" t="s">
        <v>1617</v>
      </c>
      <c r="M115" s="47" t="s">
        <v>200</v>
      </c>
      <c r="N115" s="39" t="s">
        <v>128</v>
      </c>
      <c r="O115" s="39" t="s">
        <v>1618</v>
      </c>
      <c r="P115" s="40" t="s">
        <v>1619</v>
      </c>
      <c r="Q115" s="40" t="s">
        <v>1620</v>
      </c>
      <c r="R115" s="39" t="s">
        <v>1317</v>
      </c>
      <c r="S115" s="39" t="s">
        <v>206</v>
      </c>
      <c r="T115" s="39" t="str">
        <f t="array" ref="T115">IFERROR(INDEX(INDIRECT("'"&amp;VLOOKUP($C115,ModMap!$A$2:$B$21,2,FALSE)&amp;"'!T:T"),MATCH($K115,INDIRECT("'"&amp;VLOOKUP($C115,ModMap!$A$2:$B$21,2,FALSE)&amp;"'!$K:$K"),0)),"")</f>
        <v>Unassigned</v>
      </c>
      <c r="U115" s="48" t="s">
        <v>33</v>
      </c>
      <c r="V115" s="39" t="str">
        <f t="array" ref="V115">IFERROR(INDEX(INDIRECT("'"&amp;VLOOKUP($C115,ModMap!$A$2:$B$21,2,FALSE)&amp;"'!V:V"),MATCH($K115,INDIRECT("'"&amp;VLOOKUP($C115,ModMap!$A$2:$B$21,2,FALSE)&amp;"'!$K:$K"),0)),"")</f>
        <v>Not Started</v>
      </c>
      <c r="W115" s="39" t="str">
        <f t="array" ref="W115">IFERROR(INDEX(INDIRECT("'"&amp;VLOOKUP($C115,ModMap!$A$2:$B$21,2,FALSE)&amp;"'!W:W"),MATCH($K115,INDIRECT("'"&amp;VLOOKUP($C115,ModMap!$A$2:$B$21,2,FALSE)&amp;"'!$K:$K"),0)),"")</f>
        <v>Unassigned</v>
      </c>
      <c r="X115" s="44" t="s">
        <v>36</v>
      </c>
      <c r="Y115" s="39" t="str">
        <f t="array" ref="Y115">IFERROR(INDEX(INDIRECT("'"&amp;VLOOKUP($C115,ModMap!$A$2:$B$21,2,FALSE)&amp;"'!Y:Y"),MATCH($K115,INDIRECT("'"&amp;VLOOKUP($C115,ModMap!$A$2:$B$21,2,FALSE)&amp;"'!$K:$K"),0)),"")</f>
        <v>N/A</v>
      </c>
      <c r="Z115" s="39" t="str">
        <f t="array" ref="Z115">IFERROR(INDEX(INDIRECT("'"&amp;VLOOKUP($C115,ModMap!$A$2:$B$21,2,FALSE)&amp;"'!Z:Z"),MATCH($K115,INDIRECT("'"&amp;VLOOKUP($C115,ModMap!$A$2:$B$21,2,FALSE)&amp;"'!$K:$K"),0)),"")</f>
        <v/>
      </c>
      <c r="AA115" s="44" t="s">
        <v>36</v>
      </c>
      <c r="AB115" s="39" t="str">
        <f t="array" ref="AB115">IFERROR(INDEX(INDIRECT("'"&amp;VLOOKUP($C115,ModMap!$A$2:$B$21,2,FALSE)&amp;"'!AB:AB"),MATCH($K115,INDIRECT("'"&amp;VLOOKUP($C115,ModMap!$A$2:$B$21,2,FALSE)&amp;"'!$K:$K"),0)),"")</f>
        <v>N/A</v>
      </c>
      <c r="AC115" s="39" t="str">
        <f t="array" ref="AC115">IFERROR(INDEX(INDIRECT("'"&amp;VLOOKUP($C115,ModMap!$A$2:$B$21,2,FALSE)&amp;"'!AC:AC"),MATCH($K115,INDIRECT("'"&amp;VLOOKUP($C115,ModMap!$A$2:$B$21,2,FALSE)&amp;"'!$K:$K"),0)),"")</f>
        <v/>
      </c>
      <c r="AD115" s="44" t="s">
        <v>36</v>
      </c>
      <c r="AE115" s="39" t="str">
        <f t="array" ref="AE115">IFERROR(INDEX(INDIRECT("'"&amp;VLOOKUP($C115,ModMap!$A$2:$B$21,2,FALSE)&amp;"'!AE:AE"),MATCH($K115,INDIRECT("'"&amp;VLOOKUP($C115,ModMap!$A$2:$B$21,2,FALSE)&amp;"'!$K:$K"),0)),"")</f>
        <v>N/A</v>
      </c>
      <c r="AF115" s="39" t="str">
        <f t="array" ref="AF115">IFERROR(INDEX(INDIRECT("'"&amp;VLOOKUP($C115,ModMap!$A$2:$B$21,2,FALSE)&amp;"'!AF:AF"),MATCH($K115,INDIRECT("'"&amp;VLOOKUP($C115,ModMap!$A$2:$B$21,2,FALSE)&amp;"'!$K:$K"),0)),"")</f>
        <v/>
      </c>
      <c r="AG115" s="48" t="s">
        <v>33</v>
      </c>
      <c r="AH115" s="39" t="str">
        <f t="array" ref="AH115">IFERROR(INDEX(INDIRECT("'"&amp;VLOOKUP($C115,ModMap!$A$2:$B$21,2,FALSE)&amp;"'!AH:AH"),MATCH($K115,INDIRECT("'"&amp;VLOOKUP($C115,ModMap!$A$2:$B$21,2,FALSE)&amp;"'!$K:$K"),0)),"")</f>
        <v>Not Started</v>
      </c>
      <c r="AI115" s="39" t="str">
        <f t="array" ref="AI115">IFERROR(INDEX(INDIRECT("'"&amp;VLOOKUP($C115,ModMap!$A$2:$B$21,2,FALSE)&amp;"'!AI:AI"),MATCH($K115,INDIRECT("'"&amp;VLOOKUP($C115,ModMap!$A$2:$B$21,2,FALSE)&amp;"'!$K:$K"),0)),"")</f>
        <v>Unassigned</v>
      </c>
      <c r="AJ115" s="44" t="s">
        <v>36</v>
      </c>
      <c r="AK115" s="39" t="str">
        <f t="array" ref="AK115">IFERROR(INDEX(INDIRECT("'"&amp;VLOOKUP($C115,ModMap!$A$2:$B$21,2,FALSE)&amp;"'!AK:AK"),MATCH($K115,INDIRECT("'"&amp;VLOOKUP($C115,ModMap!$A$2:$B$21,2,FALSE)&amp;"'!$K:$K"),0)),"")</f>
        <v>N/A</v>
      </c>
      <c r="AL115" s="39" t="str">
        <f t="array" ref="AL115">IFERROR(INDEX(INDIRECT("'"&amp;VLOOKUP($C115,ModMap!$A$2:$B$21,2,FALSE)&amp;"'!AL:AL"),MATCH($K115,INDIRECT("'"&amp;VLOOKUP($C115,ModMap!$A$2:$B$21,2,FALSE)&amp;"'!$K:$K"),0)),"")</f>
        <v/>
      </c>
      <c r="AM115" s="39">
        <f t="shared" si="1"/>
        <v>2</v>
      </c>
      <c r="AN115" s="39" t="str">
        <f t="shared" si="2"/>
        <v>Not Started</v>
      </c>
      <c r="AO115" s="40" t="str">
        <f t="array" ref="AO115">IFERROR(INDEX(INDIRECT("'"&amp;VLOOKUP($C115,ModMap!$A$2:$B$21,2,FALSE)&amp;"'!AO:AO"),MATCH($K115,INDIRECT("'"&amp;VLOOKUP($C115,ModMap!$A$2:$B$21,2,FALSE)&amp;"'!$K:$K"),0)),"")</f>
        <v/>
      </c>
      <c r="AP115" s="49" t="str">
        <f t="array" ref="AP115">IFERROR(HYPERLINK("#'"&amp;VLOOKUP($C115,ModMap!$A$2:$B$21,2,FALSE)&amp;"'!V"&amp;MATCH($K115,INDIRECT("'"&amp;VLOOKUP($C115,ModMap!$A$2:$B$21,2,FALSE)&amp;"'!$K:$K"),0),"Edit on module sheet"),"")</f>
        <v>Edit on module sheet</v>
      </c>
    </row>
    <row r="116" ht="42.0" customHeight="1">
      <c r="A116" s="50">
        <v>114.0</v>
      </c>
      <c r="B116" s="50">
        <v>622.0</v>
      </c>
      <c r="C116" s="50" t="s">
        <v>127</v>
      </c>
      <c r="D116" s="51" t="s">
        <v>128</v>
      </c>
      <c r="E116" s="29" t="s">
        <v>41</v>
      </c>
      <c r="F116" s="76" t="s">
        <v>1531</v>
      </c>
      <c r="G116" s="51" t="s">
        <v>1532</v>
      </c>
      <c r="H116" s="50" t="s">
        <v>1623</v>
      </c>
      <c r="I116" s="50" t="s">
        <v>1624</v>
      </c>
      <c r="J116" s="51" t="s">
        <v>1625</v>
      </c>
      <c r="K116" s="50" t="s">
        <v>1626</v>
      </c>
      <c r="L116" s="51" t="s">
        <v>1627</v>
      </c>
      <c r="M116" s="47" t="s">
        <v>200</v>
      </c>
      <c r="N116" s="50" t="s">
        <v>128</v>
      </c>
      <c r="O116" s="50" t="s">
        <v>1559</v>
      </c>
      <c r="P116" s="51" t="s">
        <v>1628</v>
      </c>
      <c r="Q116" s="51" t="s">
        <v>1629</v>
      </c>
      <c r="R116" s="50" t="s">
        <v>1317</v>
      </c>
      <c r="S116" s="50" t="s">
        <v>206</v>
      </c>
      <c r="T116" s="50" t="str">
        <f t="array" ref="T116">IFERROR(INDEX(INDIRECT("'"&amp;VLOOKUP($C116,ModMap!$A$2:$B$21,2,FALSE)&amp;"'!T:T"),MATCH($K116,INDIRECT("'"&amp;VLOOKUP($C116,ModMap!$A$2:$B$21,2,FALSE)&amp;"'!$K:$K"),0)),"")</f>
        <v>Unassigned</v>
      </c>
      <c r="U116" s="48" t="s">
        <v>33</v>
      </c>
      <c r="V116" s="50" t="str">
        <f t="array" ref="V116">IFERROR(INDEX(INDIRECT("'"&amp;VLOOKUP($C116,ModMap!$A$2:$B$21,2,FALSE)&amp;"'!V:V"),MATCH($K116,INDIRECT("'"&amp;VLOOKUP($C116,ModMap!$A$2:$B$21,2,FALSE)&amp;"'!$K:$K"),0)),"")</f>
        <v>Not Started</v>
      </c>
      <c r="W116" s="50" t="str">
        <f t="array" ref="W116">IFERROR(INDEX(INDIRECT("'"&amp;VLOOKUP($C116,ModMap!$A$2:$B$21,2,FALSE)&amp;"'!W:W"),MATCH($K116,INDIRECT("'"&amp;VLOOKUP($C116,ModMap!$A$2:$B$21,2,FALSE)&amp;"'!$K:$K"),0)),"")</f>
        <v>Unassigned</v>
      </c>
      <c r="X116" s="44" t="s">
        <v>36</v>
      </c>
      <c r="Y116" s="50" t="str">
        <f t="array" ref="Y116">IFERROR(INDEX(INDIRECT("'"&amp;VLOOKUP($C116,ModMap!$A$2:$B$21,2,FALSE)&amp;"'!Y:Y"),MATCH($K116,INDIRECT("'"&amp;VLOOKUP($C116,ModMap!$A$2:$B$21,2,FALSE)&amp;"'!$K:$K"),0)),"")</f>
        <v>N/A</v>
      </c>
      <c r="Z116" s="50" t="str">
        <f t="array" ref="Z116">IFERROR(INDEX(INDIRECT("'"&amp;VLOOKUP($C116,ModMap!$A$2:$B$21,2,FALSE)&amp;"'!Z:Z"),MATCH($K116,INDIRECT("'"&amp;VLOOKUP($C116,ModMap!$A$2:$B$21,2,FALSE)&amp;"'!$K:$K"),0)),"")</f>
        <v/>
      </c>
      <c r="AA116" s="44" t="s">
        <v>36</v>
      </c>
      <c r="AB116" s="50" t="str">
        <f t="array" ref="AB116">IFERROR(INDEX(INDIRECT("'"&amp;VLOOKUP($C116,ModMap!$A$2:$B$21,2,FALSE)&amp;"'!AB:AB"),MATCH($K116,INDIRECT("'"&amp;VLOOKUP($C116,ModMap!$A$2:$B$21,2,FALSE)&amp;"'!$K:$K"),0)),"")</f>
        <v>N/A</v>
      </c>
      <c r="AC116" s="50" t="str">
        <f t="array" ref="AC116">IFERROR(INDEX(INDIRECT("'"&amp;VLOOKUP($C116,ModMap!$A$2:$B$21,2,FALSE)&amp;"'!AC:AC"),MATCH($K116,INDIRECT("'"&amp;VLOOKUP($C116,ModMap!$A$2:$B$21,2,FALSE)&amp;"'!$K:$K"),0)),"")</f>
        <v/>
      </c>
      <c r="AD116" s="48" t="s">
        <v>33</v>
      </c>
      <c r="AE116" s="50" t="str">
        <f t="array" ref="AE116">IFERROR(INDEX(INDIRECT("'"&amp;VLOOKUP($C116,ModMap!$A$2:$B$21,2,FALSE)&amp;"'!AE:AE"),MATCH($K116,INDIRECT("'"&amp;VLOOKUP($C116,ModMap!$A$2:$B$21,2,FALSE)&amp;"'!$K:$K"),0)),"")</f>
        <v>Not Started</v>
      </c>
      <c r="AF116" s="50" t="str">
        <f t="array" ref="AF116">IFERROR(INDEX(INDIRECT("'"&amp;VLOOKUP($C116,ModMap!$A$2:$B$21,2,FALSE)&amp;"'!AF:AF"),MATCH($K116,INDIRECT("'"&amp;VLOOKUP($C116,ModMap!$A$2:$B$21,2,FALSE)&amp;"'!$K:$K"),0)),"")</f>
        <v>Unassigned</v>
      </c>
      <c r="AG116" s="44" t="s">
        <v>36</v>
      </c>
      <c r="AH116" s="50" t="str">
        <f t="array" ref="AH116">IFERROR(INDEX(INDIRECT("'"&amp;VLOOKUP($C116,ModMap!$A$2:$B$21,2,FALSE)&amp;"'!AH:AH"),MATCH($K116,INDIRECT("'"&amp;VLOOKUP($C116,ModMap!$A$2:$B$21,2,FALSE)&amp;"'!$K:$K"),0)),"")</f>
        <v>N/A</v>
      </c>
      <c r="AI116" s="50" t="str">
        <f t="array" ref="AI116">IFERROR(INDEX(INDIRECT("'"&amp;VLOOKUP($C116,ModMap!$A$2:$B$21,2,FALSE)&amp;"'!AI:AI"),MATCH($K116,INDIRECT("'"&amp;VLOOKUP($C116,ModMap!$A$2:$B$21,2,FALSE)&amp;"'!$K:$K"),0)),"")</f>
        <v/>
      </c>
      <c r="AJ116" s="44" t="s">
        <v>36</v>
      </c>
      <c r="AK116" s="50" t="str">
        <f t="array" ref="AK116">IFERROR(INDEX(INDIRECT("'"&amp;VLOOKUP($C116,ModMap!$A$2:$B$21,2,FALSE)&amp;"'!AK:AK"),MATCH($K116,INDIRECT("'"&amp;VLOOKUP($C116,ModMap!$A$2:$B$21,2,FALSE)&amp;"'!$K:$K"),0)),"")</f>
        <v>N/A</v>
      </c>
      <c r="AL116" s="50" t="str">
        <f t="array" ref="AL116">IFERROR(INDEX(INDIRECT("'"&amp;VLOOKUP($C116,ModMap!$A$2:$B$21,2,FALSE)&amp;"'!AL:AL"),MATCH($K116,INDIRECT("'"&amp;VLOOKUP($C116,ModMap!$A$2:$B$21,2,FALSE)&amp;"'!$K:$K"),0)),"")</f>
        <v/>
      </c>
      <c r="AM116" s="50">
        <f t="shared" si="1"/>
        <v>2</v>
      </c>
      <c r="AN116" s="50" t="str">
        <f t="shared" si="2"/>
        <v>Not Started</v>
      </c>
      <c r="AO116" s="51" t="str">
        <f t="array" ref="AO116">IFERROR(INDEX(INDIRECT("'"&amp;VLOOKUP($C116,ModMap!$A$2:$B$21,2,FALSE)&amp;"'!AO:AO"),MATCH($K116,INDIRECT("'"&amp;VLOOKUP($C116,ModMap!$A$2:$B$21,2,FALSE)&amp;"'!$K:$K"),0)),"")</f>
        <v/>
      </c>
      <c r="AP116" s="49" t="str">
        <f t="array" ref="AP116">IFERROR(HYPERLINK("#'"&amp;VLOOKUP($C116,ModMap!$A$2:$B$21,2,FALSE)&amp;"'!V"&amp;MATCH($K116,INDIRECT("'"&amp;VLOOKUP($C116,ModMap!$A$2:$B$21,2,FALSE)&amp;"'!$K:$K"),0),"Edit on module sheet"),"")</f>
        <v>Edit on module sheet</v>
      </c>
    </row>
    <row r="117" ht="42.0" customHeight="1">
      <c r="A117" s="39">
        <v>115.0</v>
      </c>
      <c r="B117" s="39">
        <v>629.0</v>
      </c>
      <c r="C117" s="39" t="s">
        <v>127</v>
      </c>
      <c r="D117" s="40" t="s">
        <v>128</v>
      </c>
      <c r="E117" s="29" t="s">
        <v>41</v>
      </c>
      <c r="F117" s="76" t="s">
        <v>1531</v>
      </c>
      <c r="G117" s="40" t="s">
        <v>1532</v>
      </c>
      <c r="H117" s="39" t="s">
        <v>1631</v>
      </c>
      <c r="I117" s="39" t="s">
        <v>1632</v>
      </c>
      <c r="J117" s="40" t="s">
        <v>1633</v>
      </c>
      <c r="K117" s="39" t="s">
        <v>1634</v>
      </c>
      <c r="L117" s="40" t="s">
        <v>1635</v>
      </c>
      <c r="M117" s="47" t="s">
        <v>200</v>
      </c>
      <c r="N117" s="39" t="s">
        <v>128</v>
      </c>
      <c r="O117" s="39" t="s">
        <v>1551</v>
      </c>
      <c r="P117" s="40" t="s">
        <v>1636</v>
      </c>
      <c r="Q117" s="40" t="s">
        <v>1637</v>
      </c>
      <c r="R117" s="39" t="s">
        <v>1638</v>
      </c>
      <c r="S117" s="39" t="s">
        <v>206</v>
      </c>
      <c r="T117" s="39" t="str">
        <f t="array" ref="T117">IFERROR(INDEX(INDIRECT("'"&amp;VLOOKUP($C117,ModMap!$A$2:$B$21,2,FALSE)&amp;"'!T:T"),MATCH($K117,INDIRECT("'"&amp;VLOOKUP($C117,ModMap!$A$2:$B$21,2,FALSE)&amp;"'!$K:$K"),0)),"")</f>
        <v>Unassigned</v>
      </c>
      <c r="U117" s="48" t="s">
        <v>33</v>
      </c>
      <c r="V117" s="39" t="str">
        <f t="array" ref="V117">IFERROR(INDEX(INDIRECT("'"&amp;VLOOKUP($C117,ModMap!$A$2:$B$21,2,FALSE)&amp;"'!V:V"),MATCH($K117,INDIRECT("'"&amp;VLOOKUP($C117,ModMap!$A$2:$B$21,2,FALSE)&amp;"'!$K:$K"),0)),"")</f>
        <v>Not Started</v>
      </c>
      <c r="W117" s="39" t="str">
        <f t="array" ref="W117">IFERROR(INDEX(INDIRECT("'"&amp;VLOOKUP($C117,ModMap!$A$2:$B$21,2,FALSE)&amp;"'!W:W"),MATCH($K117,INDIRECT("'"&amp;VLOOKUP($C117,ModMap!$A$2:$B$21,2,FALSE)&amp;"'!$K:$K"),0)),"")</f>
        <v>Unassigned</v>
      </c>
      <c r="X117" s="44" t="s">
        <v>36</v>
      </c>
      <c r="Y117" s="39" t="str">
        <f t="array" ref="Y117">IFERROR(INDEX(INDIRECT("'"&amp;VLOOKUP($C117,ModMap!$A$2:$B$21,2,FALSE)&amp;"'!Y:Y"),MATCH($K117,INDIRECT("'"&amp;VLOOKUP($C117,ModMap!$A$2:$B$21,2,FALSE)&amp;"'!$K:$K"),0)),"")</f>
        <v>N/A</v>
      </c>
      <c r="Z117" s="39" t="str">
        <f t="array" ref="Z117">IFERROR(INDEX(INDIRECT("'"&amp;VLOOKUP($C117,ModMap!$A$2:$B$21,2,FALSE)&amp;"'!Z:Z"),MATCH($K117,INDIRECT("'"&amp;VLOOKUP($C117,ModMap!$A$2:$B$21,2,FALSE)&amp;"'!$K:$K"),0)),"")</f>
        <v/>
      </c>
      <c r="AA117" s="44" t="s">
        <v>36</v>
      </c>
      <c r="AB117" s="39" t="str">
        <f t="array" ref="AB117">IFERROR(INDEX(INDIRECT("'"&amp;VLOOKUP($C117,ModMap!$A$2:$B$21,2,FALSE)&amp;"'!AB:AB"),MATCH($K117,INDIRECT("'"&amp;VLOOKUP($C117,ModMap!$A$2:$B$21,2,FALSE)&amp;"'!$K:$K"),0)),"")</f>
        <v>N/A</v>
      </c>
      <c r="AC117" s="39" t="str">
        <f t="array" ref="AC117">IFERROR(INDEX(INDIRECT("'"&amp;VLOOKUP($C117,ModMap!$A$2:$B$21,2,FALSE)&amp;"'!AC:AC"),MATCH($K117,INDIRECT("'"&amp;VLOOKUP($C117,ModMap!$A$2:$B$21,2,FALSE)&amp;"'!$K:$K"),0)),"")</f>
        <v/>
      </c>
      <c r="AD117" s="48" t="s">
        <v>33</v>
      </c>
      <c r="AE117" s="39" t="str">
        <f t="array" ref="AE117">IFERROR(INDEX(INDIRECT("'"&amp;VLOOKUP($C117,ModMap!$A$2:$B$21,2,FALSE)&amp;"'!AE:AE"),MATCH($K117,INDIRECT("'"&amp;VLOOKUP($C117,ModMap!$A$2:$B$21,2,FALSE)&amp;"'!$K:$K"),0)),"")</f>
        <v>Not Started</v>
      </c>
      <c r="AF117" s="39" t="str">
        <f t="array" ref="AF117">IFERROR(INDEX(INDIRECT("'"&amp;VLOOKUP($C117,ModMap!$A$2:$B$21,2,FALSE)&amp;"'!AF:AF"),MATCH($K117,INDIRECT("'"&amp;VLOOKUP($C117,ModMap!$A$2:$B$21,2,FALSE)&amp;"'!$K:$K"),0)),"")</f>
        <v>Unassigned</v>
      </c>
      <c r="AG117" s="44" t="s">
        <v>36</v>
      </c>
      <c r="AH117" s="39" t="str">
        <f t="array" ref="AH117">IFERROR(INDEX(INDIRECT("'"&amp;VLOOKUP($C117,ModMap!$A$2:$B$21,2,FALSE)&amp;"'!AH:AH"),MATCH($K117,INDIRECT("'"&amp;VLOOKUP($C117,ModMap!$A$2:$B$21,2,FALSE)&amp;"'!$K:$K"),0)),"")</f>
        <v>N/A</v>
      </c>
      <c r="AI117" s="39" t="str">
        <f t="array" ref="AI117">IFERROR(INDEX(INDIRECT("'"&amp;VLOOKUP($C117,ModMap!$A$2:$B$21,2,FALSE)&amp;"'!AI:AI"),MATCH($K117,INDIRECT("'"&amp;VLOOKUP($C117,ModMap!$A$2:$B$21,2,FALSE)&amp;"'!$K:$K"),0)),"")</f>
        <v/>
      </c>
      <c r="AJ117" s="44" t="s">
        <v>36</v>
      </c>
      <c r="AK117" s="39" t="str">
        <f t="array" ref="AK117">IFERROR(INDEX(INDIRECT("'"&amp;VLOOKUP($C117,ModMap!$A$2:$B$21,2,FALSE)&amp;"'!AK:AK"),MATCH($K117,INDIRECT("'"&amp;VLOOKUP($C117,ModMap!$A$2:$B$21,2,FALSE)&amp;"'!$K:$K"),0)),"")</f>
        <v>N/A</v>
      </c>
      <c r="AL117" s="39" t="str">
        <f t="array" ref="AL117">IFERROR(INDEX(INDIRECT("'"&amp;VLOOKUP($C117,ModMap!$A$2:$B$21,2,FALSE)&amp;"'!AL:AL"),MATCH($K117,INDIRECT("'"&amp;VLOOKUP($C117,ModMap!$A$2:$B$21,2,FALSE)&amp;"'!$K:$K"),0)),"")</f>
        <v/>
      </c>
      <c r="AM117" s="39">
        <f t="shared" si="1"/>
        <v>2</v>
      </c>
      <c r="AN117" s="39" t="str">
        <f t="shared" si="2"/>
        <v>Not Started</v>
      </c>
      <c r="AO117" s="40" t="str">
        <f t="array" ref="AO117">IFERROR(INDEX(INDIRECT("'"&amp;VLOOKUP($C117,ModMap!$A$2:$B$21,2,FALSE)&amp;"'!AO:AO"),MATCH($K117,INDIRECT("'"&amp;VLOOKUP($C117,ModMap!$A$2:$B$21,2,FALSE)&amp;"'!$K:$K"),0)),"")</f>
        <v/>
      </c>
      <c r="AP117" s="49" t="str">
        <f t="array" ref="AP117">IFERROR(HYPERLINK("#'"&amp;VLOOKUP($C117,ModMap!$A$2:$B$21,2,FALSE)&amp;"'!V"&amp;MATCH($K117,INDIRECT("'"&amp;VLOOKUP($C117,ModMap!$A$2:$B$21,2,FALSE)&amp;"'!$K:$K"),0),"Edit on module sheet"),"")</f>
        <v>Edit on module sheet</v>
      </c>
    </row>
    <row r="118" ht="42.0" customHeight="1">
      <c r="A118" s="50">
        <v>116.0</v>
      </c>
      <c r="B118" s="50">
        <v>634.0</v>
      </c>
      <c r="C118" s="50" t="s">
        <v>127</v>
      </c>
      <c r="D118" s="51" t="s">
        <v>128</v>
      </c>
      <c r="E118" s="29" t="s">
        <v>41</v>
      </c>
      <c r="F118" s="76" t="s">
        <v>1531</v>
      </c>
      <c r="G118" s="51" t="s">
        <v>1532</v>
      </c>
      <c r="H118" s="50" t="s">
        <v>1641</v>
      </c>
      <c r="I118" s="50" t="s">
        <v>1642</v>
      </c>
      <c r="J118" s="51" t="s">
        <v>1643</v>
      </c>
      <c r="K118" s="50" t="s">
        <v>1644</v>
      </c>
      <c r="L118" s="51" t="s">
        <v>1645</v>
      </c>
      <c r="M118" s="47" t="s">
        <v>200</v>
      </c>
      <c r="N118" s="50" t="s">
        <v>128</v>
      </c>
      <c r="O118" s="50" t="s">
        <v>1646</v>
      </c>
      <c r="P118" s="51" t="s">
        <v>1647</v>
      </c>
      <c r="Q118" s="51" t="s">
        <v>1648</v>
      </c>
      <c r="R118" s="50" t="s">
        <v>1328</v>
      </c>
      <c r="S118" s="50" t="s">
        <v>206</v>
      </c>
      <c r="T118" s="50" t="str">
        <f t="array" ref="T118">IFERROR(INDEX(INDIRECT("'"&amp;VLOOKUP($C118,ModMap!$A$2:$B$21,2,FALSE)&amp;"'!T:T"),MATCH($K118,INDIRECT("'"&amp;VLOOKUP($C118,ModMap!$A$2:$B$21,2,FALSE)&amp;"'!$K:$K"),0)),"")</f>
        <v>Unassigned</v>
      </c>
      <c r="U118" s="48" t="s">
        <v>33</v>
      </c>
      <c r="V118" s="50" t="str">
        <f t="array" ref="V118">IFERROR(INDEX(INDIRECT("'"&amp;VLOOKUP($C118,ModMap!$A$2:$B$21,2,FALSE)&amp;"'!V:V"),MATCH($K118,INDIRECT("'"&amp;VLOOKUP($C118,ModMap!$A$2:$B$21,2,FALSE)&amp;"'!$K:$K"),0)),"")</f>
        <v>Not Started</v>
      </c>
      <c r="W118" s="50" t="str">
        <f t="array" ref="W118">IFERROR(INDEX(INDIRECT("'"&amp;VLOOKUP($C118,ModMap!$A$2:$B$21,2,FALSE)&amp;"'!W:W"),MATCH($K118,INDIRECT("'"&amp;VLOOKUP($C118,ModMap!$A$2:$B$21,2,FALSE)&amp;"'!$K:$K"),0)),"")</f>
        <v>Unassigned</v>
      </c>
      <c r="X118" s="44" t="s">
        <v>36</v>
      </c>
      <c r="Y118" s="50" t="str">
        <f t="array" ref="Y118">IFERROR(INDEX(INDIRECT("'"&amp;VLOOKUP($C118,ModMap!$A$2:$B$21,2,FALSE)&amp;"'!Y:Y"),MATCH($K118,INDIRECT("'"&amp;VLOOKUP($C118,ModMap!$A$2:$B$21,2,FALSE)&amp;"'!$K:$K"),0)),"")</f>
        <v>N/A</v>
      </c>
      <c r="Z118" s="50" t="str">
        <f t="array" ref="Z118">IFERROR(INDEX(INDIRECT("'"&amp;VLOOKUP($C118,ModMap!$A$2:$B$21,2,FALSE)&amp;"'!Z:Z"),MATCH($K118,INDIRECT("'"&amp;VLOOKUP($C118,ModMap!$A$2:$B$21,2,FALSE)&amp;"'!$K:$K"),0)),"")</f>
        <v/>
      </c>
      <c r="AA118" s="44" t="s">
        <v>36</v>
      </c>
      <c r="AB118" s="50" t="str">
        <f t="array" ref="AB118">IFERROR(INDEX(INDIRECT("'"&amp;VLOOKUP($C118,ModMap!$A$2:$B$21,2,FALSE)&amp;"'!AB:AB"),MATCH($K118,INDIRECT("'"&amp;VLOOKUP($C118,ModMap!$A$2:$B$21,2,FALSE)&amp;"'!$K:$K"),0)),"")</f>
        <v>N/A</v>
      </c>
      <c r="AC118" s="50" t="str">
        <f t="array" ref="AC118">IFERROR(INDEX(INDIRECT("'"&amp;VLOOKUP($C118,ModMap!$A$2:$B$21,2,FALSE)&amp;"'!AC:AC"),MATCH($K118,INDIRECT("'"&amp;VLOOKUP($C118,ModMap!$A$2:$B$21,2,FALSE)&amp;"'!$K:$K"),0)),"")</f>
        <v/>
      </c>
      <c r="AD118" s="44" t="s">
        <v>36</v>
      </c>
      <c r="AE118" s="50" t="str">
        <f t="array" ref="AE118">IFERROR(INDEX(INDIRECT("'"&amp;VLOOKUP($C118,ModMap!$A$2:$B$21,2,FALSE)&amp;"'!AE:AE"),MATCH($K118,INDIRECT("'"&amp;VLOOKUP($C118,ModMap!$A$2:$B$21,2,FALSE)&amp;"'!$K:$K"),0)),"")</f>
        <v>N/A</v>
      </c>
      <c r="AF118" s="50" t="str">
        <f t="array" ref="AF118">IFERROR(INDEX(INDIRECT("'"&amp;VLOOKUP($C118,ModMap!$A$2:$B$21,2,FALSE)&amp;"'!AF:AF"),MATCH($K118,INDIRECT("'"&amp;VLOOKUP($C118,ModMap!$A$2:$B$21,2,FALSE)&amp;"'!$K:$K"),0)),"")</f>
        <v/>
      </c>
      <c r="AG118" s="48" t="s">
        <v>33</v>
      </c>
      <c r="AH118" s="50" t="str">
        <f t="array" ref="AH118">IFERROR(INDEX(INDIRECT("'"&amp;VLOOKUP($C118,ModMap!$A$2:$B$21,2,FALSE)&amp;"'!AH:AH"),MATCH($K118,INDIRECT("'"&amp;VLOOKUP($C118,ModMap!$A$2:$B$21,2,FALSE)&amp;"'!$K:$K"),0)),"")</f>
        <v>Not Started</v>
      </c>
      <c r="AI118" s="50" t="str">
        <f t="array" ref="AI118">IFERROR(INDEX(INDIRECT("'"&amp;VLOOKUP($C118,ModMap!$A$2:$B$21,2,FALSE)&amp;"'!AI:AI"),MATCH($K118,INDIRECT("'"&amp;VLOOKUP($C118,ModMap!$A$2:$B$21,2,FALSE)&amp;"'!$K:$K"),0)),"")</f>
        <v>Unassigned</v>
      </c>
      <c r="AJ118" s="44" t="s">
        <v>36</v>
      </c>
      <c r="AK118" s="50" t="str">
        <f t="array" ref="AK118">IFERROR(INDEX(INDIRECT("'"&amp;VLOOKUP($C118,ModMap!$A$2:$B$21,2,FALSE)&amp;"'!AK:AK"),MATCH($K118,INDIRECT("'"&amp;VLOOKUP($C118,ModMap!$A$2:$B$21,2,FALSE)&amp;"'!$K:$K"),0)),"")</f>
        <v>N/A</v>
      </c>
      <c r="AL118" s="50" t="str">
        <f t="array" ref="AL118">IFERROR(INDEX(INDIRECT("'"&amp;VLOOKUP($C118,ModMap!$A$2:$B$21,2,FALSE)&amp;"'!AL:AL"),MATCH($K118,INDIRECT("'"&amp;VLOOKUP($C118,ModMap!$A$2:$B$21,2,FALSE)&amp;"'!$K:$K"),0)),"")</f>
        <v/>
      </c>
      <c r="AM118" s="50">
        <f t="shared" si="1"/>
        <v>2</v>
      </c>
      <c r="AN118" s="50" t="str">
        <f t="shared" si="2"/>
        <v>Not Started</v>
      </c>
      <c r="AO118" s="51" t="str">
        <f t="array" ref="AO118">IFERROR(INDEX(INDIRECT("'"&amp;VLOOKUP($C118,ModMap!$A$2:$B$21,2,FALSE)&amp;"'!AO:AO"),MATCH($K118,INDIRECT("'"&amp;VLOOKUP($C118,ModMap!$A$2:$B$21,2,FALSE)&amp;"'!$K:$K"),0)),"")</f>
        <v/>
      </c>
      <c r="AP118" s="49" t="str">
        <f t="array" ref="AP118">IFERROR(HYPERLINK("#'"&amp;VLOOKUP($C118,ModMap!$A$2:$B$21,2,FALSE)&amp;"'!V"&amp;MATCH($K118,INDIRECT("'"&amp;VLOOKUP($C118,ModMap!$A$2:$B$21,2,FALSE)&amp;"'!$K:$K"),0),"Edit on module sheet"),"")</f>
        <v>Edit on module sheet</v>
      </c>
    </row>
    <row r="119" ht="42.0" customHeight="1">
      <c r="A119" s="39">
        <v>117.0</v>
      </c>
      <c r="B119" s="39">
        <v>636.0</v>
      </c>
      <c r="C119" s="39" t="s">
        <v>127</v>
      </c>
      <c r="D119" s="40" t="s">
        <v>128</v>
      </c>
      <c r="E119" s="29" t="s">
        <v>41</v>
      </c>
      <c r="F119" s="76" t="s">
        <v>1531</v>
      </c>
      <c r="G119" s="40" t="s">
        <v>1532</v>
      </c>
      <c r="H119" s="39" t="s">
        <v>1651</v>
      </c>
      <c r="I119" s="39" t="s">
        <v>1652</v>
      </c>
      <c r="J119" s="40" t="s">
        <v>1653</v>
      </c>
      <c r="K119" s="39" t="s">
        <v>1654</v>
      </c>
      <c r="L119" s="40" t="s">
        <v>1655</v>
      </c>
      <c r="M119" s="47" t="s">
        <v>200</v>
      </c>
      <c r="N119" s="39" t="s">
        <v>128</v>
      </c>
      <c r="O119" s="39" t="s">
        <v>1656</v>
      </c>
      <c r="P119" s="40" t="s">
        <v>1657</v>
      </c>
      <c r="Q119" s="40" t="s">
        <v>1658</v>
      </c>
      <c r="R119" s="39" t="s">
        <v>1317</v>
      </c>
      <c r="S119" s="39" t="s">
        <v>206</v>
      </c>
      <c r="T119" s="39" t="str">
        <f t="array" ref="T119">IFERROR(INDEX(INDIRECT("'"&amp;VLOOKUP($C119,ModMap!$A$2:$B$21,2,FALSE)&amp;"'!T:T"),MATCH($K119,INDIRECT("'"&amp;VLOOKUP($C119,ModMap!$A$2:$B$21,2,FALSE)&amp;"'!$K:$K"),0)),"")</f>
        <v>Unassigned</v>
      </c>
      <c r="U119" s="48" t="s">
        <v>33</v>
      </c>
      <c r="V119" s="39" t="str">
        <f t="array" ref="V119">IFERROR(INDEX(INDIRECT("'"&amp;VLOOKUP($C119,ModMap!$A$2:$B$21,2,FALSE)&amp;"'!V:V"),MATCH($K119,INDIRECT("'"&amp;VLOOKUP($C119,ModMap!$A$2:$B$21,2,FALSE)&amp;"'!$K:$K"),0)),"")</f>
        <v>Not Started</v>
      </c>
      <c r="W119" s="39" t="str">
        <f t="array" ref="W119">IFERROR(INDEX(INDIRECT("'"&amp;VLOOKUP($C119,ModMap!$A$2:$B$21,2,FALSE)&amp;"'!W:W"),MATCH($K119,INDIRECT("'"&amp;VLOOKUP($C119,ModMap!$A$2:$B$21,2,FALSE)&amp;"'!$K:$K"),0)),"")</f>
        <v>Unassigned</v>
      </c>
      <c r="X119" s="44" t="s">
        <v>36</v>
      </c>
      <c r="Y119" s="39" t="str">
        <f t="array" ref="Y119">IFERROR(INDEX(INDIRECT("'"&amp;VLOOKUP($C119,ModMap!$A$2:$B$21,2,FALSE)&amp;"'!Y:Y"),MATCH($K119,INDIRECT("'"&amp;VLOOKUP($C119,ModMap!$A$2:$B$21,2,FALSE)&amp;"'!$K:$K"),0)),"")</f>
        <v>N/A</v>
      </c>
      <c r="Z119" s="39" t="str">
        <f t="array" ref="Z119">IFERROR(INDEX(INDIRECT("'"&amp;VLOOKUP($C119,ModMap!$A$2:$B$21,2,FALSE)&amp;"'!Z:Z"),MATCH($K119,INDIRECT("'"&amp;VLOOKUP($C119,ModMap!$A$2:$B$21,2,FALSE)&amp;"'!$K:$K"),0)),"")</f>
        <v/>
      </c>
      <c r="AA119" s="44" t="s">
        <v>36</v>
      </c>
      <c r="AB119" s="39" t="str">
        <f t="array" ref="AB119">IFERROR(INDEX(INDIRECT("'"&amp;VLOOKUP($C119,ModMap!$A$2:$B$21,2,FALSE)&amp;"'!AB:AB"),MATCH($K119,INDIRECT("'"&amp;VLOOKUP($C119,ModMap!$A$2:$B$21,2,FALSE)&amp;"'!$K:$K"),0)),"")</f>
        <v>N/A</v>
      </c>
      <c r="AC119" s="39" t="str">
        <f t="array" ref="AC119">IFERROR(INDEX(INDIRECT("'"&amp;VLOOKUP($C119,ModMap!$A$2:$B$21,2,FALSE)&amp;"'!AC:AC"),MATCH($K119,INDIRECT("'"&amp;VLOOKUP($C119,ModMap!$A$2:$B$21,2,FALSE)&amp;"'!$K:$K"),0)),"")</f>
        <v/>
      </c>
      <c r="AD119" s="48" t="s">
        <v>33</v>
      </c>
      <c r="AE119" s="39" t="str">
        <f t="array" ref="AE119">IFERROR(INDEX(INDIRECT("'"&amp;VLOOKUP($C119,ModMap!$A$2:$B$21,2,FALSE)&amp;"'!AE:AE"),MATCH($K119,INDIRECT("'"&amp;VLOOKUP($C119,ModMap!$A$2:$B$21,2,FALSE)&amp;"'!$K:$K"),0)),"")</f>
        <v>Not Started</v>
      </c>
      <c r="AF119" s="39" t="str">
        <f t="array" ref="AF119">IFERROR(INDEX(INDIRECT("'"&amp;VLOOKUP($C119,ModMap!$A$2:$B$21,2,FALSE)&amp;"'!AF:AF"),MATCH($K119,INDIRECT("'"&amp;VLOOKUP($C119,ModMap!$A$2:$B$21,2,FALSE)&amp;"'!$K:$K"),0)),"")</f>
        <v>Unassigned</v>
      </c>
      <c r="AG119" s="48" t="s">
        <v>33</v>
      </c>
      <c r="AH119" s="39" t="str">
        <f t="array" ref="AH119">IFERROR(INDEX(INDIRECT("'"&amp;VLOOKUP($C119,ModMap!$A$2:$B$21,2,FALSE)&amp;"'!AH:AH"),MATCH($K119,INDIRECT("'"&amp;VLOOKUP($C119,ModMap!$A$2:$B$21,2,FALSE)&amp;"'!$K:$K"),0)),"")</f>
        <v>Not Started</v>
      </c>
      <c r="AI119" s="39" t="str">
        <f t="array" ref="AI119">IFERROR(INDEX(INDIRECT("'"&amp;VLOOKUP($C119,ModMap!$A$2:$B$21,2,FALSE)&amp;"'!AI:AI"),MATCH($K119,INDIRECT("'"&amp;VLOOKUP($C119,ModMap!$A$2:$B$21,2,FALSE)&amp;"'!$K:$K"),0)),"")</f>
        <v>Unassigned</v>
      </c>
      <c r="AJ119" s="44" t="s">
        <v>36</v>
      </c>
      <c r="AK119" s="39" t="str">
        <f t="array" ref="AK119">IFERROR(INDEX(INDIRECT("'"&amp;VLOOKUP($C119,ModMap!$A$2:$B$21,2,FALSE)&amp;"'!AK:AK"),MATCH($K119,INDIRECT("'"&amp;VLOOKUP($C119,ModMap!$A$2:$B$21,2,FALSE)&amp;"'!$K:$K"),0)),"")</f>
        <v>N/A</v>
      </c>
      <c r="AL119" s="39" t="str">
        <f t="array" ref="AL119">IFERROR(INDEX(INDIRECT("'"&amp;VLOOKUP($C119,ModMap!$A$2:$B$21,2,FALSE)&amp;"'!AL:AL"),MATCH($K119,INDIRECT("'"&amp;VLOOKUP($C119,ModMap!$A$2:$B$21,2,FALSE)&amp;"'!$K:$K"),0)),"")</f>
        <v/>
      </c>
      <c r="AM119" s="39">
        <f t="shared" si="1"/>
        <v>3</v>
      </c>
      <c r="AN119" s="39" t="str">
        <f t="shared" si="2"/>
        <v>Not Started</v>
      </c>
      <c r="AO119" s="40" t="str">
        <f t="array" ref="AO119">IFERROR(INDEX(INDIRECT("'"&amp;VLOOKUP($C119,ModMap!$A$2:$B$21,2,FALSE)&amp;"'!AO:AO"),MATCH($K119,INDIRECT("'"&amp;VLOOKUP($C119,ModMap!$A$2:$B$21,2,FALSE)&amp;"'!$K:$K"),0)),"")</f>
        <v/>
      </c>
      <c r="AP119" s="49" t="str">
        <f t="array" ref="AP119">IFERROR(HYPERLINK("#'"&amp;VLOOKUP($C119,ModMap!$A$2:$B$21,2,FALSE)&amp;"'!V"&amp;MATCH($K119,INDIRECT("'"&amp;VLOOKUP($C119,ModMap!$A$2:$B$21,2,FALSE)&amp;"'!$K:$K"),0),"Edit on module sheet"),"")</f>
        <v>Edit on module sheet</v>
      </c>
    </row>
    <row r="120" ht="42.0" customHeight="1">
      <c r="A120" s="50">
        <v>118.0</v>
      </c>
      <c r="B120" s="50">
        <v>639.0</v>
      </c>
      <c r="C120" s="50" t="s">
        <v>127</v>
      </c>
      <c r="D120" s="51" t="s">
        <v>128</v>
      </c>
      <c r="E120" s="29" t="s">
        <v>41</v>
      </c>
      <c r="F120" s="76" t="s">
        <v>1531</v>
      </c>
      <c r="G120" s="51" t="s">
        <v>1532</v>
      </c>
      <c r="H120" s="50" t="s">
        <v>1661</v>
      </c>
      <c r="I120" s="50" t="s">
        <v>1662</v>
      </c>
      <c r="J120" s="51" t="s">
        <v>1663</v>
      </c>
      <c r="K120" s="50" t="s">
        <v>1664</v>
      </c>
      <c r="L120" s="51" t="s">
        <v>1665</v>
      </c>
      <c r="M120" s="47" t="s">
        <v>200</v>
      </c>
      <c r="N120" s="50" t="s">
        <v>128</v>
      </c>
      <c r="O120" s="50" t="s">
        <v>1656</v>
      </c>
      <c r="P120" s="51" t="s">
        <v>1666</v>
      </c>
      <c r="Q120" s="51" t="s">
        <v>1667</v>
      </c>
      <c r="R120" s="50" t="s">
        <v>1317</v>
      </c>
      <c r="S120" s="50" t="s">
        <v>206</v>
      </c>
      <c r="T120" s="50" t="str">
        <f t="array" ref="T120">IFERROR(INDEX(INDIRECT("'"&amp;VLOOKUP($C120,ModMap!$A$2:$B$21,2,FALSE)&amp;"'!T:T"),MATCH($K120,INDIRECT("'"&amp;VLOOKUP($C120,ModMap!$A$2:$B$21,2,FALSE)&amp;"'!$K:$K"),0)),"")</f>
        <v>Unassigned</v>
      </c>
      <c r="U120" s="48" t="s">
        <v>33</v>
      </c>
      <c r="V120" s="50" t="str">
        <f t="array" ref="V120">IFERROR(INDEX(INDIRECT("'"&amp;VLOOKUP($C120,ModMap!$A$2:$B$21,2,FALSE)&amp;"'!V:V"),MATCH($K120,INDIRECT("'"&amp;VLOOKUP($C120,ModMap!$A$2:$B$21,2,FALSE)&amp;"'!$K:$K"),0)),"")</f>
        <v>Not Started</v>
      </c>
      <c r="W120" s="50" t="str">
        <f t="array" ref="W120">IFERROR(INDEX(INDIRECT("'"&amp;VLOOKUP($C120,ModMap!$A$2:$B$21,2,FALSE)&amp;"'!W:W"),MATCH($K120,INDIRECT("'"&amp;VLOOKUP($C120,ModMap!$A$2:$B$21,2,FALSE)&amp;"'!$K:$K"),0)),"")</f>
        <v>Unassigned</v>
      </c>
      <c r="X120" s="44" t="s">
        <v>36</v>
      </c>
      <c r="Y120" s="50" t="str">
        <f t="array" ref="Y120">IFERROR(INDEX(INDIRECT("'"&amp;VLOOKUP($C120,ModMap!$A$2:$B$21,2,FALSE)&amp;"'!Y:Y"),MATCH($K120,INDIRECT("'"&amp;VLOOKUP($C120,ModMap!$A$2:$B$21,2,FALSE)&amp;"'!$K:$K"),0)),"")</f>
        <v>N/A</v>
      </c>
      <c r="Z120" s="50" t="str">
        <f t="array" ref="Z120">IFERROR(INDEX(INDIRECT("'"&amp;VLOOKUP($C120,ModMap!$A$2:$B$21,2,FALSE)&amp;"'!Z:Z"),MATCH($K120,INDIRECT("'"&amp;VLOOKUP($C120,ModMap!$A$2:$B$21,2,FALSE)&amp;"'!$K:$K"),0)),"")</f>
        <v/>
      </c>
      <c r="AA120" s="44" t="s">
        <v>36</v>
      </c>
      <c r="AB120" s="50" t="str">
        <f t="array" ref="AB120">IFERROR(INDEX(INDIRECT("'"&amp;VLOOKUP($C120,ModMap!$A$2:$B$21,2,FALSE)&amp;"'!AB:AB"),MATCH($K120,INDIRECT("'"&amp;VLOOKUP($C120,ModMap!$A$2:$B$21,2,FALSE)&amp;"'!$K:$K"),0)),"")</f>
        <v>N/A</v>
      </c>
      <c r="AC120" s="50" t="str">
        <f t="array" ref="AC120">IFERROR(INDEX(INDIRECT("'"&amp;VLOOKUP($C120,ModMap!$A$2:$B$21,2,FALSE)&amp;"'!AC:AC"),MATCH($K120,INDIRECT("'"&amp;VLOOKUP($C120,ModMap!$A$2:$B$21,2,FALSE)&amp;"'!$K:$K"),0)),"")</f>
        <v/>
      </c>
      <c r="AD120" s="44" t="s">
        <v>36</v>
      </c>
      <c r="AE120" s="50" t="str">
        <f t="array" ref="AE120">IFERROR(INDEX(INDIRECT("'"&amp;VLOOKUP($C120,ModMap!$A$2:$B$21,2,FALSE)&amp;"'!AE:AE"),MATCH($K120,INDIRECT("'"&amp;VLOOKUP($C120,ModMap!$A$2:$B$21,2,FALSE)&amp;"'!$K:$K"),0)),"")</f>
        <v>N/A</v>
      </c>
      <c r="AF120" s="50" t="str">
        <f t="array" ref="AF120">IFERROR(INDEX(INDIRECT("'"&amp;VLOOKUP($C120,ModMap!$A$2:$B$21,2,FALSE)&amp;"'!AF:AF"),MATCH($K120,INDIRECT("'"&amp;VLOOKUP($C120,ModMap!$A$2:$B$21,2,FALSE)&amp;"'!$K:$K"),0)),"")</f>
        <v/>
      </c>
      <c r="AG120" s="44" t="s">
        <v>36</v>
      </c>
      <c r="AH120" s="50" t="str">
        <f t="array" ref="AH120">IFERROR(INDEX(INDIRECT("'"&amp;VLOOKUP($C120,ModMap!$A$2:$B$21,2,FALSE)&amp;"'!AH:AH"),MATCH($K120,INDIRECT("'"&amp;VLOOKUP($C120,ModMap!$A$2:$B$21,2,FALSE)&amp;"'!$K:$K"),0)),"")</f>
        <v>N/A</v>
      </c>
      <c r="AI120" s="50" t="str">
        <f t="array" ref="AI120">IFERROR(INDEX(INDIRECT("'"&amp;VLOOKUP($C120,ModMap!$A$2:$B$21,2,FALSE)&amp;"'!AI:AI"),MATCH($K120,INDIRECT("'"&amp;VLOOKUP($C120,ModMap!$A$2:$B$21,2,FALSE)&amp;"'!$K:$K"),0)),"")</f>
        <v/>
      </c>
      <c r="AJ120" s="44" t="s">
        <v>36</v>
      </c>
      <c r="AK120" s="50" t="str">
        <f t="array" ref="AK120">IFERROR(INDEX(INDIRECT("'"&amp;VLOOKUP($C120,ModMap!$A$2:$B$21,2,FALSE)&amp;"'!AK:AK"),MATCH($K120,INDIRECT("'"&amp;VLOOKUP($C120,ModMap!$A$2:$B$21,2,FALSE)&amp;"'!$K:$K"),0)),"")</f>
        <v>N/A</v>
      </c>
      <c r="AL120" s="50" t="str">
        <f t="array" ref="AL120">IFERROR(INDEX(INDIRECT("'"&amp;VLOOKUP($C120,ModMap!$A$2:$B$21,2,FALSE)&amp;"'!AL:AL"),MATCH($K120,INDIRECT("'"&amp;VLOOKUP($C120,ModMap!$A$2:$B$21,2,FALSE)&amp;"'!$K:$K"),0)),"")</f>
        <v/>
      </c>
      <c r="AM120" s="50">
        <f t="shared" si="1"/>
        <v>1</v>
      </c>
      <c r="AN120" s="50" t="str">
        <f t="shared" si="2"/>
        <v>Not Started</v>
      </c>
      <c r="AO120" s="51" t="str">
        <f t="array" ref="AO120">IFERROR(INDEX(INDIRECT("'"&amp;VLOOKUP($C120,ModMap!$A$2:$B$21,2,FALSE)&amp;"'!AO:AO"),MATCH($K120,INDIRECT("'"&amp;VLOOKUP($C120,ModMap!$A$2:$B$21,2,FALSE)&amp;"'!$K:$K"),0)),"")</f>
        <v/>
      </c>
      <c r="AP120" s="49" t="str">
        <f t="array" ref="AP120">IFERROR(HYPERLINK("#'"&amp;VLOOKUP($C120,ModMap!$A$2:$B$21,2,FALSE)&amp;"'!V"&amp;MATCH($K120,INDIRECT("'"&amp;VLOOKUP($C120,ModMap!$A$2:$B$21,2,FALSE)&amp;"'!$K:$K"),0),"Edit on module sheet"),"")</f>
        <v>Edit on module sheet</v>
      </c>
    </row>
    <row r="121" ht="42.0" customHeight="1">
      <c r="A121" s="39">
        <v>119.0</v>
      </c>
      <c r="B121" s="39">
        <v>643.0</v>
      </c>
      <c r="C121" s="39" t="s">
        <v>130</v>
      </c>
      <c r="D121" s="40" t="s">
        <v>131</v>
      </c>
      <c r="E121" s="29" t="s">
        <v>41</v>
      </c>
      <c r="F121" s="46" t="s">
        <v>1677</v>
      </c>
      <c r="G121" s="40" t="s">
        <v>1678</v>
      </c>
      <c r="H121" s="39" t="s">
        <v>1679</v>
      </c>
      <c r="I121" s="39" t="s">
        <v>1680</v>
      </c>
      <c r="J121" s="40" t="s">
        <v>1681</v>
      </c>
      <c r="K121" s="39" t="s">
        <v>1682</v>
      </c>
      <c r="L121" s="40" t="s">
        <v>1683</v>
      </c>
      <c r="M121" s="47" t="s">
        <v>200</v>
      </c>
      <c r="N121" s="39" t="s">
        <v>1684</v>
      </c>
      <c r="O121" s="39" t="s">
        <v>1685</v>
      </c>
      <c r="P121" s="40" t="s">
        <v>1686</v>
      </c>
      <c r="Q121" s="40" t="s">
        <v>1687</v>
      </c>
      <c r="R121" s="39" t="s">
        <v>1688</v>
      </c>
      <c r="S121" s="39" t="s">
        <v>206</v>
      </c>
      <c r="T121" s="39" t="str">
        <f t="array" ref="T121">IFERROR(INDEX(INDIRECT("'"&amp;VLOOKUP($C121,ModMap!$A$2:$B$21,2,FALSE)&amp;"'!T:T"),MATCH($K121,INDIRECT("'"&amp;VLOOKUP($C121,ModMap!$A$2:$B$21,2,FALSE)&amp;"'!$K:$K"),0)),"")</f>
        <v>Unassigned</v>
      </c>
      <c r="U121" s="48" t="s">
        <v>33</v>
      </c>
      <c r="V121" s="39" t="str">
        <f t="array" ref="V121">IFERROR(INDEX(INDIRECT("'"&amp;VLOOKUP($C121,ModMap!$A$2:$B$21,2,FALSE)&amp;"'!V:V"),MATCH($K121,INDIRECT("'"&amp;VLOOKUP($C121,ModMap!$A$2:$B$21,2,FALSE)&amp;"'!$K:$K"),0)),"")</f>
        <v>Not Started</v>
      </c>
      <c r="W121" s="39" t="str">
        <f t="array" ref="W121">IFERROR(INDEX(INDIRECT("'"&amp;VLOOKUP($C121,ModMap!$A$2:$B$21,2,FALSE)&amp;"'!W:W"),MATCH($K121,INDIRECT("'"&amp;VLOOKUP($C121,ModMap!$A$2:$B$21,2,FALSE)&amp;"'!$K:$K"),0)),"")</f>
        <v>Unassigned</v>
      </c>
      <c r="X121" s="44" t="s">
        <v>36</v>
      </c>
      <c r="Y121" s="39" t="str">
        <f t="array" ref="Y121">IFERROR(INDEX(INDIRECT("'"&amp;VLOOKUP($C121,ModMap!$A$2:$B$21,2,FALSE)&amp;"'!Y:Y"),MATCH($K121,INDIRECT("'"&amp;VLOOKUP($C121,ModMap!$A$2:$B$21,2,FALSE)&amp;"'!$K:$K"),0)),"")</f>
        <v>N/A</v>
      </c>
      <c r="Z121" s="39" t="str">
        <f t="array" ref="Z121">IFERROR(INDEX(INDIRECT("'"&amp;VLOOKUP($C121,ModMap!$A$2:$B$21,2,FALSE)&amp;"'!Z:Z"),MATCH($K121,INDIRECT("'"&amp;VLOOKUP($C121,ModMap!$A$2:$B$21,2,FALSE)&amp;"'!$K:$K"),0)),"")</f>
        <v/>
      </c>
      <c r="AA121" s="44" t="s">
        <v>36</v>
      </c>
      <c r="AB121" s="39" t="str">
        <f t="array" ref="AB121">IFERROR(INDEX(INDIRECT("'"&amp;VLOOKUP($C121,ModMap!$A$2:$B$21,2,FALSE)&amp;"'!AB:AB"),MATCH($K121,INDIRECT("'"&amp;VLOOKUP($C121,ModMap!$A$2:$B$21,2,FALSE)&amp;"'!$K:$K"),0)),"")</f>
        <v>N/A</v>
      </c>
      <c r="AC121" s="39" t="str">
        <f t="array" ref="AC121">IFERROR(INDEX(INDIRECT("'"&amp;VLOOKUP($C121,ModMap!$A$2:$B$21,2,FALSE)&amp;"'!AC:AC"),MATCH($K121,INDIRECT("'"&amp;VLOOKUP($C121,ModMap!$A$2:$B$21,2,FALSE)&amp;"'!$K:$K"),0)),"")</f>
        <v/>
      </c>
      <c r="AD121" s="48" t="s">
        <v>33</v>
      </c>
      <c r="AE121" s="39" t="str">
        <f t="array" ref="AE121">IFERROR(INDEX(INDIRECT("'"&amp;VLOOKUP($C121,ModMap!$A$2:$B$21,2,FALSE)&amp;"'!AE:AE"),MATCH($K121,INDIRECT("'"&amp;VLOOKUP($C121,ModMap!$A$2:$B$21,2,FALSE)&amp;"'!$K:$K"),0)),"")</f>
        <v>Not Started</v>
      </c>
      <c r="AF121" s="39" t="str">
        <f t="array" ref="AF121">IFERROR(INDEX(INDIRECT("'"&amp;VLOOKUP($C121,ModMap!$A$2:$B$21,2,FALSE)&amp;"'!AF:AF"),MATCH($K121,INDIRECT("'"&amp;VLOOKUP($C121,ModMap!$A$2:$B$21,2,FALSE)&amp;"'!$K:$K"),0)),"")</f>
        <v>Unassigned</v>
      </c>
      <c r="AG121" s="44" t="s">
        <v>36</v>
      </c>
      <c r="AH121" s="39" t="str">
        <f t="array" ref="AH121">IFERROR(INDEX(INDIRECT("'"&amp;VLOOKUP($C121,ModMap!$A$2:$B$21,2,FALSE)&amp;"'!AH:AH"),MATCH($K121,INDIRECT("'"&amp;VLOOKUP($C121,ModMap!$A$2:$B$21,2,FALSE)&amp;"'!$K:$K"),0)),"")</f>
        <v>N/A</v>
      </c>
      <c r="AI121" s="39" t="str">
        <f t="array" ref="AI121">IFERROR(INDEX(INDIRECT("'"&amp;VLOOKUP($C121,ModMap!$A$2:$B$21,2,FALSE)&amp;"'!AI:AI"),MATCH($K121,INDIRECT("'"&amp;VLOOKUP($C121,ModMap!$A$2:$B$21,2,FALSE)&amp;"'!$K:$K"),0)),"")</f>
        <v/>
      </c>
      <c r="AJ121" s="44" t="s">
        <v>36</v>
      </c>
      <c r="AK121" s="39" t="str">
        <f t="array" ref="AK121">IFERROR(INDEX(INDIRECT("'"&amp;VLOOKUP($C121,ModMap!$A$2:$B$21,2,FALSE)&amp;"'!AK:AK"),MATCH($K121,INDIRECT("'"&amp;VLOOKUP($C121,ModMap!$A$2:$B$21,2,FALSE)&amp;"'!$K:$K"),0)),"")</f>
        <v>N/A</v>
      </c>
      <c r="AL121" s="39" t="str">
        <f t="array" ref="AL121">IFERROR(INDEX(INDIRECT("'"&amp;VLOOKUP($C121,ModMap!$A$2:$B$21,2,FALSE)&amp;"'!AL:AL"),MATCH($K121,INDIRECT("'"&amp;VLOOKUP($C121,ModMap!$A$2:$B$21,2,FALSE)&amp;"'!$K:$K"),0)),"")</f>
        <v/>
      </c>
      <c r="AM121" s="39">
        <f t="shared" si="1"/>
        <v>2</v>
      </c>
      <c r="AN121" s="39" t="str">
        <f t="shared" si="2"/>
        <v>Not Started</v>
      </c>
      <c r="AO121" s="40" t="str">
        <f t="array" ref="AO121">IFERROR(INDEX(INDIRECT("'"&amp;VLOOKUP($C121,ModMap!$A$2:$B$21,2,FALSE)&amp;"'!AO:AO"),MATCH($K121,INDIRECT("'"&amp;VLOOKUP($C121,ModMap!$A$2:$B$21,2,FALSE)&amp;"'!$K:$K"),0)),"")</f>
        <v/>
      </c>
      <c r="AP121" s="49" t="str">
        <f t="array" ref="AP121">IFERROR(HYPERLINK("#'"&amp;VLOOKUP($C121,ModMap!$A$2:$B$21,2,FALSE)&amp;"'!V"&amp;MATCH($K121,INDIRECT("'"&amp;VLOOKUP($C121,ModMap!$A$2:$B$21,2,FALSE)&amp;"'!$K:$K"),0),"Edit on module sheet"),"")</f>
        <v>Edit on module sheet</v>
      </c>
    </row>
    <row r="122" ht="42.0" customHeight="1">
      <c r="A122" s="50">
        <v>120.0</v>
      </c>
      <c r="B122" s="50">
        <v>647.0</v>
      </c>
      <c r="C122" s="50" t="s">
        <v>130</v>
      </c>
      <c r="D122" s="51" t="s">
        <v>131</v>
      </c>
      <c r="E122" s="29" t="s">
        <v>41</v>
      </c>
      <c r="F122" s="46" t="s">
        <v>1677</v>
      </c>
      <c r="G122" s="51" t="s">
        <v>1678</v>
      </c>
      <c r="H122" s="50" t="s">
        <v>1691</v>
      </c>
      <c r="I122" s="50" t="s">
        <v>1692</v>
      </c>
      <c r="J122" s="51" t="s">
        <v>1693</v>
      </c>
      <c r="K122" s="50" t="s">
        <v>1694</v>
      </c>
      <c r="L122" s="51" t="s">
        <v>1683</v>
      </c>
      <c r="M122" s="47" t="s">
        <v>200</v>
      </c>
      <c r="N122" s="50" t="s">
        <v>1684</v>
      </c>
      <c r="O122" s="50" t="s">
        <v>1685</v>
      </c>
      <c r="P122" s="51" t="s">
        <v>1695</v>
      </c>
      <c r="Q122" s="51" t="s">
        <v>1696</v>
      </c>
      <c r="R122" s="50" t="s">
        <v>1688</v>
      </c>
      <c r="S122" s="50" t="s">
        <v>206</v>
      </c>
      <c r="T122" s="50" t="str">
        <f t="array" ref="T122">IFERROR(INDEX(INDIRECT("'"&amp;VLOOKUP($C122,ModMap!$A$2:$B$21,2,FALSE)&amp;"'!T:T"),MATCH($K122,INDIRECT("'"&amp;VLOOKUP($C122,ModMap!$A$2:$B$21,2,FALSE)&amp;"'!$K:$K"),0)),"")</f>
        <v>Unassigned</v>
      </c>
      <c r="U122" s="48" t="s">
        <v>33</v>
      </c>
      <c r="V122" s="50" t="str">
        <f t="array" ref="V122">IFERROR(INDEX(INDIRECT("'"&amp;VLOOKUP($C122,ModMap!$A$2:$B$21,2,FALSE)&amp;"'!V:V"),MATCH($K122,INDIRECT("'"&amp;VLOOKUP($C122,ModMap!$A$2:$B$21,2,FALSE)&amp;"'!$K:$K"),0)),"")</f>
        <v>Not Started</v>
      </c>
      <c r="W122" s="50" t="str">
        <f t="array" ref="W122">IFERROR(INDEX(INDIRECT("'"&amp;VLOOKUP($C122,ModMap!$A$2:$B$21,2,FALSE)&amp;"'!W:W"),MATCH($K122,INDIRECT("'"&amp;VLOOKUP($C122,ModMap!$A$2:$B$21,2,FALSE)&amp;"'!$K:$K"),0)),"")</f>
        <v>Unassigned</v>
      </c>
      <c r="X122" s="44" t="s">
        <v>36</v>
      </c>
      <c r="Y122" s="50" t="str">
        <f t="array" ref="Y122">IFERROR(INDEX(INDIRECT("'"&amp;VLOOKUP($C122,ModMap!$A$2:$B$21,2,FALSE)&amp;"'!Y:Y"),MATCH($K122,INDIRECT("'"&amp;VLOOKUP($C122,ModMap!$A$2:$B$21,2,FALSE)&amp;"'!$K:$K"),0)),"")</f>
        <v>N/A</v>
      </c>
      <c r="Z122" s="50" t="str">
        <f t="array" ref="Z122">IFERROR(INDEX(INDIRECT("'"&amp;VLOOKUP($C122,ModMap!$A$2:$B$21,2,FALSE)&amp;"'!Z:Z"),MATCH($K122,INDIRECT("'"&amp;VLOOKUP($C122,ModMap!$A$2:$B$21,2,FALSE)&amp;"'!$K:$K"),0)),"")</f>
        <v/>
      </c>
      <c r="AA122" s="44" t="s">
        <v>36</v>
      </c>
      <c r="AB122" s="50" t="str">
        <f t="array" ref="AB122">IFERROR(INDEX(INDIRECT("'"&amp;VLOOKUP($C122,ModMap!$A$2:$B$21,2,FALSE)&amp;"'!AB:AB"),MATCH($K122,INDIRECT("'"&amp;VLOOKUP($C122,ModMap!$A$2:$B$21,2,FALSE)&amp;"'!$K:$K"),0)),"")</f>
        <v>N/A</v>
      </c>
      <c r="AC122" s="50" t="str">
        <f t="array" ref="AC122">IFERROR(INDEX(INDIRECT("'"&amp;VLOOKUP($C122,ModMap!$A$2:$B$21,2,FALSE)&amp;"'!AC:AC"),MATCH($K122,INDIRECT("'"&amp;VLOOKUP($C122,ModMap!$A$2:$B$21,2,FALSE)&amp;"'!$K:$K"),0)),"")</f>
        <v/>
      </c>
      <c r="AD122" s="48" t="s">
        <v>33</v>
      </c>
      <c r="AE122" s="50" t="str">
        <f t="array" ref="AE122">IFERROR(INDEX(INDIRECT("'"&amp;VLOOKUP($C122,ModMap!$A$2:$B$21,2,FALSE)&amp;"'!AE:AE"),MATCH($K122,INDIRECT("'"&amp;VLOOKUP($C122,ModMap!$A$2:$B$21,2,FALSE)&amp;"'!$K:$K"),0)),"")</f>
        <v>Not Started</v>
      </c>
      <c r="AF122" s="50" t="str">
        <f t="array" ref="AF122">IFERROR(INDEX(INDIRECT("'"&amp;VLOOKUP($C122,ModMap!$A$2:$B$21,2,FALSE)&amp;"'!AF:AF"),MATCH($K122,INDIRECT("'"&amp;VLOOKUP($C122,ModMap!$A$2:$B$21,2,FALSE)&amp;"'!$K:$K"),0)),"")</f>
        <v>Unassigned</v>
      </c>
      <c r="AG122" s="44" t="s">
        <v>36</v>
      </c>
      <c r="AH122" s="50" t="str">
        <f t="array" ref="AH122">IFERROR(INDEX(INDIRECT("'"&amp;VLOOKUP($C122,ModMap!$A$2:$B$21,2,FALSE)&amp;"'!AH:AH"),MATCH($K122,INDIRECT("'"&amp;VLOOKUP($C122,ModMap!$A$2:$B$21,2,FALSE)&amp;"'!$K:$K"),0)),"")</f>
        <v>N/A</v>
      </c>
      <c r="AI122" s="50" t="str">
        <f t="array" ref="AI122">IFERROR(INDEX(INDIRECT("'"&amp;VLOOKUP($C122,ModMap!$A$2:$B$21,2,FALSE)&amp;"'!AI:AI"),MATCH($K122,INDIRECT("'"&amp;VLOOKUP($C122,ModMap!$A$2:$B$21,2,FALSE)&amp;"'!$K:$K"),0)),"")</f>
        <v/>
      </c>
      <c r="AJ122" s="44" t="s">
        <v>36</v>
      </c>
      <c r="AK122" s="50" t="str">
        <f t="array" ref="AK122">IFERROR(INDEX(INDIRECT("'"&amp;VLOOKUP($C122,ModMap!$A$2:$B$21,2,FALSE)&amp;"'!AK:AK"),MATCH($K122,INDIRECT("'"&amp;VLOOKUP($C122,ModMap!$A$2:$B$21,2,FALSE)&amp;"'!$K:$K"),0)),"")</f>
        <v>N/A</v>
      </c>
      <c r="AL122" s="50" t="str">
        <f t="array" ref="AL122">IFERROR(INDEX(INDIRECT("'"&amp;VLOOKUP($C122,ModMap!$A$2:$B$21,2,FALSE)&amp;"'!AL:AL"),MATCH($K122,INDIRECT("'"&amp;VLOOKUP($C122,ModMap!$A$2:$B$21,2,FALSE)&amp;"'!$K:$K"),0)),"")</f>
        <v/>
      </c>
      <c r="AM122" s="50">
        <f t="shared" si="1"/>
        <v>2</v>
      </c>
      <c r="AN122" s="50" t="str">
        <f t="shared" si="2"/>
        <v>Not Started</v>
      </c>
      <c r="AO122" s="51" t="str">
        <f t="array" ref="AO122">IFERROR(INDEX(INDIRECT("'"&amp;VLOOKUP($C122,ModMap!$A$2:$B$21,2,FALSE)&amp;"'!AO:AO"),MATCH($K122,INDIRECT("'"&amp;VLOOKUP($C122,ModMap!$A$2:$B$21,2,FALSE)&amp;"'!$K:$K"),0)),"")</f>
        <v/>
      </c>
      <c r="AP122" s="49" t="str">
        <f t="array" ref="AP122">IFERROR(HYPERLINK("#'"&amp;VLOOKUP($C122,ModMap!$A$2:$B$21,2,FALSE)&amp;"'!V"&amp;MATCH($K122,INDIRECT("'"&amp;VLOOKUP($C122,ModMap!$A$2:$B$21,2,FALSE)&amp;"'!$K:$K"),0),"Edit on module sheet"),"")</f>
        <v>Edit on module sheet</v>
      </c>
    </row>
    <row r="123" ht="42.0" customHeight="1">
      <c r="A123" s="39">
        <v>121.0</v>
      </c>
      <c r="B123" s="39">
        <v>652.0</v>
      </c>
      <c r="C123" s="39" t="s">
        <v>130</v>
      </c>
      <c r="D123" s="40" t="s">
        <v>131</v>
      </c>
      <c r="E123" s="29" t="s">
        <v>41</v>
      </c>
      <c r="F123" s="46" t="s">
        <v>1677</v>
      </c>
      <c r="G123" s="40" t="s">
        <v>1678</v>
      </c>
      <c r="H123" s="39" t="s">
        <v>1703</v>
      </c>
      <c r="I123" s="39" t="s">
        <v>1704</v>
      </c>
      <c r="J123" s="40" t="s">
        <v>1705</v>
      </c>
      <c r="K123" s="39" t="s">
        <v>1706</v>
      </c>
      <c r="L123" s="40" t="s">
        <v>1683</v>
      </c>
      <c r="M123" s="47" t="s">
        <v>200</v>
      </c>
      <c r="N123" s="39" t="s">
        <v>1707</v>
      </c>
      <c r="O123" s="39" t="s">
        <v>1708</v>
      </c>
      <c r="P123" s="40" t="s">
        <v>1709</v>
      </c>
      <c r="Q123" s="40" t="s">
        <v>1710</v>
      </c>
      <c r="R123" s="39" t="s">
        <v>1688</v>
      </c>
      <c r="S123" s="39" t="s">
        <v>206</v>
      </c>
      <c r="T123" s="39" t="str">
        <f t="array" ref="T123">IFERROR(INDEX(INDIRECT("'"&amp;VLOOKUP($C123,ModMap!$A$2:$B$21,2,FALSE)&amp;"'!T:T"),MATCH($K123,INDIRECT("'"&amp;VLOOKUP($C123,ModMap!$A$2:$B$21,2,FALSE)&amp;"'!$K:$K"),0)),"")</f>
        <v>Unassigned</v>
      </c>
      <c r="U123" s="48" t="s">
        <v>33</v>
      </c>
      <c r="V123" s="39" t="str">
        <f t="array" ref="V123">IFERROR(INDEX(INDIRECT("'"&amp;VLOOKUP($C123,ModMap!$A$2:$B$21,2,FALSE)&amp;"'!V:V"),MATCH($K123,INDIRECT("'"&amp;VLOOKUP($C123,ModMap!$A$2:$B$21,2,FALSE)&amp;"'!$K:$K"),0)),"")</f>
        <v>Not Started</v>
      </c>
      <c r="W123" s="39" t="str">
        <f t="array" ref="W123">IFERROR(INDEX(INDIRECT("'"&amp;VLOOKUP($C123,ModMap!$A$2:$B$21,2,FALSE)&amp;"'!W:W"),MATCH($K123,INDIRECT("'"&amp;VLOOKUP($C123,ModMap!$A$2:$B$21,2,FALSE)&amp;"'!$K:$K"),0)),"")</f>
        <v>Unassigned</v>
      </c>
      <c r="X123" s="44" t="s">
        <v>36</v>
      </c>
      <c r="Y123" s="39" t="str">
        <f t="array" ref="Y123">IFERROR(INDEX(INDIRECT("'"&amp;VLOOKUP($C123,ModMap!$A$2:$B$21,2,FALSE)&amp;"'!Y:Y"),MATCH($K123,INDIRECT("'"&amp;VLOOKUP($C123,ModMap!$A$2:$B$21,2,FALSE)&amp;"'!$K:$K"),0)),"")</f>
        <v>N/A</v>
      </c>
      <c r="Z123" s="39" t="str">
        <f t="array" ref="Z123">IFERROR(INDEX(INDIRECT("'"&amp;VLOOKUP($C123,ModMap!$A$2:$B$21,2,FALSE)&amp;"'!Z:Z"),MATCH($K123,INDIRECT("'"&amp;VLOOKUP($C123,ModMap!$A$2:$B$21,2,FALSE)&amp;"'!$K:$K"),0)),"")</f>
        <v/>
      </c>
      <c r="AA123" s="44" t="s">
        <v>36</v>
      </c>
      <c r="AB123" s="39" t="str">
        <f t="array" ref="AB123">IFERROR(INDEX(INDIRECT("'"&amp;VLOOKUP($C123,ModMap!$A$2:$B$21,2,FALSE)&amp;"'!AB:AB"),MATCH($K123,INDIRECT("'"&amp;VLOOKUP($C123,ModMap!$A$2:$B$21,2,FALSE)&amp;"'!$K:$K"),0)),"")</f>
        <v>N/A</v>
      </c>
      <c r="AC123" s="39" t="str">
        <f t="array" ref="AC123">IFERROR(INDEX(INDIRECT("'"&amp;VLOOKUP($C123,ModMap!$A$2:$B$21,2,FALSE)&amp;"'!AC:AC"),MATCH($K123,INDIRECT("'"&amp;VLOOKUP($C123,ModMap!$A$2:$B$21,2,FALSE)&amp;"'!$K:$K"),0)),"")</f>
        <v/>
      </c>
      <c r="AD123" s="48" t="s">
        <v>33</v>
      </c>
      <c r="AE123" s="39" t="str">
        <f t="array" ref="AE123">IFERROR(INDEX(INDIRECT("'"&amp;VLOOKUP($C123,ModMap!$A$2:$B$21,2,FALSE)&amp;"'!AE:AE"),MATCH($K123,INDIRECT("'"&amp;VLOOKUP($C123,ModMap!$A$2:$B$21,2,FALSE)&amp;"'!$K:$K"),0)),"")</f>
        <v>Not Started</v>
      </c>
      <c r="AF123" s="39" t="str">
        <f t="array" ref="AF123">IFERROR(INDEX(INDIRECT("'"&amp;VLOOKUP($C123,ModMap!$A$2:$B$21,2,FALSE)&amp;"'!AF:AF"),MATCH($K123,INDIRECT("'"&amp;VLOOKUP($C123,ModMap!$A$2:$B$21,2,FALSE)&amp;"'!$K:$K"),0)),"")</f>
        <v>Unassigned</v>
      </c>
      <c r="AG123" s="44" t="s">
        <v>36</v>
      </c>
      <c r="AH123" s="39" t="str">
        <f t="array" ref="AH123">IFERROR(INDEX(INDIRECT("'"&amp;VLOOKUP($C123,ModMap!$A$2:$B$21,2,FALSE)&amp;"'!AH:AH"),MATCH($K123,INDIRECT("'"&amp;VLOOKUP($C123,ModMap!$A$2:$B$21,2,FALSE)&amp;"'!$K:$K"),0)),"")</f>
        <v>N/A</v>
      </c>
      <c r="AI123" s="39" t="str">
        <f t="array" ref="AI123">IFERROR(INDEX(INDIRECT("'"&amp;VLOOKUP($C123,ModMap!$A$2:$B$21,2,FALSE)&amp;"'!AI:AI"),MATCH($K123,INDIRECT("'"&amp;VLOOKUP($C123,ModMap!$A$2:$B$21,2,FALSE)&amp;"'!$K:$K"),0)),"")</f>
        <v/>
      </c>
      <c r="AJ123" s="44" t="s">
        <v>36</v>
      </c>
      <c r="AK123" s="39" t="str">
        <f t="array" ref="AK123">IFERROR(INDEX(INDIRECT("'"&amp;VLOOKUP($C123,ModMap!$A$2:$B$21,2,FALSE)&amp;"'!AK:AK"),MATCH($K123,INDIRECT("'"&amp;VLOOKUP($C123,ModMap!$A$2:$B$21,2,FALSE)&amp;"'!$K:$K"),0)),"")</f>
        <v>N/A</v>
      </c>
      <c r="AL123" s="39" t="str">
        <f t="array" ref="AL123">IFERROR(INDEX(INDIRECT("'"&amp;VLOOKUP($C123,ModMap!$A$2:$B$21,2,FALSE)&amp;"'!AL:AL"),MATCH($K123,INDIRECT("'"&amp;VLOOKUP($C123,ModMap!$A$2:$B$21,2,FALSE)&amp;"'!$K:$K"),0)),"")</f>
        <v/>
      </c>
      <c r="AM123" s="39">
        <f t="shared" si="1"/>
        <v>2</v>
      </c>
      <c r="AN123" s="39" t="str">
        <f t="shared" si="2"/>
        <v>Not Started</v>
      </c>
      <c r="AO123" s="40" t="str">
        <f t="array" ref="AO123">IFERROR(INDEX(INDIRECT("'"&amp;VLOOKUP($C123,ModMap!$A$2:$B$21,2,FALSE)&amp;"'!AO:AO"),MATCH($K123,INDIRECT("'"&amp;VLOOKUP($C123,ModMap!$A$2:$B$21,2,FALSE)&amp;"'!$K:$K"),0)),"")</f>
        <v/>
      </c>
      <c r="AP123" s="49" t="str">
        <f t="array" ref="AP123">IFERROR(HYPERLINK("#'"&amp;VLOOKUP($C123,ModMap!$A$2:$B$21,2,FALSE)&amp;"'!V"&amp;MATCH($K123,INDIRECT("'"&amp;VLOOKUP($C123,ModMap!$A$2:$B$21,2,FALSE)&amp;"'!$K:$K"),0),"Edit on module sheet"),"")</f>
        <v>Edit on module sheet</v>
      </c>
    </row>
    <row r="124" ht="42.0" customHeight="1">
      <c r="A124" s="50">
        <v>122.0</v>
      </c>
      <c r="B124" s="50">
        <v>656.0</v>
      </c>
      <c r="C124" s="50" t="s">
        <v>130</v>
      </c>
      <c r="D124" s="51" t="s">
        <v>131</v>
      </c>
      <c r="E124" s="29" t="s">
        <v>41</v>
      </c>
      <c r="F124" s="46" t="s">
        <v>1677</v>
      </c>
      <c r="G124" s="51" t="s">
        <v>1678</v>
      </c>
      <c r="H124" s="50" t="s">
        <v>1715</v>
      </c>
      <c r="I124" s="50" t="s">
        <v>1716</v>
      </c>
      <c r="J124" s="51" t="s">
        <v>1717</v>
      </c>
      <c r="K124" s="50" t="s">
        <v>1718</v>
      </c>
      <c r="L124" s="51" t="s">
        <v>1719</v>
      </c>
      <c r="M124" s="47" t="s">
        <v>200</v>
      </c>
      <c r="N124" s="50" t="s">
        <v>1720</v>
      </c>
      <c r="O124" s="50" t="s">
        <v>1721</v>
      </c>
      <c r="P124" s="51" t="s">
        <v>1722</v>
      </c>
      <c r="Q124" s="51" t="s">
        <v>1723</v>
      </c>
      <c r="R124" s="50" t="s">
        <v>1307</v>
      </c>
      <c r="S124" s="50" t="s">
        <v>206</v>
      </c>
      <c r="T124" s="50" t="str">
        <f t="array" ref="T124">IFERROR(INDEX(INDIRECT("'"&amp;VLOOKUP($C124,ModMap!$A$2:$B$21,2,FALSE)&amp;"'!T:T"),MATCH($K124,INDIRECT("'"&amp;VLOOKUP($C124,ModMap!$A$2:$B$21,2,FALSE)&amp;"'!$K:$K"),0)),"")</f>
        <v>Unassigned</v>
      </c>
      <c r="U124" s="48" t="s">
        <v>33</v>
      </c>
      <c r="V124" s="50" t="str">
        <f t="array" ref="V124">IFERROR(INDEX(INDIRECT("'"&amp;VLOOKUP($C124,ModMap!$A$2:$B$21,2,FALSE)&amp;"'!V:V"),MATCH($K124,INDIRECT("'"&amp;VLOOKUP($C124,ModMap!$A$2:$B$21,2,FALSE)&amp;"'!$K:$K"),0)),"")</f>
        <v>Not Started</v>
      </c>
      <c r="W124" s="50" t="str">
        <f t="array" ref="W124">IFERROR(INDEX(INDIRECT("'"&amp;VLOOKUP($C124,ModMap!$A$2:$B$21,2,FALSE)&amp;"'!W:W"),MATCH($K124,INDIRECT("'"&amp;VLOOKUP($C124,ModMap!$A$2:$B$21,2,FALSE)&amp;"'!$K:$K"),0)),"")</f>
        <v>Unassigned</v>
      </c>
      <c r="X124" s="44" t="s">
        <v>36</v>
      </c>
      <c r="Y124" s="50" t="str">
        <f t="array" ref="Y124">IFERROR(INDEX(INDIRECT("'"&amp;VLOOKUP($C124,ModMap!$A$2:$B$21,2,FALSE)&amp;"'!Y:Y"),MATCH($K124,INDIRECT("'"&amp;VLOOKUP($C124,ModMap!$A$2:$B$21,2,FALSE)&amp;"'!$K:$K"),0)),"")</f>
        <v>N/A</v>
      </c>
      <c r="Z124" s="50" t="str">
        <f t="array" ref="Z124">IFERROR(INDEX(INDIRECT("'"&amp;VLOOKUP($C124,ModMap!$A$2:$B$21,2,FALSE)&amp;"'!Z:Z"),MATCH($K124,INDIRECT("'"&amp;VLOOKUP($C124,ModMap!$A$2:$B$21,2,FALSE)&amp;"'!$K:$K"),0)),"")</f>
        <v/>
      </c>
      <c r="AA124" s="44" t="s">
        <v>36</v>
      </c>
      <c r="AB124" s="50" t="str">
        <f t="array" ref="AB124">IFERROR(INDEX(INDIRECT("'"&amp;VLOOKUP($C124,ModMap!$A$2:$B$21,2,FALSE)&amp;"'!AB:AB"),MATCH($K124,INDIRECT("'"&amp;VLOOKUP($C124,ModMap!$A$2:$B$21,2,FALSE)&amp;"'!$K:$K"),0)),"")</f>
        <v>N/A</v>
      </c>
      <c r="AC124" s="50" t="str">
        <f t="array" ref="AC124">IFERROR(INDEX(INDIRECT("'"&amp;VLOOKUP($C124,ModMap!$A$2:$B$21,2,FALSE)&amp;"'!AC:AC"),MATCH($K124,INDIRECT("'"&amp;VLOOKUP($C124,ModMap!$A$2:$B$21,2,FALSE)&amp;"'!$K:$K"),0)),"")</f>
        <v/>
      </c>
      <c r="AD124" s="48" t="s">
        <v>33</v>
      </c>
      <c r="AE124" s="50" t="str">
        <f t="array" ref="AE124">IFERROR(INDEX(INDIRECT("'"&amp;VLOOKUP($C124,ModMap!$A$2:$B$21,2,FALSE)&amp;"'!AE:AE"),MATCH($K124,INDIRECT("'"&amp;VLOOKUP($C124,ModMap!$A$2:$B$21,2,FALSE)&amp;"'!$K:$K"),0)),"")</f>
        <v>Not Started</v>
      </c>
      <c r="AF124" s="50" t="str">
        <f t="array" ref="AF124">IFERROR(INDEX(INDIRECT("'"&amp;VLOOKUP($C124,ModMap!$A$2:$B$21,2,FALSE)&amp;"'!AF:AF"),MATCH($K124,INDIRECT("'"&amp;VLOOKUP($C124,ModMap!$A$2:$B$21,2,FALSE)&amp;"'!$K:$K"),0)),"")</f>
        <v>Unassigned</v>
      </c>
      <c r="AG124" s="44" t="s">
        <v>36</v>
      </c>
      <c r="AH124" s="50" t="str">
        <f t="array" ref="AH124">IFERROR(INDEX(INDIRECT("'"&amp;VLOOKUP($C124,ModMap!$A$2:$B$21,2,FALSE)&amp;"'!AH:AH"),MATCH($K124,INDIRECT("'"&amp;VLOOKUP($C124,ModMap!$A$2:$B$21,2,FALSE)&amp;"'!$K:$K"),0)),"")</f>
        <v>N/A</v>
      </c>
      <c r="AI124" s="50" t="str">
        <f t="array" ref="AI124">IFERROR(INDEX(INDIRECT("'"&amp;VLOOKUP($C124,ModMap!$A$2:$B$21,2,FALSE)&amp;"'!AI:AI"),MATCH($K124,INDIRECT("'"&amp;VLOOKUP($C124,ModMap!$A$2:$B$21,2,FALSE)&amp;"'!$K:$K"),0)),"")</f>
        <v/>
      </c>
      <c r="AJ124" s="44" t="s">
        <v>36</v>
      </c>
      <c r="AK124" s="50" t="str">
        <f t="array" ref="AK124">IFERROR(INDEX(INDIRECT("'"&amp;VLOOKUP($C124,ModMap!$A$2:$B$21,2,FALSE)&amp;"'!AK:AK"),MATCH($K124,INDIRECT("'"&amp;VLOOKUP($C124,ModMap!$A$2:$B$21,2,FALSE)&amp;"'!$K:$K"),0)),"")</f>
        <v>N/A</v>
      </c>
      <c r="AL124" s="50" t="str">
        <f t="array" ref="AL124">IFERROR(INDEX(INDIRECT("'"&amp;VLOOKUP($C124,ModMap!$A$2:$B$21,2,FALSE)&amp;"'!AL:AL"),MATCH($K124,INDIRECT("'"&amp;VLOOKUP($C124,ModMap!$A$2:$B$21,2,FALSE)&amp;"'!$K:$K"),0)),"")</f>
        <v/>
      </c>
      <c r="AM124" s="50">
        <f t="shared" si="1"/>
        <v>2</v>
      </c>
      <c r="AN124" s="50" t="str">
        <f t="shared" si="2"/>
        <v>Not Started</v>
      </c>
      <c r="AO124" s="51" t="str">
        <f t="array" ref="AO124">IFERROR(INDEX(INDIRECT("'"&amp;VLOOKUP($C124,ModMap!$A$2:$B$21,2,FALSE)&amp;"'!AO:AO"),MATCH($K124,INDIRECT("'"&amp;VLOOKUP($C124,ModMap!$A$2:$B$21,2,FALSE)&amp;"'!$K:$K"),0)),"")</f>
        <v/>
      </c>
      <c r="AP124" s="49" t="str">
        <f t="array" ref="AP124">IFERROR(HYPERLINK("#'"&amp;VLOOKUP($C124,ModMap!$A$2:$B$21,2,FALSE)&amp;"'!V"&amp;MATCH($K124,INDIRECT("'"&amp;VLOOKUP($C124,ModMap!$A$2:$B$21,2,FALSE)&amp;"'!$K:$K"),0),"Edit on module sheet"),"")</f>
        <v>Edit on module sheet</v>
      </c>
    </row>
    <row r="125" ht="42.0" customHeight="1">
      <c r="A125" s="39">
        <v>123.0</v>
      </c>
      <c r="B125" s="39">
        <v>660.0</v>
      </c>
      <c r="C125" s="39" t="s">
        <v>130</v>
      </c>
      <c r="D125" s="40" t="s">
        <v>131</v>
      </c>
      <c r="E125" s="29" t="s">
        <v>41</v>
      </c>
      <c r="F125" s="46" t="s">
        <v>1677</v>
      </c>
      <c r="G125" s="40" t="s">
        <v>1678</v>
      </c>
      <c r="H125" s="39" t="s">
        <v>1728</v>
      </c>
      <c r="I125" s="39" t="s">
        <v>1729</v>
      </c>
      <c r="J125" s="40" t="s">
        <v>1730</v>
      </c>
      <c r="K125" s="39" t="s">
        <v>1731</v>
      </c>
      <c r="L125" s="40" t="s">
        <v>1732</v>
      </c>
      <c r="M125" s="47" t="s">
        <v>200</v>
      </c>
      <c r="N125" s="39" t="s">
        <v>1720</v>
      </c>
      <c r="O125" s="39" t="s">
        <v>1721</v>
      </c>
      <c r="P125" s="40" t="s">
        <v>1733</v>
      </c>
      <c r="Q125" s="40" t="s">
        <v>1734</v>
      </c>
      <c r="R125" s="39" t="s">
        <v>1688</v>
      </c>
      <c r="S125" s="39" t="s">
        <v>206</v>
      </c>
      <c r="T125" s="39" t="str">
        <f t="array" ref="T125">IFERROR(INDEX(INDIRECT("'"&amp;VLOOKUP($C125,ModMap!$A$2:$B$21,2,FALSE)&amp;"'!T:T"),MATCH($K125,INDIRECT("'"&amp;VLOOKUP($C125,ModMap!$A$2:$B$21,2,FALSE)&amp;"'!$K:$K"),0)),"")</f>
        <v>Unassigned</v>
      </c>
      <c r="U125" s="48" t="s">
        <v>33</v>
      </c>
      <c r="V125" s="39" t="str">
        <f t="array" ref="V125">IFERROR(INDEX(INDIRECT("'"&amp;VLOOKUP($C125,ModMap!$A$2:$B$21,2,FALSE)&amp;"'!V:V"),MATCH($K125,INDIRECT("'"&amp;VLOOKUP($C125,ModMap!$A$2:$B$21,2,FALSE)&amp;"'!$K:$K"),0)),"")</f>
        <v>Not Started</v>
      </c>
      <c r="W125" s="39" t="str">
        <f t="array" ref="W125">IFERROR(INDEX(INDIRECT("'"&amp;VLOOKUP($C125,ModMap!$A$2:$B$21,2,FALSE)&amp;"'!W:W"),MATCH($K125,INDIRECT("'"&amp;VLOOKUP($C125,ModMap!$A$2:$B$21,2,FALSE)&amp;"'!$K:$K"),0)),"")</f>
        <v>Unassigned</v>
      </c>
      <c r="X125" s="44" t="s">
        <v>36</v>
      </c>
      <c r="Y125" s="39" t="str">
        <f t="array" ref="Y125">IFERROR(INDEX(INDIRECT("'"&amp;VLOOKUP($C125,ModMap!$A$2:$B$21,2,FALSE)&amp;"'!Y:Y"),MATCH($K125,INDIRECT("'"&amp;VLOOKUP($C125,ModMap!$A$2:$B$21,2,FALSE)&amp;"'!$K:$K"),0)),"")</f>
        <v>N/A</v>
      </c>
      <c r="Z125" s="39" t="str">
        <f t="array" ref="Z125">IFERROR(INDEX(INDIRECT("'"&amp;VLOOKUP($C125,ModMap!$A$2:$B$21,2,FALSE)&amp;"'!Z:Z"),MATCH($K125,INDIRECT("'"&amp;VLOOKUP($C125,ModMap!$A$2:$B$21,2,FALSE)&amp;"'!$K:$K"),0)),"")</f>
        <v/>
      </c>
      <c r="AA125" s="44" t="s">
        <v>36</v>
      </c>
      <c r="AB125" s="39" t="str">
        <f t="array" ref="AB125">IFERROR(INDEX(INDIRECT("'"&amp;VLOOKUP($C125,ModMap!$A$2:$B$21,2,FALSE)&amp;"'!AB:AB"),MATCH($K125,INDIRECT("'"&amp;VLOOKUP($C125,ModMap!$A$2:$B$21,2,FALSE)&amp;"'!$K:$K"),0)),"")</f>
        <v>N/A</v>
      </c>
      <c r="AC125" s="39" t="str">
        <f t="array" ref="AC125">IFERROR(INDEX(INDIRECT("'"&amp;VLOOKUP($C125,ModMap!$A$2:$B$21,2,FALSE)&amp;"'!AC:AC"),MATCH($K125,INDIRECT("'"&amp;VLOOKUP($C125,ModMap!$A$2:$B$21,2,FALSE)&amp;"'!$K:$K"),0)),"")</f>
        <v/>
      </c>
      <c r="AD125" s="48" t="s">
        <v>33</v>
      </c>
      <c r="AE125" s="39" t="str">
        <f t="array" ref="AE125">IFERROR(INDEX(INDIRECT("'"&amp;VLOOKUP($C125,ModMap!$A$2:$B$21,2,FALSE)&amp;"'!AE:AE"),MATCH($K125,INDIRECT("'"&amp;VLOOKUP($C125,ModMap!$A$2:$B$21,2,FALSE)&amp;"'!$K:$K"),0)),"")</f>
        <v>Not Started</v>
      </c>
      <c r="AF125" s="39" t="str">
        <f t="array" ref="AF125">IFERROR(INDEX(INDIRECT("'"&amp;VLOOKUP($C125,ModMap!$A$2:$B$21,2,FALSE)&amp;"'!AF:AF"),MATCH($K125,INDIRECT("'"&amp;VLOOKUP($C125,ModMap!$A$2:$B$21,2,FALSE)&amp;"'!$K:$K"),0)),"")</f>
        <v>Unassigned</v>
      </c>
      <c r="AG125" s="44" t="s">
        <v>36</v>
      </c>
      <c r="AH125" s="39" t="str">
        <f t="array" ref="AH125">IFERROR(INDEX(INDIRECT("'"&amp;VLOOKUP($C125,ModMap!$A$2:$B$21,2,FALSE)&amp;"'!AH:AH"),MATCH($K125,INDIRECT("'"&amp;VLOOKUP($C125,ModMap!$A$2:$B$21,2,FALSE)&amp;"'!$K:$K"),0)),"")</f>
        <v>N/A</v>
      </c>
      <c r="AI125" s="39" t="str">
        <f t="array" ref="AI125">IFERROR(INDEX(INDIRECT("'"&amp;VLOOKUP($C125,ModMap!$A$2:$B$21,2,FALSE)&amp;"'!AI:AI"),MATCH($K125,INDIRECT("'"&amp;VLOOKUP($C125,ModMap!$A$2:$B$21,2,FALSE)&amp;"'!$K:$K"),0)),"")</f>
        <v/>
      </c>
      <c r="AJ125" s="44" t="s">
        <v>36</v>
      </c>
      <c r="AK125" s="39" t="str">
        <f t="array" ref="AK125">IFERROR(INDEX(INDIRECT("'"&amp;VLOOKUP($C125,ModMap!$A$2:$B$21,2,FALSE)&amp;"'!AK:AK"),MATCH($K125,INDIRECT("'"&amp;VLOOKUP($C125,ModMap!$A$2:$B$21,2,FALSE)&amp;"'!$K:$K"),0)),"")</f>
        <v>N/A</v>
      </c>
      <c r="AL125" s="39" t="str">
        <f t="array" ref="AL125">IFERROR(INDEX(INDIRECT("'"&amp;VLOOKUP($C125,ModMap!$A$2:$B$21,2,FALSE)&amp;"'!AL:AL"),MATCH($K125,INDIRECT("'"&amp;VLOOKUP($C125,ModMap!$A$2:$B$21,2,FALSE)&amp;"'!$K:$K"),0)),"")</f>
        <v/>
      </c>
      <c r="AM125" s="39">
        <f t="shared" si="1"/>
        <v>2</v>
      </c>
      <c r="AN125" s="39" t="str">
        <f t="shared" si="2"/>
        <v>Not Started</v>
      </c>
      <c r="AO125" s="40" t="str">
        <f t="array" ref="AO125">IFERROR(INDEX(INDIRECT("'"&amp;VLOOKUP($C125,ModMap!$A$2:$B$21,2,FALSE)&amp;"'!AO:AO"),MATCH($K125,INDIRECT("'"&amp;VLOOKUP($C125,ModMap!$A$2:$B$21,2,FALSE)&amp;"'!$K:$K"),0)),"")</f>
        <v/>
      </c>
      <c r="AP125" s="49" t="str">
        <f t="array" ref="AP125">IFERROR(HYPERLINK("#'"&amp;VLOOKUP($C125,ModMap!$A$2:$B$21,2,FALSE)&amp;"'!V"&amp;MATCH($K125,INDIRECT("'"&amp;VLOOKUP($C125,ModMap!$A$2:$B$21,2,FALSE)&amp;"'!$K:$K"),0),"Edit on module sheet"),"")</f>
        <v>Edit on module sheet</v>
      </c>
    </row>
    <row r="126" ht="42.0" customHeight="1">
      <c r="A126" s="50">
        <v>124.0</v>
      </c>
      <c r="B126" s="50">
        <v>664.0</v>
      </c>
      <c r="C126" s="50" t="s">
        <v>130</v>
      </c>
      <c r="D126" s="51" t="s">
        <v>131</v>
      </c>
      <c r="E126" s="29" t="s">
        <v>41</v>
      </c>
      <c r="F126" s="46" t="s">
        <v>1677</v>
      </c>
      <c r="G126" s="51" t="s">
        <v>1678</v>
      </c>
      <c r="H126" s="50" t="s">
        <v>1737</v>
      </c>
      <c r="I126" s="50" t="s">
        <v>1738</v>
      </c>
      <c r="J126" s="51" t="s">
        <v>1739</v>
      </c>
      <c r="K126" s="50" t="s">
        <v>1740</v>
      </c>
      <c r="L126" s="51" t="s">
        <v>1683</v>
      </c>
      <c r="M126" s="47" t="s">
        <v>200</v>
      </c>
      <c r="N126" s="50" t="s">
        <v>1720</v>
      </c>
      <c r="O126" s="50" t="s">
        <v>1721</v>
      </c>
      <c r="P126" s="51" t="s">
        <v>1741</v>
      </c>
      <c r="Q126" s="51" t="s">
        <v>1742</v>
      </c>
      <c r="R126" s="50" t="s">
        <v>1328</v>
      </c>
      <c r="S126" s="50" t="s">
        <v>206</v>
      </c>
      <c r="T126" s="50" t="str">
        <f t="array" ref="T126">IFERROR(INDEX(INDIRECT("'"&amp;VLOOKUP($C126,ModMap!$A$2:$B$21,2,FALSE)&amp;"'!T:T"),MATCH($K126,INDIRECT("'"&amp;VLOOKUP($C126,ModMap!$A$2:$B$21,2,FALSE)&amp;"'!$K:$K"),0)),"")</f>
        <v>Unassigned</v>
      </c>
      <c r="U126" s="48" t="s">
        <v>33</v>
      </c>
      <c r="V126" s="50" t="str">
        <f t="array" ref="V126">IFERROR(INDEX(INDIRECT("'"&amp;VLOOKUP($C126,ModMap!$A$2:$B$21,2,FALSE)&amp;"'!V:V"),MATCH($K126,INDIRECT("'"&amp;VLOOKUP($C126,ModMap!$A$2:$B$21,2,FALSE)&amp;"'!$K:$K"),0)),"")</f>
        <v>Not Started</v>
      </c>
      <c r="W126" s="50" t="str">
        <f t="array" ref="W126">IFERROR(INDEX(INDIRECT("'"&amp;VLOOKUP($C126,ModMap!$A$2:$B$21,2,FALSE)&amp;"'!W:W"),MATCH($K126,INDIRECT("'"&amp;VLOOKUP($C126,ModMap!$A$2:$B$21,2,FALSE)&amp;"'!$K:$K"),0)),"")</f>
        <v>Unassigned</v>
      </c>
      <c r="X126" s="44" t="s">
        <v>36</v>
      </c>
      <c r="Y126" s="50" t="str">
        <f t="array" ref="Y126">IFERROR(INDEX(INDIRECT("'"&amp;VLOOKUP($C126,ModMap!$A$2:$B$21,2,FALSE)&amp;"'!Y:Y"),MATCH($K126,INDIRECT("'"&amp;VLOOKUP($C126,ModMap!$A$2:$B$21,2,FALSE)&amp;"'!$K:$K"),0)),"")</f>
        <v>N/A</v>
      </c>
      <c r="Z126" s="50" t="str">
        <f t="array" ref="Z126">IFERROR(INDEX(INDIRECT("'"&amp;VLOOKUP($C126,ModMap!$A$2:$B$21,2,FALSE)&amp;"'!Z:Z"),MATCH($K126,INDIRECT("'"&amp;VLOOKUP($C126,ModMap!$A$2:$B$21,2,FALSE)&amp;"'!$K:$K"),0)),"")</f>
        <v/>
      </c>
      <c r="AA126" s="44" t="s">
        <v>36</v>
      </c>
      <c r="AB126" s="50" t="str">
        <f t="array" ref="AB126">IFERROR(INDEX(INDIRECT("'"&amp;VLOOKUP($C126,ModMap!$A$2:$B$21,2,FALSE)&amp;"'!AB:AB"),MATCH($K126,INDIRECT("'"&amp;VLOOKUP($C126,ModMap!$A$2:$B$21,2,FALSE)&amp;"'!$K:$K"),0)),"")</f>
        <v>N/A</v>
      </c>
      <c r="AC126" s="50" t="str">
        <f t="array" ref="AC126">IFERROR(INDEX(INDIRECT("'"&amp;VLOOKUP($C126,ModMap!$A$2:$B$21,2,FALSE)&amp;"'!AC:AC"),MATCH($K126,INDIRECT("'"&amp;VLOOKUP($C126,ModMap!$A$2:$B$21,2,FALSE)&amp;"'!$K:$K"),0)),"")</f>
        <v/>
      </c>
      <c r="AD126" s="48" t="s">
        <v>33</v>
      </c>
      <c r="AE126" s="50" t="str">
        <f t="array" ref="AE126">IFERROR(INDEX(INDIRECT("'"&amp;VLOOKUP($C126,ModMap!$A$2:$B$21,2,FALSE)&amp;"'!AE:AE"),MATCH($K126,INDIRECT("'"&amp;VLOOKUP($C126,ModMap!$A$2:$B$21,2,FALSE)&amp;"'!$K:$K"),0)),"")</f>
        <v>Not Started</v>
      </c>
      <c r="AF126" s="50" t="str">
        <f t="array" ref="AF126">IFERROR(INDEX(INDIRECT("'"&amp;VLOOKUP($C126,ModMap!$A$2:$B$21,2,FALSE)&amp;"'!AF:AF"),MATCH($K126,INDIRECT("'"&amp;VLOOKUP($C126,ModMap!$A$2:$B$21,2,FALSE)&amp;"'!$K:$K"),0)),"")</f>
        <v>Unassigned</v>
      </c>
      <c r="AG126" s="44" t="s">
        <v>36</v>
      </c>
      <c r="AH126" s="50" t="str">
        <f t="array" ref="AH126">IFERROR(INDEX(INDIRECT("'"&amp;VLOOKUP($C126,ModMap!$A$2:$B$21,2,FALSE)&amp;"'!AH:AH"),MATCH($K126,INDIRECT("'"&amp;VLOOKUP($C126,ModMap!$A$2:$B$21,2,FALSE)&amp;"'!$K:$K"),0)),"")</f>
        <v>N/A</v>
      </c>
      <c r="AI126" s="50" t="str">
        <f t="array" ref="AI126">IFERROR(INDEX(INDIRECT("'"&amp;VLOOKUP($C126,ModMap!$A$2:$B$21,2,FALSE)&amp;"'!AI:AI"),MATCH($K126,INDIRECT("'"&amp;VLOOKUP($C126,ModMap!$A$2:$B$21,2,FALSE)&amp;"'!$K:$K"),0)),"")</f>
        <v/>
      </c>
      <c r="AJ126" s="44" t="s">
        <v>36</v>
      </c>
      <c r="AK126" s="50" t="str">
        <f t="array" ref="AK126">IFERROR(INDEX(INDIRECT("'"&amp;VLOOKUP($C126,ModMap!$A$2:$B$21,2,FALSE)&amp;"'!AK:AK"),MATCH($K126,INDIRECT("'"&amp;VLOOKUP($C126,ModMap!$A$2:$B$21,2,FALSE)&amp;"'!$K:$K"),0)),"")</f>
        <v>N/A</v>
      </c>
      <c r="AL126" s="50" t="str">
        <f t="array" ref="AL126">IFERROR(INDEX(INDIRECT("'"&amp;VLOOKUP($C126,ModMap!$A$2:$B$21,2,FALSE)&amp;"'!AL:AL"),MATCH($K126,INDIRECT("'"&amp;VLOOKUP($C126,ModMap!$A$2:$B$21,2,FALSE)&amp;"'!$K:$K"),0)),"")</f>
        <v/>
      </c>
      <c r="AM126" s="50">
        <f t="shared" si="1"/>
        <v>2</v>
      </c>
      <c r="AN126" s="50" t="str">
        <f t="shared" si="2"/>
        <v>Not Started</v>
      </c>
      <c r="AO126" s="51" t="str">
        <f t="array" ref="AO126">IFERROR(INDEX(INDIRECT("'"&amp;VLOOKUP($C126,ModMap!$A$2:$B$21,2,FALSE)&amp;"'!AO:AO"),MATCH($K126,INDIRECT("'"&amp;VLOOKUP($C126,ModMap!$A$2:$B$21,2,FALSE)&amp;"'!$K:$K"),0)),"")</f>
        <v/>
      </c>
      <c r="AP126" s="49" t="str">
        <f t="array" ref="AP126">IFERROR(HYPERLINK("#'"&amp;VLOOKUP($C126,ModMap!$A$2:$B$21,2,FALSE)&amp;"'!V"&amp;MATCH($K126,INDIRECT("'"&amp;VLOOKUP($C126,ModMap!$A$2:$B$21,2,FALSE)&amp;"'!$K:$K"),0),"Edit on module sheet"),"")</f>
        <v>Edit on module sheet</v>
      </c>
    </row>
    <row r="127" ht="42.0" customHeight="1">
      <c r="A127" s="39">
        <v>125.0</v>
      </c>
      <c r="B127" s="39">
        <v>668.0</v>
      </c>
      <c r="C127" s="39" t="s">
        <v>130</v>
      </c>
      <c r="D127" s="40" t="s">
        <v>131</v>
      </c>
      <c r="E127" s="29" t="s">
        <v>41</v>
      </c>
      <c r="F127" s="46" t="s">
        <v>1677</v>
      </c>
      <c r="G127" s="40" t="s">
        <v>1678</v>
      </c>
      <c r="H127" s="39" t="s">
        <v>1745</v>
      </c>
      <c r="I127" s="39" t="s">
        <v>1746</v>
      </c>
      <c r="J127" s="40" t="s">
        <v>1747</v>
      </c>
      <c r="K127" s="39" t="s">
        <v>1748</v>
      </c>
      <c r="L127" s="40" t="s">
        <v>1683</v>
      </c>
      <c r="M127" s="47" t="s">
        <v>200</v>
      </c>
      <c r="N127" s="39" t="s">
        <v>1749</v>
      </c>
      <c r="O127" s="39" t="s">
        <v>1750</v>
      </c>
      <c r="P127" s="40" t="s">
        <v>1751</v>
      </c>
      <c r="Q127" s="40" t="s">
        <v>1752</v>
      </c>
      <c r="R127" s="39" t="s">
        <v>1688</v>
      </c>
      <c r="S127" s="39" t="s">
        <v>206</v>
      </c>
      <c r="T127" s="39" t="str">
        <f t="array" ref="T127">IFERROR(INDEX(INDIRECT("'"&amp;VLOOKUP($C127,ModMap!$A$2:$B$21,2,FALSE)&amp;"'!T:T"),MATCH($K127,INDIRECT("'"&amp;VLOOKUP($C127,ModMap!$A$2:$B$21,2,FALSE)&amp;"'!$K:$K"),0)),"")</f>
        <v>Unassigned</v>
      </c>
      <c r="U127" s="48" t="s">
        <v>33</v>
      </c>
      <c r="V127" s="39" t="str">
        <f t="array" ref="V127">IFERROR(INDEX(INDIRECT("'"&amp;VLOOKUP($C127,ModMap!$A$2:$B$21,2,FALSE)&amp;"'!V:V"),MATCH($K127,INDIRECT("'"&amp;VLOOKUP($C127,ModMap!$A$2:$B$21,2,FALSE)&amp;"'!$K:$K"),0)),"")</f>
        <v>Not Started</v>
      </c>
      <c r="W127" s="39" t="str">
        <f t="array" ref="W127">IFERROR(INDEX(INDIRECT("'"&amp;VLOOKUP($C127,ModMap!$A$2:$B$21,2,FALSE)&amp;"'!W:W"),MATCH($K127,INDIRECT("'"&amp;VLOOKUP($C127,ModMap!$A$2:$B$21,2,FALSE)&amp;"'!$K:$K"),0)),"")</f>
        <v>Unassigned</v>
      </c>
      <c r="X127" s="44" t="s">
        <v>36</v>
      </c>
      <c r="Y127" s="39" t="str">
        <f t="array" ref="Y127">IFERROR(INDEX(INDIRECT("'"&amp;VLOOKUP($C127,ModMap!$A$2:$B$21,2,FALSE)&amp;"'!Y:Y"),MATCH($K127,INDIRECT("'"&amp;VLOOKUP($C127,ModMap!$A$2:$B$21,2,FALSE)&amp;"'!$K:$K"),0)),"")</f>
        <v>N/A</v>
      </c>
      <c r="Z127" s="39" t="str">
        <f t="array" ref="Z127">IFERROR(INDEX(INDIRECT("'"&amp;VLOOKUP($C127,ModMap!$A$2:$B$21,2,FALSE)&amp;"'!Z:Z"),MATCH($K127,INDIRECT("'"&amp;VLOOKUP($C127,ModMap!$A$2:$B$21,2,FALSE)&amp;"'!$K:$K"),0)),"")</f>
        <v/>
      </c>
      <c r="AA127" s="44" t="s">
        <v>36</v>
      </c>
      <c r="AB127" s="39" t="str">
        <f t="array" ref="AB127">IFERROR(INDEX(INDIRECT("'"&amp;VLOOKUP($C127,ModMap!$A$2:$B$21,2,FALSE)&amp;"'!AB:AB"),MATCH($K127,INDIRECT("'"&amp;VLOOKUP($C127,ModMap!$A$2:$B$21,2,FALSE)&amp;"'!$K:$K"),0)),"")</f>
        <v>N/A</v>
      </c>
      <c r="AC127" s="39" t="str">
        <f t="array" ref="AC127">IFERROR(INDEX(INDIRECT("'"&amp;VLOOKUP($C127,ModMap!$A$2:$B$21,2,FALSE)&amp;"'!AC:AC"),MATCH($K127,INDIRECT("'"&amp;VLOOKUP($C127,ModMap!$A$2:$B$21,2,FALSE)&amp;"'!$K:$K"),0)),"")</f>
        <v/>
      </c>
      <c r="AD127" s="48" t="s">
        <v>33</v>
      </c>
      <c r="AE127" s="39" t="str">
        <f t="array" ref="AE127">IFERROR(INDEX(INDIRECT("'"&amp;VLOOKUP($C127,ModMap!$A$2:$B$21,2,FALSE)&amp;"'!AE:AE"),MATCH($K127,INDIRECT("'"&amp;VLOOKUP($C127,ModMap!$A$2:$B$21,2,FALSE)&amp;"'!$K:$K"),0)),"")</f>
        <v>Not Started</v>
      </c>
      <c r="AF127" s="39" t="str">
        <f t="array" ref="AF127">IFERROR(INDEX(INDIRECT("'"&amp;VLOOKUP($C127,ModMap!$A$2:$B$21,2,FALSE)&amp;"'!AF:AF"),MATCH($K127,INDIRECT("'"&amp;VLOOKUP($C127,ModMap!$A$2:$B$21,2,FALSE)&amp;"'!$K:$K"),0)),"")</f>
        <v>Unassigned</v>
      </c>
      <c r="AG127" s="44" t="s">
        <v>36</v>
      </c>
      <c r="AH127" s="39" t="str">
        <f t="array" ref="AH127">IFERROR(INDEX(INDIRECT("'"&amp;VLOOKUP($C127,ModMap!$A$2:$B$21,2,FALSE)&amp;"'!AH:AH"),MATCH($K127,INDIRECT("'"&amp;VLOOKUP($C127,ModMap!$A$2:$B$21,2,FALSE)&amp;"'!$K:$K"),0)),"")</f>
        <v>N/A</v>
      </c>
      <c r="AI127" s="39" t="str">
        <f t="array" ref="AI127">IFERROR(INDEX(INDIRECT("'"&amp;VLOOKUP($C127,ModMap!$A$2:$B$21,2,FALSE)&amp;"'!AI:AI"),MATCH($K127,INDIRECT("'"&amp;VLOOKUP($C127,ModMap!$A$2:$B$21,2,FALSE)&amp;"'!$K:$K"),0)),"")</f>
        <v/>
      </c>
      <c r="AJ127" s="44" t="s">
        <v>36</v>
      </c>
      <c r="AK127" s="39" t="str">
        <f t="array" ref="AK127">IFERROR(INDEX(INDIRECT("'"&amp;VLOOKUP($C127,ModMap!$A$2:$B$21,2,FALSE)&amp;"'!AK:AK"),MATCH($K127,INDIRECT("'"&amp;VLOOKUP($C127,ModMap!$A$2:$B$21,2,FALSE)&amp;"'!$K:$K"),0)),"")</f>
        <v>N/A</v>
      </c>
      <c r="AL127" s="39" t="str">
        <f t="array" ref="AL127">IFERROR(INDEX(INDIRECT("'"&amp;VLOOKUP($C127,ModMap!$A$2:$B$21,2,FALSE)&amp;"'!AL:AL"),MATCH($K127,INDIRECT("'"&amp;VLOOKUP($C127,ModMap!$A$2:$B$21,2,FALSE)&amp;"'!$K:$K"),0)),"")</f>
        <v/>
      </c>
      <c r="AM127" s="39">
        <f t="shared" si="1"/>
        <v>2</v>
      </c>
      <c r="AN127" s="39" t="str">
        <f t="shared" si="2"/>
        <v>Not Started</v>
      </c>
      <c r="AO127" s="40" t="str">
        <f t="array" ref="AO127">IFERROR(INDEX(INDIRECT("'"&amp;VLOOKUP($C127,ModMap!$A$2:$B$21,2,FALSE)&amp;"'!AO:AO"),MATCH($K127,INDIRECT("'"&amp;VLOOKUP($C127,ModMap!$A$2:$B$21,2,FALSE)&amp;"'!$K:$K"),0)),"")</f>
        <v/>
      </c>
      <c r="AP127" s="49" t="str">
        <f t="array" ref="AP127">IFERROR(HYPERLINK("#'"&amp;VLOOKUP($C127,ModMap!$A$2:$B$21,2,FALSE)&amp;"'!V"&amp;MATCH($K127,INDIRECT("'"&amp;VLOOKUP($C127,ModMap!$A$2:$B$21,2,FALSE)&amp;"'!$K:$K"),0),"Edit on module sheet"),"")</f>
        <v>Edit on module sheet</v>
      </c>
    </row>
    <row r="128" ht="42.0" customHeight="1">
      <c r="A128" s="50">
        <v>126.0</v>
      </c>
      <c r="B128" s="50">
        <v>676.0</v>
      </c>
      <c r="C128" s="50" t="s">
        <v>130</v>
      </c>
      <c r="D128" s="51" t="s">
        <v>131</v>
      </c>
      <c r="E128" s="29" t="s">
        <v>41</v>
      </c>
      <c r="F128" s="46" t="s">
        <v>1677</v>
      </c>
      <c r="G128" s="51" t="s">
        <v>1678</v>
      </c>
      <c r="H128" s="50" t="s">
        <v>1755</v>
      </c>
      <c r="I128" s="50" t="s">
        <v>1756</v>
      </c>
      <c r="J128" s="51" t="s">
        <v>1757</v>
      </c>
      <c r="K128" s="50" t="s">
        <v>1758</v>
      </c>
      <c r="L128" s="51" t="s">
        <v>1683</v>
      </c>
      <c r="M128" s="47" t="s">
        <v>200</v>
      </c>
      <c r="N128" s="50" t="s">
        <v>1684</v>
      </c>
      <c r="O128" s="50" t="s">
        <v>1685</v>
      </c>
      <c r="P128" s="51" t="s">
        <v>1759</v>
      </c>
      <c r="Q128" s="51" t="s">
        <v>1760</v>
      </c>
      <c r="R128" s="50" t="s">
        <v>1688</v>
      </c>
      <c r="S128" s="50" t="s">
        <v>206</v>
      </c>
      <c r="T128" s="50" t="str">
        <f t="array" ref="T128">IFERROR(INDEX(INDIRECT("'"&amp;VLOOKUP($C128,ModMap!$A$2:$B$21,2,FALSE)&amp;"'!T:T"),MATCH($K128,INDIRECT("'"&amp;VLOOKUP($C128,ModMap!$A$2:$B$21,2,FALSE)&amp;"'!$K:$K"),0)),"")</f>
        <v>Unassigned</v>
      </c>
      <c r="U128" s="48" t="s">
        <v>33</v>
      </c>
      <c r="V128" s="50" t="str">
        <f t="array" ref="V128">IFERROR(INDEX(INDIRECT("'"&amp;VLOOKUP($C128,ModMap!$A$2:$B$21,2,FALSE)&amp;"'!V:V"),MATCH($K128,INDIRECT("'"&amp;VLOOKUP($C128,ModMap!$A$2:$B$21,2,FALSE)&amp;"'!$K:$K"),0)),"")</f>
        <v>Not Started</v>
      </c>
      <c r="W128" s="50" t="str">
        <f t="array" ref="W128">IFERROR(INDEX(INDIRECT("'"&amp;VLOOKUP($C128,ModMap!$A$2:$B$21,2,FALSE)&amp;"'!W:W"),MATCH($K128,INDIRECT("'"&amp;VLOOKUP($C128,ModMap!$A$2:$B$21,2,FALSE)&amp;"'!$K:$K"),0)),"")</f>
        <v>Unassigned</v>
      </c>
      <c r="X128" s="44" t="s">
        <v>36</v>
      </c>
      <c r="Y128" s="50" t="str">
        <f t="array" ref="Y128">IFERROR(INDEX(INDIRECT("'"&amp;VLOOKUP($C128,ModMap!$A$2:$B$21,2,FALSE)&amp;"'!Y:Y"),MATCH($K128,INDIRECT("'"&amp;VLOOKUP($C128,ModMap!$A$2:$B$21,2,FALSE)&amp;"'!$K:$K"),0)),"")</f>
        <v>N/A</v>
      </c>
      <c r="Z128" s="50" t="str">
        <f t="array" ref="Z128">IFERROR(INDEX(INDIRECT("'"&amp;VLOOKUP($C128,ModMap!$A$2:$B$21,2,FALSE)&amp;"'!Z:Z"),MATCH($K128,INDIRECT("'"&amp;VLOOKUP($C128,ModMap!$A$2:$B$21,2,FALSE)&amp;"'!$K:$K"),0)),"")</f>
        <v/>
      </c>
      <c r="AA128" s="44" t="s">
        <v>36</v>
      </c>
      <c r="AB128" s="50" t="str">
        <f t="array" ref="AB128">IFERROR(INDEX(INDIRECT("'"&amp;VLOOKUP($C128,ModMap!$A$2:$B$21,2,FALSE)&amp;"'!AB:AB"),MATCH($K128,INDIRECT("'"&amp;VLOOKUP($C128,ModMap!$A$2:$B$21,2,FALSE)&amp;"'!$K:$K"),0)),"")</f>
        <v>N/A</v>
      </c>
      <c r="AC128" s="50" t="str">
        <f t="array" ref="AC128">IFERROR(INDEX(INDIRECT("'"&amp;VLOOKUP($C128,ModMap!$A$2:$B$21,2,FALSE)&amp;"'!AC:AC"),MATCH($K128,INDIRECT("'"&amp;VLOOKUP($C128,ModMap!$A$2:$B$21,2,FALSE)&amp;"'!$K:$K"),0)),"")</f>
        <v/>
      </c>
      <c r="AD128" s="48" t="s">
        <v>33</v>
      </c>
      <c r="AE128" s="50" t="str">
        <f t="array" ref="AE128">IFERROR(INDEX(INDIRECT("'"&amp;VLOOKUP($C128,ModMap!$A$2:$B$21,2,FALSE)&amp;"'!AE:AE"),MATCH($K128,INDIRECT("'"&amp;VLOOKUP($C128,ModMap!$A$2:$B$21,2,FALSE)&amp;"'!$K:$K"),0)),"")</f>
        <v>Not Started</v>
      </c>
      <c r="AF128" s="50" t="str">
        <f t="array" ref="AF128">IFERROR(INDEX(INDIRECT("'"&amp;VLOOKUP($C128,ModMap!$A$2:$B$21,2,FALSE)&amp;"'!AF:AF"),MATCH($K128,INDIRECT("'"&amp;VLOOKUP($C128,ModMap!$A$2:$B$21,2,FALSE)&amp;"'!$K:$K"),0)),"")</f>
        <v>Unassigned</v>
      </c>
      <c r="AG128" s="44" t="s">
        <v>36</v>
      </c>
      <c r="AH128" s="50" t="str">
        <f t="array" ref="AH128">IFERROR(INDEX(INDIRECT("'"&amp;VLOOKUP($C128,ModMap!$A$2:$B$21,2,FALSE)&amp;"'!AH:AH"),MATCH($K128,INDIRECT("'"&amp;VLOOKUP($C128,ModMap!$A$2:$B$21,2,FALSE)&amp;"'!$K:$K"),0)),"")</f>
        <v>N/A</v>
      </c>
      <c r="AI128" s="50" t="str">
        <f t="array" ref="AI128">IFERROR(INDEX(INDIRECT("'"&amp;VLOOKUP($C128,ModMap!$A$2:$B$21,2,FALSE)&amp;"'!AI:AI"),MATCH($K128,INDIRECT("'"&amp;VLOOKUP($C128,ModMap!$A$2:$B$21,2,FALSE)&amp;"'!$K:$K"),0)),"")</f>
        <v/>
      </c>
      <c r="AJ128" s="44" t="s">
        <v>36</v>
      </c>
      <c r="AK128" s="50" t="str">
        <f t="array" ref="AK128">IFERROR(INDEX(INDIRECT("'"&amp;VLOOKUP($C128,ModMap!$A$2:$B$21,2,FALSE)&amp;"'!AK:AK"),MATCH($K128,INDIRECT("'"&amp;VLOOKUP($C128,ModMap!$A$2:$B$21,2,FALSE)&amp;"'!$K:$K"),0)),"")</f>
        <v>N/A</v>
      </c>
      <c r="AL128" s="50" t="str">
        <f t="array" ref="AL128">IFERROR(INDEX(INDIRECT("'"&amp;VLOOKUP($C128,ModMap!$A$2:$B$21,2,FALSE)&amp;"'!AL:AL"),MATCH($K128,INDIRECT("'"&amp;VLOOKUP($C128,ModMap!$A$2:$B$21,2,FALSE)&amp;"'!$K:$K"),0)),"")</f>
        <v/>
      </c>
      <c r="AM128" s="50">
        <f t="shared" si="1"/>
        <v>2</v>
      </c>
      <c r="AN128" s="50" t="str">
        <f t="shared" si="2"/>
        <v>Not Started</v>
      </c>
      <c r="AO128" s="51" t="str">
        <f t="array" ref="AO128">IFERROR(INDEX(INDIRECT("'"&amp;VLOOKUP($C128,ModMap!$A$2:$B$21,2,FALSE)&amp;"'!AO:AO"),MATCH($K128,INDIRECT("'"&amp;VLOOKUP($C128,ModMap!$A$2:$B$21,2,FALSE)&amp;"'!$K:$K"),0)),"")</f>
        <v/>
      </c>
      <c r="AP128" s="49" t="str">
        <f t="array" ref="AP128">IFERROR(HYPERLINK("#'"&amp;VLOOKUP($C128,ModMap!$A$2:$B$21,2,FALSE)&amp;"'!V"&amp;MATCH($K128,INDIRECT("'"&amp;VLOOKUP($C128,ModMap!$A$2:$B$21,2,FALSE)&amp;"'!$K:$K"),0),"Edit on module sheet"),"")</f>
        <v>Edit on module sheet</v>
      </c>
    </row>
    <row r="129" ht="42.0" customHeight="1">
      <c r="A129" s="39">
        <v>127.0</v>
      </c>
      <c r="B129" s="39">
        <v>959.0</v>
      </c>
      <c r="C129" s="39" t="s">
        <v>139</v>
      </c>
      <c r="D129" s="40" t="s">
        <v>140</v>
      </c>
      <c r="E129" s="29" t="s">
        <v>41</v>
      </c>
      <c r="F129" s="31" t="s">
        <v>1768</v>
      </c>
      <c r="G129" s="40" t="s">
        <v>1769</v>
      </c>
      <c r="H129" s="39" t="s">
        <v>1770</v>
      </c>
      <c r="I129" s="39" t="s">
        <v>1771</v>
      </c>
      <c r="J129" s="40" t="s">
        <v>1772</v>
      </c>
      <c r="K129" s="39" t="s">
        <v>1773</v>
      </c>
      <c r="L129" s="40" t="s">
        <v>1774</v>
      </c>
      <c r="M129" s="52" t="s">
        <v>211</v>
      </c>
      <c r="N129" s="39" t="s">
        <v>1775</v>
      </c>
      <c r="O129" s="39" t="s">
        <v>1776</v>
      </c>
      <c r="P129" s="40" t="s">
        <v>1777</v>
      </c>
      <c r="Q129" s="40" t="s">
        <v>1778</v>
      </c>
      <c r="R129" s="39" t="s">
        <v>273</v>
      </c>
      <c r="S129" s="39" t="s">
        <v>206</v>
      </c>
      <c r="T129" s="39" t="str">
        <f t="array" ref="T129">IFERROR(INDEX(INDIRECT("'"&amp;VLOOKUP($C129,ModMap!$A$2:$B$21,2,FALSE)&amp;"'!T:T"),MATCH($K129,INDIRECT("'"&amp;VLOOKUP($C129,ModMap!$A$2:$B$21,2,FALSE)&amp;"'!$K:$K"),0)),"")</f>
        <v>Unassigned</v>
      </c>
      <c r="U129" s="48" t="s">
        <v>33</v>
      </c>
      <c r="V129" s="39" t="str">
        <f t="array" ref="V129">IFERROR(INDEX(INDIRECT("'"&amp;VLOOKUP($C129,ModMap!$A$2:$B$21,2,FALSE)&amp;"'!V:V"),MATCH($K129,INDIRECT("'"&amp;VLOOKUP($C129,ModMap!$A$2:$B$21,2,FALSE)&amp;"'!$K:$K"),0)),"")</f>
        <v>Not Started</v>
      </c>
      <c r="W129" s="39" t="str">
        <f t="array" ref="W129">IFERROR(INDEX(INDIRECT("'"&amp;VLOOKUP($C129,ModMap!$A$2:$B$21,2,FALSE)&amp;"'!W:W"),MATCH($K129,INDIRECT("'"&amp;VLOOKUP($C129,ModMap!$A$2:$B$21,2,FALSE)&amp;"'!$K:$K"),0)),"")</f>
        <v>Unassigned</v>
      </c>
      <c r="X129" s="44" t="s">
        <v>36</v>
      </c>
      <c r="Y129" s="39" t="str">
        <f t="array" ref="Y129">IFERROR(INDEX(INDIRECT("'"&amp;VLOOKUP($C129,ModMap!$A$2:$B$21,2,FALSE)&amp;"'!Y:Y"),MATCH($K129,INDIRECT("'"&amp;VLOOKUP($C129,ModMap!$A$2:$B$21,2,FALSE)&amp;"'!$K:$K"),0)),"")</f>
        <v>N/A</v>
      </c>
      <c r="Z129" s="39" t="str">
        <f t="array" ref="Z129">IFERROR(INDEX(INDIRECT("'"&amp;VLOOKUP($C129,ModMap!$A$2:$B$21,2,FALSE)&amp;"'!Z:Z"),MATCH($K129,INDIRECT("'"&amp;VLOOKUP($C129,ModMap!$A$2:$B$21,2,FALSE)&amp;"'!$K:$K"),0)),"")</f>
        <v/>
      </c>
      <c r="AA129" s="44" t="s">
        <v>36</v>
      </c>
      <c r="AB129" s="39" t="str">
        <f t="array" ref="AB129">IFERROR(INDEX(INDIRECT("'"&amp;VLOOKUP($C129,ModMap!$A$2:$B$21,2,FALSE)&amp;"'!AB:AB"),MATCH($K129,INDIRECT("'"&amp;VLOOKUP($C129,ModMap!$A$2:$B$21,2,FALSE)&amp;"'!$K:$K"),0)),"")</f>
        <v>N/A</v>
      </c>
      <c r="AC129" s="39" t="str">
        <f t="array" ref="AC129">IFERROR(INDEX(INDIRECT("'"&amp;VLOOKUP($C129,ModMap!$A$2:$B$21,2,FALSE)&amp;"'!AC:AC"),MATCH($K129,INDIRECT("'"&amp;VLOOKUP($C129,ModMap!$A$2:$B$21,2,FALSE)&amp;"'!$K:$K"),0)),"")</f>
        <v/>
      </c>
      <c r="AD129" s="48" t="s">
        <v>33</v>
      </c>
      <c r="AE129" s="39" t="str">
        <f t="array" ref="AE129">IFERROR(INDEX(INDIRECT("'"&amp;VLOOKUP($C129,ModMap!$A$2:$B$21,2,FALSE)&amp;"'!AE:AE"),MATCH($K129,INDIRECT("'"&amp;VLOOKUP($C129,ModMap!$A$2:$B$21,2,FALSE)&amp;"'!$K:$K"),0)),"")</f>
        <v>Not Started</v>
      </c>
      <c r="AF129" s="39" t="str">
        <f t="array" ref="AF129">IFERROR(INDEX(INDIRECT("'"&amp;VLOOKUP($C129,ModMap!$A$2:$B$21,2,FALSE)&amp;"'!AF:AF"),MATCH($K129,INDIRECT("'"&amp;VLOOKUP($C129,ModMap!$A$2:$B$21,2,FALSE)&amp;"'!$K:$K"),0)),"")</f>
        <v>Unassigned</v>
      </c>
      <c r="AG129" s="44" t="s">
        <v>36</v>
      </c>
      <c r="AH129" s="39" t="str">
        <f t="array" ref="AH129">IFERROR(INDEX(INDIRECT("'"&amp;VLOOKUP($C129,ModMap!$A$2:$B$21,2,FALSE)&amp;"'!AH:AH"),MATCH($K129,INDIRECT("'"&amp;VLOOKUP($C129,ModMap!$A$2:$B$21,2,FALSE)&amp;"'!$K:$K"),0)),"")</f>
        <v>N/A</v>
      </c>
      <c r="AI129" s="39" t="str">
        <f t="array" ref="AI129">IFERROR(INDEX(INDIRECT("'"&amp;VLOOKUP($C129,ModMap!$A$2:$B$21,2,FALSE)&amp;"'!AI:AI"),MATCH($K129,INDIRECT("'"&amp;VLOOKUP($C129,ModMap!$A$2:$B$21,2,FALSE)&amp;"'!$K:$K"),0)),"")</f>
        <v/>
      </c>
      <c r="AJ129" s="44" t="s">
        <v>36</v>
      </c>
      <c r="AK129" s="39" t="str">
        <f t="array" ref="AK129">IFERROR(INDEX(INDIRECT("'"&amp;VLOOKUP($C129,ModMap!$A$2:$B$21,2,FALSE)&amp;"'!AK:AK"),MATCH($K129,INDIRECT("'"&amp;VLOOKUP($C129,ModMap!$A$2:$B$21,2,FALSE)&amp;"'!$K:$K"),0)),"")</f>
        <v>N/A</v>
      </c>
      <c r="AL129" s="39" t="str">
        <f t="array" ref="AL129">IFERROR(INDEX(INDIRECT("'"&amp;VLOOKUP($C129,ModMap!$A$2:$B$21,2,FALSE)&amp;"'!AL:AL"),MATCH($K129,INDIRECT("'"&amp;VLOOKUP($C129,ModMap!$A$2:$B$21,2,FALSE)&amp;"'!$K:$K"),0)),"")</f>
        <v/>
      </c>
      <c r="AM129" s="39">
        <f t="shared" si="1"/>
        <v>2</v>
      </c>
      <c r="AN129" s="39" t="str">
        <f t="shared" si="2"/>
        <v>Not Started</v>
      </c>
      <c r="AO129" s="40" t="str">
        <f t="array" ref="AO129">IFERROR(INDEX(INDIRECT("'"&amp;VLOOKUP($C129,ModMap!$A$2:$B$21,2,FALSE)&amp;"'!AO:AO"),MATCH($K129,INDIRECT("'"&amp;VLOOKUP($C129,ModMap!$A$2:$B$21,2,FALSE)&amp;"'!$K:$K"),0)),"")</f>
        <v/>
      </c>
      <c r="AP129" s="49" t="str">
        <f t="array" ref="AP129">IFERROR(HYPERLINK("#'"&amp;VLOOKUP($C129,ModMap!$A$2:$B$21,2,FALSE)&amp;"'!V"&amp;MATCH($K129,INDIRECT("'"&amp;VLOOKUP($C129,ModMap!$A$2:$B$21,2,FALSE)&amp;"'!$K:$K"),0),"Edit on module sheet"),"")</f>
        <v>Edit on module sheet</v>
      </c>
    </row>
    <row r="130" ht="42.0" customHeight="1">
      <c r="A130" s="50">
        <v>128.0</v>
      </c>
      <c r="B130" s="50">
        <v>963.0</v>
      </c>
      <c r="C130" s="50" t="s">
        <v>139</v>
      </c>
      <c r="D130" s="51" t="s">
        <v>140</v>
      </c>
      <c r="E130" s="29" t="s">
        <v>41</v>
      </c>
      <c r="F130" s="31" t="s">
        <v>1768</v>
      </c>
      <c r="G130" s="51" t="s">
        <v>1769</v>
      </c>
      <c r="H130" s="50" t="s">
        <v>1783</v>
      </c>
      <c r="I130" s="50" t="s">
        <v>1784</v>
      </c>
      <c r="J130" s="51" t="s">
        <v>1785</v>
      </c>
      <c r="K130" s="50" t="s">
        <v>1786</v>
      </c>
      <c r="L130" s="51" t="s">
        <v>1787</v>
      </c>
      <c r="M130" s="52" t="s">
        <v>211</v>
      </c>
      <c r="N130" s="50" t="s">
        <v>1775</v>
      </c>
      <c r="O130" s="50" t="s">
        <v>1788</v>
      </c>
      <c r="P130" s="51" t="s">
        <v>1789</v>
      </c>
      <c r="Q130" s="51" t="s">
        <v>1790</v>
      </c>
      <c r="R130" s="50" t="s">
        <v>1203</v>
      </c>
      <c r="S130" s="50" t="s">
        <v>206</v>
      </c>
      <c r="T130" s="50" t="str">
        <f t="array" ref="T130">IFERROR(INDEX(INDIRECT("'"&amp;VLOOKUP($C130,ModMap!$A$2:$B$21,2,FALSE)&amp;"'!T:T"),MATCH($K130,INDIRECT("'"&amp;VLOOKUP($C130,ModMap!$A$2:$B$21,2,FALSE)&amp;"'!$K:$K"),0)),"")</f>
        <v>Unassigned</v>
      </c>
      <c r="U130" s="48" t="s">
        <v>33</v>
      </c>
      <c r="V130" s="50" t="str">
        <f t="array" ref="V130">IFERROR(INDEX(INDIRECT("'"&amp;VLOOKUP($C130,ModMap!$A$2:$B$21,2,FALSE)&amp;"'!V:V"),MATCH($K130,INDIRECT("'"&amp;VLOOKUP($C130,ModMap!$A$2:$B$21,2,FALSE)&amp;"'!$K:$K"),0)),"")</f>
        <v>Not Started</v>
      </c>
      <c r="W130" s="50" t="str">
        <f t="array" ref="W130">IFERROR(INDEX(INDIRECT("'"&amp;VLOOKUP($C130,ModMap!$A$2:$B$21,2,FALSE)&amp;"'!W:W"),MATCH($K130,INDIRECT("'"&amp;VLOOKUP($C130,ModMap!$A$2:$B$21,2,FALSE)&amp;"'!$K:$K"),0)),"")</f>
        <v>Unassigned</v>
      </c>
      <c r="X130" s="44" t="s">
        <v>36</v>
      </c>
      <c r="Y130" s="50" t="str">
        <f t="array" ref="Y130">IFERROR(INDEX(INDIRECT("'"&amp;VLOOKUP($C130,ModMap!$A$2:$B$21,2,FALSE)&amp;"'!Y:Y"),MATCH($K130,INDIRECT("'"&amp;VLOOKUP($C130,ModMap!$A$2:$B$21,2,FALSE)&amp;"'!$K:$K"),0)),"")</f>
        <v>N/A</v>
      </c>
      <c r="Z130" s="50" t="str">
        <f t="array" ref="Z130">IFERROR(INDEX(INDIRECT("'"&amp;VLOOKUP($C130,ModMap!$A$2:$B$21,2,FALSE)&amp;"'!Z:Z"),MATCH($K130,INDIRECT("'"&amp;VLOOKUP($C130,ModMap!$A$2:$B$21,2,FALSE)&amp;"'!$K:$K"),0)),"")</f>
        <v/>
      </c>
      <c r="AA130" s="44" t="s">
        <v>36</v>
      </c>
      <c r="AB130" s="50" t="str">
        <f t="array" ref="AB130">IFERROR(INDEX(INDIRECT("'"&amp;VLOOKUP($C130,ModMap!$A$2:$B$21,2,FALSE)&amp;"'!AB:AB"),MATCH($K130,INDIRECT("'"&amp;VLOOKUP($C130,ModMap!$A$2:$B$21,2,FALSE)&amp;"'!$K:$K"),0)),"")</f>
        <v>N/A</v>
      </c>
      <c r="AC130" s="50" t="str">
        <f t="array" ref="AC130">IFERROR(INDEX(INDIRECT("'"&amp;VLOOKUP($C130,ModMap!$A$2:$B$21,2,FALSE)&amp;"'!AC:AC"),MATCH($K130,INDIRECT("'"&amp;VLOOKUP($C130,ModMap!$A$2:$B$21,2,FALSE)&amp;"'!$K:$K"),0)),"")</f>
        <v/>
      </c>
      <c r="AD130" s="48" t="s">
        <v>33</v>
      </c>
      <c r="AE130" s="50" t="str">
        <f t="array" ref="AE130">IFERROR(INDEX(INDIRECT("'"&amp;VLOOKUP($C130,ModMap!$A$2:$B$21,2,FALSE)&amp;"'!AE:AE"),MATCH($K130,INDIRECT("'"&amp;VLOOKUP($C130,ModMap!$A$2:$B$21,2,FALSE)&amp;"'!$K:$K"),0)),"")</f>
        <v>Not Started</v>
      </c>
      <c r="AF130" s="50" t="str">
        <f t="array" ref="AF130">IFERROR(INDEX(INDIRECT("'"&amp;VLOOKUP($C130,ModMap!$A$2:$B$21,2,FALSE)&amp;"'!AF:AF"),MATCH($K130,INDIRECT("'"&amp;VLOOKUP($C130,ModMap!$A$2:$B$21,2,FALSE)&amp;"'!$K:$K"),0)),"")</f>
        <v>Unassigned</v>
      </c>
      <c r="AG130" s="44" t="s">
        <v>36</v>
      </c>
      <c r="AH130" s="50" t="str">
        <f t="array" ref="AH130">IFERROR(INDEX(INDIRECT("'"&amp;VLOOKUP($C130,ModMap!$A$2:$B$21,2,FALSE)&amp;"'!AH:AH"),MATCH($K130,INDIRECT("'"&amp;VLOOKUP($C130,ModMap!$A$2:$B$21,2,FALSE)&amp;"'!$K:$K"),0)),"")</f>
        <v>N/A</v>
      </c>
      <c r="AI130" s="50" t="str">
        <f t="array" ref="AI130">IFERROR(INDEX(INDIRECT("'"&amp;VLOOKUP($C130,ModMap!$A$2:$B$21,2,FALSE)&amp;"'!AI:AI"),MATCH($K130,INDIRECT("'"&amp;VLOOKUP($C130,ModMap!$A$2:$B$21,2,FALSE)&amp;"'!$K:$K"),0)),"")</f>
        <v/>
      </c>
      <c r="AJ130" s="44" t="s">
        <v>36</v>
      </c>
      <c r="AK130" s="50" t="str">
        <f t="array" ref="AK130">IFERROR(INDEX(INDIRECT("'"&amp;VLOOKUP($C130,ModMap!$A$2:$B$21,2,FALSE)&amp;"'!AK:AK"),MATCH($K130,INDIRECT("'"&amp;VLOOKUP($C130,ModMap!$A$2:$B$21,2,FALSE)&amp;"'!$K:$K"),0)),"")</f>
        <v>N/A</v>
      </c>
      <c r="AL130" s="50" t="str">
        <f t="array" ref="AL130">IFERROR(INDEX(INDIRECT("'"&amp;VLOOKUP($C130,ModMap!$A$2:$B$21,2,FALSE)&amp;"'!AL:AL"),MATCH($K130,INDIRECT("'"&amp;VLOOKUP($C130,ModMap!$A$2:$B$21,2,FALSE)&amp;"'!$K:$K"),0)),"")</f>
        <v/>
      </c>
      <c r="AM130" s="50">
        <f t="shared" si="1"/>
        <v>2</v>
      </c>
      <c r="AN130" s="50" t="str">
        <f t="shared" si="2"/>
        <v>Not Started</v>
      </c>
      <c r="AO130" s="51" t="str">
        <f t="array" ref="AO130">IFERROR(INDEX(INDIRECT("'"&amp;VLOOKUP($C130,ModMap!$A$2:$B$21,2,FALSE)&amp;"'!AO:AO"),MATCH($K130,INDIRECT("'"&amp;VLOOKUP($C130,ModMap!$A$2:$B$21,2,FALSE)&amp;"'!$K:$K"),0)),"")</f>
        <v/>
      </c>
      <c r="AP130" s="49" t="str">
        <f t="array" ref="AP130">IFERROR(HYPERLINK("#'"&amp;VLOOKUP($C130,ModMap!$A$2:$B$21,2,FALSE)&amp;"'!V"&amp;MATCH($K130,INDIRECT("'"&amp;VLOOKUP($C130,ModMap!$A$2:$B$21,2,FALSE)&amp;"'!$K:$K"),0),"Edit on module sheet"),"")</f>
        <v>Edit on module sheet</v>
      </c>
    </row>
    <row r="131" ht="42.0" customHeight="1">
      <c r="A131" s="39">
        <v>129.0</v>
      </c>
      <c r="B131" s="39">
        <v>967.0</v>
      </c>
      <c r="C131" s="39" t="s">
        <v>139</v>
      </c>
      <c r="D131" s="40" t="s">
        <v>140</v>
      </c>
      <c r="E131" s="29" t="s">
        <v>41</v>
      </c>
      <c r="F131" s="31" t="s">
        <v>1768</v>
      </c>
      <c r="G131" s="40" t="s">
        <v>1769</v>
      </c>
      <c r="H131" s="39" t="s">
        <v>1793</v>
      </c>
      <c r="I131" s="39" t="s">
        <v>1794</v>
      </c>
      <c r="J131" s="40" t="s">
        <v>1795</v>
      </c>
      <c r="K131" s="39" t="s">
        <v>1796</v>
      </c>
      <c r="L131" s="40" t="s">
        <v>1797</v>
      </c>
      <c r="M131" s="47" t="s">
        <v>200</v>
      </c>
      <c r="N131" s="39" t="s">
        <v>1775</v>
      </c>
      <c r="O131" s="39" t="s">
        <v>1798</v>
      </c>
      <c r="P131" s="40" t="s">
        <v>1799</v>
      </c>
      <c r="Q131" s="40" t="s">
        <v>1800</v>
      </c>
      <c r="R131" s="39" t="s">
        <v>1203</v>
      </c>
      <c r="S131" s="39" t="s">
        <v>206</v>
      </c>
      <c r="T131" s="39" t="str">
        <f t="array" ref="T131">IFERROR(INDEX(INDIRECT("'"&amp;VLOOKUP($C131,ModMap!$A$2:$B$21,2,FALSE)&amp;"'!T:T"),MATCH($K131,INDIRECT("'"&amp;VLOOKUP($C131,ModMap!$A$2:$B$21,2,FALSE)&amp;"'!$K:$K"),0)),"")</f>
        <v>Unassigned</v>
      </c>
      <c r="U131" s="48" t="s">
        <v>33</v>
      </c>
      <c r="V131" s="39" t="str">
        <f t="array" ref="V131">IFERROR(INDEX(INDIRECT("'"&amp;VLOOKUP($C131,ModMap!$A$2:$B$21,2,FALSE)&amp;"'!V:V"),MATCH($K131,INDIRECT("'"&amp;VLOOKUP($C131,ModMap!$A$2:$B$21,2,FALSE)&amp;"'!$K:$K"),0)),"")</f>
        <v>Not Started</v>
      </c>
      <c r="W131" s="39" t="str">
        <f t="array" ref="W131">IFERROR(INDEX(INDIRECT("'"&amp;VLOOKUP($C131,ModMap!$A$2:$B$21,2,FALSE)&amp;"'!W:W"),MATCH($K131,INDIRECT("'"&amp;VLOOKUP($C131,ModMap!$A$2:$B$21,2,FALSE)&amp;"'!$K:$K"),0)),"")</f>
        <v>Unassigned</v>
      </c>
      <c r="X131" s="44" t="s">
        <v>36</v>
      </c>
      <c r="Y131" s="39" t="str">
        <f t="array" ref="Y131">IFERROR(INDEX(INDIRECT("'"&amp;VLOOKUP($C131,ModMap!$A$2:$B$21,2,FALSE)&amp;"'!Y:Y"),MATCH($K131,INDIRECT("'"&amp;VLOOKUP($C131,ModMap!$A$2:$B$21,2,FALSE)&amp;"'!$K:$K"),0)),"")</f>
        <v>N/A</v>
      </c>
      <c r="Z131" s="39" t="str">
        <f t="array" ref="Z131">IFERROR(INDEX(INDIRECT("'"&amp;VLOOKUP($C131,ModMap!$A$2:$B$21,2,FALSE)&amp;"'!Z:Z"),MATCH($K131,INDIRECT("'"&amp;VLOOKUP($C131,ModMap!$A$2:$B$21,2,FALSE)&amp;"'!$K:$K"),0)),"")</f>
        <v/>
      </c>
      <c r="AA131" s="44" t="s">
        <v>36</v>
      </c>
      <c r="AB131" s="39" t="str">
        <f t="array" ref="AB131">IFERROR(INDEX(INDIRECT("'"&amp;VLOOKUP($C131,ModMap!$A$2:$B$21,2,FALSE)&amp;"'!AB:AB"),MATCH($K131,INDIRECT("'"&amp;VLOOKUP($C131,ModMap!$A$2:$B$21,2,FALSE)&amp;"'!$K:$K"),0)),"")</f>
        <v>N/A</v>
      </c>
      <c r="AC131" s="39" t="str">
        <f t="array" ref="AC131">IFERROR(INDEX(INDIRECT("'"&amp;VLOOKUP($C131,ModMap!$A$2:$B$21,2,FALSE)&amp;"'!AC:AC"),MATCH($K131,INDIRECT("'"&amp;VLOOKUP($C131,ModMap!$A$2:$B$21,2,FALSE)&amp;"'!$K:$K"),0)),"")</f>
        <v/>
      </c>
      <c r="AD131" s="48" t="s">
        <v>33</v>
      </c>
      <c r="AE131" s="39" t="str">
        <f t="array" ref="AE131">IFERROR(INDEX(INDIRECT("'"&amp;VLOOKUP($C131,ModMap!$A$2:$B$21,2,FALSE)&amp;"'!AE:AE"),MATCH($K131,INDIRECT("'"&amp;VLOOKUP($C131,ModMap!$A$2:$B$21,2,FALSE)&amp;"'!$K:$K"),0)),"")</f>
        <v>Not Started</v>
      </c>
      <c r="AF131" s="39" t="str">
        <f t="array" ref="AF131">IFERROR(INDEX(INDIRECT("'"&amp;VLOOKUP($C131,ModMap!$A$2:$B$21,2,FALSE)&amp;"'!AF:AF"),MATCH($K131,INDIRECT("'"&amp;VLOOKUP($C131,ModMap!$A$2:$B$21,2,FALSE)&amp;"'!$K:$K"),0)),"")</f>
        <v>Unassigned</v>
      </c>
      <c r="AG131" s="44" t="s">
        <v>36</v>
      </c>
      <c r="AH131" s="39" t="str">
        <f t="array" ref="AH131">IFERROR(INDEX(INDIRECT("'"&amp;VLOOKUP($C131,ModMap!$A$2:$B$21,2,FALSE)&amp;"'!AH:AH"),MATCH($K131,INDIRECT("'"&amp;VLOOKUP($C131,ModMap!$A$2:$B$21,2,FALSE)&amp;"'!$K:$K"),0)),"")</f>
        <v>N/A</v>
      </c>
      <c r="AI131" s="39" t="str">
        <f t="array" ref="AI131">IFERROR(INDEX(INDIRECT("'"&amp;VLOOKUP($C131,ModMap!$A$2:$B$21,2,FALSE)&amp;"'!AI:AI"),MATCH($K131,INDIRECT("'"&amp;VLOOKUP($C131,ModMap!$A$2:$B$21,2,FALSE)&amp;"'!$K:$K"),0)),"")</f>
        <v/>
      </c>
      <c r="AJ131" s="44" t="s">
        <v>36</v>
      </c>
      <c r="AK131" s="39" t="str">
        <f t="array" ref="AK131">IFERROR(INDEX(INDIRECT("'"&amp;VLOOKUP($C131,ModMap!$A$2:$B$21,2,FALSE)&amp;"'!AK:AK"),MATCH($K131,INDIRECT("'"&amp;VLOOKUP($C131,ModMap!$A$2:$B$21,2,FALSE)&amp;"'!$K:$K"),0)),"")</f>
        <v>N/A</v>
      </c>
      <c r="AL131" s="39" t="str">
        <f t="array" ref="AL131">IFERROR(INDEX(INDIRECT("'"&amp;VLOOKUP($C131,ModMap!$A$2:$B$21,2,FALSE)&amp;"'!AL:AL"),MATCH($K131,INDIRECT("'"&amp;VLOOKUP($C131,ModMap!$A$2:$B$21,2,FALSE)&amp;"'!$K:$K"),0)),"")</f>
        <v/>
      </c>
      <c r="AM131" s="39">
        <f t="shared" si="1"/>
        <v>2</v>
      </c>
      <c r="AN131" s="39" t="str">
        <f t="shared" si="2"/>
        <v>Not Started</v>
      </c>
      <c r="AO131" s="40" t="str">
        <f t="array" ref="AO131">IFERROR(INDEX(INDIRECT("'"&amp;VLOOKUP($C131,ModMap!$A$2:$B$21,2,FALSE)&amp;"'!AO:AO"),MATCH($K131,INDIRECT("'"&amp;VLOOKUP($C131,ModMap!$A$2:$B$21,2,FALSE)&amp;"'!$K:$K"),0)),"")</f>
        <v/>
      </c>
      <c r="AP131" s="49" t="str">
        <f t="array" ref="AP131">IFERROR(HYPERLINK("#'"&amp;VLOOKUP($C131,ModMap!$A$2:$B$21,2,FALSE)&amp;"'!V"&amp;MATCH($K131,INDIRECT("'"&amp;VLOOKUP($C131,ModMap!$A$2:$B$21,2,FALSE)&amp;"'!$K:$K"),0),"Edit on module sheet"),"")</f>
        <v>Edit on module sheet</v>
      </c>
    </row>
    <row r="132" ht="42.0" customHeight="1">
      <c r="A132" s="50">
        <v>130.0</v>
      </c>
      <c r="B132" s="50">
        <v>971.0</v>
      </c>
      <c r="C132" s="50" t="s">
        <v>139</v>
      </c>
      <c r="D132" s="51" t="s">
        <v>140</v>
      </c>
      <c r="E132" s="29" t="s">
        <v>41</v>
      </c>
      <c r="F132" s="31" t="s">
        <v>1768</v>
      </c>
      <c r="G132" s="51" t="s">
        <v>1769</v>
      </c>
      <c r="H132" s="50" t="s">
        <v>1803</v>
      </c>
      <c r="I132" s="50" t="s">
        <v>1804</v>
      </c>
      <c r="J132" s="51" t="s">
        <v>1805</v>
      </c>
      <c r="K132" s="50" t="s">
        <v>1806</v>
      </c>
      <c r="L132" s="51" t="s">
        <v>1807</v>
      </c>
      <c r="M132" s="47" t="s">
        <v>200</v>
      </c>
      <c r="N132" s="50" t="s">
        <v>1775</v>
      </c>
      <c r="O132" s="50" t="s">
        <v>1798</v>
      </c>
      <c r="P132" s="51" t="s">
        <v>1808</v>
      </c>
      <c r="Q132" s="51" t="s">
        <v>1809</v>
      </c>
      <c r="R132" s="50" t="s">
        <v>1203</v>
      </c>
      <c r="S132" s="50" t="s">
        <v>206</v>
      </c>
      <c r="T132" s="50" t="str">
        <f t="array" ref="T132">IFERROR(INDEX(INDIRECT("'"&amp;VLOOKUP($C132,ModMap!$A$2:$B$21,2,FALSE)&amp;"'!T:T"),MATCH($K132,INDIRECT("'"&amp;VLOOKUP($C132,ModMap!$A$2:$B$21,2,FALSE)&amp;"'!$K:$K"),0)),"")</f>
        <v>Unassigned</v>
      </c>
      <c r="U132" s="48" t="s">
        <v>33</v>
      </c>
      <c r="V132" s="50" t="str">
        <f t="array" ref="V132">IFERROR(INDEX(INDIRECT("'"&amp;VLOOKUP($C132,ModMap!$A$2:$B$21,2,FALSE)&amp;"'!V:V"),MATCH($K132,INDIRECT("'"&amp;VLOOKUP($C132,ModMap!$A$2:$B$21,2,FALSE)&amp;"'!$K:$K"),0)),"")</f>
        <v>Not Started</v>
      </c>
      <c r="W132" s="50" t="str">
        <f t="array" ref="W132">IFERROR(INDEX(INDIRECT("'"&amp;VLOOKUP($C132,ModMap!$A$2:$B$21,2,FALSE)&amp;"'!W:W"),MATCH($K132,INDIRECT("'"&amp;VLOOKUP($C132,ModMap!$A$2:$B$21,2,FALSE)&amp;"'!$K:$K"),0)),"")</f>
        <v>Unassigned</v>
      </c>
      <c r="X132" s="44" t="s">
        <v>36</v>
      </c>
      <c r="Y132" s="50" t="str">
        <f t="array" ref="Y132">IFERROR(INDEX(INDIRECT("'"&amp;VLOOKUP($C132,ModMap!$A$2:$B$21,2,FALSE)&amp;"'!Y:Y"),MATCH($K132,INDIRECT("'"&amp;VLOOKUP($C132,ModMap!$A$2:$B$21,2,FALSE)&amp;"'!$K:$K"),0)),"")</f>
        <v>N/A</v>
      </c>
      <c r="Z132" s="50" t="str">
        <f t="array" ref="Z132">IFERROR(INDEX(INDIRECT("'"&amp;VLOOKUP($C132,ModMap!$A$2:$B$21,2,FALSE)&amp;"'!Z:Z"),MATCH($K132,INDIRECT("'"&amp;VLOOKUP($C132,ModMap!$A$2:$B$21,2,FALSE)&amp;"'!$K:$K"),0)),"")</f>
        <v/>
      </c>
      <c r="AA132" s="44" t="s">
        <v>36</v>
      </c>
      <c r="AB132" s="50" t="str">
        <f t="array" ref="AB132">IFERROR(INDEX(INDIRECT("'"&amp;VLOOKUP($C132,ModMap!$A$2:$B$21,2,FALSE)&amp;"'!AB:AB"),MATCH($K132,INDIRECT("'"&amp;VLOOKUP($C132,ModMap!$A$2:$B$21,2,FALSE)&amp;"'!$K:$K"),0)),"")</f>
        <v>N/A</v>
      </c>
      <c r="AC132" s="50" t="str">
        <f t="array" ref="AC132">IFERROR(INDEX(INDIRECT("'"&amp;VLOOKUP($C132,ModMap!$A$2:$B$21,2,FALSE)&amp;"'!AC:AC"),MATCH($K132,INDIRECT("'"&amp;VLOOKUP($C132,ModMap!$A$2:$B$21,2,FALSE)&amp;"'!$K:$K"),0)),"")</f>
        <v/>
      </c>
      <c r="AD132" s="48" t="s">
        <v>33</v>
      </c>
      <c r="AE132" s="50" t="str">
        <f t="array" ref="AE132">IFERROR(INDEX(INDIRECT("'"&amp;VLOOKUP($C132,ModMap!$A$2:$B$21,2,FALSE)&amp;"'!AE:AE"),MATCH($K132,INDIRECT("'"&amp;VLOOKUP($C132,ModMap!$A$2:$B$21,2,FALSE)&amp;"'!$K:$K"),0)),"")</f>
        <v>Not Started</v>
      </c>
      <c r="AF132" s="50" t="str">
        <f t="array" ref="AF132">IFERROR(INDEX(INDIRECT("'"&amp;VLOOKUP($C132,ModMap!$A$2:$B$21,2,FALSE)&amp;"'!AF:AF"),MATCH($K132,INDIRECT("'"&amp;VLOOKUP($C132,ModMap!$A$2:$B$21,2,FALSE)&amp;"'!$K:$K"),0)),"")</f>
        <v>Unassigned</v>
      </c>
      <c r="AG132" s="44" t="s">
        <v>36</v>
      </c>
      <c r="AH132" s="50" t="str">
        <f t="array" ref="AH132">IFERROR(INDEX(INDIRECT("'"&amp;VLOOKUP($C132,ModMap!$A$2:$B$21,2,FALSE)&amp;"'!AH:AH"),MATCH($K132,INDIRECT("'"&amp;VLOOKUP($C132,ModMap!$A$2:$B$21,2,FALSE)&amp;"'!$K:$K"),0)),"")</f>
        <v>N/A</v>
      </c>
      <c r="AI132" s="50" t="str">
        <f t="array" ref="AI132">IFERROR(INDEX(INDIRECT("'"&amp;VLOOKUP($C132,ModMap!$A$2:$B$21,2,FALSE)&amp;"'!AI:AI"),MATCH($K132,INDIRECT("'"&amp;VLOOKUP($C132,ModMap!$A$2:$B$21,2,FALSE)&amp;"'!$K:$K"),0)),"")</f>
        <v/>
      </c>
      <c r="AJ132" s="44" t="s">
        <v>36</v>
      </c>
      <c r="AK132" s="50" t="str">
        <f t="array" ref="AK132">IFERROR(INDEX(INDIRECT("'"&amp;VLOOKUP($C132,ModMap!$A$2:$B$21,2,FALSE)&amp;"'!AK:AK"),MATCH($K132,INDIRECT("'"&amp;VLOOKUP($C132,ModMap!$A$2:$B$21,2,FALSE)&amp;"'!$K:$K"),0)),"")</f>
        <v>N/A</v>
      </c>
      <c r="AL132" s="50" t="str">
        <f t="array" ref="AL132">IFERROR(INDEX(INDIRECT("'"&amp;VLOOKUP($C132,ModMap!$A$2:$B$21,2,FALSE)&amp;"'!AL:AL"),MATCH($K132,INDIRECT("'"&amp;VLOOKUP($C132,ModMap!$A$2:$B$21,2,FALSE)&amp;"'!$K:$K"),0)),"")</f>
        <v/>
      </c>
      <c r="AM132" s="50">
        <f t="shared" si="1"/>
        <v>2</v>
      </c>
      <c r="AN132" s="50" t="str">
        <f t="shared" si="2"/>
        <v>Not Started</v>
      </c>
      <c r="AO132" s="51" t="str">
        <f t="array" ref="AO132">IFERROR(INDEX(INDIRECT("'"&amp;VLOOKUP($C132,ModMap!$A$2:$B$21,2,FALSE)&amp;"'!AO:AO"),MATCH($K132,INDIRECT("'"&amp;VLOOKUP($C132,ModMap!$A$2:$B$21,2,FALSE)&amp;"'!$K:$K"),0)),"")</f>
        <v/>
      </c>
      <c r="AP132" s="49" t="str">
        <f t="array" ref="AP132">IFERROR(HYPERLINK("#'"&amp;VLOOKUP($C132,ModMap!$A$2:$B$21,2,FALSE)&amp;"'!V"&amp;MATCH($K132,INDIRECT("'"&amp;VLOOKUP($C132,ModMap!$A$2:$B$21,2,FALSE)&amp;"'!$K:$K"),0),"Edit on module sheet"),"")</f>
        <v>Edit on module sheet</v>
      </c>
    </row>
    <row r="133" ht="42.0" customHeight="1">
      <c r="A133" s="39">
        <v>131.0</v>
      </c>
      <c r="B133" s="39">
        <v>974.0</v>
      </c>
      <c r="C133" s="39" t="s">
        <v>139</v>
      </c>
      <c r="D133" s="40" t="s">
        <v>140</v>
      </c>
      <c r="E133" s="29" t="s">
        <v>41</v>
      </c>
      <c r="F133" s="31" t="s">
        <v>1768</v>
      </c>
      <c r="G133" s="40" t="s">
        <v>1769</v>
      </c>
      <c r="H133" s="39" t="s">
        <v>1814</v>
      </c>
      <c r="I133" s="39" t="s">
        <v>1815</v>
      </c>
      <c r="J133" s="40" t="s">
        <v>1816</v>
      </c>
      <c r="K133" s="39" t="s">
        <v>1817</v>
      </c>
      <c r="L133" s="40" t="s">
        <v>1818</v>
      </c>
      <c r="M133" s="47" t="s">
        <v>200</v>
      </c>
      <c r="N133" s="39" t="s">
        <v>1775</v>
      </c>
      <c r="O133" s="39" t="s">
        <v>1776</v>
      </c>
      <c r="P133" s="40" t="s">
        <v>1819</v>
      </c>
      <c r="Q133" s="40" t="s">
        <v>1820</v>
      </c>
      <c r="R133" s="39" t="s">
        <v>1638</v>
      </c>
      <c r="S133" s="39" t="s">
        <v>206</v>
      </c>
      <c r="T133" s="39" t="str">
        <f t="array" ref="T133">IFERROR(INDEX(INDIRECT("'"&amp;VLOOKUP($C133,ModMap!$A$2:$B$21,2,FALSE)&amp;"'!T:T"),MATCH($K133,INDIRECT("'"&amp;VLOOKUP($C133,ModMap!$A$2:$B$21,2,FALSE)&amp;"'!$K:$K"),0)),"")</f>
        <v>Unassigned</v>
      </c>
      <c r="U133" s="48" t="s">
        <v>33</v>
      </c>
      <c r="V133" s="39" t="str">
        <f t="array" ref="V133">IFERROR(INDEX(INDIRECT("'"&amp;VLOOKUP($C133,ModMap!$A$2:$B$21,2,FALSE)&amp;"'!V:V"),MATCH($K133,INDIRECT("'"&amp;VLOOKUP($C133,ModMap!$A$2:$B$21,2,FALSE)&amp;"'!$K:$K"),0)),"")</f>
        <v>Not Started</v>
      </c>
      <c r="W133" s="39" t="str">
        <f t="array" ref="W133">IFERROR(INDEX(INDIRECT("'"&amp;VLOOKUP($C133,ModMap!$A$2:$B$21,2,FALSE)&amp;"'!W:W"),MATCH($K133,INDIRECT("'"&amp;VLOOKUP($C133,ModMap!$A$2:$B$21,2,FALSE)&amp;"'!$K:$K"),0)),"")</f>
        <v>Unassigned</v>
      </c>
      <c r="X133" s="44" t="s">
        <v>36</v>
      </c>
      <c r="Y133" s="39" t="str">
        <f t="array" ref="Y133">IFERROR(INDEX(INDIRECT("'"&amp;VLOOKUP($C133,ModMap!$A$2:$B$21,2,FALSE)&amp;"'!Y:Y"),MATCH($K133,INDIRECT("'"&amp;VLOOKUP($C133,ModMap!$A$2:$B$21,2,FALSE)&amp;"'!$K:$K"),0)),"")</f>
        <v>N/A</v>
      </c>
      <c r="Z133" s="39" t="str">
        <f t="array" ref="Z133">IFERROR(INDEX(INDIRECT("'"&amp;VLOOKUP($C133,ModMap!$A$2:$B$21,2,FALSE)&amp;"'!Z:Z"),MATCH($K133,INDIRECT("'"&amp;VLOOKUP($C133,ModMap!$A$2:$B$21,2,FALSE)&amp;"'!$K:$K"),0)),"")</f>
        <v/>
      </c>
      <c r="AA133" s="44" t="s">
        <v>36</v>
      </c>
      <c r="AB133" s="39" t="str">
        <f t="array" ref="AB133">IFERROR(INDEX(INDIRECT("'"&amp;VLOOKUP($C133,ModMap!$A$2:$B$21,2,FALSE)&amp;"'!AB:AB"),MATCH($K133,INDIRECT("'"&amp;VLOOKUP($C133,ModMap!$A$2:$B$21,2,FALSE)&amp;"'!$K:$K"),0)),"")</f>
        <v>N/A</v>
      </c>
      <c r="AC133" s="39" t="str">
        <f t="array" ref="AC133">IFERROR(INDEX(INDIRECT("'"&amp;VLOOKUP($C133,ModMap!$A$2:$B$21,2,FALSE)&amp;"'!AC:AC"),MATCH($K133,INDIRECT("'"&amp;VLOOKUP($C133,ModMap!$A$2:$B$21,2,FALSE)&amp;"'!$K:$K"),0)),"")</f>
        <v/>
      </c>
      <c r="AD133" s="44" t="s">
        <v>36</v>
      </c>
      <c r="AE133" s="39" t="str">
        <f t="array" ref="AE133">IFERROR(INDEX(INDIRECT("'"&amp;VLOOKUP($C133,ModMap!$A$2:$B$21,2,FALSE)&amp;"'!AE:AE"),MATCH($K133,INDIRECT("'"&amp;VLOOKUP($C133,ModMap!$A$2:$B$21,2,FALSE)&amp;"'!$K:$K"),0)),"")</f>
        <v>N/A</v>
      </c>
      <c r="AF133" s="39" t="str">
        <f t="array" ref="AF133">IFERROR(INDEX(INDIRECT("'"&amp;VLOOKUP($C133,ModMap!$A$2:$B$21,2,FALSE)&amp;"'!AF:AF"),MATCH($K133,INDIRECT("'"&amp;VLOOKUP($C133,ModMap!$A$2:$B$21,2,FALSE)&amp;"'!$K:$K"),0)),"")</f>
        <v/>
      </c>
      <c r="AG133" s="44" t="s">
        <v>36</v>
      </c>
      <c r="AH133" s="39" t="str">
        <f t="array" ref="AH133">IFERROR(INDEX(INDIRECT("'"&amp;VLOOKUP($C133,ModMap!$A$2:$B$21,2,FALSE)&amp;"'!AH:AH"),MATCH($K133,INDIRECT("'"&amp;VLOOKUP($C133,ModMap!$A$2:$B$21,2,FALSE)&amp;"'!$K:$K"),0)),"")</f>
        <v>N/A</v>
      </c>
      <c r="AI133" s="39" t="str">
        <f t="array" ref="AI133">IFERROR(INDEX(INDIRECT("'"&amp;VLOOKUP($C133,ModMap!$A$2:$B$21,2,FALSE)&amp;"'!AI:AI"),MATCH($K133,INDIRECT("'"&amp;VLOOKUP($C133,ModMap!$A$2:$B$21,2,FALSE)&amp;"'!$K:$K"),0)),"")</f>
        <v/>
      </c>
      <c r="AJ133" s="44" t="s">
        <v>36</v>
      </c>
      <c r="AK133" s="39" t="str">
        <f t="array" ref="AK133">IFERROR(INDEX(INDIRECT("'"&amp;VLOOKUP($C133,ModMap!$A$2:$B$21,2,FALSE)&amp;"'!AK:AK"),MATCH($K133,INDIRECT("'"&amp;VLOOKUP($C133,ModMap!$A$2:$B$21,2,FALSE)&amp;"'!$K:$K"),0)),"")</f>
        <v>N/A</v>
      </c>
      <c r="AL133" s="39" t="str">
        <f t="array" ref="AL133">IFERROR(INDEX(INDIRECT("'"&amp;VLOOKUP($C133,ModMap!$A$2:$B$21,2,FALSE)&amp;"'!AL:AL"),MATCH($K133,INDIRECT("'"&amp;VLOOKUP($C133,ModMap!$A$2:$B$21,2,FALSE)&amp;"'!$K:$K"),0)),"")</f>
        <v/>
      </c>
      <c r="AM133" s="39">
        <f t="shared" si="1"/>
        <v>1</v>
      </c>
      <c r="AN133" s="39" t="str">
        <f t="shared" si="2"/>
        <v>Not Started</v>
      </c>
      <c r="AO133" s="40" t="str">
        <f t="array" ref="AO133">IFERROR(INDEX(INDIRECT("'"&amp;VLOOKUP($C133,ModMap!$A$2:$B$21,2,FALSE)&amp;"'!AO:AO"),MATCH($K133,INDIRECT("'"&amp;VLOOKUP($C133,ModMap!$A$2:$B$21,2,FALSE)&amp;"'!$K:$K"),0)),"")</f>
        <v/>
      </c>
      <c r="AP133" s="49" t="str">
        <f t="array" ref="AP133">IFERROR(HYPERLINK("#'"&amp;VLOOKUP($C133,ModMap!$A$2:$B$21,2,FALSE)&amp;"'!V"&amp;MATCH($K133,INDIRECT("'"&amp;VLOOKUP($C133,ModMap!$A$2:$B$21,2,FALSE)&amp;"'!$K:$K"),0),"Edit on module sheet"),"")</f>
        <v>Edit on module sheet</v>
      </c>
    </row>
    <row r="134" ht="42.0" customHeight="1">
      <c r="A134" s="50">
        <v>132.0</v>
      </c>
      <c r="B134" s="50">
        <v>977.0</v>
      </c>
      <c r="C134" s="50" t="s">
        <v>139</v>
      </c>
      <c r="D134" s="51" t="s">
        <v>140</v>
      </c>
      <c r="E134" s="29" t="s">
        <v>41</v>
      </c>
      <c r="F134" s="31" t="s">
        <v>1768</v>
      </c>
      <c r="G134" s="51" t="s">
        <v>1769</v>
      </c>
      <c r="H134" s="50" t="s">
        <v>1830</v>
      </c>
      <c r="I134" s="50" t="s">
        <v>1831</v>
      </c>
      <c r="J134" s="51" t="s">
        <v>1832</v>
      </c>
      <c r="K134" s="50" t="s">
        <v>1833</v>
      </c>
      <c r="L134" s="51" t="s">
        <v>1834</v>
      </c>
      <c r="M134" s="47" t="s">
        <v>200</v>
      </c>
      <c r="N134" s="50" t="s">
        <v>1775</v>
      </c>
      <c r="O134" s="50" t="s">
        <v>1835</v>
      </c>
      <c r="P134" s="51" t="s">
        <v>1836</v>
      </c>
      <c r="Q134" s="51" t="s">
        <v>1837</v>
      </c>
      <c r="R134" s="50" t="s">
        <v>762</v>
      </c>
      <c r="S134" s="50" t="s">
        <v>206</v>
      </c>
      <c r="T134" s="50" t="str">
        <f t="array" ref="T134">IFERROR(INDEX(INDIRECT("'"&amp;VLOOKUP($C134,ModMap!$A$2:$B$21,2,FALSE)&amp;"'!T:T"),MATCH($K134,INDIRECT("'"&amp;VLOOKUP($C134,ModMap!$A$2:$B$21,2,FALSE)&amp;"'!$K:$K"),0)),"")</f>
        <v>Unassigned</v>
      </c>
      <c r="U134" s="48" t="s">
        <v>33</v>
      </c>
      <c r="V134" s="50" t="str">
        <f t="array" ref="V134">IFERROR(INDEX(INDIRECT("'"&amp;VLOOKUP($C134,ModMap!$A$2:$B$21,2,FALSE)&amp;"'!V:V"),MATCH($K134,INDIRECT("'"&amp;VLOOKUP($C134,ModMap!$A$2:$B$21,2,FALSE)&amp;"'!$K:$K"),0)),"")</f>
        <v>Not Started</v>
      </c>
      <c r="W134" s="50" t="str">
        <f t="array" ref="W134">IFERROR(INDEX(INDIRECT("'"&amp;VLOOKUP($C134,ModMap!$A$2:$B$21,2,FALSE)&amp;"'!W:W"),MATCH($K134,INDIRECT("'"&amp;VLOOKUP($C134,ModMap!$A$2:$B$21,2,FALSE)&amp;"'!$K:$K"),0)),"")</f>
        <v>Unassigned</v>
      </c>
      <c r="X134" s="44" t="s">
        <v>36</v>
      </c>
      <c r="Y134" s="50" t="str">
        <f t="array" ref="Y134">IFERROR(INDEX(INDIRECT("'"&amp;VLOOKUP($C134,ModMap!$A$2:$B$21,2,FALSE)&amp;"'!Y:Y"),MATCH($K134,INDIRECT("'"&amp;VLOOKUP($C134,ModMap!$A$2:$B$21,2,FALSE)&amp;"'!$K:$K"),0)),"")</f>
        <v>N/A</v>
      </c>
      <c r="Z134" s="50" t="str">
        <f t="array" ref="Z134">IFERROR(INDEX(INDIRECT("'"&amp;VLOOKUP($C134,ModMap!$A$2:$B$21,2,FALSE)&amp;"'!Z:Z"),MATCH($K134,INDIRECT("'"&amp;VLOOKUP($C134,ModMap!$A$2:$B$21,2,FALSE)&amp;"'!$K:$K"),0)),"")</f>
        <v/>
      </c>
      <c r="AA134" s="44" t="s">
        <v>36</v>
      </c>
      <c r="AB134" s="50" t="str">
        <f t="array" ref="AB134">IFERROR(INDEX(INDIRECT("'"&amp;VLOOKUP($C134,ModMap!$A$2:$B$21,2,FALSE)&amp;"'!AB:AB"),MATCH($K134,INDIRECT("'"&amp;VLOOKUP($C134,ModMap!$A$2:$B$21,2,FALSE)&amp;"'!$K:$K"),0)),"")</f>
        <v>N/A</v>
      </c>
      <c r="AC134" s="50" t="str">
        <f t="array" ref="AC134">IFERROR(INDEX(INDIRECT("'"&amp;VLOOKUP($C134,ModMap!$A$2:$B$21,2,FALSE)&amp;"'!AC:AC"),MATCH($K134,INDIRECT("'"&amp;VLOOKUP($C134,ModMap!$A$2:$B$21,2,FALSE)&amp;"'!$K:$K"),0)),"")</f>
        <v/>
      </c>
      <c r="AD134" s="44" t="s">
        <v>36</v>
      </c>
      <c r="AE134" s="50" t="str">
        <f t="array" ref="AE134">IFERROR(INDEX(INDIRECT("'"&amp;VLOOKUP($C134,ModMap!$A$2:$B$21,2,FALSE)&amp;"'!AE:AE"),MATCH($K134,INDIRECT("'"&amp;VLOOKUP($C134,ModMap!$A$2:$B$21,2,FALSE)&amp;"'!$K:$K"),0)),"")</f>
        <v>N/A</v>
      </c>
      <c r="AF134" s="50" t="str">
        <f t="array" ref="AF134">IFERROR(INDEX(INDIRECT("'"&amp;VLOOKUP($C134,ModMap!$A$2:$B$21,2,FALSE)&amp;"'!AF:AF"),MATCH($K134,INDIRECT("'"&amp;VLOOKUP($C134,ModMap!$A$2:$B$21,2,FALSE)&amp;"'!$K:$K"),0)),"")</f>
        <v/>
      </c>
      <c r="AG134" s="44" t="s">
        <v>36</v>
      </c>
      <c r="AH134" s="50" t="str">
        <f t="array" ref="AH134">IFERROR(INDEX(INDIRECT("'"&amp;VLOOKUP($C134,ModMap!$A$2:$B$21,2,FALSE)&amp;"'!AH:AH"),MATCH($K134,INDIRECT("'"&amp;VLOOKUP($C134,ModMap!$A$2:$B$21,2,FALSE)&amp;"'!$K:$K"),0)),"")</f>
        <v>N/A</v>
      </c>
      <c r="AI134" s="50" t="str">
        <f t="array" ref="AI134">IFERROR(INDEX(INDIRECT("'"&amp;VLOOKUP($C134,ModMap!$A$2:$B$21,2,FALSE)&amp;"'!AI:AI"),MATCH($K134,INDIRECT("'"&amp;VLOOKUP($C134,ModMap!$A$2:$B$21,2,FALSE)&amp;"'!$K:$K"),0)),"")</f>
        <v/>
      </c>
      <c r="AJ134" s="44" t="s">
        <v>36</v>
      </c>
      <c r="AK134" s="50" t="str">
        <f t="array" ref="AK134">IFERROR(INDEX(INDIRECT("'"&amp;VLOOKUP($C134,ModMap!$A$2:$B$21,2,FALSE)&amp;"'!AK:AK"),MATCH($K134,INDIRECT("'"&amp;VLOOKUP($C134,ModMap!$A$2:$B$21,2,FALSE)&amp;"'!$K:$K"),0)),"")</f>
        <v>N/A</v>
      </c>
      <c r="AL134" s="50" t="str">
        <f t="array" ref="AL134">IFERROR(INDEX(INDIRECT("'"&amp;VLOOKUP($C134,ModMap!$A$2:$B$21,2,FALSE)&amp;"'!AL:AL"),MATCH($K134,INDIRECT("'"&amp;VLOOKUP($C134,ModMap!$A$2:$B$21,2,FALSE)&amp;"'!$K:$K"),0)),"")</f>
        <v/>
      </c>
      <c r="AM134" s="50">
        <f t="shared" si="1"/>
        <v>1</v>
      </c>
      <c r="AN134" s="50" t="str">
        <f t="shared" si="2"/>
        <v>Not Started</v>
      </c>
      <c r="AO134" s="51" t="str">
        <f t="array" ref="AO134">IFERROR(INDEX(INDIRECT("'"&amp;VLOOKUP($C134,ModMap!$A$2:$B$21,2,FALSE)&amp;"'!AO:AO"),MATCH($K134,INDIRECT("'"&amp;VLOOKUP($C134,ModMap!$A$2:$B$21,2,FALSE)&amp;"'!$K:$K"),0)),"")</f>
        <v/>
      </c>
      <c r="AP134" s="49" t="str">
        <f t="array" ref="AP134">IFERROR(HYPERLINK("#'"&amp;VLOOKUP($C134,ModMap!$A$2:$B$21,2,FALSE)&amp;"'!V"&amp;MATCH($K134,INDIRECT("'"&amp;VLOOKUP($C134,ModMap!$A$2:$B$21,2,FALSE)&amp;"'!$K:$K"),0),"Edit on module sheet"),"")</f>
        <v>Edit on module sheet</v>
      </c>
    </row>
    <row r="135" ht="42.0" customHeight="1">
      <c r="A135" s="39">
        <v>133.0</v>
      </c>
      <c r="B135" s="39">
        <v>983.0</v>
      </c>
      <c r="C135" s="39" t="s">
        <v>139</v>
      </c>
      <c r="D135" s="40" t="s">
        <v>140</v>
      </c>
      <c r="E135" s="29" t="s">
        <v>41</v>
      </c>
      <c r="F135" s="31" t="s">
        <v>1768</v>
      </c>
      <c r="G135" s="40" t="s">
        <v>1769</v>
      </c>
      <c r="H135" s="39" t="s">
        <v>1840</v>
      </c>
      <c r="I135" s="39" t="s">
        <v>1841</v>
      </c>
      <c r="J135" s="40" t="s">
        <v>1842</v>
      </c>
      <c r="K135" s="39" t="s">
        <v>1843</v>
      </c>
      <c r="L135" s="40" t="s">
        <v>1844</v>
      </c>
      <c r="M135" s="47" t="s">
        <v>200</v>
      </c>
      <c r="N135" s="39" t="s">
        <v>1775</v>
      </c>
      <c r="O135" s="39" t="s">
        <v>1845</v>
      </c>
      <c r="P135" s="40" t="s">
        <v>1846</v>
      </c>
      <c r="Q135" s="40" t="s">
        <v>1847</v>
      </c>
      <c r="R135" s="39" t="s">
        <v>1284</v>
      </c>
      <c r="S135" s="39" t="s">
        <v>206</v>
      </c>
      <c r="T135" s="39" t="str">
        <f t="array" ref="T135">IFERROR(INDEX(INDIRECT("'"&amp;VLOOKUP($C135,ModMap!$A$2:$B$21,2,FALSE)&amp;"'!T:T"),MATCH($K135,INDIRECT("'"&amp;VLOOKUP($C135,ModMap!$A$2:$B$21,2,FALSE)&amp;"'!$K:$K"),0)),"")</f>
        <v>Unassigned</v>
      </c>
      <c r="U135" s="48" t="s">
        <v>33</v>
      </c>
      <c r="V135" s="39" t="str">
        <f t="array" ref="V135">IFERROR(INDEX(INDIRECT("'"&amp;VLOOKUP($C135,ModMap!$A$2:$B$21,2,FALSE)&amp;"'!V:V"),MATCH($K135,INDIRECT("'"&amp;VLOOKUP($C135,ModMap!$A$2:$B$21,2,FALSE)&amp;"'!$K:$K"),0)),"")</f>
        <v>Not Started</v>
      </c>
      <c r="W135" s="39" t="str">
        <f t="array" ref="W135">IFERROR(INDEX(INDIRECT("'"&amp;VLOOKUP($C135,ModMap!$A$2:$B$21,2,FALSE)&amp;"'!W:W"),MATCH($K135,INDIRECT("'"&amp;VLOOKUP($C135,ModMap!$A$2:$B$21,2,FALSE)&amp;"'!$K:$K"),0)),"")</f>
        <v>Unassigned</v>
      </c>
      <c r="X135" s="44" t="s">
        <v>36</v>
      </c>
      <c r="Y135" s="39" t="str">
        <f t="array" ref="Y135">IFERROR(INDEX(INDIRECT("'"&amp;VLOOKUP($C135,ModMap!$A$2:$B$21,2,FALSE)&amp;"'!Y:Y"),MATCH($K135,INDIRECT("'"&amp;VLOOKUP($C135,ModMap!$A$2:$B$21,2,FALSE)&amp;"'!$K:$K"),0)),"")</f>
        <v>N/A</v>
      </c>
      <c r="Z135" s="39" t="str">
        <f t="array" ref="Z135">IFERROR(INDEX(INDIRECT("'"&amp;VLOOKUP($C135,ModMap!$A$2:$B$21,2,FALSE)&amp;"'!Z:Z"),MATCH($K135,INDIRECT("'"&amp;VLOOKUP($C135,ModMap!$A$2:$B$21,2,FALSE)&amp;"'!$K:$K"),0)),"")</f>
        <v/>
      </c>
      <c r="AA135" s="44" t="s">
        <v>36</v>
      </c>
      <c r="AB135" s="39" t="str">
        <f t="array" ref="AB135">IFERROR(INDEX(INDIRECT("'"&amp;VLOOKUP($C135,ModMap!$A$2:$B$21,2,FALSE)&amp;"'!AB:AB"),MATCH($K135,INDIRECT("'"&amp;VLOOKUP($C135,ModMap!$A$2:$B$21,2,FALSE)&amp;"'!$K:$K"),0)),"")</f>
        <v>N/A</v>
      </c>
      <c r="AC135" s="39" t="str">
        <f t="array" ref="AC135">IFERROR(INDEX(INDIRECT("'"&amp;VLOOKUP($C135,ModMap!$A$2:$B$21,2,FALSE)&amp;"'!AC:AC"),MATCH($K135,INDIRECT("'"&amp;VLOOKUP($C135,ModMap!$A$2:$B$21,2,FALSE)&amp;"'!$K:$K"),0)),"")</f>
        <v/>
      </c>
      <c r="AD135" s="48" t="s">
        <v>33</v>
      </c>
      <c r="AE135" s="39" t="str">
        <f t="array" ref="AE135">IFERROR(INDEX(INDIRECT("'"&amp;VLOOKUP($C135,ModMap!$A$2:$B$21,2,FALSE)&amp;"'!AE:AE"),MATCH($K135,INDIRECT("'"&amp;VLOOKUP($C135,ModMap!$A$2:$B$21,2,FALSE)&amp;"'!$K:$K"),0)),"")</f>
        <v>Not Started</v>
      </c>
      <c r="AF135" s="39" t="str">
        <f t="array" ref="AF135">IFERROR(INDEX(INDIRECT("'"&amp;VLOOKUP($C135,ModMap!$A$2:$B$21,2,FALSE)&amp;"'!AF:AF"),MATCH($K135,INDIRECT("'"&amp;VLOOKUP($C135,ModMap!$A$2:$B$21,2,FALSE)&amp;"'!$K:$K"),0)),"")</f>
        <v>Unassigned</v>
      </c>
      <c r="AG135" s="44" t="s">
        <v>36</v>
      </c>
      <c r="AH135" s="39" t="str">
        <f t="array" ref="AH135">IFERROR(INDEX(INDIRECT("'"&amp;VLOOKUP($C135,ModMap!$A$2:$B$21,2,FALSE)&amp;"'!AH:AH"),MATCH($K135,INDIRECT("'"&amp;VLOOKUP($C135,ModMap!$A$2:$B$21,2,FALSE)&amp;"'!$K:$K"),0)),"")</f>
        <v>N/A</v>
      </c>
      <c r="AI135" s="39" t="str">
        <f t="array" ref="AI135">IFERROR(INDEX(INDIRECT("'"&amp;VLOOKUP($C135,ModMap!$A$2:$B$21,2,FALSE)&amp;"'!AI:AI"),MATCH($K135,INDIRECT("'"&amp;VLOOKUP($C135,ModMap!$A$2:$B$21,2,FALSE)&amp;"'!$K:$K"),0)),"")</f>
        <v/>
      </c>
      <c r="AJ135" s="44" t="s">
        <v>36</v>
      </c>
      <c r="AK135" s="39" t="str">
        <f t="array" ref="AK135">IFERROR(INDEX(INDIRECT("'"&amp;VLOOKUP($C135,ModMap!$A$2:$B$21,2,FALSE)&amp;"'!AK:AK"),MATCH($K135,INDIRECT("'"&amp;VLOOKUP($C135,ModMap!$A$2:$B$21,2,FALSE)&amp;"'!$K:$K"),0)),"")</f>
        <v>N/A</v>
      </c>
      <c r="AL135" s="39" t="str">
        <f t="array" ref="AL135">IFERROR(INDEX(INDIRECT("'"&amp;VLOOKUP($C135,ModMap!$A$2:$B$21,2,FALSE)&amp;"'!AL:AL"),MATCH($K135,INDIRECT("'"&amp;VLOOKUP($C135,ModMap!$A$2:$B$21,2,FALSE)&amp;"'!$K:$K"),0)),"")</f>
        <v/>
      </c>
      <c r="AM135" s="39">
        <f t="shared" si="1"/>
        <v>2</v>
      </c>
      <c r="AN135" s="39" t="str">
        <f t="shared" si="2"/>
        <v>Not Started</v>
      </c>
      <c r="AO135" s="40" t="str">
        <f t="array" ref="AO135">IFERROR(INDEX(INDIRECT("'"&amp;VLOOKUP($C135,ModMap!$A$2:$B$21,2,FALSE)&amp;"'!AO:AO"),MATCH($K135,INDIRECT("'"&amp;VLOOKUP($C135,ModMap!$A$2:$B$21,2,FALSE)&amp;"'!$K:$K"),0)),"")</f>
        <v/>
      </c>
      <c r="AP135" s="49" t="str">
        <f t="array" ref="AP135">IFERROR(HYPERLINK("#'"&amp;VLOOKUP($C135,ModMap!$A$2:$B$21,2,FALSE)&amp;"'!V"&amp;MATCH($K135,INDIRECT("'"&amp;VLOOKUP($C135,ModMap!$A$2:$B$21,2,FALSE)&amp;"'!$K:$K"),0),"Edit on module sheet"),"")</f>
        <v>Edit on module sheet</v>
      </c>
    </row>
    <row r="136" ht="42.0" customHeight="1">
      <c r="A136" s="50">
        <v>134.0</v>
      </c>
      <c r="B136" s="50">
        <v>987.0</v>
      </c>
      <c r="C136" s="50" t="s">
        <v>139</v>
      </c>
      <c r="D136" s="51" t="s">
        <v>140</v>
      </c>
      <c r="E136" s="29" t="s">
        <v>41</v>
      </c>
      <c r="F136" s="31" t="s">
        <v>1768</v>
      </c>
      <c r="G136" s="51" t="s">
        <v>1769</v>
      </c>
      <c r="H136" s="50" t="s">
        <v>1850</v>
      </c>
      <c r="I136" s="50" t="s">
        <v>1851</v>
      </c>
      <c r="J136" s="51" t="s">
        <v>1852</v>
      </c>
      <c r="K136" s="50" t="s">
        <v>1853</v>
      </c>
      <c r="L136" s="51" t="s">
        <v>1854</v>
      </c>
      <c r="M136" s="47" t="s">
        <v>200</v>
      </c>
      <c r="N136" s="50" t="s">
        <v>1775</v>
      </c>
      <c r="O136" s="50" t="s">
        <v>1855</v>
      </c>
      <c r="P136" s="51" t="s">
        <v>1856</v>
      </c>
      <c r="Q136" s="51" t="s">
        <v>1857</v>
      </c>
      <c r="R136" s="50" t="s">
        <v>1638</v>
      </c>
      <c r="S136" s="50" t="s">
        <v>206</v>
      </c>
      <c r="T136" s="50" t="str">
        <f t="array" ref="T136">IFERROR(INDEX(INDIRECT("'"&amp;VLOOKUP($C136,ModMap!$A$2:$B$21,2,FALSE)&amp;"'!T:T"),MATCH($K136,INDIRECT("'"&amp;VLOOKUP($C136,ModMap!$A$2:$B$21,2,FALSE)&amp;"'!$K:$K"),0)),"")</f>
        <v>Unassigned</v>
      </c>
      <c r="U136" s="48" t="s">
        <v>33</v>
      </c>
      <c r="V136" s="50" t="str">
        <f t="array" ref="V136">IFERROR(INDEX(INDIRECT("'"&amp;VLOOKUP($C136,ModMap!$A$2:$B$21,2,FALSE)&amp;"'!V:V"),MATCH($K136,INDIRECT("'"&amp;VLOOKUP($C136,ModMap!$A$2:$B$21,2,FALSE)&amp;"'!$K:$K"),0)),"")</f>
        <v>Not Started</v>
      </c>
      <c r="W136" s="50" t="str">
        <f t="array" ref="W136">IFERROR(INDEX(INDIRECT("'"&amp;VLOOKUP($C136,ModMap!$A$2:$B$21,2,FALSE)&amp;"'!W:W"),MATCH($K136,INDIRECT("'"&amp;VLOOKUP($C136,ModMap!$A$2:$B$21,2,FALSE)&amp;"'!$K:$K"),0)),"")</f>
        <v>Unassigned</v>
      </c>
      <c r="X136" s="44" t="s">
        <v>36</v>
      </c>
      <c r="Y136" s="50" t="str">
        <f t="array" ref="Y136">IFERROR(INDEX(INDIRECT("'"&amp;VLOOKUP($C136,ModMap!$A$2:$B$21,2,FALSE)&amp;"'!Y:Y"),MATCH($K136,INDIRECT("'"&amp;VLOOKUP($C136,ModMap!$A$2:$B$21,2,FALSE)&amp;"'!$K:$K"),0)),"")</f>
        <v>N/A</v>
      </c>
      <c r="Z136" s="50" t="str">
        <f t="array" ref="Z136">IFERROR(INDEX(INDIRECT("'"&amp;VLOOKUP($C136,ModMap!$A$2:$B$21,2,FALSE)&amp;"'!Z:Z"),MATCH($K136,INDIRECT("'"&amp;VLOOKUP($C136,ModMap!$A$2:$B$21,2,FALSE)&amp;"'!$K:$K"),0)),"")</f>
        <v/>
      </c>
      <c r="AA136" s="44" t="s">
        <v>36</v>
      </c>
      <c r="AB136" s="50" t="str">
        <f t="array" ref="AB136">IFERROR(INDEX(INDIRECT("'"&amp;VLOOKUP($C136,ModMap!$A$2:$B$21,2,FALSE)&amp;"'!AB:AB"),MATCH($K136,INDIRECT("'"&amp;VLOOKUP($C136,ModMap!$A$2:$B$21,2,FALSE)&amp;"'!$K:$K"),0)),"")</f>
        <v>N/A</v>
      </c>
      <c r="AC136" s="50" t="str">
        <f t="array" ref="AC136">IFERROR(INDEX(INDIRECT("'"&amp;VLOOKUP($C136,ModMap!$A$2:$B$21,2,FALSE)&amp;"'!AC:AC"),MATCH($K136,INDIRECT("'"&amp;VLOOKUP($C136,ModMap!$A$2:$B$21,2,FALSE)&amp;"'!$K:$K"),0)),"")</f>
        <v/>
      </c>
      <c r="AD136" s="48" t="s">
        <v>33</v>
      </c>
      <c r="AE136" s="50" t="str">
        <f t="array" ref="AE136">IFERROR(INDEX(INDIRECT("'"&amp;VLOOKUP($C136,ModMap!$A$2:$B$21,2,FALSE)&amp;"'!AE:AE"),MATCH($K136,INDIRECT("'"&amp;VLOOKUP($C136,ModMap!$A$2:$B$21,2,FALSE)&amp;"'!$K:$K"),0)),"")</f>
        <v>Not Started</v>
      </c>
      <c r="AF136" s="50" t="str">
        <f t="array" ref="AF136">IFERROR(INDEX(INDIRECT("'"&amp;VLOOKUP($C136,ModMap!$A$2:$B$21,2,FALSE)&amp;"'!AF:AF"),MATCH($K136,INDIRECT("'"&amp;VLOOKUP($C136,ModMap!$A$2:$B$21,2,FALSE)&amp;"'!$K:$K"),0)),"")</f>
        <v>Unassigned</v>
      </c>
      <c r="AG136" s="44" t="s">
        <v>36</v>
      </c>
      <c r="AH136" s="50" t="str">
        <f t="array" ref="AH136">IFERROR(INDEX(INDIRECT("'"&amp;VLOOKUP($C136,ModMap!$A$2:$B$21,2,FALSE)&amp;"'!AH:AH"),MATCH($K136,INDIRECT("'"&amp;VLOOKUP($C136,ModMap!$A$2:$B$21,2,FALSE)&amp;"'!$K:$K"),0)),"")</f>
        <v>N/A</v>
      </c>
      <c r="AI136" s="50" t="str">
        <f t="array" ref="AI136">IFERROR(INDEX(INDIRECT("'"&amp;VLOOKUP($C136,ModMap!$A$2:$B$21,2,FALSE)&amp;"'!AI:AI"),MATCH($K136,INDIRECT("'"&amp;VLOOKUP($C136,ModMap!$A$2:$B$21,2,FALSE)&amp;"'!$K:$K"),0)),"")</f>
        <v/>
      </c>
      <c r="AJ136" s="44" t="s">
        <v>36</v>
      </c>
      <c r="AK136" s="50" t="str">
        <f t="array" ref="AK136">IFERROR(INDEX(INDIRECT("'"&amp;VLOOKUP($C136,ModMap!$A$2:$B$21,2,FALSE)&amp;"'!AK:AK"),MATCH($K136,INDIRECT("'"&amp;VLOOKUP($C136,ModMap!$A$2:$B$21,2,FALSE)&amp;"'!$K:$K"),0)),"")</f>
        <v>N/A</v>
      </c>
      <c r="AL136" s="50" t="str">
        <f t="array" ref="AL136">IFERROR(INDEX(INDIRECT("'"&amp;VLOOKUP($C136,ModMap!$A$2:$B$21,2,FALSE)&amp;"'!AL:AL"),MATCH($K136,INDIRECT("'"&amp;VLOOKUP($C136,ModMap!$A$2:$B$21,2,FALSE)&amp;"'!$K:$K"),0)),"")</f>
        <v/>
      </c>
      <c r="AM136" s="50">
        <f t="shared" si="1"/>
        <v>2</v>
      </c>
      <c r="AN136" s="50" t="str">
        <f t="shared" si="2"/>
        <v>Not Started</v>
      </c>
      <c r="AO136" s="51" t="str">
        <f t="array" ref="AO136">IFERROR(INDEX(INDIRECT("'"&amp;VLOOKUP($C136,ModMap!$A$2:$B$21,2,FALSE)&amp;"'!AO:AO"),MATCH($K136,INDIRECT("'"&amp;VLOOKUP($C136,ModMap!$A$2:$B$21,2,FALSE)&amp;"'!$K:$K"),0)),"")</f>
        <v/>
      </c>
      <c r="AP136" s="49" t="str">
        <f t="array" ref="AP136">IFERROR(HYPERLINK("#'"&amp;VLOOKUP($C136,ModMap!$A$2:$B$21,2,FALSE)&amp;"'!V"&amp;MATCH($K136,INDIRECT("'"&amp;VLOOKUP($C136,ModMap!$A$2:$B$21,2,FALSE)&amp;"'!$K:$K"),0),"Edit on module sheet"),"")</f>
        <v>Edit on module sheet</v>
      </c>
    </row>
    <row r="137" ht="42.0" customHeight="1">
      <c r="A137" s="39">
        <v>135.0</v>
      </c>
      <c r="B137" s="39">
        <v>991.0</v>
      </c>
      <c r="C137" s="39" t="s">
        <v>139</v>
      </c>
      <c r="D137" s="40" t="s">
        <v>140</v>
      </c>
      <c r="E137" s="29" t="s">
        <v>41</v>
      </c>
      <c r="F137" s="31" t="s">
        <v>1768</v>
      </c>
      <c r="G137" s="40" t="s">
        <v>1769</v>
      </c>
      <c r="H137" s="39" t="s">
        <v>1860</v>
      </c>
      <c r="I137" s="39" t="s">
        <v>1861</v>
      </c>
      <c r="J137" s="40" t="s">
        <v>1862</v>
      </c>
      <c r="K137" s="39" t="s">
        <v>1863</v>
      </c>
      <c r="L137" s="40" t="s">
        <v>1864</v>
      </c>
      <c r="M137" s="52" t="s">
        <v>211</v>
      </c>
      <c r="N137" s="39" t="s">
        <v>1865</v>
      </c>
      <c r="O137" s="39" t="s">
        <v>270</v>
      </c>
      <c r="P137" s="40" t="s">
        <v>1866</v>
      </c>
      <c r="Q137" s="40" t="s">
        <v>1867</v>
      </c>
      <c r="R137" s="39" t="s">
        <v>273</v>
      </c>
      <c r="S137" s="39" t="s">
        <v>206</v>
      </c>
      <c r="T137" s="39" t="str">
        <f t="array" ref="T137">IFERROR(INDEX(INDIRECT("'"&amp;VLOOKUP($C137,ModMap!$A$2:$B$21,2,FALSE)&amp;"'!T:T"),MATCH($K137,INDIRECT("'"&amp;VLOOKUP($C137,ModMap!$A$2:$B$21,2,FALSE)&amp;"'!$K:$K"),0)),"")</f>
        <v>Unassigned</v>
      </c>
      <c r="U137" s="48" t="s">
        <v>33</v>
      </c>
      <c r="V137" s="39" t="str">
        <f t="array" ref="V137">IFERROR(INDEX(INDIRECT("'"&amp;VLOOKUP($C137,ModMap!$A$2:$B$21,2,FALSE)&amp;"'!V:V"),MATCH($K137,INDIRECT("'"&amp;VLOOKUP($C137,ModMap!$A$2:$B$21,2,FALSE)&amp;"'!$K:$K"),0)),"")</f>
        <v>Not Started</v>
      </c>
      <c r="W137" s="39" t="str">
        <f t="array" ref="W137">IFERROR(INDEX(INDIRECT("'"&amp;VLOOKUP($C137,ModMap!$A$2:$B$21,2,FALSE)&amp;"'!W:W"),MATCH($K137,INDIRECT("'"&amp;VLOOKUP($C137,ModMap!$A$2:$B$21,2,FALSE)&amp;"'!$K:$K"),0)),"")</f>
        <v>Unassigned</v>
      </c>
      <c r="X137" s="44" t="s">
        <v>36</v>
      </c>
      <c r="Y137" s="39" t="str">
        <f t="array" ref="Y137">IFERROR(INDEX(INDIRECT("'"&amp;VLOOKUP($C137,ModMap!$A$2:$B$21,2,FALSE)&amp;"'!Y:Y"),MATCH($K137,INDIRECT("'"&amp;VLOOKUP($C137,ModMap!$A$2:$B$21,2,FALSE)&amp;"'!$K:$K"),0)),"")</f>
        <v>N/A</v>
      </c>
      <c r="Z137" s="39" t="str">
        <f t="array" ref="Z137">IFERROR(INDEX(INDIRECT("'"&amp;VLOOKUP($C137,ModMap!$A$2:$B$21,2,FALSE)&amp;"'!Z:Z"),MATCH($K137,INDIRECT("'"&amp;VLOOKUP($C137,ModMap!$A$2:$B$21,2,FALSE)&amp;"'!$K:$K"),0)),"")</f>
        <v/>
      </c>
      <c r="AA137" s="44" t="s">
        <v>36</v>
      </c>
      <c r="AB137" s="39" t="str">
        <f t="array" ref="AB137">IFERROR(INDEX(INDIRECT("'"&amp;VLOOKUP($C137,ModMap!$A$2:$B$21,2,FALSE)&amp;"'!AB:AB"),MATCH($K137,INDIRECT("'"&amp;VLOOKUP($C137,ModMap!$A$2:$B$21,2,FALSE)&amp;"'!$K:$K"),0)),"")</f>
        <v>N/A</v>
      </c>
      <c r="AC137" s="39" t="str">
        <f t="array" ref="AC137">IFERROR(INDEX(INDIRECT("'"&amp;VLOOKUP($C137,ModMap!$A$2:$B$21,2,FALSE)&amp;"'!AC:AC"),MATCH($K137,INDIRECT("'"&amp;VLOOKUP($C137,ModMap!$A$2:$B$21,2,FALSE)&amp;"'!$K:$K"),0)),"")</f>
        <v/>
      </c>
      <c r="AD137" s="48" t="s">
        <v>33</v>
      </c>
      <c r="AE137" s="39" t="str">
        <f t="array" ref="AE137">IFERROR(INDEX(INDIRECT("'"&amp;VLOOKUP($C137,ModMap!$A$2:$B$21,2,FALSE)&amp;"'!AE:AE"),MATCH($K137,INDIRECT("'"&amp;VLOOKUP($C137,ModMap!$A$2:$B$21,2,FALSE)&amp;"'!$K:$K"),0)),"")</f>
        <v>Not Started</v>
      </c>
      <c r="AF137" s="39" t="str">
        <f t="array" ref="AF137">IFERROR(INDEX(INDIRECT("'"&amp;VLOOKUP($C137,ModMap!$A$2:$B$21,2,FALSE)&amp;"'!AF:AF"),MATCH($K137,INDIRECT("'"&amp;VLOOKUP($C137,ModMap!$A$2:$B$21,2,FALSE)&amp;"'!$K:$K"),0)),"")</f>
        <v>Unassigned</v>
      </c>
      <c r="AG137" s="44" t="s">
        <v>36</v>
      </c>
      <c r="AH137" s="39" t="str">
        <f t="array" ref="AH137">IFERROR(INDEX(INDIRECT("'"&amp;VLOOKUP($C137,ModMap!$A$2:$B$21,2,FALSE)&amp;"'!AH:AH"),MATCH($K137,INDIRECT("'"&amp;VLOOKUP($C137,ModMap!$A$2:$B$21,2,FALSE)&amp;"'!$K:$K"),0)),"")</f>
        <v>N/A</v>
      </c>
      <c r="AI137" s="39" t="str">
        <f t="array" ref="AI137">IFERROR(INDEX(INDIRECT("'"&amp;VLOOKUP($C137,ModMap!$A$2:$B$21,2,FALSE)&amp;"'!AI:AI"),MATCH($K137,INDIRECT("'"&amp;VLOOKUP($C137,ModMap!$A$2:$B$21,2,FALSE)&amp;"'!$K:$K"),0)),"")</f>
        <v/>
      </c>
      <c r="AJ137" s="44" t="s">
        <v>36</v>
      </c>
      <c r="AK137" s="39" t="str">
        <f t="array" ref="AK137">IFERROR(INDEX(INDIRECT("'"&amp;VLOOKUP($C137,ModMap!$A$2:$B$21,2,FALSE)&amp;"'!AK:AK"),MATCH($K137,INDIRECT("'"&amp;VLOOKUP($C137,ModMap!$A$2:$B$21,2,FALSE)&amp;"'!$K:$K"),0)),"")</f>
        <v>N/A</v>
      </c>
      <c r="AL137" s="39" t="str">
        <f t="array" ref="AL137">IFERROR(INDEX(INDIRECT("'"&amp;VLOOKUP($C137,ModMap!$A$2:$B$21,2,FALSE)&amp;"'!AL:AL"),MATCH($K137,INDIRECT("'"&amp;VLOOKUP($C137,ModMap!$A$2:$B$21,2,FALSE)&amp;"'!$K:$K"),0)),"")</f>
        <v/>
      </c>
      <c r="AM137" s="39">
        <f t="shared" si="1"/>
        <v>2</v>
      </c>
      <c r="AN137" s="39" t="str">
        <f t="shared" si="2"/>
        <v>Not Started</v>
      </c>
      <c r="AO137" s="40" t="str">
        <f t="array" ref="AO137">IFERROR(INDEX(INDIRECT("'"&amp;VLOOKUP($C137,ModMap!$A$2:$B$21,2,FALSE)&amp;"'!AO:AO"),MATCH($K137,INDIRECT("'"&amp;VLOOKUP($C137,ModMap!$A$2:$B$21,2,FALSE)&amp;"'!$K:$K"),0)),"")</f>
        <v/>
      </c>
      <c r="AP137" s="49" t="str">
        <f t="array" ref="AP137">IFERROR(HYPERLINK("#'"&amp;VLOOKUP($C137,ModMap!$A$2:$B$21,2,FALSE)&amp;"'!V"&amp;MATCH($K137,INDIRECT("'"&amp;VLOOKUP($C137,ModMap!$A$2:$B$21,2,FALSE)&amp;"'!$K:$K"),0),"Edit on module sheet"),"")</f>
        <v>Edit on module sheet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137"/>
  <mergeCells count="1">
    <mergeCell ref="A1:AP1"/>
  </mergeCells>
  <conditionalFormatting sqref="V3:V137">
    <cfRule type="expression" dxfId="4" priority="1">
      <formula>V3="Done"</formula>
    </cfRule>
  </conditionalFormatting>
  <conditionalFormatting sqref="V3:V137">
    <cfRule type="expression" dxfId="5" priority="2">
      <formula>V3="In Progress"</formula>
    </cfRule>
  </conditionalFormatting>
  <conditionalFormatting sqref="V3:V137">
    <cfRule type="expression" dxfId="6" priority="3">
      <formula>V3="Blocked"</formula>
    </cfRule>
  </conditionalFormatting>
  <conditionalFormatting sqref="V3:V137">
    <cfRule type="expression" dxfId="7" priority="4">
      <formula>V3="Deferred"</formula>
    </cfRule>
  </conditionalFormatting>
  <conditionalFormatting sqref="V3:V137">
    <cfRule type="expression" dxfId="8" priority="5">
      <formula>V3="N/A"</formula>
    </cfRule>
  </conditionalFormatting>
  <conditionalFormatting sqref="V3:V137">
    <cfRule type="expression" dxfId="9" priority="6">
      <formula>V3="Not Started"</formula>
    </cfRule>
  </conditionalFormatting>
  <conditionalFormatting sqref="Y3:Y137">
    <cfRule type="expression" dxfId="4" priority="7">
      <formula>Y3="Done"</formula>
    </cfRule>
  </conditionalFormatting>
  <conditionalFormatting sqref="Y3:Y137">
    <cfRule type="expression" dxfId="5" priority="8">
      <formula>Y3="In Progress"</formula>
    </cfRule>
  </conditionalFormatting>
  <conditionalFormatting sqref="Y3:Y137">
    <cfRule type="expression" dxfId="6" priority="9">
      <formula>Y3="Blocked"</formula>
    </cfRule>
  </conditionalFormatting>
  <conditionalFormatting sqref="Y3:Y137">
    <cfRule type="expression" dxfId="7" priority="10">
      <formula>Y3="Deferred"</formula>
    </cfRule>
  </conditionalFormatting>
  <conditionalFormatting sqref="Y3:Y137">
    <cfRule type="expression" dxfId="8" priority="11">
      <formula>Y3="N/A"</formula>
    </cfRule>
  </conditionalFormatting>
  <conditionalFormatting sqref="Y3:Y137">
    <cfRule type="expression" dxfId="9" priority="12">
      <formula>Y3="Not Started"</formula>
    </cfRule>
  </conditionalFormatting>
  <conditionalFormatting sqref="AB3:AB137">
    <cfRule type="expression" dxfId="4" priority="13">
      <formula>AB3="Done"</formula>
    </cfRule>
  </conditionalFormatting>
  <conditionalFormatting sqref="AB3:AB137">
    <cfRule type="expression" dxfId="5" priority="14">
      <formula>AB3="In Progress"</formula>
    </cfRule>
  </conditionalFormatting>
  <conditionalFormatting sqref="AB3:AB137">
    <cfRule type="expression" dxfId="6" priority="15">
      <formula>AB3="Blocked"</formula>
    </cfRule>
  </conditionalFormatting>
  <conditionalFormatting sqref="AB3:AB137">
    <cfRule type="expression" dxfId="7" priority="16">
      <formula>AB3="Deferred"</formula>
    </cfRule>
  </conditionalFormatting>
  <conditionalFormatting sqref="AB3:AB137">
    <cfRule type="expression" dxfId="8" priority="17">
      <formula>AB3="N/A"</formula>
    </cfRule>
  </conditionalFormatting>
  <conditionalFormatting sqref="AB3:AB137">
    <cfRule type="expression" dxfId="9" priority="18">
      <formula>AB3="Not Started"</formula>
    </cfRule>
  </conditionalFormatting>
  <conditionalFormatting sqref="AE3:AE137">
    <cfRule type="expression" dxfId="4" priority="19">
      <formula>AE3="Done"</formula>
    </cfRule>
  </conditionalFormatting>
  <conditionalFormatting sqref="AE3:AE137">
    <cfRule type="expression" dxfId="5" priority="20">
      <formula>AE3="In Progress"</formula>
    </cfRule>
  </conditionalFormatting>
  <conditionalFormatting sqref="AE3:AE137">
    <cfRule type="expression" dxfId="6" priority="21">
      <formula>AE3="Blocked"</formula>
    </cfRule>
  </conditionalFormatting>
  <conditionalFormatting sqref="AE3:AE137">
    <cfRule type="expression" dxfId="7" priority="22">
      <formula>AE3="Deferred"</formula>
    </cfRule>
  </conditionalFormatting>
  <conditionalFormatting sqref="AE3:AE137">
    <cfRule type="expression" dxfId="8" priority="23">
      <formula>AE3="N/A"</formula>
    </cfRule>
  </conditionalFormatting>
  <conditionalFormatting sqref="AE3:AE137">
    <cfRule type="expression" dxfId="9" priority="24">
      <formula>AE3="Not Started"</formula>
    </cfRule>
  </conditionalFormatting>
  <conditionalFormatting sqref="AH3:AH137">
    <cfRule type="expression" dxfId="4" priority="25">
      <formula>AH3="Done"</formula>
    </cfRule>
  </conditionalFormatting>
  <conditionalFormatting sqref="AH3:AH137">
    <cfRule type="expression" dxfId="5" priority="26">
      <formula>AH3="In Progress"</formula>
    </cfRule>
  </conditionalFormatting>
  <conditionalFormatting sqref="AH3:AH137">
    <cfRule type="expression" dxfId="6" priority="27">
      <formula>AH3="Blocked"</formula>
    </cfRule>
  </conditionalFormatting>
  <conditionalFormatting sqref="AH3:AH137">
    <cfRule type="expression" dxfId="7" priority="28">
      <formula>AH3="Deferred"</formula>
    </cfRule>
  </conditionalFormatting>
  <conditionalFormatting sqref="AH3:AH137">
    <cfRule type="expression" dxfId="8" priority="29">
      <formula>AH3="N/A"</formula>
    </cfRule>
  </conditionalFormatting>
  <conditionalFormatting sqref="AH3:AH137">
    <cfRule type="expression" dxfId="9" priority="30">
      <formula>AH3="Not Started"</formula>
    </cfRule>
  </conditionalFormatting>
  <conditionalFormatting sqref="AK3:AK137">
    <cfRule type="expression" dxfId="4" priority="31">
      <formula>AK3="Done"</formula>
    </cfRule>
  </conditionalFormatting>
  <conditionalFormatting sqref="AK3:AK137">
    <cfRule type="expression" dxfId="5" priority="32">
      <formula>AK3="In Progress"</formula>
    </cfRule>
  </conditionalFormatting>
  <conditionalFormatting sqref="AK3:AK137">
    <cfRule type="expression" dxfId="6" priority="33">
      <formula>AK3="Blocked"</formula>
    </cfRule>
  </conditionalFormatting>
  <conditionalFormatting sqref="AK3:AK137">
    <cfRule type="expression" dxfId="7" priority="34">
      <formula>AK3="Deferred"</formula>
    </cfRule>
  </conditionalFormatting>
  <conditionalFormatting sqref="AK3:AK137">
    <cfRule type="expression" dxfId="8" priority="35">
      <formula>AK3="N/A"</formula>
    </cfRule>
  </conditionalFormatting>
  <conditionalFormatting sqref="AK3:AK137">
    <cfRule type="expression" dxfId="9" priority="36">
      <formula>AK3="Not Started"</formula>
    </cfRule>
  </conditionalFormatting>
  <conditionalFormatting sqref="AN3:AN137">
    <cfRule type="expression" dxfId="4" priority="37">
      <formula>AN3="Done"</formula>
    </cfRule>
  </conditionalFormatting>
  <conditionalFormatting sqref="AN3:AN137">
    <cfRule type="expression" dxfId="5" priority="38">
      <formula>AN3="In Progress"</formula>
    </cfRule>
  </conditionalFormatting>
  <conditionalFormatting sqref="AN3:AN137">
    <cfRule type="expression" dxfId="6" priority="39">
      <formula>AN3="Blocked"</formula>
    </cfRule>
  </conditionalFormatting>
  <conditionalFormatting sqref="AN3:AN137">
    <cfRule type="expression" dxfId="7" priority="40">
      <formula>AN3="Deferred"</formula>
    </cfRule>
  </conditionalFormatting>
  <conditionalFormatting sqref="AN3:AN137">
    <cfRule type="expression" dxfId="8" priority="41">
      <formula>AN3="N/A"</formula>
    </cfRule>
  </conditionalFormatting>
  <conditionalFormatting sqref="AN3:AN137">
    <cfRule type="expression" dxfId="9" priority="42">
      <formula>AN3="Not Started"</formula>
    </cfRule>
  </conditionalFormatting>
  <printOptions/>
  <pageMargins bottom="1.0" footer="0.0" header="0.0" left="0.75" right="0.75" top="1.0"/>
  <pageSetup fitToHeight="0"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7A6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</cols>
  <sheetData>
    <row r="1" ht="43.5" customHeight="1">
      <c r="A1" s="77" t="s">
        <v>1898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>
      <c r="A2" s="30" t="s">
        <v>142</v>
      </c>
      <c r="B2" s="30" t="s">
        <v>143</v>
      </c>
      <c r="C2" s="30" t="s">
        <v>144</v>
      </c>
      <c r="D2" s="30" t="s">
        <v>78</v>
      </c>
      <c r="E2" s="30" t="s">
        <v>10</v>
      </c>
      <c r="F2" s="30" t="s">
        <v>145</v>
      </c>
      <c r="G2" s="30" t="s">
        <v>146</v>
      </c>
      <c r="H2" s="30" t="s">
        <v>147</v>
      </c>
      <c r="I2" s="30" t="s">
        <v>148</v>
      </c>
      <c r="J2" s="30" t="s">
        <v>149</v>
      </c>
      <c r="K2" s="30" t="s">
        <v>150</v>
      </c>
      <c r="L2" s="30" t="s">
        <v>151</v>
      </c>
      <c r="M2" s="30" t="s">
        <v>152</v>
      </c>
      <c r="N2" s="30" t="s">
        <v>153</v>
      </c>
      <c r="O2" s="30" t="s">
        <v>154</v>
      </c>
      <c r="P2" s="30" t="s">
        <v>155</v>
      </c>
      <c r="Q2" s="30" t="s">
        <v>156</v>
      </c>
      <c r="R2" s="30" t="s">
        <v>157</v>
      </c>
      <c r="S2" s="30" t="s">
        <v>158</v>
      </c>
      <c r="T2" s="30" t="s">
        <v>159</v>
      </c>
      <c r="U2" s="30" t="s">
        <v>40</v>
      </c>
      <c r="V2" s="30" t="s">
        <v>160</v>
      </c>
      <c r="W2" s="30" t="s">
        <v>161</v>
      </c>
      <c r="X2" s="30" t="s">
        <v>47</v>
      </c>
      <c r="Y2" s="30" t="s">
        <v>162</v>
      </c>
      <c r="Z2" s="30" t="s">
        <v>163</v>
      </c>
      <c r="AA2" s="30" t="s">
        <v>53</v>
      </c>
      <c r="AB2" s="30" t="s">
        <v>164</v>
      </c>
      <c r="AC2" s="30" t="s">
        <v>165</v>
      </c>
      <c r="AD2" s="30" t="s">
        <v>56</v>
      </c>
      <c r="AE2" s="30" t="s">
        <v>166</v>
      </c>
      <c r="AF2" s="30" t="s">
        <v>167</v>
      </c>
      <c r="AG2" s="30" t="s">
        <v>62</v>
      </c>
      <c r="AH2" s="30" t="s">
        <v>168</v>
      </c>
      <c r="AI2" s="30" t="s">
        <v>169</v>
      </c>
      <c r="AJ2" s="30" t="s">
        <v>66</v>
      </c>
      <c r="AK2" s="30" t="s">
        <v>170</v>
      </c>
      <c r="AL2" s="30" t="s">
        <v>171</v>
      </c>
      <c r="AM2" s="30" t="s">
        <v>172</v>
      </c>
      <c r="AN2" s="30" t="s">
        <v>173</v>
      </c>
      <c r="AO2" s="30" t="s">
        <v>174</v>
      </c>
      <c r="AP2" s="30" t="s">
        <v>175</v>
      </c>
    </row>
    <row r="3" ht="42.0" customHeight="1">
      <c r="A3" s="39">
        <v>1.0</v>
      </c>
      <c r="B3" s="39">
        <v>18.0</v>
      </c>
      <c r="C3" s="39" t="s">
        <v>84</v>
      </c>
      <c r="D3" s="40" t="s">
        <v>85</v>
      </c>
      <c r="E3" s="30" t="s">
        <v>62</v>
      </c>
      <c r="F3" s="46" t="s">
        <v>193</v>
      </c>
      <c r="G3" s="40" t="s">
        <v>194</v>
      </c>
      <c r="H3" s="39" t="s">
        <v>195</v>
      </c>
      <c r="I3" s="39" t="s">
        <v>196</v>
      </c>
      <c r="J3" s="40" t="s">
        <v>197</v>
      </c>
      <c r="K3" s="39" t="s">
        <v>477</v>
      </c>
      <c r="L3" s="40" t="s">
        <v>478</v>
      </c>
      <c r="M3" s="47" t="s">
        <v>200</v>
      </c>
      <c r="N3" s="39" t="s">
        <v>201</v>
      </c>
      <c r="O3" s="39" t="s">
        <v>202</v>
      </c>
      <c r="P3" s="40" t="s">
        <v>203</v>
      </c>
      <c r="Q3" s="40" t="s">
        <v>204</v>
      </c>
      <c r="R3" s="39" t="s">
        <v>205</v>
      </c>
      <c r="S3" s="39" t="s">
        <v>62</v>
      </c>
      <c r="T3" s="39" t="str">
        <f t="array" ref="T3">IFERROR(INDEX(INDIRECT("'"&amp;VLOOKUP($C3,ModMap!$A$2:$B$21,2,FALSE)&amp;"'!T:T"),MATCH($K3,INDIRECT("'"&amp;VLOOKUP($C3,ModMap!$A$2:$B$21,2,FALSE)&amp;"'!$K:$K"),0)),"")</f>
        <v>Unassigned</v>
      </c>
      <c r="U3" s="44" t="s">
        <v>36</v>
      </c>
      <c r="V3" s="39" t="str">
        <f t="array" ref="V3">IFERROR(INDEX(INDIRECT("'"&amp;VLOOKUP($C3,ModMap!$A$2:$B$21,2,FALSE)&amp;"'!V:V"),MATCH($K3,INDIRECT("'"&amp;VLOOKUP($C3,ModMap!$A$2:$B$21,2,FALSE)&amp;"'!$K:$K"),0)),"")</f>
        <v>N/A</v>
      </c>
      <c r="W3" s="39" t="str">
        <f t="array" ref="W3">IFERROR(INDEX(INDIRECT("'"&amp;VLOOKUP($C3,ModMap!$A$2:$B$21,2,FALSE)&amp;"'!W:W"),MATCH($K3,INDIRECT("'"&amp;VLOOKUP($C3,ModMap!$A$2:$B$21,2,FALSE)&amp;"'!$K:$K"),0)),"")</f>
        <v/>
      </c>
      <c r="X3" s="44" t="s">
        <v>36</v>
      </c>
      <c r="Y3" s="39" t="str">
        <f t="array" ref="Y3">IFERROR(INDEX(INDIRECT("'"&amp;VLOOKUP($C3,ModMap!$A$2:$B$21,2,FALSE)&amp;"'!Y:Y"),MATCH($K3,INDIRECT("'"&amp;VLOOKUP($C3,ModMap!$A$2:$B$21,2,FALSE)&amp;"'!$K:$K"),0)),"")</f>
        <v>N/A</v>
      </c>
      <c r="Z3" s="39" t="str">
        <f t="array" ref="Z3">IFERROR(INDEX(INDIRECT("'"&amp;VLOOKUP($C3,ModMap!$A$2:$B$21,2,FALSE)&amp;"'!Z:Z"),MATCH($K3,INDIRECT("'"&amp;VLOOKUP($C3,ModMap!$A$2:$B$21,2,FALSE)&amp;"'!$K:$K"),0)),"")</f>
        <v/>
      </c>
      <c r="AA3" s="44" t="s">
        <v>36</v>
      </c>
      <c r="AB3" s="39" t="str">
        <f t="array" ref="AB3">IFERROR(INDEX(INDIRECT("'"&amp;VLOOKUP($C3,ModMap!$A$2:$B$21,2,FALSE)&amp;"'!AB:AB"),MATCH($K3,INDIRECT("'"&amp;VLOOKUP($C3,ModMap!$A$2:$B$21,2,FALSE)&amp;"'!$K:$K"),0)),"")</f>
        <v>N/A</v>
      </c>
      <c r="AC3" s="39" t="str">
        <f t="array" ref="AC3">IFERROR(INDEX(INDIRECT("'"&amp;VLOOKUP($C3,ModMap!$A$2:$B$21,2,FALSE)&amp;"'!AC:AC"),MATCH($K3,INDIRECT("'"&amp;VLOOKUP($C3,ModMap!$A$2:$B$21,2,FALSE)&amp;"'!$K:$K"),0)),"")</f>
        <v/>
      </c>
      <c r="AD3" s="44" t="s">
        <v>36</v>
      </c>
      <c r="AE3" s="39" t="str">
        <f t="array" ref="AE3">IFERROR(INDEX(INDIRECT("'"&amp;VLOOKUP($C3,ModMap!$A$2:$B$21,2,FALSE)&amp;"'!AE:AE"),MATCH($K3,INDIRECT("'"&amp;VLOOKUP($C3,ModMap!$A$2:$B$21,2,FALSE)&amp;"'!$K:$K"),0)),"")</f>
        <v>N/A</v>
      </c>
      <c r="AF3" s="39" t="str">
        <f t="array" ref="AF3">IFERROR(INDEX(INDIRECT("'"&amp;VLOOKUP($C3,ModMap!$A$2:$B$21,2,FALSE)&amp;"'!AF:AF"),MATCH($K3,INDIRECT("'"&amp;VLOOKUP($C3,ModMap!$A$2:$B$21,2,FALSE)&amp;"'!$K:$K"),0)),"")</f>
        <v/>
      </c>
      <c r="AG3" s="48" t="s">
        <v>33</v>
      </c>
      <c r="AH3" s="39" t="str">
        <f t="array" ref="AH3">IFERROR(INDEX(INDIRECT("'"&amp;VLOOKUP($C3,ModMap!$A$2:$B$21,2,FALSE)&amp;"'!AH:AH"),MATCH($K3,INDIRECT("'"&amp;VLOOKUP($C3,ModMap!$A$2:$B$21,2,FALSE)&amp;"'!$K:$K"),0)),"")</f>
        <v>Not Started</v>
      </c>
      <c r="AI3" s="39" t="str">
        <f t="array" ref="AI3">IFERROR(INDEX(INDIRECT("'"&amp;VLOOKUP($C3,ModMap!$A$2:$B$21,2,FALSE)&amp;"'!AI:AI"),MATCH($K3,INDIRECT("'"&amp;VLOOKUP($C3,ModMap!$A$2:$B$21,2,FALSE)&amp;"'!$K:$K"),0)),"")</f>
        <v>Unassigned</v>
      </c>
      <c r="AJ3" s="44" t="s">
        <v>36</v>
      </c>
      <c r="AK3" s="39" t="str">
        <f t="array" ref="AK3">IFERROR(INDEX(INDIRECT("'"&amp;VLOOKUP($C3,ModMap!$A$2:$B$21,2,FALSE)&amp;"'!AK:AK"),MATCH($K3,INDIRECT("'"&amp;VLOOKUP($C3,ModMap!$A$2:$B$21,2,FALSE)&amp;"'!$K:$K"),0)),"")</f>
        <v>N/A</v>
      </c>
      <c r="AL3" s="39" t="str">
        <f t="array" ref="AL3">IFERROR(INDEX(INDIRECT("'"&amp;VLOOKUP($C3,ModMap!$A$2:$B$21,2,FALSE)&amp;"'!AL:AL"),MATCH($K3,INDIRECT("'"&amp;VLOOKUP($C3,ModMap!$A$2:$B$21,2,FALSE)&amp;"'!$K:$K"),0)),"")</f>
        <v/>
      </c>
      <c r="AM3" s="39">
        <f t="shared" ref="AM3:AM211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1</v>
      </c>
      <c r="AN3" s="39" t="str">
        <f t="shared" ref="AN3:AN211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40" t="str">
        <f t="array" ref="AO3">IFERROR(INDEX(INDIRECT("'"&amp;VLOOKUP($C3,ModMap!$A$2:$B$21,2,FALSE)&amp;"'!AO:AO"),MATCH($K3,INDIRECT("'"&amp;VLOOKUP($C3,ModMap!$A$2:$B$21,2,FALSE)&amp;"'!$K:$K"),0)),"")</f>
        <v/>
      </c>
      <c r="AP3" s="49" t="str">
        <f t="array" ref="AP3">IFERROR(HYPERLINK("#'"&amp;VLOOKUP($C3,ModMap!$A$2:$B$21,2,FALSE)&amp;"'!V"&amp;MATCH($K3,INDIRECT("'"&amp;VLOOKUP($C3,ModMap!$A$2:$B$21,2,FALSE)&amp;"'!$K:$K"),0),"Edit on module sheet"),"")</f>
        <v>Edit on module sheet</v>
      </c>
    </row>
    <row r="4" ht="42.0" customHeight="1">
      <c r="A4" s="50">
        <v>2.0</v>
      </c>
      <c r="B4" s="50">
        <v>678.0</v>
      </c>
      <c r="C4" s="50" t="s">
        <v>133</v>
      </c>
      <c r="D4" s="51" t="s">
        <v>134</v>
      </c>
      <c r="E4" s="30" t="s">
        <v>62</v>
      </c>
      <c r="F4" s="68" t="s">
        <v>1900</v>
      </c>
      <c r="G4" s="51" t="s">
        <v>1901</v>
      </c>
      <c r="H4" s="50" t="s">
        <v>1902</v>
      </c>
      <c r="I4" s="50" t="s">
        <v>1903</v>
      </c>
      <c r="J4" s="51" t="s">
        <v>1904</v>
      </c>
      <c r="K4" s="50" t="s">
        <v>1905</v>
      </c>
      <c r="L4" s="51" t="s">
        <v>1906</v>
      </c>
      <c r="M4" s="47" t="s">
        <v>200</v>
      </c>
      <c r="N4" s="50" t="s">
        <v>1907</v>
      </c>
      <c r="O4" s="50" t="s">
        <v>1685</v>
      </c>
      <c r="P4" s="51" t="s">
        <v>1908</v>
      </c>
      <c r="Q4" s="51" t="s">
        <v>1909</v>
      </c>
      <c r="R4" s="50" t="s">
        <v>1910</v>
      </c>
      <c r="S4" s="50" t="s">
        <v>1911</v>
      </c>
      <c r="T4" s="50" t="str">
        <f t="array" ref="T4">IFERROR(INDEX(INDIRECT("'"&amp;VLOOKUP($C4,ModMap!$A$2:$B$21,2,FALSE)&amp;"'!T:T"),MATCH($K4,INDIRECT("'"&amp;VLOOKUP($C4,ModMap!$A$2:$B$21,2,FALSE)&amp;"'!$K:$K"),0)),"")</f>
        <v>Pranav Bandekar</v>
      </c>
      <c r="U4" s="48" t="s">
        <v>33</v>
      </c>
      <c r="V4" s="50" t="str">
        <f t="array" ref="V4">IFERROR(INDEX(INDIRECT("'"&amp;VLOOKUP($C4,ModMap!$A$2:$B$21,2,FALSE)&amp;"'!V:V"),MATCH($K4,INDIRECT("'"&amp;VLOOKUP($C4,ModMap!$A$2:$B$21,2,FALSE)&amp;"'!$K:$K"),0)),"")</f>
        <v>Done</v>
      </c>
      <c r="W4" s="50" t="str">
        <f t="array" ref="W4">IFERROR(INDEX(INDIRECT("'"&amp;VLOOKUP($C4,ModMap!$A$2:$B$21,2,FALSE)&amp;"'!W:W"),MATCH($K4,INDIRECT("'"&amp;VLOOKUP($C4,ModMap!$A$2:$B$21,2,FALSE)&amp;"'!$K:$K"),0)),"")</f>
        <v>Pranav Bandekar</v>
      </c>
      <c r="X4" s="44" t="s">
        <v>36</v>
      </c>
      <c r="Y4" s="50" t="str">
        <f t="array" ref="Y4">IFERROR(INDEX(INDIRECT("'"&amp;VLOOKUP($C4,ModMap!$A$2:$B$21,2,FALSE)&amp;"'!Y:Y"),MATCH($K4,INDIRECT("'"&amp;VLOOKUP($C4,ModMap!$A$2:$B$21,2,FALSE)&amp;"'!$K:$K"),0)),"")</f>
        <v>N/A</v>
      </c>
      <c r="Z4" s="50" t="str">
        <f t="array" ref="Z4">IFERROR(INDEX(INDIRECT("'"&amp;VLOOKUP($C4,ModMap!$A$2:$B$21,2,FALSE)&amp;"'!Z:Z"),MATCH($K4,INDIRECT("'"&amp;VLOOKUP($C4,ModMap!$A$2:$B$21,2,FALSE)&amp;"'!$K:$K"),0)),"")</f>
        <v/>
      </c>
      <c r="AA4" s="44" t="s">
        <v>36</v>
      </c>
      <c r="AB4" s="50" t="str">
        <f t="array" ref="AB4">IFERROR(INDEX(INDIRECT("'"&amp;VLOOKUP($C4,ModMap!$A$2:$B$21,2,FALSE)&amp;"'!AB:AB"),MATCH($K4,INDIRECT("'"&amp;VLOOKUP($C4,ModMap!$A$2:$B$21,2,FALSE)&amp;"'!$K:$K"),0)),"")</f>
        <v>N/A</v>
      </c>
      <c r="AC4" s="50" t="str">
        <f t="array" ref="AC4">IFERROR(INDEX(INDIRECT("'"&amp;VLOOKUP($C4,ModMap!$A$2:$B$21,2,FALSE)&amp;"'!AC:AC"),MATCH($K4,INDIRECT("'"&amp;VLOOKUP($C4,ModMap!$A$2:$B$21,2,FALSE)&amp;"'!$K:$K"),0)),"")</f>
        <v/>
      </c>
      <c r="AD4" s="44" t="s">
        <v>36</v>
      </c>
      <c r="AE4" s="50" t="str">
        <f t="array" ref="AE4">IFERROR(INDEX(INDIRECT("'"&amp;VLOOKUP($C4,ModMap!$A$2:$B$21,2,FALSE)&amp;"'!AE:AE"),MATCH($K4,INDIRECT("'"&amp;VLOOKUP($C4,ModMap!$A$2:$B$21,2,FALSE)&amp;"'!$K:$K"),0)),"")</f>
        <v>N/A</v>
      </c>
      <c r="AF4" s="50" t="str">
        <f t="array" ref="AF4">IFERROR(INDEX(INDIRECT("'"&amp;VLOOKUP($C4,ModMap!$A$2:$B$21,2,FALSE)&amp;"'!AF:AF"),MATCH($K4,INDIRECT("'"&amp;VLOOKUP($C4,ModMap!$A$2:$B$21,2,FALSE)&amp;"'!$K:$K"),0)),"")</f>
        <v/>
      </c>
      <c r="AG4" s="48" t="s">
        <v>33</v>
      </c>
      <c r="AH4" s="50" t="str">
        <f t="array" ref="AH4">IFERROR(INDEX(INDIRECT("'"&amp;VLOOKUP($C4,ModMap!$A$2:$B$21,2,FALSE)&amp;"'!AH:AH"),MATCH($K4,INDIRECT("'"&amp;VLOOKUP($C4,ModMap!$A$2:$B$21,2,FALSE)&amp;"'!$K:$K"),0)),"")</f>
        <v>Done</v>
      </c>
      <c r="AI4" s="50" t="str">
        <f t="array" ref="AI4">IFERROR(INDEX(INDIRECT("'"&amp;VLOOKUP($C4,ModMap!$A$2:$B$21,2,FALSE)&amp;"'!AI:AI"),MATCH($K4,INDIRECT("'"&amp;VLOOKUP($C4,ModMap!$A$2:$B$21,2,FALSE)&amp;"'!$K:$K"),0)),"")</f>
        <v>Pranav Bandekar</v>
      </c>
      <c r="AJ4" s="44" t="s">
        <v>36</v>
      </c>
      <c r="AK4" s="50" t="str">
        <f t="array" ref="AK4">IFERROR(INDEX(INDIRECT("'"&amp;VLOOKUP($C4,ModMap!$A$2:$B$21,2,FALSE)&amp;"'!AK:AK"),MATCH($K4,INDIRECT("'"&amp;VLOOKUP($C4,ModMap!$A$2:$B$21,2,FALSE)&amp;"'!$K:$K"),0)),"")</f>
        <v>N/A</v>
      </c>
      <c r="AL4" s="50" t="str">
        <f t="array" ref="AL4">IFERROR(INDEX(INDIRECT("'"&amp;VLOOKUP($C4,ModMap!$A$2:$B$21,2,FALSE)&amp;"'!AL:AL"),MATCH($K4,INDIRECT("'"&amp;VLOOKUP($C4,ModMap!$A$2:$B$21,2,FALSE)&amp;"'!$K:$K"),0)),"")</f>
        <v/>
      </c>
      <c r="AM4" s="50">
        <f t="shared" si="1"/>
        <v>0</v>
      </c>
      <c r="AN4" s="50" t="str">
        <f t="shared" si="2"/>
        <v>Done</v>
      </c>
      <c r="AO4" s="51" t="str">
        <f t="array" ref="AO4">IFERROR(INDEX(INDIRECT("'"&amp;VLOOKUP($C4,ModMap!$A$2:$B$21,2,FALSE)&amp;"'!AO:AO"),MATCH($K4,INDIRECT("'"&amp;VLOOKUP($C4,ModMap!$A$2:$B$21,2,FALSE)&amp;"'!$K:$K"),0)),"")</f>
        <v/>
      </c>
      <c r="AP4" s="49" t="str">
        <f t="array" ref="AP4">IFERROR(HYPERLINK("#'"&amp;VLOOKUP($C4,ModMap!$A$2:$B$21,2,FALSE)&amp;"'!V"&amp;MATCH($K4,INDIRECT("'"&amp;VLOOKUP($C4,ModMap!$A$2:$B$21,2,FALSE)&amp;"'!$K:$K"),0),"Edit on module sheet"),"")</f>
        <v>Edit on module sheet</v>
      </c>
    </row>
    <row r="5" ht="42.0" customHeight="1">
      <c r="A5" s="39">
        <v>3.0</v>
      </c>
      <c r="B5" s="39">
        <v>679.0</v>
      </c>
      <c r="C5" s="39" t="s">
        <v>133</v>
      </c>
      <c r="D5" s="40" t="s">
        <v>134</v>
      </c>
      <c r="E5" s="30" t="s">
        <v>62</v>
      </c>
      <c r="F5" s="68" t="s">
        <v>1900</v>
      </c>
      <c r="G5" s="40" t="s">
        <v>1901</v>
      </c>
      <c r="H5" s="39" t="s">
        <v>1902</v>
      </c>
      <c r="I5" s="39" t="s">
        <v>1903</v>
      </c>
      <c r="J5" s="40" t="s">
        <v>1904</v>
      </c>
      <c r="K5" s="39" t="s">
        <v>1918</v>
      </c>
      <c r="L5" s="40" t="s">
        <v>1919</v>
      </c>
      <c r="M5" s="47" t="s">
        <v>200</v>
      </c>
      <c r="N5" s="39" t="s">
        <v>1907</v>
      </c>
      <c r="O5" s="39" t="s">
        <v>1685</v>
      </c>
      <c r="P5" s="40" t="s">
        <v>1908</v>
      </c>
      <c r="Q5" s="40" t="s">
        <v>1909</v>
      </c>
      <c r="R5" s="39" t="s">
        <v>1910</v>
      </c>
      <c r="S5" s="39" t="s">
        <v>1920</v>
      </c>
      <c r="T5" s="39" t="str">
        <f t="array" ref="T5">IFERROR(INDEX(INDIRECT("'"&amp;VLOOKUP($C5,ModMap!$A$2:$B$21,2,FALSE)&amp;"'!T:T"),MATCH($K5,INDIRECT("'"&amp;VLOOKUP($C5,ModMap!$A$2:$B$21,2,FALSE)&amp;"'!$K:$K"),0)),"")</f>
        <v>Unassigned</v>
      </c>
      <c r="U5" s="48" t="s">
        <v>33</v>
      </c>
      <c r="V5" s="39" t="str">
        <f t="array" ref="V5">IFERROR(INDEX(INDIRECT("'"&amp;VLOOKUP($C5,ModMap!$A$2:$B$21,2,FALSE)&amp;"'!V:V"),MATCH($K5,INDIRECT("'"&amp;VLOOKUP($C5,ModMap!$A$2:$B$21,2,FALSE)&amp;"'!$K:$K"),0)),"")</f>
        <v>Not Started</v>
      </c>
      <c r="W5" s="39" t="str">
        <f t="array" ref="W5">IFERROR(INDEX(INDIRECT("'"&amp;VLOOKUP($C5,ModMap!$A$2:$B$21,2,FALSE)&amp;"'!W:W"),MATCH($K5,INDIRECT("'"&amp;VLOOKUP($C5,ModMap!$A$2:$B$21,2,FALSE)&amp;"'!$K:$K"),0)),"")</f>
        <v>Unassigned</v>
      </c>
      <c r="X5" s="44" t="s">
        <v>36</v>
      </c>
      <c r="Y5" s="39" t="str">
        <f t="array" ref="Y5">IFERROR(INDEX(INDIRECT("'"&amp;VLOOKUP($C5,ModMap!$A$2:$B$21,2,FALSE)&amp;"'!Y:Y"),MATCH($K5,INDIRECT("'"&amp;VLOOKUP($C5,ModMap!$A$2:$B$21,2,FALSE)&amp;"'!$K:$K"),0)),"")</f>
        <v>N/A</v>
      </c>
      <c r="Z5" s="39" t="str">
        <f t="array" ref="Z5">IFERROR(INDEX(INDIRECT("'"&amp;VLOOKUP($C5,ModMap!$A$2:$B$21,2,FALSE)&amp;"'!Z:Z"),MATCH($K5,INDIRECT("'"&amp;VLOOKUP($C5,ModMap!$A$2:$B$21,2,FALSE)&amp;"'!$K:$K"),0)),"")</f>
        <v/>
      </c>
      <c r="AA5" s="44" t="s">
        <v>36</v>
      </c>
      <c r="AB5" s="39" t="str">
        <f t="array" ref="AB5">IFERROR(INDEX(INDIRECT("'"&amp;VLOOKUP($C5,ModMap!$A$2:$B$21,2,FALSE)&amp;"'!AB:AB"),MATCH($K5,INDIRECT("'"&amp;VLOOKUP($C5,ModMap!$A$2:$B$21,2,FALSE)&amp;"'!$K:$K"),0)),"")</f>
        <v>N/A</v>
      </c>
      <c r="AC5" s="39" t="str">
        <f t="array" ref="AC5">IFERROR(INDEX(INDIRECT("'"&amp;VLOOKUP($C5,ModMap!$A$2:$B$21,2,FALSE)&amp;"'!AC:AC"),MATCH($K5,INDIRECT("'"&amp;VLOOKUP($C5,ModMap!$A$2:$B$21,2,FALSE)&amp;"'!$K:$K"),0)),"")</f>
        <v/>
      </c>
      <c r="AD5" s="48" t="s">
        <v>33</v>
      </c>
      <c r="AE5" s="39" t="str">
        <f t="array" ref="AE5">IFERROR(INDEX(INDIRECT("'"&amp;VLOOKUP($C5,ModMap!$A$2:$B$21,2,FALSE)&amp;"'!AE:AE"),MATCH($K5,INDIRECT("'"&amp;VLOOKUP($C5,ModMap!$A$2:$B$21,2,FALSE)&amp;"'!$K:$K"),0)),"")</f>
        <v>Not Started</v>
      </c>
      <c r="AF5" s="39" t="str">
        <f t="array" ref="AF5">IFERROR(INDEX(INDIRECT("'"&amp;VLOOKUP($C5,ModMap!$A$2:$B$21,2,FALSE)&amp;"'!AF:AF"),MATCH($K5,INDIRECT("'"&amp;VLOOKUP($C5,ModMap!$A$2:$B$21,2,FALSE)&amp;"'!$K:$K"),0)),"")</f>
        <v>Unassigned</v>
      </c>
      <c r="AG5" s="48" t="s">
        <v>33</v>
      </c>
      <c r="AH5" s="39" t="str">
        <f t="array" ref="AH5">IFERROR(INDEX(INDIRECT("'"&amp;VLOOKUP($C5,ModMap!$A$2:$B$21,2,FALSE)&amp;"'!AH:AH"),MATCH($K5,INDIRECT("'"&amp;VLOOKUP($C5,ModMap!$A$2:$B$21,2,FALSE)&amp;"'!$K:$K"),0)),"")</f>
        <v>Not Started</v>
      </c>
      <c r="AI5" s="39" t="str">
        <f t="array" ref="AI5">IFERROR(INDEX(INDIRECT("'"&amp;VLOOKUP($C5,ModMap!$A$2:$B$21,2,FALSE)&amp;"'!AI:AI"),MATCH($K5,INDIRECT("'"&amp;VLOOKUP($C5,ModMap!$A$2:$B$21,2,FALSE)&amp;"'!$K:$K"),0)),"")</f>
        <v>Unassigned</v>
      </c>
      <c r="AJ5" s="44" t="s">
        <v>36</v>
      </c>
      <c r="AK5" s="39" t="str">
        <f t="array" ref="AK5">IFERROR(INDEX(INDIRECT("'"&amp;VLOOKUP($C5,ModMap!$A$2:$B$21,2,FALSE)&amp;"'!AK:AK"),MATCH($K5,INDIRECT("'"&amp;VLOOKUP($C5,ModMap!$A$2:$B$21,2,FALSE)&amp;"'!$K:$K"),0)),"")</f>
        <v>N/A</v>
      </c>
      <c r="AL5" s="39" t="str">
        <f t="array" ref="AL5">IFERROR(INDEX(INDIRECT("'"&amp;VLOOKUP($C5,ModMap!$A$2:$B$21,2,FALSE)&amp;"'!AL:AL"),MATCH($K5,INDIRECT("'"&amp;VLOOKUP($C5,ModMap!$A$2:$B$21,2,FALSE)&amp;"'!$K:$K"),0)),"")</f>
        <v/>
      </c>
      <c r="AM5" s="39">
        <f t="shared" si="1"/>
        <v>3</v>
      </c>
      <c r="AN5" s="39" t="str">
        <f t="shared" si="2"/>
        <v>Not Started</v>
      </c>
      <c r="AO5" s="40" t="str">
        <f t="array" ref="AO5">IFERROR(INDEX(INDIRECT("'"&amp;VLOOKUP($C5,ModMap!$A$2:$B$21,2,FALSE)&amp;"'!AO:AO"),MATCH($K5,INDIRECT("'"&amp;VLOOKUP($C5,ModMap!$A$2:$B$21,2,FALSE)&amp;"'!$K:$K"),0)),"")</f>
        <v/>
      </c>
      <c r="AP5" s="49" t="str">
        <f t="array" ref="AP5">IFERROR(HYPERLINK("#'"&amp;VLOOKUP($C5,ModMap!$A$2:$B$21,2,FALSE)&amp;"'!V"&amp;MATCH($K5,INDIRECT("'"&amp;VLOOKUP($C5,ModMap!$A$2:$B$21,2,FALSE)&amp;"'!$K:$K"),0),"Edit on module sheet"),"")</f>
        <v>Edit on module sheet</v>
      </c>
    </row>
    <row r="6" ht="42.0" customHeight="1">
      <c r="A6" s="50">
        <v>4.0</v>
      </c>
      <c r="B6" s="50">
        <v>680.0</v>
      </c>
      <c r="C6" s="50" t="s">
        <v>133</v>
      </c>
      <c r="D6" s="51" t="s">
        <v>134</v>
      </c>
      <c r="E6" s="30" t="s">
        <v>62</v>
      </c>
      <c r="F6" s="68" t="s">
        <v>1900</v>
      </c>
      <c r="G6" s="51" t="s">
        <v>1901</v>
      </c>
      <c r="H6" s="50" t="s">
        <v>1902</v>
      </c>
      <c r="I6" s="50" t="s">
        <v>1903</v>
      </c>
      <c r="J6" s="51" t="s">
        <v>1904</v>
      </c>
      <c r="K6" s="50" t="s">
        <v>1924</v>
      </c>
      <c r="L6" s="51" t="s">
        <v>1925</v>
      </c>
      <c r="M6" s="47" t="s">
        <v>200</v>
      </c>
      <c r="N6" s="50" t="s">
        <v>1907</v>
      </c>
      <c r="O6" s="50" t="s">
        <v>1685</v>
      </c>
      <c r="P6" s="51" t="s">
        <v>1908</v>
      </c>
      <c r="Q6" s="51" t="s">
        <v>1909</v>
      </c>
      <c r="R6" s="50" t="s">
        <v>1910</v>
      </c>
      <c r="S6" s="50" t="s">
        <v>1928</v>
      </c>
      <c r="T6" s="50" t="str">
        <f t="array" ref="T6">IFERROR(INDEX(INDIRECT("'"&amp;VLOOKUP($C6,ModMap!$A$2:$B$21,2,FALSE)&amp;"'!T:T"),MATCH($K6,INDIRECT("'"&amp;VLOOKUP($C6,ModMap!$A$2:$B$21,2,FALSE)&amp;"'!$K:$K"),0)),"")</f>
        <v>Unassigned</v>
      </c>
      <c r="U6" s="48" t="s">
        <v>33</v>
      </c>
      <c r="V6" s="50" t="str">
        <f t="array" ref="V6">IFERROR(INDEX(INDIRECT("'"&amp;VLOOKUP($C6,ModMap!$A$2:$B$21,2,FALSE)&amp;"'!V:V"),MATCH($K6,INDIRECT("'"&amp;VLOOKUP($C6,ModMap!$A$2:$B$21,2,FALSE)&amp;"'!$K:$K"),0)),"")</f>
        <v>Not Started</v>
      </c>
      <c r="W6" s="50" t="str">
        <f t="array" ref="W6">IFERROR(INDEX(INDIRECT("'"&amp;VLOOKUP($C6,ModMap!$A$2:$B$21,2,FALSE)&amp;"'!W:W"),MATCH($K6,INDIRECT("'"&amp;VLOOKUP($C6,ModMap!$A$2:$B$21,2,FALSE)&amp;"'!$K:$K"),0)),"")</f>
        <v>Unassigned</v>
      </c>
      <c r="X6" s="44" t="s">
        <v>36</v>
      </c>
      <c r="Y6" s="50" t="str">
        <f t="array" ref="Y6">IFERROR(INDEX(INDIRECT("'"&amp;VLOOKUP($C6,ModMap!$A$2:$B$21,2,FALSE)&amp;"'!Y:Y"),MATCH($K6,INDIRECT("'"&amp;VLOOKUP($C6,ModMap!$A$2:$B$21,2,FALSE)&amp;"'!$K:$K"),0)),"")</f>
        <v>N/A</v>
      </c>
      <c r="Z6" s="50" t="str">
        <f t="array" ref="Z6">IFERROR(INDEX(INDIRECT("'"&amp;VLOOKUP($C6,ModMap!$A$2:$B$21,2,FALSE)&amp;"'!Z:Z"),MATCH($K6,INDIRECT("'"&amp;VLOOKUP($C6,ModMap!$A$2:$B$21,2,FALSE)&amp;"'!$K:$K"),0)),"")</f>
        <v/>
      </c>
      <c r="AA6" s="44" t="s">
        <v>36</v>
      </c>
      <c r="AB6" s="50" t="str">
        <f t="array" ref="AB6">IFERROR(INDEX(INDIRECT("'"&amp;VLOOKUP($C6,ModMap!$A$2:$B$21,2,FALSE)&amp;"'!AB:AB"),MATCH($K6,INDIRECT("'"&amp;VLOOKUP($C6,ModMap!$A$2:$B$21,2,FALSE)&amp;"'!$K:$K"),0)),"")</f>
        <v>N/A</v>
      </c>
      <c r="AC6" s="50" t="str">
        <f t="array" ref="AC6">IFERROR(INDEX(INDIRECT("'"&amp;VLOOKUP($C6,ModMap!$A$2:$B$21,2,FALSE)&amp;"'!AC:AC"),MATCH($K6,INDIRECT("'"&amp;VLOOKUP($C6,ModMap!$A$2:$B$21,2,FALSE)&amp;"'!$K:$K"),0)),"")</f>
        <v/>
      </c>
      <c r="AD6" s="44" t="s">
        <v>36</v>
      </c>
      <c r="AE6" s="50" t="str">
        <f t="array" ref="AE6">IFERROR(INDEX(INDIRECT("'"&amp;VLOOKUP($C6,ModMap!$A$2:$B$21,2,FALSE)&amp;"'!AE:AE"),MATCH($K6,INDIRECT("'"&amp;VLOOKUP($C6,ModMap!$A$2:$B$21,2,FALSE)&amp;"'!$K:$K"),0)),"")</f>
        <v>N/A</v>
      </c>
      <c r="AF6" s="50" t="str">
        <f t="array" ref="AF6">IFERROR(INDEX(INDIRECT("'"&amp;VLOOKUP($C6,ModMap!$A$2:$B$21,2,FALSE)&amp;"'!AF:AF"),MATCH($K6,INDIRECT("'"&amp;VLOOKUP($C6,ModMap!$A$2:$B$21,2,FALSE)&amp;"'!$K:$K"),0)),"")</f>
        <v/>
      </c>
      <c r="AG6" s="48" t="s">
        <v>33</v>
      </c>
      <c r="AH6" s="50" t="str">
        <f t="array" ref="AH6">IFERROR(INDEX(INDIRECT("'"&amp;VLOOKUP($C6,ModMap!$A$2:$B$21,2,FALSE)&amp;"'!AH:AH"),MATCH($K6,INDIRECT("'"&amp;VLOOKUP($C6,ModMap!$A$2:$B$21,2,FALSE)&amp;"'!$K:$K"),0)),"")</f>
        <v>Not Started</v>
      </c>
      <c r="AI6" s="50" t="str">
        <f t="array" ref="AI6">IFERROR(INDEX(INDIRECT("'"&amp;VLOOKUP($C6,ModMap!$A$2:$B$21,2,FALSE)&amp;"'!AI:AI"),MATCH($K6,INDIRECT("'"&amp;VLOOKUP($C6,ModMap!$A$2:$B$21,2,FALSE)&amp;"'!$K:$K"),0)),"")</f>
        <v>Unassigned</v>
      </c>
      <c r="AJ6" s="44" t="s">
        <v>36</v>
      </c>
      <c r="AK6" s="50" t="str">
        <f t="array" ref="AK6">IFERROR(INDEX(INDIRECT("'"&amp;VLOOKUP($C6,ModMap!$A$2:$B$21,2,FALSE)&amp;"'!AK:AK"),MATCH($K6,INDIRECT("'"&amp;VLOOKUP($C6,ModMap!$A$2:$B$21,2,FALSE)&amp;"'!$K:$K"),0)),"")</f>
        <v>N/A</v>
      </c>
      <c r="AL6" s="50" t="str">
        <f t="array" ref="AL6">IFERROR(INDEX(INDIRECT("'"&amp;VLOOKUP($C6,ModMap!$A$2:$B$21,2,FALSE)&amp;"'!AL:AL"),MATCH($K6,INDIRECT("'"&amp;VLOOKUP($C6,ModMap!$A$2:$B$21,2,FALSE)&amp;"'!$K:$K"),0)),"")</f>
        <v/>
      </c>
      <c r="AM6" s="50">
        <f t="shared" si="1"/>
        <v>2</v>
      </c>
      <c r="AN6" s="50" t="str">
        <f t="shared" si="2"/>
        <v>Not Started</v>
      </c>
      <c r="AO6" s="51" t="str">
        <f t="array" ref="AO6">IFERROR(INDEX(INDIRECT("'"&amp;VLOOKUP($C6,ModMap!$A$2:$B$21,2,FALSE)&amp;"'!AO:AO"),MATCH($K6,INDIRECT("'"&amp;VLOOKUP($C6,ModMap!$A$2:$B$21,2,FALSE)&amp;"'!$K:$K"),0)),"")</f>
        <v/>
      </c>
      <c r="AP6" s="49" t="str">
        <f t="array" ref="AP6">IFERROR(HYPERLINK("#'"&amp;VLOOKUP($C6,ModMap!$A$2:$B$21,2,FALSE)&amp;"'!V"&amp;MATCH($K6,INDIRECT("'"&amp;VLOOKUP($C6,ModMap!$A$2:$B$21,2,FALSE)&amp;"'!$K:$K"),0),"Edit on module sheet"),"")</f>
        <v>Edit on module sheet</v>
      </c>
    </row>
    <row r="7" ht="42.0" customHeight="1">
      <c r="A7" s="39">
        <v>5.0</v>
      </c>
      <c r="B7" s="39">
        <v>682.0</v>
      </c>
      <c r="C7" s="39" t="s">
        <v>133</v>
      </c>
      <c r="D7" s="40" t="s">
        <v>134</v>
      </c>
      <c r="E7" s="30" t="s">
        <v>62</v>
      </c>
      <c r="F7" s="68" t="s">
        <v>1900</v>
      </c>
      <c r="G7" s="40" t="s">
        <v>1901</v>
      </c>
      <c r="H7" s="39" t="s">
        <v>1929</v>
      </c>
      <c r="I7" s="39" t="s">
        <v>1930</v>
      </c>
      <c r="J7" s="40" t="s">
        <v>1931</v>
      </c>
      <c r="K7" s="39" t="s">
        <v>1932</v>
      </c>
      <c r="L7" s="40" t="s">
        <v>1933</v>
      </c>
      <c r="M7" s="47" t="s">
        <v>200</v>
      </c>
      <c r="N7" s="39" t="s">
        <v>1907</v>
      </c>
      <c r="O7" s="39" t="s">
        <v>1685</v>
      </c>
      <c r="P7" s="40" t="s">
        <v>1935</v>
      </c>
      <c r="Q7" s="40" t="s">
        <v>1936</v>
      </c>
      <c r="R7" s="39" t="s">
        <v>1910</v>
      </c>
      <c r="S7" s="39" t="s">
        <v>1911</v>
      </c>
      <c r="T7" s="39" t="str">
        <f t="array" ref="T7">IFERROR(INDEX(INDIRECT("'"&amp;VLOOKUP($C7,ModMap!$A$2:$B$21,2,FALSE)&amp;"'!T:T"),MATCH($K7,INDIRECT("'"&amp;VLOOKUP($C7,ModMap!$A$2:$B$21,2,FALSE)&amp;"'!$K:$K"),0)),"")</f>
        <v>Pranav Bandekar</v>
      </c>
      <c r="U7" s="48" t="s">
        <v>33</v>
      </c>
      <c r="V7" s="39" t="str">
        <f t="array" ref="V7">IFERROR(INDEX(INDIRECT("'"&amp;VLOOKUP($C7,ModMap!$A$2:$B$21,2,FALSE)&amp;"'!V:V"),MATCH($K7,INDIRECT("'"&amp;VLOOKUP($C7,ModMap!$A$2:$B$21,2,FALSE)&amp;"'!$K:$K"),0)),"")</f>
        <v>Done</v>
      </c>
      <c r="W7" s="39" t="str">
        <f t="array" ref="W7">IFERROR(INDEX(INDIRECT("'"&amp;VLOOKUP($C7,ModMap!$A$2:$B$21,2,FALSE)&amp;"'!W:W"),MATCH($K7,INDIRECT("'"&amp;VLOOKUP($C7,ModMap!$A$2:$B$21,2,FALSE)&amp;"'!$K:$K"),0)),"")</f>
        <v>Pranav Bandekar</v>
      </c>
      <c r="X7" s="44" t="s">
        <v>36</v>
      </c>
      <c r="Y7" s="39" t="str">
        <f t="array" ref="Y7">IFERROR(INDEX(INDIRECT("'"&amp;VLOOKUP($C7,ModMap!$A$2:$B$21,2,FALSE)&amp;"'!Y:Y"),MATCH($K7,INDIRECT("'"&amp;VLOOKUP($C7,ModMap!$A$2:$B$21,2,FALSE)&amp;"'!$K:$K"),0)),"")</f>
        <v>N/A</v>
      </c>
      <c r="Z7" s="39" t="str">
        <f t="array" ref="Z7">IFERROR(INDEX(INDIRECT("'"&amp;VLOOKUP($C7,ModMap!$A$2:$B$21,2,FALSE)&amp;"'!Z:Z"),MATCH($K7,INDIRECT("'"&amp;VLOOKUP($C7,ModMap!$A$2:$B$21,2,FALSE)&amp;"'!$K:$K"),0)),"")</f>
        <v/>
      </c>
      <c r="AA7" s="44" t="s">
        <v>36</v>
      </c>
      <c r="AB7" s="39" t="str">
        <f t="array" ref="AB7">IFERROR(INDEX(INDIRECT("'"&amp;VLOOKUP($C7,ModMap!$A$2:$B$21,2,FALSE)&amp;"'!AB:AB"),MATCH($K7,INDIRECT("'"&amp;VLOOKUP($C7,ModMap!$A$2:$B$21,2,FALSE)&amp;"'!$K:$K"),0)),"")</f>
        <v>N/A</v>
      </c>
      <c r="AC7" s="39" t="str">
        <f t="array" ref="AC7">IFERROR(INDEX(INDIRECT("'"&amp;VLOOKUP($C7,ModMap!$A$2:$B$21,2,FALSE)&amp;"'!AC:AC"),MATCH($K7,INDIRECT("'"&amp;VLOOKUP($C7,ModMap!$A$2:$B$21,2,FALSE)&amp;"'!$K:$K"),0)),"")</f>
        <v/>
      </c>
      <c r="AD7" s="44" t="s">
        <v>36</v>
      </c>
      <c r="AE7" s="39" t="str">
        <f t="array" ref="AE7">IFERROR(INDEX(INDIRECT("'"&amp;VLOOKUP($C7,ModMap!$A$2:$B$21,2,FALSE)&amp;"'!AE:AE"),MATCH($K7,INDIRECT("'"&amp;VLOOKUP($C7,ModMap!$A$2:$B$21,2,FALSE)&amp;"'!$K:$K"),0)),"")</f>
        <v>N/A</v>
      </c>
      <c r="AF7" s="39" t="str">
        <f t="array" ref="AF7">IFERROR(INDEX(INDIRECT("'"&amp;VLOOKUP($C7,ModMap!$A$2:$B$21,2,FALSE)&amp;"'!AF:AF"),MATCH($K7,INDIRECT("'"&amp;VLOOKUP($C7,ModMap!$A$2:$B$21,2,FALSE)&amp;"'!$K:$K"),0)),"")</f>
        <v/>
      </c>
      <c r="AG7" s="48" t="s">
        <v>33</v>
      </c>
      <c r="AH7" s="39" t="str">
        <f t="array" ref="AH7">IFERROR(INDEX(INDIRECT("'"&amp;VLOOKUP($C7,ModMap!$A$2:$B$21,2,FALSE)&amp;"'!AH:AH"),MATCH($K7,INDIRECT("'"&amp;VLOOKUP($C7,ModMap!$A$2:$B$21,2,FALSE)&amp;"'!$K:$K"),0)),"")</f>
        <v>Done</v>
      </c>
      <c r="AI7" s="39" t="str">
        <f t="array" ref="AI7">IFERROR(INDEX(INDIRECT("'"&amp;VLOOKUP($C7,ModMap!$A$2:$B$21,2,FALSE)&amp;"'!AI:AI"),MATCH($K7,INDIRECT("'"&amp;VLOOKUP($C7,ModMap!$A$2:$B$21,2,FALSE)&amp;"'!$K:$K"),0)),"")</f>
        <v>Pranav Bandekar</v>
      </c>
      <c r="AJ7" s="44" t="s">
        <v>36</v>
      </c>
      <c r="AK7" s="39" t="str">
        <f t="array" ref="AK7">IFERROR(INDEX(INDIRECT("'"&amp;VLOOKUP($C7,ModMap!$A$2:$B$21,2,FALSE)&amp;"'!AK:AK"),MATCH($K7,INDIRECT("'"&amp;VLOOKUP($C7,ModMap!$A$2:$B$21,2,FALSE)&amp;"'!$K:$K"),0)),"")</f>
        <v>N/A</v>
      </c>
      <c r="AL7" s="39" t="str">
        <f t="array" ref="AL7">IFERROR(INDEX(INDIRECT("'"&amp;VLOOKUP($C7,ModMap!$A$2:$B$21,2,FALSE)&amp;"'!AL:AL"),MATCH($K7,INDIRECT("'"&amp;VLOOKUP($C7,ModMap!$A$2:$B$21,2,FALSE)&amp;"'!$K:$K"),0)),"")</f>
        <v/>
      </c>
      <c r="AM7" s="39">
        <f t="shared" si="1"/>
        <v>0</v>
      </c>
      <c r="AN7" s="39" t="str">
        <f t="shared" si="2"/>
        <v>Done</v>
      </c>
      <c r="AO7" s="40" t="str">
        <f t="array" ref="AO7">IFERROR(INDEX(INDIRECT("'"&amp;VLOOKUP($C7,ModMap!$A$2:$B$21,2,FALSE)&amp;"'!AO:AO"),MATCH($K7,INDIRECT("'"&amp;VLOOKUP($C7,ModMap!$A$2:$B$21,2,FALSE)&amp;"'!$K:$K"),0)),"")</f>
        <v/>
      </c>
      <c r="AP7" s="49" t="str">
        <f t="array" ref="AP7">IFERROR(HYPERLINK("#'"&amp;VLOOKUP($C7,ModMap!$A$2:$B$21,2,FALSE)&amp;"'!V"&amp;MATCH($K7,INDIRECT("'"&amp;VLOOKUP($C7,ModMap!$A$2:$B$21,2,FALSE)&amp;"'!$K:$K"),0),"Edit on module sheet"),"")</f>
        <v>Edit on module sheet</v>
      </c>
    </row>
    <row r="8" ht="42.0" customHeight="1">
      <c r="A8" s="50">
        <v>6.0</v>
      </c>
      <c r="B8" s="50">
        <v>683.0</v>
      </c>
      <c r="C8" s="50" t="s">
        <v>133</v>
      </c>
      <c r="D8" s="51" t="s">
        <v>134</v>
      </c>
      <c r="E8" s="30" t="s">
        <v>62</v>
      </c>
      <c r="F8" s="68" t="s">
        <v>1900</v>
      </c>
      <c r="G8" s="51" t="s">
        <v>1901</v>
      </c>
      <c r="H8" s="50" t="s">
        <v>1929</v>
      </c>
      <c r="I8" s="50" t="s">
        <v>1930</v>
      </c>
      <c r="J8" s="51" t="s">
        <v>1931</v>
      </c>
      <c r="K8" s="50" t="s">
        <v>1938</v>
      </c>
      <c r="L8" s="51" t="s">
        <v>1939</v>
      </c>
      <c r="M8" s="47" t="s">
        <v>200</v>
      </c>
      <c r="N8" s="50" t="s">
        <v>1907</v>
      </c>
      <c r="O8" s="50" t="s">
        <v>1685</v>
      </c>
      <c r="P8" s="51" t="s">
        <v>1935</v>
      </c>
      <c r="Q8" s="51" t="s">
        <v>1936</v>
      </c>
      <c r="R8" s="50" t="s">
        <v>1910</v>
      </c>
      <c r="S8" s="50" t="s">
        <v>1920</v>
      </c>
      <c r="T8" s="50" t="str">
        <f t="array" ref="T8">IFERROR(INDEX(INDIRECT("'"&amp;VLOOKUP($C8,ModMap!$A$2:$B$21,2,FALSE)&amp;"'!T:T"),MATCH($K8,INDIRECT("'"&amp;VLOOKUP($C8,ModMap!$A$2:$B$21,2,FALSE)&amp;"'!$K:$K"),0)),"")</f>
        <v>Unassigned</v>
      </c>
      <c r="U8" s="48" t="s">
        <v>33</v>
      </c>
      <c r="V8" s="50" t="str">
        <f t="array" ref="V8">IFERROR(INDEX(INDIRECT("'"&amp;VLOOKUP($C8,ModMap!$A$2:$B$21,2,FALSE)&amp;"'!V:V"),MATCH($K8,INDIRECT("'"&amp;VLOOKUP($C8,ModMap!$A$2:$B$21,2,FALSE)&amp;"'!$K:$K"),0)),"")</f>
        <v>Not Started</v>
      </c>
      <c r="W8" s="50" t="str">
        <f t="array" ref="W8">IFERROR(INDEX(INDIRECT("'"&amp;VLOOKUP($C8,ModMap!$A$2:$B$21,2,FALSE)&amp;"'!W:W"),MATCH($K8,INDIRECT("'"&amp;VLOOKUP($C8,ModMap!$A$2:$B$21,2,FALSE)&amp;"'!$K:$K"),0)),"")</f>
        <v>Unassigned</v>
      </c>
      <c r="X8" s="44" t="s">
        <v>36</v>
      </c>
      <c r="Y8" s="50" t="str">
        <f t="array" ref="Y8">IFERROR(INDEX(INDIRECT("'"&amp;VLOOKUP($C8,ModMap!$A$2:$B$21,2,FALSE)&amp;"'!Y:Y"),MATCH($K8,INDIRECT("'"&amp;VLOOKUP($C8,ModMap!$A$2:$B$21,2,FALSE)&amp;"'!$K:$K"),0)),"")</f>
        <v>N/A</v>
      </c>
      <c r="Z8" s="50" t="str">
        <f t="array" ref="Z8">IFERROR(INDEX(INDIRECT("'"&amp;VLOOKUP($C8,ModMap!$A$2:$B$21,2,FALSE)&amp;"'!Z:Z"),MATCH($K8,INDIRECT("'"&amp;VLOOKUP($C8,ModMap!$A$2:$B$21,2,FALSE)&amp;"'!$K:$K"),0)),"")</f>
        <v/>
      </c>
      <c r="AA8" s="44" t="s">
        <v>36</v>
      </c>
      <c r="AB8" s="50" t="str">
        <f t="array" ref="AB8">IFERROR(INDEX(INDIRECT("'"&amp;VLOOKUP($C8,ModMap!$A$2:$B$21,2,FALSE)&amp;"'!AB:AB"),MATCH($K8,INDIRECT("'"&amp;VLOOKUP($C8,ModMap!$A$2:$B$21,2,FALSE)&amp;"'!$K:$K"),0)),"")</f>
        <v>N/A</v>
      </c>
      <c r="AC8" s="50" t="str">
        <f t="array" ref="AC8">IFERROR(INDEX(INDIRECT("'"&amp;VLOOKUP($C8,ModMap!$A$2:$B$21,2,FALSE)&amp;"'!AC:AC"),MATCH($K8,INDIRECT("'"&amp;VLOOKUP($C8,ModMap!$A$2:$B$21,2,FALSE)&amp;"'!$K:$K"),0)),"")</f>
        <v/>
      </c>
      <c r="AD8" s="48" t="s">
        <v>33</v>
      </c>
      <c r="AE8" s="50" t="str">
        <f t="array" ref="AE8">IFERROR(INDEX(INDIRECT("'"&amp;VLOOKUP($C8,ModMap!$A$2:$B$21,2,FALSE)&amp;"'!AE:AE"),MATCH($K8,INDIRECT("'"&amp;VLOOKUP($C8,ModMap!$A$2:$B$21,2,FALSE)&amp;"'!$K:$K"),0)),"")</f>
        <v>Not Started</v>
      </c>
      <c r="AF8" s="50" t="str">
        <f t="array" ref="AF8">IFERROR(INDEX(INDIRECT("'"&amp;VLOOKUP($C8,ModMap!$A$2:$B$21,2,FALSE)&amp;"'!AF:AF"),MATCH($K8,INDIRECT("'"&amp;VLOOKUP($C8,ModMap!$A$2:$B$21,2,FALSE)&amp;"'!$K:$K"),0)),"")</f>
        <v>Unassigned</v>
      </c>
      <c r="AG8" s="48" t="s">
        <v>33</v>
      </c>
      <c r="AH8" s="50" t="str">
        <f t="array" ref="AH8">IFERROR(INDEX(INDIRECT("'"&amp;VLOOKUP($C8,ModMap!$A$2:$B$21,2,FALSE)&amp;"'!AH:AH"),MATCH($K8,INDIRECT("'"&amp;VLOOKUP($C8,ModMap!$A$2:$B$21,2,FALSE)&amp;"'!$K:$K"),0)),"")</f>
        <v>Not Started</v>
      </c>
      <c r="AI8" s="50" t="str">
        <f t="array" ref="AI8">IFERROR(INDEX(INDIRECT("'"&amp;VLOOKUP($C8,ModMap!$A$2:$B$21,2,FALSE)&amp;"'!AI:AI"),MATCH($K8,INDIRECT("'"&amp;VLOOKUP($C8,ModMap!$A$2:$B$21,2,FALSE)&amp;"'!$K:$K"),0)),"")</f>
        <v>Unassigned</v>
      </c>
      <c r="AJ8" s="44" t="s">
        <v>36</v>
      </c>
      <c r="AK8" s="50" t="str">
        <f t="array" ref="AK8">IFERROR(INDEX(INDIRECT("'"&amp;VLOOKUP($C8,ModMap!$A$2:$B$21,2,FALSE)&amp;"'!AK:AK"),MATCH($K8,INDIRECT("'"&amp;VLOOKUP($C8,ModMap!$A$2:$B$21,2,FALSE)&amp;"'!$K:$K"),0)),"")</f>
        <v>N/A</v>
      </c>
      <c r="AL8" s="50" t="str">
        <f t="array" ref="AL8">IFERROR(INDEX(INDIRECT("'"&amp;VLOOKUP($C8,ModMap!$A$2:$B$21,2,FALSE)&amp;"'!AL:AL"),MATCH($K8,INDIRECT("'"&amp;VLOOKUP($C8,ModMap!$A$2:$B$21,2,FALSE)&amp;"'!$K:$K"),0)),"")</f>
        <v/>
      </c>
      <c r="AM8" s="50">
        <f t="shared" si="1"/>
        <v>3</v>
      </c>
      <c r="AN8" s="50" t="str">
        <f t="shared" si="2"/>
        <v>Not Started</v>
      </c>
      <c r="AO8" s="51" t="str">
        <f t="array" ref="AO8">IFERROR(INDEX(INDIRECT("'"&amp;VLOOKUP($C8,ModMap!$A$2:$B$21,2,FALSE)&amp;"'!AO:AO"),MATCH($K8,INDIRECT("'"&amp;VLOOKUP($C8,ModMap!$A$2:$B$21,2,FALSE)&amp;"'!$K:$K"),0)),"")</f>
        <v/>
      </c>
      <c r="AP8" s="49" t="str">
        <f t="array" ref="AP8">IFERROR(HYPERLINK("#'"&amp;VLOOKUP($C8,ModMap!$A$2:$B$21,2,FALSE)&amp;"'!V"&amp;MATCH($K8,INDIRECT("'"&amp;VLOOKUP($C8,ModMap!$A$2:$B$21,2,FALSE)&amp;"'!$K:$K"),0),"Edit on module sheet"),"")</f>
        <v>Edit on module sheet</v>
      </c>
    </row>
    <row r="9" ht="42.0" customHeight="1">
      <c r="A9" s="39">
        <v>7.0</v>
      </c>
      <c r="B9" s="39">
        <v>684.0</v>
      </c>
      <c r="C9" s="39" t="s">
        <v>133</v>
      </c>
      <c r="D9" s="40" t="s">
        <v>134</v>
      </c>
      <c r="E9" s="30" t="s">
        <v>62</v>
      </c>
      <c r="F9" s="68" t="s">
        <v>1900</v>
      </c>
      <c r="G9" s="40" t="s">
        <v>1901</v>
      </c>
      <c r="H9" s="39" t="s">
        <v>1929</v>
      </c>
      <c r="I9" s="39" t="s">
        <v>1930</v>
      </c>
      <c r="J9" s="40" t="s">
        <v>1931</v>
      </c>
      <c r="K9" s="39" t="s">
        <v>1942</v>
      </c>
      <c r="L9" s="40" t="s">
        <v>1925</v>
      </c>
      <c r="M9" s="47" t="s">
        <v>200</v>
      </c>
      <c r="N9" s="39" t="s">
        <v>1907</v>
      </c>
      <c r="O9" s="39" t="s">
        <v>1685</v>
      </c>
      <c r="P9" s="40" t="s">
        <v>1935</v>
      </c>
      <c r="Q9" s="40" t="s">
        <v>1936</v>
      </c>
      <c r="R9" s="39" t="s">
        <v>1910</v>
      </c>
      <c r="S9" s="39" t="s">
        <v>1928</v>
      </c>
      <c r="T9" s="39" t="str">
        <f t="array" ref="T9">IFERROR(INDEX(INDIRECT("'"&amp;VLOOKUP($C9,ModMap!$A$2:$B$21,2,FALSE)&amp;"'!T:T"),MATCH($K9,INDIRECT("'"&amp;VLOOKUP($C9,ModMap!$A$2:$B$21,2,FALSE)&amp;"'!$K:$K"),0)),"")</f>
        <v>Unassigned</v>
      </c>
      <c r="U9" s="48" t="s">
        <v>33</v>
      </c>
      <c r="V9" s="39" t="str">
        <f t="array" ref="V9">IFERROR(INDEX(INDIRECT("'"&amp;VLOOKUP($C9,ModMap!$A$2:$B$21,2,FALSE)&amp;"'!V:V"),MATCH($K9,INDIRECT("'"&amp;VLOOKUP($C9,ModMap!$A$2:$B$21,2,FALSE)&amp;"'!$K:$K"),0)),"")</f>
        <v>Not Started</v>
      </c>
      <c r="W9" s="39" t="str">
        <f t="array" ref="W9">IFERROR(INDEX(INDIRECT("'"&amp;VLOOKUP($C9,ModMap!$A$2:$B$21,2,FALSE)&amp;"'!W:W"),MATCH($K9,INDIRECT("'"&amp;VLOOKUP($C9,ModMap!$A$2:$B$21,2,FALSE)&amp;"'!$K:$K"),0)),"")</f>
        <v>Unassigned</v>
      </c>
      <c r="X9" s="44" t="s">
        <v>36</v>
      </c>
      <c r="Y9" s="39" t="str">
        <f t="array" ref="Y9">IFERROR(INDEX(INDIRECT("'"&amp;VLOOKUP($C9,ModMap!$A$2:$B$21,2,FALSE)&amp;"'!Y:Y"),MATCH($K9,INDIRECT("'"&amp;VLOOKUP($C9,ModMap!$A$2:$B$21,2,FALSE)&amp;"'!$K:$K"),0)),"")</f>
        <v>N/A</v>
      </c>
      <c r="Z9" s="39" t="str">
        <f t="array" ref="Z9">IFERROR(INDEX(INDIRECT("'"&amp;VLOOKUP($C9,ModMap!$A$2:$B$21,2,FALSE)&amp;"'!Z:Z"),MATCH($K9,INDIRECT("'"&amp;VLOOKUP($C9,ModMap!$A$2:$B$21,2,FALSE)&amp;"'!$K:$K"),0)),"")</f>
        <v/>
      </c>
      <c r="AA9" s="44" t="s">
        <v>36</v>
      </c>
      <c r="AB9" s="39" t="str">
        <f t="array" ref="AB9">IFERROR(INDEX(INDIRECT("'"&amp;VLOOKUP($C9,ModMap!$A$2:$B$21,2,FALSE)&amp;"'!AB:AB"),MATCH($K9,INDIRECT("'"&amp;VLOOKUP($C9,ModMap!$A$2:$B$21,2,FALSE)&amp;"'!$K:$K"),0)),"")</f>
        <v>N/A</v>
      </c>
      <c r="AC9" s="39" t="str">
        <f t="array" ref="AC9">IFERROR(INDEX(INDIRECT("'"&amp;VLOOKUP($C9,ModMap!$A$2:$B$21,2,FALSE)&amp;"'!AC:AC"),MATCH($K9,INDIRECT("'"&amp;VLOOKUP($C9,ModMap!$A$2:$B$21,2,FALSE)&amp;"'!$K:$K"),0)),"")</f>
        <v/>
      </c>
      <c r="AD9" s="44" t="s">
        <v>36</v>
      </c>
      <c r="AE9" s="39" t="str">
        <f t="array" ref="AE9">IFERROR(INDEX(INDIRECT("'"&amp;VLOOKUP($C9,ModMap!$A$2:$B$21,2,FALSE)&amp;"'!AE:AE"),MATCH($K9,INDIRECT("'"&amp;VLOOKUP($C9,ModMap!$A$2:$B$21,2,FALSE)&amp;"'!$K:$K"),0)),"")</f>
        <v>N/A</v>
      </c>
      <c r="AF9" s="39" t="str">
        <f t="array" ref="AF9">IFERROR(INDEX(INDIRECT("'"&amp;VLOOKUP($C9,ModMap!$A$2:$B$21,2,FALSE)&amp;"'!AF:AF"),MATCH($K9,INDIRECT("'"&amp;VLOOKUP($C9,ModMap!$A$2:$B$21,2,FALSE)&amp;"'!$K:$K"),0)),"")</f>
        <v/>
      </c>
      <c r="AG9" s="48" t="s">
        <v>33</v>
      </c>
      <c r="AH9" s="39" t="str">
        <f t="array" ref="AH9">IFERROR(INDEX(INDIRECT("'"&amp;VLOOKUP($C9,ModMap!$A$2:$B$21,2,FALSE)&amp;"'!AH:AH"),MATCH($K9,INDIRECT("'"&amp;VLOOKUP($C9,ModMap!$A$2:$B$21,2,FALSE)&amp;"'!$K:$K"),0)),"")</f>
        <v>Not Started</v>
      </c>
      <c r="AI9" s="39" t="str">
        <f t="array" ref="AI9">IFERROR(INDEX(INDIRECT("'"&amp;VLOOKUP($C9,ModMap!$A$2:$B$21,2,FALSE)&amp;"'!AI:AI"),MATCH($K9,INDIRECT("'"&amp;VLOOKUP($C9,ModMap!$A$2:$B$21,2,FALSE)&amp;"'!$K:$K"),0)),"")</f>
        <v>Unassigned</v>
      </c>
      <c r="AJ9" s="44" t="s">
        <v>36</v>
      </c>
      <c r="AK9" s="39" t="str">
        <f t="array" ref="AK9">IFERROR(INDEX(INDIRECT("'"&amp;VLOOKUP($C9,ModMap!$A$2:$B$21,2,FALSE)&amp;"'!AK:AK"),MATCH($K9,INDIRECT("'"&amp;VLOOKUP($C9,ModMap!$A$2:$B$21,2,FALSE)&amp;"'!$K:$K"),0)),"")</f>
        <v>N/A</v>
      </c>
      <c r="AL9" s="39" t="str">
        <f t="array" ref="AL9">IFERROR(INDEX(INDIRECT("'"&amp;VLOOKUP($C9,ModMap!$A$2:$B$21,2,FALSE)&amp;"'!AL:AL"),MATCH($K9,INDIRECT("'"&amp;VLOOKUP($C9,ModMap!$A$2:$B$21,2,FALSE)&amp;"'!$K:$K"),0)),"")</f>
        <v/>
      </c>
      <c r="AM9" s="39">
        <f t="shared" si="1"/>
        <v>2</v>
      </c>
      <c r="AN9" s="39" t="str">
        <f t="shared" si="2"/>
        <v>Not Started</v>
      </c>
      <c r="AO9" s="40" t="str">
        <f t="array" ref="AO9">IFERROR(INDEX(INDIRECT("'"&amp;VLOOKUP($C9,ModMap!$A$2:$B$21,2,FALSE)&amp;"'!AO:AO"),MATCH($K9,INDIRECT("'"&amp;VLOOKUP($C9,ModMap!$A$2:$B$21,2,FALSE)&amp;"'!$K:$K"),0)),"")</f>
        <v/>
      </c>
      <c r="AP9" s="49" t="str">
        <f t="array" ref="AP9">IFERROR(HYPERLINK("#'"&amp;VLOOKUP($C9,ModMap!$A$2:$B$21,2,FALSE)&amp;"'!V"&amp;MATCH($K9,INDIRECT("'"&amp;VLOOKUP($C9,ModMap!$A$2:$B$21,2,FALSE)&amp;"'!$K:$K"),0),"Edit on module sheet"),"")</f>
        <v>Edit on module sheet</v>
      </c>
    </row>
    <row r="10" ht="42.0" customHeight="1">
      <c r="A10" s="50">
        <v>8.0</v>
      </c>
      <c r="B10" s="50">
        <v>686.0</v>
      </c>
      <c r="C10" s="50" t="s">
        <v>133</v>
      </c>
      <c r="D10" s="51" t="s">
        <v>134</v>
      </c>
      <c r="E10" s="30" t="s">
        <v>62</v>
      </c>
      <c r="F10" s="68" t="s">
        <v>1900</v>
      </c>
      <c r="G10" s="51" t="s">
        <v>1901</v>
      </c>
      <c r="H10" s="50" t="s">
        <v>1950</v>
      </c>
      <c r="I10" s="50" t="s">
        <v>1951</v>
      </c>
      <c r="J10" s="51" t="s">
        <v>1952</v>
      </c>
      <c r="K10" s="50" t="s">
        <v>1953</v>
      </c>
      <c r="L10" s="51" t="s">
        <v>1954</v>
      </c>
      <c r="M10" s="47" t="s">
        <v>200</v>
      </c>
      <c r="N10" s="50" t="s">
        <v>1907</v>
      </c>
      <c r="O10" s="50" t="s">
        <v>1685</v>
      </c>
      <c r="P10" s="51" t="s">
        <v>1955</v>
      </c>
      <c r="Q10" s="51" t="s">
        <v>1956</v>
      </c>
      <c r="R10" s="50" t="s">
        <v>1910</v>
      </c>
      <c r="S10" s="50" t="s">
        <v>1911</v>
      </c>
      <c r="T10" s="50" t="str">
        <f t="array" ref="T10">IFERROR(INDEX(INDIRECT("'"&amp;VLOOKUP($C10,ModMap!$A$2:$B$21,2,FALSE)&amp;"'!T:T"),MATCH($K10,INDIRECT("'"&amp;VLOOKUP($C10,ModMap!$A$2:$B$21,2,FALSE)&amp;"'!$K:$K"),0)),"")</f>
        <v>Pranav Bandekar</v>
      </c>
      <c r="U10" s="48" t="s">
        <v>33</v>
      </c>
      <c r="V10" s="50" t="str">
        <f t="array" ref="V10">IFERROR(INDEX(INDIRECT("'"&amp;VLOOKUP($C10,ModMap!$A$2:$B$21,2,FALSE)&amp;"'!V:V"),MATCH($K10,INDIRECT("'"&amp;VLOOKUP($C10,ModMap!$A$2:$B$21,2,FALSE)&amp;"'!$K:$K"),0)),"")</f>
        <v>Done</v>
      </c>
      <c r="W10" s="50" t="str">
        <f t="array" ref="W10">IFERROR(INDEX(INDIRECT("'"&amp;VLOOKUP($C10,ModMap!$A$2:$B$21,2,FALSE)&amp;"'!W:W"),MATCH($K10,INDIRECT("'"&amp;VLOOKUP($C10,ModMap!$A$2:$B$21,2,FALSE)&amp;"'!$K:$K"),0)),"")</f>
        <v>Pranav Bandekar</v>
      </c>
      <c r="X10" s="44" t="s">
        <v>36</v>
      </c>
      <c r="Y10" s="50" t="str">
        <f t="array" ref="Y10">IFERROR(INDEX(INDIRECT("'"&amp;VLOOKUP($C10,ModMap!$A$2:$B$21,2,FALSE)&amp;"'!Y:Y"),MATCH($K10,INDIRECT("'"&amp;VLOOKUP($C10,ModMap!$A$2:$B$21,2,FALSE)&amp;"'!$K:$K"),0)),"")</f>
        <v>N/A</v>
      </c>
      <c r="Z10" s="50" t="str">
        <f t="array" ref="Z10">IFERROR(INDEX(INDIRECT("'"&amp;VLOOKUP($C10,ModMap!$A$2:$B$21,2,FALSE)&amp;"'!Z:Z"),MATCH($K10,INDIRECT("'"&amp;VLOOKUP($C10,ModMap!$A$2:$B$21,2,FALSE)&amp;"'!$K:$K"),0)),"")</f>
        <v/>
      </c>
      <c r="AA10" s="44" t="s">
        <v>36</v>
      </c>
      <c r="AB10" s="50" t="str">
        <f t="array" ref="AB10">IFERROR(INDEX(INDIRECT("'"&amp;VLOOKUP($C10,ModMap!$A$2:$B$21,2,FALSE)&amp;"'!AB:AB"),MATCH($K10,INDIRECT("'"&amp;VLOOKUP($C10,ModMap!$A$2:$B$21,2,FALSE)&amp;"'!$K:$K"),0)),"")</f>
        <v>N/A</v>
      </c>
      <c r="AC10" s="50" t="str">
        <f t="array" ref="AC10">IFERROR(INDEX(INDIRECT("'"&amp;VLOOKUP($C10,ModMap!$A$2:$B$21,2,FALSE)&amp;"'!AC:AC"),MATCH($K10,INDIRECT("'"&amp;VLOOKUP($C10,ModMap!$A$2:$B$21,2,FALSE)&amp;"'!$K:$K"),0)),"")</f>
        <v/>
      </c>
      <c r="AD10" s="44" t="s">
        <v>36</v>
      </c>
      <c r="AE10" s="50" t="str">
        <f t="array" ref="AE10">IFERROR(INDEX(INDIRECT("'"&amp;VLOOKUP($C10,ModMap!$A$2:$B$21,2,FALSE)&amp;"'!AE:AE"),MATCH($K10,INDIRECT("'"&amp;VLOOKUP($C10,ModMap!$A$2:$B$21,2,FALSE)&amp;"'!$K:$K"),0)),"")</f>
        <v>N/A</v>
      </c>
      <c r="AF10" s="50" t="str">
        <f t="array" ref="AF10">IFERROR(INDEX(INDIRECT("'"&amp;VLOOKUP($C10,ModMap!$A$2:$B$21,2,FALSE)&amp;"'!AF:AF"),MATCH($K10,INDIRECT("'"&amp;VLOOKUP($C10,ModMap!$A$2:$B$21,2,FALSE)&amp;"'!$K:$K"),0)),"")</f>
        <v/>
      </c>
      <c r="AG10" s="48" t="s">
        <v>33</v>
      </c>
      <c r="AH10" s="50" t="str">
        <f t="array" ref="AH10">IFERROR(INDEX(INDIRECT("'"&amp;VLOOKUP($C10,ModMap!$A$2:$B$21,2,FALSE)&amp;"'!AH:AH"),MATCH($K10,INDIRECT("'"&amp;VLOOKUP($C10,ModMap!$A$2:$B$21,2,FALSE)&amp;"'!$K:$K"),0)),"")</f>
        <v>Done</v>
      </c>
      <c r="AI10" s="50" t="str">
        <f t="array" ref="AI10">IFERROR(INDEX(INDIRECT("'"&amp;VLOOKUP($C10,ModMap!$A$2:$B$21,2,FALSE)&amp;"'!AI:AI"),MATCH($K10,INDIRECT("'"&amp;VLOOKUP($C10,ModMap!$A$2:$B$21,2,FALSE)&amp;"'!$K:$K"),0)),"")</f>
        <v>Pranav Bandekar</v>
      </c>
      <c r="AJ10" s="44" t="s">
        <v>36</v>
      </c>
      <c r="AK10" s="50" t="str">
        <f t="array" ref="AK10">IFERROR(INDEX(INDIRECT("'"&amp;VLOOKUP($C10,ModMap!$A$2:$B$21,2,FALSE)&amp;"'!AK:AK"),MATCH($K10,INDIRECT("'"&amp;VLOOKUP($C10,ModMap!$A$2:$B$21,2,FALSE)&amp;"'!$K:$K"),0)),"")</f>
        <v>N/A</v>
      </c>
      <c r="AL10" s="50" t="str">
        <f t="array" ref="AL10">IFERROR(INDEX(INDIRECT("'"&amp;VLOOKUP($C10,ModMap!$A$2:$B$21,2,FALSE)&amp;"'!AL:AL"),MATCH($K10,INDIRECT("'"&amp;VLOOKUP($C10,ModMap!$A$2:$B$21,2,FALSE)&amp;"'!$K:$K"),0)),"")</f>
        <v/>
      </c>
      <c r="AM10" s="50">
        <f t="shared" si="1"/>
        <v>0</v>
      </c>
      <c r="AN10" s="50" t="str">
        <f t="shared" si="2"/>
        <v>Done</v>
      </c>
      <c r="AO10" s="51" t="str">
        <f t="array" ref="AO10">IFERROR(INDEX(INDIRECT("'"&amp;VLOOKUP($C10,ModMap!$A$2:$B$21,2,FALSE)&amp;"'!AO:AO"),MATCH($K10,INDIRECT("'"&amp;VLOOKUP($C10,ModMap!$A$2:$B$21,2,FALSE)&amp;"'!$K:$K"),0)),"")</f>
        <v/>
      </c>
      <c r="AP10" s="49" t="str">
        <f t="array" ref="AP10">IFERROR(HYPERLINK("#'"&amp;VLOOKUP($C10,ModMap!$A$2:$B$21,2,FALSE)&amp;"'!V"&amp;MATCH($K10,INDIRECT("'"&amp;VLOOKUP($C10,ModMap!$A$2:$B$21,2,FALSE)&amp;"'!$K:$K"),0),"Edit on module sheet"),"")</f>
        <v>Edit on module sheet</v>
      </c>
    </row>
    <row r="11" ht="42.0" customHeight="1">
      <c r="A11" s="39">
        <v>9.0</v>
      </c>
      <c r="B11" s="39">
        <v>687.0</v>
      </c>
      <c r="C11" s="39" t="s">
        <v>133</v>
      </c>
      <c r="D11" s="40" t="s">
        <v>134</v>
      </c>
      <c r="E11" s="30" t="s">
        <v>62</v>
      </c>
      <c r="F11" s="68" t="s">
        <v>1900</v>
      </c>
      <c r="G11" s="40" t="s">
        <v>1901</v>
      </c>
      <c r="H11" s="39" t="s">
        <v>1950</v>
      </c>
      <c r="I11" s="39" t="s">
        <v>1951</v>
      </c>
      <c r="J11" s="40" t="s">
        <v>1952</v>
      </c>
      <c r="K11" s="39" t="s">
        <v>1958</v>
      </c>
      <c r="L11" s="40" t="s">
        <v>1959</v>
      </c>
      <c r="M11" s="47" t="s">
        <v>200</v>
      </c>
      <c r="N11" s="39" t="s">
        <v>1907</v>
      </c>
      <c r="O11" s="39" t="s">
        <v>1685</v>
      </c>
      <c r="P11" s="40" t="s">
        <v>1955</v>
      </c>
      <c r="Q11" s="40" t="s">
        <v>1956</v>
      </c>
      <c r="R11" s="39" t="s">
        <v>1910</v>
      </c>
      <c r="S11" s="39" t="s">
        <v>1920</v>
      </c>
      <c r="T11" s="39" t="str">
        <f t="array" ref="T11">IFERROR(INDEX(INDIRECT("'"&amp;VLOOKUP($C11,ModMap!$A$2:$B$21,2,FALSE)&amp;"'!T:T"),MATCH($K11,INDIRECT("'"&amp;VLOOKUP($C11,ModMap!$A$2:$B$21,2,FALSE)&amp;"'!$K:$K"),0)),"")</f>
        <v>Unassigned</v>
      </c>
      <c r="U11" s="48" t="s">
        <v>33</v>
      </c>
      <c r="V11" s="39" t="str">
        <f t="array" ref="V11">IFERROR(INDEX(INDIRECT("'"&amp;VLOOKUP($C11,ModMap!$A$2:$B$21,2,FALSE)&amp;"'!V:V"),MATCH($K11,INDIRECT("'"&amp;VLOOKUP($C11,ModMap!$A$2:$B$21,2,FALSE)&amp;"'!$K:$K"),0)),"")</f>
        <v>Not Started</v>
      </c>
      <c r="W11" s="39" t="str">
        <f t="array" ref="W11">IFERROR(INDEX(INDIRECT("'"&amp;VLOOKUP($C11,ModMap!$A$2:$B$21,2,FALSE)&amp;"'!W:W"),MATCH($K11,INDIRECT("'"&amp;VLOOKUP($C11,ModMap!$A$2:$B$21,2,FALSE)&amp;"'!$K:$K"),0)),"")</f>
        <v>Unassigned</v>
      </c>
      <c r="X11" s="44" t="s">
        <v>36</v>
      </c>
      <c r="Y11" s="39" t="str">
        <f t="array" ref="Y11">IFERROR(INDEX(INDIRECT("'"&amp;VLOOKUP($C11,ModMap!$A$2:$B$21,2,FALSE)&amp;"'!Y:Y"),MATCH($K11,INDIRECT("'"&amp;VLOOKUP($C11,ModMap!$A$2:$B$21,2,FALSE)&amp;"'!$K:$K"),0)),"")</f>
        <v>N/A</v>
      </c>
      <c r="Z11" s="39" t="str">
        <f t="array" ref="Z11">IFERROR(INDEX(INDIRECT("'"&amp;VLOOKUP($C11,ModMap!$A$2:$B$21,2,FALSE)&amp;"'!Z:Z"),MATCH($K11,INDIRECT("'"&amp;VLOOKUP($C11,ModMap!$A$2:$B$21,2,FALSE)&amp;"'!$K:$K"),0)),"")</f>
        <v/>
      </c>
      <c r="AA11" s="44" t="s">
        <v>36</v>
      </c>
      <c r="AB11" s="39" t="str">
        <f t="array" ref="AB11">IFERROR(INDEX(INDIRECT("'"&amp;VLOOKUP($C11,ModMap!$A$2:$B$21,2,FALSE)&amp;"'!AB:AB"),MATCH($K11,INDIRECT("'"&amp;VLOOKUP($C11,ModMap!$A$2:$B$21,2,FALSE)&amp;"'!$K:$K"),0)),"")</f>
        <v>N/A</v>
      </c>
      <c r="AC11" s="39" t="str">
        <f t="array" ref="AC11">IFERROR(INDEX(INDIRECT("'"&amp;VLOOKUP($C11,ModMap!$A$2:$B$21,2,FALSE)&amp;"'!AC:AC"),MATCH($K11,INDIRECT("'"&amp;VLOOKUP($C11,ModMap!$A$2:$B$21,2,FALSE)&amp;"'!$K:$K"),0)),"")</f>
        <v/>
      </c>
      <c r="AD11" s="48" t="s">
        <v>33</v>
      </c>
      <c r="AE11" s="39" t="str">
        <f t="array" ref="AE11">IFERROR(INDEX(INDIRECT("'"&amp;VLOOKUP($C11,ModMap!$A$2:$B$21,2,FALSE)&amp;"'!AE:AE"),MATCH($K11,INDIRECT("'"&amp;VLOOKUP($C11,ModMap!$A$2:$B$21,2,FALSE)&amp;"'!$K:$K"),0)),"")</f>
        <v>Not Started</v>
      </c>
      <c r="AF11" s="39" t="str">
        <f t="array" ref="AF11">IFERROR(INDEX(INDIRECT("'"&amp;VLOOKUP($C11,ModMap!$A$2:$B$21,2,FALSE)&amp;"'!AF:AF"),MATCH($K11,INDIRECT("'"&amp;VLOOKUP($C11,ModMap!$A$2:$B$21,2,FALSE)&amp;"'!$K:$K"),0)),"")</f>
        <v>Unassigned</v>
      </c>
      <c r="AG11" s="48" t="s">
        <v>33</v>
      </c>
      <c r="AH11" s="39" t="str">
        <f t="array" ref="AH11">IFERROR(INDEX(INDIRECT("'"&amp;VLOOKUP($C11,ModMap!$A$2:$B$21,2,FALSE)&amp;"'!AH:AH"),MATCH($K11,INDIRECT("'"&amp;VLOOKUP($C11,ModMap!$A$2:$B$21,2,FALSE)&amp;"'!$K:$K"),0)),"")</f>
        <v>Not Started</v>
      </c>
      <c r="AI11" s="39" t="str">
        <f t="array" ref="AI11">IFERROR(INDEX(INDIRECT("'"&amp;VLOOKUP($C11,ModMap!$A$2:$B$21,2,FALSE)&amp;"'!AI:AI"),MATCH($K11,INDIRECT("'"&amp;VLOOKUP($C11,ModMap!$A$2:$B$21,2,FALSE)&amp;"'!$K:$K"),0)),"")</f>
        <v>Unassigned</v>
      </c>
      <c r="AJ11" s="44" t="s">
        <v>36</v>
      </c>
      <c r="AK11" s="39" t="str">
        <f t="array" ref="AK11">IFERROR(INDEX(INDIRECT("'"&amp;VLOOKUP($C11,ModMap!$A$2:$B$21,2,FALSE)&amp;"'!AK:AK"),MATCH($K11,INDIRECT("'"&amp;VLOOKUP($C11,ModMap!$A$2:$B$21,2,FALSE)&amp;"'!$K:$K"),0)),"")</f>
        <v>N/A</v>
      </c>
      <c r="AL11" s="39" t="str">
        <f t="array" ref="AL11">IFERROR(INDEX(INDIRECT("'"&amp;VLOOKUP($C11,ModMap!$A$2:$B$21,2,FALSE)&amp;"'!AL:AL"),MATCH($K11,INDIRECT("'"&amp;VLOOKUP($C11,ModMap!$A$2:$B$21,2,FALSE)&amp;"'!$K:$K"),0)),"")</f>
        <v/>
      </c>
      <c r="AM11" s="39">
        <f t="shared" si="1"/>
        <v>3</v>
      </c>
      <c r="AN11" s="39" t="str">
        <f t="shared" si="2"/>
        <v>Not Started</v>
      </c>
      <c r="AO11" s="40" t="str">
        <f t="array" ref="AO11">IFERROR(INDEX(INDIRECT("'"&amp;VLOOKUP($C11,ModMap!$A$2:$B$21,2,FALSE)&amp;"'!AO:AO"),MATCH($K11,INDIRECT("'"&amp;VLOOKUP($C11,ModMap!$A$2:$B$21,2,FALSE)&amp;"'!$K:$K"),0)),"")</f>
        <v/>
      </c>
      <c r="AP11" s="49" t="str">
        <f t="array" ref="AP11">IFERROR(HYPERLINK("#'"&amp;VLOOKUP($C11,ModMap!$A$2:$B$21,2,FALSE)&amp;"'!V"&amp;MATCH($K11,INDIRECT("'"&amp;VLOOKUP($C11,ModMap!$A$2:$B$21,2,FALSE)&amp;"'!$K:$K"),0),"Edit on module sheet"),"")</f>
        <v>Edit on module sheet</v>
      </c>
    </row>
    <row r="12" ht="42.0" customHeight="1">
      <c r="A12" s="50">
        <v>10.0</v>
      </c>
      <c r="B12" s="50">
        <v>688.0</v>
      </c>
      <c r="C12" s="50" t="s">
        <v>133</v>
      </c>
      <c r="D12" s="51" t="s">
        <v>134</v>
      </c>
      <c r="E12" s="30" t="s">
        <v>62</v>
      </c>
      <c r="F12" s="68" t="s">
        <v>1900</v>
      </c>
      <c r="G12" s="51" t="s">
        <v>1901</v>
      </c>
      <c r="H12" s="50" t="s">
        <v>1950</v>
      </c>
      <c r="I12" s="50" t="s">
        <v>1951</v>
      </c>
      <c r="J12" s="51" t="s">
        <v>1952</v>
      </c>
      <c r="K12" s="50" t="s">
        <v>1960</v>
      </c>
      <c r="L12" s="51" t="s">
        <v>1925</v>
      </c>
      <c r="M12" s="47" t="s">
        <v>200</v>
      </c>
      <c r="N12" s="50" t="s">
        <v>1907</v>
      </c>
      <c r="O12" s="50" t="s">
        <v>1685</v>
      </c>
      <c r="P12" s="51" t="s">
        <v>1955</v>
      </c>
      <c r="Q12" s="51" t="s">
        <v>1956</v>
      </c>
      <c r="R12" s="50" t="s">
        <v>1910</v>
      </c>
      <c r="S12" s="50" t="s">
        <v>1928</v>
      </c>
      <c r="T12" s="50" t="str">
        <f t="array" ref="T12">IFERROR(INDEX(INDIRECT("'"&amp;VLOOKUP($C12,ModMap!$A$2:$B$21,2,FALSE)&amp;"'!T:T"),MATCH($K12,INDIRECT("'"&amp;VLOOKUP($C12,ModMap!$A$2:$B$21,2,FALSE)&amp;"'!$K:$K"),0)),"")</f>
        <v>Unassigned</v>
      </c>
      <c r="U12" s="48" t="s">
        <v>33</v>
      </c>
      <c r="V12" s="50" t="str">
        <f t="array" ref="V12">IFERROR(INDEX(INDIRECT("'"&amp;VLOOKUP($C12,ModMap!$A$2:$B$21,2,FALSE)&amp;"'!V:V"),MATCH($K12,INDIRECT("'"&amp;VLOOKUP($C12,ModMap!$A$2:$B$21,2,FALSE)&amp;"'!$K:$K"),0)),"")</f>
        <v>Not Started</v>
      </c>
      <c r="W12" s="50" t="str">
        <f t="array" ref="W12">IFERROR(INDEX(INDIRECT("'"&amp;VLOOKUP($C12,ModMap!$A$2:$B$21,2,FALSE)&amp;"'!W:W"),MATCH($K12,INDIRECT("'"&amp;VLOOKUP($C12,ModMap!$A$2:$B$21,2,FALSE)&amp;"'!$K:$K"),0)),"")</f>
        <v>Unassigned</v>
      </c>
      <c r="X12" s="44" t="s">
        <v>36</v>
      </c>
      <c r="Y12" s="50" t="str">
        <f t="array" ref="Y12">IFERROR(INDEX(INDIRECT("'"&amp;VLOOKUP($C12,ModMap!$A$2:$B$21,2,FALSE)&amp;"'!Y:Y"),MATCH($K12,INDIRECT("'"&amp;VLOOKUP($C12,ModMap!$A$2:$B$21,2,FALSE)&amp;"'!$K:$K"),0)),"")</f>
        <v>N/A</v>
      </c>
      <c r="Z12" s="50" t="str">
        <f t="array" ref="Z12">IFERROR(INDEX(INDIRECT("'"&amp;VLOOKUP($C12,ModMap!$A$2:$B$21,2,FALSE)&amp;"'!Z:Z"),MATCH($K12,INDIRECT("'"&amp;VLOOKUP($C12,ModMap!$A$2:$B$21,2,FALSE)&amp;"'!$K:$K"),0)),"")</f>
        <v/>
      </c>
      <c r="AA12" s="44" t="s">
        <v>36</v>
      </c>
      <c r="AB12" s="50" t="str">
        <f t="array" ref="AB12">IFERROR(INDEX(INDIRECT("'"&amp;VLOOKUP($C12,ModMap!$A$2:$B$21,2,FALSE)&amp;"'!AB:AB"),MATCH($K12,INDIRECT("'"&amp;VLOOKUP($C12,ModMap!$A$2:$B$21,2,FALSE)&amp;"'!$K:$K"),0)),"")</f>
        <v>N/A</v>
      </c>
      <c r="AC12" s="50" t="str">
        <f t="array" ref="AC12">IFERROR(INDEX(INDIRECT("'"&amp;VLOOKUP($C12,ModMap!$A$2:$B$21,2,FALSE)&amp;"'!AC:AC"),MATCH($K12,INDIRECT("'"&amp;VLOOKUP($C12,ModMap!$A$2:$B$21,2,FALSE)&amp;"'!$K:$K"),0)),"")</f>
        <v/>
      </c>
      <c r="AD12" s="44" t="s">
        <v>36</v>
      </c>
      <c r="AE12" s="50" t="str">
        <f t="array" ref="AE12">IFERROR(INDEX(INDIRECT("'"&amp;VLOOKUP($C12,ModMap!$A$2:$B$21,2,FALSE)&amp;"'!AE:AE"),MATCH($K12,INDIRECT("'"&amp;VLOOKUP($C12,ModMap!$A$2:$B$21,2,FALSE)&amp;"'!$K:$K"),0)),"")</f>
        <v>N/A</v>
      </c>
      <c r="AF12" s="50" t="str">
        <f t="array" ref="AF12">IFERROR(INDEX(INDIRECT("'"&amp;VLOOKUP($C12,ModMap!$A$2:$B$21,2,FALSE)&amp;"'!AF:AF"),MATCH($K12,INDIRECT("'"&amp;VLOOKUP($C12,ModMap!$A$2:$B$21,2,FALSE)&amp;"'!$K:$K"),0)),"")</f>
        <v/>
      </c>
      <c r="AG12" s="48" t="s">
        <v>33</v>
      </c>
      <c r="AH12" s="50" t="str">
        <f t="array" ref="AH12">IFERROR(INDEX(INDIRECT("'"&amp;VLOOKUP($C12,ModMap!$A$2:$B$21,2,FALSE)&amp;"'!AH:AH"),MATCH($K12,INDIRECT("'"&amp;VLOOKUP($C12,ModMap!$A$2:$B$21,2,FALSE)&amp;"'!$K:$K"),0)),"")</f>
        <v>Not Started</v>
      </c>
      <c r="AI12" s="50" t="str">
        <f t="array" ref="AI12">IFERROR(INDEX(INDIRECT("'"&amp;VLOOKUP($C12,ModMap!$A$2:$B$21,2,FALSE)&amp;"'!AI:AI"),MATCH($K12,INDIRECT("'"&amp;VLOOKUP($C12,ModMap!$A$2:$B$21,2,FALSE)&amp;"'!$K:$K"),0)),"")</f>
        <v>Unassigned</v>
      </c>
      <c r="AJ12" s="44" t="s">
        <v>36</v>
      </c>
      <c r="AK12" s="50" t="str">
        <f t="array" ref="AK12">IFERROR(INDEX(INDIRECT("'"&amp;VLOOKUP($C12,ModMap!$A$2:$B$21,2,FALSE)&amp;"'!AK:AK"),MATCH($K12,INDIRECT("'"&amp;VLOOKUP($C12,ModMap!$A$2:$B$21,2,FALSE)&amp;"'!$K:$K"),0)),"")</f>
        <v>N/A</v>
      </c>
      <c r="AL12" s="50" t="str">
        <f t="array" ref="AL12">IFERROR(INDEX(INDIRECT("'"&amp;VLOOKUP($C12,ModMap!$A$2:$B$21,2,FALSE)&amp;"'!AL:AL"),MATCH($K12,INDIRECT("'"&amp;VLOOKUP($C12,ModMap!$A$2:$B$21,2,FALSE)&amp;"'!$K:$K"),0)),"")</f>
        <v/>
      </c>
      <c r="AM12" s="50">
        <f t="shared" si="1"/>
        <v>2</v>
      </c>
      <c r="AN12" s="50" t="str">
        <f t="shared" si="2"/>
        <v>Not Started</v>
      </c>
      <c r="AO12" s="51" t="str">
        <f t="array" ref="AO12">IFERROR(INDEX(INDIRECT("'"&amp;VLOOKUP($C12,ModMap!$A$2:$B$21,2,FALSE)&amp;"'!AO:AO"),MATCH($K12,INDIRECT("'"&amp;VLOOKUP($C12,ModMap!$A$2:$B$21,2,FALSE)&amp;"'!$K:$K"),0)),"")</f>
        <v/>
      </c>
      <c r="AP12" s="49" t="str">
        <f t="array" ref="AP12">IFERROR(HYPERLINK("#'"&amp;VLOOKUP($C12,ModMap!$A$2:$B$21,2,FALSE)&amp;"'!V"&amp;MATCH($K12,INDIRECT("'"&amp;VLOOKUP($C12,ModMap!$A$2:$B$21,2,FALSE)&amp;"'!$K:$K"),0),"Edit on module sheet"),"")</f>
        <v>Edit on module sheet</v>
      </c>
    </row>
    <row r="13" ht="42.0" customHeight="1">
      <c r="A13" s="39">
        <v>11.0</v>
      </c>
      <c r="B13" s="39">
        <v>690.0</v>
      </c>
      <c r="C13" s="39" t="s">
        <v>133</v>
      </c>
      <c r="D13" s="40" t="s">
        <v>134</v>
      </c>
      <c r="E13" s="30" t="s">
        <v>62</v>
      </c>
      <c r="F13" s="68" t="s">
        <v>1900</v>
      </c>
      <c r="G13" s="40" t="s">
        <v>1901</v>
      </c>
      <c r="H13" s="39" t="s">
        <v>1963</v>
      </c>
      <c r="I13" s="39" t="s">
        <v>1964</v>
      </c>
      <c r="J13" s="40" t="s">
        <v>1965</v>
      </c>
      <c r="K13" s="39" t="s">
        <v>1966</v>
      </c>
      <c r="L13" s="40" t="s">
        <v>1967</v>
      </c>
      <c r="M13" s="47" t="s">
        <v>200</v>
      </c>
      <c r="N13" s="39" t="s">
        <v>1907</v>
      </c>
      <c r="O13" s="39" t="s">
        <v>1685</v>
      </c>
      <c r="P13" s="40" t="s">
        <v>1759</v>
      </c>
      <c r="Q13" s="40" t="s">
        <v>1760</v>
      </c>
      <c r="R13" s="39" t="s">
        <v>1910</v>
      </c>
      <c r="S13" s="39" t="s">
        <v>1911</v>
      </c>
      <c r="T13" s="39" t="str">
        <f t="array" ref="T13">IFERROR(INDEX(INDIRECT("'"&amp;VLOOKUP($C13,ModMap!$A$2:$B$21,2,FALSE)&amp;"'!T:T"),MATCH($K13,INDIRECT("'"&amp;VLOOKUP($C13,ModMap!$A$2:$B$21,2,FALSE)&amp;"'!$K:$K"),0)),"")</f>
        <v>Unassigned</v>
      </c>
      <c r="U13" s="48" t="s">
        <v>33</v>
      </c>
      <c r="V13" s="39" t="str">
        <f t="array" ref="V13">IFERROR(INDEX(INDIRECT("'"&amp;VLOOKUP($C13,ModMap!$A$2:$B$21,2,FALSE)&amp;"'!V:V"),MATCH($K13,INDIRECT("'"&amp;VLOOKUP($C13,ModMap!$A$2:$B$21,2,FALSE)&amp;"'!$K:$K"),0)),"")</f>
        <v>Not Started</v>
      </c>
      <c r="W13" s="39" t="str">
        <f t="array" ref="W13">IFERROR(INDEX(INDIRECT("'"&amp;VLOOKUP($C13,ModMap!$A$2:$B$21,2,FALSE)&amp;"'!W:W"),MATCH($K13,INDIRECT("'"&amp;VLOOKUP($C13,ModMap!$A$2:$B$21,2,FALSE)&amp;"'!$K:$K"),0)),"")</f>
        <v>Unassigned</v>
      </c>
      <c r="X13" s="44" t="s">
        <v>36</v>
      </c>
      <c r="Y13" s="39" t="str">
        <f t="array" ref="Y13">IFERROR(INDEX(INDIRECT("'"&amp;VLOOKUP($C13,ModMap!$A$2:$B$21,2,FALSE)&amp;"'!Y:Y"),MATCH($K13,INDIRECT("'"&amp;VLOOKUP($C13,ModMap!$A$2:$B$21,2,FALSE)&amp;"'!$K:$K"),0)),"")</f>
        <v>N/A</v>
      </c>
      <c r="Z13" s="39" t="str">
        <f t="array" ref="Z13">IFERROR(INDEX(INDIRECT("'"&amp;VLOOKUP($C13,ModMap!$A$2:$B$21,2,FALSE)&amp;"'!Z:Z"),MATCH($K13,INDIRECT("'"&amp;VLOOKUP($C13,ModMap!$A$2:$B$21,2,FALSE)&amp;"'!$K:$K"),0)),"")</f>
        <v/>
      </c>
      <c r="AA13" s="44" t="s">
        <v>36</v>
      </c>
      <c r="AB13" s="39" t="str">
        <f t="array" ref="AB13">IFERROR(INDEX(INDIRECT("'"&amp;VLOOKUP($C13,ModMap!$A$2:$B$21,2,FALSE)&amp;"'!AB:AB"),MATCH($K13,INDIRECT("'"&amp;VLOOKUP($C13,ModMap!$A$2:$B$21,2,FALSE)&amp;"'!$K:$K"),0)),"")</f>
        <v>N/A</v>
      </c>
      <c r="AC13" s="39" t="str">
        <f t="array" ref="AC13">IFERROR(INDEX(INDIRECT("'"&amp;VLOOKUP($C13,ModMap!$A$2:$B$21,2,FALSE)&amp;"'!AC:AC"),MATCH($K13,INDIRECT("'"&amp;VLOOKUP($C13,ModMap!$A$2:$B$21,2,FALSE)&amp;"'!$K:$K"),0)),"")</f>
        <v/>
      </c>
      <c r="AD13" s="44" t="s">
        <v>36</v>
      </c>
      <c r="AE13" s="39" t="str">
        <f t="array" ref="AE13">IFERROR(INDEX(INDIRECT("'"&amp;VLOOKUP($C13,ModMap!$A$2:$B$21,2,FALSE)&amp;"'!AE:AE"),MATCH($K13,INDIRECT("'"&amp;VLOOKUP($C13,ModMap!$A$2:$B$21,2,FALSE)&amp;"'!$K:$K"),0)),"")</f>
        <v>N/A</v>
      </c>
      <c r="AF13" s="39" t="str">
        <f t="array" ref="AF13">IFERROR(INDEX(INDIRECT("'"&amp;VLOOKUP($C13,ModMap!$A$2:$B$21,2,FALSE)&amp;"'!AF:AF"),MATCH($K13,INDIRECT("'"&amp;VLOOKUP($C13,ModMap!$A$2:$B$21,2,FALSE)&amp;"'!$K:$K"),0)),"")</f>
        <v/>
      </c>
      <c r="AG13" s="48" t="s">
        <v>33</v>
      </c>
      <c r="AH13" s="39" t="str">
        <f t="array" ref="AH13">IFERROR(INDEX(INDIRECT("'"&amp;VLOOKUP($C13,ModMap!$A$2:$B$21,2,FALSE)&amp;"'!AH:AH"),MATCH($K13,INDIRECT("'"&amp;VLOOKUP($C13,ModMap!$A$2:$B$21,2,FALSE)&amp;"'!$K:$K"),0)),"")</f>
        <v>Not Started</v>
      </c>
      <c r="AI13" s="39" t="str">
        <f t="array" ref="AI13">IFERROR(INDEX(INDIRECT("'"&amp;VLOOKUP($C13,ModMap!$A$2:$B$21,2,FALSE)&amp;"'!AI:AI"),MATCH($K13,INDIRECT("'"&amp;VLOOKUP($C13,ModMap!$A$2:$B$21,2,FALSE)&amp;"'!$K:$K"),0)),"")</f>
        <v>Unassigned</v>
      </c>
      <c r="AJ13" s="44" t="s">
        <v>36</v>
      </c>
      <c r="AK13" s="39" t="str">
        <f t="array" ref="AK13">IFERROR(INDEX(INDIRECT("'"&amp;VLOOKUP($C13,ModMap!$A$2:$B$21,2,FALSE)&amp;"'!AK:AK"),MATCH($K13,INDIRECT("'"&amp;VLOOKUP($C13,ModMap!$A$2:$B$21,2,FALSE)&amp;"'!$K:$K"),0)),"")</f>
        <v>N/A</v>
      </c>
      <c r="AL13" s="39" t="str">
        <f t="array" ref="AL13">IFERROR(INDEX(INDIRECT("'"&amp;VLOOKUP($C13,ModMap!$A$2:$B$21,2,FALSE)&amp;"'!AL:AL"),MATCH($K13,INDIRECT("'"&amp;VLOOKUP($C13,ModMap!$A$2:$B$21,2,FALSE)&amp;"'!$K:$K"),0)),"")</f>
        <v/>
      </c>
      <c r="AM13" s="39">
        <f t="shared" si="1"/>
        <v>2</v>
      </c>
      <c r="AN13" s="39" t="str">
        <f t="shared" si="2"/>
        <v>Not Started</v>
      </c>
      <c r="AO13" s="40" t="str">
        <f t="array" ref="AO13">IFERROR(INDEX(INDIRECT("'"&amp;VLOOKUP($C13,ModMap!$A$2:$B$21,2,FALSE)&amp;"'!AO:AO"),MATCH($K13,INDIRECT("'"&amp;VLOOKUP($C13,ModMap!$A$2:$B$21,2,FALSE)&amp;"'!$K:$K"),0)),"")</f>
        <v/>
      </c>
      <c r="AP13" s="49" t="str">
        <f t="array" ref="AP13">IFERROR(HYPERLINK("#'"&amp;VLOOKUP($C13,ModMap!$A$2:$B$21,2,FALSE)&amp;"'!V"&amp;MATCH($K13,INDIRECT("'"&amp;VLOOKUP($C13,ModMap!$A$2:$B$21,2,FALSE)&amp;"'!$K:$K"),0),"Edit on module sheet"),"")</f>
        <v>Edit on module sheet</v>
      </c>
    </row>
    <row r="14" ht="42.0" customHeight="1">
      <c r="A14" s="50">
        <v>12.0</v>
      </c>
      <c r="B14" s="50">
        <v>691.0</v>
      </c>
      <c r="C14" s="50" t="s">
        <v>133</v>
      </c>
      <c r="D14" s="51" t="s">
        <v>134</v>
      </c>
      <c r="E14" s="30" t="s">
        <v>62</v>
      </c>
      <c r="F14" s="68" t="s">
        <v>1900</v>
      </c>
      <c r="G14" s="51" t="s">
        <v>1901</v>
      </c>
      <c r="H14" s="50" t="s">
        <v>1963</v>
      </c>
      <c r="I14" s="50" t="s">
        <v>1964</v>
      </c>
      <c r="J14" s="51" t="s">
        <v>1965</v>
      </c>
      <c r="K14" s="50" t="s">
        <v>1970</v>
      </c>
      <c r="L14" s="51" t="s">
        <v>1971</v>
      </c>
      <c r="M14" s="47" t="s">
        <v>200</v>
      </c>
      <c r="N14" s="50" t="s">
        <v>1907</v>
      </c>
      <c r="O14" s="50" t="s">
        <v>1685</v>
      </c>
      <c r="P14" s="51" t="s">
        <v>1759</v>
      </c>
      <c r="Q14" s="51" t="s">
        <v>1760</v>
      </c>
      <c r="R14" s="50" t="s">
        <v>1910</v>
      </c>
      <c r="S14" s="50" t="s">
        <v>1920</v>
      </c>
      <c r="T14" s="50" t="str">
        <f t="array" ref="T14">IFERROR(INDEX(INDIRECT("'"&amp;VLOOKUP($C14,ModMap!$A$2:$B$21,2,FALSE)&amp;"'!T:T"),MATCH($K14,INDIRECT("'"&amp;VLOOKUP($C14,ModMap!$A$2:$B$21,2,FALSE)&amp;"'!$K:$K"),0)),"")</f>
        <v>Unassigned</v>
      </c>
      <c r="U14" s="48" t="s">
        <v>33</v>
      </c>
      <c r="V14" s="50" t="str">
        <f t="array" ref="V14">IFERROR(INDEX(INDIRECT("'"&amp;VLOOKUP($C14,ModMap!$A$2:$B$21,2,FALSE)&amp;"'!V:V"),MATCH($K14,INDIRECT("'"&amp;VLOOKUP($C14,ModMap!$A$2:$B$21,2,FALSE)&amp;"'!$K:$K"),0)),"")</f>
        <v>Not Started</v>
      </c>
      <c r="W14" s="50" t="str">
        <f t="array" ref="W14">IFERROR(INDEX(INDIRECT("'"&amp;VLOOKUP($C14,ModMap!$A$2:$B$21,2,FALSE)&amp;"'!W:W"),MATCH($K14,INDIRECT("'"&amp;VLOOKUP($C14,ModMap!$A$2:$B$21,2,FALSE)&amp;"'!$K:$K"),0)),"")</f>
        <v>Unassigned</v>
      </c>
      <c r="X14" s="44" t="s">
        <v>36</v>
      </c>
      <c r="Y14" s="50" t="str">
        <f t="array" ref="Y14">IFERROR(INDEX(INDIRECT("'"&amp;VLOOKUP($C14,ModMap!$A$2:$B$21,2,FALSE)&amp;"'!Y:Y"),MATCH($K14,INDIRECT("'"&amp;VLOOKUP($C14,ModMap!$A$2:$B$21,2,FALSE)&amp;"'!$K:$K"),0)),"")</f>
        <v>N/A</v>
      </c>
      <c r="Z14" s="50" t="str">
        <f t="array" ref="Z14">IFERROR(INDEX(INDIRECT("'"&amp;VLOOKUP($C14,ModMap!$A$2:$B$21,2,FALSE)&amp;"'!Z:Z"),MATCH($K14,INDIRECT("'"&amp;VLOOKUP($C14,ModMap!$A$2:$B$21,2,FALSE)&amp;"'!$K:$K"),0)),"")</f>
        <v/>
      </c>
      <c r="AA14" s="44" t="s">
        <v>36</v>
      </c>
      <c r="AB14" s="50" t="str">
        <f t="array" ref="AB14">IFERROR(INDEX(INDIRECT("'"&amp;VLOOKUP($C14,ModMap!$A$2:$B$21,2,FALSE)&amp;"'!AB:AB"),MATCH($K14,INDIRECT("'"&amp;VLOOKUP($C14,ModMap!$A$2:$B$21,2,FALSE)&amp;"'!$K:$K"),0)),"")</f>
        <v>N/A</v>
      </c>
      <c r="AC14" s="50" t="str">
        <f t="array" ref="AC14">IFERROR(INDEX(INDIRECT("'"&amp;VLOOKUP($C14,ModMap!$A$2:$B$21,2,FALSE)&amp;"'!AC:AC"),MATCH($K14,INDIRECT("'"&amp;VLOOKUP($C14,ModMap!$A$2:$B$21,2,FALSE)&amp;"'!$K:$K"),0)),"")</f>
        <v/>
      </c>
      <c r="AD14" s="48" t="s">
        <v>33</v>
      </c>
      <c r="AE14" s="50" t="str">
        <f t="array" ref="AE14">IFERROR(INDEX(INDIRECT("'"&amp;VLOOKUP($C14,ModMap!$A$2:$B$21,2,FALSE)&amp;"'!AE:AE"),MATCH($K14,INDIRECT("'"&amp;VLOOKUP($C14,ModMap!$A$2:$B$21,2,FALSE)&amp;"'!$K:$K"),0)),"")</f>
        <v>Not Started</v>
      </c>
      <c r="AF14" s="50" t="str">
        <f t="array" ref="AF14">IFERROR(INDEX(INDIRECT("'"&amp;VLOOKUP($C14,ModMap!$A$2:$B$21,2,FALSE)&amp;"'!AF:AF"),MATCH($K14,INDIRECT("'"&amp;VLOOKUP($C14,ModMap!$A$2:$B$21,2,FALSE)&amp;"'!$K:$K"),0)),"")</f>
        <v>Unassigned</v>
      </c>
      <c r="AG14" s="48" t="s">
        <v>33</v>
      </c>
      <c r="AH14" s="50" t="str">
        <f t="array" ref="AH14">IFERROR(INDEX(INDIRECT("'"&amp;VLOOKUP($C14,ModMap!$A$2:$B$21,2,FALSE)&amp;"'!AH:AH"),MATCH($K14,INDIRECT("'"&amp;VLOOKUP($C14,ModMap!$A$2:$B$21,2,FALSE)&amp;"'!$K:$K"),0)),"")</f>
        <v>Not Started</v>
      </c>
      <c r="AI14" s="50" t="str">
        <f t="array" ref="AI14">IFERROR(INDEX(INDIRECT("'"&amp;VLOOKUP($C14,ModMap!$A$2:$B$21,2,FALSE)&amp;"'!AI:AI"),MATCH($K14,INDIRECT("'"&amp;VLOOKUP($C14,ModMap!$A$2:$B$21,2,FALSE)&amp;"'!$K:$K"),0)),"")</f>
        <v>Unassigned</v>
      </c>
      <c r="AJ14" s="44" t="s">
        <v>36</v>
      </c>
      <c r="AK14" s="50" t="str">
        <f t="array" ref="AK14">IFERROR(INDEX(INDIRECT("'"&amp;VLOOKUP($C14,ModMap!$A$2:$B$21,2,FALSE)&amp;"'!AK:AK"),MATCH($K14,INDIRECT("'"&amp;VLOOKUP($C14,ModMap!$A$2:$B$21,2,FALSE)&amp;"'!$K:$K"),0)),"")</f>
        <v>N/A</v>
      </c>
      <c r="AL14" s="50" t="str">
        <f t="array" ref="AL14">IFERROR(INDEX(INDIRECT("'"&amp;VLOOKUP($C14,ModMap!$A$2:$B$21,2,FALSE)&amp;"'!AL:AL"),MATCH($K14,INDIRECT("'"&amp;VLOOKUP($C14,ModMap!$A$2:$B$21,2,FALSE)&amp;"'!$K:$K"),0)),"")</f>
        <v/>
      </c>
      <c r="AM14" s="50">
        <f t="shared" si="1"/>
        <v>3</v>
      </c>
      <c r="AN14" s="50" t="str">
        <f t="shared" si="2"/>
        <v>Not Started</v>
      </c>
      <c r="AO14" s="51" t="str">
        <f t="array" ref="AO14">IFERROR(INDEX(INDIRECT("'"&amp;VLOOKUP($C14,ModMap!$A$2:$B$21,2,FALSE)&amp;"'!AO:AO"),MATCH($K14,INDIRECT("'"&amp;VLOOKUP($C14,ModMap!$A$2:$B$21,2,FALSE)&amp;"'!$K:$K"),0)),"")</f>
        <v/>
      </c>
      <c r="AP14" s="49" t="str">
        <f t="array" ref="AP14">IFERROR(HYPERLINK("#'"&amp;VLOOKUP($C14,ModMap!$A$2:$B$21,2,FALSE)&amp;"'!V"&amp;MATCH($K14,INDIRECT("'"&amp;VLOOKUP($C14,ModMap!$A$2:$B$21,2,FALSE)&amp;"'!$K:$K"),0),"Edit on module sheet"),"")</f>
        <v>Edit on module sheet</v>
      </c>
    </row>
    <row r="15" ht="42.0" customHeight="1">
      <c r="A15" s="39">
        <v>13.0</v>
      </c>
      <c r="B15" s="39">
        <v>692.0</v>
      </c>
      <c r="C15" s="39" t="s">
        <v>133</v>
      </c>
      <c r="D15" s="40" t="s">
        <v>134</v>
      </c>
      <c r="E15" s="30" t="s">
        <v>62</v>
      </c>
      <c r="F15" s="68" t="s">
        <v>1900</v>
      </c>
      <c r="G15" s="40" t="s">
        <v>1901</v>
      </c>
      <c r="H15" s="39" t="s">
        <v>1963</v>
      </c>
      <c r="I15" s="39" t="s">
        <v>1964</v>
      </c>
      <c r="J15" s="40" t="s">
        <v>1965</v>
      </c>
      <c r="K15" s="39" t="s">
        <v>1982</v>
      </c>
      <c r="L15" s="40" t="s">
        <v>1925</v>
      </c>
      <c r="M15" s="47" t="s">
        <v>200</v>
      </c>
      <c r="N15" s="39" t="s">
        <v>1907</v>
      </c>
      <c r="O15" s="39" t="s">
        <v>1685</v>
      </c>
      <c r="P15" s="40" t="s">
        <v>1759</v>
      </c>
      <c r="Q15" s="40" t="s">
        <v>1760</v>
      </c>
      <c r="R15" s="39" t="s">
        <v>1910</v>
      </c>
      <c r="S15" s="39" t="s">
        <v>1928</v>
      </c>
      <c r="T15" s="39" t="str">
        <f t="array" ref="T15">IFERROR(INDEX(INDIRECT("'"&amp;VLOOKUP($C15,ModMap!$A$2:$B$21,2,FALSE)&amp;"'!T:T"),MATCH($K15,INDIRECT("'"&amp;VLOOKUP($C15,ModMap!$A$2:$B$21,2,FALSE)&amp;"'!$K:$K"),0)),"")</f>
        <v>Unassigned</v>
      </c>
      <c r="U15" s="48" t="s">
        <v>33</v>
      </c>
      <c r="V15" s="39" t="str">
        <f t="array" ref="V15">IFERROR(INDEX(INDIRECT("'"&amp;VLOOKUP($C15,ModMap!$A$2:$B$21,2,FALSE)&amp;"'!V:V"),MATCH($K15,INDIRECT("'"&amp;VLOOKUP($C15,ModMap!$A$2:$B$21,2,FALSE)&amp;"'!$K:$K"),0)),"")</f>
        <v>Not Started</v>
      </c>
      <c r="W15" s="39" t="str">
        <f t="array" ref="W15">IFERROR(INDEX(INDIRECT("'"&amp;VLOOKUP($C15,ModMap!$A$2:$B$21,2,FALSE)&amp;"'!W:W"),MATCH($K15,INDIRECT("'"&amp;VLOOKUP($C15,ModMap!$A$2:$B$21,2,FALSE)&amp;"'!$K:$K"),0)),"")</f>
        <v>Unassigned</v>
      </c>
      <c r="X15" s="44" t="s">
        <v>36</v>
      </c>
      <c r="Y15" s="39" t="str">
        <f t="array" ref="Y15">IFERROR(INDEX(INDIRECT("'"&amp;VLOOKUP($C15,ModMap!$A$2:$B$21,2,FALSE)&amp;"'!Y:Y"),MATCH($K15,INDIRECT("'"&amp;VLOOKUP($C15,ModMap!$A$2:$B$21,2,FALSE)&amp;"'!$K:$K"),0)),"")</f>
        <v>N/A</v>
      </c>
      <c r="Z15" s="39" t="str">
        <f t="array" ref="Z15">IFERROR(INDEX(INDIRECT("'"&amp;VLOOKUP($C15,ModMap!$A$2:$B$21,2,FALSE)&amp;"'!Z:Z"),MATCH($K15,INDIRECT("'"&amp;VLOOKUP($C15,ModMap!$A$2:$B$21,2,FALSE)&amp;"'!$K:$K"),0)),"")</f>
        <v/>
      </c>
      <c r="AA15" s="44" t="s">
        <v>36</v>
      </c>
      <c r="AB15" s="39" t="str">
        <f t="array" ref="AB15">IFERROR(INDEX(INDIRECT("'"&amp;VLOOKUP($C15,ModMap!$A$2:$B$21,2,FALSE)&amp;"'!AB:AB"),MATCH($K15,INDIRECT("'"&amp;VLOOKUP($C15,ModMap!$A$2:$B$21,2,FALSE)&amp;"'!$K:$K"),0)),"")</f>
        <v>N/A</v>
      </c>
      <c r="AC15" s="39" t="str">
        <f t="array" ref="AC15">IFERROR(INDEX(INDIRECT("'"&amp;VLOOKUP($C15,ModMap!$A$2:$B$21,2,FALSE)&amp;"'!AC:AC"),MATCH($K15,INDIRECT("'"&amp;VLOOKUP($C15,ModMap!$A$2:$B$21,2,FALSE)&amp;"'!$K:$K"),0)),"")</f>
        <v/>
      </c>
      <c r="AD15" s="44" t="s">
        <v>36</v>
      </c>
      <c r="AE15" s="39" t="str">
        <f t="array" ref="AE15">IFERROR(INDEX(INDIRECT("'"&amp;VLOOKUP($C15,ModMap!$A$2:$B$21,2,FALSE)&amp;"'!AE:AE"),MATCH($K15,INDIRECT("'"&amp;VLOOKUP($C15,ModMap!$A$2:$B$21,2,FALSE)&amp;"'!$K:$K"),0)),"")</f>
        <v>N/A</v>
      </c>
      <c r="AF15" s="39" t="str">
        <f t="array" ref="AF15">IFERROR(INDEX(INDIRECT("'"&amp;VLOOKUP($C15,ModMap!$A$2:$B$21,2,FALSE)&amp;"'!AF:AF"),MATCH($K15,INDIRECT("'"&amp;VLOOKUP($C15,ModMap!$A$2:$B$21,2,FALSE)&amp;"'!$K:$K"),0)),"")</f>
        <v/>
      </c>
      <c r="AG15" s="48" t="s">
        <v>33</v>
      </c>
      <c r="AH15" s="39" t="str">
        <f t="array" ref="AH15">IFERROR(INDEX(INDIRECT("'"&amp;VLOOKUP($C15,ModMap!$A$2:$B$21,2,FALSE)&amp;"'!AH:AH"),MATCH($K15,INDIRECT("'"&amp;VLOOKUP($C15,ModMap!$A$2:$B$21,2,FALSE)&amp;"'!$K:$K"),0)),"")</f>
        <v>Not Started</v>
      </c>
      <c r="AI15" s="39" t="str">
        <f t="array" ref="AI15">IFERROR(INDEX(INDIRECT("'"&amp;VLOOKUP($C15,ModMap!$A$2:$B$21,2,FALSE)&amp;"'!AI:AI"),MATCH($K15,INDIRECT("'"&amp;VLOOKUP($C15,ModMap!$A$2:$B$21,2,FALSE)&amp;"'!$K:$K"),0)),"")</f>
        <v>Unassigned</v>
      </c>
      <c r="AJ15" s="44" t="s">
        <v>36</v>
      </c>
      <c r="AK15" s="39" t="str">
        <f t="array" ref="AK15">IFERROR(INDEX(INDIRECT("'"&amp;VLOOKUP($C15,ModMap!$A$2:$B$21,2,FALSE)&amp;"'!AK:AK"),MATCH($K15,INDIRECT("'"&amp;VLOOKUP($C15,ModMap!$A$2:$B$21,2,FALSE)&amp;"'!$K:$K"),0)),"")</f>
        <v>N/A</v>
      </c>
      <c r="AL15" s="39" t="str">
        <f t="array" ref="AL15">IFERROR(INDEX(INDIRECT("'"&amp;VLOOKUP($C15,ModMap!$A$2:$B$21,2,FALSE)&amp;"'!AL:AL"),MATCH($K15,INDIRECT("'"&amp;VLOOKUP($C15,ModMap!$A$2:$B$21,2,FALSE)&amp;"'!$K:$K"),0)),"")</f>
        <v/>
      </c>
      <c r="AM15" s="39">
        <f t="shared" si="1"/>
        <v>2</v>
      </c>
      <c r="AN15" s="39" t="str">
        <f t="shared" si="2"/>
        <v>Not Started</v>
      </c>
      <c r="AO15" s="40" t="str">
        <f t="array" ref="AO15">IFERROR(INDEX(INDIRECT("'"&amp;VLOOKUP($C15,ModMap!$A$2:$B$21,2,FALSE)&amp;"'!AO:AO"),MATCH($K15,INDIRECT("'"&amp;VLOOKUP($C15,ModMap!$A$2:$B$21,2,FALSE)&amp;"'!$K:$K"),0)),"")</f>
        <v/>
      </c>
      <c r="AP15" s="49" t="str">
        <f t="array" ref="AP15">IFERROR(HYPERLINK("#'"&amp;VLOOKUP($C15,ModMap!$A$2:$B$21,2,FALSE)&amp;"'!V"&amp;MATCH($K15,INDIRECT("'"&amp;VLOOKUP($C15,ModMap!$A$2:$B$21,2,FALSE)&amp;"'!$K:$K"),0),"Edit on module sheet"),"")</f>
        <v>Edit on module sheet</v>
      </c>
    </row>
    <row r="16" ht="42.0" customHeight="1">
      <c r="A16" s="50">
        <v>14.0</v>
      </c>
      <c r="B16" s="50">
        <v>694.0</v>
      </c>
      <c r="C16" s="50" t="s">
        <v>133</v>
      </c>
      <c r="D16" s="51" t="s">
        <v>134</v>
      </c>
      <c r="E16" s="30" t="s">
        <v>62</v>
      </c>
      <c r="F16" s="68" t="s">
        <v>1900</v>
      </c>
      <c r="G16" s="51" t="s">
        <v>1901</v>
      </c>
      <c r="H16" s="50" t="s">
        <v>1983</v>
      </c>
      <c r="I16" s="50" t="s">
        <v>1984</v>
      </c>
      <c r="J16" s="51" t="s">
        <v>1985</v>
      </c>
      <c r="K16" s="50" t="s">
        <v>1986</v>
      </c>
      <c r="L16" s="51" t="s">
        <v>1987</v>
      </c>
      <c r="M16" s="47" t="s">
        <v>200</v>
      </c>
      <c r="N16" s="50" t="s">
        <v>1907</v>
      </c>
      <c r="O16" s="50" t="s">
        <v>1685</v>
      </c>
      <c r="P16" s="51" t="s">
        <v>1988</v>
      </c>
      <c r="Q16" s="51" t="s">
        <v>1989</v>
      </c>
      <c r="R16" s="50" t="s">
        <v>1910</v>
      </c>
      <c r="S16" s="50" t="s">
        <v>1911</v>
      </c>
      <c r="T16" s="50" t="str">
        <f t="array" ref="T16">IFERROR(INDEX(INDIRECT("'"&amp;VLOOKUP($C16,ModMap!$A$2:$B$21,2,FALSE)&amp;"'!T:T"),MATCH($K16,INDIRECT("'"&amp;VLOOKUP($C16,ModMap!$A$2:$B$21,2,FALSE)&amp;"'!$K:$K"),0)),"")</f>
        <v>Unassigned</v>
      </c>
      <c r="U16" s="48" t="s">
        <v>33</v>
      </c>
      <c r="V16" s="50" t="str">
        <f t="array" ref="V16">IFERROR(INDEX(INDIRECT("'"&amp;VLOOKUP($C16,ModMap!$A$2:$B$21,2,FALSE)&amp;"'!V:V"),MATCH($K16,INDIRECT("'"&amp;VLOOKUP($C16,ModMap!$A$2:$B$21,2,FALSE)&amp;"'!$K:$K"),0)),"")</f>
        <v>Not Started</v>
      </c>
      <c r="W16" s="50" t="str">
        <f t="array" ref="W16">IFERROR(INDEX(INDIRECT("'"&amp;VLOOKUP($C16,ModMap!$A$2:$B$21,2,FALSE)&amp;"'!W:W"),MATCH($K16,INDIRECT("'"&amp;VLOOKUP($C16,ModMap!$A$2:$B$21,2,FALSE)&amp;"'!$K:$K"),0)),"")</f>
        <v>Unassigned</v>
      </c>
      <c r="X16" s="44" t="s">
        <v>36</v>
      </c>
      <c r="Y16" s="50" t="str">
        <f t="array" ref="Y16">IFERROR(INDEX(INDIRECT("'"&amp;VLOOKUP($C16,ModMap!$A$2:$B$21,2,FALSE)&amp;"'!Y:Y"),MATCH($K16,INDIRECT("'"&amp;VLOOKUP($C16,ModMap!$A$2:$B$21,2,FALSE)&amp;"'!$K:$K"),0)),"")</f>
        <v>N/A</v>
      </c>
      <c r="Z16" s="50" t="str">
        <f t="array" ref="Z16">IFERROR(INDEX(INDIRECT("'"&amp;VLOOKUP($C16,ModMap!$A$2:$B$21,2,FALSE)&amp;"'!Z:Z"),MATCH($K16,INDIRECT("'"&amp;VLOOKUP($C16,ModMap!$A$2:$B$21,2,FALSE)&amp;"'!$K:$K"),0)),"")</f>
        <v/>
      </c>
      <c r="AA16" s="44" t="s">
        <v>36</v>
      </c>
      <c r="AB16" s="50" t="str">
        <f t="array" ref="AB16">IFERROR(INDEX(INDIRECT("'"&amp;VLOOKUP($C16,ModMap!$A$2:$B$21,2,FALSE)&amp;"'!AB:AB"),MATCH($K16,INDIRECT("'"&amp;VLOOKUP($C16,ModMap!$A$2:$B$21,2,FALSE)&amp;"'!$K:$K"),0)),"")</f>
        <v>N/A</v>
      </c>
      <c r="AC16" s="50" t="str">
        <f t="array" ref="AC16">IFERROR(INDEX(INDIRECT("'"&amp;VLOOKUP($C16,ModMap!$A$2:$B$21,2,FALSE)&amp;"'!AC:AC"),MATCH($K16,INDIRECT("'"&amp;VLOOKUP($C16,ModMap!$A$2:$B$21,2,FALSE)&amp;"'!$K:$K"),0)),"")</f>
        <v/>
      </c>
      <c r="AD16" s="44" t="s">
        <v>36</v>
      </c>
      <c r="AE16" s="50" t="str">
        <f t="array" ref="AE16">IFERROR(INDEX(INDIRECT("'"&amp;VLOOKUP($C16,ModMap!$A$2:$B$21,2,FALSE)&amp;"'!AE:AE"),MATCH($K16,INDIRECT("'"&amp;VLOOKUP($C16,ModMap!$A$2:$B$21,2,FALSE)&amp;"'!$K:$K"),0)),"")</f>
        <v>N/A</v>
      </c>
      <c r="AF16" s="50" t="str">
        <f t="array" ref="AF16">IFERROR(INDEX(INDIRECT("'"&amp;VLOOKUP($C16,ModMap!$A$2:$B$21,2,FALSE)&amp;"'!AF:AF"),MATCH($K16,INDIRECT("'"&amp;VLOOKUP($C16,ModMap!$A$2:$B$21,2,FALSE)&amp;"'!$K:$K"),0)),"")</f>
        <v/>
      </c>
      <c r="AG16" s="48" t="s">
        <v>33</v>
      </c>
      <c r="AH16" s="50" t="str">
        <f t="array" ref="AH16">IFERROR(INDEX(INDIRECT("'"&amp;VLOOKUP($C16,ModMap!$A$2:$B$21,2,FALSE)&amp;"'!AH:AH"),MATCH($K16,INDIRECT("'"&amp;VLOOKUP($C16,ModMap!$A$2:$B$21,2,FALSE)&amp;"'!$K:$K"),0)),"")</f>
        <v>Not Started</v>
      </c>
      <c r="AI16" s="50" t="str">
        <f t="array" ref="AI16">IFERROR(INDEX(INDIRECT("'"&amp;VLOOKUP($C16,ModMap!$A$2:$B$21,2,FALSE)&amp;"'!AI:AI"),MATCH($K16,INDIRECT("'"&amp;VLOOKUP($C16,ModMap!$A$2:$B$21,2,FALSE)&amp;"'!$K:$K"),0)),"")</f>
        <v>Unassigned</v>
      </c>
      <c r="AJ16" s="44" t="s">
        <v>36</v>
      </c>
      <c r="AK16" s="50" t="str">
        <f t="array" ref="AK16">IFERROR(INDEX(INDIRECT("'"&amp;VLOOKUP($C16,ModMap!$A$2:$B$21,2,FALSE)&amp;"'!AK:AK"),MATCH($K16,INDIRECT("'"&amp;VLOOKUP($C16,ModMap!$A$2:$B$21,2,FALSE)&amp;"'!$K:$K"),0)),"")</f>
        <v>N/A</v>
      </c>
      <c r="AL16" s="50" t="str">
        <f t="array" ref="AL16">IFERROR(INDEX(INDIRECT("'"&amp;VLOOKUP($C16,ModMap!$A$2:$B$21,2,FALSE)&amp;"'!AL:AL"),MATCH($K16,INDIRECT("'"&amp;VLOOKUP($C16,ModMap!$A$2:$B$21,2,FALSE)&amp;"'!$K:$K"),0)),"")</f>
        <v/>
      </c>
      <c r="AM16" s="50">
        <f t="shared" si="1"/>
        <v>2</v>
      </c>
      <c r="AN16" s="50" t="str">
        <f t="shared" si="2"/>
        <v>Not Started</v>
      </c>
      <c r="AO16" s="51" t="str">
        <f t="array" ref="AO16">IFERROR(INDEX(INDIRECT("'"&amp;VLOOKUP($C16,ModMap!$A$2:$B$21,2,FALSE)&amp;"'!AO:AO"),MATCH($K16,INDIRECT("'"&amp;VLOOKUP($C16,ModMap!$A$2:$B$21,2,FALSE)&amp;"'!$K:$K"),0)),"")</f>
        <v/>
      </c>
      <c r="AP16" s="49" t="str">
        <f t="array" ref="AP16">IFERROR(HYPERLINK("#'"&amp;VLOOKUP($C16,ModMap!$A$2:$B$21,2,FALSE)&amp;"'!V"&amp;MATCH($K16,INDIRECT("'"&amp;VLOOKUP($C16,ModMap!$A$2:$B$21,2,FALSE)&amp;"'!$K:$K"),0),"Edit on module sheet"),"")</f>
        <v>Edit on module sheet</v>
      </c>
    </row>
    <row r="17" ht="42.0" customHeight="1">
      <c r="A17" s="39">
        <v>15.0</v>
      </c>
      <c r="B17" s="39">
        <v>695.0</v>
      </c>
      <c r="C17" s="39" t="s">
        <v>133</v>
      </c>
      <c r="D17" s="40" t="s">
        <v>134</v>
      </c>
      <c r="E17" s="30" t="s">
        <v>62</v>
      </c>
      <c r="F17" s="68" t="s">
        <v>1900</v>
      </c>
      <c r="G17" s="40" t="s">
        <v>1901</v>
      </c>
      <c r="H17" s="39" t="s">
        <v>1983</v>
      </c>
      <c r="I17" s="39" t="s">
        <v>1984</v>
      </c>
      <c r="J17" s="40" t="s">
        <v>1985</v>
      </c>
      <c r="K17" s="39" t="s">
        <v>2001</v>
      </c>
      <c r="L17" s="40" t="s">
        <v>2002</v>
      </c>
      <c r="M17" s="47" t="s">
        <v>200</v>
      </c>
      <c r="N17" s="39" t="s">
        <v>1907</v>
      </c>
      <c r="O17" s="39" t="s">
        <v>1685</v>
      </c>
      <c r="P17" s="40" t="s">
        <v>1988</v>
      </c>
      <c r="Q17" s="40" t="s">
        <v>1989</v>
      </c>
      <c r="R17" s="39" t="s">
        <v>1910</v>
      </c>
      <c r="S17" s="39" t="s">
        <v>1920</v>
      </c>
      <c r="T17" s="39" t="str">
        <f t="array" ref="T17">IFERROR(INDEX(INDIRECT("'"&amp;VLOOKUP($C17,ModMap!$A$2:$B$21,2,FALSE)&amp;"'!T:T"),MATCH($K17,INDIRECT("'"&amp;VLOOKUP($C17,ModMap!$A$2:$B$21,2,FALSE)&amp;"'!$K:$K"),0)),"")</f>
        <v>Unassigned</v>
      </c>
      <c r="U17" s="48" t="s">
        <v>33</v>
      </c>
      <c r="V17" s="39" t="str">
        <f t="array" ref="V17">IFERROR(INDEX(INDIRECT("'"&amp;VLOOKUP($C17,ModMap!$A$2:$B$21,2,FALSE)&amp;"'!V:V"),MATCH($K17,INDIRECT("'"&amp;VLOOKUP($C17,ModMap!$A$2:$B$21,2,FALSE)&amp;"'!$K:$K"),0)),"")</f>
        <v>Not Started</v>
      </c>
      <c r="W17" s="39" t="str">
        <f t="array" ref="W17">IFERROR(INDEX(INDIRECT("'"&amp;VLOOKUP($C17,ModMap!$A$2:$B$21,2,FALSE)&amp;"'!W:W"),MATCH($K17,INDIRECT("'"&amp;VLOOKUP($C17,ModMap!$A$2:$B$21,2,FALSE)&amp;"'!$K:$K"),0)),"")</f>
        <v>Unassigned</v>
      </c>
      <c r="X17" s="44" t="s">
        <v>36</v>
      </c>
      <c r="Y17" s="39" t="str">
        <f t="array" ref="Y17">IFERROR(INDEX(INDIRECT("'"&amp;VLOOKUP($C17,ModMap!$A$2:$B$21,2,FALSE)&amp;"'!Y:Y"),MATCH($K17,INDIRECT("'"&amp;VLOOKUP($C17,ModMap!$A$2:$B$21,2,FALSE)&amp;"'!$K:$K"),0)),"")</f>
        <v>N/A</v>
      </c>
      <c r="Z17" s="39" t="str">
        <f t="array" ref="Z17">IFERROR(INDEX(INDIRECT("'"&amp;VLOOKUP($C17,ModMap!$A$2:$B$21,2,FALSE)&amp;"'!Z:Z"),MATCH($K17,INDIRECT("'"&amp;VLOOKUP($C17,ModMap!$A$2:$B$21,2,FALSE)&amp;"'!$K:$K"),0)),"")</f>
        <v/>
      </c>
      <c r="AA17" s="44" t="s">
        <v>36</v>
      </c>
      <c r="AB17" s="39" t="str">
        <f t="array" ref="AB17">IFERROR(INDEX(INDIRECT("'"&amp;VLOOKUP($C17,ModMap!$A$2:$B$21,2,FALSE)&amp;"'!AB:AB"),MATCH($K17,INDIRECT("'"&amp;VLOOKUP($C17,ModMap!$A$2:$B$21,2,FALSE)&amp;"'!$K:$K"),0)),"")</f>
        <v>N/A</v>
      </c>
      <c r="AC17" s="39" t="str">
        <f t="array" ref="AC17">IFERROR(INDEX(INDIRECT("'"&amp;VLOOKUP($C17,ModMap!$A$2:$B$21,2,FALSE)&amp;"'!AC:AC"),MATCH($K17,INDIRECT("'"&amp;VLOOKUP($C17,ModMap!$A$2:$B$21,2,FALSE)&amp;"'!$K:$K"),0)),"")</f>
        <v/>
      </c>
      <c r="AD17" s="48" t="s">
        <v>33</v>
      </c>
      <c r="AE17" s="39" t="str">
        <f t="array" ref="AE17">IFERROR(INDEX(INDIRECT("'"&amp;VLOOKUP($C17,ModMap!$A$2:$B$21,2,FALSE)&amp;"'!AE:AE"),MATCH($K17,INDIRECT("'"&amp;VLOOKUP($C17,ModMap!$A$2:$B$21,2,FALSE)&amp;"'!$K:$K"),0)),"")</f>
        <v>Not Started</v>
      </c>
      <c r="AF17" s="39" t="str">
        <f t="array" ref="AF17">IFERROR(INDEX(INDIRECT("'"&amp;VLOOKUP($C17,ModMap!$A$2:$B$21,2,FALSE)&amp;"'!AF:AF"),MATCH($K17,INDIRECT("'"&amp;VLOOKUP($C17,ModMap!$A$2:$B$21,2,FALSE)&amp;"'!$K:$K"),0)),"")</f>
        <v>Unassigned</v>
      </c>
      <c r="AG17" s="48" t="s">
        <v>33</v>
      </c>
      <c r="AH17" s="39" t="str">
        <f t="array" ref="AH17">IFERROR(INDEX(INDIRECT("'"&amp;VLOOKUP($C17,ModMap!$A$2:$B$21,2,FALSE)&amp;"'!AH:AH"),MATCH($K17,INDIRECT("'"&amp;VLOOKUP($C17,ModMap!$A$2:$B$21,2,FALSE)&amp;"'!$K:$K"),0)),"")</f>
        <v>Not Started</v>
      </c>
      <c r="AI17" s="39" t="str">
        <f t="array" ref="AI17">IFERROR(INDEX(INDIRECT("'"&amp;VLOOKUP($C17,ModMap!$A$2:$B$21,2,FALSE)&amp;"'!AI:AI"),MATCH($K17,INDIRECT("'"&amp;VLOOKUP($C17,ModMap!$A$2:$B$21,2,FALSE)&amp;"'!$K:$K"),0)),"")</f>
        <v>Unassigned</v>
      </c>
      <c r="AJ17" s="44" t="s">
        <v>36</v>
      </c>
      <c r="AK17" s="39" t="str">
        <f t="array" ref="AK17">IFERROR(INDEX(INDIRECT("'"&amp;VLOOKUP($C17,ModMap!$A$2:$B$21,2,FALSE)&amp;"'!AK:AK"),MATCH($K17,INDIRECT("'"&amp;VLOOKUP($C17,ModMap!$A$2:$B$21,2,FALSE)&amp;"'!$K:$K"),0)),"")</f>
        <v>N/A</v>
      </c>
      <c r="AL17" s="39" t="str">
        <f t="array" ref="AL17">IFERROR(INDEX(INDIRECT("'"&amp;VLOOKUP($C17,ModMap!$A$2:$B$21,2,FALSE)&amp;"'!AL:AL"),MATCH($K17,INDIRECT("'"&amp;VLOOKUP($C17,ModMap!$A$2:$B$21,2,FALSE)&amp;"'!$K:$K"),0)),"")</f>
        <v/>
      </c>
      <c r="AM17" s="39">
        <f t="shared" si="1"/>
        <v>3</v>
      </c>
      <c r="AN17" s="39" t="str">
        <f t="shared" si="2"/>
        <v>Not Started</v>
      </c>
      <c r="AO17" s="40" t="str">
        <f t="array" ref="AO17">IFERROR(INDEX(INDIRECT("'"&amp;VLOOKUP($C17,ModMap!$A$2:$B$21,2,FALSE)&amp;"'!AO:AO"),MATCH($K17,INDIRECT("'"&amp;VLOOKUP($C17,ModMap!$A$2:$B$21,2,FALSE)&amp;"'!$K:$K"),0)),"")</f>
        <v/>
      </c>
      <c r="AP17" s="49" t="str">
        <f t="array" ref="AP17">IFERROR(HYPERLINK("#'"&amp;VLOOKUP($C17,ModMap!$A$2:$B$21,2,FALSE)&amp;"'!V"&amp;MATCH($K17,INDIRECT("'"&amp;VLOOKUP($C17,ModMap!$A$2:$B$21,2,FALSE)&amp;"'!$K:$K"),0),"Edit on module sheet"),"")</f>
        <v>Edit on module sheet</v>
      </c>
    </row>
    <row r="18" ht="42.0" customHeight="1">
      <c r="A18" s="50">
        <v>16.0</v>
      </c>
      <c r="B18" s="50">
        <v>696.0</v>
      </c>
      <c r="C18" s="50" t="s">
        <v>133</v>
      </c>
      <c r="D18" s="51" t="s">
        <v>134</v>
      </c>
      <c r="E18" s="30" t="s">
        <v>62</v>
      </c>
      <c r="F18" s="68" t="s">
        <v>1900</v>
      </c>
      <c r="G18" s="51" t="s">
        <v>1901</v>
      </c>
      <c r="H18" s="50" t="s">
        <v>1983</v>
      </c>
      <c r="I18" s="50" t="s">
        <v>1984</v>
      </c>
      <c r="J18" s="51" t="s">
        <v>1985</v>
      </c>
      <c r="K18" s="50" t="s">
        <v>2005</v>
      </c>
      <c r="L18" s="51" t="s">
        <v>1925</v>
      </c>
      <c r="M18" s="47" t="s">
        <v>200</v>
      </c>
      <c r="N18" s="50" t="s">
        <v>1907</v>
      </c>
      <c r="O18" s="50" t="s">
        <v>1685</v>
      </c>
      <c r="P18" s="51" t="s">
        <v>1988</v>
      </c>
      <c r="Q18" s="51" t="s">
        <v>1989</v>
      </c>
      <c r="R18" s="50" t="s">
        <v>1910</v>
      </c>
      <c r="S18" s="50" t="s">
        <v>1928</v>
      </c>
      <c r="T18" s="50" t="str">
        <f t="array" ref="T18">IFERROR(INDEX(INDIRECT("'"&amp;VLOOKUP($C18,ModMap!$A$2:$B$21,2,FALSE)&amp;"'!T:T"),MATCH($K18,INDIRECT("'"&amp;VLOOKUP($C18,ModMap!$A$2:$B$21,2,FALSE)&amp;"'!$K:$K"),0)),"")</f>
        <v>Unassigned</v>
      </c>
      <c r="U18" s="48" t="s">
        <v>33</v>
      </c>
      <c r="V18" s="50" t="str">
        <f t="array" ref="V18">IFERROR(INDEX(INDIRECT("'"&amp;VLOOKUP($C18,ModMap!$A$2:$B$21,2,FALSE)&amp;"'!V:V"),MATCH($K18,INDIRECT("'"&amp;VLOOKUP($C18,ModMap!$A$2:$B$21,2,FALSE)&amp;"'!$K:$K"),0)),"")</f>
        <v>Not Started</v>
      </c>
      <c r="W18" s="50" t="str">
        <f t="array" ref="W18">IFERROR(INDEX(INDIRECT("'"&amp;VLOOKUP($C18,ModMap!$A$2:$B$21,2,FALSE)&amp;"'!W:W"),MATCH($K18,INDIRECT("'"&amp;VLOOKUP($C18,ModMap!$A$2:$B$21,2,FALSE)&amp;"'!$K:$K"),0)),"")</f>
        <v>Unassigned</v>
      </c>
      <c r="X18" s="44" t="s">
        <v>36</v>
      </c>
      <c r="Y18" s="50" t="str">
        <f t="array" ref="Y18">IFERROR(INDEX(INDIRECT("'"&amp;VLOOKUP($C18,ModMap!$A$2:$B$21,2,FALSE)&amp;"'!Y:Y"),MATCH($K18,INDIRECT("'"&amp;VLOOKUP($C18,ModMap!$A$2:$B$21,2,FALSE)&amp;"'!$K:$K"),0)),"")</f>
        <v>N/A</v>
      </c>
      <c r="Z18" s="50" t="str">
        <f t="array" ref="Z18">IFERROR(INDEX(INDIRECT("'"&amp;VLOOKUP($C18,ModMap!$A$2:$B$21,2,FALSE)&amp;"'!Z:Z"),MATCH($K18,INDIRECT("'"&amp;VLOOKUP($C18,ModMap!$A$2:$B$21,2,FALSE)&amp;"'!$K:$K"),0)),"")</f>
        <v/>
      </c>
      <c r="AA18" s="44" t="s">
        <v>36</v>
      </c>
      <c r="AB18" s="50" t="str">
        <f t="array" ref="AB18">IFERROR(INDEX(INDIRECT("'"&amp;VLOOKUP($C18,ModMap!$A$2:$B$21,2,FALSE)&amp;"'!AB:AB"),MATCH($K18,INDIRECT("'"&amp;VLOOKUP($C18,ModMap!$A$2:$B$21,2,FALSE)&amp;"'!$K:$K"),0)),"")</f>
        <v>N/A</v>
      </c>
      <c r="AC18" s="50" t="str">
        <f t="array" ref="AC18">IFERROR(INDEX(INDIRECT("'"&amp;VLOOKUP($C18,ModMap!$A$2:$B$21,2,FALSE)&amp;"'!AC:AC"),MATCH($K18,INDIRECT("'"&amp;VLOOKUP($C18,ModMap!$A$2:$B$21,2,FALSE)&amp;"'!$K:$K"),0)),"")</f>
        <v/>
      </c>
      <c r="AD18" s="44" t="s">
        <v>36</v>
      </c>
      <c r="AE18" s="50" t="str">
        <f t="array" ref="AE18">IFERROR(INDEX(INDIRECT("'"&amp;VLOOKUP($C18,ModMap!$A$2:$B$21,2,FALSE)&amp;"'!AE:AE"),MATCH($K18,INDIRECT("'"&amp;VLOOKUP($C18,ModMap!$A$2:$B$21,2,FALSE)&amp;"'!$K:$K"),0)),"")</f>
        <v>N/A</v>
      </c>
      <c r="AF18" s="50" t="str">
        <f t="array" ref="AF18">IFERROR(INDEX(INDIRECT("'"&amp;VLOOKUP($C18,ModMap!$A$2:$B$21,2,FALSE)&amp;"'!AF:AF"),MATCH($K18,INDIRECT("'"&amp;VLOOKUP($C18,ModMap!$A$2:$B$21,2,FALSE)&amp;"'!$K:$K"),0)),"")</f>
        <v/>
      </c>
      <c r="AG18" s="48" t="s">
        <v>33</v>
      </c>
      <c r="AH18" s="50" t="str">
        <f t="array" ref="AH18">IFERROR(INDEX(INDIRECT("'"&amp;VLOOKUP($C18,ModMap!$A$2:$B$21,2,FALSE)&amp;"'!AH:AH"),MATCH($K18,INDIRECT("'"&amp;VLOOKUP($C18,ModMap!$A$2:$B$21,2,FALSE)&amp;"'!$K:$K"),0)),"")</f>
        <v>Not Started</v>
      </c>
      <c r="AI18" s="50" t="str">
        <f t="array" ref="AI18">IFERROR(INDEX(INDIRECT("'"&amp;VLOOKUP($C18,ModMap!$A$2:$B$21,2,FALSE)&amp;"'!AI:AI"),MATCH($K18,INDIRECT("'"&amp;VLOOKUP($C18,ModMap!$A$2:$B$21,2,FALSE)&amp;"'!$K:$K"),0)),"")</f>
        <v>Unassigned</v>
      </c>
      <c r="AJ18" s="44" t="s">
        <v>36</v>
      </c>
      <c r="AK18" s="50" t="str">
        <f t="array" ref="AK18">IFERROR(INDEX(INDIRECT("'"&amp;VLOOKUP($C18,ModMap!$A$2:$B$21,2,FALSE)&amp;"'!AK:AK"),MATCH($K18,INDIRECT("'"&amp;VLOOKUP($C18,ModMap!$A$2:$B$21,2,FALSE)&amp;"'!$K:$K"),0)),"")</f>
        <v>N/A</v>
      </c>
      <c r="AL18" s="50" t="str">
        <f t="array" ref="AL18">IFERROR(INDEX(INDIRECT("'"&amp;VLOOKUP($C18,ModMap!$A$2:$B$21,2,FALSE)&amp;"'!AL:AL"),MATCH($K18,INDIRECT("'"&amp;VLOOKUP($C18,ModMap!$A$2:$B$21,2,FALSE)&amp;"'!$K:$K"),0)),"")</f>
        <v/>
      </c>
      <c r="AM18" s="50">
        <f t="shared" si="1"/>
        <v>2</v>
      </c>
      <c r="AN18" s="50" t="str">
        <f t="shared" si="2"/>
        <v>Not Started</v>
      </c>
      <c r="AO18" s="51" t="str">
        <f t="array" ref="AO18">IFERROR(INDEX(INDIRECT("'"&amp;VLOOKUP($C18,ModMap!$A$2:$B$21,2,FALSE)&amp;"'!AO:AO"),MATCH($K18,INDIRECT("'"&amp;VLOOKUP($C18,ModMap!$A$2:$B$21,2,FALSE)&amp;"'!$K:$K"),0)),"")</f>
        <v/>
      </c>
      <c r="AP18" s="49" t="str">
        <f t="array" ref="AP18">IFERROR(HYPERLINK("#'"&amp;VLOOKUP($C18,ModMap!$A$2:$B$21,2,FALSE)&amp;"'!V"&amp;MATCH($K18,INDIRECT("'"&amp;VLOOKUP($C18,ModMap!$A$2:$B$21,2,FALSE)&amp;"'!$K:$K"),0),"Edit on module sheet"),"")</f>
        <v>Edit on module sheet</v>
      </c>
    </row>
    <row r="19" ht="42.0" customHeight="1">
      <c r="A19" s="39">
        <v>17.0</v>
      </c>
      <c r="B19" s="39">
        <v>698.0</v>
      </c>
      <c r="C19" s="39" t="s">
        <v>133</v>
      </c>
      <c r="D19" s="40" t="s">
        <v>134</v>
      </c>
      <c r="E19" s="30" t="s">
        <v>62</v>
      </c>
      <c r="F19" s="68" t="s">
        <v>1900</v>
      </c>
      <c r="G19" s="40" t="s">
        <v>1901</v>
      </c>
      <c r="H19" s="39" t="s">
        <v>2008</v>
      </c>
      <c r="I19" s="39" t="s">
        <v>2009</v>
      </c>
      <c r="J19" s="40" t="s">
        <v>2010</v>
      </c>
      <c r="K19" s="39" t="s">
        <v>2011</v>
      </c>
      <c r="L19" s="40" t="s">
        <v>2012</v>
      </c>
      <c r="M19" s="47" t="s">
        <v>200</v>
      </c>
      <c r="N19" s="39" t="s">
        <v>1907</v>
      </c>
      <c r="O19" s="39" t="s">
        <v>1685</v>
      </c>
      <c r="P19" s="40" t="s">
        <v>1686</v>
      </c>
      <c r="Q19" s="40" t="s">
        <v>1687</v>
      </c>
      <c r="R19" s="39" t="s">
        <v>1910</v>
      </c>
      <c r="S19" s="39" t="s">
        <v>1911</v>
      </c>
      <c r="T19" s="39" t="str">
        <f t="array" ref="T19">IFERROR(INDEX(INDIRECT("'"&amp;VLOOKUP($C19,ModMap!$A$2:$B$21,2,FALSE)&amp;"'!T:T"),MATCH($K19,INDIRECT("'"&amp;VLOOKUP($C19,ModMap!$A$2:$B$21,2,FALSE)&amp;"'!$K:$K"),0)),"")</f>
        <v>Unassigned</v>
      </c>
      <c r="U19" s="48" t="s">
        <v>33</v>
      </c>
      <c r="V19" s="39" t="str">
        <f t="array" ref="V19">IFERROR(INDEX(INDIRECT("'"&amp;VLOOKUP($C19,ModMap!$A$2:$B$21,2,FALSE)&amp;"'!V:V"),MATCH($K19,INDIRECT("'"&amp;VLOOKUP($C19,ModMap!$A$2:$B$21,2,FALSE)&amp;"'!$K:$K"),0)),"")</f>
        <v>Not Started</v>
      </c>
      <c r="W19" s="39" t="str">
        <f t="array" ref="W19">IFERROR(INDEX(INDIRECT("'"&amp;VLOOKUP($C19,ModMap!$A$2:$B$21,2,FALSE)&amp;"'!W:W"),MATCH($K19,INDIRECT("'"&amp;VLOOKUP($C19,ModMap!$A$2:$B$21,2,FALSE)&amp;"'!$K:$K"),0)),"")</f>
        <v>Unassigned</v>
      </c>
      <c r="X19" s="44" t="s">
        <v>36</v>
      </c>
      <c r="Y19" s="39" t="str">
        <f t="array" ref="Y19">IFERROR(INDEX(INDIRECT("'"&amp;VLOOKUP($C19,ModMap!$A$2:$B$21,2,FALSE)&amp;"'!Y:Y"),MATCH($K19,INDIRECT("'"&amp;VLOOKUP($C19,ModMap!$A$2:$B$21,2,FALSE)&amp;"'!$K:$K"),0)),"")</f>
        <v>N/A</v>
      </c>
      <c r="Z19" s="39" t="str">
        <f t="array" ref="Z19">IFERROR(INDEX(INDIRECT("'"&amp;VLOOKUP($C19,ModMap!$A$2:$B$21,2,FALSE)&amp;"'!Z:Z"),MATCH($K19,INDIRECT("'"&amp;VLOOKUP($C19,ModMap!$A$2:$B$21,2,FALSE)&amp;"'!$K:$K"),0)),"")</f>
        <v/>
      </c>
      <c r="AA19" s="44" t="s">
        <v>36</v>
      </c>
      <c r="AB19" s="39" t="str">
        <f t="array" ref="AB19">IFERROR(INDEX(INDIRECT("'"&amp;VLOOKUP($C19,ModMap!$A$2:$B$21,2,FALSE)&amp;"'!AB:AB"),MATCH($K19,INDIRECT("'"&amp;VLOOKUP($C19,ModMap!$A$2:$B$21,2,FALSE)&amp;"'!$K:$K"),0)),"")</f>
        <v>N/A</v>
      </c>
      <c r="AC19" s="39" t="str">
        <f t="array" ref="AC19">IFERROR(INDEX(INDIRECT("'"&amp;VLOOKUP($C19,ModMap!$A$2:$B$21,2,FALSE)&amp;"'!AC:AC"),MATCH($K19,INDIRECT("'"&amp;VLOOKUP($C19,ModMap!$A$2:$B$21,2,FALSE)&amp;"'!$K:$K"),0)),"")</f>
        <v/>
      </c>
      <c r="AD19" s="44" t="s">
        <v>36</v>
      </c>
      <c r="AE19" s="39" t="str">
        <f t="array" ref="AE19">IFERROR(INDEX(INDIRECT("'"&amp;VLOOKUP($C19,ModMap!$A$2:$B$21,2,FALSE)&amp;"'!AE:AE"),MATCH($K19,INDIRECT("'"&amp;VLOOKUP($C19,ModMap!$A$2:$B$21,2,FALSE)&amp;"'!$K:$K"),0)),"")</f>
        <v>N/A</v>
      </c>
      <c r="AF19" s="39" t="str">
        <f t="array" ref="AF19">IFERROR(INDEX(INDIRECT("'"&amp;VLOOKUP($C19,ModMap!$A$2:$B$21,2,FALSE)&amp;"'!AF:AF"),MATCH($K19,INDIRECT("'"&amp;VLOOKUP($C19,ModMap!$A$2:$B$21,2,FALSE)&amp;"'!$K:$K"),0)),"")</f>
        <v/>
      </c>
      <c r="AG19" s="48" t="s">
        <v>33</v>
      </c>
      <c r="AH19" s="39" t="str">
        <f t="array" ref="AH19">IFERROR(INDEX(INDIRECT("'"&amp;VLOOKUP($C19,ModMap!$A$2:$B$21,2,FALSE)&amp;"'!AH:AH"),MATCH($K19,INDIRECT("'"&amp;VLOOKUP($C19,ModMap!$A$2:$B$21,2,FALSE)&amp;"'!$K:$K"),0)),"")</f>
        <v>Not Started</v>
      </c>
      <c r="AI19" s="39" t="str">
        <f t="array" ref="AI19">IFERROR(INDEX(INDIRECT("'"&amp;VLOOKUP($C19,ModMap!$A$2:$B$21,2,FALSE)&amp;"'!AI:AI"),MATCH($K19,INDIRECT("'"&amp;VLOOKUP($C19,ModMap!$A$2:$B$21,2,FALSE)&amp;"'!$K:$K"),0)),"")</f>
        <v>Unassigned</v>
      </c>
      <c r="AJ19" s="44" t="s">
        <v>36</v>
      </c>
      <c r="AK19" s="39" t="str">
        <f t="array" ref="AK19">IFERROR(INDEX(INDIRECT("'"&amp;VLOOKUP($C19,ModMap!$A$2:$B$21,2,FALSE)&amp;"'!AK:AK"),MATCH($K19,INDIRECT("'"&amp;VLOOKUP($C19,ModMap!$A$2:$B$21,2,FALSE)&amp;"'!$K:$K"),0)),"")</f>
        <v>N/A</v>
      </c>
      <c r="AL19" s="39" t="str">
        <f t="array" ref="AL19">IFERROR(INDEX(INDIRECT("'"&amp;VLOOKUP($C19,ModMap!$A$2:$B$21,2,FALSE)&amp;"'!AL:AL"),MATCH($K19,INDIRECT("'"&amp;VLOOKUP($C19,ModMap!$A$2:$B$21,2,FALSE)&amp;"'!$K:$K"),0)),"")</f>
        <v/>
      </c>
      <c r="AM19" s="39">
        <f t="shared" si="1"/>
        <v>2</v>
      </c>
      <c r="AN19" s="39" t="str">
        <f t="shared" si="2"/>
        <v>Not Started</v>
      </c>
      <c r="AO19" s="40" t="str">
        <f t="array" ref="AO19">IFERROR(INDEX(INDIRECT("'"&amp;VLOOKUP($C19,ModMap!$A$2:$B$21,2,FALSE)&amp;"'!AO:AO"),MATCH($K19,INDIRECT("'"&amp;VLOOKUP($C19,ModMap!$A$2:$B$21,2,FALSE)&amp;"'!$K:$K"),0)),"")</f>
        <v/>
      </c>
      <c r="AP19" s="49" t="str">
        <f t="array" ref="AP19">IFERROR(HYPERLINK("#'"&amp;VLOOKUP($C19,ModMap!$A$2:$B$21,2,FALSE)&amp;"'!V"&amp;MATCH($K19,INDIRECT("'"&amp;VLOOKUP($C19,ModMap!$A$2:$B$21,2,FALSE)&amp;"'!$K:$K"),0),"Edit on module sheet"),"")</f>
        <v>Edit on module sheet</v>
      </c>
    </row>
    <row r="20" ht="42.0" customHeight="1">
      <c r="A20" s="50">
        <v>18.0</v>
      </c>
      <c r="B20" s="50">
        <v>699.0</v>
      </c>
      <c r="C20" s="50" t="s">
        <v>133</v>
      </c>
      <c r="D20" s="51" t="s">
        <v>134</v>
      </c>
      <c r="E20" s="30" t="s">
        <v>62</v>
      </c>
      <c r="F20" s="68" t="s">
        <v>1900</v>
      </c>
      <c r="G20" s="51" t="s">
        <v>1901</v>
      </c>
      <c r="H20" s="50" t="s">
        <v>2008</v>
      </c>
      <c r="I20" s="50" t="s">
        <v>2009</v>
      </c>
      <c r="J20" s="51" t="s">
        <v>2010</v>
      </c>
      <c r="K20" s="50" t="s">
        <v>2015</v>
      </c>
      <c r="L20" s="51" t="s">
        <v>2016</v>
      </c>
      <c r="M20" s="47" t="s">
        <v>200</v>
      </c>
      <c r="N20" s="50" t="s">
        <v>1907</v>
      </c>
      <c r="O20" s="50" t="s">
        <v>1685</v>
      </c>
      <c r="P20" s="51" t="s">
        <v>1686</v>
      </c>
      <c r="Q20" s="51" t="s">
        <v>1687</v>
      </c>
      <c r="R20" s="50" t="s">
        <v>1910</v>
      </c>
      <c r="S20" s="50" t="s">
        <v>1920</v>
      </c>
      <c r="T20" s="50" t="str">
        <f t="array" ref="T20">IFERROR(INDEX(INDIRECT("'"&amp;VLOOKUP($C20,ModMap!$A$2:$B$21,2,FALSE)&amp;"'!T:T"),MATCH($K20,INDIRECT("'"&amp;VLOOKUP($C20,ModMap!$A$2:$B$21,2,FALSE)&amp;"'!$K:$K"),0)),"")</f>
        <v>Unassigned</v>
      </c>
      <c r="U20" s="48" t="s">
        <v>33</v>
      </c>
      <c r="V20" s="50" t="str">
        <f t="array" ref="V20">IFERROR(INDEX(INDIRECT("'"&amp;VLOOKUP($C20,ModMap!$A$2:$B$21,2,FALSE)&amp;"'!V:V"),MATCH($K20,INDIRECT("'"&amp;VLOOKUP($C20,ModMap!$A$2:$B$21,2,FALSE)&amp;"'!$K:$K"),0)),"")</f>
        <v>Not Started</v>
      </c>
      <c r="W20" s="50" t="str">
        <f t="array" ref="W20">IFERROR(INDEX(INDIRECT("'"&amp;VLOOKUP($C20,ModMap!$A$2:$B$21,2,FALSE)&amp;"'!W:W"),MATCH($K20,INDIRECT("'"&amp;VLOOKUP($C20,ModMap!$A$2:$B$21,2,FALSE)&amp;"'!$K:$K"),0)),"")</f>
        <v>Unassigned</v>
      </c>
      <c r="X20" s="44" t="s">
        <v>36</v>
      </c>
      <c r="Y20" s="50" t="str">
        <f t="array" ref="Y20">IFERROR(INDEX(INDIRECT("'"&amp;VLOOKUP($C20,ModMap!$A$2:$B$21,2,FALSE)&amp;"'!Y:Y"),MATCH($K20,INDIRECT("'"&amp;VLOOKUP($C20,ModMap!$A$2:$B$21,2,FALSE)&amp;"'!$K:$K"),0)),"")</f>
        <v>N/A</v>
      </c>
      <c r="Z20" s="50" t="str">
        <f t="array" ref="Z20">IFERROR(INDEX(INDIRECT("'"&amp;VLOOKUP($C20,ModMap!$A$2:$B$21,2,FALSE)&amp;"'!Z:Z"),MATCH($K20,INDIRECT("'"&amp;VLOOKUP($C20,ModMap!$A$2:$B$21,2,FALSE)&amp;"'!$K:$K"),0)),"")</f>
        <v/>
      </c>
      <c r="AA20" s="44" t="s">
        <v>36</v>
      </c>
      <c r="AB20" s="50" t="str">
        <f t="array" ref="AB20">IFERROR(INDEX(INDIRECT("'"&amp;VLOOKUP($C20,ModMap!$A$2:$B$21,2,FALSE)&amp;"'!AB:AB"),MATCH($K20,INDIRECT("'"&amp;VLOOKUP($C20,ModMap!$A$2:$B$21,2,FALSE)&amp;"'!$K:$K"),0)),"")</f>
        <v>N/A</v>
      </c>
      <c r="AC20" s="50" t="str">
        <f t="array" ref="AC20">IFERROR(INDEX(INDIRECT("'"&amp;VLOOKUP($C20,ModMap!$A$2:$B$21,2,FALSE)&amp;"'!AC:AC"),MATCH($K20,INDIRECT("'"&amp;VLOOKUP($C20,ModMap!$A$2:$B$21,2,FALSE)&amp;"'!$K:$K"),0)),"")</f>
        <v/>
      </c>
      <c r="AD20" s="48" t="s">
        <v>33</v>
      </c>
      <c r="AE20" s="50" t="str">
        <f t="array" ref="AE20">IFERROR(INDEX(INDIRECT("'"&amp;VLOOKUP($C20,ModMap!$A$2:$B$21,2,FALSE)&amp;"'!AE:AE"),MATCH($K20,INDIRECT("'"&amp;VLOOKUP($C20,ModMap!$A$2:$B$21,2,FALSE)&amp;"'!$K:$K"),0)),"")</f>
        <v>Not Started</v>
      </c>
      <c r="AF20" s="50" t="str">
        <f t="array" ref="AF20">IFERROR(INDEX(INDIRECT("'"&amp;VLOOKUP($C20,ModMap!$A$2:$B$21,2,FALSE)&amp;"'!AF:AF"),MATCH($K20,INDIRECT("'"&amp;VLOOKUP($C20,ModMap!$A$2:$B$21,2,FALSE)&amp;"'!$K:$K"),0)),"")</f>
        <v>Unassigned</v>
      </c>
      <c r="AG20" s="48" t="s">
        <v>33</v>
      </c>
      <c r="AH20" s="50" t="str">
        <f t="array" ref="AH20">IFERROR(INDEX(INDIRECT("'"&amp;VLOOKUP($C20,ModMap!$A$2:$B$21,2,FALSE)&amp;"'!AH:AH"),MATCH($K20,INDIRECT("'"&amp;VLOOKUP($C20,ModMap!$A$2:$B$21,2,FALSE)&amp;"'!$K:$K"),0)),"")</f>
        <v>Not Started</v>
      </c>
      <c r="AI20" s="50" t="str">
        <f t="array" ref="AI20">IFERROR(INDEX(INDIRECT("'"&amp;VLOOKUP($C20,ModMap!$A$2:$B$21,2,FALSE)&amp;"'!AI:AI"),MATCH($K20,INDIRECT("'"&amp;VLOOKUP($C20,ModMap!$A$2:$B$21,2,FALSE)&amp;"'!$K:$K"),0)),"")</f>
        <v>Unassigned</v>
      </c>
      <c r="AJ20" s="44" t="s">
        <v>36</v>
      </c>
      <c r="AK20" s="50" t="str">
        <f t="array" ref="AK20">IFERROR(INDEX(INDIRECT("'"&amp;VLOOKUP($C20,ModMap!$A$2:$B$21,2,FALSE)&amp;"'!AK:AK"),MATCH($K20,INDIRECT("'"&amp;VLOOKUP($C20,ModMap!$A$2:$B$21,2,FALSE)&amp;"'!$K:$K"),0)),"")</f>
        <v>N/A</v>
      </c>
      <c r="AL20" s="50" t="str">
        <f t="array" ref="AL20">IFERROR(INDEX(INDIRECT("'"&amp;VLOOKUP($C20,ModMap!$A$2:$B$21,2,FALSE)&amp;"'!AL:AL"),MATCH($K20,INDIRECT("'"&amp;VLOOKUP($C20,ModMap!$A$2:$B$21,2,FALSE)&amp;"'!$K:$K"),0)),"")</f>
        <v/>
      </c>
      <c r="AM20" s="50">
        <f t="shared" si="1"/>
        <v>3</v>
      </c>
      <c r="AN20" s="50" t="str">
        <f t="shared" si="2"/>
        <v>Not Started</v>
      </c>
      <c r="AO20" s="51" t="str">
        <f t="array" ref="AO20">IFERROR(INDEX(INDIRECT("'"&amp;VLOOKUP($C20,ModMap!$A$2:$B$21,2,FALSE)&amp;"'!AO:AO"),MATCH($K20,INDIRECT("'"&amp;VLOOKUP($C20,ModMap!$A$2:$B$21,2,FALSE)&amp;"'!$K:$K"),0)),"")</f>
        <v/>
      </c>
      <c r="AP20" s="49" t="str">
        <f t="array" ref="AP20">IFERROR(HYPERLINK("#'"&amp;VLOOKUP($C20,ModMap!$A$2:$B$21,2,FALSE)&amp;"'!V"&amp;MATCH($K20,INDIRECT("'"&amp;VLOOKUP($C20,ModMap!$A$2:$B$21,2,FALSE)&amp;"'!$K:$K"),0),"Edit on module sheet"),"")</f>
        <v>Edit on module sheet</v>
      </c>
    </row>
    <row r="21" ht="42.0" customHeight="1">
      <c r="A21" s="39">
        <v>19.0</v>
      </c>
      <c r="B21" s="39">
        <v>700.0</v>
      </c>
      <c r="C21" s="39" t="s">
        <v>133</v>
      </c>
      <c r="D21" s="40" t="s">
        <v>134</v>
      </c>
      <c r="E21" s="30" t="s">
        <v>62</v>
      </c>
      <c r="F21" s="68" t="s">
        <v>1900</v>
      </c>
      <c r="G21" s="40" t="s">
        <v>1901</v>
      </c>
      <c r="H21" s="39" t="s">
        <v>2008</v>
      </c>
      <c r="I21" s="39" t="s">
        <v>2009</v>
      </c>
      <c r="J21" s="40" t="s">
        <v>2010</v>
      </c>
      <c r="K21" s="39" t="s">
        <v>2022</v>
      </c>
      <c r="L21" s="40" t="s">
        <v>1925</v>
      </c>
      <c r="M21" s="47" t="s">
        <v>200</v>
      </c>
      <c r="N21" s="39" t="s">
        <v>1907</v>
      </c>
      <c r="O21" s="39" t="s">
        <v>1685</v>
      </c>
      <c r="P21" s="40" t="s">
        <v>1686</v>
      </c>
      <c r="Q21" s="40" t="s">
        <v>1687</v>
      </c>
      <c r="R21" s="39" t="s">
        <v>1910</v>
      </c>
      <c r="S21" s="39" t="s">
        <v>1928</v>
      </c>
      <c r="T21" s="39" t="str">
        <f t="array" ref="T21">IFERROR(INDEX(INDIRECT("'"&amp;VLOOKUP($C21,ModMap!$A$2:$B$21,2,FALSE)&amp;"'!T:T"),MATCH($K21,INDIRECT("'"&amp;VLOOKUP($C21,ModMap!$A$2:$B$21,2,FALSE)&amp;"'!$K:$K"),0)),"")</f>
        <v>Unassigned</v>
      </c>
      <c r="U21" s="48" t="s">
        <v>33</v>
      </c>
      <c r="V21" s="39" t="str">
        <f t="array" ref="V21">IFERROR(INDEX(INDIRECT("'"&amp;VLOOKUP($C21,ModMap!$A$2:$B$21,2,FALSE)&amp;"'!V:V"),MATCH($K21,INDIRECT("'"&amp;VLOOKUP($C21,ModMap!$A$2:$B$21,2,FALSE)&amp;"'!$K:$K"),0)),"")</f>
        <v>Not Started</v>
      </c>
      <c r="W21" s="39" t="str">
        <f t="array" ref="W21">IFERROR(INDEX(INDIRECT("'"&amp;VLOOKUP($C21,ModMap!$A$2:$B$21,2,FALSE)&amp;"'!W:W"),MATCH($K21,INDIRECT("'"&amp;VLOOKUP($C21,ModMap!$A$2:$B$21,2,FALSE)&amp;"'!$K:$K"),0)),"")</f>
        <v>Unassigned</v>
      </c>
      <c r="X21" s="44" t="s">
        <v>36</v>
      </c>
      <c r="Y21" s="39" t="str">
        <f t="array" ref="Y21">IFERROR(INDEX(INDIRECT("'"&amp;VLOOKUP($C21,ModMap!$A$2:$B$21,2,FALSE)&amp;"'!Y:Y"),MATCH($K21,INDIRECT("'"&amp;VLOOKUP($C21,ModMap!$A$2:$B$21,2,FALSE)&amp;"'!$K:$K"),0)),"")</f>
        <v>N/A</v>
      </c>
      <c r="Z21" s="39" t="str">
        <f t="array" ref="Z21">IFERROR(INDEX(INDIRECT("'"&amp;VLOOKUP($C21,ModMap!$A$2:$B$21,2,FALSE)&amp;"'!Z:Z"),MATCH($K21,INDIRECT("'"&amp;VLOOKUP($C21,ModMap!$A$2:$B$21,2,FALSE)&amp;"'!$K:$K"),0)),"")</f>
        <v/>
      </c>
      <c r="AA21" s="44" t="s">
        <v>36</v>
      </c>
      <c r="AB21" s="39" t="str">
        <f t="array" ref="AB21">IFERROR(INDEX(INDIRECT("'"&amp;VLOOKUP($C21,ModMap!$A$2:$B$21,2,FALSE)&amp;"'!AB:AB"),MATCH($K21,INDIRECT("'"&amp;VLOOKUP($C21,ModMap!$A$2:$B$21,2,FALSE)&amp;"'!$K:$K"),0)),"")</f>
        <v>N/A</v>
      </c>
      <c r="AC21" s="39" t="str">
        <f t="array" ref="AC21">IFERROR(INDEX(INDIRECT("'"&amp;VLOOKUP($C21,ModMap!$A$2:$B$21,2,FALSE)&amp;"'!AC:AC"),MATCH($K21,INDIRECT("'"&amp;VLOOKUP($C21,ModMap!$A$2:$B$21,2,FALSE)&amp;"'!$K:$K"),0)),"")</f>
        <v/>
      </c>
      <c r="AD21" s="44" t="s">
        <v>36</v>
      </c>
      <c r="AE21" s="39" t="str">
        <f t="array" ref="AE21">IFERROR(INDEX(INDIRECT("'"&amp;VLOOKUP($C21,ModMap!$A$2:$B$21,2,FALSE)&amp;"'!AE:AE"),MATCH($K21,INDIRECT("'"&amp;VLOOKUP($C21,ModMap!$A$2:$B$21,2,FALSE)&amp;"'!$K:$K"),0)),"")</f>
        <v>N/A</v>
      </c>
      <c r="AF21" s="39" t="str">
        <f t="array" ref="AF21">IFERROR(INDEX(INDIRECT("'"&amp;VLOOKUP($C21,ModMap!$A$2:$B$21,2,FALSE)&amp;"'!AF:AF"),MATCH($K21,INDIRECT("'"&amp;VLOOKUP($C21,ModMap!$A$2:$B$21,2,FALSE)&amp;"'!$K:$K"),0)),"")</f>
        <v/>
      </c>
      <c r="AG21" s="48" t="s">
        <v>33</v>
      </c>
      <c r="AH21" s="39" t="str">
        <f t="array" ref="AH21">IFERROR(INDEX(INDIRECT("'"&amp;VLOOKUP($C21,ModMap!$A$2:$B$21,2,FALSE)&amp;"'!AH:AH"),MATCH($K21,INDIRECT("'"&amp;VLOOKUP($C21,ModMap!$A$2:$B$21,2,FALSE)&amp;"'!$K:$K"),0)),"")</f>
        <v>Not Started</v>
      </c>
      <c r="AI21" s="39" t="str">
        <f t="array" ref="AI21">IFERROR(INDEX(INDIRECT("'"&amp;VLOOKUP($C21,ModMap!$A$2:$B$21,2,FALSE)&amp;"'!AI:AI"),MATCH($K21,INDIRECT("'"&amp;VLOOKUP($C21,ModMap!$A$2:$B$21,2,FALSE)&amp;"'!$K:$K"),0)),"")</f>
        <v>Unassigned</v>
      </c>
      <c r="AJ21" s="44" t="s">
        <v>36</v>
      </c>
      <c r="AK21" s="39" t="str">
        <f t="array" ref="AK21">IFERROR(INDEX(INDIRECT("'"&amp;VLOOKUP($C21,ModMap!$A$2:$B$21,2,FALSE)&amp;"'!AK:AK"),MATCH($K21,INDIRECT("'"&amp;VLOOKUP($C21,ModMap!$A$2:$B$21,2,FALSE)&amp;"'!$K:$K"),0)),"")</f>
        <v>N/A</v>
      </c>
      <c r="AL21" s="39" t="str">
        <f t="array" ref="AL21">IFERROR(INDEX(INDIRECT("'"&amp;VLOOKUP($C21,ModMap!$A$2:$B$21,2,FALSE)&amp;"'!AL:AL"),MATCH($K21,INDIRECT("'"&amp;VLOOKUP($C21,ModMap!$A$2:$B$21,2,FALSE)&amp;"'!$K:$K"),0)),"")</f>
        <v/>
      </c>
      <c r="AM21" s="39">
        <f t="shared" si="1"/>
        <v>2</v>
      </c>
      <c r="AN21" s="39" t="str">
        <f t="shared" si="2"/>
        <v>Not Started</v>
      </c>
      <c r="AO21" s="40" t="str">
        <f t="array" ref="AO21">IFERROR(INDEX(INDIRECT("'"&amp;VLOOKUP($C21,ModMap!$A$2:$B$21,2,FALSE)&amp;"'!AO:AO"),MATCH($K21,INDIRECT("'"&amp;VLOOKUP($C21,ModMap!$A$2:$B$21,2,FALSE)&amp;"'!$K:$K"),0)),"")</f>
        <v/>
      </c>
      <c r="AP21" s="49" t="str">
        <f t="array" ref="AP21">IFERROR(HYPERLINK("#'"&amp;VLOOKUP($C21,ModMap!$A$2:$B$21,2,FALSE)&amp;"'!V"&amp;MATCH($K21,INDIRECT("'"&amp;VLOOKUP($C21,ModMap!$A$2:$B$21,2,FALSE)&amp;"'!$K:$K"),0),"Edit on module sheet"),"")</f>
        <v>Edit on module sheet</v>
      </c>
    </row>
    <row r="22" ht="42.0" customHeight="1">
      <c r="A22" s="50">
        <v>20.0</v>
      </c>
      <c r="B22" s="50">
        <v>702.0</v>
      </c>
      <c r="C22" s="50" t="s">
        <v>133</v>
      </c>
      <c r="D22" s="51" t="s">
        <v>134</v>
      </c>
      <c r="E22" s="30" t="s">
        <v>62</v>
      </c>
      <c r="F22" s="68" t="s">
        <v>1900</v>
      </c>
      <c r="G22" s="51" t="s">
        <v>1901</v>
      </c>
      <c r="H22" s="50" t="s">
        <v>2025</v>
      </c>
      <c r="I22" s="50" t="s">
        <v>2026</v>
      </c>
      <c r="J22" s="51" t="s">
        <v>2027</v>
      </c>
      <c r="K22" s="50" t="s">
        <v>2028</v>
      </c>
      <c r="L22" s="51" t="s">
        <v>2029</v>
      </c>
      <c r="M22" s="47" t="s">
        <v>200</v>
      </c>
      <c r="N22" s="50" t="s">
        <v>1907</v>
      </c>
      <c r="O22" s="50" t="s">
        <v>1685</v>
      </c>
      <c r="P22" s="51" t="s">
        <v>1695</v>
      </c>
      <c r="Q22" s="51" t="s">
        <v>1696</v>
      </c>
      <c r="R22" s="50" t="s">
        <v>1910</v>
      </c>
      <c r="S22" s="50" t="s">
        <v>1911</v>
      </c>
      <c r="T22" s="50" t="str">
        <f t="array" ref="T22">IFERROR(INDEX(INDIRECT("'"&amp;VLOOKUP($C22,ModMap!$A$2:$B$21,2,FALSE)&amp;"'!T:T"),MATCH($K22,INDIRECT("'"&amp;VLOOKUP($C22,ModMap!$A$2:$B$21,2,FALSE)&amp;"'!$K:$K"),0)),"")</f>
        <v>Unassigned</v>
      </c>
      <c r="U22" s="48" t="s">
        <v>33</v>
      </c>
      <c r="V22" s="50" t="str">
        <f t="array" ref="V22">IFERROR(INDEX(INDIRECT("'"&amp;VLOOKUP($C22,ModMap!$A$2:$B$21,2,FALSE)&amp;"'!V:V"),MATCH($K22,INDIRECT("'"&amp;VLOOKUP($C22,ModMap!$A$2:$B$21,2,FALSE)&amp;"'!$K:$K"),0)),"")</f>
        <v>Not Started</v>
      </c>
      <c r="W22" s="50" t="str">
        <f t="array" ref="W22">IFERROR(INDEX(INDIRECT("'"&amp;VLOOKUP($C22,ModMap!$A$2:$B$21,2,FALSE)&amp;"'!W:W"),MATCH($K22,INDIRECT("'"&amp;VLOOKUP($C22,ModMap!$A$2:$B$21,2,FALSE)&amp;"'!$K:$K"),0)),"")</f>
        <v>Unassigned</v>
      </c>
      <c r="X22" s="44" t="s">
        <v>36</v>
      </c>
      <c r="Y22" s="50" t="str">
        <f t="array" ref="Y22">IFERROR(INDEX(INDIRECT("'"&amp;VLOOKUP($C22,ModMap!$A$2:$B$21,2,FALSE)&amp;"'!Y:Y"),MATCH($K22,INDIRECT("'"&amp;VLOOKUP($C22,ModMap!$A$2:$B$21,2,FALSE)&amp;"'!$K:$K"),0)),"")</f>
        <v>N/A</v>
      </c>
      <c r="Z22" s="50" t="str">
        <f t="array" ref="Z22">IFERROR(INDEX(INDIRECT("'"&amp;VLOOKUP($C22,ModMap!$A$2:$B$21,2,FALSE)&amp;"'!Z:Z"),MATCH($K22,INDIRECT("'"&amp;VLOOKUP($C22,ModMap!$A$2:$B$21,2,FALSE)&amp;"'!$K:$K"),0)),"")</f>
        <v/>
      </c>
      <c r="AA22" s="44" t="s">
        <v>36</v>
      </c>
      <c r="AB22" s="50" t="str">
        <f t="array" ref="AB22">IFERROR(INDEX(INDIRECT("'"&amp;VLOOKUP($C22,ModMap!$A$2:$B$21,2,FALSE)&amp;"'!AB:AB"),MATCH($K22,INDIRECT("'"&amp;VLOOKUP($C22,ModMap!$A$2:$B$21,2,FALSE)&amp;"'!$K:$K"),0)),"")</f>
        <v>N/A</v>
      </c>
      <c r="AC22" s="50" t="str">
        <f t="array" ref="AC22">IFERROR(INDEX(INDIRECT("'"&amp;VLOOKUP($C22,ModMap!$A$2:$B$21,2,FALSE)&amp;"'!AC:AC"),MATCH($K22,INDIRECT("'"&amp;VLOOKUP($C22,ModMap!$A$2:$B$21,2,FALSE)&amp;"'!$K:$K"),0)),"")</f>
        <v/>
      </c>
      <c r="AD22" s="44" t="s">
        <v>36</v>
      </c>
      <c r="AE22" s="50" t="str">
        <f t="array" ref="AE22">IFERROR(INDEX(INDIRECT("'"&amp;VLOOKUP($C22,ModMap!$A$2:$B$21,2,FALSE)&amp;"'!AE:AE"),MATCH($K22,INDIRECT("'"&amp;VLOOKUP($C22,ModMap!$A$2:$B$21,2,FALSE)&amp;"'!$K:$K"),0)),"")</f>
        <v>N/A</v>
      </c>
      <c r="AF22" s="50" t="str">
        <f t="array" ref="AF22">IFERROR(INDEX(INDIRECT("'"&amp;VLOOKUP($C22,ModMap!$A$2:$B$21,2,FALSE)&amp;"'!AF:AF"),MATCH($K22,INDIRECT("'"&amp;VLOOKUP($C22,ModMap!$A$2:$B$21,2,FALSE)&amp;"'!$K:$K"),0)),"")</f>
        <v/>
      </c>
      <c r="AG22" s="48" t="s">
        <v>33</v>
      </c>
      <c r="AH22" s="50" t="str">
        <f t="array" ref="AH22">IFERROR(INDEX(INDIRECT("'"&amp;VLOOKUP($C22,ModMap!$A$2:$B$21,2,FALSE)&amp;"'!AH:AH"),MATCH($K22,INDIRECT("'"&amp;VLOOKUP($C22,ModMap!$A$2:$B$21,2,FALSE)&amp;"'!$K:$K"),0)),"")</f>
        <v>Not Started</v>
      </c>
      <c r="AI22" s="50" t="str">
        <f t="array" ref="AI22">IFERROR(INDEX(INDIRECT("'"&amp;VLOOKUP($C22,ModMap!$A$2:$B$21,2,FALSE)&amp;"'!AI:AI"),MATCH($K22,INDIRECT("'"&amp;VLOOKUP($C22,ModMap!$A$2:$B$21,2,FALSE)&amp;"'!$K:$K"),0)),"")</f>
        <v>Unassigned</v>
      </c>
      <c r="AJ22" s="44" t="s">
        <v>36</v>
      </c>
      <c r="AK22" s="50" t="str">
        <f t="array" ref="AK22">IFERROR(INDEX(INDIRECT("'"&amp;VLOOKUP($C22,ModMap!$A$2:$B$21,2,FALSE)&amp;"'!AK:AK"),MATCH($K22,INDIRECT("'"&amp;VLOOKUP($C22,ModMap!$A$2:$B$21,2,FALSE)&amp;"'!$K:$K"),0)),"")</f>
        <v>N/A</v>
      </c>
      <c r="AL22" s="50" t="str">
        <f t="array" ref="AL22">IFERROR(INDEX(INDIRECT("'"&amp;VLOOKUP($C22,ModMap!$A$2:$B$21,2,FALSE)&amp;"'!AL:AL"),MATCH($K22,INDIRECT("'"&amp;VLOOKUP($C22,ModMap!$A$2:$B$21,2,FALSE)&amp;"'!$K:$K"),0)),"")</f>
        <v/>
      </c>
      <c r="AM22" s="50">
        <f t="shared" si="1"/>
        <v>2</v>
      </c>
      <c r="AN22" s="50" t="str">
        <f t="shared" si="2"/>
        <v>Not Started</v>
      </c>
      <c r="AO22" s="51" t="str">
        <f t="array" ref="AO22">IFERROR(INDEX(INDIRECT("'"&amp;VLOOKUP($C22,ModMap!$A$2:$B$21,2,FALSE)&amp;"'!AO:AO"),MATCH($K22,INDIRECT("'"&amp;VLOOKUP($C22,ModMap!$A$2:$B$21,2,FALSE)&amp;"'!$K:$K"),0)),"")</f>
        <v/>
      </c>
      <c r="AP22" s="49" t="str">
        <f t="array" ref="AP22">IFERROR(HYPERLINK("#'"&amp;VLOOKUP($C22,ModMap!$A$2:$B$21,2,FALSE)&amp;"'!V"&amp;MATCH($K22,INDIRECT("'"&amp;VLOOKUP($C22,ModMap!$A$2:$B$21,2,FALSE)&amp;"'!$K:$K"),0),"Edit on module sheet"),"")</f>
        <v>Edit on module sheet</v>
      </c>
    </row>
    <row r="23" ht="42.0" customHeight="1">
      <c r="A23" s="39">
        <v>21.0</v>
      </c>
      <c r="B23" s="39">
        <v>703.0</v>
      </c>
      <c r="C23" s="39" t="s">
        <v>133</v>
      </c>
      <c r="D23" s="40" t="s">
        <v>134</v>
      </c>
      <c r="E23" s="30" t="s">
        <v>62</v>
      </c>
      <c r="F23" s="68" t="s">
        <v>1900</v>
      </c>
      <c r="G23" s="40" t="s">
        <v>1901</v>
      </c>
      <c r="H23" s="39" t="s">
        <v>2025</v>
      </c>
      <c r="I23" s="39" t="s">
        <v>2026</v>
      </c>
      <c r="J23" s="40" t="s">
        <v>2027</v>
      </c>
      <c r="K23" s="39" t="s">
        <v>2032</v>
      </c>
      <c r="L23" s="40" t="s">
        <v>2033</v>
      </c>
      <c r="M23" s="47" t="s">
        <v>200</v>
      </c>
      <c r="N23" s="39" t="s">
        <v>1907</v>
      </c>
      <c r="O23" s="39" t="s">
        <v>1685</v>
      </c>
      <c r="P23" s="40" t="s">
        <v>1695</v>
      </c>
      <c r="Q23" s="40" t="s">
        <v>1696</v>
      </c>
      <c r="R23" s="39" t="s">
        <v>1910</v>
      </c>
      <c r="S23" s="39" t="s">
        <v>1920</v>
      </c>
      <c r="T23" s="39" t="str">
        <f t="array" ref="T23">IFERROR(INDEX(INDIRECT("'"&amp;VLOOKUP($C23,ModMap!$A$2:$B$21,2,FALSE)&amp;"'!T:T"),MATCH($K23,INDIRECT("'"&amp;VLOOKUP($C23,ModMap!$A$2:$B$21,2,FALSE)&amp;"'!$K:$K"),0)),"")</f>
        <v>Unassigned</v>
      </c>
      <c r="U23" s="48" t="s">
        <v>33</v>
      </c>
      <c r="V23" s="39" t="str">
        <f t="array" ref="V23">IFERROR(INDEX(INDIRECT("'"&amp;VLOOKUP($C23,ModMap!$A$2:$B$21,2,FALSE)&amp;"'!V:V"),MATCH($K23,INDIRECT("'"&amp;VLOOKUP($C23,ModMap!$A$2:$B$21,2,FALSE)&amp;"'!$K:$K"),0)),"")</f>
        <v>Not Started</v>
      </c>
      <c r="W23" s="39" t="str">
        <f t="array" ref="W23">IFERROR(INDEX(INDIRECT("'"&amp;VLOOKUP($C23,ModMap!$A$2:$B$21,2,FALSE)&amp;"'!W:W"),MATCH($K23,INDIRECT("'"&amp;VLOOKUP($C23,ModMap!$A$2:$B$21,2,FALSE)&amp;"'!$K:$K"),0)),"")</f>
        <v>Unassigned</v>
      </c>
      <c r="X23" s="44" t="s">
        <v>36</v>
      </c>
      <c r="Y23" s="39" t="str">
        <f t="array" ref="Y23">IFERROR(INDEX(INDIRECT("'"&amp;VLOOKUP($C23,ModMap!$A$2:$B$21,2,FALSE)&amp;"'!Y:Y"),MATCH($K23,INDIRECT("'"&amp;VLOOKUP($C23,ModMap!$A$2:$B$21,2,FALSE)&amp;"'!$K:$K"),0)),"")</f>
        <v>N/A</v>
      </c>
      <c r="Z23" s="39" t="str">
        <f t="array" ref="Z23">IFERROR(INDEX(INDIRECT("'"&amp;VLOOKUP($C23,ModMap!$A$2:$B$21,2,FALSE)&amp;"'!Z:Z"),MATCH($K23,INDIRECT("'"&amp;VLOOKUP($C23,ModMap!$A$2:$B$21,2,FALSE)&amp;"'!$K:$K"),0)),"")</f>
        <v/>
      </c>
      <c r="AA23" s="44" t="s">
        <v>36</v>
      </c>
      <c r="AB23" s="39" t="str">
        <f t="array" ref="AB23">IFERROR(INDEX(INDIRECT("'"&amp;VLOOKUP($C23,ModMap!$A$2:$B$21,2,FALSE)&amp;"'!AB:AB"),MATCH($K23,INDIRECT("'"&amp;VLOOKUP($C23,ModMap!$A$2:$B$21,2,FALSE)&amp;"'!$K:$K"),0)),"")</f>
        <v>N/A</v>
      </c>
      <c r="AC23" s="39" t="str">
        <f t="array" ref="AC23">IFERROR(INDEX(INDIRECT("'"&amp;VLOOKUP($C23,ModMap!$A$2:$B$21,2,FALSE)&amp;"'!AC:AC"),MATCH($K23,INDIRECT("'"&amp;VLOOKUP($C23,ModMap!$A$2:$B$21,2,FALSE)&amp;"'!$K:$K"),0)),"")</f>
        <v/>
      </c>
      <c r="AD23" s="48" t="s">
        <v>33</v>
      </c>
      <c r="AE23" s="39" t="str">
        <f t="array" ref="AE23">IFERROR(INDEX(INDIRECT("'"&amp;VLOOKUP($C23,ModMap!$A$2:$B$21,2,FALSE)&amp;"'!AE:AE"),MATCH($K23,INDIRECT("'"&amp;VLOOKUP($C23,ModMap!$A$2:$B$21,2,FALSE)&amp;"'!$K:$K"),0)),"")</f>
        <v>Not Started</v>
      </c>
      <c r="AF23" s="39" t="str">
        <f t="array" ref="AF23">IFERROR(INDEX(INDIRECT("'"&amp;VLOOKUP($C23,ModMap!$A$2:$B$21,2,FALSE)&amp;"'!AF:AF"),MATCH($K23,INDIRECT("'"&amp;VLOOKUP($C23,ModMap!$A$2:$B$21,2,FALSE)&amp;"'!$K:$K"),0)),"")</f>
        <v>Unassigned</v>
      </c>
      <c r="AG23" s="48" t="s">
        <v>33</v>
      </c>
      <c r="AH23" s="39" t="str">
        <f t="array" ref="AH23">IFERROR(INDEX(INDIRECT("'"&amp;VLOOKUP($C23,ModMap!$A$2:$B$21,2,FALSE)&amp;"'!AH:AH"),MATCH($K23,INDIRECT("'"&amp;VLOOKUP($C23,ModMap!$A$2:$B$21,2,FALSE)&amp;"'!$K:$K"),0)),"")</f>
        <v>Not Started</v>
      </c>
      <c r="AI23" s="39" t="str">
        <f t="array" ref="AI23">IFERROR(INDEX(INDIRECT("'"&amp;VLOOKUP($C23,ModMap!$A$2:$B$21,2,FALSE)&amp;"'!AI:AI"),MATCH($K23,INDIRECT("'"&amp;VLOOKUP($C23,ModMap!$A$2:$B$21,2,FALSE)&amp;"'!$K:$K"),0)),"")</f>
        <v>Unassigned</v>
      </c>
      <c r="AJ23" s="44" t="s">
        <v>36</v>
      </c>
      <c r="AK23" s="39" t="str">
        <f t="array" ref="AK23">IFERROR(INDEX(INDIRECT("'"&amp;VLOOKUP($C23,ModMap!$A$2:$B$21,2,FALSE)&amp;"'!AK:AK"),MATCH($K23,INDIRECT("'"&amp;VLOOKUP($C23,ModMap!$A$2:$B$21,2,FALSE)&amp;"'!$K:$K"),0)),"")</f>
        <v>N/A</v>
      </c>
      <c r="AL23" s="39" t="str">
        <f t="array" ref="AL23">IFERROR(INDEX(INDIRECT("'"&amp;VLOOKUP($C23,ModMap!$A$2:$B$21,2,FALSE)&amp;"'!AL:AL"),MATCH($K23,INDIRECT("'"&amp;VLOOKUP($C23,ModMap!$A$2:$B$21,2,FALSE)&amp;"'!$K:$K"),0)),"")</f>
        <v/>
      </c>
      <c r="AM23" s="39">
        <f t="shared" si="1"/>
        <v>3</v>
      </c>
      <c r="AN23" s="39" t="str">
        <f t="shared" si="2"/>
        <v>Not Started</v>
      </c>
      <c r="AO23" s="40" t="str">
        <f t="array" ref="AO23">IFERROR(INDEX(INDIRECT("'"&amp;VLOOKUP($C23,ModMap!$A$2:$B$21,2,FALSE)&amp;"'!AO:AO"),MATCH($K23,INDIRECT("'"&amp;VLOOKUP($C23,ModMap!$A$2:$B$21,2,FALSE)&amp;"'!$K:$K"),0)),"")</f>
        <v/>
      </c>
      <c r="AP23" s="49" t="str">
        <f t="array" ref="AP23">IFERROR(HYPERLINK("#'"&amp;VLOOKUP($C23,ModMap!$A$2:$B$21,2,FALSE)&amp;"'!V"&amp;MATCH($K23,INDIRECT("'"&amp;VLOOKUP($C23,ModMap!$A$2:$B$21,2,FALSE)&amp;"'!$K:$K"),0),"Edit on module sheet"),"")</f>
        <v>Edit on module sheet</v>
      </c>
    </row>
    <row r="24" ht="42.0" customHeight="1">
      <c r="A24" s="50">
        <v>22.0</v>
      </c>
      <c r="B24" s="50">
        <v>704.0</v>
      </c>
      <c r="C24" s="50" t="s">
        <v>133</v>
      </c>
      <c r="D24" s="51" t="s">
        <v>134</v>
      </c>
      <c r="E24" s="30" t="s">
        <v>62</v>
      </c>
      <c r="F24" s="68" t="s">
        <v>1900</v>
      </c>
      <c r="G24" s="51" t="s">
        <v>1901</v>
      </c>
      <c r="H24" s="50" t="s">
        <v>2025</v>
      </c>
      <c r="I24" s="50" t="s">
        <v>2026</v>
      </c>
      <c r="J24" s="51" t="s">
        <v>2027</v>
      </c>
      <c r="K24" s="50" t="s">
        <v>2036</v>
      </c>
      <c r="L24" s="51" t="s">
        <v>1925</v>
      </c>
      <c r="M24" s="47" t="s">
        <v>200</v>
      </c>
      <c r="N24" s="50" t="s">
        <v>1907</v>
      </c>
      <c r="O24" s="50" t="s">
        <v>1685</v>
      </c>
      <c r="P24" s="51" t="s">
        <v>1695</v>
      </c>
      <c r="Q24" s="51" t="s">
        <v>1696</v>
      </c>
      <c r="R24" s="50" t="s">
        <v>1910</v>
      </c>
      <c r="S24" s="50" t="s">
        <v>1928</v>
      </c>
      <c r="T24" s="50" t="str">
        <f t="array" ref="T24">IFERROR(INDEX(INDIRECT("'"&amp;VLOOKUP($C24,ModMap!$A$2:$B$21,2,FALSE)&amp;"'!T:T"),MATCH($K24,INDIRECT("'"&amp;VLOOKUP($C24,ModMap!$A$2:$B$21,2,FALSE)&amp;"'!$K:$K"),0)),"")</f>
        <v>Unassigned</v>
      </c>
      <c r="U24" s="48" t="s">
        <v>33</v>
      </c>
      <c r="V24" s="50" t="str">
        <f t="array" ref="V24">IFERROR(INDEX(INDIRECT("'"&amp;VLOOKUP($C24,ModMap!$A$2:$B$21,2,FALSE)&amp;"'!V:V"),MATCH($K24,INDIRECT("'"&amp;VLOOKUP($C24,ModMap!$A$2:$B$21,2,FALSE)&amp;"'!$K:$K"),0)),"")</f>
        <v>Not Started</v>
      </c>
      <c r="W24" s="50" t="str">
        <f t="array" ref="W24">IFERROR(INDEX(INDIRECT("'"&amp;VLOOKUP($C24,ModMap!$A$2:$B$21,2,FALSE)&amp;"'!W:W"),MATCH($K24,INDIRECT("'"&amp;VLOOKUP($C24,ModMap!$A$2:$B$21,2,FALSE)&amp;"'!$K:$K"),0)),"")</f>
        <v>Unassigned</v>
      </c>
      <c r="X24" s="44" t="s">
        <v>36</v>
      </c>
      <c r="Y24" s="50" t="str">
        <f t="array" ref="Y24">IFERROR(INDEX(INDIRECT("'"&amp;VLOOKUP($C24,ModMap!$A$2:$B$21,2,FALSE)&amp;"'!Y:Y"),MATCH($K24,INDIRECT("'"&amp;VLOOKUP($C24,ModMap!$A$2:$B$21,2,FALSE)&amp;"'!$K:$K"),0)),"")</f>
        <v>N/A</v>
      </c>
      <c r="Z24" s="50" t="str">
        <f t="array" ref="Z24">IFERROR(INDEX(INDIRECT("'"&amp;VLOOKUP($C24,ModMap!$A$2:$B$21,2,FALSE)&amp;"'!Z:Z"),MATCH($K24,INDIRECT("'"&amp;VLOOKUP($C24,ModMap!$A$2:$B$21,2,FALSE)&amp;"'!$K:$K"),0)),"")</f>
        <v/>
      </c>
      <c r="AA24" s="44" t="s">
        <v>36</v>
      </c>
      <c r="AB24" s="50" t="str">
        <f t="array" ref="AB24">IFERROR(INDEX(INDIRECT("'"&amp;VLOOKUP($C24,ModMap!$A$2:$B$21,2,FALSE)&amp;"'!AB:AB"),MATCH($K24,INDIRECT("'"&amp;VLOOKUP($C24,ModMap!$A$2:$B$21,2,FALSE)&amp;"'!$K:$K"),0)),"")</f>
        <v>N/A</v>
      </c>
      <c r="AC24" s="50" t="str">
        <f t="array" ref="AC24">IFERROR(INDEX(INDIRECT("'"&amp;VLOOKUP($C24,ModMap!$A$2:$B$21,2,FALSE)&amp;"'!AC:AC"),MATCH($K24,INDIRECT("'"&amp;VLOOKUP($C24,ModMap!$A$2:$B$21,2,FALSE)&amp;"'!$K:$K"),0)),"")</f>
        <v/>
      </c>
      <c r="AD24" s="44" t="s">
        <v>36</v>
      </c>
      <c r="AE24" s="50" t="str">
        <f t="array" ref="AE24">IFERROR(INDEX(INDIRECT("'"&amp;VLOOKUP($C24,ModMap!$A$2:$B$21,2,FALSE)&amp;"'!AE:AE"),MATCH($K24,INDIRECT("'"&amp;VLOOKUP($C24,ModMap!$A$2:$B$21,2,FALSE)&amp;"'!$K:$K"),0)),"")</f>
        <v>N/A</v>
      </c>
      <c r="AF24" s="50" t="str">
        <f t="array" ref="AF24">IFERROR(INDEX(INDIRECT("'"&amp;VLOOKUP($C24,ModMap!$A$2:$B$21,2,FALSE)&amp;"'!AF:AF"),MATCH($K24,INDIRECT("'"&amp;VLOOKUP($C24,ModMap!$A$2:$B$21,2,FALSE)&amp;"'!$K:$K"),0)),"")</f>
        <v/>
      </c>
      <c r="AG24" s="48" t="s">
        <v>33</v>
      </c>
      <c r="AH24" s="50" t="str">
        <f t="array" ref="AH24">IFERROR(INDEX(INDIRECT("'"&amp;VLOOKUP($C24,ModMap!$A$2:$B$21,2,FALSE)&amp;"'!AH:AH"),MATCH($K24,INDIRECT("'"&amp;VLOOKUP($C24,ModMap!$A$2:$B$21,2,FALSE)&amp;"'!$K:$K"),0)),"")</f>
        <v>Not Started</v>
      </c>
      <c r="AI24" s="50" t="str">
        <f t="array" ref="AI24">IFERROR(INDEX(INDIRECT("'"&amp;VLOOKUP($C24,ModMap!$A$2:$B$21,2,FALSE)&amp;"'!AI:AI"),MATCH($K24,INDIRECT("'"&amp;VLOOKUP($C24,ModMap!$A$2:$B$21,2,FALSE)&amp;"'!$K:$K"),0)),"")</f>
        <v>Unassigned</v>
      </c>
      <c r="AJ24" s="44" t="s">
        <v>36</v>
      </c>
      <c r="AK24" s="50" t="str">
        <f t="array" ref="AK24">IFERROR(INDEX(INDIRECT("'"&amp;VLOOKUP($C24,ModMap!$A$2:$B$21,2,FALSE)&amp;"'!AK:AK"),MATCH($K24,INDIRECT("'"&amp;VLOOKUP($C24,ModMap!$A$2:$B$21,2,FALSE)&amp;"'!$K:$K"),0)),"")</f>
        <v>N/A</v>
      </c>
      <c r="AL24" s="50" t="str">
        <f t="array" ref="AL24">IFERROR(INDEX(INDIRECT("'"&amp;VLOOKUP($C24,ModMap!$A$2:$B$21,2,FALSE)&amp;"'!AL:AL"),MATCH($K24,INDIRECT("'"&amp;VLOOKUP($C24,ModMap!$A$2:$B$21,2,FALSE)&amp;"'!$K:$K"),0)),"")</f>
        <v/>
      </c>
      <c r="AM24" s="50">
        <f t="shared" si="1"/>
        <v>2</v>
      </c>
      <c r="AN24" s="50" t="str">
        <f t="shared" si="2"/>
        <v>Not Started</v>
      </c>
      <c r="AO24" s="51" t="str">
        <f t="array" ref="AO24">IFERROR(INDEX(INDIRECT("'"&amp;VLOOKUP($C24,ModMap!$A$2:$B$21,2,FALSE)&amp;"'!AO:AO"),MATCH($K24,INDIRECT("'"&amp;VLOOKUP($C24,ModMap!$A$2:$B$21,2,FALSE)&amp;"'!$K:$K"),0)),"")</f>
        <v/>
      </c>
      <c r="AP24" s="49" t="str">
        <f t="array" ref="AP24">IFERROR(HYPERLINK("#'"&amp;VLOOKUP($C24,ModMap!$A$2:$B$21,2,FALSE)&amp;"'!V"&amp;MATCH($K24,INDIRECT("'"&amp;VLOOKUP($C24,ModMap!$A$2:$B$21,2,FALSE)&amp;"'!$K:$K"),0),"Edit on module sheet"),"")</f>
        <v>Edit on module sheet</v>
      </c>
    </row>
    <row r="25" ht="42.0" customHeight="1">
      <c r="A25" s="39">
        <v>23.0</v>
      </c>
      <c r="B25" s="39">
        <v>706.0</v>
      </c>
      <c r="C25" s="39" t="s">
        <v>133</v>
      </c>
      <c r="D25" s="40" t="s">
        <v>134</v>
      </c>
      <c r="E25" s="30" t="s">
        <v>62</v>
      </c>
      <c r="F25" s="68" t="s">
        <v>1900</v>
      </c>
      <c r="G25" s="40" t="s">
        <v>1901</v>
      </c>
      <c r="H25" s="39" t="s">
        <v>2041</v>
      </c>
      <c r="I25" s="39" t="s">
        <v>2042</v>
      </c>
      <c r="J25" s="40" t="s">
        <v>2043</v>
      </c>
      <c r="K25" s="39" t="s">
        <v>2044</v>
      </c>
      <c r="L25" s="40" t="s">
        <v>2045</v>
      </c>
      <c r="M25" s="47" t="s">
        <v>200</v>
      </c>
      <c r="N25" s="39" t="s">
        <v>1907</v>
      </c>
      <c r="O25" s="39" t="s">
        <v>1146</v>
      </c>
      <c r="P25" s="40" t="s">
        <v>2046</v>
      </c>
      <c r="Q25" s="40" t="s">
        <v>2047</v>
      </c>
      <c r="R25" s="39" t="s">
        <v>1910</v>
      </c>
      <c r="S25" s="39" t="s">
        <v>1911</v>
      </c>
      <c r="T25" s="39" t="str">
        <f t="array" ref="T25">IFERROR(INDEX(INDIRECT("'"&amp;VLOOKUP($C25,ModMap!$A$2:$B$21,2,FALSE)&amp;"'!T:T"),MATCH($K25,INDIRECT("'"&amp;VLOOKUP($C25,ModMap!$A$2:$B$21,2,FALSE)&amp;"'!$K:$K"),0)),"")</f>
        <v>Unassigned</v>
      </c>
      <c r="U25" s="48" t="s">
        <v>33</v>
      </c>
      <c r="V25" s="39" t="str">
        <f t="array" ref="V25">IFERROR(INDEX(INDIRECT("'"&amp;VLOOKUP($C25,ModMap!$A$2:$B$21,2,FALSE)&amp;"'!V:V"),MATCH($K25,INDIRECT("'"&amp;VLOOKUP($C25,ModMap!$A$2:$B$21,2,FALSE)&amp;"'!$K:$K"),0)),"")</f>
        <v>Not Started</v>
      </c>
      <c r="W25" s="39" t="str">
        <f t="array" ref="W25">IFERROR(INDEX(INDIRECT("'"&amp;VLOOKUP($C25,ModMap!$A$2:$B$21,2,FALSE)&amp;"'!W:W"),MATCH($K25,INDIRECT("'"&amp;VLOOKUP($C25,ModMap!$A$2:$B$21,2,FALSE)&amp;"'!$K:$K"),0)),"")</f>
        <v>Unassigned</v>
      </c>
      <c r="X25" s="44" t="s">
        <v>36</v>
      </c>
      <c r="Y25" s="39" t="str">
        <f t="array" ref="Y25">IFERROR(INDEX(INDIRECT("'"&amp;VLOOKUP($C25,ModMap!$A$2:$B$21,2,FALSE)&amp;"'!Y:Y"),MATCH($K25,INDIRECT("'"&amp;VLOOKUP($C25,ModMap!$A$2:$B$21,2,FALSE)&amp;"'!$K:$K"),0)),"")</f>
        <v>N/A</v>
      </c>
      <c r="Z25" s="39" t="str">
        <f t="array" ref="Z25">IFERROR(INDEX(INDIRECT("'"&amp;VLOOKUP($C25,ModMap!$A$2:$B$21,2,FALSE)&amp;"'!Z:Z"),MATCH($K25,INDIRECT("'"&amp;VLOOKUP($C25,ModMap!$A$2:$B$21,2,FALSE)&amp;"'!$K:$K"),0)),"")</f>
        <v/>
      </c>
      <c r="AA25" s="44" t="s">
        <v>36</v>
      </c>
      <c r="AB25" s="39" t="str">
        <f t="array" ref="AB25">IFERROR(INDEX(INDIRECT("'"&amp;VLOOKUP($C25,ModMap!$A$2:$B$21,2,FALSE)&amp;"'!AB:AB"),MATCH($K25,INDIRECT("'"&amp;VLOOKUP($C25,ModMap!$A$2:$B$21,2,FALSE)&amp;"'!$K:$K"),0)),"")</f>
        <v>N/A</v>
      </c>
      <c r="AC25" s="39" t="str">
        <f t="array" ref="AC25">IFERROR(INDEX(INDIRECT("'"&amp;VLOOKUP($C25,ModMap!$A$2:$B$21,2,FALSE)&amp;"'!AC:AC"),MATCH($K25,INDIRECT("'"&amp;VLOOKUP($C25,ModMap!$A$2:$B$21,2,FALSE)&amp;"'!$K:$K"),0)),"")</f>
        <v/>
      </c>
      <c r="AD25" s="44" t="s">
        <v>36</v>
      </c>
      <c r="AE25" s="39" t="str">
        <f t="array" ref="AE25">IFERROR(INDEX(INDIRECT("'"&amp;VLOOKUP($C25,ModMap!$A$2:$B$21,2,FALSE)&amp;"'!AE:AE"),MATCH($K25,INDIRECT("'"&amp;VLOOKUP($C25,ModMap!$A$2:$B$21,2,FALSE)&amp;"'!$K:$K"),0)),"")</f>
        <v>N/A</v>
      </c>
      <c r="AF25" s="39" t="str">
        <f t="array" ref="AF25">IFERROR(INDEX(INDIRECT("'"&amp;VLOOKUP($C25,ModMap!$A$2:$B$21,2,FALSE)&amp;"'!AF:AF"),MATCH($K25,INDIRECT("'"&amp;VLOOKUP($C25,ModMap!$A$2:$B$21,2,FALSE)&amp;"'!$K:$K"),0)),"")</f>
        <v/>
      </c>
      <c r="AG25" s="48" t="s">
        <v>33</v>
      </c>
      <c r="AH25" s="39" t="str">
        <f t="array" ref="AH25">IFERROR(INDEX(INDIRECT("'"&amp;VLOOKUP($C25,ModMap!$A$2:$B$21,2,FALSE)&amp;"'!AH:AH"),MATCH($K25,INDIRECT("'"&amp;VLOOKUP($C25,ModMap!$A$2:$B$21,2,FALSE)&amp;"'!$K:$K"),0)),"")</f>
        <v>Not Started</v>
      </c>
      <c r="AI25" s="39" t="str">
        <f t="array" ref="AI25">IFERROR(INDEX(INDIRECT("'"&amp;VLOOKUP($C25,ModMap!$A$2:$B$21,2,FALSE)&amp;"'!AI:AI"),MATCH($K25,INDIRECT("'"&amp;VLOOKUP($C25,ModMap!$A$2:$B$21,2,FALSE)&amp;"'!$K:$K"),0)),"")</f>
        <v>Unassigned</v>
      </c>
      <c r="AJ25" s="44" t="s">
        <v>36</v>
      </c>
      <c r="AK25" s="39" t="str">
        <f t="array" ref="AK25">IFERROR(INDEX(INDIRECT("'"&amp;VLOOKUP($C25,ModMap!$A$2:$B$21,2,FALSE)&amp;"'!AK:AK"),MATCH($K25,INDIRECT("'"&amp;VLOOKUP($C25,ModMap!$A$2:$B$21,2,FALSE)&amp;"'!$K:$K"),0)),"")</f>
        <v>N/A</v>
      </c>
      <c r="AL25" s="39" t="str">
        <f t="array" ref="AL25">IFERROR(INDEX(INDIRECT("'"&amp;VLOOKUP($C25,ModMap!$A$2:$B$21,2,FALSE)&amp;"'!AL:AL"),MATCH($K25,INDIRECT("'"&amp;VLOOKUP($C25,ModMap!$A$2:$B$21,2,FALSE)&amp;"'!$K:$K"),0)),"")</f>
        <v/>
      </c>
      <c r="AM25" s="39">
        <f t="shared" si="1"/>
        <v>2</v>
      </c>
      <c r="AN25" s="39" t="str">
        <f t="shared" si="2"/>
        <v>Not Started</v>
      </c>
      <c r="AO25" s="40" t="str">
        <f t="array" ref="AO25">IFERROR(INDEX(INDIRECT("'"&amp;VLOOKUP($C25,ModMap!$A$2:$B$21,2,FALSE)&amp;"'!AO:AO"),MATCH($K25,INDIRECT("'"&amp;VLOOKUP($C25,ModMap!$A$2:$B$21,2,FALSE)&amp;"'!$K:$K"),0)),"")</f>
        <v/>
      </c>
      <c r="AP25" s="49" t="str">
        <f t="array" ref="AP25">IFERROR(HYPERLINK("#'"&amp;VLOOKUP($C25,ModMap!$A$2:$B$21,2,FALSE)&amp;"'!V"&amp;MATCH($K25,INDIRECT("'"&amp;VLOOKUP($C25,ModMap!$A$2:$B$21,2,FALSE)&amp;"'!$K:$K"),0),"Edit on module sheet"),"")</f>
        <v>Edit on module sheet</v>
      </c>
    </row>
    <row r="26" ht="42.0" customHeight="1">
      <c r="A26" s="50">
        <v>24.0</v>
      </c>
      <c r="B26" s="50">
        <v>707.0</v>
      </c>
      <c r="C26" s="50" t="s">
        <v>133</v>
      </c>
      <c r="D26" s="51" t="s">
        <v>134</v>
      </c>
      <c r="E26" s="30" t="s">
        <v>62</v>
      </c>
      <c r="F26" s="68" t="s">
        <v>1900</v>
      </c>
      <c r="G26" s="51" t="s">
        <v>1901</v>
      </c>
      <c r="H26" s="50" t="s">
        <v>2041</v>
      </c>
      <c r="I26" s="50" t="s">
        <v>2042</v>
      </c>
      <c r="J26" s="51" t="s">
        <v>2043</v>
      </c>
      <c r="K26" s="50" t="s">
        <v>2054</v>
      </c>
      <c r="L26" s="51" t="s">
        <v>2055</v>
      </c>
      <c r="M26" s="47" t="s">
        <v>200</v>
      </c>
      <c r="N26" s="50" t="s">
        <v>1907</v>
      </c>
      <c r="O26" s="50" t="s">
        <v>1146</v>
      </c>
      <c r="P26" s="51" t="s">
        <v>2046</v>
      </c>
      <c r="Q26" s="51" t="s">
        <v>2047</v>
      </c>
      <c r="R26" s="50" t="s">
        <v>1910</v>
      </c>
      <c r="S26" s="50" t="s">
        <v>1920</v>
      </c>
      <c r="T26" s="50" t="str">
        <f t="array" ref="T26">IFERROR(INDEX(INDIRECT("'"&amp;VLOOKUP($C26,ModMap!$A$2:$B$21,2,FALSE)&amp;"'!T:T"),MATCH($K26,INDIRECT("'"&amp;VLOOKUP($C26,ModMap!$A$2:$B$21,2,FALSE)&amp;"'!$K:$K"),0)),"")</f>
        <v>Unassigned</v>
      </c>
      <c r="U26" s="48" t="s">
        <v>33</v>
      </c>
      <c r="V26" s="50" t="str">
        <f t="array" ref="V26">IFERROR(INDEX(INDIRECT("'"&amp;VLOOKUP($C26,ModMap!$A$2:$B$21,2,FALSE)&amp;"'!V:V"),MATCH($K26,INDIRECT("'"&amp;VLOOKUP($C26,ModMap!$A$2:$B$21,2,FALSE)&amp;"'!$K:$K"),0)),"")</f>
        <v>Not Started</v>
      </c>
      <c r="W26" s="50" t="str">
        <f t="array" ref="W26">IFERROR(INDEX(INDIRECT("'"&amp;VLOOKUP($C26,ModMap!$A$2:$B$21,2,FALSE)&amp;"'!W:W"),MATCH($K26,INDIRECT("'"&amp;VLOOKUP($C26,ModMap!$A$2:$B$21,2,FALSE)&amp;"'!$K:$K"),0)),"")</f>
        <v>Unassigned</v>
      </c>
      <c r="X26" s="44" t="s">
        <v>36</v>
      </c>
      <c r="Y26" s="50" t="str">
        <f t="array" ref="Y26">IFERROR(INDEX(INDIRECT("'"&amp;VLOOKUP($C26,ModMap!$A$2:$B$21,2,FALSE)&amp;"'!Y:Y"),MATCH($K26,INDIRECT("'"&amp;VLOOKUP($C26,ModMap!$A$2:$B$21,2,FALSE)&amp;"'!$K:$K"),0)),"")</f>
        <v>N/A</v>
      </c>
      <c r="Z26" s="50" t="str">
        <f t="array" ref="Z26">IFERROR(INDEX(INDIRECT("'"&amp;VLOOKUP($C26,ModMap!$A$2:$B$21,2,FALSE)&amp;"'!Z:Z"),MATCH($K26,INDIRECT("'"&amp;VLOOKUP($C26,ModMap!$A$2:$B$21,2,FALSE)&amp;"'!$K:$K"),0)),"")</f>
        <v/>
      </c>
      <c r="AA26" s="44" t="s">
        <v>36</v>
      </c>
      <c r="AB26" s="50" t="str">
        <f t="array" ref="AB26">IFERROR(INDEX(INDIRECT("'"&amp;VLOOKUP($C26,ModMap!$A$2:$B$21,2,FALSE)&amp;"'!AB:AB"),MATCH($K26,INDIRECT("'"&amp;VLOOKUP($C26,ModMap!$A$2:$B$21,2,FALSE)&amp;"'!$K:$K"),0)),"")</f>
        <v>N/A</v>
      </c>
      <c r="AC26" s="50" t="str">
        <f t="array" ref="AC26">IFERROR(INDEX(INDIRECT("'"&amp;VLOOKUP($C26,ModMap!$A$2:$B$21,2,FALSE)&amp;"'!AC:AC"),MATCH($K26,INDIRECT("'"&amp;VLOOKUP($C26,ModMap!$A$2:$B$21,2,FALSE)&amp;"'!$K:$K"),0)),"")</f>
        <v/>
      </c>
      <c r="AD26" s="48" t="s">
        <v>33</v>
      </c>
      <c r="AE26" s="50" t="str">
        <f t="array" ref="AE26">IFERROR(INDEX(INDIRECT("'"&amp;VLOOKUP($C26,ModMap!$A$2:$B$21,2,FALSE)&amp;"'!AE:AE"),MATCH($K26,INDIRECT("'"&amp;VLOOKUP($C26,ModMap!$A$2:$B$21,2,FALSE)&amp;"'!$K:$K"),0)),"")</f>
        <v>Not Started</v>
      </c>
      <c r="AF26" s="50" t="str">
        <f t="array" ref="AF26">IFERROR(INDEX(INDIRECT("'"&amp;VLOOKUP($C26,ModMap!$A$2:$B$21,2,FALSE)&amp;"'!AF:AF"),MATCH($K26,INDIRECT("'"&amp;VLOOKUP($C26,ModMap!$A$2:$B$21,2,FALSE)&amp;"'!$K:$K"),0)),"")</f>
        <v>Unassigned</v>
      </c>
      <c r="AG26" s="48" t="s">
        <v>33</v>
      </c>
      <c r="AH26" s="50" t="str">
        <f t="array" ref="AH26">IFERROR(INDEX(INDIRECT("'"&amp;VLOOKUP($C26,ModMap!$A$2:$B$21,2,FALSE)&amp;"'!AH:AH"),MATCH($K26,INDIRECT("'"&amp;VLOOKUP($C26,ModMap!$A$2:$B$21,2,FALSE)&amp;"'!$K:$K"),0)),"")</f>
        <v>Not Started</v>
      </c>
      <c r="AI26" s="50" t="str">
        <f t="array" ref="AI26">IFERROR(INDEX(INDIRECT("'"&amp;VLOOKUP($C26,ModMap!$A$2:$B$21,2,FALSE)&amp;"'!AI:AI"),MATCH($K26,INDIRECT("'"&amp;VLOOKUP($C26,ModMap!$A$2:$B$21,2,FALSE)&amp;"'!$K:$K"),0)),"")</f>
        <v>Unassigned</v>
      </c>
      <c r="AJ26" s="44" t="s">
        <v>36</v>
      </c>
      <c r="AK26" s="50" t="str">
        <f t="array" ref="AK26">IFERROR(INDEX(INDIRECT("'"&amp;VLOOKUP($C26,ModMap!$A$2:$B$21,2,FALSE)&amp;"'!AK:AK"),MATCH($K26,INDIRECT("'"&amp;VLOOKUP($C26,ModMap!$A$2:$B$21,2,FALSE)&amp;"'!$K:$K"),0)),"")</f>
        <v>N/A</v>
      </c>
      <c r="AL26" s="50" t="str">
        <f t="array" ref="AL26">IFERROR(INDEX(INDIRECT("'"&amp;VLOOKUP($C26,ModMap!$A$2:$B$21,2,FALSE)&amp;"'!AL:AL"),MATCH($K26,INDIRECT("'"&amp;VLOOKUP($C26,ModMap!$A$2:$B$21,2,FALSE)&amp;"'!$K:$K"),0)),"")</f>
        <v/>
      </c>
      <c r="AM26" s="50">
        <f t="shared" si="1"/>
        <v>3</v>
      </c>
      <c r="AN26" s="50" t="str">
        <f t="shared" si="2"/>
        <v>Not Started</v>
      </c>
      <c r="AO26" s="51" t="str">
        <f t="array" ref="AO26">IFERROR(INDEX(INDIRECT("'"&amp;VLOOKUP($C26,ModMap!$A$2:$B$21,2,FALSE)&amp;"'!AO:AO"),MATCH($K26,INDIRECT("'"&amp;VLOOKUP($C26,ModMap!$A$2:$B$21,2,FALSE)&amp;"'!$K:$K"),0)),"")</f>
        <v/>
      </c>
      <c r="AP26" s="49" t="str">
        <f t="array" ref="AP26">IFERROR(HYPERLINK("#'"&amp;VLOOKUP($C26,ModMap!$A$2:$B$21,2,FALSE)&amp;"'!V"&amp;MATCH($K26,INDIRECT("'"&amp;VLOOKUP($C26,ModMap!$A$2:$B$21,2,FALSE)&amp;"'!$K:$K"),0),"Edit on module sheet"),"")</f>
        <v>Edit on module sheet</v>
      </c>
    </row>
    <row r="27" ht="42.0" customHeight="1">
      <c r="A27" s="39">
        <v>25.0</v>
      </c>
      <c r="B27" s="39">
        <v>708.0</v>
      </c>
      <c r="C27" s="39" t="s">
        <v>133</v>
      </c>
      <c r="D27" s="40" t="s">
        <v>134</v>
      </c>
      <c r="E27" s="30" t="s">
        <v>62</v>
      </c>
      <c r="F27" s="68" t="s">
        <v>1900</v>
      </c>
      <c r="G27" s="40" t="s">
        <v>1901</v>
      </c>
      <c r="H27" s="39" t="s">
        <v>2041</v>
      </c>
      <c r="I27" s="39" t="s">
        <v>2042</v>
      </c>
      <c r="J27" s="40" t="s">
        <v>2043</v>
      </c>
      <c r="K27" s="39" t="s">
        <v>2058</v>
      </c>
      <c r="L27" s="40" t="s">
        <v>1925</v>
      </c>
      <c r="M27" s="47" t="s">
        <v>200</v>
      </c>
      <c r="N27" s="39" t="s">
        <v>1907</v>
      </c>
      <c r="O27" s="39" t="s">
        <v>1146</v>
      </c>
      <c r="P27" s="40" t="s">
        <v>2046</v>
      </c>
      <c r="Q27" s="40" t="s">
        <v>2047</v>
      </c>
      <c r="R27" s="39" t="s">
        <v>1910</v>
      </c>
      <c r="S27" s="39" t="s">
        <v>1928</v>
      </c>
      <c r="T27" s="39" t="str">
        <f t="array" ref="T27">IFERROR(INDEX(INDIRECT("'"&amp;VLOOKUP($C27,ModMap!$A$2:$B$21,2,FALSE)&amp;"'!T:T"),MATCH($K27,INDIRECT("'"&amp;VLOOKUP($C27,ModMap!$A$2:$B$21,2,FALSE)&amp;"'!$K:$K"),0)),"")</f>
        <v>Unassigned</v>
      </c>
      <c r="U27" s="48" t="s">
        <v>33</v>
      </c>
      <c r="V27" s="39" t="str">
        <f t="array" ref="V27">IFERROR(INDEX(INDIRECT("'"&amp;VLOOKUP($C27,ModMap!$A$2:$B$21,2,FALSE)&amp;"'!V:V"),MATCH($K27,INDIRECT("'"&amp;VLOOKUP($C27,ModMap!$A$2:$B$21,2,FALSE)&amp;"'!$K:$K"),0)),"")</f>
        <v>Not Started</v>
      </c>
      <c r="W27" s="39" t="str">
        <f t="array" ref="W27">IFERROR(INDEX(INDIRECT("'"&amp;VLOOKUP($C27,ModMap!$A$2:$B$21,2,FALSE)&amp;"'!W:W"),MATCH($K27,INDIRECT("'"&amp;VLOOKUP($C27,ModMap!$A$2:$B$21,2,FALSE)&amp;"'!$K:$K"),0)),"")</f>
        <v>Unassigned</v>
      </c>
      <c r="X27" s="44" t="s">
        <v>36</v>
      </c>
      <c r="Y27" s="39" t="str">
        <f t="array" ref="Y27">IFERROR(INDEX(INDIRECT("'"&amp;VLOOKUP($C27,ModMap!$A$2:$B$21,2,FALSE)&amp;"'!Y:Y"),MATCH($K27,INDIRECT("'"&amp;VLOOKUP($C27,ModMap!$A$2:$B$21,2,FALSE)&amp;"'!$K:$K"),0)),"")</f>
        <v>N/A</v>
      </c>
      <c r="Z27" s="39" t="str">
        <f t="array" ref="Z27">IFERROR(INDEX(INDIRECT("'"&amp;VLOOKUP($C27,ModMap!$A$2:$B$21,2,FALSE)&amp;"'!Z:Z"),MATCH($K27,INDIRECT("'"&amp;VLOOKUP($C27,ModMap!$A$2:$B$21,2,FALSE)&amp;"'!$K:$K"),0)),"")</f>
        <v/>
      </c>
      <c r="AA27" s="44" t="s">
        <v>36</v>
      </c>
      <c r="AB27" s="39" t="str">
        <f t="array" ref="AB27">IFERROR(INDEX(INDIRECT("'"&amp;VLOOKUP($C27,ModMap!$A$2:$B$21,2,FALSE)&amp;"'!AB:AB"),MATCH($K27,INDIRECT("'"&amp;VLOOKUP($C27,ModMap!$A$2:$B$21,2,FALSE)&amp;"'!$K:$K"),0)),"")</f>
        <v>N/A</v>
      </c>
      <c r="AC27" s="39" t="str">
        <f t="array" ref="AC27">IFERROR(INDEX(INDIRECT("'"&amp;VLOOKUP($C27,ModMap!$A$2:$B$21,2,FALSE)&amp;"'!AC:AC"),MATCH($K27,INDIRECT("'"&amp;VLOOKUP($C27,ModMap!$A$2:$B$21,2,FALSE)&amp;"'!$K:$K"),0)),"")</f>
        <v/>
      </c>
      <c r="AD27" s="44" t="s">
        <v>36</v>
      </c>
      <c r="AE27" s="39" t="str">
        <f t="array" ref="AE27">IFERROR(INDEX(INDIRECT("'"&amp;VLOOKUP($C27,ModMap!$A$2:$B$21,2,FALSE)&amp;"'!AE:AE"),MATCH($K27,INDIRECT("'"&amp;VLOOKUP($C27,ModMap!$A$2:$B$21,2,FALSE)&amp;"'!$K:$K"),0)),"")</f>
        <v>N/A</v>
      </c>
      <c r="AF27" s="39" t="str">
        <f t="array" ref="AF27">IFERROR(INDEX(INDIRECT("'"&amp;VLOOKUP($C27,ModMap!$A$2:$B$21,2,FALSE)&amp;"'!AF:AF"),MATCH($K27,INDIRECT("'"&amp;VLOOKUP($C27,ModMap!$A$2:$B$21,2,FALSE)&amp;"'!$K:$K"),0)),"")</f>
        <v/>
      </c>
      <c r="AG27" s="48" t="s">
        <v>33</v>
      </c>
      <c r="AH27" s="39" t="str">
        <f t="array" ref="AH27">IFERROR(INDEX(INDIRECT("'"&amp;VLOOKUP($C27,ModMap!$A$2:$B$21,2,FALSE)&amp;"'!AH:AH"),MATCH($K27,INDIRECT("'"&amp;VLOOKUP($C27,ModMap!$A$2:$B$21,2,FALSE)&amp;"'!$K:$K"),0)),"")</f>
        <v>Not Started</v>
      </c>
      <c r="AI27" s="39" t="str">
        <f t="array" ref="AI27">IFERROR(INDEX(INDIRECT("'"&amp;VLOOKUP($C27,ModMap!$A$2:$B$21,2,FALSE)&amp;"'!AI:AI"),MATCH($K27,INDIRECT("'"&amp;VLOOKUP($C27,ModMap!$A$2:$B$21,2,FALSE)&amp;"'!$K:$K"),0)),"")</f>
        <v>Unassigned</v>
      </c>
      <c r="AJ27" s="44" t="s">
        <v>36</v>
      </c>
      <c r="AK27" s="39" t="str">
        <f t="array" ref="AK27">IFERROR(INDEX(INDIRECT("'"&amp;VLOOKUP($C27,ModMap!$A$2:$B$21,2,FALSE)&amp;"'!AK:AK"),MATCH($K27,INDIRECT("'"&amp;VLOOKUP($C27,ModMap!$A$2:$B$21,2,FALSE)&amp;"'!$K:$K"),0)),"")</f>
        <v>N/A</v>
      </c>
      <c r="AL27" s="39" t="str">
        <f t="array" ref="AL27">IFERROR(INDEX(INDIRECT("'"&amp;VLOOKUP($C27,ModMap!$A$2:$B$21,2,FALSE)&amp;"'!AL:AL"),MATCH($K27,INDIRECT("'"&amp;VLOOKUP($C27,ModMap!$A$2:$B$21,2,FALSE)&amp;"'!$K:$K"),0)),"")</f>
        <v/>
      </c>
      <c r="AM27" s="39">
        <f t="shared" si="1"/>
        <v>2</v>
      </c>
      <c r="AN27" s="39" t="str">
        <f t="shared" si="2"/>
        <v>Not Started</v>
      </c>
      <c r="AO27" s="40" t="str">
        <f t="array" ref="AO27">IFERROR(INDEX(INDIRECT("'"&amp;VLOOKUP($C27,ModMap!$A$2:$B$21,2,FALSE)&amp;"'!AO:AO"),MATCH($K27,INDIRECT("'"&amp;VLOOKUP($C27,ModMap!$A$2:$B$21,2,FALSE)&amp;"'!$K:$K"),0)),"")</f>
        <v/>
      </c>
      <c r="AP27" s="49" t="str">
        <f t="array" ref="AP27">IFERROR(HYPERLINK("#'"&amp;VLOOKUP($C27,ModMap!$A$2:$B$21,2,FALSE)&amp;"'!V"&amp;MATCH($K27,INDIRECT("'"&amp;VLOOKUP($C27,ModMap!$A$2:$B$21,2,FALSE)&amp;"'!$K:$K"),0),"Edit on module sheet"),"")</f>
        <v>Edit on module sheet</v>
      </c>
    </row>
    <row r="28" ht="42.0" customHeight="1">
      <c r="A28" s="50">
        <v>26.0</v>
      </c>
      <c r="B28" s="50">
        <v>710.0</v>
      </c>
      <c r="C28" s="50" t="s">
        <v>133</v>
      </c>
      <c r="D28" s="51" t="s">
        <v>134</v>
      </c>
      <c r="E28" s="30" t="s">
        <v>62</v>
      </c>
      <c r="F28" s="68" t="s">
        <v>1900</v>
      </c>
      <c r="G28" s="51" t="s">
        <v>1901</v>
      </c>
      <c r="H28" s="50" t="s">
        <v>2063</v>
      </c>
      <c r="I28" s="50" t="s">
        <v>2064</v>
      </c>
      <c r="J28" s="51" t="s">
        <v>2065</v>
      </c>
      <c r="K28" s="50" t="s">
        <v>2066</v>
      </c>
      <c r="L28" s="51" t="s">
        <v>2067</v>
      </c>
      <c r="M28" s="47" t="s">
        <v>200</v>
      </c>
      <c r="N28" s="50" t="s">
        <v>1907</v>
      </c>
      <c r="O28" s="50" t="s">
        <v>1146</v>
      </c>
      <c r="P28" s="51" t="s">
        <v>2068</v>
      </c>
      <c r="Q28" s="51" t="s">
        <v>2069</v>
      </c>
      <c r="R28" s="50" t="s">
        <v>1910</v>
      </c>
      <c r="S28" s="50" t="s">
        <v>1911</v>
      </c>
      <c r="T28" s="50" t="str">
        <f t="array" ref="T28">IFERROR(INDEX(INDIRECT("'"&amp;VLOOKUP($C28,ModMap!$A$2:$B$21,2,FALSE)&amp;"'!T:T"),MATCH($K28,INDIRECT("'"&amp;VLOOKUP($C28,ModMap!$A$2:$B$21,2,FALSE)&amp;"'!$K:$K"),0)),"")</f>
        <v>Unassigned</v>
      </c>
      <c r="U28" s="48" t="s">
        <v>33</v>
      </c>
      <c r="V28" s="50" t="str">
        <f t="array" ref="V28">IFERROR(INDEX(INDIRECT("'"&amp;VLOOKUP($C28,ModMap!$A$2:$B$21,2,FALSE)&amp;"'!V:V"),MATCH($K28,INDIRECT("'"&amp;VLOOKUP($C28,ModMap!$A$2:$B$21,2,FALSE)&amp;"'!$K:$K"),0)),"")</f>
        <v>Not Started</v>
      </c>
      <c r="W28" s="50" t="str">
        <f t="array" ref="W28">IFERROR(INDEX(INDIRECT("'"&amp;VLOOKUP($C28,ModMap!$A$2:$B$21,2,FALSE)&amp;"'!W:W"),MATCH($K28,INDIRECT("'"&amp;VLOOKUP($C28,ModMap!$A$2:$B$21,2,FALSE)&amp;"'!$K:$K"),0)),"")</f>
        <v>Unassigned</v>
      </c>
      <c r="X28" s="44" t="s">
        <v>36</v>
      </c>
      <c r="Y28" s="50" t="str">
        <f t="array" ref="Y28">IFERROR(INDEX(INDIRECT("'"&amp;VLOOKUP($C28,ModMap!$A$2:$B$21,2,FALSE)&amp;"'!Y:Y"),MATCH($K28,INDIRECT("'"&amp;VLOOKUP($C28,ModMap!$A$2:$B$21,2,FALSE)&amp;"'!$K:$K"),0)),"")</f>
        <v>N/A</v>
      </c>
      <c r="Z28" s="50" t="str">
        <f t="array" ref="Z28">IFERROR(INDEX(INDIRECT("'"&amp;VLOOKUP($C28,ModMap!$A$2:$B$21,2,FALSE)&amp;"'!Z:Z"),MATCH($K28,INDIRECT("'"&amp;VLOOKUP($C28,ModMap!$A$2:$B$21,2,FALSE)&amp;"'!$K:$K"),0)),"")</f>
        <v/>
      </c>
      <c r="AA28" s="44" t="s">
        <v>36</v>
      </c>
      <c r="AB28" s="50" t="str">
        <f t="array" ref="AB28">IFERROR(INDEX(INDIRECT("'"&amp;VLOOKUP($C28,ModMap!$A$2:$B$21,2,FALSE)&amp;"'!AB:AB"),MATCH($K28,INDIRECT("'"&amp;VLOOKUP($C28,ModMap!$A$2:$B$21,2,FALSE)&amp;"'!$K:$K"),0)),"")</f>
        <v>N/A</v>
      </c>
      <c r="AC28" s="50" t="str">
        <f t="array" ref="AC28">IFERROR(INDEX(INDIRECT("'"&amp;VLOOKUP($C28,ModMap!$A$2:$B$21,2,FALSE)&amp;"'!AC:AC"),MATCH($K28,INDIRECT("'"&amp;VLOOKUP($C28,ModMap!$A$2:$B$21,2,FALSE)&amp;"'!$K:$K"),0)),"")</f>
        <v/>
      </c>
      <c r="AD28" s="44" t="s">
        <v>36</v>
      </c>
      <c r="AE28" s="50" t="str">
        <f t="array" ref="AE28">IFERROR(INDEX(INDIRECT("'"&amp;VLOOKUP($C28,ModMap!$A$2:$B$21,2,FALSE)&amp;"'!AE:AE"),MATCH($K28,INDIRECT("'"&amp;VLOOKUP($C28,ModMap!$A$2:$B$21,2,FALSE)&amp;"'!$K:$K"),0)),"")</f>
        <v>N/A</v>
      </c>
      <c r="AF28" s="50" t="str">
        <f t="array" ref="AF28">IFERROR(INDEX(INDIRECT("'"&amp;VLOOKUP($C28,ModMap!$A$2:$B$21,2,FALSE)&amp;"'!AF:AF"),MATCH($K28,INDIRECT("'"&amp;VLOOKUP($C28,ModMap!$A$2:$B$21,2,FALSE)&amp;"'!$K:$K"),0)),"")</f>
        <v/>
      </c>
      <c r="AG28" s="48" t="s">
        <v>33</v>
      </c>
      <c r="AH28" s="50" t="str">
        <f t="array" ref="AH28">IFERROR(INDEX(INDIRECT("'"&amp;VLOOKUP($C28,ModMap!$A$2:$B$21,2,FALSE)&amp;"'!AH:AH"),MATCH($K28,INDIRECT("'"&amp;VLOOKUP($C28,ModMap!$A$2:$B$21,2,FALSE)&amp;"'!$K:$K"),0)),"")</f>
        <v>Not Started</v>
      </c>
      <c r="AI28" s="50" t="str">
        <f t="array" ref="AI28">IFERROR(INDEX(INDIRECT("'"&amp;VLOOKUP($C28,ModMap!$A$2:$B$21,2,FALSE)&amp;"'!AI:AI"),MATCH($K28,INDIRECT("'"&amp;VLOOKUP($C28,ModMap!$A$2:$B$21,2,FALSE)&amp;"'!$K:$K"),0)),"")</f>
        <v>Unassigned</v>
      </c>
      <c r="AJ28" s="44" t="s">
        <v>36</v>
      </c>
      <c r="AK28" s="50" t="str">
        <f t="array" ref="AK28">IFERROR(INDEX(INDIRECT("'"&amp;VLOOKUP($C28,ModMap!$A$2:$B$21,2,FALSE)&amp;"'!AK:AK"),MATCH($K28,INDIRECT("'"&amp;VLOOKUP($C28,ModMap!$A$2:$B$21,2,FALSE)&amp;"'!$K:$K"),0)),"")</f>
        <v>N/A</v>
      </c>
      <c r="AL28" s="50" t="str">
        <f t="array" ref="AL28">IFERROR(INDEX(INDIRECT("'"&amp;VLOOKUP($C28,ModMap!$A$2:$B$21,2,FALSE)&amp;"'!AL:AL"),MATCH($K28,INDIRECT("'"&amp;VLOOKUP($C28,ModMap!$A$2:$B$21,2,FALSE)&amp;"'!$K:$K"),0)),"")</f>
        <v/>
      </c>
      <c r="AM28" s="50">
        <f t="shared" si="1"/>
        <v>2</v>
      </c>
      <c r="AN28" s="50" t="str">
        <f t="shared" si="2"/>
        <v>Not Started</v>
      </c>
      <c r="AO28" s="51" t="str">
        <f t="array" ref="AO28">IFERROR(INDEX(INDIRECT("'"&amp;VLOOKUP($C28,ModMap!$A$2:$B$21,2,FALSE)&amp;"'!AO:AO"),MATCH($K28,INDIRECT("'"&amp;VLOOKUP($C28,ModMap!$A$2:$B$21,2,FALSE)&amp;"'!$K:$K"),0)),"")</f>
        <v/>
      </c>
      <c r="AP28" s="49" t="str">
        <f t="array" ref="AP28">IFERROR(HYPERLINK("#'"&amp;VLOOKUP($C28,ModMap!$A$2:$B$21,2,FALSE)&amp;"'!V"&amp;MATCH($K28,INDIRECT("'"&amp;VLOOKUP($C28,ModMap!$A$2:$B$21,2,FALSE)&amp;"'!$K:$K"),0),"Edit on module sheet"),"")</f>
        <v>Edit on module sheet</v>
      </c>
    </row>
    <row r="29" ht="42.0" customHeight="1">
      <c r="A29" s="39">
        <v>27.0</v>
      </c>
      <c r="B29" s="39">
        <v>711.0</v>
      </c>
      <c r="C29" s="39" t="s">
        <v>133</v>
      </c>
      <c r="D29" s="40" t="s">
        <v>134</v>
      </c>
      <c r="E29" s="30" t="s">
        <v>62</v>
      </c>
      <c r="F29" s="68" t="s">
        <v>1900</v>
      </c>
      <c r="G29" s="40" t="s">
        <v>1901</v>
      </c>
      <c r="H29" s="39" t="s">
        <v>2063</v>
      </c>
      <c r="I29" s="39" t="s">
        <v>2064</v>
      </c>
      <c r="J29" s="40" t="s">
        <v>2065</v>
      </c>
      <c r="K29" s="39" t="s">
        <v>2072</v>
      </c>
      <c r="L29" s="40" t="s">
        <v>2073</v>
      </c>
      <c r="M29" s="47" t="s">
        <v>200</v>
      </c>
      <c r="N29" s="39" t="s">
        <v>1907</v>
      </c>
      <c r="O29" s="39" t="s">
        <v>1146</v>
      </c>
      <c r="P29" s="40" t="s">
        <v>2068</v>
      </c>
      <c r="Q29" s="40" t="s">
        <v>2069</v>
      </c>
      <c r="R29" s="39" t="s">
        <v>1910</v>
      </c>
      <c r="S29" s="39" t="s">
        <v>1920</v>
      </c>
      <c r="T29" s="39" t="str">
        <f t="array" ref="T29">IFERROR(INDEX(INDIRECT("'"&amp;VLOOKUP($C29,ModMap!$A$2:$B$21,2,FALSE)&amp;"'!T:T"),MATCH($K29,INDIRECT("'"&amp;VLOOKUP($C29,ModMap!$A$2:$B$21,2,FALSE)&amp;"'!$K:$K"),0)),"")</f>
        <v>Unassigned</v>
      </c>
      <c r="U29" s="48" t="s">
        <v>33</v>
      </c>
      <c r="V29" s="39" t="str">
        <f t="array" ref="V29">IFERROR(INDEX(INDIRECT("'"&amp;VLOOKUP($C29,ModMap!$A$2:$B$21,2,FALSE)&amp;"'!V:V"),MATCH($K29,INDIRECT("'"&amp;VLOOKUP($C29,ModMap!$A$2:$B$21,2,FALSE)&amp;"'!$K:$K"),0)),"")</f>
        <v>Not Started</v>
      </c>
      <c r="W29" s="39" t="str">
        <f t="array" ref="W29">IFERROR(INDEX(INDIRECT("'"&amp;VLOOKUP($C29,ModMap!$A$2:$B$21,2,FALSE)&amp;"'!W:W"),MATCH($K29,INDIRECT("'"&amp;VLOOKUP($C29,ModMap!$A$2:$B$21,2,FALSE)&amp;"'!$K:$K"),0)),"")</f>
        <v>Unassigned</v>
      </c>
      <c r="X29" s="44" t="s">
        <v>36</v>
      </c>
      <c r="Y29" s="39" t="str">
        <f t="array" ref="Y29">IFERROR(INDEX(INDIRECT("'"&amp;VLOOKUP($C29,ModMap!$A$2:$B$21,2,FALSE)&amp;"'!Y:Y"),MATCH($K29,INDIRECT("'"&amp;VLOOKUP($C29,ModMap!$A$2:$B$21,2,FALSE)&amp;"'!$K:$K"),0)),"")</f>
        <v>N/A</v>
      </c>
      <c r="Z29" s="39" t="str">
        <f t="array" ref="Z29">IFERROR(INDEX(INDIRECT("'"&amp;VLOOKUP($C29,ModMap!$A$2:$B$21,2,FALSE)&amp;"'!Z:Z"),MATCH($K29,INDIRECT("'"&amp;VLOOKUP($C29,ModMap!$A$2:$B$21,2,FALSE)&amp;"'!$K:$K"),0)),"")</f>
        <v/>
      </c>
      <c r="AA29" s="44" t="s">
        <v>36</v>
      </c>
      <c r="AB29" s="39" t="str">
        <f t="array" ref="AB29">IFERROR(INDEX(INDIRECT("'"&amp;VLOOKUP($C29,ModMap!$A$2:$B$21,2,FALSE)&amp;"'!AB:AB"),MATCH($K29,INDIRECT("'"&amp;VLOOKUP($C29,ModMap!$A$2:$B$21,2,FALSE)&amp;"'!$K:$K"),0)),"")</f>
        <v>N/A</v>
      </c>
      <c r="AC29" s="39" t="str">
        <f t="array" ref="AC29">IFERROR(INDEX(INDIRECT("'"&amp;VLOOKUP($C29,ModMap!$A$2:$B$21,2,FALSE)&amp;"'!AC:AC"),MATCH($K29,INDIRECT("'"&amp;VLOOKUP($C29,ModMap!$A$2:$B$21,2,FALSE)&amp;"'!$K:$K"),0)),"")</f>
        <v/>
      </c>
      <c r="AD29" s="48" t="s">
        <v>33</v>
      </c>
      <c r="AE29" s="39" t="str">
        <f t="array" ref="AE29">IFERROR(INDEX(INDIRECT("'"&amp;VLOOKUP($C29,ModMap!$A$2:$B$21,2,FALSE)&amp;"'!AE:AE"),MATCH($K29,INDIRECT("'"&amp;VLOOKUP($C29,ModMap!$A$2:$B$21,2,FALSE)&amp;"'!$K:$K"),0)),"")</f>
        <v>Not Started</v>
      </c>
      <c r="AF29" s="39" t="str">
        <f t="array" ref="AF29">IFERROR(INDEX(INDIRECT("'"&amp;VLOOKUP($C29,ModMap!$A$2:$B$21,2,FALSE)&amp;"'!AF:AF"),MATCH($K29,INDIRECT("'"&amp;VLOOKUP($C29,ModMap!$A$2:$B$21,2,FALSE)&amp;"'!$K:$K"),0)),"")</f>
        <v>Unassigned</v>
      </c>
      <c r="AG29" s="48" t="s">
        <v>33</v>
      </c>
      <c r="AH29" s="39" t="str">
        <f t="array" ref="AH29">IFERROR(INDEX(INDIRECT("'"&amp;VLOOKUP($C29,ModMap!$A$2:$B$21,2,FALSE)&amp;"'!AH:AH"),MATCH($K29,INDIRECT("'"&amp;VLOOKUP($C29,ModMap!$A$2:$B$21,2,FALSE)&amp;"'!$K:$K"),0)),"")</f>
        <v>Not Started</v>
      </c>
      <c r="AI29" s="39" t="str">
        <f t="array" ref="AI29">IFERROR(INDEX(INDIRECT("'"&amp;VLOOKUP($C29,ModMap!$A$2:$B$21,2,FALSE)&amp;"'!AI:AI"),MATCH($K29,INDIRECT("'"&amp;VLOOKUP($C29,ModMap!$A$2:$B$21,2,FALSE)&amp;"'!$K:$K"),0)),"")</f>
        <v>Unassigned</v>
      </c>
      <c r="AJ29" s="44" t="s">
        <v>36</v>
      </c>
      <c r="AK29" s="39" t="str">
        <f t="array" ref="AK29">IFERROR(INDEX(INDIRECT("'"&amp;VLOOKUP($C29,ModMap!$A$2:$B$21,2,FALSE)&amp;"'!AK:AK"),MATCH($K29,INDIRECT("'"&amp;VLOOKUP($C29,ModMap!$A$2:$B$21,2,FALSE)&amp;"'!$K:$K"),0)),"")</f>
        <v>N/A</v>
      </c>
      <c r="AL29" s="39" t="str">
        <f t="array" ref="AL29">IFERROR(INDEX(INDIRECT("'"&amp;VLOOKUP($C29,ModMap!$A$2:$B$21,2,FALSE)&amp;"'!AL:AL"),MATCH($K29,INDIRECT("'"&amp;VLOOKUP($C29,ModMap!$A$2:$B$21,2,FALSE)&amp;"'!$K:$K"),0)),"")</f>
        <v/>
      </c>
      <c r="AM29" s="39">
        <f t="shared" si="1"/>
        <v>3</v>
      </c>
      <c r="AN29" s="39" t="str">
        <f t="shared" si="2"/>
        <v>Not Started</v>
      </c>
      <c r="AO29" s="40" t="str">
        <f t="array" ref="AO29">IFERROR(INDEX(INDIRECT("'"&amp;VLOOKUP($C29,ModMap!$A$2:$B$21,2,FALSE)&amp;"'!AO:AO"),MATCH($K29,INDIRECT("'"&amp;VLOOKUP($C29,ModMap!$A$2:$B$21,2,FALSE)&amp;"'!$K:$K"),0)),"")</f>
        <v/>
      </c>
      <c r="AP29" s="49" t="str">
        <f t="array" ref="AP29">IFERROR(HYPERLINK("#'"&amp;VLOOKUP($C29,ModMap!$A$2:$B$21,2,FALSE)&amp;"'!V"&amp;MATCH($K29,INDIRECT("'"&amp;VLOOKUP($C29,ModMap!$A$2:$B$21,2,FALSE)&amp;"'!$K:$K"),0),"Edit on module sheet"),"")</f>
        <v>Edit on module sheet</v>
      </c>
    </row>
    <row r="30" ht="42.0" customHeight="1">
      <c r="A30" s="50">
        <v>28.0</v>
      </c>
      <c r="B30" s="50">
        <v>712.0</v>
      </c>
      <c r="C30" s="50" t="s">
        <v>133</v>
      </c>
      <c r="D30" s="51" t="s">
        <v>134</v>
      </c>
      <c r="E30" s="30" t="s">
        <v>62</v>
      </c>
      <c r="F30" s="68" t="s">
        <v>1900</v>
      </c>
      <c r="G30" s="51" t="s">
        <v>1901</v>
      </c>
      <c r="H30" s="50" t="s">
        <v>2063</v>
      </c>
      <c r="I30" s="50" t="s">
        <v>2064</v>
      </c>
      <c r="J30" s="51" t="s">
        <v>2065</v>
      </c>
      <c r="K30" s="50" t="s">
        <v>2081</v>
      </c>
      <c r="L30" s="51" t="s">
        <v>1925</v>
      </c>
      <c r="M30" s="47" t="s">
        <v>200</v>
      </c>
      <c r="N30" s="50" t="s">
        <v>1907</v>
      </c>
      <c r="O30" s="50" t="s">
        <v>1146</v>
      </c>
      <c r="P30" s="51" t="s">
        <v>2068</v>
      </c>
      <c r="Q30" s="51" t="s">
        <v>2069</v>
      </c>
      <c r="R30" s="50" t="s">
        <v>1910</v>
      </c>
      <c r="S30" s="50" t="s">
        <v>1928</v>
      </c>
      <c r="T30" s="50" t="str">
        <f t="array" ref="T30">IFERROR(INDEX(INDIRECT("'"&amp;VLOOKUP($C30,ModMap!$A$2:$B$21,2,FALSE)&amp;"'!T:T"),MATCH($K30,INDIRECT("'"&amp;VLOOKUP($C30,ModMap!$A$2:$B$21,2,FALSE)&amp;"'!$K:$K"),0)),"")</f>
        <v>Unassigned</v>
      </c>
      <c r="U30" s="48" t="s">
        <v>33</v>
      </c>
      <c r="V30" s="50" t="str">
        <f t="array" ref="V30">IFERROR(INDEX(INDIRECT("'"&amp;VLOOKUP($C30,ModMap!$A$2:$B$21,2,FALSE)&amp;"'!V:V"),MATCH($K30,INDIRECT("'"&amp;VLOOKUP($C30,ModMap!$A$2:$B$21,2,FALSE)&amp;"'!$K:$K"),0)),"")</f>
        <v>Not Started</v>
      </c>
      <c r="W30" s="50" t="str">
        <f t="array" ref="W30">IFERROR(INDEX(INDIRECT("'"&amp;VLOOKUP($C30,ModMap!$A$2:$B$21,2,FALSE)&amp;"'!W:W"),MATCH($K30,INDIRECT("'"&amp;VLOOKUP($C30,ModMap!$A$2:$B$21,2,FALSE)&amp;"'!$K:$K"),0)),"")</f>
        <v>Unassigned</v>
      </c>
      <c r="X30" s="44" t="s">
        <v>36</v>
      </c>
      <c r="Y30" s="50" t="str">
        <f t="array" ref="Y30">IFERROR(INDEX(INDIRECT("'"&amp;VLOOKUP($C30,ModMap!$A$2:$B$21,2,FALSE)&amp;"'!Y:Y"),MATCH($K30,INDIRECT("'"&amp;VLOOKUP($C30,ModMap!$A$2:$B$21,2,FALSE)&amp;"'!$K:$K"),0)),"")</f>
        <v>N/A</v>
      </c>
      <c r="Z30" s="50" t="str">
        <f t="array" ref="Z30">IFERROR(INDEX(INDIRECT("'"&amp;VLOOKUP($C30,ModMap!$A$2:$B$21,2,FALSE)&amp;"'!Z:Z"),MATCH($K30,INDIRECT("'"&amp;VLOOKUP($C30,ModMap!$A$2:$B$21,2,FALSE)&amp;"'!$K:$K"),0)),"")</f>
        <v/>
      </c>
      <c r="AA30" s="44" t="s">
        <v>36</v>
      </c>
      <c r="AB30" s="50" t="str">
        <f t="array" ref="AB30">IFERROR(INDEX(INDIRECT("'"&amp;VLOOKUP($C30,ModMap!$A$2:$B$21,2,FALSE)&amp;"'!AB:AB"),MATCH($K30,INDIRECT("'"&amp;VLOOKUP($C30,ModMap!$A$2:$B$21,2,FALSE)&amp;"'!$K:$K"),0)),"")</f>
        <v>N/A</v>
      </c>
      <c r="AC30" s="50" t="str">
        <f t="array" ref="AC30">IFERROR(INDEX(INDIRECT("'"&amp;VLOOKUP($C30,ModMap!$A$2:$B$21,2,FALSE)&amp;"'!AC:AC"),MATCH($K30,INDIRECT("'"&amp;VLOOKUP($C30,ModMap!$A$2:$B$21,2,FALSE)&amp;"'!$K:$K"),0)),"")</f>
        <v/>
      </c>
      <c r="AD30" s="44" t="s">
        <v>36</v>
      </c>
      <c r="AE30" s="50" t="str">
        <f t="array" ref="AE30">IFERROR(INDEX(INDIRECT("'"&amp;VLOOKUP($C30,ModMap!$A$2:$B$21,2,FALSE)&amp;"'!AE:AE"),MATCH($K30,INDIRECT("'"&amp;VLOOKUP($C30,ModMap!$A$2:$B$21,2,FALSE)&amp;"'!$K:$K"),0)),"")</f>
        <v>N/A</v>
      </c>
      <c r="AF30" s="50" t="str">
        <f t="array" ref="AF30">IFERROR(INDEX(INDIRECT("'"&amp;VLOOKUP($C30,ModMap!$A$2:$B$21,2,FALSE)&amp;"'!AF:AF"),MATCH($K30,INDIRECT("'"&amp;VLOOKUP($C30,ModMap!$A$2:$B$21,2,FALSE)&amp;"'!$K:$K"),0)),"")</f>
        <v/>
      </c>
      <c r="AG30" s="48" t="s">
        <v>33</v>
      </c>
      <c r="AH30" s="50" t="str">
        <f t="array" ref="AH30">IFERROR(INDEX(INDIRECT("'"&amp;VLOOKUP($C30,ModMap!$A$2:$B$21,2,FALSE)&amp;"'!AH:AH"),MATCH($K30,INDIRECT("'"&amp;VLOOKUP($C30,ModMap!$A$2:$B$21,2,FALSE)&amp;"'!$K:$K"),0)),"")</f>
        <v>Not Started</v>
      </c>
      <c r="AI30" s="50" t="str">
        <f t="array" ref="AI30">IFERROR(INDEX(INDIRECT("'"&amp;VLOOKUP($C30,ModMap!$A$2:$B$21,2,FALSE)&amp;"'!AI:AI"),MATCH($K30,INDIRECT("'"&amp;VLOOKUP($C30,ModMap!$A$2:$B$21,2,FALSE)&amp;"'!$K:$K"),0)),"")</f>
        <v>Unassigned</v>
      </c>
      <c r="AJ30" s="44" t="s">
        <v>36</v>
      </c>
      <c r="AK30" s="50" t="str">
        <f t="array" ref="AK30">IFERROR(INDEX(INDIRECT("'"&amp;VLOOKUP($C30,ModMap!$A$2:$B$21,2,FALSE)&amp;"'!AK:AK"),MATCH($K30,INDIRECT("'"&amp;VLOOKUP($C30,ModMap!$A$2:$B$21,2,FALSE)&amp;"'!$K:$K"),0)),"")</f>
        <v>N/A</v>
      </c>
      <c r="AL30" s="50" t="str">
        <f t="array" ref="AL30">IFERROR(INDEX(INDIRECT("'"&amp;VLOOKUP($C30,ModMap!$A$2:$B$21,2,FALSE)&amp;"'!AL:AL"),MATCH($K30,INDIRECT("'"&amp;VLOOKUP($C30,ModMap!$A$2:$B$21,2,FALSE)&amp;"'!$K:$K"),0)),"")</f>
        <v/>
      </c>
      <c r="AM30" s="50">
        <f t="shared" si="1"/>
        <v>2</v>
      </c>
      <c r="AN30" s="50" t="str">
        <f t="shared" si="2"/>
        <v>Not Started</v>
      </c>
      <c r="AO30" s="51" t="str">
        <f t="array" ref="AO30">IFERROR(INDEX(INDIRECT("'"&amp;VLOOKUP($C30,ModMap!$A$2:$B$21,2,FALSE)&amp;"'!AO:AO"),MATCH($K30,INDIRECT("'"&amp;VLOOKUP($C30,ModMap!$A$2:$B$21,2,FALSE)&amp;"'!$K:$K"),0)),"")</f>
        <v/>
      </c>
      <c r="AP30" s="49" t="str">
        <f t="array" ref="AP30">IFERROR(HYPERLINK("#'"&amp;VLOOKUP($C30,ModMap!$A$2:$B$21,2,FALSE)&amp;"'!V"&amp;MATCH($K30,INDIRECT("'"&amp;VLOOKUP($C30,ModMap!$A$2:$B$21,2,FALSE)&amp;"'!$K:$K"),0),"Edit on module sheet"),"")</f>
        <v>Edit on module sheet</v>
      </c>
    </row>
    <row r="31" ht="42.0" customHeight="1">
      <c r="A31" s="39">
        <v>29.0</v>
      </c>
      <c r="B31" s="39">
        <v>714.0</v>
      </c>
      <c r="C31" s="39" t="s">
        <v>133</v>
      </c>
      <c r="D31" s="40" t="s">
        <v>134</v>
      </c>
      <c r="E31" s="30" t="s">
        <v>62</v>
      </c>
      <c r="F31" s="68" t="s">
        <v>1900</v>
      </c>
      <c r="G31" s="40" t="s">
        <v>1901</v>
      </c>
      <c r="H31" s="39" t="s">
        <v>2086</v>
      </c>
      <c r="I31" s="39" t="s">
        <v>2087</v>
      </c>
      <c r="J31" s="40" t="s">
        <v>2088</v>
      </c>
      <c r="K31" s="39" t="s">
        <v>2089</v>
      </c>
      <c r="L31" s="40" t="s">
        <v>2090</v>
      </c>
      <c r="M31" s="47" t="s">
        <v>200</v>
      </c>
      <c r="N31" s="39" t="s">
        <v>1907</v>
      </c>
      <c r="O31" s="39" t="s">
        <v>1146</v>
      </c>
      <c r="P31" s="40" t="s">
        <v>2091</v>
      </c>
      <c r="Q31" s="40" t="s">
        <v>2092</v>
      </c>
      <c r="R31" s="39" t="s">
        <v>1910</v>
      </c>
      <c r="S31" s="39" t="s">
        <v>1911</v>
      </c>
      <c r="T31" s="39" t="str">
        <f t="array" ref="T31">IFERROR(INDEX(INDIRECT("'"&amp;VLOOKUP($C31,ModMap!$A$2:$B$21,2,FALSE)&amp;"'!T:T"),MATCH($K31,INDIRECT("'"&amp;VLOOKUP($C31,ModMap!$A$2:$B$21,2,FALSE)&amp;"'!$K:$K"),0)),"")</f>
        <v>Unassigned</v>
      </c>
      <c r="U31" s="48" t="s">
        <v>33</v>
      </c>
      <c r="V31" s="39" t="str">
        <f t="array" ref="V31">IFERROR(INDEX(INDIRECT("'"&amp;VLOOKUP($C31,ModMap!$A$2:$B$21,2,FALSE)&amp;"'!V:V"),MATCH($K31,INDIRECT("'"&amp;VLOOKUP($C31,ModMap!$A$2:$B$21,2,FALSE)&amp;"'!$K:$K"),0)),"")</f>
        <v>Not Started</v>
      </c>
      <c r="W31" s="39" t="str">
        <f t="array" ref="W31">IFERROR(INDEX(INDIRECT("'"&amp;VLOOKUP($C31,ModMap!$A$2:$B$21,2,FALSE)&amp;"'!W:W"),MATCH($K31,INDIRECT("'"&amp;VLOOKUP($C31,ModMap!$A$2:$B$21,2,FALSE)&amp;"'!$K:$K"),0)),"")</f>
        <v>Unassigned</v>
      </c>
      <c r="X31" s="44" t="s">
        <v>36</v>
      </c>
      <c r="Y31" s="39" t="str">
        <f t="array" ref="Y31">IFERROR(INDEX(INDIRECT("'"&amp;VLOOKUP($C31,ModMap!$A$2:$B$21,2,FALSE)&amp;"'!Y:Y"),MATCH($K31,INDIRECT("'"&amp;VLOOKUP($C31,ModMap!$A$2:$B$21,2,FALSE)&amp;"'!$K:$K"),0)),"")</f>
        <v>N/A</v>
      </c>
      <c r="Z31" s="39" t="str">
        <f t="array" ref="Z31">IFERROR(INDEX(INDIRECT("'"&amp;VLOOKUP($C31,ModMap!$A$2:$B$21,2,FALSE)&amp;"'!Z:Z"),MATCH($K31,INDIRECT("'"&amp;VLOOKUP($C31,ModMap!$A$2:$B$21,2,FALSE)&amp;"'!$K:$K"),0)),"")</f>
        <v/>
      </c>
      <c r="AA31" s="44" t="s">
        <v>36</v>
      </c>
      <c r="AB31" s="39" t="str">
        <f t="array" ref="AB31">IFERROR(INDEX(INDIRECT("'"&amp;VLOOKUP($C31,ModMap!$A$2:$B$21,2,FALSE)&amp;"'!AB:AB"),MATCH($K31,INDIRECT("'"&amp;VLOOKUP($C31,ModMap!$A$2:$B$21,2,FALSE)&amp;"'!$K:$K"),0)),"")</f>
        <v>N/A</v>
      </c>
      <c r="AC31" s="39" t="str">
        <f t="array" ref="AC31">IFERROR(INDEX(INDIRECT("'"&amp;VLOOKUP($C31,ModMap!$A$2:$B$21,2,FALSE)&amp;"'!AC:AC"),MATCH($K31,INDIRECT("'"&amp;VLOOKUP($C31,ModMap!$A$2:$B$21,2,FALSE)&amp;"'!$K:$K"),0)),"")</f>
        <v/>
      </c>
      <c r="AD31" s="44" t="s">
        <v>36</v>
      </c>
      <c r="AE31" s="39" t="str">
        <f t="array" ref="AE31">IFERROR(INDEX(INDIRECT("'"&amp;VLOOKUP($C31,ModMap!$A$2:$B$21,2,FALSE)&amp;"'!AE:AE"),MATCH($K31,INDIRECT("'"&amp;VLOOKUP($C31,ModMap!$A$2:$B$21,2,FALSE)&amp;"'!$K:$K"),0)),"")</f>
        <v>N/A</v>
      </c>
      <c r="AF31" s="39" t="str">
        <f t="array" ref="AF31">IFERROR(INDEX(INDIRECT("'"&amp;VLOOKUP($C31,ModMap!$A$2:$B$21,2,FALSE)&amp;"'!AF:AF"),MATCH($K31,INDIRECT("'"&amp;VLOOKUP($C31,ModMap!$A$2:$B$21,2,FALSE)&amp;"'!$K:$K"),0)),"")</f>
        <v/>
      </c>
      <c r="AG31" s="48" t="s">
        <v>33</v>
      </c>
      <c r="AH31" s="39" t="str">
        <f t="array" ref="AH31">IFERROR(INDEX(INDIRECT("'"&amp;VLOOKUP($C31,ModMap!$A$2:$B$21,2,FALSE)&amp;"'!AH:AH"),MATCH($K31,INDIRECT("'"&amp;VLOOKUP($C31,ModMap!$A$2:$B$21,2,FALSE)&amp;"'!$K:$K"),0)),"")</f>
        <v>Not Started</v>
      </c>
      <c r="AI31" s="39" t="str">
        <f t="array" ref="AI31">IFERROR(INDEX(INDIRECT("'"&amp;VLOOKUP($C31,ModMap!$A$2:$B$21,2,FALSE)&amp;"'!AI:AI"),MATCH($K31,INDIRECT("'"&amp;VLOOKUP($C31,ModMap!$A$2:$B$21,2,FALSE)&amp;"'!$K:$K"),0)),"")</f>
        <v>Unassigned</v>
      </c>
      <c r="AJ31" s="44" t="s">
        <v>36</v>
      </c>
      <c r="AK31" s="39" t="str">
        <f t="array" ref="AK31">IFERROR(INDEX(INDIRECT("'"&amp;VLOOKUP($C31,ModMap!$A$2:$B$21,2,FALSE)&amp;"'!AK:AK"),MATCH($K31,INDIRECT("'"&amp;VLOOKUP($C31,ModMap!$A$2:$B$21,2,FALSE)&amp;"'!$K:$K"),0)),"")</f>
        <v>N/A</v>
      </c>
      <c r="AL31" s="39" t="str">
        <f t="array" ref="AL31">IFERROR(INDEX(INDIRECT("'"&amp;VLOOKUP($C31,ModMap!$A$2:$B$21,2,FALSE)&amp;"'!AL:AL"),MATCH($K31,INDIRECT("'"&amp;VLOOKUP($C31,ModMap!$A$2:$B$21,2,FALSE)&amp;"'!$K:$K"),0)),"")</f>
        <v/>
      </c>
      <c r="AM31" s="39">
        <f t="shared" si="1"/>
        <v>2</v>
      </c>
      <c r="AN31" s="39" t="str">
        <f t="shared" si="2"/>
        <v>Not Started</v>
      </c>
      <c r="AO31" s="40" t="str">
        <f t="array" ref="AO31">IFERROR(INDEX(INDIRECT("'"&amp;VLOOKUP($C31,ModMap!$A$2:$B$21,2,FALSE)&amp;"'!AO:AO"),MATCH($K31,INDIRECT("'"&amp;VLOOKUP($C31,ModMap!$A$2:$B$21,2,FALSE)&amp;"'!$K:$K"),0)),"")</f>
        <v/>
      </c>
      <c r="AP31" s="49" t="str">
        <f t="array" ref="AP31">IFERROR(HYPERLINK("#'"&amp;VLOOKUP($C31,ModMap!$A$2:$B$21,2,FALSE)&amp;"'!V"&amp;MATCH($K31,INDIRECT("'"&amp;VLOOKUP($C31,ModMap!$A$2:$B$21,2,FALSE)&amp;"'!$K:$K"),0),"Edit on module sheet"),"")</f>
        <v>Edit on module sheet</v>
      </c>
    </row>
    <row r="32" ht="42.0" customHeight="1">
      <c r="A32" s="50">
        <v>30.0</v>
      </c>
      <c r="B32" s="50">
        <v>715.0</v>
      </c>
      <c r="C32" s="50" t="s">
        <v>133</v>
      </c>
      <c r="D32" s="51" t="s">
        <v>134</v>
      </c>
      <c r="E32" s="30" t="s">
        <v>62</v>
      </c>
      <c r="F32" s="68" t="s">
        <v>1900</v>
      </c>
      <c r="G32" s="51" t="s">
        <v>1901</v>
      </c>
      <c r="H32" s="50" t="s">
        <v>2086</v>
      </c>
      <c r="I32" s="50" t="s">
        <v>2087</v>
      </c>
      <c r="J32" s="51" t="s">
        <v>2088</v>
      </c>
      <c r="K32" s="50" t="s">
        <v>2095</v>
      </c>
      <c r="L32" s="51" t="s">
        <v>2096</v>
      </c>
      <c r="M32" s="47" t="s">
        <v>200</v>
      </c>
      <c r="N32" s="50" t="s">
        <v>1907</v>
      </c>
      <c r="O32" s="50" t="s">
        <v>1146</v>
      </c>
      <c r="P32" s="51" t="s">
        <v>2091</v>
      </c>
      <c r="Q32" s="51" t="s">
        <v>2092</v>
      </c>
      <c r="R32" s="50" t="s">
        <v>1910</v>
      </c>
      <c r="S32" s="50" t="s">
        <v>1920</v>
      </c>
      <c r="T32" s="50" t="str">
        <f t="array" ref="T32">IFERROR(INDEX(INDIRECT("'"&amp;VLOOKUP($C32,ModMap!$A$2:$B$21,2,FALSE)&amp;"'!T:T"),MATCH($K32,INDIRECT("'"&amp;VLOOKUP($C32,ModMap!$A$2:$B$21,2,FALSE)&amp;"'!$K:$K"),0)),"")</f>
        <v>Unassigned</v>
      </c>
      <c r="U32" s="48" t="s">
        <v>33</v>
      </c>
      <c r="V32" s="50" t="str">
        <f t="array" ref="V32">IFERROR(INDEX(INDIRECT("'"&amp;VLOOKUP($C32,ModMap!$A$2:$B$21,2,FALSE)&amp;"'!V:V"),MATCH($K32,INDIRECT("'"&amp;VLOOKUP($C32,ModMap!$A$2:$B$21,2,FALSE)&amp;"'!$K:$K"),0)),"")</f>
        <v>Not Started</v>
      </c>
      <c r="W32" s="50" t="str">
        <f t="array" ref="W32">IFERROR(INDEX(INDIRECT("'"&amp;VLOOKUP($C32,ModMap!$A$2:$B$21,2,FALSE)&amp;"'!W:W"),MATCH($K32,INDIRECT("'"&amp;VLOOKUP($C32,ModMap!$A$2:$B$21,2,FALSE)&amp;"'!$K:$K"),0)),"")</f>
        <v>Unassigned</v>
      </c>
      <c r="X32" s="44" t="s">
        <v>36</v>
      </c>
      <c r="Y32" s="50" t="str">
        <f t="array" ref="Y32">IFERROR(INDEX(INDIRECT("'"&amp;VLOOKUP($C32,ModMap!$A$2:$B$21,2,FALSE)&amp;"'!Y:Y"),MATCH($K32,INDIRECT("'"&amp;VLOOKUP($C32,ModMap!$A$2:$B$21,2,FALSE)&amp;"'!$K:$K"),0)),"")</f>
        <v>N/A</v>
      </c>
      <c r="Z32" s="50" t="str">
        <f t="array" ref="Z32">IFERROR(INDEX(INDIRECT("'"&amp;VLOOKUP($C32,ModMap!$A$2:$B$21,2,FALSE)&amp;"'!Z:Z"),MATCH($K32,INDIRECT("'"&amp;VLOOKUP($C32,ModMap!$A$2:$B$21,2,FALSE)&amp;"'!$K:$K"),0)),"")</f>
        <v/>
      </c>
      <c r="AA32" s="44" t="s">
        <v>36</v>
      </c>
      <c r="AB32" s="50" t="str">
        <f t="array" ref="AB32">IFERROR(INDEX(INDIRECT("'"&amp;VLOOKUP($C32,ModMap!$A$2:$B$21,2,FALSE)&amp;"'!AB:AB"),MATCH($K32,INDIRECT("'"&amp;VLOOKUP($C32,ModMap!$A$2:$B$21,2,FALSE)&amp;"'!$K:$K"),0)),"")</f>
        <v>N/A</v>
      </c>
      <c r="AC32" s="50" t="str">
        <f t="array" ref="AC32">IFERROR(INDEX(INDIRECT("'"&amp;VLOOKUP($C32,ModMap!$A$2:$B$21,2,FALSE)&amp;"'!AC:AC"),MATCH($K32,INDIRECT("'"&amp;VLOOKUP($C32,ModMap!$A$2:$B$21,2,FALSE)&amp;"'!$K:$K"),0)),"")</f>
        <v/>
      </c>
      <c r="AD32" s="48" t="s">
        <v>33</v>
      </c>
      <c r="AE32" s="50" t="str">
        <f t="array" ref="AE32">IFERROR(INDEX(INDIRECT("'"&amp;VLOOKUP($C32,ModMap!$A$2:$B$21,2,FALSE)&amp;"'!AE:AE"),MATCH($K32,INDIRECT("'"&amp;VLOOKUP($C32,ModMap!$A$2:$B$21,2,FALSE)&amp;"'!$K:$K"),0)),"")</f>
        <v>Not Started</v>
      </c>
      <c r="AF32" s="50" t="str">
        <f t="array" ref="AF32">IFERROR(INDEX(INDIRECT("'"&amp;VLOOKUP($C32,ModMap!$A$2:$B$21,2,FALSE)&amp;"'!AF:AF"),MATCH($K32,INDIRECT("'"&amp;VLOOKUP($C32,ModMap!$A$2:$B$21,2,FALSE)&amp;"'!$K:$K"),0)),"")</f>
        <v>Unassigned</v>
      </c>
      <c r="AG32" s="48" t="s">
        <v>33</v>
      </c>
      <c r="AH32" s="50" t="str">
        <f t="array" ref="AH32">IFERROR(INDEX(INDIRECT("'"&amp;VLOOKUP($C32,ModMap!$A$2:$B$21,2,FALSE)&amp;"'!AH:AH"),MATCH($K32,INDIRECT("'"&amp;VLOOKUP($C32,ModMap!$A$2:$B$21,2,FALSE)&amp;"'!$K:$K"),0)),"")</f>
        <v>Not Started</v>
      </c>
      <c r="AI32" s="50" t="str">
        <f t="array" ref="AI32">IFERROR(INDEX(INDIRECT("'"&amp;VLOOKUP($C32,ModMap!$A$2:$B$21,2,FALSE)&amp;"'!AI:AI"),MATCH($K32,INDIRECT("'"&amp;VLOOKUP($C32,ModMap!$A$2:$B$21,2,FALSE)&amp;"'!$K:$K"),0)),"")</f>
        <v>Unassigned</v>
      </c>
      <c r="AJ32" s="44" t="s">
        <v>36</v>
      </c>
      <c r="AK32" s="50" t="str">
        <f t="array" ref="AK32">IFERROR(INDEX(INDIRECT("'"&amp;VLOOKUP($C32,ModMap!$A$2:$B$21,2,FALSE)&amp;"'!AK:AK"),MATCH($K32,INDIRECT("'"&amp;VLOOKUP($C32,ModMap!$A$2:$B$21,2,FALSE)&amp;"'!$K:$K"),0)),"")</f>
        <v>N/A</v>
      </c>
      <c r="AL32" s="50" t="str">
        <f t="array" ref="AL32">IFERROR(INDEX(INDIRECT("'"&amp;VLOOKUP($C32,ModMap!$A$2:$B$21,2,FALSE)&amp;"'!AL:AL"),MATCH($K32,INDIRECT("'"&amp;VLOOKUP($C32,ModMap!$A$2:$B$21,2,FALSE)&amp;"'!$K:$K"),0)),"")</f>
        <v/>
      </c>
      <c r="AM32" s="50">
        <f t="shared" si="1"/>
        <v>3</v>
      </c>
      <c r="AN32" s="50" t="str">
        <f t="shared" si="2"/>
        <v>Not Started</v>
      </c>
      <c r="AO32" s="51" t="str">
        <f t="array" ref="AO32">IFERROR(INDEX(INDIRECT("'"&amp;VLOOKUP($C32,ModMap!$A$2:$B$21,2,FALSE)&amp;"'!AO:AO"),MATCH($K32,INDIRECT("'"&amp;VLOOKUP($C32,ModMap!$A$2:$B$21,2,FALSE)&amp;"'!$K:$K"),0)),"")</f>
        <v/>
      </c>
      <c r="AP32" s="49" t="str">
        <f t="array" ref="AP32">IFERROR(HYPERLINK("#'"&amp;VLOOKUP($C32,ModMap!$A$2:$B$21,2,FALSE)&amp;"'!V"&amp;MATCH($K32,INDIRECT("'"&amp;VLOOKUP($C32,ModMap!$A$2:$B$21,2,FALSE)&amp;"'!$K:$K"),0),"Edit on module sheet"),"")</f>
        <v>Edit on module sheet</v>
      </c>
    </row>
    <row r="33" ht="42.0" customHeight="1">
      <c r="A33" s="39">
        <v>31.0</v>
      </c>
      <c r="B33" s="39">
        <v>716.0</v>
      </c>
      <c r="C33" s="39" t="s">
        <v>133</v>
      </c>
      <c r="D33" s="40" t="s">
        <v>134</v>
      </c>
      <c r="E33" s="30" t="s">
        <v>62</v>
      </c>
      <c r="F33" s="68" t="s">
        <v>1900</v>
      </c>
      <c r="G33" s="40" t="s">
        <v>1901</v>
      </c>
      <c r="H33" s="39" t="s">
        <v>2086</v>
      </c>
      <c r="I33" s="39" t="s">
        <v>2087</v>
      </c>
      <c r="J33" s="40" t="s">
        <v>2088</v>
      </c>
      <c r="K33" s="39" t="s">
        <v>2099</v>
      </c>
      <c r="L33" s="40" t="s">
        <v>1925</v>
      </c>
      <c r="M33" s="47" t="s">
        <v>200</v>
      </c>
      <c r="N33" s="39" t="s">
        <v>1907</v>
      </c>
      <c r="O33" s="39" t="s">
        <v>1146</v>
      </c>
      <c r="P33" s="40" t="s">
        <v>2091</v>
      </c>
      <c r="Q33" s="40" t="s">
        <v>2092</v>
      </c>
      <c r="R33" s="39" t="s">
        <v>1910</v>
      </c>
      <c r="S33" s="39" t="s">
        <v>1928</v>
      </c>
      <c r="T33" s="39" t="str">
        <f t="array" ref="T33">IFERROR(INDEX(INDIRECT("'"&amp;VLOOKUP($C33,ModMap!$A$2:$B$21,2,FALSE)&amp;"'!T:T"),MATCH($K33,INDIRECT("'"&amp;VLOOKUP($C33,ModMap!$A$2:$B$21,2,FALSE)&amp;"'!$K:$K"),0)),"")</f>
        <v>Unassigned</v>
      </c>
      <c r="U33" s="48" t="s">
        <v>33</v>
      </c>
      <c r="V33" s="39" t="str">
        <f t="array" ref="V33">IFERROR(INDEX(INDIRECT("'"&amp;VLOOKUP($C33,ModMap!$A$2:$B$21,2,FALSE)&amp;"'!V:V"),MATCH($K33,INDIRECT("'"&amp;VLOOKUP($C33,ModMap!$A$2:$B$21,2,FALSE)&amp;"'!$K:$K"),0)),"")</f>
        <v>Not Started</v>
      </c>
      <c r="W33" s="39" t="str">
        <f t="array" ref="W33">IFERROR(INDEX(INDIRECT("'"&amp;VLOOKUP($C33,ModMap!$A$2:$B$21,2,FALSE)&amp;"'!W:W"),MATCH($K33,INDIRECT("'"&amp;VLOOKUP($C33,ModMap!$A$2:$B$21,2,FALSE)&amp;"'!$K:$K"),0)),"")</f>
        <v>Unassigned</v>
      </c>
      <c r="X33" s="44" t="s">
        <v>36</v>
      </c>
      <c r="Y33" s="39" t="str">
        <f t="array" ref="Y33">IFERROR(INDEX(INDIRECT("'"&amp;VLOOKUP($C33,ModMap!$A$2:$B$21,2,FALSE)&amp;"'!Y:Y"),MATCH($K33,INDIRECT("'"&amp;VLOOKUP($C33,ModMap!$A$2:$B$21,2,FALSE)&amp;"'!$K:$K"),0)),"")</f>
        <v>N/A</v>
      </c>
      <c r="Z33" s="39" t="str">
        <f t="array" ref="Z33">IFERROR(INDEX(INDIRECT("'"&amp;VLOOKUP($C33,ModMap!$A$2:$B$21,2,FALSE)&amp;"'!Z:Z"),MATCH($K33,INDIRECT("'"&amp;VLOOKUP($C33,ModMap!$A$2:$B$21,2,FALSE)&amp;"'!$K:$K"),0)),"")</f>
        <v/>
      </c>
      <c r="AA33" s="44" t="s">
        <v>36</v>
      </c>
      <c r="AB33" s="39" t="str">
        <f t="array" ref="AB33">IFERROR(INDEX(INDIRECT("'"&amp;VLOOKUP($C33,ModMap!$A$2:$B$21,2,FALSE)&amp;"'!AB:AB"),MATCH($K33,INDIRECT("'"&amp;VLOOKUP($C33,ModMap!$A$2:$B$21,2,FALSE)&amp;"'!$K:$K"),0)),"")</f>
        <v>N/A</v>
      </c>
      <c r="AC33" s="39" t="str">
        <f t="array" ref="AC33">IFERROR(INDEX(INDIRECT("'"&amp;VLOOKUP($C33,ModMap!$A$2:$B$21,2,FALSE)&amp;"'!AC:AC"),MATCH($K33,INDIRECT("'"&amp;VLOOKUP($C33,ModMap!$A$2:$B$21,2,FALSE)&amp;"'!$K:$K"),0)),"")</f>
        <v/>
      </c>
      <c r="AD33" s="44" t="s">
        <v>36</v>
      </c>
      <c r="AE33" s="39" t="str">
        <f t="array" ref="AE33">IFERROR(INDEX(INDIRECT("'"&amp;VLOOKUP($C33,ModMap!$A$2:$B$21,2,FALSE)&amp;"'!AE:AE"),MATCH($K33,INDIRECT("'"&amp;VLOOKUP($C33,ModMap!$A$2:$B$21,2,FALSE)&amp;"'!$K:$K"),0)),"")</f>
        <v>N/A</v>
      </c>
      <c r="AF33" s="39" t="str">
        <f t="array" ref="AF33">IFERROR(INDEX(INDIRECT("'"&amp;VLOOKUP($C33,ModMap!$A$2:$B$21,2,FALSE)&amp;"'!AF:AF"),MATCH($K33,INDIRECT("'"&amp;VLOOKUP($C33,ModMap!$A$2:$B$21,2,FALSE)&amp;"'!$K:$K"),0)),"")</f>
        <v/>
      </c>
      <c r="AG33" s="48" t="s">
        <v>33</v>
      </c>
      <c r="AH33" s="39" t="str">
        <f t="array" ref="AH33">IFERROR(INDEX(INDIRECT("'"&amp;VLOOKUP($C33,ModMap!$A$2:$B$21,2,FALSE)&amp;"'!AH:AH"),MATCH($K33,INDIRECT("'"&amp;VLOOKUP($C33,ModMap!$A$2:$B$21,2,FALSE)&amp;"'!$K:$K"),0)),"")</f>
        <v>Not Started</v>
      </c>
      <c r="AI33" s="39" t="str">
        <f t="array" ref="AI33">IFERROR(INDEX(INDIRECT("'"&amp;VLOOKUP($C33,ModMap!$A$2:$B$21,2,FALSE)&amp;"'!AI:AI"),MATCH($K33,INDIRECT("'"&amp;VLOOKUP($C33,ModMap!$A$2:$B$21,2,FALSE)&amp;"'!$K:$K"),0)),"")</f>
        <v>Unassigned</v>
      </c>
      <c r="AJ33" s="44" t="s">
        <v>36</v>
      </c>
      <c r="AK33" s="39" t="str">
        <f t="array" ref="AK33">IFERROR(INDEX(INDIRECT("'"&amp;VLOOKUP($C33,ModMap!$A$2:$B$21,2,FALSE)&amp;"'!AK:AK"),MATCH($K33,INDIRECT("'"&amp;VLOOKUP($C33,ModMap!$A$2:$B$21,2,FALSE)&amp;"'!$K:$K"),0)),"")</f>
        <v>N/A</v>
      </c>
      <c r="AL33" s="39" t="str">
        <f t="array" ref="AL33">IFERROR(INDEX(INDIRECT("'"&amp;VLOOKUP($C33,ModMap!$A$2:$B$21,2,FALSE)&amp;"'!AL:AL"),MATCH($K33,INDIRECT("'"&amp;VLOOKUP($C33,ModMap!$A$2:$B$21,2,FALSE)&amp;"'!$K:$K"),0)),"")</f>
        <v/>
      </c>
      <c r="AM33" s="39">
        <f t="shared" si="1"/>
        <v>2</v>
      </c>
      <c r="AN33" s="39" t="str">
        <f t="shared" si="2"/>
        <v>Not Started</v>
      </c>
      <c r="AO33" s="40" t="str">
        <f t="array" ref="AO33">IFERROR(INDEX(INDIRECT("'"&amp;VLOOKUP($C33,ModMap!$A$2:$B$21,2,FALSE)&amp;"'!AO:AO"),MATCH($K33,INDIRECT("'"&amp;VLOOKUP($C33,ModMap!$A$2:$B$21,2,FALSE)&amp;"'!$K:$K"),0)),"")</f>
        <v/>
      </c>
      <c r="AP33" s="49" t="str">
        <f t="array" ref="AP33">IFERROR(HYPERLINK("#'"&amp;VLOOKUP($C33,ModMap!$A$2:$B$21,2,FALSE)&amp;"'!V"&amp;MATCH($K33,INDIRECT("'"&amp;VLOOKUP($C33,ModMap!$A$2:$B$21,2,FALSE)&amp;"'!$K:$K"),0),"Edit on module sheet"),"")</f>
        <v>Edit on module sheet</v>
      </c>
    </row>
    <row r="34" ht="42.0" customHeight="1">
      <c r="A34" s="50">
        <v>32.0</v>
      </c>
      <c r="B34" s="50">
        <v>718.0</v>
      </c>
      <c r="C34" s="50" t="s">
        <v>133</v>
      </c>
      <c r="D34" s="51" t="s">
        <v>134</v>
      </c>
      <c r="E34" s="30" t="s">
        <v>62</v>
      </c>
      <c r="F34" s="68" t="s">
        <v>1900</v>
      </c>
      <c r="G34" s="51" t="s">
        <v>1901</v>
      </c>
      <c r="H34" s="50" t="s">
        <v>2107</v>
      </c>
      <c r="I34" s="50" t="s">
        <v>2108</v>
      </c>
      <c r="J34" s="51" t="s">
        <v>2109</v>
      </c>
      <c r="K34" s="50" t="s">
        <v>2110</v>
      </c>
      <c r="L34" s="51" t="s">
        <v>2111</v>
      </c>
      <c r="M34" s="47" t="s">
        <v>200</v>
      </c>
      <c r="N34" s="50" t="s">
        <v>1907</v>
      </c>
      <c r="O34" s="50" t="s">
        <v>1146</v>
      </c>
      <c r="P34" s="51" t="s">
        <v>2112</v>
      </c>
      <c r="Q34" s="51" t="s">
        <v>2113</v>
      </c>
      <c r="R34" s="50" t="s">
        <v>1910</v>
      </c>
      <c r="S34" s="50" t="s">
        <v>1911</v>
      </c>
      <c r="T34" s="50" t="str">
        <f t="array" ref="T34">IFERROR(INDEX(INDIRECT("'"&amp;VLOOKUP($C34,ModMap!$A$2:$B$21,2,FALSE)&amp;"'!T:T"),MATCH($K34,INDIRECT("'"&amp;VLOOKUP($C34,ModMap!$A$2:$B$21,2,FALSE)&amp;"'!$K:$K"),0)),"")</f>
        <v>Unassigned</v>
      </c>
      <c r="U34" s="48" t="s">
        <v>33</v>
      </c>
      <c r="V34" s="50" t="str">
        <f t="array" ref="V34">IFERROR(INDEX(INDIRECT("'"&amp;VLOOKUP($C34,ModMap!$A$2:$B$21,2,FALSE)&amp;"'!V:V"),MATCH($K34,INDIRECT("'"&amp;VLOOKUP($C34,ModMap!$A$2:$B$21,2,FALSE)&amp;"'!$K:$K"),0)),"")</f>
        <v>Not Started</v>
      </c>
      <c r="W34" s="50" t="str">
        <f t="array" ref="W34">IFERROR(INDEX(INDIRECT("'"&amp;VLOOKUP($C34,ModMap!$A$2:$B$21,2,FALSE)&amp;"'!W:W"),MATCH($K34,INDIRECT("'"&amp;VLOOKUP($C34,ModMap!$A$2:$B$21,2,FALSE)&amp;"'!$K:$K"),0)),"")</f>
        <v>Unassigned</v>
      </c>
      <c r="X34" s="44" t="s">
        <v>36</v>
      </c>
      <c r="Y34" s="50" t="str">
        <f t="array" ref="Y34">IFERROR(INDEX(INDIRECT("'"&amp;VLOOKUP($C34,ModMap!$A$2:$B$21,2,FALSE)&amp;"'!Y:Y"),MATCH($K34,INDIRECT("'"&amp;VLOOKUP($C34,ModMap!$A$2:$B$21,2,FALSE)&amp;"'!$K:$K"),0)),"")</f>
        <v>N/A</v>
      </c>
      <c r="Z34" s="50" t="str">
        <f t="array" ref="Z34">IFERROR(INDEX(INDIRECT("'"&amp;VLOOKUP($C34,ModMap!$A$2:$B$21,2,FALSE)&amp;"'!Z:Z"),MATCH($K34,INDIRECT("'"&amp;VLOOKUP($C34,ModMap!$A$2:$B$21,2,FALSE)&amp;"'!$K:$K"),0)),"")</f>
        <v/>
      </c>
      <c r="AA34" s="44" t="s">
        <v>36</v>
      </c>
      <c r="AB34" s="50" t="str">
        <f t="array" ref="AB34">IFERROR(INDEX(INDIRECT("'"&amp;VLOOKUP($C34,ModMap!$A$2:$B$21,2,FALSE)&amp;"'!AB:AB"),MATCH($K34,INDIRECT("'"&amp;VLOOKUP($C34,ModMap!$A$2:$B$21,2,FALSE)&amp;"'!$K:$K"),0)),"")</f>
        <v>N/A</v>
      </c>
      <c r="AC34" s="50" t="str">
        <f t="array" ref="AC34">IFERROR(INDEX(INDIRECT("'"&amp;VLOOKUP($C34,ModMap!$A$2:$B$21,2,FALSE)&amp;"'!AC:AC"),MATCH($K34,INDIRECT("'"&amp;VLOOKUP($C34,ModMap!$A$2:$B$21,2,FALSE)&amp;"'!$K:$K"),0)),"")</f>
        <v/>
      </c>
      <c r="AD34" s="44" t="s">
        <v>36</v>
      </c>
      <c r="AE34" s="50" t="str">
        <f t="array" ref="AE34">IFERROR(INDEX(INDIRECT("'"&amp;VLOOKUP($C34,ModMap!$A$2:$B$21,2,FALSE)&amp;"'!AE:AE"),MATCH($K34,INDIRECT("'"&amp;VLOOKUP($C34,ModMap!$A$2:$B$21,2,FALSE)&amp;"'!$K:$K"),0)),"")</f>
        <v>N/A</v>
      </c>
      <c r="AF34" s="50" t="str">
        <f t="array" ref="AF34">IFERROR(INDEX(INDIRECT("'"&amp;VLOOKUP($C34,ModMap!$A$2:$B$21,2,FALSE)&amp;"'!AF:AF"),MATCH($K34,INDIRECT("'"&amp;VLOOKUP($C34,ModMap!$A$2:$B$21,2,FALSE)&amp;"'!$K:$K"),0)),"")</f>
        <v/>
      </c>
      <c r="AG34" s="48" t="s">
        <v>33</v>
      </c>
      <c r="AH34" s="50" t="str">
        <f t="array" ref="AH34">IFERROR(INDEX(INDIRECT("'"&amp;VLOOKUP($C34,ModMap!$A$2:$B$21,2,FALSE)&amp;"'!AH:AH"),MATCH($K34,INDIRECT("'"&amp;VLOOKUP($C34,ModMap!$A$2:$B$21,2,FALSE)&amp;"'!$K:$K"),0)),"")</f>
        <v>Not Started</v>
      </c>
      <c r="AI34" s="50" t="str">
        <f t="array" ref="AI34">IFERROR(INDEX(INDIRECT("'"&amp;VLOOKUP($C34,ModMap!$A$2:$B$21,2,FALSE)&amp;"'!AI:AI"),MATCH($K34,INDIRECT("'"&amp;VLOOKUP($C34,ModMap!$A$2:$B$21,2,FALSE)&amp;"'!$K:$K"),0)),"")</f>
        <v>Unassigned</v>
      </c>
      <c r="AJ34" s="44" t="s">
        <v>36</v>
      </c>
      <c r="AK34" s="50" t="str">
        <f t="array" ref="AK34">IFERROR(INDEX(INDIRECT("'"&amp;VLOOKUP($C34,ModMap!$A$2:$B$21,2,FALSE)&amp;"'!AK:AK"),MATCH($K34,INDIRECT("'"&amp;VLOOKUP($C34,ModMap!$A$2:$B$21,2,FALSE)&amp;"'!$K:$K"),0)),"")</f>
        <v>N/A</v>
      </c>
      <c r="AL34" s="50" t="str">
        <f t="array" ref="AL34">IFERROR(INDEX(INDIRECT("'"&amp;VLOOKUP($C34,ModMap!$A$2:$B$21,2,FALSE)&amp;"'!AL:AL"),MATCH($K34,INDIRECT("'"&amp;VLOOKUP($C34,ModMap!$A$2:$B$21,2,FALSE)&amp;"'!$K:$K"),0)),"")</f>
        <v/>
      </c>
      <c r="AM34" s="50">
        <f t="shared" si="1"/>
        <v>2</v>
      </c>
      <c r="AN34" s="50" t="str">
        <f t="shared" si="2"/>
        <v>Not Started</v>
      </c>
      <c r="AO34" s="51" t="str">
        <f t="array" ref="AO34">IFERROR(INDEX(INDIRECT("'"&amp;VLOOKUP($C34,ModMap!$A$2:$B$21,2,FALSE)&amp;"'!AO:AO"),MATCH($K34,INDIRECT("'"&amp;VLOOKUP($C34,ModMap!$A$2:$B$21,2,FALSE)&amp;"'!$K:$K"),0)),"")</f>
        <v/>
      </c>
      <c r="AP34" s="49" t="str">
        <f t="array" ref="AP34">IFERROR(HYPERLINK("#'"&amp;VLOOKUP($C34,ModMap!$A$2:$B$21,2,FALSE)&amp;"'!V"&amp;MATCH($K34,INDIRECT("'"&amp;VLOOKUP($C34,ModMap!$A$2:$B$21,2,FALSE)&amp;"'!$K:$K"),0),"Edit on module sheet"),"")</f>
        <v>Edit on module sheet</v>
      </c>
    </row>
    <row r="35" ht="42.0" customHeight="1">
      <c r="A35" s="39">
        <v>33.0</v>
      </c>
      <c r="B35" s="39">
        <v>719.0</v>
      </c>
      <c r="C35" s="39" t="s">
        <v>133</v>
      </c>
      <c r="D35" s="40" t="s">
        <v>134</v>
      </c>
      <c r="E35" s="30" t="s">
        <v>62</v>
      </c>
      <c r="F35" s="68" t="s">
        <v>1900</v>
      </c>
      <c r="G35" s="40" t="s">
        <v>1901</v>
      </c>
      <c r="H35" s="39" t="s">
        <v>2107</v>
      </c>
      <c r="I35" s="39" t="s">
        <v>2108</v>
      </c>
      <c r="J35" s="40" t="s">
        <v>2109</v>
      </c>
      <c r="K35" s="39" t="s">
        <v>2116</v>
      </c>
      <c r="L35" s="40" t="s">
        <v>2117</v>
      </c>
      <c r="M35" s="47" t="s">
        <v>200</v>
      </c>
      <c r="N35" s="39" t="s">
        <v>1907</v>
      </c>
      <c r="O35" s="39" t="s">
        <v>1146</v>
      </c>
      <c r="P35" s="40" t="s">
        <v>2112</v>
      </c>
      <c r="Q35" s="40" t="s">
        <v>2113</v>
      </c>
      <c r="R35" s="39" t="s">
        <v>1910</v>
      </c>
      <c r="S35" s="39" t="s">
        <v>1920</v>
      </c>
      <c r="T35" s="39" t="str">
        <f t="array" ref="T35">IFERROR(INDEX(INDIRECT("'"&amp;VLOOKUP($C35,ModMap!$A$2:$B$21,2,FALSE)&amp;"'!T:T"),MATCH($K35,INDIRECT("'"&amp;VLOOKUP($C35,ModMap!$A$2:$B$21,2,FALSE)&amp;"'!$K:$K"),0)),"")</f>
        <v>Unassigned</v>
      </c>
      <c r="U35" s="48" t="s">
        <v>33</v>
      </c>
      <c r="V35" s="39" t="str">
        <f t="array" ref="V35">IFERROR(INDEX(INDIRECT("'"&amp;VLOOKUP($C35,ModMap!$A$2:$B$21,2,FALSE)&amp;"'!V:V"),MATCH($K35,INDIRECT("'"&amp;VLOOKUP($C35,ModMap!$A$2:$B$21,2,FALSE)&amp;"'!$K:$K"),0)),"")</f>
        <v>Not Started</v>
      </c>
      <c r="W35" s="39" t="str">
        <f t="array" ref="W35">IFERROR(INDEX(INDIRECT("'"&amp;VLOOKUP($C35,ModMap!$A$2:$B$21,2,FALSE)&amp;"'!W:W"),MATCH($K35,INDIRECT("'"&amp;VLOOKUP($C35,ModMap!$A$2:$B$21,2,FALSE)&amp;"'!$K:$K"),0)),"")</f>
        <v>Unassigned</v>
      </c>
      <c r="X35" s="44" t="s">
        <v>36</v>
      </c>
      <c r="Y35" s="39" t="str">
        <f t="array" ref="Y35">IFERROR(INDEX(INDIRECT("'"&amp;VLOOKUP($C35,ModMap!$A$2:$B$21,2,FALSE)&amp;"'!Y:Y"),MATCH($K35,INDIRECT("'"&amp;VLOOKUP($C35,ModMap!$A$2:$B$21,2,FALSE)&amp;"'!$K:$K"),0)),"")</f>
        <v>N/A</v>
      </c>
      <c r="Z35" s="39" t="str">
        <f t="array" ref="Z35">IFERROR(INDEX(INDIRECT("'"&amp;VLOOKUP($C35,ModMap!$A$2:$B$21,2,FALSE)&amp;"'!Z:Z"),MATCH($K35,INDIRECT("'"&amp;VLOOKUP($C35,ModMap!$A$2:$B$21,2,FALSE)&amp;"'!$K:$K"),0)),"")</f>
        <v/>
      </c>
      <c r="AA35" s="44" t="s">
        <v>36</v>
      </c>
      <c r="AB35" s="39" t="str">
        <f t="array" ref="AB35">IFERROR(INDEX(INDIRECT("'"&amp;VLOOKUP($C35,ModMap!$A$2:$B$21,2,FALSE)&amp;"'!AB:AB"),MATCH($K35,INDIRECT("'"&amp;VLOOKUP($C35,ModMap!$A$2:$B$21,2,FALSE)&amp;"'!$K:$K"),0)),"")</f>
        <v>N/A</v>
      </c>
      <c r="AC35" s="39" t="str">
        <f t="array" ref="AC35">IFERROR(INDEX(INDIRECT("'"&amp;VLOOKUP($C35,ModMap!$A$2:$B$21,2,FALSE)&amp;"'!AC:AC"),MATCH($K35,INDIRECT("'"&amp;VLOOKUP($C35,ModMap!$A$2:$B$21,2,FALSE)&amp;"'!$K:$K"),0)),"")</f>
        <v/>
      </c>
      <c r="AD35" s="48" t="s">
        <v>33</v>
      </c>
      <c r="AE35" s="39" t="str">
        <f t="array" ref="AE35">IFERROR(INDEX(INDIRECT("'"&amp;VLOOKUP($C35,ModMap!$A$2:$B$21,2,FALSE)&amp;"'!AE:AE"),MATCH($K35,INDIRECT("'"&amp;VLOOKUP($C35,ModMap!$A$2:$B$21,2,FALSE)&amp;"'!$K:$K"),0)),"")</f>
        <v>Not Started</v>
      </c>
      <c r="AF35" s="39" t="str">
        <f t="array" ref="AF35">IFERROR(INDEX(INDIRECT("'"&amp;VLOOKUP($C35,ModMap!$A$2:$B$21,2,FALSE)&amp;"'!AF:AF"),MATCH($K35,INDIRECT("'"&amp;VLOOKUP($C35,ModMap!$A$2:$B$21,2,FALSE)&amp;"'!$K:$K"),0)),"")</f>
        <v>Unassigned</v>
      </c>
      <c r="AG35" s="48" t="s">
        <v>33</v>
      </c>
      <c r="AH35" s="39" t="str">
        <f t="array" ref="AH35">IFERROR(INDEX(INDIRECT("'"&amp;VLOOKUP($C35,ModMap!$A$2:$B$21,2,FALSE)&amp;"'!AH:AH"),MATCH($K35,INDIRECT("'"&amp;VLOOKUP($C35,ModMap!$A$2:$B$21,2,FALSE)&amp;"'!$K:$K"),0)),"")</f>
        <v>Not Started</v>
      </c>
      <c r="AI35" s="39" t="str">
        <f t="array" ref="AI35">IFERROR(INDEX(INDIRECT("'"&amp;VLOOKUP($C35,ModMap!$A$2:$B$21,2,FALSE)&amp;"'!AI:AI"),MATCH($K35,INDIRECT("'"&amp;VLOOKUP($C35,ModMap!$A$2:$B$21,2,FALSE)&amp;"'!$K:$K"),0)),"")</f>
        <v>Unassigned</v>
      </c>
      <c r="AJ35" s="44" t="s">
        <v>36</v>
      </c>
      <c r="AK35" s="39" t="str">
        <f t="array" ref="AK35">IFERROR(INDEX(INDIRECT("'"&amp;VLOOKUP($C35,ModMap!$A$2:$B$21,2,FALSE)&amp;"'!AK:AK"),MATCH($K35,INDIRECT("'"&amp;VLOOKUP($C35,ModMap!$A$2:$B$21,2,FALSE)&amp;"'!$K:$K"),0)),"")</f>
        <v>N/A</v>
      </c>
      <c r="AL35" s="39" t="str">
        <f t="array" ref="AL35">IFERROR(INDEX(INDIRECT("'"&amp;VLOOKUP($C35,ModMap!$A$2:$B$21,2,FALSE)&amp;"'!AL:AL"),MATCH($K35,INDIRECT("'"&amp;VLOOKUP($C35,ModMap!$A$2:$B$21,2,FALSE)&amp;"'!$K:$K"),0)),"")</f>
        <v/>
      </c>
      <c r="AM35" s="39">
        <f t="shared" si="1"/>
        <v>3</v>
      </c>
      <c r="AN35" s="39" t="str">
        <f t="shared" si="2"/>
        <v>Not Started</v>
      </c>
      <c r="AO35" s="40" t="str">
        <f t="array" ref="AO35">IFERROR(INDEX(INDIRECT("'"&amp;VLOOKUP($C35,ModMap!$A$2:$B$21,2,FALSE)&amp;"'!AO:AO"),MATCH($K35,INDIRECT("'"&amp;VLOOKUP($C35,ModMap!$A$2:$B$21,2,FALSE)&amp;"'!$K:$K"),0)),"")</f>
        <v/>
      </c>
      <c r="AP35" s="49" t="str">
        <f t="array" ref="AP35">IFERROR(HYPERLINK("#'"&amp;VLOOKUP($C35,ModMap!$A$2:$B$21,2,FALSE)&amp;"'!V"&amp;MATCH($K35,INDIRECT("'"&amp;VLOOKUP($C35,ModMap!$A$2:$B$21,2,FALSE)&amp;"'!$K:$K"),0),"Edit on module sheet"),"")</f>
        <v>Edit on module sheet</v>
      </c>
    </row>
    <row r="36" ht="42.0" customHeight="1">
      <c r="A36" s="50">
        <v>34.0</v>
      </c>
      <c r="B36" s="50">
        <v>720.0</v>
      </c>
      <c r="C36" s="50" t="s">
        <v>133</v>
      </c>
      <c r="D36" s="51" t="s">
        <v>134</v>
      </c>
      <c r="E36" s="30" t="s">
        <v>62</v>
      </c>
      <c r="F36" s="68" t="s">
        <v>1900</v>
      </c>
      <c r="G36" s="51" t="s">
        <v>1901</v>
      </c>
      <c r="H36" s="50" t="s">
        <v>2107</v>
      </c>
      <c r="I36" s="50" t="s">
        <v>2108</v>
      </c>
      <c r="J36" s="51" t="s">
        <v>2109</v>
      </c>
      <c r="K36" s="50" t="s">
        <v>2127</v>
      </c>
      <c r="L36" s="51" t="s">
        <v>1925</v>
      </c>
      <c r="M36" s="47" t="s">
        <v>200</v>
      </c>
      <c r="N36" s="50" t="s">
        <v>1907</v>
      </c>
      <c r="O36" s="50" t="s">
        <v>1146</v>
      </c>
      <c r="P36" s="51" t="s">
        <v>2112</v>
      </c>
      <c r="Q36" s="51" t="s">
        <v>2113</v>
      </c>
      <c r="R36" s="50" t="s">
        <v>1910</v>
      </c>
      <c r="S36" s="50" t="s">
        <v>1928</v>
      </c>
      <c r="T36" s="50" t="str">
        <f t="array" ref="T36">IFERROR(INDEX(INDIRECT("'"&amp;VLOOKUP($C36,ModMap!$A$2:$B$21,2,FALSE)&amp;"'!T:T"),MATCH($K36,INDIRECT("'"&amp;VLOOKUP($C36,ModMap!$A$2:$B$21,2,FALSE)&amp;"'!$K:$K"),0)),"")</f>
        <v>Unassigned</v>
      </c>
      <c r="U36" s="48" t="s">
        <v>33</v>
      </c>
      <c r="V36" s="50" t="str">
        <f t="array" ref="V36">IFERROR(INDEX(INDIRECT("'"&amp;VLOOKUP($C36,ModMap!$A$2:$B$21,2,FALSE)&amp;"'!V:V"),MATCH($K36,INDIRECT("'"&amp;VLOOKUP($C36,ModMap!$A$2:$B$21,2,FALSE)&amp;"'!$K:$K"),0)),"")</f>
        <v>Not Started</v>
      </c>
      <c r="W36" s="50" t="str">
        <f t="array" ref="W36">IFERROR(INDEX(INDIRECT("'"&amp;VLOOKUP($C36,ModMap!$A$2:$B$21,2,FALSE)&amp;"'!W:W"),MATCH($K36,INDIRECT("'"&amp;VLOOKUP($C36,ModMap!$A$2:$B$21,2,FALSE)&amp;"'!$K:$K"),0)),"")</f>
        <v>Unassigned</v>
      </c>
      <c r="X36" s="44" t="s">
        <v>36</v>
      </c>
      <c r="Y36" s="50" t="str">
        <f t="array" ref="Y36">IFERROR(INDEX(INDIRECT("'"&amp;VLOOKUP($C36,ModMap!$A$2:$B$21,2,FALSE)&amp;"'!Y:Y"),MATCH($K36,INDIRECT("'"&amp;VLOOKUP($C36,ModMap!$A$2:$B$21,2,FALSE)&amp;"'!$K:$K"),0)),"")</f>
        <v>N/A</v>
      </c>
      <c r="Z36" s="50" t="str">
        <f t="array" ref="Z36">IFERROR(INDEX(INDIRECT("'"&amp;VLOOKUP($C36,ModMap!$A$2:$B$21,2,FALSE)&amp;"'!Z:Z"),MATCH($K36,INDIRECT("'"&amp;VLOOKUP($C36,ModMap!$A$2:$B$21,2,FALSE)&amp;"'!$K:$K"),0)),"")</f>
        <v/>
      </c>
      <c r="AA36" s="44" t="s">
        <v>36</v>
      </c>
      <c r="AB36" s="50" t="str">
        <f t="array" ref="AB36">IFERROR(INDEX(INDIRECT("'"&amp;VLOOKUP($C36,ModMap!$A$2:$B$21,2,FALSE)&amp;"'!AB:AB"),MATCH($K36,INDIRECT("'"&amp;VLOOKUP($C36,ModMap!$A$2:$B$21,2,FALSE)&amp;"'!$K:$K"),0)),"")</f>
        <v>N/A</v>
      </c>
      <c r="AC36" s="50" t="str">
        <f t="array" ref="AC36">IFERROR(INDEX(INDIRECT("'"&amp;VLOOKUP($C36,ModMap!$A$2:$B$21,2,FALSE)&amp;"'!AC:AC"),MATCH($K36,INDIRECT("'"&amp;VLOOKUP($C36,ModMap!$A$2:$B$21,2,FALSE)&amp;"'!$K:$K"),0)),"")</f>
        <v/>
      </c>
      <c r="AD36" s="44" t="s">
        <v>36</v>
      </c>
      <c r="AE36" s="50" t="str">
        <f t="array" ref="AE36">IFERROR(INDEX(INDIRECT("'"&amp;VLOOKUP($C36,ModMap!$A$2:$B$21,2,FALSE)&amp;"'!AE:AE"),MATCH($K36,INDIRECT("'"&amp;VLOOKUP($C36,ModMap!$A$2:$B$21,2,FALSE)&amp;"'!$K:$K"),0)),"")</f>
        <v>N/A</v>
      </c>
      <c r="AF36" s="50" t="str">
        <f t="array" ref="AF36">IFERROR(INDEX(INDIRECT("'"&amp;VLOOKUP($C36,ModMap!$A$2:$B$21,2,FALSE)&amp;"'!AF:AF"),MATCH($K36,INDIRECT("'"&amp;VLOOKUP($C36,ModMap!$A$2:$B$21,2,FALSE)&amp;"'!$K:$K"),0)),"")</f>
        <v/>
      </c>
      <c r="AG36" s="48" t="s">
        <v>33</v>
      </c>
      <c r="AH36" s="50" t="str">
        <f t="array" ref="AH36">IFERROR(INDEX(INDIRECT("'"&amp;VLOOKUP($C36,ModMap!$A$2:$B$21,2,FALSE)&amp;"'!AH:AH"),MATCH($K36,INDIRECT("'"&amp;VLOOKUP($C36,ModMap!$A$2:$B$21,2,FALSE)&amp;"'!$K:$K"),0)),"")</f>
        <v>Not Started</v>
      </c>
      <c r="AI36" s="50" t="str">
        <f t="array" ref="AI36">IFERROR(INDEX(INDIRECT("'"&amp;VLOOKUP($C36,ModMap!$A$2:$B$21,2,FALSE)&amp;"'!AI:AI"),MATCH($K36,INDIRECT("'"&amp;VLOOKUP($C36,ModMap!$A$2:$B$21,2,FALSE)&amp;"'!$K:$K"),0)),"")</f>
        <v>Unassigned</v>
      </c>
      <c r="AJ36" s="44" t="s">
        <v>36</v>
      </c>
      <c r="AK36" s="50" t="str">
        <f t="array" ref="AK36">IFERROR(INDEX(INDIRECT("'"&amp;VLOOKUP($C36,ModMap!$A$2:$B$21,2,FALSE)&amp;"'!AK:AK"),MATCH($K36,INDIRECT("'"&amp;VLOOKUP($C36,ModMap!$A$2:$B$21,2,FALSE)&amp;"'!$K:$K"),0)),"")</f>
        <v>N/A</v>
      </c>
      <c r="AL36" s="50" t="str">
        <f t="array" ref="AL36">IFERROR(INDEX(INDIRECT("'"&amp;VLOOKUP($C36,ModMap!$A$2:$B$21,2,FALSE)&amp;"'!AL:AL"),MATCH($K36,INDIRECT("'"&amp;VLOOKUP($C36,ModMap!$A$2:$B$21,2,FALSE)&amp;"'!$K:$K"),0)),"")</f>
        <v/>
      </c>
      <c r="AM36" s="50">
        <f t="shared" si="1"/>
        <v>2</v>
      </c>
      <c r="AN36" s="50" t="str">
        <f t="shared" si="2"/>
        <v>Not Started</v>
      </c>
      <c r="AO36" s="51" t="str">
        <f t="array" ref="AO36">IFERROR(INDEX(INDIRECT("'"&amp;VLOOKUP($C36,ModMap!$A$2:$B$21,2,FALSE)&amp;"'!AO:AO"),MATCH($K36,INDIRECT("'"&amp;VLOOKUP($C36,ModMap!$A$2:$B$21,2,FALSE)&amp;"'!$K:$K"),0)),"")</f>
        <v/>
      </c>
      <c r="AP36" s="49" t="str">
        <f t="array" ref="AP36">IFERROR(HYPERLINK("#'"&amp;VLOOKUP($C36,ModMap!$A$2:$B$21,2,FALSE)&amp;"'!V"&amp;MATCH($K36,INDIRECT("'"&amp;VLOOKUP($C36,ModMap!$A$2:$B$21,2,FALSE)&amp;"'!$K:$K"),0),"Edit on module sheet"),"")</f>
        <v>Edit on module sheet</v>
      </c>
    </row>
    <row r="37" ht="42.0" customHeight="1">
      <c r="A37" s="39">
        <v>35.0</v>
      </c>
      <c r="B37" s="39">
        <v>722.0</v>
      </c>
      <c r="C37" s="39" t="s">
        <v>133</v>
      </c>
      <c r="D37" s="40" t="s">
        <v>134</v>
      </c>
      <c r="E37" s="30" t="s">
        <v>62</v>
      </c>
      <c r="F37" s="68" t="s">
        <v>1900</v>
      </c>
      <c r="G37" s="40" t="s">
        <v>1901</v>
      </c>
      <c r="H37" s="39" t="s">
        <v>2131</v>
      </c>
      <c r="I37" s="39" t="s">
        <v>2132</v>
      </c>
      <c r="J37" s="40" t="s">
        <v>2133</v>
      </c>
      <c r="K37" s="39" t="s">
        <v>2134</v>
      </c>
      <c r="L37" s="40" t="s">
        <v>2136</v>
      </c>
      <c r="M37" s="47" t="s">
        <v>200</v>
      </c>
      <c r="N37" s="39" t="s">
        <v>1907</v>
      </c>
      <c r="O37" s="39" t="s">
        <v>1146</v>
      </c>
      <c r="P37" s="40" t="s">
        <v>444</v>
      </c>
      <c r="Q37" s="40" t="s">
        <v>2138</v>
      </c>
      <c r="R37" s="39" t="s">
        <v>1910</v>
      </c>
      <c r="S37" s="39" t="s">
        <v>1911</v>
      </c>
      <c r="T37" s="39" t="str">
        <f t="array" ref="T37">IFERROR(INDEX(INDIRECT("'"&amp;VLOOKUP($C37,ModMap!$A$2:$B$21,2,FALSE)&amp;"'!T:T"),MATCH($K37,INDIRECT("'"&amp;VLOOKUP($C37,ModMap!$A$2:$B$21,2,FALSE)&amp;"'!$K:$K"),0)),"")</f>
        <v>Unassigned</v>
      </c>
      <c r="U37" s="48" t="s">
        <v>33</v>
      </c>
      <c r="V37" s="39" t="str">
        <f t="array" ref="V37">IFERROR(INDEX(INDIRECT("'"&amp;VLOOKUP($C37,ModMap!$A$2:$B$21,2,FALSE)&amp;"'!V:V"),MATCH($K37,INDIRECT("'"&amp;VLOOKUP($C37,ModMap!$A$2:$B$21,2,FALSE)&amp;"'!$K:$K"),0)),"")</f>
        <v>Not Started</v>
      </c>
      <c r="W37" s="39" t="str">
        <f t="array" ref="W37">IFERROR(INDEX(INDIRECT("'"&amp;VLOOKUP($C37,ModMap!$A$2:$B$21,2,FALSE)&amp;"'!W:W"),MATCH($K37,INDIRECT("'"&amp;VLOOKUP($C37,ModMap!$A$2:$B$21,2,FALSE)&amp;"'!$K:$K"),0)),"")</f>
        <v>Unassigned</v>
      </c>
      <c r="X37" s="44" t="s">
        <v>36</v>
      </c>
      <c r="Y37" s="39" t="str">
        <f t="array" ref="Y37">IFERROR(INDEX(INDIRECT("'"&amp;VLOOKUP($C37,ModMap!$A$2:$B$21,2,FALSE)&amp;"'!Y:Y"),MATCH($K37,INDIRECT("'"&amp;VLOOKUP($C37,ModMap!$A$2:$B$21,2,FALSE)&amp;"'!$K:$K"),0)),"")</f>
        <v>N/A</v>
      </c>
      <c r="Z37" s="39" t="str">
        <f t="array" ref="Z37">IFERROR(INDEX(INDIRECT("'"&amp;VLOOKUP($C37,ModMap!$A$2:$B$21,2,FALSE)&amp;"'!Z:Z"),MATCH($K37,INDIRECT("'"&amp;VLOOKUP($C37,ModMap!$A$2:$B$21,2,FALSE)&amp;"'!$K:$K"),0)),"")</f>
        <v/>
      </c>
      <c r="AA37" s="44" t="s">
        <v>36</v>
      </c>
      <c r="AB37" s="39" t="str">
        <f t="array" ref="AB37">IFERROR(INDEX(INDIRECT("'"&amp;VLOOKUP($C37,ModMap!$A$2:$B$21,2,FALSE)&amp;"'!AB:AB"),MATCH($K37,INDIRECT("'"&amp;VLOOKUP($C37,ModMap!$A$2:$B$21,2,FALSE)&amp;"'!$K:$K"),0)),"")</f>
        <v>N/A</v>
      </c>
      <c r="AC37" s="39" t="str">
        <f t="array" ref="AC37">IFERROR(INDEX(INDIRECT("'"&amp;VLOOKUP($C37,ModMap!$A$2:$B$21,2,FALSE)&amp;"'!AC:AC"),MATCH($K37,INDIRECT("'"&amp;VLOOKUP($C37,ModMap!$A$2:$B$21,2,FALSE)&amp;"'!$K:$K"),0)),"")</f>
        <v/>
      </c>
      <c r="AD37" s="44" t="s">
        <v>36</v>
      </c>
      <c r="AE37" s="39" t="str">
        <f t="array" ref="AE37">IFERROR(INDEX(INDIRECT("'"&amp;VLOOKUP($C37,ModMap!$A$2:$B$21,2,FALSE)&amp;"'!AE:AE"),MATCH($K37,INDIRECT("'"&amp;VLOOKUP($C37,ModMap!$A$2:$B$21,2,FALSE)&amp;"'!$K:$K"),0)),"")</f>
        <v>N/A</v>
      </c>
      <c r="AF37" s="39" t="str">
        <f t="array" ref="AF37">IFERROR(INDEX(INDIRECT("'"&amp;VLOOKUP($C37,ModMap!$A$2:$B$21,2,FALSE)&amp;"'!AF:AF"),MATCH($K37,INDIRECT("'"&amp;VLOOKUP($C37,ModMap!$A$2:$B$21,2,FALSE)&amp;"'!$K:$K"),0)),"")</f>
        <v/>
      </c>
      <c r="AG37" s="48" t="s">
        <v>33</v>
      </c>
      <c r="AH37" s="39" t="str">
        <f t="array" ref="AH37">IFERROR(INDEX(INDIRECT("'"&amp;VLOOKUP($C37,ModMap!$A$2:$B$21,2,FALSE)&amp;"'!AH:AH"),MATCH($K37,INDIRECT("'"&amp;VLOOKUP($C37,ModMap!$A$2:$B$21,2,FALSE)&amp;"'!$K:$K"),0)),"")</f>
        <v>Not Started</v>
      </c>
      <c r="AI37" s="39" t="str">
        <f t="array" ref="AI37">IFERROR(INDEX(INDIRECT("'"&amp;VLOOKUP($C37,ModMap!$A$2:$B$21,2,FALSE)&amp;"'!AI:AI"),MATCH($K37,INDIRECT("'"&amp;VLOOKUP($C37,ModMap!$A$2:$B$21,2,FALSE)&amp;"'!$K:$K"),0)),"")</f>
        <v>Unassigned</v>
      </c>
      <c r="AJ37" s="44" t="s">
        <v>36</v>
      </c>
      <c r="AK37" s="39" t="str">
        <f t="array" ref="AK37">IFERROR(INDEX(INDIRECT("'"&amp;VLOOKUP($C37,ModMap!$A$2:$B$21,2,FALSE)&amp;"'!AK:AK"),MATCH($K37,INDIRECT("'"&amp;VLOOKUP($C37,ModMap!$A$2:$B$21,2,FALSE)&amp;"'!$K:$K"),0)),"")</f>
        <v>N/A</v>
      </c>
      <c r="AL37" s="39" t="str">
        <f t="array" ref="AL37">IFERROR(INDEX(INDIRECT("'"&amp;VLOOKUP($C37,ModMap!$A$2:$B$21,2,FALSE)&amp;"'!AL:AL"),MATCH($K37,INDIRECT("'"&amp;VLOOKUP($C37,ModMap!$A$2:$B$21,2,FALSE)&amp;"'!$K:$K"),0)),"")</f>
        <v/>
      </c>
      <c r="AM37" s="39">
        <f t="shared" si="1"/>
        <v>2</v>
      </c>
      <c r="AN37" s="39" t="str">
        <f t="shared" si="2"/>
        <v>Not Started</v>
      </c>
      <c r="AO37" s="40" t="str">
        <f t="array" ref="AO37">IFERROR(INDEX(INDIRECT("'"&amp;VLOOKUP($C37,ModMap!$A$2:$B$21,2,FALSE)&amp;"'!AO:AO"),MATCH($K37,INDIRECT("'"&amp;VLOOKUP($C37,ModMap!$A$2:$B$21,2,FALSE)&amp;"'!$K:$K"),0)),"")</f>
        <v/>
      </c>
      <c r="AP37" s="49" t="str">
        <f t="array" ref="AP37">IFERROR(HYPERLINK("#'"&amp;VLOOKUP($C37,ModMap!$A$2:$B$21,2,FALSE)&amp;"'!V"&amp;MATCH($K37,INDIRECT("'"&amp;VLOOKUP($C37,ModMap!$A$2:$B$21,2,FALSE)&amp;"'!$K:$K"),0),"Edit on module sheet"),"")</f>
        <v>Edit on module sheet</v>
      </c>
    </row>
    <row r="38" ht="42.0" customHeight="1">
      <c r="A38" s="50">
        <v>36.0</v>
      </c>
      <c r="B38" s="50">
        <v>723.0</v>
      </c>
      <c r="C38" s="50" t="s">
        <v>133</v>
      </c>
      <c r="D38" s="51" t="s">
        <v>134</v>
      </c>
      <c r="E38" s="30" t="s">
        <v>62</v>
      </c>
      <c r="F38" s="68" t="s">
        <v>1900</v>
      </c>
      <c r="G38" s="51" t="s">
        <v>1901</v>
      </c>
      <c r="H38" s="50" t="s">
        <v>2131</v>
      </c>
      <c r="I38" s="50" t="s">
        <v>2132</v>
      </c>
      <c r="J38" s="51" t="s">
        <v>2133</v>
      </c>
      <c r="K38" s="50" t="s">
        <v>2140</v>
      </c>
      <c r="L38" s="51" t="s">
        <v>2141</v>
      </c>
      <c r="M38" s="47" t="s">
        <v>200</v>
      </c>
      <c r="N38" s="50" t="s">
        <v>1907</v>
      </c>
      <c r="O38" s="50" t="s">
        <v>1146</v>
      </c>
      <c r="P38" s="51" t="s">
        <v>444</v>
      </c>
      <c r="Q38" s="51" t="s">
        <v>2138</v>
      </c>
      <c r="R38" s="50" t="s">
        <v>1910</v>
      </c>
      <c r="S38" s="50" t="s">
        <v>1920</v>
      </c>
      <c r="T38" s="50" t="str">
        <f t="array" ref="T38">IFERROR(INDEX(INDIRECT("'"&amp;VLOOKUP($C38,ModMap!$A$2:$B$21,2,FALSE)&amp;"'!T:T"),MATCH($K38,INDIRECT("'"&amp;VLOOKUP($C38,ModMap!$A$2:$B$21,2,FALSE)&amp;"'!$K:$K"),0)),"")</f>
        <v>Unassigned</v>
      </c>
      <c r="U38" s="48" t="s">
        <v>33</v>
      </c>
      <c r="V38" s="50" t="str">
        <f t="array" ref="V38">IFERROR(INDEX(INDIRECT("'"&amp;VLOOKUP($C38,ModMap!$A$2:$B$21,2,FALSE)&amp;"'!V:V"),MATCH($K38,INDIRECT("'"&amp;VLOOKUP($C38,ModMap!$A$2:$B$21,2,FALSE)&amp;"'!$K:$K"),0)),"")</f>
        <v>Not Started</v>
      </c>
      <c r="W38" s="50" t="str">
        <f t="array" ref="W38">IFERROR(INDEX(INDIRECT("'"&amp;VLOOKUP($C38,ModMap!$A$2:$B$21,2,FALSE)&amp;"'!W:W"),MATCH($K38,INDIRECT("'"&amp;VLOOKUP($C38,ModMap!$A$2:$B$21,2,FALSE)&amp;"'!$K:$K"),0)),"")</f>
        <v>Unassigned</v>
      </c>
      <c r="X38" s="44" t="s">
        <v>36</v>
      </c>
      <c r="Y38" s="50" t="str">
        <f t="array" ref="Y38">IFERROR(INDEX(INDIRECT("'"&amp;VLOOKUP($C38,ModMap!$A$2:$B$21,2,FALSE)&amp;"'!Y:Y"),MATCH($K38,INDIRECT("'"&amp;VLOOKUP($C38,ModMap!$A$2:$B$21,2,FALSE)&amp;"'!$K:$K"),0)),"")</f>
        <v>N/A</v>
      </c>
      <c r="Z38" s="50" t="str">
        <f t="array" ref="Z38">IFERROR(INDEX(INDIRECT("'"&amp;VLOOKUP($C38,ModMap!$A$2:$B$21,2,FALSE)&amp;"'!Z:Z"),MATCH($K38,INDIRECT("'"&amp;VLOOKUP($C38,ModMap!$A$2:$B$21,2,FALSE)&amp;"'!$K:$K"),0)),"")</f>
        <v/>
      </c>
      <c r="AA38" s="44" t="s">
        <v>36</v>
      </c>
      <c r="AB38" s="50" t="str">
        <f t="array" ref="AB38">IFERROR(INDEX(INDIRECT("'"&amp;VLOOKUP($C38,ModMap!$A$2:$B$21,2,FALSE)&amp;"'!AB:AB"),MATCH($K38,INDIRECT("'"&amp;VLOOKUP($C38,ModMap!$A$2:$B$21,2,FALSE)&amp;"'!$K:$K"),0)),"")</f>
        <v>N/A</v>
      </c>
      <c r="AC38" s="50" t="str">
        <f t="array" ref="AC38">IFERROR(INDEX(INDIRECT("'"&amp;VLOOKUP($C38,ModMap!$A$2:$B$21,2,FALSE)&amp;"'!AC:AC"),MATCH($K38,INDIRECT("'"&amp;VLOOKUP($C38,ModMap!$A$2:$B$21,2,FALSE)&amp;"'!$K:$K"),0)),"")</f>
        <v/>
      </c>
      <c r="AD38" s="48" t="s">
        <v>33</v>
      </c>
      <c r="AE38" s="50" t="str">
        <f t="array" ref="AE38">IFERROR(INDEX(INDIRECT("'"&amp;VLOOKUP($C38,ModMap!$A$2:$B$21,2,FALSE)&amp;"'!AE:AE"),MATCH($K38,INDIRECT("'"&amp;VLOOKUP($C38,ModMap!$A$2:$B$21,2,FALSE)&amp;"'!$K:$K"),0)),"")</f>
        <v>Not Started</v>
      </c>
      <c r="AF38" s="50" t="str">
        <f t="array" ref="AF38">IFERROR(INDEX(INDIRECT("'"&amp;VLOOKUP($C38,ModMap!$A$2:$B$21,2,FALSE)&amp;"'!AF:AF"),MATCH($K38,INDIRECT("'"&amp;VLOOKUP($C38,ModMap!$A$2:$B$21,2,FALSE)&amp;"'!$K:$K"),0)),"")</f>
        <v>Unassigned</v>
      </c>
      <c r="AG38" s="48" t="s">
        <v>33</v>
      </c>
      <c r="AH38" s="50" t="str">
        <f t="array" ref="AH38">IFERROR(INDEX(INDIRECT("'"&amp;VLOOKUP($C38,ModMap!$A$2:$B$21,2,FALSE)&amp;"'!AH:AH"),MATCH($K38,INDIRECT("'"&amp;VLOOKUP($C38,ModMap!$A$2:$B$21,2,FALSE)&amp;"'!$K:$K"),0)),"")</f>
        <v>Not Started</v>
      </c>
      <c r="AI38" s="50" t="str">
        <f t="array" ref="AI38">IFERROR(INDEX(INDIRECT("'"&amp;VLOOKUP($C38,ModMap!$A$2:$B$21,2,FALSE)&amp;"'!AI:AI"),MATCH($K38,INDIRECT("'"&amp;VLOOKUP($C38,ModMap!$A$2:$B$21,2,FALSE)&amp;"'!$K:$K"),0)),"")</f>
        <v>Unassigned</v>
      </c>
      <c r="AJ38" s="44" t="s">
        <v>36</v>
      </c>
      <c r="AK38" s="50" t="str">
        <f t="array" ref="AK38">IFERROR(INDEX(INDIRECT("'"&amp;VLOOKUP($C38,ModMap!$A$2:$B$21,2,FALSE)&amp;"'!AK:AK"),MATCH($K38,INDIRECT("'"&amp;VLOOKUP($C38,ModMap!$A$2:$B$21,2,FALSE)&amp;"'!$K:$K"),0)),"")</f>
        <v>N/A</v>
      </c>
      <c r="AL38" s="50" t="str">
        <f t="array" ref="AL38">IFERROR(INDEX(INDIRECT("'"&amp;VLOOKUP($C38,ModMap!$A$2:$B$21,2,FALSE)&amp;"'!AL:AL"),MATCH($K38,INDIRECT("'"&amp;VLOOKUP($C38,ModMap!$A$2:$B$21,2,FALSE)&amp;"'!$K:$K"),0)),"")</f>
        <v/>
      </c>
      <c r="AM38" s="50">
        <f t="shared" si="1"/>
        <v>3</v>
      </c>
      <c r="AN38" s="50" t="str">
        <f t="shared" si="2"/>
        <v>Not Started</v>
      </c>
      <c r="AO38" s="51" t="str">
        <f t="array" ref="AO38">IFERROR(INDEX(INDIRECT("'"&amp;VLOOKUP($C38,ModMap!$A$2:$B$21,2,FALSE)&amp;"'!AO:AO"),MATCH($K38,INDIRECT("'"&amp;VLOOKUP($C38,ModMap!$A$2:$B$21,2,FALSE)&amp;"'!$K:$K"),0)),"")</f>
        <v/>
      </c>
      <c r="AP38" s="49" t="str">
        <f t="array" ref="AP38">IFERROR(HYPERLINK("#'"&amp;VLOOKUP($C38,ModMap!$A$2:$B$21,2,FALSE)&amp;"'!V"&amp;MATCH($K38,INDIRECT("'"&amp;VLOOKUP($C38,ModMap!$A$2:$B$21,2,FALSE)&amp;"'!$K:$K"),0),"Edit on module sheet"),"")</f>
        <v>Edit on module sheet</v>
      </c>
    </row>
    <row r="39" ht="42.0" customHeight="1">
      <c r="A39" s="39">
        <v>37.0</v>
      </c>
      <c r="B39" s="39">
        <v>724.0</v>
      </c>
      <c r="C39" s="39" t="s">
        <v>133</v>
      </c>
      <c r="D39" s="40" t="s">
        <v>134</v>
      </c>
      <c r="E39" s="30" t="s">
        <v>62</v>
      </c>
      <c r="F39" s="68" t="s">
        <v>1900</v>
      </c>
      <c r="G39" s="40" t="s">
        <v>1901</v>
      </c>
      <c r="H39" s="39" t="s">
        <v>2131</v>
      </c>
      <c r="I39" s="39" t="s">
        <v>2132</v>
      </c>
      <c r="J39" s="40" t="s">
        <v>2133</v>
      </c>
      <c r="K39" s="39" t="s">
        <v>2144</v>
      </c>
      <c r="L39" s="40" t="s">
        <v>1925</v>
      </c>
      <c r="M39" s="47" t="s">
        <v>200</v>
      </c>
      <c r="N39" s="39" t="s">
        <v>1907</v>
      </c>
      <c r="O39" s="39" t="s">
        <v>1146</v>
      </c>
      <c r="P39" s="40" t="s">
        <v>444</v>
      </c>
      <c r="Q39" s="40" t="s">
        <v>2138</v>
      </c>
      <c r="R39" s="39" t="s">
        <v>1910</v>
      </c>
      <c r="S39" s="39" t="s">
        <v>1928</v>
      </c>
      <c r="T39" s="39" t="str">
        <f t="array" ref="T39">IFERROR(INDEX(INDIRECT("'"&amp;VLOOKUP($C39,ModMap!$A$2:$B$21,2,FALSE)&amp;"'!T:T"),MATCH($K39,INDIRECT("'"&amp;VLOOKUP($C39,ModMap!$A$2:$B$21,2,FALSE)&amp;"'!$K:$K"),0)),"")</f>
        <v>Unassigned</v>
      </c>
      <c r="U39" s="48" t="s">
        <v>33</v>
      </c>
      <c r="V39" s="39" t="str">
        <f t="array" ref="V39">IFERROR(INDEX(INDIRECT("'"&amp;VLOOKUP($C39,ModMap!$A$2:$B$21,2,FALSE)&amp;"'!V:V"),MATCH($K39,INDIRECT("'"&amp;VLOOKUP($C39,ModMap!$A$2:$B$21,2,FALSE)&amp;"'!$K:$K"),0)),"")</f>
        <v>Not Started</v>
      </c>
      <c r="W39" s="39" t="str">
        <f t="array" ref="W39">IFERROR(INDEX(INDIRECT("'"&amp;VLOOKUP($C39,ModMap!$A$2:$B$21,2,FALSE)&amp;"'!W:W"),MATCH($K39,INDIRECT("'"&amp;VLOOKUP($C39,ModMap!$A$2:$B$21,2,FALSE)&amp;"'!$K:$K"),0)),"")</f>
        <v>Unassigned</v>
      </c>
      <c r="X39" s="44" t="s">
        <v>36</v>
      </c>
      <c r="Y39" s="39" t="str">
        <f t="array" ref="Y39">IFERROR(INDEX(INDIRECT("'"&amp;VLOOKUP($C39,ModMap!$A$2:$B$21,2,FALSE)&amp;"'!Y:Y"),MATCH($K39,INDIRECT("'"&amp;VLOOKUP($C39,ModMap!$A$2:$B$21,2,FALSE)&amp;"'!$K:$K"),0)),"")</f>
        <v>N/A</v>
      </c>
      <c r="Z39" s="39" t="str">
        <f t="array" ref="Z39">IFERROR(INDEX(INDIRECT("'"&amp;VLOOKUP($C39,ModMap!$A$2:$B$21,2,FALSE)&amp;"'!Z:Z"),MATCH($K39,INDIRECT("'"&amp;VLOOKUP($C39,ModMap!$A$2:$B$21,2,FALSE)&amp;"'!$K:$K"),0)),"")</f>
        <v/>
      </c>
      <c r="AA39" s="44" t="s">
        <v>36</v>
      </c>
      <c r="AB39" s="39" t="str">
        <f t="array" ref="AB39">IFERROR(INDEX(INDIRECT("'"&amp;VLOOKUP($C39,ModMap!$A$2:$B$21,2,FALSE)&amp;"'!AB:AB"),MATCH($K39,INDIRECT("'"&amp;VLOOKUP($C39,ModMap!$A$2:$B$21,2,FALSE)&amp;"'!$K:$K"),0)),"")</f>
        <v>N/A</v>
      </c>
      <c r="AC39" s="39" t="str">
        <f t="array" ref="AC39">IFERROR(INDEX(INDIRECT("'"&amp;VLOOKUP($C39,ModMap!$A$2:$B$21,2,FALSE)&amp;"'!AC:AC"),MATCH($K39,INDIRECT("'"&amp;VLOOKUP($C39,ModMap!$A$2:$B$21,2,FALSE)&amp;"'!$K:$K"),0)),"")</f>
        <v/>
      </c>
      <c r="AD39" s="44" t="s">
        <v>36</v>
      </c>
      <c r="AE39" s="39" t="str">
        <f t="array" ref="AE39">IFERROR(INDEX(INDIRECT("'"&amp;VLOOKUP($C39,ModMap!$A$2:$B$21,2,FALSE)&amp;"'!AE:AE"),MATCH($K39,INDIRECT("'"&amp;VLOOKUP($C39,ModMap!$A$2:$B$21,2,FALSE)&amp;"'!$K:$K"),0)),"")</f>
        <v>N/A</v>
      </c>
      <c r="AF39" s="39" t="str">
        <f t="array" ref="AF39">IFERROR(INDEX(INDIRECT("'"&amp;VLOOKUP($C39,ModMap!$A$2:$B$21,2,FALSE)&amp;"'!AF:AF"),MATCH($K39,INDIRECT("'"&amp;VLOOKUP($C39,ModMap!$A$2:$B$21,2,FALSE)&amp;"'!$K:$K"),0)),"")</f>
        <v/>
      </c>
      <c r="AG39" s="48" t="s">
        <v>33</v>
      </c>
      <c r="AH39" s="39" t="str">
        <f t="array" ref="AH39">IFERROR(INDEX(INDIRECT("'"&amp;VLOOKUP($C39,ModMap!$A$2:$B$21,2,FALSE)&amp;"'!AH:AH"),MATCH($K39,INDIRECT("'"&amp;VLOOKUP($C39,ModMap!$A$2:$B$21,2,FALSE)&amp;"'!$K:$K"),0)),"")</f>
        <v>Not Started</v>
      </c>
      <c r="AI39" s="39" t="str">
        <f t="array" ref="AI39">IFERROR(INDEX(INDIRECT("'"&amp;VLOOKUP($C39,ModMap!$A$2:$B$21,2,FALSE)&amp;"'!AI:AI"),MATCH($K39,INDIRECT("'"&amp;VLOOKUP($C39,ModMap!$A$2:$B$21,2,FALSE)&amp;"'!$K:$K"),0)),"")</f>
        <v>Unassigned</v>
      </c>
      <c r="AJ39" s="44" t="s">
        <v>36</v>
      </c>
      <c r="AK39" s="39" t="str">
        <f t="array" ref="AK39">IFERROR(INDEX(INDIRECT("'"&amp;VLOOKUP($C39,ModMap!$A$2:$B$21,2,FALSE)&amp;"'!AK:AK"),MATCH($K39,INDIRECT("'"&amp;VLOOKUP($C39,ModMap!$A$2:$B$21,2,FALSE)&amp;"'!$K:$K"),0)),"")</f>
        <v>N/A</v>
      </c>
      <c r="AL39" s="39" t="str">
        <f t="array" ref="AL39">IFERROR(INDEX(INDIRECT("'"&amp;VLOOKUP($C39,ModMap!$A$2:$B$21,2,FALSE)&amp;"'!AL:AL"),MATCH($K39,INDIRECT("'"&amp;VLOOKUP($C39,ModMap!$A$2:$B$21,2,FALSE)&amp;"'!$K:$K"),0)),"")</f>
        <v/>
      </c>
      <c r="AM39" s="39">
        <f t="shared" si="1"/>
        <v>2</v>
      </c>
      <c r="AN39" s="39" t="str">
        <f t="shared" si="2"/>
        <v>Not Started</v>
      </c>
      <c r="AO39" s="40" t="str">
        <f t="array" ref="AO39">IFERROR(INDEX(INDIRECT("'"&amp;VLOOKUP($C39,ModMap!$A$2:$B$21,2,FALSE)&amp;"'!AO:AO"),MATCH($K39,INDIRECT("'"&amp;VLOOKUP($C39,ModMap!$A$2:$B$21,2,FALSE)&amp;"'!$K:$K"),0)),"")</f>
        <v/>
      </c>
      <c r="AP39" s="49" t="str">
        <f t="array" ref="AP39">IFERROR(HYPERLINK("#'"&amp;VLOOKUP($C39,ModMap!$A$2:$B$21,2,FALSE)&amp;"'!V"&amp;MATCH($K39,INDIRECT("'"&amp;VLOOKUP($C39,ModMap!$A$2:$B$21,2,FALSE)&amp;"'!$K:$K"),0),"Edit on module sheet"),"")</f>
        <v>Edit on module sheet</v>
      </c>
    </row>
    <row r="40" ht="42.0" customHeight="1">
      <c r="A40" s="50">
        <v>38.0</v>
      </c>
      <c r="B40" s="50">
        <v>726.0</v>
      </c>
      <c r="C40" s="50" t="s">
        <v>133</v>
      </c>
      <c r="D40" s="51" t="s">
        <v>134</v>
      </c>
      <c r="E40" s="30" t="s">
        <v>62</v>
      </c>
      <c r="F40" s="68" t="s">
        <v>1900</v>
      </c>
      <c r="G40" s="51" t="s">
        <v>1901</v>
      </c>
      <c r="H40" s="50" t="s">
        <v>2147</v>
      </c>
      <c r="I40" s="50" t="s">
        <v>2148</v>
      </c>
      <c r="J40" s="51" t="s">
        <v>2149</v>
      </c>
      <c r="K40" s="50" t="s">
        <v>2150</v>
      </c>
      <c r="L40" s="51" t="s">
        <v>2151</v>
      </c>
      <c r="M40" s="47" t="s">
        <v>200</v>
      </c>
      <c r="N40" s="50" t="s">
        <v>1907</v>
      </c>
      <c r="O40" s="50" t="s">
        <v>1146</v>
      </c>
      <c r="P40" s="51" t="s">
        <v>2152</v>
      </c>
      <c r="Q40" s="51" t="s">
        <v>2153</v>
      </c>
      <c r="R40" s="50" t="s">
        <v>1910</v>
      </c>
      <c r="S40" s="50" t="s">
        <v>1911</v>
      </c>
      <c r="T40" s="50" t="str">
        <f t="array" ref="T40">IFERROR(INDEX(INDIRECT("'"&amp;VLOOKUP($C40,ModMap!$A$2:$B$21,2,FALSE)&amp;"'!T:T"),MATCH($K40,INDIRECT("'"&amp;VLOOKUP($C40,ModMap!$A$2:$B$21,2,FALSE)&amp;"'!$K:$K"),0)),"")</f>
        <v>Unassigned</v>
      </c>
      <c r="U40" s="48" t="s">
        <v>33</v>
      </c>
      <c r="V40" s="50" t="str">
        <f t="array" ref="V40">IFERROR(INDEX(INDIRECT("'"&amp;VLOOKUP($C40,ModMap!$A$2:$B$21,2,FALSE)&amp;"'!V:V"),MATCH($K40,INDIRECT("'"&amp;VLOOKUP($C40,ModMap!$A$2:$B$21,2,FALSE)&amp;"'!$K:$K"),0)),"")</f>
        <v>Not Started</v>
      </c>
      <c r="W40" s="50" t="str">
        <f t="array" ref="W40">IFERROR(INDEX(INDIRECT("'"&amp;VLOOKUP($C40,ModMap!$A$2:$B$21,2,FALSE)&amp;"'!W:W"),MATCH($K40,INDIRECT("'"&amp;VLOOKUP($C40,ModMap!$A$2:$B$21,2,FALSE)&amp;"'!$K:$K"),0)),"")</f>
        <v>Unassigned</v>
      </c>
      <c r="X40" s="44" t="s">
        <v>36</v>
      </c>
      <c r="Y40" s="50" t="str">
        <f t="array" ref="Y40">IFERROR(INDEX(INDIRECT("'"&amp;VLOOKUP($C40,ModMap!$A$2:$B$21,2,FALSE)&amp;"'!Y:Y"),MATCH($K40,INDIRECT("'"&amp;VLOOKUP($C40,ModMap!$A$2:$B$21,2,FALSE)&amp;"'!$K:$K"),0)),"")</f>
        <v>N/A</v>
      </c>
      <c r="Z40" s="50" t="str">
        <f t="array" ref="Z40">IFERROR(INDEX(INDIRECT("'"&amp;VLOOKUP($C40,ModMap!$A$2:$B$21,2,FALSE)&amp;"'!Z:Z"),MATCH($K40,INDIRECT("'"&amp;VLOOKUP($C40,ModMap!$A$2:$B$21,2,FALSE)&amp;"'!$K:$K"),0)),"")</f>
        <v/>
      </c>
      <c r="AA40" s="44" t="s">
        <v>36</v>
      </c>
      <c r="AB40" s="50" t="str">
        <f t="array" ref="AB40">IFERROR(INDEX(INDIRECT("'"&amp;VLOOKUP($C40,ModMap!$A$2:$B$21,2,FALSE)&amp;"'!AB:AB"),MATCH($K40,INDIRECT("'"&amp;VLOOKUP($C40,ModMap!$A$2:$B$21,2,FALSE)&amp;"'!$K:$K"),0)),"")</f>
        <v>N/A</v>
      </c>
      <c r="AC40" s="50" t="str">
        <f t="array" ref="AC40">IFERROR(INDEX(INDIRECT("'"&amp;VLOOKUP($C40,ModMap!$A$2:$B$21,2,FALSE)&amp;"'!AC:AC"),MATCH($K40,INDIRECT("'"&amp;VLOOKUP($C40,ModMap!$A$2:$B$21,2,FALSE)&amp;"'!$K:$K"),0)),"")</f>
        <v/>
      </c>
      <c r="AD40" s="44" t="s">
        <v>36</v>
      </c>
      <c r="AE40" s="50" t="str">
        <f t="array" ref="AE40">IFERROR(INDEX(INDIRECT("'"&amp;VLOOKUP($C40,ModMap!$A$2:$B$21,2,FALSE)&amp;"'!AE:AE"),MATCH($K40,INDIRECT("'"&amp;VLOOKUP($C40,ModMap!$A$2:$B$21,2,FALSE)&amp;"'!$K:$K"),0)),"")</f>
        <v>N/A</v>
      </c>
      <c r="AF40" s="50" t="str">
        <f t="array" ref="AF40">IFERROR(INDEX(INDIRECT("'"&amp;VLOOKUP($C40,ModMap!$A$2:$B$21,2,FALSE)&amp;"'!AF:AF"),MATCH($K40,INDIRECT("'"&amp;VLOOKUP($C40,ModMap!$A$2:$B$21,2,FALSE)&amp;"'!$K:$K"),0)),"")</f>
        <v/>
      </c>
      <c r="AG40" s="48" t="s">
        <v>33</v>
      </c>
      <c r="AH40" s="50" t="str">
        <f t="array" ref="AH40">IFERROR(INDEX(INDIRECT("'"&amp;VLOOKUP($C40,ModMap!$A$2:$B$21,2,FALSE)&amp;"'!AH:AH"),MATCH($K40,INDIRECT("'"&amp;VLOOKUP($C40,ModMap!$A$2:$B$21,2,FALSE)&amp;"'!$K:$K"),0)),"")</f>
        <v>Not Started</v>
      </c>
      <c r="AI40" s="50" t="str">
        <f t="array" ref="AI40">IFERROR(INDEX(INDIRECT("'"&amp;VLOOKUP($C40,ModMap!$A$2:$B$21,2,FALSE)&amp;"'!AI:AI"),MATCH($K40,INDIRECT("'"&amp;VLOOKUP($C40,ModMap!$A$2:$B$21,2,FALSE)&amp;"'!$K:$K"),0)),"")</f>
        <v>Unassigned</v>
      </c>
      <c r="AJ40" s="44" t="s">
        <v>36</v>
      </c>
      <c r="AK40" s="50" t="str">
        <f t="array" ref="AK40">IFERROR(INDEX(INDIRECT("'"&amp;VLOOKUP($C40,ModMap!$A$2:$B$21,2,FALSE)&amp;"'!AK:AK"),MATCH($K40,INDIRECT("'"&amp;VLOOKUP($C40,ModMap!$A$2:$B$21,2,FALSE)&amp;"'!$K:$K"),0)),"")</f>
        <v>N/A</v>
      </c>
      <c r="AL40" s="50" t="str">
        <f t="array" ref="AL40">IFERROR(INDEX(INDIRECT("'"&amp;VLOOKUP($C40,ModMap!$A$2:$B$21,2,FALSE)&amp;"'!AL:AL"),MATCH($K40,INDIRECT("'"&amp;VLOOKUP($C40,ModMap!$A$2:$B$21,2,FALSE)&amp;"'!$K:$K"),0)),"")</f>
        <v/>
      </c>
      <c r="AM40" s="50">
        <f t="shared" si="1"/>
        <v>2</v>
      </c>
      <c r="AN40" s="50" t="str">
        <f t="shared" si="2"/>
        <v>Not Started</v>
      </c>
      <c r="AO40" s="51" t="str">
        <f t="array" ref="AO40">IFERROR(INDEX(INDIRECT("'"&amp;VLOOKUP($C40,ModMap!$A$2:$B$21,2,FALSE)&amp;"'!AO:AO"),MATCH($K40,INDIRECT("'"&amp;VLOOKUP($C40,ModMap!$A$2:$B$21,2,FALSE)&amp;"'!$K:$K"),0)),"")</f>
        <v/>
      </c>
      <c r="AP40" s="49" t="str">
        <f t="array" ref="AP40">IFERROR(HYPERLINK("#'"&amp;VLOOKUP($C40,ModMap!$A$2:$B$21,2,FALSE)&amp;"'!V"&amp;MATCH($K40,INDIRECT("'"&amp;VLOOKUP($C40,ModMap!$A$2:$B$21,2,FALSE)&amp;"'!$K:$K"),0),"Edit on module sheet"),"")</f>
        <v>Edit on module sheet</v>
      </c>
    </row>
    <row r="41" ht="42.0" customHeight="1">
      <c r="A41" s="39">
        <v>39.0</v>
      </c>
      <c r="B41" s="39">
        <v>727.0</v>
      </c>
      <c r="C41" s="39" t="s">
        <v>133</v>
      </c>
      <c r="D41" s="40" t="s">
        <v>134</v>
      </c>
      <c r="E41" s="30" t="s">
        <v>62</v>
      </c>
      <c r="F41" s="68" t="s">
        <v>1900</v>
      </c>
      <c r="G41" s="40" t="s">
        <v>1901</v>
      </c>
      <c r="H41" s="39" t="s">
        <v>2147</v>
      </c>
      <c r="I41" s="39" t="s">
        <v>2148</v>
      </c>
      <c r="J41" s="40" t="s">
        <v>2149</v>
      </c>
      <c r="K41" s="39" t="s">
        <v>2162</v>
      </c>
      <c r="L41" s="40" t="s">
        <v>2163</v>
      </c>
      <c r="M41" s="47" t="s">
        <v>200</v>
      </c>
      <c r="N41" s="39" t="s">
        <v>1907</v>
      </c>
      <c r="O41" s="39" t="s">
        <v>1146</v>
      </c>
      <c r="P41" s="40" t="s">
        <v>2152</v>
      </c>
      <c r="Q41" s="40" t="s">
        <v>2153</v>
      </c>
      <c r="R41" s="39" t="s">
        <v>1910</v>
      </c>
      <c r="S41" s="39" t="s">
        <v>1920</v>
      </c>
      <c r="T41" s="39" t="str">
        <f t="array" ref="T41">IFERROR(INDEX(INDIRECT("'"&amp;VLOOKUP($C41,ModMap!$A$2:$B$21,2,FALSE)&amp;"'!T:T"),MATCH($K41,INDIRECT("'"&amp;VLOOKUP($C41,ModMap!$A$2:$B$21,2,FALSE)&amp;"'!$K:$K"),0)),"")</f>
        <v>Unassigned</v>
      </c>
      <c r="U41" s="48" t="s">
        <v>33</v>
      </c>
      <c r="V41" s="39" t="str">
        <f t="array" ref="V41">IFERROR(INDEX(INDIRECT("'"&amp;VLOOKUP($C41,ModMap!$A$2:$B$21,2,FALSE)&amp;"'!V:V"),MATCH($K41,INDIRECT("'"&amp;VLOOKUP($C41,ModMap!$A$2:$B$21,2,FALSE)&amp;"'!$K:$K"),0)),"")</f>
        <v>Not Started</v>
      </c>
      <c r="W41" s="39" t="str">
        <f t="array" ref="W41">IFERROR(INDEX(INDIRECT("'"&amp;VLOOKUP($C41,ModMap!$A$2:$B$21,2,FALSE)&amp;"'!W:W"),MATCH($K41,INDIRECT("'"&amp;VLOOKUP($C41,ModMap!$A$2:$B$21,2,FALSE)&amp;"'!$K:$K"),0)),"")</f>
        <v>Unassigned</v>
      </c>
      <c r="X41" s="44" t="s">
        <v>36</v>
      </c>
      <c r="Y41" s="39" t="str">
        <f t="array" ref="Y41">IFERROR(INDEX(INDIRECT("'"&amp;VLOOKUP($C41,ModMap!$A$2:$B$21,2,FALSE)&amp;"'!Y:Y"),MATCH($K41,INDIRECT("'"&amp;VLOOKUP($C41,ModMap!$A$2:$B$21,2,FALSE)&amp;"'!$K:$K"),0)),"")</f>
        <v>N/A</v>
      </c>
      <c r="Z41" s="39" t="str">
        <f t="array" ref="Z41">IFERROR(INDEX(INDIRECT("'"&amp;VLOOKUP($C41,ModMap!$A$2:$B$21,2,FALSE)&amp;"'!Z:Z"),MATCH($K41,INDIRECT("'"&amp;VLOOKUP($C41,ModMap!$A$2:$B$21,2,FALSE)&amp;"'!$K:$K"),0)),"")</f>
        <v/>
      </c>
      <c r="AA41" s="44" t="s">
        <v>36</v>
      </c>
      <c r="AB41" s="39" t="str">
        <f t="array" ref="AB41">IFERROR(INDEX(INDIRECT("'"&amp;VLOOKUP($C41,ModMap!$A$2:$B$21,2,FALSE)&amp;"'!AB:AB"),MATCH($K41,INDIRECT("'"&amp;VLOOKUP($C41,ModMap!$A$2:$B$21,2,FALSE)&amp;"'!$K:$K"),0)),"")</f>
        <v>N/A</v>
      </c>
      <c r="AC41" s="39" t="str">
        <f t="array" ref="AC41">IFERROR(INDEX(INDIRECT("'"&amp;VLOOKUP($C41,ModMap!$A$2:$B$21,2,FALSE)&amp;"'!AC:AC"),MATCH($K41,INDIRECT("'"&amp;VLOOKUP($C41,ModMap!$A$2:$B$21,2,FALSE)&amp;"'!$K:$K"),0)),"")</f>
        <v/>
      </c>
      <c r="AD41" s="48" t="s">
        <v>33</v>
      </c>
      <c r="AE41" s="39" t="str">
        <f t="array" ref="AE41">IFERROR(INDEX(INDIRECT("'"&amp;VLOOKUP($C41,ModMap!$A$2:$B$21,2,FALSE)&amp;"'!AE:AE"),MATCH($K41,INDIRECT("'"&amp;VLOOKUP($C41,ModMap!$A$2:$B$21,2,FALSE)&amp;"'!$K:$K"),0)),"")</f>
        <v>Not Started</v>
      </c>
      <c r="AF41" s="39" t="str">
        <f t="array" ref="AF41">IFERROR(INDEX(INDIRECT("'"&amp;VLOOKUP($C41,ModMap!$A$2:$B$21,2,FALSE)&amp;"'!AF:AF"),MATCH($K41,INDIRECT("'"&amp;VLOOKUP($C41,ModMap!$A$2:$B$21,2,FALSE)&amp;"'!$K:$K"),0)),"")</f>
        <v>Unassigned</v>
      </c>
      <c r="AG41" s="48" t="s">
        <v>33</v>
      </c>
      <c r="AH41" s="39" t="str">
        <f t="array" ref="AH41">IFERROR(INDEX(INDIRECT("'"&amp;VLOOKUP($C41,ModMap!$A$2:$B$21,2,FALSE)&amp;"'!AH:AH"),MATCH($K41,INDIRECT("'"&amp;VLOOKUP($C41,ModMap!$A$2:$B$21,2,FALSE)&amp;"'!$K:$K"),0)),"")</f>
        <v>Not Started</v>
      </c>
      <c r="AI41" s="39" t="str">
        <f t="array" ref="AI41">IFERROR(INDEX(INDIRECT("'"&amp;VLOOKUP($C41,ModMap!$A$2:$B$21,2,FALSE)&amp;"'!AI:AI"),MATCH($K41,INDIRECT("'"&amp;VLOOKUP($C41,ModMap!$A$2:$B$21,2,FALSE)&amp;"'!$K:$K"),0)),"")</f>
        <v>Unassigned</v>
      </c>
      <c r="AJ41" s="44" t="s">
        <v>36</v>
      </c>
      <c r="AK41" s="39" t="str">
        <f t="array" ref="AK41">IFERROR(INDEX(INDIRECT("'"&amp;VLOOKUP($C41,ModMap!$A$2:$B$21,2,FALSE)&amp;"'!AK:AK"),MATCH($K41,INDIRECT("'"&amp;VLOOKUP($C41,ModMap!$A$2:$B$21,2,FALSE)&amp;"'!$K:$K"),0)),"")</f>
        <v>N/A</v>
      </c>
      <c r="AL41" s="39" t="str">
        <f t="array" ref="AL41">IFERROR(INDEX(INDIRECT("'"&amp;VLOOKUP($C41,ModMap!$A$2:$B$21,2,FALSE)&amp;"'!AL:AL"),MATCH($K41,INDIRECT("'"&amp;VLOOKUP($C41,ModMap!$A$2:$B$21,2,FALSE)&amp;"'!$K:$K"),0)),"")</f>
        <v/>
      </c>
      <c r="AM41" s="39">
        <f t="shared" si="1"/>
        <v>3</v>
      </c>
      <c r="AN41" s="39" t="str">
        <f t="shared" si="2"/>
        <v>Not Started</v>
      </c>
      <c r="AO41" s="40" t="str">
        <f t="array" ref="AO41">IFERROR(INDEX(INDIRECT("'"&amp;VLOOKUP($C41,ModMap!$A$2:$B$21,2,FALSE)&amp;"'!AO:AO"),MATCH($K41,INDIRECT("'"&amp;VLOOKUP($C41,ModMap!$A$2:$B$21,2,FALSE)&amp;"'!$K:$K"),0)),"")</f>
        <v/>
      </c>
      <c r="AP41" s="49" t="str">
        <f t="array" ref="AP41">IFERROR(HYPERLINK("#'"&amp;VLOOKUP($C41,ModMap!$A$2:$B$21,2,FALSE)&amp;"'!V"&amp;MATCH($K41,INDIRECT("'"&amp;VLOOKUP($C41,ModMap!$A$2:$B$21,2,FALSE)&amp;"'!$K:$K"),0),"Edit on module sheet"),"")</f>
        <v>Edit on module sheet</v>
      </c>
    </row>
    <row r="42" ht="42.0" customHeight="1">
      <c r="A42" s="50">
        <v>40.0</v>
      </c>
      <c r="B42" s="50">
        <v>728.0</v>
      </c>
      <c r="C42" s="50" t="s">
        <v>133</v>
      </c>
      <c r="D42" s="51" t="s">
        <v>134</v>
      </c>
      <c r="E42" s="30" t="s">
        <v>62</v>
      </c>
      <c r="F42" s="68" t="s">
        <v>1900</v>
      </c>
      <c r="G42" s="51" t="s">
        <v>1901</v>
      </c>
      <c r="H42" s="50" t="s">
        <v>2147</v>
      </c>
      <c r="I42" s="50" t="s">
        <v>2148</v>
      </c>
      <c r="J42" s="51" t="s">
        <v>2149</v>
      </c>
      <c r="K42" s="50" t="s">
        <v>2170</v>
      </c>
      <c r="L42" s="51" t="s">
        <v>1925</v>
      </c>
      <c r="M42" s="47" t="s">
        <v>200</v>
      </c>
      <c r="N42" s="50" t="s">
        <v>1907</v>
      </c>
      <c r="O42" s="50" t="s">
        <v>1146</v>
      </c>
      <c r="P42" s="51" t="s">
        <v>2152</v>
      </c>
      <c r="Q42" s="51" t="s">
        <v>2153</v>
      </c>
      <c r="R42" s="50" t="s">
        <v>1910</v>
      </c>
      <c r="S42" s="50" t="s">
        <v>1928</v>
      </c>
      <c r="T42" s="50" t="str">
        <f t="array" ref="T42">IFERROR(INDEX(INDIRECT("'"&amp;VLOOKUP($C42,ModMap!$A$2:$B$21,2,FALSE)&amp;"'!T:T"),MATCH($K42,INDIRECT("'"&amp;VLOOKUP($C42,ModMap!$A$2:$B$21,2,FALSE)&amp;"'!$K:$K"),0)),"")</f>
        <v>Unassigned</v>
      </c>
      <c r="U42" s="48" t="s">
        <v>33</v>
      </c>
      <c r="V42" s="50" t="str">
        <f t="array" ref="V42">IFERROR(INDEX(INDIRECT("'"&amp;VLOOKUP($C42,ModMap!$A$2:$B$21,2,FALSE)&amp;"'!V:V"),MATCH($K42,INDIRECT("'"&amp;VLOOKUP($C42,ModMap!$A$2:$B$21,2,FALSE)&amp;"'!$K:$K"),0)),"")</f>
        <v>Not Started</v>
      </c>
      <c r="W42" s="50" t="str">
        <f t="array" ref="W42">IFERROR(INDEX(INDIRECT("'"&amp;VLOOKUP($C42,ModMap!$A$2:$B$21,2,FALSE)&amp;"'!W:W"),MATCH($K42,INDIRECT("'"&amp;VLOOKUP($C42,ModMap!$A$2:$B$21,2,FALSE)&amp;"'!$K:$K"),0)),"")</f>
        <v>Unassigned</v>
      </c>
      <c r="X42" s="44" t="s">
        <v>36</v>
      </c>
      <c r="Y42" s="50" t="str">
        <f t="array" ref="Y42">IFERROR(INDEX(INDIRECT("'"&amp;VLOOKUP($C42,ModMap!$A$2:$B$21,2,FALSE)&amp;"'!Y:Y"),MATCH($K42,INDIRECT("'"&amp;VLOOKUP($C42,ModMap!$A$2:$B$21,2,FALSE)&amp;"'!$K:$K"),0)),"")</f>
        <v>N/A</v>
      </c>
      <c r="Z42" s="50" t="str">
        <f t="array" ref="Z42">IFERROR(INDEX(INDIRECT("'"&amp;VLOOKUP($C42,ModMap!$A$2:$B$21,2,FALSE)&amp;"'!Z:Z"),MATCH($K42,INDIRECT("'"&amp;VLOOKUP($C42,ModMap!$A$2:$B$21,2,FALSE)&amp;"'!$K:$K"),0)),"")</f>
        <v/>
      </c>
      <c r="AA42" s="44" t="s">
        <v>36</v>
      </c>
      <c r="AB42" s="50" t="str">
        <f t="array" ref="AB42">IFERROR(INDEX(INDIRECT("'"&amp;VLOOKUP($C42,ModMap!$A$2:$B$21,2,FALSE)&amp;"'!AB:AB"),MATCH($K42,INDIRECT("'"&amp;VLOOKUP($C42,ModMap!$A$2:$B$21,2,FALSE)&amp;"'!$K:$K"),0)),"")</f>
        <v>N/A</v>
      </c>
      <c r="AC42" s="50" t="str">
        <f t="array" ref="AC42">IFERROR(INDEX(INDIRECT("'"&amp;VLOOKUP($C42,ModMap!$A$2:$B$21,2,FALSE)&amp;"'!AC:AC"),MATCH($K42,INDIRECT("'"&amp;VLOOKUP($C42,ModMap!$A$2:$B$21,2,FALSE)&amp;"'!$K:$K"),0)),"")</f>
        <v/>
      </c>
      <c r="AD42" s="44" t="s">
        <v>36</v>
      </c>
      <c r="AE42" s="50" t="str">
        <f t="array" ref="AE42">IFERROR(INDEX(INDIRECT("'"&amp;VLOOKUP($C42,ModMap!$A$2:$B$21,2,FALSE)&amp;"'!AE:AE"),MATCH($K42,INDIRECT("'"&amp;VLOOKUP($C42,ModMap!$A$2:$B$21,2,FALSE)&amp;"'!$K:$K"),0)),"")</f>
        <v>N/A</v>
      </c>
      <c r="AF42" s="50" t="str">
        <f t="array" ref="AF42">IFERROR(INDEX(INDIRECT("'"&amp;VLOOKUP($C42,ModMap!$A$2:$B$21,2,FALSE)&amp;"'!AF:AF"),MATCH($K42,INDIRECT("'"&amp;VLOOKUP($C42,ModMap!$A$2:$B$21,2,FALSE)&amp;"'!$K:$K"),0)),"")</f>
        <v/>
      </c>
      <c r="AG42" s="48" t="s">
        <v>33</v>
      </c>
      <c r="AH42" s="50" t="str">
        <f t="array" ref="AH42">IFERROR(INDEX(INDIRECT("'"&amp;VLOOKUP($C42,ModMap!$A$2:$B$21,2,FALSE)&amp;"'!AH:AH"),MATCH($K42,INDIRECT("'"&amp;VLOOKUP($C42,ModMap!$A$2:$B$21,2,FALSE)&amp;"'!$K:$K"),0)),"")</f>
        <v>Not Started</v>
      </c>
      <c r="AI42" s="50" t="str">
        <f t="array" ref="AI42">IFERROR(INDEX(INDIRECT("'"&amp;VLOOKUP($C42,ModMap!$A$2:$B$21,2,FALSE)&amp;"'!AI:AI"),MATCH($K42,INDIRECT("'"&amp;VLOOKUP($C42,ModMap!$A$2:$B$21,2,FALSE)&amp;"'!$K:$K"),0)),"")</f>
        <v>Unassigned</v>
      </c>
      <c r="AJ42" s="44" t="s">
        <v>36</v>
      </c>
      <c r="AK42" s="50" t="str">
        <f t="array" ref="AK42">IFERROR(INDEX(INDIRECT("'"&amp;VLOOKUP($C42,ModMap!$A$2:$B$21,2,FALSE)&amp;"'!AK:AK"),MATCH($K42,INDIRECT("'"&amp;VLOOKUP($C42,ModMap!$A$2:$B$21,2,FALSE)&amp;"'!$K:$K"),0)),"")</f>
        <v>N/A</v>
      </c>
      <c r="AL42" s="50" t="str">
        <f t="array" ref="AL42">IFERROR(INDEX(INDIRECT("'"&amp;VLOOKUP($C42,ModMap!$A$2:$B$21,2,FALSE)&amp;"'!AL:AL"),MATCH($K42,INDIRECT("'"&amp;VLOOKUP($C42,ModMap!$A$2:$B$21,2,FALSE)&amp;"'!$K:$K"),0)),"")</f>
        <v/>
      </c>
      <c r="AM42" s="50">
        <f t="shared" si="1"/>
        <v>2</v>
      </c>
      <c r="AN42" s="50" t="str">
        <f t="shared" si="2"/>
        <v>Not Started</v>
      </c>
      <c r="AO42" s="51" t="str">
        <f t="array" ref="AO42">IFERROR(INDEX(INDIRECT("'"&amp;VLOOKUP($C42,ModMap!$A$2:$B$21,2,FALSE)&amp;"'!AO:AO"),MATCH($K42,INDIRECT("'"&amp;VLOOKUP($C42,ModMap!$A$2:$B$21,2,FALSE)&amp;"'!$K:$K"),0)),"")</f>
        <v/>
      </c>
      <c r="AP42" s="49" t="str">
        <f t="array" ref="AP42">IFERROR(HYPERLINK("#'"&amp;VLOOKUP($C42,ModMap!$A$2:$B$21,2,FALSE)&amp;"'!V"&amp;MATCH($K42,INDIRECT("'"&amp;VLOOKUP($C42,ModMap!$A$2:$B$21,2,FALSE)&amp;"'!$K:$K"),0),"Edit on module sheet"),"")</f>
        <v>Edit on module sheet</v>
      </c>
    </row>
    <row r="43" ht="42.0" customHeight="1">
      <c r="A43" s="39">
        <v>41.0</v>
      </c>
      <c r="B43" s="39">
        <v>730.0</v>
      </c>
      <c r="C43" s="39" t="s">
        <v>133</v>
      </c>
      <c r="D43" s="40" t="s">
        <v>134</v>
      </c>
      <c r="E43" s="30" t="s">
        <v>62</v>
      </c>
      <c r="F43" s="68" t="s">
        <v>1900</v>
      </c>
      <c r="G43" s="40" t="s">
        <v>1901</v>
      </c>
      <c r="H43" s="39" t="s">
        <v>2174</v>
      </c>
      <c r="I43" s="39" t="s">
        <v>2175</v>
      </c>
      <c r="J43" s="40" t="s">
        <v>2176</v>
      </c>
      <c r="K43" s="39" t="s">
        <v>2177</v>
      </c>
      <c r="L43" s="40" t="s">
        <v>2178</v>
      </c>
      <c r="M43" s="47" t="s">
        <v>200</v>
      </c>
      <c r="N43" s="39" t="s">
        <v>1907</v>
      </c>
      <c r="O43" s="39" t="s">
        <v>1146</v>
      </c>
      <c r="P43" s="40" t="s">
        <v>2179</v>
      </c>
      <c r="Q43" s="40" t="s">
        <v>2180</v>
      </c>
      <c r="R43" s="39" t="s">
        <v>1910</v>
      </c>
      <c r="S43" s="39" t="s">
        <v>1911</v>
      </c>
      <c r="T43" s="39" t="str">
        <f t="array" ref="T43">IFERROR(INDEX(INDIRECT("'"&amp;VLOOKUP($C43,ModMap!$A$2:$B$21,2,FALSE)&amp;"'!T:T"),MATCH($K43,INDIRECT("'"&amp;VLOOKUP($C43,ModMap!$A$2:$B$21,2,FALSE)&amp;"'!$K:$K"),0)),"")</f>
        <v>Unassigned</v>
      </c>
      <c r="U43" s="48" t="s">
        <v>33</v>
      </c>
      <c r="V43" s="39" t="str">
        <f t="array" ref="V43">IFERROR(INDEX(INDIRECT("'"&amp;VLOOKUP($C43,ModMap!$A$2:$B$21,2,FALSE)&amp;"'!V:V"),MATCH($K43,INDIRECT("'"&amp;VLOOKUP($C43,ModMap!$A$2:$B$21,2,FALSE)&amp;"'!$K:$K"),0)),"")</f>
        <v>Not Started</v>
      </c>
      <c r="W43" s="39" t="str">
        <f t="array" ref="W43">IFERROR(INDEX(INDIRECT("'"&amp;VLOOKUP($C43,ModMap!$A$2:$B$21,2,FALSE)&amp;"'!W:W"),MATCH($K43,INDIRECT("'"&amp;VLOOKUP($C43,ModMap!$A$2:$B$21,2,FALSE)&amp;"'!$K:$K"),0)),"")</f>
        <v>Unassigned</v>
      </c>
      <c r="X43" s="44" t="s">
        <v>36</v>
      </c>
      <c r="Y43" s="39" t="str">
        <f t="array" ref="Y43">IFERROR(INDEX(INDIRECT("'"&amp;VLOOKUP($C43,ModMap!$A$2:$B$21,2,FALSE)&amp;"'!Y:Y"),MATCH($K43,INDIRECT("'"&amp;VLOOKUP($C43,ModMap!$A$2:$B$21,2,FALSE)&amp;"'!$K:$K"),0)),"")</f>
        <v>N/A</v>
      </c>
      <c r="Z43" s="39" t="str">
        <f t="array" ref="Z43">IFERROR(INDEX(INDIRECT("'"&amp;VLOOKUP($C43,ModMap!$A$2:$B$21,2,FALSE)&amp;"'!Z:Z"),MATCH($K43,INDIRECT("'"&amp;VLOOKUP($C43,ModMap!$A$2:$B$21,2,FALSE)&amp;"'!$K:$K"),0)),"")</f>
        <v/>
      </c>
      <c r="AA43" s="44" t="s">
        <v>36</v>
      </c>
      <c r="AB43" s="39" t="str">
        <f t="array" ref="AB43">IFERROR(INDEX(INDIRECT("'"&amp;VLOOKUP($C43,ModMap!$A$2:$B$21,2,FALSE)&amp;"'!AB:AB"),MATCH($K43,INDIRECT("'"&amp;VLOOKUP($C43,ModMap!$A$2:$B$21,2,FALSE)&amp;"'!$K:$K"),0)),"")</f>
        <v>N/A</v>
      </c>
      <c r="AC43" s="39" t="str">
        <f t="array" ref="AC43">IFERROR(INDEX(INDIRECT("'"&amp;VLOOKUP($C43,ModMap!$A$2:$B$21,2,FALSE)&amp;"'!AC:AC"),MATCH($K43,INDIRECT("'"&amp;VLOOKUP($C43,ModMap!$A$2:$B$21,2,FALSE)&amp;"'!$K:$K"),0)),"")</f>
        <v/>
      </c>
      <c r="AD43" s="44" t="s">
        <v>36</v>
      </c>
      <c r="AE43" s="39" t="str">
        <f t="array" ref="AE43">IFERROR(INDEX(INDIRECT("'"&amp;VLOOKUP($C43,ModMap!$A$2:$B$21,2,FALSE)&amp;"'!AE:AE"),MATCH($K43,INDIRECT("'"&amp;VLOOKUP($C43,ModMap!$A$2:$B$21,2,FALSE)&amp;"'!$K:$K"),0)),"")</f>
        <v>N/A</v>
      </c>
      <c r="AF43" s="39" t="str">
        <f t="array" ref="AF43">IFERROR(INDEX(INDIRECT("'"&amp;VLOOKUP($C43,ModMap!$A$2:$B$21,2,FALSE)&amp;"'!AF:AF"),MATCH($K43,INDIRECT("'"&amp;VLOOKUP($C43,ModMap!$A$2:$B$21,2,FALSE)&amp;"'!$K:$K"),0)),"")</f>
        <v/>
      </c>
      <c r="AG43" s="48" t="s">
        <v>33</v>
      </c>
      <c r="AH43" s="39" t="str">
        <f t="array" ref="AH43">IFERROR(INDEX(INDIRECT("'"&amp;VLOOKUP($C43,ModMap!$A$2:$B$21,2,FALSE)&amp;"'!AH:AH"),MATCH($K43,INDIRECT("'"&amp;VLOOKUP($C43,ModMap!$A$2:$B$21,2,FALSE)&amp;"'!$K:$K"),0)),"")</f>
        <v>Not Started</v>
      </c>
      <c r="AI43" s="39" t="str">
        <f t="array" ref="AI43">IFERROR(INDEX(INDIRECT("'"&amp;VLOOKUP($C43,ModMap!$A$2:$B$21,2,FALSE)&amp;"'!AI:AI"),MATCH($K43,INDIRECT("'"&amp;VLOOKUP($C43,ModMap!$A$2:$B$21,2,FALSE)&amp;"'!$K:$K"),0)),"")</f>
        <v>Unassigned</v>
      </c>
      <c r="AJ43" s="44" t="s">
        <v>36</v>
      </c>
      <c r="AK43" s="39" t="str">
        <f t="array" ref="AK43">IFERROR(INDEX(INDIRECT("'"&amp;VLOOKUP($C43,ModMap!$A$2:$B$21,2,FALSE)&amp;"'!AK:AK"),MATCH($K43,INDIRECT("'"&amp;VLOOKUP($C43,ModMap!$A$2:$B$21,2,FALSE)&amp;"'!$K:$K"),0)),"")</f>
        <v>N/A</v>
      </c>
      <c r="AL43" s="39" t="str">
        <f t="array" ref="AL43">IFERROR(INDEX(INDIRECT("'"&amp;VLOOKUP($C43,ModMap!$A$2:$B$21,2,FALSE)&amp;"'!AL:AL"),MATCH($K43,INDIRECT("'"&amp;VLOOKUP($C43,ModMap!$A$2:$B$21,2,FALSE)&amp;"'!$K:$K"),0)),"")</f>
        <v/>
      </c>
      <c r="AM43" s="39">
        <f t="shared" si="1"/>
        <v>2</v>
      </c>
      <c r="AN43" s="39" t="str">
        <f t="shared" si="2"/>
        <v>Not Started</v>
      </c>
      <c r="AO43" s="40" t="str">
        <f t="array" ref="AO43">IFERROR(INDEX(INDIRECT("'"&amp;VLOOKUP($C43,ModMap!$A$2:$B$21,2,FALSE)&amp;"'!AO:AO"),MATCH($K43,INDIRECT("'"&amp;VLOOKUP($C43,ModMap!$A$2:$B$21,2,FALSE)&amp;"'!$K:$K"),0)),"")</f>
        <v/>
      </c>
      <c r="AP43" s="49" t="str">
        <f t="array" ref="AP43">IFERROR(HYPERLINK("#'"&amp;VLOOKUP($C43,ModMap!$A$2:$B$21,2,FALSE)&amp;"'!V"&amp;MATCH($K43,INDIRECT("'"&amp;VLOOKUP($C43,ModMap!$A$2:$B$21,2,FALSE)&amp;"'!$K:$K"),0),"Edit on module sheet"),"")</f>
        <v>Edit on module sheet</v>
      </c>
    </row>
    <row r="44" ht="42.0" customHeight="1">
      <c r="A44" s="50">
        <v>42.0</v>
      </c>
      <c r="B44" s="50">
        <v>731.0</v>
      </c>
      <c r="C44" s="50" t="s">
        <v>133</v>
      </c>
      <c r="D44" s="51" t="s">
        <v>134</v>
      </c>
      <c r="E44" s="30" t="s">
        <v>62</v>
      </c>
      <c r="F44" s="68" t="s">
        <v>1900</v>
      </c>
      <c r="G44" s="51" t="s">
        <v>1901</v>
      </c>
      <c r="H44" s="50" t="s">
        <v>2174</v>
      </c>
      <c r="I44" s="50" t="s">
        <v>2175</v>
      </c>
      <c r="J44" s="51" t="s">
        <v>2176</v>
      </c>
      <c r="K44" s="50" t="s">
        <v>2183</v>
      </c>
      <c r="L44" s="51" t="s">
        <v>2184</v>
      </c>
      <c r="M44" s="47" t="s">
        <v>200</v>
      </c>
      <c r="N44" s="50" t="s">
        <v>1907</v>
      </c>
      <c r="O44" s="50" t="s">
        <v>1146</v>
      </c>
      <c r="P44" s="51" t="s">
        <v>2179</v>
      </c>
      <c r="Q44" s="51" t="s">
        <v>2180</v>
      </c>
      <c r="R44" s="50" t="s">
        <v>1910</v>
      </c>
      <c r="S44" s="50" t="s">
        <v>1920</v>
      </c>
      <c r="T44" s="50" t="str">
        <f t="array" ref="T44">IFERROR(INDEX(INDIRECT("'"&amp;VLOOKUP($C44,ModMap!$A$2:$B$21,2,FALSE)&amp;"'!T:T"),MATCH($K44,INDIRECT("'"&amp;VLOOKUP($C44,ModMap!$A$2:$B$21,2,FALSE)&amp;"'!$K:$K"),0)),"")</f>
        <v>Unassigned</v>
      </c>
      <c r="U44" s="48" t="s">
        <v>33</v>
      </c>
      <c r="V44" s="50" t="str">
        <f t="array" ref="V44">IFERROR(INDEX(INDIRECT("'"&amp;VLOOKUP($C44,ModMap!$A$2:$B$21,2,FALSE)&amp;"'!V:V"),MATCH($K44,INDIRECT("'"&amp;VLOOKUP($C44,ModMap!$A$2:$B$21,2,FALSE)&amp;"'!$K:$K"),0)),"")</f>
        <v>Not Started</v>
      </c>
      <c r="W44" s="50" t="str">
        <f t="array" ref="W44">IFERROR(INDEX(INDIRECT("'"&amp;VLOOKUP($C44,ModMap!$A$2:$B$21,2,FALSE)&amp;"'!W:W"),MATCH($K44,INDIRECT("'"&amp;VLOOKUP($C44,ModMap!$A$2:$B$21,2,FALSE)&amp;"'!$K:$K"),0)),"")</f>
        <v>Unassigned</v>
      </c>
      <c r="X44" s="44" t="s">
        <v>36</v>
      </c>
      <c r="Y44" s="50" t="str">
        <f t="array" ref="Y44">IFERROR(INDEX(INDIRECT("'"&amp;VLOOKUP($C44,ModMap!$A$2:$B$21,2,FALSE)&amp;"'!Y:Y"),MATCH($K44,INDIRECT("'"&amp;VLOOKUP($C44,ModMap!$A$2:$B$21,2,FALSE)&amp;"'!$K:$K"),0)),"")</f>
        <v>N/A</v>
      </c>
      <c r="Z44" s="50" t="str">
        <f t="array" ref="Z44">IFERROR(INDEX(INDIRECT("'"&amp;VLOOKUP($C44,ModMap!$A$2:$B$21,2,FALSE)&amp;"'!Z:Z"),MATCH($K44,INDIRECT("'"&amp;VLOOKUP($C44,ModMap!$A$2:$B$21,2,FALSE)&amp;"'!$K:$K"),0)),"")</f>
        <v/>
      </c>
      <c r="AA44" s="44" t="s">
        <v>36</v>
      </c>
      <c r="AB44" s="50" t="str">
        <f t="array" ref="AB44">IFERROR(INDEX(INDIRECT("'"&amp;VLOOKUP($C44,ModMap!$A$2:$B$21,2,FALSE)&amp;"'!AB:AB"),MATCH($K44,INDIRECT("'"&amp;VLOOKUP($C44,ModMap!$A$2:$B$21,2,FALSE)&amp;"'!$K:$K"),0)),"")</f>
        <v>N/A</v>
      </c>
      <c r="AC44" s="50" t="str">
        <f t="array" ref="AC44">IFERROR(INDEX(INDIRECT("'"&amp;VLOOKUP($C44,ModMap!$A$2:$B$21,2,FALSE)&amp;"'!AC:AC"),MATCH($K44,INDIRECT("'"&amp;VLOOKUP($C44,ModMap!$A$2:$B$21,2,FALSE)&amp;"'!$K:$K"),0)),"")</f>
        <v/>
      </c>
      <c r="AD44" s="48" t="s">
        <v>33</v>
      </c>
      <c r="AE44" s="50" t="str">
        <f t="array" ref="AE44">IFERROR(INDEX(INDIRECT("'"&amp;VLOOKUP($C44,ModMap!$A$2:$B$21,2,FALSE)&amp;"'!AE:AE"),MATCH($K44,INDIRECT("'"&amp;VLOOKUP($C44,ModMap!$A$2:$B$21,2,FALSE)&amp;"'!$K:$K"),0)),"")</f>
        <v>Not Started</v>
      </c>
      <c r="AF44" s="50" t="str">
        <f t="array" ref="AF44">IFERROR(INDEX(INDIRECT("'"&amp;VLOOKUP($C44,ModMap!$A$2:$B$21,2,FALSE)&amp;"'!AF:AF"),MATCH($K44,INDIRECT("'"&amp;VLOOKUP($C44,ModMap!$A$2:$B$21,2,FALSE)&amp;"'!$K:$K"),0)),"")</f>
        <v>Unassigned</v>
      </c>
      <c r="AG44" s="48" t="s">
        <v>33</v>
      </c>
      <c r="AH44" s="50" t="str">
        <f t="array" ref="AH44">IFERROR(INDEX(INDIRECT("'"&amp;VLOOKUP($C44,ModMap!$A$2:$B$21,2,FALSE)&amp;"'!AH:AH"),MATCH($K44,INDIRECT("'"&amp;VLOOKUP($C44,ModMap!$A$2:$B$21,2,FALSE)&amp;"'!$K:$K"),0)),"")</f>
        <v>Not Started</v>
      </c>
      <c r="AI44" s="50" t="str">
        <f t="array" ref="AI44">IFERROR(INDEX(INDIRECT("'"&amp;VLOOKUP($C44,ModMap!$A$2:$B$21,2,FALSE)&amp;"'!AI:AI"),MATCH($K44,INDIRECT("'"&amp;VLOOKUP($C44,ModMap!$A$2:$B$21,2,FALSE)&amp;"'!$K:$K"),0)),"")</f>
        <v>Unassigned</v>
      </c>
      <c r="AJ44" s="44" t="s">
        <v>36</v>
      </c>
      <c r="AK44" s="50" t="str">
        <f t="array" ref="AK44">IFERROR(INDEX(INDIRECT("'"&amp;VLOOKUP($C44,ModMap!$A$2:$B$21,2,FALSE)&amp;"'!AK:AK"),MATCH($K44,INDIRECT("'"&amp;VLOOKUP($C44,ModMap!$A$2:$B$21,2,FALSE)&amp;"'!$K:$K"),0)),"")</f>
        <v>N/A</v>
      </c>
      <c r="AL44" s="50" t="str">
        <f t="array" ref="AL44">IFERROR(INDEX(INDIRECT("'"&amp;VLOOKUP($C44,ModMap!$A$2:$B$21,2,FALSE)&amp;"'!AL:AL"),MATCH($K44,INDIRECT("'"&amp;VLOOKUP($C44,ModMap!$A$2:$B$21,2,FALSE)&amp;"'!$K:$K"),0)),"")</f>
        <v/>
      </c>
      <c r="AM44" s="50">
        <f t="shared" si="1"/>
        <v>3</v>
      </c>
      <c r="AN44" s="50" t="str">
        <f t="shared" si="2"/>
        <v>Not Started</v>
      </c>
      <c r="AO44" s="51" t="str">
        <f t="array" ref="AO44">IFERROR(INDEX(INDIRECT("'"&amp;VLOOKUP($C44,ModMap!$A$2:$B$21,2,FALSE)&amp;"'!AO:AO"),MATCH($K44,INDIRECT("'"&amp;VLOOKUP($C44,ModMap!$A$2:$B$21,2,FALSE)&amp;"'!$K:$K"),0)),"")</f>
        <v/>
      </c>
      <c r="AP44" s="49" t="str">
        <f t="array" ref="AP44">IFERROR(HYPERLINK("#'"&amp;VLOOKUP($C44,ModMap!$A$2:$B$21,2,FALSE)&amp;"'!V"&amp;MATCH($K44,INDIRECT("'"&amp;VLOOKUP($C44,ModMap!$A$2:$B$21,2,FALSE)&amp;"'!$K:$K"),0),"Edit on module sheet"),"")</f>
        <v>Edit on module sheet</v>
      </c>
    </row>
    <row r="45" ht="42.0" customHeight="1">
      <c r="A45" s="39">
        <v>43.0</v>
      </c>
      <c r="B45" s="39">
        <v>732.0</v>
      </c>
      <c r="C45" s="39" t="s">
        <v>133</v>
      </c>
      <c r="D45" s="40" t="s">
        <v>134</v>
      </c>
      <c r="E45" s="30" t="s">
        <v>62</v>
      </c>
      <c r="F45" s="68" t="s">
        <v>1900</v>
      </c>
      <c r="G45" s="40" t="s">
        <v>1901</v>
      </c>
      <c r="H45" s="39" t="s">
        <v>2174</v>
      </c>
      <c r="I45" s="39" t="s">
        <v>2175</v>
      </c>
      <c r="J45" s="40" t="s">
        <v>2176</v>
      </c>
      <c r="K45" s="39" t="s">
        <v>2189</v>
      </c>
      <c r="L45" s="40" t="s">
        <v>1925</v>
      </c>
      <c r="M45" s="47" t="s">
        <v>200</v>
      </c>
      <c r="N45" s="39" t="s">
        <v>1907</v>
      </c>
      <c r="O45" s="39" t="s">
        <v>1146</v>
      </c>
      <c r="P45" s="40" t="s">
        <v>2179</v>
      </c>
      <c r="Q45" s="40" t="s">
        <v>2180</v>
      </c>
      <c r="R45" s="39" t="s">
        <v>1910</v>
      </c>
      <c r="S45" s="39" t="s">
        <v>1928</v>
      </c>
      <c r="T45" s="39" t="str">
        <f t="array" ref="T45">IFERROR(INDEX(INDIRECT("'"&amp;VLOOKUP($C45,ModMap!$A$2:$B$21,2,FALSE)&amp;"'!T:T"),MATCH($K45,INDIRECT("'"&amp;VLOOKUP($C45,ModMap!$A$2:$B$21,2,FALSE)&amp;"'!$K:$K"),0)),"")</f>
        <v>Unassigned</v>
      </c>
      <c r="U45" s="48" t="s">
        <v>33</v>
      </c>
      <c r="V45" s="39" t="str">
        <f t="array" ref="V45">IFERROR(INDEX(INDIRECT("'"&amp;VLOOKUP($C45,ModMap!$A$2:$B$21,2,FALSE)&amp;"'!V:V"),MATCH($K45,INDIRECT("'"&amp;VLOOKUP($C45,ModMap!$A$2:$B$21,2,FALSE)&amp;"'!$K:$K"),0)),"")</f>
        <v>Not Started</v>
      </c>
      <c r="W45" s="39" t="str">
        <f t="array" ref="W45">IFERROR(INDEX(INDIRECT("'"&amp;VLOOKUP($C45,ModMap!$A$2:$B$21,2,FALSE)&amp;"'!W:W"),MATCH($K45,INDIRECT("'"&amp;VLOOKUP($C45,ModMap!$A$2:$B$21,2,FALSE)&amp;"'!$K:$K"),0)),"")</f>
        <v>Unassigned</v>
      </c>
      <c r="X45" s="44" t="s">
        <v>36</v>
      </c>
      <c r="Y45" s="39" t="str">
        <f t="array" ref="Y45">IFERROR(INDEX(INDIRECT("'"&amp;VLOOKUP($C45,ModMap!$A$2:$B$21,2,FALSE)&amp;"'!Y:Y"),MATCH($K45,INDIRECT("'"&amp;VLOOKUP($C45,ModMap!$A$2:$B$21,2,FALSE)&amp;"'!$K:$K"),0)),"")</f>
        <v>N/A</v>
      </c>
      <c r="Z45" s="39" t="str">
        <f t="array" ref="Z45">IFERROR(INDEX(INDIRECT("'"&amp;VLOOKUP($C45,ModMap!$A$2:$B$21,2,FALSE)&amp;"'!Z:Z"),MATCH($K45,INDIRECT("'"&amp;VLOOKUP($C45,ModMap!$A$2:$B$21,2,FALSE)&amp;"'!$K:$K"),0)),"")</f>
        <v/>
      </c>
      <c r="AA45" s="44" t="s">
        <v>36</v>
      </c>
      <c r="AB45" s="39" t="str">
        <f t="array" ref="AB45">IFERROR(INDEX(INDIRECT("'"&amp;VLOOKUP($C45,ModMap!$A$2:$B$21,2,FALSE)&amp;"'!AB:AB"),MATCH($K45,INDIRECT("'"&amp;VLOOKUP($C45,ModMap!$A$2:$B$21,2,FALSE)&amp;"'!$K:$K"),0)),"")</f>
        <v>N/A</v>
      </c>
      <c r="AC45" s="39" t="str">
        <f t="array" ref="AC45">IFERROR(INDEX(INDIRECT("'"&amp;VLOOKUP($C45,ModMap!$A$2:$B$21,2,FALSE)&amp;"'!AC:AC"),MATCH($K45,INDIRECT("'"&amp;VLOOKUP($C45,ModMap!$A$2:$B$21,2,FALSE)&amp;"'!$K:$K"),0)),"")</f>
        <v/>
      </c>
      <c r="AD45" s="44" t="s">
        <v>36</v>
      </c>
      <c r="AE45" s="39" t="str">
        <f t="array" ref="AE45">IFERROR(INDEX(INDIRECT("'"&amp;VLOOKUP($C45,ModMap!$A$2:$B$21,2,FALSE)&amp;"'!AE:AE"),MATCH($K45,INDIRECT("'"&amp;VLOOKUP($C45,ModMap!$A$2:$B$21,2,FALSE)&amp;"'!$K:$K"),0)),"")</f>
        <v>N/A</v>
      </c>
      <c r="AF45" s="39" t="str">
        <f t="array" ref="AF45">IFERROR(INDEX(INDIRECT("'"&amp;VLOOKUP($C45,ModMap!$A$2:$B$21,2,FALSE)&amp;"'!AF:AF"),MATCH($K45,INDIRECT("'"&amp;VLOOKUP($C45,ModMap!$A$2:$B$21,2,FALSE)&amp;"'!$K:$K"),0)),"")</f>
        <v/>
      </c>
      <c r="AG45" s="48" t="s">
        <v>33</v>
      </c>
      <c r="AH45" s="39" t="str">
        <f t="array" ref="AH45">IFERROR(INDEX(INDIRECT("'"&amp;VLOOKUP($C45,ModMap!$A$2:$B$21,2,FALSE)&amp;"'!AH:AH"),MATCH($K45,INDIRECT("'"&amp;VLOOKUP($C45,ModMap!$A$2:$B$21,2,FALSE)&amp;"'!$K:$K"),0)),"")</f>
        <v>Not Started</v>
      </c>
      <c r="AI45" s="39" t="str">
        <f t="array" ref="AI45">IFERROR(INDEX(INDIRECT("'"&amp;VLOOKUP($C45,ModMap!$A$2:$B$21,2,FALSE)&amp;"'!AI:AI"),MATCH($K45,INDIRECT("'"&amp;VLOOKUP($C45,ModMap!$A$2:$B$21,2,FALSE)&amp;"'!$K:$K"),0)),"")</f>
        <v>Unassigned</v>
      </c>
      <c r="AJ45" s="44" t="s">
        <v>36</v>
      </c>
      <c r="AK45" s="39" t="str">
        <f t="array" ref="AK45">IFERROR(INDEX(INDIRECT("'"&amp;VLOOKUP($C45,ModMap!$A$2:$B$21,2,FALSE)&amp;"'!AK:AK"),MATCH($K45,INDIRECT("'"&amp;VLOOKUP($C45,ModMap!$A$2:$B$21,2,FALSE)&amp;"'!$K:$K"),0)),"")</f>
        <v>N/A</v>
      </c>
      <c r="AL45" s="39" t="str">
        <f t="array" ref="AL45">IFERROR(INDEX(INDIRECT("'"&amp;VLOOKUP($C45,ModMap!$A$2:$B$21,2,FALSE)&amp;"'!AL:AL"),MATCH($K45,INDIRECT("'"&amp;VLOOKUP($C45,ModMap!$A$2:$B$21,2,FALSE)&amp;"'!$K:$K"),0)),"")</f>
        <v/>
      </c>
      <c r="AM45" s="39">
        <f t="shared" si="1"/>
        <v>2</v>
      </c>
      <c r="AN45" s="39" t="str">
        <f t="shared" si="2"/>
        <v>Not Started</v>
      </c>
      <c r="AO45" s="40" t="str">
        <f t="array" ref="AO45">IFERROR(INDEX(INDIRECT("'"&amp;VLOOKUP($C45,ModMap!$A$2:$B$21,2,FALSE)&amp;"'!AO:AO"),MATCH($K45,INDIRECT("'"&amp;VLOOKUP($C45,ModMap!$A$2:$B$21,2,FALSE)&amp;"'!$K:$K"),0)),"")</f>
        <v/>
      </c>
      <c r="AP45" s="49" t="str">
        <f t="array" ref="AP45">IFERROR(HYPERLINK("#'"&amp;VLOOKUP($C45,ModMap!$A$2:$B$21,2,FALSE)&amp;"'!V"&amp;MATCH($K45,INDIRECT("'"&amp;VLOOKUP($C45,ModMap!$A$2:$B$21,2,FALSE)&amp;"'!$K:$K"),0),"Edit on module sheet"),"")</f>
        <v>Edit on module sheet</v>
      </c>
    </row>
    <row r="46" ht="42.0" customHeight="1">
      <c r="A46" s="50">
        <v>44.0</v>
      </c>
      <c r="B46" s="50">
        <v>734.0</v>
      </c>
      <c r="C46" s="50" t="s">
        <v>133</v>
      </c>
      <c r="D46" s="51" t="s">
        <v>134</v>
      </c>
      <c r="E46" s="30" t="s">
        <v>62</v>
      </c>
      <c r="F46" s="68" t="s">
        <v>1900</v>
      </c>
      <c r="G46" s="51" t="s">
        <v>1901</v>
      </c>
      <c r="H46" s="50" t="s">
        <v>2194</v>
      </c>
      <c r="I46" s="50" t="s">
        <v>2195</v>
      </c>
      <c r="J46" s="51" t="s">
        <v>2196</v>
      </c>
      <c r="K46" s="50" t="s">
        <v>2197</v>
      </c>
      <c r="L46" s="51" t="s">
        <v>2198</v>
      </c>
      <c r="M46" s="47" t="s">
        <v>200</v>
      </c>
      <c r="N46" s="50" t="s">
        <v>1907</v>
      </c>
      <c r="O46" s="50" t="s">
        <v>1146</v>
      </c>
      <c r="P46" s="51" t="s">
        <v>1147</v>
      </c>
      <c r="Q46" s="51" t="s">
        <v>1148</v>
      </c>
      <c r="R46" s="50" t="s">
        <v>1910</v>
      </c>
      <c r="S46" s="50" t="s">
        <v>1911</v>
      </c>
      <c r="T46" s="50" t="str">
        <f t="array" ref="T46">IFERROR(INDEX(INDIRECT("'"&amp;VLOOKUP($C46,ModMap!$A$2:$B$21,2,FALSE)&amp;"'!T:T"),MATCH($K46,INDIRECT("'"&amp;VLOOKUP($C46,ModMap!$A$2:$B$21,2,FALSE)&amp;"'!$K:$K"),0)),"")</f>
        <v>Unassigned</v>
      </c>
      <c r="U46" s="48" t="s">
        <v>33</v>
      </c>
      <c r="V46" s="50" t="str">
        <f t="array" ref="V46">IFERROR(INDEX(INDIRECT("'"&amp;VLOOKUP($C46,ModMap!$A$2:$B$21,2,FALSE)&amp;"'!V:V"),MATCH($K46,INDIRECT("'"&amp;VLOOKUP($C46,ModMap!$A$2:$B$21,2,FALSE)&amp;"'!$K:$K"),0)),"")</f>
        <v>Not Started</v>
      </c>
      <c r="W46" s="50" t="str">
        <f t="array" ref="W46">IFERROR(INDEX(INDIRECT("'"&amp;VLOOKUP($C46,ModMap!$A$2:$B$21,2,FALSE)&amp;"'!W:W"),MATCH($K46,INDIRECT("'"&amp;VLOOKUP($C46,ModMap!$A$2:$B$21,2,FALSE)&amp;"'!$K:$K"),0)),"")</f>
        <v>Unassigned</v>
      </c>
      <c r="X46" s="44" t="s">
        <v>36</v>
      </c>
      <c r="Y46" s="50" t="str">
        <f t="array" ref="Y46">IFERROR(INDEX(INDIRECT("'"&amp;VLOOKUP($C46,ModMap!$A$2:$B$21,2,FALSE)&amp;"'!Y:Y"),MATCH($K46,INDIRECT("'"&amp;VLOOKUP($C46,ModMap!$A$2:$B$21,2,FALSE)&amp;"'!$K:$K"),0)),"")</f>
        <v>N/A</v>
      </c>
      <c r="Z46" s="50" t="str">
        <f t="array" ref="Z46">IFERROR(INDEX(INDIRECT("'"&amp;VLOOKUP($C46,ModMap!$A$2:$B$21,2,FALSE)&amp;"'!Z:Z"),MATCH($K46,INDIRECT("'"&amp;VLOOKUP($C46,ModMap!$A$2:$B$21,2,FALSE)&amp;"'!$K:$K"),0)),"")</f>
        <v/>
      </c>
      <c r="AA46" s="44" t="s">
        <v>36</v>
      </c>
      <c r="AB46" s="50" t="str">
        <f t="array" ref="AB46">IFERROR(INDEX(INDIRECT("'"&amp;VLOOKUP($C46,ModMap!$A$2:$B$21,2,FALSE)&amp;"'!AB:AB"),MATCH($K46,INDIRECT("'"&amp;VLOOKUP($C46,ModMap!$A$2:$B$21,2,FALSE)&amp;"'!$K:$K"),0)),"")</f>
        <v>N/A</v>
      </c>
      <c r="AC46" s="50" t="str">
        <f t="array" ref="AC46">IFERROR(INDEX(INDIRECT("'"&amp;VLOOKUP($C46,ModMap!$A$2:$B$21,2,FALSE)&amp;"'!AC:AC"),MATCH($K46,INDIRECT("'"&amp;VLOOKUP($C46,ModMap!$A$2:$B$21,2,FALSE)&amp;"'!$K:$K"),0)),"")</f>
        <v/>
      </c>
      <c r="AD46" s="44" t="s">
        <v>36</v>
      </c>
      <c r="AE46" s="50" t="str">
        <f t="array" ref="AE46">IFERROR(INDEX(INDIRECT("'"&amp;VLOOKUP($C46,ModMap!$A$2:$B$21,2,FALSE)&amp;"'!AE:AE"),MATCH($K46,INDIRECT("'"&amp;VLOOKUP($C46,ModMap!$A$2:$B$21,2,FALSE)&amp;"'!$K:$K"),0)),"")</f>
        <v>N/A</v>
      </c>
      <c r="AF46" s="50" t="str">
        <f t="array" ref="AF46">IFERROR(INDEX(INDIRECT("'"&amp;VLOOKUP($C46,ModMap!$A$2:$B$21,2,FALSE)&amp;"'!AF:AF"),MATCH($K46,INDIRECT("'"&amp;VLOOKUP($C46,ModMap!$A$2:$B$21,2,FALSE)&amp;"'!$K:$K"),0)),"")</f>
        <v/>
      </c>
      <c r="AG46" s="48" t="s">
        <v>33</v>
      </c>
      <c r="AH46" s="50" t="str">
        <f t="array" ref="AH46">IFERROR(INDEX(INDIRECT("'"&amp;VLOOKUP($C46,ModMap!$A$2:$B$21,2,FALSE)&amp;"'!AH:AH"),MATCH($K46,INDIRECT("'"&amp;VLOOKUP($C46,ModMap!$A$2:$B$21,2,FALSE)&amp;"'!$K:$K"),0)),"")</f>
        <v>Not Started</v>
      </c>
      <c r="AI46" s="50" t="str">
        <f t="array" ref="AI46">IFERROR(INDEX(INDIRECT("'"&amp;VLOOKUP($C46,ModMap!$A$2:$B$21,2,FALSE)&amp;"'!AI:AI"),MATCH($K46,INDIRECT("'"&amp;VLOOKUP($C46,ModMap!$A$2:$B$21,2,FALSE)&amp;"'!$K:$K"),0)),"")</f>
        <v>Unassigned</v>
      </c>
      <c r="AJ46" s="44" t="s">
        <v>36</v>
      </c>
      <c r="AK46" s="50" t="str">
        <f t="array" ref="AK46">IFERROR(INDEX(INDIRECT("'"&amp;VLOOKUP($C46,ModMap!$A$2:$B$21,2,FALSE)&amp;"'!AK:AK"),MATCH($K46,INDIRECT("'"&amp;VLOOKUP($C46,ModMap!$A$2:$B$21,2,FALSE)&amp;"'!$K:$K"),0)),"")</f>
        <v>N/A</v>
      </c>
      <c r="AL46" s="50" t="str">
        <f t="array" ref="AL46">IFERROR(INDEX(INDIRECT("'"&amp;VLOOKUP($C46,ModMap!$A$2:$B$21,2,FALSE)&amp;"'!AL:AL"),MATCH($K46,INDIRECT("'"&amp;VLOOKUP($C46,ModMap!$A$2:$B$21,2,FALSE)&amp;"'!$K:$K"),0)),"")</f>
        <v/>
      </c>
      <c r="AM46" s="50">
        <f t="shared" si="1"/>
        <v>2</v>
      </c>
      <c r="AN46" s="50" t="str">
        <f t="shared" si="2"/>
        <v>Not Started</v>
      </c>
      <c r="AO46" s="51" t="str">
        <f t="array" ref="AO46">IFERROR(INDEX(INDIRECT("'"&amp;VLOOKUP($C46,ModMap!$A$2:$B$21,2,FALSE)&amp;"'!AO:AO"),MATCH($K46,INDIRECT("'"&amp;VLOOKUP($C46,ModMap!$A$2:$B$21,2,FALSE)&amp;"'!$K:$K"),0)),"")</f>
        <v/>
      </c>
      <c r="AP46" s="49" t="str">
        <f t="array" ref="AP46">IFERROR(HYPERLINK("#'"&amp;VLOOKUP($C46,ModMap!$A$2:$B$21,2,FALSE)&amp;"'!V"&amp;MATCH($K46,INDIRECT("'"&amp;VLOOKUP($C46,ModMap!$A$2:$B$21,2,FALSE)&amp;"'!$K:$K"),0),"Edit on module sheet"),"")</f>
        <v>Edit on module sheet</v>
      </c>
    </row>
    <row r="47" ht="42.0" customHeight="1">
      <c r="A47" s="39">
        <v>45.0</v>
      </c>
      <c r="B47" s="39">
        <v>735.0</v>
      </c>
      <c r="C47" s="39" t="s">
        <v>133</v>
      </c>
      <c r="D47" s="40" t="s">
        <v>134</v>
      </c>
      <c r="E47" s="30" t="s">
        <v>62</v>
      </c>
      <c r="F47" s="68" t="s">
        <v>1900</v>
      </c>
      <c r="G47" s="40" t="s">
        <v>1901</v>
      </c>
      <c r="H47" s="39" t="s">
        <v>2194</v>
      </c>
      <c r="I47" s="39" t="s">
        <v>2195</v>
      </c>
      <c r="J47" s="40" t="s">
        <v>2196</v>
      </c>
      <c r="K47" s="39" t="s">
        <v>2203</v>
      </c>
      <c r="L47" s="40" t="s">
        <v>2204</v>
      </c>
      <c r="M47" s="47" t="s">
        <v>200</v>
      </c>
      <c r="N47" s="39" t="s">
        <v>1907</v>
      </c>
      <c r="O47" s="39" t="s">
        <v>1146</v>
      </c>
      <c r="P47" s="40" t="s">
        <v>1147</v>
      </c>
      <c r="Q47" s="40" t="s">
        <v>1148</v>
      </c>
      <c r="R47" s="39" t="s">
        <v>1910</v>
      </c>
      <c r="S47" s="39" t="s">
        <v>1920</v>
      </c>
      <c r="T47" s="39" t="str">
        <f t="array" ref="T47">IFERROR(INDEX(INDIRECT("'"&amp;VLOOKUP($C47,ModMap!$A$2:$B$21,2,FALSE)&amp;"'!T:T"),MATCH($K47,INDIRECT("'"&amp;VLOOKUP($C47,ModMap!$A$2:$B$21,2,FALSE)&amp;"'!$K:$K"),0)),"")</f>
        <v>Unassigned</v>
      </c>
      <c r="U47" s="48" t="s">
        <v>33</v>
      </c>
      <c r="V47" s="39" t="str">
        <f t="array" ref="V47">IFERROR(INDEX(INDIRECT("'"&amp;VLOOKUP($C47,ModMap!$A$2:$B$21,2,FALSE)&amp;"'!V:V"),MATCH($K47,INDIRECT("'"&amp;VLOOKUP($C47,ModMap!$A$2:$B$21,2,FALSE)&amp;"'!$K:$K"),0)),"")</f>
        <v>Not Started</v>
      </c>
      <c r="W47" s="39" t="str">
        <f t="array" ref="W47">IFERROR(INDEX(INDIRECT("'"&amp;VLOOKUP($C47,ModMap!$A$2:$B$21,2,FALSE)&amp;"'!W:W"),MATCH($K47,INDIRECT("'"&amp;VLOOKUP($C47,ModMap!$A$2:$B$21,2,FALSE)&amp;"'!$K:$K"),0)),"")</f>
        <v>Unassigned</v>
      </c>
      <c r="X47" s="44" t="s">
        <v>36</v>
      </c>
      <c r="Y47" s="39" t="str">
        <f t="array" ref="Y47">IFERROR(INDEX(INDIRECT("'"&amp;VLOOKUP($C47,ModMap!$A$2:$B$21,2,FALSE)&amp;"'!Y:Y"),MATCH($K47,INDIRECT("'"&amp;VLOOKUP($C47,ModMap!$A$2:$B$21,2,FALSE)&amp;"'!$K:$K"),0)),"")</f>
        <v>N/A</v>
      </c>
      <c r="Z47" s="39" t="str">
        <f t="array" ref="Z47">IFERROR(INDEX(INDIRECT("'"&amp;VLOOKUP($C47,ModMap!$A$2:$B$21,2,FALSE)&amp;"'!Z:Z"),MATCH($K47,INDIRECT("'"&amp;VLOOKUP($C47,ModMap!$A$2:$B$21,2,FALSE)&amp;"'!$K:$K"),0)),"")</f>
        <v/>
      </c>
      <c r="AA47" s="44" t="s">
        <v>36</v>
      </c>
      <c r="AB47" s="39" t="str">
        <f t="array" ref="AB47">IFERROR(INDEX(INDIRECT("'"&amp;VLOOKUP($C47,ModMap!$A$2:$B$21,2,FALSE)&amp;"'!AB:AB"),MATCH($K47,INDIRECT("'"&amp;VLOOKUP($C47,ModMap!$A$2:$B$21,2,FALSE)&amp;"'!$K:$K"),0)),"")</f>
        <v>N/A</v>
      </c>
      <c r="AC47" s="39" t="str">
        <f t="array" ref="AC47">IFERROR(INDEX(INDIRECT("'"&amp;VLOOKUP($C47,ModMap!$A$2:$B$21,2,FALSE)&amp;"'!AC:AC"),MATCH($K47,INDIRECT("'"&amp;VLOOKUP($C47,ModMap!$A$2:$B$21,2,FALSE)&amp;"'!$K:$K"),0)),"")</f>
        <v/>
      </c>
      <c r="AD47" s="48" t="s">
        <v>33</v>
      </c>
      <c r="AE47" s="39" t="str">
        <f t="array" ref="AE47">IFERROR(INDEX(INDIRECT("'"&amp;VLOOKUP($C47,ModMap!$A$2:$B$21,2,FALSE)&amp;"'!AE:AE"),MATCH($K47,INDIRECT("'"&amp;VLOOKUP($C47,ModMap!$A$2:$B$21,2,FALSE)&amp;"'!$K:$K"),0)),"")</f>
        <v>Not Started</v>
      </c>
      <c r="AF47" s="39" t="str">
        <f t="array" ref="AF47">IFERROR(INDEX(INDIRECT("'"&amp;VLOOKUP($C47,ModMap!$A$2:$B$21,2,FALSE)&amp;"'!AF:AF"),MATCH($K47,INDIRECT("'"&amp;VLOOKUP($C47,ModMap!$A$2:$B$21,2,FALSE)&amp;"'!$K:$K"),0)),"")</f>
        <v>Unassigned</v>
      </c>
      <c r="AG47" s="48" t="s">
        <v>33</v>
      </c>
      <c r="AH47" s="39" t="str">
        <f t="array" ref="AH47">IFERROR(INDEX(INDIRECT("'"&amp;VLOOKUP($C47,ModMap!$A$2:$B$21,2,FALSE)&amp;"'!AH:AH"),MATCH($K47,INDIRECT("'"&amp;VLOOKUP($C47,ModMap!$A$2:$B$21,2,FALSE)&amp;"'!$K:$K"),0)),"")</f>
        <v>Not Started</v>
      </c>
      <c r="AI47" s="39" t="str">
        <f t="array" ref="AI47">IFERROR(INDEX(INDIRECT("'"&amp;VLOOKUP($C47,ModMap!$A$2:$B$21,2,FALSE)&amp;"'!AI:AI"),MATCH($K47,INDIRECT("'"&amp;VLOOKUP($C47,ModMap!$A$2:$B$21,2,FALSE)&amp;"'!$K:$K"),0)),"")</f>
        <v>Unassigned</v>
      </c>
      <c r="AJ47" s="44" t="s">
        <v>36</v>
      </c>
      <c r="AK47" s="39" t="str">
        <f t="array" ref="AK47">IFERROR(INDEX(INDIRECT("'"&amp;VLOOKUP($C47,ModMap!$A$2:$B$21,2,FALSE)&amp;"'!AK:AK"),MATCH($K47,INDIRECT("'"&amp;VLOOKUP($C47,ModMap!$A$2:$B$21,2,FALSE)&amp;"'!$K:$K"),0)),"")</f>
        <v>N/A</v>
      </c>
      <c r="AL47" s="39" t="str">
        <f t="array" ref="AL47">IFERROR(INDEX(INDIRECT("'"&amp;VLOOKUP($C47,ModMap!$A$2:$B$21,2,FALSE)&amp;"'!AL:AL"),MATCH($K47,INDIRECT("'"&amp;VLOOKUP($C47,ModMap!$A$2:$B$21,2,FALSE)&amp;"'!$K:$K"),0)),"")</f>
        <v/>
      </c>
      <c r="AM47" s="39">
        <f t="shared" si="1"/>
        <v>3</v>
      </c>
      <c r="AN47" s="39" t="str">
        <f t="shared" si="2"/>
        <v>Not Started</v>
      </c>
      <c r="AO47" s="40" t="str">
        <f t="array" ref="AO47">IFERROR(INDEX(INDIRECT("'"&amp;VLOOKUP($C47,ModMap!$A$2:$B$21,2,FALSE)&amp;"'!AO:AO"),MATCH($K47,INDIRECT("'"&amp;VLOOKUP($C47,ModMap!$A$2:$B$21,2,FALSE)&amp;"'!$K:$K"),0)),"")</f>
        <v/>
      </c>
      <c r="AP47" s="49" t="str">
        <f t="array" ref="AP47">IFERROR(HYPERLINK("#'"&amp;VLOOKUP($C47,ModMap!$A$2:$B$21,2,FALSE)&amp;"'!V"&amp;MATCH($K47,INDIRECT("'"&amp;VLOOKUP($C47,ModMap!$A$2:$B$21,2,FALSE)&amp;"'!$K:$K"),0),"Edit on module sheet"),"")</f>
        <v>Edit on module sheet</v>
      </c>
    </row>
    <row r="48" ht="42.0" customHeight="1">
      <c r="A48" s="50">
        <v>46.0</v>
      </c>
      <c r="B48" s="50">
        <v>736.0</v>
      </c>
      <c r="C48" s="50" t="s">
        <v>133</v>
      </c>
      <c r="D48" s="51" t="s">
        <v>134</v>
      </c>
      <c r="E48" s="30" t="s">
        <v>62</v>
      </c>
      <c r="F48" s="68" t="s">
        <v>1900</v>
      </c>
      <c r="G48" s="51" t="s">
        <v>1901</v>
      </c>
      <c r="H48" s="50" t="s">
        <v>2194</v>
      </c>
      <c r="I48" s="50" t="s">
        <v>2195</v>
      </c>
      <c r="J48" s="51" t="s">
        <v>2196</v>
      </c>
      <c r="K48" s="50" t="s">
        <v>2212</v>
      </c>
      <c r="L48" s="51" t="s">
        <v>1925</v>
      </c>
      <c r="M48" s="47" t="s">
        <v>200</v>
      </c>
      <c r="N48" s="50" t="s">
        <v>1907</v>
      </c>
      <c r="O48" s="50" t="s">
        <v>1146</v>
      </c>
      <c r="P48" s="51" t="s">
        <v>1147</v>
      </c>
      <c r="Q48" s="51" t="s">
        <v>1148</v>
      </c>
      <c r="R48" s="50" t="s">
        <v>1910</v>
      </c>
      <c r="S48" s="50" t="s">
        <v>1928</v>
      </c>
      <c r="T48" s="50" t="str">
        <f t="array" ref="T48">IFERROR(INDEX(INDIRECT("'"&amp;VLOOKUP($C48,ModMap!$A$2:$B$21,2,FALSE)&amp;"'!T:T"),MATCH($K48,INDIRECT("'"&amp;VLOOKUP($C48,ModMap!$A$2:$B$21,2,FALSE)&amp;"'!$K:$K"),0)),"")</f>
        <v>Unassigned</v>
      </c>
      <c r="U48" s="48" t="s">
        <v>33</v>
      </c>
      <c r="V48" s="50" t="str">
        <f t="array" ref="V48">IFERROR(INDEX(INDIRECT("'"&amp;VLOOKUP($C48,ModMap!$A$2:$B$21,2,FALSE)&amp;"'!V:V"),MATCH($K48,INDIRECT("'"&amp;VLOOKUP($C48,ModMap!$A$2:$B$21,2,FALSE)&amp;"'!$K:$K"),0)),"")</f>
        <v>Not Started</v>
      </c>
      <c r="W48" s="50" t="str">
        <f t="array" ref="W48">IFERROR(INDEX(INDIRECT("'"&amp;VLOOKUP($C48,ModMap!$A$2:$B$21,2,FALSE)&amp;"'!W:W"),MATCH($K48,INDIRECT("'"&amp;VLOOKUP($C48,ModMap!$A$2:$B$21,2,FALSE)&amp;"'!$K:$K"),0)),"")</f>
        <v>Unassigned</v>
      </c>
      <c r="X48" s="44" t="s">
        <v>36</v>
      </c>
      <c r="Y48" s="50" t="str">
        <f t="array" ref="Y48">IFERROR(INDEX(INDIRECT("'"&amp;VLOOKUP($C48,ModMap!$A$2:$B$21,2,FALSE)&amp;"'!Y:Y"),MATCH($K48,INDIRECT("'"&amp;VLOOKUP($C48,ModMap!$A$2:$B$21,2,FALSE)&amp;"'!$K:$K"),0)),"")</f>
        <v>N/A</v>
      </c>
      <c r="Z48" s="50" t="str">
        <f t="array" ref="Z48">IFERROR(INDEX(INDIRECT("'"&amp;VLOOKUP($C48,ModMap!$A$2:$B$21,2,FALSE)&amp;"'!Z:Z"),MATCH($K48,INDIRECT("'"&amp;VLOOKUP($C48,ModMap!$A$2:$B$21,2,FALSE)&amp;"'!$K:$K"),0)),"")</f>
        <v/>
      </c>
      <c r="AA48" s="44" t="s">
        <v>36</v>
      </c>
      <c r="AB48" s="50" t="str">
        <f t="array" ref="AB48">IFERROR(INDEX(INDIRECT("'"&amp;VLOOKUP($C48,ModMap!$A$2:$B$21,2,FALSE)&amp;"'!AB:AB"),MATCH($K48,INDIRECT("'"&amp;VLOOKUP($C48,ModMap!$A$2:$B$21,2,FALSE)&amp;"'!$K:$K"),0)),"")</f>
        <v>N/A</v>
      </c>
      <c r="AC48" s="50" t="str">
        <f t="array" ref="AC48">IFERROR(INDEX(INDIRECT("'"&amp;VLOOKUP($C48,ModMap!$A$2:$B$21,2,FALSE)&amp;"'!AC:AC"),MATCH($K48,INDIRECT("'"&amp;VLOOKUP($C48,ModMap!$A$2:$B$21,2,FALSE)&amp;"'!$K:$K"),0)),"")</f>
        <v/>
      </c>
      <c r="AD48" s="44" t="s">
        <v>36</v>
      </c>
      <c r="AE48" s="50" t="str">
        <f t="array" ref="AE48">IFERROR(INDEX(INDIRECT("'"&amp;VLOOKUP($C48,ModMap!$A$2:$B$21,2,FALSE)&amp;"'!AE:AE"),MATCH($K48,INDIRECT("'"&amp;VLOOKUP($C48,ModMap!$A$2:$B$21,2,FALSE)&amp;"'!$K:$K"),0)),"")</f>
        <v>N/A</v>
      </c>
      <c r="AF48" s="50" t="str">
        <f t="array" ref="AF48">IFERROR(INDEX(INDIRECT("'"&amp;VLOOKUP($C48,ModMap!$A$2:$B$21,2,FALSE)&amp;"'!AF:AF"),MATCH($K48,INDIRECT("'"&amp;VLOOKUP($C48,ModMap!$A$2:$B$21,2,FALSE)&amp;"'!$K:$K"),0)),"")</f>
        <v/>
      </c>
      <c r="AG48" s="48" t="s">
        <v>33</v>
      </c>
      <c r="AH48" s="50" t="str">
        <f t="array" ref="AH48">IFERROR(INDEX(INDIRECT("'"&amp;VLOOKUP($C48,ModMap!$A$2:$B$21,2,FALSE)&amp;"'!AH:AH"),MATCH($K48,INDIRECT("'"&amp;VLOOKUP($C48,ModMap!$A$2:$B$21,2,FALSE)&amp;"'!$K:$K"),0)),"")</f>
        <v>Not Started</v>
      </c>
      <c r="AI48" s="50" t="str">
        <f t="array" ref="AI48">IFERROR(INDEX(INDIRECT("'"&amp;VLOOKUP($C48,ModMap!$A$2:$B$21,2,FALSE)&amp;"'!AI:AI"),MATCH($K48,INDIRECT("'"&amp;VLOOKUP($C48,ModMap!$A$2:$B$21,2,FALSE)&amp;"'!$K:$K"),0)),"")</f>
        <v>Unassigned</v>
      </c>
      <c r="AJ48" s="44" t="s">
        <v>36</v>
      </c>
      <c r="AK48" s="50" t="str">
        <f t="array" ref="AK48">IFERROR(INDEX(INDIRECT("'"&amp;VLOOKUP($C48,ModMap!$A$2:$B$21,2,FALSE)&amp;"'!AK:AK"),MATCH($K48,INDIRECT("'"&amp;VLOOKUP($C48,ModMap!$A$2:$B$21,2,FALSE)&amp;"'!$K:$K"),0)),"")</f>
        <v>N/A</v>
      </c>
      <c r="AL48" s="50" t="str">
        <f t="array" ref="AL48">IFERROR(INDEX(INDIRECT("'"&amp;VLOOKUP($C48,ModMap!$A$2:$B$21,2,FALSE)&amp;"'!AL:AL"),MATCH($K48,INDIRECT("'"&amp;VLOOKUP($C48,ModMap!$A$2:$B$21,2,FALSE)&amp;"'!$K:$K"),0)),"")</f>
        <v/>
      </c>
      <c r="AM48" s="50">
        <f t="shared" si="1"/>
        <v>2</v>
      </c>
      <c r="AN48" s="50" t="str">
        <f t="shared" si="2"/>
        <v>Not Started</v>
      </c>
      <c r="AO48" s="51" t="str">
        <f t="array" ref="AO48">IFERROR(INDEX(INDIRECT("'"&amp;VLOOKUP($C48,ModMap!$A$2:$B$21,2,FALSE)&amp;"'!AO:AO"),MATCH($K48,INDIRECT("'"&amp;VLOOKUP($C48,ModMap!$A$2:$B$21,2,FALSE)&amp;"'!$K:$K"),0)),"")</f>
        <v/>
      </c>
      <c r="AP48" s="49" t="str">
        <f t="array" ref="AP48">IFERROR(HYPERLINK("#'"&amp;VLOOKUP($C48,ModMap!$A$2:$B$21,2,FALSE)&amp;"'!V"&amp;MATCH($K48,INDIRECT("'"&amp;VLOOKUP($C48,ModMap!$A$2:$B$21,2,FALSE)&amp;"'!$K:$K"),0),"Edit on module sheet"),"")</f>
        <v>Edit on module sheet</v>
      </c>
    </row>
    <row r="49" ht="42.0" customHeight="1">
      <c r="A49" s="39">
        <v>47.0</v>
      </c>
      <c r="B49" s="39">
        <v>738.0</v>
      </c>
      <c r="C49" s="39" t="s">
        <v>133</v>
      </c>
      <c r="D49" s="40" t="s">
        <v>134</v>
      </c>
      <c r="E49" s="30" t="s">
        <v>62</v>
      </c>
      <c r="F49" s="68" t="s">
        <v>1900</v>
      </c>
      <c r="G49" s="40" t="s">
        <v>1901</v>
      </c>
      <c r="H49" s="39" t="s">
        <v>2217</v>
      </c>
      <c r="I49" s="39" t="s">
        <v>2218</v>
      </c>
      <c r="J49" s="40" t="s">
        <v>2219</v>
      </c>
      <c r="K49" s="39" t="s">
        <v>2220</v>
      </c>
      <c r="L49" s="40" t="s">
        <v>2221</v>
      </c>
      <c r="M49" s="47" t="s">
        <v>200</v>
      </c>
      <c r="N49" s="39" t="s">
        <v>1907</v>
      </c>
      <c r="O49" s="39" t="s">
        <v>1135</v>
      </c>
      <c r="P49" s="40" t="s">
        <v>2222</v>
      </c>
      <c r="Q49" s="40" t="s">
        <v>2223</v>
      </c>
      <c r="R49" s="39" t="s">
        <v>1910</v>
      </c>
      <c r="S49" s="39" t="s">
        <v>1911</v>
      </c>
      <c r="T49" s="39" t="str">
        <f t="array" ref="T49">IFERROR(INDEX(INDIRECT("'"&amp;VLOOKUP($C49,ModMap!$A$2:$B$21,2,FALSE)&amp;"'!T:T"),MATCH($K49,INDIRECT("'"&amp;VLOOKUP($C49,ModMap!$A$2:$B$21,2,FALSE)&amp;"'!$K:$K"),0)),"")</f>
        <v>Unassigned</v>
      </c>
      <c r="U49" s="48" t="s">
        <v>33</v>
      </c>
      <c r="V49" s="39" t="str">
        <f t="array" ref="V49">IFERROR(INDEX(INDIRECT("'"&amp;VLOOKUP($C49,ModMap!$A$2:$B$21,2,FALSE)&amp;"'!V:V"),MATCH($K49,INDIRECT("'"&amp;VLOOKUP($C49,ModMap!$A$2:$B$21,2,FALSE)&amp;"'!$K:$K"),0)),"")</f>
        <v>Not Started</v>
      </c>
      <c r="W49" s="39" t="str">
        <f t="array" ref="W49">IFERROR(INDEX(INDIRECT("'"&amp;VLOOKUP($C49,ModMap!$A$2:$B$21,2,FALSE)&amp;"'!W:W"),MATCH($K49,INDIRECT("'"&amp;VLOOKUP($C49,ModMap!$A$2:$B$21,2,FALSE)&amp;"'!$K:$K"),0)),"")</f>
        <v>Unassigned</v>
      </c>
      <c r="X49" s="44" t="s">
        <v>36</v>
      </c>
      <c r="Y49" s="39" t="str">
        <f t="array" ref="Y49">IFERROR(INDEX(INDIRECT("'"&amp;VLOOKUP($C49,ModMap!$A$2:$B$21,2,FALSE)&amp;"'!Y:Y"),MATCH($K49,INDIRECT("'"&amp;VLOOKUP($C49,ModMap!$A$2:$B$21,2,FALSE)&amp;"'!$K:$K"),0)),"")</f>
        <v>N/A</v>
      </c>
      <c r="Z49" s="39" t="str">
        <f t="array" ref="Z49">IFERROR(INDEX(INDIRECT("'"&amp;VLOOKUP($C49,ModMap!$A$2:$B$21,2,FALSE)&amp;"'!Z:Z"),MATCH($K49,INDIRECT("'"&amp;VLOOKUP($C49,ModMap!$A$2:$B$21,2,FALSE)&amp;"'!$K:$K"),0)),"")</f>
        <v/>
      </c>
      <c r="AA49" s="44" t="s">
        <v>36</v>
      </c>
      <c r="AB49" s="39" t="str">
        <f t="array" ref="AB49">IFERROR(INDEX(INDIRECT("'"&amp;VLOOKUP($C49,ModMap!$A$2:$B$21,2,FALSE)&amp;"'!AB:AB"),MATCH($K49,INDIRECT("'"&amp;VLOOKUP($C49,ModMap!$A$2:$B$21,2,FALSE)&amp;"'!$K:$K"),0)),"")</f>
        <v>N/A</v>
      </c>
      <c r="AC49" s="39" t="str">
        <f t="array" ref="AC49">IFERROR(INDEX(INDIRECT("'"&amp;VLOOKUP($C49,ModMap!$A$2:$B$21,2,FALSE)&amp;"'!AC:AC"),MATCH($K49,INDIRECT("'"&amp;VLOOKUP($C49,ModMap!$A$2:$B$21,2,FALSE)&amp;"'!$K:$K"),0)),"")</f>
        <v/>
      </c>
      <c r="AD49" s="44" t="s">
        <v>36</v>
      </c>
      <c r="AE49" s="39" t="str">
        <f t="array" ref="AE49">IFERROR(INDEX(INDIRECT("'"&amp;VLOOKUP($C49,ModMap!$A$2:$B$21,2,FALSE)&amp;"'!AE:AE"),MATCH($K49,INDIRECT("'"&amp;VLOOKUP($C49,ModMap!$A$2:$B$21,2,FALSE)&amp;"'!$K:$K"),0)),"")</f>
        <v>N/A</v>
      </c>
      <c r="AF49" s="39" t="str">
        <f t="array" ref="AF49">IFERROR(INDEX(INDIRECT("'"&amp;VLOOKUP($C49,ModMap!$A$2:$B$21,2,FALSE)&amp;"'!AF:AF"),MATCH($K49,INDIRECT("'"&amp;VLOOKUP($C49,ModMap!$A$2:$B$21,2,FALSE)&amp;"'!$K:$K"),0)),"")</f>
        <v/>
      </c>
      <c r="AG49" s="48" t="s">
        <v>33</v>
      </c>
      <c r="AH49" s="39" t="str">
        <f t="array" ref="AH49">IFERROR(INDEX(INDIRECT("'"&amp;VLOOKUP($C49,ModMap!$A$2:$B$21,2,FALSE)&amp;"'!AH:AH"),MATCH($K49,INDIRECT("'"&amp;VLOOKUP($C49,ModMap!$A$2:$B$21,2,FALSE)&amp;"'!$K:$K"),0)),"")</f>
        <v>Not Started</v>
      </c>
      <c r="AI49" s="39" t="str">
        <f t="array" ref="AI49">IFERROR(INDEX(INDIRECT("'"&amp;VLOOKUP($C49,ModMap!$A$2:$B$21,2,FALSE)&amp;"'!AI:AI"),MATCH($K49,INDIRECT("'"&amp;VLOOKUP($C49,ModMap!$A$2:$B$21,2,FALSE)&amp;"'!$K:$K"),0)),"")</f>
        <v>Unassigned</v>
      </c>
      <c r="AJ49" s="44" t="s">
        <v>36</v>
      </c>
      <c r="AK49" s="39" t="str">
        <f t="array" ref="AK49">IFERROR(INDEX(INDIRECT("'"&amp;VLOOKUP($C49,ModMap!$A$2:$B$21,2,FALSE)&amp;"'!AK:AK"),MATCH($K49,INDIRECT("'"&amp;VLOOKUP($C49,ModMap!$A$2:$B$21,2,FALSE)&amp;"'!$K:$K"),0)),"")</f>
        <v>N/A</v>
      </c>
      <c r="AL49" s="39" t="str">
        <f t="array" ref="AL49">IFERROR(INDEX(INDIRECT("'"&amp;VLOOKUP($C49,ModMap!$A$2:$B$21,2,FALSE)&amp;"'!AL:AL"),MATCH($K49,INDIRECT("'"&amp;VLOOKUP($C49,ModMap!$A$2:$B$21,2,FALSE)&amp;"'!$K:$K"),0)),"")</f>
        <v/>
      </c>
      <c r="AM49" s="39">
        <f t="shared" si="1"/>
        <v>2</v>
      </c>
      <c r="AN49" s="39" t="str">
        <f t="shared" si="2"/>
        <v>Not Started</v>
      </c>
      <c r="AO49" s="40" t="str">
        <f t="array" ref="AO49">IFERROR(INDEX(INDIRECT("'"&amp;VLOOKUP($C49,ModMap!$A$2:$B$21,2,FALSE)&amp;"'!AO:AO"),MATCH($K49,INDIRECT("'"&amp;VLOOKUP($C49,ModMap!$A$2:$B$21,2,FALSE)&amp;"'!$K:$K"),0)),"")</f>
        <v/>
      </c>
      <c r="AP49" s="49" t="str">
        <f t="array" ref="AP49">IFERROR(HYPERLINK("#'"&amp;VLOOKUP($C49,ModMap!$A$2:$B$21,2,FALSE)&amp;"'!V"&amp;MATCH($K49,INDIRECT("'"&amp;VLOOKUP($C49,ModMap!$A$2:$B$21,2,FALSE)&amp;"'!$K:$K"),0),"Edit on module sheet"),"")</f>
        <v>Edit on module sheet</v>
      </c>
    </row>
    <row r="50" ht="42.0" customHeight="1">
      <c r="A50" s="50">
        <v>48.0</v>
      </c>
      <c r="B50" s="50">
        <v>739.0</v>
      </c>
      <c r="C50" s="50" t="s">
        <v>133</v>
      </c>
      <c r="D50" s="51" t="s">
        <v>134</v>
      </c>
      <c r="E50" s="30" t="s">
        <v>62</v>
      </c>
      <c r="F50" s="68" t="s">
        <v>1900</v>
      </c>
      <c r="G50" s="51" t="s">
        <v>1901</v>
      </c>
      <c r="H50" s="50" t="s">
        <v>2217</v>
      </c>
      <c r="I50" s="50" t="s">
        <v>2218</v>
      </c>
      <c r="J50" s="51" t="s">
        <v>2219</v>
      </c>
      <c r="K50" s="50" t="s">
        <v>2226</v>
      </c>
      <c r="L50" s="51" t="s">
        <v>2227</v>
      </c>
      <c r="M50" s="47" t="s">
        <v>200</v>
      </c>
      <c r="N50" s="50" t="s">
        <v>1907</v>
      </c>
      <c r="O50" s="50" t="s">
        <v>1135</v>
      </c>
      <c r="P50" s="51" t="s">
        <v>2222</v>
      </c>
      <c r="Q50" s="51" t="s">
        <v>2223</v>
      </c>
      <c r="R50" s="50" t="s">
        <v>1910</v>
      </c>
      <c r="S50" s="50" t="s">
        <v>1920</v>
      </c>
      <c r="T50" s="50" t="str">
        <f t="array" ref="T50">IFERROR(INDEX(INDIRECT("'"&amp;VLOOKUP($C50,ModMap!$A$2:$B$21,2,FALSE)&amp;"'!T:T"),MATCH($K50,INDIRECT("'"&amp;VLOOKUP($C50,ModMap!$A$2:$B$21,2,FALSE)&amp;"'!$K:$K"),0)),"")</f>
        <v>Unassigned</v>
      </c>
      <c r="U50" s="48" t="s">
        <v>33</v>
      </c>
      <c r="V50" s="50" t="str">
        <f t="array" ref="V50">IFERROR(INDEX(INDIRECT("'"&amp;VLOOKUP($C50,ModMap!$A$2:$B$21,2,FALSE)&amp;"'!V:V"),MATCH($K50,INDIRECT("'"&amp;VLOOKUP($C50,ModMap!$A$2:$B$21,2,FALSE)&amp;"'!$K:$K"),0)),"")</f>
        <v>Not Started</v>
      </c>
      <c r="W50" s="50" t="str">
        <f t="array" ref="W50">IFERROR(INDEX(INDIRECT("'"&amp;VLOOKUP($C50,ModMap!$A$2:$B$21,2,FALSE)&amp;"'!W:W"),MATCH($K50,INDIRECT("'"&amp;VLOOKUP($C50,ModMap!$A$2:$B$21,2,FALSE)&amp;"'!$K:$K"),0)),"")</f>
        <v>Unassigned</v>
      </c>
      <c r="X50" s="44" t="s">
        <v>36</v>
      </c>
      <c r="Y50" s="50" t="str">
        <f t="array" ref="Y50">IFERROR(INDEX(INDIRECT("'"&amp;VLOOKUP($C50,ModMap!$A$2:$B$21,2,FALSE)&amp;"'!Y:Y"),MATCH($K50,INDIRECT("'"&amp;VLOOKUP($C50,ModMap!$A$2:$B$21,2,FALSE)&amp;"'!$K:$K"),0)),"")</f>
        <v>N/A</v>
      </c>
      <c r="Z50" s="50" t="str">
        <f t="array" ref="Z50">IFERROR(INDEX(INDIRECT("'"&amp;VLOOKUP($C50,ModMap!$A$2:$B$21,2,FALSE)&amp;"'!Z:Z"),MATCH($K50,INDIRECT("'"&amp;VLOOKUP($C50,ModMap!$A$2:$B$21,2,FALSE)&amp;"'!$K:$K"),0)),"")</f>
        <v/>
      </c>
      <c r="AA50" s="44" t="s">
        <v>36</v>
      </c>
      <c r="AB50" s="50" t="str">
        <f t="array" ref="AB50">IFERROR(INDEX(INDIRECT("'"&amp;VLOOKUP($C50,ModMap!$A$2:$B$21,2,FALSE)&amp;"'!AB:AB"),MATCH($K50,INDIRECT("'"&amp;VLOOKUP($C50,ModMap!$A$2:$B$21,2,FALSE)&amp;"'!$K:$K"),0)),"")</f>
        <v>N/A</v>
      </c>
      <c r="AC50" s="50" t="str">
        <f t="array" ref="AC50">IFERROR(INDEX(INDIRECT("'"&amp;VLOOKUP($C50,ModMap!$A$2:$B$21,2,FALSE)&amp;"'!AC:AC"),MATCH($K50,INDIRECT("'"&amp;VLOOKUP($C50,ModMap!$A$2:$B$21,2,FALSE)&amp;"'!$K:$K"),0)),"")</f>
        <v/>
      </c>
      <c r="AD50" s="48" t="s">
        <v>33</v>
      </c>
      <c r="AE50" s="50" t="str">
        <f t="array" ref="AE50">IFERROR(INDEX(INDIRECT("'"&amp;VLOOKUP($C50,ModMap!$A$2:$B$21,2,FALSE)&amp;"'!AE:AE"),MATCH($K50,INDIRECT("'"&amp;VLOOKUP($C50,ModMap!$A$2:$B$21,2,FALSE)&amp;"'!$K:$K"),0)),"")</f>
        <v>Not Started</v>
      </c>
      <c r="AF50" s="50" t="str">
        <f t="array" ref="AF50">IFERROR(INDEX(INDIRECT("'"&amp;VLOOKUP($C50,ModMap!$A$2:$B$21,2,FALSE)&amp;"'!AF:AF"),MATCH($K50,INDIRECT("'"&amp;VLOOKUP($C50,ModMap!$A$2:$B$21,2,FALSE)&amp;"'!$K:$K"),0)),"")</f>
        <v>Unassigned</v>
      </c>
      <c r="AG50" s="48" t="s">
        <v>33</v>
      </c>
      <c r="AH50" s="50" t="str">
        <f t="array" ref="AH50">IFERROR(INDEX(INDIRECT("'"&amp;VLOOKUP($C50,ModMap!$A$2:$B$21,2,FALSE)&amp;"'!AH:AH"),MATCH($K50,INDIRECT("'"&amp;VLOOKUP($C50,ModMap!$A$2:$B$21,2,FALSE)&amp;"'!$K:$K"),0)),"")</f>
        <v>Not Started</v>
      </c>
      <c r="AI50" s="50" t="str">
        <f t="array" ref="AI50">IFERROR(INDEX(INDIRECT("'"&amp;VLOOKUP($C50,ModMap!$A$2:$B$21,2,FALSE)&amp;"'!AI:AI"),MATCH($K50,INDIRECT("'"&amp;VLOOKUP($C50,ModMap!$A$2:$B$21,2,FALSE)&amp;"'!$K:$K"),0)),"")</f>
        <v>Unassigned</v>
      </c>
      <c r="AJ50" s="44" t="s">
        <v>36</v>
      </c>
      <c r="AK50" s="50" t="str">
        <f t="array" ref="AK50">IFERROR(INDEX(INDIRECT("'"&amp;VLOOKUP($C50,ModMap!$A$2:$B$21,2,FALSE)&amp;"'!AK:AK"),MATCH($K50,INDIRECT("'"&amp;VLOOKUP($C50,ModMap!$A$2:$B$21,2,FALSE)&amp;"'!$K:$K"),0)),"")</f>
        <v>N/A</v>
      </c>
      <c r="AL50" s="50" t="str">
        <f t="array" ref="AL50">IFERROR(INDEX(INDIRECT("'"&amp;VLOOKUP($C50,ModMap!$A$2:$B$21,2,FALSE)&amp;"'!AL:AL"),MATCH($K50,INDIRECT("'"&amp;VLOOKUP($C50,ModMap!$A$2:$B$21,2,FALSE)&amp;"'!$K:$K"),0)),"")</f>
        <v/>
      </c>
      <c r="AM50" s="50">
        <f t="shared" si="1"/>
        <v>3</v>
      </c>
      <c r="AN50" s="50" t="str">
        <f t="shared" si="2"/>
        <v>Not Started</v>
      </c>
      <c r="AO50" s="51" t="str">
        <f t="array" ref="AO50">IFERROR(INDEX(INDIRECT("'"&amp;VLOOKUP($C50,ModMap!$A$2:$B$21,2,FALSE)&amp;"'!AO:AO"),MATCH($K50,INDIRECT("'"&amp;VLOOKUP($C50,ModMap!$A$2:$B$21,2,FALSE)&amp;"'!$K:$K"),0)),"")</f>
        <v/>
      </c>
      <c r="AP50" s="49" t="str">
        <f t="array" ref="AP50">IFERROR(HYPERLINK("#'"&amp;VLOOKUP($C50,ModMap!$A$2:$B$21,2,FALSE)&amp;"'!V"&amp;MATCH($K50,INDIRECT("'"&amp;VLOOKUP($C50,ModMap!$A$2:$B$21,2,FALSE)&amp;"'!$K:$K"),0),"Edit on module sheet"),"")</f>
        <v>Edit on module sheet</v>
      </c>
    </row>
    <row r="51" ht="42.0" customHeight="1">
      <c r="A51" s="39">
        <v>49.0</v>
      </c>
      <c r="B51" s="39">
        <v>740.0</v>
      </c>
      <c r="C51" s="39" t="s">
        <v>133</v>
      </c>
      <c r="D51" s="40" t="s">
        <v>134</v>
      </c>
      <c r="E51" s="30" t="s">
        <v>62</v>
      </c>
      <c r="F51" s="68" t="s">
        <v>1900</v>
      </c>
      <c r="G51" s="40" t="s">
        <v>1901</v>
      </c>
      <c r="H51" s="39" t="s">
        <v>2217</v>
      </c>
      <c r="I51" s="39" t="s">
        <v>2218</v>
      </c>
      <c r="J51" s="40" t="s">
        <v>2219</v>
      </c>
      <c r="K51" s="39" t="s">
        <v>2232</v>
      </c>
      <c r="L51" s="40" t="s">
        <v>1925</v>
      </c>
      <c r="M51" s="47" t="s">
        <v>200</v>
      </c>
      <c r="N51" s="39" t="s">
        <v>1907</v>
      </c>
      <c r="O51" s="39" t="s">
        <v>1135</v>
      </c>
      <c r="P51" s="40" t="s">
        <v>2222</v>
      </c>
      <c r="Q51" s="40" t="s">
        <v>2223</v>
      </c>
      <c r="R51" s="39" t="s">
        <v>1910</v>
      </c>
      <c r="S51" s="39" t="s">
        <v>1928</v>
      </c>
      <c r="T51" s="39" t="str">
        <f t="array" ref="T51">IFERROR(INDEX(INDIRECT("'"&amp;VLOOKUP($C51,ModMap!$A$2:$B$21,2,FALSE)&amp;"'!T:T"),MATCH($K51,INDIRECT("'"&amp;VLOOKUP($C51,ModMap!$A$2:$B$21,2,FALSE)&amp;"'!$K:$K"),0)),"")</f>
        <v>Unassigned</v>
      </c>
      <c r="U51" s="48" t="s">
        <v>33</v>
      </c>
      <c r="V51" s="39" t="str">
        <f t="array" ref="V51">IFERROR(INDEX(INDIRECT("'"&amp;VLOOKUP($C51,ModMap!$A$2:$B$21,2,FALSE)&amp;"'!V:V"),MATCH($K51,INDIRECT("'"&amp;VLOOKUP($C51,ModMap!$A$2:$B$21,2,FALSE)&amp;"'!$K:$K"),0)),"")</f>
        <v>Not Started</v>
      </c>
      <c r="W51" s="39" t="str">
        <f t="array" ref="W51">IFERROR(INDEX(INDIRECT("'"&amp;VLOOKUP($C51,ModMap!$A$2:$B$21,2,FALSE)&amp;"'!W:W"),MATCH($K51,INDIRECT("'"&amp;VLOOKUP($C51,ModMap!$A$2:$B$21,2,FALSE)&amp;"'!$K:$K"),0)),"")</f>
        <v>Unassigned</v>
      </c>
      <c r="X51" s="44" t="s">
        <v>36</v>
      </c>
      <c r="Y51" s="39" t="str">
        <f t="array" ref="Y51">IFERROR(INDEX(INDIRECT("'"&amp;VLOOKUP($C51,ModMap!$A$2:$B$21,2,FALSE)&amp;"'!Y:Y"),MATCH($K51,INDIRECT("'"&amp;VLOOKUP($C51,ModMap!$A$2:$B$21,2,FALSE)&amp;"'!$K:$K"),0)),"")</f>
        <v>N/A</v>
      </c>
      <c r="Z51" s="39" t="str">
        <f t="array" ref="Z51">IFERROR(INDEX(INDIRECT("'"&amp;VLOOKUP($C51,ModMap!$A$2:$B$21,2,FALSE)&amp;"'!Z:Z"),MATCH($K51,INDIRECT("'"&amp;VLOOKUP($C51,ModMap!$A$2:$B$21,2,FALSE)&amp;"'!$K:$K"),0)),"")</f>
        <v/>
      </c>
      <c r="AA51" s="44" t="s">
        <v>36</v>
      </c>
      <c r="AB51" s="39" t="str">
        <f t="array" ref="AB51">IFERROR(INDEX(INDIRECT("'"&amp;VLOOKUP($C51,ModMap!$A$2:$B$21,2,FALSE)&amp;"'!AB:AB"),MATCH($K51,INDIRECT("'"&amp;VLOOKUP($C51,ModMap!$A$2:$B$21,2,FALSE)&amp;"'!$K:$K"),0)),"")</f>
        <v>N/A</v>
      </c>
      <c r="AC51" s="39" t="str">
        <f t="array" ref="AC51">IFERROR(INDEX(INDIRECT("'"&amp;VLOOKUP($C51,ModMap!$A$2:$B$21,2,FALSE)&amp;"'!AC:AC"),MATCH($K51,INDIRECT("'"&amp;VLOOKUP($C51,ModMap!$A$2:$B$21,2,FALSE)&amp;"'!$K:$K"),0)),"")</f>
        <v/>
      </c>
      <c r="AD51" s="44" t="s">
        <v>36</v>
      </c>
      <c r="AE51" s="39" t="str">
        <f t="array" ref="AE51">IFERROR(INDEX(INDIRECT("'"&amp;VLOOKUP($C51,ModMap!$A$2:$B$21,2,FALSE)&amp;"'!AE:AE"),MATCH($K51,INDIRECT("'"&amp;VLOOKUP($C51,ModMap!$A$2:$B$21,2,FALSE)&amp;"'!$K:$K"),0)),"")</f>
        <v>N/A</v>
      </c>
      <c r="AF51" s="39" t="str">
        <f t="array" ref="AF51">IFERROR(INDEX(INDIRECT("'"&amp;VLOOKUP($C51,ModMap!$A$2:$B$21,2,FALSE)&amp;"'!AF:AF"),MATCH($K51,INDIRECT("'"&amp;VLOOKUP($C51,ModMap!$A$2:$B$21,2,FALSE)&amp;"'!$K:$K"),0)),"")</f>
        <v/>
      </c>
      <c r="AG51" s="48" t="s">
        <v>33</v>
      </c>
      <c r="AH51" s="39" t="str">
        <f t="array" ref="AH51">IFERROR(INDEX(INDIRECT("'"&amp;VLOOKUP($C51,ModMap!$A$2:$B$21,2,FALSE)&amp;"'!AH:AH"),MATCH($K51,INDIRECT("'"&amp;VLOOKUP($C51,ModMap!$A$2:$B$21,2,FALSE)&amp;"'!$K:$K"),0)),"")</f>
        <v>Not Started</v>
      </c>
      <c r="AI51" s="39" t="str">
        <f t="array" ref="AI51">IFERROR(INDEX(INDIRECT("'"&amp;VLOOKUP($C51,ModMap!$A$2:$B$21,2,FALSE)&amp;"'!AI:AI"),MATCH($K51,INDIRECT("'"&amp;VLOOKUP($C51,ModMap!$A$2:$B$21,2,FALSE)&amp;"'!$K:$K"),0)),"")</f>
        <v>Unassigned</v>
      </c>
      <c r="AJ51" s="44" t="s">
        <v>36</v>
      </c>
      <c r="AK51" s="39" t="str">
        <f t="array" ref="AK51">IFERROR(INDEX(INDIRECT("'"&amp;VLOOKUP($C51,ModMap!$A$2:$B$21,2,FALSE)&amp;"'!AK:AK"),MATCH($K51,INDIRECT("'"&amp;VLOOKUP($C51,ModMap!$A$2:$B$21,2,FALSE)&amp;"'!$K:$K"),0)),"")</f>
        <v>N/A</v>
      </c>
      <c r="AL51" s="39" t="str">
        <f t="array" ref="AL51">IFERROR(INDEX(INDIRECT("'"&amp;VLOOKUP($C51,ModMap!$A$2:$B$21,2,FALSE)&amp;"'!AL:AL"),MATCH($K51,INDIRECT("'"&amp;VLOOKUP($C51,ModMap!$A$2:$B$21,2,FALSE)&amp;"'!$K:$K"),0)),"")</f>
        <v/>
      </c>
      <c r="AM51" s="39">
        <f t="shared" si="1"/>
        <v>2</v>
      </c>
      <c r="AN51" s="39" t="str">
        <f t="shared" si="2"/>
        <v>Not Started</v>
      </c>
      <c r="AO51" s="40" t="str">
        <f t="array" ref="AO51">IFERROR(INDEX(INDIRECT("'"&amp;VLOOKUP($C51,ModMap!$A$2:$B$21,2,FALSE)&amp;"'!AO:AO"),MATCH($K51,INDIRECT("'"&amp;VLOOKUP($C51,ModMap!$A$2:$B$21,2,FALSE)&amp;"'!$K:$K"),0)),"")</f>
        <v/>
      </c>
      <c r="AP51" s="49" t="str">
        <f t="array" ref="AP51">IFERROR(HYPERLINK("#'"&amp;VLOOKUP($C51,ModMap!$A$2:$B$21,2,FALSE)&amp;"'!V"&amp;MATCH($K51,INDIRECT("'"&amp;VLOOKUP($C51,ModMap!$A$2:$B$21,2,FALSE)&amp;"'!$K:$K"),0),"Edit on module sheet"),"")</f>
        <v>Edit on module sheet</v>
      </c>
    </row>
    <row r="52" ht="42.0" customHeight="1">
      <c r="A52" s="50">
        <v>50.0</v>
      </c>
      <c r="B52" s="50">
        <v>742.0</v>
      </c>
      <c r="C52" s="50" t="s">
        <v>133</v>
      </c>
      <c r="D52" s="51" t="s">
        <v>134</v>
      </c>
      <c r="E52" s="30" t="s">
        <v>62</v>
      </c>
      <c r="F52" s="68" t="s">
        <v>1900</v>
      </c>
      <c r="G52" s="51" t="s">
        <v>1901</v>
      </c>
      <c r="H52" s="50" t="s">
        <v>2235</v>
      </c>
      <c r="I52" s="50" t="s">
        <v>2236</v>
      </c>
      <c r="J52" s="51" t="s">
        <v>2237</v>
      </c>
      <c r="K52" s="50" t="s">
        <v>2238</v>
      </c>
      <c r="L52" s="51" t="s">
        <v>2239</v>
      </c>
      <c r="M52" s="47" t="s">
        <v>200</v>
      </c>
      <c r="N52" s="50" t="s">
        <v>1907</v>
      </c>
      <c r="O52" s="50" t="s">
        <v>1135</v>
      </c>
      <c r="P52" s="51" t="s">
        <v>2240</v>
      </c>
      <c r="Q52" s="51" t="s">
        <v>2241</v>
      </c>
      <c r="R52" s="50" t="s">
        <v>1910</v>
      </c>
      <c r="S52" s="50" t="s">
        <v>1911</v>
      </c>
      <c r="T52" s="50" t="str">
        <f t="array" ref="T52">IFERROR(INDEX(INDIRECT("'"&amp;VLOOKUP($C52,ModMap!$A$2:$B$21,2,FALSE)&amp;"'!T:T"),MATCH($K52,INDIRECT("'"&amp;VLOOKUP($C52,ModMap!$A$2:$B$21,2,FALSE)&amp;"'!$K:$K"),0)),"")</f>
        <v>Unassigned</v>
      </c>
      <c r="U52" s="48" t="s">
        <v>33</v>
      </c>
      <c r="V52" s="50" t="str">
        <f t="array" ref="V52">IFERROR(INDEX(INDIRECT("'"&amp;VLOOKUP($C52,ModMap!$A$2:$B$21,2,FALSE)&amp;"'!V:V"),MATCH($K52,INDIRECT("'"&amp;VLOOKUP($C52,ModMap!$A$2:$B$21,2,FALSE)&amp;"'!$K:$K"),0)),"")</f>
        <v>Not Started</v>
      </c>
      <c r="W52" s="50" t="str">
        <f t="array" ref="W52">IFERROR(INDEX(INDIRECT("'"&amp;VLOOKUP($C52,ModMap!$A$2:$B$21,2,FALSE)&amp;"'!W:W"),MATCH($K52,INDIRECT("'"&amp;VLOOKUP($C52,ModMap!$A$2:$B$21,2,FALSE)&amp;"'!$K:$K"),0)),"")</f>
        <v>Unassigned</v>
      </c>
      <c r="X52" s="44" t="s">
        <v>36</v>
      </c>
      <c r="Y52" s="50" t="str">
        <f t="array" ref="Y52">IFERROR(INDEX(INDIRECT("'"&amp;VLOOKUP($C52,ModMap!$A$2:$B$21,2,FALSE)&amp;"'!Y:Y"),MATCH($K52,INDIRECT("'"&amp;VLOOKUP($C52,ModMap!$A$2:$B$21,2,FALSE)&amp;"'!$K:$K"),0)),"")</f>
        <v>N/A</v>
      </c>
      <c r="Z52" s="50" t="str">
        <f t="array" ref="Z52">IFERROR(INDEX(INDIRECT("'"&amp;VLOOKUP($C52,ModMap!$A$2:$B$21,2,FALSE)&amp;"'!Z:Z"),MATCH($K52,INDIRECT("'"&amp;VLOOKUP($C52,ModMap!$A$2:$B$21,2,FALSE)&amp;"'!$K:$K"),0)),"")</f>
        <v/>
      </c>
      <c r="AA52" s="44" t="s">
        <v>36</v>
      </c>
      <c r="AB52" s="50" t="str">
        <f t="array" ref="AB52">IFERROR(INDEX(INDIRECT("'"&amp;VLOOKUP($C52,ModMap!$A$2:$B$21,2,FALSE)&amp;"'!AB:AB"),MATCH($K52,INDIRECT("'"&amp;VLOOKUP($C52,ModMap!$A$2:$B$21,2,FALSE)&amp;"'!$K:$K"),0)),"")</f>
        <v>N/A</v>
      </c>
      <c r="AC52" s="50" t="str">
        <f t="array" ref="AC52">IFERROR(INDEX(INDIRECT("'"&amp;VLOOKUP($C52,ModMap!$A$2:$B$21,2,FALSE)&amp;"'!AC:AC"),MATCH($K52,INDIRECT("'"&amp;VLOOKUP($C52,ModMap!$A$2:$B$21,2,FALSE)&amp;"'!$K:$K"),0)),"")</f>
        <v/>
      </c>
      <c r="AD52" s="44" t="s">
        <v>36</v>
      </c>
      <c r="AE52" s="50" t="str">
        <f t="array" ref="AE52">IFERROR(INDEX(INDIRECT("'"&amp;VLOOKUP($C52,ModMap!$A$2:$B$21,2,FALSE)&amp;"'!AE:AE"),MATCH($K52,INDIRECT("'"&amp;VLOOKUP($C52,ModMap!$A$2:$B$21,2,FALSE)&amp;"'!$K:$K"),0)),"")</f>
        <v>N/A</v>
      </c>
      <c r="AF52" s="50" t="str">
        <f t="array" ref="AF52">IFERROR(INDEX(INDIRECT("'"&amp;VLOOKUP($C52,ModMap!$A$2:$B$21,2,FALSE)&amp;"'!AF:AF"),MATCH($K52,INDIRECT("'"&amp;VLOOKUP($C52,ModMap!$A$2:$B$21,2,FALSE)&amp;"'!$K:$K"),0)),"")</f>
        <v/>
      </c>
      <c r="AG52" s="48" t="s">
        <v>33</v>
      </c>
      <c r="AH52" s="50" t="str">
        <f t="array" ref="AH52">IFERROR(INDEX(INDIRECT("'"&amp;VLOOKUP($C52,ModMap!$A$2:$B$21,2,FALSE)&amp;"'!AH:AH"),MATCH($K52,INDIRECT("'"&amp;VLOOKUP($C52,ModMap!$A$2:$B$21,2,FALSE)&amp;"'!$K:$K"),0)),"")</f>
        <v>Not Started</v>
      </c>
      <c r="AI52" s="50" t="str">
        <f t="array" ref="AI52">IFERROR(INDEX(INDIRECT("'"&amp;VLOOKUP($C52,ModMap!$A$2:$B$21,2,FALSE)&amp;"'!AI:AI"),MATCH($K52,INDIRECT("'"&amp;VLOOKUP($C52,ModMap!$A$2:$B$21,2,FALSE)&amp;"'!$K:$K"),0)),"")</f>
        <v>Unassigned</v>
      </c>
      <c r="AJ52" s="44" t="s">
        <v>36</v>
      </c>
      <c r="AK52" s="50" t="str">
        <f t="array" ref="AK52">IFERROR(INDEX(INDIRECT("'"&amp;VLOOKUP($C52,ModMap!$A$2:$B$21,2,FALSE)&amp;"'!AK:AK"),MATCH($K52,INDIRECT("'"&amp;VLOOKUP($C52,ModMap!$A$2:$B$21,2,FALSE)&amp;"'!$K:$K"),0)),"")</f>
        <v>N/A</v>
      </c>
      <c r="AL52" s="50" t="str">
        <f t="array" ref="AL52">IFERROR(INDEX(INDIRECT("'"&amp;VLOOKUP($C52,ModMap!$A$2:$B$21,2,FALSE)&amp;"'!AL:AL"),MATCH($K52,INDIRECT("'"&amp;VLOOKUP($C52,ModMap!$A$2:$B$21,2,FALSE)&amp;"'!$K:$K"),0)),"")</f>
        <v/>
      </c>
      <c r="AM52" s="50">
        <f t="shared" si="1"/>
        <v>2</v>
      </c>
      <c r="AN52" s="50" t="str">
        <f t="shared" si="2"/>
        <v>Not Started</v>
      </c>
      <c r="AO52" s="51" t="str">
        <f t="array" ref="AO52">IFERROR(INDEX(INDIRECT("'"&amp;VLOOKUP($C52,ModMap!$A$2:$B$21,2,FALSE)&amp;"'!AO:AO"),MATCH($K52,INDIRECT("'"&amp;VLOOKUP($C52,ModMap!$A$2:$B$21,2,FALSE)&amp;"'!$K:$K"),0)),"")</f>
        <v/>
      </c>
      <c r="AP52" s="49" t="str">
        <f t="array" ref="AP52">IFERROR(HYPERLINK("#'"&amp;VLOOKUP($C52,ModMap!$A$2:$B$21,2,FALSE)&amp;"'!V"&amp;MATCH($K52,INDIRECT("'"&amp;VLOOKUP($C52,ModMap!$A$2:$B$21,2,FALSE)&amp;"'!$K:$K"),0),"Edit on module sheet"),"")</f>
        <v>Edit on module sheet</v>
      </c>
    </row>
    <row r="53" ht="42.0" customHeight="1">
      <c r="A53" s="39">
        <v>51.0</v>
      </c>
      <c r="B53" s="39">
        <v>743.0</v>
      </c>
      <c r="C53" s="39" t="s">
        <v>133</v>
      </c>
      <c r="D53" s="40" t="s">
        <v>134</v>
      </c>
      <c r="E53" s="30" t="s">
        <v>62</v>
      </c>
      <c r="F53" s="68" t="s">
        <v>1900</v>
      </c>
      <c r="G53" s="40" t="s">
        <v>1901</v>
      </c>
      <c r="H53" s="39" t="s">
        <v>2235</v>
      </c>
      <c r="I53" s="39" t="s">
        <v>2236</v>
      </c>
      <c r="J53" s="40" t="s">
        <v>2237</v>
      </c>
      <c r="K53" s="39" t="s">
        <v>2244</v>
      </c>
      <c r="L53" s="40" t="s">
        <v>2245</v>
      </c>
      <c r="M53" s="47" t="s">
        <v>200</v>
      </c>
      <c r="N53" s="39" t="s">
        <v>1907</v>
      </c>
      <c r="O53" s="39" t="s">
        <v>1135</v>
      </c>
      <c r="P53" s="40" t="s">
        <v>2240</v>
      </c>
      <c r="Q53" s="40" t="s">
        <v>2241</v>
      </c>
      <c r="R53" s="39" t="s">
        <v>1910</v>
      </c>
      <c r="S53" s="39" t="s">
        <v>1920</v>
      </c>
      <c r="T53" s="39" t="str">
        <f t="array" ref="T53">IFERROR(INDEX(INDIRECT("'"&amp;VLOOKUP($C53,ModMap!$A$2:$B$21,2,FALSE)&amp;"'!T:T"),MATCH($K53,INDIRECT("'"&amp;VLOOKUP($C53,ModMap!$A$2:$B$21,2,FALSE)&amp;"'!$K:$K"),0)),"")</f>
        <v>Unassigned</v>
      </c>
      <c r="U53" s="48" t="s">
        <v>33</v>
      </c>
      <c r="V53" s="39" t="str">
        <f t="array" ref="V53">IFERROR(INDEX(INDIRECT("'"&amp;VLOOKUP($C53,ModMap!$A$2:$B$21,2,FALSE)&amp;"'!V:V"),MATCH($K53,INDIRECT("'"&amp;VLOOKUP($C53,ModMap!$A$2:$B$21,2,FALSE)&amp;"'!$K:$K"),0)),"")</f>
        <v>Not Started</v>
      </c>
      <c r="W53" s="39" t="str">
        <f t="array" ref="W53">IFERROR(INDEX(INDIRECT("'"&amp;VLOOKUP($C53,ModMap!$A$2:$B$21,2,FALSE)&amp;"'!W:W"),MATCH($K53,INDIRECT("'"&amp;VLOOKUP($C53,ModMap!$A$2:$B$21,2,FALSE)&amp;"'!$K:$K"),0)),"")</f>
        <v>Unassigned</v>
      </c>
      <c r="X53" s="44" t="s">
        <v>36</v>
      </c>
      <c r="Y53" s="39" t="str">
        <f t="array" ref="Y53">IFERROR(INDEX(INDIRECT("'"&amp;VLOOKUP($C53,ModMap!$A$2:$B$21,2,FALSE)&amp;"'!Y:Y"),MATCH($K53,INDIRECT("'"&amp;VLOOKUP($C53,ModMap!$A$2:$B$21,2,FALSE)&amp;"'!$K:$K"),0)),"")</f>
        <v>N/A</v>
      </c>
      <c r="Z53" s="39" t="str">
        <f t="array" ref="Z53">IFERROR(INDEX(INDIRECT("'"&amp;VLOOKUP($C53,ModMap!$A$2:$B$21,2,FALSE)&amp;"'!Z:Z"),MATCH($K53,INDIRECT("'"&amp;VLOOKUP($C53,ModMap!$A$2:$B$21,2,FALSE)&amp;"'!$K:$K"),0)),"")</f>
        <v/>
      </c>
      <c r="AA53" s="44" t="s">
        <v>36</v>
      </c>
      <c r="AB53" s="39" t="str">
        <f t="array" ref="AB53">IFERROR(INDEX(INDIRECT("'"&amp;VLOOKUP($C53,ModMap!$A$2:$B$21,2,FALSE)&amp;"'!AB:AB"),MATCH($K53,INDIRECT("'"&amp;VLOOKUP($C53,ModMap!$A$2:$B$21,2,FALSE)&amp;"'!$K:$K"),0)),"")</f>
        <v>N/A</v>
      </c>
      <c r="AC53" s="39" t="str">
        <f t="array" ref="AC53">IFERROR(INDEX(INDIRECT("'"&amp;VLOOKUP($C53,ModMap!$A$2:$B$21,2,FALSE)&amp;"'!AC:AC"),MATCH($K53,INDIRECT("'"&amp;VLOOKUP($C53,ModMap!$A$2:$B$21,2,FALSE)&amp;"'!$K:$K"),0)),"")</f>
        <v/>
      </c>
      <c r="AD53" s="48" t="s">
        <v>33</v>
      </c>
      <c r="AE53" s="39" t="str">
        <f t="array" ref="AE53">IFERROR(INDEX(INDIRECT("'"&amp;VLOOKUP($C53,ModMap!$A$2:$B$21,2,FALSE)&amp;"'!AE:AE"),MATCH($K53,INDIRECT("'"&amp;VLOOKUP($C53,ModMap!$A$2:$B$21,2,FALSE)&amp;"'!$K:$K"),0)),"")</f>
        <v>Not Started</v>
      </c>
      <c r="AF53" s="39" t="str">
        <f t="array" ref="AF53">IFERROR(INDEX(INDIRECT("'"&amp;VLOOKUP($C53,ModMap!$A$2:$B$21,2,FALSE)&amp;"'!AF:AF"),MATCH($K53,INDIRECT("'"&amp;VLOOKUP($C53,ModMap!$A$2:$B$21,2,FALSE)&amp;"'!$K:$K"),0)),"")</f>
        <v>Unassigned</v>
      </c>
      <c r="AG53" s="48" t="s">
        <v>33</v>
      </c>
      <c r="AH53" s="39" t="str">
        <f t="array" ref="AH53">IFERROR(INDEX(INDIRECT("'"&amp;VLOOKUP($C53,ModMap!$A$2:$B$21,2,FALSE)&amp;"'!AH:AH"),MATCH($K53,INDIRECT("'"&amp;VLOOKUP($C53,ModMap!$A$2:$B$21,2,FALSE)&amp;"'!$K:$K"),0)),"")</f>
        <v>Not Started</v>
      </c>
      <c r="AI53" s="39" t="str">
        <f t="array" ref="AI53">IFERROR(INDEX(INDIRECT("'"&amp;VLOOKUP($C53,ModMap!$A$2:$B$21,2,FALSE)&amp;"'!AI:AI"),MATCH($K53,INDIRECT("'"&amp;VLOOKUP($C53,ModMap!$A$2:$B$21,2,FALSE)&amp;"'!$K:$K"),0)),"")</f>
        <v>Unassigned</v>
      </c>
      <c r="AJ53" s="44" t="s">
        <v>36</v>
      </c>
      <c r="AK53" s="39" t="str">
        <f t="array" ref="AK53">IFERROR(INDEX(INDIRECT("'"&amp;VLOOKUP($C53,ModMap!$A$2:$B$21,2,FALSE)&amp;"'!AK:AK"),MATCH($K53,INDIRECT("'"&amp;VLOOKUP($C53,ModMap!$A$2:$B$21,2,FALSE)&amp;"'!$K:$K"),0)),"")</f>
        <v>N/A</v>
      </c>
      <c r="AL53" s="39" t="str">
        <f t="array" ref="AL53">IFERROR(INDEX(INDIRECT("'"&amp;VLOOKUP($C53,ModMap!$A$2:$B$21,2,FALSE)&amp;"'!AL:AL"),MATCH($K53,INDIRECT("'"&amp;VLOOKUP($C53,ModMap!$A$2:$B$21,2,FALSE)&amp;"'!$K:$K"),0)),"")</f>
        <v/>
      </c>
      <c r="AM53" s="39">
        <f t="shared" si="1"/>
        <v>3</v>
      </c>
      <c r="AN53" s="39" t="str">
        <f t="shared" si="2"/>
        <v>Not Started</v>
      </c>
      <c r="AO53" s="40" t="str">
        <f t="array" ref="AO53">IFERROR(INDEX(INDIRECT("'"&amp;VLOOKUP($C53,ModMap!$A$2:$B$21,2,FALSE)&amp;"'!AO:AO"),MATCH($K53,INDIRECT("'"&amp;VLOOKUP($C53,ModMap!$A$2:$B$21,2,FALSE)&amp;"'!$K:$K"),0)),"")</f>
        <v/>
      </c>
      <c r="AP53" s="49" t="str">
        <f t="array" ref="AP53">IFERROR(HYPERLINK("#'"&amp;VLOOKUP($C53,ModMap!$A$2:$B$21,2,FALSE)&amp;"'!V"&amp;MATCH($K53,INDIRECT("'"&amp;VLOOKUP($C53,ModMap!$A$2:$B$21,2,FALSE)&amp;"'!$K:$K"),0),"Edit on module sheet"),"")</f>
        <v>Edit on module sheet</v>
      </c>
    </row>
    <row r="54" ht="42.0" customHeight="1">
      <c r="A54" s="50">
        <v>52.0</v>
      </c>
      <c r="B54" s="50">
        <v>744.0</v>
      </c>
      <c r="C54" s="50" t="s">
        <v>133</v>
      </c>
      <c r="D54" s="51" t="s">
        <v>134</v>
      </c>
      <c r="E54" s="30" t="s">
        <v>62</v>
      </c>
      <c r="F54" s="68" t="s">
        <v>1900</v>
      </c>
      <c r="G54" s="51" t="s">
        <v>1901</v>
      </c>
      <c r="H54" s="50" t="s">
        <v>2235</v>
      </c>
      <c r="I54" s="50" t="s">
        <v>2236</v>
      </c>
      <c r="J54" s="51" t="s">
        <v>2237</v>
      </c>
      <c r="K54" s="50" t="s">
        <v>2246</v>
      </c>
      <c r="L54" s="51" t="s">
        <v>1925</v>
      </c>
      <c r="M54" s="47" t="s">
        <v>200</v>
      </c>
      <c r="N54" s="50" t="s">
        <v>1907</v>
      </c>
      <c r="O54" s="50" t="s">
        <v>1135</v>
      </c>
      <c r="P54" s="51" t="s">
        <v>2240</v>
      </c>
      <c r="Q54" s="51" t="s">
        <v>2241</v>
      </c>
      <c r="R54" s="50" t="s">
        <v>1910</v>
      </c>
      <c r="S54" s="50" t="s">
        <v>1928</v>
      </c>
      <c r="T54" s="50" t="str">
        <f t="array" ref="T54">IFERROR(INDEX(INDIRECT("'"&amp;VLOOKUP($C54,ModMap!$A$2:$B$21,2,FALSE)&amp;"'!T:T"),MATCH($K54,INDIRECT("'"&amp;VLOOKUP($C54,ModMap!$A$2:$B$21,2,FALSE)&amp;"'!$K:$K"),0)),"")</f>
        <v>Unassigned</v>
      </c>
      <c r="U54" s="48" t="s">
        <v>33</v>
      </c>
      <c r="V54" s="50" t="str">
        <f t="array" ref="V54">IFERROR(INDEX(INDIRECT("'"&amp;VLOOKUP($C54,ModMap!$A$2:$B$21,2,FALSE)&amp;"'!V:V"),MATCH($K54,INDIRECT("'"&amp;VLOOKUP($C54,ModMap!$A$2:$B$21,2,FALSE)&amp;"'!$K:$K"),0)),"")</f>
        <v>Not Started</v>
      </c>
      <c r="W54" s="50" t="str">
        <f t="array" ref="W54">IFERROR(INDEX(INDIRECT("'"&amp;VLOOKUP($C54,ModMap!$A$2:$B$21,2,FALSE)&amp;"'!W:W"),MATCH($K54,INDIRECT("'"&amp;VLOOKUP($C54,ModMap!$A$2:$B$21,2,FALSE)&amp;"'!$K:$K"),0)),"")</f>
        <v>Unassigned</v>
      </c>
      <c r="X54" s="44" t="s">
        <v>36</v>
      </c>
      <c r="Y54" s="50" t="str">
        <f t="array" ref="Y54">IFERROR(INDEX(INDIRECT("'"&amp;VLOOKUP($C54,ModMap!$A$2:$B$21,2,FALSE)&amp;"'!Y:Y"),MATCH($K54,INDIRECT("'"&amp;VLOOKUP($C54,ModMap!$A$2:$B$21,2,FALSE)&amp;"'!$K:$K"),0)),"")</f>
        <v>N/A</v>
      </c>
      <c r="Z54" s="50" t="str">
        <f t="array" ref="Z54">IFERROR(INDEX(INDIRECT("'"&amp;VLOOKUP($C54,ModMap!$A$2:$B$21,2,FALSE)&amp;"'!Z:Z"),MATCH($K54,INDIRECT("'"&amp;VLOOKUP($C54,ModMap!$A$2:$B$21,2,FALSE)&amp;"'!$K:$K"),0)),"")</f>
        <v/>
      </c>
      <c r="AA54" s="44" t="s">
        <v>36</v>
      </c>
      <c r="AB54" s="50" t="str">
        <f t="array" ref="AB54">IFERROR(INDEX(INDIRECT("'"&amp;VLOOKUP($C54,ModMap!$A$2:$B$21,2,FALSE)&amp;"'!AB:AB"),MATCH($K54,INDIRECT("'"&amp;VLOOKUP($C54,ModMap!$A$2:$B$21,2,FALSE)&amp;"'!$K:$K"),0)),"")</f>
        <v>N/A</v>
      </c>
      <c r="AC54" s="50" t="str">
        <f t="array" ref="AC54">IFERROR(INDEX(INDIRECT("'"&amp;VLOOKUP($C54,ModMap!$A$2:$B$21,2,FALSE)&amp;"'!AC:AC"),MATCH($K54,INDIRECT("'"&amp;VLOOKUP($C54,ModMap!$A$2:$B$21,2,FALSE)&amp;"'!$K:$K"),0)),"")</f>
        <v/>
      </c>
      <c r="AD54" s="44" t="s">
        <v>36</v>
      </c>
      <c r="AE54" s="50" t="str">
        <f t="array" ref="AE54">IFERROR(INDEX(INDIRECT("'"&amp;VLOOKUP($C54,ModMap!$A$2:$B$21,2,FALSE)&amp;"'!AE:AE"),MATCH($K54,INDIRECT("'"&amp;VLOOKUP($C54,ModMap!$A$2:$B$21,2,FALSE)&amp;"'!$K:$K"),0)),"")</f>
        <v>N/A</v>
      </c>
      <c r="AF54" s="50" t="str">
        <f t="array" ref="AF54">IFERROR(INDEX(INDIRECT("'"&amp;VLOOKUP($C54,ModMap!$A$2:$B$21,2,FALSE)&amp;"'!AF:AF"),MATCH($K54,INDIRECT("'"&amp;VLOOKUP($C54,ModMap!$A$2:$B$21,2,FALSE)&amp;"'!$K:$K"),0)),"")</f>
        <v/>
      </c>
      <c r="AG54" s="48" t="s">
        <v>33</v>
      </c>
      <c r="AH54" s="50" t="str">
        <f t="array" ref="AH54">IFERROR(INDEX(INDIRECT("'"&amp;VLOOKUP($C54,ModMap!$A$2:$B$21,2,FALSE)&amp;"'!AH:AH"),MATCH($K54,INDIRECT("'"&amp;VLOOKUP($C54,ModMap!$A$2:$B$21,2,FALSE)&amp;"'!$K:$K"),0)),"")</f>
        <v>Not Started</v>
      </c>
      <c r="AI54" s="50" t="str">
        <f t="array" ref="AI54">IFERROR(INDEX(INDIRECT("'"&amp;VLOOKUP($C54,ModMap!$A$2:$B$21,2,FALSE)&amp;"'!AI:AI"),MATCH($K54,INDIRECT("'"&amp;VLOOKUP($C54,ModMap!$A$2:$B$21,2,FALSE)&amp;"'!$K:$K"),0)),"")</f>
        <v>Unassigned</v>
      </c>
      <c r="AJ54" s="44" t="s">
        <v>36</v>
      </c>
      <c r="AK54" s="50" t="str">
        <f t="array" ref="AK54">IFERROR(INDEX(INDIRECT("'"&amp;VLOOKUP($C54,ModMap!$A$2:$B$21,2,FALSE)&amp;"'!AK:AK"),MATCH($K54,INDIRECT("'"&amp;VLOOKUP($C54,ModMap!$A$2:$B$21,2,FALSE)&amp;"'!$K:$K"),0)),"")</f>
        <v>N/A</v>
      </c>
      <c r="AL54" s="50" t="str">
        <f t="array" ref="AL54">IFERROR(INDEX(INDIRECT("'"&amp;VLOOKUP($C54,ModMap!$A$2:$B$21,2,FALSE)&amp;"'!AL:AL"),MATCH($K54,INDIRECT("'"&amp;VLOOKUP($C54,ModMap!$A$2:$B$21,2,FALSE)&amp;"'!$K:$K"),0)),"")</f>
        <v/>
      </c>
      <c r="AM54" s="50">
        <f t="shared" si="1"/>
        <v>2</v>
      </c>
      <c r="AN54" s="50" t="str">
        <f t="shared" si="2"/>
        <v>Not Started</v>
      </c>
      <c r="AO54" s="51" t="str">
        <f t="array" ref="AO54">IFERROR(INDEX(INDIRECT("'"&amp;VLOOKUP($C54,ModMap!$A$2:$B$21,2,FALSE)&amp;"'!AO:AO"),MATCH($K54,INDIRECT("'"&amp;VLOOKUP($C54,ModMap!$A$2:$B$21,2,FALSE)&amp;"'!$K:$K"),0)),"")</f>
        <v/>
      </c>
      <c r="AP54" s="49" t="str">
        <f t="array" ref="AP54">IFERROR(HYPERLINK("#'"&amp;VLOOKUP($C54,ModMap!$A$2:$B$21,2,FALSE)&amp;"'!V"&amp;MATCH($K54,INDIRECT("'"&amp;VLOOKUP($C54,ModMap!$A$2:$B$21,2,FALSE)&amp;"'!$K:$K"),0),"Edit on module sheet"),"")</f>
        <v>Edit on module sheet</v>
      </c>
    </row>
    <row r="55" ht="42.0" customHeight="1">
      <c r="A55" s="39">
        <v>53.0</v>
      </c>
      <c r="B55" s="39">
        <v>746.0</v>
      </c>
      <c r="C55" s="39" t="s">
        <v>133</v>
      </c>
      <c r="D55" s="40" t="s">
        <v>134</v>
      </c>
      <c r="E55" s="30" t="s">
        <v>62</v>
      </c>
      <c r="F55" s="68" t="s">
        <v>1900</v>
      </c>
      <c r="G55" s="40" t="s">
        <v>1901</v>
      </c>
      <c r="H55" s="39" t="s">
        <v>2253</v>
      </c>
      <c r="I55" s="39" t="s">
        <v>2254</v>
      </c>
      <c r="J55" s="40" t="s">
        <v>2255</v>
      </c>
      <c r="K55" s="39" t="s">
        <v>2256</v>
      </c>
      <c r="L55" s="40" t="s">
        <v>2257</v>
      </c>
      <c r="M55" s="47" t="s">
        <v>200</v>
      </c>
      <c r="N55" s="39" t="s">
        <v>1907</v>
      </c>
      <c r="O55" s="39" t="s">
        <v>1135</v>
      </c>
      <c r="P55" s="40" t="s">
        <v>2258</v>
      </c>
      <c r="Q55" s="40" t="s">
        <v>2259</v>
      </c>
      <c r="R55" s="39" t="s">
        <v>1910</v>
      </c>
      <c r="S55" s="39" t="s">
        <v>1911</v>
      </c>
      <c r="T55" s="39" t="str">
        <f t="array" ref="T55">IFERROR(INDEX(INDIRECT("'"&amp;VLOOKUP($C55,ModMap!$A$2:$B$21,2,FALSE)&amp;"'!T:T"),MATCH($K55,INDIRECT("'"&amp;VLOOKUP($C55,ModMap!$A$2:$B$21,2,FALSE)&amp;"'!$K:$K"),0)),"")</f>
        <v>Unassigned</v>
      </c>
      <c r="U55" s="48" t="s">
        <v>33</v>
      </c>
      <c r="V55" s="39" t="str">
        <f t="array" ref="V55">IFERROR(INDEX(INDIRECT("'"&amp;VLOOKUP($C55,ModMap!$A$2:$B$21,2,FALSE)&amp;"'!V:V"),MATCH($K55,INDIRECT("'"&amp;VLOOKUP($C55,ModMap!$A$2:$B$21,2,FALSE)&amp;"'!$K:$K"),0)),"")</f>
        <v>Not Started</v>
      </c>
      <c r="W55" s="39" t="str">
        <f t="array" ref="W55">IFERROR(INDEX(INDIRECT("'"&amp;VLOOKUP($C55,ModMap!$A$2:$B$21,2,FALSE)&amp;"'!W:W"),MATCH($K55,INDIRECT("'"&amp;VLOOKUP($C55,ModMap!$A$2:$B$21,2,FALSE)&amp;"'!$K:$K"),0)),"")</f>
        <v>Unassigned</v>
      </c>
      <c r="X55" s="44" t="s">
        <v>36</v>
      </c>
      <c r="Y55" s="39" t="str">
        <f t="array" ref="Y55">IFERROR(INDEX(INDIRECT("'"&amp;VLOOKUP($C55,ModMap!$A$2:$B$21,2,FALSE)&amp;"'!Y:Y"),MATCH($K55,INDIRECT("'"&amp;VLOOKUP($C55,ModMap!$A$2:$B$21,2,FALSE)&amp;"'!$K:$K"),0)),"")</f>
        <v>N/A</v>
      </c>
      <c r="Z55" s="39" t="str">
        <f t="array" ref="Z55">IFERROR(INDEX(INDIRECT("'"&amp;VLOOKUP($C55,ModMap!$A$2:$B$21,2,FALSE)&amp;"'!Z:Z"),MATCH($K55,INDIRECT("'"&amp;VLOOKUP($C55,ModMap!$A$2:$B$21,2,FALSE)&amp;"'!$K:$K"),0)),"")</f>
        <v/>
      </c>
      <c r="AA55" s="44" t="s">
        <v>36</v>
      </c>
      <c r="AB55" s="39" t="str">
        <f t="array" ref="AB55">IFERROR(INDEX(INDIRECT("'"&amp;VLOOKUP($C55,ModMap!$A$2:$B$21,2,FALSE)&amp;"'!AB:AB"),MATCH($K55,INDIRECT("'"&amp;VLOOKUP($C55,ModMap!$A$2:$B$21,2,FALSE)&amp;"'!$K:$K"),0)),"")</f>
        <v>N/A</v>
      </c>
      <c r="AC55" s="39" t="str">
        <f t="array" ref="AC55">IFERROR(INDEX(INDIRECT("'"&amp;VLOOKUP($C55,ModMap!$A$2:$B$21,2,FALSE)&amp;"'!AC:AC"),MATCH($K55,INDIRECT("'"&amp;VLOOKUP($C55,ModMap!$A$2:$B$21,2,FALSE)&amp;"'!$K:$K"),0)),"")</f>
        <v/>
      </c>
      <c r="AD55" s="44" t="s">
        <v>36</v>
      </c>
      <c r="AE55" s="39" t="str">
        <f t="array" ref="AE55">IFERROR(INDEX(INDIRECT("'"&amp;VLOOKUP($C55,ModMap!$A$2:$B$21,2,FALSE)&amp;"'!AE:AE"),MATCH($K55,INDIRECT("'"&amp;VLOOKUP($C55,ModMap!$A$2:$B$21,2,FALSE)&amp;"'!$K:$K"),0)),"")</f>
        <v>N/A</v>
      </c>
      <c r="AF55" s="39" t="str">
        <f t="array" ref="AF55">IFERROR(INDEX(INDIRECT("'"&amp;VLOOKUP($C55,ModMap!$A$2:$B$21,2,FALSE)&amp;"'!AF:AF"),MATCH($K55,INDIRECT("'"&amp;VLOOKUP($C55,ModMap!$A$2:$B$21,2,FALSE)&amp;"'!$K:$K"),0)),"")</f>
        <v/>
      </c>
      <c r="AG55" s="48" t="s">
        <v>33</v>
      </c>
      <c r="AH55" s="39" t="str">
        <f t="array" ref="AH55">IFERROR(INDEX(INDIRECT("'"&amp;VLOOKUP($C55,ModMap!$A$2:$B$21,2,FALSE)&amp;"'!AH:AH"),MATCH($K55,INDIRECT("'"&amp;VLOOKUP($C55,ModMap!$A$2:$B$21,2,FALSE)&amp;"'!$K:$K"),0)),"")</f>
        <v>Not Started</v>
      </c>
      <c r="AI55" s="39" t="str">
        <f t="array" ref="AI55">IFERROR(INDEX(INDIRECT("'"&amp;VLOOKUP($C55,ModMap!$A$2:$B$21,2,FALSE)&amp;"'!AI:AI"),MATCH($K55,INDIRECT("'"&amp;VLOOKUP($C55,ModMap!$A$2:$B$21,2,FALSE)&amp;"'!$K:$K"),0)),"")</f>
        <v>Unassigned</v>
      </c>
      <c r="AJ55" s="44" t="s">
        <v>36</v>
      </c>
      <c r="AK55" s="39" t="str">
        <f t="array" ref="AK55">IFERROR(INDEX(INDIRECT("'"&amp;VLOOKUP($C55,ModMap!$A$2:$B$21,2,FALSE)&amp;"'!AK:AK"),MATCH($K55,INDIRECT("'"&amp;VLOOKUP($C55,ModMap!$A$2:$B$21,2,FALSE)&amp;"'!$K:$K"),0)),"")</f>
        <v>N/A</v>
      </c>
      <c r="AL55" s="39" t="str">
        <f t="array" ref="AL55">IFERROR(INDEX(INDIRECT("'"&amp;VLOOKUP($C55,ModMap!$A$2:$B$21,2,FALSE)&amp;"'!AL:AL"),MATCH($K55,INDIRECT("'"&amp;VLOOKUP($C55,ModMap!$A$2:$B$21,2,FALSE)&amp;"'!$K:$K"),0)),"")</f>
        <v/>
      </c>
      <c r="AM55" s="39">
        <f t="shared" si="1"/>
        <v>2</v>
      </c>
      <c r="AN55" s="39" t="str">
        <f t="shared" si="2"/>
        <v>Not Started</v>
      </c>
      <c r="AO55" s="40" t="str">
        <f t="array" ref="AO55">IFERROR(INDEX(INDIRECT("'"&amp;VLOOKUP($C55,ModMap!$A$2:$B$21,2,FALSE)&amp;"'!AO:AO"),MATCH($K55,INDIRECT("'"&amp;VLOOKUP($C55,ModMap!$A$2:$B$21,2,FALSE)&amp;"'!$K:$K"),0)),"")</f>
        <v/>
      </c>
      <c r="AP55" s="49" t="str">
        <f t="array" ref="AP55">IFERROR(HYPERLINK("#'"&amp;VLOOKUP($C55,ModMap!$A$2:$B$21,2,FALSE)&amp;"'!V"&amp;MATCH($K55,INDIRECT("'"&amp;VLOOKUP($C55,ModMap!$A$2:$B$21,2,FALSE)&amp;"'!$K:$K"),0),"Edit on module sheet"),"")</f>
        <v>Edit on module sheet</v>
      </c>
    </row>
    <row r="56" ht="42.0" customHeight="1">
      <c r="A56" s="50">
        <v>54.0</v>
      </c>
      <c r="B56" s="50">
        <v>747.0</v>
      </c>
      <c r="C56" s="50" t="s">
        <v>133</v>
      </c>
      <c r="D56" s="51" t="s">
        <v>134</v>
      </c>
      <c r="E56" s="30" t="s">
        <v>62</v>
      </c>
      <c r="F56" s="68" t="s">
        <v>1900</v>
      </c>
      <c r="G56" s="51" t="s">
        <v>1901</v>
      </c>
      <c r="H56" s="50" t="s">
        <v>2253</v>
      </c>
      <c r="I56" s="50" t="s">
        <v>2254</v>
      </c>
      <c r="J56" s="51" t="s">
        <v>2255</v>
      </c>
      <c r="K56" s="50" t="s">
        <v>2264</v>
      </c>
      <c r="L56" s="51" t="s">
        <v>2265</v>
      </c>
      <c r="M56" s="47" t="s">
        <v>200</v>
      </c>
      <c r="N56" s="50" t="s">
        <v>1907</v>
      </c>
      <c r="O56" s="50" t="s">
        <v>1135</v>
      </c>
      <c r="P56" s="51" t="s">
        <v>2258</v>
      </c>
      <c r="Q56" s="51" t="s">
        <v>2259</v>
      </c>
      <c r="R56" s="50" t="s">
        <v>1910</v>
      </c>
      <c r="S56" s="50" t="s">
        <v>1920</v>
      </c>
      <c r="T56" s="50" t="str">
        <f t="array" ref="T56">IFERROR(INDEX(INDIRECT("'"&amp;VLOOKUP($C56,ModMap!$A$2:$B$21,2,FALSE)&amp;"'!T:T"),MATCH($K56,INDIRECT("'"&amp;VLOOKUP($C56,ModMap!$A$2:$B$21,2,FALSE)&amp;"'!$K:$K"),0)),"")</f>
        <v>Unassigned</v>
      </c>
      <c r="U56" s="48" t="s">
        <v>33</v>
      </c>
      <c r="V56" s="50" t="str">
        <f t="array" ref="V56">IFERROR(INDEX(INDIRECT("'"&amp;VLOOKUP($C56,ModMap!$A$2:$B$21,2,FALSE)&amp;"'!V:V"),MATCH($K56,INDIRECT("'"&amp;VLOOKUP($C56,ModMap!$A$2:$B$21,2,FALSE)&amp;"'!$K:$K"),0)),"")</f>
        <v>Not Started</v>
      </c>
      <c r="W56" s="50" t="str">
        <f t="array" ref="W56">IFERROR(INDEX(INDIRECT("'"&amp;VLOOKUP($C56,ModMap!$A$2:$B$21,2,FALSE)&amp;"'!W:W"),MATCH($K56,INDIRECT("'"&amp;VLOOKUP($C56,ModMap!$A$2:$B$21,2,FALSE)&amp;"'!$K:$K"),0)),"")</f>
        <v>Unassigned</v>
      </c>
      <c r="X56" s="44" t="s">
        <v>36</v>
      </c>
      <c r="Y56" s="50" t="str">
        <f t="array" ref="Y56">IFERROR(INDEX(INDIRECT("'"&amp;VLOOKUP($C56,ModMap!$A$2:$B$21,2,FALSE)&amp;"'!Y:Y"),MATCH($K56,INDIRECT("'"&amp;VLOOKUP($C56,ModMap!$A$2:$B$21,2,FALSE)&amp;"'!$K:$K"),0)),"")</f>
        <v>N/A</v>
      </c>
      <c r="Z56" s="50" t="str">
        <f t="array" ref="Z56">IFERROR(INDEX(INDIRECT("'"&amp;VLOOKUP($C56,ModMap!$A$2:$B$21,2,FALSE)&amp;"'!Z:Z"),MATCH($K56,INDIRECT("'"&amp;VLOOKUP($C56,ModMap!$A$2:$B$21,2,FALSE)&amp;"'!$K:$K"),0)),"")</f>
        <v/>
      </c>
      <c r="AA56" s="44" t="s">
        <v>36</v>
      </c>
      <c r="AB56" s="50" t="str">
        <f t="array" ref="AB56">IFERROR(INDEX(INDIRECT("'"&amp;VLOOKUP($C56,ModMap!$A$2:$B$21,2,FALSE)&amp;"'!AB:AB"),MATCH($K56,INDIRECT("'"&amp;VLOOKUP($C56,ModMap!$A$2:$B$21,2,FALSE)&amp;"'!$K:$K"),0)),"")</f>
        <v>N/A</v>
      </c>
      <c r="AC56" s="50" t="str">
        <f t="array" ref="AC56">IFERROR(INDEX(INDIRECT("'"&amp;VLOOKUP($C56,ModMap!$A$2:$B$21,2,FALSE)&amp;"'!AC:AC"),MATCH($K56,INDIRECT("'"&amp;VLOOKUP($C56,ModMap!$A$2:$B$21,2,FALSE)&amp;"'!$K:$K"),0)),"")</f>
        <v/>
      </c>
      <c r="AD56" s="48" t="s">
        <v>33</v>
      </c>
      <c r="AE56" s="50" t="str">
        <f t="array" ref="AE56">IFERROR(INDEX(INDIRECT("'"&amp;VLOOKUP($C56,ModMap!$A$2:$B$21,2,FALSE)&amp;"'!AE:AE"),MATCH($K56,INDIRECT("'"&amp;VLOOKUP($C56,ModMap!$A$2:$B$21,2,FALSE)&amp;"'!$K:$K"),0)),"")</f>
        <v>Not Started</v>
      </c>
      <c r="AF56" s="50" t="str">
        <f t="array" ref="AF56">IFERROR(INDEX(INDIRECT("'"&amp;VLOOKUP($C56,ModMap!$A$2:$B$21,2,FALSE)&amp;"'!AF:AF"),MATCH($K56,INDIRECT("'"&amp;VLOOKUP($C56,ModMap!$A$2:$B$21,2,FALSE)&amp;"'!$K:$K"),0)),"")</f>
        <v>Unassigned</v>
      </c>
      <c r="AG56" s="48" t="s">
        <v>33</v>
      </c>
      <c r="AH56" s="50" t="str">
        <f t="array" ref="AH56">IFERROR(INDEX(INDIRECT("'"&amp;VLOOKUP($C56,ModMap!$A$2:$B$21,2,FALSE)&amp;"'!AH:AH"),MATCH($K56,INDIRECT("'"&amp;VLOOKUP($C56,ModMap!$A$2:$B$21,2,FALSE)&amp;"'!$K:$K"),0)),"")</f>
        <v>Not Started</v>
      </c>
      <c r="AI56" s="50" t="str">
        <f t="array" ref="AI56">IFERROR(INDEX(INDIRECT("'"&amp;VLOOKUP($C56,ModMap!$A$2:$B$21,2,FALSE)&amp;"'!AI:AI"),MATCH($K56,INDIRECT("'"&amp;VLOOKUP($C56,ModMap!$A$2:$B$21,2,FALSE)&amp;"'!$K:$K"),0)),"")</f>
        <v>Unassigned</v>
      </c>
      <c r="AJ56" s="44" t="s">
        <v>36</v>
      </c>
      <c r="AK56" s="50" t="str">
        <f t="array" ref="AK56">IFERROR(INDEX(INDIRECT("'"&amp;VLOOKUP($C56,ModMap!$A$2:$B$21,2,FALSE)&amp;"'!AK:AK"),MATCH($K56,INDIRECT("'"&amp;VLOOKUP($C56,ModMap!$A$2:$B$21,2,FALSE)&amp;"'!$K:$K"),0)),"")</f>
        <v>N/A</v>
      </c>
      <c r="AL56" s="50" t="str">
        <f t="array" ref="AL56">IFERROR(INDEX(INDIRECT("'"&amp;VLOOKUP($C56,ModMap!$A$2:$B$21,2,FALSE)&amp;"'!AL:AL"),MATCH($K56,INDIRECT("'"&amp;VLOOKUP($C56,ModMap!$A$2:$B$21,2,FALSE)&amp;"'!$K:$K"),0)),"")</f>
        <v/>
      </c>
      <c r="AM56" s="50">
        <f t="shared" si="1"/>
        <v>3</v>
      </c>
      <c r="AN56" s="50" t="str">
        <f t="shared" si="2"/>
        <v>Not Started</v>
      </c>
      <c r="AO56" s="51" t="str">
        <f t="array" ref="AO56">IFERROR(INDEX(INDIRECT("'"&amp;VLOOKUP($C56,ModMap!$A$2:$B$21,2,FALSE)&amp;"'!AO:AO"),MATCH($K56,INDIRECT("'"&amp;VLOOKUP($C56,ModMap!$A$2:$B$21,2,FALSE)&amp;"'!$K:$K"),0)),"")</f>
        <v/>
      </c>
      <c r="AP56" s="49" t="str">
        <f t="array" ref="AP56">IFERROR(HYPERLINK("#'"&amp;VLOOKUP($C56,ModMap!$A$2:$B$21,2,FALSE)&amp;"'!V"&amp;MATCH($K56,INDIRECT("'"&amp;VLOOKUP($C56,ModMap!$A$2:$B$21,2,FALSE)&amp;"'!$K:$K"),0),"Edit on module sheet"),"")</f>
        <v>Edit on module sheet</v>
      </c>
    </row>
    <row r="57" ht="42.0" customHeight="1">
      <c r="A57" s="39">
        <v>55.0</v>
      </c>
      <c r="B57" s="39">
        <v>748.0</v>
      </c>
      <c r="C57" s="39" t="s">
        <v>133</v>
      </c>
      <c r="D57" s="40" t="s">
        <v>134</v>
      </c>
      <c r="E57" s="30" t="s">
        <v>62</v>
      </c>
      <c r="F57" s="68" t="s">
        <v>1900</v>
      </c>
      <c r="G57" s="40" t="s">
        <v>1901</v>
      </c>
      <c r="H57" s="39" t="s">
        <v>2253</v>
      </c>
      <c r="I57" s="39" t="s">
        <v>2254</v>
      </c>
      <c r="J57" s="40" t="s">
        <v>2255</v>
      </c>
      <c r="K57" s="39" t="s">
        <v>2268</v>
      </c>
      <c r="L57" s="40" t="s">
        <v>1925</v>
      </c>
      <c r="M57" s="47" t="s">
        <v>200</v>
      </c>
      <c r="N57" s="39" t="s">
        <v>1907</v>
      </c>
      <c r="O57" s="39" t="s">
        <v>1135</v>
      </c>
      <c r="P57" s="40" t="s">
        <v>2258</v>
      </c>
      <c r="Q57" s="40" t="s">
        <v>2259</v>
      </c>
      <c r="R57" s="39" t="s">
        <v>1910</v>
      </c>
      <c r="S57" s="39" t="s">
        <v>1928</v>
      </c>
      <c r="T57" s="39" t="str">
        <f t="array" ref="T57">IFERROR(INDEX(INDIRECT("'"&amp;VLOOKUP($C57,ModMap!$A$2:$B$21,2,FALSE)&amp;"'!T:T"),MATCH($K57,INDIRECT("'"&amp;VLOOKUP($C57,ModMap!$A$2:$B$21,2,FALSE)&amp;"'!$K:$K"),0)),"")</f>
        <v>Unassigned</v>
      </c>
      <c r="U57" s="48" t="s">
        <v>33</v>
      </c>
      <c r="V57" s="39" t="str">
        <f t="array" ref="V57">IFERROR(INDEX(INDIRECT("'"&amp;VLOOKUP($C57,ModMap!$A$2:$B$21,2,FALSE)&amp;"'!V:V"),MATCH($K57,INDIRECT("'"&amp;VLOOKUP($C57,ModMap!$A$2:$B$21,2,FALSE)&amp;"'!$K:$K"),0)),"")</f>
        <v>Not Started</v>
      </c>
      <c r="W57" s="39" t="str">
        <f t="array" ref="W57">IFERROR(INDEX(INDIRECT("'"&amp;VLOOKUP($C57,ModMap!$A$2:$B$21,2,FALSE)&amp;"'!W:W"),MATCH($K57,INDIRECT("'"&amp;VLOOKUP($C57,ModMap!$A$2:$B$21,2,FALSE)&amp;"'!$K:$K"),0)),"")</f>
        <v>Unassigned</v>
      </c>
      <c r="X57" s="44" t="s">
        <v>36</v>
      </c>
      <c r="Y57" s="39" t="str">
        <f t="array" ref="Y57">IFERROR(INDEX(INDIRECT("'"&amp;VLOOKUP($C57,ModMap!$A$2:$B$21,2,FALSE)&amp;"'!Y:Y"),MATCH($K57,INDIRECT("'"&amp;VLOOKUP($C57,ModMap!$A$2:$B$21,2,FALSE)&amp;"'!$K:$K"),0)),"")</f>
        <v>N/A</v>
      </c>
      <c r="Z57" s="39" t="str">
        <f t="array" ref="Z57">IFERROR(INDEX(INDIRECT("'"&amp;VLOOKUP($C57,ModMap!$A$2:$B$21,2,FALSE)&amp;"'!Z:Z"),MATCH($K57,INDIRECT("'"&amp;VLOOKUP($C57,ModMap!$A$2:$B$21,2,FALSE)&amp;"'!$K:$K"),0)),"")</f>
        <v/>
      </c>
      <c r="AA57" s="44" t="s">
        <v>36</v>
      </c>
      <c r="AB57" s="39" t="str">
        <f t="array" ref="AB57">IFERROR(INDEX(INDIRECT("'"&amp;VLOOKUP($C57,ModMap!$A$2:$B$21,2,FALSE)&amp;"'!AB:AB"),MATCH($K57,INDIRECT("'"&amp;VLOOKUP($C57,ModMap!$A$2:$B$21,2,FALSE)&amp;"'!$K:$K"),0)),"")</f>
        <v>N/A</v>
      </c>
      <c r="AC57" s="39" t="str">
        <f t="array" ref="AC57">IFERROR(INDEX(INDIRECT("'"&amp;VLOOKUP($C57,ModMap!$A$2:$B$21,2,FALSE)&amp;"'!AC:AC"),MATCH($K57,INDIRECT("'"&amp;VLOOKUP($C57,ModMap!$A$2:$B$21,2,FALSE)&amp;"'!$K:$K"),0)),"")</f>
        <v/>
      </c>
      <c r="AD57" s="44" t="s">
        <v>36</v>
      </c>
      <c r="AE57" s="39" t="str">
        <f t="array" ref="AE57">IFERROR(INDEX(INDIRECT("'"&amp;VLOOKUP($C57,ModMap!$A$2:$B$21,2,FALSE)&amp;"'!AE:AE"),MATCH($K57,INDIRECT("'"&amp;VLOOKUP($C57,ModMap!$A$2:$B$21,2,FALSE)&amp;"'!$K:$K"),0)),"")</f>
        <v>N/A</v>
      </c>
      <c r="AF57" s="39" t="str">
        <f t="array" ref="AF57">IFERROR(INDEX(INDIRECT("'"&amp;VLOOKUP($C57,ModMap!$A$2:$B$21,2,FALSE)&amp;"'!AF:AF"),MATCH($K57,INDIRECT("'"&amp;VLOOKUP($C57,ModMap!$A$2:$B$21,2,FALSE)&amp;"'!$K:$K"),0)),"")</f>
        <v/>
      </c>
      <c r="AG57" s="48" t="s">
        <v>33</v>
      </c>
      <c r="AH57" s="39" t="str">
        <f t="array" ref="AH57">IFERROR(INDEX(INDIRECT("'"&amp;VLOOKUP($C57,ModMap!$A$2:$B$21,2,FALSE)&amp;"'!AH:AH"),MATCH($K57,INDIRECT("'"&amp;VLOOKUP($C57,ModMap!$A$2:$B$21,2,FALSE)&amp;"'!$K:$K"),0)),"")</f>
        <v>Not Started</v>
      </c>
      <c r="AI57" s="39" t="str">
        <f t="array" ref="AI57">IFERROR(INDEX(INDIRECT("'"&amp;VLOOKUP($C57,ModMap!$A$2:$B$21,2,FALSE)&amp;"'!AI:AI"),MATCH($K57,INDIRECT("'"&amp;VLOOKUP($C57,ModMap!$A$2:$B$21,2,FALSE)&amp;"'!$K:$K"),0)),"")</f>
        <v>Unassigned</v>
      </c>
      <c r="AJ57" s="44" t="s">
        <v>36</v>
      </c>
      <c r="AK57" s="39" t="str">
        <f t="array" ref="AK57">IFERROR(INDEX(INDIRECT("'"&amp;VLOOKUP($C57,ModMap!$A$2:$B$21,2,FALSE)&amp;"'!AK:AK"),MATCH($K57,INDIRECT("'"&amp;VLOOKUP($C57,ModMap!$A$2:$B$21,2,FALSE)&amp;"'!$K:$K"),0)),"")</f>
        <v>N/A</v>
      </c>
      <c r="AL57" s="39" t="str">
        <f t="array" ref="AL57">IFERROR(INDEX(INDIRECT("'"&amp;VLOOKUP($C57,ModMap!$A$2:$B$21,2,FALSE)&amp;"'!AL:AL"),MATCH($K57,INDIRECT("'"&amp;VLOOKUP($C57,ModMap!$A$2:$B$21,2,FALSE)&amp;"'!$K:$K"),0)),"")</f>
        <v/>
      </c>
      <c r="AM57" s="39">
        <f t="shared" si="1"/>
        <v>2</v>
      </c>
      <c r="AN57" s="39" t="str">
        <f t="shared" si="2"/>
        <v>Not Started</v>
      </c>
      <c r="AO57" s="40" t="str">
        <f t="array" ref="AO57">IFERROR(INDEX(INDIRECT("'"&amp;VLOOKUP($C57,ModMap!$A$2:$B$21,2,FALSE)&amp;"'!AO:AO"),MATCH($K57,INDIRECT("'"&amp;VLOOKUP($C57,ModMap!$A$2:$B$21,2,FALSE)&amp;"'!$K:$K"),0)),"")</f>
        <v/>
      </c>
      <c r="AP57" s="49" t="str">
        <f t="array" ref="AP57">IFERROR(HYPERLINK("#'"&amp;VLOOKUP($C57,ModMap!$A$2:$B$21,2,FALSE)&amp;"'!V"&amp;MATCH($K57,INDIRECT("'"&amp;VLOOKUP($C57,ModMap!$A$2:$B$21,2,FALSE)&amp;"'!$K:$K"),0),"Edit on module sheet"),"")</f>
        <v>Edit on module sheet</v>
      </c>
    </row>
    <row r="58" ht="42.0" customHeight="1">
      <c r="A58" s="50">
        <v>56.0</v>
      </c>
      <c r="B58" s="50">
        <v>750.0</v>
      </c>
      <c r="C58" s="50" t="s">
        <v>133</v>
      </c>
      <c r="D58" s="51" t="s">
        <v>134</v>
      </c>
      <c r="E58" s="30" t="s">
        <v>62</v>
      </c>
      <c r="F58" s="68" t="s">
        <v>1900</v>
      </c>
      <c r="G58" s="51" t="s">
        <v>1901</v>
      </c>
      <c r="H58" s="50" t="s">
        <v>2279</v>
      </c>
      <c r="I58" s="50" t="s">
        <v>2280</v>
      </c>
      <c r="J58" s="51" t="s">
        <v>2281</v>
      </c>
      <c r="K58" s="50" t="s">
        <v>2282</v>
      </c>
      <c r="L58" s="51" t="s">
        <v>2283</v>
      </c>
      <c r="M58" s="47" t="s">
        <v>200</v>
      </c>
      <c r="N58" s="50" t="s">
        <v>1907</v>
      </c>
      <c r="O58" s="50" t="s">
        <v>1135</v>
      </c>
      <c r="P58" s="51" t="s">
        <v>2284</v>
      </c>
      <c r="Q58" s="51" t="s">
        <v>2285</v>
      </c>
      <c r="R58" s="50" t="s">
        <v>1910</v>
      </c>
      <c r="S58" s="50" t="s">
        <v>1911</v>
      </c>
      <c r="T58" s="50" t="str">
        <f t="array" ref="T58">IFERROR(INDEX(INDIRECT("'"&amp;VLOOKUP($C58,ModMap!$A$2:$B$21,2,FALSE)&amp;"'!T:T"),MATCH($K58,INDIRECT("'"&amp;VLOOKUP($C58,ModMap!$A$2:$B$21,2,FALSE)&amp;"'!$K:$K"),0)),"")</f>
        <v>Unassigned</v>
      </c>
      <c r="U58" s="48" t="s">
        <v>33</v>
      </c>
      <c r="V58" s="50" t="str">
        <f t="array" ref="V58">IFERROR(INDEX(INDIRECT("'"&amp;VLOOKUP($C58,ModMap!$A$2:$B$21,2,FALSE)&amp;"'!V:V"),MATCH($K58,INDIRECT("'"&amp;VLOOKUP($C58,ModMap!$A$2:$B$21,2,FALSE)&amp;"'!$K:$K"),0)),"")</f>
        <v>Not Started</v>
      </c>
      <c r="W58" s="50" t="str">
        <f t="array" ref="W58">IFERROR(INDEX(INDIRECT("'"&amp;VLOOKUP($C58,ModMap!$A$2:$B$21,2,FALSE)&amp;"'!W:W"),MATCH($K58,INDIRECT("'"&amp;VLOOKUP($C58,ModMap!$A$2:$B$21,2,FALSE)&amp;"'!$K:$K"),0)),"")</f>
        <v>Unassigned</v>
      </c>
      <c r="X58" s="44" t="s">
        <v>36</v>
      </c>
      <c r="Y58" s="50" t="str">
        <f t="array" ref="Y58">IFERROR(INDEX(INDIRECT("'"&amp;VLOOKUP($C58,ModMap!$A$2:$B$21,2,FALSE)&amp;"'!Y:Y"),MATCH($K58,INDIRECT("'"&amp;VLOOKUP($C58,ModMap!$A$2:$B$21,2,FALSE)&amp;"'!$K:$K"),0)),"")</f>
        <v>N/A</v>
      </c>
      <c r="Z58" s="50" t="str">
        <f t="array" ref="Z58">IFERROR(INDEX(INDIRECT("'"&amp;VLOOKUP($C58,ModMap!$A$2:$B$21,2,FALSE)&amp;"'!Z:Z"),MATCH($K58,INDIRECT("'"&amp;VLOOKUP($C58,ModMap!$A$2:$B$21,2,FALSE)&amp;"'!$K:$K"),0)),"")</f>
        <v/>
      </c>
      <c r="AA58" s="44" t="s">
        <v>36</v>
      </c>
      <c r="AB58" s="50" t="str">
        <f t="array" ref="AB58">IFERROR(INDEX(INDIRECT("'"&amp;VLOOKUP($C58,ModMap!$A$2:$B$21,2,FALSE)&amp;"'!AB:AB"),MATCH($K58,INDIRECT("'"&amp;VLOOKUP($C58,ModMap!$A$2:$B$21,2,FALSE)&amp;"'!$K:$K"),0)),"")</f>
        <v>N/A</v>
      </c>
      <c r="AC58" s="50" t="str">
        <f t="array" ref="AC58">IFERROR(INDEX(INDIRECT("'"&amp;VLOOKUP($C58,ModMap!$A$2:$B$21,2,FALSE)&amp;"'!AC:AC"),MATCH($K58,INDIRECT("'"&amp;VLOOKUP($C58,ModMap!$A$2:$B$21,2,FALSE)&amp;"'!$K:$K"),0)),"")</f>
        <v/>
      </c>
      <c r="AD58" s="44" t="s">
        <v>36</v>
      </c>
      <c r="AE58" s="50" t="str">
        <f t="array" ref="AE58">IFERROR(INDEX(INDIRECT("'"&amp;VLOOKUP($C58,ModMap!$A$2:$B$21,2,FALSE)&amp;"'!AE:AE"),MATCH($K58,INDIRECT("'"&amp;VLOOKUP($C58,ModMap!$A$2:$B$21,2,FALSE)&amp;"'!$K:$K"),0)),"")</f>
        <v>N/A</v>
      </c>
      <c r="AF58" s="50" t="str">
        <f t="array" ref="AF58">IFERROR(INDEX(INDIRECT("'"&amp;VLOOKUP($C58,ModMap!$A$2:$B$21,2,FALSE)&amp;"'!AF:AF"),MATCH($K58,INDIRECT("'"&amp;VLOOKUP($C58,ModMap!$A$2:$B$21,2,FALSE)&amp;"'!$K:$K"),0)),"")</f>
        <v/>
      </c>
      <c r="AG58" s="48" t="s">
        <v>33</v>
      </c>
      <c r="AH58" s="50" t="str">
        <f t="array" ref="AH58">IFERROR(INDEX(INDIRECT("'"&amp;VLOOKUP($C58,ModMap!$A$2:$B$21,2,FALSE)&amp;"'!AH:AH"),MATCH($K58,INDIRECT("'"&amp;VLOOKUP($C58,ModMap!$A$2:$B$21,2,FALSE)&amp;"'!$K:$K"),0)),"")</f>
        <v>Not Started</v>
      </c>
      <c r="AI58" s="50" t="str">
        <f t="array" ref="AI58">IFERROR(INDEX(INDIRECT("'"&amp;VLOOKUP($C58,ModMap!$A$2:$B$21,2,FALSE)&amp;"'!AI:AI"),MATCH($K58,INDIRECT("'"&amp;VLOOKUP($C58,ModMap!$A$2:$B$21,2,FALSE)&amp;"'!$K:$K"),0)),"")</f>
        <v>Unassigned</v>
      </c>
      <c r="AJ58" s="44" t="s">
        <v>36</v>
      </c>
      <c r="AK58" s="50" t="str">
        <f t="array" ref="AK58">IFERROR(INDEX(INDIRECT("'"&amp;VLOOKUP($C58,ModMap!$A$2:$B$21,2,FALSE)&amp;"'!AK:AK"),MATCH($K58,INDIRECT("'"&amp;VLOOKUP($C58,ModMap!$A$2:$B$21,2,FALSE)&amp;"'!$K:$K"),0)),"")</f>
        <v>N/A</v>
      </c>
      <c r="AL58" s="50" t="str">
        <f t="array" ref="AL58">IFERROR(INDEX(INDIRECT("'"&amp;VLOOKUP($C58,ModMap!$A$2:$B$21,2,FALSE)&amp;"'!AL:AL"),MATCH($K58,INDIRECT("'"&amp;VLOOKUP($C58,ModMap!$A$2:$B$21,2,FALSE)&amp;"'!$K:$K"),0)),"")</f>
        <v/>
      </c>
      <c r="AM58" s="50">
        <f t="shared" si="1"/>
        <v>2</v>
      </c>
      <c r="AN58" s="50" t="str">
        <f t="shared" si="2"/>
        <v>Not Started</v>
      </c>
      <c r="AO58" s="51" t="str">
        <f t="array" ref="AO58">IFERROR(INDEX(INDIRECT("'"&amp;VLOOKUP($C58,ModMap!$A$2:$B$21,2,FALSE)&amp;"'!AO:AO"),MATCH($K58,INDIRECT("'"&amp;VLOOKUP($C58,ModMap!$A$2:$B$21,2,FALSE)&amp;"'!$K:$K"),0)),"")</f>
        <v/>
      </c>
      <c r="AP58" s="49" t="str">
        <f t="array" ref="AP58">IFERROR(HYPERLINK("#'"&amp;VLOOKUP($C58,ModMap!$A$2:$B$21,2,FALSE)&amp;"'!V"&amp;MATCH($K58,INDIRECT("'"&amp;VLOOKUP($C58,ModMap!$A$2:$B$21,2,FALSE)&amp;"'!$K:$K"),0),"Edit on module sheet"),"")</f>
        <v>Edit on module sheet</v>
      </c>
    </row>
    <row r="59" ht="42.0" customHeight="1">
      <c r="A59" s="39">
        <v>57.0</v>
      </c>
      <c r="B59" s="39">
        <v>751.0</v>
      </c>
      <c r="C59" s="39" t="s">
        <v>133</v>
      </c>
      <c r="D59" s="40" t="s">
        <v>134</v>
      </c>
      <c r="E59" s="30" t="s">
        <v>62</v>
      </c>
      <c r="F59" s="68" t="s">
        <v>1900</v>
      </c>
      <c r="G59" s="40" t="s">
        <v>1901</v>
      </c>
      <c r="H59" s="39" t="s">
        <v>2279</v>
      </c>
      <c r="I59" s="39" t="s">
        <v>2280</v>
      </c>
      <c r="J59" s="40" t="s">
        <v>2281</v>
      </c>
      <c r="K59" s="39" t="s">
        <v>2288</v>
      </c>
      <c r="L59" s="40" t="s">
        <v>2289</v>
      </c>
      <c r="M59" s="47" t="s">
        <v>200</v>
      </c>
      <c r="N59" s="39" t="s">
        <v>1907</v>
      </c>
      <c r="O59" s="39" t="s">
        <v>1135</v>
      </c>
      <c r="P59" s="40" t="s">
        <v>2284</v>
      </c>
      <c r="Q59" s="40" t="s">
        <v>2285</v>
      </c>
      <c r="R59" s="39" t="s">
        <v>1910</v>
      </c>
      <c r="S59" s="39" t="s">
        <v>1920</v>
      </c>
      <c r="T59" s="39" t="str">
        <f t="array" ref="T59">IFERROR(INDEX(INDIRECT("'"&amp;VLOOKUP($C59,ModMap!$A$2:$B$21,2,FALSE)&amp;"'!T:T"),MATCH($K59,INDIRECT("'"&amp;VLOOKUP($C59,ModMap!$A$2:$B$21,2,FALSE)&amp;"'!$K:$K"),0)),"")</f>
        <v>Unassigned</v>
      </c>
      <c r="U59" s="48" t="s">
        <v>33</v>
      </c>
      <c r="V59" s="39" t="str">
        <f t="array" ref="V59">IFERROR(INDEX(INDIRECT("'"&amp;VLOOKUP($C59,ModMap!$A$2:$B$21,2,FALSE)&amp;"'!V:V"),MATCH($K59,INDIRECT("'"&amp;VLOOKUP($C59,ModMap!$A$2:$B$21,2,FALSE)&amp;"'!$K:$K"),0)),"")</f>
        <v>Not Started</v>
      </c>
      <c r="W59" s="39" t="str">
        <f t="array" ref="W59">IFERROR(INDEX(INDIRECT("'"&amp;VLOOKUP($C59,ModMap!$A$2:$B$21,2,FALSE)&amp;"'!W:W"),MATCH($K59,INDIRECT("'"&amp;VLOOKUP($C59,ModMap!$A$2:$B$21,2,FALSE)&amp;"'!$K:$K"),0)),"")</f>
        <v>Unassigned</v>
      </c>
      <c r="X59" s="44" t="s">
        <v>36</v>
      </c>
      <c r="Y59" s="39" t="str">
        <f t="array" ref="Y59">IFERROR(INDEX(INDIRECT("'"&amp;VLOOKUP($C59,ModMap!$A$2:$B$21,2,FALSE)&amp;"'!Y:Y"),MATCH($K59,INDIRECT("'"&amp;VLOOKUP($C59,ModMap!$A$2:$B$21,2,FALSE)&amp;"'!$K:$K"),0)),"")</f>
        <v>N/A</v>
      </c>
      <c r="Z59" s="39" t="str">
        <f t="array" ref="Z59">IFERROR(INDEX(INDIRECT("'"&amp;VLOOKUP($C59,ModMap!$A$2:$B$21,2,FALSE)&amp;"'!Z:Z"),MATCH($K59,INDIRECT("'"&amp;VLOOKUP($C59,ModMap!$A$2:$B$21,2,FALSE)&amp;"'!$K:$K"),0)),"")</f>
        <v/>
      </c>
      <c r="AA59" s="44" t="s">
        <v>36</v>
      </c>
      <c r="AB59" s="39" t="str">
        <f t="array" ref="AB59">IFERROR(INDEX(INDIRECT("'"&amp;VLOOKUP($C59,ModMap!$A$2:$B$21,2,FALSE)&amp;"'!AB:AB"),MATCH($K59,INDIRECT("'"&amp;VLOOKUP($C59,ModMap!$A$2:$B$21,2,FALSE)&amp;"'!$K:$K"),0)),"")</f>
        <v>N/A</v>
      </c>
      <c r="AC59" s="39" t="str">
        <f t="array" ref="AC59">IFERROR(INDEX(INDIRECT("'"&amp;VLOOKUP($C59,ModMap!$A$2:$B$21,2,FALSE)&amp;"'!AC:AC"),MATCH($K59,INDIRECT("'"&amp;VLOOKUP($C59,ModMap!$A$2:$B$21,2,FALSE)&amp;"'!$K:$K"),0)),"")</f>
        <v/>
      </c>
      <c r="AD59" s="48" t="s">
        <v>33</v>
      </c>
      <c r="AE59" s="39" t="str">
        <f t="array" ref="AE59">IFERROR(INDEX(INDIRECT("'"&amp;VLOOKUP($C59,ModMap!$A$2:$B$21,2,FALSE)&amp;"'!AE:AE"),MATCH($K59,INDIRECT("'"&amp;VLOOKUP($C59,ModMap!$A$2:$B$21,2,FALSE)&amp;"'!$K:$K"),0)),"")</f>
        <v>Not Started</v>
      </c>
      <c r="AF59" s="39" t="str">
        <f t="array" ref="AF59">IFERROR(INDEX(INDIRECT("'"&amp;VLOOKUP($C59,ModMap!$A$2:$B$21,2,FALSE)&amp;"'!AF:AF"),MATCH($K59,INDIRECT("'"&amp;VLOOKUP($C59,ModMap!$A$2:$B$21,2,FALSE)&amp;"'!$K:$K"),0)),"")</f>
        <v>Unassigned</v>
      </c>
      <c r="AG59" s="48" t="s">
        <v>33</v>
      </c>
      <c r="AH59" s="39" t="str">
        <f t="array" ref="AH59">IFERROR(INDEX(INDIRECT("'"&amp;VLOOKUP($C59,ModMap!$A$2:$B$21,2,FALSE)&amp;"'!AH:AH"),MATCH($K59,INDIRECT("'"&amp;VLOOKUP($C59,ModMap!$A$2:$B$21,2,FALSE)&amp;"'!$K:$K"),0)),"")</f>
        <v>Not Started</v>
      </c>
      <c r="AI59" s="39" t="str">
        <f t="array" ref="AI59">IFERROR(INDEX(INDIRECT("'"&amp;VLOOKUP($C59,ModMap!$A$2:$B$21,2,FALSE)&amp;"'!AI:AI"),MATCH($K59,INDIRECT("'"&amp;VLOOKUP($C59,ModMap!$A$2:$B$21,2,FALSE)&amp;"'!$K:$K"),0)),"")</f>
        <v>Unassigned</v>
      </c>
      <c r="AJ59" s="44" t="s">
        <v>36</v>
      </c>
      <c r="AK59" s="39" t="str">
        <f t="array" ref="AK59">IFERROR(INDEX(INDIRECT("'"&amp;VLOOKUP($C59,ModMap!$A$2:$B$21,2,FALSE)&amp;"'!AK:AK"),MATCH($K59,INDIRECT("'"&amp;VLOOKUP($C59,ModMap!$A$2:$B$21,2,FALSE)&amp;"'!$K:$K"),0)),"")</f>
        <v>N/A</v>
      </c>
      <c r="AL59" s="39" t="str">
        <f t="array" ref="AL59">IFERROR(INDEX(INDIRECT("'"&amp;VLOOKUP($C59,ModMap!$A$2:$B$21,2,FALSE)&amp;"'!AL:AL"),MATCH($K59,INDIRECT("'"&amp;VLOOKUP($C59,ModMap!$A$2:$B$21,2,FALSE)&amp;"'!$K:$K"),0)),"")</f>
        <v/>
      </c>
      <c r="AM59" s="39">
        <f t="shared" si="1"/>
        <v>3</v>
      </c>
      <c r="AN59" s="39" t="str">
        <f t="shared" si="2"/>
        <v>Not Started</v>
      </c>
      <c r="AO59" s="40" t="str">
        <f t="array" ref="AO59">IFERROR(INDEX(INDIRECT("'"&amp;VLOOKUP($C59,ModMap!$A$2:$B$21,2,FALSE)&amp;"'!AO:AO"),MATCH($K59,INDIRECT("'"&amp;VLOOKUP($C59,ModMap!$A$2:$B$21,2,FALSE)&amp;"'!$K:$K"),0)),"")</f>
        <v/>
      </c>
      <c r="AP59" s="49" t="str">
        <f t="array" ref="AP59">IFERROR(HYPERLINK("#'"&amp;VLOOKUP($C59,ModMap!$A$2:$B$21,2,FALSE)&amp;"'!V"&amp;MATCH($K59,INDIRECT("'"&amp;VLOOKUP($C59,ModMap!$A$2:$B$21,2,FALSE)&amp;"'!$K:$K"),0),"Edit on module sheet"),"")</f>
        <v>Edit on module sheet</v>
      </c>
    </row>
    <row r="60" ht="42.0" customHeight="1">
      <c r="A60" s="50">
        <v>58.0</v>
      </c>
      <c r="B60" s="50">
        <v>752.0</v>
      </c>
      <c r="C60" s="50" t="s">
        <v>133</v>
      </c>
      <c r="D60" s="51" t="s">
        <v>134</v>
      </c>
      <c r="E60" s="30" t="s">
        <v>62</v>
      </c>
      <c r="F60" s="68" t="s">
        <v>1900</v>
      </c>
      <c r="G60" s="51" t="s">
        <v>1901</v>
      </c>
      <c r="H60" s="50" t="s">
        <v>2279</v>
      </c>
      <c r="I60" s="50" t="s">
        <v>2280</v>
      </c>
      <c r="J60" s="51" t="s">
        <v>2281</v>
      </c>
      <c r="K60" s="50" t="s">
        <v>2292</v>
      </c>
      <c r="L60" s="51" t="s">
        <v>1925</v>
      </c>
      <c r="M60" s="47" t="s">
        <v>200</v>
      </c>
      <c r="N60" s="50" t="s">
        <v>1907</v>
      </c>
      <c r="O60" s="50" t="s">
        <v>1135</v>
      </c>
      <c r="P60" s="51" t="s">
        <v>2284</v>
      </c>
      <c r="Q60" s="51" t="s">
        <v>2285</v>
      </c>
      <c r="R60" s="50" t="s">
        <v>1910</v>
      </c>
      <c r="S60" s="50" t="s">
        <v>1928</v>
      </c>
      <c r="T60" s="50" t="str">
        <f t="array" ref="T60">IFERROR(INDEX(INDIRECT("'"&amp;VLOOKUP($C60,ModMap!$A$2:$B$21,2,FALSE)&amp;"'!T:T"),MATCH($K60,INDIRECT("'"&amp;VLOOKUP($C60,ModMap!$A$2:$B$21,2,FALSE)&amp;"'!$K:$K"),0)),"")</f>
        <v>Unassigned</v>
      </c>
      <c r="U60" s="48" t="s">
        <v>33</v>
      </c>
      <c r="V60" s="50" t="str">
        <f t="array" ref="V60">IFERROR(INDEX(INDIRECT("'"&amp;VLOOKUP($C60,ModMap!$A$2:$B$21,2,FALSE)&amp;"'!V:V"),MATCH($K60,INDIRECT("'"&amp;VLOOKUP($C60,ModMap!$A$2:$B$21,2,FALSE)&amp;"'!$K:$K"),0)),"")</f>
        <v>Not Started</v>
      </c>
      <c r="W60" s="50" t="str">
        <f t="array" ref="W60">IFERROR(INDEX(INDIRECT("'"&amp;VLOOKUP($C60,ModMap!$A$2:$B$21,2,FALSE)&amp;"'!W:W"),MATCH($K60,INDIRECT("'"&amp;VLOOKUP($C60,ModMap!$A$2:$B$21,2,FALSE)&amp;"'!$K:$K"),0)),"")</f>
        <v>Unassigned</v>
      </c>
      <c r="X60" s="44" t="s">
        <v>36</v>
      </c>
      <c r="Y60" s="50" t="str">
        <f t="array" ref="Y60">IFERROR(INDEX(INDIRECT("'"&amp;VLOOKUP($C60,ModMap!$A$2:$B$21,2,FALSE)&amp;"'!Y:Y"),MATCH($K60,INDIRECT("'"&amp;VLOOKUP($C60,ModMap!$A$2:$B$21,2,FALSE)&amp;"'!$K:$K"),0)),"")</f>
        <v>N/A</v>
      </c>
      <c r="Z60" s="50" t="str">
        <f t="array" ref="Z60">IFERROR(INDEX(INDIRECT("'"&amp;VLOOKUP($C60,ModMap!$A$2:$B$21,2,FALSE)&amp;"'!Z:Z"),MATCH($K60,INDIRECT("'"&amp;VLOOKUP($C60,ModMap!$A$2:$B$21,2,FALSE)&amp;"'!$K:$K"),0)),"")</f>
        <v/>
      </c>
      <c r="AA60" s="44" t="s">
        <v>36</v>
      </c>
      <c r="AB60" s="50" t="str">
        <f t="array" ref="AB60">IFERROR(INDEX(INDIRECT("'"&amp;VLOOKUP($C60,ModMap!$A$2:$B$21,2,FALSE)&amp;"'!AB:AB"),MATCH($K60,INDIRECT("'"&amp;VLOOKUP($C60,ModMap!$A$2:$B$21,2,FALSE)&amp;"'!$K:$K"),0)),"")</f>
        <v>N/A</v>
      </c>
      <c r="AC60" s="50" t="str">
        <f t="array" ref="AC60">IFERROR(INDEX(INDIRECT("'"&amp;VLOOKUP($C60,ModMap!$A$2:$B$21,2,FALSE)&amp;"'!AC:AC"),MATCH($K60,INDIRECT("'"&amp;VLOOKUP($C60,ModMap!$A$2:$B$21,2,FALSE)&amp;"'!$K:$K"),0)),"")</f>
        <v/>
      </c>
      <c r="AD60" s="44" t="s">
        <v>36</v>
      </c>
      <c r="AE60" s="50" t="str">
        <f t="array" ref="AE60">IFERROR(INDEX(INDIRECT("'"&amp;VLOOKUP($C60,ModMap!$A$2:$B$21,2,FALSE)&amp;"'!AE:AE"),MATCH($K60,INDIRECT("'"&amp;VLOOKUP($C60,ModMap!$A$2:$B$21,2,FALSE)&amp;"'!$K:$K"),0)),"")</f>
        <v>N/A</v>
      </c>
      <c r="AF60" s="50" t="str">
        <f t="array" ref="AF60">IFERROR(INDEX(INDIRECT("'"&amp;VLOOKUP($C60,ModMap!$A$2:$B$21,2,FALSE)&amp;"'!AF:AF"),MATCH($K60,INDIRECT("'"&amp;VLOOKUP($C60,ModMap!$A$2:$B$21,2,FALSE)&amp;"'!$K:$K"),0)),"")</f>
        <v/>
      </c>
      <c r="AG60" s="48" t="s">
        <v>33</v>
      </c>
      <c r="AH60" s="50" t="str">
        <f t="array" ref="AH60">IFERROR(INDEX(INDIRECT("'"&amp;VLOOKUP($C60,ModMap!$A$2:$B$21,2,FALSE)&amp;"'!AH:AH"),MATCH($K60,INDIRECT("'"&amp;VLOOKUP($C60,ModMap!$A$2:$B$21,2,FALSE)&amp;"'!$K:$K"),0)),"")</f>
        <v>Not Started</v>
      </c>
      <c r="AI60" s="50" t="str">
        <f t="array" ref="AI60">IFERROR(INDEX(INDIRECT("'"&amp;VLOOKUP($C60,ModMap!$A$2:$B$21,2,FALSE)&amp;"'!AI:AI"),MATCH($K60,INDIRECT("'"&amp;VLOOKUP($C60,ModMap!$A$2:$B$21,2,FALSE)&amp;"'!$K:$K"),0)),"")</f>
        <v>Unassigned</v>
      </c>
      <c r="AJ60" s="44" t="s">
        <v>36</v>
      </c>
      <c r="AK60" s="50" t="str">
        <f t="array" ref="AK60">IFERROR(INDEX(INDIRECT("'"&amp;VLOOKUP($C60,ModMap!$A$2:$B$21,2,FALSE)&amp;"'!AK:AK"),MATCH($K60,INDIRECT("'"&amp;VLOOKUP($C60,ModMap!$A$2:$B$21,2,FALSE)&amp;"'!$K:$K"),0)),"")</f>
        <v>N/A</v>
      </c>
      <c r="AL60" s="50" t="str">
        <f t="array" ref="AL60">IFERROR(INDEX(INDIRECT("'"&amp;VLOOKUP($C60,ModMap!$A$2:$B$21,2,FALSE)&amp;"'!AL:AL"),MATCH($K60,INDIRECT("'"&amp;VLOOKUP($C60,ModMap!$A$2:$B$21,2,FALSE)&amp;"'!$K:$K"),0)),"")</f>
        <v/>
      </c>
      <c r="AM60" s="50">
        <f t="shared" si="1"/>
        <v>2</v>
      </c>
      <c r="AN60" s="50" t="str">
        <f t="shared" si="2"/>
        <v>Not Started</v>
      </c>
      <c r="AO60" s="51" t="str">
        <f t="array" ref="AO60">IFERROR(INDEX(INDIRECT("'"&amp;VLOOKUP($C60,ModMap!$A$2:$B$21,2,FALSE)&amp;"'!AO:AO"),MATCH($K60,INDIRECT("'"&amp;VLOOKUP($C60,ModMap!$A$2:$B$21,2,FALSE)&amp;"'!$K:$K"),0)),"")</f>
        <v/>
      </c>
      <c r="AP60" s="49" t="str">
        <f t="array" ref="AP60">IFERROR(HYPERLINK("#'"&amp;VLOOKUP($C60,ModMap!$A$2:$B$21,2,FALSE)&amp;"'!V"&amp;MATCH($K60,INDIRECT("'"&amp;VLOOKUP($C60,ModMap!$A$2:$B$21,2,FALSE)&amp;"'!$K:$K"),0),"Edit on module sheet"),"")</f>
        <v>Edit on module sheet</v>
      </c>
    </row>
    <row r="61" ht="42.0" customHeight="1">
      <c r="A61" s="39">
        <v>59.0</v>
      </c>
      <c r="B61" s="39">
        <v>754.0</v>
      </c>
      <c r="C61" s="39" t="s">
        <v>133</v>
      </c>
      <c r="D61" s="40" t="s">
        <v>134</v>
      </c>
      <c r="E61" s="30" t="s">
        <v>62</v>
      </c>
      <c r="F61" s="68" t="s">
        <v>1900</v>
      </c>
      <c r="G61" s="40" t="s">
        <v>1901</v>
      </c>
      <c r="H61" s="39" t="s">
        <v>2295</v>
      </c>
      <c r="I61" s="39" t="s">
        <v>2296</v>
      </c>
      <c r="J61" s="40" t="s">
        <v>2297</v>
      </c>
      <c r="K61" s="39" t="s">
        <v>2298</v>
      </c>
      <c r="L61" s="40" t="s">
        <v>2299</v>
      </c>
      <c r="M61" s="47" t="s">
        <v>200</v>
      </c>
      <c r="N61" s="39" t="s">
        <v>1907</v>
      </c>
      <c r="O61" s="39" t="s">
        <v>1135</v>
      </c>
      <c r="P61" s="40" t="s">
        <v>2300</v>
      </c>
      <c r="Q61" s="40" t="s">
        <v>2301</v>
      </c>
      <c r="R61" s="39" t="s">
        <v>1910</v>
      </c>
      <c r="S61" s="39" t="s">
        <v>1911</v>
      </c>
      <c r="T61" s="39" t="str">
        <f t="array" ref="T61">IFERROR(INDEX(INDIRECT("'"&amp;VLOOKUP($C61,ModMap!$A$2:$B$21,2,FALSE)&amp;"'!T:T"),MATCH($K61,INDIRECT("'"&amp;VLOOKUP($C61,ModMap!$A$2:$B$21,2,FALSE)&amp;"'!$K:$K"),0)),"")</f>
        <v>Unassigned</v>
      </c>
      <c r="U61" s="48" t="s">
        <v>33</v>
      </c>
      <c r="V61" s="39" t="str">
        <f t="array" ref="V61">IFERROR(INDEX(INDIRECT("'"&amp;VLOOKUP($C61,ModMap!$A$2:$B$21,2,FALSE)&amp;"'!V:V"),MATCH($K61,INDIRECT("'"&amp;VLOOKUP($C61,ModMap!$A$2:$B$21,2,FALSE)&amp;"'!$K:$K"),0)),"")</f>
        <v>Not Started</v>
      </c>
      <c r="W61" s="39" t="str">
        <f t="array" ref="W61">IFERROR(INDEX(INDIRECT("'"&amp;VLOOKUP($C61,ModMap!$A$2:$B$21,2,FALSE)&amp;"'!W:W"),MATCH($K61,INDIRECT("'"&amp;VLOOKUP($C61,ModMap!$A$2:$B$21,2,FALSE)&amp;"'!$K:$K"),0)),"")</f>
        <v>Unassigned</v>
      </c>
      <c r="X61" s="44" t="s">
        <v>36</v>
      </c>
      <c r="Y61" s="39" t="str">
        <f t="array" ref="Y61">IFERROR(INDEX(INDIRECT("'"&amp;VLOOKUP($C61,ModMap!$A$2:$B$21,2,FALSE)&amp;"'!Y:Y"),MATCH($K61,INDIRECT("'"&amp;VLOOKUP($C61,ModMap!$A$2:$B$21,2,FALSE)&amp;"'!$K:$K"),0)),"")</f>
        <v>N/A</v>
      </c>
      <c r="Z61" s="39" t="str">
        <f t="array" ref="Z61">IFERROR(INDEX(INDIRECT("'"&amp;VLOOKUP($C61,ModMap!$A$2:$B$21,2,FALSE)&amp;"'!Z:Z"),MATCH($K61,INDIRECT("'"&amp;VLOOKUP($C61,ModMap!$A$2:$B$21,2,FALSE)&amp;"'!$K:$K"),0)),"")</f>
        <v/>
      </c>
      <c r="AA61" s="44" t="s">
        <v>36</v>
      </c>
      <c r="AB61" s="39" t="str">
        <f t="array" ref="AB61">IFERROR(INDEX(INDIRECT("'"&amp;VLOOKUP($C61,ModMap!$A$2:$B$21,2,FALSE)&amp;"'!AB:AB"),MATCH($K61,INDIRECT("'"&amp;VLOOKUP($C61,ModMap!$A$2:$B$21,2,FALSE)&amp;"'!$K:$K"),0)),"")</f>
        <v>N/A</v>
      </c>
      <c r="AC61" s="39" t="str">
        <f t="array" ref="AC61">IFERROR(INDEX(INDIRECT("'"&amp;VLOOKUP($C61,ModMap!$A$2:$B$21,2,FALSE)&amp;"'!AC:AC"),MATCH($K61,INDIRECT("'"&amp;VLOOKUP($C61,ModMap!$A$2:$B$21,2,FALSE)&amp;"'!$K:$K"),0)),"")</f>
        <v/>
      </c>
      <c r="AD61" s="44" t="s">
        <v>36</v>
      </c>
      <c r="AE61" s="39" t="str">
        <f t="array" ref="AE61">IFERROR(INDEX(INDIRECT("'"&amp;VLOOKUP($C61,ModMap!$A$2:$B$21,2,FALSE)&amp;"'!AE:AE"),MATCH($K61,INDIRECT("'"&amp;VLOOKUP($C61,ModMap!$A$2:$B$21,2,FALSE)&amp;"'!$K:$K"),0)),"")</f>
        <v>N/A</v>
      </c>
      <c r="AF61" s="39" t="str">
        <f t="array" ref="AF61">IFERROR(INDEX(INDIRECT("'"&amp;VLOOKUP($C61,ModMap!$A$2:$B$21,2,FALSE)&amp;"'!AF:AF"),MATCH($K61,INDIRECT("'"&amp;VLOOKUP($C61,ModMap!$A$2:$B$21,2,FALSE)&amp;"'!$K:$K"),0)),"")</f>
        <v/>
      </c>
      <c r="AG61" s="48" t="s">
        <v>33</v>
      </c>
      <c r="AH61" s="39" t="str">
        <f t="array" ref="AH61">IFERROR(INDEX(INDIRECT("'"&amp;VLOOKUP($C61,ModMap!$A$2:$B$21,2,FALSE)&amp;"'!AH:AH"),MATCH($K61,INDIRECT("'"&amp;VLOOKUP($C61,ModMap!$A$2:$B$21,2,FALSE)&amp;"'!$K:$K"),0)),"")</f>
        <v>Not Started</v>
      </c>
      <c r="AI61" s="39" t="str">
        <f t="array" ref="AI61">IFERROR(INDEX(INDIRECT("'"&amp;VLOOKUP($C61,ModMap!$A$2:$B$21,2,FALSE)&amp;"'!AI:AI"),MATCH($K61,INDIRECT("'"&amp;VLOOKUP($C61,ModMap!$A$2:$B$21,2,FALSE)&amp;"'!$K:$K"),0)),"")</f>
        <v>Unassigned</v>
      </c>
      <c r="AJ61" s="44" t="s">
        <v>36</v>
      </c>
      <c r="AK61" s="39" t="str">
        <f t="array" ref="AK61">IFERROR(INDEX(INDIRECT("'"&amp;VLOOKUP($C61,ModMap!$A$2:$B$21,2,FALSE)&amp;"'!AK:AK"),MATCH($K61,INDIRECT("'"&amp;VLOOKUP($C61,ModMap!$A$2:$B$21,2,FALSE)&amp;"'!$K:$K"),0)),"")</f>
        <v>N/A</v>
      </c>
      <c r="AL61" s="39" t="str">
        <f t="array" ref="AL61">IFERROR(INDEX(INDIRECT("'"&amp;VLOOKUP($C61,ModMap!$A$2:$B$21,2,FALSE)&amp;"'!AL:AL"),MATCH($K61,INDIRECT("'"&amp;VLOOKUP($C61,ModMap!$A$2:$B$21,2,FALSE)&amp;"'!$K:$K"),0)),"")</f>
        <v/>
      </c>
      <c r="AM61" s="39">
        <f t="shared" si="1"/>
        <v>2</v>
      </c>
      <c r="AN61" s="39" t="str">
        <f t="shared" si="2"/>
        <v>Not Started</v>
      </c>
      <c r="AO61" s="40" t="str">
        <f t="array" ref="AO61">IFERROR(INDEX(INDIRECT("'"&amp;VLOOKUP($C61,ModMap!$A$2:$B$21,2,FALSE)&amp;"'!AO:AO"),MATCH($K61,INDIRECT("'"&amp;VLOOKUP($C61,ModMap!$A$2:$B$21,2,FALSE)&amp;"'!$K:$K"),0)),"")</f>
        <v/>
      </c>
      <c r="AP61" s="49" t="str">
        <f t="array" ref="AP61">IFERROR(HYPERLINK("#'"&amp;VLOOKUP($C61,ModMap!$A$2:$B$21,2,FALSE)&amp;"'!V"&amp;MATCH($K61,INDIRECT("'"&amp;VLOOKUP($C61,ModMap!$A$2:$B$21,2,FALSE)&amp;"'!$K:$K"),0),"Edit on module sheet"),"")</f>
        <v>Edit on module sheet</v>
      </c>
    </row>
    <row r="62" ht="42.0" customHeight="1">
      <c r="A62" s="50">
        <v>60.0</v>
      </c>
      <c r="B62" s="50">
        <v>755.0</v>
      </c>
      <c r="C62" s="50" t="s">
        <v>133</v>
      </c>
      <c r="D62" s="51" t="s">
        <v>134</v>
      </c>
      <c r="E62" s="30" t="s">
        <v>62</v>
      </c>
      <c r="F62" s="68" t="s">
        <v>1900</v>
      </c>
      <c r="G62" s="51" t="s">
        <v>1901</v>
      </c>
      <c r="H62" s="50" t="s">
        <v>2295</v>
      </c>
      <c r="I62" s="50" t="s">
        <v>2296</v>
      </c>
      <c r="J62" s="51" t="s">
        <v>2297</v>
      </c>
      <c r="K62" s="50" t="s">
        <v>2304</v>
      </c>
      <c r="L62" s="51" t="s">
        <v>2305</v>
      </c>
      <c r="M62" s="47" t="s">
        <v>200</v>
      </c>
      <c r="N62" s="50" t="s">
        <v>1907</v>
      </c>
      <c r="O62" s="50" t="s">
        <v>1135</v>
      </c>
      <c r="P62" s="51" t="s">
        <v>2300</v>
      </c>
      <c r="Q62" s="51" t="s">
        <v>2301</v>
      </c>
      <c r="R62" s="50" t="s">
        <v>1910</v>
      </c>
      <c r="S62" s="50" t="s">
        <v>1920</v>
      </c>
      <c r="T62" s="50" t="str">
        <f t="array" ref="T62">IFERROR(INDEX(INDIRECT("'"&amp;VLOOKUP($C62,ModMap!$A$2:$B$21,2,FALSE)&amp;"'!T:T"),MATCH($K62,INDIRECT("'"&amp;VLOOKUP($C62,ModMap!$A$2:$B$21,2,FALSE)&amp;"'!$K:$K"),0)),"")</f>
        <v>Unassigned</v>
      </c>
      <c r="U62" s="48" t="s">
        <v>33</v>
      </c>
      <c r="V62" s="50" t="str">
        <f t="array" ref="V62">IFERROR(INDEX(INDIRECT("'"&amp;VLOOKUP($C62,ModMap!$A$2:$B$21,2,FALSE)&amp;"'!V:V"),MATCH($K62,INDIRECT("'"&amp;VLOOKUP($C62,ModMap!$A$2:$B$21,2,FALSE)&amp;"'!$K:$K"),0)),"")</f>
        <v>Not Started</v>
      </c>
      <c r="W62" s="50" t="str">
        <f t="array" ref="W62">IFERROR(INDEX(INDIRECT("'"&amp;VLOOKUP($C62,ModMap!$A$2:$B$21,2,FALSE)&amp;"'!W:W"),MATCH($K62,INDIRECT("'"&amp;VLOOKUP($C62,ModMap!$A$2:$B$21,2,FALSE)&amp;"'!$K:$K"),0)),"")</f>
        <v>Unassigned</v>
      </c>
      <c r="X62" s="44" t="s">
        <v>36</v>
      </c>
      <c r="Y62" s="50" t="str">
        <f t="array" ref="Y62">IFERROR(INDEX(INDIRECT("'"&amp;VLOOKUP($C62,ModMap!$A$2:$B$21,2,FALSE)&amp;"'!Y:Y"),MATCH($K62,INDIRECT("'"&amp;VLOOKUP($C62,ModMap!$A$2:$B$21,2,FALSE)&amp;"'!$K:$K"),0)),"")</f>
        <v>N/A</v>
      </c>
      <c r="Z62" s="50" t="str">
        <f t="array" ref="Z62">IFERROR(INDEX(INDIRECT("'"&amp;VLOOKUP($C62,ModMap!$A$2:$B$21,2,FALSE)&amp;"'!Z:Z"),MATCH($K62,INDIRECT("'"&amp;VLOOKUP($C62,ModMap!$A$2:$B$21,2,FALSE)&amp;"'!$K:$K"),0)),"")</f>
        <v/>
      </c>
      <c r="AA62" s="44" t="s">
        <v>36</v>
      </c>
      <c r="AB62" s="50" t="str">
        <f t="array" ref="AB62">IFERROR(INDEX(INDIRECT("'"&amp;VLOOKUP($C62,ModMap!$A$2:$B$21,2,FALSE)&amp;"'!AB:AB"),MATCH($K62,INDIRECT("'"&amp;VLOOKUP($C62,ModMap!$A$2:$B$21,2,FALSE)&amp;"'!$K:$K"),0)),"")</f>
        <v>N/A</v>
      </c>
      <c r="AC62" s="50" t="str">
        <f t="array" ref="AC62">IFERROR(INDEX(INDIRECT("'"&amp;VLOOKUP($C62,ModMap!$A$2:$B$21,2,FALSE)&amp;"'!AC:AC"),MATCH($K62,INDIRECT("'"&amp;VLOOKUP($C62,ModMap!$A$2:$B$21,2,FALSE)&amp;"'!$K:$K"),0)),"")</f>
        <v/>
      </c>
      <c r="AD62" s="48" t="s">
        <v>33</v>
      </c>
      <c r="AE62" s="50" t="str">
        <f t="array" ref="AE62">IFERROR(INDEX(INDIRECT("'"&amp;VLOOKUP($C62,ModMap!$A$2:$B$21,2,FALSE)&amp;"'!AE:AE"),MATCH($K62,INDIRECT("'"&amp;VLOOKUP($C62,ModMap!$A$2:$B$21,2,FALSE)&amp;"'!$K:$K"),0)),"")</f>
        <v>Not Started</v>
      </c>
      <c r="AF62" s="50" t="str">
        <f t="array" ref="AF62">IFERROR(INDEX(INDIRECT("'"&amp;VLOOKUP($C62,ModMap!$A$2:$B$21,2,FALSE)&amp;"'!AF:AF"),MATCH($K62,INDIRECT("'"&amp;VLOOKUP($C62,ModMap!$A$2:$B$21,2,FALSE)&amp;"'!$K:$K"),0)),"")</f>
        <v>Unassigned</v>
      </c>
      <c r="AG62" s="48" t="s">
        <v>33</v>
      </c>
      <c r="AH62" s="50" t="str">
        <f t="array" ref="AH62">IFERROR(INDEX(INDIRECT("'"&amp;VLOOKUP($C62,ModMap!$A$2:$B$21,2,FALSE)&amp;"'!AH:AH"),MATCH($K62,INDIRECT("'"&amp;VLOOKUP($C62,ModMap!$A$2:$B$21,2,FALSE)&amp;"'!$K:$K"),0)),"")</f>
        <v>Not Started</v>
      </c>
      <c r="AI62" s="50" t="str">
        <f t="array" ref="AI62">IFERROR(INDEX(INDIRECT("'"&amp;VLOOKUP($C62,ModMap!$A$2:$B$21,2,FALSE)&amp;"'!AI:AI"),MATCH($K62,INDIRECT("'"&amp;VLOOKUP($C62,ModMap!$A$2:$B$21,2,FALSE)&amp;"'!$K:$K"),0)),"")</f>
        <v>Unassigned</v>
      </c>
      <c r="AJ62" s="44" t="s">
        <v>36</v>
      </c>
      <c r="AK62" s="50" t="str">
        <f t="array" ref="AK62">IFERROR(INDEX(INDIRECT("'"&amp;VLOOKUP($C62,ModMap!$A$2:$B$21,2,FALSE)&amp;"'!AK:AK"),MATCH($K62,INDIRECT("'"&amp;VLOOKUP($C62,ModMap!$A$2:$B$21,2,FALSE)&amp;"'!$K:$K"),0)),"")</f>
        <v>N/A</v>
      </c>
      <c r="AL62" s="50" t="str">
        <f t="array" ref="AL62">IFERROR(INDEX(INDIRECT("'"&amp;VLOOKUP($C62,ModMap!$A$2:$B$21,2,FALSE)&amp;"'!AL:AL"),MATCH($K62,INDIRECT("'"&amp;VLOOKUP($C62,ModMap!$A$2:$B$21,2,FALSE)&amp;"'!$K:$K"),0)),"")</f>
        <v/>
      </c>
      <c r="AM62" s="50">
        <f t="shared" si="1"/>
        <v>3</v>
      </c>
      <c r="AN62" s="50" t="str">
        <f t="shared" si="2"/>
        <v>Not Started</v>
      </c>
      <c r="AO62" s="51" t="str">
        <f t="array" ref="AO62">IFERROR(INDEX(INDIRECT("'"&amp;VLOOKUP($C62,ModMap!$A$2:$B$21,2,FALSE)&amp;"'!AO:AO"),MATCH($K62,INDIRECT("'"&amp;VLOOKUP($C62,ModMap!$A$2:$B$21,2,FALSE)&amp;"'!$K:$K"),0)),"")</f>
        <v/>
      </c>
      <c r="AP62" s="49" t="str">
        <f t="array" ref="AP62">IFERROR(HYPERLINK("#'"&amp;VLOOKUP($C62,ModMap!$A$2:$B$21,2,FALSE)&amp;"'!V"&amp;MATCH($K62,INDIRECT("'"&amp;VLOOKUP($C62,ModMap!$A$2:$B$21,2,FALSE)&amp;"'!$K:$K"),0),"Edit on module sheet"),"")</f>
        <v>Edit on module sheet</v>
      </c>
    </row>
    <row r="63" ht="42.0" customHeight="1">
      <c r="A63" s="39">
        <v>61.0</v>
      </c>
      <c r="B63" s="39">
        <v>756.0</v>
      </c>
      <c r="C63" s="39" t="s">
        <v>133</v>
      </c>
      <c r="D63" s="40" t="s">
        <v>134</v>
      </c>
      <c r="E63" s="30" t="s">
        <v>62</v>
      </c>
      <c r="F63" s="68" t="s">
        <v>1900</v>
      </c>
      <c r="G63" s="40" t="s">
        <v>1901</v>
      </c>
      <c r="H63" s="39" t="s">
        <v>2295</v>
      </c>
      <c r="I63" s="39" t="s">
        <v>2296</v>
      </c>
      <c r="J63" s="40" t="s">
        <v>2297</v>
      </c>
      <c r="K63" s="39" t="s">
        <v>2308</v>
      </c>
      <c r="L63" s="40" t="s">
        <v>1925</v>
      </c>
      <c r="M63" s="47" t="s">
        <v>200</v>
      </c>
      <c r="N63" s="39" t="s">
        <v>1907</v>
      </c>
      <c r="O63" s="39" t="s">
        <v>1135</v>
      </c>
      <c r="P63" s="40" t="s">
        <v>2300</v>
      </c>
      <c r="Q63" s="40" t="s">
        <v>2301</v>
      </c>
      <c r="R63" s="39" t="s">
        <v>1910</v>
      </c>
      <c r="S63" s="39" t="s">
        <v>1928</v>
      </c>
      <c r="T63" s="39" t="str">
        <f t="array" ref="T63">IFERROR(INDEX(INDIRECT("'"&amp;VLOOKUP($C63,ModMap!$A$2:$B$21,2,FALSE)&amp;"'!T:T"),MATCH($K63,INDIRECT("'"&amp;VLOOKUP($C63,ModMap!$A$2:$B$21,2,FALSE)&amp;"'!$K:$K"),0)),"")</f>
        <v>Unassigned</v>
      </c>
      <c r="U63" s="48" t="s">
        <v>33</v>
      </c>
      <c r="V63" s="39" t="str">
        <f t="array" ref="V63">IFERROR(INDEX(INDIRECT("'"&amp;VLOOKUP($C63,ModMap!$A$2:$B$21,2,FALSE)&amp;"'!V:V"),MATCH($K63,INDIRECT("'"&amp;VLOOKUP($C63,ModMap!$A$2:$B$21,2,FALSE)&amp;"'!$K:$K"),0)),"")</f>
        <v>Not Started</v>
      </c>
      <c r="W63" s="39" t="str">
        <f t="array" ref="W63">IFERROR(INDEX(INDIRECT("'"&amp;VLOOKUP($C63,ModMap!$A$2:$B$21,2,FALSE)&amp;"'!W:W"),MATCH($K63,INDIRECT("'"&amp;VLOOKUP($C63,ModMap!$A$2:$B$21,2,FALSE)&amp;"'!$K:$K"),0)),"")</f>
        <v>Unassigned</v>
      </c>
      <c r="X63" s="44" t="s">
        <v>36</v>
      </c>
      <c r="Y63" s="39" t="str">
        <f t="array" ref="Y63">IFERROR(INDEX(INDIRECT("'"&amp;VLOOKUP($C63,ModMap!$A$2:$B$21,2,FALSE)&amp;"'!Y:Y"),MATCH($K63,INDIRECT("'"&amp;VLOOKUP($C63,ModMap!$A$2:$B$21,2,FALSE)&amp;"'!$K:$K"),0)),"")</f>
        <v>N/A</v>
      </c>
      <c r="Z63" s="39" t="str">
        <f t="array" ref="Z63">IFERROR(INDEX(INDIRECT("'"&amp;VLOOKUP($C63,ModMap!$A$2:$B$21,2,FALSE)&amp;"'!Z:Z"),MATCH($K63,INDIRECT("'"&amp;VLOOKUP($C63,ModMap!$A$2:$B$21,2,FALSE)&amp;"'!$K:$K"),0)),"")</f>
        <v/>
      </c>
      <c r="AA63" s="44" t="s">
        <v>36</v>
      </c>
      <c r="AB63" s="39" t="str">
        <f t="array" ref="AB63">IFERROR(INDEX(INDIRECT("'"&amp;VLOOKUP($C63,ModMap!$A$2:$B$21,2,FALSE)&amp;"'!AB:AB"),MATCH($K63,INDIRECT("'"&amp;VLOOKUP($C63,ModMap!$A$2:$B$21,2,FALSE)&amp;"'!$K:$K"),0)),"")</f>
        <v>N/A</v>
      </c>
      <c r="AC63" s="39" t="str">
        <f t="array" ref="AC63">IFERROR(INDEX(INDIRECT("'"&amp;VLOOKUP($C63,ModMap!$A$2:$B$21,2,FALSE)&amp;"'!AC:AC"),MATCH($K63,INDIRECT("'"&amp;VLOOKUP($C63,ModMap!$A$2:$B$21,2,FALSE)&amp;"'!$K:$K"),0)),"")</f>
        <v/>
      </c>
      <c r="AD63" s="44" t="s">
        <v>36</v>
      </c>
      <c r="AE63" s="39" t="str">
        <f t="array" ref="AE63">IFERROR(INDEX(INDIRECT("'"&amp;VLOOKUP($C63,ModMap!$A$2:$B$21,2,FALSE)&amp;"'!AE:AE"),MATCH($K63,INDIRECT("'"&amp;VLOOKUP($C63,ModMap!$A$2:$B$21,2,FALSE)&amp;"'!$K:$K"),0)),"")</f>
        <v>N/A</v>
      </c>
      <c r="AF63" s="39" t="str">
        <f t="array" ref="AF63">IFERROR(INDEX(INDIRECT("'"&amp;VLOOKUP($C63,ModMap!$A$2:$B$21,2,FALSE)&amp;"'!AF:AF"),MATCH($K63,INDIRECT("'"&amp;VLOOKUP($C63,ModMap!$A$2:$B$21,2,FALSE)&amp;"'!$K:$K"),0)),"")</f>
        <v/>
      </c>
      <c r="AG63" s="48" t="s">
        <v>33</v>
      </c>
      <c r="AH63" s="39" t="str">
        <f t="array" ref="AH63">IFERROR(INDEX(INDIRECT("'"&amp;VLOOKUP($C63,ModMap!$A$2:$B$21,2,FALSE)&amp;"'!AH:AH"),MATCH($K63,INDIRECT("'"&amp;VLOOKUP($C63,ModMap!$A$2:$B$21,2,FALSE)&amp;"'!$K:$K"),0)),"")</f>
        <v>Not Started</v>
      </c>
      <c r="AI63" s="39" t="str">
        <f t="array" ref="AI63">IFERROR(INDEX(INDIRECT("'"&amp;VLOOKUP($C63,ModMap!$A$2:$B$21,2,FALSE)&amp;"'!AI:AI"),MATCH($K63,INDIRECT("'"&amp;VLOOKUP($C63,ModMap!$A$2:$B$21,2,FALSE)&amp;"'!$K:$K"),0)),"")</f>
        <v>Unassigned</v>
      </c>
      <c r="AJ63" s="44" t="s">
        <v>36</v>
      </c>
      <c r="AK63" s="39" t="str">
        <f t="array" ref="AK63">IFERROR(INDEX(INDIRECT("'"&amp;VLOOKUP($C63,ModMap!$A$2:$B$21,2,FALSE)&amp;"'!AK:AK"),MATCH($K63,INDIRECT("'"&amp;VLOOKUP($C63,ModMap!$A$2:$B$21,2,FALSE)&amp;"'!$K:$K"),0)),"")</f>
        <v>N/A</v>
      </c>
      <c r="AL63" s="39" t="str">
        <f t="array" ref="AL63">IFERROR(INDEX(INDIRECT("'"&amp;VLOOKUP($C63,ModMap!$A$2:$B$21,2,FALSE)&amp;"'!AL:AL"),MATCH($K63,INDIRECT("'"&amp;VLOOKUP($C63,ModMap!$A$2:$B$21,2,FALSE)&amp;"'!$K:$K"),0)),"")</f>
        <v/>
      </c>
      <c r="AM63" s="39">
        <f t="shared" si="1"/>
        <v>2</v>
      </c>
      <c r="AN63" s="39" t="str">
        <f t="shared" si="2"/>
        <v>Not Started</v>
      </c>
      <c r="AO63" s="40" t="str">
        <f t="array" ref="AO63">IFERROR(INDEX(INDIRECT("'"&amp;VLOOKUP($C63,ModMap!$A$2:$B$21,2,FALSE)&amp;"'!AO:AO"),MATCH($K63,INDIRECT("'"&amp;VLOOKUP($C63,ModMap!$A$2:$B$21,2,FALSE)&amp;"'!$K:$K"),0)),"")</f>
        <v/>
      </c>
      <c r="AP63" s="49" t="str">
        <f t="array" ref="AP63">IFERROR(HYPERLINK("#'"&amp;VLOOKUP($C63,ModMap!$A$2:$B$21,2,FALSE)&amp;"'!V"&amp;MATCH($K63,INDIRECT("'"&amp;VLOOKUP($C63,ModMap!$A$2:$B$21,2,FALSE)&amp;"'!$K:$K"),0),"Edit on module sheet"),"")</f>
        <v>Edit on module sheet</v>
      </c>
    </row>
    <row r="64" ht="42.0" customHeight="1">
      <c r="A64" s="50">
        <v>62.0</v>
      </c>
      <c r="B64" s="50">
        <v>758.0</v>
      </c>
      <c r="C64" s="50" t="s">
        <v>133</v>
      </c>
      <c r="D64" s="51" t="s">
        <v>134</v>
      </c>
      <c r="E64" s="30" t="s">
        <v>62</v>
      </c>
      <c r="F64" s="68" t="s">
        <v>1900</v>
      </c>
      <c r="G64" s="51" t="s">
        <v>1901</v>
      </c>
      <c r="H64" s="50" t="s">
        <v>2311</v>
      </c>
      <c r="I64" s="50" t="s">
        <v>2312</v>
      </c>
      <c r="J64" s="51" t="s">
        <v>2313</v>
      </c>
      <c r="K64" s="50" t="s">
        <v>2314</v>
      </c>
      <c r="L64" s="51" t="s">
        <v>2315</v>
      </c>
      <c r="M64" s="47" t="s">
        <v>200</v>
      </c>
      <c r="N64" s="50" t="s">
        <v>1907</v>
      </c>
      <c r="O64" s="50" t="s">
        <v>1135</v>
      </c>
      <c r="P64" s="51" t="s">
        <v>467</v>
      </c>
      <c r="Q64" s="51" t="s">
        <v>2316</v>
      </c>
      <c r="R64" s="50" t="s">
        <v>1910</v>
      </c>
      <c r="S64" s="50" t="s">
        <v>1911</v>
      </c>
      <c r="T64" s="50" t="str">
        <f t="array" ref="T64">IFERROR(INDEX(INDIRECT("'"&amp;VLOOKUP($C64,ModMap!$A$2:$B$21,2,FALSE)&amp;"'!T:T"),MATCH($K64,INDIRECT("'"&amp;VLOOKUP($C64,ModMap!$A$2:$B$21,2,FALSE)&amp;"'!$K:$K"),0)),"")</f>
        <v>Unassigned</v>
      </c>
      <c r="U64" s="48" t="s">
        <v>33</v>
      </c>
      <c r="V64" s="50" t="str">
        <f t="array" ref="V64">IFERROR(INDEX(INDIRECT("'"&amp;VLOOKUP($C64,ModMap!$A$2:$B$21,2,FALSE)&amp;"'!V:V"),MATCH($K64,INDIRECT("'"&amp;VLOOKUP($C64,ModMap!$A$2:$B$21,2,FALSE)&amp;"'!$K:$K"),0)),"")</f>
        <v>Not Started</v>
      </c>
      <c r="W64" s="50" t="str">
        <f t="array" ref="W64">IFERROR(INDEX(INDIRECT("'"&amp;VLOOKUP($C64,ModMap!$A$2:$B$21,2,FALSE)&amp;"'!W:W"),MATCH($K64,INDIRECT("'"&amp;VLOOKUP($C64,ModMap!$A$2:$B$21,2,FALSE)&amp;"'!$K:$K"),0)),"")</f>
        <v>Unassigned</v>
      </c>
      <c r="X64" s="44" t="s">
        <v>36</v>
      </c>
      <c r="Y64" s="50" t="str">
        <f t="array" ref="Y64">IFERROR(INDEX(INDIRECT("'"&amp;VLOOKUP($C64,ModMap!$A$2:$B$21,2,FALSE)&amp;"'!Y:Y"),MATCH($K64,INDIRECT("'"&amp;VLOOKUP($C64,ModMap!$A$2:$B$21,2,FALSE)&amp;"'!$K:$K"),0)),"")</f>
        <v>N/A</v>
      </c>
      <c r="Z64" s="50" t="str">
        <f t="array" ref="Z64">IFERROR(INDEX(INDIRECT("'"&amp;VLOOKUP($C64,ModMap!$A$2:$B$21,2,FALSE)&amp;"'!Z:Z"),MATCH($K64,INDIRECT("'"&amp;VLOOKUP($C64,ModMap!$A$2:$B$21,2,FALSE)&amp;"'!$K:$K"),0)),"")</f>
        <v/>
      </c>
      <c r="AA64" s="44" t="s">
        <v>36</v>
      </c>
      <c r="AB64" s="50" t="str">
        <f t="array" ref="AB64">IFERROR(INDEX(INDIRECT("'"&amp;VLOOKUP($C64,ModMap!$A$2:$B$21,2,FALSE)&amp;"'!AB:AB"),MATCH($K64,INDIRECT("'"&amp;VLOOKUP($C64,ModMap!$A$2:$B$21,2,FALSE)&amp;"'!$K:$K"),0)),"")</f>
        <v>N/A</v>
      </c>
      <c r="AC64" s="50" t="str">
        <f t="array" ref="AC64">IFERROR(INDEX(INDIRECT("'"&amp;VLOOKUP($C64,ModMap!$A$2:$B$21,2,FALSE)&amp;"'!AC:AC"),MATCH($K64,INDIRECT("'"&amp;VLOOKUP($C64,ModMap!$A$2:$B$21,2,FALSE)&amp;"'!$K:$K"),0)),"")</f>
        <v/>
      </c>
      <c r="AD64" s="44" t="s">
        <v>36</v>
      </c>
      <c r="AE64" s="50" t="str">
        <f t="array" ref="AE64">IFERROR(INDEX(INDIRECT("'"&amp;VLOOKUP($C64,ModMap!$A$2:$B$21,2,FALSE)&amp;"'!AE:AE"),MATCH($K64,INDIRECT("'"&amp;VLOOKUP($C64,ModMap!$A$2:$B$21,2,FALSE)&amp;"'!$K:$K"),0)),"")</f>
        <v>N/A</v>
      </c>
      <c r="AF64" s="50" t="str">
        <f t="array" ref="AF64">IFERROR(INDEX(INDIRECT("'"&amp;VLOOKUP($C64,ModMap!$A$2:$B$21,2,FALSE)&amp;"'!AF:AF"),MATCH($K64,INDIRECT("'"&amp;VLOOKUP($C64,ModMap!$A$2:$B$21,2,FALSE)&amp;"'!$K:$K"),0)),"")</f>
        <v/>
      </c>
      <c r="AG64" s="48" t="s">
        <v>33</v>
      </c>
      <c r="AH64" s="50" t="str">
        <f t="array" ref="AH64">IFERROR(INDEX(INDIRECT("'"&amp;VLOOKUP($C64,ModMap!$A$2:$B$21,2,FALSE)&amp;"'!AH:AH"),MATCH($K64,INDIRECT("'"&amp;VLOOKUP($C64,ModMap!$A$2:$B$21,2,FALSE)&amp;"'!$K:$K"),0)),"")</f>
        <v>Not Started</v>
      </c>
      <c r="AI64" s="50" t="str">
        <f t="array" ref="AI64">IFERROR(INDEX(INDIRECT("'"&amp;VLOOKUP($C64,ModMap!$A$2:$B$21,2,FALSE)&amp;"'!AI:AI"),MATCH($K64,INDIRECT("'"&amp;VLOOKUP($C64,ModMap!$A$2:$B$21,2,FALSE)&amp;"'!$K:$K"),0)),"")</f>
        <v>Unassigned</v>
      </c>
      <c r="AJ64" s="44" t="s">
        <v>36</v>
      </c>
      <c r="AK64" s="50" t="str">
        <f t="array" ref="AK64">IFERROR(INDEX(INDIRECT("'"&amp;VLOOKUP($C64,ModMap!$A$2:$B$21,2,FALSE)&amp;"'!AK:AK"),MATCH($K64,INDIRECT("'"&amp;VLOOKUP($C64,ModMap!$A$2:$B$21,2,FALSE)&amp;"'!$K:$K"),0)),"")</f>
        <v>N/A</v>
      </c>
      <c r="AL64" s="50" t="str">
        <f t="array" ref="AL64">IFERROR(INDEX(INDIRECT("'"&amp;VLOOKUP($C64,ModMap!$A$2:$B$21,2,FALSE)&amp;"'!AL:AL"),MATCH($K64,INDIRECT("'"&amp;VLOOKUP($C64,ModMap!$A$2:$B$21,2,FALSE)&amp;"'!$K:$K"),0)),"")</f>
        <v/>
      </c>
      <c r="AM64" s="50">
        <f t="shared" si="1"/>
        <v>2</v>
      </c>
      <c r="AN64" s="50" t="str">
        <f t="shared" si="2"/>
        <v>Not Started</v>
      </c>
      <c r="AO64" s="51" t="str">
        <f t="array" ref="AO64">IFERROR(INDEX(INDIRECT("'"&amp;VLOOKUP($C64,ModMap!$A$2:$B$21,2,FALSE)&amp;"'!AO:AO"),MATCH($K64,INDIRECT("'"&amp;VLOOKUP($C64,ModMap!$A$2:$B$21,2,FALSE)&amp;"'!$K:$K"),0)),"")</f>
        <v/>
      </c>
      <c r="AP64" s="49" t="str">
        <f t="array" ref="AP64">IFERROR(HYPERLINK("#'"&amp;VLOOKUP($C64,ModMap!$A$2:$B$21,2,FALSE)&amp;"'!V"&amp;MATCH($K64,INDIRECT("'"&amp;VLOOKUP($C64,ModMap!$A$2:$B$21,2,FALSE)&amp;"'!$K:$K"),0),"Edit on module sheet"),"")</f>
        <v>Edit on module sheet</v>
      </c>
    </row>
    <row r="65" ht="42.0" customHeight="1">
      <c r="A65" s="39">
        <v>63.0</v>
      </c>
      <c r="B65" s="39">
        <v>759.0</v>
      </c>
      <c r="C65" s="39" t="s">
        <v>133</v>
      </c>
      <c r="D65" s="40" t="s">
        <v>134</v>
      </c>
      <c r="E65" s="30" t="s">
        <v>62</v>
      </c>
      <c r="F65" s="68" t="s">
        <v>1900</v>
      </c>
      <c r="G65" s="40" t="s">
        <v>1901</v>
      </c>
      <c r="H65" s="39" t="s">
        <v>2311</v>
      </c>
      <c r="I65" s="39" t="s">
        <v>2312</v>
      </c>
      <c r="J65" s="40" t="s">
        <v>2313</v>
      </c>
      <c r="K65" s="39" t="s">
        <v>2321</v>
      </c>
      <c r="L65" s="40" t="s">
        <v>2322</v>
      </c>
      <c r="M65" s="47" t="s">
        <v>200</v>
      </c>
      <c r="N65" s="39" t="s">
        <v>1907</v>
      </c>
      <c r="O65" s="39" t="s">
        <v>1135</v>
      </c>
      <c r="P65" s="40" t="s">
        <v>467</v>
      </c>
      <c r="Q65" s="40" t="s">
        <v>2316</v>
      </c>
      <c r="R65" s="39" t="s">
        <v>1910</v>
      </c>
      <c r="S65" s="39" t="s">
        <v>1920</v>
      </c>
      <c r="T65" s="39" t="str">
        <f t="array" ref="T65">IFERROR(INDEX(INDIRECT("'"&amp;VLOOKUP($C65,ModMap!$A$2:$B$21,2,FALSE)&amp;"'!T:T"),MATCH($K65,INDIRECT("'"&amp;VLOOKUP($C65,ModMap!$A$2:$B$21,2,FALSE)&amp;"'!$K:$K"),0)),"")</f>
        <v>Unassigned</v>
      </c>
      <c r="U65" s="48" t="s">
        <v>33</v>
      </c>
      <c r="V65" s="39" t="str">
        <f t="array" ref="V65">IFERROR(INDEX(INDIRECT("'"&amp;VLOOKUP($C65,ModMap!$A$2:$B$21,2,FALSE)&amp;"'!V:V"),MATCH($K65,INDIRECT("'"&amp;VLOOKUP($C65,ModMap!$A$2:$B$21,2,FALSE)&amp;"'!$K:$K"),0)),"")</f>
        <v>Not Started</v>
      </c>
      <c r="W65" s="39" t="str">
        <f t="array" ref="W65">IFERROR(INDEX(INDIRECT("'"&amp;VLOOKUP($C65,ModMap!$A$2:$B$21,2,FALSE)&amp;"'!W:W"),MATCH($K65,INDIRECT("'"&amp;VLOOKUP($C65,ModMap!$A$2:$B$21,2,FALSE)&amp;"'!$K:$K"),0)),"")</f>
        <v>Unassigned</v>
      </c>
      <c r="X65" s="44" t="s">
        <v>36</v>
      </c>
      <c r="Y65" s="39" t="str">
        <f t="array" ref="Y65">IFERROR(INDEX(INDIRECT("'"&amp;VLOOKUP($C65,ModMap!$A$2:$B$21,2,FALSE)&amp;"'!Y:Y"),MATCH($K65,INDIRECT("'"&amp;VLOOKUP($C65,ModMap!$A$2:$B$21,2,FALSE)&amp;"'!$K:$K"),0)),"")</f>
        <v>N/A</v>
      </c>
      <c r="Z65" s="39" t="str">
        <f t="array" ref="Z65">IFERROR(INDEX(INDIRECT("'"&amp;VLOOKUP($C65,ModMap!$A$2:$B$21,2,FALSE)&amp;"'!Z:Z"),MATCH($K65,INDIRECT("'"&amp;VLOOKUP($C65,ModMap!$A$2:$B$21,2,FALSE)&amp;"'!$K:$K"),0)),"")</f>
        <v/>
      </c>
      <c r="AA65" s="44" t="s">
        <v>36</v>
      </c>
      <c r="AB65" s="39" t="str">
        <f t="array" ref="AB65">IFERROR(INDEX(INDIRECT("'"&amp;VLOOKUP($C65,ModMap!$A$2:$B$21,2,FALSE)&amp;"'!AB:AB"),MATCH($K65,INDIRECT("'"&amp;VLOOKUP($C65,ModMap!$A$2:$B$21,2,FALSE)&amp;"'!$K:$K"),0)),"")</f>
        <v>N/A</v>
      </c>
      <c r="AC65" s="39" t="str">
        <f t="array" ref="AC65">IFERROR(INDEX(INDIRECT("'"&amp;VLOOKUP($C65,ModMap!$A$2:$B$21,2,FALSE)&amp;"'!AC:AC"),MATCH($K65,INDIRECT("'"&amp;VLOOKUP($C65,ModMap!$A$2:$B$21,2,FALSE)&amp;"'!$K:$K"),0)),"")</f>
        <v/>
      </c>
      <c r="AD65" s="48" t="s">
        <v>33</v>
      </c>
      <c r="AE65" s="39" t="str">
        <f t="array" ref="AE65">IFERROR(INDEX(INDIRECT("'"&amp;VLOOKUP($C65,ModMap!$A$2:$B$21,2,FALSE)&amp;"'!AE:AE"),MATCH($K65,INDIRECT("'"&amp;VLOOKUP($C65,ModMap!$A$2:$B$21,2,FALSE)&amp;"'!$K:$K"),0)),"")</f>
        <v>Not Started</v>
      </c>
      <c r="AF65" s="39" t="str">
        <f t="array" ref="AF65">IFERROR(INDEX(INDIRECT("'"&amp;VLOOKUP($C65,ModMap!$A$2:$B$21,2,FALSE)&amp;"'!AF:AF"),MATCH($K65,INDIRECT("'"&amp;VLOOKUP($C65,ModMap!$A$2:$B$21,2,FALSE)&amp;"'!$K:$K"),0)),"")</f>
        <v>Unassigned</v>
      </c>
      <c r="AG65" s="48" t="s">
        <v>33</v>
      </c>
      <c r="AH65" s="39" t="str">
        <f t="array" ref="AH65">IFERROR(INDEX(INDIRECT("'"&amp;VLOOKUP($C65,ModMap!$A$2:$B$21,2,FALSE)&amp;"'!AH:AH"),MATCH($K65,INDIRECT("'"&amp;VLOOKUP($C65,ModMap!$A$2:$B$21,2,FALSE)&amp;"'!$K:$K"),0)),"")</f>
        <v>Not Started</v>
      </c>
      <c r="AI65" s="39" t="str">
        <f t="array" ref="AI65">IFERROR(INDEX(INDIRECT("'"&amp;VLOOKUP($C65,ModMap!$A$2:$B$21,2,FALSE)&amp;"'!AI:AI"),MATCH($K65,INDIRECT("'"&amp;VLOOKUP($C65,ModMap!$A$2:$B$21,2,FALSE)&amp;"'!$K:$K"),0)),"")</f>
        <v>Unassigned</v>
      </c>
      <c r="AJ65" s="44" t="s">
        <v>36</v>
      </c>
      <c r="AK65" s="39" t="str">
        <f t="array" ref="AK65">IFERROR(INDEX(INDIRECT("'"&amp;VLOOKUP($C65,ModMap!$A$2:$B$21,2,FALSE)&amp;"'!AK:AK"),MATCH($K65,INDIRECT("'"&amp;VLOOKUP($C65,ModMap!$A$2:$B$21,2,FALSE)&amp;"'!$K:$K"),0)),"")</f>
        <v>N/A</v>
      </c>
      <c r="AL65" s="39" t="str">
        <f t="array" ref="AL65">IFERROR(INDEX(INDIRECT("'"&amp;VLOOKUP($C65,ModMap!$A$2:$B$21,2,FALSE)&amp;"'!AL:AL"),MATCH($K65,INDIRECT("'"&amp;VLOOKUP($C65,ModMap!$A$2:$B$21,2,FALSE)&amp;"'!$K:$K"),0)),"")</f>
        <v/>
      </c>
      <c r="AM65" s="39">
        <f t="shared" si="1"/>
        <v>3</v>
      </c>
      <c r="AN65" s="39" t="str">
        <f t="shared" si="2"/>
        <v>Not Started</v>
      </c>
      <c r="AO65" s="40" t="str">
        <f t="array" ref="AO65">IFERROR(INDEX(INDIRECT("'"&amp;VLOOKUP($C65,ModMap!$A$2:$B$21,2,FALSE)&amp;"'!AO:AO"),MATCH($K65,INDIRECT("'"&amp;VLOOKUP($C65,ModMap!$A$2:$B$21,2,FALSE)&amp;"'!$K:$K"),0)),"")</f>
        <v/>
      </c>
      <c r="AP65" s="49" t="str">
        <f t="array" ref="AP65">IFERROR(HYPERLINK("#'"&amp;VLOOKUP($C65,ModMap!$A$2:$B$21,2,FALSE)&amp;"'!V"&amp;MATCH($K65,INDIRECT("'"&amp;VLOOKUP($C65,ModMap!$A$2:$B$21,2,FALSE)&amp;"'!$K:$K"),0),"Edit on module sheet"),"")</f>
        <v>Edit on module sheet</v>
      </c>
    </row>
    <row r="66" ht="42.0" customHeight="1">
      <c r="A66" s="50">
        <v>64.0</v>
      </c>
      <c r="B66" s="50">
        <v>760.0</v>
      </c>
      <c r="C66" s="50" t="s">
        <v>133</v>
      </c>
      <c r="D66" s="51" t="s">
        <v>134</v>
      </c>
      <c r="E66" s="30" t="s">
        <v>62</v>
      </c>
      <c r="F66" s="68" t="s">
        <v>1900</v>
      </c>
      <c r="G66" s="51" t="s">
        <v>1901</v>
      </c>
      <c r="H66" s="50" t="s">
        <v>2311</v>
      </c>
      <c r="I66" s="50" t="s">
        <v>2312</v>
      </c>
      <c r="J66" s="51" t="s">
        <v>2313</v>
      </c>
      <c r="K66" s="50" t="s">
        <v>2330</v>
      </c>
      <c r="L66" s="51" t="s">
        <v>1925</v>
      </c>
      <c r="M66" s="47" t="s">
        <v>200</v>
      </c>
      <c r="N66" s="50" t="s">
        <v>1907</v>
      </c>
      <c r="O66" s="50" t="s">
        <v>1135</v>
      </c>
      <c r="P66" s="51" t="s">
        <v>467</v>
      </c>
      <c r="Q66" s="51" t="s">
        <v>2316</v>
      </c>
      <c r="R66" s="50" t="s">
        <v>1910</v>
      </c>
      <c r="S66" s="50" t="s">
        <v>1928</v>
      </c>
      <c r="T66" s="50" t="str">
        <f t="array" ref="T66">IFERROR(INDEX(INDIRECT("'"&amp;VLOOKUP($C66,ModMap!$A$2:$B$21,2,FALSE)&amp;"'!T:T"),MATCH($K66,INDIRECT("'"&amp;VLOOKUP($C66,ModMap!$A$2:$B$21,2,FALSE)&amp;"'!$K:$K"),0)),"")</f>
        <v>Unassigned</v>
      </c>
      <c r="U66" s="48" t="s">
        <v>33</v>
      </c>
      <c r="V66" s="50" t="str">
        <f t="array" ref="V66">IFERROR(INDEX(INDIRECT("'"&amp;VLOOKUP($C66,ModMap!$A$2:$B$21,2,FALSE)&amp;"'!V:V"),MATCH($K66,INDIRECT("'"&amp;VLOOKUP($C66,ModMap!$A$2:$B$21,2,FALSE)&amp;"'!$K:$K"),0)),"")</f>
        <v>Not Started</v>
      </c>
      <c r="W66" s="50" t="str">
        <f t="array" ref="W66">IFERROR(INDEX(INDIRECT("'"&amp;VLOOKUP($C66,ModMap!$A$2:$B$21,2,FALSE)&amp;"'!W:W"),MATCH($K66,INDIRECT("'"&amp;VLOOKUP($C66,ModMap!$A$2:$B$21,2,FALSE)&amp;"'!$K:$K"),0)),"")</f>
        <v>Unassigned</v>
      </c>
      <c r="X66" s="44" t="s">
        <v>36</v>
      </c>
      <c r="Y66" s="50" t="str">
        <f t="array" ref="Y66">IFERROR(INDEX(INDIRECT("'"&amp;VLOOKUP($C66,ModMap!$A$2:$B$21,2,FALSE)&amp;"'!Y:Y"),MATCH($K66,INDIRECT("'"&amp;VLOOKUP($C66,ModMap!$A$2:$B$21,2,FALSE)&amp;"'!$K:$K"),0)),"")</f>
        <v>N/A</v>
      </c>
      <c r="Z66" s="50" t="str">
        <f t="array" ref="Z66">IFERROR(INDEX(INDIRECT("'"&amp;VLOOKUP($C66,ModMap!$A$2:$B$21,2,FALSE)&amp;"'!Z:Z"),MATCH($K66,INDIRECT("'"&amp;VLOOKUP($C66,ModMap!$A$2:$B$21,2,FALSE)&amp;"'!$K:$K"),0)),"")</f>
        <v/>
      </c>
      <c r="AA66" s="44" t="s">
        <v>36</v>
      </c>
      <c r="AB66" s="50" t="str">
        <f t="array" ref="AB66">IFERROR(INDEX(INDIRECT("'"&amp;VLOOKUP($C66,ModMap!$A$2:$B$21,2,FALSE)&amp;"'!AB:AB"),MATCH($K66,INDIRECT("'"&amp;VLOOKUP($C66,ModMap!$A$2:$B$21,2,FALSE)&amp;"'!$K:$K"),0)),"")</f>
        <v>N/A</v>
      </c>
      <c r="AC66" s="50" t="str">
        <f t="array" ref="AC66">IFERROR(INDEX(INDIRECT("'"&amp;VLOOKUP($C66,ModMap!$A$2:$B$21,2,FALSE)&amp;"'!AC:AC"),MATCH($K66,INDIRECT("'"&amp;VLOOKUP($C66,ModMap!$A$2:$B$21,2,FALSE)&amp;"'!$K:$K"),0)),"")</f>
        <v/>
      </c>
      <c r="AD66" s="44" t="s">
        <v>36</v>
      </c>
      <c r="AE66" s="50" t="str">
        <f t="array" ref="AE66">IFERROR(INDEX(INDIRECT("'"&amp;VLOOKUP($C66,ModMap!$A$2:$B$21,2,FALSE)&amp;"'!AE:AE"),MATCH($K66,INDIRECT("'"&amp;VLOOKUP($C66,ModMap!$A$2:$B$21,2,FALSE)&amp;"'!$K:$K"),0)),"")</f>
        <v>N/A</v>
      </c>
      <c r="AF66" s="50" t="str">
        <f t="array" ref="AF66">IFERROR(INDEX(INDIRECT("'"&amp;VLOOKUP($C66,ModMap!$A$2:$B$21,2,FALSE)&amp;"'!AF:AF"),MATCH($K66,INDIRECT("'"&amp;VLOOKUP($C66,ModMap!$A$2:$B$21,2,FALSE)&amp;"'!$K:$K"),0)),"")</f>
        <v/>
      </c>
      <c r="AG66" s="48" t="s">
        <v>33</v>
      </c>
      <c r="AH66" s="50" t="str">
        <f t="array" ref="AH66">IFERROR(INDEX(INDIRECT("'"&amp;VLOOKUP($C66,ModMap!$A$2:$B$21,2,FALSE)&amp;"'!AH:AH"),MATCH($K66,INDIRECT("'"&amp;VLOOKUP($C66,ModMap!$A$2:$B$21,2,FALSE)&amp;"'!$K:$K"),0)),"")</f>
        <v>Not Started</v>
      </c>
      <c r="AI66" s="50" t="str">
        <f t="array" ref="AI66">IFERROR(INDEX(INDIRECT("'"&amp;VLOOKUP($C66,ModMap!$A$2:$B$21,2,FALSE)&amp;"'!AI:AI"),MATCH($K66,INDIRECT("'"&amp;VLOOKUP($C66,ModMap!$A$2:$B$21,2,FALSE)&amp;"'!$K:$K"),0)),"")</f>
        <v>Unassigned</v>
      </c>
      <c r="AJ66" s="44" t="s">
        <v>36</v>
      </c>
      <c r="AK66" s="50" t="str">
        <f t="array" ref="AK66">IFERROR(INDEX(INDIRECT("'"&amp;VLOOKUP($C66,ModMap!$A$2:$B$21,2,FALSE)&amp;"'!AK:AK"),MATCH($K66,INDIRECT("'"&amp;VLOOKUP($C66,ModMap!$A$2:$B$21,2,FALSE)&amp;"'!$K:$K"),0)),"")</f>
        <v>N/A</v>
      </c>
      <c r="AL66" s="50" t="str">
        <f t="array" ref="AL66">IFERROR(INDEX(INDIRECT("'"&amp;VLOOKUP($C66,ModMap!$A$2:$B$21,2,FALSE)&amp;"'!AL:AL"),MATCH($K66,INDIRECT("'"&amp;VLOOKUP($C66,ModMap!$A$2:$B$21,2,FALSE)&amp;"'!$K:$K"),0)),"")</f>
        <v/>
      </c>
      <c r="AM66" s="50">
        <f t="shared" si="1"/>
        <v>2</v>
      </c>
      <c r="AN66" s="50" t="str">
        <f t="shared" si="2"/>
        <v>Not Started</v>
      </c>
      <c r="AO66" s="51" t="str">
        <f t="array" ref="AO66">IFERROR(INDEX(INDIRECT("'"&amp;VLOOKUP($C66,ModMap!$A$2:$B$21,2,FALSE)&amp;"'!AO:AO"),MATCH($K66,INDIRECT("'"&amp;VLOOKUP($C66,ModMap!$A$2:$B$21,2,FALSE)&amp;"'!$K:$K"),0)),"")</f>
        <v/>
      </c>
      <c r="AP66" s="49" t="str">
        <f t="array" ref="AP66">IFERROR(HYPERLINK("#'"&amp;VLOOKUP($C66,ModMap!$A$2:$B$21,2,FALSE)&amp;"'!V"&amp;MATCH($K66,INDIRECT("'"&amp;VLOOKUP($C66,ModMap!$A$2:$B$21,2,FALSE)&amp;"'!$K:$K"),0),"Edit on module sheet"),"")</f>
        <v>Edit on module sheet</v>
      </c>
    </row>
    <row r="67" ht="42.0" customHeight="1">
      <c r="A67" s="39">
        <v>65.0</v>
      </c>
      <c r="B67" s="39">
        <v>762.0</v>
      </c>
      <c r="C67" s="39" t="s">
        <v>133</v>
      </c>
      <c r="D67" s="40" t="s">
        <v>134</v>
      </c>
      <c r="E67" s="30" t="s">
        <v>62</v>
      </c>
      <c r="F67" s="68" t="s">
        <v>1900</v>
      </c>
      <c r="G67" s="40" t="s">
        <v>1901</v>
      </c>
      <c r="H67" s="39" t="s">
        <v>2333</v>
      </c>
      <c r="I67" s="39" t="s">
        <v>2334</v>
      </c>
      <c r="J67" s="40" t="s">
        <v>2335</v>
      </c>
      <c r="K67" s="39" t="s">
        <v>2336</v>
      </c>
      <c r="L67" s="40" t="s">
        <v>2337</v>
      </c>
      <c r="M67" s="47" t="s">
        <v>200</v>
      </c>
      <c r="N67" s="39" t="s">
        <v>1907</v>
      </c>
      <c r="O67" s="39" t="s">
        <v>1135</v>
      </c>
      <c r="P67" s="40" t="s">
        <v>484</v>
      </c>
      <c r="Q67" s="40" t="s">
        <v>2338</v>
      </c>
      <c r="R67" s="39" t="s">
        <v>1910</v>
      </c>
      <c r="S67" s="39" t="s">
        <v>1911</v>
      </c>
      <c r="T67" s="39" t="str">
        <f t="array" ref="T67">IFERROR(INDEX(INDIRECT("'"&amp;VLOOKUP($C67,ModMap!$A$2:$B$21,2,FALSE)&amp;"'!T:T"),MATCH($K67,INDIRECT("'"&amp;VLOOKUP($C67,ModMap!$A$2:$B$21,2,FALSE)&amp;"'!$K:$K"),0)),"")</f>
        <v>Unassigned</v>
      </c>
      <c r="U67" s="48" t="s">
        <v>33</v>
      </c>
      <c r="V67" s="39" t="str">
        <f t="array" ref="V67">IFERROR(INDEX(INDIRECT("'"&amp;VLOOKUP($C67,ModMap!$A$2:$B$21,2,FALSE)&amp;"'!V:V"),MATCH($K67,INDIRECT("'"&amp;VLOOKUP($C67,ModMap!$A$2:$B$21,2,FALSE)&amp;"'!$K:$K"),0)),"")</f>
        <v>Not Started</v>
      </c>
      <c r="W67" s="39" t="str">
        <f t="array" ref="W67">IFERROR(INDEX(INDIRECT("'"&amp;VLOOKUP($C67,ModMap!$A$2:$B$21,2,FALSE)&amp;"'!W:W"),MATCH($K67,INDIRECT("'"&amp;VLOOKUP($C67,ModMap!$A$2:$B$21,2,FALSE)&amp;"'!$K:$K"),0)),"")</f>
        <v>Unassigned</v>
      </c>
      <c r="X67" s="44" t="s">
        <v>36</v>
      </c>
      <c r="Y67" s="39" t="str">
        <f t="array" ref="Y67">IFERROR(INDEX(INDIRECT("'"&amp;VLOOKUP($C67,ModMap!$A$2:$B$21,2,FALSE)&amp;"'!Y:Y"),MATCH($K67,INDIRECT("'"&amp;VLOOKUP($C67,ModMap!$A$2:$B$21,2,FALSE)&amp;"'!$K:$K"),0)),"")</f>
        <v>N/A</v>
      </c>
      <c r="Z67" s="39" t="str">
        <f t="array" ref="Z67">IFERROR(INDEX(INDIRECT("'"&amp;VLOOKUP($C67,ModMap!$A$2:$B$21,2,FALSE)&amp;"'!Z:Z"),MATCH($K67,INDIRECT("'"&amp;VLOOKUP($C67,ModMap!$A$2:$B$21,2,FALSE)&amp;"'!$K:$K"),0)),"")</f>
        <v/>
      </c>
      <c r="AA67" s="44" t="s">
        <v>36</v>
      </c>
      <c r="AB67" s="39" t="str">
        <f t="array" ref="AB67">IFERROR(INDEX(INDIRECT("'"&amp;VLOOKUP($C67,ModMap!$A$2:$B$21,2,FALSE)&amp;"'!AB:AB"),MATCH($K67,INDIRECT("'"&amp;VLOOKUP($C67,ModMap!$A$2:$B$21,2,FALSE)&amp;"'!$K:$K"),0)),"")</f>
        <v>N/A</v>
      </c>
      <c r="AC67" s="39" t="str">
        <f t="array" ref="AC67">IFERROR(INDEX(INDIRECT("'"&amp;VLOOKUP($C67,ModMap!$A$2:$B$21,2,FALSE)&amp;"'!AC:AC"),MATCH($K67,INDIRECT("'"&amp;VLOOKUP($C67,ModMap!$A$2:$B$21,2,FALSE)&amp;"'!$K:$K"),0)),"")</f>
        <v/>
      </c>
      <c r="AD67" s="44" t="s">
        <v>36</v>
      </c>
      <c r="AE67" s="39" t="str">
        <f t="array" ref="AE67">IFERROR(INDEX(INDIRECT("'"&amp;VLOOKUP($C67,ModMap!$A$2:$B$21,2,FALSE)&amp;"'!AE:AE"),MATCH($K67,INDIRECT("'"&amp;VLOOKUP($C67,ModMap!$A$2:$B$21,2,FALSE)&amp;"'!$K:$K"),0)),"")</f>
        <v>N/A</v>
      </c>
      <c r="AF67" s="39" t="str">
        <f t="array" ref="AF67">IFERROR(INDEX(INDIRECT("'"&amp;VLOOKUP($C67,ModMap!$A$2:$B$21,2,FALSE)&amp;"'!AF:AF"),MATCH($K67,INDIRECT("'"&amp;VLOOKUP($C67,ModMap!$A$2:$B$21,2,FALSE)&amp;"'!$K:$K"),0)),"")</f>
        <v/>
      </c>
      <c r="AG67" s="48" t="s">
        <v>33</v>
      </c>
      <c r="AH67" s="39" t="str">
        <f t="array" ref="AH67">IFERROR(INDEX(INDIRECT("'"&amp;VLOOKUP($C67,ModMap!$A$2:$B$21,2,FALSE)&amp;"'!AH:AH"),MATCH($K67,INDIRECT("'"&amp;VLOOKUP($C67,ModMap!$A$2:$B$21,2,FALSE)&amp;"'!$K:$K"),0)),"")</f>
        <v>Not Started</v>
      </c>
      <c r="AI67" s="39" t="str">
        <f t="array" ref="AI67">IFERROR(INDEX(INDIRECT("'"&amp;VLOOKUP($C67,ModMap!$A$2:$B$21,2,FALSE)&amp;"'!AI:AI"),MATCH($K67,INDIRECT("'"&amp;VLOOKUP($C67,ModMap!$A$2:$B$21,2,FALSE)&amp;"'!$K:$K"),0)),"")</f>
        <v>Unassigned</v>
      </c>
      <c r="AJ67" s="44" t="s">
        <v>36</v>
      </c>
      <c r="AK67" s="39" t="str">
        <f t="array" ref="AK67">IFERROR(INDEX(INDIRECT("'"&amp;VLOOKUP($C67,ModMap!$A$2:$B$21,2,FALSE)&amp;"'!AK:AK"),MATCH($K67,INDIRECT("'"&amp;VLOOKUP($C67,ModMap!$A$2:$B$21,2,FALSE)&amp;"'!$K:$K"),0)),"")</f>
        <v>N/A</v>
      </c>
      <c r="AL67" s="39" t="str">
        <f t="array" ref="AL67">IFERROR(INDEX(INDIRECT("'"&amp;VLOOKUP($C67,ModMap!$A$2:$B$21,2,FALSE)&amp;"'!AL:AL"),MATCH($K67,INDIRECT("'"&amp;VLOOKUP($C67,ModMap!$A$2:$B$21,2,FALSE)&amp;"'!$K:$K"),0)),"")</f>
        <v/>
      </c>
      <c r="AM67" s="39">
        <f t="shared" si="1"/>
        <v>2</v>
      </c>
      <c r="AN67" s="39" t="str">
        <f t="shared" si="2"/>
        <v>Not Started</v>
      </c>
      <c r="AO67" s="40" t="str">
        <f t="array" ref="AO67">IFERROR(INDEX(INDIRECT("'"&amp;VLOOKUP($C67,ModMap!$A$2:$B$21,2,FALSE)&amp;"'!AO:AO"),MATCH($K67,INDIRECT("'"&amp;VLOOKUP($C67,ModMap!$A$2:$B$21,2,FALSE)&amp;"'!$K:$K"),0)),"")</f>
        <v/>
      </c>
      <c r="AP67" s="49" t="str">
        <f t="array" ref="AP67">IFERROR(HYPERLINK("#'"&amp;VLOOKUP($C67,ModMap!$A$2:$B$21,2,FALSE)&amp;"'!V"&amp;MATCH($K67,INDIRECT("'"&amp;VLOOKUP($C67,ModMap!$A$2:$B$21,2,FALSE)&amp;"'!$K:$K"),0),"Edit on module sheet"),"")</f>
        <v>Edit on module sheet</v>
      </c>
    </row>
    <row r="68" ht="42.0" customHeight="1">
      <c r="A68" s="50">
        <v>66.0</v>
      </c>
      <c r="B68" s="50">
        <v>763.0</v>
      </c>
      <c r="C68" s="50" t="s">
        <v>133</v>
      </c>
      <c r="D68" s="51" t="s">
        <v>134</v>
      </c>
      <c r="E68" s="30" t="s">
        <v>62</v>
      </c>
      <c r="F68" s="68" t="s">
        <v>1900</v>
      </c>
      <c r="G68" s="51" t="s">
        <v>1901</v>
      </c>
      <c r="H68" s="50" t="s">
        <v>2333</v>
      </c>
      <c r="I68" s="50" t="s">
        <v>2334</v>
      </c>
      <c r="J68" s="51" t="s">
        <v>2335</v>
      </c>
      <c r="K68" s="50" t="s">
        <v>2341</v>
      </c>
      <c r="L68" s="51" t="s">
        <v>2342</v>
      </c>
      <c r="M68" s="47" t="s">
        <v>200</v>
      </c>
      <c r="N68" s="50" t="s">
        <v>1907</v>
      </c>
      <c r="O68" s="50" t="s">
        <v>1135</v>
      </c>
      <c r="P68" s="51" t="s">
        <v>484</v>
      </c>
      <c r="Q68" s="51" t="s">
        <v>2338</v>
      </c>
      <c r="R68" s="50" t="s">
        <v>1910</v>
      </c>
      <c r="S68" s="50" t="s">
        <v>1920</v>
      </c>
      <c r="T68" s="50" t="str">
        <f t="array" ref="T68">IFERROR(INDEX(INDIRECT("'"&amp;VLOOKUP($C68,ModMap!$A$2:$B$21,2,FALSE)&amp;"'!T:T"),MATCH($K68,INDIRECT("'"&amp;VLOOKUP($C68,ModMap!$A$2:$B$21,2,FALSE)&amp;"'!$K:$K"),0)),"")</f>
        <v>Unassigned</v>
      </c>
      <c r="U68" s="48" t="s">
        <v>33</v>
      </c>
      <c r="V68" s="50" t="str">
        <f t="array" ref="V68">IFERROR(INDEX(INDIRECT("'"&amp;VLOOKUP($C68,ModMap!$A$2:$B$21,2,FALSE)&amp;"'!V:V"),MATCH($K68,INDIRECT("'"&amp;VLOOKUP($C68,ModMap!$A$2:$B$21,2,FALSE)&amp;"'!$K:$K"),0)),"")</f>
        <v>Not Started</v>
      </c>
      <c r="W68" s="50" t="str">
        <f t="array" ref="W68">IFERROR(INDEX(INDIRECT("'"&amp;VLOOKUP($C68,ModMap!$A$2:$B$21,2,FALSE)&amp;"'!W:W"),MATCH($K68,INDIRECT("'"&amp;VLOOKUP($C68,ModMap!$A$2:$B$21,2,FALSE)&amp;"'!$K:$K"),0)),"")</f>
        <v>Unassigned</v>
      </c>
      <c r="X68" s="44" t="s">
        <v>36</v>
      </c>
      <c r="Y68" s="50" t="str">
        <f t="array" ref="Y68">IFERROR(INDEX(INDIRECT("'"&amp;VLOOKUP($C68,ModMap!$A$2:$B$21,2,FALSE)&amp;"'!Y:Y"),MATCH($K68,INDIRECT("'"&amp;VLOOKUP($C68,ModMap!$A$2:$B$21,2,FALSE)&amp;"'!$K:$K"),0)),"")</f>
        <v>N/A</v>
      </c>
      <c r="Z68" s="50" t="str">
        <f t="array" ref="Z68">IFERROR(INDEX(INDIRECT("'"&amp;VLOOKUP($C68,ModMap!$A$2:$B$21,2,FALSE)&amp;"'!Z:Z"),MATCH($K68,INDIRECT("'"&amp;VLOOKUP($C68,ModMap!$A$2:$B$21,2,FALSE)&amp;"'!$K:$K"),0)),"")</f>
        <v/>
      </c>
      <c r="AA68" s="44" t="s">
        <v>36</v>
      </c>
      <c r="AB68" s="50" t="str">
        <f t="array" ref="AB68">IFERROR(INDEX(INDIRECT("'"&amp;VLOOKUP($C68,ModMap!$A$2:$B$21,2,FALSE)&amp;"'!AB:AB"),MATCH($K68,INDIRECT("'"&amp;VLOOKUP($C68,ModMap!$A$2:$B$21,2,FALSE)&amp;"'!$K:$K"),0)),"")</f>
        <v>N/A</v>
      </c>
      <c r="AC68" s="50" t="str">
        <f t="array" ref="AC68">IFERROR(INDEX(INDIRECT("'"&amp;VLOOKUP($C68,ModMap!$A$2:$B$21,2,FALSE)&amp;"'!AC:AC"),MATCH($K68,INDIRECT("'"&amp;VLOOKUP($C68,ModMap!$A$2:$B$21,2,FALSE)&amp;"'!$K:$K"),0)),"")</f>
        <v/>
      </c>
      <c r="AD68" s="48" t="s">
        <v>33</v>
      </c>
      <c r="AE68" s="50" t="str">
        <f t="array" ref="AE68">IFERROR(INDEX(INDIRECT("'"&amp;VLOOKUP($C68,ModMap!$A$2:$B$21,2,FALSE)&amp;"'!AE:AE"),MATCH($K68,INDIRECT("'"&amp;VLOOKUP($C68,ModMap!$A$2:$B$21,2,FALSE)&amp;"'!$K:$K"),0)),"")</f>
        <v>Not Started</v>
      </c>
      <c r="AF68" s="50" t="str">
        <f t="array" ref="AF68">IFERROR(INDEX(INDIRECT("'"&amp;VLOOKUP($C68,ModMap!$A$2:$B$21,2,FALSE)&amp;"'!AF:AF"),MATCH($K68,INDIRECT("'"&amp;VLOOKUP($C68,ModMap!$A$2:$B$21,2,FALSE)&amp;"'!$K:$K"),0)),"")</f>
        <v>Unassigned</v>
      </c>
      <c r="AG68" s="48" t="s">
        <v>33</v>
      </c>
      <c r="AH68" s="50" t="str">
        <f t="array" ref="AH68">IFERROR(INDEX(INDIRECT("'"&amp;VLOOKUP($C68,ModMap!$A$2:$B$21,2,FALSE)&amp;"'!AH:AH"),MATCH($K68,INDIRECT("'"&amp;VLOOKUP($C68,ModMap!$A$2:$B$21,2,FALSE)&amp;"'!$K:$K"),0)),"")</f>
        <v>Not Started</v>
      </c>
      <c r="AI68" s="50" t="str">
        <f t="array" ref="AI68">IFERROR(INDEX(INDIRECT("'"&amp;VLOOKUP($C68,ModMap!$A$2:$B$21,2,FALSE)&amp;"'!AI:AI"),MATCH($K68,INDIRECT("'"&amp;VLOOKUP($C68,ModMap!$A$2:$B$21,2,FALSE)&amp;"'!$K:$K"),0)),"")</f>
        <v>Unassigned</v>
      </c>
      <c r="AJ68" s="44" t="s">
        <v>36</v>
      </c>
      <c r="AK68" s="50" t="str">
        <f t="array" ref="AK68">IFERROR(INDEX(INDIRECT("'"&amp;VLOOKUP($C68,ModMap!$A$2:$B$21,2,FALSE)&amp;"'!AK:AK"),MATCH($K68,INDIRECT("'"&amp;VLOOKUP($C68,ModMap!$A$2:$B$21,2,FALSE)&amp;"'!$K:$K"),0)),"")</f>
        <v>N/A</v>
      </c>
      <c r="AL68" s="50" t="str">
        <f t="array" ref="AL68">IFERROR(INDEX(INDIRECT("'"&amp;VLOOKUP($C68,ModMap!$A$2:$B$21,2,FALSE)&amp;"'!AL:AL"),MATCH($K68,INDIRECT("'"&amp;VLOOKUP($C68,ModMap!$A$2:$B$21,2,FALSE)&amp;"'!$K:$K"),0)),"")</f>
        <v/>
      </c>
      <c r="AM68" s="50">
        <f t="shared" si="1"/>
        <v>3</v>
      </c>
      <c r="AN68" s="50" t="str">
        <f t="shared" si="2"/>
        <v>Not Started</v>
      </c>
      <c r="AO68" s="51" t="str">
        <f t="array" ref="AO68">IFERROR(INDEX(INDIRECT("'"&amp;VLOOKUP($C68,ModMap!$A$2:$B$21,2,FALSE)&amp;"'!AO:AO"),MATCH($K68,INDIRECT("'"&amp;VLOOKUP($C68,ModMap!$A$2:$B$21,2,FALSE)&amp;"'!$K:$K"),0)),"")</f>
        <v/>
      </c>
      <c r="AP68" s="49" t="str">
        <f t="array" ref="AP68">IFERROR(HYPERLINK("#'"&amp;VLOOKUP($C68,ModMap!$A$2:$B$21,2,FALSE)&amp;"'!V"&amp;MATCH($K68,INDIRECT("'"&amp;VLOOKUP($C68,ModMap!$A$2:$B$21,2,FALSE)&amp;"'!$K:$K"),0),"Edit on module sheet"),"")</f>
        <v>Edit on module sheet</v>
      </c>
    </row>
    <row r="69" ht="42.0" customHeight="1">
      <c r="A69" s="39">
        <v>67.0</v>
      </c>
      <c r="B69" s="39">
        <v>764.0</v>
      </c>
      <c r="C69" s="39" t="s">
        <v>133</v>
      </c>
      <c r="D69" s="40" t="s">
        <v>134</v>
      </c>
      <c r="E69" s="30" t="s">
        <v>62</v>
      </c>
      <c r="F69" s="68" t="s">
        <v>1900</v>
      </c>
      <c r="G69" s="40" t="s">
        <v>1901</v>
      </c>
      <c r="H69" s="39" t="s">
        <v>2333</v>
      </c>
      <c r="I69" s="39" t="s">
        <v>2334</v>
      </c>
      <c r="J69" s="40" t="s">
        <v>2335</v>
      </c>
      <c r="K69" s="39" t="s">
        <v>2345</v>
      </c>
      <c r="L69" s="40" t="s">
        <v>1925</v>
      </c>
      <c r="M69" s="47" t="s">
        <v>200</v>
      </c>
      <c r="N69" s="39" t="s">
        <v>1907</v>
      </c>
      <c r="O69" s="39" t="s">
        <v>1135</v>
      </c>
      <c r="P69" s="40" t="s">
        <v>484</v>
      </c>
      <c r="Q69" s="40" t="s">
        <v>2338</v>
      </c>
      <c r="R69" s="39" t="s">
        <v>1910</v>
      </c>
      <c r="S69" s="39" t="s">
        <v>1928</v>
      </c>
      <c r="T69" s="39" t="str">
        <f t="array" ref="T69">IFERROR(INDEX(INDIRECT("'"&amp;VLOOKUP($C69,ModMap!$A$2:$B$21,2,FALSE)&amp;"'!T:T"),MATCH($K69,INDIRECT("'"&amp;VLOOKUP($C69,ModMap!$A$2:$B$21,2,FALSE)&amp;"'!$K:$K"),0)),"")</f>
        <v>Unassigned</v>
      </c>
      <c r="U69" s="48" t="s">
        <v>33</v>
      </c>
      <c r="V69" s="39" t="str">
        <f t="array" ref="V69">IFERROR(INDEX(INDIRECT("'"&amp;VLOOKUP($C69,ModMap!$A$2:$B$21,2,FALSE)&amp;"'!V:V"),MATCH($K69,INDIRECT("'"&amp;VLOOKUP($C69,ModMap!$A$2:$B$21,2,FALSE)&amp;"'!$K:$K"),0)),"")</f>
        <v>Not Started</v>
      </c>
      <c r="W69" s="39" t="str">
        <f t="array" ref="W69">IFERROR(INDEX(INDIRECT("'"&amp;VLOOKUP($C69,ModMap!$A$2:$B$21,2,FALSE)&amp;"'!W:W"),MATCH($K69,INDIRECT("'"&amp;VLOOKUP($C69,ModMap!$A$2:$B$21,2,FALSE)&amp;"'!$K:$K"),0)),"")</f>
        <v>Unassigned</v>
      </c>
      <c r="X69" s="44" t="s">
        <v>36</v>
      </c>
      <c r="Y69" s="39" t="str">
        <f t="array" ref="Y69">IFERROR(INDEX(INDIRECT("'"&amp;VLOOKUP($C69,ModMap!$A$2:$B$21,2,FALSE)&amp;"'!Y:Y"),MATCH($K69,INDIRECT("'"&amp;VLOOKUP($C69,ModMap!$A$2:$B$21,2,FALSE)&amp;"'!$K:$K"),0)),"")</f>
        <v>N/A</v>
      </c>
      <c r="Z69" s="39" t="str">
        <f t="array" ref="Z69">IFERROR(INDEX(INDIRECT("'"&amp;VLOOKUP($C69,ModMap!$A$2:$B$21,2,FALSE)&amp;"'!Z:Z"),MATCH($K69,INDIRECT("'"&amp;VLOOKUP($C69,ModMap!$A$2:$B$21,2,FALSE)&amp;"'!$K:$K"),0)),"")</f>
        <v/>
      </c>
      <c r="AA69" s="44" t="s">
        <v>36</v>
      </c>
      <c r="AB69" s="39" t="str">
        <f t="array" ref="AB69">IFERROR(INDEX(INDIRECT("'"&amp;VLOOKUP($C69,ModMap!$A$2:$B$21,2,FALSE)&amp;"'!AB:AB"),MATCH($K69,INDIRECT("'"&amp;VLOOKUP($C69,ModMap!$A$2:$B$21,2,FALSE)&amp;"'!$K:$K"),0)),"")</f>
        <v>N/A</v>
      </c>
      <c r="AC69" s="39" t="str">
        <f t="array" ref="AC69">IFERROR(INDEX(INDIRECT("'"&amp;VLOOKUP($C69,ModMap!$A$2:$B$21,2,FALSE)&amp;"'!AC:AC"),MATCH($K69,INDIRECT("'"&amp;VLOOKUP($C69,ModMap!$A$2:$B$21,2,FALSE)&amp;"'!$K:$K"),0)),"")</f>
        <v/>
      </c>
      <c r="AD69" s="44" t="s">
        <v>36</v>
      </c>
      <c r="AE69" s="39" t="str">
        <f t="array" ref="AE69">IFERROR(INDEX(INDIRECT("'"&amp;VLOOKUP($C69,ModMap!$A$2:$B$21,2,FALSE)&amp;"'!AE:AE"),MATCH($K69,INDIRECT("'"&amp;VLOOKUP($C69,ModMap!$A$2:$B$21,2,FALSE)&amp;"'!$K:$K"),0)),"")</f>
        <v>N/A</v>
      </c>
      <c r="AF69" s="39" t="str">
        <f t="array" ref="AF69">IFERROR(INDEX(INDIRECT("'"&amp;VLOOKUP($C69,ModMap!$A$2:$B$21,2,FALSE)&amp;"'!AF:AF"),MATCH($K69,INDIRECT("'"&amp;VLOOKUP($C69,ModMap!$A$2:$B$21,2,FALSE)&amp;"'!$K:$K"),0)),"")</f>
        <v/>
      </c>
      <c r="AG69" s="48" t="s">
        <v>33</v>
      </c>
      <c r="AH69" s="39" t="str">
        <f t="array" ref="AH69">IFERROR(INDEX(INDIRECT("'"&amp;VLOOKUP($C69,ModMap!$A$2:$B$21,2,FALSE)&amp;"'!AH:AH"),MATCH($K69,INDIRECT("'"&amp;VLOOKUP($C69,ModMap!$A$2:$B$21,2,FALSE)&amp;"'!$K:$K"),0)),"")</f>
        <v>Not Started</v>
      </c>
      <c r="AI69" s="39" t="str">
        <f t="array" ref="AI69">IFERROR(INDEX(INDIRECT("'"&amp;VLOOKUP($C69,ModMap!$A$2:$B$21,2,FALSE)&amp;"'!AI:AI"),MATCH($K69,INDIRECT("'"&amp;VLOOKUP($C69,ModMap!$A$2:$B$21,2,FALSE)&amp;"'!$K:$K"),0)),"")</f>
        <v>Unassigned</v>
      </c>
      <c r="AJ69" s="44" t="s">
        <v>36</v>
      </c>
      <c r="AK69" s="39" t="str">
        <f t="array" ref="AK69">IFERROR(INDEX(INDIRECT("'"&amp;VLOOKUP($C69,ModMap!$A$2:$B$21,2,FALSE)&amp;"'!AK:AK"),MATCH($K69,INDIRECT("'"&amp;VLOOKUP($C69,ModMap!$A$2:$B$21,2,FALSE)&amp;"'!$K:$K"),0)),"")</f>
        <v>N/A</v>
      </c>
      <c r="AL69" s="39" t="str">
        <f t="array" ref="AL69">IFERROR(INDEX(INDIRECT("'"&amp;VLOOKUP($C69,ModMap!$A$2:$B$21,2,FALSE)&amp;"'!AL:AL"),MATCH($K69,INDIRECT("'"&amp;VLOOKUP($C69,ModMap!$A$2:$B$21,2,FALSE)&amp;"'!$K:$K"),0)),"")</f>
        <v/>
      </c>
      <c r="AM69" s="39">
        <f t="shared" si="1"/>
        <v>2</v>
      </c>
      <c r="AN69" s="39" t="str">
        <f t="shared" si="2"/>
        <v>Not Started</v>
      </c>
      <c r="AO69" s="40" t="str">
        <f t="array" ref="AO69">IFERROR(INDEX(INDIRECT("'"&amp;VLOOKUP($C69,ModMap!$A$2:$B$21,2,FALSE)&amp;"'!AO:AO"),MATCH($K69,INDIRECT("'"&amp;VLOOKUP($C69,ModMap!$A$2:$B$21,2,FALSE)&amp;"'!$K:$K"),0)),"")</f>
        <v/>
      </c>
      <c r="AP69" s="49" t="str">
        <f t="array" ref="AP69">IFERROR(HYPERLINK("#'"&amp;VLOOKUP($C69,ModMap!$A$2:$B$21,2,FALSE)&amp;"'!V"&amp;MATCH($K69,INDIRECT("'"&amp;VLOOKUP($C69,ModMap!$A$2:$B$21,2,FALSE)&amp;"'!$K:$K"),0),"Edit on module sheet"),"")</f>
        <v>Edit on module sheet</v>
      </c>
    </row>
    <row r="70" ht="42.0" customHeight="1">
      <c r="A70" s="50">
        <v>68.0</v>
      </c>
      <c r="B70" s="50">
        <v>766.0</v>
      </c>
      <c r="C70" s="50" t="s">
        <v>133</v>
      </c>
      <c r="D70" s="51" t="s">
        <v>134</v>
      </c>
      <c r="E70" s="30" t="s">
        <v>62</v>
      </c>
      <c r="F70" s="68" t="s">
        <v>1900</v>
      </c>
      <c r="G70" s="51" t="s">
        <v>1901</v>
      </c>
      <c r="H70" s="50" t="s">
        <v>2350</v>
      </c>
      <c r="I70" s="50" t="s">
        <v>2351</v>
      </c>
      <c r="J70" s="51" t="s">
        <v>2352</v>
      </c>
      <c r="K70" s="50" t="s">
        <v>2353</v>
      </c>
      <c r="L70" s="51" t="s">
        <v>2354</v>
      </c>
      <c r="M70" s="47" t="s">
        <v>200</v>
      </c>
      <c r="N70" s="50" t="s">
        <v>1907</v>
      </c>
      <c r="O70" s="50" t="s">
        <v>1135</v>
      </c>
      <c r="P70" s="51" t="s">
        <v>1136</v>
      </c>
      <c r="Q70" s="51" t="s">
        <v>1137</v>
      </c>
      <c r="R70" s="50" t="s">
        <v>1910</v>
      </c>
      <c r="S70" s="50" t="s">
        <v>1911</v>
      </c>
      <c r="T70" s="50" t="str">
        <f t="array" ref="T70">IFERROR(INDEX(INDIRECT("'"&amp;VLOOKUP($C70,ModMap!$A$2:$B$21,2,FALSE)&amp;"'!T:T"),MATCH($K70,INDIRECT("'"&amp;VLOOKUP($C70,ModMap!$A$2:$B$21,2,FALSE)&amp;"'!$K:$K"),0)),"")</f>
        <v>Unassigned</v>
      </c>
      <c r="U70" s="48" t="s">
        <v>33</v>
      </c>
      <c r="V70" s="50" t="str">
        <f t="array" ref="V70">IFERROR(INDEX(INDIRECT("'"&amp;VLOOKUP($C70,ModMap!$A$2:$B$21,2,FALSE)&amp;"'!V:V"),MATCH($K70,INDIRECT("'"&amp;VLOOKUP($C70,ModMap!$A$2:$B$21,2,FALSE)&amp;"'!$K:$K"),0)),"")</f>
        <v>Not Started</v>
      </c>
      <c r="W70" s="50" t="str">
        <f t="array" ref="W70">IFERROR(INDEX(INDIRECT("'"&amp;VLOOKUP($C70,ModMap!$A$2:$B$21,2,FALSE)&amp;"'!W:W"),MATCH($K70,INDIRECT("'"&amp;VLOOKUP($C70,ModMap!$A$2:$B$21,2,FALSE)&amp;"'!$K:$K"),0)),"")</f>
        <v>Unassigned</v>
      </c>
      <c r="X70" s="44" t="s">
        <v>36</v>
      </c>
      <c r="Y70" s="50" t="str">
        <f t="array" ref="Y70">IFERROR(INDEX(INDIRECT("'"&amp;VLOOKUP($C70,ModMap!$A$2:$B$21,2,FALSE)&amp;"'!Y:Y"),MATCH($K70,INDIRECT("'"&amp;VLOOKUP($C70,ModMap!$A$2:$B$21,2,FALSE)&amp;"'!$K:$K"),0)),"")</f>
        <v>N/A</v>
      </c>
      <c r="Z70" s="50" t="str">
        <f t="array" ref="Z70">IFERROR(INDEX(INDIRECT("'"&amp;VLOOKUP($C70,ModMap!$A$2:$B$21,2,FALSE)&amp;"'!Z:Z"),MATCH($K70,INDIRECT("'"&amp;VLOOKUP($C70,ModMap!$A$2:$B$21,2,FALSE)&amp;"'!$K:$K"),0)),"")</f>
        <v/>
      </c>
      <c r="AA70" s="44" t="s">
        <v>36</v>
      </c>
      <c r="AB70" s="50" t="str">
        <f t="array" ref="AB70">IFERROR(INDEX(INDIRECT("'"&amp;VLOOKUP($C70,ModMap!$A$2:$B$21,2,FALSE)&amp;"'!AB:AB"),MATCH($K70,INDIRECT("'"&amp;VLOOKUP($C70,ModMap!$A$2:$B$21,2,FALSE)&amp;"'!$K:$K"),0)),"")</f>
        <v>N/A</v>
      </c>
      <c r="AC70" s="50" t="str">
        <f t="array" ref="AC70">IFERROR(INDEX(INDIRECT("'"&amp;VLOOKUP($C70,ModMap!$A$2:$B$21,2,FALSE)&amp;"'!AC:AC"),MATCH($K70,INDIRECT("'"&amp;VLOOKUP($C70,ModMap!$A$2:$B$21,2,FALSE)&amp;"'!$K:$K"),0)),"")</f>
        <v/>
      </c>
      <c r="AD70" s="44" t="s">
        <v>36</v>
      </c>
      <c r="AE70" s="50" t="str">
        <f t="array" ref="AE70">IFERROR(INDEX(INDIRECT("'"&amp;VLOOKUP($C70,ModMap!$A$2:$B$21,2,FALSE)&amp;"'!AE:AE"),MATCH($K70,INDIRECT("'"&amp;VLOOKUP($C70,ModMap!$A$2:$B$21,2,FALSE)&amp;"'!$K:$K"),0)),"")</f>
        <v>N/A</v>
      </c>
      <c r="AF70" s="50" t="str">
        <f t="array" ref="AF70">IFERROR(INDEX(INDIRECT("'"&amp;VLOOKUP($C70,ModMap!$A$2:$B$21,2,FALSE)&amp;"'!AF:AF"),MATCH($K70,INDIRECT("'"&amp;VLOOKUP($C70,ModMap!$A$2:$B$21,2,FALSE)&amp;"'!$K:$K"),0)),"")</f>
        <v/>
      </c>
      <c r="AG70" s="48" t="s">
        <v>33</v>
      </c>
      <c r="AH70" s="50" t="str">
        <f t="array" ref="AH70">IFERROR(INDEX(INDIRECT("'"&amp;VLOOKUP($C70,ModMap!$A$2:$B$21,2,FALSE)&amp;"'!AH:AH"),MATCH($K70,INDIRECT("'"&amp;VLOOKUP($C70,ModMap!$A$2:$B$21,2,FALSE)&amp;"'!$K:$K"),0)),"")</f>
        <v>Not Started</v>
      </c>
      <c r="AI70" s="50" t="str">
        <f t="array" ref="AI70">IFERROR(INDEX(INDIRECT("'"&amp;VLOOKUP($C70,ModMap!$A$2:$B$21,2,FALSE)&amp;"'!AI:AI"),MATCH($K70,INDIRECT("'"&amp;VLOOKUP($C70,ModMap!$A$2:$B$21,2,FALSE)&amp;"'!$K:$K"),0)),"")</f>
        <v>Unassigned</v>
      </c>
      <c r="AJ70" s="44" t="s">
        <v>36</v>
      </c>
      <c r="AK70" s="50" t="str">
        <f t="array" ref="AK70">IFERROR(INDEX(INDIRECT("'"&amp;VLOOKUP($C70,ModMap!$A$2:$B$21,2,FALSE)&amp;"'!AK:AK"),MATCH($K70,INDIRECT("'"&amp;VLOOKUP($C70,ModMap!$A$2:$B$21,2,FALSE)&amp;"'!$K:$K"),0)),"")</f>
        <v>N/A</v>
      </c>
      <c r="AL70" s="50" t="str">
        <f t="array" ref="AL70">IFERROR(INDEX(INDIRECT("'"&amp;VLOOKUP($C70,ModMap!$A$2:$B$21,2,FALSE)&amp;"'!AL:AL"),MATCH($K70,INDIRECT("'"&amp;VLOOKUP($C70,ModMap!$A$2:$B$21,2,FALSE)&amp;"'!$K:$K"),0)),"")</f>
        <v/>
      </c>
      <c r="AM70" s="50">
        <f t="shared" si="1"/>
        <v>2</v>
      </c>
      <c r="AN70" s="50" t="str">
        <f t="shared" si="2"/>
        <v>Not Started</v>
      </c>
      <c r="AO70" s="51" t="str">
        <f t="array" ref="AO70">IFERROR(INDEX(INDIRECT("'"&amp;VLOOKUP($C70,ModMap!$A$2:$B$21,2,FALSE)&amp;"'!AO:AO"),MATCH($K70,INDIRECT("'"&amp;VLOOKUP($C70,ModMap!$A$2:$B$21,2,FALSE)&amp;"'!$K:$K"),0)),"")</f>
        <v/>
      </c>
      <c r="AP70" s="49" t="str">
        <f t="array" ref="AP70">IFERROR(HYPERLINK("#'"&amp;VLOOKUP($C70,ModMap!$A$2:$B$21,2,FALSE)&amp;"'!V"&amp;MATCH($K70,INDIRECT("'"&amp;VLOOKUP($C70,ModMap!$A$2:$B$21,2,FALSE)&amp;"'!$K:$K"),0),"Edit on module sheet"),"")</f>
        <v>Edit on module sheet</v>
      </c>
    </row>
    <row r="71" ht="42.0" customHeight="1">
      <c r="A71" s="39">
        <v>69.0</v>
      </c>
      <c r="B71" s="39">
        <v>767.0</v>
      </c>
      <c r="C71" s="39" t="s">
        <v>133</v>
      </c>
      <c r="D71" s="40" t="s">
        <v>134</v>
      </c>
      <c r="E71" s="30" t="s">
        <v>62</v>
      </c>
      <c r="F71" s="68" t="s">
        <v>1900</v>
      </c>
      <c r="G71" s="40" t="s">
        <v>1901</v>
      </c>
      <c r="H71" s="39" t="s">
        <v>2350</v>
      </c>
      <c r="I71" s="39" t="s">
        <v>2351</v>
      </c>
      <c r="J71" s="40" t="s">
        <v>2352</v>
      </c>
      <c r="K71" s="39" t="s">
        <v>2359</v>
      </c>
      <c r="L71" s="40" t="s">
        <v>2360</v>
      </c>
      <c r="M71" s="47" t="s">
        <v>200</v>
      </c>
      <c r="N71" s="39" t="s">
        <v>1907</v>
      </c>
      <c r="O71" s="39" t="s">
        <v>1135</v>
      </c>
      <c r="P71" s="40" t="s">
        <v>1136</v>
      </c>
      <c r="Q71" s="40" t="s">
        <v>1137</v>
      </c>
      <c r="R71" s="39" t="s">
        <v>1910</v>
      </c>
      <c r="S71" s="39" t="s">
        <v>1920</v>
      </c>
      <c r="T71" s="39" t="str">
        <f t="array" ref="T71">IFERROR(INDEX(INDIRECT("'"&amp;VLOOKUP($C71,ModMap!$A$2:$B$21,2,FALSE)&amp;"'!T:T"),MATCH($K71,INDIRECT("'"&amp;VLOOKUP($C71,ModMap!$A$2:$B$21,2,FALSE)&amp;"'!$K:$K"),0)),"")</f>
        <v>Unassigned</v>
      </c>
      <c r="U71" s="48" t="s">
        <v>33</v>
      </c>
      <c r="V71" s="39" t="str">
        <f t="array" ref="V71">IFERROR(INDEX(INDIRECT("'"&amp;VLOOKUP($C71,ModMap!$A$2:$B$21,2,FALSE)&amp;"'!V:V"),MATCH($K71,INDIRECT("'"&amp;VLOOKUP($C71,ModMap!$A$2:$B$21,2,FALSE)&amp;"'!$K:$K"),0)),"")</f>
        <v>Not Started</v>
      </c>
      <c r="W71" s="39" t="str">
        <f t="array" ref="W71">IFERROR(INDEX(INDIRECT("'"&amp;VLOOKUP($C71,ModMap!$A$2:$B$21,2,FALSE)&amp;"'!W:W"),MATCH($K71,INDIRECT("'"&amp;VLOOKUP($C71,ModMap!$A$2:$B$21,2,FALSE)&amp;"'!$K:$K"),0)),"")</f>
        <v>Unassigned</v>
      </c>
      <c r="X71" s="44" t="s">
        <v>36</v>
      </c>
      <c r="Y71" s="39" t="str">
        <f t="array" ref="Y71">IFERROR(INDEX(INDIRECT("'"&amp;VLOOKUP($C71,ModMap!$A$2:$B$21,2,FALSE)&amp;"'!Y:Y"),MATCH($K71,INDIRECT("'"&amp;VLOOKUP($C71,ModMap!$A$2:$B$21,2,FALSE)&amp;"'!$K:$K"),0)),"")</f>
        <v>N/A</v>
      </c>
      <c r="Z71" s="39" t="str">
        <f t="array" ref="Z71">IFERROR(INDEX(INDIRECT("'"&amp;VLOOKUP($C71,ModMap!$A$2:$B$21,2,FALSE)&amp;"'!Z:Z"),MATCH($K71,INDIRECT("'"&amp;VLOOKUP($C71,ModMap!$A$2:$B$21,2,FALSE)&amp;"'!$K:$K"),0)),"")</f>
        <v/>
      </c>
      <c r="AA71" s="44" t="s">
        <v>36</v>
      </c>
      <c r="AB71" s="39" t="str">
        <f t="array" ref="AB71">IFERROR(INDEX(INDIRECT("'"&amp;VLOOKUP($C71,ModMap!$A$2:$B$21,2,FALSE)&amp;"'!AB:AB"),MATCH($K71,INDIRECT("'"&amp;VLOOKUP($C71,ModMap!$A$2:$B$21,2,FALSE)&amp;"'!$K:$K"),0)),"")</f>
        <v>N/A</v>
      </c>
      <c r="AC71" s="39" t="str">
        <f t="array" ref="AC71">IFERROR(INDEX(INDIRECT("'"&amp;VLOOKUP($C71,ModMap!$A$2:$B$21,2,FALSE)&amp;"'!AC:AC"),MATCH($K71,INDIRECT("'"&amp;VLOOKUP($C71,ModMap!$A$2:$B$21,2,FALSE)&amp;"'!$K:$K"),0)),"")</f>
        <v/>
      </c>
      <c r="AD71" s="48" t="s">
        <v>33</v>
      </c>
      <c r="AE71" s="39" t="str">
        <f t="array" ref="AE71">IFERROR(INDEX(INDIRECT("'"&amp;VLOOKUP($C71,ModMap!$A$2:$B$21,2,FALSE)&amp;"'!AE:AE"),MATCH($K71,INDIRECT("'"&amp;VLOOKUP($C71,ModMap!$A$2:$B$21,2,FALSE)&amp;"'!$K:$K"),0)),"")</f>
        <v>Not Started</v>
      </c>
      <c r="AF71" s="39" t="str">
        <f t="array" ref="AF71">IFERROR(INDEX(INDIRECT("'"&amp;VLOOKUP($C71,ModMap!$A$2:$B$21,2,FALSE)&amp;"'!AF:AF"),MATCH($K71,INDIRECT("'"&amp;VLOOKUP($C71,ModMap!$A$2:$B$21,2,FALSE)&amp;"'!$K:$K"),0)),"")</f>
        <v>Unassigned</v>
      </c>
      <c r="AG71" s="48" t="s">
        <v>33</v>
      </c>
      <c r="AH71" s="39" t="str">
        <f t="array" ref="AH71">IFERROR(INDEX(INDIRECT("'"&amp;VLOOKUP($C71,ModMap!$A$2:$B$21,2,FALSE)&amp;"'!AH:AH"),MATCH($K71,INDIRECT("'"&amp;VLOOKUP($C71,ModMap!$A$2:$B$21,2,FALSE)&amp;"'!$K:$K"),0)),"")</f>
        <v>Not Started</v>
      </c>
      <c r="AI71" s="39" t="str">
        <f t="array" ref="AI71">IFERROR(INDEX(INDIRECT("'"&amp;VLOOKUP($C71,ModMap!$A$2:$B$21,2,FALSE)&amp;"'!AI:AI"),MATCH($K71,INDIRECT("'"&amp;VLOOKUP($C71,ModMap!$A$2:$B$21,2,FALSE)&amp;"'!$K:$K"),0)),"")</f>
        <v>Unassigned</v>
      </c>
      <c r="AJ71" s="44" t="s">
        <v>36</v>
      </c>
      <c r="AK71" s="39" t="str">
        <f t="array" ref="AK71">IFERROR(INDEX(INDIRECT("'"&amp;VLOOKUP($C71,ModMap!$A$2:$B$21,2,FALSE)&amp;"'!AK:AK"),MATCH($K71,INDIRECT("'"&amp;VLOOKUP($C71,ModMap!$A$2:$B$21,2,FALSE)&amp;"'!$K:$K"),0)),"")</f>
        <v>N/A</v>
      </c>
      <c r="AL71" s="39" t="str">
        <f t="array" ref="AL71">IFERROR(INDEX(INDIRECT("'"&amp;VLOOKUP($C71,ModMap!$A$2:$B$21,2,FALSE)&amp;"'!AL:AL"),MATCH($K71,INDIRECT("'"&amp;VLOOKUP($C71,ModMap!$A$2:$B$21,2,FALSE)&amp;"'!$K:$K"),0)),"")</f>
        <v/>
      </c>
      <c r="AM71" s="39">
        <f t="shared" si="1"/>
        <v>3</v>
      </c>
      <c r="AN71" s="39" t="str">
        <f t="shared" si="2"/>
        <v>Not Started</v>
      </c>
      <c r="AO71" s="40" t="str">
        <f t="array" ref="AO71">IFERROR(INDEX(INDIRECT("'"&amp;VLOOKUP($C71,ModMap!$A$2:$B$21,2,FALSE)&amp;"'!AO:AO"),MATCH($K71,INDIRECT("'"&amp;VLOOKUP($C71,ModMap!$A$2:$B$21,2,FALSE)&amp;"'!$K:$K"),0)),"")</f>
        <v/>
      </c>
      <c r="AP71" s="49" t="str">
        <f t="array" ref="AP71">IFERROR(HYPERLINK("#'"&amp;VLOOKUP($C71,ModMap!$A$2:$B$21,2,FALSE)&amp;"'!V"&amp;MATCH($K71,INDIRECT("'"&amp;VLOOKUP($C71,ModMap!$A$2:$B$21,2,FALSE)&amp;"'!$K:$K"),0),"Edit on module sheet"),"")</f>
        <v>Edit on module sheet</v>
      </c>
    </row>
    <row r="72" ht="42.0" customHeight="1">
      <c r="A72" s="50">
        <v>70.0</v>
      </c>
      <c r="B72" s="50">
        <v>768.0</v>
      </c>
      <c r="C72" s="50" t="s">
        <v>133</v>
      </c>
      <c r="D72" s="51" t="s">
        <v>134</v>
      </c>
      <c r="E72" s="30" t="s">
        <v>62</v>
      </c>
      <c r="F72" s="68" t="s">
        <v>1900</v>
      </c>
      <c r="G72" s="51" t="s">
        <v>1901</v>
      </c>
      <c r="H72" s="50" t="s">
        <v>2350</v>
      </c>
      <c r="I72" s="50" t="s">
        <v>2351</v>
      </c>
      <c r="J72" s="51" t="s">
        <v>2352</v>
      </c>
      <c r="K72" s="50" t="s">
        <v>2363</v>
      </c>
      <c r="L72" s="51" t="s">
        <v>1925</v>
      </c>
      <c r="M72" s="47" t="s">
        <v>200</v>
      </c>
      <c r="N72" s="50" t="s">
        <v>1907</v>
      </c>
      <c r="O72" s="50" t="s">
        <v>1135</v>
      </c>
      <c r="P72" s="51" t="s">
        <v>1136</v>
      </c>
      <c r="Q72" s="51" t="s">
        <v>1137</v>
      </c>
      <c r="R72" s="50" t="s">
        <v>1910</v>
      </c>
      <c r="S72" s="50" t="s">
        <v>1928</v>
      </c>
      <c r="T72" s="50" t="str">
        <f t="array" ref="T72">IFERROR(INDEX(INDIRECT("'"&amp;VLOOKUP($C72,ModMap!$A$2:$B$21,2,FALSE)&amp;"'!T:T"),MATCH($K72,INDIRECT("'"&amp;VLOOKUP($C72,ModMap!$A$2:$B$21,2,FALSE)&amp;"'!$K:$K"),0)),"")</f>
        <v>Unassigned</v>
      </c>
      <c r="U72" s="48" t="s">
        <v>33</v>
      </c>
      <c r="V72" s="50" t="str">
        <f t="array" ref="V72">IFERROR(INDEX(INDIRECT("'"&amp;VLOOKUP($C72,ModMap!$A$2:$B$21,2,FALSE)&amp;"'!V:V"),MATCH($K72,INDIRECT("'"&amp;VLOOKUP($C72,ModMap!$A$2:$B$21,2,FALSE)&amp;"'!$K:$K"),0)),"")</f>
        <v>Not Started</v>
      </c>
      <c r="W72" s="50" t="str">
        <f t="array" ref="W72">IFERROR(INDEX(INDIRECT("'"&amp;VLOOKUP($C72,ModMap!$A$2:$B$21,2,FALSE)&amp;"'!W:W"),MATCH($K72,INDIRECT("'"&amp;VLOOKUP($C72,ModMap!$A$2:$B$21,2,FALSE)&amp;"'!$K:$K"),0)),"")</f>
        <v>Unassigned</v>
      </c>
      <c r="X72" s="44" t="s">
        <v>36</v>
      </c>
      <c r="Y72" s="50" t="str">
        <f t="array" ref="Y72">IFERROR(INDEX(INDIRECT("'"&amp;VLOOKUP($C72,ModMap!$A$2:$B$21,2,FALSE)&amp;"'!Y:Y"),MATCH($K72,INDIRECT("'"&amp;VLOOKUP($C72,ModMap!$A$2:$B$21,2,FALSE)&amp;"'!$K:$K"),0)),"")</f>
        <v>N/A</v>
      </c>
      <c r="Z72" s="50" t="str">
        <f t="array" ref="Z72">IFERROR(INDEX(INDIRECT("'"&amp;VLOOKUP($C72,ModMap!$A$2:$B$21,2,FALSE)&amp;"'!Z:Z"),MATCH($K72,INDIRECT("'"&amp;VLOOKUP($C72,ModMap!$A$2:$B$21,2,FALSE)&amp;"'!$K:$K"),0)),"")</f>
        <v/>
      </c>
      <c r="AA72" s="44" t="s">
        <v>36</v>
      </c>
      <c r="AB72" s="50" t="str">
        <f t="array" ref="AB72">IFERROR(INDEX(INDIRECT("'"&amp;VLOOKUP($C72,ModMap!$A$2:$B$21,2,FALSE)&amp;"'!AB:AB"),MATCH($K72,INDIRECT("'"&amp;VLOOKUP($C72,ModMap!$A$2:$B$21,2,FALSE)&amp;"'!$K:$K"),0)),"")</f>
        <v>N/A</v>
      </c>
      <c r="AC72" s="50" t="str">
        <f t="array" ref="AC72">IFERROR(INDEX(INDIRECT("'"&amp;VLOOKUP($C72,ModMap!$A$2:$B$21,2,FALSE)&amp;"'!AC:AC"),MATCH($K72,INDIRECT("'"&amp;VLOOKUP($C72,ModMap!$A$2:$B$21,2,FALSE)&amp;"'!$K:$K"),0)),"")</f>
        <v/>
      </c>
      <c r="AD72" s="44" t="s">
        <v>36</v>
      </c>
      <c r="AE72" s="50" t="str">
        <f t="array" ref="AE72">IFERROR(INDEX(INDIRECT("'"&amp;VLOOKUP($C72,ModMap!$A$2:$B$21,2,FALSE)&amp;"'!AE:AE"),MATCH($K72,INDIRECT("'"&amp;VLOOKUP($C72,ModMap!$A$2:$B$21,2,FALSE)&amp;"'!$K:$K"),0)),"")</f>
        <v>N/A</v>
      </c>
      <c r="AF72" s="50" t="str">
        <f t="array" ref="AF72">IFERROR(INDEX(INDIRECT("'"&amp;VLOOKUP($C72,ModMap!$A$2:$B$21,2,FALSE)&amp;"'!AF:AF"),MATCH($K72,INDIRECT("'"&amp;VLOOKUP($C72,ModMap!$A$2:$B$21,2,FALSE)&amp;"'!$K:$K"),0)),"")</f>
        <v/>
      </c>
      <c r="AG72" s="48" t="s">
        <v>33</v>
      </c>
      <c r="AH72" s="50" t="str">
        <f t="array" ref="AH72">IFERROR(INDEX(INDIRECT("'"&amp;VLOOKUP($C72,ModMap!$A$2:$B$21,2,FALSE)&amp;"'!AH:AH"),MATCH($K72,INDIRECT("'"&amp;VLOOKUP($C72,ModMap!$A$2:$B$21,2,FALSE)&amp;"'!$K:$K"),0)),"")</f>
        <v>Not Started</v>
      </c>
      <c r="AI72" s="50" t="str">
        <f t="array" ref="AI72">IFERROR(INDEX(INDIRECT("'"&amp;VLOOKUP($C72,ModMap!$A$2:$B$21,2,FALSE)&amp;"'!AI:AI"),MATCH($K72,INDIRECT("'"&amp;VLOOKUP($C72,ModMap!$A$2:$B$21,2,FALSE)&amp;"'!$K:$K"),0)),"")</f>
        <v>Unassigned</v>
      </c>
      <c r="AJ72" s="44" t="s">
        <v>36</v>
      </c>
      <c r="AK72" s="50" t="str">
        <f t="array" ref="AK72">IFERROR(INDEX(INDIRECT("'"&amp;VLOOKUP($C72,ModMap!$A$2:$B$21,2,FALSE)&amp;"'!AK:AK"),MATCH($K72,INDIRECT("'"&amp;VLOOKUP($C72,ModMap!$A$2:$B$21,2,FALSE)&amp;"'!$K:$K"),0)),"")</f>
        <v>N/A</v>
      </c>
      <c r="AL72" s="50" t="str">
        <f t="array" ref="AL72">IFERROR(INDEX(INDIRECT("'"&amp;VLOOKUP($C72,ModMap!$A$2:$B$21,2,FALSE)&amp;"'!AL:AL"),MATCH($K72,INDIRECT("'"&amp;VLOOKUP($C72,ModMap!$A$2:$B$21,2,FALSE)&amp;"'!$K:$K"),0)),"")</f>
        <v/>
      </c>
      <c r="AM72" s="50">
        <f t="shared" si="1"/>
        <v>2</v>
      </c>
      <c r="AN72" s="50" t="str">
        <f t="shared" si="2"/>
        <v>Not Started</v>
      </c>
      <c r="AO72" s="51" t="str">
        <f t="array" ref="AO72">IFERROR(INDEX(INDIRECT("'"&amp;VLOOKUP($C72,ModMap!$A$2:$B$21,2,FALSE)&amp;"'!AO:AO"),MATCH($K72,INDIRECT("'"&amp;VLOOKUP($C72,ModMap!$A$2:$B$21,2,FALSE)&amp;"'!$K:$K"),0)),"")</f>
        <v/>
      </c>
      <c r="AP72" s="49" t="str">
        <f t="array" ref="AP72">IFERROR(HYPERLINK("#'"&amp;VLOOKUP($C72,ModMap!$A$2:$B$21,2,FALSE)&amp;"'!V"&amp;MATCH($K72,INDIRECT("'"&amp;VLOOKUP($C72,ModMap!$A$2:$B$21,2,FALSE)&amp;"'!$K:$K"),0),"Edit on module sheet"),"")</f>
        <v>Edit on module sheet</v>
      </c>
    </row>
    <row r="73" ht="42.0" customHeight="1">
      <c r="A73" s="39">
        <v>71.0</v>
      </c>
      <c r="B73" s="39">
        <v>770.0</v>
      </c>
      <c r="C73" s="39" t="s">
        <v>133</v>
      </c>
      <c r="D73" s="40" t="s">
        <v>134</v>
      </c>
      <c r="E73" s="30" t="s">
        <v>62</v>
      </c>
      <c r="F73" s="68" t="s">
        <v>1900</v>
      </c>
      <c r="G73" s="40" t="s">
        <v>1901</v>
      </c>
      <c r="H73" s="39" t="s">
        <v>2370</v>
      </c>
      <c r="I73" s="39" t="s">
        <v>2371</v>
      </c>
      <c r="J73" s="40" t="s">
        <v>2372</v>
      </c>
      <c r="K73" s="39" t="s">
        <v>2373</v>
      </c>
      <c r="L73" s="40" t="s">
        <v>2374</v>
      </c>
      <c r="M73" s="47" t="s">
        <v>200</v>
      </c>
      <c r="N73" s="39" t="s">
        <v>1907</v>
      </c>
      <c r="O73" s="39" t="s">
        <v>1135</v>
      </c>
      <c r="P73" s="40" t="s">
        <v>2375</v>
      </c>
      <c r="Q73" s="40" t="s">
        <v>2376</v>
      </c>
      <c r="R73" s="39" t="s">
        <v>1910</v>
      </c>
      <c r="S73" s="39" t="s">
        <v>1911</v>
      </c>
      <c r="T73" s="39" t="str">
        <f t="array" ref="T73">IFERROR(INDEX(INDIRECT("'"&amp;VLOOKUP($C73,ModMap!$A$2:$B$21,2,FALSE)&amp;"'!T:T"),MATCH($K73,INDIRECT("'"&amp;VLOOKUP($C73,ModMap!$A$2:$B$21,2,FALSE)&amp;"'!$K:$K"),0)),"")</f>
        <v>Unassigned</v>
      </c>
      <c r="U73" s="48" t="s">
        <v>33</v>
      </c>
      <c r="V73" s="39" t="str">
        <f t="array" ref="V73">IFERROR(INDEX(INDIRECT("'"&amp;VLOOKUP($C73,ModMap!$A$2:$B$21,2,FALSE)&amp;"'!V:V"),MATCH($K73,INDIRECT("'"&amp;VLOOKUP($C73,ModMap!$A$2:$B$21,2,FALSE)&amp;"'!$K:$K"),0)),"")</f>
        <v>Not Started</v>
      </c>
      <c r="W73" s="39" t="str">
        <f t="array" ref="W73">IFERROR(INDEX(INDIRECT("'"&amp;VLOOKUP($C73,ModMap!$A$2:$B$21,2,FALSE)&amp;"'!W:W"),MATCH($K73,INDIRECT("'"&amp;VLOOKUP($C73,ModMap!$A$2:$B$21,2,FALSE)&amp;"'!$K:$K"),0)),"")</f>
        <v>Unassigned</v>
      </c>
      <c r="X73" s="44" t="s">
        <v>36</v>
      </c>
      <c r="Y73" s="39" t="str">
        <f t="array" ref="Y73">IFERROR(INDEX(INDIRECT("'"&amp;VLOOKUP($C73,ModMap!$A$2:$B$21,2,FALSE)&amp;"'!Y:Y"),MATCH($K73,INDIRECT("'"&amp;VLOOKUP($C73,ModMap!$A$2:$B$21,2,FALSE)&amp;"'!$K:$K"),0)),"")</f>
        <v>N/A</v>
      </c>
      <c r="Z73" s="39" t="str">
        <f t="array" ref="Z73">IFERROR(INDEX(INDIRECT("'"&amp;VLOOKUP($C73,ModMap!$A$2:$B$21,2,FALSE)&amp;"'!Z:Z"),MATCH($K73,INDIRECT("'"&amp;VLOOKUP($C73,ModMap!$A$2:$B$21,2,FALSE)&amp;"'!$K:$K"),0)),"")</f>
        <v/>
      </c>
      <c r="AA73" s="44" t="s">
        <v>36</v>
      </c>
      <c r="AB73" s="39" t="str">
        <f t="array" ref="AB73">IFERROR(INDEX(INDIRECT("'"&amp;VLOOKUP($C73,ModMap!$A$2:$B$21,2,FALSE)&amp;"'!AB:AB"),MATCH($K73,INDIRECT("'"&amp;VLOOKUP($C73,ModMap!$A$2:$B$21,2,FALSE)&amp;"'!$K:$K"),0)),"")</f>
        <v>N/A</v>
      </c>
      <c r="AC73" s="39" t="str">
        <f t="array" ref="AC73">IFERROR(INDEX(INDIRECT("'"&amp;VLOOKUP($C73,ModMap!$A$2:$B$21,2,FALSE)&amp;"'!AC:AC"),MATCH($K73,INDIRECT("'"&amp;VLOOKUP($C73,ModMap!$A$2:$B$21,2,FALSE)&amp;"'!$K:$K"),0)),"")</f>
        <v/>
      </c>
      <c r="AD73" s="44" t="s">
        <v>36</v>
      </c>
      <c r="AE73" s="39" t="str">
        <f t="array" ref="AE73">IFERROR(INDEX(INDIRECT("'"&amp;VLOOKUP($C73,ModMap!$A$2:$B$21,2,FALSE)&amp;"'!AE:AE"),MATCH($K73,INDIRECT("'"&amp;VLOOKUP($C73,ModMap!$A$2:$B$21,2,FALSE)&amp;"'!$K:$K"),0)),"")</f>
        <v>N/A</v>
      </c>
      <c r="AF73" s="39" t="str">
        <f t="array" ref="AF73">IFERROR(INDEX(INDIRECT("'"&amp;VLOOKUP($C73,ModMap!$A$2:$B$21,2,FALSE)&amp;"'!AF:AF"),MATCH($K73,INDIRECT("'"&amp;VLOOKUP($C73,ModMap!$A$2:$B$21,2,FALSE)&amp;"'!$K:$K"),0)),"")</f>
        <v/>
      </c>
      <c r="AG73" s="48" t="s">
        <v>33</v>
      </c>
      <c r="AH73" s="39" t="str">
        <f t="array" ref="AH73">IFERROR(INDEX(INDIRECT("'"&amp;VLOOKUP($C73,ModMap!$A$2:$B$21,2,FALSE)&amp;"'!AH:AH"),MATCH($K73,INDIRECT("'"&amp;VLOOKUP($C73,ModMap!$A$2:$B$21,2,FALSE)&amp;"'!$K:$K"),0)),"")</f>
        <v>Not Started</v>
      </c>
      <c r="AI73" s="39" t="str">
        <f t="array" ref="AI73">IFERROR(INDEX(INDIRECT("'"&amp;VLOOKUP($C73,ModMap!$A$2:$B$21,2,FALSE)&amp;"'!AI:AI"),MATCH($K73,INDIRECT("'"&amp;VLOOKUP($C73,ModMap!$A$2:$B$21,2,FALSE)&amp;"'!$K:$K"),0)),"")</f>
        <v>Unassigned</v>
      </c>
      <c r="AJ73" s="44" t="s">
        <v>36</v>
      </c>
      <c r="AK73" s="39" t="str">
        <f t="array" ref="AK73">IFERROR(INDEX(INDIRECT("'"&amp;VLOOKUP($C73,ModMap!$A$2:$B$21,2,FALSE)&amp;"'!AK:AK"),MATCH($K73,INDIRECT("'"&amp;VLOOKUP($C73,ModMap!$A$2:$B$21,2,FALSE)&amp;"'!$K:$K"),0)),"")</f>
        <v>N/A</v>
      </c>
      <c r="AL73" s="39" t="str">
        <f t="array" ref="AL73">IFERROR(INDEX(INDIRECT("'"&amp;VLOOKUP($C73,ModMap!$A$2:$B$21,2,FALSE)&amp;"'!AL:AL"),MATCH($K73,INDIRECT("'"&amp;VLOOKUP($C73,ModMap!$A$2:$B$21,2,FALSE)&amp;"'!$K:$K"),0)),"")</f>
        <v/>
      </c>
      <c r="AM73" s="39">
        <f t="shared" si="1"/>
        <v>2</v>
      </c>
      <c r="AN73" s="39" t="str">
        <f t="shared" si="2"/>
        <v>Not Started</v>
      </c>
      <c r="AO73" s="40" t="str">
        <f t="array" ref="AO73">IFERROR(INDEX(INDIRECT("'"&amp;VLOOKUP($C73,ModMap!$A$2:$B$21,2,FALSE)&amp;"'!AO:AO"),MATCH($K73,INDIRECT("'"&amp;VLOOKUP($C73,ModMap!$A$2:$B$21,2,FALSE)&amp;"'!$K:$K"),0)),"")</f>
        <v/>
      </c>
      <c r="AP73" s="49" t="str">
        <f t="array" ref="AP73">IFERROR(HYPERLINK("#'"&amp;VLOOKUP($C73,ModMap!$A$2:$B$21,2,FALSE)&amp;"'!V"&amp;MATCH($K73,INDIRECT("'"&amp;VLOOKUP($C73,ModMap!$A$2:$B$21,2,FALSE)&amp;"'!$K:$K"),0),"Edit on module sheet"),"")</f>
        <v>Edit on module sheet</v>
      </c>
    </row>
    <row r="74" ht="42.0" customHeight="1">
      <c r="A74" s="50">
        <v>72.0</v>
      </c>
      <c r="B74" s="50">
        <v>771.0</v>
      </c>
      <c r="C74" s="50" t="s">
        <v>133</v>
      </c>
      <c r="D74" s="51" t="s">
        <v>134</v>
      </c>
      <c r="E74" s="30" t="s">
        <v>62</v>
      </c>
      <c r="F74" s="68" t="s">
        <v>1900</v>
      </c>
      <c r="G74" s="51" t="s">
        <v>1901</v>
      </c>
      <c r="H74" s="50" t="s">
        <v>2370</v>
      </c>
      <c r="I74" s="50" t="s">
        <v>2371</v>
      </c>
      <c r="J74" s="51" t="s">
        <v>2372</v>
      </c>
      <c r="K74" s="50" t="s">
        <v>2383</v>
      </c>
      <c r="L74" s="51" t="s">
        <v>2384</v>
      </c>
      <c r="M74" s="47" t="s">
        <v>200</v>
      </c>
      <c r="N74" s="50" t="s">
        <v>1907</v>
      </c>
      <c r="O74" s="50" t="s">
        <v>1135</v>
      </c>
      <c r="P74" s="51" t="s">
        <v>2375</v>
      </c>
      <c r="Q74" s="51" t="s">
        <v>2376</v>
      </c>
      <c r="R74" s="50" t="s">
        <v>1910</v>
      </c>
      <c r="S74" s="50" t="s">
        <v>1920</v>
      </c>
      <c r="T74" s="50" t="str">
        <f t="array" ref="T74">IFERROR(INDEX(INDIRECT("'"&amp;VLOOKUP($C74,ModMap!$A$2:$B$21,2,FALSE)&amp;"'!T:T"),MATCH($K74,INDIRECT("'"&amp;VLOOKUP($C74,ModMap!$A$2:$B$21,2,FALSE)&amp;"'!$K:$K"),0)),"")</f>
        <v>Unassigned</v>
      </c>
      <c r="U74" s="48" t="s">
        <v>33</v>
      </c>
      <c r="V74" s="50" t="str">
        <f t="array" ref="V74">IFERROR(INDEX(INDIRECT("'"&amp;VLOOKUP($C74,ModMap!$A$2:$B$21,2,FALSE)&amp;"'!V:V"),MATCH($K74,INDIRECT("'"&amp;VLOOKUP($C74,ModMap!$A$2:$B$21,2,FALSE)&amp;"'!$K:$K"),0)),"")</f>
        <v>Not Started</v>
      </c>
      <c r="W74" s="50" t="str">
        <f t="array" ref="W74">IFERROR(INDEX(INDIRECT("'"&amp;VLOOKUP($C74,ModMap!$A$2:$B$21,2,FALSE)&amp;"'!W:W"),MATCH($K74,INDIRECT("'"&amp;VLOOKUP($C74,ModMap!$A$2:$B$21,2,FALSE)&amp;"'!$K:$K"),0)),"")</f>
        <v>Unassigned</v>
      </c>
      <c r="X74" s="44" t="s">
        <v>36</v>
      </c>
      <c r="Y74" s="50" t="str">
        <f t="array" ref="Y74">IFERROR(INDEX(INDIRECT("'"&amp;VLOOKUP($C74,ModMap!$A$2:$B$21,2,FALSE)&amp;"'!Y:Y"),MATCH($K74,INDIRECT("'"&amp;VLOOKUP($C74,ModMap!$A$2:$B$21,2,FALSE)&amp;"'!$K:$K"),0)),"")</f>
        <v>N/A</v>
      </c>
      <c r="Z74" s="50" t="str">
        <f t="array" ref="Z74">IFERROR(INDEX(INDIRECT("'"&amp;VLOOKUP($C74,ModMap!$A$2:$B$21,2,FALSE)&amp;"'!Z:Z"),MATCH($K74,INDIRECT("'"&amp;VLOOKUP($C74,ModMap!$A$2:$B$21,2,FALSE)&amp;"'!$K:$K"),0)),"")</f>
        <v/>
      </c>
      <c r="AA74" s="44" t="s">
        <v>36</v>
      </c>
      <c r="AB74" s="50" t="str">
        <f t="array" ref="AB74">IFERROR(INDEX(INDIRECT("'"&amp;VLOOKUP($C74,ModMap!$A$2:$B$21,2,FALSE)&amp;"'!AB:AB"),MATCH($K74,INDIRECT("'"&amp;VLOOKUP($C74,ModMap!$A$2:$B$21,2,FALSE)&amp;"'!$K:$K"),0)),"")</f>
        <v>N/A</v>
      </c>
      <c r="AC74" s="50" t="str">
        <f t="array" ref="AC74">IFERROR(INDEX(INDIRECT("'"&amp;VLOOKUP($C74,ModMap!$A$2:$B$21,2,FALSE)&amp;"'!AC:AC"),MATCH($K74,INDIRECT("'"&amp;VLOOKUP($C74,ModMap!$A$2:$B$21,2,FALSE)&amp;"'!$K:$K"),0)),"")</f>
        <v/>
      </c>
      <c r="AD74" s="48" t="s">
        <v>33</v>
      </c>
      <c r="AE74" s="50" t="str">
        <f t="array" ref="AE74">IFERROR(INDEX(INDIRECT("'"&amp;VLOOKUP($C74,ModMap!$A$2:$B$21,2,FALSE)&amp;"'!AE:AE"),MATCH($K74,INDIRECT("'"&amp;VLOOKUP($C74,ModMap!$A$2:$B$21,2,FALSE)&amp;"'!$K:$K"),0)),"")</f>
        <v>Not Started</v>
      </c>
      <c r="AF74" s="50" t="str">
        <f t="array" ref="AF74">IFERROR(INDEX(INDIRECT("'"&amp;VLOOKUP($C74,ModMap!$A$2:$B$21,2,FALSE)&amp;"'!AF:AF"),MATCH($K74,INDIRECT("'"&amp;VLOOKUP($C74,ModMap!$A$2:$B$21,2,FALSE)&amp;"'!$K:$K"),0)),"")</f>
        <v>Unassigned</v>
      </c>
      <c r="AG74" s="48" t="s">
        <v>33</v>
      </c>
      <c r="AH74" s="50" t="str">
        <f t="array" ref="AH74">IFERROR(INDEX(INDIRECT("'"&amp;VLOOKUP($C74,ModMap!$A$2:$B$21,2,FALSE)&amp;"'!AH:AH"),MATCH($K74,INDIRECT("'"&amp;VLOOKUP($C74,ModMap!$A$2:$B$21,2,FALSE)&amp;"'!$K:$K"),0)),"")</f>
        <v>Not Started</v>
      </c>
      <c r="AI74" s="50" t="str">
        <f t="array" ref="AI74">IFERROR(INDEX(INDIRECT("'"&amp;VLOOKUP($C74,ModMap!$A$2:$B$21,2,FALSE)&amp;"'!AI:AI"),MATCH($K74,INDIRECT("'"&amp;VLOOKUP($C74,ModMap!$A$2:$B$21,2,FALSE)&amp;"'!$K:$K"),0)),"")</f>
        <v>Unassigned</v>
      </c>
      <c r="AJ74" s="44" t="s">
        <v>36</v>
      </c>
      <c r="AK74" s="50" t="str">
        <f t="array" ref="AK74">IFERROR(INDEX(INDIRECT("'"&amp;VLOOKUP($C74,ModMap!$A$2:$B$21,2,FALSE)&amp;"'!AK:AK"),MATCH($K74,INDIRECT("'"&amp;VLOOKUP($C74,ModMap!$A$2:$B$21,2,FALSE)&amp;"'!$K:$K"),0)),"")</f>
        <v>N/A</v>
      </c>
      <c r="AL74" s="50" t="str">
        <f t="array" ref="AL74">IFERROR(INDEX(INDIRECT("'"&amp;VLOOKUP($C74,ModMap!$A$2:$B$21,2,FALSE)&amp;"'!AL:AL"),MATCH($K74,INDIRECT("'"&amp;VLOOKUP($C74,ModMap!$A$2:$B$21,2,FALSE)&amp;"'!$K:$K"),0)),"")</f>
        <v/>
      </c>
      <c r="AM74" s="50">
        <f t="shared" si="1"/>
        <v>3</v>
      </c>
      <c r="AN74" s="50" t="str">
        <f t="shared" si="2"/>
        <v>Not Started</v>
      </c>
      <c r="AO74" s="51" t="str">
        <f t="array" ref="AO74">IFERROR(INDEX(INDIRECT("'"&amp;VLOOKUP($C74,ModMap!$A$2:$B$21,2,FALSE)&amp;"'!AO:AO"),MATCH($K74,INDIRECT("'"&amp;VLOOKUP($C74,ModMap!$A$2:$B$21,2,FALSE)&amp;"'!$K:$K"),0)),"")</f>
        <v/>
      </c>
      <c r="AP74" s="49" t="str">
        <f t="array" ref="AP74">IFERROR(HYPERLINK("#'"&amp;VLOOKUP($C74,ModMap!$A$2:$B$21,2,FALSE)&amp;"'!V"&amp;MATCH($K74,INDIRECT("'"&amp;VLOOKUP($C74,ModMap!$A$2:$B$21,2,FALSE)&amp;"'!$K:$K"),0),"Edit on module sheet"),"")</f>
        <v>Edit on module sheet</v>
      </c>
    </row>
    <row r="75" ht="42.0" customHeight="1">
      <c r="A75" s="39">
        <v>73.0</v>
      </c>
      <c r="B75" s="39">
        <v>772.0</v>
      </c>
      <c r="C75" s="39" t="s">
        <v>133</v>
      </c>
      <c r="D75" s="40" t="s">
        <v>134</v>
      </c>
      <c r="E75" s="30" t="s">
        <v>62</v>
      </c>
      <c r="F75" s="68" t="s">
        <v>1900</v>
      </c>
      <c r="G75" s="40" t="s">
        <v>1901</v>
      </c>
      <c r="H75" s="39" t="s">
        <v>2370</v>
      </c>
      <c r="I75" s="39" t="s">
        <v>2371</v>
      </c>
      <c r="J75" s="40" t="s">
        <v>2372</v>
      </c>
      <c r="K75" s="39" t="s">
        <v>2387</v>
      </c>
      <c r="L75" s="40" t="s">
        <v>1925</v>
      </c>
      <c r="M75" s="47" t="s">
        <v>200</v>
      </c>
      <c r="N75" s="39" t="s">
        <v>1907</v>
      </c>
      <c r="O75" s="39" t="s">
        <v>1135</v>
      </c>
      <c r="P75" s="40" t="s">
        <v>2375</v>
      </c>
      <c r="Q75" s="40" t="s">
        <v>2376</v>
      </c>
      <c r="R75" s="39" t="s">
        <v>1910</v>
      </c>
      <c r="S75" s="39" t="s">
        <v>1928</v>
      </c>
      <c r="T75" s="39" t="str">
        <f t="array" ref="T75">IFERROR(INDEX(INDIRECT("'"&amp;VLOOKUP($C75,ModMap!$A$2:$B$21,2,FALSE)&amp;"'!T:T"),MATCH($K75,INDIRECT("'"&amp;VLOOKUP($C75,ModMap!$A$2:$B$21,2,FALSE)&amp;"'!$K:$K"),0)),"")</f>
        <v>Unassigned</v>
      </c>
      <c r="U75" s="48" t="s">
        <v>33</v>
      </c>
      <c r="V75" s="39" t="str">
        <f t="array" ref="V75">IFERROR(INDEX(INDIRECT("'"&amp;VLOOKUP($C75,ModMap!$A$2:$B$21,2,FALSE)&amp;"'!V:V"),MATCH($K75,INDIRECT("'"&amp;VLOOKUP($C75,ModMap!$A$2:$B$21,2,FALSE)&amp;"'!$K:$K"),0)),"")</f>
        <v>Not Started</v>
      </c>
      <c r="W75" s="39" t="str">
        <f t="array" ref="W75">IFERROR(INDEX(INDIRECT("'"&amp;VLOOKUP($C75,ModMap!$A$2:$B$21,2,FALSE)&amp;"'!W:W"),MATCH($K75,INDIRECT("'"&amp;VLOOKUP($C75,ModMap!$A$2:$B$21,2,FALSE)&amp;"'!$K:$K"),0)),"")</f>
        <v>Unassigned</v>
      </c>
      <c r="X75" s="44" t="s">
        <v>36</v>
      </c>
      <c r="Y75" s="39" t="str">
        <f t="array" ref="Y75">IFERROR(INDEX(INDIRECT("'"&amp;VLOOKUP($C75,ModMap!$A$2:$B$21,2,FALSE)&amp;"'!Y:Y"),MATCH($K75,INDIRECT("'"&amp;VLOOKUP($C75,ModMap!$A$2:$B$21,2,FALSE)&amp;"'!$K:$K"),0)),"")</f>
        <v>N/A</v>
      </c>
      <c r="Z75" s="39" t="str">
        <f t="array" ref="Z75">IFERROR(INDEX(INDIRECT("'"&amp;VLOOKUP($C75,ModMap!$A$2:$B$21,2,FALSE)&amp;"'!Z:Z"),MATCH($K75,INDIRECT("'"&amp;VLOOKUP($C75,ModMap!$A$2:$B$21,2,FALSE)&amp;"'!$K:$K"),0)),"")</f>
        <v/>
      </c>
      <c r="AA75" s="44" t="s">
        <v>36</v>
      </c>
      <c r="AB75" s="39" t="str">
        <f t="array" ref="AB75">IFERROR(INDEX(INDIRECT("'"&amp;VLOOKUP($C75,ModMap!$A$2:$B$21,2,FALSE)&amp;"'!AB:AB"),MATCH($K75,INDIRECT("'"&amp;VLOOKUP($C75,ModMap!$A$2:$B$21,2,FALSE)&amp;"'!$K:$K"),0)),"")</f>
        <v>N/A</v>
      </c>
      <c r="AC75" s="39" t="str">
        <f t="array" ref="AC75">IFERROR(INDEX(INDIRECT("'"&amp;VLOOKUP($C75,ModMap!$A$2:$B$21,2,FALSE)&amp;"'!AC:AC"),MATCH($K75,INDIRECT("'"&amp;VLOOKUP($C75,ModMap!$A$2:$B$21,2,FALSE)&amp;"'!$K:$K"),0)),"")</f>
        <v/>
      </c>
      <c r="AD75" s="44" t="s">
        <v>36</v>
      </c>
      <c r="AE75" s="39" t="str">
        <f t="array" ref="AE75">IFERROR(INDEX(INDIRECT("'"&amp;VLOOKUP($C75,ModMap!$A$2:$B$21,2,FALSE)&amp;"'!AE:AE"),MATCH($K75,INDIRECT("'"&amp;VLOOKUP($C75,ModMap!$A$2:$B$21,2,FALSE)&amp;"'!$K:$K"),0)),"")</f>
        <v>N/A</v>
      </c>
      <c r="AF75" s="39" t="str">
        <f t="array" ref="AF75">IFERROR(INDEX(INDIRECT("'"&amp;VLOOKUP($C75,ModMap!$A$2:$B$21,2,FALSE)&amp;"'!AF:AF"),MATCH($K75,INDIRECT("'"&amp;VLOOKUP($C75,ModMap!$A$2:$B$21,2,FALSE)&amp;"'!$K:$K"),0)),"")</f>
        <v/>
      </c>
      <c r="AG75" s="48" t="s">
        <v>33</v>
      </c>
      <c r="AH75" s="39" t="str">
        <f t="array" ref="AH75">IFERROR(INDEX(INDIRECT("'"&amp;VLOOKUP($C75,ModMap!$A$2:$B$21,2,FALSE)&amp;"'!AH:AH"),MATCH($K75,INDIRECT("'"&amp;VLOOKUP($C75,ModMap!$A$2:$B$21,2,FALSE)&amp;"'!$K:$K"),0)),"")</f>
        <v>Not Started</v>
      </c>
      <c r="AI75" s="39" t="str">
        <f t="array" ref="AI75">IFERROR(INDEX(INDIRECT("'"&amp;VLOOKUP($C75,ModMap!$A$2:$B$21,2,FALSE)&amp;"'!AI:AI"),MATCH($K75,INDIRECT("'"&amp;VLOOKUP($C75,ModMap!$A$2:$B$21,2,FALSE)&amp;"'!$K:$K"),0)),"")</f>
        <v>Unassigned</v>
      </c>
      <c r="AJ75" s="44" t="s">
        <v>36</v>
      </c>
      <c r="AK75" s="39" t="str">
        <f t="array" ref="AK75">IFERROR(INDEX(INDIRECT("'"&amp;VLOOKUP($C75,ModMap!$A$2:$B$21,2,FALSE)&amp;"'!AK:AK"),MATCH($K75,INDIRECT("'"&amp;VLOOKUP($C75,ModMap!$A$2:$B$21,2,FALSE)&amp;"'!$K:$K"),0)),"")</f>
        <v>N/A</v>
      </c>
      <c r="AL75" s="39" t="str">
        <f t="array" ref="AL75">IFERROR(INDEX(INDIRECT("'"&amp;VLOOKUP($C75,ModMap!$A$2:$B$21,2,FALSE)&amp;"'!AL:AL"),MATCH($K75,INDIRECT("'"&amp;VLOOKUP($C75,ModMap!$A$2:$B$21,2,FALSE)&amp;"'!$K:$K"),0)),"")</f>
        <v/>
      </c>
      <c r="AM75" s="39">
        <f t="shared" si="1"/>
        <v>2</v>
      </c>
      <c r="AN75" s="39" t="str">
        <f t="shared" si="2"/>
        <v>Not Started</v>
      </c>
      <c r="AO75" s="40" t="str">
        <f t="array" ref="AO75">IFERROR(INDEX(INDIRECT("'"&amp;VLOOKUP($C75,ModMap!$A$2:$B$21,2,FALSE)&amp;"'!AO:AO"),MATCH($K75,INDIRECT("'"&amp;VLOOKUP($C75,ModMap!$A$2:$B$21,2,FALSE)&amp;"'!$K:$K"),0)),"")</f>
        <v/>
      </c>
      <c r="AP75" s="49" t="str">
        <f t="array" ref="AP75">IFERROR(HYPERLINK("#'"&amp;VLOOKUP($C75,ModMap!$A$2:$B$21,2,FALSE)&amp;"'!V"&amp;MATCH($K75,INDIRECT("'"&amp;VLOOKUP($C75,ModMap!$A$2:$B$21,2,FALSE)&amp;"'!$K:$K"),0),"Edit on module sheet"),"")</f>
        <v>Edit on module sheet</v>
      </c>
    </row>
    <row r="76" ht="42.0" customHeight="1">
      <c r="A76" s="50">
        <v>74.0</v>
      </c>
      <c r="B76" s="50">
        <v>774.0</v>
      </c>
      <c r="C76" s="50" t="s">
        <v>133</v>
      </c>
      <c r="D76" s="51" t="s">
        <v>134</v>
      </c>
      <c r="E76" s="30" t="s">
        <v>62</v>
      </c>
      <c r="F76" s="68" t="s">
        <v>1900</v>
      </c>
      <c r="G76" s="51" t="s">
        <v>1901</v>
      </c>
      <c r="H76" s="50" t="s">
        <v>2392</v>
      </c>
      <c r="I76" s="50" t="s">
        <v>2393</v>
      </c>
      <c r="J76" s="51" t="s">
        <v>2394</v>
      </c>
      <c r="K76" s="50" t="s">
        <v>2395</v>
      </c>
      <c r="L76" s="51" t="s">
        <v>2396</v>
      </c>
      <c r="M76" s="47" t="s">
        <v>200</v>
      </c>
      <c r="N76" s="50" t="s">
        <v>1907</v>
      </c>
      <c r="O76" s="50" t="s">
        <v>1135</v>
      </c>
      <c r="P76" s="51" t="s">
        <v>2397</v>
      </c>
      <c r="Q76" s="51" t="s">
        <v>2398</v>
      </c>
      <c r="R76" s="50" t="s">
        <v>1910</v>
      </c>
      <c r="S76" s="50" t="s">
        <v>1911</v>
      </c>
      <c r="T76" s="50" t="str">
        <f t="array" ref="T76">IFERROR(INDEX(INDIRECT("'"&amp;VLOOKUP($C76,ModMap!$A$2:$B$21,2,FALSE)&amp;"'!T:T"),MATCH($K76,INDIRECT("'"&amp;VLOOKUP($C76,ModMap!$A$2:$B$21,2,FALSE)&amp;"'!$K:$K"),0)),"")</f>
        <v>Unassigned</v>
      </c>
      <c r="U76" s="48" t="s">
        <v>33</v>
      </c>
      <c r="V76" s="50" t="str">
        <f t="array" ref="V76">IFERROR(INDEX(INDIRECT("'"&amp;VLOOKUP($C76,ModMap!$A$2:$B$21,2,FALSE)&amp;"'!V:V"),MATCH($K76,INDIRECT("'"&amp;VLOOKUP($C76,ModMap!$A$2:$B$21,2,FALSE)&amp;"'!$K:$K"),0)),"")</f>
        <v>Not Started</v>
      </c>
      <c r="W76" s="50" t="str">
        <f t="array" ref="W76">IFERROR(INDEX(INDIRECT("'"&amp;VLOOKUP($C76,ModMap!$A$2:$B$21,2,FALSE)&amp;"'!W:W"),MATCH($K76,INDIRECT("'"&amp;VLOOKUP($C76,ModMap!$A$2:$B$21,2,FALSE)&amp;"'!$K:$K"),0)),"")</f>
        <v>Unassigned</v>
      </c>
      <c r="X76" s="44" t="s">
        <v>36</v>
      </c>
      <c r="Y76" s="50" t="str">
        <f t="array" ref="Y76">IFERROR(INDEX(INDIRECT("'"&amp;VLOOKUP($C76,ModMap!$A$2:$B$21,2,FALSE)&amp;"'!Y:Y"),MATCH($K76,INDIRECT("'"&amp;VLOOKUP($C76,ModMap!$A$2:$B$21,2,FALSE)&amp;"'!$K:$K"),0)),"")</f>
        <v>N/A</v>
      </c>
      <c r="Z76" s="50" t="str">
        <f t="array" ref="Z76">IFERROR(INDEX(INDIRECT("'"&amp;VLOOKUP($C76,ModMap!$A$2:$B$21,2,FALSE)&amp;"'!Z:Z"),MATCH($K76,INDIRECT("'"&amp;VLOOKUP($C76,ModMap!$A$2:$B$21,2,FALSE)&amp;"'!$K:$K"),0)),"")</f>
        <v/>
      </c>
      <c r="AA76" s="44" t="s">
        <v>36</v>
      </c>
      <c r="AB76" s="50" t="str">
        <f t="array" ref="AB76">IFERROR(INDEX(INDIRECT("'"&amp;VLOOKUP($C76,ModMap!$A$2:$B$21,2,FALSE)&amp;"'!AB:AB"),MATCH($K76,INDIRECT("'"&amp;VLOOKUP($C76,ModMap!$A$2:$B$21,2,FALSE)&amp;"'!$K:$K"),0)),"")</f>
        <v>N/A</v>
      </c>
      <c r="AC76" s="50" t="str">
        <f t="array" ref="AC76">IFERROR(INDEX(INDIRECT("'"&amp;VLOOKUP($C76,ModMap!$A$2:$B$21,2,FALSE)&amp;"'!AC:AC"),MATCH($K76,INDIRECT("'"&amp;VLOOKUP($C76,ModMap!$A$2:$B$21,2,FALSE)&amp;"'!$K:$K"),0)),"")</f>
        <v/>
      </c>
      <c r="AD76" s="44" t="s">
        <v>36</v>
      </c>
      <c r="AE76" s="50" t="str">
        <f t="array" ref="AE76">IFERROR(INDEX(INDIRECT("'"&amp;VLOOKUP($C76,ModMap!$A$2:$B$21,2,FALSE)&amp;"'!AE:AE"),MATCH($K76,INDIRECT("'"&amp;VLOOKUP($C76,ModMap!$A$2:$B$21,2,FALSE)&amp;"'!$K:$K"),0)),"")</f>
        <v>N/A</v>
      </c>
      <c r="AF76" s="50" t="str">
        <f t="array" ref="AF76">IFERROR(INDEX(INDIRECT("'"&amp;VLOOKUP($C76,ModMap!$A$2:$B$21,2,FALSE)&amp;"'!AF:AF"),MATCH($K76,INDIRECT("'"&amp;VLOOKUP($C76,ModMap!$A$2:$B$21,2,FALSE)&amp;"'!$K:$K"),0)),"")</f>
        <v/>
      </c>
      <c r="AG76" s="48" t="s">
        <v>33</v>
      </c>
      <c r="AH76" s="50" t="str">
        <f t="array" ref="AH76">IFERROR(INDEX(INDIRECT("'"&amp;VLOOKUP($C76,ModMap!$A$2:$B$21,2,FALSE)&amp;"'!AH:AH"),MATCH($K76,INDIRECT("'"&amp;VLOOKUP($C76,ModMap!$A$2:$B$21,2,FALSE)&amp;"'!$K:$K"),0)),"")</f>
        <v>Not Started</v>
      </c>
      <c r="AI76" s="50" t="str">
        <f t="array" ref="AI76">IFERROR(INDEX(INDIRECT("'"&amp;VLOOKUP($C76,ModMap!$A$2:$B$21,2,FALSE)&amp;"'!AI:AI"),MATCH($K76,INDIRECT("'"&amp;VLOOKUP($C76,ModMap!$A$2:$B$21,2,FALSE)&amp;"'!$K:$K"),0)),"")</f>
        <v>Unassigned</v>
      </c>
      <c r="AJ76" s="44" t="s">
        <v>36</v>
      </c>
      <c r="AK76" s="50" t="str">
        <f t="array" ref="AK76">IFERROR(INDEX(INDIRECT("'"&amp;VLOOKUP($C76,ModMap!$A$2:$B$21,2,FALSE)&amp;"'!AK:AK"),MATCH($K76,INDIRECT("'"&amp;VLOOKUP($C76,ModMap!$A$2:$B$21,2,FALSE)&amp;"'!$K:$K"),0)),"")</f>
        <v>N/A</v>
      </c>
      <c r="AL76" s="50" t="str">
        <f t="array" ref="AL76">IFERROR(INDEX(INDIRECT("'"&amp;VLOOKUP($C76,ModMap!$A$2:$B$21,2,FALSE)&amp;"'!AL:AL"),MATCH($K76,INDIRECT("'"&amp;VLOOKUP($C76,ModMap!$A$2:$B$21,2,FALSE)&amp;"'!$K:$K"),0)),"")</f>
        <v/>
      </c>
      <c r="AM76" s="50">
        <f t="shared" si="1"/>
        <v>2</v>
      </c>
      <c r="AN76" s="50" t="str">
        <f t="shared" si="2"/>
        <v>Not Started</v>
      </c>
      <c r="AO76" s="51" t="str">
        <f t="array" ref="AO76">IFERROR(INDEX(INDIRECT("'"&amp;VLOOKUP($C76,ModMap!$A$2:$B$21,2,FALSE)&amp;"'!AO:AO"),MATCH($K76,INDIRECT("'"&amp;VLOOKUP($C76,ModMap!$A$2:$B$21,2,FALSE)&amp;"'!$K:$K"),0)),"")</f>
        <v/>
      </c>
      <c r="AP76" s="49" t="str">
        <f t="array" ref="AP76">IFERROR(HYPERLINK("#'"&amp;VLOOKUP($C76,ModMap!$A$2:$B$21,2,FALSE)&amp;"'!V"&amp;MATCH($K76,INDIRECT("'"&amp;VLOOKUP($C76,ModMap!$A$2:$B$21,2,FALSE)&amp;"'!$K:$K"),0),"Edit on module sheet"),"")</f>
        <v>Edit on module sheet</v>
      </c>
    </row>
    <row r="77" ht="42.0" customHeight="1">
      <c r="A77" s="39">
        <v>75.0</v>
      </c>
      <c r="B77" s="39">
        <v>775.0</v>
      </c>
      <c r="C77" s="39" t="s">
        <v>133</v>
      </c>
      <c r="D77" s="40" t="s">
        <v>134</v>
      </c>
      <c r="E77" s="30" t="s">
        <v>62</v>
      </c>
      <c r="F77" s="68" t="s">
        <v>1900</v>
      </c>
      <c r="G77" s="40" t="s">
        <v>1901</v>
      </c>
      <c r="H77" s="39" t="s">
        <v>2392</v>
      </c>
      <c r="I77" s="39" t="s">
        <v>2393</v>
      </c>
      <c r="J77" s="40" t="s">
        <v>2394</v>
      </c>
      <c r="K77" s="39" t="s">
        <v>2399</v>
      </c>
      <c r="L77" s="40" t="s">
        <v>2400</v>
      </c>
      <c r="M77" s="47" t="s">
        <v>200</v>
      </c>
      <c r="N77" s="39" t="s">
        <v>1907</v>
      </c>
      <c r="O77" s="39" t="s">
        <v>1135</v>
      </c>
      <c r="P77" s="40" t="s">
        <v>2397</v>
      </c>
      <c r="Q77" s="40" t="s">
        <v>2398</v>
      </c>
      <c r="R77" s="39" t="s">
        <v>1910</v>
      </c>
      <c r="S77" s="39" t="s">
        <v>1920</v>
      </c>
      <c r="T77" s="39" t="str">
        <f t="array" ref="T77">IFERROR(INDEX(INDIRECT("'"&amp;VLOOKUP($C77,ModMap!$A$2:$B$21,2,FALSE)&amp;"'!T:T"),MATCH($K77,INDIRECT("'"&amp;VLOOKUP($C77,ModMap!$A$2:$B$21,2,FALSE)&amp;"'!$K:$K"),0)),"")</f>
        <v>Unassigned</v>
      </c>
      <c r="U77" s="48" t="s">
        <v>33</v>
      </c>
      <c r="V77" s="39" t="str">
        <f t="array" ref="V77">IFERROR(INDEX(INDIRECT("'"&amp;VLOOKUP($C77,ModMap!$A$2:$B$21,2,FALSE)&amp;"'!V:V"),MATCH($K77,INDIRECT("'"&amp;VLOOKUP($C77,ModMap!$A$2:$B$21,2,FALSE)&amp;"'!$K:$K"),0)),"")</f>
        <v>Not Started</v>
      </c>
      <c r="W77" s="39" t="str">
        <f t="array" ref="W77">IFERROR(INDEX(INDIRECT("'"&amp;VLOOKUP($C77,ModMap!$A$2:$B$21,2,FALSE)&amp;"'!W:W"),MATCH($K77,INDIRECT("'"&amp;VLOOKUP($C77,ModMap!$A$2:$B$21,2,FALSE)&amp;"'!$K:$K"),0)),"")</f>
        <v>Unassigned</v>
      </c>
      <c r="X77" s="44" t="s">
        <v>36</v>
      </c>
      <c r="Y77" s="39" t="str">
        <f t="array" ref="Y77">IFERROR(INDEX(INDIRECT("'"&amp;VLOOKUP($C77,ModMap!$A$2:$B$21,2,FALSE)&amp;"'!Y:Y"),MATCH($K77,INDIRECT("'"&amp;VLOOKUP($C77,ModMap!$A$2:$B$21,2,FALSE)&amp;"'!$K:$K"),0)),"")</f>
        <v>N/A</v>
      </c>
      <c r="Z77" s="39" t="str">
        <f t="array" ref="Z77">IFERROR(INDEX(INDIRECT("'"&amp;VLOOKUP($C77,ModMap!$A$2:$B$21,2,FALSE)&amp;"'!Z:Z"),MATCH($K77,INDIRECT("'"&amp;VLOOKUP($C77,ModMap!$A$2:$B$21,2,FALSE)&amp;"'!$K:$K"),0)),"")</f>
        <v/>
      </c>
      <c r="AA77" s="44" t="s">
        <v>36</v>
      </c>
      <c r="AB77" s="39" t="str">
        <f t="array" ref="AB77">IFERROR(INDEX(INDIRECT("'"&amp;VLOOKUP($C77,ModMap!$A$2:$B$21,2,FALSE)&amp;"'!AB:AB"),MATCH($K77,INDIRECT("'"&amp;VLOOKUP($C77,ModMap!$A$2:$B$21,2,FALSE)&amp;"'!$K:$K"),0)),"")</f>
        <v>N/A</v>
      </c>
      <c r="AC77" s="39" t="str">
        <f t="array" ref="AC77">IFERROR(INDEX(INDIRECT("'"&amp;VLOOKUP($C77,ModMap!$A$2:$B$21,2,FALSE)&amp;"'!AC:AC"),MATCH($K77,INDIRECT("'"&amp;VLOOKUP($C77,ModMap!$A$2:$B$21,2,FALSE)&amp;"'!$K:$K"),0)),"")</f>
        <v/>
      </c>
      <c r="AD77" s="48" t="s">
        <v>33</v>
      </c>
      <c r="AE77" s="39" t="str">
        <f t="array" ref="AE77">IFERROR(INDEX(INDIRECT("'"&amp;VLOOKUP($C77,ModMap!$A$2:$B$21,2,FALSE)&amp;"'!AE:AE"),MATCH($K77,INDIRECT("'"&amp;VLOOKUP($C77,ModMap!$A$2:$B$21,2,FALSE)&amp;"'!$K:$K"),0)),"")</f>
        <v>Not Started</v>
      </c>
      <c r="AF77" s="39" t="str">
        <f t="array" ref="AF77">IFERROR(INDEX(INDIRECT("'"&amp;VLOOKUP($C77,ModMap!$A$2:$B$21,2,FALSE)&amp;"'!AF:AF"),MATCH($K77,INDIRECT("'"&amp;VLOOKUP($C77,ModMap!$A$2:$B$21,2,FALSE)&amp;"'!$K:$K"),0)),"")</f>
        <v>Unassigned</v>
      </c>
      <c r="AG77" s="48" t="s">
        <v>33</v>
      </c>
      <c r="AH77" s="39" t="str">
        <f t="array" ref="AH77">IFERROR(INDEX(INDIRECT("'"&amp;VLOOKUP($C77,ModMap!$A$2:$B$21,2,FALSE)&amp;"'!AH:AH"),MATCH($K77,INDIRECT("'"&amp;VLOOKUP($C77,ModMap!$A$2:$B$21,2,FALSE)&amp;"'!$K:$K"),0)),"")</f>
        <v>Not Started</v>
      </c>
      <c r="AI77" s="39" t="str">
        <f t="array" ref="AI77">IFERROR(INDEX(INDIRECT("'"&amp;VLOOKUP($C77,ModMap!$A$2:$B$21,2,FALSE)&amp;"'!AI:AI"),MATCH($K77,INDIRECT("'"&amp;VLOOKUP($C77,ModMap!$A$2:$B$21,2,FALSE)&amp;"'!$K:$K"),0)),"")</f>
        <v>Unassigned</v>
      </c>
      <c r="AJ77" s="44" t="s">
        <v>36</v>
      </c>
      <c r="AK77" s="39" t="str">
        <f t="array" ref="AK77">IFERROR(INDEX(INDIRECT("'"&amp;VLOOKUP($C77,ModMap!$A$2:$B$21,2,FALSE)&amp;"'!AK:AK"),MATCH($K77,INDIRECT("'"&amp;VLOOKUP($C77,ModMap!$A$2:$B$21,2,FALSE)&amp;"'!$K:$K"),0)),"")</f>
        <v>N/A</v>
      </c>
      <c r="AL77" s="39" t="str">
        <f t="array" ref="AL77">IFERROR(INDEX(INDIRECT("'"&amp;VLOOKUP($C77,ModMap!$A$2:$B$21,2,FALSE)&amp;"'!AL:AL"),MATCH($K77,INDIRECT("'"&amp;VLOOKUP($C77,ModMap!$A$2:$B$21,2,FALSE)&amp;"'!$K:$K"),0)),"")</f>
        <v/>
      </c>
      <c r="AM77" s="39">
        <f t="shared" si="1"/>
        <v>3</v>
      </c>
      <c r="AN77" s="39" t="str">
        <f t="shared" si="2"/>
        <v>Not Started</v>
      </c>
      <c r="AO77" s="40" t="str">
        <f t="array" ref="AO77">IFERROR(INDEX(INDIRECT("'"&amp;VLOOKUP($C77,ModMap!$A$2:$B$21,2,FALSE)&amp;"'!AO:AO"),MATCH($K77,INDIRECT("'"&amp;VLOOKUP($C77,ModMap!$A$2:$B$21,2,FALSE)&amp;"'!$K:$K"),0)),"")</f>
        <v/>
      </c>
      <c r="AP77" s="49" t="str">
        <f t="array" ref="AP77">IFERROR(HYPERLINK("#'"&amp;VLOOKUP($C77,ModMap!$A$2:$B$21,2,FALSE)&amp;"'!V"&amp;MATCH($K77,INDIRECT("'"&amp;VLOOKUP($C77,ModMap!$A$2:$B$21,2,FALSE)&amp;"'!$K:$K"),0),"Edit on module sheet"),"")</f>
        <v>Edit on module sheet</v>
      </c>
    </row>
    <row r="78" ht="42.0" customHeight="1">
      <c r="A78" s="50">
        <v>76.0</v>
      </c>
      <c r="B78" s="50">
        <v>776.0</v>
      </c>
      <c r="C78" s="50" t="s">
        <v>133</v>
      </c>
      <c r="D78" s="51" t="s">
        <v>134</v>
      </c>
      <c r="E78" s="30" t="s">
        <v>62</v>
      </c>
      <c r="F78" s="68" t="s">
        <v>1900</v>
      </c>
      <c r="G78" s="51" t="s">
        <v>1901</v>
      </c>
      <c r="H78" s="50" t="s">
        <v>2392</v>
      </c>
      <c r="I78" s="50" t="s">
        <v>2393</v>
      </c>
      <c r="J78" s="51" t="s">
        <v>2394</v>
      </c>
      <c r="K78" s="50" t="s">
        <v>2405</v>
      </c>
      <c r="L78" s="51" t="s">
        <v>1925</v>
      </c>
      <c r="M78" s="47" t="s">
        <v>200</v>
      </c>
      <c r="N78" s="50" t="s">
        <v>1907</v>
      </c>
      <c r="O78" s="50" t="s">
        <v>1135</v>
      </c>
      <c r="P78" s="51" t="s">
        <v>2397</v>
      </c>
      <c r="Q78" s="51" t="s">
        <v>2398</v>
      </c>
      <c r="R78" s="50" t="s">
        <v>1910</v>
      </c>
      <c r="S78" s="50" t="s">
        <v>1928</v>
      </c>
      <c r="T78" s="50" t="str">
        <f t="array" ref="T78">IFERROR(INDEX(INDIRECT("'"&amp;VLOOKUP($C78,ModMap!$A$2:$B$21,2,FALSE)&amp;"'!T:T"),MATCH($K78,INDIRECT("'"&amp;VLOOKUP($C78,ModMap!$A$2:$B$21,2,FALSE)&amp;"'!$K:$K"),0)),"")</f>
        <v>Unassigned</v>
      </c>
      <c r="U78" s="48" t="s">
        <v>33</v>
      </c>
      <c r="V78" s="50" t="str">
        <f t="array" ref="V78">IFERROR(INDEX(INDIRECT("'"&amp;VLOOKUP($C78,ModMap!$A$2:$B$21,2,FALSE)&amp;"'!V:V"),MATCH($K78,INDIRECT("'"&amp;VLOOKUP($C78,ModMap!$A$2:$B$21,2,FALSE)&amp;"'!$K:$K"),0)),"")</f>
        <v>Not Started</v>
      </c>
      <c r="W78" s="50" t="str">
        <f t="array" ref="W78">IFERROR(INDEX(INDIRECT("'"&amp;VLOOKUP($C78,ModMap!$A$2:$B$21,2,FALSE)&amp;"'!W:W"),MATCH($K78,INDIRECT("'"&amp;VLOOKUP($C78,ModMap!$A$2:$B$21,2,FALSE)&amp;"'!$K:$K"),0)),"")</f>
        <v>Unassigned</v>
      </c>
      <c r="X78" s="44" t="s">
        <v>36</v>
      </c>
      <c r="Y78" s="50" t="str">
        <f t="array" ref="Y78">IFERROR(INDEX(INDIRECT("'"&amp;VLOOKUP($C78,ModMap!$A$2:$B$21,2,FALSE)&amp;"'!Y:Y"),MATCH($K78,INDIRECT("'"&amp;VLOOKUP($C78,ModMap!$A$2:$B$21,2,FALSE)&amp;"'!$K:$K"),0)),"")</f>
        <v>N/A</v>
      </c>
      <c r="Z78" s="50" t="str">
        <f t="array" ref="Z78">IFERROR(INDEX(INDIRECT("'"&amp;VLOOKUP($C78,ModMap!$A$2:$B$21,2,FALSE)&amp;"'!Z:Z"),MATCH($K78,INDIRECT("'"&amp;VLOOKUP($C78,ModMap!$A$2:$B$21,2,FALSE)&amp;"'!$K:$K"),0)),"")</f>
        <v/>
      </c>
      <c r="AA78" s="44" t="s">
        <v>36</v>
      </c>
      <c r="AB78" s="50" t="str">
        <f t="array" ref="AB78">IFERROR(INDEX(INDIRECT("'"&amp;VLOOKUP($C78,ModMap!$A$2:$B$21,2,FALSE)&amp;"'!AB:AB"),MATCH($K78,INDIRECT("'"&amp;VLOOKUP($C78,ModMap!$A$2:$B$21,2,FALSE)&amp;"'!$K:$K"),0)),"")</f>
        <v>N/A</v>
      </c>
      <c r="AC78" s="50" t="str">
        <f t="array" ref="AC78">IFERROR(INDEX(INDIRECT("'"&amp;VLOOKUP($C78,ModMap!$A$2:$B$21,2,FALSE)&amp;"'!AC:AC"),MATCH($K78,INDIRECT("'"&amp;VLOOKUP($C78,ModMap!$A$2:$B$21,2,FALSE)&amp;"'!$K:$K"),0)),"")</f>
        <v/>
      </c>
      <c r="AD78" s="44" t="s">
        <v>36</v>
      </c>
      <c r="AE78" s="50" t="str">
        <f t="array" ref="AE78">IFERROR(INDEX(INDIRECT("'"&amp;VLOOKUP($C78,ModMap!$A$2:$B$21,2,FALSE)&amp;"'!AE:AE"),MATCH($K78,INDIRECT("'"&amp;VLOOKUP($C78,ModMap!$A$2:$B$21,2,FALSE)&amp;"'!$K:$K"),0)),"")</f>
        <v>N/A</v>
      </c>
      <c r="AF78" s="50" t="str">
        <f t="array" ref="AF78">IFERROR(INDEX(INDIRECT("'"&amp;VLOOKUP($C78,ModMap!$A$2:$B$21,2,FALSE)&amp;"'!AF:AF"),MATCH($K78,INDIRECT("'"&amp;VLOOKUP($C78,ModMap!$A$2:$B$21,2,FALSE)&amp;"'!$K:$K"),0)),"")</f>
        <v/>
      </c>
      <c r="AG78" s="48" t="s">
        <v>33</v>
      </c>
      <c r="AH78" s="50" t="str">
        <f t="array" ref="AH78">IFERROR(INDEX(INDIRECT("'"&amp;VLOOKUP($C78,ModMap!$A$2:$B$21,2,FALSE)&amp;"'!AH:AH"),MATCH($K78,INDIRECT("'"&amp;VLOOKUP($C78,ModMap!$A$2:$B$21,2,FALSE)&amp;"'!$K:$K"),0)),"")</f>
        <v>Not Started</v>
      </c>
      <c r="AI78" s="50" t="str">
        <f t="array" ref="AI78">IFERROR(INDEX(INDIRECT("'"&amp;VLOOKUP($C78,ModMap!$A$2:$B$21,2,FALSE)&amp;"'!AI:AI"),MATCH($K78,INDIRECT("'"&amp;VLOOKUP($C78,ModMap!$A$2:$B$21,2,FALSE)&amp;"'!$K:$K"),0)),"")</f>
        <v>Unassigned</v>
      </c>
      <c r="AJ78" s="44" t="s">
        <v>36</v>
      </c>
      <c r="AK78" s="50" t="str">
        <f t="array" ref="AK78">IFERROR(INDEX(INDIRECT("'"&amp;VLOOKUP($C78,ModMap!$A$2:$B$21,2,FALSE)&amp;"'!AK:AK"),MATCH($K78,INDIRECT("'"&amp;VLOOKUP($C78,ModMap!$A$2:$B$21,2,FALSE)&amp;"'!$K:$K"),0)),"")</f>
        <v>N/A</v>
      </c>
      <c r="AL78" s="50" t="str">
        <f t="array" ref="AL78">IFERROR(INDEX(INDIRECT("'"&amp;VLOOKUP($C78,ModMap!$A$2:$B$21,2,FALSE)&amp;"'!AL:AL"),MATCH($K78,INDIRECT("'"&amp;VLOOKUP($C78,ModMap!$A$2:$B$21,2,FALSE)&amp;"'!$K:$K"),0)),"")</f>
        <v/>
      </c>
      <c r="AM78" s="50">
        <f t="shared" si="1"/>
        <v>2</v>
      </c>
      <c r="AN78" s="50" t="str">
        <f t="shared" si="2"/>
        <v>Not Started</v>
      </c>
      <c r="AO78" s="51" t="str">
        <f t="array" ref="AO78">IFERROR(INDEX(INDIRECT("'"&amp;VLOOKUP($C78,ModMap!$A$2:$B$21,2,FALSE)&amp;"'!AO:AO"),MATCH($K78,INDIRECT("'"&amp;VLOOKUP($C78,ModMap!$A$2:$B$21,2,FALSE)&amp;"'!$K:$K"),0)),"")</f>
        <v/>
      </c>
      <c r="AP78" s="49" t="str">
        <f t="array" ref="AP78">IFERROR(HYPERLINK("#'"&amp;VLOOKUP($C78,ModMap!$A$2:$B$21,2,FALSE)&amp;"'!V"&amp;MATCH($K78,INDIRECT("'"&amp;VLOOKUP($C78,ModMap!$A$2:$B$21,2,FALSE)&amp;"'!$K:$K"),0),"Edit on module sheet"),"")</f>
        <v>Edit on module sheet</v>
      </c>
    </row>
    <row r="79" ht="42.0" customHeight="1">
      <c r="A79" s="39">
        <v>77.0</v>
      </c>
      <c r="B79" s="39">
        <v>778.0</v>
      </c>
      <c r="C79" s="39" t="s">
        <v>133</v>
      </c>
      <c r="D79" s="40" t="s">
        <v>134</v>
      </c>
      <c r="E79" s="30" t="s">
        <v>62</v>
      </c>
      <c r="F79" s="68" t="s">
        <v>1900</v>
      </c>
      <c r="G79" s="40" t="s">
        <v>1901</v>
      </c>
      <c r="H79" s="39" t="s">
        <v>2408</v>
      </c>
      <c r="I79" s="39" t="s">
        <v>2409</v>
      </c>
      <c r="J79" s="40" t="s">
        <v>2410</v>
      </c>
      <c r="K79" s="39" t="s">
        <v>2411</v>
      </c>
      <c r="L79" s="40" t="s">
        <v>2412</v>
      </c>
      <c r="M79" s="47" t="s">
        <v>200</v>
      </c>
      <c r="N79" s="39" t="s">
        <v>1907</v>
      </c>
      <c r="O79" s="39" t="s">
        <v>2413</v>
      </c>
      <c r="P79" s="40" t="s">
        <v>1305</v>
      </c>
      <c r="Q79" s="40" t="s">
        <v>2414</v>
      </c>
      <c r="R79" s="39" t="s">
        <v>1910</v>
      </c>
      <c r="S79" s="39" t="s">
        <v>1911</v>
      </c>
      <c r="T79" s="39" t="str">
        <f t="array" ref="T79">IFERROR(INDEX(INDIRECT("'"&amp;VLOOKUP($C79,ModMap!$A$2:$B$21,2,FALSE)&amp;"'!T:T"),MATCH($K79,INDIRECT("'"&amp;VLOOKUP($C79,ModMap!$A$2:$B$21,2,FALSE)&amp;"'!$K:$K"),0)),"")</f>
        <v>Unassigned</v>
      </c>
      <c r="U79" s="48" t="s">
        <v>33</v>
      </c>
      <c r="V79" s="39" t="str">
        <f t="array" ref="V79">IFERROR(INDEX(INDIRECT("'"&amp;VLOOKUP($C79,ModMap!$A$2:$B$21,2,FALSE)&amp;"'!V:V"),MATCH($K79,INDIRECT("'"&amp;VLOOKUP($C79,ModMap!$A$2:$B$21,2,FALSE)&amp;"'!$K:$K"),0)),"")</f>
        <v>Not Started</v>
      </c>
      <c r="W79" s="39" t="str">
        <f t="array" ref="W79">IFERROR(INDEX(INDIRECT("'"&amp;VLOOKUP($C79,ModMap!$A$2:$B$21,2,FALSE)&amp;"'!W:W"),MATCH($K79,INDIRECT("'"&amp;VLOOKUP($C79,ModMap!$A$2:$B$21,2,FALSE)&amp;"'!$K:$K"),0)),"")</f>
        <v>Unassigned</v>
      </c>
      <c r="X79" s="44" t="s">
        <v>36</v>
      </c>
      <c r="Y79" s="39" t="str">
        <f t="array" ref="Y79">IFERROR(INDEX(INDIRECT("'"&amp;VLOOKUP($C79,ModMap!$A$2:$B$21,2,FALSE)&amp;"'!Y:Y"),MATCH($K79,INDIRECT("'"&amp;VLOOKUP($C79,ModMap!$A$2:$B$21,2,FALSE)&amp;"'!$K:$K"),0)),"")</f>
        <v>N/A</v>
      </c>
      <c r="Z79" s="39" t="str">
        <f t="array" ref="Z79">IFERROR(INDEX(INDIRECT("'"&amp;VLOOKUP($C79,ModMap!$A$2:$B$21,2,FALSE)&amp;"'!Z:Z"),MATCH($K79,INDIRECT("'"&amp;VLOOKUP($C79,ModMap!$A$2:$B$21,2,FALSE)&amp;"'!$K:$K"),0)),"")</f>
        <v/>
      </c>
      <c r="AA79" s="44" t="s">
        <v>36</v>
      </c>
      <c r="AB79" s="39" t="str">
        <f t="array" ref="AB79">IFERROR(INDEX(INDIRECT("'"&amp;VLOOKUP($C79,ModMap!$A$2:$B$21,2,FALSE)&amp;"'!AB:AB"),MATCH($K79,INDIRECT("'"&amp;VLOOKUP($C79,ModMap!$A$2:$B$21,2,FALSE)&amp;"'!$K:$K"),0)),"")</f>
        <v>N/A</v>
      </c>
      <c r="AC79" s="39" t="str">
        <f t="array" ref="AC79">IFERROR(INDEX(INDIRECT("'"&amp;VLOOKUP($C79,ModMap!$A$2:$B$21,2,FALSE)&amp;"'!AC:AC"),MATCH($K79,INDIRECT("'"&amp;VLOOKUP($C79,ModMap!$A$2:$B$21,2,FALSE)&amp;"'!$K:$K"),0)),"")</f>
        <v/>
      </c>
      <c r="AD79" s="44" t="s">
        <v>36</v>
      </c>
      <c r="AE79" s="39" t="str">
        <f t="array" ref="AE79">IFERROR(INDEX(INDIRECT("'"&amp;VLOOKUP($C79,ModMap!$A$2:$B$21,2,FALSE)&amp;"'!AE:AE"),MATCH($K79,INDIRECT("'"&amp;VLOOKUP($C79,ModMap!$A$2:$B$21,2,FALSE)&amp;"'!$K:$K"),0)),"")</f>
        <v>N/A</v>
      </c>
      <c r="AF79" s="39" t="str">
        <f t="array" ref="AF79">IFERROR(INDEX(INDIRECT("'"&amp;VLOOKUP($C79,ModMap!$A$2:$B$21,2,FALSE)&amp;"'!AF:AF"),MATCH($K79,INDIRECT("'"&amp;VLOOKUP($C79,ModMap!$A$2:$B$21,2,FALSE)&amp;"'!$K:$K"),0)),"")</f>
        <v/>
      </c>
      <c r="AG79" s="48" t="s">
        <v>33</v>
      </c>
      <c r="AH79" s="39" t="str">
        <f t="array" ref="AH79">IFERROR(INDEX(INDIRECT("'"&amp;VLOOKUP($C79,ModMap!$A$2:$B$21,2,FALSE)&amp;"'!AH:AH"),MATCH($K79,INDIRECT("'"&amp;VLOOKUP($C79,ModMap!$A$2:$B$21,2,FALSE)&amp;"'!$K:$K"),0)),"")</f>
        <v>Not Started</v>
      </c>
      <c r="AI79" s="39" t="str">
        <f t="array" ref="AI79">IFERROR(INDEX(INDIRECT("'"&amp;VLOOKUP($C79,ModMap!$A$2:$B$21,2,FALSE)&amp;"'!AI:AI"),MATCH($K79,INDIRECT("'"&amp;VLOOKUP($C79,ModMap!$A$2:$B$21,2,FALSE)&amp;"'!$K:$K"),0)),"")</f>
        <v>Unassigned</v>
      </c>
      <c r="AJ79" s="44" t="s">
        <v>36</v>
      </c>
      <c r="AK79" s="39" t="str">
        <f t="array" ref="AK79">IFERROR(INDEX(INDIRECT("'"&amp;VLOOKUP($C79,ModMap!$A$2:$B$21,2,FALSE)&amp;"'!AK:AK"),MATCH($K79,INDIRECT("'"&amp;VLOOKUP($C79,ModMap!$A$2:$B$21,2,FALSE)&amp;"'!$K:$K"),0)),"")</f>
        <v>N/A</v>
      </c>
      <c r="AL79" s="39" t="str">
        <f t="array" ref="AL79">IFERROR(INDEX(INDIRECT("'"&amp;VLOOKUP($C79,ModMap!$A$2:$B$21,2,FALSE)&amp;"'!AL:AL"),MATCH($K79,INDIRECT("'"&amp;VLOOKUP($C79,ModMap!$A$2:$B$21,2,FALSE)&amp;"'!$K:$K"),0)),"")</f>
        <v/>
      </c>
      <c r="AM79" s="39">
        <f t="shared" si="1"/>
        <v>2</v>
      </c>
      <c r="AN79" s="39" t="str">
        <f t="shared" si="2"/>
        <v>Not Started</v>
      </c>
      <c r="AO79" s="40" t="str">
        <f t="array" ref="AO79">IFERROR(INDEX(INDIRECT("'"&amp;VLOOKUP($C79,ModMap!$A$2:$B$21,2,FALSE)&amp;"'!AO:AO"),MATCH($K79,INDIRECT("'"&amp;VLOOKUP($C79,ModMap!$A$2:$B$21,2,FALSE)&amp;"'!$K:$K"),0)),"")</f>
        <v/>
      </c>
      <c r="AP79" s="49" t="str">
        <f t="array" ref="AP79">IFERROR(HYPERLINK("#'"&amp;VLOOKUP($C79,ModMap!$A$2:$B$21,2,FALSE)&amp;"'!V"&amp;MATCH($K79,INDIRECT("'"&amp;VLOOKUP($C79,ModMap!$A$2:$B$21,2,FALSE)&amp;"'!$K:$K"),0),"Edit on module sheet"),"")</f>
        <v>Edit on module sheet</v>
      </c>
    </row>
    <row r="80" ht="42.0" customHeight="1">
      <c r="A80" s="50">
        <v>78.0</v>
      </c>
      <c r="B80" s="50">
        <v>779.0</v>
      </c>
      <c r="C80" s="50" t="s">
        <v>133</v>
      </c>
      <c r="D80" s="51" t="s">
        <v>134</v>
      </c>
      <c r="E80" s="30" t="s">
        <v>62</v>
      </c>
      <c r="F80" s="68" t="s">
        <v>1900</v>
      </c>
      <c r="G80" s="51" t="s">
        <v>1901</v>
      </c>
      <c r="H80" s="50" t="s">
        <v>2408</v>
      </c>
      <c r="I80" s="50" t="s">
        <v>2409</v>
      </c>
      <c r="J80" s="51" t="s">
        <v>2410</v>
      </c>
      <c r="K80" s="50" t="s">
        <v>2419</v>
      </c>
      <c r="L80" s="51" t="s">
        <v>2420</v>
      </c>
      <c r="M80" s="47" t="s">
        <v>200</v>
      </c>
      <c r="N80" s="50" t="s">
        <v>1907</v>
      </c>
      <c r="O80" s="50" t="s">
        <v>2413</v>
      </c>
      <c r="P80" s="51" t="s">
        <v>1305</v>
      </c>
      <c r="Q80" s="51" t="s">
        <v>2414</v>
      </c>
      <c r="R80" s="50" t="s">
        <v>1910</v>
      </c>
      <c r="S80" s="50" t="s">
        <v>1920</v>
      </c>
      <c r="T80" s="50" t="str">
        <f t="array" ref="T80">IFERROR(INDEX(INDIRECT("'"&amp;VLOOKUP($C80,ModMap!$A$2:$B$21,2,FALSE)&amp;"'!T:T"),MATCH($K80,INDIRECT("'"&amp;VLOOKUP($C80,ModMap!$A$2:$B$21,2,FALSE)&amp;"'!$K:$K"),0)),"")</f>
        <v>Unassigned</v>
      </c>
      <c r="U80" s="48" t="s">
        <v>33</v>
      </c>
      <c r="V80" s="50" t="str">
        <f t="array" ref="V80">IFERROR(INDEX(INDIRECT("'"&amp;VLOOKUP($C80,ModMap!$A$2:$B$21,2,FALSE)&amp;"'!V:V"),MATCH($K80,INDIRECT("'"&amp;VLOOKUP($C80,ModMap!$A$2:$B$21,2,FALSE)&amp;"'!$K:$K"),0)),"")</f>
        <v>Not Started</v>
      </c>
      <c r="W80" s="50" t="str">
        <f t="array" ref="W80">IFERROR(INDEX(INDIRECT("'"&amp;VLOOKUP($C80,ModMap!$A$2:$B$21,2,FALSE)&amp;"'!W:W"),MATCH($K80,INDIRECT("'"&amp;VLOOKUP($C80,ModMap!$A$2:$B$21,2,FALSE)&amp;"'!$K:$K"),0)),"")</f>
        <v>Unassigned</v>
      </c>
      <c r="X80" s="44" t="s">
        <v>36</v>
      </c>
      <c r="Y80" s="50" t="str">
        <f t="array" ref="Y80">IFERROR(INDEX(INDIRECT("'"&amp;VLOOKUP($C80,ModMap!$A$2:$B$21,2,FALSE)&amp;"'!Y:Y"),MATCH($K80,INDIRECT("'"&amp;VLOOKUP($C80,ModMap!$A$2:$B$21,2,FALSE)&amp;"'!$K:$K"),0)),"")</f>
        <v>N/A</v>
      </c>
      <c r="Z80" s="50" t="str">
        <f t="array" ref="Z80">IFERROR(INDEX(INDIRECT("'"&amp;VLOOKUP($C80,ModMap!$A$2:$B$21,2,FALSE)&amp;"'!Z:Z"),MATCH($K80,INDIRECT("'"&amp;VLOOKUP($C80,ModMap!$A$2:$B$21,2,FALSE)&amp;"'!$K:$K"),0)),"")</f>
        <v/>
      </c>
      <c r="AA80" s="44" t="s">
        <v>36</v>
      </c>
      <c r="AB80" s="50" t="str">
        <f t="array" ref="AB80">IFERROR(INDEX(INDIRECT("'"&amp;VLOOKUP($C80,ModMap!$A$2:$B$21,2,FALSE)&amp;"'!AB:AB"),MATCH($K80,INDIRECT("'"&amp;VLOOKUP($C80,ModMap!$A$2:$B$21,2,FALSE)&amp;"'!$K:$K"),0)),"")</f>
        <v>N/A</v>
      </c>
      <c r="AC80" s="50" t="str">
        <f t="array" ref="AC80">IFERROR(INDEX(INDIRECT("'"&amp;VLOOKUP($C80,ModMap!$A$2:$B$21,2,FALSE)&amp;"'!AC:AC"),MATCH($K80,INDIRECT("'"&amp;VLOOKUP($C80,ModMap!$A$2:$B$21,2,FALSE)&amp;"'!$K:$K"),0)),"")</f>
        <v/>
      </c>
      <c r="AD80" s="48" t="s">
        <v>33</v>
      </c>
      <c r="AE80" s="50" t="str">
        <f t="array" ref="AE80">IFERROR(INDEX(INDIRECT("'"&amp;VLOOKUP($C80,ModMap!$A$2:$B$21,2,FALSE)&amp;"'!AE:AE"),MATCH($K80,INDIRECT("'"&amp;VLOOKUP($C80,ModMap!$A$2:$B$21,2,FALSE)&amp;"'!$K:$K"),0)),"")</f>
        <v>Not Started</v>
      </c>
      <c r="AF80" s="50" t="str">
        <f t="array" ref="AF80">IFERROR(INDEX(INDIRECT("'"&amp;VLOOKUP($C80,ModMap!$A$2:$B$21,2,FALSE)&amp;"'!AF:AF"),MATCH($K80,INDIRECT("'"&amp;VLOOKUP($C80,ModMap!$A$2:$B$21,2,FALSE)&amp;"'!$K:$K"),0)),"")</f>
        <v>Unassigned</v>
      </c>
      <c r="AG80" s="48" t="s">
        <v>33</v>
      </c>
      <c r="AH80" s="50" t="str">
        <f t="array" ref="AH80">IFERROR(INDEX(INDIRECT("'"&amp;VLOOKUP($C80,ModMap!$A$2:$B$21,2,FALSE)&amp;"'!AH:AH"),MATCH($K80,INDIRECT("'"&amp;VLOOKUP($C80,ModMap!$A$2:$B$21,2,FALSE)&amp;"'!$K:$K"),0)),"")</f>
        <v>Not Started</v>
      </c>
      <c r="AI80" s="50" t="str">
        <f t="array" ref="AI80">IFERROR(INDEX(INDIRECT("'"&amp;VLOOKUP($C80,ModMap!$A$2:$B$21,2,FALSE)&amp;"'!AI:AI"),MATCH($K80,INDIRECT("'"&amp;VLOOKUP($C80,ModMap!$A$2:$B$21,2,FALSE)&amp;"'!$K:$K"),0)),"")</f>
        <v>Unassigned</v>
      </c>
      <c r="AJ80" s="44" t="s">
        <v>36</v>
      </c>
      <c r="AK80" s="50" t="str">
        <f t="array" ref="AK80">IFERROR(INDEX(INDIRECT("'"&amp;VLOOKUP($C80,ModMap!$A$2:$B$21,2,FALSE)&amp;"'!AK:AK"),MATCH($K80,INDIRECT("'"&amp;VLOOKUP($C80,ModMap!$A$2:$B$21,2,FALSE)&amp;"'!$K:$K"),0)),"")</f>
        <v>N/A</v>
      </c>
      <c r="AL80" s="50" t="str">
        <f t="array" ref="AL80">IFERROR(INDEX(INDIRECT("'"&amp;VLOOKUP($C80,ModMap!$A$2:$B$21,2,FALSE)&amp;"'!AL:AL"),MATCH($K80,INDIRECT("'"&amp;VLOOKUP($C80,ModMap!$A$2:$B$21,2,FALSE)&amp;"'!$K:$K"),0)),"")</f>
        <v/>
      </c>
      <c r="AM80" s="50">
        <f t="shared" si="1"/>
        <v>3</v>
      </c>
      <c r="AN80" s="50" t="str">
        <f t="shared" si="2"/>
        <v>Not Started</v>
      </c>
      <c r="AO80" s="51" t="str">
        <f t="array" ref="AO80">IFERROR(INDEX(INDIRECT("'"&amp;VLOOKUP($C80,ModMap!$A$2:$B$21,2,FALSE)&amp;"'!AO:AO"),MATCH($K80,INDIRECT("'"&amp;VLOOKUP($C80,ModMap!$A$2:$B$21,2,FALSE)&amp;"'!$K:$K"),0)),"")</f>
        <v/>
      </c>
      <c r="AP80" s="49" t="str">
        <f t="array" ref="AP80">IFERROR(HYPERLINK("#'"&amp;VLOOKUP($C80,ModMap!$A$2:$B$21,2,FALSE)&amp;"'!V"&amp;MATCH($K80,INDIRECT("'"&amp;VLOOKUP($C80,ModMap!$A$2:$B$21,2,FALSE)&amp;"'!$K:$K"),0),"Edit on module sheet"),"")</f>
        <v>Edit on module sheet</v>
      </c>
    </row>
    <row r="81" ht="42.0" customHeight="1">
      <c r="A81" s="39">
        <v>79.0</v>
      </c>
      <c r="B81" s="39">
        <v>780.0</v>
      </c>
      <c r="C81" s="39" t="s">
        <v>133</v>
      </c>
      <c r="D81" s="40" t="s">
        <v>134</v>
      </c>
      <c r="E81" s="30" t="s">
        <v>62</v>
      </c>
      <c r="F81" s="68" t="s">
        <v>1900</v>
      </c>
      <c r="G81" s="40" t="s">
        <v>1901</v>
      </c>
      <c r="H81" s="39" t="s">
        <v>2408</v>
      </c>
      <c r="I81" s="39" t="s">
        <v>2409</v>
      </c>
      <c r="J81" s="40" t="s">
        <v>2410</v>
      </c>
      <c r="K81" s="39" t="s">
        <v>2423</v>
      </c>
      <c r="L81" s="40" t="s">
        <v>1925</v>
      </c>
      <c r="M81" s="47" t="s">
        <v>200</v>
      </c>
      <c r="N81" s="39" t="s">
        <v>1907</v>
      </c>
      <c r="O81" s="39" t="s">
        <v>2413</v>
      </c>
      <c r="P81" s="40" t="s">
        <v>1305</v>
      </c>
      <c r="Q81" s="40" t="s">
        <v>2414</v>
      </c>
      <c r="R81" s="39" t="s">
        <v>1910</v>
      </c>
      <c r="S81" s="39" t="s">
        <v>1928</v>
      </c>
      <c r="T81" s="39" t="str">
        <f t="array" ref="T81">IFERROR(INDEX(INDIRECT("'"&amp;VLOOKUP($C81,ModMap!$A$2:$B$21,2,FALSE)&amp;"'!T:T"),MATCH($K81,INDIRECT("'"&amp;VLOOKUP($C81,ModMap!$A$2:$B$21,2,FALSE)&amp;"'!$K:$K"),0)),"")</f>
        <v>Unassigned</v>
      </c>
      <c r="U81" s="48" t="s">
        <v>33</v>
      </c>
      <c r="V81" s="39" t="str">
        <f t="array" ref="V81">IFERROR(INDEX(INDIRECT("'"&amp;VLOOKUP($C81,ModMap!$A$2:$B$21,2,FALSE)&amp;"'!V:V"),MATCH($K81,INDIRECT("'"&amp;VLOOKUP($C81,ModMap!$A$2:$B$21,2,FALSE)&amp;"'!$K:$K"),0)),"")</f>
        <v>Not Started</v>
      </c>
      <c r="W81" s="39" t="str">
        <f t="array" ref="W81">IFERROR(INDEX(INDIRECT("'"&amp;VLOOKUP($C81,ModMap!$A$2:$B$21,2,FALSE)&amp;"'!W:W"),MATCH($K81,INDIRECT("'"&amp;VLOOKUP($C81,ModMap!$A$2:$B$21,2,FALSE)&amp;"'!$K:$K"),0)),"")</f>
        <v>Unassigned</v>
      </c>
      <c r="X81" s="44" t="s">
        <v>36</v>
      </c>
      <c r="Y81" s="39" t="str">
        <f t="array" ref="Y81">IFERROR(INDEX(INDIRECT("'"&amp;VLOOKUP($C81,ModMap!$A$2:$B$21,2,FALSE)&amp;"'!Y:Y"),MATCH($K81,INDIRECT("'"&amp;VLOOKUP($C81,ModMap!$A$2:$B$21,2,FALSE)&amp;"'!$K:$K"),0)),"")</f>
        <v>N/A</v>
      </c>
      <c r="Z81" s="39" t="str">
        <f t="array" ref="Z81">IFERROR(INDEX(INDIRECT("'"&amp;VLOOKUP($C81,ModMap!$A$2:$B$21,2,FALSE)&amp;"'!Z:Z"),MATCH($K81,INDIRECT("'"&amp;VLOOKUP($C81,ModMap!$A$2:$B$21,2,FALSE)&amp;"'!$K:$K"),0)),"")</f>
        <v/>
      </c>
      <c r="AA81" s="44" t="s">
        <v>36</v>
      </c>
      <c r="AB81" s="39" t="str">
        <f t="array" ref="AB81">IFERROR(INDEX(INDIRECT("'"&amp;VLOOKUP($C81,ModMap!$A$2:$B$21,2,FALSE)&amp;"'!AB:AB"),MATCH($K81,INDIRECT("'"&amp;VLOOKUP($C81,ModMap!$A$2:$B$21,2,FALSE)&amp;"'!$K:$K"),0)),"")</f>
        <v>N/A</v>
      </c>
      <c r="AC81" s="39" t="str">
        <f t="array" ref="AC81">IFERROR(INDEX(INDIRECT("'"&amp;VLOOKUP($C81,ModMap!$A$2:$B$21,2,FALSE)&amp;"'!AC:AC"),MATCH($K81,INDIRECT("'"&amp;VLOOKUP($C81,ModMap!$A$2:$B$21,2,FALSE)&amp;"'!$K:$K"),0)),"")</f>
        <v/>
      </c>
      <c r="AD81" s="44" t="s">
        <v>36</v>
      </c>
      <c r="AE81" s="39" t="str">
        <f t="array" ref="AE81">IFERROR(INDEX(INDIRECT("'"&amp;VLOOKUP($C81,ModMap!$A$2:$B$21,2,FALSE)&amp;"'!AE:AE"),MATCH($K81,INDIRECT("'"&amp;VLOOKUP($C81,ModMap!$A$2:$B$21,2,FALSE)&amp;"'!$K:$K"),0)),"")</f>
        <v>N/A</v>
      </c>
      <c r="AF81" s="39" t="str">
        <f t="array" ref="AF81">IFERROR(INDEX(INDIRECT("'"&amp;VLOOKUP($C81,ModMap!$A$2:$B$21,2,FALSE)&amp;"'!AF:AF"),MATCH($K81,INDIRECT("'"&amp;VLOOKUP($C81,ModMap!$A$2:$B$21,2,FALSE)&amp;"'!$K:$K"),0)),"")</f>
        <v/>
      </c>
      <c r="AG81" s="48" t="s">
        <v>33</v>
      </c>
      <c r="AH81" s="39" t="str">
        <f t="array" ref="AH81">IFERROR(INDEX(INDIRECT("'"&amp;VLOOKUP($C81,ModMap!$A$2:$B$21,2,FALSE)&amp;"'!AH:AH"),MATCH($K81,INDIRECT("'"&amp;VLOOKUP($C81,ModMap!$A$2:$B$21,2,FALSE)&amp;"'!$K:$K"),0)),"")</f>
        <v>Not Started</v>
      </c>
      <c r="AI81" s="39" t="str">
        <f t="array" ref="AI81">IFERROR(INDEX(INDIRECT("'"&amp;VLOOKUP($C81,ModMap!$A$2:$B$21,2,FALSE)&amp;"'!AI:AI"),MATCH($K81,INDIRECT("'"&amp;VLOOKUP($C81,ModMap!$A$2:$B$21,2,FALSE)&amp;"'!$K:$K"),0)),"")</f>
        <v>Unassigned</v>
      </c>
      <c r="AJ81" s="44" t="s">
        <v>36</v>
      </c>
      <c r="AK81" s="39" t="str">
        <f t="array" ref="AK81">IFERROR(INDEX(INDIRECT("'"&amp;VLOOKUP($C81,ModMap!$A$2:$B$21,2,FALSE)&amp;"'!AK:AK"),MATCH($K81,INDIRECT("'"&amp;VLOOKUP($C81,ModMap!$A$2:$B$21,2,FALSE)&amp;"'!$K:$K"),0)),"")</f>
        <v>N/A</v>
      </c>
      <c r="AL81" s="39" t="str">
        <f t="array" ref="AL81">IFERROR(INDEX(INDIRECT("'"&amp;VLOOKUP($C81,ModMap!$A$2:$B$21,2,FALSE)&amp;"'!AL:AL"),MATCH($K81,INDIRECT("'"&amp;VLOOKUP($C81,ModMap!$A$2:$B$21,2,FALSE)&amp;"'!$K:$K"),0)),"")</f>
        <v/>
      </c>
      <c r="AM81" s="39">
        <f t="shared" si="1"/>
        <v>2</v>
      </c>
      <c r="AN81" s="39" t="str">
        <f t="shared" si="2"/>
        <v>Not Started</v>
      </c>
      <c r="AO81" s="40" t="str">
        <f t="array" ref="AO81">IFERROR(INDEX(INDIRECT("'"&amp;VLOOKUP($C81,ModMap!$A$2:$B$21,2,FALSE)&amp;"'!AO:AO"),MATCH($K81,INDIRECT("'"&amp;VLOOKUP($C81,ModMap!$A$2:$B$21,2,FALSE)&amp;"'!$K:$K"),0)),"")</f>
        <v/>
      </c>
      <c r="AP81" s="49" t="str">
        <f t="array" ref="AP81">IFERROR(HYPERLINK("#'"&amp;VLOOKUP($C81,ModMap!$A$2:$B$21,2,FALSE)&amp;"'!V"&amp;MATCH($K81,INDIRECT("'"&amp;VLOOKUP($C81,ModMap!$A$2:$B$21,2,FALSE)&amp;"'!$K:$K"),0),"Edit on module sheet"),"")</f>
        <v>Edit on module sheet</v>
      </c>
    </row>
    <row r="82" ht="42.0" customHeight="1">
      <c r="A82" s="50">
        <v>80.0</v>
      </c>
      <c r="B82" s="50">
        <v>782.0</v>
      </c>
      <c r="C82" s="50" t="s">
        <v>133</v>
      </c>
      <c r="D82" s="51" t="s">
        <v>134</v>
      </c>
      <c r="E82" s="30" t="s">
        <v>62</v>
      </c>
      <c r="F82" s="68" t="s">
        <v>1900</v>
      </c>
      <c r="G82" s="51" t="s">
        <v>1901</v>
      </c>
      <c r="H82" s="50" t="s">
        <v>2428</v>
      </c>
      <c r="I82" s="50" t="s">
        <v>2429</v>
      </c>
      <c r="J82" s="51" t="s">
        <v>2430</v>
      </c>
      <c r="K82" s="50" t="s">
        <v>2431</v>
      </c>
      <c r="L82" s="51" t="s">
        <v>2432</v>
      </c>
      <c r="M82" s="47" t="s">
        <v>200</v>
      </c>
      <c r="N82" s="50" t="s">
        <v>1907</v>
      </c>
      <c r="O82" s="50" t="s">
        <v>2413</v>
      </c>
      <c r="P82" s="51" t="s">
        <v>1315</v>
      </c>
      <c r="Q82" s="51" t="s">
        <v>2433</v>
      </c>
      <c r="R82" s="50" t="s">
        <v>1910</v>
      </c>
      <c r="S82" s="50" t="s">
        <v>1911</v>
      </c>
      <c r="T82" s="50" t="str">
        <f t="array" ref="T82">IFERROR(INDEX(INDIRECT("'"&amp;VLOOKUP($C82,ModMap!$A$2:$B$21,2,FALSE)&amp;"'!T:T"),MATCH($K82,INDIRECT("'"&amp;VLOOKUP($C82,ModMap!$A$2:$B$21,2,FALSE)&amp;"'!$K:$K"),0)),"")</f>
        <v>Unassigned</v>
      </c>
      <c r="U82" s="48" t="s">
        <v>33</v>
      </c>
      <c r="V82" s="50" t="str">
        <f t="array" ref="V82">IFERROR(INDEX(INDIRECT("'"&amp;VLOOKUP($C82,ModMap!$A$2:$B$21,2,FALSE)&amp;"'!V:V"),MATCH($K82,INDIRECT("'"&amp;VLOOKUP($C82,ModMap!$A$2:$B$21,2,FALSE)&amp;"'!$K:$K"),0)),"")</f>
        <v>Not Started</v>
      </c>
      <c r="W82" s="50" t="str">
        <f t="array" ref="W82">IFERROR(INDEX(INDIRECT("'"&amp;VLOOKUP($C82,ModMap!$A$2:$B$21,2,FALSE)&amp;"'!W:W"),MATCH($K82,INDIRECT("'"&amp;VLOOKUP($C82,ModMap!$A$2:$B$21,2,FALSE)&amp;"'!$K:$K"),0)),"")</f>
        <v>Unassigned</v>
      </c>
      <c r="X82" s="44" t="s">
        <v>36</v>
      </c>
      <c r="Y82" s="50" t="str">
        <f t="array" ref="Y82">IFERROR(INDEX(INDIRECT("'"&amp;VLOOKUP($C82,ModMap!$A$2:$B$21,2,FALSE)&amp;"'!Y:Y"),MATCH($K82,INDIRECT("'"&amp;VLOOKUP($C82,ModMap!$A$2:$B$21,2,FALSE)&amp;"'!$K:$K"),0)),"")</f>
        <v>N/A</v>
      </c>
      <c r="Z82" s="50" t="str">
        <f t="array" ref="Z82">IFERROR(INDEX(INDIRECT("'"&amp;VLOOKUP($C82,ModMap!$A$2:$B$21,2,FALSE)&amp;"'!Z:Z"),MATCH($K82,INDIRECT("'"&amp;VLOOKUP($C82,ModMap!$A$2:$B$21,2,FALSE)&amp;"'!$K:$K"),0)),"")</f>
        <v/>
      </c>
      <c r="AA82" s="44" t="s">
        <v>36</v>
      </c>
      <c r="AB82" s="50" t="str">
        <f t="array" ref="AB82">IFERROR(INDEX(INDIRECT("'"&amp;VLOOKUP($C82,ModMap!$A$2:$B$21,2,FALSE)&amp;"'!AB:AB"),MATCH($K82,INDIRECT("'"&amp;VLOOKUP($C82,ModMap!$A$2:$B$21,2,FALSE)&amp;"'!$K:$K"),0)),"")</f>
        <v>N/A</v>
      </c>
      <c r="AC82" s="50" t="str">
        <f t="array" ref="AC82">IFERROR(INDEX(INDIRECT("'"&amp;VLOOKUP($C82,ModMap!$A$2:$B$21,2,FALSE)&amp;"'!AC:AC"),MATCH($K82,INDIRECT("'"&amp;VLOOKUP($C82,ModMap!$A$2:$B$21,2,FALSE)&amp;"'!$K:$K"),0)),"")</f>
        <v/>
      </c>
      <c r="AD82" s="44" t="s">
        <v>36</v>
      </c>
      <c r="AE82" s="50" t="str">
        <f t="array" ref="AE82">IFERROR(INDEX(INDIRECT("'"&amp;VLOOKUP($C82,ModMap!$A$2:$B$21,2,FALSE)&amp;"'!AE:AE"),MATCH($K82,INDIRECT("'"&amp;VLOOKUP($C82,ModMap!$A$2:$B$21,2,FALSE)&amp;"'!$K:$K"),0)),"")</f>
        <v>N/A</v>
      </c>
      <c r="AF82" s="50" t="str">
        <f t="array" ref="AF82">IFERROR(INDEX(INDIRECT("'"&amp;VLOOKUP($C82,ModMap!$A$2:$B$21,2,FALSE)&amp;"'!AF:AF"),MATCH($K82,INDIRECT("'"&amp;VLOOKUP($C82,ModMap!$A$2:$B$21,2,FALSE)&amp;"'!$K:$K"),0)),"")</f>
        <v/>
      </c>
      <c r="AG82" s="48" t="s">
        <v>33</v>
      </c>
      <c r="AH82" s="50" t="str">
        <f t="array" ref="AH82">IFERROR(INDEX(INDIRECT("'"&amp;VLOOKUP($C82,ModMap!$A$2:$B$21,2,FALSE)&amp;"'!AH:AH"),MATCH($K82,INDIRECT("'"&amp;VLOOKUP($C82,ModMap!$A$2:$B$21,2,FALSE)&amp;"'!$K:$K"),0)),"")</f>
        <v>Not Started</v>
      </c>
      <c r="AI82" s="50" t="str">
        <f t="array" ref="AI82">IFERROR(INDEX(INDIRECT("'"&amp;VLOOKUP($C82,ModMap!$A$2:$B$21,2,FALSE)&amp;"'!AI:AI"),MATCH($K82,INDIRECT("'"&amp;VLOOKUP($C82,ModMap!$A$2:$B$21,2,FALSE)&amp;"'!$K:$K"),0)),"")</f>
        <v>Unassigned</v>
      </c>
      <c r="AJ82" s="44" t="s">
        <v>36</v>
      </c>
      <c r="AK82" s="50" t="str">
        <f t="array" ref="AK82">IFERROR(INDEX(INDIRECT("'"&amp;VLOOKUP($C82,ModMap!$A$2:$B$21,2,FALSE)&amp;"'!AK:AK"),MATCH($K82,INDIRECT("'"&amp;VLOOKUP($C82,ModMap!$A$2:$B$21,2,FALSE)&amp;"'!$K:$K"),0)),"")</f>
        <v>N/A</v>
      </c>
      <c r="AL82" s="50" t="str">
        <f t="array" ref="AL82">IFERROR(INDEX(INDIRECT("'"&amp;VLOOKUP($C82,ModMap!$A$2:$B$21,2,FALSE)&amp;"'!AL:AL"),MATCH($K82,INDIRECT("'"&amp;VLOOKUP($C82,ModMap!$A$2:$B$21,2,FALSE)&amp;"'!$K:$K"),0)),"")</f>
        <v/>
      </c>
      <c r="AM82" s="50">
        <f t="shared" si="1"/>
        <v>2</v>
      </c>
      <c r="AN82" s="50" t="str">
        <f t="shared" si="2"/>
        <v>Not Started</v>
      </c>
      <c r="AO82" s="51" t="str">
        <f t="array" ref="AO82">IFERROR(INDEX(INDIRECT("'"&amp;VLOOKUP($C82,ModMap!$A$2:$B$21,2,FALSE)&amp;"'!AO:AO"),MATCH($K82,INDIRECT("'"&amp;VLOOKUP($C82,ModMap!$A$2:$B$21,2,FALSE)&amp;"'!$K:$K"),0)),"")</f>
        <v/>
      </c>
      <c r="AP82" s="49" t="str">
        <f t="array" ref="AP82">IFERROR(HYPERLINK("#'"&amp;VLOOKUP($C82,ModMap!$A$2:$B$21,2,FALSE)&amp;"'!V"&amp;MATCH($K82,INDIRECT("'"&amp;VLOOKUP($C82,ModMap!$A$2:$B$21,2,FALSE)&amp;"'!$K:$K"),0),"Edit on module sheet"),"")</f>
        <v>Edit on module sheet</v>
      </c>
    </row>
    <row r="83" ht="42.0" customHeight="1">
      <c r="A83" s="39">
        <v>81.0</v>
      </c>
      <c r="B83" s="39">
        <v>783.0</v>
      </c>
      <c r="C83" s="39" t="s">
        <v>133</v>
      </c>
      <c r="D83" s="40" t="s">
        <v>134</v>
      </c>
      <c r="E83" s="30" t="s">
        <v>62</v>
      </c>
      <c r="F83" s="68" t="s">
        <v>1900</v>
      </c>
      <c r="G83" s="40" t="s">
        <v>1901</v>
      </c>
      <c r="H83" s="39" t="s">
        <v>2428</v>
      </c>
      <c r="I83" s="39" t="s">
        <v>2429</v>
      </c>
      <c r="J83" s="40" t="s">
        <v>2430</v>
      </c>
      <c r="K83" s="39" t="s">
        <v>2443</v>
      </c>
      <c r="L83" s="40" t="s">
        <v>2444</v>
      </c>
      <c r="M83" s="47" t="s">
        <v>200</v>
      </c>
      <c r="N83" s="39" t="s">
        <v>1907</v>
      </c>
      <c r="O83" s="39" t="s">
        <v>2413</v>
      </c>
      <c r="P83" s="40" t="s">
        <v>1315</v>
      </c>
      <c r="Q83" s="40" t="s">
        <v>2433</v>
      </c>
      <c r="R83" s="39" t="s">
        <v>1910</v>
      </c>
      <c r="S83" s="39" t="s">
        <v>1920</v>
      </c>
      <c r="T83" s="39" t="str">
        <f t="array" ref="T83">IFERROR(INDEX(INDIRECT("'"&amp;VLOOKUP($C83,ModMap!$A$2:$B$21,2,FALSE)&amp;"'!T:T"),MATCH($K83,INDIRECT("'"&amp;VLOOKUP($C83,ModMap!$A$2:$B$21,2,FALSE)&amp;"'!$K:$K"),0)),"")</f>
        <v>Unassigned</v>
      </c>
      <c r="U83" s="48" t="s">
        <v>33</v>
      </c>
      <c r="V83" s="39" t="str">
        <f t="array" ref="V83">IFERROR(INDEX(INDIRECT("'"&amp;VLOOKUP($C83,ModMap!$A$2:$B$21,2,FALSE)&amp;"'!V:V"),MATCH($K83,INDIRECT("'"&amp;VLOOKUP($C83,ModMap!$A$2:$B$21,2,FALSE)&amp;"'!$K:$K"),0)),"")</f>
        <v>Not Started</v>
      </c>
      <c r="W83" s="39" t="str">
        <f t="array" ref="W83">IFERROR(INDEX(INDIRECT("'"&amp;VLOOKUP($C83,ModMap!$A$2:$B$21,2,FALSE)&amp;"'!W:W"),MATCH($K83,INDIRECT("'"&amp;VLOOKUP($C83,ModMap!$A$2:$B$21,2,FALSE)&amp;"'!$K:$K"),0)),"")</f>
        <v>Unassigned</v>
      </c>
      <c r="X83" s="44" t="s">
        <v>36</v>
      </c>
      <c r="Y83" s="39" t="str">
        <f t="array" ref="Y83">IFERROR(INDEX(INDIRECT("'"&amp;VLOOKUP($C83,ModMap!$A$2:$B$21,2,FALSE)&amp;"'!Y:Y"),MATCH($K83,INDIRECT("'"&amp;VLOOKUP($C83,ModMap!$A$2:$B$21,2,FALSE)&amp;"'!$K:$K"),0)),"")</f>
        <v>N/A</v>
      </c>
      <c r="Z83" s="39" t="str">
        <f t="array" ref="Z83">IFERROR(INDEX(INDIRECT("'"&amp;VLOOKUP($C83,ModMap!$A$2:$B$21,2,FALSE)&amp;"'!Z:Z"),MATCH($K83,INDIRECT("'"&amp;VLOOKUP($C83,ModMap!$A$2:$B$21,2,FALSE)&amp;"'!$K:$K"),0)),"")</f>
        <v/>
      </c>
      <c r="AA83" s="44" t="s">
        <v>36</v>
      </c>
      <c r="AB83" s="39" t="str">
        <f t="array" ref="AB83">IFERROR(INDEX(INDIRECT("'"&amp;VLOOKUP($C83,ModMap!$A$2:$B$21,2,FALSE)&amp;"'!AB:AB"),MATCH($K83,INDIRECT("'"&amp;VLOOKUP($C83,ModMap!$A$2:$B$21,2,FALSE)&amp;"'!$K:$K"),0)),"")</f>
        <v>N/A</v>
      </c>
      <c r="AC83" s="39" t="str">
        <f t="array" ref="AC83">IFERROR(INDEX(INDIRECT("'"&amp;VLOOKUP($C83,ModMap!$A$2:$B$21,2,FALSE)&amp;"'!AC:AC"),MATCH($K83,INDIRECT("'"&amp;VLOOKUP($C83,ModMap!$A$2:$B$21,2,FALSE)&amp;"'!$K:$K"),0)),"")</f>
        <v/>
      </c>
      <c r="AD83" s="48" t="s">
        <v>33</v>
      </c>
      <c r="AE83" s="39" t="str">
        <f t="array" ref="AE83">IFERROR(INDEX(INDIRECT("'"&amp;VLOOKUP($C83,ModMap!$A$2:$B$21,2,FALSE)&amp;"'!AE:AE"),MATCH($K83,INDIRECT("'"&amp;VLOOKUP($C83,ModMap!$A$2:$B$21,2,FALSE)&amp;"'!$K:$K"),0)),"")</f>
        <v>Not Started</v>
      </c>
      <c r="AF83" s="39" t="str">
        <f t="array" ref="AF83">IFERROR(INDEX(INDIRECT("'"&amp;VLOOKUP($C83,ModMap!$A$2:$B$21,2,FALSE)&amp;"'!AF:AF"),MATCH($K83,INDIRECT("'"&amp;VLOOKUP($C83,ModMap!$A$2:$B$21,2,FALSE)&amp;"'!$K:$K"),0)),"")</f>
        <v>Unassigned</v>
      </c>
      <c r="AG83" s="48" t="s">
        <v>33</v>
      </c>
      <c r="AH83" s="39" t="str">
        <f t="array" ref="AH83">IFERROR(INDEX(INDIRECT("'"&amp;VLOOKUP($C83,ModMap!$A$2:$B$21,2,FALSE)&amp;"'!AH:AH"),MATCH($K83,INDIRECT("'"&amp;VLOOKUP($C83,ModMap!$A$2:$B$21,2,FALSE)&amp;"'!$K:$K"),0)),"")</f>
        <v>Not Started</v>
      </c>
      <c r="AI83" s="39" t="str">
        <f t="array" ref="AI83">IFERROR(INDEX(INDIRECT("'"&amp;VLOOKUP($C83,ModMap!$A$2:$B$21,2,FALSE)&amp;"'!AI:AI"),MATCH($K83,INDIRECT("'"&amp;VLOOKUP($C83,ModMap!$A$2:$B$21,2,FALSE)&amp;"'!$K:$K"),0)),"")</f>
        <v>Unassigned</v>
      </c>
      <c r="AJ83" s="44" t="s">
        <v>36</v>
      </c>
      <c r="AK83" s="39" t="str">
        <f t="array" ref="AK83">IFERROR(INDEX(INDIRECT("'"&amp;VLOOKUP($C83,ModMap!$A$2:$B$21,2,FALSE)&amp;"'!AK:AK"),MATCH($K83,INDIRECT("'"&amp;VLOOKUP($C83,ModMap!$A$2:$B$21,2,FALSE)&amp;"'!$K:$K"),0)),"")</f>
        <v>N/A</v>
      </c>
      <c r="AL83" s="39" t="str">
        <f t="array" ref="AL83">IFERROR(INDEX(INDIRECT("'"&amp;VLOOKUP($C83,ModMap!$A$2:$B$21,2,FALSE)&amp;"'!AL:AL"),MATCH($K83,INDIRECT("'"&amp;VLOOKUP($C83,ModMap!$A$2:$B$21,2,FALSE)&amp;"'!$K:$K"),0)),"")</f>
        <v/>
      </c>
      <c r="AM83" s="39">
        <f t="shared" si="1"/>
        <v>3</v>
      </c>
      <c r="AN83" s="39" t="str">
        <f t="shared" si="2"/>
        <v>Not Started</v>
      </c>
      <c r="AO83" s="40" t="str">
        <f t="array" ref="AO83">IFERROR(INDEX(INDIRECT("'"&amp;VLOOKUP($C83,ModMap!$A$2:$B$21,2,FALSE)&amp;"'!AO:AO"),MATCH($K83,INDIRECT("'"&amp;VLOOKUP($C83,ModMap!$A$2:$B$21,2,FALSE)&amp;"'!$K:$K"),0)),"")</f>
        <v/>
      </c>
      <c r="AP83" s="49" t="str">
        <f t="array" ref="AP83">IFERROR(HYPERLINK("#'"&amp;VLOOKUP($C83,ModMap!$A$2:$B$21,2,FALSE)&amp;"'!V"&amp;MATCH($K83,INDIRECT("'"&amp;VLOOKUP($C83,ModMap!$A$2:$B$21,2,FALSE)&amp;"'!$K:$K"),0),"Edit on module sheet"),"")</f>
        <v>Edit on module sheet</v>
      </c>
    </row>
    <row r="84" ht="42.0" customHeight="1">
      <c r="A84" s="50">
        <v>82.0</v>
      </c>
      <c r="B84" s="50">
        <v>784.0</v>
      </c>
      <c r="C84" s="50" t="s">
        <v>133</v>
      </c>
      <c r="D84" s="51" t="s">
        <v>134</v>
      </c>
      <c r="E84" s="30" t="s">
        <v>62</v>
      </c>
      <c r="F84" s="68" t="s">
        <v>1900</v>
      </c>
      <c r="G84" s="51" t="s">
        <v>1901</v>
      </c>
      <c r="H84" s="50" t="s">
        <v>2428</v>
      </c>
      <c r="I84" s="50" t="s">
        <v>2429</v>
      </c>
      <c r="J84" s="51" t="s">
        <v>2430</v>
      </c>
      <c r="K84" s="50" t="s">
        <v>2447</v>
      </c>
      <c r="L84" s="51" t="s">
        <v>1925</v>
      </c>
      <c r="M84" s="47" t="s">
        <v>200</v>
      </c>
      <c r="N84" s="50" t="s">
        <v>1907</v>
      </c>
      <c r="O84" s="50" t="s">
        <v>2413</v>
      </c>
      <c r="P84" s="51" t="s">
        <v>1315</v>
      </c>
      <c r="Q84" s="51" t="s">
        <v>2433</v>
      </c>
      <c r="R84" s="50" t="s">
        <v>1910</v>
      </c>
      <c r="S84" s="50" t="s">
        <v>1928</v>
      </c>
      <c r="T84" s="50" t="str">
        <f t="array" ref="T84">IFERROR(INDEX(INDIRECT("'"&amp;VLOOKUP($C84,ModMap!$A$2:$B$21,2,FALSE)&amp;"'!T:T"),MATCH($K84,INDIRECT("'"&amp;VLOOKUP($C84,ModMap!$A$2:$B$21,2,FALSE)&amp;"'!$K:$K"),0)),"")</f>
        <v>Unassigned</v>
      </c>
      <c r="U84" s="48" t="s">
        <v>33</v>
      </c>
      <c r="V84" s="50" t="str">
        <f t="array" ref="V84">IFERROR(INDEX(INDIRECT("'"&amp;VLOOKUP($C84,ModMap!$A$2:$B$21,2,FALSE)&amp;"'!V:V"),MATCH($K84,INDIRECT("'"&amp;VLOOKUP($C84,ModMap!$A$2:$B$21,2,FALSE)&amp;"'!$K:$K"),0)),"")</f>
        <v>Not Started</v>
      </c>
      <c r="W84" s="50" t="str">
        <f t="array" ref="W84">IFERROR(INDEX(INDIRECT("'"&amp;VLOOKUP($C84,ModMap!$A$2:$B$21,2,FALSE)&amp;"'!W:W"),MATCH($K84,INDIRECT("'"&amp;VLOOKUP($C84,ModMap!$A$2:$B$21,2,FALSE)&amp;"'!$K:$K"),0)),"")</f>
        <v>Unassigned</v>
      </c>
      <c r="X84" s="44" t="s">
        <v>36</v>
      </c>
      <c r="Y84" s="50" t="str">
        <f t="array" ref="Y84">IFERROR(INDEX(INDIRECT("'"&amp;VLOOKUP($C84,ModMap!$A$2:$B$21,2,FALSE)&amp;"'!Y:Y"),MATCH($K84,INDIRECT("'"&amp;VLOOKUP($C84,ModMap!$A$2:$B$21,2,FALSE)&amp;"'!$K:$K"),0)),"")</f>
        <v>N/A</v>
      </c>
      <c r="Z84" s="50" t="str">
        <f t="array" ref="Z84">IFERROR(INDEX(INDIRECT("'"&amp;VLOOKUP($C84,ModMap!$A$2:$B$21,2,FALSE)&amp;"'!Z:Z"),MATCH($K84,INDIRECT("'"&amp;VLOOKUP($C84,ModMap!$A$2:$B$21,2,FALSE)&amp;"'!$K:$K"),0)),"")</f>
        <v/>
      </c>
      <c r="AA84" s="44" t="s">
        <v>36</v>
      </c>
      <c r="AB84" s="50" t="str">
        <f t="array" ref="AB84">IFERROR(INDEX(INDIRECT("'"&amp;VLOOKUP($C84,ModMap!$A$2:$B$21,2,FALSE)&amp;"'!AB:AB"),MATCH($K84,INDIRECT("'"&amp;VLOOKUP($C84,ModMap!$A$2:$B$21,2,FALSE)&amp;"'!$K:$K"),0)),"")</f>
        <v>N/A</v>
      </c>
      <c r="AC84" s="50" t="str">
        <f t="array" ref="AC84">IFERROR(INDEX(INDIRECT("'"&amp;VLOOKUP($C84,ModMap!$A$2:$B$21,2,FALSE)&amp;"'!AC:AC"),MATCH($K84,INDIRECT("'"&amp;VLOOKUP($C84,ModMap!$A$2:$B$21,2,FALSE)&amp;"'!$K:$K"),0)),"")</f>
        <v/>
      </c>
      <c r="AD84" s="44" t="s">
        <v>36</v>
      </c>
      <c r="AE84" s="50" t="str">
        <f t="array" ref="AE84">IFERROR(INDEX(INDIRECT("'"&amp;VLOOKUP($C84,ModMap!$A$2:$B$21,2,FALSE)&amp;"'!AE:AE"),MATCH($K84,INDIRECT("'"&amp;VLOOKUP($C84,ModMap!$A$2:$B$21,2,FALSE)&amp;"'!$K:$K"),0)),"")</f>
        <v>N/A</v>
      </c>
      <c r="AF84" s="50" t="str">
        <f t="array" ref="AF84">IFERROR(INDEX(INDIRECT("'"&amp;VLOOKUP($C84,ModMap!$A$2:$B$21,2,FALSE)&amp;"'!AF:AF"),MATCH($K84,INDIRECT("'"&amp;VLOOKUP($C84,ModMap!$A$2:$B$21,2,FALSE)&amp;"'!$K:$K"),0)),"")</f>
        <v/>
      </c>
      <c r="AG84" s="48" t="s">
        <v>33</v>
      </c>
      <c r="AH84" s="50" t="str">
        <f t="array" ref="AH84">IFERROR(INDEX(INDIRECT("'"&amp;VLOOKUP($C84,ModMap!$A$2:$B$21,2,FALSE)&amp;"'!AH:AH"),MATCH($K84,INDIRECT("'"&amp;VLOOKUP($C84,ModMap!$A$2:$B$21,2,FALSE)&amp;"'!$K:$K"),0)),"")</f>
        <v>Not Started</v>
      </c>
      <c r="AI84" s="50" t="str">
        <f t="array" ref="AI84">IFERROR(INDEX(INDIRECT("'"&amp;VLOOKUP($C84,ModMap!$A$2:$B$21,2,FALSE)&amp;"'!AI:AI"),MATCH($K84,INDIRECT("'"&amp;VLOOKUP($C84,ModMap!$A$2:$B$21,2,FALSE)&amp;"'!$K:$K"),0)),"")</f>
        <v>Unassigned</v>
      </c>
      <c r="AJ84" s="44" t="s">
        <v>36</v>
      </c>
      <c r="AK84" s="50" t="str">
        <f t="array" ref="AK84">IFERROR(INDEX(INDIRECT("'"&amp;VLOOKUP($C84,ModMap!$A$2:$B$21,2,FALSE)&amp;"'!AK:AK"),MATCH($K84,INDIRECT("'"&amp;VLOOKUP($C84,ModMap!$A$2:$B$21,2,FALSE)&amp;"'!$K:$K"),0)),"")</f>
        <v>N/A</v>
      </c>
      <c r="AL84" s="50" t="str">
        <f t="array" ref="AL84">IFERROR(INDEX(INDIRECT("'"&amp;VLOOKUP($C84,ModMap!$A$2:$B$21,2,FALSE)&amp;"'!AL:AL"),MATCH($K84,INDIRECT("'"&amp;VLOOKUP($C84,ModMap!$A$2:$B$21,2,FALSE)&amp;"'!$K:$K"),0)),"")</f>
        <v/>
      </c>
      <c r="AM84" s="50">
        <f t="shared" si="1"/>
        <v>2</v>
      </c>
      <c r="AN84" s="50" t="str">
        <f t="shared" si="2"/>
        <v>Not Started</v>
      </c>
      <c r="AO84" s="51" t="str">
        <f t="array" ref="AO84">IFERROR(INDEX(INDIRECT("'"&amp;VLOOKUP($C84,ModMap!$A$2:$B$21,2,FALSE)&amp;"'!AO:AO"),MATCH($K84,INDIRECT("'"&amp;VLOOKUP($C84,ModMap!$A$2:$B$21,2,FALSE)&amp;"'!$K:$K"),0)),"")</f>
        <v/>
      </c>
      <c r="AP84" s="49" t="str">
        <f t="array" ref="AP84">IFERROR(HYPERLINK("#'"&amp;VLOOKUP($C84,ModMap!$A$2:$B$21,2,FALSE)&amp;"'!V"&amp;MATCH($K84,INDIRECT("'"&amp;VLOOKUP($C84,ModMap!$A$2:$B$21,2,FALSE)&amp;"'!$K:$K"),0),"Edit on module sheet"),"")</f>
        <v>Edit on module sheet</v>
      </c>
    </row>
    <row r="85" ht="42.0" customHeight="1">
      <c r="A85" s="39">
        <v>83.0</v>
      </c>
      <c r="B85" s="39">
        <v>786.0</v>
      </c>
      <c r="C85" s="39" t="s">
        <v>133</v>
      </c>
      <c r="D85" s="40" t="s">
        <v>134</v>
      </c>
      <c r="E85" s="30" t="s">
        <v>62</v>
      </c>
      <c r="F85" s="68" t="s">
        <v>1900</v>
      </c>
      <c r="G85" s="40" t="s">
        <v>1901</v>
      </c>
      <c r="H85" s="39" t="s">
        <v>2454</v>
      </c>
      <c r="I85" s="39" t="s">
        <v>2455</v>
      </c>
      <c r="J85" s="40" t="s">
        <v>2456</v>
      </c>
      <c r="K85" s="39" t="s">
        <v>2457</v>
      </c>
      <c r="L85" s="40" t="s">
        <v>2458</v>
      </c>
      <c r="M85" s="47" t="s">
        <v>200</v>
      </c>
      <c r="N85" s="39" t="s">
        <v>1907</v>
      </c>
      <c r="O85" s="39" t="s">
        <v>2413</v>
      </c>
      <c r="P85" s="40" t="s">
        <v>2459</v>
      </c>
      <c r="Q85" s="40" t="s">
        <v>2460</v>
      </c>
      <c r="R85" s="39" t="s">
        <v>1910</v>
      </c>
      <c r="S85" s="39" t="s">
        <v>1911</v>
      </c>
      <c r="T85" s="39" t="str">
        <f t="array" ref="T85">IFERROR(INDEX(INDIRECT("'"&amp;VLOOKUP($C85,ModMap!$A$2:$B$21,2,FALSE)&amp;"'!T:T"),MATCH($K85,INDIRECT("'"&amp;VLOOKUP($C85,ModMap!$A$2:$B$21,2,FALSE)&amp;"'!$K:$K"),0)),"")</f>
        <v>Unassigned</v>
      </c>
      <c r="U85" s="48" t="s">
        <v>33</v>
      </c>
      <c r="V85" s="39" t="str">
        <f t="array" ref="V85">IFERROR(INDEX(INDIRECT("'"&amp;VLOOKUP($C85,ModMap!$A$2:$B$21,2,FALSE)&amp;"'!V:V"),MATCH($K85,INDIRECT("'"&amp;VLOOKUP($C85,ModMap!$A$2:$B$21,2,FALSE)&amp;"'!$K:$K"),0)),"")</f>
        <v>Not Started</v>
      </c>
      <c r="W85" s="39" t="str">
        <f t="array" ref="W85">IFERROR(INDEX(INDIRECT("'"&amp;VLOOKUP($C85,ModMap!$A$2:$B$21,2,FALSE)&amp;"'!W:W"),MATCH($K85,INDIRECT("'"&amp;VLOOKUP($C85,ModMap!$A$2:$B$21,2,FALSE)&amp;"'!$K:$K"),0)),"")</f>
        <v>Unassigned</v>
      </c>
      <c r="X85" s="44" t="s">
        <v>36</v>
      </c>
      <c r="Y85" s="39" t="str">
        <f t="array" ref="Y85">IFERROR(INDEX(INDIRECT("'"&amp;VLOOKUP($C85,ModMap!$A$2:$B$21,2,FALSE)&amp;"'!Y:Y"),MATCH($K85,INDIRECT("'"&amp;VLOOKUP($C85,ModMap!$A$2:$B$21,2,FALSE)&amp;"'!$K:$K"),0)),"")</f>
        <v>N/A</v>
      </c>
      <c r="Z85" s="39" t="str">
        <f t="array" ref="Z85">IFERROR(INDEX(INDIRECT("'"&amp;VLOOKUP($C85,ModMap!$A$2:$B$21,2,FALSE)&amp;"'!Z:Z"),MATCH($K85,INDIRECT("'"&amp;VLOOKUP($C85,ModMap!$A$2:$B$21,2,FALSE)&amp;"'!$K:$K"),0)),"")</f>
        <v/>
      </c>
      <c r="AA85" s="44" t="s">
        <v>36</v>
      </c>
      <c r="AB85" s="39" t="str">
        <f t="array" ref="AB85">IFERROR(INDEX(INDIRECT("'"&amp;VLOOKUP($C85,ModMap!$A$2:$B$21,2,FALSE)&amp;"'!AB:AB"),MATCH($K85,INDIRECT("'"&amp;VLOOKUP($C85,ModMap!$A$2:$B$21,2,FALSE)&amp;"'!$K:$K"),0)),"")</f>
        <v>N/A</v>
      </c>
      <c r="AC85" s="39" t="str">
        <f t="array" ref="AC85">IFERROR(INDEX(INDIRECT("'"&amp;VLOOKUP($C85,ModMap!$A$2:$B$21,2,FALSE)&amp;"'!AC:AC"),MATCH($K85,INDIRECT("'"&amp;VLOOKUP($C85,ModMap!$A$2:$B$21,2,FALSE)&amp;"'!$K:$K"),0)),"")</f>
        <v/>
      </c>
      <c r="AD85" s="44" t="s">
        <v>36</v>
      </c>
      <c r="AE85" s="39" t="str">
        <f t="array" ref="AE85">IFERROR(INDEX(INDIRECT("'"&amp;VLOOKUP($C85,ModMap!$A$2:$B$21,2,FALSE)&amp;"'!AE:AE"),MATCH($K85,INDIRECT("'"&amp;VLOOKUP($C85,ModMap!$A$2:$B$21,2,FALSE)&amp;"'!$K:$K"),0)),"")</f>
        <v>N/A</v>
      </c>
      <c r="AF85" s="39" t="str">
        <f t="array" ref="AF85">IFERROR(INDEX(INDIRECT("'"&amp;VLOOKUP($C85,ModMap!$A$2:$B$21,2,FALSE)&amp;"'!AF:AF"),MATCH($K85,INDIRECT("'"&amp;VLOOKUP($C85,ModMap!$A$2:$B$21,2,FALSE)&amp;"'!$K:$K"),0)),"")</f>
        <v/>
      </c>
      <c r="AG85" s="48" t="s">
        <v>33</v>
      </c>
      <c r="AH85" s="39" t="str">
        <f t="array" ref="AH85">IFERROR(INDEX(INDIRECT("'"&amp;VLOOKUP($C85,ModMap!$A$2:$B$21,2,FALSE)&amp;"'!AH:AH"),MATCH($K85,INDIRECT("'"&amp;VLOOKUP($C85,ModMap!$A$2:$B$21,2,FALSE)&amp;"'!$K:$K"),0)),"")</f>
        <v>Not Started</v>
      </c>
      <c r="AI85" s="39" t="str">
        <f t="array" ref="AI85">IFERROR(INDEX(INDIRECT("'"&amp;VLOOKUP($C85,ModMap!$A$2:$B$21,2,FALSE)&amp;"'!AI:AI"),MATCH($K85,INDIRECT("'"&amp;VLOOKUP($C85,ModMap!$A$2:$B$21,2,FALSE)&amp;"'!$K:$K"),0)),"")</f>
        <v>Unassigned</v>
      </c>
      <c r="AJ85" s="44" t="s">
        <v>36</v>
      </c>
      <c r="AK85" s="39" t="str">
        <f t="array" ref="AK85">IFERROR(INDEX(INDIRECT("'"&amp;VLOOKUP($C85,ModMap!$A$2:$B$21,2,FALSE)&amp;"'!AK:AK"),MATCH($K85,INDIRECT("'"&amp;VLOOKUP($C85,ModMap!$A$2:$B$21,2,FALSE)&amp;"'!$K:$K"),0)),"")</f>
        <v>N/A</v>
      </c>
      <c r="AL85" s="39" t="str">
        <f t="array" ref="AL85">IFERROR(INDEX(INDIRECT("'"&amp;VLOOKUP($C85,ModMap!$A$2:$B$21,2,FALSE)&amp;"'!AL:AL"),MATCH($K85,INDIRECT("'"&amp;VLOOKUP($C85,ModMap!$A$2:$B$21,2,FALSE)&amp;"'!$K:$K"),0)),"")</f>
        <v/>
      </c>
      <c r="AM85" s="39">
        <f t="shared" si="1"/>
        <v>2</v>
      </c>
      <c r="AN85" s="39" t="str">
        <f t="shared" si="2"/>
        <v>Not Started</v>
      </c>
      <c r="AO85" s="40" t="str">
        <f t="array" ref="AO85">IFERROR(INDEX(INDIRECT("'"&amp;VLOOKUP($C85,ModMap!$A$2:$B$21,2,FALSE)&amp;"'!AO:AO"),MATCH($K85,INDIRECT("'"&amp;VLOOKUP($C85,ModMap!$A$2:$B$21,2,FALSE)&amp;"'!$K:$K"),0)),"")</f>
        <v/>
      </c>
      <c r="AP85" s="49" t="str">
        <f t="array" ref="AP85">IFERROR(HYPERLINK("#'"&amp;VLOOKUP($C85,ModMap!$A$2:$B$21,2,FALSE)&amp;"'!V"&amp;MATCH($K85,INDIRECT("'"&amp;VLOOKUP($C85,ModMap!$A$2:$B$21,2,FALSE)&amp;"'!$K:$K"),0),"Edit on module sheet"),"")</f>
        <v>Edit on module sheet</v>
      </c>
    </row>
    <row r="86" ht="42.0" customHeight="1">
      <c r="A86" s="50">
        <v>84.0</v>
      </c>
      <c r="B86" s="50">
        <v>787.0</v>
      </c>
      <c r="C86" s="50" t="s">
        <v>133</v>
      </c>
      <c r="D86" s="51" t="s">
        <v>134</v>
      </c>
      <c r="E86" s="30" t="s">
        <v>62</v>
      </c>
      <c r="F86" s="68" t="s">
        <v>1900</v>
      </c>
      <c r="G86" s="51" t="s">
        <v>1901</v>
      </c>
      <c r="H86" s="50" t="s">
        <v>2454</v>
      </c>
      <c r="I86" s="50" t="s">
        <v>2455</v>
      </c>
      <c r="J86" s="51" t="s">
        <v>2456</v>
      </c>
      <c r="K86" s="50" t="s">
        <v>2465</v>
      </c>
      <c r="L86" s="51" t="s">
        <v>2466</v>
      </c>
      <c r="M86" s="47" t="s">
        <v>200</v>
      </c>
      <c r="N86" s="50" t="s">
        <v>1907</v>
      </c>
      <c r="O86" s="50" t="s">
        <v>2413</v>
      </c>
      <c r="P86" s="51" t="s">
        <v>2459</v>
      </c>
      <c r="Q86" s="51" t="s">
        <v>2460</v>
      </c>
      <c r="R86" s="50" t="s">
        <v>1910</v>
      </c>
      <c r="S86" s="50" t="s">
        <v>1920</v>
      </c>
      <c r="T86" s="50" t="str">
        <f t="array" ref="T86">IFERROR(INDEX(INDIRECT("'"&amp;VLOOKUP($C86,ModMap!$A$2:$B$21,2,FALSE)&amp;"'!T:T"),MATCH($K86,INDIRECT("'"&amp;VLOOKUP($C86,ModMap!$A$2:$B$21,2,FALSE)&amp;"'!$K:$K"),0)),"")</f>
        <v>Unassigned</v>
      </c>
      <c r="U86" s="48" t="s">
        <v>33</v>
      </c>
      <c r="V86" s="50" t="str">
        <f t="array" ref="V86">IFERROR(INDEX(INDIRECT("'"&amp;VLOOKUP($C86,ModMap!$A$2:$B$21,2,FALSE)&amp;"'!V:V"),MATCH($K86,INDIRECT("'"&amp;VLOOKUP($C86,ModMap!$A$2:$B$21,2,FALSE)&amp;"'!$K:$K"),0)),"")</f>
        <v>Not Started</v>
      </c>
      <c r="W86" s="50" t="str">
        <f t="array" ref="W86">IFERROR(INDEX(INDIRECT("'"&amp;VLOOKUP($C86,ModMap!$A$2:$B$21,2,FALSE)&amp;"'!W:W"),MATCH($K86,INDIRECT("'"&amp;VLOOKUP($C86,ModMap!$A$2:$B$21,2,FALSE)&amp;"'!$K:$K"),0)),"")</f>
        <v>Unassigned</v>
      </c>
      <c r="X86" s="44" t="s">
        <v>36</v>
      </c>
      <c r="Y86" s="50" t="str">
        <f t="array" ref="Y86">IFERROR(INDEX(INDIRECT("'"&amp;VLOOKUP($C86,ModMap!$A$2:$B$21,2,FALSE)&amp;"'!Y:Y"),MATCH($K86,INDIRECT("'"&amp;VLOOKUP($C86,ModMap!$A$2:$B$21,2,FALSE)&amp;"'!$K:$K"),0)),"")</f>
        <v>N/A</v>
      </c>
      <c r="Z86" s="50" t="str">
        <f t="array" ref="Z86">IFERROR(INDEX(INDIRECT("'"&amp;VLOOKUP($C86,ModMap!$A$2:$B$21,2,FALSE)&amp;"'!Z:Z"),MATCH($K86,INDIRECT("'"&amp;VLOOKUP($C86,ModMap!$A$2:$B$21,2,FALSE)&amp;"'!$K:$K"),0)),"")</f>
        <v/>
      </c>
      <c r="AA86" s="44" t="s">
        <v>36</v>
      </c>
      <c r="AB86" s="50" t="str">
        <f t="array" ref="AB86">IFERROR(INDEX(INDIRECT("'"&amp;VLOOKUP($C86,ModMap!$A$2:$B$21,2,FALSE)&amp;"'!AB:AB"),MATCH($K86,INDIRECT("'"&amp;VLOOKUP($C86,ModMap!$A$2:$B$21,2,FALSE)&amp;"'!$K:$K"),0)),"")</f>
        <v>N/A</v>
      </c>
      <c r="AC86" s="50" t="str">
        <f t="array" ref="AC86">IFERROR(INDEX(INDIRECT("'"&amp;VLOOKUP($C86,ModMap!$A$2:$B$21,2,FALSE)&amp;"'!AC:AC"),MATCH($K86,INDIRECT("'"&amp;VLOOKUP($C86,ModMap!$A$2:$B$21,2,FALSE)&amp;"'!$K:$K"),0)),"")</f>
        <v/>
      </c>
      <c r="AD86" s="48" t="s">
        <v>33</v>
      </c>
      <c r="AE86" s="50" t="str">
        <f t="array" ref="AE86">IFERROR(INDEX(INDIRECT("'"&amp;VLOOKUP($C86,ModMap!$A$2:$B$21,2,FALSE)&amp;"'!AE:AE"),MATCH($K86,INDIRECT("'"&amp;VLOOKUP($C86,ModMap!$A$2:$B$21,2,FALSE)&amp;"'!$K:$K"),0)),"")</f>
        <v>Not Started</v>
      </c>
      <c r="AF86" s="50" t="str">
        <f t="array" ref="AF86">IFERROR(INDEX(INDIRECT("'"&amp;VLOOKUP($C86,ModMap!$A$2:$B$21,2,FALSE)&amp;"'!AF:AF"),MATCH($K86,INDIRECT("'"&amp;VLOOKUP($C86,ModMap!$A$2:$B$21,2,FALSE)&amp;"'!$K:$K"),0)),"")</f>
        <v>Unassigned</v>
      </c>
      <c r="AG86" s="48" t="s">
        <v>33</v>
      </c>
      <c r="AH86" s="50" t="str">
        <f t="array" ref="AH86">IFERROR(INDEX(INDIRECT("'"&amp;VLOOKUP($C86,ModMap!$A$2:$B$21,2,FALSE)&amp;"'!AH:AH"),MATCH($K86,INDIRECT("'"&amp;VLOOKUP($C86,ModMap!$A$2:$B$21,2,FALSE)&amp;"'!$K:$K"),0)),"")</f>
        <v>Not Started</v>
      </c>
      <c r="AI86" s="50" t="str">
        <f t="array" ref="AI86">IFERROR(INDEX(INDIRECT("'"&amp;VLOOKUP($C86,ModMap!$A$2:$B$21,2,FALSE)&amp;"'!AI:AI"),MATCH($K86,INDIRECT("'"&amp;VLOOKUP($C86,ModMap!$A$2:$B$21,2,FALSE)&amp;"'!$K:$K"),0)),"")</f>
        <v>Unassigned</v>
      </c>
      <c r="AJ86" s="44" t="s">
        <v>36</v>
      </c>
      <c r="AK86" s="50" t="str">
        <f t="array" ref="AK86">IFERROR(INDEX(INDIRECT("'"&amp;VLOOKUP($C86,ModMap!$A$2:$B$21,2,FALSE)&amp;"'!AK:AK"),MATCH($K86,INDIRECT("'"&amp;VLOOKUP($C86,ModMap!$A$2:$B$21,2,FALSE)&amp;"'!$K:$K"),0)),"")</f>
        <v>N/A</v>
      </c>
      <c r="AL86" s="50" t="str">
        <f t="array" ref="AL86">IFERROR(INDEX(INDIRECT("'"&amp;VLOOKUP($C86,ModMap!$A$2:$B$21,2,FALSE)&amp;"'!AL:AL"),MATCH($K86,INDIRECT("'"&amp;VLOOKUP($C86,ModMap!$A$2:$B$21,2,FALSE)&amp;"'!$K:$K"),0)),"")</f>
        <v/>
      </c>
      <c r="AM86" s="50">
        <f t="shared" si="1"/>
        <v>3</v>
      </c>
      <c r="AN86" s="50" t="str">
        <f t="shared" si="2"/>
        <v>Not Started</v>
      </c>
      <c r="AO86" s="51" t="str">
        <f t="array" ref="AO86">IFERROR(INDEX(INDIRECT("'"&amp;VLOOKUP($C86,ModMap!$A$2:$B$21,2,FALSE)&amp;"'!AO:AO"),MATCH($K86,INDIRECT("'"&amp;VLOOKUP($C86,ModMap!$A$2:$B$21,2,FALSE)&amp;"'!$K:$K"),0)),"")</f>
        <v/>
      </c>
      <c r="AP86" s="49" t="str">
        <f t="array" ref="AP86">IFERROR(HYPERLINK("#'"&amp;VLOOKUP($C86,ModMap!$A$2:$B$21,2,FALSE)&amp;"'!V"&amp;MATCH($K86,INDIRECT("'"&amp;VLOOKUP($C86,ModMap!$A$2:$B$21,2,FALSE)&amp;"'!$K:$K"),0),"Edit on module sheet"),"")</f>
        <v>Edit on module sheet</v>
      </c>
    </row>
    <row r="87" ht="42.0" customHeight="1">
      <c r="A87" s="39">
        <v>85.0</v>
      </c>
      <c r="B87" s="39">
        <v>788.0</v>
      </c>
      <c r="C87" s="39" t="s">
        <v>133</v>
      </c>
      <c r="D87" s="40" t="s">
        <v>134</v>
      </c>
      <c r="E87" s="30" t="s">
        <v>62</v>
      </c>
      <c r="F87" s="68" t="s">
        <v>1900</v>
      </c>
      <c r="G87" s="40" t="s">
        <v>1901</v>
      </c>
      <c r="H87" s="39" t="s">
        <v>2454</v>
      </c>
      <c r="I87" s="39" t="s">
        <v>2455</v>
      </c>
      <c r="J87" s="40" t="s">
        <v>2456</v>
      </c>
      <c r="K87" s="39" t="s">
        <v>2469</v>
      </c>
      <c r="L87" s="40" t="s">
        <v>1925</v>
      </c>
      <c r="M87" s="47" t="s">
        <v>200</v>
      </c>
      <c r="N87" s="39" t="s">
        <v>1907</v>
      </c>
      <c r="O87" s="39" t="s">
        <v>2413</v>
      </c>
      <c r="P87" s="40" t="s">
        <v>2459</v>
      </c>
      <c r="Q87" s="40" t="s">
        <v>2460</v>
      </c>
      <c r="R87" s="39" t="s">
        <v>1910</v>
      </c>
      <c r="S87" s="39" t="s">
        <v>1928</v>
      </c>
      <c r="T87" s="39" t="str">
        <f t="array" ref="T87">IFERROR(INDEX(INDIRECT("'"&amp;VLOOKUP($C87,ModMap!$A$2:$B$21,2,FALSE)&amp;"'!T:T"),MATCH($K87,INDIRECT("'"&amp;VLOOKUP($C87,ModMap!$A$2:$B$21,2,FALSE)&amp;"'!$K:$K"),0)),"")</f>
        <v>Unassigned</v>
      </c>
      <c r="U87" s="48" t="s">
        <v>33</v>
      </c>
      <c r="V87" s="39" t="str">
        <f t="array" ref="V87">IFERROR(INDEX(INDIRECT("'"&amp;VLOOKUP($C87,ModMap!$A$2:$B$21,2,FALSE)&amp;"'!V:V"),MATCH($K87,INDIRECT("'"&amp;VLOOKUP($C87,ModMap!$A$2:$B$21,2,FALSE)&amp;"'!$K:$K"),0)),"")</f>
        <v>Not Started</v>
      </c>
      <c r="W87" s="39" t="str">
        <f t="array" ref="W87">IFERROR(INDEX(INDIRECT("'"&amp;VLOOKUP($C87,ModMap!$A$2:$B$21,2,FALSE)&amp;"'!W:W"),MATCH($K87,INDIRECT("'"&amp;VLOOKUP($C87,ModMap!$A$2:$B$21,2,FALSE)&amp;"'!$K:$K"),0)),"")</f>
        <v>Unassigned</v>
      </c>
      <c r="X87" s="44" t="s">
        <v>36</v>
      </c>
      <c r="Y87" s="39" t="str">
        <f t="array" ref="Y87">IFERROR(INDEX(INDIRECT("'"&amp;VLOOKUP($C87,ModMap!$A$2:$B$21,2,FALSE)&amp;"'!Y:Y"),MATCH($K87,INDIRECT("'"&amp;VLOOKUP($C87,ModMap!$A$2:$B$21,2,FALSE)&amp;"'!$K:$K"),0)),"")</f>
        <v>N/A</v>
      </c>
      <c r="Z87" s="39" t="str">
        <f t="array" ref="Z87">IFERROR(INDEX(INDIRECT("'"&amp;VLOOKUP($C87,ModMap!$A$2:$B$21,2,FALSE)&amp;"'!Z:Z"),MATCH($K87,INDIRECT("'"&amp;VLOOKUP($C87,ModMap!$A$2:$B$21,2,FALSE)&amp;"'!$K:$K"),0)),"")</f>
        <v/>
      </c>
      <c r="AA87" s="44" t="s">
        <v>36</v>
      </c>
      <c r="AB87" s="39" t="str">
        <f t="array" ref="AB87">IFERROR(INDEX(INDIRECT("'"&amp;VLOOKUP($C87,ModMap!$A$2:$B$21,2,FALSE)&amp;"'!AB:AB"),MATCH($K87,INDIRECT("'"&amp;VLOOKUP($C87,ModMap!$A$2:$B$21,2,FALSE)&amp;"'!$K:$K"),0)),"")</f>
        <v>N/A</v>
      </c>
      <c r="AC87" s="39" t="str">
        <f t="array" ref="AC87">IFERROR(INDEX(INDIRECT("'"&amp;VLOOKUP($C87,ModMap!$A$2:$B$21,2,FALSE)&amp;"'!AC:AC"),MATCH($K87,INDIRECT("'"&amp;VLOOKUP($C87,ModMap!$A$2:$B$21,2,FALSE)&amp;"'!$K:$K"),0)),"")</f>
        <v/>
      </c>
      <c r="AD87" s="44" t="s">
        <v>36</v>
      </c>
      <c r="AE87" s="39" t="str">
        <f t="array" ref="AE87">IFERROR(INDEX(INDIRECT("'"&amp;VLOOKUP($C87,ModMap!$A$2:$B$21,2,FALSE)&amp;"'!AE:AE"),MATCH($K87,INDIRECT("'"&amp;VLOOKUP($C87,ModMap!$A$2:$B$21,2,FALSE)&amp;"'!$K:$K"),0)),"")</f>
        <v>N/A</v>
      </c>
      <c r="AF87" s="39" t="str">
        <f t="array" ref="AF87">IFERROR(INDEX(INDIRECT("'"&amp;VLOOKUP($C87,ModMap!$A$2:$B$21,2,FALSE)&amp;"'!AF:AF"),MATCH($K87,INDIRECT("'"&amp;VLOOKUP($C87,ModMap!$A$2:$B$21,2,FALSE)&amp;"'!$K:$K"),0)),"")</f>
        <v/>
      </c>
      <c r="AG87" s="48" t="s">
        <v>33</v>
      </c>
      <c r="AH87" s="39" t="str">
        <f t="array" ref="AH87">IFERROR(INDEX(INDIRECT("'"&amp;VLOOKUP($C87,ModMap!$A$2:$B$21,2,FALSE)&amp;"'!AH:AH"),MATCH($K87,INDIRECT("'"&amp;VLOOKUP($C87,ModMap!$A$2:$B$21,2,FALSE)&amp;"'!$K:$K"),0)),"")</f>
        <v>Not Started</v>
      </c>
      <c r="AI87" s="39" t="str">
        <f t="array" ref="AI87">IFERROR(INDEX(INDIRECT("'"&amp;VLOOKUP($C87,ModMap!$A$2:$B$21,2,FALSE)&amp;"'!AI:AI"),MATCH($K87,INDIRECT("'"&amp;VLOOKUP($C87,ModMap!$A$2:$B$21,2,FALSE)&amp;"'!$K:$K"),0)),"")</f>
        <v>Unassigned</v>
      </c>
      <c r="AJ87" s="44" t="s">
        <v>36</v>
      </c>
      <c r="AK87" s="39" t="str">
        <f t="array" ref="AK87">IFERROR(INDEX(INDIRECT("'"&amp;VLOOKUP($C87,ModMap!$A$2:$B$21,2,FALSE)&amp;"'!AK:AK"),MATCH($K87,INDIRECT("'"&amp;VLOOKUP($C87,ModMap!$A$2:$B$21,2,FALSE)&amp;"'!$K:$K"),0)),"")</f>
        <v>N/A</v>
      </c>
      <c r="AL87" s="39" t="str">
        <f t="array" ref="AL87">IFERROR(INDEX(INDIRECT("'"&amp;VLOOKUP($C87,ModMap!$A$2:$B$21,2,FALSE)&amp;"'!AL:AL"),MATCH($K87,INDIRECT("'"&amp;VLOOKUP($C87,ModMap!$A$2:$B$21,2,FALSE)&amp;"'!$K:$K"),0)),"")</f>
        <v/>
      </c>
      <c r="AM87" s="39">
        <f t="shared" si="1"/>
        <v>2</v>
      </c>
      <c r="AN87" s="39" t="str">
        <f t="shared" si="2"/>
        <v>Not Started</v>
      </c>
      <c r="AO87" s="40" t="str">
        <f t="array" ref="AO87">IFERROR(INDEX(INDIRECT("'"&amp;VLOOKUP($C87,ModMap!$A$2:$B$21,2,FALSE)&amp;"'!AO:AO"),MATCH($K87,INDIRECT("'"&amp;VLOOKUP($C87,ModMap!$A$2:$B$21,2,FALSE)&amp;"'!$K:$K"),0)),"")</f>
        <v/>
      </c>
      <c r="AP87" s="49" t="str">
        <f t="array" ref="AP87">IFERROR(HYPERLINK("#'"&amp;VLOOKUP($C87,ModMap!$A$2:$B$21,2,FALSE)&amp;"'!V"&amp;MATCH($K87,INDIRECT("'"&amp;VLOOKUP($C87,ModMap!$A$2:$B$21,2,FALSE)&amp;"'!$K:$K"),0),"Edit on module sheet"),"")</f>
        <v>Edit on module sheet</v>
      </c>
    </row>
    <row r="88" ht="42.0" customHeight="1">
      <c r="A88" s="50">
        <v>86.0</v>
      </c>
      <c r="B88" s="50">
        <v>790.0</v>
      </c>
      <c r="C88" s="50" t="s">
        <v>133</v>
      </c>
      <c r="D88" s="51" t="s">
        <v>134</v>
      </c>
      <c r="E88" s="30" t="s">
        <v>62</v>
      </c>
      <c r="F88" s="68" t="s">
        <v>1900</v>
      </c>
      <c r="G88" s="51" t="s">
        <v>1901</v>
      </c>
      <c r="H88" s="50" t="s">
        <v>2479</v>
      </c>
      <c r="I88" s="50" t="s">
        <v>2480</v>
      </c>
      <c r="J88" s="51" t="s">
        <v>2481</v>
      </c>
      <c r="K88" s="50" t="s">
        <v>2482</v>
      </c>
      <c r="L88" s="51" t="s">
        <v>2483</v>
      </c>
      <c r="M88" s="47" t="s">
        <v>200</v>
      </c>
      <c r="N88" s="50" t="s">
        <v>1907</v>
      </c>
      <c r="O88" s="50" t="s">
        <v>2413</v>
      </c>
      <c r="P88" s="51" t="s">
        <v>1326</v>
      </c>
      <c r="Q88" s="51" t="s">
        <v>2484</v>
      </c>
      <c r="R88" s="50" t="s">
        <v>1910</v>
      </c>
      <c r="S88" s="50" t="s">
        <v>1911</v>
      </c>
      <c r="T88" s="50" t="str">
        <f t="array" ref="T88">IFERROR(INDEX(INDIRECT("'"&amp;VLOOKUP($C88,ModMap!$A$2:$B$21,2,FALSE)&amp;"'!T:T"),MATCH($K88,INDIRECT("'"&amp;VLOOKUP($C88,ModMap!$A$2:$B$21,2,FALSE)&amp;"'!$K:$K"),0)),"")</f>
        <v>Unassigned</v>
      </c>
      <c r="U88" s="48" t="s">
        <v>33</v>
      </c>
      <c r="V88" s="50" t="str">
        <f t="array" ref="V88">IFERROR(INDEX(INDIRECT("'"&amp;VLOOKUP($C88,ModMap!$A$2:$B$21,2,FALSE)&amp;"'!V:V"),MATCH($K88,INDIRECT("'"&amp;VLOOKUP($C88,ModMap!$A$2:$B$21,2,FALSE)&amp;"'!$K:$K"),0)),"")</f>
        <v>Not Started</v>
      </c>
      <c r="W88" s="50" t="str">
        <f t="array" ref="W88">IFERROR(INDEX(INDIRECT("'"&amp;VLOOKUP($C88,ModMap!$A$2:$B$21,2,FALSE)&amp;"'!W:W"),MATCH($K88,INDIRECT("'"&amp;VLOOKUP($C88,ModMap!$A$2:$B$21,2,FALSE)&amp;"'!$K:$K"),0)),"")</f>
        <v>Unassigned</v>
      </c>
      <c r="X88" s="44" t="s">
        <v>36</v>
      </c>
      <c r="Y88" s="50" t="str">
        <f t="array" ref="Y88">IFERROR(INDEX(INDIRECT("'"&amp;VLOOKUP($C88,ModMap!$A$2:$B$21,2,FALSE)&amp;"'!Y:Y"),MATCH($K88,INDIRECT("'"&amp;VLOOKUP($C88,ModMap!$A$2:$B$21,2,FALSE)&amp;"'!$K:$K"),0)),"")</f>
        <v>N/A</v>
      </c>
      <c r="Z88" s="50" t="str">
        <f t="array" ref="Z88">IFERROR(INDEX(INDIRECT("'"&amp;VLOOKUP($C88,ModMap!$A$2:$B$21,2,FALSE)&amp;"'!Z:Z"),MATCH($K88,INDIRECT("'"&amp;VLOOKUP($C88,ModMap!$A$2:$B$21,2,FALSE)&amp;"'!$K:$K"),0)),"")</f>
        <v/>
      </c>
      <c r="AA88" s="44" t="s">
        <v>36</v>
      </c>
      <c r="AB88" s="50" t="str">
        <f t="array" ref="AB88">IFERROR(INDEX(INDIRECT("'"&amp;VLOOKUP($C88,ModMap!$A$2:$B$21,2,FALSE)&amp;"'!AB:AB"),MATCH($K88,INDIRECT("'"&amp;VLOOKUP($C88,ModMap!$A$2:$B$21,2,FALSE)&amp;"'!$K:$K"),0)),"")</f>
        <v>N/A</v>
      </c>
      <c r="AC88" s="50" t="str">
        <f t="array" ref="AC88">IFERROR(INDEX(INDIRECT("'"&amp;VLOOKUP($C88,ModMap!$A$2:$B$21,2,FALSE)&amp;"'!AC:AC"),MATCH($K88,INDIRECT("'"&amp;VLOOKUP($C88,ModMap!$A$2:$B$21,2,FALSE)&amp;"'!$K:$K"),0)),"")</f>
        <v/>
      </c>
      <c r="AD88" s="44" t="s">
        <v>36</v>
      </c>
      <c r="AE88" s="50" t="str">
        <f t="array" ref="AE88">IFERROR(INDEX(INDIRECT("'"&amp;VLOOKUP($C88,ModMap!$A$2:$B$21,2,FALSE)&amp;"'!AE:AE"),MATCH($K88,INDIRECT("'"&amp;VLOOKUP($C88,ModMap!$A$2:$B$21,2,FALSE)&amp;"'!$K:$K"),0)),"")</f>
        <v>N/A</v>
      </c>
      <c r="AF88" s="50" t="str">
        <f t="array" ref="AF88">IFERROR(INDEX(INDIRECT("'"&amp;VLOOKUP($C88,ModMap!$A$2:$B$21,2,FALSE)&amp;"'!AF:AF"),MATCH($K88,INDIRECT("'"&amp;VLOOKUP($C88,ModMap!$A$2:$B$21,2,FALSE)&amp;"'!$K:$K"),0)),"")</f>
        <v/>
      </c>
      <c r="AG88" s="48" t="s">
        <v>33</v>
      </c>
      <c r="AH88" s="50" t="str">
        <f t="array" ref="AH88">IFERROR(INDEX(INDIRECT("'"&amp;VLOOKUP($C88,ModMap!$A$2:$B$21,2,FALSE)&amp;"'!AH:AH"),MATCH($K88,INDIRECT("'"&amp;VLOOKUP($C88,ModMap!$A$2:$B$21,2,FALSE)&amp;"'!$K:$K"),0)),"")</f>
        <v>Not Started</v>
      </c>
      <c r="AI88" s="50" t="str">
        <f t="array" ref="AI88">IFERROR(INDEX(INDIRECT("'"&amp;VLOOKUP($C88,ModMap!$A$2:$B$21,2,FALSE)&amp;"'!AI:AI"),MATCH($K88,INDIRECT("'"&amp;VLOOKUP($C88,ModMap!$A$2:$B$21,2,FALSE)&amp;"'!$K:$K"),0)),"")</f>
        <v>Unassigned</v>
      </c>
      <c r="AJ88" s="44" t="s">
        <v>36</v>
      </c>
      <c r="AK88" s="50" t="str">
        <f t="array" ref="AK88">IFERROR(INDEX(INDIRECT("'"&amp;VLOOKUP($C88,ModMap!$A$2:$B$21,2,FALSE)&amp;"'!AK:AK"),MATCH($K88,INDIRECT("'"&amp;VLOOKUP($C88,ModMap!$A$2:$B$21,2,FALSE)&amp;"'!$K:$K"),0)),"")</f>
        <v>N/A</v>
      </c>
      <c r="AL88" s="50" t="str">
        <f t="array" ref="AL88">IFERROR(INDEX(INDIRECT("'"&amp;VLOOKUP($C88,ModMap!$A$2:$B$21,2,FALSE)&amp;"'!AL:AL"),MATCH($K88,INDIRECT("'"&amp;VLOOKUP($C88,ModMap!$A$2:$B$21,2,FALSE)&amp;"'!$K:$K"),0)),"")</f>
        <v/>
      </c>
      <c r="AM88" s="50">
        <f t="shared" si="1"/>
        <v>2</v>
      </c>
      <c r="AN88" s="50" t="str">
        <f t="shared" si="2"/>
        <v>Not Started</v>
      </c>
      <c r="AO88" s="51" t="str">
        <f t="array" ref="AO88">IFERROR(INDEX(INDIRECT("'"&amp;VLOOKUP($C88,ModMap!$A$2:$B$21,2,FALSE)&amp;"'!AO:AO"),MATCH($K88,INDIRECT("'"&amp;VLOOKUP($C88,ModMap!$A$2:$B$21,2,FALSE)&amp;"'!$K:$K"),0)),"")</f>
        <v/>
      </c>
      <c r="AP88" s="49" t="str">
        <f t="array" ref="AP88">IFERROR(HYPERLINK("#'"&amp;VLOOKUP($C88,ModMap!$A$2:$B$21,2,FALSE)&amp;"'!V"&amp;MATCH($K88,INDIRECT("'"&amp;VLOOKUP($C88,ModMap!$A$2:$B$21,2,FALSE)&amp;"'!$K:$K"),0),"Edit on module sheet"),"")</f>
        <v>Edit on module sheet</v>
      </c>
    </row>
    <row r="89" ht="42.0" customHeight="1">
      <c r="A89" s="39">
        <v>87.0</v>
      </c>
      <c r="B89" s="39">
        <v>791.0</v>
      </c>
      <c r="C89" s="39" t="s">
        <v>133</v>
      </c>
      <c r="D89" s="40" t="s">
        <v>134</v>
      </c>
      <c r="E89" s="30" t="s">
        <v>62</v>
      </c>
      <c r="F89" s="68" t="s">
        <v>1900</v>
      </c>
      <c r="G89" s="40" t="s">
        <v>1901</v>
      </c>
      <c r="H89" s="39" t="s">
        <v>2479</v>
      </c>
      <c r="I89" s="39" t="s">
        <v>2480</v>
      </c>
      <c r="J89" s="40" t="s">
        <v>2481</v>
      </c>
      <c r="K89" s="39" t="s">
        <v>2487</v>
      </c>
      <c r="L89" s="40" t="s">
        <v>2488</v>
      </c>
      <c r="M89" s="47" t="s">
        <v>200</v>
      </c>
      <c r="N89" s="39" t="s">
        <v>1907</v>
      </c>
      <c r="O89" s="39" t="s">
        <v>2413</v>
      </c>
      <c r="P89" s="40" t="s">
        <v>1326</v>
      </c>
      <c r="Q89" s="40" t="s">
        <v>2484</v>
      </c>
      <c r="R89" s="39" t="s">
        <v>1910</v>
      </c>
      <c r="S89" s="39" t="s">
        <v>1920</v>
      </c>
      <c r="T89" s="39" t="str">
        <f t="array" ref="T89">IFERROR(INDEX(INDIRECT("'"&amp;VLOOKUP($C89,ModMap!$A$2:$B$21,2,FALSE)&amp;"'!T:T"),MATCH($K89,INDIRECT("'"&amp;VLOOKUP($C89,ModMap!$A$2:$B$21,2,FALSE)&amp;"'!$K:$K"),0)),"")</f>
        <v>Unassigned</v>
      </c>
      <c r="U89" s="48" t="s">
        <v>33</v>
      </c>
      <c r="V89" s="39" t="str">
        <f t="array" ref="V89">IFERROR(INDEX(INDIRECT("'"&amp;VLOOKUP($C89,ModMap!$A$2:$B$21,2,FALSE)&amp;"'!V:V"),MATCH($K89,INDIRECT("'"&amp;VLOOKUP($C89,ModMap!$A$2:$B$21,2,FALSE)&amp;"'!$K:$K"),0)),"")</f>
        <v>Not Started</v>
      </c>
      <c r="W89" s="39" t="str">
        <f t="array" ref="W89">IFERROR(INDEX(INDIRECT("'"&amp;VLOOKUP($C89,ModMap!$A$2:$B$21,2,FALSE)&amp;"'!W:W"),MATCH($K89,INDIRECT("'"&amp;VLOOKUP($C89,ModMap!$A$2:$B$21,2,FALSE)&amp;"'!$K:$K"),0)),"")</f>
        <v>Unassigned</v>
      </c>
      <c r="X89" s="44" t="s">
        <v>36</v>
      </c>
      <c r="Y89" s="39" t="str">
        <f t="array" ref="Y89">IFERROR(INDEX(INDIRECT("'"&amp;VLOOKUP($C89,ModMap!$A$2:$B$21,2,FALSE)&amp;"'!Y:Y"),MATCH($K89,INDIRECT("'"&amp;VLOOKUP($C89,ModMap!$A$2:$B$21,2,FALSE)&amp;"'!$K:$K"),0)),"")</f>
        <v>N/A</v>
      </c>
      <c r="Z89" s="39" t="str">
        <f t="array" ref="Z89">IFERROR(INDEX(INDIRECT("'"&amp;VLOOKUP($C89,ModMap!$A$2:$B$21,2,FALSE)&amp;"'!Z:Z"),MATCH($K89,INDIRECT("'"&amp;VLOOKUP($C89,ModMap!$A$2:$B$21,2,FALSE)&amp;"'!$K:$K"),0)),"")</f>
        <v/>
      </c>
      <c r="AA89" s="44" t="s">
        <v>36</v>
      </c>
      <c r="AB89" s="39" t="str">
        <f t="array" ref="AB89">IFERROR(INDEX(INDIRECT("'"&amp;VLOOKUP($C89,ModMap!$A$2:$B$21,2,FALSE)&amp;"'!AB:AB"),MATCH($K89,INDIRECT("'"&amp;VLOOKUP($C89,ModMap!$A$2:$B$21,2,FALSE)&amp;"'!$K:$K"),0)),"")</f>
        <v>N/A</v>
      </c>
      <c r="AC89" s="39" t="str">
        <f t="array" ref="AC89">IFERROR(INDEX(INDIRECT("'"&amp;VLOOKUP($C89,ModMap!$A$2:$B$21,2,FALSE)&amp;"'!AC:AC"),MATCH($K89,INDIRECT("'"&amp;VLOOKUP($C89,ModMap!$A$2:$B$21,2,FALSE)&amp;"'!$K:$K"),0)),"")</f>
        <v/>
      </c>
      <c r="AD89" s="48" t="s">
        <v>33</v>
      </c>
      <c r="AE89" s="39" t="str">
        <f t="array" ref="AE89">IFERROR(INDEX(INDIRECT("'"&amp;VLOOKUP($C89,ModMap!$A$2:$B$21,2,FALSE)&amp;"'!AE:AE"),MATCH($K89,INDIRECT("'"&amp;VLOOKUP($C89,ModMap!$A$2:$B$21,2,FALSE)&amp;"'!$K:$K"),0)),"")</f>
        <v>Not Started</v>
      </c>
      <c r="AF89" s="39" t="str">
        <f t="array" ref="AF89">IFERROR(INDEX(INDIRECT("'"&amp;VLOOKUP($C89,ModMap!$A$2:$B$21,2,FALSE)&amp;"'!AF:AF"),MATCH($K89,INDIRECT("'"&amp;VLOOKUP($C89,ModMap!$A$2:$B$21,2,FALSE)&amp;"'!$K:$K"),0)),"")</f>
        <v>Unassigned</v>
      </c>
      <c r="AG89" s="48" t="s">
        <v>33</v>
      </c>
      <c r="AH89" s="39" t="str">
        <f t="array" ref="AH89">IFERROR(INDEX(INDIRECT("'"&amp;VLOOKUP($C89,ModMap!$A$2:$B$21,2,FALSE)&amp;"'!AH:AH"),MATCH($K89,INDIRECT("'"&amp;VLOOKUP($C89,ModMap!$A$2:$B$21,2,FALSE)&amp;"'!$K:$K"),0)),"")</f>
        <v>Not Started</v>
      </c>
      <c r="AI89" s="39" t="str">
        <f t="array" ref="AI89">IFERROR(INDEX(INDIRECT("'"&amp;VLOOKUP($C89,ModMap!$A$2:$B$21,2,FALSE)&amp;"'!AI:AI"),MATCH($K89,INDIRECT("'"&amp;VLOOKUP($C89,ModMap!$A$2:$B$21,2,FALSE)&amp;"'!$K:$K"),0)),"")</f>
        <v>Unassigned</v>
      </c>
      <c r="AJ89" s="44" t="s">
        <v>36</v>
      </c>
      <c r="AK89" s="39" t="str">
        <f t="array" ref="AK89">IFERROR(INDEX(INDIRECT("'"&amp;VLOOKUP($C89,ModMap!$A$2:$B$21,2,FALSE)&amp;"'!AK:AK"),MATCH($K89,INDIRECT("'"&amp;VLOOKUP($C89,ModMap!$A$2:$B$21,2,FALSE)&amp;"'!$K:$K"),0)),"")</f>
        <v>N/A</v>
      </c>
      <c r="AL89" s="39" t="str">
        <f t="array" ref="AL89">IFERROR(INDEX(INDIRECT("'"&amp;VLOOKUP($C89,ModMap!$A$2:$B$21,2,FALSE)&amp;"'!AL:AL"),MATCH($K89,INDIRECT("'"&amp;VLOOKUP($C89,ModMap!$A$2:$B$21,2,FALSE)&amp;"'!$K:$K"),0)),"")</f>
        <v/>
      </c>
      <c r="AM89" s="39">
        <f t="shared" si="1"/>
        <v>3</v>
      </c>
      <c r="AN89" s="39" t="str">
        <f t="shared" si="2"/>
        <v>Not Started</v>
      </c>
      <c r="AO89" s="40" t="str">
        <f t="array" ref="AO89">IFERROR(INDEX(INDIRECT("'"&amp;VLOOKUP($C89,ModMap!$A$2:$B$21,2,FALSE)&amp;"'!AO:AO"),MATCH($K89,INDIRECT("'"&amp;VLOOKUP($C89,ModMap!$A$2:$B$21,2,FALSE)&amp;"'!$K:$K"),0)),"")</f>
        <v/>
      </c>
      <c r="AP89" s="49" t="str">
        <f t="array" ref="AP89">IFERROR(HYPERLINK("#'"&amp;VLOOKUP($C89,ModMap!$A$2:$B$21,2,FALSE)&amp;"'!V"&amp;MATCH($K89,INDIRECT("'"&amp;VLOOKUP($C89,ModMap!$A$2:$B$21,2,FALSE)&amp;"'!$K:$K"),0),"Edit on module sheet"),"")</f>
        <v>Edit on module sheet</v>
      </c>
    </row>
    <row r="90" ht="42.0" customHeight="1">
      <c r="A90" s="50">
        <v>88.0</v>
      </c>
      <c r="B90" s="50">
        <v>792.0</v>
      </c>
      <c r="C90" s="50" t="s">
        <v>133</v>
      </c>
      <c r="D90" s="51" t="s">
        <v>134</v>
      </c>
      <c r="E90" s="30" t="s">
        <v>62</v>
      </c>
      <c r="F90" s="68" t="s">
        <v>1900</v>
      </c>
      <c r="G90" s="51" t="s">
        <v>1901</v>
      </c>
      <c r="H90" s="50" t="s">
        <v>2479</v>
      </c>
      <c r="I90" s="50" t="s">
        <v>2480</v>
      </c>
      <c r="J90" s="51" t="s">
        <v>2481</v>
      </c>
      <c r="K90" s="50" t="s">
        <v>2493</v>
      </c>
      <c r="L90" s="51" t="s">
        <v>1925</v>
      </c>
      <c r="M90" s="47" t="s">
        <v>200</v>
      </c>
      <c r="N90" s="50" t="s">
        <v>1907</v>
      </c>
      <c r="O90" s="50" t="s">
        <v>2413</v>
      </c>
      <c r="P90" s="51" t="s">
        <v>1326</v>
      </c>
      <c r="Q90" s="51" t="s">
        <v>2484</v>
      </c>
      <c r="R90" s="50" t="s">
        <v>1910</v>
      </c>
      <c r="S90" s="50" t="s">
        <v>1928</v>
      </c>
      <c r="T90" s="50" t="str">
        <f t="array" ref="T90">IFERROR(INDEX(INDIRECT("'"&amp;VLOOKUP($C90,ModMap!$A$2:$B$21,2,FALSE)&amp;"'!T:T"),MATCH($K90,INDIRECT("'"&amp;VLOOKUP($C90,ModMap!$A$2:$B$21,2,FALSE)&amp;"'!$K:$K"),0)),"")</f>
        <v>Unassigned</v>
      </c>
      <c r="U90" s="48" t="s">
        <v>33</v>
      </c>
      <c r="V90" s="50" t="str">
        <f t="array" ref="V90">IFERROR(INDEX(INDIRECT("'"&amp;VLOOKUP($C90,ModMap!$A$2:$B$21,2,FALSE)&amp;"'!V:V"),MATCH($K90,INDIRECT("'"&amp;VLOOKUP($C90,ModMap!$A$2:$B$21,2,FALSE)&amp;"'!$K:$K"),0)),"")</f>
        <v>Not Started</v>
      </c>
      <c r="W90" s="50" t="str">
        <f t="array" ref="W90">IFERROR(INDEX(INDIRECT("'"&amp;VLOOKUP($C90,ModMap!$A$2:$B$21,2,FALSE)&amp;"'!W:W"),MATCH($K90,INDIRECT("'"&amp;VLOOKUP($C90,ModMap!$A$2:$B$21,2,FALSE)&amp;"'!$K:$K"),0)),"")</f>
        <v>Unassigned</v>
      </c>
      <c r="X90" s="44" t="s">
        <v>36</v>
      </c>
      <c r="Y90" s="50" t="str">
        <f t="array" ref="Y90">IFERROR(INDEX(INDIRECT("'"&amp;VLOOKUP($C90,ModMap!$A$2:$B$21,2,FALSE)&amp;"'!Y:Y"),MATCH($K90,INDIRECT("'"&amp;VLOOKUP($C90,ModMap!$A$2:$B$21,2,FALSE)&amp;"'!$K:$K"),0)),"")</f>
        <v>N/A</v>
      </c>
      <c r="Z90" s="50" t="str">
        <f t="array" ref="Z90">IFERROR(INDEX(INDIRECT("'"&amp;VLOOKUP($C90,ModMap!$A$2:$B$21,2,FALSE)&amp;"'!Z:Z"),MATCH($K90,INDIRECT("'"&amp;VLOOKUP($C90,ModMap!$A$2:$B$21,2,FALSE)&amp;"'!$K:$K"),0)),"")</f>
        <v/>
      </c>
      <c r="AA90" s="44" t="s">
        <v>36</v>
      </c>
      <c r="AB90" s="50" t="str">
        <f t="array" ref="AB90">IFERROR(INDEX(INDIRECT("'"&amp;VLOOKUP($C90,ModMap!$A$2:$B$21,2,FALSE)&amp;"'!AB:AB"),MATCH($K90,INDIRECT("'"&amp;VLOOKUP($C90,ModMap!$A$2:$B$21,2,FALSE)&amp;"'!$K:$K"),0)),"")</f>
        <v>N/A</v>
      </c>
      <c r="AC90" s="50" t="str">
        <f t="array" ref="AC90">IFERROR(INDEX(INDIRECT("'"&amp;VLOOKUP($C90,ModMap!$A$2:$B$21,2,FALSE)&amp;"'!AC:AC"),MATCH($K90,INDIRECT("'"&amp;VLOOKUP($C90,ModMap!$A$2:$B$21,2,FALSE)&amp;"'!$K:$K"),0)),"")</f>
        <v/>
      </c>
      <c r="AD90" s="44" t="s">
        <v>36</v>
      </c>
      <c r="AE90" s="50" t="str">
        <f t="array" ref="AE90">IFERROR(INDEX(INDIRECT("'"&amp;VLOOKUP($C90,ModMap!$A$2:$B$21,2,FALSE)&amp;"'!AE:AE"),MATCH($K90,INDIRECT("'"&amp;VLOOKUP($C90,ModMap!$A$2:$B$21,2,FALSE)&amp;"'!$K:$K"),0)),"")</f>
        <v>N/A</v>
      </c>
      <c r="AF90" s="50" t="str">
        <f t="array" ref="AF90">IFERROR(INDEX(INDIRECT("'"&amp;VLOOKUP($C90,ModMap!$A$2:$B$21,2,FALSE)&amp;"'!AF:AF"),MATCH($K90,INDIRECT("'"&amp;VLOOKUP($C90,ModMap!$A$2:$B$21,2,FALSE)&amp;"'!$K:$K"),0)),"")</f>
        <v/>
      </c>
      <c r="AG90" s="48" t="s">
        <v>33</v>
      </c>
      <c r="AH90" s="50" t="str">
        <f t="array" ref="AH90">IFERROR(INDEX(INDIRECT("'"&amp;VLOOKUP($C90,ModMap!$A$2:$B$21,2,FALSE)&amp;"'!AH:AH"),MATCH($K90,INDIRECT("'"&amp;VLOOKUP($C90,ModMap!$A$2:$B$21,2,FALSE)&amp;"'!$K:$K"),0)),"")</f>
        <v>Not Started</v>
      </c>
      <c r="AI90" s="50" t="str">
        <f t="array" ref="AI90">IFERROR(INDEX(INDIRECT("'"&amp;VLOOKUP($C90,ModMap!$A$2:$B$21,2,FALSE)&amp;"'!AI:AI"),MATCH($K90,INDIRECT("'"&amp;VLOOKUP($C90,ModMap!$A$2:$B$21,2,FALSE)&amp;"'!$K:$K"),0)),"")</f>
        <v>Unassigned</v>
      </c>
      <c r="AJ90" s="44" t="s">
        <v>36</v>
      </c>
      <c r="AK90" s="50" t="str">
        <f t="array" ref="AK90">IFERROR(INDEX(INDIRECT("'"&amp;VLOOKUP($C90,ModMap!$A$2:$B$21,2,FALSE)&amp;"'!AK:AK"),MATCH($K90,INDIRECT("'"&amp;VLOOKUP($C90,ModMap!$A$2:$B$21,2,FALSE)&amp;"'!$K:$K"),0)),"")</f>
        <v>N/A</v>
      </c>
      <c r="AL90" s="50" t="str">
        <f t="array" ref="AL90">IFERROR(INDEX(INDIRECT("'"&amp;VLOOKUP($C90,ModMap!$A$2:$B$21,2,FALSE)&amp;"'!AL:AL"),MATCH($K90,INDIRECT("'"&amp;VLOOKUP($C90,ModMap!$A$2:$B$21,2,FALSE)&amp;"'!$K:$K"),0)),"")</f>
        <v/>
      </c>
      <c r="AM90" s="50">
        <f t="shared" si="1"/>
        <v>2</v>
      </c>
      <c r="AN90" s="50" t="str">
        <f t="shared" si="2"/>
        <v>Not Started</v>
      </c>
      <c r="AO90" s="51" t="str">
        <f t="array" ref="AO90">IFERROR(INDEX(INDIRECT("'"&amp;VLOOKUP($C90,ModMap!$A$2:$B$21,2,FALSE)&amp;"'!AO:AO"),MATCH($K90,INDIRECT("'"&amp;VLOOKUP($C90,ModMap!$A$2:$B$21,2,FALSE)&amp;"'!$K:$K"),0)),"")</f>
        <v/>
      </c>
      <c r="AP90" s="49" t="str">
        <f t="array" ref="AP90">IFERROR(HYPERLINK("#'"&amp;VLOOKUP($C90,ModMap!$A$2:$B$21,2,FALSE)&amp;"'!V"&amp;MATCH($K90,INDIRECT("'"&amp;VLOOKUP($C90,ModMap!$A$2:$B$21,2,FALSE)&amp;"'!$K:$K"),0),"Edit on module sheet"),"")</f>
        <v>Edit on module sheet</v>
      </c>
    </row>
    <row r="91" ht="42.0" customHeight="1">
      <c r="A91" s="39">
        <v>89.0</v>
      </c>
      <c r="B91" s="39">
        <v>794.0</v>
      </c>
      <c r="C91" s="39" t="s">
        <v>133</v>
      </c>
      <c r="D91" s="40" t="s">
        <v>134</v>
      </c>
      <c r="E91" s="30" t="s">
        <v>62</v>
      </c>
      <c r="F91" s="68" t="s">
        <v>1900</v>
      </c>
      <c r="G91" s="40" t="s">
        <v>1901</v>
      </c>
      <c r="H91" s="39" t="s">
        <v>2496</v>
      </c>
      <c r="I91" s="39" t="s">
        <v>2497</v>
      </c>
      <c r="J91" s="40" t="s">
        <v>2498</v>
      </c>
      <c r="K91" s="39" t="s">
        <v>2499</v>
      </c>
      <c r="L91" s="40" t="s">
        <v>2500</v>
      </c>
      <c r="M91" s="47" t="s">
        <v>200</v>
      </c>
      <c r="N91" s="39" t="s">
        <v>1907</v>
      </c>
      <c r="O91" s="39" t="s">
        <v>2413</v>
      </c>
      <c r="P91" s="40" t="s">
        <v>2501</v>
      </c>
      <c r="Q91" s="40" t="s">
        <v>2502</v>
      </c>
      <c r="R91" s="39" t="s">
        <v>1910</v>
      </c>
      <c r="S91" s="39" t="s">
        <v>1911</v>
      </c>
      <c r="T91" s="39" t="str">
        <f t="array" ref="T91">IFERROR(INDEX(INDIRECT("'"&amp;VLOOKUP($C91,ModMap!$A$2:$B$21,2,FALSE)&amp;"'!T:T"),MATCH($K91,INDIRECT("'"&amp;VLOOKUP($C91,ModMap!$A$2:$B$21,2,FALSE)&amp;"'!$K:$K"),0)),"")</f>
        <v>Unassigned</v>
      </c>
      <c r="U91" s="48" t="s">
        <v>33</v>
      </c>
      <c r="V91" s="39" t="str">
        <f t="array" ref="V91">IFERROR(INDEX(INDIRECT("'"&amp;VLOOKUP($C91,ModMap!$A$2:$B$21,2,FALSE)&amp;"'!V:V"),MATCH($K91,INDIRECT("'"&amp;VLOOKUP($C91,ModMap!$A$2:$B$21,2,FALSE)&amp;"'!$K:$K"),0)),"")</f>
        <v>Not Started</v>
      </c>
      <c r="W91" s="39" t="str">
        <f t="array" ref="W91">IFERROR(INDEX(INDIRECT("'"&amp;VLOOKUP($C91,ModMap!$A$2:$B$21,2,FALSE)&amp;"'!W:W"),MATCH($K91,INDIRECT("'"&amp;VLOOKUP($C91,ModMap!$A$2:$B$21,2,FALSE)&amp;"'!$K:$K"),0)),"")</f>
        <v>Unassigned</v>
      </c>
      <c r="X91" s="44" t="s">
        <v>36</v>
      </c>
      <c r="Y91" s="39" t="str">
        <f t="array" ref="Y91">IFERROR(INDEX(INDIRECT("'"&amp;VLOOKUP($C91,ModMap!$A$2:$B$21,2,FALSE)&amp;"'!Y:Y"),MATCH($K91,INDIRECT("'"&amp;VLOOKUP($C91,ModMap!$A$2:$B$21,2,FALSE)&amp;"'!$K:$K"),0)),"")</f>
        <v>N/A</v>
      </c>
      <c r="Z91" s="39" t="str">
        <f t="array" ref="Z91">IFERROR(INDEX(INDIRECT("'"&amp;VLOOKUP($C91,ModMap!$A$2:$B$21,2,FALSE)&amp;"'!Z:Z"),MATCH($K91,INDIRECT("'"&amp;VLOOKUP($C91,ModMap!$A$2:$B$21,2,FALSE)&amp;"'!$K:$K"),0)),"")</f>
        <v/>
      </c>
      <c r="AA91" s="44" t="s">
        <v>36</v>
      </c>
      <c r="AB91" s="39" t="str">
        <f t="array" ref="AB91">IFERROR(INDEX(INDIRECT("'"&amp;VLOOKUP($C91,ModMap!$A$2:$B$21,2,FALSE)&amp;"'!AB:AB"),MATCH($K91,INDIRECT("'"&amp;VLOOKUP($C91,ModMap!$A$2:$B$21,2,FALSE)&amp;"'!$K:$K"),0)),"")</f>
        <v>N/A</v>
      </c>
      <c r="AC91" s="39" t="str">
        <f t="array" ref="AC91">IFERROR(INDEX(INDIRECT("'"&amp;VLOOKUP($C91,ModMap!$A$2:$B$21,2,FALSE)&amp;"'!AC:AC"),MATCH($K91,INDIRECT("'"&amp;VLOOKUP($C91,ModMap!$A$2:$B$21,2,FALSE)&amp;"'!$K:$K"),0)),"")</f>
        <v/>
      </c>
      <c r="AD91" s="44" t="s">
        <v>36</v>
      </c>
      <c r="AE91" s="39" t="str">
        <f t="array" ref="AE91">IFERROR(INDEX(INDIRECT("'"&amp;VLOOKUP($C91,ModMap!$A$2:$B$21,2,FALSE)&amp;"'!AE:AE"),MATCH($K91,INDIRECT("'"&amp;VLOOKUP($C91,ModMap!$A$2:$B$21,2,FALSE)&amp;"'!$K:$K"),0)),"")</f>
        <v>N/A</v>
      </c>
      <c r="AF91" s="39" t="str">
        <f t="array" ref="AF91">IFERROR(INDEX(INDIRECT("'"&amp;VLOOKUP($C91,ModMap!$A$2:$B$21,2,FALSE)&amp;"'!AF:AF"),MATCH($K91,INDIRECT("'"&amp;VLOOKUP($C91,ModMap!$A$2:$B$21,2,FALSE)&amp;"'!$K:$K"),0)),"")</f>
        <v/>
      </c>
      <c r="AG91" s="48" t="s">
        <v>33</v>
      </c>
      <c r="AH91" s="39" t="str">
        <f t="array" ref="AH91">IFERROR(INDEX(INDIRECT("'"&amp;VLOOKUP($C91,ModMap!$A$2:$B$21,2,FALSE)&amp;"'!AH:AH"),MATCH($K91,INDIRECT("'"&amp;VLOOKUP($C91,ModMap!$A$2:$B$21,2,FALSE)&amp;"'!$K:$K"),0)),"")</f>
        <v>Not Started</v>
      </c>
      <c r="AI91" s="39" t="str">
        <f t="array" ref="AI91">IFERROR(INDEX(INDIRECT("'"&amp;VLOOKUP($C91,ModMap!$A$2:$B$21,2,FALSE)&amp;"'!AI:AI"),MATCH($K91,INDIRECT("'"&amp;VLOOKUP($C91,ModMap!$A$2:$B$21,2,FALSE)&amp;"'!$K:$K"),0)),"")</f>
        <v>Unassigned</v>
      </c>
      <c r="AJ91" s="44" t="s">
        <v>36</v>
      </c>
      <c r="AK91" s="39" t="str">
        <f t="array" ref="AK91">IFERROR(INDEX(INDIRECT("'"&amp;VLOOKUP($C91,ModMap!$A$2:$B$21,2,FALSE)&amp;"'!AK:AK"),MATCH($K91,INDIRECT("'"&amp;VLOOKUP($C91,ModMap!$A$2:$B$21,2,FALSE)&amp;"'!$K:$K"),0)),"")</f>
        <v>N/A</v>
      </c>
      <c r="AL91" s="39" t="str">
        <f t="array" ref="AL91">IFERROR(INDEX(INDIRECT("'"&amp;VLOOKUP($C91,ModMap!$A$2:$B$21,2,FALSE)&amp;"'!AL:AL"),MATCH($K91,INDIRECT("'"&amp;VLOOKUP($C91,ModMap!$A$2:$B$21,2,FALSE)&amp;"'!$K:$K"),0)),"")</f>
        <v/>
      </c>
      <c r="AM91" s="39">
        <f t="shared" si="1"/>
        <v>2</v>
      </c>
      <c r="AN91" s="39" t="str">
        <f t="shared" si="2"/>
        <v>Not Started</v>
      </c>
      <c r="AO91" s="40" t="str">
        <f t="array" ref="AO91">IFERROR(INDEX(INDIRECT("'"&amp;VLOOKUP($C91,ModMap!$A$2:$B$21,2,FALSE)&amp;"'!AO:AO"),MATCH($K91,INDIRECT("'"&amp;VLOOKUP($C91,ModMap!$A$2:$B$21,2,FALSE)&amp;"'!$K:$K"),0)),"")</f>
        <v/>
      </c>
      <c r="AP91" s="49" t="str">
        <f t="array" ref="AP91">IFERROR(HYPERLINK("#'"&amp;VLOOKUP($C91,ModMap!$A$2:$B$21,2,FALSE)&amp;"'!V"&amp;MATCH($K91,INDIRECT("'"&amp;VLOOKUP($C91,ModMap!$A$2:$B$21,2,FALSE)&amp;"'!$K:$K"),0),"Edit on module sheet"),"")</f>
        <v>Edit on module sheet</v>
      </c>
    </row>
    <row r="92" ht="42.0" customHeight="1">
      <c r="A92" s="50">
        <v>90.0</v>
      </c>
      <c r="B92" s="50">
        <v>795.0</v>
      </c>
      <c r="C92" s="50" t="s">
        <v>133</v>
      </c>
      <c r="D92" s="51" t="s">
        <v>134</v>
      </c>
      <c r="E92" s="30" t="s">
        <v>62</v>
      </c>
      <c r="F92" s="68" t="s">
        <v>1900</v>
      </c>
      <c r="G92" s="51" t="s">
        <v>1901</v>
      </c>
      <c r="H92" s="50" t="s">
        <v>2496</v>
      </c>
      <c r="I92" s="50" t="s">
        <v>2497</v>
      </c>
      <c r="J92" s="51" t="s">
        <v>2498</v>
      </c>
      <c r="K92" s="50" t="s">
        <v>2511</v>
      </c>
      <c r="L92" s="51" t="s">
        <v>2512</v>
      </c>
      <c r="M92" s="47" t="s">
        <v>200</v>
      </c>
      <c r="N92" s="50" t="s">
        <v>1907</v>
      </c>
      <c r="O92" s="50" t="s">
        <v>2413</v>
      </c>
      <c r="P92" s="51" t="s">
        <v>2501</v>
      </c>
      <c r="Q92" s="51" t="s">
        <v>2502</v>
      </c>
      <c r="R92" s="50" t="s">
        <v>1910</v>
      </c>
      <c r="S92" s="50" t="s">
        <v>1920</v>
      </c>
      <c r="T92" s="50" t="str">
        <f t="array" ref="T92">IFERROR(INDEX(INDIRECT("'"&amp;VLOOKUP($C92,ModMap!$A$2:$B$21,2,FALSE)&amp;"'!T:T"),MATCH($K92,INDIRECT("'"&amp;VLOOKUP($C92,ModMap!$A$2:$B$21,2,FALSE)&amp;"'!$K:$K"),0)),"")</f>
        <v>Unassigned</v>
      </c>
      <c r="U92" s="48" t="s">
        <v>33</v>
      </c>
      <c r="V92" s="50" t="str">
        <f t="array" ref="V92">IFERROR(INDEX(INDIRECT("'"&amp;VLOOKUP($C92,ModMap!$A$2:$B$21,2,FALSE)&amp;"'!V:V"),MATCH($K92,INDIRECT("'"&amp;VLOOKUP($C92,ModMap!$A$2:$B$21,2,FALSE)&amp;"'!$K:$K"),0)),"")</f>
        <v>Not Started</v>
      </c>
      <c r="W92" s="50" t="str">
        <f t="array" ref="W92">IFERROR(INDEX(INDIRECT("'"&amp;VLOOKUP($C92,ModMap!$A$2:$B$21,2,FALSE)&amp;"'!W:W"),MATCH($K92,INDIRECT("'"&amp;VLOOKUP($C92,ModMap!$A$2:$B$21,2,FALSE)&amp;"'!$K:$K"),0)),"")</f>
        <v>Unassigned</v>
      </c>
      <c r="X92" s="44" t="s">
        <v>36</v>
      </c>
      <c r="Y92" s="50" t="str">
        <f t="array" ref="Y92">IFERROR(INDEX(INDIRECT("'"&amp;VLOOKUP($C92,ModMap!$A$2:$B$21,2,FALSE)&amp;"'!Y:Y"),MATCH($K92,INDIRECT("'"&amp;VLOOKUP($C92,ModMap!$A$2:$B$21,2,FALSE)&amp;"'!$K:$K"),0)),"")</f>
        <v>N/A</v>
      </c>
      <c r="Z92" s="50" t="str">
        <f t="array" ref="Z92">IFERROR(INDEX(INDIRECT("'"&amp;VLOOKUP($C92,ModMap!$A$2:$B$21,2,FALSE)&amp;"'!Z:Z"),MATCH($K92,INDIRECT("'"&amp;VLOOKUP($C92,ModMap!$A$2:$B$21,2,FALSE)&amp;"'!$K:$K"),0)),"")</f>
        <v/>
      </c>
      <c r="AA92" s="44" t="s">
        <v>36</v>
      </c>
      <c r="AB92" s="50" t="str">
        <f t="array" ref="AB92">IFERROR(INDEX(INDIRECT("'"&amp;VLOOKUP($C92,ModMap!$A$2:$B$21,2,FALSE)&amp;"'!AB:AB"),MATCH($K92,INDIRECT("'"&amp;VLOOKUP($C92,ModMap!$A$2:$B$21,2,FALSE)&amp;"'!$K:$K"),0)),"")</f>
        <v>N/A</v>
      </c>
      <c r="AC92" s="50" t="str">
        <f t="array" ref="AC92">IFERROR(INDEX(INDIRECT("'"&amp;VLOOKUP($C92,ModMap!$A$2:$B$21,2,FALSE)&amp;"'!AC:AC"),MATCH($K92,INDIRECT("'"&amp;VLOOKUP($C92,ModMap!$A$2:$B$21,2,FALSE)&amp;"'!$K:$K"),0)),"")</f>
        <v/>
      </c>
      <c r="AD92" s="48" t="s">
        <v>33</v>
      </c>
      <c r="AE92" s="50" t="str">
        <f t="array" ref="AE92">IFERROR(INDEX(INDIRECT("'"&amp;VLOOKUP($C92,ModMap!$A$2:$B$21,2,FALSE)&amp;"'!AE:AE"),MATCH($K92,INDIRECT("'"&amp;VLOOKUP($C92,ModMap!$A$2:$B$21,2,FALSE)&amp;"'!$K:$K"),0)),"")</f>
        <v>Not Started</v>
      </c>
      <c r="AF92" s="50" t="str">
        <f t="array" ref="AF92">IFERROR(INDEX(INDIRECT("'"&amp;VLOOKUP($C92,ModMap!$A$2:$B$21,2,FALSE)&amp;"'!AF:AF"),MATCH($K92,INDIRECT("'"&amp;VLOOKUP($C92,ModMap!$A$2:$B$21,2,FALSE)&amp;"'!$K:$K"),0)),"")</f>
        <v>Unassigned</v>
      </c>
      <c r="AG92" s="48" t="s">
        <v>33</v>
      </c>
      <c r="AH92" s="50" t="str">
        <f t="array" ref="AH92">IFERROR(INDEX(INDIRECT("'"&amp;VLOOKUP($C92,ModMap!$A$2:$B$21,2,FALSE)&amp;"'!AH:AH"),MATCH($K92,INDIRECT("'"&amp;VLOOKUP($C92,ModMap!$A$2:$B$21,2,FALSE)&amp;"'!$K:$K"),0)),"")</f>
        <v>Not Started</v>
      </c>
      <c r="AI92" s="50" t="str">
        <f t="array" ref="AI92">IFERROR(INDEX(INDIRECT("'"&amp;VLOOKUP($C92,ModMap!$A$2:$B$21,2,FALSE)&amp;"'!AI:AI"),MATCH($K92,INDIRECT("'"&amp;VLOOKUP($C92,ModMap!$A$2:$B$21,2,FALSE)&amp;"'!$K:$K"),0)),"")</f>
        <v>Unassigned</v>
      </c>
      <c r="AJ92" s="44" t="s">
        <v>36</v>
      </c>
      <c r="AK92" s="50" t="str">
        <f t="array" ref="AK92">IFERROR(INDEX(INDIRECT("'"&amp;VLOOKUP($C92,ModMap!$A$2:$B$21,2,FALSE)&amp;"'!AK:AK"),MATCH($K92,INDIRECT("'"&amp;VLOOKUP($C92,ModMap!$A$2:$B$21,2,FALSE)&amp;"'!$K:$K"),0)),"")</f>
        <v>N/A</v>
      </c>
      <c r="AL92" s="50" t="str">
        <f t="array" ref="AL92">IFERROR(INDEX(INDIRECT("'"&amp;VLOOKUP($C92,ModMap!$A$2:$B$21,2,FALSE)&amp;"'!AL:AL"),MATCH($K92,INDIRECT("'"&amp;VLOOKUP($C92,ModMap!$A$2:$B$21,2,FALSE)&amp;"'!$K:$K"),0)),"")</f>
        <v/>
      </c>
      <c r="AM92" s="50">
        <f t="shared" si="1"/>
        <v>3</v>
      </c>
      <c r="AN92" s="50" t="str">
        <f t="shared" si="2"/>
        <v>Not Started</v>
      </c>
      <c r="AO92" s="51" t="str">
        <f t="array" ref="AO92">IFERROR(INDEX(INDIRECT("'"&amp;VLOOKUP($C92,ModMap!$A$2:$B$21,2,FALSE)&amp;"'!AO:AO"),MATCH($K92,INDIRECT("'"&amp;VLOOKUP($C92,ModMap!$A$2:$B$21,2,FALSE)&amp;"'!$K:$K"),0)),"")</f>
        <v/>
      </c>
      <c r="AP92" s="49" t="str">
        <f t="array" ref="AP92">IFERROR(HYPERLINK("#'"&amp;VLOOKUP($C92,ModMap!$A$2:$B$21,2,FALSE)&amp;"'!V"&amp;MATCH($K92,INDIRECT("'"&amp;VLOOKUP($C92,ModMap!$A$2:$B$21,2,FALSE)&amp;"'!$K:$K"),0),"Edit on module sheet"),"")</f>
        <v>Edit on module sheet</v>
      </c>
    </row>
    <row r="93" ht="42.0" customHeight="1">
      <c r="A93" s="39">
        <v>91.0</v>
      </c>
      <c r="B93" s="39">
        <v>796.0</v>
      </c>
      <c r="C93" s="39" t="s">
        <v>133</v>
      </c>
      <c r="D93" s="40" t="s">
        <v>134</v>
      </c>
      <c r="E93" s="30" t="s">
        <v>62</v>
      </c>
      <c r="F93" s="68" t="s">
        <v>1900</v>
      </c>
      <c r="G93" s="40" t="s">
        <v>1901</v>
      </c>
      <c r="H93" s="39" t="s">
        <v>2496</v>
      </c>
      <c r="I93" s="39" t="s">
        <v>2497</v>
      </c>
      <c r="J93" s="40" t="s">
        <v>2498</v>
      </c>
      <c r="K93" s="39" t="s">
        <v>2517</v>
      </c>
      <c r="L93" s="40" t="s">
        <v>1925</v>
      </c>
      <c r="M93" s="47" t="s">
        <v>200</v>
      </c>
      <c r="N93" s="39" t="s">
        <v>1907</v>
      </c>
      <c r="O93" s="39" t="s">
        <v>2413</v>
      </c>
      <c r="P93" s="40" t="s">
        <v>2501</v>
      </c>
      <c r="Q93" s="40" t="s">
        <v>2502</v>
      </c>
      <c r="R93" s="39" t="s">
        <v>1910</v>
      </c>
      <c r="S93" s="39" t="s">
        <v>1928</v>
      </c>
      <c r="T93" s="39" t="str">
        <f t="array" ref="T93">IFERROR(INDEX(INDIRECT("'"&amp;VLOOKUP($C93,ModMap!$A$2:$B$21,2,FALSE)&amp;"'!T:T"),MATCH($K93,INDIRECT("'"&amp;VLOOKUP($C93,ModMap!$A$2:$B$21,2,FALSE)&amp;"'!$K:$K"),0)),"")</f>
        <v>Unassigned</v>
      </c>
      <c r="U93" s="48" t="s">
        <v>33</v>
      </c>
      <c r="V93" s="39" t="str">
        <f t="array" ref="V93">IFERROR(INDEX(INDIRECT("'"&amp;VLOOKUP($C93,ModMap!$A$2:$B$21,2,FALSE)&amp;"'!V:V"),MATCH($K93,INDIRECT("'"&amp;VLOOKUP($C93,ModMap!$A$2:$B$21,2,FALSE)&amp;"'!$K:$K"),0)),"")</f>
        <v>Not Started</v>
      </c>
      <c r="W93" s="39" t="str">
        <f t="array" ref="W93">IFERROR(INDEX(INDIRECT("'"&amp;VLOOKUP($C93,ModMap!$A$2:$B$21,2,FALSE)&amp;"'!W:W"),MATCH($K93,INDIRECT("'"&amp;VLOOKUP($C93,ModMap!$A$2:$B$21,2,FALSE)&amp;"'!$K:$K"),0)),"")</f>
        <v>Unassigned</v>
      </c>
      <c r="X93" s="44" t="s">
        <v>36</v>
      </c>
      <c r="Y93" s="39" t="str">
        <f t="array" ref="Y93">IFERROR(INDEX(INDIRECT("'"&amp;VLOOKUP($C93,ModMap!$A$2:$B$21,2,FALSE)&amp;"'!Y:Y"),MATCH($K93,INDIRECT("'"&amp;VLOOKUP($C93,ModMap!$A$2:$B$21,2,FALSE)&amp;"'!$K:$K"),0)),"")</f>
        <v>N/A</v>
      </c>
      <c r="Z93" s="39" t="str">
        <f t="array" ref="Z93">IFERROR(INDEX(INDIRECT("'"&amp;VLOOKUP($C93,ModMap!$A$2:$B$21,2,FALSE)&amp;"'!Z:Z"),MATCH($K93,INDIRECT("'"&amp;VLOOKUP($C93,ModMap!$A$2:$B$21,2,FALSE)&amp;"'!$K:$K"),0)),"")</f>
        <v/>
      </c>
      <c r="AA93" s="44" t="s">
        <v>36</v>
      </c>
      <c r="AB93" s="39" t="str">
        <f t="array" ref="AB93">IFERROR(INDEX(INDIRECT("'"&amp;VLOOKUP($C93,ModMap!$A$2:$B$21,2,FALSE)&amp;"'!AB:AB"),MATCH($K93,INDIRECT("'"&amp;VLOOKUP($C93,ModMap!$A$2:$B$21,2,FALSE)&amp;"'!$K:$K"),0)),"")</f>
        <v>N/A</v>
      </c>
      <c r="AC93" s="39" t="str">
        <f t="array" ref="AC93">IFERROR(INDEX(INDIRECT("'"&amp;VLOOKUP($C93,ModMap!$A$2:$B$21,2,FALSE)&amp;"'!AC:AC"),MATCH($K93,INDIRECT("'"&amp;VLOOKUP($C93,ModMap!$A$2:$B$21,2,FALSE)&amp;"'!$K:$K"),0)),"")</f>
        <v/>
      </c>
      <c r="AD93" s="44" t="s">
        <v>36</v>
      </c>
      <c r="AE93" s="39" t="str">
        <f t="array" ref="AE93">IFERROR(INDEX(INDIRECT("'"&amp;VLOOKUP($C93,ModMap!$A$2:$B$21,2,FALSE)&amp;"'!AE:AE"),MATCH($K93,INDIRECT("'"&amp;VLOOKUP($C93,ModMap!$A$2:$B$21,2,FALSE)&amp;"'!$K:$K"),0)),"")</f>
        <v>N/A</v>
      </c>
      <c r="AF93" s="39" t="str">
        <f t="array" ref="AF93">IFERROR(INDEX(INDIRECT("'"&amp;VLOOKUP($C93,ModMap!$A$2:$B$21,2,FALSE)&amp;"'!AF:AF"),MATCH($K93,INDIRECT("'"&amp;VLOOKUP($C93,ModMap!$A$2:$B$21,2,FALSE)&amp;"'!$K:$K"),0)),"")</f>
        <v/>
      </c>
      <c r="AG93" s="48" t="s">
        <v>33</v>
      </c>
      <c r="AH93" s="39" t="str">
        <f t="array" ref="AH93">IFERROR(INDEX(INDIRECT("'"&amp;VLOOKUP($C93,ModMap!$A$2:$B$21,2,FALSE)&amp;"'!AH:AH"),MATCH($K93,INDIRECT("'"&amp;VLOOKUP($C93,ModMap!$A$2:$B$21,2,FALSE)&amp;"'!$K:$K"),0)),"")</f>
        <v>Not Started</v>
      </c>
      <c r="AI93" s="39" t="str">
        <f t="array" ref="AI93">IFERROR(INDEX(INDIRECT("'"&amp;VLOOKUP($C93,ModMap!$A$2:$B$21,2,FALSE)&amp;"'!AI:AI"),MATCH($K93,INDIRECT("'"&amp;VLOOKUP($C93,ModMap!$A$2:$B$21,2,FALSE)&amp;"'!$K:$K"),0)),"")</f>
        <v>Unassigned</v>
      </c>
      <c r="AJ93" s="44" t="s">
        <v>36</v>
      </c>
      <c r="AK93" s="39" t="str">
        <f t="array" ref="AK93">IFERROR(INDEX(INDIRECT("'"&amp;VLOOKUP($C93,ModMap!$A$2:$B$21,2,FALSE)&amp;"'!AK:AK"),MATCH($K93,INDIRECT("'"&amp;VLOOKUP($C93,ModMap!$A$2:$B$21,2,FALSE)&amp;"'!$K:$K"),0)),"")</f>
        <v>N/A</v>
      </c>
      <c r="AL93" s="39" t="str">
        <f t="array" ref="AL93">IFERROR(INDEX(INDIRECT("'"&amp;VLOOKUP($C93,ModMap!$A$2:$B$21,2,FALSE)&amp;"'!AL:AL"),MATCH($K93,INDIRECT("'"&amp;VLOOKUP($C93,ModMap!$A$2:$B$21,2,FALSE)&amp;"'!$K:$K"),0)),"")</f>
        <v/>
      </c>
      <c r="AM93" s="39">
        <f t="shared" si="1"/>
        <v>2</v>
      </c>
      <c r="AN93" s="39" t="str">
        <f t="shared" si="2"/>
        <v>Not Started</v>
      </c>
      <c r="AO93" s="40" t="str">
        <f t="array" ref="AO93">IFERROR(INDEX(INDIRECT("'"&amp;VLOOKUP($C93,ModMap!$A$2:$B$21,2,FALSE)&amp;"'!AO:AO"),MATCH($K93,INDIRECT("'"&amp;VLOOKUP($C93,ModMap!$A$2:$B$21,2,FALSE)&amp;"'!$K:$K"),0)),"")</f>
        <v/>
      </c>
      <c r="AP93" s="49" t="str">
        <f t="array" ref="AP93">IFERROR(HYPERLINK("#'"&amp;VLOOKUP($C93,ModMap!$A$2:$B$21,2,FALSE)&amp;"'!V"&amp;MATCH($K93,INDIRECT("'"&amp;VLOOKUP($C93,ModMap!$A$2:$B$21,2,FALSE)&amp;"'!$K:$K"),0),"Edit on module sheet"),"")</f>
        <v>Edit on module sheet</v>
      </c>
    </row>
    <row r="94" ht="42.0" customHeight="1">
      <c r="A94" s="50">
        <v>92.0</v>
      </c>
      <c r="B94" s="50">
        <v>798.0</v>
      </c>
      <c r="C94" s="50" t="s">
        <v>133</v>
      </c>
      <c r="D94" s="51" t="s">
        <v>134</v>
      </c>
      <c r="E94" s="30" t="s">
        <v>62</v>
      </c>
      <c r="F94" s="68" t="s">
        <v>1900</v>
      </c>
      <c r="G94" s="51" t="s">
        <v>1901</v>
      </c>
      <c r="H94" s="50" t="s">
        <v>2520</v>
      </c>
      <c r="I94" s="50" t="s">
        <v>2521</v>
      </c>
      <c r="J94" s="51" t="s">
        <v>2522</v>
      </c>
      <c r="K94" s="50" t="s">
        <v>2523</v>
      </c>
      <c r="L94" s="51" t="s">
        <v>2524</v>
      </c>
      <c r="M94" s="47" t="s">
        <v>200</v>
      </c>
      <c r="N94" s="50" t="s">
        <v>1907</v>
      </c>
      <c r="O94" s="50" t="s">
        <v>2413</v>
      </c>
      <c r="P94" s="51" t="s">
        <v>1359</v>
      </c>
      <c r="Q94" s="51" t="s">
        <v>2525</v>
      </c>
      <c r="R94" s="50" t="s">
        <v>1910</v>
      </c>
      <c r="S94" s="50" t="s">
        <v>1911</v>
      </c>
      <c r="T94" s="50" t="str">
        <f t="array" ref="T94">IFERROR(INDEX(INDIRECT("'"&amp;VLOOKUP($C94,ModMap!$A$2:$B$21,2,FALSE)&amp;"'!T:T"),MATCH($K94,INDIRECT("'"&amp;VLOOKUP($C94,ModMap!$A$2:$B$21,2,FALSE)&amp;"'!$K:$K"),0)),"")</f>
        <v>Unassigned</v>
      </c>
      <c r="U94" s="48" t="s">
        <v>33</v>
      </c>
      <c r="V94" s="50" t="str">
        <f t="array" ref="V94">IFERROR(INDEX(INDIRECT("'"&amp;VLOOKUP($C94,ModMap!$A$2:$B$21,2,FALSE)&amp;"'!V:V"),MATCH($K94,INDIRECT("'"&amp;VLOOKUP($C94,ModMap!$A$2:$B$21,2,FALSE)&amp;"'!$K:$K"),0)),"")</f>
        <v>Not Started</v>
      </c>
      <c r="W94" s="50" t="str">
        <f t="array" ref="W94">IFERROR(INDEX(INDIRECT("'"&amp;VLOOKUP($C94,ModMap!$A$2:$B$21,2,FALSE)&amp;"'!W:W"),MATCH($K94,INDIRECT("'"&amp;VLOOKUP($C94,ModMap!$A$2:$B$21,2,FALSE)&amp;"'!$K:$K"),0)),"")</f>
        <v>Unassigned</v>
      </c>
      <c r="X94" s="44" t="s">
        <v>36</v>
      </c>
      <c r="Y94" s="50" t="str">
        <f t="array" ref="Y94">IFERROR(INDEX(INDIRECT("'"&amp;VLOOKUP($C94,ModMap!$A$2:$B$21,2,FALSE)&amp;"'!Y:Y"),MATCH($K94,INDIRECT("'"&amp;VLOOKUP($C94,ModMap!$A$2:$B$21,2,FALSE)&amp;"'!$K:$K"),0)),"")</f>
        <v>N/A</v>
      </c>
      <c r="Z94" s="50" t="str">
        <f t="array" ref="Z94">IFERROR(INDEX(INDIRECT("'"&amp;VLOOKUP($C94,ModMap!$A$2:$B$21,2,FALSE)&amp;"'!Z:Z"),MATCH($K94,INDIRECT("'"&amp;VLOOKUP($C94,ModMap!$A$2:$B$21,2,FALSE)&amp;"'!$K:$K"),0)),"")</f>
        <v/>
      </c>
      <c r="AA94" s="44" t="s">
        <v>36</v>
      </c>
      <c r="AB94" s="50" t="str">
        <f t="array" ref="AB94">IFERROR(INDEX(INDIRECT("'"&amp;VLOOKUP($C94,ModMap!$A$2:$B$21,2,FALSE)&amp;"'!AB:AB"),MATCH($K94,INDIRECT("'"&amp;VLOOKUP($C94,ModMap!$A$2:$B$21,2,FALSE)&amp;"'!$K:$K"),0)),"")</f>
        <v>N/A</v>
      </c>
      <c r="AC94" s="50" t="str">
        <f t="array" ref="AC94">IFERROR(INDEX(INDIRECT("'"&amp;VLOOKUP($C94,ModMap!$A$2:$B$21,2,FALSE)&amp;"'!AC:AC"),MATCH($K94,INDIRECT("'"&amp;VLOOKUP($C94,ModMap!$A$2:$B$21,2,FALSE)&amp;"'!$K:$K"),0)),"")</f>
        <v/>
      </c>
      <c r="AD94" s="44" t="s">
        <v>36</v>
      </c>
      <c r="AE94" s="50" t="str">
        <f t="array" ref="AE94">IFERROR(INDEX(INDIRECT("'"&amp;VLOOKUP($C94,ModMap!$A$2:$B$21,2,FALSE)&amp;"'!AE:AE"),MATCH($K94,INDIRECT("'"&amp;VLOOKUP($C94,ModMap!$A$2:$B$21,2,FALSE)&amp;"'!$K:$K"),0)),"")</f>
        <v>N/A</v>
      </c>
      <c r="AF94" s="50" t="str">
        <f t="array" ref="AF94">IFERROR(INDEX(INDIRECT("'"&amp;VLOOKUP($C94,ModMap!$A$2:$B$21,2,FALSE)&amp;"'!AF:AF"),MATCH($K94,INDIRECT("'"&amp;VLOOKUP($C94,ModMap!$A$2:$B$21,2,FALSE)&amp;"'!$K:$K"),0)),"")</f>
        <v/>
      </c>
      <c r="AG94" s="48" t="s">
        <v>33</v>
      </c>
      <c r="AH94" s="50" t="str">
        <f t="array" ref="AH94">IFERROR(INDEX(INDIRECT("'"&amp;VLOOKUP($C94,ModMap!$A$2:$B$21,2,FALSE)&amp;"'!AH:AH"),MATCH($K94,INDIRECT("'"&amp;VLOOKUP($C94,ModMap!$A$2:$B$21,2,FALSE)&amp;"'!$K:$K"),0)),"")</f>
        <v>Not Started</v>
      </c>
      <c r="AI94" s="50" t="str">
        <f t="array" ref="AI94">IFERROR(INDEX(INDIRECT("'"&amp;VLOOKUP($C94,ModMap!$A$2:$B$21,2,FALSE)&amp;"'!AI:AI"),MATCH($K94,INDIRECT("'"&amp;VLOOKUP($C94,ModMap!$A$2:$B$21,2,FALSE)&amp;"'!$K:$K"),0)),"")</f>
        <v>Unassigned</v>
      </c>
      <c r="AJ94" s="44" t="s">
        <v>36</v>
      </c>
      <c r="AK94" s="50" t="str">
        <f t="array" ref="AK94">IFERROR(INDEX(INDIRECT("'"&amp;VLOOKUP($C94,ModMap!$A$2:$B$21,2,FALSE)&amp;"'!AK:AK"),MATCH($K94,INDIRECT("'"&amp;VLOOKUP($C94,ModMap!$A$2:$B$21,2,FALSE)&amp;"'!$K:$K"),0)),"")</f>
        <v>N/A</v>
      </c>
      <c r="AL94" s="50" t="str">
        <f t="array" ref="AL94">IFERROR(INDEX(INDIRECT("'"&amp;VLOOKUP($C94,ModMap!$A$2:$B$21,2,FALSE)&amp;"'!AL:AL"),MATCH($K94,INDIRECT("'"&amp;VLOOKUP($C94,ModMap!$A$2:$B$21,2,FALSE)&amp;"'!$K:$K"),0)),"")</f>
        <v/>
      </c>
      <c r="AM94" s="50">
        <f t="shared" si="1"/>
        <v>2</v>
      </c>
      <c r="AN94" s="50" t="str">
        <f t="shared" si="2"/>
        <v>Not Started</v>
      </c>
      <c r="AO94" s="51" t="str">
        <f t="array" ref="AO94">IFERROR(INDEX(INDIRECT("'"&amp;VLOOKUP($C94,ModMap!$A$2:$B$21,2,FALSE)&amp;"'!AO:AO"),MATCH($K94,INDIRECT("'"&amp;VLOOKUP($C94,ModMap!$A$2:$B$21,2,FALSE)&amp;"'!$K:$K"),0)),"")</f>
        <v/>
      </c>
      <c r="AP94" s="49" t="str">
        <f t="array" ref="AP94">IFERROR(HYPERLINK("#'"&amp;VLOOKUP($C94,ModMap!$A$2:$B$21,2,FALSE)&amp;"'!V"&amp;MATCH($K94,INDIRECT("'"&amp;VLOOKUP($C94,ModMap!$A$2:$B$21,2,FALSE)&amp;"'!$K:$K"),0),"Edit on module sheet"),"")</f>
        <v>Edit on module sheet</v>
      </c>
    </row>
    <row r="95" ht="42.0" customHeight="1">
      <c r="A95" s="39">
        <v>93.0</v>
      </c>
      <c r="B95" s="39">
        <v>799.0</v>
      </c>
      <c r="C95" s="39" t="s">
        <v>133</v>
      </c>
      <c r="D95" s="40" t="s">
        <v>134</v>
      </c>
      <c r="E95" s="30" t="s">
        <v>62</v>
      </c>
      <c r="F95" s="68" t="s">
        <v>1900</v>
      </c>
      <c r="G95" s="40" t="s">
        <v>1901</v>
      </c>
      <c r="H95" s="39" t="s">
        <v>2520</v>
      </c>
      <c r="I95" s="39" t="s">
        <v>2521</v>
      </c>
      <c r="J95" s="40" t="s">
        <v>2522</v>
      </c>
      <c r="K95" s="39" t="s">
        <v>2530</v>
      </c>
      <c r="L95" s="40" t="s">
        <v>2531</v>
      </c>
      <c r="M95" s="47" t="s">
        <v>200</v>
      </c>
      <c r="N95" s="39" t="s">
        <v>1907</v>
      </c>
      <c r="O95" s="39" t="s">
        <v>2413</v>
      </c>
      <c r="P95" s="40" t="s">
        <v>1359</v>
      </c>
      <c r="Q95" s="40" t="s">
        <v>2525</v>
      </c>
      <c r="R95" s="39" t="s">
        <v>1910</v>
      </c>
      <c r="S95" s="39" t="s">
        <v>1920</v>
      </c>
      <c r="T95" s="39" t="str">
        <f t="array" ref="T95">IFERROR(INDEX(INDIRECT("'"&amp;VLOOKUP($C95,ModMap!$A$2:$B$21,2,FALSE)&amp;"'!T:T"),MATCH($K95,INDIRECT("'"&amp;VLOOKUP($C95,ModMap!$A$2:$B$21,2,FALSE)&amp;"'!$K:$K"),0)),"")</f>
        <v>Unassigned</v>
      </c>
      <c r="U95" s="48" t="s">
        <v>33</v>
      </c>
      <c r="V95" s="39" t="str">
        <f t="array" ref="V95">IFERROR(INDEX(INDIRECT("'"&amp;VLOOKUP($C95,ModMap!$A$2:$B$21,2,FALSE)&amp;"'!V:V"),MATCH($K95,INDIRECT("'"&amp;VLOOKUP($C95,ModMap!$A$2:$B$21,2,FALSE)&amp;"'!$K:$K"),0)),"")</f>
        <v>Not Started</v>
      </c>
      <c r="W95" s="39" t="str">
        <f t="array" ref="W95">IFERROR(INDEX(INDIRECT("'"&amp;VLOOKUP($C95,ModMap!$A$2:$B$21,2,FALSE)&amp;"'!W:W"),MATCH($K95,INDIRECT("'"&amp;VLOOKUP($C95,ModMap!$A$2:$B$21,2,FALSE)&amp;"'!$K:$K"),0)),"")</f>
        <v>Unassigned</v>
      </c>
      <c r="X95" s="44" t="s">
        <v>36</v>
      </c>
      <c r="Y95" s="39" t="str">
        <f t="array" ref="Y95">IFERROR(INDEX(INDIRECT("'"&amp;VLOOKUP($C95,ModMap!$A$2:$B$21,2,FALSE)&amp;"'!Y:Y"),MATCH($K95,INDIRECT("'"&amp;VLOOKUP($C95,ModMap!$A$2:$B$21,2,FALSE)&amp;"'!$K:$K"),0)),"")</f>
        <v>N/A</v>
      </c>
      <c r="Z95" s="39" t="str">
        <f t="array" ref="Z95">IFERROR(INDEX(INDIRECT("'"&amp;VLOOKUP($C95,ModMap!$A$2:$B$21,2,FALSE)&amp;"'!Z:Z"),MATCH($K95,INDIRECT("'"&amp;VLOOKUP($C95,ModMap!$A$2:$B$21,2,FALSE)&amp;"'!$K:$K"),0)),"")</f>
        <v/>
      </c>
      <c r="AA95" s="44" t="s">
        <v>36</v>
      </c>
      <c r="AB95" s="39" t="str">
        <f t="array" ref="AB95">IFERROR(INDEX(INDIRECT("'"&amp;VLOOKUP($C95,ModMap!$A$2:$B$21,2,FALSE)&amp;"'!AB:AB"),MATCH($K95,INDIRECT("'"&amp;VLOOKUP($C95,ModMap!$A$2:$B$21,2,FALSE)&amp;"'!$K:$K"),0)),"")</f>
        <v>N/A</v>
      </c>
      <c r="AC95" s="39" t="str">
        <f t="array" ref="AC95">IFERROR(INDEX(INDIRECT("'"&amp;VLOOKUP($C95,ModMap!$A$2:$B$21,2,FALSE)&amp;"'!AC:AC"),MATCH($K95,INDIRECT("'"&amp;VLOOKUP($C95,ModMap!$A$2:$B$21,2,FALSE)&amp;"'!$K:$K"),0)),"")</f>
        <v/>
      </c>
      <c r="AD95" s="48" t="s">
        <v>33</v>
      </c>
      <c r="AE95" s="39" t="str">
        <f t="array" ref="AE95">IFERROR(INDEX(INDIRECT("'"&amp;VLOOKUP($C95,ModMap!$A$2:$B$21,2,FALSE)&amp;"'!AE:AE"),MATCH($K95,INDIRECT("'"&amp;VLOOKUP($C95,ModMap!$A$2:$B$21,2,FALSE)&amp;"'!$K:$K"),0)),"")</f>
        <v>Not Started</v>
      </c>
      <c r="AF95" s="39" t="str">
        <f t="array" ref="AF95">IFERROR(INDEX(INDIRECT("'"&amp;VLOOKUP($C95,ModMap!$A$2:$B$21,2,FALSE)&amp;"'!AF:AF"),MATCH($K95,INDIRECT("'"&amp;VLOOKUP($C95,ModMap!$A$2:$B$21,2,FALSE)&amp;"'!$K:$K"),0)),"")</f>
        <v>Unassigned</v>
      </c>
      <c r="AG95" s="48" t="s">
        <v>33</v>
      </c>
      <c r="AH95" s="39" t="str">
        <f t="array" ref="AH95">IFERROR(INDEX(INDIRECT("'"&amp;VLOOKUP($C95,ModMap!$A$2:$B$21,2,FALSE)&amp;"'!AH:AH"),MATCH($K95,INDIRECT("'"&amp;VLOOKUP($C95,ModMap!$A$2:$B$21,2,FALSE)&amp;"'!$K:$K"),0)),"")</f>
        <v>Not Started</v>
      </c>
      <c r="AI95" s="39" t="str">
        <f t="array" ref="AI95">IFERROR(INDEX(INDIRECT("'"&amp;VLOOKUP($C95,ModMap!$A$2:$B$21,2,FALSE)&amp;"'!AI:AI"),MATCH($K95,INDIRECT("'"&amp;VLOOKUP($C95,ModMap!$A$2:$B$21,2,FALSE)&amp;"'!$K:$K"),0)),"")</f>
        <v>Unassigned</v>
      </c>
      <c r="AJ95" s="44" t="s">
        <v>36</v>
      </c>
      <c r="AK95" s="39" t="str">
        <f t="array" ref="AK95">IFERROR(INDEX(INDIRECT("'"&amp;VLOOKUP($C95,ModMap!$A$2:$B$21,2,FALSE)&amp;"'!AK:AK"),MATCH($K95,INDIRECT("'"&amp;VLOOKUP($C95,ModMap!$A$2:$B$21,2,FALSE)&amp;"'!$K:$K"),0)),"")</f>
        <v>N/A</v>
      </c>
      <c r="AL95" s="39" t="str">
        <f t="array" ref="AL95">IFERROR(INDEX(INDIRECT("'"&amp;VLOOKUP($C95,ModMap!$A$2:$B$21,2,FALSE)&amp;"'!AL:AL"),MATCH($K95,INDIRECT("'"&amp;VLOOKUP($C95,ModMap!$A$2:$B$21,2,FALSE)&amp;"'!$K:$K"),0)),"")</f>
        <v/>
      </c>
      <c r="AM95" s="39">
        <f t="shared" si="1"/>
        <v>3</v>
      </c>
      <c r="AN95" s="39" t="str">
        <f t="shared" si="2"/>
        <v>Not Started</v>
      </c>
      <c r="AO95" s="40" t="str">
        <f t="array" ref="AO95">IFERROR(INDEX(INDIRECT("'"&amp;VLOOKUP($C95,ModMap!$A$2:$B$21,2,FALSE)&amp;"'!AO:AO"),MATCH($K95,INDIRECT("'"&amp;VLOOKUP($C95,ModMap!$A$2:$B$21,2,FALSE)&amp;"'!$K:$K"),0)),"")</f>
        <v/>
      </c>
      <c r="AP95" s="49" t="str">
        <f t="array" ref="AP95">IFERROR(HYPERLINK("#'"&amp;VLOOKUP($C95,ModMap!$A$2:$B$21,2,FALSE)&amp;"'!V"&amp;MATCH($K95,INDIRECT("'"&amp;VLOOKUP($C95,ModMap!$A$2:$B$21,2,FALSE)&amp;"'!$K:$K"),0),"Edit on module sheet"),"")</f>
        <v>Edit on module sheet</v>
      </c>
    </row>
    <row r="96" ht="42.0" customHeight="1">
      <c r="A96" s="50">
        <v>94.0</v>
      </c>
      <c r="B96" s="50">
        <v>800.0</v>
      </c>
      <c r="C96" s="50" t="s">
        <v>133</v>
      </c>
      <c r="D96" s="51" t="s">
        <v>134</v>
      </c>
      <c r="E96" s="30" t="s">
        <v>62</v>
      </c>
      <c r="F96" s="68" t="s">
        <v>1900</v>
      </c>
      <c r="G96" s="51" t="s">
        <v>1901</v>
      </c>
      <c r="H96" s="50" t="s">
        <v>2520</v>
      </c>
      <c r="I96" s="50" t="s">
        <v>2521</v>
      </c>
      <c r="J96" s="51" t="s">
        <v>2522</v>
      </c>
      <c r="K96" s="50" t="s">
        <v>2536</v>
      </c>
      <c r="L96" s="51" t="s">
        <v>1925</v>
      </c>
      <c r="M96" s="47" t="s">
        <v>200</v>
      </c>
      <c r="N96" s="50" t="s">
        <v>1907</v>
      </c>
      <c r="O96" s="50" t="s">
        <v>2413</v>
      </c>
      <c r="P96" s="51" t="s">
        <v>1359</v>
      </c>
      <c r="Q96" s="51" t="s">
        <v>2525</v>
      </c>
      <c r="R96" s="50" t="s">
        <v>1910</v>
      </c>
      <c r="S96" s="50" t="s">
        <v>1928</v>
      </c>
      <c r="T96" s="50" t="str">
        <f t="array" ref="T96">IFERROR(INDEX(INDIRECT("'"&amp;VLOOKUP($C96,ModMap!$A$2:$B$21,2,FALSE)&amp;"'!T:T"),MATCH($K96,INDIRECT("'"&amp;VLOOKUP($C96,ModMap!$A$2:$B$21,2,FALSE)&amp;"'!$K:$K"),0)),"")</f>
        <v>Unassigned</v>
      </c>
      <c r="U96" s="48" t="s">
        <v>33</v>
      </c>
      <c r="V96" s="50" t="str">
        <f t="array" ref="V96">IFERROR(INDEX(INDIRECT("'"&amp;VLOOKUP($C96,ModMap!$A$2:$B$21,2,FALSE)&amp;"'!V:V"),MATCH($K96,INDIRECT("'"&amp;VLOOKUP($C96,ModMap!$A$2:$B$21,2,FALSE)&amp;"'!$K:$K"),0)),"")</f>
        <v>Not Started</v>
      </c>
      <c r="W96" s="50" t="str">
        <f t="array" ref="W96">IFERROR(INDEX(INDIRECT("'"&amp;VLOOKUP($C96,ModMap!$A$2:$B$21,2,FALSE)&amp;"'!W:W"),MATCH($K96,INDIRECT("'"&amp;VLOOKUP($C96,ModMap!$A$2:$B$21,2,FALSE)&amp;"'!$K:$K"),0)),"")</f>
        <v>Unassigned</v>
      </c>
      <c r="X96" s="44" t="s">
        <v>36</v>
      </c>
      <c r="Y96" s="50" t="str">
        <f t="array" ref="Y96">IFERROR(INDEX(INDIRECT("'"&amp;VLOOKUP($C96,ModMap!$A$2:$B$21,2,FALSE)&amp;"'!Y:Y"),MATCH($K96,INDIRECT("'"&amp;VLOOKUP($C96,ModMap!$A$2:$B$21,2,FALSE)&amp;"'!$K:$K"),0)),"")</f>
        <v>N/A</v>
      </c>
      <c r="Z96" s="50" t="str">
        <f t="array" ref="Z96">IFERROR(INDEX(INDIRECT("'"&amp;VLOOKUP($C96,ModMap!$A$2:$B$21,2,FALSE)&amp;"'!Z:Z"),MATCH($K96,INDIRECT("'"&amp;VLOOKUP($C96,ModMap!$A$2:$B$21,2,FALSE)&amp;"'!$K:$K"),0)),"")</f>
        <v/>
      </c>
      <c r="AA96" s="44" t="s">
        <v>36</v>
      </c>
      <c r="AB96" s="50" t="str">
        <f t="array" ref="AB96">IFERROR(INDEX(INDIRECT("'"&amp;VLOOKUP($C96,ModMap!$A$2:$B$21,2,FALSE)&amp;"'!AB:AB"),MATCH($K96,INDIRECT("'"&amp;VLOOKUP($C96,ModMap!$A$2:$B$21,2,FALSE)&amp;"'!$K:$K"),0)),"")</f>
        <v>N/A</v>
      </c>
      <c r="AC96" s="50" t="str">
        <f t="array" ref="AC96">IFERROR(INDEX(INDIRECT("'"&amp;VLOOKUP($C96,ModMap!$A$2:$B$21,2,FALSE)&amp;"'!AC:AC"),MATCH($K96,INDIRECT("'"&amp;VLOOKUP($C96,ModMap!$A$2:$B$21,2,FALSE)&amp;"'!$K:$K"),0)),"")</f>
        <v/>
      </c>
      <c r="AD96" s="44" t="s">
        <v>36</v>
      </c>
      <c r="AE96" s="50" t="str">
        <f t="array" ref="AE96">IFERROR(INDEX(INDIRECT("'"&amp;VLOOKUP($C96,ModMap!$A$2:$B$21,2,FALSE)&amp;"'!AE:AE"),MATCH($K96,INDIRECT("'"&amp;VLOOKUP($C96,ModMap!$A$2:$B$21,2,FALSE)&amp;"'!$K:$K"),0)),"")</f>
        <v>N/A</v>
      </c>
      <c r="AF96" s="50" t="str">
        <f t="array" ref="AF96">IFERROR(INDEX(INDIRECT("'"&amp;VLOOKUP($C96,ModMap!$A$2:$B$21,2,FALSE)&amp;"'!AF:AF"),MATCH($K96,INDIRECT("'"&amp;VLOOKUP($C96,ModMap!$A$2:$B$21,2,FALSE)&amp;"'!$K:$K"),0)),"")</f>
        <v/>
      </c>
      <c r="AG96" s="48" t="s">
        <v>33</v>
      </c>
      <c r="AH96" s="50" t="str">
        <f t="array" ref="AH96">IFERROR(INDEX(INDIRECT("'"&amp;VLOOKUP($C96,ModMap!$A$2:$B$21,2,FALSE)&amp;"'!AH:AH"),MATCH($K96,INDIRECT("'"&amp;VLOOKUP($C96,ModMap!$A$2:$B$21,2,FALSE)&amp;"'!$K:$K"),0)),"")</f>
        <v>Not Started</v>
      </c>
      <c r="AI96" s="50" t="str">
        <f t="array" ref="AI96">IFERROR(INDEX(INDIRECT("'"&amp;VLOOKUP($C96,ModMap!$A$2:$B$21,2,FALSE)&amp;"'!AI:AI"),MATCH($K96,INDIRECT("'"&amp;VLOOKUP($C96,ModMap!$A$2:$B$21,2,FALSE)&amp;"'!$K:$K"),0)),"")</f>
        <v>Unassigned</v>
      </c>
      <c r="AJ96" s="44" t="s">
        <v>36</v>
      </c>
      <c r="AK96" s="50" t="str">
        <f t="array" ref="AK96">IFERROR(INDEX(INDIRECT("'"&amp;VLOOKUP($C96,ModMap!$A$2:$B$21,2,FALSE)&amp;"'!AK:AK"),MATCH($K96,INDIRECT("'"&amp;VLOOKUP($C96,ModMap!$A$2:$B$21,2,FALSE)&amp;"'!$K:$K"),0)),"")</f>
        <v>N/A</v>
      </c>
      <c r="AL96" s="50" t="str">
        <f t="array" ref="AL96">IFERROR(INDEX(INDIRECT("'"&amp;VLOOKUP($C96,ModMap!$A$2:$B$21,2,FALSE)&amp;"'!AL:AL"),MATCH($K96,INDIRECT("'"&amp;VLOOKUP($C96,ModMap!$A$2:$B$21,2,FALSE)&amp;"'!$K:$K"),0)),"")</f>
        <v/>
      </c>
      <c r="AM96" s="50">
        <f t="shared" si="1"/>
        <v>2</v>
      </c>
      <c r="AN96" s="50" t="str">
        <f t="shared" si="2"/>
        <v>Not Started</v>
      </c>
      <c r="AO96" s="51" t="str">
        <f t="array" ref="AO96">IFERROR(INDEX(INDIRECT("'"&amp;VLOOKUP($C96,ModMap!$A$2:$B$21,2,FALSE)&amp;"'!AO:AO"),MATCH($K96,INDIRECT("'"&amp;VLOOKUP($C96,ModMap!$A$2:$B$21,2,FALSE)&amp;"'!$K:$K"),0)),"")</f>
        <v/>
      </c>
      <c r="AP96" s="49" t="str">
        <f t="array" ref="AP96">IFERROR(HYPERLINK("#'"&amp;VLOOKUP($C96,ModMap!$A$2:$B$21,2,FALSE)&amp;"'!V"&amp;MATCH($K96,INDIRECT("'"&amp;VLOOKUP($C96,ModMap!$A$2:$B$21,2,FALSE)&amp;"'!$K:$K"),0),"Edit on module sheet"),"")</f>
        <v>Edit on module sheet</v>
      </c>
    </row>
    <row r="97" ht="42.0" customHeight="1">
      <c r="A97" s="39">
        <v>95.0</v>
      </c>
      <c r="B97" s="39">
        <v>802.0</v>
      </c>
      <c r="C97" s="39" t="s">
        <v>133</v>
      </c>
      <c r="D97" s="40" t="s">
        <v>134</v>
      </c>
      <c r="E97" s="30" t="s">
        <v>62</v>
      </c>
      <c r="F97" s="68" t="s">
        <v>1900</v>
      </c>
      <c r="G97" s="40" t="s">
        <v>1901</v>
      </c>
      <c r="H97" s="39" t="s">
        <v>2541</v>
      </c>
      <c r="I97" s="39" t="s">
        <v>2542</v>
      </c>
      <c r="J97" s="40" t="s">
        <v>2543</v>
      </c>
      <c r="K97" s="39" t="s">
        <v>2544</v>
      </c>
      <c r="L97" s="40" t="s">
        <v>2545</v>
      </c>
      <c r="M97" s="47" t="s">
        <v>200</v>
      </c>
      <c r="N97" s="39" t="s">
        <v>1907</v>
      </c>
      <c r="O97" s="39" t="s">
        <v>2413</v>
      </c>
      <c r="P97" s="40" t="s">
        <v>1366</v>
      </c>
      <c r="Q97" s="40" t="s">
        <v>2546</v>
      </c>
      <c r="R97" s="39" t="s">
        <v>1910</v>
      </c>
      <c r="S97" s="39" t="s">
        <v>1911</v>
      </c>
      <c r="T97" s="39" t="str">
        <f t="array" ref="T97">IFERROR(INDEX(INDIRECT("'"&amp;VLOOKUP($C97,ModMap!$A$2:$B$21,2,FALSE)&amp;"'!T:T"),MATCH($K97,INDIRECT("'"&amp;VLOOKUP($C97,ModMap!$A$2:$B$21,2,FALSE)&amp;"'!$K:$K"),0)),"")</f>
        <v>Unassigned</v>
      </c>
      <c r="U97" s="48" t="s">
        <v>33</v>
      </c>
      <c r="V97" s="39" t="str">
        <f t="array" ref="V97">IFERROR(INDEX(INDIRECT("'"&amp;VLOOKUP($C97,ModMap!$A$2:$B$21,2,FALSE)&amp;"'!V:V"),MATCH($K97,INDIRECT("'"&amp;VLOOKUP($C97,ModMap!$A$2:$B$21,2,FALSE)&amp;"'!$K:$K"),0)),"")</f>
        <v>Not Started</v>
      </c>
      <c r="W97" s="39" t="str">
        <f t="array" ref="W97">IFERROR(INDEX(INDIRECT("'"&amp;VLOOKUP($C97,ModMap!$A$2:$B$21,2,FALSE)&amp;"'!W:W"),MATCH($K97,INDIRECT("'"&amp;VLOOKUP($C97,ModMap!$A$2:$B$21,2,FALSE)&amp;"'!$K:$K"),0)),"")</f>
        <v>Unassigned</v>
      </c>
      <c r="X97" s="44" t="s">
        <v>36</v>
      </c>
      <c r="Y97" s="39" t="str">
        <f t="array" ref="Y97">IFERROR(INDEX(INDIRECT("'"&amp;VLOOKUP($C97,ModMap!$A$2:$B$21,2,FALSE)&amp;"'!Y:Y"),MATCH($K97,INDIRECT("'"&amp;VLOOKUP($C97,ModMap!$A$2:$B$21,2,FALSE)&amp;"'!$K:$K"),0)),"")</f>
        <v>N/A</v>
      </c>
      <c r="Z97" s="39" t="str">
        <f t="array" ref="Z97">IFERROR(INDEX(INDIRECT("'"&amp;VLOOKUP($C97,ModMap!$A$2:$B$21,2,FALSE)&amp;"'!Z:Z"),MATCH($K97,INDIRECT("'"&amp;VLOOKUP($C97,ModMap!$A$2:$B$21,2,FALSE)&amp;"'!$K:$K"),0)),"")</f>
        <v/>
      </c>
      <c r="AA97" s="44" t="s">
        <v>36</v>
      </c>
      <c r="AB97" s="39" t="str">
        <f t="array" ref="AB97">IFERROR(INDEX(INDIRECT("'"&amp;VLOOKUP($C97,ModMap!$A$2:$B$21,2,FALSE)&amp;"'!AB:AB"),MATCH($K97,INDIRECT("'"&amp;VLOOKUP($C97,ModMap!$A$2:$B$21,2,FALSE)&amp;"'!$K:$K"),0)),"")</f>
        <v>N/A</v>
      </c>
      <c r="AC97" s="39" t="str">
        <f t="array" ref="AC97">IFERROR(INDEX(INDIRECT("'"&amp;VLOOKUP($C97,ModMap!$A$2:$B$21,2,FALSE)&amp;"'!AC:AC"),MATCH($K97,INDIRECT("'"&amp;VLOOKUP($C97,ModMap!$A$2:$B$21,2,FALSE)&amp;"'!$K:$K"),0)),"")</f>
        <v/>
      </c>
      <c r="AD97" s="44" t="s">
        <v>36</v>
      </c>
      <c r="AE97" s="39" t="str">
        <f t="array" ref="AE97">IFERROR(INDEX(INDIRECT("'"&amp;VLOOKUP($C97,ModMap!$A$2:$B$21,2,FALSE)&amp;"'!AE:AE"),MATCH($K97,INDIRECT("'"&amp;VLOOKUP($C97,ModMap!$A$2:$B$21,2,FALSE)&amp;"'!$K:$K"),0)),"")</f>
        <v>N/A</v>
      </c>
      <c r="AF97" s="39" t="str">
        <f t="array" ref="AF97">IFERROR(INDEX(INDIRECT("'"&amp;VLOOKUP($C97,ModMap!$A$2:$B$21,2,FALSE)&amp;"'!AF:AF"),MATCH($K97,INDIRECT("'"&amp;VLOOKUP($C97,ModMap!$A$2:$B$21,2,FALSE)&amp;"'!$K:$K"),0)),"")</f>
        <v/>
      </c>
      <c r="AG97" s="48" t="s">
        <v>33</v>
      </c>
      <c r="AH97" s="39" t="str">
        <f t="array" ref="AH97">IFERROR(INDEX(INDIRECT("'"&amp;VLOOKUP($C97,ModMap!$A$2:$B$21,2,FALSE)&amp;"'!AH:AH"),MATCH($K97,INDIRECT("'"&amp;VLOOKUP($C97,ModMap!$A$2:$B$21,2,FALSE)&amp;"'!$K:$K"),0)),"")</f>
        <v>Not Started</v>
      </c>
      <c r="AI97" s="39" t="str">
        <f t="array" ref="AI97">IFERROR(INDEX(INDIRECT("'"&amp;VLOOKUP($C97,ModMap!$A$2:$B$21,2,FALSE)&amp;"'!AI:AI"),MATCH($K97,INDIRECT("'"&amp;VLOOKUP($C97,ModMap!$A$2:$B$21,2,FALSE)&amp;"'!$K:$K"),0)),"")</f>
        <v>Unassigned</v>
      </c>
      <c r="AJ97" s="44" t="s">
        <v>36</v>
      </c>
      <c r="AK97" s="39" t="str">
        <f t="array" ref="AK97">IFERROR(INDEX(INDIRECT("'"&amp;VLOOKUP($C97,ModMap!$A$2:$B$21,2,FALSE)&amp;"'!AK:AK"),MATCH($K97,INDIRECT("'"&amp;VLOOKUP($C97,ModMap!$A$2:$B$21,2,FALSE)&amp;"'!$K:$K"),0)),"")</f>
        <v>N/A</v>
      </c>
      <c r="AL97" s="39" t="str">
        <f t="array" ref="AL97">IFERROR(INDEX(INDIRECT("'"&amp;VLOOKUP($C97,ModMap!$A$2:$B$21,2,FALSE)&amp;"'!AL:AL"),MATCH($K97,INDIRECT("'"&amp;VLOOKUP($C97,ModMap!$A$2:$B$21,2,FALSE)&amp;"'!$K:$K"),0)),"")</f>
        <v/>
      </c>
      <c r="AM97" s="39">
        <f t="shared" si="1"/>
        <v>2</v>
      </c>
      <c r="AN97" s="39" t="str">
        <f t="shared" si="2"/>
        <v>Not Started</v>
      </c>
      <c r="AO97" s="40" t="str">
        <f t="array" ref="AO97">IFERROR(INDEX(INDIRECT("'"&amp;VLOOKUP($C97,ModMap!$A$2:$B$21,2,FALSE)&amp;"'!AO:AO"),MATCH($K97,INDIRECT("'"&amp;VLOOKUP($C97,ModMap!$A$2:$B$21,2,FALSE)&amp;"'!$K:$K"),0)),"")</f>
        <v/>
      </c>
      <c r="AP97" s="49" t="str">
        <f t="array" ref="AP97">IFERROR(HYPERLINK("#'"&amp;VLOOKUP($C97,ModMap!$A$2:$B$21,2,FALSE)&amp;"'!V"&amp;MATCH($K97,INDIRECT("'"&amp;VLOOKUP($C97,ModMap!$A$2:$B$21,2,FALSE)&amp;"'!$K:$K"),0),"Edit on module sheet"),"")</f>
        <v>Edit on module sheet</v>
      </c>
    </row>
    <row r="98" ht="42.0" customHeight="1">
      <c r="A98" s="50">
        <v>96.0</v>
      </c>
      <c r="B98" s="50">
        <v>803.0</v>
      </c>
      <c r="C98" s="50" t="s">
        <v>133</v>
      </c>
      <c r="D98" s="51" t="s">
        <v>134</v>
      </c>
      <c r="E98" s="30" t="s">
        <v>62</v>
      </c>
      <c r="F98" s="68" t="s">
        <v>1900</v>
      </c>
      <c r="G98" s="51" t="s">
        <v>1901</v>
      </c>
      <c r="H98" s="50" t="s">
        <v>2541</v>
      </c>
      <c r="I98" s="50" t="s">
        <v>2542</v>
      </c>
      <c r="J98" s="51" t="s">
        <v>2543</v>
      </c>
      <c r="K98" s="50" t="s">
        <v>2551</v>
      </c>
      <c r="L98" s="51" t="s">
        <v>2552</v>
      </c>
      <c r="M98" s="47" t="s">
        <v>200</v>
      </c>
      <c r="N98" s="50" t="s">
        <v>1907</v>
      </c>
      <c r="O98" s="50" t="s">
        <v>2413</v>
      </c>
      <c r="P98" s="51" t="s">
        <v>1366</v>
      </c>
      <c r="Q98" s="51" t="s">
        <v>2546</v>
      </c>
      <c r="R98" s="50" t="s">
        <v>1910</v>
      </c>
      <c r="S98" s="50" t="s">
        <v>1920</v>
      </c>
      <c r="T98" s="50" t="str">
        <f t="array" ref="T98">IFERROR(INDEX(INDIRECT("'"&amp;VLOOKUP($C98,ModMap!$A$2:$B$21,2,FALSE)&amp;"'!T:T"),MATCH($K98,INDIRECT("'"&amp;VLOOKUP($C98,ModMap!$A$2:$B$21,2,FALSE)&amp;"'!$K:$K"),0)),"")</f>
        <v>Unassigned</v>
      </c>
      <c r="U98" s="48" t="s">
        <v>33</v>
      </c>
      <c r="V98" s="50" t="str">
        <f t="array" ref="V98">IFERROR(INDEX(INDIRECT("'"&amp;VLOOKUP($C98,ModMap!$A$2:$B$21,2,FALSE)&amp;"'!V:V"),MATCH($K98,INDIRECT("'"&amp;VLOOKUP($C98,ModMap!$A$2:$B$21,2,FALSE)&amp;"'!$K:$K"),0)),"")</f>
        <v>Not Started</v>
      </c>
      <c r="W98" s="50" t="str">
        <f t="array" ref="W98">IFERROR(INDEX(INDIRECT("'"&amp;VLOOKUP($C98,ModMap!$A$2:$B$21,2,FALSE)&amp;"'!W:W"),MATCH($K98,INDIRECT("'"&amp;VLOOKUP($C98,ModMap!$A$2:$B$21,2,FALSE)&amp;"'!$K:$K"),0)),"")</f>
        <v>Unassigned</v>
      </c>
      <c r="X98" s="44" t="s">
        <v>36</v>
      </c>
      <c r="Y98" s="50" t="str">
        <f t="array" ref="Y98">IFERROR(INDEX(INDIRECT("'"&amp;VLOOKUP($C98,ModMap!$A$2:$B$21,2,FALSE)&amp;"'!Y:Y"),MATCH($K98,INDIRECT("'"&amp;VLOOKUP($C98,ModMap!$A$2:$B$21,2,FALSE)&amp;"'!$K:$K"),0)),"")</f>
        <v>N/A</v>
      </c>
      <c r="Z98" s="50" t="str">
        <f t="array" ref="Z98">IFERROR(INDEX(INDIRECT("'"&amp;VLOOKUP($C98,ModMap!$A$2:$B$21,2,FALSE)&amp;"'!Z:Z"),MATCH($K98,INDIRECT("'"&amp;VLOOKUP($C98,ModMap!$A$2:$B$21,2,FALSE)&amp;"'!$K:$K"),0)),"")</f>
        <v/>
      </c>
      <c r="AA98" s="44" t="s">
        <v>36</v>
      </c>
      <c r="AB98" s="50" t="str">
        <f t="array" ref="AB98">IFERROR(INDEX(INDIRECT("'"&amp;VLOOKUP($C98,ModMap!$A$2:$B$21,2,FALSE)&amp;"'!AB:AB"),MATCH($K98,INDIRECT("'"&amp;VLOOKUP($C98,ModMap!$A$2:$B$21,2,FALSE)&amp;"'!$K:$K"),0)),"")</f>
        <v>N/A</v>
      </c>
      <c r="AC98" s="50" t="str">
        <f t="array" ref="AC98">IFERROR(INDEX(INDIRECT("'"&amp;VLOOKUP($C98,ModMap!$A$2:$B$21,2,FALSE)&amp;"'!AC:AC"),MATCH($K98,INDIRECT("'"&amp;VLOOKUP($C98,ModMap!$A$2:$B$21,2,FALSE)&amp;"'!$K:$K"),0)),"")</f>
        <v/>
      </c>
      <c r="AD98" s="48" t="s">
        <v>33</v>
      </c>
      <c r="AE98" s="50" t="str">
        <f t="array" ref="AE98">IFERROR(INDEX(INDIRECT("'"&amp;VLOOKUP($C98,ModMap!$A$2:$B$21,2,FALSE)&amp;"'!AE:AE"),MATCH($K98,INDIRECT("'"&amp;VLOOKUP($C98,ModMap!$A$2:$B$21,2,FALSE)&amp;"'!$K:$K"),0)),"")</f>
        <v>Not Started</v>
      </c>
      <c r="AF98" s="50" t="str">
        <f t="array" ref="AF98">IFERROR(INDEX(INDIRECT("'"&amp;VLOOKUP($C98,ModMap!$A$2:$B$21,2,FALSE)&amp;"'!AF:AF"),MATCH($K98,INDIRECT("'"&amp;VLOOKUP($C98,ModMap!$A$2:$B$21,2,FALSE)&amp;"'!$K:$K"),0)),"")</f>
        <v>Unassigned</v>
      </c>
      <c r="AG98" s="48" t="s">
        <v>33</v>
      </c>
      <c r="AH98" s="50" t="str">
        <f t="array" ref="AH98">IFERROR(INDEX(INDIRECT("'"&amp;VLOOKUP($C98,ModMap!$A$2:$B$21,2,FALSE)&amp;"'!AH:AH"),MATCH($K98,INDIRECT("'"&amp;VLOOKUP($C98,ModMap!$A$2:$B$21,2,FALSE)&amp;"'!$K:$K"),0)),"")</f>
        <v>Not Started</v>
      </c>
      <c r="AI98" s="50" t="str">
        <f t="array" ref="AI98">IFERROR(INDEX(INDIRECT("'"&amp;VLOOKUP($C98,ModMap!$A$2:$B$21,2,FALSE)&amp;"'!AI:AI"),MATCH($K98,INDIRECT("'"&amp;VLOOKUP($C98,ModMap!$A$2:$B$21,2,FALSE)&amp;"'!$K:$K"),0)),"")</f>
        <v>Unassigned</v>
      </c>
      <c r="AJ98" s="44" t="s">
        <v>36</v>
      </c>
      <c r="AK98" s="50" t="str">
        <f t="array" ref="AK98">IFERROR(INDEX(INDIRECT("'"&amp;VLOOKUP($C98,ModMap!$A$2:$B$21,2,FALSE)&amp;"'!AK:AK"),MATCH($K98,INDIRECT("'"&amp;VLOOKUP($C98,ModMap!$A$2:$B$21,2,FALSE)&amp;"'!$K:$K"),0)),"")</f>
        <v>N/A</v>
      </c>
      <c r="AL98" s="50" t="str">
        <f t="array" ref="AL98">IFERROR(INDEX(INDIRECT("'"&amp;VLOOKUP($C98,ModMap!$A$2:$B$21,2,FALSE)&amp;"'!AL:AL"),MATCH($K98,INDIRECT("'"&amp;VLOOKUP($C98,ModMap!$A$2:$B$21,2,FALSE)&amp;"'!$K:$K"),0)),"")</f>
        <v/>
      </c>
      <c r="AM98" s="50">
        <f t="shared" si="1"/>
        <v>3</v>
      </c>
      <c r="AN98" s="50" t="str">
        <f t="shared" si="2"/>
        <v>Not Started</v>
      </c>
      <c r="AO98" s="51" t="str">
        <f t="array" ref="AO98">IFERROR(INDEX(INDIRECT("'"&amp;VLOOKUP($C98,ModMap!$A$2:$B$21,2,FALSE)&amp;"'!AO:AO"),MATCH($K98,INDIRECT("'"&amp;VLOOKUP($C98,ModMap!$A$2:$B$21,2,FALSE)&amp;"'!$K:$K"),0)),"")</f>
        <v/>
      </c>
      <c r="AP98" s="49" t="str">
        <f t="array" ref="AP98">IFERROR(HYPERLINK("#'"&amp;VLOOKUP($C98,ModMap!$A$2:$B$21,2,FALSE)&amp;"'!V"&amp;MATCH($K98,INDIRECT("'"&amp;VLOOKUP($C98,ModMap!$A$2:$B$21,2,FALSE)&amp;"'!$K:$K"),0),"Edit on module sheet"),"")</f>
        <v>Edit on module sheet</v>
      </c>
    </row>
    <row r="99" ht="42.0" customHeight="1">
      <c r="A99" s="39">
        <v>97.0</v>
      </c>
      <c r="B99" s="39">
        <v>804.0</v>
      </c>
      <c r="C99" s="39" t="s">
        <v>133</v>
      </c>
      <c r="D99" s="40" t="s">
        <v>134</v>
      </c>
      <c r="E99" s="30" t="s">
        <v>62</v>
      </c>
      <c r="F99" s="68" t="s">
        <v>1900</v>
      </c>
      <c r="G99" s="40" t="s">
        <v>1901</v>
      </c>
      <c r="H99" s="39" t="s">
        <v>2541</v>
      </c>
      <c r="I99" s="39" t="s">
        <v>2542</v>
      </c>
      <c r="J99" s="40" t="s">
        <v>2543</v>
      </c>
      <c r="K99" s="39" t="s">
        <v>2559</v>
      </c>
      <c r="L99" s="40" t="s">
        <v>1925</v>
      </c>
      <c r="M99" s="47" t="s">
        <v>200</v>
      </c>
      <c r="N99" s="39" t="s">
        <v>1907</v>
      </c>
      <c r="O99" s="39" t="s">
        <v>2413</v>
      </c>
      <c r="P99" s="40" t="s">
        <v>1366</v>
      </c>
      <c r="Q99" s="40" t="s">
        <v>2546</v>
      </c>
      <c r="R99" s="39" t="s">
        <v>1910</v>
      </c>
      <c r="S99" s="39" t="s">
        <v>1928</v>
      </c>
      <c r="T99" s="39" t="str">
        <f t="array" ref="T99">IFERROR(INDEX(INDIRECT("'"&amp;VLOOKUP($C99,ModMap!$A$2:$B$21,2,FALSE)&amp;"'!T:T"),MATCH($K99,INDIRECT("'"&amp;VLOOKUP($C99,ModMap!$A$2:$B$21,2,FALSE)&amp;"'!$K:$K"),0)),"")</f>
        <v>Unassigned</v>
      </c>
      <c r="U99" s="48" t="s">
        <v>33</v>
      </c>
      <c r="V99" s="39" t="str">
        <f t="array" ref="V99">IFERROR(INDEX(INDIRECT("'"&amp;VLOOKUP($C99,ModMap!$A$2:$B$21,2,FALSE)&amp;"'!V:V"),MATCH($K99,INDIRECT("'"&amp;VLOOKUP($C99,ModMap!$A$2:$B$21,2,FALSE)&amp;"'!$K:$K"),0)),"")</f>
        <v>Not Started</v>
      </c>
      <c r="W99" s="39" t="str">
        <f t="array" ref="W99">IFERROR(INDEX(INDIRECT("'"&amp;VLOOKUP($C99,ModMap!$A$2:$B$21,2,FALSE)&amp;"'!W:W"),MATCH($K99,INDIRECT("'"&amp;VLOOKUP($C99,ModMap!$A$2:$B$21,2,FALSE)&amp;"'!$K:$K"),0)),"")</f>
        <v>Unassigned</v>
      </c>
      <c r="X99" s="44" t="s">
        <v>36</v>
      </c>
      <c r="Y99" s="39" t="str">
        <f t="array" ref="Y99">IFERROR(INDEX(INDIRECT("'"&amp;VLOOKUP($C99,ModMap!$A$2:$B$21,2,FALSE)&amp;"'!Y:Y"),MATCH($K99,INDIRECT("'"&amp;VLOOKUP($C99,ModMap!$A$2:$B$21,2,FALSE)&amp;"'!$K:$K"),0)),"")</f>
        <v>N/A</v>
      </c>
      <c r="Z99" s="39" t="str">
        <f t="array" ref="Z99">IFERROR(INDEX(INDIRECT("'"&amp;VLOOKUP($C99,ModMap!$A$2:$B$21,2,FALSE)&amp;"'!Z:Z"),MATCH($K99,INDIRECT("'"&amp;VLOOKUP($C99,ModMap!$A$2:$B$21,2,FALSE)&amp;"'!$K:$K"),0)),"")</f>
        <v/>
      </c>
      <c r="AA99" s="44" t="s">
        <v>36</v>
      </c>
      <c r="AB99" s="39" t="str">
        <f t="array" ref="AB99">IFERROR(INDEX(INDIRECT("'"&amp;VLOOKUP($C99,ModMap!$A$2:$B$21,2,FALSE)&amp;"'!AB:AB"),MATCH($K99,INDIRECT("'"&amp;VLOOKUP($C99,ModMap!$A$2:$B$21,2,FALSE)&amp;"'!$K:$K"),0)),"")</f>
        <v>N/A</v>
      </c>
      <c r="AC99" s="39" t="str">
        <f t="array" ref="AC99">IFERROR(INDEX(INDIRECT("'"&amp;VLOOKUP($C99,ModMap!$A$2:$B$21,2,FALSE)&amp;"'!AC:AC"),MATCH($K99,INDIRECT("'"&amp;VLOOKUP($C99,ModMap!$A$2:$B$21,2,FALSE)&amp;"'!$K:$K"),0)),"")</f>
        <v/>
      </c>
      <c r="AD99" s="44" t="s">
        <v>36</v>
      </c>
      <c r="AE99" s="39" t="str">
        <f t="array" ref="AE99">IFERROR(INDEX(INDIRECT("'"&amp;VLOOKUP($C99,ModMap!$A$2:$B$21,2,FALSE)&amp;"'!AE:AE"),MATCH($K99,INDIRECT("'"&amp;VLOOKUP($C99,ModMap!$A$2:$B$21,2,FALSE)&amp;"'!$K:$K"),0)),"")</f>
        <v>N/A</v>
      </c>
      <c r="AF99" s="39" t="str">
        <f t="array" ref="AF99">IFERROR(INDEX(INDIRECT("'"&amp;VLOOKUP($C99,ModMap!$A$2:$B$21,2,FALSE)&amp;"'!AF:AF"),MATCH($K99,INDIRECT("'"&amp;VLOOKUP($C99,ModMap!$A$2:$B$21,2,FALSE)&amp;"'!$K:$K"),0)),"")</f>
        <v/>
      </c>
      <c r="AG99" s="48" t="s">
        <v>33</v>
      </c>
      <c r="AH99" s="39" t="str">
        <f t="array" ref="AH99">IFERROR(INDEX(INDIRECT("'"&amp;VLOOKUP($C99,ModMap!$A$2:$B$21,2,FALSE)&amp;"'!AH:AH"),MATCH($K99,INDIRECT("'"&amp;VLOOKUP($C99,ModMap!$A$2:$B$21,2,FALSE)&amp;"'!$K:$K"),0)),"")</f>
        <v>Not Started</v>
      </c>
      <c r="AI99" s="39" t="str">
        <f t="array" ref="AI99">IFERROR(INDEX(INDIRECT("'"&amp;VLOOKUP($C99,ModMap!$A$2:$B$21,2,FALSE)&amp;"'!AI:AI"),MATCH($K99,INDIRECT("'"&amp;VLOOKUP($C99,ModMap!$A$2:$B$21,2,FALSE)&amp;"'!$K:$K"),0)),"")</f>
        <v>Unassigned</v>
      </c>
      <c r="AJ99" s="44" t="s">
        <v>36</v>
      </c>
      <c r="AK99" s="39" t="str">
        <f t="array" ref="AK99">IFERROR(INDEX(INDIRECT("'"&amp;VLOOKUP($C99,ModMap!$A$2:$B$21,2,FALSE)&amp;"'!AK:AK"),MATCH($K99,INDIRECT("'"&amp;VLOOKUP($C99,ModMap!$A$2:$B$21,2,FALSE)&amp;"'!$K:$K"),0)),"")</f>
        <v>N/A</v>
      </c>
      <c r="AL99" s="39" t="str">
        <f t="array" ref="AL99">IFERROR(INDEX(INDIRECT("'"&amp;VLOOKUP($C99,ModMap!$A$2:$B$21,2,FALSE)&amp;"'!AL:AL"),MATCH($K99,INDIRECT("'"&amp;VLOOKUP($C99,ModMap!$A$2:$B$21,2,FALSE)&amp;"'!$K:$K"),0)),"")</f>
        <v/>
      </c>
      <c r="AM99" s="39">
        <f t="shared" si="1"/>
        <v>2</v>
      </c>
      <c r="AN99" s="39" t="str">
        <f t="shared" si="2"/>
        <v>Not Started</v>
      </c>
      <c r="AO99" s="40" t="str">
        <f t="array" ref="AO99">IFERROR(INDEX(INDIRECT("'"&amp;VLOOKUP($C99,ModMap!$A$2:$B$21,2,FALSE)&amp;"'!AO:AO"),MATCH($K99,INDIRECT("'"&amp;VLOOKUP($C99,ModMap!$A$2:$B$21,2,FALSE)&amp;"'!$K:$K"),0)),"")</f>
        <v/>
      </c>
      <c r="AP99" s="49" t="str">
        <f t="array" ref="AP99">IFERROR(HYPERLINK("#'"&amp;VLOOKUP($C99,ModMap!$A$2:$B$21,2,FALSE)&amp;"'!V"&amp;MATCH($K99,INDIRECT("'"&amp;VLOOKUP($C99,ModMap!$A$2:$B$21,2,FALSE)&amp;"'!$K:$K"),0),"Edit on module sheet"),"")</f>
        <v>Edit on module sheet</v>
      </c>
    </row>
    <row r="100" ht="42.0" customHeight="1">
      <c r="A100" s="50">
        <v>98.0</v>
      </c>
      <c r="B100" s="50">
        <v>806.0</v>
      </c>
      <c r="C100" s="50" t="s">
        <v>133</v>
      </c>
      <c r="D100" s="51" t="s">
        <v>134</v>
      </c>
      <c r="E100" s="30" t="s">
        <v>62</v>
      </c>
      <c r="F100" s="68" t="s">
        <v>1900</v>
      </c>
      <c r="G100" s="51" t="s">
        <v>1901</v>
      </c>
      <c r="H100" s="50" t="s">
        <v>2562</v>
      </c>
      <c r="I100" s="50" t="s">
        <v>2563</v>
      </c>
      <c r="J100" s="51" t="s">
        <v>2564</v>
      </c>
      <c r="K100" s="50" t="s">
        <v>2565</v>
      </c>
      <c r="L100" s="51" t="s">
        <v>2566</v>
      </c>
      <c r="M100" s="47" t="s">
        <v>200</v>
      </c>
      <c r="N100" s="50" t="s">
        <v>1907</v>
      </c>
      <c r="O100" s="50" t="s">
        <v>2413</v>
      </c>
      <c r="P100" s="51" t="s">
        <v>1335</v>
      </c>
      <c r="Q100" s="51" t="s">
        <v>2567</v>
      </c>
      <c r="R100" s="50" t="s">
        <v>1910</v>
      </c>
      <c r="S100" s="50" t="s">
        <v>1911</v>
      </c>
      <c r="T100" s="50" t="str">
        <f t="array" ref="T100">IFERROR(INDEX(INDIRECT("'"&amp;VLOOKUP($C100,ModMap!$A$2:$B$21,2,FALSE)&amp;"'!T:T"),MATCH($K100,INDIRECT("'"&amp;VLOOKUP($C100,ModMap!$A$2:$B$21,2,FALSE)&amp;"'!$K:$K"),0)),"")</f>
        <v>Unassigned</v>
      </c>
      <c r="U100" s="48" t="s">
        <v>33</v>
      </c>
      <c r="V100" s="50" t="str">
        <f t="array" ref="V100">IFERROR(INDEX(INDIRECT("'"&amp;VLOOKUP($C100,ModMap!$A$2:$B$21,2,FALSE)&amp;"'!V:V"),MATCH($K100,INDIRECT("'"&amp;VLOOKUP($C100,ModMap!$A$2:$B$21,2,FALSE)&amp;"'!$K:$K"),0)),"")</f>
        <v>Not Started</v>
      </c>
      <c r="W100" s="50" t="str">
        <f t="array" ref="W100">IFERROR(INDEX(INDIRECT("'"&amp;VLOOKUP($C100,ModMap!$A$2:$B$21,2,FALSE)&amp;"'!W:W"),MATCH($K100,INDIRECT("'"&amp;VLOOKUP($C100,ModMap!$A$2:$B$21,2,FALSE)&amp;"'!$K:$K"),0)),"")</f>
        <v>Unassigned</v>
      </c>
      <c r="X100" s="44" t="s">
        <v>36</v>
      </c>
      <c r="Y100" s="50" t="str">
        <f t="array" ref="Y100">IFERROR(INDEX(INDIRECT("'"&amp;VLOOKUP($C100,ModMap!$A$2:$B$21,2,FALSE)&amp;"'!Y:Y"),MATCH($K100,INDIRECT("'"&amp;VLOOKUP($C100,ModMap!$A$2:$B$21,2,FALSE)&amp;"'!$K:$K"),0)),"")</f>
        <v>N/A</v>
      </c>
      <c r="Z100" s="50" t="str">
        <f t="array" ref="Z100">IFERROR(INDEX(INDIRECT("'"&amp;VLOOKUP($C100,ModMap!$A$2:$B$21,2,FALSE)&amp;"'!Z:Z"),MATCH($K100,INDIRECT("'"&amp;VLOOKUP($C100,ModMap!$A$2:$B$21,2,FALSE)&amp;"'!$K:$K"),0)),"")</f>
        <v/>
      </c>
      <c r="AA100" s="44" t="s">
        <v>36</v>
      </c>
      <c r="AB100" s="50" t="str">
        <f t="array" ref="AB100">IFERROR(INDEX(INDIRECT("'"&amp;VLOOKUP($C100,ModMap!$A$2:$B$21,2,FALSE)&amp;"'!AB:AB"),MATCH($K100,INDIRECT("'"&amp;VLOOKUP($C100,ModMap!$A$2:$B$21,2,FALSE)&amp;"'!$K:$K"),0)),"")</f>
        <v>N/A</v>
      </c>
      <c r="AC100" s="50" t="str">
        <f t="array" ref="AC100">IFERROR(INDEX(INDIRECT("'"&amp;VLOOKUP($C100,ModMap!$A$2:$B$21,2,FALSE)&amp;"'!AC:AC"),MATCH($K100,INDIRECT("'"&amp;VLOOKUP($C100,ModMap!$A$2:$B$21,2,FALSE)&amp;"'!$K:$K"),0)),"")</f>
        <v/>
      </c>
      <c r="AD100" s="44" t="s">
        <v>36</v>
      </c>
      <c r="AE100" s="50" t="str">
        <f t="array" ref="AE100">IFERROR(INDEX(INDIRECT("'"&amp;VLOOKUP($C100,ModMap!$A$2:$B$21,2,FALSE)&amp;"'!AE:AE"),MATCH($K100,INDIRECT("'"&amp;VLOOKUP($C100,ModMap!$A$2:$B$21,2,FALSE)&amp;"'!$K:$K"),0)),"")</f>
        <v>N/A</v>
      </c>
      <c r="AF100" s="50" t="str">
        <f t="array" ref="AF100">IFERROR(INDEX(INDIRECT("'"&amp;VLOOKUP($C100,ModMap!$A$2:$B$21,2,FALSE)&amp;"'!AF:AF"),MATCH($K100,INDIRECT("'"&amp;VLOOKUP($C100,ModMap!$A$2:$B$21,2,FALSE)&amp;"'!$K:$K"),0)),"")</f>
        <v/>
      </c>
      <c r="AG100" s="48" t="s">
        <v>33</v>
      </c>
      <c r="AH100" s="50" t="str">
        <f t="array" ref="AH100">IFERROR(INDEX(INDIRECT("'"&amp;VLOOKUP($C100,ModMap!$A$2:$B$21,2,FALSE)&amp;"'!AH:AH"),MATCH($K100,INDIRECT("'"&amp;VLOOKUP($C100,ModMap!$A$2:$B$21,2,FALSE)&amp;"'!$K:$K"),0)),"")</f>
        <v>Not Started</v>
      </c>
      <c r="AI100" s="50" t="str">
        <f t="array" ref="AI100">IFERROR(INDEX(INDIRECT("'"&amp;VLOOKUP($C100,ModMap!$A$2:$B$21,2,FALSE)&amp;"'!AI:AI"),MATCH($K100,INDIRECT("'"&amp;VLOOKUP($C100,ModMap!$A$2:$B$21,2,FALSE)&amp;"'!$K:$K"),0)),"")</f>
        <v>Unassigned</v>
      </c>
      <c r="AJ100" s="44" t="s">
        <v>36</v>
      </c>
      <c r="AK100" s="50" t="str">
        <f t="array" ref="AK100">IFERROR(INDEX(INDIRECT("'"&amp;VLOOKUP($C100,ModMap!$A$2:$B$21,2,FALSE)&amp;"'!AK:AK"),MATCH($K100,INDIRECT("'"&amp;VLOOKUP($C100,ModMap!$A$2:$B$21,2,FALSE)&amp;"'!$K:$K"),0)),"")</f>
        <v>N/A</v>
      </c>
      <c r="AL100" s="50" t="str">
        <f t="array" ref="AL100">IFERROR(INDEX(INDIRECT("'"&amp;VLOOKUP($C100,ModMap!$A$2:$B$21,2,FALSE)&amp;"'!AL:AL"),MATCH($K100,INDIRECT("'"&amp;VLOOKUP($C100,ModMap!$A$2:$B$21,2,FALSE)&amp;"'!$K:$K"),0)),"")</f>
        <v/>
      </c>
      <c r="AM100" s="50">
        <f t="shared" si="1"/>
        <v>2</v>
      </c>
      <c r="AN100" s="50" t="str">
        <f t="shared" si="2"/>
        <v>Not Started</v>
      </c>
      <c r="AO100" s="51" t="str">
        <f t="array" ref="AO100">IFERROR(INDEX(INDIRECT("'"&amp;VLOOKUP($C100,ModMap!$A$2:$B$21,2,FALSE)&amp;"'!AO:AO"),MATCH($K100,INDIRECT("'"&amp;VLOOKUP($C100,ModMap!$A$2:$B$21,2,FALSE)&amp;"'!$K:$K"),0)),"")</f>
        <v/>
      </c>
      <c r="AP100" s="49" t="str">
        <f t="array" ref="AP100">IFERROR(HYPERLINK("#'"&amp;VLOOKUP($C100,ModMap!$A$2:$B$21,2,FALSE)&amp;"'!V"&amp;MATCH($K100,INDIRECT("'"&amp;VLOOKUP($C100,ModMap!$A$2:$B$21,2,FALSE)&amp;"'!$K:$K"),0),"Edit on module sheet"),"")</f>
        <v>Edit on module sheet</v>
      </c>
    </row>
    <row r="101" ht="42.0" customHeight="1">
      <c r="A101" s="39">
        <v>99.0</v>
      </c>
      <c r="B101" s="39">
        <v>807.0</v>
      </c>
      <c r="C101" s="39" t="s">
        <v>133</v>
      </c>
      <c r="D101" s="40" t="s">
        <v>134</v>
      </c>
      <c r="E101" s="30" t="s">
        <v>62</v>
      </c>
      <c r="F101" s="68" t="s">
        <v>1900</v>
      </c>
      <c r="G101" s="40" t="s">
        <v>1901</v>
      </c>
      <c r="H101" s="39" t="s">
        <v>2562</v>
      </c>
      <c r="I101" s="39" t="s">
        <v>2563</v>
      </c>
      <c r="J101" s="40" t="s">
        <v>2564</v>
      </c>
      <c r="K101" s="39" t="s">
        <v>2574</v>
      </c>
      <c r="L101" s="40" t="s">
        <v>2575</v>
      </c>
      <c r="M101" s="47" t="s">
        <v>200</v>
      </c>
      <c r="N101" s="39" t="s">
        <v>1907</v>
      </c>
      <c r="O101" s="39" t="s">
        <v>2413</v>
      </c>
      <c r="P101" s="40" t="s">
        <v>1335</v>
      </c>
      <c r="Q101" s="40" t="s">
        <v>2567</v>
      </c>
      <c r="R101" s="39" t="s">
        <v>1910</v>
      </c>
      <c r="S101" s="39" t="s">
        <v>1920</v>
      </c>
      <c r="T101" s="39" t="str">
        <f t="array" ref="T101">IFERROR(INDEX(INDIRECT("'"&amp;VLOOKUP($C101,ModMap!$A$2:$B$21,2,FALSE)&amp;"'!T:T"),MATCH($K101,INDIRECT("'"&amp;VLOOKUP($C101,ModMap!$A$2:$B$21,2,FALSE)&amp;"'!$K:$K"),0)),"")</f>
        <v>Unassigned</v>
      </c>
      <c r="U101" s="48" t="s">
        <v>33</v>
      </c>
      <c r="V101" s="39" t="str">
        <f t="array" ref="V101">IFERROR(INDEX(INDIRECT("'"&amp;VLOOKUP($C101,ModMap!$A$2:$B$21,2,FALSE)&amp;"'!V:V"),MATCH($K101,INDIRECT("'"&amp;VLOOKUP($C101,ModMap!$A$2:$B$21,2,FALSE)&amp;"'!$K:$K"),0)),"")</f>
        <v>Not Started</v>
      </c>
      <c r="W101" s="39" t="str">
        <f t="array" ref="W101">IFERROR(INDEX(INDIRECT("'"&amp;VLOOKUP($C101,ModMap!$A$2:$B$21,2,FALSE)&amp;"'!W:W"),MATCH($K101,INDIRECT("'"&amp;VLOOKUP($C101,ModMap!$A$2:$B$21,2,FALSE)&amp;"'!$K:$K"),0)),"")</f>
        <v>Unassigned</v>
      </c>
      <c r="X101" s="44" t="s">
        <v>36</v>
      </c>
      <c r="Y101" s="39" t="str">
        <f t="array" ref="Y101">IFERROR(INDEX(INDIRECT("'"&amp;VLOOKUP($C101,ModMap!$A$2:$B$21,2,FALSE)&amp;"'!Y:Y"),MATCH($K101,INDIRECT("'"&amp;VLOOKUP($C101,ModMap!$A$2:$B$21,2,FALSE)&amp;"'!$K:$K"),0)),"")</f>
        <v>N/A</v>
      </c>
      <c r="Z101" s="39" t="str">
        <f t="array" ref="Z101">IFERROR(INDEX(INDIRECT("'"&amp;VLOOKUP($C101,ModMap!$A$2:$B$21,2,FALSE)&amp;"'!Z:Z"),MATCH($K101,INDIRECT("'"&amp;VLOOKUP($C101,ModMap!$A$2:$B$21,2,FALSE)&amp;"'!$K:$K"),0)),"")</f>
        <v/>
      </c>
      <c r="AA101" s="44" t="s">
        <v>36</v>
      </c>
      <c r="AB101" s="39" t="str">
        <f t="array" ref="AB101">IFERROR(INDEX(INDIRECT("'"&amp;VLOOKUP($C101,ModMap!$A$2:$B$21,2,FALSE)&amp;"'!AB:AB"),MATCH($K101,INDIRECT("'"&amp;VLOOKUP($C101,ModMap!$A$2:$B$21,2,FALSE)&amp;"'!$K:$K"),0)),"")</f>
        <v>N/A</v>
      </c>
      <c r="AC101" s="39" t="str">
        <f t="array" ref="AC101">IFERROR(INDEX(INDIRECT("'"&amp;VLOOKUP($C101,ModMap!$A$2:$B$21,2,FALSE)&amp;"'!AC:AC"),MATCH($K101,INDIRECT("'"&amp;VLOOKUP($C101,ModMap!$A$2:$B$21,2,FALSE)&amp;"'!$K:$K"),0)),"")</f>
        <v/>
      </c>
      <c r="AD101" s="48" t="s">
        <v>33</v>
      </c>
      <c r="AE101" s="39" t="str">
        <f t="array" ref="AE101">IFERROR(INDEX(INDIRECT("'"&amp;VLOOKUP($C101,ModMap!$A$2:$B$21,2,FALSE)&amp;"'!AE:AE"),MATCH($K101,INDIRECT("'"&amp;VLOOKUP($C101,ModMap!$A$2:$B$21,2,FALSE)&amp;"'!$K:$K"),0)),"")</f>
        <v>Not Started</v>
      </c>
      <c r="AF101" s="39" t="str">
        <f t="array" ref="AF101">IFERROR(INDEX(INDIRECT("'"&amp;VLOOKUP($C101,ModMap!$A$2:$B$21,2,FALSE)&amp;"'!AF:AF"),MATCH($K101,INDIRECT("'"&amp;VLOOKUP($C101,ModMap!$A$2:$B$21,2,FALSE)&amp;"'!$K:$K"),0)),"")</f>
        <v>Unassigned</v>
      </c>
      <c r="AG101" s="48" t="s">
        <v>33</v>
      </c>
      <c r="AH101" s="39" t="str">
        <f t="array" ref="AH101">IFERROR(INDEX(INDIRECT("'"&amp;VLOOKUP($C101,ModMap!$A$2:$B$21,2,FALSE)&amp;"'!AH:AH"),MATCH($K101,INDIRECT("'"&amp;VLOOKUP($C101,ModMap!$A$2:$B$21,2,FALSE)&amp;"'!$K:$K"),0)),"")</f>
        <v>Not Started</v>
      </c>
      <c r="AI101" s="39" t="str">
        <f t="array" ref="AI101">IFERROR(INDEX(INDIRECT("'"&amp;VLOOKUP($C101,ModMap!$A$2:$B$21,2,FALSE)&amp;"'!AI:AI"),MATCH($K101,INDIRECT("'"&amp;VLOOKUP($C101,ModMap!$A$2:$B$21,2,FALSE)&amp;"'!$K:$K"),0)),"")</f>
        <v>Unassigned</v>
      </c>
      <c r="AJ101" s="44" t="s">
        <v>36</v>
      </c>
      <c r="AK101" s="39" t="str">
        <f t="array" ref="AK101">IFERROR(INDEX(INDIRECT("'"&amp;VLOOKUP($C101,ModMap!$A$2:$B$21,2,FALSE)&amp;"'!AK:AK"),MATCH($K101,INDIRECT("'"&amp;VLOOKUP($C101,ModMap!$A$2:$B$21,2,FALSE)&amp;"'!$K:$K"),0)),"")</f>
        <v>N/A</v>
      </c>
      <c r="AL101" s="39" t="str">
        <f t="array" ref="AL101">IFERROR(INDEX(INDIRECT("'"&amp;VLOOKUP($C101,ModMap!$A$2:$B$21,2,FALSE)&amp;"'!AL:AL"),MATCH($K101,INDIRECT("'"&amp;VLOOKUP($C101,ModMap!$A$2:$B$21,2,FALSE)&amp;"'!$K:$K"),0)),"")</f>
        <v/>
      </c>
      <c r="AM101" s="39">
        <f t="shared" si="1"/>
        <v>3</v>
      </c>
      <c r="AN101" s="39" t="str">
        <f t="shared" si="2"/>
        <v>Not Started</v>
      </c>
      <c r="AO101" s="40" t="str">
        <f t="array" ref="AO101">IFERROR(INDEX(INDIRECT("'"&amp;VLOOKUP($C101,ModMap!$A$2:$B$21,2,FALSE)&amp;"'!AO:AO"),MATCH($K101,INDIRECT("'"&amp;VLOOKUP($C101,ModMap!$A$2:$B$21,2,FALSE)&amp;"'!$K:$K"),0)),"")</f>
        <v/>
      </c>
      <c r="AP101" s="49" t="str">
        <f t="array" ref="AP101">IFERROR(HYPERLINK("#'"&amp;VLOOKUP($C101,ModMap!$A$2:$B$21,2,FALSE)&amp;"'!V"&amp;MATCH($K101,INDIRECT("'"&amp;VLOOKUP($C101,ModMap!$A$2:$B$21,2,FALSE)&amp;"'!$K:$K"),0),"Edit on module sheet"),"")</f>
        <v>Edit on module sheet</v>
      </c>
    </row>
    <row r="102" ht="42.0" customHeight="1">
      <c r="A102" s="50">
        <v>100.0</v>
      </c>
      <c r="B102" s="50">
        <v>808.0</v>
      </c>
      <c r="C102" s="50" t="s">
        <v>133</v>
      </c>
      <c r="D102" s="51" t="s">
        <v>134</v>
      </c>
      <c r="E102" s="30" t="s">
        <v>62</v>
      </c>
      <c r="F102" s="68" t="s">
        <v>1900</v>
      </c>
      <c r="G102" s="51" t="s">
        <v>1901</v>
      </c>
      <c r="H102" s="50" t="s">
        <v>2562</v>
      </c>
      <c r="I102" s="50" t="s">
        <v>2563</v>
      </c>
      <c r="J102" s="51" t="s">
        <v>2564</v>
      </c>
      <c r="K102" s="50" t="s">
        <v>2578</v>
      </c>
      <c r="L102" s="51" t="s">
        <v>1925</v>
      </c>
      <c r="M102" s="47" t="s">
        <v>200</v>
      </c>
      <c r="N102" s="50" t="s">
        <v>1907</v>
      </c>
      <c r="O102" s="50" t="s">
        <v>2413</v>
      </c>
      <c r="P102" s="51" t="s">
        <v>1335</v>
      </c>
      <c r="Q102" s="51" t="s">
        <v>2567</v>
      </c>
      <c r="R102" s="50" t="s">
        <v>1910</v>
      </c>
      <c r="S102" s="50" t="s">
        <v>1928</v>
      </c>
      <c r="T102" s="50" t="str">
        <f t="array" ref="T102">IFERROR(INDEX(INDIRECT("'"&amp;VLOOKUP($C102,ModMap!$A$2:$B$21,2,FALSE)&amp;"'!T:T"),MATCH($K102,INDIRECT("'"&amp;VLOOKUP($C102,ModMap!$A$2:$B$21,2,FALSE)&amp;"'!$K:$K"),0)),"")</f>
        <v>Unassigned</v>
      </c>
      <c r="U102" s="48" t="s">
        <v>33</v>
      </c>
      <c r="V102" s="50" t="str">
        <f t="array" ref="V102">IFERROR(INDEX(INDIRECT("'"&amp;VLOOKUP($C102,ModMap!$A$2:$B$21,2,FALSE)&amp;"'!V:V"),MATCH($K102,INDIRECT("'"&amp;VLOOKUP($C102,ModMap!$A$2:$B$21,2,FALSE)&amp;"'!$K:$K"),0)),"")</f>
        <v>Not Started</v>
      </c>
      <c r="W102" s="50" t="str">
        <f t="array" ref="W102">IFERROR(INDEX(INDIRECT("'"&amp;VLOOKUP($C102,ModMap!$A$2:$B$21,2,FALSE)&amp;"'!W:W"),MATCH($K102,INDIRECT("'"&amp;VLOOKUP($C102,ModMap!$A$2:$B$21,2,FALSE)&amp;"'!$K:$K"),0)),"")</f>
        <v>Unassigned</v>
      </c>
      <c r="X102" s="44" t="s">
        <v>36</v>
      </c>
      <c r="Y102" s="50" t="str">
        <f t="array" ref="Y102">IFERROR(INDEX(INDIRECT("'"&amp;VLOOKUP($C102,ModMap!$A$2:$B$21,2,FALSE)&amp;"'!Y:Y"),MATCH($K102,INDIRECT("'"&amp;VLOOKUP($C102,ModMap!$A$2:$B$21,2,FALSE)&amp;"'!$K:$K"),0)),"")</f>
        <v>N/A</v>
      </c>
      <c r="Z102" s="50" t="str">
        <f t="array" ref="Z102">IFERROR(INDEX(INDIRECT("'"&amp;VLOOKUP($C102,ModMap!$A$2:$B$21,2,FALSE)&amp;"'!Z:Z"),MATCH($K102,INDIRECT("'"&amp;VLOOKUP($C102,ModMap!$A$2:$B$21,2,FALSE)&amp;"'!$K:$K"),0)),"")</f>
        <v/>
      </c>
      <c r="AA102" s="44" t="s">
        <v>36</v>
      </c>
      <c r="AB102" s="50" t="str">
        <f t="array" ref="AB102">IFERROR(INDEX(INDIRECT("'"&amp;VLOOKUP($C102,ModMap!$A$2:$B$21,2,FALSE)&amp;"'!AB:AB"),MATCH($K102,INDIRECT("'"&amp;VLOOKUP($C102,ModMap!$A$2:$B$21,2,FALSE)&amp;"'!$K:$K"),0)),"")</f>
        <v>N/A</v>
      </c>
      <c r="AC102" s="50" t="str">
        <f t="array" ref="AC102">IFERROR(INDEX(INDIRECT("'"&amp;VLOOKUP($C102,ModMap!$A$2:$B$21,2,FALSE)&amp;"'!AC:AC"),MATCH($K102,INDIRECT("'"&amp;VLOOKUP($C102,ModMap!$A$2:$B$21,2,FALSE)&amp;"'!$K:$K"),0)),"")</f>
        <v/>
      </c>
      <c r="AD102" s="44" t="s">
        <v>36</v>
      </c>
      <c r="AE102" s="50" t="str">
        <f t="array" ref="AE102">IFERROR(INDEX(INDIRECT("'"&amp;VLOOKUP($C102,ModMap!$A$2:$B$21,2,FALSE)&amp;"'!AE:AE"),MATCH($K102,INDIRECT("'"&amp;VLOOKUP($C102,ModMap!$A$2:$B$21,2,FALSE)&amp;"'!$K:$K"),0)),"")</f>
        <v>N/A</v>
      </c>
      <c r="AF102" s="50" t="str">
        <f t="array" ref="AF102">IFERROR(INDEX(INDIRECT("'"&amp;VLOOKUP($C102,ModMap!$A$2:$B$21,2,FALSE)&amp;"'!AF:AF"),MATCH($K102,INDIRECT("'"&amp;VLOOKUP($C102,ModMap!$A$2:$B$21,2,FALSE)&amp;"'!$K:$K"),0)),"")</f>
        <v/>
      </c>
      <c r="AG102" s="48" t="s">
        <v>33</v>
      </c>
      <c r="AH102" s="50" t="str">
        <f t="array" ref="AH102">IFERROR(INDEX(INDIRECT("'"&amp;VLOOKUP($C102,ModMap!$A$2:$B$21,2,FALSE)&amp;"'!AH:AH"),MATCH($K102,INDIRECT("'"&amp;VLOOKUP($C102,ModMap!$A$2:$B$21,2,FALSE)&amp;"'!$K:$K"),0)),"")</f>
        <v>Not Started</v>
      </c>
      <c r="AI102" s="50" t="str">
        <f t="array" ref="AI102">IFERROR(INDEX(INDIRECT("'"&amp;VLOOKUP($C102,ModMap!$A$2:$B$21,2,FALSE)&amp;"'!AI:AI"),MATCH($K102,INDIRECT("'"&amp;VLOOKUP($C102,ModMap!$A$2:$B$21,2,FALSE)&amp;"'!$K:$K"),0)),"")</f>
        <v>Unassigned</v>
      </c>
      <c r="AJ102" s="44" t="s">
        <v>36</v>
      </c>
      <c r="AK102" s="50" t="str">
        <f t="array" ref="AK102">IFERROR(INDEX(INDIRECT("'"&amp;VLOOKUP($C102,ModMap!$A$2:$B$21,2,FALSE)&amp;"'!AK:AK"),MATCH($K102,INDIRECT("'"&amp;VLOOKUP($C102,ModMap!$A$2:$B$21,2,FALSE)&amp;"'!$K:$K"),0)),"")</f>
        <v>N/A</v>
      </c>
      <c r="AL102" s="50" t="str">
        <f t="array" ref="AL102">IFERROR(INDEX(INDIRECT("'"&amp;VLOOKUP($C102,ModMap!$A$2:$B$21,2,FALSE)&amp;"'!AL:AL"),MATCH($K102,INDIRECT("'"&amp;VLOOKUP($C102,ModMap!$A$2:$B$21,2,FALSE)&amp;"'!$K:$K"),0)),"")</f>
        <v/>
      </c>
      <c r="AM102" s="50">
        <f t="shared" si="1"/>
        <v>2</v>
      </c>
      <c r="AN102" s="50" t="str">
        <f t="shared" si="2"/>
        <v>Not Started</v>
      </c>
      <c r="AO102" s="51" t="str">
        <f t="array" ref="AO102">IFERROR(INDEX(INDIRECT("'"&amp;VLOOKUP($C102,ModMap!$A$2:$B$21,2,FALSE)&amp;"'!AO:AO"),MATCH($K102,INDIRECT("'"&amp;VLOOKUP($C102,ModMap!$A$2:$B$21,2,FALSE)&amp;"'!$K:$K"),0)),"")</f>
        <v/>
      </c>
      <c r="AP102" s="49" t="str">
        <f t="array" ref="AP102">IFERROR(HYPERLINK("#'"&amp;VLOOKUP($C102,ModMap!$A$2:$B$21,2,FALSE)&amp;"'!V"&amp;MATCH($K102,INDIRECT("'"&amp;VLOOKUP($C102,ModMap!$A$2:$B$21,2,FALSE)&amp;"'!$K:$K"),0),"Edit on module sheet"),"")</f>
        <v>Edit on module sheet</v>
      </c>
    </row>
    <row r="103" ht="42.0" customHeight="1">
      <c r="A103" s="39">
        <v>101.0</v>
      </c>
      <c r="B103" s="39">
        <v>810.0</v>
      </c>
      <c r="C103" s="39" t="s">
        <v>133</v>
      </c>
      <c r="D103" s="40" t="s">
        <v>134</v>
      </c>
      <c r="E103" s="30" t="s">
        <v>62</v>
      </c>
      <c r="F103" s="68" t="s">
        <v>1900</v>
      </c>
      <c r="G103" s="40" t="s">
        <v>1901</v>
      </c>
      <c r="H103" s="39" t="s">
        <v>2583</v>
      </c>
      <c r="I103" s="39" t="s">
        <v>2584</v>
      </c>
      <c r="J103" s="40" t="s">
        <v>2585</v>
      </c>
      <c r="K103" s="39" t="s">
        <v>2586</v>
      </c>
      <c r="L103" s="40" t="s">
        <v>2587</v>
      </c>
      <c r="M103" s="47" t="s">
        <v>200</v>
      </c>
      <c r="N103" s="39" t="s">
        <v>1907</v>
      </c>
      <c r="O103" s="39" t="s">
        <v>1708</v>
      </c>
      <c r="P103" s="40" t="s">
        <v>2588</v>
      </c>
      <c r="Q103" s="40" t="s">
        <v>2589</v>
      </c>
      <c r="R103" s="39" t="s">
        <v>1910</v>
      </c>
      <c r="S103" s="39" t="s">
        <v>1911</v>
      </c>
      <c r="T103" s="39" t="str">
        <f t="array" ref="T103">IFERROR(INDEX(INDIRECT("'"&amp;VLOOKUP($C103,ModMap!$A$2:$B$21,2,FALSE)&amp;"'!T:T"),MATCH($K103,INDIRECT("'"&amp;VLOOKUP($C103,ModMap!$A$2:$B$21,2,FALSE)&amp;"'!$K:$K"),0)),"")</f>
        <v>Unassigned</v>
      </c>
      <c r="U103" s="48" t="s">
        <v>33</v>
      </c>
      <c r="V103" s="39" t="str">
        <f t="array" ref="V103">IFERROR(INDEX(INDIRECT("'"&amp;VLOOKUP($C103,ModMap!$A$2:$B$21,2,FALSE)&amp;"'!V:V"),MATCH($K103,INDIRECT("'"&amp;VLOOKUP($C103,ModMap!$A$2:$B$21,2,FALSE)&amp;"'!$K:$K"),0)),"")</f>
        <v>Not Started</v>
      </c>
      <c r="W103" s="39" t="str">
        <f t="array" ref="W103">IFERROR(INDEX(INDIRECT("'"&amp;VLOOKUP($C103,ModMap!$A$2:$B$21,2,FALSE)&amp;"'!W:W"),MATCH($K103,INDIRECT("'"&amp;VLOOKUP($C103,ModMap!$A$2:$B$21,2,FALSE)&amp;"'!$K:$K"),0)),"")</f>
        <v>Unassigned</v>
      </c>
      <c r="X103" s="44" t="s">
        <v>36</v>
      </c>
      <c r="Y103" s="39" t="str">
        <f t="array" ref="Y103">IFERROR(INDEX(INDIRECT("'"&amp;VLOOKUP($C103,ModMap!$A$2:$B$21,2,FALSE)&amp;"'!Y:Y"),MATCH($K103,INDIRECT("'"&amp;VLOOKUP($C103,ModMap!$A$2:$B$21,2,FALSE)&amp;"'!$K:$K"),0)),"")</f>
        <v>N/A</v>
      </c>
      <c r="Z103" s="39" t="str">
        <f t="array" ref="Z103">IFERROR(INDEX(INDIRECT("'"&amp;VLOOKUP($C103,ModMap!$A$2:$B$21,2,FALSE)&amp;"'!Z:Z"),MATCH($K103,INDIRECT("'"&amp;VLOOKUP($C103,ModMap!$A$2:$B$21,2,FALSE)&amp;"'!$K:$K"),0)),"")</f>
        <v/>
      </c>
      <c r="AA103" s="44" t="s">
        <v>36</v>
      </c>
      <c r="AB103" s="39" t="str">
        <f t="array" ref="AB103">IFERROR(INDEX(INDIRECT("'"&amp;VLOOKUP($C103,ModMap!$A$2:$B$21,2,FALSE)&amp;"'!AB:AB"),MATCH($K103,INDIRECT("'"&amp;VLOOKUP($C103,ModMap!$A$2:$B$21,2,FALSE)&amp;"'!$K:$K"),0)),"")</f>
        <v>N/A</v>
      </c>
      <c r="AC103" s="39" t="str">
        <f t="array" ref="AC103">IFERROR(INDEX(INDIRECT("'"&amp;VLOOKUP($C103,ModMap!$A$2:$B$21,2,FALSE)&amp;"'!AC:AC"),MATCH($K103,INDIRECT("'"&amp;VLOOKUP($C103,ModMap!$A$2:$B$21,2,FALSE)&amp;"'!$K:$K"),0)),"")</f>
        <v/>
      </c>
      <c r="AD103" s="44" t="s">
        <v>36</v>
      </c>
      <c r="AE103" s="39" t="str">
        <f t="array" ref="AE103">IFERROR(INDEX(INDIRECT("'"&amp;VLOOKUP($C103,ModMap!$A$2:$B$21,2,FALSE)&amp;"'!AE:AE"),MATCH($K103,INDIRECT("'"&amp;VLOOKUP($C103,ModMap!$A$2:$B$21,2,FALSE)&amp;"'!$K:$K"),0)),"")</f>
        <v>N/A</v>
      </c>
      <c r="AF103" s="39" t="str">
        <f t="array" ref="AF103">IFERROR(INDEX(INDIRECT("'"&amp;VLOOKUP($C103,ModMap!$A$2:$B$21,2,FALSE)&amp;"'!AF:AF"),MATCH($K103,INDIRECT("'"&amp;VLOOKUP($C103,ModMap!$A$2:$B$21,2,FALSE)&amp;"'!$K:$K"),0)),"")</f>
        <v/>
      </c>
      <c r="AG103" s="48" t="s">
        <v>33</v>
      </c>
      <c r="AH103" s="39" t="str">
        <f t="array" ref="AH103">IFERROR(INDEX(INDIRECT("'"&amp;VLOOKUP($C103,ModMap!$A$2:$B$21,2,FALSE)&amp;"'!AH:AH"),MATCH($K103,INDIRECT("'"&amp;VLOOKUP($C103,ModMap!$A$2:$B$21,2,FALSE)&amp;"'!$K:$K"),0)),"")</f>
        <v>Not Started</v>
      </c>
      <c r="AI103" s="39" t="str">
        <f t="array" ref="AI103">IFERROR(INDEX(INDIRECT("'"&amp;VLOOKUP($C103,ModMap!$A$2:$B$21,2,FALSE)&amp;"'!AI:AI"),MATCH($K103,INDIRECT("'"&amp;VLOOKUP($C103,ModMap!$A$2:$B$21,2,FALSE)&amp;"'!$K:$K"),0)),"")</f>
        <v>Unassigned</v>
      </c>
      <c r="AJ103" s="44" t="s">
        <v>36</v>
      </c>
      <c r="AK103" s="39" t="str">
        <f t="array" ref="AK103">IFERROR(INDEX(INDIRECT("'"&amp;VLOOKUP($C103,ModMap!$A$2:$B$21,2,FALSE)&amp;"'!AK:AK"),MATCH($K103,INDIRECT("'"&amp;VLOOKUP($C103,ModMap!$A$2:$B$21,2,FALSE)&amp;"'!$K:$K"),0)),"")</f>
        <v>N/A</v>
      </c>
      <c r="AL103" s="39" t="str">
        <f t="array" ref="AL103">IFERROR(INDEX(INDIRECT("'"&amp;VLOOKUP($C103,ModMap!$A$2:$B$21,2,FALSE)&amp;"'!AL:AL"),MATCH($K103,INDIRECT("'"&amp;VLOOKUP($C103,ModMap!$A$2:$B$21,2,FALSE)&amp;"'!$K:$K"),0)),"")</f>
        <v/>
      </c>
      <c r="AM103" s="39">
        <f t="shared" si="1"/>
        <v>2</v>
      </c>
      <c r="AN103" s="39" t="str">
        <f t="shared" si="2"/>
        <v>Not Started</v>
      </c>
      <c r="AO103" s="40" t="str">
        <f t="array" ref="AO103">IFERROR(INDEX(INDIRECT("'"&amp;VLOOKUP($C103,ModMap!$A$2:$B$21,2,FALSE)&amp;"'!AO:AO"),MATCH($K103,INDIRECT("'"&amp;VLOOKUP($C103,ModMap!$A$2:$B$21,2,FALSE)&amp;"'!$K:$K"),0)),"")</f>
        <v/>
      </c>
      <c r="AP103" s="49" t="str">
        <f t="array" ref="AP103">IFERROR(HYPERLINK("#'"&amp;VLOOKUP($C103,ModMap!$A$2:$B$21,2,FALSE)&amp;"'!V"&amp;MATCH($K103,INDIRECT("'"&amp;VLOOKUP($C103,ModMap!$A$2:$B$21,2,FALSE)&amp;"'!$K:$K"),0),"Edit on module sheet"),"")</f>
        <v>Edit on module sheet</v>
      </c>
    </row>
    <row r="104" ht="42.0" customHeight="1">
      <c r="A104" s="50">
        <v>102.0</v>
      </c>
      <c r="B104" s="50">
        <v>811.0</v>
      </c>
      <c r="C104" s="50" t="s">
        <v>133</v>
      </c>
      <c r="D104" s="51" t="s">
        <v>134</v>
      </c>
      <c r="E104" s="30" t="s">
        <v>62</v>
      </c>
      <c r="F104" s="68" t="s">
        <v>1900</v>
      </c>
      <c r="G104" s="51" t="s">
        <v>1901</v>
      </c>
      <c r="H104" s="50" t="s">
        <v>2583</v>
      </c>
      <c r="I104" s="50" t="s">
        <v>2584</v>
      </c>
      <c r="J104" s="51" t="s">
        <v>2585</v>
      </c>
      <c r="K104" s="50" t="s">
        <v>2600</v>
      </c>
      <c r="L104" s="51" t="s">
        <v>2601</v>
      </c>
      <c r="M104" s="47" t="s">
        <v>200</v>
      </c>
      <c r="N104" s="50" t="s">
        <v>1907</v>
      </c>
      <c r="O104" s="50" t="s">
        <v>1708</v>
      </c>
      <c r="P104" s="51" t="s">
        <v>2588</v>
      </c>
      <c r="Q104" s="51" t="s">
        <v>2589</v>
      </c>
      <c r="R104" s="50" t="s">
        <v>1910</v>
      </c>
      <c r="S104" s="50" t="s">
        <v>1920</v>
      </c>
      <c r="T104" s="50" t="str">
        <f t="array" ref="T104">IFERROR(INDEX(INDIRECT("'"&amp;VLOOKUP($C104,ModMap!$A$2:$B$21,2,FALSE)&amp;"'!T:T"),MATCH($K104,INDIRECT("'"&amp;VLOOKUP($C104,ModMap!$A$2:$B$21,2,FALSE)&amp;"'!$K:$K"),0)),"")</f>
        <v>Unassigned</v>
      </c>
      <c r="U104" s="48" t="s">
        <v>33</v>
      </c>
      <c r="V104" s="50" t="str">
        <f t="array" ref="V104">IFERROR(INDEX(INDIRECT("'"&amp;VLOOKUP($C104,ModMap!$A$2:$B$21,2,FALSE)&amp;"'!V:V"),MATCH($K104,INDIRECT("'"&amp;VLOOKUP($C104,ModMap!$A$2:$B$21,2,FALSE)&amp;"'!$K:$K"),0)),"")</f>
        <v>Not Started</v>
      </c>
      <c r="W104" s="50" t="str">
        <f t="array" ref="W104">IFERROR(INDEX(INDIRECT("'"&amp;VLOOKUP($C104,ModMap!$A$2:$B$21,2,FALSE)&amp;"'!W:W"),MATCH($K104,INDIRECT("'"&amp;VLOOKUP($C104,ModMap!$A$2:$B$21,2,FALSE)&amp;"'!$K:$K"),0)),"")</f>
        <v>Unassigned</v>
      </c>
      <c r="X104" s="44" t="s">
        <v>36</v>
      </c>
      <c r="Y104" s="50" t="str">
        <f t="array" ref="Y104">IFERROR(INDEX(INDIRECT("'"&amp;VLOOKUP($C104,ModMap!$A$2:$B$21,2,FALSE)&amp;"'!Y:Y"),MATCH($K104,INDIRECT("'"&amp;VLOOKUP($C104,ModMap!$A$2:$B$21,2,FALSE)&amp;"'!$K:$K"),0)),"")</f>
        <v>N/A</v>
      </c>
      <c r="Z104" s="50" t="str">
        <f t="array" ref="Z104">IFERROR(INDEX(INDIRECT("'"&amp;VLOOKUP($C104,ModMap!$A$2:$B$21,2,FALSE)&amp;"'!Z:Z"),MATCH($K104,INDIRECT("'"&amp;VLOOKUP($C104,ModMap!$A$2:$B$21,2,FALSE)&amp;"'!$K:$K"),0)),"")</f>
        <v/>
      </c>
      <c r="AA104" s="44" t="s">
        <v>36</v>
      </c>
      <c r="AB104" s="50" t="str">
        <f t="array" ref="AB104">IFERROR(INDEX(INDIRECT("'"&amp;VLOOKUP($C104,ModMap!$A$2:$B$21,2,FALSE)&amp;"'!AB:AB"),MATCH($K104,INDIRECT("'"&amp;VLOOKUP($C104,ModMap!$A$2:$B$21,2,FALSE)&amp;"'!$K:$K"),0)),"")</f>
        <v>N/A</v>
      </c>
      <c r="AC104" s="50" t="str">
        <f t="array" ref="AC104">IFERROR(INDEX(INDIRECT("'"&amp;VLOOKUP($C104,ModMap!$A$2:$B$21,2,FALSE)&amp;"'!AC:AC"),MATCH($K104,INDIRECT("'"&amp;VLOOKUP($C104,ModMap!$A$2:$B$21,2,FALSE)&amp;"'!$K:$K"),0)),"")</f>
        <v/>
      </c>
      <c r="AD104" s="48" t="s">
        <v>33</v>
      </c>
      <c r="AE104" s="50" t="str">
        <f t="array" ref="AE104">IFERROR(INDEX(INDIRECT("'"&amp;VLOOKUP($C104,ModMap!$A$2:$B$21,2,FALSE)&amp;"'!AE:AE"),MATCH($K104,INDIRECT("'"&amp;VLOOKUP($C104,ModMap!$A$2:$B$21,2,FALSE)&amp;"'!$K:$K"),0)),"")</f>
        <v>Not Started</v>
      </c>
      <c r="AF104" s="50" t="str">
        <f t="array" ref="AF104">IFERROR(INDEX(INDIRECT("'"&amp;VLOOKUP($C104,ModMap!$A$2:$B$21,2,FALSE)&amp;"'!AF:AF"),MATCH($K104,INDIRECT("'"&amp;VLOOKUP($C104,ModMap!$A$2:$B$21,2,FALSE)&amp;"'!$K:$K"),0)),"")</f>
        <v>Unassigned</v>
      </c>
      <c r="AG104" s="48" t="s">
        <v>33</v>
      </c>
      <c r="AH104" s="50" t="str">
        <f t="array" ref="AH104">IFERROR(INDEX(INDIRECT("'"&amp;VLOOKUP($C104,ModMap!$A$2:$B$21,2,FALSE)&amp;"'!AH:AH"),MATCH($K104,INDIRECT("'"&amp;VLOOKUP($C104,ModMap!$A$2:$B$21,2,FALSE)&amp;"'!$K:$K"),0)),"")</f>
        <v>Not Started</v>
      </c>
      <c r="AI104" s="50" t="str">
        <f t="array" ref="AI104">IFERROR(INDEX(INDIRECT("'"&amp;VLOOKUP($C104,ModMap!$A$2:$B$21,2,FALSE)&amp;"'!AI:AI"),MATCH($K104,INDIRECT("'"&amp;VLOOKUP($C104,ModMap!$A$2:$B$21,2,FALSE)&amp;"'!$K:$K"),0)),"")</f>
        <v>Unassigned</v>
      </c>
      <c r="AJ104" s="44" t="s">
        <v>36</v>
      </c>
      <c r="AK104" s="50" t="str">
        <f t="array" ref="AK104">IFERROR(INDEX(INDIRECT("'"&amp;VLOOKUP($C104,ModMap!$A$2:$B$21,2,FALSE)&amp;"'!AK:AK"),MATCH($K104,INDIRECT("'"&amp;VLOOKUP($C104,ModMap!$A$2:$B$21,2,FALSE)&amp;"'!$K:$K"),0)),"")</f>
        <v>N/A</v>
      </c>
      <c r="AL104" s="50" t="str">
        <f t="array" ref="AL104">IFERROR(INDEX(INDIRECT("'"&amp;VLOOKUP($C104,ModMap!$A$2:$B$21,2,FALSE)&amp;"'!AL:AL"),MATCH($K104,INDIRECT("'"&amp;VLOOKUP($C104,ModMap!$A$2:$B$21,2,FALSE)&amp;"'!$K:$K"),0)),"")</f>
        <v/>
      </c>
      <c r="AM104" s="50">
        <f t="shared" si="1"/>
        <v>3</v>
      </c>
      <c r="AN104" s="50" t="str">
        <f t="shared" si="2"/>
        <v>Not Started</v>
      </c>
      <c r="AO104" s="51" t="str">
        <f t="array" ref="AO104">IFERROR(INDEX(INDIRECT("'"&amp;VLOOKUP($C104,ModMap!$A$2:$B$21,2,FALSE)&amp;"'!AO:AO"),MATCH($K104,INDIRECT("'"&amp;VLOOKUP($C104,ModMap!$A$2:$B$21,2,FALSE)&amp;"'!$K:$K"),0)),"")</f>
        <v/>
      </c>
      <c r="AP104" s="49" t="str">
        <f t="array" ref="AP104">IFERROR(HYPERLINK("#'"&amp;VLOOKUP($C104,ModMap!$A$2:$B$21,2,FALSE)&amp;"'!V"&amp;MATCH($K104,INDIRECT("'"&amp;VLOOKUP($C104,ModMap!$A$2:$B$21,2,FALSE)&amp;"'!$K:$K"),0),"Edit on module sheet"),"")</f>
        <v>Edit on module sheet</v>
      </c>
    </row>
    <row r="105" ht="42.0" customHeight="1">
      <c r="A105" s="39">
        <v>103.0</v>
      </c>
      <c r="B105" s="39">
        <v>812.0</v>
      </c>
      <c r="C105" s="39" t="s">
        <v>133</v>
      </c>
      <c r="D105" s="40" t="s">
        <v>134</v>
      </c>
      <c r="E105" s="30" t="s">
        <v>62</v>
      </c>
      <c r="F105" s="68" t="s">
        <v>1900</v>
      </c>
      <c r="G105" s="40" t="s">
        <v>1901</v>
      </c>
      <c r="H105" s="39" t="s">
        <v>2583</v>
      </c>
      <c r="I105" s="39" t="s">
        <v>2584</v>
      </c>
      <c r="J105" s="40" t="s">
        <v>2585</v>
      </c>
      <c r="K105" s="39" t="s">
        <v>2614</v>
      </c>
      <c r="L105" s="40" t="s">
        <v>1925</v>
      </c>
      <c r="M105" s="47" t="s">
        <v>200</v>
      </c>
      <c r="N105" s="39" t="s">
        <v>1907</v>
      </c>
      <c r="O105" s="39" t="s">
        <v>1708</v>
      </c>
      <c r="P105" s="40" t="s">
        <v>2588</v>
      </c>
      <c r="Q105" s="40" t="s">
        <v>2589</v>
      </c>
      <c r="R105" s="39" t="s">
        <v>1910</v>
      </c>
      <c r="S105" s="39" t="s">
        <v>1928</v>
      </c>
      <c r="T105" s="39" t="str">
        <f t="array" ref="T105">IFERROR(INDEX(INDIRECT("'"&amp;VLOOKUP($C105,ModMap!$A$2:$B$21,2,FALSE)&amp;"'!T:T"),MATCH($K105,INDIRECT("'"&amp;VLOOKUP($C105,ModMap!$A$2:$B$21,2,FALSE)&amp;"'!$K:$K"),0)),"")</f>
        <v>Unassigned</v>
      </c>
      <c r="U105" s="48" t="s">
        <v>33</v>
      </c>
      <c r="V105" s="39" t="str">
        <f t="array" ref="V105">IFERROR(INDEX(INDIRECT("'"&amp;VLOOKUP($C105,ModMap!$A$2:$B$21,2,FALSE)&amp;"'!V:V"),MATCH($K105,INDIRECT("'"&amp;VLOOKUP($C105,ModMap!$A$2:$B$21,2,FALSE)&amp;"'!$K:$K"),0)),"")</f>
        <v>Not Started</v>
      </c>
      <c r="W105" s="39" t="str">
        <f t="array" ref="W105">IFERROR(INDEX(INDIRECT("'"&amp;VLOOKUP($C105,ModMap!$A$2:$B$21,2,FALSE)&amp;"'!W:W"),MATCH($K105,INDIRECT("'"&amp;VLOOKUP($C105,ModMap!$A$2:$B$21,2,FALSE)&amp;"'!$K:$K"),0)),"")</f>
        <v>Unassigned</v>
      </c>
      <c r="X105" s="44" t="s">
        <v>36</v>
      </c>
      <c r="Y105" s="39" t="str">
        <f t="array" ref="Y105">IFERROR(INDEX(INDIRECT("'"&amp;VLOOKUP($C105,ModMap!$A$2:$B$21,2,FALSE)&amp;"'!Y:Y"),MATCH($K105,INDIRECT("'"&amp;VLOOKUP($C105,ModMap!$A$2:$B$21,2,FALSE)&amp;"'!$K:$K"),0)),"")</f>
        <v>N/A</v>
      </c>
      <c r="Z105" s="39" t="str">
        <f t="array" ref="Z105">IFERROR(INDEX(INDIRECT("'"&amp;VLOOKUP($C105,ModMap!$A$2:$B$21,2,FALSE)&amp;"'!Z:Z"),MATCH($K105,INDIRECT("'"&amp;VLOOKUP($C105,ModMap!$A$2:$B$21,2,FALSE)&amp;"'!$K:$K"),0)),"")</f>
        <v/>
      </c>
      <c r="AA105" s="44" t="s">
        <v>36</v>
      </c>
      <c r="AB105" s="39" t="str">
        <f t="array" ref="AB105">IFERROR(INDEX(INDIRECT("'"&amp;VLOOKUP($C105,ModMap!$A$2:$B$21,2,FALSE)&amp;"'!AB:AB"),MATCH($K105,INDIRECT("'"&amp;VLOOKUP($C105,ModMap!$A$2:$B$21,2,FALSE)&amp;"'!$K:$K"),0)),"")</f>
        <v>N/A</v>
      </c>
      <c r="AC105" s="39" t="str">
        <f t="array" ref="AC105">IFERROR(INDEX(INDIRECT("'"&amp;VLOOKUP($C105,ModMap!$A$2:$B$21,2,FALSE)&amp;"'!AC:AC"),MATCH($K105,INDIRECT("'"&amp;VLOOKUP($C105,ModMap!$A$2:$B$21,2,FALSE)&amp;"'!$K:$K"),0)),"")</f>
        <v/>
      </c>
      <c r="AD105" s="44" t="s">
        <v>36</v>
      </c>
      <c r="AE105" s="39" t="str">
        <f t="array" ref="AE105">IFERROR(INDEX(INDIRECT("'"&amp;VLOOKUP($C105,ModMap!$A$2:$B$21,2,FALSE)&amp;"'!AE:AE"),MATCH($K105,INDIRECT("'"&amp;VLOOKUP($C105,ModMap!$A$2:$B$21,2,FALSE)&amp;"'!$K:$K"),0)),"")</f>
        <v>N/A</v>
      </c>
      <c r="AF105" s="39" t="str">
        <f t="array" ref="AF105">IFERROR(INDEX(INDIRECT("'"&amp;VLOOKUP($C105,ModMap!$A$2:$B$21,2,FALSE)&amp;"'!AF:AF"),MATCH($K105,INDIRECT("'"&amp;VLOOKUP($C105,ModMap!$A$2:$B$21,2,FALSE)&amp;"'!$K:$K"),0)),"")</f>
        <v/>
      </c>
      <c r="AG105" s="48" t="s">
        <v>33</v>
      </c>
      <c r="AH105" s="39" t="str">
        <f t="array" ref="AH105">IFERROR(INDEX(INDIRECT("'"&amp;VLOOKUP($C105,ModMap!$A$2:$B$21,2,FALSE)&amp;"'!AH:AH"),MATCH($K105,INDIRECT("'"&amp;VLOOKUP($C105,ModMap!$A$2:$B$21,2,FALSE)&amp;"'!$K:$K"),0)),"")</f>
        <v>Not Started</v>
      </c>
      <c r="AI105" s="39" t="str">
        <f t="array" ref="AI105">IFERROR(INDEX(INDIRECT("'"&amp;VLOOKUP($C105,ModMap!$A$2:$B$21,2,FALSE)&amp;"'!AI:AI"),MATCH($K105,INDIRECT("'"&amp;VLOOKUP($C105,ModMap!$A$2:$B$21,2,FALSE)&amp;"'!$K:$K"),0)),"")</f>
        <v>Unassigned</v>
      </c>
      <c r="AJ105" s="44" t="s">
        <v>36</v>
      </c>
      <c r="AK105" s="39" t="str">
        <f t="array" ref="AK105">IFERROR(INDEX(INDIRECT("'"&amp;VLOOKUP($C105,ModMap!$A$2:$B$21,2,FALSE)&amp;"'!AK:AK"),MATCH($K105,INDIRECT("'"&amp;VLOOKUP($C105,ModMap!$A$2:$B$21,2,FALSE)&amp;"'!$K:$K"),0)),"")</f>
        <v>N/A</v>
      </c>
      <c r="AL105" s="39" t="str">
        <f t="array" ref="AL105">IFERROR(INDEX(INDIRECT("'"&amp;VLOOKUP($C105,ModMap!$A$2:$B$21,2,FALSE)&amp;"'!AL:AL"),MATCH($K105,INDIRECT("'"&amp;VLOOKUP($C105,ModMap!$A$2:$B$21,2,FALSE)&amp;"'!$K:$K"),0)),"")</f>
        <v/>
      </c>
      <c r="AM105" s="39">
        <f t="shared" si="1"/>
        <v>2</v>
      </c>
      <c r="AN105" s="39" t="str">
        <f t="shared" si="2"/>
        <v>Not Started</v>
      </c>
      <c r="AO105" s="40" t="str">
        <f t="array" ref="AO105">IFERROR(INDEX(INDIRECT("'"&amp;VLOOKUP($C105,ModMap!$A$2:$B$21,2,FALSE)&amp;"'!AO:AO"),MATCH($K105,INDIRECT("'"&amp;VLOOKUP($C105,ModMap!$A$2:$B$21,2,FALSE)&amp;"'!$K:$K"),0)),"")</f>
        <v/>
      </c>
      <c r="AP105" s="49" t="str">
        <f t="array" ref="AP105">IFERROR(HYPERLINK("#'"&amp;VLOOKUP($C105,ModMap!$A$2:$B$21,2,FALSE)&amp;"'!V"&amp;MATCH($K105,INDIRECT("'"&amp;VLOOKUP($C105,ModMap!$A$2:$B$21,2,FALSE)&amp;"'!$K:$K"),0),"Edit on module sheet"),"")</f>
        <v>Edit on module sheet</v>
      </c>
    </row>
    <row r="106" ht="42.0" customHeight="1">
      <c r="A106" s="50">
        <v>104.0</v>
      </c>
      <c r="B106" s="50">
        <v>814.0</v>
      </c>
      <c r="C106" s="50" t="s">
        <v>133</v>
      </c>
      <c r="D106" s="51" t="s">
        <v>134</v>
      </c>
      <c r="E106" s="30" t="s">
        <v>62</v>
      </c>
      <c r="F106" s="68" t="s">
        <v>1900</v>
      </c>
      <c r="G106" s="51" t="s">
        <v>1901</v>
      </c>
      <c r="H106" s="50" t="s">
        <v>2619</v>
      </c>
      <c r="I106" s="50" t="s">
        <v>2620</v>
      </c>
      <c r="J106" s="51" t="s">
        <v>2621</v>
      </c>
      <c r="K106" s="50" t="s">
        <v>2622</v>
      </c>
      <c r="L106" s="51" t="s">
        <v>2623</v>
      </c>
      <c r="M106" s="47" t="s">
        <v>200</v>
      </c>
      <c r="N106" s="50" t="s">
        <v>1907</v>
      </c>
      <c r="O106" s="50" t="s">
        <v>1708</v>
      </c>
      <c r="P106" s="51" t="s">
        <v>2624</v>
      </c>
      <c r="Q106" s="51" t="s">
        <v>2625</v>
      </c>
      <c r="R106" s="50" t="s">
        <v>1910</v>
      </c>
      <c r="S106" s="50" t="s">
        <v>1911</v>
      </c>
      <c r="T106" s="50" t="str">
        <f t="array" ref="T106">IFERROR(INDEX(INDIRECT("'"&amp;VLOOKUP($C106,ModMap!$A$2:$B$21,2,FALSE)&amp;"'!T:T"),MATCH($K106,INDIRECT("'"&amp;VLOOKUP($C106,ModMap!$A$2:$B$21,2,FALSE)&amp;"'!$K:$K"),0)),"")</f>
        <v>Unassigned</v>
      </c>
      <c r="U106" s="48" t="s">
        <v>33</v>
      </c>
      <c r="V106" s="50" t="str">
        <f t="array" ref="V106">IFERROR(INDEX(INDIRECT("'"&amp;VLOOKUP($C106,ModMap!$A$2:$B$21,2,FALSE)&amp;"'!V:V"),MATCH($K106,INDIRECT("'"&amp;VLOOKUP($C106,ModMap!$A$2:$B$21,2,FALSE)&amp;"'!$K:$K"),0)),"")</f>
        <v>Not Started</v>
      </c>
      <c r="W106" s="50" t="str">
        <f t="array" ref="W106">IFERROR(INDEX(INDIRECT("'"&amp;VLOOKUP($C106,ModMap!$A$2:$B$21,2,FALSE)&amp;"'!W:W"),MATCH($K106,INDIRECT("'"&amp;VLOOKUP($C106,ModMap!$A$2:$B$21,2,FALSE)&amp;"'!$K:$K"),0)),"")</f>
        <v>Unassigned</v>
      </c>
      <c r="X106" s="44" t="s">
        <v>36</v>
      </c>
      <c r="Y106" s="50" t="str">
        <f t="array" ref="Y106">IFERROR(INDEX(INDIRECT("'"&amp;VLOOKUP($C106,ModMap!$A$2:$B$21,2,FALSE)&amp;"'!Y:Y"),MATCH($K106,INDIRECT("'"&amp;VLOOKUP($C106,ModMap!$A$2:$B$21,2,FALSE)&amp;"'!$K:$K"),0)),"")</f>
        <v>N/A</v>
      </c>
      <c r="Z106" s="50" t="str">
        <f t="array" ref="Z106">IFERROR(INDEX(INDIRECT("'"&amp;VLOOKUP($C106,ModMap!$A$2:$B$21,2,FALSE)&amp;"'!Z:Z"),MATCH($K106,INDIRECT("'"&amp;VLOOKUP($C106,ModMap!$A$2:$B$21,2,FALSE)&amp;"'!$K:$K"),0)),"")</f>
        <v/>
      </c>
      <c r="AA106" s="44" t="s">
        <v>36</v>
      </c>
      <c r="AB106" s="50" t="str">
        <f t="array" ref="AB106">IFERROR(INDEX(INDIRECT("'"&amp;VLOOKUP($C106,ModMap!$A$2:$B$21,2,FALSE)&amp;"'!AB:AB"),MATCH($K106,INDIRECT("'"&amp;VLOOKUP($C106,ModMap!$A$2:$B$21,2,FALSE)&amp;"'!$K:$K"),0)),"")</f>
        <v>N/A</v>
      </c>
      <c r="AC106" s="50" t="str">
        <f t="array" ref="AC106">IFERROR(INDEX(INDIRECT("'"&amp;VLOOKUP($C106,ModMap!$A$2:$B$21,2,FALSE)&amp;"'!AC:AC"),MATCH($K106,INDIRECT("'"&amp;VLOOKUP($C106,ModMap!$A$2:$B$21,2,FALSE)&amp;"'!$K:$K"),0)),"")</f>
        <v/>
      </c>
      <c r="AD106" s="44" t="s">
        <v>36</v>
      </c>
      <c r="AE106" s="50" t="str">
        <f t="array" ref="AE106">IFERROR(INDEX(INDIRECT("'"&amp;VLOOKUP($C106,ModMap!$A$2:$B$21,2,FALSE)&amp;"'!AE:AE"),MATCH($K106,INDIRECT("'"&amp;VLOOKUP($C106,ModMap!$A$2:$B$21,2,FALSE)&amp;"'!$K:$K"),0)),"")</f>
        <v>N/A</v>
      </c>
      <c r="AF106" s="50" t="str">
        <f t="array" ref="AF106">IFERROR(INDEX(INDIRECT("'"&amp;VLOOKUP($C106,ModMap!$A$2:$B$21,2,FALSE)&amp;"'!AF:AF"),MATCH($K106,INDIRECT("'"&amp;VLOOKUP($C106,ModMap!$A$2:$B$21,2,FALSE)&amp;"'!$K:$K"),0)),"")</f>
        <v/>
      </c>
      <c r="AG106" s="48" t="s">
        <v>33</v>
      </c>
      <c r="AH106" s="50" t="str">
        <f t="array" ref="AH106">IFERROR(INDEX(INDIRECT("'"&amp;VLOOKUP($C106,ModMap!$A$2:$B$21,2,FALSE)&amp;"'!AH:AH"),MATCH($K106,INDIRECT("'"&amp;VLOOKUP($C106,ModMap!$A$2:$B$21,2,FALSE)&amp;"'!$K:$K"),0)),"")</f>
        <v>Not Started</v>
      </c>
      <c r="AI106" s="50" t="str">
        <f t="array" ref="AI106">IFERROR(INDEX(INDIRECT("'"&amp;VLOOKUP($C106,ModMap!$A$2:$B$21,2,FALSE)&amp;"'!AI:AI"),MATCH($K106,INDIRECT("'"&amp;VLOOKUP($C106,ModMap!$A$2:$B$21,2,FALSE)&amp;"'!$K:$K"),0)),"")</f>
        <v>Unassigned</v>
      </c>
      <c r="AJ106" s="44" t="s">
        <v>36</v>
      </c>
      <c r="AK106" s="50" t="str">
        <f t="array" ref="AK106">IFERROR(INDEX(INDIRECT("'"&amp;VLOOKUP($C106,ModMap!$A$2:$B$21,2,FALSE)&amp;"'!AK:AK"),MATCH($K106,INDIRECT("'"&amp;VLOOKUP($C106,ModMap!$A$2:$B$21,2,FALSE)&amp;"'!$K:$K"),0)),"")</f>
        <v>N/A</v>
      </c>
      <c r="AL106" s="50" t="str">
        <f t="array" ref="AL106">IFERROR(INDEX(INDIRECT("'"&amp;VLOOKUP($C106,ModMap!$A$2:$B$21,2,FALSE)&amp;"'!AL:AL"),MATCH($K106,INDIRECT("'"&amp;VLOOKUP($C106,ModMap!$A$2:$B$21,2,FALSE)&amp;"'!$K:$K"),0)),"")</f>
        <v/>
      </c>
      <c r="AM106" s="50">
        <f t="shared" si="1"/>
        <v>2</v>
      </c>
      <c r="AN106" s="50" t="str">
        <f t="shared" si="2"/>
        <v>Not Started</v>
      </c>
      <c r="AO106" s="51" t="str">
        <f t="array" ref="AO106">IFERROR(INDEX(INDIRECT("'"&amp;VLOOKUP($C106,ModMap!$A$2:$B$21,2,FALSE)&amp;"'!AO:AO"),MATCH($K106,INDIRECT("'"&amp;VLOOKUP($C106,ModMap!$A$2:$B$21,2,FALSE)&amp;"'!$K:$K"),0)),"")</f>
        <v/>
      </c>
      <c r="AP106" s="49" t="str">
        <f t="array" ref="AP106">IFERROR(HYPERLINK("#'"&amp;VLOOKUP($C106,ModMap!$A$2:$B$21,2,FALSE)&amp;"'!V"&amp;MATCH($K106,INDIRECT("'"&amp;VLOOKUP($C106,ModMap!$A$2:$B$21,2,FALSE)&amp;"'!$K:$K"),0),"Edit on module sheet"),"")</f>
        <v>Edit on module sheet</v>
      </c>
    </row>
    <row r="107" ht="42.0" customHeight="1">
      <c r="A107" s="39">
        <v>105.0</v>
      </c>
      <c r="B107" s="39">
        <v>815.0</v>
      </c>
      <c r="C107" s="39" t="s">
        <v>133</v>
      </c>
      <c r="D107" s="40" t="s">
        <v>134</v>
      </c>
      <c r="E107" s="30" t="s">
        <v>62</v>
      </c>
      <c r="F107" s="68" t="s">
        <v>1900</v>
      </c>
      <c r="G107" s="40" t="s">
        <v>1901</v>
      </c>
      <c r="H107" s="39" t="s">
        <v>2619</v>
      </c>
      <c r="I107" s="39" t="s">
        <v>2620</v>
      </c>
      <c r="J107" s="40" t="s">
        <v>2621</v>
      </c>
      <c r="K107" s="39" t="s">
        <v>2633</v>
      </c>
      <c r="L107" s="40" t="s">
        <v>2634</v>
      </c>
      <c r="M107" s="47" t="s">
        <v>200</v>
      </c>
      <c r="N107" s="39" t="s">
        <v>1907</v>
      </c>
      <c r="O107" s="39" t="s">
        <v>1708</v>
      </c>
      <c r="P107" s="40" t="s">
        <v>2624</v>
      </c>
      <c r="Q107" s="40" t="s">
        <v>2625</v>
      </c>
      <c r="R107" s="39" t="s">
        <v>1910</v>
      </c>
      <c r="S107" s="39" t="s">
        <v>1920</v>
      </c>
      <c r="T107" s="39" t="str">
        <f t="array" ref="T107">IFERROR(INDEX(INDIRECT("'"&amp;VLOOKUP($C107,ModMap!$A$2:$B$21,2,FALSE)&amp;"'!T:T"),MATCH($K107,INDIRECT("'"&amp;VLOOKUP($C107,ModMap!$A$2:$B$21,2,FALSE)&amp;"'!$K:$K"),0)),"")</f>
        <v>Unassigned</v>
      </c>
      <c r="U107" s="48" t="s">
        <v>33</v>
      </c>
      <c r="V107" s="39" t="str">
        <f t="array" ref="V107">IFERROR(INDEX(INDIRECT("'"&amp;VLOOKUP($C107,ModMap!$A$2:$B$21,2,FALSE)&amp;"'!V:V"),MATCH($K107,INDIRECT("'"&amp;VLOOKUP($C107,ModMap!$A$2:$B$21,2,FALSE)&amp;"'!$K:$K"),0)),"")</f>
        <v>Not Started</v>
      </c>
      <c r="W107" s="39" t="str">
        <f t="array" ref="W107">IFERROR(INDEX(INDIRECT("'"&amp;VLOOKUP($C107,ModMap!$A$2:$B$21,2,FALSE)&amp;"'!W:W"),MATCH($K107,INDIRECT("'"&amp;VLOOKUP($C107,ModMap!$A$2:$B$21,2,FALSE)&amp;"'!$K:$K"),0)),"")</f>
        <v>Unassigned</v>
      </c>
      <c r="X107" s="44" t="s">
        <v>36</v>
      </c>
      <c r="Y107" s="39" t="str">
        <f t="array" ref="Y107">IFERROR(INDEX(INDIRECT("'"&amp;VLOOKUP($C107,ModMap!$A$2:$B$21,2,FALSE)&amp;"'!Y:Y"),MATCH($K107,INDIRECT("'"&amp;VLOOKUP($C107,ModMap!$A$2:$B$21,2,FALSE)&amp;"'!$K:$K"),0)),"")</f>
        <v>N/A</v>
      </c>
      <c r="Z107" s="39" t="str">
        <f t="array" ref="Z107">IFERROR(INDEX(INDIRECT("'"&amp;VLOOKUP($C107,ModMap!$A$2:$B$21,2,FALSE)&amp;"'!Z:Z"),MATCH($K107,INDIRECT("'"&amp;VLOOKUP($C107,ModMap!$A$2:$B$21,2,FALSE)&amp;"'!$K:$K"),0)),"")</f>
        <v/>
      </c>
      <c r="AA107" s="44" t="s">
        <v>36</v>
      </c>
      <c r="AB107" s="39" t="str">
        <f t="array" ref="AB107">IFERROR(INDEX(INDIRECT("'"&amp;VLOOKUP($C107,ModMap!$A$2:$B$21,2,FALSE)&amp;"'!AB:AB"),MATCH($K107,INDIRECT("'"&amp;VLOOKUP($C107,ModMap!$A$2:$B$21,2,FALSE)&amp;"'!$K:$K"),0)),"")</f>
        <v>N/A</v>
      </c>
      <c r="AC107" s="39" t="str">
        <f t="array" ref="AC107">IFERROR(INDEX(INDIRECT("'"&amp;VLOOKUP($C107,ModMap!$A$2:$B$21,2,FALSE)&amp;"'!AC:AC"),MATCH($K107,INDIRECT("'"&amp;VLOOKUP($C107,ModMap!$A$2:$B$21,2,FALSE)&amp;"'!$K:$K"),0)),"")</f>
        <v/>
      </c>
      <c r="AD107" s="48" t="s">
        <v>33</v>
      </c>
      <c r="AE107" s="39" t="str">
        <f t="array" ref="AE107">IFERROR(INDEX(INDIRECT("'"&amp;VLOOKUP($C107,ModMap!$A$2:$B$21,2,FALSE)&amp;"'!AE:AE"),MATCH($K107,INDIRECT("'"&amp;VLOOKUP($C107,ModMap!$A$2:$B$21,2,FALSE)&amp;"'!$K:$K"),0)),"")</f>
        <v>Not Started</v>
      </c>
      <c r="AF107" s="39" t="str">
        <f t="array" ref="AF107">IFERROR(INDEX(INDIRECT("'"&amp;VLOOKUP($C107,ModMap!$A$2:$B$21,2,FALSE)&amp;"'!AF:AF"),MATCH($K107,INDIRECT("'"&amp;VLOOKUP($C107,ModMap!$A$2:$B$21,2,FALSE)&amp;"'!$K:$K"),0)),"")</f>
        <v>Unassigned</v>
      </c>
      <c r="AG107" s="48" t="s">
        <v>33</v>
      </c>
      <c r="AH107" s="39" t="str">
        <f t="array" ref="AH107">IFERROR(INDEX(INDIRECT("'"&amp;VLOOKUP($C107,ModMap!$A$2:$B$21,2,FALSE)&amp;"'!AH:AH"),MATCH($K107,INDIRECT("'"&amp;VLOOKUP($C107,ModMap!$A$2:$B$21,2,FALSE)&amp;"'!$K:$K"),0)),"")</f>
        <v>Not Started</v>
      </c>
      <c r="AI107" s="39" t="str">
        <f t="array" ref="AI107">IFERROR(INDEX(INDIRECT("'"&amp;VLOOKUP($C107,ModMap!$A$2:$B$21,2,FALSE)&amp;"'!AI:AI"),MATCH($K107,INDIRECT("'"&amp;VLOOKUP($C107,ModMap!$A$2:$B$21,2,FALSE)&amp;"'!$K:$K"),0)),"")</f>
        <v>Unassigned</v>
      </c>
      <c r="AJ107" s="44" t="s">
        <v>36</v>
      </c>
      <c r="AK107" s="39" t="str">
        <f t="array" ref="AK107">IFERROR(INDEX(INDIRECT("'"&amp;VLOOKUP($C107,ModMap!$A$2:$B$21,2,FALSE)&amp;"'!AK:AK"),MATCH($K107,INDIRECT("'"&amp;VLOOKUP($C107,ModMap!$A$2:$B$21,2,FALSE)&amp;"'!$K:$K"),0)),"")</f>
        <v>N/A</v>
      </c>
      <c r="AL107" s="39" t="str">
        <f t="array" ref="AL107">IFERROR(INDEX(INDIRECT("'"&amp;VLOOKUP($C107,ModMap!$A$2:$B$21,2,FALSE)&amp;"'!AL:AL"),MATCH($K107,INDIRECT("'"&amp;VLOOKUP($C107,ModMap!$A$2:$B$21,2,FALSE)&amp;"'!$K:$K"),0)),"")</f>
        <v/>
      </c>
      <c r="AM107" s="39">
        <f t="shared" si="1"/>
        <v>3</v>
      </c>
      <c r="AN107" s="39" t="str">
        <f t="shared" si="2"/>
        <v>Not Started</v>
      </c>
      <c r="AO107" s="40" t="str">
        <f t="array" ref="AO107">IFERROR(INDEX(INDIRECT("'"&amp;VLOOKUP($C107,ModMap!$A$2:$B$21,2,FALSE)&amp;"'!AO:AO"),MATCH($K107,INDIRECT("'"&amp;VLOOKUP($C107,ModMap!$A$2:$B$21,2,FALSE)&amp;"'!$K:$K"),0)),"")</f>
        <v/>
      </c>
      <c r="AP107" s="49" t="str">
        <f t="array" ref="AP107">IFERROR(HYPERLINK("#'"&amp;VLOOKUP($C107,ModMap!$A$2:$B$21,2,FALSE)&amp;"'!V"&amp;MATCH($K107,INDIRECT("'"&amp;VLOOKUP($C107,ModMap!$A$2:$B$21,2,FALSE)&amp;"'!$K:$K"),0),"Edit on module sheet"),"")</f>
        <v>Edit on module sheet</v>
      </c>
    </row>
    <row r="108" ht="42.0" customHeight="1">
      <c r="A108" s="50">
        <v>106.0</v>
      </c>
      <c r="B108" s="50">
        <v>816.0</v>
      </c>
      <c r="C108" s="50" t="s">
        <v>133</v>
      </c>
      <c r="D108" s="51" t="s">
        <v>134</v>
      </c>
      <c r="E108" s="30" t="s">
        <v>62</v>
      </c>
      <c r="F108" s="68" t="s">
        <v>1900</v>
      </c>
      <c r="G108" s="51" t="s">
        <v>1901</v>
      </c>
      <c r="H108" s="50" t="s">
        <v>2619</v>
      </c>
      <c r="I108" s="50" t="s">
        <v>2620</v>
      </c>
      <c r="J108" s="51" t="s">
        <v>2621</v>
      </c>
      <c r="K108" s="50" t="s">
        <v>2645</v>
      </c>
      <c r="L108" s="51" t="s">
        <v>1925</v>
      </c>
      <c r="M108" s="47" t="s">
        <v>200</v>
      </c>
      <c r="N108" s="50" t="s">
        <v>1907</v>
      </c>
      <c r="O108" s="50" t="s">
        <v>1708</v>
      </c>
      <c r="P108" s="51" t="s">
        <v>2624</v>
      </c>
      <c r="Q108" s="51" t="s">
        <v>2625</v>
      </c>
      <c r="R108" s="50" t="s">
        <v>1910</v>
      </c>
      <c r="S108" s="50" t="s">
        <v>1928</v>
      </c>
      <c r="T108" s="50" t="str">
        <f t="array" ref="T108">IFERROR(INDEX(INDIRECT("'"&amp;VLOOKUP($C108,ModMap!$A$2:$B$21,2,FALSE)&amp;"'!T:T"),MATCH($K108,INDIRECT("'"&amp;VLOOKUP($C108,ModMap!$A$2:$B$21,2,FALSE)&amp;"'!$K:$K"),0)),"")</f>
        <v>Unassigned</v>
      </c>
      <c r="U108" s="48" t="s">
        <v>33</v>
      </c>
      <c r="V108" s="50" t="str">
        <f t="array" ref="V108">IFERROR(INDEX(INDIRECT("'"&amp;VLOOKUP($C108,ModMap!$A$2:$B$21,2,FALSE)&amp;"'!V:V"),MATCH($K108,INDIRECT("'"&amp;VLOOKUP($C108,ModMap!$A$2:$B$21,2,FALSE)&amp;"'!$K:$K"),0)),"")</f>
        <v>Not Started</v>
      </c>
      <c r="W108" s="50" t="str">
        <f t="array" ref="W108">IFERROR(INDEX(INDIRECT("'"&amp;VLOOKUP($C108,ModMap!$A$2:$B$21,2,FALSE)&amp;"'!W:W"),MATCH($K108,INDIRECT("'"&amp;VLOOKUP($C108,ModMap!$A$2:$B$21,2,FALSE)&amp;"'!$K:$K"),0)),"")</f>
        <v>Unassigned</v>
      </c>
      <c r="X108" s="44" t="s">
        <v>36</v>
      </c>
      <c r="Y108" s="50" t="str">
        <f t="array" ref="Y108">IFERROR(INDEX(INDIRECT("'"&amp;VLOOKUP($C108,ModMap!$A$2:$B$21,2,FALSE)&amp;"'!Y:Y"),MATCH($K108,INDIRECT("'"&amp;VLOOKUP($C108,ModMap!$A$2:$B$21,2,FALSE)&amp;"'!$K:$K"),0)),"")</f>
        <v>N/A</v>
      </c>
      <c r="Z108" s="50" t="str">
        <f t="array" ref="Z108">IFERROR(INDEX(INDIRECT("'"&amp;VLOOKUP($C108,ModMap!$A$2:$B$21,2,FALSE)&amp;"'!Z:Z"),MATCH($K108,INDIRECT("'"&amp;VLOOKUP($C108,ModMap!$A$2:$B$21,2,FALSE)&amp;"'!$K:$K"),0)),"")</f>
        <v/>
      </c>
      <c r="AA108" s="44" t="s">
        <v>36</v>
      </c>
      <c r="AB108" s="50" t="str">
        <f t="array" ref="AB108">IFERROR(INDEX(INDIRECT("'"&amp;VLOOKUP($C108,ModMap!$A$2:$B$21,2,FALSE)&amp;"'!AB:AB"),MATCH($K108,INDIRECT("'"&amp;VLOOKUP($C108,ModMap!$A$2:$B$21,2,FALSE)&amp;"'!$K:$K"),0)),"")</f>
        <v>N/A</v>
      </c>
      <c r="AC108" s="50" t="str">
        <f t="array" ref="AC108">IFERROR(INDEX(INDIRECT("'"&amp;VLOOKUP($C108,ModMap!$A$2:$B$21,2,FALSE)&amp;"'!AC:AC"),MATCH($K108,INDIRECT("'"&amp;VLOOKUP($C108,ModMap!$A$2:$B$21,2,FALSE)&amp;"'!$K:$K"),0)),"")</f>
        <v/>
      </c>
      <c r="AD108" s="44" t="s">
        <v>36</v>
      </c>
      <c r="AE108" s="50" t="str">
        <f t="array" ref="AE108">IFERROR(INDEX(INDIRECT("'"&amp;VLOOKUP($C108,ModMap!$A$2:$B$21,2,FALSE)&amp;"'!AE:AE"),MATCH($K108,INDIRECT("'"&amp;VLOOKUP($C108,ModMap!$A$2:$B$21,2,FALSE)&amp;"'!$K:$K"),0)),"")</f>
        <v>N/A</v>
      </c>
      <c r="AF108" s="50" t="str">
        <f t="array" ref="AF108">IFERROR(INDEX(INDIRECT("'"&amp;VLOOKUP($C108,ModMap!$A$2:$B$21,2,FALSE)&amp;"'!AF:AF"),MATCH($K108,INDIRECT("'"&amp;VLOOKUP($C108,ModMap!$A$2:$B$21,2,FALSE)&amp;"'!$K:$K"),0)),"")</f>
        <v/>
      </c>
      <c r="AG108" s="48" t="s">
        <v>33</v>
      </c>
      <c r="AH108" s="50" t="str">
        <f t="array" ref="AH108">IFERROR(INDEX(INDIRECT("'"&amp;VLOOKUP($C108,ModMap!$A$2:$B$21,2,FALSE)&amp;"'!AH:AH"),MATCH($K108,INDIRECT("'"&amp;VLOOKUP($C108,ModMap!$A$2:$B$21,2,FALSE)&amp;"'!$K:$K"),0)),"")</f>
        <v>Not Started</v>
      </c>
      <c r="AI108" s="50" t="str">
        <f t="array" ref="AI108">IFERROR(INDEX(INDIRECT("'"&amp;VLOOKUP($C108,ModMap!$A$2:$B$21,2,FALSE)&amp;"'!AI:AI"),MATCH($K108,INDIRECT("'"&amp;VLOOKUP($C108,ModMap!$A$2:$B$21,2,FALSE)&amp;"'!$K:$K"),0)),"")</f>
        <v>Unassigned</v>
      </c>
      <c r="AJ108" s="44" t="s">
        <v>36</v>
      </c>
      <c r="AK108" s="50" t="str">
        <f t="array" ref="AK108">IFERROR(INDEX(INDIRECT("'"&amp;VLOOKUP($C108,ModMap!$A$2:$B$21,2,FALSE)&amp;"'!AK:AK"),MATCH($K108,INDIRECT("'"&amp;VLOOKUP($C108,ModMap!$A$2:$B$21,2,FALSE)&amp;"'!$K:$K"),0)),"")</f>
        <v>N/A</v>
      </c>
      <c r="AL108" s="50" t="str">
        <f t="array" ref="AL108">IFERROR(INDEX(INDIRECT("'"&amp;VLOOKUP($C108,ModMap!$A$2:$B$21,2,FALSE)&amp;"'!AL:AL"),MATCH($K108,INDIRECT("'"&amp;VLOOKUP($C108,ModMap!$A$2:$B$21,2,FALSE)&amp;"'!$K:$K"),0)),"")</f>
        <v/>
      </c>
      <c r="AM108" s="50">
        <f t="shared" si="1"/>
        <v>2</v>
      </c>
      <c r="AN108" s="50" t="str">
        <f t="shared" si="2"/>
        <v>Not Started</v>
      </c>
      <c r="AO108" s="51" t="str">
        <f t="array" ref="AO108">IFERROR(INDEX(INDIRECT("'"&amp;VLOOKUP($C108,ModMap!$A$2:$B$21,2,FALSE)&amp;"'!AO:AO"),MATCH($K108,INDIRECT("'"&amp;VLOOKUP($C108,ModMap!$A$2:$B$21,2,FALSE)&amp;"'!$K:$K"),0)),"")</f>
        <v/>
      </c>
      <c r="AP108" s="49" t="str">
        <f t="array" ref="AP108">IFERROR(HYPERLINK("#'"&amp;VLOOKUP($C108,ModMap!$A$2:$B$21,2,FALSE)&amp;"'!V"&amp;MATCH($K108,INDIRECT("'"&amp;VLOOKUP($C108,ModMap!$A$2:$B$21,2,FALSE)&amp;"'!$K:$K"),0),"Edit on module sheet"),"")</f>
        <v>Edit on module sheet</v>
      </c>
    </row>
    <row r="109" ht="42.0" customHeight="1">
      <c r="A109" s="39">
        <v>107.0</v>
      </c>
      <c r="B109" s="39">
        <v>818.0</v>
      </c>
      <c r="C109" s="39" t="s">
        <v>133</v>
      </c>
      <c r="D109" s="40" t="s">
        <v>134</v>
      </c>
      <c r="E109" s="30" t="s">
        <v>62</v>
      </c>
      <c r="F109" s="68" t="s">
        <v>1900</v>
      </c>
      <c r="G109" s="40" t="s">
        <v>1901</v>
      </c>
      <c r="H109" s="39" t="s">
        <v>2654</v>
      </c>
      <c r="I109" s="39" t="s">
        <v>2655</v>
      </c>
      <c r="J109" s="40" t="s">
        <v>2656</v>
      </c>
      <c r="K109" s="39" t="s">
        <v>2657</v>
      </c>
      <c r="L109" s="40" t="s">
        <v>2658</v>
      </c>
      <c r="M109" s="47" t="s">
        <v>200</v>
      </c>
      <c r="N109" s="39" t="s">
        <v>1907</v>
      </c>
      <c r="O109" s="39" t="s">
        <v>1708</v>
      </c>
      <c r="P109" s="40" t="s">
        <v>1201</v>
      </c>
      <c r="Q109" s="40" t="s">
        <v>2659</v>
      </c>
      <c r="R109" s="39" t="s">
        <v>1910</v>
      </c>
      <c r="S109" s="39" t="s">
        <v>1911</v>
      </c>
      <c r="T109" s="39" t="str">
        <f t="array" ref="T109">IFERROR(INDEX(INDIRECT("'"&amp;VLOOKUP($C109,ModMap!$A$2:$B$21,2,FALSE)&amp;"'!T:T"),MATCH($K109,INDIRECT("'"&amp;VLOOKUP($C109,ModMap!$A$2:$B$21,2,FALSE)&amp;"'!$K:$K"),0)),"")</f>
        <v>Unassigned</v>
      </c>
      <c r="U109" s="48" t="s">
        <v>33</v>
      </c>
      <c r="V109" s="39" t="str">
        <f t="array" ref="V109">IFERROR(INDEX(INDIRECT("'"&amp;VLOOKUP($C109,ModMap!$A$2:$B$21,2,FALSE)&amp;"'!V:V"),MATCH($K109,INDIRECT("'"&amp;VLOOKUP($C109,ModMap!$A$2:$B$21,2,FALSE)&amp;"'!$K:$K"),0)),"")</f>
        <v>Not Started</v>
      </c>
      <c r="W109" s="39" t="str">
        <f t="array" ref="W109">IFERROR(INDEX(INDIRECT("'"&amp;VLOOKUP($C109,ModMap!$A$2:$B$21,2,FALSE)&amp;"'!W:W"),MATCH($K109,INDIRECT("'"&amp;VLOOKUP($C109,ModMap!$A$2:$B$21,2,FALSE)&amp;"'!$K:$K"),0)),"")</f>
        <v>Unassigned</v>
      </c>
      <c r="X109" s="44" t="s">
        <v>36</v>
      </c>
      <c r="Y109" s="39" t="str">
        <f t="array" ref="Y109">IFERROR(INDEX(INDIRECT("'"&amp;VLOOKUP($C109,ModMap!$A$2:$B$21,2,FALSE)&amp;"'!Y:Y"),MATCH($K109,INDIRECT("'"&amp;VLOOKUP($C109,ModMap!$A$2:$B$21,2,FALSE)&amp;"'!$K:$K"),0)),"")</f>
        <v>N/A</v>
      </c>
      <c r="Z109" s="39" t="str">
        <f t="array" ref="Z109">IFERROR(INDEX(INDIRECT("'"&amp;VLOOKUP($C109,ModMap!$A$2:$B$21,2,FALSE)&amp;"'!Z:Z"),MATCH($K109,INDIRECT("'"&amp;VLOOKUP($C109,ModMap!$A$2:$B$21,2,FALSE)&amp;"'!$K:$K"),0)),"")</f>
        <v/>
      </c>
      <c r="AA109" s="44" t="s">
        <v>36</v>
      </c>
      <c r="AB109" s="39" t="str">
        <f t="array" ref="AB109">IFERROR(INDEX(INDIRECT("'"&amp;VLOOKUP($C109,ModMap!$A$2:$B$21,2,FALSE)&amp;"'!AB:AB"),MATCH($K109,INDIRECT("'"&amp;VLOOKUP($C109,ModMap!$A$2:$B$21,2,FALSE)&amp;"'!$K:$K"),0)),"")</f>
        <v>N/A</v>
      </c>
      <c r="AC109" s="39" t="str">
        <f t="array" ref="AC109">IFERROR(INDEX(INDIRECT("'"&amp;VLOOKUP($C109,ModMap!$A$2:$B$21,2,FALSE)&amp;"'!AC:AC"),MATCH($K109,INDIRECT("'"&amp;VLOOKUP($C109,ModMap!$A$2:$B$21,2,FALSE)&amp;"'!$K:$K"),0)),"")</f>
        <v/>
      </c>
      <c r="AD109" s="44" t="s">
        <v>36</v>
      </c>
      <c r="AE109" s="39" t="str">
        <f t="array" ref="AE109">IFERROR(INDEX(INDIRECT("'"&amp;VLOOKUP($C109,ModMap!$A$2:$B$21,2,FALSE)&amp;"'!AE:AE"),MATCH($K109,INDIRECT("'"&amp;VLOOKUP($C109,ModMap!$A$2:$B$21,2,FALSE)&amp;"'!$K:$K"),0)),"")</f>
        <v>N/A</v>
      </c>
      <c r="AF109" s="39" t="str">
        <f t="array" ref="AF109">IFERROR(INDEX(INDIRECT("'"&amp;VLOOKUP($C109,ModMap!$A$2:$B$21,2,FALSE)&amp;"'!AF:AF"),MATCH($K109,INDIRECT("'"&amp;VLOOKUP($C109,ModMap!$A$2:$B$21,2,FALSE)&amp;"'!$K:$K"),0)),"")</f>
        <v/>
      </c>
      <c r="AG109" s="48" t="s">
        <v>33</v>
      </c>
      <c r="AH109" s="39" t="str">
        <f t="array" ref="AH109">IFERROR(INDEX(INDIRECT("'"&amp;VLOOKUP($C109,ModMap!$A$2:$B$21,2,FALSE)&amp;"'!AH:AH"),MATCH($K109,INDIRECT("'"&amp;VLOOKUP($C109,ModMap!$A$2:$B$21,2,FALSE)&amp;"'!$K:$K"),0)),"")</f>
        <v>Not Started</v>
      </c>
      <c r="AI109" s="39" t="str">
        <f t="array" ref="AI109">IFERROR(INDEX(INDIRECT("'"&amp;VLOOKUP($C109,ModMap!$A$2:$B$21,2,FALSE)&amp;"'!AI:AI"),MATCH($K109,INDIRECT("'"&amp;VLOOKUP($C109,ModMap!$A$2:$B$21,2,FALSE)&amp;"'!$K:$K"),0)),"")</f>
        <v>Unassigned</v>
      </c>
      <c r="AJ109" s="44" t="s">
        <v>36</v>
      </c>
      <c r="AK109" s="39" t="str">
        <f t="array" ref="AK109">IFERROR(INDEX(INDIRECT("'"&amp;VLOOKUP($C109,ModMap!$A$2:$B$21,2,FALSE)&amp;"'!AK:AK"),MATCH($K109,INDIRECT("'"&amp;VLOOKUP($C109,ModMap!$A$2:$B$21,2,FALSE)&amp;"'!$K:$K"),0)),"")</f>
        <v>N/A</v>
      </c>
      <c r="AL109" s="39" t="str">
        <f t="array" ref="AL109">IFERROR(INDEX(INDIRECT("'"&amp;VLOOKUP($C109,ModMap!$A$2:$B$21,2,FALSE)&amp;"'!AL:AL"),MATCH($K109,INDIRECT("'"&amp;VLOOKUP($C109,ModMap!$A$2:$B$21,2,FALSE)&amp;"'!$K:$K"),0)),"")</f>
        <v/>
      </c>
      <c r="AM109" s="39">
        <f t="shared" si="1"/>
        <v>2</v>
      </c>
      <c r="AN109" s="39" t="str">
        <f t="shared" si="2"/>
        <v>Not Started</v>
      </c>
      <c r="AO109" s="40" t="str">
        <f t="array" ref="AO109">IFERROR(INDEX(INDIRECT("'"&amp;VLOOKUP($C109,ModMap!$A$2:$B$21,2,FALSE)&amp;"'!AO:AO"),MATCH($K109,INDIRECT("'"&amp;VLOOKUP($C109,ModMap!$A$2:$B$21,2,FALSE)&amp;"'!$K:$K"),0)),"")</f>
        <v/>
      </c>
      <c r="AP109" s="49" t="str">
        <f t="array" ref="AP109">IFERROR(HYPERLINK("#'"&amp;VLOOKUP($C109,ModMap!$A$2:$B$21,2,FALSE)&amp;"'!V"&amp;MATCH($K109,INDIRECT("'"&amp;VLOOKUP($C109,ModMap!$A$2:$B$21,2,FALSE)&amp;"'!$K:$K"),0),"Edit on module sheet"),"")</f>
        <v>Edit on module sheet</v>
      </c>
    </row>
    <row r="110" ht="42.0" customHeight="1">
      <c r="A110" s="50">
        <v>108.0</v>
      </c>
      <c r="B110" s="50">
        <v>819.0</v>
      </c>
      <c r="C110" s="50" t="s">
        <v>133</v>
      </c>
      <c r="D110" s="51" t="s">
        <v>134</v>
      </c>
      <c r="E110" s="30" t="s">
        <v>62</v>
      </c>
      <c r="F110" s="68" t="s">
        <v>1900</v>
      </c>
      <c r="G110" s="51" t="s">
        <v>1901</v>
      </c>
      <c r="H110" s="50" t="s">
        <v>2654</v>
      </c>
      <c r="I110" s="50" t="s">
        <v>2655</v>
      </c>
      <c r="J110" s="51" t="s">
        <v>2656</v>
      </c>
      <c r="K110" s="50" t="s">
        <v>2669</v>
      </c>
      <c r="L110" s="51" t="s">
        <v>2670</v>
      </c>
      <c r="M110" s="47" t="s">
        <v>200</v>
      </c>
      <c r="N110" s="50" t="s">
        <v>1907</v>
      </c>
      <c r="O110" s="50" t="s">
        <v>1708</v>
      </c>
      <c r="P110" s="51" t="s">
        <v>1201</v>
      </c>
      <c r="Q110" s="51" t="s">
        <v>2659</v>
      </c>
      <c r="R110" s="50" t="s">
        <v>1910</v>
      </c>
      <c r="S110" s="50" t="s">
        <v>1920</v>
      </c>
      <c r="T110" s="50" t="str">
        <f t="array" ref="T110">IFERROR(INDEX(INDIRECT("'"&amp;VLOOKUP($C110,ModMap!$A$2:$B$21,2,FALSE)&amp;"'!T:T"),MATCH($K110,INDIRECT("'"&amp;VLOOKUP($C110,ModMap!$A$2:$B$21,2,FALSE)&amp;"'!$K:$K"),0)),"")</f>
        <v>Unassigned</v>
      </c>
      <c r="U110" s="48" t="s">
        <v>33</v>
      </c>
      <c r="V110" s="50" t="str">
        <f t="array" ref="V110">IFERROR(INDEX(INDIRECT("'"&amp;VLOOKUP($C110,ModMap!$A$2:$B$21,2,FALSE)&amp;"'!V:V"),MATCH($K110,INDIRECT("'"&amp;VLOOKUP($C110,ModMap!$A$2:$B$21,2,FALSE)&amp;"'!$K:$K"),0)),"")</f>
        <v>Not Started</v>
      </c>
      <c r="W110" s="50" t="str">
        <f t="array" ref="W110">IFERROR(INDEX(INDIRECT("'"&amp;VLOOKUP($C110,ModMap!$A$2:$B$21,2,FALSE)&amp;"'!W:W"),MATCH($K110,INDIRECT("'"&amp;VLOOKUP($C110,ModMap!$A$2:$B$21,2,FALSE)&amp;"'!$K:$K"),0)),"")</f>
        <v>Unassigned</v>
      </c>
      <c r="X110" s="44" t="s">
        <v>36</v>
      </c>
      <c r="Y110" s="50" t="str">
        <f t="array" ref="Y110">IFERROR(INDEX(INDIRECT("'"&amp;VLOOKUP($C110,ModMap!$A$2:$B$21,2,FALSE)&amp;"'!Y:Y"),MATCH($K110,INDIRECT("'"&amp;VLOOKUP($C110,ModMap!$A$2:$B$21,2,FALSE)&amp;"'!$K:$K"),0)),"")</f>
        <v>N/A</v>
      </c>
      <c r="Z110" s="50" t="str">
        <f t="array" ref="Z110">IFERROR(INDEX(INDIRECT("'"&amp;VLOOKUP($C110,ModMap!$A$2:$B$21,2,FALSE)&amp;"'!Z:Z"),MATCH($K110,INDIRECT("'"&amp;VLOOKUP($C110,ModMap!$A$2:$B$21,2,FALSE)&amp;"'!$K:$K"),0)),"")</f>
        <v/>
      </c>
      <c r="AA110" s="44" t="s">
        <v>36</v>
      </c>
      <c r="AB110" s="50" t="str">
        <f t="array" ref="AB110">IFERROR(INDEX(INDIRECT("'"&amp;VLOOKUP($C110,ModMap!$A$2:$B$21,2,FALSE)&amp;"'!AB:AB"),MATCH($K110,INDIRECT("'"&amp;VLOOKUP($C110,ModMap!$A$2:$B$21,2,FALSE)&amp;"'!$K:$K"),0)),"")</f>
        <v>N/A</v>
      </c>
      <c r="AC110" s="50" t="str">
        <f t="array" ref="AC110">IFERROR(INDEX(INDIRECT("'"&amp;VLOOKUP($C110,ModMap!$A$2:$B$21,2,FALSE)&amp;"'!AC:AC"),MATCH($K110,INDIRECT("'"&amp;VLOOKUP($C110,ModMap!$A$2:$B$21,2,FALSE)&amp;"'!$K:$K"),0)),"")</f>
        <v/>
      </c>
      <c r="AD110" s="48" t="s">
        <v>33</v>
      </c>
      <c r="AE110" s="50" t="str">
        <f t="array" ref="AE110">IFERROR(INDEX(INDIRECT("'"&amp;VLOOKUP($C110,ModMap!$A$2:$B$21,2,FALSE)&amp;"'!AE:AE"),MATCH($K110,INDIRECT("'"&amp;VLOOKUP($C110,ModMap!$A$2:$B$21,2,FALSE)&amp;"'!$K:$K"),0)),"")</f>
        <v>Not Started</v>
      </c>
      <c r="AF110" s="50" t="str">
        <f t="array" ref="AF110">IFERROR(INDEX(INDIRECT("'"&amp;VLOOKUP($C110,ModMap!$A$2:$B$21,2,FALSE)&amp;"'!AF:AF"),MATCH($K110,INDIRECT("'"&amp;VLOOKUP($C110,ModMap!$A$2:$B$21,2,FALSE)&amp;"'!$K:$K"),0)),"")</f>
        <v>Unassigned</v>
      </c>
      <c r="AG110" s="48" t="s">
        <v>33</v>
      </c>
      <c r="AH110" s="50" t="str">
        <f t="array" ref="AH110">IFERROR(INDEX(INDIRECT("'"&amp;VLOOKUP($C110,ModMap!$A$2:$B$21,2,FALSE)&amp;"'!AH:AH"),MATCH($K110,INDIRECT("'"&amp;VLOOKUP($C110,ModMap!$A$2:$B$21,2,FALSE)&amp;"'!$K:$K"),0)),"")</f>
        <v>Not Started</v>
      </c>
      <c r="AI110" s="50" t="str">
        <f t="array" ref="AI110">IFERROR(INDEX(INDIRECT("'"&amp;VLOOKUP($C110,ModMap!$A$2:$B$21,2,FALSE)&amp;"'!AI:AI"),MATCH($K110,INDIRECT("'"&amp;VLOOKUP($C110,ModMap!$A$2:$B$21,2,FALSE)&amp;"'!$K:$K"),0)),"")</f>
        <v>Unassigned</v>
      </c>
      <c r="AJ110" s="44" t="s">
        <v>36</v>
      </c>
      <c r="AK110" s="50" t="str">
        <f t="array" ref="AK110">IFERROR(INDEX(INDIRECT("'"&amp;VLOOKUP($C110,ModMap!$A$2:$B$21,2,FALSE)&amp;"'!AK:AK"),MATCH($K110,INDIRECT("'"&amp;VLOOKUP($C110,ModMap!$A$2:$B$21,2,FALSE)&amp;"'!$K:$K"),0)),"")</f>
        <v>N/A</v>
      </c>
      <c r="AL110" s="50" t="str">
        <f t="array" ref="AL110">IFERROR(INDEX(INDIRECT("'"&amp;VLOOKUP($C110,ModMap!$A$2:$B$21,2,FALSE)&amp;"'!AL:AL"),MATCH($K110,INDIRECT("'"&amp;VLOOKUP($C110,ModMap!$A$2:$B$21,2,FALSE)&amp;"'!$K:$K"),0)),"")</f>
        <v/>
      </c>
      <c r="AM110" s="50">
        <f t="shared" si="1"/>
        <v>3</v>
      </c>
      <c r="AN110" s="50" t="str">
        <f t="shared" si="2"/>
        <v>Not Started</v>
      </c>
      <c r="AO110" s="51" t="str">
        <f t="array" ref="AO110">IFERROR(INDEX(INDIRECT("'"&amp;VLOOKUP($C110,ModMap!$A$2:$B$21,2,FALSE)&amp;"'!AO:AO"),MATCH($K110,INDIRECT("'"&amp;VLOOKUP($C110,ModMap!$A$2:$B$21,2,FALSE)&amp;"'!$K:$K"),0)),"")</f>
        <v/>
      </c>
      <c r="AP110" s="49" t="str">
        <f t="array" ref="AP110">IFERROR(HYPERLINK("#'"&amp;VLOOKUP($C110,ModMap!$A$2:$B$21,2,FALSE)&amp;"'!V"&amp;MATCH($K110,INDIRECT("'"&amp;VLOOKUP($C110,ModMap!$A$2:$B$21,2,FALSE)&amp;"'!$K:$K"),0),"Edit on module sheet"),"")</f>
        <v>Edit on module sheet</v>
      </c>
    </row>
    <row r="111" ht="42.0" customHeight="1">
      <c r="A111" s="39">
        <v>109.0</v>
      </c>
      <c r="B111" s="39">
        <v>820.0</v>
      </c>
      <c r="C111" s="39" t="s">
        <v>133</v>
      </c>
      <c r="D111" s="40" t="s">
        <v>134</v>
      </c>
      <c r="E111" s="30" t="s">
        <v>62</v>
      </c>
      <c r="F111" s="68" t="s">
        <v>1900</v>
      </c>
      <c r="G111" s="40" t="s">
        <v>1901</v>
      </c>
      <c r="H111" s="39" t="s">
        <v>2654</v>
      </c>
      <c r="I111" s="39" t="s">
        <v>2655</v>
      </c>
      <c r="J111" s="40" t="s">
        <v>2656</v>
      </c>
      <c r="K111" s="39" t="s">
        <v>2677</v>
      </c>
      <c r="L111" s="40" t="s">
        <v>1925</v>
      </c>
      <c r="M111" s="47" t="s">
        <v>200</v>
      </c>
      <c r="N111" s="39" t="s">
        <v>1907</v>
      </c>
      <c r="O111" s="39" t="s">
        <v>1708</v>
      </c>
      <c r="P111" s="40" t="s">
        <v>1201</v>
      </c>
      <c r="Q111" s="40" t="s">
        <v>2659</v>
      </c>
      <c r="R111" s="39" t="s">
        <v>1910</v>
      </c>
      <c r="S111" s="39" t="s">
        <v>1928</v>
      </c>
      <c r="T111" s="39" t="str">
        <f t="array" ref="T111">IFERROR(INDEX(INDIRECT("'"&amp;VLOOKUP($C111,ModMap!$A$2:$B$21,2,FALSE)&amp;"'!T:T"),MATCH($K111,INDIRECT("'"&amp;VLOOKUP($C111,ModMap!$A$2:$B$21,2,FALSE)&amp;"'!$K:$K"),0)),"")</f>
        <v>Unassigned</v>
      </c>
      <c r="U111" s="48" t="s">
        <v>33</v>
      </c>
      <c r="V111" s="39" t="str">
        <f t="array" ref="V111">IFERROR(INDEX(INDIRECT("'"&amp;VLOOKUP($C111,ModMap!$A$2:$B$21,2,FALSE)&amp;"'!V:V"),MATCH($K111,INDIRECT("'"&amp;VLOOKUP($C111,ModMap!$A$2:$B$21,2,FALSE)&amp;"'!$K:$K"),0)),"")</f>
        <v>Not Started</v>
      </c>
      <c r="W111" s="39" t="str">
        <f t="array" ref="W111">IFERROR(INDEX(INDIRECT("'"&amp;VLOOKUP($C111,ModMap!$A$2:$B$21,2,FALSE)&amp;"'!W:W"),MATCH($K111,INDIRECT("'"&amp;VLOOKUP($C111,ModMap!$A$2:$B$21,2,FALSE)&amp;"'!$K:$K"),0)),"")</f>
        <v>Unassigned</v>
      </c>
      <c r="X111" s="44" t="s">
        <v>36</v>
      </c>
      <c r="Y111" s="39" t="str">
        <f t="array" ref="Y111">IFERROR(INDEX(INDIRECT("'"&amp;VLOOKUP($C111,ModMap!$A$2:$B$21,2,FALSE)&amp;"'!Y:Y"),MATCH($K111,INDIRECT("'"&amp;VLOOKUP($C111,ModMap!$A$2:$B$21,2,FALSE)&amp;"'!$K:$K"),0)),"")</f>
        <v>N/A</v>
      </c>
      <c r="Z111" s="39" t="str">
        <f t="array" ref="Z111">IFERROR(INDEX(INDIRECT("'"&amp;VLOOKUP($C111,ModMap!$A$2:$B$21,2,FALSE)&amp;"'!Z:Z"),MATCH($K111,INDIRECT("'"&amp;VLOOKUP($C111,ModMap!$A$2:$B$21,2,FALSE)&amp;"'!$K:$K"),0)),"")</f>
        <v/>
      </c>
      <c r="AA111" s="44" t="s">
        <v>36</v>
      </c>
      <c r="AB111" s="39" t="str">
        <f t="array" ref="AB111">IFERROR(INDEX(INDIRECT("'"&amp;VLOOKUP($C111,ModMap!$A$2:$B$21,2,FALSE)&amp;"'!AB:AB"),MATCH($K111,INDIRECT("'"&amp;VLOOKUP($C111,ModMap!$A$2:$B$21,2,FALSE)&amp;"'!$K:$K"),0)),"")</f>
        <v>N/A</v>
      </c>
      <c r="AC111" s="39" t="str">
        <f t="array" ref="AC111">IFERROR(INDEX(INDIRECT("'"&amp;VLOOKUP($C111,ModMap!$A$2:$B$21,2,FALSE)&amp;"'!AC:AC"),MATCH($K111,INDIRECT("'"&amp;VLOOKUP($C111,ModMap!$A$2:$B$21,2,FALSE)&amp;"'!$K:$K"),0)),"")</f>
        <v/>
      </c>
      <c r="AD111" s="44" t="s">
        <v>36</v>
      </c>
      <c r="AE111" s="39" t="str">
        <f t="array" ref="AE111">IFERROR(INDEX(INDIRECT("'"&amp;VLOOKUP($C111,ModMap!$A$2:$B$21,2,FALSE)&amp;"'!AE:AE"),MATCH($K111,INDIRECT("'"&amp;VLOOKUP($C111,ModMap!$A$2:$B$21,2,FALSE)&amp;"'!$K:$K"),0)),"")</f>
        <v>N/A</v>
      </c>
      <c r="AF111" s="39" t="str">
        <f t="array" ref="AF111">IFERROR(INDEX(INDIRECT("'"&amp;VLOOKUP($C111,ModMap!$A$2:$B$21,2,FALSE)&amp;"'!AF:AF"),MATCH($K111,INDIRECT("'"&amp;VLOOKUP($C111,ModMap!$A$2:$B$21,2,FALSE)&amp;"'!$K:$K"),0)),"")</f>
        <v/>
      </c>
      <c r="AG111" s="48" t="s">
        <v>33</v>
      </c>
      <c r="AH111" s="39" t="str">
        <f t="array" ref="AH111">IFERROR(INDEX(INDIRECT("'"&amp;VLOOKUP($C111,ModMap!$A$2:$B$21,2,FALSE)&amp;"'!AH:AH"),MATCH($K111,INDIRECT("'"&amp;VLOOKUP($C111,ModMap!$A$2:$B$21,2,FALSE)&amp;"'!$K:$K"),0)),"")</f>
        <v>Not Started</v>
      </c>
      <c r="AI111" s="39" t="str">
        <f t="array" ref="AI111">IFERROR(INDEX(INDIRECT("'"&amp;VLOOKUP($C111,ModMap!$A$2:$B$21,2,FALSE)&amp;"'!AI:AI"),MATCH($K111,INDIRECT("'"&amp;VLOOKUP($C111,ModMap!$A$2:$B$21,2,FALSE)&amp;"'!$K:$K"),0)),"")</f>
        <v>Unassigned</v>
      </c>
      <c r="AJ111" s="44" t="s">
        <v>36</v>
      </c>
      <c r="AK111" s="39" t="str">
        <f t="array" ref="AK111">IFERROR(INDEX(INDIRECT("'"&amp;VLOOKUP($C111,ModMap!$A$2:$B$21,2,FALSE)&amp;"'!AK:AK"),MATCH($K111,INDIRECT("'"&amp;VLOOKUP($C111,ModMap!$A$2:$B$21,2,FALSE)&amp;"'!$K:$K"),0)),"")</f>
        <v>N/A</v>
      </c>
      <c r="AL111" s="39" t="str">
        <f t="array" ref="AL111">IFERROR(INDEX(INDIRECT("'"&amp;VLOOKUP($C111,ModMap!$A$2:$B$21,2,FALSE)&amp;"'!AL:AL"),MATCH($K111,INDIRECT("'"&amp;VLOOKUP($C111,ModMap!$A$2:$B$21,2,FALSE)&amp;"'!$K:$K"),0)),"")</f>
        <v/>
      </c>
      <c r="AM111" s="39">
        <f t="shared" si="1"/>
        <v>2</v>
      </c>
      <c r="AN111" s="39" t="str">
        <f t="shared" si="2"/>
        <v>Not Started</v>
      </c>
      <c r="AO111" s="40" t="str">
        <f t="array" ref="AO111">IFERROR(INDEX(INDIRECT("'"&amp;VLOOKUP($C111,ModMap!$A$2:$B$21,2,FALSE)&amp;"'!AO:AO"),MATCH($K111,INDIRECT("'"&amp;VLOOKUP($C111,ModMap!$A$2:$B$21,2,FALSE)&amp;"'!$K:$K"),0)),"")</f>
        <v/>
      </c>
      <c r="AP111" s="49" t="str">
        <f t="array" ref="AP111">IFERROR(HYPERLINK("#'"&amp;VLOOKUP($C111,ModMap!$A$2:$B$21,2,FALSE)&amp;"'!V"&amp;MATCH($K111,INDIRECT("'"&amp;VLOOKUP($C111,ModMap!$A$2:$B$21,2,FALSE)&amp;"'!$K:$K"),0),"Edit on module sheet"),"")</f>
        <v>Edit on module sheet</v>
      </c>
    </row>
    <row r="112" ht="42.0" customHeight="1">
      <c r="A112" s="50">
        <v>110.0</v>
      </c>
      <c r="B112" s="50">
        <v>822.0</v>
      </c>
      <c r="C112" s="50" t="s">
        <v>133</v>
      </c>
      <c r="D112" s="51" t="s">
        <v>134</v>
      </c>
      <c r="E112" s="30" t="s">
        <v>62</v>
      </c>
      <c r="F112" s="68" t="s">
        <v>1900</v>
      </c>
      <c r="G112" s="51" t="s">
        <v>1901</v>
      </c>
      <c r="H112" s="50" t="s">
        <v>2682</v>
      </c>
      <c r="I112" s="50" t="s">
        <v>2683</v>
      </c>
      <c r="J112" s="51" t="s">
        <v>2684</v>
      </c>
      <c r="K112" s="50" t="s">
        <v>2685</v>
      </c>
      <c r="L112" s="51" t="s">
        <v>2686</v>
      </c>
      <c r="M112" s="47" t="s">
        <v>200</v>
      </c>
      <c r="N112" s="50" t="s">
        <v>1907</v>
      </c>
      <c r="O112" s="50" t="s">
        <v>1708</v>
      </c>
      <c r="P112" s="51" t="s">
        <v>2687</v>
      </c>
      <c r="Q112" s="51" t="s">
        <v>2688</v>
      </c>
      <c r="R112" s="50" t="s">
        <v>1910</v>
      </c>
      <c r="S112" s="50" t="s">
        <v>1911</v>
      </c>
      <c r="T112" s="50" t="str">
        <f t="array" ref="T112">IFERROR(INDEX(INDIRECT("'"&amp;VLOOKUP($C112,ModMap!$A$2:$B$21,2,FALSE)&amp;"'!T:T"),MATCH($K112,INDIRECT("'"&amp;VLOOKUP($C112,ModMap!$A$2:$B$21,2,FALSE)&amp;"'!$K:$K"),0)),"")</f>
        <v>Unassigned</v>
      </c>
      <c r="U112" s="48" t="s">
        <v>33</v>
      </c>
      <c r="V112" s="50" t="str">
        <f t="array" ref="V112">IFERROR(INDEX(INDIRECT("'"&amp;VLOOKUP($C112,ModMap!$A$2:$B$21,2,FALSE)&amp;"'!V:V"),MATCH($K112,INDIRECT("'"&amp;VLOOKUP($C112,ModMap!$A$2:$B$21,2,FALSE)&amp;"'!$K:$K"),0)),"")</f>
        <v>Not Started</v>
      </c>
      <c r="W112" s="50" t="str">
        <f t="array" ref="W112">IFERROR(INDEX(INDIRECT("'"&amp;VLOOKUP($C112,ModMap!$A$2:$B$21,2,FALSE)&amp;"'!W:W"),MATCH($K112,INDIRECT("'"&amp;VLOOKUP($C112,ModMap!$A$2:$B$21,2,FALSE)&amp;"'!$K:$K"),0)),"")</f>
        <v>Unassigned</v>
      </c>
      <c r="X112" s="44" t="s">
        <v>36</v>
      </c>
      <c r="Y112" s="50" t="str">
        <f t="array" ref="Y112">IFERROR(INDEX(INDIRECT("'"&amp;VLOOKUP($C112,ModMap!$A$2:$B$21,2,FALSE)&amp;"'!Y:Y"),MATCH($K112,INDIRECT("'"&amp;VLOOKUP($C112,ModMap!$A$2:$B$21,2,FALSE)&amp;"'!$K:$K"),0)),"")</f>
        <v>N/A</v>
      </c>
      <c r="Z112" s="50" t="str">
        <f t="array" ref="Z112">IFERROR(INDEX(INDIRECT("'"&amp;VLOOKUP($C112,ModMap!$A$2:$B$21,2,FALSE)&amp;"'!Z:Z"),MATCH($K112,INDIRECT("'"&amp;VLOOKUP($C112,ModMap!$A$2:$B$21,2,FALSE)&amp;"'!$K:$K"),0)),"")</f>
        <v/>
      </c>
      <c r="AA112" s="44" t="s">
        <v>36</v>
      </c>
      <c r="AB112" s="50" t="str">
        <f t="array" ref="AB112">IFERROR(INDEX(INDIRECT("'"&amp;VLOOKUP($C112,ModMap!$A$2:$B$21,2,FALSE)&amp;"'!AB:AB"),MATCH($K112,INDIRECT("'"&amp;VLOOKUP($C112,ModMap!$A$2:$B$21,2,FALSE)&amp;"'!$K:$K"),0)),"")</f>
        <v>N/A</v>
      </c>
      <c r="AC112" s="50" t="str">
        <f t="array" ref="AC112">IFERROR(INDEX(INDIRECT("'"&amp;VLOOKUP($C112,ModMap!$A$2:$B$21,2,FALSE)&amp;"'!AC:AC"),MATCH($K112,INDIRECT("'"&amp;VLOOKUP($C112,ModMap!$A$2:$B$21,2,FALSE)&amp;"'!$K:$K"),0)),"")</f>
        <v/>
      </c>
      <c r="AD112" s="44" t="s">
        <v>36</v>
      </c>
      <c r="AE112" s="50" t="str">
        <f t="array" ref="AE112">IFERROR(INDEX(INDIRECT("'"&amp;VLOOKUP($C112,ModMap!$A$2:$B$21,2,FALSE)&amp;"'!AE:AE"),MATCH($K112,INDIRECT("'"&amp;VLOOKUP($C112,ModMap!$A$2:$B$21,2,FALSE)&amp;"'!$K:$K"),0)),"")</f>
        <v>N/A</v>
      </c>
      <c r="AF112" s="50" t="str">
        <f t="array" ref="AF112">IFERROR(INDEX(INDIRECT("'"&amp;VLOOKUP($C112,ModMap!$A$2:$B$21,2,FALSE)&amp;"'!AF:AF"),MATCH($K112,INDIRECT("'"&amp;VLOOKUP($C112,ModMap!$A$2:$B$21,2,FALSE)&amp;"'!$K:$K"),0)),"")</f>
        <v/>
      </c>
      <c r="AG112" s="48" t="s">
        <v>33</v>
      </c>
      <c r="AH112" s="50" t="str">
        <f t="array" ref="AH112">IFERROR(INDEX(INDIRECT("'"&amp;VLOOKUP($C112,ModMap!$A$2:$B$21,2,FALSE)&amp;"'!AH:AH"),MATCH($K112,INDIRECT("'"&amp;VLOOKUP($C112,ModMap!$A$2:$B$21,2,FALSE)&amp;"'!$K:$K"),0)),"")</f>
        <v>Not Started</v>
      </c>
      <c r="AI112" s="50" t="str">
        <f t="array" ref="AI112">IFERROR(INDEX(INDIRECT("'"&amp;VLOOKUP($C112,ModMap!$A$2:$B$21,2,FALSE)&amp;"'!AI:AI"),MATCH($K112,INDIRECT("'"&amp;VLOOKUP($C112,ModMap!$A$2:$B$21,2,FALSE)&amp;"'!$K:$K"),0)),"")</f>
        <v>Unassigned</v>
      </c>
      <c r="AJ112" s="44" t="s">
        <v>36</v>
      </c>
      <c r="AK112" s="50" t="str">
        <f t="array" ref="AK112">IFERROR(INDEX(INDIRECT("'"&amp;VLOOKUP($C112,ModMap!$A$2:$B$21,2,FALSE)&amp;"'!AK:AK"),MATCH($K112,INDIRECT("'"&amp;VLOOKUP($C112,ModMap!$A$2:$B$21,2,FALSE)&amp;"'!$K:$K"),0)),"")</f>
        <v>N/A</v>
      </c>
      <c r="AL112" s="50" t="str">
        <f t="array" ref="AL112">IFERROR(INDEX(INDIRECT("'"&amp;VLOOKUP($C112,ModMap!$A$2:$B$21,2,FALSE)&amp;"'!AL:AL"),MATCH($K112,INDIRECT("'"&amp;VLOOKUP($C112,ModMap!$A$2:$B$21,2,FALSE)&amp;"'!$K:$K"),0)),"")</f>
        <v/>
      </c>
      <c r="AM112" s="50">
        <f t="shared" si="1"/>
        <v>2</v>
      </c>
      <c r="AN112" s="50" t="str">
        <f t="shared" si="2"/>
        <v>Not Started</v>
      </c>
      <c r="AO112" s="51" t="str">
        <f t="array" ref="AO112">IFERROR(INDEX(INDIRECT("'"&amp;VLOOKUP($C112,ModMap!$A$2:$B$21,2,FALSE)&amp;"'!AO:AO"),MATCH($K112,INDIRECT("'"&amp;VLOOKUP($C112,ModMap!$A$2:$B$21,2,FALSE)&amp;"'!$K:$K"),0)),"")</f>
        <v/>
      </c>
      <c r="AP112" s="49" t="str">
        <f t="array" ref="AP112">IFERROR(HYPERLINK("#'"&amp;VLOOKUP($C112,ModMap!$A$2:$B$21,2,FALSE)&amp;"'!V"&amp;MATCH($K112,INDIRECT("'"&amp;VLOOKUP($C112,ModMap!$A$2:$B$21,2,FALSE)&amp;"'!$K:$K"),0),"Edit on module sheet"),"")</f>
        <v>Edit on module sheet</v>
      </c>
    </row>
    <row r="113" ht="42.0" customHeight="1">
      <c r="A113" s="39">
        <v>111.0</v>
      </c>
      <c r="B113" s="39">
        <v>823.0</v>
      </c>
      <c r="C113" s="39" t="s">
        <v>133</v>
      </c>
      <c r="D113" s="40" t="s">
        <v>134</v>
      </c>
      <c r="E113" s="30" t="s">
        <v>62</v>
      </c>
      <c r="F113" s="68" t="s">
        <v>1900</v>
      </c>
      <c r="G113" s="40" t="s">
        <v>1901</v>
      </c>
      <c r="H113" s="39" t="s">
        <v>2682</v>
      </c>
      <c r="I113" s="39" t="s">
        <v>2683</v>
      </c>
      <c r="J113" s="40" t="s">
        <v>2684</v>
      </c>
      <c r="K113" s="39" t="s">
        <v>2693</v>
      </c>
      <c r="L113" s="40" t="s">
        <v>2694</v>
      </c>
      <c r="M113" s="47" t="s">
        <v>200</v>
      </c>
      <c r="N113" s="39" t="s">
        <v>1907</v>
      </c>
      <c r="O113" s="39" t="s">
        <v>1708</v>
      </c>
      <c r="P113" s="40" t="s">
        <v>2687</v>
      </c>
      <c r="Q113" s="40" t="s">
        <v>2688</v>
      </c>
      <c r="R113" s="39" t="s">
        <v>1910</v>
      </c>
      <c r="S113" s="39" t="s">
        <v>1920</v>
      </c>
      <c r="T113" s="39" t="str">
        <f t="array" ref="T113">IFERROR(INDEX(INDIRECT("'"&amp;VLOOKUP($C113,ModMap!$A$2:$B$21,2,FALSE)&amp;"'!T:T"),MATCH($K113,INDIRECT("'"&amp;VLOOKUP($C113,ModMap!$A$2:$B$21,2,FALSE)&amp;"'!$K:$K"),0)),"")</f>
        <v>Unassigned</v>
      </c>
      <c r="U113" s="48" t="s">
        <v>33</v>
      </c>
      <c r="V113" s="39" t="str">
        <f t="array" ref="V113">IFERROR(INDEX(INDIRECT("'"&amp;VLOOKUP($C113,ModMap!$A$2:$B$21,2,FALSE)&amp;"'!V:V"),MATCH($K113,INDIRECT("'"&amp;VLOOKUP($C113,ModMap!$A$2:$B$21,2,FALSE)&amp;"'!$K:$K"),0)),"")</f>
        <v>Not Started</v>
      </c>
      <c r="W113" s="39" t="str">
        <f t="array" ref="W113">IFERROR(INDEX(INDIRECT("'"&amp;VLOOKUP($C113,ModMap!$A$2:$B$21,2,FALSE)&amp;"'!W:W"),MATCH($K113,INDIRECT("'"&amp;VLOOKUP($C113,ModMap!$A$2:$B$21,2,FALSE)&amp;"'!$K:$K"),0)),"")</f>
        <v>Unassigned</v>
      </c>
      <c r="X113" s="44" t="s">
        <v>36</v>
      </c>
      <c r="Y113" s="39" t="str">
        <f t="array" ref="Y113">IFERROR(INDEX(INDIRECT("'"&amp;VLOOKUP($C113,ModMap!$A$2:$B$21,2,FALSE)&amp;"'!Y:Y"),MATCH($K113,INDIRECT("'"&amp;VLOOKUP($C113,ModMap!$A$2:$B$21,2,FALSE)&amp;"'!$K:$K"),0)),"")</f>
        <v>N/A</v>
      </c>
      <c r="Z113" s="39" t="str">
        <f t="array" ref="Z113">IFERROR(INDEX(INDIRECT("'"&amp;VLOOKUP($C113,ModMap!$A$2:$B$21,2,FALSE)&amp;"'!Z:Z"),MATCH($K113,INDIRECT("'"&amp;VLOOKUP($C113,ModMap!$A$2:$B$21,2,FALSE)&amp;"'!$K:$K"),0)),"")</f>
        <v/>
      </c>
      <c r="AA113" s="44" t="s">
        <v>36</v>
      </c>
      <c r="AB113" s="39" t="str">
        <f t="array" ref="AB113">IFERROR(INDEX(INDIRECT("'"&amp;VLOOKUP($C113,ModMap!$A$2:$B$21,2,FALSE)&amp;"'!AB:AB"),MATCH($K113,INDIRECT("'"&amp;VLOOKUP($C113,ModMap!$A$2:$B$21,2,FALSE)&amp;"'!$K:$K"),0)),"")</f>
        <v>N/A</v>
      </c>
      <c r="AC113" s="39" t="str">
        <f t="array" ref="AC113">IFERROR(INDEX(INDIRECT("'"&amp;VLOOKUP($C113,ModMap!$A$2:$B$21,2,FALSE)&amp;"'!AC:AC"),MATCH($K113,INDIRECT("'"&amp;VLOOKUP($C113,ModMap!$A$2:$B$21,2,FALSE)&amp;"'!$K:$K"),0)),"")</f>
        <v/>
      </c>
      <c r="AD113" s="48" t="s">
        <v>33</v>
      </c>
      <c r="AE113" s="39" t="str">
        <f t="array" ref="AE113">IFERROR(INDEX(INDIRECT("'"&amp;VLOOKUP($C113,ModMap!$A$2:$B$21,2,FALSE)&amp;"'!AE:AE"),MATCH($K113,INDIRECT("'"&amp;VLOOKUP($C113,ModMap!$A$2:$B$21,2,FALSE)&amp;"'!$K:$K"),0)),"")</f>
        <v>Not Started</v>
      </c>
      <c r="AF113" s="39" t="str">
        <f t="array" ref="AF113">IFERROR(INDEX(INDIRECT("'"&amp;VLOOKUP($C113,ModMap!$A$2:$B$21,2,FALSE)&amp;"'!AF:AF"),MATCH($K113,INDIRECT("'"&amp;VLOOKUP($C113,ModMap!$A$2:$B$21,2,FALSE)&amp;"'!$K:$K"),0)),"")</f>
        <v>Unassigned</v>
      </c>
      <c r="AG113" s="48" t="s">
        <v>33</v>
      </c>
      <c r="AH113" s="39" t="str">
        <f t="array" ref="AH113">IFERROR(INDEX(INDIRECT("'"&amp;VLOOKUP($C113,ModMap!$A$2:$B$21,2,FALSE)&amp;"'!AH:AH"),MATCH($K113,INDIRECT("'"&amp;VLOOKUP($C113,ModMap!$A$2:$B$21,2,FALSE)&amp;"'!$K:$K"),0)),"")</f>
        <v>Not Started</v>
      </c>
      <c r="AI113" s="39" t="str">
        <f t="array" ref="AI113">IFERROR(INDEX(INDIRECT("'"&amp;VLOOKUP($C113,ModMap!$A$2:$B$21,2,FALSE)&amp;"'!AI:AI"),MATCH($K113,INDIRECT("'"&amp;VLOOKUP($C113,ModMap!$A$2:$B$21,2,FALSE)&amp;"'!$K:$K"),0)),"")</f>
        <v>Unassigned</v>
      </c>
      <c r="AJ113" s="44" t="s">
        <v>36</v>
      </c>
      <c r="AK113" s="39" t="str">
        <f t="array" ref="AK113">IFERROR(INDEX(INDIRECT("'"&amp;VLOOKUP($C113,ModMap!$A$2:$B$21,2,FALSE)&amp;"'!AK:AK"),MATCH($K113,INDIRECT("'"&amp;VLOOKUP($C113,ModMap!$A$2:$B$21,2,FALSE)&amp;"'!$K:$K"),0)),"")</f>
        <v>N/A</v>
      </c>
      <c r="AL113" s="39" t="str">
        <f t="array" ref="AL113">IFERROR(INDEX(INDIRECT("'"&amp;VLOOKUP($C113,ModMap!$A$2:$B$21,2,FALSE)&amp;"'!AL:AL"),MATCH($K113,INDIRECT("'"&amp;VLOOKUP($C113,ModMap!$A$2:$B$21,2,FALSE)&amp;"'!$K:$K"),0)),"")</f>
        <v/>
      </c>
      <c r="AM113" s="39">
        <f t="shared" si="1"/>
        <v>3</v>
      </c>
      <c r="AN113" s="39" t="str">
        <f t="shared" si="2"/>
        <v>Not Started</v>
      </c>
      <c r="AO113" s="40" t="str">
        <f t="array" ref="AO113">IFERROR(INDEX(INDIRECT("'"&amp;VLOOKUP($C113,ModMap!$A$2:$B$21,2,FALSE)&amp;"'!AO:AO"),MATCH($K113,INDIRECT("'"&amp;VLOOKUP($C113,ModMap!$A$2:$B$21,2,FALSE)&amp;"'!$K:$K"),0)),"")</f>
        <v/>
      </c>
      <c r="AP113" s="49" t="str">
        <f t="array" ref="AP113">IFERROR(HYPERLINK("#'"&amp;VLOOKUP($C113,ModMap!$A$2:$B$21,2,FALSE)&amp;"'!V"&amp;MATCH($K113,INDIRECT("'"&amp;VLOOKUP($C113,ModMap!$A$2:$B$21,2,FALSE)&amp;"'!$K:$K"),0),"Edit on module sheet"),"")</f>
        <v>Edit on module sheet</v>
      </c>
    </row>
    <row r="114" ht="42.0" customHeight="1">
      <c r="A114" s="50">
        <v>112.0</v>
      </c>
      <c r="B114" s="50">
        <v>824.0</v>
      </c>
      <c r="C114" s="50" t="s">
        <v>133</v>
      </c>
      <c r="D114" s="51" t="s">
        <v>134</v>
      </c>
      <c r="E114" s="30" t="s">
        <v>62</v>
      </c>
      <c r="F114" s="68" t="s">
        <v>1900</v>
      </c>
      <c r="G114" s="51" t="s">
        <v>1901</v>
      </c>
      <c r="H114" s="50" t="s">
        <v>2682</v>
      </c>
      <c r="I114" s="50" t="s">
        <v>2683</v>
      </c>
      <c r="J114" s="51" t="s">
        <v>2684</v>
      </c>
      <c r="K114" s="50" t="s">
        <v>2705</v>
      </c>
      <c r="L114" s="51" t="s">
        <v>1925</v>
      </c>
      <c r="M114" s="47" t="s">
        <v>200</v>
      </c>
      <c r="N114" s="50" t="s">
        <v>1907</v>
      </c>
      <c r="O114" s="50" t="s">
        <v>1708</v>
      </c>
      <c r="P114" s="51" t="s">
        <v>2687</v>
      </c>
      <c r="Q114" s="51" t="s">
        <v>2688</v>
      </c>
      <c r="R114" s="50" t="s">
        <v>1910</v>
      </c>
      <c r="S114" s="50" t="s">
        <v>1928</v>
      </c>
      <c r="T114" s="50" t="str">
        <f t="array" ref="T114">IFERROR(INDEX(INDIRECT("'"&amp;VLOOKUP($C114,ModMap!$A$2:$B$21,2,FALSE)&amp;"'!T:T"),MATCH($K114,INDIRECT("'"&amp;VLOOKUP($C114,ModMap!$A$2:$B$21,2,FALSE)&amp;"'!$K:$K"),0)),"")</f>
        <v>Unassigned</v>
      </c>
      <c r="U114" s="48" t="s">
        <v>33</v>
      </c>
      <c r="V114" s="50" t="str">
        <f t="array" ref="V114">IFERROR(INDEX(INDIRECT("'"&amp;VLOOKUP($C114,ModMap!$A$2:$B$21,2,FALSE)&amp;"'!V:V"),MATCH($K114,INDIRECT("'"&amp;VLOOKUP($C114,ModMap!$A$2:$B$21,2,FALSE)&amp;"'!$K:$K"),0)),"")</f>
        <v>Not Started</v>
      </c>
      <c r="W114" s="50" t="str">
        <f t="array" ref="W114">IFERROR(INDEX(INDIRECT("'"&amp;VLOOKUP($C114,ModMap!$A$2:$B$21,2,FALSE)&amp;"'!W:W"),MATCH($K114,INDIRECT("'"&amp;VLOOKUP($C114,ModMap!$A$2:$B$21,2,FALSE)&amp;"'!$K:$K"),0)),"")</f>
        <v>Unassigned</v>
      </c>
      <c r="X114" s="44" t="s">
        <v>36</v>
      </c>
      <c r="Y114" s="50" t="str">
        <f t="array" ref="Y114">IFERROR(INDEX(INDIRECT("'"&amp;VLOOKUP($C114,ModMap!$A$2:$B$21,2,FALSE)&amp;"'!Y:Y"),MATCH($K114,INDIRECT("'"&amp;VLOOKUP($C114,ModMap!$A$2:$B$21,2,FALSE)&amp;"'!$K:$K"),0)),"")</f>
        <v>N/A</v>
      </c>
      <c r="Z114" s="50" t="str">
        <f t="array" ref="Z114">IFERROR(INDEX(INDIRECT("'"&amp;VLOOKUP($C114,ModMap!$A$2:$B$21,2,FALSE)&amp;"'!Z:Z"),MATCH($K114,INDIRECT("'"&amp;VLOOKUP($C114,ModMap!$A$2:$B$21,2,FALSE)&amp;"'!$K:$K"),0)),"")</f>
        <v/>
      </c>
      <c r="AA114" s="44" t="s">
        <v>36</v>
      </c>
      <c r="AB114" s="50" t="str">
        <f t="array" ref="AB114">IFERROR(INDEX(INDIRECT("'"&amp;VLOOKUP($C114,ModMap!$A$2:$B$21,2,FALSE)&amp;"'!AB:AB"),MATCH($K114,INDIRECT("'"&amp;VLOOKUP($C114,ModMap!$A$2:$B$21,2,FALSE)&amp;"'!$K:$K"),0)),"")</f>
        <v>N/A</v>
      </c>
      <c r="AC114" s="50" t="str">
        <f t="array" ref="AC114">IFERROR(INDEX(INDIRECT("'"&amp;VLOOKUP($C114,ModMap!$A$2:$B$21,2,FALSE)&amp;"'!AC:AC"),MATCH($K114,INDIRECT("'"&amp;VLOOKUP($C114,ModMap!$A$2:$B$21,2,FALSE)&amp;"'!$K:$K"),0)),"")</f>
        <v/>
      </c>
      <c r="AD114" s="44" t="s">
        <v>36</v>
      </c>
      <c r="AE114" s="50" t="str">
        <f t="array" ref="AE114">IFERROR(INDEX(INDIRECT("'"&amp;VLOOKUP($C114,ModMap!$A$2:$B$21,2,FALSE)&amp;"'!AE:AE"),MATCH($K114,INDIRECT("'"&amp;VLOOKUP($C114,ModMap!$A$2:$B$21,2,FALSE)&amp;"'!$K:$K"),0)),"")</f>
        <v>N/A</v>
      </c>
      <c r="AF114" s="50" t="str">
        <f t="array" ref="AF114">IFERROR(INDEX(INDIRECT("'"&amp;VLOOKUP($C114,ModMap!$A$2:$B$21,2,FALSE)&amp;"'!AF:AF"),MATCH($K114,INDIRECT("'"&amp;VLOOKUP($C114,ModMap!$A$2:$B$21,2,FALSE)&amp;"'!$K:$K"),0)),"")</f>
        <v/>
      </c>
      <c r="AG114" s="48" t="s">
        <v>33</v>
      </c>
      <c r="AH114" s="50" t="str">
        <f t="array" ref="AH114">IFERROR(INDEX(INDIRECT("'"&amp;VLOOKUP($C114,ModMap!$A$2:$B$21,2,FALSE)&amp;"'!AH:AH"),MATCH($K114,INDIRECT("'"&amp;VLOOKUP($C114,ModMap!$A$2:$B$21,2,FALSE)&amp;"'!$K:$K"),0)),"")</f>
        <v>Not Started</v>
      </c>
      <c r="AI114" s="50" t="str">
        <f t="array" ref="AI114">IFERROR(INDEX(INDIRECT("'"&amp;VLOOKUP($C114,ModMap!$A$2:$B$21,2,FALSE)&amp;"'!AI:AI"),MATCH($K114,INDIRECT("'"&amp;VLOOKUP($C114,ModMap!$A$2:$B$21,2,FALSE)&amp;"'!$K:$K"),0)),"")</f>
        <v>Unassigned</v>
      </c>
      <c r="AJ114" s="44" t="s">
        <v>36</v>
      </c>
      <c r="AK114" s="50" t="str">
        <f t="array" ref="AK114">IFERROR(INDEX(INDIRECT("'"&amp;VLOOKUP($C114,ModMap!$A$2:$B$21,2,FALSE)&amp;"'!AK:AK"),MATCH($K114,INDIRECT("'"&amp;VLOOKUP($C114,ModMap!$A$2:$B$21,2,FALSE)&amp;"'!$K:$K"),0)),"")</f>
        <v>N/A</v>
      </c>
      <c r="AL114" s="50" t="str">
        <f t="array" ref="AL114">IFERROR(INDEX(INDIRECT("'"&amp;VLOOKUP($C114,ModMap!$A$2:$B$21,2,FALSE)&amp;"'!AL:AL"),MATCH($K114,INDIRECT("'"&amp;VLOOKUP($C114,ModMap!$A$2:$B$21,2,FALSE)&amp;"'!$K:$K"),0)),"")</f>
        <v/>
      </c>
      <c r="AM114" s="50">
        <f t="shared" si="1"/>
        <v>2</v>
      </c>
      <c r="AN114" s="50" t="str">
        <f t="shared" si="2"/>
        <v>Not Started</v>
      </c>
      <c r="AO114" s="51" t="str">
        <f t="array" ref="AO114">IFERROR(INDEX(INDIRECT("'"&amp;VLOOKUP($C114,ModMap!$A$2:$B$21,2,FALSE)&amp;"'!AO:AO"),MATCH($K114,INDIRECT("'"&amp;VLOOKUP($C114,ModMap!$A$2:$B$21,2,FALSE)&amp;"'!$K:$K"),0)),"")</f>
        <v/>
      </c>
      <c r="AP114" s="49" t="str">
        <f t="array" ref="AP114">IFERROR(HYPERLINK("#'"&amp;VLOOKUP($C114,ModMap!$A$2:$B$21,2,FALSE)&amp;"'!V"&amp;MATCH($K114,INDIRECT("'"&amp;VLOOKUP($C114,ModMap!$A$2:$B$21,2,FALSE)&amp;"'!$K:$K"),0),"Edit on module sheet"),"")</f>
        <v>Edit on module sheet</v>
      </c>
    </row>
    <row r="115" ht="42.0" customHeight="1">
      <c r="A115" s="39">
        <v>113.0</v>
      </c>
      <c r="B115" s="39">
        <v>826.0</v>
      </c>
      <c r="C115" s="39" t="s">
        <v>133</v>
      </c>
      <c r="D115" s="40" t="s">
        <v>134</v>
      </c>
      <c r="E115" s="30" t="s">
        <v>62</v>
      </c>
      <c r="F115" s="68" t="s">
        <v>1900</v>
      </c>
      <c r="G115" s="40" t="s">
        <v>1901</v>
      </c>
      <c r="H115" s="39" t="s">
        <v>2708</v>
      </c>
      <c r="I115" s="39" t="s">
        <v>2709</v>
      </c>
      <c r="J115" s="40" t="s">
        <v>2710</v>
      </c>
      <c r="K115" s="39" t="s">
        <v>2711</v>
      </c>
      <c r="L115" s="40" t="s">
        <v>2712</v>
      </c>
      <c r="M115" s="47" t="s">
        <v>200</v>
      </c>
      <c r="N115" s="39" t="s">
        <v>1907</v>
      </c>
      <c r="O115" s="39" t="s">
        <v>1721</v>
      </c>
      <c r="P115" s="40" t="s">
        <v>1722</v>
      </c>
      <c r="Q115" s="40" t="s">
        <v>1723</v>
      </c>
      <c r="R115" s="39" t="s">
        <v>1910</v>
      </c>
      <c r="S115" s="39" t="s">
        <v>1911</v>
      </c>
      <c r="T115" s="39" t="str">
        <f t="array" ref="T115">IFERROR(INDEX(INDIRECT("'"&amp;VLOOKUP($C115,ModMap!$A$2:$B$21,2,FALSE)&amp;"'!T:T"),MATCH($K115,INDIRECT("'"&amp;VLOOKUP($C115,ModMap!$A$2:$B$21,2,FALSE)&amp;"'!$K:$K"),0)),"")</f>
        <v>Unassigned</v>
      </c>
      <c r="U115" s="48" t="s">
        <v>33</v>
      </c>
      <c r="V115" s="39" t="str">
        <f t="array" ref="V115">IFERROR(INDEX(INDIRECT("'"&amp;VLOOKUP($C115,ModMap!$A$2:$B$21,2,FALSE)&amp;"'!V:V"),MATCH($K115,INDIRECT("'"&amp;VLOOKUP($C115,ModMap!$A$2:$B$21,2,FALSE)&amp;"'!$K:$K"),0)),"")</f>
        <v>Not Started</v>
      </c>
      <c r="W115" s="39" t="str">
        <f t="array" ref="W115">IFERROR(INDEX(INDIRECT("'"&amp;VLOOKUP($C115,ModMap!$A$2:$B$21,2,FALSE)&amp;"'!W:W"),MATCH($K115,INDIRECT("'"&amp;VLOOKUP($C115,ModMap!$A$2:$B$21,2,FALSE)&amp;"'!$K:$K"),0)),"")</f>
        <v>Unassigned</v>
      </c>
      <c r="X115" s="44" t="s">
        <v>36</v>
      </c>
      <c r="Y115" s="39" t="str">
        <f t="array" ref="Y115">IFERROR(INDEX(INDIRECT("'"&amp;VLOOKUP($C115,ModMap!$A$2:$B$21,2,FALSE)&amp;"'!Y:Y"),MATCH($K115,INDIRECT("'"&amp;VLOOKUP($C115,ModMap!$A$2:$B$21,2,FALSE)&amp;"'!$K:$K"),0)),"")</f>
        <v>N/A</v>
      </c>
      <c r="Z115" s="39" t="str">
        <f t="array" ref="Z115">IFERROR(INDEX(INDIRECT("'"&amp;VLOOKUP($C115,ModMap!$A$2:$B$21,2,FALSE)&amp;"'!Z:Z"),MATCH($K115,INDIRECT("'"&amp;VLOOKUP($C115,ModMap!$A$2:$B$21,2,FALSE)&amp;"'!$K:$K"),0)),"")</f>
        <v/>
      </c>
      <c r="AA115" s="44" t="s">
        <v>36</v>
      </c>
      <c r="AB115" s="39" t="str">
        <f t="array" ref="AB115">IFERROR(INDEX(INDIRECT("'"&amp;VLOOKUP($C115,ModMap!$A$2:$B$21,2,FALSE)&amp;"'!AB:AB"),MATCH($K115,INDIRECT("'"&amp;VLOOKUP($C115,ModMap!$A$2:$B$21,2,FALSE)&amp;"'!$K:$K"),0)),"")</f>
        <v>N/A</v>
      </c>
      <c r="AC115" s="39" t="str">
        <f t="array" ref="AC115">IFERROR(INDEX(INDIRECT("'"&amp;VLOOKUP($C115,ModMap!$A$2:$B$21,2,FALSE)&amp;"'!AC:AC"),MATCH($K115,INDIRECT("'"&amp;VLOOKUP($C115,ModMap!$A$2:$B$21,2,FALSE)&amp;"'!$K:$K"),0)),"")</f>
        <v/>
      </c>
      <c r="AD115" s="44" t="s">
        <v>36</v>
      </c>
      <c r="AE115" s="39" t="str">
        <f t="array" ref="AE115">IFERROR(INDEX(INDIRECT("'"&amp;VLOOKUP($C115,ModMap!$A$2:$B$21,2,FALSE)&amp;"'!AE:AE"),MATCH($K115,INDIRECT("'"&amp;VLOOKUP($C115,ModMap!$A$2:$B$21,2,FALSE)&amp;"'!$K:$K"),0)),"")</f>
        <v>N/A</v>
      </c>
      <c r="AF115" s="39" t="str">
        <f t="array" ref="AF115">IFERROR(INDEX(INDIRECT("'"&amp;VLOOKUP($C115,ModMap!$A$2:$B$21,2,FALSE)&amp;"'!AF:AF"),MATCH($K115,INDIRECT("'"&amp;VLOOKUP($C115,ModMap!$A$2:$B$21,2,FALSE)&amp;"'!$K:$K"),0)),"")</f>
        <v/>
      </c>
      <c r="AG115" s="48" t="s">
        <v>33</v>
      </c>
      <c r="AH115" s="39" t="str">
        <f t="array" ref="AH115">IFERROR(INDEX(INDIRECT("'"&amp;VLOOKUP($C115,ModMap!$A$2:$B$21,2,FALSE)&amp;"'!AH:AH"),MATCH($K115,INDIRECT("'"&amp;VLOOKUP($C115,ModMap!$A$2:$B$21,2,FALSE)&amp;"'!$K:$K"),0)),"")</f>
        <v>Not Started</v>
      </c>
      <c r="AI115" s="39" t="str">
        <f t="array" ref="AI115">IFERROR(INDEX(INDIRECT("'"&amp;VLOOKUP($C115,ModMap!$A$2:$B$21,2,FALSE)&amp;"'!AI:AI"),MATCH($K115,INDIRECT("'"&amp;VLOOKUP($C115,ModMap!$A$2:$B$21,2,FALSE)&amp;"'!$K:$K"),0)),"")</f>
        <v>Unassigned</v>
      </c>
      <c r="AJ115" s="44" t="s">
        <v>36</v>
      </c>
      <c r="AK115" s="39" t="str">
        <f t="array" ref="AK115">IFERROR(INDEX(INDIRECT("'"&amp;VLOOKUP($C115,ModMap!$A$2:$B$21,2,FALSE)&amp;"'!AK:AK"),MATCH($K115,INDIRECT("'"&amp;VLOOKUP($C115,ModMap!$A$2:$B$21,2,FALSE)&amp;"'!$K:$K"),0)),"")</f>
        <v>N/A</v>
      </c>
      <c r="AL115" s="39" t="str">
        <f t="array" ref="AL115">IFERROR(INDEX(INDIRECT("'"&amp;VLOOKUP($C115,ModMap!$A$2:$B$21,2,FALSE)&amp;"'!AL:AL"),MATCH($K115,INDIRECT("'"&amp;VLOOKUP($C115,ModMap!$A$2:$B$21,2,FALSE)&amp;"'!$K:$K"),0)),"")</f>
        <v/>
      </c>
      <c r="AM115" s="39">
        <f t="shared" si="1"/>
        <v>2</v>
      </c>
      <c r="AN115" s="39" t="str">
        <f t="shared" si="2"/>
        <v>Not Started</v>
      </c>
      <c r="AO115" s="40" t="str">
        <f t="array" ref="AO115">IFERROR(INDEX(INDIRECT("'"&amp;VLOOKUP($C115,ModMap!$A$2:$B$21,2,FALSE)&amp;"'!AO:AO"),MATCH($K115,INDIRECT("'"&amp;VLOOKUP($C115,ModMap!$A$2:$B$21,2,FALSE)&amp;"'!$K:$K"),0)),"")</f>
        <v/>
      </c>
      <c r="AP115" s="49" t="str">
        <f t="array" ref="AP115">IFERROR(HYPERLINK("#'"&amp;VLOOKUP($C115,ModMap!$A$2:$B$21,2,FALSE)&amp;"'!V"&amp;MATCH($K115,INDIRECT("'"&amp;VLOOKUP($C115,ModMap!$A$2:$B$21,2,FALSE)&amp;"'!$K:$K"),0),"Edit on module sheet"),"")</f>
        <v>Edit on module sheet</v>
      </c>
    </row>
    <row r="116" ht="42.0" customHeight="1">
      <c r="A116" s="50">
        <v>114.0</v>
      </c>
      <c r="B116" s="50">
        <v>827.0</v>
      </c>
      <c r="C116" s="50" t="s">
        <v>133</v>
      </c>
      <c r="D116" s="51" t="s">
        <v>134</v>
      </c>
      <c r="E116" s="30" t="s">
        <v>62</v>
      </c>
      <c r="F116" s="68" t="s">
        <v>1900</v>
      </c>
      <c r="G116" s="51" t="s">
        <v>1901</v>
      </c>
      <c r="H116" s="50" t="s">
        <v>2708</v>
      </c>
      <c r="I116" s="50" t="s">
        <v>2709</v>
      </c>
      <c r="J116" s="51" t="s">
        <v>2710</v>
      </c>
      <c r="K116" s="50" t="s">
        <v>2717</v>
      </c>
      <c r="L116" s="51" t="s">
        <v>2718</v>
      </c>
      <c r="M116" s="47" t="s">
        <v>200</v>
      </c>
      <c r="N116" s="50" t="s">
        <v>1907</v>
      </c>
      <c r="O116" s="50" t="s">
        <v>1721</v>
      </c>
      <c r="P116" s="51" t="s">
        <v>1722</v>
      </c>
      <c r="Q116" s="51" t="s">
        <v>1723</v>
      </c>
      <c r="R116" s="50" t="s">
        <v>1910</v>
      </c>
      <c r="S116" s="50" t="s">
        <v>1920</v>
      </c>
      <c r="T116" s="50" t="str">
        <f t="array" ref="T116">IFERROR(INDEX(INDIRECT("'"&amp;VLOOKUP($C116,ModMap!$A$2:$B$21,2,FALSE)&amp;"'!T:T"),MATCH($K116,INDIRECT("'"&amp;VLOOKUP($C116,ModMap!$A$2:$B$21,2,FALSE)&amp;"'!$K:$K"),0)),"")</f>
        <v>Unassigned</v>
      </c>
      <c r="U116" s="48" t="s">
        <v>33</v>
      </c>
      <c r="V116" s="50" t="str">
        <f t="array" ref="V116">IFERROR(INDEX(INDIRECT("'"&amp;VLOOKUP($C116,ModMap!$A$2:$B$21,2,FALSE)&amp;"'!V:V"),MATCH($K116,INDIRECT("'"&amp;VLOOKUP($C116,ModMap!$A$2:$B$21,2,FALSE)&amp;"'!$K:$K"),0)),"")</f>
        <v>Not Started</v>
      </c>
      <c r="W116" s="50" t="str">
        <f t="array" ref="W116">IFERROR(INDEX(INDIRECT("'"&amp;VLOOKUP($C116,ModMap!$A$2:$B$21,2,FALSE)&amp;"'!W:W"),MATCH($K116,INDIRECT("'"&amp;VLOOKUP($C116,ModMap!$A$2:$B$21,2,FALSE)&amp;"'!$K:$K"),0)),"")</f>
        <v>Unassigned</v>
      </c>
      <c r="X116" s="44" t="s">
        <v>36</v>
      </c>
      <c r="Y116" s="50" t="str">
        <f t="array" ref="Y116">IFERROR(INDEX(INDIRECT("'"&amp;VLOOKUP($C116,ModMap!$A$2:$B$21,2,FALSE)&amp;"'!Y:Y"),MATCH($K116,INDIRECT("'"&amp;VLOOKUP($C116,ModMap!$A$2:$B$21,2,FALSE)&amp;"'!$K:$K"),0)),"")</f>
        <v>N/A</v>
      </c>
      <c r="Z116" s="50" t="str">
        <f t="array" ref="Z116">IFERROR(INDEX(INDIRECT("'"&amp;VLOOKUP($C116,ModMap!$A$2:$B$21,2,FALSE)&amp;"'!Z:Z"),MATCH($K116,INDIRECT("'"&amp;VLOOKUP($C116,ModMap!$A$2:$B$21,2,FALSE)&amp;"'!$K:$K"),0)),"")</f>
        <v/>
      </c>
      <c r="AA116" s="44" t="s">
        <v>36</v>
      </c>
      <c r="AB116" s="50" t="str">
        <f t="array" ref="AB116">IFERROR(INDEX(INDIRECT("'"&amp;VLOOKUP($C116,ModMap!$A$2:$B$21,2,FALSE)&amp;"'!AB:AB"),MATCH($K116,INDIRECT("'"&amp;VLOOKUP($C116,ModMap!$A$2:$B$21,2,FALSE)&amp;"'!$K:$K"),0)),"")</f>
        <v>N/A</v>
      </c>
      <c r="AC116" s="50" t="str">
        <f t="array" ref="AC116">IFERROR(INDEX(INDIRECT("'"&amp;VLOOKUP($C116,ModMap!$A$2:$B$21,2,FALSE)&amp;"'!AC:AC"),MATCH($K116,INDIRECT("'"&amp;VLOOKUP($C116,ModMap!$A$2:$B$21,2,FALSE)&amp;"'!$K:$K"),0)),"")</f>
        <v/>
      </c>
      <c r="AD116" s="48" t="s">
        <v>33</v>
      </c>
      <c r="AE116" s="50" t="str">
        <f t="array" ref="AE116">IFERROR(INDEX(INDIRECT("'"&amp;VLOOKUP($C116,ModMap!$A$2:$B$21,2,FALSE)&amp;"'!AE:AE"),MATCH($K116,INDIRECT("'"&amp;VLOOKUP($C116,ModMap!$A$2:$B$21,2,FALSE)&amp;"'!$K:$K"),0)),"")</f>
        <v>Not Started</v>
      </c>
      <c r="AF116" s="50" t="str">
        <f t="array" ref="AF116">IFERROR(INDEX(INDIRECT("'"&amp;VLOOKUP($C116,ModMap!$A$2:$B$21,2,FALSE)&amp;"'!AF:AF"),MATCH($K116,INDIRECT("'"&amp;VLOOKUP($C116,ModMap!$A$2:$B$21,2,FALSE)&amp;"'!$K:$K"),0)),"")</f>
        <v>Unassigned</v>
      </c>
      <c r="AG116" s="48" t="s">
        <v>33</v>
      </c>
      <c r="AH116" s="50" t="str">
        <f t="array" ref="AH116">IFERROR(INDEX(INDIRECT("'"&amp;VLOOKUP($C116,ModMap!$A$2:$B$21,2,FALSE)&amp;"'!AH:AH"),MATCH($K116,INDIRECT("'"&amp;VLOOKUP($C116,ModMap!$A$2:$B$21,2,FALSE)&amp;"'!$K:$K"),0)),"")</f>
        <v>Not Started</v>
      </c>
      <c r="AI116" s="50" t="str">
        <f t="array" ref="AI116">IFERROR(INDEX(INDIRECT("'"&amp;VLOOKUP($C116,ModMap!$A$2:$B$21,2,FALSE)&amp;"'!AI:AI"),MATCH($K116,INDIRECT("'"&amp;VLOOKUP($C116,ModMap!$A$2:$B$21,2,FALSE)&amp;"'!$K:$K"),0)),"")</f>
        <v>Unassigned</v>
      </c>
      <c r="AJ116" s="44" t="s">
        <v>36</v>
      </c>
      <c r="AK116" s="50" t="str">
        <f t="array" ref="AK116">IFERROR(INDEX(INDIRECT("'"&amp;VLOOKUP($C116,ModMap!$A$2:$B$21,2,FALSE)&amp;"'!AK:AK"),MATCH($K116,INDIRECT("'"&amp;VLOOKUP($C116,ModMap!$A$2:$B$21,2,FALSE)&amp;"'!$K:$K"),0)),"")</f>
        <v>N/A</v>
      </c>
      <c r="AL116" s="50" t="str">
        <f t="array" ref="AL116">IFERROR(INDEX(INDIRECT("'"&amp;VLOOKUP($C116,ModMap!$A$2:$B$21,2,FALSE)&amp;"'!AL:AL"),MATCH($K116,INDIRECT("'"&amp;VLOOKUP($C116,ModMap!$A$2:$B$21,2,FALSE)&amp;"'!$K:$K"),0)),"")</f>
        <v/>
      </c>
      <c r="AM116" s="50">
        <f t="shared" si="1"/>
        <v>3</v>
      </c>
      <c r="AN116" s="50" t="str">
        <f t="shared" si="2"/>
        <v>Not Started</v>
      </c>
      <c r="AO116" s="51" t="str">
        <f t="array" ref="AO116">IFERROR(INDEX(INDIRECT("'"&amp;VLOOKUP($C116,ModMap!$A$2:$B$21,2,FALSE)&amp;"'!AO:AO"),MATCH($K116,INDIRECT("'"&amp;VLOOKUP($C116,ModMap!$A$2:$B$21,2,FALSE)&amp;"'!$K:$K"),0)),"")</f>
        <v/>
      </c>
      <c r="AP116" s="49" t="str">
        <f t="array" ref="AP116">IFERROR(HYPERLINK("#'"&amp;VLOOKUP($C116,ModMap!$A$2:$B$21,2,FALSE)&amp;"'!V"&amp;MATCH($K116,INDIRECT("'"&amp;VLOOKUP($C116,ModMap!$A$2:$B$21,2,FALSE)&amp;"'!$K:$K"),0),"Edit on module sheet"),"")</f>
        <v>Edit on module sheet</v>
      </c>
    </row>
    <row r="117" ht="42.0" customHeight="1">
      <c r="A117" s="39">
        <v>115.0</v>
      </c>
      <c r="B117" s="39">
        <v>828.0</v>
      </c>
      <c r="C117" s="39" t="s">
        <v>133</v>
      </c>
      <c r="D117" s="40" t="s">
        <v>134</v>
      </c>
      <c r="E117" s="30" t="s">
        <v>62</v>
      </c>
      <c r="F117" s="68" t="s">
        <v>1900</v>
      </c>
      <c r="G117" s="40" t="s">
        <v>1901</v>
      </c>
      <c r="H117" s="39" t="s">
        <v>2708</v>
      </c>
      <c r="I117" s="39" t="s">
        <v>2709</v>
      </c>
      <c r="J117" s="40" t="s">
        <v>2710</v>
      </c>
      <c r="K117" s="39" t="s">
        <v>2721</v>
      </c>
      <c r="L117" s="40" t="s">
        <v>1925</v>
      </c>
      <c r="M117" s="47" t="s">
        <v>200</v>
      </c>
      <c r="N117" s="39" t="s">
        <v>1907</v>
      </c>
      <c r="O117" s="39" t="s">
        <v>1721</v>
      </c>
      <c r="P117" s="40" t="s">
        <v>1722</v>
      </c>
      <c r="Q117" s="40" t="s">
        <v>1723</v>
      </c>
      <c r="R117" s="39" t="s">
        <v>1910</v>
      </c>
      <c r="S117" s="39" t="s">
        <v>1928</v>
      </c>
      <c r="T117" s="39" t="str">
        <f t="array" ref="T117">IFERROR(INDEX(INDIRECT("'"&amp;VLOOKUP($C117,ModMap!$A$2:$B$21,2,FALSE)&amp;"'!T:T"),MATCH($K117,INDIRECT("'"&amp;VLOOKUP($C117,ModMap!$A$2:$B$21,2,FALSE)&amp;"'!$K:$K"),0)),"")</f>
        <v>Unassigned</v>
      </c>
      <c r="U117" s="48" t="s">
        <v>33</v>
      </c>
      <c r="V117" s="39" t="str">
        <f t="array" ref="V117">IFERROR(INDEX(INDIRECT("'"&amp;VLOOKUP($C117,ModMap!$A$2:$B$21,2,FALSE)&amp;"'!V:V"),MATCH($K117,INDIRECT("'"&amp;VLOOKUP($C117,ModMap!$A$2:$B$21,2,FALSE)&amp;"'!$K:$K"),0)),"")</f>
        <v>Not Started</v>
      </c>
      <c r="W117" s="39" t="str">
        <f t="array" ref="W117">IFERROR(INDEX(INDIRECT("'"&amp;VLOOKUP($C117,ModMap!$A$2:$B$21,2,FALSE)&amp;"'!W:W"),MATCH($K117,INDIRECT("'"&amp;VLOOKUP($C117,ModMap!$A$2:$B$21,2,FALSE)&amp;"'!$K:$K"),0)),"")</f>
        <v>Unassigned</v>
      </c>
      <c r="X117" s="44" t="s">
        <v>36</v>
      </c>
      <c r="Y117" s="39" t="str">
        <f t="array" ref="Y117">IFERROR(INDEX(INDIRECT("'"&amp;VLOOKUP($C117,ModMap!$A$2:$B$21,2,FALSE)&amp;"'!Y:Y"),MATCH($K117,INDIRECT("'"&amp;VLOOKUP($C117,ModMap!$A$2:$B$21,2,FALSE)&amp;"'!$K:$K"),0)),"")</f>
        <v>N/A</v>
      </c>
      <c r="Z117" s="39" t="str">
        <f t="array" ref="Z117">IFERROR(INDEX(INDIRECT("'"&amp;VLOOKUP($C117,ModMap!$A$2:$B$21,2,FALSE)&amp;"'!Z:Z"),MATCH($K117,INDIRECT("'"&amp;VLOOKUP($C117,ModMap!$A$2:$B$21,2,FALSE)&amp;"'!$K:$K"),0)),"")</f>
        <v/>
      </c>
      <c r="AA117" s="44" t="s">
        <v>36</v>
      </c>
      <c r="AB117" s="39" t="str">
        <f t="array" ref="AB117">IFERROR(INDEX(INDIRECT("'"&amp;VLOOKUP($C117,ModMap!$A$2:$B$21,2,FALSE)&amp;"'!AB:AB"),MATCH($K117,INDIRECT("'"&amp;VLOOKUP($C117,ModMap!$A$2:$B$21,2,FALSE)&amp;"'!$K:$K"),0)),"")</f>
        <v>N/A</v>
      </c>
      <c r="AC117" s="39" t="str">
        <f t="array" ref="AC117">IFERROR(INDEX(INDIRECT("'"&amp;VLOOKUP($C117,ModMap!$A$2:$B$21,2,FALSE)&amp;"'!AC:AC"),MATCH($K117,INDIRECT("'"&amp;VLOOKUP($C117,ModMap!$A$2:$B$21,2,FALSE)&amp;"'!$K:$K"),0)),"")</f>
        <v/>
      </c>
      <c r="AD117" s="44" t="s">
        <v>36</v>
      </c>
      <c r="AE117" s="39" t="str">
        <f t="array" ref="AE117">IFERROR(INDEX(INDIRECT("'"&amp;VLOOKUP($C117,ModMap!$A$2:$B$21,2,FALSE)&amp;"'!AE:AE"),MATCH($K117,INDIRECT("'"&amp;VLOOKUP($C117,ModMap!$A$2:$B$21,2,FALSE)&amp;"'!$K:$K"),0)),"")</f>
        <v>N/A</v>
      </c>
      <c r="AF117" s="39" t="str">
        <f t="array" ref="AF117">IFERROR(INDEX(INDIRECT("'"&amp;VLOOKUP($C117,ModMap!$A$2:$B$21,2,FALSE)&amp;"'!AF:AF"),MATCH($K117,INDIRECT("'"&amp;VLOOKUP($C117,ModMap!$A$2:$B$21,2,FALSE)&amp;"'!$K:$K"),0)),"")</f>
        <v/>
      </c>
      <c r="AG117" s="48" t="s">
        <v>33</v>
      </c>
      <c r="AH117" s="39" t="str">
        <f t="array" ref="AH117">IFERROR(INDEX(INDIRECT("'"&amp;VLOOKUP($C117,ModMap!$A$2:$B$21,2,FALSE)&amp;"'!AH:AH"),MATCH($K117,INDIRECT("'"&amp;VLOOKUP($C117,ModMap!$A$2:$B$21,2,FALSE)&amp;"'!$K:$K"),0)),"")</f>
        <v>Not Started</v>
      </c>
      <c r="AI117" s="39" t="str">
        <f t="array" ref="AI117">IFERROR(INDEX(INDIRECT("'"&amp;VLOOKUP($C117,ModMap!$A$2:$B$21,2,FALSE)&amp;"'!AI:AI"),MATCH($K117,INDIRECT("'"&amp;VLOOKUP($C117,ModMap!$A$2:$B$21,2,FALSE)&amp;"'!$K:$K"),0)),"")</f>
        <v>Unassigned</v>
      </c>
      <c r="AJ117" s="44" t="s">
        <v>36</v>
      </c>
      <c r="AK117" s="39" t="str">
        <f t="array" ref="AK117">IFERROR(INDEX(INDIRECT("'"&amp;VLOOKUP($C117,ModMap!$A$2:$B$21,2,FALSE)&amp;"'!AK:AK"),MATCH($K117,INDIRECT("'"&amp;VLOOKUP($C117,ModMap!$A$2:$B$21,2,FALSE)&amp;"'!$K:$K"),0)),"")</f>
        <v>N/A</v>
      </c>
      <c r="AL117" s="39" t="str">
        <f t="array" ref="AL117">IFERROR(INDEX(INDIRECT("'"&amp;VLOOKUP($C117,ModMap!$A$2:$B$21,2,FALSE)&amp;"'!AL:AL"),MATCH($K117,INDIRECT("'"&amp;VLOOKUP($C117,ModMap!$A$2:$B$21,2,FALSE)&amp;"'!$K:$K"),0)),"")</f>
        <v/>
      </c>
      <c r="AM117" s="39">
        <f t="shared" si="1"/>
        <v>2</v>
      </c>
      <c r="AN117" s="39" t="str">
        <f t="shared" si="2"/>
        <v>Not Started</v>
      </c>
      <c r="AO117" s="40" t="str">
        <f t="array" ref="AO117">IFERROR(INDEX(INDIRECT("'"&amp;VLOOKUP($C117,ModMap!$A$2:$B$21,2,FALSE)&amp;"'!AO:AO"),MATCH($K117,INDIRECT("'"&amp;VLOOKUP($C117,ModMap!$A$2:$B$21,2,FALSE)&amp;"'!$K:$K"),0)),"")</f>
        <v/>
      </c>
      <c r="AP117" s="49" t="str">
        <f t="array" ref="AP117">IFERROR(HYPERLINK("#'"&amp;VLOOKUP($C117,ModMap!$A$2:$B$21,2,FALSE)&amp;"'!V"&amp;MATCH($K117,INDIRECT("'"&amp;VLOOKUP($C117,ModMap!$A$2:$B$21,2,FALSE)&amp;"'!$K:$K"),0),"Edit on module sheet"),"")</f>
        <v>Edit on module sheet</v>
      </c>
    </row>
    <row r="118" ht="42.0" customHeight="1">
      <c r="A118" s="50">
        <v>116.0</v>
      </c>
      <c r="B118" s="50">
        <v>830.0</v>
      </c>
      <c r="C118" s="50" t="s">
        <v>133</v>
      </c>
      <c r="D118" s="51" t="s">
        <v>134</v>
      </c>
      <c r="E118" s="30" t="s">
        <v>62</v>
      </c>
      <c r="F118" s="68" t="s">
        <v>1900</v>
      </c>
      <c r="G118" s="51" t="s">
        <v>1901</v>
      </c>
      <c r="H118" s="50" t="s">
        <v>2724</v>
      </c>
      <c r="I118" s="50" t="s">
        <v>2725</v>
      </c>
      <c r="J118" s="51" t="s">
        <v>2726</v>
      </c>
      <c r="K118" s="50" t="s">
        <v>2727</v>
      </c>
      <c r="L118" s="51" t="s">
        <v>2728</v>
      </c>
      <c r="M118" s="47" t="s">
        <v>200</v>
      </c>
      <c r="N118" s="50" t="s">
        <v>1907</v>
      </c>
      <c r="O118" s="50" t="s">
        <v>1721</v>
      </c>
      <c r="P118" s="51" t="s">
        <v>1733</v>
      </c>
      <c r="Q118" s="51" t="s">
        <v>1734</v>
      </c>
      <c r="R118" s="50" t="s">
        <v>1910</v>
      </c>
      <c r="S118" s="50" t="s">
        <v>1911</v>
      </c>
      <c r="T118" s="50" t="str">
        <f t="array" ref="T118">IFERROR(INDEX(INDIRECT("'"&amp;VLOOKUP($C118,ModMap!$A$2:$B$21,2,FALSE)&amp;"'!T:T"),MATCH($K118,INDIRECT("'"&amp;VLOOKUP($C118,ModMap!$A$2:$B$21,2,FALSE)&amp;"'!$K:$K"),0)),"")</f>
        <v>Unassigned</v>
      </c>
      <c r="U118" s="48" t="s">
        <v>33</v>
      </c>
      <c r="V118" s="50" t="str">
        <f t="array" ref="V118">IFERROR(INDEX(INDIRECT("'"&amp;VLOOKUP($C118,ModMap!$A$2:$B$21,2,FALSE)&amp;"'!V:V"),MATCH($K118,INDIRECT("'"&amp;VLOOKUP($C118,ModMap!$A$2:$B$21,2,FALSE)&amp;"'!$K:$K"),0)),"")</f>
        <v>Not Started</v>
      </c>
      <c r="W118" s="50" t="str">
        <f t="array" ref="W118">IFERROR(INDEX(INDIRECT("'"&amp;VLOOKUP($C118,ModMap!$A$2:$B$21,2,FALSE)&amp;"'!W:W"),MATCH($K118,INDIRECT("'"&amp;VLOOKUP($C118,ModMap!$A$2:$B$21,2,FALSE)&amp;"'!$K:$K"),0)),"")</f>
        <v>Unassigned</v>
      </c>
      <c r="X118" s="44" t="s">
        <v>36</v>
      </c>
      <c r="Y118" s="50" t="str">
        <f t="array" ref="Y118">IFERROR(INDEX(INDIRECT("'"&amp;VLOOKUP($C118,ModMap!$A$2:$B$21,2,FALSE)&amp;"'!Y:Y"),MATCH($K118,INDIRECT("'"&amp;VLOOKUP($C118,ModMap!$A$2:$B$21,2,FALSE)&amp;"'!$K:$K"),0)),"")</f>
        <v>N/A</v>
      </c>
      <c r="Z118" s="50" t="str">
        <f t="array" ref="Z118">IFERROR(INDEX(INDIRECT("'"&amp;VLOOKUP($C118,ModMap!$A$2:$B$21,2,FALSE)&amp;"'!Z:Z"),MATCH($K118,INDIRECT("'"&amp;VLOOKUP($C118,ModMap!$A$2:$B$21,2,FALSE)&amp;"'!$K:$K"),0)),"")</f>
        <v/>
      </c>
      <c r="AA118" s="44" t="s">
        <v>36</v>
      </c>
      <c r="AB118" s="50" t="str">
        <f t="array" ref="AB118">IFERROR(INDEX(INDIRECT("'"&amp;VLOOKUP($C118,ModMap!$A$2:$B$21,2,FALSE)&amp;"'!AB:AB"),MATCH($K118,INDIRECT("'"&amp;VLOOKUP($C118,ModMap!$A$2:$B$21,2,FALSE)&amp;"'!$K:$K"),0)),"")</f>
        <v>N/A</v>
      </c>
      <c r="AC118" s="50" t="str">
        <f t="array" ref="AC118">IFERROR(INDEX(INDIRECT("'"&amp;VLOOKUP($C118,ModMap!$A$2:$B$21,2,FALSE)&amp;"'!AC:AC"),MATCH($K118,INDIRECT("'"&amp;VLOOKUP($C118,ModMap!$A$2:$B$21,2,FALSE)&amp;"'!$K:$K"),0)),"")</f>
        <v/>
      </c>
      <c r="AD118" s="44" t="s">
        <v>36</v>
      </c>
      <c r="AE118" s="50" t="str">
        <f t="array" ref="AE118">IFERROR(INDEX(INDIRECT("'"&amp;VLOOKUP($C118,ModMap!$A$2:$B$21,2,FALSE)&amp;"'!AE:AE"),MATCH($K118,INDIRECT("'"&amp;VLOOKUP($C118,ModMap!$A$2:$B$21,2,FALSE)&amp;"'!$K:$K"),0)),"")</f>
        <v>N/A</v>
      </c>
      <c r="AF118" s="50" t="str">
        <f t="array" ref="AF118">IFERROR(INDEX(INDIRECT("'"&amp;VLOOKUP($C118,ModMap!$A$2:$B$21,2,FALSE)&amp;"'!AF:AF"),MATCH($K118,INDIRECT("'"&amp;VLOOKUP($C118,ModMap!$A$2:$B$21,2,FALSE)&amp;"'!$K:$K"),0)),"")</f>
        <v/>
      </c>
      <c r="AG118" s="48" t="s">
        <v>33</v>
      </c>
      <c r="AH118" s="50" t="str">
        <f t="array" ref="AH118">IFERROR(INDEX(INDIRECT("'"&amp;VLOOKUP($C118,ModMap!$A$2:$B$21,2,FALSE)&amp;"'!AH:AH"),MATCH($K118,INDIRECT("'"&amp;VLOOKUP($C118,ModMap!$A$2:$B$21,2,FALSE)&amp;"'!$K:$K"),0)),"")</f>
        <v>Not Started</v>
      </c>
      <c r="AI118" s="50" t="str">
        <f t="array" ref="AI118">IFERROR(INDEX(INDIRECT("'"&amp;VLOOKUP($C118,ModMap!$A$2:$B$21,2,FALSE)&amp;"'!AI:AI"),MATCH($K118,INDIRECT("'"&amp;VLOOKUP($C118,ModMap!$A$2:$B$21,2,FALSE)&amp;"'!$K:$K"),0)),"")</f>
        <v>Unassigned</v>
      </c>
      <c r="AJ118" s="44" t="s">
        <v>36</v>
      </c>
      <c r="AK118" s="50" t="str">
        <f t="array" ref="AK118">IFERROR(INDEX(INDIRECT("'"&amp;VLOOKUP($C118,ModMap!$A$2:$B$21,2,FALSE)&amp;"'!AK:AK"),MATCH($K118,INDIRECT("'"&amp;VLOOKUP($C118,ModMap!$A$2:$B$21,2,FALSE)&amp;"'!$K:$K"),0)),"")</f>
        <v>N/A</v>
      </c>
      <c r="AL118" s="50" t="str">
        <f t="array" ref="AL118">IFERROR(INDEX(INDIRECT("'"&amp;VLOOKUP($C118,ModMap!$A$2:$B$21,2,FALSE)&amp;"'!AL:AL"),MATCH($K118,INDIRECT("'"&amp;VLOOKUP($C118,ModMap!$A$2:$B$21,2,FALSE)&amp;"'!$K:$K"),0)),"")</f>
        <v/>
      </c>
      <c r="AM118" s="50">
        <f t="shared" si="1"/>
        <v>2</v>
      </c>
      <c r="AN118" s="50" t="str">
        <f t="shared" si="2"/>
        <v>Not Started</v>
      </c>
      <c r="AO118" s="51" t="str">
        <f t="array" ref="AO118">IFERROR(INDEX(INDIRECT("'"&amp;VLOOKUP($C118,ModMap!$A$2:$B$21,2,FALSE)&amp;"'!AO:AO"),MATCH($K118,INDIRECT("'"&amp;VLOOKUP($C118,ModMap!$A$2:$B$21,2,FALSE)&amp;"'!$K:$K"),0)),"")</f>
        <v/>
      </c>
      <c r="AP118" s="49" t="str">
        <f t="array" ref="AP118">IFERROR(HYPERLINK("#'"&amp;VLOOKUP($C118,ModMap!$A$2:$B$21,2,FALSE)&amp;"'!V"&amp;MATCH($K118,INDIRECT("'"&amp;VLOOKUP($C118,ModMap!$A$2:$B$21,2,FALSE)&amp;"'!$K:$K"),0),"Edit on module sheet"),"")</f>
        <v>Edit on module sheet</v>
      </c>
    </row>
    <row r="119" ht="42.0" customHeight="1">
      <c r="A119" s="39">
        <v>117.0</v>
      </c>
      <c r="B119" s="39">
        <v>831.0</v>
      </c>
      <c r="C119" s="39" t="s">
        <v>133</v>
      </c>
      <c r="D119" s="40" t="s">
        <v>134</v>
      </c>
      <c r="E119" s="30" t="s">
        <v>62</v>
      </c>
      <c r="F119" s="68" t="s">
        <v>1900</v>
      </c>
      <c r="G119" s="40" t="s">
        <v>1901</v>
      </c>
      <c r="H119" s="39" t="s">
        <v>2724</v>
      </c>
      <c r="I119" s="39" t="s">
        <v>2725</v>
      </c>
      <c r="J119" s="40" t="s">
        <v>2726</v>
      </c>
      <c r="K119" s="39" t="s">
        <v>2731</v>
      </c>
      <c r="L119" s="40" t="s">
        <v>2732</v>
      </c>
      <c r="M119" s="47" t="s">
        <v>200</v>
      </c>
      <c r="N119" s="39" t="s">
        <v>1907</v>
      </c>
      <c r="O119" s="39" t="s">
        <v>1721</v>
      </c>
      <c r="P119" s="40" t="s">
        <v>1733</v>
      </c>
      <c r="Q119" s="40" t="s">
        <v>1734</v>
      </c>
      <c r="R119" s="39" t="s">
        <v>1910</v>
      </c>
      <c r="S119" s="39" t="s">
        <v>1920</v>
      </c>
      <c r="T119" s="39" t="str">
        <f t="array" ref="T119">IFERROR(INDEX(INDIRECT("'"&amp;VLOOKUP($C119,ModMap!$A$2:$B$21,2,FALSE)&amp;"'!T:T"),MATCH($K119,INDIRECT("'"&amp;VLOOKUP($C119,ModMap!$A$2:$B$21,2,FALSE)&amp;"'!$K:$K"),0)),"")</f>
        <v>Unassigned</v>
      </c>
      <c r="U119" s="48" t="s">
        <v>33</v>
      </c>
      <c r="V119" s="39" t="str">
        <f t="array" ref="V119">IFERROR(INDEX(INDIRECT("'"&amp;VLOOKUP($C119,ModMap!$A$2:$B$21,2,FALSE)&amp;"'!V:V"),MATCH($K119,INDIRECT("'"&amp;VLOOKUP($C119,ModMap!$A$2:$B$21,2,FALSE)&amp;"'!$K:$K"),0)),"")</f>
        <v>Not Started</v>
      </c>
      <c r="W119" s="39" t="str">
        <f t="array" ref="W119">IFERROR(INDEX(INDIRECT("'"&amp;VLOOKUP($C119,ModMap!$A$2:$B$21,2,FALSE)&amp;"'!W:W"),MATCH($K119,INDIRECT("'"&amp;VLOOKUP($C119,ModMap!$A$2:$B$21,2,FALSE)&amp;"'!$K:$K"),0)),"")</f>
        <v>Unassigned</v>
      </c>
      <c r="X119" s="44" t="s">
        <v>36</v>
      </c>
      <c r="Y119" s="39" t="str">
        <f t="array" ref="Y119">IFERROR(INDEX(INDIRECT("'"&amp;VLOOKUP($C119,ModMap!$A$2:$B$21,2,FALSE)&amp;"'!Y:Y"),MATCH($K119,INDIRECT("'"&amp;VLOOKUP($C119,ModMap!$A$2:$B$21,2,FALSE)&amp;"'!$K:$K"),0)),"")</f>
        <v>N/A</v>
      </c>
      <c r="Z119" s="39" t="str">
        <f t="array" ref="Z119">IFERROR(INDEX(INDIRECT("'"&amp;VLOOKUP($C119,ModMap!$A$2:$B$21,2,FALSE)&amp;"'!Z:Z"),MATCH($K119,INDIRECT("'"&amp;VLOOKUP($C119,ModMap!$A$2:$B$21,2,FALSE)&amp;"'!$K:$K"),0)),"")</f>
        <v/>
      </c>
      <c r="AA119" s="44" t="s">
        <v>36</v>
      </c>
      <c r="AB119" s="39" t="str">
        <f t="array" ref="AB119">IFERROR(INDEX(INDIRECT("'"&amp;VLOOKUP($C119,ModMap!$A$2:$B$21,2,FALSE)&amp;"'!AB:AB"),MATCH($K119,INDIRECT("'"&amp;VLOOKUP($C119,ModMap!$A$2:$B$21,2,FALSE)&amp;"'!$K:$K"),0)),"")</f>
        <v>N/A</v>
      </c>
      <c r="AC119" s="39" t="str">
        <f t="array" ref="AC119">IFERROR(INDEX(INDIRECT("'"&amp;VLOOKUP($C119,ModMap!$A$2:$B$21,2,FALSE)&amp;"'!AC:AC"),MATCH($K119,INDIRECT("'"&amp;VLOOKUP($C119,ModMap!$A$2:$B$21,2,FALSE)&amp;"'!$K:$K"),0)),"")</f>
        <v/>
      </c>
      <c r="AD119" s="48" t="s">
        <v>33</v>
      </c>
      <c r="AE119" s="39" t="str">
        <f t="array" ref="AE119">IFERROR(INDEX(INDIRECT("'"&amp;VLOOKUP($C119,ModMap!$A$2:$B$21,2,FALSE)&amp;"'!AE:AE"),MATCH($K119,INDIRECT("'"&amp;VLOOKUP($C119,ModMap!$A$2:$B$21,2,FALSE)&amp;"'!$K:$K"),0)),"")</f>
        <v>Not Started</v>
      </c>
      <c r="AF119" s="39" t="str">
        <f t="array" ref="AF119">IFERROR(INDEX(INDIRECT("'"&amp;VLOOKUP($C119,ModMap!$A$2:$B$21,2,FALSE)&amp;"'!AF:AF"),MATCH($K119,INDIRECT("'"&amp;VLOOKUP($C119,ModMap!$A$2:$B$21,2,FALSE)&amp;"'!$K:$K"),0)),"")</f>
        <v>Unassigned</v>
      </c>
      <c r="AG119" s="48" t="s">
        <v>33</v>
      </c>
      <c r="AH119" s="39" t="str">
        <f t="array" ref="AH119">IFERROR(INDEX(INDIRECT("'"&amp;VLOOKUP($C119,ModMap!$A$2:$B$21,2,FALSE)&amp;"'!AH:AH"),MATCH($K119,INDIRECT("'"&amp;VLOOKUP($C119,ModMap!$A$2:$B$21,2,FALSE)&amp;"'!$K:$K"),0)),"")</f>
        <v>Not Started</v>
      </c>
      <c r="AI119" s="39" t="str">
        <f t="array" ref="AI119">IFERROR(INDEX(INDIRECT("'"&amp;VLOOKUP($C119,ModMap!$A$2:$B$21,2,FALSE)&amp;"'!AI:AI"),MATCH($K119,INDIRECT("'"&amp;VLOOKUP($C119,ModMap!$A$2:$B$21,2,FALSE)&amp;"'!$K:$K"),0)),"")</f>
        <v>Unassigned</v>
      </c>
      <c r="AJ119" s="44" t="s">
        <v>36</v>
      </c>
      <c r="AK119" s="39" t="str">
        <f t="array" ref="AK119">IFERROR(INDEX(INDIRECT("'"&amp;VLOOKUP($C119,ModMap!$A$2:$B$21,2,FALSE)&amp;"'!AK:AK"),MATCH($K119,INDIRECT("'"&amp;VLOOKUP($C119,ModMap!$A$2:$B$21,2,FALSE)&amp;"'!$K:$K"),0)),"")</f>
        <v>N/A</v>
      </c>
      <c r="AL119" s="39" t="str">
        <f t="array" ref="AL119">IFERROR(INDEX(INDIRECT("'"&amp;VLOOKUP($C119,ModMap!$A$2:$B$21,2,FALSE)&amp;"'!AL:AL"),MATCH($K119,INDIRECT("'"&amp;VLOOKUP($C119,ModMap!$A$2:$B$21,2,FALSE)&amp;"'!$K:$K"),0)),"")</f>
        <v/>
      </c>
      <c r="AM119" s="39">
        <f t="shared" si="1"/>
        <v>3</v>
      </c>
      <c r="AN119" s="39" t="str">
        <f t="shared" si="2"/>
        <v>Not Started</v>
      </c>
      <c r="AO119" s="40" t="str">
        <f t="array" ref="AO119">IFERROR(INDEX(INDIRECT("'"&amp;VLOOKUP($C119,ModMap!$A$2:$B$21,2,FALSE)&amp;"'!AO:AO"),MATCH($K119,INDIRECT("'"&amp;VLOOKUP($C119,ModMap!$A$2:$B$21,2,FALSE)&amp;"'!$K:$K"),0)),"")</f>
        <v/>
      </c>
      <c r="AP119" s="49" t="str">
        <f t="array" ref="AP119">IFERROR(HYPERLINK("#'"&amp;VLOOKUP($C119,ModMap!$A$2:$B$21,2,FALSE)&amp;"'!V"&amp;MATCH($K119,INDIRECT("'"&amp;VLOOKUP($C119,ModMap!$A$2:$B$21,2,FALSE)&amp;"'!$K:$K"),0),"Edit on module sheet"),"")</f>
        <v>Edit on module sheet</v>
      </c>
    </row>
    <row r="120" ht="42.0" customHeight="1">
      <c r="A120" s="50">
        <v>118.0</v>
      </c>
      <c r="B120" s="50">
        <v>832.0</v>
      </c>
      <c r="C120" s="50" t="s">
        <v>133</v>
      </c>
      <c r="D120" s="51" t="s">
        <v>134</v>
      </c>
      <c r="E120" s="30" t="s">
        <v>62</v>
      </c>
      <c r="F120" s="68" t="s">
        <v>1900</v>
      </c>
      <c r="G120" s="51" t="s">
        <v>1901</v>
      </c>
      <c r="H120" s="50" t="s">
        <v>2724</v>
      </c>
      <c r="I120" s="50" t="s">
        <v>2725</v>
      </c>
      <c r="J120" s="51" t="s">
        <v>2726</v>
      </c>
      <c r="K120" s="50" t="s">
        <v>2735</v>
      </c>
      <c r="L120" s="51" t="s">
        <v>1925</v>
      </c>
      <c r="M120" s="47" t="s">
        <v>200</v>
      </c>
      <c r="N120" s="50" t="s">
        <v>1907</v>
      </c>
      <c r="O120" s="50" t="s">
        <v>1721</v>
      </c>
      <c r="P120" s="51" t="s">
        <v>1733</v>
      </c>
      <c r="Q120" s="51" t="s">
        <v>1734</v>
      </c>
      <c r="R120" s="50" t="s">
        <v>1910</v>
      </c>
      <c r="S120" s="50" t="s">
        <v>1928</v>
      </c>
      <c r="T120" s="50" t="str">
        <f t="array" ref="T120">IFERROR(INDEX(INDIRECT("'"&amp;VLOOKUP($C120,ModMap!$A$2:$B$21,2,FALSE)&amp;"'!T:T"),MATCH($K120,INDIRECT("'"&amp;VLOOKUP($C120,ModMap!$A$2:$B$21,2,FALSE)&amp;"'!$K:$K"),0)),"")</f>
        <v>Unassigned</v>
      </c>
      <c r="U120" s="48" t="s">
        <v>33</v>
      </c>
      <c r="V120" s="50" t="str">
        <f t="array" ref="V120">IFERROR(INDEX(INDIRECT("'"&amp;VLOOKUP($C120,ModMap!$A$2:$B$21,2,FALSE)&amp;"'!V:V"),MATCH($K120,INDIRECT("'"&amp;VLOOKUP($C120,ModMap!$A$2:$B$21,2,FALSE)&amp;"'!$K:$K"),0)),"")</f>
        <v>Not Started</v>
      </c>
      <c r="W120" s="50" t="str">
        <f t="array" ref="W120">IFERROR(INDEX(INDIRECT("'"&amp;VLOOKUP($C120,ModMap!$A$2:$B$21,2,FALSE)&amp;"'!W:W"),MATCH($K120,INDIRECT("'"&amp;VLOOKUP($C120,ModMap!$A$2:$B$21,2,FALSE)&amp;"'!$K:$K"),0)),"")</f>
        <v>Unassigned</v>
      </c>
      <c r="X120" s="44" t="s">
        <v>36</v>
      </c>
      <c r="Y120" s="50" t="str">
        <f t="array" ref="Y120">IFERROR(INDEX(INDIRECT("'"&amp;VLOOKUP($C120,ModMap!$A$2:$B$21,2,FALSE)&amp;"'!Y:Y"),MATCH($K120,INDIRECT("'"&amp;VLOOKUP($C120,ModMap!$A$2:$B$21,2,FALSE)&amp;"'!$K:$K"),0)),"")</f>
        <v>N/A</v>
      </c>
      <c r="Z120" s="50" t="str">
        <f t="array" ref="Z120">IFERROR(INDEX(INDIRECT("'"&amp;VLOOKUP($C120,ModMap!$A$2:$B$21,2,FALSE)&amp;"'!Z:Z"),MATCH($K120,INDIRECT("'"&amp;VLOOKUP($C120,ModMap!$A$2:$B$21,2,FALSE)&amp;"'!$K:$K"),0)),"")</f>
        <v/>
      </c>
      <c r="AA120" s="44" t="s">
        <v>36</v>
      </c>
      <c r="AB120" s="50" t="str">
        <f t="array" ref="AB120">IFERROR(INDEX(INDIRECT("'"&amp;VLOOKUP($C120,ModMap!$A$2:$B$21,2,FALSE)&amp;"'!AB:AB"),MATCH($K120,INDIRECT("'"&amp;VLOOKUP($C120,ModMap!$A$2:$B$21,2,FALSE)&amp;"'!$K:$K"),0)),"")</f>
        <v>N/A</v>
      </c>
      <c r="AC120" s="50" t="str">
        <f t="array" ref="AC120">IFERROR(INDEX(INDIRECT("'"&amp;VLOOKUP($C120,ModMap!$A$2:$B$21,2,FALSE)&amp;"'!AC:AC"),MATCH($K120,INDIRECT("'"&amp;VLOOKUP($C120,ModMap!$A$2:$B$21,2,FALSE)&amp;"'!$K:$K"),0)),"")</f>
        <v/>
      </c>
      <c r="AD120" s="44" t="s">
        <v>36</v>
      </c>
      <c r="AE120" s="50" t="str">
        <f t="array" ref="AE120">IFERROR(INDEX(INDIRECT("'"&amp;VLOOKUP($C120,ModMap!$A$2:$B$21,2,FALSE)&amp;"'!AE:AE"),MATCH($K120,INDIRECT("'"&amp;VLOOKUP($C120,ModMap!$A$2:$B$21,2,FALSE)&amp;"'!$K:$K"),0)),"")</f>
        <v>N/A</v>
      </c>
      <c r="AF120" s="50" t="str">
        <f t="array" ref="AF120">IFERROR(INDEX(INDIRECT("'"&amp;VLOOKUP($C120,ModMap!$A$2:$B$21,2,FALSE)&amp;"'!AF:AF"),MATCH($K120,INDIRECT("'"&amp;VLOOKUP($C120,ModMap!$A$2:$B$21,2,FALSE)&amp;"'!$K:$K"),0)),"")</f>
        <v/>
      </c>
      <c r="AG120" s="48" t="s">
        <v>33</v>
      </c>
      <c r="AH120" s="50" t="str">
        <f t="array" ref="AH120">IFERROR(INDEX(INDIRECT("'"&amp;VLOOKUP($C120,ModMap!$A$2:$B$21,2,FALSE)&amp;"'!AH:AH"),MATCH($K120,INDIRECT("'"&amp;VLOOKUP($C120,ModMap!$A$2:$B$21,2,FALSE)&amp;"'!$K:$K"),0)),"")</f>
        <v>Not Started</v>
      </c>
      <c r="AI120" s="50" t="str">
        <f t="array" ref="AI120">IFERROR(INDEX(INDIRECT("'"&amp;VLOOKUP($C120,ModMap!$A$2:$B$21,2,FALSE)&amp;"'!AI:AI"),MATCH($K120,INDIRECT("'"&amp;VLOOKUP($C120,ModMap!$A$2:$B$21,2,FALSE)&amp;"'!$K:$K"),0)),"")</f>
        <v>Unassigned</v>
      </c>
      <c r="AJ120" s="44" t="s">
        <v>36</v>
      </c>
      <c r="AK120" s="50" t="str">
        <f t="array" ref="AK120">IFERROR(INDEX(INDIRECT("'"&amp;VLOOKUP($C120,ModMap!$A$2:$B$21,2,FALSE)&amp;"'!AK:AK"),MATCH($K120,INDIRECT("'"&amp;VLOOKUP($C120,ModMap!$A$2:$B$21,2,FALSE)&amp;"'!$K:$K"),0)),"")</f>
        <v>N/A</v>
      </c>
      <c r="AL120" s="50" t="str">
        <f t="array" ref="AL120">IFERROR(INDEX(INDIRECT("'"&amp;VLOOKUP($C120,ModMap!$A$2:$B$21,2,FALSE)&amp;"'!AL:AL"),MATCH($K120,INDIRECT("'"&amp;VLOOKUP($C120,ModMap!$A$2:$B$21,2,FALSE)&amp;"'!$K:$K"),0)),"")</f>
        <v/>
      </c>
      <c r="AM120" s="50">
        <f t="shared" si="1"/>
        <v>2</v>
      </c>
      <c r="AN120" s="50" t="str">
        <f t="shared" si="2"/>
        <v>Not Started</v>
      </c>
      <c r="AO120" s="51" t="str">
        <f t="array" ref="AO120">IFERROR(INDEX(INDIRECT("'"&amp;VLOOKUP($C120,ModMap!$A$2:$B$21,2,FALSE)&amp;"'!AO:AO"),MATCH($K120,INDIRECT("'"&amp;VLOOKUP($C120,ModMap!$A$2:$B$21,2,FALSE)&amp;"'!$K:$K"),0)),"")</f>
        <v/>
      </c>
      <c r="AP120" s="49" t="str">
        <f t="array" ref="AP120">IFERROR(HYPERLINK("#'"&amp;VLOOKUP($C120,ModMap!$A$2:$B$21,2,FALSE)&amp;"'!V"&amp;MATCH($K120,INDIRECT("'"&amp;VLOOKUP($C120,ModMap!$A$2:$B$21,2,FALSE)&amp;"'!$K:$K"),0),"Edit on module sheet"),"")</f>
        <v>Edit on module sheet</v>
      </c>
    </row>
    <row r="121" ht="42.0" customHeight="1">
      <c r="A121" s="39">
        <v>119.0</v>
      </c>
      <c r="B121" s="39">
        <v>834.0</v>
      </c>
      <c r="C121" s="39" t="s">
        <v>133</v>
      </c>
      <c r="D121" s="40" t="s">
        <v>134</v>
      </c>
      <c r="E121" s="30" t="s">
        <v>62</v>
      </c>
      <c r="F121" s="68" t="s">
        <v>1900</v>
      </c>
      <c r="G121" s="40" t="s">
        <v>1901</v>
      </c>
      <c r="H121" s="39" t="s">
        <v>2738</v>
      </c>
      <c r="I121" s="39" t="s">
        <v>2739</v>
      </c>
      <c r="J121" s="40" t="s">
        <v>2740</v>
      </c>
      <c r="K121" s="39" t="s">
        <v>2741</v>
      </c>
      <c r="L121" s="40" t="s">
        <v>2742</v>
      </c>
      <c r="M121" s="47" t="s">
        <v>200</v>
      </c>
      <c r="N121" s="39" t="s">
        <v>1907</v>
      </c>
      <c r="O121" s="39" t="s">
        <v>1721</v>
      </c>
      <c r="P121" s="40" t="s">
        <v>1741</v>
      </c>
      <c r="Q121" s="40" t="s">
        <v>1742</v>
      </c>
      <c r="R121" s="39" t="s">
        <v>1910</v>
      </c>
      <c r="S121" s="39" t="s">
        <v>1911</v>
      </c>
      <c r="T121" s="39" t="str">
        <f t="array" ref="T121">IFERROR(INDEX(INDIRECT("'"&amp;VLOOKUP($C121,ModMap!$A$2:$B$21,2,FALSE)&amp;"'!T:T"),MATCH($K121,INDIRECT("'"&amp;VLOOKUP($C121,ModMap!$A$2:$B$21,2,FALSE)&amp;"'!$K:$K"),0)),"")</f>
        <v>Unassigned</v>
      </c>
      <c r="U121" s="48" t="s">
        <v>33</v>
      </c>
      <c r="V121" s="39" t="str">
        <f t="array" ref="V121">IFERROR(INDEX(INDIRECT("'"&amp;VLOOKUP($C121,ModMap!$A$2:$B$21,2,FALSE)&amp;"'!V:V"),MATCH($K121,INDIRECT("'"&amp;VLOOKUP($C121,ModMap!$A$2:$B$21,2,FALSE)&amp;"'!$K:$K"),0)),"")</f>
        <v>Not Started</v>
      </c>
      <c r="W121" s="39" t="str">
        <f t="array" ref="W121">IFERROR(INDEX(INDIRECT("'"&amp;VLOOKUP($C121,ModMap!$A$2:$B$21,2,FALSE)&amp;"'!W:W"),MATCH($K121,INDIRECT("'"&amp;VLOOKUP($C121,ModMap!$A$2:$B$21,2,FALSE)&amp;"'!$K:$K"),0)),"")</f>
        <v>Unassigned</v>
      </c>
      <c r="X121" s="44" t="s">
        <v>36</v>
      </c>
      <c r="Y121" s="39" t="str">
        <f t="array" ref="Y121">IFERROR(INDEX(INDIRECT("'"&amp;VLOOKUP($C121,ModMap!$A$2:$B$21,2,FALSE)&amp;"'!Y:Y"),MATCH($K121,INDIRECT("'"&amp;VLOOKUP($C121,ModMap!$A$2:$B$21,2,FALSE)&amp;"'!$K:$K"),0)),"")</f>
        <v>N/A</v>
      </c>
      <c r="Z121" s="39" t="str">
        <f t="array" ref="Z121">IFERROR(INDEX(INDIRECT("'"&amp;VLOOKUP($C121,ModMap!$A$2:$B$21,2,FALSE)&amp;"'!Z:Z"),MATCH($K121,INDIRECT("'"&amp;VLOOKUP($C121,ModMap!$A$2:$B$21,2,FALSE)&amp;"'!$K:$K"),0)),"")</f>
        <v/>
      </c>
      <c r="AA121" s="44" t="s">
        <v>36</v>
      </c>
      <c r="AB121" s="39" t="str">
        <f t="array" ref="AB121">IFERROR(INDEX(INDIRECT("'"&amp;VLOOKUP($C121,ModMap!$A$2:$B$21,2,FALSE)&amp;"'!AB:AB"),MATCH($K121,INDIRECT("'"&amp;VLOOKUP($C121,ModMap!$A$2:$B$21,2,FALSE)&amp;"'!$K:$K"),0)),"")</f>
        <v>N/A</v>
      </c>
      <c r="AC121" s="39" t="str">
        <f t="array" ref="AC121">IFERROR(INDEX(INDIRECT("'"&amp;VLOOKUP($C121,ModMap!$A$2:$B$21,2,FALSE)&amp;"'!AC:AC"),MATCH($K121,INDIRECT("'"&amp;VLOOKUP($C121,ModMap!$A$2:$B$21,2,FALSE)&amp;"'!$K:$K"),0)),"")</f>
        <v/>
      </c>
      <c r="AD121" s="44" t="s">
        <v>36</v>
      </c>
      <c r="AE121" s="39" t="str">
        <f t="array" ref="AE121">IFERROR(INDEX(INDIRECT("'"&amp;VLOOKUP($C121,ModMap!$A$2:$B$21,2,FALSE)&amp;"'!AE:AE"),MATCH($K121,INDIRECT("'"&amp;VLOOKUP($C121,ModMap!$A$2:$B$21,2,FALSE)&amp;"'!$K:$K"),0)),"")</f>
        <v>N/A</v>
      </c>
      <c r="AF121" s="39" t="str">
        <f t="array" ref="AF121">IFERROR(INDEX(INDIRECT("'"&amp;VLOOKUP($C121,ModMap!$A$2:$B$21,2,FALSE)&amp;"'!AF:AF"),MATCH($K121,INDIRECT("'"&amp;VLOOKUP($C121,ModMap!$A$2:$B$21,2,FALSE)&amp;"'!$K:$K"),0)),"")</f>
        <v/>
      </c>
      <c r="AG121" s="48" t="s">
        <v>33</v>
      </c>
      <c r="AH121" s="39" t="str">
        <f t="array" ref="AH121">IFERROR(INDEX(INDIRECT("'"&amp;VLOOKUP($C121,ModMap!$A$2:$B$21,2,FALSE)&amp;"'!AH:AH"),MATCH($K121,INDIRECT("'"&amp;VLOOKUP($C121,ModMap!$A$2:$B$21,2,FALSE)&amp;"'!$K:$K"),0)),"")</f>
        <v>Not Started</v>
      </c>
      <c r="AI121" s="39" t="str">
        <f t="array" ref="AI121">IFERROR(INDEX(INDIRECT("'"&amp;VLOOKUP($C121,ModMap!$A$2:$B$21,2,FALSE)&amp;"'!AI:AI"),MATCH($K121,INDIRECT("'"&amp;VLOOKUP($C121,ModMap!$A$2:$B$21,2,FALSE)&amp;"'!$K:$K"),0)),"")</f>
        <v>Unassigned</v>
      </c>
      <c r="AJ121" s="44" t="s">
        <v>36</v>
      </c>
      <c r="AK121" s="39" t="str">
        <f t="array" ref="AK121">IFERROR(INDEX(INDIRECT("'"&amp;VLOOKUP($C121,ModMap!$A$2:$B$21,2,FALSE)&amp;"'!AK:AK"),MATCH($K121,INDIRECT("'"&amp;VLOOKUP($C121,ModMap!$A$2:$B$21,2,FALSE)&amp;"'!$K:$K"),0)),"")</f>
        <v>N/A</v>
      </c>
      <c r="AL121" s="39" t="str">
        <f t="array" ref="AL121">IFERROR(INDEX(INDIRECT("'"&amp;VLOOKUP($C121,ModMap!$A$2:$B$21,2,FALSE)&amp;"'!AL:AL"),MATCH($K121,INDIRECT("'"&amp;VLOOKUP($C121,ModMap!$A$2:$B$21,2,FALSE)&amp;"'!$K:$K"),0)),"")</f>
        <v/>
      </c>
      <c r="AM121" s="39">
        <f t="shared" si="1"/>
        <v>2</v>
      </c>
      <c r="AN121" s="39" t="str">
        <f t="shared" si="2"/>
        <v>Not Started</v>
      </c>
      <c r="AO121" s="40" t="str">
        <f t="array" ref="AO121">IFERROR(INDEX(INDIRECT("'"&amp;VLOOKUP($C121,ModMap!$A$2:$B$21,2,FALSE)&amp;"'!AO:AO"),MATCH($K121,INDIRECT("'"&amp;VLOOKUP($C121,ModMap!$A$2:$B$21,2,FALSE)&amp;"'!$K:$K"),0)),"")</f>
        <v/>
      </c>
      <c r="AP121" s="49" t="str">
        <f t="array" ref="AP121">IFERROR(HYPERLINK("#'"&amp;VLOOKUP($C121,ModMap!$A$2:$B$21,2,FALSE)&amp;"'!V"&amp;MATCH($K121,INDIRECT("'"&amp;VLOOKUP($C121,ModMap!$A$2:$B$21,2,FALSE)&amp;"'!$K:$K"),0),"Edit on module sheet"),"")</f>
        <v>Edit on module sheet</v>
      </c>
    </row>
    <row r="122" ht="42.0" customHeight="1">
      <c r="A122" s="50">
        <v>120.0</v>
      </c>
      <c r="B122" s="50">
        <v>835.0</v>
      </c>
      <c r="C122" s="50" t="s">
        <v>133</v>
      </c>
      <c r="D122" s="51" t="s">
        <v>134</v>
      </c>
      <c r="E122" s="30" t="s">
        <v>62</v>
      </c>
      <c r="F122" s="68" t="s">
        <v>1900</v>
      </c>
      <c r="G122" s="51" t="s">
        <v>1901</v>
      </c>
      <c r="H122" s="50" t="s">
        <v>2738</v>
      </c>
      <c r="I122" s="50" t="s">
        <v>2739</v>
      </c>
      <c r="J122" s="51" t="s">
        <v>2740</v>
      </c>
      <c r="K122" s="50" t="s">
        <v>2745</v>
      </c>
      <c r="L122" s="51" t="s">
        <v>2746</v>
      </c>
      <c r="M122" s="47" t="s">
        <v>200</v>
      </c>
      <c r="N122" s="50" t="s">
        <v>1907</v>
      </c>
      <c r="O122" s="50" t="s">
        <v>1721</v>
      </c>
      <c r="P122" s="51" t="s">
        <v>1741</v>
      </c>
      <c r="Q122" s="51" t="s">
        <v>1742</v>
      </c>
      <c r="R122" s="50" t="s">
        <v>1910</v>
      </c>
      <c r="S122" s="50" t="s">
        <v>1920</v>
      </c>
      <c r="T122" s="50" t="str">
        <f t="array" ref="T122">IFERROR(INDEX(INDIRECT("'"&amp;VLOOKUP($C122,ModMap!$A$2:$B$21,2,FALSE)&amp;"'!T:T"),MATCH($K122,INDIRECT("'"&amp;VLOOKUP($C122,ModMap!$A$2:$B$21,2,FALSE)&amp;"'!$K:$K"),0)),"")</f>
        <v>Unassigned</v>
      </c>
      <c r="U122" s="48" t="s">
        <v>33</v>
      </c>
      <c r="V122" s="50" t="str">
        <f t="array" ref="V122">IFERROR(INDEX(INDIRECT("'"&amp;VLOOKUP($C122,ModMap!$A$2:$B$21,2,FALSE)&amp;"'!V:V"),MATCH($K122,INDIRECT("'"&amp;VLOOKUP($C122,ModMap!$A$2:$B$21,2,FALSE)&amp;"'!$K:$K"),0)),"")</f>
        <v>Not Started</v>
      </c>
      <c r="W122" s="50" t="str">
        <f t="array" ref="W122">IFERROR(INDEX(INDIRECT("'"&amp;VLOOKUP($C122,ModMap!$A$2:$B$21,2,FALSE)&amp;"'!W:W"),MATCH($K122,INDIRECT("'"&amp;VLOOKUP($C122,ModMap!$A$2:$B$21,2,FALSE)&amp;"'!$K:$K"),0)),"")</f>
        <v>Unassigned</v>
      </c>
      <c r="X122" s="44" t="s">
        <v>36</v>
      </c>
      <c r="Y122" s="50" t="str">
        <f t="array" ref="Y122">IFERROR(INDEX(INDIRECT("'"&amp;VLOOKUP($C122,ModMap!$A$2:$B$21,2,FALSE)&amp;"'!Y:Y"),MATCH($K122,INDIRECT("'"&amp;VLOOKUP($C122,ModMap!$A$2:$B$21,2,FALSE)&amp;"'!$K:$K"),0)),"")</f>
        <v>N/A</v>
      </c>
      <c r="Z122" s="50" t="str">
        <f t="array" ref="Z122">IFERROR(INDEX(INDIRECT("'"&amp;VLOOKUP($C122,ModMap!$A$2:$B$21,2,FALSE)&amp;"'!Z:Z"),MATCH($K122,INDIRECT("'"&amp;VLOOKUP($C122,ModMap!$A$2:$B$21,2,FALSE)&amp;"'!$K:$K"),0)),"")</f>
        <v/>
      </c>
      <c r="AA122" s="44" t="s">
        <v>36</v>
      </c>
      <c r="AB122" s="50" t="str">
        <f t="array" ref="AB122">IFERROR(INDEX(INDIRECT("'"&amp;VLOOKUP($C122,ModMap!$A$2:$B$21,2,FALSE)&amp;"'!AB:AB"),MATCH($K122,INDIRECT("'"&amp;VLOOKUP($C122,ModMap!$A$2:$B$21,2,FALSE)&amp;"'!$K:$K"),0)),"")</f>
        <v>N/A</v>
      </c>
      <c r="AC122" s="50" t="str">
        <f t="array" ref="AC122">IFERROR(INDEX(INDIRECT("'"&amp;VLOOKUP($C122,ModMap!$A$2:$B$21,2,FALSE)&amp;"'!AC:AC"),MATCH($K122,INDIRECT("'"&amp;VLOOKUP($C122,ModMap!$A$2:$B$21,2,FALSE)&amp;"'!$K:$K"),0)),"")</f>
        <v/>
      </c>
      <c r="AD122" s="48" t="s">
        <v>33</v>
      </c>
      <c r="AE122" s="50" t="str">
        <f t="array" ref="AE122">IFERROR(INDEX(INDIRECT("'"&amp;VLOOKUP($C122,ModMap!$A$2:$B$21,2,FALSE)&amp;"'!AE:AE"),MATCH($K122,INDIRECT("'"&amp;VLOOKUP($C122,ModMap!$A$2:$B$21,2,FALSE)&amp;"'!$K:$K"),0)),"")</f>
        <v>Not Started</v>
      </c>
      <c r="AF122" s="50" t="str">
        <f t="array" ref="AF122">IFERROR(INDEX(INDIRECT("'"&amp;VLOOKUP($C122,ModMap!$A$2:$B$21,2,FALSE)&amp;"'!AF:AF"),MATCH($K122,INDIRECT("'"&amp;VLOOKUP($C122,ModMap!$A$2:$B$21,2,FALSE)&amp;"'!$K:$K"),0)),"")</f>
        <v>Unassigned</v>
      </c>
      <c r="AG122" s="48" t="s">
        <v>33</v>
      </c>
      <c r="AH122" s="50" t="str">
        <f t="array" ref="AH122">IFERROR(INDEX(INDIRECT("'"&amp;VLOOKUP($C122,ModMap!$A$2:$B$21,2,FALSE)&amp;"'!AH:AH"),MATCH($K122,INDIRECT("'"&amp;VLOOKUP($C122,ModMap!$A$2:$B$21,2,FALSE)&amp;"'!$K:$K"),0)),"")</f>
        <v>Not Started</v>
      </c>
      <c r="AI122" s="50" t="str">
        <f t="array" ref="AI122">IFERROR(INDEX(INDIRECT("'"&amp;VLOOKUP($C122,ModMap!$A$2:$B$21,2,FALSE)&amp;"'!AI:AI"),MATCH($K122,INDIRECT("'"&amp;VLOOKUP($C122,ModMap!$A$2:$B$21,2,FALSE)&amp;"'!$K:$K"),0)),"")</f>
        <v>Unassigned</v>
      </c>
      <c r="AJ122" s="44" t="s">
        <v>36</v>
      </c>
      <c r="AK122" s="50" t="str">
        <f t="array" ref="AK122">IFERROR(INDEX(INDIRECT("'"&amp;VLOOKUP($C122,ModMap!$A$2:$B$21,2,FALSE)&amp;"'!AK:AK"),MATCH($K122,INDIRECT("'"&amp;VLOOKUP($C122,ModMap!$A$2:$B$21,2,FALSE)&amp;"'!$K:$K"),0)),"")</f>
        <v>N/A</v>
      </c>
      <c r="AL122" s="50" t="str">
        <f t="array" ref="AL122">IFERROR(INDEX(INDIRECT("'"&amp;VLOOKUP($C122,ModMap!$A$2:$B$21,2,FALSE)&amp;"'!AL:AL"),MATCH($K122,INDIRECT("'"&amp;VLOOKUP($C122,ModMap!$A$2:$B$21,2,FALSE)&amp;"'!$K:$K"),0)),"")</f>
        <v/>
      </c>
      <c r="AM122" s="50">
        <f t="shared" si="1"/>
        <v>3</v>
      </c>
      <c r="AN122" s="50" t="str">
        <f t="shared" si="2"/>
        <v>Not Started</v>
      </c>
      <c r="AO122" s="51" t="str">
        <f t="array" ref="AO122">IFERROR(INDEX(INDIRECT("'"&amp;VLOOKUP($C122,ModMap!$A$2:$B$21,2,FALSE)&amp;"'!AO:AO"),MATCH($K122,INDIRECT("'"&amp;VLOOKUP($C122,ModMap!$A$2:$B$21,2,FALSE)&amp;"'!$K:$K"),0)),"")</f>
        <v/>
      </c>
      <c r="AP122" s="49" t="str">
        <f t="array" ref="AP122">IFERROR(HYPERLINK("#'"&amp;VLOOKUP($C122,ModMap!$A$2:$B$21,2,FALSE)&amp;"'!V"&amp;MATCH($K122,INDIRECT("'"&amp;VLOOKUP($C122,ModMap!$A$2:$B$21,2,FALSE)&amp;"'!$K:$K"),0),"Edit on module sheet"),"")</f>
        <v>Edit on module sheet</v>
      </c>
    </row>
    <row r="123" ht="42.0" customHeight="1">
      <c r="A123" s="39">
        <v>121.0</v>
      </c>
      <c r="B123" s="39">
        <v>836.0</v>
      </c>
      <c r="C123" s="39" t="s">
        <v>133</v>
      </c>
      <c r="D123" s="40" t="s">
        <v>134</v>
      </c>
      <c r="E123" s="30" t="s">
        <v>62</v>
      </c>
      <c r="F123" s="68" t="s">
        <v>1900</v>
      </c>
      <c r="G123" s="40" t="s">
        <v>1901</v>
      </c>
      <c r="H123" s="39" t="s">
        <v>2738</v>
      </c>
      <c r="I123" s="39" t="s">
        <v>2739</v>
      </c>
      <c r="J123" s="40" t="s">
        <v>2740</v>
      </c>
      <c r="K123" s="39" t="s">
        <v>2749</v>
      </c>
      <c r="L123" s="40" t="s">
        <v>1925</v>
      </c>
      <c r="M123" s="47" t="s">
        <v>200</v>
      </c>
      <c r="N123" s="39" t="s">
        <v>1907</v>
      </c>
      <c r="O123" s="39" t="s">
        <v>1721</v>
      </c>
      <c r="P123" s="40" t="s">
        <v>1741</v>
      </c>
      <c r="Q123" s="40" t="s">
        <v>1742</v>
      </c>
      <c r="R123" s="39" t="s">
        <v>1910</v>
      </c>
      <c r="S123" s="39" t="s">
        <v>1928</v>
      </c>
      <c r="T123" s="39" t="str">
        <f t="array" ref="T123">IFERROR(INDEX(INDIRECT("'"&amp;VLOOKUP($C123,ModMap!$A$2:$B$21,2,FALSE)&amp;"'!T:T"),MATCH($K123,INDIRECT("'"&amp;VLOOKUP($C123,ModMap!$A$2:$B$21,2,FALSE)&amp;"'!$K:$K"),0)),"")</f>
        <v>Unassigned</v>
      </c>
      <c r="U123" s="48" t="s">
        <v>33</v>
      </c>
      <c r="V123" s="39" t="str">
        <f t="array" ref="V123">IFERROR(INDEX(INDIRECT("'"&amp;VLOOKUP($C123,ModMap!$A$2:$B$21,2,FALSE)&amp;"'!V:V"),MATCH($K123,INDIRECT("'"&amp;VLOOKUP($C123,ModMap!$A$2:$B$21,2,FALSE)&amp;"'!$K:$K"),0)),"")</f>
        <v>Not Started</v>
      </c>
      <c r="W123" s="39" t="str">
        <f t="array" ref="W123">IFERROR(INDEX(INDIRECT("'"&amp;VLOOKUP($C123,ModMap!$A$2:$B$21,2,FALSE)&amp;"'!W:W"),MATCH($K123,INDIRECT("'"&amp;VLOOKUP($C123,ModMap!$A$2:$B$21,2,FALSE)&amp;"'!$K:$K"),0)),"")</f>
        <v>Unassigned</v>
      </c>
      <c r="X123" s="44" t="s">
        <v>36</v>
      </c>
      <c r="Y123" s="39" t="str">
        <f t="array" ref="Y123">IFERROR(INDEX(INDIRECT("'"&amp;VLOOKUP($C123,ModMap!$A$2:$B$21,2,FALSE)&amp;"'!Y:Y"),MATCH($K123,INDIRECT("'"&amp;VLOOKUP($C123,ModMap!$A$2:$B$21,2,FALSE)&amp;"'!$K:$K"),0)),"")</f>
        <v>N/A</v>
      </c>
      <c r="Z123" s="39" t="str">
        <f t="array" ref="Z123">IFERROR(INDEX(INDIRECT("'"&amp;VLOOKUP($C123,ModMap!$A$2:$B$21,2,FALSE)&amp;"'!Z:Z"),MATCH($K123,INDIRECT("'"&amp;VLOOKUP($C123,ModMap!$A$2:$B$21,2,FALSE)&amp;"'!$K:$K"),0)),"")</f>
        <v/>
      </c>
      <c r="AA123" s="44" t="s">
        <v>36</v>
      </c>
      <c r="AB123" s="39" t="str">
        <f t="array" ref="AB123">IFERROR(INDEX(INDIRECT("'"&amp;VLOOKUP($C123,ModMap!$A$2:$B$21,2,FALSE)&amp;"'!AB:AB"),MATCH($K123,INDIRECT("'"&amp;VLOOKUP($C123,ModMap!$A$2:$B$21,2,FALSE)&amp;"'!$K:$K"),0)),"")</f>
        <v>N/A</v>
      </c>
      <c r="AC123" s="39" t="str">
        <f t="array" ref="AC123">IFERROR(INDEX(INDIRECT("'"&amp;VLOOKUP($C123,ModMap!$A$2:$B$21,2,FALSE)&amp;"'!AC:AC"),MATCH($K123,INDIRECT("'"&amp;VLOOKUP($C123,ModMap!$A$2:$B$21,2,FALSE)&amp;"'!$K:$K"),0)),"")</f>
        <v/>
      </c>
      <c r="AD123" s="44" t="s">
        <v>36</v>
      </c>
      <c r="AE123" s="39" t="str">
        <f t="array" ref="AE123">IFERROR(INDEX(INDIRECT("'"&amp;VLOOKUP($C123,ModMap!$A$2:$B$21,2,FALSE)&amp;"'!AE:AE"),MATCH($K123,INDIRECT("'"&amp;VLOOKUP($C123,ModMap!$A$2:$B$21,2,FALSE)&amp;"'!$K:$K"),0)),"")</f>
        <v>N/A</v>
      </c>
      <c r="AF123" s="39" t="str">
        <f t="array" ref="AF123">IFERROR(INDEX(INDIRECT("'"&amp;VLOOKUP($C123,ModMap!$A$2:$B$21,2,FALSE)&amp;"'!AF:AF"),MATCH($K123,INDIRECT("'"&amp;VLOOKUP($C123,ModMap!$A$2:$B$21,2,FALSE)&amp;"'!$K:$K"),0)),"")</f>
        <v/>
      </c>
      <c r="AG123" s="48" t="s">
        <v>33</v>
      </c>
      <c r="AH123" s="39" t="str">
        <f t="array" ref="AH123">IFERROR(INDEX(INDIRECT("'"&amp;VLOOKUP($C123,ModMap!$A$2:$B$21,2,FALSE)&amp;"'!AH:AH"),MATCH($K123,INDIRECT("'"&amp;VLOOKUP($C123,ModMap!$A$2:$B$21,2,FALSE)&amp;"'!$K:$K"),0)),"")</f>
        <v>Not Started</v>
      </c>
      <c r="AI123" s="39" t="str">
        <f t="array" ref="AI123">IFERROR(INDEX(INDIRECT("'"&amp;VLOOKUP($C123,ModMap!$A$2:$B$21,2,FALSE)&amp;"'!AI:AI"),MATCH($K123,INDIRECT("'"&amp;VLOOKUP($C123,ModMap!$A$2:$B$21,2,FALSE)&amp;"'!$K:$K"),0)),"")</f>
        <v>Unassigned</v>
      </c>
      <c r="AJ123" s="44" t="s">
        <v>36</v>
      </c>
      <c r="AK123" s="39" t="str">
        <f t="array" ref="AK123">IFERROR(INDEX(INDIRECT("'"&amp;VLOOKUP($C123,ModMap!$A$2:$B$21,2,FALSE)&amp;"'!AK:AK"),MATCH($K123,INDIRECT("'"&amp;VLOOKUP($C123,ModMap!$A$2:$B$21,2,FALSE)&amp;"'!$K:$K"),0)),"")</f>
        <v>N/A</v>
      </c>
      <c r="AL123" s="39" t="str">
        <f t="array" ref="AL123">IFERROR(INDEX(INDIRECT("'"&amp;VLOOKUP($C123,ModMap!$A$2:$B$21,2,FALSE)&amp;"'!AL:AL"),MATCH($K123,INDIRECT("'"&amp;VLOOKUP($C123,ModMap!$A$2:$B$21,2,FALSE)&amp;"'!$K:$K"),0)),"")</f>
        <v/>
      </c>
      <c r="AM123" s="39">
        <f t="shared" si="1"/>
        <v>2</v>
      </c>
      <c r="AN123" s="39" t="str">
        <f t="shared" si="2"/>
        <v>Not Started</v>
      </c>
      <c r="AO123" s="40" t="str">
        <f t="array" ref="AO123">IFERROR(INDEX(INDIRECT("'"&amp;VLOOKUP($C123,ModMap!$A$2:$B$21,2,FALSE)&amp;"'!AO:AO"),MATCH($K123,INDIRECT("'"&amp;VLOOKUP($C123,ModMap!$A$2:$B$21,2,FALSE)&amp;"'!$K:$K"),0)),"")</f>
        <v/>
      </c>
      <c r="AP123" s="49" t="str">
        <f t="array" ref="AP123">IFERROR(HYPERLINK("#'"&amp;VLOOKUP($C123,ModMap!$A$2:$B$21,2,FALSE)&amp;"'!V"&amp;MATCH($K123,INDIRECT("'"&amp;VLOOKUP($C123,ModMap!$A$2:$B$21,2,FALSE)&amp;"'!$K:$K"),0),"Edit on module sheet"),"")</f>
        <v>Edit on module sheet</v>
      </c>
    </row>
    <row r="124" ht="42.0" customHeight="1">
      <c r="A124" s="50">
        <v>122.0</v>
      </c>
      <c r="B124" s="50">
        <v>838.0</v>
      </c>
      <c r="C124" s="50" t="s">
        <v>133</v>
      </c>
      <c r="D124" s="51" t="s">
        <v>134</v>
      </c>
      <c r="E124" s="30" t="s">
        <v>62</v>
      </c>
      <c r="F124" s="68" t="s">
        <v>1900</v>
      </c>
      <c r="G124" s="51" t="s">
        <v>1901</v>
      </c>
      <c r="H124" s="50" t="s">
        <v>2754</v>
      </c>
      <c r="I124" s="50" t="s">
        <v>2755</v>
      </c>
      <c r="J124" s="51" t="s">
        <v>2756</v>
      </c>
      <c r="K124" s="50" t="s">
        <v>2757</v>
      </c>
      <c r="L124" s="51" t="s">
        <v>2758</v>
      </c>
      <c r="M124" s="47" t="s">
        <v>200</v>
      </c>
      <c r="N124" s="50" t="s">
        <v>1907</v>
      </c>
      <c r="O124" s="50" t="s">
        <v>1656</v>
      </c>
      <c r="P124" s="51" t="s">
        <v>1666</v>
      </c>
      <c r="Q124" s="51" t="s">
        <v>1667</v>
      </c>
      <c r="R124" s="50" t="s">
        <v>1910</v>
      </c>
      <c r="S124" s="50" t="s">
        <v>1911</v>
      </c>
      <c r="T124" s="50" t="str">
        <f t="array" ref="T124">IFERROR(INDEX(INDIRECT("'"&amp;VLOOKUP($C124,ModMap!$A$2:$B$21,2,FALSE)&amp;"'!T:T"),MATCH($K124,INDIRECT("'"&amp;VLOOKUP($C124,ModMap!$A$2:$B$21,2,FALSE)&amp;"'!$K:$K"),0)),"")</f>
        <v>Unassigned</v>
      </c>
      <c r="U124" s="48" t="s">
        <v>33</v>
      </c>
      <c r="V124" s="50" t="str">
        <f t="array" ref="V124">IFERROR(INDEX(INDIRECT("'"&amp;VLOOKUP($C124,ModMap!$A$2:$B$21,2,FALSE)&amp;"'!V:V"),MATCH($K124,INDIRECT("'"&amp;VLOOKUP($C124,ModMap!$A$2:$B$21,2,FALSE)&amp;"'!$K:$K"),0)),"")</f>
        <v>Not Started</v>
      </c>
      <c r="W124" s="50" t="str">
        <f t="array" ref="W124">IFERROR(INDEX(INDIRECT("'"&amp;VLOOKUP($C124,ModMap!$A$2:$B$21,2,FALSE)&amp;"'!W:W"),MATCH($K124,INDIRECT("'"&amp;VLOOKUP($C124,ModMap!$A$2:$B$21,2,FALSE)&amp;"'!$K:$K"),0)),"")</f>
        <v>Unassigned</v>
      </c>
      <c r="X124" s="44" t="s">
        <v>36</v>
      </c>
      <c r="Y124" s="50" t="str">
        <f t="array" ref="Y124">IFERROR(INDEX(INDIRECT("'"&amp;VLOOKUP($C124,ModMap!$A$2:$B$21,2,FALSE)&amp;"'!Y:Y"),MATCH($K124,INDIRECT("'"&amp;VLOOKUP($C124,ModMap!$A$2:$B$21,2,FALSE)&amp;"'!$K:$K"),0)),"")</f>
        <v>N/A</v>
      </c>
      <c r="Z124" s="50" t="str">
        <f t="array" ref="Z124">IFERROR(INDEX(INDIRECT("'"&amp;VLOOKUP($C124,ModMap!$A$2:$B$21,2,FALSE)&amp;"'!Z:Z"),MATCH($K124,INDIRECT("'"&amp;VLOOKUP($C124,ModMap!$A$2:$B$21,2,FALSE)&amp;"'!$K:$K"),0)),"")</f>
        <v/>
      </c>
      <c r="AA124" s="44" t="s">
        <v>36</v>
      </c>
      <c r="AB124" s="50" t="str">
        <f t="array" ref="AB124">IFERROR(INDEX(INDIRECT("'"&amp;VLOOKUP($C124,ModMap!$A$2:$B$21,2,FALSE)&amp;"'!AB:AB"),MATCH($K124,INDIRECT("'"&amp;VLOOKUP($C124,ModMap!$A$2:$B$21,2,FALSE)&amp;"'!$K:$K"),0)),"")</f>
        <v>N/A</v>
      </c>
      <c r="AC124" s="50" t="str">
        <f t="array" ref="AC124">IFERROR(INDEX(INDIRECT("'"&amp;VLOOKUP($C124,ModMap!$A$2:$B$21,2,FALSE)&amp;"'!AC:AC"),MATCH($K124,INDIRECT("'"&amp;VLOOKUP($C124,ModMap!$A$2:$B$21,2,FALSE)&amp;"'!$K:$K"),0)),"")</f>
        <v/>
      </c>
      <c r="AD124" s="44" t="s">
        <v>36</v>
      </c>
      <c r="AE124" s="50" t="str">
        <f t="array" ref="AE124">IFERROR(INDEX(INDIRECT("'"&amp;VLOOKUP($C124,ModMap!$A$2:$B$21,2,FALSE)&amp;"'!AE:AE"),MATCH($K124,INDIRECT("'"&amp;VLOOKUP($C124,ModMap!$A$2:$B$21,2,FALSE)&amp;"'!$K:$K"),0)),"")</f>
        <v>N/A</v>
      </c>
      <c r="AF124" s="50" t="str">
        <f t="array" ref="AF124">IFERROR(INDEX(INDIRECT("'"&amp;VLOOKUP($C124,ModMap!$A$2:$B$21,2,FALSE)&amp;"'!AF:AF"),MATCH($K124,INDIRECT("'"&amp;VLOOKUP($C124,ModMap!$A$2:$B$21,2,FALSE)&amp;"'!$K:$K"),0)),"")</f>
        <v/>
      </c>
      <c r="AG124" s="48" t="s">
        <v>33</v>
      </c>
      <c r="AH124" s="50" t="str">
        <f t="array" ref="AH124">IFERROR(INDEX(INDIRECT("'"&amp;VLOOKUP($C124,ModMap!$A$2:$B$21,2,FALSE)&amp;"'!AH:AH"),MATCH($K124,INDIRECT("'"&amp;VLOOKUP($C124,ModMap!$A$2:$B$21,2,FALSE)&amp;"'!$K:$K"),0)),"")</f>
        <v>Not Started</v>
      </c>
      <c r="AI124" s="50" t="str">
        <f t="array" ref="AI124">IFERROR(INDEX(INDIRECT("'"&amp;VLOOKUP($C124,ModMap!$A$2:$B$21,2,FALSE)&amp;"'!AI:AI"),MATCH($K124,INDIRECT("'"&amp;VLOOKUP($C124,ModMap!$A$2:$B$21,2,FALSE)&amp;"'!$K:$K"),0)),"")</f>
        <v>Unassigned</v>
      </c>
      <c r="AJ124" s="44" t="s">
        <v>36</v>
      </c>
      <c r="AK124" s="50" t="str">
        <f t="array" ref="AK124">IFERROR(INDEX(INDIRECT("'"&amp;VLOOKUP($C124,ModMap!$A$2:$B$21,2,FALSE)&amp;"'!AK:AK"),MATCH($K124,INDIRECT("'"&amp;VLOOKUP($C124,ModMap!$A$2:$B$21,2,FALSE)&amp;"'!$K:$K"),0)),"")</f>
        <v>N/A</v>
      </c>
      <c r="AL124" s="50" t="str">
        <f t="array" ref="AL124">IFERROR(INDEX(INDIRECT("'"&amp;VLOOKUP($C124,ModMap!$A$2:$B$21,2,FALSE)&amp;"'!AL:AL"),MATCH($K124,INDIRECT("'"&amp;VLOOKUP($C124,ModMap!$A$2:$B$21,2,FALSE)&amp;"'!$K:$K"),0)),"")</f>
        <v/>
      </c>
      <c r="AM124" s="50">
        <f t="shared" si="1"/>
        <v>2</v>
      </c>
      <c r="AN124" s="50" t="str">
        <f t="shared" si="2"/>
        <v>Not Started</v>
      </c>
      <c r="AO124" s="51" t="str">
        <f t="array" ref="AO124">IFERROR(INDEX(INDIRECT("'"&amp;VLOOKUP($C124,ModMap!$A$2:$B$21,2,FALSE)&amp;"'!AO:AO"),MATCH($K124,INDIRECT("'"&amp;VLOOKUP($C124,ModMap!$A$2:$B$21,2,FALSE)&amp;"'!$K:$K"),0)),"")</f>
        <v/>
      </c>
      <c r="AP124" s="49" t="str">
        <f t="array" ref="AP124">IFERROR(HYPERLINK("#'"&amp;VLOOKUP($C124,ModMap!$A$2:$B$21,2,FALSE)&amp;"'!V"&amp;MATCH($K124,INDIRECT("'"&amp;VLOOKUP($C124,ModMap!$A$2:$B$21,2,FALSE)&amp;"'!$K:$K"),0),"Edit on module sheet"),"")</f>
        <v>Edit on module sheet</v>
      </c>
    </row>
    <row r="125" ht="42.0" customHeight="1">
      <c r="A125" s="39">
        <v>123.0</v>
      </c>
      <c r="B125" s="39">
        <v>839.0</v>
      </c>
      <c r="C125" s="39" t="s">
        <v>133</v>
      </c>
      <c r="D125" s="40" t="s">
        <v>134</v>
      </c>
      <c r="E125" s="30" t="s">
        <v>62</v>
      </c>
      <c r="F125" s="68" t="s">
        <v>1900</v>
      </c>
      <c r="G125" s="40" t="s">
        <v>1901</v>
      </c>
      <c r="H125" s="39" t="s">
        <v>2754</v>
      </c>
      <c r="I125" s="39" t="s">
        <v>2755</v>
      </c>
      <c r="J125" s="40" t="s">
        <v>2756</v>
      </c>
      <c r="K125" s="39" t="s">
        <v>2759</v>
      </c>
      <c r="L125" s="40" t="s">
        <v>2760</v>
      </c>
      <c r="M125" s="47" t="s">
        <v>200</v>
      </c>
      <c r="N125" s="39" t="s">
        <v>1907</v>
      </c>
      <c r="O125" s="39" t="s">
        <v>1656</v>
      </c>
      <c r="P125" s="40" t="s">
        <v>1666</v>
      </c>
      <c r="Q125" s="40" t="s">
        <v>1667</v>
      </c>
      <c r="R125" s="39" t="s">
        <v>1910</v>
      </c>
      <c r="S125" s="39" t="s">
        <v>1920</v>
      </c>
      <c r="T125" s="39" t="str">
        <f t="array" ref="T125">IFERROR(INDEX(INDIRECT("'"&amp;VLOOKUP($C125,ModMap!$A$2:$B$21,2,FALSE)&amp;"'!T:T"),MATCH($K125,INDIRECT("'"&amp;VLOOKUP($C125,ModMap!$A$2:$B$21,2,FALSE)&amp;"'!$K:$K"),0)),"")</f>
        <v>Unassigned</v>
      </c>
      <c r="U125" s="48" t="s">
        <v>33</v>
      </c>
      <c r="V125" s="39" t="str">
        <f t="array" ref="V125">IFERROR(INDEX(INDIRECT("'"&amp;VLOOKUP($C125,ModMap!$A$2:$B$21,2,FALSE)&amp;"'!V:V"),MATCH($K125,INDIRECT("'"&amp;VLOOKUP($C125,ModMap!$A$2:$B$21,2,FALSE)&amp;"'!$K:$K"),0)),"")</f>
        <v>Not Started</v>
      </c>
      <c r="W125" s="39" t="str">
        <f t="array" ref="W125">IFERROR(INDEX(INDIRECT("'"&amp;VLOOKUP($C125,ModMap!$A$2:$B$21,2,FALSE)&amp;"'!W:W"),MATCH($K125,INDIRECT("'"&amp;VLOOKUP($C125,ModMap!$A$2:$B$21,2,FALSE)&amp;"'!$K:$K"),0)),"")</f>
        <v>Unassigned</v>
      </c>
      <c r="X125" s="44" t="s">
        <v>36</v>
      </c>
      <c r="Y125" s="39" t="str">
        <f t="array" ref="Y125">IFERROR(INDEX(INDIRECT("'"&amp;VLOOKUP($C125,ModMap!$A$2:$B$21,2,FALSE)&amp;"'!Y:Y"),MATCH($K125,INDIRECT("'"&amp;VLOOKUP($C125,ModMap!$A$2:$B$21,2,FALSE)&amp;"'!$K:$K"),0)),"")</f>
        <v>N/A</v>
      </c>
      <c r="Z125" s="39" t="str">
        <f t="array" ref="Z125">IFERROR(INDEX(INDIRECT("'"&amp;VLOOKUP($C125,ModMap!$A$2:$B$21,2,FALSE)&amp;"'!Z:Z"),MATCH($K125,INDIRECT("'"&amp;VLOOKUP($C125,ModMap!$A$2:$B$21,2,FALSE)&amp;"'!$K:$K"),0)),"")</f>
        <v/>
      </c>
      <c r="AA125" s="44" t="s">
        <v>36</v>
      </c>
      <c r="AB125" s="39" t="str">
        <f t="array" ref="AB125">IFERROR(INDEX(INDIRECT("'"&amp;VLOOKUP($C125,ModMap!$A$2:$B$21,2,FALSE)&amp;"'!AB:AB"),MATCH($K125,INDIRECT("'"&amp;VLOOKUP($C125,ModMap!$A$2:$B$21,2,FALSE)&amp;"'!$K:$K"),0)),"")</f>
        <v>N/A</v>
      </c>
      <c r="AC125" s="39" t="str">
        <f t="array" ref="AC125">IFERROR(INDEX(INDIRECT("'"&amp;VLOOKUP($C125,ModMap!$A$2:$B$21,2,FALSE)&amp;"'!AC:AC"),MATCH($K125,INDIRECT("'"&amp;VLOOKUP($C125,ModMap!$A$2:$B$21,2,FALSE)&amp;"'!$K:$K"),0)),"")</f>
        <v/>
      </c>
      <c r="AD125" s="48" t="s">
        <v>33</v>
      </c>
      <c r="AE125" s="39" t="str">
        <f t="array" ref="AE125">IFERROR(INDEX(INDIRECT("'"&amp;VLOOKUP($C125,ModMap!$A$2:$B$21,2,FALSE)&amp;"'!AE:AE"),MATCH($K125,INDIRECT("'"&amp;VLOOKUP($C125,ModMap!$A$2:$B$21,2,FALSE)&amp;"'!$K:$K"),0)),"")</f>
        <v>Not Started</v>
      </c>
      <c r="AF125" s="39" t="str">
        <f t="array" ref="AF125">IFERROR(INDEX(INDIRECT("'"&amp;VLOOKUP($C125,ModMap!$A$2:$B$21,2,FALSE)&amp;"'!AF:AF"),MATCH($K125,INDIRECT("'"&amp;VLOOKUP($C125,ModMap!$A$2:$B$21,2,FALSE)&amp;"'!$K:$K"),0)),"")</f>
        <v>Unassigned</v>
      </c>
      <c r="AG125" s="48" t="s">
        <v>33</v>
      </c>
      <c r="AH125" s="39" t="str">
        <f t="array" ref="AH125">IFERROR(INDEX(INDIRECT("'"&amp;VLOOKUP($C125,ModMap!$A$2:$B$21,2,FALSE)&amp;"'!AH:AH"),MATCH($K125,INDIRECT("'"&amp;VLOOKUP($C125,ModMap!$A$2:$B$21,2,FALSE)&amp;"'!$K:$K"),0)),"")</f>
        <v>Not Started</v>
      </c>
      <c r="AI125" s="39" t="str">
        <f t="array" ref="AI125">IFERROR(INDEX(INDIRECT("'"&amp;VLOOKUP($C125,ModMap!$A$2:$B$21,2,FALSE)&amp;"'!AI:AI"),MATCH($K125,INDIRECT("'"&amp;VLOOKUP($C125,ModMap!$A$2:$B$21,2,FALSE)&amp;"'!$K:$K"),0)),"")</f>
        <v>Unassigned</v>
      </c>
      <c r="AJ125" s="44" t="s">
        <v>36</v>
      </c>
      <c r="AK125" s="39" t="str">
        <f t="array" ref="AK125">IFERROR(INDEX(INDIRECT("'"&amp;VLOOKUP($C125,ModMap!$A$2:$B$21,2,FALSE)&amp;"'!AK:AK"),MATCH($K125,INDIRECT("'"&amp;VLOOKUP($C125,ModMap!$A$2:$B$21,2,FALSE)&amp;"'!$K:$K"),0)),"")</f>
        <v>N/A</v>
      </c>
      <c r="AL125" s="39" t="str">
        <f t="array" ref="AL125">IFERROR(INDEX(INDIRECT("'"&amp;VLOOKUP($C125,ModMap!$A$2:$B$21,2,FALSE)&amp;"'!AL:AL"),MATCH($K125,INDIRECT("'"&amp;VLOOKUP($C125,ModMap!$A$2:$B$21,2,FALSE)&amp;"'!$K:$K"),0)),"")</f>
        <v/>
      </c>
      <c r="AM125" s="39">
        <f t="shared" si="1"/>
        <v>3</v>
      </c>
      <c r="AN125" s="39" t="str">
        <f t="shared" si="2"/>
        <v>Not Started</v>
      </c>
      <c r="AO125" s="40" t="str">
        <f t="array" ref="AO125">IFERROR(INDEX(INDIRECT("'"&amp;VLOOKUP($C125,ModMap!$A$2:$B$21,2,FALSE)&amp;"'!AO:AO"),MATCH($K125,INDIRECT("'"&amp;VLOOKUP($C125,ModMap!$A$2:$B$21,2,FALSE)&amp;"'!$K:$K"),0)),"")</f>
        <v/>
      </c>
      <c r="AP125" s="49" t="str">
        <f t="array" ref="AP125">IFERROR(HYPERLINK("#'"&amp;VLOOKUP($C125,ModMap!$A$2:$B$21,2,FALSE)&amp;"'!V"&amp;MATCH($K125,INDIRECT("'"&amp;VLOOKUP($C125,ModMap!$A$2:$B$21,2,FALSE)&amp;"'!$K:$K"),0),"Edit on module sheet"),"")</f>
        <v>Edit on module sheet</v>
      </c>
    </row>
    <row r="126" ht="42.0" customHeight="1">
      <c r="A126" s="50">
        <v>124.0</v>
      </c>
      <c r="B126" s="50">
        <v>840.0</v>
      </c>
      <c r="C126" s="50" t="s">
        <v>133</v>
      </c>
      <c r="D126" s="51" t="s">
        <v>134</v>
      </c>
      <c r="E126" s="30" t="s">
        <v>62</v>
      </c>
      <c r="F126" s="68" t="s">
        <v>1900</v>
      </c>
      <c r="G126" s="51" t="s">
        <v>1901</v>
      </c>
      <c r="H126" s="50" t="s">
        <v>2754</v>
      </c>
      <c r="I126" s="50" t="s">
        <v>2755</v>
      </c>
      <c r="J126" s="51" t="s">
        <v>2756</v>
      </c>
      <c r="K126" s="50" t="s">
        <v>2763</v>
      </c>
      <c r="L126" s="51" t="s">
        <v>1925</v>
      </c>
      <c r="M126" s="47" t="s">
        <v>200</v>
      </c>
      <c r="N126" s="50" t="s">
        <v>1907</v>
      </c>
      <c r="O126" s="50" t="s">
        <v>1656</v>
      </c>
      <c r="P126" s="51" t="s">
        <v>1666</v>
      </c>
      <c r="Q126" s="51" t="s">
        <v>1667</v>
      </c>
      <c r="R126" s="50" t="s">
        <v>1910</v>
      </c>
      <c r="S126" s="50" t="s">
        <v>1928</v>
      </c>
      <c r="T126" s="50" t="str">
        <f t="array" ref="T126">IFERROR(INDEX(INDIRECT("'"&amp;VLOOKUP($C126,ModMap!$A$2:$B$21,2,FALSE)&amp;"'!T:T"),MATCH($K126,INDIRECT("'"&amp;VLOOKUP($C126,ModMap!$A$2:$B$21,2,FALSE)&amp;"'!$K:$K"),0)),"")</f>
        <v>Unassigned</v>
      </c>
      <c r="U126" s="48" t="s">
        <v>33</v>
      </c>
      <c r="V126" s="50" t="str">
        <f t="array" ref="V126">IFERROR(INDEX(INDIRECT("'"&amp;VLOOKUP($C126,ModMap!$A$2:$B$21,2,FALSE)&amp;"'!V:V"),MATCH($K126,INDIRECT("'"&amp;VLOOKUP($C126,ModMap!$A$2:$B$21,2,FALSE)&amp;"'!$K:$K"),0)),"")</f>
        <v>Not Started</v>
      </c>
      <c r="W126" s="50" t="str">
        <f t="array" ref="W126">IFERROR(INDEX(INDIRECT("'"&amp;VLOOKUP($C126,ModMap!$A$2:$B$21,2,FALSE)&amp;"'!W:W"),MATCH($K126,INDIRECT("'"&amp;VLOOKUP($C126,ModMap!$A$2:$B$21,2,FALSE)&amp;"'!$K:$K"),0)),"")</f>
        <v>Unassigned</v>
      </c>
      <c r="X126" s="44" t="s">
        <v>36</v>
      </c>
      <c r="Y126" s="50" t="str">
        <f t="array" ref="Y126">IFERROR(INDEX(INDIRECT("'"&amp;VLOOKUP($C126,ModMap!$A$2:$B$21,2,FALSE)&amp;"'!Y:Y"),MATCH($K126,INDIRECT("'"&amp;VLOOKUP($C126,ModMap!$A$2:$B$21,2,FALSE)&amp;"'!$K:$K"),0)),"")</f>
        <v>N/A</v>
      </c>
      <c r="Z126" s="50" t="str">
        <f t="array" ref="Z126">IFERROR(INDEX(INDIRECT("'"&amp;VLOOKUP($C126,ModMap!$A$2:$B$21,2,FALSE)&amp;"'!Z:Z"),MATCH($K126,INDIRECT("'"&amp;VLOOKUP($C126,ModMap!$A$2:$B$21,2,FALSE)&amp;"'!$K:$K"),0)),"")</f>
        <v/>
      </c>
      <c r="AA126" s="44" t="s">
        <v>36</v>
      </c>
      <c r="AB126" s="50" t="str">
        <f t="array" ref="AB126">IFERROR(INDEX(INDIRECT("'"&amp;VLOOKUP($C126,ModMap!$A$2:$B$21,2,FALSE)&amp;"'!AB:AB"),MATCH($K126,INDIRECT("'"&amp;VLOOKUP($C126,ModMap!$A$2:$B$21,2,FALSE)&amp;"'!$K:$K"),0)),"")</f>
        <v>N/A</v>
      </c>
      <c r="AC126" s="50" t="str">
        <f t="array" ref="AC126">IFERROR(INDEX(INDIRECT("'"&amp;VLOOKUP($C126,ModMap!$A$2:$B$21,2,FALSE)&amp;"'!AC:AC"),MATCH($K126,INDIRECT("'"&amp;VLOOKUP($C126,ModMap!$A$2:$B$21,2,FALSE)&amp;"'!$K:$K"),0)),"")</f>
        <v/>
      </c>
      <c r="AD126" s="44" t="s">
        <v>36</v>
      </c>
      <c r="AE126" s="50" t="str">
        <f t="array" ref="AE126">IFERROR(INDEX(INDIRECT("'"&amp;VLOOKUP($C126,ModMap!$A$2:$B$21,2,FALSE)&amp;"'!AE:AE"),MATCH($K126,INDIRECT("'"&amp;VLOOKUP($C126,ModMap!$A$2:$B$21,2,FALSE)&amp;"'!$K:$K"),0)),"")</f>
        <v>N/A</v>
      </c>
      <c r="AF126" s="50" t="str">
        <f t="array" ref="AF126">IFERROR(INDEX(INDIRECT("'"&amp;VLOOKUP($C126,ModMap!$A$2:$B$21,2,FALSE)&amp;"'!AF:AF"),MATCH($K126,INDIRECT("'"&amp;VLOOKUP($C126,ModMap!$A$2:$B$21,2,FALSE)&amp;"'!$K:$K"),0)),"")</f>
        <v/>
      </c>
      <c r="AG126" s="48" t="s">
        <v>33</v>
      </c>
      <c r="AH126" s="50" t="str">
        <f t="array" ref="AH126">IFERROR(INDEX(INDIRECT("'"&amp;VLOOKUP($C126,ModMap!$A$2:$B$21,2,FALSE)&amp;"'!AH:AH"),MATCH($K126,INDIRECT("'"&amp;VLOOKUP($C126,ModMap!$A$2:$B$21,2,FALSE)&amp;"'!$K:$K"),0)),"")</f>
        <v>Not Started</v>
      </c>
      <c r="AI126" s="50" t="str">
        <f t="array" ref="AI126">IFERROR(INDEX(INDIRECT("'"&amp;VLOOKUP($C126,ModMap!$A$2:$B$21,2,FALSE)&amp;"'!AI:AI"),MATCH($K126,INDIRECT("'"&amp;VLOOKUP($C126,ModMap!$A$2:$B$21,2,FALSE)&amp;"'!$K:$K"),0)),"")</f>
        <v>Unassigned</v>
      </c>
      <c r="AJ126" s="44" t="s">
        <v>36</v>
      </c>
      <c r="AK126" s="50" t="str">
        <f t="array" ref="AK126">IFERROR(INDEX(INDIRECT("'"&amp;VLOOKUP($C126,ModMap!$A$2:$B$21,2,FALSE)&amp;"'!AK:AK"),MATCH($K126,INDIRECT("'"&amp;VLOOKUP($C126,ModMap!$A$2:$B$21,2,FALSE)&amp;"'!$K:$K"),0)),"")</f>
        <v>N/A</v>
      </c>
      <c r="AL126" s="50" t="str">
        <f t="array" ref="AL126">IFERROR(INDEX(INDIRECT("'"&amp;VLOOKUP($C126,ModMap!$A$2:$B$21,2,FALSE)&amp;"'!AL:AL"),MATCH($K126,INDIRECT("'"&amp;VLOOKUP($C126,ModMap!$A$2:$B$21,2,FALSE)&amp;"'!$K:$K"),0)),"")</f>
        <v/>
      </c>
      <c r="AM126" s="50">
        <f t="shared" si="1"/>
        <v>2</v>
      </c>
      <c r="AN126" s="50" t="str">
        <f t="shared" si="2"/>
        <v>Not Started</v>
      </c>
      <c r="AO126" s="51" t="str">
        <f t="array" ref="AO126">IFERROR(INDEX(INDIRECT("'"&amp;VLOOKUP($C126,ModMap!$A$2:$B$21,2,FALSE)&amp;"'!AO:AO"),MATCH($K126,INDIRECT("'"&amp;VLOOKUP($C126,ModMap!$A$2:$B$21,2,FALSE)&amp;"'!$K:$K"),0)),"")</f>
        <v/>
      </c>
      <c r="AP126" s="49" t="str">
        <f t="array" ref="AP126">IFERROR(HYPERLINK("#'"&amp;VLOOKUP($C126,ModMap!$A$2:$B$21,2,FALSE)&amp;"'!V"&amp;MATCH($K126,INDIRECT("'"&amp;VLOOKUP($C126,ModMap!$A$2:$B$21,2,FALSE)&amp;"'!$K:$K"),0),"Edit on module sheet"),"")</f>
        <v>Edit on module sheet</v>
      </c>
    </row>
    <row r="127" ht="42.0" customHeight="1">
      <c r="A127" s="39">
        <v>125.0</v>
      </c>
      <c r="B127" s="39">
        <v>842.0</v>
      </c>
      <c r="C127" s="39" t="s">
        <v>133</v>
      </c>
      <c r="D127" s="40" t="s">
        <v>134</v>
      </c>
      <c r="E127" s="30" t="s">
        <v>62</v>
      </c>
      <c r="F127" s="68" t="s">
        <v>1900</v>
      </c>
      <c r="G127" s="40" t="s">
        <v>1901</v>
      </c>
      <c r="H127" s="39" t="s">
        <v>2766</v>
      </c>
      <c r="I127" s="39" t="s">
        <v>2767</v>
      </c>
      <c r="J127" s="40" t="s">
        <v>2768</v>
      </c>
      <c r="K127" s="39" t="s">
        <v>2769</v>
      </c>
      <c r="L127" s="40" t="s">
        <v>2770</v>
      </c>
      <c r="M127" s="47" t="s">
        <v>200</v>
      </c>
      <c r="N127" s="39" t="s">
        <v>1907</v>
      </c>
      <c r="O127" s="39" t="s">
        <v>1656</v>
      </c>
      <c r="P127" s="40" t="s">
        <v>2771</v>
      </c>
      <c r="Q127" s="40" t="s">
        <v>2772</v>
      </c>
      <c r="R127" s="39" t="s">
        <v>1910</v>
      </c>
      <c r="S127" s="39" t="s">
        <v>1911</v>
      </c>
      <c r="T127" s="39" t="str">
        <f t="array" ref="T127">IFERROR(INDEX(INDIRECT("'"&amp;VLOOKUP($C127,ModMap!$A$2:$B$21,2,FALSE)&amp;"'!T:T"),MATCH($K127,INDIRECT("'"&amp;VLOOKUP($C127,ModMap!$A$2:$B$21,2,FALSE)&amp;"'!$K:$K"),0)),"")</f>
        <v>Unassigned</v>
      </c>
      <c r="U127" s="48" t="s">
        <v>33</v>
      </c>
      <c r="V127" s="39" t="str">
        <f t="array" ref="V127">IFERROR(INDEX(INDIRECT("'"&amp;VLOOKUP($C127,ModMap!$A$2:$B$21,2,FALSE)&amp;"'!V:V"),MATCH($K127,INDIRECT("'"&amp;VLOOKUP($C127,ModMap!$A$2:$B$21,2,FALSE)&amp;"'!$K:$K"),0)),"")</f>
        <v>Not Started</v>
      </c>
      <c r="W127" s="39" t="str">
        <f t="array" ref="W127">IFERROR(INDEX(INDIRECT("'"&amp;VLOOKUP($C127,ModMap!$A$2:$B$21,2,FALSE)&amp;"'!W:W"),MATCH($K127,INDIRECT("'"&amp;VLOOKUP($C127,ModMap!$A$2:$B$21,2,FALSE)&amp;"'!$K:$K"),0)),"")</f>
        <v>Unassigned</v>
      </c>
      <c r="X127" s="44" t="s">
        <v>36</v>
      </c>
      <c r="Y127" s="39" t="str">
        <f t="array" ref="Y127">IFERROR(INDEX(INDIRECT("'"&amp;VLOOKUP($C127,ModMap!$A$2:$B$21,2,FALSE)&amp;"'!Y:Y"),MATCH($K127,INDIRECT("'"&amp;VLOOKUP($C127,ModMap!$A$2:$B$21,2,FALSE)&amp;"'!$K:$K"),0)),"")</f>
        <v>N/A</v>
      </c>
      <c r="Z127" s="39" t="str">
        <f t="array" ref="Z127">IFERROR(INDEX(INDIRECT("'"&amp;VLOOKUP($C127,ModMap!$A$2:$B$21,2,FALSE)&amp;"'!Z:Z"),MATCH($K127,INDIRECT("'"&amp;VLOOKUP($C127,ModMap!$A$2:$B$21,2,FALSE)&amp;"'!$K:$K"),0)),"")</f>
        <v/>
      </c>
      <c r="AA127" s="44" t="s">
        <v>36</v>
      </c>
      <c r="AB127" s="39" t="str">
        <f t="array" ref="AB127">IFERROR(INDEX(INDIRECT("'"&amp;VLOOKUP($C127,ModMap!$A$2:$B$21,2,FALSE)&amp;"'!AB:AB"),MATCH($K127,INDIRECT("'"&amp;VLOOKUP($C127,ModMap!$A$2:$B$21,2,FALSE)&amp;"'!$K:$K"),0)),"")</f>
        <v>N/A</v>
      </c>
      <c r="AC127" s="39" t="str">
        <f t="array" ref="AC127">IFERROR(INDEX(INDIRECT("'"&amp;VLOOKUP($C127,ModMap!$A$2:$B$21,2,FALSE)&amp;"'!AC:AC"),MATCH($K127,INDIRECT("'"&amp;VLOOKUP($C127,ModMap!$A$2:$B$21,2,FALSE)&amp;"'!$K:$K"),0)),"")</f>
        <v/>
      </c>
      <c r="AD127" s="44" t="s">
        <v>36</v>
      </c>
      <c r="AE127" s="39" t="str">
        <f t="array" ref="AE127">IFERROR(INDEX(INDIRECT("'"&amp;VLOOKUP($C127,ModMap!$A$2:$B$21,2,FALSE)&amp;"'!AE:AE"),MATCH($K127,INDIRECT("'"&amp;VLOOKUP($C127,ModMap!$A$2:$B$21,2,FALSE)&amp;"'!$K:$K"),0)),"")</f>
        <v>N/A</v>
      </c>
      <c r="AF127" s="39" t="str">
        <f t="array" ref="AF127">IFERROR(INDEX(INDIRECT("'"&amp;VLOOKUP($C127,ModMap!$A$2:$B$21,2,FALSE)&amp;"'!AF:AF"),MATCH($K127,INDIRECT("'"&amp;VLOOKUP($C127,ModMap!$A$2:$B$21,2,FALSE)&amp;"'!$K:$K"),0)),"")</f>
        <v/>
      </c>
      <c r="AG127" s="48" t="s">
        <v>33</v>
      </c>
      <c r="AH127" s="39" t="str">
        <f t="array" ref="AH127">IFERROR(INDEX(INDIRECT("'"&amp;VLOOKUP($C127,ModMap!$A$2:$B$21,2,FALSE)&amp;"'!AH:AH"),MATCH($K127,INDIRECT("'"&amp;VLOOKUP($C127,ModMap!$A$2:$B$21,2,FALSE)&amp;"'!$K:$K"),0)),"")</f>
        <v>Not Started</v>
      </c>
      <c r="AI127" s="39" t="str">
        <f t="array" ref="AI127">IFERROR(INDEX(INDIRECT("'"&amp;VLOOKUP($C127,ModMap!$A$2:$B$21,2,FALSE)&amp;"'!AI:AI"),MATCH($K127,INDIRECT("'"&amp;VLOOKUP($C127,ModMap!$A$2:$B$21,2,FALSE)&amp;"'!$K:$K"),0)),"")</f>
        <v>Unassigned</v>
      </c>
      <c r="AJ127" s="44" t="s">
        <v>36</v>
      </c>
      <c r="AK127" s="39" t="str">
        <f t="array" ref="AK127">IFERROR(INDEX(INDIRECT("'"&amp;VLOOKUP($C127,ModMap!$A$2:$B$21,2,FALSE)&amp;"'!AK:AK"),MATCH($K127,INDIRECT("'"&amp;VLOOKUP($C127,ModMap!$A$2:$B$21,2,FALSE)&amp;"'!$K:$K"),0)),"")</f>
        <v>N/A</v>
      </c>
      <c r="AL127" s="39" t="str">
        <f t="array" ref="AL127">IFERROR(INDEX(INDIRECT("'"&amp;VLOOKUP($C127,ModMap!$A$2:$B$21,2,FALSE)&amp;"'!AL:AL"),MATCH($K127,INDIRECT("'"&amp;VLOOKUP($C127,ModMap!$A$2:$B$21,2,FALSE)&amp;"'!$K:$K"),0)),"")</f>
        <v/>
      </c>
      <c r="AM127" s="39">
        <f t="shared" si="1"/>
        <v>2</v>
      </c>
      <c r="AN127" s="39" t="str">
        <f t="shared" si="2"/>
        <v>Not Started</v>
      </c>
      <c r="AO127" s="40" t="str">
        <f t="array" ref="AO127">IFERROR(INDEX(INDIRECT("'"&amp;VLOOKUP($C127,ModMap!$A$2:$B$21,2,FALSE)&amp;"'!AO:AO"),MATCH($K127,INDIRECT("'"&amp;VLOOKUP($C127,ModMap!$A$2:$B$21,2,FALSE)&amp;"'!$K:$K"),0)),"")</f>
        <v/>
      </c>
      <c r="AP127" s="49" t="str">
        <f t="array" ref="AP127">IFERROR(HYPERLINK("#'"&amp;VLOOKUP($C127,ModMap!$A$2:$B$21,2,FALSE)&amp;"'!V"&amp;MATCH($K127,INDIRECT("'"&amp;VLOOKUP($C127,ModMap!$A$2:$B$21,2,FALSE)&amp;"'!$K:$K"),0),"Edit on module sheet"),"")</f>
        <v>Edit on module sheet</v>
      </c>
    </row>
    <row r="128" ht="42.0" customHeight="1">
      <c r="A128" s="50">
        <v>126.0</v>
      </c>
      <c r="B128" s="50">
        <v>843.0</v>
      </c>
      <c r="C128" s="50" t="s">
        <v>133</v>
      </c>
      <c r="D128" s="51" t="s">
        <v>134</v>
      </c>
      <c r="E128" s="30" t="s">
        <v>62</v>
      </c>
      <c r="F128" s="68" t="s">
        <v>1900</v>
      </c>
      <c r="G128" s="51" t="s">
        <v>1901</v>
      </c>
      <c r="H128" s="50" t="s">
        <v>2766</v>
      </c>
      <c r="I128" s="50" t="s">
        <v>2767</v>
      </c>
      <c r="J128" s="51" t="s">
        <v>2768</v>
      </c>
      <c r="K128" s="50" t="s">
        <v>2773</v>
      </c>
      <c r="L128" s="51" t="s">
        <v>2774</v>
      </c>
      <c r="M128" s="47" t="s">
        <v>200</v>
      </c>
      <c r="N128" s="50" t="s">
        <v>1907</v>
      </c>
      <c r="O128" s="50" t="s">
        <v>1656</v>
      </c>
      <c r="P128" s="51" t="s">
        <v>2771</v>
      </c>
      <c r="Q128" s="51" t="s">
        <v>2772</v>
      </c>
      <c r="R128" s="50" t="s">
        <v>1910</v>
      </c>
      <c r="S128" s="50" t="s">
        <v>1920</v>
      </c>
      <c r="T128" s="50" t="str">
        <f t="array" ref="T128">IFERROR(INDEX(INDIRECT("'"&amp;VLOOKUP($C128,ModMap!$A$2:$B$21,2,FALSE)&amp;"'!T:T"),MATCH($K128,INDIRECT("'"&amp;VLOOKUP($C128,ModMap!$A$2:$B$21,2,FALSE)&amp;"'!$K:$K"),0)),"")</f>
        <v>Unassigned</v>
      </c>
      <c r="U128" s="48" t="s">
        <v>33</v>
      </c>
      <c r="V128" s="50" t="str">
        <f t="array" ref="V128">IFERROR(INDEX(INDIRECT("'"&amp;VLOOKUP($C128,ModMap!$A$2:$B$21,2,FALSE)&amp;"'!V:V"),MATCH($K128,INDIRECT("'"&amp;VLOOKUP($C128,ModMap!$A$2:$B$21,2,FALSE)&amp;"'!$K:$K"),0)),"")</f>
        <v>Not Started</v>
      </c>
      <c r="W128" s="50" t="str">
        <f t="array" ref="W128">IFERROR(INDEX(INDIRECT("'"&amp;VLOOKUP($C128,ModMap!$A$2:$B$21,2,FALSE)&amp;"'!W:W"),MATCH($K128,INDIRECT("'"&amp;VLOOKUP($C128,ModMap!$A$2:$B$21,2,FALSE)&amp;"'!$K:$K"),0)),"")</f>
        <v>Unassigned</v>
      </c>
      <c r="X128" s="44" t="s">
        <v>36</v>
      </c>
      <c r="Y128" s="50" t="str">
        <f t="array" ref="Y128">IFERROR(INDEX(INDIRECT("'"&amp;VLOOKUP($C128,ModMap!$A$2:$B$21,2,FALSE)&amp;"'!Y:Y"),MATCH($K128,INDIRECT("'"&amp;VLOOKUP($C128,ModMap!$A$2:$B$21,2,FALSE)&amp;"'!$K:$K"),0)),"")</f>
        <v>N/A</v>
      </c>
      <c r="Z128" s="50" t="str">
        <f t="array" ref="Z128">IFERROR(INDEX(INDIRECT("'"&amp;VLOOKUP($C128,ModMap!$A$2:$B$21,2,FALSE)&amp;"'!Z:Z"),MATCH($K128,INDIRECT("'"&amp;VLOOKUP($C128,ModMap!$A$2:$B$21,2,FALSE)&amp;"'!$K:$K"),0)),"")</f>
        <v/>
      </c>
      <c r="AA128" s="44" t="s">
        <v>36</v>
      </c>
      <c r="AB128" s="50" t="str">
        <f t="array" ref="AB128">IFERROR(INDEX(INDIRECT("'"&amp;VLOOKUP($C128,ModMap!$A$2:$B$21,2,FALSE)&amp;"'!AB:AB"),MATCH($K128,INDIRECT("'"&amp;VLOOKUP($C128,ModMap!$A$2:$B$21,2,FALSE)&amp;"'!$K:$K"),0)),"")</f>
        <v>N/A</v>
      </c>
      <c r="AC128" s="50" t="str">
        <f t="array" ref="AC128">IFERROR(INDEX(INDIRECT("'"&amp;VLOOKUP($C128,ModMap!$A$2:$B$21,2,FALSE)&amp;"'!AC:AC"),MATCH($K128,INDIRECT("'"&amp;VLOOKUP($C128,ModMap!$A$2:$B$21,2,FALSE)&amp;"'!$K:$K"),0)),"")</f>
        <v/>
      </c>
      <c r="AD128" s="48" t="s">
        <v>33</v>
      </c>
      <c r="AE128" s="50" t="str">
        <f t="array" ref="AE128">IFERROR(INDEX(INDIRECT("'"&amp;VLOOKUP($C128,ModMap!$A$2:$B$21,2,FALSE)&amp;"'!AE:AE"),MATCH($K128,INDIRECT("'"&amp;VLOOKUP($C128,ModMap!$A$2:$B$21,2,FALSE)&amp;"'!$K:$K"),0)),"")</f>
        <v>Not Started</v>
      </c>
      <c r="AF128" s="50" t="str">
        <f t="array" ref="AF128">IFERROR(INDEX(INDIRECT("'"&amp;VLOOKUP($C128,ModMap!$A$2:$B$21,2,FALSE)&amp;"'!AF:AF"),MATCH($K128,INDIRECT("'"&amp;VLOOKUP($C128,ModMap!$A$2:$B$21,2,FALSE)&amp;"'!$K:$K"),0)),"")</f>
        <v>Unassigned</v>
      </c>
      <c r="AG128" s="48" t="s">
        <v>33</v>
      </c>
      <c r="AH128" s="50" t="str">
        <f t="array" ref="AH128">IFERROR(INDEX(INDIRECT("'"&amp;VLOOKUP($C128,ModMap!$A$2:$B$21,2,FALSE)&amp;"'!AH:AH"),MATCH($K128,INDIRECT("'"&amp;VLOOKUP($C128,ModMap!$A$2:$B$21,2,FALSE)&amp;"'!$K:$K"),0)),"")</f>
        <v>Not Started</v>
      </c>
      <c r="AI128" s="50" t="str">
        <f t="array" ref="AI128">IFERROR(INDEX(INDIRECT("'"&amp;VLOOKUP($C128,ModMap!$A$2:$B$21,2,FALSE)&amp;"'!AI:AI"),MATCH($K128,INDIRECT("'"&amp;VLOOKUP($C128,ModMap!$A$2:$B$21,2,FALSE)&amp;"'!$K:$K"),0)),"")</f>
        <v>Unassigned</v>
      </c>
      <c r="AJ128" s="44" t="s">
        <v>36</v>
      </c>
      <c r="AK128" s="50" t="str">
        <f t="array" ref="AK128">IFERROR(INDEX(INDIRECT("'"&amp;VLOOKUP($C128,ModMap!$A$2:$B$21,2,FALSE)&amp;"'!AK:AK"),MATCH($K128,INDIRECT("'"&amp;VLOOKUP($C128,ModMap!$A$2:$B$21,2,FALSE)&amp;"'!$K:$K"),0)),"")</f>
        <v>N/A</v>
      </c>
      <c r="AL128" s="50" t="str">
        <f t="array" ref="AL128">IFERROR(INDEX(INDIRECT("'"&amp;VLOOKUP($C128,ModMap!$A$2:$B$21,2,FALSE)&amp;"'!AL:AL"),MATCH($K128,INDIRECT("'"&amp;VLOOKUP($C128,ModMap!$A$2:$B$21,2,FALSE)&amp;"'!$K:$K"),0)),"")</f>
        <v/>
      </c>
      <c r="AM128" s="50">
        <f t="shared" si="1"/>
        <v>3</v>
      </c>
      <c r="AN128" s="50" t="str">
        <f t="shared" si="2"/>
        <v>Not Started</v>
      </c>
      <c r="AO128" s="51" t="str">
        <f t="array" ref="AO128">IFERROR(INDEX(INDIRECT("'"&amp;VLOOKUP($C128,ModMap!$A$2:$B$21,2,FALSE)&amp;"'!AO:AO"),MATCH($K128,INDIRECT("'"&amp;VLOOKUP($C128,ModMap!$A$2:$B$21,2,FALSE)&amp;"'!$K:$K"),0)),"")</f>
        <v/>
      </c>
      <c r="AP128" s="49" t="str">
        <f t="array" ref="AP128">IFERROR(HYPERLINK("#'"&amp;VLOOKUP($C128,ModMap!$A$2:$B$21,2,FALSE)&amp;"'!V"&amp;MATCH($K128,INDIRECT("'"&amp;VLOOKUP($C128,ModMap!$A$2:$B$21,2,FALSE)&amp;"'!$K:$K"),0),"Edit on module sheet"),"")</f>
        <v>Edit on module sheet</v>
      </c>
    </row>
    <row r="129" ht="42.0" customHeight="1">
      <c r="A129" s="39">
        <v>127.0</v>
      </c>
      <c r="B129" s="39">
        <v>844.0</v>
      </c>
      <c r="C129" s="39" t="s">
        <v>133</v>
      </c>
      <c r="D129" s="40" t="s">
        <v>134</v>
      </c>
      <c r="E129" s="30" t="s">
        <v>62</v>
      </c>
      <c r="F129" s="68" t="s">
        <v>1900</v>
      </c>
      <c r="G129" s="40" t="s">
        <v>1901</v>
      </c>
      <c r="H129" s="39" t="s">
        <v>2766</v>
      </c>
      <c r="I129" s="39" t="s">
        <v>2767</v>
      </c>
      <c r="J129" s="40" t="s">
        <v>2768</v>
      </c>
      <c r="K129" s="39" t="s">
        <v>2777</v>
      </c>
      <c r="L129" s="40" t="s">
        <v>1925</v>
      </c>
      <c r="M129" s="47" t="s">
        <v>200</v>
      </c>
      <c r="N129" s="39" t="s">
        <v>1907</v>
      </c>
      <c r="O129" s="39" t="s">
        <v>1656</v>
      </c>
      <c r="P129" s="40" t="s">
        <v>2771</v>
      </c>
      <c r="Q129" s="40" t="s">
        <v>2772</v>
      </c>
      <c r="R129" s="39" t="s">
        <v>1910</v>
      </c>
      <c r="S129" s="39" t="s">
        <v>1928</v>
      </c>
      <c r="T129" s="39" t="str">
        <f t="array" ref="T129">IFERROR(INDEX(INDIRECT("'"&amp;VLOOKUP($C129,ModMap!$A$2:$B$21,2,FALSE)&amp;"'!T:T"),MATCH($K129,INDIRECT("'"&amp;VLOOKUP($C129,ModMap!$A$2:$B$21,2,FALSE)&amp;"'!$K:$K"),0)),"")</f>
        <v>Unassigned</v>
      </c>
      <c r="U129" s="48" t="s">
        <v>33</v>
      </c>
      <c r="V129" s="39" t="str">
        <f t="array" ref="V129">IFERROR(INDEX(INDIRECT("'"&amp;VLOOKUP($C129,ModMap!$A$2:$B$21,2,FALSE)&amp;"'!V:V"),MATCH($K129,INDIRECT("'"&amp;VLOOKUP($C129,ModMap!$A$2:$B$21,2,FALSE)&amp;"'!$K:$K"),0)),"")</f>
        <v>Not Started</v>
      </c>
      <c r="W129" s="39" t="str">
        <f t="array" ref="W129">IFERROR(INDEX(INDIRECT("'"&amp;VLOOKUP($C129,ModMap!$A$2:$B$21,2,FALSE)&amp;"'!W:W"),MATCH($K129,INDIRECT("'"&amp;VLOOKUP($C129,ModMap!$A$2:$B$21,2,FALSE)&amp;"'!$K:$K"),0)),"")</f>
        <v>Unassigned</v>
      </c>
      <c r="X129" s="44" t="s">
        <v>36</v>
      </c>
      <c r="Y129" s="39" t="str">
        <f t="array" ref="Y129">IFERROR(INDEX(INDIRECT("'"&amp;VLOOKUP($C129,ModMap!$A$2:$B$21,2,FALSE)&amp;"'!Y:Y"),MATCH($K129,INDIRECT("'"&amp;VLOOKUP($C129,ModMap!$A$2:$B$21,2,FALSE)&amp;"'!$K:$K"),0)),"")</f>
        <v>N/A</v>
      </c>
      <c r="Z129" s="39" t="str">
        <f t="array" ref="Z129">IFERROR(INDEX(INDIRECT("'"&amp;VLOOKUP($C129,ModMap!$A$2:$B$21,2,FALSE)&amp;"'!Z:Z"),MATCH($K129,INDIRECT("'"&amp;VLOOKUP($C129,ModMap!$A$2:$B$21,2,FALSE)&amp;"'!$K:$K"),0)),"")</f>
        <v/>
      </c>
      <c r="AA129" s="44" t="s">
        <v>36</v>
      </c>
      <c r="AB129" s="39" t="str">
        <f t="array" ref="AB129">IFERROR(INDEX(INDIRECT("'"&amp;VLOOKUP($C129,ModMap!$A$2:$B$21,2,FALSE)&amp;"'!AB:AB"),MATCH($K129,INDIRECT("'"&amp;VLOOKUP($C129,ModMap!$A$2:$B$21,2,FALSE)&amp;"'!$K:$K"),0)),"")</f>
        <v>N/A</v>
      </c>
      <c r="AC129" s="39" t="str">
        <f t="array" ref="AC129">IFERROR(INDEX(INDIRECT("'"&amp;VLOOKUP($C129,ModMap!$A$2:$B$21,2,FALSE)&amp;"'!AC:AC"),MATCH($K129,INDIRECT("'"&amp;VLOOKUP($C129,ModMap!$A$2:$B$21,2,FALSE)&amp;"'!$K:$K"),0)),"")</f>
        <v/>
      </c>
      <c r="AD129" s="44" t="s">
        <v>36</v>
      </c>
      <c r="AE129" s="39" t="str">
        <f t="array" ref="AE129">IFERROR(INDEX(INDIRECT("'"&amp;VLOOKUP($C129,ModMap!$A$2:$B$21,2,FALSE)&amp;"'!AE:AE"),MATCH($K129,INDIRECT("'"&amp;VLOOKUP($C129,ModMap!$A$2:$B$21,2,FALSE)&amp;"'!$K:$K"),0)),"")</f>
        <v>N/A</v>
      </c>
      <c r="AF129" s="39" t="str">
        <f t="array" ref="AF129">IFERROR(INDEX(INDIRECT("'"&amp;VLOOKUP($C129,ModMap!$A$2:$B$21,2,FALSE)&amp;"'!AF:AF"),MATCH($K129,INDIRECT("'"&amp;VLOOKUP($C129,ModMap!$A$2:$B$21,2,FALSE)&amp;"'!$K:$K"),0)),"")</f>
        <v/>
      </c>
      <c r="AG129" s="48" t="s">
        <v>33</v>
      </c>
      <c r="AH129" s="39" t="str">
        <f t="array" ref="AH129">IFERROR(INDEX(INDIRECT("'"&amp;VLOOKUP($C129,ModMap!$A$2:$B$21,2,FALSE)&amp;"'!AH:AH"),MATCH($K129,INDIRECT("'"&amp;VLOOKUP($C129,ModMap!$A$2:$B$21,2,FALSE)&amp;"'!$K:$K"),0)),"")</f>
        <v>Not Started</v>
      </c>
      <c r="AI129" s="39" t="str">
        <f t="array" ref="AI129">IFERROR(INDEX(INDIRECT("'"&amp;VLOOKUP($C129,ModMap!$A$2:$B$21,2,FALSE)&amp;"'!AI:AI"),MATCH($K129,INDIRECT("'"&amp;VLOOKUP($C129,ModMap!$A$2:$B$21,2,FALSE)&amp;"'!$K:$K"),0)),"")</f>
        <v>Unassigned</v>
      </c>
      <c r="AJ129" s="44" t="s">
        <v>36</v>
      </c>
      <c r="AK129" s="39" t="str">
        <f t="array" ref="AK129">IFERROR(INDEX(INDIRECT("'"&amp;VLOOKUP($C129,ModMap!$A$2:$B$21,2,FALSE)&amp;"'!AK:AK"),MATCH($K129,INDIRECT("'"&amp;VLOOKUP($C129,ModMap!$A$2:$B$21,2,FALSE)&amp;"'!$K:$K"),0)),"")</f>
        <v>N/A</v>
      </c>
      <c r="AL129" s="39" t="str">
        <f t="array" ref="AL129">IFERROR(INDEX(INDIRECT("'"&amp;VLOOKUP($C129,ModMap!$A$2:$B$21,2,FALSE)&amp;"'!AL:AL"),MATCH($K129,INDIRECT("'"&amp;VLOOKUP($C129,ModMap!$A$2:$B$21,2,FALSE)&amp;"'!$K:$K"),0)),"")</f>
        <v/>
      </c>
      <c r="AM129" s="39">
        <f t="shared" si="1"/>
        <v>2</v>
      </c>
      <c r="AN129" s="39" t="str">
        <f t="shared" si="2"/>
        <v>Not Started</v>
      </c>
      <c r="AO129" s="40" t="str">
        <f t="array" ref="AO129">IFERROR(INDEX(INDIRECT("'"&amp;VLOOKUP($C129,ModMap!$A$2:$B$21,2,FALSE)&amp;"'!AO:AO"),MATCH($K129,INDIRECT("'"&amp;VLOOKUP($C129,ModMap!$A$2:$B$21,2,FALSE)&amp;"'!$K:$K"),0)),"")</f>
        <v/>
      </c>
      <c r="AP129" s="49" t="str">
        <f t="array" ref="AP129">IFERROR(HYPERLINK("#'"&amp;VLOOKUP($C129,ModMap!$A$2:$B$21,2,FALSE)&amp;"'!V"&amp;MATCH($K129,INDIRECT("'"&amp;VLOOKUP($C129,ModMap!$A$2:$B$21,2,FALSE)&amp;"'!$K:$K"),0),"Edit on module sheet"),"")</f>
        <v>Edit on module sheet</v>
      </c>
    </row>
    <row r="130" ht="42.0" customHeight="1">
      <c r="A130" s="50">
        <v>128.0</v>
      </c>
      <c r="B130" s="50">
        <v>846.0</v>
      </c>
      <c r="C130" s="50" t="s">
        <v>133</v>
      </c>
      <c r="D130" s="51" t="s">
        <v>134</v>
      </c>
      <c r="E130" s="30" t="s">
        <v>62</v>
      </c>
      <c r="F130" s="68" t="s">
        <v>1900</v>
      </c>
      <c r="G130" s="51" t="s">
        <v>1901</v>
      </c>
      <c r="H130" s="50" t="s">
        <v>2778</v>
      </c>
      <c r="I130" s="50" t="s">
        <v>2779</v>
      </c>
      <c r="J130" s="51" t="s">
        <v>2780</v>
      </c>
      <c r="K130" s="50" t="s">
        <v>2781</v>
      </c>
      <c r="L130" s="51" t="s">
        <v>2782</v>
      </c>
      <c r="M130" s="47" t="s">
        <v>200</v>
      </c>
      <c r="N130" s="50" t="s">
        <v>1907</v>
      </c>
      <c r="O130" s="50" t="s">
        <v>1656</v>
      </c>
      <c r="P130" s="51" t="s">
        <v>2783</v>
      </c>
      <c r="Q130" s="51" t="s">
        <v>2784</v>
      </c>
      <c r="R130" s="50" t="s">
        <v>1910</v>
      </c>
      <c r="S130" s="50" t="s">
        <v>1911</v>
      </c>
      <c r="T130" s="50" t="str">
        <f t="array" ref="T130">IFERROR(INDEX(INDIRECT("'"&amp;VLOOKUP($C130,ModMap!$A$2:$B$21,2,FALSE)&amp;"'!T:T"),MATCH($K130,INDIRECT("'"&amp;VLOOKUP($C130,ModMap!$A$2:$B$21,2,FALSE)&amp;"'!$K:$K"),0)),"")</f>
        <v>Unassigned</v>
      </c>
      <c r="U130" s="48" t="s">
        <v>33</v>
      </c>
      <c r="V130" s="50" t="str">
        <f t="array" ref="V130">IFERROR(INDEX(INDIRECT("'"&amp;VLOOKUP($C130,ModMap!$A$2:$B$21,2,FALSE)&amp;"'!V:V"),MATCH($K130,INDIRECT("'"&amp;VLOOKUP($C130,ModMap!$A$2:$B$21,2,FALSE)&amp;"'!$K:$K"),0)),"")</f>
        <v>Not Started</v>
      </c>
      <c r="W130" s="50" t="str">
        <f t="array" ref="W130">IFERROR(INDEX(INDIRECT("'"&amp;VLOOKUP($C130,ModMap!$A$2:$B$21,2,FALSE)&amp;"'!W:W"),MATCH($K130,INDIRECT("'"&amp;VLOOKUP($C130,ModMap!$A$2:$B$21,2,FALSE)&amp;"'!$K:$K"),0)),"")</f>
        <v>Unassigned</v>
      </c>
      <c r="X130" s="44" t="s">
        <v>36</v>
      </c>
      <c r="Y130" s="50" t="str">
        <f t="array" ref="Y130">IFERROR(INDEX(INDIRECT("'"&amp;VLOOKUP($C130,ModMap!$A$2:$B$21,2,FALSE)&amp;"'!Y:Y"),MATCH($K130,INDIRECT("'"&amp;VLOOKUP($C130,ModMap!$A$2:$B$21,2,FALSE)&amp;"'!$K:$K"),0)),"")</f>
        <v>N/A</v>
      </c>
      <c r="Z130" s="50" t="str">
        <f t="array" ref="Z130">IFERROR(INDEX(INDIRECT("'"&amp;VLOOKUP($C130,ModMap!$A$2:$B$21,2,FALSE)&amp;"'!Z:Z"),MATCH($K130,INDIRECT("'"&amp;VLOOKUP($C130,ModMap!$A$2:$B$21,2,FALSE)&amp;"'!$K:$K"),0)),"")</f>
        <v/>
      </c>
      <c r="AA130" s="44" t="s">
        <v>36</v>
      </c>
      <c r="AB130" s="50" t="str">
        <f t="array" ref="AB130">IFERROR(INDEX(INDIRECT("'"&amp;VLOOKUP($C130,ModMap!$A$2:$B$21,2,FALSE)&amp;"'!AB:AB"),MATCH($K130,INDIRECT("'"&amp;VLOOKUP($C130,ModMap!$A$2:$B$21,2,FALSE)&amp;"'!$K:$K"),0)),"")</f>
        <v>N/A</v>
      </c>
      <c r="AC130" s="50" t="str">
        <f t="array" ref="AC130">IFERROR(INDEX(INDIRECT("'"&amp;VLOOKUP($C130,ModMap!$A$2:$B$21,2,FALSE)&amp;"'!AC:AC"),MATCH($K130,INDIRECT("'"&amp;VLOOKUP($C130,ModMap!$A$2:$B$21,2,FALSE)&amp;"'!$K:$K"),0)),"")</f>
        <v/>
      </c>
      <c r="AD130" s="44" t="s">
        <v>36</v>
      </c>
      <c r="AE130" s="50" t="str">
        <f t="array" ref="AE130">IFERROR(INDEX(INDIRECT("'"&amp;VLOOKUP($C130,ModMap!$A$2:$B$21,2,FALSE)&amp;"'!AE:AE"),MATCH($K130,INDIRECT("'"&amp;VLOOKUP($C130,ModMap!$A$2:$B$21,2,FALSE)&amp;"'!$K:$K"),0)),"")</f>
        <v>N/A</v>
      </c>
      <c r="AF130" s="50" t="str">
        <f t="array" ref="AF130">IFERROR(INDEX(INDIRECT("'"&amp;VLOOKUP($C130,ModMap!$A$2:$B$21,2,FALSE)&amp;"'!AF:AF"),MATCH($K130,INDIRECT("'"&amp;VLOOKUP($C130,ModMap!$A$2:$B$21,2,FALSE)&amp;"'!$K:$K"),0)),"")</f>
        <v/>
      </c>
      <c r="AG130" s="48" t="s">
        <v>33</v>
      </c>
      <c r="AH130" s="50" t="str">
        <f t="array" ref="AH130">IFERROR(INDEX(INDIRECT("'"&amp;VLOOKUP($C130,ModMap!$A$2:$B$21,2,FALSE)&amp;"'!AH:AH"),MATCH($K130,INDIRECT("'"&amp;VLOOKUP($C130,ModMap!$A$2:$B$21,2,FALSE)&amp;"'!$K:$K"),0)),"")</f>
        <v>Not Started</v>
      </c>
      <c r="AI130" s="50" t="str">
        <f t="array" ref="AI130">IFERROR(INDEX(INDIRECT("'"&amp;VLOOKUP($C130,ModMap!$A$2:$B$21,2,FALSE)&amp;"'!AI:AI"),MATCH($K130,INDIRECT("'"&amp;VLOOKUP($C130,ModMap!$A$2:$B$21,2,FALSE)&amp;"'!$K:$K"),0)),"")</f>
        <v>Unassigned</v>
      </c>
      <c r="AJ130" s="44" t="s">
        <v>36</v>
      </c>
      <c r="AK130" s="50" t="str">
        <f t="array" ref="AK130">IFERROR(INDEX(INDIRECT("'"&amp;VLOOKUP($C130,ModMap!$A$2:$B$21,2,FALSE)&amp;"'!AK:AK"),MATCH($K130,INDIRECT("'"&amp;VLOOKUP($C130,ModMap!$A$2:$B$21,2,FALSE)&amp;"'!$K:$K"),0)),"")</f>
        <v>N/A</v>
      </c>
      <c r="AL130" s="50" t="str">
        <f t="array" ref="AL130">IFERROR(INDEX(INDIRECT("'"&amp;VLOOKUP($C130,ModMap!$A$2:$B$21,2,FALSE)&amp;"'!AL:AL"),MATCH($K130,INDIRECT("'"&amp;VLOOKUP($C130,ModMap!$A$2:$B$21,2,FALSE)&amp;"'!$K:$K"),0)),"")</f>
        <v/>
      </c>
      <c r="AM130" s="50">
        <f t="shared" si="1"/>
        <v>2</v>
      </c>
      <c r="AN130" s="50" t="str">
        <f t="shared" si="2"/>
        <v>Not Started</v>
      </c>
      <c r="AO130" s="51" t="str">
        <f t="array" ref="AO130">IFERROR(INDEX(INDIRECT("'"&amp;VLOOKUP($C130,ModMap!$A$2:$B$21,2,FALSE)&amp;"'!AO:AO"),MATCH($K130,INDIRECT("'"&amp;VLOOKUP($C130,ModMap!$A$2:$B$21,2,FALSE)&amp;"'!$K:$K"),0)),"")</f>
        <v/>
      </c>
      <c r="AP130" s="49" t="str">
        <f t="array" ref="AP130">IFERROR(HYPERLINK("#'"&amp;VLOOKUP($C130,ModMap!$A$2:$B$21,2,FALSE)&amp;"'!V"&amp;MATCH($K130,INDIRECT("'"&amp;VLOOKUP($C130,ModMap!$A$2:$B$21,2,FALSE)&amp;"'!$K:$K"),0),"Edit on module sheet"),"")</f>
        <v>Edit on module sheet</v>
      </c>
    </row>
    <row r="131" ht="42.0" customHeight="1">
      <c r="A131" s="39">
        <v>129.0</v>
      </c>
      <c r="B131" s="39">
        <v>847.0</v>
      </c>
      <c r="C131" s="39" t="s">
        <v>133</v>
      </c>
      <c r="D131" s="40" t="s">
        <v>134</v>
      </c>
      <c r="E131" s="30" t="s">
        <v>62</v>
      </c>
      <c r="F131" s="68" t="s">
        <v>1900</v>
      </c>
      <c r="G131" s="40" t="s">
        <v>1901</v>
      </c>
      <c r="H131" s="39" t="s">
        <v>2778</v>
      </c>
      <c r="I131" s="39" t="s">
        <v>2779</v>
      </c>
      <c r="J131" s="40" t="s">
        <v>2780</v>
      </c>
      <c r="K131" s="39" t="s">
        <v>2789</v>
      </c>
      <c r="L131" s="40" t="s">
        <v>2790</v>
      </c>
      <c r="M131" s="47" t="s">
        <v>200</v>
      </c>
      <c r="N131" s="39" t="s">
        <v>1907</v>
      </c>
      <c r="O131" s="39" t="s">
        <v>1656</v>
      </c>
      <c r="P131" s="40" t="s">
        <v>2783</v>
      </c>
      <c r="Q131" s="40" t="s">
        <v>2784</v>
      </c>
      <c r="R131" s="39" t="s">
        <v>1910</v>
      </c>
      <c r="S131" s="39" t="s">
        <v>1920</v>
      </c>
      <c r="T131" s="39" t="str">
        <f t="array" ref="T131">IFERROR(INDEX(INDIRECT("'"&amp;VLOOKUP($C131,ModMap!$A$2:$B$21,2,FALSE)&amp;"'!T:T"),MATCH($K131,INDIRECT("'"&amp;VLOOKUP($C131,ModMap!$A$2:$B$21,2,FALSE)&amp;"'!$K:$K"),0)),"")</f>
        <v>Unassigned</v>
      </c>
      <c r="U131" s="48" t="s">
        <v>33</v>
      </c>
      <c r="V131" s="39" t="str">
        <f t="array" ref="V131">IFERROR(INDEX(INDIRECT("'"&amp;VLOOKUP($C131,ModMap!$A$2:$B$21,2,FALSE)&amp;"'!V:V"),MATCH($K131,INDIRECT("'"&amp;VLOOKUP($C131,ModMap!$A$2:$B$21,2,FALSE)&amp;"'!$K:$K"),0)),"")</f>
        <v>Not Started</v>
      </c>
      <c r="W131" s="39" t="str">
        <f t="array" ref="W131">IFERROR(INDEX(INDIRECT("'"&amp;VLOOKUP($C131,ModMap!$A$2:$B$21,2,FALSE)&amp;"'!W:W"),MATCH($K131,INDIRECT("'"&amp;VLOOKUP($C131,ModMap!$A$2:$B$21,2,FALSE)&amp;"'!$K:$K"),0)),"")</f>
        <v>Unassigned</v>
      </c>
      <c r="X131" s="44" t="s">
        <v>36</v>
      </c>
      <c r="Y131" s="39" t="str">
        <f t="array" ref="Y131">IFERROR(INDEX(INDIRECT("'"&amp;VLOOKUP($C131,ModMap!$A$2:$B$21,2,FALSE)&amp;"'!Y:Y"),MATCH($K131,INDIRECT("'"&amp;VLOOKUP($C131,ModMap!$A$2:$B$21,2,FALSE)&amp;"'!$K:$K"),0)),"")</f>
        <v>N/A</v>
      </c>
      <c r="Z131" s="39" t="str">
        <f t="array" ref="Z131">IFERROR(INDEX(INDIRECT("'"&amp;VLOOKUP($C131,ModMap!$A$2:$B$21,2,FALSE)&amp;"'!Z:Z"),MATCH($K131,INDIRECT("'"&amp;VLOOKUP($C131,ModMap!$A$2:$B$21,2,FALSE)&amp;"'!$K:$K"),0)),"")</f>
        <v/>
      </c>
      <c r="AA131" s="44" t="s">
        <v>36</v>
      </c>
      <c r="AB131" s="39" t="str">
        <f t="array" ref="AB131">IFERROR(INDEX(INDIRECT("'"&amp;VLOOKUP($C131,ModMap!$A$2:$B$21,2,FALSE)&amp;"'!AB:AB"),MATCH($K131,INDIRECT("'"&amp;VLOOKUP($C131,ModMap!$A$2:$B$21,2,FALSE)&amp;"'!$K:$K"),0)),"")</f>
        <v>N/A</v>
      </c>
      <c r="AC131" s="39" t="str">
        <f t="array" ref="AC131">IFERROR(INDEX(INDIRECT("'"&amp;VLOOKUP($C131,ModMap!$A$2:$B$21,2,FALSE)&amp;"'!AC:AC"),MATCH($K131,INDIRECT("'"&amp;VLOOKUP($C131,ModMap!$A$2:$B$21,2,FALSE)&amp;"'!$K:$K"),0)),"")</f>
        <v/>
      </c>
      <c r="AD131" s="48" t="s">
        <v>33</v>
      </c>
      <c r="AE131" s="39" t="str">
        <f t="array" ref="AE131">IFERROR(INDEX(INDIRECT("'"&amp;VLOOKUP($C131,ModMap!$A$2:$B$21,2,FALSE)&amp;"'!AE:AE"),MATCH($K131,INDIRECT("'"&amp;VLOOKUP($C131,ModMap!$A$2:$B$21,2,FALSE)&amp;"'!$K:$K"),0)),"")</f>
        <v>Not Started</v>
      </c>
      <c r="AF131" s="39" t="str">
        <f t="array" ref="AF131">IFERROR(INDEX(INDIRECT("'"&amp;VLOOKUP($C131,ModMap!$A$2:$B$21,2,FALSE)&amp;"'!AF:AF"),MATCH($K131,INDIRECT("'"&amp;VLOOKUP($C131,ModMap!$A$2:$B$21,2,FALSE)&amp;"'!$K:$K"),0)),"")</f>
        <v>Unassigned</v>
      </c>
      <c r="AG131" s="48" t="s">
        <v>33</v>
      </c>
      <c r="AH131" s="39" t="str">
        <f t="array" ref="AH131">IFERROR(INDEX(INDIRECT("'"&amp;VLOOKUP($C131,ModMap!$A$2:$B$21,2,FALSE)&amp;"'!AH:AH"),MATCH($K131,INDIRECT("'"&amp;VLOOKUP($C131,ModMap!$A$2:$B$21,2,FALSE)&amp;"'!$K:$K"),0)),"")</f>
        <v>Not Started</v>
      </c>
      <c r="AI131" s="39" t="str">
        <f t="array" ref="AI131">IFERROR(INDEX(INDIRECT("'"&amp;VLOOKUP($C131,ModMap!$A$2:$B$21,2,FALSE)&amp;"'!AI:AI"),MATCH($K131,INDIRECT("'"&amp;VLOOKUP($C131,ModMap!$A$2:$B$21,2,FALSE)&amp;"'!$K:$K"),0)),"")</f>
        <v>Unassigned</v>
      </c>
      <c r="AJ131" s="44" t="s">
        <v>36</v>
      </c>
      <c r="AK131" s="39" t="str">
        <f t="array" ref="AK131">IFERROR(INDEX(INDIRECT("'"&amp;VLOOKUP($C131,ModMap!$A$2:$B$21,2,FALSE)&amp;"'!AK:AK"),MATCH($K131,INDIRECT("'"&amp;VLOOKUP($C131,ModMap!$A$2:$B$21,2,FALSE)&amp;"'!$K:$K"),0)),"")</f>
        <v>N/A</v>
      </c>
      <c r="AL131" s="39" t="str">
        <f t="array" ref="AL131">IFERROR(INDEX(INDIRECT("'"&amp;VLOOKUP($C131,ModMap!$A$2:$B$21,2,FALSE)&amp;"'!AL:AL"),MATCH($K131,INDIRECT("'"&amp;VLOOKUP($C131,ModMap!$A$2:$B$21,2,FALSE)&amp;"'!$K:$K"),0)),"")</f>
        <v/>
      </c>
      <c r="AM131" s="39">
        <f t="shared" si="1"/>
        <v>3</v>
      </c>
      <c r="AN131" s="39" t="str">
        <f t="shared" si="2"/>
        <v>Not Started</v>
      </c>
      <c r="AO131" s="40" t="str">
        <f t="array" ref="AO131">IFERROR(INDEX(INDIRECT("'"&amp;VLOOKUP($C131,ModMap!$A$2:$B$21,2,FALSE)&amp;"'!AO:AO"),MATCH($K131,INDIRECT("'"&amp;VLOOKUP($C131,ModMap!$A$2:$B$21,2,FALSE)&amp;"'!$K:$K"),0)),"")</f>
        <v/>
      </c>
      <c r="AP131" s="49" t="str">
        <f t="array" ref="AP131">IFERROR(HYPERLINK("#'"&amp;VLOOKUP($C131,ModMap!$A$2:$B$21,2,FALSE)&amp;"'!V"&amp;MATCH($K131,INDIRECT("'"&amp;VLOOKUP($C131,ModMap!$A$2:$B$21,2,FALSE)&amp;"'!$K:$K"),0),"Edit on module sheet"),"")</f>
        <v>Edit on module sheet</v>
      </c>
    </row>
    <row r="132" ht="42.0" customHeight="1">
      <c r="A132" s="50">
        <v>130.0</v>
      </c>
      <c r="B132" s="50">
        <v>848.0</v>
      </c>
      <c r="C132" s="50" t="s">
        <v>133</v>
      </c>
      <c r="D132" s="51" t="s">
        <v>134</v>
      </c>
      <c r="E132" s="30" t="s">
        <v>62</v>
      </c>
      <c r="F132" s="68" t="s">
        <v>1900</v>
      </c>
      <c r="G132" s="51" t="s">
        <v>1901</v>
      </c>
      <c r="H132" s="50" t="s">
        <v>2778</v>
      </c>
      <c r="I132" s="50" t="s">
        <v>2779</v>
      </c>
      <c r="J132" s="51" t="s">
        <v>2780</v>
      </c>
      <c r="K132" s="50" t="s">
        <v>2793</v>
      </c>
      <c r="L132" s="51" t="s">
        <v>1925</v>
      </c>
      <c r="M132" s="47" t="s">
        <v>200</v>
      </c>
      <c r="N132" s="50" t="s">
        <v>1907</v>
      </c>
      <c r="O132" s="50" t="s">
        <v>1656</v>
      </c>
      <c r="P132" s="51" t="s">
        <v>2783</v>
      </c>
      <c r="Q132" s="51" t="s">
        <v>2784</v>
      </c>
      <c r="R132" s="50" t="s">
        <v>1910</v>
      </c>
      <c r="S132" s="50" t="s">
        <v>1928</v>
      </c>
      <c r="T132" s="50" t="str">
        <f t="array" ref="T132">IFERROR(INDEX(INDIRECT("'"&amp;VLOOKUP($C132,ModMap!$A$2:$B$21,2,FALSE)&amp;"'!T:T"),MATCH($K132,INDIRECT("'"&amp;VLOOKUP($C132,ModMap!$A$2:$B$21,2,FALSE)&amp;"'!$K:$K"),0)),"")</f>
        <v>Unassigned</v>
      </c>
      <c r="U132" s="48" t="s">
        <v>33</v>
      </c>
      <c r="V132" s="50" t="str">
        <f t="array" ref="V132">IFERROR(INDEX(INDIRECT("'"&amp;VLOOKUP($C132,ModMap!$A$2:$B$21,2,FALSE)&amp;"'!V:V"),MATCH($K132,INDIRECT("'"&amp;VLOOKUP($C132,ModMap!$A$2:$B$21,2,FALSE)&amp;"'!$K:$K"),0)),"")</f>
        <v>Not Started</v>
      </c>
      <c r="W132" s="50" t="str">
        <f t="array" ref="W132">IFERROR(INDEX(INDIRECT("'"&amp;VLOOKUP($C132,ModMap!$A$2:$B$21,2,FALSE)&amp;"'!W:W"),MATCH($K132,INDIRECT("'"&amp;VLOOKUP($C132,ModMap!$A$2:$B$21,2,FALSE)&amp;"'!$K:$K"),0)),"")</f>
        <v>Unassigned</v>
      </c>
      <c r="X132" s="44" t="s">
        <v>36</v>
      </c>
      <c r="Y132" s="50" t="str">
        <f t="array" ref="Y132">IFERROR(INDEX(INDIRECT("'"&amp;VLOOKUP($C132,ModMap!$A$2:$B$21,2,FALSE)&amp;"'!Y:Y"),MATCH($K132,INDIRECT("'"&amp;VLOOKUP($C132,ModMap!$A$2:$B$21,2,FALSE)&amp;"'!$K:$K"),0)),"")</f>
        <v>N/A</v>
      </c>
      <c r="Z132" s="50" t="str">
        <f t="array" ref="Z132">IFERROR(INDEX(INDIRECT("'"&amp;VLOOKUP($C132,ModMap!$A$2:$B$21,2,FALSE)&amp;"'!Z:Z"),MATCH($K132,INDIRECT("'"&amp;VLOOKUP($C132,ModMap!$A$2:$B$21,2,FALSE)&amp;"'!$K:$K"),0)),"")</f>
        <v/>
      </c>
      <c r="AA132" s="44" t="s">
        <v>36</v>
      </c>
      <c r="AB132" s="50" t="str">
        <f t="array" ref="AB132">IFERROR(INDEX(INDIRECT("'"&amp;VLOOKUP($C132,ModMap!$A$2:$B$21,2,FALSE)&amp;"'!AB:AB"),MATCH($K132,INDIRECT("'"&amp;VLOOKUP($C132,ModMap!$A$2:$B$21,2,FALSE)&amp;"'!$K:$K"),0)),"")</f>
        <v>N/A</v>
      </c>
      <c r="AC132" s="50" t="str">
        <f t="array" ref="AC132">IFERROR(INDEX(INDIRECT("'"&amp;VLOOKUP($C132,ModMap!$A$2:$B$21,2,FALSE)&amp;"'!AC:AC"),MATCH($K132,INDIRECT("'"&amp;VLOOKUP($C132,ModMap!$A$2:$B$21,2,FALSE)&amp;"'!$K:$K"),0)),"")</f>
        <v/>
      </c>
      <c r="AD132" s="44" t="s">
        <v>36</v>
      </c>
      <c r="AE132" s="50" t="str">
        <f t="array" ref="AE132">IFERROR(INDEX(INDIRECT("'"&amp;VLOOKUP($C132,ModMap!$A$2:$B$21,2,FALSE)&amp;"'!AE:AE"),MATCH($K132,INDIRECT("'"&amp;VLOOKUP($C132,ModMap!$A$2:$B$21,2,FALSE)&amp;"'!$K:$K"),0)),"")</f>
        <v>N/A</v>
      </c>
      <c r="AF132" s="50" t="str">
        <f t="array" ref="AF132">IFERROR(INDEX(INDIRECT("'"&amp;VLOOKUP($C132,ModMap!$A$2:$B$21,2,FALSE)&amp;"'!AF:AF"),MATCH($K132,INDIRECT("'"&amp;VLOOKUP($C132,ModMap!$A$2:$B$21,2,FALSE)&amp;"'!$K:$K"),0)),"")</f>
        <v/>
      </c>
      <c r="AG132" s="48" t="s">
        <v>33</v>
      </c>
      <c r="AH132" s="50" t="str">
        <f t="array" ref="AH132">IFERROR(INDEX(INDIRECT("'"&amp;VLOOKUP($C132,ModMap!$A$2:$B$21,2,FALSE)&amp;"'!AH:AH"),MATCH($K132,INDIRECT("'"&amp;VLOOKUP($C132,ModMap!$A$2:$B$21,2,FALSE)&amp;"'!$K:$K"),0)),"")</f>
        <v>Not Started</v>
      </c>
      <c r="AI132" s="50" t="str">
        <f t="array" ref="AI132">IFERROR(INDEX(INDIRECT("'"&amp;VLOOKUP($C132,ModMap!$A$2:$B$21,2,FALSE)&amp;"'!AI:AI"),MATCH($K132,INDIRECT("'"&amp;VLOOKUP($C132,ModMap!$A$2:$B$21,2,FALSE)&amp;"'!$K:$K"),0)),"")</f>
        <v>Unassigned</v>
      </c>
      <c r="AJ132" s="44" t="s">
        <v>36</v>
      </c>
      <c r="AK132" s="50" t="str">
        <f t="array" ref="AK132">IFERROR(INDEX(INDIRECT("'"&amp;VLOOKUP($C132,ModMap!$A$2:$B$21,2,FALSE)&amp;"'!AK:AK"),MATCH($K132,INDIRECT("'"&amp;VLOOKUP($C132,ModMap!$A$2:$B$21,2,FALSE)&amp;"'!$K:$K"),0)),"")</f>
        <v>N/A</v>
      </c>
      <c r="AL132" s="50" t="str">
        <f t="array" ref="AL132">IFERROR(INDEX(INDIRECT("'"&amp;VLOOKUP($C132,ModMap!$A$2:$B$21,2,FALSE)&amp;"'!AL:AL"),MATCH($K132,INDIRECT("'"&amp;VLOOKUP($C132,ModMap!$A$2:$B$21,2,FALSE)&amp;"'!$K:$K"),0)),"")</f>
        <v/>
      </c>
      <c r="AM132" s="50">
        <f t="shared" si="1"/>
        <v>2</v>
      </c>
      <c r="AN132" s="50" t="str">
        <f t="shared" si="2"/>
        <v>Not Started</v>
      </c>
      <c r="AO132" s="51" t="str">
        <f t="array" ref="AO132">IFERROR(INDEX(INDIRECT("'"&amp;VLOOKUP($C132,ModMap!$A$2:$B$21,2,FALSE)&amp;"'!AO:AO"),MATCH($K132,INDIRECT("'"&amp;VLOOKUP($C132,ModMap!$A$2:$B$21,2,FALSE)&amp;"'!$K:$K"),0)),"")</f>
        <v/>
      </c>
      <c r="AP132" s="49" t="str">
        <f t="array" ref="AP132">IFERROR(HYPERLINK("#'"&amp;VLOOKUP($C132,ModMap!$A$2:$B$21,2,FALSE)&amp;"'!V"&amp;MATCH($K132,INDIRECT("'"&amp;VLOOKUP($C132,ModMap!$A$2:$B$21,2,FALSE)&amp;"'!$K:$K"),0),"Edit on module sheet"),"")</f>
        <v>Edit on module sheet</v>
      </c>
    </row>
    <row r="133" ht="42.0" customHeight="1">
      <c r="A133" s="39">
        <v>131.0</v>
      </c>
      <c r="B133" s="39">
        <v>850.0</v>
      </c>
      <c r="C133" s="39" t="s">
        <v>133</v>
      </c>
      <c r="D133" s="40" t="s">
        <v>134</v>
      </c>
      <c r="E133" s="30" t="s">
        <v>62</v>
      </c>
      <c r="F133" s="68" t="s">
        <v>1900</v>
      </c>
      <c r="G133" s="40" t="s">
        <v>1901</v>
      </c>
      <c r="H133" s="39" t="s">
        <v>2794</v>
      </c>
      <c r="I133" s="39" t="s">
        <v>2795</v>
      </c>
      <c r="J133" s="40" t="s">
        <v>2796</v>
      </c>
      <c r="K133" s="39" t="s">
        <v>2797</v>
      </c>
      <c r="L133" s="40" t="s">
        <v>2798</v>
      </c>
      <c r="M133" s="47" t="s">
        <v>200</v>
      </c>
      <c r="N133" s="39" t="s">
        <v>1907</v>
      </c>
      <c r="O133" s="39" t="s">
        <v>1656</v>
      </c>
      <c r="P133" s="40" t="s">
        <v>1657</v>
      </c>
      <c r="Q133" s="40" t="s">
        <v>1658</v>
      </c>
      <c r="R133" s="39" t="s">
        <v>1910</v>
      </c>
      <c r="S133" s="39" t="s">
        <v>1911</v>
      </c>
      <c r="T133" s="39" t="str">
        <f t="array" ref="T133">IFERROR(INDEX(INDIRECT("'"&amp;VLOOKUP($C133,ModMap!$A$2:$B$21,2,FALSE)&amp;"'!T:T"),MATCH($K133,INDIRECT("'"&amp;VLOOKUP($C133,ModMap!$A$2:$B$21,2,FALSE)&amp;"'!$K:$K"),0)),"")</f>
        <v>Unassigned</v>
      </c>
      <c r="U133" s="48" t="s">
        <v>33</v>
      </c>
      <c r="V133" s="39" t="str">
        <f t="array" ref="V133">IFERROR(INDEX(INDIRECT("'"&amp;VLOOKUP($C133,ModMap!$A$2:$B$21,2,FALSE)&amp;"'!V:V"),MATCH($K133,INDIRECT("'"&amp;VLOOKUP($C133,ModMap!$A$2:$B$21,2,FALSE)&amp;"'!$K:$K"),0)),"")</f>
        <v>Not Started</v>
      </c>
      <c r="W133" s="39" t="str">
        <f t="array" ref="W133">IFERROR(INDEX(INDIRECT("'"&amp;VLOOKUP($C133,ModMap!$A$2:$B$21,2,FALSE)&amp;"'!W:W"),MATCH($K133,INDIRECT("'"&amp;VLOOKUP($C133,ModMap!$A$2:$B$21,2,FALSE)&amp;"'!$K:$K"),0)),"")</f>
        <v>Unassigned</v>
      </c>
      <c r="X133" s="44" t="s">
        <v>36</v>
      </c>
      <c r="Y133" s="39" t="str">
        <f t="array" ref="Y133">IFERROR(INDEX(INDIRECT("'"&amp;VLOOKUP($C133,ModMap!$A$2:$B$21,2,FALSE)&amp;"'!Y:Y"),MATCH($K133,INDIRECT("'"&amp;VLOOKUP($C133,ModMap!$A$2:$B$21,2,FALSE)&amp;"'!$K:$K"),0)),"")</f>
        <v>N/A</v>
      </c>
      <c r="Z133" s="39" t="str">
        <f t="array" ref="Z133">IFERROR(INDEX(INDIRECT("'"&amp;VLOOKUP($C133,ModMap!$A$2:$B$21,2,FALSE)&amp;"'!Z:Z"),MATCH($K133,INDIRECT("'"&amp;VLOOKUP($C133,ModMap!$A$2:$B$21,2,FALSE)&amp;"'!$K:$K"),0)),"")</f>
        <v/>
      </c>
      <c r="AA133" s="44" t="s">
        <v>36</v>
      </c>
      <c r="AB133" s="39" t="str">
        <f t="array" ref="AB133">IFERROR(INDEX(INDIRECT("'"&amp;VLOOKUP($C133,ModMap!$A$2:$B$21,2,FALSE)&amp;"'!AB:AB"),MATCH($K133,INDIRECT("'"&amp;VLOOKUP($C133,ModMap!$A$2:$B$21,2,FALSE)&amp;"'!$K:$K"),0)),"")</f>
        <v>N/A</v>
      </c>
      <c r="AC133" s="39" t="str">
        <f t="array" ref="AC133">IFERROR(INDEX(INDIRECT("'"&amp;VLOOKUP($C133,ModMap!$A$2:$B$21,2,FALSE)&amp;"'!AC:AC"),MATCH($K133,INDIRECT("'"&amp;VLOOKUP($C133,ModMap!$A$2:$B$21,2,FALSE)&amp;"'!$K:$K"),0)),"")</f>
        <v/>
      </c>
      <c r="AD133" s="44" t="s">
        <v>36</v>
      </c>
      <c r="AE133" s="39" t="str">
        <f t="array" ref="AE133">IFERROR(INDEX(INDIRECT("'"&amp;VLOOKUP($C133,ModMap!$A$2:$B$21,2,FALSE)&amp;"'!AE:AE"),MATCH($K133,INDIRECT("'"&amp;VLOOKUP($C133,ModMap!$A$2:$B$21,2,FALSE)&amp;"'!$K:$K"),0)),"")</f>
        <v>N/A</v>
      </c>
      <c r="AF133" s="39" t="str">
        <f t="array" ref="AF133">IFERROR(INDEX(INDIRECT("'"&amp;VLOOKUP($C133,ModMap!$A$2:$B$21,2,FALSE)&amp;"'!AF:AF"),MATCH($K133,INDIRECT("'"&amp;VLOOKUP($C133,ModMap!$A$2:$B$21,2,FALSE)&amp;"'!$K:$K"),0)),"")</f>
        <v/>
      </c>
      <c r="AG133" s="48" t="s">
        <v>33</v>
      </c>
      <c r="AH133" s="39" t="str">
        <f t="array" ref="AH133">IFERROR(INDEX(INDIRECT("'"&amp;VLOOKUP($C133,ModMap!$A$2:$B$21,2,FALSE)&amp;"'!AH:AH"),MATCH($K133,INDIRECT("'"&amp;VLOOKUP($C133,ModMap!$A$2:$B$21,2,FALSE)&amp;"'!$K:$K"),0)),"")</f>
        <v>Not Started</v>
      </c>
      <c r="AI133" s="39" t="str">
        <f t="array" ref="AI133">IFERROR(INDEX(INDIRECT("'"&amp;VLOOKUP($C133,ModMap!$A$2:$B$21,2,FALSE)&amp;"'!AI:AI"),MATCH($K133,INDIRECT("'"&amp;VLOOKUP($C133,ModMap!$A$2:$B$21,2,FALSE)&amp;"'!$K:$K"),0)),"")</f>
        <v>Unassigned</v>
      </c>
      <c r="AJ133" s="44" t="s">
        <v>36</v>
      </c>
      <c r="AK133" s="39" t="str">
        <f t="array" ref="AK133">IFERROR(INDEX(INDIRECT("'"&amp;VLOOKUP($C133,ModMap!$A$2:$B$21,2,FALSE)&amp;"'!AK:AK"),MATCH($K133,INDIRECT("'"&amp;VLOOKUP($C133,ModMap!$A$2:$B$21,2,FALSE)&amp;"'!$K:$K"),0)),"")</f>
        <v>N/A</v>
      </c>
      <c r="AL133" s="39" t="str">
        <f t="array" ref="AL133">IFERROR(INDEX(INDIRECT("'"&amp;VLOOKUP($C133,ModMap!$A$2:$B$21,2,FALSE)&amp;"'!AL:AL"),MATCH($K133,INDIRECT("'"&amp;VLOOKUP($C133,ModMap!$A$2:$B$21,2,FALSE)&amp;"'!$K:$K"),0)),"")</f>
        <v/>
      </c>
      <c r="AM133" s="39">
        <f t="shared" si="1"/>
        <v>2</v>
      </c>
      <c r="AN133" s="39" t="str">
        <f t="shared" si="2"/>
        <v>Not Started</v>
      </c>
      <c r="AO133" s="40" t="str">
        <f t="array" ref="AO133">IFERROR(INDEX(INDIRECT("'"&amp;VLOOKUP($C133,ModMap!$A$2:$B$21,2,FALSE)&amp;"'!AO:AO"),MATCH($K133,INDIRECT("'"&amp;VLOOKUP($C133,ModMap!$A$2:$B$21,2,FALSE)&amp;"'!$K:$K"),0)),"")</f>
        <v/>
      </c>
      <c r="AP133" s="49" t="str">
        <f t="array" ref="AP133">IFERROR(HYPERLINK("#'"&amp;VLOOKUP($C133,ModMap!$A$2:$B$21,2,FALSE)&amp;"'!V"&amp;MATCH($K133,INDIRECT("'"&amp;VLOOKUP($C133,ModMap!$A$2:$B$21,2,FALSE)&amp;"'!$K:$K"),0),"Edit on module sheet"),"")</f>
        <v>Edit on module sheet</v>
      </c>
    </row>
    <row r="134" ht="42.0" customHeight="1">
      <c r="A134" s="50">
        <v>132.0</v>
      </c>
      <c r="B134" s="50">
        <v>851.0</v>
      </c>
      <c r="C134" s="50" t="s">
        <v>133</v>
      </c>
      <c r="D134" s="51" t="s">
        <v>134</v>
      </c>
      <c r="E134" s="30" t="s">
        <v>62</v>
      </c>
      <c r="F134" s="68" t="s">
        <v>1900</v>
      </c>
      <c r="G134" s="51" t="s">
        <v>1901</v>
      </c>
      <c r="H134" s="50" t="s">
        <v>2794</v>
      </c>
      <c r="I134" s="50" t="s">
        <v>2795</v>
      </c>
      <c r="J134" s="51" t="s">
        <v>2796</v>
      </c>
      <c r="K134" s="50" t="s">
        <v>2801</v>
      </c>
      <c r="L134" s="51" t="s">
        <v>2802</v>
      </c>
      <c r="M134" s="47" t="s">
        <v>200</v>
      </c>
      <c r="N134" s="50" t="s">
        <v>1907</v>
      </c>
      <c r="O134" s="50" t="s">
        <v>1656</v>
      </c>
      <c r="P134" s="51" t="s">
        <v>1657</v>
      </c>
      <c r="Q134" s="51" t="s">
        <v>1658</v>
      </c>
      <c r="R134" s="50" t="s">
        <v>1910</v>
      </c>
      <c r="S134" s="50" t="s">
        <v>1920</v>
      </c>
      <c r="T134" s="50" t="str">
        <f t="array" ref="T134">IFERROR(INDEX(INDIRECT("'"&amp;VLOOKUP($C134,ModMap!$A$2:$B$21,2,FALSE)&amp;"'!T:T"),MATCH($K134,INDIRECT("'"&amp;VLOOKUP($C134,ModMap!$A$2:$B$21,2,FALSE)&amp;"'!$K:$K"),0)),"")</f>
        <v>Unassigned</v>
      </c>
      <c r="U134" s="48" t="s">
        <v>33</v>
      </c>
      <c r="V134" s="50" t="str">
        <f t="array" ref="V134">IFERROR(INDEX(INDIRECT("'"&amp;VLOOKUP($C134,ModMap!$A$2:$B$21,2,FALSE)&amp;"'!V:V"),MATCH($K134,INDIRECT("'"&amp;VLOOKUP($C134,ModMap!$A$2:$B$21,2,FALSE)&amp;"'!$K:$K"),0)),"")</f>
        <v>Not Started</v>
      </c>
      <c r="W134" s="50" t="str">
        <f t="array" ref="W134">IFERROR(INDEX(INDIRECT("'"&amp;VLOOKUP($C134,ModMap!$A$2:$B$21,2,FALSE)&amp;"'!W:W"),MATCH($K134,INDIRECT("'"&amp;VLOOKUP($C134,ModMap!$A$2:$B$21,2,FALSE)&amp;"'!$K:$K"),0)),"")</f>
        <v>Unassigned</v>
      </c>
      <c r="X134" s="44" t="s">
        <v>36</v>
      </c>
      <c r="Y134" s="50" t="str">
        <f t="array" ref="Y134">IFERROR(INDEX(INDIRECT("'"&amp;VLOOKUP($C134,ModMap!$A$2:$B$21,2,FALSE)&amp;"'!Y:Y"),MATCH($K134,INDIRECT("'"&amp;VLOOKUP($C134,ModMap!$A$2:$B$21,2,FALSE)&amp;"'!$K:$K"),0)),"")</f>
        <v>N/A</v>
      </c>
      <c r="Z134" s="50" t="str">
        <f t="array" ref="Z134">IFERROR(INDEX(INDIRECT("'"&amp;VLOOKUP($C134,ModMap!$A$2:$B$21,2,FALSE)&amp;"'!Z:Z"),MATCH($K134,INDIRECT("'"&amp;VLOOKUP($C134,ModMap!$A$2:$B$21,2,FALSE)&amp;"'!$K:$K"),0)),"")</f>
        <v/>
      </c>
      <c r="AA134" s="44" t="s">
        <v>36</v>
      </c>
      <c r="AB134" s="50" t="str">
        <f t="array" ref="AB134">IFERROR(INDEX(INDIRECT("'"&amp;VLOOKUP($C134,ModMap!$A$2:$B$21,2,FALSE)&amp;"'!AB:AB"),MATCH($K134,INDIRECT("'"&amp;VLOOKUP($C134,ModMap!$A$2:$B$21,2,FALSE)&amp;"'!$K:$K"),0)),"")</f>
        <v>N/A</v>
      </c>
      <c r="AC134" s="50" t="str">
        <f t="array" ref="AC134">IFERROR(INDEX(INDIRECT("'"&amp;VLOOKUP($C134,ModMap!$A$2:$B$21,2,FALSE)&amp;"'!AC:AC"),MATCH($K134,INDIRECT("'"&amp;VLOOKUP($C134,ModMap!$A$2:$B$21,2,FALSE)&amp;"'!$K:$K"),0)),"")</f>
        <v/>
      </c>
      <c r="AD134" s="48" t="s">
        <v>33</v>
      </c>
      <c r="AE134" s="50" t="str">
        <f t="array" ref="AE134">IFERROR(INDEX(INDIRECT("'"&amp;VLOOKUP($C134,ModMap!$A$2:$B$21,2,FALSE)&amp;"'!AE:AE"),MATCH($K134,INDIRECT("'"&amp;VLOOKUP($C134,ModMap!$A$2:$B$21,2,FALSE)&amp;"'!$K:$K"),0)),"")</f>
        <v>Not Started</v>
      </c>
      <c r="AF134" s="50" t="str">
        <f t="array" ref="AF134">IFERROR(INDEX(INDIRECT("'"&amp;VLOOKUP($C134,ModMap!$A$2:$B$21,2,FALSE)&amp;"'!AF:AF"),MATCH($K134,INDIRECT("'"&amp;VLOOKUP($C134,ModMap!$A$2:$B$21,2,FALSE)&amp;"'!$K:$K"),0)),"")</f>
        <v>Unassigned</v>
      </c>
      <c r="AG134" s="48" t="s">
        <v>33</v>
      </c>
      <c r="AH134" s="50" t="str">
        <f t="array" ref="AH134">IFERROR(INDEX(INDIRECT("'"&amp;VLOOKUP($C134,ModMap!$A$2:$B$21,2,FALSE)&amp;"'!AH:AH"),MATCH($K134,INDIRECT("'"&amp;VLOOKUP($C134,ModMap!$A$2:$B$21,2,FALSE)&amp;"'!$K:$K"),0)),"")</f>
        <v>Not Started</v>
      </c>
      <c r="AI134" s="50" t="str">
        <f t="array" ref="AI134">IFERROR(INDEX(INDIRECT("'"&amp;VLOOKUP($C134,ModMap!$A$2:$B$21,2,FALSE)&amp;"'!AI:AI"),MATCH($K134,INDIRECT("'"&amp;VLOOKUP($C134,ModMap!$A$2:$B$21,2,FALSE)&amp;"'!$K:$K"),0)),"")</f>
        <v>Unassigned</v>
      </c>
      <c r="AJ134" s="44" t="s">
        <v>36</v>
      </c>
      <c r="AK134" s="50" t="str">
        <f t="array" ref="AK134">IFERROR(INDEX(INDIRECT("'"&amp;VLOOKUP($C134,ModMap!$A$2:$B$21,2,FALSE)&amp;"'!AK:AK"),MATCH($K134,INDIRECT("'"&amp;VLOOKUP($C134,ModMap!$A$2:$B$21,2,FALSE)&amp;"'!$K:$K"),0)),"")</f>
        <v>N/A</v>
      </c>
      <c r="AL134" s="50" t="str">
        <f t="array" ref="AL134">IFERROR(INDEX(INDIRECT("'"&amp;VLOOKUP($C134,ModMap!$A$2:$B$21,2,FALSE)&amp;"'!AL:AL"),MATCH($K134,INDIRECT("'"&amp;VLOOKUP($C134,ModMap!$A$2:$B$21,2,FALSE)&amp;"'!$K:$K"),0)),"")</f>
        <v/>
      </c>
      <c r="AM134" s="50">
        <f t="shared" si="1"/>
        <v>3</v>
      </c>
      <c r="AN134" s="50" t="str">
        <f t="shared" si="2"/>
        <v>Not Started</v>
      </c>
      <c r="AO134" s="51" t="str">
        <f t="array" ref="AO134">IFERROR(INDEX(INDIRECT("'"&amp;VLOOKUP($C134,ModMap!$A$2:$B$21,2,FALSE)&amp;"'!AO:AO"),MATCH($K134,INDIRECT("'"&amp;VLOOKUP($C134,ModMap!$A$2:$B$21,2,FALSE)&amp;"'!$K:$K"),0)),"")</f>
        <v/>
      </c>
      <c r="AP134" s="49" t="str">
        <f t="array" ref="AP134">IFERROR(HYPERLINK("#'"&amp;VLOOKUP($C134,ModMap!$A$2:$B$21,2,FALSE)&amp;"'!V"&amp;MATCH($K134,INDIRECT("'"&amp;VLOOKUP($C134,ModMap!$A$2:$B$21,2,FALSE)&amp;"'!$K:$K"),0),"Edit on module sheet"),"")</f>
        <v>Edit on module sheet</v>
      </c>
    </row>
    <row r="135" ht="42.0" customHeight="1">
      <c r="A135" s="39">
        <v>133.0</v>
      </c>
      <c r="B135" s="39">
        <v>852.0</v>
      </c>
      <c r="C135" s="39" t="s">
        <v>133</v>
      </c>
      <c r="D135" s="40" t="s">
        <v>134</v>
      </c>
      <c r="E135" s="30" t="s">
        <v>62</v>
      </c>
      <c r="F135" s="68" t="s">
        <v>1900</v>
      </c>
      <c r="G135" s="40" t="s">
        <v>1901</v>
      </c>
      <c r="H135" s="39" t="s">
        <v>2794</v>
      </c>
      <c r="I135" s="39" t="s">
        <v>2795</v>
      </c>
      <c r="J135" s="40" t="s">
        <v>2796</v>
      </c>
      <c r="K135" s="39" t="s">
        <v>2803</v>
      </c>
      <c r="L135" s="40" t="s">
        <v>1925</v>
      </c>
      <c r="M135" s="47" t="s">
        <v>200</v>
      </c>
      <c r="N135" s="39" t="s">
        <v>1907</v>
      </c>
      <c r="O135" s="39" t="s">
        <v>1656</v>
      </c>
      <c r="P135" s="40" t="s">
        <v>1657</v>
      </c>
      <c r="Q135" s="40" t="s">
        <v>1658</v>
      </c>
      <c r="R135" s="39" t="s">
        <v>1910</v>
      </c>
      <c r="S135" s="39" t="s">
        <v>1928</v>
      </c>
      <c r="T135" s="39" t="str">
        <f t="array" ref="T135">IFERROR(INDEX(INDIRECT("'"&amp;VLOOKUP($C135,ModMap!$A$2:$B$21,2,FALSE)&amp;"'!T:T"),MATCH($K135,INDIRECT("'"&amp;VLOOKUP($C135,ModMap!$A$2:$B$21,2,FALSE)&amp;"'!$K:$K"),0)),"")</f>
        <v>Unassigned</v>
      </c>
      <c r="U135" s="48" t="s">
        <v>33</v>
      </c>
      <c r="V135" s="39" t="str">
        <f t="array" ref="V135">IFERROR(INDEX(INDIRECT("'"&amp;VLOOKUP($C135,ModMap!$A$2:$B$21,2,FALSE)&amp;"'!V:V"),MATCH($K135,INDIRECT("'"&amp;VLOOKUP($C135,ModMap!$A$2:$B$21,2,FALSE)&amp;"'!$K:$K"),0)),"")</f>
        <v>Not Started</v>
      </c>
      <c r="W135" s="39" t="str">
        <f t="array" ref="W135">IFERROR(INDEX(INDIRECT("'"&amp;VLOOKUP($C135,ModMap!$A$2:$B$21,2,FALSE)&amp;"'!W:W"),MATCH($K135,INDIRECT("'"&amp;VLOOKUP($C135,ModMap!$A$2:$B$21,2,FALSE)&amp;"'!$K:$K"),0)),"")</f>
        <v>Unassigned</v>
      </c>
      <c r="X135" s="44" t="s">
        <v>36</v>
      </c>
      <c r="Y135" s="39" t="str">
        <f t="array" ref="Y135">IFERROR(INDEX(INDIRECT("'"&amp;VLOOKUP($C135,ModMap!$A$2:$B$21,2,FALSE)&amp;"'!Y:Y"),MATCH($K135,INDIRECT("'"&amp;VLOOKUP($C135,ModMap!$A$2:$B$21,2,FALSE)&amp;"'!$K:$K"),0)),"")</f>
        <v>N/A</v>
      </c>
      <c r="Z135" s="39" t="str">
        <f t="array" ref="Z135">IFERROR(INDEX(INDIRECT("'"&amp;VLOOKUP($C135,ModMap!$A$2:$B$21,2,FALSE)&amp;"'!Z:Z"),MATCH($K135,INDIRECT("'"&amp;VLOOKUP($C135,ModMap!$A$2:$B$21,2,FALSE)&amp;"'!$K:$K"),0)),"")</f>
        <v/>
      </c>
      <c r="AA135" s="44" t="s">
        <v>36</v>
      </c>
      <c r="AB135" s="39" t="str">
        <f t="array" ref="AB135">IFERROR(INDEX(INDIRECT("'"&amp;VLOOKUP($C135,ModMap!$A$2:$B$21,2,FALSE)&amp;"'!AB:AB"),MATCH($K135,INDIRECT("'"&amp;VLOOKUP($C135,ModMap!$A$2:$B$21,2,FALSE)&amp;"'!$K:$K"),0)),"")</f>
        <v>N/A</v>
      </c>
      <c r="AC135" s="39" t="str">
        <f t="array" ref="AC135">IFERROR(INDEX(INDIRECT("'"&amp;VLOOKUP($C135,ModMap!$A$2:$B$21,2,FALSE)&amp;"'!AC:AC"),MATCH($K135,INDIRECT("'"&amp;VLOOKUP($C135,ModMap!$A$2:$B$21,2,FALSE)&amp;"'!$K:$K"),0)),"")</f>
        <v/>
      </c>
      <c r="AD135" s="44" t="s">
        <v>36</v>
      </c>
      <c r="AE135" s="39" t="str">
        <f t="array" ref="AE135">IFERROR(INDEX(INDIRECT("'"&amp;VLOOKUP($C135,ModMap!$A$2:$B$21,2,FALSE)&amp;"'!AE:AE"),MATCH($K135,INDIRECT("'"&amp;VLOOKUP($C135,ModMap!$A$2:$B$21,2,FALSE)&amp;"'!$K:$K"),0)),"")</f>
        <v>N/A</v>
      </c>
      <c r="AF135" s="39" t="str">
        <f t="array" ref="AF135">IFERROR(INDEX(INDIRECT("'"&amp;VLOOKUP($C135,ModMap!$A$2:$B$21,2,FALSE)&amp;"'!AF:AF"),MATCH($K135,INDIRECT("'"&amp;VLOOKUP($C135,ModMap!$A$2:$B$21,2,FALSE)&amp;"'!$K:$K"),0)),"")</f>
        <v/>
      </c>
      <c r="AG135" s="48" t="s">
        <v>33</v>
      </c>
      <c r="AH135" s="39" t="str">
        <f t="array" ref="AH135">IFERROR(INDEX(INDIRECT("'"&amp;VLOOKUP($C135,ModMap!$A$2:$B$21,2,FALSE)&amp;"'!AH:AH"),MATCH($K135,INDIRECT("'"&amp;VLOOKUP($C135,ModMap!$A$2:$B$21,2,FALSE)&amp;"'!$K:$K"),0)),"")</f>
        <v>Not Started</v>
      </c>
      <c r="AI135" s="39" t="str">
        <f t="array" ref="AI135">IFERROR(INDEX(INDIRECT("'"&amp;VLOOKUP($C135,ModMap!$A$2:$B$21,2,FALSE)&amp;"'!AI:AI"),MATCH($K135,INDIRECT("'"&amp;VLOOKUP($C135,ModMap!$A$2:$B$21,2,FALSE)&amp;"'!$K:$K"),0)),"")</f>
        <v>Unassigned</v>
      </c>
      <c r="AJ135" s="44" t="s">
        <v>36</v>
      </c>
      <c r="AK135" s="39" t="str">
        <f t="array" ref="AK135">IFERROR(INDEX(INDIRECT("'"&amp;VLOOKUP($C135,ModMap!$A$2:$B$21,2,FALSE)&amp;"'!AK:AK"),MATCH($K135,INDIRECT("'"&amp;VLOOKUP($C135,ModMap!$A$2:$B$21,2,FALSE)&amp;"'!$K:$K"),0)),"")</f>
        <v>N/A</v>
      </c>
      <c r="AL135" s="39" t="str">
        <f t="array" ref="AL135">IFERROR(INDEX(INDIRECT("'"&amp;VLOOKUP($C135,ModMap!$A$2:$B$21,2,FALSE)&amp;"'!AL:AL"),MATCH($K135,INDIRECT("'"&amp;VLOOKUP($C135,ModMap!$A$2:$B$21,2,FALSE)&amp;"'!$K:$K"),0)),"")</f>
        <v/>
      </c>
      <c r="AM135" s="39">
        <f t="shared" si="1"/>
        <v>2</v>
      </c>
      <c r="AN135" s="39" t="str">
        <f t="shared" si="2"/>
        <v>Not Started</v>
      </c>
      <c r="AO135" s="40" t="str">
        <f t="array" ref="AO135">IFERROR(INDEX(INDIRECT("'"&amp;VLOOKUP($C135,ModMap!$A$2:$B$21,2,FALSE)&amp;"'!AO:AO"),MATCH($K135,INDIRECT("'"&amp;VLOOKUP($C135,ModMap!$A$2:$B$21,2,FALSE)&amp;"'!$K:$K"),0)),"")</f>
        <v/>
      </c>
      <c r="AP135" s="49" t="str">
        <f t="array" ref="AP135">IFERROR(HYPERLINK("#'"&amp;VLOOKUP($C135,ModMap!$A$2:$B$21,2,FALSE)&amp;"'!V"&amp;MATCH($K135,INDIRECT("'"&amp;VLOOKUP($C135,ModMap!$A$2:$B$21,2,FALSE)&amp;"'!$K:$K"),0),"Edit on module sheet"),"")</f>
        <v>Edit on module sheet</v>
      </c>
    </row>
    <row r="136" ht="42.0" customHeight="1">
      <c r="A136" s="50">
        <v>134.0</v>
      </c>
      <c r="B136" s="50">
        <v>854.0</v>
      </c>
      <c r="C136" s="50" t="s">
        <v>133</v>
      </c>
      <c r="D136" s="51" t="s">
        <v>134</v>
      </c>
      <c r="E136" s="30" t="s">
        <v>62</v>
      </c>
      <c r="F136" s="68" t="s">
        <v>1900</v>
      </c>
      <c r="G136" s="51" t="s">
        <v>1901</v>
      </c>
      <c r="H136" s="50" t="s">
        <v>2808</v>
      </c>
      <c r="I136" s="50" t="s">
        <v>2809</v>
      </c>
      <c r="J136" s="51" t="s">
        <v>2810</v>
      </c>
      <c r="K136" s="50" t="s">
        <v>2811</v>
      </c>
      <c r="L136" s="51" t="s">
        <v>2812</v>
      </c>
      <c r="M136" s="47" t="s">
        <v>200</v>
      </c>
      <c r="N136" s="50" t="s">
        <v>1907</v>
      </c>
      <c r="O136" s="50" t="s">
        <v>1656</v>
      </c>
      <c r="P136" s="51" t="s">
        <v>1628</v>
      </c>
      <c r="Q136" s="51" t="s">
        <v>2813</v>
      </c>
      <c r="R136" s="50" t="s">
        <v>1910</v>
      </c>
      <c r="S136" s="50" t="s">
        <v>1911</v>
      </c>
      <c r="T136" s="50" t="str">
        <f t="array" ref="T136">IFERROR(INDEX(INDIRECT("'"&amp;VLOOKUP($C136,ModMap!$A$2:$B$21,2,FALSE)&amp;"'!T:T"),MATCH($K136,INDIRECT("'"&amp;VLOOKUP($C136,ModMap!$A$2:$B$21,2,FALSE)&amp;"'!$K:$K"),0)),"")</f>
        <v>Unassigned</v>
      </c>
      <c r="U136" s="48" t="s">
        <v>33</v>
      </c>
      <c r="V136" s="50" t="str">
        <f t="array" ref="V136">IFERROR(INDEX(INDIRECT("'"&amp;VLOOKUP($C136,ModMap!$A$2:$B$21,2,FALSE)&amp;"'!V:V"),MATCH($K136,INDIRECT("'"&amp;VLOOKUP($C136,ModMap!$A$2:$B$21,2,FALSE)&amp;"'!$K:$K"),0)),"")</f>
        <v>Not Started</v>
      </c>
      <c r="W136" s="50" t="str">
        <f t="array" ref="W136">IFERROR(INDEX(INDIRECT("'"&amp;VLOOKUP($C136,ModMap!$A$2:$B$21,2,FALSE)&amp;"'!W:W"),MATCH($K136,INDIRECT("'"&amp;VLOOKUP($C136,ModMap!$A$2:$B$21,2,FALSE)&amp;"'!$K:$K"),0)),"")</f>
        <v>Unassigned</v>
      </c>
      <c r="X136" s="44" t="s">
        <v>36</v>
      </c>
      <c r="Y136" s="50" t="str">
        <f t="array" ref="Y136">IFERROR(INDEX(INDIRECT("'"&amp;VLOOKUP($C136,ModMap!$A$2:$B$21,2,FALSE)&amp;"'!Y:Y"),MATCH($K136,INDIRECT("'"&amp;VLOOKUP($C136,ModMap!$A$2:$B$21,2,FALSE)&amp;"'!$K:$K"),0)),"")</f>
        <v>N/A</v>
      </c>
      <c r="Z136" s="50" t="str">
        <f t="array" ref="Z136">IFERROR(INDEX(INDIRECT("'"&amp;VLOOKUP($C136,ModMap!$A$2:$B$21,2,FALSE)&amp;"'!Z:Z"),MATCH($K136,INDIRECT("'"&amp;VLOOKUP($C136,ModMap!$A$2:$B$21,2,FALSE)&amp;"'!$K:$K"),0)),"")</f>
        <v/>
      </c>
      <c r="AA136" s="44" t="s">
        <v>36</v>
      </c>
      <c r="AB136" s="50" t="str">
        <f t="array" ref="AB136">IFERROR(INDEX(INDIRECT("'"&amp;VLOOKUP($C136,ModMap!$A$2:$B$21,2,FALSE)&amp;"'!AB:AB"),MATCH($K136,INDIRECT("'"&amp;VLOOKUP($C136,ModMap!$A$2:$B$21,2,FALSE)&amp;"'!$K:$K"),0)),"")</f>
        <v>N/A</v>
      </c>
      <c r="AC136" s="50" t="str">
        <f t="array" ref="AC136">IFERROR(INDEX(INDIRECT("'"&amp;VLOOKUP($C136,ModMap!$A$2:$B$21,2,FALSE)&amp;"'!AC:AC"),MATCH($K136,INDIRECT("'"&amp;VLOOKUP($C136,ModMap!$A$2:$B$21,2,FALSE)&amp;"'!$K:$K"),0)),"")</f>
        <v/>
      </c>
      <c r="AD136" s="44" t="s">
        <v>36</v>
      </c>
      <c r="AE136" s="50" t="str">
        <f t="array" ref="AE136">IFERROR(INDEX(INDIRECT("'"&amp;VLOOKUP($C136,ModMap!$A$2:$B$21,2,FALSE)&amp;"'!AE:AE"),MATCH($K136,INDIRECT("'"&amp;VLOOKUP($C136,ModMap!$A$2:$B$21,2,FALSE)&amp;"'!$K:$K"),0)),"")</f>
        <v>N/A</v>
      </c>
      <c r="AF136" s="50" t="str">
        <f t="array" ref="AF136">IFERROR(INDEX(INDIRECT("'"&amp;VLOOKUP($C136,ModMap!$A$2:$B$21,2,FALSE)&amp;"'!AF:AF"),MATCH($K136,INDIRECT("'"&amp;VLOOKUP($C136,ModMap!$A$2:$B$21,2,FALSE)&amp;"'!$K:$K"),0)),"")</f>
        <v/>
      </c>
      <c r="AG136" s="48" t="s">
        <v>33</v>
      </c>
      <c r="AH136" s="50" t="str">
        <f t="array" ref="AH136">IFERROR(INDEX(INDIRECT("'"&amp;VLOOKUP($C136,ModMap!$A$2:$B$21,2,FALSE)&amp;"'!AH:AH"),MATCH($K136,INDIRECT("'"&amp;VLOOKUP($C136,ModMap!$A$2:$B$21,2,FALSE)&amp;"'!$K:$K"),0)),"")</f>
        <v>Not Started</v>
      </c>
      <c r="AI136" s="50" t="str">
        <f t="array" ref="AI136">IFERROR(INDEX(INDIRECT("'"&amp;VLOOKUP($C136,ModMap!$A$2:$B$21,2,FALSE)&amp;"'!AI:AI"),MATCH($K136,INDIRECT("'"&amp;VLOOKUP($C136,ModMap!$A$2:$B$21,2,FALSE)&amp;"'!$K:$K"),0)),"")</f>
        <v>Unassigned</v>
      </c>
      <c r="AJ136" s="44" t="s">
        <v>36</v>
      </c>
      <c r="AK136" s="50" t="str">
        <f t="array" ref="AK136">IFERROR(INDEX(INDIRECT("'"&amp;VLOOKUP($C136,ModMap!$A$2:$B$21,2,FALSE)&amp;"'!AK:AK"),MATCH($K136,INDIRECT("'"&amp;VLOOKUP($C136,ModMap!$A$2:$B$21,2,FALSE)&amp;"'!$K:$K"),0)),"")</f>
        <v>N/A</v>
      </c>
      <c r="AL136" s="50" t="str">
        <f t="array" ref="AL136">IFERROR(INDEX(INDIRECT("'"&amp;VLOOKUP($C136,ModMap!$A$2:$B$21,2,FALSE)&amp;"'!AL:AL"),MATCH($K136,INDIRECT("'"&amp;VLOOKUP($C136,ModMap!$A$2:$B$21,2,FALSE)&amp;"'!$K:$K"),0)),"")</f>
        <v/>
      </c>
      <c r="AM136" s="50">
        <f t="shared" si="1"/>
        <v>2</v>
      </c>
      <c r="AN136" s="50" t="str">
        <f t="shared" si="2"/>
        <v>Not Started</v>
      </c>
      <c r="AO136" s="51" t="str">
        <f t="array" ref="AO136">IFERROR(INDEX(INDIRECT("'"&amp;VLOOKUP($C136,ModMap!$A$2:$B$21,2,FALSE)&amp;"'!AO:AO"),MATCH($K136,INDIRECT("'"&amp;VLOOKUP($C136,ModMap!$A$2:$B$21,2,FALSE)&amp;"'!$K:$K"),0)),"")</f>
        <v/>
      </c>
      <c r="AP136" s="49" t="str">
        <f t="array" ref="AP136">IFERROR(HYPERLINK("#'"&amp;VLOOKUP($C136,ModMap!$A$2:$B$21,2,FALSE)&amp;"'!V"&amp;MATCH($K136,INDIRECT("'"&amp;VLOOKUP($C136,ModMap!$A$2:$B$21,2,FALSE)&amp;"'!$K:$K"),0),"Edit on module sheet"),"")</f>
        <v>Edit on module sheet</v>
      </c>
    </row>
    <row r="137" ht="42.0" customHeight="1">
      <c r="A137" s="39">
        <v>135.0</v>
      </c>
      <c r="B137" s="39">
        <v>855.0</v>
      </c>
      <c r="C137" s="39" t="s">
        <v>133</v>
      </c>
      <c r="D137" s="40" t="s">
        <v>134</v>
      </c>
      <c r="E137" s="30" t="s">
        <v>62</v>
      </c>
      <c r="F137" s="68" t="s">
        <v>1900</v>
      </c>
      <c r="G137" s="40" t="s">
        <v>1901</v>
      </c>
      <c r="H137" s="39" t="s">
        <v>2808</v>
      </c>
      <c r="I137" s="39" t="s">
        <v>2809</v>
      </c>
      <c r="J137" s="40" t="s">
        <v>2810</v>
      </c>
      <c r="K137" s="39" t="s">
        <v>2826</v>
      </c>
      <c r="L137" s="40" t="s">
        <v>2827</v>
      </c>
      <c r="M137" s="47" t="s">
        <v>200</v>
      </c>
      <c r="N137" s="39" t="s">
        <v>1907</v>
      </c>
      <c r="O137" s="39" t="s">
        <v>1656</v>
      </c>
      <c r="P137" s="40" t="s">
        <v>1628</v>
      </c>
      <c r="Q137" s="40" t="s">
        <v>2813</v>
      </c>
      <c r="R137" s="39" t="s">
        <v>1910</v>
      </c>
      <c r="S137" s="39" t="s">
        <v>1920</v>
      </c>
      <c r="T137" s="39" t="str">
        <f t="array" ref="T137">IFERROR(INDEX(INDIRECT("'"&amp;VLOOKUP($C137,ModMap!$A$2:$B$21,2,FALSE)&amp;"'!T:T"),MATCH($K137,INDIRECT("'"&amp;VLOOKUP($C137,ModMap!$A$2:$B$21,2,FALSE)&amp;"'!$K:$K"),0)),"")</f>
        <v>Unassigned</v>
      </c>
      <c r="U137" s="48" t="s">
        <v>33</v>
      </c>
      <c r="V137" s="39" t="str">
        <f t="array" ref="V137">IFERROR(INDEX(INDIRECT("'"&amp;VLOOKUP($C137,ModMap!$A$2:$B$21,2,FALSE)&amp;"'!V:V"),MATCH($K137,INDIRECT("'"&amp;VLOOKUP($C137,ModMap!$A$2:$B$21,2,FALSE)&amp;"'!$K:$K"),0)),"")</f>
        <v>Not Started</v>
      </c>
      <c r="W137" s="39" t="str">
        <f t="array" ref="W137">IFERROR(INDEX(INDIRECT("'"&amp;VLOOKUP($C137,ModMap!$A$2:$B$21,2,FALSE)&amp;"'!W:W"),MATCH($K137,INDIRECT("'"&amp;VLOOKUP($C137,ModMap!$A$2:$B$21,2,FALSE)&amp;"'!$K:$K"),0)),"")</f>
        <v>Unassigned</v>
      </c>
      <c r="X137" s="44" t="s">
        <v>36</v>
      </c>
      <c r="Y137" s="39" t="str">
        <f t="array" ref="Y137">IFERROR(INDEX(INDIRECT("'"&amp;VLOOKUP($C137,ModMap!$A$2:$B$21,2,FALSE)&amp;"'!Y:Y"),MATCH($K137,INDIRECT("'"&amp;VLOOKUP($C137,ModMap!$A$2:$B$21,2,FALSE)&amp;"'!$K:$K"),0)),"")</f>
        <v>N/A</v>
      </c>
      <c r="Z137" s="39" t="str">
        <f t="array" ref="Z137">IFERROR(INDEX(INDIRECT("'"&amp;VLOOKUP($C137,ModMap!$A$2:$B$21,2,FALSE)&amp;"'!Z:Z"),MATCH($K137,INDIRECT("'"&amp;VLOOKUP($C137,ModMap!$A$2:$B$21,2,FALSE)&amp;"'!$K:$K"),0)),"")</f>
        <v/>
      </c>
      <c r="AA137" s="44" t="s">
        <v>36</v>
      </c>
      <c r="AB137" s="39" t="str">
        <f t="array" ref="AB137">IFERROR(INDEX(INDIRECT("'"&amp;VLOOKUP($C137,ModMap!$A$2:$B$21,2,FALSE)&amp;"'!AB:AB"),MATCH($K137,INDIRECT("'"&amp;VLOOKUP($C137,ModMap!$A$2:$B$21,2,FALSE)&amp;"'!$K:$K"),0)),"")</f>
        <v>N/A</v>
      </c>
      <c r="AC137" s="39" t="str">
        <f t="array" ref="AC137">IFERROR(INDEX(INDIRECT("'"&amp;VLOOKUP($C137,ModMap!$A$2:$B$21,2,FALSE)&amp;"'!AC:AC"),MATCH($K137,INDIRECT("'"&amp;VLOOKUP($C137,ModMap!$A$2:$B$21,2,FALSE)&amp;"'!$K:$K"),0)),"")</f>
        <v/>
      </c>
      <c r="AD137" s="48" t="s">
        <v>33</v>
      </c>
      <c r="AE137" s="39" t="str">
        <f t="array" ref="AE137">IFERROR(INDEX(INDIRECT("'"&amp;VLOOKUP($C137,ModMap!$A$2:$B$21,2,FALSE)&amp;"'!AE:AE"),MATCH($K137,INDIRECT("'"&amp;VLOOKUP($C137,ModMap!$A$2:$B$21,2,FALSE)&amp;"'!$K:$K"),0)),"")</f>
        <v>Not Started</v>
      </c>
      <c r="AF137" s="39" t="str">
        <f t="array" ref="AF137">IFERROR(INDEX(INDIRECT("'"&amp;VLOOKUP($C137,ModMap!$A$2:$B$21,2,FALSE)&amp;"'!AF:AF"),MATCH($K137,INDIRECT("'"&amp;VLOOKUP($C137,ModMap!$A$2:$B$21,2,FALSE)&amp;"'!$K:$K"),0)),"")</f>
        <v>Unassigned</v>
      </c>
      <c r="AG137" s="48" t="s">
        <v>33</v>
      </c>
      <c r="AH137" s="39" t="str">
        <f t="array" ref="AH137">IFERROR(INDEX(INDIRECT("'"&amp;VLOOKUP($C137,ModMap!$A$2:$B$21,2,FALSE)&amp;"'!AH:AH"),MATCH($K137,INDIRECT("'"&amp;VLOOKUP($C137,ModMap!$A$2:$B$21,2,FALSE)&amp;"'!$K:$K"),0)),"")</f>
        <v>Not Started</v>
      </c>
      <c r="AI137" s="39" t="str">
        <f t="array" ref="AI137">IFERROR(INDEX(INDIRECT("'"&amp;VLOOKUP($C137,ModMap!$A$2:$B$21,2,FALSE)&amp;"'!AI:AI"),MATCH($K137,INDIRECT("'"&amp;VLOOKUP($C137,ModMap!$A$2:$B$21,2,FALSE)&amp;"'!$K:$K"),0)),"")</f>
        <v>Unassigned</v>
      </c>
      <c r="AJ137" s="44" t="s">
        <v>36</v>
      </c>
      <c r="AK137" s="39" t="str">
        <f t="array" ref="AK137">IFERROR(INDEX(INDIRECT("'"&amp;VLOOKUP($C137,ModMap!$A$2:$B$21,2,FALSE)&amp;"'!AK:AK"),MATCH($K137,INDIRECT("'"&amp;VLOOKUP($C137,ModMap!$A$2:$B$21,2,FALSE)&amp;"'!$K:$K"),0)),"")</f>
        <v>N/A</v>
      </c>
      <c r="AL137" s="39" t="str">
        <f t="array" ref="AL137">IFERROR(INDEX(INDIRECT("'"&amp;VLOOKUP($C137,ModMap!$A$2:$B$21,2,FALSE)&amp;"'!AL:AL"),MATCH($K137,INDIRECT("'"&amp;VLOOKUP($C137,ModMap!$A$2:$B$21,2,FALSE)&amp;"'!$K:$K"),0)),"")</f>
        <v/>
      </c>
      <c r="AM137" s="39">
        <f t="shared" si="1"/>
        <v>3</v>
      </c>
      <c r="AN137" s="39" t="str">
        <f t="shared" si="2"/>
        <v>Not Started</v>
      </c>
      <c r="AO137" s="40" t="str">
        <f t="array" ref="AO137">IFERROR(INDEX(INDIRECT("'"&amp;VLOOKUP($C137,ModMap!$A$2:$B$21,2,FALSE)&amp;"'!AO:AO"),MATCH($K137,INDIRECT("'"&amp;VLOOKUP($C137,ModMap!$A$2:$B$21,2,FALSE)&amp;"'!$K:$K"),0)),"")</f>
        <v/>
      </c>
      <c r="AP137" s="49" t="str">
        <f t="array" ref="AP137">IFERROR(HYPERLINK("#'"&amp;VLOOKUP($C137,ModMap!$A$2:$B$21,2,FALSE)&amp;"'!V"&amp;MATCH($K137,INDIRECT("'"&amp;VLOOKUP($C137,ModMap!$A$2:$B$21,2,FALSE)&amp;"'!$K:$K"),0),"Edit on module sheet"),"")</f>
        <v>Edit on module sheet</v>
      </c>
    </row>
    <row r="138" ht="42.0" customHeight="1">
      <c r="A138" s="50">
        <v>136.0</v>
      </c>
      <c r="B138" s="50">
        <v>856.0</v>
      </c>
      <c r="C138" s="50" t="s">
        <v>133</v>
      </c>
      <c r="D138" s="51" t="s">
        <v>134</v>
      </c>
      <c r="E138" s="30" t="s">
        <v>62</v>
      </c>
      <c r="F138" s="68" t="s">
        <v>1900</v>
      </c>
      <c r="G138" s="51" t="s">
        <v>1901</v>
      </c>
      <c r="H138" s="50" t="s">
        <v>2808</v>
      </c>
      <c r="I138" s="50" t="s">
        <v>2809</v>
      </c>
      <c r="J138" s="51" t="s">
        <v>2810</v>
      </c>
      <c r="K138" s="50" t="s">
        <v>2832</v>
      </c>
      <c r="L138" s="51" t="s">
        <v>1925</v>
      </c>
      <c r="M138" s="47" t="s">
        <v>200</v>
      </c>
      <c r="N138" s="50" t="s">
        <v>1907</v>
      </c>
      <c r="O138" s="50" t="s">
        <v>1656</v>
      </c>
      <c r="P138" s="51" t="s">
        <v>1628</v>
      </c>
      <c r="Q138" s="51" t="s">
        <v>2813</v>
      </c>
      <c r="R138" s="50" t="s">
        <v>1910</v>
      </c>
      <c r="S138" s="50" t="s">
        <v>1928</v>
      </c>
      <c r="T138" s="50" t="str">
        <f t="array" ref="T138">IFERROR(INDEX(INDIRECT("'"&amp;VLOOKUP($C138,ModMap!$A$2:$B$21,2,FALSE)&amp;"'!T:T"),MATCH($K138,INDIRECT("'"&amp;VLOOKUP($C138,ModMap!$A$2:$B$21,2,FALSE)&amp;"'!$K:$K"),0)),"")</f>
        <v>Unassigned</v>
      </c>
      <c r="U138" s="48" t="s">
        <v>33</v>
      </c>
      <c r="V138" s="50" t="str">
        <f t="array" ref="V138">IFERROR(INDEX(INDIRECT("'"&amp;VLOOKUP($C138,ModMap!$A$2:$B$21,2,FALSE)&amp;"'!V:V"),MATCH($K138,INDIRECT("'"&amp;VLOOKUP($C138,ModMap!$A$2:$B$21,2,FALSE)&amp;"'!$K:$K"),0)),"")</f>
        <v>Not Started</v>
      </c>
      <c r="W138" s="50" t="str">
        <f t="array" ref="W138">IFERROR(INDEX(INDIRECT("'"&amp;VLOOKUP($C138,ModMap!$A$2:$B$21,2,FALSE)&amp;"'!W:W"),MATCH($K138,INDIRECT("'"&amp;VLOOKUP($C138,ModMap!$A$2:$B$21,2,FALSE)&amp;"'!$K:$K"),0)),"")</f>
        <v>Unassigned</v>
      </c>
      <c r="X138" s="44" t="s">
        <v>36</v>
      </c>
      <c r="Y138" s="50" t="str">
        <f t="array" ref="Y138">IFERROR(INDEX(INDIRECT("'"&amp;VLOOKUP($C138,ModMap!$A$2:$B$21,2,FALSE)&amp;"'!Y:Y"),MATCH($K138,INDIRECT("'"&amp;VLOOKUP($C138,ModMap!$A$2:$B$21,2,FALSE)&amp;"'!$K:$K"),0)),"")</f>
        <v>N/A</v>
      </c>
      <c r="Z138" s="50" t="str">
        <f t="array" ref="Z138">IFERROR(INDEX(INDIRECT("'"&amp;VLOOKUP($C138,ModMap!$A$2:$B$21,2,FALSE)&amp;"'!Z:Z"),MATCH($K138,INDIRECT("'"&amp;VLOOKUP($C138,ModMap!$A$2:$B$21,2,FALSE)&amp;"'!$K:$K"),0)),"")</f>
        <v/>
      </c>
      <c r="AA138" s="44" t="s">
        <v>36</v>
      </c>
      <c r="AB138" s="50" t="str">
        <f t="array" ref="AB138">IFERROR(INDEX(INDIRECT("'"&amp;VLOOKUP($C138,ModMap!$A$2:$B$21,2,FALSE)&amp;"'!AB:AB"),MATCH($K138,INDIRECT("'"&amp;VLOOKUP($C138,ModMap!$A$2:$B$21,2,FALSE)&amp;"'!$K:$K"),0)),"")</f>
        <v>N/A</v>
      </c>
      <c r="AC138" s="50" t="str">
        <f t="array" ref="AC138">IFERROR(INDEX(INDIRECT("'"&amp;VLOOKUP($C138,ModMap!$A$2:$B$21,2,FALSE)&amp;"'!AC:AC"),MATCH($K138,INDIRECT("'"&amp;VLOOKUP($C138,ModMap!$A$2:$B$21,2,FALSE)&amp;"'!$K:$K"),0)),"")</f>
        <v/>
      </c>
      <c r="AD138" s="44" t="s">
        <v>36</v>
      </c>
      <c r="AE138" s="50" t="str">
        <f t="array" ref="AE138">IFERROR(INDEX(INDIRECT("'"&amp;VLOOKUP($C138,ModMap!$A$2:$B$21,2,FALSE)&amp;"'!AE:AE"),MATCH($K138,INDIRECT("'"&amp;VLOOKUP($C138,ModMap!$A$2:$B$21,2,FALSE)&amp;"'!$K:$K"),0)),"")</f>
        <v>N/A</v>
      </c>
      <c r="AF138" s="50" t="str">
        <f t="array" ref="AF138">IFERROR(INDEX(INDIRECT("'"&amp;VLOOKUP($C138,ModMap!$A$2:$B$21,2,FALSE)&amp;"'!AF:AF"),MATCH($K138,INDIRECT("'"&amp;VLOOKUP($C138,ModMap!$A$2:$B$21,2,FALSE)&amp;"'!$K:$K"),0)),"")</f>
        <v/>
      </c>
      <c r="AG138" s="48" t="s">
        <v>33</v>
      </c>
      <c r="AH138" s="50" t="str">
        <f t="array" ref="AH138">IFERROR(INDEX(INDIRECT("'"&amp;VLOOKUP($C138,ModMap!$A$2:$B$21,2,FALSE)&amp;"'!AH:AH"),MATCH($K138,INDIRECT("'"&amp;VLOOKUP($C138,ModMap!$A$2:$B$21,2,FALSE)&amp;"'!$K:$K"),0)),"")</f>
        <v>Not Started</v>
      </c>
      <c r="AI138" s="50" t="str">
        <f t="array" ref="AI138">IFERROR(INDEX(INDIRECT("'"&amp;VLOOKUP($C138,ModMap!$A$2:$B$21,2,FALSE)&amp;"'!AI:AI"),MATCH($K138,INDIRECT("'"&amp;VLOOKUP($C138,ModMap!$A$2:$B$21,2,FALSE)&amp;"'!$K:$K"),0)),"")</f>
        <v>Unassigned</v>
      </c>
      <c r="AJ138" s="44" t="s">
        <v>36</v>
      </c>
      <c r="AK138" s="50" t="str">
        <f t="array" ref="AK138">IFERROR(INDEX(INDIRECT("'"&amp;VLOOKUP($C138,ModMap!$A$2:$B$21,2,FALSE)&amp;"'!AK:AK"),MATCH($K138,INDIRECT("'"&amp;VLOOKUP($C138,ModMap!$A$2:$B$21,2,FALSE)&amp;"'!$K:$K"),0)),"")</f>
        <v>N/A</v>
      </c>
      <c r="AL138" s="50" t="str">
        <f t="array" ref="AL138">IFERROR(INDEX(INDIRECT("'"&amp;VLOOKUP($C138,ModMap!$A$2:$B$21,2,FALSE)&amp;"'!AL:AL"),MATCH($K138,INDIRECT("'"&amp;VLOOKUP($C138,ModMap!$A$2:$B$21,2,FALSE)&amp;"'!$K:$K"),0)),"")</f>
        <v/>
      </c>
      <c r="AM138" s="50">
        <f t="shared" si="1"/>
        <v>2</v>
      </c>
      <c r="AN138" s="50" t="str">
        <f t="shared" si="2"/>
        <v>Not Started</v>
      </c>
      <c r="AO138" s="51" t="str">
        <f t="array" ref="AO138">IFERROR(INDEX(INDIRECT("'"&amp;VLOOKUP($C138,ModMap!$A$2:$B$21,2,FALSE)&amp;"'!AO:AO"),MATCH($K138,INDIRECT("'"&amp;VLOOKUP($C138,ModMap!$A$2:$B$21,2,FALSE)&amp;"'!$K:$K"),0)),"")</f>
        <v/>
      </c>
      <c r="AP138" s="49" t="str">
        <f t="array" ref="AP138">IFERROR(HYPERLINK("#'"&amp;VLOOKUP($C138,ModMap!$A$2:$B$21,2,FALSE)&amp;"'!V"&amp;MATCH($K138,INDIRECT("'"&amp;VLOOKUP($C138,ModMap!$A$2:$B$21,2,FALSE)&amp;"'!$K:$K"),0),"Edit on module sheet"),"")</f>
        <v>Edit on module sheet</v>
      </c>
    </row>
    <row r="139" ht="42.0" customHeight="1">
      <c r="A139" s="39">
        <v>137.0</v>
      </c>
      <c r="B139" s="39">
        <v>858.0</v>
      </c>
      <c r="C139" s="39" t="s">
        <v>133</v>
      </c>
      <c r="D139" s="40" t="s">
        <v>134</v>
      </c>
      <c r="E139" s="30" t="s">
        <v>62</v>
      </c>
      <c r="F139" s="68" t="s">
        <v>1900</v>
      </c>
      <c r="G139" s="40" t="s">
        <v>1901</v>
      </c>
      <c r="H139" s="39" t="s">
        <v>2835</v>
      </c>
      <c r="I139" s="39" t="s">
        <v>2836</v>
      </c>
      <c r="J139" s="40" t="s">
        <v>2837</v>
      </c>
      <c r="K139" s="39" t="s">
        <v>2838</v>
      </c>
      <c r="L139" s="40" t="s">
        <v>2839</v>
      </c>
      <c r="M139" s="47" t="s">
        <v>200</v>
      </c>
      <c r="N139" s="39" t="s">
        <v>1907</v>
      </c>
      <c r="O139" s="39" t="s">
        <v>1656</v>
      </c>
      <c r="P139" s="40" t="s">
        <v>2840</v>
      </c>
      <c r="Q139" s="40" t="s">
        <v>2841</v>
      </c>
      <c r="R139" s="39" t="s">
        <v>1910</v>
      </c>
      <c r="S139" s="39" t="s">
        <v>1911</v>
      </c>
      <c r="T139" s="39" t="str">
        <f t="array" ref="T139">IFERROR(INDEX(INDIRECT("'"&amp;VLOOKUP($C139,ModMap!$A$2:$B$21,2,FALSE)&amp;"'!T:T"),MATCH($K139,INDIRECT("'"&amp;VLOOKUP($C139,ModMap!$A$2:$B$21,2,FALSE)&amp;"'!$K:$K"),0)),"")</f>
        <v>Unassigned</v>
      </c>
      <c r="U139" s="48" t="s">
        <v>33</v>
      </c>
      <c r="V139" s="39" t="str">
        <f t="array" ref="V139">IFERROR(INDEX(INDIRECT("'"&amp;VLOOKUP($C139,ModMap!$A$2:$B$21,2,FALSE)&amp;"'!V:V"),MATCH($K139,INDIRECT("'"&amp;VLOOKUP($C139,ModMap!$A$2:$B$21,2,FALSE)&amp;"'!$K:$K"),0)),"")</f>
        <v>Not Started</v>
      </c>
      <c r="W139" s="39" t="str">
        <f t="array" ref="W139">IFERROR(INDEX(INDIRECT("'"&amp;VLOOKUP($C139,ModMap!$A$2:$B$21,2,FALSE)&amp;"'!W:W"),MATCH($K139,INDIRECT("'"&amp;VLOOKUP($C139,ModMap!$A$2:$B$21,2,FALSE)&amp;"'!$K:$K"),0)),"")</f>
        <v>Unassigned</v>
      </c>
      <c r="X139" s="44" t="s">
        <v>36</v>
      </c>
      <c r="Y139" s="39" t="str">
        <f t="array" ref="Y139">IFERROR(INDEX(INDIRECT("'"&amp;VLOOKUP($C139,ModMap!$A$2:$B$21,2,FALSE)&amp;"'!Y:Y"),MATCH($K139,INDIRECT("'"&amp;VLOOKUP($C139,ModMap!$A$2:$B$21,2,FALSE)&amp;"'!$K:$K"),0)),"")</f>
        <v>N/A</v>
      </c>
      <c r="Z139" s="39" t="str">
        <f t="array" ref="Z139">IFERROR(INDEX(INDIRECT("'"&amp;VLOOKUP($C139,ModMap!$A$2:$B$21,2,FALSE)&amp;"'!Z:Z"),MATCH($K139,INDIRECT("'"&amp;VLOOKUP($C139,ModMap!$A$2:$B$21,2,FALSE)&amp;"'!$K:$K"),0)),"")</f>
        <v/>
      </c>
      <c r="AA139" s="44" t="s">
        <v>36</v>
      </c>
      <c r="AB139" s="39" t="str">
        <f t="array" ref="AB139">IFERROR(INDEX(INDIRECT("'"&amp;VLOOKUP($C139,ModMap!$A$2:$B$21,2,FALSE)&amp;"'!AB:AB"),MATCH($K139,INDIRECT("'"&amp;VLOOKUP($C139,ModMap!$A$2:$B$21,2,FALSE)&amp;"'!$K:$K"),0)),"")</f>
        <v>N/A</v>
      </c>
      <c r="AC139" s="39" t="str">
        <f t="array" ref="AC139">IFERROR(INDEX(INDIRECT("'"&amp;VLOOKUP($C139,ModMap!$A$2:$B$21,2,FALSE)&amp;"'!AC:AC"),MATCH($K139,INDIRECT("'"&amp;VLOOKUP($C139,ModMap!$A$2:$B$21,2,FALSE)&amp;"'!$K:$K"),0)),"")</f>
        <v/>
      </c>
      <c r="AD139" s="44" t="s">
        <v>36</v>
      </c>
      <c r="AE139" s="39" t="str">
        <f t="array" ref="AE139">IFERROR(INDEX(INDIRECT("'"&amp;VLOOKUP($C139,ModMap!$A$2:$B$21,2,FALSE)&amp;"'!AE:AE"),MATCH($K139,INDIRECT("'"&amp;VLOOKUP($C139,ModMap!$A$2:$B$21,2,FALSE)&amp;"'!$K:$K"),0)),"")</f>
        <v>N/A</v>
      </c>
      <c r="AF139" s="39" t="str">
        <f t="array" ref="AF139">IFERROR(INDEX(INDIRECT("'"&amp;VLOOKUP($C139,ModMap!$A$2:$B$21,2,FALSE)&amp;"'!AF:AF"),MATCH($K139,INDIRECT("'"&amp;VLOOKUP($C139,ModMap!$A$2:$B$21,2,FALSE)&amp;"'!$K:$K"),0)),"")</f>
        <v/>
      </c>
      <c r="AG139" s="48" t="s">
        <v>33</v>
      </c>
      <c r="AH139" s="39" t="str">
        <f t="array" ref="AH139">IFERROR(INDEX(INDIRECT("'"&amp;VLOOKUP($C139,ModMap!$A$2:$B$21,2,FALSE)&amp;"'!AH:AH"),MATCH($K139,INDIRECT("'"&amp;VLOOKUP($C139,ModMap!$A$2:$B$21,2,FALSE)&amp;"'!$K:$K"),0)),"")</f>
        <v>Not Started</v>
      </c>
      <c r="AI139" s="39" t="str">
        <f t="array" ref="AI139">IFERROR(INDEX(INDIRECT("'"&amp;VLOOKUP($C139,ModMap!$A$2:$B$21,2,FALSE)&amp;"'!AI:AI"),MATCH($K139,INDIRECT("'"&amp;VLOOKUP($C139,ModMap!$A$2:$B$21,2,FALSE)&amp;"'!$K:$K"),0)),"")</f>
        <v>Unassigned</v>
      </c>
      <c r="AJ139" s="44" t="s">
        <v>36</v>
      </c>
      <c r="AK139" s="39" t="str">
        <f t="array" ref="AK139">IFERROR(INDEX(INDIRECT("'"&amp;VLOOKUP($C139,ModMap!$A$2:$B$21,2,FALSE)&amp;"'!AK:AK"),MATCH($K139,INDIRECT("'"&amp;VLOOKUP($C139,ModMap!$A$2:$B$21,2,FALSE)&amp;"'!$K:$K"),0)),"")</f>
        <v>N/A</v>
      </c>
      <c r="AL139" s="39" t="str">
        <f t="array" ref="AL139">IFERROR(INDEX(INDIRECT("'"&amp;VLOOKUP($C139,ModMap!$A$2:$B$21,2,FALSE)&amp;"'!AL:AL"),MATCH($K139,INDIRECT("'"&amp;VLOOKUP($C139,ModMap!$A$2:$B$21,2,FALSE)&amp;"'!$K:$K"),0)),"")</f>
        <v/>
      </c>
      <c r="AM139" s="39">
        <f t="shared" si="1"/>
        <v>2</v>
      </c>
      <c r="AN139" s="39" t="str">
        <f t="shared" si="2"/>
        <v>Not Started</v>
      </c>
      <c r="AO139" s="40" t="str">
        <f t="array" ref="AO139">IFERROR(INDEX(INDIRECT("'"&amp;VLOOKUP($C139,ModMap!$A$2:$B$21,2,FALSE)&amp;"'!AO:AO"),MATCH($K139,INDIRECT("'"&amp;VLOOKUP($C139,ModMap!$A$2:$B$21,2,FALSE)&amp;"'!$K:$K"),0)),"")</f>
        <v/>
      </c>
      <c r="AP139" s="49" t="str">
        <f t="array" ref="AP139">IFERROR(HYPERLINK("#'"&amp;VLOOKUP($C139,ModMap!$A$2:$B$21,2,FALSE)&amp;"'!V"&amp;MATCH($K139,INDIRECT("'"&amp;VLOOKUP($C139,ModMap!$A$2:$B$21,2,FALSE)&amp;"'!$K:$K"),0),"Edit on module sheet"),"")</f>
        <v>Edit on module sheet</v>
      </c>
    </row>
    <row r="140" ht="42.0" customHeight="1">
      <c r="A140" s="50">
        <v>138.0</v>
      </c>
      <c r="B140" s="50">
        <v>859.0</v>
      </c>
      <c r="C140" s="50" t="s">
        <v>133</v>
      </c>
      <c r="D140" s="51" t="s">
        <v>134</v>
      </c>
      <c r="E140" s="30" t="s">
        <v>62</v>
      </c>
      <c r="F140" s="68" t="s">
        <v>1900</v>
      </c>
      <c r="G140" s="51" t="s">
        <v>1901</v>
      </c>
      <c r="H140" s="50" t="s">
        <v>2835</v>
      </c>
      <c r="I140" s="50" t="s">
        <v>2836</v>
      </c>
      <c r="J140" s="51" t="s">
        <v>2837</v>
      </c>
      <c r="K140" s="50" t="s">
        <v>2844</v>
      </c>
      <c r="L140" s="51" t="s">
        <v>2845</v>
      </c>
      <c r="M140" s="47" t="s">
        <v>200</v>
      </c>
      <c r="N140" s="50" t="s">
        <v>1907</v>
      </c>
      <c r="O140" s="50" t="s">
        <v>1656</v>
      </c>
      <c r="P140" s="51" t="s">
        <v>2840</v>
      </c>
      <c r="Q140" s="51" t="s">
        <v>2841</v>
      </c>
      <c r="R140" s="50" t="s">
        <v>1910</v>
      </c>
      <c r="S140" s="50" t="s">
        <v>1920</v>
      </c>
      <c r="T140" s="50" t="str">
        <f t="array" ref="T140">IFERROR(INDEX(INDIRECT("'"&amp;VLOOKUP($C140,ModMap!$A$2:$B$21,2,FALSE)&amp;"'!T:T"),MATCH($K140,INDIRECT("'"&amp;VLOOKUP($C140,ModMap!$A$2:$B$21,2,FALSE)&amp;"'!$K:$K"),0)),"")</f>
        <v>Unassigned</v>
      </c>
      <c r="U140" s="48" t="s">
        <v>33</v>
      </c>
      <c r="V140" s="50" t="str">
        <f t="array" ref="V140">IFERROR(INDEX(INDIRECT("'"&amp;VLOOKUP($C140,ModMap!$A$2:$B$21,2,FALSE)&amp;"'!V:V"),MATCH($K140,INDIRECT("'"&amp;VLOOKUP($C140,ModMap!$A$2:$B$21,2,FALSE)&amp;"'!$K:$K"),0)),"")</f>
        <v>Not Started</v>
      </c>
      <c r="W140" s="50" t="str">
        <f t="array" ref="W140">IFERROR(INDEX(INDIRECT("'"&amp;VLOOKUP($C140,ModMap!$A$2:$B$21,2,FALSE)&amp;"'!W:W"),MATCH($K140,INDIRECT("'"&amp;VLOOKUP($C140,ModMap!$A$2:$B$21,2,FALSE)&amp;"'!$K:$K"),0)),"")</f>
        <v>Unassigned</v>
      </c>
      <c r="X140" s="44" t="s">
        <v>36</v>
      </c>
      <c r="Y140" s="50" t="str">
        <f t="array" ref="Y140">IFERROR(INDEX(INDIRECT("'"&amp;VLOOKUP($C140,ModMap!$A$2:$B$21,2,FALSE)&amp;"'!Y:Y"),MATCH($K140,INDIRECT("'"&amp;VLOOKUP($C140,ModMap!$A$2:$B$21,2,FALSE)&amp;"'!$K:$K"),0)),"")</f>
        <v>N/A</v>
      </c>
      <c r="Z140" s="50" t="str">
        <f t="array" ref="Z140">IFERROR(INDEX(INDIRECT("'"&amp;VLOOKUP($C140,ModMap!$A$2:$B$21,2,FALSE)&amp;"'!Z:Z"),MATCH($K140,INDIRECT("'"&amp;VLOOKUP($C140,ModMap!$A$2:$B$21,2,FALSE)&amp;"'!$K:$K"),0)),"")</f>
        <v/>
      </c>
      <c r="AA140" s="44" t="s">
        <v>36</v>
      </c>
      <c r="AB140" s="50" t="str">
        <f t="array" ref="AB140">IFERROR(INDEX(INDIRECT("'"&amp;VLOOKUP($C140,ModMap!$A$2:$B$21,2,FALSE)&amp;"'!AB:AB"),MATCH($K140,INDIRECT("'"&amp;VLOOKUP($C140,ModMap!$A$2:$B$21,2,FALSE)&amp;"'!$K:$K"),0)),"")</f>
        <v>N/A</v>
      </c>
      <c r="AC140" s="50" t="str">
        <f t="array" ref="AC140">IFERROR(INDEX(INDIRECT("'"&amp;VLOOKUP($C140,ModMap!$A$2:$B$21,2,FALSE)&amp;"'!AC:AC"),MATCH($K140,INDIRECT("'"&amp;VLOOKUP($C140,ModMap!$A$2:$B$21,2,FALSE)&amp;"'!$K:$K"),0)),"")</f>
        <v/>
      </c>
      <c r="AD140" s="48" t="s">
        <v>33</v>
      </c>
      <c r="AE140" s="50" t="str">
        <f t="array" ref="AE140">IFERROR(INDEX(INDIRECT("'"&amp;VLOOKUP($C140,ModMap!$A$2:$B$21,2,FALSE)&amp;"'!AE:AE"),MATCH($K140,INDIRECT("'"&amp;VLOOKUP($C140,ModMap!$A$2:$B$21,2,FALSE)&amp;"'!$K:$K"),0)),"")</f>
        <v>Not Started</v>
      </c>
      <c r="AF140" s="50" t="str">
        <f t="array" ref="AF140">IFERROR(INDEX(INDIRECT("'"&amp;VLOOKUP($C140,ModMap!$A$2:$B$21,2,FALSE)&amp;"'!AF:AF"),MATCH($K140,INDIRECT("'"&amp;VLOOKUP($C140,ModMap!$A$2:$B$21,2,FALSE)&amp;"'!$K:$K"),0)),"")</f>
        <v>Unassigned</v>
      </c>
      <c r="AG140" s="48" t="s">
        <v>33</v>
      </c>
      <c r="AH140" s="50" t="str">
        <f t="array" ref="AH140">IFERROR(INDEX(INDIRECT("'"&amp;VLOOKUP($C140,ModMap!$A$2:$B$21,2,FALSE)&amp;"'!AH:AH"),MATCH($K140,INDIRECT("'"&amp;VLOOKUP($C140,ModMap!$A$2:$B$21,2,FALSE)&amp;"'!$K:$K"),0)),"")</f>
        <v>Not Started</v>
      </c>
      <c r="AI140" s="50" t="str">
        <f t="array" ref="AI140">IFERROR(INDEX(INDIRECT("'"&amp;VLOOKUP($C140,ModMap!$A$2:$B$21,2,FALSE)&amp;"'!AI:AI"),MATCH($K140,INDIRECT("'"&amp;VLOOKUP($C140,ModMap!$A$2:$B$21,2,FALSE)&amp;"'!$K:$K"),0)),"")</f>
        <v>Unassigned</v>
      </c>
      <c r="AJ140" s="44" t="s">
        <v>36</v>
      </c>
      <c r="AK140" s="50" t="str">
        <f t="array" ref="AK140">IFERROR(INDEX(INDIRECT("'"&amp;VLOOKUP($C140,ModMap!$A$2:$B$21,2,FALSE)&amp;"'!AK:AK"),MATCH($K140,INDIRECT("'"&amp;VLOOKUP($C140,ModMap!$A$2:$B$21,2,FALSE)&amp;"'!$K:$K"),0)),"")</f>
        <v>N/A</v>
      </c>
      <c r="AL140" s="50" t="str">
        <f t="array" ref="AL140">IFERROR(INDEX(INDIRECT("'"&amp;VLOOKUP($C140,ModMap!$A$2:$B$21,2,FALSE)&amp;"'!AL:AL"),MATCH($K140,INDIRECT("'"&amp;VLOOKUP($C140,ModMap!$A$2:$B$21,2,FALSE)&amp;"'!$K:$K"),0)),"")</f>
        <v/>
      </c>
      <c r="AM140" s="50">
        <f t="shared" si="1"/>
        <v>3</v>
      </c>
      <c r="AN140" s="50" t="str">
        <f t="shared" si="2"/>
        <v>Not Started</v>
      </c>
      <c r="AO140" s="51" t="str">
        <f t="array" ref="AO140">IFERROR(INDEX(INDIRECT("'"&amp;VLOOKUP($C140,ModMap!$A$2:$B$21,2,FALSE)&amp;"'!AO:AO"),MATCH($K140,INDIRECT("'"&amp;VLOOKUP($C140,ModMap!$A$2:$B$21,2,FALSE)&amp;"'!$K:$K"),0)),"")</f>
        <v/>
      </c>
      <c r="AP140" s="49" t="str">
        <f t="array" ref="AP140">IFERROR(HYPERLINK("#'"&amp;VLOOKUP($C140,ModMap!$A$2:$B$21,2,FALSE)&amp;"'!V"&amp;MATCH($K140,INDIRECT("'"&amp;VLOOKUP($C140,ModMap!$A$2:$B$21,2,FALSE)&amp;"'!$K:$K"),0),"Edit on module sheet"),"")</f>
        <v>Edit on module sheet</v>
      </c>
    </row>
    <row r="141" ht="42.0" customHeight="1">
      <c r="A141" s="39">
        <v>139.0</v>
      </c>
      <c r="B141" s="39">
        <v>860.0</v>
      </c>
      <c r="C141" s="39" t="s">
        <v>133</v>
      </c>
      <c r="D141" s="40" t="s">
        <v>134</v>
      </c>
      <c r="E141" s="30" t="s">
        <v>62</v>
      </c>
      <c r="F141" s="68" t="s">
        <v>1900</v>
      </c>
      <c r="G141" s="40" t="s">
        <v>1901</v>
      </c>
      <c r="H141" s="39" t="s">
        <v>2835</v>
      </c>
      <c r="I141" s="39" t="s">
        <v>2836</v>
      </c>
      <c r="J141" s="40" t="s">
        <v>2837</v>
      </c>
      <c r="K141" s="39" t="s">
        <v>2848</v>
      </c>
      <c r="L141" s="40" t="s">
        <v>1925</v>
      </c>
      <c r="M141" s="47" t="s">
        <v>200</v>
      </c>
      <c r="N141" s="39" t="s">
        <v>1907</v>
      </c>
      <c r="O141" s="39" t="s">
        <v>1656</v>
      </c>
      <c r="P141" s="40" t="s">
        <v>2840</v>
      </c>
      <c r="Q141" s="40" t="s">
        <v>2841</v>
      </c>
      <c r="R141" s="39" t="s">
        <v>1910</v>
      </c>
      <c r="S141" s="39" t="s">
        <v>1928</v>
      </c>
      <c r="T141" s="39" t="str">
        <f t="array" ref="T141">IFERROR(INDEX(INDIRECT("'"&amp;VLOOKUP($C141,ModMap!$A$2:$B$21,2,FALSE)&amp;"'!T:T"),MATCH($K141,INDIRECT("'"&amp;VLOOKUP($C141,ModMap!$A$2:$B$21,2,FALSE)&amp;"'!$K:$K"),0)),"")</f>
        <v>Unassigned</v>
      </c>
      <c r="U141" s="48" t="s">
        <v>33</v>
      </c>
      <c r="V141" s="39" t="str">
        <f t="array" ref="V141">IFERROR(INDEX(INDIRECT("'"&amp;VLOOKUP($C141,ModMap!$A$2:$B$21,2,FALSE)&amp;"'!V:V"),MATCH($K141,INDIRECT("'"&amp;VLOOKUP($C141,ModMap!$A$2:$B$21,2,FALSE)&amp;"'!$K:$K"),0)),"")</f>
        <v>Not Started</v>
      </c>
      <c r="W141" s="39" t="str">
        <f t="array" ref="W141">IFERROR(INDEX(INDIRECT("'"&amp;VLOOKUP($C141,ModMap!$A$2:$B$21,2,FALSE)&amp;"'!W:W"),MATCH($K141,INDIRECT("'"&amp;VLOOKUP($C141,ModMap!$A$2:$B$21,2,FALSE)&amp;"'!$K:$K"),0)),"")</f>
        <v>Unassigned</v>
      </c>
      <c r="X141" s="44" t="s">
        <v>36</v>
      </c>
      <c r="Y141" s="39" t="str">
        <f t="array" ref="Y141">IFERROR(INDEX(INDIRECT("'"&amp;VLOOKUP($C141,ModMap!$A$2:$B$21,2,FALSE)&amp;"'!Y:Y"),MATCH($K141,INDIRECT("'"&amp;VLOOKUP($C141,ModMap!$A$2:$B$21,2,FALSE)&amp;"'!$K:$K"),0)),"")</f>
        <v>N/A</v>
      </c>
      <c r="Z141" s="39" t="str">
        <f t="array" ref="Z141">IFERROR(INDEX(INDIRECT("'"&amp;VLOOKUP($C141,ModMap!$A$2:$B$21,2,FALSE)&amp;"'!Z:Z"),MATCH($K141,INDIRECT("'"&amp;VLOOKUP($C141,ModMap!$A$2:$B$21,2,FALSE)&amp;"'!$K:$K"),0)),"")</f>
        <v/>
      </c>
      <c r="AA141" s="44" t="s">
        <v>36</v>
      </c>
      <c r="AB141" s="39" t="str">
        <f t="array" ref="AB141">IFERROR(INDEX(INDIRECT("'"&amp;VLOOKUP($C141,ModMap!$A$2:$B$21,2,FALSE)&amp;"'!AB:AB"),MATCH($K141,INDIRECT("'"&amp;VLOOKUP($C141,ModMap!$A$2:$B$21,2,FALSE)&amp;"'!$K:$K"),0)),"")</f>
        <v>N/A</v>
      </c>
      <c r="AC141" s="39" t="str">
        <f t="array" ref="AC141">IFERROR(INDEX(INDIRECT("'"&amp;VLOOKUP($C141,ModMap!$A$2:$B$21,2,FALSE)&amp;"'!AC:AC"),MATCH($K141,INDIRECT("'"&amp;VLOOKUP($C141,ModMap!$A$2:$B$21,2,FALSE)&amp;"'!$K:$K"),0)),"")</f>
        <v/>
      </c>
      <c r="AD141" s="44" t="s">
        <v>36</v>
      </c>
      <c r="AE141" s="39" t="str">
        <f t="array" ref="AE141">IFERROR(INDEX(INDIRECT("'"&amp;VLOOKUP($C141,ModMap!$A$2:$B$21,2,FALSE)&amp;"'!AE:AE"),MATCH($K141,INDIRECT("'"&amp;VLOOKUP($C141,ModMap!$A$2:$B$21,2,FALSE)&amp;"'!$K:$K"),0)),"")</f>
        <v>N/A</v>
      </c>
      <c r="AF141" s="39" t="str">
        <f t="array" ref="AF141">IFERROR(INDEX(INDIRECT("'"&amp;VLOOKUP($C141,ModMap!$A$2:$B$21,2,FALSE)&amp;"'!AF:AF"),MATCH($K141,INDIRECT("'"&amp;VLOOKUP($C141,ModMap!$A$2:$B$21,2,FALSE)&amp;"'!$K:$K"),0)),"")</f>
        <v/>
      </c>
      <c r="AG141" s="48" t="s">
        <v>33</v>
      </c>
      <c r="AH141" s="39" t="str">
        <f t="array" ref="AH141">IFERROR(INDEX(INDIRECT("'"&amp;VLOOKUP($C141,ModMap!$A$2:$B$21,2,FALSE)&amp;"'!AH:AH"),MATCH($K141,INDIRECT("'"&amp;VLOOKUP($C141,ModMap!$A$2:$B$21,2,FALSE)&amp;"'!$K:$K"),0)),"")</f>
        <v>Not Started</v>
      </c>
      <c r="AI141" s="39" t="str">
        <f t="array" ref="AI141">IFERROR(INDEX(INDIRECT("'"&amp;VLOOKUP($C141,ModMap!$A$2:$B$21,2,FALSE)&amp;"'!AI:AI"),MATCH($K141,INDIRECT("'"&amp;VLOOKUP($C141,ModMap!$A$2:$B$21,2,FALSE)&amp;"'!$K:$K"),0)),"")</f>
        <v>Unassigned</v>
      </c>
      <c r="AJ141" s="44" t="s">
        <v>36</v>
      </c>
      <c r="AK141" s="39" t="str">
        <f t="array" ref="AK141">IFERROR(INDEX(INDIRECT("'"&amp;VLOOKUP($C141,ModMap!$A$2:$B$21,2,FALSE)&amp;"'!AK:AK"),MATCH($K141,INDIRECT("'"&amp;VLOOKUP($C141,ModMap!$A$2:$B$21,2,FALSE)&amp;"'!$K:$K"),0)),"")</f>
        <v>N/A</v>
      </c>
      <c r="AL141" s="39" t="str">
        <f t="array" ref="AL141">IFERROR(INDEX(INDIRECT("'"&amp;VLOOKUP($C141,ModMap!$A$2:$B$21,2,FALSE)&amp;"'!AL:AL"),MATCH($K141,INDIRECT("'"&amp;VLOOKUP($C141,ModMap!$A$2:$B$21,2,FALSE)&amp;"'!$K:$K"),0)),"")</f>
        <v/>
      </c>
      <c r="AM141" s="39">
        <f t="shared" si="1"/>
        <v>2</v>
      </c>
      <c r="AN141" s="39" t="str">
        <f t="shared" si="2"/>
        <v>Not Started</v>
      </c>
      <c r="AO141" s="40" t="str">
        <f t="array" ref="AO141">IFERROR(INDEX(INDIRECT("'"&amp;VLOOKUP($C141,ModMap!$A$2:$B$21,2,FALSE)&amp;"'!AO:AO"),MATCH($K141,INDIRECT("'"&amp;VLOOKUP($C141,ModMap!$A$2:$B$21,2,FALSE)&amp;"'!$K:$K"),0)),"")</f>
        <v/>
      </c>
      <c r="AP141" s="49" t="str">
        <f t="array" ref="AP141">IFERROR(HYPERLINK("#'"&amp;VLOOKUP($C141,ModMap!$A$2:$B$21,2,FALSE)&amp;"'!V"&amp;MATCH($K141,INDIRECT("'"&amp;VLOOKUP($C141,ModMap!$A$2:$B$21,2,FALSE)&amp;"'!$K:$K"),0),"Edit on module sheet"),"")</f>
        <v>Edit on module sheet</v>
      </c>
    </row>
    <row r="142" ht="42.0" customHeight="1">
      <c r="A142" s="50">
        <v>140.0</v>
      </c>
      <c r="B142" s="50">
        <v>862.0</v>
      </c>
      <c r="C142" s="50" t="s">
        <v>133</v>
      </c>
      <c r="D142" s="51" t="s">
        <v>134</v>
      </c>
      <c r="E142" s="30" t="s">
        <v>62</v>
      </c>
      <c r="F142" s="68" t="s">
        <v>1900</v>
      </c>
      <c r="G142" s="51" t="s">
        <v>1901</v>
      </c>
      <c r="H142" s="50" t="s">
        <v>2853</v>
      </c>
      <c r="I142" s="50" t="s">
        <v>2854</v>
      </c>
      <c r="J142" s="51" t="s">
        <v>2855</v>
      </c>
      <c r="K142" s="50" t="s">
        <v>2856</v>
      </c>
      <c r="L142" s="51" t="s">
        <v>2857</v>
      </c>
      <c r="M142" s="47" t="s">
        <v>200</v>
      </c>
      <c r="N142" s="50" t="s">
        <v>1907</v>
      </c>
      <c r="O142" s="50" t="s">
        <v>2858</v>
      </c>
      <c r="P142" s="51" t="s">
        <v>2859</v>
      </c>
      <c r="Q142" s="51" t="s">
        <v>2860</v>
      </c>
      <c r="R142" s="50" t="s">
        <v>1910</v>
      </c>
      <c r="S142" s="50" t="s">
        <v>1911</v>
      </c>
      <c r="T142" s="50" t="str">
        <f t="array" ref="T142">IFERROR(INDEX(INDIRECT("'"&amp;VLOOKUP($C142,ModMap!$A$2:$B$21,2,FALSE)&amp;"'!T:T"),MATCH($K142,INDIRECT("'"&amp;VLOOKUP($C142,ModMap!$A$2:$B$21,2,FALSE)&amp;"'!$K:$K"),0)),"")</f>
        <v>Unassigned</v>
      </c>
      <c r="U142" s="48" t="s">
        <v>33</v>
      </c>
      <c r="V142" s="50" t="str">
        <f t="array" ref="V142">IFERROR(INDEX(INDIRECT("'"&amp;VLOOKUP($C142,ModMap!$A$2:$B$21,2,FALSE)&amp;"'!V:V"),MATCH($K142,INDIRECT("'"&amp;VLOOKUP($C142,ModMap!$A$2:$B$21,2,FALSE)&amp;"'!$K:$K"),0)),"")</f>
        <v>Not Started</v>
      </c>
      <c r="W142" s="50" t="str">
        <f t="array" ref="W142">IFERROR(INDEX(INDIRECT("'"&amp;VLOOKUP($C142,ModMap!$A$2:$B$21,2,FALSE)&amp;"'!W:W"),MATCH($K142,INDIRECT("'"&amp;VLOOKUP($C142,ModMap!$A$2:$B$21,2,FALSE)&amp;"'!$K:$K"),0)),"")</f>
        <v>Unassigned</v>
      </c>
      <c r="X142" s="44" t="s">
        <v>36</v>
      </c>
      <c r="Y142" s="50" t="str">
        <f t="array" ref="Y142">IFERROR(INDEX(INDIRECT("'"&amp;VLOOKUP($C142,ModMap!$A$2:$B$21,2,FALSE)&amp;"'!Y:Y"),MATCH($K142,INDIRECT("'"&amp;VLOOKUP($C142,ModMap!$A$2:$B$21,2,FALSE)&amp;"'!$K:$K"),0)),"")</f>
        <v>N/A</v>
      </c>
      <c r="Z142" s="50" t="str">
        <f t="array" ref="Z142">IFERROR(INDEX(INDIRECT("'"&amp;VLOOKUP($C142,ModMap!$A$2:$B$21,2,FALSE)&amp;"'!Z:Z"),MATCH($K142,INDIRECT("'"&amp;VLOOKUP($C142,ModMap!$A$2:$B$21,2,FALSE)&amp;"'!$K:$K"),0)),"")</f>
        <v/>
      </c>
      <c r="AA142" s="44" t="s">
        <v>36</v>
      </c>
      <c r="AB142" s="50" t="str">
        <f t="array" ref="AB142">IFERROR(INDEX(INDIRECT("'"&amp;VLOOKUP($C142,ModMap!$A$2:$B$21,2,FALSE)&amp;"'!AB:AB"),MATCH($K142,INDIRECT("'"&amp;VLOOKUP($C142,ModMap!$A$2:$B$21,2,FALSE)&amp;"'!$K:$K"),0)),"")</f>
        <v>N/A</v>
      </c>
      <c r="AC142" s="50" t="str">
        <f t="array" ref="AC142">IFERROR(INDEX(INDIRECT("'"&amp;VLOOKUP($C142,ModMap!$A$2:$B$21,2,FALSE)&amp;"'!AC:AC"),MATCH($K142,INDIRECT("'"&amp;VLOOKUP($C142,ModMap!$A$2:$B$21,2,FALSE)&amp;"'!$K:$K"),0)),"")</f>
        <v/>
      </c>
      <c r="AD142" s="44" t="s">
        <v>36</v>
      </c>
      <c r="AE142" s="50" t="str">
        <f t="array" ref="AE142">IFERROR(INDEX(INDIRECT("'"&amp;VLOOKUP($C142,ModMap!$A$2:$B$21,2,FALSE)&amp;"'!AE:AE"),MATCH($K142,INDIRECT("'"&amp;VLOOKUP($C142,ModMap!$A$2:$B$21,2,FALSE)&amp;"'!$K:$K"),0)),"")</f>
        <v>N/A</v>
      </c>
      <c r="AF142" s="50" t="str">
        <f t="array" ref="AF142">IFERROR(INDEX(INDIRECT("'"&amp;VLOOKUP($C142,ModMap!$A$2:$B$21,2,FALSE)&amp;"'!AF:AF"),MATCH($K142,INDIRECT("'"&amp;VLOOKUP($C142,ModMap!$A$2:$B$21,2,FALSE)&amp;"'!$K:$K"),0)),"")</f>
        <v/>
      </c>
      <c r="AG142" s="48" t="s">
        <v>33</v>
      </c>
      <c r="AH142" s="50" t="str">
        <f t="array" ref="AH142">IFERROR(INDEX(INDIRECT("'"&amp;VLOOKUP($C142,ModMap!$A$2:$B$21,2,FALSE)&amp;"'!AH:AH"),MATCH($K142,INDIRECT("'"&amp;VLOOKUP($C142,ModMap!$A$2:$B$21,2,FALSE)&amp;"'!$K:$K"),0)),"")</f>
        <v>Not Started</v>
      </c>
      <c r="AI142" s="50" t="str">
        <f t="array" ref="AI142">IFERROR(INDEX(INDIRECT("'"&amp;VLOOKUP($C142,ModMap!$A$2:$B$21,2,FALSE)&amp;"'!AI:AI"),MATCH($K142,INDIRECT("'"&amp;VLOOKUP($C142,ModMap!$A$2:$B$21,2,FALSE)&amp;"'!$K:$K"),0)),"")</f>
        <v>Unassigned</v>
      </c>
      <c r="AJ142" s="44" t="s">
        <v>36</v>
      </c>
      <c r="AK142" s="50" t="str">
        <f t="array" ref="AK142">IFERROR(INDEX(INDIRECT("'"&amp;VLOOKUP($C142,ModMap!$A$2:$B$21,2,FALSE)&amp;"'!AK:AK"),MATCH($K142,INDIRECT("'"&amp;VLOOKUP($C142,ModMap!$A$2:$B$21,2,FALSE)&amp;"'!$K:$K"),0)),"")</f>
        <v>N/A</v>
      </c>
      <c r="AL142" s="50" t="str">
        <f t="array" ref="AL142">IFERROR(INDEX(INDIRECT("'"&amp;VLOOKUP($C142,ModMap!$A$2:$B$21,2,FALSE)&amp;"'!AL:AL"),MATCH($K142,INDIRECT("'"&amp;VLOOKUP($C142,ModMap!$A$2:$B$21,2,FALSE)&amp;"'!$K:$K"),0)),"")</f>
        <v/>
      </c>
      <c r="AM142" s="50">
        <f t="shared" si="1"/>
        <v>2</v>
      </c>
      <c r="AN142" s="50" t="str">
        <f t="shared" si="2"/>
        <v>Not Started</v>
      </c>
      <c r="AO142" s="51" t="str">
        <f t="array" ref="AO142">IFERROR(INDEX(INDIRECT("'"&amp;VLOOKUP($C142,ModMap!$A$2:$B$21,2,FALSE)&amp;"'!AO:AO"),MATCH($K142,INDIRECT("'"&amp;VLOOKUP($C142,ModMap!$A$2:$B$21,2,FALSE)&amp;"'!$K:$K"),0)),"")</f>
        <v/>
      </c>
      <c r="AP142" s="49" t="str">
        <f t="array" ref="AP142">IFERROR(HYPERLINK("#'"&amp;VLOOKUP($C142,ModMap!$A$2:$B$21,2,FALSE)&amp;"'!V"&amp;MATCH($K142,INDIRECT("'"&amp;VLOOKUP($C142,ModMap!$A$2:$B$21,2,FALSE)&amp;"'!$K:$K"),0),"Edit on module sheet"),"")</f>
        <v>Edit on module sheet</v>
      </c>
    </row>
    <row r="143" ht="42.0" customHeight="1">
      <c r="A143" s="39">
        <v>141.0</v>
      </c>
      <c r="B143" s="39">
        <v>863.0</v>
      </c>
      <c r="C143" s="39" t="s">
        <v>133</v>
      </c>
      <c r="D143" s="40" t="s">
        <v>134</v>
      </c>
      <c r="E143" s="30" t="s">
        <v>62</v>
      </c>
      <c r="F143" s="68" t="s">
        <v>1900</v>
      </c>
      <c r="G143" s="40" t="s">
        <v>1901</v>
      </c>
      <c r="H143" s="39" t="s">
        <v>2853</v>
      </c>
      <c r="I143" s="39" t="s">
        <v>2854</v>
      </c>
      <c r="J143" s="40" t="s">
        <v>2855</v>
      </c>
      <c r="K143" s="39" t="s">
        <v>2863</v>
      </c>
      <c r="L143" s="40" t="s">
        <v>2864</v>
      </c>
      <c r="M143" s="47" t="s">
        <v>200</v>
      </c>
      <c r="N143" s="39" t="s">
        <v>1907</v>
      </c>
      <c r="O143" s="39" t="s">
        <v>2858</v>
      </c>
      <c r="P143" s="40" t="s">
        <v>2859</v>
      </c>
      <c r="Q143" s="40" t="s">
        <v>2860</v>
      </c>
      <c r="R143" s="39" t="s">
        <v>1910</v>
      </c>
      <c r="S143" s="39" t="s">
        <v>1920</v>
      </c>
      <c r="T143" s="39" t="str">
        <f t="array" ref="T143">IFERROR(INDEX(INDIRECT("'"&amp;VLOOKUP($C143,ModMap!$A$2:$B$21,2,FALSE)&amp;"'!T:T"),MATCH($K143,INDIRECT("'"&amp;VLOOKUP($C143,ModMap!$A$2:$B$21,2,FALSE)&amp;"'!$K:$K"),0)),"")</f>
        <v>Unassigned</v>
      </c>
      <c r="U143" s="48" t="s">
        <v>33</v>
      </c>
      <c r="V143" s="39" t="str">
        <f t="array" ref="V143">IFERROR(INDEX(INDIRECT("'"&amp;VLOOKUP($C143,ModMap!$A$2:$B$21,2,FALSE)&amp;"'!V:V"),MATCH($K143,INDIRECT("'"&amp;VLOOKUP($C143,ModMap!$A$2:$B$21,2,FALSE)&amp;"'!$K:$K"),0)),"")</f>
        <v>Not Started</v>
      </c>
      <c r="W143" s="39" t="str">
        <f t="array" ref="W143">IFERROR(INDEX(INDIRECT("'"&amp;VLOOKUP($C143,ModMap!$A$2:$B$21,2,FALSE)&amp;"'!W:W"),MATCH($K143,INDIRECT("'"&amp;VLOOKUP($C143,ModMap!$A$2:$B$21,2,FALSE)&amp;"'!$K:$K"),0)),"")</f>
        <v>Unassigned</v>
      </c>
      <c r="X143" s="44" t="s">
        <v>36</v>
      </c>
      <c r="Y143" s="39" t="str">
        <f t="array" ref="Y143">IFERROR(INDEX(INDIRECT("'"&amp;VLOOKUP($C143,ModMap!$A$2:$B$21,2,FALSE)&amp;"'!Y:Y"),MATCH($K143,INDIRECT("'"&amp;VLOOKUP($C143,ModMap!$A$2:$B$21,2,FALSE)&amp;"'!$K:$K"),0)),"")</f>
        <v>N/A</v>
      </c>
      <c r="Z143" s="39" t="str">
        <f t="array" ref="Z143">IFERROR(INDEX(INDIRECT("'"&amp;VLOOKUP($C143,ModMap!$A$2:$B$21,2,FALSE)&amp;"'!Z:Z"),MATCH($K143,INDIRECT("'"&amp;VLOOKUP($C143,ModMap!$A$2:$B$21,2,FALSE)&amp;"'!$K:$K"),0)),"")</f>
        <v/>
      </c>
      <c r="AA143" s="44" t="s">
        <v>36</v>
      </c>
      <c r="AB143" s="39" t="str">
        <f t="array" ref="AB143">IFERROR(INDEX(INDIRECT("'"&amp;VLOOKUP($C143,ModMap!$A$2:$B$21,2,FALSE)&amp;"'!AB:AB"),MATCH($K143,INDIRECT("'"&amp;VLOOKUP($C143,ModMap!$A$2:$B$21,2,FALSE)&amp;"'!$K:$K"),0)),"")</f>
        <v>N/A</v>
      </c>
      <c r="AC143" s="39" t="str">
        <f t="array" ref="AC143">IFERROR(INDEX(INDIRECT("'"&amp;VLOOKUP($C143,ModMap!$A$2:$B$21,2,FALSE)&amp;"'!AC:AC"),MATCH($K143,INDIRECT("'"&amp;VLOOKUP($C143,ModMap!$A$2:$B$21,2,FALSE)&amp;"'!$K:$K"),0)),"")</f>
        <v/>
      </c>
      <c r="AD143" s="48" t="s">
        <v>33</v>
      </c>
      <c r="AE143" s="39" t="str">
        <f t="array" ref="AE143">IFERROR(INDEX(INDIRECT("'"&amp;VLOOKUP($C143,ModMap!$A$2:$B$21,2,FALSE)&amp;"'!AE:AE"),MATCH($K143,INDIRECT("'"&amp;VLOOKUP($C143,ModMap!$A$2:$B$21,2,FALSE)&amp;"'!$K:$K"),0)),"")</f>
        <v>Not Started</v>
      </c>
      <c r="AF143" s="39" t="str">
        <f t="array" ref="AF143">IFERROR(INDEX(INDIRECT("'"&amp;VLOOKUP($C143,ModMap!$A$2:$B$21,2,FALSE)&amp;"'!AF:AF"),MATCH($K143,INDIRECT("'"&amp;VLOOKUP($C143,ModMap!$A$2:$B$21,2,FALSE)&amp;"'!$K:$K"),0)),"")</f>
        <v>Unassigned</v>
      </c>
      <c r="AG143" s="48" t="s">
        <v>33</v>
      </c>
      <c r="AH143" s="39" t="str">
        <f t="array" ref="AH143">IFERROR(INDEX(INDIRECT("'"&amp;VLOOKUP($C143,ModMap!$A$2:$B$21,2,FALSE)&amp;"'!AH:AH"),MATCH($K143,INDIRECT("'"&amp;VLOOKUP($C143,ModMap!$A$2:$B$21,2,FALSE)&amp;"'!$K:$K"),0)),"")</f>
        <v>Not Started</v>
      </c>
      <c r="AI143" s="39" t="str">
        <f t="array" ref="AI143">IFERROR(INDEX(INDIRECT("'"&amp;VLOOKUP($C143,ModMap!$A$2:$B$21,2,FALSE)&amp;"'!AI:AI"),MATCH($K143,INDIRECT("'"&amp;VLOOKUP($C143,ModMap!$A$2:$B$21,2,FALSE)&amp;"'!$K:$K"),0)),"")</f>
        <v>Unassigned</v>
      </c>
      <c r="AJ143" s="44" t="s">
        <v>36</v>
      </c>
      <c r="AK143" s="39" t="str">
        <f t="array" ref="AK143">IFERROR(INDEX(INDIRECT("'"&amp;VLOOKUP($C143,ModMap!$A$2:$B$21,2,FALSE)&amp;"'!AK:AK"),MATCH($K143,INDIRECT("'"&amp;VLOOKUP($C143,ModMap!$A$2:$B$21,2,FALSE)&amp;"'!$K:$K"),0)),"")</f>
        <v>N/A</v>
      </c>
      <c r="AL143" s="39" t="str">
        <f t="array" ref="AL143">IFERROR(INDEX(INDIRECT("'"&amp;VLOOKUP($C143,ModMap!$A$2:$B$21,2,FALSE)&amp;"'!AL:AL"),MATCH($K143,INDIRECT("'"&amp;VLOOKUP($C143,ModMap!$A$2:$B$21,2,FALSE)&amp;"'!$K:$K"),0)),"")</f>
        <v/>
      </c>
      <c r="AM143" s="39">
        <f t="shared" si="1"/>
        <v>3</v>
      </c>
      <c r="AN143" s="39" t="str">
        <f t="shared" si="2"/>
        <v>Not Started</v>
      </c>
      <c r="AO143" s="40" t="str">
        <f t="array" ref="AO143">IFERROR(INDEX(INDIRECT("'"&amp;VLOOKUP($C143,ModMap!$A$2:$B$21,2,FALSE)&amp;"'!AO:AO"),MATCH($K143,INDIRECT("'"&amp;VLOOKUP($C143,ModMap!$A$2:$B$21,2,FALSE)&amp;"'!$K:$K"),0)),"")</f>
        <v/>
      </c>
      <c r="AP143" s="49" t="str">
        <f t="array" ref="AP143">IFERROR(HYPERLINK("#'"&amp;VLOOKUP($C143,ModMap!$A$2:$B$21,2,FALSE)&amp;"'!V"&amp;MATCH($K143,INDIRECT("'"&amp;VLOOKUP($C143,ModMap!$A$2:$B$21,2,FALSE)&amp;"'!$K:$K"),0),"Edit on module sheet"),"")</f>
        <v>Edit on module sheet</v>
      </c>
    </row>
    <row r="144" ht="42.0" customHeight="1">
      <c r="A144" s="50">
        <v>142.0</v>
      </c>
      <c r="B144" s="50">
        <v>864.0</v>
      </c>
      <c r="C144" s="50" t="s">
        <v>133</v>
      </c>
      <c r="D144" s="51" t="s">
        <v>134</v>
      </c>
      <c r="E144" s="30" t="s">
        <v>62</v>
      </c>
      <c r="F144" s="68" t="s">
        <v>1900</v>
      </c>
      <c r="G144" s="51" t="s">
        <v>1901</v>
      </c>
      <c r="H144" s="50" t="s">
        <v>2853</v>
      </c>
      <c r="I144" s="50" t="s">
        <v>2854</v>
      </c>
      <c r="J144" s="51" t="s">
        <v>2855</v>
      </c>
      <c r="K144" s="50" t="s">
        <v>2869</v>
      </c>
      <c r="L144" s="51" t="s">
        <v>1925</v>
      </c>
      <c r="M144" s="47" t="s">
        <v>200</v>
      </c>
      <c r="N144" s="50" t="s">
        <v>1907</v>
      </c>
      <c r="O144" s="50" t="s">
        <v>2858</v>
      </c>
      <c r="P144" s="51" t="s">
        <v>2859</v>
      </c>
      <c r="Q144" s="51" t="s">
        <v>2860</v>
      </c>
      <c r="R144" s="50" t="s">
        <v>1910</v>
      </c>
      <c r="S144" s="50" t="s">
        <v>1928</v>
      </c>
      <c r="T144" s="50" t="str">
        <f t="array" ref="T144">IFERROR(INDEX(INDIRECT("'"&amp;VLOOKUP($C144,ModMap!$A$2:$B$21,2,FALSE)&amp;"'!T:T"),MATCH($K144,INDIRECT("'"&amp;VLOOKUP($C144,ModMap!$A$2:$B$21,2,FALSE)&amp;"'!$K:$K"),0)),"")</f>
        <v>Unassigned</v>
      </c>
      <c r="U144" s="48" t="s">
        <v>33</v>
      </c>
      <c r="V144" s="50" t="str">
        <f t="array" ref="V144">IFERROR(INDEX(INDIRECT("'"&amp;VLOOKUP($C144,ModMap!$A$2:$B$21,2,FALSE)&amp;"'!V:V"),MATCH($K144,INDIRECT("'"&amp;VLOOKUP($C144,ModMap!$A$2:$B$21,2,FALSE)&amp;"'!$K:$K"),0)),"")</f>
        <v>Not Started</v>
      </c>
      <c r="W144" s="50" t="str">
        <f t="array" ref="W144">IFERROR(INDEX(INDIRECT("'"&amp;VLOOKUP($C144,ModMap!$A$2:$B$21,2,FALSE)&amp;"'!W:W"),MATCH($K144,INDIRECT("'"&amp;VLOOKUP($C144,ModMap!$A$2:$B$21,2,FALSE)&amp;"'!$K:$K"),0)),"")</f>
        <v>Unassigned</v>
      </c>
      <c r="X144" s="44" t="s">
        <v>36</v>
      </c>
      <c r="Y144" s="50" t="str">
        <f t="array" ref="Y144">IFERROR(INDEX(INDIRECT("'"&amp;VLOOKUP($C144,ModMap!$A$2:$B$21,2,FALSE)&amp;"'!Y:Y"),MATCH($K144,INDIRECT("'"&amp;VLOOKUP($C144,ModMap!$A$2:$B$21,2,FALSE)&amp;"'!$K:$K"),0)),"")</f>
        <v>N/A</v>
      </c>
      <c r="Z144" s="50" t="str">
        <f t="array" ref="Z144">IFERROR(INDEX(INDIRECT("'"&amp;VLOOKUP($C144,ModMap!$A$2:$B$21,2,FALSE)&amp;"'!Z:Z"),MATCH($K144,INDIRECT("'"&amp;VLOOKUP($C144,ModMap!$A$2:$B$21,2,FALSE)&amp;"'!$K:$K"),0)),"")</f>
        <v/>
      </c>
      <c r="AA144" s="44" t="s">
        <v>36</v>
      </c>
      <c r="AB144" s="50" t="str">
        <f t="array" ref="AB144">IFERROR(INDEX(INDIRECT("'"&amp;VLOOKUP($C144,ModMap!$A$2:$B$21,2,FALSE)&amp;"'!AB:AB"),MATCH($K144,INDIRECT("'"&amp;VLOOKUP($C144,ModMap!$A$2:$B$21,2,FALSE)&amp;"'!$K:$K"),0)),"")</f>
        <v>N/A</v>
      </c>
      <c r="AC144" s="50" t="str">
        <f t="array" ref="AC144">IFERROR(INDEX(INDIRECT("'"&amp;VLOOKUP($C144,ModMap!$A$2:$B$21,2,FALSE)&amp;"'!AC:AC"),MATCH($K144,INDIRECT("'"&amp;VLOOKUP($C144,ModMap!$A$2:$B$21,2,FALSE)&amp;"'!$K:$K"),0)),"")</f>
        <v/>
      </c>
      <c r="AD144" s="44" t="s">
        <v>36</v>
      </c>
      <c r="AE144" s="50" t="str">
        <f t="array" ref="AE144">IFERROR(INDEX(INDIRECT("'"&amp;VLOOKUP($C144,ModMap!$A$2:$B$21,2,FALSE)&amp;"'!AE:AE"),MATCH($K144,INDIRECT("'"&amp;VLOOKUP($C144,ModMap!$A$2:$B$21,2,FALSE)&amp;"'!$K:$K"),0)),"")</f>
        <v>N/A</v>
      </c>
      <c r="AF144" s="50" t="str">
        <f t="array" ref="AF144">IFERROR(INDEX(INDIRECT("'"&amp;VLOOKUP($C144,ModMap!$A$2:$B$21,2,FALSE)&amp;"'!AF:AF"),MATCH($K144,INDIRECT("'"&amp;VLOOKUP($C144,ModMap!$A$2:$B$21,2,FALSE)&amp;"'!$K:$K"),0)),"")</f>
        <v/>
      </c>
      <c r="AG144" s="48" t="s">
        <v>33</v>
      </c>
      <c r="AH144" s="50" t="str">
        <f t="array" ref="AH144">IFERROR(INDEX(INDIRECT("'"&amp;VLOOKUP($C144,ModMap!$A$2:$B$21,2,FALSE)&amp;"'!AH:AH"),MATCH($K144,INDIRECT("'"&amp;VLOOKUP($C144,ModMap!$A$2:$B$21,2,FALSE)&amp;"'!$K:$K"),0)),"")</f>
        <v>Not Started</v>
      </c>
      <c r="AI144" s="50" t="str">
        <f t="array" ref="AI144">IFERROR(INDEX(INDIRECT("'"&amp;VLOOKUP($C144,ModMap!$A$2:$B$21,2,FALSE)&amp;"'!AI:AI"),MATCH($K144,INDIRECT("'"&amp;VLOOKUP($C144,ModMap!$A$2:$B$21,2,FALSE)&amp;"'!$K:$K"),0)),"")</f>
        <v>Unassigned</v>
      </c>
      <c r="AJ144" s="44" t="s">
        <v>36</v>
      </c>
      <c r="AK144" s="50" t="str">
        <f t="array" ref="AK144">IFERROR(INDEX(INDIRECT("'"&amp;VLOOKUP($C144,ModMap!$A$2:$B$21,2,FALSE)&amp;"'!AK:AK"),MATCH($K144,INDIRECT("'"&amp;VLOOKUP($C144,ModMap!$A$2:$B$21,2,FALSE)&amp;"'!$K:$K"),0)),"")</f>
        <v>N/A</v>
      </c>
      <c r="AL144" s="50" t="str">
        <f t="array" ref="AL144">IFERROR(INDEX(INDIRECT("'"&amp;VLOOKUP($C144,ModMap!$A$2:$B$21,2,FALSE)&amp;"'!AL:AL"),MATCH($K144,INDIRECT("'"&amp;VLOOKUP($C144,ModMap!$A$2:$B$21,2,FALSE)&amp;"'!$K:$K"),0)),"")</f>
        <v/>
      </c>
      <c r="AM144" s="50">
        <f t="shared" si="1"/>
        <v>2</v>
      </c>
      <c r="AN144" s="50" t="str">
        <f t="shared" si="2"/>
        <v>Not Started</v>
      </c>
      <c r="AO144" s="51" t="str">
        <f t="array" ref="AO144">IFERROR(INDEX(INDIRECT("'"&amp;VLOOKUP($C144,ModMap!$A$2:$B$21,2,FALSE)&amp;"'!AO:AO"),MATCH($K144,INDIRECT("'"&amp;VLOOKUP($C144,ModMap!$A$2:$B$21,2,FALSE)&amp;"'!$K:$K"),0)),"")</f>
        <v/>
      </c>
      <c r="AP144" s="49" t="str">
        <f t="array" ref="AP144">IFERROR(HYPERLINK("#'"&amp;VLOOKUP($C144,ModMap!$A$2:$B$21,2,FALSE)&amp;"'!V"&amp;MATCH($K144,INDIRECT("'"&amp;VLOOKUP($C144,ModMap!$A$2:$B$21,2,FALSE)&amp;"'!$K:$K"),0),"Edit on module sheet"),"")</f>
        <v>Edit on module sheet</v>
      </c>
    </row>
    <row r="145" ht="42.0" customHeight="1">
      <c r="A145" s="39">
        <v>143.0</v>
      </c>
      <c r="B145" s="39">
        <v>866.0</v>
      </c>
      <c r="C145" s="39" t="s">
        <v>133</v>
      </c>
      <c r="D145" s="40" t="s">
        <v>134</v>
      </c>
      <c r="E145" s="30" t="s">
        <v>62</v>
      </c>
      <c r="F145" s="68" t="s">
        <v>1900</v>
      </c>
      <c r="G145" s="40" t="s">
        <v>1901</v>
      </c>
      <c r="H145" s="39" t="s">
        <v>2874</v>
      </c>
      <c r="I145" s="39" t="s">
        <v>2875</v>
      </c>
      <c r="J145" s="40" t="s">
        <v>2876</v>
      </c>
      <c r="K145" s="39" t="s">
        <v>2877</v>
      </c>
      <c r="L145" s="40" t="s">
        <v>2878</v>
      </c>
      <c r="M145" s="47" t="s">
        <v>200</v>
      </c>
      <c r="N145" s="39" t="s">
        <v>1907</v>
      </c>
      <c r="O145" s="39" t="s">
        <v>2858</v>
      </c>
      <c r="P145" s="40" t="s">
        <v>2879</v>
      </c>
      <c r="Q145" s="40" t="s">
        <v>2880</v>
      </c>
      <c r="R145" s="39" t="s">
        <v>1910</v>
      </c>
      <c r="S145" s="39" t="s">
        <v>1911</v>
      </c>
      <c r="T145" s="39" t="str">
        <f t="array" ref="T145">IFERROR(INDEX(INDIRECT("'"&amp;VLOOKUP($C145,ModMap!$A$2:$B$21,2,FALSE)&amp;"'!T:T"),MATCH($K145,INDIRECT("'"&amp;VLOOKUP($C145,ModMap!$A$2:$B$21,2,FALSE)&amp;"'!$K:$K"),0)),"")</f>
        <v>Unassigned</v>
      </c>
      <c r="U145" s="48" t="s">
        <v>33</v>
      </c>
      <c r="V145" s="39" t="str">
        <f t="array" ref="V145">IFERROR(INDEX(INDIRECT("'"&amp;VLOOKUP($C145,ModMap!$A$2:$B$21,2,FALSE)&amp;"'!V:V"),MATCH($K145,INDIRECT("'"&amp;VLOOKUP($C145,ModMap!$A$2:$B$21,2,FALSE)&amp;"'!$K:$K"),0)),"")</f>
        <v>Not Started</v>
      </c>
      <c r="W145" s="39" t="str">
        <f t="array" ref="W145">IFERROR(INDEX(INDIRECT("'"&amp;VLOOKUP($C145,ModMap!$A$2:$B$21,2,FALSE)&amp;"'!W:W"),MATCH($K145,INDIRECT("'"&amp;VLOOKUP($C145,ModMap!$A$2:$B$21,2,FALSE)&amp;"'!$K:$K"),0)),"")</f>
        <v>Unassigned</v>
      </c>
      <c r="X145" s="44" t="s">
        <v>36</v>
      </c>
      <c r="Y145" s="39" t="str">
        <f t="array" ref="Y145">IFERROR(INDEX(INDIRECT("'"&amp;VLOOKUP($C145,ModMap!$A$2:$B$21,2,FALSE)&amp;"'!Y:Y"),MATCH($K145,INDIRECT("'"&amp;VLOOKUP($C145,ModMap!$A$2:$B$21,2,FALSE)&amp;"'!$K:$K"),0)),"")</f>
        <v>N/A</v>
      </c>
      <c r="Z145" s="39" t="str">
        <f t="array" ref="Z145">IFERROR(INDEX(INDIRECT("'"&amp;VLOOKUP($C145,ModMap!$A$2:$B$21,2,FALSE)&amp;"'!Z:Z"),MATCH($K145,INDIRECT("'"&amp;VLOOKUP($C145,ModMap!$A$2:$B$21,2,FALSE)&amp;"'!$K:$K"),0)),"")</f>
        <v/>
      </c>
      <c r="AA145" s="44" t="s">
        <v>36</v>
      </c>
      <c r="AB145" s="39" t="str">
        <f t="array" ref="AB145">IFERROR(INDEX(INDIRECT("'"&amp;VLOOKUP($C145,ModMap!$A$2:$B$21,2,FALSE)&amp;"'!AB:AB"),MATCH($K145,INDIRECT("'"&amp;VLOOKUP($C145,ModMap!$A$2:$B$21,2,FALSE)&amp;"'!$K:$K"),0)),"")</f>
        <v>N/A</v>
      </c>
      <c r="AC145" s="39" t="str">
        <f t="array" ref="AC145">IFERROR(INDEX(INDIRECT("'"&amp;VLOOKUP($C145,ModMap!$A$2:$B$21,2,FALSE)&amp;"'!AC:AC"),MATCH($K145,INDIRECT("'"&amp;VLOOKUP($C145,ModMap!$A$2:$B$21,2,FALSE)&amp;"'!$K:$K"),0)),"")</f>
        <v/>
      </c>
      <c r="AD145" s="44" t="s">
        <v>36</v>
      </c>
      <c r="AE145" s="39" t="str">
        <f t="array" ref="AE145">IFERROR(INDEX(INDIRECT("'"&amp;VLOOKUP($C145,ModMap!$A$2:$B$21,2,FALSE)&amp;"'!AE:AE"),MATCH($K145,INDIRECT("'"&amp;VLOOKUP($C145,ModMap!$A$2:$B$21,2,FALSE)&amp;"'!$K:$K"),0)),"")</f>
        <v>N/A</v>
      </c>
      <c r="AF145" s="39" t="str">
        <f t="array" ref="AF145">IFERROR(INDEX(INDIRECT("'"&amp;VLOOKUP($C145,ModMap!$A$2:$B$21,2,FALSE)&amp;"'!AF:AF"),MATCH($K145,INDIRECT("'"&amp;VLOOKUP($C145,ModMap!$A$2:$B$21,2,FALSE)&amp;"'!$K:$K"),0)),"")</f>
        <v/>
      </c>
      <c r="AG145" s="48" t="s">
        <v>33</v>
      </c>
      <c r="AH145" s="39" t="str">
        <f t="array" ref="AH145">IFERROR(INDEX(INDIRECT("'"&amp;VLOOKUP($C145,ModMap!$A$2:$B$21,2,FALSE)&amp;"'!AH:AH"),MATCH($K145,INDIRECT("'"&amp;VLOOKUP($C145,ModMap!$A$2:$B$21,2,FALSE)&amp;"'!$K:$K"),0)),"")</f>
        <v>Not Started</v>
      </c>
      <c r="AI145" s="39" t="str">
        <f t="array" ref="AI145">IFERROR(INDEX(INDIRECT("'"&amp;VLOOKUP($C145,ModMap!$A$2:$B$21,2,FALSE)&amp;"'!AI:AI"),MATCH($K145,INDIRECT("'"&amp;VLOOKUP($C145,ModMap!$A$2:$B$21,2,FALSE)&amp;"'!$K:$K"),0)),"")</f>
        <v>Unassigned</v>
      </c>
      <c r="AJ145" s="44" t="s">
        <v>36</v>
      </c>
      <c r="AK145" s="39" t="str">
        <f t="array" ref="AK145">IFERROR(INDEX(INDIRECT("'"&amp;VLOOKUP($C145,ModMap!$A$2:$B$21,2,FALSE)&amp;"'!AK:AK"),MATCH($K145,INDIRECT("'"&amp;VLOOKUP($C145,ModMap!$A$2:$B$21,2,FALSE)&amp;"'!$K:$K"),0)),"")</f>
        <v>N/A</v>
      </c>
      <c r="AL145" s="39" t="str">
        <f t="array" ref="AL145">IFERROR(INDEX(INDIRECT("'"&amp;VLOOKUP($C145,ModMap!$A$2:$B$21,2,FALSE)&amp;"'!AL:AL"),MATCH($K145,INDIRECT("'"&amp;VLOOKUP($C145,ModMap!$A$2:$B$21,2,FALSE)&amp;"'!$K:$K"),0)),"")</f>
        <v/>
      </c>
      <c r="AM145" s="39">
        <f t="shared" si="1"/>
        <v>2</v>
      </c>
      <c r="AN145" s="39" t="str">
        <f t="shared" si="2"/>
        <v>Not Started</v>
      </c>
      <c r="AO145" s="40" t="str">
        <f t="array" ref="AO145">IFERROR(INDEX(INDIRECT("'"&amp;VLOOKUP($C145,ModMap!$A$2:$B$21,2,FALSE)&amp;"'!AO:AO"),MATCH($K145,INDIRECT("'"&amp;VLOOKUP($C145,ModMap!$A$2:$B$21,2,FALSE)&amp;"'!$K:$K"),0)),"")</f>
        <v/>
      </c>
      <c r="AP145" s="49" t="str">
        <f t="array" ref="AP145">IFERROR(HYPERLINK("#'"&amp;VLOOKUP($C145,ModMap!$A$2:$B$21,2,FALSE)&amp;"'!V"&amp;MATCH($K145,INDIRECT("'"&amp;VLOOKUP($C145,ModMap!$A$2:$B$21,2,FALSE)&amp;"'!$K:$K"),0),"Edit on module sheet"),"")</f>
        <v>Edit on module sheet</v>
      </c>
    </row>
    <row r="146" ht="42.0" customHeight="1">
      <c r="A146" s="50">
        <v>144.0</v>
      </c>
      <c r="B146" s="50">
        <v>867.0</v>
      </c>
      <c r="C146" s="50" t="s">
        <v>133</v>
      </c>
      <c r="D146" s="51" t="s">
        <v>134</v>
      </c>
      <c r="E146" s="30" t="s">
        <v>62</v>
      </c>
      <c r="F146" s="68" t="s">
        <v>1900</v>
      </c>
      <c r="G146" s="51" t="s">
        <v>1901</v>
      </c>
      <c r="H146" s="50" t="s">
        <v>2874</v>
      </c>
      <c r="I146" s="50" t="s">
        <v>2875</v>
      </c>
      <c r="J146" s="51" t="s">
        <v>2876</v>
      </c>
      <c r="K146" s="50" t="s">
        <v>2883</v>
      </c>
      <c r="L146" s="51" t="s">
        <v>2884</v>
      </c>
      <c r="M146" s="47" t="s">
        <v>200</v>
      </c>
      <c r="N146" s="50" t="s">
        <v>1907</v>
      </c>
      <c r="O146" s="50" t="s">
        <v>2858</v>
      </c>
      <c r="P146" s="51" t="s">
        <v>2879</v>
      </c>
      <c r="Q146" s="51" t="s">
        <v>2880</v>
      </c>
      <c r="R146" s="50" t="s">
        <v>1910</v>
      </c>
      <c r="S146" s="50" t="s">
        <v>1920</v>
      </c>
      <c r="T146" s="50" t="str">
        <f t="array" ref="T146">IFERROR(INDEX(INDIRECT("'"&amp;VLOOKUP($C146,ModMap!$A$2:$B$21,2,FALSE)&amp;"'!T:T"),MATCH($K146,INDIRECT("'"&amp;VLOOKUP($C146,ModMap!$A$2:$B$21,2,FALSE)&amp;"'!$K:$K"),0)),"")</f>
        <v>Unassigned</v>
      </c>
      <c r="U146" s="48" t="s">
        <v>33</v>
      </c>
      <c r="V146" s="50" t="str">
        <f t="array" ref="V146">IFERROR(INDEX(INDIRECT("'"&amp;VLOOKUP($C146,ModMap!$A$2:$B$21,2,FALSE)&amp;"'!V:V"),MATCH($K146,INDIRECT("'"&amp;VLOOKUP($C146,ModMap!$A$2:$B$21,2,FALSE)&amp;"'!$K:$K"),0)),"")</f>
        <v>Not Started</v>
      </c>
      <c r="W146" s="50" t="str">
        <f t="array" ref="W146">IFERROR(INDEX(INDIRECT("'"&amp;VLOOKUP($C146,ModMap!$A$2:$B$21,2,FALSE)&amp;"'!W:W"),MATCH($K146,INDIRECT("'"&amp;VLOOKUP($C146,ModMap!$A$2:$B$21,2,FALSE)&amp;"'!$K:$K"),0)),"")</f>
        <v>Unassigned</v>
      </c>
      <c r="X146" s="44" t="s">
        <v>36</v>
      </c>
      <c r="Y146" s="50" t="str">
        <f t="array" ref="Y146">IFERROR(INDEX(INDIRECT("'"&amp;VLOOKUP($C146,ModMap!$A$2:$B$21,2,FALSE)&amp;"'!Y:Y"),MATCH($K146,INDIRECT("'"&amp;VLOOKUP($C146,ModMap!$A$2:$B$21,2,FALSE)&amp;"'!$K:$K"),0)),"")</f>
        <v>N/A</v>
      </c>
      <c r="Z146" s="50" t="str">
        <f t="array" ref="Z146">IFERROR(INDEX(INDIRECT("'"&amp;VLOOKUP($C146,ModMap!$A$2:$B$21,2,FALSE)&amp;"'!Z:Z"),MATCH($K146,INDIRECT("'"&amp;VLOOKUP($C146,ModMap!$A$2:$B$21,2,FALSE)&amp;"'!$K:$K"),0)),"")</f>
        <v/>
      </c>
      <c r="AA146" s="44" t="s">
        <v>36</v>
      </c>
      <c r="AB146" s="50" t="str">
        <f t="array" ref="AB146">IFERROR(INDEX(INDIRECT("'"&amp;VLOOKUP($C146,ModMap!$A$2:$B$21,2,FALSE)&amp;"'!AB:AB"),MATCH($K146,INDIRECT("'"&amp;VLOOKUP($C146,ModMap!$A$2:$B$21,2,FALSE)&amp;"'!$K:$K"),0)),"")</f>
        <v>N/A</v>
      </c>
      <c r="AC146" s="50" t="str">
        <f t="array" ref="AC146">IFERROR(INDEX(INDIRECT("'"&amp;VLOOKUP($C146,ModMap!$A$2:$B$21,2,FALSE)&amp;"'!AC:AC"),MATCH($K146,INDIRECT("'"&amp;VLOOKUP($C146,ModMap!$A$2:$B$21,2,FALSE)&amp;"'!$K:$K"),0)),"")</f>
        <v/>
      </c>
      <c r="AD146" s="48" t="s">
        <v>33</v>
      </c>
      <c r="AE146" s="50" t="str">
        <f t="array" ref="AE146">IFERROR(INDEX(INDIRECT("'"&amp;VLOOKUP($C146,ModMap!$A$2:$B$21,2,FALSE)&amp;"'!AE:AE"),MATCH($K146,INDIRECT("'"&amp;VLOOKUP($C146,ModMap!$A$2:$B$21,2,FALSE)&amp;"'!$K:$K"),0)),"")</f>
        <v>Not Started</v>
      </c>
      <c r="AF146" s="50" t="str">
        <f t="array" ref="AF146">IFERROR(INDEX(INDIRECT("'"&amp;VLOOKUP($C146,ModMap!$A$2:$B$21,2,FALSE)&amp;"'!AF:AF"),MATCH($K146,INDIRECT("'"&amp;VLOOKUP($C146,ModMap!$A$2:$B$21,2,FALSE)&amp;"'!$K:$K"),0)),"")</f>
        <v>Unassigned</v>
      </c>
      <c r="AG146" s="48" t="s">
        <v>33</v>
      </c>
      <c r="AH146" s="50" t="str">
        <f t="array" ref="AH146">IFERROR(INDEX(INDIRECT("'"&amp;VLOOKUP($C146,ModMap!$A$2:$B$21,2,FALSE)&amp;"'!AH:AH"),MATCH($K146,INDIRECT("'"&amp;VLOOKUP($C146,ModMap!$A$2:$B$21,2,FALSE)&amp;"'!$K:$K"),0)),"")</f>
        <v>Not Started</v>
      </c>
      <c r="AI146" s="50" t="str">
        <f t="array" ref="AI146">IFERROR(INDEX(INDIRECT("'"&amp;VLOOKUP($C146,ModMap!$A$2:$B$21,2,FALSE)&amp;"'!AI:AI"),MATCH($K146,INDIRECT("'"&amp;VLOOKUP($C146,ModMap!$A$2:$B$21,2,FALSE)&amp;"'!$K:$K"),0)),"")</f>
        <v>Unassigned</v>
      </c>
      <c r="AJ146" s="44" t="s">
        <v>36</v>
      </c>
      <c r="AK146" s="50" t="str">
        <f t="array" ref="AK146">IFERROR(INDEX(INDIRECT("'"&amp;VLOOKUP($C146,ModMap!$A$2:$B$21,2,FALSE)&amp;"'!AK:AK"),MATCH($K146,INDIRECT("'"&amp;VLOOKUP($C146,ModMap!$A$2:$B$21,2,FALSE)&amp;"'!$K:$K"),0)),"")</f>
        <v>N/A</v>
      </c>
      <c r="AL146" s="50" t="str">
        <f t="array" ref="AL146">IFERROR(INDEX(INDIRECT("'"&amp;VLOOKUP($C146,ModMap!$A$2:$B$21,2,FALSE)&amp;"'!AL:AL"),MATCH($K146,INDIRECT("'"&amp;VLOOKUP($C146,ModMap!$A$2:$B$21,2,FALSE)&amp;"'!$K:$K"),0)),"")</f>
        <v/>
      </c>
      <c r="AM146" s="50">
        <f t="shared" si="1"/>
        <v>3</v>
      </c>
      <c r="AN146" s="50" t="str">
        <f t="shared" si="2"/>
        <v>Not Started</v>
      </c>
      <c r="AO146" s="51" t="str">
        <f t="array" ref="AO146">IFERROR(INDEX(INDIRECT("'"&amp;VLOOKUP($C146,ModMap!$A$2:$B$21,2,FALSE)&amp;"'!AO:AO"),MATCH($K146,INDIRECT("'"&amp;VLOOKUP($C146,ModMap!$A$2:$B$21,2,FALSE)&amp;"'!$K:$K"),0)),"")</f>
        <v/>
      </c>
      <c r="AP146" s="49" t="str">
        <f t="array" ref="AP146">IFERROR(HYPERLINK("#'"&amp;VLOOKUP($C146,ModMap!$A$2:$B$21,2,FALSE)&amp;"'!V"&amp;MATCH($K146,INDIRECT("'"&amp;VLOOKUP($C146,ModMap!$A$2:$B$21,2,FALSE)&amp;"'!$K:$K"),0),"Edit on module sheet"),"")</f>
        <v>Edit on module sheet</v>
      </c>
    </row>
    <row r="147" ht="42.0" customHeight="1">
      <c r="A147" s="39">
        <v>145.0</v>
      </c>
      <c r="B147" s="39">
        <v>868.0</v>
      </c>
      <c r="C147" s="39" t="s">
        <v>133</v>
      </c>
      <c r="D147" s="40" t="s">
        <v>134</v>
      </c>
      <c r="E147" s="30" t="s">
        <v>62</v>
      </c>
      <c r="F147" s="68" t="s">
        <v>1900</v>
      </c>
      <c r="G147" s="40" t="s">
        <v>1901</v>
      </c>
      <c r="H147" s="39" t="s">
        <v>2874</v>
      </c>
      <c r="I147" s="39" t="s">
        <v>2875</v>
      </c>
      <c r="J147" s="40" t="s">
        <v>2876</v>
      </c>
      <c r="K147" s="39" t="s">
        <v>2887</v>
      </c>
      <c r="L147" s="40" t="s">
        <v>1925</v>
      </c>
      <c r="M147" s="47" t="s">
        <v>200</v>
      </c>
      <c r="N147" s="39" t="s">
        <v>1907</v>
      </c>
      <c r="O147" s="39" t="s">
        <v>2858</v>
      </c>
      <c r="P147" s="40" t="s">
        <v>2879</v>
      </c>
      <c r="Q147" s="40" t="s">
        <v>2880</v>
      </c>
      <c r="R147" s="39" t="s">
        <v>1910</v>
      </c>
      <c r="S147" s="39" t="s">
        <v>1928</v>
      </c>
      <c r="T147" s="39" t="str">
        <f t="array" ref="T147">IFERROR(INDEX(INDIRECT("'"&amp;VLOOKUP($C147,ModMap!$A$2:$B$21,2,FALSE)&amp;"'!T:T"),MATCH($K147,INDIRECT("'"&amp;VLOOKUP($C147,ModMap!$A$2:$B$21,2,FALSE)&amp;"'!$K:$K"),0)),"")</f>
        <v>Unassigned</v>
      </c>
      <c r="U147" s="48" t="s">
        <v>33</v>
      </c>
      <c r="V147" s="39" t="str">
        <f t="array" ref="V147">IFERROR(INDEX(INDIRECT("'"&amp;VLOOKUP($C147,ModMap!$A$2:$B$21,2,FALSE)&amp;"'!V:V"),MATCH($K147,INDIRECT("'"&amp;VLOOKUP($C147,ModMap!$A$2:$B$21,2,FALSE)&amp;"'!$K:$K"),0)),"")</f>
        <v>Not Started</v>
      </c>
      <c r="W147" s="39" t="str">
        <f t="array" ref="W147">IFERROR(INDEX(INDIRECT("'"&amp;VLOOKUP($C147,ModMap!$A$2:$B$21,2,FALSE)&amp;"'!W:W"),MATCH($K147,INDIRECT("'"&amp;VLOOKUP($C147,ModMap!$A$2:$B$21,2,FALSE)&amp;"'!$K:$K"),0)),"")</f>
        <v>Unassigned</v>
      </c>
      <c r="X147" s="44" t="s">
        <v>36</v>
      </c>
      <c r="Y147" s="39" t="str">
        <f t="array" ref="Y147">IFERROR(INDEX(INDIRECT("'"&amp;VLOOKUP($C147,ModMap!$A$2:$B$21,2,FALSE)&amp;"'!Y:Y"),MATCH($K147,INDIRECT("'"&amp;VLOOKUP($C147,ModMap!$A$2:$B$21,2,FALSE)&amp;"'!$K:$K"),0)),"")</f>
        <v>N/A</v>
      </c>
      <c r="Z147" s="39" t="str">
        <f t="array" ref="Z147">IFERROR(INDEX(INDIRECT("'"&amp;VLOOKUP($C147,ModMap!$A$2:$B$21,2,FALSE)&amp;"'!Z:Z"),MATCH($K147,INDIRECT("'"&amp;VLOOKUP($C147,ModMap!$A$2:$B$21,2,FALSE)&amp;"'!$K:$K"),0)),"")</f>
        <v/>
      </c>
      <c r="AA147" s="44" t="s">
        <v>36</v>
      </c>
      <c r="AB147" s="39" t="str">
        <f t="array" ref="AB147">IFERROR(INDEX(INDIRECT("'"&amp;VLOOKUP($C147,ModMap!$A$2:$B$21,2,FALSE)&amp;"'!AB:AB"),MATCH($K147,INDIRECT("'"&amp;VLOOKUP($C147,ModMap!$A$2:$B$21,2,FALSE)&amp;"'!$K:$K"),0)),"")</f>
        <v>N/A</v>
      </c>
      <c r="AC147" s="39" t="str">
        <f t="array" ref="AC147">IFERROR(INDEX(INDIRECT("'"&amp;VLOOKUP($C147,ModMap!$A$2:$B$21,2,FALSE)&amp;"'!AC:AC"),MATCH($K147,INDIRECT("'"&amp;VLOOKUP($C147,ModMap!$A$2:$B$21,2,FALSE)&amp;"'!$K:$K"),0)),"")</f>
        <v/>
      </c>
      <c r="AD147" s="44" t="s">
        <v>36</v>
      </c>
      <c r="AE147" s="39" t="str">
        <f t="array" ref="AE147">IFERROR(INDEX(INDIRECT("'"&amp;VLOOKUP($C147,ModMap!$A$2:$B$21,2,FALSE)&amp;"'!AE:AE"),MATCH($K147,INDIRECT("'"&amp;VLOOKUP($C147,ModMap!$A$2:$B$21,2,FALSE)&amp;"'!$K:$K"),0)),"")</f>
        <v>N/A</v>
      </c>
      <c r="AF147" s="39" t="str">
        <f t="array" ref="AF147">IFERROR(INDEX(INDIRECT("'"&amp;VLOOKUP($C147,ModMap!$A$2:$B$21,2,FALSE)&amp;"'!AF:AF"),MATCH($K147,INDIRECT("'"&amp;VLOOKUP($C147,ModMap!$A$2:$B$21,2,FALSE)&amp;"'!$K:$K"),0)),"")</f>
        <v/>
      </c>
      <c r="AG147" s="48" t="s">
        <v>33</v>
      </c>
      <c r="AH147" s="39" t="str">
        <f t="array" ref="AH147">IFERROR(INDEX(INDIRECT("'"&amp;VLOOKUP($C147,ModMap!$A$2:$B$21,2,FALSE)&amp;"'!AH:AH"),MATCH($K147,INDIRECT("'"&amp;VLOOKUP($C147,ModMap!$A$2:$B$21,2,FALSE)&amp;"'!$K:$K"),0)),"")</f>
        <v>Not Started</v>
      </c>
      <c r="AI147" s="39" t="str">
        <f t="array" ref="AI147">IFERROR(INDEX(INDIRECT("'"&amp;VLOOKUP($C147,ModMap!$A$2:$B$21,2,FALSE)&amp;"'!AI:AI"),MATCH($K147,INDIRECT("'"&amp;VLOOKUP($C147,ModMap!$A$2:$B$21,2,FALSE)&amp;"'!$K:$K"),0)),"")</f>
        <v>Unassigned</v>
      </c>
      <c r="AJ147" s="44" t="s">
        <v>36</v>
      </c>
      <c r="AK147" s="39" t="str">
        <f t="array" ref="AK147">IFERROR(INDEX(INDIRECT("'"&amp;VLOOKUP($C147,ModMap!$A$2:$B$21,2,FALSE)&amp;"'!AK:AK"),MATCH($K147,INDIRECT("'"&amp;VLOOKUP($C147,ModMap!$A$2:$B$21,2,FALSE)&amp;"'!$K:$K"),0)),"")</f>
        <v>N/A</v>
      </c>
      <c r="AL147" s="39" t="str">
        <f t="array" ref="AL147">IFERROR(INDEX(INDIRECT("'"&amp;VLOOKUP($C147,ModMap!$A$2:$B$21,2,FALSE)&amp;"'!AL:AL"),MATCH($K147,INDIRECT("'"&amp;VLOOKUP($C147,ModMap!$A$2:$B$21,2,FALSE)&amp;"'!$K:$K"),0)),"")</f>
        <v/>
      </c>
      <c r="AM147" s="39">
        <f t="shared" si="1"/>
        <v>2</v>
      </c>
      <c r="AN147" s="39" t="str">
        <f t="shared" si="2"/>
        <v>Not Started</v>
      </c>
      <c r="AO147" s="40" t="str">
        <f t="array" ref="AO147">IFERROR(INDEX(INDIRECT("'"&amp;VLOOKUP($C147,ModMap!$A$2:$B$21,2,FALSE)&amp;"'!AO:AO"),MATCH($K147,INDIRECT("'"&amp;VLOOKUP($C147,ModMap!$A$2:$B$21,2,FALSE)&amp;"'!$K:$K"),0)),"")</f>
        <v/>
      </c>
      <c r="AP147" s="49" t="str">
        <f t="array" ref="AP147">IFERROR(HYPERLINK("#'"&amp;VLOOKUP($C147,ModMap!$A$2:$B$21,2,FALSE)&amp;"'!V"&amp;MATCH($K147,INDIRECT("'"&amp;VLOOKUP($C147,ModMap!$A$2:$B$21,2,FALSE)&amp;"'!$K:$K"),0),"Edit on module sheet"),"")</f>
        <v>Edit on module sheet</v>
      </c>
    </row>
    <row r="148" ht="42.0" customHeight="1">
      <c r="A148" s="50">
        <v>146.0</v>
      </c>
      <c r="B148" s="50">
        <v>870.0</v>
      </c>
      <c r="C148" s="50" t="s">
        <v>133</v>
      </c>
      <c r="D148" s="51" t="s">
        <v>134</v>
      </c>
      <c r="E148" s="30" t="s">
        <v>62</v>
      </c>
      <c r="F148" s="68" t="s">
        <v>1900</v>
      </c>
      <c r="G148" s="51" t="s">
        <v>1901</v>
      </c>
      <c r="H148" s="50" t="s">
        <v>2890</v>
      </c>
      <c r="I148" s="50" t="s">
        <v>2891</v>
      </c>
      <c r="J148" s="51" t="s">
        <v>2892</v>
      </c>
      <c r="K148" s="50" t="s">
        <v>2893</v>
      </c>
      <c r="L148" s="51" t="s">
        <v>2894</v>
      </c>
      <c r="M148" s="47" t="s">
        <v>200</v>
      </c>
      <c r="N148" s="50" t="s">
        <v>1907</v>
      </c>
      <c r="O148" s="50" t="s">
        <v>2858</v>
      </c>
      <c r="P148" s="51" t="s">
        <v>2897</v>
      </c>
      <c r="Q148" s="51" t="s">
        <v>2898</v>
      </c>
      <c r="R148" s="50" t="s">
        <v>1910</v>
      </c>
      <c r="S148" s="50" t="s">
        <v>1911</v>
      </c>
      <c r="T148" s="50" t="str">
        <f t="array" ref="T148">IFERROR(INDEX(INDIRECT("'"&amp;VLOOKUP($C148,ModMap!$A$2:$B$21,2,FALSE)&amp;"'!T:T"),MATCH($K148,INDIRECT("'"&amp;VLOOKUP($C148,ModMap!$A$2:$B$21,2,FALSE)&amp;"'!$K:$K"),0)),"")</f>
        <v>Unassigned</v>
      </c>
      <c r="U148" s="48" t="s">
        <v>33</v>
      </c>
      <c r="V148" s="50" t="str">
        <f t="array" ref="V148">IFERROR(INDEX(INDIRECT("'"&amp;VLOOKUP($C148,ModMap!$A$2:$B$21,2,FALSE)&amp;"'!V:V"),MATCH($K148,INDIRECT("'"&amp;VLOOKUP($C148,ModMap!$A$2:$B$21,2,FALSE)&amp;"'!$K:$K"),0)),"")</f>
        <v>Not Started</v>
      </c>
      <c r="W148" s="50" t="str">
        <f t="array" ref="W148">IFERROR(INDEX(INDIRECT("'"&amp;VLOOKUP($C148,ModMap!$A$2:$B$21,2,FALSE)&amp;"'!W:W"),MATCH($K148,INDIRECT("'"&amp;VLOOKUP($C148,ModMap!$A$2:$B$21,2,FALSE)&amp;"'!$K:$K"),0)),"")</f>
        <v>Unassigned</v>
      </c>
      <c r="X148" s="44" t="s">
        <v>36</v>
      </c>
      <c r="Y148" s="50" t="str">
        <f t="array" ref="Y148">IFERROR(INDEX(INDIRECT("'"&amp;VLOOKUP($C148,ModMap!$A$2:$B$21,2,FALSE)&amp;"'!Y:Y"),MATCH($K148,INDIRECT("'"&amp;VLOOKUP($C148,ModMap!$A$2:$B$21,2,FALSE)&amp;"'!$K:$K"),0)),"")</f>
        <v>N/A</v>
      </c>
      <c r="Z148" s="50" t="str">
        <f t="array" ref="Z148">IFERROR(INDEX(INDIRECT("'"&amp;VLOOKUP($C148,ModMap!$A$2:$B$21,2,FALSE)&amp;"'!Z:Z"),MATCH($K148,INDIRECT("'"&amp;VLOOKUP($C148,ModMap!$A$2:$B$21,2,FALSE)&amp;"'!$K:$K"),0)),"")</f>
        <v/>
      </c>
      <c r="AA148" s="44" t="s">
        <v>36</v>
      </c>
      <c r="AB148" s="50" t="str">
        <f t="array" ref="AB148">IFERROR(INDEX(INDIRECT("'"&amp;VLOOKUP($C148,ModMap!$A$2:$B$21,2,FALSE)&amp;"'!AB:AB"),MATCH($K148,INDIRECT("'"&amp;VLOOKUP($C148,ModMap!$A$2:$B$21,2,FALSE)&amp;"'!$K:$K"),0)),"")</f>
        <v>N/A</v>
      </c>
      <c r="AC148" s="50" t="str">
        <f t="array" ref="AC148">IFERROR(INDEX(INDIRECT("'"&amp;VLOOKUP($C148,ModMap!$A$2:$B$21,2,FALSE)&amp;"'!AC:AC"),MATCH($K148,INDIRECT("'"&amp;VLOOKUP($C148,ModMap!$A$2:$B$21,2,FALSE)&amp;"'!$K:$K"),0)),"")</f>
        <v/>
      </c>
      <c r="AD148" s="44" t="s">
        <v>36</v>
      </c>
      <c r="AE148" s="50" t="str">
        <f t="array" ref="AE148">IFERROR(INDEX(INDIRECT("'"&amp;VLOOKUP($C148,ModMap!$A$2:$B$21,2,FALSE)&amp;"'!AE:AE"),MATCH($K148,INDIRECT("'"&amp;VLOOKUP($C148,ModMap!$A$2:$B$21,2,FALSE)&amp;"'!$K:$K"),0)),"")</f>
        <v>N/A</v>
      </c>
      <c r="AF148" s="50" t="str">
        <f t="array" ref="AF148">IFERROR(INDEX(INDIRECT("'"&amp;VLOOKUP($C148,ModMap!$A$2:$B$21,2,FALSE)&amp;"'!AF:AF"),MATCH($K148,INDIRECT("'"&amp;VLOOKUP($C148,ModMap!$A$2:$B$21,2,FALSE)&amp;"'!$K:$K"),0)),"")</f>
        <v/>
      </c>
      <c r="AG148" s="48" t="s">
        <v>33</v>
      </c>
      <c r="AH148" s="50" t="str">
        <f t="array" ref="AH148">IFERROR(INDEX(INDIRECT("'"&amp;VLOOKUP($C148,ModMap!$A$2:$B$21,2,FALSE)&amp;"'!AH:AH"),MATCH($K148,INDIRECT("'"&amp;VLOOKUP($C148,ModMap!$A$2:$B$21,2,FALSE)&amp;"'!$K:$K"),0)),"")</f>
        <v>Not Started</v>
      </c>
      <c r="AI148" s="50" t="str">
        <f t="array" ref="AI148">IFERROR(INDEX(INDIRECT("'"&amp;VLOOKUP($C148,ModMap!$A$2:$B$21,2,FALSE)&amp;"'!AI:AI"),MATCH($K148,INDIRECT("'"&amp;VLOOKUP($C148,ModMap!$A$2:$B$21,2,FALSE)&amp;"'!$K:$K"),0)),"")</f>
        <v>Unassigned</v>
      </c>
      <c r="AJ148" s="44" t="s">
        <v>36</v>
      </c>
      <c r="AK148" s="50" t="str">
        <f t="array" ref="AK148">IFERROR(INDEX(INDIRECT("'"&amp;VLOOKUP($C148,ModMap!$A$2:$B$21,2,FALSE)&amp;"'!AK:AK"),MATCH($K148,INDIRECT("'"&amp;VLOOKUP($C148,ModMap!$A$2:$B$21,2,FALSE)&amp;"'!$K:$K"),0)),"")</f>
        <v>N/A</v>
      </c>
      <c r="AL148" s="50" t="str">
        <f t="array" ref="AL148">IFERROR(INDEX(INDIRECT("'"&amp;VLOOKUP($C148,ModMap!$A$2:$B$21,2,FALSE)&amp;"'!AL:AL"),MATCH($K148,INDIRECT("'"&amp;VLOOKUP($C148,ModMap!$A$2:$B$21,2,FALSE)&amp;"'!$K:$K"),0)),"")</f>
        <v/>
      </c>
      <c r="AM148" s="50">
        <f t="shared" si="1"/>
        <v>2</v>
      </c>
      <c r="AN148" s="50" t="str">
        <f t="shared" si="2"/>
        <v>Not Started</v>
      </c>
      <c r="AO148" s="51" t="str">
        <f t="array" ref="AO148">IFERROR(INDEX(INDIRECT("'"&amp;VLOOKUP($C148,ModMap!$A$2:$B$21,2,FALSE)&amp;"'!AO:AO"),MATCH($K148,INDIRECT("'"&amp;VLOOKUP($C148,ModMap!$A$2:$B$21,2,FALSE)&amp;"'!$K:$K"),0)),"")</f>
        <v/>
      </c>
      <c r="AP148" s="49" t="str">
        <f t="array" ref="AP148">IFERROR(HYPERLINK("#'"&amp;VLOOKUP($C148,ModMap!$A$2:$B$21,2,FALSE)&amp;"'!V"&amp;MATCH($K148,INDIRECT("'"&amp;VLOOKUP($C148,ModMap!$A$2:$B$21,2,FALSE)&amp;"'!$K:$K"),0),"Edit on module sheet"),"")</f>
        <v>Edit on module sheet</v>
      </c>
    </row>
    <row r="149" ht="42.0" customHeight="1">
      <c r="A149" s="39">
        <v>147.0</v>
      </c>
      <c r="B149" s="39">
        <v>871.0</v>
      </c>
      <c r="C149" s="39" t="s">
        <v>133</v>
      </c>
      <c r="D149" s="40" t="s">
        <v>134</v>
      </c>
      <c r="E149" s="30" t="s">
        <v>62</v>
      </c>
      <c r="F149" s="68" t="s">
        <v>1900</v>
      </c>
      <c r="G149" s="40" t="s">
        <v>1901</v>
      </c>
      <c r="H149" s="39" t="s">
        <v>2890</v>
      </c>
      <c r="I149" s="39" t="s">
        <v>2891</v>
      </c>
      <c r="J149" s="40" t="s">
        <v>2892</v>
      </c>
      <c r="K149" s="39" t="s">
        <v>2899</v>
      </c>
      <c r="L149" s="40" t="s">
        <v>2900</v>
      </c>
      <c r="M149" s="47" t="s">
        <v>200</v>
      </c>
      <c r="N149" s="39" t="s">
        <v>1907</v>
      </c>
      <c r="O149" s="39" t="s">
        <v>2858</v>
      </c>
      <c r="P149" s="40" t="s">
        <v>2897</v>
      </c>
      <c r="Q149" s="40" t="s">
        <v>2898</v>
      </c>
      <c r="R149" s="39" t="s">
        <v>1910</v>
      </c>
      <c r="S149" s="39" t="s">
        <v>1920</v>
      </c>
      <c r="T149" s="39" t="str">
        <f t="array" ref="T149">IFERROR(INDEX(INDIRECT("'"&amp;VLOOKUP($C149,ModMap!$A$2:$B$21,2,FALSE)&amp;"'!T:T"),MATCH($K149,INDIRECT("'"&amp;VLOOKUP($C149,ModMap!$A$2:$B$21,2,FALSE)&amp;"'!$K:$K"),0)),"")</f>
        <v>Unassigned</v>
      </c>
      <c r="U149" s="48" t="s">
        <v>33</v>
      </c>
      <c r="V149" s="39" t="str">
        <f t="array" ref="V149">IFERROR(INDEX(INDIRECT("'"&amp;VLOOKUP($C149,ModMap!$A$2:$B$21,2,FALSE)&amp;"'!V:V"),MATCH($K149,INDIRECT("'"&amp;VLOOKUP($C149,ModMap!$A$2:$B$21,2,FALSE)&amp;"'!$K:$K"),0)),"")</f>
        <v>Not Started</v>
      </c>
      <c r="W149" s="39" t="str">
        <f t="array" ref="W149">IFERROR(INDEX(INDIRECT("'"&amp;VLOOKUP($C149,ModMap!$A$2:$B$21,2,FALSE)&amp;"'!W:W"),MATCH($K149,INDIRECT("'"&amp;VLOOKUP($C149,ModMap!$A$2:$B$21,2,FALSE)&amp;"'!$K:$K"),0)),"")</f>
        <v>Unassigned</v>
      </c>
      <c r="X149" s="44" t="s">
        <v>36</v>
      </c>
      <c r="Y149" s="39" t="str">
        <f t="array" ref="Y149">IFERROR(INDEX(INDIRECT("'"&amp;VLOOKUP($C149,ModMap!$A$2:$B$21,2,FALSE)&amp;"'!Y:Y"),MATCH($K149,INDIRECT("'"&amp;VLOOKUP($C149,ModMap!$A$2:$B$21,2,FALSE)&amp;"'!$K:$K"),0)),"")</f>
        <v>N/A</v>
      </c>
      <c r="Z149" s="39" t="str">
        <f t="array" ref="Z149">IFERROR(INDEX(INDIRECT("'"&amp;VLOOKUP($C149,ModMap!$A$2:$B$21,2,FALSE)&amp;"'!Z:Z"),MATCH($K149,INDIRECT("'"&amp;VLOOKUP($C149,ModMap!$A$2:$B$21,2,FALSE)&amp;"'!$K:$K"),0)),"")</f>
        <v/>
      </c>
      <c r="AA149" s="44" t="s">
        <v>36</v>
      </c>
      <c r="AB149" s="39" t="str">
        <f t="array" ref="AB149">IFERROR(INDEX(INDIRECT("'"&amp;VLOOKUP($C149,ModMap!$A$2:$B$21,2,FALSE)&amp;"'!AB:AB"),MATCH($K149,INDIRECT("'"&amp;VLOOKUP($C149,ModMap!$A$2:$B$21,2,FALSE)&amp;"'!$K:$K"),0)),"")</f>
        <v>N/A</v>
      </c>
      <c r="AC149" s="39" t="str">
        <f t="array" ref="AC149">IFERROR(INDEX(INDIRECT("'"&amp;VLOOKUP($C149,ModMap!$A$2:$B$21,2,FALSE)&amp;"'!AC:AC"),MATCH($K149,INDIRECT("'"&amp;VLOOKUP($C149,ModMap!$A$2:$B$21,2,FALSE)&amp;"'!$K:$K"),0)),"")</f>
        <v/>
      </c>
      <c r="AD149" s="48" t="s">
        <v>33</v>
      </c>
      <c r="AE149" s="39" t="str">
        <f t="array" ref="AE149">IFERROR(INDEX(INDIRECT("'"&amp;VLOOKUP($C149,ModMap!$A$2:$B$21,2,FALSE)&amp;"'!AE:AE"),MATCH($K149,INDIRECT("'"&amp;VLOOKUP($C149,ModMap!$A$2:$B$21,2,FALSE)&amp;"'!$K:$K"),0)),"")</f>
        <v>Not Started</v>
      </c>
      <c r="AF149" s="39" t="str">
        <f t="array" ref="AF149">IFERROR(INDEX(INDIRECT("'"&amp;VLOOKUP($C149,ModMap!$A$2:$B$21,2,FALSE)&amp;"'!AF:AF"),MATCH($K149,INDIRECT("'"&amp;VLOOKUP($C149,ModMap!$A$2:$B$21,2,FALSE)&amp;"'!$K:$K"),0)),"")</f>
        <v>Unassigned</v>
      </c>
      <c r="AG149" s="48" t="s">
        <v>33</v>
      </c>
      <c r="AH149" s="39" t="str">
        <f t="array" ref="AH149">IFERROR(INDEX(INDIRECT("'"&amp;VLOOKUP($C149,ModMap!$A$2:$B$21,2,FALSE)&amp;"'!AH:AH"),MATCH($K149,INDIRECT("'"&amp;VLOOKUP($C149,ModMap!$A$2:$B$21,2,FALSE)&amp;"'!$K:$K"),0)),"")</f>
        <v>Not Started</v>
      </c>
      <c r="AI149" s="39" t="str">
        <f t="array" ref="AI149">IFERROR(INDEX(INDIRECT("'"&amp;VLOOKUP($C149,ModMap!$A$2:$B$21,2,FALSE)&amp;"'!AI:AI"),MATCH($K149,INDIRECT("'"&amp;VLOOKUP($C149,ModMap!$A$2:$B$21,2,FALSE)&amp;"'!$K:$K"),0)),"")</f>
        <v>Unassigned</v>
      </c>
      <c r="AJ149" s="44" t="s">
        <v>36</v>
      </c>
      <c r="AK149" s="39" t="str">
        <f t="array" ref="AK149">IFERROR(INDEX(INDIRECT("'"&amp;VLOOKUP($C149,ModMap!$A$2:$B$21,2,FALSE)&amp;"'!AK:AK"),MATCH($K149,INDIRECT("'"&amp;VLOOKUP($C149,ModMap!$A$2:$B$21,2,FALSE)&amp;"'!$K:$K"),0)),"")</f>
        <v>N/A</v>
      </c>
      <c r="AL149" s="39" t="str">
        <f t="array" ref="AL149">IFERROR(INDEX(INDIRECT("'"&amp;VLOOKUP($C149,ModMap!$A$2:$B$21,2,FALSE)&amp;"'!AL:AL"),MATCH($K149,INDIRECT("'"&amp;VLOOKUP($C149,ModMap!$A$2:$B$21,2,FALSE)&amp;"'!$K:$K"),0)),"")</f>
        <v/>
      </c>
      <c r="AM149" s="39">
        <f t="shared" si="1"/>
        <v>3</v>
      </c>
      <c r="AN149" s="39" t="str">
        <f t="shared" si="2"/>
        <v>Not Started</v>
      </c>
      <c r="AO149" s="40" t="str">
        <f t="array" ref="AO149">IFERROR(INDEX(INDIRECT("'"&amp;VLOOKUP($C149,ModMap!$A$2:$B$21,2,FALSE)&amp;"'!AO:AO"),MATCH($K149,INDIRECT("'"&amp;VLOOKUP($C149,ModMap!$A$2:$B$21,2,FALSE)&amp;"'!$K:$K"),0)),"")</f>
        <v/>
      </c>
      <c r="AP149" s="49" t="str">
        <f t="array" ref="AP149">IFERROR(HYPERLINK("#'"&amp;VLOOKUP($C149,ModMap!$A$2:$B$21,2,FALSE)&amp;"'!V"&amp;MATCH($K149,INDIRECT("'"&amp;VLOOKUP($C149,ModMap!$A$2:$B$21,2,FALSE)&amp;"'!$K:$K"),0),"Edit on module sheet"),"")</f>
        <v>Edit on module sheet</v>
      </c>
    </row>
    <row r="150" ht="42.0" customHeight="1">
      <c r="A150" s="50">
        <v>148.0</v>
      </c>
      <c r="B150" s="50">
        <v>872.0</v>
      </c>
      <c r="C150" s="50" t="s">
        <v>133</v>
      </c>
      <c r="D150" s="51" t="s">
        <v>134</v>
      </c>
      <c r="E150" s="30" t="s">
        <v>62</v>
      </c>
      <c r="F150" s="68" t="s">
        <v>1900</v>
      </c>
      <c r="G150" s="51" t="s">
        <v>1901</v>
      </c>
      <c r="H150" s="50" t="s">
        <v>2890</v>
      </c>
      <c r="I150" s="50" t="s">
        <v>2891</v>
      </c>
      <c r="J150" s="51" t="s">
        <v>2892</v>
      </c>
      <c r="K150" s="50" t="s">
        <v>2903</v>
      </c>
      <c r="L150" s="51" t="s">
        <v>1925</v>
      </c>
      <c r="M150" s="47" t="s">
        <v>200</v>
      </c>
      <c r="N150" s="50" t="s">
        <v>1907</v>
      </c>
      <c r="O150" s="50" t="s">
        <v>2858</v>
      </c>
      <c r="P150" s="51" t="s">
        <v>2897</v>
      </c>
      <c r="Q150" s="51" t="s">
        <v>2898</v>
      </c>
      <c r="R150" s="50" t="s">
        <v>1910</v>
      </c>
      <c r="S150" s="50" t="s">
        <v>1928</v>
      </c>
      <c r="T150" s="50" t="str">
        <f t="array" ref="T150">IFERROR(INDEX(INDIRECT("'"&amp;VLOOKUP($C150,ModMap!$A$2:$B$21,2,FALSE)&amp;"'!T:T"),MATCH($K150,INDIRECT("'"&amp;VLOOKUP($C150,ModMap!$A$2:$B$21,2,FALSE)&amp;"'!$K:$K"),0)),"")</f>
        <v>Unassigned</v>
      </c>
      <c r="U150" s="48" t="s">
        <v>33</v>
      </c>
      <c r="V150" s="50" t="str">
        <f t="array" ref="V150">IFERROR(INDEX(INDIRECT("'"&amp;VLOOKUP($C150,ModMap!$A$2:$B$21,2,FALSE)&amp;"'!V:V"),MATCH($K150,INDIRECT("'"&amp;VLOOKUP($C150,ModMap!$A$2:$B$21,2,FALSE)&amp;"'!$K:$K"),0)),"")</f>
        <v>Not Started</v>
      </c>
      <c r="W150" s="50" t="str">
        <f t="array" ref="W150">IFERROR(INDEX(INDIRECT("'"&amp;VLOOKUP($C150,ModMap!$A$2:$B$21,2,FALSE)&amp;"'!W:W"),MATCH($K150,INDIRECT("'"&amp;VLOOKUP($C150,ModMap!$A$2:$B$21,2,FALSE)&amp;"'!$K:$K"),0)),"")</f>
        <v>Unassigned</v>
      </c>
      <c r="X150" s="44" t="s">
        <v>36</v>
      </c>
      <c r="Y150" s="50" t="str">
        <f t="array" ref="Y150">IFERROR(INDEX(INDIRECT("'"&amp;VLOOKUP($C150,ModMap!$A$2:$B$21,2,FALSE)&amp;"'!Y:Y"),MATCH($K150,INDIRECT("'"&amp;VLOOKUP($C150,ModMap!$A$2:$B$21,2,FALSE)&amp;"'!$K:$K"),0)),"")</f>
        <v>N/A</v>
      </c>
      <c r="Z150" s="50" t="str">
        <f t="array" ref="Z150">IFERROR(INDEX(INDIRECT("'"&amp;VLOOKUP($C150,ModMap!$A$2:$B$21,2,FALSE)&amp;"'!Z:Z"),MATCH($K150,INDIRECT("'"&amp;VLOOKUP($C150,ModMap!$A$2:$B$21,2,FALSE)&amp;"'!$K:$K"),0)),"")</f>
        <v/>
      </c>
      <c r="AA150" s="44" t="s">
        <v>36</v>
      </c>
      <c r="AB150" s="50" t="str">
        <f t="array" ref="AB150">IFERROR(INDEX(INDIRECT("'"&amp;VLOOKUP($C150,ModMap!$A$2:$B$21,2,FALSE)&amp;"'!AB:AB"),MATCH($K150,INDIRECT("'"&amp;VLOOKUP($C150,ModMap!$A$2:$B$21,2,FALSE)&amp;"'!$K:$K"),0)),"")</f>
        <v>N/A</v>
      </c>
      <c r="AC150" s="50" t="str">
        <f t="array" ref="AC150">IFERROR(INDEX(INDIRECT("'"&amp;VLOOKUP($C150,ModMap!$A$2:$B$21,2,FALSE)&amp;"'!AC:AC"),MATCH($K150,INDIRECT("'"&amp;VLOOKUP($C150,ModMap!$A$2:$B$21,2,FALSE)&amp;"'!$K:$K"),0)),"")</f>
        <v/>
      </c>
      <c r="AD150" s="44" t="s">
        <v>36</v>
      </c>
      <c r="AE150" s="50" t="str">
        <f t="array" ref="AE150">IFERROR(INDEX(INDIRECT("'"&amp;VLOOKUP($C150,ModMap!$A$2:$B$21,2,FALSE)&amp;"'!AE:AE"),MATCH($K150,INDIRECT("'"&amp;VLOOKUP($C150,ModMap!$A$2:$B$21,2,FALSE)&amp;"'!$K:$K"),0)),"")</f>
        <v>N/A</v>
      </c>
      <c r="AF150" s="50" t="str">
        <f t="array" ref="AF150">IFERROR(INDEX(INDIRECT("'"&amp;VLOOKUP($C150,ModMap!$A$2:$B$21,2,FALSE)&amp;"'!AF:AF"),MATCH($K150,INDIRECT("'"&amp;VLOOKUP($C150,ModMap!$A$2:$B$21,2,FALSE)&amp;"'!$K:$K"),0)),"")</f>
        <v/>
      </c>
      <c r="AG150" s="48" t="s">
        <v>33</v>
      </c>
      <c r="AH150" s="50" t="str">
        <f t="array" ref="AH150">IFERROR(INDEX(INDIRECT("'"&amp;VLOOKUP($C150,ModMap!$A$2:$B$21,2,FALSE)&amp;"'!AH:AH"),MATCH($K150,INDIRECT("'"&amp;VLOOKUP($C150,ModMap!$A$2:$B$21,2,FALSE)&amp;"'!$K:$K"),0)),"")</f>
        <v>Not Started</v>
      </c>
      <c r="AI150" s="50" t="str">
        <f t="array" ref="AI150">IFERROR(INDEX(INDIRECT("'"&amp;VLOOKUP($C150,ModMap!$A$2:$B$21,2,FALSE)&amp;"'!AI:AI"),MATCH($K150,INDIRECT("'"&amp;VLOOKUP($C150,ModMap!$A$2:$B$21,2,FALSE)&amp;"'!$K:$K"),0)),"")</f>
        <v>Unassigned</v>
      </c>
      <c r="AJ150" s="44" t="s">
        <v>36</v>
      </c>
      <c r="AK150" s="50" t="str">
        <f t="array" ref="AK150">IFERROR(INDEX(INDIRECT("'"&amp;VLOOKUP($C150,ModMap!$A$2:$B$21,2,FALSE)&amp;"'!AK:AK"),MATCH($K150,INDIRECT("'"&amp;VLOOKUP($C150,ModMap!$A$2:$B$21,2,FALSE)&amp;"'!$K:$K"),0)),"")</f>
        <v>N/A</v>
      </c>
      <c r="AL150" s="50" t="str">
        <f t="array" ref="AL150">IFERROR(INDEX(INDIRECT("'"&amp;VLOOKUP($C150,ModMap!$A$2:$B$21,2,FALSE)&amp;"'!AL:AL"),MATCH($K150,INDIRECT("'"&amp;VLOOKUP($C150,ModMap!$A$2:$B$21,2,FALSE)&amp;"'!$K:$K"),0)),"")</f>
        <v/>
      </c>
      <c r="AM150" s="50">
        <f t="shared" si="1"/>
        <v>2</v>
      </c>
      <c r="AN150" s="50" t="str">
        <f t="shared" si="2"/>
        <v>Not Started</v>
      </c>
      <c r="AO150" s="51" t="str">
        <f t="array" ref="AO150">IFERROR(INDEX(INDIRECT("'"&amp;VLOOKUP($C150,ModMap!$A$2:$B$21,2,FALSE)&amp;"'!AO:AO"),MATCH($K150,INDIRECT("'"&amp;VLOOKUP($C150,ModMap!$A$2:$B$21,2,FALSE)&amp;"'!$K:$K"),0)),"")</f>
        <v/>
      </c>
      <c r="AP150" s="49" t="str">
        <f t="array" ref="AP150">IFERROR(HYPERLINK("#'"&amp;VLOOKUP($C150,ModMap!$A$2:$B$21,2,FALSE)&amp;"'!V"&amp;MATCH($K150,INDIRECT("'"&amp;VLOOKUP($C150,ModMap!$A$2:$B$21,2,FALSE)&amp;"'!$K:$K"),0),"Edit on module sheet"),"")</f>
        <v>Edit on module sheet</v>
      </c>
    </row>
    <row r="151" ht="42.0" customHeight="1">
      <c r="A151" s="39">
        <v>149.0</v>
      </c>
      <c r="B151" s="39">
        <v>874.0</v>
      </c>
      <c r="C151" s="39" t="s">
        <v>133</v>
      </c>
      <c r="D151" s="40" t="s">
        <v>134</v>
      </c>
      <c r="E151" s="30" t="s">
        <v>62</v>
      </c>
      <c r="F151" s="68" t="s">
        <v>1900</v>
      </c>
      <c r="G151" s="40" t="s">
        <v>1901</v>
      </c>
      <c r="H151" s="39" t="s">
        <v>2904</v>
      </c>
      <c r="I151" s="39" t="s">
        <v>2905</v>
      </c>
      <c r="J151" s="40" t="s">
        <v>2906</v>
      </c>
      <c r="K151" s="39" t="s">
        <v>2907</v>
      </c>
      <c r="L151" s="40" t="s">
        <v>2908</v>
      </c>
      <c r="M151" s="47" t="s">
        <v>200</v>
      </c>
      <c r="N151" s="39" t="s">
        <v>1907</v>
      </c>
      <c r="O151" s="39" t="s">
        <v>2858</v>
      </c>
      <c r="P151" s="40" t="s">
        <v>2909</v>
      </c>
      <c r="Q151" s="40" t="s">
        <v>2910</v>
      </c>
      <c r="R151" s="39" t="s">
        <v>1910</v>
      </c>
      <c r="S151" s="39" t="s">
        <v>1911</v>
      </c>
      <c r="T151" s="39" t="str">
        <f t="array" ref="T151">IFERROR(INDEX(INDIRECT("'"&amp;VLOOKUP($C151,ModMap!$A$2:$B$21,2,FALSE)&amp;"'!T:T"),MATCH($K151,INDIRECT("'"&amp;VLOOKUP($C151,ModMap!$A$2:$B$21,2,FALSE)&amp;"'!$K:$K"),0)),"")</f>
        <v>Unassigned</v>
      </c>
      <c r="U151" s="48" t="s">
        <v>33</v>
      </c>
      <c r="V151" s="39" t="str">
        <f t="array" ref="V151">IFERROR(INDEX(INDIRECT("'"&amp;VLOOKUP($C151,ModMap!$A$2:$B$21,2,FALSE)&amp;"'!V:V"),MATCH($K151,INDIRECT("'"&amp;VLOOKUP($C151,ModMap!$A$2:$B$21,2,FALSE)&amp;"'!$K:$K"),0)),"")</f>
        <v>Not Started</v>
      </c>
      <c r="W151" s="39" t="str">
        <f t="array" ref="W151">IFERROR(INDEX(INDIRECT("'"&amp;VLOOKUP($C151,ModMap!$A$2:$B$21,2,FALSE)&amp;"'!W:W"),MATCH($K151,INDIRECT("'"&amp;VLOOKUP($C151,ModMap!$A$2:$B$21,2,FALSE)&amp;"'!$K:$K"),0)),"")</f>
        <v>Unassigned</v>
      </c>
      <c r="X151" s="44" t="s">
        <v>36</v>
      </c>
      <c r="Y151" s="39" t="str">
        <f t="array" ref="Y151">IFERROR(INDEX(INDIRECT("'"&amp;VLOOKUP($C151,ModMap!$A$2:$B$21,2,FALSE)&amp;"'!Y:Y"),MATCH($K151,INDIRECT("'"&amp;VLOOKUP($C151,ModMap!$A$2:$B$21,2,FALSE)&amp;"'!$K:$K"),0)),"")</f>
        <v>N/A</v>
      </c>
      <c r="Z151" s="39" t="str">
        <f t="array" ref="Z151">IFERROR(INDEX(INDIRECT("'"&amp;VLOOKUP($C151,ModMap!$A$2:$B$21,2,FALSE)&amp;"'!Z:Z"),MATCH($K151,INDIRECT("'"&amp;VLOOKUP($C151,ModMap!$A$2:$B$21,2,FALSE)&amp;"'!$K:$K"),0)),"")</f>
        <v/>
      </c>
      <c r="AA151" s="44" t="s">
        <v>36</v>
      </c>
      <c r="AB151" s="39" t="str">
        <f t="array" ref="AB151">IFERROR(INDEX(INDIRECT("'"&amp;VLOOKUP($C151,ModMap!$A$2:$B$21,2,FALSE)&amp;"'!AB:AB"),MATCH($K151,INDIRECT("'"&amp;VLOOKUP($C151,ModMap!$A$2:$B$21,2,FALSE)&amp;"'!$K:$K"),0)),"")</f>
        <v>N/A</v>
      </c>
      <c r="AC151" s="39" t="str">
        <f t="array" ref="AC151">IFERROR(INDEX(INDIRECT("'"&amp;VLOOKUP($C151,ModMap!$A$2:$B$21,2,FALSE)&amp;"'!AC:AC"),MATCH($K151,INDIRECT("'"&amp;VLOOKUP($C151,ModMap!$A$2:$B$21,2,FALSE)&amp;"'!$K:$K"),0)),"")</f>
        <v/>
      </c>
      <c r="AD151" s="44" t="s">
        <v>36</v>
      </c>
      <c r="AE151" s="39" t="str">
        <f t="array" ref="AE151">IFERROR(INDEX(INDIRECT("'"&amp;VLOOKUP($C151,ModMap!$A$2:$B$21,2,FALSE)&amp;"'!AE:AE"),MATCH($K151,INDIRECT("'"&amp;VLOOKUP($C151,ModMap!$A$2:$B$21,2,FALSE)&amp;"'!$K:$K"),0)),"")</f>
        <v>N/A</v>
      </c>
      <c r="AF151" s="39" t="str">
        <f t="array" ref="AF151">IFERROR(INDEX(INDIRECT("'"&amp;VLOOKUP($C151,ModMap!$A$2:$B$21,2,FALSE)&amp;"'!AF:AF"),MATCH($K151,INDIRECT("'"&amp;VLOOKUP($C151,ModMap!$A$2:$B$21,2,FALSE)&amp;"'!$K:$K"),0)),"")</f>
        <v/>
      </c>
      <c r="AG151" s="48" t="s">
        <v>33</v>
      </c>
      <c r="AH151" s="39" t="str">
        <f t="array" ref="AH151">IFERROR(INDEX(INDIRECT("'"&amp;VLOOKUP($C151,ModMap!$A$2:$B$21,2,FALSE)&amp;"'!AH:AH"),MATCH($K151,INDIRECT("'"&amp;VLOOKUP($C151,ModMap!$A$2:$B$21,2,FALSE)&amp;"'!$K:$K"),0)),"")</f>
        <v>Not Started</v>
      </c>
      <c r="AI151" s="39" t="str">
        <f t="array" ref="AI151">IFERROR(INDEX(INDIRECT("'"&amp;VLOOKUP($C151,ModMap!$A$2:$B$21,2,FALSE)&amp;"'!AI:AI"),MATCH($K151,INDIRECT("'"&amp;VLOOKUP($C151,ModMap!$A$2:$B$21,2,FALSE)&amp;"'!$K:$K"),0)),"")</f>
        <v>Unassigned</v>
      </c>
      <c r="AJ151" s="44" t="s">
        <v>36</v>
      </c>
      <c r="AK151" s="39" t="str">
        <f t="array" ref="AK151">IFERROR(INDEX(INDIRECT("'"&amp;VLOOKUP($C151,ModMap!$A$2:$B$21,2,FALSE)&amp;"'!AK:AK"),MATCH($K151,INDIRECT("'"&amp;VLOOKUP($C151,ModMap!$A$2:$B$21,2,FALSE)&amp;"'!$K:$K"),0)),"")</f>
        <v>N/A</v>
      </c>
      <c r="AL151" s="39" t="str">
        <f t="array" ref="AL151">IFERROR(INDEX(INDIRECT("'"&amp;VLOOKUP($C151,ModMap!$A$2:$B$21,2,FALSE)&amp;"'!AL:AL"),MATCH($K151,INDIRECT("'"&amp;VLOOKUP($C151,ModMap!$A$2:$B$21,2,FALSE)&amp;"'!$K:$K"),0)),"")</f>
        <v/>
      </c>
      <c r="AM151" s="39">
        <f t="shared" si="1"/>
        <v>2</v>
      </c>
      <c r="AN151" s="39" t="str">
        <f t="shared" si="2"/>
        <v>Not Started</v>
      </c>
      <c r="AO151" s="40" t="str">
        <f t="array" ref="AO151">IFERROR(INDEX(INDIRECT("'"&amp;VLOOKUP($C151,ModMap!$A$2:$B$21,2,FALSE)&amp;"'!AO:AO"),MATCH($K151,INDIRECT("'"&amp;VLOOKUP($C151,ModMap!$A$2:$B$21,2,FALSE)&amp;"'!$K:$K"),0)),"")</f>
        <v/>
      </c>
      <c r="AP151" s="49" t="str">
        <f t="array" ref="AP151">IFERROR(HYPERLINK("#'"&amp;VLOOKUP($C151,ModMap!$A$2:$B$21,2,FALSE)&amp;"'!V"&amp;MATCH($K151,INDIRECT("'"&amp;VLOOKUP($C151,ModMap!$A$2:$B$21,2,FALSE)&amp;"'!$K:$K"),0),"Edit on module sheet"),"")</f>
        <v>Edit on module sheet</v>
      </c>
    </row>
    <row r="152" ht="42.0" customHeight="1">
      <c r="A152" s="50">
        <v>150.0</v>
      </c>
      <c r="B152" s="50">
        <v>875.0</v>
      </c>
      <c r="C152" s="50" t="s">
        <v>133</v>
      </c>
      <c r="D152" s="51" t="s">
        <v>134</v>
      </c>
      <c r="E152" s="30" t="s">
        <v>62</v>
      </c>
      <c r="F152" s="68" t="s">
        <v>1900</v>
      </c>
      <c r="G152" s="51" t="s">
        <v>1901</v>
      </c>
      <c r="H152" s="50" t="s">
        <v>2904</v>
      </c>
      <c r="I152" s="50" t="s">
        <v>2905</v>
      </c>
      <c r="J152" s="51" t="s">
        <v>2906</v>
      </c>
      <c r="K152" s="50" t="s">
        <v>2915</v>
      </c>
      <c r="L152" s="51" t="s">
        <v>2916</v>
      </c>
      <c r="M152" s="47" t="s">
        <v>200</v>
      </c>
      <c r="N152" s="50" t="s">
        <v>1907</v>
      </c>
      <c r="O152" s="50" t="s">
        <v>2858</v>
      </c>
      <c r="P152" s="51" t="s">
        <v>2909</v>
      </c>
      <c r="Q152" s="51" t="s">
        <v>2910</v>
      </c>
      <c r="R152" s="50" t="s">
        <v>1910</v>
      </c>
      <c r="S152" s="50" t="s">
        <v>1920</v>
      </c>
      <c r="T152" s="50" t="str">
        <f t="array" ref="T152">IFERROR(INDEX(INDIRECT("'"&amp;VLOOKUP($C152,ModMap!$A$2:$B$21,2,FALSE)&amp;"'!T:T"),MATCH($K152,INDIRECT("'"&amp;VLOOKUP($C152,ModMap!$A$2:$B$21,2,FALSE)&amp;"'!$K:$K"),0)),"")</f>
        <v>Unassigned</v>
      </c>
      <c r="U152" s="48" t="s">
        <v>33</v>
      </c>
      <c r="V152" s="50" t="str">
        <f t="array" ref="V152">IFERROR(INDEX(INDIRECT("'"&amp;VLOOKUP($C152,ModMap!$A$2:$B$21,2,FALSE)&amp;"'!V:V"),MATCH($K152,INDIRECT("'"&amp;VLOOKUP($C152,ModMap!$A$2:$B$21,2,FALSE)&amp;"'!$K:$K"),0)),"")</f>
        <v>Not Started</v>
      </c>
      <c r="W152" s="50" t="str">
        <f t="array" ref="W152">IFERROR(INDEX(INDIRECT("'"&amp;VLOOKUP($C152,ModMap!$A$2:$B$21,2,FALSE)&amp;"'!W:W"),MATCH($K152,INDIRECT("'"&amp;VLOOKUP($C152,ModMap!$A$2:$B$21,2,FALSE)&amp;"'!$K:$K"),0)),"")</f>
        <v>Unassigned</v>
      </c>
      <c r="X152" s="44" t="s">
        <v>36</v>
      </c>
      <c r="Y152" s="50" t="str">
        <f t="array" ref="Y152">IFERROR(INDEX(INDIRECT("'"&amp;VLOOKUP($C152,ModMap!$A$2:$B$21,2,FALSE)&amp;"'!Y:Y"),MATCH($K152,INDIRECT("'"&amp;VLOOKUP($C152,ModMap!$A$2:$B$21,2,FALSE)&amp;"'!$K:$K"),0)),"")</f>
        <v>N/A</v>
      </c>
      <c r="Z152" s="50" t="str">
        <f t="array" ref="Z152">IFERROR(INDEX(INDIRECT("'"&amp;VLOOKUP($C152,ModMap!$A$2:$B$21,2,FALSE)&amp;"'!Z:Z"),MATCH($K152,INDIRECT("'"&amp;VLOOKUP($C152,ModMap!$A$2:$B$21,2,FALSE)&amp;"'!$K:$K"),0)),"")</f>
        <v/>
      </c>
      <c r="AA152" s="44" t="s">
        <v>36</v>
      </c>
      <c r="AB152" s="50" t="str">
        <f t="array" ref="AB152">IFERROR(INDEX(INDIRECT("'"&amp;VLOOKUP($C152,ModMap!$A$2:$B$21,2,FALSE)&amp;"'!AB:AB"),MATCH($K152,INDIRECT("'"&amp;VLOOKUP($C152,ModMap!$A$2:$B$21,2,FALSE)&amp;"'!$K:$K"),0)),"")</f>
        <v>N/A</v>
      </c>
      <c r="AC152" s="50" t="str">
        <f t="array" ref="AC152">IFERROR(INDEX(INDIRECT("'"&amp;VLOOKUP($C152,ModMap!$A$2:$B$21,2,FALSE)&amp;"'!AC:AC"),MATCH($K152,INDIRECT("'"&amp;VLOOKUP($C152,ModMap!$A$2:$B$21,2,FALSE)&amp;"'!$K:$K"),0)),"")</f>
        <v/>
      </c>
      <c r="AD152" s="48" t="s">
        <v>33</v>
      </c>
      <c r="AE152" s="50" t="str">
        <f t="array" ref="AE152">IFERROR(INDEX(INDIRECT("'"&amp;VLOOKUP($C152,ModMap!$A$2:$B$21,2,FALSE)&amp;"'!AE:AE"),MATCH($K152,INDIRECT("'"&amp;VLOOKUP($C152,ModMap!$A$2:$B$21,2,FALSE)&amp;"'!$K:$K"),0)),"")</f>
        <v>Not Started</v>
      </c>
      <c r="AF152" s="50" t="str">
        <f t="array" ref="AF152">IFERROR(INDEX(INDIRECT("'"&amp;VLOOKUP($C152,ModMap!$A$2:$B$21,2,FALSE)&amp;"'!AF:AF"),MATCH($K152,INDIRECT("'"&amp;VLOOKUP($C152,ModMap!$A$2:$B$21,2,FALSE)&amp;"'!$K:$K"),0)),"")</f>
        <v>Unassigned</v>
      </c>
      <c r="AG152" s="48" t="s">
        <v>33</v>
      </c>
      <c r="AH152" s="50" t="str">
        <f t="array" ref="AH152">IFERROR(INDEX(INDIRECT("'"&amp;VLOOKUP($C152,ModMap!$A$2:$B$21,2,FALSE)&amp;"'!AH:AH"),MATCH($K152,INDIRECT("'"&amp;VLOOKUP($C152,ModMap!$A$2:$B$21,2,FALSE)&amp;"'!$K:$K"),0)),"")</f>
        <v>Not Started</v>
      </c>
      <c r="AI152" s="50" t="str">
        <f t="array" ref="AI152">IFERROR(INDEX(INDIRECT("'"&amp;VLOOKUP($C152,ModMap!$A$2:$B$21,2,FALSE)&amp;"'!AI:AI"),MATCH($K152,INDIRECT("'"&amp;VLOOKUP($C152,ModMap!$A$2:$B$21,2,FALSE)&amp;"'!$K:$K"),0)),"")</f>
        <v>Unassigned</v>
      </c>
      <c r="AJ152" s="44" t="s">
        <v>36</v>
      </c>
      <c r="AK152" s="50" t="str">
        <f t="array" ref="AK152">IFERROR(INDEX(INDIRECT("'"&amp;VLOOKUP($C152,ModMap!$A$2:$B$21,2,FALSE)&amp;"'!AK:AK"),MATCH($K152,INDIRECT("'"&amp;VLOOKUP($C152,ModMap!$A$2:$B$21,2,FALSE)&amp;"'!$K:$K"),0)),"")</f>
        <v>N/A</v>
      </c>
      <c r="AL152" s="50" t="str">
        <f t="array" ref="AL152">IFERROR(INDEX(INDIRECT("'"&amp;VLOOKUP($C152,ModMap!$A$2:$B$21,2,FALSE)&amp;"'!AL:AL"),MATCH($K152,INDIRECT("'"&amp;VLOOKUP($C152,ModMap!$A$2:$B$21,2,FALSE)&amp;"'!$K:$K"),0)),"")</f>
        <v/>
      </c>
      <c r="AM152" s="50">
        <f t="shared" si="1"/>
        <v>3</v>
      </c>
      <c r="AN152" s="50" t="str">
        <f t="shared" si="2"/>
        <v>Not Started</v>
      </c>
      <c r="AO152" s="51" t="str">
        <f t="array" ref="AO152">IFERROR(INDEX(INDIRECT("'"&amp;VLOOKUP($C152,ModMap!$A$2:$B$21,2,FALSE)&amp;"'!AO:AO"),MATCH($K152,INDIRECT("'"&amp;VLOOKUP($C152,ModMap!$A$2:$B$21,2,FALSE)&amp;"'!$K:$K"),0)),"")</f>
        <v/>
      </c>
      <c r="AP152" s="49" t="str">
        <f t="array" ref="AP152">IFERROR(HYPERLINK("#'"&amp;VLOOKUP($C152,ModMap!$A$2:$B$21,2,FALSE)&amp;"'!V"&amp;MATCH($K152,INDIRECT("'"&amp;VLOOKUP($C152,ModMap!$A$2:$B$21,2,FALSE)&amp;"'!$K:$K"),0),"Edit on module sheet"),"")</f>
        <v>Edit on module sheet</v>
      </c>
    </row>
    <row r="153" ht="42.0" customHeight="1">
      <c r="A153" s="39">
        <v>151.0</v>
      </c>
      <c r="B153" s="39">
        <v>876.0</v>
      </c>
      <c r="C153" s="39" t="s">
        <v>133</v>
      </c>
      <c r="D153" s="40" t="s">
        <v>134</v>
      </c>
      <c r="E153" s="30" t="s">
        <v>62</v>
      </c>
      <c r="F153" s="68" t="s">
        <v>1900</v>
      </c>
      <c r="G153" s="40" t="s">
        <v>1901</v>
      </c>
      <c r="H153" s="39" t="s">
        <v>2904</v>
      </c>
      <c r="I153" s="39" t="s">
        <v>2905</v>
      </c>
      <c r="J153" s="40" t="s">
        <v>2906</v>
      </c>
      <c r="K153" s="39" t="s">
        <v>2917</v>
      </c>
      <c r="L153" s="40" t="s">
        <v>1925</v>
      </c>
      <c r="M153" s="47" t="s">
        <v>200</v>
      </c>
      <c r="N153" s="39" t="s">
        <v>1907</v>
      </c>
      <c r="O153" s="39" t="s">
        <v>2858</v>
      </c>
      <c r="P153" s="40" t="s">
        <v>2909</v>
      </c>
      <c r="Q153" s="40" t="s">
        <v>2910</v>
      </c>
      <c r="R153" s="39" t="s">
        <v>1910</v>
      </c>
      <c r="S153" s="39" t="s">
        <v>1928</v>
      </c>
      <c r="T153" s="39" t="str">
        <f t="array" ref="T153">IFERROR(INDEX(INDIRECT("'"&amp;VLOOKUP($C153,ModMap!$A$2:$B$21,2,FALSE)&amp;"'!T:T"),MATCH($K153,INDIRECT("'"&amp;VLOOKUP($C153,ModMap!$A$2:$B$21,2,FALSE)&amp;"'!$K:$K"),0)),"")</f>
        <v>Unassigned</v>
      </c>
      <c r="U153" s="48" t="s">
        <v>33</v>
      </c>
      <c r="V153" s="39" t="str">
        <f t="array" ref="V153">IFERROR(INDEX(INDIRECT("'"&amp;VLOOKUP($C153,ModMap!$A$2:$B$21,2,FALSE)&amp;"'!V:V"),MATCH($K153,INDIRECT("'"&amp;VLOOKUP($C153,ModMap!$A$2:$B$21,2,FALSE)&amp;"'!$K:$K"),0)),"")</f>
        <v>Not Started</v>
      </c>
      <c r="W153" s="39" t="str">
        <f t="array" ref="W153">IFERROR(INDEX(INDIRECT("'"&amp;VLOOKUP($C153,ModMap!$A$2:$B$21,2,FALSE)&amp;"'!W:W"),MATCH($K153,INDIRECT("'"&amp;VLOOKUP($C153,ModMap!$A$2:$B$21,2,FALSE)&amp;"'!$K:$K"),0)),"")</f>
        <v>Unassigned</v>
      </c>
      <c r="X153" s="44" t="s">
        <v>36</v>
      </c>
      <c r="Y153" s="39" t="str">
        <f t="array" ref="Y153">IFERROR(INDEX(INDIRECT("'"&amp;VLOOKUP($C153,ModMap!$A$2:$B$21,2,FALSE)&amp;"'!Y:Y"),MATCH($K153,INDIRECT("'"&amp;VLOOKUP($C153,ModMap!$A$2:$B$21,2,FALSE)&amp;"'!$K:$K"),0)),"")</f>
        <v>N/A</v>
      </c>
      <c r="Z153" s="39" t="str">
        <f t="array" ref="Z153">IFERROR(INDEX(INDIRECT("'"&amp;VLOOKUP($C153,ModMap!$A$2:$B$21,2,FALSE)&amp;"'!Z:Z"),MATCH($K153,INDIRECT("'"&amp;VLOOKUP($C153,ModMap!$A$2:$B$21,2,FALSE)&amp;"'!$K:$K"),0)),"")</f>
        <v/>
      </c>
      <c r="AA153" s="44" t="s">
        <v>36</v>
      </c>
      <c r="AB153" s="39" t="str">
        <f t="array" ref="AB153">IFERROR(INDEX(INDIRECT("'"&amp;VLOOKUP($C153,ModMap!$A$2:$B$21,2,FALSE)&amp;"'!AB:AB"),MATCH($K153,INDIRECT("'"&amp;VLOOKUP($C153,ModMap!$A$2:$B$21,2,FALSE)&amp;"'!$K:$K"),0)),"")</f>
        <v>N/A</v>
      </c>
      <c r="AC153" s="39" t="str">
        <f t="array" ref="AC153">IFERROR(INDEX(INDIRECT("'"&amp;VLOOKUP($C153,ModMap!$A$2:$B$21,2,FALSE)&amp;"'!AC:AC"),MATCH($K153,INDIRECT("'"&amp;VLOOKUP($C153,ModMap!$A$2:$B$21,2,FALSE)&amp;"'!$K:$K"),0)),"")</f>
        <v/>
      </c>
      <c r="AD153" s="44" t="s">
        <v>36</v>
      </c>
      <c r="AE153" s="39" t="str">
        <f t="array" ref="AE153">IFERROR(INDEX(INDIRECT("'"&amp;VLOOKUP($C153,ModMap!$A$2:$B$21,2,FALSE)&amp;"'!AE:AE"),MATCH($K153,INDIRECT("'"&amp;VLOOKUP($C153,ModMap!$A$2:$B$21,2,FALSE)&amp;"'!$K:$K"),0)),"")</f>
        <v>N/A</v>
      </c>
      <c r="AF153" s="39" t="str">
        <f t="array" ref="AF153">IFERROR(INDEX(INDIRECT("'"&amp;VLOOKUP($C153,ModMap!$A$2:$B$21,2,FALSE)&amp;"'!AF:AF"),MATCH($K153,INDIRECT("'"&amp;VLOOKUP($C153,ModMap!$A$2:$B$21,2,FALSE)&amp;"'!$K:$K"),0)),"")</f>
        <v/>
      </c>
      <c r="AG153" s="48" t="s">
        <v>33</v>
      </c>
      <c r="AH153" s="39" t="str">
        <f t="array" ref="AH153">IFERROR(INDEX(INDIRECT("'"&amp;VLOOKUP($C153,ModMap!$A$2:$B$21,2,FALSE)&amp;"'!AH:AH"),MATCH($K153,INDIRECT("'"&amp;VLOOKUP($C153,ModMap!$A$2:$B$21,2,FALSE)&amp;"'!$K:$K"),0)),"")</f>
        <v>Not Started</v>
      </c>
      <c r="AI153" s="39" t="str">
        <f t="array" ref="AI153">IFERROR(INDEX(INDIRECT("'"&amp;VLOOKUP($C153,ModMap!$A$2:$B$21,2,FALSE)&amp;"'!AI:AI"),MATCH($K153,INDIRECT("'"&amp;VLOOKUP($C153,ModMap!$A$2:$B$21,2,FALSE)&amp;"'!$K:$K"),0)),"")</f>
        <v>Unassigned</v>
      </c>
      <c r="AJ153" s="44" t="s">
        <v>36</v>
      </c>
      <c r="AK153" s="39" t="str">
        <f t="array" ref="AK153">IFERROR(INDEX(INDIRECT("'"&amp;VLOOKUP($C153,ModMap!$A$2:$B$21,2,FALSE)&amp;"'!AK:AK"),MATCH($K153,INDIRECT("'"&amp;VLOOKUP($C153,ModMap!$A$2:$B$21,2,FALSE)&amp;"'!$K:$K"),0)),"")</f>
        <v>N/A</v>
      </c>
      <c r="AL153" s="39" t="str">
        <f t="array" ref="AL153">IFERROR(INDEX(INDIRECT("'"&amp;VLOOKUP($C153,ModMap!$A$2:$B$21,2,FALSE)&amp;"'!AL:AL"),MATCH($K153,INDIRECT("'"&amp;VLOOKUP($C153,ModMap!$A$2:$B$21,2,FALSE)&amp;"'!$K:$K"),0)),"")</f>
        <v/>
      </c>
      <c r="AM153" s="39">
        <f t="shared" si="1"/>
        <v>2</v>
      </c>
      <c r="AN153" s="39" t="str">
        <f t="shared" si="2"/>
        <v>Not Started</v>
      </c>
      <c r="AO153" s="40" t="str">
        <f t="array" ref="AO153">IFERROR(INDEX(INDIRECT("'"&amp;VLOOKUP($C153,ModMap!$A$2:$B$21,2,FALSE)&amp;"'!AO:AO"),MATCH($K153,INDIRECT("'"&amp;VLOOKUP($C153,ModMap!$A$2:$B$21,2,FALSE)&amp;"'!$K:$K"),0)),"")</f>
        <v/>
      </c>
      <c r="AP153" s="49" t="str">
        <f t="array" ref="AP153">IFERROR(HYPERLINK("#'"&amp;VLOOKUP($C153,ModMap!$A$2:$B$21,2,FALSE)&amp;"'!V"&amp;MATCH($K153,INDIRECT("'"&amp;VLOOKUP($C153,ModMap!$A$2:$B$21,2,FALSE)&amp;"'!$K:$K"),0),"Edit on module sheet"),"")</f>
        <v>Edit on module sheet</v>
      </c>
    </row>
    <row r="154" ht="42.0" customHeight="1">
      <c r="A154" s="50">
        <v>152.0</v>
      </c>
      <c r="B154" s="50">
        <v>878.0</v>
      </c>
      <c r="C154" s="50" t="s">
        <v>133</v>
      </c>
      <c r="D154" s="51" t="s">
        <v>134</v>
      </c>
      <c r="E154" s="30" t="s">
        <v>62</v>
      </c>
      <c r="F154" s="68" t="s">
        <v>1900</v>
      </c>
      <c r="G154" s="51" t="s">
        <v>1901</v>
      </c>
      <c r="H154" s="50" t="s">
        <v>2922</v>
      </c>
      <c r="I154" s="50" t="s">
        <v>2923</v>
      </c>
      <c r="J154" s="51" t="s">
        <v>2924</v>
      </c>
      <c r="K154" s="50" t="s">
        <v>2925</v>
      </c>
      <c r="L154" s="51" t="s">
        <v>2926</v>
      </c>
      <c r="M154" s="47" t="s">
        <v>200</v>
      </c>
      <c r="N154" s="50" t="s">
        <v>1907</v>
      </c>
      <c r="O154" s="50" t="s">
        <v>2858</v>
      </c>
      <c r="P154" s="51" t="s">
        <v>1751</v>
      </c>
      <c r="Q154" s="51" t="s">
        <v>2927</v>
      </c>
      <c r="R154" s="50" t="s">
        <v>1910</v>
      </c>
      <c r="S154" s="50" t="s">
        <v>1911</v>
      </c>
      <c r="T154" s="50" t="str">
        <f t="array" ref="T154">IFERROR(INDEX(INDIRECT("'"&amp;VLOOKUP($C154,ModMap!$A$2:$B$21,2,FALSE)&amp;"'!T:T"),MATCH($K154,INDIRECT("'"&amp;VLOOKUP($C154,ModMap!$A$2:$B$21,2,FALSE)&amp;"'!$K:$K"),0)),"")</f>
        <v>Unassigned</v>
      </c>
      <c r="U154" s="48" t="s">
        <v>33</v>
      </c>
      <c r="V154" s="50" t="str">
        <f t="array" ref="V154">IFERROR(INDEX(INDIRECT("'"&amp;VLOOKUP($C154,ModMap!$A$2:$B$21,2,FALSE)&amp;"'!V:V"),MATCH($K154,INDIRECT("'"&amp;VLOOKUP($C154,ModMap!$A$2:$B$21,2,FALSE)&amp;"'!$K:$K"),0)),"")</f>
        <v>Not Started</v>
      </c>
      <c r="W154" s="50" t="str">
        <f t="array" ref="W154">IFERROR(INDEX(INDIRECT("'"&amp;VLOOKUP($C154,ModMap!$A$2:$B$21,2,FALSE)&amp;"'!W:W"),MATCH($K154,INDIRECT("'"&amp;VLOOKUP($C154,ModMap!$A$2:$B$21,2,FALSE)&amp;"'!$K:$K"),0)),"")</f>
        <v>Unassigned</v>
      </c>
      <c r="X154" s="44" t="s">
        <v>36</v>
      </c>
      <c r="Y154" s="50" t="str">
        <f t="array" ref="Y154">IFERROR(INDEX(INDIRECT("'"&amp;VLOOKUP($C154,ModMap!$A$2:$B$21,2,FALSE)&amp;"'!Y:Y"),MATCH($K154,INDIRECT("'"&amp;VLOOKUP($C154,ModMap!$A$2:$B$21,2,FALSE)&amp;"'!$K:$K"),0)),"")</f>
        <v>N/A</v>
      </c>
      <c r="Z154" s="50" t="str">
        <f t="array" ref="Z154">IFERROR(INDEX(INDIRECT("'"&amp;VLOOKUP($C154,ModMap!$A$2:$B$21,2,FALSE)&amp;"'!Z:Z"),MATCH($K154,INDIRECT("'"&amp;VLOOKUP($C154,ModMap!$A$2:$B$21,2,FALSE)&amp;"'!$K:$K"),0)),"")</f>
        <v/>
      </c>
      <c r="AA154" s="44" t="s">
        <v>36</v>
      </c>
      <c r="AB154" s="50" t="str">
        <f t="array" ref="AB154">IFERROR(INDEX(INDIRECT("'"&amp;VLOOKUP($C154,ModMap!$A$2:$B$21,2,FALSE)&amp;"'!AB:AB"),MATCH($K154,INDIRECT("'"&amp;VLOOKUP($C154,ModMap!$A$2:$B$21,2,FALSE)&amp;"'!$K:$K"),0)),"")</f>
        <v>N/A</v>
      </c>
      <c r="AC154" s="50" t="str">
        <f t="array" ref="AC154">IFERROR(INDEX(INDIRECT("'"&amp;VLOOKUP($C154,ModMap!$A$2:$B$21,2,FALSE)&amp;"'!AC:AC"),MATCH($K154,INDIRECT("'"&amp;VLOOKUP($C154,ModMap!$A$2:$B$21,2,FALSE)&amp;"'!$K:$K"),0)),"")</f>
        <v/>
      </c>
      <c r="AD154" s="44" t="s">
        <v>36</v>
      </c>
      <c r="AE154" s="50" t="str">
        <f t="array" ref="AE154">IFERROR(INDEX(INDIRECT("'"&amp;VLOOKUP($C154,ModMap!$A$2:$B$21,2,FALSE)&amp;"'!AE:AE"),MATCH($K154,INDIRECT("'"&amp;VLOOKUP($C154,ModMap!$A$2:$B$21,2,FALSE)&amp;"'!$K:$K"),0)),"")</f>
        <v>N/A</v>
      </c>
      <c r="AF154" s="50" t="str">
        <f t="array" ref="AF154">IFERROR(INDEX(INDIRECT("'"&amp;VLOOKUP($C154,ModMap!$A$2:$B$21,2,FALSE)&amp;"'!AF:AF"),MATCH($K154,INDIRECT("'"&amp;VLOOKUP($C154,ModMap!$A$2:$B$21,2,FALSE)&amp;"'!$K:$K"),0)),"")</f>
        <v/>
      </c>
      <c r="AG154" s="48" t="s">
        <v>33</v>
      </c>
      <c r="AH154" s="50" t="str">
        <f t="array" ref="AH154">IFERROR(INDEX(INDIRECT("'"&amp;VLOOKUP($C154,ModMap!$A$2:$B$21,2,FALSE)&amp;"'!AH:AH"),MATCH($K154,INDIRECT("'"&amp;VLOOKUP($C154,ModMap!$A$2:$B$21,2,FALSE)&amp;"'!$K:$K"),0)),"")</f>
        <v>Not Started</v>
      </c>
      <c r="AI154" s="50" t="str">
        <f t="array" ref="AI154">IFERROR(INDEX(INDIRECT("'"&amp;VLOOKUP($C154,ModMap!$A$2:$B$21,2,FALSE)&amp;"'!AI:AI"),MATCH($K154,INDIRECT("'"&amp;VLOOKUP($C154,ModMap!$A$2:$B$21,2,FALSE)&amp;"'!$K:$K"),0)),"")</f>
        <v>Unassigned</v>
      </c>
      <c r="AJ154" s="44" t="s">
        <v>36</v>
      </c>
      <c r="AK154" s="50" t="str">
        <f t="array" ref="AK154">IFERROR(INDEX(INDIRECT("'"&amp;VLOOKUP($C154,ModMap!$A$2:$B$21,2,FALSE)&amp;"'!AK:AK"),MATCH($K154,INDIRECT("'"&amp;VLOOKUP($C154,ModMap!$A$2:$B$21,2,FALSE)&amp;"'!$K:$K"),0)),"")</f>
        <v>N/A</v>
      </c>
      <c r="AL154" s="50" t="str">
        <f t="array" ref="AL154">IFERROR(INDEX(INDIRECT("'"&amp;VLOOKUP($C154,ModMap!$A$2:$B$21,2,FALSE)&amp;"'!AL:AL"),MATCH($K154,INDIRECT("'"&amp;VLOOKUP($C154,ModMap!$A$2:$B$21,2,FALSE)&amp;"'!$K:$K"),0)),"")</f>
        <v/>
      </c>
      <c r="AM154" s="50">
        <f t="shared" si="1"/>
        <v>2</v>
      </c>
      <c r="AN154" s="50" t="str">
        <f t="shared" si="2"/>
        <v>Not Started</v>
      </c>
      <c r="AO154" s="51" t="str">
        <f t="array" ref="AO154">IFERROR(INDEX(INDIRECT("'"&amp;VLOOKUP($C154,ModMap!$A$2:$B$21,2,FALSE)&amp;"'!AO:AO"),MATCH($K154,INDIRECT("'"&amp;VLOOKUP($C154,ModMap!$A$2:$B$21,2,FALSE)&amp;"'!$K:$K"),0)),"")</f>
        <v/>
      </c>
      <c r="AP154" s="49" t="str">
        <f t="array" ref="AP154">IFERROR(HYPERLINK("#'"&amp;VLOOKUP($C154,ModMap!$A$2:$B$21,2,FALSE)&amp;"'!V"&amp;MATCH($K154,INDIRECT("'"&amp;VLOOKUP($C154,ModMap!$A$2:$B$21,2,FALSE)&amp;"'!$K:$K"),0),"Edit on module sheet"),"")</f>
        <v>Edit on module sheet</v>
      </c>
    </row>
    <row r="155" ht="42.0" customHeight="1">
      <c r="A155" s="39">
        <v>153.0</v>
      </c>
      <c r="B155" s="39">
        <v>879.0</v>
      </c>
      <c r="C155" s="39" t="s">
        <v>133</v>
      </c>
      <c r="D155" s="40" t="s">
        <v>134</v>
      </c>
      <c r="E155" s="30" t="s">
        <v>62</v>
      </c>
      <c r="F155" s="68" t="s">
        <v>1900</v>
      </c>
      <c r="G155" s="40" t="s">
        <v>1901</v>
      </c>
      <c r="H155" s="39" t="s">
        <v>2922</v>
      </c>
      <c r="I155" s="39" t="s">
        <v>2923</v>
      </c>
      <c r="J155" s="40" t="s">
        <v>2924</v>
      </c>
      <c r="K155" s="39" t="s">
        <v>2930</v>
      </c>
      <c r="L155" s="40" t="s">
        <v>2931</v>
      </c>
      <c r="M155" s="47" t="s">
        <v>200</v>
      </c>
      <c r="N155" s="39" t="s">
        <v>1907</v>
      </c>
      <c r="O155" s="39" t="s">
        <v>2858</v>
      </c>
      <c r="P155" s="40" t="s">
        <v>1751</v>
      </c>
      <c r="Q155" s="40" t="s">
        <v>2927</v>
      </c>
      <c r="R155" s="39" t="s">
        <v>1910</v>
      </c>
      <c r="S155" s="39" t="s">
        <v>1920</v>
      </c>
      <c r="T155" s="39" t="str">
        <f t="array" ref="T155">IFERROR(INDEX(INDIRECT("'"&amp;VLOOKUP($C155,ModMap!$A$2:$B$21,2,FALSE)&amp;"'!T:T"),MATCH($K155,INDIRECT("'"&amp;VLOOKUP($C155,ModMap!$A$2:$B$21,2,FALSE)&amp;"'!$K:$K"),0)),"")</f>
        <v>Unassigned</v>
      </c>
      <c r="U155" s="48" t="s">
        <v>33</v>
      </c>
      <c r="V155" s="39" t="str">
        <f t="array" ref="V155">IFERROR(INDEX(INDIRECT("'"&amp;VLOOKUP($C155,ModMap!$A$2:$B$21,2,FALSE)&amp;"'!V:V"),MATCH($K155,INDIRECT("'"&amp;VLOOKUP($C155,ModMap!$A$2:$B$21,2,FALSE)&amp;"'!$K:$K"),0)),"")</f>
        <v>Not Started</v>
      </c>
      <c r="W155" s="39" t="str">
        <f t="array" ref="W155">IFERROR(INDEX(INDIRECT("'"&amp;VLOOKUP($C155,ModMap!$A$2:$B$21,2,FALSE)&amp;"'!W:W"),MATCH($K155,INDIRECT("'"&amp;VLOOKUP($C155,ModMap!$A$2:$B$21,2,FALSE)&amp;"'!$K:$K"),0)),"")</f>
        <v>Unassigned</v>
      </c>
      <c r="X155" s="44" t="s">
        <v>36</v>
      </c>
      <c r="Y155" s="39" t="str">
        <f t="array" ref="Y155">IFERROR(INDEX(INDIRECT("'"&amp;VLOOKUP($C155,ModMap!$A$2:$B$21,2,FALSE)&amp;"'!Y:Y"),MATCH($K155,INDIRECT("'"&amp;VLOOKUP($C155,ModMap!$A$2:$B$21,2,FALSE)&amp;"'!$K:$K"),0)),"")</f>
        <v>N/A</v>
      </c>
      <c r="Z155" s="39" t="str">
        <f t="array" ref="Z155">IFERROR(INDEX(INDIRECT("'"&amp;VLOOKUP($C155,ModMap!$A$2:$B$21,2,FALSE)&amp;"'!Z:Z"),MATCH($K155,INDIRECT("'"&amp;VLOOKUP($C155,ModMap!$A$2:$B$21,2,FALSE)&amp;"'!$K:$K"),0)),"")</f>
        <v/>
      </c>
      <c r="AA155" s="44" t="s">
        <v>36</v>
      </c>
      <c r="AB155" s="39" t="str">
        <f t="array" ref="AB155">IFERROR(INDEX(INDIRECT("'"&amp;VLOOKUP($C155,ModMap!$A$2:$B$21,2,FALSE)&amp;"'!AB:AB"),MATCH($K155,INDIRECT("'"&amp;VLOOKUP($C155,ModMap!$A$2:$B$21,2,FALSE)&amp;"'!$K:$K"),0)),"")</f>
        <v>N/A</v>
      </c>
      <c r="AC155" s="39" t="str">
        <f t="array" ref="AC155">IFERROR(INDEX(INDIRECT("'"&amp;VLOOKUP($C155,ModMap!$A$2:$B$21,2,FALSE)&amp;"'!AC:AC"),MATCH($K155,INDIRECT("'"&amp;VLOOKUP($C155,ModMap!$A$2:$B$21,2,FALSE)&amp;"'!$K:$K"),0)),"")</f>
        <v/>
      </c>
      <c r="AD155" s="48" t="s">
        <v>33</v>
      </c>
      <c r="AE155" s="39" t="str">
        <f t="array" ref="AE155">IFERROR(INDEX(INDIRECT("'"&amp;VLOOKUP($C155,ModMap!$A$2:$B$21,2,FALSE)&amp;"'!AE:AE"),MATCH($K155,INDIRECT("'"&amp;VLOOKUP($C155,ModMap!$A$2:$B$21,2,FALSE)&amp;"'!$K:$K"),0)),"")</f>
        <v>Not Started</v>
      </c>
      <c r="AF155" s="39" t="str">
        <f t="array" ref="AF155">IFERROR(INDEX(INDIRECT("'"&amp;VLOOKUP($C155,ModMap!$A$2:$B$21,2,FALSE)&amp;"'!AF:AF"),MATCH($K155,INDIRECT("'"&amp;VLOOKUP($C155,ModMap!$A$2:$B$21,2,FALSE)&amp;"'!$K:$K"),0)),"")</f>
        <v>Unassigned</v>
      </c>
      <c r="AG155" s="48" t="s">
        <v>33</v>
      </c>
      <c r="AH155" s="39" t="str">
        <f t="array" ref="AH155">IFERROR(INDEX(INDIRECT("'"&amp;VLOOKUP($C155,ModMap!$A$2:$B$21,2,FALSE)&amp;"'!AH:AH"),MATCH($K155,INDIRECT("'"&amp;VLOOKUP($C155,ModMap!$A$2:$B$21,2,FALSE)&amp;"'!$K:$K"),0)),"")</f>
        <v>Not Started</v>
      </c>
      <c r="AI155" s="39" t="str">
        <f t="array" ref="AI155">IFERROR(INDEX(INDIRECT("'"&amp;VLOOKUP($C155,ModMap!$A$2:$B$21,2,FALSE)&amp;"'!AI:AI"),MATCH($K155,INDIRECT("'"&amp;VLOOKUP($C155,ModMap!$A$2:$B$21,2,FALSE)&amp;"'!$K:$K"),0)),"")</f>
        <v>Unassigned</v>
      </c>
      <c r="AJ155" s="44" t="s">
        <v>36</v>
      </c>
      <c r="AK155" s="39" t="str">
        <f t="array" ref="AK155">IFERROR(INDEX(INDIRECT("'"&amp;VLOOKUP($C155,ModMap!$A$2:$B$21,2,FALSE)&amp;"'!AK:AK"),MATCH($K155,INDIRECT("'"&amp;VLOOKUP($C155,ModMap!$A$2:$B$21,2,FALSE)&amp;"'!$K:$K"),0)),"")</f>
        <v>N/A</v>
      </c>
      <c r="AL155" s="39" t="str">
        <f t="array" ref="AL155">IFERROR(INDEX(INDIRECT("'"&amp;VLOOKUP($C155,ModMap!$A$2:$B$21,2,FALSE)&amp;"'!AL:AL"),MATCH($K155,INDIRECT("'"&amp;VLOOKUP($C155,ModMap!$A$2:$B$21,2,FALSE)&amp;"'!$K:$K"),0)),"")</f>
        <v/>
      </c>
      <c r="AM155" s="39">
        <f t="shared" si="1"/>
        <v>3</v>
      </c>
      <c r="AN155" s="39" t="str">
        <f t="shared" si="2"/>
        <v>Not Started</v>
      </c>
      <c r="AO155" s="40" t="str">
        <f t="array" ref="AO155">IFERROR(INDEX(INDIRECT("'"&amp;VLOOKUP($C155,ModMap!$A$2:$B$21,2,FALSE)&amp;"'!AO:AO"),MATCH($K155,INDIRECT("'"&amp;VLOOKUP($C155,ModMap!$A$2:$B$21,2,FALSE)&amp;"'!$K:$K"),0)),"")</f>
        <v/>
      </c>
      <c r="AP155" s="49" t="str">
        <f t="array" ref="AP155">IFERROR(HYPERLINK("#'"&amp;VLOOKUP($C155,ModMap!$A$2:$B$21,2,FALSE)&amp;"'!V"&amp;MATCH($K155,INDIRECT("'"&amp;VLOOKUP($C155,ModMap!$A$2:$B$21,2,FALSE)&amp;"'!$K:$K"),0),"Edit on module sheet"),"")</f>
        <v>Edit on module sheet</v>
      </c>
    </row>
    <row r="156" ht="42.0" customHeight="1">
      <c r="A156" s="50">
        <v>154.0</v>
      </c>
      <c r="B156" s="50">
        <v>880.0</v>
      </c>
      <c r="C156" s="50" t="s">
        <v>133</v>
      </c>
      <c r="D156" s="51" t="s">
        <v>134</v>
      </c>
      <c r="E156" s="30" t="s">
        <v>62</v>
      </c>
      <c r="F156" s="68" t="s">
        <v>1900</v>
      </c>
      <c r="G156" s="51" t="s">
        <v>1901</v>
      </c>
      <c r="H156" s="50" t="s">
        <v>2922</v>
      </c>
      <c r="I156" s="50" t="s">
        <v>2923</v>
      </c>
      <c r="J156" s="51" t="s">
        <v>2924</v>
      </c>
      <c r="K156" s="50" t="s">
        <v>2936</v>
      </c>
      <c r="L156" s="51" t="s">
        <v>1925</v>
      </c>
      <c r="M156" s="47" t="s">
        <v>200</v>
      </c>
      <c r="N156" s="50" t="s">
        <v>1907</v>
      </c>
      <c r="O156" s="50" t="s">
        <v>2858</v>
      </c>
      <c r="P156" s="51" t="s">
        <v>1751</v>
      </c>
      <c r="Q156" s="51" t="s">
        <v>2927</v>
      </c>
      <c r="R156" s="50" t="s">
        <v>1910</v>
      </c>
      <c r="S156" s="50" t="s">
        <v>1928</v>
      </c>
      <c r="T156" s="50" t="str">
        <f t="array" ref="T156">IFERROR(INDEX(INDIRECT("'"&amp;VLOOKUP($C156,ModMap!$A$2:$B$21,2,FALSE)&amp;"'!T:T"),MATCH($K156,INDIRECT("'"&amp;VLOOKUP($C156,ModMap!$A$2:$B$21,2,FALSE)&amp;"'!$K:$K"),0)),"")</f>
        <v>Unassigned</v>
      </c>
      <c r="U156" s="48" t="s">
        <v>33</v>
      </c>
      <c r="V156" s="50" t="str">
        <f t="array" ref="V156">IFERROR(INDEX(INDIRECT("'"&amp;VLOOKUP($C156,ModMap!$A$2:$B$21,2,FALSE)&amp;"'!V:V"),MATCH($K156,INDIRECT("'"&amp;VLOOKUP($C156,ModMap!$A$2:$B$21,2,FALSE)&amp;"'!$K:$K"),0)),"")</f>
        <v>Not Started</v>
      </c>
      <c r="W156" s="50" t="str">
        <f t="array" ref="W156">IFERROR(INDEX(INDIRECT("'"&amp;VLOOKUP($C156,ModMap!$A$2:$B$21,2,FALSE)&amp;"'!W:W"),MATCH($K156,INDIRECT("'"&amp;VLOOKUP($C156,ModMap!$A$2:$B$21,2,FALSE)&amp;"'!$K:$K"),0)),"")</f>
        <v>Unassigned</v>
      </c>
      <c r="X156" s="44" t="s">
        <v>36</v>
      </c>
      <c r="Y156" s="50" t="str">
        <f t="array" ref="Y156">IFERROR(INDEX(INDIRECT("'"&amp;VLOOKUP($C156,ModMap!$A$2:$B$21,2,FALSE)&amp;"'!Y:Y"),MATCH($K156,INDIRECT("'"&amp;VLOOKUP($C156,ModMap!$A$2:$B$21,2,FALSE)&amp;"'!$K:$K"),0)),"")</f>
        <v>N/A</v>
      </c>
      <c r="Z156" s="50" t="str">
        <f t="array" ref="Z156">IFERROR(INDEX(INDIRECT("'"&amp;VLOOKUP($C156,ModMap!$A$2:$B$21,2,FALSE)&amp;"'!Z:Z"),MATCH($K156,INDIRECT("'"&amp;VLOOKUP($C156,ModMap!$A$2:$B$21,2,FALSE)&amp;"'!$K:$K"),0)),"")</f>
        <v/>
      </c>
      <c r="AA156" s="44" t="s">
        <v>36</v>
      </c>
      <c r="AB156" s="50" t="str">
        <f t="array" ref="AB156">IFERROR(INDEX(INDIRECT("'"&amp;VLOOKUP($C156,ModMap!$A$2:$B$21,2,FALSE)&amp;"'!AB:AB"),MATCH($K156,INDIRECT("'"&amp;VLOOKUP($C156,ModMap!$A$2:$B$21,2,FALSE)&amp;"'!$K:$K"),0)),"")</f>
        <v>N/A</v>
      </c>
      <c r="AC156" s="50" t="str">
        <f t="array" ref="AC156">IFERROR(INDEX(INDIRECT("'"&amp;VLOOKUP($C156,ModMap!$A$2:$B$21,2,FALSE)&amp;"'!AC:AC"),MATCH($K156,INDIRECT("'"&amp;VLOOKUP($C156,ModMap!$A$2:$B$21,2,FALSE)&amp;"'!$K:$K"),0)),"")</f>
        <v/>
      </c>
      <c r="AD156" s="44" t="s">
        <v>36</v>
      </c>
      <c r="AE156" s="50" t="str">
        <f t="array" ref="AE156">IFERROR(INDEX(INDIRECT("'"&amp;VLOOKUP($C156,ModMap!$A$2:$B$21,2,FALSE)&amp;"'!AE:AE"),MATCH($K156,INDIRECT("'"&amp;VLOOKUP($C156,ModMap!$A$2:$B$21,2,FALSE)&amp;"'!$K:$K"),0)),"")</f>
        <v>N/A</v>
      </c>
      <c r="AF156" s="50" t="str">
        <f t="array" ref="AF156">IFERROR(INDEX(INDIRECT("'"&amp;VLOOKUP($C156,ModMap!$A$2:$B$21,2,FALSE)&amp;"'!AF:AF"),MATCH($K156,INDIRECT("'"&amp;VLOOKUP($C156,ModMap!$A$2:$B$21,2,FALSE)&amp;"'!$K:$K"),0)),"")</f>
        <v/>
      </c>
      <c r="AG156" s="48" t="s">
        <v>33</v>
      </c>
      <c r="AH156" s="50" t="str">
        <f t="array" ref="AH156">IFERROR(INDEX(INDIRECT("'"&amp;VLOOKUP($C156,ModMap!$A$2:$B$21,2,FALSE)&amp;"'!AH:AH"),MATCH($K156,INDIRECT("'"&amp;VLOOKUP($C156,ModMap!$A$2:$B$21,2,FALSE)&amp;"'!$K:$K"),0)),"")</f>
        <v>Not Started</v>
      </c>
      <c r="AI156" s="50" t="str">
        <f t="array" ref="AI156">IFERROR(INDEX(INDIRECT("'"&amp;VLOOKUP($C156,ModMap!$A$2:$B$21,2,FALSE)&amp;"'!AI:AI"),MATCH($K156,INDIRECT("'"&amp;VLOOKUP($C156,ModMap!$A$2:$B$21,2,FALSE)&amp;"'!$K:$K"),0)),"")</f>
        <v>Unassigned</v>
      </c>
      <c r="AJ156" s="44" t="s">
        <v>36</v>
      </c>
      <c r="AK156" s="50" t="str">
        <f t="array" ref="AK156">IFERROR(INDEX(INDIRECT("'"&amp;VLOOKUP($C156,ModMap!$A$2:$B$21,2,FALSE)&amp;"'!AK:AK"),MATCH($K156,INDIRECT("'"&amp;VLOOKUP($C156,ModMap!$A$2:$B$21,2,FALSE)&amp;"'!$K:$K"),0)),"")</f>
        <v>N/A</v>
      </c>
      <c r="AL156" s="50" t="str">
        <f t="array" ref="AL156">IFERROR(INDEX(INDIRECT("'"&amp;VLOOKUP($C156,ModMap!$A$2:$B$21,2,FALSE)&amp;"'!AL:AL"),MATCH($K156,INDIRECT("'"&amp;VLOOKUP($C156,ModMap!$A$2:$B$21,2,FALSE)&amp;"'!$K:$K"),0)),"")</f>
        <v/>
      </c>
      <c r="AM156" s="50">
        <f t="shared" si="1"/>
        <v>2</v>
      </c>
      <c r="AN156" s="50" t="str">
        <f t="shared" si="2"/>
        <v>Not Started</v>
      </c>
      <c r="AO156" s="51" t="str">
        <f t="array" ref="AO156">IFERROR(INDEX(INDIRECT("'"&amp;VLOOKUP($C156,ModMap!$A$2:$B$21,2,FALSE)&amp;"'!AO:AO"),MATCH($K156,INDIRECT("'"&amp;VLOOKUP($C156,ModMap!$A$2:$B$21,2,FALSE)&amp;"'!$K:$K"),0)),"")</f>
        <v/>
      </c>
      <c r="AP156" s="49" t="str">
        <f t="array" ref="AP156">IFERROR(HYPERLINK("#'"&amp;VLOOKUP($C156,ModMap!$A$2:$B$21,2,FALSE)&amp;"'!V"&amp;MATCH($K156,INDIRECT("'"&amp;VLOOKUP($C156,ModMap!$A$2:$B$21,2,FALSE)&amp;"'!$K:$K"),0),"Edit on module sheet"),"")</f>
        <v>Edit on module sheet</v>
      </c>
    </row>
    <row r="157" ht="42.0" customHeight="1">
      <c r="A157" s="39">
        <v>155.0</v>
      </c>
      <c r="B157" s="39">
        <v>882.0</v>
      </c>
      <c r="C157" s="39" t="s">
        <v>133</v>
      </c>
      <c r="D157" s="40" t="s">
        <v>134</v>
      </c>
      <c r="E157" s="30" t="s">
        <v>62</v>
      </c>
      <c r="F157" s="68" t="s">
        <v>1900</v>
      </c>
      <c r="G157" s="40" t="s">
        <v>1901</v>
      </c>
      <c r="H157" s="39" t="s">
        <v>2937</v>
      </c>
      <c r="I157" s="39" t="s">
        <v>2938</v>
      </c>
      <c r="J157" s="40" t="s">
        <v>2939</v>
      </c>
      <c r="K157" s="39" t="s">
        <v>2940</v>
      </c>
      <c r="L157" s="40" t="s">
        <v>2941</v>
      </c>
      <c r="M157" s="47" t="s">
        <v>200</v>
      </c>
      <c r="N157" s="39" t="s">
        <v>1907</v>
      </c>
      <c r="O157" s="39" t="s">
        <v>2858</v>
      </c>
      <c r="P157" s="40" t="s">
        <v>2942</v>
      </c>
      <c r="Q157" s="40" t="s">
        <v>2943</v>
      </c>
      <c r="R157" s="39" t="s">
        <v>1910</v>
      </c>
      <c r="S157" s="39" t="s">
        <v>1911</v>
      </c>
      <c r="T157" s="39" t="str">
        <f t="array" ref="T157">IFERROR(INDEX(INDIRECT("'"&amp;VLOOKUP($C157,ModMap!$A$2:$B$21,2,FALSE)&amp;"'!T:T"),MATCH($K157,INDIRECT("'"&amp;VLOOKUP($C157,ModMap!$A$2:$B$21,2,FALSE)&amp;"'!$K:$K"),0)),"")</f>
        <v>Unassigned</v>
      </c>
      <c r="U157" s="48" t="s">
        <v>33</v>
      </c>
      <c r="V157" s="39" t="str">
        <f t="array" ref="V157">IFERROR(INDEX(INDIRECT("'"&amp;VLOOKUP($C157,ModMap!$A$2:$B$21,2,FALSE)&amp;"'!V:V"),MATCH($K157,INDIRECT("'"&amp;VLOOKUP($C157,ModMap!$A$2:$B$21,2,FALSE)&amp;"'!$K:$K"),0)),"")</f>
        <v>Not Started</v>
      </c>
      <c r="W157" s="39" t="str">
        <f t="array" ref="W157">IFERROR(INDEX(INDIRECT("'"&amp;VLOOKUP($C157,ModMap!$A$2:$B$21,2,FALSE)&amp;"'!W:W"),MATCH($K157,INDIRECT("'"&amp;VLOOKUP($C157,ModMap!$A$2:$B$21,2,FALSE)&amp;"'!$K:$K"),0)),"")</f>
        <v>Unassigned</v>
      </c>
      <c r="X157" s="44" t="s">
        <v>36</v>
      </c>
      <c r="Y157" s="39" t="str">
        <f t="array" ref="Y157">IFERROR(INDEX(INDIRECT("'"&amp;VLOOKUP($C157,ModMap!$A$2:$B$21,2,FALSE)&amp;"'!Y:Y"),MATCH($K157,INDIRECT("'"&amp;VLOOKUP($C157,ModMap!$A$2:$B$21,2,FALSE)&amp;"'!$K:$K"),0)),"")</f>
        <v>N/A</v>
      </c>
      <c r="Z157" s="39" t="str">
        <f t="array" ref="Z157">IFERROR(INDEX(INDIRECT("'"&amp;VLOOKUP($C157,ModMap!$A$2:$B$21,2,FALSE)&amp;"'!Z:Z"),MATCH($K157,INDIRECT("'"&amp;VLOOKUP($C157,ModMap!$A$2:$B$21,2,FALSE)&amp;"'!$K:$K"),0)),"")</f>
        <v/>
      </c>
      <c r="AA157" s="44" t="s">
        <v>36</v>
      </c>
      <c r="AB157" s="39" t="str">
        <f t="array" ref="AB157">IFERROR(INDEX(INDIRECT("'"&amp;VLOOKUP($C157,ModMap!$A$2:$B$21,2,FALSE)&amp;"'!AB:AB"),MATCH($K157,INDIRECT("'"&amp;VLOOKUP($C157,ModMap!$A$2:$B$21,2,FALSE)&amp;"'!$K:$K"),0)),"")</f>
        <v>N/A</v>
      </c>
      <c r="AC157" s="39" t="str">
        <f t="array" ref="AC157">IFERROR(INDEX(INDIRECT("'"&amp;VLOOKUP($C157,ModMap!$A$2:$B$21,2,FALSE)&amp;"'!AC:AC"),MATCH($K157,INDIRECT("'"&amp;VLOOKUP($C157,ModMap!$A$2:$B$21,2,FALSE)&amp;"'!$K:$K"),0)),"")</f>
        <v/>
      </c>
      <c r="AD157" s="44" t="s">
        <v>36</v>
      </c>
      <c r="AE157" s="39" t="str">
        <f t="array" ref="AE157">IFERROR(INDEX(INDIRECT("'"&amp;VLOOKUP($C157,ModMap!$A$2:$B$21,2,FALSE)&amp;"'!AE:AE"),MATCH($K157,INDIRECT("'"&amp;VLOOKUP($C157,ModMap!$A$2:$B$21,2,FALSE)&amp;"'!$K:$K"),0)),"")</f>
        <v>N/A</v>
      </c>
      <c r="AF157" s="39" t="str">
        <f t="array" ref="AF157">IFERROR(INDEX(INDIRECT("'"&amp;VLOOKUP($C157,ModMap!$A$2:$B$21,2,FALSE)&amp;"'!AF:AF"),MATCH($K157,INDIRECT("'"&amp;VLOOKUP($C157,ModMap!$A$2:$B$21,2,FALSE)&amp;"'!$K:$K"),0)),"")</f>
        <v/>
      </c>
      <c r="AG157" s="48" t="s">
        <v>33</v>
      </c>
      <c r="AH157" s="39" t="str">
        <f t="array" ref="AH157">IFERROR(INDEX(INDIRECT("'"&amp;VLOOKUP($C157,ModMap!$A$2:$B$21,2,FALSE)&amp;"'!AH:AH"),MATCH($K157,INDIRECT("'"&amp;VLOOKUP($C157,ModMap!$A$2:$B$21,2,FALSE)&amp;"'!$K:$K"),0)),"")</f>
        <v>Not Started</v>
      </c>
      <c r="AI157" s="39" t="str">
        <f t="array" ref="AI157">IFERROR(INDEX(INDIRECT("'"&amp;VLOOKUP($C157,ModMap!$A$2:$B$21,2,FALSE)&amp;"'!AI:AI"),MATCH($K157,INDIRECT("'"&amp;VLOOKUP($C157,ModMap!$A$2:$B$21,2,FALSE)&amp;"'!$K:$K"),0)),"")</f>
        <v>Unassigned</v>
      </c>
      <c r="AJ157" s="44" t="s">
        <v>36</v>
      </c>
      <c r="AK157" s="39" t="str">
        <f t="array" ref="AK157">IFERROR(INDEX(INDIRECT("'"&amp;VLOOKUP($C157,ModMap!$A$2:$B$21,2,FALSE)&amp;"'!AK:AK"),MATCH($K157,INDIRECT("'"&amp;VLOOKUP($C157,ModMap!$A$2:$B$21,2,FALSE)&amp;"'!$K:$K"),0)),"")</f>
        <v>N/A</v>
      </c>
      <c r="AL157" s="39" t="str">
        <f t="array" ref="AL157">IFERROR(INDEX(INDIRECT("'"&amp;VLOOKUP($C157,ModMap!$A$2:$B$21,2,FALSE)&amp;"'!AL:AL"),MATCH($K157,INDIRECT("'"&amp;VLOOKUP($C157,ModMap!$A$2:$B$21,2,FALSE)&amp;"'!$K:$K"),0)),"")</f>
        <v/>
      </c>
      <c r="AM157" s="39">
        <f t="shared" si="1"/>
        <v>2</v>
      </c>
      <c r="AN157" s="39" t="str">
        <f t="shared" si="2"/>
        <v>Not Started</v>
      </c>
      <c r="AO157" s="40" t="str">
        <f t="array" ref="AO157">IFERROR(INDEX(INDIRECT("'"&amp;VLOOKUP($C157,ModMap!$A$2:$B$21,2,FALSE)&amp;"'!AO:AO"),MATCH($K157,INDIRECT("'"&amp;VLOOKUP($C157,ModMap!$A$2:$B$21,2,FALSE)&amp;"'!$K:$K"),0)),"")</f>
        <v/>
      </c>
      <c r="AP157" s="49" t="str">
        <f t="array" ref="AP157">IFERROR(HYPERLINK("#'"&amp;VLOOKUP($C157,ModMap!$A$2:$B$21,2,FALSE)&amp;"'!V"&amp;MATCH($K157,INDIRECT("'"&amp;VLOOKUP($C157,ModMap!$A$2:$B$21,2,FALSE)&amp;"'!$K:$K"),0),"Edit on module sheet"),"")</f>
        <v>Edit on module sheet</v>
      </c>
    </row>
    <row r="158" ht="42.0" customHeight="1">
      <c r="A158" s="50">
        <v>156.0</v>
      </c>
      <c r="B158" s="50">
        <v>883.0</v>
      </c>
      <c r="C158" s="50" t="s">
        <v>133</v>
      </c>
      <c r="D158" s="51" t="s">
        <v>134</v>
      </c>
      <c r="E158" s="30" t="s">
        <v>62</v>
      </c>
      <c r="F158" s="68" t="s">
        <v>1900</v>
      </c>
      <c r="G158" s="51" t="s">
        <v>1901</v>
      </c>
      <c r="H158" s="50" t="s">
        <v>2937</v>
      </c>
      <c r="I158" s="50" t="s">
        <v>2938</v>
      </c>
      <c r="J158" s="51" t="s">
        <v>2939</v>
      </c>
      <c r="K158" s="50" t="s">
        <v>2946</v>
      </c>
      <c r="L158" s="51" t="s">
        <v>2947</v>
      </c>
      <c r="M158" s="47" t="s">
        <v>200</v>
      </c>
      <c r="N158" s="50" t="s">
        <v>1907</v>
      </c>
      <c r="O158" s="50" t="s">
        <v>2858</v>
      </c>
      <c r="P158" s="51" t="s">
        <v>2942</v>
      </c>
      <c r="Q158" s="51" t="s">
        <v>2943</v>
      </c>
      <c r="R158" s="50" t="s">
        <v>1910</v>
      </c>
      <c r="S158" s="50" t="s">
        <v>1920</v>
      </c>
      <c r="T158" s="50" t="str">
        <f t="array" ref="T158">IFERROR(INDEX(INDIRECT("'"&amp;VLOOKUP($C158,ModMap!$A$2:$B$21,2,FALSE)&amp;"'!T:T"),MATCH($K158,INDIRECT("'"&amp;VLOOKUP($C158,ModMap!$A$2:$B$21,2,FALSE)&amp;"'!$K:$K"),0)),"")</f>
        <v>Unassigned</v>
      </c>
      <c r="U158" s="48" t="s">
        <v>33</v>
      </c>
      <c r="V158" s="50" t="str">
        <f t="array" ref="V158">IFERROR(INDEX(INDIRECT("'"&amp;VLOOKUP($C158,ModMap!$A$2:$B$21,2,FALSE)&amp;"'!V:V"),MATCH($K158,INDIRECT("'"&amp;VLOOKUP($C158,ModMap!$A$2:$B$21,2,FALSE)&amp;"'!$K:$K"),0)),"")</f>
        <v>Not Started</v>
      </c>
      <c r="W158" s="50" t="str">
        <f t="array" ref="W158">IFERROR(INDEX(INDIRECT("'"&amp;VLOOKUP($C158,ModMap!$A$2:$B$21,2,FALSE)&amp;"'!W:W"),MATCH($K158,INDIRECT("'"&amp;VLOOKUP($C158,ModMap!$A$2:$B$21,2,FALSE)&amp;"'!$K:$K"),0)),"")</f>
        <v>Unassigned</v>
      </c>
      <c r="X158" s="44" t="s">
        <v>36</v>
      </c>
      <c r="Y158" s="50" t="str">
        <f t="array" ref="Y158">IFERROR(INDEX(INDIRECT("'"&amp;VLOOKUP($C158,ModMap!$A$2:$B$21,2,FALSE)&amp;"'!Y:Y"),MATCH($K158,INDIRECT("'"&amp;VLOOKUP($C158,ModMap!$A$2:$B$21,2,FALSE)&amp;"'!$K:$K"),0)),"")</f>
        <v>N/A</v>
      </c>
      <c r="Z158" s="50" t="str">
        <f t="array" ref="Z158">IFERROR(INDEX(INDIRECT("'"&amp;VLOOKUP($C158,ModMap!$A$2:$B$21,2,FALSE)&amp;"'!Z:Z"),MATCH($K158,INDIRECT("'"&amp;VLOOKUP($C158,ModMap!$A$2:$B$21,2,FALSE)&amp;"'!$K:$K"),0)),"")</f>
        <v/>
      </c>
      <c r="AA158" s="44" t="s">
        <v>36</v>
      </c>
      <c r="AB158" s="50" t="str">
        <f t="array" ref="AB158">IFERROR(INDEX(INDIRECT("'"&amp;VLOOKUP($C158,ModMap!$A$2:$B$21,2,FALSE)&amp;"'!AB:AB"),MATCH($K158,INDIRECT("'"&amp;VLOOKUP($C158,ModMap!$A$2:$B$21,2,FALSE)&amp;"'!$K:$K"),0)),"")</f>
        <v>N/A</v>
      </c>
      <c r="AC158" s="50" t="str">
        <f t="array" ref="AC158">IFERROR(INDEX(INDIRECT("'"&amp;VLOOKUP($C158,ModMap!$A$2:$B$21,2,FALSE)&amp;"'!AC:AC"),MATCH($K158,INDIRECT("'"&amp;VLOOKUP($C158,ModMap!$A$2:$B$21,2,FALSE)&amp;"'!$K:$K"),0)),"")</f>
        <v/>
      </c>
      <c r="AD158" s="48" t="s">
        <v>33</v>
      </c>
      <c r="AE158" s="50" t="str">
        <f t="array" ref="AE158">IFERROR(INDEX(INDIRECT("'"&amp;VLOOKUP($C158,ModMap!$A$2:$B$21,2,FALSE)&amp;"'!AE:AE"),MATCH($K158,INDIRECT("'"&amp;VLOOKUP($C158,ModMap!$A$2:$B$21,2,FALSE)&amp;"'!$K:$K"),0)),"")</f>
        <v>Not Started</v>
      </c>
      <c r="AF158" s="50" t="str">
        <f t="array" ref="AF158">IFERROR(INDEX(INDIRECT("'"&amp;VLOOKUP($C158,ModMap!$A$2:$B$21,2,FALSE)&amp;"'!AF:AF"),MATCH($K158,INDIRECT("'"&amp;VLOOKUP($C158,ModMap!$A$2:$B$21,2,FALSE)&amp;"'!$K:$K"),0)),"")</f>
        <v>Unassigned</v>
      </c>
      <c r="AG158" s="48" t="s">
        <v>33</v>
      </c>
      <c r="AH158" s="50" t="str">
        <f t="array" ref="AH158">IFERROR(INDEX(INDIRECT("'"&amp;VLOOKUP($C158,ModMap!$A$2:$B$21,2,FALSE)&amp;"'!AH:AH"),MATCH($K158,INDIRECT("'"&amp;VLOOKUP($C158,ModMap!$A$2:$B$21,2,FALSE)&amp;"'!$K:$K"),0)),"")</f>
        <v>Not Started</v>
      </c>
      <c r="AI158" s="50" t="str">
        <f t="array" ref="AI158">IFERROR(INDEX(INDIRECT("'"&amp;VLOOKUP($C158,ModMap!$A$2:$B$21,2,FALSE)&amp;"'!AI:AI"),MATCH($K158,INDIRECT("'"&amp;VLOOKUP($C158,ModMap!$A$2:$B$21,2,FALSE)&amp;"'!$K:$K"),0)),"")</f>
        <v>Unassigned</v>
      </c>
      <c r="AJ158" s="44" t="s">
        <v>36</v>
      </c>
      <c r="AK158" s="50" t="str">
        <f t="array" ref="AK158">IFERROR(INDEX(INDIRECT("'"&amp;VLOOKUP($C158,ModMap!$A$2:$B$21,2,FALSE)&amp;"'!AK:AK"),MATCH($K158,INDIRECT("'"&amp;VLOOKUP($C158,ModMap!$A$2:$B$21,2,FALSE)&amp;"'!$K:$K"),0)),"")</f>
        <v>N/A</v>
      </c>
      <c r="AL158" s="50" t="str">
        <f t="array" ref="AL158">IFERROR(INDEX(INDIRECT("'"&amp;VLOOKUP($C158,ModMap!$A$2:$B$21,2,FALSE)&amp;"'!AL:AL"),MATCH($K158,INDIRECT("'"&amp;VLOOKUP($C158,ModMap!$A$2:$B$21,2,FALSE)&amp;"'!$K:$K"),0)),"")</f>
        <v/>
      </c>
      <c r="AM158" s="50">
        <f t="shared" si="1"/>
        <v>3</v>
      </c>
      <c r="AN158" s="50" t="str">
        <f t="shared" si="2"/>
        <v>Not Started</v>
      </c>
      <c r="AO158" s="51" t="str">
        <f t="array" ref="AO158">IFERROR(INDEX(INDIRECT("'"&amp;VLOOKUP($C158,ModMap!$A$2:$B$21,2,FALSE)&amp;"'!AO:AO"),MATCH($K158,INDIRECT("'"&amp;VLOOKUP($C158,ModMap!$A$2:$B$21,2,FALSE)&amp;"'!$K:$K"),0)),"")</f>
        <v/>
      </c>
      <c r="AP158" s="49" t="str">
        <f t="array" ref="AP158">IFERROR(HYPERLINK("#'"&amp;VLOOKUP($C158,ModMap!$A$2:$B$21,2,FALSE)&amp;"'!V"&amp;MATCH($K158,INDIRECT("'"&amp;VLOOKUP($C158,ModMap!$A$2:$B$21,2,FALSE)&amp;"'!$K:$K"),0),"Edit on module sheet"),"")</f>
        <v>Edit on module sheet</v>
      </c>
    </row>
    <row r="159" ht="42.0" customHeight="1">
      <c r="A159" s="39">
        <v>157.0</v>
      </c>
      <c r="B159" s="39">
        <v>884.0</v>
      </c>
      <c r="C159" s="39" t="s">
        <v>133</v>
      </c>
      <c r="D159" s="40" t="s">
        <v>134</v>
      </c>
      <c r="E159" s="30" t="s">
        <v>62</v>
      </c>
      <c r="F159" s="68" t="s">
        <v>1900</v>
      </c>
      <c r="G159" s="40" t="s">
        <v>1901</v>
      </c>
      <c r="H159" s="39" t="s">
        <v>2937</v>
      </c>
      <c r="I159" s="39" t="s">
        <v>2938</v>
      </c>
      <c r="J159" s="40" t="s">
        <v>2939</v>
      </c>
      <c r="K159" s="39" t="s">
        <v>2950</v>
      </c>
      <c r="L159" s="40" t="s">
        <v>1925</v>
      </c>
      <c r="M159" s="47" t="s">
        <v>200</v>
      </c>
      <c r="N159" s="39" t="s">
        <v>1907</v>
      </c>
      <c r="O159" s="39" t="s">
        <v>2858</v>
      </c>
      <c r="P159" s="40" t="s">
        <v>2942</v>
      </c>
      <c r="Q159" s="40" t="s">
        <v>2943</v>
      </c>
      <c r="R159" s="39" t="s">
        <v>1910</v>
      </c>
      <c r="S159" s="39" t="s">
        <v>1928</v>
      </c>
      <c r="T159" s="39" t="str">
        <f t="array" ref="T159">IFERROR(INDEX(INDIRECT("'"&amp;VLOOKUP($C159,ModMap!$A$2:$B$21,2,FALSE)&amp;"'!T:T"),MATCH($K159,INDIRECT("'"&amp;VLOOKUP($C159,ModMap!$A$2:$B$21,2,FALSE)&amp;"'!$K:$K"),0)),"")</f>
        <v>Unassigned</v>
      </c>
      <c r="U159" s="48" t="s">
        <v>33</v>
      </c>
      <c r="V159" s="39" t="str">
        <f t="array" ref="V159">IFERROR(INDEX(INDIRECT("'"&amp;VLOOKUP($C159,ModMap!$A$2:$B$21,2,FALSE)&amp;"'!V:V"),MATCH($K159,INDIRECT("'"&amp;VLOOKUP($C159,ModMap!$A$2:$B$21,2,FALSE)&amp;"'!$K:$K"),0)),"")</f>
        <v>Not Started</v>
      </c>
      <c r="W159" s="39" t="str">
        <f t="array" ref="W159">IFERROR(INDEX(INDIRECT("'"&amp;VLOOKUP($C159,ModMap!$A$2:$B$21,2,FALSE)&amp;"'!W:W"),MATCH($K159,INDIRECT("'"&amp;VLOOKUP($C159,ModMap!$A$2:$B$21,2,FALSE)&amp;"'!$K:$K"),0)),"")</f>
        <v>Unassigned</v>
      </c>
      <c r="X159" s="44" t="s">
        <v>36</v>
      </c>
      <c r="Y159" s="39" t="str">
        <f t="array" ref="Y159">IFERROR(INDEX(INDIRECT("'"&amp;VLOOKUP($C159,ModMap!$A$2:$B$21,2,FALSE)&amp;"'!Y:Y"),MATCH($K159,INDIRECT("'"&amp;VLOOKUP($C159,ModMap!$A$2:$B$21,2,FALSE)&amp;"'!$K:$K"),0)),"")</f>
        <v>N/A</v>
      </c>
      <c r="Z159" s="39" t="str">
        <f t="array" ref="Z159">IFERROR(INDEX(INDIRECT("'"&amp;VLOOKUP($C159,ModMap!$A$2:$B$21,2,FALSE)&amp;"'!Z:Z"),MATCH($K159,INDIRECT("'"&amp;VLOOKUP($C159,ModMap!$A$2:$B$21,2,FALSE)&amp;"'!$K:$K"),0)),"")</f>
        <v/>
      </c>
      <c r="AA159" s="44" t="s">
        <v>36</v>
      </c>
      <c r="AB159" s="39" t="str">
        <f t="array" ref="AB159">IFERROR(INDEX(INDIRECT("'"&amp;VLOOKUP($C159,ModMap!$A$2:$B$21,2,FALSE)&amp;"'!AB:AB"),MATCH($K159,INDIRECT("'"&amp;VLOOKUP($C159,ModMap!$A$2:$B$21,2,FALSE)&amp;"'!$K:$K"),0)),"")</f>
        <v>N/A</v>
      </c>
      <c r="AC159" s="39" t="str">
        <f t="array" ref="AC159">IFERROR(INDEX(INDIRECT("'"&amp;VLOOKUP($C159,ModMap!$A$2:$B$21,2,FALSE)&amp;"'!AC:AC"),MATCH($K159,INDIRECT("'"&amp;VLOOKUP($C159,ModMap!$A$2:$B$21,2,FALSE)&amp;"'!$K:$K"),0)),"")</f>
        <v/>
      </c>
      <c r="AD159" s="44" t="s">
        <v>36</v>
      </c>
      <c r="AE159" s="39" t="str">
        <f t="array" ref="AE159">IFERROR(INDEX(INDIRECT("'"&amp;VLOOKUP($C159,ModMap!$A$2:$B$21,2,FALSE)&amp;"'!AE:AE"),MATCH($K159,INDIRECT("'"&amp;VLOOKUP($C159,ModMap!$A$2:$B$21,2,FALSE)&amp;"'!$K:$K"),0)),"")</f>
        <v>N/A</v>
      </c>
      <c r="AF159" s="39" t="str">
        <f t="array" ref="AF159">IFERROR(INDEX(INDIRECT("'"&amp;VLOOKUP($C159,ModMap!$A$2:$B$21,2,FALSE)&amp;"'!AF:AF"),MATCH($K159,INDIRECT("'"&amp;VLOOKUP($C159,ModMap!$A$2:$B$21,2,FALSE)&amp;"'!$K:$K"),0)),"")</f>
        <v/>
      </c>
      <c r="AG159" s="48" t="s">
        <v>33</v>
      </c>
      <c r="AH159" s="39" t="str">
        <f t="array" ref="AH159">IFERROR(INDEX(INDIRECT("'"&amp;VLOOKUP($C159,ModMap!$A$2:$B$21,2,FALSE)&amp;"'!AH:AH"),MATCH($K159,INDIRECT("'"&amp;VLOOKUP($C159,ModMap!$A$2:$B$21,2,FALSE)&amp;"'!$K:$K"),0)),"")</f>
        <v>Not Started</v>
      </c>
      <c r="AI159" s="39" t="str">
        <f t="array" ref="AI159">IFERROR(INDEX(INDIRECT("'"&amp;VLOOKUP($C159,ModMap!$A$2:$B$21,2,FALSE)&amp;"'!AI:AI"),MATCH($K159,INDIRECT("'"&amp;VLOOKUP($C159,ModMap!$A$2:$B$21,2,FALSE)&amp;"'!$K:$K"),0)),"")</f>
        <v>Unassigned</v>
      </c>
      <c r="AJ159" s="44" t="s">
        <v>36</v>
      </c>
      <c r="AK159" s="39" t="str">
        <f t="array" ref="AK159">IFERROR(INDEX(INDIRECT("'"&amp;VLOOKUP($C159,ModMap!$A$2:$B$21,2,FALSE)&amp;"'!AK:AK"),MATCH($K159,INDIRECT("'"&amp;VLOOKUP($C159,ModMap!$A$2:$B$21,2,FALSE)&amp;"'!$K:$K"),0)),"")</f>
        <v>N/A</v>
      </c>
      <c r="AL159" s="39" t="str">
        <f t="array" ref="AL159">IFERROR(INDEX(INDIRECT("'"&amp;VLOOKUP($C159,ModMap!$A$2:$B$21,2,FALSE)&amp;"'!AL:AL"),MATCH($K159,INDIRECT("'"&amp;VLOOKUP($C159,ModMap!$A$2:$B$21,2,FALSE)&amp;"'!$K:$K"),0)),"")</f>
        <v/>
      </c>
      <c r="AM159" s="39">
        <f t="shared" si="1"/>
        <v>2</v>
      </c>
      <c r="AN159" s="39" t="str">
        <f t="shared" si="2"/>
        <v>Not Started</v>
      </c>
      <c r="AO159" s="40" t="str">
        <f t="array" ref="AO159">IFERROR(INDEX(INDIRECT("'"&amp;VLOOKUP($C159,ModMap!$A$2:$B$21,2,FALSE)&amp;"'!AO:AO"),MATCH($K159,INDIRECT("'"&amp;VLOOKUP($C159,ModMap!$A$2:$B$21,2,FALSE)&amp;"'!$K:$K"),0)),"")</f>
        <v/>
      </c>
      <c r="AP159" s="49" t="str">
        <f t="array" ref="AP159">IFERROR(HYPERLINK("#'"&amp;VLOOKUP($C159,ModMap!$A$2:$B$21,2,FALSE)&amp;"'!V"&amp;MATCH($K159,INDIRECT("'"&amp;VLOOKUP($C159,ModMap!$A$2:$B$21,2,FALSE)&amp;"'!$K:$K"),0),"Edit on module sheet"),"")</f>
        <v>Edit on module sheet</v>
      </c>
    </row>
    <row r="160" ht="42.0" customHeight="1">
      <c r="A160" s="50">
        <v>158.0</v>
      </c>
      <c r="B160" s="50">
        <v>886.0</v>
      </c>
      <c r="C160" s="50" t="s">
        <v>133</v>
      </c>
      <c r="D160" s="51" t="s">
        <v>134</v>
      </c>
      <c r="E160" s="30" t="s">
        <v>62</v>
      </c>
      <c r="F160" s="68" t="s">
        <v>1900</v>
      </c>
      <c r="G160" s="51" t="s">
        <v>1901</v>
      </c>
      <c r="H160" s="50" t="s">
        <v>2951</v>
      </c>
      <c r="I160" s="50" t="s">
        <v>2952</v>
      </c>
      <c r="J160" s="51" t="s">
        <v>2953</v>
      </c>
      <c r="K160" s="50" t="s">
        <v>2954</v>
      </c>
      <c r="L160" s="51" t="s">
        <v>2955</v>
      </c>
      <c r="M160" s="47" t="s">
        <v>200</v>
      </c>
      <c r="N160" s="50" t="s">
        <v>1907</v>
      </c>
      <c r="O160" s="50" t="s">
        <v>2956</v>
      </c>
      <c r="P160" s="51" t="s">
        <v>2957</v>
      </c>
      <c r="Q160" s="51" t="s">
        <v>2958</v>
      </c>
      <c r="R160" s="50" t="s">
        <v>1910</v>
      </c>
      <c r="S160" s="50" t="s">
        <v>1911</v>
      </c>
      <c r="T160" s="50" t="str">
        <f t="array" ref="T160">IFERROR(INDEX(INDIRECT("'"&amp;VLOOKUP($C160,ModMap!$A$2:$B$21,2,FALSE)&amp;"'!T:T"),MATCH($K160,INDIRECT("'"&amp;VLOOKUP($C160,ModMap!$A$2:$B$21,2,FALSE)&amp;"'!$K:$K"),0)),"")</f>
        <v>Unassigned</v>
      </c>
      <c r="U160" s="48" t="s">
        <v>33</v>
      </c>
      <c r="V160" s="50" t="str">
        <f t="array" ref="V160">IFERROR(INDEX(INDIRECT("'"&amp;VLOOKUP($C160,ModMap!$A$2:$B$21,2,FALSE)&amp;"'!V:V"),MATCH($K160,INDIRECT("'"&amp;VLOOKUP($C160,ModMap!$A$2:$B$21,2,FALSE)&amp;"'!$K:$K"),0)),"")</f>
        <v>Not Started</v>
      </c>
      <c r="W160" s="50" t="str">
        <f t="array" ref="W160">IFERROR(INDEX(INDIRECT("'"&amp;VLOOKUP($C160,ModMap!$A$2:$B$21,2,FALSE)&amp;"'!W:W"),MATCH($K160,INDIRECT("'"&amp;VLOOKUP($C160,ModMap!$A$2:$B$21,2,FALSE)&amp;"'!$K:$K"),0)),"")</f>
        <v>Unassigned</v>
      </c>
      <c r="X160" s="44" t="s">
        <v>36</v>
      </c>
      <c r="Y160" s="50" t="str">
        <f t="array" ref="Y160">IFERROR(INDEX(INDIRECT("'"&amp;VLOOKUP($C160,ModMap!$A$2:$B$21,2,FALSE)&amp;"'!Y:Y"),MATCH($K160,INDIRECT("'"&amp;VLOOKUP($C160,ModMap!$A$2:$B$21,2,FALSE)&amp;"'!$K:$K"),0)),"")</f>
        <v>N/A</v>
      </c>
      <c r="Z160" s="50" t="str">
        <f t="array" ref="Z160">IFERROR(INDEX(INDIRECT("'"&amp;VLOOKUP($C160,ModMap!$A$2:$B$21,2,FALSE)&amp;"'!Z:Z"),MATCH($K160,INDIRECT("'"&amp;VLOOKUP($C160,ModMap!$A$2:$B$21,2,FALSE)&amp;"'!$K:$K"),0)),"")</f>
        <v/>
      </c>
      <c r="AA160" s="44" t="s">
        <v>36</v>
      </c>
      <c r="AB160" s="50" t="str">
        <f t="array" ref="AB160">IFERROR(INDEX(INDIRECT("'"&amp;VLOOKUP($C160,ModMap!$A$2:$B$21,2,FALSE)&amp;"'!AB:AB"),MATCH($K160,INDIRECT("'"&amp;VLOOKUP($C160,ModMap!$A$2:$B$21,2,FALSE)&amp;"'!$K:$K"),0)),"")</f>
        <v>N/A</v>
      </c>
      <c r="AC160" s="50" t="str">
        <f t="array" ref="AC160">IFERROR(INDEX(INDIRECT("'"&amp;VLOOKUP($C160,ModMap!$A$2:$B$21,2,FALSE)&amp;"'!AC:AC"),MATCH($K160,INDIRECT("'"&amp;VLOOKUP($C160,ModMap!$A$2:$B$21,2,FALSE)&amp;"'!$K:$K"),0)),"")</f>
        <v/>
      </c>
      <c r="AD160" s="44" t="s">
        <v>36</v>
      </c>
      <c r="AE160" s="50" t="str">
        <f t="array" ref="AE160">IFERROR(INDEX(INDIRECT("'"&amp;VLOOKUP($C160,ModMap!$A$2:$B$21,2,FALSE)&amp;"'!AE:AE"),MATCH($K160,INDIRECT("'"&amp;VLOOKUP($C160,ModMap!$A$2:$B$21,2,FALSE)&amp;"'!$K:$K"),0)),"")</f>
        <v>N/A</v>
      </c>
      <c r="AF160" s="50" t="str">
        <f t="array" ref="AF160">IFERROR(INDEX(INDIRECT("'"&amp;VLOOKUP($C160,ModMap!$A$2:$B$21,2,FALSE)&amp;"'!AF:AF"),MATCH($K160,INDIRECT("'"&amp;VLOOKUP($C160,ModMap!$A$2:$B$21,2,FALSE)&amp;"'!$K:$K"),0)),"")</f>
        <v/>
      </c>
      <c r="AG160" s="48" t="s">
        <v>33</v>
      </c>
      <c r="AH160" s="50" t="str">
        <f t="array" ref="AH160">IFERROR(INDEX(INDIRECT("'"&amp;VLOOKUP($C160,ModMap!$A$2:$B$21,2,FALSE)&amp;"'!AH:AH"),MATCH($K160,INDIRECT("'"&amp;VLOOKUP($C160,ModMap!$A$2:$B$21,2,FALSE)&amp;"'!$K:$K"),0)),"")</f>
        <v>Not Started</v>
      </c>
      <c r="AI160" s="50" t="str">
        <f t="array" ref="AI160">IFERROR(INDEX(INDIRECT("'"&amp;VLOOKUP($C160,ModMap!$A$2:$B$21,2,FALSE)&amp;"'!AI:AI"),MATCH($K160,INDIRECT("'"&amp;VLOOKUP($C160,ModMap!$A$2:$B$21,2,FALSE)&amp;"'!$K:$K"),0)),"")</f>
        <v>Unassigned</v>
      </c>
      <c r="AJ160" s="44" t="s">
        <v>36</v>
      </c>
      <c r="AK160" s="50" t="str">
        <f t="array" ref="AK160">IFERROR(INDEX(INDIRECT("'"&amp;VLOOKUP($C160,ModMap!$A$2:$B$21,2,FALSE)&amp;"'!AK:AK"),MATCH($K160,INDIRECT("'"&amp;VLOOKUP($C160,ModMap!$A$2:$B$21,2,FALSE)&amp;"'!$K:$K"),0)),"")</f>
        <v>N/A</v>
      </c>
      <c r="AL160" s="50" t="str">
        <f t="array" ref="AL160">IFERROR(INDEX(INDIRECT("'"&amp;VLOOKUP($C160,ModMap!$A$2:$B$21,2,FALSE)&amp;"'!AL:AL"),MATCH($K160,INDIRECT("'"&amp;VLOOKUP($C160,ModMap!$A$2:$B$21,2,FALSE)&amp;"'!$K:$K"),0)),"")</f>
        <v/>
      </c>
      <c r="AM160" s="50">
        <f t="shared" si="1"/>
        <v>2</v>
      </c>
      <c r="AN160" s="50" t="str">
        <f t="shared" si="2"/>
        <v>Not Started</v>
      </c>
      <c r="AO160" s="51" t="str">
        <f t="array" ref="AO160">IFERROR(INDEX(INDIRECT("'"&amp;VLOOKUP($C160,ModMap!$A$2:$B$21,2,FALSE)&amp;"'!AO:AO"),MATCH($K160,INDIRECT("'"&amp;VLOOKUP($C160,ModMap!$A$2:$B$21,2,FALSE)&amp;"'!$K:$K"),0)),"")</f>
        <v/>
      </c>
      <c r="AP160" s="49" t="str">
        <f t="array" ref="AP160">IFERROR(HYPERLINK("#'"&amp;VLOOKUP($C160,ModMap!$A$2:$B$21,2,FALSE)&amp;"'!V"&amp;MATCH($K160,INDIRECT("'"&amp;VLOOKUP($C160,ModMap!$A$2:$B$21,2,FALSE)&amp;"'!$K:$K"),0),"Edit on module sheet"),"")</f>
        <v>Edit on module sheet</v>
      </c>
    </row>
    <row r="161" ht="42.0" customHeight="1">
      <c r="A161" s="39">
        <v>159.0</v>
      </c>
      <c r="B161" s="39">
        <v>887.0</v>
      </c>
      <c r="C161" s="39" t="s">
        <v>133</v>
      </c>
      <c r="D161" s="40" t="s">
        <v>134</v>
      </c>
      <c r="E161" s="30" t="s">
        <v>62</v>
      </c>
      <c r="F161" s="68" t="s">
        <v>1900</v>
      </c>
      <c r="G161" s="40" t="s">
        <v>1901</v>
      </c>
      <c r="H161" s="39" t="s">
        <v>2951</v>
      </c>
      <c r="I161" s="39" t="s">
        <v>2952</v>
      </c>
      <c r="J161" s="40" t="s">
        <v>2953</v>
      </c>
      <c r="K161" s="39" t="s">
        <v>2965</v>
      </c>
      <c r="L161" s="40" t="s">
        <v>2966</v>
      </c>
      <c r="M161" s="47" t="s">
        <v>200</v>
      </c>
      <c r="N161" s="39" t="s">
        <v>1907</v>
      </c>
      <c r="O161" s="39" t="s">
        <v>2956</v>
      </c>
      <c r="P161" s="40" t="s">
        <v>2957</v>
      </c>
      <c r="Q161" s="40" t="s">
        <v>2958</v>
      </c>
      <c r="R161" s="39" t="s">
        <v>1910</v>
      </c>
      <c r="S161" s="39" t="s">
        <v>1920</v>
      </c>
      <c r="T161" s="39" t="str">
        <f t="array" ref="T161">IFERROR(INDEX(INDIRECT("'"&amp;VLOOKUP($C161,ModMap!$A$2:$B$21,2,FALSE)&amp;"'!T:T"),MATCH($K161,INDIRECT("'"&amp;VLOOKUP($C161,ModMap!$A$2:$B$21,2,FALSE)&amp;"'!$K:$K"),0)),"")</f>
        <v>Unassigned</v>
      </c>
      <c r="U161" s="48" t="s">
        <v>33</v>
      </c>
      <c r="V161" s="39" t="str">
        <f t="array" ref="V161">IFERROR(INDEX(INDIRECT("'"&amp;VLOOKUP($C161,ModMap!$A$2:$B$21,2,FALSE)&amp;"'!V:V"),MATCH($K161,INDIRECT("'"&amp;VLOOKUP($C161,ModMap!$A$2:$B$21,2,FALSE)&amp;"'!$K:$K"),0)),"")</f>
        <v>Not Started</v>
      </c>
      <c r="W161" s="39" t="str">
        <f t="array" ref="W161">IFERROR(INDEX(INDIRECT("'"&amp;VLOOKUP($C161,ModMap!$A$2:$B$21,2,FALSE)&amp;"'!W:W"),MATCH($K161,INDIRECT("'"&amp;VLOOKUP($C161,ModMap!$A$2:$B$21,2,FALSE)&amp;"'!$K:$K"),0)),"")</f>
        <v>Unassigned</v>
      </c>
      <c r="X161" s="44" t="s">
        <v>36</v>
      </c>
      <c r="Y161" s="39" t="str">
        <f t="array" ref="Y161">IFERROR(INDEX(INDIRECT("'"&amp;VLOOKUP($C161,ModMap!$A$2:$B$21,2,FALSE)&amp;"'!Y:Y"),MATCH($K161,INDIRECT("'"&amp;VLOOKUP($C161,ModMap!$A$2:$B$21,2,FALSE)&amp;"'!$K:$K"),0)),"")</f>
        <v>N/A</v>
      </c>
      <c r="Z161" s="39" t="str">
        <f t="array" ref="Z161">IFERROR(INDEX(INDIRECT("'"&amp;VLOOKUP($C161,ModMap!$A$2:$B$21,2,FALSE)&amp;"'!Z:Z"),MATCH($K161,INDIRECT("'"&amp;VLOOKUP($C161,ModMap!$A$2:$B$21,2,FALSE)&amp;"'!$K:$K"),0)),"")</f>
        <v/>
      </c>
      <c r="AA161" s="44" t="s">
        <v>36</v>
      </c>
      <c r="AB161" s="39" t="str">
        <f t="array" ref="AB161">IFERROR(INDEX(INDIRECT("'"&amp;VLOOKUP($C161,ModMap!$A$2:$B$21,2,FALSE)&amp;"'!AB:AB"),MATCH($K161,INDIRECT("'"&amp;VLOOKUP($C161,ModMap!$A$2:$B$21,2,FALSE)&amp;"'!$K:$K"),0)),"")</f>
        <v>N/A</v>
      </c>
      <c r="AC161" s="39" t="str">
        <f t="array" ref="AC161">IFERROR(INDEX(INDIRECT("'"&amp;VLOOKUP($C161,ModMap!$A$2:$B$21,2,FALSE)&amp;"'!AC:AC"),MATCH($K161,INDIRECT("'"&amp;VLOOKUP($C161,ModMap!$A$2:$B$21,2,FALSE)&amp;"'!$K:$K"),0)),"")</f>
        <v/>
      </c>
      <c r="AD161" s="48" t="s">
        <v>33</v>
      </c>
      <c r="AE161" s="39" t="str">
        <f t="array" ref="AE161">IFERROR(INDEX(INDIRECT("'"&amp;VLOOKUP($C161,ModMap!$A$2:$B$21,2,FALSE)&amp;"'!AE:AE"),MATCH($K161,INDIRECT("'"&amp;VLOOKUP($C161,ModMap!$A$2:$B$21,2,FALSE)&amp;"'!$K:$K"),0)),"")</f>
        <v>Not Started</v>
      </c>
      <c r="AF161" s="39" t="str">
        <f t="array" ref="AF161">IFERROR(INDEX(INDIRECT("'"&amp;VLOOKUP($C161,ModMap!$A$2:$B$21,2,FALSE)&amp;"'!AF:AF"),MATCH($K161,INDIRECT("'"&amp;VLOOKUP($C161,ModMap!$A$2:$B$21,2,FALSE)&amp;"'!$K:$K"),0)),"")</f>
        <v>Unassigned</v>
      </c>
      <c r="AG161" s="48" t="s">
        <v>33</v>
      </c>
      <c r="AH161" s="39" t="str">
        <f t="array" ref="AH161">IFERROR(INDEX(INDIRECT("'"&amp;VLOOKUP($C161,ModMap!$A$2:$B$21,2,FALSE)&amp;"'!AH:AH"),MATCH($K161,INDIRECT("'"&amp;VLOOKUP($C161,ModMap!$A$2:$B$21,2,FALSE)&amp;"'!$K:$K"),0)),"")</f>
        <v>Not Started</v>
      </c>
      <c r="AI161" s="39" t="str">
        <f t="array" ref="AI161">IFERROR(INDEX(INDIRECT("'"&amp;VLOOKUP($C161,ModMap!$A$2:$B$21,2,FALSE)&amp;"'!AI:AI"),MATCH($K161,INDIRECT("'"&amp;VLOOKUP($C161,ModMap!$A$2:$B$21,2,FALSE)&amp;"'!$K:$K"),0)),"")</f>
        <v>Unassigned</v>
      </c>
      <c r="AJ161" s="44" t="s">
        <v>36</v>
      </c>
      <c r="AK161" s="39" t="str">
        <f t="array" ref="AK161">IFERROR(INDEX(INDIRECT("'"&amp;VLOOKUP($C161,ModMap!$A$2:$B$21,2,FALSE)&amp;"'!AK:AK"),MATCH($K161,INDIRECT("'"&amp;VLOOKUP($C161,ModMap!$A$2:$B$21,2,FALSE)&amp;"'!$K:$K"),0)),"")</f>
        <v>N/A</v>
      </c>
      <c r="AL161" s="39" t="str">
        <f t="array" ref="AL161">IFERROR(INDEX(INDIRECT("'"&amp;VLOOKUP($C161,ModMap!$A$2:$B$21,2,FALSE)&amp;"'!AL:AL"),MATCH($K161,INDIRECT("'"&amp;VLOOKUP($C161,ModMap!$A$2:$B$21,2,FALSE)&amp;"'!$K:$K"),0)),"")</f>
        <v/>
      </c>
      <c r="AM161" s="39">
        <f t="shared" si="1"/>
        <v>3</v>
      </c>
      <c r="AN161" s="39" t="str">
        <f t="shared" si="2"/>
        <v>Not Started</v>
      </c>
      <c r="AO161" s="40" t="str">
        <f t="array" ref="AO161">IFERROR(INDEX(INDIRECT("'"&amp;VLOOKUP($C161,ModMap!$A$2:$B$21,2,FALSE)&amp;"'!AO:AO"),MATCH($K161,INDIRECT("'"&amp;VLOOKUP($C161,ModMap!$A$2:$B$21,2,FALSE)&amp;"'!$K:$K"),0)),"")</f>
        <v/>
      </c>
      <c r="AP161" s="49" t="str">
        <f t="array" ref="AP161">IFERROR(HYPERLINK("#'"&amp;VLOOKUP($C161,ModMap!$A$2:$B$21,2,FALSE)&amp;"'!V"&amp;MATCH($K161,INDIRECT("'"&amp;VLOOKUP($C161,ModMap!$A$2:$B$21,2,FALSE)&amp;"'!$K:$K"),0),"Edit on module sheet"),"")</f>
        <v>Edit on module sheet</v>
      </c>
    </row>
    <row r="162" ht="42.0" customHeight="1">
      <c r="A162" s="50">
        <v>160.0</v>
      </c>
      <c r="B162" s="50">
        <v>888.0</v>
      </c>
      <c r="C162" s="50" t="s">
        <v>133</v>
      </c>
      <c r="D162" s="51" t="s">
        <v>134</v>
      </c>
      <c r="E162" s="30" t="s">
        <v>62</v>
      </c>
      <c r="F162" s="68" t="s">
        <v>1900</v>
      </c>
      <c r="G162" s="51" t="s">
        <v>1901</v>
      </c>
      <c r="H162" s="50" t="s">
        <v>2951</v>
      </c>
      <c r="I162" s="50" t="s">
        <v>2952</v>
      </c>
      <c r="J162" s="51" t="s">
        <v>2953</v>
      </c>
      <c r="K162" s="50" t="s">
        <v>2969</v>
      </c>
      <c r="L162" s="51" t="s">
        <v>1925</v>
      </c>
      <c r="M162" s="47" t="s">
        <v>200</v>
      </c>
      <c r="N162" s="50" t="s">
        <v>1907</v>
      </c>
      <c r="O162" s="50" t="s">
        <v>2956</v>
      </c>
      <c r="P162" s="51" t="s">
        <v>2957</v>
      </c>
      <c r="Q162" s="51" t="s">
        <v>2958</v>
      </c>
      <c r="R162" s="50" t="s">
        <v>1910</v>
      </c>
      <c r="S162" s="50" t="s">
        <v>1928</v>
      </c>
      <c r="T162" s="50" t="str">
        <f t="array" ref="T162">IFERROR(INDEX(INDIRECT("'"&amp;VLOOKUP($C162,ModMap!$A$2:$B$21,2,FALSE)&amp;"'!T:T"),MATCH($K162,INDIRECT("'"&amp;VLOOKUP($C162,ModMap!$A$2:$B$21,2,FALSE)&amp;"'!$K:$K"),0)),"")</f>
        <v>Unassigned</v>
      </c>
      <c r="U162" s="48" t="s">
        <v>33</v>
      </c>
      <c r="V162" s="50" t="str">
        <f t="array" ref="V162">IFERROR(INDEX(INDIRECT("'"&amp;VLOOKUP($C162,ModMap!$A$2:$B$21,2,FALSE)&amp;"'!V:V"),MATCH($K162,INDIRECT("'"&amp;VLOOKUP($C162,ModMap!$A$2:$B$21,2,FALSE)&amp;"'!$K:$K"),0)),"")</f>
        <v>Not Started</v>
      </c>
      <c r="W162" s="50" t="str">
        <f t="array" ref="W162">IFERROR(INDEX(INDIRECT("'"&amp;VLOOKUP($C162,ModMap!$A$2:$B$21,2,FALSE)&amp;"'!W:W"),MATCH($K162,INDIRECT("'"&amp;VLOOKUP($C162,ModMap!$A$2:$B$21,2,FALSE)&amp;"'!$K:$K"),0)),"")</f>
        <v>Unassigned</v>
      </c>
      <c r="X162" s="44" t="s">
        <v>36</v>
      </c>
      <c r="Y162" s="50" t="str">
        <f t="array" ref="Y162">IFERROR(INDEX(INDIRECT("'"&amp;VLOOKUP($C162,ModMap!$A$2:$B$21,2,FALSE)&amp;"'!Y:Y"),MATCH($K162,INDIRECT("'"&amp;VLOOKUP($C162,ModMap!$A$2:$B$21,2,FALSE)&amp;"'!$K:$K"),0)),"")</f>
        <v>N/A</v>
      </c>
      <c r="Z162" s="50" t="str">
        <f t="array" ref="Z162">IFERROR(INDEX(INDIRECT("'"&amp;VLOOKUP($C162,ModMap!$A$2:$B$21,2,FALSE)&amp;"'!Z:Z"),MATCH($K162,INDIRECT("'"&amp;VLOOKUP($C162,ModMap!$A$2:$B$21,2,FALSE)&amp;"'!$K:$K"),0)),"")</f>
        <v/>
      </c>
      <c r="AA162" s="44" t="s">
        <v>36</v>
      </c>
      <c r="AB162" s="50" t="str">
        <f t="array" ref="AB162">IFERROR(INDEX(INDIRECT("'"&amp;VLOOKUP($C162,ModMap!$A$2:$B$21,2,FALSE)&amp;"'!AB:AB"),MATCH($K162,INDIRECT("'"&amp;VLOOKUP($C162,ModMap!$A$2:$B$21,2,FALSE)&amp;"'!$K:$K"),0)),"")</f>
        <v>N/A</v>
      </c>
      <c r="AC162" s="50" t="str">
        <f t="array" ref="AC162">IFERROR(INDEX(INDIRECT("'"&amp;VLOOKUP($C162,ModMap!$A$2:$B$21,2,FALSE)&amp;"'!AC:AC"),MATCH($K162,INDIRECT("'"&amp;VLOOKUP($C162,ModMap!$A$2:$B$21,2,FALSE)&amp;"'!$K:$K"),0)),"")</f>
        <v/>
      </c>
      <c r="AD162" s="44" t="s">
        <v>36</v>
      </c>
      <c r="AE162" s="50" t="str">
        <f t="array" ref="AE162">IFERROR(INDEX(INDIRECT("'"&amp;VLOOKUP($C162,ModMap!$A$2:$B$21,2,FALSE)&amp;"'!AE:AE"),MATCH($K162,INDIRECT("'"&amp;VLOOKUP($C162,ModMap!$A$2:$B$21,2,FALSE)&amp;"'!$K:$K"),0)),"")</f>
        <v>N/A</v>
      </c>
      <c r="AF162" s="50" t="str">
        <f t="array" ref="AF162">IFERROR(INDEX(INDIRECT("'"&amp;VLOOKUP($C162,ModMap!$A$2:$B$21,2,FALSE)&amp;"'!AF:AF"),MATCH($K162,INDIRECT("'"&amp;VLOOKUP($C162,ModMap!$A$2:$B$21,2,FALSE)&amp;"'!$K:$K"),0)),"")</f>
        <v/>
      </c>
      <c r="AG162" s="48" t="s">
        <v>33</v>
      </c>
      <c r="AH162" s="50" t="str">
        <f t="array" ref="AH162">IFERROR(INDEX(INDIRECT("'"&amp;VLOOKUP($C162,ModMap!$A$2:$B$21,2,FALSE)&amp;"'!AH:AH"),MATCH($K162,INDIRECT("'"&amp;VLOOKUP($C162,ModMap!$A$2:$B$21,2,FALSE)&amp;"'!$K:$K"),0)),"")</f>
        <v>Not Started</v>
      </c>
      <c r="AI162" s="50" t="str">
        <f t="array" ref="AI162">IFERROR(INDEX(INDIRECT("'"&amp;VLOOKUP($C162,ModMap!$A$2:$B$21,2,FALSE)&amp;"'!AI:AI"),MATCH($K162,INDIRECT("'"&amp;VLOOKUP($C162,ModMap!$A$2:$B$21,2,FALSE)&amp;"'!$K:$K"),0)),"")</f>
        <v>Unassigned</v>
      </c>
      <c r="AJ162" s="44" t="s">
        <v>36</v>
      </c>
      <c r="AK162" s="50" t="str">
        <f t="array" ref="AK162">IFERROR(INDEX(INDIRECT("'"&amp;VLOOKUP($C162,ModMap!$A$2:$B$21,2,FALSE)&amp;"'!AK:AK"),MATCH($K162,INDIRECT("'"&amp;VLOOKUP($C162,ModMap!$A$2:$B$21,2,FALSE)&amp;"'!$K:$K"),0)),"")</f>
        <v>N/A</v>
      </c>
      <c r="AL162" s="50" t="str">
        <f t="array" ref="AL162">IFERROR(INDEX(INDIRECT("'"&amp;VLOOKUP($C162,ModMap!$A$2:$B$21,2,FALSE)&amp;"'!AL:AL"),MATCH($K162,INDIRECT("'"&amp;VLOOKUP($C162,ModMap!$A$2:$B$21,2,FALSE)&amp;"'!$K:$K"),0)),"")</f>
        <v/>
      </c>
      <c r="AM162" s="50">
        <f t="shared" si="1"/>
        <v>2</v>
      </c>
      <c r="AN162" s="50" t="str">
        <f t="shared" si="2"/>
        <v>Not Started</v>
      </c>
      <c r="AO162" s="51" t="str">
        <f t="array" ref="AO162">IFERROR(INDEX(INDIRECT("'"&amp;VLOOKUP($C162,ModMap!$A$2:$B$21,2,FALSE)&amp;"'!AO:AO"),MATCH($K162,INDIRECT("'"&amp;VLOOKUP($C162,ModMap!$A$2:$B$21,2,FALSE)&amp;"'!$K:$K"),0)),"")</f>
        <v/>
      </c>
      <c r="AP162" s="49" t="str">
        <f t="array" ref="AP162">IFERROR(HYPERLINK("#'"&amp;VLOOKUP($C162,ModMap!$A$2:$B$21,2,FALSE)&amp;"'!V"&amp;MATCH($K162,INDIRECT("'"&amp;VLOOKUP($C162,ModMap!$A$2:$B$21,2,FALSE)&amp;"'!$K:$K"),0),"Edit on module sheet"),"")</f>
        <v>Edit on module sheet</v>
      </c>
    </row>
    <row r="163" ht="42.0" customHeight="1">
      <c r="A163" s="39">
        <v>161.0</v>
      </c>
      <c r="B163" s="39">
        <v>890.0</v>
      </c>
      <c r="C163" s="39" t="s">
        <v>133</v>
      </c>
      <c r="D163" s="40" t="s">
        <v>134</v>
      </c>
      <c r="E163" s="30" t="s">
        <v>62</v>
      </c>
      <c r="F163" s="68" t="s">
        <v>1900</v>
      </c>
      <c r="G163" s="40" t="s">
        <v>1901</v>
      </c>
      <c r="H163" s="39" t="s">
        <v>2971</v>
      </c>
      <c r="I163" s="39" t="s">
        <v>2973</v>
      </c>
      <c r="J163" s="40" t="s">
        <v>2974</v>
      </c>
      <c r="K163" s="39" t="s">
        <v>2975</v>
      </c>
      <c r="L163" s="40" t="s">
        <v>2976</v>
      </c>
      <c r="M163" s="47" t="s">
        <v>200</v>
      </c>
      <c r="N163" s="39" t="s">
        <v>1907</v>
      </c>
      <c r="O163" s="39" t="s">
        <v>2956</v>
      </c>
      <c r="P163" s="40" t="s">
        <v>2820</v>
      </c>
      <c r="Q163" s="40" t="s">
        <v>2821</v>
      </c>
      <c r="R163" s="39" t="s">
        <v>1910</v>
      </c>
      <c r="S163" s="39" t="s">
        <v>1911</v>
      </c>
      <c r="T163" s="39" t="str">
        <f t="array" ref="T163">IFERROR(INDEX(INDIRECT("'"&amp;VLOOKUP($C163,ModMap!$A$2:$B$21,2,FALSE)&amp;"'!T:T"),MATCH($K163,INDIRECT("'"&amp;VLOOKUP($C163,ModMap!$A$2:$B$21,2,FALSE)&amp;"'!$K:$K"),0)),"")</f>
        <v>Unassigned</v>
      </c>
      <c r="U163" s="48" t="s">
        <v>33</v>
      </c>
      <c r="V163" s="39" t="str">
        <f t="array" ref="V163">IFERROR(INDEX(INDIRECT("'"&amp;VLOOKUP($C163,ModMap!$A$2:$B$21,2,FALSE)&amp;"'!V:V"),MATCH($K163,INDIRECT("'"&amp;VLOOKUP($C163,ModMap!$A$2:$B$21,2,FALSE)&amp;"'!$K:$K"),0)),"")</f>
        <v>Not Started</v>
      </c>
      <c r="W163" s="39" t="str">
        <f t="array" ref="W163">IFERROR(INDEX(INDIRECT("'"&amp;VLOOKUP($C163,ModMap!$A$2:$B$21,2,FALSE)&amp;"'!W:W"),MATCH($K163,INDIRECT("'"&amp;VLOOKUP($C163,ModMap!$A$2:$B$21,2,FALSE)&amp;"'!$K:$K"),0)),"")</f>
        <v>Unassigned</v>
      </c>
      <c r="X163" s="44" t="s">
        <v>36</v>
      </c>
      <c r="Y163" s="39" t="str">
        <f t="array" ref="Y163">IFERROR(INDEX(INDIRECT("'"&amp;VLOOKUP($C163,ModMap!$A$2:$B$21,2,FALSE)&amp;"'!Y:Y"),MATCH($K163,INDIRECT("'"&amp;VLOOKUP($C163,ModMap!$A$2:$B$21,2,FALSE)&amp;"'!$K:$K"),0)),"")</f>
        <v>N/A</v>
      </c>
      <c r="Z163" s="39" t="str">
        <f t="array" ref="Z163">IFERROR(INDEX(INDIRECT("'"&amp;VLOOKUP($C163,ModMap!$A$2:$B$21,2,FALSE)&amp;"'!Z:Z"),MATCH($K163,INDIRECT("'"&amp;VLOOKUP($C163,ModMap!$A$2:$B$21,2,FALSE)&amp;"'!$K:$K"),0)),"")</f>
        <v/>
      </c>
      <c r="AA163" s="44" t="s">
        <v>36</v>
      </c>
      <c r="AB163" s="39" t="str">
        <f t="array" ref="AB163">IFERROR(INDEX(INDIRECT("'"&amp;VLOOKUP($C163,ModMap!$A$2:$B$21,2,FALSE)&amp;"'!AB:AB"),MATCH($K163,INDIRECT("'"&amp;VLOOKUP($C163,ModMap!$A$2:$B$21,2,FALSE)&amp;"'!$K:$K"),0)),"")</f>
        <v>N/A</v>
      </c>
      <c r="AC163" s="39" t="str">
        <f t="array" ref="AC163">IFERROR(INDEX(INDIRECT("'"&amp;VLOOKUP($C163,ModMap!$A$2:$B$21,2,FALSE)&amp;"'!AC:AC"),MATCH($K163,INDIRECT("'"&amp;VLOOKUP($C163,ModMap!$A$2:$B$21,2,FALSE)&amp;"'!$K:$K"),0)),"")</f>
        <v/>
      </c>
      <c r="AD163" s="44" t="s">
        <v>36</v>
      </c>
      <c r="AE163" s="39" t="str">
        <f t="array" ref="AE163">IFERROR(INDEX(INDIRECT("'"&amp;VLOOKUP($C163,ModMap!$A$2:$B$21,2,FALSE)&amp;"'!AE:AE"),MATCH($K163,INDIRECT("'"&amp;VLOOKUP($C163,ModMap!$A$2:$B$21,2,FALSE)&amp;"'!$K:$K"),0)),"")</f>
        <v>N/A</v>
      </c>
      <c r="AF163" s="39" t="str">
        <f t="array" ref="AF163">IFERROR(INDEX(INDIRECT("'"&amp;VLOOKUP($C163,ModMap!$A$2:$B$21,2,FALSE)&amp;"'!AF:AF"),MATCH($K163,INDIRECT("'"&amp;VLOOKUP($C163,ModMap!$A$2:$B$21,2,FALSE)&amp;"'!$K:$K"),0)),"")</f>
        <v/>
      </c>
      <c r="AG163" s="48" t="s">
        <v>33</v>
      </c>
      <c r="AH163" s="39" t="str">
        <f t="array" ref="AH163">IFERROR(INDEX(INDIRECT("'"&amp;VLOOKUP($C163,ModMap!$A$2:$B$21,2,FALSE)&amp;"'!AH:AH"),MATCH($K163,INDIRECT("'"&amp;VLOOKUP($C163,ModMap!$A$2:$B$21,2,FALSE)&amp;"'!$K:$K"),0)),"")</f>
        <v>Not Started</v>
      </c>
      <c r="AI163" s="39" t="str">
        <f t="array" ref="AI163">IFERROR(INDEX(INDIRECT("'"&amp;VLOOKUP($C163,ModMap!$A$2:$B$21,2,FALSE)&amp;"'!AI:AI"),MATCH($K163,INDIRECT("'"&amp;VLOOKUP($C163,ModMap!$A$2:$B$21,2,FALSE)&amp;"'!$K:$K"),0)),"")</f>
        <v>Unassigned</v>
      </c>
      <c r="AJ163" s="44" t="s">
        <v>36</v>
      </c>
      <c r="AK163" s="39" t="str">
        <f t="array" ref="AK163">IFERROR(INDEX(INDIRECT("'"&amp;VLOOKUP($C163,ModMap!$A$2:$B$21,2,FALSE)&amp;"'!AK:AK"),MATCH($K163,INDIRECT("'"&amp;VLOOKUP($C163,ModMap!$A$2:$B$21,2,FALSE)&amp;"'!$K:$K"),0)),"")</f>
        <v>N/A</v>
      </c>
      <c r="AL163" s="39" t="str">
        <f t="array" ref="AL163">IFERROR(INDEX(INDIRECT("'"&amp;VLOOKUP($C163,ModMap!$A$2:$B$21,2,FALSE)&amp;"'!AL:AL"),MATCH($K163,INDIRECT("'"&amp;VLOOKUP($C163,ModMap!$A$2:$B$21,2,FALSE)&amp;"'!$K:$K"),0)),"")</f>
        <v/>
      </c>
      <c r="AM163" s="39">
        <f t="shared" si="1"/>
        <v>2</v>
      </c>
      <c r="AN163" s="39" t="str">
        <f t="shared" si="2"/>
        <v>Not Started</v>
      </c>
      <c r="AO163" s="40" t="str">
        <f t="array" ref="AO163">IFERROR(INDEX(INDIRECT("'"&amp;VLOOKUP($C163,ModMap!$A$2:$B$21,2,FALSE)&amp;"'!AO:AO"),MATCH($K163,INDIRECT("'"&amp;VLOOKUP($C163,ModMap!$A$2:$B$21,2,FALSE)&amp;"'!$K:$K"),0)),"")</f>
        <v/>
      </c>
      <c r="AP163" s="49" t="str">
        <f t="array" ref="AP163">IFERROR(HYPERLINK("#'"&amp;VLOOKUP($C163,ModMap!$A$2:$B$21,2,FALSE)&amp;"'!V"&amp;MATCH($K163,INDIRECT("'"&amp;VLOOKUP($C163,ModMap!$A$2:$B$21,2,FALSE)&amp;"'!$K:$K"),0),"Edit on module sheet"),"")</f>
        <v>Edit on module sheet</v>
      </c>
    </row>
    <row r="164" ht="42.0" customHeight="1">
      <c r="A164" s="50">
        <v>162.0</v>
      </c>
      <c r="B164" s="50">
        <v>891.0</v>
      </c>
      <c r="C164" s="50" t="s">
        <v>133</v>
      </c>
      <c r="D164" s="51" t="s">
        <v>134</v>
      </c>
      <c r="E164" s="30" t="s">
        <v>62</v>
      </c>
      <c r="F164" s="68" t="s">
        <v>1900</v>
      </c>
      <c r="G164" s="51" t="s">
        <v>1901</v>
      </c>
      <c r="H164" s="50" t="s">
        <v>2971</v>
      </c>
      <c r="I164" s="50" t="s">
        <v>2973</v>
      </c>
      <c r="J164" s="51" t="s">
        <v>2974</v>
      </c>
      <c r="K164" s="50" t="s">
        <v>2979</v>
      </c>
      <c r="L164" s="51" t="s">
        <v>2980</v>
      </c>
      <c r="M164" s="47" t="s">
        <v>200</v>
      </c>
      <c r="N164" s="50" t="s">
        <v>1907</v>
      </c>
      <c r="O164" s="50" t="s">
        <v>2956</v>
      </c>
      <c r="P164" s="51" t="s">
        <v>2820</v>
      </c>
      <c r="Q164" s="51" t="s">
        <v>2821</v>
      </c>
      <c r="R164" s="50" t="s">
        <v>1910</v>
      </c>
      <c r="S164" s="50" t="s">
        <v>1920</v>
      </c>
      <c r="T164" s="50" t="str">
        <f t="array" ref="T164">IFERROR(INDEX(INDIRECT("'"&amp;VLOOKUP($C164,ModMap!$A$2:$B$21,2,FALSE)&amp;"'!T:T"),MATCH($K164,INDIRECT("'"&amp;VLOOKUP($C164,ModMap!$A$2:$B$21,2,FALSE)&amp;"'!$K:$K"),0)),"")</f>
        <v>Unassigned</v>
      </c>
      <c r="U164" s="48" t="s">
        <v>33</v>
      </c>
      <c r="V164" s="50" t="str">
        <f t="array" ref="V164">IFERROR(INDEX(INDIRECT("'"&amp;VLOOKUP($C164,ModMap!$A$2:$B$21,2,FALSE)&amp;"'!V:V"),MATCH($K164,INDIRECT("'"&amp;VLOOKUP($C164,ModMap!$A$2:$B$21,2,FALSE)&amp;"'!$K:$K"),0)),"")</f>
        <v>Not Started</v>
      </c>
      <c r="W164" s="50" t="str">
        <f t="array" ref="W164">IFERROR(INDEX(INDIRECT("'"&amp;VLOOKUP($C164,ModMap!$A$2:$B$21,2,FALSE)&amp;"'!W:W"),MATCH($K164,INDIRECT("'"&amp;VLOOKUP($C164,ModMap!$A$2:$B$21,2,FALSE)&amp;"'!$K:$K"),0)),"")</f>
        <v>Unassigned</v>
      </c>
      <c r="X164" s="44" t="s">
        <v>36</v>
      </c>
      <c r="Y164" s="50" t="str">
        <f t="array" ref="Y164">IFERROR(INDEX(INDIRECT("'"&amp;VLOOKUP($C164,ModMap!$A$2:$B$21,2,FALSE)&amp;"'!Y:Y"),MATCH($K164,INDIRECT("'"&amp;VLOOKUP($C164,ModMap!$A$2:$B$21,2,FALSE)&amp;"'!$K:$K"),0)),"")</f>
        <v>N/A</v>
      </c>
      <c r="Z164" s="50" t="str">
        <f t="array" ref="Z164">IFERROR(INDEX(INDIRECT("'"&amp;VLOOKUP($C164,ModMap!$A$2:$B$21,2,FALSE)&amp;"'!Z:Z"),MATCH($K164,INDIRECT("'"&amp;VLOOKUP($C164,ModMap!$A$2:$B$21,2,FALSE)&amp;"'!$K:$K"),0)),"")</f>
        <v/>
      </c>
      <c r="AA164" s="44" t="s">
        <v>36</v>
      </c>
      <c r="AB164" s="50" t="str">
        <f t="array" ref="AB164">IFERROR(INDEX(INDIRECT("'"&amp;VLOOKUP($C164,ModMap!$A$2:$B$21,2,FALSE)&amp;"'!AB:AB"),MATCH($K164,INDIRECT("'"&amp;VLOOKUP($C164,ModMap!$A$2:$B$21,2,FALSE)&amp;"'!$K:$K"),0)),"")</f>
        <v>N/A</v>
      </c>
      <c r="AC164" s="50" t="str">
        <f t="array" ref="AC164">IFERROR(INDEX(INDIRECT("'"&amp;VLOOKUP($C164,ModMap!$A$2:$B$21,2,FALSE)&amp;"'!AC:AC"),MATCH($K164,INDIRECT("'"&amp;VLOOKUP($C164,ModMap!$A$2:$B$21,2,FALSE)&amp;"'!$K:$K"),0)),"")</f>
        <v/>
      </c>
      <c r="AD164" s="48" t="s">
        <v>33</v>
      </c>
      <c r="AE164" s="50" t="str">
        <f t="array" ref="AE164">IFERROR(INDEX(INDIRECT("'"&amp;VLOOKUP($C164,ModMap!$A$2:$B$21,2,FALSE)&amp;"'!AE:AE"),MATCH($K164,INDIRECT("'"&amp;VLOOKUP($C164,ModMap!$A$2:$B$21,2,FALSE)&amp;"'!$K:$K"),0)),"")</f>
        <v>Not Started</v>
      </c>
      <c r="AF164" s="50" t="str">
        <f t="array" ref="AF164">IFERROR(INDEX(INDIRECT("'"&amp;VLOOKUP($C164,ModMap!$A$2:$B$21,2,FALSE)&amp;"'!AF:AF"),MATCH($K164,INDIRECT("'"&amp;VLOOKUP($C164,ModMap!$A$2:$B$21,2,FALSE)&amp;"'!$K:$K"),0)),"")</f>
        <v>Unassigned</v>
      </c>
      <c r="AG164" s="48" t="s">
        <v>33</v>
      </c>
      <c r="AH164" s="50" t="str">
        <f t="array" ref="AH164">IFERROR(INDEX(INDIRECT("'"&amp;VLOOKUP($C164,ModMap!$A$2:$B$21,2,FALSE)&amp;"'!AH:AH"),MATCH($K164,INDIRECT("'"&amp;VLOOKUP($C164,ModMap!$A$2:$B$21,2,FALSE)&amp;"'!$K:$K"),0)),"")</f>
        <v>Not Started</v>
      </c>
      <c r="AI164" s="50" t="str">
        <f t="array" ref="AI164">IFERROR(INDEX(INDIRECT("'"&amp;VLOOKUP($C164,ModMap!$A$2:$B$21,2,FALSE)&amp;"'!AI:AI"),MATCH($K164,INDIRECT("'"&amp;VLOOKUP($C164,ModMap!$A$2:$B$21,2,FALSE)&amp;"'!$K:$K"),0)),"")</f>
        <v>Unassigned</v>
      </c>
      <c r="AJ164" s="44" t="s">
        <v>36</v>
      </c>
      <c r="AK164" s="50" t="str">
        <f t="array" ref="AK164">IFERROR(INDEX(INDIRECT("'"&amp;VLOOKUP($C164,ModMap!$A$2:$B$21,2,FALSE)&amp;"'!AK:AK"),MATCH($K164,INDIRECT("'"&amp;VLOOKUP($C164,ModMap!$A$2:$B$21,2,FALSE)&amp;"'!$K:$K"),0)),"")</f>
        <v>N/A</v>
      </c>
      <c r="AL164" s="50" t="str">
        <f t="array" ref="AL164">IFERROR(INDEX(INDIRECT("'"&amp;VLOOKUP($C164,ModMap!$A$2:$B$21,2,FALSE)&amp;"'!AL:AL"),MATCH($K164,INDIRECT("'"&amp;VLOOKUP($C164,ModMap!$A$2:$B$21,2,FALSE)&amp;"'!$K:$K"),0)),"")</f>
        <v/>
      </c>
      <c r="AM164" s="50">
        <f t="shared" si="1"/>
        <v>3</v>
      </c>
      <c r="AN164" s="50" t="str">
        <f t="shared" si="2"/>
        <v>Not Started</v>
      </c>
      <c r="AO164" s="51" t="str">
        <f t="array" ref="AO164">IFERROR(INDEX(INDIRECT("'"&amp;VLOOKUP($C164,ModMap!$A$2:$B$21,2,FALSE)&amp;"'!AO:AO"),MATCH($K164,INDIRECT("'"&amp;VLOOKUP($C164,ModMap!$A$2:$B$21,2,FALSE)&amp;"'!$K:$K"),0)),"")</f>
        <v/>
      </c>
      <c r="AP164" s="49" t="str">
        <f t="array" ref="AP164">IFERROR(HYPERLINK("#'"&amp;VLOOKUP($C164,ModMap!$A$2:$B$21,2,FALSE)&amp;"'!V"&amp;MATCH($K164,INDIRECT("'"&amp;VLOOKUP($C164,ModMap!$A$2:$B$21,2,FALSE)&amp;"'!$K:$K"),0),"Edit on module sheet"),"")</f>
        <v>Edit on module sheet</v>
      </c>
    </row>
    <row r="165" ht="42.0" customHeight="1">
      <c r="A165" s="39">
        <v>163.0</v>
      </c>
      <c r="B165" s="39">
        <v>892.0</v>
      </c>
      <c r="C165" s="39" t="s">
        <v>133</v>
      </c>
      <c r="D165" s="40" t="s">
        <v>134</v>
      </c>
      <c r="E165" s="30" t="s">
        <v>62</v>
      </c>
      <c r="F165" s="68" t="s">
        <v>1900</v>
      </c>
      <c r="G165" s="40" t="s">
        <v>1901</v>
      </c>
      <c r="H165" s="39" t="s">
        <v>2971</v>
      </c>
      <c r="I165" s="39" t="s">
        <v>2973</v>
      </c>
      <c r="J165" s="40" t="s">
        <v>2974</v>
      </c>
      <c r="K165" s="39" t="s">
        <v>2983</v>
      </c>
      <c r="L165" s="40" t="s">
        <v>1925</v>
      </c>
      <c r="M165" s="47" t="s">
        <v>200</v>
      </c>
      <c r="N165" s="39" t="s">
        <v>1907</v>
      </c>
      <c r="O165" s="39" t="s">
        <v>2956</v>
      </c>
      <c r="P165" s="40" t="s">
        <v>2820</v>
      </c>
      <c r="Q165" s="40" t="s">
        <v>2821</v>
      </c>
      <c r="R165" s="39" t="s">
        <v>1910</v>
      </c>
      <c r="S165" s="39" t="s">
        <v>1928</v>
      </c>
      <c r="T165" s="39" t="str">
        <f t="array" ref="T165">IFERROR(INDEX(INDIRECT("'"&amp;VLOOKUP($C165,ModMap!$A$2:$B$21,2,FALSE)&amp;"'!T:T"),MATCH($K165,INDIRECT("'"&amp;VLOOKUP($C165,ModMap!$A$2:$B$21,2,FALSE)&amp;"'!$K:$K"),0)),"")</f>
        <v>Unassigned</v>
      </c>
      <c r="U165" s="48" t="s">
        <v>33</v>
      </c>
      <c r="V165" s="39" t="str">
        <f t="array" ref="V165">IFERROR(INDEX(INDIRECT("'"&amp;VLOOKUP($C165,ModMap!$A$2:$B$21,2,FALSE)&amp;"'!V:V"),MATCH($K165,INDIRECT("'"&amp;VLOOKUP($C165,ModMap!$A$2:$B$21,2,FALSE)&amp;"'!$K:$K"),0)),"")</f>
        <v>Not Started</v>
      </c>
      <c r="W165" s="39" t="str">
        <f t="array" ref="W165">IFERROR(INDEX(INDIRECT("'"&amp;VLOOKUP($C165,ModMap!$A$2:$B$21,2,FALSE)&amp;"'!W:W"),MATCH($K165,INDIRECT("'"&amp;VLOOKUP($C165,ModMap!$A$2:$B$21,2,FALSE)&amp;"'!$K:$K"),0)),"")</f>
        <v>Unassigned</v>
      </c>
      <c r="X165" s="44" t="s">
        <v>36</v>
      </c>
      <c r="Y165" s="39" t="str">
        <f t="array" ref="Y165">IFERROR(INDEX(INDIRECT("'"&amp;VLOOKUP($C165,ModMap!$A$2:$B$21,2,FALSE)&amp;"'!Y:Y"),MATCH($K165,INDIRECT("'"&amp;VLOOKUP($C165,ModMap!$A$2:$B$21,2,FALSE)&amp;"'!$K:$K"),0)),"")</f>
        <v>N/A</v>
      </c>
      <c r="Z165" s="39" t="str">
        <f t="array" ref="Z165">IFERROR(INDEX(INDIRECT("'"&amp;VLOOKUP($C165,ModMap!$A$2:$B$21,2,FALSE)&amp;"'!Z:Z"),MATCH($K165,INDIRECT("'"&amp;VLOOKUP($C165,ModMap!$A$2:$B$21,2,FALSE)&amp;"'!$K:$K"),0)),"")</f>
        <v/>
      </c>
      <c r="AA165" s="44" t="s">
        <v>36</v>
      </c>
      <c r="AB165" s="39" t="str">
        <f t="array" ref="AB165">IFERROR(INDEX(INDIRECT("'"&amp;VLOOKUP($C165,ModMap!$A$2:$B$21,2,FALSE)&amp;"'!AB:AB"),MATCH($K165,INDIRECT("'"&amp;VLOOKUP($C165,ModMap!$A$2:$B$21,2,FALSE)&amp;"'!$K:$K"),0)),"")</f>
        <v>N/A</v>
      </c>
      <c r="AC165" s="39" t="str">
        <f t="array" ref="AC165">IFERROR(INDEX(INDIRECT("'"&amp;VLOOKUP($C165,ModMap!$A$2:$B$21,2,FALSE)&amp;"'!AC:AC"),MATCH($K165,INDIRECT("'"&amp;VLOOKUP($C165,ModMap!$A$2:$B$21,2,FALSE)&amp;"'!$K:$K"),0)),"")</f>
        <v/>
      </c>
      <c r="AD165" s="44" t="s">
        <v>36</v>
      </c>
      <c r="AE165" s="39" t="str">
        <f t="array" ref="AE165">IFERROR(INDEX(INDIRECT("'"&amp;VLOOKUP($C165,ModMap!$A$2:$B$21,2,FALSE)&amp;"'!AE:AE"),MATCH($K165,INDIRECT("'"&amp;VLOOKUP($C165,ModMap!$A$2:$B$21,2,FALSE)&amp;"'!$K:$K"),0)),"")</f>
        <v>N/A</v>
      </c>
      <c r="AF165" s="39" t="str">
        <f t="array" ref="AF165">IFERROR(INDEX(INDIRECT("'"&amp;VLOOKUP($C165,ModMap!$A$2:$B$21,2,FALSE)&amp;"'!AF:AF"),MATCH($K165,INDIRECT("'"&amp;VLOOKUP($C165,ModMap!$A$2:$B$21,2,FALSE)&amp;"'!$K:$K"),0)),"")</f>
        <v/>
      </c>
      <c r="AG165" s="48" t="s">
        <v>33</v>
      </c>
      <c r="AH165" s="39" t="str">
        <f t="array" ref="AH165">IFERROR(INDEX(INDIRECT("'"&amp;VLOOKUP($C165,ModMap!$A$2:$B$21,2,FALSE)&amp;"'!AH:AH"),MATCH($K165,INDIRECT("'"&amp;VLOOKUP($C165,ModMap!$A$2:$B$21,2,FALSE)&amp;"'!$K:$K"),0)),"")</f>
        <v>Not Started</v>
      </c>
      <c r="AI165" s="39" t="str">
        <f t="array" ref="AI165">IFERROR(INDEX(INDIRECT("'"&amp;VLOOKUP($C165,ModMap!$A$2:$B$21,2,FALSE)&amp;"'!AI:AI"),MATCH($K165,INDIRECT("'"&amp;VLOOKUP($C165,ModMap!$A$2:$B$21,2,FALSE)&amp;"'!$K:$K"),0)),"")</f>
        <v>Unassigned</v>
      </c>
      <c r="AJ165" s="44" t="s">
        <v>36</v>
      </c>
      <c r="AK165" s="39" t="str">
        <f t="array" ref="AK165">IFERROR(INDEX(INDIRECT("'"&amp;VLOOKUP($C165,ModMap!$A$2:$B$21,2,FALSE)&amp;"'!AK:AK"),MATCH($K165,INDIRECT("'"&amp;VLOOKUP($C165,ModMap!$A$2:$B$21,2,FALSE)&amp;"'!$K:$K"),0)),"")</f>
        <v>N/A</v>
      </c>
      <c r="AL165" s="39" t="str">
        <f t="array" ref="AL165">IFERROR(INDEX(INDIRECT("'"&amp;VLOOKUP($C165,ModMap!$A$2:$B$21,2,FALSE)&amp;"'!AL:AL"),MATCH($K165,INDIRECT("'"&amp;VLOOKUP($C165,ModMap!$A$2:$B$21,2,FALSE)&amp;"'!$K:$K"),0)),"")</f>
        <v/>
      </c>
      <c r="AM165" s="39">
        <f t="shared" si="1"/>
        <v>2</v>
      </c>
      <c r="AN165" s="39" t="str">
        <f t="shared" si="2"/>
        <v>Not Started</v>
      </c>
      <c r="AO165" s="40" t="str">
        <f t="array" ref="AO165">IFERROR(INDEX(INDIRECT("'"&amp;VLOOKUP($C165,ModMap!$A$2:$B$21,2,FALSE)&amp;"'!AO:AO"),MATCH($K165,INDIRECT("'"&amp;VLOOKUP($C165,ModMap!$A$2:$B$21,2,FALSE)&amp;"'!$K:$K"),0)),"")</f>
        <v/>
      </c>
      <c r="AP165" s="49" t="str">
        <f t="array" ref="AP165">IFERROR(HYPERLINK("#'"&amp;VLOOKUP($C165,ModMap!$A$2:$B$21,2,FALSE)&amp;"'!V"&amp;MATCH($K165,INDIRECT("'"&amp;VLOOKUP($C165,ModMap!$A$2:$B$21,2,FALSE)&amp;"'!$K:$K"),0),"Edit on module sheet"),"")</f>
        <v>Edit on module sheet</v>
      </c>
    </row>
    <row r="166" ht="42.0" customHeight="1">
      <c r="A166" s="50">
        <v>164.0</v>
      </c>
      <c r="B166" s="50">
        <v>894.0</v>
      </c>
      <c r="C166" s="50" t="s">
        <v>133</v>
      </c>
      <c r="D166" s="51" t="s">
        <v>134</v>
      </c>
      <c r="E166" s="30" t="s">
        <v>62</v>
      </c>
      <c r="F166" s="68" t="s">
        <v>1900</v>
      </c>
      <c r="G166" s="51" t="s">
        <v>1901</v>
      </c>
      <c r="H166" s="50" t="s">
        <v>2986</v>
      </c>
      <c r="I166" s="50" t="s">
        <v>2987</v>
      </c>
      <c r="J166" s="51" t="s">
        <v>2988</v>
      </c>
      <c r="K166" s="50" t="s">
        <v>2989</v>
      </c>
      <c r="L166" s="51" t="s">
        <v>2990</v>
      </c>
      <c r="M166" s="47" t="s">
        <v>200</v>
      </c>
      <c r="N166" s="50" t="s">
        <v>1907</v>
      </c>
      <c r="O166" s="50" t="s">
        <v>2956</v>
      </c>
      <c r="P166" s="51" t="s">
        <v>1521</v>
      </c>
      <c r="Q166" s="51" t="s">
        <v>2991</v>
      </c>
      <c r="R166" s="50" t="s">
        <v>1910</v>
      </c>
      <c r="S166" s="50" t="s">
        <v>1911</v>
      </c>
      <c r="T166" s="50" t="str">
        <f t="array" ref="T166">IFERROR(INDEX(INDIRECT("'"&amp;VLOOKUP($C166,ModMap!$A$2:$B$21,2,FALSE)&amp;"'!T:T"),MATCH($K166,INDIRECT("'"&amp;VLOOKUP($C166,ModMap!$A$2:$B$21,2,FALSE)&amp;"'!$K:$K"),0)),"")</f>
        <v>Unassigned</v>
      </c>
      <c r="U166" s="48" t="s">
        <v>33</v>
      </c>
      <c r="V166" s="50" t="str">
        <f t="array" ref="V166">IFERROR(INDEX(INDIRECT("'"&amp;VLOOKUP($C166,ModMap!$A$2:$B$21,2,FALSE)&amp;"'!V:V"),MATCH($K166,INDIRECT("'"&amp;VLOOKUP($C166,ModMap!$A$2:$B$21,2,FALSE)&amp;"'!$K:$K"),0)),"")</f>
        <v>Not Started</v>
      </c>
      <c r="W166" s="50" t="str">
        <f t="array" ref="W166">IFERROR(INDEX(INDIRECT("'"&amp;VLOOKUP($C166,ModMap!$A$2:$B$21,2,FALSE)&amp;"'!W:W"),MATCH($K166,INDIRECT("'"&amp;VLOOKUP($C166,ModMap!$A$2:$B$21,2,FALSE)&amp;"'!$K:$K"),0)),"")</f>
        <v>Unassigned</v>
      </c>
      <c r="X166" s="44" t="s">
        <v>36</v>
      </c>
      <c r="Y166" s="50" t="str">
        <f t="array" ref="Y166">IFERROR(INDEX(INDIRECT("'"&amp;VLOOKUP($C166,ModMap!$A$2:$B$21,2,FALSE)&amp;"'!Y:Y"),MATCH($K166,INDIRECT("'"&amp;VLOOKUP($C166,ModMap!$A$2:$B$21,2,FALSE)&amp;"'!$K:$K"),0)),"")</f>
        <v>N/A</v>
      </c>
      <c r="Z166" s="50" t="str">
        <f t="array" ref="Z166">IFERROR(INDEX(INDIRECT("'"&amp;VLOOKUP($C166,ModMap!$A$2:$B$21,2,FALSE)&amp;"'!Z:Z"),MATCH($K166,INDIRECT("'"&amp;VLOOKUP($C166,ModMap!$A$2:$B$21,2,FALSE)&amp;"'!$K:$K"),0)),"")</f>
        <v/>
      </c>
      <c r="AA166" s="44" t="s">
        <v>36</v>
      </c>
      <c r="AB166" s="50" t="str">
        <f t="array" ref="AB166">IFERROR(INDEX(INDIRECT("'"&amp;VLOOKUP($C166,ModMap!$A$2:$B$21,2,FALSE)&amp;"'!AB:AB"),MATCH($K166,INDIRECT("'"&amp;VLOOKUP($C166,ModMap!$A$2:$B$21,2,FALSE)&amp;"'!$K:$K"),0)),"")</f>
        <v>N/A</v>
      </c>
      <c r="AC166" s="50" t="str">
        <f t="array" ref="AC166">IFERROR(INDEX(INDIRECT("'"&amp;VLOOKUP($C166,ModMap!$A$2:$B$21,2,FALSE)&amp;"'!AC:AC"),MATCH($K166,INDIRECT("'"&amp;VLOOKUP($C166,ModMap!$A$2:$B$21,2,FALSE)&amp;"'!$K:$K"),0)),"")</f>
        <v/>
      </c>
      <c r="AD166" s="44" t="s">
        <v>36</v>
      </c>
      <c r="AE166" s="50" t="str">
        <f t="array" ref="AE166">IFERROR(INDEX(INDIRECT("'"&amp;VLOOKUP($C166,ModMap!$A$2:$B$21,2,FALSE)&amp;"'!AE:AE"),MATCH($K166,INDIRECT("'"&amp;VLOOKUP($C166,ModMap!$A$2:$B$21,2,FALSE)&amp;"'!$K:$K"),0)),"")</f>
        <v>N/A</v>
      </c>
      <c r="AF166" s="50" t="str">
        <f t="array" ref="AF166">IFERROR(INDEX(INDIRECT("'"&amp;VLOOKUP($C166,ModMap!$A$2:$B$21,2,FALSE)&amp;"'!AF:AF"),MATCH($K166,INDIRECT("'"&amp;VLOOKUP($C166,ModMap!$A$2:$B$21,2,FALSE)&amp;"'!$K:$K"),0)),"")</f>
        <v/>
      </c>
      <c r="AG166" s="48" t="s">
        <v>33</v>
      </c>
      <c r="AH166" s="50" t="str">
        <f t="array" ref="AH166">IFERROR(INDEX(INDIRECT("'"&amp;VLOOKUP($C166,ModMap!$A$2:$B$21,2,FALSE)&amp;"'!AH:AH"),MATCH($K166,INDIRECT("'"&amp;VLOOKUP($C166,ModMap!$A$2:$B$21,2,FALSE)&amp;"'!$K:$K"),0)),"")</f>
        <v>Not Started</v>
      </c>
      <c r="AI166" s="50" t="str">
        <f t="array" ref="AI166">IFERROR(INDEX(INDIRECT("'"&amp;VLOOKUP($C166,ModMap!$A$2:$B$21,2,FALSE)&amp;"'!AI:AI"),MATCH($K166,INDIRECT("'"&amp;VLOOKUP($C166,ModMap!$A$2:$B$21,2,FALSE)&amp;"'!$K:$K"),0)),"")</f>
        <v>Unassigned</v>
      </c>
      <c r="AJ166" s="44" t="s">
        <v>36</v>
      </c>
      <c r="AK166" s="50" t="str">
        <f t="array" ref="AK166">IFERROR(INDEX(INDIRECT("'"&amp;VLOOKUP($C166,ModMap!$A$2:$B$21,2,FALSE)&amp;"'!AK:AK"),MATCH($K166,INDIRECT("'"&amp;VLOOKUP($C166,ModMap!$A$2:$B$21,2,FALSE)&amp;"'!$K:$K"),0)),"")</f>
        <v>N/A</v>
      </c>
      <c r="AL166" s="50" t="str">
        <f t="array" ref="AL166">IFERROR(INDEX(INDIRECT("'"&amp;VLOOKUP($C166,ModMap!$A$2:$B$21,2,FALSE)&amp;"'!AL:AL"),MATCH($K166,INDIRECT("'"&amp;VLOOKUP($C166,ModMap!$A$2:$B$21,2,FALSE)&amp;"'!$K:$K"),0)),"")</f>
        <v/>
      </c>
      <c r="AM166" s="50">
        <f t="shared" si="1"/>
        <v>2</v>
      </c>
      <c r="AN166" s="50" t="str">
        <f t="shared" si="2"/>
        <v>Not Started</v>
      </c>
      <c r="AO166" s="51" t="str">
        <f t="array" ref="AO166">IFERROR(INDEX(INDIRECT("'"&amp;VLOOKUP($C166,ModMap!$A$2:$B$21,2,FALSE)&amp;"'!AO:AO"),MATCH($K166,INDIRECT("'"&amp;VLOOKUP($C166,ModMap!$A$2:$B$21,2,FALSE)&amp;"'!$K:$K"),0)),"")</f>
        <v/>
      </c>
      <c r="AP166" s="49" t="str">
        <f t="array" ref="AP166">IFERROR(HYPERLINK("#'"&amp;VLOOKUP($C166,ModMap!$A$2:$B$21,2,FALSE)&amp;"'!V"&amp;MATCH($K166,INDIRECT("'"&amp;VLOOKUP($C166,ModMap!$A$2:$B$21,2,FALSE)&amp;"'!$K:$K"),0),"Edit on module sheet"),"")</f>
        <v>Edit on module sheet</v>
      </c>
    </row>
    <row r="167" ht="42.0" customHeight="1">
      <c r="A167" s="39">
        <v>165.0</v>
      </c>
      <c r="B167" s="39">
        <v>895.0</v>
      </c>
      <c r="C167" s="39" t="s">
        <v>133</v>
      </c>
      <c r="D167" s="40" t="s">
        <v>134</v>
      </c>
      <c r="E167" s="30" t="s">
        <v>62</v>
      </c>
      <c r="F167" s="68" t="s">
        <v>1900</v>
      </c>
      <c r="G167" s="40" t="s">
        <v>1901</v>
      </c>
      <c r="H167" s="39" t="s">
        <v>2986</v>
      </c>
      <c r="I167" s="39" t="s">
        <v>2987</v>
      </c>
      <c r="J167" s="40" t="s">
        <v>2988</v>
      </c>
      <c r="K167" s="39" t="s">
        <v>2992</v>
      </c>
      <c r="L167" s="40" t="s">
        <v>2993</v>
      </c>
      <c r="M167" s="47" t="s">
        <v>200</v>
      </c>
      <c r="N167" s="39" t="s">
        <v>1907</v>
      </c>
      <c r="O167" s="39" t="s">
        <v>2956</v>
      </c>
      <c r="P167" s="40" t="s">
        <v>1521</v>
      </c>
      <c r="Q167" s="40" t="s">
        <v>2991</v>
      </c>
      <c r="R167" s="39" t="s">
        <v>1910</v>
      </c>
      <c r="S167" s="39" t="s">
        <v>1920</v>
      </c>
      <c r="T167" s="39" t="str">
        <f t="array" ref="T167">IFERROR(INDEX(INDIRECT("'"&amp;VLOOKUP($C167,ModMap!$A$2:$B$21,2,FALSE)&amp;"'!T:T"),MATCH($K167,INDIRECT("'"&amp;VLOOKUP($C167,ModMap!$A$2:$B$21,2,FALSE)&amp;"'!$K:$K"),0)),"")</f>
        <v>Unassigned</v>
      </c>
      <c r="U167" s="48" t="s">
        <v>33</v>
      </c>
      <c r="V167" s="39" t="str">
        <f t="array" ref="V167">IFERROR(INDEX(INDIRECT("'"&amp;VLOOKUP($C167,ModMap!$A$2:$B$21,2,FALSE)&amp;"'!V:V"),MATCH($K167,INDIRECT("'"&amp;VLOOKUP($C167,ModMap!$A$2:$B$21,2,FALSE)&amp;"'!$K:$K"),0)),"")</f>
        <v>Not Started</v>
      </c>
      <c r="W167" s="39" t="str">
        <f t="array" ref="W167">IFERROR(INDEX(INDIRECT("'"&amp;VLOOKUP($C167,ModMap!$A$2:$B$21,2,FALSE)&amp;"'!W:W"),MATCH($K167,INDIRECT("'"&amp;VLOOKUP($C167,ModMap!$A$2:$B$21,2,FALSE)&amp;"'!$K:$K"),0)),"")</f>
        <v>Unassigned</v>
      </c>
      <c r="X167" s="44" t="s">
        <v>36</v>
      </c>
      <c r="Y167" s="39" t="str">
        <f t="array" ref="Y167">IFERROR(INDEX(INDIRECT("'"&amp;VLOOKUP($C167,ModMap!$A$2:$B$21,2,FALSE)&amp;"'!Y:Y"),MATCH($K167,INDIRECT("'"&amp;VLOOKUP($C167,ModMap!$A$2:$B$21,2,FALSE)&amp;"'!$K:$K"),0)),"")</f>
        <v>N/A</v>
      </c>
      <c r="Z167" s="39" t="str">
        <f t="array" ref="Z167">IFERROR(INDEX(INDIRECT("'"&amp;VLOOKUP($C167,ModMap!$A$2:$B$21,2,FALSE)&amp;"'!Z:Z"),MATCH($K167,INDIRECT("'"&amp;VLOOKUP($C167,ModMap!$A$2:$B$21,2,FALSE)&amp;"'!$K:$K"),0)),"")</f>
        <v/>
      </c>
      <c r="AA167" s="44" t="s">
        <v>36</v>
      </c>
      <c r="AB167" s="39" t="str">
        <f t="array" ref="AB167">IFERROR(INDEX(INDIRECT("'"&amp;VLOOKUP($C167,ModMap!$A$2:$B$21,2,FALSE)&amp;"'!AB:AB"),MATCH($K167,INDIRECT("'"&amp;VLOOKUP($C167,ModMap!$A$2:$B$21,2,FALSE)&amp;"'!$K:$K"),0)),"")</f>
        <v>N/A</v>
      </c>
      <c r="AC167" s="39" t="str">
        <f t="array" ref="AC167">IFERROR(INDEX(INDIRECT("'"&amp;VLOOKUP($C167,ModMap!$A$2:$B$21,2,FALSE)&amp;"'!AC:AC"),MATCH($K167,INDIRECT("'"&amp;VLOOKUP($C167,ModMap!$A$2:$B$21,2,FALSE)&amp;"'!$K:$K"),0)),"")</f>
        <v/>
      </c>
      <c r="AD167" s="48" t="s">
        <v>33</v>
      </c>
      <c r="AE167" s="39" t="str">
        <f t="array" ref="AE167">IFERROR(INDEX(INDIRECT("'"&amp;VLOOKUP($C167,ModMap!$A$2:$B$21,2,FALSE)&amp;"'!AE:AE"),MATCH($K167,INDIRECT("'"&amp;VLOOKUP($C167,ModMap!$A$2:$B$21,2,FALSE)&amp;"'!$K:$K"),0)),"")</f>
        <v>Not Started</v>
      </c>
      <c r="AF167" s="39" t="str">
        <f t="array" ref="AF167">IFERROR(INDEX(INDIRECT("'"&amp;VLOOKUP($C167,ModMap!$A$2:$B$21,2,FALSE)&amp;"'!AF:AF"),MATCH($K167,INDIRECT("'"&amp;VLOOKUP($C167,ModMap!$A$2:$B$21,2,FALSE)&amp;"'!$K:$K"),0)),"")</f>
        <v>Unassigned</v>
      </c>
      <c r="AG167" s="48" t="s">
        <v>33</v>
      </c>
      <c r="AH167" s="39" t="str">
        <f t="array" ref="AH167">IFERROR(INDEX(INDIRECT("'"&amp;VLOOKUP($C167,ModMap!$A$2:$B$21,2,FALSE)&amp;"'!AH:AH"),MATCH($K167,INDIRECT("'"&amp;VLOOKUP($C167,ModMap!$A$2:$B$21,2,FALSE)&amp;"'!$K:$K"),0)),"")</f>
        <v>Not Started</v>
      </c>
      <c r="AI167" s="39" t="str">
        <f t="array" ref="AI167">IFERROR(INDEX(INDIRECT("'"&amp;VLOOKUP($C167,ModMap!$A$2:$B$21,2,FALSE)&amp;"'!AI:AI"),MATCH($K167,INDIRECT("'"&amp;VLOOKUP($C167,ModMap!$A$2:$B$21,2,FALSE)&amp;"'!$K:$K"),0)),"")</f>
        <v>Unassigned</v>
      </c>
      <c r="AJ167" s="44" t="s">
        <v>36</v>
      </c>
      <c r="AK167" s="39" t="str">
        <f t="array" ref="AK167">IFERROR(INDEX(INDIRECT("'"&amp;VLOOKUP($C167,ModMap!$A$2:$B$21,2,FALSE)&amp;"'!AK:AK"),MATCH($K167,INDIRECT("'"&amp;VLOOKUP($C167,ModMap!$A$2:$B$21,2,FALSE)&amp;"'!$K:$K"),0)),"")</f>
        <v>N/A</v>
      </c>
      <c r="AL167" s="39" t="str">
        <f t="array" ref="AL167">IFERROR(INDEX(INDIRECT("'"&amp;VLOOKUP($C167,ModMap!$A$2:$B$21,2,FALSE)&amp;"'!AL:AL"),MATCH($K167,INDIRECT("'"&amp;VLOOKUP($C167,ModMap!$A$2:$B$21,2,FALSE)&amp;"'!$K:$K"),0)),"")</f>
        <v/>
      </c>
      <c r="AM167" s="39">
        <f t="shared" si="1"/>
        <v>3</v>
      </c>
      <c r="AN167" s="39" t="str">
        <f t="shared" si="2"/>
        <v>Not Started</v>
      </c>
      <c r="AO167" s="40" t="str">
        <f t="array" ref="AO167">IFERROR(INDEX(INDIRECT("'"&amp;VLOOKUP($C167,ModMap!$A$2:$B$21,2,FALSE)&amp;"'!AO:AO"),MATCH($K167,INDIRECT("'"&amp;VLOOKUP($C167,ModMap!$A$2:$B$21,2,FALSE)&amp;"'!$K:$K"),0)),"")</f>
        <v/>
      </c>
      <c r="AP167" s="49" t="str">
        <f t="array" ref="AP167">IFERROR(HYPERLINK("#'"&amp;VLOOKUP($C167,ModMap!$A$2:$B$21,2,FALSE)&amp;"'!V"&amp;MATCH($K167,INDIRECT("'"&amp;VLOOKUP($C167,ModMap!$A$2:$B$21,2,FALSE)&amp;"'!$K:$K"),0),"Edit on module sheet"),"")</f>
        <v>Edit on module sheet</v>
      </c>
    </row>
    <row r="168" ht="42.0" customHeight="1">
      <c r="A168" s="50">
        <v>166.0</v>
      </c>
      <c r="B168" s="50">
        <v>896.0</v>
      </c>
      <c r="C168" s="50" t="s">
        <v>133</v>
      </c>
      <c r="D168" s="51" t="s">
        <v>134</v>
      </c>
      <c r="E168" s="30" t="s">
        <v>62</v>
      </c>
      <c r="F168" s="68" t="s">
        <v>1900</v>
      </c>
      <c r="G168" s="51" t="s">
        <v>1901</v>
      </c>
      <c r="H168" s="50" t="s">
        <v>2986</v>
      </c>
      <c r="I168" s="50" t="s">
        <v>2987</v>
      </c>
      <c r="J168" s="51" t="s">
        <v>2988</v>
      </c>
      <c r="K168" s="50" t="s">
        <v>2998</v>
      </c>
      <c r="L168" s="51" t="s">
        <v>1925</v>
      </c>
      <c r="M168" s="47" t="s">
        <v>200</v>
      </c>
      <c r="N168" s="50" t="s">
        <v>1907</v>
      </c>
      <c r="O168" s="50" t="s">
        <v>2956</v>
      </c>
      <c r="P168" s="51" t="s">
        <v>1521</v>
      </c>
      <c r="Q168" s="51" t="s">
        <v>2991</v>
      </c>
      <c r="R168" s="50" t="s">
        <v>1910</v>
      </c>
      <c r="S168" s="50" t="s">
        <v>1928</v>
      </c>
      <c r="T168" s="50" t="str">
        <f t="array" ref="T168">IFERROR(INDEX(INDIRECT("'"&amp;VLOOKUP($C168,ModMap!$A$2:$B$21,2,FALSE)&amp;"'!T:T"),MATCH($K168,INDIRECT("'"&amp;VLOOKUP($C168,ModMap!$A$2:$B$21,2,FALSE)&amp;"'!$K:$K"),0)),"")</f>
        <v>Unassigned</v>
      </c>
      <c r="U168" s="48" t="s">
        <v>33</v>
      </c>
      <c r="V168" s="50" t="str">
        <f t="array" ref="V168">IFERROR(INDEX(INDIRECT("'"&amp;VLOOKUP($C168,ModMap!$A$2:$B$21,2,FALSE)&amp;"'!V:V"),MATCH($K168,INDIRECT("'"&amp;VLOOKUP($C168,ModMap!$A$2:$B$21,2,FALSE)&amp;"'!$K:$K"),0)),"")</f>
        <v>Not Started</v>
      </c>
      <c r="W168" s="50" t="str">
        <f t="array" ref="W168">IFERROR(INDEX(INDIRECT("'"&amp;VLOOKUP($C168,ModMap!$A$2:$B$21,2,FALSE)&amp;"'!W:W"),MATCH($K168,INDIRECT("'"&amp;VLOOKUP($C168,ModMap!$A$2:$B$21,2,FALSE)&amp;"'!$K:$K"),0)),"")</f>
        <v>Unassigned</v>
      </c>
      <c r="X168" s="44" t="s">
        <v>36</v>
      </c>
      <c r="Y168" s="50" t="str">
        <f t="array" ref="Y168">IFERROR(INDEX(INDIRECT("'"&amp;VLOOKUP($C168,ModMap!$A$2:$B$21,2,FALSE)&amp;"'!Y:Y"),MATCH($K168,INDIRECT("'"&amp;VLOOKUP($C168,ModMap!$A$2:$B$21,2,FALSE)&amp;"'!$K:$K"),0)),"")</f>
        <v>N/A</v>
      </c>
      <c r="Z168" s="50" t="str">
        <f t="array" ref="Z168">IFERROR(INDEX(INDIRECT("'"&amp;VLOOKUP($C168,ModMap!$A$2:$B$21,2,FALSE)&amp;"'!Z:Z"),MATCH($K168,INDIRECT("'"&amp;VLOOKUP($C168,ModMap!$A$2:$B$21,2,FALSE)&amp;"'!$K:$K"),0)),"")</f>
        <v/>
      </c>
      <c r="AA168" s="44" t="s">
        <v>36</v>
      </c>
      <c r="AB168" s="50" t="str">
        <f t="array" ref="AB168">IFERROR(INDEX(INDIRECT("'"&amp;VLOOKUP($C168,ModMap!$A$2:$B$21,2,FALSE)&amp;"'!AB:AB"),MATCH($K168,INDIRECT("'"&amp;VLOOKUP($C168,ModMap!$A$2:$B$21,2,FALSE)&amp;"'!$K:$K"),0)),"")</f>
        <v>N/A</v>
      </c>
      <c r="AC168" s="50" t="str">
        <f t="array" ref="AC168">IFERROR(INDEX(INDIRECT("'"&amp;VLOOKUP($C168,ModMap!$A$2:$B$21,2,FALSE)&amp;"'!AC:AC"),MATCH($K168,INDIRECT("'"&amp;VLOOKUP($C168,ModMap!$A$2:$B$21,2,FALSE)&amp;"'!$K:$K"),0)),"")</f>
        <v/>
      </c>
      <c r="AD168" s="44" t="s">
        <v>36</v>
      </c>
      <c r="AE168" s="50" t="str">
        <f t="array" ref="AE168">IFERROR(INDEX(INDIRECT("'"&amp;VLOOKUP($C168,ModMap!$A$2:$B$21,2,FALSE)&amp;"'!AE:AE"),MATCH($K168,INDIRECT("'"&amp;VLOOKUP($C168,ModMap!$A$2:$B$21,2,FALSE)&amp;"'!$K:$K"),0)),"")</f>
        <v>N/A</v>
      </c>
      <c r="AF168" s="50" t="str">
        <f t="array" ref="AF168">IFERROR(INDEX(INDIRECT("'"&amp;VLOOKUP($C168,ModMap!$A$2:$B$21,2,FALSE)&amp;"'!AF:AF"),MATCH($K168,INDIRECT("'"&amp;VLOOKUP($C168,ModMap!$A$2:$B$21,2,FALSE)&amp;"'!$K:$K"),0)),"")</f>
        <v/>
      </c>
      <c r="AG168" s="48" t="s">
        <v>33</v>
      </c>
      <c r="AH168" s="50" t="str">
        <f t="array" ref="AH168">IFERROR(INDEX(INDIRECT("'"&amp;VLOOKUP($C168,ModMap!$A$2:$B$21,2,FALSE)&amp;"'!AH:AH"),MATCH($K168,INDIRECT("'"&amp;VLOOKUP($C168,ModMap!$A$2:$B$21,2,FALSE)&amp;"'!$K:$K"),0)),"")</f>
        <v>Not Started</v>
      </c>
      <c r="AI168" s="50" t="str">
        <f t="array" ref="AI168">IFERROR(INDEX(INDIRECT("'"&amp;VLOOKUP($C168,ModMap!$A$2:$B$21,2,FALSE)&amp;"'!AI:AI"),MATCH($K168,INDIRECT("'"&amp;VLOOKUP($C168,ModMap!$A$2:$B$21,2,FALSE)&amp;"'!$K:$K"),0)),"")</f>
        <v>Unassigned</v>
      </c>
      <c r="AJ168" s="44" t="s">
        <v>36</v>
      </c>
      <c r="AK168" s="50" t="str">
        <f t="array" ref="AK168">IFERROR(INDEX(INDIRECT("'"&amp;VLOOKUP($C168,ModMap!$A$2:$B$21,2,FALSE)&amp;"'!AK:AK"),MATCH($K168,INDIRECT("'"&amp;VLOOKUP($C168,ModMap!$A$2:$B$21,2,FALSE)&amp;"'!$K:$K"),0)),"")</f>
        <v>N/A</v>
      </c>
      <c r="AL168" s="50" t="str">
        <f t="array" ref="AL168">IFERROR(INDEX(INDIRECT("'"&amp;VLOOKUP($C168,ModMap!$A$2:$B$21,2,FALSE)&amp;"'!AL:AL"),MATCH($K168,INDIRECT("'"&amp;VLOOKUP($C168,ModMap!$A$2:$B$21,2,FALSE)&amp;"'!$K:$K"),0)),"")</f>
        <v/>
      </c>
      <c r="AM168" s="50">
        <f t="shared" si="1"/>
        <v>2</v>
      </c>
      <c r="AN168" s="50" t="str">
        <f t="shared" si="2"/>
        <v>Not Started</v>
      </c>
      <c r="AO168" s="51" t="str">
        <f t="array" ref="AO168">IFERROR(INDEX(INDIRECT("'"&amp;VLOOKUP($C168,ModMap!$A$2:$B$21,2,FALSE)&amp;"'!AO:AO"),MATCH($K168,INDIRECT("'"&amp;VLOOKUP($C168,ModMap!$A$2:$B$21,2,FALSE)&amp;"'!$K:$K"),0)),"")</f>
        <v/>
      </c>
      <c r="AP168" s="49" t="str">
        <f t="array" ref="AP168">IFERROR(HYPERLINK("#'"&amp;VLOOKUP($C168,ModMap!$A$2:$B$21,2,FALSE)&amp;"'!V"&amp;MATCH($K168,INDIRECT("'"&amp;VLOOKUP($C168,ModMap!$A$2:$B$21,2,FALSE)&amp;"'!$K:$K"),0),"Edit on module sheet"),"")</f>
        <v>Edit on module sheet</v>
      </c>
    </row>
    <row r="169" ht="42.0" customHeight="1">
      <c r="A169" s="39">
        <v>167.0</v>
      </c>
      <c r="B169" s="39">
        <v>898.0</v>
      </c>
      <c r="C169" s="39" t="s">
        <v>133</v>
      </c>
      <c r="D169" s="40" t="s">
        <v>134</v>
      </c>
      <c r="E169" s="30" t="s">
        <v>62</v>
      </c>
      <c r="F169" s="68" t="s">
        <v>1900</v>
      </c>
      <c r="G169" s="40" t="s">
        <v>1901</v>
      </c>
      <c r="H169" s="39" t="s">
        <v>2999</v>
      </c>
      <c r="I169" s="39" t="s">
        <v>3000</v>
      </c>
      <c r="J169" s="40" t="s">
        <v>3001</v>
      </c>
      <c r="K169" s="39" t="s">
        <v>3002</v>
      </c>
      <c r="L169" s="40" t="s">
        <v>3003</v>
      </c>
      <c r="M169" s="47" t="s">
        <v>200</v>
      </c>
      <c r="N169" s="39" t="s">
        <v>1907</v>
      </c>
      <c r="O169" s="39" t="s">
        <v>2956</v>
      </c>
      <c r="P169" s="40" t="s">
        <v>3004</v>
      </c>
      <c r="Q169" s="40" t="s">
        <v>3005</v>
      </c>
      <c r="R169" s="39" t="s">
        <v>1910</v>
      </c>
      <c r="S169" s="39" t="s">
        <v>1911</v>
      </c>
      <c r="T169" s="39" t="str">
        <f t="array" ref="T169">IFERROR(INDEX(INDIRECT("'"&amp;VLOOKUP($C169,ModMap!$A$2:$B$21,2,FALSE)&amp;"'!T:T"),MATCH($K169,INDIRECT("'"&amp;VLOOKUP($C169,ModMap!$A$2:$B$21,2,FALSE)&amp;"'!$K:$K"),0)),"")</f>
        <v>Unassigned</v>
      </c>
      <c r="U169" s="48" t="s">
        <v>33</v>
      </c>
      <c r="V169" s="39" t="str">
        <f t="array" ref="V169">IFERROR(INDEX(INDIRECT("'"&amp;VLOOKUP($C169,ModMap!$A$2:$B$21,2,FALSE)&amp;"'!V:V"),MATCH($K169,INDIRECT("'"&amp;VLOOKUP($C169,ModMap!$A$2:$B$21,2,FALSE)&amp;"'!$K:$K"),0)),"")</f>
        <v>Not Started</v>
      </c>
      <c r="W169" s="39" t="str">
        <f t="array" ref="W169">IFERROR(INDEX(INDIRECT("'"&amp;VLOOKUP($C169,ModMap!$A$2:$B$21,2,FALSE)&amp;"'!W:W"),MATCH($K169,INDIRECT("'"&amp;VLOOKUP($C169,ModMap!$A$2:$B$21,2,FALSE)&amp;"'!$K:$K"),0)),"")</f>
        <v>Unassigned</v>
      </c>
      <c r="X169" s="44" t="s">
        <v>36</v>
      </c>
      <c r="Y169" s="39" t="str">
        <f t="array" ref="Y169">IFERROR(INDEX(INDIRECT("'"&amp;VLOOKUP($C169,ModMap!$A$2:$B$21,2,FALSE)&amp;"'!Y:Y"),MATCH($K169,INDIRECT("'"&amp;VLOOKUP($C169,ModMap!$A$2:$B$21,2,FALSE)&amp;"'!$K:$K"),0)),"")</f>
        <v>N/A</v>
      </c>
      <c r="Z169" s="39" t="str">
        <f t="array" ref="Z169">IFERROR(INDEX(INDIRECT("'"&amp;VLOOKUP($C169,ModMap!$A$2:$B$21,2,FALSE)&amp;"'!Z:Z"),MATCH($K169,INDIRECT("'"&amp;VLOOKUP($C169,ModMap!$A$2:$B$21,2,FALSE)&amp;"'!$K:$K"),0)),"")</f>
        <v/>
      </c>
      <c r="AA169" s="44" t="s">
        <v>36</v>
      </c>
      <c r="AB169" s="39" t="str">
        <f t="array" ref="AB169">IFERROR(INDEX(INDIRECT("'"&amp;VLOOKUP($C169,ModMap!$A$2:$B$21,2,FALSE)&amp;"'!AB:AB"),MATCH($K169,INDIRECT("'"&amp;VLOOKUP($C169,ModMap!$A$2:$B$21,2,FALSE)&amp;"'!$K:$K"),0)),"")</f>
        <v>N/A</v>
      </c>
      <c r="AC169" s="39" t="str">
        <f t="array" ref="AC169">IFERROR(INDEX(INDIRECT("'"&amp;VLOOKUP($C169,ModMap!$A$2:$B$21,2,FALSE)&amp;"'!AC:AC"),MATCH($K169,INDIRECT("'"&amp;VLOOKUP($C169,ModMap!$A$2:$B$21,2,FALSE)&amp;"'!$K:$K"),0)),"")</f>
        <v/>
      </c>
      <c r="AD169" s="44" t="s">
        <v>36</v>
      </c>
      <c r="AE169" s="39" t="str">
        <f t="array" ref="AE169">IFERROR(INDEX(INDIRECT("'"&amp;VLOOKUP($C169,ModMap!$A$2:$B$21,2,FALSE)&amp;"'!AE:AE"),MATCH($K169,INDIRECT("'"&amp;VLOOKUP($C169,ModMap!$A$2:$B$21,2,FALSE)&amp;"'!$K:$K"),0)),"")</f>
        <v>N/A</v>
      </c>
      <c r="AF169" s="39" t="str">
        <f t="array" ref="AF169">IFERROR(INDEX(INDIRECT("'"&amp;VLOOKUP($C169,ModMap!$A$2:$B$21,2,FALSE)&amp;"'!AF:AF"),MATCH($K169,INDIRECT("'"&amp;VLOOKUP($C169,ModMap!$A$2:$B$21,2,FALSE)&amp;"'!$K:$K"),0)),"")</f>
        <v/>
      </c>
      <c r="AG169" s="48" t="s">
        <v>33</v>
      </c>
      <c r="AH169" s="39" t="str">
        <f t="array" ref="AH169">IFERROR(INDEX(INDIRECT("'"&amp;VLOOKUP($C169,ModMap!$A$2:$B$21,2,FALSE)&amp;"'!AH:AH"),MATCH($K169,INDIRECT("'"&amp;VLOOKUP($C169,ModMap!$A$2:$B$21,2,FALSE)&amp;"'!$K:$K"),0)),"")</f>
        <v>Not Started</v>
      </c>
      <c r="AI169" s="39" t="str">
        <f t="array" ref="AI169">IFERROR(INDEX(INDIRECT("'"&amp;VLOOKUP($C169,ModMap!$A$2:$B$21,2,FALSE)&amp;"'!AI:AI"),MATCH($K169,INDIRECT("'"&amp;VLOOKUP($C169,ModMap!$A$2:$B$21,2,FALSE)&amp;"'!$K:$K"),0)),"")</f>
        <v>Unassigned</v>
      </c>
      <c r="AJ169" s="44" t="s">
        <v>36</v>
      </c>
      <c r="AK169" s="39" t="str">
        <f t="array" ref="AK169">IFERROR(INDEX(INDIRECT("'"&amp;VLOOKUP($C169,ModMap!$A$2:$B$21,2,FALSE)&amp;"'!AK:AK"),MATCH($K169,INDIRECT("'"&amp;VLOOKUP($C169,ModMap!$A$2:$B$21,2,FALSE)&amp;"'!$K:$K"),0)),"")</f>
        <v>N/A</v>
      </c>
      <c r="AL169" s="39" t="str">
        <f t="array" ref="AL169">IFERROR(INDEX(INDIRECT("'"&amp;VLOOKUP($C169,ModMap!$A$2:$B$21,2,FALSE)&amp;"'!AL:AL"),MATCH($K169,INDIRECT("'"&amp;VLOOKUP($C169,ModMap!$A$2:$B$21,2,FALSE)&amp;"'!$K:$K"),0)),"")</f>
        <v/>
      </c>
      <c r="AM169" s="39">
        <f t="shared" si="1"/>
        <v>2</v>
      </c>
      <c r="AN169" s="39" t="str">
        <f t="shared" si="2"/>
        <v>Not Started</v>
      </c>
      <c r="AO169" s="40" t="str">
        <f t="array" ref="AO169">IFERROR(INDEX(INDIRECT("'"&amp;VLOOKUP($C169,ModMap!$A$2:$B$21,2,FALSE)&amp;"'!AO:AO"),MATCH($K169,INDIRECT("'"&amp;VLOOKUP($C169,ModMap!$A$2:$B$21,2,FALSE)&amp;"'!$K:$K"),0)),"")</f>
        <v/>
      </c>
      <c r="AP169" s="49" t="str">
        <f t="array" ref="AP169">IFERROR(HYPERLINK("#'"&amp;VLOOKUP($C169,ModMap!$A$2:$B$21,2,FALSE)&amp;"'!V"&amp;MATCH($K169,INDIRECT("'"&amp;VLOOKUP($C169,ModMap!$A$2:$B$21,2,FALSE)&amp;"'!$K:$K"),0),"Edit on module sheet"),"")</f>
        <v>Edit on module sheet</v>
      </c>
    </row>
    <row r="170" ht="42.0" customHeight="1">
      <c r="A170" s="50">
        <v>168.0</v>
      </c>
      <c r="B170" s="50">
        <v>899.0</v>
      </c>
      <c r="C170" s="50" t="s">
        <v>133</v>
      </c>
      <c r="D170" s="51" t="s">
        <v>134</v>
      </c>
      <c r="E170" s="30" t="s">
        <v>62</v>
      </c>
      <c r="F170" s="68" t="s">
        <v>1900</v>
      </c>
      <c r="G170" s="51" t="s">
        <v>1901</v>
      </c>
      <c r="H170" s="50" t="s">
        <v>2999</v>
      </c>
      <c r="I170" s="50" t="s">
        <v>3000</v>
      </c>
      <c r="J170" s="51" t="s">
        <v>3001</v>
      </c>
      <c r="K170" s="50" t="s">
        <v>3008</v>
      </c>
      <c r="L170" s="51" t="s">
        <v>3009</v>
      </c>
      <c r="M170" s="47" t="s">
        <v>200</v>
      </c>
      <c r="N170" s="50" t="s">
        <v>1907</v>
      </c>
      <c r="O170" s="50" t="s">
        <v>2956</v>
      </c>
      <c r="P170" s="51" t="s">
        <v>3004</v>
      </c>
      <c r="Q170" s="51" t="s">
        <v>3005</v>
      </c>
      <c r="R170" s="50" t="s">
        <v>1910</v>
      </c>
      <c r="S170" s="50" t="s">
        <v>1920</v>
      </c>
      <c r="T170" s="50" t="str">
        <f t="array" ref="T170">IFERROR(INDEX(INDIRECT("'"&amp;VLOOKUP($C170,ModMap!$A$2:$B$21,2,FALSE)&amp;"'!T:T"),MATCH($K170,INDIRECT("'"&amp;VLOOKUP($C170,ModMap!$A$2:$B$21,2,FALSE)&amp;"'!$K:$K"),0)),"")</f>
        <v>Unassigned</v>
      </c>
      <c r="U170" s="48" t="s">
        <v>33</v>
      </c>
      <c r="V170" s="50" t="str">
        <f t="array" ref="V170">IFERROR(INDEX(INDIRECT("'"&amp;VLOOKUP($C170,ModMap!$A$2:$B$21,2,FALSE)&amp;"'!V:V"),MATCH($K170,INDIRECT("'"&amp;VLOOKUP($C170,ModMap!$A$2:$B$21,2,FALSE)&amp;"'!$K:$K"),0)),"")</f>
        <v>Not Started</v>
      </c>
      <c r="W170" s="50" t="str">
        <f t="array" ref="W170">IFERROR(INDEX(INDIRECT("'"&amp;VLOOKUP($C170,ModMap!$A$2:$B$21,2,FALSE)&amp;"'!W:W"),MATCH($K170,INDIRECT("'"&amp;VLOOKUP($C170,ModMap!$A$2:$B$21,2,FALSE)&amp;"'!$K:$K"),0)),"")</f>
        <v>Unassigned</v>
      </c>
      <c r="X170" s="44" t="s">
        <v>36</v>
      </c>
      <c r="Y170" s="50" t="str">
        <f t="array" ref="Y170">IFERROR(INDEX(INDIRECT("'"&amp;VLOOKUP($C170,ModMap!$A$2:$B$21,2,FALSE)&amp;"'!Y:Y"),MATCH($K170,INDIRECT("'"&amp;VLOOKUP($C170,ModMap!$A$2:$B$21,2,FALSE)&amp;"'!$K:$K"),0)),"")</f>
        <v>N/A</v>
      </c>
      <c r="Z170" s="50" t="str">
        <f t="array" ref="Z170">IFERROR(INDEX(INDIRECT("'"&amp;VLOOKUP($C170,ModMap!$A$2:$B$21,2,FALSE)&amp;"'!Z:Z"),MATCH($K170,INDIRECT("'"&amp;VLOOKUP($C170,ModMap!$A$2:$B$21,2,FALSE)&amp;"'!$K:$K"),0)),"")</f>
        <v/>
      </c>
      <c r="AA170" s="44" t="s">
        <v>36</v>
      </c>
      <c r="AB170" s="50" t="str">
        <f t="array" ref="AB170">IFERROR(INDEX(INDIRECT("'"&amp;VLOOKUP($C170,ModMap!$A$2:$B$21,2,FALSE)&amp;"'!AB:AB"),MATCH($K170,INDIRECT("'"&amp;VLOOKUP($C170,ModMap!$A$2:$B$21,2,FALSE)&amp;"'!$K:$K"),0)),"")</f>
        <v>N/A</v>
      </c>
      <c r="AC170" s="50" t="str">
        <f t="array" ref="AC170">IFERROR(INDEX(INDIRECT("'"&amp;VLOOKUP($C170,ModMap!$A$2:$B$21,2,FALSE)&amp;"'!AC:AC"),MATCH($K170,INDIRECT("'"&amp;VLOOKUP($C170,ModMap!$A$2:$B$21,2,FALSE)&amp;"'!$K:$K"),0)),"")</f>
        <v/>
      </c>
      <c r="AD170" s="48" t="s">
        <v>33</v>
      </c>
      <c r="AE170" s="50" t="str">
        <f t="array" ref="AE170">IFERROR(INDEX(INDIRECT("'"&amp;VLOOKUP($C170,ModMap!$A$2:$B$21,2,FALSE)&amp;"'!AE:AE"),MATCH($K170,INDIRECT("'"&amp;VLOOKUP($C170,ModMap!$A$2:$B$21,2,FALSE)&amp;"'!$K:$K"),0)),"")</f>
        <v>Not Started</v>
      </c>
      <c r="AF170" s="50" t="str">
        <f t="array" ref="AF170">IFERROR(INDEX(INDIRECT("'"&amp;VLOOKUP($C170,ModMap!$A$2:$B$21,2,FALSE)&amp;"'!AF:AF"),MATCH($K170,INDIRECT("'"&amp;VLOOKUP($C170,ModMap!$A$2:$B$21,2,FALSE)&amp;"'!$K:$K"),0)),"")</f>
        <v>Unassigned</v>
      </c>
      <c r="AG170" s="48" t="s">
        <v>33</v>
      </c>
      <c r="AH170" s="50" t="str">
        <f t="array" ref="AH170">IFERROR(INDEX(INDIRECT("'"&amp;VLOOKUP($C170,ModMap!$A$2:$B$21,2,FALSE)&amp;"'!AH:AH"),MATCH($K170,INDIRECT("'"&amp;VLOOKUP($C170,ModMap!$A$2:$B$21,2,FALSE)&amp;"'!$K:$K"),0)),"")</f>
        <v>Not Started</v>
      </c>
      <c r="AI170" s="50" t="str">
        <f t="array" ref="AI170">IFERROR(INDEX(INDIRECT("'"&amp;VLOOKUP($C170,ModMap!$A$2:$B$21,2,FALSE)&amp;"'!AI:AI"),MATCH($K170,INDIRECT("'"&amp;VLOOKUP($C170,ModMap!$A$2:$B$21,2,FALSE)&amp;"'!$K:$K"),0)),"")</f>
        <v>Unassigned</v>
      </c>
      <c r="AJ170" s="44" t="s">
        <v>36</v>
      </c>
      <c r="AK170" s="50" t="str">
        <f t="array" ref="AK170">IFERROR(INDEX(INDIRECT("'"&amp;VLOOKUP($C170,ModMap!$A$2:$B$21,2,FALSE)&amp;"'!AK:AK"),MATCH($K170,INDIRECT("'"&amp;VLOOKUP($C170,ModMap!$A$2:$B$21,2,FALSE)&amp;"'!$K:$K"),0)),"")</f>
        <v>N/A</v>
      </c>
      <c r="AL170" s="50" t="str">
        <f t="array" ref="AL170">IFERROR(INDEX(INDIRECT("'"&amp;VLOOKUP($C170,ModMap!$A$2:$B$21,2,FALSE)&amp;"'!AL:AL"),MATCH($K170,INDIRECT("'"&amp;VLOOKUP($C170,ModMap!$A$2:$B$21,2,FALSE)&amp;"'!$K:$K"),0)),"")</f>
        <v/>
      </c>
      <c r="AM170" s="50">
        <f t="shared" si="1"/>
        <v>3</v>
      </c>
      <c r="AN170" s="50" t="str">
        <f t="shared" si="2"/>
        <v>Not Started</v>
      </c>
      <c r="AO170" s="51" t="str">
        <f t="array" ref="AO170">IFERROR(INDEX(INDIRECT("'"&amp;VLOOKUP($C170,ModMap!$A$2:$B$21,2,FALSE)&amp;"'!AO:AO"),MATCH($K170,INDIRECT("'"&amp;VLOOKUP($C170,ModMap!$A$2:$B$21,2,FALSE)&amp;"'!$K:$K"),0)),"")</f>
        <v/>
      </c>
      <c r="AP170" s="49" t="str">
        <f t="array" ref="AP170">IFERROR(HYPERLINK("#'"&amp;VLOOKUP($C170,ModMap!$A$2:$B$21,2,FALSE)&amp;"'!V"&amp;MATCH($K170,INDIRECT("'"&amp;VLOOKUP($C170,ModMap!$A$2:$B$21,2,FALSE)&amp;"'!$K:$K"),0),"Edit on module sheet"),"")</f>
        <v>Edit on module sheet</v>
      </c>
    </row>
    <row r="171" ht="42.0" customHeight="1">
      <c r="A171" s="39">
        <v>169.0</v>
      </c>
      <c r="B171" s="39">
        <v>900.0</v>
      </c>
      <c r="C171" s="39" t="s">
        <v>133</v>
      </c>
      <c r="D171" s="40" t="s">
        <v>134</v>
      </c>
      <c r="E171" s="30" t="s">
        <v>62</v>
      </c>
      <c r="F171" s="68" t="s">
        <v>1900</v>
      </c>
      <c r="G171" s="40" t="s">
        <v>1901</v>
      </c>
      <c r="H171" s="39" t="s">
        <v>2999</v>
      </c>
      <c r="I171" s="39" t="s">
        <v>3000</v>
      </c>
      <c r="J171" s="40" t="s">
        <v>3001</v>
      </c>
      <c r="K171" s="39" t="s">
        <v>3012</v>
      </c>
      <c r="L171" s="40" t="s">
        <v>1925</v>
      </c>
      <c r="M171" s="47" t="s">
        <v>200</v>
      </c>
      <c r="N171" s="39" t="s">
        <v>1907</v>
      </c>
      <c r="O171" s="39" t="s">
        <v>2956</v>
      </c>
      <c r="P171" s="40" t="s">
        <v>3004</v>
      </c>
      <c r="Q171" s="40" t="s">
        <v>3005</v>
      </c>
      <c r="R171" s="39" t="s">
        <v>1910</v>
      </c>
      <c r="S171" s="39" t="s">
        <v>1928</v>
      </c>
      <c r="T171" s="39" t="str">
        <f t="array" ref="T171">IFERROR(INDEX(INDIRECT("'"&amp;VLOOKUP($C171,ModMap!$A$2:$B$21,2,FALSE)&amp;"'!T:T"),MATCH($K171,INDIRECT("'"&amp;VLOOKUP($C171,ModMap!$A$2:$B$21,2,FALSE)&amp;"'!$K:$K"),0)),"")</f>
        <v>Unassigned</v>
      </c>
      <c r="U171" s="48" t="s">
        <v>33</v>
      </c>
      <c r="V171" s="39" t="str">
        <f t="array" ref="V171">IFERROR(INDEX(INDIRECT("'"&amp;VLOOKUP($C171,ModMap!$A$2:$B$21,2,FALSE)&amp;"'!V:V"),MATCH($K171,INDIRECT("'"&amp;VLOOKUP($C171,ModMap!$A$2:$B$21,2,FALSE)&amp;"'!$K:$K"),0)),"")</f>
        <v>Not Started</v>
      </c>
      <c r="W171" s="39" t="str">
        <f t="array" ref="W171">IFERROR(INDEX(INDIRECT("'"&amp;VLOOKUP($C171,ModMap!$A$2:$B$21,2,FALSE)&amp;"'!W:W"),MATCH($K171,INDIRECT("'"&amp;VLOOKUP($C171,ModMap!$A$2:$B$21,2,FALSE)&amp;"'!$K:$K"),0)),"")</f>
        <v>Unassigned</v>
      </c>
      <c r="X171" s="44" t="s">
        <v>36</v>
      </c>
      <c r="Y171" s="39" t="str">
        <f t="array" ref="Y171">IFERROR(INDEX(INDIRECT("'"&amp;VLOOKUP($C171,ModMap!$A$2:$B$21,2,FALSE)&amp;"'!Y:Y"),MATCH($K171,INDIRECT("'"&amp;VLOOKUP($C171,ModMap!$A$2:$B$21,2,FALSE)&amp;"'!$K:$K"),0)),"")</f>
        <v>N/A</v>
      </c>
      <c r="Z171" s="39" t="str">
        <f t="array" ref="Z171">IFERROR(INDEX(INDIRECT("'"&amp;VLOOKUP($C171,ModMap!$A$2:$B$21,2,FALSE)&amp;"'!Z:Z"),MATCH($K171,INDIRECT("'"&amp;VLOOKUP($C171,ModMap!$A$2:$B$21,2,FALSE)&amp;"'!$K:$K"),0)),"")</f>
        <v/>
      </c>
      <c r="AA171" s="44" t="s">
        <v>36</v>
      </c>
      <c r="AB171" s="39" t="str">
        <f t="array" ref="AB171">IFERROR(INDEX(INDIRECT("'"&amp;VLOOKUP($C171,ModMap!$A$2:$B$21,2,FALSE)&amp;"'!AB:AB"),MATCH($K171,INDIRECT("'"&amp;VLOOKUP($C171,ModMap!$A$2:$B$21,2,FALSE)&amp;"'!$K:$K"),0)),"")</f>
        <v>N/A</v>
      </c>
      <c r="AC171" s="39" t="str">
        <f t="array" ref="AC171">IFERROR(INDEX(INDIRECT("'"&amp;VLOOKUP($C171,ModMap!$A$2:$B$21,2,FALSE)&amp;"'!AC:AC"),MATCH($K171,INDIRECT("'"&amp;VLOOKUP($C171,ModMap!$A$2:$B$21,2,FALSE)&amp;"'!$K:$K"),0)),"")</f>
        <v/>
      </c>
      <c r="AD171" s="44" t="s">
        <v>36</v>
      </c>
      <c r="AE171" s="39" t="str">
        <f t="array" ref="AE171">IFERROR(INDEX(INDIRECT("'"&amp;VLOOKUP($C171,ModMap!$A$2:$B$21,2,FALSE)&amp;"'!AE:AE"),MATCH($K171,INDIRECT("'"&amp;VLOOKUP($C171,ModMap!$A$2:$B$21,2,FALSE)&amp;"'!$K:$K"),0)),"")</f>
        <v>N/A</v>
      </c>
      <c r="AF171" s="39" t="str">
        <f t="array" ref="AF171">IFERROR(INDEX(INDIRECT("'"&amp;VLOOKUP($C171,ModMap!$A$2:$B$21,2,FALSE)&amp;"'!AF:AF"),MATCH($K171,INDIRECT("'"&amp;VLOOKUP($C171,ModMap!$A$2:$B$21,2,FALSE)&amp;"'!$K:$K"),0)),"")</f>
        <v/>
      </c>
      <c r="AG171" s="48" t="s">
        <v>33</v>
      </c>
      <c r="AH171" s="39" t="str">
        <f t="array" ref="AH171">IFERROR(INDEX(INDIRECT("'"&amp;VLOOKUP($C171,ModMap!$A$2:$B$21,2,FALSE)&amp;"'!AH:AH"),MATCH($K171,INDIRECT("'"&amp;VLOOKUP($C171,ModMap!$A$2:$B$21,2,FALSE)&amp;"'!$K:$K"),0)),"")</f>
        <v>Not Started</v>
      </c>
      <c r="AI171" s="39" t="str">
        <f t="array" ref="AI171">IFERROR(INDEX(INDIRECT("'"&amp;VLOOKUP($C171,ModMap!$A$2:$B$21,2,FALSE)&amp;"'!AI:AI"),MATCH($K171,INDIRECT("'"&amp;VLOOKUP($C171,ModMap!$A$2:$B$21,2,FALSE)&amp;"'!$K:$K"),0)),"")</f>
        <v>Unassigned</v>
      </c>
      <c r="AJ171" s="44" t="s">
        <v>36</v>
      </c>
      <c r="AK171" s="39" t="str">
        <f t="array" ref="AK171">IFERROR(INDEX(INDIRECT("'"&amp;VLOOKUP($C171,ModMap!$A$2:$B$21,2,FALSE)&amp;"'!AK:AK"),MATCH($K171,INDIRECT("'"&amp;VLOOKUP($C171,ModMap!$A$2:$B$21,2,FALSE)&amp;"'!$K:$K"),0)),"")</f>
        <v>N/A</v>
      </c>
      <c r="AL171" s="39" t="str">
        <f t="array" ref="AL171">IFERROR(INDEX(INDIRECT("'"&amp;VLOOKUP($C171,ModMap!$A$2:$B$21,2,FALSE)&amp;"'!AL:AL"),MATCH($K171,INDIRECT("'"&amp;VLOOKUP($C171,ModMap!$A$2:$B$21,2,FALSE)&amp;"'!$K:$K"),0)),"")</f>
        <v/>
      </c>
      <c r="AM171" s="39">
        <f t="shared" si="1"/>
        <v>2</v>
      </c>
      <c r="AN171" s="39" t="str">
        <f t="shared" si="2"/>
        <v>Not Started</v>
      </c>
      <c r="AO171" s="40" t="str">
        <f t="array" ref="AO171">IFERROR(INDEX(INDIRECT("'"&amp;VLOOKUP($C171,ModMap!$A$2:$B$21,2,FALSE)&amp;"'!AO:AO"),MATCH($K171,INDIRECT("'"&amp;VLOOKUP($C171,ModMap!$A$2:$B$21,2,FALSE)&amp;"'!$K:$K"),0)),"")</f>
        <v/>
      </c>
      <c r="AP171" s="49" t="str">
        <f t="array" ref="AP171">IFERROR(HYPERLINK("#'"&amp;VLOOKUP($C171,ModMap!$A$2:$B$21,2,FALSE)&amp;"'!V"&amp;MATCH($K171,INDIRECT("'"&amp;VLOOKUP($C171,ModMap!$A$2:$B$21,2,FALSE)&amp;"'!$K:$K"),0),"Edit on module sheet"),"")</f>
        <v>Edit on module sheet</v>
      </c>
    </row>
    <row r="172" ht="42.0" customHeight="1">
      <c r="A172" s="50">
        <v>170.0</v>
      </c>
      <c r="B172" s="50">
        <v>902.0</v>
      </c>
      <c r="C172" s="50" t="s">
        <v>133</v>
      </c>
      <c r="D172" s="51" t="s">
        <v>134</v>
      </c>
      <c r="E172" s="30" t="s">
        <v>62</v>
      </c>
      <c r="F172" s="68" t="s">
        <v>1900</v>
      </c>
      <c r="G172" s="51" t="s">
        <v>1901</v>
      </c>
      <c r="H172" s="50" t="s">
        <v>3015</v>
      </c>
      <c r="I172" s="50" t="s">
        <v>3016</v>
      </c>
      <c r="J172" s="51" t="s">
        <v>3018</v>
      </c>
      <c r="K172" s="50" t="s">
        <v>3020</v>
      </c>
      <c r="L172" s="51" t="s">
        <v>3021</v>
      </c>
      <c r="M172" s="47" t="s">
        <v>200</v>
      </c>
      <c r="N172" s="50" t="s">
        <v>1907</v>
      </c>
      <c r="O172" s="50" t="s">
        <v>2956</v>
      </c>
      <c r="P172" s="51" t="s">
        <v>1420</v>
      </c>
      <c r="Q172" s="51" t="s">
        <v>3022</v>
      </c>
      <c r="R172" s="50" t="s">
        <v>1910</v>
      </c>
      <c r="S172" s="50" t="s">
        <v>1911</v>
      </c>
      <c r="T172" s="50" t="str">
        <f t="array" ref="T172">IFERROR(INDEX(INDIRECT("'"&amp;VLOOKUP($C172,ModMap!$A$2:$B$21,2,FALSE)&amp;"'!T:T"),MATCH($K172,INDIRECT("'"&amp;VLOOKUP($C172,ModMap!$A$2:$B$21,2,FALSE)&amp;"'!$K:$K"),0)),"")</f>
        <v>Unassigned</v>
      </c>
      <c r="U172" s="48" t="s">
        <v>33</v>
      </c>
      <c r="V172" s="50" t="str">
        <f t="array" ref="V172">IFERROR(INDEX(INDIRECT("'"&amp;VLOOKUP($C172,ModMap!$A$2:$B$21,2,FALSE)&amp;"'!V:V"),MATCH($K172,INDIRECT("'"&amp;VLOOKUP($C172,ModMap!$A$2:$B$21,2,FALSE)&amp;"'!$K:$K"),0)),"")</f>
        <v>Not Started</v>
      </c>
      <c r="W172" s="50" t="str">
        <f t="array" ref="W172">IFERROR(INDEX(INDIRECT("'"&amp;VLOOKUP($C172,ModMap!$A$2:$B$21,2,FALSE)&amp;"'!W:W"),MATCH($K172,INDIRECT("'"&amp;VLOOKUP($C172,ModMap!$A$2:$B$21,2,FALSE)&amp;"'!$K:$K"),0)),"")</f>
        <v>Unassigned</v>
      </c>
      <c r="X172" s="44" t="s">
        <v>36</v>
      </c>
      <c r="Y172" s="50" t="str">
        <f t="array" ref="Y172">IFERROR(INDEX(INDIRECT("'"&amp;VLOOKUP($C172,ModMap!$A$2:$B$21,2,FALSE)&amp;"'!Y:Y"),MATCH($K172,INDIRECT("'"&amp;VLOOKUP($C172,ModMap!$A$2:$B$21,2,FALSE)&amp;"'!$K:$K"),0)),"")</f>
        <v>N/A</v>
      </c>
      <c r="Z172" s="50" t="str">
        <f t="array" ref="Z172">IFERROR(INDEX(INDIRECT("'"&amp;VLOOKUP($C172,ModMap!$A$2:$B$21,2,FALSE)&amp;"'!Z:Z"),MATCH($K172,INDIRECT("'"&amp;VLOOKUP($C172,ModMap!$A$2:$B$21,2,FALSE)&amp;"'!$K:$K"),0)),"")</f>
        <v/>
      </c>
      <c r="AA172" s="44" t="s">
        <v>36</v>
      </c>
      <c r="AB172" s="50" t="str">
        <f t="array" ref="AB172">IFERROR(INDEX(INDIRECT("'"&amp;VLOOKUP($C172,ModMap!$A$2:$B$21,2,FALSE)&amp;"'!AB:AB"),MATCH($K172,INDIRECT("'"&amp;VLOOKUP($C172,ModMap!$A$2:$B$21,2,FALSE)&amp;"'!$K:$K"),0)),"")</f>
        <v>N/A</v>
      </c>
      <c r="AC172" s="50" t="str">
        <f t="array" ref="AC172">IFERROR(INDEX(INDIRECT("'"&amp;VLOOKUP($C172,ModMap!$A$2:$B$21,2,FALSE)&amp;"'!AC:AC"),MATCH($K172,INDIRECT("'"&amp;VLOOKUP($C172,ModMap!$A$2:$B$21,2,FALSE)&amp;"'!$K:$K"),0)),"")</f>
        <v/>
      </c>
      <c r="AD172" s="44" t="s">
        <v>36</v>
      </c>
      <c r="AE172" s="50" t="str">
        <f t="array" ref="AE172">IFERROR(INDEX(INDIRECT("'"&amp;VLOOKUP($C172,ModMap!$A$2:$B$21,2,FALSE)&amp;"'!AE:AE"),MATCH($K172,INDIRECT("'"&amp;VLOOKUP($C172,ModMap!$A$2:$B$21,2,FALSE)&amp;"'!$K:$K"),0)),"")</f>
        <v>N/A</v>
      </c>
      <c r="AF172" s="50" t="str">
        <f t="array" ref="AF172">IFERROR(INDEX(INDIRECT("'"&amp;VLOOKUP($C172,ModMap!$A$2:$B$21,2,FALSE)&amp;"'!AF:AF"),MATCH($K172,INDIRECT("'"&amp;VLOOKUP($C172,ModMap!$A$2:$B$21,2,FALSE)&amp;"'!$K:$K"),0)),"")</f>
        <v/>
      </c>
      <c r="AG172" s="48" t="s">
        <v>33</v>
      </c>
      <c r="AH172" s="50" t="str">
        <f t="array" ref="AH172">IFERROR(INDEX(INDIRECT("'"&amp;VLOOKUP($C172,ModMap!$A$2:$B$21,2,FALSE)&amp;"'!AH:AH"),MATCH($K172,INDIRECT("'"&amp;VLOOKUP($C172,ModMap!$A$2:$B$21,2,FALSE)&amp;"'!$K:$K"),0)),"")</f>
        <v>Not Started</v>
      </c>
      <c r="AI172" s="50" t="str">
        <f t="array" ref="AI172">IFERROR(INDEX(INDIRECT("'"&amp;VLOOKUP($C172,ModMap!$A$2:$B$21,2,FALSE)&amp;"'!AI:AI"),MATCH($K172,INDIRECT("'"&amp;VLOOKUP($C172,ModMap!$A$2:$B$21,2,FALSE)&amp;"'!$K:$K"),0)),"")</f>
        <v>Unassigned</v>
      </c>
      <c r="AJ172" s="44" t="s">
        <v>36</v>
      </c>
      <c r="AK172" s="50" t="str">
        <f t="array" ref="AK172">IFERROR(INDEX(INDIRECT("'"&amp;VLOOKUP($C172,ModMap!$A$2:$B$21,2,FALSE)&amp;"'!AK:AK"),MATCH($K172,INDIRECT("'"&amp;VLOOKUP($C172,ModMap!$A$2:$B$21,2,FALSE)&amp;"'!$K:$K"),0)),"")</f>
        <v>N/A</v>
      </c>
      <c r="AL172" s="50" t="str">
        <f t="array" ref="AL172">IFERROR(INDEX(INDIRECT("'"&amp;VLOOKUP($C172,ModMap!$A$2:$B$21,2,FALSE)&amp;"'!AL:AL"),MATCH($K172,INDIRECT("'"&amp;VLOOKUP($C172,ModMap!$A$2:$B$21,2,FALSE)&amp;"'!$K:$K"),0)),"")</f>
        <v/>
      </c>
      <c r="AM172" s="50">
        <f t="shared" si="1"/>
        <v>2</v>
      </c>
      <c r="AN172" s="50" t="str">
        <f t="shared" si="2"/>
        <v>Not Started</v>
      </c>
      <c r="AO172" s="51" t="str">
        <f t="array" ref="AO172">IFERROR(INDEX(INDIRECT("'"&amp;VLOOKUP($C172,ModMap!$A$2:$B$21,2,FALSE)&amp;"'!AO:AO"),MATCH($K172,INDIRECT("'"&amp;VLOOKUP($C172,ModMap!$A$2:$B$21,2,FALSE)&amp;"'!$K:$K"),0)),"")</f>
        <v/>
      </c>
      <c r="AP172" s="49" t="str">
        <f t="array" ref="AP172">IFERROR(HYPERLINK("#'"&amp;VLOOKUP($C172,ModMap!$A$2:$B$21,2,FALSE)&amp;"'!V"&amp;MATCH($K172,INDIRECT("'"&amp;VLOOKUP($C172,ModMap!$A$2:$B$21,2,FALSE)&amp;"'!$K:$K"),0),"Edit on module sheet"),"")</f>
        <v>Edit on module sheet</v>
      </c>
    </row>
    <row r="173" ht="42.0" customHeight="1">
      <c r="A173" s="39">
        <v>171.0</v>
      </c>
      <c r="B173" s="39">
        <v>903.0</v>
      </c>
      <c r="C173" s="39" t="s">
        <v>133</v>
      </c>
      <c r="D173" s="40" t="s">
        <v>134</v>
      </c>
      <c r="E173" s="30" t="s">
        <v>62</v>
      </c>
      <c r="F173" s="68" t="s">
        <v>1900</v>
      </c>
      <c r="G173" s="40" t="s">
        <v>1901</v>
      </c>
      <c r="H173" s="39" t="s">
        <v>3015</v>
      </c>
      <c r="I173" s="39" t="s">
        <v>3016</v>
      </c>
      <c r="J173" s="40" t="s">
        <v>3018</v>
      </c>
      <c r="K173" s="39" t="s">
        <v>3023</v>
      </c>
      <c r="L173" s="40" t="s">
        <v>3024</v>
      </c>
      <c r="M173" s="47" t="s">
        <v>200</v>
      </c>
      <c r="N173" s="39" t="s">
        <v>1907</v>
      </c>
      <c r="O173" s="39" t="s">
        <v>2956</v>
      </c>
      <c r="P173" s="40" t="s">
        <v>1420</v>
      </c>
      <c r="Q173" s="40" t="s">
        <v>3022</v>
      </c>
      <c r="R173" s="39" t="s">
        <v>1910</v>
      </c>
      <c r="S173" s="39" t="s">
        <v>1920</v>
      </c>
      <c r="T173" s="39" t="str">
        <f t="array" ref="T173">IFERROR(INDEX(INDIRECT("'"&amp;VLOOKUP($C173,ModMap!$A$2:$B$21,2,FALSE)&amp;"'!T:T"),MATCH($K173,INDIRECT("'"&amp;VLOOKUP($C173,ModMap!$A$2:$B$21,2,FALSE)&amp;"'!$K:$K"),0)),"")</f>
        <v>Unassigned</v>
      </c>
      <c r="U173" s="48" t="s">
        <v>33</v>
      </c>
      <c r="V173" s="39" t="str">
        <f t="array" ref="V173">IFERROR(INDEX(INDIRECT("'"&amp;VLOOKUP($C173,ModMap!$A$2:$B$21,2,FALSE)&amp;"'!V:V"),MATCH($K173,INDIRECT("'"&amp;VLOOKUP($C173,ModMap!$A$2:$B$21,2,FALSE)&amp;"'!$K:$K"),0)),"")</f>
        <v>Not Started</v>
      </c>
      <c r="W173" s="39" t="str">
        <f t="array" ref="W173">IFERROR(INDEX(INDIRECT("'"&amp;VLOOKUP($C173,ModMap!$A$2:$B$21,2,FALSE)&amp;"'!W:W"),MATCH($K173,INDIRECT("'"&amp;VLOOKUP($C173,ModMap!$A$2:$B$21,2,FALSE)&amp;"'!$K:$K"),0)),"")</f>
        <v>Unassigned</v>
      </c>
      <c r="X173" s="44" t="s">
        <v>36</v>
      </c>
      <c r="Y173" s="39" t="str">
        <f t="array" ref="Y173">IFERROR(INDEX(INDIRECT("'"&amp;VLOOKUP($C173,ModMap!$A$2:$B$21,2,FALSE)&amp;"'!Y:Y"),MATCH($K173,INDIRECT("'"&amp;VLOOKUP($C173,ModMap!$A$2:$B$21,2,FALSE)&amp;"'!$K:$K"),0)),"")</f>
        <v>N/A</v>
      </c>
      <c r="Z173" s="39" t="str">
        <f t="array" ref="Z173">IFERROR(INDEX(INDIRECT("'"&amp;VLOOKUP($C173,ModMap!$A$2:$B$21,2,FALSE)&amp;"'!Z:Z"),MATCH($K173,INDIRECT("'"&amp;VLOOKUP($C173,ModMap!$A$2:$B$21,2,FALSE)&amp;"'!$K:$K"),0)),"")</f>
        <v/>
      </c>
      <c r="AA173" s="44" t="s">
        <v>36</v>
      </c>
      <c r="AB173" s="39" t="str">
        <f t="array" ref="AB173">IFERROR(INDEX(INDIRECT("'"&amp;VLOOKUP($C173,ModMap!$A$2:$B$21,2,FALSE)&amp;"'!AB:AB"),MATCH($K173,INDIRECT("'"&amp;VLOOKUP($C173,ModMap!$A$2:$B$21,2,FALSE)&amp;"'!$K:$K"),0)),"")</f>
        <v>N/A</v>
      </c>
      <c r="AC173" s="39" t="str">
        <f t="array" ref="AC173">IFERROR(INDEX(INDIRECT("'"&amp;VLOOKUP($C173,ModMap!$A$2:$B$21,2,FALSE)&amp;"'!AC:AC"),MATCH($K173,INDIRECT("'"&amp;VLOOKUP($C173,ModMap!$A$2:$B$21,2,FALSE)&amp;"'!$K:$K"),0)),"")</f>
        <v/>
      </c>
      <c r="AD173" s="48" t="s">
        <v>33</v>
      </c>
      <c r="AE173" s="39" t="str">
        <f t="array" ref="AE173">IFERROR(INDEX(INDIRECT("'"&amp;VLOOKUP($C173,ModMap!$A$2:$B$21,2,FALSE)&amp;"'!AE:AE"),MATCH($K173,INDIRECT("'"&amp;VLOOKUP($C173,ModMap!$A$2:$B$21,2,FALSE)&amp;"'!$K:$K"),0)),"")</f>
        <v>Not Started</v>
      </c>
      <c r="AF173" s="39" t="str">
        <f t="array" ref="AF173">IFERROR(INDEX(INDIRECT("'"&amp;VLOOKUP($C173,ModMap!$A$2:$B$21,2,FALSE)&amp;"'!AF:AF"),MATCH($K173,INDIRECT("'"&amp;VLOOKUP($C173,ModMap!$A$2:$B$21,2,FALSE)&amp;"'!$K:$K"),0)),"")</f>
        <v>Unassigned</v>
      </c>
      <c r="AG173" s="48" t="s">
        <v>33</v>
      </c>
      <c r="AH173" s="39" t="str">
        <f t="array" ref="AH173">IFERROR(INDEX(INDIRECT("'"&amp;VLOOKUP($C173,ModMap!$A$2:$B$21,2,FALSE)&amp;"'!AH:AH"),MATCH($K173,INDIRECT("'"&amp;VLOOKUP($C173,ModMap!$A$2:$B$21,2,FALSE)&amp;"'!$K:$K"),0)),"")</f>
        <v>Not Started</v>
      </c>
      <c r="AI173" s="39" t="str">
        <f t="array" ref="AI173">IFERROR(INDEX(INDIRECT("'"&amp;VLOOKUP($C173,ModMap!$A$2:$B$21,2,FALSE)&amp;"'!AI:AI"),MATCH($K173,INDIRECT("'"&amp;VLOOKUP($C173,ModMap!$A$2:$B$21,2,FALSE)&amp;"'!$K:$K"),0)),"")</f>
        <v>Unassigned</v>
      </c>
      <c r="AJ173" s="44" t="s">
        <v>36</v>
      </c>
      <c r="AK173" s="39" t="str">
        <f t="array" ref="AK173">IFERROR(INDEX(INDIRECT("'"&amp;VLOOKUP($C173,ModMap!$A$2:$B$21,2,FALSE)&amp;"'!AK:AK"),MATCH($K173,INDIRECT("'"&amp;VLOOKUP($C173,ModMap!$A$2:$B$21,2,FALSE)&amp;"'!$K:$K"),0)),"")</f>
        <v>N/A</v>
      </c>
      <c r="AL173" s="39" t="str">
        <f t="array" ref="AL173">IFERROR(INDEX(INDIRECT("'"&amp;VLOOKUP($C173,ModMap!$A$2:$B$21,2,FALSE)&amp;"'!AL:AL"),MATCH($K173,INDIRECT("'"&amp;VLOOKUP($C173,ModMap!$A$2:$B$21,2,FALSE)&amp;"'!$K:$K"),0)),"")</f>
        <v/>
      </c>
      <c r="AM173" s="39">
        <f t="shared" si="1"/>
        <v>3</v>
      </c>
      <c r="AN173" s="39" t="str">
        <f t="shared" si="2"/>
        <v>Not Started</v>
      </c>
      <c r="AO173" s="40" t="str">
        <f t="array" ref="AO173">IFERROR(INDEX(INDIRECT("'"&amp;VLOOKUP($C173,ModMap!$A$2:$B$21,2,FALSE)&amp;"'!AO:AO"),MATCH($K173,INDIRECT("'"&amp;VLOOKUP($C173,ModMap!$A$2:$B$21,2,FALSE)&amp;"'!$K:$K"),0)),"")</f>
        <v/>
      </c>
      <c r="AP173" s="49" t="str">
        <f t="array" ref="AP173">IFERROR(HYPERLINK("#'"&amp;VLOOKUP($C173,ModMap!$A$2:$B$21,2,FALSE)&amp;"'!V"&amp;MATCH($K173,INDIRECT("'"&amp;VLOOKUP($C173,ModMap!$A$2:$B$21,2,FALSE)&amp;"'!$K:$K"),0),"Edit on module sheet"),"")</f>
        <v>Edit on module sheet</v>
      </c>
    </row>
    <row r="174" ht="42.0" customHeight="1">
      <c r="A174" s="50">
        <v>172.0</v>
      </c>
      <c r="B174" s="50">
        <v>904.0</v>
      </c>
      <c r="C174" s="50" t="s">
        <v>133</v>
      </c>
      <c r="D174" s="51" t="s">
        <v>134</v>
      </c>
      <c r="E174" s="30" t="s">
        <v>62</v>
      </c>
      <c r="F174" s="68" t="s">
        <v>1900</v>
      </c>
      <c r="G174" s="51" t="s">
        <v>1901</v>
      </c>
      <c r="H174" s="50" t="s">
        <v>3015</v>
      </c>
      <c r="I174" s="50" t="s">
        <v>3016</v>
      </c>
      <c r="J174" s="51" t="s">
        <v>3018</v>
      </c>
      <c r="K174" s="50" t="s">
        <v>3027</v>
      </c>
      <c r="L174" s="51" t="s">
        <v>1925</v>
      </c>
      <c r="M174" s="47" t="s">
        <v>200</v>
      </c>
      <c r="N174" s="50" t="s">
        <v>1907</v>
      </c>
      <c r="O174" s="50" t="s">
        <v>2956</v>
      </c>
      <c r="P174" s="51" t="s">
        <v>1420</v>
      </c>
      <c r="Q174" s="51" t="s">
        <v>3022</v>
      </c>
      <c r="R174" s="50" t="s">
        <v>1910</v>
      </c>
      <c r="S174" s="50" t="s">
        <v>1928</v>
      </c>
      <c r="T174" s="50" t="str">
        <f t="array" ref="T174">IFERROR(INDEX(INDIRECT("'"&amp;VLOOKUP($C174,ModMap!$A$2:$B$21,2,FALSE)&amp;"'!T:T"),MATCH($K174,INDIRECT("'"&amp;VLOOKUP($C174,ModMap!$A$2:$B$21,2,FALSE)&amp;"'!$K:$K"),0)),"")</f>
        <v>Unassigned</v>
      </c>
      <c r="U174" s="48" t="s">
        <v>33</v>
      </c>
      <c r="V174" s="50" t="str">
        <f t="array" ref="V174">IFERROR(INDEX(INDIRECT("'"&amp;VLOOKUP($C174,ModMap!$A$2:$B$21,2,FALSE)&amp;"'!V:V"),MATCH($K174,INDIRECT("'"&amp;VLOOKUP($C174,ModMap!$A$2:$B$21,2,FALSE)&amp;"'!$K:$K"),0)),"")</f>
        <v>Not Started</v>
      </c>
      <c r="W174" s="50" t="str">
        <f t="array" ref="W174">IFERROR(INDEX(INDIRECT("'"&amp;VLOOKUP($C174,ModMap!$A$2:$B$21,2,FALSE)&amp;"'!W:W"),MATCH($K174,INDIRECT("'"&amp;VLOOKUP($C174,ModMap!$A$2:$B$21,2,FALSE)&amp;"'!$K:$K"),0)),"")</f>
        <v>Unassigned</v>
      </c>
      <c r="X174" s="44" t="s">
        <v>36</v>
      </c>
      <c r="Y174" s="50" t="str">
        <f t="array" ref="Y174">IFERROR(INDEX(INDIRECT("'"&amp;VLOOKUP($C174,ModMap!$A$2:$B$21,2,FALSE)&amp;"'!Y:Y"),MATCH($K174,INDIRECT("'"&amp;VLOOKUP($C174,ModMap!$A$2:$B$21,2,FALSE)&amp;"'!$K:$K"),0)),"")</f>
        <v>N/A</v>
      </c>
      <c r="Z174" s="50" t="str">
        <f t="array" ref="Z174">IFERROR(INDEX(INDIRECT("'"&amp;VLOOKUP($C174,ModMap!$A$2:$B$21,2,FALSE)&amp;"'!Z:Z"),MATCH($K174,INDIRECT("'"&amp;VLOOKUP($C174,ModMap!$A$2:$B$21,2,FALSE)&amp;"'!$K:$K"),0)),"")</f>
        <v/>
      </c>
      <c r="AA174" s="44" t="s">
        <v>36</v>
      </c>
      <c r="AB174" s="50" t="str">
        <f t="array" ref="AB174">IFERROR(INDEX(INDIRECT("'"&amp;VLOOKUP($C174,ModMap!$A$2:$B$21,2,FALSE)&amp;"'!AB:AB"),MATCH($K174,INDIRECT("'"&amp;VLOOKUP($C174,ModMap!$A$2:$B$21,2,FALSE)&amp;"'!$K:$K"),0)),"")</f>
        <v>N/A</v>
      </c>
      <c r="AC174" s="50" t="str">
        <f t="array" ref="AC174">IFERROR(INDEX(INDIRECT("'"&amp;VLOOKUP($C174,ModMap!$A$2:$B$21,2,FALSE)&amp;"'!AC:AC"),MATCH($K174,INDIRECT("'"&amp;VLOOKUP($C174,ModMap!$A$2:$B$21,2,FALSE)&amp;"'!$K:$K"),0)),"")</f>
        <v/>
      </c>
      <c r="AD174" s="44" t="s">
        <v>36</v>
      </c>
      <c r="AE174" s="50" t="str">
        <f t="array" ref="AE174">IFERROR(INDEX(INDIRECT("'"&amp;VLOOKUP($C174,ModMap!$A$2:$B$21,2,FALSE)&amp;"'!AE:AE"),MATCH($K174,INDIRECT("'"&amp;VLOOKUP($C174,ModMap!$A$2:$B$21,2,FALSE)&amp;"'!$K:$K"),0)),"")</f>
        <v>N/A</v>
      </c>
      <c r="AF174" s="50" t="str">
        <f t="array" ref="AF174">IFERROR(INDEX(INDIRECT("'"&amp;VLOOKUP($C174,ModMap!$A$2:$B$21,2,FALSE)&amp;"'!AF:AF"),MATCH($K174,INDIRECT("'"&amp;VLOOKUP($C174,ModMap!$A$2:$B$21,2,FALSE)&amp;"'!$K:$K"),0)),"")</f>
        <v/>
      </c>
      <c r="AG174" s="48" t="s">
        <v>33</v>
      </c>
      <c r="AH174" s="50" t="str">
        <f t="array" ref="AH174">IFERROR(INDEX(INDIRECT("'"&amp;VLOOKUP($C174,ModMap!$A$2:$B$21,2,FALSE)&amp;"'!AH:AH"),MATCH($K174,INDIRECT("'"&amp;VLOOKUP($C174,ModMap!$A$2:$B$21,2,FALSE)&amp;"'!$K:$K"),0)),"")</f>
        <v>Not Started</v>
      </c>
      <c r="AI174" s="50" t="str">
        <f t="array" ref="AI174">IFERROR(INDEX(INDIRECT("'"&amp;VLOOKUP($C174,ModMap!$A$2:$B$21,2,FALSE)&amp;"'!AI:AI"),MATCH($K174,INDIRECT("'"&amp;VLOOKUP($C174,ModMap!$A$2:$B$21,2,FALSE)&amp;"'!$K:$K"),0)),"")</f>
        <v>Unassigned</v>
      </c>
      <c r="AJ174" s="44" t="s">
        <v>36</v>
      </c>
      <c r="AK174" s="50" t="str">
        <f t="array" ref="AK174">IFERROR(INDEX(INDIRECT("'"&amp;VLOOKUP($C174,ModMap!$A$2:$B$21,2,FALSE)&amp;"'!AK:AK"),MATCH($K174,INDIRECT("'"&amp;VLOOKUP($C174,ModMap!$A$2:$B$21,2,FALSE)&amp;"'!$K:$K"),0)),"")</f>
        <v>N/A</v>
      </c>
      <c r="AL174" s="50" t="str">
        <f t="array" ref="AL174">IFERROR(INDEX(INDIRECT("'"&amp;VLOOKUP($C174,ModMap!$A$2:$B$21,2,FALSE)&amp;"'!AL:AL"),MATCH($K174,INDIRECT("'"&amp;VLOOKUP($C174,ModMap!$A$2:$B$21,2,FALSE)&amp;"'!$K:$K"),0)),"")</f>
        <v/>
      </c>
      <c r="AM174" s="50">
        <f t="shared" si="1"/>
        <v>2</v>
      </c>
      <c r="AN174" s="50" t="str">
        <f t="shared" si="2"/>
        <v>Not Started</v>
      </c>
      <c r="AO174" s="51" t="str">
        <f t="array" ref="AO174">IFERROR(INDEX(INDIRECT("'"&amp;VLOOKUP($C174,ModMap!$A$2:$B$21,2,FALSE)&amp;"'!AO:AO"),MATCH($K174,INDIRECT("'"&amp;VLOOKUP($C174,ModMap!$A$2:$B$21,2,FALSE)&amp;"'!$K:$K"),0)),"")</f>
        <v/>
      </c>
      <c r="AP174" s="49" t="str">
        <f t="array" ref="AP174">IFERROR(HYPERLINK("#'"&amp;VLOOKUP($C174,ModMap!$A$2:$B$21,2,FALSE)&amp;"'!V"&amp;MATCH($K174,INDIRECT("'"&amp;VLOOKUP($C174,ModMap!$A$2:$B$21,2,FALSE)&amp;"'!$K:$K"),0),"Edit on module sheet"),"")</f>
        <v>Edit on module sheet</v>
      </c>
    </row>
    <row r="175" ht="42.0" customHeight="1">
      <c r="A175" s="39">
        <v>173.0</v>
      </c>
      <c r="B175" s="39">
        <v>906.0</v>
      </c>
      <c r="C175" s="39" t="s">
        <v>133</v>
      </c>
      <c r="D175" s="40" t="s">
        <v>134</v>
      </c>
      <c r="E175" s="30" t="s">
        <v>62</v>
      </c>
      <c r="F175" s="68" t="s">
        <v>1900</v>
      </c>
      <c r="G175" s="40" t="s">
        <v>1901</v>
      </c>
      <c r="H175" s="39" t="s">
        <v>3028</v>
      </c>
      <c r="I175" s="39" t="s">
        <v>3029</v>
      </c>
      <c r="J175" s="40" t="s">
        <v>3030</v>
      </c>
      <c r="K175" s="39" t="s">
        <v>3031</v>
      </c>
      <c r="L175" s="40" t="s">
        <v>3032</v>
      </c>
      <c r="M175" s="47" t="s">
        <v>200</v>
      </c>
      <c r="N175" s="39" t="s">
        <v>1907</v>
      </c>
      <c r="O175" s="39" t="s">
        <v>3033</v>
      </c>
      <c r="P175" s="40" t="s">
        <v>3034</v>
      </c>
      <c r="Q175" s="40" t="s">
        <v>3035</v>
      </c>
      <c r="R175" s="39" t="s">
        <v>1910</v>
      </c>
      <c r="S175" s="39" t="s">
        <v>62</v>
      </c>
      <c r="T175" s="39" t="str">
        <f t="array" ref="T175">IFERROR(INDEX(INDIRECT("'"&amp;VLOOKUP($C175,ModMap!$A$2:$B$21,2,FALSE)&amp;"'!T:T"),MATCH($K175,INDIRECT("'"&amp;VLOOKUP($C175,ModMap!$A$2:$B$21,2,FALSE)&amp;"'!$K:$K"),0)),"")</f>
        <v>Unassigned</v>
      </c>
      <c r="U175" s="44" t="s">
        <v>36</v>
      </c>
      <c r="V175" s="39" t="str">
        <f t="array" ref="V175">IFERROR(INDEX(INDIRECT("'"&amp;VLOOKUP($C175,ModMap!$A$2:$B$21,2,FALSE)&amp;"'!V:V"),MATCH($K175,INDIRECT("'"&amp;VLOOKUP($C175,ModMap!$A$2:$B$21,2,FALSE)&amp;"'!$K:$K"),0)),"")</f>
        <v>N/A</v>
      </c>
      <c r="W175" s="39" t="str">
        <f t="array" ref="W175">IFERROR(INDEX(INDIRECT("'"&amp;VLOOKUP($C175,ModMap!$A$2:$B$21,2,FALSE)&amp;"'!W:W"),MATCH($K175,INDIRECT("'"&amp;VLOOKUP($C175,ModMap!$A$2:$B$21,2,FALSE)&amp;"'!$K:$K"),0)),"")</f>
        <v/>
      </c>
      <c r="X175" s="44" t="s">
        <v>36</v>
      </c>
      <c r="Y175" s="39" t="str">
        <f t="array" ref="Y175">IFERROR(INDEX(INDIRECT("'"&amp;VLOOKUP($C175,ModMap!$A$2:$B$21,2,FALSE)&amp;"'!Y:Y"),MATCH($K175,INDIRECT("'"&amp;VLOOKUP($C175,ModMap!$A$2:$B$21,2,FALSE)&amp;"'!$K:$K"),0)),"")</f>
        <v>N/A</v>
      </c>
      <c r="Z175" s="39" t="str">
        <f t="array" ref="Z175">IFERROR(INDEX(INDIRECT("'"&amp;VLOOKUP($C175,ModMap!$A$2:$B$21,2,FALSE)&amp;"'!Z:Z"),MATCH($K175,INDIRECT("'"&amp;VLOOKUP($C175,ModMap!$A$2:$B$21,2,FALSE)&amp;"'!$K:$K"),0)),"")</f>
        <v/>
      </c>
      <c r="AA175" s="44" t="s">
        <v>36</v>
      </c>
      <c r="AB175" s="39" t="str">
        <f t="array" ref="AB175">IFERROR(INDEX(INDIRECT("'"&amp;VLOOKUP($C175,ModMap!$A$2:$B$21,2,FALSE)&amp;"'!AB:AB"),MATCH($K175,INDIRECT("'"&amp;VLOOKUP($C175,ModMap!$A$2:$B$21,2,FALSE)&amp;"'!$K:$K"),0)),"")</f>
        <v>N/A</v>
      </c>
      <c r="AC175" s="39" t="str">
        <f t="array" ref="AC175">IFERROR(INDEX(INDIRECT("'"&amp;VLOOKUP($C175,ModMap!$A$2:$B$21,2,FALSE)&amp;"'!AC:AC"),MATCH($K175,INDIRECT("'"&amp;VLOOKUP($C175,ModMap!$A$2:$B$21,2,FALSE)&amp;"'!$K:$K"),0)),"")</f>
        <v/>
      </c>
      <c r="AD175" s="44" t="s">
        <v>36</v>
      </c>
      <c r="AE175" s="39" t="str">
        <f t="array" ref="AE175">IFERROR(INDEX(INDIRECT("'"&amp;VLOOKUP($C175,ModMap!$A$2:$B$21,2,FALSE)&amp;"'!AE:AE"),MATCH($K175,INDIRECT("'"&amp;VLOOKUP($C175,ModMap!$A$2:$B$21,2,FALSE)&amp;"'!$K:$K"),0)),"")</f>
        <v>N/A</v>
      </c>
      <c r="AF175" s="39" t="str">
        <f t="array" ref="AF175">IFERROR(INDEX(INDIRECT("'"&amp;VLOOKUP($C175,ModMap!$A$2:$B$21,2,FALSE)&amp;"'!AF:AF"),MATCH($K175,INDIRECT("'"&amp;VLOOKUP($C175,ModMap!$A$2:$B$21,2,FALSE)&amp;"'!$K:$K"),0)),"")</f>
        <v/>
      </c>
      <c r="AG175" s="48" t="s">
        <v>33</v>
      </c>
      <c r="AH175" s="39" t="str">
        <f t="array" ref="AH175">IFERROR(INDEX(INDIRECT("'"&amp;VLOOKUP($C175,ModMap!$A$2:$B$21,2,FALSE)&amp;"'!AH:AH"),MATCH($K175,INDIRECT("'"&amp;VLOOKUP($C175,ModMap!$A$2:$B$21,2,FALSE)&amp;"'!$K:$K"),0)),"")</f>
        <v>Not Started</v>
      </c>
      <c r="AI175" s="39" t="str">
        <f t="array" ref="AI175">IFERROR(INDEX(INDIRECT("'"&amp;VLOOKUP($C175,ModMap!$A$2:$B$21,2,FALSE)&amp;"'!AI:AI"),MATCH($K175,INDIRECT("'"&amp;VLOOKUP($C175,ModMap!$A$2:$B$21,2,FALSE)&amp;"'!$K:$K"),0)),"")</f>
        <v>Unassigned</v>
      </c>
      <c r="AJ175" s="44" t="s">
        <v>36</v>
      </c>
      <c r="AK175" s="39" t="str">
        <f t="array" ref="AK175">IFERROR(INDEX(INDIRECT("'"&amp;VLOOKUP($C175,ModMap!$A$2:$B$21,2,FALSE)&amp;"'!AK:AK"),MATCH($K175,INDIRECT("'"&amp;VLOOKUP($C175,ModMap!$A$2:$B$21,2,FALSE)&amp;"'!$K:$K"),0)),"")</f>
        <v>N/A</v>
      </c>
      <c r="AL175" s="39" t="str">
        <f t="array" ref="AL175">IFERROR(INDEX(INDIRECT("'"&amp;VLOOKUP($C175,ModMap!$A$2:$B$21,2,FALSE)&amp;"'!AL:AL"),MATCH($K175,INDIRECT("'"&amp;VLOOKUP($C175,ModMap!$A$2:$B$21,2,FALSE)&amp;"'!$K:$K"),0)),"")</f>
        <v/>
      </c>
      <c r="AM175" s="39">
        <f t="shared" si="1"/>
        <v>1</v>
      </c>
      <c r="AN175" s="39" t="str">
        <f t="shared" si="2"/>
        <v>Not Started</v>
      </c>
      <c r="AO175" s="40" t="str">
        <f t="array" ref="AO175">IFERROR(INDEX(INDIRECT("'"&amp;VLOOKUP($C175,ModMap!$A$2:$B$21,2,FALSE)&amp;"'!AO:AO"),MATCH($K175,INDIRECT("'"&amp;VLOOKUP($C175,ModMap!$A$2:$B$21,2,FALSE)&amp;"'!$K:$K"),0)),"")</f>
        <v/>
      </c>
      <c r="AP175" s="49" t="str">
        <f t="array" ref="AP175">IFERROR(HYPERLINK("#'"&amp;VLOOKUP($C175,ModMap!$A$2:$B$21,2,FALSE)&amp;"'!V"&amp;MATCH($K175,INDIRECT("'"&amp;VLOOKUP($C175,ModMap!$A$2:$B$21,2,FALSE)&amp;"'!$K:$K"),0),"Edit on module sheet"),"")</f>
        <v>Edit on module sheet</v>
      </c>
    </row>
    <row r="176" ht="42.0" customHeight="1">
      <c r="A176" s="50">
        <v>174.0</v>
      </c>
      <c r="B176" s="50">
        <v>908.0</v>
      </c>
      <c r="C176" s="50" t="s">
        <v>133</v>
      </c>
      <c r="D176" s="51" t="s">
        <v>134</v>
      </c>
      <c r="E176" s="30" t="s">
        <v>62</v>
      </c>
      <c r="F176" s="68" t="s">
        <v>1900</v>
      </c>
      <c r="G176" s="51" t="s">
        <v>1901</v>
      </c>
      <c r="H176" s="50" t="s">
        <v>3028</v>
      </c>
      <c r="I176" s="50" t="s">
        <v>3029</v>
      </c>
      <c r="J176" s="51" t="s">
        <v>3030</v>
      </c>
      <c r="K176" s="50" t="s">
        <v>3038</v>
      </c>
      <c r="L176" s="51" t="s">
        <v>3039</v>
      </c>
      <c r="M176" s="78" t="s">
        <v>2019</v>
      </c>
      <c r="N176" s="50" t="s">
        <v>1907</v>
      </c>
      <c r="O176" s="50" t="s">
        <v>3033</v>
      </c>
      <c r="P176" s="51" t="s">
        <v>3034</v>
      </c>
      <c r="Q176" s="51" t="s">
        <v>3035</v>
      </c>
      <c r="R176" s="50" t="s">
        <v>1910</v>
      </c>
      <c r="S176" s="50" t="s">
        <v>62</v>
      </c>
      <c r="T176" s="50" t="str">
        <f t="array" ref="T176">IFERROR(INDEX(INDIRECT("'"&amp;VLOOKUP($C176,ModMap!$A$2:$B$21,2,FALSE)&amp;"'!T:T"),MATCH($K176,INDIRECT("'"&amp;VLOOKUP($C176,ModMap!$A$2:$B$21,2,FALSE)&amp;"'!$K:$K"),0)),"")</f>
        <v>Unassigned</v>
      </c>
      <c r="U176" s="44" t="s">
        <v>36</v>
      </c>
      <c r="V176" s="50" t="str">
        <f t="array" ref="V176">IFERROR(INDEX(INDIRECT("'"&amp;VLOOKUP($C176,ModMap!$A$2:$B$21,2,FALSE)&amp;"'!V:V"),MATCH($K176,INDIRECT("'"&amp;VLOOKUP($C176,ModMap!$A$2:$B$21,2,FALSE)&amp;"'!$K:$K"),0)),"")</f>
        <v>N/A</v>
      </c>
      <c r="W176" s="50" t="str">
        <f t="array" ref="W176">IFERROR(INDEX(INDIRECT("'"&amp;VLOOKUP($C176,ModMap!$A$2:$B$21,2,FALSE)&amp;"'!W:W"),MATCH($K176,INDIRECT("'"&amp;VLOOKUP($C176,ModMap!$A$2:$B$21,2,FALSE)&amp;"'!$K:$K"),0)),"")</f>
        <v/>
      </c>
      <c r="X176" s="44" t="s">
        <v>36</v>
      </c>
      <c r="Y176" s="50" t="str">
        <f t="array" ref="Y176">IFERROR(INDEX(INDIRECT("'"&amp;VLOOKUP($C176,ModMap!$A$2:$B$21,2,FALSE)&amp;"'!Y:Y"),MATCH($K176,INDIRECT("'"&amp;VLOOKUP($C176,ModMap!$A$2:$B$21,2,FALSE)&amp;"'!$K:$K"),0)),"")</f>
        <v>N/A</v>
      </c>
      <c r="Z176" s="50" t="str">
        <f t="array" ref="Z176">IFERROR(INDEX(INDIRECT("'"&amp;VLOOKUP($C176,ModMap!$A$2:$B$21,2,FALSE)&amp;"'!Z:Z"),MATCH($K176,INDIRECT("'"&amp;VLOOKUP($C176,ModMap!$A$2:$B$21,2,FALSE)&amp;"'!$K:$K"),0)),"")</f>
        <v/>
      </c>
      <c r="AA176" s="44" t="s">
        <v>36</v>
      </c>
      <c r="AB176" s="50" t="str">
        <f t="array" ref="AB176">IFERROR(INDEX(INDIRECT("'"&amp;VLOOKUP($C176,ModMap!$A$2:$B$21,2,FALSE)&amp;"'!AB:AB"),MATCH($K176,INDIRECT("'"&amp;VLOOKUP($C176,ModMap!$A$2:$B$21,2,FALSE)&amp;"'!$K:$K"),0)),"")</f>
        <v>N/A</v>
      </c>
      <c r="AC176" s="50" t="str">
        <f t="array" ref="AC176">IFERROR(INDEX(INDIRECT("'"&amp;VLOOKUP($C176,ModMap!$A$2:$B$21,2,FALSE)&amp;"'!AC:AC"),MATCH($K176,INDIRECT("'"&amp;VLOOKUP($C176,ModMap!$A$2:$B$21,2,FALSE)&amp;"'!$K:$K"),0)),"")</f>
        <v/>
      </c>
      <c r="AD176" s="44" t="s">
        <v>36</v>
      </c>
      <c r="AE176" s="50" t="str">
        <f t="array" ref="AE176">IFERROR(INDEX(INDIRECT("'"&amp;VLOOKUP($C176,ModMap!$A$2:$B$21,2,FALSE)&amp;"'!AE:AE"),MATCH($K176,INDIRECT("'"&amp;VLOOKUP($C176,ModMap!$A$2:$B$21,2,FALSE)&amp;"'!$K:$K"),0)),"")</f>
        <v>N/A</v>
      </c>
      <c r="AF176" s="50" t="str">
        <f t="array" ref="AF176">IFERROR(INDEX(INDIRECT("'"&amp;VLOOKUP($C176,ModMap!$A$2:$B$21,2,FALSE)&amp;"'!AF:AF"),MATCH($K176,INDIRECT("'"&amp;VLOOKUP($C176,ModMap!$A$2:$B$21,2,FALSE)&amp;"'!$K:$K"),0)),"")</f>
        <v/>
      </c>
      <c r="AG176" s="48" t="s">
        <v>33</v>
      </c>
      <c r="AH176" s="50" t="str">
        <f t="array" ref="AH176">IFERROR(INDEX(INDIRECT("'"&amp;VLOOKUP($C176,ModMap!$A$2:$B$21,2,FALSE)&amp;"'!AH:AH"),MATCH($K176,INDIRECT("'"&amp;VLOOKUP($C176,ModMap!$A$2:$B$21,2,FALSE)&amp;"'!$K:$K"),0)),"")</f>
        <v>Not Started</v>
      </c>
      <c r="AI176" s="50" t="str">
        <f t="array" ref="AI176">IFERROR(INDEX(INDIRECT("'"&amp;VLOOKUP($C176,ModMap!$A$2:$B$21,2,FALSE)&amp;"'!AI:AI"),MATCH($K176,INDIRECT("'"&amp;VLOOKUP($C176,ModMap!$A$2:$B$21,2,FALSE)&amp;"'!$K:$K"),0)),"")</f>
        <v>Unassigned</v>
      </c>
      <c r="AJ176" s="48" t="s">
        <v>33</v>
      </c>
      <c r="AK176" s="50" t="str">
        <f t="array" ref="AK176">IFERROR(INDEX(INDIRECT("'"&amp;VLOOKUP($C176,ModMap!$A$2:$B$21,2,FALSE)&amp;"'!AK:AK"),MATCH($K176,INDIRECT("'"&amp;VLOOKUP($C176,ModMap!$A$2:$B$21,2,FALSE)&amp;"'!$K:$K"),0)),"")</f>
        <v>Not Started</v>
      </c>
      <c r="AL176" s="50" t="str">
        <f t="array" ref="AL176">IFERROR(INDEX(INDIRECT("'"&amp;VLOOKUP($C176,ModMap!$A$2:$B$21,2,FALSE)&amp;"'!AL:AL"),MATCH($K176,INDIRECT("'"&amp;VLOOKUP($C176,ModMap!$A$2:$B$21,2,FALSE)&amp;"'!$K:$K"),0)),"")</f>
        <v>Unassigned</v>
      </c>
      <c r="AM176" s="50">
        <f t="shared" si="1"/>
        <v>2</v>
      </c>
      <c r="AN176" s="50" t="str">
        <f t="shared" si="2"/>
        <v>Not Started</v>
      </c>
      <c r="AO176" s="51" t="str">
        <f t="array" ref="AO176">IFERROR(INDEX(INDIRECT("'"&amp;VLOOKUP($C176,ModMap!$A$2:$B$21,2,FALSE)&amp;"'!AO:AO"),MATCH($K176,INDIRECT("'"&amp;VLOOKUP($C176,ModMap!$A$2:$B$21,2,FALSE)&amp;"'!$K:$K"),0)),"")</f>
        <v/>
      </c>
      <c r="AP176" s="49" t="str">
        <f t="array" ref="AP176">IFERROR(HYPERLINK("#'"&amp;VLOOKUP($C176,ModMap!$A$2:$B$21,2,FALSE)&amp;"'!V"&amp;MATCH($K176,INDIRECT("'"&amp;VLOOKUP($C176,ModMap!$A$2:$B$21,2,FALSE)&amp;"'!$K:$K"),0),"Edit on module sheet"),"")</f>
        <v>Edit on module sheet</v>
      </c>
    </row>
    <row r="177" ht="42.0" customHeight="1">
      <c r="A177" s="39">
        <v>175.0</v>
      </c>
      <c r="B177" s="39">
        <v>909.0</v>
      </c>
      <c r="C177" s="39" t="s">
        <v>136</v>
      </c>
      <c r="D177" s="40" t="s">
        <v>137</v>
      </c>
      <c r="E177" s="30" t="s">
        <v>62</v>
      </c>
      <c r="F177" s="30" t="s">
        <v>3042</v>
      </c>
      <c r="G177" s="40" t="s">
        <v>3043</v>
      </c>
      <c r="H177" s="39" t="s">
        <v>3044</v>
      </c>
      <c r="I177" s="39" t="s">
        <v>3045</v>
      </c>
      <c r="J177" s="40" t="s">
        <v>3046</v>
      </c>
      <c r="K177" s="39" t="s">
        <v>3047</v>
      </c>
      <c r="L177" s="40" t="s">
        <v>3048</v>
      </c>
      <c r="M177" s="47" t="s">
        <v>200</v>
      </c>
      <c r="N177" s="39" t="s">
        <v>3049</v>
      </c>
      <c r="O177" s="39" t="s">
        <v>3050</v>
      </c>
      <c r="P177" s="40" t="s">
        <v>3051</v>
      </c>
      <c r="Q177" s="40" t="s">
        <v>3052</v>
      </c>
      <c r="R177" s="39" t="s">
        <v>3053</v>
      </c>
      <c r="S177" s="39" t="s">
        <v>1911</v>
      </c>
      <c r="T177" s="39" t="str">
        <f t="array" ref="T177">IFERROR(INDEX(INDIRECT("'"&amp;VLOOKUP($C177,ModMap!$A$2:$B$21,2,FALSE)&amp;"'!T:T"),MATCH($K177,INDIRECT("'"&amp;VLOOKUP($C177,ModMap!$A$2:$B$21,2,FALSE)&amp;"'!$K:$K"),0)),"")</f>
        <v>Unassigned</v>
      </c>
      <c r="U177" s="48" t="s">
        <v>33</v>
      </c>
      <c r="V177" s="39" t="str">
        <f t="array" ref="V177">IFERROR(INDEX(INDIRECT("'"&amp;VLOOKUP($C177,ModMap!$A$2:$B$21,2,FALSE)&amp;"'!V:V"),MATCH($K177,INDIRECT("'"&amp;VLOOKUP($C177,ModMap!$A$2:$B$21,2,FALSE)&amp;"'!$K:$K"),0)),"")</f>
        <v>Not Started</v>
      </c>
      <c r="W177" s="39" t="str">
        <f t="array" ref="W177">IFERROR(INDEX(INDIRECT("'"&amp;VLOOKUP($C177,ModMap!$A$2:$B$21,2,FALSE)&amp;"'!W:W"),MATCH($K177,INDIRECT("'"&amp;VLOOKUP($C177,ModMap!$A$2:$B$21,2,FALSE)&amp;"'!$K:$K"),0)),"")</f>
        <v>Unassigned</v>
      </c>
      <c r="X177" s="44" t="s">
        <v>36</v>
      </c>
      <c r="Y177" s="39" t="str">
        <f t="array" ref="Y177">IFERROR(INDEX(INDIRECT("'"&amp;VLOOKUP($C177,ModMap!$A$2:$B$21,2,FALSE)&amp;"'!Y:Y"),MATCH($K177,INDIRECT("'"&amp;VLOOKUP($C177,ModMap!$A$2:$B$21,2,FALSE)&amp;"'!$K:$K"),0)),"")</f>
        <v>N/A</v>
      </c>
      <c r="Z177" s="39" t="str">
        <f t="array" ref="Z177">IFERROR(INDEX(INDIRECT("'"&amp;VLOOKUP($C177,ModMap!$A$2:$B$21,2,FALSE)&amp;"'!Z:Z"),MATCH($K177,INDIRECT("'"&amp;VLOOKUP($C177,ModMap!$A$2:$B$21,2,FALSE)&amp;"'!$K:$K"),0)),"")</f>
        <v/>
      </c>
      <c r="AA177" s="44" t="s">
        <v>36</v>
      </c>
      <c r="AB177" s="39" t="str">
        <f t="array" ref="AB177">IFERROR(INDEX(INDIRECT("'"&amp;VLOOKUP($C177,ModMap!$A$2:$B$21,2,FALSE)&amp;"'!AB:AB"),MATCH($K177,INDIRECT("'"&amp;VLOOKUP($C177,ModMap!$A$2:$B$21,2,FALSE)&amp;"'!$K:$K"),0)),"")</f>
        <v>N/A</v>
      </c>
      <c r="AC177" s="39" t="str">
        <f t="array" ref="AC177">IFERROR(INDEX(INDIRECT("'"&amp;VLOOKUP($C177,ModMap!$A$2:$B$21,2,FALSE)&amp;"'!AC:AC"),MATCH($K177,INDIRECT("'"&amp;VLOOKUP($C177,ModMap!$A$2:$B$21,2,FALSE)&amp;"'!$K:$K"),0)),"")</f>
        <v/>
      </c>
      <c r="AD177" s="44" t="s">
        <v>36</v>
      </c>
      <c r="AE177" s="39" t="str">
        <f t="array" ref="AE177">IFERROR(INDEX(INDIRECT("'"&amp;VLOOKUP($C177,ModMap!$A$2:$B$21,2,FALSE)&amp;"'!AE:AE"),MATCH($K177,INDIRECT("'"&amp;VLOOKUP($C177,ModMap!$A$2:$B$21,2,FALSE)&amp;"'!$K:$K"),0)),"")</f>
        <v>N/A</v>
      </c>
      <c r="AF177" s="39" t="str">
        <f t="array" ref="AF177">IFERROR(INDEX(INDIRECT("'"&amp;VLOOKUP($C177,ModMap!$A$2:$B$21,2,FALSE)&amp;"'!AF:AF"),MATCH($K177,INDIRECT("'"&amp;VLOOKUP($C177,ModMap!$A$2:$B$21,2,FALSE)&amp;"'!$K:$K"),0)),"")</f>
        <v/>
      </c>
      <c r="AG177" s="48" t="s">
        <v>33</v>
      </c>
      <c r="AH177" s="39" t="str">
        <f t="array" ref="AH177">IFERROR(INDEX(INDIRECT("'"&amp;VLOOKUP($C177,ModMap!$A$2:$B$21,2,FALSE)&amp;"'!AH:AH"),MATCH($K177,INDIRECT("'"&amp;VLOOKUP($C177,ModMap!$A$2:$B$21,2,FALSE)&amp;"'!$K:$K"),0)),"")</f>
        <v>Not Started</v>
      </c>
      <c r="AI177" s="39" t="str">
        <f t="array" ref="AI177">IFERROR(INDEX(INDIRECT("'"&amp;VLOOKUP($C177,ModMap!$A$2:$B$21,2,FALSE)&amp;"'!AI:AI"),MATCH($K177,INDIRECT("'"&amp;VLOOKUP($C177,ModMap!$A$2:$B$21,2,FALSE)&amp;"'!$K:$K"),0)),"")</f>
        <v>Unassigned</v>
      </c>
      <c r="AJ177" s="44" t="s">
        <v>36</v>
      </c>
      <c r="AK177" s="39" t="str">
        <f t="array" ref="AK177">IFERROR(INDEX(INDIRECT("'"&amp;VLOOKUP($C177,ModMap!$A$2:$B$21,2,FALSE)&amp;"'!AK:AK"),MATCH($K177,INDIRECT("'"&amp;VLOOKUP($C177,ModMap!$A$2:$B$21,2,FALSE)&amp;"'!$K:$K"),0)),"")</f>
        <v>N/A</v>
      </c>
      <c r="AL177" s="39" t="str">
        <f t="array" ref="AL177">IFERROR(INDEX(INDIRECT("'"&amp;VLOOKUP($C177,ModMap!$A$2:$B$21,2,FALSE)&amp;"'!AL:AL"),MATCH($K177,INDIRECT("'"&amp;VLOOKUP($C177,ModMap!$A$2:$B$21,2,FALSE)&amp;"'!$K:$K"),0)),"")</f>
        <v/>
      </c>
      <c r="AM177" s="39">
        <f t="shared" si="1"/>
        <v>2</v>
      </c>
      <c r="AN177" s="39" t="str">
        <f t="shared" si="2"/>
        <v>Not Started</v>
      </c>
      <c r="AO177" s="40" t="str">
        <f t="array" ref="AO177">IFERROR(INDEX(INDIRECT("'"&amp;VLOOKUP($C177,ModMap!$A$2:$B$21,2,FALSE)&amp;"'!AO:AO"),MATCH($K177,INDIRECT("'"&amp;VLOOKUP($C177,ModMap!$A$2:$B$21,2,FALSE)&amp;"'!$K:$K"),0)),"")</f>
        <v/>
      </c>
      <c r="AP177" s="49" t="str">
        <f t="array" ref="AP177">IFERROR(HYPERLINK("#'"&amp;VLOOKUP($C177,ModMap!$A$2:$B$21,2,FALSE)&amp;"'!V"&amp;MATCH($K177,INDIRECT("'"&amp;VLOOKUP($C177,ModMap!$A$2:$B$21,2,FALSE)&amp;"'!$K:$K"),0),"Edit on module sheet"),"")</f>
        <v>Edit on module sheet</v>
      </c>
    </row>
    <row r="178" ht="42.0" customHeight="1">
      <c r="A178" s="50">
        <v>176.0</v>
      </c>
      <c r="B178" s="50">
        <v>910.0</v>
      </c>
      <c r="C178" s="50" t="s">
        <v>136</v>
      </c>
      <c r="D178" s="51" t="s">
        <v>137</v>
      </c>
      <c r="E178" s="30" t="s">
        <v>62</v>
      </c>
      <c r="F178" s="30" t="s">
        <v>3042</v>
      </c>
      <c r="G178" s="51" t="s">
        <v>3043</v>
      </c>
      <c r="H178" s="50" t="s">
        <v>3044</v>
      </c>
      <c r="I178" s="50" t="s">
        <v>3045</v>
      </c>
      <c r="J178" s="51" t="s">
        <v>3046</v>
      </c>
      <c r="K178" s="50" t="s">
        <v>3054</v>
      </c>
      <c r="L178" s="51" t="s">
        <v>3055</v>
      </c>
      <c r="M178" s="47" t="s">
        <v>200</v>
      </c>
      <c r="N178" s="50" t="s">
        <v>3049</v>
      </c>
      <c r="O178" s="50" t="s">
        <v>3050</v>
      </c>
      <c r="P178" s="51" t="s">
        <v>3051</v>
      </c>
      <c r="Q178" s="51" t="s">
        <v>3052</v>
      </c>
      <c r="R178" s="50" t="s">
        <v>3053</v>
      </c>
      <c r="S178" s="50" t="s">
        <v>1920</v>
      </c>
      <c r="T178" s="50" t="str">
        <f t="array" ref="T178">IFERROR(INDEX(INDIRECT("'"&amp;VLOOKUP($C178,ModMap!$A$2:$B$21,2,FALSE)&amp;"'!T:T"),MATCH($K178,INDIRECT("'"&amp;VLOOKUP($C178,ModMap!$A$2:$B$21,2,FALSE)&amp;"'!$K:$K"),0)),"")</f>
        <v>Unassigned</v>
      </c>
      <c r="U178" s="48" t="s">
        <v>33</v>
      </c>
      <c r="V178" s="50" t="str">
        <f t="array" ref="V178">IFERROR(INDEX(INDIRECT("'"&amp;VLOOKUP($C178,ModMap!$A$2:$B$21,2,FALSE)&amp;"'!V:V"),MATCH($K178,INDIRECT("'"&amp;VLOOKUP($C178,ModMap!$A$2:$B$21,2,FALSE)&amp;"'!$K:$K"),0)),"")</f>
        <v>Not Started</v>
      </c>
      <c r="W178" s="50" t="str">
        <f t="array" ref="W178">IFERROR(INDEX(INDIRECT("'"&amp;VLOOKUP($C178,ModMap!$A$2:$B$21,2,FALSE)&amp;"'!W:W"),MATCH($K178,INDIRECT("'"&amp;VLOOKUP($C178,ModMap!$A$2:$B$21,2,FALSE)&amp;"'!$K:$K"),0)),"")</f>
        <v>Unassigned</v>
      </c>
      <c r="X178" s="44" t="s">
        <v>36</v>
      </c>
      <c r="Y178" s="50" t="str">
        <f t="array" ref="Y178">IFERROR(INDEX(INDIRECT("'"&amp;VLOOKUP($C178,ModMap!$A$2:$B$21,2,FALSE)&amp;"'!Y:Y"),MATCH($K178,INDIRECT("'"&amp;VLOOKUP($C178,ModMap!$A$2:$B$21,2,FALSE)&amp;"'!$K:$K"),0)),"")</f>
        <v>N/A</v>
      </c>
      <c r="Z178" s="50" t="str">
        <f t="array" ref="Z178">IFERROR(INDEX(INDIRECT("'"&amp;VLOOKUP($C178,ModMap!$A$2:$B$21,2,FALSE)&amp;"'!Z:Z"),MATCH($K178,INDIRECT("'"&amp;VLOOKUP($C178,ModMap!$A$2:$B$21,2,FALSE)&amp;"'!$K:$K"),0)),"")</f>
        <v/>
      </c>
      <c r="AA178" s="44" t="s">
        <v>36</v>
      </c>
      <c r="AB178" s="50" t="str">
        <f t="array" ref="AB178">IFERROR(INDEX(INDIRECT("'"&amp;VLOOKUP($C178,ModMap!$A$2:$B$21,2,FALSE)&amp;"'!AB:AB"),MATCH($K178,INDIRECT("'"&amp;VLOOKUP($C178,ModMap!$A$2:$B$21,2,FALSE)&amp;"'!$K:$K"),0)),"")</f>
        <v>N/A</v>
      </c>
      <c r="AC178" s="50" t="str">
        <f t="array" ref="AC178">IFERROR(INDEX(INDIRECT("'"&amp;VLOOKUP($C178,ModMap!$A$2:$B$21,2,FALSE)&amp;"'!AC:AC"),MATCH($K178,INDIRECT("'"&amp;VLOOKUP($C178,ModMap!$A$2:$B$21,2,FALSE)&amp;"'!$K:$K"),0)),"")</f>
        <v/>
      </c>
      <c r="AD178" s="48" t="s">
        <v>33</v>
      </c>
      <c r="AE178" s="50" t="str">
        <f t="array" ref="AE178">IFERROR(INDEX(INDIRECT("'"&amp;VLOOKUP($C178,ModMap!$A$2:$B$21,2,FALSE)&amp;"'!AE:AE"),MATCH($K178,INDIRECT("'"&amp;VLOOKUP($C178,ModMap!$A$2:$B$21,2,FALSE)&amp;"'!$K:$K"),0)),"")</f>
        <v>Not Started</v>
      </c>
      <c r="AF178" s="50" t="str">
        <f t="array" ref="AF178">IFERROR(INDEX(INDIRECT("'"&amp;VLOOKUP($C178,ModMap!$A$2:$B$21,2,FALSE)&amp;"'!AF:AF"),MATCH($K178,INDIRECT("'"&amp;VLOOKUP($C178,ModMap!$A$2:$B$21,2,FALSE)&amp;"'!$K:$K"),0)),"")</f>
        <v>Unassigned</v>
      </c>
      <c r="AG178" s="48" t="s">
        <v>33</v>
      </c>
      <c r="AH178" s="50" t="str">
        <f t="array" ref="AH178">IFERROR(INDEX(INDIRECT("'"&amp;VLOOKUP($C178,ModMap!$A$2:$B$21,2,FALSE)&amp;"'!AH:AH"),MATCH($K178,INDIRECT("'"&amp;VLOOKUP($C178,ModMap!$A$2:$B$21,2,FALSE)&amp;"'!$K:$K"),0)),"")</f>
        <v>Not Started</v>
      </c>
      <c r="AI178" s="50" t="str">
        <f t="array" ref="AI178">IFERROR(INDEX(INDIRECT("'"&amp;VLOOKUP($C178,ModMap!$A$2:$B$21,2,FALSE)&amp;"'!AI:AI"),MATCH($K178,INDIRECT("'"&amp;VLOOKUP($C178,ModMap!$A$2:$B$21,2,FALSE)&amp;"'!$K:$K"),0)),"")</f>
        <v>Unassigned</v>
      </c>
      <c r="AJ178" s="44" t="s">
        <v>36</v>
      </c>
      <c r="AK178" s="50" t="str">
        <f t="array" ref="AK178">IFERROR(INDEX(INDIRECT("'"&amp;VLOOKUP($C178,ModMap!$A$2:$B$21,2,FALSE)&amp;"'!AK:AK"),MATCH($K178,INDIRECT("'"&amp;VLOOKUP($C178,ModMap!$A$2:$B$21,2,FALSE)&amp;"'!$K:$K"),0)),"")</f>
        <v>N/A</v>
      </c>
      <c r="AL178" s="50" t="str">
        <f t="array" ref="AL178">IFERROR(INDEX(INDIRECT("'"&amp;VLOOKUP($C178,ModMap!$A$2:$B$21,2,FALSE)&amp;"'!AL:AL"),MATCH($K178,INDIRECT("'"&amp;VLOOKUP($C178,ModMap!$A$2:$B$21,2,FALSE)&amp;"'!$K:$K"),0)),"")</f>
        <v/>
      </c>
      <c r="AM178" s="50">
        <f t="shared" si="1"/>
        <v>3</v>
      </c>
      <c r="AN178" s="50" t="str">
        <f t="shared" si="2"/>
        <v>Not Started</v>
      </c>
      <c r="AO178" s="51" t="str">
        <f t="array" ref="AO178">IFERROR(INDEX(INDIRECT("'"&amp;VLOOKUP($C178,ModMap!$A$2:$B$21,2,FALSE)&amp;"'!AO:AO"),MATCH($K178,INDIRECT("'"&amp;VLOOKUP($C178,ModMap!$A$2:$B$21,2,FALSE)&amp;"'!$K:$K"),0)),"")</f>
        <v/>
      </c>
      <c r="AP178" s="49" t="str">
        <f t="array" ref="AP178">IFERROR(HYPERLINK("#'"&amp;VLOOKUP($C178,ModMap!$A$2:$B$21,2,FALSE)&amp;"'!V"&amp;MATCH($K178,INDIRECT("'"&amp;VLOOKUP($C178,ModMap!$A$2:$B$21,2,FALSE)&amp;"'!$K:$K"),0),"Edit on module sheet"),"")</f>
        <v>Edit on module sheet</v>
      </c>
    </row>
    <row r="179" ht="42.0" customHeight="1">
      <c r="A179" s="39">
        <v>177.0</v>
      </c>
      <c r="B179" s="39">
        <v>911.0</v>
      </c>
      <c r="C179" s="39" t="s">
        <v>136</v>
      </c>
      <c r="D179" s="40" t="s">
        <v>137</v>
      </c>
      <c r="E179" s="30" t="s">
        <v>62</v>
      </c>
      <c r="F179" s="30" t="s">
        <v>3042</v>
      </c>
      <c r="G179" s="40" t="s">
        <v>3043</v>
      </c>
      <c r="H179" s="39" t="s">
        <v>3044</v>
      </c>
      <c r="I179" s="39" t="s">
        <v>3045</v>
      </c>
      <c r="J179" s="40" t="s">
        <v>3046</v>
      </c>
      <c r="K179" s="39" t="s">
        <v>3058</v>
      </c>
      <c r="L179" s="40" t="s">
        <v>3059</v>
      </c>
      <c r="M179" s="47" t="s">
        <v>200</v>
      </c>
      <c r="N179" s="39" t="s">
        <v>3049</v>
      </c>
      <c r="O179" s="39" t="s">
        <v>3050</v>
      </c>
      <c r="P179" s="40" t="s">
        <v>3051</v>
      </c>
      <c r="Q179" s="40" t="s">
        <v>3052</v>
      </c>
      <c r="R179" s="39" t="s">
        <v>3053</v>
      </c>
      <c r="S179" s="39" t="s">
        <v>1928</v>
      </c>
      <c r="T179" s="39" t="str">
        <f t="array" ref="T179">IFERROR(INDEX(INDIRECT("'"&amp;VLOOKUP($C179,ModMap!$A$2:$B$21,2,FALSE)&amp;"'!T:T"),MATCH($K179,INDIRECT("'"&amp;VLOOKUP($C179,ModMap!$A$2:$B$21,2,FALSE)&amp;"'!$K:$K"),0)),"")</f>
        <v>Unassigned</v>
      </c>
      <c r="U179" s="48" t="s">
        <v>33</v>
      </c>
      <c r="V179" s="39" t="str">
        <f t="array" ref="V179">IFERROR(INDEX(INDIRECT("'"&amp;VLOOKUP($C179,ModMap!$A$2:$B$21,2,FALSE)&amp;"'!V:V"),MATCH($K179,INDIRECT("'"&amp;VLOOKUP($C179,ModMap!$A$2:$B$21,2,FALSE)&amp;"'!$K:$K"),0)),"")</f>
        <v>Not Started</v>
      </c>
      <c r="W179" s="39" t="str">
        <f t="array" ref="W179">IFERROR(INDEX(INDIRECT("'"&amp;VLOOKUP($C179,ModMap!$A$2:$B$21,2,FALSE)&amp;"'!W:W"),MATCH($K179,INDIRECT("'"&amp;VLOOKUP($C179,ModMap!$A$2:$B$21,2,FALSE)&amp;"'!$K:$K"),0)),"")</f>
        <v>Unassigned</v>
      </c>
      <c r="X179" s="44" t="s">
        <v>36</v>
      </c>
      <c r="Y179" s="39" t="str">
        <f t="array" ref="Y179">IFERROR(INDEX(INDIRECT("'"&amp;VLOOKUP($C179,ModMap!$A$2:$B$21,2,FALSE)&amp;"'!Y:Y"),MATCH($K179,INDIRECT("'"&amp;VLOOKUP($C179,ModMap!$A$2:$B$21,2,FALSE)&amp;"'!$K:$K"),0)),"")</f>
        <v>N/A</v>
      </c>
      <c r="Z179" s="39" t="str">
        <f t="array" ref="Z179">IFERROR(INDEX(INDIRECT("'"&amp;VLOOKUP($C179,ModMap!$A$2:$B$21,2,FALSE)&amp;"'!Z:Z"),MATCH($K179,INDIRECT("'"&amp;VLOOKUP($C179,ModMap!$A$2:$B$21,2,FALSE)&amp;"'!$K:$K"),0)),"")</f>
        <v/>
      </c>
      <c r="AA179" s="44" t="s">
        <v>36</v>
      </c>
      <c r="AB179" s="39" t="str">
        <f t="array" ref="AB179">IFERROR(INDEX(INDIRECT("'"&amp;VLOOKUP($C179,ModMap!$A$2:$B$21,2,FALSE)&amp;"'!AB:AB"),MATCH($K179,INDIRECT("'"&amp;VLOOKUP($C179,ModMap!$A$2:$B$21,2,FALSE)&amp;"'!$K:$K"),0)),"")</f>
        <v>N/A</v>
      </c>
      <c r="AC179" s="39" t="str">
        <f t="array" ref="AC179">IFERROR(INDEX(INDIRECT("'"&amp;VLOOKUP($C179,ModMap!$A$2:$B$21,2,FALSE)&amp;"'!AC:AC"),MATCH($K179,INDIRECT("'"&amp;VLOOKUP($C179,ModMap!$A$2:$B$21,2,FALSE)&amp;"'!$K:$K"),0)),"")</f>
        <v/>
      </c>
      <c r="AD179" s="44" t="s">
        <v>36</v>
      </c>
      <c r="AE179" s="39" t="str">
        <f t="array" ref="AE179">IFERROR(INDEX(INDIRECT("'"&amp;VLOOKUP($C179,ModMap!$A$2:$B$21,2,FALSE)&amp;"'!AE:AE"),MATCH($K179,INDIRECT("'"&amp;VLOOKUP($C179,ModMap!$A$2:$B$21,2,FALSE)&amp;"'!$K:$K"),0)),"")</f>
        <v>N/A</v>
      </c>
      <c r="AF179" s="39" t="str">
        <f t="array" ref="AF179">IFERROR(INDEX(INDIRECT("'"&amp;VLOOKUP($C179,ModMap!$A$2:$B$21,2,FALSE)&amp;"'!AF:AF"),MATCH($K179,INDIRECT("'"&amp;VLOOKUP($C179,ModMap!$A$2:$B$21,2,FALSE)&amp;"'!$K:$K"),0)),"")</f>
        <v/>
      </c>
      <c r="AG179" s="48" t="s">
        <v>33</v>
      </c>
      <c r="AH179" s="39" t="str">
        <f t="array" ref="AH179">IFERROR(INDEX(INDIRECT("'"&amp;VLOOKUP($C179,ModMap!$A$2:$B$21,2,FALSE)&amp;"'!AH:AH"),MATCH($K179,INDIRECT("'"&amp;VLOOKUP($C179,ModMap!$A$2:$B$21,2,FALSE)&amp;"'!$K:$K"),0)),"")</f>
        <v>Not Started</v>
      </c>
      <c r="AI179" s="39" t="str">
        <f t="array" ref="AI179">IFERROR(INDEX(INDIRECT("'"&amp;VLOOKUP($C179,ModMap!$A$2:$B$21,2,FALSE)&amp;"'!AI:AI"),MATCH($K179,INDIRECT("'"&amp;VLOOKUP($C179,ModMap!$A$2:$B$21,2,FALSE)&amp;"'!$K:$K"),0)),"")</f>
        <v>Unassigned</v>
      </c>
      <c r="AJ179" s="44" t="s">
        <v>36</v>
      </c>
      <c r="AK179" s="39" t="str">
        <f t="array" ref="AK179">IFERROR(INDEX(INDIRECT("'"&amp;VLOOKUP($C179,ModMap!$A$2:$B$21,2,FALSE)&amp;"'!AK:AK"),MATCH($K179,INDIRECT("'"&amp;VLOOKUP($C179,ModMap!$A$2:$B$21,2,FALSE)&amp;"'!$K:$K"),0)),"")</f>
        <v>N/A</v>
      </c>
      <c r="AL179" s="39" t="str">
        <f t="array" ref="AL179">IFERROR(INDEX(INDIRECT("'"&amp;VLOOKUP($C179,ModMap!$A$2:$B$21,2,FALSE)&amp;"'!AL:AL"),MATCH($K179,INDIRECT("'"&amp;VLOOKUP($C179,ModMap!$A$2:$B$21,2,FALSE)&amp;"'!$K:$K"),0)),"")</f>
        <v/>
      </c>
      <c r="AM179" s="39">
        <f t="shared" si="1"/>
        <v>2</v>
      </c>
      <c r="AN179" s="39" t="str">
        <f t="shared" si="2"/>
        <v>Not Started</v>
      </c>
      <c r="AO179" s="40" t="str">
        <f t="array" ref="AO179">IFERROR(INDEX(INDIRECT("'"&amp;VLOOKUP($C179,ModMap!$A$2:$B$21,2,FALSE)&amp;"'!AO:AO"),MATCH($K179,INDIRECT("'"&amp;VLOOKUP($C179,ModMap!$A$2:$B$21,2,FALSE)&amp;"'!$K:$K"),0)),"")</f>
        <v/>
      </c>
      <c r="AP179" s="49" t="str">
        <f t="array" ref="AP179">IFERROR(HYPERLINK("#'"&amp;VLOOKUP($C179,ModMap!$A$2:$B$21,2,FALSE)&amp;"'!V"&amp;MATCH($K179,INDIRECT("'"&amp;VLOOKUP($C179,ModMap!$A$2:$B$21,2,FALSE)&amp;"'!$K:$K"),0),"Edit on module sheet"),"")</f>
        <v>Edit on module sheet</v>
      </c>
    </row>
    <row r="180" ht="42.0" customHeight="1">
      <c r="A180" s="50">
        <v>178.0</v>
      </c>
      <c r="B180" s="50">
        <v>913.0</v>
      </c>
      <c r="C180" s="50" t="s">
        <v>136</v>
      </c>
      <c r="D180" s="51" t="s">
        <v>137</v>
      </c>
      <c r="E180" s="30" t="s">
        <v>62</v>
      </c>
      <c r="F180" s="30" t="s">
        <v>3042</v>
      </c>
      <c r="G180" s="51" t="s">
        <v>3043</v>
      </c>
      <c r="H180" s="50" t="s">
        <v>3064</v>
      </c>
      <c r="I180" s="50" t="s">
        <v>3065</v>
      </c>
      <c r="J180" s="51" t="s">
        <v>3066</v>
      </c>
      <c r="K180" s="50" t="s">
        <v>3067</v>
      </c>
      <c r="L180" s="51" t="s">
        <v>3068</v>
      </c>
      <c r="M180" s="47" t="s">
        <v>200</v>
      </c>
      <c r="N180" s="50" t="s">
        <v>3049</v>
      </c>
      <c r="O180" s="50" t="s">
        <v>3050</v>
      </c>
      <c r="P180" s="51" t="s">
        <v>3069</v>
      </c>
      <c r="Q180" s="51" t="s">
        <v>3070</v>
      </c>
      <c r="R180" s="50" t="s">
        <v>3053</v>
      </c>
      <c r="S180" s="50" t="s">
        <v>1911</v>
      </c>
      <c r="T180" s="50" t="str">
        <f t="array" ref="T180">IFERROR(INDEX(INDIRECT("'"&amp;VLOOKUP($C180,ModMap!$A$2:$B$21,2,FALSE)&amp;"'!T:T"),MATCH($K180,INDIRECT("'"&amp;VLOOKUP($C180,ModMap!$A$2:$B$21,2,FALSE)&amp;"'!$K:$K"),0)),"")</f>
        <v>Unassigned</v>
      </c>
      <c r="U180" s="48" t="s">
        <v>33</v>
      </c>
      <c r="V180" s="50" t="str">
        <f t="array" ref="V180">IFERROR(INDEX(INDIRECT("'"&amp;VLOOKUP($C180,ModMap!$A$2:$B$21,2,FALSE)&amp;"'!V:V"),MATCH($K180,INDIRECT("'"&amp;VLOOKUP($C180,ModMap!$A$2:$B$21,2,FALSE)&amp;"'!$K:$K"),0)),"")</f>
        <v>Not Started</v>
      </c>
      <c r="W180" s="50" t="str">
        <f t="array" ref="W180">IFERROR(INDEX(INDIRECT("'"&amp;VLOOKUP($C180,ModMap!$A$2:$B$21,2,FALSE)&amp;"'!W:W"),MATCH($K180,INDIRECT("'"&amp;VLOOKUP($C180,ModMap!$A$2:$B$21,2,FALSE)&amp;"'!$K:$K"),0)),"")</f>
        <v>Unassigned</v>
      </c>
      <c r="X180" s="44" t="s">
        <v>36</v>
      </c>
      <c r="Y180" s="50" t="str">
        <f t="array" ref="Y180">IFERROR(INDEX(INDIRECT("'"&amp;VLOOKUP($C180,ModMap!$A$2:$B$21,2,FALSE)&amp;"'!Y:Y"),MATCH($K180,INDIRECT("'"&amp;VLOOKUP($C180,ModMap!$A$2:$B$21,2,FALSE)&amp;"'!$K:$K"),0)),"")</f>
        <v>N/A</v>
      </c>
      <c r="Z180" s="50" t="str">
        <f t="array" ref="Z180">IFERROR(INDEX(INDIRECT("'"&amp;VLOOKUP($C180,ModMap!$A$2:$B$21,2,FALSE)&amp;"'!Z:Z"),MATCH($K180,INDIRECT("'"&amp;VLOOKUP($C180,ModMap!$A$2:$B$21,2,FALSE)&amp;"'!$K:$K"),0)),"")</f>
        <v/>
      </c>
      <c r="AA180" s="44" t="s">
        <v>36</v>
      </c>
      <c r="AB180" s="50" t="str">
        <f t="array" ref="AB180">IFERROR(INDEX(INDIRECT("'"&amp;VLOOKUP($C180,ModMap!$A$2:$B$21,2,FALSE)&amp;"'!AB:AB"),MATCH($K180,INDIRECT("'"&amp;VLOOKUP($C180,ModMap!$A$2:$B$21,2,FALSE)&amp;"'!$K:$K"),0)),"")</f>
        <v>N/A</v>
      </c>
      <c r="AC180" s="50" t="str">
        <f t="array" ref="AC180">IFERROR(INDEX(INDIRECT("'"&amp;VLOOKUP($C180,ModMap!$A$2:$B$21,2,FALSE)&amp;"'!AC:AC"),MATCH($K180,INDIRECT("'"&amp;VLOOKUP($C180,ModMap!$A$2:$B$21,2,FALSE)&amp;"'!$K:$K"),0)),"")</f>
        <v/>
      </c>
      <c r="AD180" s="44" t="s">
        <v>36</v>
      </c>
      <c r="AE180" s="50" t="str">
        <f t="array" ref="AE180">IFERROR(INDEX(INDIRECT("'"&amp;VLOOKUP($C180,ModMap!$A$2:$B$21,2,FALSE)&amp;"'!AE:AE"),MATCH($K180,INDIRECT("'"&amp;VLOOKUP($C180,ModMap!$A$2:$B$21,2,FALSE)&amp;"'!$K:$K"),0)),"")</f>
        <v>N/A</v>
      </c>
      <c r="AF180" s="50" t="str">
        <f t="array" ref="AF180">IFERROR(INDEX(INDIRECT("'"&amp;VLOOKUP($C180,ModMap!$A$2:$B$21,2,FALSE)&amp;"'!AF:AF"),MATCH($K180,INDIRECT("'"&amp;VLOOKUP($C180,ModMap!$A$2:$B$21,2,FALSE)&amp;"'!$K:$K"),0)),"")</f>
        <v/>
      </c>
      <c r="AG180" s="48" t="s">
        <v>33</v>
      </c>
      <c r="AH180" s="50" t="str">
        <f t="array" ref="AH180">IFERROR(INDEX(INDIRECT("'"&amp;VLOOKUP($C180,ModMap!$A$2:$B$21,2,FALSE)&amp;"'!AH:AH"),MATCH($K180,INDIRECT("'"&amp;VLOOKUP($C180,ModMap!$A$2:$B$21,2,FALSE)&amp;"'!$K:$K"),0)),"")</f>
        <v>Not Started</v>
      </c>
      <c r="AI180" s="50" t="str">
        <f t="array" ref="AI180">IFERROR(INDEX(INDIRECT("'"&amp;VLOOKUP($C180,ModMap!$A$2:$B$21,2,FALSE)&amp;"'!AI:AI"),MATCH($K180,INDIRECT("'"&amp;VLOOKUP($C180,ModMap!$A$2:$B$21,2,FALSE)&amp;"'!$K:$K"),0)),"")</f>
        <v>Unassigned</v>
      </c>
      <c r="AJ180" s="44" t="s">
        <v>36</v>
      </c>
      <c r="AK180" s="50" t="str">
        <f t="array" ref="AK180">IFERROR(INDEX(INDIRECT("'"&amp;VLOOKUP($C180,ModMap!$A$2:$B$21,2,FALSE)&amp;"'!AK:AK"),MATCH($K180,INDIRECT("'"&amp;VLOOKUP($C180,ModMap!$A$2:$B$21,2,FALSE)&amp;"'!$K:$K"),0)),"")</f>
        <v>N/A</v>
      </c>
      <c r="AL180" s="50" t="str">
        <f t="array" ref="AL180">IFERROR(INDEX(INDIRECT("'"&amp;VLOOKUP($C180,ModMap!$A$2:$B$21,2,FALSE)&amp;"'!AL:AL"),MATCH($K180,INDIRECT("'"&amp;VLOOKUP($C180,ModMap!$A$2:$B$21,2,FALSE)&amp;"'!$K:$K"),0)),"")</f>
        <v/>
      </c>
      <c r="AM180" s="50">
        <f t="shared" si="1"/>
        <v>2</v>
      </c>
      <c r="AN180" s="50" t="str">
        <f t="shared" si="2"/>
        <v>Not Started</v>
      </c>
      <c r="AO180" s="51" t="str">
        <f t="array" ref="AO180">IFERROR(INDEX(INDIRECT("'"&amp;VLOOKUP($C180,ModMap!$A$2:$B$21,2,FALSE)&amp;"'!AO:AO"),MATCH($K180,INDIRECT("'"&amp;VLOOKUP($C180,ModMap!$A$2:$B$21,2,FALSE)&amp;"'!$K:$K"),0)),"")</f>
        <v/>
      </c>
      <c r="AP180" s="49" t="str">
        <f t="array" ref="AP180">IFERROR(HYPERLINK("#'"&amp;VLOOKUP($C180,ModMap!$A$2:$B$21,2,FALSE)&amp;"'!V"&amp;MATCH($K180,INDIRECT("'"&amp;VLOOKUP($C180,ModMap!$A$2:$B$21,2,FALSE)&amp;"'!$K:$K"),0),"Edit on module sheet"),"")</f>
        <v>Edit on module sheet</v>
      </c>
    </row>
    <row r="181" ht="42.0" customHeight="1">
      <c r="A181" s="39">
        <v>179.0</v>
      </c>
      <c r="B181" s="39">
        <v>914.0</v>
      </c>
      <c r="C181" s="39" t="s">
        <v>136</v>
      </c>
      <c r="D181" s="40" t="s">
        <v>137</v>
      </c>
      <c r="E181" s="30" t="s">
        <v>62</v>
      </c>
      <c r="F181" s="30" t="s">
        <v>3042</v>
      </c>
      <c r="G181" s="40" t="s">
        <v>3043</v>
      </c>
      <c r="H181" s="39" t="s">
        <v>3064</v>
      </c>
      <c r="I181" s="39" t="s">
        <v>3065</v>
      </c>
      <c r="J181" s="40" t="s">
        <v>3066</v>
      </c>
      <c r="K181" s="39" t="s">
        <v>3071</v>
      </c>
      <c r="L181" s="40" t="s">
        <v>3072</v>
      </c>
      <c r="M181" s="47" t="s">
        <v>200</v>
      </c>
      <c r="N181" s="39" t="s">
        <v>3049</v>
      </c>
      <c r="O181" s="39" t="s">
        <v>3050</v>
      </c>
      <c r="P181" s="40" t="s">
        <v>3069</v>
      </c>
      <c r="Q181" s="40" t="s">
        <v>3070</v>
      </c>
      <c r="R181" s="39" t="s">
        <v>3053</v>
      </c>
      <c r="S181" s="39" t="s">
        <v>1920</v>
      </c>
      <c r="T181" s="39" t="str">
        <f t="array" ref="T181">IFERROR(INDEX(INDIRECT("'"&amp;VLOOKUP($C181,ModMap!$A$2:$B$21,2,FALSE)&amp;"'!T:T"),MATCH($K181,INDIRECT("'"&amp;VLOOKUP($C181,ModMap!$A$2:$B$21,2,FALSE)&amp;"'!$K:$K"),0)),"")</f>
        <v>Unassigned</v>
      </c>
      <c r="U181" s="48" t="s">
        <v>33</v>
      </c>
      <c r="V181" s="39" t="str">
        <f t="array" ref="V181">IFERROR(INDEX(INDIRECT("'"&amp;VLOOKUP($C181,ModMap!$A$2:$B$21,2,FALSE)&amp;"'!V:V"),MATCH($K181,INDIRECT("'"&amp;VLOOKUP($C181,ModMap!$A$2:$B$21,2,FALSE)&amp;"'!$K:$K"),0)),"")</f>
        <v>Not Started</v>
      </c>
      <c r="W181" s="39" t="str">
        <f t="array" ref="W181">IFERROR(INDEX(INDIRECT("'"&amp;VLOOKUP($C181,ModMap!$A$2:$B$21,2,FALSE)&amp;"'!W:W"),MATCH($K181,INDIRECT("'"&amp;VLOOKUP($C181,ModMap!$A$2:$B$21,2,FALSE)&amp;"'!$K:$K"),0)),"")</f>
        <v>Unassigned</v>
      </c>
      <c r="X181" s="44" t="s">
        <v>36</v>
      </c>
      <c r="Y181" s="39" t="str">
        <f t="array" ref="Y181">IFERROR(INDEX(INDIRECT("'"&amp;VLOOKUP($C181,ModMap!$A$2:$B$21,2,FALSE)&amp;"'!Y:Y"),MATCH($K181,INDIRECT("'"&amp;VLOOKUP($C181,ModMap!$A$2:$B$21,2,FALSE)&amp;"'!$K:$K"),0)),"")</f>
        <v>N/A</v>
      </c>
      <c r="Z181" s="39" t="str">
        <f t="array" ref="Z181">IFERROR(INDEX(INDIRECT("'"&amp;VLOOKUP($C181,ModMap!$A$2:$B$21,2,FALSE)&amp;"'!Z:Z"),MATCH($K181,INDIRECT("'"&amp;VLOOKUP($C181,ModMap!$A$2:$B$21,2,FALSE)&amp;"'!$K:$K"),0)),"")</f>
        <v/>
      </c>
      <c r="AA181" s="44" t="s">
        <v>36</v>
      </c>
      <c r="AB181" s="39" t="str">
        <f t="array" ref="AB181">IFERROR(INDEX(INDIRECT("'"&amp;VLOOKUP($C181,ModMap!$A$2:$B$21,2,FALSE)&amp;"'!AB:AB"),MATCH($K181,INDIRECT("'"&amp;VLOOKUP($C181,ModMap!$A$2:$B$21,2,FALSE)&amp;"'!$K:$K"),0)),"")</f>
        <v>N/A</v>
      </c>
      <c r="AC181" s="39" t="str">
        <f t="array" ref="AC181">IFERROR(INDEX(INDIRECT("'"&amp;VLOOKUP($C181,ModMap!$A$2:$B$21,2,FALSE)&amp;"'!AC:AC"),MATCH($K181,INDIRECT("'"&amp;VLOOKUP($C181,ModMap!$A$2:$B$21,2,FALSE)&amp;"'!$K:$K"),0)),"")</f>
        <v/>
      </c>
      <c r="AD181" s="48" t="s">
        <v>33</v>
      </c>
      <c r="AE181" s="39" t="str">
        <f t="array" ref="AE181">IFERROR(INDEX(INDIRECT("'"&amp;VLOOKUP($C181,ModMap!$A$2:$B$21,2,FALSE)&amp;"'!AE:AE"),MATCH($K181,INDIRECT("'"&amp;VLOOKUP($C181,ModMap!$A$2:$B$21,2,FALSE)&amp;"'!$K:$K"),0)),"")</f>
        <v>Not Started</v>
      </c>
      <c r="AF181" s="39" t="str">
        <f t="array" ref="AF181">IFERROR(INDEX(INDIRECT("'"&amp;VLOOKUP($C181,ModMap!$A$2:$B$21,2,FALSE)&amp;"'!AF:AF"),MATCH($K181,INDIRECT("'"&amp;VLOOKUP($C181,ModMap!$A$2:$B$21,2,FALSE)&amp;"'!$K:$K"),0)),"")</f>
        <v>Unassigned</v>
      </c>
      <c r="AG181" s="48" t="s">
        <v>33</v>
      </c>
      <c r="AH181" s="39" t="str">
        <f t="array" ref="AH181">IFERROR(INDEX(INDIRECT("'"&amp;VLOOKUP($C181,ModMap!$A$2:$B$21,2,FALSE)&amp;"'!AH:AH"),MATCH($K181,INDIRECT("'"&amp;VLOOKUP($C181,ModMap!$A$2:$B$21,2,FALSE)&amp;"'!$K:$K"),0)),"")</f>
        <v>Not Started</v>
      </c>
      <c r="AI181" s="39" t="str">
        <f t="array" ref="AI181">IFERROR(INDEX(INDIRECT("'"&amp;VLOOKUP($C181,ModMap!$A$2:$B$21,2,FALSE)&amp;"'!AI:AI"),MATCH($K181,INDIRECT("'"&amp;VLOOKUP($C181,ModMap!$A$2:$B$21,2,FALSE)&amp;"'!$K:$K"),0)),"")</f>
        <v>Unassigned</v>
      </c>
      <c r="AJ181" s="44" t="s">
        <v>36</v>
      </c>
      <c r="AK181" s="39" t="str">
        <f t="array" ref="AK181">IFERROR(INDEX(INDIRECT("'"&amp;VLOOKUP($C181,ModMap!$A$2:$B$21,2,FALSE)&amp;"'!AK:AK"),MATCH($K181,INDIRECT("'"&amp;VLOOKUP($C181,ModMap!$A$2:$B$21,2,FALSE)&amp;"'!$K:$K"),0)),"")</f>
        <v>N/A</v>
      </c>
      <c r="AL181" s="39" t="str">
        <f t="array" ref="AL181">IFERROR(INDEX(INDIRECT("'"&amp;VLOOKUP($C181,ModMap!$A$2:$B$21,2,FALSE)&amp;"'!AL:AL"),MATCH($K181,INDIRECT("'"&amp;VLOOKUP($C181,ModMap!$A$2:$B$21,2,FALSE)&amp;"'!$K:$K"),0)),"")</f>
        <v/>
      </c>
      <c r="AM181" s="39">
        <f t="shared" si="1"/>
        <v>3</v>
      </c>
      <c r="AN181" s="39" t="str">
        <f t="shared" si="2"/>
        <v>Not Started</v>
      </c>
      <c r="AO181" s="40" t="str">
        <f t="array" ref="AO181">IFERROR(INDEX(INDIRECT("'"&amp;VLOOKUP($C181,ModMap!$A$2:$B$21,2,FALSE)&amp;"'!AO:AO"),MATCH($K181,INDIRECT("'"&amp;VLOOKUP($C181,ModMap!$A$2:$B$21,2,FALSE)&amp;"'!$K:$K"),0)),"")</f>
        <v/>
      </c>
      <c r="AP181" s="49" t="str">
        <f t="array" ref="AP181">IFERROR(HYPERLINK("#'"&amp;VLOOKUP($C181,ModMap!$A$2:$B$21,2,FALSE)&amp;"'!V"&amp;MATCH($K181,INDIRECT("'"&amp;VLOOKUP($C181,ModMap!$A$2:$B$21,2,FALSE)&amp;"'!$K:$K"),0),"Edit on module sheet"),"")</f>
        <v>Edit on module sheet</v>
      </c>
    </row>
    <row r="182" ht="42.0" customHeight="1">
      <c r="A182" s="50">
        <v>180.0</v>
      </c>
      <c r="B182" s="50">
        <v>915.0</v>
      </c>
      <c r="C182" s="50" t="s">
        <v>136</v>
      </c>
      <c r="D182" s="51" t="s">
        <v>137</v>
      </c>
      <c r="E182" s="30" t="s">
        <v>62</v>
      </c>
      <c r="F182" s="30" t="s">
        <v>3042</v>
      </c>
      <c r="G182" s="51" t="s">
        <v>3043</v>
      </c>
      <c r="H182" s="50" t="s">
        <v>3064</v>
      </c>
      <c r="I182" s="50" t="s">
        <v>3065</v>
      </c>
      <c r="J182" s="51" t="s">
        <v>3066</v>
      </c>
      <c r="K182" s="50" t="s">
        <v>3075</v>
      </c>
      <c r="L182" s="51" t="s">
        <v>3076</v>
      </c>
      <c r="M182" s="47" t="s">
        <v>200</v>
      </c>
      <c r="N182" s="50" t="s">
        <v>3049</v>
      </c>
      <c r="O182" s="50" t="s">
        <v>3050</v>
      </c>
      <c r="P182" s="51" t="s">
        <v>3069</v>
      </c>
      <c r="Q182" s="51" t="s">
        <v>3070</v>
      </c>
      <c r="R182" s="50" t="s">
        <v>3053</v>
      </c>
      <c r="S182" s="50" t="s">
        <v>1928</v>
      </c>
      <c r="T182" s="50" t="str">
        <f t="array" ref="T182">IFERROR(INDEX(INDIRECT("'"&amp;VLOOKUP($C182,ModMap!$A$2:$B$21,2,FALSE)&amp;"'!T:T"),MATCH($K182,INDIRECT("'"&amp;VLOOKUP($C182,ModMap!$A$2:$B$21,2,FALSE)&amp;"'!$K:$K"),0)),"")</f>
        <v>Unassigned</v>
      </c>
      <c r="U182" s="48" t="s">
        <v>33</v>
      </c>
      <c r="V182" s="50" t="str">
        <f t="array" ref="V182">IFERROR(INDEX(INDIRECT("'"&amp;VLOOKUP($C182,ModMap!$A$2:$B$21,2,FALSE)&amp;"'!V:V"),MATCH($K182,INDIRECT("'"&amp;VLOOKUP($C182,ModMap!$A$2:$B$21,2,FALSE)&amp;"'!$K:$K"),0)),"")</f>
        <v>Not Started</v>
      </c>
      <c r="W182" s="50" t="str">
        <f t="array" ref="W182">IFERROR(INDEX(INDIRECT("'"&amp;VLOOKUP($C182,ModMap!$A$2:$B$21,2,FALSE)&amp;"'!W:W"),MATCH($K182,INDIRECT("'"&amp;VLOOKUP($C182,ModMap!$A$2:$B$21,2,FALSE)&amp;"'!$K:$K"),0)),"")</f>
        <v>Unassigned</v>
      </c>
      <c r="X182" s="44" t="s">
        <v>36</v>
      </c>
      <c r="Y182" s="50" t="str">
        <f t="array" ref="Y182">IFERROR(INDEX(INDIRECT("'"&amp;VLOOKUP($C182,ModMap!$A$2:$B$21,2,FALSE)&amp;"'!Y:Y"),MATCH($K182,INDIRECT("'"&amp;VLOOKUP($C182,ModMap!$A$2:$B$21,2,FALSE)&amp;"'!$K:$K"),0)),"")</f>
        <v>N/A</v>
      </c>
      <c r="Z182" s="50" t="str">
        <f t="array" ref="Z182">IFERROR(INDEX(INDIRECT("'"&amp;VLOOKUP($C182,ModMap!$A$2:$B$21,2,FALSE)&amp;"'!Z:Z"),MATCH($K182,INDIRECT("'"&amp;VLOOKUP($C182,ModMap!$A$2:$B$21,2,FALSE)&amp;"'!$K:$K"),0)),"")</f>
        <v/>
      </c>
      <c r="AA182" s="44" t="s">
        <v>36</v>
      </c>
      <c r="AB182" s="50" t="str">
        <f t="array" ref="AB182">IFERROR(INDEX(INDIRECT("'"&amp;VLOOKUP($C182,ModMap!$A$2:$B$21,2,FALSE)&amp;"'!AB:AB"),MATCH($K182,INDIRECT("'"&amp;VLOOKUP($C182,ModMap!$A$2:$B$21,2,FALSE)&amp;"'!$K:$K"),0)),"")</f>
        <v>N/A</v>
      </c>
      <c r="AC182" s="50" t="str">
        <f t="array" ref="AC182">IFERROR(INDEX(INDIRECT("'"&amp;VLOOKUP($C182,ModMap!$A$2:$B$21,2,FALSE)&amp;"'!AC:AC"),MATCH($K182,INDIRECT("'"&amp;VLOOKUP($C182,ModMap!$A$2:$B$21,2,FALSE)&amp;"'!$K:$K"),0)),"")</f>
        <v/>
      </c>
      <c r="AD182" s="44" t="s">
        <v>36</v>
      </c>
      <c r="AE182" s="50" t="str">
        <f t="array" ref="AE182">IFERROR(INDEX(INDIRECT("'"&amp;VLOOKUP($C182,ModMap!$A$2:$B$21,2,FALSE)&amp;"'!AE:AE"),MATCH($K182,INDIRECT("'"&amp;VLOOKUP($C182,ModMap!$A$2:$B$21,2,FALSE)&amp;"'!$K:$K"),0)),"")</f>
        <v>N/A</v>
      </c>
      <c r="AF182" s="50" t="str">
        <f t="array" ref="AF182">IFERROR(INDEX(INDIRECT("'"&amp;VLOOKUP($C182,ModMap!$A$2:$B$21,2,FALSE)&amp;"'!AF:AF"),MATCH($K182,INDIRECT("'"&amp;VLOOKUP($C182,ModMap!$A$2:$B$21,2,FALSE)&amp;"'!$K:$K"),0)),"")</f>
        <v/>
      </c>
      <c r="AG182" s="48" t="s">
        <v>33</v>
      </c>
      <c r="AH182" s="50" t="str">
        <f t="array" ref="AH182">IFERROR(INDEX(INDIRECT("'"&amp;VLOOKUP($C182,ModMap!$A$2:$B$21,2,FALSE)&amp;"'!AH:AH"),MATCH($K182,INDIRECT("'"&amp;VLOOKUP($C182,ModMap!$A$2:$B$21,2,FALSE)&amp;"'!$K:$K"),0)),"")</f>
        <v>Not Started</v>
      </c>
      <c r="AI182" s="50" t="str">
        <f t="array" ref="AI182">IFERROR(INDEX(INDIRECT("'"&amp;VLOOKUP($C182,ModMap!$A$2:$B$21,2,FALSE)&amp;"'!AI:AI"),MATCH($K182,INDIRECT("'"&amp;VLOOKUP($C182,ModMap!$A$2:$B$21,2,FALSE)&amp;"'!$K:$K"),0)),"")</f>
        <v>Unassigned</v>
      </c>
      <c r="AJ182" s="44" t="s">
        <v>36</v>
      </c>
      <c r="AK182" s="50" t="str">
        <f t="array" ref="AK182">IFERROR(INDEX(INDIRECT("'"&amp;VLOOKUP($C182,ModMap!$A$2:$B$21,2,FALSE)&amp;"'!AK:AK"),MATCH($K182,INDIRECT("'"&amp;VLOOKUP($C182,ModMap!$A$2:$B$21,2,FALSE)&amp;"'!$K:$K"),0)),"")</f>
        <v>N/A</v>
      </c>
      <c r="AL182" s="50" t="str">
        <f t="array" ref="AL182">IFERROR(INDEX(INDIRECT("'"&amp;VLOOKUP($C182,ModMap!$A$2:$B$21,2,FALSE)&amp;"'!AL:AL"),MATCH($K182,INDIRECT("'"&amp;VLOOKUP($C182,ModMap!$A$2:$B$21,2,FALSE)&amp;"'!$K:$K"),0)),"")</f>
        <v/>
      </c>
      <c r="AM182" s="50">
        <f t="shared" si="1"/>
        <v>2</v>
      </c>
      <c r="AN182" s="50" t="str">
        <f t="shared" si="2"/>
        <v>Not Started</v>
      </c>
      <c r="AO182" s="51" t="str">
        <f t="array" ref="AO182">IFERROR(INDEX(INDIRECT("'"&amp;VLOOKUP($C182,ModMap!$A$2:$B$21,2,FALSE)&amp;"'!AO:AO"),MATCH($K182,INDIRECT("'"&amp;VLOOKUP($C182,ModMap!$A$2:$B$21,2,FALSE)&amp;"'!$K:$K"),0)),"")</f>
        <v/>
      </c>
      <c r="AP182" s="49" t="str">
        <f t="array" ref="AP182">IFERROR(HYPERLINK("#'"&amp;VLOOKUP($C182,ModMap!$A$2:$B$21,2,FALSE)&amp;"'!V"&amp;MATCH($K182,INDIRECT("'"&amp;VLOOKUP($C182,ModMap!$A$2:$B$21,2,FALSE)&amp;"'!$K:$K"),0),"Edit on module sheet"),"")</f>
        <v>Edit on module sheet</v>
      </c>
    </row>
    <row r="183" ht="42.0" customHeight="1">
      <c r="A183" s="39">
        <v>181.0</v>
      </c>
      <c r="B183" s="39">
        <v>917.0</v>
      </c>
      <c r="C183" s="39" t="s">
        <v>136</v>
      </c>
      <c r="D183" s="40" t="s">
        <v>137</v>
      </c>
      <c r="E183" s="30" t="s">
        <v>62</v>
      </c>
      <c r="F183" s="30" t="s">
        <v>3042</v>
      </c>
      <c r="G183" s="40" t="s">
        <v>3043</v>
      </c>
      <c r="H183" s="39" t="s">
        <v>3079</v>
      </c>
      <c r="I183" s="39" t="s">
        <v>3080</v>
      </c>
      <c r="J183" s="40" t="s">
        <v>3081</v>
      </c>
      <c r="K183" s="39" t="s">
        <v>3082</v>
      </c>
      <c r="L183" s="40" t="s">
        <v>3083</v>
      </c>
      <c r="M183" s="47" t="s">
        <v>200</v>
      </c>
      <c r="N183" s="39" t="s">
        <v>3049</v>
      </c>
      <c r="O183" s="39" t="s">
        <v>3050</v>
      </c>
      <c r="P183" s="40" t="s">
        <v>3084</v>
      </c>
      <c r="Q183" s="40" t="s">
        <v>3085</v>
      </c>
      <c r="R183" s="39" t="s">
        <v>3053</v>
      </c>
      <c r="S183" s="39" t="s">
        <v>1911</v>
      </c>
      <c r="T183" s="39" t="str">
        <f t="array" ref="T183">IFERROR(INDEX(INDIRECT("'"&amp;VLOOKUP($C183,ModMap!$A$2:$B$21,2,FALSE)&amp;"'!T:T"),MATCH($K183,INDIRECT("'"&amp;VLOOKUP($C183,ModMap!$A$2:$B$21,2,FALSE)&amp;"'!$K:$K"),0)),"")</f>
        <v>Unassigned</v>
      </c>
      <c r="U183" s="48" t="s">
        <v>33</v>
      </c>
      <c r="V183" s="39" t="str">
        <f t="array" ref="V183">IFERROR(INDEX(INDIRECT("'"&amp;VLOOKUP($C183,ModMap!$A$2:$B$21,2,FALSE)&amp;"'!V:V"),MATCH($K183,INDIRECT("'"&amp;VLOOKUP($C183,ModMap!$A$2:$B$21,2,FALSE)&amp;"'!$K:$K"),0)),"")</f>
        <v>Not Started</v>
      </c>
      <c r="W183" s="39" t="str">
        <f t="array" ref="W183">IFERROR(INDEX(INDIRECT("'"&amp;VLOOKUP($C183,ModMap!$A$2:$B$21,2,FALSE)&amp;"'!W:W"),MATCH($K183,INDIRECT("'"&amp;VLOOKUP($C183,ModMap!$A$2:$B$21,2,FALSE)&amp;"'!$K:$K"),0)),"")</f>
        <v>Unassigned</v>
      </c>
      <c r="X183" s="44" t="s">
        <v>36</v>
      </c>
      <c r="Y183" s="39" t="str">
        <f t="array" ref="Y183">IFERROR(INDEX(INDIRECT("'"&amp;VLOOKUP($C183,ModMap!$A$2:$B$21,2,FALSE)&amp;"'!Y:Y"),MATCH($K183,INDIRECT("'"&amp;VLOOKUP($C183,ModMap!$A$2:$B$21,2,FALSE)&amp;"'!$K:$K"),0)),"")</f>
        <v>N/A</v>
      </c>
      <c r="Z183" s="39" t="str">
        <f t="array" ref="Z183">IFERROR(INDEX(INDIRECT("'"&amp;VLOOKUP($C183,ModMap!$A$2:$B$21,2,FALSE)&amp;"'!Z:Z"),MATCH($K183,INDIRECT("'"&amp;VLOOKUP($C183,ModMap!$A$2:$B$21,2,FALSE)&amp;"'!$K:$K"),0)),"")</f>
        <v/>
      </c>
      <c r="AA183" s="44" t="s">
        <v>36</v>
      </c>
      <c r="AB183" s="39" t="str">
        <f t="array" ref="AB183">IFERROR(INDEX(INDIRECT("'"&amp;VLOOKUP($C183,ModMap!$A$2:$B$21,2,FALSE)&amp;"'!AB:AB"),MATCH($K183,INDIRECT("'"&amp;VLOOKUP($C183,ModMap!$A$2:$B$21,2,FALSE)&amp;"'!$K:$K"),0)),"")</f>
        <v>N/A</v>
      </c>
      <c r="AC183" s="39" t="str">
        <f t="array" ref="AC183">IFERROR(INDEX(INDIRECT("'"&amp;VLOOKUP($C183,ModMap!$A$2:$B$21,2,FALSE)&amp;"'!AC:AC"),MATCH($K183,INDIRECT("'"&amp;VLOOKUP($C183,ModMap!$A$2:$B$21,2,FALSE)&amp;"'!$K:$K"),0)),"")</f>
        <v/>
      </c>
      <c r="AD183" s="44" t="s">
        <v>36</v>
      </c>
      <c r="AE183" s="39" t="str">
        <f t="array" ref="AE183">IFERROR(INDEX(INDIRECT("'"&amp;VLOOKUP($C183,ModMap!$A$2:$B$21,2,FALSE)&amp;"'!AE:AE"),MATCH($K183,INDIRECT("'"&amp;VLOOKUP($C183,ModMap!$A$2:$B$21,2,FALSE)&amp;"'!$K:$K"),0)),"")</f>
        <v>N/A</v>
      </c>
      <c r="AF183" s="39" t="str">
        <f t="array" ref="AF183">IFERROR(INDEX(INDIRECT("'"&amp;VLOOKUP($C183,ModMap!$A$2:$B$21,2,FALSE)&amp;"'!AF:AF"),MATCH($K183,INDIRECT("'"&amp;VLOOKUP($C183,ModMap!$A$2:$B$21,2,FALSE)&amp;"'!$K:$K"),0)),"")</f>
        <v/>
      </c>
      <c r="AG183" s="48" t="s">
        <v>33</v>
      </c>
      <c r="AH183" s="39" t="str">
        <f t="array" ref="AH183">IFERROR(INDEX(INDIRECT("'"&amp;VLOOKUP($C183,ModMap!$A$2:$B$21,2,FALSE)&amp;"'!AH:AH"),MATCH($K183,INDIRECT("'"&amp;VLOOKUP($C183,ModMap!$A$2:$B$21,2,FALSE)&amp;"'!$K:$K"),0)),"")</f>
        <v>Not Started</v>
      </c>
      <c r="AI183" s="39" t="str">
        <f t="array" ref="AI183">IFERROR(INDEX(INDIRECT("'"&amp;VLOOKUP($C183,ModMap!$A$2:$B$21,2,FALSE)&amp;"'!AI:AI"),MATCH($K183,INDIRECT("'"&amp;VLOOKUP($C183,ModMap!$A$2:$B$21,2,FALSE)&amp;"'!$K:$K"),0)),"")</f>
        <v>Unassigned</v>
      </c>
      <c r="AJ183" s="44" t="s">
        <v>36</v>
      </c>
      <c r="AK183" s="39" t="str">
        <f t="array" ref="AK183">IFERROR(INDEX(INDIRECT("'"&amp;VLOOKUP($C183,ModMap!$A$2:$B$21,2,FALSE)&amp;"'!AK:AK"),MATCH($K183,INDIRECT("'"&amp;VLOOKUP($C183,ModMap!$A$2:$B$21,2,FALSE)&amp;"'!$K:$K"),0)),"")</f>
        <v>N/A</v>
      </c>
      <c r="AL183" s="39" t="str">
        <f t="array" ref="AL183">IFERROR(INDEX(INDIRECT("'"&amp;VLOOKUP($C183,ModMap!$A$2:$B$21,2,FALSE)&amp;"'!AL:AL"),MATCH($K183,INDIRECT("'"&amp;VLOOKUP($C183,ModMap!$A$2:$B$21,2,FALSE)&amp;"'!$K:$K"),0)),"")</f>
        <v/>
      </c>
      <c r="AM183" s="39">
        <f t="shared" si="1"/>
        <v>2</v>
      </c>
      <c r="AN183" s="39" t="str">
        <f t="shared" si="2"/>
        <v>Not Started</v>
      </c>
      <c r="AO183" s="40" t="str">
        <f t="array" ref="AO183">IFERROR(INDEX(INDIRECT("'"&amp;VLOOKUP($C183,ModMap!$A$2:$B$21,2,FALSE)&amp;"'!AO:AO"),MATCH($K183,INDIRECT("'"&amp;VLOOKUP($C183,ModMap!$A$2:$B$21,2,FALSE)&amp;"'!$K:$K"),0)),"")</f>
        <v/>
      </c>
      <c r="AP183" s="49" t="str">
        <f t="array" ref="AP183">IFERROR(HYPERLINK("#'"&amp;VLOOKUP($C183,ModMap!$A$2:$B$21,2,FALSE)&amp;"'!V"&amp;MATCH($K183,INDIRECT("'"&amp;VLOOKUP($C183,ModMap!$A$2:$B$21,2,FALSE)&amp;"'!$K:$K"),0),"Edit on module sheet"),"")</f>
        <v>Edit on module sheet</v>
      </c>
    </row>
    <row r="184" ht="42.0" customHeight="1">
      <c r="A184" s="50">
        <v>182.0</v>
      </c>
      <c r="B184" s="50">
        <v>918.0</v>
      </c>
      <c r="C184" s="50" t="s">
        <v>136</v>
      </c>
      <c r="D184" s="51" t="s">
        <v>137</v>
      </c>
      <c r="E184" s="30" t="s">
        <v>62</v>
      </c>
      <c r="F184" s="30" t="s">
        <v>3042</v>
      </c>
      <c r="G184" s="51" t="s">
        <v>3043</v>
      </c>
      <c r="H184" s="50" t="s">
        <v>3079</v>
      </c>
      <c r="I184" s="50" t="s">
        <v>3080</v>
      </c>
      <c r="J184" s="51" t="s">
        <v>3081</v>
      </c>
      <c r="K184" s="50" t="s">
        <v>3088</v>
      </c>
      <c r="L184" s="51" t="s">
        <v>3089</v>
      </c>
      <c r="M184" s="47" t="s">
        <v>200</v>
      </c>
      <c r="N184" s="50" t="s">
        <v>3049</v>
      </c>
      <c r="O184" s="50" t="s">
        <v>3050</v>
      </c>
      <c r="P184" s="51" t="s">
        <v>3084</v>
      </c>
      <c r="Q184" s="51" t="s">
        <v>3085</v>
      </c>
      <c r="R184" s="50" t="s">
        <v>3053</v>
      </c>
      <c r="S184" s="50" t="s">
        <v>1920</v>
      </c>
      <c r="T184" s="50" t="str">
        <f t="array" ref="T184">IFERROR(INDEX(INDIRECT("'"&amp;VLOOKUP($C184,ModMap!$A$2:$B$21,2,FALSE)&amp;"'!T:T"),MATCH($K184,INDIRECT("'"&amp;VLOOKUP($C184,ModMap!$A$2:$B$21,2,FALSE)&amp;"'!$K:$K"),0)),"")</f>
        <v>Unassigned</v>
      </c>
      <c r="U184" s="48" t="s">
        <v>33</v>
      </c>
      <c r="V184" s="50" t="str">
        <f t="array" ref="V184">IFERROR(INDEX(INDIRECT("'"&amp;VLOOKUP($C184,ModMap!$A$2:$B$21,2,FALSE)&amp;"'!V:V"),MATCH($K184,INDIRECT("'"&amp;VLOOKUP($C184,ModMap!$A$2:$B$21,2,FALSE)&amp;"'!$K:$K"),0)),"")</f>
        <v>Not Started</v>
      </c>
      <c r="W184" s="50" t="str">
        <f t="array" ref="W184">IFERROR(INDEX(INDIRECT("'"&amp;VLOOKUP($C184,ModMap!$A$2:$B$21,2,FALSE)&amp;"'!W:W"),MATCH($K184,INDIRECT("'"&amp;VLOOKUP($C184,ModMap!$A$2:$B$21,2,FALSE)&amp;"'!$K:$K"),0)),"")</f>
        <v>Unassigned</v>
      </c>
      <c r="X184" s="44" t="s">
        <v>36</v>
      </c>
      <c r="Y184" s="50" t="str">
        <f t="array" ref="Y184">IFERROR(INDEX(INDIRECT("'"&amp;VLOOKUP($C184,ModMap!$A$2:$B$21,2,FALSE)&amp;"'!Y:Y"),MATCH($K184,INDIRECT("'"&amp;VLOOKUP($C184,ModMap!$A$2:$B$21,2,FALSE)&amp;"'!$K:$K"),0)),"")</f>
        <v>N/A</v>
      </c>
      <c r="Z184" s="50" t="str">
        <f t="array" ref="Z184">IFERROR(INDEX(INDIRECT("'"&amp;VLOOKUP($C184,ModMap!$A$2:$B$21,2,FALSE)&amp;"'!Z:Z"),MATCH($K184,INDIRECT("'"&amp;VLOOKUP($C184,ModMap!$A$2:$B$21,2,FALSE)&amp;"'!$K:$K"),0)),"")</f>
        <v/>
      </c>
      <c r="AA184" s="44" t="s">
        <v>36</v>
      </c>
      <c r="AB184" s="50" t="str">
        <f t="array" ref="AB184">IFERROR(INDEX(INDIRECT("'"&amp;VLOOKUP($C184,ModMap!$A$2:$B$21,2,FALSE)&amp;"'!AB:AB"),MATCH($K184,INDIRECT("'"&amp;VLOOKUP($C184,ModMap!$A$2:$B$21,2,FALSE)&amp;"'!$K:$K"),0)),"")</f>
        <v>N/A</v>
      </c>
      <c r="AC184" s="50" t="str">
        <f t="array" ref="AC184">IFERROR(INDEX(INDIRECT("'"&amp;VLOOKUP($C184,ModMap!$A$2:$B$21,2,FALSE)&amp;"'!AC:AC"),MATCH($K184,INDIRECT("'"&amp;VLOOKUP($C184,ModMap!$A$2:$B$21,2,FALSE)&amp;"'!$K:$K"),0)),"")</f>
        <v/>
      </c>
      <c r="AD184" s="48" t="s">
        <v>33</v>
      </c>
      <c r="AE184" s="50" t="str">
        <f t="array" ref="AE184">IFERROR(INDEX(INDIRECT("'"&amp;VLOOKUP($C184,ModMap!$A$2:$B$21,2,FALSE)&amp;"'!AE:AE"),MATCH($K184,INDIRECT("'"&amp;VLOOKUP($C184,ModMap!$A$2:$B$21,2,FALSE)&amp;"'!$K:$K"),0)),"")</f>
        <v>Not Started</v>
      </c>
      <c r="AF184" s="50" t="str">
        <f t="array" ref="AF184">IFERROR(INDEX(INDIRECT("'"&amp;VLOOKUP($C184,ModMap!$A$2:$B$21,2,FALSE)&amp;"'!AF:AF"),MATCH($K184,INDIRECT("'"&amp;VLOOKUP($C184,ModMap!$A$2:$B$21,2,FALSE)&amp;"'!$K:$K"),0)),"")</f>
        <v>Unassigned</v>
      </c>
      <c r="AG184" s="48" t="s">
        <v>33</v>
      </c>
      <c r="AH184" s="50" t="str">
        <f t="array" ref="AH184">IFERROR(INDEX(INDIRECT("'"&amp;VLOOKUP($C184,ModMap!$A$2:$B$21,2,FALSE)&amp;"'!AH:AH"),MATCH($K184,INDIRECT("'"&amp;VLOOKUP($C184,ModMap!$A$2:$B$21,2,FALSE)&amp;"'!$K:$K"),0)),"")</f>
        <v>Not Started</v>
      </c>
      <c r="AI184" s="50" t="str">
        <f t="array" ref="AI184">IFERROR(INDEX(INDIRECT("'"&amp;VLOOKUP($C184,ModMap!$A$2:$B$21,2,FALSE)&amp;"'!AI:AI"),MATCH($K184,INDIRECT("'"&amp;VLOOKUP($C184,ModMap!$A$2:$B$21,2,FALSE)&amp;"'!$K:$K"),0)),"")</f>
        <v>Unassigned</v>
      </c>
      <c r="AJ184" s="44" t="s">
        <v>36</v>
      </c>
      <c r="AK184" s="50" t="str">
        <f t="array" ref="AK184">IFERROR(INDEX(INDIRECT("'"&amp;VLOOKUP($C184,ModMap!$A$2:$B$21,2,FALSE)&amp;"'!AK:AK"),MATCH($K184,INDIRECT("'"&amp;VLOOKUP($C184,ModMap!$A$2:$B$21,2,FALSE)&amp;"'!$K:$K"),0)),"")</f>
        <v>N/A</v>
      </c>
      <c r="AL184" s="50" t="str">
        <f t="array" ref="AL184">IFERROR(INDEX(INDIRECT("'"&amp;VLOOKUP($C184,ModMap!$A$2:$B$21,2,FALSE)&amp;"'!AL:AL"),MATCH($K184,INDIRECT("'"&amp;VLOOKUP($C184,ModMap!$A$2:$B$21,2,FALSE)&amp;"'!$K:$K"),0)),"")</f>
        <v/>
      </c>
      <c r="AM184" s="50">
        <f t="shared" si="1"/>
        <v>3</v>
      </c>
      <c r="AN184" s="50" t="str">
        <f t="shared" si="2"/>
        <v>Not Started</v>
      </c>
      <c r="AO184" s="51" t="str">
        <f t="array" ref="AO184">IFERROR(INDEX(INDIRECT("'"&amp;VLOOKUP($C184,ModMap!$A$2:$B$21,2,FALSE)&amp;"'!AO:AO"),MATCH($K184,INDIRECT("'"&amp;VLOOKUP($C184,ModMap!$A$2:$B$21,2,FALSE)&amp;"'!$K:$K"),0)),"")</f>
        <v/>
      </c>
      <c r="AP184" s="49" t="str">
        <f t="array" ref="AP184">IFERROR(HYPERLINK("#'"&amp;VLOOKUP($C184,ModMap!$A$2:$B$21,2,FALSE)&amp;"'!V"&amp;MATCH($K184,INDIRECT("'"&amp;VLOOKUP($C184,ModMap!$A$2:$B$21,2,FALSE)&amp;"'!$K:$K"),0),"Edit on module sheet"),"")</f>
        <v>Edit on module sheet</v>
      </c>
    </row>
    <row r="185" ht="42.0" customHeight="1">
      <c r="A185" s="39">
        <v>183.0</v>
      </c>
      <c r="B185" s="39">
        <v>919.0</v>
      </c>
      <c r="C185" s="39" t="s">
        <v>136</v>
      </c>
      <c r="D185" s="40" t="s">
        <v>137</v>
      </c>
      <c r="E185" s="30" t="s">
        <v>62</v>
      </c>
      <c r="F185" s="30" t="s">
        <v>3042</v>
      </c>
      <c r="G185" s="40" t="s">
        <v>3043</v>
      </c>
      <c r="H185" s="39" t="s">
        <v>3079</v>
      </c>
      <c r="I185" s="39" t="s">
        <v>3080</v>
      </c>
      <c r="J185" s="40" t="s">
        <v>3081</v>
      </c>
      <c r="K185" s="39" t="s">
        <v>3094</v>
      </c>
      <c r="L185" s="40" t="s">
        <v>3095</v>
      </c>
      <c r="M185" s="47" t="s">
        <v>200</v>
      </c>
      <c r="N185" s="39" t="s">
        <v>3049</v>
      </c>
      <c r="O185" s="39" t="s">
        <v>3050</v>
      </c>
      <c r="P185" s="40" t="s">
        <v>3084</v>
      </c>
      <c r="Q185" s="40" t="s">
        <v>3085</v>
      </c>
      <c r="R185" s="39" t="s">
        <v>3053</v>
      </c>
      <c r="S185" s="39" t="s">
        <v>1928</v>
      </c>
      <c r="T185" s="39" t="str">
        <f t="array" ref="T185">IFERROR(INDEX(INDIRECT("'"&amp;VLOOKUP($C185,ModMap!$A$2:$B$21,2,FALSE)&amp;"'!T:T"),MATCH($K185,INDIRECT("'"&amp;VLOOKUP($C185,ModMap!$A$2:$B$21,2,FALSE)&amp;"'!$K:$K"),0)),"")</f>
        <v>Unassigned</v>
      </c>
      <c r="U185" s="48" t="s">
        <v>33</v>
      </c>
      <c r="V185" s="39" t="str">
        <f t="array" ref="V185">IFERROR(INDEX(INDIRECT("'"&amp;VLOOKUP($C185,ModMap!$A$2:$B$21,2,FALSE)&amp;"'!V:V"),MATCH($K185,INDIRECT("'"&amp;VLOOKUP($C185,ModMap!$A$2:$B$21,2,FALSE)&amp;"'!$K:$K"),0)),"")</f>
        <v>Not Started</v>
      </c>
      <c r="W185" s="39" t="str">
        <f t="array" ref="W185">IFERROR(INDEX(INDIRECT("'"&amp;VLOOKUP($C185,ModMap!$A$2:$B$21,2,FALSE)&amp;"'!W:W"),MATCH($K185,INDIRECT("'"&amp;VLOOKUP($C185,ModMap!$A$2:$B$21,2,FALSE)&amp;"'!$K:$K"),0)),"")</f>
        <v>Unassigned</v>
      </c>
      <c r="X185" s="44" t="s">
        <v>36</v>
      </c>
      <c r="Y185" s="39" t="str">
        <f t="array" ref="Y185">IFERROR(INDEX(INDIRECT("'"&amp;VLOOKUP($C185,ModMap!$A$2:$B$21,2,FALSE)&amp;"'!Y:Y"),MATCH($K185,INDIRECT("'"&amp;VLOOKUP($C185,ModMap!$A$2:$B$21,2,FALSE)&amp;"'!$K:$K"),0)),"")</f>
        <v>N/A</v>
      </c>
      <c r="Z185" s="39" t="str">
        <f t="array" ref="Z185">IFERROR(INDEX(INDIRECT("'"&amp;VLOOKUP($C185,ModMap!$A$2:$B$21,2,FALSE)&amp;"'!Z:Z"),MATCH($K185,INDIRECT("'"&amp;VLOOKUP($C185,ModMap!$A$2:$B$21,2,FALSE)&amp;"'!$K:$K"),0)),"")</f>
        <v/>
      </c>
      <c r="AA185" s="44" t="s">
        <v>36</v>
      </c>
      <c r="AB185" s="39" t="str">
        <f t="array" ref="AB185">IFERROR(INDEX(INDIRECT("'"&amp;VLOOKUP($C185,ModMap!$A$2:$B$21,2,FALSE)&amp;"'!AB:AB"),MATCH($K185,INDIRECT("'"&amp;VLOOKUP($C185,ModMap!$A$2:$B$21,2,FALSE)&amp;"'!$K:$K"),0)),"")</f>
        <v>N/A</v>
      </c>
      <c r="AC185" s="39" t="str">
        <f t="array" ref="AC185">IFERROR(INDEX(INDIRECT("'"&amp;VLOOKUP($C185,ModMap!$A$2:$B$21,2,FALSE)&amp;"'!AC:AC"),MATCH($K185,INDIRECT("'"&amp;VLOOKUP($C185,ModMap!$A$2:$B$21,2,FALSE)&amp;"'!$K:$K"),0)),"")</f>
        <v/>
      </c>
      <c r="AD185" s="44" t="s">
        <v>36</v>
      </c>
      <c r="AE185" s="39" t="str">
        <f t="array" ref="AE185">IFERROR(INDEX(INDIRECT("'"&amp;VLOOKUP($C185,ModMap!$A$2:$B$21,2,FALSE)&amp;"'!AE:AE"),MATCH($K185,INDIRECT("'"&amp;VLOOKUP($C185,ModMap!$A$2:$B$21,2,FALSE)&amp;"'!$K:$K"),0)),"")</f>
        <v>N/A</v>
      </c>
      <c r="AF185" s="39" t="str">
        <f t="array" ref="AF185">IFERROR(INDEX(INDIRECT("'"&amp;VLOOKUP($C185,ModMap!$A$2:$B$21,2,FALSE)&amp;"'!AF:AF"),MATCH($K185,INDIRECT("'"&amp;VLOOKUP($C185,ModMap!$A$2:$B$21,2,FALSE)&amp;"'!$K:$K"),0)),"")</f>
        <v/>
      </c>
      <c r="AG185" s="48" t="s">
        <v>33</v>
      </c>
      <c r="AH185" s="39" t="str">
        <f t="array" ref="AH185">IFERROR(INDEX(INDIRECT("'"&amp;VLOOKUP($C185,ModMap!$A$2:$B$21,2,FALSE)&amp;"'!AH:AH"),MATCH($K185,INDIRECT("'"&amp;VLOOKUP($C185,ModMap!$A$2:$B$21,2,FALSE)&amp;"'!$K:$K"),0)),"")</f>
        <v>Not Started</v>
      </c>
      <c r="AI185" s="39" t="str">
        <f t="array" ref="AI185">IFERROR(INDEX(INDIRECT("'"&amp;VLOOKUP($C185,ModMap!$A$2:$B$21,2,FALSE)&amp;"'!AI:AI"),MATCH($K185,INDIRECT("'"&amp;VLOOKUP($C185,ModMap!$A$2:$B$21,2,FALSE)&amp;"'!$K:$K"),0)),"")</f>
        <v>Unassigned</v>
      </c>
      <c r="AJ185" s="44" t="s">
        <v>36</v>
      </c>
      <c r="AK185" s="39" t="str">
        <f t="array" ref="AK185">IFERROR(INDEX(INDIRECT("'"&amp;VLOOKUP($C185,ModMap!$A$2:$B$21,2,FALSE)&amp;"'!AK:AK"),MATCH($K185,INDIRECT("'"&amp;VLOOKUP($C185,ModMap!$A$2:$B$21,2,FALSE)&amp;"'!$K:$K"),0)),"")</f>
        <v>N/A</v>
      </c>
      <c r="AL185" s="39" t="str">
        <f t="array" ref="AL185">IFERROR(INDEX(INDIRECT("'"&amp;VLOOKUP($C185,ModMap!$A$2:$B$21,2,FALSE)&amp;"'!AL:AL"),MATCH($K185,INDIRECT("'"&amp;VLOOKUP($C185,ModMap!$A$2:$B$21,2,FALSE)&amp;"'!$K:$K"),0)),"")</f>
        <v/>
      </c>
      <c r="AM185" s="39">
        <f t="shared" si="1"/>
        <v>2</v>
      </c>
      <c r="AN185" s="39" t="str">
        <f t="shared" si="2"/>
        <v>Not Started</v>
      </c>
      <c r="AO185" s="40" t="str">
        <f t="array" ref="AO185">IFERROR(INDEX(INDIRECT("'"&amp;VLOOKUP($C185,ModMap!$A$2:$B$21,2,FALSE)&amp;"'!AO:AO"),MATCH($K185,INDIRECT("'"&amp;VLOOKUP($C185,ModMap!$A$2:$B$21,2,FALSE)&amp;"'!$K:$K"),0)),"")</f>
        <v/>
      </c>
      <c r="AP185" s="49" t="str">
        <f t="array" ref="AP185">IFERROR(HYPERLINK("#'"&amp;VLOOKUP($C185,ModMap!$A$2:$B$21,2,FALSE)&amp;"'!V"&amp;MATCH($K185,INDIRECT("'"&amp;VLOOKUP($C185,ModMap!$A$2:$B$21,2,FALSE)&amp;"'!$K:$K"),0),"Edit on module sheet"),"")</f>
        <v>Edit on module sheet</v>
      </c>
    </row>
    <row r="186" ht="42.0" customHeight="1">
      <c r="A186" s="50">
        <v>184.0</v>
      </c>
      <c r="B186" s="50">
        <v>921.0</v>
      </c>
      <c r="C186" s="50" t="s">
        <v>136</v>
      </c>
      <c r="D186" s="51" t="s">
        <v>137</v>
      </c>
      <c r="E186" s="30" t="s">
        <v>62</v>
      </c>
      <c r="F186" s="30" t="s">
        <v>3042</v>
      </c>
      <c r="G186" s="51" t="s">
        <v>3043</v>
      </c>
      <c r="H186" s="50" t="s">
        <v>3103</v>
      </c>
      <c r="I186" s="50" t="s">
        <v>3104</v>
      </c>
      <c r="J186" s="51" t="s">
        <v>3105</v>
      </c>
      <c r="K186" s="50" t="s">
        <v>3106</v>
      </c>
      <c r="L186" s="51" t="s">
        <v>3107</v>
      </c>
      <c r="M186" s="47" t="s">
        <v>200</v>
      </c>
      <c r="N186" s="50" t="s">
        <v>3049</v>
      </c>
      <c r="O186" s="50" t="s">
        <v>3050</v>
      </c>
      <c r="P186" s="51" t="s">
        <v>3108</v>
      </c>
      <c r="Q186" s="51" t="s">
        <v>3109</v>
      </c>
      <c r="R186" s="50" t="s">
        <v>3053</v>
      </c>
      <c r="S186" s="50" t="s">
        <v>1911</v>
      </c>
      <c r="T186" s="50" t="str">
        <f t="array" ref="T186">IFERROR(INDEX(INDIRECT("'"&amp;VLOOKUP($C186,ModMap!$A$2:$B$21,2,FALSE)&amp;"'!T:T"),MATCH($K186,INDIRECT("'"&amp;VLOOKUP($C186,ModMap!$A$2:$B$21,2,FALSE)&amp;"'!$K:$K"),0)),"")</f>
        <v>Unassigned</v>
      </c>
      <c r="U186" s="48" t="s">
        <v>33</v>
      </c>
      <c r="V186" s="50" t="str">
        <f t="array" ref="V186">IFERROR(INDEX(INDIRECT("'"&amp;VLOOKUP($C186,ModMap!$A$2:$B$21,2,FALSE)&amp;"'!V:V"),MATCH($K186,INDIRECT("'"&amp;VLOOKUP($C186,ModMap!$A$2:$B$21,2,FALSE)&amp;"'!$K:$K"),0)),"")</f>
        <v>Not Started</v>
      </c>
      <c r="W186" s="50" t="str">
        <f t="array" ref="W186">IFERROR(INDEX(INDIRECT("'"&amp;VLOOKUP($C186,ModMap!$A$2:$B$21,2,FALSE)&amp;"'!W:W"),MATCH($K186,INDIRECT("'"&amp;VLOOKUP($C186,ModMap!$A$2:$B$21,2,FALSE)&amp;"'!$K:$K"),0)),"")</f>
        <v>Unassigned</v>
      </c>
      <c r="X186" s="44" t="s">
        <v>36</v>
      </c>
      <c r="Y186" s="50" t="str">
        <f t="array" ref="Y186">IFERROR(INDEX(INDIRECT("'"&amp;VLOOKUP($C186,ModMap!$A$2:$B$21,2,FALSE)&amp;"'!Y:Y"),MATCH($K186,INDIRECT("'"&amp;VLOOKUP($C186,ModMap!$A$2:$B$21,2,FALSE)&amp;"'!$K:$K"),0)),"")</f>
        <v>N/A</v>
      </c>
      <c r="Z186" s="50" t="str">
        <f t="array" ref="Z186">IFERROR(INDEX(INDIRECT("'"&amp;VLOOKUP($C186,ModMap!$A$2:$B$21,2,FALSE)&amp;"'!Z:Z"),MATCH($K186,INDIRECT("'"&amp;VLOOKUP($C186,ModMap!$A$2:$B$21,2,FALSE)&amp;"'!$K:$K"),0)),"")</f>
        <v/>
      </c>
      <c r="AA186" s="44" t="s">
        <v>36</v>
      </c>
      <c r="AB186" s="50" t="str">
        <f t="array" ref="AB186">IFERROR(INDEX(INDIRECT("'"&amp;VLOOKUP($C186,ModMap!$A$2:$B$21,2,FALSE)&amp;"'!AB:AB"),MATCH($K186,INDIRECT("'"&amp;VLOOKUP($C186,ModMap!$A$2:$B$21,2,FALSE)&amp;"'!$K:$K"),0)),"")</f>
        <v>N/A</v>
      </c>
      <c r="AC186" s="50" t="str">
        <f t="array" ref="AC186">IFERROR(INDEX(INDIRECT("'"&amp;VLOOKUP($C186,ModMap!$A$2:$B$21,2,FALSE)&amp;"'!AC:AC"),MATCH($K186,INDIRECT("'"&amp;VLOOKUP($C186,ModMap!$A$2:$B$21,2,FALSE)&amp;"'!$K:$K"),0)),"")</f>
        <v/>
      </c>
      <c r="AD186" s="44" t="s">
        <v>36</v>
      </c>
      <c r="AE186" s="50" t="str">
        <f t="array" ref="AE186">IFERROR(INDEX(INDIRECT("'"&amp;VLOOKUP($C186,ModMap!$A$2:$B$21,2,FALSE)&amp;"'!AE:AE"),MATCH($K186,INDIRECT("'"&amp;VLOOKUP($C186,ModMap!$A$2:$B$21,2,FALSE)&amp;"'!$K:$K"),0)),"")</f>
        <v>N/A</v>
      </c>
      <c r="AF186" s="50" t="str">
        <f t="array" ref="AF186">IFERROR(INDEX(INDIRECT("'"&amp;VLOOKUP($C186,ModMap!$A$2:$B$21,2,FALSE)&amp;"'!AF:AF"),MATCH($K186,INDIRECT("'"&amp;VLOOKUP($C186,ModMap!$A$2:$B$21,2,FALSE)&amp;"'!$K:$K"),0)),"")</f>
        <v/>
      </c>
      <c r="AG186" s="48" t="s">
        <v>33</v>
      </c>
      <c r="AH186" s="50" t="str">
        <f t="array" ref="AH186">IFERROR(INDEX(INDIRECT("'"&amp;VLOOKUP($C186,ModMap!$A$2:$B$21,2,FALSE)&amp;"'!AH:AH"),MATCH($K186,INDIRECT("'"&amp;VLOOKUP($C186,ModMap!$A$2:$B$21,2,FALSE)&amp;"'!$K:$K"),0)),"")</f>
        <v>Not Started</v>
      </c>
      <c r="AI186" s="50" t="str">
        <f t="array" ref="AI186">IFERROR(INDEX(INDIRECT("'"&amp;VLOOKUP($C186,ModMap!$A$2:$B$21,2,FALSE)&amp;"'!AI:AI"),MATCH($K186,INDIRECT("'"&amp;VLOOKUP($C186,ModMap!$A$2:$B$21,2,FALSE)&amp;"'!$K:$K"),0)),"")</f>
        <v>Unassigned</v>
      </c>
      <c r="AJ186" s="44" t="s">
        <v>36</v>
      </c>
      <c r="AK186" s="50" t="str">
        <f t="array" ref="AK186">IFERROR(INDEX(INDIRECT("'"&amp;VLOOKUP($C186,ModMap!$A$2:$B$21,2,FALSE)&amp;"'!AK:AK"),MATCH($K186,INDIRECT("'"&amp;VLOOKUP($C186,ModMap!$A$2:$B$21,2,FALSE)&amp;"'!$K:$K"),0)),"")</f>
        <v>N/A</v>
      </c>
      <c r="AL186" s="50" t="str">
        <f t="array" ref="AL186">IFERROR(INDEX(INDIRECT("'"&amp;VLOOKUP($C186,ModMap!$A$2:$B$21,2,FALSE)&amp;"'!AL:AL"),MATCH($K186,INDIRECT("'"&amp;VLOOKUP($C186,ModMap!$A$2:$B$21,2,FALSE)&amp;"'!$K:$K"),0)),"")</f>
        <v/>
      </c>
      <c r="AM186" s="50">
        <f t="shared" si="1"/>
        <v>2</v>
      </c>
      <c r="AN186" s="50" t="str">
        <f t="shared" si="2"/>
        <v>Not Started</v>
      </c>
      <c r="AO186" s="51" t="str">
        <f t="array" ref="AO186">IFERROR(INDEX(INDIRECT("'"&amp;VLOOKUP($C186,ModMap!$A$2:$B$21,2,FALSE)&amp;"'!AO:AO"),MATCH($K186,INDIRECT("'"&amp;VLOOKUP($C186,ModMap!$A$2:$B$21,2,FALSE)&amp;"'!$K:$K"),0)),"")</f>
        <v/>
      </c>
      <c r="AP186" s="49" t="str">
        <f t="array" ref="AP186">IFERROR(HYPERLINK("#'"&amp;VLOOKUP($C186,ModMap!$A$2:$B$21,2,FALSE)&amp;"'!V"&amp;MATCH($K186,INDIRECT("'"&amp;VLOOKUP($C186,ModMap!$A$2:$B$21,2,FALSE)&amp;"'!$K:$K"),0),"Edit on module sheet"),"")</f>
        <v>Edit on module sheet</v>
      </c>
    </row>
    <row r="187" ht="42.0" customHeight="1">
      <c r="A187" s="39">
        <v>185.0</v>
      </c>
      <c r="B187" s="39">
        <v>922.0</v>
      </c>
      <c r="C187" s="39" t="s">
        <v>136</v>
      </c>
      <c r="D187" s="40" t="s">
        <v>137</v>
      </c>
      <c r="E187" s="30" t="s">
        <v>62</v>
      </c>
      <c r="F187" s="30" t="s">
        <v>3042</v>
      </c>
      <c r="G187" s="40" t="s">
        <v>3043</v>
      </c>
      <c r="H187" s="39" t="s">
        <v>3103</v>
      </c>
      <c r="I187" s="39" t="s">
        <v>3104</v>
      </c>
      <c r="J187" s="40" t="s">
        <v>3105</v>
      </c>
      <c r="K187" s="39" t="s">
        <v>3110</v>
      </c>
      <c r="L187" s="40" t="s">
        <v>3111</v>
      </c>
      <c r="M187" s="47" t="s">
        <v>200</v>
      </c>
      <c r="N187" s="39" t="s">
        <v>3049</v>
      </c>
      <c r="O187" s="39" t="s">
        <v>3050</v>
      </c>
      <c r="P187" s="40" t="s">
        <v>3108</v>
      </c>
      <c r="Q187" s="40" t="s">
        <v>3109</v>
      </c>
      <c r="R187" s="39" t="s">
        <v>3053</v>
      </c>
      <c r="S187" s="39" t="s">
        <v>1920</v>
      </c>
      <c r="T187" s="39" t="str">
        <f t="array" ref="T187">IFERROR(INDEX(INDIRECT("'"&amp;VLOOKUP($C187,ModMap!$A$2:$B$21,2,FALSE)&amp;"'!T:T"),MATCH($K187,INDIRECT("'"&amp;VLOOKUP($C187,ModMap!$A$2:$B$21,2,FALSE)&amp;"'!$K:$K"),0)),"")</f>
        <v>Unassigned</v>
      </c>
      <c r="U187" s="48" t="s">
        <v>33</v>
      </c>
      <c r="V187" s="39" t="str">
        <f t="array" ref="V187">IFERROR(INDEX(INDIRECT("'"&amp;VLOOKUP($C187,ModMap!$A$2:$B$21,2,FALSE)&amp;"'!V:V"),MATCH($K187,INDIRECT("'"&amp;VLOOKUP($C187,ModMap!$A$2:$B$21,2,FALSE)&amp;"'!$K:$K"),0)),"")</f>
        <v>Not Started</v>
      </c>
      <c r="W187" s="39" t="str">
        <f t="array" ref="W187">IFERROR(INDEX(INDIRECT("'"&amp;VLOOKUP($C187,ModMap!$A$2:$B$21,2,FALSE)&amp;"'!W:W"),MATCH($K187,INDIRECT("'"&amp;VLOOKUP($C187,ModMap!$A$2:$B$21,2,FALSE)&amp;"'!$K:$K"),0)),"")</f>
        <v>Unassigned</v>
      </c>
      <c r="X187" s="44" t="s">
        <v>36</v>
      </c>
      <c r="Y187" s="39" t="str">
        <f t="array" ref="Y187">IFERROR(INDEX(INDIRECT("'"&amp;VLOOKUP($C187,ModMap!$A$2:$B$21,2,FALSE)&amp;"'!Y:Y"),MATCH($K187,INDIRECT("'"&amp;VLOOKUP($C187,ModMap!$A$2:$B$21,2,FALSE)&amp;"'!$K:$K"),0)),"")</f>
        <v>N/A</v>
      </c>
      <c r="Z187" s="39" t="str">
        <f t="array" ref="Z187">IFERROR(INDEX(INDIRECT("'"&amp;VLOOKUP($C187,ModMap!$A$2:$B$21,2,FALSE)&amp;"'!Z:Z"),MATCH($K187,INDIRECT("'"&amp;VLOOKUP($C187,ModMap!$A$2:$B$21,2,FALSE)&amp;"'!$K:$K"),0)),"")</f>
        <v/>
      </c>
      <c r="AA187" s="44" t="s">
        <v>36</v>
      </c>
      <c r="AB187" s="39" t="str">
        <f t="array" ref="AB187">IFERROR(INDEX(INDIRECT("'"&amp;VLOOKUP($C187,ModMap!$A$2:$B$21,2,FALSE)&amp;"'!AB:AB"),MATCH($K187,INDIRECT("'"&amp;VLOOKUP($C187,ModMap!$A$2:$B$21,2,FALSE)&amp;"'!$K:$K"),0)),"")</f>
        <v>N/A</v>
      </c>
      <c r="AC187" s="39" t="str">
        <f t="array" ref="AC187">IFERROR(INDEX(INDIRECT("'"&amp;VLOOKUP($C187,ModMap!$A$2:$B$21,2,FALSE)&amp;"'!AC:AC"),MATCH($K187,INDIRECT("'"&amp;VLOOKUP($C187,ModMap!$A$2:$B$21,2,FALSE)&amp;"'!$K:$K"),0)),"")</f>
        <v/>
      </c>
      <c r="AD187" s="48" t="s">
        <v>33</v>
      </c>
      <c r="AE187" s="39" t="str">
        <f t="array" ref="AE187">IFERROR(INDEX(INDIRECT("'"&amp;VLOOKUP($C187,ModMap!$A$2:$B$21,2,FALSE)&amp;"'!AE:AE"),MATCH($K187,INDIRECT("'"&amp;VLOOKUP($C187,ModMap!$A$2:$B$21,2,FALSE)&amp;"'!$K:$K"),0)),"")</f>
        <v>Not Started</v>
      </c>
      <c r="AF187" s="39" t="str">
        <f t="array" ref="AF187">IFERROR(INDEX(INDIRECT("'"&amp;VLOOKUP($C187,ModMap!$A$2:$B$21,2,FALSE)&amp;"'!AF:AF"),MATCH($K187,INDIRECT("'"&amp;VLOOKUP($C187,ModMap!$A$2:$B$21,2,FALSE)&amp;"'!$K:$K"),0)),"")</f>
        <v>Unassigned</v>
      </c>
      <c r="AG187" s="48" t="s">
        <v>33</v>
      </c>
      <c r="AH187" s="39" t="str">
        <f t="array" ref="AH187">IFERROR(INDEX(INDIRECT("'"&amp;VLOOKUP($C187,ModMap!$A$2:$B$21,2,FALSE)&amp;"'!AH:AH"),MATCH($K187,INDIRECT("'"&amp;VLOOKUP($C187,ModMap!$A$2:$B$21,2,FALSE)&amp;"'!$K:$K"),0)),"")</f>
        <v>Not Started</v>
      </c>
      <c r="AI187" s="39" t="str">
        <f t="array" ref="AI187">IFERROR(INDEX(INDIRECT("'"&amp;VLOOKUP($C187,ModMap!$A$2:$B$21,2,FALSE)&amp;"'!AI:AI"),MATCH($K187,INDIRECT("'"&amp;VLOOKUP($C187,ModMap!$A$2:$B$21,2,FALSE)&amp;"'!$K:$K"),0)),"")</f>
        <v>Unassigned</v>
      </c>
      <c r="AJ187" s="44" t="s">
        <v>36</v>
      </c>
      <c r="AK187" s="39" t="str">
        <f t="array" ref="AK187">IFERROR(INDEX(INDIRECT("'"&amp;VLOOKUP($C187,ModMap!$A$2:$B$21,2,FALSE)&amp;"'!AK:AK"),MATCH($K187,INDIRECT("'"&amp;VLOOKUP($C187,ModMap!$A$2:$B$21,2,FALSE)&amp;"'!$K:$K"),0)),"")</f>
        <v>N/A</v>
      </c>
      <c r="AL187" s="39" t="str">
        <f t="array" ref="AL187">IFERROR(INDEX(INDIRECT("'"&amp;VLOOKUP($C187,ModMap!$A$2:$B$21,2,FALSE)&amp;"'!AL:AL"),MATCH($K187,INDIRECT("'"&amp;VLOOKUP($C187,ModMap!$A$2:$B$21,2,FALSE)&amp;"'!$K:$K"),0)),"")</f>
        <v/>
      </c>
      <c r="AM187" s="39">
        <f t="shared" si="1"/>
        <v>3</v>
      </c>
      <c r="AN187" s="39" t="str">
        <f t="shared" si="2"/>
        <v>Not Started</v>
      </c>
      <c r="AO187" s="40" t="str">
        <f t="array" ref="AO187">IFERROR(INDEX(INDIRECT("'"&amp;VLOOKUP($C187,ModMap!$A$2:$B$21,2,FALSE)&amp;"'!AO:AO"),MATCH($K187,INDIRECT("'"&amp;VLOOKUP($C187,ModMap!$A$2:$B$21,2,FALSE)&amp;"'!$K:$K"),0)),"")</f>
        <v/>
      </c>
      <c r="AP187" s="49" t="str">
        <f t="array" ref="AP187">IFERROR(HYPERLINK("#'"&amp;VLOOKUP($C187,ModMap!$A$2:$B$21,2,FALSE)&amp;"'!V"&amp;MATCH($K187,INDIRECT("'"&amp;VLOOKUP($C187,ModMap!$A$2:$B$21,2,FALSE)&amp;"'!$K:$K"),0),"Edit on module sheet"),"")</f>
        <v>Edit on module sheet</v>
      </c>
    </row>
    <row r="188" ht="42.0" customHeight="1">
      <c r="A188" s="50">
        <v>186.0</v>
      </c>
      <c r="B188" s="50">
        <v>923.0</v>
      </c>
      <c r="C188" s="50" t="s">
        <v>136</v>
      </c>
      <c r="D188" s="51" t="s">
        <v>137</v>
      </c>
      <c r="E188" s="30" t="s">
        <v>62</v>
      </c>
      <c r="F188" s="30" t="s">
        <v>3042</v>
      </c>
      <c r="G188" s="51" t="s">
        <v>3043</v>
      </c>
      <c r="H188" s="50" t="s">
        <v>3103</v>
      </c>
      <c r="I188" s="50" t="s">
        <v>3104</v>
      </c>
      <c r="J188" s="51" t="s">
        <v>3105</v>
      </c>
      <c r="K188" s="50" t="s">
        <v>3114</v>
      </c>
      <c r="L188" s="51" t="s">
        <v>3115</v>
      </c>
      <c r="M188" s="47" t="s">
        <v>200</v>
      </c>
      <c r="N188" s="50" t="s">
        <v>3049</v>
      </c>
      <c r="O188" s="50" t="s">
        <v>3050</v>
      </c>
      <c r="P188" s="51" t="s">
        <v>3108</v>
      </c>
      <c r="Q188" s="51" t="s">
        <v>3109</v>
      </c>
      <c r="R188" s="50" t="s">
        <v>3053</v>
      </c>
      <c r="S188" s="50" t="s">
        <v>1928</v>
      </c>
      <c r="T188" s="50" t="str">
        <f t="array" ref="T188">IFERROR(INDEX(INDIRECT("'"&amp;VLOOKUP($C188,ModMap!$A$2:$B$21,2,FALSE)&amp;"'!T:T"),MATCH($K188,INDIRECT("'"&amp;VLOOKUP($C188,ModMap!$A$2:$B$21,2,FALSE)&amp;"'!$K:$K"),0)),"")</f>
        <v>Unassigned</v>
      </c>
      <c r="U188" s="48" t="s">
        <v>33</v>
      </c>
      <c r="V188" s="50" t="str">
        <f t="array" ref="V188">IFERROR(INDEX(INDIRECT("'"&amp;VLOOKUP($C188,ModMap!$A$2:$B$21,2,FALSE)&amp;"'!V:V"),MATCH($K188,INDIRECT("'"&amp;VLOOKUP($C188,ModMap!$A$2:$B$21,2,FALSE)&amp;"'!$K:$K"),0)),"")</f>
        <v>Not Started</v>
      </c>
      <c r="W188" s="50" t="str">
        <f t="array" ref="W188">IFERROR(INDEX(INDIRECT("'"&amp;VLOOKUP($C188,ModMap!$A$2:$B$21,2,FALSE)&amp;"'!W:W"),MATCH($K188,INDIRECT("'"&amp;VLOOKUP($C188,ModMap!$A$2:$B$21,2,FALSE)&amp;"'!$K:$K"),0)),"")</f>
        <v>Unassigned</v>
      </c>
      <c r="X188" s="44" t="s">
        <v>36</v>
      </c>
      <c r="Y188" s="50" t="str">
        <f t="array" ref="Y188">IFERROR(INDEX(INDIRECT("'"&amp;VLOOKUP($C188,ModMap!$A$2:$B$21,2,FALSE)&amp;"'!Y:Y"),MATCH($K188,INDIRECT("'"&amp;VLOOKUP($C188,ModMap!$A$2:$B$21,2,FALSE)&amp;"'!$K:$K"),0)),"")</f>
        <v>N/A</v>
      </c>
      <c r="Z188" s="50" t="str">
        <f t="array" ref="Z188">IFERROR(INDEX(INDIRECT("'"&amp;VLOOKUP($C188,ModMap!$A$2:$B$21,2,FALSE)&amp;"'!Z:Z"),MATCH($K188,INDIRECT("'"&amp;VLOOKUP($C188,ModMap!$A$2:$B$21,2,FALSE)&amp;"'!$K:$K"),0)),"")</f>
        <v/>
      </c>
      <c r="AA188" s="44" t="s">
        <v>36</v>
      </c>
      <c r="AB188" s="50" t="str">
        <f t="array" ref="AB188">IFERROR(INDEX(INDIRECT("'"&amp;VLOOKUP($C188,ModMap!$A$2:$B$21,2,FALSE)&amp;"'!AB:AB"),MATCH($K188,INDIRECT("'"&amp;VLOOKUP($C188,ModMap!$A$2:$B$21,2,FALSE)&amp;"'!$K:$K"),0)),"")</f>
        <v>N/A</v>
      </c>
      <c r="AC188" s="50" t="str">
        <f t="array" ref="AC188">IFERROR(INDEX(INDIRECT("'"&amp;VLOOKUP($C188,ModMap!$A$2:$B$21,2,FALSE)&amp;"'!AC:AC"),MATCH($K188,INDIRECT("'"&amp;VLOOKUP($C188,ModMap!$A$2:$B$21,2,FALSE)&amp;"'!$K:$K"),0)),"")</f>
        <v/>
      </c>
      <c r="AD188" s="44" t="s">
        <v>36</v>
      </c>
      <c r="AE188" s="50" t="str">
        <f t="array" ref="AE188">IFERROR(INDEX(INDIRECT("'"&amp;VLOOKUP($C188,ModMap!$A$2:$B$21,2,FALSE)&amp;"'!AE:AE"),MATCH($K188,INDIRECT("'"&amp;VLOOKUP($C188,ModMap!$A$2:$B$21,2,FALSE)&amp;"'!$K:$K"),0)),"")</f>
        <v>N/A</v>
      </c>
      <c r="AF188" s="50" t="str">
        <f t="array" ref="AF188">IFERROR(INDEX(INDIRECT("'"&amp;VLOOKUP($C188,ModMap!$A$2:$B$21,2,FALSE)&amp;"'!AF:AF"),MATCH($K188,INDIRECT("'"&amp;VLOOKUP($C188,ModMap!$A$2:$B$21,2,FALSE)&amp;"'!$K:$K"),0)),"")</f>
        <v/>
      </c>
      <c r="AG188" s="48" t="s">
        <v>33</v>
      </c>
      <c r="AH188" s="50" t="str">
        <f t="array" ref="AH188">IFERROR(INDEX(INDIRECT("'"&amp;VLOOKUP($C188,ModMap!$A$2:$B$21,2,FALSE)&amp;"'!AH:AH"),MATCH($K188,INDIRECT("'"&amp;VLOOKUP($C188,ModMap!$A$2:$B$21,2,FALSE)&amp;"'!$K:$K"),0)),"")</f>
        <v>Not Started</v>
      </c>
      <c r="AI188" s="50" t="str">
        <f t="array" ref="AI188">IFERROR(INDEX(INDIRECT("'"&amp;VLOOKUP($C188,ModMap!$A$2:$B$21,2,FALSE)&amp;"'!AI:AI"),MATCH($K188,INDIRECT("'"&amp;VLOOKUP($C188,ModMap!$A$2:$B$21,2,FALSE)&amp;"'!$K:$K"),0)),"")</f>
        <v>Unassigned</v>
      </c>
      <c r="AJ188" s="44" t="s">
        <v>36</v>
      </c>
      <c r="AK188" s="50" t="str">
        <f t="array" ref="AK188">IFERROR(INDEX(INDIRECT("'"&amp;VLOOKUP($C188,ModMap!$A$2:$B$21,2,FALSE)&amp;"'!AK:AK"),MATCH($K188,INDIRECT("'"&amp;VLOOKUP($C188,ModMap!$A$2:$B$21,2,FALSE)&amp;"'!$K:$K"),0)),"")</f>
        <v>N/A</v>
      </c>
      <c r="AL188" s="50" t="str">
        <f t="array" ref="AL188">IFERROR(INDEX(INDIRECT("'"&amp;VLOOKUP($C188,ModMap!$A$2:$B$21,2,FALSE)&amp;"'!AL:AL"),MATCH($K188,INDIRECT("'"&amp;VLOOKUP($C188,ModMap!$A$2:$B$21,2,FALSE)&amp;"'!$K:$K"),0)),"")</f>
        <v/>
      </c>
      <c r="AM188" s="50">
        <f t="shared" si="1"/>
        <v>2</v>
      </c>
      <c r="AN188" s="50" t="str">
        <f t="shared" si="2"/>
        <v>Not Started</v>
      </c>
      <c r="AO188" s="51" t="str">
        <f t="array" ref="AO188">IFERROR(INDEX(INDIRECT("'"&amp;VLOOKUP($C188,ModMap!$A$2:$B$21,2,FALSE)&amp;"'!AO:AO"),MATCH($K188,INDIRECT("'"&amp;VLOOKUP($C188,ModMap!$A$2:$B$21,2,FALSE)&amp;"'!$K:$K"),0)),"")</f>
        <v/>
      </c>
      <c r="AP188" s="49" t="str">
        <f t="array" ref="AP188">IFERROR(HYPERLINK("#'"&amp;VLOOKUP($C188,ModMap!$A$2:$B$21,2,FALSE)&amp;"'!V"&amp;MATCH($K188,INDIRECT("'"&amp;VLOOKUP($C188,ModMap!$A$2:$B$21,2,FALSE)&amp;"'!$K:$K"),0),"Edit on module sheet"),"")</f>
        <v>Edit on module sheet</v>
      </c>
    </row>
    <row r="189" ht="42.0" customHeight="1">
      <c r="A189" s="39">
        <v>187.0</v>
      </c>
      <c r="B189" s="39">
        <v>925.0</v>
      </c>
      <c r="C189" s="39" t="s">
        <v>136</v>
      </c>
      <c r="D189" s="40" t="s">
        <v>137</v>
      </c>
      <c r="E189" s="30" t="s">
        <v>62</v>
      </c>
      <c r="F189" s="30" t="s">
        <v>3042</v>
      </c>
      <c r="G189" s="40" t="s">
        <v>3043</v>
      </c>
      <c r="H189" s="39" t="s">
        <v>3118</v>
      </c>
      <c r="I189" s="39" t="s">
        <v>3119</v>
      </c>
      <c r="J189" s="40" t="s">
        <v>3120</v>
      </c>
      <c r="K189" s="39" t="s">
        <v>3121</v>
      </c>
      <c r="L189" s="40" t="s">
        <v>3122</v>
      </c>
      <c r="M189" s="47" t="s">
        <v>200</v>
      </c>
      <c r="N189" s="39" t="s">
        <v>3049</v>
      </c>
      <c r="O189" s="39" t="s">
        <v>3050</v>
      </c>
      <c r="P189" s="40" t="s">
        <v>3123</v>
      </c>
      <c r="Q189" s="40" t="s">
        <v>3124</v>
      </c>
      <c r="R189" s="39" t="s">
        <v>3053</v>
      </c>
      <c r="S189" s="39" t="s">
        <v>1911</v>
      </c>
      <c r="T189" s="39" t="str">
        <f t="array" ref="T189">IFERROR(INDEX(INDIRECT("'"&amp;VLOOKUP($C189,ModMap!$A$2:$B$21,2,FALSE)&amp;"'!T:T"),MATCH($K189,INDIRECT("'"&amp;VLOOKUP($C189,ModMap!$A$2:$B$21,2,FALSE)&amp;"'!$K:$K"),0)),"")</f>
        <v>Unassigned</v>
      </c>
      <c r="U189" s="48" t="s">
        <v>33</v>
      </c>
      <c r="V189" s="39" t="str">
        <f t="array" ref="V189">IFERROR(INDEX(INDIRECT("'"&amp;VLOOKUP($C189,ModMap!$A$2:$B$21,2,FALSE)&amp;"'!V:V"),MATCH($K189,INDIRECT("'"&amp;VLOOKUP($C189,ModMap!$A$2:$B$21,2,FALSE)&amp;"'!$K:$K"),0)),"")</f>
        <v>Not Started</v>
      </c>
      <c r="W189" s="39" t="str">
        <f t="array" ref="W189">IFERROR(INDEX(INDIRECT("'"&amp;VLOOKUP($C189,ModMap!$A$2:$B$21,2,FALSE)&amp;"'!W:W"),MATCH($K189,INDIRECT("'"&amp;VLOOKUP($C189,ModMap!$A$2:$B$21,2,FALSE)&amp;"'!$K:$K"),0)),"")</f>
        <v>Unassigned</v>
      </c>
      <c r="X189" s="44" t="s">
        <v>36</v>
      </c>
      <c r="Y189" s="39" t="str">
        <f t="array" ref="Y189">IFERROR(INDEX(INDIRECT("'"&amp;VLOOKUP($C189,ModMap!$A$2:$B$21,2,FALSE)&amp;"'!Y:Y"),MATCH($K189,INDIRECT("'"&amp;VLOOKUP($C189,ModMap!$A$2:$B$21,2,FALSE)&amp;"'!$K:$K"),0)),"")</f>
        <v>N/A</v>
      </c>
      <c r="Z189" s="39" t="str">
        <f t="array" ref="Z189">IFERROR(INDEX(INDIRECT("'"&amp;VLOOKUP($C189,ModMap!$A$2:$B$21,2,FALSE)&amp;"'!Z:Z"),MATCH($K189,INDIRECT("'"&amp;VLOOKUP($C189,ModMap!$A$2:$B$21,2,FALSE)&amp;"'!$K:$K"),0)),"")</f>
        <v/>
      </c>
      <c r="AA189" s="44" t="s">
        <v>36</v>
      </c>
      <c r="AB189" s="39" t="str">
        <f t="array" ref="AB189">IFERROR(INDEX(INDIRECT("'"&amp;VLOOKUP($C189,ModMap!$A$2:$B$21,2,FALSE)&amp;"'!AB:AB"),MATCH($K189,INDIRECT("'"&amp;VLOOKUP($C189,ModMap!$A$2:$B$21,2,FALSE)&amp;"'!$K:$K"),0)),"")</f>
        <v>N/A</v>
      </c>
      <c r="AC189" s="39" t="str">
        <f t="array" ref="AC189">IFERROR(INDEX(INDIRECT("'"&amp;VLOOKUP($C189,ModMap!$A$2:$B$21,2,FALSE)&amp;"'!AC:AC"),MATCH($K189,INDIRECT("'"&amp;VLOOKUP($C189,ModMap!$A$2:$B$21,2,FALSE)&amp;"'!$K:$K"),0)),"")</f>
        <v/>
      </c>
      <c r="AD189" s="44" t="s">
        <v>36</v>
      </c>
      <c r="AE189" s="39" t="str">
        <f t="array" ref="AE189">IFERROR(INDEX(INDIRECT("'"&amp;VLOOKUP($C189,ModMap!$A$2:$B$21,2,FALSE)&amp;"'!AE:AE"),MATCH($K189,INDIRECT("'"&amp;VLOOKUP($C189,ModMap!$A$2:$B$21,2,FALSE)&amp;"'!$K:$K"),0)),"")</f>
        <v>N/A</v>
      </c>
      <c r="AF189" s="39" t="str">
        <f t="array" ref="AF189">IFERROR(INDEX(INDIRECT("'"&amp;VLOOKUP($C189,ModMap!$A$2:$B$21,2,FALSE)&amp;"'!AF:AF"),MATCH($K189,INDIRECT("'"&amp;VLOOKUP($C189,ModMap!$A$2:$B$21,2,FALSE)&amp;"'!$K:$K"),0)),"")</f>
        <v/>
      </c>
      <c r="AG189" s="48" t="s">
        <v>33</v>
      </c>
      <c r="AH189" s="39" t="str">
        <f t="array" ref="AH189">IFERROR(INDEX(INDIRECT("'"&amp;VLOOKUP($C189,ModMap!$A$2:$B$21,2,FALSE)&amp;"'!AH:AH"),MATCH($K189,INDIRECT("'"&amp;VLOOKUP($C189,ModMap!$A$2:$B$21,2,FALSE)&amp;"'!$K:$K"),0)),"")</f>
        <v>Not Started</v>
      </c>
      <c r="AI189" s="39" t="str">
        <f t="array" ref="AI189">IFERROR(INDEX(INDIRECT("'"&amp;VLOOKUP($C189,ModMap!$A$2:$B$21,2,FALSE)&amp;"'!AI:AI"),MATCH($K189,INDIRECT("'"&amp;VLOOKUP($C189,ModMap!$A$2:$B$21,2,FALSE)&amp;"'!$K:$K"),0)),"")</f>
        <v>Unassigned</v>
      </c>
      <c r="AJ189" s="44" t="s">
        <v>36</v>
      </c>
      <c r="AK189" s="39" t="str">
        <f t="array" ref="AK189">IFERROR(INDEX(INDIRECT("'"&amp;VLOOKUP($C189,ModMap!$A$2:$B$21,2,FALSE)&amp;"'!AK:AK"),MATCH($K189,INDIRECT("'"&amp;VLOOKUP($C189,ModMap!$A$2:$B$21,2,FALSE)&amp;"'!$K:$K"),0)),"")</f>
        <v>N/A</v>
      </c>
      <c r="AL189" s="39" t="str">
        <f t="array" ref="AL189">IFERROR(INDEX(INDIRECT("'"&amp;VLOOKUP($C189,ModMap!$A$2:$B$21,2,FALSE)&amp;"'!AL:AL"),MATCH($K189,INDIRECT("'"&amp;VLOOKUP($C189,ModMap!$A$2:$B$21,2,FALSE)&amp;"'!$K:$K"),0)),"")</f>
        <v/>
      </c>
      <c r="AM189" s="39">
        <f t="shared" si="1"/>
        <v>2</v>
      </c>
      <c r="AN189" s="39" t="str">
        <f t="shared" si="2"/>
        <v>Not Started</v>
      </c>
      <c r="AO189" s="40" t="str">
        <f t="array" ref="AO189">IFERROR(INDEX(INDIRECT("'"&amp;VLOOKUP($C189,ModMap!$A$2:$B$21,2,FALSE)&amp;"'!AO:AO"),MATCH($K189,INDIRECT("'"&amp;VLOOKUP($C189,ModMap!$A$2:$B$21,2,FALSE)&amp;"'!$K:$K"),0)),"")</f>
        <v/>
      </c>
      <c r="AP189" s="49" t="str">
        <f t="array" ref="AP189">IFERROR(HYPERLINK("#'"&amp;VLOOKUP($C189,ModMap!$A$2:$B$21,2,FALSE)&amp;"'!V"&amp;MATCH($K189,INDIRECT("'"&amp;VLOOKUP($C189,ModMap!$A$2:$B$21,2,FALSE)&amp;"'!$K:$K"),0),"Edit on module sheet"),"")</f>
        <v>Edit on module sheet</v>
      </c>
    </row>
    <row r="190" ht="42.0" customHeight="1">
      <c r="A190" s="50">
        <v>188.0</v>
      </c>
      <c r="B190" s="50">
        <v>926.0</v>
      </c>
      <c r="C190" s="50" t="s">
        <v>136</v>
      </c>
      <c r="D190" s="51" t="s">
        <v>137</v>
      </c>
      <c r="E190" s="30" t="s">
        <v>62</v>
      </c>
      <c r="F190" s="30" t="s">
        <v>3042</v>
      </c>
      <c r="G190" s="51" t="s">
        <v>3043</v>
      </c>
      <c r="H190" s="50" t="s">
        <v>3118</v>
      </c>
      <c r="I190" s="50" t="s">
        <v>3119</v>
      </c>
      <c r="J190" s="51" t="s">
        <v>3120</v>
      </c>
      <c r="K190" s="50" t="s">
        <v>3125</v>
      </c>
      <c r="L190" s="51" t="s">
        <v>3126</v>
      </c>
      <c r="M190" s="47" t="s">
        <v>200</v>
      </c>
      <c r="N190" s="50" t="s">
        <v>3049</v>
      </c>
      <c r="O190" s="50" t="s">
        <v>3050</v>
      </c>
      <c r="P190" s="51" t="s">
        <v>3123</v>
      </c>
      <c r="Q190" s="51" t="s">
        <v>3124</v>
      </c>
      <c r="R190" s="50" t="s">
        <v>3053</v>
      </c>
      <c r="S190" s="50" t="s">
        <v>1920</v>
      </c>
      <c r="T190" s="50" t="str">
        <f t="array" ref="T190">IFERROR(INDEX(INDIRECT("'"&amp;VLOOKUP($C190,ModMap!$A$2:$B$21,2,FALSE)&amp;"'!T:T"),MATCH($K190,INDIRECT("'"&amp;VLOOKUP($C190,ModMap!$A$2:$B$21,2,FALSE)&amp;"'!$K:$K"),0)),"")</f>
        <v>Unassigned</v>
      </c>
      <c r="U190" s="48" t="s">
        <v>33</v>
      </c>
      <c r="V190" s="50" t="str">
        <f t="array" ref="V190">IFERROR(INDEX(INDIRECT("'"&amp;VLOOKUP($C190,ModMap!$A$2:$B$21,2,FALSE)&amp;"'!V:V"),MATCH($K190,INDIRECT("'"&amp;VLOOKUP($C190,ModMap!$A$2:$B$21,2,FALSE)&amp;"'!$K:$K"),0)),"")</f>
        <v>Not Started</v>
      </c>
      <c r="W190" s="50" t="str">
        <f t="array" ref="W190">IFERROR(INDEX(INDIRECT("'"&amp;VLOOKUP($C190,ModMap!$A$2:$B$21,2,FALSE)&amp;"'!W:W"),MATCH($K190,INDIRECT("'"&amp;VLOOKUP($C190,ModMap!$A$2:$B$21,2,FALSE)&amp;"'!$K:$K"),0)),"")</f>
        <v>Unassigned</v>
      </c>
      <c r="X190" s="44" t="s">
        <v>36</v>
      </c>
      <c r="Y190" s="50" t="str">
        <f t="array" ref="Y190">IFERROR(INDEX(INDIRECT("'"&amp;VLOOKUP($C190,ModMap!$A$2:$B$21,2,FALSE)&amp;"'!Y:Y"),MATCH($K190,INDIRECT("'"&amp;VLOOKUP($C190,ModMap!$A$2:$B$21,2,FALSE)&amp;"'!$K:$K"),0)),"")</f>
        <v>N/A</v>
      </c>
      <c r="Z190" s="50" t="str">
        <f t="array" ref="Z190">IFERROR(INDEX(INDIRECT("'"&amp;VLOOKUP($C190,ModMap!$A$2:$B$21,2,FALSE)&amp;"'!Z:Z"),MATCH($K190,INDIRECT("'"&amp;VLOOKUP($C190,ModMap!$A$2:$B$21,2,FALSE)&amp;"'!$K:$K"),0)),"")</f>
        <v/>
      </c>
      <c r="AA190" s="44" t="s">
        <v>36</v>
      </c>
      <c r="AB190" s="50" t="str">
        <f t="array" ref="AB190">IFERROR(INDEX(INDIRECT("'"&amp;VLOOKUP($C190,ModMap!$A$2:$B$21,2,FALSE)&amp;"'!AB:AB"),MATCH($K190,INDIRECT("'"&amp;VLOOKUP($C190,ModMap!$A$2:$B$21,2,FALSE)&amp;"'!$K:$K"),0)),"")</f>
        <v>N/A</v>
      </c>
      <c r="AC190" s="50" t="str">
        <f t="array" ref="AC190">IFERROR(INDEX(INDIRECT("'"&amp;VLOOKUP($C190,ModMap!$A$2:$B$21,2,FALSE)&amp;"'!AC:AC"),MATCH($K190,INDIRECT("'"&amp;VLOOKUP($C190,ModMap!$A$2:$B$21,2,FALSE)&amp;"'!$K:$K"),0)),"")</f>
        <v/>
      </c>
      <c r="AD190" s="48" t="s">
        <v>33</v>
      </c>
      <c r="AE190" s="50" t="str">
        <f t="array" ref="AE190">IFERROR(INDEX(INDIRECT("'"&amp;VLOOKUP($C190,ModMap!$A$2:$B$21,2,FALSE)&amp;"'!AE:AE"),MATCH($K190,INDIRECT("'"&amp;VLOOKUP($C190,ModMap!$A$2:$B$21,2,FALSE)&amp;"'!$K:$K"),0)),"")</f>
        <v>Not Started</v>
      </c>
      <c r="AF190" s="50" t="str">
        <f t="array" ref="AF190">IFERROR(INDEX(INDIRECT("'"&amp;VLOOKUP($C190,ModMap!$A$2:$B$21,2,FALSE)&amp;"'!AF:AF"),MATCH($K190,INDIRECT("'"&amp;VLOOKUP($C190,ModMap!$A$2:$B$21,2,FALSE)&amp;"'!$K:$K"),0)),"")</f>
        <v>Unassigned</v>
      </c>
      <c r="AG190" s="48" t="s">
        <v>33</v>
      </c>
      <c r="AH190" s="50" t="str">
        <f t="array" ref="AH190">IFERROR(INDEX(INDIRECT("'"&amp;VLOOKUP($C190,ModMap!$A$2:$B$21,2,FALSE)&amp;"'!AH:AH"),MATCH($K190,INDIRECT("'"&amp;VLOOKUP($C190,ModMap!$A$2:$B$21,2,FALSE)&amp;"'!$K:$K"),0)),"")</f>
        <v>Not Started</v>
      </c>
      <c r="AI190" s="50" t="str">
        <f t="array" ref="AI190">IFERROR(INDEX(INDIRECT("'"&amp;VLOOKUP($C190,ModMap!$A$2:$B$21,2,FALSE)&amp;"'!AI:AI"),MATCH($K190,INDIRECT("'"&amp;VLOOKUP($C190,ModMap!$A$2:$B$21,2,FALSE)&amp;"'!$K:$K"),0)),"")</f>
        <v>Unassigned</v>
      </c>
      <c r="AJ190" s="44" t="s">
        <v>36</v>
      </c>
      <c r="AK190" s="50" t="str">
        <f t="array" ref="AK190">IFERROR(INDEX(INDIRECT("'"&amp;VLOOKUP($C190,ModMap!$A$2:$B$21,2,FALSE)&amp;"'!AK:AK"),MATCH($K190,INDIRECT("'"&amp;VLOOKUP($C190,ModMap!$A$2:$B$21,2,FALSE)&amp;"'!$K:$K"),0)),"")</f>
        <v>N/A</v>
      </c>
      <c r="AL190" s="50" t="str">
        <f t="array" ref="AL190">IFERROR(INDEX(INDIRECT("'"&amp;VLOOKUP($C190,ModMap!$A$2:$B$21,2,FALSE)&amp;"'!AL:AL"),MATCH($K190,INDIRECT("'"&amp;VLOOKUP($C190,ModMap!$A$2:$B$21,2,FALSE)&amp;"'!$K:$K"),0)),"")</f>
        <v/>
      </c>
      <c r="AM190" s="50">
        <f t="shared" si="1"/>
        <v>3</v>
      </c>
      <c r="AN190" s="50" t="str">
        <f t="shared" si="2"/>
        <v>Not Started</v>
      </c>
      <c r="AO190" s="51" t="str">
        <f t="array" ref="AO190">IFERROR(INDEX(INDIRECT("'"&amp;VLOOKUP($C190,ModMap!$A$2:$B$21,2,FALSE)&amp;"'!AO:AO"),MATCH($K190,INDIRECT("'"&amp;VLOOKUP($C190,ModMap!$A$2:$B$21,2,FALSE)&amp;"'!$K:$K"),0)),"")</f>
        <v/>
      </c>
      <c r="AP190" s="49" t="str">
        <f t="array" ref="AP190">IFERROR(HYPERLINK("#'"&amp;VLOOKUP($C190,ModMap!$A$2:$B$21,2,FALSE)&amp;"'!V"&amp;MATCH($K190,INDIRECT("'"&amp;VLOOKUP($C190,ModMap!$A$2:$B$21,2,FALSE)&amp;"'!$K:$K"),0),"Edit on module sheet"),"")</f>
        <v>Edit on module sheet</v>
      </c>
    </row>
    <row r="191" ht="42.0" customHeight="1">
      <c r="A191" s="39">
        <v>189.0</v>
      </c>
      <c r="B191" s="39">
        <v>927.0</v>
      </c>
      <c r="C191" s="39" t="s">
        <v>136</v>
      </c>
      <c r="D191" s="40" t="s">
        <v>137</v>
      </c>
      <c r="E191" s="30" t="s">
        <v>62</v>
      </c>
      <c r="F191" s="30" t="s">
        <v>3042</v>
      </c>
      <c r="G191" s="40" t="s">
        <v>3043</v>
      </c>
      <c r="H191" s="39" t="s">
        <v>3118</v>
      </c>
      <c r="I191" s="39" t="s">
        <v>3119</v>
      </c>
      <c r="J191" s="40" t="s">
        <v>3120</v>
      </c>
      <c r="K191" s="39" t="s">
        <v>3136</v>
      </c>
      <c r="L191" s="40" t="s">
        <v>3137</v>
      </c>
      <c r="M191" s="47" t="s">
        <v>200</v>
      </c>
      <c r="N191" s="39" t="s">
        <v>3049</v>
      </c>
      <c r="O191" s="39" t="s">
        <v>3050</v>
      </c>
      <c r="P191" s="40" t="s">
        <v>3123</v>
      </c>
      <c r="Q191" s="40" t="s">
        <v>3124</v>
      </c>
      <c r="R191" s="39" t="s">
        <v>3053</v>
      </c>
      <c r="S191" s="39" t="s">
        <v>1928</v>
      </c>
      <c r="T191" s="39" t="str">
        <f t="array" ref="T191">IFERROR(INDEX(INDIRECT("'"&amp;VLOOKUP($C191,ModMap!$A$2:$B$21,2,FALSE)&amp;"'!T:T"),MATCH($K191,INDIRECT("'"&amp;VLOOKUP($C191,ModMap!$A$2:$B$21,2,FALSE)&amp;"'!$K:$K"),0)),"")</f>
        <v>Unassigned</v>
      </c>
      <c r="U191" s="48" t="s">
        <v>33</v>
      </c>
      <c r="V191" s="39" t="str">
        <f t="array" ref="V191">IFERROR(INDEX(INDIRECT("'"&amp;VLOOKUP($C191,ModMap!$A$2:$B$21,2,FALSE)&amp;"'!V:V"),MATCH($K191,INDIRECT("'"&amp;VLOOKUP($C191,ModMap!$A$2:$B$21,2,FALSE)&amp;"'!$K:$K"),0)),"")</f>
        <v>Not Started</v>
      </c>
      <c r="W191" s="39" t="str">
        <f t="array" ref="W191">IFERROR(INDEX(INDIRECT("'"&amp;VLOOKUP($C191,ModMap!$A$2:$B$21,2,FALSE)&amp;"'!W:W"),MATCH($K191,INDIRECT("'"&amp;VLOOKUP($C191,ModMap!$A$2:$B$21,2,FALSE)&amp;"'!$K:$K"),0)),"")</f>
        <v>Unassigned</v>
      </c>
      <c r="X191" s="44" t="s">
        <v>36</v>
      </c>
      <c r="Y191" s="39" t="str">
        <f t="array" ref="Y191">IFERROR(INDEX(INDIRECT("'"&amp;VLOOKUP($C191,ModMap!$A$2:$B$21,2,FALSE)&amp;"'!Y:Y"),MATCH($K191,INDIRECT("'"&amp;VLOOKUP($C191,ModMap!$A$2:$B$21,2,FALSE)&amp;"'!$K:$K"),0)),"")</f>
        <v>N/A</v>
      </c>
      <c r="Z191" s="39" t="str">
        <f t="array" ref="Z191">IFERROR(INDEX(INDIRECT("'"&amp;VLOOKUP($C191,ModMap!$A$2:$B$21,2,FALSE)&amp;"'!Z:Z"),MATCH($K191,INDIRECT("'"&amp;VLOOKUP($C191,ModMap!$A$2:$B$21,2,FALSE)&amp;"'!$K:$K"),0)),"")</f>
        <v/>
      </c>
      <c r="AA191" s="44" t="s">
        <v>36</v>
      </c>
      <c r="AB191" s="39" t="str">
        <f t="array" ref="AB191">IFERROR(INDEX(INDIRECT("'"&amp;VLOOKUP($C191,ModMap!$A$2:$B$21,2,FALSE)&amp;"'!AB:AB"),MATCH($K191,INDIRECT("'"&amp;VLOOKUP($C191,ModMap!$A$2:$B$21,2,FALSE)&amp;"'!$K:$K"),0)),"")</f>
        <v>N/A</v>
      </c>
      <c r="AC191" s="39" t="str">
        <f t="array" ref="AC191">IFERROR(INDEX(INDIRECT("'"&amp;VLOOKUP($C191,ModMap!$A$2:$B$21,2,FALSE)&amp;"'!AC:AC"),MATCH($K191,INDIRECT("'"&amp;VLOOKUP($C191,ModMap!$A$2:$B$21,2,FALSE)&amp;"'!$K:$K"),0)),"")</f>
        <v/>
      </c>
      <c r="AD191" s="44" t="s">
        <v>36</v>
      </c>
      <c r="AE191" s="39" t="str">
        <f t="array" ref="AE191">IFERROR(INDEX(INDIRECT("'"&amp;VLOOKUP($C191,ModMap!$A$2:$B$21,2,FALSE)&amp;"'!AE:AE"),MATCH($K191,INDIRECT("'"&amp;VLOOKUP($C191,ModMap!$A$2:$B$21,2,FALSE)&amp;"'!$K:$K"),0)),"")</f>
        <v>N/A</v>
      </c>
      <c r="AF191" s="39" t="str">
        <f t="array" ref="AF191">IFERROR(INDEX(INDIRECT("'"&amp;VLOOKUP($C191,ModMap!$A$2:$B$21,2,FALSE)&amp;"'!AF:AF"),MATCH($K191,INDIRECT("'"&amp;VLOOKUP($C191,ModMap!$A$2:$B$21,2,FALSE)&amp;"'!$K:$K"),0)),"")</f>
        <v/>
      </c>
      <c r="AG191" s="48" t="s">
        <v>33</v>
      </c>
      <c r="AH191" s="39" t="str">
        <f t="array" ref="AH191">IFERROR(INDEX(INDIRECT("'"&amp;VLOOKUP($C191,ModMap!$A$2:$B$21,2,FALSE)&amp;"'!AH:AH"),MATCH($K191,INDIRECT("'"&amp;VLOOKUP($C191,ModMap!$A$2:$B$21,2,FALSE)&amp;"'!$K:$K"),0)),"")</f>
        <v>Not Started</v>
      </c>
      <c r="AI191" s="39" t="str">
        <f t="array" ref="AI191">IFERROR(INDEX(INDIRECT("'"&amp;VLOOKUP($C191,ModMap!$A$2:$B$21,2,FALSE)&amp;"'!AI:AI"),MATCH($K191,INDIRECT("'"&amp;VLOOKUP($C191,ModMap!$A$2:$B$21,2,FALSE)&amp;"'!$K:$K"),0)),"")</f>
        <v>Unassigned</v>
      </c>
      <c r="AJ191" s="44" t="s">
        <v>36</v>
      </c>
      <c r="AK191" s="39" t="str">
        <f t="array" ref="AK191">IFERROR(INDEX(INDIRECT("'"&amp;VLOOKUP($C191,ModMap!$A$2:$B$21,2,FALSE)&amp;"'!AK:AK"),MATCH($K191,INDIRECT("'"&amp;VLOOKUP($C191,ModMap!$A$2:$B$21,2,FALSE)&amp;"'!$K:$K"),0)),"")</f>
        <v>N/A</v>
      </c>
      <c r="AL191" s="39" t="str">
        <f t="array" ref="AL191">IFERROR(INDEX(INDIRECT("'"&amp;VLOOKUP($C191,ModMap!$A$2:$B$21,2,FALSE)&amp;"'!AL:AL"),MATCH($K191,INDIRECT("'"&amp;VLOOKUP($C191,ModMap!$A$2:$B$21,2,FALSE)&amp;"'!$K:$K"),0)),"")</f>
        <v/>
      </c>
      <c r="AM191" s="39">
        <f t="shared" si="1"/>
        <v>2</v>
      </c>
      <c r="AN191" s="39" t="str">
        <f t="shared" si="2"/>
        <v>Not Started</v>
      </c>
      <c r="AO191" s="40" t="str">
        <f t="array" ref="AO191">IFERROR(INDEX(INDIRECT("'"&amp;VLOOKUP($C191,ModMap!$A$2:$B$21,2,FALSE)&amp;"'!AO:AO"),MATCH($K191,INDIRECT("'"&amp;VLOOKUP($C191,ModMap!$A$2:$B$21,2,FALSE)&amp;"'!$K:$K"),0)),"")</f>
        <v/>
      </c>
      <c r="AP191" s="49" t="str">
        <f t="array" ref="AP191">IFERROR(HYPERLINK("#'"&amp;VLOOKUP($C191,ModMap!$A$2:$B$21,2,FALSE)&amp;"'!V"&amp;MATCH($K191,INDIRECT("'"&amp;VLOOKUP($C191,ModMap!$A$2:$B$21,2,FALSE)&amp;"'!$K:$K"),0),"Edit on module sheet"),"")</f>
        <v>Edit on module sheet</v>
      </c>
    </row>
    <row r="192" ht="42.0" customHeight="1">
      <c r="A192" s="50">
        <v>190.0</v>
      </c>
      <c r="B192" s="50">
        <v>929.0</v>
      </c>
      <c r="C192" s="50" t="s">
        <v>136</v>
      </c>
      <c r="D192" s="51" t="s">
        <v>137</v>
      </c>
      <c r="E192" s="30" t="s">
        <v>62</v>
      </c>
      <c r="F192" s="30" t="s">
        <v>3042</v>
      </c>
      <c r="G192" s="51" t="s">
        <v>3043</v>
      </c>
      <c r="H192" s="50" t="s">
        <v>3140</v>
      </c>
      <c r="I192" s="50" t="s">
        <v>3141</v>
      </c>
      <c r="J192" s="51" t="s">
        <v>3142</v>
      </c>
      <c r="K192" s="50" t="s">
        <v>3143</v>
      </c>
      <c r="L192" s="51" t="s">
        <v>3144</v>
      </c>
      <c r="M192" s="47" t="s">
        <v>200</v>
      </c>
      <c r="N192" s="50" t="s">
        <v>3049</v>
      </c>
      <c r="O192" s="50" t="s">
        <v>3050</v>
      </c>
      <c r="P192" s="51" t="s">
        <v>1420</v>
      </c>
      <c r="Q192" s="51" t="s">
        <v>3147</v>
      </c>
      <c r="R192" s="50" t="s">
        <v>3053</v>
      </c>
      <c r="S192" s="50" t="s">
        <v>1911</v>
      </c>
      <c r="T192" s="50" t="str">
        <f t="array" ref="T192">IFERROR(INDEX(INDIRECT("'"&amp;VLOOKUP($C192,ModMap!$A$2:$B$21,2,FALSE)&amp;"'!T:T"),MATCH($K192,INDIRECT("'"&amp;VLOOKUP($C192,ModMap!$A$2:$B$21,2,FALSE)&amp;"'!$K:$K"),0)),"")</f>
        <v>Unassigned</v>
      </c>
      <c r="U192" s="48" t="s">
        <v>33</v>
      </c>
      <c r="V192" s="50" t="str">
        <f t="array" ref="V192">IFERROR(INDEX(INDIRECT("'"&amp;VLOOKUP($C192,ModMap!$A$2:$B$21,2,FALSE)&amp;"'!V:V"),MATCH($K192,INDIRECT("'"&amp;VLOOKUP($C192,ModMap!$A$2:$B$21,2,FALSE)&amp;"'!$K:$K"),0)),"")</f>
        <v>Not Started</v>
      </c>
      <c r="W192" s="50" t="str">
        <f t="array" ref="W192">IFERROR(INDEX(INDIRECT("'"&amp;VLOOKUP($C192,ModMap!$A$2:$B$21,2,FALSE)&amp;"'!W:W"),MATCH($K192,INDIRECT("'"&amp;VLOOKUP($C192,ModMap!$A$2:$B$21,2,FALSE)&amp;"'!$K:$K"),0)),"")</f>
        <v>Unassigned</v>
      </c>
      <c r="X192" s="44" t="s">
        <v>36</v>
      </c>
      <c r="Y192" s="50" t="str">
        <f t="array" ref="Y192">IFERROR(INDEX(INDIRECT("'"&amp;VLOOKUP($C192,ModMap!$A$2:$B$21,2,FALSE)&amp;"'!Y:Y"),MATCH($K192,INDIRECT("'"&amp;VLOOKUP($C192,ModMap!$A$2:$B$21,2,FALSE)&amp;"'!$K:$K"),0)),"")</f>
        <v>N/A</v>
      </c>
      <c r="Z192" s="50" t="str">
        <f t="array" ref="Z192">IFERROR(INDEX(INDIRECT("'"&amp;VLOOKUP($C192,ModMap!$A$2:$B$21,2,FALSE)&amp;"'!Z:Z"),MATCH($K192,INDIRECT("'"&amp;VLOOKUP($C192,ModMap!$A$2:$B$21,2,FALSE)&amp;"'!$K:$K"),0)),"")</f>
        <v/>
      </c>
      <c r="AA192" s="44" t="s">
        <v>36</v>
      </c>
      <c r="AB192" s="50" t="str">
        <f t="array" ref="AB192">IFERROR(INDEX(INDIRECT("'"&amp;VLOOKUP($C192,ModMap!$A$2:$B$21,2,FALSE)&amp;"'!AB:AB"),MATCH($K192,INDIRECT("'"&amp;VLOOKUP($C192,ModMap!$A$2:$B$21,2,FALSE)&amp;"'!$K:$K"),0)),"")</f>
        <v>N/A</v>
      </c>
      <c r="AC192" s="50" t="str">
        <f t="array" ref="AC192">IFERROR(INDEX(INDIRECT("'"&amp;VLOOKUP($C192,ModMap!$A$2:$B$21,2,FALSE)&amp;"'!AC:AC"),MATCH($K192,INDIRECT("'"&amp;VLOOKUP($C192,ModMap!$A$2:$B$21,2,FALSE)&amp;"'!$K:$K"),0)),"")</f>
        <v/>
      </c>
      <c r="AD192" s="44" t="s">
        <v>36</v>
      </c>
      <c r="AE192" s="50" t="str">
        <f t="array" ref="AE192">IFERROR(INDEX(INDIRECT("'"&amp;VLOOKUP($C192,ModMap!$A$2:$B$21,2,FALSE)&amp;"'!AE:AE"),MATCH($K192,INDIRECT("'"&amp;VLOOKUP($C192,ModMap!$A$2:$B$21,2,FALSE)&amp;"'!$K:$K"),0)),"")</f>
        <v>N/A</v>
      </c>
      <c r="AF192" s="50" t="str">
        <f t="array" ref="AF192">IFERROR(INDEX(INDIRECT("'"&amp;VLOOKUP($C192,ModMap!$A$2:$B$21,2,FALSE)&amp;"'!AF:AF"),MATCH($K192,INDIRECT("'"&amp;VLOOKUP($C192,ModMap!$A$2:$B$21,2,FALSE)&amp;"'!$K:$K"),0)),"")</f>
        <v/>
      </c>
      <c r="AG192" s="48" t="s">
        <v>33</v>
      </c>
      <c r="AH192" s="50" t="str">
        <f t="array" ref="AH192">IFERROR(INDEX(INDIRECT("'"&amp;VLOOKUP($C192,ModMap!$A$2:$B$21,2,FALSE)&amp;"'!AH:AH"),MATCH($K192,INDIRECT("'"&amp;VLOOKUP($C192,ModMap!$A$2:$B$21,2,FALSE)&amp;"'!$K:$K"),0)),"")</f>
        <v>Not Started</v>
      </c>
      <c r="AI192" s="50" t="str">
        <f t="array" ref="AI192">IFERROR(INDEX(INDIRECT("'"&amp;VLOOKUP($C192,ModMap!$A$2:$B$21,2,FALSE)&amp;"'!AI:AI"),MATCH($K192,INDIRECT("'"&amp;VLOOKUP($C192,ModMap!$A$2:$B$21,2,FALSE)&amp;"'!$K:$K"),0)),"")</f>
        <v>Unassigned</v>
      </c>
      <c r="AJ192" s="44" t="s">
        <v>36</v>
      </c>
      <c r="AK192" s="50" t="str">
        <f t="array" ref="AK192">IFERROR(INDEX(INDIRECT("'"&amp;VLOOKUP($C192,ModMap!$A$2:$B$21,2,FALSE)&amp;"'!AK:AK"),MATCH($K192,INDIRECT("'"&amp;VLOOKUP($C192,ModMap!$A$2:$B$21,2,FALSE)&amp;"'!$K:$K"),0)),"")</f>
        <v>N/A</v>
      </c>
      <c r="AL192" s="50" t="str">
        <f t="array" ref="AL192">IFERROR(INDEX(INDIRECT("'"&amp;VLOOKUP($C192,ModMap!$A$2:$B$21,2,FALSE)&amp;"'!AL:AL"),MATCH($K192,INDIRECT("'"&amp;VLOOKUP($C192,ModMap!$A$2:$B$21,2,FALSE)&amp;"'!$K:$K"),0)),"")</f>
        <v/>
      </c>
      <c r="AM192" s="50">
        <f t="shared" si="1"/>
        <v>2</v>
      </c>
      <c r="AN192" s="50" t="str">
        <f t="shared" si="2"/>
        <v>Not Started</v>
      </c>
      <c r="AO192" s="51" t="str">
        <f t="array" ref="AO192">IFERROR(INDEX(INDIRECT("'"&amp;VLOOKUP($C192,ModMap!$A$2:$B$21,2,FALSE)&amp;"'!AO:AO"),MATCH($K192,INDIRECT("'"&amp;VLOOKUP($C192,ModMap!$A$2:$B$21,2,FALSE)&amp;"'!$K:$K"),0)),"")</f>
        <v/>
      </c>
      <c r="AP192" s="49" t="str">
        <f t="array" ref="AP192">IFERROR(HYPERLINK("#'"&amp;VLOOKUP($C192,ModMap!$A$2:$B$21,2,FALSE)&amp;"'!V"&amp;MATCH($K192,INDIRECT("'"&amp;VLOOKUP($C192,ModMap!$A$2:$B$21,2,FALSE)&amp;"'!$K:$K"),0),"Edit on module sheet"),"")</f>
        <v>Edit on module sheet</v>
      </c>
    </row>
    <row r="193" ht="42.0" customHeight="1">
      <c r="A193" s="39">
        <v>191.0</v>
      </c>
      <c r="B193" s="39">
        <v>930.0</v>
      </c>
      <c r="C193" s="39" t="s">
        <v>136</v>
      </c>
      <c r="D193" s="40" t="s">
        <v>137</v>
      </c>
      <c r="E193" s="30" t="s">
        <v>62</v>
      </c>
      <c r="F193" s="30" t="s">
        <v>3042</v>
      </c>
      <c r="G193" s="40" t="s">
        <v>3043</v>
      </c>
      <c r="H193" s="39" t="s">
        <v>3140</v>
      </c>
      <c r="I193" s="39" t="s">
        <v>3141</v>
      </c>
      <c r="J193" s="40" t="s">
        <v>3142</v>
      </c>
      <c r="K193" s="39" t="s">
        <v>3148</v>
      </c>
      <c r="L193" s="40" t="s">
        <v>3149</v>
      </c>
      <c r="M193" s="47" t="s">
        <v>200</v>
      </c>
      <c r="N193" s="39" t="s">
        <v>3049</v>
      </c>
      <c r="O193" s="39" t="s">
        <v>3050</v>
      </c>
      <c r="P193" s="40" t="s">
        <v>1420</v>
      </c>
      <c r="Q193" s="40" t="s">
        <v>3147</v>
      </c>
      <c r="R193" s="39" t="s">
        <v>3053</v>
      </c>
      <c r="S193" s="39" t="s">
        <v>1920</v>
      </c>
      <c r="T193" s="39" t="str">
        <f t="array" ref="T193">IFERROR(INDEX(INDIRECT("'"&amp;VLOOKUP($C193,ModMap!$A$2:$B$21,2,FALSE)&amp;"'!T:T"),MATCH($K193,INDIRECT("'"&amp;VLOOKUP($C193,ModMap!$A$2:$B$21,2,FALSE)&amp;"'!$K:$K"),0)),"")</f>
        <v>Unassigned</v>
      </c>
      <c r="U193" s="48" t="s">
        <v>33</v>
      </c>
      <c r="V193" s="39" t="str">
        <f t="array" ref="V193">IFERROR(INDEX(INDIRECT("'"&amp;VLOOKUP($C193,ModMap!$A$2:$B$21,2,FALSE)&amp;"'!V:V"),MATCH($K193,INDIRECT("'"&amp;VLOOKUP($C193,ModMap!$A$2:$B$21,2,FALSE)&amp;"'!$K:$K"),0)),"")</f>
        <v>Not Started</v>
      </c>
      <c r="W193" s="39" t="str">
        <f t="array" ref="W193">IFERROR(INDEX(INDIRECT("'"&amp;VLOOKUP($C193,ModMap!$A$2:$B$21,2,FALSE)&amp;"'!W:W"),MATCH($K193,INDIRECT("'"&amp;VLOOKUP($C193,ModMap!$A$2:$B$21,2,FALSE)&amp;"'!$K:$K"),0)),"")</f>
        <v>Unassigned</v>
      </c>
      <c r="X193" s="44" t="s">
        <v>36</v>
      </c>
      <c r="Y193" s="39" t="str">
        <f t="array" ref="Y193">IFERROR(INDEX(INDIRECT("'"&amp;VLOOKUP($C193,ModMap!$A$2:$B$21,2,FALSE)&amp;"'!Y:Y"),MATCH($K193,INDIRECT("'"&amp;VLOOKUP($C193,ModMap!$A$2:$B$21,2,FALSE)&amp;"'!$K:$K"),0)),"")</f>
        <v>N/A</v>
      </c>
      <c r="Z193" s="39" t="str">
        <f t="array" ref="Z193">IFERROR(INDEX(INDIRECT("'"&amp;VLOOKUP($C193,ModMap!$A$2:$B$21,2,FALSE)&amp;"'!Z:Z"),MATCH($K193,INDIRECT("'"&amp;VLOOKUP($C193,ModMap!$A$2:$B$21,2,FALSE)&amp;"'!$K:$K"),0)),"")</f>
        <v/>
      </c>
      <c r="AA193" s="44" t="s">
        <v>36</v>
      </c>
      <c r="AB193" s="39" t="str">
        <f t="array" ref="AB193">IFERROR(INDEX(INDIRECT("'"&amp;VLOOKUP($C193,ModMap!$A$2:$B$21,2,FALSE)&amp;"'!AB:AB"),MATCH($K193,INDIRECT("'"&amp;VLOOKUP($C193,ModMap!$A$2:$B$21,2,FALSE)&amp;"'!$K:$K"),0)),"")</f>
        <v>N/A</v>
      </c>
      <c r="AC193" s="39" t="str">
        <f t="array" ref="AC193">IFERROR(INDEX(INDIRECT("'"&amp;VLOOKUP($C193,ModMap!$A$2:$B$21,2,FALSE)&amp;"'!AC:AC"),MATCH($K193,INDIRECT("'"&amp;VLOOKUP($C193,ModMap!$A$2:$B$21,2,FALSE)&amp;"'!$K:$K"),0)),"")</f>
        <v/>
      </c>
      <c r="AD193" s="48" t="s">
        <v>33</v>
      </c>
      <c r="AE193" s="39" t="str">
        <f t="array" ref="AE193">IFERROR(INDEX(INDIRECT("'"&amp;VLOOKUP($C193,ModMap!$A$2:$B$21,2,FALSE)&amp;"'!AE:AE"),MATCH($K193,INDIRECT("'"&amp;VLOOKUP($C193,ModMap!$A$2:$B$21,2,FALSE)&amp;"'!$K:$K"),0)),"")</f>
        <v>Not Started</v>
      </c>
      <c r="AF193" s="39" t="str">
        <f t="array" ref="AF193">IFERROR(INDEX(INDIRECT("'"&amp;VLOOKUP($C193,ModMap!$A$2:$B$21,2,FALSE)&amp;"'!AF:AF"),MATCH($K193,INDIRECT("'"&amp;VLOOKUP($C193,ModMap!$A$2:$B$21,2,FALSE)&amp;"'!$K:$K"),0)),"")</f>
        <v>Unassigned</v>
      </c>
      <c r="AG193" s="48" t="s">
        <v>33</v>
      </c>
      <c r="AH193" s="39" t="str">
        <f t="array" ref="AH193">IFERROR(INDEX(INDIRECT("'"&amp;VLOOKUP($C193,ModMap!$A$2:$B$21,2,FALSE)&amp;"'!AH:AH"),MATCH($K193,INDIRECT("'"&amp;VLOOKUP($C193,ModMap!$A$2:$B$21,2,FALSE)&amp;"'!$K:$K"),0)),"")</f>
        <v>Not Started</v>
      </c>
      <c r="AI193" s="39" t="str">
        <f t="array" ref="AI193">IFERROR(INDEX(INDIRECT("'"&amp;VLOOKUP($C193,ModMap!$A$2:$B$21,2,FALSE)&amp;"'!AI:AI"),MATCH($K193,INDIRECT("'"&amp;VLOOKUP($C193,ModMap!$A$2:$B$21,2,FALSE)&amp;"'!$K:$K"),0)),"")</f>
        <v>Unassigned</v>
      </c>
      <c r="AJ193" s="44" t="s">
        <v>36</v>
      </c>
      <c r="AK193" s="39" t="str">
        <f t="array" ref="AK193">IFERROR(INDEX(INDIRECT("'"&amp;VLOOKUP($C193,ModMap!$A$2:$B$21,2,FALSE)&amp;"'!AK:AK"),MATCH($K193,INDIRECT("'"&amp;VLOOKUP($C193,ModMap!$A$2:$B$21,2,FALSE)&amp;"'!$K:$K"),0)),"")</f>
        <v>N/A</v>
      </c>
      <c r="AL193" s="39" t="str">
        <f t="array" ref="AL193">IFERROR(INDEX(INDIRECT("'"&amp;VLOOKUP($C193,ModMap!$A$2:$B$21,2,FALSE)&amp;"'!AL:AL"),MATCH($K193,INDIRECT("'"&amp;VLOOKUP($C193,ModMap!$A$2:$B$21,2,FALSE)&amp;"'!$K:$K"),0)),"")</f>
        <v/>
      </c>
      <c r="AM193" s="39">
        <f t="shared" si="1"/>
        <v>3</v>
      </c>
      <c r="AN193" s="39" t="str">
        <f t="shared" si="2"/>
        <v>Not Started</v>
      </c>
      <c r="AO193" s="40" t="str">
        <f t="array" ref="AO193">IFERROR(INDEX(INDIRECT("'"&amp;VLOOKUP($C193,ModMap!$A$2:$B$21,2,FALSE)&amp;"'!AO:AO"),MATCH($K193,INDIRECT("'"&amp;VLOOKUP($C193,ModMap!$A$2:$B$21,2,FALSE)&amp;"'!$K:$K"),0)),"")</f>
        <v/>
      </c>
      <c r="AP193" s="49" t="str">
        <f t="array" ref="AP193">IFERROR(HYPERLINK("#'"&amp;VLOOKUP($C193,ModMap!$A$2:$B$21,2,FALSE)&amp;"'!V"&amp;MATCH($K193,INDIRECT("'"&amp;VLOOKUP($C193,ModMap!$A$2:$B$21,2,FALSE)&amp;"'!$K:$K"),0),"Edit on module sheet"),"")</f>
        <v>Edit on module sheet</v>
      </c>
    </row>
    <row r="194" ht="42.0" customHeight="1">
      <c r="A194" s="50">
        <v>192.0</v>
      </c>
      <c r="B194" s="50">
        <v>931.0</v>
      </c>
      <c r="C194" s="50" t="s">
        <v>136</v>
      </c>
      <c r="D194" s="51" t="s">
        <v>137</v>
      </c>
      <c r="E194" s="30" t="s">
        <v>62</v>
      </c>
      <c r="F194" s="30" t="s">
        <v>3042</v>
      </c>
      <c r="G194" s="51" t="s">
        <v>3043</v>
      </c>
      <c r="H194" s="50" t="s">
        <v>3140</v>
      </c>
      <c r="I194" s="50" t="s">
        <v>3141</v>
      </c>
      <c r="J194" s="51" t="s">
        <v>3142</v>
      </c>
      <c r="K194" s="50" t="s">
        <v>3152</v>
      </c>
      <c r="L194" s="51" t="s">
        <v>3153</v>
      </c>
      <c r="M194" s="47" t="s">
        <v>200</v>
      </c>
      <c r="N194" s="50" t="s">
        <v>3049</v>
      </c>
      <c r="O194" s="50" t="s">
        <v>3050</v>
      </c>
      <c r="P194" s="51" t="s">
        <v>1420</v>
      </c>
      <c r="Q194" s="51" t="s">
        <v>3147</v>
      </c>
      <c r="R194" s="50" t="s">
        <v>3053</v>
      </c>
      <c r="S194" s="50" t="s">
        <v>1928</v>
      </c>
      <c r="T194" s="50" t="str">
        <f t="array" ref="T194">IFERROR(INDEX(INDIRECT("'"&amp;VLOOKUP($C194,ModMap!$A$2:$B$21,2,FALSE)&amp;"'!T:T"),MATCH($K194,INDIRECT("'"&amp;VLOOKUP($C194,ModMap!$A$2:$B$21,2,FALSE)&amp;"'!$K:$K"),0)),"")</f>
        <v>Unassigned</v>
      </c>
      <c r="U194" s="48" t="s">
        <v>33</v>
      </c>
      <c r="V194" s="50" t="str">
        <f t="array" ref="V194">IFERROR(INDEX(INDIRECT("'"&amp;VLOOKUP($C194,ModMap!$A$2:$B$21,2,FALSE)&amp;"'!V:V"),MATCH($K194,INDIRECT("'"&amp;VLOOKUP($C194,ModMap!$A$2:$B$21,2,FALSE)&amp;"'!$K:$K"),0)),"")</f>
        <v>Not Started</v>
      </c>
      <c r="W194" s="50" t="str">
        <f t="array" ref="W194">IFERROR(INDEX(INDIRECT("'"&amp;VLOOKUP($C194,ModMap!$A$2:$B$21,2,FALSE)&amp;"'!W:W"),MATCH($K194,INDIRECT("'"&amp;VLOOKUP($C194,ModMap!$A$2:$B$21,2,FALSE)&amp;"'!$K:$K"),0)),"")</f>
        <v>Unassigned</v>
      </c>
      <c r="X194" s="44" t="s">
        <v>36</v>
      </c>
      <c r="Y194" s="50" t="str">
        <f t="array" ref="Y194">IFERROR(INDEX(INDIRECT("'"&amp;VLOOKUP($C194,ModMap!$A$2:$B$21,2,FALSE)&amp;"'!Y:Y"),MATCH($K194,INDIRECT("'"&amp;VLOOKUP($C194,ModMap!$A$2:$B$21,2,FALSE)&amp;"'!$K:$K"),0)),"")</f>
        <v>N/A</v>
      </c>
      <c r="Z194" s="50" t="str">
        <f t="array" ref="Z194">IFERROR(INDEX(INDIRECT("'"&amp;VLOOKUP($C194,ModMap!$A$2:$B$21,2,FALSE)&amp;"'!Z:Z"),MATCH($K194,INDIRECT("'"&amp;VLOOKUP($C194,ModMap!$A$2:$B$21,2,FALSE)&amp;"'!$K:$K"),0)),"")</f>
        <v/>
      </c>
      <c r="AA194" s="44" t="s">
        <v>36</v>
      </c>
      <c r="AB194" s="50" t="str">
        <f t="array" ref="AB194">IFERROR(INDEX(INDIRECT("'"&amp;VLOOKUP($C194,ModMap!$A$2:$B$21,2,FALSE)&amp;"'!AB:AB"),MATCH($K194,INDIRECT("'"&amp;VLOOKUP($C194,ModMap!$A$2:$B$21,2,FALSE)&amp;"'!$K:$K"),0)),"")</f>
        <v>N/A</v>
      </c>
      <c r="AC194" s="50" t="str">
        <f t="array" ref="AC194">IFERROR(INDEX(INDIRECT("'"&amp;VLOOKUP($C194,ModMap!$A$2:$B$21,2,FALSE)&amp;"'!AC:AC"),MATCH($K194,INDIRECT("'"&amp;VLOOKUP($C194,ModMap!$A$2:$B$21,2,FALSE)&amp;"'!$K:$K"),0)),"")</f>
        <v/>
      </c>
      <c r="AD194" s="44" t="s">
        <v>36</v>
      </c>
      <c r="AE194" s="50" t="str">
        <f t="array" ref="AE194">IFERROR(INDEX(INDIRECT("'"&amp;VLOOKUP($C194,ModMap!$A$2:$B$21,2,FALSE)&amp;"'!AE:AE"),MATCH($K194,INDIRECT("'"&amp;VLOOKUP($C194,ModMap!$A$2:$B$21,2,FALSE)&amp;"'!$K:$K"),0)),"")</f>
        <v>N/A</v>
      </c>
      <c r="AF194" s="50" t="str">
        <f t="array" ref="AF194">IFERROR(INDEX(INDIRECT("'"&amp;VLOOKUP($C194,ModMap!$A$2:$B$21,2,FALSE)&amp;"'!AF:AF"),MATCH($K194,INDIRECT("'"&amp;VLOOKUP($C194,ModMap!$A$2:$B$21,2,FALSE)&amp;"'!$K:$K"),0)),"")</f>
        <v/>
      </c>
      <c r="AG194" s="48" t="s">
        <v>33</v>
      </c>
      <c r="AH194" s="50" t="str">
        <f t="array" ref="AH194">IFERROR(INDEX(INDIRECT("'"&amp;VLOOKUP($C194,ModMap!$A$2:$B$21,2,FALSE)&amp;"'!AH:AH"),MATCH($K194,INDIRECT("'"&amp;VLOOKUP($C194,ModMap!$A$2:$B$21,2,FALSE)&amp;"'!$K:$K"),0)),"")</f>
        <v>Not Started</v>
      </c>
      <c r="AI194" s="50" t="str">
        <f t="array" ref="AI194">IFERROR(INDEX(INDIRECT("'"&amp;VLOOKUP($C194,ModMap!$A$2:$B$21,2,FALSE)&amp;"'!AI:AI"),MATCH($K194,INDIRECT("'"&amp;VLOOKUP($C194,ModMap!$A$2:$B$21,2,FALSE)&amp;"'!$K:$K"),0)),"")</f>
        <v>Unassigned</v>
      </c>
      <c r="AJ194" s="44" t="s">
        <v>36</v>
      </c>
      <c r="AK194" s="50" t="str">
        <f t="array" ref="AK194">IFERROR(INDEX(INDIRECT("'"&amp;VLOOKUP($C194,ModMap!$A$2:$B$21,2,FALSE)&amp;"'!AK:AK"),MATCH($K194,INDIRECT("'"&amp;VLOOKUP($C194,ModMap!$A$2:$B$21,2,FALSE)&amp;"'!$K:$K"),0)),"")</f>
        <v>N/A</v>
      </c>
      <c r="AL194" s="50" t="str">
        <f t="array" ref="AL194">IFERROR(INDEX(INDIRECT("'"&amp;VLOOKUP($C194,ModMap!$A$2:$B$21,2,FALSE)&amp;"'!AL:AL"),MATCH($K194,INDIRECT("'"&amp;VLOOKUP($C194,ModMap!$A$2:$B$21,2,FALSE)&amp;"'!$K:$K"),0)),"")</f>
        <v/>
      </c>
      <c r="AM194" s="50">
        <f t="shared" si="1"/>
        <v>2</v>
      </c>
      <c r="AN194" s="50" t="str">
        <f t="shared" si="2"/>
        <v>Not Started</v>
      </c>
      <c r="AO194" s="51" t="str">
        <f t="array" ref="AO194">IFERROR(INDEX(INDIRECT("'"&amp;VLOOKUP($C194,ModMap!$A$2:$B$21,2,FALSE)&amp;"'!AO:AO"),MATCH($K194,INDIRECT("'"&amp;VLOOKUP($C194,ModMap!$A$2:$B$21,2,FALSE)&amp;"'!$K:$K"),0)),"")</f>
        <v/>
      </c>
      <c r="AP194" s="49" t="str">
        <f t="array" ref="AP194">IFERROR(HYPERLINK("#'"&amp;VLOOKUP($C194,ModMap!$A$2:$B$21,2,FALSE)&amp;"'!V"&amp;MATCH($K194,INDIRECT("'"&amp;VLOOKUP($C194,ModMap!$A$2:$B$21,2,FALSE)&amp;"'!$K:$K"),0),"Edit on module sheet"),"")</f>
        <v>Edit on module sheet</v>
      </c>
    </row>
    <row r="195" ht="42.0" customHeight="1">
      <c r="A195" s="39">
        <v>193.0</v>
      </c>
      <c r="B195" s="39">
        <v>933.0</v>
      </c>
      <c r="C195" s="39" t="s">
        <v>136</v>
      </c>
      <c r="D195" s="40" t="s">
        <v>137</v>
      </c>
      <c r="E195" s="30" t="s">
        <v>62</v>
      </c>
      <c r="F195" s="30" t="s">
        <v>3042</v>
      </c>
      <c r="G195" s="40" t="s">
        <v>3043</v>
      </c>
      <c r="H195" s="39" t="s">
        <v>3154</v>
      </c>
      <c r="I195" s="39" t="s">
        <v>3155</v>
      </c>
      <c r="J195" s="40" t="s">
        <v>3156</v>
      </c>
      <c r="K195" s="39" t="s">
        <v>3157</v>
      </c>
      <c r="L195" s="40" t="s">
        <v>3158</v>
      </c>
      <c r="M195" s="47" t="s">
        <v>200</v>
      </c>
      <c r="N195" s="39" t="s">
        <v>3049</v>
      </c>
      <c r="O195" s="39" t="s">
        <v>3050</v>
      </c>
      <c r="P195" s="40" t="s">
        <v>3159</v>
      </c>
      <c r="Q195" s="40" t="s">
        <v>3160</v>
      </c>
      <c r="R195" s="39" t="s">
        <v>3053</v>
      </c>
      <c r="S195" s="39" t="s">
        <v>1911</v>
      </c>
      <c r="T195" s="39" t="str">
        <f t="array" ref="T195">IFERROR(INDEX(INDIRECT("'"&amp;VLOOKUP($C195,ModMap!$A$2:$B$21,2,FALSE)&amp;"'!T:T"),MATCH($K195,INDIRECT("'"&amp;VLOOKUP($C195,ModMap!$A$2:$B$21,2,FALSE)&amp;"'!$K:$K"),0)),"")</f>
        <v>Unassigned</v>
      </c>
      <c r="U195" s="48" t="s">
        <v>33</v>
      </c>
      <c r="V195" s="39" t="str">
        <f t="array" ref="V195">IFERROR(INDEX(INDIRECT("'"&amp;VLOOKUP($C195,ModMap!$A$2:$B$21,2,FALSE)&amp;"'!V:V"),MATCH($K195,INDIRECT("'"&amp;VLOOKUP($C195,ModMap!$A$2:$B$21,2,FALSE)&amp;"'!$K:$K"),0)),"")</f>
        <v>Not Started</v>
      </c>
      <c r="W195" s="39" t="str">
        <f t="array" ref="W195">IFERROR(INDEX(INDIRECT("'"&amp;VLOOKUP($C195,ModMap!$A$2:$B$21,2,FALSE)&amp;"'!W:W"),MATCH($K195,INDIRECT("'"&amp;VLOOKUP($C195,ModMap!$A$2:$B$21,2,FALSE)&amp;"'!$K:$K"),0)),"")</f>
        <v>Unassigned</v>
      </c>
      <c r="X195" s="44" t="s">
        <v>36</v>
      </c>
      <c r="Y195" s="39" t="str">
        <f t="array" ref="Y195">IFERROR(INDEX(INDIRECT("'"&amp;VLOOKUP($C195,ModMap!$A$2:$B$21,2,FALSE)&amp;"'!Y:Y"),MATCH($K195,INDIRECT("'"&amp;VLOOKUP($C195,ModMap!$A$2:$B$21,2,FALSE)&amp;"'!$K:$K"),0)),"")</f>
        <v>N/A</v>
      </c>
      <c r="Z195" s="39" t="str">
        <f t="array" ref="Z195">IFERROR(INDEX(INDIRECT("'"&amp;VLOOKUP($C195,ModMap!$A$2:$B$21,2,FALSE)&amp;"'!Z:Z"),MATCH($K195,INDIRECT("'"&amp;VLOOKUP($C195,ModMap!$A$2:$B$21,2,FALSE)&amp;"'!$K:$K"),0)),"")</f>
        <v/>
      </c>
      <c r="AA195" s="44" t="s">
        <v>36</v>
      </c>
      <c r="AB195" s="39" t="str">
        <f t="array" ref="AB195">IFERROR(INDEX(INDIRECT("'"&amp;VLOOKUP($C195,ModMap!$A$2:$B$21,2,FALSE)&amp;"'!AB:AB"),MATCH($K195,INDIRECT("'"&amp;VLOOKUP($C195,ModMap!$A$2:$B$21,2,FALSE)&amp;"'!$K:$K"),0)),"")</f>
        <v>N/A</v>
      </c>
      <c r="AC195" s="39" t="str">
        <f t="array" ref="AC195">IFERROR(INDEX(INDIRECT("'"&amp;VLOOKUP($C195,ModMap!$A$2:$B$21,2,FALSE)&amp;"'!AC:AC"),MATCH($K195,INDIRECT("'"&amp;VLOOKUP($C195,ModMap!$A$2:$B$21,2,FALSE)&amp;"'!$K:$K"),0)),"")</f>
        <v/>
      </c>
      <c r="AD195" s="44" t="s">
        <v>36</v>
      </c>
      <c r="AE195" s="39" t="str">
        <f t="array" ref="AE195">IFERROR(INDEX(INDIRECT("'"&amp;VLOOKUP($C195,ModMap!$A$2:$B$21,2,FALSE)&amp;"'!AE:AE"),MATCH($K195,INDIRECT("'"&amp;VLOOKUP($C195,ModMap!$A$2:$B$21,2,FALSE)&amp;"'!$K:$K"),0)),"")</f>
        <v>N/A</v>
      </c>
      <c r="AF195" s="39" t="str">
        <f t="array" ref="AF195">IFERROR(INDEX(INDIRECT("'"&amp;VLOOKUP($C195,ModMap!$A$2:$B$21,2,FALSE)&amp;"'!AF:AF"),MATCH($K195,INDIRECT("'"&amp;VLOOKUP($C195,ModMap!$A$2:$B$21,2,FALSE)&amp;"'!$K:$K"),0)),"")</f>
        <v/>
      </c>
      <c r="AG195" s="48" t="s">
        <v>33</v>
      </c>
      <c r="AH195" s="39" t="str">
        <f t="array" ref="AH195">IFERROR(INDEX(INDIRECT("'"&amp;VLOOKUP($C195,ModMap!$A$2:$B$21,2,FALSE)&amp;"'!AH:AH"),MATCH($K195,INDIRECT("'"&amp;VLOOKUP($C195,ModMap!$A$2:$B$21,2,FALSE)&amp;"'!$K:$K"),0)),"")</f>
        <v>Not Started</v>
      </c>
      <c r="AI195" s="39" t="str">
        <f t="array" ref="AI195">IFERROR(INDEX(INDIRECT("'"&amp;VLOOKUP($C195,ModMap!$A$2:$B$21,2,FALSE)&amp;"'!AI:AI"),MATCH($K195,INDIRECT("'"&amp;VLOOKUP($C195,ModMap!$A$2:$B$21,2,FALSE)&amp;"'!$K:$K"),0)),"")</f>
        <v>Unassigned</v>
      </c>
      <c r="AJ195" s="44" t="s">
        <v>36</v>
      </c>
      <c r="AK195" s="39" t="str">
        <f t="array" ref="AK195">IFERROR(INDEX(INDIRECT("'"&amp;VLOOKUP($C195,ModMap!$A$2:$B$21,2,FALSE)&amp;"'!AK:AK"),MATCH($K195,INDIRECT("'"&amp;VLOOKUP($C195,ModMap!$A$2:$B$21,2,FALSE)&amp;"'!$K:$K"),0)),"")</f>
        <v>N/A</v>
      </c>
      <c r="AL195" s="39" t="str">
        <f t="array" ref="AL195">IFERROR(INDEX(INDIRECT("'"&amp;VLOOKUP($C195,ModMap!$A$2:$B$21,2,FALSE)&amp;"'!AL:AL"),MATCH($K195,INDIRECT("'"&amp;VLOOKUP($C195,ModMap!$A$2:$B$21,2,FALSE)&amp;"'!$K:$K"),0)),"")</f>
        <v/>
      </c>
      <c r="AM195" s="39">
        <f t="shared" si="1"/>
        <v>2</v>
      </c>
      <c r="AN195" s="39" t="str">
        <f t="shared" si="2"/>
        <v>Not Started</v>
      </c>
      <c r="AO195" s="40" t="str">
        <f t="array" ref="AO195">IFERROR(INDEX(INDIRECT("'"&amp;VLOOKUP($C195,ModMap!$A$2:$B$21,2,FALSE)&amp;"'!AO:AO"),MATCH($K195,INDIRECT("'"&amp;VLOOKUP($C195,ModMap!$A$2:$B$21,2,FALSE)&amp;"'!$K:$K"),0)),"")</f>
        <v/>
      </c>
      <c r="AP195" s="49" t="str">
        <f t="array" ref="AP195">IFERROR(HYPERLINK("#'"&amp;VLOOKUP($C195,ModMap!$A$2:$B$21,2,FALSE)&amp;"'!V"&amp;MATCH($K195,INDIRECT("'"&amp;VLOOKUP($C195,ModMap!$A$2:$B$21,2,FALSE)&amp;"'!$K:$K"),0),"Edit on module sheet"),"")</f>
        <v>Edit on module sheet</v>
      </c>
    </row>
    <row r="196" ht="42.0" customHeight="1">
      <c r="A196" s="50">
        <v>194.0</v>
      </c>
      <c r="B196" s="50">
        <v>934.0</v>
      </c>
      <c r="C196" s="50" t="s">
        <v>136</v>
      </c>
      <c r="D196" s="51" t="s">
        <v>137</v>
      </c>
      <c r="E196" s="30" t="s">
        <v>62</v>
      </c>
      <c r="F196" s="30" t="s">
        <v>3042</v>
      </c>
      <c r="G196" s="51" t="s">
        <v>3043</v>
      </c>
      <c r="H196" s="50" t="s">
        <v>3154</v>
      </c>
      <c r="I196" s="50" t="s">
        <v>3155</v>
      </c>
      <c r="J196" s="51" t="s">
        <v>3156</v>
      </c>
      <c r="K196" s="50" t="s">
        <v>3163</v>
      </c>
      <c r="L196" s="51" t="s">
        <v>3164</v>
      </c>
      <c r="M196" s="47" t="s">
        <v>200</v>
      </c>
      <c r="N196" s="50" t="s">
        <v>3049</v>
      </c>
      <c r="O196" s="50" t="s">
        <v>3050</v>
      </c>
      <c r="P196" s="51" t="s">
        <v>3159</v>
      </c>
      <c r="Q196" s="51" t="s">
        <v>3160</v>
      </c>
      <c r="R196" s="50" t="s">
        <v>3053</v>
      </c>
      <c r="S196" s="50" t="s">
        <v>1920</v>
      </c>
      <c r="T196" s="50" t="str">
        <f t="array" ref="T196">IFERROR(INDEX(INDIRECT("'"&amp;VLOOKUP($C196,ModMap!$A$2:$B$21,2,FALSE)&amp;"'!T:T"),MATCH($K196,INDIRECT("'"&amp;VLOOKUP($C196,ModMap!$A$2:$B$21,2,FALSE)&amp;"'!$K:$K"),0)),"")</f>
        <v>Unassigned</v>
      </c>
      <c r="U196" s="48" t="s">
        <v>33</v>
      </c>
      <c r="V196" s="50" t="str">
        <f t="array" ref="V196">IFERROR(INDEX(INDIRECT("'"&amp;VLOOKUP($C196,ModMap!$A$2:$B$21,2,FALSE)&amp;"'!V:V"),MATCH($K196,INDIRECT("'"&amp;VLOOKUP($C196,ModMap!$A$2:$B$21,2,FALSE)&amp;"'!$K:$K"),0)),"")</f>
        <v>Not Started</v>
      </c>
      <c r="W196" s="50" t="str">
        <f t="array" ref="W196">IFERROR(INDEX(INDIRECT("'"&amp;VLOOKUP($C196,ModMap!$A$2:$B$21,2,FALSE)&amp;"'!W:W"),MATCH($K196,INDIRECT("'"&amp;VLOOKUP($C196,ModMap!$A$2:$B$21,2,FALSE)&amp;"'!$K:$K"),0)),"")</f>
        <v>Unassigned</v>
      </c>
      <c r="X196" s="44" t="s">
        <v>36</v>
      </c>
      <c r="Y196" s="50" t="str">
        <f t="array" ref="Y196">IFERROR(INDEX(INDIRECT("'"&amp;VLOOKUP($C196,ModMap!$A$2:$B$21,2,FALSE)&amp;"'!Y:Y"),MATCH($K196,INDIRECT("'"&amp;VLOOKUP($C196,ModMap!$A$2:$B$21,2,FALSE)&amp;"'!$K:$K"),0)),"")</f>
        <v>N/A</v>
      </c>
      <c r="Z196" s="50" t="str">
        <f t="array" ref="Z196">IFERROR(INDEX(INDIRECT("'"&amp;VLOOKUP($C196,ModMap!$A$2:$B$21,2,FALSE)&amp;"'!Z:Z"),MATCH($K196,INDIRECT("'"&amp;VLOOKUP($C196,ModMap!$A$2:$B$21,2,FALSE)&amp;"'!$K:$K"),0)),"")</f>
        <v/>
      </c>
      <c r="AA196" s="44" t="s">
        <v>36</v>
      </c>
      <c r="AB196" s="50" t="str">
        <f t="array" ref="AB196">IFERROR(INDEX(INDIRECT("'"&amp;VLOOKUP($C196,ModMap!$A$2:$B$21,2,FALSE)&amp;"'!AB:AB"),MATCH($K196,INDIRECT("'"&amp;VLOOKUP($C196,ModMap!$A$2:$B$21,2,FALSE)&amp;"'!$K:$K"),0)),"")</f>
        <v>N/A</v>
      </c>
      <c r="AC196" s="50" t="str">
        <f t="array" ref="AC196">IFERROR(INDEX(INDIRECT("'"&amp;VLOOKUP($C196,ModMap!$A$2:$B$21,2,FALSE)&amp;"'!AC:AC"),MATCH($K196,INDIRECT("'"&amp;VLOOKUP($C196,ModMap!$A$2:$B$21,2,FALSE)&amp;"'!$K:$K"),0)),"")</f>
        <v/>
      </c>
      <c r="AD196" s="48" t="s">
        <v>33</v>
      </c>
      <c r="AE196" s="50" t="str">
        <f t="array" ref="AE196">IFERROR(INDEX(INDIRECT("'"&amp;VLOOKUP($C196,ModMap!$A$2:$B$21,2,FALSE)&amp;"'!AE:AE"),MATCH($K196,INDIRECT("'"&amp;VLOOKUP($C196,ModMap!$A$2:$B$21,2,FALSE)&amp;"'!$K:$K"),0)),"")</f>
        <v>Not Started</v>
      </c>
      <c r="AF196" s="50" t="str">
        <f t="array" ref="AF196">IFERROR(INDEX(INDIRECT("'"&amp;VLOOKUP($C196,ModMap!$A$2:$B$21,2,FALSE)&amp;"'!AF:AF"),MATCH($K196,INDIRECT("'"&amp;VLOOKUP($C196,ModMap!$A$2:$B$21,2,FALSE)&amp;"'!$K:$K"),0)),"")</f>
        <v>Unassigned</v>
      </c>
      <c r="AG196" s="48" t="s">
        <v>33</v>
      </c>
      <c r="AH196" s="50" t="str">
        <f t="array" ref="AH196">IFERROR(INDEX(INDIRECT("'"&amp;VLOOKUP($C196,ModMap!$A$2:$B$21,2,FALSE)&amp;"'!AH:AH"),MATCH($K196,INDIRECT("'"&amp;VLOOKUP($C196,ModMap!$A$2:$B$21,2,FALSE)&amp;"'!$K:$K"),0)),"")</f>
        <v>Not Started</v>
      </c>
      <c r="AI196" s="50" t="str">
        <f t="array" ref="AI196">IFERROR(INDEX(INDIRECT("'"&amp;VLOOKUP($C196,ModMap!$A$2:$B$21,2,FALSE)&amp;"'!AI:AI"),MATCH($K196,INDIRECT("'"&amp;VLOOKUP($C196,ModMap!$A$2:$B$21,2,FALSE)&amp;"'!$K:$K"),0)),"")</f>
        <v>Unassigned</v>
      </c>
      <c r="AJ196" s="44" t="s">
        <v>36</v>
      </c>
      <c r="AK196" s="50" t="str">
        <f t="array" ref="AK196">IFERROR(INDEX(INDIRECT("'"&amp;VLOOKUP($C196,ModMap!$A$2:$B$21,2,FALSE)&amp;"'!AK:AK"),MATCH($K196,INDIRECT("'"&amp;VLOOKUP($C196,ModMap!$A$2:$B$21,2,FALSE)&amp;"'!$K:$K"),0)),"")</f>
        <v>N/A</v>
      </c>
      <c r="AL196" s="50" t="str">
        <f t="array" ref="AL196">IFERROR(INDEX(INDIRECT("'"&amp;VLOOKUP($C196,ModMap!$A$2:$B$21,2,FALSE)&amp;"'!AL:AL"),MATCH($K196,INDIRECT("'"&amp;VLOOKUP($C196,ModMap!$A$2:$B$21,2,FALSE)&amp;"'!$K:$K"),0)),"")</f>
        <v/>
      </c>
      <c r="AM196" s="50">
        <f t="shared" si="1"/>
        <v>3</v>
      </c>
      <c r="AN196" s="50" t="str">
        <f t="shared" si="2"/>
        <v>Not Started</v>
      </c>
      <c r="AO196" s="51" t="str">
        <f t="array" ref="AO196">IFERROR(INDEX(INDIRECT("'"&amp;VLOOKUP($C196,ModMap!$A$2:$B$21,2,FALSE)&amp;"'!AO:AO"),MATCH($K196,INDIRECT("'"&amp;VLOOKUP($C196,ModMap!$A$2:$B$21,2,FALSE)&amp;"'!$K:$K"),0)),"")</f>
        <v/>
      </c>
      <c r="AP196" s="49" t="str">
        <f t="array" ref="AP196">IFERROR(HYPERLINK("#'"&amp;VLOOKUP($C196,ModMap!$A$2:$B$21,2,FALSE)&amp;"'!V"&amp;MATCH($K196,INDIRECT("'"&amp;VLOOKUP($C196,ModMap!$A$2:$B$21,2,FALSE)&amp;"'!$K:$K"),0),"Edit on module sheet"),"")</f>
        <v>Edit on module sheet</v>
      </c>
    </row>
    <row r="197" ht="42.0" customHeight="1">
      <c r="A197" s="39">
        <v>195.0</v>
      </c>
      <c r="B197" s="39">
        <v>935.0</v>
      </c>
      <c r="C197" s="39" t="s">
        <v>136</v>
      </c>
      <c r="D197" s="40" t="s">
        <v>137</v>
      </c>
      <c r="E197" s="30" t="s">
        <v>62</v>
      </c>
      <c r="F197" s="30" t="s">
        <v>3042</v>
      </c>
      <c r="G197" s="40" t="s">
        <v>3043</v>
      </c>
      <c r="H197" s="39" t="s">
        <v>3154</v>
      </c>
      <c r="I197" s="39" t="s">
        <v>3155</v>
      </c>
      <c r="J197" s="40" t="s">
        <v>3156</v>
      </c>
      <c r="K197" s="39" t="s">
        <v>3165</v>
      </c>
      <c r="L197" s="40" t="s">
        <v>3166</v>
      </c>
      <c r="M197" s="47" t="s">
        <v>200</v>
      </c>
      <c r="N197" s="39" t="s">
        <v>3049</v>
      </c>
      <c r="O197" s="39" t="s">
        <v>3050</v>
      </c>
      <c r="P197" s="40" t="s">
        <v>3159</v>
      </c>
      <c r="Q197" s="40" t="s">
        <v>3160</v>
      </c>
      <c r="R197" s="39" t="s">
        <v>3053</v>
      </c>
      <c r="S197" s="39" t="s">
        <v>1928</v>
      </c>
      <c r="T197" s="39" t="str">
        <f t="array" ref="T197">IFERROR(INDEX(INDIRECT("'"&amp;VLOOKUP($C197,ModMap!$A$2:$B$21,2,FALSE)&amp;"'!T:T"),MATCH($K197,INDIRECT("'"&amp;VLOOKUP($C197,ModMap!$A$2:$B$21,2,FALSE)&amp;"'!$K:$K"),0)),"")</f>
        <v>Unassigned</v>
      </c>
      <c r="U197" s="48" t="s">
        <v>33</v>
      </c>
      <c r="V197" s="39" t="str">
        <f t="array" ref="V197">IFERROR(INDEX(INDIRECT("'"&amp;VLOOKUP($C197,ModMap!$A$2:$B$21,2,FALSE)&amp;"'!V:V"),MATCH($K197,INDIRECT("'"&amp;VLOOKUP($C197,ModMap!$A$2:$B$21,2,FALSE)&amp;"'!$K:$K"),0)),"")</f>
        <v>Not Started</v>
      </c>
      <c r="W197" s="39" t="str">
        <f t="array" ref="W197">IFERROR(INDEX(INDIRECT("'"&amp;VLOOKUP($C197,ModMap!$A$2:$B$21,2,FALSE)&amp;"'!W:W"),MATCH($K197,INDIRECT("'"&amp;VLOOKUP($C197,ModMap!$A$2:$B$21,2,FALSE)&amp;"'!$K:$K"),0)),"")</f>
        <v>Unassigned</v>
      </c>
      <c r="X197" s="44" t="s">
        <v>36</v>
      </c>
      <c r="Y197" s="39" t="str">
        <f t="array" ref="Y197">IFERROR(INDEX(INDIRECT("'"&amp;VLOOKUP($C197,ModMap!$A$2:$B$21,2,FALSE)&amp;"'!Y:Y"),MATCH($K197,INDIRECT("'"&amp;VLOOKUP($C197,ModMap!$A$2:$B$21,2,FALSE)&amp;"'!$K:$K"),0)),"")</f>
        <v>N/A</v>
      </c>
      <c r="Z197" s="39" t="str">
        <f t="array" ref="Z197">IFERROR(INDEX(INDIRECT("'"&amp;VLOOKUP($C197,ModMap!$A$2:$B$21,2,FALSE)&amp;"'!Z:Z"),MATCH($K197,INDIRECT("'"&amp;VLOOKUP($C197,ModMap!$A$2:$B$21,2,FALSE)&amp;"'!$K:$K"),0)),"")</f>
        <v/>
      </c>
      <c r="AA197" s="44" t="s">
        <v>36</v>
      </c>
      <c r="AB197" s="39" t="str">
        <f t="array" ref="AB197">IFERROR(INDEX(INDIRECT("'"&amp;VLOOKUP($C197,ModMap!$A$2:$B$21,2,FALSE)&amp;"'!AB:AB"),MATCH($K197,INDIRECT("'"&amp;VLOOKUP($C197,ModMap!$A$2:$B$21,2,FALSE)&amp;"'!$K:$K"),0)),"")</f>
        <v>N/A</v>
      </c>
      <c r="AC197" s="39" t="str">
        <f t="array" ref="AC197">IFERROR(INDEX(INDIRECT("'"&amp;VLOOKUP($C197,ModMap!$A$2:$B$21,2,FALSE)&amp;"'!AC:AC"),MATCH($K197,INDIRECT("'"&amp;VLOOKUP($C197,ModMap!$A$2:$B$21,2,FALSE)&amp;"'!$K:$K"),0)),"")</f>
        <v/>
      </c>
      <c r="AD197" s="44" t="s">
        <v>36</v>
      </c>
      <c r="AE197" s="39" t="str">
        <f t="array" ref="AE197">IFERROR(INDEX(INDIRECT("'"&amp;VLOOKUP($C197,ModMap!$A$2:$B$21,2,FALSE)&amp;"'!AE:AE"),MATCH($K197,INDIRECT("'"&amp;VLOOKUP($C197,ModMap!$A$2:$B$21,2,FALSE)&amp;"'!$K:$K"),0)),"")</f>
        <v>N/A</v>
      </c>
      <c r="AF197" s="39" t="str">
        <f t="array" ref="AF197">IFERROR(INDEX(INDIRECT("'"&amp;VLOOKUP($C197,ModMap!$A$2:$B$21,2,FALSE)&amp;"'!AF:AF"),MATCH($K197,INDIRECT("'"&amp;VLOOKUP($C197,ModMap!$A$2:$B$21,2,FALSE)&amp;"'!$K:$K"),0)),"")</f>
        <v/>
      </c>
      <c r="AG197" s="48" t="s">
        <v>33</v>
      </c>
      <c r="AH197" s="39" t="str">
        <f t="array" ref="AH197">IFERROR(INDEX(INDIRECT("'"&amp;VLOOKUP($C197,ModMap!$A$2:$B$21,2,FALSE)&amp;"'!AH:AH"),MATCH($K197,INDIRECT("'"&amp;VLOOKUP($C197,ModMap!$A$2:$B$21,2,FALSE)&amp;"'!$K:$K"),0)),"")</f>
        <v>Not Started</v>
      </c>
      <c r="AI197" s="39" t="str">
        <f t="array" ref="AI197">IFERROR(INDEX(INDIRECT("'"&amp;VLOOKUP($C197,ModMap!$A$2:$B$21,2,FALSE)&amp;"'!AI:AI"),MATCH($K197,INDIRECT("'"&amp;VLOOKUP($C197,ModMap!$A$2:$B$21,2,FALSE)&amp;"'!$K:$K"),0)),"")</f>
        <v>Unassigned</v>
      </c>
      <c r="AJ197" s="44" t="s">
        <v>36</v>
      </c>
      <c r="AK197" s="39" t="str">
        <f t="array" ref="AK197">IFERROR(INDEX(INDIRECT("'"&amp;VLOOKUP($C197,ModMap!$A$2:$B$21,2,FALSE)&amp;"'!AK:AK"),MATCH($K197,INDIRECT("'"&amp;VLOOKUP($C197,ModMap!$A$2:$B$21,2,FALSE)&amp;"'!$K:$K"),0)),"")</f>
        <v>N/A</v>
      </c>
      <c r="AL197" s="39" t="str">
        <f t="array" ref="AL197">IFERROR(INDEX(INDIRECT("'"&amp;VLOOKUP($C197,ModMap!$A$2:$B$21,2,FALSE)&amp;"'!AL:AL"),MATCH($K197,INDIRECT("'"&amp;VLOOKUP($C197,ModMap!$A$2:$B$21,2,FALSE)&amp;"'!$K:$K"),0)),"")</f>
        <v/>
      </c>
      <c r="AM197" s="39">
        <f t="shared" si="1"/>
        <v>2</v>
      </c>
      <c r="AN197" s="39" t="str">
        <f t="shared" si="2"/>
        <v>Not Started</v>
      </c>
      <c r="AO197" s="40" t="str">
        <f t="array" ref="AO197">IFERROR(INDEX(INDIRECT("'"&amp;VLOOKUP($C197,ModMap!$A$2:$B$21,2,FALSE)&amp;"'!AO:AO"),MATCH($K197,INDIRECT("'"&amp;VLOOKUP($C197,ModMap!$A$2:$B$21,2,FALSE)&amp;"'!$K:$K"),0)),"")</f>
        <v/>
      </c>
      <c r="AP197" s="49" t="str">
        <f t="array" ref="AP197">IFERROR(HYPERLINK("#'"&amp;VLOOKUP($C197,ModMap!$A$2:$B$21,2,FALSE)&amp;"'!V"&amp;MATCH($K197,INDIRECT("'"&amp;VLOOKUP($C197,ModMap!$A$2:$B$21,2,FALSE)&amp;"'!$K:$K"),0),"Edit on module sheet"),"")</f>
        <v>Edit on module sheet</v>
      </c>
    </row>
    <row r="198" ht="42.0" customHeight="1">
      <c r="A198" s="50">
        <v>196.0</v>
      </c>
      <c r="B198" s="50">
        <v>937.0</v>
      </c>
      <c r="C198" s="50" t="s">
        <v>136</v>
      </c>
      <c r="D198" s="51" t="s">
        <v>137</v>
      </c>
      <c r="E198" s="30" t="s">
        <v>62</v>
      </c>
      <c r="F198" s="30" t="s">
        <v>3042</v>
      </c>
      <c r="G198" s="51" t="s">
        <v>3043</v>
      </c>
      <c r="H198" s="50" t="s">
        <v>3169</v>
      </c>
      <c r="I198" s="50" t="s">
        <v>3170</v>
      </c>
      <c r="J198" s="51" t="s">
        <v>3171</v>
      </c>
      <c r="K198" s="50" t="s">
        <v>3172</v>
      </c>
      <c r="L198" s="51" t="s">
        <v>3173</v>
      </c>
      <c r="M198" s="47" t="s">
        <v>200</v>
      </c>
      <c r="N198" s="50" t="s">
        <v>3049</v>
      </c>
      <c r="O198" s="50" t="s">
        <v>3050</v>
      </c>
      <c r="P198" s="51" t="s">
        <v>3174</v>
      </c>
      <c r="Q198" s="51" t="s">
        <v>3175</v>
      </c>
      <c r="R198" s="50" t="s">
        <v>3053</v>
      </c>
      <c r="S198" s="50" t="s">
        <v>1911</v>
      </c>
      <c r="T198" s="50" t="str">
        <f t="array" ref="T198">IFERROR(INDEX(INDIRECT("'"&amp;VLOOKUP($C198,ModMap!$A$2:$B$21,2,FALSE)&amp;"'!T:T"),MATCH($K198,INDIRECT("'"&amp;VLOOKUP($C198,ModMap!$A$2:$B$21,2,FALSE)&amp;"'!$K:$K"),0)),"")</f>
        <v>Unassigned</v>
      </c>
      <c r="U198" s="48" t="s">
        <v>33</v>
      </c>
      <c r="V198" s="50" t="str">
        <f t="array" ref="V198">IFERROR(INDEX(INDIRECT("'"&amp;VLOOKUP($C198,ModMap!$A$2:$B$21,2,FALSE)&amp;"'!V:V"),MATCH($K198,INDIRECT("'"&amp;VLOOKUP($C198,ModMap!$A$2:$B$21,2,FALSE)&amp;"'!$K:$K"),0)),"")</f>
        <v>Not Started</v>
      </c>
      <c r="W198" s="50" t="str">
        <f t="array" ref="W198">IFERROR(INDEX(INDIRECT("'"&amp;VLOOKUP($C198,ModMap!$A$2:$B$21,2,FALSE)&amp;"'!W:W"),MATCH($K198,INDIRECT("'"&amp;VLOOKUP($C198,ModMap!$A$2:$B$21,2,FALSE)&amp;"'!$K:$K"),0)),"")</f>
        <v>Unassigned</v>
      </c>
      <c r="X198" s="44" t="s">
        <v>36</v>
      </c>
      <c r="Y198" s="50" t="str">
        <f t="array" ref="Y198">IFERROR(INDEX(INDIRECT("'"&amp;VLOOKUP($C198,ModMap!$A$2:$B$21,2,FALSE)&amp;"'!Y:Y"),MATCH($K198,INDIRECT("'"&amp;VLOOKUP($C198,ModMap!$A$2:$B$21,2,FALSE)&amp;"'!$K:$K"),0)),"")</f>
        <v>N/A</v>
      </c>
      <c r="Z198" s="50" t="str">
        <f t="array" ref="Z198">IFERROR(INDEX(INDIRECT("'"&amp;VLOOKUP($C198,ModMap!$A$2:$B$21,2,FALSE)&amp;"'!Z:Z"),MATCH($K198,INDIRECT("'"&amp;VLOOKUP($C198,ModMap!$A$2:$B$21,2,FALSE)&amp;"'!$K:$K"),0)),"")</f>
        <v/>
      </c>
      <c r="AA198" s="44" t="s">
        <v>36</v>
      </c>
      <c r="AB198" s="50" t="str">
        <f t="array" ref="AB198">IFERROR(INDEX(INDIRECT("'"&amp;VLOOKUP($C198,ModMap!$A$2:$B$21,2,FALSE)&amp;"'!AB:AB"),MATCH($K198,INDIRECT("'"&amp;VLOOKUP($C198,ModMap!$A$2:$B$21,2,FALSE)&amp;"'!$K:$K"),0)),"")</f>
        <v>N/A</v>
      </c>
      <c r="AC198" s="50" t="str">
        <f t="array" ref="AC198">IFERROR(INDEX(INDIRECT("'"&amp;VLOOKUP($C198,ModMap!$A$2:$B$21,2,FALSE)&amp;"'!AC:AC"),MATCH($K198,INDIRECT("'"&amp;VLOOKUP($C198,ModMap!$A$2:$B$21,2,FALSE)&amp;"'!$K:$K"),0)),"")</f>
        <v/>
      </c>
      <c r="AD198" s="44" t="s">
        <v>36</v>
      </c>
      <c r="AE198" s="50" t="str">
        <f t="array" ref="AE198">IFERROR(INDEX(INDIRECT("'"&amp;VLOOKUP($C198,ModMap!$A$2:$B$21,2,FALSE)&amp;"'!AE:AE"),MATCH($K198,INDIRECT("'"&amp;VLOOKUP($C198,ModMap!$A$2:$B$21,2,FALSE)&amp;"'!$K:$K"),0)),"")</f>
        <v>N/A</v>
      </c>
      <c r="AF198" s="50" t="str">
        <f t="array" ref="AF198">IFERROR(INDEX(INDIRECT("'"&amp;VLOOKUP($C198,ModMap!$A$2:$B$21,2,FALSE)&amp;"'!AF:AF"),MATCH($K198,INDIRECT("'"&amp;VLOOKUP($C198,ModMap!$A$2:$B$21,2,FALSE)&amp;"'!$K:$K"),0)),"")</f>
        <v/>
      </c>
      <c r="AG198" s="48" t="s">
        <v>33</v>
      </c>
      <c r="AH198" s="50" t="str">
        <f t="array" ref="AH198">IFERROR(INDEX(INDIRECT("'"&amp;VLOOKUP($C198,ModMap!$A$2:$B$21,2,FALSE)&amp;"'!AH:AH"),MATCH($K198,INDIRECT("'"&amp;VLOOKUP($C198,ModMap!$A$2:$B$21,2,FALSE)&amp;"'!$K:$K"),0)),"")</f>
        <v>Not Started</v>
      </c>
      <c r="AI198" s="50" t="str">
        <f t="array" ref="AI198">IFERROR(INDEX(INDIRECT("'"&amp;VLOOKUP($C198,ModMap!$A$2:$B$21,2,FALSE)&amp;"'!AI:AI"),MATCH($K198,INDIRECT("'"&amp;VLOOKUP($C198,ModMap!$A$2:$B$21,2,FALSE)&amp;"'!$K:$K"),0)),"")</f>
        <v>Unassigned</v>
      </c>
      <c r="AJ198" s="44" t="s">
        <v>36</v>
      </c>
      <c r="AK198" s="50" t="str">
        <f t="array" ref="AK198">IFERROR(INDEX(INDIRECT("'"&amp;VLOOKUP($C198,ModMap!$A$2:$B$21,2,FALSE)&amp;"'!AK:AK"),MATCH($K198,INDIRECT("'"&amp;VLOOKUP($C198,ModMap!$A$2:$B$21,2,FALSE)&amp;"'!$K:$K"),0)),"")</f>
        <v>N/A</v>
      </c>
      <c r="AL198" s="50" t="str">
        <f t="array" ref="AL198">IFERROR(INDEX(INDIRECT("'"&amp;VLOOKUP($C198,ModMap!$A$2:$B$21,2,FALSE)&amp;"'!AL:AL"),MATCH($K198,INDIRECT("'"&amp;VLOOKUP($C198,ModMap!$A$2:$B$21,2,FALSE)&amp;"'!$K:$K"),0)),"")</f>
        <v/>
      </c>
      <c r="AM198" s="50">
        <f t="shared" si="1"/>
        <v>2</v>
      </c>
      <c r="AN198" s="50" t="str">
        <f t="shared" si="2"/>
        <v>Not Started</v>
      </c>
      <c r="AO198" s="51" t="str">
        <f t="array" ref="AO198">IFERROR(INDEX(INDIRECT("'"&amp;VLOOKUP($C198,ModMap!$A$2:$B$21,2,FALSE)&amp;"'!AO:AO"),MATCH($K198,INDIRECT("'"&amp;VLOOKUP($C198,ModMap!$A$2:$B$21,2,FALSE)&amp;"'!$K:$K"),0)),"")</f>
        <v/>
      </c>
      <c r="AP198" s="49" t="str">
        <f t="array" ref="AP198">IFERROR(HYPERLINK("#'"&amp;VLOOKUP($C198,ModMap!$A$2:$B$21,2,FALSE)&amp;"'!V"&amp;MATCH($K198,INDIRECT("'"&amp;VLOOKUP($C198,ModMap!$A$2:$B$21,2,FALSE)&amp;"'!$K:$K"),0),"Edit on module sheet"),"")</f>
        <v>Edit on module sheet</v>
      </c>
    </row>
    <row r="199" ht="42.0" customHeight="1">
      <c r="A199" s="39">
        <v>197.0</v>
      </c>
      <c r="B199" s="39">
        <v>938.0</v>
      </c>
      <c r="C199" s="39" t="s">
        <v>136</v>
      </c>
      <c r="D199" s="40" t="s">
        <v>137</v>
      </c>
      <c r="E199" s="30" t="s">
        <v>62</v>
      </c>
      <c r="F199" s="30" t="s">
        <v>3042</v>
      </c>
      <c r="G199" s="40" t="s">
        <v>3043</v>
      </c>
      <c r="H199" s="39" t="s">
        <v>3169</v>
      </c>
      <c r="I199" s="39" t="s">
        <v>3170</v>
      </c>
      <c r="J199" s="40" t="s">
        <v>3171</v>
      </c>
      <c r="K199" s="39" t="s">
        <v>3178</v>
      </c>
      <c r="L199" s="40" t="s">
        <v>3179</v>
      </c>
      <c r="M199" s="47" t="s">
        <v>200</v>
      </c>
      <c r="N199" s="39" t="s">
        <v>3049</v>
      </c>
      <c r="O199" s="39" t="s">
        <v>3050</v>
      </c>
      <c r="P199" s="40" t="s">
        <v>3174</v>
      </c>
      <c r="Q199" s="40" t="s">
        <v>3175</v>
      </c>
      <c r="R199" s="39" t="s">
        <v>3053</v>
      </c>
      <c r="S199" s="39" t="s">
        <v>1920</v>
      </c>
      <c r="T199" s="39" t="str">
        <f t="array" ref="T199">IFERROR(INDEX(INDIRECT("'"&amp;VLOOKUP($C199,ModMap!$A$2:$B$21,2,FALSE)&amp;"'!T:T"),MATCH($K199,INDIRECT("'"&amp;VLOOKUP($C199,ModMap!$A$2:$B$21,2,FALSE)&amp;"'!$K:$K"),0)),"")</f>
        <v>Unassigned</v>
      </c>
      <c r="U199" s="48" t="s">
        <v>33</v>
      </c>
      <c r="V199" s="39" t="str">
        <f t="array" ref="V199">IFERROR(INDEX(INDIRECT("'"&amp;VLOOKUP($C199,ModMap!$A$2:$B$21,2,FALSE)&amp;"'!V:V"),MATCH($K199,INDIRECT("'"&amp;VLOOKUP($C199,ModMap!$A$2:$B$21,2,FALSE)&amp;"'!$K:$K"),0)),"")</f>
        <v>Not Started</v>
      </c>
      <c r="W199" s="39" t="str">
        <f t="array" ref="W199">IFERROR(INDEX(INDIRECT("'"&amp;VLOOKUP($C199,ModMap!$A$2:$B$21,2,FALSE)&amp;"'!W:W"),MATCH($K199,INDIRECT("'"&amp;VLOOKUP($C199,ModMap!$A$2:$B$21,2,FALSE)&amp;"'!$K:$K"),0)),"")</f>
        <v>Unassigned</v>
      </c>
      <c r="X199" s="44" t="s">
        <v>36</v>
      </c>
      <c r="Y199" s="39" t="str">
        <f t="array" ref="Y199">IFERROR(INDEX(INDIRECT("'"&amp;VLOOKUP($C199,ModMap!$A$2:$B$21,2,FALSE)&amp;"'!Y:Y"),MATCH($K199,INDIRECT("'"&amp;VLOOKUP($C199,ModMap!$A$2:$B$21,2,FALSE)&amp;"'!$K:$K"),0)),"")</f>
        <v>N/A</v>
      </c>
      <c r="Z199" s="39" t="str">
        <f t="array" ref="Z199">IFERROR(INDEX(INDIRECT("'"&amp;VLOOKUP($C199,ModMap!$A$2:$B$21,2,FALSE)&amp;"'!Z:Z"),MATCH($K199,INDIRECT("'"&amp;VLOOKUP($C199,ModMap!$A$2:$B$21,2,FALSE)&amp;"'!$K:$K"),0)),"")</f>
        <v/>
      </c>
      <c r="AA199" s="44" t="s">
        <v>36</v>
      </c>
      <c r="AB199" s="39" t="str">
        <f t="array" ref="AB199">IFERROR(INDEX(INDIRECT("'"&amp;VLOOKUP($C199,ModMap!$A$2:$B$21,2,FALSE)&amp;"'!AB:AB"),MATCH($K199,INDIRECT("'"&amp;VLOOKUP($C199,ModMap!$A$2:$B$21,2,FALSE)&amp;"'!$K:$K"),0)),"")</f>
        <v>N/A</v>
      </c>
      <c r="AC199" s="39" t="str">
        <f t="array" ref="AC199">IFERROR(INDEX(INDIRECT("'"&amp;VLOOKUP($C199,ModMap!$A$2:$B$21,2,FALSE)&amp;"'!AC:AC"),MATCH($K199,INDIRECT("'"&amp;VLOOKUP($C199,ModMap!$A$2:$B$21,2,FALSE)&amp;"'!$K:$K"),0)),"")</f>
        <v/>
      </c>
      <c r="AD199" s="48" t="s">
        <v>33</v>
      </c>
      <c r="AE199" s="39" t="str">
        <f t="array" ref="AE199">IFERROR(INDEX(INDIRECT("'"&amp;VLOOKUP($C199,ModMap!$A$2:$B$21,2,FALSE)&amp;"'!AE:AE"),MATCH($K199,INDIRECT("'"&amp;VLOOKUP($C199,ModMap!$A$2:$B$21,2,FALSE)&amp;"'!$K:$K"),0)),"")</f>
        <v>Not Started</v>
      </c>
      <c r="AF199" s="39" t="str">
        <f t="array" ref="AF199">IFERROR(INDEX(INDIRECT("'"&amp;VLOOKUP($C199,ModMap!$A$2:$B$21,2,FALSE)&amp;"'!AF:AF"),MATCH($K199,INDIRECT("'"&amp;VLOOKUP($C199,ModMap!$A$2:$B$21,2,FALSE)&amp;"'!$K:$K"),0)),"")</f>
        <v>Unassigned</v>
      </c>
      <c r="AG199" s="48" t="s">
        <v>33</v>
      </c>
      <c r="AH199" s="39" t="str">
        <f t="array" ref="AH199">IFERROR(INDEX(INDIRECT("'"&amp;VLOOKUP($C199,ModMap!$A$2:$B$21,2,FALSE)&amp;"'!AH:AH"),MATCH($K199,INDIRECT("'"&amp;VLOOKUP($C199,ModMap!$A$2:$B$21,2,FALSE)&amp;"'!$K:$K"),0)),"")</f>
        <v>Not Started</v>
      </c>
      <c r="AI199" s="39" t="str">
        <f t="array" ref="AI199">IFERROR(INDEX(INDIRECT("'"&amp;VLOOKUP($C199,ModMap!$A$2:$B$21,2,FALSE)&amp;"'!AI:AI"),MATCH($K199,INDIRECT("'"&amp;VLOOKUP($C199,ModMap!$A$2:$B$21,2,FALSE)&amp;"'!$K:$K"),0)),"")</f>
        <v>Unassigned</v>
      </c>
      <c r="AJ199" s="44" t="s">
        <v>36</v>
      </c>
      <c r="AK199" s="39" t="str">
        <f t="array" ref="AK199">IFERROR(INDEX(INDIRECT("'"&amp;VLOOKUP($C199,ModMap!$A$2:$B$21,2,FALSE)&amp;"'!AK:AK"),MATCH($K199,INDIRECT("'"&amp;VLOOKUP($C199,ModMap!$A$2:$B$21,2,FALSE)&amp;"'!$K:$K"),0)),"")</f>
        <v>N/A</v>
      </c>
      <c r="AL199" s="39" t="str">
        <f t="array" ref="AL199">IFERROR(INDEX(INDIRECT("'"&amp;VLOOKUP($C199,ModMap!$A$2:$B$21,2,FALSE)&amp;"'!AL:AL"),MATCH($K199,INDIRECT("'"&amp;VLOOKUP($C199,ModMap!$A$2:$B$21,2,FALSE)&amp;"'!$K:$K"),0)),"")</f>
        <v/>
      </c>
      <c r="AM199" s="39">
        <f t="shared" si="1"/>
        <v>3</v>
      </c>
      <c r="AN199" s="39" t="str">
        <f t="shared" si="2"/>
        <v>Not Started</v>
      </c>
      <c r="AO199" s="40" t="str">
        <f t="array" ref="AO199">IFERROR(INDEX(INDIRECT("'"&amp;VLOOKUP($C199,ModMap!$A$2:$B$21,2,FALSE)&amp;"'!AO:AO"),MATCH($K199,INDIRECT("'"&amp;VLOOKUP($C199,ModMap!$A$2:$B$21,2,FALSE)&amp;"'!$K:$K"),0)),"")</f>
        <v/>
      </c>
      <c r="AP199" s="49" t="str">
        <f t="array" ref="AP199">IFERROR(HYPERLINK("#'"&amp;VLOOKUP($C199,ModMap!$A$2:$B$21,2,FALSE)&amp;"'!V"&amp;MATCH($K199,INDIRECT("'"&amp;VLOOKUP($C199,ModMap!$A$2:$B$21,2,FALSE)&amp;"'!$K:$K"),0),"Edit on module sheet"),"")</f>
        <v>Edit on module sheet</v>
      </c>
    </row>
    <row r="200" ht="42.0" customHeight="1">
      <c r="A200" s="50">
        <v>198.0</v>
      </c>
      <c r="B200" s="50">
        <v>939.0</v>
      </c>
      <c r="C200" s="50" t="s">
        <v>136</v>
      </c>
      <c r="D200" s="51" t="s">
        <v>137</v>
      </c>
      <c r="E200" s="30" t="s">
        <v>62</v>
      </c>
      <c r="F200" s="30" t="s">
        <v>3042</v>
      </c>
      <c r="G200" s="51" t="s">
        <v>3043</v>
      </c>
      <c r="H200" s="50" t="s">
        <v>3169</v>
      </c>
      <c r="I200" s="50" t="s">
        <v>3170</v>
      </c>
      <c r="J200" s="51" t="s">
        <v>3171</v>
      </c>
      <c r="K200" s="50" t="s">
        <v>3184</v>
      </c>
      <c r="L200" s="51" t="s">
        <v>3185</v>
      </c>
      <c r="M200" s="47" t="s">
        <v>200</v>
      </c>
      <c r="N200" s="50" t="s">
        <v>3049</v>
      </c>
      <c r="O200" s="50" t="s">
        <v>3050</v>
      </c>
      <c r="P200" s="51" t="s">
        <v>3174</v>
      </c>
      <c r="Q200" s="51" t="s">
        <v>3175</v>
      </c>
      <c r="R200" s="50" t="s">
        <v>3053</v>
      </c>
      <c r="S200" s="50" t="s">
        <v>1928</v>
      </c>
      <c r="T200" s="50" t="str">
        <f t="array" ref="T200">IFERROR(INDEX(INDIRECT("'"&amp;VLOOKUP($C200,ModMap!$A$2:$B$21,2,FALSE)&amp;"'!T:T"),MATCH($K200,INDIRECT("'"&amp;VLOOKUP($C200,ModMap!$A$2:$B$21,2,FALSE)&amp;"'!$K:$K"),0)),"")</f>
        <v>Unassigned</v>
      </c>
      <c r="U200" s="48" t="s">
        <v>33</v>
      </c>
      <c r="V200" s="50" t="str">
        <f t="array" ref="V200">IFERROR(INDEX(INDIRECT("'"&amp;VLOOKUP($C200,ModMap!$A$2:$B$21,2,FALSE)&amp;"'!V:V"),MATCH($K200,INDIRECT("'"&amp;VLOOKUP($C200,ModMap!$A$2:$B$21,2,FALSE)&amp;"'!$K:$K"),0)),"")</f>
        <v>Not Started</v>
      </c>
      <c r="W200" s="50" t="str">
        <f t="array" ref="W200">IFERROR(INDEX(INDIRECT("'"&amp;VLOOKUP($C200,ModMap!$A$2:$B$21,2,FALSE)&amp;"'!W:W"),MATCH($K200,INDIRECT("'"&amp;VLOOKUP($C200,ModMap!$A$2:$B$21,2,FALSE)&amp;"'!$K:$K"),0)),"")</f>
        <v>Unassigned</v>
      </c>
      <c r="X200" s="44" t="s">
        <v>36</v>
      </c>
      <c r="Y200" s="50" t="str">
        <f t="array" ref="Y200">IFERROR(INDEX(INDIRECT("'"&amp;VLOOKUP($C200,ModMap!$A$2:$B$21,2,FALSE)&amp;"'!Y:Y"),MATCH($K200,INDIRECT("'"&amp;VLOOKUP($C200,ModMap!$A$2:$B$21,2,FALSE)&amp;"'!$K:$K"),0)),"")</f>
        <v>N/A</v>
      </c>
      <c r="Z200" s="50" t="str">
        <f t="array" ref="Z200">IFERROR(INDEX(INDIRECT("'"&amp;VLOOKUP($C200,ModMap!$A$2:$B$21,2,FALSE)&amp;"'!Z:Z"),MATCH($K200,INDIRECT("'"&amp;VLOOKUP($C200,ModMap!$A$2:$B$21,2,FALSE)&amp;"'!$K:$K"),0)),"")</f>
        <v/>
      </c>
      <c r="AA200" s="44" t="s">
        <v>36</v>
      </c>
      <c r="AB200" s="50" t="str">
        <f t="array" ref="AB200">IFERROR(INDEX(INDIRECT("'"&amp;VLOOKUP($C200,ModMap!$A$2:$B$21,2,FALSE)&amp;"'!AB:AB"),MATCH($K200,INDIRECT("'"&amp;VLOOKUP($C200,ModMap!$A$2:$B$21,2,FALSE)&amp;"'!$K:$K"),0)),"")</f>
        <v>N/A</v>
      </c>
      <c r="AC200" s="50" t="str">
        <f t="array" ref="AC200">IFERROR(INDEX(INDIRECT("'"&amp;VLOOKUP($C200,ModMap!$A$2:$B$21,2,FALSE)&amp;"'!AC:AC"),MATCH($K200,INDIRECT("'"&amp;VLOOKUP($C200,ModMap!$A$2:$B$21,2,FALSE)&amp;"'!$K:$K"),0)),"")</f>
        <v/>
      </c>
      <c r="AD200" s="44" t="s">
        <v>36</v>
      </c>
      <c r="AE200" s="50" t="str">
        <f t="array" ref="AE200">IFERROR(INDEX(INDIRECT("'"&amp;VLOOKUP($C200,ModMap!$A$2:$B$21,2,FALSE)&amp;"'!AE:AE"),MATCH($K200,INDIRECT("'"&amp;VLOOKUP($C200,ModMap!$A$2:$B$21,2,FALSE)&amp;"'!$K:$K"),0)),"")</f>
        <v>N/A</v>
      </c>
      <c r="AF200" s="50" t="str">
        <f t="array" ref="AF200">IFERROR(INDEX(INDIRECT("'"&amp;VLOOKUP($C200,ModMap!$A$2:$B$21,2,FALSE)&amp;"'!AF:AF"),MATCH($K200,INDIRECT("'"&amp;VLOOKUP($C200,ModMap!$A$2:$B$21,2,FALSE)&amp;"'!$K:$K"),0)),"")</f>
        <v/>
      </c>
      <c r="AG200" s="48" t="s">
        <v>33</v>
      </c>
      <c r="AH200" s="50" t="str">
        <f t="array" ref="AH200">IFERROR(INDEX(INDIRECT("'"&amp;VLOOKUP($C200,ModMap!$A$2:$B$21,2,FALSE)&amp;"'!AH:AH"),MATCH($K200,INDIRECT("'"&amp;VLOOKUP($C200,ModMap!$A$2:$B$21,2,FALSE)&amp;"'!$K:$K"),0)),"")</f>
        <v>Not Started</v>
      </c>
      <c r="AI200" s="50" t="str">
        <f t="array" ref="AI200">IFERROR(INDEX(INDIRECT("'"&amp;VLOOKUP($C200,ModMap!$A$2:$B$21,2,FALSE)&amp;"'!AI:AI"),MATCH($K200,INDIRECT("'"&amp;VLOOKUP($C200,ModMap!$A$2:$B$21,2,FALSE)&amp;"'!$K:$K"),0)),"")</f>
        <v>Unassigned</v>
      </c>
      <c r="AJ200" s="44" t="s">
        <v>36</v>
      </c>
      <c r="AK200" s="50" t="str">
        <f t="array" ref="AK200">IFERROR(INDEX(INDIRECT("'"&amp;VLOOKUP($C200,ModMap!$A$2:$B$21,2,FALSE)&amp;"'!AK:AK"),MATCH($K200,INDIRECT("'"&amp;VLOOKUP($C200,ModMap!$A$2:$B$21,2,FALSE)&amp;"'!$K:$K"),0)),"")</f>
        <v>N/A</v>
      </c>
      <c r="AL200" s="50" t="str">
        <f t="array" ref="AL200">IFERROR(INDEX(INDIRECT("'"&amp;VLOOKUP($C200,ModMap!$A$2:$B$21,2,FALSE)&amp;"'!AL:AL"),MATCH($K200,INDIRECT("'"&amp;VLOOKUP($C200,ModMap!$A$2:$B$21,2,FALSE)&amp;"'!$K:$K"),0)),"")</f>
        <v/>
      </c>
      <c r="AM200" s="50">
        <f t="shared" si="1"/>
        <v>2</v>
      </c>
      <c r="AN200" s="50" t="str">
        <f t="shared" si="2"/>
        <v>Not Started</v>
      </c>
      <c r="AO200" s="51" t="str">
        <f t="array" ref="AO200">IFERROR(INDEX(INDIRECT("'"&amp;VLOOKUP($C200,ModMap!$A$2:$B$21,2,FALSE)&amp;"'!AO:AO"),MATCH($K200,INDIRECT("'"&amp;VLOOKUP($C200,ModMap!$A$2:$B$21,2,FALSE)&amp;"'!$K:$K"),0)),"")</f>
        <v/>
      </c>
      <c r="AP200" s="49" t="str">
        <f t="array" ref="AP200">IFERROR(HYPERLINK("#'"&amp;VLOOKUP($C200,ModMap!$A$2:$B$21,2,FALSE)&amp;"'!V"&amp;MATCH($K200,INDIRECT("'"&amp;VLOOKUP($C200,ModMap!$A$2:$B$21,2,FALSE)&amp;"'!$K:$K"),0),"Edit on module sheet"),"")</f>
        <v>Edit on module sheet</v>
      </c>
    </row>
    <row r="201" ht="42.0" customHeight="1">
      <c r="A201" s="39">
        <v>199.0</v>
      </c>
      <c r="B201" s="39">
        <v>941.0</v>
      </c>
      <c r="C201" s="39" t="s">
        <v>136</v>
      </c>
      <c r="D201" s="40" t="s">
        <v>137</v>
      </c>
      <c r="E201" s="30" t="s">
        <v>62</v>
      </c>
      <c r="F201" s="30" t="s">
        <v>3042</v>
      </c>
      <c r="G201" s="40" t="s">
        <v>3043</v>
      </c>
      <c r="H201" s="39" t="s">
        <v>3186</v>
      </c>
      <c r="I201" s="39" t="s">
        <v>3187</v>
      </c>
      <c r="J201" s="40" t="s">
        <v>3188</v>
      </c>
      <c r="K201" s="39" t="s">
        <v>3189</v>
      </c>
      <c r="L201" s="40" t="s">
        <v>3190</v>
      </c>
      <c r="M201" s="47" t="s">
        <v>200</v>
      </c>
      <c r="N201" s="39" t="s">
        <v>3049</v>
      </c>
      <c r="O201" s="39" t="s">
        <v>3191</v>
      </c>
      <c r="P201" s="40" t="s">
        <v>3192</v>
      </c>
      <c r="Q201" s="40" t="s">
        <v>3193</v>
      </c>
      <c r="R201" s="39" t="s">
        <v>3053</v>
      </c>
      <c r="S201" s="39" t="s">
        <v>1911</v>
      </c>
      <c r="T201" s="39" t="str">
        <f t="array" ref="T201">IFERROR(INDEX(INDIRECT("'"&amp;VLOOKUP($C201,ModMap!$A$2:$B$21,2,FALSE)&amp;"'!T:T"),MATCH($K201,INDIRECT("'"&amp;VLOOKUP($C201,ModMap!$A$2:$B$21,2,FALSE)&amp;"'!$K:$K"),0)),"")</f>
        <v>Unassigned</v>
      </c>
      <c r="U201" s="48" t="s">
        <v>33</v>
      </c>
      <c r="V201" s="39" t="str">
        <f t="array" ref="V201">IFERROR(INDEX(INDIRECT("'"&amp;VLOOKUP($C201,ModMap!$A$2:$B$21,2,FALSE)&amp;"'!V:V"),MATCH($K201,INDIRECT("'"&amp;VLOOKUP($C201,ModMap!$A$2:$B$21,2,FALSE)&amp;"'!$K:$K"),0)),"")</f>
        <v>Not Started</v>
      </c>
      <c r="W201" s="39" t="str">
        <f t="array" ref="W201">IFERROR(INDEX(INDIRECT("'"&amp;VLOOKUP($C201,ModMap!$A$2:$B$21,2,FALSE)&amp;"'!W:W"),MATCH($K201,INDIRECT("'"&amp;VLOOKUP($C201,ModMap!$A$2:$B$21,2,FALSE)&amp;"'!$K:$K"),0)),"")</f>
        <v>Unassigned</v>
      </c>
      <c r="X201" s="44" t="s">
        <v>36</v>
      </c>
      <c r="Y201" s="39" t="str">
        <f t="array" ref="Y201">IFERROR(INDEX(INDIRECT("'"&amp;VLOOKUP($C201,ModMap!$A$2:$B$21,2,FALSE)&amp;"'!Y:Y"),MATCH($K201,INDIRECT("'"&amp;VLOOKUP($C201,ModMap!$A$2:$B$21,2,FALSE)&amp;"'!$K:$K"),0)),"")</f>
        <v>N/A</v>
      </c>
      <c r="Z201" s="39" t="str">
        <f t="array" ref="Z201">IFERROR(INDEX(INDIRECT("'"&amp;VLOOKUP($C201,ModMap!$A$2:$B$21,2,FALSE)&amp;"'!Z:Z"),MATCH($K201,INDIRECT("'"&amp;VLOOKUP($C201,ModMap!$A$2:$B$21,2,FALSE)&amp;"'!$K:$K"),0)),"")</f>
        <v/>
      </c>
      <c r="AA201" s="44" t="s">
        <v>36</v>
      </c>
      <c r="AB201" s="39" t="str">
        <f t="array" ref="AB201">IFERROR(INDEX(INDIRECT("'"&amp;VLOOKUP($C201,ModMap!$A$2:$B$21,2,FALSE)&amp;"'!AB:AB"),MATCH($K201,INDIRECT("'"&amp;VLOOKUP($C201,ModMap!$A$2:$B$21,2,FALSE)&amp;"'!$K:$K"),0)),"")</f>
        <v>N/A</v>
      </c>
      <c r="AC201" s="39" t="str">
        <f t="array" ref="AC201">IFERROR(INDEX(INDIRECT("'"&amp;VLOOKUP($C201,ModMap!$A$2:$B$21,2,FALSE)&amp;"'!AC:AC"),MATCH($K201,INDIRECT("'"&amp;VLOOKUP($C201,ModMap!$A$2:$B$21,2,FALSE)&amp;"'!$K:$K"),0)),"")</f>
        <v/>
      </c>
      <c r="AD201" s="44" t="s">
        <v>36</v>
      </c>
      <c r="AE201" s="39" t="str">
        <f t="array" ref="AE201">IFERROR(INDEX(INDIRECT("'"&amp;VLOOKUP($C201,ModMap!$A$2:$B$21,2,FALSE)&amp;"'!AE:AE"),MATCH($K201,INDIRECT("'"&amp;VLOOKUP($C201,ModMap!$A$2:$B$21,2,FALSE)&amp;"'!$K:$K"),0)),"")</f>
        <v>N/A</v>
      </c>
      <c r="AF201" s="39" t="str">
        <f t="array" ref="AF201">IFERROR(INDEX(INDIRECT("'"&amp;VLOOKUP($C201,ModMap!$A$2:$B$21,2,FALSE)&amp;"'!AF:AF"),MATCH($K201,INDIRECT("'"&amp;VLOOKUP($C201,ModMap!$A$2:$B$21,2,FALSE)&amp;"'!$K:$K"),0)),"")</f>
        <v/>
      </c>
      <c r="AG201" s="48" t="s">
        <v>33</v>
      </c>
      <c r="AH201" s="39" t="str">
        <f t="array" ref="AH201">IFERROR(INDEX(INDIRECT("'"&amp;VLOOKUP($C201,ModMap!$A$2:$B$21,2,FALSE)&amp;"'!AH:AH"),MATCH($K201,INDIRECT("'"&amp;VLOOKUP($C201,ModMap!$A$2:$B$21,2,FALSE)&amp;"'!$K:$K"),0)),"")</f>
        <v>Not Started</v>
      </c>
      <c r="AI201" s="39" t="str">
        <f t="array" ref="AI201">IFERROR(INDEX(INDIRECT("'"&amp;VLOOKUP($C201,ModMap!$A$2:$B$21,2,FALSE)&amp;"'!AI:AI"),MATCH($K201,INDIRECT("'"&amp;VLOOKUP($C201,ModMap!$A$2:$B$21,2,FALSE)&amp;"'!$K:$K"),0)),"")</f>
        <v>Unassigned</v>
      </c>
      <c r="AJ201" s="44" t="s">
        <v>36</v>
      </c>
      <c r="AK201" s="39" t="str">
        <f t="array" ref="AK201">IFERROR(INDEX(INDIRECT("'"&amp;VLOOKUP($C201,ModMap!$A$2:$B$21,2,FALSE)&amp;"'!AK:AK"),MATCH($K201,INDIRECT("'"&amp;VLOOKUP($C201,ModMap!$A$2:$B$21,2,FALSE)&amp;"'!$K:$K"),0)),"")</f>
        <v>N/A</v>
      </c>
      <c r="AL201" s="39" t="str">
        <f t="array" ref="AL201">IFERROR(INDEX(INDIRECT("'"&amp;VLOOKUP($C201,ModMap!$A$2:$B$21,2,FALSE)&amp;"'!AL:AL"),MATCH($K201,INDIRECT("'"&amp;VLOOKUP($C201,ModMap!$A$2:$B$21,2,FALSE)&amp;"'!$K:$K"),0)),"")</f>
        <v/>
      </c>
      <c r="AM201" s="39">
        <f t="shared" si="1"/>
        <v>2</v>
      </c>
      <c r="AN201" s="39" t="str">
        <f t="shared" si="2"/>
        <v>Not Started</v>
      </c>
      <c r="AO201" s="40" t="str">
        <f t="array" ref="AO201">IFERROR(INDEX(INDIRECT("'"&amp;VLOOKUP($C201,ModMap!$A$2:$B$21,2,FALSE)&amp;"'!AO:AO"),MATCH($K201,INDIRECT("'"&amp;VLOOKUP($C201,ModMap!$A$2:$B$21,2,FALSE)&amp;"'!$K:$K"),0)),"")</f>
        <v/>
      </c>
      <c r="AP201" s="49" t="str">
        <f t="array" ref="AP201">IFERROR(HYPERLINK("#'"&amp;VLOOKUP($C201,ModMap!$A$2:$B$21,2,FALSE)&amp;"'!V"&amp;MATCH($K201,INDIRECT("'"&amp;VLOOKUP($C201,ModMap!$A$2:$B$21,2,FALSE)&amp;"'!$K:$K"),0),"Edit on module sheet"),"")</f>
        <v>Edit on module sheet</v>
      </c>
    </row>
    <row r="202" ht="42.0" customHeight="1">
      <c r="A202" s="50">
        <v>200.0</v>
      </c>
      <c r="B202" s="50">
        <v>942.0</v>
      </c>
      <c r="C202" s="50" t="s">
        <v>136</v>
      </c>
      <c r="D202" s="51" t="s">
        <v>137</v>
      </c>
      <c r="E202" s="30" t="s">
        <v>62</v>
      </c>
      <c r="F202" s="30" t="s">
        <v>3042</v>
      </c>
      <c r="G202" s="51" t="s">
        <v>3043</v>
      </c>
      <c r="H202" s="50" t="s">
        <v>3186</v>
      </c>
      <c r="I202" s="50" t="s">
        <v>3187</v>
      </c>
      <c r="J202" s="51" t="s">
        <v>3188</v>
      </c>
      <c r="K202" s="50" t="s">
        <v>3196</v>
      </c>
      <c r="L202" s="51" t="s">
        <v>3197</v>
      </c>
      <c r="M202" s="47" t="s">
        <v>200</v>
      </c>
      <c r="N202" s="50" t="s">
        <v>3049</v>
      </c>
      <c r="O202" s="50" t="s">
        <v>3191</v>
      </c>
      <c r="P202" s="51" t="s">
        <v>3192</v>
      </c>
      <c r="Q202" s="51" t="s">
        <v>3193</v>
      </c>
      <c r="R202" s="50" t="s">
        <v>3053</v>
      </c>
      <c r="S202" s="50" t="s">
        <v>1920</v>
      </c>
      <c r="T202" s="50" t="str">
        <f t="array" ref="T202">IFERROR(INDEX(INDIRECT("'"&amp;VLOOKUP($C202,ModMap!$A$2:$B$21,2,FALSE)&amp;"'!T:T"),MATCH($K202,INDIRECT("'"&amp;VLOOKUP($C202,ModMap!$A$2:$B$21,2,FALSE)&amp;"'!$K:$K"),0)),"")</f>
        <v>Unassigned</v>
      </c>
      <c r="U202" s="48" t="s">
        <v>33</v>
      </c>
      <c r="V202" s="50" t="str">
        <f t="array" ref="V202">IFERROR(INDEX(INDIRECT("'"&amp;VLOOKUP($C202,ModMap!$A$2:$B$21,2,FALSE)&amp;"'!V:V"),MATCH($K202,INDIRECT("'"&amp;VLOOKUP($C202,ModMap!$A$2:$B$21,2,FALSE)&amp;"'!$K:$K"),0)),"")</f>
        <v>Not Started</v>
      </c>
      <c r="W202" s="50" t="str">
        <f t="array" ref="W202">IFERROR(INDEX(INDIRECT("'"&amp;VLOOKUP($C202,ModMap!$A$2:$B$21,2,FALSE)&amp;"'!W:W"),MATCH($K202,INDIRECT("'"&amp;VLOOKUP($C202,ModMap!$A$2:$B$21,2,FALSE)&amp;"'!$K:$K"),0)),"")</f>
        <v>Unassigned</v>
      </c>
      <c r="X202" s="44" t="s">
        <v>36</v>
      </c>
      <c r="Y202" s="50" t="str">
        <f t="array" ref="Y202">IFERROR(INDEX(INDIRECT("'"&amp;VLOOKUP($C202,ModMap!$A$2:$B$21,2,FALSE)&amp;"'!Y:Y"),MATCH($K202,INDIRECT("'"&amp;VLOOKUP($C202,ModMap!$A$2:$B$21,2,FALSE)&amp;"'!$K:$K"),0)),"")</f>
        <v>N/A</v>
      </c>
      <c r="Z202" s="50" t="str">
        <f t="array" ref="Z202">IFERROR(INDEX(INDIRECT("'"&amp;VLOOKUP($C202,ModMap!$A$2:$B$21,2,FALSE)&amp;"'!Z:Z"),MATCH($K202,INDIRECT("'"&amp;VLOOKUP($C202,ModMap!$A$2:$B$21,2,FALSE)&amp;"'!$K:$K"),0)),"")</f>
        <v/>
      </c>
      <c r="AA202" s="44" t="s">
        <v>36</v>
      </c>
      <c r="AB202" s="50" t="str">
        <f t="array" ref="AB202">IFERROR(INDEX(INDIRECT("'"&amp;VLOOKUP($C202,ModMap!$A$2:$B$21,2,FALSE)&amp;"'!AB:AB"),MATCH($K202,INDIRECT("'"&amp;VLOOKUP($C202,ModMap!$A$2:$B$21,2,FALSE)&amp;"'!$K:$K"),0)),"")</f>
        <v>N/A</v>
      </c>
      <c r="AC202" s="50" t="str">
        <f t="array" ref="AC202">IFERROR(INDEX(INDIRECT("'"&amp;VLOOKUP($C202,ModMap!$A$2:$B$21,2,FALSE)&amp;"'!AC:AC"),MATCH($K202,INDIRECT("'"&amp;VLOOKUP($C202,ModMap!$A$2:$B$21,2,FALSE)&amp;"'!$K:$K"),0)),"")</f>
        <v/>
      </c>
      <c r="AD202" s="48" t="s">
        <v>33</v>
      </c>
      <c r="AE202" s="50" t="str">
        <f t="array" ref="AE202">IFERROR(INDEX(INDIRECT("'"&amp;VLOOKUP($C202,ModMap!$A$2:$B$21,2,FALSE)&amp;"'!AE:AE"),MATCH($K202,INDIRECT("'"&amp;VLOOKUP($C202,ModMap!$A$2:$B$21,2,FALSE)&amp;"'!$K:$K"),0)),"")</f>
        <v>Not Started</v>
      </c>
      <c r="AF202" s="50" t="str">
        <f t="array" ref="AF202">IFERROR(INDEX(INDIRECT("'"&amp;VLOOKUP($C202,ModMap!$A$2:$B$21,2,FALSE)&amp;"'!AF:AF"),MATCH($K202,INDIRECT("'"&amp;VLOOKUP($C202,ModMap!$A$2:$B$21,2,FALSE)&amp;"'!$K:$K"),0)),"")</f>
        <v>Unassigned</v>
      </c>
      <c r="AG202" s="48" t="s">
        <v>33</v>
      </c>
      <c r="AH202" s="50" t="str">
        <f t="array" ref="AH202">IFERROR(INDEX(INDIRECT("'"&amp;VLOOKUP($C202,ModMap!$A$2:$B$21,2,FALSE)&amp;"'!AH:AH"),MATCH($K202,INDIRECT("'"&amp;VLOOKUP($C202,ModMap!$A$2:$B$21,2,FALSE)&amp;"'!$K:$K"),0)),"")</f>
        <v>Not Started</v>
      </c>
      <c r="AI202" s="50" t="str">
        <f t="array" ref="AI202">IFERROR(INDEX(INDIRECT("'"&amp;VLOOKUP($C202,ModMap!$A$2:$B$21,2,FALSE)&amp;"'!AI:AI"),MATCH($K202,INDIRECT("'"&amp;VLOOKUP($C202,ModMap!$A$2:$B$21,2,FALSE)&amp;"'!$K:$K"),0)),"")</f>
        <v>Unassigned</v>
      </c>
      <c r="AJ202" s="44" t="s">
        <v>36</v>
      </c>
      <c r="AK202" s="50" t="str">
        <f t="array" ref="AK202">IFERROR(INDEX(INDIRECT("'"&amp;VLOOKUP($C202,ModMap!$A$2:$B$21,2,FALSE)&amp;"'!AK:AK"),MATCH($K202,INDIRECT("'"&amp;VLOOKUP($C202,ModMap!$A$2:$B$21,2,FALSE)&amp;"'!$K:$K"),0)),"")</f>
        <v>N/A</v>
      </c>
      <c r="AL202" s="50" t="str">
        <f t="array" ref="AL202">IFERROR(INDEX(INDIRECT("'"&amp;VLOOKUP($C202,ModMap!$A$2:$B$21,2,FALSE)&amp;"'!AL:AL"),MATCH($K202,INDIRECT("'"&amp;VLOOKUP($C202,ModMap!$A$2:$B$21,2,FALSE)&amp;"'!$K:$K"),0)),"")</f>
        <v/>
      </c>
      <c r="AM202" s="50">
        <f t="shared" si="1"/>
        <v>3</v>
      </c>
      <c r="AN202" s="50" t="str">
        <f t="shared" si="2"/>
        <v>Not Started</v>
      </c>
      <c r="AO202" s="51" t="str">
        <f t="array" ref="AO202">IFERROR(INDEX(INDIRECT("'"&amp;VLOOKUP($C202,ModMap!$A$2:$B$21,2,FALSE)&amp;"'!AO:AO"),MATCH($K202,INDIRECT("'"&amp;VLOOKUP($C202,ModMap!$A$2:$B$21,2,FALSE)&amp;"'!$K:$K"),0)),"")</f>
        <v/>
      </c>
      <c r="AP202" s="49" t="str">
        <f t="array" ref="AP202">IFERROR(HYPERLINK("#'"&amp;VLOOKUP($C202,ModMap!$A$2:$B$21,2,FALSE)&amp;"'!V"&amp;MATCH($K202,INDIRECT("'"&amp;VLOOKUP($C202,ModMap!$A$2:$B$21,2,FALSE)&amp;"'!$K:$K"),0),"Edit on module sheet"),"")</f>
        <v>Edit on module sheet</v>
      </c>
    </row>
    <row r="203" ht="42.0" customHeight="1">
      <c r="A203" s="39">
        <v>201.0</v>
      </c>
      <c r="B203" s="39">
        <v>943.0</v>
      </c>
      <c r="C203" s="39" t="s">
        <v>136</v>
      </c>
      <c r="D203" s="40" t="s">
        <v>137</v>
      </c>
      <c r="E203" s="30" t="s">
        <v>62</v>
      </c>
      <c r="F203" s="30" t="s">
        <v>3042</v>
      </c>
      <c r="G203" s="40" t="s">
        <v>3043</v>
      </c>
      <c r="H203" s="39" t="s">
        <v>3186</v>
      </c>
      <c r="I203" s="39" t="s">
        <v>3187</v>
      </c>
      <c r="J203" s="40" t="s">
        <v>3188</v>
      </c>
      <c r="K203" s="39" t="s">
        <v>3200</v>
      </c>
      <c r="L203" s="40" t="s">
        <v>3201</v>
      </c>
      <c r="M203" s="47" t="s">
        <v>200</v>
      </c>
      <c r="N203" s="39" t="s">
        <v>3049</v>
      </c>
      <c r="O203" s="39" t="s">
        <v>3191</v>
      </c>
      <c r="P203" s="40" t="s">
        <v>3192</v>
      </c>
      <c r="Q203" s="40" t="s">
        <v>3193</v>
      </c>
      <c r="R203" s="39" t="s">
        <v>3053</v>
      </c>
      <c r="S203" s="39" t="s">
        <v>1928</v>
      </c>
      <c r="T203" s="39" t="str">
        <f t="array" ref="T203">IFERROR(INDEX(INDIRECT("'"&amp;VLOOKUP($C203,ModMap!$A$2:$B$21,2,FALSE)&amp;"'!T:T"),MATCH($K203,INDIRECT("'"&amp;VLOOKUP($C203,ModMap!$A$2:$B$21,2,FALSE)&amp;"'!$K:$K"),0)),"")</f>
        <v>Unassigned</v>
      </c>
      <c r="U203" s="48" t="s">
        <v>33</v>
      </c>
      <c r="V203" s="39" t="str">
        <f t="array" ref="V203">IFERROR(INDEX(INDIRECT("'"&amp;VLOOKUP($C203,ModMap!$A$2:$B$21,2,FALSE)&amp;"'!V:V"),MATCH($K203,INDIRECT("'"&amp;VLOOKUP($C203,ModMap!$A$2:$B$21,2,FALSE)&amp;"'!$K:$K"),0)),"")</f>
        <v>Not Started</v>
      </c>
      <c r="W203" s="39" t="str">
        <f t="array" ref="W203">IFERROR(INDEX(INDIRECT("'"&amp;VLOOKUP($C203,ModMap!$A$2:$B$21,2,FALSE)&amp;"'!W:W"),MATCH($K203,INDIRECT("'"&amp;VLOOKUP($C203,ModMap!$A$2:$B$21,2,FALSE)&amp;"'!$K:$K"),0)),"")</f>
        <v>Unassigned</v>
      </c>
      <c r="X203" s="44" t="s">
        <v>36</v>
      </c>
      <c r="Y203" s="39" t="str">
        <f t="array" ref="Y203">IFERROR(INDEX(INDIRECT("'"&amp;VLOOKUP($C203,ModMap!$A$2:$B$21,2,FALSE)&amp;"'!Y:Y"),MATCH($K203,INDIRECT("'"&amp;VLOOKUP($C203,ModMap!$A$2:$B$21,2,FALSE)&amp;"'!$K:$K"),0)),"")</f>
        <v>N/A</v>
      </c>
      <c r="Z203" s="39" t="str">
        <f t="array" ref="Z203">IFERROR(INDEX(INDIRECT("'"&amp;VLOOKUP($C203,ModMap!$A$2:$B$21,2,FALSE)&amp;"'!Z:Z"),MATCH($K203,INDIRECT("'"&amp;VLOOKUP($C203,ModMap!$A$2:$B$21,2,FALSE)&amp;"'!$K:$K"),0)),"")</f>
        <v/>
      </c>
      <c r="AA203" s="44" t="s">
        <v>36</v>
      </c>
      <c r="AB203" s="39" t="str">
        <f t="array" ref="AB203">IFERROR(INDEX(INDIRECT("'"&amp;VLOOKUP($C203,ModMap!$A$2:$B$21,2,FALSE)&amp;"'!AB:AB"),MATCH($K203,INDIRECT("'"&amp;VLOOKUP($C203,ModMap!$A$2:$B$21,2,FALSE)&amp;"'!$K:$K"),0)),"")</f>
        <v>N/A</v>
      </c>
      <c r="AC203" s="39" t="str">
        <f t="array" ref="AC203">IFERROR(INDEX(INDIRECT("'"&amp;VLOOKUP($C203,ModMap!$A$2:$B$21,2,FALSE)&amp;"'!AC:AC"),MATCH($K203,INDIRECT("'"&amp;VLOOKUP($C203,ModMap!$A$2:$B$21,2,FALSE)&amp;"'!$K:$K"),0)),"")</f>
        <v/>
      </c>
      <c r="AD203" s="44" t="s">
        <v>36</v>
      </c>
      <c r="AE203" s="39" t="str">
        <f t="array" ref="AE203">IFERROR(INDEX(INDIRECT("'"&amp;VLOOKUP($C203,ModMap!$A$2:$B$21,2,FALSE)&amp;"'!AE:AE"),MATCH($K203,INDIRECT("'"&amp;VLOOKUP($C203,ModMap!$A$2:$B$21,2,FALSE)&amp;"'!$K:$K"),0)),"")</f>
        <v>N/A</v>
      </c>
      <c r="AF203" s="39" t="str">
        <f t="array" ref="AF203">IFERROR(INDEX(INDIRECT("'"&amp;VLOOKUP($C203,ModMap!$A$2:$B$21,2,FALSE)&amp;"'!AF:AF"),MATCH($K203,INDIRECT("'"&amp;VLOOKUP($C203,ModMap!$A$2:$B$21,2,FALSE)&amp;"'!$K:$K"),0)),"")</f>
        <v/>
      </c>
      <c r="AG203" s="48" t="s">
        <v>33</v>
      </c>
      <c r="AH203" s="39" t="str">
        <f t="array" ref="AH203">IFERROR(INDEX(INDIRECT("'"&amp;VLOOKUP($C203,ModMap!$A$2:$B$21,2,FALSE)&amp;"'!AH:AH"),MATCH($K203,INDIRECT("'"&amp;VLOOKUP($C203,ModMap!$A$2:$B$21,2,FALSE)&amp;"'!$K:$K"),0)),"")</f>
        <v>Not Started</v>
      </c>
      <c r="AI203" s="39" t="str">
        <f t="array" ref="AI203">IFERROR(INDEX(INDIRECT("'"&amp;VLOOKUP($C203,ModMap!$A$2:$B$21,2,FALSE)&amp;"'!AI:AI"),MATCH($K203,INDIRECT("'"&amp;VLOOKUP($C203,ModMap!$A$2:$B$21,2,FALSE)&amp;"'!$K:$K"),0)),"")</f>
        <v>Unassigned</v>
      </c>
      <c r="AJ203" s="44" t="s">
        <v>36</v>
      </c>
      <c r="AK203" s="39" t="str">
        <f t="array" ref="AK203">IFERROR(INDEX(INDIRECT("'"&amp;VLOOKUP($C203,ModMap!$A$2:$B$21,2,FALSE)&amp;"'!AK:AK"),MATCH($K203,INDIRECT("'"&amp;VLOOKUP($C203,ModMap!$A$2:$B$21,2,FALSE)&amp;"'!$K:$K"),0)),"")</f>
        <v>N/A</v>
      </c>
      <c r="AL203" s="39" t="str">
        <f t="array" ref="AL203">IFERROR(INDEX(INDIRECT("'"&amp;VLOOKUP($C203,ModMap!$A$2:$B$21,2,FALSE)&amp;"'!AL:AL"),MATCH($K203,INDIRECT("'"&amp;VLOOKUP($C203,ModMap!$A$2:$B$21,2,FALSE)&amp;"'!$K:$K"),0)),"")</f>
        <v/>
      </c>
      <c r="AM203" s="39">
        <f t="shared" si="1"/>
        <v>2</v>
      </c>
      <c r="AN203" s="39" t="str">
        <f t="shared" si="2"/>
        <v>Not Started</v>
      </c>
      <c r="AO203" s="40" t="str">
        <f t="array" ref="AO203">IFERROR(INDEX(INDIRECT("'"&amp;VLOOKUP($C203,ModMap!$A$2:$B$21,2,FALSE)&amp;"'!AO:AO"),MATCH($K203,INDIRECT("'"&amp;VLOOKUP($C203,ModMap!$A$2:$B$21,2,FALSE)&amp;"'!$K:$K"),0)),"")</f>
        <v/>
      </c>
      <c r="AP203" s="49" t="str">
        <f t="array" ref="AP203">IFERROR(HYPERLINK("#'"&amp;VLOOKUP($C203,ModMap!$A$2:$B$21,2,FALSE)&amp;"'!V"&amp;MATCH($K203,INDIRECT("'"&amp;VLOOKUP($C203,ModMap!$A$2:$B$21,2,FALSE)&amp;"'!$K:$K"),0),"Edit on module sheet"),"")</f>
        <v>Edit on module sheet</v>
      </c>
    </row>
    <row r="204" ht="42.0" customHeight="1">
      <c r="A204" s="50">
        <v>202.0</v>
      </c>
      <c r="B204" s="50">
        <v>945.0</v>
      </c>
      <c r="C204" s="50" t="s">
        <v>136</v>
      </c>
      <c r="D204" s="51" t="s">
        <v>137</v>
      </c>
      <c r="E204" s="30" t="s">
        <v>62</v>
      </c>
      <c r="F204" s="30" t="s">
        <v>3042</v>
      </c>
      <c r="G204" s="51" t="s">
        <v>3043</v>
      </c>
      <c r="H204" s="50" t="s">
        <v>3204</v>
      </c>
      <c r="I204" s="50" t="s">
        <v>3205</v>
      </c>
      <c r="J204" s="51" t="s">
        <v>3206</v>
      </c>
      <c r="K204" s="50" t="s">
        <v>3207</v>
      </c>
      <c r="L204" s="51" t="s">
        <v>3208</v>
      </c>
      <c r="M204" s="47" t="s">
        <v>200</v>
      </c>
      <c r="N204" s="50" t="s">
        <v>3049</v>
      </c>
      <c r="O204" s="50" t="s">
        <v>3209</v>
      </c>
      <c r="P204" s="51" t="s">
        <v>3210</v>
      </c>
      <c r="Q204" s="51" t="s">
        <v>3211</v>
      </c>
      <c r="R204" s="50" t="s">
        <v>3053</v>
      </c>
      <c r="S204" s="50" t="s">
        <v>1911</v>
      </c>
      <c r="T204" s="50" t="str">
        <f t="array" ref="T204">IFERROR(INDEX(INDIRECT("'"&amp;VLOOKUP($C204,ModMap!$A$2:$B$21,2,FALSE)&amp;"'!T:T"),MATCH($K204,INDIRECT("'"&amp;VLOOKUP($C204,ModMap!$A$2:$B$21,2,FALSE)&amp;"'!$K:$K"),0)),"")</f>
        <v>Unassigned</v>
      </c>
      <c r="U204" s="48" t="s">
        <v>33</v>
      </c>
      <c r="V204" s="50" t="str">
        <f t="array" ref="V204">IFERROR(INDEX(INDIRECT("'"&amp;VLOOKUP($C204,ModMap!$A$2:$B$21,2,FALSE)&amp;"'!V:V"),MATCH($K204,INDIRECT("'"&amp;VLOOKUP($C204,ModMap!$A$2:$B$21,2,FALSE)&amp;"'!$K:$K"),0)),"")</f>
        <v>Not Started</v>
      </c>
      <c r="W204" s="50" t="str">
        <f t="array" ref="W204">IFERROR(INDEX(INDIRECT("'"&amp;VLOOKUP($C204,ModMap!$A$2:$B$21,2,FALSE)&amp;"'!W:W"),MATCH($K204,INDIRECT("'"&amp;VLOOKUP($C204,ModMap!$A$2:$B$21,2,FALSE)&amp;"'!$K:$K"),0)),"")</f>
        <v>Unassigned</v>
      </c>
      <c r="X204" s="44" t="s">
        <v>36</v>
      </c>
      <c r="Y204" s="50" t="str">
        <f t="array" ref="Y204">IFERROR(INDEX(INDIRECT("'"&amp;VLOOKUP($C204,ModMap!$A$2:$B$21,2,FALSE)&amp;"'!Y:Y"),MATCH($K204,INDIRECT("'"&amp;VLOOKUP($C204,ModMap!$A$2:$B$21,2,FALSE)&amp;"'!$K:$K"),0)),"")</f>
        <v>N/A</v>
      </c>
      <c r="Z204" s="50" t="str">
        <f t="array" ref="Z204">IFERROR(INDEX(INDIRECT("'"&amp;VLOOKUP($C204,ModMap!$A$2:$B$21,2,FALSE)&amp;"'!Z:Z"),MATCH($K204,INDIRECT("'"&amp;VLOOKUP($C204,ModMap!$A$2:$B$21,2,FALSE)&amp;"'!$K:$K"),0)),"")</f>
        <v/>
      </c>
      <c r="AA204" s="44" t="s">
        <v>36</v>
      </c>
      <c r="AB204" s="50" t="str">
        <f t="array" ref="AB204">IFERROR(INDEX(INDIRECT("'"&amp;VLOOKUP($C204,ModMap!$A$2:$B$21,2,FALSE)&amp;"'!AB:AB"),MATCH($K204,INDIRECT("'"&amp;VLOOKUP($C204,ModMap!$A$2:$B$21,2,FALSE)&amp;"'!$K:$K"),0)),"")</f>
        <v>N/A</v>
      </c>
      <c r="AC204" s="50" t="str">
        <f t="array" ref="AC204">IFERROR(INDEX(INDIRECT("'"&amp;VLOOKUP($C204,ModMap!$A$2:$B$21,2,FALSE)&amp;"'!AC:AC"),MATCH($K204,INDIRECT("'"&amp;VLOOKUP($C204,ModMap!$A$2:$B$21,2,FALSE)&amp;"'!$K:$K"),0)),"")</f>
        <v/>
      </c>
      <c r="AD204" s="44" t="s">
        <v>36</v>
      </c>
      <c r="AE204" s="50" t="str">
        <f t="array" ref="AE204">IFERROR(INDEX(INDIRECT("'"&amp;VLOOKUP($C204,ModMap!$A$2:$B$21,2,FALSE)&amp;"'!AE:AE"),MATCH($K204,INDIRECT("'"&amp;VLOOKUP($C204,ModMap!$A$2:$B$21,2,FALSE)&amp;"'!$K:$K"),0)),"")</f>
        <v>N/A</v>
      </c>
      <c r="AF204" s="50" t="str">
        <f t="array" ref="AF204">IFERROR(INDEX(INDIRECT("'"&amp;VLOOKUP($C204,ModMap!$A$2:$B$21,2,FALSE)&amp;"'!AF:AF"),MATCH($K204,INDIRECT("'"&amp;VLOOKUP($C204,ModMap!$A$2:$B$21,2,FALSE)&amp;"'!$K:$K"),0)),"")</f>
        <v/>
      </c>
      <c r="AG204" s="48" t="s">
        <v>33</v>
      </c>
      <c r="AH204" s="50" t="str">
        <f t="array" ref="AH204">IFERROR(INDEX(INDIRECT("'"&amp;VLOOKUP($C204,ModMap!$A$2:$B$21,2,FALSE)&amp;"'!AH:AH"),MATCH($K204,INDIRECT("'"&amp;VLOOKUP($C204,ModMap!$A$2:$B$21,2,FALSE)&amp;"'!$K:$K"),0)),"")</f>
        <v>Not Started</v>
      </c>
      <c r="AI204" s="50" t="str">
        <f t="array" ref="AI204">IFERROR(INDEX(INDIRECT("'"&amp;VLOOKUP($C204,ModMap!$A$2:$B$21,2,FALSE)&amp;"'!AI:AI"),MATCH($K204,INDIRECT("'"&amp;VLOOKUP($C204,ModMap!$A$2:$B$21,2,FALSE)&amp;"'!$K:$K"),0)),"")</f>
        <v>Unassigned</v>
      </c>
      <c r="AJ204" s="44" t="s">
        <v>36</v>
      </c>
      <c r="AK204" s="50" t="str">
        <f t="array" ref="AK204">IFERROR(INDEX(INDIRECT("'"&amp;VLOOKUP($C204,ModMap!$A$2:$B$21,2,FALSE)&amp;"'!AK:AK"),MATCH($K204,INDIRECT("'"&amp;VLOOKUP($C204,ModMap!$A$2:$B$21,2,FALSE)&amp;"'!$K:$K"),0)),"")</f>
        <v>N/A</v>
      </c>
      <c r="AL204" s="50" t="str">
        <f t="array" ref="AL204">IFERROR(INDEX(INDIRECT("'"&amp;VLOOKUP($C204,ModMap!$A$2:$B$21,2,FALSE)&amp;"'!AL:AL"),MATCH($K204,INDIRECT("'"&amp;VLOOKUP($C204,ModMap!$A$2:$B$21,2,FALSE)&amp;"'!$K:$K"),0)),"")</f>
        <v/>
      </c>
      <c r="AM204" s="50">
        <f t="shared" si="1"/>
        <v>2</v>
      </c>
      <c r="AN204" s="50" t="str">
        <f t="shared" si="2"/>
        <v>Not Started</v>
      </c>
      <c r="AO204" s="51" t="str">
        <f t="array" ref="AO204">IFERROR(INDEX(INDIRECT("'"&amp;VLOOKUP($C204,ModMap!$A$2:$B$21,2,FALSE)&amp;"'!AO:AO"),MATCH($K204,INDIRECT("'"&amp;VLOOKUP($C204,ModMap!$A$2:$B$21,2,FALSE)&amp;"'!$K:$K"),0)),"")</f>
        <v/>
      </c>
      <c r="AP204" s="49" t="str">
        <f t="array" ref="AP204">IFERROR(HYPERLINK("#'"&amp;VLOOKUP($C204,ModMap!$A$2:$B$21,2,FALSE)&amp;"'!V"&amp;MATCH($K204,INDIRECT("'"&amp;VLOOKUP($C204,ModMap!$A$2:$B$21,2,FALSE)&amp;"'!$K:$K"),0),"Edit on module sheet"),"")</f>
        <v>Edit on module sheet</v>
      </c>
    </row>
    <row r="205" ht="42.0" customHeight="1">
      <c r="A205" s="39">
        <v>203.0</v>
      </c>
      <c r="B205" s="39">
        <v>946.0</v>
      </c>
      <c r="C205" s="39" t="s">
        <v>136</v>
      </c>
      <c r="D205" s="40" t="s">
        <v>137</v>
      </c>
      <c r="E205" s="30" t="s">
        <v>62</v>
      </c>
      <c r="F205" s="30" t="s">
        <v>3042</v>
      </c>
      <c r="G205" s="40" t="s">
        <v>3043</v>
      </c>
      <c r="H205" s="39" t="s">
        <v>3204</v>
      </c>
      <c r="I205" s="39" t="s">
        <v>3205</v>
      </c>
      <c r="J205" s="40" t="s">
        <v>3206</v>
      </c>
      <c r="K205" s="39" t="s">
        <v>3214</v>
      </c>
      <c r="L205" s="40" t="s">
        <v>3215</v>
      </c>
      <c r="M205" s="47" t="s">
        <v>200</v>
      </c>
      <c r="N205" s="39" t="s">
        <v>3049</v>
      </c>
      <c r="O205" s="39" t="s">
        <v>3209</v>
      </c>
      <c r="P205" s="40" t="s">
        <v>3210</v>
      </c>
      <c r="Q205" s="40" t="s">
        <v>3211</v>
      </c>
      <c r="R205" s="39" t="s">
        <v>3053</v>
      </c>
      <c r="S205" s="39" t="s">
        <v>1920</v>
      </c>
      <c r="T205" s="39" t="str">
        <f t="array" ref="T205">IFERROR(INDEX(INDIRECT("'"&amp;VLOOKUP($C205,ModMap!$A$2:$B$21,2,FALSE)&amp;"'!T:T"),MATCH($K205,INDIRECT("'"&amp;VLOOKUP($C205,ModMap!$A$2:$B$21,2,FALSE)&amp;"'!$K:$K"),0)),"")</f>
        <v>Unassigned</v>
      </c>
      <c r="U205" s="48" t="s">
        <v>33</v>
      </c>
      <c r="V205" s="39" t="str">
        <f t="array" ref="V205">IFERROR(INDEX(INDIRECT("'"&amp;VLOOKUP($C205,ModMap!$A$2:$B$21,2,FALSE)&amp;"'!V:V"),MATCH($K205,INDIRECT("'"&amp;VLOOKUP($C205,ModMap!$A$2:$B$21,2,FALSE)&amp;"'!$K:$K"),0)),"")</f>
        <v>Not Started</v>
      </c>
      <c r="W205" s="39" t="str">
        <f t="array" ref="W205">IFERROR(INDEX(INDIRECT("'"&amp;VLOOKUP($C205,ModMap!$A$2:$B$21,2,FALSE)&amp;"'!W:W"),MATCH($K205,INDIRECT("'"&amp;VLOOKUP($C205,ModMap!$A$2:$B$21,2,FALSE)&amp;"'!$K:$K"),0)),"")</f>
        <v>Unassigned</v>
      </c>
      <c r="X205" s="44" t="s">
        <v>36</v>
      </c>
      <c r="Y205" s="39" t="str">
        <f t="array" ref="Y205">IFERROR(INDEX(INDIRECT("'"&amp;VLOOKUP($C205,ModMap!$A$2:$B$21,2,FALSE)&amp;"'!Y:Y"),MATCH($K205,INDIRECT("'"&amp;VLOOKUP($C205,ModMap!$A$2:$B$21,2,FALSE)&amp;"'!$K:$K"),0)),"")</f>
        <v>N/A</v>
      </c>
      <c r="Z205" s="39" t="str">
        <f t="array" ref="Z205">IFERROR(INDEX(INDIRECT("'"&amp;VLOOKUP($C205,ModMap!$A$2:$B$21,2,FALSE)&amp;"'!Z:Z"),MATCH($K205,INDIRECT("'"&amp;VLOOKUP($C205,ModMap!$A$2:$B$21,2,FALSE)&amp;"'!$K:$K"),0)),"")</f>
        <v/>
      </c>
      <c r="AA205" s="44" t="s">
        <v>36</v>
      </c>
      <c r="AB205" s="39" t="str">
        <f t="array" ref="AB205">IFERROR(INDEX(INDIRECT("'"&amp;VLOOKUP($C205,ModMap!$A$2:$B$21,2,FALSE)&amp;"'!AB:AB"),MATCH($K205,INDIRECT("'"&amp;VLOOKUP($C205,ModMap!$A$2:$B$21,2,FALSE)&amp;"'!$K:$K"),0)),"")</f>
        <v>N/A</v>
      </c>
      <c r="AC205" s="39" t="str">
        <f t="array" ref="AC205">IFERROR(INDEX(INDIRECT("'"&amp;VLOOKUP($C205,ModMap!$A$2:$B$21,2,FALSE)&amp;"'!AC:AC"),MATCH($K205,INDIRECT("'"&amp;VLOOKUP($C205,ModMap!$A$2:$B$21,2,FALSE)&amp;"'!$K:$K"),0)),"")</f>
        <v/>
      </c>
      <c r="AD205" s="48" t="s">
        <v>33</v>
      </c>
      <c r="AE205" s="39" t="str">
        <f t="array" ref="AE205">IFERROR(INDEX(INDIRECT("'"&amp;VLOOKUP($C205,ModMap!$A$2:$B$21,2,FALSE)&amp;"'!AE:AE"),MATCH($K205,INDIRECT("'"&amp;VLOOKUP($C205,ModMap!$A$2:$B$21,2,FALSE)&amp;"'!$K:$K"),0)),"")</f>
        <v>Not Started</v>
      </c>
      <c r="AF205" s="39" t="str">
        <f t="array" ref="AF205">IFERROR(INDEX(INDIRECT("'"&amp;VLOOKUP($C205,ModMap!$A$2:$B$21,2,FALSE)&amp;"'!AF:AF"),MATCH($K205,INDIRECT("'"&amp;VLOOKUP($C205,ModMap!$A$2:$B$21,2,FALSE)&amp;"'!$K:$K"),0)),"")</f>
        <v>Unassigned</v>
      </c>
      <c r="AG205" s="48" t="s">
        <v>33</v>
      </c>
      <c r="AH205" s="39" t="str">
        <f t="array" ref="AH205">IFERROR(INDEX(INDIRECT("'"&amp;VLOOKUP($C205,ModMap!$A$2:$B$21,2,FALSE)&amp;"'!AH:AH"),MATCH($K205,INDIRECT("'"&amp;VLOOKUP($C205,ModMap!$A$2:$B$21,2,FALSE)&amp;"'!$K:$K"),0)),"")</f>
        <v>Not Started</v>
      </c>
      <c r="AI205" s="39" t="str">
        <f t="array" ref="AI205">IFERROR(INDEX(INDIRECT("'"&amp;VLOOKUP($C205,ModMap!$A$2:$B$21,2,FALSE)&amp;"'!AI:AI"),MATCH($K205,INDIRECT("'"&amp;VLOOKUP($C205,ModMap!$A$2:$B$21,2,FALSE)&amp;"'!$K:$K"),0)),"")</f>
        <v>Unassigned</v>
      </c>
      <c r="AJ205" s="44" t="s">
        <v>36</v>
      </c>
      <c r="AK205" s="39" t="str">
        <f t="array" ref="AK205">IFERROR(INDEX(INDIRECT("'"&amp;VLOOKUP($C205,ModMap!$A$2:$B$21,2,FALSE)&amp;"'!AK:AK"),MATCH($K205,INDIRECT("'"&amp;VLOOKUP($C205,ModMap!$A$2:$B$21,2,FALSE)&amp;"'!$K:$K"),0)),"")</f>
        <v>N/A</v>
      </c>
      <c r="AL205" s="39" t="str">
        <f t="array" ref="AL205">IFERROR(INDEX(INDIRECT("'"&amp;VLOOKUP($C205,ModMap!$A$2:$B$21,2,FALSE)&amp;"'!AL:AL"),MATCH($K205,INDIRECT("'"&amp;VLOOKUP($C205,ModMap!$A$2:$B$21,2,FALSE)&amp;"'!$K:$K"),0)),"")</f>
        <v/>
      </c>
      <c r="AM205" s="39">
        <f t="shared" si="1"/>
        <v>3</v>
      </c>
      <c r="AN205" s="39" t="str">
        <f t="shared" si="2"/>
        <v>Not Started</v>
      </c>
      <c r="AO205" s="40" t="str">
        <f t="array" ref="AO205">IFERROR(INDEX(INDIRECT("'"&amp;VLOOKUP($C205,ModMap!$A$2:$B$21,2,FALSE)&amp;"'!AO:AO"),MATCH($K205,INDIRECT("'"&amp;VLOOKUP($C205,ModMap!$A$2:$B$21,2,FALSE)&amp;"'!$K:$K"),0)),"")</f>
        <v/>
      </c>
      <c r="AP205" s="49" t="str">
        <f t="array" ref="AP205">IFERROR(HYPERLINK("#'"&amp;VLOOKUP($C205,ModMap!$A$2:$B$21,2,FALSE)&amp;"'!V"&amp;MATCH($K205,INDIRECT("'"&amp;VLOOKUP($C205,ModMap!$A$2:$B$21,2,FALSE)&amp;"'!$K:$K"),0),"Edit on module sheet"),"")</f>
        <v>Edit on module sheet</v>
      </c>
    </row>
    <row r="206" ht="42.0" customHeight="1">
      <c r="A206" s="50">
        <v>204.0</v>
      </c>
      <c r="B206" s="50">
        <v>947.0</v>
      </c>
      <c r="C206" s="50" t="s">
        <v>136</v>
      </c>
      <c r="D206" s="51" t="s">
        <v>137</v>
      </c>
      <c r="E206" s="30" t="s">
        <v>62</v>
      </c>
      <c r="F206" s="30" t="s">
        <v>3042</v>
      </c>
      <c r="G206" s="51" t="s">
        <v>3043</v>
      </c>
      <c r="H206" s="50" t="s">
        <v>3204</v>
      </c>
      <c r="I206" s="50" t="s">
        <v>3205</v>
      </c>
      <c r="J206" s="51" t="s">
        <v>3206</v>
      </c>
      <c r="K206" s="50" t="s">
        <v>3218</v>
      </c>
      <c r="L206" s="51" t="s">
        <v>3219</v>
      </c>
      <c r="M206" s="47" t="s">
        <v>200</v>
      </c>
      <c r="N206" s="50" t="s">
        <v>3049</v>
      </c>
      <c r="O206" s="50" t="s">
        <v>3209</v>
      </c>
      <c r="P206" s="51" t="s">
        <v>3210</v>
      </c>
      <c r="Q206" s="51" t="s">
        <v>3211</v>
      </c>
      <c r="R206" s="50" t="s">
        <v>3053</v>
      </c>
      <c r="S206" s="50" t="s">
        <v>1928</v>
      </c>
      <c r="T206" s="50" t="str">
        <f t="array" ref="T206">IFERROR(INDEX(INDIRECT("'"&amp;VLOOKUP($C206,ModMap!$A$2:$B$21,2,FALSE)&amp;"'!T:T"),MATCH($K206,INDIRECT("'"&amp;VLOOKUP($C206,ModMap!$A$2:$B$21,2,FALSE)&amp;"'!$K:$K"),0)),"")</f>
        <v>Unassigned</v>
      </c>
      <c r="U206" s="48" t="s">
        <v>33</v>
      </c>
      <c r="V206" s="50" t="str">
        <f t="array" ref="V206">IFERROR(INDEX(INDIRECT("'"&amp;VLOOKUP($C206,ModMap!$A$2:$B$21,2,FALSE)&amp;"'!V:V"),MATCH($K206,INDIRECT("'"&amp;VLOOKUP($C206,ModMap!$A$2:$B$21,2,FALSE)&amp;"'!$K:$K"),0)),"")</f>
        <v>Not Started</v>
      </c>
      <c r="W206" s="50" t="str">
        <f t="array" ref="W206">IFERROR(INDEX(INDIRECT("'"&amp;VLOOKUP($C206,ModMap!$A$2:$B$21,2,FALSE)&amp;"'!W:W"),MATCH($K206,INDIRECT("'"&amp;VLOOKUP($C206,ModMap!$A$2:$B$21,2,FALSE)&amp;"'!$K:$K"),0)),"")</f>
        <v>Unassigned</v>
      </c>
      <c r="X206" s="44" t="s">
        <v>36</v>
      </c>
      <c r="Y206" s="50" t="str">
        <f t="array" ref="Y206">IFERROR(INDEX(INDIRECT("'"&amp;VLOOKUP($C206,ModMap!$A$2:$B$21,2,FALSE)&amp;"'!Y:Y"),MATCH($K206,INDIRECT("'"&amp;VLOOKUP($C206,ModMap!$A$2:$B$21,2,FALSE)&amp;"'!$K:$K"),0)),"")</f>
        <v>N/A</v>
      </c>
      <c r="Z206" s="50" t="str">
        <f t="array" ref="Z206">IFERROR(INDEX(INDIRECT("'"&amp;VLOOKUP($C206,ModMap!$A$2:$B$21,2,FALSE)&amp;"'!Z:Z"),MATCH($K206,INDIRECT("'"&amp;VLOOKUP($C206,ModMap!$A$2:$B$21,2,FALSE)&amp;"'!$K:$K"),0)),"")</f>
        <v/>
      </c>
      <c r="AA206" s="44" t="s">
        <v>36</v>
      </c>
      <c r="AB206" s="50" t="str">
        <f t="array" ref="AB206">IFERROR(INDEX(INDIRECT("'"&amp;VLOOKUP($C206,ModMap!$A$2:$B$21,2,FALSE)&amp;"'!AB:AB"),MATCH($K206,INDIRECT("'"&amp;VLOOKUP($C206,ModMap!$A$2:$B$21,2,FALSE)&amp;"'!$K:$K"),0)),"")</f>
        <v>N/A</v>
      </c>
      <c r="AC206" s="50" t="str">
        <f t="array" ref="AC206">IFERROR(INDEX(INDIRECT("'"&amp;VLOOKUP($C206,ModMap!$A$2:$B$21,2,FALSE)&amp;"'!AC:AC"),MATCH($K206,INDIRECT("'"&amp;VLOOKUP($C206,ModMap!$A$2:$B$21,2,FALSE)&amp;"'!$K:$K"),0)),"")</f>
        <v/>
      </c>
      <c r="AD206" s="44" t="s">
        <v>36</v>
      </c>
      <c r="AE206" s="50" t="str">
        <f t="array" ref="AE206">IFERROR(INDEX(INDIRECT("'"&amp;VLOOKUP($C206,ModMap!$A$2:$B$21,2,FALSE)&amp;"'!AE:AE"),MATCH($K206,INDIRECT("'"&amp;VLOOKUP($C206,ModMap!$A$2:$B$21,2,FALSE)&amp;"'!$K:$K"),0)),"")</f>
        <v>N/A</v>
      </c>
      <c r="AF206" s="50" t="str">
        <f t="array" ref="AF206">IFERROR(INDEX(INDIRECT("'"&amp;VLOOKUP($C206,ModMap!$A$2:$B$21,2,FALSE)&amp;"'!AF:AF"),MATCH($K206,INDIRECT("'"&amp;VLOOKUP($C206,ModMap!$A$2:$B$21,2,FALSE)&amp;"'!$K:$K"),0)),"")</f>
        <v/>
      </c>
      <c r="AG206" s="48" t="s">
        <v>33</v>
      </c>
      <c r="AH206" s="50" t="str">
        <f t="array" ref="AH206">IFERROR(INDEX(INDIRECT("'"&amp;VLOOKUP($C206,ModMap!$A$2:$B$21,2,FALSE)&amp;"'!AH:AH"),MATCH($K206,INDIRECT("'"&amp;VLOOKUP($C206,ModMap!$A$2:$B$21,2,FALSE)&amp;"'!$K:$K"),0)),"")</f>
        <v>Not Started</v>
      </c>
      <c r="AI206" s="50" t="str">
        <f t="array" ref="AI206">IFERROR(INDEX(INDIRECT("'"&amp;VLOOKUP($C206,ModMap!$A$2:$B$21,2,FALSE)&amp;"'!AI:AI"),MATCH($K206,INDIRECT("'"&amp;VLOOKUP($C206,ModMap!$A$2:$B$21,2,FALSE)&amp;"'!$K:$K"),0)),"")</f>
        <v>Unassigned</v>
      </c>
      <c r="AJ206" s="44" t="s">
        <v>36</v>
      </c>
      <c r="AK206" s="50" t="str">
        <f t="array" ref="AK206">IFERROR(INDEX(INDIRECT("'"&amp;VLOOKUP($C206,ModMap!$A$2:$B$21,2,FALSE)&amp;"'!AK:AK"),MATCH($K206,INDIRECT("'"&amp;VLOOKUP($C206,ModMap!$A$2:$B$21,2,FALSE)&amp;"'!$K:$K"),0)),"")</f>
        <v>N/A</v>
      </c>
      <c r="AL206" s="50" t="str">
        <f t="array" ref="AL206">IFERROR(INDEX(INDIRECT("'"&amp;VLOOKUP($C206,ModMap!$A$2:$B$21,2,FALSE)&amp;"'!AL:AL"),MATCH($K206,INDIRECT("'"&amp;VLOOKUP($C206,ModMap!$A$2:$B$21,2,FALSE)&amp;"'!$K:$K"),0)),"")</f>
        <v/>
      </c>
      <c r="AM206" s="50">
        <f t="shared" si="1"/>
        <v>2</v>
      </c>
      <c r="AN206" s="50" t="str">
        <f t="shared" si="2"/>
        <v>Not Started</v>
      </c>
      <c r="AO206" s="51" t="str">
        <f t="array" ref="AO206">IFERROR(INDEX(INDIRECT("'"&amp;VLOOKUP($C206,ModMap!$A$2:$B$21,2,FALSE)&amp;"'!AO:AO"),MATCH($K206,INDIRECT("'"&amp;VLOOKUP($C206,ModMap!$A$2:$B$21,2,FALSE)&amp;"'!$K:$K"),0)),"")</f>
        <v/>
      </c>
      <c r="AP206" s="49" t="str">
        <f t="array" ref="AP206">IFERROR(HYPERLINK("#'"&amp;VLOOKUP($C206,ModMap!$A$2:$B$21,2,FALSE)&amp;"'!V"&amp;MATCH($K206,INDIRECT("'"&amp;VLOOKUP($C206,ModMap!$A$2:$B$21,2,FALSE)&amp;"'!$K:$K"),0),"Edit on module sheet"),"")</f>
        <v>Edit on module sheet</v>
      </c>
    </row>
    <row r="207" ht="42.0" customHeight="1">
      <c r="A207" s="39">
        <v>205.0</v>
      </c>
      <c r="B207" s="39">
        <v>949.0</v>
      </c>
      <c r="C207" s="39" t="s">
        <v>136</v>
      </c>
      <c r="D207" s="40" t="s">
        <v>137</v>
      </c>
      <c r="E207" s="30" t="s">
        <v>62</v>
      </c>
      <c r="F207" s="30" t="s">
        <v>3042</v>
      </c>
      <c r="G207" s="40" t="s">
        <v>3043</v>
      </c>
      <c r="H207" s="39" t="s">
        <v>3220</v>
      </c>
      <c r="I207" s="39" t="s">
        <v>3221</v>
      </c>
      <c r="J207" s="40" t="s">
        <v>3222</v>
      </c>
      <c r="K207" s="39" t="s">
        <v>3223</v>
      </c>
      <c r="L207" s="40" t="s">
        <v>3224</v>
      </c>
      <c r="M207" s="47" t="s">
        <v>200</v>
      </c>
      <c r="N207" s="39" t="s">
        <v>3049</v>
      </c>
      <c r="O207" s="39" t="s">
        <v>3050</v>
      </c>
      <c r="P207" s="40" t="s">
        <v>3225</v>
      </c>
      <c r="Q207" s="40" t="s">
        <v>3226</v>
      </c>
      <c r="R207" s="39" t="s">
        <v>3053</v>
      </c>
      <c r="S207" s="39" t="s">
        <v>1911</v>
      </c>
      <c r="T207" s="39" t="str">
        <f t="array" ref="T207">IFERROR(INDEX(INDIRECT("'"&amp;VLOOKUP($C207,ModMap!$A$2:$B$21,2,FALSE)&amp;"'!T:T"),MATCH($K207,INDIRECT("'"&amp;VLOOKUP($C207,ModMap!$A$2:$B$21,2,FALSE)&amp;"'!$K:$K"),0)),"")</f>
        <v>Unassigned</v>
      </c>
      <c r="U207" s="48" t="s">
        <v>33</v>
      </c>
      <c r="V207" s="39" t="str">
        <f t="array" ref="V207">IFERROR(INDEX(INDIRECT("'"&amp;VLOOKUP($C207,ModMap!$A$2:$B$21,2,FALSE)&amp;"'!V:V"),MATCH($K207,INDIRECT("'"&amp;VLOOKUP($C207,ModMap!$A$2:$B$21,2,FALSE)&amp;"'!$K:$K"),0)),"")</f>
        <v>Not Started</v>
      </c>
      <c r="W207" s="39" t="str">
        <f t="array" ref="W207">IFERROR(INDEX(INDIRECT("'"&amp;VLOOKUP($C207,ModMap!$A$2:$B$21,2,FALSE)&amp;"'!W:W"),MATCH($K207,INDIRECT("'"&amp;VLOOKUP($C207,ModMap!$A$2:$B$21,2,FALSE)&amp;"'!$K:$K"),0)),"")</f>
        <v>Unassigned</v>
      </c>
      <c r="X207" s="44" t="s">
        <v>36</v>
      </c>
      <c r="Y207" s="39" t="str">
        <f t="array" ref="Y207">IFERROR(INDEX(INDIRECT("'"&amp;VLOOKUP($C207,ModMap!$A$2:$B$21,2,FALSE)&amp;"'!Y:Y"),MATCH($K207,INDIRECT("'"&amp;VLOOKUP($C207,ModMap!$A$2:$B$21,2,FALSE)&amp;"'!$K:$K"),0)),"")</f>
        <v>N/A</v>
      </c>
      <c r="Z207" s="39" t="str">
        <f t="array" ref="Z207">IFERROR(INDEX(INDIRECT("'"&amp;VLOOKUP($C207,ModMap!$A$2:$B$21,2,FALSE)&amp;"'!Z:Z"),MATCH($K207,INDIRECT("'"&amp;VLOOKUP($C207,ModMap!$A$2:$B$21,2,FALSE)&amp;"'!$K:$K"),0)),"")</f>
        <v/>
      </c>
      <c r="AA207" s="44" t="s">
        <v>36</v>
      </c>
      <c r="AB207" s="39" t="str">
        <f t="array" ref="AB207">IFERROR(INDEX(INDIRECT("'"&amp;VLOOKUP($C207,ModMap!$A$2:$B$21,2,FALSE)&amp;"'!AB:AB"),MATCH($K207,INDIRECT("'"&amp;VLOOKUP($C207,ModMap!$A$2:$B$21,2,FALSE)&amp;"'!$K:$K"),0)),"")</f>
        <v>N/A</v>
      </c>
      <c r="AC207" s="39" t="str">
        <f t="array" ref="AC207">IFERROR(INDEX(INDIRECT("'"&amp;VLOOKUP($C207,ModMap!$A$2:$B$21,2,FALSE)&amp;"'!AC:AC"),MATCH($K207,INDIRECT("'"&amp;VLOOKUP($C207,ModMap!$A$2:$B$21,2,FALSE)&amp;"'!$K:$K"),0)),"")</f>
        <v/>
      </c>
      <c r="AD207" s="44" t="s">
        <v>36</v>
      </c>
      <c r="AE207" s="39" t="str">
        <f t="array" ref="AE207">IFERROR(INDEX(INDIRECT("'"&amp;VLOOKUP($C207,ModMap!$A$2:$B$21,2,FALSE)&amp;"'!AE:AE"),MATCH($K207,INDIRECT("'"&amp;VLOOKUP($C207,ModMap!$A$2:$B$21,2,FALSE)&amp;"'!$K:$K"),0)),"")</f>
        <v>N/A</v>
      </c>
      <c r="AF207" s="39" t="str">
        <f t="array" ref="AF207">IFERROR(INDEX(INDIRECT("'"&amp;VLOOKUP($C207,ModMap!$A$2:$B$21,2,FALSE)&amp;"'!AF:AF"),MATCH($K207,INDIRECT("'"&amp;VLOOKUP($C207,ModMap!$A$2:$B$21,2,FALSE)&amp;"'!$K:$K"),0)),"")</f>
        <v/>
      </c>
      <c r="AG207" s="48" t="s">
        <v>33</v>
      </c>
      <c r="AH207" s="39" t="str">
        <f t="array" ref="AH207">IFERROR(INDEX(INDIRECT("'"&amp;VLOOKUP($C207,ModMap!$A$2:$B$21,2,FALSE)&amp;"'!AH:AH"),MATCH($K207,INDIRECT("'"&amp;VLOOKUP($C207,ModMap!$A$2:$B$21,2,FALSE)&amp;"'!$K:$K"),0)),"")</f>
        <v>Not Started</v>
      </c>
      <c r="AI207" s="39" t="str">
        <f t="array" ref="AI207">IFERROR(INDEX(INDIRECT("'"&amp;VLOOKUP($C207,ModMap!$A$2:$B$21,2,FALSE)&amp;"'!AI:AI"),MATCH($K207,INDIRECT("'"&amp;VLOOKUP($C207,ModMap!$A$2:$B$21,2,FALSE)&amp;"'!$K:$K"),0)),"")</f>
        <v>Unassigned</v>
      </c>
      <c r="AJ207" s="44" t="s">
        <v>36</v>
      </c>
      <c r="AK207" s="39" t="str">
        <f t="array" ref="AK207">IFERROR(INDEX(INDIRECT("'"&amp;VLOOKUP($C207,ModMap!$A$2:$B$21,2,FALSE)&amp;"'!AK:AK"),MATCH($K207,INDIRECT("'"&amp;VLOOKUP($C207,ModMap!$A$2:$B$21,2,FALSE)&amp;"'!$K:$K"),0)),"")</f>
        <v>N/A</v>
      </c>
      <c r="AL207" s="39" t="str">
        <f t="array" ref="AL207">IFERROR(INDEX(INDIRECT("'"&amp;VLOOKUP($C207,ModMap!$A$2:$B$21,2,FALSE)&amp;"'!AL:AL"),MATCH($K207,INDIRECT("'"&amp;VLOOKUP($C207,ModMap!$A$2:$B$21,2,FALSE)&amp;"'!$K:$K"),0)),"")</f>
        <v/>
      </c>
      <c r="AM207" s="39">
        <f t="shared" si="1"/>
        <v>2</v>
      </c>
      <c r="AN207" s="39" t="str">
        <f t="shared" si="2"/>
        <v>Not Started</v>
      </c>
      <c r="AO207" s="40" t="str">
        <f t="array" ref="AO207">IFERROR(INDEX(INDIRECT("'"&amp;VLOOKUP($C207,ModMap!$A$2:$B$21,2,FALSE)&amp;"'!AO:AO"),MATCH($K207,INDIRECT("'"&amp;VLOOKUP($C207,ModMap!$A$2:$B$21,2,FALSE)&amp;"'!$K:$K"),0)),"")</f>
        <v/>
      </c>
      <c r="AP207" s="49" t="str">
        <f t="array" ref="AP207">IFERROR(HYPERLINK("#'"&amp;VLOOKUP($C207,ModMap!$A$2:$B$21,2,FALSE)&amp;"'!V"&amp;MATCH($K207,INDIRECT("'"&amp;VLOOKUP($C207,ModMap!$A$2:$B$21,2,FALSE)&amp;"'!$K:$K"),0),"Edit on module sheet"),"")</f>
        <v>Edit on module sheet</v>
      </c>
    </row>
    <row r="208" ht="42.0" customHeight="1">
      <c r="A208" s="50">
        <v>206.0</v>
      </c>
      <c r="B208" s="50">
        <v>950.0</v>
      </c>
      <c r="C208" s="50" t="s">
        <v>136</v>
      </c>
      <c r="D208" s="51" t="s">
        <v>137</v>
      </c>
      <c r="E208" s="30" t="s">
        <v>62</v>
      </c>
      <c r="F208" s="30" t="s">
        <v>3042</v>
      </c>
      <c r="G208" s="51" t="s">
        <v>3043</v>
      </c>
      <c r="H208" s="50" t="s">
        <v>3220</v>
      </c>
      <c r="I208" s="50" t="s">
        <v>3221</v>
      </c>
      <c r="J208" s="51" t="s">
        <v>3222</v>
      </c>
      <c r="K208" s="50" t="s">
        <v>3231</v>
      </c>
      <c r="L208" s="51" t="s">
        <v>3232</v>
      </c>
      <c r="M208" s="47" t="s">
        <v>200</v>
      </c>
      <c r="N208" s="50" t="s">
        <v>3049</v>
      </c>
      <c r="O208" s="50" t="s">
        <v>3050</v>
      </c>
      <c r="P208" s="51" t="s">
        <v>3225</v>
      </c>
      <c r="Q208" s="51" t="s">
        <v>3226</v>
      </c>
      <c r="R208" s="50" t="s">
        <v>3053</v>
      </c>
      <c r="S208" s="50" t="s">
        <v>1920</v>
      </c>
      <c r="T208" s="50" t="str">
        <f t="array" ref="T208">IFERROR(INDEX(INDIRECT("'"&amp;VLOOKUP($C208,ModMap!$A$2:$B$21,2,FALSE)&amp;"'!T:T"),MATCH($K208,INDIRECT("'"&amp;VLOOKUP($C208,ModMap!$A$2:$B$21,2,FALSE)&amp;"'!$K:$K"),0)),"")</f>
        <v>Unassigned</v>
      </c>
      <c r="U208" s="48" t="s">
        <v>33</v>
      </c>
      <c r="V208" s="50" t="str">
        <f t="array" ref="V208">IFERROR(INDEX(INDIRECT("'"&amp;VLOOKUP($C208,ModMap!$A$2:$B$21,2,FALSE)&amp;"'!V:V"),MATCH($K208,INDIRECT("'"&amp;VLOOKUP($C208,ModMap!$A$2:$B$21,2,FALSE)&amp;"'!$K:$K"),0)),"")</f>
        <v>Not Started</v>
      </c>
      <c r="W208" s="50" t="str">
        <f t="array" ref="W208">IFERROR(INDEX(INDIRECT("'"&amp;VLOOKUP($C208,ModMap!$A$2:$B$21,2,FALSE)&amp;"'!W:W"),MATCH($K208,INDIRECT("'"&amp;VLOOKUP($C208,ModMap!$A$2:$B$21,2,FALSE)&amp;"'!$K:$K"),0)),"")</f>
        <v>Unassigned</v>
      </c>
      <c r="X208" s="44" t="s">
        <v>36</v>
      </c>
      <c r="Y208" s="50" t="str">
        <f t="array" ref="Y208">IFERROR(INDEX(INDIRECT("'"&amp;VLOOKUP($C208,ModMap!$A$2:$B$21,2,FALSE)&amp;"'!Y:Y"),MATCH($K208,INDIRECT("'"&amp;VLOOKUP($C208,ModMap!$A$2:$B$21,2,FALSE)&amp;"'!$K:$K"),0)),"")</f>
        <v>N/A</v>
      </c>
      <c r="Z208" s="50" t="str">
        <f t="array" ref="Z208">IFERROR(INDEX(INDIRECT("'"&amp;VLOOKUP($C208,ModMap!$A$2:$B$21,2,FALSE)&amp;"'!Z:Z"),MATCH($K208,INDIRECT("'"&amp;VLOOKUP($C208,ModMap!$A$2:$B$21,2,FALSE)&amp;"'!$K:$K"),0)),"")</f>
        <v/>
      </c>
      <c r="AA208" s="44" t="s">
        <v>36</v>
      </c>
      <c r="AB208" s="50" t="str">
        <f t="array" ref="AB208">IFERROR(INDEX(INDIRECT("'"&amp;VLOOKUP($C208,ModMap!$A$2:$B$21,2,FALSE)&amp;"'!AB:AB"),MATCH($K208,INDIRECT("'"&amp;VLOOKUP($C208,ModMap!$A$2:$B$21,2,FALSE)&amp;"'!$K:$K"),0)),"")</f>
        <v>N/A</v>
      </c>
      <c r="AC208" s="50" t="str">
        <f t="array" ref="AC208">IFERROR(INDEX(INDIRECT("'"&amp;VLOOKUP($C208,ModMap!$A$2:$B$21,2,FALSE)&amp;"'!AC:AC"),MATCH($K208,INDIRECT("'"&amp;VLOOKUP($C208,ModMap!$A$2:$B$21,2,FALSE)&amp;"'!$K:$K"),0)),"")</f>
        <v/>
      </c>
      <c r="AD208" s="48" t="s">
        <v>33</v>
      </c>
      <c r="AE208" s="50" t="str">
        <f t="array" ref="AE208">IFERROR(INDEX(INDIRECT("'"&amp;VLOOKUP($C208,ModMap!$A$2:$B$21,2,FALSE)&amp;"'!AE:AE"),MATCH($K208,INDIRECT("'"&amp;VLOOKUP($C208,ModMap!$A$2:$B$21,2,FALSE)&amp;"'!$K:$K"),0)),"")</f>
        <v>Not Started</v>
      </c>
      <c r="AF208" s="50" t="str">
        <f t="array" ref="AF208">IFERROR(INDEX(INDIRECT("'"&amp;VLOOKUP($C208,ModMap!$A$2:$B$21,2,FALSE)&amp;"'!AF:AF"),MATCH($K208,INDIRECT("'"&amp;VLOOKUP($C208,ModMap!$A$2:$B$21,2,FALSE)&amp;"'!$K:$K"),0)),"")</f>
        <v>Unassigned</v>
      </c>
      <c r="AG208" s="48" t="s">
        <v>33</v>
      </c>
      <c r="AH208" s="50" t="str">
        <f t="array" ref="AH208">IFERROR(INDEX(INDIRECT("'"&amp;VLOOKUP($C208,ModMap!$A$2:$B$21,2,FALSE)&amp;"'!AH:AH"),MATCH($K208,INDIRECT("'"&amp;VLOOKUP($C208,ModMap!$A$2:$B$21,2,FALSE)&amp;"'!$K:$K"),0)),"")</f>
        <v>Not Started</v>
      </c>
      <c r="AI208" s="50" t="str">
        <f t="array" ref="AI208">IFERROR(INDEX(INDIRECT("'"&amp;VLOOKUP($C208,ModMap!$A$2:$B$21,2,FALSE)&amp;"'!AI:AI"),MATCH($K208,INDIRECT("'"&amp;VLOOKUP($C208,ModMap!$A$2:$B$21,2,FALSE)&amp;"'!$K:$K"),0)),"")</f>
        <v>Unassigned</v>
      </c>
      <c r="AJ208" s="44" t="s">
        <v>36</v>
      </c>
      <c r="AK208" s="50" t="str">
        <f t="array" ref="AK208">IFERROR(INDEX(INDIRECT("'"&amp;VLOOKUP($C208,ModMap!$A$2:$B$21,2,FALSE)&amp;"'!AK:AK"),MATCH($K208,INDIRECT("'"&amp;VLOOKUP($C208,ModMap!$A$2:$B$21,2,FALSE)&amp;"'!$K:$K"),0)),"")</f>
        <v>N/A</v>
      </c>
      <c r="AL208" s="50" t="str">
        <f t="array" ref="AL208">IFERROR(INDEX(INDIRECT("'"&amp;VLOOKUP($C208,ModMap!$A$2:$B$21,2,FALSE)&amp;"'!AL:AL"),MATCH($K208,INDIRECT("'"&amp;VLOOKUP($C208,ModMap!$A$2:$B$21,2,FALSE)&amp;"'!$K:$K"),0)),"")</f>
        <v/>
      </c>
      <c r="AM208" s="50">
        <f t="shared" si="1"/>
        <v>3</v>
      </c>
      <c r="AN208" s="50" t="str">
        <f t="shared" si="2"/>
        <v>Not Started</v>
      </c>
      <c r="AO208" s="51" t="str">
        <f t="array" ref="AO208">IFERROR(INDEX(INDIRECT("'"&amp;VLOOKUP($C208,ModMap!$A$2:$B$21,2,FALSE)&amp;"'!AO:AO"),MATCH($K208,INDIRECT("'"&amp;VLOOKUP($C208,ModMap!$A$2:$B$21,2,FALSE)&amp;"'!$K:$K"),0)),"")</f>
        <v/>
      </c>
      <c r="AP208" s="49" t="str">
        <f t="array" ref="AP208">IFERROR(HYPERLINK("#'"&amp;VLOOKUP($C208,ModMap!$A$2:$B$21,2,FALSE)&amp;"'!V"&amp;MATCH($K208,INDIRECT("'"&amp;VLOOKUP($C208,ModMap!$A$2:$B$21,2,FALSE)&amp;"'!$K:$K"),0),"Edit on module sheet"),"")</f>
        <v>Edit on module sheet</v>
      </c>
    </row>
    <row r="209" ht="42.0" customHeight="1">
      <c r="A209" s="39">
        <v>207.0</v>
      </c>
      <c r="B209" s="39">
        <v>951.0</v>
      </c>
      <c r="C209" s="39" t="s">
        <v>136</v>
      </c>
      <c r="D209" s="40" t="s">
        <v>137</v>
      </c>
      <c r="E209" s="30" t="s">
        <v>62</v>
      </c>
      <c r="F209" s="30" t="s">
        <v>3042</v>
      </c>
      <c r="G209" s="40" t="s">
        <v>3043</v>
      </c>
      <c r="H209" s="39" t="s">
        <v>3220</v>
      </c>
      <c r="I209" s="39" t="s">
        <v>3221</v>
      </c>
      <c r="J209" s="40" t="s">
        <v>3222</v>
      </c>
      <c r="K209" s="39" t="s">
        <v>3235</v>
      </c>
      <c r="L209" s="40" t="s">
        <v>3236</v>
      </c>
      <c r="M209" s="47" t="s">
        <v>200</v>
      </c>
      <c r="N209" s="39" t="s">
        <v>3049</v>
      </c>
      <c r="O209" s="39" t="s">
        <v>3050</v>
      </c>
      <c r="P209" s="40" t="s">
        <v>3225</v>
      </c>
      <c r="Q209" s="40" t="s">
        <v>3226</v>
      </c>
      <c r="R209" s="39" t="s">
        <v>3053</v>
      </c>
      <c r="S209" s="39" t="s">
        <v>1928</v>
      </c>
      <c r="T209" s="39" t="str">
        <f t="array" ref="T209">IFERROR(INDEX(INDIRECT("'"&amp;VLOOKUP($C209,ModMap!$A$2:$B$21,2,FALSE)&amp;"'!T:T"),MATCH($K209,INDIRECT("'"&amp;VLOOKUP($C209,ModMap!$A$2:$B$21,2,FALSE)&amp;"'!$K:$K"),0)),"")</f>
        <v>Unassigned</v>
      </c>
      <c r="U209" s="48" t="s">
        <v>33</v>
      </c>
      <c r="V209" s="39" t="str">
        <f t="array" ref="V209">IFERROR(INDEX(INDIRECT("'"&amp;VLOOKUP($C209,ModMap!$A$2:$B$21,2,FALSE)&amp;"'!V:V"),MATCH($K209,INDIRECT("'"&amp;VLOOKUP($C209,ModMap!$A$2:$B$21,2,FALSE)&amp;"'!$K:$K"),0)),"")</f>
        <v>Not Started</v>
      </c>
      <c r="W209" s="39" t="str">
        <f t="array" ref="W209">IFERROR(INDEX(INDIRECT("'"&amp;VLOOKUP($C209,ModMap!$A$2:$B$21,2,FALSE)&amp;"'!W:W"),MATCH($K209,INDIRECT("'"&amp;VLOOKUP($C209,ModMap!$A$2:$B$21,2,FALSE)&amp;"'!$K:$K"),0)),"")</f>
        <v>Unassigned</v>
      </c>
      <c r="X209" s="44" t="s">
        <v>36</v>
      </c>
      <c r="Y209" s="39" t="str">
        <f t="array" ref="Y209">IFERROR(INDEX(INDIRECT("'"&amp;VLOOKUP($C209,ModMap!$A$2:$B$21,2,FALSE)&amp;"'!Y:Y"),MATCH($K209,INDIRECT("'"&amp;VLOOKUP($C209,ModMap!$A$2:$B$21,2,FALSE)&amp;"'!$K:$K"),0)),"")</f>
        <v>N/A</v>
      </c>
      <c r="Z209" s="39" t="str">
        <f t="array" ref="Z209">IFERROR(INDEX(INDIRECT("'"&amp;VLOOKUP($C209,ModMap!$A$2:$B$21,2,FALSE)&amp;"'!Z:Z"),MATCH($K209,INDIRECT("'"&amp;VLOOKUP($C209,ModMap!$A$2:$B$21,2,FALSE)&amp;"'!$K:$K"),0)),"")</f>
        <v/>
      </c>
      <c r="AA209" s="44" t="s">
        <v>36</v>
      </c>
      <c r="AB209" s="39" t="str">
        <f t="array" ref="AB209">IFERROR(INDEX(INDIRECT("'"&amp;VLOOKUP($C209,ModMap!$A$2:$B$21,2,FALSE)&amp;"'!AB:AB"),MATCH($K209,INDIRECT("'"&amp;VLOOKUP($C209,ModMap!$A$2:$B$21,2,FALSE)&amp;"'!$K:$K"),0)),"")</f>
        <v>N/A</v>
      </c>
      <c r="AC209" s="39" t="str">
        <f t="array" ref="AC209">IFERROR(INDEX(INDIRECT("'"&amp;VLOOKUP($C209,ModMap!$A$2:$B$21,2,FALSE)&amp;"'!AC:AC"),MATCH($K209,INDIRECT("'"&amp;VLOOKUP($C209,ModMap!$A$2:$B$21,2,FALSE)&amp;"'!$K:$K"),0)),"")</f>
        <v/>
      </c>
      <c r="AD209" s="44" t="s">
        <v>36</v>
      </c>
      <c r="AE209" s="39" t="str">
        <f t="array" ref="AE209">IFERROR(INDEX(INDIRECT("'"&amp;VLOOKUP($C209,ModMap!$A$2:$B$21,2,FALSE)&amp;"'!AE:AE"),MATCH($K209,INDIRECT("'"&amp;VLOOKUP($C209,ModMap!$A$2:$B$21,2,FALSE)&amp;"'!$K:$K"),0)),"")</f>
        <v>N/A</v>
      </c>
      <c r="AF209" s="39" t="str">
        <f t="array" ref="AF209">IFERROR(INDEX(INDIRECT("'"&amp;VLOOKUP($C209,ModMap!$A$2:$B$21,2,FALSE)&amp;"'!AF:AF"),MATCH($K209,INDIRECT("'"&amp;VLOOKUP($C209,ModMap!$A$2:$B$21,2,FALSE)&amp;"'!$K:$K"),0)),"")</f>
        <v/>
      </c>
      <c r="AG209" s="48" t="s">
        <v>33</v>
      </c>
      <c r="AH209" s="39" t="str">
        <f t="array" ref="AH209">IFERROR(INDEX(INDIRECT("'"&amp;VLOOKUP($C209,ModMap!$A$2:$B$21,2,FALSE)&amp;"'!AH:AH"),MATCH($K209,INDIRECT("'"&amp;VLOOKUP($C209,ModMap!$A$2:$B$21,2,FALSE)&amp;"'!$K:$K"),0)),"")</f>
        <v>Not Started</v>
      </c>
      <c r="AI209" s="39" t="str">
        <f t="array" ref="AI209">IFERROR(INDEX(INDIRECT("'"&amp;VLOOKUP($C209,ModMap!$A$2:$B$21,2,FALSE)&amp;"'!AI:AI"),MATCH($K209,INDIRECT("'"&amp;VLOOKUP($C209,ModMap!$A$2:$B$21,2,FALSE)&amp;"'!$K:$K"),0)),"")</f>
        <v>Unassigned</v>
      </c>
      <c r="AJ209" s="44" t="s">
        <v>36</v>
      </c>
      <c r="AK209" s="39" t="str">
        <f t="array" ref="AK209">IFERROR(INDEX(INDIRECT("'"&amp;VLOOKUP($C209,ModMap!$A$2:$B$21,2,FALSE)&amp;"'!AK:AK"),MATCH($K209,INDIRECT("'"&amp;VLOOKUP($C209,ModMap!$A$2:$B$21,2,FALSE)&amp;"'!$K:$K"),0)),"")</f>
        <v>N/A</v>
      </c>
      <c r="AL209" s="39" t="str">
        <f t="array" ref="AL209">IFERROR(INDEX(INDIRECT("'"&amp;VLOOKUP($C209,ModMap!$A$2:$B$21,2,FALSE)&amp;"'!AL:AL"),MATCH($K209,INDIRECT("'"&amp;VLOOKUP($C209,ModMap!$A$2:$B$21,2,FALSE)&amp;"'!$K:$K"),0)),"")</f>
        <v/>
      </c>
      <c r="AM209" s="39">
        <f t="shared" si="1"/>
        <v>2</v>
      </c>
      <c r="AN209" s="39" t="str">
        <f t="shared" si="2"/>
        <v>Not Started</v>
      </c>
      <c r="AO209" s="40" t="str">
        <f t="array" ref="AO209">IFERROR(INDEX(INDIRECT("'"&amp;VLOOKUP($C209,ModMap!$A$2:$B$21,2,FALSE)&amp;"'!AO:AO"),MATCH($K209,INDIRECT("'"&amp;VLOOKUP($C209,ModMap!$A$2:$B$21,2,FALSE)&amp;"'!$K:$K"),0)),"")</f>
        <v/>
      </c>
      <c r="AP209" s="49" t="str">
        <f t="array" ref="AP209">IFERROR(HYPERLINK("#'"&amp;VLOOKUP($C209,ModMap!$A$2:$B$21,2,FALSE)&amp;"'!V"&amp;MATCH($K209,INDIRECT("'"&amp;VLOOKUP($C209,ModMap!$A$2:$B$21,2,FALSE)&amp;"'!$K:$K"),0),"Edit on module sheet"),"")</f>
        <v>Edit on module sheet</v>
      </c>
    </row>
    <row r="210" ht="42.0" customHeight="1">
      <c r="A210" s="50">
        <v>208.0</v>
      </c>
      <c r="B210" s="50">
        <v>953.0</v>
      </c>
      <c r="C210" s="50" t="s">
        <v>136</v>
      </c>
      <c r="D210" s="51" t="s">
        <v>137</v>
      </c>
      <c r="E210" s="30" t="s">
        <v>62</v>
      </c>
      <c r="F210" s="30" t="s">
        <v>3042</v>
      </c>
      <c r="G210" s="51" t="s">
        <v>3043</v>
      </c>
      <c r="H210" s="50" t="s">
        <v>3239</v>
      </c>
      <c r="I210" s="50" t="s">
        <v>3240</v>
      </c>
      <c r="J210" s="51" t="s">
        <v>3241</v>
      </c>
      <c r="K210" s="50" t="s">
        <v>3242</v>
      </c>
      <c r="L210" s="51" t="s">
        <v>3243</v>
      </c>
      <c r="M210" s="78" t="s">
        <v>2019</v>
      </c>
      <c r="N210" s="50" t="s">
        <v>3049</v>
      </c>
      <c r="O210" s="50" t="s">
        <v>3050</v>
      </c>
      <c r="P210" s="51" t="s">
        <v>3244</v>
      </c>
      <c r="Q210" s="51" t="s">
        <v>3245</v>
      </c>
      <c r="R210" s="50" t="s">
        <v>3053</v>
      </c>
      <c r="S210" s="50" t="s">
        <v>62</v>
      </c>
      <c r="T210" s="50" t="str">
        <f t="array" ref="T210">IFERROR(INDEX(INDIRECT("'"&amp;VLOOKUP($C210,ModMap!$A$2:$B$21,2,FALSE)&amp;"'!T:T"),MATCH($K210,INDIRECT("'"&amp;VLOOKUP($C210,ModMap!$A$2:$B$21,2,FALSE)&amp;"'!$K:$K"),0)),"")</f>
        <v>Unassigned</v>
      </c>
      <c r="U210" s="44" t="s">
        <v>36</v>
      </c>
      <c r="V210" s="50" t="str">
        <f t="array" ref="V210">IFERROR(INDEX(INDIRECT("'"&amp;VLOOKUP($C210,ModMap!$A$2:$B$21,2,FALSE)&amp;"'!V:V"),MATCH($K210,INDIRECT("'"&amp;VLOOKUP($C210,ModMap!$A$2:$B$21,2,FALSE)&amp;"'!$K:$K"),0)),"")</f>
        <v>N/A</v>
      </c>
      <c r="W210" s="50" t="str">
        <f t="array" ref="W210">IFERROR(INDEX(INDIRECT("'"&amp;VLOOKUP($C210,ModMap!$A$2:$B$21,2,FALSE)&amp;"'!W:W"),MATCH($K210,INDIRECT("'"&amp;VLOOKUP($C210,ModMap!$A$2:$B$21,2,FALSE)&amp;"'!$K:$K"),0)),"")</f>
        <v/>
      </c>
      <c r="X210" s="44" t="s">
        <v>36</v>
      </c>
      <c r="Y210" s="50" t="str">
        <f t="array" ref="Y210">IFERROR(INDEX(INDIRECT("'"&amp;VLOOKUP($C210,ModMap!$A$2:$B$21,2,FALSE)&amp;"'!Y:Y"),MATCH($K210,INDIRECT("'"&amp;VLOOKUP($C210,ModMap!$A$2:$B$21,2,FALSE)&amp;"'!$K:$K"),0)),"")</f>
        <v>N/A</v>
      </c>
      <c r="Z210" s="50" t="str">
        <f t="array" ref="Z210">IFERROR(INDEX(INDIRECT("'"&amp;VLOOKUP($C210,ModMap!$A$2:$B$21,2,FALSE)&amp;"'!Z:Z"),MATCH($K210,INDIRECT("'"&amp;VLOOKUP($C210,ModMap!$A$2:$B$21,2,FALSE)&amp;"'!$K:$K"),0)),"")</f>
        <v/>
      </c>
      <c r="AA210" s="44" t="s">
        <v>36</v>
      </c>
      <c r="AB210" s="50" t="str">
        <f t="array" ref="AB210">IFERROR(INDEX(INDIRECT("'"&amp;VLOOKUP($C210,ModMap!$A$2:$B$21,2,FALSE)&amp;"'!AB:AB"),MATCH($K210,INDIRECT("'"&amp;VLOOKUP($C210,ModMap!$A$2:$B$21,2,FALSE)&amp;"'!$K:$K"),0)),"")</f>
        <v>N/A</v>
      </c>
      <c r="AC210" s="50" t="str">
        <f t="array" ref="AC210">IFERROR(INDEX(INDIRECT("'"&amp;VLOOKUP($C210,ModMap!$A$2:$B$21,2,FALSE)&amp;"'!AC:AC"),MATCH($K210,INDIRECT("'"&amp;VLOOKUP($C210,ModMap!$A$2:$B$21,2,FALSE)&amp;"'!$K:$K"),0)),"")</f>
        <v/>
      </c>
      <c r="AD210" s="44" t="s">
        <v>36</v>
      </c>
      <c r="AE210" s="50" t="str">
        <f t="array" ref="AE210">IFERROR(INDEX(INDIRECT("'"&amp;VLOOKUP($C210,ModMap!$A$2:$B$21,2,FALSE)&amp;"'!AE:AE"),MATCH($K210,INDIRECT("'"&amp;VLOOKUP($C210,ModMap!$A$2:$B$21,2,FALSE)&amp;"'!$K:$K"),0)),"")</f>
        <v>N/A</v>
      </c>
      <c r="AF210" s="50" t="str">
        <f t="array" ref="AF210">IFERROR(INDEX(INDIRECT("'"&amp;VLOOKUP($C210,ModMap!$A$2:$B$21,2,FALSE)&amp;"'!AF:AF"),MATCH($K210,INDIRECT("'"&amp;VLOOKUP($C210,ModMap!$A$2:$B$21,2,FALSE)&amp;"'!$K:$K"),0)),"")</f>
        <v/>
      </c>
      <c r="AG210" s="48" t="s">
        <v>33</v>
      </c>
      <c r="AH210" s="50" t="str">
        <f t="array" ref="AH210">IFERROR(INDEX(INDIRECT("'"&amp;VLOOKUP($C210,ModMap!$A$2:$B$21,2,FALSE)&amp;"'!AH:AH"),MATCH($K210,INDIRECT("'"&amp;VLOOKUP($C210,ModMap!$A$2:$B$21,2,FALSE)&amp;"'!$K:$K"),0)),"")</f>
        <v>Not Started</v>
      </c>
      <c r="AI210" s="50" t="str">
        <f t="array" ref="AI210">IFERROR(INDEX(INDIRECT("'"&amp;VLOOKUP($C210,ModMap!$A$2:$B$21,2,FALSE)&amp;"'!AI:AI"),MATCH($K210,INDIRECT("'"&amp;VLOOKUP($C210,ModMap!$A$2:$B$21,2,FALSE)&amp;"'!$K:$K"),0)),"")</f>
        <v>Unassigned</v>
      </c>
      <c r="AJ210" s="48" t="s">
        <v>33</v>
      </c>
      <c r="AK210" s="50" t="str">
        <f t="array" ref="AK210">IFERROR(INDEX(INDIRECT("'"&amp;VLOOKUP($C210,ModMap!$A$2:$B$21,2,FALSE)&amp;"'!AK:AK"),MATCH($K210,INDIRECT("'"&amp;VLOOKUP($C210,ModMap!$A$2:$B$21,2,FALSE)&amp;"'!$K:$K"),0)),"")</f>
        <v>Not Started</v>
      </c>
      <c r="AL210" s="50" t="str">
        <f t="array" ref="AL210">IFERROR(INDEX(INDIRECT("'"&amp;VLOOKUP($C210,ModMap!$A$2:$B$21,2,FALSE)&amp;"'!AL:AL"),MATCH($K210,INDIRECT("'"&amp;VLOOKUP($C210,ModMap!$A$2:$B$21,2,FALSE)&amp;"'!$K:$K"),0)),"")</f>
        <v>Unassigned</v>
      </c>
      <c r="AM210" s="50">
        <f t="shared" si="1"/>
        <v>2</v>
      </c>
      <c r="AN210" s="50" t="str">
        <f t="shared" si="2"/>
        <v>Not Started</v>
      </c>
      <c r="AO210" s="51" t="str">
        <f t="array" ref="AO210">IFERROR(INDEX(INDIRECT("'"&amp;VLOOKUP($C210,ModMap!$A$2:$B$21,2,FALSE)&amp;"'!AO:AO"),MATCH($K210,INDIRECT("'"&amp;VLOOKUP($C210,ModMap!$A$2:$B$21,2,FALSE)&amp;"'!$K:$K"),0)),"")</f>
        <v/>
      </c>
      <c r="AP210" s="49" t="str">
        <f t="array" ref="AP210">IFERROR(HYPERLINK("#'"&amp;VLOOKUP($C210,ModMap!$A$2:$B$21,2,FALSE)&amp;"'!V"&amp;MATCH($K210,INDIRECT("'"&amp;VLOOKUP($C210,ModMap!$A$2:$B$21,2,FALSE)&amp;"'!$K:$K"),0),"Edit on module sheet"),"")</f>
        <v>Edit on module sheet</v>
      </c>
    </row>
    <row r="211" ht="42.0" customHeight="1">
      <c r="A211" s="39">
        <v>209.0</v>
      </c>
      <c r="B211" s="39">
        <v>955.0</v>
      </c>
      <c r="C211" s="39" t="s">
        <v>136</v>
      </c>
      <c r="D211" s="40" t="s">
        <v>137</v>
      </c>
      <c r="E211" s="30" t="s">
        <v>62</v>
      </c>
      <c r="F211" s="30" t="s">
        <v>3042</v>
      </c>
      <c r="G211" s="40" t="s">
        <v>3043</v>
      </c>
      <c r="H211" s="39" t="s">
        <v>3248</v>
      </c>
      <c r="I211" s="39" t="s">
        <v>3249</v>
      </c>
      <c r="J211" s="40" t="s">
        <v>3250</v>
      </c>
      <c r="K211" s="39" t="s">
        <v>3251</v>
      </c>
      <c r="L211" s="40" t="s">
        <v>3252</v>
      </c>
      <c r="M211" s="47" t="s">
        <v>200</v>
      </c>
      <c r="N211" s="39" t="s">
        <v>3049</v>
      </c>
      <c r="O211" s="39" t="s">
        <v>3253</v>
      </c>
      <c r="P211" s="40" t="s">
        <v>3254</v>
      </c>
      <c r="Q211" s="40" t="s">
        <v>3255</v>
      </c>
      <c r="R211" s="39" t="s">
        <v>3053</v>
      </c>
      <c r="S211" s="39" t="s">
        <v>62</v>
      </c>
      <c r="T211" s="39" t="str">
        <f t="array" ref="T211">IFERROR(INDEX(INDIRECT("'"&amp;VLOOKUP($C211,ModMap!$A$2:$B$21,2,FALSE)&amp;"'!T:T"),MATCH($K211,INDIRECT("'"&amp;VLOOKUP($C211,ModMap!$A$2:$B$21,2,FALSE)&amp;"'!$K:$K"),0)),"")</f>
        <v>Unassigned</v>
      </c>
      <c r="U211" s="44" t="s">
        <v>36</v>
      </c>
      <c r="V211" s="39" t="str">
        <f t="array" ref="V211">IFERROR(INDEX(INDIRECT("'"&amp;VLOOKUP($C211,ModMap!$A$2:$B$21,2,FALSE)&amp;"'!V:V"),MATCH($K211,INDIRECT("'"&amp;VLOOKUP($C211,ModMap!$A$2:$B$21,2,FALSE)&amp;"'!$K:$K"),0)),"")</f>
        <v>N/A</v>
      </c>
      <c r="W211" s="39" t="str">
        <f t="array" ref="W211">IFERROR(INDEX(INDIRECT("'"&amp;VLOOKUP($C211,ModMap!$A$2:$B$21,2,FALSE)&amp;"'!W:W"),MATCH($K211,INDIRECT("'"&amp;VLOOKUP($C211,ModMap!$A$2:$B$21,2,FALSE)&amp;"'!$K:$K"),0)),"")</f>
        <v/>
      </c>
      <c r="X211" s="44" t="s">
        <v>36</v>
      </c>
      <c r="Y211" s="39" t="str">
        <f t="array" ref="Y211">IFERROR(INDEX(INDIRECT("'"&amp;VLOOKUP($C211,ModMap!$A$2:$B$21,2,FALSE)&amp;"'!Y:Y"),MATCH($K211,INDIRECT("'"&amp;VLOOKUP($C211,ModMap!$A$2:$B$21,2,FALSE)&amp;"'!$K:$K"),0)),"")</f>
        <v>N/A</v>
      </c>
      <c r="Z211" s="39" t="str">
        <f t="array" ref="Z211">IFERROR(INDEX(INDIRECT("'"&amp;VLOOKUP($C211,ModMap!$A$2:$B$21,2,FALSE)&amp;"'!Z:Z"),MATCH($K211,INDIRECT("'"&amp;VLOOKUP($C211,ModMap!$A$2:$B$21,2,FALSE)&amp;"'!$K:$K"),0)),"")</f>
        <v/>
      </c>
      <c r="AA211" s="44" t="s">
        <v>36</v>
      </c>
      <c r="AB211" s="39" t="str">
        <f t="array" ref="AB211">IFERROR(INDEX(INDIRECT("'"&amp;VLOOKUP($C211,ModMap!$A$2:$B$21,2,FALSE)&amp;"'!AB:AB"),MATCH($K211,INDIRECT("'"&amp;VLOOKUP($C211,ModMap!$A$2:$B$21,2,FALSE)&amp;"'!$K:$K"),0)),"")</f>
        <v>N/A</v>
      </c>
      <c r="AC211" s="39" t="str">
        <f t="array" ref="AC211">IFERROR(INDEX(INDIRECT("'"&amp;VLOOKUP($C211,ModMap!$A$2:$B$21,2,FALSE)&amp;"'!AC:AC"),MATCH($K211,INDIRECT("'"&amp;VLOOKUP($C211,ModMap!$A$2:$B$21,2,FALSE)&amp;"'!$K:$K"),0)),"")</f>
        <v/>
      </c>
      <c r="AD211" s="44" t="s">
        <v>36</v>
      </c>
      <c r="AE211" s="39" t="str">
        <f t="array" ref="AE211">IFERROR(INDEX(INDIRECT("'"&amp;VLOOKUP($C211,ModMap!$A$2:$B$21,2,FALSE)&amp;"'!AE:AE"),MATCH($K211,INDIRECT("'"&amp;VLOOKUP($C211,ModMap!$A$2:$B$21,2,FALSE)&amp;"'!$K:$K"),0)),"")</f>
        <v>N/A</v>
      </c>
      <c r="AF211" s="39" t="str">
        <f t="array" ref="AF211">IFERROR(INDEX(INDIRECT("'"&amp;VLOOKUP($C211,ModMap!$A$2:$B$21,2,FALSE)&amp;"'!AF:AF"),MATCH($K211,INDIRECT("'"&amp;VLOOKUP($C211,ModMap!$A$2:$B$21,2,FALSE)&amp;"'!$K:$K"),0)),"")</f>
        <v/>
      </c>
      <c r="AG211" s="48" t="s">
        <v>33</v>
      </c>
      <c r="AH211" s="39" t="str">
        <f t="array" ref="AH211">IFERROR(INDEX(INDIRECT("'"&amp;VLOOKUP($C211,ModMap!$A$2:$B$21,2,FALSE)&amp;"'!AH:AH"),MATCH($K211,INDIRECT("'"&amp;VLOOKUP($C211,ModMap!$A$2:$B$21,2,FALSE)&amp;"'!$K:$K"),0)),"")</f>
        <v>Not Started</v>
      </c>
      <c r="AI211" s="39" t="str">
        <f t="array" ref="AI211">IFERROR(INDEX(INDIRECT("'"&amp;VLOOKUP($C211,ModMap!$A$2:$B$21,2,FALSE)&amp;"'!AI:AI"),MATCH($K211,INDIRECT("'"&amp;VLOOKUP($C211,ModMap!$A$2:$B$21,2,FALSE)&amp;"'!$K:$K"),0)),"")</f>
        <v>Unassigned</v>
      </c>
      <c r="AJ211" s="44" t="s">
        <v>36</v>
      </c>
      <c r="AK211" s="39" t="str">
        <f t="array" ref="AK211">IFERROR(INDEX(INDIRECT("'"&amp;VLOOKUP($C211,ModMap!$A$2:$B$21,2,FALSE)&amp;"'!AK:AK"),MATCH($K211,INDIRECT("'"&amp;VLOOKUP($C211,ModMap!$A$2:$B$21,2,FALSE)&amp;"'!$K:$K"),0)),"")</f>
        <v>N/A</v>
      </c>
      <c r="AL211" s="39" t="str">
        <f t="array" ref="AL211">IFERROR(INDEX(INDIRECT("'"&amp;VLOOKUP($C211,ModMap!$A$2:$B$21,2,FALSE)&amp;"'!AL:AL"),MATCH($K211,INDIRECT("'"&amp;VLOOKUP($C211,ModMap!$A$2:$B$21,2,FALSE)&amp;"'!$K:$K"),0)),"")</f>
        <v/>
      </c>
      <c r="AM211" s="39">
        <f t="shared" si="1"/>
        <v>1</v>
      </c>
      <c r="AN211" s="39" t="str">
        <f t="shared" si="2"/>
        <v>Not Started</v>
      </c>
      <c r="AO211" s="40" t="str">
        <f t="array" ref="AO211">IFERROR(INDEX(INDIRECT("'"&amp;VLOOKUP($C211,ModMap!$A$2:$B$21,2,FALSE)&amp;"'!AO:AO"),MATCH($K211,INDIRECT("'"&amp;VLOOKUP($C211,ModMap!$A$2:$B$21,2,FALSE)&amp;"'!$K:$K"),0)),"")</f>
        <v/>
      </c>
      <c r="AP211" s="49" t="str">
        <f t="array" ref="AP211">IFERROR(HYPERLINK("#'"&amp;VLOOKUP($C211,ModMap!$A$2:$B$21,2,FALSE)&amp;"'!V"&amp;MATCH($K211,INDIRECT("'"&amp;VLOOKUP($C211,ModMap!$A$2:$B$21,2,FALSE)&amp;"'!$K:$K"),0),"Edit on module sheet"),"")</f>
        <v>Edit on module sheet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211"/>
  <mergeCells count="1">
    <mergeCell ref="A1:AP1"/>
  </mergeCells>
  <conditionalFormatting sqref="V3:V211">
    <cfRule type="expression" dxfId="4" priority="1">
      <formula>V3="Done"</formula>
    </cfRule>
  </conditionalFormatting>
  <conditionalFormatting sqref="V3:V211">
    <cfRule type="expression" dxfId="5" priority="2">
      <formula>V3="In Progress"</formula>
    </cfRule>
  </conditionalFormatting>
  <conditionalFormatting sqref="V3:V211">
    <cfRule type="expression" dxfId="6" priority="3">
      <formula>V3="Blocked"</formula>
    </cfRule>
  </conditionalFormatting>
  <conditionalFormatting sqref="V3:V211">
    <cfRule type="expression" dxfId="7" priority="4">
      <formula>V3="Deferred"</formula>
    </cfRule>
  </conditionalFormatting>
  <conditionalFormatting sqref="V3:V211">
    <cfRule type="expression" dxfId="8" priority="5">
      <formula>V3="N/A"</formula>
    </cfRule>
  </conditionalFormatting>
  <conditionalFormatting sqref="V3:V211">
    <cfRule type="expression" dxfId="9" priority="6">
      <formula>V3="Not Started"</formula>
    </cfRule>
  </conditionalFormatting>
  <conditionalFormatting sqref="Y3:Y211">
    <cfRule type="expression" dxfId="4" priority="7">
      <formula>Y3="Done"</formula>
    </cfRule>
  </conditionalFormatting>
  <conditionalFormatting sqref="Y3:Y211">
    <cfRule type="expression" dxfId="5" priority="8">
      <formula>Y3="In Progress"</formula>
    </cfRule>
  </conditionalFormatting>
  <conditionalFormatting sqref="Y3:Y211">
    <cfRule type="expression" dxfId="6" priority="9">
      <formula>Y3="Blocked"</formula>
    </cfRule>
  </conditionalFormatting>
  <conditionalFormatting sqref="Y3:Y211">
    <cfRule type="expression" dxfId="7" priority="10">
      <formula>Y3="Deferred"</formula>
    </cfRule>
  </conditionalFormatting>
  <conditionalFormatting sqref="Y3:Y211">
    <cfRule type="expression" dxfId="8" priority="11">
      <formula>Y3="N/A"</formula>
    </cfRule>
  </conditionalFormatting>
  <conditionalFormatting sqref="Y3:Y211">
    <cfRule type="expression" dxfId="9" priority="12">
      <formula>Y3="Not Started"</formula>
    </cfRule>
  </conditionalFormatting>
  <conditionalFormatting sqref="AB3:AB211">
    <cfRule type="expression" dxfId="4" priority="13">
      <formula>AB3="Done"</formula>
    </cfRule>
  </conditionalFormatting>
  <conditionalFormatting sqref="AB3:AB211">
    <cfRule type="expression" dxfId="5" priority="14">
      <formula>AB3="In Progress"</formula>
    </cfRule>
  </conditionalFormatting>
  <conditionalFormatting sqref="AB3:AB211">
    <cfRule type="expression" dxfId="6" priority="15">
      <formula>AB3="Blocked"</formula>
    </cfRule>
  </conditionalFormatting>
  <conditionalFormatting sqref="AB3:AB211">
    <cfRule type="expression" dxfId="7" priority="16">
      <formula>AB3="Deferred"</formula>
    </cfRule>
  </conditionalFormatting>
  <conditionalFormatting sqref="AB3:AB211">
    <cfRule type="expression" dxfId="8" priority="17">
      <formula>AB3="N/A"</formula>
    </cfRule>
  </conditionalFormatting>
  <conditionalFormatting sqref="AB3:AB211">
    <cfRule type="expression" dxfId="9" priority="18">
      <formula>AB3="Not Started"</formula>
    </cfRule>
  </conditionalFormatting>
  <conditionalFormatting sqref="AE3:AE211">
    <cfRule type="expression" dxfId="4" priority="19">
      <formula>AE3="Done"</formula>
    </cfRule>
  </conditionalFormatting>
  <conditionalFormatting sqref="AE3:AE211">
    <cfRule type="expression" dxfId="5" priority="20">
      <formula>AE3="In Progress"</formula>
    </cfRule>
  </conditionalFormatting>
  <conditionalFormatting sqref="AE3:AE211">
    <cfRule type="expression" dxfId="6" priority="21">
      <formula>AE3="Blocked"</formula>
    </cfRule>
  </conditionalFormatting>
  <conditionalFormatting sqref="AE3:AE211">
    <cfRule type="expression" dxfId="7" priority="22">
      <formula>AE3="Deferred"</formula>
    </cfRule>
  </conditionalFormatting>
  <conditionalFormatting sqref="AE3:AE211">
    <cfRule type="expression" dxfId="8" priority="23">
      <formula>AE3="N/A"</formula>
    </cfRule>
  </conditionalFormatting>
  <conditionalFormatting sqref="AE3:AE211">
    <cfRule type="expression" dxfId="9" priority="24">
      <formula>AE3="Not Started"</formula>
    </cfRule>
  </conditionalFormatting>
  <conditionalFormatting sqref="AH3:AH211">
    <cfRule type="expression" dxfId="4" priority="25">
      <formula>AH3="Done"</formula>
    </cfRule>
  </conditionalFormatting>
  <conditionalFormatting sqref="AH3:AH211">
    <cfRule type="expression" dxfId="5" priority="26">
      <formula>AH3="In Progress"</formula>
    </cfRule>
  </conditionalFormatting>
  <conditionalFormatting sqref="AH3:AH211">
    <cfRule type="expression" dxfId="6" priority="27">
      <formula>AH3="Blocked"</formula>
    </cfRule>
  </conditionalFormatting>
  <conditionalFormatting sqref="AH3:AH211">
    <cfRule type="expression" dxfId="7" priority="28">
      <formula>AH3="Deferred"</formula>
    </cfRule>
  </conditionalFormatting>
  <conditionalFormatting sqref="AH3:AH211">
    <cfRule type="expression" dxfId="8" priority="29">
      <formula>AH3="N/A"</formula>
    </cfRule>
  </conditionalFormatting>
  <conditionalFormatting sqref="AH3:AH211">
    <cfRule type="expression" dxfId="9" priority="30">
      <formula>AH3="Not Started"</formula>
    </cfRule>
  </conditionalFormatting>
  <conditionalFormatting sqref="AK3:AK211">
    <cfRule type="expression" dxfId="4" priority="31">
      <formula>AK3="Done"</formula>
    </cfRule>
  </conditionalFormatting>
  <conditionalFormatting sqref="AK3:AK211">
    <cfRule type="expression" dxfId="5" priority="32">
      <formula>AK3="In Progress"</formula>
    </cfRule>
  </conditionalFormatting>
  <conditionalFormatting sqref="AK3:AK211">
    <cfRule type="expression" dxfId="6" priority="33">
      <formula>AK3="Blocked"</formula>
    </cfRule>
  </conditionalFormatting>
  <conditionalFormatting sqref="AK3:AK211">
    <cfRule type="expression" dxfId="7" priority="34">
      <formula>AK3="Deferred"</formula>
    </cfRule>
  </conditionalFormatting>
  <conditionalFormatting sqref="AK3:AK211">
    <cfRule type="expression" dxfId="8" priority="35">
      <formula>AK3="N/A"</formula>
    </cfRule>
  </conditionalFormatting>
  <conditionalFormatting sqref="AK3:AK211">
    <cfRule type="expression" dxfId="9" priority="36">
      <formula>AK3="Not Started"</formula>
    </cfRule>
  </conditionalFormatting>
  <conditionalFormatting sqref="AN3:AN211">
    <cfRule type="expression" dxfId="4" priority="37">
      <formula>AN3="Done"</formula>
    </cfRule>
  </conditionalFormatting>
  <conditionalFormatting sqref="AN3:AN211">
    <cfRule type="expression" dxfId="5" priority="38">
      <formula>AN3="In Progress"</formula>
    </cfRule>
  </conditionalFormatting>
  <conditionalFormatting sqref="AN3:AN211">
    <cfRule type="expression" dxfId="6" priority="39">
      <formula>AN3="Blocked"</formula>
    </cfRule>
  </conditionalFormatting>
  <conditionalFormatting sqref="AN3:AN211">
    <cfRule type="expression" dxfId="7" priority="40">
      <formula>AN3="Deferred"</formula>
    </cfRule>
  </conditionalFormatting>
  <conditionalFormatting sqref="AN3:AN211">
    <cfRule type="expression" dxfId="8" priority="41">
      <formula>AN3="N/A"</formula>
    </cfRule>
  </conditionalFormatting>
  <conditionalFormatting sqref="AN3:AN211">
    <cfRule type="expression" dxfId="9" priority="42">
      <formula>AN3="Not Started"</formula>
    </cfRule>
  </conditionalFormatting>
  <printOptions/>
  <pageMargins bottom="1.0" footer="0.0" header="0.0" left="0.75" right="0.75" top="1.0"/>
  <pageSetup fitToHeight="0"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</cols>
  <sheetData>
    <row r="1" ht="43.5" customHeight="1">
      <c r="A1" s="79" t="s">
        <v>3272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>
      <c r="A2" s="31" t="s">
        <v>142</v>
      </c>
      <c r="B2" s="31" t="s">
        <v>143</v>
      </c>
      <c r="C2" s="31" t="s">
        <v>144</v>
      </c>
      <c r="D2" s="31" t="s">
        <v>78</v>
      </c>
      <c r="E2" s="31" t="s">
        <v>10</v>
      </c>
      <c r="F2" s="31" t="s">
        <v>145</v>
      </c>
      <c r="G2" s="31" t="s">
        <v>146</v>
      </c>
      <c r="H2" s="31" t="s">
        <v>147</v>
      </c>
      <c r="I2" s="31" t="s">
        <v>148</v>
      </c>
      <c r="J2" s="31" t="s">
        <v>149</v>
      </c>
      <c r="K2" s="31" t="s">
        <v>150</v>
      </c>
      <c r="L2" s="31" t="s">
        <v>151</v>
      </c>
      <c r="M2" s="31" t="s">
        <v>152</v>
      </c>
      <c r="N2" s="31" t="s">
        <v>153</v>
      </c>
      <c r="O2" s="31" t="s">
        <v>154</v>
      </c>
      <c r="P2" s="31" t="s">
        <v>155</v>
      </c>
      <c r="Q2" s="31" t="s">
        <v>156</v>
      </c>
      <c r="R2" s="31" t="s">
        <v>157</v>
      </c>
      <c r="S2" s="31" t="s">
        <v>158</v>
      </c>
      <c r="T2" s="31" t="s">
        <v>159</v>
      </c>
      <c r="U2" s="31" t="s">
        <v>40</v>
      </c>
      <c r="V2" s="31" t="s">
        <v>160</v>
      </c>
      <c r="W2" s="31" t="s">
        <v>161</v>
      </c>
      <c r="X2" s="31" t="s">
        <v>47</v>
      </c>
      <c r="Y2" s="31" t="s">
        <v>162</v>
      </c>
      <c r="Z2" s="31" t="s">
        <v>163</v>
      </c>
      <c r="AA2" s="31" t="s">
        <v>53</v>
      </c>
      <c r="AB2" s="31" t="s">
        <v>164</v>
      </c>
      <c r="AC2" s="31" t="s">
        <v>165</v>
      </c>
      <c r="AD2" s="31" t="s">
        <v>56</v>
      </c>
      <c r="AE2" s="31" t="s">
        <v>166</v>
      </c>
      <c r="AF2" s="31" t="s">
        <v>167</v>
      </c>
      <c r="AG2" s="31" t="s">
        <v>62</v>
      </c>
      <c r="AH2" s="31" t="s">
        <v>168</v>
      </c>
      <c r="AI2" s="31" t="s">
        <v>169</v>
      </c>
      <c r="AJ2" s="31" t="s">
        <v>66</v>
      </c>
      <c r="AK2" s="31" t="s">
        <v>170</v>
      </c>
      <c r="AL2" s="31" t="s">
        <v>171</v>
      </c>
      <c r="AM2" s="31" t="s">
        <v>172</v>
      </c>
      <c r="AN2" s="31" t="s">
        <v>173</v>
      </c>
      <c r="AO2" s="31" t="s">
        <v>174</v>
      </c>
      <c r="AP2" s="31" t="s">
        <v>175</v>
      </c>
    </row>
    <row r="3" ht="42.0" customHeight="1">
      <c r="A3" s="39">
        <v>1.0</v>
      </c>
      <c r="B3" s="39">
        <v>15.0</v>
      </c>
      <c r="C3" s="39" t="s">
        <v>84</v>
      </c>
      <c r="D3" s="40" t="s">
        <v>85</v>
      </c>
      <c r="E3" s="31" t="s">
        <v>69</v>
      </c>
      <c r="F3" s="46" t="s">
        <v>193</v>
      </c>
      <c r="G3" s="40" t="s">
        <v>194</v>
      </c>
      <c r="H3" s="39" t="s">
        <v>335</v>
      </c>
      <c r="I3" s="39" t="s">
        <v>336</v>
      </c>
      <c r="J3" s="40" t="s">
        <v>337</v>
      </c>
      <c r="K3" s="39" t="s">
        <v>432</v>
      </c>
      <c r="L3" s="40" t="s">
        <v>433</v>
      </c>
      <c r="M3" s="48" t="s">
        <v>434</v>
      </c>
      <c r="N3" s="39" t="s">
        <v>201</v>
      </c>
      <c r="O3" s="39" t="s">
        <v>202</v>
      </c>
      <c r="P3" s="40" t="s">
        <v>340</v>
      </c>
      <c r="Q3" s="40" t="s">
        <v>341</v>
      </c>
      <c r="R3" s="39" t="s">
        <v>205</v>
      </c>
      <c r="S3" s="39" t="s">
        <v>69</v>
      </c>
      <c r="T3" s="39" t="str">
        <f t="array" ref="T3">IFERROR(INDEX(INDIRECT("'"&amp;VLOOKUP($C3,ModMap!$A$2:$B$21,2,FALSE)&amp;"'!T:T"),MATCH($K3,INDIRECT("'"&amp;VLOOKUP($C3,ModMap!$A$2:$B$21,2,FALSE)&amp;"'!$K:$K"),0)),"")</f>
        <v>Unassigned</v>
      </c>
      <c r="U3" s="48" t="s">
        <v>33</v>
      </c>
      <c r="V3" s="39" t="str">
        <f t="array" ref="V3">IFERROR(INDEX(INDIRECT("'"&amp;VLOOKUP($C3,ModMap!$A$2:$B$21,2,FALSE)&amp;"'!V:V"),MATCH($K3,INDIRECT("'"&amp;VLOOKUP($C3,ModMap!$A$2:$B$21,2,FALSE)&amp;"'!$K:$K"),0)),"")</f>
        <v>Not Started</v>
      </c>
      <c r="W3" s="39" t="str">
        <f t="array" ref="W3">IFERROR(INDEX(INDIRECT("'"&amp;VLOOKUP($C3,ModMap!$A$2:$B$21,2,FALSE)&amp;"'!W:W"),MATCH($K3,INDIRECT("'"&amp;VLOOKUP($C3,ModMap!$A$2:$B$21,2,FALSE)&amp;"'!$K:$K"),0)),"")</f>
        <v>Unassigned</v>
      </c>
      <c r="X3" s="48" t="s">
        <v>33</v>
      </c>
      <c r="Y3" s="39" t="str">
        <f t="array" ref="Y3">IFERROR(INDEX(INDIRECT("'"&amp;VLOOKUP($C3,ModMap!$A$2:$B$21,2,FALSE)&amp;"'!Y:Y"),MATCH($K3,INDIRECT("'"&amp;VLOOKUP($C3,ModMap!$A$2:$B$21,2,FALSE)&amp;"'!$K:$K"),0)),"")</f>
        <v>Not Started</v>
      </c>
      <c r="Z3" s="39" t="str">
        <f t="array" ref="Z3">IFERROR(INDEX(INDIRECT("'"&amp;VLOOKUP($C3,ModMap!$A$2:$B$21,2,FALSE)&amp;"'!Z:Z"),MATCH($K3,INDIRECT("'"&amp;VLOOKUP($C3,ModMap!$A$2:$B$21,2,FALSE)&amp;"'!$K:$K"),0)),"")</f>
        <v>Unassigned</v>
      </c>
      <c r="AA3" s="44" t="s">
        <v>36</v>
      </c>
      <c r="AB3" s="39" t="str">
        <f t="array" ref="AB3">IFERROR(INDEX(INDIRECT("'"&amp;VLOOKUP($C3,ModMap!$A$2:$B$21,2,FALSE)&amp;"'!AB:AB"),MATCH($K3,INDIRECT("'"&amp;VLOOKUP($C3,ModMap!$A$2:$B$21,2,FALSE)&amp;"'!$K:$K"),0)),"")</f>
        <v>N/A</v>
      </c>
      <c r="AC3" s="39" t="str">
        <f t="array" ref="AC3">IFERROR(INDEX(INDIRECT("'"&amp;VLOOKUP($C3,ModMap!$A$2:$B$21,2,FALSE)&amp;"'!AC:AC"),MATCH($K3,INDIRECT("'"&amp;VLOOKUP($C3,ModMap!$A$2:$B$21,2,FALSE)&amp;"'!$K:$K"),0)),"")</f>
        <v/>
      </c>
      <c r="AD3" s="48" t="s">
        <v>33</v>
      </c>
      <c r="AE3" s="39" t="str">
        <f t="array" ref="AE3">IFERROR(INDEX(INDIRECT("'"&amp;VLOOKUP($C3,ModMap!$A$2:$B$21,2,FALSE)&amp;"'!AE:AE"),MATCH($K3,INDIRECT("'"&amp;VLOOKUP($C3,ModMap!$A$2:$B$21,2,FALSE)&amp;"'!$K:$K"),0)),"")</f>
        <v>Not Started</v>
      </c>
      <c r="AF3" s="39" t="str">
        <f t="array" ref="AF3">IFERROR(INDEX(INDIRECT("'"&amp;VLOOKUP($C3,ModMap!$A$2:$B$21,2,FALSE)&amp;"'!AF:AF"),MATCH($K3,INDIRECT("'"&amp;VLOOKUP($C3,ModMap!$A$2:$B$21,2,FALSE)&amp;"'!$K:$K"),0)),"")</f>
        <v>Unassigned</v>
      </c>
      <c r="AG3" s="44" t="s">
        <v>36</v>
      </c>
      <c r="AH3" s="39" t="str">
        <f t="array" ref="AH3">IFERROR(INDEX(INDIRECT("'"&amp;VLOOKUP($C3,ModMap!$A$2:$B$21,2,FALSE)&amp;"'!AH:AH"),MATCH($K3,INDIRECT("'"&amp;VLOOKUP($C3,ModMap!$A$2:$B$21,2,FALSE)&amp;"'!$K:$K"),0)),"")</f>
        <v>N/A</v>
      </c>
      <c r="AI3" s="39" t="str">
        <f t="array" ref="AI3">IFERROR(INDEX(INDIRECT("'"&amp;VLOOKUP($C3,ModMap!$A$2:$B$21,2,FALSE)&amp;"'!AI:AI"),MATCH($K3,INDIRECT("'"&amp;VLOOKUP($C3,ModMap!$A$2:$B$21,2,FALSE)&amp;"'!$K:$K"),0)),"")</f>
        <v/>
      </c>
      <c r="AJ3" s="44" t="s">
        <v>36</v>
      </c>
      <c r="AK3" s="39" t="str">
        <f t="array" ref="AK3">IFERROR(INDEX(INDIRECT("'"&amp;VLOOKUP($C3,ModMap!$A$2:$B$21,2,FALSE)&amp;"'!AK:AK"),MATCH($K3,INDIRECT("'"&amp;VLOOKUP($C3,ModMap!$A$2:$B$21,2,FALSE)&amp;"'!$K:$K"),0)),"")</f>
        <v>N/A</v>
      </c>
      <c r="AL3" s="39" t="str">
        <f t="array" ref="AL3">IFERROR(INDEX(INDIRECT("'"&amp;VLOOKUP($C3,ModMap!$A$2:$B$21,2,FALSE)&amp;"'!AL:AL"),MATCH($K3,INDIRECT("'"&amp;VLOOKUP($C3,ModMap!$A$2:$B$21,2,FALSE)&amp;"'!$K:$K"),0)),"")</f>
        <v/>
      </c>
      <c r="AM3" s="39">
        <f t="shared" ref="AM3:AM280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3</v>
      </c>
      <c r="AN3" s="39" t="str">
        <f t="shared" ref="AN3:AN280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40" t="str">
        <f t="array" ref="AO3">IFERROR(INDEX(INDIRECT("'"&amp;VLOOKUP($C3,ModMap!$A$2:$B$21,2,FALSE)&amp;"'!AO:AO"),MATCH($K3,INDIRECT("'"&amp;VLOOKUP($C3,ModMap!$A$2:$B$21,2,FALSE)&amp;"'!$K:$K"),0)),"")</f>
        <v/>
      </c>
      <c r="AP3" s="49" t="str">
        <f t="array" ref="AP3">IFERROR(HYPERLINK("#'"&amp;VLOOKUP($C3,ModMap!$A$2:$B$21,2,FALSE)&amp;"'!V"&amp;MATCH($K3,INDIRECT("'"&amp;VLOOKUP($C3,ModMap!$A$2:$B$21,2,FALSE)&amp;"'!$K:$K"),0),"Edit on module sheet"),"")</f>
        <v>Edit on module sheet</v>
      </c>
    </row>
    <row r="4" ht="42.0" customHeight="1">
      <c r="A4" s="50">
        <v>2.0</v>
      </c>
      <c r="B4" s="50">
        <v>23.0</v>
      </c>
      <c r="C4" s="50" t="s">
        <v>84</v>
      </c>
      <c r="D4" s="51" t="s">
        <v>85</v>
      </c>
      <c r="E4" s="31" t="s">
        <v>69</v>
      </c>
      <c r="F4" s="46" t="s">
        <v>193</v>
      </c>
      <c r="G4" s="51" t="s">
        <v>194</v>
      </c>
      <c r="H4" s="50" t="s">
        <v>212</v>
      </c>
      <c r="I4" s="50" t="s">
        <v>213</v>
      </c>
      <c r="J4" s="51" t="s">
        <v>214</v>
      </c>
      <c r="K4" s="50" t="s">
        <v>520</v>
      </c>
      <c r="L4" s="51" t="s">
        <v>522</v>
      </c>
      <c r="M4" s="48" t="s">
        <v>434</v>
      </c>
      <c r="N4" s="50" t="s">
        <v>218</v>
      </c>
      <c r="O4" s="50" t="s">
        <v>219</v>
      </c>
      <c r="P4" s="51" t="s">
        <v>220</v>
      </c>
      <c r="Q4" s="51" t="s">
        <v>221</v>
      </c>
      <c r="R4" s="50" t="s">
        <v>222</v>
      </c>
      <c r="S4" s="50" t="s">
        <v>69</v>
      </c>
      <c r="T4" s="50" t="str">
        <f t="array" ref="T4">IFERROR(INDEX(INDIRECT("'"&amp;VLOOKUP($C4,ModMap!$A$2:$B$21,2,FALSE)&amp;"'!T:T"),MATCH($K4,INDIRECT("'"&amp;VLOOKUP($C4,ModMap!$A$2:$B$21,2,FALSE)&amp;"'!$K:$K"),0)),"")</f>
        <v>Unassigned</v>
      </c>
      <c r="U4" s="48" t="s">
        <v>33</v>
      </c>
      <c r="V4" s="50" t="str">
        <f t="array" ref="V4">IFERROR(INDEX(INDIRECT("'"&amp;VLOOKUP($C4,ModMap!$A$2:$B$21,2,FALSE)&amp;"'!V:V"),MATCH($K4,INDIRECT("'"&amp;VLOOKUP($C4,ModMap!$A$2:$B$21,2,FALSE)&amp;"'!$K:$K"),0)),"")</f>
        <v>Not Started</v>
      </c>
      <c r="W4" s="50" t="str">
        <f t="array" ref="W4">IFERROR(INDEX(INDIRECT("'"&amp;VLOOKUP($C4,ModMap!$A$2:$B$21,2,FALSE)&amp;"'!W:W"),MATCH($K4,INDIRECT("'"&amp;VLOOKUP($C4,ModMap!$A$2:$B$21,2,FALSE)&amp;"'!$K:$K"),0)),"")</f>
        <v>Unassigned</v>
      </c>
      <c r="X4" s="48" t="s">
        <v>33</v>
      </c>
      <c r="Y4" s="50" t="str">
        <f t="array" ref="Y4">IFERROR(INDEX(INDIRECT("'"&amp;VLOOKUP($C4,ModMap!$A$2:$B$21,2,FALSE)&amp;"'!Y:Y"),MATCH($K4,INDIRECT("'"&amp;VLOOKUP($C4,ModMap!$A$2:$B$21,2,FALSE)&amp;"'!$K:$K"),0)),"")</f>
        <v>Not Started</v>
      </c>
      <c r="Z4" s="50" t="str">
        <f t="array" ref="Z4">IFERROR(INDEX(INDIRECT("'"&amp;VLOOKUP($C4,ModMap!$A$2:$B$21,2,FALSE)&amp;"'!Z:Z"),MATCH($K4,INDIRECT("'"&amp;VLOOKUP($C4,ModMap!$A$2:$B$21,2,FALSE)&amp;"'!$K:$K"),0)),"")</f>
        <v>Unassigned</v>
      </c>
      <c r="AA4" s="44" t="s">
        <v>36</v>
      </c>
      <c r="AB4" s="50" t="str">
        <f t="array" ref="AB4">IFERROR(INDEX(INDIRECT("'"&amp;VLOOKUP($C4,ModMap!$A$2:$B$21,2,FALSE)&amp;"'!AB:AB"),MATCH($K4,INDIRECT("'"&amp;VLOOKUP($C4,ModMap!$A$2:$B$21,2,FALSE)&amp;"'!$K:$K"),0)),"")</f>
        <v>N/A</v>
      </c>
      <c r="AC4" s="50" t="str">
        <f t="array" ref="AC4">IFERROR(INDEX(INDIRECT("'"&amp;VLOOKUP($C4,ModMap!$A$2:$B$21,2,FALSE)&amp;"'!AC:AC"),MATCH($K4,INDIRECT("'"&amp;VLOOKUP($C4,ModMap!$A$2:$B$21,2,FALSE)&amp;"'!$K:$K"),0)),"")</f>
        <v/>
      </c>
      <c r="AD4" s="48" t="s">
        <v>33</v>
      </c>
      <c r="AE4" s="50" t="str">
        <f t="array" ref="AE4">IFERROR(INDEX(INDIRECT("'"&amp;VLOOKUP($C4,ModMap!$A$2:$B$21,2,FALSE)&amp;"'!AE:AE"),MATCH($K4,INDIRECT("'"&amp;VLOOKUP($C4,ModMap!$A$2:$B$21,2,FALSE)&amp;"'!$K:$K"),0)),"")</f>
        <v>Not Started</v>
      </c>
      <c r="AF4" s="50" t="str">
        <f t="array" ref="AF4">IFERROR(INDEX(INDIRECT("'"&amp;VLOOKUP($C4,ModMap!$A$2:$B$21,2,FALSE)&amp;"'!AF:AF"),MATCH($K4,INDIRECT("'"&amp;VLOOKUP($C4,ModMap!$A$2:$B$21,2,FALSE)&amp;"'!$K:$K"),0)),"")</f>
        <v>Unassigned</v>
      </c>
      <c r="AG4" s="44" t="s">
        <v>36</v>
      </c>
      <c r="AH4" s="50" t="str">
        <f t="array" ref="AH4">IFERROR(INDEX(INDIRECT("'"&amp;VLOOKUP($C4,ModMap!$A$2:$B$21,2,FALSE)&amp;"'!AH:AH"),MATCH($K4,INDIRECT("'"&amp;VLOOKUP($C4,ModMap!$A$2:$B$21,2,FALSE)&amp;"'!$K:$K"),0)),"")</f>
        <v>N/A</v>
      </c>
      <c r="AI4" s="50" t="str">
        <f t="array" ref="AI4">IFERROR(INDEX(INDIRECT("'"&amp;VLOOKUP($C4,ModMap!$A$2:$B$21,2,FALSE)&amp;"'!AI:AI"),MATCH($K4,INDIRECT("'"&amp;VLOOKUP($C4,ModMap!$A$2:$B$21,2,FALSE)&amp;"'!$K:$K"),0)),"")</f>
        <v/>
      </c>
      <c r="AJ4" s="44" t="s">
        <v>36</v>
      </c>
      <c r="AK4" s="50" t="str">
        <f t="array" ref="AK4">IFERROR(INDEX(INDIRECT("'"&amp;VLOOKUP($C4,ModMap!$A$2:$B$21,2,FALSE)&amp;"'!AK:AK"),MATCH($K4,INDIRECT("'"&amp;VLOOKUP($C4,ModMap!$A$2:$B$21,2,FALSE)&amp;"'!$K:$K"),0)),"")</f>
        <v>N/A</v>
      </c>
      <c r="AL4" s="50" t="str">
        <f t="array" ref="AL4">IFERROR(INDEX(INDIRECT("'"&amp;VLOOKUP($C4,ModMap!$A$2:$B$21,2,FALSE)&amp;"'!AL:AL"),MATCH($K4,INDIRECT("'"&amp;VLOOKUP($C4,ModMap!$A$2:$B$21,2,FALSE)&amp;"'!$K:$K"),0)),"")</f>
        <v/>
      </c>
      <c r="AM4" s="50">
        <f t="shared" si="1"/>
        <v>3</v>
      </c>
      <c r="AN4" s="50" t="str">
        <f t="shared" si="2"/>
        <v>Not Started</v>
      </c>
      <c r="AO4" s="51" t="str">
        <f t="array" ref="AO4">IFERROR(INDEX(INDIRECT("'"&amp;VLOOKUP($C4,ModMap!$A$2:$B$21,2,FALSE)&amp;"'!AO:AO"),MATCH($K4,INDIRECT("'"&amp;VLOOKUP($C4,ModMap!$A$2:$B$21,2,FALSE)&amp;"'!$K:$K"),0)),"")</f>
        <v/>
      </c>
      <c r="AP4" s="49" t="str">
        <f t="array" ref="AP4">IFERROR(HYPERLINK("#'"&amp;VLOOKUP($C4,ModMap!$A$2:$B$21,2,FALSE)&amp;"'!V"&amp;MATCH($K4,INDIRECT("'"&amp;VLOOKUP($C4,ModMap!$A$2:$B$21,2,FALSE)&amp;"'!$K:$K"),0),"Edit on module sheet"),"")</f>
        <v>Edit on module sheet</v>
      </c>
    </row>
    <row r="5" ht="42.0" customHeight="1">
      <c r="A5" s="39">
        <v>3.0</v>
      </c>
      <c r="B5" s="39">
        <v>27.0</v>
      </c>
      <c r="C5" s="39" t="s">
        <v>84</v>
      </c>
      <c r="D5" s="40" t="s">
        <v>85</v>
      </c>
      <c r="E5" s="31" t="s">
        <v>69</v>
      </c>
      <c r="F5" s="46" t="s">
        <v>193</v>
      </c>
      <c r="G5" s="40" t="s">
        <v>194</v>
      </c>
      <c r="H5" s="39" t="s">
        <v>226</v>
      </c>
      <c r="I5" s="39" t="s">
        <v>227</v>
      </c>
      <c r="J5" s="40" t="s">
        <v>228</v>
      </c>
      <c r="K5" s="39" t="s">
        <v>559</v>
      </c>
      <c r="L5" s="40" t="s">
        <v>560</v>
      </c>
      <c r="M5" s="48" t="s">
        <v>434</v>
      </c>
      <c r="N5" s="39" t="s">
        <v>218</v>
      </c>
      <c r="O5" s="39" t="s">
        <v>219</v>
      </c>
      <c r="P5" s="40" t="s">
        <v>231</v>
      </c>
      <c r="Q5" s="40" t="s">
        <v>232</v>
      </c>
      <c r="R5" s="39" t="s">
        <v>233</v>
      </c>
      <c r="S5" s="39" t="s">
        <v>69</v>
      </c>
      <c r="T5" s="39" t="str">
        <f t="array" ref="T5">IFERROR(INDEX(INDIRECT("'"&amp;VLOOKUP($C5,ModMap!$A$2:$B$21,2,FALSE)&amp;"'!T:T"),MATCH($K5,INDIRECT("'"&amp;VLOOKUP($C5,ModMap!$A$2:$B$21,2,FALSE)&amp;"'!$K:$K"),0)),"")</f>
        <v>Unassigned</v>
      </c>
      <c r="U5" s="48" t="s">
        <v>33</v>
      </c>
      <c r="V5" s="39" t="str">
        <f t="array" ref="V5">IFERROR(INDEX(INDIRECT("'"&amp;VLOOKUP($C5,ModMap!$A$2:$B$21,2,FALSE)&amp;"'!V:V"),MATCH($K5,INDIRECT("'"&amp;VLOOKUP($C5,ModMap!$A$2:$B$21,2,FALSE)&amp;"'!$K:$K"),0)),"")</f>
        <v>Not Started</v>
      </c>
      <c r="W5" s="39" t="str">
        <f t="array" ref="W5">IFERROR(INDEX(INDIRECT("'"&amp;VLOOKUP($C5,ModMap!$A$2:$B$21,2,FALSE)&amp;"'!W:W"),MATCH($K5,INDIRECT("'"&amp;VLOOKUP($C5,ModMap!$A$2:$B$21,2,FALSE)&amp;"'!$K:$K"),0)),"")</f>
        <v>Unassigned</v>
      </c>
      <c r="X5" s="48" t="s">
        <v>33</v>
      </c>
      <c r="Y5" s="39" t="str">
        <f t="array" ref="Y5">IFERROR(INDEX(INDIRECT("'"&amp;VLOOKUP($C5,ModMap!$A$2:$B$21,2,FALSE)&amp;"'!Y:Y"),MATCH($K5,INDIRECT("'"&amp;VLOOKUP($C5,ModMap!$A$2:$B$21,2,FALSE)&amp;"'!$K:$K"),0)),"")</f>
        <v>Not Started</v>
      </c>
      <c r="Z5" s="39" t="str">
        <f t="array" ref="Z5">IFERROR(INDEX(INDIRECT("'"&amp;VLOOKUP($C5,ModMap!$A$2:$B$21,2,FALSE)&amp;"'!Z:Z"),MATCH($K5,INDIRECT("'"&amp;VLOOKUP($C5,ModMap!$A$2:$B$21,2,FALSE)&amp;"'!$K:$K"),0)),"")</f>
        <v>Unassigned</v>
      </c>
      <c r="AA5" s="44" t="s">
        <v>36</v>
      </c>
      <c r="AB5" s="39" t="str">
        <f t="array" ref="AB5">IFERROR(INDEX(INDIRECT("'"&amp;VLOOKUP($C5,ModMap!$A$2:$B$21,2,FALSE)&amp;"'!AB:AB"),MATCH($K5,INDIRECT("'"&amp;VLOOKUP($C5,ModMap!$A$2:$B$21,2,FALSE)&amp;"'!$K:$K"),0)),"")</f>
        <v>N/A</v>
      </c>
      <c r="AC5" s="39" t="str">
        <f t="array" ref="AC5">IFERROR(INDEX(INDIRECT("'"&amp;VLOOKUP($C5,ModMap!$A$2:$B$21,2,FALSE)&amp;"'!AC:AC"),MATCH($K5,INDIRECT("'"&amp;VLOOKUP($C5,ModMap!$A$2:$B$21,2,FALSE)&amp;"'!$K:$K"),0)),"")</f>
        <v/>
      </c>
      <c r="AD5" s="44" t="s">
        <v>36</v>
      </c>
      <c r="AE5" s="39" t="str">
        <f t="array" ref="AE5">IFERROR(INDEX(INDIRECT("'"&amp;VLOOKUP($C5,ModMap!$A$2:$B$21,2,FALSE)&amp;"'!AE:AE"),MATCH($K5,INDIRECT("'"&amp;VLOOKUP($C5,ModMap!$A$2:$B$21,2,FALSE)&amp;"'!$K:$K"),0)),"")</f>
        <v>N/A</v>
      </c>
      <c r="AF5" s="39" t="str">
        <f t="array" ref="AF5">IFERROR(INDEX(INDIRECT("'"&amp;VLOOKUP($C5,ModMap!$A$2:$B$21,2,FALSE)&amp;"'!AF:AF"),MATCH($K5,INDIRECT("'"&amp;VLOOKUP($C5,ModMap!$A$2:$B$21,2,FALSE)&amp;"'!$K:$K"),0)),"")</f>
        <v/>
      </c>
      <c r="AG5" s="44" t="s">
        <v>36</v>
      </c>
      <c r="AH5" s="39" t="str">
        <f t="array" ref="AH5">IFERROR(INDEX(INDIRECT("'"&amp;VLOOKUP($C5,ModMap!$A$2:$B$21,2,FALSE)&amp;"'!AH:AH"),MATCH($K5,INDIRECT("'"&amp;VLOOKUP($C5,ModMap!$A$2:$B$21,2,FALSE)&amp;"'!$K:$K"),0)),"")</f>
        <v>N/A</v>
      </c>
      <c r="AI5" s="39" t="str">
        <f t="array" ref="AI5">IFERROR(INDEX(INDIRECT("'"&amp;VLOOKUP($C5,ModMap!$A$2:$B$21,2,FALSE)&amp;"'!AI:AI"),MATCH($K5,INDIRECT("'"&amp;VLOOKUP($C5,ModMap!$A$2:$B$21,2,FALSE)&amp;"'!$K:$K"),0)),"")</f>
        <v/>
      </c>
      <c r="AJ5" s="44" t="s">
        <v>36</v>
      </c>
      <c r="AK5" s="39" t="str">
        <f t="array" ref="AK5">IFERROR(INDEX(INDIRECT("'"&amp;VLOOKUP($C5,ModMap!$A$2:$B$21,2,FALSE)&amp;"'!AK:AK"),MATCH($K5,INDIRECT("'"&amp;VLOOKUP($C5,ModMap!$A$2:$B$21,2,FALSE)&amp;"'!$K:$K"),0)),"")</f>
        <v>N/A</v>
      </c>
      <c r="AL5" s="39" t="str">
        <f t="array" ref="AL5">IFERROR(INDEX(INDIRECT("'"&amp;VLOOKUP($C5,ModMap!$A$2:$B$21,2,FALSE)&amp;"'!AL:AL"),MATCH($K5,INDIRECT("'"&amp;VLOOKUP($C5,ModMap!$A$2:$B$21,2,FALSE)&amp;"'!$K:$K"),0)),"")</f>
        <v/>
      </c>
      <c r="AM5" s="39">
        <f t="shared" si="1"/>
        <v>2</v>
      </c>
      <c r="AN5" s="39" t="str">
        <f t="shared" si="2"/>
        <v>Not Started</v>
      </c>
      <c r="AO5" s="40" t="str">
        <f t="array" ref="AO5">IFERROR(INDEX(INDIRECT("'"&amp;VLOOKUP($C5,ModMap!$A$2:$B$21,2,FALSE)&amp;"'!AO:AO"),MATCH($K5,INDIRECT("'"&amp;VLOOKUP($C5,ModMap!$A$2:$B$21,2,FALSE)&amp;"'!$K:$K"),0)),"")</f>
        <v/>
      </c>
      <c r="AP5" s="49" t="str">
        <f t="array" ref="AP5">IFERROR(HYPERLINK("#'"&amp;VLOOKUP($C5,ModMap!$A$2:$B$21,2,FALSE)&amp;"'!V"&amp;MATCH($K5,INDIRECT("'"&amp;VLOOKUP($C5,ModMap!$A$2:$B$21,2,FALSE)&amp;"'!$K:$K"),0),"Edit on module sheet"),"")</f>
        <v>Edit on module sheet</v>
      </c>
    </row>
    <row r="6" ht="42.0" customHeight="1">
      <c r="A6" s="50">
        <v>4.0</v>
      </c>
      <c r="B6" s="50">
        <v>31.0</v>
      </c>
      <c r="C6" s="50" t="s">
        <v>84</v>
      </c>
      <c r="D6" s="51" t="s">
        <v>85</v>
      </c>
      <c r="E6" s="31" t="s">
        <v>69</v>
      </c>
      <c r="F6" s="46" t="s">
        <v>193</v>
      </c>
      <c r="G6" s="51" t="s">
        <v>194</v>
      </c>
      <c r="H6" s="50" t="s">
        <v>244</v>
      </c>
      <c r="I6" s="50" t="s">
        <v>245</v>
      </c>
      <c r="J6" s="51" t="s">
        <v>246</v>
      </c>
      <c r="K6" s="50" t="s">
        <v>593</v>
      </c>
      <c r="L6" s="51" t="s">
        <v>594</v>
      </c>
      <c r="M6" s="48" t="s">
        <v>434</v>
      </c>
      <c r="N6" s="50" t="s">
        <v>218</v>
      </c>
      <c r="O6" s="50" t="s">
        <v>219</v>
      </c>
      <c r="P6" s="51" t="s">
        <v>249</v>
      </c>
      <c r="Q6" s="51" t="s">
        <v>250</v>
      </c>
      <c r="R6" s="50" t="s">
        <v>251</v>
      </c>
      <c r="S6" s="50" t="s">
        <v>69</v>
      </c>
      <c r="T6" s="50" t="str">
        <f t="array" ref="T6">IFERROR(INDEX(INDIRECT("'"&amp;VLOOKUP($C6,ModMap!$A$2:$B$21,2,FALSE)&amp;"'!T:T"),MATCH($K6,INDIRECT("'"&amp;VLOOKUP($C6,ModMap!$A$2:$B$21,2,FALSE)&amp;"'!$K:$K"),0)),"")</f>
        <v>Unassigned</v>
      </c>
      <c r="U6" s="48" t="s">
        <v>33</v>
      </c>
      <c r="V6" s="50" t="str">
        <f t="array" ref="V6">IFERROR(INDEX(INDIRECT("'"&amp;VLOOKUP($C6,ModMap!$A$2:$B$21,2,FALSE)&amp;"'!V:V"),MATCH($K6,INDIRECT("'"&amp;VLOOKUP($C6,ModMap!$A$2:$B$21,2,FALSE)&amp;"'!$K:$K"),0)),"")</f>
        <v>Not Started</v>
      </c>
      <c r="W6" s="50" t="str">
        <f t="array" ref="W6">IFERROR(INDEX(INDIRECT("'"&amp;VLOOKUP($C6,ModMap!$A$2:$B$21,2,FALSE)&amp;"'!W:W"),MATCH($K6,INDIRECT("'"&amp;VLOOKUP($C6,ModMap!$A$2:$B$21,2,FALSE)&amp;"'!$K:$K"),0)),"")</f>
        <v>Unassigned</v>
      </c>
      <c r="X6" s="48" t="s">
        <v>33</v>
      </c>
      <c r="Y6" s="50" t="str">
        <f t="array" ref="Y6">IFERROR(INDEX(INDIRECT("'"&amp;VLOOKUP($C6,ModMap!$A$2:$B$21,2,FALSE)&amp;"'!Y:Y"),MATCH($K6,INDIRECT("'"&amp;VLOOKUP($C6,ModMap!$A$2:$B$21,2,FALSE)&amp;"'!$K:$K"),0)),"")</f>
        <v>Not Started</v>
      </c>
      <c r="Z6" s="50" t="str">
        <f t="array" ref="Z6">IFERROR(INDEX(INDIRECT("'"&amp;VLOOKUP($C6,ModMap!$A$2:$B$21,2,FALSE)&amp;"'!Z:Z"),MATCH($K6,INDIRECT("'"&amp;VLOOKUP($C6,ModMap!$A$2:$B$21,2,FALSE)&amp;"'!$K:$K"),0)),"")</f>
        <v>Unassigned</v>
      </c>
      <c r="AA6" s="44" t="s">
        <v>36</v>
      </c>
      <c r="AB6" s="50" t="str">
        <f t="array" ref="AB6">IFERROR(INDEX(INDIRECT("'"&amp;VLOOKUP($C6,ModMap!$A$2:$B$21,2,FALSE)&amp;"'!AB:AB"),MATCH($K6,INDIRECT("'"&amp;VLOOKUP($C6,ModMap!$A$2:$B$21,2,FALSE)&amp;"'!$K:$K"),0)),"")</f>
        <v>N/A</v>
      </c>
      <c r="AC6" s="50" t="str">
        <f t="array" ref="AC6">IFERROR(INDEX(INDIRECT("'"&amp;VLOOKUP($C6,ModMap!$A$2:$B$21,2,FALSE)&amp;"'!AC:AC"),MATCH($K6,INDIRECT("'"&amp;VLOOKUP($C6,ModMap!$A$2:$B$21,2,FALSE)&amp;"'!$K:$K"),0)),"")</f>
        <v/>
      </c>
      <c r="AD6" s="44" t="s">
        <v>36</v>
      </c>
      <c r="AE6" s="50" t="str">
        <f t="array" ref="AE6">IFERROR(INDEX(INDIRECT("'"&amp;VLOOKUP($C6,ModMap!$A$2:$B$21,2,FALSE)&amp;"'!AE:AE"),MATCH($K6,INDIRECT("'"&amp;VLOOKUP($C6,ModMap!$A$2:$B$21,2,FALSE)&amp;"'!$K:$K"),0)),"")</f>
        <v>N/A</v>
      </c>
      <c r="AF6" s="50" t="str">
        <f t="array" ref="AF6">IFERROR(INDEX(INDIRECT("'"&amp;VLOOKUP($C6,ModMap!$A$2:$B$21,2,FALSE)&amp;"'!AF:AF"),MATCH($K6,INDIRECT("'"&amp;VLOOKUP($C6,ModMap!$A$2:$B$21,2,FALSE)&amp;"'!$K:$K"),0)),"")</f>
        <v/>
      </c>
      <c r="AG6" s="44" t="s">
        <v>36</v>
      </c>
      <c r="AH6" s="50" t="str">
        <f t="array" ref="AH6">IFERROR(INDEX(INDIRECT("'"&amp;VLOOKUP($C6,ModMap!$A$2:$B$21,2,FALSE)&amp;"'!AH:AH"),MATCH($K6,INDIRECT("'"&amp;VLOOKUP($C6,ModMap!$A$2:$B$21,2,FALSE)&amp;"'!$K:$K"),0)),"")</f>
        <v>N/A</v>
      </c>
      <c r="AI6" s="50" t="str">
        <f t="array" ref="AI6">IFERROR(INDEX(INDIRECT("'"&amp;VLOOKUP($C6,ModMap!$A$2:$B$21,2,FALSE)&amp;"'!AI:AI"),MATCH($K6,INDIRECT("'"&amp;VLOOKUP($C6,ModMap!$A$2:$B$21,2,FALSE)&amp;"'!$K:$K"),0)),"")</f>
        <v/>
      </c>
      <c r="AJ6" s="44" t="s">
        <v>36</v>
      </c>
      <c r="AK6" s="50" t="str">
        <f t="array" ref="AK6">IFERROR(INDEX(INDIRECT("'"&amp;VLOOKUP($C6,ModMap!$A$2:$B$21,2,FALSE)&amp;"'!AK:AK"),MATCH($K6,INDIRECT("'"&amp;VLOOKUP($C6,ModMap!$A$2:$B$21,2,FALSE)&amp;"'!$K:$K"),0)),"")</f>
        <v>N/A</v>
      </c>
      <c r="AL6" s="50" t="str">
        <f t="array" ref="AL6">IFERROR(INDEX(INDIRECT("'"&amp;VLOOKUP($C6,ModMap!$A$2:$B$21,2,FALSE)&amp;"'!AL:AL"),MATCH($K6,INDIRECT("'"&amp;VLOOKUP($C6,ModMap!$A$2:$B$21,2,FALSE)&amp;"'!$K:$K"),0)),"")</f>
        <v/>
      </c>
      <c r="AM6" s="50">
        <f t="shared" si="1"/>
        <v>2</v>
      </c>
      <c r="AN6" s="50" t="str">
        <f t="shared" si="2"/>
        <v>Not Started</v>
      </c>
      <c r="AO6" s="51" t="str">
        <f t="array" ref="AO6">IFERROR(INDEX(INDIRECT("'"&amp;VLOOKUP($C6,ModMap!$A$2:$B$21,2,FALSE)&amp;"'!AO:AO"),MATCH($K6,INDIRECT("'"&amp;VLOOKUP($C6,ModMap!$A$2:$B$21,2,FALSE)&amp;"'!$K:$K"),0)),"")</f>
        <v/>
      </c>
      <c r="AP6" s="49" t="str">
        <f t="array" ref="AP6">IFERROR(HYPERLINK("#'"&amp;VLOOKUP($C6,ModMap!$A$2:$B$21,2,FALSE)&amp;"'!V"&amp;MATCH($K6,INDIRECT("'"&amp;VLOOKUP($C6,ModMap!$A$2:$B$21,2,FALSE)&amp;"'!$K:$K"),0),"Edit on module sheet"),"")</f>
        <v>Edit on module sheet</v>
      </c>
    </row>
    <row r="7" ht="42.0" customHeight="1">
      <c r="A7" s="39">
        <v>5.0</v>
      </c>
      <c r="B7" s="39">
        <v>35.0</v>
      </c>
      <c r="C7" s="39" t="s">
        <v>84</v>
      </c>
      <c r="D7" s="40" t="s">
        <v>85</v>
      </c>
      <c r="E7" s="31" t="s">
        <v>69</v>
      </c>
      <c r="F7" s="46" t="s">
        <v>193</v>
      </c>
      <c r="G7" s="40" t="s">
        <v>194</v>
      </c>
      <c r="H7" s="39" t="s">
        <v>252</v>
      </c>
      <c r="I7" s="39" t="s">
        <v>253</v>
      </c>
      <c r="J7" s="40" t="s">
        <v>254</v>
      </c>
      <c r="K7" s="39" t="s">
        <v>629</v>
      </c>
      <c r="L7" s="40" t="s">
        <v>630</v>
      </c>
      <c r="M7" s="48" t="s">
        <v>434</v>
      </c>
      <c r="N7" s="39" t="s">
        <v>218</v>
      </c>
      <c r="O7" s="39" t="s">
        <v>219</v>
      </c>
      <c r="P7" s="40" t="s">
        <v>257</v>
      </c>
      <c r="Q7" s="40" t="s">
        <v>258</v>
      </c>
      <c r="R7" s="39" t="s">
        <v>260</v>
      </c>
      <c r="S7" s="39" t="s">
        <v>69</v>
      </c>
      <c r="T7" s="39" t="str">
        <f t="array" ref="T7">IFERROR(INDEX(INDIRECT("'"&amp;VLOOKUP($C7,ModMap!$A$2:$B$21,2,FALSE)&amp;"'!T:T"),MATCH($K7,INDIRECT("'"&amp;VLOOKUP($C7,ModMap!$A$2:$B$21,2,FALSE)&amp;"'!$K:$K"),0)),"")</f>
        <v>Unassigned</v>
      </c>
      <c r="U7" s="48" t="s">
        <v>33</v>
      </c>
      <c r="V7" s="39" t="str">
        <f t="array" ref="V7">IFERROR(INDEX(INDIRECT("'"&amp;VLOOKUP($C7,ModMap!$A$2:$B$21,2,FALSE)&amp;"'!V:V"),MATCH($K7,INDIRECT("'"&amp;VLOOKUP($C7,ModMap!$A$2:$B$21,2,FALSE)&amp;"'!$K:$K"),0)),"")</f>
        <v>Not Started</v>
      </c>
      <c r="W7" s="39" t="str">
        <f t="array" ref="W7">IFERROR(INDEX(INDIRECT("'"&amp;VLOOKUP($C7,ModMap!$A$2:$B$21,2,FALSE)&amp;"'!W:W"),MATCH($K7,INDIRECT("'"&amp;VLOOKUP($C7,ModMap!$A$2:$B$21,2,FALSE)&amp;"'!$K:$K"),0)),"")</f>
        <v>Unassigned</v>
      </c>
      <c r="X7" s="48" t="s">
        <v>33</v>
      </c>
      <c r="Y7" s="39" t="str">
        <f t="array" ref="Y7">IFERROR(INDEX(INDIRECT("'"&amp;VLOOKUP($C7,ModMap!$A$2:$B$21,2,FALSE)&amp;"'!Y:Y"),MATCH($K7,INDIRECT("'"&amp;VLOOKUP($C7,ModMap!$A$2:$B$21,2,FALSE)&amp;"'!$K:$K"),0)),"")</f>
        <v>Not Started</v>
      </c>
      <c r="Z7" s="39" t="str">
        <f t="array" ref="Z7">IFERROR(INDEX(INDIRECT("'"&amp;VLOOKUP($C7,ModMap!$A$2:$B$21,2,FALSE)&amp;"'!Z:Z"),MATCH($K7,INDIRECT("'"&amp;VLOOKUP($C7,ModMap!$A$2:$B$21,2,FALSE)&amp;"'!$K:$K"),0)),"")</f>
        <v>Unassigned</v>
      </c>
      <c r="AA7" s="44" t="s">
        <v>36</v>
      </c>
      <c r="AB7" s="39" t="str">
        <f t="array" ref="AB7">IFERROR(INDEX(INDIRECT("'"&amp;VLOOKUP($C7,ModMap!$A$2:$B$21,2,FALSE)&amp;"'!AB:AB"),MATCH($K7,INDIRECT("'"&amp;VLOOKUP($C7,ModMap!$A$2:$B$21,2,FALSE)&amp;"'!$K:$K"),0)),"")</f>
        <v>N/A</v>
      </c>
      <c r="AC7" s="39" t="str">
        <f t="array" ref="AC7">IFERROR(INDEX(INDIRECT("'"&amp;VLOOKUP($C7,ModMap!$A$2:$B$21,2,FALSE)&amp;"'!AC:AC"),MATCH($K7,INDIRECT("'"&amp;VLOOKUP($C7,ModMap!$A$2:$B$21,2,FALSE)&amp;"'!$K:$K"),0)),"")</f>
        <v/>
      </c>
      <c r="AD7" s="44" t="s">
        <v>36</v>
      </c>
      <c r="AE7" s="39" t="str">
        <f t="array" ref="AE7">IFERROR(INDEX(INDIRECT("'"&amp;VLOOKUP($C7,ModMap!$A$2:$B$21,2,FALSE)&amp;"'!AE:AE"),MATCH($K7,INDIRECT("'"&amp;VLOOKUP($C7,ModMap!$A$2:$B$21,2,FALSE)&amp;"'!$K:$K"),0)),"")</f>
        <v>N/A</v>
      </c>
      <c r="AF7" s="39" t="str">
        <f t="array" ref="AF7">IFERROR(INDEX(INDIRECT("'"&amp;VLOOKUP($C7,ModMap!$A$2:$B$21,2,FALSE)&amp;"'!AF:AF"),MATCH($K7,INDIRECT("'"&amp;VLOOKUP($C7,ModMap!$A$2:$B$21,2,FALSE)&amp;"'!$K:$K"),0)),"")</f>
        <v/>
      </c>
      <c r="AG7" s="44" t="s">
        <v>36</v>
      </c>
      <c r="AH7" s="39" t="str">
        <f t="array" ref="AH7">IFERROR(INDEX(INDIRECT("'"&amp;VLOOKUP($C7,ModMap!$A$2:$B$21,2,FALSE)&amp;"'!AH:AH"),MATCH($K7,INDIRECT("'"&amp;VLOOKUP($C7,ModMap!$A$2:$B$21,2,FALSE)&amp;"'!$K:$K"),0)),"")</f>
        <v>N/A</v>
      </c>
      <c r="AI7" s="39" t="str">
        <f t="array" ref="AI7">IFERROR(INDEX(INDIRECT("'"&amp;VLOOKUP($C7,ModMap!$A$2:$B$21,2,FALSE)&amp;"'!AI:AI"),MATCH($K7,INDIRECT("'"&amp;VLOOKUP($C7,ModMap!$A$2:$B$21,2,FALSE)&amp;"'!$K:$K"),0)),"")</f>
        <v/>
      </c>
      <c r="AJ7" s="44" t="s">
        <v>36</v>
      </c>
      <c r="AK7" s="39" t="str">
        <f t="array" ref="AK7">IFERROR(INDEX(INDIRECT("'"&amp;VLOOKUP($C7,ModMap!$A$2:$B$21,2,FALSE)&amp;"'!AK:AK"),MATCH($K7,INDIRECT("'"&amp;VLOOKUP($C7,ModMap!$A$2:$B$21,2,FALSE)&amp;"'!$K:$K"),0)),"")</f>
        <v>N/A</v>
      </c>
      <c r="AL7" s="39" t="str">
        <f t="array" ref="AL7">IFERROR(INDEX(INDIRECT("'"&amp;VLOOKUP($C7,ModMap!$A$2:$B$21,2,FALSE)&amp;"'!AL:AL"),MATCH($K7,INDIRECT("'"&amp;VLOOKUP($C7,ModMap!$A$2:$B$21,2,FALSE)&amp;"'!$K:$K"),0)),"")</f>
        <v/>
      </c>
      <c r="AM7" s="39">
        <f t="shared" si="1"/>
        <v>2</v>
      </c>
      <c r="AN7" s="39" t="str">
        <f t="shared" si="2"/>
        <v>Not Started</v>
      </c>
      <c r="AO7" s="40" t="str">
        <f t="array" ref="AO7">IFERROR(INDEX(INDIRECT("'"&amp;VLOOKUP($C7,ModMap!$A$2:$B$21,2,FALSE)&amp;"'!AO:AO"),MATCH($K7,INDIRECT("'"&amp;VLOOKUP($C7,ModMap!$A$2:$B$21,2,FALSE)&amp;"'!$K:$K"),0)),"")</f>
        <v/>
      </c>
      <c r="AP7" s="49" t="str">
        <f t="array" ref="AP7">IFERROR(HYPERLINK("#'"&amp;VLOOKUP($C7,ModMap!$A$2:$B$21,2,FALSE)&amp;"'!V"&amp;MATCH($K7,INDIRECT("'"&amp;VLOOKUP($C7,ModMap!$A$2:$B$21,2,FALSE)&amp;"'!$K:$K"),0),"Edit on module sheet"),"")</f>
        <v>Edit on module sheet</v>
      </c>
    </row>
    <row r="8" ht="42.0" customHeight="1">
      <c r="A8" s="50">
        <v>6.0</v>
      </c>
      <c r="B8" s="50">
        <v>38.0</v>
      </c>
      <c r="C8" s="50" t="s">
        <v>84</v>
      </c>
      <c r="D8" s="51" t="s">
        <v>85</v>
      </c>
      <c r="E8" s="31" t="s">
        <v>69</v>
      </c>
      <c r="F8" s="46" t="s">
        <v>193</v>
      </c>
      <c r="G8" s="51" t="s">
        <v>194</v>
      </c>
      <c r="H8" s="50" t="s">
        <v>470</v>
      </c>
      <c r="I8" s="50" t="s">
        <v>471</v>
      </c>
      <c r="J8" s="51" t="s">
        <v>472</v>
      </c>
      <c r="K8" s="50" t="s">
        <v>671</v>
      </c>
      <c r="L8" s="51" t="s">
        <v>672</v>
      </c>
      <c r="M8" s="48" t="s">
        <v>434</v>
      </c>
      <c r="N8" s="50" t="s">
        <v>218</v>
      </c>
      <c r="O8" s="50" t="s">
        <v>219</v>
      </c>
      <c r="P8" s="51" t="s">
        <v>475</v>
      </c>
      <c r="Q8" s="51" t="s">
        <v>476</v>
      </c>
      <c r="R8" s="50" t="s">
        <v>56</v>
      </c>
      <c r="S8" s="50" t="s">
        <v>69</v>
      </c>
      <c r="T8" s="50" t="str">
        <f t="array" ref="T8">IFERROR(INDEX(INDIRECT("'"&amp;VLOOKUP($C8,ModMap!$A$2:$B$21,2,FALSE)&amp;"'!T:T"),MATCH($K8,INDIRECT("'"&amp;VLOOKUP($C8,ModMap!$A$2:$B$21,2,FALSE)&amp;"'!$K:$K"),0)),"")</f>
        <v>Unassigned</v>
      </c>
      <c r="U8" s="44" t="s">
        <v>36</v>
      </c>
      <c r="V8" s="50" t="str">
        <f t="array" ref="V8">IFERROR(INDEX(INDIRECT("'"&amp;VLOOKUP($C8,ModMap!$A$2:$B$21,2,FALSE)&amp;"'!V:V"),MATCH($K8,INDIRECT("'"&amp;VLOOKUP($C8,ModMap!$A$2:$B$21,2,FALSE)&amp;"'!$K:$K"),0)),"")</f>
        <v>N/A</v>
      </c>
      <c r="W8" s="50" t="str">
        <f t="array" ref="W8">IFERROR(INDEX(INDIRECT("'"&amp;VLOOKUP($C8,ModMap!$A$2:$B$21,2,FALSE)&amp;"'!W:W"),MATCH($K8,INDIRECT("'"&amp;VLOOKUP($C8,ModMap!$A$2:$B$21,2,FALSE)&amp;"'!$K:$K"),0)),"")</f>
        <v/>
      </c>
      <c r="X8" s="48" t="s">
        <v>33</v>
      </c>
      <c r="Y8" s="50" t="str">
        <f t="array" ref="Y8">IFERROR(INDEX(INDIRECT("'"&amp;VLOOKUP($C8,ModMap!$A$2:$B$21,2,FALSE)&amp;"'!Y:Y"),MATCH($K8,INDIRECT("'"&amp;VLOOKUP($C8,ModMap!$A$2:$B$21,2,FALSE)&amp;"'!$K:$K"),0)),"")</f>
        <v>Not Started</v>
      </c>
      <c r="Z8" s="50" t="str">
        <f t="array" ref="Z8">IFERROR(INDEX(INDIRECT("'"&amp;VLOOKUP($C8,ModMap!$A$2:$B$21,2,FALSE)&amp;"'!Z:Z"),MATCH($K8,INDIRECT("'"&amp;VLOOKUP($C8,ModMap!$A$2:$B$21,2,FALSE)&amp;"'!$K:$K"),0)),"")</f>
        <v>Unassigned</v>
      </c>
      <c r="AA8" s="44" t="s">
        <v>36</v>
      </c>
      <c r="AB8" s="50" t="str">
        <f t="array" ref="AB8">IFERROR(INDEX(INDIRECT("'"&amp;VLOOKUP($C8,ModMap!$A$2:$B$21,2,FALSE)&amp;"'!AB:AB"),MATCH($K8,INDIRECT("'"&amp;VLOOKUP($C8,ModMap!$A$2:$B$21,2,FALSE)&amp;"'!$K:$K"),0)),"")</f>
        <v>N/A</v>
      </c>
      <c r="AC8" s="50" t="str">
        <f t="array" ref="AC8">IFERROR(INDEX(INDIRECT("'"&amp;VLOOKUP($C8,ModMap!$A$2:$B$21,2,FALSE)&amp;"'!AC:AC"),MATCH($K8,INDIRECT("'"&amp;VLOOKUP($C8,ModMap!$A$2:$B$21,2,FALSE)&amp;"'!$K:$K"),0)),"")</f>
        <v/>
      </c>
      <c r="AD8" s="48" t="s">
        <v>33</v>
      </c>
      <c r="AE8" s="50" t="str">
        <f t="array" ref="AE8">IFERROR(INDEX(INDIRECT("'"&amp;VLOOKUP($C8,ModMap!$A$2:$B$21,2,FALSE)&amp;"'!AE:AE"),MATCH($K8,INDIRECT("'"&amp;VLOOKUP($C8,ModMap!$A$2:$B$21,2,FALSE)&amp;"'!$K:$K"),0)),"")</f>
        <v>Not Started</v>
      </c>
      <c r="AF8" s="50" t="str">
        <f t="array" ref="AF8">IFERROR(INDEX(INDIRECT("'"&amp;VLOOKUP($C8,ModMap!$A$2:$B$21,2,FALSE)&amp;"'!AF:AF"),MATCH($K8,INDIRECT("'"&amp;VLOOKUP($C8,ModMap!$A$2:$B$21,2,FALSE)&amp;"'!$K:$K"),0)),"")</f>
        <v>Unassigned</v>
      </c>
      <c r="AG8" s="44" t="s">
        <v>36</v>
      </c>
      <c r="AH8" s="50" t="str">
        <f t="array" ref="AH8">IFERROR(INDEX(INDIRECT("'"&amp;VLOOKUP($C8,ModMap!$A$2:$B$21,2,FALSE)&amp;"'!AH:AH"),MATCH($K8,INDIRECT("'"&amp;VLOOKUP($C8,ModMap!$A$2:$B$21,2,FALSE)&amp;"'!$K:$K"),0)),"")</f>
        <v>N/A</v>
      </c>
      <c r="AI8" s="50" t="str">
        <f t="array" ref="AI8">IFERROR(INDEX(INDIRECT("'"&amp;VLOOKUP($C8,ModMap!$A$2:$B$21,2,FALSE)&amp;"'!AI:AI"),MATCH($K8,INDIRECT("'"&amp;VLOOKUP($C8,ModMap!$A$2:$B$21,2,FALSE)&amp;"'!$K:$K"),0)),"")</f>
        <v/>
      </c>
      <c r="AJ8" s="44" t="s">
        <v>36</v>
      </c>
      <c r="AK8" s="50" t="str">
        <f t="array" ref="AK8">IFERROR(INDEX(INDIRECT("'"&amp;VLOOKUP($C8,ModMap!$A$2:$B$21,2,FALSE)&amp;"'!AK:AK"),MATCH($K8,INDIRECT("'"&amp;VLOOKUP($C8,ModMap!$A$2:$B$21,2,FALSE)&amp;"'!$K:$K"),0)),"")</f>
        <v>N/A</v>
      </c>
      <c r="AL8" s="50" t="str">
        <f t="array" ref="AL8">IFERROR(INDEX(INDIRECT("'"&amp;VLOOKUP($C8,ModMap!$A$2:$B$21,2,FALSE)&amp;"'!AL:AL"),MATCH($K8,INDIRECT("'"&amp;VLOOKUP($C8,ModMap!$A$2:$B$21,2,FALSE)&amp;"'!$K:$K"),0)),"")</f>
        <v/>
      </c>
      <c r="AM8" s="50">
        <f t="shared" si="1"/>
        <v>2</v>
      </c>
      <c r="AN8" s="50" t="str">
        <f t="shared" si="2"/>
        <v>Not Started</v>
      </c>
      <c r="AO8" s="51" t="str">
        <f t="array" ref="AO8">IFERROR(INDEX(INDIRECT("'"&amp;VLOOKUP($C8,ModMap!$A$2:$B$21,2,FALSE)&amp;"'!AO:AO"),MATCH($K8,INDIRECT("'"&amp;VLOOKUP($C8,ModMap!$A$2:$B$21,2,FALSE)&amp;"'!$K:$K"),0)),"")</f>
        <v/>
      </c>
      <c r="AP8" s="49" t="str">
        <f t="array" ref="AP8">IFERROR(HYPERLINK("#'"&amp;VLOOKUP($C8,ModMap!$A$2:$B$21,2,FALSE)&amp;"'!V"&amp;MATCH($K8,INDIRECT("'"&amp;VLOOKUP($C8,ModMap!$A$2:$B$21,2,FALSE)&amp;"'!$K:$K"),0),"Edit on module sheet"),"")</f>
        <v>Edit on module sheet</v>
      </c>
    </row>
    <row r="9" ht="42.0" customHeight="1">
      <c r="A9" s="39">
        <v>7.0</v>
      </c>
      <c r="B9" s="39">
        <v>42.0</v>
      </c>
      <c r="C9" s="39" t="s">
        <v>84</v>
      </c>
      <c r="D9" s="40" t="s">
        <v>85</v>
      </c>
      <c r="E9" s="31" t="s">
        <v>69</v>
      </c>
      <c r="F9" s="46" t="s">
        <v>193</v>
      </c>
      <c r="G9" s="40" t="s">
        <v>194</v>
      </c>
      <c r="H9" s="39" t="s">
        <v>488</v>
      </c>
      <c r="I9" s="39" t="s">
        <v>489</v>
      </c>
      <c r="J9" s="40" t="s">
        <v>490</v>
      </c>
      <c r="K9" s="39" t="s">
        <v>710</v>
      </c>
      <c r="L9" s="40" t="s">
        <v>711</v>
      </c>
      <c r="M9" s="48" t="s">
        <v>434</v>
      </c>
      <c r="N9" s="39" t="s">
        <v>493</v>
      </c>
      <c r="O9" s="39" t="s">
        <v>219</v>
      </c>
      <c r="P9" s="40" t="s">
        <v>494</v>
      </c>
      <c r="Q9" s="40" t="s">
        <v>495</v>
      </c>
      <c r="R9" s="39" t="s">
        <v>205</v>
      </c>
      <c r="S9" s="39" t="s">
        <v>69</v>
      </c>
      <c r="T9" s="39" t="str">
        <f t="array" ref="T9">IFERROR(INDEX(INDIRECT("'"&amp;VLOOKUP($C9,ModMap!$A$2:$B$21,2,FALSE)&amp;"'!T:T"),MATCH($K9,INDIRECT("'"&amp;VLOOKUP($C9,ModMap!$A$2:$B$21,2,FALSE)&amp;"'!$K:$K"),0)),"")</f>
        <v>Unassigned</v>
      </c>
      <c r="U9" s="44" t="s">
        <v>36</v>
      </c>
      <c r="V9" s="39" t="str">
        <f t="array" ref="V9">IFERROR(INDEX(INDIRECT("'"&amp;VLOOKUP($C9,ModMap!$A$2:$B$21,2,FALSE)&amp;"'!V:V"),MATCH($K9,INDIRECT("'"&amp;VLOOKUP($C9,ModMap!$A$2:$B$21,2,FALSE)&amp;"'!$K:$K"),0)),"")</f>
        <v>N/A</v>
      </c>
      <c r="W9" s="39" t="str">
        <f t="array" ref="W9">IFERROR(INDEX(INDIRECT("'"&amp;VLOOKUP($C9,ModMap!$A$2:$B$21,2,FALSE)&amp;"'!W:W"),MATCH($K9,INDIRECT("'"&amp;VLOOKUP($C9,ModMap!$A$2:$B$21,2,FALSE)&amp;"'!$K:$K"),0)),"")</f>
        <v/>
      </c>
      <c r="X9" s="48" t="s">
        <v>33</v>
      </c>
      <c r="Y9" s="39" t="str">
        <f t="array" ref="Y9">IFERROR(INDEX(INDIRECT("'"&amp;VLOOKUP($C9,ModMap!$A$2:$B$21,2,FALSE)&amp;"'!Y:Y"),MATCH($K9,INDIRECT("'"&amp;VLOOKUP($C9,ModMap!$A$2:$B$21,2,FALSE)&amp;"'!$K:$K"),0)),"")</f>
        <v>Not Started</v>
      </c>
      <c r="Z9" s="39" t="str">
        <f t="array" ref="Z9">IFERROR(INDEX(INDIRECT("'"&amp;VLOOKUP($C9,ModMap!$A$2:$B$21,2,FALSE)&amp;"'!Z:Z"),MATCH($K9,INDIRECT("'"&amp;VLOOKUP($C9,ModMap!$A$2:$B$21,2,FALSE)&amp;"'!$K:$K"),0)),"")</f>
        <v>Unassigned</v>
      </c>
      <c r="AA9" s="44" t="s">
        <v>36</v>
      </c>
      <c r="AB9" s="39" t="str">
        <f t="array" ref="AB9">IFERROR(INDEX(INDIRECT("'"&amp;VLOOKUP($C9,ModMap!$A$2:$B$21,2,FALSE)&amp;"'!AB:AB"),MATCH($K9,INDIRECT("'"&amp;VLOOKUP($C9,ModMap!$A$2:$B$21,2,FALSE)&amp;"'!$K:$K"),0)),"")</f>
        <v>N/A</v>
      </c>
      <c r="AC9" s="39" t="str">
        <f t="array" ref="AC9">IFERROR(INDEX(INDIRECT("'"&amp;VLOOKUP($C9,ModMap!$A$2:$B$21,2,FALSE)&amp;"'!AC:AC"),MATCH($K9,INDIRECT("'"&amp;VLOOKUP($C9,ModMap!$A$2:$B$21,2,FALSE)&amp;"'!$K:$K"),0)),"")</f>
        <v/>
      </c>
      <c r="AD9" s="44" t="s">
        <v>36</v>
      </c>
      <c r="AE9" s="39" t="str">
        <f t="array" ref="AE9">IFERROR(INDEX(INDIRECT("'"&amp;VLOOKUP($C9,ModMap!$A$2:$B$21,2,FALSE)&amp;"'!AE:AE"),MATCH($K9,INDIRECT("'"&amp;VLOOKUP($C9,ModMap!$A$2:$B$21,2,FALSE)&amp;"'!$K:$K"),0)),"")</f>
        <v>N/A</v>
      </c>
      <c r="AF9" s="39" t="str">
        <f t="array" ref="AF9">IFERROR(INDEX(INDIRECT("'"&amp;VLOOKUP($C9,ModMap!$A$2:$B$21,2,FALSE)&amp;"'!AF:AF"),MATCH($K9,INDIRECT("'"&amp;VLOOKUP($C9,ModMap!$A$2:$B$21,2,FALSE)&amp;"'!$K:$K"),0)),"")</f>
        <v/>
      </c>
      <c r="AG9" s="44" t="s">
        <v>36</v>
      </c>
      <c r="AH9" s="39" t="str">
        <f t="array" ref="AH9">IFERROR(INDEX(INDIRECT("'"&amp;VLOOKUP($C9,ModMap!$A$2:$B$21,2,FALSE)&amp;"'!AH:AH"),MATCH($K9,INDIRECT("'"&amp;VLOOKUP($C9,ModMap!$A$2:$B$21,2,FALSE)&amp;"'!$K:$K"),0)),"")</f>
        <v>N/A</v>
      </c>
      <c r="AI9" s="39" t="str">
        <f t="array" ref="AI9">IFERROR(INDEX(INDIRECT("'"&amp;VLOOKUP($C9,ModMap!$A$2:$B$21,2,FALSE)&amp;"'!AI:AI"),MATCH($K9,INDIRECT("'"&amp;VLOOKUP($C9,ModMap!$A$2:$B$21,2,FALSE)&amp;"'!$K:$K"),0)),"")</f>
        <v/>
      </c>
      <c r="AJ9" s="44" t="s">
        <v>36</v>
      </c>
      <c r="AK9" s="39" t="str">
        <f t="array" ref="AK9">IFERROR(INDEX(INDIRECT("'"&amp;VLOOKUP($C9,ModMap!$A$2:$B$21,2,FALSE)&amp;"'!AK:AK"),MATCH($K9,INDIRECT("'"&amp;VLOOKUP($C9,ModMap!$A$2:$B$21,2,FALSE)&amp;"'!$K:$K"),0)),"")</f>
        <v>N/A</v>
      </c>
      <c r="AL9" s="39" t="str">
        <f t="array" ref="AL9">IFERROR(INDEX(INDIRECT("'"&amp;VLOOKUP($C9,ModMap!$A$2:$B$21,2,FALSE)&amp;"'!AL:AL"),MATCH($K9,INDIRECT("'"&amp;VLOOKUP($C9,ModMap!$A$2:$B$21,2,FALSE)&amp;"'!$K:$K"),0)),"")</f>
        <v/>
      </c>
      <c r="AM9" s="39">
        <f t="shared" si="1"/>
        <v>1</v>
      </c>
      <c r="AN9" s="39" t="str">
        <f t="shared" si="2"/>
        <v>Not Started</v>
      </c>
      <c r="AO9" s="40" t="str">
        <f t="array" ref="AO9">IFERROR(INDEX(INDIRECT("'"&amp;VLOOKUP($C9,ModMap!$A$2:$B$21,2,FALSE)&amp;"'!AO:AO"),MATCH($K9,INDIRECT("'"&amp;VLOOKUP($C9,ModMap!$A$2:$B$21,2,FALSE)&amp;"'!$K:$K"),0)),"")</f>
        <v/>
      </c>
      <c r="AP9" s="49" t="str">
        <f t="array" ref="AP9">IFERROR(HYPERLINK("#'"&amp;VLOOKUP($C9,ModMap!$A$2:$B$21,2,FALSE)&amp;"'!V"&amp;MATCH($K9,INDIRECT("'"&amp;VLOOKUP($C9,ModMap!$A$2:$B$21,2,FALSE)&amp;"'!$K:$K"),0),"Edit on module sheet"),"")</f>
        <v>Edit on module sheet</v>
      </c>
    </row>
    <row r="10" ht="42.0" customHeight="1">
      <c r="A10" s="50">
        <v>8.0</v>
      </c>
      <c r="B10" s="50">
        <v>46.0</v>
      </c>
      <c r="C10" s="50" t="s">
        <v>84</v>
      </c>
      <c r="D10" s="51" t="s">
        <v>85</v>
      </c>
      <c r="E10" s="31" t="s">
        <v>69</v>
      </c>
      <c r="F10" s="46" t="s">
        <v>193</v>
      </c>
      <c r="G10" s="51" t="s">
        <v>194</v>
      </c>
      <c r="H10" s="50" t="s">
        <v>530</v>
      </c>
      <c r="I10" s="50" t="s">
        <v>531</v>
      </c>
      <c r="J10" s="51" t="s">
        <v>532</v>
      </c>
      <c r="K10" s="50" t="s">
        <v>739</v>
      </c>
      <c r="L10" s="51" t="s">
        <v>740</v>
      </c>
      <c r="M10" s="48" t="s">
        <v>434</v>
      </c>
      <c r="N10" s="50" t="s">
        <v>218</v>
      </c>
      <c r="O10" s="50" t="s">
        <v>535</v>
      </c>
      <c r="P10" s="51" t="s">
        <v>536</v>
      </c>
      <c r="Q10" s="51" t="s">
        <v>537</v>
      </c>
      <c r="R10" s="50" t="s">
        <v>205</v>
      </c>
      <c r="S10" s="50" t="s">
        <v>69</v>
      </c>
      <c r="T10" s="50" t="str">
        <f t="array" ref="T10">IFERROR(INDEX(INDIRECT("'"&amp;VLOOKUP($C10,ModMap!$A$2:$B$21,2,FALSE)&amp;"'!T:T"),MATCH($K10,INDIRECT("'"&amp;VLOOKUP($C10,ModMap!$A$2:$B$21,2,FALSE)&amp;"'!$K:$K"),0)),"")</f>
        <v>Unassigned</v>
      </c>
      <c r="U10" s="44" t="s">
        <v>36</v>
      </c>
      <c r="V10" s="50" t="str">
        <f t="array" ref="V10">IFERROR(INDEX(INDIRECT("'"&amp;VLOOKUP($C10,ModMap!$A$2:$B$21,2,FALSE)&amp;"'!V:V"),MATCH($K10,INDIRECT("'"&amp;VLOOKUP($C10,ModMap!$A$2:$B$21,2,FALSE)&amp;"'!$K:$K"),0)),"")</f>
        <v>N/A</v>
      </c>
      <c r="W10" s="50" t="str">
        <f t="array" ref="W10">IFERROR(INDEX(INDIRECT("'"&amp;VLOOKUP($C10,ModMap!$A$2:$B$21,2,FALSE)&amp;"'!W:W"),MATCH($K10,INDIRECT("'"&amp;VLOOKUP($C10,ModMap!$A$2:$B$21,2,FALSE)&amp;"'!$K:$K"),0)),"")</f>
        <v/>
      </c>
      <c r="X10" s="48" t="s">
        <v>33</v>
      </c>
      <c r="Y10" s="50" t="str">
        <f t="array" ref="Y10">IFERROR(INDEX(INDIRECT("'"&amp;VLOOKUP($C10,ModMap!$A$2:$B$21,2,FALSE)&amp;"'!Y:Y"),MATCH($K10,INDIRECT("'"&amp;VLOOKUP($C10,ModMap!$A$2:$B$21,2,FALSE)&amp;"'!$K:$K"),0)),"")</f>
        <v>Not Started</v>
      </c>
      <c r="Z10" s="50" t="str">
        <f t="array" ref="Z10">IFERROR(INDEX(INDIRECT("'"&amp;VLOOKUP($C10,ModMap!$A$2:$B$21,2,FALSE)&amp;"'!Z:Z"),MATCH($K10,INDIRECT("'"&amp;VLOOKUP($C10,ModMap!$A$2:$B$21,2,FALSE)&amp;"'!$K:$K"),0)),"")</f>
        <v>Unassigned</v>
      </c>
      <c r="AA10" s="44" t="s">
        <v>36</v>
      </c>
      <c r="AB10" s="50" t="str">
        <f t="array" ref="AB10">IFERROR(INDEX(INDIRECT("'"&amp;VLOOKUP($C10,ModMap!$A$2:$B$21,2,FALSE)&amp;"'!AB:AB"),MATCH($K10,INDIRECT("'"&amp;VLOOKUP($C10,ModMap!$A$2:$B$21,2,FALSE)&amp;"'!$K:$K"),0)),"")</f>
        <v>N/A</v>
      </c>
      <c r="AC10" s="50" t="str">
        <f t="array" ref="AC10">IFERROR(INDEX(INDIRECT("'"&amp;VLOOKUP($C10,ModMap!$A$2:$B$21,2,FALSE)&amp;"'!AC:AC"),MATCH($K10,INDIRECT("'"&amp;VLOOKUP($C10,ModMap!$A$2:$B$21,2,FALSE)&amp;"'!$K:$K"),0)),"")</f>
        <v/>
      </c>
      <c r="AD10" s="44" t="s">
        <v>36</v>
      </c>
      <c r="AE10" s="50" t="str">
        <f t="array" ref="AE10">IFERROR(INDEX(INDIRECT("'"&amp;VLOOKUP($C10,ModMap!$A$2:$B$21,2,FALSE)&amp;"'!AE:AE"),MATCH($K10,INDIRECT("'"&amp;VLOOKUP($C10,ModMap!$A$2:$B$21,2,FALSE)&amp;"'!$K:$K"),0)),"")</f>
        <v>N/A</v>
      </c>
      <c r="AF10" s="50" t="str">
        <f t="array" ref="AF10">IFERROR(INDEX(INDIRECT("'"&amp;VLOOKUP($C10,ModMap!$A$2:$B$21,2,FALSE)&amp;"'!AF:AF"),MATCH($K10,INDIRECT("'"&amp;VLOOKUP($C10,ModMap!$A$2:$B$21,2,FALSE)&amp;"'!$K:$K"),0)),"")</f>
        <v/>
      </c>
      <c r="AG10" s="44" t="s">
        <v>36</v>
      </c>
      <c r="AH10" s="50" t="str">
        <f t="array" ref="AH10">IFERROR(INDEX(INDIRECT("'"&amp;VLOOKUP($C10,ModMap!$A$2:$B$21,2,FALSE)&amp;"'!AH:AH"),MATCH($K10,INDIRECT("'"&amp;VLOOKUP($C10,ModMap!$A$2:$B$21,2,FALSE)&amp;"'!$K:$K"),0)),"")</f>
        <v>N/A</v>
      </c>
      <c r="AI10" s="50" t="str">
        <f t="array" ref="AI10">IFERROR(INDEX(INDIRECT("'"&amp;VLOOKUP($C10,ModMap!$A$2:$B$21,2,FALSE)&amp;"'!AI:AI"),MATCH($K10,INDIRECT("'"&amp;VLOOKUP($C10,ModMap!$A$2:$B$21,2,FALSE)&amp;"'!$K:$K"),0)),"")</f>
        <v/>
      </c>
      <c r="AJ10" s="44" t="s">
        <v>36</v>
      </c>
      <c r="AK10" s="50" t="str">
        <f t="array" ref="AK10">IFERROR(INDEX(INDIRECT("'"&amp;VLOOKUP($C10,ModMap!$A$2:$B$21,2,FALSE)&amp;"'!AK:AK"),MATCH($K10,INDIRECT("'"&amp;VLOOKUP($C10,ModMap!$A$2:$B$21,2,FALSE)&amp;"'!$K:$K"),0)),"")</f>
        <v>N/A</v>
      </c>
      <c r="AL10" s="50" t="str">
        <f t="array" ref="AL10">IFERROR(INDEX(INDIRECT("'"&amp;VLOOKUP($C10,ModMap!$A$2:$B$21,2,FALSE)&amp;"'!AL:AL"),MATCH($K10,INDIRECT("'"&amp;VLOOKUP($C10,ModMap!$A$2:$B$21,2,FALSE)&amp;"'!$K:$K"),0)),"")</f>
        <v/>
      </c>
      <c r="AM10" s="50">
        <f t="shared" si="1"/>
        <v>1</v>
      </c>
      <c r="AN10" s="50" t="str">
        <f t="shared" si="2"/>
        <v>Not Started</v>
      </c>
      <c r="AO10" s="51" t="str">
        <f t="array" ref="AO10">IFERROR(INDEX(INDIRECT("'"&amp;VLOOKUP($C10,ModMap!$A$2:$B$21,2,FALSE)&amp;"'!AO:AO"),MATCH($K10,INDIRECT("'"&amp;VLOOKUP($C10,ModMap!$A$2:$B$21,2,FALSE)&amp;"'!$K:$K"),0)),"")</f>
        <v/>
      </c>
      <c r="AP10" s="49" t="str">
        <f t="array" ref="AP10">IFERROR(HYPERLINK("#'"&amp;VLOOKUP($C10,ModMap!$A$2:$B$21,2,FALSE)&amp;"'!V"&amp;MATCH($K10,INDIRECT("'"&amp;VLOOKUP($C10,ModMap!$A$2:$B$21,2,FALSE)&amp;"'!$K:$K"),0),"Edit on module sheet"),"")</f>
        <v>Edit on module sheet</v>
      </c>
    </row>
    <row r="11" ht="42.0" customHeight="1">
      <c r="A11" s="39">
        <v>9.0</v>
      </c>
      <c r="B11" s="39">
        <v>49.0</v>
      </c>
      <c r="C11" s="39" t="s">
        <v>84</v>
      </c>
      <c r="D11" s="40" t="s">
        <v>85</v>
      </c>
      <c r="E11" s="31" t="s">
        <v>69</v>
      </c>
      <c r="F11" s="46" t="s">
        <v>193</v>
      </c>
      <c r="G11" s="40" t="s">
        <v>194</v>
      </c>
      <c r="H11" s="39" t="s">
        <v>551</v>
      </c>
      <c r="I11" s="39" t="s">
        <v>552</v>
      </c>
      <c r="J11" s="40" t="s">
        <v>553</v>
      </c>
      <c r="K11" s="39" t="s">
        <v>769</v>
      </c>
      <c r="L11" s="40" t="s">
        <v>770</v>
      </c>
      <c r="M11" s="48" t="s">
        <v>434</v>
      </c>
      <c r="N11" s="39" t="s">
        <v>218</v>
      </c>
      <c r="O11" s="39" t="s">
        <v>556</v>
      </c>
      <c r="P11" s="40" t="s">
        <v>557</v>
      </c>
      <c r="Q11" s="40" t="s">
        <v>558</v>
      </c>
      <c r="R11" s="39" t="s">
        <v>205</v>
      </c>
      <c r="S11" s="39" t="s">
        <v>69</v>
      </c>
      <c r="T11" s="39" t="str">
        <f t="array" ref="T11">IFERROR(INDEX(INDIRECT("'"&amp;VLOOKUP($C11,ModMap!$A$2:$B$21,2,FALSE)&amp;"'!T:T"),MATCH($K11,INDIRECT("'"&amp;VLOOKUP($C11,ModMap!$A$2:$B$21,2,FALSE)&amp;"'!$K:$K"),0)),"")</f>
        <v>Unassigned</v>
      </c>
      <c r="U11" s="44" t="s">
        <v>36</v>
      </c>
      <c r="V11" s="39" t="str">
        <f t="array" ref="V11">IFERROR(INDEX(INDIRECT("'"&amp;VLOOKUP($C11,ModMap!$A$2:$B$21,2,FALSE)&amp;"'!V:V"),MATCH($K11,INDIRECT("'"&amp;VLOOKUP($C11,ModMap!$A$2:$B$21,2,FALSE)&amp;"'!$K:$K"),0)),"")</f>
        <v>N/A</v>
      </c>
      <c r="W11" s="39" t="str">
        <f t="array" ref="W11">IFERROR(INDEX(INDIRECT("'"&amp;VLOOKUP($C11,ModMap!$A$2:$B$21,2,FALSE)&amp;"'!W:W"),MATCH($K11,INDIRECT("'"&amp;VLOOKUP($C11,ModMap!$A$2:$B$21,2,FALSE)&amp;"'!$K:$K"),0)),"")</f>
        <v/>
      </c>
      <c r="X11" s="48" t="s">
        <v>33</v>
      </c>
      <c r="Y11" s="39" t="str">
        <f t="array" ref="Y11">IFERROR(INDEX(INDIRECT("'"&amp;VLOOKUP($C11,ModMap!$A$2:$B$21,2,FALSE)&amp;"'!Y:Y"),MATCH($K11,INDIRECT("'"&amp;VLOOKUP($C11,ModMap!$A$2:$B$21,2,FALSE)&amp;"'!$K:$K"),0)),"")</f>
        <v>Not Started</v>
      </c>
      <c r="Z11" s="39" t="str">
        <f t="array" ref="Z11">IFERROR(INDEX(INDIRECT("'"&amp;VLOOKUP($C11,ModMap!$A$2:$B$21,2,FALSE)&amp;"'!Z:Z"),MATCH($K11,INDIRECT("'"&amp;VLOOKUP($C11,ModMap!$A$2:$B$21,2,FALSE)&amp;"'!$K:$K"),0)),"")</f>
        <v>Unassigned</v>
      </c>
      <c r="AA11" s="44" t="s">
        <v>36</v>
      </c>
      <c r="AB11" s="39" t="str">
        <f t="array" ref="AB11">IFERROR(INDEX(INDIRECT("'"&amp;VLOOKUP($C11,ModMap!$A$2:$B$21,2,FALSE)&amp;"'!AB:AB"),MATCH($K11,INDIRECT("'"&amp;VLOOKUP($C11,ModMap!$A$2:$B$21,2,FALSE)&amp;"'!$K:$K"),0)),"")</f>
        <v>N/A</v>
      </c>
      <c r="AC11" s="39" t="str">
        <f t="array" ref="AC11">IFERROR(INDEX(INDIRECT("'"&amp;VLOOKUP($C11,ModMap!$A$2:$B$21,2,FALSE)&amp;"'!AC:AC"),MATCH($K11,INDIRECT("'"&amp;VLOOKUP($C11,ModMap!$A$2:$B$21,2,FALSE)&amp;"'!$K:$K"),0)),"")</f>
        <v/>
      </c>
      <c r="AD11" s="44" t="s">
        <v>36</v>
      </c>
      <c r="AE11" s="39" t="str">
        <f t="array" ref="AE11">IFERROR(INDEX(INDIRECT("'"&amp;VLOOKUP($C11,ModMap!$A$2:$B$21,2,FALSE)&amp;"'!AE:AE"),MATCH($K11,INDIRECT("'"&amp;VLOOKUP($C11,ModMap!$A$2:$B$21,2,FALSE)&amp;"'!$K:$K"),0)),"")</f>
        <v>N/A</v>
      </c>
      <c r="AF11" s="39" t="str">
        <f t="array" ref="AF11">IFERROR(INDEX(INDIRECT("'"&amp;VLOOKUP($C11,ModMap!$A$2:$B$21,2,FALSE)&amp;"'!AF:AF"),MATCH($K11,INDIRECT("'"&amp;VLOOKUP($C11,ModMap!$A$2:$B$21,2,FALSE)&amp;"'!$K:$K"),0)),"")</f>
        <v/>
      </c>
      <c r="AG11" s="44" t="s">
        <v>36</v>
      </c>
      <c r="AH11" s="39" t="str">
        <f t="array" ref="AH11">IFERROR(INDEX(INDIRECT("'"&amp;VLOOKUP($C11,ModMap!$A$2:$B$21,2,FALSE)&amp;"'!AH:AH"),MATCH($K11,INDIRECT("'"&amp;VLOOKUP($C11,ModMap!$A$2:$B$21,2,FALSE)&amp;"'!$K:$K"),0)),"")</f>
        <v>N/A</v>
      </c>
      <c r="AI11" s="39" t="str">
        <f t="array" ref="AI11">IFERROR(INDEX(INDIRECT("'"&amp;VLOOKUP($C11,ModMap!$A$2:$B$21,2,FALSE)&amp;"'!AI:AI"),MATCH($K11,INDIRECT("'"&amp;VLOOKUP($C11,ModMap!$A$2:$B$21,2,FALSE)&amp;"'!$K:$K"),0)),"")</f>
        <v/>
      </c>
      <c r="AJ11" s="44" t="s">
        <v>36</v>
      </c>
      <c r="AK11" s="39" t="str">
        <f t="array" ref="AK11">IFERROR(INDEX(INDIRECT("'"&amp;VLOOKUP($C11,ModMap!$A$2:$B$21,2,FALSE)&amp;"'!AK:AK"),MATCH($K11,INDIRECT("'"&amp;VLOOKUP($C11,ModMap!$A$2:$B$21,2,FALSE)&amp;"'!$K:$K"),0)),"")</f>
        <v>N/A</v>
      </c>
      <c r="AL11" s="39" t="str">
        <f t="array" ref="AL11">IFERROR(INDEX(INDIRECT("'"&amp;VLOOKUP($C11,ModMap!$A$2:$B$21,2,FALSE)&amp;"'!AL:AL"),MATCH($K11,INDIRECT("'"&amp;VLOOKUP($C11,ModMap!$A$2:$B$21,2,FALSE)&amp;"'!$K:$K"),0)),"")</f>
        <v/>
      </c>
      <c r="AM11" s="39">
        <f t="shared" si="1"/>
        <v>1</v>
      </c>
      <c r="AN11" s="39" t="str">
        <f t="shared" si="2"/>
        <v>Not Started</v>
      </c>
      <c r="AO11" s="40" t="str">
        <f t="array" ref="AO11">IFERROR(INDEX(INDIRECT("'"&amp;VLOOKUP($C11,ModMap!$A$2:$B$21,2,FALSE)&amp;"'!AO:AO"),MATCH($K11,INDIRECT("'"&amp;VLOOKUP($C11,ModMap!$A$2:$B$21,2,FALSE)&amp;"'!$K:$K"),0)),"")</f>
        <v/>
      </c>
      <c r="AP11" s="49" t="str">
        <f t="array" ref="AP11">IFERROR(HYPERLINK("#'"&amp;VLOOKUP($C11,ModMap!$A$2:$B$21,2,FALSE)&amp;"'!V"&amp;MATCH($K11,INDIRECT("'"&amp;VLOOKUP($C11,ModMap!$A$2:$B$21,2,FALSE)&amp;"'!$K:$K"),0),"Edit on module sheet"),"")</f>
        <v>Edit on module sheet</v>
      </c>
    </row>
    <row r="12" ht="42.0" customHeight="1">
      <c r="A12" s="50">
        <v>10.0</v>
      </c>
      <c r="B12" s="50">
        <v>52.0</v>
      </c>
      <c r="C12" s="50" t="s">
        <v>84</v>
      </c>
      <c r="D12" s="51" t="s">
        <v>85</v>
      </c>
      <c r="E12" s="31" t="s">
        <v>69</v>
      </c>
      <c r="F12" s="46" t="s">
        <v>193</v>
      </c>
      <c r="G12" s="51" t="s">
        <v>194</v>
      </c>
      <c r="H12" s="50" t="s">
        <v>570</v>
      </c>
      <c r="I12" s="50" t="s">
        <v>571</v>
      </c>
      <c r="J12" s="51" t="s">
        <v>572</v>
      </c>
      <c r="K12" s="50" t="s">
        <v>797</v>
      </c>
      <c r="L12" s="51" t="s">
        <v>798</v>
      </c>
      <c r="M12" s="48" t="s">
        <v>434</v>
      </c>
      <c r="N12" s="50" t="s">
        <v>218</v>
      </c>
      <c r="O12" s="50" t="s">
        <v>219</v>
      </c>
      <c r="P12" s="51" t="s">
        <v>575</v>
      </c>
      <c r="Q12" s="51" t="s">
        <v>576</v>
      </c>
      <c r="R12" s="50" t="s">
        <v>205</v>
      </c>
      <c r="S12" s="50" t="s">
        <v>69</v>
      </c>
      <c r="T12" s="50" t="str">
        <f t="array" ref="T12">IFERROR(INDEX(INDIRECT("'"&amp;VLOOKUP($C12,ModMap!$A$2:$B$21,2,FALSE)&amp;"'!T:T"),MATCH($K12,INDIRECT("'"&amp;VLOOKUP($C12,ModMap!$A$2:$B$21,2,FALSE)&amp;"'!$K:$K"),0)),"")</f>
        <v>Unassigned</v>
      </c>
      <c r="U12" s="44" t="s">
        <v>36</v>
      </c>
      <c r="V12" s="50" t="str">
        <f t="array" ref="V12">IFERROR(INDEX(INDIRECT("'"&amp;VLOOKUP($C12,ModMap!$A$2:$B$21,2,FALSE)&amp;"'!V:V"),MATCH($K12,INDIRECT("'"&amp;VLOOKUP($C12,ModMap!$A$2:$B$21,2,FALSE)&amp;"'!$K:$K"),0)),"")</f>
        <v>N/A</v>
      </c>
      <c r="W12" s="50" t="str">
        <f t="array" ref="W12">IFERROR(INDEX(INDIRECT("'"&amp;VLOOKUP($C12,ModMap!$A$2:$B$21,2,FALSE)&amp;"'!W:W"),MATCH($K12,INDIRECT("'"&amp;VLOOKUP($C12,ModMap!$A$2:$B$21,2,FALSE)&amp;"'!$K:$K"),0)),"")</f>
        <v/>
      </c>
      <c r="X12" s="48" t="s">
        <v>33</v>
      </c>
      <c r="Y12" s="50" t="str">
        <f t="array" ref="Y12">IFERROR(INDEX(INDIRECT("'"&amp;VLOOKUP($C12,ModMap!$A$2:$B$21,2,FALSE)&amp;"'!Y:Y"),MATCH($K12,INDIRECT("'"&amp;VLOOKUP($C12,ModMap!$A$2:$B$21,2,FALSE)&amp;"'!$K:$K"),0)),"")</f>
        <v>Not Started</v>
      </c>
      <c r="Z12" s="50" t="str">
        <f t="array" ref="Z12">IFERROR(INDEX(INDIRECT("'"&amp;VLOOKUP($C12,ModMap!$A$2:$B$21,2,FALSE)&amp;"'!Z:Z"),MATCH($K12,INDIRECT("'"&amp;VLOOKUP($C12,ModMap!$A$2:$B$21,2,FALSE)&amp;"'!$K:$K"),0)),"")</f>
        <v>Unassigned</v>
      </c>
      <c r="AA12" s="44" t="s">
        <v>36</v>
      </c>
      <c r="AB12" s="50" t="str">
        <f t="array" ref="AB12">IFERROR(INDEX(INDIRECT("'"&amp;VLOOKUP($C12,ModMap!$A$2:$B$21,2,FALSE)&amp;"'!AB:AB"),MATCH($K12,INDIRECT("'"&amp;VLOOKUP($C12,ModMap!$A$2:$B$21,2,FALSE)&amp;"'!$K:$K"),0)),"")</f>
        <v>N/A</v>
      </c>
      <c r="AC12" s="50" t="str">
        <f t="array" ref="AC12">IFERROR(INDEX(INDIRECT("'"&amp;VLOOKUP($C12,ModMap!$A$2:$B$21,2,FALSE)&amp;"'!AC:AC"),MATCH($K12,INDIRECT("'"&amp;VLOOKUP($C12,ModMap!$A$2:$B$21,2,FALSE)&amp;"'!$K:$K"),0)),"")</f>
        <v/>
      </c>
      <c r="AD12" s="44" t="s">
        <v>36</v>
      </c>
      <c r="AE12" s="50" t="str">
        <f t="array" ref="AE12">IFERROR(INDEX(INDIRECT("'"&amp;VLOOKUP($C12,ModMap!$A$2:$B$21,2,FALSE)&amp;"'!AE:AE"),MATCH($K12,INDIRECT("'"&amp;VLOOKUP($C12,ModMap!$A$2:$B$21,2,FALSE)&amp;"'!$K:$K"),0)),"")</f>
        <v>N/A</v>
      </c>
      <c r="AF12" s="50" t="str">
        <f t="array" ref="AF12">IFERROR(INDEX(INDIRECT("'"&amp;VLOOKUP($C12,ModMap!$A$2:$B$21,2,FALSE)&amp;"'!AF:AF"),MATCH($K12,INDIRECT("'"&amp;VLOOKUP($C12,ModMap!$A$2:$B$21,2,FALSE)&amp;"'!$K:$K"),0)),"")</f>
        <v/>
      </c>
      <c r="AG12" s="44" t="s">
        <v>36</v>
      </c>
      <c r="AH12" s="50" t="str">
        <f t="array" ref="AH12">IFERROR(INDEX(INDIRECT("'"&amp;VLOOKUP($C12,ModMap!$A$2:$B$21,2,FALSE)&amp;"'!AH:AH"),MATCH($K12,INDIRECT("'"&amp;VLOOKUP($C12,ModMap!$A$2:$B$21,2,FALSE)&amp;"'!$K:$K"),0)),"")</f>
        <v>N/A</v>
      </c>
      <c r="AI12" s="50" t="str">
        <f t="array" ref="AI12">IFERROR(INDEX(INDIRECT("'"&amp;VLOOKUP($C12,ModMap!$A$2:$B$21,2,FALSE)&amp;"'!AI:AI"),MATCH($K12,INDIRECT("'"&amp;VLOOKUP($C12,ModMap!$A$2:$B$21,2,FALSE)&amp;"'!$K:$K"),0)),"")</f>
        <v/>
      </c>
      <c r="AJ12" s="44" t="s">
        <v>36</v>
      </c>
      <c r="AK12" s="50" t="str">
        <f t="array" ref="AK12">IFERROR(INDEX(INDIRECT("'"&amp;VLOOKUP($C12,ModMap!$A$2:$B$21,2,FALSE)&amp;"'!AK:AK"),MATCH($K12,INDIRECT("'"&amp;VLOOKUP($C12,ModMap!$A$2:$B$21,2,FALSE)&amp;"'!$K:$K"),0)),"")</f>
        <v>N/A</v>
      </c>
      <c r="AL12" s="50" t="str">
        <f t="array" ref="AL12">IFERROR(INDEX(INDIRECT("'"&amp;VLOOKUP($C12,ModMap!$A$2:$B$21,2,FALSE)&amp;"'!AL:AL"),MATCH($K12,INDIRECT("'"&amp;VLOOKUP($C12,ModMap!$A$2:$B$21,2,FALSE)&amp;"'!$K:$K"),0)),"")</f>
        <v/>
      </c>
      <c r="AM12" s="50">
        <f t="shared" si="1"/>
        <v>1</v>
      </c>
      <c r="AN12" s="50" t="str">
        <f t="shared" si="2"/>
        <v>Not Started</v>
      </c>
      <c r="AO12" s="51" t="str">
        <f t="array" ref="AO12">IFERROR(INDEX(INDIRECT("'"&amp;VLOOKUP($C12,ModMap!$A$2:$B$21,2,FALSE)&amp;"'!AO:AO"),MATCH($K12,INDIRECT("'"&amp;VLOOKUP($C12,ModMap!$A$2:$B$21,2,FALSE)&amp;"'!$K:$K"),0)),"")</f>
        <v/>
      </c>
      <c r="AP12" s="49" t="str">
        <f t="array" ref="AP12">IFERROR(HYPERLINK("#'"&amp;VLOOKUP($C12,ModMap!$A$2:$B$21,2,FALSE)&amp;"'!V"&amp;MATCH($K12,INDIRECT("'"&amp;VLOOKUP($C12,ModMap!$A$2:$B$21,2,FALSE)&amp;"'!$K:$K"),0),"Edit on module sheet"),"")</f>
        <v>Edit on module sheet</v>
      </c>
    </row>
    <row r="13" ht="42.0" customHeight="1">
      <c r="A13" s="39">
        <v>11.0</v>
      </c>
      <c r="B13" s="39">
        <v>53.0</v>
      </c>
      <c r="C13" s="39" t="s">
        <v>87</v>
      </c>
      <c r="D13" s="40" t="s">
        <v>88</v>
      </c>
      <c r="E13" s="31" t="s">
        <v>69</v>
      </c>
      <c r="F13" s="28" t="s">
        <v>262</v>
      </c>
      <c r="G13" s="40" t="s">
        <v>263</v>
      </c>
      <c r="H13" s="39" t="s">
        <v>595</v>
      </c>
      <c r="I13" s="39" t="s">
        <v>596</v>
      </c>
      <c r="J13" s="40" t="s">
        <v>597</v>
      </c>
      <c r="K13" s="39" t="s">
        <v>814</v>
      </c>
      <c r="L13" s="40" t="s">
        <v>815</v>
      </c>
      <c r="M13" s="48" t="s">
        <v>613</v>
      </c>
      <c r="N13" s="39" t="s">
        <v>600</v>
      </c>
      <c r="O13" s="39" t="s">
        <v>601</v>
      </c>
      <c r="P13" s="40" t="s">
        <v>602</v>
      </c>
      <c r="Q13" s="40" t="s">
        <v>603</v>
      </c>
      <c r="R13" s="39" t="s">
        <v>273</v>
      </c>
      <c r="S13" s="39" t="s">
        <v>69</v>
      </c>
      <c r="T13" s="39" t="str">
        <f t="array" ref="T13">IFERROR(INDEX(INDIRECT("'"&amp;VLOOKUP($C13,ModMap!$A$2:$B$21,2,FALSE)&amp;"'!T:T"),MATCH($K13,INDIRECT("'"&amp;VLOOKUP($C13,ModMap!$A$2:$B$21,2,FALSE)&amp;"'!$K:$K"),0)),"")</f>
        <v>Unassigned</v>
      </c>
      <c r="U13" s="48" t="s">
        <v>33</v>
      </c>
      <c r="V13" s="39" t="str">
        <f t="array" ref="V13">IFERROR(INDEX(INDIRECT("'"&amp;VLOOKUP($C13,ModMap!$A$2:$B$21,2,FALSE)&amp;"'!V:V"),MATCH($K13,INDIRECT("'"&amp;VLOOKUP($C13,ModMap!$A$2:$B$21,2,FALSE)&amp;"'!$K:$K"),0)),"")</f>
        <v>Not Started</v>
      </c>
      <c r="W13" s="39" t="str">
        <f t="array" ref="W13">IFERROR(INDEX(INDIRECT("'"&amp;VLOOKUP($C13,ModMap!$A$2:$B$21,2,FALSE)&amp;"'!W:W"),MATCH($K13,INDIRECT("'"&amp;VLOOKUP($C13,ModMap!$A$2:$B$21,2,FALSE)&amp;"'!$K:$K"),0)),"")</f>
        <v>Unassigned</v>
      </c>
      <c r="X13" s="48" t="s">
        <v>33</v>
      </c>
      <c r="Y13" s="39" t="str">
        <f t="array" ref="Y13">IFERROR(INDEX(INDIRECT("'"&amp;VLOOKUP($C13,ModMap!$A$2:$B$21,2,FALSE)&amp;"'!Y:Y"),MATCH($K13,INDIRECT("'"&amp;VLOOKUP($C13,ModMap!$A$2:$B$21,2,FALSE)&amp;"'!$K:$K"),0)),"")</f>
        <v>Not Started</v>
      </c>
      <c r="Z13" s="39" t="str">
        <f t="array" ref="Z13">IFERROR(INDEX(INDIRECT("'"&amp;VLOOKUP($C13,ModMap!$A$2:$B$21,2,FALSE)&amp;"'!Z:Z"),MATCH($K13,INDIRECT("'"&amp;VLOOKUP($C13,ModMap!$A$2:$B$21,2,FALSE)&amp;"'!$K:$K"),0)),"")</f>
        <v>Unassigned</v>
      </c>
      <c r="AA13" s="44" t="s">
        <v>36</v>
      </c>
      <c r="AB13" s="39" t="str">
        <f t="array" ref="AB13">IFERROR(INDEX(INDIRECT("'"&amp;VLOOKUP($C13,ModMap!$A$2:$B$21,2,FALSE)&amp;"'!AB:AB"),MATCH($K13,INDIRECT("'"&amp;VLOOKUP($C13,ModMap!$A$2:$B$21,2,FALSE)&amp;"'!$K:$K"),0)),"")</f>
        <v>N/A</v>
      </c>
      <c r="AC13" s="39" t="str">
        <f t="array" ref="AC13">IFERROR(INDEX(INDIRECT("'"&amp;VLOOKUP($C13,ModMap!$A$2:$B$21,2,FALSE)&amp;"'!AC:AC"),MATCH($K13,INDIRECT("'"&amp;VLOOKUP($C13,ModMap!$A$2:$B$21,2,FALSE)&amp;"'!$K:$K"),0)),"")</f>
        <v/>
      </c>
      <c r="AD13" s="48" t="s">
        <v>33</v>
      </c>
      <c r="AE13" s="39" t="str">
        <f t="array" ref="AE13">IFERROR(INDEX(INDIRECT("'"&amp;VLOOKUP($C13,ModMap!$A$2:$B$21,2,FALSE)&amp;"'!AE:AE"),MATCH($K13,INDIRECT("'"&amp;VLOOKUP($C13,ModMap!$A$2:$B$21,2,FALSE)&amp;"'!$K:$K"),0)),"")</f>
        <v>Not Started</v>
      </c>
      <c r="AF13" s="39" t="str">
        <f t="array" ref="AF13">IFERROR(INDEX(INDIRECT("'"&amp;VLOOKUP($C13,ModMap!$A$2:$B$21,2,FALSE)&amp;"'!AF:AF"),MATCH($K13,INDIRECT("'"&amp;VLOOKUP($C13,ModMap!$A$2:$B$21,2,FALSE)&amp;"'!$K:$K"),0)),"")</f>
        <v>Unassigned</v>
      </c>
      <c r="AG13" s="44" t="s">
        <v>36</v>
      </c>
      <c r="AH13" s="39" t="str">
        <f t="array" ref="AH13">IFERROR(INDEX(INDIRECT("'"&amp;VLOOKUP($C13,ModMap!$A$2:$B$21,2,FALSE)&amp;"'!AH:AH"),MATCH($K13,INDIRECT("'"&amp;VLOOKUP($C13,ModMap!$A$2:$B$21,2,FALSE)&amp;"'!$K:$K"),0)),"")</f>
        <v>N/A</v>
      </c>
      <c r="AI13" s="39" t="str">
        <f t="array" ref="AI13">IFERROR(INDEX(INDIRECT("'"&amp;VLOOKUP($C13,ModMap!$A$2:$B$21,2,FALSE)&amp;"'!AI:AI"),MATCH($K13,INDIRECT("'"&amp;VLOOKUP($C13,ModMap!$A$2:$B$21,2,FALSE)&amp;"'!$K:$K"),0)),"")</f>
        <v/>
      </c>
      <c r="AJ13" s="44" t="s">
        <v>36</v>
      </c>
      <c r="AK13" s="39" t="str">
        <f t="array" ref="AK13">IFERROR(INDEX(INDIRECT("'"&amp;VLOOKUP($C13,ModMap!$A$2:$B$21,2,FALSE)&amp;"'!AK:AK"),MATCH($K13,INDIRECT("'"&amp;VLOOKUP($C13,ModMap!$A$2:$B$21,2,FALSE)&amp;"'!$K:$K"),0)),"")</f>
        <v>N/A</v>
      </c>
      <c r="AL13" s="39" t="str">
        <f t="array" ref="AL13">IFERROR(INDEX(INDIRECT("'"&amp;VLOOKUP($C13,ModMap!$A$2:$B$21,2,FALSE)&amp;"'!AL:AL"),MATCH($K13,INDIRECT("'"&amp;VLOOKUP($C13,ModMap!$A$2:$B$21,2,FALSE)&amp;"'!$K:$K"),0)),"")</f>
        <v/>
      </c>
      <c r="AM13" s="39">
        <f t="shared" si="1"/>
        <v>3</v>
      </c>
      <c r="AN13" s="39" t="str">
        <f t="shared" si="2"/>
        <v>Not Started</v>
      </c>
      <c r="AO13" s="40" t="str">
        <f t="array" ref="AO13">IFERROR(INDEX(INDIRECT("'"&amp;VLOOKUP($C13,ModMap!$A$2:$B$21,2,FALSE)&amp;"'!AO:AO"),MATCH($K13,INDIRECT("'"&amp;VLOOKUP($C13,ModMap!$A$2:$B$21,2,FALSE)&amp;"'!$K:$K"),0)),"")</f>
        <v/>
      </c>
      <c r="AP13" s="49" t="str">
        <f t="array" ref="AP13">IFERROR(HYPERLINK("#'"&amp;VLOOKUP($C13,ModMap!$A$2:$B$21,2,FALSE)&amp;"'!V"&amp;MATCH($K13,INDIRECT("'"&amp;VLOOKUP($C13,ModMap!$A$2:$B$21,2,FALSE)&amp;"'!$K:$K"),0),"Edit on module sheet"),"")</f>
        <v>Edit on module sheet</v>
      </c>
    </row>
    <row r="14" ht="42.0" customHeight="1">
      <c r="A14" s="50">
        <v>12.0</v>
      </c>
      <c r="B14" s="50">
        <v>56.0</v>
      </c>
      <c r="C14" s="50" t="s">
        <v>87</v>
      </c>
      <c r="D14" s="51" t="s">
        <v>88</v>
      </c>
      <c r="E14" s="31" t="s">
        <v>69</v>
      </c>
      <c r="F14" s="28" t="s">
        <v>262</v>
      </c>
      <c r="G14" s="51" t="s">
        <v>263</v>
      </c>
      <c r="H14" s="50" t="s">
        <v>615</v>
      </c>
      <c r="I14" s="50" t="s">
        <v>616</v>
      </c>
      <c r="J14" s="51" t="s">
        <v>617</v>
      </c>
      <c r="K14" s="50" t="s">
        <v>841</v>
      </c>
      <c r="L14" s="51" t="s">
        <v>842</v>
      </c>
      <c r="M14" s="48" t="s">
        <v>613</v>
      </c>
      <c r="N14" s="50" t="s">
        <v>600</v>
      </c>
      <c r="O14" s="50" t="s">
        <v>601</v>
      </c>
      <c r="P14" s="51" t="s">
        <v>623</v>
      </c>
      <c r="Q14" s="51" t="s">
        <v>625</v>
      </c>
      <c r="R14" s="50" t="s">
        <v>273</v>
      </c>
      <c r="S14" s="50" t="s">
        <v>69</v>
      </c>
      <c r="T14" s="50" t="str">
        <f t="array" ref="T14">IFERROR(INDEX(INDIRECT("'"&amp;VLOOKUP($C14,ModMap!$A$2:$B$21,2,FALSE)&amp;"'!T:T"),MATCH($K14,INDIRECT("'"&amp;VLOOKUP($C14,ModMap!$A$2:$B$21,2,FALSE)&amp;"'!$K:$K"),0)),"")</f>
        <v>Unassigned</v>
      </c>
      <c r="U14" s="48" t="s">
        <v>33</v>
      </c>
      <c r="V14" s="50" t="str">
        <f t="array" ref="V14">IFERROR(INDEX(INDIRECT("'"&amp;VLOOKUP($C14,ModMap!$A$2:$B$21,2,FALSE)&amp;"'!V:V"),MATCH($K14,INDIRECT("'"&amp;VLOOKUP($C14,ModMap!$A$2:$B$21,2,FALSE)&amp;"'!$K:$K"),0)),"")</f>
        <v>Not Started</v>
      </c>
      <c r="W14" s="50" t="str">
        <f t="array" ref="W14">IFERROR(INDEX(INDIRECT("'"&amp;VLOOKUP($C14,ModMap!$A$2:$B$21,2,FALSE)&amp;"'!W:W"),MATCH($K14,INDIRECT("'"&amp;VLOOKUP($C14,ModMap!$A$2:$B$21,2,FALSE)&amp;"'!$K:$K"),0)),"")</f>
        <v>Unassigned</v>
      </c>
      <c r="X14" s="48" t="s">
        <v>33</v>
      </c>
      <c r="Y14" s="50" t="str">
        <f t="array" ref="Y14">IFERROR(INDEX(INDIRECT("'"&amp;VLOOKUP($C14,ModMap!$A$2:$B$21,2,FALSE)&amp;"'!Y:Y"),MATCH($K14,INDIRECT("'"&amp;VLOOKUP($C14,ModMap!$A$2:$B$21,2,FALSE)&amp;"'!$K:$K"),0)),"")</f>
        <v>Not Started</v>
      </c>
      <c r="Z14" s="50" t="str">
        <f t="array" ref="Z14">IFERROR(INDEX(INDIRECT("'"&amp;VLOOKUP($C14,ModMap!$A$2:$B$21,2,FALSE)&amp;"'!Z:Z"),MATCH($K14,INDIRECT("'"&amp;VLOOKUP($C14,ModMap!$A$2:$B$21,2,FALSE)&amp;"'!$K:$K"),0)),"")</f>
        <v>Unassigned</v>
      </c>
      <c r="AA14" s="44" t="s">
        <v>36</v>
      </c>
      <c r="AB14" s="50" t="str">
        <f t="array" ref="AB14">IFERROR(INDEX(INDIRECT("'"&amp;VLOOKUP($C14,ModMap!$A$2:$B$21,2,FALSE)&amp;"'!AB:AB"),MATCH($K14,INDIRECT("'"&amp;VLOOKUP($C14,ModMap!$A$2:$B$21,2,FALSE)&amp;"'!$K:$K"),0)),"")</f>
        <v>N/A</v>
      </c>
      <c r="AC14" s="50" t="str">
        <f t="array" ref="AC14">IFERROR(INDEX(INDIRECT("'"&amp;VLOOKUP($C14,ModMap!$A$2:$B$21,2,FALSE)&amp;"'!AC:AC"),MATCH($K14,INDIRECT("'"&amp;VLOOKUP($C14,ModMap!$A$2:$B$21,2,FALSE)&amp;"'!$K:$K"),0)),"")</f>
        <v/>
      </c>
      <c r="AD14" s="48" t="s">
        <v>33</v>
      </c>
      <c r="AE14" s="50" t="str">
        <f t="array" ref="AE14">IFERROR(INDEX(INDIRECT("'"&amp;VLOOKUP($C14,ModMap!$A$2:$B$21,2,FALSE)&amp;"'!AE:AE"),MATCH($K14,INDIRECT("'"&amp;VLOOKUP($C14,ModMap!$A$2:$B$21,2,FALSE)&amp;"'!$K:$K"),0)),"")</f>
        <v>Not Started</v>
      </c>
      <c r="AF14" s="50" t="str">
        <f t="array" ref="AF14">IFERROR(INDEX(INDIRECT("'"&amp;VLOOKUP($C14,ModMap!$A$2:$B$21,2,FALSE)&amp;"'!AF:AF"),MATCH($K14,INDIRECT("'"&amp;VLOOKUP($C14,ModMap!$A$2:$B$21,2,FALSE)&amp;"'!$K:$K"),0)),"")</f>
        <v>Unassigned</v>
      </c>
      <c r="AG14" s="44" t="s">
        <v>36</v>
      </c>
      <c r="AH14" s="50" t="str">
        <f t="array" ref="AH14">IFERROR(INDEX(INDIRECT("'"&amp;VLOOKUP($C14,ModMap!$A$2:$B$21,2,FALSE)&amp;"'!AH:AH"),MATCH($K14,INDIRECT("'"&amp;VLOOKUP($C14,ModMap!$A$2:$B$21,2,FALSE)&amp;"'!$K:$K"),0)),"")</f>
        <v>N/A</v>
      </c>
      <c r="AI14" s="50" t="str">
        <f t="array" ref="AI14">IFERROR(INDEX(INDIRECT("'"&amp;VLOOKUP($C14,ModMap!$A$2:$B$21,2,FALSE)&amp;"'!AI:AI"),MATCH($K14,INDIRECT("'"&amp;VLOOKUP($C14,ModMap!$A$2:$B$21,2,FALSE)&amp;"'!$K:$K"),0)),"")</f>
        <v/>
      </c>
      <c r="AJ14" s="44" t="s">
        <v>36</v>
      </c>
      <c r="AK14" s="50" t="str">
        <f t="array" ref="AK14">IFERROR(INDEX(INDIRECT("'"&amp;VLOOKUP($C14,ModMap!$A$2:$B$21,2,FALSE)&amp;"'!AK:AK"),MATCH($K14,INDIRECT("'"&amp;VLOOKUP($C14,ModMap!$A$2:$B$21,2,FALSE)&amp;"'!$K:$K"),0)),"")</f>
        <v>N/A</v>
      </c>
      <c r="AL14" s="50" t="str">
        <f t="array" ref="AL14">IFERROR(INDEX(INDIRECT("'"&amp;VLOOKUP($C14,ModMap!$A$2:$B$21,2,FALSE)&amp;"'!AL:AL"),MATCH($K14,INDIRECT("'"&amp;VLOOKUP($C14,ModMap!$A$2:$B$21,2,FALSE)&amp;"'!$K:$K"),0)),"")</f>
        <v/>
      </c>
      <c r="AM14" s="50">
        <f t="shared" si="1"/>
        <v>3</v>
      </c>
      <c r="AN14" s="50" t="str">
        <f t="shared" si="2"/>
        <v>Not Started</v>
      </c>
      <c r="AO14" s="51" t="str">
        <f t="array" ref="AO14">IFERROR(INDEX(INDIRECT("'"&amp;VLOOKUP($C14,ModMap!$A$2:$B$21,2,FALSE)&amp;"'!AO:AO"),MATCH($K14,INDIRECT("'"&amp;VLOOKUP($C14,ModMap!$A$2:$B$21,2,FALSE)&amp;"'!$K:$K"),0)),"")</f>
        <v/>
      </c>
      <c r="AP14" s="49" t="str">
        <f t="array" ref="AP14">IFERROR(HYPERLINK("#'"&amp;VLOOKUP($C14,ModMap!$A$2:$B$21,2,FALSE)&amp;"'!V"&amp;MATCH($K14,INDIRECT("'"&amp;VLOOKUP($C14,ModMap!$A$2:$B$21,2,FALSE)&amp;"'!$K:$K"),0),"Edit on module sheet"),"")</f>
        <v>Edit on module sheet</v>
      </c>
    </row>
    <row r="15" ht="42.0" customHeight="1">
      <c r="A15" s="39">
        <v>13.0</v>
      </c>
      <c r="B15" s="39">
        <v>59.0</v>
      </c>
      <c r="C15" s="39" t="s">
        <v>87</v>
      </c>
      <c r="D15" s="40" t="s">
        <v>88</v>
      </c>
      <c r="E15" s="31" t="s">
        <v>69</v>
      </c>
      <c r="F15" s="28" t="s">
        <v>262</v>
      </c>
      <c r="G15" s="40" t="s">
        <v>263</v>
      </c>
      <c r="H15" s="39" t="s">
        <v>653</v>
      </c>
      <c r="I15" s="39" t="s">
        <v>654</v>
      </c>
      <c r="J15" s="40" t="s">
        <v>655</v>
      </c>
      <c r="K15" s="39" t="s">
        <v>867</v>
      </c>
      <c r="L15" s="40" t="s">
        <v>868</v>
      </c>
      <c r="M15" s="48" t="s">
        <v>613</v>
      </c>
      <c r="N15" s="39" t="s">
        <v>600</v>
      </c>
      <c r="O15" s="39" t="s">
        <v>601</v>
      </c>
      <c r="P15" s="40" t="s">
        <v>658</v>
      </c>
      <c r="Q15" s="40" t="s">
        <v>659</v>
      </c>
      <c r="R15" s="39" t="s">
        <v>273</v>
      </c>
      <c r="S15" s="39" t="s">
        <v>69</v>
      </c>
      <c r="T15" s="39" t="str">
        <f t="array" ref="T15">IFERROR(INDEX(INDIRECT("'"&amp;VLOOKUP($C15,ModMap!$A$2:$B$21,2,FALSE)&amp;"'!T:T"),MATCH($K15,INDIRECT("'"&amp;VLOOKUP($C15,ModMap!$A$2:$B$21,2,FALSE)&amp;"'!$K:$K"),0)),"")</f>
        <v>Unassigned</v>
      </c>
      <c r="U15" s="48" t="s">
        <v>33</v>
      </c>
      <c r="V15" s="39" t="str">
        <f t="array" ref="V15">IFERROR(INDEX(INDIRECT("'"&amp;VLOOKUP($C15,ModMap!$A$2:$B$21,2,FALSE)&amp;"'!V:V"),MATCH($K15,INDIRECT("'"&amp;VLOOKUP($C15,ModMap!$A$2:$B$21,2,FALSE)&amp;"'!$K:$K"),0)),"")</f>
        <v>Not Started</v>
      </c>
      <c r="W15" s="39" t="str">
        <f t="array" ref="W15">IFERROR(INDEX(INDIRECT("'"&amp;VLOOKUP($C15,ModMap!$A$2:$B$21,2,FALSE)&amp;"'!W:W"),MATCH($K15,INDIRECT("'"&amp;VLOOKUP($C15,ModMap!$A$2:$B$21,2,FALSE)&amp;"'!$K:$K"),0)),"")</f>
        <v>Unassigned</v>
      </c>
      <c r="X15" s="48" t="s">
        <v>33</v>
      </c>
      <c r="Y15" s="39" t="str">
        <f t="array" ref="Y15">IFERROR(INDEX(INDIRECT("'"&amp;VLOOKUP($C15,ModMap!$A$2:$B$21,2,FALSE)&amp;"'!Y:Y"),MATCH($K15,INDIRECT("'"&amp;VLOOKUP($C15,ModMap!$A$2:$B$21,2,FALSE)&amp;"'!$K:$K"),0)),"")</f>
        <v>Not Started</v>
      </c>
      <c r="Z15" s="39" t="str">
        <f t="array" ref="Z15">IFERROR(INDEX(INDIRECT("'"&amp;VLOOKUP($C15,ModMap!$A$2:$B$21,2,FALSE)&amp;"'!Z:Z"),MATCH($K15,INDIRECT("'"&amp;VLOOKUP($C15,ModMap!$A$2:$B$21,2,FALSE)&amp;"'!$K:$K"),0)),"")</f>
        <v>Unassigned</v>
      </c>
      <c r="AA15" s="44" t="s">
        <v>36</v>
      </c>
      <c r="AB15" s="39" t="str">
        <f t="array" ref="AB15">IFERROR(INDEX(INDIRECT("'"&amp;VLOOKUP($C15,ModMap!$A$2:$B$21,2,FALSE)&amp;"'!AB:AB"),MATCH($K15,INDIRECT("'"&amp;VLOOKUP($C15,ModMap!$A$2:$B$21,2,FALSE)&amp;"'!$K:$K"),0)),"")</f>
        <v>N/A</v>
      </c>
      <c r="AC15" s="39" t="str">
        <f t="array" ref="AC15">IFERROR(INDEX(INDIRECT("'"&amp;VLOOKUP($C15,ModMap!$A$2:$B$21,2,FALSE)&amp;"'!AC:AC"),MATCH($K15,INDIRECT("'"&amp;VLOOKUP($C15,ModMap!$A$2:$B$21,2,FALSE)&amp;"'!$K:$K"),0)),"")</f>
        <v/>
      </c>
      <c r="AD15" s="48" t="s">
        <v>33</v>
      </c>
      <c r="AE15" s="39" t="str">
        <f t="array" ref="AE15">IFERROR(INDEX(INDIRECT("'"&amp;VLOOKUP($C15,ModMap!$A$2:$B$21,2,FALSE)&amp;"'!AE:AE"),MATCH($K15,INDIRECT("'"&amp;VLOOKUP($C15,ModMap!$A$2:$B$21,2,FALSE)&amp;"'!$K:$K"),0)),"")</f>
        <v>Not Started</v>
      </c>
      <c r="AF15" s="39" t="str">
        <f t="array" ref="AF15">IFERROR(INDEX(INDIRECT("'"&amp;VLOOKUP($C15,ModMap!$A$2:$B$21,2,FALSE)&amp;"'!AF:AF"),MATCH($K15,INDIRECT("'"&amp;VLOOKUP($C15,ModMap!$A$2:$B$21,2,FALSE)&amp;"'!$K:$K"),0)),"")</f>
        <v>Unassigned</v>
      </c>
      <c r="AG15" s="44" t="s">
        <v>36</v>
      </c>
      <c r="AH15" s="39" t="str">
        <f t="array" ref="AH15">IFERROR(INDEX(INDIRECT("'"&amp;VLOOKUP($C15,ModMap!$A$2:$B$21,2,FALSE)&amp;"'!AH:AH"),MATCH($K15,INDIRECT("'"&amp;VLOOKUP($C15,ModMap!$A$2:$B$21,2,FALSE)&amp;"'!$K:$K"),0)),"")</f>
        <v>N/A</v>
      </c>
      <c r="AI15" s="39" t="str">
        <f t="array" ref="AI15">IFERROR(INDEX(INDIRECT("'"&amp;VLOOKUP($C15,ModMap!$A$2:$B$21,2,FALSE)&amp;"'!AI:AI"),MATCH($K15,INDIRECT("'"&amp;VLOOKUP($C15,ModMap!$A$2:$B$21,2,FALSE)&amp;"'!$K:$K"),0)),"")</f>
        <v/>
      </c>
      <c r="AJ15" s="44" t="s">
        <v>36</v>
      </c>
      <c r="AK15" s="39" t="str">
        <f t="array" ref="AK15">IFERROR(INDEX(INDIRECT("'"&amp;VLOOKUP($C15,ModMap!$A$2:$B$21,2,FALSE)&amp;"'!AK:AK"),MATCH($K15,INDIRECT("'"&amp;VLOOKUP($C15,ModMap!$A$2:$B$21,2,FALSE)&amp;"'!$K:$K"),0)),"")</f>
        <v>N/A</v>
      </c>
      <c r="AL15" s="39" t="str">
        <f t="array" ref="AL15">IFERROR(INDEX(INDIRECT("'"&amp;VLOOKUP($C15,ModMap!$A$2:$B$21,2,FALSE)&amp;"'!AL:AL"),MATCH($K15,INDIRECT("'"&amp;VLOOKUP($C15,ModMap!$A$2:$B$21,2,FALSE)&amp;"'!$K:$K"),0)),"")</f>
        <v/>
      </c>
      <c r="AM15" s="39">
        <f t="shared" si="1"/>
        <v>3</v>
      </c>
      <c r="AN15" s="39" t="str">
        <f t="shared" si="2"/>
        <v>Not Started</v>
      </c>
      <c r="AO15" s="40" t="str">
        <f t="array" ref="AO15">IFERROR(INDEX(INDIRECT("'"&amp;VLOOKUP($C15,ModMap!$A$2:$B$21,2,FALSE)&amp;"'!AO:AO"),MATCH($K15,INDIRECT("'"&amp;VLOOKUP($C15,ModMap!$A$2:$B$21,2,FALSE)&amp;"'!$K:$K"),0)),"")</f>
        <v/>
      </c>
      <c r="AP15" s="49" t="str">
        <f t="array" ref="AP15">IFERROR(HYPERLINK("#'"&amp;VLOOKUP($C15,ModMap!$A$2:$B$21,2,FALSE)&amp;"'!V"&amp;MATCH($K15,INDIRECT("'"&amp;VLOOKUP($C15,ModMap!$A$2:$B$21,2,FALSE)&amp;"'!$K:$K"),0),"Edit on module sheet"),"")</f>
        <v>Edit on module sheet</v>
      </c>
    </row>
    <row r="16" ht="42.0" customHeight="1">
      <c r="A16" s="50">
        <v>14.0</v>
      </c>
      <c r="B16" s="50">
        <v>62.0</v>
      </c>
      <c r="C16" s="50" t="s">
        <v>87</v>
      </c>
      <c r="D16" s="51" t="s">
        <v>88</v>
      </c>
      <c r="E16" s="31" t="s">
        <v>69</v>
      </c>
      <c r="F16" s="28" t="s">
        <v>262</v>
      </c>
      <c r="G16" s="51" t="s">
        <v>263</v>
      </c>
      <c r="H16" s="50" t="s">
        <v>679</v>
      </c>
      <c r="I16" s="50" t="s">
        <v>680</v>
      </c>
      <c r="J16" s="51" t="s">
        <v>681</v>
      </c>
      <c r="K16" s="50" t="s">
        <v>920</v>
      </c>
      <c r="L16" s="51" t="s">
        <v>921</v>
      </c>
      <c r="M16" s="48" t="s">
        <v>613</v>
      </c>
      <c r="N16" s="50" t="s">
        <v>600</v>
      </c>
      <c r="O16" s="50" t="s">
        <v>601</v>
      </c>
      <c r="P16" s="51" t="s">
        <v>684</v>
      </c>
      <c r="Q16" s="51" t="s">
        <v>685</v>
      </c>
      <c r="R16" s="50" t="s">
        <v>273</v>
      </c>
      <c r="S16" s="50" t="s">
        <v>69</v>
      </c>
      <c r="T16" s="50" t="str">
        <f t="array" ref="T16">IFERROR(INDEX(INDIRECT("'"&amp;VLOOKUP($C16,ModMap!$A$2:$B$21,2,FALSE)&amp;"'!T:T"),MATCH($K16,INDIRECT("'"&amp;VLOOKUP($C16,ModMap!$A$2:$B$21,2,FALSE)&amp;"'!$K:$K"),0)),"")</f>
        <v>Unassigned</v>
      </c>
      <c r="U16" s="48" t="s">
        <v>33</v>
      </c>
      <c r="V16" s="50" t="str">
        <f t="array" ref="V16">IFERROR(INDEX(INDIRECT("'"&amp;VLOOKUP($C16,ModMap!$A$2:$B$21,2,FALSE)&amp;"'!V:V"),MATCH($K16,INDIRECT("'"&amp;VLOOKUP($C16,ModMap!$A$2:$B$21,2,FALSE)&amp;"'!$K:$K"),0)),"")</f>
        <v>Not Started</v>
      </c>
      <c r="W16" s="50" t="str">
        <f t="array" ref="W16">IFERROR(INDEX(INDIRECT("'"&amp;VLOOKUP($C16,ModMap!$A$2:$B$21,2,FALSE)&amp;"'!W:W"),MATCH($K16,INDIRECT("'"&amp;VLOOKUP($C16,ModMap!$A$2:$B$21,2,FALSE)&amp;"'!$K:$K"),0)),"")</f>
        <v>Unassigned</v>
      </c>
      <c r="X16" s="48" t="s">
        <v>33</v>
      </c>
      <c r="Y16" s="50" t="str">
        <f t="array" ref="Y16">IFERROR(INDEX(INDIRECT("'"&amp;VLOOKUP($C16,ModMap!$A$2:$B$21,2,FALSE)&amp;"'!Y:Y"),MATCH($K16,INDIRECT("'"&amp;VLOOKUP($C16,ModMap!$A$2:$B$21,2,FALSE)&amp;"'!$K:$K"),0)),"")</f>
        <v>Not Started</v>
      </c>
      <c r="Z16" s="50" t="str">
        <f t="array" ref="Z16">IFERROR(INDEX(INDIRECT("'"&amp;VLOOKUP($C16,ModMap!$A$2:$B$21,2,FALSE)&amp;"'!Z:Z"),MATCH($K16,INDIRECT("'"&amp;VLOOKUP($C16,ModMap!$A$2:$B$21,2,FALSE)&amp;"'!$K:$K"),0)),"")</f>
        <v>Unassigned</v>
      </c>
      <c r="AA16" s="44" t="s">
        <v>36</v>
      </c>
      <c r="AB16" s="50" t="str">
        <f t="array" ref="AB16">IFERROR(INDEX(INDIRECT("'"&amp;VLOOKUP($C16,ModMap!$A$2:$B$21,2,FALSE)&amp;"'!AB:AB"),MATCH($K16,INDIRECT("'"&amp;VLOOKUP($C16,ModMap!$A$2:$B$21,2,FALSE)&amp;"'!$K:$K"),0)),"")</f>
        <v>N/A</v>
      </c>
      <c r="AC16" s="50" t="str">
        <f t="array" ref="AC16">IFERROR(INDEX(INDIRECT("'"&amp;VLOOKUP($C16,ModMap!$A$2:$B$21,2,FALSE)&amp;"'!AC:AC"),MATCH($K16,INDIRECT("'"&amp;VLOOKUP($C16,ModMap!$A$2:$B$21,2,FALSE)&amp;"'!$K:$K"),0)),"")</f>
        <v/>
      </c>
      <c r="AD16" s="48" t="s">
        <v>33</v>
      </c>
      <c r="AE16" s="50" t="str">
        <f t="array" ref="AE16">IFERROR(INDEX(INDIRECT("'"&amp;VLOOKUP($C16,ModMap!$A$2:$B$21,2,FALSE)&amp;"'!AE:AE"),MATCH($K16,INDIRECT("'"&amp;VLOOKUP($C16,ModMap!$A$2:$B$21,2,FALSE)&amp;"'!$K:$K"),0)),"")</f>
        <v>Not Started</v>
      </c>
      <c r="AF16" s="50" t="str">
        <f t="array" ref="AF16">IFERROR(INDEX(INDIRECT("'"&amp;VLOOKUP($C16,ModMap!$A$2:$B$21,2,FALSE)&amp;"'!AF:AF"),MATCH($K16,INDIRECT("'"&amp;VLOOKUP($C16,ModMap!$A$2:$B$21,2,FALSE)&amp;"'!$K:$K"),0)),"")</f>
        <v>Unassigned</v>
      </c>
      <c r="AG16" s="44" t="s">
        <v>36</v>
      </c>
      <c r="AH16" s="50" t="str">
        <f t="array" ref="AH16">IFERROR(INDEX(INDIRECT("'"&amp;VLOOKUP($C16,ModMap!$A$2:$B$21,2,FALSE)&amp;"'!AH:AH"),MATCH($K16,INDIRECT("'"&amp;VLOOKUP($C16,ModMap!$A$2:$B$21,2,FALSE)&amp;"'!$K:$K"),0)),"")</f>
        <v>N/A</v>
      </c>
      <c r="AI16" s="50" t="str">
        <f t="array" ref="AI16">IFERROR(INDEX(INDIRECT("'"&amp;VLOOKUP($C16,ModMap!$A$2:$B$21,2,FALSE)&amp;"'!AI:AI"),MATCH($K16,INDIRECT("'"&amp;VLOOKUP($C16,ModMap!$A$2:$B$21,2,FALSE)&amp;"'!$K:$K"),0)),"")</f>
        <v/>
      </c>
      <c r="AJ16" s="44" t="s">
        <v>36</v>
      </c>
      <c r="AK16" s="50" t="str">
        <f t="array" ref="AK16">IFERROR(INDEX(INDIRECT("'"&amp;VLOOKUP($C16,ModMap!$A$2:$B$21,2,FALSE)&amp;"'!AK:AK"),MATCH($K16,INDIRECT("'"&amp;VLOOKUP($C16,ModMap!$A$2:$B$21,2,FALSE)&amp;"'!$K:$K"),0)),"")</f>
        <v>N/A</v>
      </c>
      <c r="AL16" s="50" t="str">
        <f t="array" ref="AL16">IFERROR(INDEX(INDIRECT("'"&amp;VLOOKUP($C16,ModMap!$A$2:$B$21,2,FALSE)&amp;"'!AL:AL"),MATCH($K16,INDIRECT("'"&amp;VLOOKUP($C16,ModMap!$A$2:$B$21,2,FALSE)&amp;"'!$K:$K"),0)),"")</f>
        <v/>
      </c>
      <c r="AM16" s="50">
        <f t="shared" si="1"/>
        <v>3</v>
      </c>
      <c r="AN16" s="50" t="str">
        <f t="shared" si="2"/>
        <v>Not Started</v>
      </c>
      <c r="AO16" s="51" t="str">
        <f t="array" ref="AO16">IFERROR(INDEX(INDIRECT("'"&amp;VLOOKUP($C16,ModMap!$A$2:$B$21,2,FALSE)&amp;"'!AO:AO"),MATCH($K16,INDIRECT("'"&amp;VLOOKUP($C16,ModMap!$A$2:$B$21,2,FALSE)&amp;"'!$K:$K"),0)),"")</f>
        <v/>
      </c>
      <c r="AP16" s="49" t="str">
        <f t="array" ref="AP16">IFERROR(HYPERLINK("#'"&amp;VLOOKUP($C16,ModMap!$A$2:$B$21,2,FALSE)&amp;"'!V"&amp;MATCH($K16,INDIRECT("'"&amp;VLOOKUP($C16,ModMap!$A$2:$B$21,2,FALSE)&amp;"'!$K:$K"),0),"Edit on module sheet"),"")</f>
        <v>Edit on module sheet</v>
      </c>
    </row>
    <row r="17" ht="42.0" customHeight="1">
      <c r="A17" s="39">
        <v>15.0</v>
      </c>
      <c r="B17" s="39">
        <v>65.0</v>
      </c>
      <c r="C17" s="39" t="s">
        <v>87</v>
      </c>
      <c r="D17" s="40" t="s">
        <v>88</v>
      </c>
      <c r="E17" s="31" t="s">
        <v>69</v>
      </c>
      <c r="F17" s="28" t="s">
        <v>262</v>
      </c>
      <c r="G17" s="40" t="s">
        <v>263</v>
      </c>
      <c r="H17" s="39" t="s">
        <v>696</v>
      </c>
      <c r="I17" s="39" t="s">
        <v>697</v>
      </c>
      <c r="J17" s="40" t="s">
        <v>698</v>
      </c>
      <c r="K17" s="39" t="s">
        <v>967</v>
      </c>
      <c r="L17" s="40" t="s">
        <v>968</v>
      </c>
      <c r="M17" s="48" t="s">
        <v>613</v>
      </c>
      <c r="N17" s="39" t="s">
        <v>600</v>
      </c>
      <c r="O17" s="39" t="s">
        <v>601</v>
      </c>
      <c r="P17" s="40" t="s">
        <v>701</v>
      </c>
      <c r="Q17" s="40" t="s">
        <v>702</v>
      </c>
      <c r="R17" s="39" t="s">
        <v>273</v>
      </c>
      <c r="S17" s="39" t="s">
        <v>69</v>
      </c>
      <c r="T17" s="39" t="str">
        <f t="array" ref="T17">IFERROR(INDEX(INDIRECT("'"&amp;VLOOKUP($C17,ModMap!$A$2:$B$21,2,FALSE)&amp;"'!T:T"),MATCH($K17,INDIRECT("'"&amp;VLOOKUP($C17,ModMap!$A$2:$B$21,2,FALSE)&amp;"'!$K:$K"),0)),"")</f>
        <v>Unassigned</v>
      </c>
      <c r="U17" s="48" t="s">
        <v>33</v>
      </c>
      <c r="V17" s="39" t="str">
        <f t="array" ref="V17">IFERROR(INDEX(INDIRECT("'"&amp;VLOOKUP($C17,ModMap!$A$2:$B$21,2,FALSE)&amp;"'!V:V"),MATCH($K17,INDIRECT("'"&amp;VLOOKUP($C17,ModMap!$A$2:$B$21,2,FALSE)&amp;"'!$K:$K"),0)),"")</f>
        <v>Not Started</v>
      </c>
      <c r="W17" s="39" t="str">
        <f t="array" ref="W17">IFERROR(INDEX(INDIRECT("'"&amp;VLOOKUP($C17,ModMap!$A$2:$B$21,2,FALSE)&amp;"'!W:W"),MATCH($K17,INDIRECT("'"&amp;VLOOKUP($C17,ModMap!$A$2:$B$21,2,FALSE)&amp;"'!$K:$K"),0)),"")</f>
        <v>Unassigned</v>
      </c>
      <c r="X17" s="48" t="s">
        <v>33</v>
      </c>
      <c r="Y17" s="39" t="str">
        <f t="array" ref="Y17">IFERROR(INDEX(INDIRECT("'"&amp;VLOOKUP($C17,ModMap!$A$2:$B$21,2,FALSE)&amp;"'!Y:Y"),MATCH($K17,INDIRECT("'"&amp;VLOOKUP($C17,ModMap!$A$2:$B$21,2,FALSE)&amp;"'!$K:$K"),0)),"")</f>
        <v>Not Started</v>
      </c>
      <c r="Z17" s="39" t="str">
        <f t="array" ref="Z17">IFERROR(INDEX(INDIRECT("'"&amp;VLOOKUP($C17,ModMap!$A$2:$B$21,2,FALSE)&amp;"'!Z:Z"),MATCH($K17,INDIRECT("'"&amp;VLOOKUP($C17,ModMap!$A$2:$B$21,2,FALSE)&amp;"'!$K:$K"),0)),"")</f>
        <v>Unassigned</v>
      </c>
      <c r="AA17" s="44" t="s">
        <v>36</v>
      </c>
      <c r="AB17" s="39" t="str">
        <f t="array" ref="AB17">IFERROR(INDEX(INDIRECT("'"&amp;VLOOKUP($C17,ModMap!$A$2:$B$21,2,FALSE)&amp;"'!AB:AB"),MATCH($K17,INDIRECT("'"&amp;VLOOKUP($C17,ModMap!$A$2:$B$21,2,FALSE)&amp;"'!$K:$K"),0)),"")</f>
        <v>N/A</v>
      </c>
      <c r="AC17" s="39" t="str">
        <f t="array" ref="AC17">IFERROR(INDEX(INDIRECT("'"&amp;VLOOKUP($C17,ModMap!$A$2:$B$21,2,FALSE)&amp;"'!AC:AC"),MATCH($K17,INDIRECT("'"&amp;VLOOKUP($C17,ModMap!$A$2:$B$21,2,FALSE)&amp;"'!$K:$K"),0)),"")</f>
        <v/>
      </c>
      <c r="AD17" s="48" t="s">
        <v>33</v>
      </c>
      <c r="AE17" s="39" t="str">
        <f t="array" ref="AE17">IFERROR(INDEX(INDIRECT("'"&amp;VLOOKUP($C17,ModMap!$A$2:$B$21,2,FALSE)&amp;"'!AE:AE"),MATCH($K17,INDIRECT("'"&amp;VLOOKUP($C17,ModMap!$A$2:$B$21,2,FALSE)&amp;"'!$K:$K"),0)),"")</f>
        <v>Not Started</v>
      </c>
      <c r="AF17" s="39" t="str">
        <f t="array" ref="AF17">IFERROR(INDEX(INDIRECT("'"&amp;VLOOKUP($C17,ModMap!$A$2:$B$21,2,FALSE)&amp;"'!AF:AF"),MATCH($K17,INDIRECT("'"&amp;VLOOKUP($C17,ModMap!$A$2:$B$21,2,FALSE)&amp;"'!$K:$K"),0)),"")</f>
        <v>Unassigned</v>
      </c>
      <c r="AG17" s="44" t="s">
        <v>36</v>
      </c>
      <c r="AH17" s="39" t="str">
        <f t="array" ref="AH17">IFERROR(INDEX(INDIRECT("'"&amp;VLOOKUP($C17,ModMap!$A$2:$B$21,2,FALSE)&amp;"'!AH:AH"),MATCH($K17,INDIRECT("'"&amp;VLOOKUP($C17,ModMap!$A$2:$B$21,2,FALSE)&amp;"'!$K:$K"),0)),"")</f>
        <v>N/A</v>
      </c>
      <c r="AI17" s="39" t="str">
        <f t="array" ref="AI17">IFERROR(INDEX(INDIRECT("'"&amp;VLOOKUP($C17,ModMap!$A$2:$B$21,2,FALSE)&amp;"'!AI:AI"),MATCH($K17,INDIRECT("'"&amp;VLOOKUP($C17,ModMap!$A$2:$B$21,2,FALSE)&amp;"'!$K:$K"),0)),"")</f>
        <v/>
      </c>
      <c r="AJ17" s="44" t="s">
        <v>36</v>
      </c>
      <c r="AK17" s="39" t="str">
        <f t="array" ref="AK17">IFERROR(INDEX(INDIRECT("'"&amp;VLOOKUP($C17,ModMap!$A$2:$B$21,2,FALSE)&amp;"'!AK:AK"),MATCH($K17,INDIRECT("'"&amp;VLOOKUP($C17,ModMap!$A$2:$B$21,2,FALSE)&amp;"'!$K:$K"),0)),"")</f>
        <v>N/A</v>
      </c>
      <c r="AL17" s="39" t="str">
        <f t="array" ref="AL17">IFERROR(INDEX(INDIRECT("'"&amp;VLOOKUP($C17,ModMap!$A$2:$B$21,2,FALSE)&amp;"'!AL:AL"),MATCH($K17,INDIRECT("'"&amp;VLOOKUP($C17,ModMap!$A$2:$B$21,2,FALSE)&amp;"'!$K:$K"),0)),"")</f>
        <v/>
      </c>
      <c r="AM17" s="39">
        <f t="shared" si="1"/>
        <v>3</v>
      </c>
      <c r="AN17" s="39" t="str">
        <f t="shared" si="2"/>
        <v>Not Started</v>
      </c>
      <c r="AO17" s="40" t="str">
        <f t="array" ref="AO17">IFERROR(INDEX(INDIRECT("'"&amp;VLOOKUP($C17,ModMap!$A$2:$B$21,2,FALSE)&amp;"'!AO:AO"),MATCH($K17,INDIRECT("'"&amp;VLOOKUP($C17,ModMap!$A$2:$B$21,2,FALSE)&amp;"'!$K:$K"),0)),"")</f>
        <v/>
      </c>
      <c r="AP17" s="49" t="str">
        <f t="array" ref="AP17">IFERROR(HYPERLINK("#'"&amp;VLOOKUP($C17,ModMap!$A$2:$B$21,2,FALSE)&amp;"'!V"&amp;MATCH($K17,INDIRECT("'"&amp;VLOOKUP($C17,ModMap!$A$2:$B$21,2,FALSE)&amp;"'!$K:$K"),0),"Edit on module sheet"),"")</f>
        <v>Edit on module sheet</v>
      </c>
    </row>
    <row r="18" ht="42.0" customHeight="1">
      <c r="A18" s="50">
        <v>16.0</v>
      </c>
      <c r="B18" s="50">
        <v>68.0</v>
      </c>
      <c r="C18" s="50" t="s">
        <v>87</v>
      </c>
      <c r="D18" s="51" t="s">
        <v>88</v>
      </c>
      <c r="E18" s="31" t="s">
        <v>69</v>
      </c>
      <c r="F18" s="28" t="s">
        <v>262</v>
      </c>
      <c r="G18" s="51" t="s">
        <v>263</v>
      </c>
      <c r="H18" s="50" t="s">
        <v>721</v>
      </c>
      <c r="I18" s="50" t="s">
        <v>722</v>
      </c>
      <c r="J18" s="51" t="s">
        <v>723</v>
      </c>
      <c r="K18" s="50" t="s">
        <v>1015</v>
      </c>
      <c r="L18" s="51" t="s">
        <v>1016</v>
      </c>
      <c r="M18" s="48" t="s">
        <v>613</v>
      </c>
      <c r="N18" s="50" t="s">
        <v>600</v>
      </c>
      <c r="O18" s="50" t="s">
        <v>601</v>
      </c>
      <c r="P18" s="51" t="s">
        <v>726</v>
      </c>
      <c r="Q18" s="51" t="s">
        <v>727</v>
      </c>
      <c r="R18" s="50" t="s">
        <v>273</v>
      </c>
      <c r="S18" s="50" t="s">
        <v>69</v>
      </c>
      <c r="T18" s="50" t="str">
        <f t="array" ref="T18">IFERROR(INDEX(INDIRECT("'"&amp;VLOOKUP($C18,ModMap!$A$2:$B$21,2,FALSE)&amp;"'!T:T"),MATCH($K18,INDIRECT("'"&amp;VLOOKUP($C18,ModMap!$A$2:$B$21,2,FALSE)&amp;"'!$K:$K"),0)),"")</f>
        <v>Unassigned</v>
      </c>
      <c r="U18" s="48" t="s">
        <v>33</v>
      </c>
      <c r="V18" s="50" t="str">
        <f t="array" ref="V18">IFERROR(INDEX(INDIRECT("'"&amp;VLOOKUP($C18,ModMap!$A$2:$B$21,2,FALSE)&amp;"'!V:V"),MATCH($K18,INDIRECT("'"&amp;VLOOKUP($C18,ModMap!$A$2:$B$21,2,FALSE)&amp;"'!$K:$K"),0)),"")</f>
        <v>Not Started</v>
      </c>
      <c r="W18" s="50" t="str">
        <f t="array" ref="W18">IFERROR(INDEX(INDIRECT("'"&amp;VLOOKUP($C18,ModMap!$A$2:$B$21,2,FALSE)&amp;"'!W:W"),MATCH($K18,INDIRECT("'"&amp;VLOOKUP($C18,ModMap!$A$2:$B$21,2,FALSE)&amp;"'!$K:$K"),0)),"")</f>
        <v>Unassigned</v>
      </c>
      <c r="X18" s="48" t="s">
        <v>33</v>
      </c>
      <c r="Y18" s="50" t="str">
        <f t="array" ref="Y18">IFERROR(INDEX(INDIRECT("'"&amp;VLOOKUP($C18,ModMap!$A$2:$B$21,2,FALSE)&amp;"'!Y:Y"),MATCH($K18,INDIRECT("'"&amp;VLOOKUP($C18,ModMap!$A$2:$B$21,2,FALSE)&amp;"'!$K:$K"),0)),"")</f>
        <v>Not Started</v>
      </c>
      <c r="Z18" s="50" t="str">
        <f t="array" ref="Z18">IFERROR(INDEX(INDIRECT("'"&amp;VLOOKUP($C18,ModMap!$A$2:$B$21,2,FALSE)&amp;"'!Z:Z"),MATCH($K18,INDIRECT("'"&amp;VLOOKUP($C18,ModMap!$A$2:$B$21,2,FALSE)&amp;"'!$K:$K"),0)),"")</f>
        <v>Unassigned</v>
      </c>
      <c r="AA18" s="44" t="s">
        <v>36</v>
      </c>
      <c r="AB18" s="50" t="str">
        <f t="array" ref="AB18">IFERROR(INDEX(INDIRECT("'"&amp;VLOOKUP($C18,ModMap!$A$2:$B$21,2,FALSE)&amp;"'!AB:AB"),MATCH($K18,INDIRECT("'"&amp;VLOOKUP($C18,ModMap!$A$2:$B$21,2,FALSE)&amp;"'!$K:$K"),0)),"")</f>
        <v>N/A</v>
      </c>
      <c r="AC18" s="50" t="str">
        <f t="array" ref="AC18">IFERROR(INDEX(INDIRECT("'"&amp;VLOOKUP($C18,ModMap!$A$2:$B$21,2,FALSE)&amp;"'!AC:AC"),MATCH($K18,INDIRECT("'"&amp;VLOOKUP($C18,ModMap!$A$2:$B$21,2,FALSE)&amp;"'!$K:$K"),0)),"")</f>
        <v/>
      </c>
      <c r="AD18" s="48" t="s">
        <v>33</v>
      </c>
      <c r="AE18" s="50" t="str">
        <f t="array" ref="AE18">IFERROR(INDEX(INDIRECT("'"&amp;VLOOKUP($C18,ModMap!$A$2:$B$21,2,FALSE)&amp;"'!AE:AE"),MATCH($K18,INDIRECT("'"&amp;VLOOKUP($C18,ModMap!$A$2:$B$21,2,FALSE)&amp;"'!$K:$K"),0)),"")</f>
        <v>Not Started</v>
      </c>
      <c r="AF18" s="50" t="str">
        <f t="array" ref="AF18">IFERROR(INDEX(INDIRECT("'"&amp;VLOOKUP($C18,ModMap!$A$2:$B$21,2,FALSE)&amp;"'!AF:AF"),MATCH($K18,INDIRECT("'"&amp;VLOOKUP($C18,ModMap!$A$2:$B$21,2,FALSE)&amp;"'!$K:$K"),0)),"")</f>
        <v>Unassigned</v>
      </c>
      <c r="AG18" s="44" t="s">
        <v>36</v>
      </c>
      <c r="AH18" s="50" t="str">
        <f t="array" ref="AH18">IFERROR(INDEX(INDIRECT("'"&amp;VLOOKUP($C18,ModMap!$A$2:$B$21,2,FALSE)&amp;"'!AH:AH"),MATCH($K18,INDIRECT("'"&amp;VLOOKUP($C18,ModMap!$A$2:$B$21,2,FALSE)&amp;"'!$K:$K"),0)),"")</f>
        <v>N/A</v>
      </c>
      <c r="AI18" s="50" t="str">
        <f t="array" ref="AI18">IFERROR(INDEX(INDIRECT("'"&amp;VLOOKUP($C18,ModMap!$A$2:$B$21,2,FALSE)&amp;"'!AI:AI"),MATCH($K18,INDIRECT("'"&amp;VLOOKUP($C18,ModMap!$A$2:$B$21,2,FALSE)&amp;"'!$K:$K"),0)),"")</f>
        <v/>
      </c>
      <c r="AJ18" s="44" t="s">
        <v>36</v>
      </c>
      <c r="AK18" s="50" t="str">
        <f t="array" ref="AK18">IFERROR(INDEX(INDIRECT("'"&amp;VLOOKUP($C18,ModMap!$A$2:$B$21,2,FALSE)&amp;"'!AK:AK"),MATCH($K18,INDIRECT("'"&amp;VLOOKUP($C18,ModMap!$A$2:$B$21,2,FALSE)&amp;"'!$K:$K"),0)),"")</f>
        <v>N/A</v>
      </c>
      <c r="AL18" s="50" t="str">
        <f t="array" ref="AL18">IFERROR(INDEX(INDIRECT("'"&amp;VLOOKUP($C18,ModMap!$A$2:$B$21,2,FALSE)&amp;"'!AL:AL"),MATCH($K18,INDIRECT("'"&amp;VLOOKUP($C18,ModMap!$A$2:$B$21,2,FALSE)&amp;"'!$K:$K"),0)),"")</f>
        <v/>
      </c>
      <c r="AM18" s="50">
        <f t="shared" si="1"/>
        <v>3</v>
      </c>
      <c r="AN18" s="50" t="str">
        <f t="shared" si="2"/>
        <v>Not Started</v>
      </c>
      <c r="AO18" s="51" t="str">
        <f t="array" ref="AO18">IFERROR(INDEX(INDIRECT("'"&amp;VLOOKUP($C18,ModMap!$A$2:$B$21,2,FALSE)&amp;"'!AO:AO"),MATCH($K18,INDIRECT("'"&amp;VLOOKUP($C18,ModMap!$A$2:$B$21,2,FALSE)&amp;"'!$K:$K"),0)),"")</f>
        <v/>
      </c>
      <c r="AP18" s="49" t="str">
        <f t="array" ref="AP18">IFERROR(HYPERLINK("#'"&amp;VLOOKUP($C18,ModMap!$A$2:$B$21,2,FALSE)&amp;"'!V"&amp;MATCH($K18,INDIRECT("'"&amp;VLOOKUP($C18,ModMap!$A$2:$B$21,2,FALSE)&amp;"'!$K:$K"),0),"Edit on module sheet"),"")</f>
        <v>Edit on module sheet</v>
      </c>
    </row>
    <row r="19" ht="42.0" customHeight="1">
      <c r="A19" s="39">
        <v>17.0</v>
      </c>
      <c r="B19" s="39">
        <v>71.0</v>
      </c>
      <c r="C19" s="39" t="s">
        <v>87</v>
      </c>
      <c r="D19" s="40" t="s">
        <v>88</v>
      </c>
      <c r="E19" s="31" t="s">
        <v>69</v>
      </c>
      <c r="F19" s="28" t="s">
        <v>262</v>
      </c>
      <c r="G19" s="40" t="s">
        <v>263</v>
      </c>
      <c r="H19" s="39" t="s">
        <v>748</v>
      </c>
      <c r="I19" s="39" t="s">
        <v>749</v>
      </c>
      <c r="J19" s="40" t="s">
        <v>750</v>
      </c>
      <c r="K19" s="39" t="s">
        <v>1077</v>
      </c>
      <c r="L19" s="40" t="s">
        <v>1078</v>
      </c>
      <c r="M19" s="48" t="s">
        <v>613</v>
      </c>
      <c r="N19" s="39" t="s">
        <v>600</v>
      </c>
      <c r="O19" s="39" t="s">
        <v>601</v>
      </c>
      <c r="P19" s="40" t="s">
        <v>753</v>
      </c>
      <c r="Q19" s="40" t="s">
        <v>754</v>
      </c>
      <c r="R19" s="39" t="s">
        <v>273</v>
      </c>
      <c r="S19" s="39" t="s">
        <v>69</v>
      </c>
      <c r="T19" s="39" t="str">
        <f t="array" ref="T19">IFERROR(INDEX(INDIRECT("'"&amp;VLOOKUP($C19,ModMap!$A$2:$B$21,2,FALSE)&amp;"'!T:T"),MATCH($K19,INDIRECT("'"&amp;VLOOKUP($C19,ModMap!$A$2:$B$21,2,FALSE)&amp;"'!$K:$K"),0)),"")</f>
        <v>Unassigned</v>
      </c>
      <c r="U19" s="48" t="s">
        <v>33</v>
      </c>
      <c r="V19" s="39" t="str">
        <f t="array" ref="V19">IFERROR(INDEX(INDIRECT("'"&amp;VLOOKUP($C19,ModMap!$A$2:$B$21,2,FALSE)&amp;"'!V:V"),MATCH($K19,INDIRECT("'"&amp;VLOOKUP($C19,ModMap!$A$2:$B$21,2,FALSE)&amp;"'!$K:$K"),0)),"")</f>
        <v>Not Started</v>
      </c>
      <c r="W19" s="39" t="str">
        <f t="array" ref="W19">IFERROR(INDEX(INDIRECT("'"&amp;VLOOKUP($C19,ModMap!$A$2:$B$21,2,FALSE)&amp;"'!W:W"),MATCH($K19,INDIRECT("'"&amp;VLOOKUP($C19,ModMap!$A$2:$B$21,2,FALSE)&amp;"'!$K:$K"),0)),"")</f>
        <v>Unassigned</v>
      </c>
      <c r="X19" s="48" t="s">
        <v>33</v>
      </c>
      <c r="Y19" s="39" t="str">
        <f t="array" ref="Y19">IFERROR(INDEX(INDIRECT("'"&amp;VLOOKUP($C19,ModMap!$A$2:$B$21,2,FALSE)&amp;"'!Y:Y"),MATCH($K19,INDIRECT("'"&amp;VLOOKUP($C19,ModMap!$A$2:$B$21,2,FALSE)&amp;"'!$K:$K"),0)),"")</f>
        <v>Not Started</v>
      </c>
      <c r="Z19" s="39" t="str">
        <f t="array" ref="Z19">IFERROR(INDEX(INDIRECT("'"&amp;VLOOKUP($C19,ModMap!$A$2:$B$21,2,FALSE)&amp;"'!Z:Z"),MATCH($K19,INDIRECT("'"&amp;VLOOKUP($C19,ModMap!$A$2:$B$21,2,FALSE)&amp;"'!$K:$K"),0)),"")</f>
        <v>Unassigned</v>
      </c>
      <c r="AA19" s="44" t="s">
        <v>36</v>
      </c>
      <c r="AB19" s="39" t="str">
        <f t="array" ref="AB19">IFERROR(INDEX(INDIRECT("'"&amp;VLOOKUP($C19,ModMap!$A$2:$B$21,2,FALSE)&amp;"'!AB:AB"),MATCH($K19,INDIRECT("'"&amp;VLOOKUP($C19,ModMap!$A$2:$B$21,2,FALSE)&amp;"'!$K:$K"),0)),"")</f>
        <v>N/A</v>
      </c>
      <c r="AC19" s="39" t="str">
        <f t="array" ref="AC19">IFERROR(INDEX(INDIRECT("'"&amp;VLOOKUP($C19,ModMap!$A$2:$B$21,2,FALSE)&amp;"'!AC:AC"),MATCH($K19,INDIRECT("'"&amp;VLOOKUP($C19,ModMap!$A$2:$B$21,2,FALSE)&amp;"'!$K:$K"),0)),"")</f>
        <v/>
      </c>
      <c r="AD19" s="48" t="s">
        <v>33</v>
      </c>
      <c r="AE19" s="39" t="str">
        <f t="array" ref="AE19">IFERROR(INDEX(INDIRECT("'"&amp;VLOOKUP($C19,ModMap!$A$2:$B$21,2,FALSE)&amp;"'!AE:AE"),MATCH($K19,INDIRECT("'"&amp;VLOOKUP($C19,ModMap!$A$2:$B$21,2,FALSE)&amp;"'!$K:$K"),0)),"")</f>
        <v>Not Started</v>
      </c>
      <c r="AF19" s="39" t="str">
        <f t="array" ref="AF19">IFERROR(INDEX(INDIRECT("'"&amp;VLOOKUP($C19,ModMap!$A$2:$B$21,2,FALSE)&amp;"'!AF:AF"),MATCH($K19,INDIRECT("'"&amp;VLOOKUP($C19,ModMap!$A$2:$B$21,2,FALSE)&amp;"'!$K:$K"),0)),"")</f>
        <v>Unassigned</v>
      </c>
      <c r="AG19" s="44" t="s">
        <v>36</v>
      </c>
      <c r="AH19" s="39" t="str">
        <f t="array" ref="AH19">IFERROR(INDEX(INDIRECT("'"&amp;VLOOKUP($C19,ModMap!$A$2:$B$21,2,FALSE)&amp;"'!AH:AH"),MATCH($K19,INDIRECT("'"&amp;VLOOKUP($C19,ModMap!$A$2:$B$21,2,FALSE)&amp;"'!$K:$K"),0)),"")</f>
        <v>N/A</v>
      </c>
      <c r="AI19" s="39" t="str">
        <f t="array" ref="AI19">IFERROR(INDEX(INDIRECT("'"&amp;VLOOKUP($C19,ModMap!$A$2:$B$21,2,FALSE)&amp;"'!AI:AI"),MATCH($K19,INDIRECT("'"&amp;VLOOKUP($C19,ModMap!$A$2:$B$21,2,FALSE)&amp;"'!$K:$K"),0)),"")</f>
        <v/>
      </c>
      <c r="AJ19" s="44" t="s">
        <v>36</v>
      </c>
      <c r="AK19" s="39" t="str">
        <f t="array" ref="AK19">IFERROR(INDEX(INDIRECT("'"&amp;VLOOKUP($C19,ModMap!$A$2:$B$21,2,FALSE)&amp;"'!AK:AK"),MATCH($K19,INDIRECT("'"&amp;VLOOKUP($C19,ModMap!$A$2:$B$21,2,FALSE)&amp;"'!$K:$K"),0)),"")</f>
        <v>N/A</v>
      </c>
      <c r="AL19" s="39" t="str">
        <f t="array" ref="AL19">IFERROR(INDEX(INDIRECT("'"&amp;VLOOKUP($C19,ModMap!$A$2:$B$21,2,FALSE)&amp;"'!AL:AL"),MATCH($K19,INDIRECT("'"&amp;VLOOKUP($C19,ModMap!$A$2:$B$21,2,FALSE)&amp;"'!$K:$K"),0)),"")</f>
        <v/>
      </c>
      <c r="AM19" s="39">
        <f t="shared" si="1"/>
        <v>3</v>
      </c>
      <c r="AN19" s="39" t="str">
        <f t="shared" si="2"/>
        <v>Not Started</v>
      </c>
      <c r="AO19" s="40" t="str">
        <f t="array" ref="AO19">IFERROR(INDEX(INDIRECT("'"&amp;VLOOKUP($C19,ModMap!$A$2:$B$21,2,FALSE)&amp;"'!AO:AO"),MATCH($K19,INDIRECT("'"&amp;VLOOKUP($C19,ModMap!$A$2:$B$21,2,FALSE)&amp;"'!$K:$K"),0)),"")</f>
        <v/>
      </c>
      <c r="AP19" s="49" t="str">
        <f t="array" ref="AP19">IFERROR(HYPERLINK("#'"&amp;VLOOKUP($C19,ModMap!$A$2:$B$21,2,FALSE)&amp;"'!V"&amp;MATCH($K19,INDIRECT("'"&amp;VLOOKUP($C19,ModMap!$A$2:$B$21,2,FALSE)&amp;"'!$K:$K"),0),"Edit on module sheet"),"")</f>
        <v>Edit on module sheet</v>
      </c>
    </row>
    <row r="20" ht="42.0" customHeight="1">
      <c r="A20" s="50">
        <v>18.0</v>
      </c>
      <c r="B20" s="50">
        <v>74.0</v>
      </c>
      <c r="C20" s="50" t="s">
        <v>87</v>
      </c>
      <c r="D20" s="51" t="s">
        <v>88</v>
      </c>
      <c r="E20" s="31" t="s">
        <v>69</v>
      </c>
      <c r="F20" s="28" t="s">
        <v>262</v>
      </c>
      <c r="G20" s="51" t="s">
        <v>263</v>
      </c>
      <c r="H20" s="50" t="s">
        <v>771</v>
      </c>
      <c r="I20" s="50" t="s">
        <v>772</v>
      </c>
      <c r="J20" s="51" t="s">
        <v>773</v>
      </c>
      <c r="K20" s="50" t="s">
        <v>1139</v>
      </c>
      <c r="L20" s="51" t="s">
        <v>1140</v>
      </c>
      <c r="M20" s="48" t="s">
        <v>613</v>
      </c>
      <c r="N20" s="50" t="s">
        <v>600</v>
      </c>
      <c r="O20" s="50" t="s">
        <v>601</v>
      </c>
      <c r="P20" s="51" t="s">
        <v>776</v>
      </c>
      <c r="Q20" s="51" t="s">
        <v>777</v>
      </c>
      <c r="R20" s="50" t="s">
        <v>273</v>
      </c>
      <c r="S20" s="50" t="s">
        <v>69</v>
      </c>
      <c r="T20" s="50" t="str">
        <f t="array" ref="T20">IFERROR(INDEX(INDIRECT("'"&amp;VLOOKUP($C20,ModMap!$A$2:$B$21,2,FALSE)&amp;"'!T:T"),MATCH($K20,INDIRECT("'"&amp;VLOOKUP($C20,ModMap!$A$2:$B$21,2,FALSE)&amp;"'!$K:$K"),0)),"")</f>
        <v>Unassigned</v>
      </c>
      <c r="U20" s="48" t="s">
        <v>33</v>
      </c>
      <c r="V20" s="50" t="str">
        <f t="array" ref="V20">IFERROR(INDEX(INDIRECT("'"&amp;VLOOKUP($C20,ModMap!$A$2:$B$21,2,FALSE)&amp;"'!V:V"),MATCH($K20,INDIRECT("'"&amp;VLOOKUP($C20,ModMap!$A$2:$B$21,2,FALSE)&amp;"'!$K:$K"),0)),"")</f>
        <v>Not Started</v>
      </c>
      <c r="W20" s="50" t="str">
        <f t="array" ref="W20">IFERROR(INDEX(INDIRECT("'"&amp;VLOOKUP($C20,ModMap!$A$2:$B$21,2,FALSE)&amp;"'!W:W"),MATCH($K20,INDIRECT("'"&amp;VLOOKUP($C20,ModMap!$A$2:$B$21,2,FALSE)&amp;"'!$K:$K"),0)),"")</f>
        <v>Unassigned</v>
      </c>
      <c r="X20" s="48" t="s">
        <v>33</v>
      </c>
      <c r="Y20" s="50" t="str">
        <f t="array" ref="Y20">IFERROR(INDEX(INDIRECT("'"&amp;VLOOKUP($C20,ModMap!$A$2:$B$21,2,FALSE)&amp;"'!Y:Y"),MATCH($K20,INDIRECT("'"&amp;VLOOKUP($C20,ModMap!$A$2:$B$21,2,FALSE)&amp;"'!$K:$K"),0)),"")</f>
        <v>Not Started</v>
      </c>
      <c r="Z20" s="50" t="str">
        <f t="array" ref="Z20">IFERROR(INDEX(INDIRECT("'"&amp;VLOOKUP($C20,ModMap!$A$2:$B$21,2,FALSE)&amp;"'!Z:Z"),MATCH($K20,INDIRECT("'"&amp;VLOOKUP($C20,ModMap!$A$2:$B$21,2,FALSE)&amp;"'!$K:$K"),0)),"")</f>
        <v>Unassigned</v>
      </c>
      <c r="AA20" s="44" t="s">
        <v>36</v>
      </c>
      <c r="AB20" s="50" t="str">
        <f t="array" ref="AB20">IFERROR(INDEX(INDIRECT("'"&amp;VLOOKUP($C20,ModMap!$A$2:$B$21,2,FALSE)&amp;"'!AB:AB"),MATCH($K20,INDIRECT("'"&amp;VLOOKUP($C20,ModMap!$A$2:$B$21,2,FALSE)&amp;"'!$K:$K"),0)),"")</f>
        <v>N/A</v>
      </c>
      <c r="AC20" s="50" t="str">
        <f t="array" ref="AC20">IFERROR(INDEX(INDIRECT("'"&amp;VLOOKUP($C20,ModMap!$A$2:$B$21,2,FALSE)&amp;"'!AC:AC"),MATCH($K20,INDIRECT("'"&amp;VLOOKUP($C20,ModMap!$A$2:$B$21,2,FALSE)&amp;"'!$K:$K"),0)),"")</f>
        <v/>
      </c>
      <c r="AD20" s="48" t="s">
        <v>33</v>
      </c>
      <c r="AE20" s="50" t="str">
        <f t="array" ref="AE20">IFERROR(INDEX(INDIRECT("'"&amp;VLOOKUP($C20,ModMap!$A$2:$B$21,2,FALSE)&amp;"'!AE:AE"),MATCH($K20,INDIRECT("'"&amp;VLOOKUP($C20,ModMap!$A$2:$B$21,2,FALSE)&amp;"'!$K:$K"),0)),"")</f>
        <v>Not Started</v>
      </c>
      <c r="AF20" s="50" t="str">
        <f t="array" ref="AF20">IFERROR(INDEX(INDIRECT("'"&amp;VLOOKUP($C20,ModMap!$A$2:$B$21,2,FALSE)&amp;"'!AF:AF"),MATCH($K20,INDIRECT("'"&amp;VLOOKUP($C20,ModMap!$A$2:$B$21,2,FALSE)&amp;"'!$K:$K"),0)),"")</f>
        <v>Unassigned</v>
      </c>
      <c r="AG20" s="44" t="s">
        <v>36</v>
      </c>
      <c r="AH20" s="50" t="str">
        <f t="array" ref="AH20">IFERROR(INDEX(INDIRECT("'"&amp;VLOOKUP($C20,ModMap!$A$2:$B$21,2,FALSE)&amp;"'!AH:AH"),MATCH($K20,INDIRECT("'"&amp;VLOOKUP($C20,ModMap!$A$2:$B$21,2,FALSE)&amp;"'!$K:$K"),0)),"")</f>
        <v>N/A</v>
      </c>
      <c r="AI20" s="50" t="str">
        <f t="array" ref="AI20">IFERROR(INDEX(INDIRECT("'"&amp;VLOOKUP($C20,ModMap!$A$2:$B$21,2,FALSE)&amp;"'!AI:AI"),MATCH($K20,INDIRECT("'"&amp;VLOOKUP($C20,ModMap!$A$2:$B$21,2,FALSE)&amp;"'!$K:$K"),0)),"")</f>
        <v/>
      </c>
      <c r="AJ20" s="44" t="s">
        <v>36</v>
      </c>
      <c r="AK20" s="50" t="str">
        <f t="array" ref="AK20">IFERROR(INDEX(INDIRECT("'"&amp;VLOOKUP($C20,ModMap!$A$2:$B$21,2,FALSE)&amp;"'!AK:AK"),MATCH($K20,INDIRECT("'"&amp;VLOOKUP($C20,ModMap!$A$2:$B$21,2,FALSE)&amp;"'!$K:$K"),0)),"")</f>
        <v>N/A</v>
      </c>
      <c r="AL20" s="50" t="str">
        <f t="array" ref="AL20">IFERROR(INDEX(INDIRECT("'"&amp;VLOOKUP($C20,ModMap!$A$2:$B$21,2,FALSE)&amp;"'!AL:AL"),MATCH($K20,INDIRECT("'"&amp;VLOOKUP($C20,ModMap!$A$2:$B$21,2,FALSE)&amp;"'!$K:$K"),0)),"")</f>
        <v/>
      </c>
      <c r="AM20" s="50">
        <f t="shared" si="1"/>
        <v>3</v>
      </c>
      <c r="AN20" s="50" t="str">
        <f t="shared" si="2"/>
        <v>Not Started</v>
      </c>
      <c r="AO20" s="51" t="str">
        <f t="array" ref="AO20">IFERROR(INDEX(INDIRECT("'"&amp;VLOOKUP($C20,ModMap!$A$2:$B$21,2,FALSE)&amp;"'!AO:AO"),MATCH($K20,INDIRECT("'"&amp;VLOOKUP($C20,ModMap!$A$2:$B$21,2,FALSE)&amp;"'!$K:$K"),0)),"")</f>
        <v/>
      </c>
      <c r="AP20" s="49" t="str">
        <f t="array" ref="AP20">IFERROR(HYPERLINK("#'"&amp;VLOOKUP($C20,ModMap!$A$2:$B$21,2,FALSE)&amp;"'!V"&amp;MATCH($K20,INDIRECT("'"&amp;VLOOKUP($C20,ModMap!$A$2:$B$21,2,FALSE)&amp;"'!$K:$K"),0),"Edit on module sheet"),"")</f>
        <v>Edit on module sheet</v>
      </c>
    </row>
    <row r="21" ht="42.0" customHeight="1">
      <c r="A21" s="39">
        <v>19.0</v>
      </c>
      <c r="B21" s="39">
        <v>77.0</v>
      </c>
      <c r="C21" s="39" t="s">
        <v>87</v>
      </c>
      <c r="D21" s="40" t="s">
        <v>88</v>
      </c>
      <c r="E21" s="31" t="s">
        <v>69</v>
      </c>
      <c r="F21" s="28" t="s">
        <v>262</v>
      </c>
      <c r="G21" s="40" t="s">
        <v>263</v>
      </c>
      <c r="H21" s="39" t="s">
        <v>799</v>
      </c>
      <c r="I21" s="39" t="s">
        <v>800</v>
      </c>
      <c r="J21" s="40" t="s">
        <v>801</v>
      </c>
      <c r="K21" s="39" t="s">
        <v>1186</v>
      </c>
      <c r="L21" s="40" t="s">
        <v>1187</v>
      </c>
      <c r="M21" s="48" t="s">
        <v>613</v>
      </c>
      <c r="N21" s="39" t="s">
        <v>600</v>
      </c>
      <c r="O21" s="39" t="s">
        <v>601</v>
      </c>
      <c r="P21" s="40" t="s">
        <v>804</v>
      </c>
      <c r="Q21" s="40" t="s">
        <v>805</v>
      </c>
      <c r="R21" s="39" t="s">
        <v>273</v>
      </c>
      <c r="S21" s="39" t="s">
        <v>69</v>
      </c>
      <c r="T21" s="39" t="str">
        <f t="array" ref="T21">IFERROR(INDEX(INDIRECT("'"&amp;VLOOKUP($C21,ModMap!$A$2:$B$21,2,FALSE)&amp;"'!T:T"),MATCH($K21,INDIRECT("'"&amp;VLOOKUP($C21,ModMap!$A$2:$B$21,2,FALSE)&amp;"'!$K:$K"),0)),"")</f>
        <v>Unassigned</v>
      </c>
      <c r="U21" s="48" t="s">
        <v>33</v>
      </c>
      <c r="V21" s="39" t="str">
        <f t="array" ref="V21">IFERROR(INDEX(INDIRECT("'"&amp;VLOOKUP($C21,ModMap!$A$2:$B$21,2,FALSE)&amp;"'!V:V"),MATCH($K21,INDIRECT("'"&amp;VLOOKUP($C21,ModMap!$A$2:$B$21,2,FALSE)&amp;"'!$K:$K"),0)),"")</f>
        <v>Not Started</v>
      </c>
      <c r="W21" s="39" t="str">
        <f t="array" ref="W21">IFERROR(INDEX(INDIRECT("'"&amp;VLOOKUP($C21,ModMap!$A$2:$B$21,2,FALSE)&amp;"'!W:W"),MATCH($K21,INDIRECT("'"&amp;VLOOKUP($C21,ModMap!$A$2:$B$21,2,FALSE)&amp;"'!$K:$K"),0)),"")</f>
        <v>Unassigned</v>
      </c>
      <c r="X21" s="48" t="s">
        <v>33</v>
      </c>
      <c r="Y21" s="39" t="str">
        <f t="array" ref="Y21">IFERROR(INDEX(INDIRECT("'"&amp;VLOOKUP($C21,ModMap!$A$2:$B$21,2,FALSE)&amp;"'!Y:Y"),MATCH($K21,INDIRECT("'"&amp;VLOOKUP($C21,ModMap!$A$2:$B$21,2,FALSE)&amp;"'!$K:$K"),0)),"")</f>
        <v>Not Started</v>
      </c>
      <c r="Z21" s="39" t="str">
        <f t="array" ref="Z21">IFERROR(INDEX(INDIRECT("'"&amp;VLOOKUP($C21,ModMap!$A$2:$B$21,2,FALSE)&amp;"'!Z:Z"),MATCH($K21,INDIRECT("'"&amp;VLOOKUP($C21,ModMap!$A$2:$B$21,2,FALSE)&amp;"'!$K:$K"),0)),"")</f>
        <v>Unassigned</v>
      </c>
      <c r="AA21" s="44" t="s">
        <v>36</v>
      </c>
      <c r="AB21" s="39" t="str">
        <f t="array" ref="AB21">IFERROR(INDEX(INDIRECT("'"&amp;VLOOKUP($C21,ModMap!$A$2:$B$21,2,FALSE)&amp;"'!AB:AB"),MATCH($K21,INDIRECT("'"&amp;VLOOKUP($C21,ModMap!$A$2:$B$21,2,FALSE)&amp;"'!$K:$K"),0)),"")</f>
        <v>N/A</v>
      </c>
      <c r="AC21" s="39" t="str">
        <f t="array" ref="AC21">IFERROR(INDEX(INDIRECT("'"&amp;VLOOKUP($C21,ModMap!$A$2:$B$21,2,FALSE)&amp;"'!AC:AC"),MATCH($K21,INDIRECT("'"&amp;VLOOKUP($C21,ModMap!$A$2:$B$21,2,FALSE)&amp;"'!$K:$K"),0)),"")</f>
        <v/>
      </c>
      <c r="AD21" s="48" t="s">
        <v>33</v>
      </c>
      <c r="AE21" s="39" t="str">
        <f t="array" ref="AE21">IFERROR(INDEX(INDIRECT("'"&amp;VLOOKUP($C21,ModMap!$A$2:$B$21,2,FALSE)&amp;"'!AE:AE"),MATCH($K21,INDIRECT("'"&amp;VLOOKUP($C21,ModMap!$A$2:$B$21,2,FALSE)&amp;"'!$K:$K"),0)),"")</f>
        <v>Not Started</v>
      </c>
      <c r="AF21" s="39" t="str">
        <f t="array" ref="AF21">IFERROR(INDEX(INDIRECT("'"&amp;VLOOKUP($C21,ModMap!$A$2:$B$21,2,FALSE)&amp;"'!AF:AF"),MATCH($K21,INDIRECT("'"&amp;VLOOKUP($C21,ModMap!$A$2:$B$21,2,FALSE)&amp;"'!$K:$K"),0)),"")</f>
        <v>Unassigned</v>
      </c>
      <c r="AG21" s="44" t="s">
        <v>36</v>
      </c>
      <c r="AH21" s="39" t="str">
        <f t="array" ref="AH21">IFERROR(INDEX(INDIRECT("'"&amp;VLOOKUP($C21,ModMap!$A$2:$B$21,2,FALSE)&amp;"'!AH:AH"),MATCH($K21,INDIRECT("'"&amp;VLOOKUP($C21,ModMap!$A$2:$B$21,2,FALSE)&amp;"'!$K:$K"),0)),"")</f>
        <v>N/A</v>
      </c>
      <c r="AI21" s="39" t="str">
        <f t="array" ref="AI21">IFERROR(INDEX(INDIRECT("'"&amp;VLOOKUP($C21,ModMap!$A$2:$B$21,2,FALSE)&amp;"'!AI:AI"),MATCH($K21,INDIRECT("'"&amp;VLOOKUP($C21,ModMap!$A$2:$B$21,2,FALSE)&amp;"'!$K:$K"),0)),"")</f>
        <v/>
      </c>
      <c r="AJ21" s="44" t="s">
        <v>36</v>
      </c>
      <c r="AK21" s="39" t="str">
        <f t="array" ref="AK21">IFERROR(INDEX(INDIRECT("'"&amp;VLOOKUP($C21,ModMap!$A$2:$B$21,2,FALSE)&amp;"'!AK:AK"),MATCH($K21,INDIRECT("'"&amp;VLOOKUP($C21,ModMap!$A$2:$B$21,2,FALSE)&amp;"'!$K:$K"),0)),"")</f>
        <v>N/A</v>
      </c>
      <c r="AL21" s="39" t="str">
        <f t="array" ref="AL21">IFERROR(INDEX(INDIRECT("'"&amp;VLOOKUP($C21,ModMap!$A$2:$B$21,2,FALSE)&amp;"'!AL:AL"),MATCH($K21,INDIRECT("'"&amp;VLOOKUP($C21,ModMap!$A$2:$B$21,2,FALSE)&amp;"'!$K:$K"),0)),"")</f>
        <v/>
      </c>
      <c r="AM21" s="39">
        <f t="shared" si="1"/>
        <v>3</v>
      </c>
      <c r="AN21" s="39" t="str">
        <f t="shared" si="2"/>
        <v>Not Started</v>
      </c>
      <c r="AO21" s="40" t="str">
        <f t="array" ref="AO21">IFERROR(INDEX(INDIRECT("'"&amp;VLOOKUP($C21,ModMap!$A$2:$B$21,2,FALSE)&amp;"'!AO:AO"),MATCH($K21,INDIRECT("'"&amp;VLOOKUP($C21,ModMap!$A$2:$B$21,2,FALSE)&amp;"'!$K:$K"),0)),"")</f>
        <v/>
      </c>
      <c r="AP21" s="49" t="str">
        <f t="array" ref="AP21">IFERROR(HYPERLINK("#'"&amp;VLOOKUP($C21,ModMap!$A$2:$B$21,2,FALSE)&amp;"'!V"&amp;MATCH($K21,INDIRECT("'"&amp;VLOOKUP($C21,ModMap!$A$2:$B$21,2,FALSE)&amp;"'!$K:$K"),0),"Edit on module sheet"),"")</f>
        <v>Edit on module sheet</v>
      </c>
    </row>
    <row r="22" ht="42.0" customHeight="1">
      <c r="A22" s="50">
        <v>20.0</v>
      </c>
      <c r="B22" s="50">
        <v>80.0</v>
      </c>
      <c r="C22" s="50" t="s">
        <v>87</v>
      </c>
      <c r="D22" s="51" t="s">
        <v>88</v>
      </c>
      <c r="E22" s="31" t="s">
        <v>69</v>
      </c>
      <c r="F22" s="28" t="s">
        <v>262</v>
      </c>
      <c r="G22" s="51" t="s">
        <v>263</v>
      </c>
      <c r="H22" s="50" t="s">
        <v>826</v>
      </c>
      <c r="I22" s="50" t="s">
        <v>827</v>
      </c>
      <c r="J22" s="51" t="s">
        <v>828</v>
      </c>
      <c r="K22" s="50" t="s">
        <v>1246</v>
      </c>
      <c r="L22" s="51" t="s">
        <v>1247</v>
      </c>
      <c r="M22" s="48" t="s">
        <v>613</v>
      </c>
      <c r="N22" s="50" t="s">
        <v>831</v>
      </c>
      <c r="O22" s="50" t="s">
        <v>601</v>
      </c>
      <c r="P22" s="51" t="s">
        <v>832</v>
      </c>
      <c r="Q22" s="51" t="s">
        <v>833</v>
      </c>
      <c r="R22" s="50" t="s">
        <v>273</v>
      </c>
      <c r="S22" s="50" t="s">
        <v>69</v>
      </c>
      <c r="T22" s="50" t="str">
        <f t="array" ref="T22">IFERROR(INDEX(INDIRECT("'"&amp;VLOOKUP($C22,ModMap!$A$2:$B$21,2,FALSE)&amp;"'!T:T"),MATCH($K22,INDIRECT("'"&amp;VLOOKUP($C22,ModMap!$A$2:$B$21,2,FALSE)&amp;"'!$K:$K"),0)),"")</f>
        <v>Unassigned</v>
      </c>
      <c r="U22" s="48" t="s">
        <v>33</v>
      </c>
      <c r="V22" s="50" t="str">
        <f t="array" ref="V22">IFERROR(INDEX(INDIRECT("'"&amp;VLOOKUP($C22,ModMap!$A$2:$B$21,2,FALSE)&amp;"'!V:V"),MATCH($K22,INDIRECT("'"&amp;VLOOKUP($C22,ModMap!$A$2:$B$21,2,FALSE)&amp;"'!$K:$K"),0)),"")</f>
        <v>Not Started</v>
      </c>
      <c r="W22" s="50" t="str">
        <f t="array" ref="W22">IFERROR(INDEX(INDIRECT("'"&amp;VLOOKUP($C22,ModMap!$A$2:$B$21,2,FALSE)&amp;"'!W:W"),MATCH($K22,INDIRECT("'"&amp;VLOOKUP($C22,ModMap!$A$2:$B$21,2,FALSE)&amp;"'!$K:$K"),0)),"")</f>
        <v>Unassigned</v>
      </c>
      <c r="X22" s="48" t="s">
        <v>33</v>
      </c>
      <c r="Y22" s="50" t="str">
        <f t="array" ref="Y22">IFERROR(INDEX(INDIRECT("'"&amp;VLOOKUP($C22,ModMap!$A$2:$B$21,2,FALSE)&amp;"'!Y:Y"),MATCH($K22,INDIRECT("'"&amp;VLOOKUP($C22,ModMap!$A$2:$B$21,2,FALSE)&amp;"'!$K:$K"),0)),"")</f>
        <v>Not Started</v>
      </c>
      <c r="Z22" s="50" t="str">
        <f t="array" ref="Z22">IFERROR(INDEX(INDIRECT("'"&amp;VLOOKUP($C22,ModMap!$A$2:$B$21,2,FALSE)&amp;"'!Z:Z"),MATCH($K22,INDIRECT("'"&amp;VLOOKUP($C22,ModMap!$A$2:$B$21,2,FALSE)&amp;"'!$K:$K"),0)),"")</f>
        <v>Unassigned</v>
      </c>
      <c r="AA22" s="44" t="s">
        <v>36</v>
      </c>
      <c r="AB22" s="50" t="str">
        <f t="array" ref="AB22">IFERROR(INDEX(INDIRECT("'"&amp;VLOOKUP($C22,ModMap!$A$2:$B$21,2,FALSE)&amp;"'!AB:AB"),MATCH($K22,INDIRECT("'"&amp;VLOOKUP($C22,ModMap!$A$2:$B$21,2,FALSE)&amp;"'!$K:$K"),0)),"")</f>
        <v>N/A</v>
      </c>
      <c r="AC22" s="50" t="str">
        <f t="array" ref="AC22">IFERROR(INDEX(INDIRECT("'"&amp;VLOOKUP($C22,ModMap!$A$2:$B$21,2,FALSE)&amp;"'!AC:AC"),MATCH($K22,INDIRECT("'"&amp;VLOOKUP($C22,ModMap!$A$2:$B$21,2,FALSE)&amp;"'!$K:$K"),0)),"")</f>
        <v/>
      </c>
      <c r="AD22" s="48" t="s">
        <v>33</v>
      </c>
      <c r="AE22" s="50" t="str">
        <f t="array" ref="AE22">IFERROR(INDEX(INDIRECT("'"&amp;VLOOKUP($C22,ModMap!$A$2:$B$21,2,FALSE)&amp;"'!AE:AE"),MATCH($K22,INDIRECT("'"&amp;VLOOKUP($C22,ModMap!$A$2:$B$21,2,FALSE)&amp;"'!$K:$K"),0)),"")</f>
        <v>Not Started</v>
      </c>
      <c r="AF22" s="50" t="str">
        <f t="array" ref="AF22">IFERROR(INDEX(INDIRECT("'"&amp;VLOOKUP($C22,ModMap!$A$2:$B$21,2,FALSE)&amp;"'!AF:AF"),MATCH($K22,INDIRECT("'"&amp;VLOOKUP($C22,ModMap!$A$2:$B$21,2,FALSE)&amp;"'!$K:$K"),0)),"")</f>
        <v>Unassigned</v>
      </c>
      <c r="AG22" s="44" t="s">
        <v>36</v>
      </c>
      <c r="AH22" s="50" t="str">
        <f t="array" ref="AH22">IFERROR(INDEX(INDIRECT("'"&amp;VLOOKUP($C22,ModMap!$A$2:$B$21,2,FALSE)&amp;"'!AH:AH"),MATCH($K22,INDIRECT("'"&amp;VLOOKUP($C22,ModMap!$A$2:$B$21,2,FALSE)&amp;"'!$K:$K"),0)),"")</f>
        <v>N/A</v>
      </c>
      <c r="AI22" s="50" t="str">
        <f t="array" ref="AI22">IFERROR(INDEX(INDIRECT("'"&amp;VLOOKUP($C22,ModMap!$A$2:$B$21,2,FALSE)&amp;"'!AI:AI"),MATCH($K22,INDIRECT("'"&amp;VLOOKUP($C22,ModMap!$A$2:$B$21,2,FALSE)&amp;"'!$K:$K"),0)),"")</f>
        <v/>
      </c>
      <c r="AJ22" s="44" t="s">
        <v>36</v>
      </c>
      <c r="AK22" s="50" t="str">
        <f t="array" ref="AK22">IFERROR(INDEX(INDIRECT("'"&amp;VLOOKUP($C22,ModMap!$A$2:$B$21,2,FALSE)&amp;"'!AK:AK"),MATCH($K22,INDIRECT("'"&amp;VLOOKUP($C22,ModMap!$A$2:$B$21,2,FALSE)&amp;"'!$K:$K"),0)),"")</f>
        <v>N/A</v>
      </c>
      <c r="AL22" s="50" t="str">
        <f t="array" ref="AL22">IFERROR(INDEX(INDIRECT("'"&amp;VLOOKUP($C22,ModMap!$A$2:$B$21,2,FALSE)&amp;"'!AL:AL"),MATCH($K22,INDIRECT("'"&amp;VLOOKUP($C22,ModMap!$A$2:$B$21,2,FALSE)&amp;"'!$K:$K"),0)),"")</f>
        <v/>
      </c>
      <c r="AM22" s="50">
        <f t="shared" si="1"/>
        <v>3</v>
      </c>
      <c r="AN22" s="50" t="str">
        <f t="shared" si="2"/>
        <v>Not Started</v>
      </c>
      <c r="AO22" s="51" t="str">
        <f t="array" ref="AO22">IFERROR(INDEX(INDIRECT("'"&amp;VLOOKUP($C22,ModMap!$A$2:$B$21,2,FALSE)&amp;"'!AO:AO"),MATCH($K22,INDIRECT("'"&amp;VLOOKUP($C22,ModMap!$A$2:$B$21,2,FALSE)&amp;"'!$K:$K"),0)),"")</f>
        <v/>
      </c>
      <c r="AP22" s="49" t="str">
        <f t="array" ref="AP22">IFERROR(HYPERLINK("#'"&amp;VLOOKUP($C22,ModMap!$A$2:$B$21,2,FALSE)&amp;"'!V"&amp;MATCH($K22,INDIRECT("'"&amp;VLOOKUP($C22,ModMap!$A$2:$B$21,2,FALSE)&amp;"'!$K:$K"),0),"Edit on module sheet"),"")</f>
        <v>Edit on module sheet</v>
      </c>
    </row>
    <row r="23" ht="42.0" customHeight="1">
      <c r="A23" s="39">
        <v>21.0</v>
      </c>
      <c r="B23" s="39">
        <v>83.0</v>
      </c>
      <c r="C23" s="39" t="s">
        <v>87</v>
      </c>
      <c r="D23" s="40" t="s">
        <v>88</v>
      </c>
      <c r="E23" s="31" t="s">
        <v>69</v>
      </c>
      <c r="F23" s="28" t="s">
        <v>262</v>
      </c>
      <c r="G23" s="40" t="s">
        <v>263</v>
      </c>
      <c r="H23" s="39" t="s">
        <v>853</v>
      </c>
      <c r="I23" s="39" t="s">
        <v>854</v>
      </c>
      <c r="J23" s="40" t="s">
        <v>855</v>
      </c>
      <c r="K23" s="39" t="s">
        <v>1295</v>
      </c>
      <c r="L23" s="40" t="s">
        <v>1296</v>
      </c>
      <c r="M23" s="48" t="s">
        <v>613</v>
      </c>
      <c r="N23" s="39" t="s">
        <v>831</v>
      </c>
      <c r="O23" s="39" t="s">
        <v>601</v>
      </c>
      <c r="P23" s="40" t="s">
        <v>858</v>
      </c>
      <c r="Q23" s="40" t="s">
        <v>859</v>
      </c>
      <c r="R23" s="39" t="s">
        <v>273</v>
      </c>
      <c r="S23" s="39" t="s">
        <v>69</v>
      </c>
      <c r="T23" s="39" t="str">
        <f t="array" ref="T23">IFERROR(INDEX(INDIRECT("'"&amp;VLOOKUP($C23,ModMap!$A$2:$B$21,2,FALSE)&amp;"'!T:T"),MATCH($K23,INDIRECT("'"&amp;VLOOKUP($C23,ModMap!$A$2:$B$21,2,FALSE)&amp;"'!$K:$K"),0)),"")</f>
        <v>Unassigned</v>
      </c>
      <c r="U23" s="48" t="s">
        <v>33</v>
      </c>
      <c r="V23" s="39" t="str">
        <f t="array" ref="V23">IFERROR(INDEX(INDIRECT("'"&amp;VLOOKUP($C23,ModMap!$A$2:$B$21,2,FALSE)&amp;"'!V:V"),MATCH($K23,INDIRECT("'"&amp;VLOOKUP($C23,ModMap!$A$2:$B$21,2,FALSE)&amp;"'!$K:$K"),0)),"")</f>
        <v>Not Started</v>
      </c>
      <c r="W23" s="39" t="str">
        <f t="array" ref="W23">IFERROR(INDEX(INDIRECT("'"&amp;VLOOKUP($C23,ModMap!$A$2:$B$21,2,FALSE)&amp;"'!W:W"),MATCH($K23,INDIRECT("'"&amp;VLOOKUP($C23,ModMap!$A$2:$B$21,2,FALSE)&amp;"'!$K:$K"),0)),"")</f>
        <v>Unassigned</v>
      </c>
      <c r="X23" s="48" t="s">
        <v>33</v>
      </c>
      <c r="Y23" s="39" t="str">
        <f t="array" ref="Y23">IFERROR(INDEX(INDIRECT("'"&amp;VLOOKUP($C23,ModMap!$A$2:$B$21,2,FALSE)&amp;"'!Y:Y"),MATCH($K23,INDIRECT("'"&amp;VLOOKUP($C23,ModMap!$A$2:$B$21,2,FALSE)&amp;"'!$K:$K"),0)),"")</f>
        <v>Not Started</v>
      </c>
      <c r="Z23" s="39" t="str">
        <f t="array" ref="Z23">IFERROR(INDEX(INDIRECT("'"&amp;VLOOKUP($C23,ModMap!$A$2:$B$21,2,FALSE)&amp;"'!Z:Z"),MATCH($K23,INDIRECT("'"&amp;VLOOKUP($C23,ModMap!$A$2:$B$21,2,FALSE)&amp;"'!$K:$K"),0)),"")</f>
        <v>Unassigned</v>
      </c>
      <c r="AA23" s="44" t="s">
        <v>36</v>
      </c>
      <c r="AB23" s="39" t="str">
        <f t="array" ref="AB23">IFERROR(INDEX(INDIRECT("'"&amp;VLOOKUP($C23,ModMap!$A$2:$B$21,2,FALSE)&amp;"'!AB:AB"),MATCH($K23,INDIRECT("'"&amp;VLOOKUP($C23,ModMap!$A$2:$B$21,2,FALSE)&amp;"'!$K:$K"),0)),"")</f>
        <v>N/A</v>
      </c>
      <c r="AC23" s="39" t="str">
        <f t="array" ref="AC23">IFERROR(INDEX(INDIRECT("'"&amp;VLOOKUP($C23,ModMap!$A$2:$B$21,2,FALSE)&amp;"'!AC:AC"),MATCH($K23,INDIRECT("'"&amp;VLOOKUP($C23,ModMap!$A$2:$B$21,2,FALSE)&amp;"'!$K:$K"),0)),"")</f>
        <v/>
      </c>
      <c r="AD23" s="48" t="s">
        <v>33</v>
      </c>
      <c r="AE23" s="39" t="str">
        <f t="array" ref="AE23">IFERROR(INDEX(INDIRECT("'"&amp;VLOOKUP($C23,ModMap!$A$2:$B$21,2,FALSE)&amp;"'!AE:AE"),MATCH($K23,INDIRECT("'"&amp;VLOOKUP($C23,ModMap!$A$2:$B$21,2,FALSE)&amp;"'!$K:$K"),0)),"")</f>
        <v>Not Started</v>
      </c>
      <c r="AF23" s="39" t="str">
        <f t="array" ref="AF23">IFERROR(INDEX(INDIRECT("'"&amp;VLOOKUP($C23,ModMap!$A$2:$B$21,2,FALSE)&amp;"'!AF:AF"),MATCH($K23,INDIRECT("'"&amp;VLOOKUP($C23,ModMap!$A$2:$B$21,2,FALSE)&amp;"'!$K:$K"),0)),"")</f>
        <v>Unassigned</v>
      </c>
      <c r="AG23" s="44" t="s">
        <v>36</v>
      </c>
      <c r="AH23" s="39" t="str">
        <f t="array" ref="AH23">IFERROR(INDEX(INDIRECT("'"&amp;VLOOKUP($C23,ModMap!$A$2:$B$21,2,FALSE)&amp;"'!AH:AH"),MATCH($K23,INDIRECT("'"&amp;VLOOKUP($C23,ModMap!$A$2:$B$21,2,FALSE)&amp;"'!$K:$K"),0)),"")</f>
        <v>N/A</v>
      </c>
      <c r="AI23" s="39" t="str">
        <f t="array" ref="AI23">IFERROR(INDEX(INDIRECT("'"&amp;VLOOKUP($C23,ModMap!$A$2:$B$21,2,FALSE)&amp;"'!AI:AI"),MATCH($K23,INDIRECT("'"&amp;VLOOKUP($C23,ModMap!$A$2:$B$21,2,FALSE)&amp;"'!$K:$K"),0)),"")</f>
        <v/>
      </c>
      <c r="AJ23" s="44" t="s">
        <v>36</v>
      </c>
      <c r="AK23" s="39" t="str">
        <f t="array" ref="AK23">IFERROR(INDEX(INDIRECT("'"&amp;VLOOKUP($C23,ModMap!$A$2:$B$21,2,FALSE)&amp;"'!AK:AK"),MATCH($K23,INDIRECT("'"&amp;VLOOKUP($C23,ModMap!$A$2:$B$21,2,FALSE)&amp;"'!$K:$K"),0)),"")</f>
        <v>N/A</v>
      </c>
      <c r="AL23" s="39" t="str">
        <f t="array" ref="AL23">IFERROR(INDEX(INDIRECT("'"&amp;VLOOKUP($C23,ModMap!$A$2:$B$21,2,FALSE)&amp;"'!AL:AL"),MATCH($K23,INDIRECT("'"&amp;VLOOKUP($C23,ModMap!$A$2:$B$21,2,FALSE)&amp;"'!$K:$K"),0)),"")</f>
        <v/>
      </c>
      <c r="AM23" s="39">
        <f t="shared" si="1"/>
        <v>3</v>
      </c>
      <c r="AN23" s="39" t="str">
        <f t="shared" si="2"/>
        <v>Not Started</v>
      </c>
      <c r="AO23" s="40" t="str">
        <f t="array" ref="AO23">IFERROR(INDEX(INDIRECT("'"&amp;VLOOKUP($C23,ModMap!$A$2:$B$21,2,FALSE)&amp;"'!AO:AO"),MATCH($K23,INDIRECT("'"&amp;VLOOKUP($C23,ModMap!$A$2:$B$21,2,FALSE)&amp;"'!$K:$K"),0)),"")</f>
        <v/>
      </c>
      <c r="AP23" s="49" t="str">
        <f t="array" ref="AP23">IFERROR(HYPERLINK("#'"&amp;VLOOKUP($C23,ModMap!$A$2:$B$21,2,FALSE)&amp;"'!V"&amp;MATCH($K23,INDIRECT("'"&amp;VLOOKUP($C23,ModMap!$A$2:$B$21,2,FALSE)&amp;"'!$K:$K"),0),"Edit on module sheet"),"")</f>
        <v>Edit on module sheet</v>
      </c>
    </row>
    <row r="24" ht="42.0" customHeight="1">
      <c r="A24" s="50">
        <v>22.0</v>
      </c>
      <c r="B24" s="50">
        <v>86.0</v>
      </c>
      <c r="C24" s="50" t="s">
        <v>87</v>
      </c>
      <c r="D24" s="51" t="s">
        <v>88</v>
      </c>
      <c r="E24" s="31" t="s">
        <v>69</v>
      </c>
      <c r="F24" s="28" t="s">
        <v>262</v>
      </c>
      <c r="G24" s="51" t="s">
        <v>263</v>
      </c>
      <c r="H24" s="50" t="s">
        <v>878</v>
      </c>
      <c r="I24" s="50" t="s">
        <v>879</v>
      </c>
      <c r="J24" s="51" t="s">
        <v>880</v>
      </c>
      <c r="K24" s="50" t="s">
        <v>1334</v>
      </c>
      <c r="L24" s="51" t="s">
        <v>1336</v>
      </c>
      <c r="M24" s="48" t="s">
        <v>613</v>
      </c>
      <c r="N24" s="50" t="s">
        <v>831</v>
      </c>
      <c r="O24" s="50" t="s">
        <v>601</v>
      </c>
      <c r="P24" s="51" t="s">
        <v>883</v>
      </c>
      <c r="Q24" s="51" t="s">
        <v>884</v>
      </c>
      <c r="R24" s="50" t="s">
        <v>273</v>
      </c>
      <c r="S24" s="50" t="s">
        <v>69</v>
      </c>
      <c r="T24" s="50" t="str">
        <f t="array" ref="T24">IFERROR(INDEX(INDIRECT("'"&amp;VLOOKUP($C24,ModMap!$A$2:$B$21,2,FALSE)&amp;"'!T:T"),MATCH($K24,INDIRECT("'"&amp;VLOOKUP($C24,ModMap!$A$2:$B$21,2,FALSE)&amp;"'!$K:$K"),0)),"")</f>
        <v>Unassigned</v>
      </c>
      <c r="U24" s="48" t="s">
        <v>33</v>
      </c>
      <c r="V24" s="50" t="str">
        <f t="array" ref="V24">IFERROR(INDEX(INDIRECT("'"&amp;VLOOKUP($C24,ModMap!$A$2:$B$21,2,FALSE)&amp;"'!V:V"),MATCH($K24,INDIRECT("'"&amp;VLOOKUP($C24,ModMap!$A$2:$B$21,2,FALSE)&amp;"'!$K:$K"),0)),"")</f>
        <v>Not Started</v>
      </c>
      <c r="W24" s="50" t="str">
        <f t="array" ref="W24">IFERROR(INDEX(INDIRECT("'"&amp;VLOOKUP($C24,ModMap!$A$2:$B$21,2,FALSE)&amp;"'!W:W"),MATCH($K24,INDIRECT("'"&amp;VLOOKUP($C24,ModMap!$A$2:$B$21,2,FALSE)&amp;"'!$K:$K"),0)),"")</f>
        <v>Unassigned</v>
      </c>
      <c r="X24" s="48" t="s">
        <v>33</v>
      </c>
      <c r="Y24" s="50" t="str">
        <f t="array" ref="Y24">IFERROR(INDEX(INDIRECT("'"&amp;VLOOKUP($C24,ModMap!$A$2:$B$21,2,FALSE)&amp;"'!Y:Y"),MATCH($K24,INDIRECT("'"&amp;VLOOKUP($C24,ModMap!$A$2:$B$21,2,FALSE)&amp;"'!$K:$K"),0)),"")</f>
        <v>Not Started</v>
      </c>
      <c r="Z24" s="50" t="str">
        <f t="array" ref="Z24">IFERROR(INDEX(INDIRECT("'"&amp;VLOOKUP($C24,ModMap!$A$2:$B$21,2,FALSE)&amp;"'!Z:Z"),MATCH($K24,INDIRECT("'"&amp;VLOOKUP($C24,ModMap!$A$2:$B$21,2,FALSE)&amp;"'!$K:$K"),0)),"")</f>
        <v>Unassigned</v>
      </c>
      <c r="AA24" s="44" t="s">
        <v>36</v>
      </c>
      <c r="AB24" s="50" t="str">
        <f t="array" ref="AB24">IFERROR(INDEX(INDIRECT("'"&amp;VLOOKUP($C24,ModMap!$A$2:$B$21,2,FALSE)&amp;"'!AB:AB"),MATCH($K24,INDIRECT("'"&amp;VLOOKUP($C24,ModMap!$A$2:$B$21,2,FALSE)&amp;"'!$K:$K"),0)),"")</f>
        <v>N/A</v>
      </c>
      <c r="AC24" s="50" t="str">
        <f t="array" ref="AC24">IFERROR(INDEX(INDIRECT("'"&amp;VLOOKUP($C24,ModMap!$A$2:$B$21,2,FALSE)&amp;"'!AC:AC"),MATCH($K24,INDIRECT("'"&amp;VLOOKUP($C24,ModMap!$A$2:$B$21,2,FALSE)&amp;"'!$K:$K"),0)),"")</f>
        <v/>
      </c>
      <c r="AD24" s="48" t="s">
        <v>33</v>
      </c>
      <c r="AE24" s="50" t="str">
        <f t="array" ref="AE24">IFERROR(INDEX(INDIRECT("'"&amp;VLOOKUP($C24,ModMap!$A$2:$B$21,2,FALSE)&amp;"'!AE:AE"),MATCH($K24,INDIRECT("'"&amp;VLOOKUP($C24,ModMap!$A$2:$B$21,2,FALSE)&amp;"'!$K:$K"),0)),"")</f>
        <v>Not Started</v>
      </c>
      <c r="AF24" s="50" t="str">
        <f t="array" ref="AF24">IFERROR(INDEX(INDIRECT("'"&amp;VLOOKUP($C24,ModMap!$A$2:$B$21,2,FALSE)&amp;"'!AF:AF"),MATCH($K24,INDIRECT("'"&amp;VLOOKUP($C24,ModMap!$A$2:$B$21,2,FALSE)&amp;"'!$K:$K"),0)),"")</f>
        <v>Unassigned</v>
      </c>
      <c r="AG24" s="44" t="s">
        <v>36</v>
      </c>
      <c r="AH24" s="50" t="str">
        <f t="array" ref="AH24">IFERROR(INDEX(INDIRECT("'"&amp;VLOOKUP($C24,ModMap!$A$2:$B$21,2,FALSE)&amp;"'!AH:AH"),MATCH($K24,INDIRECT("'"&amp;VLOOKUP($C24,ModMap!$A$2:$B$21,2,FALSE)&amp;"'!$K:$K"),0)),"")</f>
        <v>N/A</v>
      </c>
      <c r="AI24" s="50" t="str">
        <f t="array" ref="AI24">IFERROR(INDEX(INDIRECT("'"&amp;VLOOKUP($C24,ModMap!$A$2:$B$21,2,FALSE)&amp;"'!AI:AI"),MATCH($K24,INDIRECT("'"&amp;VLOOKUP($C24,ModMap!$A$2:$B$21,2,FALSE)&amp;"'!$K:$K"),0)),"")</f>
        <v/>
      </c>
      <c r="AJ24" s="44" t="s">
        <v>36</v>
      </c>
      <c r="AK24" s="50" t="str">
        <f t="array" ref="AK24">IFERROR(INDEX(INDIRECT("'"&amp;VLOOKUP($C24,ModMap!$A$2:$B$21,2,FALSE)&amp;"'!AK:AK"),MATCH($K24,INDIRECT("'"&amp;VLOOKUP($C24,ModMap!$A$2:$B$21,2,FALSE)&amp;"'!$K:$K"),0)),"")</f>
        <v>N/A</v>
      </c>
      <c r="AL24" s="50" t="str">
        <f t="array" ref="AL24">IFERROR(INDEX(INDIRECT("'"&amp;VLOOKUP($C24,ModMap!$A$2:$B$21,2,FALSE)&amp;"'!AL:AL"),MATCH($K24,INDIRECT("'"&amp;VLOOKUP($C24,ModMap!$A$2:$B$21,2,FALSE)&amp;"'!$K:$K"),0)),"")</f>
        <v/>
      </c>
      <c r="AM24" s="50">
        <f t="shared" si="1"/>
        <v>3</v>
      </c>
      <c r="AN24" s="50" t="str">
        <f t="shared" si="2"/>
        <v>Not Started</v>
      </c>
      <c r="AO24" s="51" t="str">
        <f t="array" ref="AO24">IFERROR(INDEX(INDIRECT("'"&amp;VLOOKUP($C24,ModMap!$A$2:$B$21,2,FALSE)&amp;"'!AO:AO"),MATCH($K24,INDIRECT("'"&amp;VLOOKUP($C24,ModMap!$A$2:$B$21,2,FALSE)&amp;"'!$K:$K"),0)),"")</f>
        <v/>
      </c>
      <c r="AP24" s="49" t="str">
        <f t="array" ref="AP24">IFERROR(HYPERLINK("#'"&amp;VLOOKUP($C24,ModMap!$A$2:$B$21,2,FALSE)&amp;"'!V"&amp;MATCH($K24,INDIRECT("'"&amp;VLOOKUP($C24,ModMap!$A$2:$B$21,2,FALSE)&amp;"'!$K:$K"),0),"Edit on module sheet"),"")</f>
        <v>Edit on module sheet</v>
      </c>
    </row>
    <row r="25" ht="42.0" customHeight="1">
      <c r="A25" s="39">
        <v>23.0</v>
      </c>
      <c r="B25" s="39">
        <v>89.0</v>
      </c>
      <c r="C25" s="39" t="s">
        <v>87</v>
      </c>
      <c r="D25" s="40" t="s">
        <v>88</v>
      </c>
      <c r="E25" s="31" t="s">
        <v>69</v>
      </c>
      <c r="F25" s="28" t="s">
        <v>262</v>
      </c>
      <c r="G25" s="40" t="s">
        <v>263</v>
      </c>
      <c r="H25" s="39" t="s">
        <v>906</v>
      </c>
      <c r="I25" s="39" t="s">
        <v>907</v>
      </c>
      <c r="J25" s="40" t="s">
        <v>908</v>
      </c>
      <c r="K25" s="39" t="s">
        <v>1375</v>
      </c>
      <c r="L25" s="40" t="s">
        <v>1376</v>
      </c>
      <c r="M25" s="48" t="s">
        <v>613</v>
      </c>
      <c r="N25" s="39" t="s">
        <v>831</v>
      </c>
      <c r="O25" s="39" t="s">
        <v>601</v>
      </c>
      <c r="P25" s="40" t="s">
        <v>911</v>
      </c>
      <c r="Q25" s="40" t="s">
        <v>912</v>
      </c>
      <c r="R25" s="39" t="s">
        <v>273</v>
      </c>
      <c r="S25" s="39" t="s">
        <v>69</v>
      </c>
      <c r="T25" s="39" t="str">
        <f t="array" ref="T25">IFERROR(INDEX(INDIRECT("'"&amp;VLOOKUP($C25,ModMap!$A$2:$B$21,2,FALSE)&amp;"'!T:T"),MATCH($K25,INDIRECT("'"&amp;VLOOKUP($C25,ModMap!$A$2:$B$21,2,FALSE)&amp;"'!$K:$K"),0)),"")</f>
        <v>Unassigned</v>
      </c>
      <c r="U25" s="48" t="s">
        <v>33</v>
      </c>
      <c r="V25" s="39" t="str">
        <f t="array" ref="V25">IFERROR(INDEX(INDIRECT("'"&amp;VLOOKUP($C25,ModMap!$A$2:$B$21,2,FALSE)&amp;"'!V:V"),MATCH($K25,INDIRECT("'"&amp;VLOOKUP($C25,ModMap!$A$2:$B$21,2,FALSE)&amp;"'!$K:$K"),0)),"")</f>
        <v>Not Started</v>
      </c>
      <c r="W25" s="39" t="str">
        <f t="array" ref="W25">IFERROR(INDEX(INDIRECT("'"&amp;VLOOKUP($C25,ModMap!$A$2:$B$21,2,FALSE)&amp;"'!W:W"),MATCH($K25,INDIRECT("'"&amp;VLOOKUP($C25,ModMap!$A$2:$B$21,2,FALSE)&amp;"'!$K:$K"),0)),"")</f>
        <v>Unassigned</v>
      </c>
      <c r="X25" s="48" t="s">
        <v>33</v>
      </c>
      <c r="Y25" s="39" t="str">
        <f t="array" ref="Y25">IFERROR(INDEX(INDIRECT("'"&amp;VLOOKUP($C25,ModMap!$A$2:$B$21,2,FALSE)&amp;"'!Y:Y"),MATCH($K25,INDIRECT("'"&amp;VLOOKUP($C25,ModMap!$A$2:$B$21,2,FALSE)&amp;"'!$K:$K"),0)),"")</f>
        <v>Not Started</v>
      </c>
      <c r="Z25" s="39" t="str">
        <f t="array" ref="Z25">IFERROR(INDEX(INDIRECT("'"&amp;VLOOKUP($C25,ModMap!$A$2:$B$21,2,FALSE)&amp;"'!Z:Z"),MATCH($K25,INDIRECT("'"&amp;VLOOKUP($C25,ModMap!$A$2:$B$21,2,FALSE)&amp;"'!$K:$K"),0)),"")</f>
        <v>Unassigned</v>
      </c>
      <c r="AA25" s="44" t="s">
        <v>36</v>
      </c>
      <c r="AB25" s="39" t="str">
        <f t="array" ref="AB25">IFERROR(INDEX(INDIRECT("'"&amp;VLOOKUP($C25,ModMap!$A$2:$B$21,2,FALSE)&amp;"'!AB:AB"),MATCH($K25,INDIRECT("'"&amp;VLOOKUP($C25,ModMap!$A$2:$B$21,2,FALSE)&amp;"'!$K:$K"),0)),"")</f>
        <v>N/A</v>
      </c>
      <c r="AC25" s="39" t="str">
        <f t="array" ref="AC25">IFERROR(INDEX(INDIRECT("'"&amp;VLOOKUP($C25,ModMap!$A$2:$B$21,2,FALSE)&amp;"'!AC:AC"),MATCH($K25,INDIRECT("'"&amp;VLOOKUP($C25,ModMap!$A$2:$B$21,2,FALSE)&amp;"'!$K:$K"),0)),"")</f>
        <v/>
      </c>
      <c r="AD25" s="48" t="s">
        <v>33</v>
      </c>
      <c r="AE25" s="39" t="str">
        <f t="array" ref="AE25">IFERROR(INDEX(INDIRECT("'"&amp;VLOOKUP($C25,ModMap!$A$2:$B$21,2,FALSE)&amp;"'!AE:AE"),MATCH($K25,INDIRECT("'"&amp;VLOOKUP($C25,ModMap!$A$2:$B$21,2,FALSE)&amp;"'!$K:$K"),0)),"")</f>
        <v>Not Started</v>
      </c>
      <c r="AF25" s="39" t="str">
        <f t="array" ref="AF25">IFERROR(INDEX(INDIRECT("'"&amp;VLOOKUP($C25,ModMap!$A$2:$B$21,2,FALSE)&amp;"'!AF:AF"),MATCH($K25,INDIRECT("'"&amp;VLOOKUP($C25,ModMap!$A$2:$B$21,2,FALSE)&amp;"'!$K:$K"),0)),"")</f>
        <v>Unassigned</v>
      </c>
      <c r="AG25" s="44" t="s">
        <v>36</v>
      </c>
      <c r="AH25" s="39" t="str">
        <f t="array" ref="AH25">IFERROR(INDEX(INDIRECT("'"&amp;VLOOKUP($C25,ModMap!$A$2:$B$21,2,FALSE)&amp;"'!AH:AH"),MATCH($K25,INDIRECT("'"&amp;VLOOKUP($C25,ModMap!$A$2:$B$21,2,FALSE)&amp;"'!$K:$K"),0)),"")</f>
        <v>N/A</v>
      </c>
      <c r="AI25" s="39" t="str">
        <f t="array" ref="AI25">IFERROR(INDEX(INDIRECT("'"&amp;VLOOKUP($C25,ModMap!$A$2:$B$21,2,FALSE)&amp;"'!AI:AI"),MATCH($K25,INDIRECT("'"&amp;VLOOKUP($C25,ModMap!$A$2:$B$21,2,FALSE)&amp;"'!$K:$K"),0)),"")</f>
        <v/>
      </c>
      <c r="AJ25" s="44" t="s">
        <v>36</v>
      </c>
      <c r="AK25" s="39" t="str">
        <f t="array" ref="AK25">IFERROR(INDEX(INDIRECT("'"&amp;VLOOKUP($C25,ModMap!$A$2:$B$21,2,FALSE)&amp;"'!AK:AK"),MATCH($K25,INDIRECT("'"&amp;VLOOKUP($C25,ModMap!$A$2:$B$21,2,FALSE)&amp;"'!$K:$K"),0)),"")</f>
        <v>N/A</v>
      </c>
      <c r="AL25" s="39" t="str">
        <f t="array" ref="AL25">IFERROR(INDEX(INDIRECT("'"&amp;VLOOKUP($C25,ModMap!$A$2:$B$21,2,FALSE)&amp;"'!AL:AL"),MATCH($K25,INDIRECT("'"&amp;VLOOKUP($C25,ModMap!$A$2:$B$21,2,FALSE)&amp;"'!$K:$K"),0)),"")</f>
        <v/>
      </c>
      <c r="AM25" s="39">
        <f t="shared" si="1"/>
        <v>3</v>
      </c>
      <c r="AN25" s="39" t="str">
        <f t="shared" si="2"/>
        <v>Not Started</v>
      </c>
      <c r="AO25" s="40" t="str">
        <f t="array" ref="AO25">IFERROR(INDEX(INDIRECT("'"&amp;VLOOKUP($C25,ModMap!$A$2:$B$21,2,FALSE)&amp;"'!AO:AO"),MATCH($K25,INDIRECT("'"&amp;VLOOKUP($C25,ModMap!$A$2:$B$21,2,FALSE)&amp;"'!$K:$K"),0)),"")</f>
        <v/>
      </c>
      <c r="AP25" s="49" t="str">
        <f t="array" ref="AP25">IFERROR(HYPERLINK("#'"&amp;VLOOKUP($C25,ModMap!$A$2:$B$21,2,FALSE)&amp;"'!V"&amp;MATCH($K25,INDIRECT("'"&amp;VLOOKUP($C25,ModMap!$A$2:$B$21,2,FALSE)&amp;"'!$K:$K"),0),"Edit on module sheet"),"")</f>
        <v>Edit on module sheet</v>
      </c>
    </row>
    <row r="26" ht="42.0" customHeight="1">
      <c r="A26" s="50">
        <v>24.0</v>
      </c>
      <c r="B26" s="50">
        <v>92.0</v>
      </c>
      <c r="C26" s="50" t="s">
        <v>87</v>
      </c>
      <c r="D26" s="51" t="s">
        <v>88</v>
      </c>
      <c r="E26" s="31" t="s">
        <v>69</v>
      </c>
      <c r="F26" s="28" t="s">
        <v>262</v>
      </c>
      <c r="G26" s="51" t="s">
        <v>263</v>
      </c>
      <c r="H26" s="50" t="s">
        <v>933</v>
      </c>
      <c r="I26" s="50" t="s">
        <v>934</v>
      </c>
      <c r="J26" s="51" t="s">
        <v>935</v>
      </c>
      <c r="K26" s="50" t="s">
        <v>1417</v>
      </c>
      <c r="L26" s="51" t="s">
        <v>1418</v>
      </c>
      <c r="M26" s="48" t="s">
        <v>613</v>
      </c>
      <c r="N26" s="50" t="s">
        <v>938</v>
      </c>
      <c r="O26" s="50" t="s">
        <v>601</v>
      </c>
      <c r="P26" s="51" t="s">
        <v>939</v>
      </c>
      <c r="Q26" s="51" t="s">
        <v>940</v>
      </c>
      <c r="R26" s="50" t="s">
        <v>273</v>
      </c>
      <c r="S26" s="50" t="s">
        <v>69</v>
      </c>
      <c r="T26" s="50" t="str">
        <f t="array" ref="T26">IFERROR(INDEX(INDIRECT("'"&amp;VLOOKUP($C26,ModMap!$A$2:$B$21,2,FALSE)&amp;"'!T:T"),MATCH($K26,INDIRECT("'"&amp;VLOOKUP($C26,ModMap!$A$2:$B$21,2,FALSE)&amp;"'!$K:$K"),0)),"")</f>
        <v>Unassigned</v>
      </c>
      <c r="U26" s="48" t="s">
        <v>33</v>
      </c>
      <c r="V26" s="50" t="str">
        <f t="array" ref="V26">IFERROR(INDEX(INDIRECT("'"&amp;VLOOKUP($C26,ModMap!$A$2:$B$21,2,FALSE)&amp;"'!V:V"),MATCH($K26,INDIRECT("'"&amp;VLOOKUP($C26,ModMap!$A$2:$B$21,2,FALSE)&amp;"'!$K:$K"),0)),"")</f>
        <v>Not Started</v>
      </c>
      <c r="W26" s="50" t="str">
        <f t="array" ref="W26">IFERROR(INDEX(INDIRECT("'"&amp;VLOOKUP($C26,ModMap!$A$2:$B$21,2,FALSE)&amp;"'!W:W"),MATCH($K26,INDIRECT("'"&amp;VLOOKUP($C26,ModMap!$A$2:$B$21,2,FALSE)&amp;"'!$K:$K"),0)),"")</f>
        <v>Unassigned</v>
      </c>
      <c r="X26" s="48" t="s">
        <v>33</v>
      </c>
      <c r="Y26" s="50" t="str">
        <f t="array" ref="Y26">IFERROR(INDEX(INDIRECT("'"&amp;VLOOKUP($C26,ModMap!$A$2:$B$21,2,FALSE)&amp;"'!Y:Y"),MATCH($K26,INDIRECT("'"&amp;VLOOKUP($C26,ModMap!$A$2:$B$21,2,FALSE)&amp;"'!$K:$K"),0)),"")</f>
        <v>Not Started</v>
      </c>
      <c r="Z26" s="50" t="str">
        <f t="array" ref="Z26">IFERROR(INDEX(INDIRECT("'"&amp;VLOOKUP($C26,ModMap!$A$2:$B$21,2,FALSE)&amp;"'!Z:Z"),MATCH($K26,INDIRECT("'"&amp;VLOOKUP($C26,ModMap!$A$2:$B$21,2,FALSE)&amp;"'!$K:$K"),0)),"")</f>
        <v>Unassigned</v>
      </c>
      <c r="AA26" s="44" t="s">
        <v>36</v>
      </c>
      <c r="AB26" s="50" t="str">
        <f t="array" ref="AB26">IFERROR(INDEX(INDIRECT("'"&amp;VLOOKUP($C26,ModMap!$A$2:$B$21,2,FALSE)&amp;"'!AB:AB"),MATCH($K26,INDIRECT("'"&amp;VLOOKUP($C26,ModMap!$A$2:$B$21,2,FALSE)&amp;"'!$K:$K"),0)),"")</f>
        <v>N/A</v>
      </c>
      <c r="AC26" s="50" t="str">
        <f t="array" ref="AC26">IFERROR(INDEX(INDIRECT("'"&amp;VLOOKUP($C26,ModMap!$A$2:$B$21,2,FALSE)&amp;"'!AC:AC"),MATCH($K26,INDIRECT("'"&amp;VLOOKUP($C26,ModMap!$A$2:$B$21,2,FALSE)&amp;"'!$K:$K"),0)),"")</f>
        <v/>
      </c>
      <c r="AD26" s="48" t="s">
        <v>33</v>
      </c>
      <c r="AE26" s="50" t="str">
        <f t="array" ref="AE26">IFERROR(INDEX(INDIRECT("'"&amp;VLOOKUP($C26,ModMap!$A$2:$B$21,2,FALSE)&amp;"'!AE:AE"),MATCH($K26,INDIRECT("'"&amp;VLOOKUP($C26,ModMap!$A$2:$B$21,2,FALSE)&amp;"'!$K:$K"),0)),"")</f>
        <v>Not Started</v>
      </c>
      <c r="AF26" s="50" t="str">
        <f t="array" ref="AF26">IFERROR(INDEX(INDIRECT("'"&amp;VLOOKUP($C26,ModMap!$A$2:$B$21,2,FALSE)&amp;"'!AF:AF"),MATCH($K26,INDIRECT("'"&amp;VLOOKUP($C26,ModMap!$A$2:$B$21,2,FALSE)&amp;"'!$K:$K"),0)),"")</f>
        <v>Unassigned</v>
      </c>
      <c r="AG26" s="44" t="s">
        <v>36</v>
      </c>
      <c r="AH26" s="50" t="str">
        <f t="array" ref="AH26">IFERROR(INDEX(INDIRECT("'"&amp;VLOOKUP($C26,ModMap!$A$2:$B$21,2,FALSE)&amp;"'!AH:AH"),MATCH($K26,INDIRECT("'"&amp;VLOOKUP($C26,ModMap!$A$2:$B$21,2,FALSE)&amp;"'!$K:$K"),0)),"")</f>
        <v>N/A</v>
      </c>
      <c r="AI26" s="50" t="str">
        <f t="array" ref="AI26">IFERROR(INDEX(INDIRECT("'"&amp;VLOOKUP($C26,ModMap!$A$2:$B$21,2,FALSE)&amp;"'!AI:AI"),MATCH($K26,INDIRECT("'"&amp;VLOOKUP($C26,ModMap!$A$2:$B$21,2,FALSE)&amp;"'!$K:$K"),0)),"")</f>
        <v/>
      </c>
      <c r="AJ26" s="44" t="s">
        <v>36</v>
      </c>
      <c r="AK26" s="50" t="str">
        <f t="array" ref="AK26">IFERROR(INDEX(INDIRECT("'"&amp;VLOOKUP($C26,ModMap!$A$2:$B$21,2,FALSE)&amp;"'!AK:AK"),MATCH($K26,INDIRECT("'"&amp;VLOOKUP($C26,ModMap!$A$2:$B$21,2,FALSE)&amp;"'!$K:$K"),0)),"")</f>
        <v>N/A</v>
      </c>
      <c r="AL26" s="50" t="str">
        <f t="array" ref="AL26">IFERROR(INDEX(INDIRECT("'"&amp;VLOOKUP($C26,ModMap!$A$2:$B$21,2,FALSE)&amp;"'!AL:AL"),MATCH($K26,INDIRECT("'"&amp;VLOOKUP($C26,ModMap!$A$2:$B$21,2,FALSE)&amp;"'!$K:$K"),0)),"")</f>
        <v/>
      </c>
      <c r="AM26" s="50">
        <f t="shared" si="1"/>
        <v>3</v>
      </c>
      <c r="AN26" s="50" t="str">
        <f t="shared" si="2"/>
        <v>Not Started</v>
      </c>
      <c r="AO26" s="51" t="str">
        <f t="array" ref="AO26">IFERROR(INDEX(INDIRECT("'"&amp;VLOOKUP($C26,ModMap!$A$2:$B$21,2,FALSE)&amp;"'!AO:AO"),MATCH($K26,INDIRECT("'"&amp;VLOOKUP($C26,ModMap!$A$2:$B$21,2,FALSE)&amp;"'!$K:$K"),0)),"")</f>
        <v/>
      </c>
      <c r="AP26" s="49" t="str">
        <f t="array" ref="AP26">IFERROR(HYPERLINK("#'"&amp;VLOOKUP($C26,ModMap!$A$2:$B$21,2,FALSE)&amp;"'!V"&amp;MATCH($K26,INDIRECT("'"&amp;VLOOKUP($C26,ModMap!$A$2:$B$21,2,FALSE)&amp;"'!$K:$K"),0),"Edit on module sheet"),"")</f>
        <v>Edit on module sheet</v>
      </c>
    </row>
    <row r="27" ht="42.0" customHeight="1">
      <c r="A27" s="39">
        <v>25.0</v>
      </c>
      <c r="B27" s="39">
        <v>95.0</v>
      </c>
      <c r="C27" s="39" t="s">
        <v>87</v>
      </c>
      <c r="D27" s="40" t="s">
        <v>88</v>
      </c>
      <c r="E27" s="31" t="s">
        <v>69</v>
      </c>
      <c r="F27" s="28" t="s">
        <v>262</v>
      </c>
      <c r="G27" s="40" t="s">
        <v>263</v>
      </c>
      <c r="H27" s="39" t="s">
        <v>959</v>
      </c>
      <c r="I27" s="39" t="s">
        <v>961</v>
      </c>
      <c r="J27" s="40" t="s">
        <v>962</v>
      </c>
      <c r="K27" s="39" t="s">
        <v>1446</v>
      </c>
      <c r="L27" s="40" t="s">
        <v>1447</v>
      </c>
      <c r="M27" s="48" t="s">
        <v>613</v>
      </c>
      <c r="N27" s="39" t="s">
        <v>938</v>
      </c>
      <c r="O27" s="39" t="s">
        <v>601</v>
      </c>
      <c r="P27" s="40" t="s">
        <v>965</v>
      </c>
      <c r="Q27" s="40" t="s">
        <v>966</v>
      </c>
      <c r="R27" s="39" t="s">
        <v>273</v>
      </c>
      <c r="S27" s="39" t="s">
        <v>69</v>
      </c>
      <c r="T27" s="39" t="str">
        <f t="array" ref="T27">IFERROR(INDEX(INDIRECT("'"&amp;VLOOKUP($C27,ModMap!$A$2:$B$21,2,FALSE)&amp;"'!T:T"),MATCH($K27,INDIRECT("'"&amp;VLOOKUP($C27,ModMap!$A$2:$B$21,2,FALSE)&amp;"'!$K:$K"),0)),"")</f>
        <v>Unassigned</v>
      </c>
      <c r="U27" s="48" t="s">
        <v>33</v>
      </c>
      <c r="V27" s="39" t="str">
        <f t="array" ref="V27">IFERROR(INDEX(INDIRECT("'"&amp;VLOOKUP($C27,ModMap!$A$2:$B$21,2,FALSE)&amp;"'!V:V"),MATCH($K27,INDIRECT("'"&amp;VLOOKUP($C27,ModMap!$A$2:$B$21,2,FALSE)&amp;"'!$K:$K"),0)),"")</f>
        <v>Not Started</v>
      </c>
      <c r="W27" s="39" t="str">
        <f t="array" ref="W27">IFERROR(INDEX(INDIRECT("'"&amp;VLOOKUP($C27,ModMap!$A$2:$B$21,2,FALSE)&amp;"'!W:W"),MATCH($K27,INDIRECT("'"&amp;VLOOKUP($C27,ModMap!$A$2:$B$21,2,FALSE)&amp;"'!$K:$K"),0)),"")</f>
        <v>Unassigned</v>
      </c>
      <c r="X27" s="48" t="s">
        <v>33</v>
      </c>
      <c r="Y27" s="39" t="str">
        <f t="array" ref="Y27">IFERROR(INDEX(INDIRECT("'"&amp;VLOOKUP($C27,ModMap!$A$2:$B$21,2,FALSE)&amp;"'!Y:Y"),MATCH($K27,INDIRECT("'"&amp;VLOOKUP($C27,ModMap!$A$2:$B$21,2,FALSE)&amp;"'!$K:$K"),0)),"")</f>
        <v>Not Started</v>
      </c>
      <c r="Z27" s="39" t="str">
        <f t="array" ref="Z27">IFERROR(INDEX(INDIRECT("'"&amp;VLOOKUP($C27,ModMap!$A$2:$B$21,2,FALSE)&amp;"'!Z:Z"),MATCH($K27,INDIRECT("'"&amp;VLOOKUP($C27,ModMap!$A$2:$B$21,2,FALSE)&amp;"'!$K:$K"),0)),"")</f>
        <v>Unassigned</v>
      </c>
      <c r="AA27" s="44" t="s">
        <v>36</v>
      </c>
      <c r="AB27" s="39" t="str">
        <f t="array" ref="AB27">IFERROR(INDEX(INDIRECT("'"&amp;VLOOKUP($C27,ModMap!$A$2:$B$21,2,FALSE)&amp;"'!AB:AB"),MATCH($K27,INDIRECT("'"&amp;VLOOKUP($C27,ModMap!$A$2:$B$21,2,FALSE)&amp;"'!$K:$K"),0)),"")</f>
        <v>N/A</v>
      </c>
      <c r="AC27" s="39" t="str">
        <f t="array" ref="AC27">IFERROR(INDEX(INDIRECT("'"&amp;VLOOKUP($C27,ModMap!$A$2:$B$21,2,FALSE)&amp;"'!AC:AC"),MATCH($K27,INDIRECT("'"&amp;VLOOKUP($C27,ModMap!$A$2:$B$21,2,FALSE)&amp;"'!$K:$K"),0)),"")</f>
        <v/>
      </c>
      <c r="AD27" s="48" t="s">
        <v>33</v>
      </c>
      <c r="AE27" s="39" t="str">
        <f t="array" ref="AE27">IFERROR(INDEX(INDIRECT("'"&amp;VLOOKUP($C27,ModMap!$A$2:$B$21,2,FALSE)&amp;"'!AE:AE"),MATCH($K27,INDIRECT("'"&amp;VLOOKUP($C27,ModMap!$A$2:$B$21,2,FALSE)&amp;"'!$K:$K"),0)),"")</f>
        <v>Not Started</v>
      </c>
      <c r="AF27" s="39" t="str">
        <f t="array" ref="AF27">IFERROR(INDEX(INDIRECT("'"&amp;VLOOKUP($C27,ModMap!$A$2:$B$21,2,FALSE)&amp;"'!AF:AF"),MATCH($K27,INDIRECT("'"&amp;VLOOKUP($C27,ModMap!$A$2:$B$21,2,FALSE)&amp;"'!$K:$K"),0)),"")</f>
        <v>Unassigned</v>
      </c>
      <c r="AG27" s="44" t="s">
        <v>36</v>
      </c>
      <c r="AH27" s="39" t="str">
        <f t="array" ref="AH27">IFERROR(INDEX(INDIRECT("'"&amp;VLOOKUP($C27,ModMap!$A$2:$B$21,2,FALSE)&amp;"'!AH:AH"),MATCH($K27,INDIRECT("'"&amp;VLOOKUP($C27,ModMap!$A$2:$B$21,2,FALSE)&amp;"'!$K:$K"),0)),"")</f>
        <v>N/A</v>
      </c>
      <c r="AI27" s="39" t="str">
        <f t="array" ref="AI27">IFERROR(INDEX(INDIRECT("'"&amp;VLOOKUP($C27,ModMap!$A$2:$B$21,2,FALSE)&amp;"'!AI:AI"),MATCH($K27,INDIRECT("'"&amp;VLOOKUP($C27,ModMap!$A$2:$B$21,2,FALSE)&amp;"'!$K:$K"),0)),"")</f>
        <v/>
      </c>
      <c r="AJ27" s="44" t="s">
        <v>36</v>
      </c>
      <c r="AK27" s="39" t="str">
        <f t="array" ref="AK27">IFERROR(INDEX(INDIRECT("'"&amp;VLOOKUP($C27,ModMap!$A$2:$B$21,2,FALSE)&amp;"'!AK:AK"),MATCH($K27,INDIRECT("'"&amp;VLOOKUP($C27,ModMap!$A$2:$B$21,2,FALSE)&amp;"'!$K:$K"),0)),"")</f>
        <v>N/A</v>
      </c>
      <c r="AL27" s="39" t="str">
        <f t="array" ref="AL27">IFERROR(INDEX(INDIRECT("'"&amp;VLOOKUP($C27,ModMap!$A$2:$B$21,2,FALSE)&amp;"'!AL:AL"),MATCH($K27,INDIRECT("'"&amp;VLOOKUP($C27,ModMap!$A$2:$B$21,2,FALSE)&amp;"'!$K:$K"),0)),"")</f>
        <v/>
      </c>
      <c r="AM27" s="39">
        <f t="shared" si="1"/>
        <v>3</v>
      </c>
      <c r="AN27" s="39" t="str">
        <f t="shared" si="2"/>
        <v>Not Started</v>
      </c>
      <c r="AO27" s="40" t="str">
        <f t="array" ref="AO27">IFERROR(INDEX(INDIRECT("'"&amp;VLOOKUP($C27,ModMap!$A$2:$B$21,2,FALSE)&amp;"'!AO:AO"),MATCH($K27,INDIRECT("'"&amp;VLOOKUP($C27,ModMap!$A$2:$B$21,2,FALSE)&amp;"'!$K:$K"),0)),"")</f>
        <v/>
      </c>
      <c r="AP27" s="49" t="str">
        <f t="array" ref="AP27">IFERROR(HYPERLINK("#'"&amp;VLOOKUP($C27,ModMap!$A$2:$B$21,2,FALSE)&amp;"'!V"&amp;MATCH($K27,INDIRECT("'"&amp;VLOOKUP($C27,ModMap!$A$2:$B$21,2,FALSE)&amp;"'!$K:$K"),0),"Edit on module sheet"),"")</f>
        <v>Edit on module sheet</v>
      </c>
    </row>
    <row r="28" ht="42.0" customHeight="1">
      <c r="A28" s="50">
        <v>26.0</v>
      </c>
      <c r="B28" s="50">
        <v>98.0</v>
      </c>
      <c r="C28" s="50" t="s">
        <v>87</v>
      </c>
      <c r="D28" s="51" t="s">
        <v>88</v>
      </c>
      <c r="E28" s="31" t="s">
        <v>69</v>
      </c>
      <c r="F28" s="28" t="s">
        <v>262</v>
      </c>
      <c r="G28" s="51" t="s">
        <v>263</v>
      </c>
      <c r="H28" s="50" t="s">
        <v>971</v>
      </c>
      <c r="I28" s="50" t="s">
        <v>972</v>
      </c>
      <c r="J28" s="51" t="s">
        <v>973</v>
      </c>
      <c r="K28" s="50" t="s">
        <v>1475</v>
      </c>
      <c r="L28" s="51" t="s">
        <v>1476</v>
      </c>
      <c r="M28" s="48" t="s">
        <v>613</v>
      </c>
      <c r="N28" s="50" t="s">
        <v>938</v>
      </c>
      <c r="O28" s="50" t="s">
        <v>601</v>
      </c>
      <c r="P28" s="51" t="s">
        <v>976</v>
      </c>
      <c r="Q28" s="51" t="s">
        <v>977</v>
      </c>
      <c r="R28" s="50" t="s">
        <v>273</v>
      </c>
      <c r="S28" s="50" t="s">
        <v>69</v>
      </c>
      <c r="T28" s="50" t="str">
        <f t="array" ref="T28">IFERROR(INDEX(INDIRECT("'"&amp;VLOOKUP($C28,ModMap!$A$2:$B$21,2,FALSE)&amp;"'!T:T"),MATCH($K28,INDIRECT("'"&amp;VLOOKUP($C28,ModMap!$A$2:$B$21,2,FALSE)&amp;"'!$K:$K"),0)),"")</f>
        <v>Unassigned</v>
      </c>
      <c r="U28" s="48" t="s">
        <v>33</v>
      </c>
      <c r="V28" s="50" t="str">
        <f t="array" ref="V28">IFERROR(INDEX(INDIRECT("'"&amp;VLOOKUP($C28,ModMap!$A$2:$B$21,2,FALSE)&amp;"'!V:V"),MATCH($K28,INDIRECT("'"&amp;VLOOKUP($C28,ModMap!$A$2:$B$21,2,FALSE)&amp;"'!$K:$K"),0)),"")</f>
        <v>Not Started</v>
      </c>
      <c r="W28" s="50" t="str">
        <f t="array" ref="W28">IFERROR(INDEX(INDIRECT("'"&amp;VLOOKUP($C28,ModMap!$A$2:$B$21,2,FALSE)&amp;"'!W:W"),MATCH($K28,INDIRECT("'"&amp;VLOOKUP($C28,ModMap!$A$2:$B$21,2,FALSE)&amp;"'!$K:$K"),0)),"")</f>
        <v>Unassigned</v>
      </c>
      <c r="X28" s="48" t="s">
        <v>33</v>
      </c>
      <c r="Y28" s="50" t="str">
        <f t="array" ref="Y28">IFERROR(INDEX(INDIRECT("'"&amp;VLOOKUP($C28,ModMap!$A$2:$B$21,2,FALSE)&amp;"'!Y:Y"),MATCH($K28,INDIRECT("'"&amp;VLOOKUP($C28,ModMap!$A$2:$B$21,2,FALSE)&amp;"'!$K:$K"),0)),"")</f>
        <v>Not Started</v>
      </c>
      <c r="Z28" s="50" t="str">
        <f t="array" ref="Z28">IFERROR(INDEX(INDIRECT("'"&amp;VLOOKUP($C28,ModMap!$A$2:$B$21,2,FALSE)&amp;"'!Z:Z"),MATCH($K28,INDIRECT("'"&amp;VLOOKUP($C28,ModMap!$A$2:$B$21,2,FALSE)&amp;"'!$K:$K"),0)),"")</f>
        <v>Unassigned</v>
      </c>
      <c r="AA28" s="44" t="s">
        <v>36</v>
      </c>
      <c r="AB28" s="50" t="str">
        <f t="array" ref="AB28">IFERROR(INDEX(INDIRECT("'"&amp;VLOOKUP($C28,ModMap!$A$2:$B$21,2,FALSE)&amp;"'!AB:AB"),MATCH($K28,INDIRECT("'"&amp;VLOOKUP($C28,ModMap!$A$2:$B$21,2,FALSE)&amp;"'!$K:$K"),0)),"")</f>
        <v>N/A</v>
      </c>
      <c r="AC28" s="50" t="str">
        <f t="array" ref="AC28">IFERROR(INDEX(INDIRECT("'"&amp;VLOOKUP($C28,ModMap!$A$2:$B$21,2,FALSE)&amp;"'!AC:AC"),MATCH($K28,INDIRECT("'"&amp;VLOOKUP($C28,ModMap!$A$2:$B$21,2,FALSE)&amp;"'!$K:$K"),0)),"")</f>
        <v/>
      </c>
      <c r="AD28" s="48" t="s">
        <v>33</v>
      </c>
      <c r="AE28" s="50" t="str">
        <f t="array" ref="AE28">IFERROR(INDEX(INDIRECT("'"&amp;VLOOKUP($C28,ModMap!$A$2:$B$21,2,FALSE)&amp;"'!AE:AE"),MATCH($K28,INDIRECT("'"&amp;VLOOKUP($C28,ModMap!$A$2:$B$21,2,FALSE)&amp;"'!$K:$K"),0)),"")</f>
        <v>Not Started</v>
      </c>
      <c r="AF28" s="50" t="str">
        <f t="array" ref="AF28">IFERROR(INDEX(INDIRECT("'"&amp;VLOOKUP($C28,ModMap!$A$2:$B$21,2,FALSE)&amp;"'!AF:AF"),MATCH($K28,INDIRECT("'"&amp;VLOOKUP($C28,ModMap!$A$2:$B$21,2,FALSE)&amp;"'!$K:$K"),0)),"")</f>
        <v>Unassigned</v>
      </c>
      <c r="AG28" s="44" t="s">
        <v>36</v>
      </c>
      <c r="AH28" s="50" t="str">
        <f t="array" ref="AH28">IFERROR(INDEX(INDIRECT("'"&amp;VLOOKUP($C28,ModMap!$A$2:$B$21,2,FALSE)&amp;"'!AH:AH"),MATCH($K28,INDIRECT("'"&amp;VLOOKUP($C28,ModMap!$A$2:$B$21,2,FALSE)&amp;"'!$K:$K"),0)),"")</f>
        <v>N/A</v>
      </c>
      <c r="AI28" s="50" t="str">
        <f t="array" ref="AI28">IFERROR(INDEX(INDIRECT("'"&amp;VLOOKUP($C28,ModMap!$A$2:$B$21,2,FALSE)&amp;"'!AI:AI"),MATCH($K28,INDIRECT("'"&amp;VLOOKUP($C28,ModMap!$A$2:$B$21,2,FALSE)&amp;"'!$K:$K"),0)),"")</f>
        <v/>
      </c>
      <c r="AJ28" s="44" t="s">
        <v>36</v>
      </c>
      <c r="AK28" s="50" t="str">
        <f t="array" ref="AK28">IFERROR(INDEX(INDIRECT("'"&amp;VLOOKUP($C28,ModMap!$A$2:$B$21,2,FALSE)&amp;"'!AK:AK"),MATCH($K28,INDIRECT("'"&amp;VLOOKUP($C28,ModMap!$A$2:$B$21,2,FALSE)&amp;"'!$K:$K"),0)),"")</f>
        <v>N/A</v>
      </c>
      <c r="AL28" s="50" t="str">
        <f t="array" ref="AL28">IFERROR(INDEX(INDIRECT("'"&amp;VLOOKUP($C28,ModMap!$A$2:$B$21,2,FALSE)&amp;"'!AL:AL"),MATCH($K28,INDIRECT("'"&amp;VLOOKUP($C28,ModMap!$A$2:$B$21,2,FALSE)&amp;"'!$K:$K"),0)),"")</f>
        <v/>
      </c>
      <c r="AM28" s="50">
        <f t="shared" si="1"/>
        <v>3</v>
      </c>
      <c r="AN28" s="50" t="str">
        <f t="shared" si="2"/>
        <v>Not Started</v>
      </c>
      <c r="AO28" s="51" t="str">
        <f t="array" ref="AO28">IFERROR(INDEX(INDIRECT("'"&amp;VLOOKUP($C28,ModMap!$A$2:$B$21,2,FALSE)&amp;"'!AO:AO"),MATCH($K28,INDIRECT("'"&amp;VLOOKUP($C28,ModMap!$A$2:$B$21,2,FALSE)&amp;"'!$K:$K"),0)),"")</f>
        <v/>
      </c>
      <c r="AP28" s="49" t="str">
        <f t="array" ref="AP28">IFERROR(HYPERLINK("#'"&amp;VLOOKUP($C28,ModMap!$A$2:$B$21,2,FALSE)&amp;"'!V"&amp;MATCH($K28,INDIRECT("'"&amp;VLOOKUP($C28,ModMap!$A$2:$B$21,2,FALSE)&amp;"'!$K:$K"),0),"Edit on module sheet"),"")</f>
        <v>Edit on module sheet</v>
      </c>
    </row>
    <row r="29" ht="42.0" customHeight="1">
      <c r="A29" s="39">
        <v>27.0</v>
      </c>
      <c r="B29" s="39">
        <v>101.0</v>
      </c>
      <c r="C29" s="39" t="s">
        <v>87</v>
      </c>
      <c r="D29" s="40" t="s">
        <v>88</v>
      </c>
      <c r="E29" s="31" t="s">
        <v>69</v>
      </c>
      <c r="F29" s="28" t="s">
        <v>262</v>
      </c>
      <c r="G29" s="40" t="s">
        <v>263</v>
      </c>
      <c r="H29" s="39" t="s">
        <v>998</v>
      </c>
      <c r="I29" s="39" t="s">
        <v>999</v>
      </c>
      <c r="J29" s="40" t="s">
        <v>1000</v>
      </c>
      <c r="K29" s="39" t="s">
        <v>1505</v>
      </c>
      <c r="L29" s="40" t="s">
        <v>1506</v>
      </c>
      <c r="M29" s="48" t="s">
        <v>613</v>
      </c>
      <c r="N29" s="39" t="s">
        <v>1003</v>
      </c>
      <c r="O29" s="39" t="s">
        <v>601</v>
      </c>
      <c r="P29" s="40" t="s">
        <v>1004</v>
      </c>
      <c r="Q29" s="40" t="s">
        <v>1005</v>
      </c>
      <c r="R29" s="39" t="s">
        <v>273</v>
      </c>
      <c r="S29" s="39" t="s">
        <v>69</v>
      </c>
      <c r="T29" s="39" t="str">
        <f t="array" ref="T29">IFERROR(INDEX(INDIRECT("'"&amp;VLOOKUP($C29,ModMap!$A$2:$B$21,2,FALSE)&amp;"'!T:T"),MATCH($K29,INDIRECT("'"&amp;VLOOKUP($C29,ModMap!$A$2:$B$21,2,FALSE)&amp;"'!$K:$K"),0)),"")</f>
        <v>Unassigned</v>
      </c>
      <c r="U29" s="48" t="s">
        <v>33</v>
      </c>
      <c r="V29" s="39" t="str">
        <f t="array" ref="V29">IFERROR(INDEX(INDIRECT("'"&amp;VLOOKUP($C29,ModMap!$A$2:$B$21,2,FALSE)&amp;"'!V:V"),MATCH($K29,INDIRECT("'"&amp;VLOOKUP($C29,ModMap!$A$2:$B$21,2,FALSE)&amp;"'!$K:$K"),0)),"")</f>
        <v>Not Started</v>
      </c>
      <c r="W29" s="39" t="str">
        <f t="array" ref="W29">IFERROR(INDEX(INDIRECT("'"&amp;VLOOKUP($C29,ModMap!$A$2:$B$21,2,FALSE)&amp;"'!W:W"),MATCH($K29,INDIRECT("'"&amp;VLOOKUP($C29,ModMap!$A$2:$B$21,2,FALSE)&amp;"'!$K:$K"),0)),"")</f>
        <v>Unassigned</v>
      </c>
      <c r="X29" s="48" t="s">
        <v>33</v>
      </c>
      <c r="Y29" s="39" t="str">
        <f t="array" ref="Y29">IFERROR(INDEX(INDIRECT("'"&amp;VLOOKUP($C29,ModMap!$A$2:$B$21,2,FALSE)&amp;"'!Y:Y"),MATCH($K29,INDIRECT("'"&amp;VLOOKUP($C29,ModMap!$A$2:$B$21,2,FALSE)&amp;"'!$K:$K"),0)),"")</f>
        <v>Not Started</v>
      </c>
      <c r="Z29" s="39" t="str">
        <f t="array" ref="Z29">IFERROR(INDEX(INDIRECT("'"&amp;VLOOKUP($C29,ModMap!$A$2:$B$21,2,FALSE)&amp;"'!Z:Z"),MATCH($K29,INDIRECT("'"&amp;VLOOKUP($C29,ModMap!$A$2:$B$21,2,FALSE)&amp;"'!$K:$K"),0)),"")</f>
        <v>Unassigned</v>
      </c>
      <c r="AA29" s="44" t="s">
        <v>36</v>
      </c>
      <c r="AB29" s="39" t="str">
        <f t="array" ref="AB29">IFERROR(INDEX(INDIRECT("'"&amp;VLOOKUP($C29,ModMap!$A$2:$B$21,2,FALSE)&amp;"'!AB:AB"),MATCH($K29,INDIRECT("'"&amp;VLOOKUP($C29,ModMap!$A$2:$B$21,2,FALSE)&amp;"'!$K:$K"),0)),"")</f>
        <v>N/A</v>
      </c>
      <c r="AC29" s="39" t="str">
        <f t="array" ref="AC29">IFERROR(INDEX(INDIRECT("'"&amp;VLOOKUP($C29,ModMap!$A$2:$B$21,2,FALSE)&amp;"'!AC:AC"),MATCH($K29,INDIRECT("'"&amp;VLOOKUP($C29,ModMap!$A$2:$B$21,2,FALSE)&amp;"'!$K:$K"),0)),"")</f>
        <v/>
      </c>
      <c r="AD29" s="48" t="s">
        <v>33</v>
      </c>
      <c r="AE29" s="39" t="str">
        <f t="array" ref="AE29">IFERROR(INDEX(INDIRECT("'"&amp;VLOOKUP($C29,ModMap!$A$2:$B$21,2,FALSE)&amp;"'!AE:AE"),MATCH($K29,INDIRECT("'"&amp;VLOOKUP($C29,ModMap!$A$2:$B$21,2,FALSE)&amp;"'!$K:$K"),0)),"")</f>
        <v>Not Started</v>
      </c>
      <c r="AF29" s="39" t="str">
        <f t="array" ref="AF29">IFERROR(INDEX(INDIRECT("'"&amp;VLOOKUP($C29,ModMap!$A$2:$B$21,2,FALSE)&amp;"'!AF:AF"),MATCH($K29,INDIRECT("'"&amp;VLOOKUP($C29,ModMap!$A$2:$B$21,2,FALSE)&amp;"'!$K:$K"),0)),"")</f>
        <v>Unassigned</v>
      </c>
      <c r="AG29" s="44" t="s">
        <v>36</v>
      </c>
      <c r="AH29" s="39" t="str">
        <f t="array" ref="AH29">IFERROR(INDEX(INDIRECT("'"&amp;VLOOKUP($C29,ModMap!$A$2:$B$21,2,FALSE)&amp;"'!AH:AH"),MATCH($K29,INDIRECT("'"&amp;VLOOKUP($C29,ModMap!$A$2:$B$21,2,FALSE)&amp;"'!$K:$K"),0)),"")</f>
        <v>N/A</v>
      </c>
      <c r="AI29" s="39" t="str">
        <f t="array" ref="AI29">IFERROR(INDEX(INDIRECT("'"&amp;VLOOKUP($C29,ModMap!$A$2:$B$21,2,FALSE)&amp;"'!AI:AI"),MATCH($K29,INDIRECT("'"&amp;VLOOKUP($C29,ModMap!$A$2:$B$21,2,FALSE)&amp;"'!$K:$K"),0)),"")</f>
        <v/>
      </c>
      <c r="AJ29" s="44" t="s">
        <v>36</v>
      </c>
      <c r="AK29" s="39" t="str">
        <f t="array" ref="AK29">IFERROR(INDEX(INDIRECT("'"&amp;VLOOKUP($C29,ModMap!$A$2:$B$21,2,FALSE)&amp;"'!AK:AK"),MATCH($K29,INDIRECT("'"&amp;VLOOKUP($C29,ModMap!$A$2:$B$21,2,FALSE)&amp;"'!$K:$K"),0)),"")</f>
        <v>N/A</v>
      </c>
      <c r="AL29" s="39" t="str">
        <f t="array" ref="AL29">IFERROR(INDEX(INDIRECT("'"&amp;VLOOKUP($C29,ModMap!$A$2:$B$21,2,FALSE)&amp;"'!AL:AL"),MATCH($K29,INDIRECT("'"&amp;VLOOKUP($C29,ModMap!$A$2:$B$21,2,FALSE)&amp;"'!$K:$K"),0)),"")</f>
        <v/>
      </c>
      <c r="AM29" s="39">
        <f t="shared" si="1"/>
        <v>3</v>
      </c>
      <c r="AN29" s="39" t="str">
        <f t="shared" si="2"/>
        <v>Not Started</v>
      </c>
      <c r="AO29" s="40" t="str">
        <f t="array" ref="AO29">IFERROR(INDEX(INDIRECT("'"&amp;VLOOKUP($C29,ModMap!$A$2:$B$21,2,FALSE)&amp;"'!AO:AO"),MATCH($K29,INDIRECT("'"&amp;VLOOKUP($C29,ModMap!$A$2:$B$21,2,FALSE)&amp;"'!$K:$K"),0)),"")</f>
        <v/>
      </c>
      <c r="AP29" s="49" t="str">
        <f t="array" ref="AP29">IFERROR(HYPERLINK("#'"&amp;VLOOKUP($C29,ModMap!$A$2:$B$21,2,FALSE)&amp;"'!V"&amp;MATCH($K29,INDIRECT("'"&amp;VLOOKUP($C29,ModMap!$A$2:$B$21,2,FALSE)&amp;"'!$K:$K"),0),"Edit on module sheet"),"")</f>
        <v>Edit on module sheet</v>
      </c>
    </row>
    <row r="30" ht="42.0" customHeight="1">
      <c r="A30" s="50">
        <v>28.0</v>
      </c>
      <c r="B30" s="50">
        <v>104.0</v>
      </c>
      <c r="C30" s="50" t="s">
        <v>87</v>
      </c>
      <c r="D30" s="51" t="s">
        <v>88</v>
      </c>
      <c r="E30" s="31" t="s">
        <v>69</v>
      </c>
      <c r="F30" s="28" t="s">
        <v>262</v>
      </c>
      <c r="G30" s="51" t="s">
        <v>263</v>
      </c>
      <c r="H30" s="50" t="s">
        <v>1019</v>
      </c>
      <c r="I30" s="50" t="s">
        <v>1020</v>
      </c>
      <c r="J30" s="51" t="s">
        <v>1021</v>
      </c>
      <c r="K30" s="50" t="s">
        <v>1542</v>
      </c>
      <c r="L30" s="51" t="s">
        <v>1543</v>
      </c>
      <c r="M30" s="48" t="s">
        <v>613</v>
      </c>
      <c r="N30" s="50" t="s">
        <v>1003</v>
      </c>
      <c r="O30" s="50" t="s">
        <v>601</v>
      </c>
      <c r="P30" s="51" t="s">
        <v>1024</v>
      </c>
      <c r="Q30" s="51" t="s">
        <v>1025</v>
      </c>
      <c r="R30" s="50" t="s">
        <v>273</v>
      </c>
      <c r="S30" s="50" t="s">
        <v>69</v>
      </c>
      <c r="T30" s="50" t="str">
        <f t="array" ref="T30">IFERROR(INDEX(INDIRECT("'"&amp;VLOOKUP($C30,ModMap!$A$2:$B$21,2,FALSE)&amp;"'!T:T"),MATCH($K30,INDIRECT("'"&amp;VLOOKUP($C30,ModMap!$A$2:$B$21,2,FALSE)&amp;"'!$K:$K"),0)),"")</f>
        <v>Unassigned</v>
      </c>
      <c r="U30" s="48" t="s">
        <v>33</v>
      </c>
      <c r="V30" s="50" t="str">
        <f t="array" ref="V30">IFERROR(INDEX(INDIRECT("'"&amp;VLOOKUP($C30,ModMap!$A$2:$B$21,2,FALSE)&amp;"'!V:V"),MATCH($K30,INDIRECT("'"&amp;VLOOKUP($C30,ModMap!$A$2:$B$21,2,FALSE)&amp;"'!$K:$K"),0)),"")</f>
        <v>Not Started</v>
      </c>
      <c r="W30" s="50" t="str">
        <f t="array" ref="W30">IFERROR(INDEX(INDIRECT("'"&amp;VLOOKUP($C30,ModMap!$A$2:$B$21,2,FALSE)&amp;"'!W:W"),MATCH($K30,INDIRECT("'"&amp;VLOOKUP($C30,ModMap!$A$2:$B$21,2,FALSE)&amp;"'!$K:$K"),0)),"")</f>
        <v>Unassigned</v>
      </c>
      <c r="X30" s="48" t="s">
        <v>33</v>
      </c>
      <c r="Y30" s="50" t="str">
        <f t="array" ref="Y30">IFERROR(INDEX(INDIRECT("'"&amp;VLOOKUP($C30,ModMap!$A$2:$B$21,2,FALSE)&amp;"'!Y:Y"),MATCH($K30,INDIRECT("'"&amp;VLOOKUP($C30,ModMap!$A$2:$B$21,2,FALSE)&amp;"'!$K:$K"),0)),"")</f>
        <v>Not Started</v>
      </c>
      <c r="Z30" s="50" t="str">
        <f t="array" ref="Z30">IFERROR(INDEX(INDIRECT("'"&amp;VLOOKUP($C30,ModMap!$A$2:$B$21,2,FALSE)&amp;"'!Z:Z"),MATCH($K30,INDIRECT("'"&amp;VLOOKUP($C30,ModMap!$A$2:$B$21,2,FALSE)&amp;"'!$K:$K"),0)),"")</f>
        <v>Unassigned</v>
      </c>
      <c r="AA30" s="44" t="s">
        <v>36</v>
      </c>
      <c r="AB30" s="50" t="str">
        <f t="array" ref="AB30">IFERROR(INDEX(INDIRECT("'"&amp;VLOOKUP($C30,ModMap!$A$2:$B$21,2,FALSE)&amp;"'!AB:AB"),MATCH($K30,INDIRECT("'"&amp;VLOOKUP($C30,ModMap!$A$2:$B$21,2,FALSE)&amp;"'!$K:$K"),0)),"")</f>
        <v>N/A</v>
      </c>
      <c r="AC30" s="50" t="str">
        <f t="array" ref="AC30">IFERROR(INDEX(INDIRECT("'"&amp;VLOOKUP($C30,ModMap!$A$2:$B$21,2,FALSE)&amp;"'!AC:AC"),MATCH($K30,INDIRECT("'"&amp;VLOOKUP($C30,ModMap!$A$2:$B$21,2,FALSE)&amp;"'!$K:$K"),0)),"")</f>
        <v/>
      </c>
      <c r="AD30" s="48" t="s">
        <v>33</v>
      </c>
      <c r="AE30" s="50" t="str">
        <f t="array" ref="AE30">IFERROR(INDEX(INDIRECT("'"&amp;VLOOKUP($C30,ModMap!$A$2:$B$21,2,FALSE)&amp;"'!AE:AE"),MATCH($K30,INDIRECT("'"&amp;VLOOKUP($C30,ModMap!$A$2:$B$21,2,FALSE)&amp;"'!$K:$K"),0)),"")</f>
        <v>Not Started</v>
      </c>
      <c r="AF30" s="50" t="str">
        <f t="array" ref="AF30">IFERROR(INDEX(INDIRECT("'"&amp;VLOOKUP($C30,ModMap!$A$2:$B$21,2,FALSE)&amp;"'!AF:AF"),MATCH($K30,INDIRECT("'"&amp;VLOOKUP($C30,ModMap!$A$2:$B$21,2,FALSE)&amp;"'!$K:$K"),0)),"")</f>
        <v>Unassigned</v>
      </c>
      <c r="AG30" s="44" t="s">
        <v>36</v>
      </c>
      <c r="AH30" s="50" t="str">
        <f t="array" ref="AH30">IFERROR(INDEX(INDIRECT("'"&amp;VLOOKUP($C30,ModMap!$A$2:$B$21,2,FALSE)&amp;"'!AH:AH"),MATCH($K30,INDIRECT("'"&amp;VLOOKUP($C30,ModMap!$A$2:$B$21,2,FALSE)&amp;"'!$K:$K"),0)),"")</f>
        <v>N/A</v>
      </c>
      <c r="AI30" s="50" t="str">
        <f t="array" ref="AI30">IFERROR(INDEX(INDIRECT("'"&amp;VLOOKUP($C30,ModMap!$A$2:$B$21,2,FALSE)&amp;"'!AI:AI"),MATCH($K30,INDIRECT("'"&amp;VLOOKUP($C30,ModMap!$A$2:$B$21,2,FALSE)&amp;"'!$K:$K"),0)),"")</f>
        <v/>
      </c>
      <c r="AJ30" s="44" t="s">
        <v>36</v>
      </c>
      <c r="AK30" s="50" t="str">
        <f t="array" ref="AK30">IFERROR(INDEX(INDIRECT("'"&amp;VLOOKUP($C30,ModMap!$A$2:$B$21,2,FALSE)&amp;"'!AK:AK"),MATCH($K30,INDIRECT("'"&amp;VLOOKUP($C30,ModMap!$A$2:$B$21,2,FALSE)&amp;"'!$K:$K"),0)),"")</f>
        <v>N/A</v>
      </c>
      <c r="AL30" s="50" t="str">
        <f t="array" ref="AL30">IFERROR(INDEX(INDIRECT("'"&amp;VLOOKUP($C30,ModMap!$A$2:$B$21,2,FALSE)&amp;"'!AL:AL"),MATCH($K30,INDIRECT("'"&amp;VLOOKUP($C30,ModMap!$A$2:$B$21,2,FALSE)&amp;"'!$K:$K"),0)),"")</f>
        <v/>
      </c>
      <c r="AM30" s="50">
        <f t="shared" si="1"/>
        <v>3</v>
      </c>
      <c r="AN30" s="50" t="str">
        <f t="shared" si="2"/>
        <v>Not Started</v>
      </c>
      <c r="AO30" s="51" t="str">
        <f t="array" ref="AO30">IFERROR(INDEX(INDIRECT("'"&amp;VLOOKUP($C30,ModMap!$A$2:$B$21,2,FALSE)&amp;"'!AO:AO"),MATCH($K30,INDIRECT("'"&amp;VLOOKUP($C30,ModMap!$A$2:$B$21,2,FALSE)&amp;"'!$K:$K"),0)),"")</f>
        <v/>
      </c>
      <c r="AP30" s="49" t="str">
        <f t="array" ref="AP30">IFERROR(HYPERLINK("#'"&amp;VLOOKUP($C30,ModMap!$A$2:$B$21,2,FALSE)&amp;"'!V"&amp;MATCH($K30,INDIRECT("'"&amp;VLOOKUP($C30,ModMap!$A$2:$B$21,2,FALSE)&amp;"'!$K:$K"),0),"Edit on module sheet"),"")</f>
        <v>Edit on module sheet</v>
      </c>
    </row>
    <row r="31" ht="42.0" customHeight="1">
      <c r="A31" s="39">
        <v>29.0</v>
      </c>
      <c r="B31" s="39">
        <v>107.0</v>
      </c>
      <c r="C31" s="39" t="s">
        <v>87</v>
      </c>
      <c r="D31" s="40" t="s">
        <v>88</v>
      </c>
      <c r="E31" s="31" t="s">
        <v>69</v>
      </c>
      <c r="F31" s="28" t="s">
        <v>262</v>
      </c>
      <c r="G31" s="40" t="s">
        <v>263</v>
      </c>
      <c r="H31" s="39" t="s">
        <v>1044</v>
      </c>
      <c r="I31" s="39" t="s">
        <v>1045</v>
      </c>
      <c r="J31" s="40" t="s">
        <v>1046</v>
      </c>
      <c r="K31" s="39" t="s">
        <v>1581</v>
      </c>
      <c r="L31" s="40" t="s">
        <v>1582</v>
      </c>
      <c r="M31" s="48" t="s">
        <v>613</v>
      </c>
      <c r="N31" s="39" t="s">
        <v>1003</v>
      </c>
      <c r="O31" s="39" t="s">
        <v>601</v>
      </c>
      <c r="P31" s="40" t="s">
        <v>1049</v>
      </c>
      <c r="Q31" s="40" t="s">
        <v>1050</v>
      </c>
      <c r="R31" s="39" t="s">
        <v>273</v>
      </c>
      <c r="S31" s="39" t="s">
        <v>69</v>
      </c>
      <c r="T31" s="39" t="str">
        <f t="array" ref="T31">IFERROR(INDEX(INDIRECT("'"&amp;VLOOKUP($C31,ModMap!$A$2:$B$21,2,FALSE)&amp;"'!T:T"),MATCH($K31,INDIRECT("'"&amp;VLOOKUP($C31,ModMap!$A$2:$B$21,2,FALSE)&amp;"'!$K:$K"),0)),"")</f>
        <v>Unassigned</v>
      </c>
      <c r="U31" s="48" t="s">
        <v>33</v>
      </c>
      <c r="V31" s="39" t="str">
        <f t="array" ref="V31">IFERROR(INDEX(INDIRECT("'"&amp;VLOOKUP($C31,ModMap!$A$2:$B$21,2,FALSE)&amp;"'!V:V"),MATCH($K31,INDIRECT("'"&amp;VLOOKUP($C31,ModMap!$A$2:$B$21,2,FALSE)&amp;"'!$K:$K"),0)),"")</f>
        <v>Not Started</v>
      </c>
      <c r="W31" s="39" t="str">
        <f t="array" ref="W31">IFERROR(INDEX(INDIRECT("'"&amp;VLOOKUP($C31,ModMap!$A$2:$B$21,2,FALSE)&amp;"'!W:W"),MATCH($K31,INDIRECT("'"&amp;VLOOKUP($C31,ModMap!$A$2:$B$21,2,FALSE)&amp;"'!$K:$K"),0)),"")</f>
        <v>Unassigned</v>
      </c>
      <c r="X31" s="48" t="s">
        <v>33</v>
      </c>
      <c r="Y31" s="39" t="str">
        <f t="array" ref="Y31">IFERROR(INDEX(INDIRECT("'"&amp;VLOOKUP($C31,ModMap!$A$2:$B$21,2,FALSE)&amp;"'!Y:Y"),MATCH($K31,INDIRECT("'"&amp;VLOOKUP($C31,ModMap!$A$2:$B$21,2,FALSE)&amp;"'!$K:$K"),0)),"")</f>
        <v>Not Started</v>
      </c>
      <c r="Z31" s="39" t="str">
        <f t="array" ref="Z31">IFERROR(INDEX(INDIRECT("'"&amp;VLOOKUP($C31,ModMap!$A$2:$B$21,2,FALSE)&amp;"'!Z:Z"),MATCH($K31,INDIRECT("'"&amp;VLOOKUP($C31,ModMap!$A$2:$B$21,2,FALSE)&amp;"'!$K:$K"),0)),"")</f>
        <v>Unassigned</v>
      </c>
      <c r="AA31" s="44" t="s">
        <v>36</v>
      </c>
      <c r="AB31" s="39" t="str">
        <f t="array" ref="AB31">IFERROR(INDEX(INDIRECT("'"&amp;VLOOKUP($C31,ModMap!$A$2:$B$21,2,FALSE)&amp;"'!AB:AB"),MATCH($K31,INDIRECT("'"&amp;VLOOKUP($C31,ModMap!$A$2:$B$21,2,FALSE)&amp;"'!$K:$K"),0)),"")</f>
        <v>N/A</v>
      </c>
      <c r="AC31" s="39" t="str">
        <f t="array" ref="AC31">IFERROR(INDEX(INDIRECT("'"&amp;VLOOKUP($C31,ModMap!$A$2:$B$21,2,FALSE)&amp;"'!AC:AC"),MATCH($K31,INDIRECT("'"&amp;VLOOKUP($C31,ModMap!$A$2:$B$21,2,FALSE)&amp;"'!$K:$K"),0)),"")</f>
        <v/>
      </c>
      <c r="AD31" s="48" t="s">
        <v>33</v>
      </c>
      <c r="AE31" s="39" t="str">
        <f t="array" ref="AE31">IFERROR(INDEX(INDIRECT("'"&amp;VLOOKUP($C31,ModMap!$A$2:$B$21,2,FALSE)&amp;"'!AE:AE"),MATCH($K31,INDIRECT("'"&amp;VLOOKUP($C31,ModMap!$A$2:$B$21,2,FALSE)&amp;"'!$K:$K"),0)),"")</f>
        <v>Not Started</v>
      </c>
      <c r="AF31" s="39" t="str">
        <f t="array" ref="AF31">IFERROR(INDEX(INDIRECT("'"&amp;VLOOKUP($C31,ModMap!$A$2:$B$21,2,FALSE)&amp;"'!AF:AF"),MATCH($K31,INDIRECT("'"&amp;VLOOKUP($C31,ModMap!$A$2:$B$21,2,FALSE)&amp;"'!$K:$K"),0)),"")</f>
        <v>Unassigned</v>
      </c>
      <c r="AG31" s="44" t="s">
        <v>36</v>
      </c>
      <c r="AH31" s="39" t="str">
        <f t="array" ref="AH31">IFERROR(INDEX(INDIRECT("'"&amp;VLOOKUP($C31,ModMap!$A$2:$B$21,2,FALSE)&amp;"'!AH:AH"),MATCH($K31,INDIRECT("'"&amp;VLOOKUP($C31,ModMap!$A$2:$B$21,2,FALSE)&amp;"'!$K:$K"),0)),"")</f>
        <v>N/A</v>
      </c>
      <c r="AI31" s="39" t="str">
        <f t="array" ref="AI31">IFERROR(INDEX(INDIRECT("'"&amp;VLOOKUP($C31,ModMap!$A$2:$B$21,2,FALSE)&amp;"'!AI:AI"),MATCH($K31,INDIRECT("'"&amp;VLOOKUP($C31,ModMap!$A$2:$B$21,2,FALSE)&amp;"'!$K:$K"),0)),"")</f>
        <v/>
      </c>
      <c r="AJ31" s="44" t="s">
        <v>36</v>
      </c>
      <c r="AK31" s="39" t="str">
        <f t="array" ref="AK31">IFERROR(INDEX(INDIRECT("'"&amp;VLOOKUP($C31,ModMap!$A$2:$B$21,2,FALSE)&amp;"'!AK:AK"),MATCH($K31,INDIRECT("'"&amp;VLOOKUP($C31,ModMap!$A$2:$B$21,2,FALSE)&amp;"'!$K:$K"),0)),"")</f>
        <v>N/A</v>
      </c>
      <c r="AL31" s="39" t="str">
        <f t="array" ref="AL31">IFERROR(INDEX(INDIRECT("'"&amp;VLOOKUP($C31,ModMap!$A$2:$B$21,2,FALSE)&amp;"'!AL:AL"),MATCH($K31,INDIRECT("'"&amp;VLOOKUP($C31,ModMap!$A$2:$B$21,2,FALSE)&amp;"'!$K:$K"),0)),"")</f>
        <v/>
      </c>
      <c r="AM31" s="39">
        <f t="shared" si="1"/>
        <v>3</v>
      </c>
      <c r="AN31" s="39" t="str">
        <f t="shared" si="2"/>
        <v>Not Started</v>
      </c>
      <c r="AO31" s="40" t="str">
        <f t="array" ref="AO31">IFERROR(INDEX(INDIRECT("'"&amp;VLOOKUP($C31,ModMap!$A$2:$B$21,2,FALSE)&amp;"'!AO:AO"),MATCH($K31,INDIRECT("'"&amp;VLOOKUP($C31,ModMap!$A$2:$B$21,2,FALSE)&amp;"'!$K:$K"),0)),"")</f>
        <v/>
      </c>
      <c r="AP31" s="49" t="str">
        <f t="array" ref="AP31">IFERROR(HYPERLINK("#'"&amp;VLOOKUP($C31,ModMap!$A$2:$B$21,2,FALSE)&amp;"'!V"&amp;MATCH($K31,INDIRECT("'"&amp;VLOOKUP($C31,ModMap!$A$2:$B$21,2,FALSE)&amp;"'!$K:$K"),0),"Edit on module sheet"),"")</f>
        <v>Edit on module sheet</v>
      </c>
    </row>
    <row r="32" ht="42.0" customHeight="1">
      <c r="A32" s="50">
        <v>30.0</v>
      </c>
      <c r="B32" s="50">
        <v>110.0</v>
      </c>
      <c r="C32" s="50" t="s">
        <v>87</v>
      </c>
      <c r="D32" s="51" t="s">
        <v>88</v>
      </c>
      <c r="E32" s="31" t="s">
        <v>69</v>
      </c>
      <c r="F32" s="28" t="s">
        <v>262</v>
      </c>
      <c r="G32" s="51" t="s">
        <v>263</v>
      </c>
      <c r="H32" s="50" t="s">
        <v>1069</v>
      </c>
      <c r="I32" s="50" t="s">
        <v>1070</v>
      </c>
      <c r="J32" s="51" t="s">
        <v>1071</v>
      </c>
      <c r="K32" s="50" t="s">
        <v>1621</v>
      </c>
      <c r="L32" s="51" t="s">
        <v>1622</v>
      </c>
      <c r="M32" s="48" t="s">
        <v>613</v>
      </c>
      <c r="N32" s="50" t="s">
        <v>1074</v>
      </c>
      <c r="O32" s="50" t="s">
        <v>601</v>
      </c>
      <c r="P32" s="51" t="s">
        <v>1075</v>
      </c>
      <c r="Q32" s="51" t="s">
        <v>1076</v>
      </c>
      <c r="R32" s="50" t="s">
        <v>273</v>
      </c>
      <c r="S32" s="50" t="s">
        <v>69</v>
      </c>
      <c r="T32" s="50" t="str">
        <f t="array" ref="T32">IFERROR(INDEX(INDIRECT("'"&amp;VLOOKUP($C32,ModMap!$A$2:$B$21,2,FALSE)&amp;"'!T:T"),MATCH($K32,INDIRECT("'"&amp;VLOOKUP($C32,ModMap!$A$2:$B$21,2,FALSE)&amp;"'!$K:$K"),0)),"")</f>
        <v>Unassigned</v>
      </c>
      <c r="U32" s="48" t="s">
        <v>33</v>
      </c>
      <c r="V32" s="50" t="str">
        <f t="array" ref="V32">IFERROR(INDEX(INDIRECT("'"&amp;VLOOKUP($C32,ModMap!$A$2:$B$21,2,FALSE)&amp;"'!V:V"),MATCH($K32,INDIRECT("'"&amp;VLOOKUP($C32,ModMap!$A$2:$B$21,2,FALSE)&amp;"'!$K:$K"),0)),"")</f>
        <v>Not Started</v>
      </c>
      <c r="W32" s="50" t="str">
        <f t="array" ref="W32">IFERROR(INDEX(INDIRECT("'"&amp;VLOOKUP($C32,ModMap!$A$2:$B$21,2,FALSE)&amp;"'!W:W"),MATCH($K32,INDIRECT("'"&amp;VLOOKUP($C32,ModMap!$A$2:$B$21,2,FALSE)&amp;"'!$K:$K"),0)),"")</f>
        <v>Unassigned</v>
      </c>
      <c r="X32" s="48" t="s">
        <v>33</v>
      </c>
      <c r="Y32" s="50" t="str">
        <f t="array" ref="Y32">IFERROR(INDEX(INDIRECT("'"&amp;VLOOKUP($C32,ModMap!$A$2:$B$21,2,FALSE)&amp;"'!Y:Y"),MATCH($K32,INDIRECT("'"&amp;VLOOKUP($C32,ModMap!$A$2:$B$21,2,FALSE)&amp;"'!$K:$K"),0)),"")</f>
        <v>Not Started</v>
      </c>
      <c r="Z32" s="50" t="str">
        <f t="array" ref="Z32">IFERROR(INDEX(INDIRECT("'"&amp;VLOOKUP($C32,ModMap!$A$2:$B$21,2,FALSE)&amp;"'!Z:Z"),MATCH($K32,INDIRECT("'"&amp;VLOOKUP($C32,ModMap!$A$2:$B$21,2,FALSE)&amp;"'!$K:$K"),0)),"")</f>
        <v>Unassigned</v>
      </c>
      <c r="AA32" s="44" t="s">
        <v>36</v>
      </c>
      <c r="AB32" s="50" t="str">
        <f t="array" ref="AB32">IFERROR(INDEX(INDIRECT("'"&amp;VLOOKUP($C32,ModMap!$A$2:$B$21,2,FALSE)&amp;"'!AB:AB"),MATCH($K32,INDIRECT("'"&amp;VLOOKUP($C32,ModMap!$A$2:$B$21,2,FALSE)&amp;"'!$K:$K"),0)),"")</f>
        <v>N/A</v>
      </c>
      <c r="AC32" s="50" t="str">
        <f t="array" ref="AC32">IFERROR(INDEX(INDIRECT("'"&amp;VLOOKUP($C32,ModMap!$A$2:$B$21,2,FALSE)&amp;"'!AC:AC"),MATCH($K32,INDIRECT("'"&amp;VLOOKUP($C32,ModMap!$A$2:$B$21,2,FALSE)&amp;"'!$K:$K"),0)),"")</f>
        <v/>
      </c>
      <c r="AD32" s="48" t="s">
        <v>33</v>
      </c>
      <c r="AE32" s="50" t="str">
        <f t="array" ref="AE32">IFERROR(INDEX(INDIRECT("'"&amp;VLOOKUP($C32,ModMap!$A$2:$B$21,2,FALSE)&amp;"'!AE:AE"),MATCH($K32,INDIRECT("'"&amp;VLOOKUP($C32,ModMap!$A$2:$B$21,2,FALSE)&amp;"'!$K:$K"),0)),"")</f>
        <v>Not Started</v>
      </c>
      <c r="AF32" s="50" t="str">
        <f t="array" ref="AF32">IFERROR(INDEX(INDIRECT("'"&amp;VLOOKUP($C32,ModMap!$A$2:$B$21,2,FALSE)&amp;"'!AF:AF"),MATCH($K32,INDIRECT("'"&amp;VLOOKUP($C32,ModMap!$A$2:$B$21,2,FALSE)&amp;"'!$K:$K"),0)),"")</f>
        <v>Unassigned</v>
      </c>
      <c r="AG32" s="44" t="s">
        <v>36</v>
      </c>
      <c r="AH32" s="50" t="str">
        <f t="array" ref="AH32">IFERROR(INDEX(INDIRECT("'"&amp;VLOOKUP($C32,ModMap!$A$2:$B$21,2,FALSE)&amp;"'!AH:AH"),MATCH($K32,INDIRECT("'"&amp;VLOOKUP($C32,ModMap!$A$2:$B$21,2,FALSE)&amp;"'!$K:$K"),0)),"")</f>
        <v>N/A</v>
      </c>
      <c r="AI32" s="50" t="str">
        <f t="array" ref="AI32">IFERROR(INDEX(INDIRECT("'"&amp;VLOOKUP($C32,ModMap!$A$2:$B$21,2,FALSE)&amp;"'!AI:AI"),MATCH($K32,INDIRECT("'"&amp;VLOOKUP($C32,ModMap!$A$2:$B$21,2,FALSE)&amp;"'!$K:$K"),0)),"")</f>
        <v/>
      </c>
      <c r="AJ32" s="44" t="s">
        <v>36</v>
      </c>
      <c r="AK32" s="50" t="str">
        <f t="array" ref="AK32">IFERROR(INDEX(INDIRECT("'"&amp;VLOOKUP($C32,ModMap!$A$2:$B$21,2,FALSE)&amp;"'!AK:AK"),MATCH($K32,INDIRECT("'"&amp;VLOOKUP($C32,ModMap!$A$2:$B$21,2,FALSE)&amp;"'!$K:$K"),0)),"")</f>
        <v>N/A</v>
      </c>
      <c r="AL32" s="50" t="str">
        <f t="array" ref="AL32">IFERROR(INDEX(INDIRECT("'"&amp;VLOOKUP($C32,ModMap!$A$2:$B$21,2,FALSE)&amp;"'!AL:AL"),MATCH($K32,INDIRECT("'"&amp;VLOOKUP($C32,ModMap!$A$2:$B$21,2,FALSE)&amp;"'!$K:$K"),0)),"")</f>
        <v/>
      </c>
      <c r="AM32" s="50">
        <f t="shared" si="1"/>
        <v>3</v>
      </c>
      <c r="AN32" s="50" t="str">
        <f t="shared" si="2"/>
        <v>Not Started</v>
      </c>
      <c r="AO32" s="51" t="str">
        <f t="array" ref="AO32">IFERROR(INDEX(INDIRECT("'"&amp;VLOOKUP($C32,ModMap!$A$2:$B$21,2,FALSE)&amp;"'!AO:AO"),MATCH($K32,INDIRECT("'"&amp;VLOOKUP($C32,ModMap!$A$2:$B$21,2,FALSE)&amp;"'!$K:$K"),0)),"")</f>
        <v/>
      </c>
      <c r="AP32" s="49" t="str">
        <f t="array" ref="AP32">IFERROR(HYPERLINK("#'"&amp;VLOOKUP($C32,ModMap!$A$2:$B$21,2,FALSE)&amp;"'!V"&amp;MATCH($K32,INDIRECT("'"&amp;VLOOKUP($C32,ModMap!$A$2:$B$21,2,FALSE)&amp;"'!$K:$K"),0),"Edit on module sheet"),"")</f>
        <v>Edit on module sheet</v>
      </c>
    </row>
    <row r="33" ht="42.0" customHeight="1">
      <c r="A33" s="39">
        <v>31.0</v>
      </c>
      <c r="B33" s="39">
        <v>113.0</v>
      </c>
      <c r="C33" s="39" t="s">
        <v>87</v>
      </c>
      <c r="D33" s="40" t="s">
        <v>88</v>
      </c>
      <c r="E33" s="31" t="s">
        <v>69</v>
      </c>
      <c r="F33" s="28" t="s">
        <v>262</v>
      </c>
      <c r="G33" s="40" t="s">
        <v>263</v>
      </c>
      <c r="H33" s="39" t="s">
        <v>1096</v>
      </c>
      <c r="I33" s="39" t="s">
        <v>1097</v>
      </c>
      <c r="J33" s="40" t="s">
        <v>1098</v>
      </c>
      <c r="K33" s="39" t="s">
        <v>1668</v>
      </c>
      <c r="L33" s="40" t="s">
        <v>1669</v>
      </c>
      <c r="M33" s="48" t="s">
        <v>613</v>
      </c>
      <c r="N33" s="39" t="s">
        <v>1074</v>
      </c>
      <c r="O33" s="39" t="s">
        <v>601</v>
      </c>
      <c r="P33" s="40" t="s">
        <v>1101</v>
      </c>
      <c r="Q33" s="40" t="s">
        <v>1102</v>
      </c>
      <c r="R33" s="39" t="s">
        <v>273</v>
      </c>
      <c r="S33" s="39" t="s">
        <v>69</v>
      </c>
      <c r="T33" s="39" t="str">
        <f t="array" ref="T33">IFERROR(INDEX(INDIRECT("'"&amp;VLOOKUP($C33,ModMap!$A$2:$B$21,2,FALSE)&amp;"'!T:T"),MATCH($K33,INDIRECT("'"&amp;VLOOKUP($C33,ModMap!$A$2:$B$21,2,FALSE)&amp;"'!$K:$K"),0)),"")</f>
        <v>Unassigned</v>
      </c>
      <c r="U33" s="48" t="s">
        <v>33</v>
      </c>
      <c r="V33" s="39" t="str">
        <f t="array" ref="V33">IFERROR(INDEX(INDIRECT("'"&amp;VLOOKUP($C33,ModMap!$A$2:$B$21,2,FALSE)&amp;"'!V:V"),MATCH($K33,INDIRECT("'"&amp;VLOOKUP($C33,ModMap!$A$2:$B$21,2,FALSE)&amp;"'!$K:$K"),0)),"")</f>
        <v>Not Started</v>
      </c>
      <c r="W33" s="39" t="str">
        <f t="array" ref="W33">IFERROR(INDEX(INDIRECT("'"&amp;VLOOKUP($C33,ModMap!$A$2:$B$21,2,FALSE)&amp;"'!W:W"),MATCH($K33,INDIRECT("'"&amp;VLOOKUP($C33,ModMap!$A$2:$B$21,2,FALSE)&amp;"'!$K:$K"),0)),"")</f>
        <v>Unassigned</v>
      </c>
      <c r="X33" s="48" t="s">
        <v>33</v>
      </c>
      <c r="Y33" s="39" t="str">
        <f t="array" ref="Y33">IFERROR(INDEX(INDIRECT("'"&amp;VLOOKUP($C33,ModMap!$A$2:$B$21,2,FALSE)&amp;"'!Y:Y"),MATCH($K33,INDIRECT("'"&amp;VLOOKUP($C33,ModMap!$A$2:$B$21,2,FALSE)&amp;"'!$K:$K"),0)),"")</f>
        <v>Not Started</v>
      </c>
      <c r="Z33" s="39" t="str">
        <f t="array" ref="Z33">IFERROR(INDEX(INDIRECT("'"&amp;VLOOKUP($C33,ModMap!$A$2:$B$21,2,FALSE)&amp;"'!Z:Z"),MATCH($K33,INDIRECT("'"&amp;VLOOKUP($C33,ModMap!$A$2:$B$21,2,FALSE)&amp;"'!$K:$K"),0)),"")</f>
        <v>Unassigned</v>
      </c>
      <c r="AA33" s="44" t="s">
        <v>36</v>
      </c>
      <c r="AB33" s="39" t="str">
        <f t="array" ref="AB33">IFERROR(INDEX(INDIRECT("'"&amp;VLOOKUP($C33,ModMap!$A$2:$B$21,2,FALSE)&amp;"'!AB:AB"),MATCH($K33,INDIRECT("'"&amp;VLOOKUP($C33,ModMap!$A$2:$B$21,2,FALSE)&amp;"'!$K:$K"),0)),"")</f>
        <v>N/A</v>
      </c>
      <c r="AC33" s="39" t="str">
        <f t="array" ref="AC33">IFERROR(INDEX(INDIRECT("'"&amp;VLOOKUP($C33,ModMap!$A$2:$B$21,2,FALSE)&amp;"'!AC:AC"),MATCH($K33,INDIRECT("'"&amp;VLOOKUP($C33,ModMap!$A$2:$B$21,2,FALSE)&amp;"'!$K:$K"),0)),"")</f>
        <v/>
      </c>
      <c r="AD33" s="48" t="s">
        <v>33</v>
      </c>
      <c r="AE33" s="39" t="str">
        <f t="array" ref="AE33">IFERROR(INDEX(INDIRECT("'"&amp;VLOOKUP($C33,ModMap!$A$2:$B$21,2,FALSE)&amp;"'!AE:AE"),MATCH($K33,INDIRECT("'"&amp;VLOOKUP($C33,ModMap!$A$2:$B$21,2,FALSE)&amp;"'!$K:$K"),0)),"")</f>
        <v>Not Started</v>
      </c>
      <c r="AF33" s="39" t="str">
        <f t="array" ref="AF33">IFERROR(INDEX(INDIRECT("'"&amp;VLOOKUP($C33,ModMap!$A$2:$B$21,2,FALSE)&amp;"'!AF:AF"),MATCH($K33,INDIRECT("'"&amp;VLOOKUP($C33,ModMap!$A$2:$B$21,2,FALSE)&amp;"'!$K:$K"),0)),"")</f>
        <v>Unassigned</v>
      </c>
      <c r="AG33" s="44" t="s">
        <v>36</v>
      </c>
      <c r="AH33" s="39" t="str">
        <f t="array" ref="AH33">IFERROR(INDEX(INDIRECT("'"&amp;VLOOKUP($C33,ModMap!$A$2:$B$21,2,FALSE)&amp;"'!AH:AH"),MATCH($K33,INDIRECT("'"&amp;VLOOKUP($C33,ModMap!$A$2:$B$21,2,FALSE)&amp;"'!$K:$K"),0)),"")</f>
        <v>N/A</v>
      </c>
      <c r="AI33" s="39" t="str">
        <f t="array" ref="AI33">IFERROR(INDEX(INDIRECT("'"&amp;VLOOKUP($C33,ModMap!$A$2:$B$21,2,FALSE)&amp;"'!AI:AI"),MATCH($K33,INDIRECT("'"&amp;VLOOKUP($C33,ModMap!$A$2:$B$21,2,FALSE)&amp;"'!$K:$K"),0)),"")</f>
        <v/>
      </c>
      <c r="AJ33" s="44" t="s">
        <v>36</v>
      </c>
      <c r="AK33" s="39" t="str">
        <f t="array" ref="AK33">IFERROR(INDEX(INDIRECT("'"&amp;VLOOKUP($C33,ModMap!$A$2:$B$21,2,FALSE)&amp;"'!AK:AK"),MATCH($K33,INDIRECT("'"&amp;VLOOKUP($C33,ModMap!$A$2:$B$21,2,FALSE)&amp;"'!$K:$K"),0)),"")</f>
        <v>N/A</v>
      </c>
      <c r="AL33" s="39" t="str">
        <f t="array" ref="AL33">IFERROR(INDEX(INDIRECT("'"&amp;VLOOKUP($C33,ModMap!$A$2:$B$21,2,FALSE)&amp;"'!AL:AL"),MATCH($K33,INDIRECT("'"&amp;VLOOKUP($C33,ModMap!$A$2:$B$21,2,FALSE)&amp;"'!$K:$K"),0)),"")</f>
        <v/>
      </c>
      <c r="AM33" s="39">
        <f t="shared" si="1"/>
        <v>3</v>
      </c>
      <c r="AN33" s="39" t="str">
        <f t="shared" si="2"/>
        <v>Not Started</v>
      </c>
      <c r="AO33" s="40" t="str">
        <f t="array" ref="AO33">IFERROR(INDEX(INDIRECT("'"&amp;VLOOKUP($C33,ModMap!$A$2:$B$21,2,FALSE)&amp;"'!AO:AO"),MATCH($K33,INDIRECT("'"&amp;VLOOKUP($C33,ModMap!$A$2:$B$21,2,FALSE)&amp;"'!$K:$K"),0)),"")</f>
        <v/>
      </c>
      <c r="AP33" s="49" t="str">
        <f t="array" ref="AP33">IFERROR(HYPERLINK("#'"&amp;VLOOKUP($C33,ModMap!$A$2:$B$21,2,FALSE)&amp;"'!V"&amp;MATCH($K33,INDIRECT("'"&amp;VLOOKUP($C33,ModMap!$A$2:$B$21,2,FALSE)&amp;"'!$K:$K"),0),"Edit on module sheet"),"")</f>
        <v>Edit on module sheet</v>
      </c>
    </row>
    <row r="34" ht="42.0" customHeight="1">
      <c r="A34" s="50">
        <v>32.0</v>
      </c>
      <c r="B34" s="50">
        <v>116.0</v>
      </c>
      <c r="C34" s="50" t="s">
        <v>87</v>
      </c>
      <c r="D34" s="51" t="s">
        <v>88</v>
      </c>
      <c r="E34" s="31" t="s">
        <v>69</v>
      </c>
      <c r="F34" s="28" t="s">
        <v>262</v>
      </c>
      <c r="G34" s="51" t="s">
        <v>263</v>
      </c>
      <c r="H34" s="50" t="s">
        <v>1121</v>
      </c>
      <c r="I34" s="50" t="s">
        <v>1122</v>
      </c>
      <c r="J34" s="51" t="s">
        <v>1123</v>
      </c>
      <c r="K34" s="50" t="s">
        <v>1724</v>
      </c>
      <c r="L34" s="51" t="s">
        <v>1725</v>
      </c>
      <c r="M34" s="48" t="s">
        <v>613</v>
      </c>
      <c r="N34" s="50" t="s">
        <v>1126</v>
      </c>
      <c r="O34" s="50" t="s">
        <v>601</v>
      </c>
      <c r="P34" s="51" t="s">
        <v>1127</v>
      </c>
      <c r="Q34" s="51" t="s">
        <v>1128</v>
      </c>
      <c r="R34" s="50" t="s">
        <v>273</v>
      </c>
      <c r="S34" s="50" t="s">
        <v>69</v>
      </c>
      <c r="T34" s="50" t="str">
        <f t="array" ref="T34">IFERROR(INDEX(INDIRECT("'"&amp;VLOOKUP($C34,ModMap!$A$2:$B$21,2,FALSE)&amp;"'!T:T"),MATCH($K34,INDIRECT("'"&amp;VLOOKUP($C34,ModMap!$A$2:$B$21,2,FALSE)&amp;"'!$K:$K"),0)),"")</f>
        <v>Unassigned</v>
      </c>
      <c r="U34" s="48" t="s">
        <v>33</v>
      </c>
      <c r="V34" s="50" t="str">
        <f t="array" ref="V34">IFERROR(INDEX(INDIRECT("'"&amp;VLOOKUP($C34,ModMap!$A$2:$B$21,2,FALSE)&amp;"'!V:V"),MATCH($K34,INDIRECT("'"&amp;VLOOKUP($C34,ModMap!$A$2:$B$21,2,FALSE)&amp;"'!$K:$K"),0)),"")</f>
        <v>Not Started</v>
      </c>
      <c r="W34" s="50" t="str">
        <f t="array" ref="W34">IFERROR(INDEX(INDIRECT("'"&amp;VLOOKUP($C34,ModMap!$A$2:$B$21,2,FALSE)&amp;"'!W:W"),MATCH($K34,INDIRECT("'"&amp;VLOOKUP($C34,ModMap!$A$2:$B$21,2,FALSE)&amp;"'!$K:$K"),0)),"")</f>
        <v>Unassigned</v>
      </c>
      <c r="X34" s="48" t="s">
        <v>33</v>
      </c>
      <c r="Y34" s="50" t="str">
        <f t="array" ref="Y34">IFERROR(INDEX(INDIRECT("'"&amp;VLOOKUP($C34,ModMap!$A$2:$B$21,2,FALSE)&amp;"'!Y:Y"),MATCH($K34,INDIRECT("'"&amp;VLOOKUP($C34,ModMap!$A$2:$B$21,2,FALSE)&amp;"'!$K:$K"),0)),"")</f>
        <v>Not Started</v>
      </c>
      <c r="Z34" s="50" t="str">
        <f t="array" ref="Z34">IFERROR(INDEX(INDIRECT("'"&amp;VLOOKUP($C34,ModMap!$A$2:$B$21,2,FALSE)&amp;"'!Z:Z"),MATCH($K34,INDIRECT("'"&amp;VLOOKUP($C34,ModMap!$A$2:$B$21,2,FALSE)&amp;"'!$K:$K"),0)),"")</f>
        <v>Unassigned</v>
      </c>
      <c r="AA34" s="44" t="s">
        <v>36</v>
      </c>
      <c r="AB34" s="50" t="str">
        <f t="array" ref="AB34">IFERROR(INDEX(INDIRECT("'"&amp;VLOOKUP($C34,ModMap!$A$2:$B$21,2,FALSE)&amp;"'!AB:AB"),MATCH($K34,INDIRECT("'"&amp;VLOOKUP($C34,ModMap!$A$2:$B$21,2,FALSE)&amp;"'!$K:$K"),0)),"")</f>
        <v>N/A</v>
      </c>
      <c r="AC34" s="50" t="str">
        <f t="array" ref="AC34">IFERROR(INDEX(INDIRECT("'"&amp;VLOOKUP($C34,ModMap!$A$2:$B$21,2,FALSE)&amp;"'!AC:AC"),MATCH($K34,INDIRECT("'"&amp;VLOOKUP($C34,ModMap!$A$2:$B$21,2,FALSE)&amp;"'!$K:$K"),0)),"")</f>
        <v/>
      </c>
      <c r="AD34" s="48" t="s">
        <v>33</v>
      </c>
      <c r="AE34" s="50" t="str">
        <f t="array" ref="AE34">IFERROR(INDEX(INDIRECT("'"&amp;VLOOKUP($C34,ModMap!$A$2:$B$21,2,FALSE)&amp;"'!AE:AE"),MATCH($K34,INDIRECT("'"&amp;VLOOKUP($C34,ModMap!$A$2:$B$21,2,FALSE)&amp;"'!$K:$K"),0)),"")</f>
        <v>Not Started</v>
      </c>
      <c r="AF34" s="50" t="str">
        <f t="array" ref="AF34">IFERROR(INDEX(INDIRECT("'"&amp;VLOOKUP($C34,ModMap!$A$2:$B$21,2,FALSE)&amp;"'!AF:AF"),MATCH($K34,INDIRECT("'"&amp;VLOOKUP($C34,ModMap!$A$2:$B$21,2,FALSE)&amp;"'!$K:$K"),0)),"")</f>
        <v>Unassigned</v>
      </c>
      <c r="AG34" s="44" t="s">
        <v>36</v>
      </c>
      <c r="AH34" s="50" t="str">
        <f t="array" ref="AH34">IFERROR(INDEX(INDIRECT("'"&amp;VLOOKUP($C34,ModMap!$A$2:$B$21,2,FALSE)&amp;"'!AH:AH"),MATCH($K34,INDIRECT("'"&amp;VLOOKUP($C34,ModMap!$A$2:$B$21,2,FALSE)&amp;"'!$K:$K"),0)),"")</f>
        <v>N/A</v>
      </c>
      <c r="AI34" s="50" t="str">
        <f t="array" ref="AI34">IFERROR(INDEX(INDIRECT("'"&amp;VLOOKUP($C34,ModMap!$A$2:$B$21,2,FALSE)&amp;"'!AI:AI"),MATCH($K34,INDIRECT("'"&amp;VLOOKUP($C34,ModMap!$A$2:$B$21,2,FALSE)&amp;"'!$K:$K"),0)),"")</f>
        <v/>
      </c>
      <c r="AJ34" s="44" t="s">
        <v>36</v>
      </c>
      <c r="AK34" s="50" t="str">
        <f t="array" ref="AK34">IFERROR(INDEX(INDIRECT("'"&amp;VLOOKUP($C34,ModMap!$A$2:$B$21,2,FALSE)&amp;"'!AK:AK"),MATCH($K34,INDIRECT("'"&amp;VLOOKUP($C34,ModMap!$A$2:$B$21,2,FALSE)&amp;"'!$K:$K"),0)),"")</f>
        <v>N/A</v>
      </c>
      <c r="AL34" s="50" t="str">
        <f t="array" ref="AL34">IFERROR(INDEX(INDIRECT("'"&amp;VLOOKUP($C34,ModMap!$A$2:$B$21,2,FALSE)&amp;"'!AL:AL"),MATCH($K34,INDIRECT("'"&amp;VLOOKUP($C34,ModMap!$A$2:$B$21,2,FALSE)&amp;"'!$K:$K"),0)),"")</f>
        <v/>
      </c>
      <c r="AM34" s="50">
        <f t="shared" si="1"/>
        <v>3</v>
      </c>
      <c r="AN34" s="50" t="str">
        <f t="shared" si="2"/>
        <v>Not Started</v>
      </c>
      <c r="AO34" s="51" t="str">
        <f t="array" ref="AO34">IFERROR(INDEX(INDIRECT("'"&amp;VLOOKUP($C34,ModMap!$A$2:$B$21,2,FALSE)&amp;"'!AO:AO"),MATCH($K34,INDIRECT("'"&amp;VLOOKUP($C34,ModMap!$A$2:$B$21,2,FALSE)&amp;"'!$K:$K"),0)),"")</f>
        <v/>
      </c>
      <c r="AP34" s="49" t="str">
        <f t="array" ref="AP34">IFERROR(HYPERLINK("#'"&amp;VLOOKUP($C34,ModMap!$A$2:$B$21,2,FALSE)&amp;"'!V"&amp;MATCH($K34,INDIRECT("'"&amp;VLOOKUP($C34,ModMap!$A$2:$B$21,2,FALSE)&amp;"'!$K:$K"),0),"Edit on module sheet"),"")</f>
        <v>Edit on module sheet</v>
      </c>
    </row>
    <row r="35" ht="42.0" customHeight="1">
      <c r="A35" s="39">
        <v>33.0</v>
      </c>
      <c r="B35" s="39">
        <v>119.0</v>
      </c>
      <c r="C35" s="39" t="s">
        <v>87</v>
      </c>
      <c r="D35" s="40" t="s">
        <v>88</v>
      </c>
      <c r="E35" s="31" t="s">
        <v>69</v>
      </c>
      <c r="F35" s="28" t="s">
        <v>262</v>
      </c>
      <c r="G35" s="40" t="s">
        <v>263</v>
      </c>
      <c r="H35" s="39" t="s">
        <v>1162</v>
      </c>
      <c r="I35" s="39" t="s">
        <v>1163</v>
      </c>
      <c r="J35" s="40" t="s">
        <v>1164</v>
      </c>
      <c r="K35" s="39" t="s">
        <v>1781</v>
      </c>
      <c r="L35" s="40" t="s">
        <v>1782</v>
      </c>
      <c r="M35" s="48" t="s">
        <v>613</v>
      </c>
      <c r="N35" s="39" t="s">
        <v>1126</v>
      </c>
      <c r="O35" s="39" t="s">
        <v>601</v>
      </c>
      <c r="P35" s="40" t="s">
        <v>1167</v>
      </c>
      <c r="Q35" s="40" t="s">
        <v>1168</v>
      </c>
      <c r="R35" s="39" t="s">
        <v>273</v>
      </c>
      <c r="S35" s="39" t="s">
        <v>69</v>
      </c>
      <c r="T35" s="39" t="str">
        <f t="array" ref="T35">IFERROR(INDEX(INDIRECT("'"&amp;VLOOKUP($C35,ModMap!$A$2:$B$21,2,FALSE)&amp;"'!T:T"),MATCH($K35,INDIRECT("'"&amp;VLOOKUP($C35,ModMap!$A$2:$B$21,2,FALSE)&amp;"'!$K:$K"),0)),"")</f>
        <v>Unassigned</v>
      </c>
      <c r="U35" s="48" t="s">
        <v>33</v>
      </c>
      <c r="V35" s="39" t="str">
        <f t="array" ref="V35">IFERROR(INDEX(INDIRECT("'"&amp;VLOOKUP($C35,ModMap!$A$2:$B$21,2,FALSE)&amp;"'!V:V"),MATCH($K35,INDIRECT("'"&amp;VLOOKUP($C35,ModMap!$A$2:$B$21,2,FALSE)&amp;"'!$K:$K"),0)),"")</f>
        <v>Not Started</v>
      </c>
      <c r="W35" s="39" t="str">
        <f t="array" ref="W35">IFERROR(INDEX(INDIRECT("'"&amp;VLOOKUP($C35,ModMap!$A$2:$B$21,2,FALSE)&amp;"'!W:W"),MATCH($K35,INDIRECT("'"&amp;VLOOKUP($C35,ModMap!$A$2:$B$21,2,FALSE)&amp;"'!$K:$K"),0)),"")</f>
        <v>Unassigned</v>
      </c>
      <c r="X35" s="48" t="s">
        <v>33</v>
      </c>
      <c r="Y35" s="39" t="str">
        <f t="array" ref="Y35">IFERROR(INDEX(INDIRECT("'"&amp;VLOOKUP($C35,ModMap!$A$2:$B$21,2,FALSE)&amp;"'!Y:Y"),MATCH($K35,INDIRECT("'"&amp;VLOOKUP($C35,ModMap!$A$2:$B$21,2,FALSE)&amp;"'!$K:$K"),0)),"")</f>
        <v>Not Started</v>
      </c>
      <c r="Z35" s="39" t="str">
        <f t="array" ref="Z35">IFERROR(INDEX(INDIRECT("'"&amp;VLOOKUP($C35,ModMap!$A$2:$B$21,2,FALSE)&amp;"'!Z:Z"),MATCH($K35,INDIRECT("'"&amp;VLOOKUP($C35,ModMap!$A$2:$B$21,2,FALSE)&amp;"'!$K:$K"),0)),"")</f>
        <v>Unassigned</v>
      </c>
      <c r="AA35" s="44" t="s">
        <v>36</v>
      </c>
      <c r="AB35" s="39" t="str">
        <f t="array" ref="AB35">IFERROR(INDEX(INDIRECT("'"&amp;VLOOKUP($C35,ModMap!$A$2:$B$21,2,FALSE)&amp;"'!AB:AB"),MATCH($K35,INDIRECT("'"&amp;VLOOKUP($C35,ModMap!$A$2:$B$21,2,FALSE)&amp;"'!$K:$K"),0)),"")</f>
        <v>N/A</v>
      </c>
      <c r="AC35" s="39" t="str">
        <f t="array" ref="AC35">IFERROR(INDEX(INDIRECT("'"&amp;VLOOKUP($C35,ModMap!$A$2:$B$21,2,FALSE)&amp;"'!AC:AC"),MATCH($K35,INDIRECT("'"&amp;VLOOKUP($C35,ModMap!$A$2:$B$21,2,FALSE)&amp;"'!$K:$K"),0)),"")</f>
        <v/>
      </c>
      <c r="AD35" s="48" t="s">
        <v>33</v>
      </c>
      <c r="AE35" s="39" t="str">
        <f t="array" ref="AE35">IFERROR(INDEX(INDIRECT("'"&amp;VLOOKUP($C35,ModMap!$A$2:$B$21,2,FALSE)&amp;"'!AE:AE"),MATCH($K35,INDIRECT("'"&amp;VLOOKUP($C35,ModMap!$A$2:$B$21,2,FALSE)&amp;"'!$K:$K"),0)),"")</f>
        <v>Not Started</v>
      </c>
      <c r="AF35" s="39" t="str">
        <f t="array" ref="AF35">IFERROR(INDEX(INDIRECT("'"&amp;VLOOKUP($C35,ModMap!$A$2:$B$21,2,FALSE)&amp;"'!AF:AF"),MATCH($K35,INDIRECT("'"&amp;VLOOKUP($C35,ModMap!$A$2:$B$21,2,FALSE)&amp;"'!$K:$K"),0)),"")</f>
        <v>Unassigned</v>
      </c>
      <c r="AG35" s="44" t="s">
        <v>36</v>
      </c>
      <c r="AH35" s="39" t="str">
        <f t="array" ref="AH35">IFERROR(INDEX(INDIRECT("'"&amp;VLOOKUP($C35,ModMap!$A$2:$B$21,2,FALSE)&amp;"'!AH:AH"),MATCH($K35,INDIRECT("'"&amp;VLOOKUP($C35,ModMap!$A$2:$B$21,2,FALSE)&amp;"'!$K:$K"),0)),"")</f>
        <v>N/A</v>
      </c>
      <c r="AI35" s="39" t="str">
        <f t="array" ref="AI35">IFERROR(INDEX(INDIRECT("'"&amp;VLOOKUP($C35,ModMap!$A$2:$B$21,2,FALSE)&amp;"'!AI:AI"),MATCH($K35,INDIRECT("'"&amp;VLOOKUP($C35,ModMap!$A$2:$B$21,2,FALSE)&amp;"'!$K:$K"),0)),"")</f>
        <v/>
      </c>
      <c r="AJ35" s="44" t="s">
        <v>36</v>
      </c>
      <c r="AK35" s="39" t="str">
        <f t="array" ref="AK35">IFERROR(INDEX(INDIRECT("'"&amp;VLOOKUP($C35,ModMap!$A$2:$B$21,2,FALSE)&amp;"'!AK:AK"),MATCH($K35,INDIRECT("'"&amp;VLOOKUP($C35,ModMap!$A$2:$B$21,2,FALSE)&amp;"'!$K:$K"),0)),"")</f>
        <v>N/A</v>
      </c>
      <c r="AL35" s="39" t="str">
        <f t="array" ref="AL35">IFERROR(INDEX(INDIRECT("'"&amp;VLOOKUP($C35,ModMap!$A$2:$B$21,2,FALSE)&amp;"'!AL:AL"),MATCH($K35,INDIRECT("'"&amp;VLOOKUP($C35,ModMap!$A$2:$B$21,2,FALSE)&amp;"'!$K:$K"),0)),"")</f>
        <v/>
      </c>
      <c r="AM35" s="39">
        <f t="shared" si="1"/>
        <v>3</v>
      </c>
      <c r="AN35" s="39" t="str">
        <f t="shared" si="2"/>
        <v>Not Started</v>
      </c>
      <c r="AO35" s="40" t="str">
        <f t="array" ref="AO35">IFERROR(INDEX(INDIRECT("'"&amp;VLOOKUP($C35,ModMap!$A$2:$B$21,2,FALSE)&amp;"'!AO:AO"),MATCH($K35,INDIRECT("'"&amp;VLOOKUP($C35,ModMap!$A$2:$B$21,2,FALSE)&amp;"'!$K:$K"),0)),"")</f>
        <v/>
      </c>
      <c r="AP35" s="49" t="str">
        <f t="array" ref="AP35">IFERROR(HYPERLINK("#'"&amp;VLOOKUP($C35,ModMap!$A$2:$B$21,2,FALSE)&amp;"'!V"&amp;MATCH($K35,INDIRECT("'"&amp;VLOOKUP($C35,ModMap!$A$2:$B$21,2,FALSE)&amp;"'!$K:$K"),0),"Edit on module sheet"),"")</f>
        <v>Edit on module sheet</v>
      </c>
    </row>
    <row r="36" ht="42.0" customHeight="1">
      <c r="A36" s="50">
        <v>34.0</v>
      </c>
      <c r="B36" s="50">
        <v>122.0</v>
      </c>
      <c r="C36" s="50" t="s">
        <v>87</v>
      </c>
      <c r="D36" s="51" t="s">
        <v>88</v>
      </c>
      <c r="E36" s="31" t="s">
        <v>69</v>
      </c>
      <c r="F36" s="28" t="s">
        <v>262</v>
      </c>
      <c r="G36" s="51" t="s">
        <v>263</v>
      </c>
      <c r="H36" s="50" t="s">
        <v>1188</v>
      </c>
      <c r="I36" s="50" t="s">
        <v>1189</v>
      </c>
      <c r="J36" s="51" t="s">
        <v>1190</v>
      </c>
      <c r="K36" s="50" t="s">
        <v>1821</v>
      </c>
      <c r="L36" s="51" t="s">
        <v>1822</v>
      </c>
      <c r="M36" s="48" t="s">
        <v>613</v>
      </c>
      <c r="N36" s="50" t="s">
        <v>1126</v>
      </c>
      <c r="O36" s="50" t="s">
        <v>601</v>
      </c>
      <c r="P36" s="51" t="s">
        <v>1193</v>
      </c>
      <c r="Q36" s="51" t="s">
        <v>1194</v>
      </c>
      <c r="R36" s="50" t="s">
        <v>273</v>
      </c>
      <c r="S36" s="50" t="s">
        <v>69</v>
      </c>
      <c r="T36" s="50" t="str">
        <f t="array" ref="T36">IFERROR(INDEX(INDIRECT("'"&amp;VLOOKUP($C36,ModMap!$A$2:$B$21,2,FALSE)&amp;"'!T:T"),MATCH($K36,INDIRECT("'"&amp;VLOOKUP($C36,ModMap!$A$2:$B$21,2,FALSE)&amp;"'!$K:$K"),0)),"")</f>
        <v>Unassigned</v>
      </c>
      <c r="U36" s="48" t="s">
        <v>33</v>
      </c>
      <c r="V36" s="50" t="str">
        <f t="array" ref="V36">IFERROR(INDEX(INDIRECT("'"&amp;VLOOKUP($C36,ModMap!$A$2:$B$21,2,FALSE)&amp;"'!V:V"),MATCH($K36,INDIRECT("'"&amp;VLOOKUP($C36,ModMap!$A$2:$B$21,2,FALSE)&amp;"'!$K:$K"),0)),"")</f>
        <v>Not Started</v>
      </c>
      <c r="W36" s="50" t="str">
        <f t="array" ref="W36">IFERROR(INDEX(INDIRECT("'"&amp;VLOOKUP($C36,ModMap!$A$2:$B$21,2,FALSE)&amp;"'!W:W"),MATCH($K36,INDIRECT("'"&amp;VLOOKUP($C36,ModMap!$A$2:$B$21,2,FALSE)&amp;"'!$K:$K"),0)),"")</f>
        <v>Unassigned</v>
      </c>
      <c r="X36" s="48" t="s">
        <v>33</v>
      </c>
      <c r="Y36" s="50" t="str">
        <f t="array" ref="Y36">IFERROR(INDEX(INDIRECT("'"&amp;VLOOKUP($C36,ModMap!$A$2:$B$21,2,FALSE)&amp;"'!Y:Y"),MATCH($K36,INDIRECT("'"&amp;VLOOKUP($C36,ModMap!$A$2:$B$21,2,FALSE)&amp;"'!$K:$K"),0)),"")</f>
        <v>Not Started</v>
      </c>
      <c r="Z36" s="50" t="str">
        <f t="array" ref="Z36">IFERROR(INDEX(INDIRECT("'"&amp;VLOOKUP($C36,ModMap!$A$2:$B$21,2,FALSE)&amp;"'!Z:Z"),MATCH($K36,INDIRECT("'"&amp;VLOOKUP($C36,ModMap!$A$2:$B$21,2,FALSE)&amp;"'!$K:$K"),0)),"")</f>
        <v>Unassigned</v>
      </c>
      <c r="AA36" s="44" t="s">
        <v>36</v>
      </c>
      <c r="AB36" s="50" t="str">
        <f t="array" ref="AB36">IFERROR(INDEX(INDIRECT("'"&amp;VLOOKUP($C36,ModMap!$A$2:$B$21,2,FALSE)&amp;"'!AB:AB"),MATCH($K36,INDIRECT("'"&amp;VLOOKUP($C36,ModMap!$A$2:$B$21,2,FALSE)&amp;"'!$K:$K"),0)),"")</f>
        <v>N/A</v>
      </c>
      <c r="AC36" s="50" t="str">
        <f t="array" ref="AC36">IFERROR(INDEX(INDIRECT("'"&amp;VLOOKUP($C36,ModMap!$A$2:$B$21,2,FALSE)&amp;"'!AC:AC"),MATCH($K36,INDIRECT("'"&amp;VLOOKUP($C36,ModMap!$A$2:$B$21,2,FALSE)&amp;"'!$K:$K"),0)),"")</f>
        <v/>
      </c>
      <c r="AD36" s="48" t="s">
        <v>33</v>
      </c>
      <c r="AE36" s="50" t="str">
        <f t="array" ref="AE36">IFERROR(INDEX(INDIRECT("'"&amp;VLOOKUP($C36,ModMap!$A$2:$B$21,2,FALSE)&amp;"'!AE:AE"),MATCH($K36,INDIRECT("'"&amp;VLOOKUP($C36,ModMap!$A$2:$B$21,2,FALSE)&amp;"'!$K:$K"),0)),"")</f>
        <v>Not Started</v>
      </c>
      <c r="AF36" s="50" t="str">
        <f t="array" ref="AF36">IFERROR(INDEX(INDIRECT("'"&amp;VLOOKUP($C36,ModMap!$A$2:$B$21,2,FALSE)&amp;"'!AF:AF"),MATCH($K36,INDIRECT("'"&amp;VLOOKUP($C36,ModMap!$A$2:$B$21,2,FALSE)&amp;"'!$K:$K"),0)),"")</f>
        <v>Unassigned</v>
      </c>
      <c r="AG36" s="44" t="s">
        <v>36</v>
      </c>
      <c r="AH36" s="50" t="str">
        <f t="array" ref="AH36">IFERROR(INDEX(INDIRECT("'"&amp;VLOOKUP($C36,ModMap!$A$2:$B$21,2,FALSE)&amp;"'!AH:AH"),MATCH($K36,INDIRECT("'"&amp;VLOOKUP($C36,ModMap!$A$2:$B$21,2,FALSE)&amp;"'!$K:$K"),0)),"")</f>
        <v>N/A</v>
      </c>
      <c r="AI36" s="50" t="str">
        <f t="array" ref="AI36">IFERROR(INDEX(INDIRECT("'"&amp;VLOOKUP($C36,ModMap!$A$2:$B$21,2,FALSE)&amp;"'!AI:AI"),MATCH($K36,INDIRECT("'"&amp;VLOOKUP($C36,ModMap!$A$2:$B$21,2,FALSE)&amp;"'!$K:$K"),0)),"")</f>
        <v/>
      </c>
      <c r="AJ36" s="44" t="s">
        <v>36</v>
      </c>
      <c r="AK36" s="50" t="str">
        <f t="array" ref="AK36">IFERROR(INDEX(INDIRECT("'"&amp;VLOOKUP($C36,ModMap!$A$2:$B$21,2,FALSE)&amp;"'!AK:AK"),MATCH($K36,INDIRECT("'"&amp;VLOOKUP($C36,ModMap!$A$2:$B$21,2,FALSE)&amp;"'!$K:$K"),0)),"")</f>
        <v>N/A</v>
      </c>
      <c r="AL36" s="50" t="str">
        <f t="array" ref="AL36">IFERROR(INDEX(INDIRECT("'"&amp;VLOOKUP($C36,ModMap!$A$2:$B$21,2,FALSE)&amp;"'!AL:AL"),MATCH($K36,INDIRECT("'"&amp;VLOOKUP($C36,ModMap!$A$2:$B$21,2,FALSE)&amp;"'!$K:$K"),0)),"")</f>
        <v/>
      </c>
      <c r="AM36" s="50">
        <f t="shared" si="1"/>
        <v>3</v>
      </c>
      <c r="AN36" s="50" t="str">
        <f t="shared" si="2"/>
        <v>Not Started</v>
      </c>
      <c r="AO36" s="51" t="str">
        <f t="array" ref="AO36">IFERROR(INDEX(INDIRECT("'"&amp;VLOOKUP($C36,ModMap!$A$2:$B$21,2,FALSE)&amp;"'!AO:AO"),MATCH($K36,INDIRECT("'"&amp;VLOOKUP($C36,ModMap!$A$2:$B$21,2,FALSE)&amp;"'!$K:$K"),0)),"")</f>
        <v/>
      </c>
      <c r="AP36" s="49" t="str">
        <f t="array" ref="AP36">IFERROR(HYPERLINK("#'"&amp;VLOOKUP($C36,ModMap!$A$2:$B$21,2,FALSE)&amp;"'!V"&amp;MATCH($K36,INDIRECT("'"&amp;VLOOKUP($C36,ModMap!$A$2:$B$21,2,FALSE)&amp;"'!$K:$K"),0),"Edit on module sheet"),"")</f>
        <v>Edit on module sheet</v>
      </c>
    </row>
    <row r="37" ht="42.0" customHeight="1">
      <c r="A37" s="39">
        <v>35.0</v>
      </c>
      <c r="B37" s="39">
        <v>125.0</v>
      </c>
      <c r="C37" s="39" t="s">
        <v>87</v>
      </c>
      <c r="D37" s="40" t="s">
        <v>88</v>
      </c>
      <c r="E37" s="31" t="s">
        <v>69</v>
      </c>
      <c r="F37" s="28" t="s">
        <v>262</v>
      </c>
      <c r="G37" s="40" t="s">
        <v>263</v>
      </c>
      <c r="H37" s="39" t="s">
        <v>1214</v>
      </c>
      <c r="I37" s="39" t="s">
        <v>1215</v>
      </c>
      <c r="J37" s="40" t="s">
        <v>1216</v>
      </c>
      <c r="K37" s="39" t="s">
        <v>1875</v>
      </c>
      <c r="L37" s="40" t="s">
        <v>1876</v>
      </c>
      <c r="M37" s="48" t="s">
        <v>613</v>
      </c>
      <c r="N37" s="39" t="s">
        <v>269</v>
      </c>
      <c r="O37" s="39" t="s">
        <v>270</v>
      </c>
      <c r="P37" s="40" t="s">
        <v>1219</v>
      </c>
      <c r="Q37" s="40" t="s">
        <v>1220</v>
      </c>
      <c r="R37" s="39" t="s">
        <v>273</v>
      </c>
      <c r="S37" s="39" t="s">
        <v>69</v>
      </c>
      <c r="T37" s="39" t="str">
        <f t="array" ref="T37">IFERROR(INDEX(INDIRECT("'"&amp;VLOOKUP($C37,ModMap!$A$2:$B$21,2,FALSE)&amp;"'!T:T"),MATCH($K37,INDIRECT("'"&amp;VLOOKUP($C37,ModMap!$A$2:$B$21,2,FALSE)&amp;"'!$K:$K"),0)),"")</f>
        <v>Unassigned</v>
      </c>
      <c r="U37" s="48" t="s">
        <v>33</v>
      </c>
      <c r="V37" s="39" t="str">
        <f t="array" ref="V37">IFERROR(INDEX(INDIRECT("'"&amp;VLOOKUP($C37,ModMap!$A$2:$B$21,2,FALSE)&amp;"'!V:V"),MATCH($K37,INDIRECT("'"&amp;VLOOKUP($C37,ModMap!$A$2:$B$21,2,FALSE)&amp;"'!$K:$K"),0)),"")</f>
        <v>Not Started</v>
      </c>
      <c r="W37" s="39" t="str">
        <f t="array" ref="W37">IFERROR(INDEX(INDIRECT("'"&amp;VLOOKUP($C37,ModMap!$A$2:$B$21,2,FALSE)&amp;"'!W:W"),MATCH($K37,INDIRECT("'"&amp;VLOOKUP($C37,ModMap!$A$2:$B$21,2,FALSE)&amp;"'!$K:$K"),0)),"")</f>
        <v>Unassigned</v>
      </c>
      <c r="X37" s="48" t="s">
        <v>33</v>
      </c>
      <c r="Y37" s="39" t="str">
        <f t="array" ref="Y37">IFERROR(INDEX(INDIRECT("'"&amp;VLOOKUP($C37,ModMap!$A$2:$B$21,2,FALSE)&amp;"'!Y:Y"),MATCH($K37,INDIRECT("'"&amp;VLOOKUP($C37,ModMap!$A$2:$B$21,2,FALSE)&amp;"'!$K:$K"),0)),"")</f>
        <v>Not Started</v>
      </c>
      <c r="Z37" s="39" t="str">
        <f t="array" ref="Z37">IFERROR(INDEX(INDIRECT("'"&amp;VLOOKUP($C37,ModMap!$A$2:$B$21,2,FALSE)&amp;"'!Z:Z"),MATCH($K37,INDIRECT("'"&amp;VLOOKUP($C37,ModMap!$A$2:$B$21,2,FALSE)&amp;"'!$K:$K"),0)),"")</f>
        <v>Unassigned</v>
      </c>
      <c r="AA37" s="44" t="s">
        <v>36</v>
      </c>
      <c r="AB37" s="39" t="str">
        <f t="array" ref="AB37">IFERROR(INDEX(INDIRECT("'"&amp;VLOOKUP($C37,ModMap!$A$2:$B$21,2,FALSE)&amp;"'!AB:AB"),MATCH($K37,INDIRECT("'"&amp;VLOOKUP($C37,ModMap!$A$2:$B$21,2,FALSE)&amp;"'!$K:$K"),0)),"")</f>
        <v>N/A</v>
      </c>
      <c r="AC37" s="39" t="str">
        <f t="array" ref="AC37">IFERROR(INDEX(INDIRECT("'"&amp;VLOOKUP($C37,ModMap!$A$2:$B$21,2,FALSE)&amp;"'!AC:AC"),MATCH($K37,INDIRECT("'"&amp;VLOOKUP($C37,ModMap!$A$2:$B$21,2,FALSE)&amp;"'!$K:$K"),0)),"")</f>
        <v/>
      </c>
      <c r="AD37" s="48" t="s">
        <v>33</v>
      </c>
      <c r="AE37" s="39" t="str">
        <f t="array" ref="AE37">IFERROR(INDEX(INDIRECT("'"&amp;VLOOKUP($C37,ModMap!$A$2:$B$21,2,FALSE)&amp;"'!AE:AE"),MATCH($K37,INDIRECT("'"&amp;VLOOKUP($C37,ModMap!$A$2:$B$21,2,FALSE)&amp;"'!$K:$K"),0)),"")</f>
        <v>Not Started</v>
      </c>
      <c r="AF37" s="39" t="str">
        <f t="array" ref="AF37">IFERROR(INDEX(INDIRECT("'"&amp;VLOOKUP($C37,ModMap!$A$2:$B$21,2,FALSE)&amp;"'!AF:AF"),MATCH($K37,INDIRECT("'"&amp;VLOOKUP($C37,ModMap!$A$2:$B$21,2,FALSE)&amp;"'!$K:$K"),0)),"")</f>
        <v>Unassigned</v>
      </c>
      <c r="AG37" s="44" t="s">
        <v>36</v>
      </c>
      <c r="AH37" s="39" t="str">
        <f t="array" ref="AH37">IFERROR(INDEX(INDIRECT("'"&amp;VLOOKUP($C37,ModMap!$A$2:$B$21,2,FALSE)&amp;"'!AH:AH"),MATCH($K37,INDIRECT("'"&amp;VLOOKUP($C37,ModMap!$A$2:$B$21,2,FALSE)&amp;"'!$K:$K"),0)),"")</f>
        <v>N/A</v>
      </c>
      <c r="AI37" s="39" t="str">
        <f t="array" ref="AI37">IFERROR(INDEX(INDIRECT("'"&amp;VLOOKUP($C37,ModMap!$A$2:$B$21,2,FALSE)&amp;"'!AI:AI"),MATCH($K37,INDIRECT("'"&amp;VLOOKUP($C37,ModMap!$A$2:$B$21,2,FALSE)&amp;"'!$K:$K"),0)),"")</f>
        <v/>
      </c>
      <c r="AJ37" s="44" t="s">
        <v>36</v>
      </c>
      <c r="AK37" s="39" t="str">
        <f t="array" ref="AK37">IFERROR(INDEX(INDIRECT("'"&amp;VLOOKUP($C37,ModMap!$A$2:$B$21,2,FALSE)&amp;"'!AK:AK"),MATCH($K37,INDIRECT("'"&amp;VLOOKUP($C37,ModMap!$A$2:$B$21,2,FALSE)&amp;"'!$K:$K"),0)),"")</f>
        <v>N/A</v>
      </c>
      <c r="AL37" s="39" t="str">
        <f t="array" ref="AL37">IFERROR(INDEX(INDIRECT("'"&amp;VLOOKUP($C37,ModMap!$A$2:$B$21,2,FALSE)&amp;"'!AL:AL"),MATCH($K37,INDIRECT("'"&amp;VLOOKUP($C37,ModMap!$A$2:$B$21,2,FALSE)&amp;"'!$K:$K"),0)),"")</f>
        <v/>
      </c>
      <c r="AM37" s="39">
        <f t="shared" si="1"/>
        <v>3</v>
      </c>
      <c r="AN37" s="39" t="str">
        <f t="shared" si="2"/>
        <v>Not Started</v>
      </c>
      <c r="AO37" s="40" t="str">
        <f t="array" ref="AO37">IFERROR(INDEX(INDIRECT("'"&amp;VLOOKUP($C37,ModMap!$A$2:$B$21,2,FALSE)&amp;"'!AO:AO"),MATCH($K37,INDIRECT("'"&amp;VLOOKUP($C37,ModMap!$A$2:$B$21,2,FALSE)&amp;"'!$K:$K"),0)),"")</f>
        <v/>
      </c>
      <c r="AP37" s="49" t="str">
        <f t="array" ref="AP37">IFERROR(HYPERLINK("#'"&amp;VLOOKUP($C37,ModMap!$A$2:$B$21,2,FALSE)&amp;"'!V"&amp;MATCH($K37,INDIRECT("'"&amp;VLOOKUP($C37,ModMap!$A$2:$B$21,2,FALSE)&amp;"'!$K:$K"),0),"Edit on module sheet"),"")</f>
        <v>Edit on module sheet</v>
      </c>
    </row>
    <row r="38" ht="42.0" customHeight="1">
      <c r="A38" s="50">
        <v>36.0</v>
      </c>
      <c r="B38" s="50">
        <v>128.0</v>
      </c>
      <c r="C38" s="50" t="s">
        <v>87</v>
      </c>
      <c r="D38" s="51" t="s">
        <v>88</v>
      </c>
      <c r="E38" s="31" t="s">
        <v>69</v>
      </c>
      <c r="F38" s="28" t="s">
        <v>262</v>
      </c>
      <c r="G38" s="51" t="s">
        <v>263</v>
      </c>
      <c r="H38" s="50" t="s">
        <v>1239</v>
      </c>
      <c r="I38" s="50" t="s">
        <v>1240</v>
      </c>
      <c r="J38" s="51" t="s">
        <v>1241</v>
      </c>
      <c r="K38" s="50" t="s">
        <v>1889</v>
      </c>
      <c r="L38" s="51" t="s">
        <v>1890</v>
      </c>
      <c r="M38" s="48" t="s">
        <v>613</v>
      </c>
      <c r="N38" s="50" t="s">
        <v>269</v>
      </c>
      <c r="O38" s="50" t="s">
        <v>270</v>
      </c>
      <c r="P38" s="51" t="s">
        <v>1244</v>
      </c>
      <c r="Q38" s="51" t="s">
        <v>1245</v>
      </c>
      <c r="R38" s="50" t="s">
        <v>273</v>
      </c>
      <c r="S38" s="50" t="s">
        <v>69</v>
      </c>
      <c r="T38" s="50" t="str">
        <f t="array" ref="T38">IFERROR(INDEX(INDIRECT("'"&amp;VLOOKUP($C38,ModMap!$A$2:$B$21,2,FALSE)&amp;"'!T:T"),MATCH($K38,INDIRECT("'"&amp;VLOOKUP($C38,ModMap!$A$2:$B$21,2,FALSE)&amp;"'!$K:$K"),0)),"")</f>
        <v>Unassigned</v>
      </c>
      <c r="U38" s="48" t="s">
        <v>33</v>
      </c>
      <c r="V38" s="50" t="str">
        <f t="array" ref="V38">IFERROR(INDEX(INDIRECT("'"&amp;VLOOKUP($C38,ModMap!$A$2:$B$21,2,FALSE)&amp;"'!V:V"),MATCH($K38,INDIRECT("'"&amp;VLOOKUP($C38,ModMap!$A$2:$B$21,2,FALSE)&amp;"'!$K:$K"),0)),"")</f>
        <v>Not Started</v>
      </c>
      <c r="W38" s="50" t="str">
        <f t="array" ref="W38">IFERROR(INDEX(INDIRECT("'"&amp;VLOOKUP($C38,ModMap!$A$2:$B$21,2,FALSE)&amp;"'!W:W"),MATCH($K38,INDIRECT("'"&amp;VLOOKUP($C38,ModMap!$A$2:$B$21,2,FALSE)&amp;"'!$K:$K"),0)),"")</f>
        <v>Unassigned</v>
      </c>
      <c r="X38" s="48" t="s">
        <v>33</v>
      </c>
      <c r="Y38" s="50" t="str">
        <f t="array" ref="Y38">IFERROR(INDEX(INDIRECT("'"&amp;VLOOKUP($C38,ModMap!$A$2:$B$21,2,FALSE)&amp;"'!Y:Y"),MATCH($K38,INDIRECT("'"&amp;VLOOKUP($C38,ModMap!$A$2:$B$21,2,FALSE)&amp;"'!$K:$K"),0)),"")</f>
        <v>Not Started</v>
      </c>
      <c r="Z38" s="50" t="str">
        <f t="array" ref="Z38">IFERROR(INDEX(INDIRECT("'"&amp;VLOOKUP($C38,ModMap!$A$2:$B$21,2,FALSE)&amp;"'!Z:Z"),MATCH($K38,INDIRECT("'"&amp;VLOOKUP($C38,ModMap!$A$2:$B$21,2,FALSE)&amp;"'!$K:$K"),0)),"")</f>
        <v>Unassigned</v>
      </c>
      <c r="AA38" s="44" t="s">
        <v>36</v>
      </c>
      <c r="AB38" s="50" t="str">
        <f t="array" ref="AB38">IFERROR(INDEX(INDIRECT("'"&amp;VLOOKUP($C38,ModMap!$A$2:$B$21,2,FALSE)&amp;"'!AB:AB"),MATCH($K38,INDIRECT("'"&amp;VLOOKUP($C38,ModMap!$A$2:$B$21,2,FALSE)&amp;"'!$K:$K"),0)),"")</f>
        <v>N/A</v>
      </c>
      <c r="AC38" s="50" t="str">
        <f t="array" ref="AC38">IFERROR(INDEX(INDIRECT("'"&amp;VLOOKUP($C38,ModMap!$A$2:$B$21,2,FALSE)&amp;"'!AC:AC"),MATCH($K38,INDIRECT("'"&amp;VLOOKUP($C38,ModMap!$A$2:$B$21,2,FALSE)&amp;"'!$K:$K"),0)),"")</f>
        <v/>
      </c>
      <c r="AD38" s="48" t="s">
        <v>33</v>
      </c>
      <c r="AE38" s="50" t="str">
        <f t="array" ref="AE38">IFERROR(INDEX(INDIRECT("'"&amp;VLOOKUP($C38,ModMap!$A$2:$B$21,2,FALSE)&amp;"'!AE:AE"),MATCH($K38,INDIRECT("'"&amp;VLOOKUP($C38,ModMap!$A$2:$B$21,2,FALSE)&amp;"'!$K:$K"),0)),"")</f>
        <v>Not Started</v>
      </c>
      <c r="AF38" s="50" t="str">
        <f t="array" ref="AF38">IFERROR(INDEX(INDIRECT("'"&amp;VLOOKUP($C38,ModMap!$A$2:$B$21,2,FALSE)&amp;"'!AF:AF"),MATCH($K38,INDIRECT("'"&amp;VLOOKUP($C38,ModMap!$A$2:$B$21,2,FALSE)&amp;"'!$K:$K"),0)),"")</f>
        <v>Unassigned</v>
      </c>
      <c r="AG38" s="44" t="s">
        <v>36</v>
      </c>
      <c r="AH38" s="50" t="str">
        <f t="array" ref="AH38">IFERROR(INDEX(INDIRECT("'"&amp;VLOOKUP($C38,ModMap!$A$2:$B$21,2,FALSE)&amp;"'!AH:AH"),MATCH($K38,INDIRECT("'"&amp;VLOOKUP($C38,ModMap!$A$2:$B$21,2,FALSE)&amp;"'!$K:$K"),0)),"")</f>
        <v>N/A</v>
      </c>
      <c r="AI38" s="50" t="str">
        <f t="array" ref="AI38">IFERROR(INDEX(INDIRECT("'"&amp;VLOOKUP($C38,ModMap!$A$2:$B$21,2,FALSE)&amp;"'!AI:AI"),MATCH($K38,INDIRECT("'"&amp;VLOOKUP($C38,ModMap!$A$2:$B$21,2,FALSE)&amp;"'!$K:$K"),0)),"")</f>
        <v/>
      </c>
      <c r="AJ38" s="44" t="s">
        <v>36</v>
      </c>
      <c r="AK38" s="50" t="str">
        <f t="array" ref="AK38">IFERROR(INDEX(INDIRECT("'"&amp;VLOOKUP($C38,ModMap!$A$2:$B$21,2,FALSE)&amp;"'!AK:AK"),MATCH($K38,INDIRECT("'"&amp;VLOOKUP($C38,ModMap!$A$2:$B$21,2,FALSE)&amp;"'!$K:$K"),0)),"")</f>
        <v>N/A</v>
      </c>
      <c r="AL38" s="50" t="str">
        <f t="array" ref="AL38">IFERROR(INDEX(INDIRECT("'"&amp;VLOOKUP($C38,ModMap!$A$2:$B$21,2,FALSE)&amp;"'!AL:AL"),MATCH($K38,INDIRECT("'"&amp;VLOOKUP($C38,ModMap!$A$2:$B$21,2,FALSE)&amp;"'!$K:$K"),0)),"")</f>
        <v/>
      </c>
      <c r="AM38" s="50">
        <f t="shared" si="1"/>
        <v>3</v>
      </c>
      <c r="AN38" s="50" t="str">
        <f t="shared" si="2"/>
        <v>Not Started</v>
      </c>
      <c r="AO38" s="51" t="str">
        <f t="array" ref="AO38">IFERROR(INDEX(INDIRECT("'"&amp;VLOOKUP($C38,ModMap!$A$2:$B$21,2,FALSE)&amp;"'!AO:AO"),MATCH($K38,INDIRECT("'"&amp;VLOOKUP($C38,ModMap!$A$2:$B$21,2,FALSE)&amp;"'!$K:$K"),0)),"")</f>
        <v/>
      </c>
      <c r="AP38" s="49" t="str">
        <f t="array" ref="AP38">IFERROR(HYPERLINK("#'"&amp;VLOOKUP($C38,ModMap!$A$2:$B$21,2,FALSE)&amp;"'!V"&amp;MATCH($K38,INDIRECT("'"&amp;VLOOKUP($C38,ModMap!$A$2:$B$21,2,FALSE)&amp;"'!$K:$K"),0),"Edit on module sheet"),"")</f>
        <v>Edit on module sheet</v>
      </c>
    </row>
    <row r="39" ht="42.0" customHeight="1">
      <c r="A39" s="39">
        <v>37.0</v>
      </c>
      <c r="B39" s="39">
        <v>131.0</v>
      </c>
      <c r="C39" s="39" t="s">
        <v>87</v>
      </c>
      <c r="D39" s="40" t="s">
        <v>88</v>
      </c>
      <c r="E39" s="31" t="s">
        <v>69</v>
      </c>
      <c r="F39" s="28" t="s">
        <v>262</v>
      </c>
      <c r="G39" s="40" t="s">
        <v>263</v>
      </c>
      <c r="H39" s="39" t="s">
        <v>1270</v>
      </c>
      <c r="I39" s="39" t="s">
        <v>1271</v>
      </c>
      <c r="J39" s="40" t="s">
        <v>1272</v>
      </c>
      <c r="K39" s="39" t="s">
        <v>1922</v>
      </c>
      <c r="L39" s="40" t="s">
        <v>1923</v>
      </c>
      <c r="M39" s="48" t="s">
        <v>613</v>
      </c>
      <c r="N39" s="39" t="s">
        <v>269</v>
      </c>
      <c r="O39" s="39" t="s">
        <v>270</v>
      </c>
      <c r="P39" s="40" t="s">
        <v>1275</v>
      </c>
      <c r="Q39" s="40" t="s">
        <v>1276</v>
      </c>
      <c r="R39" s="39" t="s">
        <v>273</v>
      </c>
      <c r="S39" s="39" t="s">
        <v>69</v>
      </c>
      <c r="T39" s="39" t="str">
        <f t="array" ref="T39">IFERROR(INDEX(INDIRECT("'"&amp;VLOOKUP($C39,ModMap!$A$2:$B$21,2,FALSE)&amp;"'!T:T"),MATCH($K39,INDIRECT("'"&amp;VLOOKUP($C39,ModMap!$A$2:$B$21,2,FALSE)&amp;"'!$K:$K"),0)),"")</f>
        <v>Unassigned</v>
      </c>
      <c r="U39" s="48" t="s">
        <v>33</v>
      </c>
      <c r="V39" s="39" t="str">
        <f t="array" ref="V39">IFERROR(INDEX(INDIRECT("'"&amp;VLOOKUP($C39,ModMap!$A$2:$B$21,2,FALSE)&amp;"'!V:V"),MATCH($K39,INDIRECT("'"&amp;VLOOKUP($C39,ModMap!$A$2:$B$21,2,FALSE)&amp;"'!$K:$K"),0)),"")</f>
        <v>Not Started</v>
      </c>
      <c r="W39" s="39" t="str">
        <f t="array" ref="W39">IFERROR(INDEX(INDIRECT("'"&amp;VLOOKUP($C39,ModMap!$A$2:$B$21,2,FALSE)&amp;"'!W:W"),MATCH($K39,INDIRECT("'"&amp;VLOOKUP($C39,ModMap!$A$2:$B$21,2,FALSE)&amp;"'!$K:$K"),0)),"")</f>
        <v>Unassigned</v>
      </c>
      <c r="X39" s="48" t="s">
        <v>33</v>
      </c>
      <c r="Y39" s="39" t="str">
        <f t="array" ref="Y39">IFERROR(INDEX(INDIRECT("'"&amp;VLOOKUP($C39,ModMap!$A$2:$B$21,2,FALSE)&amp;"'!Y:Y"),MATCH($K39,INDIRECT("'"&amp;VLOOKUP($C39,ModMap!$A$2:$B$21,2,FALSE)&amp;"'!$K:$K"),0)),"")</f>
        <v>Not Started</v>
      </c>
      <c r="Z39" s="39" t="str">
        <f t="array" ref="Z39">IFERROR(INDEX(INDIRECT("'"&amp;VLOOKUP($C39,ModMap!$A$2:$B$21,2,FALSE)&amp;"'!Z:Z"),MATCH($K39,INDIRECT("'"&amp;VLOOKUP($C39,ModMap!$A$2:$B$21,2,FALSE)&amp;"'!$K:$K"),0)),"")</f>
        <v>Unassigned</v>
      </c>
      <c r="AA39" s="44" t="s">
        <v>36</v>
      </c>
      <c r="AB39" s="39" t="str">
        <f t="array" ref="AB39">IFERROR(INDEX(INDIRECT("'"&amp;VLOOKUP($C39,ModMap!$A$2:$B$21,2,FALSE)&amp;"'!AB:AB"),MATCH($K39,INDIRECT("'"&amp;VLOOKUP($C39,ModMap!$A$2:$B$21,2,FALSE)&amp;"'!$K:$K"),0)),"")</f>
        <v>N/A</v>
      </c>
      <c r="AC39" s="39" t="str">
        <f t="array" ref="AC39">IFERROR(INDEX(INDIRECT("'"&amp;VLOOKUP($C39,ModMap!$A$2:$B$21,2,FALSE)&amp;"'!AC:AC"),MATCH($K39,INDIRECT("'"&amp;VLOOKUP($C39,ModMap!$A$2:$B$21,2,FALSE)&amp;"'!$K:$K"),0)),"")</f>
        <v/>
      </c>
      <c r="AD39" s="48" t="s">
        <v>33</v>
      </c>
      <c r="AE39" s="39" t="str">
        <f t="array" ref="AE39">IFERROR(INDEX(INDIRECT("'"&amp;VLOOKUP($C39,ModMap!$A$2:$B$21,2,FALSE)&amp;"'!AE:AE"),MATCH($K39,INDIRECT("'"&amp;VLOOKUP($C39,ModMap!$A$2:$B$21,2,FALSE)&amp;"'!$K:$K"),0)),"")</f>
        <v>Not Started</v>
      </c>
      <c r="AF39" s="39" t="str">
        <f t="array" ref="AF39">IFERROR(INDEX(INDIRECT("'"&amp;VLOOKUP($C39,ModMap!$A$2:$B$21,2,FALSE)&amp;"'!AF:AF"),MATCH($K39,INDIRECT("'"&amp;VLOOKUP($C39,ModMap!$A$2:$B$21,2,FALSE)&amp;"'!$K:$K"),0)),"")</f>
        <v>Unassigned</v>
      </c>
      <c r="AG39" s="44" t="s">
        <v>36</v>
      </c>
      <c r="AH39" s="39" t="str">
        <f t="array" ref="AH39">IFERROR(INDEX(INDIRECT("'"&amp;VLOOKUP($C39,ModMap!$A$2:$B$21,2,FALSE)&amp;"'!AH:AH"),MATCH($K39,INDIRECT("'"&amp;VLOOKUP($C39,ModMap!$A$2:$B$21,2,FALSE)&amp;"'!$K:$K"),0)),"")</f>
        <v>N/A</v>
      </c>
      <c r="AI39" s="39" t="str">
        <f t="array" ref="AI39">IFERROR(INDEX(INDIRECT("'"&amp;VLOOKUP($C39,ModMap!$A$2:$B$21,2,FALSE)&amp;"'!AI:AI"),MATCH($K39,INDIRECT("'"&amp;VLOOKUP($C39,ModMap!$A$2:$B$21,2,FALSE)&amp;"'!$K:$K"),0)),"")</f>
        <v/>
      </c>
      <c r="AJ39" s="44" t="s">
        <v>36</v>
      </c>
      <c r="AK39" s="39" t="str">
        <f t="array" ref="AK39">IFERROR(INDEX(INDIRECT("'"&amp;VLOOKUP($C39,ModMap!$A$2:$B$21,2,FALSE)&amp;"'!AK:AK"),MATCH($K39,INDIRECT("'"&amp;VLOOKUP($C39,ModMap!$A$2:$B$21,2,FALSE)&amp;"'!$K:$K"),0)),"")</f>
        <v>N/A</v>
      </c>
      <c r="AL39" s="39" t="str">
        <f t="array" ref="AL39">IFERROR(INDEX(INDIRECT("'"&amp;VLOOKUP($C39,ModMap!$A$2:$B$21,2,FALSE)&amp;"'!AL:AL"),MATCH($K39,INDIRECT("'"&amp;VLOOKUP($C39,ModMap!$A$2:$B$21,2,FALSE)&amp;"'!$K:$K"),0)),"")</f>
        <v/>
      </c>
      <c r="AM39" s="39">
        <f t="shared" si="1"/>
        <v>3</v>
      </c>
      <c r="AN39" s="39" t="str">
        <f t="shared" si="2"/>
        <v>Not Started</v>
      </c>
      <c r="AO39" s="40" t="str">
        <f t="array" ref="AO39">IFERROR(INDEX(INDIRECT("'"&amp;VLOOKUP($C39,ModMap!$A$2:$B$21,2,FALSE)&amp;"'!AO:AO"),MATCH($K39,INDIRECT("'"&amp;VLOOKUP($C39,ModMap!$A$2:$B$21,2,FALSE)&amp;"'!$K:$K"),0)),"")</f>
        <v/>
      </c>
      <c r="AP39" s="49" t="str">
        <f t="array" ref="AP39">IFERROR(HYPERLINK("#'"&amp;VLOOKUP($C39,ModMap!$A$2:$B$21,2,FALSE)&amp;"'!V"&amp;MATCH($K39,INDIRECT("'"&amp;VLOOKUP($C39,ModMap!$A$2:$B$21,2,FALSE)&amp;"'!$K:$K"),0),"Edit on module sheet"),"")</f>
        <v>Edit on module sheet</v>
      </c>
    </row>
    <row r="40" ht="42.0" customHeight="1">
      <c r="A40" s="50">
        <v>38.0</v>
      </c>
      <c r="B40" s="50">
        <v>137.0</v>
      </c>
      <c r="C40" s="50" t="s">
        <v>87</v>
      </c>
      <c r="D40" s="51" t="s">
        <v>88</v>
      </c>
      <c r="E40" s="31" t="s">
        <v>69</v>
      </c>
      <c r="F40" s="28" t="s">
        <v>262</v>
      </c>
      <c r="G40" s="51" t="s">
        <v>263</v>
      </c>
      <c r="H40" s="50" t="s">
        <v>264</v>
      </c>
      <c r="I40" s="50" t="s">
        <v>265</v>
      </c>
      <c r="J40" s="51" t="s">
        <v>266</v>
      </c>
      <c r="K40" s="50" t="s">
        <v>1972</v>
      </c>
      <c r="L40" s="51" t="s">
        <v>1973</v>
      </c>
      <c r="M40" s="48" t="s">
        <v>434</v>
      </c>
      <c r="N40" s="50" t="s">
        <v>269</v>
      </c>
      <c r="O40" s="50" t="s">
        <v>270</v>
      </c>
      <c r="P40" s="51" t="s">
        <v>271</v>
      </c>
      <c r="Q40" s="51" t="s">
        <v>272</v>
      </c>
      <c r="R40" s="50" t="s">
        <v>273</v>
      </c>
      <c r="S40" s="50" t="s">
        <v>69</v>
      </c>
      <c r="T40" s="50" t="str">
        <f t="array" ref="T40">IFERROR(INDEX(INDIRECT("'"&amp;VLOOKUP($C40,ModMap!$A$2:$B$21,2,FALSE)&amp;"'!T:T"),MATCH($K40,INDIRECT("'"&amp;VLOOKUP($C40,ModMap!$A$2:$B$21,2,FALSE)&amp;"'!$K:$K"),0)),"")</f>
        <v>Unassigned</v>
      </c>
      <c r="U40" s="48" t="s">
        <v>33</v>
      </c>
      <c r="V40" s="50" t="str">
        <f t="array" ref="V40">IFERROR(INDEX(INDIRECT("'"&amp;VLOOKUP($C40,ModMap!$A$2:$B$21,2,FALSE)&amp;"'!V:V"),MATCH($K40,INDIRECT("'"&amp;VLOOKUP($C40,ModMap!$A$2:$B$21,2,FALSE)&amp;"'!$K:$K"),0)),"")</f>
        <v>Not Started</v>
      </c>
      <c r="W40" s="50" t="str">
        <f t="array" ref="W40">IFERROR(INDEX(INDIRECT("'"&amp;VLOOKUP($C40,ModMap!$A$2:$B$21,2,FALSE)&amp;"'!W:W"),MATCH($K40,INDIRECT("'"&amp;VLOOKUP($C40,ModMap!$A$2:$B$21,2,FALSE)&amp;"'!$K:$K"),0)),"")</f>
        <v>Unassigned</v>
      </c>
      <c r="X40" s="48" t="s">
        <v>33</v>
      </c>
      <c r="Y40" s="50" t="str">
        <f t="array" ref="Y40">IFERROR(INDEX(INDIRECT("'"&amp;VLOOKUP($C40,ModMap!$A$2:$B$21,2,FALSE)&amp;"'!Y:Y"),MATCH($K40,INDIRECT("'"&amp;VLOOKUP($C40,ModMap!$A$2:$B$21,2,FALSE)&amp;"'!$K:$K"),0)),"")</f>
        <v>Not Started</v>
      </c>
      <c r="Z40" s="50" t="str">
        <f t="array" ref="Z40">IFERROR(INDEX(INDIRECT("'"&amp;VLOOKUP($C40,ModMap!$A$2:$B$21,2,FALSE)&amp;"'!Z:Z"),MATCH($K40,INDIRECT("'"&amp;VLOOKUP($C40,ModMap!$A$2:$B$21,2,FALSE)&amp;"'!$K:$K"),0)),"")</f>
        <v>Unassigned</v>
      </c>
      <c r="AA40" s="44" t="s">
        <v>36</v>
      </c>
      <c r="AB40" s="50" t="str">
        <f t="array" ref="AB40">IFERROR(INDEX(INDIRECT("'"&amp;VLOOKUP($C40,ModMap!$A$2:$B$21,2,FALSE)&amp;"'!AB:AB"),MATCH($K40,INDIRECT("'"&amp;VLOOKUP($C40,ModMap!$A$2:$B$21,2,FALSE)&amp;"'!$K:$K"),0)),"")</f>
        <v>N/A</v>
      </c>
      <c r="AC40" s="50" t="str">
        <f t="array" ref="AC40">IFERROR(INDEX(INDIRECT("'"&amp;VLOOKUP($C40,ModMap!$A$2:$B$21,2,FALSE)&amp;"'!AC:AC"),MATCH($K40,INDIRECT("'"&amp;VLOOKUP($C40,ModMap!$A$2:$B$21,2,FALSE)&amp;"'!$K:$K"),0)),"")</f>
        <v/>
      </c>
      <c r="AD40" s="48" t="s">
        <v>33</v>
      </c>
      <c r="AE40" s="50" t="str">
        <f t="array" ref="AE40">IFERROR(INDEX(INDIRECT("'"&amp;VLOOKUP($C40,ModMap!$A$2:$B$21,2,FALSE)&amp;"'!AE:AE"),MATCH($K40,INDIRECT("'"&amp;VLOOKUP($C40,ModMap!$A$2:$B$21,2,FALSE)&amp;"'!$K:$K"),0)),"")</f>
        <v>Not Started</v>
      </c>
      <c r="AF40" s="50" t="str">
        <f t="array" ref="AF40">IFERROR(INDEX(INDIRECT("'"&amp;VLOOKUP($C40,ModMap!$A$2:$B$21,2,FALSE)&amp;"'!AF:AF"),MATCH($K40,INDIRECT("'"&amp;VLOOKUP($C40,ModMap!$A$2:$B$21,2,FALSE)&amp;"'!$K:$K"),0)),"")</f>
        <v>Unassigned</v>
      </c>
      <c r="AG40" s="44" t="s">
        <v>36</v>
      </c>
      <c r="AH40" s="50" t="str">
        <f t="array" ref="AH40">IFERROR(INDEX(INDIRECT("'"&amp;VLOOKUP($C40,ModMap!$A$2:$B$21,2,FALSE)&amp;"'!AH:AH"),MATCH($K40,INDIRECT("'"&amp;VLOOKUP($C40,ModMap!$A$2:$B$21,2,FALSE)&amp;"'!$K:$K"),0)),"")</f>
        <v>N/A</v>
      </c>
      <c r="AI40" s="50" t="str">
        <f t="array" ref="AI40">IFERROR(INDEX(INDIRECT("'"&amp;VLOOKUP($C40,ModMap!$A$2:$B$21,2,FALSE)&amp;"'!AI:AI"),MATCH($K40,INDIRECT("'"&amp;VLOOKUP($C40,ModMap!$A$2:$B$21,2,FALSE)&amp;"'!$K:$K"),0)),"")</f>
        <v/>
      </c>
      <c r="AJ40" s="44" t="s">
        <v>36</v>
      </c>
      <c r="AK40" s="50" t="str">
        <f t="array" ref="AK40">IFERROR(INDEX(INDIRECT("'"&amp;VLOOKUP($C40,ModMap!$A$2:$B$21,2,FALSE)&amp;"'!AK:AK"),MATCH($K40,INDIRECT("'"&amp;VLOOKUP($C40,ModMap!$A$2:$B$21,2,FALSE)&amp;"'!$K:$K"),0)),"")</f>
        <v>N/A</v>
      </c>
      <c r="AL40" s="50" t="str">
        <f t="array" ref="AL40">IFERROR(INDEX(INDIRECT("'"&amp;VLOOKUP($C40,ModMap!$A$2:$B$21,2,FALSE)&amp;"'!AL:AL"),MATCH($K40,INDIRECT("'"&amp;VLOOKUP($C40,ModMap!$A$2:$B$21,2,FALSE)&amp;"'!$K:$K"),0)),"")</f>
        <v/>
      </c>
      <c r="AM40" s="50">
        <f t="shared" si="1"/>
        <v>3</v>
      </c>
      <c r="AN40" s="50" t="str">
        <f t="shared" si="2"/>
        <v>Not Started</v>
      </c>
      <c r="AO40" s="51" t="str">
        <f t="array" ref="AO40">IFERROR(INDEX(INDIRECT("'"&amp;VLOOKUP($C40,ModMap!$A$2:$B$21,2,FALSE)&amp;"'!AO:AO"),MATCH($K40,INDIRECT("'"&amp;VLOOKUP($C40,ModMap!$A$2:$B$21,2,FALSE)&amp;"'!$K:$K"),0)),"")</f>
        <v/>
      </c>
      <c r="AP40" s="49" t="str">
        <f t="array" ref="AP40">IFERROR(HYPERLINK("#'"&amp;VLOOKUP($C40,ModMap!$A$2:$B$21,2,FALSE)&amp;"'!V"&amp;MATCH($K40,INDIRECT("'"&amp;VLOOKUP($C40,ModMap!$A$2:$B$21,2,FALSE)&amp;"'!$K:$K"),0),"Edit on module sheet"),"")</f>
        <v>Edit on module sheet</v>
      </c>
    </row>
    <row r="41" ht="42.0" customHeight="1">
      <c r="A41" s="39">
        <v>39.0</v>
      </c>
      <c r="B41" s="39">
        <v>140.0</v>
      </c>
      <c r="C41" s="39" t="s">
        <v>90</v>
      </c>
      <c r="D41" s="40" t="s">
        <v>91</v>
      </c>
      <c r="E41" s="31" t="s">
        <v>69</v>
      </c>
      <c r="F41" s="29" t="s">
        <v>276</v>
      </c>
      <c r="G41" s="40" t="s">
        <v>277</v>
      </c>
      <c r="H41" s="39" t="s">
        <v>278</v>
      </c>
      <c r="I41" s="39" t="s">
        <v>279</v>
      </c>
      <c r="J41" s="40" t="s">
        <v>280</v>
      </c>
      <c r="K41" s="39" t="s">
        <v>1997</v>
      </c>
      <c r="L41" s="40" t="s">
        <v>1998</v>
      </c>
      <c r="M41" s="48" t="s">
        <v>434</v>
      </c>
      <c r="N41" s="39" t="s">
        <v>283</v>
      </c>
      <c r="O41" s="39" t="s">
        <v>284</v>
      </c>
      <c r="P41" s="40" t="s">
        <v>285</v>
      </c>
      <c r="Q41" s="40" t="s">
        <v>286</v>
      </c>
      <c r="R41" s="39" t="s">
        <v>287</v>
      </c>
      <c r="S41" s="39" t="s">
        <v>69</v>
      </c>
      <c r="T41" s="39" t="str">
        <f t="array" ref="T41">IFERROR(INDEX(INDIRECT("'"&amp;VLOOKUP($C41,ModMap!$A$2:$B$21,2,FALSE)&amp;"'!T:T"),MATCH($K41,INDIRECT("'"&amp;VLOOKUP($C41,ModMap!$A$2:$B$21,2,FALSE)&amp;"'!$K:$K"),0)),"")</f>
        <v>Unassigned</v>
      </c>
      <c r="U41" s="48" t="s">
        <v>33</v>
      </c>
      <c r="V41" s="39" t="str">
        <f t="array" ref="V41">IFERROR(INDEX(INDIRECT("'"&amp;VLOOKUP($C41,ModMap!$A$2:$B$21,2,FALSE)&amp;"'!V:V"),MATCH($K41,INDIRECT("'"&amp;VLOOKUP($C41,ModMap!$A$2:$B$21,2,FALSE)&amp;"'!$K:$K"),0)),"")</f>
        <v>Not Started</v>
      </c>
      <c r="W41" s="39" t="str">
        <f t="array" ref="W41">IFERROR(INDEX(INDIRECT("'"&amp;VLOOKUP($C41,ModMap!$A$2:$B$21,2,FALSE)&amp;"'!W:W"),MATCH($K41,INDIRECT("'"&amp;VLOOKUP($C41,ModMap!$A$2:$B$21,2,FALSE)&amp;"'!$K:$K"),0)),"")</f>
        <v>Unassigned</v>
      </c>
      <c r="X41" s="44" t="s">
        <v>36</v>
      </c>
      <c r="Y41" s="39" t="str">
        <f t="array" ref="Y41">IFERROR(INDEX(INDIRECT("'"&amp;VLOOKUP($C41,ModMap!$A$2:$B$21,2,FALSE)&amp;"'!Y:Y"),MATCH($K41,INDIRECT("'"&amp;VLOOKUP($C41,ModMap!$A$2:$B$21,2,FALSE)&amp;"'!$K:$K"),0)),"")</f>
        <v>N/A</v>
      </c>
      <c r="Z41" s="39" t="str">
        <f t="array" ref="Z41">IFERROR(INDEX(INDIRECT("'"&amp;VLOOKUP($C41,ModMap!$A$2:$B$21,2,FALSE)&amp;"'!Z:Z"),MATCH($K41,INDIRECT("'"&amp;VLOOKUP($C41,ModMap!$A$2:$B$21,2,FALSE)&amp;"'!$K:$K"),0)),"")</f>
        <v/>
      </c>
      <c r="AA41" s="44" t="s">
        <v>36</v>
      </c>
      <c r="AB41" s="39" t="str">
        <f t="array" ref="AB41">IFERROR(INDEX(INDIRECT("'"&amp;VLOOKUP($C41,ModMap!$A$2:$B$21,2,FALSE)&amp;"'!AB:AB"),MATCH($K41,INDIRECT("'"&amp;VLOOKUP($C41,ModMap!$A$2:$B$21,2,FALSE)&amp;"'!$K:$K"),0)),"")</f>
        <v>N/A</v>
      </c>
      <c r="AC41" s="39" t="str">
        <f t="array" ref="AC41">IFERROR(INDEX(INDIRECT("'"&amp;VLOOKUP($C41,ModMap!$A$2:$B$21,2,FALSE)&amp;"'!AC:AC"),MATCH($K41,INDIRECT("'"&amp;VLOOKUP($C41,ModMap!$A$2:$B$21,2,FALSE)&amp;"'!$K:$K"),0)),"")</f>
        <v/>
      </c>
      <c r="AD41" s="44" t="s">
        <v>36</v>
      </c>
      <c r="AE41" s="39" t="str">
        <f t="array" ref="AE41">IFERROR(INDEX(INDIRECT("'"&amp;VLOOKUP($C41,ModMap!$A$2:$B$21,2,FALSE)&amp;"'!AE:AE"),MATCH($K41,INDIRECT("'"&amp;VLOOKUP($C41,ModMap!$A$2:$B$21,2,FALSE)&amp;"'!$K:$K"),0)),"")</f>
        <v>N/A</v>
      </c>
      <c r="AF41" s="39" t="str">
        <f t="array" ref="AF41">IFERROR(INDEX(INDIRECT("'"&amp;VLOOKUP($C41,ModMap!$A$2:$B$21,2,FALSE)&amp;"'!AF:AF"),MATCH($K41,INDIRECT("'"&amp;VLOOKUP($C41,ModMap!$A$2:$B$21,2,FALSE)&amp;"'!$K:$K"),0)),"")</f>
        <v/>
      </c>
      <c r="AG41" s="44" t="s">
        <v>36</v>
      </c>
      <c r="AH41" s="39" t="str">
        <f t="array" ref="AH41">IFERROR(INDEX(INDIRECT("'"&amp;VLOOKUP($C41,ModMap!$A$2:$B$21,2,FALSE)&amp;"'!AH:AH"),MATCH($K41,INDIRECT("'"&amp;VLOOKUP($C41,ModMap!$A$2:$B$21,2,FALSE)&amp;"'!$K:$K"),0)),"")</f>
        <v>N/A</v>
      </c>
      <c r="AI41" s="39" t="str">
        <f t="array" ref="AI41">IFERROR(INDEX(INDIRECT("'"&amp;VLOOKUP($C41,ModMap!$A$2:$B$21,2,FALSE)&amp;"'!AI:AI"),MATCH($K41,INDIRECT("'"&amp;VLOOKUP($C41,ModMap!$A$2:$B$21,2,FALSE)&amp;"'!$K:$K"),0)),"")</f>
        <v/>
      </c>
      <c r="AJ41" s="44" t="s">
        <v>36</v>
      </c>
      <c r="AK41" s="39" t="str">
        <f t="array" ref="AK41">IFERROR(INDEX(INDIRECT("'"&amp;VLOOKUP($C41,ModMap!$A$2:$B$21,2,FALSE)&amp;"'!AK:AK"),MATCH($K41,INDIRECT("'"&amp;VLOOKUP($C41,ModMap!$A$2:$B$21,2,FALSE)&amp;"'!$K:$K"),0)),"")</f>
        <v>N/A</v>
      </c>
      <c r="AL41" s="39" t="str">
        <f t="array" ref="AL41">IFERROR(INDEX(INDIRECT("'"&amp;VLOOKUP($C41,ModMap!$A$2:$B$21,2,FALSE)&amp;"'!AL:AL"),MATCH($K41,INDIRECT("'"&amp;VLOOKUP($C41,ModMap!$A$2:$B$21,2,FALSE)&amp;"'!$K:$K"),0)),"")</f>
        <v/>
      </c>
      <c r="AM41" s="39">
        <f t="shared" si="1"/>
        <v>1</v>
      </c>
      <c r="AN41" s="39" t="str">
        <f t="shared" si="2"/>
        <v>Not Started</v>
      </c>
      <c r="AO41" s="40" t="str">
        <f t="array" ref="AO41">IFERROR(INDEX(INDIRECT("'"&amp;VLOOKUP($C41,ModMap!$A$2:$B$21,2,FALSE)&amp;"'!AO:AO"),MATCH($K41,INDIRECT("'"&amp;VLOOKUP($C41,ModMap!$A$2:$B$21,2,FALSE)&amp;"'!$K:$K"),0)),"")</f>
        <v/>
      </c>
      <c r="AP41" s="49" t="str">
        <f t="array" ref="AP41">IFERROR(HYPERLINK("#'"&amp;VLOOKUP($C41,ModMap!$A$2:$B$21,2,FALSE)&amp;"'!V"&amp;MATCH($K41,INDIRECT("'"&amp;VLOOKUP($C41,ModMap!$A$2:$B$21,2,FALSE)&amp;"'!$K:$K"),0),"Edit on module sheet"),"")</f>
        <v>Edit on module sheet</v>
      </c>
    </row>
    <row r="42" ht="42.0" customHeight="1">
      <c r="A42" s="50">
        <v>40.0</v>
      </c>
      <c r="B42" s="50">
        <v>141.0</v>
      </c>
      <c r="C42" s="50" t="s">
        <v>90</v>
      </c>
      <c r="D42" s="51" t="s">
        <v>91</v>
      </c>
      <c r="E42" s="31" t="s">
        <v>69</v>
      </c>
      <c r="F42" s="29" t="s">
        <v>276</v>
      </c>
      <c r="G42" s="51" t="s">
        <v>277</v>
      </c>
      <c r="H42" s="50" t="s">
        <v>1338</v>
      </c>
      <c r="I42" s="50" t="s">
        <v>1339</v>
      </c>
      <c r="J42" s="51" t="s">
        <v>1340</v>
      </c>
      <c r="K42" s="50" t="s">
        <v>2003</v>
      </c>
      <c r="L42" s="51" t="s">
        <v>2004</v>
      </c>
      <c r="M42" s="48" t="s">
        <v>613</v>
      </c>
      <c r="N42" s="50" t="s">
        <v>283</v>
      </c>
      <c r="O42" s="50" t="s">
        <v>284</v>
      </c>
      <c r="P42" s="51" t="s">
        <v>1343</v>
      </c>
      <c r="Q42" s="51" t="s">
        <v>1344</v>
      </c>
      <c r="R42" s="50" t="s">
        <v>287</v>
      </c>
      <c r="S42" s="50" t="s">
        <v>69</v>
      </c>
      <c r="T42" s="50" t="str">
        <f t="array" ref="T42">IFERROR(INDEX(INDIRECT("'"&amp;VLOOKUP($C42,ModMap!$A$2:$B$21,2,FALSE)&amp;"'!T:T"),MATCH($K42,INDIRECT("'"&amp;VLOOKUP($C42,ModMap!$A$2:$B$21,2,FALSE)&amp;"'!$K:$K"),0)),"")</f>
        <v>Unassigned</v>
      </c>
      <c r="U42" s="48" t="s">
        <v>33</v>
      </c>
      <c r="V42" s="50" t="str">
        <f t="array" ref="V42">IFERROR(INDEX(INDIRECT("'"&amp;VLOOKUP($C42,ModMap!$A$2:$B$21,2,FALSE)&amp;"'!V:V"),MATCH($K42,INDIRECT("'"&amp;VLOOKUP($C42,ModMap!$A$2:$B$21,2,FALSE)&amp;"'!$K:$K"),0)),"")</f>
        <v>Not Started</v>
      </c>
      <c r="W42" s="50" t="str">
        <f t="array" ref="W42">IFERROR(INDEX(INDIRECT("'"&amp;VLOOKUP($C42,ModMap!$A$2:$B$21,2,FALSE)&amp;"'!W:W"),MATCH($K42,INDIRECT("'"&amp;VLOOKUP($C42,ModMap!$A$2:$B$21,2,FALSE)&amp;"'!$K:$K"),0)),"")</f>
        <v>Unassigned</v>
      </c>
      <c r="X42" s="48" t="s">
        <v>33</v>
      </c>
      <c r="Y42" s="50" t="str">
        <f t="array" ref="Y42">IFERROR(INDEX(INDIRECT("'"&amp;VLOOKUP($C42,ModMap!$A$2:$B$21,2,FALSE)&amp;"'!Y:Y"),MATCH($K42,INDIRECT("'"&amp;VLOOKUP($C42,ModMap!$A$2:$B$21,2,FALSE)&amp;"'!$K:$K"),0)),"")</f>
        <v>Not Started</v>
      </c>
      <c r="Z42" s="50" t="str">
        <f t="array" ref="Z42">IFERROR(INDEX(INDIRECT("'"&amp;VLOOKUP($C42,ModMap!$A$2:$B$21,2,FALSE)&amp;"'!Z:Z"),MATCH($K42,INDIRECT("'"&amp;VLOOKUP($C42,ModMap!$A$2:$B$21,2,FALSE)&amp;"'!$K:$K"),0)),"")</f>
        <v>Unassigned</v>
      </c>
      <c r="AA42" s="44" t="s">
        <v>36</v>
      </c>
      <c r="AB42" s="50" t="str">
        <f t="array" ref="AB42">IFERROR(INDEX(INDIRECT("'"&amp;VLOOKUP($C42,ModMap!$A$2:$B$21,2,FALSE)&amp;"'!AB:AB"),MATCH($K42,INDIRECT("'"&amp;VLOOKUP($C42,ModMap!$A$2:$B$21,2,FALSE)&amp;"'!$K:$K"),0)),"")</f>
        <v>N/A</v>
      </c>
      <c r="AC42" s="50" t="str">
        <f t="array" ref="AC42">IFERROR(INDEX(INDIRECT("'"&amp;VLOOKUP($C42,ModMap!$A$2:$B$21,2,FALSE)&amp;"'!AC:AC"),MATCH($K42,INDIRECT("'"&amp;VLOOKUP($C42,ModMap!$A$2:$B$21,2,FALSE)&amp;"'!$K:$K"),0)),"")</f>
        <v/>
      </c>
      <c r="AD42" s="48" t="s">
        <v>33</v>
      </c>
      <c r="AE42" s="50" t="str">
        <f t="array" ref="AE42">IFERROR(INDEX(INDIRECT("'"&amp;VLOOKUP($C42,ModMap!$A$2:$B$21,2,FALSE)&amp;"'!AE:AE"),MATCH($K42,INDIRECT("'"&amp;VLOOKUP($C42,ModMap!$A$2:$B$21,2,FALSE)&amp;"'!$K:$K"),0)),"")</f>
        <v>Not Started</v>
      </c>
      <c r="AF42" s="50" t="str">
        <f t="array" ref="AF42">IFERROR(INDEX(INDIRECT("'"&amp;VLOOKUP($C42,ModMap!$A$2:$B$21,2,FALSE)&amp;"'!AF:AF"),MATCH($K42,INDIRECT("'"&amp;VLOOKUP($C42,ModMap!$A$2:$B$21,2,FALSE)&amp;"'!$K:$K"),0)),"")</f>
        <v>Unassigned</v>
      </c>
      <c r="AG42" s="44" t="s">
        <v>36</v>
      </c>
      <c r="AH42" s="50" t="str">
        <f t="array" ref="AH42">IFERROR(INDEX(INDIRECT("'"&amp;VLOOKUP($C42,ModMap!$A$2:$B$21,2,FALSE)&amp;"'!AH:AH"),MATCH($K42,INDIRECT("'"&amp;VLOOKUP($C42,ModMap!$A$2:$B$21,2,FALSE)&amp;"'!$K:$K"),0)),"")</f>
        <v>N/A</v>
      </c>
      <c r="AI42" s="50" t="str">
        <f t="array" ref="AI42">IFERROR(INDEX(INDIRECT("'"&amp;VLOOKUP($C42,ModMap!$A$2:$B$21,2,FALSE)&amp;"'!AI:AI"),MATCH($K42,INDIRECT("'"&amp;VLOOKUP($C42,ModMap!$A$2:$B$21,2,FALSE)&amp;"'!$K:$K"),0)),"")</f>
        <v/>
      </c>
      <c r="AJ42" s="44" t="s">
        <v>36</v>
      </c>
      <c r="AK42" s="50" t="str">
        <f t="array" ref="AK42">IFERROR(INDEX(INDIRECT("'"&amp;VLOOKUP($C42,ModMap!$A$2:$B$21,2,FALSE)&amp;"'!AK:AK"),MATCH($K42,INDIRECT("'"&amp;VLOOKUP($C42,ModMap!$A$2:$B$21,2,FALSE)&amp;"'!$K:$K"),0)),"")</f>
        <v>N/A</v>
      </c>
      <c r="AL42" s="50" t="str">
        <f t="array" ref="AL42">IFERROR(INDEX(INDIRECT("'"&amp;VLOOKUP($C42,ModMap!$A$2:$B$21,2,FALSE)&amp;"'!AL:AL"),MATCH($K42,INDIRECT("'"&amp;VLOOKUP($C42,ModMap!$A$2:$B$21,2,FALSE)&amp;"'!$K:$K"),0)),"")</f>
        <v/>
      </c>
      <c r="AM42" s="50">
        <f t="shared" si="1"/>
        <v>3</v>
      </c>
      <c r="AN42" s="50" t="str">
        <f t="shared" si="2"/>
        <v>Not Started</v>
      </c>
      <c r="AO42" s="51" t="str">
        <f t="array" ref="AO42">IFERROR(INDEX(INDIRECT("'"&amp;VLOOKUP($C42,ModMap!$A$2:$B$21,2,FALSE)&amp;"'!AO:AO"),MATCH($K42,INDIRECT("'"&amp;VLOOKUP($C42,ModMap!$A$2:$B$21,2,FALSE)&amp;"'!$K:$K"),0)),"")</f>
        <v/>
      </c>
      <c r="AP42" s="49" t="str">
        <f t="array" ref="AP42">IFERROR(HYPERLINK("#'"&amp;VLOOKUP($C42,ModMap!$A$2:$B$21,2,FALSE)&amp;"'!V"&amp;MATCH($K42,INDIRECT("'"&amp;VLOOKUP($C42,ModMap!$A$2:$B$21,2,FALSE)&amp;"'!$K:$K"),0),"Edit on module sheet"),"")</f>
        <v>Edit on module sheet</v>
      </c>
    </row>
    <row r="43" ht="42.0" customHeight="1">
      <c r="A43" s="39">
        <v>41.0</v>
      </c>
      <c r="B43" s="39">
        <v>144.0</v>
      </c>
      <c r="C43" s="39" t="s">
        <v>90</v>
      </c>
      <c r="D43" s="40" t="s">
        <v>91</v>
      </c>
      <c r="E43" s="31" t="s">
        <v>69</v>
      </c>
      <c r="F43" s="29" t="s">
        <v>276</v>
      </c>
      <c r="G43" s="40" t="s">
        <v>277</v>
      </c>
      <c r="H43" s="39" t="s">
        <v>1368</v>
      </c>
      <c r="I43" s="39" t="s">
        <v>1369</v>
      </c>
      <c r="J43" s="40" t="s">
        <v>1370</v>
      </c>
      <c r="K43" s="39" t="s">
        <v>2020</v>
      </c>
      <c r="L43" s="40" t="s">
        <v>2021</v>
      </c>
      <c r="M43" s="48" t="s">
        <v>613</v>
      </c>
      <c r="N43" s="39" t="s">
        <v>283</v>
      </c>
      <c r="O43" s="39" t="s">
        <v>284</v>
      </c>
      <c r="P43" s="40" t="s">
        <v>1373</v>
      </c>
      <c r="Q43" s="40" t="s">
        <v>1374</v>
      </c>
      <c r="R43" s="39" t="s">
        <v>287</v>
      </c>
      <c r="S43" s="39" t="s">
        <v>69</v>
      </c>
      <c r="T43" s="39" t="str">
        <f t="array" ref="T43">IFERROR(INDEX(INDIRECT("'"&amp;VLOOKUP($C43,ModMap!$A$2:$B$21,2,FALSE)&amp;"'!T:T"),MATCH($K43,INDIRECT("'"&amp;VLOOKUP($C43,ModMap!$A$2:$B$21,2,FALSE)&amp;"'!$K:$K"),0)),"")</f>
        <v>Unassigned</v>
      </c>
      <c r="U43" s="48" t="s">
        <v>33</v>
      </c>
      <c r="V43" s="39" t="str">
        <f t="array" ref="V43">IFERROR(INDEX(INDIRECT("'"&amp;VLOOKUP($C43,ModMap!$A$2:$B$21,2,FALSE)&amp;"'!V:V"),MATCH($K43,INDIRECT("'"&amp;VLOOKUP($C43,ModMap!$A$2:$B$21,2,FALSE)&amp;"'!$K:$K"),0)),"")</f>
        <v>Not Started</v>
      </c>
      <c r="W43" s="39" t="str">
        <f t="array" ref="W43">IFERROR(INDEX(INDIRECT("'"&amp;VLOOKUP($C43,ModMap!$A$2:$B$21,2,FALSE)&amp;"'!W:W"),MATCH($K43,INDIRECT("'"&amp;VLOOKUP($C43,ModMap!$A$2:$B$21,2,FALSE)&amp;"'!$K:$K"),0)),"")</f>
        <v>Unassigned</v>
      </c>
      <c r="X43" s="48" t="s">
        <v>33</v>
      </c>
      <c r="Y43" s="39" t="str">
        <f t="array" ref="Y43">IFERROR(INDEX(INDIRECT("'"&amp;VLOOKUP($C43,ModMap!$A$2:$B$21,2,FALSE)&amp;"'!Y:Y"),MATCH($K43,INDIRECT("'"&amp;VLOOKUP($C43,ModMap!$A$2:$B$21,2,FALSE)&amp;"'!$K:$K"),0)),"")</f>
        <v>Not Started</v>
      </c>
      <c r="Z43" s="39" t="str">
        <f t="array" ref="Z43">IFERROR(INDEX(INDIRECT("'"&amp;VLOOKUP($C43,ModMap!$A$2:$B$21,2,FALSE)&amp;"'!Z:Z"),MATCH($K43,INDIRECT("'"&amp;VLOOKUP($C43,ModMap!$A$2:$B$21,2,FALSE)&amp;"'!$K:$K"),0)),"")</f>
        <v>Unassigned</v>
      </c>
      <c r="AA43" s="44" t="s">
        <v>36</v>
      </c>
      <c r="AB43" s="39" t="str">
        <f t="array" ref="AB43">IFERROR(INDEX(INDIRECT("'"&amp;VLOOKUP($C43,ModMap!$A$2:$B$21,2,FALSE)&amp;"'!AB:AB"),MATCH($K43,INDIRECT("'"&amp;VLOOKUP($C43,ModMap!$A$2:$B$21,2,FALSE)&amp;"'!$K:$K"),0)),"")</f>
        <v>N/A</v>
      </c>
      <c r="AC43" s="39" t="str">
        <f t="array" ref="AC43">IFERROR(INDEX(INDIRECT("'"&amp;VLOOKUP($C43,ModMap!$A$2:$B$21,2,FALSE)&amp;"'!AC:AC"),MATCH($K43,INDIRECT("'"&amp;VLOOKUP($C43,ModMap!$A$2:$B$21,2,FALSE)&amp;"'!$K:$K"),0)),"")</f>
        <v/>
      </c>
      <c r="AD43" s="48" t="s">
        <v>33</v>
      </c>
      <c r="AE43" s="39" t="str">
        <f t="array" ref="AE43">IFERROR(INDEX(INDIRECT("'"&amp;VLOOKUP($C43,ModMap!$A$2:$B$21,2,FALSE)&amp;"'!AE:AE"),MATCH($K43,INDIRECT("'"&amp;VLOOKUP($C43,ModMap!$A$2:$B$21,2,FALSE)&amp;"'!$K:$K"),0)),"")</f>
        <v>Not Started</v>
      </c>
      <c r="AF43" s="39" t="str">
        <f t="array" ref="AF43">IFERROR(INDEX(INDIRECT("'"&amp;VLOOKUP($C43,ModMap!$A$2:$B$21,2,FALSE)&amp;"'!AF:AF"),MATCH($K43,INDIRECT("'"&amp;VLOOKUP($C43,ModMap!$A$2:$B$21,2,FALSE)&amp;"'!$K:$K"),0)),"")</f>
        <v>Unassigned</v>
      </c>
      <c r="AG43" s="44" t="s">
        <v>36</v>
      </c>
      <c r="AH43" s="39" t="str">
        <f t="array" ref="AH43">IFERROR(INDEX(INDIRECT("'"&amp;VLOOKUP($C43,ModMap!$A$2:$B$21,2,FALSE)&amp;"'!AH:AH"),MATCH($K43,INDIRECT("'"&amp;VLOOKUP($C43,ModMap!$A$2:$B$21,2,FALSE)&amp;"'!$K:$K"),0)),"")</f>
        <v>N/A</v>
      </c>
      <c r="AI43" s="39" t="str">
        <f t="array" ref="AI43">IFERROR(INDEX(INDIRECT("'"&amp;VLOOKUP($C43,ModMap!$A$2:$B$21,2,FALSE)&amp;"'!AI:AI"),MATCH($K43,INDIRECT("'"&amp;VLOOKUP($C43,ModMap!$A$2:$B$21,2,FALSE)&amp;"'!$K:$K"),0)),"")</f>
        <v/>
      </c>
      <c r="AJ43" s="44" t="s">
        <v>36</v>
      </c>
      <c r="AK43" s="39" t="str">
        <f t="array" ref="AK43">IFERROR(INDEX(INDIRECT("'"&amp;VLOOKUP($C43,ModMap!$A$2:$B$21,2,FALSE)&amp;"'!AK:AK"),MATCH($K43,INDIRECT("'"&amp;VLOOKUP($C43,ModMap!$A$2:$B$21,2,FALSE)&amp;"'!$K:$K"),0)),"")</f>
        <v>N/A</v>
      </c>
      <c r="AL43" s="39" t="str">
        <f t="array" ref="AL43">IFERROR(INDEX(INDIRECT("'"&amp;VLOOKUP($C43,ModMap!$A$2:$B$21,2,FALSE)&amp;"'!AL:AL"),MATCH($K43,INDIRECT("'"&amp;VLOOKUP($C43,ModMap!$A$2:$B$21,2,FALSE)&amp;"'!$K:$K"),0)),"")</f>
        <v/>
      </c>
      <c r="AM43" s="39">
        <f t="shared" si="1"/>
        <v>3</v>
      </c>
      <c r="AN43" s="39" t="str">
        <f t="shared" si="2"/>
        <v>Not Started</v>
      </c>
      <c r="AO43" s="40" t="str">
        <f t="array" ref="AO43">IFERROR(INDEX(INDIRECT("'"&amp;VLOOKUP($C43,ModMap!$A$2:$B$21,2,FALSE)&amp;"'!AO:AO"),MATCH($K43,INDIRECT("'"&amp;VLOOKUP($C43,ModMap!$A$2:$B$21,2,FALSE)&amp;"'!$K:$K"),0)),"")</f>
        <v/>
      </c>
      <c r="AP43" s="49" t="str">
        <f t="array" ref="AP43">IFERROR(HYPERLINK("#'"&amp;VLOOKUP($C43,ModMap!$A$2:$B$21,2,FALSE)&amp;"'!V"&amp;MATCH($K43,INDIRECT("'"&amp;VLOOKUP($C43,ModMap!$A$2:$B$21,2,FALSE)&amp;"'!$K:$K"),0),"Edit on module sheet"),"")</f>
        <v>Edit on module sheet</v>
      </c>
    </row>
    <row r="44" ht="42.0" customHeight="1">
      <c r="A44" s="50">
        <v>42.0</v>
      </c>
      <c r="B44" s="50">
        <v>147.0</v>
      </c>
      <c r="C44" s="50" t="s">
        <v>90</v>
      </c>
      <c r="D44" s="51" t="s">
        <v>91</v>
      </c>
      <c r="E44" s="31" t="s">
        <v>69</v>
      </c>
      <c r="F44" s="29" t="s">
        <v>276</v>
      </c>
      <c r="G44" s="51" t="s">
        <v>277</v>
      </c>
      <c r="H44" s="50" t="s">
        <v>1405</v>
      </c>
      <c r="I44" s="50" t="s">
        <v>1406</v>
      </c>
      <c r="J44" s="51" t="s">
        <v>1407</v>
      </c>
      <c r="K44" s="50" t="s">
        <v>2039</v>
      </c>
      <c r="L44" s="51" t="s">
        <v>2040</v>
      </c>
      <c r="M44" s="48" t="s">
        <v>613</v>
      </c>
      <c r="N44" s="50" t="s">
        <v>283</v>
      </c>
      <c r="O44" s="50" t="s">
        <v>284</v>
      </c>
      <c r="P44" s="51" t="s">
        <v>1410</v>
      </c>
      <c r="Q44" s="51" t="s">
        <v>1411</v>
      </c>
      <c r="R44" s="50" t="s">
        <v>287</v>
      </c>
      <c r="S44" s="50" t="s">
        <v>69</v>
      </c>
      <c r="T44" s="50" t="str">
        <f t="array" ref="T44">IFERROR(INDEX(INDIRECT("'"&amp;VLOOKUP($C44,ModMap!$A$2:$B$21,2,FALSE)&amp;"'!T:T"),MATCH($K44,INDIRECT("'"&amp;VLOOKUP($C44,ModMap!$A$2:$B$21,2,FALSE)&amp;"'!$K:$K"),0)),"")</f>
        <v>Unassigned</v>
      </c>
      <c r="U44" s="48" t="s">
        <v>33</v>
      </c>
      <c r="V44" s="50" t="str">
        <f t="array" ref="V44">IFERROR(INDEX(INDIRECT("'"&amp;VLOOKUP($C44,ModMap!$A$2:$B$21,2,FALSE)&amp;"'!V:V"),MATCH($K44,INDIRECT("'"&amp;VLOOKUP($C44,ModMap!$A$2:$B$21,2,FALSE)&amp;"'!$K:$K"),0)),"")</f>
        <v>Not Started</v>
      </c>
      <c r="W44" s="50" t="str">
        <f t="array" ref="W44">IFERROR(INDEX(INDIRECT("'"&amp;VLOOKUP($C44,ModMap!$A$2:$B$21,2,FALSE)&amp;"'!W:W"),MATCH($K44,INDIRECT("'"&amp;VLOOKUP($C44,ModMap!$A$2:$B$21,2,FALSE)&amp;"'!$K:$K"),0)),"")</f>
        <v>Unassigned</v>
      </c>
      <c r="X44" s="48" t="s">
        <v>33</v>
      </c>
      <c r="Y44" s="50" t="str">
        <f t="array" ref="Y44">IFERROR(INDEX(INDIRECT("'"&amp;VLOOKUP($C44,ModMap!$A$2:$B$21,2,FALSE)&amp;"'!Y:Y"),MATCH($K44,INDIRECT("'"&amp;VLOOKUP($C44,ModMap!$A$2:$B$21,2,FALSE)&amp;"'!$K:$K"),0)),"")</f>
        <v>Not Started</v>
      </c>
      <c r="Z44" s="50" t="str">
        <f t="array" ref="Z44">IFERROR(INDEX(INDIRECT("'"&amp;VLOOKUP($C44,ModMap!$A$2:$B$21,2,FALSE)&amp;"'!Z:Z"),MATCH($K44,INDIRECT("'"&amp;VLOOKUP($C44,ModMap!$A$2:$B$21,2,FALSE)&amp;"'!$K:$K"),0)),"")</f>
        <v>Unassigned</v>
      </c>
      <c r="AA44" s="44" t="s">
        <v>36</v>
      </c>
      <c r="AB44" s="50" t="str">
        <f t="array" ref="AB44">IFERROR(INDEX(INDIRECT("'"&amp;VLOOKUP($C44,ModMap!$A$2:$B$21,2,FALSE)&amp;"'!AB:AB"),MATCH($K44,INDIRECT("'"&amp;VLOOKUP($C44,ModMap!$A$2:$B$21,2,FALSE)&amp;"'!$K:$K"),0)),"")</f>
        <v>N/A</v>
      </c>
      <c r="AC44" s="50" t="str">
        <f t="array" ref="AC44">IFERROR(INDEX(INDIRECT("'"&amp;VLOOKUP($C44,ModMap!$A$2:$B$21,2,FALSE)&amp;"'!AC:AC"),MATCH($K44,INDIRECT("'"&amp;VLOOKUP($C44,ModMap!$A$2:$B$21,2,FALSE)&amp;"'!$K:$K"),0)),"")</f>
        <v/>
      </c>
      <c r="AD44" s="48" t="s">
        <v>33</v>
      </c>
      <c r="AE44" s="50" t="str">
        <f t="array" ref="AE44">IFERROR(INDEX(INDIRECT("'"&amp;VLOOKUP($C44,ModMap!$A$2:$B$21,2,FALSE)&amp;"'!AE:AE"),MATCH($K44,INDIRECT("'"&amp;VLOOKUP($C44,ModMap!$A$2:$B$21,2,FALSE)&amp;"'!$K:$K"),0)),"")</f>
        <v>Not Started</v>
      </c>
      <c r="AF44" s="50" t="str">
        <f t="array" ref="AF44">IFERROR(INDEX(INDIRECT("'"&amp;VLOOKUP($C44,ModMap!$A$2:$B$21,2,FALSE)&amp;"'!AF:AF"),MATCH($K44,INDIRECT("'"&amp;VLOOKUP($C44,ModMap!$A$2:$B$21,2,FALSE)&amp;"'!$K:$K"),0)),"")</f>
        <v>Unassigned</v>
      </c>
      <c r="AG44" s="44" t="s">
        <v>36</v>
      </c>
      <c r="AH44" s="50" t="str">
        <f t="array" ref="AH44">IFERROR(INDEX(INDIRECT("'"&amp;VLOOKUP($C44,ModMap!$A$2:$B$21,2,FALSE)&amp;"'!AH:AH"),MATCH($K44,INDIRECT("'"&amp;VLOOKUP($C44,ModMap!$A$2:$B$21,2,FALSE)&amp;"'!$K:$K"),0)),"")</f>
        <v>N/A</v>
      </c>
      <c r="AI44" s="50" t="str">
        <f t="array" ref="AI44">IFERROR(INDEX(INDIRECT("'"&amp;VLOOKUP($C44,ModMap!$A$2:$B$21,2,FALSE)&amp;"'!AI:AI"),MATCH($K44,INDIRECT("'"&amp;VLOOKUP($C44,ModMap!$A$2:$B$21,2,FALSE)&amp;"'!$K:$K"),0)),"")</f>
        <v/>
      </c>
      <c r="AJ44" s="44" t="s">
        <v>36</v>
      </c>
      <c r="AK44" s="50" t="str">
        <f t="array" ref="AK44">IFERROR(INDEX(INDIRECT("'"&amp;VLOOKUP($C44,ModMap!$A$2:$B$21,2,FALSE)&amp;"'!AK:AK"),MATCH($K44,INDIRECT("'"&amp;VLOOKUP($C44,ModMap!$A$2:$B$21,2,FALSE)&amp;"'!$K:$K"),0)),"")</f>
        <v>N/A</v>
      </c>
      <c r="AL44" s="50" t="str">
        <f t="array" ref="AL44">IFERROR(INDEX(INDIRECT("'"&amp;VLOOKUP($C44,ModMap!$A$2:$B$21,2,FALSE)&amp;"'!AL:AL"),MATCH($K44,INDIRECT("'"&amp;VLOOKUP($C44,ModMap!$A$2:$B$21,2,FALSE)&amp;"'!$K:$K"),0)),"")</f>
        <v/>
      </c>
      <c r="AM44" s="50">
        <f t="shared" si="1"/>
        <v>3</v>
      </c>
      <c r="AN44" s="50" t="str">
        <f t="shared" si="2"/>
        <v>Not Started</v>
      </c>
      <c r="AO44" s="51" t="str">
        <f t="array" ref="AO44">IFERROR(INDEX(INDIRECT("'"&amp;VLOOKUP($C44,ModMap!$A$2:$B$21,2,FALSE)&amp;"'!AO:AO"),MATCH($K44,INDIRECT("'"&amp;VLOOKUP($C44,ModMap!$A$2:$B$21,2,FALSE)&amp;"'!$K:$K"),0)),"")</f>
        <v/>
      </c>
      <c r="AP44" s="49" t="str">
        <f t="array" ref="AP44">IFERROR(HYPERLINK("#'"&amp;VLOOKUP($C44,ModMap!$A$2:$B$21,2,FALSE)&amp;"'!V"&amp;MATCH($K44,INDIRECT("'"&amp;VLOOKUP($C44,ModMap!$A$2:$B$21,2,FALSE)&amp;"'!$K:$K"),0),"Edit on module sheet"),"")</f>
        <v>Edit on module sheet</v>
      </c>
    </row>
    <row r="45" ht="42.0" customHeight="1">
      <c r="A45" s="39">
        <v>43.0</v>
      </c>
      <c r="B45" s="39">
        <v>150.0</v>
      </c>
      <c r="C45" s="39" t="s">
        <v>90</v>
      </c>
      <c r="D45" s="40" t="s">
        <v>91</v>
      </c>
      <c r="E45" s="31" t="s">
        <v>69</v>
      </c>
      <c r="F45" s="29" t="s">
        <v>276</v>
      </c>
      <c r="G45" s="40" t="s">
        <v>277</v>
      </c>
      <c r="H45" s="39" t="s">
        <v>1431</v>
      </c>
      <c r="I45" s="39" t="s">
        <v>1432</v>
      </c>
      <c r="J45" s="40" t="s">
        <v>1433</v>
      </c>
      <c r="K45" s="39" t="s">
        <v>2061</v>
      </c>
      <c r="L45" s="40" t="s">
        <v>2062</v>
      </c>
      <c r="M45" s="48" t="s">
        <v>613</v>
      </c>
      <c r="N45" s="39" t="s">
        <v>283</v>
      </c>
      <c r="O45" s="39" t="s">
        <v>284</v>
      </c>
      <c r="P45" s="40" t="s">
        <v>1435</v>
      </c>
      <c r="Q45" s="40" t="s">
        <v>1436</v>
      </c>
      <c r="R45" s="39" t="s">
        <v>287</v>
      </c>
      <c r="S45" s="39" t="s">
        <v>69</v>
      </c>
      <c r="T45" s="39" t="str">
        <f t="array" ref="T45">IFERROR(INDEX(INDIRECT("'"&amp;VLOOKUP($C45,ModMap!$A$2:$B$21,2,FALSE)&amp;"'!T:T"),MATCH($K45,INDIRECT("'"&amp;VLOOKUP($C45,ModMap!$A$2:$B$21,2,FALSE)&amp;"'!$K:$K"),0)),"")</f>
        <v>Unassigned</v>
      </c>
      <c r="U45" s="48" t="s">
        <v>33</v>
      </c>
      <c r="V45" s="39" t="str">
        <f t="array" ref="V45">IFERROR(INDEX(INDIRECT("'"&amp;VLOOKUP($C45,ModMap!$A$2:$B$21,2,FALSE)&amp;"'!V:V"),MATCH($K45,INDIRECT("'"&amp;VLOOKUP($C45,ModMap!$A$2:$B$21,2,FALSE)&amp;"'!$K:$K"),0)),"")</f>
        <v>Not Started</v>
      </c>
      <c r="W45" s="39" t="str">
        <f t="array" ref="W45">IFERROR(INDEX(INDIRECT("'"&amp;VLOOKUP($C45,ModMap!$A$2:$B$21,2,FALSE)&amp;"'!W:W"),MATCH($K45,INDIRECT("'"&amp;VLOOKUP($C45,ModMap!$A$2:$B$21,2,FALSE)&amp;"'!$K:$K"),0)),"")</f>
        <v>Unassigned</v>
      </c>
      <c r="X45" s="48" t="s">
        <v>33</v>
      </c>
      <c r="Y45" s="39" t="str">
        <f t="array" ref="Y45">IFERROR(INDEX(INDIRECT("'"&amp;VLOOKUP($C45,ModMap!$A$2:$B$21,2,FALSE)&amp;"'!Y:Y"),MATCH($K45,INDIRECT("'"&amp;VLOOKUP($C45,ModMap!$A$2:$B$21,2,FALSE)&amp;"'!$K:$K"),0)),"")</f>
        <v>Not Started</v>
      </c>
      <c r="Z45" s="39" t="str">
        <f t="array" ref="Z45">IFERROR(INDEX(INDIRECT("'"&amp;VLOOKUP($C45,ModMap!$A$2:$B$21,2,FALSE)&amp;"'!Z:Z"),MATCH($K45,INDIRECT("'"&amp;VLOOKUP($C45,ModMap!$A$2:$B$21,2,FALSE)&amp;"'!$K:$K"),0)),"")</f>
        <v>Unassigned</v>
      </c>
      <c r="AA45" s="44" t="s">
        <v>36</v>
      </c>
      <c r="AB45" s="39" t="str">
        <f t="array" ref="AB45">IFERROR(INDEX(INDIRECT("'"&amp;VLOOKUP($C45,ModMap!$A$2:$B$21,2,FALSE)&amp;"'!AB:AB"),MATCH($K45,INDIRECT("'"&amp;VLOOKUP($C45,ModMap!$A$2:$B$21,2,FALSE)&amp;"'!$K:$K"),0)),"")</f>
        <v>N/A</v>
      </c>
      <c r="AC45" s="39" t="str">
        <f t="array" ref="AC45">IFERROR(INDEX(INDIRECT("'"&amp;VLOOKUP($C45,ModMap!$A$2:$B$21,2,FALSE)&amp;"'!AC:AC"),MATCH($K45,INDIRECT("'"&amp;VLOOKUP($C45,ModMap!$A$2:$B$21,2,FALSE)&amp;"'!$K:$K"),0)),"")</f>
        <v/>
      </c>
      <c r="AD45" s="48" t="s">
        <v>33</v>
      </c>
      <c r="AE45" s="39" t="str">
        <f t="array" ref="AE45">IFERROR(INDEX(INDIRECT("'"&amp;VLOOKUP($C45,ModMap!$A$2:$B$21,2,FALSE)&amp;"'!AE:AE"),MATCH($K45,INDIRECT("'"&amp;VLOOKUP($C45,ModMap!$A$2:$B$21,2,FALSE)&amp;"'!$K:$K"),0)),"")</f>
        <v>Not Started</v>
      </c>
      <c r="AF45" s="39" t="str">
        <f t="array" ref="AF45">IFERROR(INDEX(INDIRECT("'"&amp;VLOOKUP($C45,ModMap!$A$2:$B$21,2,FALSE)&amp;"'!AF:AF"),MATCH($K45,INDIRECT("'"&amp;VLOOKUP($C45,ModMap!$A$2:$B$21,2,FALSE)&amp;"'!$K:$K"),0)),"")</f>
        <v>Unassigned</v>
      </c>
      <c r="AG45" s="44" t="s">
        <v>36</v>
      </c>
      <c r="AH45" s="39" t="str">
        <f t="array" ref="AH45">IFERROR(INDEX(INDIRECT("'"&amp;VLOOKUP($C45,ModMap!$A$2:$B$21,2,FALSE)&amp;"'!AH:AH"),MATCH($K45,INDIRECT("'"&amp;VLOOKUP($C45,ModMap!$A$2:$B$21,2,FALSE)&amp;"'!$K:$K"),0)),"")</f>
        <v>N/A</v>
      </c>
      <c r="AI45" s="39" t="str">
        <f t="array" ref="AI45">IFERROR(INDEX(INDIRECT("'"&amp;VLOOKUP($C45,ModMap!$A$2:$B$21,2,FALSE)&amp;"'!AI:AI"),MATCH($K45,INDIRECT("'"&amp;VLOOKUP($C45,ModMap!$A$2:$B$21,2,FALSE)&amp;"'!$K:$K"),0)),"")</f>
        <v/>
      </c>
      <c r="AJ45" s="44" t="s">
        <v>36</v>
      </c>
      <c r="AK45" s="39" t="str">
        <f t="array" ref="AK45">IFERROR(INDEX(INDIRECT("'"&amp;VLOOKUP($C45,ModMap!$A$2:$B$21,2,FALSE)&amp;"'!AK:AK"),MATCH($K45,INDIRECT("'"&amp;VLOOKUP($C45,ModMap!$A$2:$B$21,2,FALSE)&amp;"'!$K:$K"),0)),"")</f>
        <v>N/A</v>
      </c>
      <c r="AL45" s="39" t="str">
        <f t="array" ref="AL45">IFERROR(INDEX(INDIRECT("'"&amp;VLOOKUP($C45,ModMap!$A$2:$B$21,2,FALSE)&amp;"'!AL:AL"),MATCH($K45,INDIRECT("'"&amp;VLOOKUP($C45,ModMap!$A$2:$B$21,2,FALSE)&amp;"'!$K:$K"),0)),"")</f>
        <v/>
      </c>
      <c r="AM45" s="39">
        <f t="shared" si="1"/>
        <v>3</v>
      </c>
      <c r="AN45" s="39" t="str">
        <f t="shared" si="2"/>
        <v>Not Started</v>
      </c>
      <c r="AO45" s="40" t="str">
        <f t="array" ref="AO45">IFERROR(INDEX(INDIRECT("'"&amp;VLOOKUP($C45,ModMap!$A$2:$B$21,2,FALSE)&amp;"'!AO:AO"),MATCH($K45,INDIRECT("'"&amp;VLOOKUP($C45,ModMap!$A$2:$B$21,2,FALSE)&amp;"'!$K:$K"),0)),"")</f>
        <v/>
      </c>
      <c r="AP45" s="49" t="str">
        <f t="array" ref="AP45">IFERROR(HYPERLINK("#'"&amp;VLOOKUP($C45,ModMap!$A$2:$B$21,2,FALSE)&amp;"'!V"&amp;MATCH($K45,INDIRECT("'"&amp;VLOOKUP($C45,ModMap!$A$2:$B$21,2,FALSE)&amp;"'!$K:$K"),0),"Edit on module sheet"),"")</f>
        <v>Edit on module sheet</v>
      </c>
    </row>
    <row r="46" ht="42.0" customHeight="1">
      <c r="A46" s="50">
        <v>44.0</v>
      </c>
      <c r="B46" s="50">
        <v>153.0</v>
      </c>
      <c r="C46" s="50" t="s">
        <v>90</v>
      </c>
      <c r="D46" s="51" t="s">
        <v>91</v>
      </c>
      <c r="E46" s="31" t="s">
        <v>69</v>
      </c>
      <c r="F46" s="29" t="s">
        <v>276</v>
      </c>
      <c r="G46" s="51" t="s">
        <v>277</v>
      </c>
      <c r="H46" s="50" t="s">
        <v>1469</v>
      </c>
      <c r="I46" s="50" t="s">
        <v>1470</v>
      </c>
      <c r="J46" s="51" t="s">
        <v>1471</v>
      </c>
      <c r="K46" s="50" t="s">
        <v>2084</v>
      </c>
      <c r="L46" s="51" t="s">
        <v>2085</v>
      </c>
      <c r="M46" s="48" t="s">
        <v>613</v>
      </c>
      <c r="N46" s="50" t="s">
        <v>283</v>
      </c>
      <c r="O46" s="50" t="s">
        <v>284</v>
      </c>
      <c r="P46" s="51" t="s">
        <v>1473</v>
      </c>
      <c r="Q46" s="51" t="s">
        <v>1474</v>
      </c>
      <c r="R46" s="50" t="s">
        <v>287</v>
      </c>
      <c r="S46" s="50" t="s">
        <v>69</v>
      </c>
      <c r="T46" s="50" t="str">
        <f t="array" ref="T46">IFERROR(INDEX(INDIRECT("'"&amp;VLOOKUP($C46,ModMap!$A$2:$B$21,2,FALSE)&amp;"'!T:T"),MATCH($K46,INDIRECT("'"&amp;VLOOKUP($C46,ModMap!$A$2:$B$21,2,FALSE)&amp;"'!$K:$K"),0)),"")</f>
        <v>Unassigned</v>
      </c>
      <c r="U46" s="48" t="s">
        <v>33</v>
      </c>
      <c r="V46" s="50" t="str">
        <f t="array" ref="V46">IFERROR(INDEX(INDIRECT("'"&amp;VLOOKUP($C46,ModMap!$A$2:$B$21,2,FALSE)&amp;"'!V:V"),MATCH($K46,INDIRECT("'"&amp;VLOOKUP($C46,ModMap!$A$2:$B$21,2,FALSE)&amp;"'!$K:$K"),0)),"")</f>
        <v>Not Started</v>
      </c>
      <c r="W46" s="50" t="str">
        <f t="array" ref="W46">IFERROR(INDEX(INDIRECT("'"&amp;VLOOKUP($C46,ModMap!$A$2:$B$21,2,FALSE)&amp;"'!W:W"),MATCH($K46,INDIRECT("'"&amp;VLOOKUP($C46,ModMap!$A$2:$B$21,2,FALSE)&amp;"'!$K:$K"),0)),"")</f>
        <v>Unassigned</v>
      </c>
      <c r="X46" s="48" t="s">
        <v>33</v>
      </c>
      <c r="Y46" s="50" t="str">
        <f t="array" ref="Y46">IFERROR(INDEX(INDIRECT("'"&amp;VLOOKUP($C46,ModMap!$A$2:$B$21,2,FALSE)&amp;"'!Y:Y"),MATCH($K46,INDIRECT("'"&amp;VLOOKUP($C46,ModMap!$A$2:$B$21,2,FALSE)&amp;"'!$K:$K"),0)),"")</f>
        <v>Not Started</v>
      </c>
      <c r="Z46" s="50" t="str">
        <f t="array" ref="Z46">IFERROR(INDEX(INDIRECT("'"&amp;VLOOKUP($C46,ModMap!$A$2:$B$21,2,FALSE)&amp;"'!Z:Z"),MATCH($K46,INDIRECT("'"&amp;VLOOKUP($C46,ModMap!$A$2:$B$21,2,FALSE)&amp;"'!$K:$K"),0)),"")</f>
        <v>Unassigned</v>
      </c>
      <c r="AA46" s="44" t="s">
        <v>36</v>
      </c>
      <c r="AB46" s="50" t="str">
        <f t="array" ref="AB46">IFERROR(INDEX(INDIRECT("'"&amp;VLOOKUP($C46,ModMap!$A$2:$B$21,2,FALSE)&amp;"'!AB:AB"),MATCH($K46,INDIRECT("'"&amp;VLOOKUP($C46,ModMap!$A$2:$B$21,2,FALSE)&amp;"'!$K:$K"),0)),"")</f>
        <v>N/A</v>
      </c>
      <c r="AC46" s="50" t="str">
        <f t="array" ref="AC46">IFERROR(INDEX(INDIRECT("'"&amp;VLOOKUP($C46,ModMap!$A$2:$B$21,2,FALSE)&amp;"'!AC:AC"),MATCH($K46,INDIRECT("'"&amp;VLOOKUP($C46,ModMap!$A$2:$B$21,2,FALSE)&amp;"'!$K:$K"),0)),"")</f>
        <v/>
      </c>
      <c r="AD46" s="48" t="s">
        <v>33</v>
      </c>
      <c r="AE46" s="50" t="str">
        <f t="array" ref="AE46">IFERROR(INDEX(INDIRECT("'"&amp;VLOOKUP($C46,ModMap!$A$2:$B$21,2,FALSE)&amp;"'!AE:AE"),MATCH($K46,INDIRECT("'"&amp;VLOOKUP($C46,ModMap!$A$2:$B$21,2,FALSE)&amp;"'!$K:$K"),0)),"")</f>
        <v>Not Started</v>
      </c>
      <c r="AF46" s="50" t="str">
        <f t="array" ref="AF46">IFERROR(INDEX(INDIRECT("'"&amp;VLOOKUP($C46,ModMap!$A$2:$B$21,2,FALSE)&amp;"'!AF:AF"),MATCH($K46,INDIRECT("'"&amp;VLOOKUP($C46,ModMap!$A$2:$B$21,2,FALSE)&amp;"'!$K:$K"),0)),"")</f>
        <v>Unassigned</v>
      </c>
      <c r="AG46" s="44" t="s">
        <v>36</v>
      </c>
      <c r="AH46" s="50" t="str">
        <f t="array" ref="AH46">IFERROR(INDEX(INDIRECT("'"&amp;VLOOKUP($C46,ModMap!$A$2:$B$21,2,FALSE)&amp;"'!AH:AH"),MATCH($K46,INDIRECT("'"&amp;VLOOKUP($C46,ModMap!$A$2:$B$21,2,FALSE)&amp;"'!$K:$K"),0)),"")</f>
        <v>N/A</v>
      </c>
      <c r="AI46" s="50" t="str">
        <f t="array" ref="AI46">IFERROR(INDEX(INDIRECT("'"&amp;VLOOKUP($C46,ModMap!$A$2:$B$21,2,FALSE)&amp;"'!AI:AI"),MATCH($K46,INDIRECT("'"&amp;VLOOKUP($C46,ModMap!$A$2:$B$21,2,FALSE)&amp;"'!$K:$K"),0)),"")</f>
        <v/>
      </c>
      <c r="AJ46" s="44" t="s">
        <v>36</v>
      </c>
      <c r="AK46" s="50" t="str">
        <f t="array" ref="AK46">IFERROR(INDEX(INDIRECT("'"&amp;VLOOKUP($C46,ModMap!$A$2:$B$21,2,FALSE)&amp;"'!AK:AK"),MATCH($K46,INDIRECT("'"&amp;VLOOKUP($C46,ModMap!$A$2:$B$21,2,FALSE)&amp;"'!$K:$K"),0)),"")</f>
        <v>N/A</v>
      </c>
      <c r="AL46" s="50" t="str">
        <f t="array" ref="AL46">IFERROR(INDEX(INDIRECT("'"&amp;VLOOKUP($C46,ModMap!$A$2:$B$21,2,FALSE)&amp;"'!AL:AL"),MATCH($K46,INDIRECT("'"&amp;VLOOKUP($C46,ModMap!$A$2:$B$21,2,FALSE)&amp;"'!$K:$K"),0)),"")</f>
        <v/>
      </c>
      <c r="AM46" s="50">
        <f t="shared" si="1"/>
        <v>3</v>
      </c>
      <c r="AN46" s="50" t="str">
        <f t="shared" si="2"/>
        <v>Not Started</v>
      </c>
      <c r="AO46" s="51" t="str">
        <f t="array" ref="AO46">IFERROR(INDEX(INDIRECT("'"&amp;VLOOKUP($C46,ModMap!$A$2:$B$21,2,FALSE)&amp;"'!AO:AO"),MATCH($K46,INDIRECT("'"&amp;VLOOKUP($C46,ModMap!$A$2:$B$21,2,FALSE)&amp;"'!$K:$K"),0)),"")</f>
        <v/>
      </c>
      <c r="AP46" s="49" t="str">
        <f t="array" ref="AP46">IFERROR(HYPERLINK("#'"&amp;VLOOKUP($C46,ModMap!$A$2:$B$21,2,FALSE)&amp;"'!V"&amp;MATCH($K46,INDIRECT("'"&amp;VLOOKUP($C46,ModMap!$A$2:$B$21,2,FALSE)&amp;"'!$K:$K"),0),"Edit on module sheet"),"")</f>
        <v>Edit on module sheet</v>
      </c>
    </row>
    <row r="47" ht="42.0" customHeight="1">
      <c r="A47" s="39">
        <v>45.0</v>
      </c>
      <c r="B47" s="39">
        <v>159.0</v>
      </c>
      <c r="C47" s="39" t="s">
        <v>90</v>
      </c>
      <c r="D47" s="40" t="s">
        <v>91</v>
      </c>
      <c r="E47" s="31" t="s">
        <v>69</v>
      </c>
      <c r="F47" s="29" t="s">
        <v>276</v>
      </c>
      <c r="G47" s="40" t="s">
        <v>277</v>
      </c>
      <c r="H47" s="39" t="s">
        <v>298</v>
      </c>
      <c r="I47" s="39" t="s">
        <v>299</v>
      </c>
      <c r="J47" s="40" t="s">
        <v>300</v>
      </c>
      <c r="K47" s="39" t="s">
        <v>2125</v>
      </c>
      <c r="L47" s="40" t="s">
        <v>2126</v>
      </c>
      <c r="M47" s="48" t="s">
        <v>434</v>
      </c>
      <c r="N47" s="39" t="s">
        <v>283</v>
      </c>
      <c r="O47" s="39" t="s">
        <v>284</v>
      </c>
      <c r="P47" s="40" t="s">
        <v>303</v>
      </c>
      <c r="Q47" s="40" t="s">
        <v>304</v>
      </c>
      <c r="R47" s="39" t="s">
        <v>287</v>
      </c>
      <c r="S47" s="39" t="s">
        <v>69</v>
      </c>
      <c r="T47" s="39" t="str">
        <f t="array" ref="T47">IFERROR(INDEX(INDIRECT("'"&amp;VLOOKUP($C47,ModMap!$A$2:$B$21,2,FALSE)&amp;"'!T:T"),MATCH($K47,INDIRECT("'"&amp;VLOOKUP($C47,ModMap!$A$2:$B$21,2,FALSE)&amp;"'!$K:$K"),0)),"")</f>
        <v>Unassigned</v>
      </c>
      <c r="U47" s="48" t="s">
        <v>33</v>
      </c>
      <c r="V47" s="39" t="str">
        <f t="array" ref="V47">IFERROR(INDEX(INDIRECT("'"&amp;VLOOKUP($C47,ModMap!$A$2:$B$21,2,FALSE)&amp;"'!V:V"),MATCH($K47,INDIRECT("'"&amp;VLOOKUP($C47,ModMap!$A$2:$B$21,2,FALSE)&amp;"'!$K:$K"),0)),"")</f>
        <v>Not Started</v>
      </c>
      <c r="W47" s="39" t="str">
        <f t="array" ref="W47">IFERROR(INDEX(INDIRECT("'"&amp;VLOOKUP($C47,ModMap!$A$2:$B$21,2,FALSE)&amp;"'!W:W"),MATCH($K47,INDIRECT("'"&amp;VLOOKUP($C47,ModMap!$A$2:$B$21,2,FALSE)&amp;"'!$K:$K"),0)),"")</f>
        <v>Unassigned</v>
      </c>
      <c r="X47" s="48" t="s">
        <v>33</v>
      </c>
      <c r="Y47" s="39" t="str">
        <f t="array" ref="Y47">IFERROR(INDEX(INDIRECT("'"&amp;VLOOKUP($C47,ModMap!$A$2:$B$21,2,FALSE)&amp;"'!Y:Y"),MATCH($K47,INDIRECT("'"&amp;VLOOKUP($C47,ModMap!$A$2:$B$21,2,FALSE)&amp;"'!$K:$K"),0)),"")</f>
        <v>Not Started</v>
      </c>
      <c r="Z47" s="39" t="str">
        <f t="array" ref="Z47">IFERROR(INDEX(INDIRECT("'"&amp;VLOOKUP($C47,ModMap!$A$2:$B$21,2,FALSE)&amp;"'!Z:Z"),MATCH($K47,INDIRECT("'"&amp;VLOOKUP($C47,ModMap!$A$2:$B$21,2,FALSE)&amp;"'!$K:$K"),0)),"")</f>
        <v>Unassigned</v>
      </c>
      <c r="AA47" s="44" t="s">
        <v>36</v>
      </c>
      <c r="AB47" s="39" t="str">
        <f t="array" ref="AB47">IFERROR(INDEX(INDIRECT("'"&amp;VLOOKUP($C47,ModMap!$A$2:$B$21,2,FALSE)&amp;"'!AB:AB"),MATCH($K47,INDIRECT("'"&amp;VLOOKUP($C47,ModMap!$A$2:$B$21,2,FALSE)&amp;"'!$K:$K"),0)),"")</f>
        <v>N/A</v>
      </c>
      <c r="AC47" s="39" t="str">
        <f t="array" ref="AC47">IFERROR(INDEX(INDIRECT("'"&amp;VLOOKUP($C47,ModMap!$A$2:$B$21,2,FALSE)&amp;"'!AC:AC"),MATCH($K47,INDIRECT("'"&amp;VLOOKUP($C47,ModMap!$A$2:$B$21,2,FALSE)&amp;"'!$K:$K"),0)),"")</f>
        <v/>
      </c>
      <c r="AD47" s="48" t="s">
        <v>33</v>
      </c>
      <c r="AE47" s="39" t="str">
        <f t="array" ref="AE47">IFERROR(INDEX(INDIRECT("'"&amp;VLOOKUP($C47,ModMap!$A$2:$B$21,2,FALSE)&amp;"'!AE:AE"),MATCH($K47,INDIRECT("'"&amp;VLOOKUP($C47,ModMap!$A$2:$B$21,2,FALSE)&amp;"'!$K:$K"),0)),"")</f>
        <v>Not Started</v>
      </c>
      <c r="AF47" s="39" t="str">
        <f t="array" ref="AF47">IFERROR(INDEX(INDIRECT("'"&amp;VLOOKUP($C47,ModMap!$A$2:$B$21,2,FALSE)&amp;"'!AF:AF"),MATCH($K47,INDIRECT("'"&amp;VLOOKUP($C47,ModMap!$A$2:$B$21,2,FALSE)&amp;"'!$K:$K"),0)),"")</f>
        <v>Unassigned</v>
      </c>
      <c r="AG47" s="44" t="s">
        <v>36</v>
      </c>
      <c r="AH47" s="39" t="str">
        <f t="array" ref="AH47">IFERROR(INDEX(INDIRECT("'"&amp;VLOOKUP($C47,ModMap!$A$2:$B$21,2,FALSE)&amp;"'!AH:AH"),MATCH($K47,INDIRECT("'"&amp;VLOOKUP($C47,ModMap!$A$2:$B$21,2,FALSE)&amp;"'!$K:$K"),0)),"")</f>
        <v>N/A</v>
      </c>
      <c r="AI47" s="39" t="str">
        <f t="array" ref="AI47">IFERROR(INDEX(INDIRECT("'"&amp;VLOOKUP($C47,ModMap!$A$2:$B$21,2,FALSE)&amp;"'!AI:AI"),MATCH($K47,INDIRECT("'"&amp;VLOOKUP($C47,ModMap!$A$2:$B$21,2,FALSE)&amp;"'!$K:$K"),0)),"")</f>
        <v/>
      </c>
      <c r="AJ47" s="44" t="s">
        <v>36</v>
      </c>
      <c r="AK47" s="39" t="str">
        <f t="array" ref="AK47">IFERROR(INDEX(INDIRECT("'"&amp;VLOOKUP($C47,ModMap!$A$2:$B$21,2,FALSE)&amp;"'!AK:AK"),MATCH($K47,INDIRECT("'"&amp;VLOOKUP($C47,ModMap!$A$2:$B$21,2,FALSE)&amp;"'!$K:$K"),0)),"")</f>
        <v>N/A</v>
      </c>
      <c r="AL47" s="39" t="str">
        <f t="array" ref="AL47">IFERROR(INDEX(INDIRECT("'"&amp;VLOOKUP($C47,ModMap!$A$2:$B$21,2,FALSE)&amp;"'!AL:AL"),MATCH($K47,INDIRECT("'"&amp;VLOOKUP($C47,ModMap!$A$2:$B$21,2,FALSE)&amp;"'!$K:$K"),0)),"")</f>
        <v/>
      </c>
      <c r="AM47" s="39">
        <f t="shared" si="1"/>
        <v>3</v>
      </c>
      <c r="AN47" s="39" t="str">
        <f t="shared" si="2"/>
        <v>Not Started</v>
      </c>
      <c r="AO47" s="40" t="str">
        <f t="array" ref="AO47">IFERROR(INDEX(INDIRECT("'"&amp;VLOOKUP($C47,ModMap!$A$2:$B$21,2,FALSE)&amp;"'!AO:AO"),MATCH($K47,INDIRECT("'"&amp;VLOOKUP($C47,ModMap!$A$2:$B$21,2,FALSE)&amp;"'!$K:$K"),0)),"")</f>
        <v/>
      </c>
      <c r="AP47" s="49" t="str">
        <f t="array" ref="AP47">IFERROR(HYPERLINK("#'"&amp;VLOOKUP($C47,ModMap!$A$2:$B$21,2,FALSE)&amp;"'!V"&amp;MATCH($K47,INDIRECT("'"&amp;VLOOKUP($C47,ModMap!$A$2:$B$21,2,FALSE)&amp;"'!$K:$K"),0),"Edit on module sheet"),"")</f>
        <v>Edit on module sheet</v>
      </c>
    </row>
    <row r="48" ht="42.0" customHeight="1">
      <c r="A48" s="50">
        <v>46.0</v>
      </c>
      <c r="B48" s="50">
        <v>160.0</v>
      </c>
      <c r="C48" s="50" t="s">
        <v>90</v>
      </c>
      <c r="D48" s="51" t="s">
        <v>91</v>
      </c>
      <c r="E48" s="31" t="s">
        <v>69</v>
      </c>
      <c r="F48" s="29" t="s">
        <v>276</v>
      </c>
      <c r="G48" s="51" t="s">
        <v>277</v>
      </c>
      <c r="H48" s="50" t="s">
        <v>1524</v>
      </c>
      <c r="I48" s="50" t="s">
        <v>1525</v>
      </c>
      <c r="J48" s="51" t="s">
        <v>1526</v>
      </c>
      <c r="K48" s="50" t="s">
        <v>2129</v>
      </c>
      <c r="L48" s="51" t="s">
        <v>2130</v>
      </c>
      <c r="M48" s="48" t="s">
        <v>613</v>
      </c>
      <c r="N48" s="50" t="s">
        <v>313</v>
      </c>
      <c r="O48" s="50" t="s">
        <v>284</v>
      </c>
      <c r="P48" s="51" t="s">
        <v>1529</v>
      </c>
      <c r="Q48" s="51" t="s">
        <v>1530</v>
      </c>
      <c r="R48" s="50" t="s">
        <v>287</v>
      </c>
      <c r="S48" s="50" t="s">
        <v>69</v>
      </c>
      <c r="T48" s="50" t="str">
        <f t="array" ref="T48">IFERROR(INDEX(INDIRECT("'"&amp;VLOOKUP($C48,ModMap!$A$2:$B$21,2,FALSE)&amp;"'!T:T"),MATCH($K48,INDIRECT("'"&amp;VLOOKUP($C48,ModMap!$A$2:$B$21,2,FALSE)&amp;"'!$K:$K"),0)),"")</f>
        <v>Unassigned</v>
      </c>
      <c r="U48" s="48" t="s">
        <v>33</v>
      </c>
      <c r="V48" s="50" t="str">
        <f t="array" ref="V48">IFERROR(INDEX(INDIRECT("'"&amp;VLOOKUP($C48,ModMap!$A$2:$B$21,2,FALSE)&amp;"'!V:V"),MATCH($K48,INDIRECT("'"&amp;VLOOKUP($C48,ModMap!$A$2:$B$21,2,FALSE)&amp;"'!$K:$K"),0)),"")</f>
        <v>Not Started</v>
      </c>
      <c r="W48" s="50" t="str">
        <f t="array" ref="W48">IFERROR(INDEX(INDIRECT("'"&amp;VLOOKUP($C48,ModMap!$A$2:$B$21,2,FALSE)&amp;"'!W:W"),MATCH($K48,INDIRECT("'"&amp;VLOOKUP($C48,ModMap!$A$2:$B$21,2,FALSE)&amp;"'!$K:$K"),0)),"")</f>
        <v>Unassigned</v>
      </c>
      <c r="X48" s="48" t="s">
        <v>33</v>
      </c>
      <c r="Y48" s="50" t="str">
        <f t="array" ref="Y48">IFERROR(INDEX(INDIRECT("'"&amp;VLOOKUP($C48,ModMap!$A$2:$B$21,2,FALSE)&amp;"'!Y:Y"),MATCH($K48,INDIRECT("'"&amp;VLOOKUP($C48,ModMap!$A$2:$B$21,2,FALSE)&amp;"'!$K:$K"),0)),"")</f>
        <v>Not Started</v>
      </c>
      <c r="Z48" s="50" t="str">
        <f t="array" ref="Z48">IFERROR(INDEX(INDIRECT("'"&amp;VLOOKUP($C48,ModMap!$A$2:$B$21,2,FALSE)&amp;"'!Z:Z"),MATCH($K48,INDIRECT("'"&amp;VLOOKUP($C48,ModMap!$A$2:$B$21,2,FALSE)&amp;"'!$K:$K"),0)),"")</f>
        <v>Unassigned</v>
      </c>
      <c r="AA48" s="44" t="s">
        <v>36</v>
      </c>
      <c r="AB48" s="50" t="str">
        <f t="array" ref="AB48">IFERROR(INDEX(INDIRECT("'"&amp;VLOOKUP($C48,ModMap!$A$2:$B$21,2,FALSE)&amp;"'!AB:AB"),MATCH($K48,INDIRECT("'"&amp;VLOOKUP($C48,ModMap!$A$2:$B$21,2,FALSE)&amp;"'!$K:$K"),0)),"")</f>
        <v>N/A</v>
      </c>
      <c r="AC48" s="50" t="str">
        <f t="array" ref="AC48">IFERROR(INDEX(INDIRECT("'"&amp;VLOOKUP($C48,ModMap!$A$2:$B$21,2,FALSE)&amp;"'!AC:AC"),MATCH($K48,INDIRECT("'"&amp;VLOOKUP($C48,ModMap!$A$2:$B$21,2,FALSE)&amp;"'!$K:$K"),0)),"")</f>
        <v/>
      </c>
      <c r="AD48" s="48" t="s">
        <v>33</v>
      </c>
      <c r="AE48" s="50" t="str">
        <f t="array" ref="AE48">IFERROR(INDEX(INDIRECT("'"&amp;VLOOKUP($C48,ModMap!$A$2:$B$21,2,FALSE)&amp;"'!AE:AE"),MATCH($K48,INDIRECT("'"&amp;VLOOKUP($C48,ModMap!$A$2:$B$21,2,FALSE)&amp;"'!$K:$K"),0)),"")</f>
        <v>Not Started</v>
      </c>
      <c r="AF48" s="50" t="str">
        <f t="array" ref="AF48">IFERROR(INDEX(INDIRECT("'"&amp;VLOOKUP($C48,ModMap!$A$2:$B$21,2,FALSE)&amp;"'!AF:AF"),MATCH($K48,INDIRECT("'"&amp;VLOOKUP($C48,ModMap!$A$2:$B$21,2,FALSE)&amp;"'!$K:$K"),0)),"")</f>
        <v>Unassigned</v>
      </c>
      <c r="AG48" s="44" t="s">
        <v>36</v>
      </c>
      <c r="AH48" s="50" t="str">
        <f t="array" ref="AH48">IFERROR(INDEX(INDIRECT("'"&amp;VLOOKUP($C48,ModMap!$A$2:$B$21,2,FALSE)&amp;"'!AH:AH"),MATCH($K48,INDIRECT("'"&amp;VLOOKUP($C48,ModMap!$A$2:$B$21,2,FALSE)&amp;"'!$K:$K"),0)),"")</f>
        <v>N/A</v>
      </c>
      <c r="AI48" s="50" t="str">
        <f t="array" ref="AI48">IFERROR(INDEX(INDIRECT("'"&amp;VLOOKUP($C48,ModMap!$A$2:$B$21,2,FALSE)&amp;"'!AI:AI"),MATCH($K48,INDIRECT("'"&amp;VLOOKUP($C48,ModMap!$A$2:$B$21,2,FALSE)&amp;"'!$K:$K"),0)),"")</f>
        <v/>
      </c>
      <c r="AJ48" s="44" t="s">
        <v>36</v>
      </c>
      <c r="AK48" s="50" t="str">
        <f t="array" ref="AK48">IFERROR(INDEX(INDIRECT("'"&amp;VLOOKUP($C48,ModMap!$A$2:$B$21,2,FALSE)&amp;"'!AK:AK"),MATCH($K48,INDIRECT("'"&amp;VLOOKUP($C48,ModMap!$A$2:$B$21,2,FALSE)&amp;"'!$K:$K"),0)),"")</f>
        <v>N/A</v>
      </c>
      <c r="AL48" s="50" t="str">
        <f t="array" ref="AL48">IFERROR(INDEX(INDIRECT("'"&amp;VLOOKUP($C48,ModMap!$A$2:$B$21,2,FALSE)&amp;"'!AL:AL"),MATCH($K48,INDIRECT("'"&amp;VLOOKUP($C48,ModMap!$A$2:$B$21,2,FALSE)&amp;"'!$K:$K"),0)),"")</f>
        <v/>
      </c>
      <c r="AM48" s="50">
        <f t="shared" si="1"/>
        <v>3</v>
      </c>
      <c r="AN48" s="50" t="str">
        <f t="shared" si="2"/>
        <v>Not Started</v>
      </c>
      <c r="AO48" s="51" t="str">
        <f t="array" ref="AO48">IFERROR(INDEX(INDIRECT("'"&amp;VLOOKUP($C48,ModMap!$A$2:$B$21,2,FALSE)&amp;"'!AO:AO"),MATCH($K48,INDIRECT("'"&amp;VLOOKUP($C48,ModMap!$A$2:$B$21,2,FALSE)&amp;"'!$K:$K"),0)),"")</f>
        <v/>
      </c>
      <c r="AP48" s="49" t="str">
        <f t="array" ref="AP48">IFERROR(HYPERLINK("#'"&amp;VLOOKUP($C48,ModMap!$A$2:$B$21,2,FALSE)&amp;"'!V"&amp;MATCH($K48,INDIRECT("'"&amp;VLOOKUP($C48,ModMap!$A$2:$B$21,2,FALSE)&amp;"'!$K:$K"),0),"Edit on module sheet"),"")</f>
        <v>Edit on module sheet</v>
      </c>
    </row>
    <row r="49" ht="42.0" customHeight="1">
      <c r="A49" s="39">
        <v>47.0</v>
      </c>
      <c r="B49" s="39">
        <v>165.0</v>
      </c>
      <c r="C49" s="39" t="s">
        <v>90</v>
      </c>
      <c r="D49" s="40" t="s">
        <v>91</v>
      </c>
      <c r="E49" s="31" t="s">
        <v>69</v>
      </c>
      <c r="F49" s="29" t="s">
        <v>276</v>
      </c>
      <c r="G49" s="40" t="s">
        <v>277</v>
      </c>
      <c r="H49" s="39" t="s">
        <v>308</v>
      </c>
      <c r="I49" s="39" t="s">
        <v>309</v>
      </c>
      <c r="J49" s="40" t="s">
        <v>310</v>
      </c>
      <c r="K49" s="39" t="s">
        <v>2160</v>
      </c>
      <c r="L49" s="40" t="s">
        <v>2161</v>
      </c>
      <c r="M49" s="48" t="s">
        <v>434</v>
      </c>
      <c r="N49" s="39" t="s">
        <v>313</v>
      </c>
      <c r="O49" s="39" t="s">
        <v>284</v>
      </c>
      <c r="P49" s="40" t="s">
        <v>314</v>
      </c>
      <c r="Q49" s="40" t="s">
        <v>315</v>
      </c>
      <c r="R49" s="39" t="s">
        <v>316</v>
      </c>
      <c r="S49" s="39" t="s">
        <v>69</v>
      </c>
      <c r="T49" s="39" t="str">
        <f t="array" ref="T49">IFERROR(INDEX(INDIRECT("'"&amp;VLOOKUP($C49,ModMap!$A$2:$B$21,2,FALSE)&amp;"'!T:T"),MATCH($K49,INDIRECT("'"&amp;VLOOKUP($C49,ModMap!$A$2:$B$21,2,FALSE)&amp;"'!$K:$K"),0)),"")</f>
        <v>Unassigned</v>
      </c>
      <c r="U49" s="44" t="s">
        <v>36</v>
      </c>
      <c r="V49" s="39" t="str">
        <f t="array" ref="V49">IFERROR(INDEX(INDIRECT("'"&amp;VLOOKUP($C49,ModMap!$A$2:$B$21,2,FALSE)&amp;"'!V:V"),MATCH($K49,INDIRECT("'"&amp;VLOOKUP($C49,ModMap!$A$2:$B$21,2,FALSE)&amp;"'!$K:$K"),0)),"")</f>
        <v>N/A</v>
      </c>
      <c r="W49" s="39" t="str">
        <f t="array" ref="W49">IFERROR(INDEX(INDIRECT("'"&amp;VLOOKUP($C49,ModMap!$A$2:$B$21,2,FALSE)&amp;"'!W:W"),MATCH($K49,INDIRECT("'"&amp;VLOOKUP($C49,ModMap!$A$2:$B$21,2,FALSE)&amp;"'!$K:$K"),0)),"")</f>
        <v/>
      </c>
      <c r="X49" s="48" t="s">
        <v>33</v>
      </c>
      <c r="Y49" s="39" t="str">
        <f t="array" ref="Y49">IFERROR(INDEX(INDIRECT("'"&amp;VLOOKUP($C49,ModMap!$A$2:$B$21,2,FALSE)&amp;"'!Y:Y"),MATCH($K49,INDIRECT("'"&amp;VLOOKUP($C49,ModMap!$A$2:$B$21,2,FALSE)&amp;"'!$K:$K"),0)),"")</f>
        <v>Not Started</v>
      </c>
      <c r="Z49" s="39" t="str">
        <f t="array" ref="Z49">IFERROR(INDEX(INDIRECT("'"&amp;VLOOKUP($C49,ModMap!$A$2:$B$21,2,FALSE)&amp;"'!Z:Z"),MATCH($K49,INDIRECT("'"&amp;VLOOKUP($C49,ModMap!$A$2:$B$21,2,FALSE)&amp;"'!$K:$K"),0)),"")</f>
        <v>Unassigned</v>
      </c>
      <c r="AA49" s="44" t="s">
        <v>36</v>
      </c>
      <c r="AB49" s="39" t="str">
        <f t="array" ref="AB49">IFERROR(INDEX(INDIRECT("'"&amp;VLOOKUP($C49,ModMap!$A$2:$B$21,2,FALSE)&amp;"'!AB:AB"),MATCH($K49,INDIRECT("'"&amp;VLOOKUP($C49,ModMap!$A$2:$B$21,2,FALSE)&amp;"'!$K:$K"),0)),"")</f>
        <v>N/A</v>
      </c>
      <c r="AC49" s="39" t="str">
        <f t="array" ref="AC49">IFERROR(INDEX(INDIRECT("'"&amp;VLOOKUP($C49,ModMap!$A$2:$B$21,2,FALSE)&amp;"'!AC:AC"),MATCH($K49,INDIRECT("'"&amp;VLOOKUP($C49,ModMap!$A$2:$B$21,2,FALSE)&amp;"'!$K:$K"),0)),"")</f>
        <v/>
      </c>
      <c r="AD49" s="44" t="s">
        <v>36</v>
      </c>
      <c r="AE49" s="39" t="str">
        <f t="array" ref="AE49">IFERROR(INDEX(INDIRECT("'"&amp;VLOOKUP($C49,ModMap!$A$2:$B$21,2,FALSE)&amp;"'!AE:AE"),MATCH($K49,INDIRECT("'"&amp;VLOOKUP($C49,ModMap!$A$2:$B$21,2,FALSE)&amp;"'!$K:$K"),0)),"")</f>
        <v>N/A</v>
      </c>
      <c r="AF49" s="39" t="str">
        <f t="array" ref="AF49">IFERROR(INDEX(INDIRECT("'"&amp;VLOOKUP($C49,ModMap!$A$2:$B$21,2,FALSE)&amp;"'!AF:AF"),MATCH($K49,INDIRECT("'"&amp;VLOOKUP($C49,ModMap!$A$2:$B$21,2,FALSE)&amp;"'!$K:$K"),0)),"")</f>
        <v/>
      </c>
      <c r="AG49" s="44" t="s">
        <v>36</v>
      </c>
      <c r="AH49" s="39" t="str">
        <f t="array" ref="AH49">IFERROR(INDEX(INDIRECT("'"&amp;VLOOKUP($C49,ModMap!$A$2:$B$21,2,FALSE)&amp;"'!AH:AH"),MATCH($K49,INDIRECT("'"&amp;VLOOKUP($C49,ModMap!$A$2:$B$21,2,FALSE)&amp;"'!$K:$K"),0)),"")</f>
        <v>N/A</v>
      </c>
      <c r="AI49" s="39" t="str">
        <f t="array" ref="AI49">IFERROR(INDEX(INDIRECT("'"&amp;VLOOKUP($C49,ModMap!$A$2:$B$21,2,FALSE)&amp;"'!AI:AI"),MATCH($K49,INDIRECT("'"&amp;VLOOKUP($C49,ModMap!$A$2:$B$21,2,FALSE)&amp;"'!$K:$K"),0)),"")</f>
        <v/>
      </c>
      <c r="AJ49" s="44" t="s">
        <v>36</v>
      </c>
      <c r="AK49" s="39" t="str">
        <f t="array" ref="AK49">IFERROR(INDEX(INDIRECT("'"&amp;VLOOKUP($C49,ModMap!$A$2:$B$21,2,FALSE)&amp;"'!AK:AK"),MATCH($K49,INDIRECT("'"&amp;VLOOKUP($C49,ModMap!$A$2:$B$21,2,FALSE)&amp;"'!$K:$K"),0)),"")</f>
        <v>N/A</v>
      </c>
      <c r="AL49" s="39" t="str">
        <f t="array" ref="AL49">IFERROR(INDEX(INDIRECT("'"&amp;VLOOKUP($C49,ModMap!$A$2:$B$21,2,FALSE)&amp;"'!AL:AL"),MATCH($K49,INDIRECT("'"&amp;VLOOKUP($C49,ModMap!$A$2:$B$21,2,FALSE)&amp;"'!$K:$K"),0)),"")</f>
        <v/>
      </c>
      <c r="AM49" s="39">
        <f t="shared" si="1"/>
        <v>1</v>
      </c>
      <c r="AN49" s="39" t="str">
        <f t="shared" si="2"/>
        <v>Not Started</v>
      </c>
      <c r="AO49" s="40" t="str">
        <f t="array" ref="AO49">IFERROR(INDEX(INDIRECT("'"&amp;VLOOKUP($C49,ModMap!$A$2:$B$21,2,FALSE)&amp;"'!AO:AO"),MATCH($K49,INDIRECT("'"&amp;VLOOKUP($C49,ModMap!$A$2:$B$21,2,FALSE)&amp;"'!$K:$K"),0)),"")</f>
        <v/>
      </c>
      <c r="AP49" s="49" t="str">
        <f t="array" ref="AP49">IFERROR(HYPERLINK("#'"&amp;VLOOKUP($C49,ModMap!$A$2:$B$21,2,FALSE)&amp;"'!V"&amp;MATCH($K49,INDIRECT("'"&amp;VLOOKUP($C49,ModMap!$A$2:$B$21,2,FALSE)&amp;"'!$K:$K"),0),"Edit on module sheet"),"")</f>
        <v>Edit on module sheet</v>
      </c>
    </row>
    <row r="50" ht="42.0" customHeight="1">
      <c r="A50" s="50">
        <v>48.0</v>
      </c>
      <c r="B50" s="50">
        <v>169.0</v>
      </c>
      <c r="C50" s="50" t="s">
        <v>90</v>
      </c>
      <c r="D50" s="51" t="s">
        <v>91</v>
      </c>
      <c r="E50" s="31" t="s">
        <v>69</v>
      </c>
      <c r="F50" s="29" t="s">
        <v>276</v>
      </c>
      <c r="G50" s="51" t="s">
        <v>277</v>
      </c>
      <c r="H50" s="50" t="s">
        <v>319</v>
      </c>
      <c r="I50" s="50" t="s">
        <v>320</v>
      </c>
      <c r="J50" s="51" t="s">
        <v>321</v>
      </c>
      <c r="K50" s="50" t="s">
        <v>2187</v>
      </c>
      <c r="L50" s="51" t="s">
        <v>2188</v>
      </c>
      <c r="M50" s="48" t="s">
        <v>434</v>
      </c>
      <c r="N50" s="50" t="s">
        <v>283</v>
      </c>
      <c r="O50" s="50" t="s">
        <v>284</v>
      </c>
      <c r="P50" s="51" t="s">
        <v>324</v>
      </c>
      <c r="Q50" s="51" t="s">
        <v>325</v>
      </c>
      <c r="R50" s="50" t="s">
        <v>287</v>
      </c>
      <c r="S50" s="50" t="s">
        <v>69</v>
      </c>
      <c r="T50" s="50" t="str">
        <f t="array" ref="T50">IFERROR(INDEX(INDIRECT("'"&amp;VLOOKUP($C50,ModMap!$A$2:$B$21,2,FALSE)&amp;"'!T:T"),MATCH($K50,INDIRECT("'"&amp;VLOOKUP($C50,ModMap!$A$2:$B$21,2,FALSE)&amp;"'!$K:$K"),0)),"")</f>
        <v>Unassigned</v>
      </c>
      <c r="U50" s="48" t="s">
        <v>33</v>
      </c>
      <c r="V50" s="50" t="str">
        <f t="array" ref="V50">IFERROR(INDEX(INDIRECT("'"&amp;VLOOKUP($C50,ModMap!$A$2:$B$21,2,FALSE)&amp;"'!V:V"),MATCH($K50,INDIRECT("'"&amp;VLOOKUP($C50,ModMap!$A$2:$B$21,2,FALSE)&amp;"'!$K:$K"),0)),"")</f>
        <v>Not Started</v>
      </c>
      <c r="W50" s="50" t="str">
        <f t="array" ref="W50">IFERROR(INDEX(INDIRECT("'"&amp;VLOOKUP($C50,ModMap!$A$2:$B$21,2,FALSE)&amp;"'!W:W"),MATCH($K50,INDIRECT("'"&amp;VLOOKUP($C50,ModMap!$A$2:$B$21,2,FALSE)&amp;"'!$K:$K"),0)),"")</f>
        <v>Unassigned</v>
      </c>
      <c r="X50" s="48" t="s">
        <v>33</v>
      </c>
      <c r="Y50" s="50" t="str">
        <f t="array" ref="Y50">IFERROR(INDEX(INDIRECT("'"&amp;VLOOKUP($C50,ModMap!$A$2:$B$21,2,FALSE)&amp;"'!Y:Y"),MATCH($K50,INDIRECT("'"&amp;VLOOKUP($C50,ModMap!$A$2:$B$21,2,FALSE)&amp;"'!$K:$K"),0)),"")</f>
        <v>Not Started</v>
      </c>
      <c r="Z50" s="50" t="str">
        <f t="array" ref="Z50">IFERROR(INDEX(INDIRECT("'"&amp;VLOOKUP($C50,ModMap!$A$2:$B$21,2,FALSE)&amp;"'!Z:Z"),MATCH($K50,INDIRECT("'"&amp;VLOOKUP($C50,ModMap!$A$2:$B$21,2,FALSE)&amp;"'!$K:$K"),0)),"")</f>
        <v>Unassigned</v>
      </c>
      <c r="AA50" s="44" t="s">
        <v>36</v>
      </c>
      <c r="AB50" s="50" t="str">
        <f t="array" ref="AB50">IFERROR(INDEX(INDIRECT("'"&amp;VLOOKUP($C50,ModMap!$A$2:$B$21,2,FALSE)&amp;"'!AB:AB"),MATCH($K50,INDIRECT("'"&amp;VLOOKUP($C50,ModMap!$A$2:$B$21,2,FALSE)&amp;"'!$K:$K"),0)),"")</f>
        <v>N/A</v>
      </c>
      <c r="AC50" s="50" t="str">
        <f t="array" ref="AC50">IFERROR(INDEX(INDIRECT("'"&amp;VLOOKUP($C50,ModMap!$A$2:$B$21,2,FALSE)&amp;"'!AC:AC"),MATCH($K50,INDIRECT("'"&amp;VLOOKUP($C50,ModMap!$A$2:$B$21,2,FALSE)&amp;"'!$K:$K"),0)),"")</f>
        <v/>
      </c>
      <c r="AD50" s="48" t="s">
        <v>33</v>
      </c>
      <c r="AE50" s="50" t="str">
        <f t="array" ref="AE50">IFERROR(INDEX(INDIRECT("'"&amp;VLOOKUP($C50,ModMap!$A$2:$B$21,2,FALSE)&amp;"'!AE:AE"),MATCH($K50,INDIRECT("'"&amp;VLOOKUP($C50,ModMap!$A$2:$B$21,2,FALSE)&amp;"'!$K:$K"),0)),"")</f>
        <v>Not Started</v>
      </c>
      <c r="AF50" s="50" t="str">
        <f t="array" ref="AF50">IFERROR(INDEX(INDIRECT("'"&amp;VLOOKUP($C50,ModMap!$A$2:$B$21,2,FALSE)&amp;"'!AF:AF"),MATCH($K50,INDIRECT("'"&amp;VLOOKUP($C50,ModMap!$A$2:$B$21,2,FALSE)&amp;"'!$K:$K"),0)),"")</f>
        <v>Unassigned</v>
      </c>
      <c r="AG50" s="44" t="s">
        <v>36</v>
      </c>
      <c r="AH50" s="50" t="str">
        <f t="array" ref="AH50">IFERROR(INDEX(INDIRECT("'"&amp;VLOOKUP($C50,ModMap!$A$2:$B$21,2,FALSE)&amp;"'!AH:AH"),MATCH($K50,INDIRECT("'"&amp;VLOOKUP($C50,ModMap!$A$2:$B$21,2,FALSE)&amp;"'!$K:$K"),0)),"")</f>
        <v>N/A</v>
      </c>
      <c r="AI50" s="50" t="str">
        <f t="array" ref="AI50">IFERROR(INDEX(INDIRECT("'"&amp;VLOOKUP($C50,ModMap!$A$2:$B$21,2,FALSE)&amp;"'!AI:AI"),MATCH($K50,INDIRECT("'"&amp;VLOOKUP($C50,ModMap!$A$2:$B$21,2,FALSE)&amp;"'!$K:$K"),0)),"")</f>
        <v/>
      </c>
      <c r="AJ50" s="44" t="s">
        <v>36</v>
      </c>
      <c r="AK50" s="50" t="str">
        <f t="array" ref="AK50">IFERROR(INDEX(INDIRECT("'"&amp;VLOOKUP($C50,ModMap!$A$2:$B$21,2,FALSE)&amp;"'!AK:AK"),MATCH($K50,INDIRECT("'"&amp;VLOOKUP($C50,ModMap!$A$2:$B$21,2,FALSE)&amp;"'!$K:$K"),0)),"")</f>
        <v>N/A</v>
      </c>
      <c r="AL50" s="50" t="str">
        <f t="array" ref="AL50">IFERROR(INDEX(INDIRECT("'"&amp;VLOOKUP($C50,ModMap!$A$2:$B$21,2,FALSE)&amp;"'!AL:AL"),MATCH($K50,INDIRECT("'"&amp;VLOOKUP($C50,ModMap!$A$2:$B$21,2,FALSE)&amp;"'!$K:$K"),0)),"")</f>
        <v/>
      </c>
      <c r="AM50" s="50">
        <f t="shared" si="1"/>
        <v>3</v>
      </c>
      <c r="AN50" s="50" t="str">
        <f t="shared" si="2"/>
        <v>Not Started</v>
      </c>
      <c r="AO50" s="51" t="str">
        <f t="array" ref="AO50">IFERROR(INDEX(INDIRECT("'"&amp;VLOOKUP($C50,ModMap!$A$2:$B$21,2,FALSE)&amp;"'!AO:AO"),MATCH($K50,INDIRECT("'"&amp;VLOOKUP($C50,ModMap!$A$2:$B$21,2,FALSE)&amp;"'!$K:$K"),0)),"")</f>
        <v/>
      </c>
      <c r="AP50" s="49" t="str">
        <f t="array" ref="AP50">IFERROR(HYPERLINK("#'"&amp;VLOOKUP($C50,ModMap!$A$2:$B$21,2,FALSE)&amp;"'!V"&amp;MATCH($K50,INDIRECT("'"&amp;VLOOKUP($C50,ModMap!$A$2:$B$21,2,FALSE)&amp;"'!$K:$K"),0),"Edit on module sheet"),"")</f>
        <v>Edit on module sheet</v>
      </c>
    </row>
    <row r="51" ht="42.0" customHeight="1">
      <c r="A51" s="39">
        <v>49.0</v>
      </c>
      <c r="B51" s="39">
        <v>170.0</v>
      </c>
      <c r="C51" s="39" t="s">
        <v>90</v>
      </c>
      <c r="D51" s="40" t="s">
        <v>91</v>
      </c>
      <c r="E51" s="31" t="s">
        <v>69</v>
      </c>
      <c r="F51" s="29" t="s">
        <v>276</v>
      </c>
      <c r="G51" s="40" t="s">
        <v>277</v>
      </c>
      <c r="H51" s="39" t="s">
        <v>1599</v>
      </c>
      <c r="I51" s="39" t="s">
        <v>1600</v>
      </c>
      <c r="J51" s="40" t="s">
        <v>1601</v>
      </c>
      <c r="K51" s="39" t="s">
        <v>2190</v>
      </c>
      <c r="L51" s="40" t="s">
        <v>2191</v>
      </c>
      <c r="M51" s="48" t="s">
        <v>613</v>
      </c>
      <c r="N51" s="39" t="s">
        <v>283</v>
      </c>
      <c r="O51" s="39" t="s">
        <v>284</v>
      </c>
      <c r="P51" s="40" t="s">
        <v>1603</v>
      </c>
      <c r="Q51" s="40" t="s">
        <v>1604</v>
      </c>
      <c r="R51" s="39" t="s">
        <v>287</v>
      </c>
      <c r="S51" s="39" t="s">
        <v>69</v>
      </c>
      <c r="T51" s="39" t="str">
        <f t="array" ref="T51">IFERROR(INDEX(INDIRECT("'"&amp;VLOOKUP($C51,ModMap!$A$2:$B$21,2,FALSE)&amp;"'!T:T"),MATCH($K51,INDIRECT("'"&amp;VLOOKUP($C51,ModMap!$A$2:$B$21,2,FALSE)&amp;"'!$K:$K"),0)),"")</f>
        <v>Unassigned</v>
      </c>
      <c r="U51" s="48" t="s">
        <v>33</v>
      </c>
      <c r="V51" s="39" t="str">
        <f t="array" ref="V51">IFERROR(INDEX(INDIRECT("'"&amp;VLOOKUP($C51,ModMap!$A$2:$B$21,2,FALSE)&amp;"'!V:V"),MATCH($K51,INDIRECT("'"&amp;VLOOKUP($C51,ModMap!$A$2:$B$21,2,FALSE)&amp;"'!$K:$K"),0)),"")</f>
        <v>Not Started</v>
      </c>
      <c r="W51" s="39" t="str">
        <f t="array" ref="W51">IFERROR(INDEX(INDIRECT("'"&amp;VLOOKUP($C51,ModMap!$A$2:$B$21,2,FALSE)&amp;"'!W:W"),MATCH($K51,INDIRECT("'"&amp;VLOOKUP($C51,ModMap!$A$2:$B$21,2,FALSE)&amp;"'!$K:$K"),0)),"")</f>
        <v>Unassigned</v>
      </c>
      <c r="X51" s="48" t="s">
        <v>33</v>
      </c>
      <c r="Y51" s="39" t="str">
        <f t="array" ref="Y51">IFERROR(INDEX(INDIRECT("'"&amp;VLOOKUP($C51,ModMap!$A$2:$B$21,2,FALSE)&amp;"'!Y:Y"),MATCH($K51,INDIRECT("'"&amp;VLOOKUP($C51,ModMap!$A$2:$B$21,2,FALSE)&amp;"'!$K:$K"),0)),"")</f>
        <v>Not Started</v>
      </c>
      <c r="Z51" s="39" t="str">
        <f t="array" ref="Z51">IFERROR(INDEX(INDIRECT("'"&amp;VLOOKUP($C51,ModMap!$A$2:$B$21,2,FALSE)&amp;"'!Z:Z"),MATCH($K51,INDIRECT("'"&amp;VLOOKUP($C51,ModMap!$A$2:$B$21,2,FALSE)&amp;"'!$K:$K"),0)),"")</f>
        <v>Unassigned</v>
      </c>
      <c r="AA51" s="44" t="s">
        <v>36</v>
      </c>
      <c r="AB51" s="39" t="str">
        <f t="array" ref="AB51">IFERROR(INDEX(INDIRECT("'"&amp;VLOOKUP($C51,ModMap!$A$2:$B$21,2,FALSE)&amp;"'!AB:AB"),MATCH($K51,INDIRECT("'"&amp;VLOOKUP($C51,ModMap!$A$2:$B$21,2,FALSE)&amp;"'!$K:$K"),0)),"")</f>
        <v>N/A</v>
      </c>
      <c r="AC51" s="39" t="str">
        <f t="array" ref="AC51">IFERROR(INDEX(INDIRECT("'"&amp;VLOOKUP($C51,ModMap!$A$2:$B$21,2,FALSE)&amp;"'!AC:AC"),MATCH($K51,INDIRECT("'"&amp;VLOOKUP($C51,ModMap!$A$2:$B$21,2,FALSE)&amp;"'!$K:$K"),0)),"")</f>
        <v/>
      </c>
      <c r="AD51" s="48" t="s">
        <v>33</v>
      </c>
      <c r="AE51" s="39" t="str">
        <f t="array" ref="AE51">IFERROR(INDEX(INDIRECT("'"&amp;VLOOKUP($C51,ModMap!$A$2:$B$21,2,FALSE)&amp;"'!AE:AE"),MATCH($K51,INDIRECT("'"&amp;VLOOKUP($C51,ModMap!$A$2:$B$21,2,FALSE)&amp;"'!$K:$K"),0)),"")</f>
        <v>Not Started</v>
      </c>
      <c r="AF51" s="39" t="str">
        <f t="array" ref="AF51">IFERROR(INDEX(INDIRECT("'"&amp;VLOOKUP($C51,ModMap!$A$2:$B$21,2,FALSE)&amp;"'!AF:AF"),MATCH($K51,INDIRECT("'"&amp;VLOOKUP($C51,ModMap!$A$2:$B$21,2,FALSE)&amp;"'!$K:$K"),0)),"")</f>
        <v>Unassigned</v>
      </c>
      <c r="AG51" s="44" t="s">
        <v>36</v>
      </c>
      <c r="AH51" s="39" t="str">
        <f t="array" ref="AH51">IFERROR(INDEX(INDIRECT("'"&amp;VLOOKUP($C51,ModMap!$A$2:$B$21,2,FALSE)&amp;"'!AH:AH"),MATCH($K51,INDIRECT("'"&amp;VLOOKUP($C51,ModMap!$A$2:$B$21,2,FALSE)&amp;"'!$K:$K"),0)),"")</f>
        <v>N/A</v>
      </c>
      <c r="AI51" s="39" t="str">
        <f t="array" ref="AI51">IFERROR(INDEX(INDIRECT("'"&amp;VLOOKUP($C51,ModMap!$A$2:$B$21,2,FALSE)&amp;"'!AI:AI"),MATCH($K51,INDIRECT("'"&amp;VLOOKUP($C51,ModMap!$A$2:$B$21,2,FALSE)&amp;"'!$K:$K"),0)),"")</f>
        <v/>
      </c>
      <c r="AJ51" s="44" t="s">
        <v>36</v>
      </c>
      <c r="AK51" s="39" t="str">
        <f t="array" ref="AK51">IFERROR(INDEX(INDIRECT("'"&amp;VLOOKUP($C51,ModMap!$A$2:$B$21,2,FALSE)&amp;"'!AK:AK"),MATCH($K51,INDIRECT("'"&amp;VLOOKUP($C51,ModMap!$A$2:$B$21,2,FALSE)&amp;"'!$K:$K"),0)),"")</f>
        <v>N/A</v>
      </c>
      <c r="AL51" s="39" t="str">
        <f t="array" ref="AL51">IFERROR(INDEX(INDIRECT("'"&amp;VLOOKUP($C51,ModMap!$A$2:$B$21,2,FALSE)&amp;"'!AL:AL"),MATCH($K51,INDIRECT("'"&amp;VLOOKUP($C51,ModMap!$A$2:$B$21,2,FALSE)&amp;"'!$K:$K"),0)),"")</f>
        <v/>
      </c>
      <c r="AM51" s="39">
        <f t="shared" si="1"/>
        <v>3</v>
      </c>
      <c r="AN51" s="39" t="str">
        <f t="shared" si="2"/>
        <v>Not Started</v>
      </c>
      <c r="AO51" s="40" t="str">
        <f t="array" ref="AO51">IFERROR(INDEX(INDIRECT("'"&amp;VLOOKUP($C51,ModMap!$A$2:$B$21,2,FALSE)&amp;"'!AO:AO"),MATCH($K51,INDIRECT("'"&amp;VLOOKUP($C51,ModMap!$A$2:$B$21,2,FALSE)&amp;"'!$K:$K"),0)),"")</f>
        <v/>
      </c>
      <c r="AP51" s="49" t="str">
        <f t="array" ref="AP51">IFERROR(HYPERLINK("#'"&amp;VLOOKUP($C51,ModMap!$A$2:$B$21,2,FALSE)&amp;"'!V"&amp;MATCH($K51,INDIRECT("'"&amp;VLOOKUP($C51,ModMap!$A$2:$B$21,2,FALSE)&amp;"'!$K:$K"),0),"Edit on module sheet"),"")</f>
        <v>Edit on module sheet</v>
      </c>
    </row>
    <row r="52" ht="42.0" customHeight="1">
      <c r="A52" s="50">
        <v>50.0</v>
      </c>
      <c r="B52" s="50">
        <v>176.0</v>
      </c>
      <c r="C52" s="50" t="s">
        <v>90</v>
      </c>
      <c r="D52" s="51" t="s">
        <v>91</v>
      </c>
      <c r="E52" s="31" t="s">
        <v>69</v>
      </c>
      <c r="F52" s="29" t="s">
        <v>276</v>
      </c>
      <c r="G52" s="51" t="s">
        <v>277</v>
      </c>
      <c r="H52" s="50" t="s">
        <v>328</v>
      </c>
      <c r="I52" s="50" t="s">
        <v>329</v>
      </c>
      <c r="J52" s="51" t="s">
        <v>330</v>
      </c>
      <c r="K52" s="50" t="s">
        <v>2228</v>
      </c>
      <c r="L52" s="51" t="s">
        <v>2229</v>
      </c>
      <c r="M52" s="48" t="s">
        <v>434</v>
      </c>
      <c r="N52" s="50" t="s">
        <v>283</v>
      </c>
      <c r="O52" s="50" t="s">
        <v>284</v>
      </c>
      <c r="P52" s="51" t="s">
        <v>333</v>
      </c>
      <c r="Q52" s="51" t="s">
        <v>334</v>
      </c>
      <c r="R52" s="50" t="s">
        <v>287</v>
      </c>
      <c r="S52" s="50" t="s">
        <v>69</v>
      </c>
      <c r="T52" s="50" t="str">
        <f t="array" ref="T52">IFERROR(INDEX(INDIRECT("'"&amp;VLOOKUP($C52,ModMap!$A$2:$B$21,2,FALSE)&amp;"'!T:T"),MATCH($K52,INDIRECT("'"&amp;VLOOKUP($C52,ModMap!$A$2:$B$21,2,FALSE)&amp;"'!$K:$K"),0)),"")</f>
        <v>Unassigned</v>
      </c>
      <c r="U52" s="48" t="s">
        <v>33</v>
      </c>
      <c r="V52" s="50" t="str">
        <f t="array" ref="V52">IFERROR(INDEX(INDIRECT("'"&amp;VLOOKUP($C52,ModMap!$A$2:$B$21,2,FALSE)&amp;"'!V:V"),MATCH($K52,INDIRECT("'"&amp;VLOOKUP($C52,ModMap!$A$2:$B$21,2,FALSE)&amp;"'!$K:$K"),0)),"")</f>
        <v>Not Started</v>
      </c>
      <c r="W52" s="50" t="str">
        <f t="array" ref="W52">IFERROR(INDEX(INDIRECT("'"&amp;VLOOKUP($C52,ModMap!$A$2:$B$21,2,FALSE)&amp;"'!W:W"),MATCH($K52,INDIRECT("'"&amp;VLOOKUP($C52,ModMap!$A$2:$B$21,2,FALSE)&amp;"'!$K:$K"),0)),"")</f>
        <v>Unassigned</v>
      </c>
      <c r="X52" s="48" t="s">
        <v>33</v>
      </c>
      <c r="Y52" s="50" t="str">
        <f t="array" ref="Y52">IFERROR(INDEX(INDIRECT("'"&amp;VLOOKUP($C52,ModMap!$A$2:$B$21,2,FALSE)&amp;"'!Y:Y"),MATCH($K52,INDIRECT("'"&amp;VLOOKUP($C52,ModMap!$A$2:$B$21,2,FALSE)&amp;"'!$K:$K"),0)),"")</f>
        <v>Not Started</v>
      </c>
      <c r="Z52" s="50" t="str">
        <f t="array" ref="Z52">IFERROR(INDEX(INDIRECT("'"&amp;VLOOKUP($C52,ModMap!$A$2:$B$21,2,FALSE)&amp;"'!Z:Z"),MATCH($K52,INDIRECT("'"&amp;VLOOKUP($C52,ModMap!$A$2:$B$21,2,FALSE)&amp;"'!$K:$K"),0)),"")</f>
        <v>Unassigned</v>
      </c>
      <c r="AA52" s="44" t="s">
        <v>36</v>
      </c>
      <c r="AB52" s="50" t="str">
        <f t="array" ref="AB52">IFERROR(INDEX(INDIRECT("'"&amp;VLOOKUP($C52,ModMap!$A$2:$B$21,2,FALSE)&amp;"'!AB:AB"),MATCH($K52,INDIRECT("'"&amp;VLOOKUP($C52,ModMap!$A$2:$B$21,2,FALSE)&amp;"'!$K:$K"),0)),"")</f>
        <v>N/A</v>
      </c>
      <c r="AC52" s="50" t="str">
        <f t="array" ref="AC52">IFERROR(INDEX(INDIRECT("'"&amp;VLOOKUP($C52,ModMap!$A$2:$B$21,2,FALSE)&amp;"'!AC:AC"),MATCH($K52,INDIRECT("'"&amp;VLOOKUP($C52,ModMap!$A$2:$B$21,2,FALSE)&amp;"'!$K:$K"),0)),"")</f>
        <v/>
      </c>
      <c r="AD52" s="48" t="s">
        <v>33</v>
      </c>
      <c r="AE52" s="50" t="str">
        <f t="array" ref="AE52">IFERROR(INDEX(INDIRECT("'"&amp;VLOOKUP($C52,ModMap!$A$2:$B$21,2,FALSE)&amp;"'!AE:AE"),MATCH($K52,INDIRECT("'"&amp;VLOOKUP($C52,ModMap!$A$2:$B$21,2,FALSE)&amp;"'!$K:$K"),0)),"")</f>
        <v>Not Started</v>
      </c>
      <c r="AF52" s="50" t="str">
        <f t="array" ref="AF52">IFERROR(INDEX(INDIRECT("'"&amp;VLOOKUP($C52,ModMap!$A$2:$B$21,2,FALSE)&amp;"'!AF:AF"),MATCH($K52,INDIRECT("'"&amp;VLOOKUP($C52,ModMap!$A$2:$B$21,2,FALSE)&amp;"'!$K:$K"),0)),"")</f>
        <v>Unassigned</v>
      </c>
      <c r="AG52" s="44" t="s">
        <v>36</v>
      </c>
      <c r="AH52" s="50" t="str">
        <f t="array" ref="AH52">IFERROR(INDEX(INDIRECT("'"&amp;VLOOKUP($C52,ModMap!$A$2:$B$21,2,FALSE)&amp;"'!AH:AH"),MATCH($K52,INDIRECT("'"&amp;VLOOKUP($C52,ModMap!$A$2:$B$21,2,FALSE)&amp;"'!$K:$K"),0)),"")</f>
        <v>N/A</v>
      </c>
      <c r="AI52" s="50" t="str">
        <f t="array" ref="AI52">IFERROR(INDEX(INDIRECT("'"&amp;VLOOKUP($C52,ModMap!$A$2:$B$21,2,FALSE)&amp;"'!AI:AI"),MATCH($K52,INDIRECT("'"&amp;VLOOKUP($C52,ModMap!$A$2:$B$21,2,FALSE)&amp;"'!$K:$K"),0)),"")</f>
        <v/>
      </c>
      <c r="AJ52" s="44" t="s">
        <v>36</v>
      </c>
      <c r="AK52" s="50" t="str">
        <f t="array" ref="AK52">IFERROR(INDEX(INDIRECT("'"&amp;VLOOKUP($C52,ModMap!$A$2:$B$21,2,FALSE)&amp;"'!AK:AK"),MATCH($K52,INDIRECT("'"&amp;VLOOKUP($C52,ModMap!$A$2:$B$21,2,FALSE)&amp;"'!$K:$K"),0)),"")</f>
        <v>N/A</v>
      </c>
      <c r="AL52" s="50" t="str">
        <f t="array" ref="AL52">IFERROR(INDEX(INDIRECT("'"&amp;VLOOKUP($C52,ModMap!$A$2:$B$21,2,FALSE)&amp;"'!AL:AL"),MATCH($K52,INDIRECT("'"&amp;VLOOKUP($C52,ModMap!$A$2:$B$21,2,FALSE)&amp;"'!$K:$K"),0)),"")</f>
        <v/>
      </c>
      <c r="AM52" s="50">
        <f t="shared" si="1"/>
        <v>3</v>
      </c>
      <c r="AN52" s="50" t="str">
        <f t="shared" si="2"/>
        <v>Not Started</v>
      </c>
      <c r="AO52" s="51" t="str">
        <f t="array" ref="AO52">IFERROR(INDEX(INDIRECT("'"&amp;VLOOKUP($C52,ModMap!$A$2:$B$21,2,FALSE)&amp;"'!AO:AO"),MATCH($K52,INDIRECT("'"&amp;VLOOKUP($C52,ModMap!$A$2:$B$21,2,FALSE)&amp;"'!$K:$K"),0)),"")</f>
        <v/>
      </c>
      <c r="AP52" s="49" t="str">
        <f t="array" ref="AP52">IFERROR(HYPERLINK("#'"&amp;VLOOKUP($C52,ModMap!$A$2:$B$21,2,FALSE)&amp;"'!V"&amp;MATCH($K52,INDIRECT("'"&amp;VLOOKUP($C52,ModMap!$A$2:$B$21,2,FALSE)&amp;"'!$K:$K"),0),"Edit on module sheet"),"")</f>
        <v>Edit on module sheet</v>
      </c>
    </row>
    <row r="53" ht="42.0" customHeight="1">
      <c r="A53" s="39">
        <v>51.0</v>
      </c>
      <c r="B53" s="39">
        <v>180.0</v>
      </c>
      <c r="C53" s="39" t="s">
        <v>90</v>
      </c>
      <c r="D53" s="40" t="s">
        <v>91</v>
      </c>
      <c r="E53" s="31" t="s">
        <v>69</v>
      </c>
      <c r="F53" s="29" t="s">
        <v>276</v>
      </c>
      <c r="G53" s="40" t="s">
        <v>277</v>
      </c>
      <c r="H53" s="39" t="s">
        <v>343</v>
      </c>
      <c r="I53" s="39" t="s">
        <v>344</v>
      </c>
      <c r="J53" s="40" t="s">
        <v>345</v>
      </c>
      <c r="K53" s="39" t="s">
        <v>2251</v>
      </c>
      <c r="L53" s="40" t="s">
        <v>2252</v>
      </c>
      <c r="M53" s="48" t="s">
        <v>434</v>
      </c>
      <c r="N53" s="39" t="s">
        <v>348</v>
      </c>
      <c r="O53" s="39" t="s">
        <v>284</v>
      </c>
      <c r="P53" s="40" t="s">
        <v>349</v>
      </c>
      <c r="Q53" s="40" t="s">
        <v>350</v>
      </c>
      <c r="R53" s="39" t="s">
        <v>287</v>
      </c>
      <c r="S53" s="39" t="s">
        <v>69</v>
      </c>
      <c r="T53" s="39" t="str">
        <f t="array" ref="T53">IFERROR(INDEX(INDIRECT("'"&amp;VLOOKUP($C53,ModMap!$A$2:$B$21,2,FALSE)&amp;"'!T:T"),MATCH($K53,INDIRECT("'"&amp;VLOOKUP($C53,ModMap!$A$2:$B$21,2,FALSE)&amp;"'!$K:$K"),0)),"")</f>
        <v>Unassigned</v>
      </c>
      <c r="U53" s="48" t="s">
        <v>33</v>
      </c>
      <c r="V53" s="39" t="str">
        <f t="array" ref="V53">IFERROR(INDEX(INDIRECT("'"&amp;VLOOKUP($C53,ModMap!$A$2:$B$21,2,FALSE)&amp;"'!V:V"),MATCH($K53,INDIRECT("'"&amp;VLOOKUP($C53,ModMap!$A$2:$B$21,2,FALSE)&amp;"'!$K:$K"),0)),"")</f>
        <v>Not Started</v>
      </c>
      <c r="W53" s="39" t="str">
        <f t="array" ref="W53">IFERROR(INDEX(INDIRECT("'"&amp;VLOOKUP($C53,ModMap!$A$2:$B$21,2,FALSE)&amp;"'!W:W"),MATCH($K53,INDIRECT("'"&amp;VLOOKUP($C53,ModMap!$A$2:$B$21,2,FALSE)&amp;"'!$K:$K"),0)),"")</f>
        <v>Unassigned</v>
      </c>
      <c r="X53" s="48" t="s">
        <v>33</v>
      </c>
      <c r="Y53" s="39" t="str">
        <f t="array" ref="Y53">IFERROR(INDEX(INDIRECT("'"&amp;VLOOKUP($C53,ModMap!$A$2:$B$21,2,FALSE)&amp;"'!Y:Y"),MATCH($K53,INDIRECT("'"&amp;VLOOKUP($C53,ModMap!$A$2:$B$21,2,FALSE)&amp;"'!$K:$K"),0)),"")</f>
        <v>Not Started</v>
      </c>
      <c r="Z53" s="39" t="str">
        <f t="array" ref="Z53">IFERROR(INDEX(INDIRECT("'"&amp;VLOOKUP($C53,ModMap!$A$2:$B$21,2,FALSE)&amp;"'!Z:Z"),MATCH($K53,INDIRECT("'"&amp;VLOOKUP($C53,ModMap!$A$2:$B$21,2,FALSE)&amp;"'!$K:$K"),0)),"")</f>
        <v>Unassigned</v>
      </c>
      <c r="AA53" s="44" t="s">
        <v>36</v>
      </c>
      <c r="AB53" s="39" t="str">
        <f t="array" ref="AB53">IFERROR(INDEX(INDIRECT("'"&amp;VLOOKUP($C53,ModMap!$A$2:$B$21,2,FALSE)&amp;"'!AB:AB"),MATCH($K53,INDIRECT("'"&amp;VLOOKUP($C53,ModMap!$A$2:$B$21,2,FALSE)&amp;"'!$K:$K"),0)),"")</f>
        <v>N/A</v>
      </c>
      <c r="AC53" s="39" t="str">
        <f t="array" ref="AC53">IFERROR(INDEX(INDIRECT("'"&amp;VLOOKUP($C53,ModMap!$A$2:$B$21,2,FALSE)&amp;"'!AC:AC"),MATCH($K53,INDIRECT("'"&amp;VLOOKUP($C53,ModMap!$A$2:$B$21,2,FALSE)&amp;"'!$K:$K"),0)),"")</f>
        <v/>
      </c>
      <c r="AD53" s="48" t="s">
        <v>33</v>
      </c>
      <c r="AE53" s="39" t="str">
        <f t="array" ref="AE53">IFERROR(INDEX(INDIRECT("'"&amp;VLOOKUP($C53,ModMap!$A$2:$B$21,2,FALSE)&amp;"'!AE:AE"),MATCH($K53,INDIRECT("'"&amp;VLOOKUP($C53,ModMap!$A$2:$B$21,2,FALSE)&amp;"'!$K:$K"),0)),"")</f>
        <v>Not Started</v>
      </c>
      <c r="AF53" s="39" t="str">
        <f t="array" ref="AF53">IFERROR(INDEX(INDIRECT("'"&amp;VLOOKUP($C53,ModMap!$A$2:$B$21,2,FALSE)&amp;"'!AF:AF"),MATCH($K53,INDIRECT("'"&amp;VLOOKUP($C53,ModMap!$A$2:$B$21,2,FALSE)&amp;"'!$K:$K"),0)),"")</f>
        <v>Unassigned</v>
      </c>
      <c r="AG53" s="44" t="s">
        <v>36</v>
      </c>
      <c r="AH53" s="39" t="str">
        <f t="array" ref="AH53">IFERROR(INDEX(INDIRECT("'"&amp;VLOOKUP($C53,ModMap!$A$2:$B$21,2,FALSE)&amp;"'!AH:AH"),MATCH($K53,INDIRECT("'"&amp;VLOOKUP($C53,ModMap!$A$2:$B$21,2,FALSE)&amp;"'!$K:$K"),0)),"")</f>
        <v>N/A</v>
      </c>
      <c r="AI53" s="39" t="str">
        <f t="array" ref="AI53">IFERROR(INDEX(INDIRECT("'"&amp;VLOOKUP($C53,ModMap!$A$2:$B$21,2,FALSE)&amp;"'!AI:AI"),MATCH($K53,INDIRECT("'"&amp;VLOOKUP($C53,ModMap!$A$2:$B$21,2,FALSE)&amp;"'!$K:$K"),0)),"")</f>
        <v/>
      </c>
      <c r="AJ53" s="44" t="s">
        <v>36</v>
      </c>
      <c r="AK53" s="39" t="str">
        <f t="array" ref="AK53">IFERROR(INDEX(INDIRECT("'"&amp;VLOOKUP($C53,ModMap!$A$2:$B$21,2,FALSE)&amp;"'!AK:AK"),MATCH($K53,INDIRECT("'"&amp;VLOOKUP($C53,ModMap!$A$2:$B$21,2,FALSE)&amp;"'!$K:$K"),0)),"")</f>
        <v>N/A</v>
      </c>
      <c r="AL53" s="39" t="str">
        <f t="array" ref="AL53">IFERROR(INDEX(INDIRECT("'"&amp;VLOOKUP($C53,ModMap!$A$2:$B$21,2,FALSE)&amp;"'!AL:AL"),MATCH($K53,INDIRECT("'"&amp;VLOOKUP($C53,ModMap!$A$2:$B$21,2,FALSE)&amp;"'!$K:$K"),0)),"")</f>
        <v/>
      </c>
      <c r="AM53" s="39">
        <f t="shared" si="1"/>
        <v>3</v>
      </c>
      <c r="AN53" s="39" t="str">
        <f t="shared" si="2"/>
        <v>Not Started</v>
      </c>
      <c r="AO53" s="40" t="str">
        <f t="array" ref="AO53">IFERROR(INDEX(INDIRECT("'"&amp;VLOOKUP($C53,ModMap!$A$2:$B$21,2,FALSE)&amp;"'!AO:AO"),MATCH($K53,INDIRECT("'"&amp;VLOOKUP($C53,ModMap!$A$2:$B$21,2,FALSE)&amp;"'!$K:$K"),0)),"")</f>
        <v/>
      </c>
      <c r="AP53" s="49" t="str">
        <f t="array" ref="AP53">IFERROR(HYPERLINK("#'"&amp;VLOOKUP($C53,ModMap!$A$2:$B$21,2,FALSE)&amp;"'!V"&amp;MATCH($K53,INDIRECT("'"&amp;VLOOKUP($C53,ModMap!$A$2:$B$21,2,FALSE)&amp;"'!$K:$K"),0),"Edit on module sheet"),"")</f>
        <v>Edit on module sheet</v>
      </c>
    </row>
    <row r="54" ht="42.0" customHeight="1">
      <c r="A54" s="50">
        <v>52.0</v>
      </c>
      <c r="B54" s="50">
        <v>181.0</v>
      </c>
      <c r="C54" s="50" t="s">
        <v>90</v>
      </c>
      <c r="D54" s="51" t="s">
        <v>91</v>
      </c>
      <c r="E54" s="31" t="s">
        <v>69</v>
      </c>
      <c r="F54" s="29" t="s">
        <v>276</v>
      </c>
      <c r="G54" s="51" t="s">
        <v>277</v>
      </c>
      <c r="H54" s="50" t="s">
        <v>1670</v>
      </c>
      <c r="I54" s="50" t="s">
        <v>1671</v>
      </c>
      <c r="J54" s="51" t="s">
        <v>1672</v>
      </c>
      <c r="K54" s="50" t="s">
        <v>2262</v>
      </c>
      <c r="L54" s="51" t="s">
        <v>2263</v>
      </c>
      <c r="M54" s="48" t="s">
        <v>613</v>
      </c>
      <c r="N54" s="50" t="s">
        <v>283</v>
      </c>
      <c r="O54" s="50" t="s">
        <v>1674</v>
      </c>
      <c r="P54" s="51" t="s">
        <v>1675</v>
      </c>
      <c r="Q54" s="51" t="s">
        <v>1676</v>
      </c>
      <c r="R54" s="50" t="s">
        <v>287</v>
      </c>
      <c r="S54" s="50" t="s">
        <v>69</v>
      </c>
      <c r="T54" s="50" t="str">
        <f t="array" ref="T54">IFERROR(INDEX(INDIRECT("'"&amp;VLOOKUP($C54,ModMap!$A$2:$B$21,2,FALSE)&amp;"'!T:T"),MATCH($K54,INDIRECT("'"&amp;VLOOKUP($C54,ModMap!$A$2:$B$21,2,FALSE)&amp;"'!$K:$K"),0)),"")</f>
        <v>Unassigned</v>
      </c>
      <c r="U54" s="48" t="s">
        <v>33</v>
      </c>
      <c r="V54" s="50" t="str">
        <f t="array" ref="V54">IFERROR(INDEX(INDIRECT("'"&amp;VLOOKUP($C54,ModMap!$A$2:$B$21,2,FALSE)&amp;"'!V:V"),MATCH($K54,INDIRECT("'"&amp;VLOOKUP($C54,ModMap!$A$2:$B$21,2,FALSE)&amp;"'!$K:$K"),0)),"")</f>
        <v>Not Started</v>
      </c>
      <c r="W54" s="50" t="str">
        <f t="array" ref="W54">IFERROR(INDEX(INDIRECT("'"&amp;VLOOKUP($C54,ModMap!$A$2:$B$21,2,FALSE)&amp;"'!W:W"),MATCH($K54,INDIRECT("'"&amp;VLOOKUP($C54,ModMap!$A$2:$B$21,2,FALSE)&amp;"'!$K:$K"),0)),"")</f>
        <v>Unassigned</v>
      </c>
      <c r="X54" s="48" t="s">
        <v>33</v>
      </c>
      <c r="Y54" s="50" t="str">
        <f t="array" ref="Y54">IFERROR(INDEX(INDIRECT("'"&amp;VLOOKUP($C54,ModMap!$A$2:$B$21,2,FALSE)&amp;"'!Y:Y"),MATCH($K54,INDIRECT("'"&amp;VLOOKUP($C54,ModMap!$A$2:$B$21,2,FALSE)&amp;"'!$K:$K"),0)),"")</f>
        <v>Not Started</v>
      </c>
      <c r="Z54" s="50" t="str">
        <f t="array" ref="Z54">IFERROR(INDEX(INDIRECT("'"&amp;VLOOKUP($C54,ModMap!$A$2:$B$21,2,FALSE)&amp;"'!Z:Z"),MATCH($K54,INDIRECT("'"&amp;VLOOKUP($C54,ModMap!$A$2:$B$21,2,FALSE)&amp;"'!$K:$K"),0)),"")</f>
        <v>Unassigned</v>
      </c>
      <c r="AA54" s="44" t="s">
        <v>36</v>
      </c>
      <c r="AB54" s="50" t="str">
        <f t="array" ref="AB54">IFERROR(INDEX(INDIRECT("'"&amp;VLOOKUP($C54,ModMap!$A$2:$B$21,2,FALSE)&amp;"'!AB:AB"),MATCH($K54,INDIRECT("'"&amp;VLOOKUP($C54,ModMap!$A$2:$B$21,2,FALSE)&amp;"'!$K:$K"),0)),"")</f>
        <v>N/A</v>
      </c>
      <c r="AC54" s="50" t="str">
        <f t="array" ref="AC54">IFERROR(INDEX(INDIRECT("'"&amp;VLOOKUP($C54,ModMap!$A$2:$B$21,2,FALSE)&amp;"'!AC:AC"),MATCH($K54,INDIRECT("'"&amp;VLOOKUP($C54,ModMap!$A$2:$B$21,2,FALSE)&amp;"'!$K:$K"),0)),"")</f>
        <v/>
      </c>
      <c r="AD54" s="48" t="s">
        <v>33</v>
      </c>
      <c r="AE54" s="50" t="str">
        <f t="array" ref="AE54">IFERROR(INDEX(INDIRECT("'"&amp;VLOOKUP($C54,ModMap!$A$2:$B$21,2,FALSE)&amp;"'!AE:AE"),MATCH($K54,INDIRECT("'"&amp;VLOOKUP($C54,ModMap!$A$2:$B$21,2,FALSE)&amp;"'!$K:$K"),0)),"")</f>
        <v>Not Started</v>
      </c>
      <c r="AF54" s="50" t="str">
        <f t="array" ref="AF54">IFERROR(INDEX(INDIRECT("'"&amp;VLOOKUP($C54,ModMap!$A$2:$B$21,2,FALSE)&amp;"'!AF:AF"),MATCH($K54,INDIRECT("'"&amp;VLOOKUP($C54,ModMap!$A$2:$B$21,2,FALSE)&amp;"'!$K:$K"),0)),"")</f>
        <v>Unassigned</v>
      </c>
      <c r="AG54" s="44" t="s">
        <v>36</v>
      </c>
      <c r="AH54" s="50" t="str">
        <f t="array" ref="AH54">IFERROR(INDEX(INDIRECT("'"&amp;VLOOKUP($C54,ModMap!$A$2:$B$21,2,FALSE)&amp;"'!AH:AH"),MATCH($K54,INDIRECT("'"&amp;VLOOKUP($C54,ModMap!$A$2:$B$21,2,FALSE)&amp;"'!$K:$K"),0)),"")</f>
        <v>N/A</v>
      </c>
      <c r="AI54" s="50" t="str">
        <f t="array" ref="AI54">IFERROR(INDEX(INDIRECT("'"&amp;VLOOKUP($C54,ModMap!$A$2:$B$21,2,FALSE)&amp;"'!AI:AI"),MATCH($K54,INDIRECT("'"&amp;VLOOKUP($C54,ModMap!$A$2:$B$21,2,FALSE)&amp;"'!$K:$K"),0)),"")</f>
        <v/>
      </c>
      <c r="AJ54" s="44" t="s">
        <v>36</v>
      </c>
      <c r="AK54" s="50" t="str">
        <f t="array" ref="AK54">IFERROR(INDEX(INDIRECT("'"&amp;VLOOKUP($C54,ModMap!$A$2:$B$21,2,FALSE)&amp;"'!AK:AK"),MATCH($K54,INDIRECT("'"&amp;VLOOKUP($C54,ModMap!$A$2:$B$21,2,FALSE)&amp;"'!$K:$K"),0)),"")</f>
        <v>N/A</v>
      </c>
      <c r="AL54" s="50" t="str">
        <f t="array" ref="AL54">IFERROR(INDEX(INDIRECT("'"&amp;VLOOKUP($C54,ModMap!$A$2:$B$21,2,FALSE)&amp;"'!AL:AL"),MATCH($K54,INDIRECT("'"&amp;VLOOKUP($C54,ModMap!$A$2:$B$21,2,FALSE)&amp;"'!$K:$K"),0)),"")</f>
        <v/>
      </c>
      <c r="AM54" s="50">
        <f t="shared" si="1"/>
        <v>3</v>
      </c>
      <c r="AN54" s="50" t="str">
        <f t="shared" si="2"/>
        <v>Not Started</v>
      </c>
      <c r="AO54" s="51" t="str">
        <f t="array" ref="AO54">IFERROR(INDEX(INDIRECT("'"&amp;VLOOKUP($C54,ModMap!$A$2:$B$21,2,FALSE)&amp;"'!AO:AO"),MATCH($K54,INDIRECT("'"&amp;VLOOKUP($C54,ModMap!$A$2:$B$21,2,FALSE)&amp;"'!$K:$K"),0)),"")</f>
        <v/>
      </c>
      <c r="AP54" s="49" t="str">
        <f t="array" ref="AP54">IFERROR(HYPERLINK("#'"&amp;VLOOKUP($C54,ModMap!$A$2:$B$21,2,FALSE)&amp;"'!V"&amp;MATCH($K54,INDIRECT("'"&amp;VLOOKUP($C54,ModMap!$A$2:$B$21,2,FALSE)&amp;"'!$K:$K"),0),"Edit on module sheet"),"")</f>
        <v>Edit on module sheet</v>
      </c>
    </row>
    <row r="55" ht="42.0" customHeight="1">
      <c r="A55" s="39">
        <v>53.0</v>
      </c>
      <c r="B55" s="39">
        <v>184.0</v>
      </c>
      <c r="C55" s="39" t="s">
        <v>90</v>
      </c>
      <c r="D55" s="40" t="s">
        <v>91</v>
      </c>
      <c r="E55" s="31" t="s">
        <v>69</v>
      </c>
      <c r="F55" s="29" t="s">
        <v>276</v>
      </c>
      <c r="G55" s="40" t="s">
        <v>277</v>
      </c>
      <c r="H55" s="39" t="s">
        <v>1697</v>
      </c>
      <c r="I55" s="39" t="s">
        <v>1698</v>
      </c>
      <c r="J55" s="40" t="s">
        <v>1699</v>
      </c>
      <c r="K55" s="39" t="s">
        <v>2269</v>
      </c>
      <c r="L55" s="40" t="s">
        <v>2270</v>
      </c>
      <c r="M55" s="48" t="s">
        <v>613</v>
      </c>
      <c r="N55" s="39" t="s">
        <v>283</v>
      </c>
      <c r="O55" s="39" t="s">
        <v>284</v>
      </c>
      <c r="P55" s="40" t="s">
        <v>1701</v>
      </c>
      <c r="Q55" s="40" t="s">
        <v>1702</v>
      </c>
      <c r="R55" s="39" t="s">
        <v>287</v>
      </c>
      <c r="S55" s="39" t="s">
        <v>69</v>
      </c>
      <c r="T55" s="39" t="str">
        <f t="array" ref="T55">IFERROR(INDEX(INDIRECT("'"&amp;VLOOKUP($C55,ModMap!$A$2:$B$21,2,FALSE)&amp;"'!T:T"),MATCH($K55,INDIRECT("'"&amp;VLOOKUP($C55,ModMap!$A$2:$B$21,2,FALSE)&amp;"'!$K:$K"),0)),"")</f>
        <v>Unassigned</v>
      </c>
      <c r="U55" s="48" t="s">
        <v>33</v>
      </c>
      <c r="V55" s="39" t="str">
        <f t="array" ref="V55">IFERROR(INDEX(INDIRECT("'"&amp;VLOOKUP($C55,ModMap!$A$2:$B$21,2,FALSE)&amp;"'!V:V"),MATCH($K55,INDIRECT("'"&amp;VLOOKUP($C55,ModMap!$A$2:$B$21,2,FALSE)&amp;"'!$K:$K"),0)),"")</f>
        <v>Not Started</v>
      </c>
      <c r="W55" s="39" t="str">
        <f t="array" ref="W55">IFERROR(INDEX(INDIRECT("'"&amp;VLOOKUP($C55,ModMap!$A$2:$B$21,2,FALSE)&amp;"'!W:W"),MATCH($K55,INDIRECT("'"&amp;VLOOKUP($C55,ModMap!$A$2:$B$21,2,FALSE)&amp;"'!$K:$K"),0)),"")</f>
        <v>Unassigned</v>
      </c>
      <c r="X55" s="48" t="s">
        <v>33</v>
      </c>
      <c r="Y55" s="39" t="str">
        <f t="array" ref="Y55">IFERROR(INDEX(INDIRECT("'"&amp;VLOOKUP($C55,ModMap!$A$2:$B$21,2,FALSE)&amp;"'!Y:Y"),MATCH($K55,INDIRECT("'"&amp;VLOOKUP($C55,ModMap!$A$2:$B$21,2,FALSE)&amp;"'!$K:$K"),0)),"")</f>
        <v>Not Started</v>
      </c>
      <c r="Z55" s="39" t="str">
        <f t="array" ref="Z55">IFERROR(INDEX(INDIRECT("'"&amp;VLOOKUP($C55,ModMap!$A$2:$B$21,2,FALSE)&amp;"'!Z:Z"),MATCH($K55,INDIRECT("'"&amp;VLOOKUP($C55,ModMap!$A$2:$B$21,2,FALSE)&amp;"'!$K:$K"),0)),"")</f>
        <v>Unassigned</v>
      </c>
      <c r="AA55" s="44" t="s">
        <v>36</v>
      </c>
      <c r="AB55" s="39" t="str">
        <f t="array" ref="AB55">IFERROR(INDEX(INDIRECT("'"&amp;VLOOKUP($C55,ModMap!$A$2:$B$21,2,FALSE)&amp;"'!AB:AB"),MATCH($K55,INDIRECT("'"&amp;VLOOKUP($C55,ModMap!$A$2:$B$21,2,FALSE)&amp;"'!$K:$K"),0)),"")</f>
        <v>N/A</v>
      </c>
      <c r="AC55" s="39" t="str">
        <f t="array" ref="AC55">IFERROR(INDEX(INDIRECT("'"&amp;VLOOKUP($C55,ModMap!$A$2:$B$21,2,FALSE)&amp;"'!AC:AC"),MATCH($K55,INDIRECT("'"&amp;VLOOKUP($C55,ModMap!$A$2:$B$21,2,FALSE)&amp;"'!$K:$K"),0)),"")</f>
        <v/>
      </c>
      <c r="AD55" s="48" t="s">
        <v>33</v>
      </c>
      <c r="AE55" s="39" t="str">
        <f t="array" ref="AE55">IFERROR(INDEX(INDIRECT("'"&amp;VLOOKUP($C55,ModMap!$A$2:$B$21,2,FALSE)&amp;"'!AE:AE"),MATCH($K55,INDIRECT("'"&amp;VLOOKUP($C55,ModMap!$A$2:$B$21,2,FALSE)&amp;"'!$K:$K"),0)),"")</f>
        <v>Not Started</v>
      </c>
      <c r="AF55" s="39" t="str">
        <f t="array" ref="AF55">IFERROR(INDEX(INDIRECT("'"&amp;VLOOKUP($C55,ModMap!$A$2:$B$21,2,FALSE)&amp;"'!AF:AF"),MATCH($K55,INDIRECT("'"&amp;VLOOKUP($C55,ModMap!$A$2:$B$21,2,FALSE)&amp;"'!$K:$K"),0)),"")</f>
        <v>Unassigned</v>
      </c>
      <c r="AG55" s="44" t="s">
        <v>36</v>
      </c>
      <c r="AH55" s="39" t="str">
        <f t="array" ref="AH55">IFERROR(INDEX(INDIRECT("'"&amp;VLOOKUP($C55,ModMap!$A$2:$B$21,2,FALSE)&amp;"'!AH:AH"),MATCH($K55,INDIRECT("'"&amp;VLOOKUP($C55,ModMap!$A$2:$B$21,2,FALSE)&amp;"'!$K:$K"),0)),"")</f>
        <v>N/A</v>
      </c>
      <c r="AI55" s="39" t="str">
        <f t="array" ref="AI55">IFERROR(INDEX(INDIRECT("'"&amp;VLOOKUP($C55,ModMap!$A$2:$B$21,2,FALSE)&amp;"'!AI:AI"),MATCH($K55,INDIRECT("'"&amp;VLOOKUP($C55,ModMap!$A$2:$B$21,2,FALSE)&amp;"'!$K:$K"),0)),"")</f>
        <v/>
      </c>
      <c r="AJ55" s="44" t="s">
        <v>36</v>
      </c>
      <c r="AK55" s="39" t="str">
        <f t="array" ref="AK55">IFERROR(INDEX(INDIRECT("'"&amp;VLOOKUP($C55,ModMap!$A$2:$B$21,2,FALSE)&amp;"'!AK:AK"),MATCH($K55,INDIRECT("'"&amp;VLOOKUP($C55,ModMap!$A$2:$B$21,2,FALSE)&amp;"'!$K:$K"),0)),"")</f>
        <v>N/A</v>
      </c>
      <c r="AL55" s="39" t="str">
        <f t="array" ref="AL55">IFERROR(INDEX(INDIRECT("'"&amp;VLOOKUP($C55,ModMap!$A$2:$B$21,2,FALSE)&amp;"'!AL:AL"),MATCH($K55,INDIRECT("'"&amp;VLOOKUP($C55,ModMap!$A$2:$B$21,2,FALSE)&amp;"'!$K:$K"),0)),"")</f>
        <v/>
      </c>
      <c r="AM55" s="39">
        <f t="shared" si="1"/>
        <v>3</v>
      </c>
      <c r="AN55" s="39" t="str">
        <f t="shared" si="2"/>
        <v>Not Started</v>
      </c>
      <c r="AO55" s="40" t="str">
        <f t="array" ref="AO55">IFERROR(INDEX(INDIRECT("'"&amp;VLOOKUP($C55,ModMap!$A$2:$B$21,2,FALSE)&amp;"'!AO:AO"),MATCH($K55,INDIRECT("'"&amp;VLOOKUP($C55,ModMap!$A$2:$B$21,2,FALSE)&amp;"'!$K:$K"),0)),"")</f>
        <v/>
      </c>
      <c r="AP55" s="49" t="str">
        <f t="array" ref="AP55">IFERROR(HYPERLINK("#'"&amp;VLOOKUP($C55,ModMap!$A$2:$B$21,2,FALSE)&amp;"'!V"&amp;MATCH($K55,INDIRECT("'"&amp;VLOOKUP($C55,ModMap!$A$2:$B$21,2,FALSE)&amp;"'!$K:$K"),0),"Edit on module sheet"),"")</f>
        <v>Edit on module sheet</v>
      </c>
    </row>
    <row r="56" ht="42.0" customHeight="1">
      <c r="A56" s="50">
        <v>54.0</v>
      </c>
      <c r="B56" s="50">
        <v>190.0</v>
      </c>
      <c r="C56" s="50" t="s">
        <v>90</v>
      </c>
      <c r="D56" s="51" t="s">
        <v>91</v>
      </c>
      <c r="E56" s="31" t="s">
        <v>69</v>
      </c>
      <c r="F56" s="29" t="s">
        <v>276</v>
      </c>
      <c r="G56" s="51" t="s">
        <v>277</v>
      </c>
      <c r="H56" s="50" t="s">
        <v>354</v>
      </c>
      <c r="I56" s="50" t="s">
        <v>355</v>
      </c>
      <c r="J56" s="51" t="s">
        <v>356</v>
      </c>
      <c r="K56" s="50" t="s">
        <v>2319</v>
      </c>
      <c r="L56" s="51" t="s">
        <v>2320</v>
      </c>
      <c r="M56" s="48" t="s">
        <v>434</v>
      </c>
      <c r="N56" s="50" t="s">
        <v>283</v>
      </c>
      <c r="O56" s="50" t="s">
        <v>284</v>
      </c>
      <c r="P56" s="51" t="s">
        <v>359</v>
      </c>
      <c r="Q56" s="51" t="s">
        <v>360</v>
      </c>
      <c r="R56" s="50" t="s">
        <v>287</v>
      </c>
      <c r="S56" s="50" t="s">
        <v>69</v>
      </c>
      <c r="T56" s="50" t="str">
        <f t="array" ref="T56">IFERROR(INDEX(INDIRECT("'"&amp;VLOOKUP($C56,ModMap!$A$2:$B$21,2,FALSE)&amp;"'!T:T"),MATCH($K56,INDIRECT("'"&amp;VLOOKUP($C56,ModMap!$A$2:$B$21,2,FALSE)&amp;"'!$K:$K"),0)),"")</f>
        <v>Unassigned</v>
      </c>
      <c r="U56" s="48" t="s">
        <v>33</v>
      </c>
      <c r="V56" s="50" t="str">
        <f t="array" ref="V56">IFERROR(INDEX(INDIRECT("'"&amp;VLOOKUP($C56,ModMap!$A$2:$B$21,2,FALSE)&amp;"'!V:V"),MATCH($K56,INDIRECT("'"&amp;VLOOKUP($C56,ModMap!$A$2:$B$21,2,FALSE)&amp;"'!$K:$K"),0)),"")</f>
        <v>Not Started</v>
      </c>
      <c r="W56" s="50" t="str">
        <f t="array" ref="W56">IFERROR(INDEX(INDIRECT("'"&amp;VLOOKUP($C56,ModMap!$A$2:$B$21,2,FALSE)&amp;"'!W:W"),MATCH($K56,INDIRECT("'"&amp;VLOOKUP($C56,ModMap!$A$2:$B$21,2,FALSE)&amp;"'!$K:$K"),0)),"")</f>
        <v>Unassigned</v>
      </c>
      <c r="X56" s="48" t="s">
        <v>33</v>
      </c>
      <c r="Y56" s="50" t="str">
        <f t="array" ref="Y56">IFERROR(INDEX(INDIRECT("'"&amp;VLOOKUP($C56,ModMap!$A$2:$B$21,2,FALSE)&amp;"'!Y:Y"),MATCH($K56,INDIRECT("'"&amp;VLOOKUP($C56,ModMap!$A$2:$B$21,2,FALSE)&amp;"'!$K:$K"),0)),"")</f>
        <v>Not Started</v>
      </c>
      <c r="Z56" s="50" t="str">
        <f t="array" ref="Z56">IFERROR(INDEX(INDIRECT("'"&amp;VLOOKUP($C56,ModMap!$A$2:$B$21,2,FALSE)&amp;"'!Z:Z"),MATCH($K56,INDIRECT("'"&amp;VLOOKUP($C56,ModMap!$A$2:$B$21,2,FALSE)&amp;"'!$K:$K"),0)),"")</f>
        <v>Unassigned</v>
      </c>
      <c r="AA56" s="44" t="s">
        <v>36</v>
      </c>
      <c r="AB56" s="50" t="str">
        <f t="array" ref="AB56">IFERROR(INDEX(INDIRECT("'"&amp;VLOOKUP($C56,ModMap!$A$2:$B$21,2,FALSE)&amp;"'!AB:AB"),MATCH($K56,INDIRECT("'"&amp;VLOOKUP($C56,ModMap!$A$2:$B$21,2,FALSE)&amp;"'!$K:$K"),0)),"")</f>
        <v>N/A</v>
      </c>
      <c r="AC56" s="50" t="str">
        <f t="array" ref="AC56">IFERROR(INDEX(INDIRECT("'"&amp;VLOOKUP($C56,ModMap!$A$2:$B$21,2,FALSE)&amp;"'!AC:AC"),MATCH($K56,INDIRECT("'"&amp;VLOOKUP($C56,ModMap!$A$2:$B$21,2,FALSE)&amp;"'!$K:$K"),0)),"")</f>
        <v/>
      </c>
      <c r="AD56" s="48" t="s">
        <v>33</v>
      </c>
      <c r="AE56" s="50" t="str">
        <f t="array" ref="AE56">IFERROR(INDEX(INDIRECT("'"&amp;VLOOKUP($C56,ModMap!$A$2:$B$21,2,FALSE)&amp;"'!AE:AE"),MATCH($K56,INDIRECT("'"&amp;VLOOKUP($C56,ModMap!$A$2:$B$21,2,FALSE)&amp;"'!$K:$K"),0)),"")</f>
        <v>Not Started</v>
      </c>
      <c r="AF56" s="50" t="str">
        <f t="array" ref="AF56">IFERROR(INDEX(INDIRECT("'"&amp;VLOOKUP($C56,ModMap!$A$2:$B$21,2,FALSE)&amp;"'!AF:AF"),MATCH($K56,INDIRECT("'"&amp;VLOOKUP($C56,ModMap!$A$2:$B$21,2,FALSE)&amp;"'!$K:$K"),0)),"")</f>
        <v>Unassigned</v>
      </c>
      <c r="AG56" s="44" t="s">
        <v>36</v>
      </c>
      <c r="AH56" s="50" t="str">
        <f t="array" ref="AH56">IFERROR(INDEX(INDIRECT("'"&amp;VLOOKUP($C56,ModMap!$A$2:$B$21,2,FALSE)&amp;"'!AH:AH"),MATCH($K56,INDIRECT("'"&amp;VLOOKUP($C56,ModMap!$A$2:$B$21,2,FALSE)&amp;"'!$K:$K"),0)),"")</f>
        <v>N/A</v>
      </c>
      <c r="AI56" s="50" t="str">
        <f t="array" ref="AI56">IFERROR(INDEX(INDIRECT("'"&amp;VLOOKUP($C56,ModMap!$A$2:$B$21,2,FALSE)&amp;"'!AI:AI"),MATCH($K56,INDIRECT("'"&amp;VLOOKUP($C56,ModMap!$A$2:$B$21,2,FALSE)&amp;"'!$K:$K"),0)),"")</f>
        <v/>
      </c>
      <c r="AJ56" s="44" t="s">
        <v>36</v>
      </c>
      <c r="AK56" s="50" t="str">
        <f t="array" ref="AK56">IFERROR(INDEX(INDIRECT("'"&amp;VLOOKUP($C56,ModMap!$A$2:$B$21,2,FALSE)&amp;"'!AK:AK"),MATCH($K56,INDIRECT("'"&amp;VLOOKUP($C56,ModMap!$A$2:$B$21,2,FALSE)&amp;"'!$K:$K"),0)),"")</f>
        <v>N/A</v>
      </c>
      <c r="AL56" s="50" t="str">
        <f t="array" ref="AL56">IFERROR(INDEX(INDIRECT("'"&amp;VLOOKUP($C56,ModMap!$A$2:$B$21,2,FALSE)&amp;"'!AL:AL"),MATCH($K56,INDIRECT("'"&amp;VLOOKUP($C56,ModMap!$A$2:$B$21,2,FALSE)&amp;"'!$K:$K"),0)),"")</f>
        <v/>
      </c>
      <c r="AM56" s="50">
        <f t="shared" si="1"/>
        <v>3</v>
      </c>
      <c r="AN56" s="50" t="str">
        <f t="shared" si="2"/>
        <v>Not Started</v>
      </c>
      <c r="AO56" s="51" t="str">
        <f t="array" ref="AO56">IFERROR(INDEX(INDIRECT("'"&amp;VLOOKUP($C56,ModMap!$A$2:$B$21,2,FALSE)&amp;"'!AO:AO"),MATCH($K56,INDIRECT("'"&amp;VLOOKUP($C56,ModMap!$A$2:$B$21,2,FALSE)&amp;"'!$K:$K"),0)),"")</f>
        <v/>
      </c>
      <c r="AP56" s="49" t="str">
        <f t="array" ref="AP56">IFERROR(HYPERLINK("#'"&amp;VLOOKUP($C56,ModMap!$A$2:$B$21,2,FALSE)&amp;"'!V"&amp;MATCH($K56,INDIRECT("'"&amp;VLOOKUP($C56,ModMap!$A$2:$B$21,2,FALSE)&amp;"'!$K:$K"),0),"Edit on module sheet"),"")</f>
        <v>Edit on module sheet</v>
      </c>
    </row>
    <row r="57" ht="42.0" customHeight="1">
      <c r="A57" s="39">
        <v>55.0</v>
      </c>
      <c r="B57" s="39">
        <v>194.0</v>
      </c>
      <c r="C57" s="39" t="s">
        <v>90</v>
      </c>
      <c r="D57" s="40" t="s">
        <v>91</v>
      </c>
      <c r="E57" s="31" t="s">
        <v>69</v>
      </c>
      <c r="F57" s="29" t="s">
        <v>276</v>
      </c>
      <c r="G57" s="40" t="s">
        <v>277</v>
      </c>
      <c r="H57" s="39" t="s">
        <v>363</v>
      </c>
      <c r="I57" s="39" t="s">
        <v>364</v>
      </c>
      <c r="J57" s="40" t="s">
        <v>365</v>
      </c>
      <c r="K57" s="39" t="s">
        <v>2348</v>
      </c>
      <c r="L57" s="40" t="s">
        <v>2349</v>
      </c>
      <c r="M57" s="48" t="s">
        <v>434</v>
      </c>
      <c r="N57" s="39" t="s">
        <v>283</v>
      </c>
      <c r="O57" s="39" t="s">
        <v>284</v>
      </c>
      <c r="P57" s="40" t="s">
        <v>368</v>
      </c>
      <c r="Q57" s="40" t="s">
        <v>369</v>
      </c>
      <c r="R57" s="39" t="s">
        <v>287</v>
      </c>
      <c r="S57" s="39" t="s">
        <v>69</v>
      </c>
      <c r="T57" s="39" t="str">
        <f t="array" ref="T57">IFERROR(INDEX(INDIRECT("'"&amp;VLOOKUP($C57,ModMap!$A$2:$B$21,2,FALSE)&amp;"'!T:T"),MATCH($K57,INDIRECT("'"&amp;VLOOKUP($C57,ModMap!$A$2:$B$21,2,FALSE)&amp;"'!$K:$K"),0)),"")</f>
        <v>Unassigned</v>
      </c>
      <c r="U57" s="48" t="s">
        <v>33</v>
      </c>
      <c r="V57" s="39" t="str">
        <f t="array" ref="V57">IFERROR(INDEX(INDIRECT("'"&amp;VLOOKUP($C57,ModMap!$A$2:$B$21,2,FALSE)&amp;"'!V:V"),MATCH($K57,INDIRECT("'"&amp;VLOOKUP($C57,ModMap!$A$2:$B$21,2,FALSE)&amp;"'!$K:$K"),0)),"")</f>
        <v>Not Started</v>
      </c>
      <c r="W57" s="39" t="str">
        <f t="array" ref="W57">IFERROR(INDEX(INDIRECT("'"&amp;VLOOKUP($C57,ModMap!$A$2:$B$21,2,FALSE)&amp;"'!W:W"),MATCH($K57,INDIRECT("'"&amp;VLOOKUP($C57,ModMap!$A$2:$B$21,2,FALSE)&amp;"'!$K:$K"),0)),"")</f>
        <v>Unassigned</v>
      </c>
      <c r="X57" s="48" t="s">
        <v>33</v>
      </c>
      <c r="Y57" s="39" t="str">
        <f t="array" ref="Y57">IFERROR(INDEX(INDIRECT("'"&amp;VLOOKUP($C57,ModMap!$A$2:$B$21,2,FALSE)&amp;"'!Y:Y"),MATCH($K57,INDIRECT("'"&amp;VLOOKUP($C57,ModMap!$A$2:$B$21,2,FALSE)&amp;"'!$K:$K"),0)),"")</f>
        <v>Not Started</v>
      </c>
      <c r="Z57" s="39" t="str">
        <f t="array" ref="Z57">IFERROR(INDEX(INDIRECT("'"&amp;VLOOKUP($C57,ModMap!$A$2:$B$21,2,FALSE)&amp;"'!Z:Z"),MATCH($K57,INDIRECT("'"&amp;VLOOKUP($C57,ModMap!$A$2:$B$21,2,FALSE)&amp;"'!$K:$K"),0)),"")</f>
        <v>Unassigned</v>
      </c>
      <c r="AA57" s="44" t="s">
        <v>36</v>
      </c>
      <c r="AB57" s="39" t="str">
        <f t="array" ref="AB57">IFERROR(INDEX(INDIRECT("'"&amp;VLOOKUP($C57,ModMap!$A$2:$B$21,2,FALSE)&amp;"'!AB:AB"),MATCH($K57,INDIRECT("'"&amp;VLOOKUP($C57,ModMap!$A$2:$B$21,2,FALSE)&amp;"'!$K:$K"),0)),"")</f>
        <v>N/A</v>
      </c>
      <c r="AC57" s="39" t="str">
        <f t="array" ref="AC57">IFERROR(INDEX(INDIRECT("'"&amp;VLOOKUP($C57,ModMap!$A$2:$B$21,2,FALSE)&amp;"'!AC:AC"),MATCH($K57,INDIRECT("'"&amp;VLOOKUP($C57,ModMap!$A$2:$B$21,2,FALSE)&amp;"'!$K:$K"),0)),"")</f>
        <v/>
      </c>
      <c r="AD57" s="48" t="s">
        <v>33</v>
      </c>
      <c r="AE57" s="39" t="str">
        <f t="array" ref="AE57">IFERROR(INDEX(INDIRECT("'"&amp;VLOOKUP($C57,ModMap!$A$2:$B$21,2,FALSE)&amp;"'!AE:AE"),MATCH($K57,INDIRECT("'"&amp;VLOOKUP($C57,ModMap!$A$2:$B$21,2,FALSE)&amp;"'!$K:$K"),0)),"")</f>
        <v>Not Started</v>
      </c>
      <c r="AF57" s="39" t="str">
        <f t="array" ref="AF57">IFERROR(INDEX(INDIRECT("'"&amp;VLOOKUP($C57,ModMap!$A$2:$B$21,2,FALSE)&amp;"'!AF:AF"),MATCH($K57,INDIRECT("'"&amp;VLOOKUP($C57,ModMap!$A$2:$B$21,2,FALSE)&amp;"'!$K:$K"),0)),"")</f>
        <v>Unassigned</v>
      </c>
      <c r="AG57" s="44" t="s">
        <v>36</v>
      </c>
      <c r="AH57" s="39" t="str">
        <f t="array" ref="AH57">IFERROR(INDEX(INDIRECT("'"&amp;VLOOKUP($C57,ModMap!$A$2:$B$21,2,FALSE)&amp;"'!AH:AH"),MATCH($K57,INDIRECT("'"&amp;VLOOKUP($C57,ModMap!$A$2:$B$21,2,FALSE)&amp;"'!$K:$K"),0)),"")</f>
        <v>N/A</v>
      </c>
      <c r="AI57" s="39" t="str">
        <f t="array" ref="AI57">IFERROR(INDEX(INDIRECT("'"&amp;VLOOKUP($C57,ModMap!$A$2:$B$21,2,FALSE)&amp;"'!AI:AI"),MATCH($K57,INDIRECT("'"&amp;VLOOKUP($C57,ModMap!$A$2:$B$21,2,FALSE)&amp;"'!$K:$K"),0)),"")</f>
        <v/>
      </c>
      <c r="AJ57" s="44" t="s">
        <v>36</v>
      </c>
      <c r="AK57" s="39" t="str">
        <f t="array" ref="AK57">IFERROR(INDEX(INDIRECT("'"&amp;VLOOKUP($C57,ModMap!$A$2:$B$21,2,FALSE)&amp;"'!AK:AK"),MATCH($K57,INDIRECT("'"&amp;VLOOKUP($C57,ModMap!$A$2:$B$21,2,FALSE)&amp;"'!$K:$K"),0)),"")</f>
        <v>N/A</v>
      </c>
      <c r="AL57" s="39" t="str">
        <f t="array" ref="AL57">IFERROR(INDEX(INDIRECT("'"&amp;VLOOKUP($C57,ModMap!$A$2:$B$21,2,FALSE)&amp;"'!AL:AL"),MATCH($K57,INDIRECT("'"&amp;VLOOKUP($C57,ModMap!$A$2:$B$21,2,FALSE)&amp;"'!$K:$K"),0)),"")</f>
        <v/>
      </c>
      <c r="AM57" s="39">
        <f t="shared" si="1"/>
        <v>3</v>
      </c>
      <c r="AN57" s="39" t="str">
        <f t="shared" si="2"/>
        <v>Not Started</v>
      </c>
      <c r="AO57" s="40" t="str">
        <f t="array" ref="AO57">IFERROR(INDEX(INDIRECT("'"&amp;VLOOKUP($C57,ModMap!$A$2:$B$21,2,FALSE)&amp;"'!AO:AO"),MATCH($K57,INDIRECT("'"&amp;VLOOKUP($C57,ModMap!$A$2:$B$21,2,FALSE)&amp;"'!$K:$K"),0)),"")</f>
        <v/>
      </c>
      <c r="AP57" s="49" t="str">
        <f t="array" ref="AP57">IFERROR(HYPERLINK("#'"&amp;VLOOKUP($C57,ModMap!$A$2:$B$21,2,FALSE)&amp;"'!V"&amp;MATCH($K57,INDIRECT("'"&amp;VLOOKUP($C57,ModMap!$A$2:$B$21,2,FALSE)&amp;"'!$K:$K"),0),"Edit on module sheet"),"")</f>
        <v>Edit on module sheet</v>
      </c>
    </row>
    <row r="58" ht="42.0" customHeight="1">
      <c r="A58" s="50">
        <v>56.0</v>
      </c>
      <c r="B58" s="50">
        <v>197.0</v>
      </c>
      <c r="C58" s="50" t="s">
        <v>90</v>
      </c>
      <c r="D58" s="51" t="s">
        <v>91</v>
      </c>
      <c r="E58" s="31" t="s">
        <v>69</v>
      </c>
      <c r="F58" s="29" t="s">
        <v>276</v>
      </c>
      <c r="G58" s="51" t="s">
        <v>277</v>
      </c>
      <c r="H58" s="50" t="s">
        <v>370</v>
      </c>
      <c r="I58" s="50" t="s">
        <v>371</v>
      </c>
      <c r="J58" s="51" t="s">
        <v>372</v>
      </c>
      <c r="K58" s="50" t="s">
        <v>2366</v>
      </c>
      <c r="L58" s="51" t="s">
        <v>2367</v>
      </c>
      <c r="M58" s="48" t="s">
        <v>434</v>
      </c>
      <c r="N58" s="50" t="s">
        <v>283</v>
      </c>
      <c r="O58" s="50" t="s">
        <v>284</v>
      </c>
      <c r="P58" s="51" t="s">
        <v>375</v>
      </c>
      <c r="Q58" s="51" t="s">
        <v>376</v>
      </c>
      <c r="R58" s="50" t="s">
        <v>287</v>
      </c>
      <c r="S58" s="50" t="s">
        <v>69</v>
      </c>
      <c r="T58" s="50" t="str">
        <f t="array" ref="T58">IFERROR(INDEX(INDIRECT("'"&amp;VLOOKUP($C58,ModMap!$A$2:$B$21,2,FALSE)&amp;"'!T:T"),MATCH($K58,INDIRECT("'"&amp;VLOOKUP($C58,ModMap!$A$2:$B$21,2,FALSE)&amp;"'!$K:$K"),0)),"")</f>
        <v>Unassigned</v>
      </c>
      <c r="U58" s="48" t="s">
        <v>33</v>
      </c>
      <c r="V58" s="50" t="str">
        <f t="array" ref="V58">IFERROR(INDEX(INDIRECT("'"&amp;VLOOKUP($C58,ModMap!$A$2:$B$21,2,FALSE)&amp;"'!V:V"),MATCH($K58,INDIRECT("'"&amp;VLOOKUP($C58,ModMap!$A$2:$B$21,2,FALSE)&amp;"'!$K:$K"),0)),"")</f>
        <v>Not Started</v>
      </c>
      <c r="W58" s="50" t="str">
        <f t="array" ref="W58">IFERROR(INDEX(INDIRECT("'"&amp;VLOOKUP($C58,ModMap!$A$2:$B$21,2,FALSE)&amp;"'!W:W"),MATCH($K58,INDIRECT("'"&amp;VLOOKUP($C58,ModMap!$A$2:$B$21,2,FALSE)&amp;"'!$K:$K"),0)),"")</f>
        <v>Unassigned</v>
      </c>
      <c r="X58" s="48" t="s">
        <v>33</v>
      </c>
      <c r="Y58" s="50" t="str">
        <f t="array" ref="Y58">IFERROR(INDEX(INDIRECT("'"&amp;VLOOKUP($C58,ModMap!$A$2:$B$21,2,FALSE)&amp;"'!Y:Y"),MATCH($K58,INDIRECT("'"&amp;VLOOKUP($C58,ModMap!$A$2:$B$21,2,FALSE)&amp;"'!$K:$K"),0)),"")</f>
        <v>Not Started</v>
      </c>
      <c r="Z58" s="50" t="str">
        <f t="array" ref="Z58">IFERROR(INDEX(INDIRECT("'"&amp;VLOOKUP($C58,ModMap!$A$2:$B$21,2,FALSE)&amp;"'!Z:Z"),MATCH($K58,INDIRECT("'"&amp;VLOOKUP($C58,ModMap!$A$2:$B$21,2,FALSE)&amp;"'!$K:$K"),0)),"")</f>
        <v>Unassigned</v>
      </c>
      <c r="AA58" s="44" t="s">
        <v>36</v>
      </c>
      <c r="AB58" s="50" t="str">
        <f t="array" ref="AB58">IFERROR(INDEX(INDIRECT("'"&amp;VLOOKUP($C58,ModMap!$A$2:$B$21,2,FALSE)&amp;"'!AB:AB"),MATCH($K58,INDIRECT("'"&amp;VLOOKUP($C58,ModMap!$A$2:$B$21,2,FALSE)&amp;"'!$K:$K"),0)),"")</f>
        <v>N/A</v>
      </c>
      <c r="AC58" s="50" t="str">
        <f t="array" ref="AC58">IFERROR(INDEX(INDIRECT("'"&amp;VLOOKUP($C58,ModMap!$A$2:$B$21,2,FALSE)&amp;"'!AC:AC"),MATCH($K58,INDIRECT("'"&amp;VLOOKUP($C58,ModMap!$A$2:$B$21,2,FALSE)&amp;"'!$K:$K"),0)),"")</f>
        <v/>
      </c>
      <c r="AD58" s="44" t="s">
        <v>36</v>
      </c>
      <c r="AE58" s="50" t="str">
        <f t="array" ref="AE58">IFERROR(INDEX(INDIRECT("'"&amp;VLOOKUP($C58,ModMap!$A$2:$B$21,2,FALSE)&amp;"'!AE:AE"),MATCH($K58,INDIRECT("'"&amp;VLOOKUP($C58,ModMap!$A$2:$B$21,2,FALSE)&amp;"'!$K:$K"),0)),"")</f>
        <v>N/A</v>
      </c>
      <c r="AF58" s="50" t="str">
        <f t="array" ref="AF58">IFERROR(INDEX(INDIRECT("'"&amp;VLOOKUP($C58,ModMap!$A$2:$B$21,2,FALSE)&amp;"'!AF:AF"),MATCH($K58,INDIRECT("'"&amp;VLOOKUP($C58,ModMap!$A$2:$B$21,2,FALSE)&amp;"'!$K:$K"),0)),"")</f>
        <v/>
      </c>
      <c r="AG58" s="44" t="s">
        <v>36</v>
      </c>
      <c r="AH58" s="50" t="str">
        <f t="array" ref="AH58">IFERROR(INDEX(INDIRECT("'"&amp;VLOOKUP($C58,ModMap!$A$2:$B$21,2,FALSE)&amp;"'!AH:AH"),MATCH($K58,INDIRECT("'"&amp;VLOOKUP($C58,ModMap!$A$2:$B$21,2,FALSE)&amp;"'!$K:$K"),0)),"")</f>
        <v>N/A</v>
      </c>
      <c r="AI58" s="50" t="str">
        <f t="array" ref="AI58">IFERROR(INDEX(INDIRECT("'"&amp;VLOOKUP($C58,ModMap!$A$2:$B$21,2,FALSE)&amp;"'!AI:AI"),MATCH($K58,INDIRECT("'"&amp;VLOOKUP($C58,ModMap!$A$2:$B$21,2,FALSE)&amp;"'!$K:$K"),0)),"")</f>
        <v/>
      </c>
      <c r="AJ58" s="44" t="s">
        <v>36</v>
      </c>
      <c r="AK58" s="50" t="str">
        <f t="array" ref="AK58">IFERROR(INDEX(INDIRECT("'"&amp;VLOOKUP($C58,ModMap!$A$2:$B$21,2,FALSE)&amp;"'!AK:AK"),MATCH($K58,INDIRECT("'"&amp;VLOOKUP($C58,ModMap!$A$2:$B$21,2,FALSE)&amp;"'!$K:$K"),0)),"")</f>
        <v>N/A</v>
      </c>
      <c r="AL58" s="50" t="str">
        <f t="array" ref="AL58">IFERROR(INDEX(INDIRECT("'"&amp;VLOOKUP($C58,ModMap!$A$2:$B$21,2,FALSE)&amp;"'!AL:AL"),MATCH($K58,INDIRECT("'"&amp;VLOOKUP($C58,ModMap!$A$2:$B$21,2,FALSE)&amp;"'!$K:$K"),0)),"")</f>
        <v/>
      </c>
      <c r="AM58" s="50">
        <f t="shared" si="1"/>
        <v>2</v>
      </c>
      <c r="AN58" s="50" t="str">
        <f t="shared" si="2"/>
        <v>Not Started</v>
      </c>
      <c r="AO58" s="51" t="str">
        <f t="array" ref="AO58">IFERROR(INDEX(INDIRECT("'"&amp;VLOOKUP($C58,ModMap!$A$2:$B$21,2,FALSE)&amp;"'!AO:AO"),MATCH($K58,INDIRECT("'"&amp;VLOOKUP($C58,ModMap!$A$2:$B$21,2,FALSE)&amp;"'!$K:$K"),0)),"")</f>
        <v/>
      </c>
      <c r="AP58" s="49" t="str">
        <f t="array" ref="AP58">IFERROR(HYPERLINK("#'"&amp;VLOOKUP($C58,ModMap!$A$2:$B$21,2,FALSE)&amp;"'!V"&amp;MATCH($K58,INDIRECT("'"&amp;VLOOKUP($C58,ModMap!$A$2:$B$21,2,FALSE)&amp;"'!$K:$K"),0),"Edit on module sheet"),"")</f>
        <v>Edit on module sheet</v>
      </c>
    </row>
    <row r="59" ht="42.0" customHeight="1">
      <c r="A59" s="39">
        <v>57.0</v>
      </c>
      <c r="B59" s="39">
        <v>198.0</v>
      </c>
      <c r="C59" s="39" t="s">
        <v>90</v>
      </c>
      <c r="D59" s="40" t="s">
        <v>91</v>
      </c>
      <c r="E59" s="31" t="s">
        <v>69</v>
      </c>
      <c r="F59" s="29" t="s">
        <v>276</v>
      </c>
      <c r="G59" s="40" t="s">
        <v>277</v>
      </c>
      <c r="H59" s="39" t="s">
        <v>1761</v>
      </c>
      <c r="I59" s="39" t="s">
        <v>1762</v>
      </c>
      <c r="J59" s="40" t="s">
        <v>1763</v>
      </c>
      <c r="K59" s="39" t="s">
        <v>2377</v>
      </c>
      <c r="L59" s="40" t="s">
        <v>2378</v>
      </c>
      <c r="M59" s="48" t="s">
        <v>613</v>
      </c>
      <c r="N59" s="39" t="s">
        <v>283</v>
      </c>
      <c r="O59" s="39" t="s">
        <v>284</v>
      </c>
      <c r="P59" s="40" t="s">
        <v>1766</v>
      </c>
      <c r="Q59" s="40" t="s">
        <v>1767</v>
      </c>
      <c r="R59" s="39" t="s">
        <v>287</v>
      </c>
      <c r="S59" s="39" t="s">
        <v>69</v>
      </c>
      <c r="T59" s="39" t="str">
        <f t="array" ref="T59">IFERROR(INDEX(INDIRECT("'"&amp;VLOOKUP($C59,ModMap!$A$2:$B$21,2,FALSE)&amp;"'!T:T"),MATCH($K59,INDIRECT("'"&amp;VLOOKUP($C59,ModMap!$A$2:$B$21,2,FALSE)&amp;"'!$K:$K"),0)),"")</f>
        <v>Unassigned</v>
      </c>
      <c r="U59" s="48" t="s">
        <v>33</v>
      </c>
      <c r="V59" s="39" t="str">
        <f t="array" ref="V59">IFERROR(INDEX(INDIRECT("'"&amp;VLOOKUP($C59,ModMap!$A$2:$B$21,2,FALSE)&amp;"'!V:V"),MATCH($K59,INDIRECT("'"&amp;VLOOKUP($C59,ModMap!$A$2:$B$21,2,FALSE)&amp;"'!$K:$K"),0)),"")</f>
        <v>Not Started</v>
      </c>
      <c r="W59" s="39" t="str">
        <f t="array" ref="W59">IFERROR(INDEX(INDIRECT("'"&amp;VLOOKUP($C59,ModMap!$A$2:$B$21,2,FALSE)&amp;"'!W:W"),MATCH($K59,INDIRECT("'"&amp;VLOOKUP($C59,ModMap!$A$2:$B$21,2,FALSE)&amp;"'!$K:$K"),0)),"")</f>
        <v>Unassigned</v>
      </c>
      <c r="X59" s="48" t="s">
        <v>33</v>
      </c>
      <c r="Y59" s="39" t="str">
        <f t="array" ref="Y59">IFERROR(INDEX(INDIRECT("'"&amp;VLOOKUP($C59,ModMap!$A$2:$B$21,2,FALSE)&amp;"'!Y:Y"),MATCH($K59,INDIRECT("'"&amp;VLOOKUP($C59,ModMap!$A$2:$B$21,2,FALSE)&amp;"'!$K:$K"),0)),"")</f>
        <v>Not Started</v>
      </c>
      <c r="Z59" s="39" t="str">
        <f t="array" ref="Z59">IFERROR(INDEX(INDIRECT("'"&amp;VLOOKUP($C59,ModMap!$A$2:$B$21,2,FALSE)&amp;"'!Z:Z"),MATCH($K59,INDIRECT("'"&amp;VLOOKUP($C59,ModMap!$A$2:$B$21,2,FALSE)&amp;"'!$K:$K"),0)),"")</f>
        <v>Unassigned</v>
      </c>
      <c r="AA59" s="44" t="s">
        <v>36</v>
      </c>
      <c r="AB59" s="39" t="str">
        <f t="array" ref="AB59">IFERROR(INDEX(INDIRECT("'"&amp;VLOOKUP($C59,ModMap!$A$2:$B$21,2,FALSE)&amp;"'!AB:AB"),MATCH($K59,INDIRECT("'"&amp;VLOOKUP($C59,ModMap!$A$2:$B$21,2,FALSE)&amp;"'!$K:$K"),0)),"")</f>
        <v>N/A</v>
      </c>
      <c r="AC59" s="39" t="str">
        <f t="array" ref="AC59">IFERROR(INDEX(INDIRECT("'"&amp;VLOOKUP($C59,ModMap!$A$2:$B$21,2,FALSE)&amp;"'!AC:AC"),MATCH($K59,INDIRECT("'"&amp;VLOOKUP($C59,ModMap!$A$2:$B$21,2,FALSE)&amp;"'!$K:$K"),0)),"")</f>
        <v/>
      </c>
      <c r="AD59" s="48" t="s">
        <v>33</v>
      </c>
      <c r="AE59" s="39" t="str">
        <f t="array" ref="AE59">IFERROR(INDEX(INDIRECT("'"&amp;VLOOKUP($C59,ModMap!$A$2:$B$21,2,FALSE)&amp;"'!AE:AE"),MATCH($K59,INDIRECT("'"&amp;VLOOKUP($C59,ModMap!$A$2:$B$21,2,FALSE)&amp;"'!$K:$K"),0)),"")</f>
        <v>Not Started</v>
      </c>
      <c r="AF59" s="39" t="str">
        <f t="array" ref="AF59">IFERROR(INDEX(INDIRECT("'"&amp;VLOOKUP($C59,ModMap!$A$2:$B$21,2,FALSE)&amp;"'!AF:AF"),MATCH($K59,INDIRECT("'"&amp;VLOOKUP($C59,ModMap!$A$2:$B$21,2,FALSE)&amp;"'!$K:$K"),0)),"")</f>
        <v>Unassigned</v>
      </c>
      <c r="AG59" s="44" t="s">
        <v>36</v>
      </c>
      <c r="AH59" s="39" t="str">
        <f t="array" ref="AH59">IFERROR(INDEX(INDIRECT("'"&amp;VLOOKUP($C59,ModMap!$A$2:$B$21,2,FALSE)&amp;"'!AH:AH"),MATCH($K59,INDIRECT("'"&amp;VLOOKUP($C59,ModMap!$A$2:$B$21,2,FALSE)&amp;"'!$K:$K"),0)),"")</f>
        <v>N/A</v>
      </c>
      <c r="AI59" s="39" t="str">
        <f t="array" ref="AI59">IFERROR(INDEX(INDIRECT("'"&amp;VLOOKUP($C59,ModMap!$A$2:$B$21,2,FALSE)&amp;"'!AI:AI"),MATCH($K59,INDIRECT("'"&amp;VLOOKUP($C59,ModMap!$A$2:$B$21,2,FALSE)&amp;"'!$K:$K"),0)),"")</f>
        <v/>
      </c>
      <c r="AJ59" s="44" t="s">
        <v>36</v>
      </c>
      <c r="AK59" s="39" t="str">
        <f t="array" ref="AK59">IFERROR(INDEX(INDIRECT("'"&amp;VLOOKUP($C59,ModMap!$A$2:$B$21,2,FALSE)&amp;"'!AK:AK"),MATCH($K59,INDIRECT("'"&amp;VLOOKUP($C59,ModMap!$A$2:$B$21,2,FALSE)&amp;"'!$K:$K"),0)),"")</f>
        <v>N/A</v>
      </c>
      <c r="AL59" s="39" t="str">
        <f t="array" ref="AL59">IFERROR(INDEX(INDIRECT("'"&amp;VLOOKUP($C59,ModMap!$A$2:$B$21,2,FALSE)&amp;"'!AL:AL"),MATCH($K59,INDIRECT("'"&amp;VLOOKUP($C59,ModMap!$A$2:$B$21,2,FALSE)&amp;"'!$K:$K"),0)),"")</f>
        <v/>
      </c>
      <c r="AM59" s="39">
        <f t="shared" si="1"/>
        <v>3</v>
      </c>
      <c r="AN59" s="39" t="str">
        <f t="shared" si="2"/>
        <v>Not Started</v>
      </c>
      <c r="AO59" s="40" t="str">
        <f t="array" ref="AO59">IFERROR(INDEX(INDIRECT("'"&amp;VLOOKUP($C59,ModMap!$A$2:$B$21,2,FALSE)&amp;"'!AO:AO"),MATCH($K59,INDIRECT("'"&amp;VLOOKUP($C59,ModMap!$A$2:$B$21,2,FALSE)&amp;"'!$K:$K"),0)),"")</f>
        <v/>
      </c>
      <c r="AP59" s="49" t="str">
        <f t="array" ref="AP59">IFERROR(HYPERLINK("#'"&amp;VLOOKUP($C59,ModMap!$A$2:$B$21,2,FALSE)&amp;"'!V"&amp;MATCH($K59,INDIRECT("'"&amp;VLOOKUP($C59,ModMap!$A$2:$B$21,2,FALSE)&amp;"'!$K:$K"),0),"Edit on module sheet"),"")</f>
        <v>Edit on module sheet</v>
      </c>
    </row>
    <row r="60" ht="42.0" customHeight="1">
      <c r="A60" s="50">
        <v>58.0</v>
      </c>
      <c r="B60" s="50">
        <v>204.0</v>
      </c>
      <c r="C60" s="50" t="s">
        <v>90</v>
      </c>
      <c r="D60" s="51" t="s">
        <v>91</v>
      </c>
      <c r="E60" s="31" t="s">
        <v>69</v>
      </c>
      <c r="F60" s="29" t="s">
        <v>276</v>
      </c>
      <c r="G60" s="51" t="s">
        <v>277</v>
      </c>
      <c r="H60" s="50" t="s">
        <v>379</v>
      </c>
      <c r="I60" s="50" t="s">
        <v>380</v>
      </c>
      <c r="J60" s="51" t="s">
        <v>381</v>
      </c>
      <c r="K60" s="50" t="s">
        <v>2415</v>
      </c>
      <c r="L60" s="51" t="s">
        <v>2416</v>
      </c>
      <c r="M60" s="48" t="s">
        <v>434</v>
      </c>
      <c r="N60" s="50" t="s">
        <v>384</v>
      </c>
      <c r="O60" s="50" t="s">
        <v>284</v>
      </c>
      <c r="P60" s="51" t="s">
        <v>385</v>
      </c>
      <c r="Q60" s="51" t="s">
        <v>386</v>
      </c>
      <c r="R60" s="50" t="s">
        <v>287</v>
      </c>
      <c r="S60" s="50" t="s">
        <v>69</v>
      </c>
      <c r="T60" s="50" t="str">
        <f t="array" ref="T60">IFERROR(INDEX(INDIRECT("'"&amp;VLOOKUP($C60,ModMap!$A$2:$B$21,2,FALSE)&amp;"'!T:T"),MATCH($K60,INDIRECT("'"&amp;VLOOKUP($C60,ModMap!$A$2:$B$21,2,FALSE)&amp;"'!$K:$K"),0)),"")</f>
        <v>Unassigned</v>
      </c>
      <c r="U60" s="48" t="s">
        <v>33</v>
      </c>
      <c r="V60" s="50" t="str">
        <f t="array" ref="V60">IFERROR(INDEX(INDIRECT("'"&amp;VLOOKUP($C60,ModMap!$A$2:$B$21,2,FALSE)&amp;"'!V:V"),MATCH($K60,INDIRECT("'"&amp;VLOOKUP($C60,ModMap!$A$2:$B$21,2,FALSE)&amp;"'!$K:$K"),0)),"")</f>
        <v>Not Started</v>
      </c>
      <c r="W60" s="50" t="str">
        <f t="array" ref="W60">IFERROR(INDEX(INDIRECT("'"&amp;VLOOKUP($C60,ModMap!$A$2:$B$21,2,FALSE)&amp;"'!W:W"),MATCH($K60,INDIRECT("'"&amp;VLOOKUP($C60,ModMap!$A$2:$B$21,2,FALSE)&amp;"'!$K:$K"),0)),"")</f>
        <v>Unassigned</v>
      </c>
      <c r="X60" s="48" t="s">
        <v>33</v>
      </c>
      <c r="Y60" s="50" t="str">
        <f t="array" ref="Y60">IFERROR(INDEX(INDIRECT("'"&amp;VLOOKUP($C60,ModMap!$A$2:$B$21,2,FALSE)&amp;"'!Y:Y"),MATCH($K60,INDIRECT("'"&amp;VLOOKUP($C60,ModMap!$A$2:$B$21,2,FALSE)&amp;"'!$K:$K"),0)),"")</f>
        <v>Not Started</v>
      </c>
      <c r="Z60" s="50" t="str">
        <f t="array" ref="Z60">IFERROR(INDEX(INDIRECT("'"&amp;VLOOKUP($C60,ModMap!$A$2:$B$21,2,FALSE)&amp;"'!Z:Z"),MATCH($K60,INDIRECT("'"&amp;VLOOKUP($C60,ModMap!$A$2:$B$21,2,FALSE)&amp;"'!$K:$K"),0)),"")</f>
        <v>Unassigned</v>
      </c>
      <c r="AA60" s="44" t="s">
        <v>36</v>
      </c>
      <c r="AB60" s="50" t="str">
        <f t="array" ref="AB60">IFERROR(INDEX(INDIRECT("'"&amp;VLOOKUP($C60,ModMap!$A$2:$B$21,2,FALSE)&amp;"'!AB:AB"),MATCH($K60,INDIRECT("'"&amp;VLOOKUP($C60,ModMap!$A$2:$B$21,2,FALSE)&amp;"'!$K:$K"),0)),"")</f>
        <v>N/A</v>
      </c>
      <c r="AC60" s="50" t="str">
        <f t="array" ref="AC60">IFERROR(INDEX(INDIRECT("'"&amp;VLOOKUP($C60,ModMap!$A$2:$B$21,2,FALSE)&amp;"'!AC:AC"),MATCH($K60,INDIRECT("'"&amp;VLOOKUP($C60,ModMap!$A$2:$B$21,2,FALSE)&amp;"'!$K:$K"),0)),"")</f>
        <v/>
      </c>
      <c r="AD60" s="48" t="s">
        <v>33</v>
      </c>
      <c r="AE60" s="50" t="str">
        <f t="array" ref="AE60">IFERROR(INDEX(INDIRECT("'"&amp;VLOOKUP($C60,ModMap!$A$2:$B$21,2,FALSE)&amp;"'!AE:AE"),MATCH($K60,INDIRECT("'"&amp;VLOOKUP($C60,ModMap!$A$2:$B$21,2,FALSE)&amp;"'!$K:$K"),0)),"")</f>
        <v>Not Started</v>
      </c>
      <c r="AF60" s="50" t="str">
        <f t="array" ref="AF60">IFERROR(INDEX(INDIRECT("'"&amp;VLOOKUP($C60,ModMap!$A$2:$B$21,2,FALSE)&amp;"'!AF:AF"),MATCH($K60,INDIRECT("'"&amp;VLOOKUP($C60,ModMap!$A$2:$B$21,2,FALSE)&amp;"'!$K:$K"),0)),"")</f>
        <v>Unassigned</v>
      </c>
      <c r="AG60" s="44" t="s">
        <v>36</v>
      </c>
      <c r="AH60" s="50" t="str">
        <f t="array" ref="AH60">IFERROR(INDEX(INDIRECT("'"&amp;VLOOKUP($C60,ModMap!$A$2:$B$21,2,FALSE)&amp;"'!AH:AH"),MATCH($K60,INDIRECT("'"&amp;VLOOKUP($C60,ModMap!$A$2:$B$21,2,FALSE)&amp;"'!$K:$K"),0)),"")</f>
        <v>N/A</v>
      </c>
      <c r="AI60" s="50" t="str">
        <f t="array" ref="AI60">IFERROR(INDEX(INDIRECT("'"&amp;VLOOKUP($C60,ModMap!$A$2:$B$21,2,FALSE)&amp;"'!AI:AI"),MATCH($K60,INDIRECT("'"&amp;VLOOKUP($C60,ModMap!$A$2:$B$21,2,FALSE)&amp;"'!$K:$K"),0)),"")</f>
        <v/>
      </c>
      <c r="AJ60" s="44" t="s">
        <v>36</v>
      </c>
      <c r="AK60" s="50" t="str">
        <f t="array" ref="AK60">IFERROR(INDEX(INDIRECT("'"&amp;VLOOKUP($C60,ModMap!$A$2:$B$21,2,FALSE)&amp;"'!AK:AK"),MATCH($K60,INDIRECT("'"&amp;VLOOKUP($C60,ModMap!$A$2:$B$21,2,FALSE)&amp;"'!$K:$K"),0)),"")</f>
        <v>N/A</v>
      </c>
      <c r="AL60" s="50" t="str">
        <f t="array" ref="AL60">IFERROR(INDEX(INDIRECT("'"&amp;VLOOKUP($C60,ModMap!$A$2:$B$21,2,FALSE)&amp;"'!AL:AL"),MATCH($K60,INDIRECT("'"&amp;VLOOKUP($C60,ModMap!$A$2:$B$21,2,FALSE)&amp;"'!$K:$K"),0)),"")</f>
        <v/>
      </c>
      <c r="AM60" s="50">
        <f t="shared" si="1"/>
        <v>3</v>
      </c>
      <c r="AN60" s="50" t="str">
        <f t="shared" si="2"/>
        <v>Not Started</v>
      </c>
      <c r="AO60" s="51" t="str">
        <f t="array" ref="AO60">IFERROR(INDEX(INDIRECT("'"&amp;VLOOKUP($C60,ModMap!$A$2:$B$21,2,FALSE)&amp;"'!AO:AO"),MATCH($K60,INDIRECT("'"&amp;VLOOKUP($C60,ModMap!$A$2:$B$21,2,FALSE)&amp;"'!$K:$K"),0)),"")</f>
        <v/>
      </c>
      <c r="AP60" s="49" t="str">
        <f t="array" ref="AP60">IFERROR(HYPERLINK("#'"&amp;VLOOKUP($C60,ModMap!$A$2:$B$21,2,FALSE)&amp;"'!V"&amp;MATCH($K60,INDIRECT("'"&amp;VLOOKUP($C60,ModMap!$A$2:$B$21,2,FALSE)&amp;"'!$K:$K"),0),"Edit on module sheet"),"")</f>
        <v>Edit on module sheet</v>
      </c>
    </row>
    <row r="61" ht="42.0" customHeight="1">
      <c r="A61" s="39">
        <v>59.0</v>
      </c>
      <c r="B61" s="39">
        <v>208.0</v>
      </c>
      <c r="C61" s="39" t="s">
        <v>93</v>
      </c>
      <c r="D61" s="40" t="s">
        <v>94</v>
      </c>
      <c r="E61" s="31" t="s">
        <v>69</v>
      </c>
      <c r="F61" s="30" t="s">
        <v>390</v>
      </c>
      <c r="G61" s="40" t="s">
        <v>391</v>
      </c>
      <c r="H61" s="39" t="s">
        <v>392</v>
      </c>
      <c r="I61" s="39" t="s">
        <v>393</v>
      </c>
      <c r="J61" s="40" t="s">
        <v>394</v>
      </c>
      <c r="K61" s="39" t="s">
        <v>2448</v>
      </c>
      <c r="L61" s="40" t="s">
        <v>2449</v>
      </c>
      <c r="M61" s="48" t="s">
        <v>434</v>
      </c>
      <c r="N61" s="39" t="s">
        <v>397</v>
      </c>
      <c r="O61" s="39" t="s">
        <v>398</v>
      </c>
      <c r="P61" s="40" t="s">
        <v>399</v>
      </c>
      <c r="Q61" s="40" t="s">
        <v>400</v>
      </c>
      <c r="R61" s="39" t="s">
        <v>287</v>
      </c>
      <c r="S61" s="39" t="s">
        <v>69</v>
      </c>
      <c r="T61" s="39" t="str">
        <f t="array" ref="T61">IFERROR(INDEX(INDIRECT("'"&amp;VLOOKUP($C61,ModMap!$A$2:$B$21,2,FALSE)&amp;"'!T:T"),MATCH($K61,INDIRECT("'"&amp;VLOOKUP($C61,ModMap!$A$2:$B$21,2,FALSE)&amp;"'!$K:$K"),0)),"")</f>
        <v>Unassigned</v>
      </c>
      <c r="U61" s="48" t="s">
        <v>33</v>
      </c>
      <c r="V61" s="39" t="str">
        <f t="array" ref="V61">IFERROR(INDEX(INDIRECT("'"&amp;VLOOKUP($C61,ModMap!$A$2:$B$21,2,FALSE)&amp;"'!V:V"),MATCH($K61,INDIRECT("'"&amp;VLOOKUP($C61,ModMap!$A$2:$B$21,2,FALSE)&amp;"'!$K:$K"),0)),"")</f>
        <v>Not Started</v>
      </c>
      <c r="W61" s="39" t="str">
        <f t="array" ref="W61">IFERROR(INDEX(INDIRECT("'"&amp;VLOOKUP($C61,ModMap!$A$2:$B$21,2,FALSE)&amp;"'!W:W"),MATCH($K61,INDIRECT("'"&amp;VLOOKUP($C61,ModMap!$A$2:$B$21,2,FALSE)&amp;"'!$K:$K"),0)),"")</f>
        <v>Unassigned</v>
      </c>
      <c r="X61" s="48" t="s">
        <v>33</v>
      </c>
      <c r="Y61" s="39" t="str">
        <f t="array" ref="Y61">IFERROR(INDEX(INDIRECT("'"&amp;VLOOKUP($C61,ModMap!$A$2:$B$21,2,FALSE)&amp;"'!Y:Y"),MATCH($K61,INDIRECT("'"&amp;VLOOKUP($C61,ModMap!$A$2:$B$21,2,FALSE)&amp;"'!$K:$K"),0)),"")</f>
        <v>Not Started</v>
      </c>
      <c r="Z61" s="39" t="str">
        <f t="array" ref="Z61">IFERROR(INDEX(INDIRECT("'"&amp;VLOOKUP($C61,ModMap!$A$2:$B$21,2,FALSE)&amp;"'!Z:Z"),MATCH($K61,INDIRECT("'"&amp;VLOOKUP($C61,ModMap!$A$2:$B$21,2,FALSE)&amp;"'!$K:$K"),0)),"")</f>
        <v>Unassigned</v>
      </c>
      <c r="AA61" s="44" t="s">
        <v>36</v>
      </c>
      <c r="AB61" s="39" t="str">
        <f t="array" ref="AB61">IFERROR(INDEX(INDIRECT("'"&amp;VLOOKUP($C61,ModMap!$A$2:$B$21,2,FALSE)&amp;"'!AB:AB"),MATCH($K61,INDIRECT("'"&amp;VLOOKUP($C61,ModMap!$A$2:$B$21,2,FALSE)&amp;"'!$K:$K"),0)),"")</f>
        <v>N/A</v>
      </c>
      <c r="AC61" s="39" t="str">
        <f t="array" ref="AC61">IFERROR(INDEX(INDIRECT("'"&amp;VLOOKUP($C61,ModMap!$A$2:$B$21,2,FALSE)&amp;"'!AC:AC"),MATCH($K61,INDIRECT("'"&amp;VLOOKUP($C61,ModMap!$A$2:$B$21,2,FALSE)&amp;"'!$K:$K"),0)),"")</f>
        <v/>
      </c>
      <c r="AD61" s="48" t="s">
        <v>33</v>
      </c>
      <c r="AE61" s="39" t="str">
        <f t="array" ref="AE61">IFERROR(INDEX(INDIRECT("'"&amp;VLOOKUP($C61,ModMap!$A$2:$B$21,2,FALSE)&amp;"'!AE:AE"),MATCH($K61,INDIRECT("'"&amp;VLOOKUP($C61,ModMap!$A$2:$B$21,2,FALSE)&amp;"'!$K:$K"),0)),"")</f>
        <v>Not Started</v>
      </c>
      <c r="AF61" s="39" t="str">
        <f t="array" ref="AF61">IFERROR(INDEX(INDIRECT("'"&amp;VLOOKUP($C61,ModMap!$A$2:$B$21,2,FALSE)&amp;"'!AF:AF"),MATCH($K61,INDIRECT("'"&amp;VLOOKUP($C61,ModMap!$A$2:$B$21,2,FALSE)&amp;"'!$K:$K"),0)),"")</f>
        <v>Unassigned</v>
      </c>
      <c r="AG61" s="44" t="s">
        <v>36</v>
      </c>
      <c r="AH61" s="39" t="str">
        <f t="array" ref="AH61">IFERROR(INDEX(INDIRECT("'"&amp;VLOOKUP($C61,ModMap!$A$2:$B$21,2,FALSE)&amp;"'!AH:AH"),MATCH($K61,INDIRECT("'"&amp;VLOOKUP($C61,ModMap!$A$2:$B$21,2,FALSE)&amp;"'!$K:$K"),0)),"")</f>
        <v>N/A</v>
      </c>
      <c r="AI61" s="39" t="str">
        <f t="array" ref="AI61">IFERROR(INDEX(INDIRECT("'"&amp;VLOOKUP($C61,ModMap!$A$2:$B$21,2,FALSE)&amp;"'!AI:AI"),MATCH($K61,INDIRECT("'"&amp;VLOOKUP($C61,ModMap!$A$2:$B$21,2,FALSE)&amp;"'!$K:$K"),0)),"")</f>
        <v/>
      </c>
      <c r="AJ61" s="44" t="s">
        <v>36</v>
      </c>
      <c r="AK61" s="39" t="str">
        <f t="array" ref="AK61">IFERROR(INDEX(INDIRECT("'"&amp;VLOOKUP($C61,ModMap!$A$2:$B$21,2,FALSE)&amp;"'!AK:AK"),MATCH($K61,INDIRECT("'"&amp;VLOOKUP($C61,ModMap!$A$2:$B$21,2,FALSE)&amp;"'!$K:$K"),0)),"")</f>
        <v>N/A</v>
      </c>
      <c r="AL61" s="39" t="str">
        <f t="array" ref="AL61">IFERROR(INDEX(INDIRECT("'"&amp;VLOOKUP($C61,ModMap!$A$2:$B$21,2,FALSE)&amp;"'!AL:AL"),MATCH($K61,INDIRECT("'"&amp;VLOOKUP($C61,ModMap!$A$2:$B$21,2,FALSE)&amp;"'!$K:$K"),0)),"")</f>
        <v/>
      </c>
      <c r="AM61" s="39">
        <f t="shared" si="1"/>
        <v>3</v>
      </c>
      <c r="AN61" s="39" t="str">
        <f t="shared" si="2"/>
        <v>Not Started</v>
      </c>
      <c r="AO61" s="40" t="str">
        <f t="array" ref="AO61">IFERROR(INDEX(INDIRECT("'"&amp;VLOOKUP($C61,ModMap!$A$2:$B$21,2,FALSE)&amp;"'!AO:AO"),MATCH($K61,INDIRECT("'"&amp;VLOOKUP($C61,ModMap!$A$2:$B$21,2,FALSE)&amp;"'!$K:$K"),0)),"")</f>
        <v/>
      </c>
      <c r="AP61" s="49" t="str">
        <f t="array" ref="AP61">IFERROR(HYPERLINK("#'"&amp;VLOOKUP($C61,ModMap!$A$2:$B$21,2,FALSE)&amp;"'!V"&amp;MATCH($K61,INDIRECT("'"&amp;VLOOKUP($C61,ModMap!$A$2:$B$21,2,FALSE)&amp;"'!$K:$K"),0),"Edit on module sheet"),"")</f>
        <v>Edit on module sheet</v>
      </c>
    </row>
    <row r="62" ht="42.0" customHeight="1">
      <c r="A62" s="50">
        <v>60.0</v>
      </c>
      <c r="B62" s="50">
        <v>209.0</v>
      </c>
      <c r="C62" s="50" t="s">
        <v>93</v>
      </c>
      <c r="D62" s="51" t="s">
        <v>94</v>
      </c>
      <c r="E62" s="31" t="s">
        <v>69</v>
      </c>
      <c r="F62" s="30" t="s">
        <v>390</v>
      </c>
      <c r="G62" s="51" t="s">
        <v>391</v>
      </c>
      <c r="H62" s="50" t="s">
        <v>1823</v>
      </c>
      <c r="I62" s="50" t="s">
        <v>1824</v>
      </c>
      <c r="J62" s="51" t="s">
        <v>1825</v>
      </c>
      <c r="K62" s="50" t="s">
        <v>2461</v>
      </c>
      <c r="L62" s="51" t="s">
        <v>2462</v>
      </c>
      <c r="M62" s="48" t="s">
        <v>613</v>
      </c>
      <c r="N62" s="50" t="s">
        <v>397</v>
      </c>
      <c r="O62" s="50" t="s">
        <v>398</v>
      </c>
      <c r="P62" s="51" t="s">
        <v>1828</v>
      </c>
      <c r="Q62" s="51" t="s">
        <v>1829</v>
      </c>
      <c r="R62" s="50" t="s">
        <v>287</v>
      </c>
      <c r="S62" s="50" t="s">
        <v>69</v>
      </c>
      <c r="T62" s="50" t="str">
        <f t="array" ref="T62">IFERROR(INDEX(INDIRECT("'"&amp;VLOOKUP($C62,ModMap!$A$2:$B$21,2,FALSE)&amp;"'!T:T"),MATCH($K62,INDIRECT("'"&amp;VLOOKUP($C62,ModMap!$A$2:$B$21,2,FALSE)&amp;"'!$K:$K"),0)),"")</f>
        <v>Unassigned</v>
      </c>
      <c r="U62" s="48" t="s">
        <v>33</v>
      </c>
      <c r="V62" s="50" t="str">
        <f t="array" ref="V62">IFERROR(INDEX(INDIRECT("'"&amp;VLOOKUP($C62,ModMap!$A$2:$B$21,2,FALSE)&amp;"'!V:V"),MATCH($K62,INDIRECT("'"&amp;VLOOKUP($C62,ModMap!$A$2:$B$21,2,FALSE)&amp;"'!$K:$K"),0)),"")</f>
        <v>Not Started</v>
      </c>
      <c r="W62" s="50" t="str">
        <f t="array" ref="W62">IFERROR(INDEX(INDIRECT("'"&amp;VLOOKUP($C62,ModMap!$A$2:$B$21,2,FALSE)&amp;"'!W:W"),MATCH($K62,INDIRECT("'"&amp;VLOOKUP($C62,ModMap!$A$2:$B$21,2,FALSE)&amp;"'!$K:$K"),0)),"")</f>
        <v>Unassigned</v>
      </c>
      <c r="X62" s="48" t="s">
        <v>33</v>
      </c>
      <c r="Y62" s="50" t="str">
        <f t="array" ref="Y62">IFERROR(INDEX(INDIRECT("'"&amp;VLOOKUP($C62,ModMap!$A$2:$B$21,2,FALSE)&amp;"'!Y:Y"),MATCH($K62,INDIRECT("'"&amp;VLOOKUP($C62,ModMap!$A$2:$B$21,2,FALSE)&amp;"'!$K:$K"),0)),"")</f>
        <v>Not Started</v>
      </c>
      <c r="Z62" s="50" t="str">
        <f t="array" ref="Z62">IFERROR(INDEX(INDIRECT("'"&amp;VLOOKUP($C62,ModMap!$A$2:$B$21,2,FALSE)&amp;"'!Z:Z"),MATCH($K62,INDIRECT("'"&amp;VLOOKUP($C62,ModMap!$A$2:$B$21,2,FALSE)&amp;"'!$K:$K"),0)),"")</f>
        <v>Unassigned</v>
      </c>
      <c r="AA62" s="44" t="s">
        <v>36</v>
      </c>
      <c r="AB62" s="50" t="str">
        <f t="array" ref="AB62">IFERROR(INDEX(INDIRECT("'"&amp;VLOOKUP($C62,ModMap!$A$2:$B$21,2,FALSE)&amp;"'!AB:AB"),MATCH($K62,INDIRECT("'"&amp;VLOOKUP($C62,ModMap!$A$2:$B$21,2,FALSE)&amp;"'!$K:$K"),0)),"")</f>
        <v>N/A</v>
      </c>
      <c r="AC62" s="50" t="str">
        <f t="array" ref="AC62">IFERROR(INDEX(INDIRECT("'"&amp;VLOOKUP($C62,ModMap!$A$2:$B$21,2,FALSE)&amp;"'!AC:AC"),MATCH($K62,INDIRECT("'"&amp;VLOOKUP($C62,ModMap!$A$2:$B$21,2,FALSE)&amp;"'!$K:$K"),0)),"")</f>
        <v/>
      </c>
      <c r="AD62" s="48" t="s">
        <v>33</v>
      </c>
      <c r="AE62" s="50" t="str">
        <f t="array" ref="AE62">IFERROR(INDEX(INDIRECT("'"&amp;VLOOKUP($C62,ModMap!$A$2:$B$21,2,FALSE)&amp;"'!AE:AE"),MATCH($K62,INDIRECT("'"&amp;VLOOKUP($C62,ModMap!$A$2:$B$21,2,FALSE)&amp;"'!$K:$K"),0)),"")</f>
        <v>Not Started</v>
      </c>
      <c r="AF62" s="50" t="str">
        <f t="array" ref="AF62">IFERROR(INDEX(INDIRECT("'"&amp;VLOOKUP($C62,ModMap!$A$2:$B$21,2,FALSE)&amp;"'!AF:AF"),MATCH($K62,INDIRECT("'"&amp;VLOOKUP($C62,ModMap!$A$2:$B$21,2,FALSE)&amp;"'!$K:$K"),0)),"")</f>
        <v>Unassigned</v>
      </c>
      <c r="AG62" s="44" t="s">
        <v>36</v>
      </c>
      <c r="AH62" s="50" t="str">
        <f t="array" ref="AH62">IFERROR(INDEX(INDIRECT("'"&amp;VLOOKUP($C62,ModMap!$A$2:$B$21,2,FALSE)&amp;"'!AH:AH"),MATCH($K62,INDIRECT("'"&amp;VLOOKUP($C62,ModMap!$A$2:$B$21,2,FALSE)&amp;"'!$K:$K"),0)),"")</f>
        <v>N/A</v>
      </c>
      <c r="AI62" s="50" t="str">
        <f t="array" ref="AI62">IFERROR(INDEX(INDIRECT("'"&amp;VLOOKUP($C62,ModMap!$A$2:$B$21,2,FALSE)&amp;"'!AI:AI"),MATCH($K62,INDIRECT("'"&amp;VLOOKUP($C62,ModMap!$A$2:$B$21,2,FALSE)&amp;"'!$K:$K"),0)),"")</f>
        <v/>
      </c>
      <c r="AJ62" s="44" t="s">
        <v>36</v>
      </c>
      <c r="AK62" s="50" t="str">
        <f t="array" ref="AK62">IFERROR(INDEX(INDIRECT("'"&amp;VLOOKUP($C62,ModMap!$A$2:$B$21,2,FALSE)&amp;"'!AK:AK"),MATCH($K62,INDIRECT("'"&amp;VLOOKUP($C62,ModMap!$A$2:$B$21,2,FALSE)&amp;"'!$K:$K"),0)),"")</f>
        <v>N/A</v>
      </c>
      <c r="AL62" s="50" t="str">
        <f t="array" ref="AL62">IFERROR(INDEX(INDIRECT("'"&amp;VLOOKUP($C62,ModMap!$A$2:$B$21,2,FALSE)&amp;"'!AL:AL"),MATCH($K62,INDIRECT("'"&amp;VLOOKUP($C62,ModMap!$A$2:$B$21,2,FALSE)&amp;"'!$K:$K"),0)),"")</f>
        <v/>
      </c>
      <c r="AM62" s="50">
        <f t="shared" si="1"/>
        <v>3</v>
      </c>
      <c r="AN62" s="50" t="str">
        <f t="shared" si="2"/>
        <v>Not Started</v>
      </c>
      <c r="AO62" s="51" t="str">
        <f t="array" ref="AO62">IFERROR(INDEX(INDIRECT("'"&amp;VLOOKUP($C62,ModMap!$A$2:$B$21,2,FALSE)&amp;"'!AO:AO"),MATCH($K62,INDIRECT("'"&amp;VLOOKUP($C62,ModMap!$A$2:$B$21,2,FALSE)&amp;"'!$K:$K"),0)),"")</f>
        <v/>
      </c>
      <c r="AP62" s="49" t="str">
        <f t="array" ref="AP62">IFERROR(HYPERLINK("#'"&amp;VLOOKUP($C62,ModMap!$A$2:$B$21,2,FALSE)&amp;"'!V"&amp;MATCH($K62,INDIRECT("'"&amp;VLOOKUP($C62,ModMap!$A$2:$B$21,2,FALSE)&amp;"'!$K:$K"),0),"Edit on module sheet"),"")</f>
        <v>Edit on module sheet</v>
      </c>
    </row>
    <row r="63" ht="42.0" customHeight="1">
      <c r="A63" s="39">
        <v>61.0</v>
      </c>
      <c r="B63" s="39">
        <v>215.0</v>
      </c>
      <c r="C63" s="39" t="s">
        <v>93</v>
      </c>
      <c r="D63" s="40" t="s">
        <v>94</v>
      </c>
      <c r="E63" s="31" t="s">
        <v>69</v>
      </c>
      <c r="F63" s="30" t="s">
        <v>390</v>
      </c>
      <c r="G63" s="40" t="s">
        <v>391</v>
      </c>
      <c r="H63" s="39" t="s">
        <v>403</v>
      </c>
      <c r="I63" s="39" t="s">
        <v>404</v>
      </c>
      <c r="J63" s="40" t="s">
        <v>405</v>
      </c>
      <c r="K63" s="39" t="s">
        <v>2505</v>
      </c>
      <c r="L63" s="40" t="s">
        <v>2506</v>
      </c>
      <c r="M63" s="48" t="s">
        <v>434</v>
      </c>
      <c r="N63" s="39" t="s">
        <v>397</v>
      </c>
      <c r="O63" s="39" t="s">
        <v>398</v>
      </c>
      <c r="P63" s="40" t="s">
        <v>408</v>
      </c>
      <c r="Q63" s="40" t="s">
        <v>409</v>
      </c>
      <c r="R63" s="39" t="s">
        <v>287</v>
      </c>
      <c r="S63" s="39" t="s">
        <v>69</v>
      </c>
      <c r="T63" s="39" t="str">
        <f t="array" ref="T63">IFERROR(INDEX(INDIRECT("'"&amp;VLOOKUP($C63,ModMap!$A$2:$B$21,2,FALSE)&amp;"'!T:T"),MATCH($K63,INDIRECT("'"&amp;VLOOKUP($C63,ModMap!$A$2:$B$21,2,FALSE)&amp;"'!$K:$K"),0)),"")</f>
        <v>Unassigned</v>
      </c>
      <c r="U63" s="48" t="s">
        <v>33</v>
      </c>
      <c r="V63" s="39" t="str">
        <f t="array" ref="V63">IFERROR(INDEX(INDIRECT("'"&amp;VLOOKUP($C63,ModMap!$A$2:$B$21,2,FALSE)&amp;"'!V:V"),MATCH($K63,INDIRECT("'"&amp;VLOOKUP($C63,ModMap!$A$2:$B$21,2,FALSE)&amp;"'!$K:$K"),0)),"")</f>
        <v>Not Started</v>
      </c>
      <c r="W63" s="39" t="str">
        <f t="array" ref="W63">IFERROR(INDEX(INDIRECT("'"&amp;VLOOKUP($C63,ModMap!$A$2:$B$21,2,FALSE)&amp;"'!W:W"),MATCH($K63,INDIRECT("'"&amp;VLOOKUP($C63,ModMap!$A$2:$B$21,2,FALSE)&amp;"'!$K:$K"),0)),"")</f>
        <v>Unassigned</v>
      </c>
      <c r="X63" s="48" t="s">
        <v>33</v>
      </c>
      <c r="Y63" s="39" t="str">
        <f t="array" ref="Y63">IFERROR(INDEX(INDIRECT("'"&amp;VLOOKUP($C63,ModMap!$A$2:$B$21,2,FALSE)&amp;"'!Y:Y"),MATCH($K63,INDIRECT("'"&amp;VLOOKUP($C63,ModMap!$A$2:$B$21,2,FALSE)&amp;"'!$K:$K"),0)),"")</f>
        <v>Not Started</v>
      </c>
      <c r="Z63" s="39" t="str">
        <f t="array" ref="Z63">IFERROR(INDEX(INDIRECT("'"&amp;VLOOKUP($C63,ModMap!$A$2:$B$21,2,FALSE)&amp;"'!Z:Z"),MATCH($K63,INDIRECT("'"&amp;VLOOKUP($C63,ModMap!$A$2:$B$21,2,FALSE)&amp;"'!$K:$K"),0)),"")</f>
        <v>Unassigned</v>
      </c>
      <c r="AA63" s="44" t="s">
        <v>36</v>
      </c>
      <c r="AB63" s="39" t="str">
        <f t="array" ref="AB63">IFERROR(INDEX(INDIRECT("'"&amp;VLOOKUP($C63,ModMap!$A$2:$B$21,2,FALSE)&amp;"'!AB:AB"),MATCH($K63,INDIRECT("'"&amp;VLOOKUP($C63,ModMap!$A$2:$B$21,2,FALSE)&amp;"'!$K:$K"),0)),"")</f>
        <v>N/A</v>
      </c>
      <c r="AC63" s="39" t="str">
        <f t="array" ref="AC63">IFERROR(INDEX(INDIRECT("'"&amp;VLOOKUP($C63,ModMap!$A$2:$B$21,2,FALSE)&amp;"'!AC:AC"),MATCH($K63,INDIRECT("'"&amp;VLOOKUP($C63,ModMap!$A$2:$B$21,2,FALSE)&amp;"'!$K:$K"),0)),"")</f>
        <v/>
      </c>
      <c r="AD63" s="48" t="s">
        <v>33</v>
      </c>
      <c r="AE63" s="39" t="str">
        <f t="array" ref="AE63">IFERROR(INDEX(INDIRECT("'"&amp;VLOOKUP($C63,ModMap!$A$2:$B$21,2,FALSE)&amp;"'!AE:AE"),MATCH($K63,INDIRECT("'"&amp;VLOOKUP($C63,ModMap!$A$2:$B$21,2,FALSE)&amp;"'!$K:$K"),0)),"")</f>
        <v>Not Started</v>
      </c>
      <c r="AF63" s="39" t="str">
        <f t="array" ref="AF63">IFERROR(INDEX(INDIRECT("'"&amp;VLOOKUP($C63,ModMap!$A$2:$B$21,2,FALSE)&amp;"'!AF:AF"),MATCH($K63,INDIRECT("'"&amp;VLOOKUP($C63,ModMap!$A$2:$B$21,2,FALSE)&amp;"'!$K:$K"),0)),"")</f>
        <v>Unassigned</v>
      </c>
      <c r="AG63" s="44" t="s">
        <v>36</v>
      </c>
      <c r="AH63" s="39" t="str">
        <f t="array" ref="AH63">IFERROR(INDEX(INDIRECT("'"&amp;VLOOKUP($C63,ModMap!$A$2:$B$21,2,FALSE)&amp;"'!AH:AH"),MATCH($K63,INDIRECT("'"&amp;VLOOKUP($C63,ModMap!$A$2:$B$21,2,FALSE)&amp;"'!$K:$K"),0)),"")</f>
        <v>N/A</v>
      </c>
      <c r="AI63" s="39" t="str">
        <f t="array" ref="AI63">IFERROR(INDEX(INDIRECT("'"&amp;VLOOKUP($C63,ModMap!$A$2:$B$21,2,FALSE)&amp;"'!AI:AI"),MATCH($K63,INDIRECT("'"&amp;VLOOKUP($C63,ModMap!$A$2:$B$21,2,FALSE)&amp;"'!$K:$K"),0)),"")</f>
        <v/>
      </c>
      <c r="AJ63" s="44" t="s">
        <v>36</v>
      </c>
      <c r="AK63" s="39" t="str">
        <f t="array" ref="AK63">IFERROR(INDEX(INDIRECT("'"&amp;VLOOKUP($C63,ModMap!$A$2:$B$21,2,FALSE)&amp;"'!AK:AK"),MATCH($K63,INDIRECT("'"&amp;VLOOKUP($C63,ModMap!$A$2:$B$21,2,FALSE)&amp;"'!$K:$K"),0)),"")</f>
        <v>N/A</v>
      </c>
      <c r="AL63" s="39" t="str">
        <f t="array" ref="AL63">IFERROR(INDEX(INDIRECT("'"&amp;VLOOKUP($C63,ModMap!$A$2:$B$21,2,FALSE)&amp;"'!AL:AL"),MATCH($K63,INDIRECT("'"&amp;VLOOKUP($C63,ModMap!$A$2:$B$21,2,FALSE)&amp;"'!$K:$K"),0)),"")</f>
        <v/>
      </c>
      <c r="AM63" s="39">
        <f t="shared" si="1"/>
        <v>3</v>
      </c>
      <c r="AN63" s="39" t="str">
        <f t="shared" si="2"/>
        <v>Not Started</v>
      </c>
      <c r="AO63" s="40" t="str">
        <f t="array" ref="AO63">IFERROR(INDEX(INDIRECT("'"&amp;VLOOKUP($C63,ModMap!$A$2:$B$21,2,FALSE)&amp;"'!AO:AO"),MATCH($K63,INDIRECT("'"&amp;VLOOKUP($C63,ModMap!$A$2:$B$21,2,FALSE)&amp;"'!$K:$K"),0)),"")</f>
        <v/>
      </c>
      <c r="AP63" s="49" t="str">
        <f t="array" ref="AP63">IFERROR(HYPERLINK("#'"&amp;VLOOKUP($C63,ModMap!$A$2:$B$21,2,FALSE)&amp;"'!V"&amp;MATCH($K63,INDIRECT("'"&amp;VLOOKUP($C63,ModMap!$A$2:$B$21,2,FALSE)&amp;"'!$K:$K"),0),"Edit on module sheet"),"")</f>
        <v>Edit on module sheet</v>
      </c>
    </row>
    <row r="64" ht="42.0" customHeight="1">
      <c r="A64" s="50">
        <v>62.0</v>
      </c>
      <c r="B64" s="50">
        <v>216.0</v>
      </c>
      <c r="C64" s="50" t="s">
        <v>93</v>
      </c>
      <c r="D64" s="51" t="s">
        <v>94</v>
      </c>
      <c r="E64" s="31" t="s">
        <v>69</v>
      </c>
      <c r="F64" s="30" t="s">
        <v>390</v>
      </c>
      <c r="G64" s="51" t="s">
        <v>391</v>
      </c>
      <c r="H64" s="50" t="s">
        <v>1868</v>
      </c>
      <c r="I64" s="50" t="s">
        <v>1869</v>
      </c>
      <c r="J64" s="51" t="s">
        <v>1870</v>
      </c>
      <c r="K64" s="50" t="s">
        <v>2509</v>
      </c>
      <c r="L64" s="51" t="s">
        <v>2510</v>
      </c>
      <c r="M64" s="48" t="s">
        <v>613</v>
      </c>
      <c r="N64" s="50" t="s">
        <v>419</v>
      </c>
      <c r="O64" s="50" t="s">
        <v>398</v>
      </c>
      <c r="P64" s="51" t="s">
        <v>1873</v>
      </c>
      <c r="Q64" s="51" t="s">
        <v>1874</v>
      </c>
      <c r="R64" s="50" t="s">
        <v>287</v>
      </c>
      <c r="S64" s="50" t="s">
        <v>69</v>
      </c>
      <c r="T64" s="50" t="str">
        <f t="array" ref="T64">IFERROR(INDEX(INDIRECT("'"&amp;VLOOKUP($C64,ModMap!$A$2:$B$21,2,FALSE)&amp;"'!T:T"),MATCH($K64,INDIRECT("'"&amp;VLOOKUP($C64,ModMap!$A$2:$B$21,2,FALSE)&amp;"'!$K:$K"),0)),"")</f>
        <v>Unassigned</v>
      </c>
      <c r="U64" s="48" t="s">
        <v>33</v>
      </c>
      <c r="V64" s="50" t="str">
        <f t="array" ref="V64">IFERROR(INDEX(INDIRECT("'"&amp;VLOOKUP($C64,ModMap!$A$2:$B$21,2,FALSE)&amp;"'!V:V"),MATCH($K64,INDIRECT("'"&amp;VLOOKUP($C64,ModMap!$A$2:$B$21,2,FALSE)&amp;"'!$K:$K"),0)),"")</f>
        <v>Not Started</v>
      </c>
      <c r="W64" s="50" t="str">
        <f t="array" ref="W64">IFERROR(INDEX(INDIRECT("'"&amp;VLOOKUP($C64,ModMap!$A$2:$B$21,2,FALSE)&amp;"'!W:W"),MATCH($K64,INDIRECT("'"&amp;VLOOKUP($C64,ModMap!$A$2:$B$21,2,FALSE)&amp;"'!$K:$K"),0)),"")</f>
        <v>Unassigned</v>
      </c>
      <c r="X64" s="48" t="s">
        <v>33</v>
      </c>
      <c r="Y64" s="50" t="str">
        <f t="array" ref="Y64">IFERROR(INDEX(INDIRECT("'"&amp;VLOOKUP($C64,ModMap!$A$2:$B$21,2,FALSE)&amp;"'!Y:Y"),MATCH($K64,INDIRECT("'"&amp;VLOOKUP($C64,ModMap!$A$2:$B$21,2,FALSE)&amp;"'!$K:$K"),0)),"")</f>
        <v>Not Started</v>
      </c>
      <c r="Z64" s="50" t="str">
        <f t="array" ref="Z64">IFERROR(INDEX(INDIRECT("'"&amp;VLOOKUP($C64,ModMap!$A$2:$B$21,2,FALSE)&amp;"'!Z:Z"),MATCH($K64,INDIRECT("'"&amp;VLOOKUP($C64,ModMap!$A$2:$B$21,2,FALSE)&amp;"'!$K:$K"),0)),"")</f>
        <v>Unassigned</v>
      </c>
      <c r="AA64" s="44" t="s">
        <v>36</v>
      </c>
      <c r="AB64" s="50" t="str">
        <f t="array" ref="AB64">IFERROR(INDEX(INDIRECT("'"&amp;VLOOKUP($C64,ModMap!$A$2:$B$21,2,FALSE)&amp;"'!AB:AB"),MATCH($K64,INDIRECT("'"&amp;VLOOKUP($C64,ModMap!$A$2:$B$21,2,FALSE)&amp;"'!$K:$K"),0)),"")</f>
        <v>N/A</v>
      </c>
      <c r="AC64" s="50" t="str">
        <f t="array" ref="AC64">IFERROR(INDEX(INDIRECT("'"&amp;VLOOKUP($C64,ModMap!$A$2:$B$21,2,FALSE)&amp;"'!AC:AC"),MATCH($K64,INDIRECT("'"&amp;VLOOKUP($C64,ModMap!$A$2:$B$21,2,FALSE)&amp;"'!$K:$K"),0)),"")</f>
        <v/>
      </c>
      <c r="AD64" s="48" t="s">
        <v>33</v>
      </c>
      <c r="AE64" s="50" t="str">
        <f t="array" ref="AE64">IFERROR(INDEX(INDIRECT("'"&amp;VLOOKUP($C64,ModMap!$A$2:$B$21,2,FALSE)&amp;"'!AE:AE"),MATCH($K64,INDIRECT("'"&amp;VLOOKUP($C64,ModMap!$A$2:$B$21,2,FALSE)&amp;"'!$K:$K"),0)),"")</f>
        <v>Not Started</v>
      </c>
      <c r="AF64" s="50" t="str">
        <f t="array" ref="AF64">IFERROR(INDEX(INDIRECT("'"&amp;VLOOKUP($C64,ModMap!$A$2:$B$21,2,FALSE)&amp;"'!AF:AF"),MATCH($K64,INDIRECT("'"&amp;VLOOKUP($C64,ModMap!$A$2:$B$21,2,FALSE)&amp;"'!$K:$K"),0)),"")</f>
        <v>Unassigned</v>
      </c>
      <c r="AG64" s="44" t="s">
        <v>36</v>
      </c>
      <c r="AH64" s="50" t="str">
        <f t="array" ref="AH64">IFERROR(INDEX(INDIRECT("'"&amp;VLOOKUP($C64,ModMap!$A$2:$B$21,2,FALSE)&amp;"'!AH:AH"),MATCH($K64,INDIRECT("'"&amp;VLOOKUP($C64,ModMap!$A$2:$B$21,2,FALSE)&amp;"'!$K:$K"),0)),"")</f>
        <v>N/A</v>
      </c>
      <c r="AI64" s="50" t="str">
        <f t="array" ref="AI64">IFERROR(INDEX(INDIRECT("'"&amp;VLOOKUP($C64,ModMap!$A$2:$B$21,2,FALSE)&amp;"'!AI:AI"),MATCH($K64,INDIRECT("'"&amp;VLOOKUP($C64,ModMap!$A$2:$B$21,2,FALSE)&amp;"'!$K:$K"),0)),"")</f>
        <v/>
      </c>
      <c r="AJ64" s="44" t="s">
        <v>36</v>
      </c>
      <c r="AK64" s="50" t="str">
        <f t="array" ref="AK64">IFERROR(INDEX(INDIRECT("'"&amp;VLOOKUP($C64,ModMap!$A$2:$B$21,2,FALSE)&amp;"'!AK:AK"),MATCH($K64,INDIRECT("'"&amp;VLOOKUP($C64,ModMap!$A$2:$B$21,2,FALSE)&amp;"'!$K:$K"),0)),"")</f>
        <v>N/A</v>
      </c>
      <c r="AL64" s="50" t="str">
        <f t="array" ref="AL64">IFERROR(INDEX(INDIRECT("'"&amp;VLOOKUP($C64,ModMap!$A$2:$B$21,2,FALSE)&amp;"'!AL:AL"),MATCH($K64,INDIRECT("'"&amp;VLOOKUP($C64,ModMap!$A$2:$B$21,2,FALSE)&amp;"'!$K:$K"),0)),"")</f>
        <v/>
      </c>
      <c r="AM64" s="50">
        <f t="shared" si="1"/>
        <v>3</v>
      </c>
      <c r="AN64" s="50" t="str">
        <f t="shared" si="2"/>
        <v>Not Started</v>
      </c>
      <c r="AO64" s="51" t="str">
        <f t="array" ref="AO64">IFERROR(INDEX(INDIRECT("'"&amp;VLOOKUP($C64,ModMap!$A$2:$B$21,2,FALSE)&amp;"'!AO:AO"),MATCH($K64,INDIRECT("'"&amp;VLOOKUP($C64,ModMap!$A$2:$B$21,2,FALSE)&amp;"'!$K:$K"),0)),"")</f>
        <v/>
      </c>
      <c r="AP64" s="49" t="str">
        <f t="array" ref="AP64">IFERROR(HYPERLINK("#'"&amp;VLOOKUP($C64,ModMap!$A$2:$B$21,2,FALSE)&amp;"'!V"&amp;MATCH($K64,INDIRECT("'"&amp;VLOOKUP($C64,ModMap!$A$2:$B$21,2,FALSE)&amp;"'!$K:$K"),0),"Edit on module sheet"),"")</f>
        <v>Edit on module sheet</v>
      </c>
    </row>
    <row r="65" ht="42.0" customHeight="1">
      <c r="A65" s="39">
        <v>63.0</v>
      </c>
      <c r="B65" s="39">
        <v>219.0</v>
      </c>
      <c r="C65" s="39" t="s">
        <v>93</v>
      </c>
      <c r="D65" s="40" t="s">
        <v>94</v>
      </c>
      <c r="E65" s="31" t="s">
        <v>69</v>
      </c>
      <c r="F65" s="30" t="s">
        <v>390</v>
      </c>
      <c r="G65" s="40" t="s">
        <v>391</v>
      </c>
      <c r="H65" s="39" t="s">
        <v>1879</v>
      </c>
      <c r="I65" s="39" t="s">
        <v>1880</v>
      </c>
      <c r="J65" s="40" t="s">
        <v>1881</v>
      </c>
      <c r="K65" s="39" t="s">
        <v>2528</v>
      </c>
      <c r="L65" s="40" t="s">
        <v>2529</v>
      </c>
      <c r="M65" s="48" t="s">
        <v>613</v>
      </c>
      <c r="N65" s="39" t="s">
        <v>419</v>
      </c>
      <c r="O65" s="39" t="s">
        <v>398</v>
      </c>
      <c r="P65" s="40" t="s">
        <v>1884</v>
      </c>
      <c r="Q65" s="40" t="s">
        <v>1885</v>
      </c>
      <c r="R65" s="39" t="s">
        <v>287</v>
      </c>
      <c r="S65" s="39" t="s">
        <v>69</v>
      </c>
      <c r="T65" s="39" t="str">
        <f t="array" ref="T65">IFERROR(INDEX(INDIRECT("'"&amp;VLOOKUP($C65,ModMap!$A$2:$B$21,2,FALSE)&amp;"'!T:T"),MATCH($K65,INDIRECT("'"&amp;VLOOKUP($C65,ModMap!$A$2:$B$21,2,FALSE)&amp;"'!$K:$K"),0)),"")</f>
        <v>Unassigned</v>
      </c>
      <c r="U65" s="48" t="s">
        <v>33</v>
      </c>
      <c r="V65" s="39" t="str">
        <f t="array" ref="V65">IFERROR(INDEX(INDIRECT("'"&amp;VLOOKUP($C65,ModMap!$A$2:$B$21,2,FALSE)&amp;"'!V:V"),MATCH($K65,INDIRECT("'"&amp;VLOOKUP($C65,ModMap!$A$2:$B$21,2,FALSE)&amp;"'!$K:$K"),0)),"")</f>
        <v>Not Started</v>
      </c>
      <c r="W65" s="39" t="str">
        <f t="array" ref="W65">IFERROR(INDEX(INDIRECT("'"&amp;VLOOKUP($C65,ModMap!$A$2:$B$21,2,FALSE)&amp;"'!W:W"),MATCH($K65,INDIRECT("'"&amp;VLOOKUP($C65,ModMap!$A$2:$B$21,2,FALSE)&amp;"'!$K:$K"),0)),"")</f>
        <v>Unassigned</v>
      </c>
      <c r="X65" s="48" t="s">
        <v>33</v>
      </c>
      <c r="Y65" s="39" t="str">
        <f t="array" ref="Y65">IFERROR(INDEX(INDIRECT("'"&amp;VLOOKUP($C65,ModMap!$A$2:$B$21,2,FALSE)&amp;"'!Y:Y"),MATCH($K65,INDIRECT("'"&amp;VLOOKUP($C65,ModMap!$A$2:$B$21,2,FALSE)&amp;"'!$K:$K"),0)),"")</f>
        <v>Not Started</v>
      </c>
      <c r="Z65" s="39" t="str">
        <f t="array" ref="Z65">IFERROR(INDEX(INDIRECT("'"&amp;VLOOKUP($C65,ModMap!$A$2:$B$21,2,FALSE)&amp;"'!Z:Z"),MATCH($K65,INDIRECT("'"&amp;VLOOKUP($C65,ModMap!$A$2:$B$21,2,FALSE)&amp;"'!$K:$K"),0)),"")</f>
        <v>Unassigned</v>
      </c>
      <c r="AA65" s="44" t="s">
        <v>36</v>
      </c>
      <c r="AB65" s="39" t="str">
        <f t="array" ref="AB65">IFERROR(INDEX(INDIRECT("'"&amp;VLOOKUP($C65,ModMap!$A$2:$B$21,2,FALSE)&amp;"'!AB:AB"),MATCH($K65,INDIRECT("'"&amp;VLOOKUP($C65,ModMap!$A$2:$B$21,2,FALSE)&amp;"'!$K:$K"),0)),"")</f>
        <v>N/A</v>
      </c>
      <c r="AC65" s="39" t="str">
        <f t="array" ref="AC65">IFERROR(INDEX(INDIRECT("'"&amp;VLOOKUP($C65,ModMap!$A$2:$B$21,2,FALSE)&amp;"'!AC:AC"),MATCH($K65,INDIRECT("'"&amp;VLOOKUP($C65,ModMap!$A$2:$B$21,2,FALSE)&amp;"'!$K:$K"),0)),"")</f>
        <v/>
      </c>
      <c r="AD65" s="48" t="s">
        <v>33</v>
      </c>
      <c r="AE65" s="39" t="str">
        <f t="array" ref="AE65">IFERROR(INDEX(INDIRECT("'"&amp;VLOOKUP($C65,ModMap!$A$2:$B$21,2,FALSE)&amp;"'!AE:AE"),MATCH($K65,INDIRECT("'"&amp;VLOOKUP($C65,ModMap!$A$2:$B$21,2,FALSE)&amp;"'!$K:$K"),0)),"")</f>
        <v>Not Started</v>
      </c>
      <c r="AF65" s="39" t="str">
        <f t="array" ref="AF65">IFERROR(INDEX(INDIRECT("'"&amp;VLOOKUP($C65,ModMap!$A$2:$B$21,2,FALSE)&amp;"'!AF:AF"),MATCH($K65,INDIRECT("'"&amp;VLOOKUP($C65,ModMap!$A$2:$B$21,2,FALSE)&amp;"'!$K:$K"),0)),"")</f>
        <v>Unassigned</v>
      </c>
      <c r="AG65" s="44" t="s">
        <v>36</v>
      </c>
      <c r="AH65" s="39" t="str">
        <f t="array" ref="AH65">IFERROR(INDEX(INDIRECT("'"&amp;VLOOKUP($C65,ModMap!$A$2:$B$21,2,FALSE)&amp;"'!AH:AH"),MATCH($K65,INDIRECT("'"&amp;VLOOKUP($C65,ModMap!$A$2:$B$21,2,FALSE)&amp;"'!$K:$K"),0)),"")</f>
        <v>N/A</v>
      </c>
      <c r="AI65" s="39" t="str">
        <f t="array" ref="AI65">IFERROR(INDEX(INDIRECT("'"&amp;VLOOKUP($C65,ModMap!$A$2:$B$21,2,FALSE)&amp;"'!AI:AI"),MATCH($K65,INDIRECT("'"&amp;VLOOKUP($C65,ModMap!$A$2:$B$21,2,FALSE)&amp;"'!$K:$K"),0)),"")</f>
        <v/>
      </c>
      <c r="AJ65" s="44" t="s">
        <v>36</v>
      </c>
      <c r="AK65" s="39" t="str">
        <f t="array" ref="AK65">IFERROR(INDEX(INDIRECT("'"&amp;VLOOKUP($C65,ModMap!$A$2:$B$21,2,FALSE)&amp;"'!AK:AK"),MATCH($K65,INDIRECT("'"&amp;VLOOKUP($C65,ModMap!$A$2:$B$21,2,FALSE)&amp;"'!$K:$K"),0)),"")</f>
        <v>N/A</v>
      </c>
      <c r="AL65" s="39" t="str">
        <f t="array" ref="AL65">IFERROR(INDEX(INDIRECT("'"&amp;VLOOKUP($C65,ModMap!$A$2:$B$21,2,FALSE)&amp;"'!AL:AL"),MATCH($K65,INDIRECT("'"&amp;VLOOKUP($C65,ModMap!$A$2:$B$21,2,FALSE)&amp;"'!$K:$K"),0)),"")</f>
        <v/>
      </c>
      <c r="AM65" s="39">
        <f t="shared" si="1"/>
        <v>3</v>
      </c>
      <c r="AN65" s="39" t="str">
        <f t="shared" si="2"/>
        <v>Not Started</v>
      </c>
      <c r="AO65" s="40" t="str">
        <f t="array" ref="AO65">IFERROR(INDEX(INDIRECT("'"&amp;VLOOKUP($C65,ModMap!$A$2:$B$21,2,FALSE)&amp;"'!AO:AO"),MATCH($K65,INDIRECT("'"&amp;VLOOKUP($C65,ModMap!$A$2:$B$21,2,FALSE)&amp;"'!$K:$K"),0)),"")</f>
        <v/>
      </c>
      <c r="AP65" s="49" t="str">
        <f t="array" ref="AP65">IFERROR(HYPERLINK("#'"&amp;VLOOKUP($C65,ModMap!$A$2:$B$21,2,FALSE)&amp;"'!V"&amp;MATCH($K65,INDIRECT("'"&amp;VLOOKUP($C65,ModMap!$A$2:$B$21,2,FALSE)&amp;"'!$K:$K"),0),"Edit on module sheet"),"")</f>
        <v>Edit on module sheet</v>
      </c>
    </row>
    <row r="66" ht="42.0" customHeight="1">
      <c r="A66" s="50">
        <v>64.0</v>
      </c>
      <c r="B66" s="50">
        <v>224.0</v>
      </c>
      <c r="C66" s="50" t="s">
        <v>93</v>
      </c>
      <c r="D66" s="51" t="s">
        <v>94</v>
      </c>
      <c r="E66" s="31" t="s">
        <v>69</v>
      </c>
      <c r="F66" s="30" t="s">
        <v>390</v>
      </c>
      <c r="G66" s="51" t="s">
        <v>391</v>
      </c>
      <c r="H66" s="50" t="s">
        <v>413</v>
      </c>
      <c r="I66" s="50" t="s">
        <v>415</v>
      </c>
      <c r="J66" s="51" t="s">
        <v>416</v>
      </c>
      <c r="K66" s="50" t="s">
        <v>2549</v>
      </c>
      <c r="L66" s="51" t="s">
        <v>2550</v>
      </c>
      <c r="M66" s="48" t="s">
        <v>434</v>
      </c>
      <c r="N66" s="50" t="s">
        <v>419</v>
      </c>
      <c r="O66" s="50" t="s">
        <v>398</v>
      </c>
      <c r="P66" s="51" t="s">
        <v>420</v>
      </c>
      <c r="Q66" s="51" t="s">
        <v>421</v>
      </c>
      <c r="R66" s="50" t="s">
        <v>287</v>
      </c>
      <c r="S66" s="50" t="s">
        <v>69</v>
      </c>
      <c r="T66" s="50" t="str">
        <f t="array" ref="T66">IFERROR(INDEX(INDIRECT("'"&amp;VLOOKUP($C66,ModMap!$A$2:$B$21,2,FALSE)&amp;"'!T:T"),MATCH($K66,INDIRECT("'"&amp;VLOOKUP($C66,ModMap!$A$2:$B$21,2,FALSE)&amp;"'!$K:$K"),0)),"")</f>
        <v>Unassigned</v>
      </c>
      <c r="U66" s="48" t="s">
        <v>33</v>
      </c>
      <c r="V66" s="50" t="str">
        <f t="array" ref="V66">IFERROR(INDEX(INDIRECT("'"&amp;VLOOKUP($C66,ModMap!$A$2:$B$21,2,FALSE)&amp;"'!V:V"),MATCH($K66,INDIRECT("'"&amp;VLOOKUP($C66,ModMap!$A$2:$B$21,2,FALSE)&amp;"'!$K:$K"),0)),"")</f>
        <v>Not Started</v>
      </c>
      <c r="W66" s="50" t="str">
        <f t="array" ref="W66">IFERROR(INDEX(INDIRECT("'"&amp;VLOOKUP($C66,ModMap!$A$2:$B$21,2,FALSE)&amp;"'!W:W"),MATCH($K66,INDIRECT("'"&amp;VLOOKUP($C66,ModMap!$A$2:$B$21,2,FALSE)&amp;"'!$K:$K"),0)),"")</f>
        <v>Unassigned</v>
      </c>
      <c r="X66" s="48" t="s">
        <v>33</v>
      </c>
      <c r="Y66" s="50" t="str">
        <f t="array" ref="Y66">IFERROR(INDEX(INDIRECT("'"&amp;VLOOKUP($C66,ModMap!$A$2:$B$21,2,FALSE)&amp;"'!Y:Y"),MATCH($K66,INDIRECT("'"&amp;VLOOKUP($C66,ModMap!$A$2:$B$21,2,FALSE)&amp;"'!$K:$K"),0)),"")</f>
        <v>Not Started</v>
      </c>
      <c r="Z66" s="50" t="str">
        <f t="array" ref="Z66">IFERROR(INDEX(INDIRECT("'"&amp;VLOOKUP($C66,ModMap!$A$2:$B$21,2,FALSE)&amp;"'!Z:Z"),MATCH($K66,INDIRECT("'"&amp;VLOOKUP($C66,ModMap!$A$2:$B$21,2,FALSE)&amp;"'!$K:$K"),0)),"")</f>
        <v>Unassigned</v>
      </c>
      <c r="AA66" s="44" t="s">
        <v>36</v>
      </c>
      <c r="AB66" s="50" t="str">
        <f t="array" ref="AB66">IFERROR(INDEX(INDIRECT("'"&amp;VLOOKUP($C66,ModMap!$A$2:$B$21,2,FALSE)&amp;"'!AB:AB"),MATCH($K66,INDIRECT("'"&amp;VLOOKUP($C66,ModMap!$A$2:$B$21,2,FALSE)&amp;"'!$K:$K"),0)),"")</f>
        <v>N/A</v>
      </c>
      <c r="AC66" s="50" t="str">
        <f t="array" ref="AC66">IFERROR(INDEX(INDIRECT("'"&amp;VLOOKUP($C66,ModMap!$A$2:$B$21,2,FALSE)&amp;"'!AC:AC"),MATCH($K66,INDIRECT("'"&amp;VLOOKUP($C66,ModMap!$A$2:$B$21,2,FALSE)&amp;"'!$K:$K"),0)),"")</f>
        <v/>
      </c>
      <c r="AD66" s="44" t="s">
        <v>36</v>
      </c>
      <c r="AE66" s="50" t="str">
        <f t="array" ref="AE66">IFERROR(INDEX(INDIRECT("'"&amp;VLOOKUP($C66,ModMap!$A$2:$B$21,2,FALSE)&amp;"'!AE:AE"),MATCH($K66,INDIRECT("'"&amp;VLOOKUP($C66,ModMap!$A$2:$B$21,2,FALSE)&amp;"'!$K:$K"),0)),"")</f>
        <v>N/A</v>
      </c>
      <c r="AF66" s="50" t="str">
        <f t="array" ref="AF66">IFERROR(INDEX(INDIRECT("'"&amp;VLOOKUP($C66,ModMap!$A$2:$B$21,2,FALSE)&amp;"'!AF:AF"),MATCH($K66,INDIRECT("'"&amp;VLOOKUP($C66,ModMap!$A$2:$B$21,2,FALSE)&amp;"'!$K:$K"),0)),"")</f>
        <v/>
      </c>
      <c r="AG66" s="44" t="s">
        <v>36</v>
      </c>
      <c r="AH66" s="50" t="str">
        <f t="array" ref="AH66">IFERROR(INDEX(INDIRECT("'"&amp;VLOOKUP($C66,ModMap!$A$2:$B$21,2,FALSE)&amp;"'!AH:AH"),MATCH($K66,INDIRECT("'"&amp;VLOOKUP($C66,ModMap!$A$2:$B$21,2,FALSE)&amp;"'!$K:$K"),0)),"")</f>
        <v>N/A</v>
      </c>
      <c r="AI66" s="50" t="str">
        <f t="array" ref="AI66">IFERROR(INDEX(INDIRECT("'"&amp;VLOOKUP($C66,ModMap!$A$2:$B$21,2,FALSE)&amp;"'!AI:AI"),MATCH($K66,INDIRECT("'"&amp;VLOOKUP($C66,ModMap!$A$2:$B$21,2,FALSE)&amp;"'!$K:$K"),0)),"")</f>
        <v/>
      </c>
      <c r="AJ66" s="44" t="s">
        <v>36</v>
      </c>
      <c r="AK66" s="50" t="str">
        <f t="array" ref="AK66">IFERROR(INDEX(INDIRECT("'"&amp;VLOOKUP($C66,ModMap!$A$2:$B$21,2,FALSE)&amp;"'!AK:AK"),MATCH($K66,INDIRECT("'"&amp;VLOOKUP($C66,ModMap!$A$2:$B$21,2,FALSE)&amp;"'!$K:$K"),0)),"")</f>
        <v>N/A</v>
      </c>
      <c r="AL66" s="50" t="str">
        <f t="array" ref="AL66">IFERROR(INDEX(INDIRECT("'"&amp;VLOOKUP($C66,ModMap!$A$2:$B$21,2,FALSE)&amp;"'!AL:AL"),MATCH($K66,INDIRECT("'"&amp;VLOOKUP($C66,ModMap!$A$2:$B$21,2,FALSE)&amp;"'!$K:$K"),0)),"")</f>
        <v/>
      </c>
      <c r="AM66" s="50">
        <f t="shared" si="1"/>
        <v>2</v>
      </c>
      <c r="AN66" s="50" t="str">
        <f t="shared" si="2"/>
        <v>Not Started</v>
      </c>
      <c r="AO66" s="51" t="str">
        <f t="array" ref="AO66">IFERROR(INDEX(INDIRECT("'"&amp;VLOOKUP($C66,ModMap!$A$2:$B$21,2,FALSE)&amp;"'!AO:AO"),MATCH($K66,INDIRECT("'"&amp;VLOOKUP($C66,ModMap!$A$2:$B$21,2,FALSE)&amp;"'!$K:$K"),0)),"")</f>
        <v/>
      </c>
      <c r="AP66" s="49" t="str">
        <f t="array" ref="AP66">IFERROR(HYPERLINK("#'"&amp;VLOOKUP($C66,ModMap!$A$2:$B$21,2,FALSE)&amp;"'!V"&amp;MATCH($K66,INDIRECT("'"&amp;VLOOKUP($C66,ModMap!$A$2:$B$21,2,FALSE)&amp;"'!$K:$K"),0),"Edit on module sheet"),"")</f>
        <v>Edit on module sheet</v>
      </c>
    </row>
    <row r="67" ht="42.0" customHeight="1">
      <c r="A67" s="39">
        <v>65.0</v>
      </c>
      <c r="B67" s="39">
        <v>225.0</v>
      </c>
      <c r="C67" s="39" t="s">
        <v>93</v>
      </c>
      <c r="D67" s="40" t="s">
        <v>94</v>
      </c>
      <c r="E67" s="31" t="s">
        <v>69</v>
      </c>
      <c r="F67" s="30" t="s">
        <v>390</v>
      </c>
      <c r="G67" s="40" t="s">
        <v>391</v>
      </c>
      <c r="H67" s="39" t="s">
        <v>1891</v>
      </c>
      <c r="I67" s="39" t="s">
        <v>1892</v>
      </c>
      <c r="J67" s="40" t="s">
        <v>1893</v>
      </c>
      <c r="K67" s="39" t="s">
        <v>2555</v>
      </c>
      <c r="L67" s="40" t="s">
        <v>2556</v>
      </c>
      <c r="M67" s="48" t="s">
        <v>613</v>
      </c>
      <c r="N67" s="39" t="s">
        <v>397</v>
      </c>
      <c r="O67" s="39" t="s">
        <v>398</v>
      </c>
      <c r="P67" s="40" t="s">
        <v>1896</v>
      </c>
      <c r="Q67" s="40" t="s">
        <v>1897</v>
      </c>
      <c r="R67" s="39" t="s">
        <v>287</v>
      </c>
      <c r="S67" s="39" t="s">
        <v>69</v>
      </c>
      <c r="T67" s="39" t="str">
        <f t="array" ref="T67">IFERROR(INDEX(INDIRECT("'"&amp;VLOOKUP($C67,ModMap!$A$2:$B$21,2,FALSE)&amp;"'!T:T"),MATCH($K67,INDIRECT("'"&amp;VLOOKUP($C67,ModMap!$A$2:$B$21,2,FALSE)&amp;"'!$K:$K"),0)),"")</f>
        <v>Unassigned</v>
      </c>
      <c r="U67" s="48" t="s">
        <v>33</v>
      </c>
      <c r="V67" s="39" t="str">
        <f t="array" ref="V67">IFERROR(INDEX(INDIRECT("'"&amp;VLOOKUP($C67,ModMap!$A$2:$B$21,2,FALSE)&amp;"'!V:V"),MATCH($K67,INDIRECT("'"&amp;VLOOKUP($C67,ModMap!$A$2:$B$21,2,FALSE)&amp;"'!$K:$K"),0)),"")</f>
        <v>Not Started</v>
      </c>
      <c r="W67" s="39" t="str">
        <f t="array" ref="W67">IFERROR(INDEX(INDIRECT("'"&amp;VLOOKUP($C67,ModMap!$A$2:$B$21,2,FALSE)&amp;"'!W:W"),MATCH($K67,INDIRECT("'"&amp;VLOOKUP($C67,ModMap!$A$2:$B$21,2,FALSE)&amp;"'!$K:$K"),0)),"")</f>
        <v>Unassigned</v>
      </c>
      <c r="X67" s="48" t="s">
        <v>33</v>
      </c>
      <c r="Y67" s="39" t="str">
        <f t="array" ref="Y67">IFERROR(INDEX(INDIRECT("'"&amp;VLOOKUP($C67,ModMap!$A$2:$B$21,2,FALSE)&amp;"'!Y:Y"),MATCH($K67,INDIRECT("'"&amp;VLOOKUP($C67,ModMap!$A$2:$B$21,2,FALSE)&amp;"'!$K:$K"),0)),"")</f>
        <v>Not Started</v>
      </c>
      <c r="Z67" s="39" t="str">
        <f t="array" ref="Z67">IFERROR(INDEX(INDIRECT("'"&amp;VLOOKUP($C67,ModMap!$A$2:$B$21,2,FALSE)&amp;"'!Z:Z"),MATCH($K67,INDIRECT("'"&amp;VLOOKUP($C67,ModMap!$A$2:$B$21,2,FALSE)&amp;"'!$K:$K"),0)),"")</f>
        <v>Unassigned</v>
      </c>
      <c r="AA67" s="44" t="s">
        <v>36</v>
      </c>
      <c r="AB67" s="39" t="str">
        <f t="array" ref="AB67">IFERROR(INDEX(INDIRECT("'"&amp;VLOOKUP($C67,ModMap!$A$2:$B$21,2,FALSE)&amp;"'!AB:AB"),MATCH($K67,INDIRECT("'"&amp;VLOOKUP($C67,ModMap!$A$2:$B$21,2,FALSE)&amp;"'!$K:$K"),0)),"")</f>
        <v>N/A</v>
      </c>
      <c r="AC67" s="39" t="str">
        <f t="array" ref="AC67">IFERROR(INDEX(INDIRECT("'"&amp;VLOOKUP($C67,ModMap!$A$2:$B$21,2,FALSE)&amp;"'!AC:AC"),MATCH($K67,INDIRECT("'"&amp;VLOOKUP($C67,ModMap!$A$2:$B$21,2,FALSE)&amp;"'!$K:$K"),0)),"")</f>
        <v/>
      </c>
      <c r="AD67" s="48" t="s">
        <v>33</v>
      </c>
      <c r="AE67" s="39" t="str">
        <f t="array" ref="AE67">IFERROR(INDEX(INDIRECT("'"&amp;VLOOKUP($C67,ModMap!$A$2:$B$21,2,FALSE)&amp;"'!AE:AE"),MATCH($K67,INDIRECT("'"&amp;VLOOKUP($C67,ModMap!$A$2:$B$21,2,FALSE)&amp;"'!$K:$K"),0)),"")</f>
        <v>Not Started</v>
      </c>
      <c r="AF67" s="39" t="str">
        <f t="array" ref="AF67">IFERROR(INDEX(INDIRECT("'"&amp;VLOOKUP($C67,ModMap!$A$2:$B$21,2,FALSE)&amp;"'!AF:AF"),MATCH($K67,INDIRECT("'"&amp;VLOOKUP($C67,ModMap!$A$2:$B$21,2,FALSE)&amp;"'!$K:$K"),0)),"")</f>
        <v>Unassigned</v>
      </c>
      <c r="AG67" s="44" t="s">
        <v>36</v>
      </c>
      <c r="AH67" s="39" t="str">
        <f t="array" ref="AH67">IFERROR(INDEX(INDIRECT("'"&amp;VLOOKUP($C67,ModMap!$A$2:$B$21,2,FALSE)&amp;"'!AH:AH"),MATCH($K67,INDIRECT("'"&amp;VLOOKUP($C67,ModMap!$A$2:$B$21,2,FALSE)&amp;"'!$K:$K"),0)),"")</f>
        <v>N/A</v>
      </c>
      <c r="AI67" s="39" t="str">
        <f t="array" ref="AI67">IFERROR(INDEX(INDIRECT("'"&amp;VLOOKUP($C67,ModMap!$A$2:$B$21,2,FALSE)&amp;"'!AI:AI"),MATCH($K67,INDIRECT("'"&amp;VLOOKUP($C67,ModMap!$A$2:$B$21,2,FALSE)&amp;"'!$K:$K"),0)),"")</f>
        <v/>
      </c>
      <c r="AJ67" s="44" t="s">
        <v>36</v>
      </c>
      <c r="AK67" s="39" t="str">
        <f t="array" ref="AK67">IFERROR(INDEX(INDIRECT("'"&amp;VLOOKUP($C67,ModMap!$A$2:$B$21,2,FALSE)&amp;"'!AK:AK"),MATCH($K67,INDIRECT("'"&amp;VLOOKUP($C67,ModMap!$A$2:$B$21,2,FALSE)&amp;"'!$K:$K"),0)),"")</f>
        <v>N/A</v>
      </c>
      <c r="AL67" s="39" t="str">
        <f t="array" ref="AL67">IFERROR(INDEX(INDIRECT("'"&amp;VLOOKUP($C67,ModMap!$A$2:$B$21,2,FALSE)&amp;"'!AL:AL"),MATCH($K67,INDIRECT("'"&amp;VLOOKUP($C67,ModMap!$A$2:$B$21,2,FALSE)&amp;"'!$K:$K"),0)),"")</f>
        <v/>
      </c>
      <c r="AM67" s="39">
        <f t="shared" si="1"/>
        <v>3</v>
      </c>
      <c r="AN67" s="39" t="str">
        <f t="shared" si="2"/>
        <v>Not Started</v>
      </c>
      <c r="AO67" s="40" t="str">
        <f t="array" ref="AO67">IFERROR(INDEX(INDIRECT("'"&amp;VLOOKUP($C67,ModMap!$A$2:$B$21,2,FALSE)&amp;"'!AO:AO"),MATCH($K67,INDIRECT("'"&amp;VLOOKUP($C67,ModMap!$A$2:$B$21,2,FALSE)&amp;"'!$K:$K"),0)),"")</f>
        <v/>
      </c>
      <c r="AP67" s="49" t="str">
        <f t="array" ref="AP67">IFERROR(HYPERLINK("#'"&amp;VLOOKUP($C67,ModMap!$A$2:$B$21,2,FALSE)&amp;"'!V"&amp;MATCH($K67,INDIRECT("'"&amp;VLOOKUP($C67,ModMap!$A$2:$B$21,2,FALSE)&amp;"'!$K:$K"),0),"Edit on module sheet"),"")</f>
        <v>Edit on module sheet</v>
      </c>
    </row>
    <row r="68" ht="42.0" customHeight="1">
      <c r="A68" s="50">
        <v>66.0</v>
      </c>
      <c r="B68" s="50">
        <v>228.0</v>
      </c>
      <c r="C68" s="50" t="s">
        <v>93</v>
      </c>
      <c r="D68" s="51" t="s">
        <v>94</v>
      </c>
      <c r="E68" s="31" t="s">
        <v>69</v>
      </c>
      <c r="F68" s="30" t="s">
        <v>390</v>
      </c>
      <c r="G68" s="51" t="s">
        <v>391</v>
      </c>
      <c r="H68" s="50" t="s">
        <v>1912</v>
      </c>
      <c r="I68" s="50" t="s">
        <v>1913</v>
      </c>
      <c r="J68" s="51" t="s">
        <v>1914</v>
      </c>
      <c r="K68" s="50" t="s">
        <v>2570</v>
      </c>
      <c r="L68" s="51" t="s">
        <v>2571</v>
      </c>
      <c r="M68" s="48" t="s">
        <v>613</v>
      </c>
      <c r="N68" s="50" t="s">
        <v>397</v>
      </c>
      <c r="O68" s="50" t="s">
        <v>398</v>
      </c>
      <c r="P68" s="51" t="s">
        <v>1916</v>
      </c>
      <c r="Q68" s="51" t="s">
        <v>1917</v>
      </c>
      <c r="R68" s="50" t="s">
        <v>287</v>
      </c>
      <c r="S68" s="50" t="s">
        <v>69</v>
      </c>
      <c r="T68" s="50" t="str">
        <f t="array" ref="T68">IFERROR(INDEX(INDIRECT("'"&amp;VLOOKUP($C68,ModMap!$A$2:$B$21,2,FALSE)&amp;"'!T:T"),MATCH($K68,INDIRECT("'"&amp;VLOOKUP($C68,ModMap!$A$2:$B$21,2,FALSE)&amp;"'!$K:$K"),0)),"")</f>
        <v>Unassigned</v>
      </c>
      <c r="U68" s="48" t="s">
        <v>33</v>
      </c>
      <c r="V68" s="50" t="str">
        <f t="array" ref="V68">IFERROR(INDEX(INDIRECT("'"&amp;VLOOKUP($C68,ModMap!$A$2:$B$21,2,FALSE)&amp;"'!V:V"),MATCH($K68,INDIRECT("'"&amp;VLOOKUP($C68,ModMap!$A$2:$B$21,2,FALSE)&amp;"'!$K:$K"),0)),"")</f>
        <v>Not Started</v>
      </c>
      <c r="W68" s="50" t="str">
        <f t="array" ref="W68">IFERROR(INDEX(INDIRECT("'"&amp;VLOOKUP($C68,ModMap!$A$2:$B$21,2,FALSE)&amp;"'!W:W"),MATCH($K68,INDIRECT("'"&amp;VLOOKUP($C68,ModMap!$A$2:$B$21,2,FALSE)&amp;"'!$K:$K"),0)),"")</f>
        <v>Unassigned</v>
      </c>
      <c r="X68" s="48" t="s">
        <v>33</v>
      </c>
      <c r="Y68" s="50" t="str">
        <f t="array" ref="Y68">IFERROR(INDEX(INDIRECT("'"&amp;VLOOKUP($C68,ModMap!$A$2:$B$21,2,FALSE)&amp;"'!Y:Y"),MATCH($K68,INDIRECT("'"&amp;VLOOKUP($C68,ModMap!$A$2:$B$21,2,FALSE)&amp;"'!$K:$K"),0)),"")</f>
        <v>Not Started</v>
      </c>
      <c r="Z68" s="50" t="str">
        <f t="array" ref="Z68">IFERROR(INDEX(INDIRECT("'"&amp;VLOOKUP($C68,ModMap!$A$2:$B$21,2,FALSE)&amp;"'!Z:Z"),MATCH($K68,INDIRECT("'"&amp;VLOOKUP($C68,ModMap!$A$2:$B$21,2,FALSE)&amp;"'!$K:$K"),0)),"")</f>
        <v>Unassigned</v>
      </c>
      <c r="AA68" s="44" t="s">
        <v>36</v>
      </c>
      <c r="AB68" s="50" t="str">
        <f t="array" ref="AB68">IFERROR(INDEX(INDIRECT("'"&amp;VLOOKUP($C68,ModMap!$A$2:$B$21,2,FALSE)&amp;"'!AB:AB"),MATCH($K68,INDIRECT("'"&amp;VLOOKUP($C68,ModMap!$A$2:$B$21,2,FALSE)&amp;"'!$K:$K"),0)),"")</f>
        <v>N/A</v>
      </c>
      <c r="AC68" s="50" t="str">
        <f t="array" ref="AC68">IFERROR(INDEX(INDIRECT("'"&amp;VLOOKUP($C68,ModMap!$A$2:$B$21,2,FALSE)&amp;"'!AC:AC"),MATCH($K68,INDIRECT("'"&amp;VLOOKUP($C68,ModMap!$A$2:$B$21,2,FALSE)&amp;"'!$K:$K"),0)),"")</f>
        <v/>
      </c>
      <c r="AD68" s="48" t="s">
        <v>33</v>
      </c>
      <c r="AE68" s="50" t="str">
        <f t="array" ref="AE68">IFERROR(INDEX(INDIRECT("'"&amp;VLOOKUP($C68,ModMap!$A$2:$B$21,2,FALSE)&amp;"'!AE:AE"),MATCH($K68,INDIRECT("'"&amp;VLOOKUP($C68,ModMap!$A$2:$B$21,2,FALSE)&amp;"'!$K:$K"),0)),"")</f>
        <v>Not Started</v>
      </c>
      <c r="AF68" s="50" t="str">
        <f t="array" ref="AF68">IFERROR(INDEX(INDIRECT("'"&amp;VLOOKUP($C68,ModMap!$A$2:$B$21,2,FALSE)&amp;"'!AF:AF"),MATCH($K68,INDIRECT("'"&amp;VLOOKUP($C68,ModMap!$A$2:$B$21,2,FALSE)&amp;"'!$K:$K"),0)),"")</f>
        <v>Unassigned</v>
      </c>
      <c r="AG68" s="44" t="s">
        <v>36</v>
      </c>
      <c r="AH68" s="50" t="str">
        <f t="array" ref="AH68">IFERROR(INDEX(INDIRECT("'"&amp;VLOOKUP($C68,ModMap!$A$2:$B$21,2,FALSE)&amp;"'!AH:AH"),MATCH($K68,INDIRECT("'"&amp;VLOOKUP($C68,ModMap!$A$2:$B$21,2,FALSE)&amp;"'!$K:$K"),0)),"")</f>
        <v>N/A</v>
      </c>
      <c r="AI68" s="50" t="str">
        <f t="array" ref="AI68">IFERROR(INDEX(INDIRECT("'"&amp;VLOOKUP($C68,ModMap!$A$2:$B$21,2,FALSE)&amp;"'!AI:AI"),MATCH($K68,INDIRECT("'"&amp;VLOOKUP($C68,ModMap!$A$2:$B$21,2,FALSE)&amp;"'!$K:$K"),0)),"")</f>
        <v/>
      </c>
      <c r="AJ68" s="44" t="s">
        <v>36</v>
      </c>
      <c r="AK68" s="50" t="str">
        <f t="array" ref="AK68">IFERROR(INDEX(INDIRECT("'"&amp;VLOOKUP($C68,ModMap!$A$2:$B$21,2,FALSE)&amp;"'!AK:AK"),MATCH($K68,INDIRECT("'"&amp;VLOOKUP($C68,ModMap!$A$2:$B$21,2,FALSE)&amp;"'!$K:$K"),0)),"")</f>
        <v>N/A</v>
      </c>
      <c r="AL68" s="50" t="str">
        <f t="array" ref="AL68">IFERROR(INDEX(INDIRECT("'"&amp;VLOOKUP($C68,ModMap!$A$2:$B$21,2,FALSE)&amp;"'!AL:AL"),MATCH($K68,INDIRECT("'"&amp;VLOOKUP($C68,ModMap!$A$2:$B$21,2,FALSE)&amp;"'!$K:$K"),0)),"")</f>
        <v/>
      </c>
      <c r="AM68" s="50">
        <f t="shared" si="1"/>
        <v>3</v>
      </c>
      <c r="AN68" s="50" t="str">
        <f t="shared" si="2"/>
        <v>Not Started</v>
      </c>
      <c r="AO68" s="51" t="str">
        <f t="array" ref="AO68">IFERROR(INDEX(INDIRECT("'"&amp;VLOOKUP($C68,ModMap!$A$2:$B$21,2,FALSE)&amp;"'!AO:AO"),MATCH($K68,INDIRECT("'"&amp;VLOOKUP($C68,ModMap!$A$2:$B$21,2,FALSE)&amp;"'!$K:$K"),0)),"")</f>
        <v/>
      </c>
      <c r="AP68" s="49" t="str">
        <f t="array" ref="AP68">IFERROR(HYPERLINK("#'"&amp;VLOOKUP($C68,ModMap!$A$2:$B$21,2,FALSE)&amp;"'!V"&amp;MATCH($K68,INDIRECT("'"&amp;VLOOKUP($C68,ModMap!$A$2:$B$21,2,FALSE)&amp;"'!$K:$K"),0),"Edit on module sheet"),"")</f>
        <v>Edit on module sheet</v>
      </c>
    </row>
    <row r="69" ht="42.0" customHeight="1">
      <c r="A69" s="39">
        <v>67.0</v>
      </c>
      <c r="B69" s="39">
        <v>233.0</v>
      </c>
      <c r="C69" s="39" t="s">
        <v>93</v>
      </c>
      <c r="D69" s="40" t="s">
        <v>94</v>
      </c>
      <c r="E69" s="31" t="s">
        <v>69</v>
      </c>
      <c r="F69" s="30" t="s">
        <v>390</v>
      </c>
      <c r="G69" s="40" t="s">
        <v>391</v>
      </c>
      <c r="H69" s="39" t="s">
        <v>424</v>
      </c>
      <c r="I69" s="39" t="s">
        <v>425</v>
      </c>
      <c r="J69" s="40" t="s">
        <v>426</v>
      </c>
      <c r="K69" s="39" t="s">
        <v>2592</v>
      </c>
      <c r="L69" s="40" t="s">
        <v>2593</v>
      </c>
      <c r="M69" s="48" t="s">
        <v>434</v>
      </c>
      <c r="N69" s="39" t="s">
        <v>429</v>
      </c>
      <c r="O69" s="39" t="s">
        <v>398</v>
      </c>
      <c r="P69" s="40" t="s">
        <v>430</v>
      </c>
      <c r="Q69" s="40" t="s">
        <v>431</v>
      </c>
      <c r="R69" s="39" t="s">
        <v>287</v>
      </c>
      <c r="S69" s="39" t="s">
        <v>69</v>
      </c>
      <c r="T69" s="39" t="str">
        <f t="array" ref="T69">IFERROR(INDEX(INDIRECT("'"&amp;VLOOKUP($C69,ModMap!$A$2:$B$21,2,FALSE)&amp;"'!T:T"),MATCH($K69,INDIRECT("'"&amp;VLOOKUP($C69,ModMap!$A$2:$B$21,2,FALSE)&amp;"'!$K:$K"),0)),"")</f>
        <v>Unassigned</v>
      </c>
      <c r="U69" s="48" t="s">
        <v>33</v>
      </c>
      <c r="V69" s="39" t="str">
        <f t="array" ref="V69">IFERROR(INDEX(INDIRECT("'"&amp;VLOOKUP($C69,ModMap!$A$2:$B$21,2,FALSE)&amp;"'!V:V"),MATCH($K69,INDIRECT("'"&amp;VLOOKUP($C69,ModMap!$A$2:$B$21,2,FALSE)&amp;"'!$K:$K"),0)),"")</f>
        <v>Not Started</v>
      </c>
      <c r="W69" s="39" t="str">
        <f t="array" ref="W69">IFERROR(INDEX(INDIRECT("'"&amp;VLOOKUP($C69,ModMap!$A$2:$B$21,2,FALSE)&amp;"'!W:W"),MATCH($K69,INDIRECT("'"&amp;VLOOKUP($C69,ModMap!$A$2:$B$21,2,FALSE)&amp;"'!$K:$K"),0)),"")</f>
        <v>Unassigned</v>
      </c>
      <c r="X69" s="48" t="s">
        <v>33</v>
      </c>
      <c r="Y69" s="39" t="str">
        <f t="array" ref="Y69">IFERROR(INDEX(INDIRECT("'"&amp;VLOOKUP($C69,ModMap!$A$2:$B$21,2,FALSE)&amp;"'!Y:Y"),MATCH($K69,INDIRECT("'"&amp;VLOOKUP($C69,ModMap!$A$2:$B$21,2,FALSE)&amp;"'!$K:$K"),0)),"")</f>
        <v>Not Started</v>
      </c>
      <c r="Z69" s="39" t="str">
        <f t="array" ref="Z69">IFERROR(INDEX(INDIRECT("'"&amp;VLOOKUP($C69,ModMap!$A$2:$B$21,2,FALSE)&amp;"'!Z:Z"),MATCH($K69,INDIRECT("'"&amp;VLOOKUP($C69,ModMap!$A$2:$B$21,2,FALSE)&amp;"'!$K:$K"),0)),"")</f>
        <v>Unassigned</v>
      </c>
      <c r="AA69" s="44" t="s">
        <v>36</v>
      </c>
      <c r="AB69" s="39" t="str">
        <f t="array" ref="AB69">IFERROR(INDEX(INDIRECT("'"&amp;VLOOKUP($C69,ModMap!$A$2:$B$21,2,FALSE)&amp;"'!AB:AB"),MATCH($K69,INDIRECT("'"&amp;VLOOKUP($C69,ModMap!$A$2:$B$21,2,FALSE)&amp;"'!$K:$K"),0)),"")</f>
        <v>N/A</v>
      </c>
      <c r="AC69" s="39" t="str">
        <f t="array" ref="AC69">IFERROR(INDEX(INDIRECT("'"&amp;VLOOKUP($C69,ModMap!$A$2:$B$21,2,FALSE)&amp;"'!AC:AC"),MATCH($K69,INDIRECT("'"&amp;VLOOKUP($C69,ModMap!$A$2:$B$21,2,FALSE)&amp;"'!$K:$K"),0)),"")</f>
        <v/>
      </c>
      <c r="AD69" s="44" t="s">
        <v>36</v>
      </c>
      <c r="AE69" s="39" t="str">
        <f t="array" ref="AE69">IFERROR(INDEX(INDIRECT("'"&amp;VLOOKUP($C69,ModMap!$A$2:$B$21,2,FALSE)&amp;"'!AE:AE"),MATCH($K69,INDIRECT("'"&amp;VLOOKUP($C69,ModMap!$A$2:$B$21,2,FALSE)&amp;"'!$K:$K"),0)),"")</f>
        <v>N/A</v>
      </c>
      <c r="AF69" s="39" t="str">
        <f t="array" ref="AF69">IFERROR(INDEX(INDIRECT("'"&amp;VLOOKUP($C69,ModMap!$A$2:$B$21,2,FALSE)&amp;"'!AF:AF"),MATCH($K69,INDIRECT("'"&amp;VLOOKUP($C69,ModMap!$A$2:$B$21,2,FALSE)&amp;"'!$K:$K"),0)),"")</f>
        <v/>
      </c>
      <c r="AG69" s="44" t="s">
        <v>36</v>
      </c>
      <c r="AH69" s="39" t="str">
        <f t="array" ref="AH69">IFERROR(INDEX(INDIRECT("'"&amp;VLOOKUP($C69,ModMap!$A$2:$B$21,2,FALSE)&amp;"'!AH:AH"),MATCH($K69,INDIRECT("'"&amp;VLOOKUP($C69,ModMap!$A$2:$B$21,2,FALSE)&amp;"'!$K:$K"),0)),"")</f>
        <v>N/A</v>
      </c>
      <c r="AI69" s="39" t="str">
        <f t="array" ref="AI69">IFERROR(INDEX(INDIRECT("'"&amp;VLOOKUP($C69,ModMap!$A$2:$B$21,2,FALSE)&amp;"'!AI:AI"),MATCH($K69,INDIRECT("'"&amp;VLOOKUP($C69,ModMap!$A$2:$B$21,2,FALSE)&amp;"'!$K:$K"),0)),"")</f>
        <v/>
      </c>
      <c r="AJ69" s="44" t="s">
        <v>36</v>
      </c>
      <c r="AK69" s="39" t="str">
        <f t="array" ref="AK69">IFERROR(INDEX(INDIRECT("'"&amp;VLOOKUP($C69,ModMap!$A$2:$B$21,2,FALSE)&amp;"'!AK:AK"),MATCH($K69,INDIRECT("'"&amp;VLOOKUP($C69,ModMap!$A$2:$B$21,2,FALSE)&amp;"'!$K:$K"),0)),"")</f>
        <v>N/A</v>
      </c>
      <c r="AL69" s="39" t="str">
        <f t="array" ref="AL69">IFERROR(INDEX(INDIRECT("'"&amp;VLOOKUP($C69,ModMap!$A$2:$B$21,2,FALSE)&amp;"'!AL:AL"),MATCH($K69,INDIRECT("'"&amp;VLOOKUP($C69,ModMap!$A$2:$B$21,2,FALSE)&amp;"'!$K:$K"),0)),"")</f>
        <v/>
      </c>
      <c r="AM69" s="39">
        <f t="shared" si="1"/>
        <v>2</v>
      </c>
      <c r="AN69" s="39" t="str">
        <f t="shared" si="2"/>
        <v>Not Started</v>
      </c>
      <c r="AO69" s="40" t="str">
        <f t="array" ref="AO69">IFERROR(INDEX(INDIRECT("'"&amp;VLOOKUP($C69,ModMap!$A$2:$B$21,2,FALSE)&amp;"'!AO:AO"),MATCH($K69,INDIRECT("'"&amp;VLOOKUP($C69,ModMap!$A$2:$B$21,2,FALSE)&amp;"'!$K:$K"),0)),"")</f>
        <v/>
      </c>
      <c r="AP69" s="49" t="str">
        <f t="array" ref="AP69">IFERROR(HYPERLINK("#'"&amp;VLOOKUP($C69,ModMap!$A$2:$B$21,2,FALSE)&amp;"'!V"&amp;MATCH($K69,INDIRECT("'"&amp;VLOOKUP($C69,ModMap!$A$2:$B$21,2,FALSE)&amp;"'!$K:$K"),0),"Edit on module sheet"),"")</f>
        <v>Edit on module sheet</v>
      </c>
    </row>
    <row r="70" ht="42.0" customHeight="1">
      <c r="A70" s="50">
        <v>68.0</v>
      </c>
      <c r="B70" s="50">
        <v>237.0</v>
      </c>
      <c r="C70" s="50" t="s">
        <v>93</v>
      </c>
      <c r="D70" s="51" t="s">
        <v>94</v>
      </c>
      <c r="E70" s="31" t="s">
        <v>69</v>
      </c>
      <c r="F70" s="30" t="s">
        <v>390</v>
      </c>
      <c r="G70" s="51" t="s">
        <v>391</v>
      </c>
      <c r="H70" s="50" t="s">
        <v>438</v>
      </c>
      <c r="I70" s="50" t="s">
        <v>439</v>
      </c>
      <c r="J70" s="51" t="s">
        <v>440</v>
      </c>
      <c r="K70" s="50" t="s">
        <v>2606</v>
      </c>
      <c r="L70" s="51" t="s">
        <v>2607</v>
      </c>
      <c r="M70" s="48" t="s">
        <v>434</v>
      </c>
      <c r="N70" s="50" t="s">
        <v>443</v>
      </c>
      <c r="O70" s="50" t="s">
        <v>398</v>
      </c>
      <c r="P70" s="51" t="s">
        <v>444</v>
      </c>
      <c r="Q70" s="51" t="s">
        <v>445</v>
      </c>
      <c r="R70" s="50" t="s">
        <v>287</v>
      </c>
      <c r="S70" s="50" t="s">
        <v>69</v>
      </c>
      <c r="T70" s="50" t="str">
        <f t="array" ref="T70">IFERROR(INDEX(INDIRECT("'"&amp;VLOOKUP($C70,ModMap!$A$2:$B$21,2,FALSE)&amp;"'!T:T"),MATCH($K70,INDIRECT("'"&amp;VLOOKUP($C70,ModMap!$A$2:$B$21,2,FALSE)&amp;"'!$K:$K"),0)),"")</f>
        <v>Unassigned</v>
      </c>
      <c r="U70" s="48" t="s">
        <v>33</v>
      </c>
      <c r="V70" s="50" t="str">
        <f t="array" ref="V70">IFERROR(INDEX(INDIRECT("'"&amp;VLOOKUP($C70,ModMap!$A$2:$B$21,2,FALSE)&amp;"'!V:V"),MATCH($K70,INDIRECT("'"&amp;VLOOKUP($C70,ModMap!$A$2:$B$21,2,FALSE)&amp;"'!$K:$K"),0)),"")</f>
        <v>Not Started</v>
      </c>
      <c r="W70" s="50" t="str">
        <f t="array" ref="W70">IFERROR(INDEX(INDIRECT("'"&amp;VLOOKUP($C70,ModMap!$A$2:$B$21,2,FALSE)&amp;"'!W:W"),MATCH($K70,INDIRECT("'"&amp;VLOOKUP($C70,ModMap!$A$2:$B$21,2,FALSE)&amp;"'!$K:$K"),0)),"")</f>
        <v>Unassigned</v>
      </c>
      <c r="X70" s="48" t="s">
        <v>33</v>
      </c>
      <c r="Y70" s="50" t="str">
        <f t="array" ref="Y70">IFERROR(INDEX(INDIRECT("'"&amp;VLOOKUP($C70,ModMap!$A$2:$B$21,2,FALSE)&amp;"'!Y:Y"),MATCH($K70,INDIRECT("'"&amp;VLOOKUP($C70,ModMap!$A$2:$B$21,2,FALSE)&amp;"'!$K:$K"),0)),"")</f>
        <v>Not Started</v>
      </c>
      <c r="Z70" s="50" t="str">
        <f t="array" ref="Z70">IFERROR(INDEX(INDIRECT("'"&amp;VLOOKUP($C70,ModMap!$A$2:$B$21,2,FALSE)&amp;"'!Z:Z"),MATCH($K70,INDIRECT("'"&amp;VLOOKUP($C70,ModMap!$A$2:$B$21,2,FALSE)&amp;"'!$K:$K"),0)),"")</f>
        <v>Unassigned</v>
      </c>
      <c r="AA70" s="44" t="s">
        <v>36</v>
      </c>
      <c r="AB70" s="50" t="str">
        <f t="array" ref="AB70">IFERROR(INDEX(INDIRECT("'"&amp;VLOOKUP($C70,ModMap!$A$2:$B$21,2,FALSE)&amp;"'!AB:AB"),MATCH($K70,INDIRECT("'"&amp;VLOOKUP($C70,ModMap!$A$2:$B$21,2,FALSE)&amp;"'!$K:$K"),0)),"")</f>
        <v>N/A</v>
      </c>
      <c r="AC70" s="50" t="str">
        <f t="array" ref="AC70">IFERROR(INDEX(INDIRECT("'"&amp;VLOOKUP($C70,ModMap!$A$2:$B$21,2,FALSE)&amp;"'!AC:AC"),MATCH($K70,INDIRECT("'"&amp;VLOOKUP($C70,ModMap!$A$2:$B$21,2,FALSE)&amp;"'!$K:$K"),0)),"")</f>
        <v/>
      </c>
      <c r="AD70" s="48" t="s">
        <v>33</v>
      </c>
      <c r="AE70" s="50" t="str">
        <f t="array" ref="AE70">IFERROR(INDEX(INDIRECT("'"&amp;VLOOKUP($C70,ModMap!$A$2:$B$21,2,FALSE)&amp;"'!AE:AE"),MATCH($K70,INDIRECT("'"&amp;VLOOKUP($C70,ModMap!$A$2:$B$21,2,FALSE)&amp;"'!$K:$K"),0)),"")</f>
        <v>Not Started</v>
      </c>
      <c r="AF70" s="50" t="str">
        <f t="array" ref="AF70">IFERROR(INDEX(INDIRECT("'"&amp;VLOOKUP($C70,ModMap!$A$2:$B$21,2,FALSE)&amp;"'!AF:AF"),MATCH($K70,INDIRECT("'"&amp;VLOOKUP($C70,ModMap!$A$2:$B$21,2,FALSE)&amp;"'!$K:$K"),0)),"")</f>
        <v>Unassigned</v>
      </c>
      <c r="AG70" s="44" t="s">
        <v>36</v>
      </c>
      <c r="AH70" s="50" t="str">
        <f t="array" ref="AH70">IFERROR(INDEX(INDIRECT("'"&amp;VLOOKUP($C70,ModMap!$A$2:$B$21,2,FALSE)&amp;"'!AH:AH"),MATCH($K70,INDIRECT("'"&amp;VLOOKUP($C70,ModMap!$A$2:$B$21,2,FALSE)&amp;"'!$K:$K"),0)),"")</f>
        <v>N/A</v>
      </c>
      <c r="AI70" s="50" t="str">
        <f t="array" ref="AI70">IFERROR(INDEX(INDIRECT("'"&amp;VLOOKUP($C70,ModMap!$A$2:$B$21,2,FALSE)&amp;"'!AI:AI"),MATCH($K70,INDIRECT("'"&amp;VLOOKUP($C70,ModMap!$A$2:$B$21,2,FALSE)&amp;"'!$K:$K"),0)),"")</f>
        <v/>
      </c>
      <c r="AJ70" s="44" t="s">
        <v>36</v>
      </c>
      <c r="AK70" s="50" t="str">
        <f t="array" ref="AK70">IFERROR(INDEX(INDIRECT("'"&amp;VLOOKUP($C70,ModMap!$A$2:$B$21,2,FALSE)&amp;"'!AK:AK"),MATCH($K70,INDIRECT("'"&amp;VLOOKUP($C70,ModMap!$A$2:$B$21,2,FALSE)&amp;"'!$K:$K"),0)),"")</f>
        <v>N/A</v>
      </c>
      <c r="AL70" s="50" t="str">
        <f t="array" ref="AL70">IFERROR(INDEX(INDIRECT("'"&amp;VLOOKUP($C70,ModMap!$A$2:$B$21,2,FALSE)&amp;"'!AL:AL"),MATCH($K70,INDIRECT("'"&amp;VLOOKUP($C70,ModMap!$A$2:$B$21,2,FALSE)&amp;"'!$K:$K"),0)),"")</f>
        <v/>
      </c>
      <c r="AM70" s="50">
        <f t="shared" si="1"/>
        <v>3</v>
      </c>
      <c r="AN70" s="50" t="str">
        <f t="shared" si="2"/>
        <v>Not Started</v>
      </c>
      <c r="AO70" s="51" t="str">
        <f t="array" ref="AO70">IFERROR(INDEX(INDIRECT("'"&amp;VLOOKUP($C70,ModMap!$A$2:$B$21,2,FALSE)&amp;"'!AO:AO"),MATCH($K70,INDIRECT("'"&amp;VLOOKUP($C70,ModMap!$A$2:$B$21,2,FALSE)&amp;"'!$K:$K"),0)),"")</f>
        <v/>
      </c>
      <c r="AP70" s="49" t="str">
        <f t="array" ref="AP70">IFERROR(HYPERLINK("#'"&amp;VLOOKUP($C70,ModMap!$A$2:$B$21,2,FALSE)&amp;"'!V"&amp;MATCH($K70,INDIRECT("'"&amp;VLOOKUP($C70,ModMap!$A$2:$B$21,2,FALSE)&amp;"'!$K:$K"),0),"Edit on module sheet"),"")</f>
        <v>Edit on module sheet</v>
      </c>
    </row>
    <row r="71" ht="42.0" customHeight="1">
      <c r="A71" s="39">
        <v>69.0</v>
      </c>
      <c r="B71" s="39">
        <v>238.0</v>
      </c>
      <c r="C71" s="39" t="s">
        <v>96</v>
      </c>
      <c r="D71" s="40" t="s">
        <v>97</v>
      </c>
      <c r="E71" s="31" t="s">
        <v>69</v>
      </c>
      <c r="F71" s="31" t="s">
        <v>448</v>
      </c>
      <c r="G71" s="40" t="s">
        <v>449</v>
      </c>
      <c r="H71" s="39" t="s">
        <v>1943</v>
      </c>
      <c r="I71" s="39" t="s">
        <v>1944</v>
      </c>
      <c r="J71" s="40" t="s">
        <v>1945</v>
      </c>
      <c r="K71" s="39" t="s">
        <v>2610</v>
      </c>
      <c r="L71" s="40" t="s">
        <v>2611</v>
      </c>
      <c r="M71" s="48" t="s">
        <v>613</v>
      </c>
      <c r="N71" s="39" t="s">
        <v>455</v>
      </c>
      <c r="O71" s="39" t="s">
        <v>456</v>
      </c>
      <c r="P71" s="40" t="s">
        <v>1948</v>
      </c>
      <c r="Q71" s="40" t="s">
        <v>1949</v>
      </c>
      <c r="R71" s="39" t="s">
        <v>287</v>
      </c>
      <c r="S71" s="39" t="s">
        <v>69</v>
      </c>
      <c r="T71" s="39" t="str">
        <f t="array" ref="T71">IFERROR(INDEX(INDIRECT("'"&amp;VLOOKUP($C71,ModMap!$A$2:$B$21,2,FALSE)&amp;"'!T:T"),MATCH($K71,INDIRECT("'"&amp;VLOOKUP($C71,ModMap!$A$2:$B$21,2,FALSE)&amp;"'!$K:$K"),0)),"")</f>
        <v>Unassigned</v>
      </c>
      <c r="U71" s="48" t="s">
        <v>33</v>
      </c>
      <c r="V71" s="39" t="str">
        <f t="array" ref="V71">IFERROR(INDEX(INDIRECT("'"&amp;VLOOKUP($C71,ModMap!$A$2:$B$21,2,FALSE)&amp;"'!V:V"),MATCH($K71,INDIRECT("'"&amp;VLOOKUP($C71,ModMap!$A$2:$B$21,2,FALSE)&amp;"'!$K:$K"),0)),"")</f>
        <v>Not Started</v>
      </c>
      <c r="W71" s="39" t="str">
        <f t="array" ref="W71">IFERROR(INDEX(INDIRECT("'"&amp;VLOOKUP($C71,ModMap!$A$2:$B$21,2,FALSE)&amp;"'!W:W"),MATCH($K71,INDIRECT("'"&amp;VLOOKUP($C71,ModMap!$A$2:$B$21,2,FALSE)&amp;"'!$K:$K"),0)),"")</f>
        <v>Unassigned</v>
      </c>
      <c r="X71" s="48" t="s">
        <v>33</v>
      </c>
      <c r="Y71" s="39" t="str">
        <f t="array" ref="Y71">IFERROR(INDEX(INDIRECT("'"&amp;VLOOKUP($C71,ModMap!$A$2:$B$21,2,FALSE)&amp;"'!Y:Y"),MATCH($K71,INDIRECT("'"&amp;VLOOKUP($C71,ModMap!$A$2:$B$21,2,FALSE)&amp;"'!$K:$K"),0)),"")</f>
        <v>Not Started</v>
      </c>
      <c r="Z71" s="39" t="str">
        <f t="array" ref="Z71">IFERROR(INDEX(INDIRECT("'"&amp;VLOOKUP($C71,ModMap!$A$2:$B$21,2,FALSE)&amp;"'!Z:Z"),MATCH($K71,INDIRECT("'"&amp;VLOOKUP($C71,ModMap!$A$2:$B$21,2,FALSE)&amp;"'!$K:$K"),0)),"")</f>
        <v>Unassigned</v>
      </c>
      <c r="AA71" s="44" t="s">
        <v>36</v>
      </c>
      <c r="AB71" s="39" t="str">
        <f t="array" ref="AB71">IFERROR(INDEX(INDIRECT("'"&amp;VLOOKUP($C71,ModMap!$A$2:$B$21,2,FALSE)&amp;"'!AB:AB"),MATCH($K71,INDIRECT("'"&amp;VLOOKUP($C71,ModMap!$A$2:$B$21,2,FALSE)&amp;"'!$K:$K"),0)),"")</f>
        <v>N/A</v>
      </c>
      <c r="AC71" s="39" t="str">
        <f t="array" ref="AC71">IFERROR(INDEX(INDIRECT("'"&amp;VLOOKUP($C71,ModMap!$A$2:$B$21,2,FALSE)&amp;"'!AC:AC"),MATCH($K71,INDIRECT("'"&amp;VLOOKUP($C71,ModMap!$A$2:$B$21,2,FALSE)&amp;"'!$K:$K"),0)),"")</f>
        <v/>
      </c>
      <c r="AD71" s="48" t="s">
        <v>33</v>
      </c>
      <c r="AE71" s="39" t="str">
        <f t="array" ref="AE71">IFERROR(INDEX(INDIRECT("'"&amp;VLOOKUP($C71,ModMap!$A$2:$B$21,2,FALSE)&amp;"'!AE:AE"),MATCH($K71,INDIRECT("'"&amp;VLOOKUP($C71,ModMap!$A$2:$B$21,2,FALSE)&amp;"'!$K:$K"),0)),"")</f>
        <v>Not Started</v>
      </c>
      <c r="AF71" s="39" t="str">
        <f t="array" ref="AF71">IFERROR(INDEX(INDIRECT("'"&amp;VLOOKUP($C71,ModMap!$A$2:$B$21,2,FALSE)&amp;"'!AF:AF"),MATCH($K71,INDIRECT("'"&amp;VLOOKUP($C71,ModMap!$A$2:$B$21,2,FALSE)&amp;"'!$K:$K"),0)),"")</f>
        <v>Unassigned</v>
      </c>
      <c r="AG71" s="44" t="s">
        <v>36</v>
      </c>
      <c r="AH71" s="39" t="str">
        <f t="array" ref="AH71">IFERROR(INDEX(INDIRECT("'"&amp;VLOOKUP($C71,ModMap!$A$2:$B$21,2,FALSE)&amp;"'!AH:AH"),MATCH($K71,INDIRECT("'"&amp;VLOOKUP($C71,ModMap!$A$2:$B$21,2,FALSE)&amp;"'!$K:$K"),0)),"")</f>
        <v>N/A</v>
      </c>
      <c r="AI71" s="39" t="str">
        <f t="array" ref="AI71">IFERROR(INDEX(INDIRECT("'"&amp;VLOOKUP($C71,ModMap!$A$2:$B$21,2,FALSE)&amp;"'!AI:AI"),MATCH($K71,INDIRECT("'"&amp;VLOOKUP($C71,ModMap!$A$2:$B$21,2,FALSE)&amp;"'!$K:$K"),0)),"")</f>
        <v/>
      </c>
      <c r="AJ71" s="44" t="s">
        <v>36</v>
      </c>
      <c r="AK71" s="39" t="str">
        <f t="array" ref="AK71">IFERROR(INDEX(INDIRECT("'"&amp;VLOOKUP($C71,ModMap!$A$2:$B$21,2,FALSE)&amp;"'!AK:AK"),MATCH($K71,INDIRECT("'"&amp;VLOOKUP($C71,ModMap!$A$2:$B$21,2,FALSE)&amp;"'!$K:$K"),0)),"")</f>
        <v>N/A</v>
      </c>
      <c r="AL71" s="39" t="str">
        <f t="array" ref="AL71">IFERROR(INDEX(INDIRECT("'"&amp;VLOOKUP($C71,ModMap!$A$2:$B$21,2,FALSE)&amp;"'!AL:AL"),MATCH($K71,INDIRECT("'"&amp;VLOOKUP($C71,ModMap!$A$2:$B$21,2,FALSE)&amp;"'!$K:$K"),0)),"")</f>
        <v/>
      </c>
      <c r="AM71" s="39">
        <f t="shared" si="1"/>
        <v>3</v>
      </c>
      <c r="AN71" s="39" t="str">
        <f t="shared" si="2"/>
        <v>Not Started</v>
      </c>
      <c r="AO71" s="40" t="str">
        <f t="array" ref="AO71">IFERROR(INDEX(INDIRECT("'"&amp;VLOOKUP($C71,ModMap!$A$2:$B$21,2,FALSE)&amp;"'!AO:AO"),MATCH($K71,INDIRECT("'"&amp;VLOOKUP($C71,ModMap!$A$2:$B$21,2,FALSE)&amp;"'!$K:$K"),0)),"")</f>
        <v/>
      </c>
      <c r="AP71" s="49" t="str">
        <f t="array" ref="AP71">IFERROR(HYPERLINK("#'"&amp;VLOOKUP($C71,ModMap!$A$2:$B$21,2,FALSE)&amp;"'!V"&amp;MATCH($K71,INDIRECT("'"&amp;VLOOKUP($C71,ModMap!$A$2:$B$21,2,FALSE)&amp;"'!$K:$K"),0),"Edit on module sheet"),"")</f>
        <v>Edit on module sheet</v>
      </c>
    </row>
    <row r="72" ht="42.0" customHeight="1">
      <c r="A72" s="50">
        <v>70.0</v>
      </c>
      <c r="B72" s="50">
        <v>244.0</v>
      </c>
      <c r="C72" s="50" t="s">
        <v>96</v>
      </c>
      <c r="D72" s="51" t="s">
        <v>97</v>
      </c>
      <c r="E72" s="31" t="s">
        <v>69</v>
      </c>
      <c r="F72" s="31" t="s">
        <v>448</v>
      </c>
      <c r="G72" s="51" t="s">
        <v>449</v>
      </c>
      <c r="H72" s="50" t="s">
        <v>450</v>
      </c>
      <c r="I72" s="50" t="s">
        <v>451</v>
      </c>
      <c r="J72" s="51" t="s">
        <v>452</v>
      </c>
      <c r="K72" s="50" t="s">
        <v>2648</v>
      </c>
      <c r="L72" s="51" t="s">
        <v>2649</v>
      </c>
      <c r="M72" s="48" t="s">
        <v>434</v>
      </c>
      <c r="N72" s="50" t="s">
        <v>455</v>
      </c>
      <c r="O72" s="50" t="s">
        <v>456</v>
      </c>
      <c r="P72" s="51" t="s">
        <v>457</v>
      </c>
      <c r="Q72" s="51" t="s">
        <v>458</v>
      </c>
      <c r="R72" s="50" t="s">
        <v>287</v>
      </c>
      <c r="S72" s="50" t="s">
        <v>69</v>
      </c>
      <c r="T72" s="50" t="str">
        <f t="array" ref="T72">IFERROR(INDEX(INDIRECT("'"&amp;VLOOKUP($C72,ModMap!$A$2:$B$21,2,FALSE)&amp;"'!T:T"),MATCH($K72,INDIRECT("'"&amp;VLOOKUP($C72,ModMap!$A$2:$B$21,2,FALSE)&amp;"'!$K:$K"),0)),"")</f>
        <v>Unassigned</v>
      </c>
      <c r="U72" s="48" t="s">
        <v>33</v>
      </c>
      <c r="V72" s="50" t="str">
        <f t="array" ref="V72">IFERROR(INDEX(INDIRECT("'"&amp;VLOOKUP($C72,ModMap!$A$2:$B$21,2,FALSE)&amp;"'!V:V"),MATCH($K72,INDIRECT("'"&amp;VLOOKUP($C72,ModMap!$A$2:$B$21,2,FALSE)&amp;"'!$K:$K"),0)),"")</f>
        <v>Not Started</v>
      </c>
      <c r="W72" s="50" t="str">
        <f t="array" ref="W72">IFERROR(INDEX(INDIRECT("'"&amp;VLOOKUP($C72,ModMap!$A$2:$B$21,2,FALSE)&amp;"'!W:W"),MATCH($K72,INDIRECT("'"&amp;VLOOKUP($C72,ModMap!$A$2:$B$21,2,FALSE)&amp;"'!$K:$K"),0)),"")</f>
        <v>Unassigned</v>
      </c>
      <c r="X72" s="48" t="s">
        <v>33</v>
      </c>
      <c r="Y72" s="50" t="str">
        <f t="array" ref="Y72">IFERROR(INDEX(INDIRECT("'"&amp;VLOOKUP($C72,ModMap!$A$2:$B$21,2,FALSE)&amp;"'!Y:Y"),MATCH($K72,INDIRECT("'"&amp;VLOOKUP($C72,ModMap!$A$2:$B$21,2,FALSE)&amp;"'!$K:$K"),0)),"")</f>
        <v>Not Started</v>
      </c>
      <c r="Z72" s="50" t="str">
        <f t="array" ref="Z72">IFERROR(INDEX(INDIRECT("'"&amp;VLOOKUP($C72,ModMap!$A$2:$B$21,2,FALSE)&amp;"'!Z:Z"),MATCH($K72,INDIRECT("'"&amp;VLOOKUP($C72,ModMap!$A$2:$B$21,2,FALSE)&amp;"'!$K:$K"),0)),"")</f>
        <v>Unassigned</v>
      </c>
      <c r="AA72" s="44" t="s">
        <v>36</v>
      </c>
      <c r="AB72" s="50" t="str">
        <f t="array" ref="AB72">IFERROR(INDEX(INDIRECT("'"&amp;VLOOKUP($C72,ModMap!$A$2:$B$21,2,FALSE)&amp;"'!AB:AB"),MATCH($K72,INDIRECT("'"&amp;VLOOKUP($C72,ModMap!$A$2:$B$21,2,FALSE)&amp;"'!$K:$K"),0)),"")</f>
        <v>N/A</v>
      </c>
      <c r="AC72" s="50" t="str">
        <f t="array" ref="AC72">IFERROR(INDEX(INDIRECT("'"&amp;VLOOKUP($C72,ModMap!$A$2:$B$21,2,FALSE)&amp;"'!AC:AC"),MATCH($K72,INDIRECT("'"&amp;VLOOKUP($C72,ModMap!$A$2:$B$21,2,FALSE)&amp;"'!$K:$K"),0)),"")</f>
        <v/>
      </c>
      <c r="AD72" s="48" t="s">
        <v>33</v>
      </c>
      <c r="AE72" s="50" t="str">
        <f t="array" ref="AE72">IFERROR(INDEX(INDIRECT("'"&amp;VLOOKUP($C72,ModMap!$A$2:$B$21,2,FALSE)&amp;"'!AE:AE"),MATCH($K72,INDIRECT("'"&amp;VLOOKUP($C72,ModMap!$A$2:$B$21,2,FALSE)&amp;"'!$K:$K"),0)),"")</f>
        <v>Not Started</v>
      </c>
      <c r="AF72" s="50" t="str">
        <f t="array" ref="AF72">IFERROR(INDEX(INDIRECT("'"&amp;VLOOKUP($C72,ModMap!$A$2:$B$21,2,FALSE)&amp;"'!AF:AF"),MATCH($K72,INDIRECT("'"&amp;VLOOKUP($C72,ModMap!$A$2:$B$21,2,FALSE)&amp;"'!$K:$K"),0)),"")</f>
        <v>Unassigned</v>
      </c>
      <c r="AG72" s="44" t="s">
        <v>36</v>
      </c>
      <c r="AH72" s="50" t="str">
        <f t="array" ref="AH72">IFERROR(INDEX(INDIRECT("'"&amp;VLOOKUP($C72,ModMap!$A$2:$B$21,2,FALSE)&amp;"'!AH:AH"),MATCH($K72,INDIRECT("'"&amp;VLOOKUP($C72,ModMap!$A$2:$B$21,2,FALSE)&amp;"'!$K:$K"),0)),"")</f>
        <v>N/A</v>
      </c>
      <c r="AI72" s="50" t="str">
        <f t="array" ref="AI72">IFERROR(INDEX(INDIRECT("'"&amp;VLOOKUP($C72,ModMap!$A$2:$B$21,2,FALSE)&amp;"'!AI:AI"),MATCH($K72,INDIRECT("'"&amp;VLOOKUP($C72,ModMap!$A$2:$B$21,2,FALSE)&amp;"'!$K:$K"),0)),"")</f>
        <v/>
      </c>
      <c r="AJ72" s="44" t="s">
        <v>36</v>
      </c>
      <c r="AK72" s="50" t="str">
        <f t="array" ref="AK72">IFERROR(INDEX(INDIRECT("'"&amp;VLOOKUP($C72,ModMap!$A$2:$B$21,2,FALSE)&amp;"'!AK:AK"),MATCH($K72,INDIRECT("'"&amp;VLOOKUP($C72,ModMap!$A$2:$B$21,2,FALSE)&amp;"'!$K:$K"),0)),"")</f>
        <v>N/A</v>
      </c>
      <c r="AL72" s="50" t="str">
        <f t="array" ref="AL72">IFERROR(INDEX(INDIRECT("'"&amp;VLOOKUP($C72,ModMap!$A$2:$B$21,2,FALSE)&amp;"'!AL:AL"),MATCH($K72,INDIRECT("'"&amp;VLOOKUP($C72,ModMap!$A$2:$B$21,2,FALSE)&amp;"'!$K:$K"),0)),"")</f>
        <v/>
      </c>
      <c r="AM72" s="50">
        <f t="shared" si="1"/>
        <v>3</v>
      </c>
      <c r="AN72" s="50" t="str">
        <f t="shared" si="2"/>
        <v>Not Started</v>
      </c>
      <c r="AO72" s="51" t="str">
        <f t="array" ref="AO72">IFERROR(INDEX(INDIRECT("'"&amp;VLOOKUP($C72,ModMap!$A$2:$B$21,2,FALSE)&amp;"'!AO:AO"),MATCH($K72,INDIRECT("'"&amp;VLOOKUP($C72,ModMap!$A$2:$B$21,2,FALSE)&amp;"'!$K:$K"),0)),"")</f>
        <v/>
      </c>
      <c r="AP72" s="49" t="str">
        <f t="array" ref="AP72">IFERROR(HYPERLINK("#'"&amp;VLOOKUP($C72,ModMap!$A$2:$B$21,2,FALSE)&amp;"'!V"&amp;MATCH($K72,INDIRECT("'"&amp;VLOOKUP($C72,ModMap!$A$2:$B$21,2,FALSE)&amp;"'!$K:$K"),0),"Edit on module sheet"),"")</f>
        <v>Edit on module sheet</v>
      </c>
    </row>
    <row r="73" ht="42.0" customHeight="1">
      <c r="A73" s="39">
        <v>71.0</v>
      </c>
      <c r="B73" s="39">
        <v>245.0</v>
      </c>
      <c r="C73" s="39" t="s">
        <v>96</v>
      </c>
      <c r="D73" s="40" t="s">
        <v>97</v>
      </c>
      <c r="E73" s="31" t="s">
        <v>69</v>
      </c>
      <c r="F73" s="31" t="s">
        <v>448</v>
      </c>
      <c r="G73" s="40" t="s">
        <v>449</v>
      </c>
      <c r="H73" s="39" t="s">
        <v>1974</v>
      </c>
      <c r="I73" s="39" t="s">
        <v>1975</v>
      </c>
      <c r="J73" s="40" t="s">
        <v>1976</v>
      </c>
      <c r="K73" s="39" t="s">
        <v>2652</v>
      </c>
      <c r="L73" s="40" t="s">
        <v>2653</v>
      </c>
      <c r="M73" s="48" t="s">
        <v>613</v>
      </c>
      <c r="N73" s="39" t="s">
        <v>455</v>
      </c>
      <c r="O73" s="39" t="s">
        <v>456</v>
      </c>
      <c r="P73" s="40" t="s">
        <v>1979</v>
      </c>
      <c r="Q73" s="40" t="s">
        <v>1980</v>
      </c>
      <c r="R73" s="39" t="s">
        <v>287</v>
      </c>
      <c r="S73" s="39" t="s">
        <v>69</v>
      </c>
      <c r="T73" s="39" t="str">
        <f t="array" ref="T73">IFERROR(INDEX(INDIRECT("'"&amp;VLOOKUP($C73,ModMap!$A$2:$B$21,2,FALSE)&amp;"'!T:T"),MATCH($K73,INDIRECT("'"&amp;VLOOKUP($C73,ModMap!$A$2:$B$21,2,FALSE)&amp;"'!$K:$K"),0)),"")</f>
        <v>Unassigned</v>
      </c>
      <c r="U73" s="48" t="s">
        <v>33</v>
      </c>
      <c r="V73" s="39" t="str">
        <f t="array" ref="V73">IFERROR(INDEX(INDIRECT("'"&amp;VLOOKUP($C73,ModMap!$A$2:$B$21,2,FALSE)&amp;"'!V:V"),MATCH($K73,INDIRECT("'"&amp;VLOOKUP($C73,ModMap!$A$2:$B$21,2,FALSE)&amp;"'!$K:$K"),0)),"")</f>
        <v>Not Started</v>
      </c>
      <c r="W73" s="39" t="str">
        <f t="array" ref="W73">IFERROR(INDEX(INDIRECT("'"&amp;VLOOKUP($C73,ModMap!$A$2:$B$21,2,FALSE)&amp;"'!W:W"),MATCH($K73,INDIRECT("'"&amp;VLOOKUP($C73,ModMap!$A$2:$B$21,2,FALSE)&amp;"'!$K:$K"),0)),"")</f>
        <v>Unassigned</v>
      </c>
      <c r="X73" s="48" t="s">
        <v>33</v>
      </c>
      <c r="Y73" s="39" t="str">
        <f t="array" ref="Y73">IFERROR(INDEX(INDIRECT("'"&amp;VLOOKUP($C73,ModMap!$A$2:$B$21,2,FALSE)&amp;"'!Y:Y"),MATCH($K73,INDIRECT("'"&amp;VLOOKUP($C73,ModMap!$A$2:$B$21,2,FALSE)&amp;"'!$K:$K"),0)),"")</f>
        <v>Not Started</v>
      </c>
      <c r="Z73" s="39" t="str">
        <f t="array" ref="Z73">IFERROR(INDEX(INDIRECT("'"&amp;VLOOKUP($C73,ModMap!$A$2:$B$21,2,FALSE)&amp;"'!Z:Z"),MATCH($K73,INDIRECT("'"&amp;VLOOKUP($C73,ModMap!$A$2:$B$21,2,FALSE)&amp;"'!$K:$K"),0)),"")</f>
        <v>Unassigned</v>
      </c>
      <c r="AA73" s="44" t="s">
        <v>36</v>
      </c>
      <c r="AB73" s="39" t="str">
        <f t="array" ref="AB73">IFERROR(INDEX(INDIRECT("'"&amp;VLOOKUP($C73,ModMap!$A$2:$B$21,2,FALSE)&amp;"'!AB:AB"),MATCH($K73,INDIRECT("'"&amp;VLOOKUP($C73,ModMap!$A$2:$B$21,2,FALSE)&amp;"'!$K:$K"),0)),"")</f>
        <v>N/A</v>
      </c>
      <c r="AC73" s="39" t="str">
        <f t="array" ref="AC73">IFERROR(INDEX(INDIRECT("'"&amp;VLOOKUP($C73,ModMap!$A$2:$B$21,2,FALSE)&amp;"'!AC:AC"),MATCH($K73,INDIRECT("'"&amp;VLOOKUP($C73,ModMap!$A$2:$B$21,2,FALSE)&amp;"'!$K:$K"),0)),"")</f>
        <v/>
      </c>
      <c r="AD73" s="48" t="s">
        <v>33</v>
      </c>
      <c r="AE73" s="39" t="str">
        <f t="array" ref="AE73">IFERROR(INDEX(INDIRECT("'"&amp;VLOOKUP($C73,ModMap!$A$2:$B$21,2,FALSE)&amp;"'!AE:AE"),MATCH($K73,INDIRECT("'"&amp;VLOOKUP($C73,ModMap!$A$2:$B$21,2,FALSE)&amp;"'!$K:$K"),0)),"")</f>
        <v>Not Started</v>
      </c>
      <c r="AF73" s="39" t="str">
        <f t="array" ref="AF73">IFERROR(INDEX(INDIRECT("'"&amp;VLOOKUP($C73,ModMap!$A$2:$B$21,2,FALSE)&amp;"'!AF:AF"),MATCH($K73,INDIRECT("'"&amp;VLOOKUP($C73,ModMap!$A$2:$B$21,2,FALSE)&amp;"'!$K:$K"),0)),"")</f>
        <v>Unassigned</v>
      </c>
      <c r="AG73" s="44" t="s">
        <v>36</v>
      </c>
      <c r="AH73" s="39" t="str">
        <f t="array" ref="AH73">IFERROR(INDEX(INDIRECT("'"&amp;VLOOKUP($C73,ModMap!$A$2:$B$21,2,FALSE)&amp;"'!AH:AH"),MATCH($K73,INDIRECT("'"&amp;VLOOKUP($C73,ModMap!$A$2:$B$21,2,FALSE)&amp;"'!$K:$K"),0)),"")</f>
        <v>N/A</v>
      </c>
      <c r="AI73" s="39" t="str">
        <f t="array" ref="AI73">IFERROR(INDEX(INDIRECT("'"&amp;VLOOKUP($C73,ModMap!$A$2:$B$21,2,FALSE)&amp;"'!AI:AI"),MATCH($K73,INDIRECT("'"&amp;VLOOKUP($C73,ModMap!$A$2:$B$21,2,FALSE)&amp;"'!$K:$K"),0)),"")</f>
        <v/>
      </c>
      <c r="AJ73" s="44" t="s">
        <v>36</v>
      </c>
      <c r="AK73" s="39" t="str">
        <f t="array" ref="AK73">IFERROR(INDEX(INDIRECT("'"&amp;VLOOKUP($C73,ModMap!$A$2:$B$21,2,FALSE)&amp;"'!AK:AK"),MATCH($K73,INDIRECT("'"&amp;VLOOKUP($C73,ModMap!$A$2:$B$21,2,FALSE)&amp;"'!$K:$K"),0)),"")</f>
        <v>N/A</v>
      </c>
      <c r="AL73" s="39" t="str">
        <f t="array" ref="AL73">IFERROR(INDEX(INDIRECT("'"&amp;VLOOKUP($C73,ModMap!$A$2:$B$21,2,FALSE)&amp;"'!AL:AL"),MATCH($K73,INDIRECT("'"&amp;VLOOKUP($C73,ModMap!$A$2:$B$21,2,FALSE)&amp;"'!$K:$K"),0)),"")</f>
        <v/>
      </c>
      <c r="AM73" s="39">
        <f t="shared" si="1"/>
        <v>3</v>
      </c>
      <c r="AN73" s="39" t="str">
        <f t="shared" si="2"/>
        <v>Not Started</v>
      </c>
      <c r="AO73" s="40" t="str">
        <f t="array" ref="AO73">IFERROR(INDEX(INDIRECT("'"&amp;VLOOKUP($C73,ModMap!$A$2:$B$21,2,FALSE)&amp;"'!AO:AO"),MATCH($K73,INDIRECT("'"&amp;VLOOKUP($C73,ModMap!$A$2:$B$21,2,FALSE)&amp;"'!$K:$K"),0)),"")</f>
        <v/>
      </c>
      <c r="AP73" s="49" t="str">
        <f t="array" ref="AP73">IFERROR(HYPERLINK("#'"&amp;VLOOKUP($C73,ModMap!$A$2:$B$21,2,FALSE)&amp;"'!V"&amp;MATCH($K73,INDIRECT("'"&amp;VLOOKUP($C73,ModMap!$A$2:$B$21,2,FALSE)&amp;"'!$K:$K"),0),"Edit on module sheet"),"")</f>
        <v>Edit on module sheet</v>
      </c>
    </row>
    <row r="74" ht="42.0" customHeight="1">
      <c r="A74" s="50">
        <v>72.0</v>
      </c>
      <c r="B74" s="50">
        <v>248.0</v>
      </c>
      <c r="C74" s="50" t="s">
        <v>96</v>
      </c>
      <c r="D74" s="51" t="s">
        <v>97</v>
      </c>
      <c r="E74" s="31" t="s">
        <v>69</v>
      </c>
      <c r="F74" s="31" t="s">
        <v>448</v>
      </c>
      <c r="G74" s="51" t="s">
        <v>449</v>
      </c>
      <c r="H74" s="50" t="s">
        <v>1990</v>
      </c>
      <c r="I74" s="50" t="s">
        <v>1991</v>
      </c>
      <c r="J74" s="51" t="s">
        <v>1992</v>
      </c>
      <c r="K74" s="50" t="s">
        <v>2673</v>
      </c>
      <c r="L74" s="51" t="s">
        <v>2674</v>
      </c>
      <c r="M74" s="48" t="s">
        <v>613</v>
      </c>
      <c r="N74" s="50" t="s">
        <v>455</v>
      </c>
      <c r="O74" s="50" t="s">
        <v>456</v>
      </c>
      <c r="P74" s="51" t="s">
        <v>1995</v>
      </c>
      <c r="Q74" s="51" t="s">
        <v>1996</v>
      </c>
      <c r="R74" s="50" t="s">
        <v>287</v>
      </c>
      <c r="S74" s="50" t="s">
        <v>69</v>
      </c>
      <c r="T74" s="50" t="str">
        <f t="array" ref="T74">IFERROR(INDEX(INDIRECT("'"&amp;VLOOKUP($C74,ModMap!$A$2:$B$21,2,FALSE)&amp;"'!T:T"),MATCH($K74,INDIRECT("'"&amp;VLOOKUP($C74,ModMap!$A$2:$B$21,2,FALSE)&amp;"'!$K:$K"),0)),"")</f>
        <v>Unassigned</v>
      </c>
      <c r="U74" s="48" t="s">
        <v>33</v>
      </c>
      <c r="V74" s="50" t="str">
        <f t="array" ref="V74">IFERROR(INDEX(INDIRECT("'"&amp;VLOOKUP($C74,ModMap!$A$2:$B$21,2,FALSE)&amp;"'!V:V"),MATCH($K74,INDIRECT("'"&amp;VLOOKUP($C74,ModMap!$A$2:$B$21,2,FALSE)&amp;"'!$K:$K"),0)),"")</f>
        <v>Not Started</v>
      </c>
      <c r="W74" s="50" t="str">
        <f t="array" ref="W74">IFERROR(INDEX(INDIRECT("'"&amp;VLOOKUP($C74,ModMap!$A$2:$B$21,2,FALSE)&amp;"'!W:W"),MATCH($K74,INDIRECT("'"&amp;VLOOKUP($C74,ModMap!$A$2:$B$21,2,FALSE)&amp;"'!$K:$K"),0)),"")</f>
        <v>Unassigned</v>
      </c>
      <c r="X74" s="48" t="s">
        <v>33</v>
      </c>
      <c r="Y74" s="50" t="str">
        <f t="array" ref="Y74">IFERROR(INDEX(INDIRECT("'"&amp;VLOOKUP($C74,ModMap!$A$2:$B$21,2,FALSE)&amp;"'!Y:Y"),MATCH($K74,INDIRECT("'"&amp;VLOOKUP($C74,ModMap!$A$2:$B$21,2,FALSE)&amp;"'!$K:$K"),0)),"")</f>
        <v>Not Started</v>
      </c>
      <c r="Z74" s="50" t="str">
        <f t="array" ref="Z74">IFERROR(INDEX(INDIRECT("'"&amp;VLOOKUP($C74,ModMap!$A$2:$B$21,2,FALSE)&amp;"'!Z:Z"),MATCH($K74,INDIRECT("'"&amp;VLOOKUP($C74,ModMap!$A$2:$B$21,2,FALSE)&amp;"'!$K:$K"),0)),"")</f>
        <v>Unassigned</v>
      </c>
      <c r="AA74" s="44" t="s">
        <v>36</v>
      </c>
      <c r="AB74" s="50" t="str">
        <f t="array" ref="AB74">IFERROR(INDEX(INDIRECT("'"&amp;VLOOKUP($C74,ModMap!$A$2:$B$21,2,FALSE)&amp;"'!AB:AB"),MATCH($K74,INDIRECT("'"&amp;VLOOKUP($C74,ModMap!$A$2:$B$21,2,FALSE)&amp;"'!$K:$K"),0)),"")</f>
        <v>N/A</v>
      </c>
      <c r="AC74" s="50" t="str">
        <f t="array" ref="AC74">IFERROR(INDEX(INDIRECT("'"&amp;VLOOKUP($C74,ModMap!$A$2:$B$21,2,FALSE)&amp;"'!AC:AC"),MATCH($K74,INDIRECT("'"&amp;VLOOKUP($C74,ModMap!$A$2:$B$21,2,FALSE)&amp;"'!$K:$K"),0)),"")</f>
        <v/>
      </c>
      <c r="AD74" s="48" t="s">
        <v>33</v>
      </c>
      <c r="AE74" s="50" t="str">
        <f t="array" ref="AE74">IFERROR(INDEX(INDIRECT("'"&amp;VLOOKUP($C74,ModMap!$A$2:$B$21,2,FALSE)&amp;"'!AE:AE"),MATCH($K74,INDIRECT("'"&amp;VLOOKUP($C74,ModMap!$A$2:$B$21,2,FALSE)&amp;"'!$K:$K"),0)),"")</f>
        <v>Not Started</v>
      </c>
      <c r="AF74" s="50" t="str">
        <f t="array" ref="AF74">IFERROR(INDEX(INDIRECT("'"&amp;VLOOKUP($C74,ModMap!$A$2:$B$21,2,FALSE)&amp;"'!AF:AF"),MATCH($K74,INDIRECT("'"&amp;VLOOKUP($C74,ModMap!$A$2:$B$21,2,FALSE)&amp;"'!$K:$K"),0)),"")</f>
        <v>Unassigned</v>
      </c>
      <c r="AG74" s="44" t="s">
        <v>36</v>
      </c>
      <c r="AH74" s="50" t="str">
        <f t="array" ref="AH74">IFERROR(INDEX(INDIRECT("'"&amp;VLOOKUP($C74,ModMap!$A$2:$B$21,2,FALSE)&amp;"'!AH:AH"),MATCH($K74,INDIRECT("'"&amp;VLOOKUP($C74,ModMap!$A$2:$B$21,2,FALSE)&amp;"'!$K:$K"),0)),"")</f>
        <v>N/A</v>
      </c>
      <c r="AI74" s="50" t="str">
        <f t="array" ref="AI74">IFERROR(INDEX(INDIRECT("'"&amp;VLOOKUP($C74,ModMap!$A$2:$B$21,2,FALSE)&amp;"'!AI:AI"),MATCH($K74,INDIRECT("'"&amp;VLOOKUP($C74,ModMap!$A$2:$B$21,2,FALSE)&amp;"'!$K:$K"),0)),"")</f>
        <v/>
      </c>
      <c r="AJ74" s="44" t="s">
        <v>36</v>
      </c>
      <c r="AK74" s="50" t="str">
        <f t="array" ref="AK74">IFERROR(INDEX(INDIRECT("'"&amp;VLOOKUP($C74,ModMap!$A$2:$B$21,2,FALSE)&amp;"'!AK:AK"),MATCH($K74,INDIRECT("'"&amp;VLOOKUP($C74,ModMap!$A$2:$B$21,2,FALSE)&amp;"'!$K:$K"),0)),"")</f>
        <v>N/A</v>
      </c>
      <c r="AL74" s="50" t="str">
        <f t="array" ref="AL74">IFERROR(INDEX(INDIRECT("'"&amp;VLOOKUP($C74,ModMap!$A$2:$B$21,2,FALSE)&amp;"'!AL:AL"),MATCH($K74,INDIRECT("'"&amp;VLOOKUP($C74,ModMap!$A$2:$B$21,2,FALSE)&amp;"'!$K:$K"),0)),"")</f>
        <v/>
      </c>
      <c r="AM74" s="50">
        <f t="shared" si="1"/>
        <v>3</v>
      </c>
      <c r="AN74" s="50" t="str">
        <f t="shared" si="2"/>
        <v>Not Started</v>
      </c>
      <c r="AO74" s="51" t="str">
        <f t="array" ref="AO74">IFERROR(INDEX(INDIRECT("'"&amp;VLOOKUP($C74,ModMap!$A$2:$B$21,2,FALSE)&amp;"'!AO:AO"),MATCH($K74,INDIRECT("'"&amp;VLOOKUP($C74,ModMap!$A$2:$B$21,2,FALSE)&amp;"'!$K:$K"),0)),"")</f>
        <v/>
      </c>
      <c r="AP74" s="49" t="str">
        <f t="array" ref="AP74">IFERROR(HYPERLINK("#'"&amp;VLOOKUP($C74,ModMap!$A$2:$B$21,2,FALSE)&amp;"'!V"&amp;MATCH($K74,INDIRECT("'"&amp;VLOOKUP($C74,ModMap!$A$2:$B$21,2,FALSE)&amp;"'!$K:$K"),0),"Edit on module sheet"),"")</f>
        <v>Edit on module sheet</v>
      </c>
    </row>
    <row r="75" ht="42.0" customHeight="1">
      <c r="A75" s="39">
        <v>73.0</v>
      </c>
      <c r="B75" s="39">
        <v>255.0</v>
      </c>
      <c r="C75" s="39" t="s">
        <v>96</v>
      </c>
      <c r="D75" s="40" t="s">
        <v>97</v>
      </c>
      <c r="E75" s="31" t="s">
        <v>69</v>
      </c>
      <c r="F75" s="31" t="s">
        <v>448</v>
      </c>
      <c r="G75" s="40" t="s">
        <v>449</v>
      </c>
      <c r="H75" s="39" t="s">
        <v>461</v>
      </c>
      <c r="I75" s="39" t="s">
        <v>462</v>
      </c>
      <c r="J75" s="40" t="s">
        <v>463</v>
      </c>
      <c r="K75" s="39" t="s">
        <v>2713</v>
      </c>
      <c r="L75" s="40" t="s">
        <v>2714</v>
      </c>
      <c r="M75" s="48" t="s">
        <v>434</v>
      </c>
      <c r="N75" s="39" t="s">
        <v>455</v>
      </c>
      <c r="O75" s="39" t="s">
        <v>466</v>
      </c>
      <c r="P75" s="40" t="s">
        <v>467</v>
      </c>
      <c r="Q75" s="40" t="s">
        <v>468</v>
      </c>
      <c r="R75" s="39" t="s">
        <v>469</v>
      </c>
      <c r="S75" s="39" t="s">
        <v>69</v>
      </c>
      <c r="T75" s="39" t="str">
        <f t="array" ref="T75">IFERROR(INDEX(INDIRECT("'"&amp;VLOOKUP($C75,ModMap!$A$2:$B$21,2,FALSE)&amp;"'!T:T"),MATCH($K75,INDIRECT("'"&amp;VLOOKUP($C75,ModMap!$A$2:$B$21,2,FALSE)&amp;"'!$K:$K"),0)),"")</f>
        <v>Unassigned</v>
      </c>
      <c r="U75" s="48" t="s">
        <v>33</v>
      </c>
      <c r="V75" s="39" t="str">
        <f t="array" ref="V75">IFERROR(INDEX(INDIRECT("'"&amp;VLOOKUP($C75,ModMap!$A$2:$B$21,2,FALSE)&amp;"'!V:V"),MATCH($K75,INDIRECT("'"&amp;VLOOKUP($C75,ModMap!$A$2:$B$21,2,FALSE)&amp;"'!$K:$K"),0)),"")</f>
        <v>Not Started</v>
      </c>
      <c r="W75" s="39" t="str">
        <f t="array" ref="W75">IFERROR(INDEX(INDIRECT("'"&amp;VLOOKUP($C75,ModMap!$A$2:$B$21,2,FALSE)&amp;"'!W:W"),MATCH($K75,INDIRECT("'"&amp;VLOOKUP($C75,ModMap!$A$2:$B$21,2,FALSE)&amp;"'!$K:$K"),0)),"")</f>
        <v>Unassigned</v>
      </c>
      <c r="X75" s="48" t="s">
        <v>33</v>
      </c>
      <c r="Y75" s="39" t="str">
        <f t="array" ref="Y75">IFERROR(INDEX(INDIRECT("'"&amp;VLOOKUP($C75,ModMap!$A$2:$B$21,2,FALSE)&amp;"'!Y:Y"),MATCH($K75,INDIRECT("'"&amp;VLOOKUP($C75,ModMap!$A$2:$B$21,2,FALSE)&amp;"'!$K:$K"),0)),"")</f>
        <v>Not Started</v>
      </c>
      <c r="Z75" s="39" t="str">
        <f t="array" ref="Z75">IFERROR(INDEX(INDIRECT("'"&amp;VLOOKUP($C75,ModMap!$A$2:$B$21,2,FALSE)&amp;"'!Z:Z"),MATCH($K75,INDIRECT("'"&amp;VLOOKUP($C75,ModMap!$A$2:$B$21,2,FALSE)&amp;"'!$K:$K"),0)),"")</f>
        <v>Unassigned</v>
      </c>
      <c r="AA75" s="44" t="s">
        <v>36</v>
      </c>
      <c r="AB75" s="39" t="str">
        <f t="array" ref="AB75">IFERROR(INDEX(INDIRECT("'"&amp;VLOOKUP($C75,ModMap!$A$2:$B$21,2,FALSE)&amp;"'!AB:AB"),MATCH($K75,INDIRECT("'"&amp;VLOOKUP($C75,ModMap!$A$2:$B$21,2,FALSE)&amp;"'!$K:$K"),0)),"")</f>
        <v>N/A</v>
      </c>
      <c r="AC75" s="39" t="str">
        <f t="array" ref="AC75">IFERROR(INDEX(INDIRECT("'"&amp;VLOOKUP($C75,ModMap!$A$2:$B$21,2,FALSE)&amp;"'!AC:AC"),MATCH($K75,INDIRECT("'"&amp;VLOOKUP($C75,ModMap!$A$2:$B$21,2,FALSE)&amp;"'!$K:$K"),0)),"")</f>
        <v/>
      </c>
      <c r="AD75" s="48" t="s">
        <v>33</v>
      </c>
      <c r="AE75" s="39" t="str">
        <f t="array" ref="AE75">IFERROR(INDEX(INDIRECT("'"&amp;VLOOKUP($C75,ModMap!$A$2:$B$21,2,FALSE)&amp;"'!AE:AE"),MATCH($K75,INDIRECT("'"&amp;VLOOKUP($C75,ModMap!$A$2:$B$21,2,FALSE)&amp;"'!$K:$K"),0)),"")</f>
        <v>Not Started</v>
      </c>
      <c r="AF75" s="39" t="str">
        <f t="array" ref="AF75">IFERROR(INDEX(INDIRECT("'"&amp;VLOOKUP($C75,ModMap!$A$2:$B$21,2,FALSE)&amp;"'!AF:AF"),MATCH($K75,INDIRECT("'"&amp;VLOOKUP($C75,ModMap!$A$2:$B$21,2,FALSE)&amp;"'!$K:$K"),0)),"")</f>
        <v>Unassigned</v>
      </c>
      <c r="AG75" s="44" t="s">
        <v>36</v>
      </c>
      <c r="AH75" s="39" t="str">
        <f t="array" ref="AH75">IFERROR(INDEX(INDIRECT("'"&amp;VLOOKUP($C75,ModMap!$A$2:$B$21,2,FALSE)&amp;"'!AH:AH"),MATCH($K75,INDIRECT("'"&amp;VLOOKUP($C75,ModMap!$A$2:$B$21,2,FALSE)&amp;"'!$K:$K"),0)),"")</f>
        <v>N/A</v>
      </c>
      <c r="AI75" s="39" t="str">
        <f t="array" ref="AI75">IFERROR(INDEX(INDIRECT("'"&amp;VLOOKUP($C75,ModMap!$A$2:$B$21,2,FALSE)&amp;"'!AI:AI"),MATCH($K75,INDIRECT("'"&amp;VLOOKUP($C75,ModMap!$A$2:$B$21,2,FALSE)&amp;"'!$K:$K"),0)),"")</f>
        <v/>
      </c>
      <c r="AJ75" s="44" t="s">
        <v>36</v>
      </c>
      <c r="AK75" s="39" t="str">
        <f t="array" ref="AK75">IFERROR(INDEX(INDIRECT("'"&amp;VLOOKUP($C75,ModMap!$A$2:$B$21,2,FALSE)&amp;"'!AK:AK"),MATCH($K75,INDIRECT("'"&amp;VLOOKUP($C75,ModMap!$A$2:$B$21,2,FALSE)&amp;"'!$K:$K"),0)),"")</f>
        <v>N/A</v>
      </c>
      <c r="AL75" s="39" t="str">
        <f t="array" ref="AL75">IFERROR(INDEX(INDIRECT("'"&amp;VLOOKUP($C75,ModMap!$A$2:$B$21,2,FALSE)&amp;"'!AL:AL"),MATCH($K75,INDIRECT("'"&amp;VLOOKUP($C75,ModMap!$A$2:$B$21,2,FALSE)&amp;"'!$K:$K"),0)),"")</f>
        <v/>
      </c>
      <c r="AM75" s="39">
        <f t="shared" si="1"/>
        <v>3</v>
      </c>
      <c r="AN75" s="39" t="str">
        <f t="shared" si="2"/>
        <v>Not Started</v>
      </c>
      <c r="AO75" s="40" t="str">
        <f t="array" ref="AO75">IFERROR(INDEX(INDIRECT("'"&amp;VLOOKUP($C75,ModMap!$A$2:$B$21,2,FALSE)&amp;"'!AO:AO"),MATCH($K75,INDIRECT("'"&amp;VLOOKUP($C75,ModMap!$A$2:$B$21,2,FALSE)&amp;"'!$K:$K"),0)),"")</f>
        <v/>
      </c>
      <c r="AP75" s="49" t="str">
        <f t="array" ref="AP75">IFERROR(HYPERLINK("#'"&amp;VLOOKUP($C75,ModMap!$A$2:$B$21,2,FALSE)&amp;"'!V"&amp;MATCH($K75,INDIRECT("'"&amp;VLOOKUP($C75,ModMap!$A$2:$B$21,2,FALSE)&amp;"'!$K:$K"),0),"Edit on module sheet"),"")</f>
        <v>Edit on module sheet</v>
      </c>
    </row>
    <row r="76" ht="42.0" customHeight="1">
      <c r="A76" s="50">
        <v>74.0</v>
      </c>
      <c r="B76" s="50">
        <v>260.0</v>
      </c>
      <c r="C76" s="50" t="s">
        <v>96</v>
      </c>
      <c r="D76" s="51" t="s">
        <v>97</v>
      </c>
      <c r="E76" s="31" t="s">
        <v>69</v>
      </c>
      <c r="F76" s="31" t="s">
        <v>448</v>
      </c>
      <c r="G76" s="51" t="s">
        <v>449</v>
      </c>
      <c r="H76" s="50" t="s">
        <v>479</v>
      </c>
      <c r="I76" s="50" t="s">
        <v>480</v>
      </c>
      <c r="J76" s="51" t="s">
        <v>481</v>
      </c>
      <c r="K76" s="50" t="s">
        <v>2733</v>
      </c>
      <c r="L76" s="51" t="s">
        <v>2734</v>
      </c>
      <c r="M76" s="48" t="s">
        <v>434</v>
      </c>
      <c r="N76" s="50" t="s">
        <v>455</v>
      </c>
      <c r="O76" s="50" t="s">
        <v>466</v>
      </c>
      <c r="P76" s="51" t="s">
        <v>484</v>
      </c>
      <c r="Q76" s="51" t="s">
        <v>485</v>
      </c>
      <c r="R76" s="50" t="s">
        <v>469</v>
      </c>
      <c r="S76" s="50" t="s">
        <v>69</v>
      </c>
      <c r="T76" s="50" t="str">
        <f t="array" ref="T76">IFERROR(INDEX(INDIRECT("'"&amp;VLOOKUP($C76,ModMap!$A$2:$B$21,2,FALSE)&amp;"'!T:T"),MATCH($K76,INDIRECT("'"&amp;VLOOKUP($C76,ModMap!$A$2:$B$21,2,FALSE)&amp;"'!$K:$K"),0)),"")</f>
        <v>Unassigned</v>
      </c>
      <c r="U76" s="48" t="s">
        <v>33</v>
      </c>
      <c r="V76" s="50" t="str">
        <f t="array" ref="V76">IFERROR(INDEX(INDIRECT("'"&amp;VLOOKUP($C76,ModMap!$A$2:$B$21,2,FALSE)&amp;"'!V:V"),MATCH($K76,INDIRECT("'"&amp;VLOOKUP($C76,ModMap!$A$2:$B$21,2,FALSE)&amp;"'!$K:$K"),0)),"")</f>
        <v>Not Started</v>
      </c>
      <c r="W76" s="50" t="str">
        <f t="array" ref="W76">IFERROR(INDEX(INDIRECT("'"&amp;VLOOKUP($C76,ModMap!$A$2:$B$21,2,FALSE)&amp;"'!W:W"),MATCH($K76,INDIRECT("'"&amp;VLOOKUP($C76,ModMap!$A$2:$B$21,2,FALSE)&amp;"'!$K:$K"),0)),"")</f>
        <v>Unassigned</v>
      </c>
      <c r="X76" s="48" t="s">
        <v>33</v>
      </c>
      <c r="Y76" s="50" t="str">
        <f t="array" ref="Y76">IFERROR(INDEX(INDIRECT("'"&amp;VLOOKUP($C76,ModMap!$A$2:$B$21,2,FALSE)&amp;"'!Y:Y"),MATCH($K76,INDIRECT("'"&amp;VLOOKUP($C76,ModMap!$A$2:$B$21,2,FALSE)&amp;"'!$K:$K"),0)),"")</f>
        <v>Not Started</v>
      </c>
      <c r="Z76" s="50" t="str">
        <f t="array" ref="Z76">IFERROR(INDEX(INDIRECT("'"&amp;VLOOKUP($C76,ModMap!$A$2:$B$21,2,FALSE)&amp;"'!Z:Z"),MATCH($K76,INDIRECT("'"&amp;VLOOKUP($C76,ModMap!$A$2:$B$21,2,FALSE)&amp;"'!$K:$K"),0)),"")</f>
        <v>Unassigned</v>
      </c>
      <c r="AA76" s="44" t="s">
        <v>36</v>
      </c>
      <c r="AB76" s="50" t="str">
        <f t="array" ref="AB76">IFERROR(INDEX(INDIRECT("'"&amp;VLOOKUP($C76,ModMap!$A$2:$B$21,2,FALSE)&amp;"'!AB:AB"),MATCH($K76,INDIRECT("'"&amp;VLOOKUP($C76,ModMap!$A$2:$B$21,2,FALSE)&amp;"'!$K:$K"),0)),"")</f>
        <v>N/A</v>
      </c>
      <c r="AC76" s="50" t="str">
        <f t="array" ref="AC76">IFERROR(INDEX(INDIRECT("'"&amp;VLOOKUP($C76,ModMap!$A$2:$B$21,2,FALSE)&amp;"'!AC:AC"),MATCH($K76,INDIRECT("'"&amp;VLOOKUP($C76,ModMap!$A$2:$B$21,2,FALSE)&amp;"'!$K:$K"),0)),"")</f>
        <v/>
      </c>
      <c r="AD76" s="48" t="s">
        <v>33</v>
      </c>
      <c r="AE76" s="50" t="str">
        <f t="array" ref="AE76">IFERROR(INDEX(INDIRECT("'"&amp;VLOOKUP($C76,ModMap!$A$2:$B$21,2,FALSE)&amp;"'!AE:AE"),MATCH($K76,INDIRECT("'"&amp;VLOOKUP($C76,ModMap!$A$2:$B$21,2,FALSE)&amp;"'!$K:$K"),0)),"")</f>
        <v>Not Started</v>
      </c>
      <c r="AF76" s="50" t="str">
        <f t="array" ref="AF76">IFERROR(INDEX(INDIRECT("'"&amp;VLOOKUP($C76,ModMap!$A$2:$B$21,2,FALSE)&amp;"'!AF:AF"),MATCH($K76,INDIRECT("'"&amp;VLOOKUP($C76,ModMap!$A$2:$B$21,2,FALSE)&amp;"'!$K:$K"),0)),"")</f>
        <v>Unassigned</v>
      </c>
      <c r="AG76" s="44" t="s">
        <v>36</v>
      </c>
      <c r="AH76" s="50" t="str">
        <f t="array" ref="AH76">IFERROR(INDEX(INDIRECT("'"&amp;VLOOKUP($C76,ModMap!$A$2:$B$21,2,FALSE)&amp;"'!AH:AH"),MATCH($K76,INDIRECT("'"&amp;VLOOKUP($C76,ModMap!$A$2:$B$21,2,FALSE)&amp;"'!$K:$K"),0)),"")</f>
        <v>N/A</v>
      </c>
      <c r="AI76" s="50" t="str">
        <f t="array" ref="AI76">IFERROR(INDEX(INDIRECT("'"&amp;VLOOKUP($C76,ModMap!$A$2:$B$21,2,FALSE)&amp;"'!AI:AI"),MATCH($K76,INDIRECT("'"&amp;VLOOKUP($C76,ModMap!$A$2:$B$21,2,FALSE)&amp;"'!$K:$K"),0)),"")</f>
        <v/>
      </c>
      <c r="AJ76" s="44" t="s">
        <v>36</v>
      </c>
      <c r="AK76" s="50" t="str">
        <f t="array" ref="AK76">IFERROR(INDEX(INDIRECT("'"&amp;VLOOKUP($C76,ModMap!$A$2:$B$21,2,FALSE)&amp;"'!AK:AK"),MATCH($K76,INDIRECT("'"&amp;VLOOKUP($C76,ModMap!$A$2:$B$21,2,FALSE)&amp;"'!$K:$K"),0)),"")</f>
        <v>N/A</v>
      </c>
      <c r="AL76" s="50" t="str">
        <f t="array" ref="AL76">IFERROR(INDEX(INDIRECT("'"&amp;VLOOKUP($C76,ModMap!$A$2:$B$21,2,FALSE)&amp;"'!AL:AL"),MATCH($K76,INDIRECT("'"&amp;VLOOKUP($C76,ModMap!$A$2:$B$21,2,FALSE)&amp;"'!$K:$K"),0)),"")</f>
        <v/>
      </c>
      <c r="AM76" s="50">
        <f t="shared" si="1"/>
        <v>3</v>
      </c>
      <c r="AN76" s="50" t="str">
        <f t="shared" si="2"/>
        <v>Not Started</v>
      </c>
      <c r="AO76" s="51" t="str">
        <f t="array" ref="AO76">IFERROR(INDEX(INDIRECT("'"&amp;VLOOKUP($C76,ModMap!$A$2:$B$21,2,FALSE)&amp;"'!AO:AO"),MATCH($K76,INDIRECT("'"&amp;VLOOKUP($C76,ModMap!$A$2:$B$21,2,FALSE)&amp;"'!$K:$K"),0)),"")</f>
        <v/>
      </c>
      <c r="AP76" s="49" t="str">
        <f t="array" ref="AP76">IFERROR(HYPERLINK("#'"&amp;VLOOKUP($C76,ModMap!$A$2:$B$21,2,FALSE)&amp;"'!V"&amp;MATCH($K76,INDIRECT("'"&amp;VLOOKUP($C76,ModMap!$A$2:$B$21,2,FALSE)&amp;"'!$K:$K"),0),"Edit on module sheet"),"")</f>
        <v>Edit on module sheet</v>
      </c>
    </row>
    <row r="77" ht="42.0" customHeight="1">
      <c r="A77" s="39">
        <v>75.0</v>
      </c>
      <c r="B77" s="39">
        <v>263.0</v>
      </c>
      <c r="C77" s="39" t="s">
        <v>96</v>
      </c>
      <c r="D77" s="40" t="s">
        <v>97</v>
      </c>
      <c r="E77" s="31" t="s">
        <v>69</v>
      </c>
      <c r="F77" s="31" t="s">
        <v>448</v>
      </c>
      <c r="G77" s="40" t="s">
        <v>449</v>
      </c>
      <c r="H77" s="39" t="s">
        <v>496</v>
      </c>
      <c r="I77" s="39" t="s">
        <v>497</v>
      </c>
      <c r="J77" s="40" t="s">
        <v>498</v>
      </c>
      <c r="K77" s="39" t="s">
        <v>2747</v>
      </c>
      <c r="L77" s="40" t="s">
        <v>2748</v>
      </c>
      <c r="M77" s="48" t="s">
        <v>434</v>
      </c>
      <c r="N77" s="39" t="s">
        <v>501</v>
      </c>
      <c r="O77" s="39" t="s">
        <v>456</v>
      </c>
      <c r="P77" s="40" t="s">
        <v>502</v>
      </c>
      <c r="Q77" s="40" t="s">
        <v>503</v>
      </c>
      <c r="R77" s="39" t="s">
        <v>287</v>
      </c>
      <c r="S77" s="39" t="s">
        <v>69</v>
      </c>
      <c r="T77" s="39" t="str">
        <f t="array" ref="T77">IFERROR(INDEX(INDIRECT("'"&amp;VLOOKUP($C77,ModMap!$A$2:$B$21,2,FALSE)&amp;"'!T:T"),MATCH($K77,INDIRECT("'"&amp;VLOOKUP($C77,ModMap!$A$2:$B$21,2,FALSE)&amp;"'!$K:$K"),0)),"")</f>
        <v>Unassigned</v>
      </c>
      <c r="U77" s="48" t="s">
        <v>33</v>
      </c>
      <c r="V77" s="39" t="str">
        <f t="array" ref="V77">IFERROR(INDEX(INDIRECT("'"&amp;VLOOKUP($C77,ModMap!$A$2:$B$21,2,FALSE)&amp;"'!V:V"),MATCH($K77,INDIRECT("'"&amp;VLOOKUP($C77,ModMap!$A$2:$B$21,2,FALSE)&amp;"'!$K:$K"),0)),"")</f>
        <v>Not Started</v>
      </c>
      <c r="W77" s="39" t="str">
        <f t="array" ref="W77">IFERROR(INDEX(INDIRECT("'"&amp;VLOOKUP($C77,ModMap!$A$2:$B$21,2,FALSE)&amp;"'!W:W"),MATCH($K77,INDIRECT("'"&amp;VLOOKUP($C77,ModMap!$A$2:$B$21,2,FALSE)&amp;"'!$K:$K"),0)),"")</f>
        <v>Unassigned</v>
      </c>
      <c r="X77" s="48" t="s">
        <v>33</v>
      </c>
      <c r="Y77" s="39" t="str">
        <f t="array" ref="Y77">IFERROR(INDEX(INDIRECT("'"&amp;VLOOKUP($C77,ModMap!$A$2:$B$21,2,FALSE)&amp;"'!Y:Y"),MATCH($K77,INDIRECT("'"&amp;VLOOKUP($C77,ModMap!$A$2:$B$21,2,FALSE)&amp;"'!$K:$K"),0)),"")</f>
        <v>Not Started</v>
      </c>
      <c r="Z77" s="39" t="str">
        <f t="array" ref="Z77">IFERROR(INDEX(INDIRECT("'"&amp;VLOOKUP($C77,ModMap!$A$2:$B$21,2,FALSE)&amp;"'!Z:Z"),MATCH($K77,INDIRECT("'"&amp;VLOOKUP($C77,ModMap!$A$2:$B$21,2,FALSE)&amp;"'!$K:$K"),0)),"")</f>
        <v>Unassigned</v>
      </c>
      <c r="AA77" s="44" t="s">
        <v>36</v>
      </c>
      <c r="AB77" s="39" t="str">
        <f t="array" ref="AB77">IFERROR(INDEX(INDIRECT("'"&amp;VLOOKUP($C77,ModMap!$A$2:$B$21,2,FALSE)&amp;"'!AB:AB"),MATCH($K77,INDIRECT("'"&amp;VLOOKUP($C77,ModMap!$A$2:$B$21,2,FALSE)&amp;"'!$K:$K"),0)),"")</f>
        <v>N/A</v>
      </c>
      <c r="AC77" s="39" t="str">
        <f t="array" ref="AC77">IFERROR(INDEX(INDIRECT("'"&amp;VLOOKUP($C77,ModMap!$A$2:$B$21,2,FALSE)&amp;"'!AC:AC"),MATCH($K77,INDIRECT("'"&amp;VLOOKUP($C77,ModMap!$A$2:$B$21,2,FALSE)&amp;"'!$K:$K"),0)),"")</f>
        <v/>
      </c>
      <c r="AD77" s="44" t="s">
        <v>36</v>
      </c>
      <c r="AE77" s="39" t="str">
        <f t="array" ref="AE77">IFERROR(INDEX(INDIRECT("'"&amp;VLOOKUP($C77,ModMap!$A$2:$B$21,2,FALSE)&amp;"'!AE:AE"),MATCH($K77,INDIRECT("'"&amp;VLOOKUP($C77,ModMap!$A$2:$B$21,2,FALSE)&amp;"'!$K:$K"),0)),"")</f>
        <v>N/A</v>
      </c>
      <c r="AF77" s="39" t="str">
        <f t="array" ref="AF77">IFERROR(INDEX(INDIRECT("'"&amp;VLOOKUP($C77,ModMap!$A$2:$B$21,2,FALSE)&amp;"'!AF:AF"),MATCH($K77,INDIRECT("'"&amp;VLOOKUP($C77,ModMap!$A$2:$B$21,2,FALSE)&amp;"'!$K:$K"),0)),"")</f>
        <v/>
      </c>
      <c r="AG77" s="44" t="s">
        <v>36</v>
      </c>
      <c r="AH77" s="39" t="str">
        <f t="array" ref="AH77">IFERROR(INDEX(INDIRECT("'"&amp;VLOOKUP($C77,ModMap!$A$2:$B$21,2,FALSE)&amp;"'!AH:AH"),MATCH($K77,INDIRECT("'"&amp;VLOOKUP($C77,ModMap!$A$2:$B$21,2,FALSE)&amp;"'!$K:$K"),0)),"")</f>
        <v>N/A</v>
      </c>
      <c r="AI77" s="39" t="str">
        <f t="array" ref="AI77">IFERROR(INDEX(INDIRECT("'"&amp;VLOOKUP($C77,ModMap!$A$2:$B$21,2,FALSE)&amp;"'!AI:AI"),MATCH($K77,INDIRECT("'"&amp;VLOOKUP($C77,ModMap!$A$2:$B$21,2,FALSE)&amp;"'!$K:$K"),0)),"")</f>
        <v/>
      </c>
      <c r="AJ77" s="44" t="s">
        <v>36</v>
      </c>
      <c r="AK77" s="39" t="str">
        <f t="array" ref="AK77">IFERROR(INDEX(INDIRECT("'"&amp;VLOOKUP($C77,ModMap!$A$2:$B$21,2,FALSE)&amp;"'!AK:AK"),MATCH($K77,INDIRECT("'"&amp;VLOOKUP($C77,ModMap!$A$2:$B$21,2,FALSE)&amp;"'!$K:$K"),0)),"")</f>
        <v>N/A</v>
      </c>
      <c r="AL77" s="39" t="str">
        <f t="array" ref="AL77">IFERROR(INDEX(INDIRECT("'"&amp;VLOOKUP($C77,ModMap!$A$2:$B$21,2,FALSE)&amp;"'!AL:AL"),MATCH($K77,INDIRECT("'"&amp;VLOOKUP($C77,ModMap!$A$2:$B$21,2,FALSE)&amp;"'!$K:$K"),0)),"")</f>
        <v/>
      </c>
      <c r="AM77" s="39">
        <f t="shared" si="1"/>
        <v>2</v>
      </c>
      <c r="AN77" s="39" t="str">
        <f t="shared" si="2"/>
        <v>Not Started</v>
      </c>
      <c r="AO77" s="40" t="str">
        <f t="array" ref="AO77">IFERROR(INDEX(INDIRECT("'"&amp;VLOOKUP($C77,ModMap!$A$2:$B$21,2,FALSE)&amp;"'!AO:AO"),MATCH($K77,INDIRECT("'"&amp;VLOOKUP($C77,ModMap!$A$2:$B$21,2,FALSE)&amp;"'!$K:$K"),0)),"")</f>
        <v/>
      </c>
      <c r="AP77" s="49" t="str">
        <f t="array" ref="AP77">IFERROR(HYPERLINK("#'"&amp;VLOOKUP($C77,ModMap!$A$2:$B$21,2,FALSE)&amp;"'!V"&amp;MATCH($K77,INDIRECT("'"&amp;VLOOKUP($C77,ModMap!$A$2:$B$21,2,FALSE)&amp;"'!$K:$K"),0),"Edit on module sheet"),"")</f>
        <v>Edit on module sheet</v>
      </c>
    </row>
    <row r="78" ht="42.0" customHeight="1">
      <c r="A78" s="50">
        <v>76.0</v>
      </c>
      <c r="B78" s="50">
        <v>264.0</v>
      </c>
      <c r="C78" s="50" t="s">
        <v>96</v>
      </c>
      <c r="D78" s="51" t="s">
        <v>97</v>
      </c>
      <c r="E78" s="31" t="s">
        <v>69</v>
      </c>
      <c r="F78" s="31" t="s">
        <v>448</v>
      </c>
      <c r="G78" s="51" t="s">
        <v>449</v>
      </c>
      <c r="H78" s="50" t="s">
        <v>2048</v>
      </c>
      <c r="I78" s="50" t="s">
        <v>2049</v>
      </c>
      <c r="J78" s="51" t="s">
        <v>2050</v>
      </c>
      <c r="K78" s="50" t="s">
        <v>2752</v>
      </c>
      <c r="L78" s="51" t="s">
        <v>2753</v>
      </c>
      <c r="M78" s="48" t="s">
        <v>613</v>
      </c>
      <c r="N78" s="50" t="s">
        <v>501</v>
      </c>
      <c r="O78" s="50" t="s">
        <v>456</v>
      </c>
      <c r="P78" s="51" t="s">
        <v>2052</v>
      </c>
      <c r="Q78" s="51" t="s">
        <v>2053</v>
      </c>
      <c r="R78" s="50" t="s">
        <v>287</v>
      </c>
      <c r="S78" s="50" t="s">
        <v>69</v>
      </c>
      <c r="T78" s="50" t="str">
        <f t="array" ref="T78">IFERROR(INDEX(INDIRECT("'"&amp;VLOOKUP($C78,ModMap!$A$2:$B$21,2,FALSE)&amp;"'!T:T"),MATCH($K78,INDIRECT("'"&amp;VLOOKUP($C78,ModMap!$A$2:$B$21,2,FALSE)&amp;"'!$K:$K"),0)),"")</f>
        <v>Unassigned</v>
      </c>
      <c r="U78" s="48" t="s">
        <v>33</v>
      </c>
      <c r="V78" s="50" t="str">
        <f t="array" ref="V78">IFERROR(INDEX(INDIRECT("'"&amp;VLOOKUP($C78,ModMap!$A$2:$B$21,2,FALSE)&amp;"'!V:V"),MATCH($K78,INDIRECT("'"&amp;VLOOKUP($C78,ModMap!$A$2:$B$21,2,FALSE)&amp;"'!$K:$K"),0)),"")</f>
        <v>Not Started</v>
      </c>
      <c r="W78" s="50" t="str">
        <f t="array" ref="W78">IFERROR(INDEX(INDIRECT("'"&amp;VLOOKUP($C78,ModMap!$A$2:$B$21,2,FALSE)&amp;"'!W:W"),MATCH($K78,INDIRECT("'"&amp;VLOOKUP($C78,ModMap!$A$2:$B$21,2,FALSE)&amp;"'!$K:$K"),0)),"")</f>
        <v>Unassigned</v>
      </c>
      <c r="X78" s="48" t="s">
        <v>33</v>
      </c>
      <c r="Y78" s="50" t="str">
        <f t="array" ref="Y78">IFERROR(INDEX(INDIRECT("'"&amp;VLOOKUP($C78,ModMap!$A$2:$B$21,2,FALSE)&amp;"'!Y:Y"),MATCH($K78,INDIRECT("'"&amp;VLOOKUP($C78,ModMap!$A$2:$B$21,2,FALSE)&amp;"'!$K:$K"),0)),"")</f>
        <v>Not Started</v>
      </c>
      <c r="Z78" s="50" t="str">
        <f t="array" ref="Z78">IFERROR(INDEX(INDIRECT("'"&amp;VLOOKUP($C78,ModMap!$A$2:$B$21,2,FALSE)&amp;"'!Z:Z"),MATCH($K78,INDIRECT("'"&amp;VLOOKUP($C78,ModMap!$A$2:$B$21,2,FALSE)&amp;"'!$K:$K"),0)),"")</f>
        <v>Unassigned</v>
      </c>
      <c r="AA78" s="44" t="s">
        <v>36</v>
      </c>
      <c r="AB78" s="50" t="str">
        <f t="array" ref="AB78">IFERROR(INDEX(INDIRECT("'"&amp;VLOOKUP($C78,ModMap!$A$2:$B$21,2,FALSE)&amp;"'!AB:AB"),MATCH($K78,INDIRECT("'"&amp;VLOOKUP($C78,ModMap!$A$2:$B$21,2,FALSE)&amp;"'!$K:$K"),0)),"")</f>
        <v>N/A</v>
      </c>
      <c r="AC78" s="50" t="str">
        <f t="array" ref="AC78">IFERROR(INDEX(INDIRECT("'"&amp;VLOOKUP($C78,ModMap!$A$2:$B$21,2,FALSE)&amp;"'!AC:AC"),MATCH($K78,INDIRECT("'"&amp;VLOOKUP($C78,ModMap!$A$2:$B$21,2,FALSE)&amp;"'!$K:$K"),0)),"")</f>
        <v/>
      </c>
      <c r="AD78" s="48" t="s">
        <v>33</v>
      </c>
      <c r="AE78" s="50" t="str">
        <f t="array" ref="AE78">IFERROR(INDEX(INDIRECT("'"&amp;VLOOKUP($C78,ModMap!$A$2:$B$21,2,FALSE)&amp;"'!AE:AE"),MATCH($K78,INDIRECT("'"&amp;VLOOKUP($C78,ModMap!$A$2:$B$21,2,FALSE)&amp;"'!$K:$K"),0)),"")</f>
        <v>Not Started</v>
      </c>
      <c r="AF78" s="50" t="str">
        <f t="array" ref="AF78">IFERROR(INDEX(INDIRECT("'"&amp;VLOOKUP($C78,ModMap!$A$2:$B$21,2,FALSE)&amp;"'!AF:AF"),MATCH($K78,INDIRECT("'"&amp;VLOOKUP($C78,ModMap!$A$2:$B$21,2,FALSE)&amp;"'!$K:$K"),0)),"")</f>
        <v>Unassigned</v>
      </c>
      <c r="AG78" s="44" t="s">
        <v>36</v>
      </c>
      <c r="AH78" s="50" t="str">
        <f t="array" ref="AH78">IFERROR(INDEX(INDIRECT("'"&amp;VLOOKUP($C78,ModMap!$A$2:$B$21,2,FALSE)&amp;"'!AH:AH"),MATCH($K78,INDIRECT("'"&amp;VLOOKUP($C78,ModMap!$A$2:$B$21,2,FALSE)&amp;"'!$K:$K"),0)),"")</f>
        <v>N/A</v>
      </c>
      <c r="AI78" s="50" t="str">
        <f t="array" ref="AI78">IFERROR(INDEX(INDIRECT("'"&amp;VLOOKUP($C78,ModMap!$A$2:$B$21,2,FALSE)&amp;"'!AI:AI"),MATCH($K78,INDIRECT("'"&amp;VLOOKUP($C78,ModMap!$A$2:$B$21,2,FALSE)&amp;"'!$K:$K"),0)),"")</f>
        <v/>
      </c>
      <c r="AJ78" s="44" t="s">
        <v>36</v>
      </c>
      <c r="AK78" s="50" t="str">
        <f t="array" ref="AK78">IFERROR(INDEX(INDIRECT("'"&amp;VLOOKUP($C78,ModMap!$A$2:$B$21,2,FALSE)&amp;"'!AK:AK"),MATCH($K78,INDIRECT("'"&amp;VLOOKUP($C78,ModMap!$A$2:$B$21,2,FALSE)&amp;"'!$K:$K"),0)),"")</f>
        <v>N/A</v>
      </c>
      <c r="AL78" s="50" t="str">
        <f t="array" ref="AL78">IFERROR(INDEX(INDIRECT("'"&amp;VLOOKUP($C78,ModMap!$A$2:$B$21,2,FALSE)&amp;"'!AL:AL"),MATCH($K78,INDIRECT("'"&amp;VLOOKUP($C78,ModMap!$A$2:$B$21,2,FALSE)&amp;"'!$K:$K"),0)),"")</f>
        <v/>
      </c>
      <c r="AM78" s="50">
        <f t="shared" si="1"/>
        <v>3</v>
      </c>
      <c r="AN78" s="50" t="str">
        <f t="shared" si="2"/>
        <v>Not Started</v>
      </c>
      <c r="AO78" s="51" t="str">
        <f t="array" ref="AO78">IFERROR(INDEX(INDIRECT("'"&amp;VLOOKUP($C78,ModMap!$A$2:$B$21,2,FALSE)&amp;"'!AO:AO"),MATCH($K78,INDIRECT("'"&amp;VLOOKUP($C78,ModMap!$A$2:$B$21,2,FALSE)&amp;"'!$K:$K"),0)),"")</f>
        <v/>
      </c>
      <c r="AP78" s="49" t="str">
        <f t="array" ref="AP78">IFERROR(HYPERLINK("#'"&amp;VLOOKUP($C78,ModMap!$A$2:$B$21,2,FALSE)&amp;"'!V"&amp;MATCH($K78,INDIRECT("'"&amp;VLOOKUP($C78,ModMap!$A$2:$B$21,2,FALSE)&amp;"'!$K:$K"),0),"Edit on module sheet"),"")</f>
        <v>Edit on module sheet</v>
      </c>
    </row>
    <row r="79" ht="42.0" customHeight="1">
      <c r="A79" s="39">
        <v>77.0</v>
      </c>
      <c r="B79" s="39">
        <v>270.0</v>
      </c>
      <c r="C79" s="39" t="s">
        <v>96</v>
      </c>
      <c r="D79" s="40" t="s">
        <v>97</v>
      </c>
      <c r="E79" s="31" t="s">
        <v>69</v>
      </c>
      <c r="F79" s="31" t="s">
        <v>448</v>
      </c>
      <c r="G79" s="40" t="s">
        <v>449</v>
      </c>
      <c r="H79" s="39" t="s">
        <v>506</v>
      </c>
      <c r="I79" s="39" t="s">
        <v>507</v>
      </c>
      <c r="J79" s="40" t="s">
        <v>508</v>
      </c>
      <c r="K79" s="39" t="s">
        <v>2785</v>
      </c>
      <c r="L79" s="40" t="s">
        <v>2786</v>
      </c>
      <c r="M79" s="48" t="s">
        <v>434</v>
      </c>
      <c r="N79" s="39" t="s">
        <v>455</v>
      </c>
      <c r="O79" s="39" t="s">
        <v>511</v>
      </c>
      <c r="P79" s="40" t="s">
        <v>512</v>
      </c>
      <c r="Q79" s="40" t="s">
        <v>513</v>
      </c>
      <c r="R79" s="39" t="s">
        <v>287</v>
      </c>
      <c r="S79" s="39" t="s">
        <v>69</v>
      </c>
      <c r="T79" s="39" t="str">
        <f t="array" ref="T79">IFERROR(INDEX(INDIRECT("'"&amp;VLOOKUP($C79,ModMap!$A$2:$B$21,2,FALSE)&amp;"'!T:T"),MATCH($K79,INDIRECT("'"&amp;VLOOKUP($C79,ModMap!$A$2:$B$21,2,FALSE)&amp;"'!$K:$K"),0)),"")</f>
        <v>Unassigned</v>
      </c>
      <c r="U79" s="48" t="s">
        <v>33</v>
      </c>
      <c r="V79" s="39" t="str">
        <f t="array" ref="V79">IFERROR(INDEX(INDIRECT("'"&amp;VLOOKUP($C79,ModMap!$A$2:$B$21,2,FALSE)&amp;"'!V:V"),MATCH($K79,INDIRECT("'"&amp;VLOOKUP($C79,ModMap!$A$2:$B$21,2,FALSE)&amp;"'!$K:$K"),0)),"")</f>
        <v>Not Started</v>
      </c>
      <c r="W79" s="39" t="str">
        <f t="array" ref="W79">IFERROR(INDEX(INDIRECT("'"&amp;VLOOKUP($C79,ModMap!$A$2:$B$21,2,FALSE)&amp;"'!W:W"),MATCH($K79,INDIRECT("'"&amp;VLOOKUP($C79,ModMap!$A$2:$B$21,2,FALSE)&amp;"'!$K:$K"),0)),"")</f>
        <v>Unassigned</v>
      </c>
      <c r="X79" s="44" t="s">
        <v>36</v>
      </c>
      <c r="Y79" s="39" t="str">
        <f t="array" ref="Y79">IFERROR(INDEX(INDIRECT("'"&amp;VLOOKUP($C79,ModMap!$A$2:$B$21,2,FALSE)&amp;"'!Y:Y"),MATCH($K79,INDIRECT("'"&amp;VLOOKUP($C79,ModMap!$A$2:$B$21,2,FALSE)&amp;"'!$K:$K"),0)),"")</f>
        <v>N/A</v>
      </c>
      <c r="Z79" s="39" t="str">
        <f t="array" ref="Z79">IFERROR(INDEX(INDIRECT("'"&amp;VLOOKUP($C79,ModMap!$A$2:$B$21,2,FALSE)&amp;"'!Z:Z"),MATCH($K79,INDIRECT("'"&amp;VLOOKUP($C79,ModMap!$A$2:$B$21,2,FALSE)&amp;"'!$K:$K"),0)),"")</f>
        <v/>
      </c>
      <c r="AA79" s="44" t="s">
        <v>36</v>
      </c>
      <c r="AB79" s="39" t="str">
        <f t="array" ref="AB79">IFERROR(INDEX(INDIRECT("'"&amp;VLOOKUP($C79,ModMap!$A$2:$B$21,2,FALSE)&amp;"'!AB:AB"),MATCH($K79,INDIRECT("'"&amp;VLOOKUP($C79,ModMap!$A$2:$B$21,2,FALSE)&amp;"'!$K:$K"),0)),"")</f>
        <v>N/A</v>
      </c>
      <c r="AC79" s="39" t="str">
        <f t="array" ref="AC79">IFERROR(INDEX(INDIRECT("'"&amp;VLOOKUP($C79,ModMap!$A$2:$B$21,2,FALSE)&amp;"'!AC:AC"),MATCH($K79,INDIRECT("'"&amp;VLOOKUP($C79,ModMap!$A$2:$B$21,2,FALSE)&amp;"'!$K:$K"),0)),"")</f>
        <v/>
      </c>
      <c r="AD79" s="44" t="s">
        <v>36</v>
      </c>
      <c r="AE79" s="39" t="str">
        <f t="array" ref="AE79">IFERROR(INDEX(INDIRECT("'"&amp;VLOOKUP($C79,ModMap!$A$2:$B$21,2,FALSE)&amp;"'!AE:AE"),MATCH($K79,INDIRECT("'"&amp;VLOOKUP($C79,ModMap!$A$2:$B$21,2,FALSE)&amp;"'!$K:$K"),0)),"")</f>
        <v>N/A</v>
      </c>
      <c r="AF79" s="39" t="str">
        <f t="array" ref="AF79">IFERROR(INDEX(INDIRECT("'"&amp;VLOOKUP($C79,ModMap!$A$2:$B$21,2,FALSE)&amp;"'!AF:AF"),MATCH($K79,INDIRECT("'"&amp;VLOOKUP($C79,ModMap!$A$2:$B$21,2,FALSE)&amp;"'!$K:$K"),0)),"")</f>
        <v/>
      </c>
      <c r="AG79" s="44" t="s">
        <v>36</v>
      </c>
      <c r="AH79" s="39" t="str">
        <f t="array" ref="AH79">IFERROR(INDEX(INDIRECT("'"&amp;VLOOKUP($C79,ModMap!$A$2:$B$21,2,FALSE)&amp;"'!AH:AH"),MATCH($K79,INDIRECT("'"&amp;VLOOKUP($C79,ModMap!$A$2:$B$21,2,FALSE)&amp;"'!$K:$K"),0)),"")</f>
        <v>N/A</v>
      </c>
      <c r="AI79" s="39" t="str">
        <f t="array" ref="AI79">IFERROR(INDEX(INDIRECT("'"&amp;VLOOKUP($C79,ModMap!$A$2:$B$21,2,FALSE)&amp;"'!AI:AI"),MATCH($K79,INDIRECT("'"&amp;VLOOKUP($C79,ModMap!$A$2:$B$21,2,FALSE)&amp;"'!$K:$K"),0)),"")</f>
        <v/>
      </c>
      <c r="AJ79" s="44" t="s">
        <v>36</v>
      </c>
      <c r="AK79" s="39" t="str">
        <f t="array" ref="AK79">IFERROR(INDEX(INDIRECT("'"&amp;VLOOKUP($C79,ModMap!$A$2:$B$21,2,FALSE)&amp;"'!AK:AK"),MATCH($K79,INDIRECT("'"&amp;VLOOKUP($C79,ModMap!$A$2:$B$21,2,FALSE)&amp;"'!$K:$K"),0)),"")</f>
        <v>N/A</v>
      </c>
      <c r="AL79" s="39" t="str">
        <f t="array" ref="AL79">IFERROR(INDEX(INDIRECT("'"&amp;VLOOKUP($C79,ModMap!$A$2:$B$21,2,FALSE)&amp;"'!AL:AL"),MATCH($K79,INDIRECT("'"&amp;VLOOKUP($C79,ModMap!$A$2:$B$21,2,FALSE)&amp;"'!$K:$K"),0)),"")</f>
        <v/>
      </c>
      <c r="AM79" s="39">
        <f t="shared" si="1"/>
        <v>1</v>
      </c>
      <c r="AN79" s="39" t="str">
        <f t="shared" si="2"/>
        <v>Not Started</v>
      </c>
      <c r="AO79" s="40" t="str">
        <f t="array" ref="AO79">IFERROR(INDEX(INDIRECT("'"&amp;VLOOKUP($C79,ModMap!$A$2:$B$21,2,FALSE)&amp;"'!AO:AO"),MATCH($K79,INDIRECT("'"&amp;VLOOKUP($C79,ModMap!$A$2:$B$21,2,FALSE)&amp;"'!$K:$K"),0)),"")</f>
        <v/>
      </c>
      <c r="AP79" s="49" t="str">
        <f t="array" ref="AP79">IFERROR(HYPERLINK("#'"&amp;VLOOKUP($C79,ModMap!$A$2:$B$21,2,FALSE)&amp;"'!V"&amp;MATCH($K79,INDIRECT("'"&amp;VLOOKUP($C79,ModMap!$A$2:$B$21,2,FALSE)&amp;"'!$K:$K"),0),"Edit on module sheet"),"")</f>
        <v>Edit on module sheet</v>
      </c>
    </row>
    <row r="80" ht="42.0" customHeight="1">
      <c r="A80" s="50">
        <v>78.0</v>
      </c>
      <c r="B80" s="50">
        <v>271.0</v>
      </c>
      <c r="C80" s="50" t="s">
        <v>99</v>
      </c>
      <c r="D80" s="51" t="s">
        <v>100</v>
      </c>
      <c r="E80" s="31" t="s">
        <v>69</v>
      </c>
      <c r="F80" s="68" t="s">
        <v>516</v>
      </c>
      <c r="G80" s="51" t="s">
        <v>517</v>
      </c>
      <c r="H80" s="50" t="s">
        <v>2074</v>
      </c>
      <c r="I80" s="50" t="s">
        <v>2075</v>
      </c>
      <c r="J80" s="51" t="s">
        <v>2076</v>
      </c>
      <c r="K80" s="50" t="s">
        <v>2830</v>
      </c>
      <c r="L80" s="51" t="s">
        <v>2831</v>
      </c>
      <c r="M80" s="48" t="s">
        <v>613</v>
      </c>
      <c r="N80" s="50" t="s">
        <v>525</v>
      </c>
      <c r="O80" s="50" t="s">
        <v>526</v>
      </c>
      <c r="P80" s="51" t="s">
        <v>2079</v>
      </c>
      <c r="Q80" s="51" t="s">
        <v>2080</v>
      </c>
      <c r="R80" s="50" t="s">
        <v>529</v>
      </c>
      <c r="S80" s="50" t="s">
        <v>69</v>
      </c>
      <c r="T80" s="50" t="str">
        <f t="array" ref="T80">IFERROR(INDEX(INDIRECT("'"&amp;VLOOKUP($C80,ModMap!$A$2:$B$21,2,FALSE)&amp;"'!T:T"),MATCH($K80,INDIRECT("'"&amp;VLOOKUP($C80,ModMap!$A$2:$B$21,2,FALSE)&amp;"'!$K:$K"),0)),"")</f>
        <v>Unassigned</v>
      </c>
      <c r="U80" s="48" t="s">
        <v>33</v>
      </c>
      <c r="V80" s="50" t="str">
        <f t="array" ref="V80">IFERROR(INDEX(INDIRECT("'"&amp;VLOOKUP($C80,ModMap!$A$2:$B$21,2,FALSE)&amp;"'!V:V"),MATCH($K80,INDIRECT("'"&amp;VLOOKUP($C80,ModMap!$A$2:$B$21,2,FALSE)&amp;"'!$K:$K"),0)),"")</f>
        <v>Not Started</v>
      </c>
      <c r="W80" s="50" t="str">
        <f t="array" ref="W80">IFERROR(INDEX(INDIRECT("'"&amp;VLOOKUP($C80,ModMap!$A$2:$B$21,2,FALSE)&amp;"'!W:W"),MATCH($K80,INDIRECT("'"&amp;VLOOKUP($C80,ModMap!$A$2:$B$21,2,FALSE)&amp;"'!$K:$K"),0)),"")</f>
        <v>Unassigned</v>
      </c>
      <c r="X80" s="48" t="s">
        <v>33</v>
      </c>
      <c r="Y80" s="50" t="str">
        <f t="array" ref="Y80">IFERROR(INDEX(INDIRECT("'"&amp;VLOOKUP($C80,ModMap!$A$2:$B$21,2,FALSE)&amp;"'!Y:Y"),MATCH($K80,INDIRECT("'"&amp;VLOOKUP($C80,ModMap!$A$2:$B$21,2,FALSE)&amp;"'!$K:$K"),0)),"")</f>
        <v>Not Started</v>
      </c>
      <c r="Z80" s="50" t="str">
        <f t="array" ref="Z80">IFERROR(INDEX(INDIRECT("'"&amp;VLOOKUP($C80,ModMap!$A$2:$B$21,2,FALSE)&amp;"'!Z:Z"),MATCH($K80,INDIRECT("'"&amp;VLOOKUP($C80,ModMap!$A$2:$B$21,2,FALSE)&amp;"'!$K:$K"),0)),"")</f>
        <v>Unassigned</v>
      </c>
      <c r="AA80" s="44" t="s">
        <v>36</v>
      </c>
      <c r="AB80" s="50" t="str">
        <f t="array" ref="AB80">IFERROR(INDEX(INDIRECT("'"&amp;VLOOKUP($C80,ModMap!$A$2:$B$21,2,FALSE)&amp;"'!AB:AB"),MATCH($K80,INDIRECT("'"&amp;VLOOKUP($C80,ModMap!$A$2:$B$21,2,FALSE)&amp;"'!$K:$K"),0)),"")</f>
        <v>N/A</v>
      </c>
      <c r="AC80" s="50" t="str">
        <f t="array" ref="AC80">IFERROR(INDEX(INDIRECT("'"&amp;VLOOKUP($C80,ModMap!$A$2:$B$21,2,FALSE)&amp;"'!AC:AC"),MATCH($K80,INDIRECT("'"&amp;VLOOKUP($C80,ModMap!$A$2:$B$21,2,FALSE)&amp;"'!$K:$K"),0)),"")</f>
        <v/>
      </c>
      <c r="AD80" s="48" t="s">
        <v>33</v>
      </c>
      <c r="AE80" s="50" t="str">
        <f t="array" ref="AE80">IFERROR(INDEX(INDIRECT("'"&amp;VLOOKUP($C80,ModMap!$A$2:$B$21,2,FALSE)&amp;"'!AE:AE"),MATCH($K80,INDIRECT("'"&amp;VLOOKUP($C80,ModMap!$A$2:$B$21,2,FALSE)&amp;"'!$K:$K"),0)),"")</f>
        <v>Not Started</v>
      </c>
      <c r="AF80" s="50" t="str">
        <f t="array" ref="AF80">IFERROR(INDEX(INDIRECT("'"&amp;VLOOKUP($C80,ModMap!$A$2:$B$21,2,FALSE)&amp;"'!AF:AF"),MATCH($K80,INDIRECT("'"&amp;VLOOKUP($C80,ModMap!$A$2:$B$21,2,FALSE)&amp;"'!$K:$K"),0)),"")</f>
        <v>Unassigned</v>
      </c>
      <c r="AG80" s="44" t="s">
        <v>36</v>
      </c>
      <c r="AH80" s="50" t="str">
        <f t="array" ref="AH80">IFERROR(INDEX(INDIRECT("'"&amp;VLOOKUP($C80,ModMap!$A$2:$B$21,2,FALSE)&amp;"'!AH:AH"),MATCH($K80,INDIRECT("'"&amp;VLOOKUP($C80,ModMap!$A$2:$B$21,2,FALSE)&amp;"'!$K:$K"),0)),"")</f>
        <v>N/A</v>
      </c>
      <c r="AI80" s="50" t="str">
        <f t="array" ref="AI80">IFERROR(INDEX(INDIRECT("'"&amp;VLOOKUP($C80,ModMap!$A$2:$B$21,2,FALSE)&amp;"'!AI:AI"),MATCH($K80,INDIRECT("'"&amp;VLOOKUP($C80,ModMap!$A$2:$B$21,2,FALSE)&amp;"'!$K:$K"),0)),"")</f>
        <v/>
      </c>
      <c r="AJ80" s="44" t="s">
        <v>36</v>
      </c>
      <c r="AK80" s="50" t="str">
        <f t="array" ref="AK80">IFERROR(INDEX(INDIRECT("'"&amp;VLOOKUP($C80,ModMap!$A$2:$B$21,2,FALSE)&amp;"'!AK:AK"),MATCH($K80,INDIRECT("'"&amp;VLOOKUP($C80,ModMap!$A$2:$B$21,2,FALSE)&amp;"'!$K:$K"),0)),"")</f>
        <v>N/A</v>
      </c>
      <c r="AL80" s="50" t="str">
        <f t="array" ref="AL80">IFERROR(INDEX(INDIRECT("'"&amp;VLOOKUP($C80,ModMap!$A$2:$B$21,2,FALSE)&amp;"'!AL:AL"),MATCH($K80,INDIRECT("'"&amp;VLOOKUP($C80,ModMap!$A$2:$B$21,2,FALSE)&amp;"'!$K:$K"),0)),"")</f>
        <v/>
      </c>
      <c r="AM80" s="50">
        <f t="shared" si="1"/>
        <v>3</v>
      </c>
      <c r="AN80" s="50" t="str">
        <f t="shared" si="2"/>
        <v>Not Started</v>
      </c>
      <c r="AO80" s="51" t="str">
        <f t="array" ref="AO80">IFERROR(INDEX(INDIRECT("'"&amp;VLOOKUP($C80,ModMap!$A$2:$B$21,2,FALSE)&amp;"'!AO:AO"),MATCH($K80,INDIRECT("'"&amp;VLOOKUP($C80,ModMap!$A$2:$B$21,2,FALSE)&amp;"'!$K:$K"),0)),"")</f>
        <v/>
      </c>
      <c r="AP80" s="49" t="str">
        <f t="array" ref="AP80">IFERROR(HYPERLINK("#'"&amp;VLOOKUP($C80,ModMap!$A$2:$B$21,2,FALSE)&amp;"'!V"&amp;MATCH($K80,INDIRECT("'"&amp;VLOOKUP($C80,ModMap!$A$2:$B$21,2,FALSE)&amp;"'!$K:$K"),0),"Edit on module sheet"),"")</f>
        <v>Edit on module sheet</v>
      </c>
    </row>
    <row r="81" ht="42.0" customHeight="1">
      <c r="A81" s="39">
        <v>79.0</v>
      </c>
      <c r="B81" s="39">
        <v>277.0</v>
      </c>
      <c r="C81" s="39" t="s">
        <v>99</v>
      </c>
      <c r="D81" s="40" t="s">
        <v>100</v>
      </c>
      <c r="E81" s="31" t="s">
        <v>69</v>
      </c>
      <c r="F81" s="68" t="s">
        <v>516</v>
      </c>
      <c r="G81" s="40" t="s">
        <v>517</v>
      </c>
      <c r="H81" s="39" t="s">
        <v>518</v>
      </c>
      <c r="I81" s="39" t="s">
        <v>519</v>
      </c>
      <c r="J81" s="40" t="s">
        <v>521</v>
      </c>
      <c r="K81" s="39" t="s">
        <v>2851</v>
      </c>
      <c r="L81" s="40" t="s">
        <v>2852</v>
      </c>
      <c r="M81" s="48" t="s">
        <v>434</v>
      </c>
      <c r="N81" s="39" t="s">
        <v>525</v>
      </c>
      <c r="O81" s="39" t="s">
        <v>526</v>
      </c>
      <c r="P81" s="40" t="s">
        <v>527</v>
      </c>
      <c r="Q81" s="40" t="s">
        <v>528</v>
      </c>
      <c r="R81" s="39" t="s">
        <v>529</v>
      </c>
      <c r="S81" s="39" t="s">
        <v>69</v>
      </c>
      <c r="T81" s="39" t="str">
        <f t="array" ref="T81">IFERROR(INDEX(INDIRECT("'"&amp;VLOOKUP($C81,ModMap!$A$2:$B$21,2,FALSE)&amp;"'!T:T"),MATCH($K81,INDIRECT("'"&amp;VLOOKUP($C81,ModMap!$A$2:$B$21,2,FALSE)&amp;"'!$K:$K"),0)),"")</f>
        <v>Unassigned</v>
      </c>
      <c r="U81" s="48" t="s">
        <v>33</v>
      </c>
      <c r="V81" s="39" t="str">
        <f t="array" ref="V81">IFERROR(INDEX(INDIRECT("'"&amp;VLOOKUP($C81,ModMap!$A$2:$B$21,2,FALSE)&amp;"'!V:V"),MATCH($K81,INDIRECT("'"&amp;VLOOKUP($C81,ModMap!$A$2:$B$21,2,FALSE)&amp;"'!$K:$K"),0)),"")</f>
        <v>Not Started</v>
      </c>
      <c r="W81" s="39" t="str">
        <f t="array" ref="W81">IFERROR(INDEX(INDIRECT("'"&amp;VLOOKUP($C81,ModMap!$A$2:$B$21,2,FALSE)&amp;"'!W:W"),MATCH($K81,INDIRECT("'"&amp;VLOOKUP($C81,ModMap!$A$2:$B$21,2,FALSE)&amp;"'!$K:$K"),0)),"")</f>
        <v>Unassigned</v>
      </c>
      <c r="X81" s="48" t="s">
        <v>33</v>
      </c>
      <c r="Y81" s="39" t="str">
        <f t="array" ref="Y81">IFERROR(INDEX(INDIRECT("'"&amp;VLOOKUP($C81,ModMap!$A$2:$B$21,2,FALSE)&amp;"'!Y:Y"),MATCH($K81,INDIRECT("'"&amp;VLOOKUP($C81,ModMap!$A$2:$B$21,2,FALSE)&amp;"'!$K:$K"),0)),"")</f>
        <v>Not Started</v>
      </c>
      <c r="Z81" s="39" t="str">
        <f t="array" ref="Z81">IFERROR(INDEX(INDIRECT("'"&amp;VLOOKUP($C81,ModMap!$A$2:$B$21,2,FALSE)&amp;"'!Z:Z"),MATCH($K81,INDIRECT("'"&amp;VLOOKUP($C81,ModMap!$A$2:$B$21,2,FALSE)&amp;"'!$K:$K"),0)),"")</f>
        <v>Unassigned</v>
      </c>
      <c r="AA81" s="44" t="s">
        <v>36</v>
      </c>
      <c r="AB81" s="39" t="str">
        <f t="array" ref="AB81">IFERROR(INDEX(INDIRECT("'"&amp;VLOOKUP($C81,ModMap!$A$2:$B$21,2,FALSE)&amp;"'!AB:AB"),MATCH($K81,INDIRECT("'"&amp;VLOOKUP($C81,ModMap!$A$2:$B$21,2,FALSE)&amp;"'!$K:$K"),0)),"")</f>
        <v>N/A</v>
      </c>
      <c r="AC81" s="39" t="str">
        <f t="array" ref="AC81">IFERROR(INDEX(INDIRECT("'"&amp;VLOOKUP($C81,ModMap!$A$2:$B$21,2,FALSE)&amp;"'!AC:AC"),MATCH($K81,INDIRECT("'"&amp;VLOOKUP($C81,ModMap!$A$2:$B$21,2,FALSE)&amp;"'!$K:$K"),0)),"")</f>
        <v/>
      </c>
      <c r="AD81" s="48" t="s">
        <v>33</v>
      </c>
      <c r="AE81" s="39" t="str">
        <f t="array" ref="AE81">IFERROR(INDEX(INDIRECT("'"&amp;VLOOKUP($C81,ModMap!$A$2:$B$21,2,FALSE)&amp;"'!AE:AE"),MATCH($K81,INDIRECT("'"&amp;VLOOKUP($C81,ModMap!$A$2:$B$21,2,FALSE)&amp;"'!$K:$K"),0)),"")</f>
        <v>Not Started</v>
      </c>
      <c r="AF81" s="39" t="str">
        <f t="array" ref="AF81">IFERROR(INDEX(INDIRECT("'"&amp;VLOOKUP($C81,ModMap!$A$2:$B$21,2,FALSE)&amp;"'!AF:AF"),MATCH($K81,INDIRECT("'"&amp;VLOOKUP($C81,ModMap!$A$2:$B$21,2,FALSE)&amp;"'!$K:$K"),0)),"")</f>
        <v>Unassigned</v>
      </c>
      <c r="AG81" s="44" t="s">
        <v>36</v>
      </c>
      <c r="AH81" s="39" t="str">
        <f t="array" ref="AH81">IFERROR(INDEX(INDIRECT("'"&amp;VLOOKUP($C81,ModMap!$A$2:$B$21,2,FALSE)&amp;"'!AH:AH"),MATCH($K81,INDIRECT("'"&amp;VLOOKUP($C81,ModMap!$A$2:$B$21,2,FALSE)&amp;"'!$K:$K"),0)),"")</f>
        <v>N/A</v>
      </c>
      <c r="AI81" s="39" t="str">
        <f t="array" ref="AI81">IFERROR(INDEX(INDIRECT("'"&amp;VLOOKUP($C81,ModMap!$A$2:$B$21,2,FALSE)&amp;"'!AI:AI"),MATCH($K81,INDIRECT("'"&amp;VLOOKUP($C81,ModMap!$A$2:$B$21,2,FALSE)&amp;"'!$K:$K"),0)),"")</f>
        <v/>
      </c>
      <c r="AJ81" s="44" t="s">
        <v>36</v>
      </c>
      <c r="AK81" s="39" t="str">
        <f t="array" ref="AK81">IFERROR(INDEX(INDIRECT("'"&amp;VLOOKUP($C81,ModMap!$A$2:$B$21,2,FALSE)&amp;"'!AK:AK"),MATCH($K81,INDIRECT("'"&amp;VLOOKUP($C81,ModMap!$A$2:$B$21,2,FALSE)&amp;"'!$K:$K"),0)),"")</f>
        <v>N/A</v>
      </c>
      <c r="AL81" s="39" t="str">
        <f t="array" ref="AL81">IFERROR(INDEX(INDIRECT("'"&amp;VLOOKUP($C81,ModMap!$A$2:$B$21,2,FALSE)&amp;"'!AL:AL"),MATCH($K81,INDIRECT("'"&amp;VLOOKUP($C81,ModMap!$A$2:$B$21,2,FALSE)&amp;"'!$K:$K"),0)),"")</f>
        <v/>
      </c>
      <c r="AM81" s="39">
        <f t="shared" si="1"/>
        <v>3</v>
      </c>
      <c r="AN81" s="39" t="str">
        <f t="shared" si="2"/>
        <v>Not Started</v>
      </c>
      <c r="AO81" s="40" t="str">
        <f t="array" ref="AO81">IFERROR(INDEX(INDIRECT("'"&amp;VLOOKUP($C81,ModMap!$A$2:$B$21,2,FALSE)&amp;"'!AO:AO"),MATCH($K81,INDIRECT("'"&amp;VLOOKUP($C81,ModMap!$A$2:$B$21,2,FALSE)&amp;"'!$K:$K"),0)),"")</f>
        <v/>
      </c>
      <c r="AP81" s="49" t="str">
        <f t="array" ref="AP81">IFERROR(HYPERLINK("#'"&amp;VLOOKUP($C81,ModMap!$A$2:$B$21,2,FALSE)&amp;"'!V"&amp;MATCH($K81,INDIRECT("'"&amp;VLOOKUP($C81,ModMap!$A$2:$B$21,2,FALSE)&amp;"'!$K:$K"),0),"Edit on module sheet"),"")</f>
        <v>Edit on module sheet</v>
      </c>
    </row>
    <row r="82" ht="42.0" customHeight="1">
      <c r="A82" s="50">
        <v>80.0</v>
      </c>
      <c r="B82" s="50">
        <v>280.0</v>
      </c>
      <c r="C82" s="50" t="s">
        <v>99</v>
      </c>
      <c r="D82" s="51" t="s">
        <v>100</v>
      </c>
      <c r="E82" s="31" t="s">
        <v>69</v>
      </c>
      <c r="F82" s="68" t="s">
        <v>516</v>
      </c>
      <c r="G82" s="51" t="s">
        <v>517</v>
      </c>
      <c r="H82" s="50" t="s">
        <v>538</v>
      </c>
      <c r="I82" s="50" t="s">
        <v>539</v>
      </c>
      <c r="J82" s="51" t="s">
        <v>540</v>
      </c>
      <c r="K82" s="50" t="s">
        <v>2867</v>
      </c>
      <c r="L82" s="51" t="s">
        <v>2868</v>
      </c>
      <c r="M82" s="48" t="s">
        <v>434</v>
      </c>
      <c r="N82" s="50" t="s">
        <v>525</v>
      </c>
      <c r="O82" s="50" t="s">
        <v>526</v>
      </c>
      <c r="P82" s="51" t="s">
        <v>543</v>
      </c>
      <c r="Q82" s="51" t="s">
        <v>544</v>
      </c>
      <c r="R82" s="50" t="s">
        <v>529</v>
      </c>
      <c r="S82" s="50" t="s">
        <v>69</v>
      </c>
      <c r="T82" s="50" t="str">
        <f t="array" ref="T82">IFERROR(INDEX(INDIRECT("'"&amp;VLOOKUP($C82,ModMap!$A$2:$B$21,2,FALSE)&amp;"'!T:T"),MATCH($K82,INDIRECT("'"&amp;VLOOKUP($C82,ModMap!$A$2:$B$21,2,FALSE)&amp;"'!$K:$K"),0)),"")</f>
        <v>Unassigned</v>
      </c>
      <c r="U82" s="48" t="s">
        <v>33</v>
      </c>
      <c r="V82" s="50" t="str">
        <f t="array" ref="V82">IFERROR(INDEX(INDIRECT("'"&amp;VLOOKUP($C82,ModMap!$A$2:$B$21,2,FALSE)&amp;"'!V:V"),MATCH($K82,INDIRECT("'"&amp;VLOOKUP($C82,ModMap!$A$2:$B$21,2,FALSE)&amp;"'!$K:$K"),0)),"")</f>
        <v>Not Started</v>
      </c>
      <c r="W82" s="50" t="str">
        <f t="array" ref="W82">IFERROR(INDEX(INDIRECT("'"&amp;VLOOKUP($C82,ModMap!$A$2:$B$21,2,FALSE)&amp;"'!W:W"),MATCH($K82,INDIRECT("'"&amp;VLOOKUP($C82,ModMap!$A$2:$B$21,2,FALSE)&amp;"'!$K:$K"),0)),"")</f>
        <v>Unassigned</v>
      </c>
      <c r="X82" s="48" t="s">
        <v>33</v>
      </c>
      <c r="Y82" s="50" t="str">
        <f t="array" ref="Y82">IFERROR(INDEX(INDIRECT("'"&amp;VLOOKUP($C82,ModMap!$A$2:$B$21,2,FALSE)&amp;"'!Y:Y"),MATCH($K82,INDIRECT("'"&amp;VLOOKUP($C82,ModMap!$A$2:$B$21,2,FALSE)&amp;"'!$K:$K"),0)),"")</f>
        <v>Not Started</v>
      </c>
      <c r="Z82" s="50" t="str">
        <f t="array" ref="Z82">IFERROR(INDEX(INDIRECT("'"&amp;VLOOKUP($C82,ModMap!$A$2:$B$21,2,FALSE)&amp;"'!Z:Z"),MATCH($K82,INDIRECT("'"&amp;VLOOKUP($C82,ModMap!$A$2:$B$21,2,FALSE)&amp;"'!$K:$K"),0)),"")</f>
        <v>Unassigned</v>
      </c>
      <c r="AA82" s="44" t="s">
        <v>36</v>
      </c>
      <c r="AB82" s="50" t="str">
        <f t="array" ref="AB82">IFERROR(INDEX(INDIRECT("'"&amp;VLOOKUP($C82,ModMap!$A$2:$B$21,2,FALSE)&amp;"'!AB:AB"),MATCH($K82,INDIRECT("'"&amp;VLOOKUP($C82,ModMap!$A$2:$B$21,2,FALSE)&amp;"'!$K:$K"),0)),"")</f>
        <v>N/A</v>
      </c>
      <c r="AC82" s="50" t="str">
        <f t="array" ref="AC82">IFERROR(INDEX(INDIRECT("'"&amp;VLOOKUP($C82,ModMap!$A$2:$B$21,2,FALSE)&amp;"'!AC:AC"),MATCH($K82,INDIRECT("'"&amp;VLOOKUP($C82,ModMap!$A$2:$B$21,2,FALSE)&amp;"'!$K:$K"),0)),"")</f>
        <v/>
      </c>
      <c r="AD82" s="44" t="s">
        <v>36</v>
      </c>
      <c r="AE82" s="50" t="str">
        <f t="array" ref="AE82">IFERROR(INDEX(INDIRECT("'"&amp;VLOOKUP($C82,ModMap!$A$2:$B$21,2,FALSE)&amp;"'!AE:AE"),MATCH($K82,INDIRECT("'"&amp;VLOOKUP($C82,ModMap!$A$2:$B$21,2,FALSE)&amp;"'!$K:$K"),0)),"")</f>
        <v>N/A</v>
      </c>
      <c r="AF82" s="50" t="str">
        <f t="array" ref="AF82">IFERROR(INDEX(INDIRECT("'"&amp;VLOOKUP($C82,ModMap!$A$2:$B$21,2,FALSE)&amp;"'!AF:AF"),MATCH($K82,INDIRECT("'"&amp;VLOOKUP($C82,ModMap!$A$2:$B$21,2,FALSE)&amp;"'!$K:$K"),0)),"")</f>
        <v/>
      </c>
      <c r="AG82" s="44" t="s">
        <v>36</v>
      </c>
      <c r="AH82" s="50" t="str">
        <f t="array" ref="AH82">IFERROR(INDEX(INDIRECT("'"&amp;VLOOKUP($C82,ModMap!$A$2:$B$21,2,FALSE)&amp;"'!AH:AH"),MATCH($K82,INDIRECT("'"&amp;VLOOKUP($C82,ModMap!$A$2:$B$21,2,FALSE)&amp;"'!$K:$K"),0)),"")</f>
        <v>N/A</v>
      </c>
      <c r="AI82" s="50" t="str">
        <f t="array" ref="AI82">IFERROR(INDEX(INDIRECT("'"&amp;VLOOKUP($C82,ModMap!$A$2:$B$21,2,FALSE)&amp;"'!AI:AI"),MATCH($K82,INDIRECT("'"&amp;VLOOKUP($C82,ModMap!$A$2:$B$21,2,FALSE)&amp;"'!$K:$K"),0)),"")</f>
        <v/>
      </c>
      <c r="AJ82" s="44" t="s">
        <v>36</v>
      </c>
      <c r="AK82" s="50" t="str">
        <f t="array" ref="AK82">IFERROR(INDEX(INDIRECT("'"&amp;VLOOKUP($C82,ModMap!$A$2:$B$21,2,FALSE)&amp;"'!AK:AK"),MATCH($K82,INDIRECT("'"&amp;VLOOKUP($C82,ModMap!$A$2:$B$21,2,FALSE)&amp;"'!$K:$K"),0)),"")</f>
        <v>N/A</v>
      </c>
      <c r="AL82" s="50" t="str">
        <f t="array" ref="AL82">IFERROR(INDEX(INDIRECT("'"&amp;VLOOKUP($C82,ModMap!$A$2:$B$21,2,FALSE)&amp;"'!AL:AL"),MATCH($K82,INDIRECT("'"&amp;VLOOKUP($C82,ModMap!$A$2:$B$21,2,FALSE)&amp;"'!$K:$K"),0)),"")</f>
        <v/>
      </c>
      <c r="AM82" s="50">
        <f t="shared" si="1"/>
        <v>2</v>
      </c>
      <c r="AN82" s="50" t="str">
        <f t="shared" si="2"/>
        <v>Not Started</v>
      </c>
      <c r="AO82" s="51" t="str">
        <f t="array" ref="AO82">IFERROR(INDEX(INDIRECT("'"&amp;VLOOKUP($C82,ModMap!$A$2:$B$21,2,FALSE)&amp;"'!AO:AO"),MATCH($K82,INDIRECT("'"&amp;VLOOKUP($C82,ModMap!$A$2:$B$21,2,FALSE)&amp;"'!$K:$K"),0)),"")</f>
        <v/>
      </c>
      <c r="AP82" s="49" t="str">
        <f t="array" ref="AP82">IFERROR(HYPERLINK("#'"&amp;VLOOKUP($C82,ModMap!$A$2:$B$21,2,FALSE)&amp;"'!V"&amp;MATCH($K82,INDIRECT("'"&amp;VLOOKUP($C82,ModMap!$A$2:$B$21,2,FALSE)&amp;"'!$K:$K"),0),"Edit on module sheet"),"")</f>
        <v>Edit on module sheet</v>
      </c>
    </row>
    <row r="83" ht="42.0" customHeight="1">
      <c r="A83" s="39">
        <v>81.0</v>
      </c>
      <c r="B83" s="39">
        <v>281.0</v>
      </c>
      <c r="C83" s="39" t="s">
        <v>99</v>
      </c>
      <c r="D83" s="40" t="s">
        <v>100</v>
      </c>
      <c r="E83" s="31" t="s">
        <v>69</v>
      </c>
      <c r="F83" s="68" t="s">
        <v>516</v>
      </c>
      <c r="G83" s="40" t="s">
        <v>517</v>
      </c>
      <c r="H83" s="39" t="s">
        <v>2100</v>
      </c>
      <c r="I83" s="39" t="s">
        <v>2101</v>
      </c>
      <c r="J83" s="40" t="s">
        <v>2102</v>
      </c>
      <c r="K83" s="39" t="s">
        <v>2872</v>
      </c>
      <c r="L83" s="40" t="s">
        <v>2873</v>
      </c>
      <c r="M83" s="48" t="s">
        <v>613</v>
      </c>
      <c r="N83" s="39" t="s">
        <v>525</v>
      </c>
      <c r="O83" s="39" t="s">
        <v>526</v>
      </c>
      <c r="P83" s="40" t="s">
        <v>2105</v>
      </c>
      <c r="Q83" s="40" t="s">
        <v>2106</v>
      </c>
      <c r="R83" s="39" t="s">
        <v>529</v>
      </c>
      <c r="S83" s="39" t="s">
        <v>69</v>
      </c>
      <c r="T83" s="39" t="str">
        <f t="array" ref="T83">IFERROR(INDEX(INDIRECT("'"&amp;VLOOKUP($C83,ModMap!$A$2:$B$21,2,FALSE)&amp;"'!T:T"),MATCH($K83,INDIRECT("'"&amp;VLOOKUP($C83,ModMap!$A$2:$B$21,2,FALSE)&amp;"'!$K:$K"),0)),"")</f>
        <v>Unassigned</v>
      </c>
      <c r="U83" s="48" t="s">
        <v>33</v>
      </c>
      <c r="V83" s="39" t="str">
        <f t="array" ref="V83">IFERROR(INDEX(INDIRECT("'"&amp;VLOOKUP($C83,ModMap!$A$2:$B$21,2,FALSE)&amp;"'!V:V"),MATCH($K83,INDIRECT("'"&amp;VLOOKUP($C83,ModMap!$A$2:$B$21,2,FALSE)&amp;"'!$K:$K"),0)),"")</f>
        <v>Not Started</v>
      </c>
      <c r="W83" s="39" t="str">
        <f t="array" ref="W83">IFERROR(INDEX(INDIRECT("'"&amp;VLOOKUP($C83,ModMap!$A$2:$B$21,2,FALSE)&amp;"'!W:W"),MATCH($K83,INDIRECT("'"&amp;VLOOKUP($C83,ModMap!$A$2:$B$21,2,FALSE)&amp;"'!$K:$K"),0)),"")</f>
        <v>Unassigned</v>
      </c>
      <c r="X83" s="48" t="s">
        <v>33</v>
      </c>
      <c r="Y83" s="39" t="str">
        <f t="array" ref="Y83">IFERROR(INDEX(INDIRECT("'"&amp;VLOOKUP($C83,ModMap!$A$2:$B$21,2,FALSE)&amp;"'!Y:Y"),MATCH($K83,INDIRECT("'"&amp;VLOOKUP($C83,ModMap!$A$2:$B$21,2,FALSE)&amp;"'!$K:$K"),0)),"")</f>
        <v>Not Started</v>
      </c>
      <c r="Z83" s="39" t="str">
        <f t="array" ref="Z83">IFERROR(INDEX(INDIRECT("'"&amp;VLOOKUP($C83,ModMap!$A$2:$B$21,2,FALSE)&amp;"'!Z:Z"),MATCH($K83,INDIRECT("'"&amp;VLOOKUP($C83,ModMap!$A$2:$B$21,2,FALSE)&amp;"'!$K:$K"),0)),"")</f>
        <v>Unassigned</v>
      </c>
      <c r="AA83" s="44" t="s">
        <v>36</v>
      </c>
      <c r="AB83" s="39" t="str">
        <f t="array" ref="AB83">IFERROR(INDEX(INDIRECT("'"&amp;VLOOKUP($C83,ModMap!$A$2:$B$21,2,FALSE)&amp;"'!AB:AB"),MATCH($K83,INDIRECT("'"&amp;VLOOKUP($C83,ModMap!$A$2:$B$21,2,FALSE)&amp;"'!$K:$K"),0)),"")</f>
        <v>N/A</v>
      </c>
      <c r="AC83" s="39" t="str">
        <f t="array" ref="AC83">IFERROR(INDEX(INDIRECT("'"&amp;VLOOKUP($C83,ModMap!$A$2:$B$21,2,FALSE)&amp;"'!AC:AC"),MATCH($K83,INDIRECT("'"&amp;VLOOKUP($C83,ModMap!$A$2:$B$21,2,FALSE)&amp;"'!$K:$K"),0)),"")</f>
        <v/>
      </c>
      <c r="AD83" s="48" t="s">
        <v>33</v>
      </c>
      <c r="AE83" s="39" t="str">
        <f t="array" ref="AE83">IFERROR(INDEX(INDIRECT("'"&amp;VLOOKUP($C83,ModMap!$A$2:$B$21,2,FALSE)&amp;"'!AE:AE"),MATCH($K83,INDIRECT("'"&amp;VLOOKUP($C83,ModMap!$A$2:$B$21,2,FALSE)&amp;"'!$K:$K"),0)),"")</f>
        <v>Not Started</v>
      </c>
      <c r="AF83" s="39" t="str">
        <f t="array" ref="AF83">IFERROR(INDEX(INDIRECT("'"&amp;VLOOKUP($C83,ModMap!$A$2:$B$21,2,FALSE)&amp;"'!AF:AF"),MATCH($K83,INDIRECT("'"&amp;VLOOKUP($C83,ModMap!$A$2:$B$21,2,FALSE)&amp;"'!$K:$K"),0)),"")</f>
        <v>Unassigned</v>
      </c>
      <c r="AG83" s="44" t="s">
        <v>36</v>
      </c>
      <c r="AH83" s="39" t="str">
        <f t="array" ref="AH83">IFERROR(INDEX(INDIRECT("'"&amp;VLOOKUP($C83,ModMap!$A$2:$B$21,2,FALSE)&amp;"'!AH:AH"),MATCH($K83,INDIRECT("'"&amp;VLOOKUP($C83,ModMap!$A$2:$B$21,2,FALSE)&amp;"'!$K:$K"),0)),"")</f>
        <v>N/A</v>
      </c>
      <c r="AI83" s="39" t="str">
        <f t="array" ref="AI83">IFERROR(INDEX(INDIRECT("'"&amp;VLOOKUP($C83,ModMap!$A$2:$B$21,2,FALSE)&amp;"'!AI:AI"),MATCH($K83,INDIRECT("'"&amp;VLOOKUP($C83,ModMap!$A$2:$B$21,2,FALSE)&amp;"'!$K:$K"),0)),"")</f>
        <v/>
      </c>
      <c r="AJ83" s="44" t="s">
        <v>36</v>
      </c>
      <c r="AK83" s="39" t="str">
        <f t="array" ref="AK83">IFERROR(INDEX(INDIRECT("'"&amp;VLOOKUP($C83,ModMap!$A$2:$B$21,2,FALSE)&amp;"'!AK:AK"),MATCH($K83,INDIRECT("'"&amp;VLOOKUP($C83,ModMap!$A$2:$B$21,2,FALSE)&amp;"'!$K:$K"),0)),"")</f>
        <v>N/A</v>
      </c>
      <c r="AL83" s="39" t="str">
        <f t="array" ref="AL83">IFERROR(INDEX(INDIRECT("'"&amp;VLOOKUP($C83,ModMap!$A$2:$B$21,2,FALSE)&amp;"'!AL:AL"),MATCH($K83,INDIRECT("'"&amp;VLOOKUP($C83,ModMap!$A$2:$B$21,2,FALSE)&amp;"'!$K:$K"),0)),"")</f>
        <v/>
      </c>
      <c r="AM83" s="39">
        <f t="shared" si="1"/>
        <v>3</v>
      </c>
      <c r="AN83" s="39" t="str">
        <f t="shared" si="2"/>
        <v>Not Started</v>
      </c>
      <c r="AO83" s="40" t="str">
        <f t="array" ref="AO83">IFERROR(INDEX(INDIRECT("'"&amp;VLOOKUP($C83,ModMap!$A$2:$B$21,2,FALSE)&amp;"'!AO:AO"),MATCH($K83,INDIRECT("'"&amp;VLOOKUP($C83,ModMap!$A$2:$B$21,2,FALSE)&amp;"'!$K:$K"),0)),"")</f>
        <v/>
      </c>
      <c r="AP83" s="49" t="str">
        <f t="array" ref="AP83">IFERROR(HYPERLINK("#'"&amp;VLOOKUP($C83,ModMap!$A$2:$B$21,2,FALSE)&amp;"'!V"&amp;MATCH($K83,INDIRECT("'"&amp;VLOOKUP($C83,ModMap!$A$2:$B$21,2,FALSE)&amp;"'!$K:$K"),0),"Edit on module sheet"),"")</f>
        <v>Edit on module sheet</v>
      </c>
    </row>
    <row r="84" ht="42.0" customHeight="1">
      <c r="A84" s="50">
        <v>82.0</v>
      </c>
      <c r="B84" s="50">
        <v>284.0</v>
      </c>
      <c r="C84" s="50" t="s">
        <v>99</v>
      </c>
      <c r="D84" s="51" t="s">
        <v>100</v>
      </c>
      <c r="E84" s="31" t="s">
        <v>69</v>
      </c>
      <c r="F84" s="68" t="s">
        <v>516</v>
      </c>
      <c r="G84" s="51" t="s">
        <v>517</v>
      </c>
      <c r="H84" s="50" t="s">
        <v>2118</v>
      </c>
      <c r="I84" s="50" t="s">
        <v>2119</v>
      </c>
      <c r="J84" s="51" t="s">
        <v>2120</v>
      </c>
      <c r="K84" s="50" t="s">
        <v>2895</v>
      </c>
      <c r="L84" s="51" t="s">
        <v>2896</v>
      </c>
      <c r="M84" s="48" t="s">
        <v>613</v>
      </c>
      <c r="N84" s="50" t="s">
        <v>525</v>
      </c>
      <c r="O84" s="50" t="s">
        <v>526</v>
      </c>
      <c r="P84" s="51" t="s">
        <v>2123</v>
      </c>
      <c r="Q84" s="51" t="s">
        <v>2124</v>
      </c>
      <c r="R84" s="50" t="s">
        <v>529</v>
      </c>
      <c r="S84" s="50" t="s">
        <v>69</v>
      </c>
      <c r="T84" s="50" t="str">
        <f t="array" ref="T84">IFERROR(INDEX(INDIRECT("'"&amp;VLOOKUP($C84,ModMap!$A$2:$B$21,2,FALSE)&amp;"'!T:T"),MATCH($K84,INDIRECT("'"&amp;VLOOKUP($C84,ModMap!$A$2:$B$21,2,FALSE)&amp;"'!$K:$K"),0)),"")</f>
        <v>Unassigned</v>
      </c>
      <c r="U84" s="48" t="s">
        <v>33</v>
      </c>
      <c r="V84" s="50" t="str">
        <f t="array" ref="V84">IFERROR(INDEX(INDIRECT("'"&amp;VLOOKUP($C84,ModMap!$A$2:$B$21,2,FALSE)&amp;"'!V:V"),MATCH($K84,INDIRECT("'"&amp;VLOOKUP($C84,ModMap!$A$2:$B$21,2,FALSE)&amp;"'!$K:$K"),0)),"")</f>
        <v>Not Started</v>
      </c>
      <c r="W84" s="50" t="str">
        <f t="array" ref="W84">IFERROR(INDEX(INDIRECT("'"&amp;VLOOKUP($C84,ModMap!$A$2:$B$21,2,FALSE)&amp;"'!W:W"),MATCH($K84,INDIRECT("'"&amp;VLOOKUP($C84,ModMap!$A$2:$B$21,2,FALSE)&amp;"'!$K:$K"),0)),"")</f>
        <v>Unassigned</v>
      </c>
      <c r="X84" s="48" t="s">
        <v>33</v>
      </c>
      <c r="Y84" s="50" t="str">
        <f t="array" ref="Y84">IFERROR(INDEX(INDIRECT("'"&amp;VLOOKUP($C84,ModMap!$A$2:$B$21,2,FALSE)&amp;"'!Y:Y"),MATCH($K84,INDIRECT("'"&amp;VLOOKUP($C84,ModMap!$A$2:$B$21,2,FALSE)&amp;"'!$K:$K"),0)),"")</f>
        <v>Not Started</v>
      </c>
      <c r="Z84" s="50" t="str">
        <f t="array" ref="Z84">IFERROR(INDEX(INDIRECT("'"&amp;VLOOKUP($C84,ModMap!$A$2:$B$21,2,FALSE)&amp;"'!Z:Z"),MATCH($K84,INDIRECT("'"&amp;VLOOKUP($C84,ModMap!$A$2:$B$21,2,FALSE)&amp;"'!$K:$K"),0)),"")</f>
        <v>Unassigned</v>
      </c>
      <c r="AA84" s="44" t="s">
        <v>36</v>
      </c>
      <c r="AB84" s="50" t="str">
        <f t="array" ref="AB84">IFERROR(INDEX(INDIRECT("'"&amp;VLOOKUP($C84,ModMap!$A$2:$B$21,2,FALSE)&amp;"'!AB:AB"),MATCH($K84,INDIRECT("'"&amp;VLOOKUP($C84,ModMap!$A$2:$B$21,2,FALSE)&amp;"'!$K:$K"),0)),"")</f>
        <v>N/A</v>
      </c>
      <c r="AC84" s="50" t="str">
        <f t="array" ref="AC84">IFERROR(INDEX(INDIRECT("'"&amp;VLOOKUP($C84,ModMap!$A$2:$B$21,2,FALSE)&amp;"'!AC:AC"),MATCH($K84,INDIRECT("'"&amp;VLOOKUP($C84,ModMap!$A$2:$B$21,2,FALSE)&amp;"'!$K:$K"),0)),"")</f>
        <v/>
      </c>
      <c r="AD84" s="48" t="s">
        <v>33</v>
      </c>
      <c r="AE84" s="50" t="str">
        <f t="array" ref="AE84">IFERROR(INDEX(INDIRECT("'"&amp;VLOOKUP($C84,ModMap!$A$2:$B$21,2,FALSE)&amp;"'!AE:AE"),MATCH($K84,INDIRECT("'"&amp;VLOOKUP($C84,ModMap!$A$2:$B$21,2,FALSE)&amp;"'!$K:$K"),0)),"")</f>
        <v>Not Started</v>
      </c>
      <c r="AF84" s="50" t="str">
        <f t="array" ref="AF84">IFERROR(INDEX(INDIRECT("'"&amp;VLOOKUP($C84,ModMap!$A$2:$B$21,2,FALSE)&amp;"'!AF:AF"),MATCH($K84,INDIRECT("'"&amp;VLOOKUP($C84,ModMap!$A$2:$B$21,2,FALSE)&amp;"'!$K:$K"),0)),"")</f>
        <v>Unassigned</v>
      </c>
      <c r="AG84" s="44" t="s">
        <v>36</v>
      </c>
      <c r="AH84" s="50" t="str">
        <f t="array" ref="AH84">IFERROR(INDEX(INDIRECT("'"&amp;VLOOKUP($C84,ModMap!$A$2:$B$21,2,FALSE)&amp;"'!AH:AH"),MATCH($K84,INDIRECT("'"&amp;VLOOKUP($C84,ModMap!$A$2:$B$21,2,FALSE)&amp;"'!$K:$K"),0)),"")</f>
        <v>N/A</v>
      </c>
      <c r="AI84" s="50" t="str">
        <f t="array" ref="AI84">IFERROR(INDEX(INDIRECT("'"&amp;VLOOKUP($C84,ModMap!$A$2:$B$21,2,FALSE)&amp;"'!AI:AI"),MATCH($K84,INDIRECT("'"&amp;VLOOKUP($C84,ModMap!$A$2:$B$21,2,FALSE)&amp;"'!$K:$K"),0)),"")</f>
        <v/>
      </c>
      <c r="AJ84" s="44" t="s">
        <v>36</v>
      </c>
      <c r="AK84" s="50" t="str">
        <f t="array" ref="AK84">IFERROR(INDEX(INDIRECT("'"&amp;VLOOKUP($C84,ModMap!$A$2:$B$21,2,FALSE)&amp;"'!AK:AK"),MATCH($K84,INDIRECT("'"&amp;VLOOKUP($C84,ModMap!$A$2:$B$21,2,FALSE)&amp;"'!$K:$K"),0)),"")</f>
        <v>N/A</v>
      </c>
      <c r="AL84" s="50" t="str">
        <f t="array" ref="AL84">IFERROR(INDEX(INDIRECT("'"&amp;VLOOKUP($C84,ModMap!$A$2:$B$21,2,FALSE)&amp;"'!AL:AL"),MATCH($K84,INDIRECT("'"&amp;VLOOKUP($C84,ModMap!$A$2:$B$21,2,FALSE)&amp;"'!$K:$K"),0)),"")</f>
        <v/>
      </c>
      <c r="AM84" s="50">
        <f t="shared" si="1"/>
        <v>3</v>
      </c>
      <c r="AN84" s="50" t="str">
        <f t="shared" si="2"/>
        <v>Not Started</v>
      </c>
      <c r="AO84" s="51" t="str">
        <f t="array" ref="AO84">IFERROR(INDEX(INDIRECT("'"&amp;VLOOKUP($C84,ModMap!$A$2:$B$21,2,FALSE)&amp;"'!AO:AO"),MATCH($K84,INDIRECT("'"&amp;VLOOKUP($C84,ModMap!$A$2:$B$21,2,FALSE)&amp;"'!$K:$K"),0)),"")</f>
        <v/>
      </c>
      <c r="AP84" s="49" t="str">
        <f t="array" ref="AP84">IFERROR(HYPERLINK("#'"&amp;VLOOKUP($C84,ModMap!$A$2:$B$21,2,FALSE)&amp;"'!V"&amp;MATCH($K84,INDIRECT("'"&amp;VLOOKUP($C84,ModMap!$A$2:$B$21,2,FALSE)&amp;"'!$K:$K"),0),"Edit on module sheet"),"")</f>
        <v>Edit on module sheet</v>
      </c>
    </row>
    <row r="85" ht="42.0" customHeight="1">
      <c r="A85" s="39">
        <v>83.0</v>
      </c>
      <c r="B85" s="39">
        <v>289.0</v>
      </c>
      <c r="C85" s="39" t="s">
        <v>99</v>
      </c>
      <c r="D85" s="40" t="s">
        <v>100</v>
      </c>
      <c r="E85" s="31" t="s">
        <v>69</v>
      </c>
      <c r="F85" s="68" t="s">
        <v>516</v>
      </c>
      <c r="G85" s="40" t="s">
        <v>517</v>
      </c>
      <c r="H85" s="39" t="s">
        <v>561</v>
      </c>
      <c r="I85" s="39" t="s">
        <v>562</v>
      </c>
      <c r="J85" s="40" t="s">
        <v>563</v>
      </c>
      <c r="K85" s="39" t="s">
        <v>2920</v>
      </c>
      <c r="L85" s="40" t="s">
        <v>2921</v>
      </c>
      <c r="M85" s="48" t="s">
        <v>434</v>
      </c>
      <c r="N85" s="39" t="s">
        <v>525</v>
      </c>
      <c r="O85" s="39" t="s">
        <v>526</v>
      </c>
      <c r="P85" s="40" t="s">
        <v>566</v>
      </c>
      <c r="Q85" s="40" t="s">
        <v>567</v>
      </c>
      <c r="R85" s="39" t="s">
        <v>529</v>
      </c>
      <c r="S85" s="39" t="s">
        <v>69</v>
      </c>
      <c r="T85" s="39" t="str">
        <f t="array" ref="T85">IFERROR(INDEX(INDIRECT("'"&amp;VLOOKUP($C85,ModMap!$A$2:$B$21,2,FALSE)&amp;"'!T:T"),MATCH($K85,INDIRECT("'"&amp;VLOOKUP($C85,ModMap!$A$2:$B$21,2,FALSE)&amp;"'!$K:$K"),0)),"")</f>
        <v>Unassigned</v>
      </c>
      <c r="U85" s="48" t="s">
        <v>33</v>
      </c>
      <c r="V85" s="39" t="str">
        <f t="array" ref="V85">IFERROR(INDEX(INDIRECT("'"&amp;VLOOKUP($C85,ModMap!$A$2:$B$21,2,FALSE)&amp;"'!V:V"),MATCH($K85,INDIRECT("'"&amp;VLOOKUP($C85,ModMap!$A$2:$B$21,2,FALSE)&amp;"'!$K:$K"),0)),"")</f>
        <v>Not Started</v>
      </c>
      <c r="W85" s="39" t="str">
        <f t="array" ref="W85">IFERROR(INDEX(INDIRECT("'"&amp;VLOOKUP($C85,ModMap!$A$2:$B$21,2,FALSE)&amp;"'!W:W"),MATCH($K85,INDIRECT("'"&amp;VLOOKUP($C85,ModMap!$A$2:$B$21,2,FALSE)&amp;"'!$K:$K"),0)),"")</f>
        <v>Unassigned</v>
      </c>
      <c r="X85" s="48" t="s">
        <v>33</v>
      </c>
      <c r="Y85" s="39" t="str">
        <f t="array" ref="Y85">IFERROR(INDEX(INDIRECT("'"&amp;VLOOKUP($C85,ModMap!$A$2:$B$21,2,FALSE)&amp;"'!Y:Y"),MATCH($K85,INDIRECT("'"&amp;VLOOKUP($C85,ModMap!$A$2:$B$21,2,FALSE)&amp;"'!$K:$K"),0)),"")</f>
        <v>Not Started</v>
      </c>
      <c r="Z85" s="39" t="str">
        <f t="array" ref="Z85">IFERROR(INDEX(INDIRECT("'"&amp;VLOOKUP($C85,ModMap!$A$2:$B$21,2,FALSE)&amp;"'!Z:Z"),MATCH($K85,INDIRECT("'"&amp;VLOOKUP($C85,ModMap!$A$2:$B$21,2,FALSE)&amp;"'!$K:$K"),0)),"")</f>
        <v>Unassigned</v>
      </c>
      <c r="AA85" s="44" t="s">
        <v>36</v>
      </c>
      <c r="AB85" s="39" t="str">
        <f t="array" ref="AB85">IFERROR(INDEX(INDIRECT("'"&amp;VLOOKUP($C85,ModMap!$A$2:$B$21,2,FALSE)&amp;"'!AB:AB"),MATCH($K85,INDIRECT("'"&amp;VLOOKUP($C85,ModMap!$A$2:$B$21,2,FALSE)&amp;"'!$K:$K"),0)),"")</f>
        <v>N/A</v>
      </c>
      <c r="AC85" s="39" t="str">
        <f t="array" ref="AC85">IFERROR(INDEX(INDIRECT("'"&amp;VLOOKUP($C85,ModMap!$A$2:$B$21,2,FALSE)&amp;"'!AC:AC"),MATCH($K85,INDIRECT("'"&amp;VLOOKUP($C85,ModMap!$A$2:$B$21,2,FALSE)&amp;"'!$K:$K"),0)),"")</f>
        <v/>
      </c>
      <c r="AD85" s="44" t="s">
        <v>36</v>
      </c>
      <c r="AE85" s="39" t="str">
        <f t="array" ref="AE85">IFERROR(INDEX(INDIRECT("'"&amp;VLOOKUP($C85,ModMap!$A$2:$B$21,2,FALSE)&amp;"'!AE:AE"),MATCH($K85,INDIRECT("'"&amp;VLOOKUP($C85,ModMap!$A$2:$B$21,2,FALSE)&amp;"'!$K:$K"),0)),"")</f>
        <v>N/A</v>
      </c>
      <c r="AF85" s="39" t="str">
        <f t="array" ref="AF85">IFERROR(INDEX(INDIRECT("'"&amp;VLOOKUP($C85,ModMap!$A$2:$B$21,2,FALSE)&amp;"'!AF:AF"),MATCH($K85,INDIRECT("'"&amp;VLOOKUP($C85,ModMap!$A$2:$B$21,2,FALSE)&amp;"'!$K:$K"),0)),"")</f>
        <v/>
      </c>
      <c r="AG85" s="44" t="s">
        <v>36</v>
      </c>
      <c r="AH85" s="39" t="str">
        <f t="array" ref="AH85">IFERROR(INDEX(INDIRECT("'"&amp;VLOOKUP($C85,ModMap!$A$2:$B$21,2,FALSE)&amp;"'!AH:AH"),MATCH($K85,INDIRECT("'"&amp;VLOOKUP($C85,ModMap!$A$2:$B$21,2,FALSE)&amp;"'!$K:$K"),0)),"")</f>
        <v>N/A</v>
      </c>
      <c r="AI85" s="39" t="str">
        <f t="array" ref="AI85">IFERROR(INDEX(INDIRECT("'"&amp;VLOOKUP($C85,ModMap!$A$2:$B$21,2,FALSE)&amp;"'!AI:AI"),MATCH($K85,INDIRECT("'"&amp;VLOOKUP($C85,ModMap!$A$2:$B$21,2,FALSE)&amp;"'!$K:$K"),0)),"")</f>
        <v/>
      </c>
      <c r="AJ85" s="44" t="s">
        <v>36</v>
      </c>
      <c r="AK85" s="39" t="str">
        <f t="array" ref="AK85">IFERROR(INDEX(INDIRECT("'"&amp;VLOOKUP($C85,ModMap!$A$2:$B$21,2,FALSE)&amp;"'!AK:AK"),MATCH($K85,INDIRECT("'"&amp;VLOOKUP($C85,ModMap!$A$2:$B$21,2,FALSE)&amp;"'!$K:$K"),0)),"")</f>
        <v>N/A</v>
      </c>
      <c r="AL85" s="39" t="str">
        <f t="array" ref="AL85">IFERROR(INDEX(INDIRECT("'"&amp;VLOOKUP($C85,ModMap!$A$2:$B$21,2,FALSE)&amp;"'!AL:AL"),MATCH($K85,INDIRECT("'"&amp;VLOOKUP($C85,ModMap!$A$2:$B$21,2,FALSE)&amp;"'!$K:$K"),0)),"")</f>
        <v/>
      </c>
      <c r="AM85" s="39">
        <f t="shared" si="1"/>
        <v>2</v>
      </c>
      <c r="AN85" s="39" t="str">
        <f t="shared" si="2"/>
        <v>Not Started</v>
      </c>
      <c r="AO85" s="40" t="str">
        <f t="array" ref="AO85">IFERROR(INDEX(INDIRECT("'"&amp;VLOOKUP($C85,ModMap!$A$2:$B$21,2,FALSE)&amp;"'!AO:AO"),MATCH($K85,INDIRECT("'"&amp;VLOOKUP($C85,ModMap!$A$2:$B$21,2,FALSE)&amp;"'!$K:$K"),0)),"")</f>
        <v/>
      </c>
      <c r="AP85" s="49" t="str">
        <f t="array" ref="AP85">IFERROR(HYPERLINK("#'"&amp;VLOOKUP($C85,ModMap!$A$2:$B$21,2,FALSE)&amp;"'!V"&amp;MATCH($K85,INDIRECT("'"&amp;VLOOKUP($C85,ModMap!$A$2:$B$21,2,FALSE)&amp;"'!$K:$K"),0),"Edit on module sheet"),"")</f>
        <v>Edit on module sheet</v>
      </c>
    </row>
    <row r="86" ht="42.0" customHeight="1">
      <c r="A86" s="50">
        <v>84.0</v>
      </c>
      <c r="B86" s="50">
        <v>291.0</v>
      </c>
      <c r="C86" s="50" t="s">
        <v>99</v>
      </c>
      <c r="D86" s="51" t="s">
        <v>100</v>
      </c>
      <c r="E86" s="31" t="s">
        <v>69</v>
      </c>
      <c r="F86" s="68" t="s">
        <v>516</v>
      </c>
      <c r="G86" s="51" t="s">
        <v>517</v>
      </c>
      <c r="H86" s="50" t="s">
        <v>577</v>
      </c>
      <c r="I86" s="50" t="s">
        <v>578</v>
      </c>
      <c r="J86" s="51" t="s">
        <v>579</v>
      </c>
      <c r="K86" s="50" t="s">
        <v>2932</v>
      </c>
      <c r="L86" s="51" t="s">
        <v>2933</v>
      </c>
      <c r="M86" s="48" t="s">
        <v>434</v>
      </c>
      <c r="N86" s="50" t="s">
        <v>525</v>
      </c>
      <c r="O86" s="50" t="s">
        <v>526</v>
      </c>
      <c r="P86" s="51" t="s">
        <v>582</v>
      </c>
      <c r="Q86" s="51" t="s">
        <v>583</v>
      </c>
      <c r="R86" s="50" t="s">
        <v>529</v>
      </c>
      <c r="S86" s="50" t="s">
        <v>69</v>
      </c>
      <c r="T86" s="50" t="str">
        <f t="array" ref="T86">IFERROR(INDEX(INDIRECT("'"&amp;VLOOKUP($C86,ModMap!$A$2:$B$21,2,FALSE)&amp;"'!T:T"),MATCH($K86,INDIRECT("'"&amp;VLOOKUP($C86,ModMap!$A$2:$B$21,2,FALSE)&amp;"'!$K:$K"),0)),"")</f>
        <v>Unassigned</v>
      </c>
      <c r="U86" s="48" t="s">
        <v>33</v>
      </c>
      <c r="V86" s="50" t="str">
        <f t="array" ref="V86">IFERROR(INDEX(INDIRECT("'"&amp;VLOOKUP($C86,ModMap!$A$2:$B$21,2,FALSE)&amp;"'!V:V"),MATCH($K86,INDIRECT("'"&amp;VLOOKUP($C86,ModMap!$A$2:$B$21,2,FALSE)&amp;"'!$K:$K"),0)),"")</f>
        <v>Not Started</v>
      </c>
      <c r="W86" s="50" t="str">
        <f t="array" ref="W86">IFERROR(INDEX(INDIRECT("'"&amp;VLOOKUP($C86,ModMap!$A$2:$B$21,2,FALSE)&amp;"'!W:W"),MATCH($K86,INDIRECT("'"&amp;VLOOKUP($C86,ModMap!$A$2:$B$21,2,FALSE)&amp;"'!$K:$K"),0)),"")</f>
        <v>Unassigned</v>
      </c>
      <c r="X86" s="44" t="s">
        <v>36</v>
      </c>
      <c r="Y86" s="50" t="str">
        <f t="array" ref="Y86">IFERROR(INDEX(INDIRECT("'"&amp;VLOOKUP($C86,ModMap!$A$2:$B$21,2,FALSE)&amp;"'!Y:Y"),MATCH($K86,INDIRECT("'"&amp;VLOOKUP($C86,ModMap!$A$2:$B$21,2,FALSE)&amp;"'!$K:$K"),0)),"")</f>
        <v>N/A</v>
      </c>
      <c r="Z86" s="50" t="str">
        <f t="array" ref="Z86">IFERROR(INDEX(INDIRECT("'"&amp;VLOOKUP($C86,ModMap!$A$2:$B$21,2,FALSE)&amp;"'!Z:Z"),MATCH($K86,INDIRECT("'"&amp;VLOOKUP($C86,ModMap!$A$2:$B$21,2,FALSE)&amp;"'!$K:$K"),0)),"")</f>
        <v/>
      </c>
      <c r="AA86" s="44" t="s">
        <v>36</v>
      </c>
      <c r="AB86" s="50" t="str">
        <f t="array" ref="AB86">IFERROR(INDEX(INDIRECT("'"&amp;VLOOKUP($C86,ModMap!$A$2:$B$21,2,FALSE)&amp;"'!AB:AB"),MATCH($K86,INDIRECT("'"&amp;VLOOKUP($C86,ModMap!$A$2:$B$21,2,FALSE)&amp;"'!$K:$K"),0)),"")</f>
        <v>N/A</v>
      </c>
      <c r="AC86" s="50" t="str">
        <f t="array" ref="AC86">IFERROR(INDEX(INDIRECT("'"&amp;VLOOKUP($C86,ModMap!$A$2:$B$21,2,FALSE)&amp;"'!AC:AC"),MATCH($K86,INDIRECT("'"&amp;VLOOKUP($C86,ModMap!$A$2:$B$21,2,FALSE)&amp;"'!$K:$K"),0)),"")</f>
        <v/>
      </c>
      <c r="AD86" s="44" t="s">
        <v>36</v>
      </c>
      <c r="AE86" s="50" t="str">
        <f t="array" ref="AE86">IFERROR(INDEX(INDIRECT("'"&amp;VLOOKUP($C86,ModMap!$A$2:$B$21,2,FALSE)&amp;"'!AE:AE"),MATCH($K86,INDIRECT("'"&amp;VLOOKUP($C86,ModMap!$A$2:$B$21,2,FALSE)&amp;"'!$K:$K"),0)),"")</f>
        <v>N/A</v>
      </c>
      <c r="AF86" s="50" t="str">
        <f t="array" ref="AF86">IFERROR(INDEX(INDIRECT("'"&amp;VLOOKUP($C86,ModMap!$A$2:$B$21,2,FALSE)&amp;"'!AF:AF"),MATCH($K86,INDIRECT("'"&amp;VLOOKUP($C86,ModMap!$A$2:$B$21,2,FALSE)&amp;"'!$K:$K"),0)),"")</f>
        <v/>
      </c>
      <c r="AG86" s="44" t="s">
        <v>36</v>
      </c>
      <c r="AH86" s="50" t="str">
        <f t="array" ref="AH86">IFERROR(INDEX(INDIRECT("'"&amp;VLOOKUP($C86,ModMap!$A$2:$B$21,2,FALSE)&amp;"'!AH:AH"),MATCH($K86,INDIRECT("'"&amp;VLOOKUP($C86,ModMap!$A$2:$B$21,2,FALSE)&amp;"'!$K:$K"),0)),"")</f>
        <v>N/A</v>
      </c>
      <c r="AI86" s="50" t="str">
        <f t="array" ref="AI86">IFERROR(INDEX(INDIRECT("'"&amp;VLOOKUP($C86,ModMap!$A$2:$B$21,2,FALSE)&amp;"'!AI:AI"),MATCH($K86,INDIRECT("'"&amp;VLOOKUP($C86,ModMap!$A$2:$B$21,2,FALSE)&amp;"'!$K:$K"),0)),"")</f>
        <v/>
      </c>
      <c r="AJ86" s="44" t="s">
        <v>36</v>
      </c>
      <c r="AK86" s="50" t="str">
        <f t="array" ref="AK86">IFERROR(INDEX(INDIRECT("'"&amp;VLOOKUP($C86,ModMap!$A$2:$B$21,2,FALSE)&amp;"'!AK:AK"),MATCH($K86,INDIRECT("'"&amp;VLOOKUP($C86,ModMap!$A$2:$B$21,2,FALSE)&amp;"'!$K:$K"),0)),"")</f>
        <v>N/A</v>
      </c>
      <c r="AL86" s="50" t="str">
        <f t="array" ref="AL86">IFERROR(INDEX(INDIRECT("'"&amp;VLOOKUP($C86,ModMap!$A$2:$B$21,2,FALSE)&amp;"'!AL:AL"),MATCH($K86,INDIRECT("'"&amp;VLOOKUP($C86,ModMap!$A$2:$B$21,2,FALSE)&amp;"'!$K:$K"),0)),"")</f>
        <v/>
      </c>
      <c r="AM86" s="50">
        <f t="shared" si="1"/>
        <v>1</v>
      </c>
      <c r="AN86" s="50" t="str">
        <f t="shared" si="2"/>
        <v>Not Started</v>
      </c>
      <c r="AO86" s="51" t="str">
        <f t="array" ref="AO86">IFERROR(INDEX(INDIRECT("'"&amp;VLOOKUP($C86,ModMap!$A$2:$B$21,2,FALSE)&amp;"'!AO:AO"),MATCH($K86,INDIRECT("'"&amp;VLOOKUP($C86,ModMap!$A$2:$B$21,2,FALSE)&amp;"'!$K:$K"),0)),"")</f>
        <v/>
      </c>
      <c r="AP86" s="49" t="str">
        <f t="array" ref="AP86">IFERROR(HYPERLINK("#'"&amp;VLOOKUP($C86,ModMap!$A$2:$B$21,2,FALSE)&amp;"'!V"&amp;MATCH($K86,INDIRECT("'"&amp;VLOOKUP($C86,ModMap!$A$2:$B$21,2,FALSE)&amp;"'!$K:$K"),0),"Edit on module sheet"),"")</f>
        <v>Edit on module sheet</v>
      </c>
    </row>
    <row r="87" ht="42.0" customHeight="1">
      <c r="A87" s="39">
        <v>85.0</v>
      </c>
      <c r="B87" s="39">
        <v>295.0</v>
      </c>
      <c r="C87" s="39" t="s">
        <v>99</v>
      </c>
      <c r="D87" s="40" t="s">
        <v>100</v>
      </c>
      <c r="E87" s="31" t="s">
        <v>69</v>
      </c>
      <c r="F87" s="68" t="s">
        <v>516</v>
      </c>
      <c r="G87" s="40" t="s">
        <v>517</v>
      </c>
      <c r="H87" s="39" t="s">
        <v>586</v>
      </c>
      <c r="I87" s="39" t="s">
        <v>587</v>
      </c>
      <c r="J87" s="40" t="s">
        <v>588</v>
      </c>
      <c r="K87" s="39" t="s">
        <v>2959</v>
      </c>
      <c r="L87" s="40" t="s">
        <v>2960</v>
      </c>
      <c r="M87" s="48" t="s">
        <v>434</v>
      </c>
      <c r="N87" s="39" t="s">
        <v>525</v>
      </c>
      <c r="O87" s="39" t="s">
        <v>526</v>
      </c>
      <c r="P87" s="40" t="s">
        <v>591</v>
      </c>
      <c r="Q87" s="40" t="s">
        <v>592</v>
      </c>
      <c r="R87" s="39" t="s">
        <v>529</v>
      </c>
      <c r="S87" s="39" t="s">
        <v>69</v>
      </c>
      <c r="T87" s="39" t="str">
        <f t="array" ref="T87">IFERROR(INDEX(INDIRECT("'"&amp;VLOOKUP($C87,ModMap!$A$2:$B$21,2,FALSE)&amp;"'!T:T"),MATCH($K87,INDIRECT("'"&amp;VLOOKUP($C87,ModMap!$A$2:$B$21,2,FALSE)&amp;"'!$K:$K"),0)),"")</f>
        <v>Unassigned</v>
      </c>
      <c r="U87" s="48" t="s">
        <v>33</v>
      </c>
      <c r="V87" s="39" t="str">
        <f t="array" ref="V87">IFERROR(INDEX(INDIRECT("'"&amp;VLOOKUP($C87,ModMap!$A$2:$B$21,2,FALSE)&amp;"'!V:V"),MATCH($K87,INDIRECT("'"&amp;VLOOKUP($C87,ModMap!$A$2:$B$21,2,FALSE)&amp;"'!$K:$K"),0)),"")</f>
        <v>Not Started</v>
      </c>
      <c r="W87" s="39" t="str">
        <f t="array" ref="W87">IFERROR(INDEX(INDIRECT("'"&amp;VLOOKUP($C87,ModMap!$A$2:$B$21,2,FALSE)&amp;"'!W:W"),MATCH($K87,INDIRECT("'"&amp;VLOOKUP($C87,ModMap!$A$2:$B$21,2,FALSE)&amp;"'!$K:$K"),0)),"")</f>
        <v>Unassigned</v>
      </c>
      <c r="X87" s="48" t="s">
        <v>33</v>
      </c>
      <c r="Y87" s="39" t="str">
        <f t="array" ref="Y87">IFERROR(INDEX(INDIRECT("'"&amp;VLOOKUP($C87,ModMap!$A$2:$B$21,2,FALSE)&amp;"'!Y:Y"),MATCH($K87,INDIRECT("'"&amp;VLOOKUP($C87,ModMap!$A$2:$B$21,2,FALSE)&amp;"'!$K:$K"),0)),"")</f>
        <v>Not Started</v>
      </c>
      <c r="Z87" s="39" t="str">
        <f t="array" ref="Z87">IFERROR(INDEX(INDIRECT("'"&amp;VLOOKUP($C87,ModMap!$A$2:$B$21,2,FALSE)&amp;"'!Z:Z"),MATCH($K87,INDIRECT("'"&amp;VLOOKUP($C87,ModMap!$A$2:$B$21,2,FALSE)&amp;"'!$K:$K"),0)),"")</f>
        <v>Unassigned</v>
      </c>
      <c r="AA87" s="44" t="s">
        <v>36</v>
      </c>
      <c r="AB87" s="39" t="str">
        <f t="array" ref="AB87">IFERROR(INDEX(INDIRECT("'"&amp;VLOOKUP($C87,ModMap!$A$2:$B$21,2,FALSE)&amp;"'!AB:AB"),MATCH($K87,INDIRECT("'"&amp;VLOOKUP($C87,ModMap!$A$2:$B$21,2,FALSE)&amp;"'!$K:$K"),0)),"")</f>
        <v>N/A</v>
      </c>
      <c r="AC87" s="39" t="str">
        <f t="array" ref="AC87">IFERROR(INDEX(INDIRECT("'"&amp;VLOOKUP($C87,ModMap!$A$2:$B$21,2,FALSE)&amp;"'!AC:AC"),MATCH($K87,INDIRECT("'"&amp;VLOOKUP($C87,ModMap!$A$2:$B$21,2,FALSE)&amp;"'!$K:$K"),0)),"")</f>
        <v/>
      </c>
      <c r="AD87" s="48" t="s">
        <v>33</v>
      </c>
      <c r="AE87" s="39" t="str">
        <f t="array" ref="AE87">IFERROR(INDEX(INDIRECT("'"&amp;VLOOKUP($C87,ModMap!$A$2:$B$21,2,FALSE)&amp;"'!AE:AE"),MATCH($K87,INDIRECT("'"&amp;VLOOKUP($C87,ModMap!$A$2:$B$21,2,FALSE)&amp;"'!$K:$K"),0)),"")</f>
        <v>Not Started</v>
      </c>
      <c r="AF87" s="39" t="str">
        <f t="array" ref="AF87">IFERROR(INDEX(INDIRECT("'"&amp;VLOOKUP($C87,ModMap!$A$2:$B$21,2,FALSE)&amp;"'!AF:AF"),MATCH($K87,INDIRECT("'"&amp;VLOOKUP($C87,ModMap!$A$2:$B$21,2,FALSE)&amp;"'!$K:$K"),0)),"")</f>
        <v>Unassigned</v>
      </c>
      <c r="AG87" s="44" t="s">
        <v>36</v>
      </c>
      <c r="AH87" s="39" t="str">
        <f t="array" ref="AH87">IFERROR(INDEX(INDIRECT("'"&amp;VLOOKUP($C87,ModMap!$A$2:$B$21,2,FALSE)&amp;"'!AH:AH"),MATCH($K87,INDIRECT("'"&amp;VLOOKUP($C87,ModMap!$A$2:$B$21,2,FALSE)&amp;"'!$K:$K"),0)),"")</f>
        <v>N/A</v>
      </c>
      <c r="AI87" s="39" t="str">
        <f t="array" ref="AI87">IFERROR(INDEX(INDIRECT("'"&amp;VLOOKUP($C87,ModMap!$A$2:$B$21,2,FALSE)&amp;"'!AI:AI"),MATCH($K87,INDIRECT("'"&amp;VLOOKUP($C87,ModMap!$A$2:$B$21,2,FALSE)&amp;"'!$K:$K"),0)),"")</f>
        <v/>
      </c>
      <c r="AJ87" s="44" t="s">
        <v>36</v>
      </c>
      <c r="AK87" s="39" t="str">
        <f t="array" ref="AK87">IFERROR(INDEX(INDIRECT("'"&amp;VLOOKUP($C87,ModMap!$A$2:$B$21,2,FALSE)&amp;"'!AK:AK"),MATCH($K87,INDIRECT("'"&amp;VLOOKUP($C87,ModMap!$A$2:$B$21,2,FALSE)&amp;"'!$K:$K"),0)),"")</f>
        <v>N/A</v>
      </c>
      <c r="AL87" s="39" t="str">
        <f t="array" ref="AL87">IFERROR(INDEX(INDIRECT("'"&amp;VLOOKUP($C87,ModMap!$A$2:$B$21,2,FALSE)&amp;"'!AL:AL"),MATCH($K87,INDIRECT("'"&amp;VLOOKUP($C87,ModMap!$A$2:$B$21,2,FALSE)&amp;"'!$K:$K"),0)),"")</f>
        <v/>
      </c>
      <c r="AM87" s="39">
        <f t="shared" si="1"/>
        <v>3</v>
      </c>
      <c r="AN87" s="39" t="str">
        <f t="shared" si="2"/>
        <v>Not Started</v>
      </c>
      <c r="AO87" s="40" t="str">
        <f t="array" ref="AO87">IFERROR(INDEX(INDIRECT("'"&amp;VLOOKUP($C87,ModMap!$A$2:$B$21,2,FALSE)&amp;"'!AO:AO"),MATCH($K87,INDIRECT("'"&amp;VLOOKUP($C87,ModMap!$A$2:$B$21,2,FALSE)&amp;"'!$K:$K"),0)),"")</f>
        <v/>
      </c>
      <c r="AP87" s="49" t="str">
        <f t="array" ref="AP87">IFERROR(HYPERLINK("#'"&amp;VLOOKUP($C87,ModMap!$A$2:$B$21,2,FALSE)&amp;"'!V"&amp;MATCH($K87,INDIRECT("'"&amp;VLOOKUP($C87,ModMap!$A$2:$B$21,2,FALSE)&amp;"'!$K:$K"),0),"Edit on module sheet"),"")</f>
        <v>Edit on module sheet</v>
      </c>
    </row>
    <row r="88" ht="42.0" customHeight="1">
      <c r="A88" s="50">
        <v>86.0</v>
      </c>
      <c r="B88" s="50">
        <v>296.0</v>
      </c>
      <c r="C88" s="50" t="s">
        <v>99</v>
      </c>
      <c r="D88" s="51" t="s">
        <v>100</v>
      </c>
      <c r="E88" s="31" t="s">
        <v>69</v>
      </c>
      <c r="F88" s="68" t="s">
        <v>516</v>
      </c>
      <c r="G88" s="51" t="s">
        <v>517</v>
      </c>
      <c r="H88" s="50" t="s">
        <v>2154</v>
      </c>
      <c r="I88" s="50" t="s">
        <v>2155</v>
      </c>
      <c r="J88" s="51" t="s">
        <v>2156</v>
      </c>
      <c r="K88" s="50" t="s">
        <v>2963</v>
      </c>
      <c r="L88" s="51" t="s">
        <v>2964</v>
      </c>
      <c r="M88" s="48" t="s">
        <v>613</v>
      </c>
      <c r="N88" s="50" t="s">
        <v>525</v>
      </c>
      <c r="O88" s="50" t="s">
        <v>526</v>
      </c>
      <c r="P88" s="51" t="s">
        <v>1979</v>
      </c>
      <c r="Q88" s="51" t="s">
        <v>2159</v>
      </c>
      <c r="R88" s="50" t="s">
        <v>529</v>
      </c>
      <c r="S88" s="50" t="s">
        <v>69</v>
      </c>
      <c r="T88" s="50" t="str">
        <f t="array" ref="T88">IFERROR(INDEX(INDIRECT("'"&amp;VLOOKUP($C88,ModMap!$A$2:$B$21,2,FALSE)&amp;"'!T:T"),MATCH($K88,INDIRECT("'"&amp;VLOOKUP($C88,ModMap!$A$2:$B$21,2,FALSE)&amp;"'!$K:$K"),0)),"")</f>
        <v>Unassigned</v>
      </c>
      <c r="U88" s="48" t="s">
        <v>33</v>
      </c>
      <c r="V88" s="50" t="str">
        <f t="array" ref="V88">IFERROR(INDEX(INDIRECT("'"&amp;VLOOKUP($C88,ModMap!$A$2:$B$21,2,FALSE)&amp;"'!V:V"),MATCH($K88,INDIRECT("'"&amp;VLOOKUP($C88,ModMap!$A$2:$B$21,2,FALSE)&amp;"'!$K:$K"),0)),"")</f>
        <v>Not Started</v>
      </c>
      <c r="W88" s="50" t="str">
        <f t="array" ref="W88">IFERROR(INDEX(INDIRECT("'"&amp;VLOOKUP($C88,ModMap!$A$2:$B$21,2,FALSE)&amp;"'!W:W"),MATCH($K88,INDIRECT("'"&amp;VLOOKUP($C88,ModMap!$A$2:$B$21,2,FALSE)&amp;"'!$K:$K"),0)),"")</f>
        <v>Unassigned</v>
      </c>
      <c r="X88" s="48" t="s">
        <v>33</v>
      </c>
      <c r="Y88" s="50" t="str">
        <f t="array" ref="Y88">IFERROR(INDEX(INDIRECT("'"&amp;VLOOKUP($C88,ModMap!$A$2:$B$21,2,FALSE)&amp;"'!Y:Y"),MATCH($K88,INDIRECT("'"&amp;VLOOKUP($C88,ModMap!$A$2:$B$21,2,FALSE)&amp;"'!$K:$K"),0)),"")</f>
        <v>Not Started</v>
      </c>
      <c r="Z88" s="50" t="str">
        <f t="array" ref="Z88">IFERROR(INDEX(INDIRECT("'"&amp;VLOOKUP($C88,ModMap!$A$2:$B$21,2,FALSE)&amp;"'!Z:Z"),MATCH($K88,INDIRECT("'"&amp;VLOOKUP($C88,ModMap!$A$2:$B$21,2,FALSE)&amp;"'!$K:$K"),0)),"")</f>
        <v>Unassigned</v>
      </c>
      <c r="AA88" s="44" t="s">
        <v>36</v>
      </c>
      <c r="AB88" s="50" t="str">
        <f t="array" ref="AB88">IFERROR(INDEX(INDIRECT("'"&amp;VLOOKUP($C88,ModMap!$A$2:$B$21,2,FALSE)&amp;"'!AB:AB"),MATCH($K88,INDIRECT("'"&amp;VLOOKUP($C88,ModMap!$A$2:$B$21,2,FALSE)&amp;"'!$K:$K"),0)),"")</f>
        <v>N/A</v>
      </c>
      <c r="AC88" s="50" t="str">
        <f t="array" ref="AC88">IFERROR(INDEX(INDIRECT("'"&amp;VLOOKUP($C88,ModMap!$A$2:$B$21,2,FALSE)&amp;"'!AC:AC"),MATCH($K88,INDIRECT("'"&amp;VLOOKUP($C88,ModMap!$A$2:$B$21,2,FALSE)&amp;"'!$K:$K"),0)),"")</f>
        <v/>
      </c>
      <c r="AD88" s="48" t="s">
        <v>33</v>
      </c>
      <c r="AE88" s="50" t="str">
        <f t="array" ref="AE88">IFERROR(INDEX(INDIRECT("'"&amp;VLOOKUP($C88,ModMap!$A$2:$B$21,2,FALSE)&amp;"'!AE:AE"),MATCH($K88,INDIRECT("'"&amp;VLOOKUP($C88,ModMap!$A$2:$B$21,2,FALSE)&amp;"'!$K:$K"),0)),"")</f>
        <v>Not Started</v>
      </c>
      <c r="AF88" s="50" t="str">
        <f t="array" ref="AF88">IFERROR(INDEX(INDIRECT("'"&amp;VLOOKUP($C88,ModMap!$A$2:$B$21,2,FALSE)&amp;"'!AF:AF"),MATCH($K88,INDIRECT("'"&amp;VLOOKUP($C88,ModMap!$A$2:$B$21,2,FALSE)&amp;"'!$K:$K"),0)),"")</f>
        <v>Unassigned</v>
      </c>
      <c r="AG88" s="44" t="s">
        <v>36</v>
      </c>
      <c r="AH88" s="50" t="str">
        <f t="array" ref="AH88">IFERROR(INDEX(INDIRECT("'"&amp;VLOOKUP($C88,ModMap!$A$2:$B$21,2,FALSE)&amp;"'!AH:AH"),MATCH($K88,INDIRECT("'"&amp;VLOOKUP($C88,ModMap!$A$2:$B$21,2,FALSE)&amp;"'!$K:$K"),0)),"")</f>
        <v>N/A</v>
      </c>
      <c r="AI88" s="50" t="str">
        <f t="array" ref="AI88">IFERROR(INDEX(INDIRECT("'"&amp;VLOOKUP($C88,ModMap!$A$2:$B$21,2,FALSE)&amp;"'!AI:AI"),MATCH($K88,INDIRECT("'"&amp;VLOOKUP($C88,ModMap!$A$2:$B$21,2,FALSE)&amp;"'!$K:$K"),0)),"")</f>
        <v/>
      </c>
      <c r="AJ88" s="44" t="s">
        <v>36</v>
      </c>
      <c r="AK88" s="50" t="str">
        <f t="array" ref="AK88">IFERROR(INDEX(INDIRECT("'"&amp;VLOOKUP($C88,ModMap!$A$2:$B$21,2,FALSE)&amp;"'!AK:AK"),MATCH($K88,INDIRECT("'"&amp;VLOOKUP($C88,ModMap!$A$2:$B$21,2,FALSE)&amp;"'!$K:$K"),0)),"")</f>
        <v>N/A</v>
      </c>
      <c r="AL88" s="50" t="str">
        <f t="array" ref="AL88">IFERROR(INDEX(INDIRECT("'"&amp;VLOOKUP($C88,ModMap!$A$2:$B$21,2,FALSE)&amp;"'!AL:AL"),MATCH($K88,INDIRECT("'"&amp;VLOOKUP($C88,ModMap!$A$2:$B$21,2,FALSE)&amp;"'!$K:$K"),0)),"")</f>
        <v/>
      </c>
      <c r="AM88" s="50">
        <f t="shared" si="1"/>
        <v>3</v>
      </c>
      <c r="AN88" s="50" t="str">
        <f t="shared" si="2"/>
        <v>Not Started</v>
      </c>
      <c r="AO88" s="51" t="str">
        <f t="array" ref="AO88">IFERROR(INDEX(INDIRECT("'"&amp;VLOOKUP($C88,ModMap!$A$2:$B$21,2,FALSE)&amp;"'!AO:AO"),MATCH($K88,INDIRECT("'"&amp;VLOOKUP($C88,ModMap!$A$2:$B$21,2,FALSE)&amp;"'!$K:$K"),0)),"")</f>
        <v/>
      </c>
      <c r="AP88" s="49" t="str">
        <f t="array" ref="AP88">IFERROR(HYPERLINK("#'"&amp;VLOOKUP($C88,ModMap!$A$2:$B$21,2,FALSE)&amp;"'!V"&amp;MATCH($K88,INDIRECT("'"&amp;VLOOKUP($C88,ModMap!$A$2:$B$21,2,FALSE)&amp;"'!$K:$K"),0),"Edit on module sheet"),"")</f>
        <v>Edit on module sheet</v>
      </c>
    </row>
    <row r="89" ht="42.0" customHeight="1">
      <c r="A89" s="39">
        <v>87.0</v>
      </c>
      <c r="B89" s="39">
        <v>299.0</v>
      </c>
      <c r="C89" s="39" t="s">
        <v>99</v>
      </c>
      <c r="D89" s="40" t="s">
        <v>100</v>
      </c>
      <c r="E89" s="31" t="s">
        <v>69</v>
      </c>
      <c r="F89" s="68" t="s">
        <v>516</v>
      </c>
      <c r="G89" s="40" t="s">
        <v>517</v>
      </c>
      <c r="H89" s="39" t="s">
        <v>2166</v>
      </c>
      <c r="I89" s="39" t="s">
        <v>2167</v>
      </c>
      <c r="J89" s="40" t="s">
        <v>2168</v>
      </c>
      <c r="K89" s="39" t="s">
        <v>2977</v>
      </c>
      <c r="L89" s="40" t="s">
        <v>2978</v>
      </c>
      <c r="M89" s="48" t="s">
        <v>613</v>
      </c>
      <c r="N89" s="39" t="s">
        <v>525</v>
      </c>
      <c r="O89" s="39" t="s">
        <v>526</v>
      </c>
      <c r="P89" s="40" t="s">
        <v>1995</v>
      </c>
      <c r="Q89" s="40" t="s">
        <v>2171</v>
      </c>
      <c r="R89" s="39" t="s">
        <v>529</v>
      </c>
      <c r="S89" s="39" t="s">
        <v>69</v>
      </c>
      <c r="T89" s="39" t="str">
        <f t="array" ref="T89">IFERROR(INDEX(INDIRECT("'"&amp;VLOOKUP($C89,ModMap!$A$2:$B$21,2,FALSE)&amp;"'!T:T"),MATCH($K89,INDIRECT("'"&amp;VLOOKUP($C89,ModMap!$A$2:$B$21,2,FALSE)&amp;"'!$K:$K"),0)),"")</f>
        <v>Unassigned</v>
      </c>
      <c r="U89" s="48" t="s">
        <v>33</v>
      </c>
      <c r="V89" s="39" t="str">
        <f t="array" ref="V89">IFERROR(INDEX(INDIRECT("'"&amp;VLOOKUP($C89,ModMap!$A$2:$B$21,2,FALSE)&amp;"'!V:V"),MATCH($K89,INDIRECT("'"&amp;VLOOKUP($C89,ModMap!$A$2:$B$21,2,FALSE)&amp;"'!$K:$K"),0)),"")</f>
        <v>Not Started</v>
      </c>
      <c r="W89" s="39" t="str">
        <f t="array" ref="W89">IFERROR(INDEX(INDIRECT("'"&amp;VLOOKUP($C89,ModMap!$A$2:$B$21,2,FALSE)&amp;"'!W:W"),MATCH($K89,INDIRECT("'"&amp;VLOOKUP($C89,ModMap!$A$2:$B$21,2,FALSE)&amp;"'!$K:$K"),0)),"")</f>
        <v>Unassigned</v>
      </c>
      <c r="X89" s="48" t="s">
        <v>33</v>
      </c>
      <c r="Y89" s="39" t="str">
        <f t="array" ref="Y89">IFERROR(INDEX(INDIRECT("'"&amp;VLOOKUP($C89,ModMap!$A$2:$B$21,2,FALSE)&amp;"'!Y:Y"),MATCH($K89,INDIRECT("'"&amp;VLOOKUP($C89,ModMap!$A$2:$B$21,2,FALSE)&amp;"'!$K:$K"),0)),"")</f>
        <v>Not Started</v>
      </c>
      <c r="Z89" s="39" t="str">
        <f t="array" ref="Z89">IFERROR(INDEX(INDIRECT("'"&amp;VLOOKUP($C89,ModMap!$A$2:$B$21,2,FALSE)&amp;"'!Z:Z"),MATCH($K89,INDIRECT("'"&amp;VLOOKUP($C89,ModMap!$A$2:$B$21,2,FALSE)&amp;"'!$K:$K"),0)),"")</f>
        <v>Unassigned</v>
      </c>
      <c r="AA89" s="44" t="s">
        <v>36</v>
      </c>
      <c r="AB89" s="39" t="str">
        <f t="array" ref="AB89">IFERROR(INDEX(INDIRECT("'"&amp;VLOOKUP($C89,ModMap!$A$2:$B$21,2,FALSE)&amp;"'!AB:AB"),MATCH($K89,INDIRECT("'"&amp;VLOOKUP($C89,ModMap!$A$2:$B$21,2,FALSE)&amp;"'!$K:$K"),0)),"")</f>
        <v>N/A</v>
      </c>
      <c r="AC89" s="39" t="str">
        <f t="array" ref="AC89">IFERROR(INDEX(INDIRECT("'"&amp;VLOOKUP($C89,ModMap!$A$2:$B$21,2,FALSE)&amp;"'!AC:AC"),MATCH($K89,INDIRECT("'"&amp;VLOOKUP($C89,ModMap!$A$2:$B$21,2,FALSE)&amp;"'!$K:$K"),0)),"")</f>
        <v/>
      </c>
      <c r="AD89" s="48" t="s">
        <v>33</v>
      </c>
      <c r="AE89" s="39" t="str">
        <f t="array" ref="AE89">IFERROR(INDEX(INDIRECT("'"&amp;VLOOKUP($C89,ModMap!$A$2:$B$21,2,FALSE)&amp;"'!AE:AE"),MATCH($K89,INDIRECT("'"&amp;VLOOKUP($C89,ModMap!$A$2:$B$21,2,FALSE)&amp;"'!$K:$K"),0)),"")</f>
        <v>Not Started</v>
      </c>
      <c r="AF89" s="39" t="str">
        <f t="array" ref="AF89">IFERROR(INDEX(INDIRECT("'"&amp;VLOOKUP($C89,ModMap!$A$2:$B$21,2,FALSE)&amp;"'!AF:AF"),MATCH($K89,INDIRECT("'"&amp;VLOOKUP($C89,ModMap!$A$2:$B$21,2,FALSE)&amp;"'!$K:$K"),0)),"")</f>
        <v>Unassigned</v>
      </c>
      <c r="AG89" s="44" t="s">
        <v>36</v>
      </c>
      <c r="AH89" s="39" t="str">
        <f t="array" ref="AH89">IFERROR(INDEX(INDIRECT("'"&amp;VLOOKUP($C89,ModMap!$A$2:$B$21,2,FALSE)&amp;"'!AH:AH"),MATCH($K89,INDIRECT("'"&amp;VLOOKUP($C89,ModMap!$A$2:$B$21,2,FALSE)&amp;"'!$K:$K"),0)),"")</f>
        <v>N/A</v>
      </c>
      <c r="AI89" s="39" t="str">
        <f t="array" ref="AI89">IFERROR(INDEX(INDIRECT("'"&amp;VLOOKUP($C89,ModMap!$A$2:$B$21,2,FALSE)&amp;"'!AI:AI"),MATCH($K89,INDIRECT("'"&amp;VLOOKUP($C89,ModMap!$A$2:$B$21,2,FALSE)&amp;"'!$K:$K"),0)),"")</f>
        <v/>
      </c>
      <c r="AJ89" s="44" t="s">
        <v>36</v>
      </c>
      <c r="AK89" s="39" t="str">
        <f t="array" ref="AK89">IFERROR(INDEX(INDIRECT("'"&amp;VLOOKUP($C89,ModMap!$A$2:$B$21,2,FALSE)&amp;"'!AK:AK"),MATCH($K89,INDIRECT("'"&amp;VLOOKUP($C89,ModMap!$A$2:$B$21,2,FALSE)&amp;"'!$K:$K"),0)),"")</f>
        <v>N/A</v>
      </c>
      <c r="AL89" s="39" t="str">
        <f t="array" ref="AL89">IFERROR(INDEX(INDIRECT("'"&amp;VLOOKUP($C89,ModMap!$A$2:$B$21,2,FALSE)&amp;"'!AL:AL"),MATCH($K89,INDIRECT("'"&amp;VLOOKUP($C89,ModMap!$A$2:$B$21,2,FALSE)&amp;"'!$K:$K"),0)),"")</f>
        <v/>
      </c>
      <c r="AM89" s="39">
        <f t="shared" si="1"/>
        <v>3</v>
      </c>
      <c r="AN89" s="39" t="str">
        <f t="shared" si="2"/>
        <v>Not Started</v>
      </c>
      <c r="AO89" s="40" t="str">
        <f t="array" ref="AO89">IFERROR(INDEX(INDIRECT("'"&amp;VLOOKUP($C89,ModMap!$A$2:$B$21,2,FALSE)&amp;"'!AO:AO"),MATCH($K89,INDIRECT("'"&amp;VLOOKUP($C89,ModMap!$A$2:$B$21,2,FALSE)&amp;"'!$K:$K"),0)),"")</f>
        <v/>
      </c>
      <c r="AP89" s="49" t="str">
        <f t="array" ref="AP89">IFERROR(HYPERLINK("#'"&amp;VLOOKUP($C89,ModMap!$A$2:$B$21,2,FALSE)&amp;"'!V"&amp;MATCH($K89,INDIRECT("'"&amp;VLOOKUP($C89,ModMap!$A$2:$B$21,2,FALSE)&amp;"'!$K:$K"),0),"Edit on module sheet"),"")</f>
        <v>Edit on module sheet</v>
      </c>
    </row>
    <row r="90" ht="42.0" customHeight="1">
      <c r="A90" s="50">
        <v>88.0</v>
      </c>
      <c r="B90" s="50">
        <v>303.0</v>
      </c>
      <c r="C90" s="50" t="s">
        <v>99</v>
      </c>
      <c r="D90" s="51" t="s">
        <v>100</v>
      </c>
      <c r="E90" s="31" t="s">
        <v>69</v>
      </c>
      <c r="F90" s="68" t="s">
        <v>516</v>
      </c>
      <c r="G90" s="51" t="s">
        <v>517</v>
      </c>
      <c r="H90" s="50" t="s">
        <v>604</v>
      </c>
      <c r="I90" s="50" t="s">
        <v>605</v>
      </c>
      <c r="J90" s="51" t="s">
        <v>606</v>
      </c>
      <c r="K90" s="50" t="s">
        <v>2996</v>
      </c>
      <c r="L90" s="51" t="s">
        <v>2997</v>
      </c>
      <c r="M90" s="48" t="s">
        <v>434</v>
      </c>
      <c r="N90" s="50" t="s">
        <v>525</v>
      </c>
      <c r="O90" s="50" t="s">
        <v>526</v>
      </c>
      <c r="P90" s="51" t="s">
        <v>609</v>
      </c>
      <c r="Q90" s="51" t="s">
        <v>610</v>
      </c>
      <c r="R90" s="50" t="s">
        <v>529</v>
      </c>
      <c r="S90" s="50" t="s">
        <v>69</v>
      </c>
      <c r="T90" s="50" t="str">
        <f t="array" ref="T90">IFERROR(INDEX(INDIRECT("'"&amp;VLOOKUP($C90,ModMap!$A$2:$B$21,2,FALSE)&amp;"'!T:T"),MATCH($K90,INDIRECT("'"&amp;VLOOKUP($C90,ModMap!$A$2:$B$21,2,FALSE)&amp;"'!$K:$K"),0)),"")</f>
        <v>Unassigned</v>
      </c>
      <c r="U90" s="48" t="s">
        <v>33</v>
      </c>
      <c r="V90" s="50" t="str">
        <f t="array" ref="V90">IFERROR(INDEX(INDIRECT("'"&amp;VLOOKUP($C90,ModMap!$A$2:$B$21,2,FALSE)&amp;"'!V:V"),MATCH($K90,INDIRECT("'"&amp;VLOOKUP($C90,ModMap!$A$2:$B$21,2,FALSE)&amp;"'!$K:$K"),0)),"")</f>
        <v>Not Started</v>
      </c>
      <c r="W90" s="50" t="str">
        <f t="array" ref="W90">IFERROR(INDEX(INDIRECT("'"&amp;VLOOKUP($C90,ModMap!$A$2:$B$21,2,FALSE)&amp;"'!W:W"),MATCH($K90,INDIRECT("'"&amp;VLOOKUP($C90,ModMap!$A$2:$B$21,2,FALSE)&amp;"'!$K:$K"),0)),"")</f>
        <v>Unassigned</v>
      </c>
      <c r="X90" s="44" t="s">
        <v>36</v>
      </c>
      <c r="Y90" s="50" t="str">
        <f t="array" ref="Y90">IFERROR(INDEX(INDIRECT("'"&amp;VLOOKUP($C90,ModMap!$A$2:$B$21,2,FALSE)&amp;"'!Y:Y"),MATCH($K90,INDIRECT("'"&amp;VLOOKUP($C90,ModMap!$A$2:$B$21,2,FALSE)&amp;"'!$K:$K"),0)),"")</f>
        <v>N/A</v>
      </c>
      <c r="Z90" s="50" t="str">
        <f t="array" ref="Z90">IFERROR(INDEX(INDIRECT("'"&amp;VLOOKUP($C90,ModMap!$A$2:$B$21,2,FALSE)&amp;"'!Z:Z"),MATCH($K90,INDIRECT("'"&amp;VLOOKUP($C90,ModMap!$A$2:$B$21,2,FALSE)&amp;"'!$K:$K"),0)),"")</f>
        <v/>
      </c>
      <c r="AA90" s="44" t="s">
        <v>36</v>
      </c>
      <c r="AB90" s="50" t="str">
        <f t="array" ref="AB90">IFERROR(INDEX(INDIRECT("'"&amp;VLOOKUP($C90,ModMap!$A$2:$B$21,2,FALSE)&amp;"'!AB:AB"),MATCH($K90,INDIRECT("'"&amp;VLOOKUP($C90,ModMap!$A$2:$B$21,2,FALSE)&amp;"'!$K:$K"),0)),"")</f>
        <v>N/A</v>
      </c>
      <c r="AC90" s="50" t="str">
        <f t="array" ref="AC90">IFERROR(INDEX(INDIRECT("'"&amp;VLOOKUP($C90,ModMap!$A$2:$B$21,2,FALSE)&amp;"'!AC:AC"),MATCH($K90,INDIRECT("'"&amp;VLOOKUP($C90,ModMap!$A$2:$B$21,2,FALSE)&amp;"'!$K:$K"),0)),"")</f>
        <v/>
      </c>
      <c r="AD90" s="44" t="s">
        <v>36</v>
      </c>
      <c r="AE90" s="50" t="str">
        <f t="array" ref="AE90">IFERROR(INDEX(INDIRECT("'"&amp;VLOOKUP($C90,ModMap!$A$2:$B$21,2,FALSE)&amp;"'!AE:AE"),MATCH($K90,INDIRECT("'"&amp;VLOOKUP($C90,ModMap!$A$2:$B$21,2,FALSE)&amp;"'!$K:$K"),0)),"")</f>
        <v>N/A</v>
      </c>
      <c r="AF90" s="50" t="str">
        <f t="array" ref="AF90">IFERROR(INDEX(INDIRECT("'"&amp;VLOOKUP($C90,ModMap!$A$2:$B$21,2,FALSE)&amp;"'!AF:AF"),MATCH($K90,INDIRECT("'"&amp;VLOOKUP($C90,ModMap!$A$2:$B$21,2,FALSE)&amp;"'!$K:$K"),0)),"")</f>
        <v/>
      </c>
      <c r="AG90" s="44" t="s">
        <v>36</v>
      </c>
      <c r="AH90" s="50" t="str">
        <f t="array" ref="AH90">IFERROR(INDEX(INDIRECT("'"&amp;VLOOKUP($C90,ModMap!$A$2:$B$21,2,FALSE)&amp;"'!AH:AH"),MATCH($K90,INDIRECT("'"&amp;VLOOKUP($C90,ModMap!$A$2:$B$21,2,FALSE)&amp;"'!$K:$K"),0)),"")</f>
        <v>N/A</v>
      </c>
      <c r="AI90" s="50" t="str">
        <f t="array" ref="AI90">IFERROR(INDEX(INDIRECT("'"&amp;VLOOKUP($C90,ModMap!$A$2:$B$21,2,FALSE)&amp;"'!AI:AI"),MATCH($K90,INDIRECT("'"&amp;VLOOKUP($C90,ModMap!$A$2:$B$21,2,FALSE)&amp;"'!$K:$K"),0)),"")</f>
        <v/>
      </c>
      <c r="AJ90" s="44" t="s">
        <v>36</v>
      </c>
      <c r="AK90" s="50" t="str">
        <f t="array" ref="AK90">IFERROR(INDEX(INDIRECT("'"&amp;VLOOKUP($C90,ModMap!$A$2:$B$21,2,FALSE)&amp;"'!AK:AK"),MATCH($K90,INDIRECT("'"&amp;VLOOKUP($C90,ModMap!$A$2:$B$21,2,FALSE)&amp;"'!$K:$K"),0)),"")</f>
        <v>N/A</v>
      </c>
      <c r="AL90" s="50" t="str">
        <f t="array" ref="AL90">IFERROR(INDEX(INDIRECT("'"&amp;VLOOKUP($C90,ModMap!$A$2:$B$21,2,FALSE)&amp;"'!AL:AL"),MATCH($K90,INDIRECT("'"&amp;VLOOKUP($C90,ModMap!$A$2:$B$21,2,FALSE)&amp;"'!$K:$K"),0)),"")</f>
        <v/>
      </c>
      <c r="AM90" s="50">
        <f t="shared" si="1"/>
        <v>1</v>
      </c>
      <c r="AN90" s="50" t="str">
        <f t="shared" si="2"/>
        <v>Not Started</v>
      </c>
      <c r="AO90" s="51" t="str">
        <f t="array" ref="AO90">IFERROR(INDEX(INDIRECT("'"&amp;VLOOKUP($C90,ModMap!$A$2:$B$21,2,FALSE)&amp;"'!AO:AO"),MATCH($K90,INDIRECT("'"&amp;VLOOKUP($C90,ModMap!$A$2:$B$21,2,FALSE)&amp;"'!$K:$K"),0)),"")</f>
        <v/>
      </c>
      <c r="AP90" s="49" t="str">
        <f t="array" ref="AP90">IFERROR(HYPERLINK("#'"&amp;VLOOKUP($C90,ModMap!$A$2:$B$21,2,FALSE)&amp;"'!V"&amp;MATCH($K90,INDIRECT("'"&amp;VLOOKUP($C90,ModMap!$A$2:$B$21,2,FALSE)&amp;"'!$K:$K"),0),"Edit on module sheet"),"")</f>
        <v>Edit on module sheet</v>
      </c>
    </row>
    <row r="91" ht="42.0" customHeight="1">
      <c r="A91" s="39">
        <v>89.0</v>
      </c>
      <c r="B91" s="39">
        <v>307.0</v>
      </c>
      <c r="C91" s="39" t="s">
        <v>99</v>
      </c>
      <c r="D91" s="40" t="s">
        <v>100</v>
      </c>
      <c r="E91" s="31" t="s">
        <v>69</v>
      </c>
      <c r="F91" s="68" t="s">
        <v>516</v>
      </c>
      <c r="G91" s="40" t="s">
        <v>517</v>
      </c>
      <c r="H91" s="39" t="s">
        <v>619</v>
      </c>
      <c r="I91" s="39" t="s">
        <v>621</v>
      </c>
      <c r="J91" s="40" t="s">
        <v>622</v>
      </c>
      <c r="K91" s="39" t="s">
        <v>3013</v>
      </c>
      <c r="L91" s="40" t="s">
        <v>3014</v>
      </c>
      <c r="M91" s="48" t="s">
        <v>434</v>
      </c>
      <c r="N91" s="39" t="s">
        <v>525</v>
      </c>
      <c r="O91" s="39" t="s">
        <v>526</v>
      </c>
      <c r="P91" s="40" t="s">
        <v>627</v>
      </c>
      <c r="Q91" s="40" t="s">
        <v>628</v>
      </c>
      <c r="R91" s="39" t="s">
        <v>529</v>
      </c>
      <c r="S91" s="39" t="s">
        <v>69</v>
      </c>
      <c r="T91" s="39" t="str">
        <f t="array" ref="T91">IFERROR(INDEX(INDIRECT("'"&amp;VLOOKUP($C91,ModMap!$A$2:$B$21,2,FALSE)&amp;"'!T:T"),MATCH($K91,INDIRECT("'"&amp;VLOOKUP($C91,ModMap!$A$2:$B$21,2,FALSE)&amp;"'!$K:$K"),0)),"")</f>
        <v>Unassigned</v>
      </c>
      <c r="U91" s="48" t="s">
        <v>33</v>
      </c>
      <c r="V91" s="39" t="str">
        <f t="array" ref="V91">IFERROR(INDEX(INDIRECT("'"&amp;VLOOKUP($C91,ModMap!$A$2:$B$21,2,FALSE)&amp;"'!V:V"),MATCH($K91,INDIRECT("'"&amp;VLOOKUP($C91,ModMap!$A$2:$B$21,2,FALSE)&amp;"'!$K:$K"),0)),"")</f>
        <v>Not Started</v>
      </c>
      <c r="W91" s="39" t="str">
        <f t="array" ref="W91">IFERROR(INDEX(INDIRECT("'"&amp;VLOOKUP($C91,ModMap!$A$2:$B$21,2,FALSE)&amp;"'!W:W"),MATCH($K91,INDIRECT("'"&amp;VLOOKUP($C91,ModMap!$A$2:$B$21,2,FALSE)&amp;"'!$K:$K"),0)),"")</f>
        <v>Unassigned</v>
      </c>
      <c r="X91" s="48" t="s">
        <v>33</v>
      </c>
      <c r="Y91" s="39" t="str">
        <f t="array" ref="Y91">IFERROR(INDEX(INDIRECT("'"&amp;VLOOKUP($C91,ModMap!$A$2:$B$21,2,FALSE)&amp;"'!Y:Y"),MATCH($K91,INDIRECT("'"&amp;VLOOKUP($C91,ModMap!$A$2:$B$21,2,FALSE)&amp;"'!$K:$K"),0)),"")</f>
        <v>Not Started</v>
      </c>
      <c r="Z91" s="39" t="str">
        <f t="array" ref="Z91">IFERROR(INDEX(INDIRECT("'"&amp;VLOOKUP($C91,ModMap!$A$2:$B$21,2,FALSE)&amp;"'!Z:Z"),MATCH($K91,INDIRECT("'"&amp;VLOOKUP($C91,ModMap!$A$2:$B$21,2,FALSE)&amp;"'!$K:$K"),0)),"")</f>
        <v>Unassigned</v>
      </c>
      <c r="AA91" s="44" t="s">
        <v>36</v>
      </c>
      <c r="AB91" s="39" t="str">
        <f t="array" ref="AB91">IFERROR(INDEX(INDIRECT("'"&amp;VLOOKUP($C91,ModMap!$A$2:$B$21,2,FALSE)&amp;"'!AB:AB"),MATCH($K91,INDIRECT("'"&amp;VLOOKUP($C91,ModMap!$A$2:$B$21,2,FALSE)&amp;"'!$K:$K"),0)),"")</f>
        <v>N/A</v>
      </c>
      <c r="AC91" s="39" t="str">
        <f t="array" ref="AC91">IFERROR(INDEX(INDIRECT("'"&amp;VLOOKUP($C91,ModMap!$A$2:$B$21,2,FALSE)&amp;"'!AC:AC"),MATCH($K91,INDIRECT("'"&amp;VLOOKUP($C91,ModMap!$A$2:$B$21,2,FALSE)&amp;"'!$K:$K"),0)),"")</f>
        <v/>
      </c>
      <c r="AD91" s="48" t="s">
        <v>33</v>
      </c>
      <c r="AE91" s="39" t="str">
        <f t="array" ref="AE91">IFERROR(INDEX(INDIRECT("'"&amp;VLOOKUP($C91,ModMap!$A$2:$B$21,2,FALSE)&amp;"'!AE:AE"),MATCH($K91,INDIRECT("'"&amp;VLOOKUP($C91,ModMap!$A$2:$B$21,2,FALSE)&amp;"'!$K:$K"),0)),"")</f>
        <v>Not Started</v>
      </c>
      <c r="AF91" s="39" t="str">
        <f t="array" ref="AF91">IFERROR(INDEX(INDIRECT("'"&amp;VLOOKUP($C91,ModMap!$A$2:$B$21,2,FALSE)&amp;"'!AF:AF"),MATCH($K91,INDIRECT("'"&amp;VLOOKUP($C91,ModMap!$A$2:$B$21,2,FALSE)&amp;"'!$K:$K"),0)),"")</f>
        <v>Unassigned</v>
      </c>
      <c r="AG91" s="44" t="s">
        <v>36</v>
      </c>
      <c r="AH91" s="39" t="str">
        <f t="array" ref="AH91">IFERROR(INDEX(INDIRECT("'"&amp;VLOOKUP($C91,ModMap!$A$2:$B$21,2,FALSE)&amp;"'!AH:AH"),MATCH($K91,INDIRECT("'"&amp;VLOOKUP($C91,ModMap!$A$2:$B$21,2,FALSE)&amp;"'!$K:$K"),0)),"")</f>
        <v>N/A</v>
      </c>
      <c r="AI91" s="39" t="str">
        <f t="array" ref="AI91">IFERROR(INDEX(INDIRECT("'"&amp;VLOOKUP($C91,ModMap!$A$2:$B$21,2,FALSE)&amp;"'!AI:AI"),MATCH($K91,INDIRECT("'"&amp;VLOOKUP($C91,ModMap!$A$2:$B$21,2,FALSE)&amp;"'!$K:$K"),0)),"")</f>
        <v/>
      </c>
      <c r="AJ91" s="44" t="s">
        <v>36</v>
      </c>
      <c r="AK91" s="39" t="str">
        <f t="array" ref="AK91">IFERROR(INDEX(INDIRECT("'"&amp;VLOOKUP($C91,ModMap!$A$2:$B$21,2,FALSE)&amp;"'!AK:AK"),MATCH($K91,INDIRECT("'"&amp;VLOOKUP($C91,ModMap!$A$2:$B$21,2,FALSE)&amp;"'!$K:$K"),0)),"")</f>
        <v>N/A</v>
      </c>
      <c r="AL91" s="39" t="str">
        <f t="array" ref="AL91">IFERROR(INDEX(INDIRECT("'"&amp;VLOOKUP($C91,ModMap!$A$2:$B$21,2,FALSE)&amp;"'!AL:AL"),MATCH($K91,INDIRECT("'"&amp;VLOOKUP($C91,ModMap!$A$2:$B$21,2,FALSE)&amp;"'!$K:$K"),0)),"")</f>
        <v/>
      </c>
      <c r="AM91" s="39">
        <f t="shared" si="1"/>
        <v>3</v>
      </c>
      <c r="AN91" s="39" t="str">
        <f t="shared" si="2"/>
        <v>Not Started</v>
      </c>
      <c r="AO91" s="40" t="str">
        <f t="array" ref="AO91">IFERROR(INDEX(INDIRECT("'"&amp;VLOOKUP($C91,ModMap!$A$2:$B$21,2,FALSE)&amp;"'!AO:AO"),MATCH($K91,INDIRECT("'"&amp;VLOOKUP($C91,ModMap!$A$2:$B$21,2,FALSE)&amp;"'!$K:$K"),0)),"")</f>
        <v/>
      </c>
      <c r="AP91" s="49" t="str">
        <f t="array" ref="AP91">IFERROR(HYPERLINK("#'"&amp;VLOOKUP($C91,ModMap!$A$2:$B$21,2,FALSE)&amp;"'!V"&amp;MATCH($K91,INDIRECT("'"&amp;VLOOKUP($C91,ModMap!$A$2:$B$21,2,FALSE)&amp;"'!$K:$K"),0),"Edit on module sheet"),"")</f>
        <v>Edit on module sheet</v>
      </c>
    </row>
    <row r="92" ht="42.0" customHeight="1">
      <c r="A92" s="50">
        <v>90.0</v>
      </c>
      <c r="B92" s="50">
        <v>313.0</v>
      </c>
      <c r="C92" s="50" t="s">
        <v>102</v>
      </c>
      <c r="D92" s="51" t="s">
        <v>103</v>
      </c>
      <c r="E92" s="31" t="s">
        <v>69</v>
      </c>
      <c r="F92" s="70" t="s">
        <v>642</v>
      </c>
      <c r="G92" s="51" t="s">
        <v>643</v>
      </c>
      <c r="H92" s="50" t="s">
        <v>644</v>
      </c>
      <c r="I92" s="50" t="s">
        <v>645</v>
      </c>
      <c r="J92" s="51" t="s">
        <v>646</v>
      </c>
      <c r="K92" s="50" t="s">
        <v>3060</v>
      </c>
      <c r="L92" s="51" t="s">
        <v>3061</v>
      </c>
      <c r="M92" s="48" t="s">
        <v>434</v>
      </c>
      <c r="N92" s="50" t="s">
        <v>649</v>
      </c>
      <c r="O92" s="50" t="s">
        <v>240</v>
      </c>
      <c r="P92" s="51" t="s">
        <v>650</v>
      </c>
      <c r="Q92" s="51" t="s">
        <v>651</v>
      </c>
      <c r="R92" s="50" t="s">
        <v>652</v>
      </c>
      <c r="S92" s="50" t="s">
        <v>69</v>
      </c>
      <c r="T92" s="50" t="str">
        <f t="array" ref="T92">IFERROR(INDEX(INDIRECT("'"&amp;VLOOKUP($C92,ModMap!$A$2:$B$21,2,FALSE)&amp;"'!T:T"),MATCH($K92,INDIRECT("'"&amp;VLOOKUP($C92,ModMap!$A$2:$B$21,2,FALSE)&amp;"'!$K:$K"),0)),"")</f>
        <v>Unassigned</v>
      </c>
      <c r="U92" s="48" t="s">
        <v>33</v>
      </c>
      <c r="V92" s="50" t="str">
        <f t="array" ref="V92">IFERROR(INDEX(INDIRECT("'"&amp;VLOOKUP($C92,ModMap!$A$2:$B$21,2,FALSE)&amp;"'!V:V"),MATCH($K92,INDIRECT("'"&amp;VLOOKUP($C92,ModMap!$A$2:$B$21,2,FALSE)&amp;"'!$K:$K"),0)),"")</f>
        <v>Not Started</v>
      </c>
      <c r="W92" s="50" t="str">
        <f t="array" ref="W92">IFERROR(INDEX(INDIRECT("'"&amp;VLOOKUP($C92,ModMap!$A$2:$B$21,2,FALSE)&amp;"'!W:W"),MATCH($K92,INDIRECT("'"&amp;VLOOKUP($C92,ModMap!$A$2:$B$21,2,FALSE)&amp;"'!$K:$K"),0)),"")</f>
        <v>Unassigned</v>
      </c>
      <c r="X92" s="48" t="s">
        <v>33</v>
      </c>
      <c r="Y92" s="50" t="str">
        <f t="array" ref="Y92">IFERROR(INDEX(INDIRECT("'"&amp;VLOOKUP($C92,ModMap!$A$2:$B$21,2,FALSE)&amp;"'!Y:Y"),MATCH($K92,INDIRECT("'"&amp;VLOOKUP($C92,ModMap!$A$2:$B$21,2,FALSE)&amp;"'!$K:$K"),0)),"")</f>
        <v>Not Started</v>
      </c>
      <c r="Z92" s="50" t="str">
        <f t="array" ref="Z92">IFERROR(INDEX(INDIRECT("'"&amp;VLOOKUP($C92,ModMap!$A$2:$B$21,2,FALSE)&amp;"'!Z:Z"),MATCH($K92,INDIRECT("'"&amp;VLOOKUP($C92,ModMap!$A$2:$B$21,2,FALSE)&amp;"'!$K:$K"),0)),"")</f>
        <v>Unassigned</v>
      </c>
      <c r="AA92" s="44" t="s">
        <v>36</v>
      </c>
      <c r="AB92" s="50" t="str">
        <f t="array" ref="AB92">IFERROR(INDEX(INDIRECT("'"&amp;VLOOKUP($C92,ModMap!$A$2:$B$21,2,FALSE)&amp;"'!AB:AB"),MATCH($K92,INDIRECT("'"&amp;VLOOKUP($C92,ModMap!$A$2:$B$21,2,FALSE)&amp;"'!$K:$K"),0)),"")</f>
        <v>N/A</v>
      </c>
      <c r="AC92" s="50" t="str">
        <f t="array" ref="AC92">IFERROR(INDEX(INDIRECT("'"&amp;VLOOKUP($C92,ModMap!$A$2:$B$21,2,FALSE)&amp;"'!AC:AC"),MATCH($K92,INDIRECT("'"&amp;VLOOKUP($C92,ModMap!$A$2:$B$21,2,FALSE)&amp;"'!$K:$K"),0)),"")</f>
        <v/>
      </c>
      <c r="AD92" s="48" t="s">
        <v>33</v>
      </c>
      <c r="AE92" s="50" t="str">
        <f t="array" ref="AE92">IFERROR(INDEX(INDIRECT("'"&amp;VLOOKUP($C92,ModMap!$A$2:$B$21,2,FALSE)&amp;"'!AE:AE"),MATCH($K92,INDIRECT("'"&amp;VLOOKUP($C92,ModMap!$A$2:$B$21,2,FALSE)&amp;"'!$K:$K"),0)),"")</f>
        <v>Not Started</v>
      </c>
      <c r="AF92" s="50" t="str">
        <f t="array" ref="AF92">IFERROR(INDEX(INDIRECT("'"&amp;VLOOKUP($C92,ModMap!$A$2:$B$21,2,FALSE)&amp;"'!AF:AF"),MATCH($K92,INDIRECT("'"&amp;VLOOKUP($C92,ModMap!$A$2:$B$21,2,FALSE)&amp;"'!$K:$K"),0)),"")</f>
        <v>Unassigned</v>
      </c>
      <c r="AG92" s="44" t="s">
        <v>36</v>
      </c>
      <c r="AH92" s="50" t="str">
        <f t="array" ref="AH92">IFERROR(INDEX(INDIRECT("'"&amp;VLOOKUP($C92,ModMap!$A$2:$B$21,2,FALSE)&amp;"'!AH:AH"),MATCH($K92,INDIRECT("'"&amp;VLOOKUP($C92,ModMap!$A$2:$B$21,2,FALSE)&amp;"'!$K:$K"),0)),"")</f>
        <v>N/A</v>
      </c>
      <c r="AI92" s="50" t="str">
        <f t="array" ref="AI92">IFERROR(INDEX(INDIRECT("'"&amp;VLOOKUP($C92,ModMap!$A$2:$B$21,2,FALSE)&amp;"'!AI:AI"),MATCH($K92,INDIRECT("'"&amp;VLOOKUP($C92,ModMap!$A$2:$B$21,2,FALSE)&amp;"'!$K:$K"),0)),"")</f>
        <v/>
      </c>
      <c r="AJ92" s="44" t="s">
        <v>36</v>
      </c>
      <c r="AK92" s="50" t="str">
        <f t="array" ref="AK92">IFERROR(INDEX(INDIRECT("'"&amp;VLOOKUP($C92,ModMap!$A$2:$B$21,2,FALSE)&amp;"'!AK:AK"),MATCH($K92,INDIRECT("'"&amp;VLOOKUP($C92,ModMap!$A$2:$B$21,2,FALSE)&amp;"'!$K:$K"),0)),"")</f>
        <v>N/A</v>
      </c>
      <c r="AL92" s="50" t="str">
        <f t="array" ref="AL92">IFERROR(INDEX(INDIRECT("'"&amp;VLOOKUP($C92,ModMap!$A$2:$B$21,2,FALSE)&amp;"'!AL:AL"),MATCH($K92,INDIRECT("'"&amp;VLOOKUP($C92,ModMap!$A$2:$B$21,2,FALSE)&amp;"'!$K:$K"),0)),"")</f>
        <v/>
      </c>
      <c r="AM92" s="50">
        <f t="shared" si="1"/>
        <v>3</v>
      </c>
      <c r="AN92" s="50" t="str">
        <f t="shared" si="2"/>
        <v>Not Started</v>
      </c>
      <c r="AO92" s="51" t="str">
        <f t="array" ref="AO92">IFERROR(INDEX(INDIRECT("'"&amp;VLOOKUP($C92,ModMap!$A$2:$B$21,2,FALSE)&amp;"'!AO:AO"),MATCH($K92,INDIRECT("'"&amp;VLOOKUP($C92,ModMap!$A$2:$B$21,2,FALSE)&amp;"'!$K:$K"),0)),"")</f>
        <v/>
      </c>
      <c r="AP92" s="49" t="str">
        <f t="array" ref="AP92">IFERROR(HYPERLINK("#'"&amp;VLOOKUP($C92,ModMap!$A$2:$B$21,2,FALSE)&amp;"'!V"&amp;MATCH($K92,INDIRECT("'"&amp;VLOOKUP($C92,ModMap!$A$2:$B$21,2,FALSE)&amp;"'!$K:$K"),0),"Edit on module sheet"),"")</f>
        <v>Edit on module sheet</v>
      </c>
    </row>
    <row r="93" ht="42.0" customHeight="1">
      <c r="A93" s="39">
        <v>91.0</v>
      </c>
      <c r="B93" s="39">
        <v>317.0</v>
      </c>
      <c r="C93" s="39" t="s">
        <v>102</v>
      </c>
      <c r="D93" s="40" t="s">
        <v>103</v>
      </c>
      <c r="E93" s="31" t="s">
        <v>69</v>
      </c>
      <c r="F93" s="70" t="s">
        <v>642</v>
      </c>
      <c r="G93" s="40" t="s">
        <v>643</v>
      </c>
      <c r="H93" s="39" t="s">
        <v>2205</v>
      </c>
      <c r="I93" s="39" t="s">
        <v>2206</v>
      </c>
      <c r="J93" s="40" t="s">
        <v>2207</v>
      </c>
      <c r="K93" s="39" t="s">
        <v>3090</v>
      </c>
      <c r="L93" s="40" t="s">
        <v>3091</v>
      </c>
      <c r="M93" s="48" t="s">
        <v>434</v>
      </c>
      <c r="N93" s="39" t="s">
        <v>649</v>
      </c>
      <c r="O93" s="39" t="s">
        <v>240</v>
      </c>
      <c r="P93" s="40" t="s">
        <v>2210</v>
      </c>
      <c r="Q93" s="40" t="s">
        <v>2211</v>
      </c>
      <c r="R93" s="39" t="s">
        <v>205</v>
      </c>
      <c r="S93" s="39" t="s">
        <v>69</v>
      </c>
      <c r="T93" s="39" t="str">
        <f t="array" ref="T93">IFERROR(INDEX(INDIRECT("'"&amp;VLOOKUP($C93,ModMap!$A$2:$B$21,2,FALSE)&amp;"'!T:T"),MATCH($K93,INDIRECT("'"&amp;VLOOKUP($C93,ModMap!$A$2:$B$21,2,FALSE)&amp;"'!$K:$K"),0)),"")</f>
        <v>Unassigned</v>
      </c>
      <c r="U93" s="44" t="s">
        <v>36</v>
      </c>
      <c r="V93" s="39" t="str">
        <f t="array" ref="V93">IFERROR(INDEX(INDIRECT("'"&amp;VLOOKUP($C93,ModMap!$A$2:$B$21,2,FALSE)&amp;"'!V:V"),MATCH($K93,INDIRECT("'"&amp;VLOOKUP($C93,ModMap!$A$2:$B$21,2,FALSE)&amp;"'!$K:$K"),0)),"")</f>
        <v>N/A</v>
      </c>
      <c r="W93" s="39" t="str">
        <f t="array" ref="W93">IFERROR(INDEX(INDIRECT("'"&amp;VLOOKUP($C93,ModMap!$A$2:$B$21,2,FALSE)&amp;"'!W:W"),MATCH($K93,INDIRECT("'"&amp;VLOOKUP($C93,ModMap!$A$2:$B$21,2,FALSE)&amp;"'!$K:$K"),0)),"")</f>
        <v/>
      </c>
      <c r="X93" s="48" t="s">
        <v>33</v>
      </c>
      <c r="Y93" s="39" t="str">
        <f t="array" ref="Y93">IFERROR(INDEX(INDIRECT("'"&amp;VLOOKUP($C93,ModMap!$A$2:$B$21,2,FALSE)&amp;"'!Y:Y"),MATCH($K93,INDIRECT("'"&amp;VLOOKUP($C93,ModMap!$A$2:$B$21,2,FALSE)&amp;"'!$K:$K"),0)),"")</f>
        <v>Not Started</v>
      </c>
      <c r="Z93" s="39" t="str">
        <f t="array" ref="Z93">IFERROR(INDEX(INDIRECT("'"&amp;VLOOKUP($C93,ModMap!$A$2:$B$21,2,FALSE)&amp;"'!Z:Z"),MATCH($K93,INDIRECT("'"&amp;VLOOKUP($C93,ModMap!$A$2:$B$21,2,FALSE)&amp;"'!$K:$K"),0)),"")</f>
        <v>Unassigned</v>
      </c>
      <c r="AA93" s="44" t="s">
        <v>36</v>
      </c>
      <c r="AB93" s="39" t="str">
        <f t="array" ref="AB93">IFERROR(INDEX(INDIRECT("'"&amp;VLOOKUP($C93,ModMap!$A$2:$B$21,2,FALSE)&amp;"'!AB:AB"),MATCH($K93,INDIRECT("'"&amp;VLOOKUP($C93,ModMap!$A$2:$B$21,2,FALSE)&amp;"'!$K:$K"),0)),"")</f>
        <v>N/A</v>
      </c>
      <c r="AC93" s="39" t="str">
        <f t="array" ref="AC93">IFERROR(INDEX(INDIRECT("'"&amp;VLOOKUP($C93,ModMap!$A$2:$B$21,2,FALSE)&amp;"'!AC:AC"),MATCH($K93,INDIRECT("'"&amp;VLOOKUP($C93,ModMap!$A$2:$B$21,2,FALSE)&amp;"'!$K:$K"),0)),"")</f>
        <v/>
      </c>
      <c r="AD93" s="44" t="s">
        <v>36</v>
      </c>
      <c r="AE93" s="39" t="str">
        <f t="array" ref="AE93">IFERROR(INDEX(INDIRECT("'"&amp;VLOOKUP($C93,ModMap!$A$2:$B$21,2,FALSE)&amp;"'!AE:AE"),MATCH($K93,INDIRECT("'"&amp;VLOOKUP($C93,ModMap!$A$2:$B$21,2,FALSE)&amp;"'!$K:$K"),0)),"")</f>
        <v>N/A</v>
      </c>
      <c r="AF93" s="39" t="str">
        <f t="array" ref="AF93">IFERROR(INDEX(INDIRECT("'"&amp;VLOOKUP($C93,ModMap!$A$2:$B$21,2,FALSE)&amp;"'!AF:AF"),MATCH($K93,INDIRECT("'"&amp;VLOOKUP($C93,ModMap!$A$2:$B$21,2,FALSE)&amp;"'!$K:$K"),0)),"")</f>
        <v/>
      </c>
      <c r="AG93" s="44" t="s">
        <v>36</v>
      </c>
      <c r="AH93" s="39" t="str">
        <f t="array" ref="AH93">IFERROR(INDEX(INDIRECT("'"&amp;VLOOKUP($C93,ModMap!$A$2:$B$21,2,FALSE)&amp;"'!AH:AH"),MATCH($K93,INDIRECT("'"&amp;VLOOKUP($C93,ModMap!$A$2:$B$21,2,FALSE)&amp;"'!$K:$K"),0)),"")</f>
        <v>N/A</v>
      </c>
      <c r="AI93" s="39" t="str">
        <f t="array" ref="AI93">IFERROR(INDEX(INDIRECT("'"&amp;VLOOKUP($C93,ModMap!$A$2:$B$21,2,FALSE)&amp;"'!AI:AI"),MATCH($K93,INDIRECT("'"&amp;VLOOKUP($C93,ModMap!$A$2:$B$21,2,FALSE)&amp;"'!$K:$K"),0)),"")</f>
        <v/>
      </c>
      <c r="AJ93" s="48" t="s">
        <v>33</v>
      </c>
      <c r="AK93" s="39" t="str">
        <f t="array" ref="AK93">IFERROR(INDEX(INDIRECT("'"&amp;VLOOKUP($C93,ModMap!$A$2:$B$21,2,FALSE)&amp;"'!AK:AK"),MATCH($K93,INDIRECT("'"&amp;VLOOKUP($C93,ModMap!$A$2:$B$21,2,FALSE)&amp;"'!$K:$K"),0)),"")</f>
        <v>Not Started</v>
      </c>
      <c r="AL93" s="39" t="str">
        <f t="array" ref="AL93">IFERROR(INDEX(INDIRECT("'"&amp;VLOOKUP($C93,ModMap!$A$2:$B$21,2,FALSE)&amp;"'!AL:AL"),MATCH($K93,INDIRECT("'"&amp;VLOOKUP($C93,ModMap!$A$2:$B$21,2,FALSE)&amp;"'!$K:$K"),0)),"")</f>
        <v>Unassigned</v>
      </c>
      <c r="AM93" s="39">
        <f t="shared" si="1"/>
        <v>2</v>
      </c>
      <c r="AN93" s="39" t="str">
        <f t="shared" si="2"/>
        <v>Not Started</v>
      </c>
      <c r="AO93" s="40" t="str">
        <f t="array" ref="AO93">IFERROR(INDEX(INDIRECT("'"&amp;VLOOKUP($C93,ModMap!$A$2:$B$21,2,FALSE)&amp;"'!AO:AO"),MATCH($K93,INDIRECT("'"&amp;VLOOKUP($C93,ModMap!$A$2:$B$21,2,FALSE)&amp;"'!$K:$K"),0)),"")</f>
        <v/>
      </c>
      <c r="AP93" s="49" t="str">
        <f t="array" ref="AP93">IFERROR(HYPERLINK("#'"&amp;VLOOKUP($C93,ModMap!$A$2:$B$21,2,FALSE)&amp;"'!V"&amp;MATCH($K93,INDIRECT("'"&amp;VLOOKUP($C93,ModMap!$A$2:$B$21,2,FALSE)&amp;"'!$K:$K"),0),"Edit on module sheet"),"")</f>
        <v>Edit on module sheet</v>
      </c>
    </row>
    <row r="94" ht="42.0" customHeight="1">
      <c r="A94" s="50">
        <v>92.0</v>
      </c>
      <c r="B94" s="50">
        <v>322.0</v>
      </c>
      <c r="C94" s="50" t="s">
        <v>102</v>
      </c>
      <c r="D94" s="51" t="s">
        <v>103</v>
      </c>
      <c r="E94" s="31" t="s">
        <v>69</v>
      </c>
      <c r="F94" s="70" t="s">
        <v>642</v>
      </c>
      <c r="G94" s="51" t="s">
        <v>643</v>
      </c>
      <c r="H94" s="50" t="s">
        <v>660</v>
      </c>
      <c r="I94" s="50" t="s">
        <v>661</v>
      </c>
      <c r="J94" s="51" t="s">
        <v>662</v>
      </c>
      <c r="K94" s="50" t="s">
        <v>3145</v>
      </c>
      <c r="L94" s="51" t="s">
        <v>3146</v>
      </c>
      <c r="M94" s="48" t="s">
        <v>434</v>
      </c>
      <c r="N94" s="50" t="s">
        <v>649</v>
      </c>
      <c r="O94" s="50" t="s">
        <v>665</v>
      </c>
      <c r="P94" s="51" t="s">
        <v>666</v>
      </c>
      <c r="Q94" s="51" t="s">
        <v>667</v>
      </c>
      <c r="R94" s="50" t="s">
        <v>668</v>
      </c>
      <c r="S94" s="50" t="s">
        <v>69</v>
      </c>
      <c r="T94" s="50" t="str">
        <f t="array" ref="T94">IFERROR(INDEX(INDIRECT("'"&amp;VLOOKUP($C94,ModMap!$A$2:$B$21,2,FALSE)&amp;"'!T:T"),MATCH($K94,INDIRECT("'"&amp;VLOOKUP($C94,ModMap!$A$2:$B$21,2,FALSE)&amp;"'!$K:$K"),0)),"")</f>
        <v>Unassigned</v>
      </c>
      <c r="U94" s="48" t="s">
        <v>33</v>
      </c>
      <c r="V94" s="50" t="str">
        <f t="array" ref="V94">IFERROR(INDEX(INDIRECT("'"&amp;VLOOKUP($C94,ModMap!$A$2:$B$21,2,FALSE)&amp;"'!V:V"),MATCH($K94,INDIRECT("'"&amp;VLOOKUP($C94,ModMap!$A$2:$B$21,2,FALSE)&amp;"'!$K:$K"),0)),"")</f>
        <v>Not Started</v>
      </c>
      <c r="W94" s="50" t="str">
        <f t="array" ref="W94">IFERROR(INDEX(INDIRECT("'"&amp;VLOOKUP($C94,ModMap!$A$2:$B$21,2,FALSE)&amp;"'!W:W"),MATCH($K94,INDIRECT("'"&amp;VLOOKUP($C94,ModMap!$A$2:$B$21,2,FALSE)&amp;"'!$K:$K"),0)),"")</f>
        <v>Unassigned</v>
      </c>
      <c r="X94" s="48" t="s">
        <v>33</v>
      </c>
      <c r="Y94" s="50" t="str">
        <f t="array" ref="Y94">IFERROR(INDEX(INDIRECT("'"&amp;VLOOKUP($C94,ModMap!$A$2:$B$21,2,FALSE)&amp;"'!Y:Y"),MATCH($K94,INDIRECT("'"&amp;VLOOKUP($C94,ModMap!$A$2:$B$21,2,FALSE)&amp;"'!$K:$K"),0)),"")</f>
        <v>Not Started</v>
      </c>
      <c r="Z94" s="50" t="str">
        <f t="array" ref="Z94">IFERROR(INDEX(INDIRECT("'"&amp;VLOOKUP($C94,ModMap!$A$2:$B$21,2,FALSE)&amp;"'!Z:Z"),MATCH($K94,INDIRECT("'"&amp;VLOOKUP($C94,ModMap!$A$2:$B$21,2,FALSE)&amp;"'!$K:$K"),0)),"")</f>
        <v>Unassigned</v>
      </c>
      <c r="AA94" s="44" t="s">
        <v>36</v>
      </c>
      <c r="AB94" s="50" t="str">
        <f t="array" ref="AB94">IFERROR(INDEX(INDIRECT("'"&amp;VLOOKUP($C94,ModMap!$A$2:$B$21,2,FALSE)&amp;"'!AB:AB"),MATCH($K94,INDIRECT("'"&amp;VLOOKUP($C94,ModMap!$A$2:$B$21,2,FALSE)&amp;"'!$K:$K"),0)),"")</f>
        <v>N/A</v>
      </c>
      <c r="AC94" s="50" t="str">
        <f t="array" ref="AC94">IFERROR(INDEX(INDIRECT("'"&amp;VLOOKUP($C94,ModMap!$A$2:$B$21,2,FALSE)&amp;"'!AC:AC"),MATCH($K94,INDIRECT("'"&amp;VLOOKUP($C94,ModMap!$A$2:$B$21,2,FALSE)&amp;"'!$K:$K"),0)),"")</f>
        <v/>
      </c>
      <c r="AD94" s="48" t="s">
        <v>33</v>
      </c>
      <c r="AE94" s="50" t="str">
        <f t="array" ref="AE94">IFERROR(INDEX(INDIRECT("'"&amp;VLOOKUP($C94,ModMap!$A$2:$B$21,2,FALSE)&amp;"'!AE:AE"),MATCH($K94,INDIRECT("'"&amp;VLOOKUP($C94,ModMap!$A$2:$B$21,2,FALSE)&amp;"'!$K:$K"),0)),"")</f>
        <v>Not Started</v>
      </c>
      <c r="AF94" s="50" t="str">
        <f t="array" ref="AF94">IFERROR(INDEX(INDIRECT("'"&amp;VLOOKUP($C94,ModMap!$A$2:$B$21,2,FALSE)&amp;"'!AF:AF"),MATCH($K94,INDIRECT("'"&amp;VLOOKUP($C94,ModMap!$A$2:$B$21,2,FALSE)&amp;"'!$K:$K"),0)),"")</f>
        <v>Unassigned</v>
      </c>
      <c r="AG94" s="44" t="s">
        <v>36</v>
      </c>
      <c r="AH94" s="50" t="str">
        <f t="array" ref="AH94">IFERROR(INDEX(INDIRECT("'"&amp;VLOOKUP($C94,ModMap!$A$2:$B$21,2,FALSE)&amp;"'!AH:AH"),MATCH($K94,INDIRECT("'"&amp;VLOOKUP($C94,ModMap!$A$2:$B$21,2,FALSE)&amp;"'!$K:$K"),0)),"")</f>
        <v>N/A</v>
      </c>
      <c r="AI94" s="50" t="str">
        <f t="array" ref="AI94">IFERROR(INDEX(INDIRECT("'"&amp;VLOOKUP($C94,ModMap!$A$2:$B$21,2,FALSE)&amp;"'!AI:AI"),MATCH($K94,INDIRECT("'"&amp;VLOOKUP($C94,ModMap!$A$2:$B$21,2,FALSE)&amp;"'!$K:$K"),0)),"")</f>
        <v/>
      </c>
      <c r="AJ94" s="44" t="s">
        <v>36</v>
      </c>
      <c r="AK94" s="50" t="str">
        <f t="array" ref="AK94">IFERROR(INDEX(INDIRECT("'"&amp;VLOOKUP($C94,ModMap!$A$2:$B$21,2,FALSE)&amp;"'!AK:AK"),MATCH($K94,INDIRECT("'"&amp;VLOOKUP($C94,ModMap!$A$2:$B$21,2,FALSE)&amp;"'!$K:$K"),0)),"")</f>
        <v>N/A</v>
      </c>
      <c r="AL94" s="50" t="str">
        <f t="array" ref="AL94">IFERROR(INDEX(INDIRECT("'"&amp;VLOOKUP($C94,ModMap!$A$2:$B$21,2,FALSE)&amp;"'!AL:AL"),MATCH($K94,INDIRECT("'"&amp;VLOOKUP($C94,ModMap!$A$2:$B$21,2,FALSE)&amp;"'!$K:$K"),0)),"")</f>
        <v/>
      </c>
      <c r="AM94" s="50">
        <f t="shared" si="1"/>
        <v>3</v>
      </c>
      <c r="AN94" s="50" t="str">
        <f t="shared" si="2"/>
        <v>Not Started</v>
      </c>
      <c r="AO94" s="51" t="str">
        <f t="array" ref="AO94">IFERROR(INDEX(INDIRECT("'"&amp;VLOOKUP($C94,ModMap!$A$2:$B$21,2,FALSE)&amp;"'!AO:AO"),MATCH($K94,INDIRECT("'"&amp;VLOOKUP($C94,ModMap!$A$2:$B$21,2,FALSE)&amp;"'!$K:$K"),0)),"")</f>
        <v/>
      </c>
      <c r="AP94" s="49" t="str">
        <f t="array" ref="AP94">IFERROR(HYPERLINK("#'"&amp;VLOOKUP($C94,ModMap!$A$2:$B$21,2,FALSE)&amp;"'!V"&amp;MATCH($K94,INDIRECT("'"&amp;VLOOKUP($C94,ModMap!$A$2:$B$21,2,FALSE)&amp;"'!$K:$K"),0),"Edit on module sheet"),"")</f>
        <v>Edit on module sheet</v>
      </c>
    </row>
    <row r="95" ht="42.0" customHeight="1">
      <c r="A95" s="39">
        <v>93.0</v>
      </c>
      <c r="B95" s="39">
        <v>327.0</v>
      </c>
      <c r="C95" s="39" t="s">
        <v>102</v>
      </c>
      <c r="D95" s="40" t="s">
        <v>103</v>
      </c>
      <c r="E95" s="31" t="s">
        <v>69</v>
      </c>
      <c r="F95" s="70" t="s">
        <v>642</v>
      </c>
      <c r="G95" s="40" t="s">
        <v>643</v>
      </c>
      <c r="H95" s="39" t="s">
        <v>673</v>
      </c>
      <c r="I95" s="39" t="s">
        <v>674</v>
      </c>
      <c r="J95" s="40" t="s">
        <v>675</v>
      </c>
      <c r="K95" s="39" t="s">
        <v>3180</v>
      </c>
      <c r="L95" s="40" t="s">
        <v>3181</v>
      </c>
      <c r="M95" s="48" t="s">
        <v>434</v>
      </c>
      <c r="N95" s="39" t="s">
        <v>649</v>
      </c>
      <c r="O95" s="39" t="s">
        <v>678</v>
      </c>
      <c r="P95" s="40" t="s">
        <v>241</v>
      </c>
      <c r="Q95" s="40" t="s">
        <v>242</v>
      </c>
      <c r="R95" s="39" t="s">
        <v>529</v>
      </c>
      <c r="S95" s="39" t="s">
        <v>69</v>
      </c>
      <c r="T95" s="39" t="str">
        <f t="array" ref="T95">IFERROR(INDEX(INDIRECT("'"&amp;VLOOKUP($C95,ModMap!$A$2:$B$21,2,FALSE)&amp;"'!T:T"),MATCH($K95,INDIRECT("'"&amp;VLOOKUP($C95,ModMap!$A$2:$B$21,2,FALSE)&amp;"'!$K:$K"),0)),"")</f>
        <v>Unassigned</v>
      </c>
      <c r="U95" s="48" t="s">
        <v>33</v>
      </c>
      <c r="V95" s="39" t="str">
        <f t="array" ref="V95">IFERROR(INDEX(INDIRECT("'"&amp;VLOOKUP($C95,ModMap!$A$2:$B$21,2,FALSE)&amp;"'!V:V"),MATCH($K95,INDIRECT("'"&amp;VLOOKUP($C95,ModMap!$A$2:$B$21,2,FALSE)&amp;"'!$K:$K"),0)),"")</f>
        <v>Not Started</v>
      </c>
      <c r="W95" s="39" t="str">
        <f t="array" ref="W95">IFERROR(INDEX(INDIRECT("'"&amp;VLOOKUP($C95,ModMap!$A$2:$B$21,2,FALSE)&amp;"'!W:W"),MATCH($K95,INDIRECT("'"&amp;VLOOKUP($C95,ModMap!$A$2:$B$21,2,FALSE)&amp;"'!$K:$K"),0)),"")</f>
        <v>Unassigned</v>
      </c>
      <c r="X95" s="48" t="s">
        <v>33</v>
      </c>
      <c r="Y95" s="39" t="str">
        <f t="array" ref="Y95">IFERROR(INDEX(INDIRECT("'"&amp;VLOOKUP($C95,ModMap!$A$2:$B$21,2,FALSE)&amp;"'!Y:Y"),MATCH($K95,INDIRECT("'"&amp;VLOOKUP($C95,ModMap!$A$2:$B$21,2,FALSE)&amp;"'!$K:$K"),0)),"")</f>
        <v>Not Started</v>
      </c>
      <c r="Z95" s="39" t="str">
        <f t="array" ref="Z95">IFERROR(INDEX(INDIRECT("'"&amp;VLOOKUP($C95,ModMap!$A$2:$B$21,2,FALSE)&amp;"'!Z:Z"),MATCH($K95,INDIRECT("'"&amp;VLOOKUP($C95,ModMap!$A$2:$B$21,2,FALSE)&amp;"'!$K:$K"),0)),"")</f>
        <v>Unassigned</v>
      </c>
      <c r="AA95" s="44" t="s">
        <v>36</v>
      </c>
      <c r="AB95" s="39" t="str">
        <f t="array" ref="AB95">IFERROR(INDEX(INDIRECT("'"&amp;VLOOKUP($C95,ModMap!$A$2:$B$21,2,FALSE)&amp;"'!AB:AB"),MATCH($K95,INDIRECT("'"&amp;VLOOKUP($C95,ModMap!$A$2:$B$21,2,FALSE)&amp;"'!$K:$K"),0)),"")</f>
        <v>N/A</v>
      </c>
      <c r="AC95" s="39" t="str">
        <f t="array" ref="AC95">IFERROR(INDEX(INDIRECT("'"&amp;VLOOKUP($C95,ModMap!$A$2:$B$21,2,FALSE)&amp;"'!AC:AC"),MATCH($K95,INDIRECT("'"&amp;VLOOKUP($C95,ModMap!$A$2:$B$21,2,FALSE)&amp;"'!$K:$K"),0)),"")</f>
        <v/>
      </c>
      <c r="AD95" s="48" t="s">
        <v>33</v>
      </c>
      <c r="AE95" s="39" t="str">
        <f t="array" ref="AE95">IFERROR(INDEX(INDIRECT("'"&amp;VLOOKUP($C95,ModMap!$A$2:$B$21,2,FALSE)&amp;"'!AE:AE"),MATCH($K95,INDIRECT("'"&amp;VLOOKUP($C95,ModMap!$A$2:$B$21,2,FALSE)&amp;"'!$K:$K"),0)),"")</f>
        <v>Not Started</v>
      </c>
      <c r="AF95" s="39" t="str">
        <f t="array" ref="AF95">IFERROR(INDEX(INDIRECT("'"&amp;VLOOKUP($C95,ModMap!$A$2:$B$21,2,FALSE)&amp;"'!AF:AF"),MATCH($K95,INDIRECT("'"&amp;VLOOKUP($C95,ModMap!$A$2:$B$21,2,FALSE)&amp;"'!$K:$K"),0)),"")</f>
        <v>Unassigned</v>
      </c>
      <c r="AG95" s="44" t="s">
        <v>36</v>
      </c>
      <c r="AH95" s="39" t="str">
        <f t="array" ref="AH95">IFERROR(INDEX(INDIRECT("'"&amp;VLOOKUP($C95,ModMap!$A$2:$B$21,2,FALSE)&amp;"'!AH:AH"),MATCH($K95,INDIRECT("'"&amp;VLOOKUP($C95,ModMap!$A$2:$B$21,2,FALSE)&amp;"'!$K:$K"),0)),"")</f>
        <v>N/A</v>
      </c>
      <c r="AI95" s="39" t="str">
        <f t="array" ref="AI95">IFERROR(INDEX(INDIRECT("'"&amp;VLOOKUP($C95,ModMap!$A$2:$B$21,2,FALSE)&amp;"'!AI:AI"),MATCH($K95,INDIRECT("'"&amp;VLOOKUP($C95,ModMap!$A$2:$B$21,2,FALSE)&amp;"'!$K:$K"),0)),"")</f>
        <v/>
      </c>
      <c r="AJ95" s="44" t="s">
        <v>36</v>
      </c>
      <c r="AK95" s="39" t="str">
        <f t="array" ref="AK95">IFERROR(INDEX(INDIRECT("'"&amp;VLOOKUP($C95,ModMap!$A$2:$B$21,2,FALSE)&amp;"'!AK:AK"),MATCH($K95,INDIRECT("'"&amp;VLOOKUP($C95,ModMap!$A$2:$B$21,2,FALSE)&amp;"'!$K:$K"),0)),"")</f>
        <v>N/A</v>
      </c>
      <c r="AL95" s="39" t="str">
        <f t="array" ref="AL95">IFERROR(INDEX(INDIRECT("'"&amp;VLOOKUP($C95,ModMap!$A$2:$B$21,2,FALSE)&amp;"'!AL:AL"),MATCH($K95,INDIRECT("'"&amp;VLOOKUP($C95,ModMap!$A$2:$B$21,2,FALSE)&amp;"'!$K:$K"),0)),"")</f>
        <v/>
      </c>
      <c r="AM95" s="39">
        <f t="shared" si="1"/>
        <v>3</v>
      </c>
      <c r="AN95" s="39" t="str">
        <f t="shared" si="2"/>
        <v>Not Started</v>
      </c>
      <c r="AO95" s="40" t="str">
        <f t="array" ref="AO95">IFERROR(INDEX(INDIRECT("'"&amp;VLOOKUP($C95,ModMap!$A$2:$B$21,2,FALSE)&amp;"'!AO:AO"),MATCH($K95,INDIRECT("'"&amp;VLOOKUP($C95,ModMap!$A$2:$B$21,2,FALSE)&amp;"'!$K:$K"),0)),"")</f>
        <v/>
      </c>
      <c r="AP95" s="49" t="str">
        <f t="array" ref="AP95">IFERROR(HYPERLINK("#'"&amp;VLOOKUP($C95,ModMap!$A$2:$B$21,2,FALSE)&amp;"'!V"&amp;MATCH($K95,INDIRECT("'"&amp;VLOOKUP($C95,ModMap!$A$2:$B$21,2,FALSE)&amp;"'!$K:$K"),0),"Edit on module sheet"),"")</f>
        <v>Edit on module sheet</v>
      </c>
    </row>
    <row r="96" ht="42.0" customHeight="1">
      <c r="A96" s="50">
        <v>94.0</v>
      </c>
      <c r="B96" s="50">
        <v>330.0</v>
      </c>
      <c r="C96" s="50" t="s">
        <v>102</v>
      </c>
      <c r="D96" s="51" t="s">
        <v>103</v>
      </c>
      <c r="E96" s="31" t="s">
        <v>69</v>
      </c>
      <c r="F96" s="70" t="s">
        <v>642</v>
      </c>
      <c r="G96" s="51" t="s">
        <v>643</v>
      </c>
      <c r="H96" s="50" t="s">
        <v>688</v>
      </c>
      <c r="I96" s="50" t="s">
        <v>689</v>
      </c>
      <c r="J96" s="51" t="s">
        <v>690</v>
      </c>
      <c r="K96" s="50" t="s">
        <v>3202</v>
      </c>
      <c r="L96" s="51" t="s">
        <v>3203</v>
      </c>
      <c r="M96" s="48" t="s">
        <v>434</v>
      </c>
      <c r="N96" s="50" t="s">
        <v>649</v>
      </c>
      <c r="O96" s="50" t="s">
        <v>240</v>
      </c>
      <c r="P96" s="51" t="s">
        <v>693</v>
      </c>
      <c r="Q96" s="51" t="s">
        <v>694</v>
      </c>
      <c r="R96" s="50" t="s">
        <v>695</v>
      </c>
      <c r="S96" s="50" t="s">
        <v>69</v>
      </c>
      <c r="T96" s="50" t="str">
        <f t="array" ref="T96">IFERROR(INDEX(INDIRECT("'"&amp;VLOOKUP($C96,ModMap!$A$2:$B$21,2,FALSE)&amp;"'!T:T"),MATCH($K96,INDIRECT("'"&amp;VLOOKUP($C96,ModMap!$A$2:$B$21,2,FALSE)&amp;"'!$K:$K"),0)),"")</f>
        <v>Unassigned</v>
      </c>
      <c r="U96" s="48" t="s">
        <v>33</v>
      </c>
      <c r="V96" s="50" t="str">
        <f t="array" ref="V96">IFERROR(INDEX(INDIRECT("'"&amp;VLOOKUP($C96,ModMap!$A$2:$B$21,2,FALSE)&amp;"'!V:V"),MATCH($K96,INDIRECT("'"&amp;VLOOKUP($C96,ModMap!$A$2:$B$21,2,FALSE)&amp;"'!$K:$K"),0)),"")</f>
        <v>Not Started</v>
      </c>
      <c r="W96" s="50" t="str">
        <f t="array" ref="W96">IFERROR(INDEX(INDIRECT("'"&amp;VLOOKUP($C96,ModMap!$A$2:$B$21,2,FALSE)&amp;"'!W:W"),MATCH($K96,INDIRECT("'"&amp;VLOOKUP($C96,ModMap!$A$2:$B$21,2,FALSE)&amp;"'!$K:$K"),0)),"")</f>
        <v>Unassigned</v>
      </c>
      <c r="X96" s="48" t="s">
        <v>33</v>
      </c>
      <c r="Y96" s="50" t="str">
        <f t="array" ref="Y96">IFERROR(INDEX(INDIRECT("'"&amp;VLOOKUP($C96,ModMap!$A$2:$B$21,2,FALSE)&amp;"'!Y:Y"),MATCH($K96,INDIRECT("'"&amp;VLOOKUP($C96,ModMap!$A$2:$B$21,2,FALSE)&amp;"'!$K:$K"),0)),"")</f>
        <v>Not Started</v>
      </c>
      <c r="Z96" s="50" t="str">
        <f t="array" ref="Z96">IFERROR(INDEX(INDIRECT("'"&amp;VLOOKUP($C96,ModMap!$A$2:$B$21,2,FALSE)&amp;"'!Z:Z"),MATCH($K96,INDIRECT("'"&amp;VLOOKUP($C96,ModMap!$A$2:$B$21,2,FALSE)&amp;"'!$K:$K"),0)),"")</f>
        <v>Unassigned</v>
      </c>
      <c r="AA96" s="44" t="s">
        <v>36</v>
      </c>
      <c r="AB96" s="50" t="str">
        <f t="array" ref="AB96">IFERROR(INDEX(INDIRECT("'"&amp;VLOOKUP($C96,ModMap!$A$2:$B$21,2,FALSE)&amp;"'!AB:AB"),MATCH($K96,INDIRECT("'"&amp;VLOOKUP($C96,ModMap!$A$2:$B$21,2,FALSE)&amp;"'!$K:$K"),0)),"")</f>
        <v>N/A</v>
      </c>
      <c r="AC96" s="50" t="str">
        <f t="array" ref="AC96">IFERROR(INDEX(INDIRECT("'"&amp;VLOOKUP($C96,ModMap!$A$2:$B$21,2,FALSE)&amp;"'!AC:AC"),MATCH($K96,INDIRECT("'"&amp;VLOOKUP($C96,ModMap!$A$2:$B$21,2,FALSE)&amp;"'!$K:$K"),0)),"")</f>
        <v/>
      </c>
      <c r="AD96" s="44" t="s">
        <v>36</v>
      </c>
      <c r="AE96" s="50" t="str">
        <f t="array" ref="AE96">IFERROR(INDEX(INDIRECT("'"&amp;VLOOKUP($C96,ModMap!$A$2:$B$21,2,FALSE)&amp;"'!AE:AE"),MATCH($K96,INDIRECT("'"&amp;VLOOKUP($C96,ModMap!$A$2:$B$21,2,FALSE)&amp;"'!$K:$K"),0)),"")</f>
        <v>N/A</v>
      </c>
      <c r="AF96" s="50" t="str">
        <f t="array" ref="AF96">IFERROR(INDEX(INDIRECT("'"&amp;VLOOKUP($C96,ModMap!$A$2:$B$21,2,FALSE)&amp;"'!AF:AF"),MATCH($K96,INDIRECT("'"&amp;VLOOKUP($C96,ModMap!$A$2:$B$21,2,FALSE)&amp;"'!$K:$K"),0)),"")</f>
        <v/>
      </c>
      <c r="AG96" s="44" t="s">
        <v>36</v>
      </c>
      <c r="AH96" s="50" t="str">
        <f t="array" ref="AH96">IFERROR(INDEX(INDIRECT("'"&amp;VLOOKUP($C96,ModMap!$A$2:$B$21,2,FALSE)&amp;"'!AH:AH"),MATCH($K96,INDIRECT("'"&amp;VLOOKUP($C96,ModMap!$A$2:$B$21,2,FALSE)&amp;"'!$K:$K"),0)),"")</f>
        <v>N/A</v>
      </c>
      <c r="AI96" s="50" t="str">
        <f t="array" ref="AI96">IFERROR(INDEX(INDIRECT("'"&amp;VLOOKUP($C96,ModMap!$A$2:$B$21,2,FALSE)&amp;"'!AI:AI"),MATCH($K96,INDIRECT("'"&amp;VLOOKUP($C96,ModMap!$A$2:$B$21,2,FALSE)&amp;"'!$K:$K"),0)),"")</f>
        <v/>
      </c>
      <c r="AJ96" s="44" t="s">
        <v>36</v>
      </c>
      <c r="AK96" s="50" t="str">
        <f t="array" ref="AK96">IFERROR(INDEX(INDIRECT("'"&amp;VLOOKUP($C96,ModMap!$A$2:$B$21,2,FALSE)&amp;"'!AK:AK"),MATCH($K96,INDIRECT("'"&amp;VLOOKUP($C96,ModMap!$A$2:$B$21,2,FALSE)&amp;"'!$K:$K"),0)),"")</f>
        <v>N/A</v>
      </c>
      <c r="AL96" s="50" t="str">
        <f t="array" ref="AL96">IFERROR(INDEX(INDIRECT("'"&amp;VLOOKUP($C96,ModMap!$A$2:$B$21,2,FALSE)&amp;"'!AL:AL"),MATCH($K96,INDIRECT("'"&amp;VLOOKUP($C96,ModMap!$A$2:$B$21,2,FALSE)&amp;"'!$K:$K"),0)),"")</f>
        <v/>
      </c>
      <c r="AM96" s="50">
        <f t="shared" si="1"/>
        <v>2</v>
      </c>
      <c r="AN96" s="50" t="str">
        <f t="shared" si="2"/>
        <v>Not Started</v>
      </c>
      <c r="AO96" s="51" t="str">
        <f t="array" ref="AO96">IFERROR(INDEX(INDIRECT("'"&amp;VLOOKUP($C96,ModMap!$A$2:$B$21,2,FALSE)&amp;"'!AO:AO"),MATCH($K96,INDIRECT("'"&amp;VLOOKUP($C96,ModMap!$A$2:$B$21,2,FALSE)&amp;"'!$K:$K"),0)),"")</f>
        <v/>
      </c>
      <c r="AP96" s="49" t="str">
        <f t="array" ref="AP96">IFERROR(HYPERLINK("#'"&amp;VLOOKUP($C96,ModMap!$A$2:$B$21,2,FALSE)&amp;"'!V"&amp;MATCH($K96,INDIRECT("'"&amp;VLOOKUP($C96,ModMap!$A$2:$B$21,2,FALSE)&amp;"'!$K:$K"),0),"Edit on module sheet"),"")</f>
        <v>Edit on module sheet</v>
      </c>
    </row>
    <row r="97" ht="42.0" customHeight="1">
      <c r="A97" s="39">
        <v>95.0</v>
      </c>
      <c r="B97" s="39">
        <v>333.0</v>
      </c>
      <c r="C97" s="39" t="s">
        <v>102</v>
      </c>
      <c r="D97" s="40" t="s">
        <v>103</v>
      </c>
      <c r="E97" s="31" t="s">
        <v>69</v>
      </c>
      <c r="F97" s="70" t="s">
        <v>642</v>
      </c>
      <c r="G97" s="40" t="s">
        <v>643</v>
      </c>
      <c r="H97" s="39" t="s">
        <v>703</v>
      </c>
      <c r="I97" s="39" t="s">
        <v>704</v>
      </c>
      <c r="J97" s="40" t="s">
        <v>705</v>
      </c>
      <c r="K97" s="39" t="s">
        <v>3229</v>
      </c>
      <c r="L97" s="40" t="s">
        <v>3230</v>
      </c>
      <c r="M97" s="48" t="s">
        <v>434</v>
      </c>
      <c r="N97" s="39" t="s">
        <v>649</v>
      </c>
      <c r="O97" s="39" t="s">
        <v>240</v>
      </c>
      <c r="P97" s="40" t="s">
        <v>708</v>
      </c>
      <c r="Q97" s="40" t="s">
        <v>709</v>
      </c>
      <c r="R97" s="39" t="s">
        <v>287</v>
      </c>
      <c r="S97" s="39" t="s">
        <v>69</v>
      </c>
      <c r="T97" s="39" t="str">
        <f t="array" ref="T97">IFERROR(INDEX(INDIRECT("'"&amp;VLOOKUP($C97,ModMap!$A$2:$B$21,2,FALSE)&amp;"'!T:T"),MATCH($K97,INDIRECT("'"&amp;VLOOKUP($C97,ModMap!$A$2:$B$21,2,FALSE)&amp;"'!$K:$K"),0)),"")</f>
        <v>Unassigned</v>
      </c>
      <c r="U97" s="48" t="s">
        <v>33</v>
      </c>
      <c r="V97" s="39" t="str">
        <f t="array" ref="V97">IFERROR(INDEX(INDIRECT("'"&amp;VLOOKUP($C97,ModMap!$A$2:$B$21,2,FALSE)&amp;"'!V:V"),MATCH($K97,INDIRECT("'"&amp;VLOOKUP($C97,ModMap!$A$2:$B$21,2,FALSE)&amp;"'!$K:$K"),0)),"")</f>
        <v>Not Started</v>
      </c>
      <c r="W97" s="39" t="str">
        <f t="array" ref="W97">IFERROR(INDEX(INDIRECT("'"&amp;VLOOKUP($C97,ModMap!$A$2:$B$21,2,FALSE)&amp;"'!W:W"),MATCH($K97,INDIRECT("'"&amp;VLOOKUP($C97,ModMap!$A$2:$B$21,2,FALSE)&amp;"'!$K:$K"),0)),"")</f>
        <v>Unassigned</v>
      </c>
      <c r="X97" s="48" t="s">
        <v>33</v>
      </c>
      <c r="Y97" s="39" t="str">
        <f t="array" ref="Y97">IFERROR(INDEX(INDIRECT("'"&amp;VLOOKUP($C97,ModMap!$A$2:$B$21,2,FALSE)&amp;"'!Y:Y"),MATCH($K97,INDIRECT("'"&amp;VLOOKUP($C97,ModMap!$A$2:$B$21,2,FALSE)&amp;"'!$K:$K"),0)),"")</f>
        <v>Not Started</v>
      </c>
      <c r="Z97" s="39" t="str">
        <f t="array" ref="Z97">IFERROR(INDEX(INDIRECT("'"&amp;VLOOKUP($C97,ModMap!$A$2:$B$21,2,FALSE)&amp;"'!Z:Z"),MATCH($K97,INDIRECT("'"&amp;VLOOKUP($C97,ModMap!$A$2:$B$21,2,FALSE)&amp;"'!$K:$K"),0)),"")</f>
        <v>Unassigned</v>
      </c>
      <c r="AA97" s="44" t="s">
        <v>36</v>
      </c>
      <c r="AB97" s="39" t="str">
        <f t="array" ref="AB97">IFERROR(INDEX(INDIRECT("'"&amp;VLOOKUP($C97,ModMap!$A$2:$B$21,2,FALSE)&amp;"'!AB:AB"),MATCH($K97,INDIRECT("'"&amp;VLOOKUP($C97,ModMap!$A$2:$B$21,2,FALSE)&amp;"'!$K:$K"),0)),"")</f>
        <v>N/A</v>
      </c>
      <c r="AC97" s="39" t="str">
        <f t="array" ref="AC97">IFERROR(INDEX(INDIRECT("'"&amp;VLOOKUP($C97,ModMap!$A$2:$B$21,2,FALSE)&amp;"'!AC:AC"),MATCH($K97,INDIRECT("'"&amp;VLOOKUP($C97,ModMap!$A$2:$B$21,2,FALSE)&amp;"'!$K:$K"),0)),"")</f>
        <v/>
      </c>
      <c r="AD97" s="44" t="s">
        <v>36</v>
      </c>
      <c r="AE97" s="39" t="str">
        <f t="array" ref="AE97">IFERROR(INDEX(INDIRECT("'"&amp;VLOOKUP($C97,ModMap!$A$2:$B$21,2,FALSE)&amp;"'!AE:AE"),MATCH($K97,INDIRECT("'"&amp;VLOOKUP($C97,ModMap!$A$2:$B$21,2,FALSE)&amp;"'!$K:$K"),0)),"")</f>
        <v>N/A</v>
      </c>
      <c r="AF97" s="39" t="str">
        <f t="array" ref="AF97">IFERROR(INDEX(INDIRECT("'"&amp;VLOOKUP($C97,ModMap!$A$2:$B$21,2,FALSE)&amp;"'!AF:AF"),MATCH($K97,INDIRECT("'"&amp;VLOOKUP($C97,ModMap!$A$2:$B$21,2,FALSE)&amp;"'!$K:$K"),0)),"")</f>
        <v/>
      </c>
      <c r="AG97" s="44" t="s">
        <v>36</v>
      </c>
      <c r="AH97" s="39" t="str">
        <f t="array" ref="AH97">IFERROR(INDEX(INDIRECT("'"&amp;VLOOKUP($C97,ModMap!$A$2:$B$21,2,FALSE)&amp;"'!AH:AH"),MATCH($K97,INDIRECT("'"&amp;VLOOKUP($C97,ModMap!$A$2:$B$21,2,FALSE)&amp;"'!$K:$K"),0)),"")</f>
        <v>N/A</v>
      </c>
      <c r="AI97" s="39" t="str">
        <f t="array" ref="AI97">IFERROR(INDEX(INDIRECT("'"&amp;VLOOKUP($C97,ModMap!$A$2:$B$21,2,FALSE)&amp;"'!AI:AI"),MATCH($K97,INDIRECT("'"&amp;VLOOKUP($C97,ModMap!$A$2:$B$21,2,FALSE)&amp;"'!$K:$K"),0)),"")</f>
        <v/>
      </c>
      <c r="AJ97" s="44" t="s">
        <v>36</v>
      </c>
      <c r="AK97" s="39" t="str">
        <f t="array" ref="AK97">IFERROR(INDEX(INDIRECT("'"&amp;VLOOKUP($C97,ModMap!$A$2:$B$21,2,FALSE)&amp;"'!AK:AK"),MATCH($K97,INDIRECT("'"&amp;VLOOKUP($C97,ModMap!$A$2:$B$21,2,FALSE)&amp;"'!$K:$K"),0)),"")</f>
        <v>N/A</v>
      </c>
      <c r="AL97" s="39" t="str">
        <f t="array" ref="AL97">IFERROR(INDEX(INDIRECT("'"&amp;VLOOKUP($C97,ModMap!$A$2:$B$21,2,FALSE)&amp;"'!AL:AL"),MATCH($K97,INDIRECT("'"&amp;VLOOKUP($C97,ModMap!$A$2:$B$21,2,FALSE)&amp;"'!$K:$K"),0)),"")</f>
        <v/>
      </c>
      <c r="AM97" s="39">
        <f t="shared" si="1"/>
        <v>2</v>
      </c>
      <c r="AN97" s="39" t="str">
        <f t="shared" si="2"/>
        <v>Not Started</v>
      </c>
      <c r="AO97" s="40" t="str">
        <f t="array" ref="AO97">IFERROR(INDEX(INDIRECT("'"&amp;VLOOKUP($C97,ModMap!$A$2:$B$21,2,FALSE)&amp;"'!AO:AO"),MATCH($K97,INDIRECT("'"&amp;VLOOKUP($C97,ModMap!$A$2:$B$21,2,FALSE)&amp;"'!$K:$K"),0)),"")</f>
        <v/>
      </c>
      <c r="AP97" s="49" t="str">
        <f t="array" ref="AP97">IFERROR(HYPERLINK("#'"&amp;VLOOKUP($C97,ModMap!$A$2:$B$21,2,FALSE)&amp;"'!V"&amp;MATCH($K97,INDIRECT("'"&amp;VLOOKUP($C97,ModMap!$A$2:$B$21,2,FALSE)&amp;"'!$K:$K"),0),"Edit on module sheet"),"")</f>
        <v>Edit on module sheet</v>
      </c>
    </row>
    <row r="98" ht="42.0" customHeight="1">
      <c r="A98" s="50">
        <v>96.0</v>
      </c>
      <c r="B98" s="50">
        <v>336.0</v>
      </c>
      <c r="C98" s="50" t="s">
        <v>102</v>
      </c>
      <c r="D98" s="51" t="s">
        <v>103</v>
      </c>
      <c r="E98" s="31" t="s">
        <v>69</v>
      </c>
      <c r="F98" s="70" t="s">
        <v>642</v>
      </c>
      <c r="G98" s="51" t="s">
        <v>643</v>
      </c>
      <c r="H98" s="50" t="s">
        <v>2271</v>
      </c>
      <c r="I98" s="50" t="s">
        <v>2272</v>
      </c>
      <c r="J98" s="51" t="s">
        <v>2273</v>
      </c>
      <c r="K98" s="50" t="s">
        <v>3246</v>
      </c>
      <c r="L98" s="51" t="s">
        <v>3247</v>
      </c>
      <c r="M98" s="48" t="s">
        <v>434</v>
      </c>
      <c r="N98" s="50" t="s">
        <v>649</v>
      </c>
      <c r="O98" s="50" t="s">
        <v>2276</v>
      </c>
      <c r="P98" s="51" t="s">
        <v>2277</v>
      </c>
      <c r="Q98" s="51" t="s">
        <v>2278</v>
      </c>
      <c r="R98" s="50" t="s">
        <v>205</v>
      </c>
      <c r="S98" s="50" t="s">
        <v>69</v>
      </c>
      <c r="T98" s="50" t="str">
        <f t="array" ref="T98">IFERROR(INDEX(INDIRECT("'"&amp;VLOOKUP($C98,ModMap!$A$2:$B$21,2,FALSE)&amp;"'!T:T"),MATCH($K98,INDIRECT("'"&amp;VLOOKUP($C98,ModMap!$A$2:$B$21,2,FALSE)&amp;"'!$K:$K"),0)),"")</f>
        <v>Unassigned</v>
      </c>
      <c r="U98" s="44" t="s">
        <v>36</v>
      </c>
      <c r="V98" s="50" t="str">
        <f t="array" ref="V98">IFERROR(INDEX(INDIRECT("'"&amp;VLOOKUP($C98,ModMap!$A$2:$B$21,2,FALSE)&amp;"'!V:V"),MATCH($K98,INDIRECT("'"&amp;VLOOKUP($C98,ModMap!$A$2:$B$21,2,FALSE)&amp;"'!$K:$K"),0)),"")</f>
        <v>N/A</v>
      </c>
      <c r="W98" s="50" t="str">
        <f t="array" ref="W98">IFERROR(INDEX(INDIRECT("'"&amp;VLOOKUP($C98,ModMap!$A$2:$B$21,2,FALSE)&amp;"'!W:W"),MATCH($K98,INDIRECT("'"&amp;VLOOKUP($C98,ModMap!$A$2:$B$21,2,FALSE)&amp;"'!$K:$K"),0)),"")</f>
        <v/>
      </c>
      <c r="X98" s="48" t="s">
        <v>33</v>
      </c>
      <c r="Y98" s="50" t="str">
        <f t="array" ref="Y98">IFERROR(INDEX(INDIRECT("'"&amp;VLOOKUP($C98,ModMap!$A$2:$B$21,2,FALSE)&amp;"'!Y:Y"),MATCH($K98,INDIRECT("'"&amp;VLOOKUP($C98,ModMap!$A$2:$B$21,2,FALSE)&amp;"'!$K:$K"),0)),"")</f>
        <v>Not Started</v>
      </c>
      <c r="Z98" s="50" t="str">
        <f t="array" ref="Z98">IFERROR(INDEX(INDIRECT("'"&amp;VLOOKUP($C98,ModMap!$A$2:$B$21,2,FALSE)&amp;"'!Z:Z"),MATCH($K98,INDIRECT("'"&amp;VLOOKUP($C98,ModMap!$A$2:$B$21,2,FALSE)&amp;"'!$K:$K"),0)),"")</f>
        <v>Unassigned</v>
      </c>
      <c r="AA98" s="44" t="s">
        <v>36</v>
      </c>
      <c r="AB98" s="50" t="str">
        <f t="array" ref="AB98">IFERROR(INDEX(INDIRECT("'"&amp;VLOOKUP($C98,ModMap!$A$2:$B$21,2,FALSE)&amp;"'!AB:AB"),MATCH($K98,INDIRECT("'"&amp;VLOOKUP($C98,ModMap!$A$2:$B$21,2,FALSE)&amp;"'!$K:$K"),0)),"")</f>
        <v>N/A</v>
      </c>
      <c r="AC98" s="50" t="str">
        <f t="array" ref="AC98">IFERROR(INDEX(INDIRECT("'"&amp;VLOOKUP($C98,ModMap!$A$2:$B$21,2,FALSE)&amp;"'!AC:AC"),MATCH($K98,INDIRECT("'"&amp;VLOOKUP($C98,ModMap!$A$2:$B$21,2,FALSE)&amp;"'!$K:$K"),0)),"")</f>
        <v/>
      </c>
      <c r="AD98" s="44" t="s">
        <v>36</v>
      </c>
      <c r="AE98" s="50" t="str">
        <f t="array" ref="AE98">IFERROR(INDEX(INDIRECT("'"&amp;VLOOKUP($C98,ModMap!$A$2:$B$21,2,FALSE)&amp;"'!AE:AE"),MATCH($K98,INDIRECT("'"&amp;VLOOKUP($C98,ModMap!$A$2:$B$21,2,FALSE)&amp;"'!$K:$K"),0)),"")</f>
        <v>N/A</v>
      </c>
      <c r="AF98" s="50" t="str">
        <f t="array" ref="AF98">IFERROR(INDEX(INDIRECT("'"&amp;VLOOKUP($C98,ModMap!$A$2:$B$21,2,FALSE)&amp;"'!AF:AF"),MATCH($K98,INDIRECT("'"&amp;VLOOKUP($C98,ModMap!$A$2:$B$21,2,FALSE)&amp;"'!$K:$K"),0)),"")</f>
        <v/>
      </c>
      <c r="AG98" s="44" t="s">
        <v>36</v>
      </c>
      <c r="AH98" s="50" t="str">
        <f t="array" ref="AH98">IFERROR(INDEX(INDIRECT("'"&amp;VLOOKUP($C98,ModMap!$A$2:$B$21,2,FALSE)&amp;"'!AH:AH"),MATCH($K98,INDIRECT("'"&amp;VLOOKUP($C98,ModMap!$A$2:$B$21,2,FALSE)&amp;"'!$K:$K"),0)),"")</f>
        <v>N/A</v>
      </c>
      <c r="AI98" s="50" t="str">
        <f t="array" ref="AI98">IFERROR(INDEX(INDIRECT("'"&amp;VLOOKUP($C98,ModMap!$A$2:$B$21,2,FALSE)&amp;"'!AI:AI"),MATCH($K98,INDIRECT("'"&amp;VLOOKUP($C98,ModMap!$A$2:$B$21,2,FALSE)&amp;"'!$K:$K"),0)),"")</f>
        <v/>
      </c>
      <c r="AJ98" s="44" t="s">
        <v>36</v>
      </c>
      <c r="AK98" s="50" t="str">
        <f t="array" ref="AK98">IFERROR(INDEX(INDIRECT("'"&amp;VLOOKUP($C98,ModMap!$A$2:$B$21,2,FALSE)&amp;"'!AK:AK"),MATCH($K98,INDIRECT("'"&amp;VLOOKUP($C98,ModMap!$A$2:$B$21,2,FALSE)&amp;"'!$K:$K"),0)),"")</f>
        <v>N/A</v>
      </c>
      <c r="AL98" s="50" t="str">
        <f t="array" ref="AL98">IFERROR(INDEX(INDIRECT("'"&amp;VLOOKUP($C98,ModMap!$A$2:$B$21,2,FALSE)&amp;"'!AL:AL"),MATCH($K98,INDIRECT("'"&amp;VLOOKUP($C98,ModMap!$A$2:$B$21,2,FALSE)&amp;"'!$K:$K"),0)),"")</f>
        <v/>
      </c>
      <c r="AM98" s="50">
        <f t="shared" si="1"/>
        <v>1</v>
      </c>
      <c r="AN98" s="50" t="str">
        <f t="shared" si="2"/>
        <v>Not Started</v>
      </c>
      <c r="AO98" s="51" t="str">
        <f t="array" ref="AO98">IFERROR(INDEX(INDIRECT("'"&amp;VLOOKUP($C98,ModMap!$A$2:$B$21,2,FALSE)&amp;"'!AO:AO"),MATCH($K98,INDIRECT("'"&amp;VLOOKUP($C98,ModMap!$A$2:$B$21,2,FALSE)&amp;"'!$K:$K"),0)),"")</f>
        <v/>
      </c>
      <c r="AP98" s="49" t="str">
        <f t="array" ref="AP98">IFERROR(HYPERLINK("#'"&amp;VLOOKUP($C98,ModMap!$A$2:$B$21,2,FALSE)&amp;"'!V"&amp;MATCH($K98,INDIRECT("'"&amp;VLOOKUP($C98,ModMap!$A$2:$B$21,2,FALSE)&amp;"'!$K:$K"),0),"Edit on module sheet"),"")</f>
        <v>Edit on module sheet</v>
      </c>
    </row>
    <row r="99" ht="42.0" customHeight="1">
      <c r="A99" s="39">
        <v>97.0</v>
      </c>
      <c r="B99" s="39">
        <v>339.0</v>
      </c>
      <c r="C99" s="39" t="s">
        <v>102</v>
      </c>
      <c r="D99" s="40" t="s">
        <v>103</v>
      </c>
      <c r="E99" s="31" t="s">
        <v>69</v>
      </c>
      <c r="F99" s="70" t="s">
        <v>642</v>
      </c>
      <c r="G99" s="40" t="s">
        <v>643</v>
      </c>
      <c r="H99" s="39" t="s">
        <v>714</v>
      </c>
      <c r="I99" s="39" t="s">
        <v>715</v>
      </c>
      <c r="J99" s="40" t="s">
        <v>716</v>
      </c>
      <c r="K99" s="39" t="s">
        <v>3260</v>
      </c>
      <c r="L99" s="40" t="s">
        <v>3261</v>
      </c>
      <c r="M99" s="48" t="s">
        <v>434</v>
      </c>
      <c r="N99" s="39" t="s">
        <v>649</v>
      </c>
      <c r="O99" s="39" t="s">
        <v>240</v>
      </c>
      <c r="P99" s="40" t="s">
        <v>719</v>
      </c>
      <c r="Q99" s="40" t="s">
        <v>720</v>
      </c>
      <c r="R99" s="39" t="s">
        <v>251</v>
      </c>
      <c r="S99" s="39" t="s">
        <v>69</v>
      </c>
      <c r="T99" s="39" t="str">
        <f t="array" ref="T99">IFERROR(INDEX(INDIRECT("'"&amp;VLOOKUP($C99,ModMap!$A$2:$B$21,2,FALSE)&amp;"'!T:T"),MATCH($K99,INDIRECT("'"&amp;VLOOKUP($C99,ModMap!$A$2:$B$21,2,FALSE)&amp;"'!$K:$K"),0)),"")</f>
        <v>Unassigned</v>
      </c>
      <c r="U99" s="48" t="s">
        <v>33</v>
      </c>
      <c r="V99" s="39" t="str">
        <f t="array" ref="V99">IFERROR(INDEX(INDIRECT("'"&amp;VLOOKUP($C99,ModMap!$A$2:$B$21,2,FALSE)&amp;"'!V:V"),MATCH($K99,INDIRECT("'"&amp;VLOOKUP($C99,ModMap!$A$2:$B$21,2,FALSE)&amp;"'!$K:$K"),0)),"")</f>
        <v>Not Started</v>
      </c>
      <c r="W99" s="39" t="str">
        <f t="array" ref="W99">IFERROR(INDEX(INDIRECT("'"&amp;VLOOKUP($C99,ModMap!$A$2:$B$21,2,FALSE)&amp;"'!W:W"),MATCH($K99,INDIRECT("'"&amp;VLOOKUP($C99,ModMap!$A$2:$B$21,2,FALSE)&amp;"'!$K:$K"),0)),"")</f>
        <v>Unassigned</v>
      </c>
      <c r="X99" s="48" t="s">
        <v>33</v>
      </c>
      <c r="Y99" s="39" t="str">
        <f t="array" ref="Y99">IFERROR(INDEX(INDIRECT("'"&amp;VLOOKUP($C99,ModMap!$A$2:$B$21,2,FALSE)&amp;"'!Y:Y"),MATCH($K99,INDIRECT("'"&amp;VLOOKUP($C99,ModMap!$A$2:$B$21,2,FALSE)&amp;"'!$K:$K"),0)),"")</f>
        <v>Not Started</v>
      </c>
      <c r="Z99" s="39" t="str">
        <f t="array" ref="Z99">IFERROR(INDEX(INDIRECT("'"&amp;VLOOKUP($C99,ModMap!$A$2:$B$21,2,FALSE)&amp;"'!Z:Z"),MATCH($K99,INDIRECT("'"&amp;VLOOKUP($C99,ModMap!$A$2:$B$21,2,FALSE)&amp;"'!$K:$K"),0)),"")</f>
        <v>Unassigned</v>
      </c>
      <c r="AA99" s="44" t="s">
        <v>36</v>
      </c>
      <c r="AB99" s="39" t="str">
        <f t="array" ref="AB99">IFERROR(INDEX(INDIRECT("'"&amp;VLOOKUP($C99,ModMap!$A$2:$B$21,2,FALSE)&amp;"'!AB:AB"),MATCH($K99,INDIRECT("'"&amp;VLOOKUP($C99,ModMap!$A$2:$B$21,2,FALSE)&amp;"'!$K:$K"),0)),"")</f>
        <v>N/A</v>
      </c>
      <c r="AC99" s="39" t="str">
        <f t="array" ref="AC99">IFERROR(INDEX(INDIRECT("'"&amp;VLOOKUP($C99,ModMap!$A$2:$B$21,2,FALSE)&amp;"'!AC:AC"),MATCH($K99,INDIRECT("'"&amp;VLOOKUP($C99,ModMap!$A$2:$B$21,2,FALSE)&amp;"'!$K:$K"),0)),"")</f>
        <v/>
      </c>
      <c r="AD99" s="44" t="s">
        <v>36</v>
      </c>
      <c r="AE99" s="39" t="str">
        <f t="array" ref="AE99">IFERROR(INDEX(INDIRECT("'"&amp;VLOOKUP($C99,ModMap!$A$2:$B$21,2,FALSE)&amp;"'!AE:AE"),MATCH($K99,INDIRECT("'"&amp;VLOOKUP($C99,ModMap!$A$2:$B$21,2,FALSE)&amp;"'!$K:$K"),0)),"")</f>
        <v>N/A</v>
      </c>
      <c r="AF99" s="39" t="str">
        <f t="array" ref="AF99">IFERROR(INDEX(INDIRECT("'"&amp;VLOOKUP($C99,ModMap!$A$2:$B$21,2,FALSE)&amp;"'!AF:AF"),MATCH($K99,INDIRECT("'"&amp;VLOOKUP($C99,ModMap!$A$2:$B$21,2,FALSE)&amp;"'!$K:$K"),0)),"")</f>
        <v/>
      </c>
      <c r="AG99" s="44" t="s">
        <v>36</v>
      </c>
      <c r="AH99" s="39" t="str">
        <f t="array" ref="AH99">IFERROR(INDEX(INDIRECT("'"&amp;VLOOKUP($C99,ModMap!$A$2:$B$21,2,FALSE)&amp;"'!AH:AH"),MATCH($K99,INDIRECT("'"&amp;VLOOKUP($C99,ModMap!$A$2:$B$21,2,FALSE)&amp;"'!$K:$K"),0)),"")</f>
        <v>N/A</v>
      </c>
      <c r="AI99" s="39" t="str">
        <f t="array" ref="AI99">IFERROR(INDEX(INDIRECT("'"&amp;VLOOKUP($C99,ModMap!$A$2:$B$21,2,FALSE)&amp;"'!AI:AI"),MATCH($K99,INDIRECT("'"&amp;VLOOKUP($C99,ModMap!$A$2:$B$21,2,FALSE)&amp;"'!$K:$K"),0)),"")</f>
        <v/>
      </c>
      <c r="AJ99" s="44" t="s">
        <v>36</v>
      </c>
      <c r="AK99" s="39" t="str">
        <f t="array" ref="AK99">IFERROR(INDEX(INDIRECT("'"&amp;VLOOKUP($C99,ModMap!$A$2:$B$21,2,FALSE)&amp;"'!AK:AK"),MATCH($K99,INDIRECT("'"&amp;VLOOKUP($C99,ModMap!$A$2:$B$21,2,FALSE)&amp;"'!$K:$K"),0)),"")</f>
        <v>N/A</v>
      </c>
      <c r="AL99" s="39" t="str">
        <f t="array" ref="AL99">IFERROR(INDEX(INDIRECT("'"&amp;VLOOKUP($C99,ModMap!$A$2:$B$21,2,FALSE)&amp;"'!AL:AL"),MATCH($K99,INDIRECT("'"&amp;VLOOKUP($C99,ModMap!$A$2:$B$21,2,FALSE)&amp;"'!$K:$K"),0)),"")</f>
        <v/>
      </c>
      <c r="AM99" s="39">
        <f t="shared" si="1"/>
        <v>2</v>
      </c>
      <c r="AN99" s="39" t="str">
        <f t="shared" si="2"/>
        <v>Not Started</v>
      </c>
      <c r="AO99" s="40" t="str">
        <f t="array" ref="AO99">IFERROR(INDEX(INDIRECT("'"&amp;VLOOKUP($C99,ModMap!$A$2:$B$21,2,FALSE)&amp;"'!AO:AO"),MATCH($K99,INDIRECT("'"&amp;VLOOKUP($C99,ModMap!$A$2:$B$21,2,FALSE)&amp;"'!$K:$K"),0)),"")</f>
        <v/>
      </c>
      <c r="AP99" s="49" t="str">
        <f t="array" ref="AP99">IFERROR(HYPERLINK("#'"&amp;VLOOKUP($C99,ModMap!$A$2:$B$21,2,FALSE)&amp;"'!V"&amp;MATCH($K99,INDIRECT("'"&amp;VLOOKUP($C99,ModMap!$A$2:$B$21,2,FALSE)&amp;"'!$K:$K"),0),"Edit on module sheet"),"")</f>
        <v>Edit on module sheet</v>
      </c>
    </row>
    <row r="100" ht="42.0" customHeight="1">
      <c r="A100" s="50">
        <v>98.0</v>
      </c>
      <c r="B100" s="50">
        <v>344.0</v>
      </c>
      <c r="C100" s="50" t="s">
        <v>102</v>
      </c>
      <c r="D100" s="51" t="s">
        <v>103</v>
      </c>
      <c r="E100" s="31" t="s">
        <v>69</v>
      </c>
      <c r="F100" s="70" t="s">
        <v>642</v>
      </c>
      <c r="G100" s="51" t="s">
        <v>643</v>
      </c>
      <c r="H100" s="50" t="s">
        <v>728</v>
      </c>
      <c r="I100" s="50" t="s">
        <v>729</v>
      </c>
      <c r="J100" s="51" t="s">
        <v>730</v>
      </c>
      <c r="K100" s="50" t="s">
        <v>3273</v>
      </c>
      <c r="L100" s="51" t="s">
        <v>3274</v>
      </c>
      <c r="M100" s="48" t="s">
        <v>434</v>
      </c>
      <c r="N100" s="50" t="s">
        <v>649</v>
      </c>
      <c r="O100" s="50" t="s">
        <v>733</v>
      </c>
      <c r="P100" s="51" t="s">
        <v>734</v>
      </c>
      <c r="Q100" s="51" t="s">
        <v>735</v>
      </c>
      <c r="R100" s="50" t="s">
        <v>736</v>
      </c>
      <c r="S100" s="50" t="s">
        <v>69</v>
      </c>
      <c r="T100" s="50" t="str">
        <f t="array" ref="T100">IFERROR(INDEX(INDIRECT("'"&amp;VLOOKUP($C100,ModMap!$A$2:$B$21,2,FALSE)&amp;"'!T:T"),MATCH($K100,INDIRECT("'"&amp;VLOOKUP($C100,ModMap!$A$2:$B$21,2,FALSE)&amp;"'!$K:$K"),0)),"")</f>
        <v>Unassigned</v>
      </c>
      <c r="U100" s="48" t="s">
        <v>33</v>
      </c>
      <c r="V100" s="50" t="str">
        <f t="array" ref="V100">IFERROR(INDEX(INDIRECT("'"&amp;VLOOKUP($C100,ModMap!$A$2:$B$21,2,FALSE)&amp;"'!V:V"),MATCH($K100,INDIRECT("'"&amp;VLOOKUP($C100,ModMap!$A$2:$B$21,2,FALSE)&amp;"'!$K:$K"),0)),"")</f>
        <v>Not Started</v>
      </c>
      <c r="W100" s="50" t="str">
        <f t="array" ref="W100">IFERROR(INDEX(INDIRECT("'"&amp;VLOOKUP($C100,ModMap!$A$2:$B$21,2,FALSE)&amp;"'!W:W"),MATCH($K100,INDIRECT("'"&amp;VLOOKUP($C100,ModMap!$A$2:$B$21,2,FALSE)&amp;"'!$K:$K"),0)),"")</f>
        <v>Unassigned</v>
      </c>
      <c r="X100" s="48" t="s">
        <v>33</v>
      </c>
      <c r="Y100" s="50" t="str">
        <f t="array" ref="Y100">IFERROR(INDEX(INDIRECT("'"&amp;VLOOKUP($C100,ModMap!$A$2:$B$21,2,FALSE)&amp;"'!Y:Y"),MATCH($K100,INDIRECT("'"&amp;VLOOKUP($C100,ModMap!$A$2:$B$21,2,FALSE)&amp;"'!$K:$K"),0)),"")</f>
        <v>Not Started</v>
      </c>
      <c r="Z100" s="50" t="str">
        <f t="array" ref="Z100">IFERROR(INDEX(INDIRECT("'"&amp;VLOOKUP($C100,ModMap!$A$2:$B$21,2,FALSE)&amp;"'!Z:Z"),MATCH($K100,INDIRECT("'"&amp;VLOOKUP($C100,ModMap!$A$2:$B$21,2,FALSE)&amp;"'!$K:$K"),0)),"")</f>
        <v>Unassigned</v>
      </c>
      <c r="AA100" s="44" t="s">
        <v>36</v>
      </c>
      <c r="AB100" s="50" t="str">
        <f t="array" ref="AB100">IFERROR(INDEX(INDIRECT("'"&amp;VLOOKUP($C100,ModMap!$A$2:$B$21,2,FALSE)&amp;"'!AB:AB"),MATCH($K100,INDIRECT("'"&amp;VLOOKUP($C100,ModMap!$A$2:$B$21,2,FALSE)&amp;"'!$K:$K"),0)),"")</f>
        <v>N/A</v>
      </c>
      <c r="AC100" s="50" t="str">
        <f t="array" ref="AC100">IFERROR(INDEX(INDIRECT("'"&amp;VLOOKUP($C100,ModMap!$A$2:$B$21,2,FALSE)&amp;"'!AC:AC"),MATCH($K100,INDIRECT("'"&amp;VLOOKUP($C100,ModMap!$A$2:$B$21,2,FALSE)&amp;"'!$K:$K"),0)),"")</f>
        <v/>
      </c>
      <c r="AD100" s="48" t="s">
        <v>33</v>
      </c>
      <c r="AE100" s="50" t="str">
        <f t="array" ref="AE100">IFERROR(INDEX(INDIRECT("'"&amp;VLOOKUP($C100,ModMap!$A$2:$B$21,2,FALSE)&amp;"'!AE:AE"),MATCH($K100,INDIRECT("'"&amp;VLOOKUP($C100,ModMap!$A$2:$B$21,2,FALSE)&amp;"'!$K:$K"),0)),"")</f>
        <v>Not Started</v>
      </c>
      <c r="AF100" s="50" t="str">
        <f t="array" ref="AF100">IFERROR(INDEX(INDIRECT("'"&amp;VLOOKUP($C100,ModMap!$A$2:$B$21,2,FALSE)&amp;"'!AF:AF"),MATCH($K100,INDIRECT("'"&amp;VLOOKUP($C100,ModMap!$A$2:$B$21,2,FALSE)&amp;"'!$K:$K"),0)),"")</f>
        <v>Unassigned</v>
      </c>
      <c r="AG100" s="44" t="s">
        <v>36</v>
      </c>
      <c r="AH100" s="50" t="str">
        <f t="array" ref="AH100">IFERROR(INDEX(INDIRECT("'"&amp;VLOOKUP($C100,ModMap!$A$2:$B$21,2,FALSE)&amp;"'!AH:AH"),MATCH($K100,INDIRECT("'"&amp;VLOOKUP($C100,ModMap!$A$2:$B$21,2,FALSE)&amp;"'!$K:$K"),0)),"")</f>
        <v>N/A</v>
      </c>
      <c r="AI100" s="50" t="str">
        <f t="array" ref="AI100">IFERROR(INDEX(INDIRECT("'"&amp;VLOOKUP($C100,ModMap!$A$2:$B$21,2,FALSE)&amp;"'!AI:AI"),MATCH($K100,INDIRECT("'"&amp;VLOOKUP($C100,ModMap!$A$2:$B$21,2,FALSE)&amp;"'!$K:$K"),0)),"")</f>
        <v/>
      </c>
      <c r="AJ100" s="44" t="s">
        <v>36</v>
      </c>
      <c r="AK100" s="50" t="str">
        <f t="array" ref="AK100">IFERROR(INDEX(INDIRECT("'"&amp;VLOOKUP($C100,ModMap!$A$2:$B$21,2,FALSE)&amp;"'!AK:AK"),MATCH($K100,INDIRECT("'"&amp;VLOOKUP($C100,ModMap!$A$2:$B$21,2,FALSE)&amp;"'!$K:$K"),0)),"")</f>
        <v>N/A</v>
      </c>
      <c r="AL100" s="50" t="str">
        <f t="array" ref="AL100">IFERROR(INDEX(INDIRECT("'"&amp;VLOOKUP($C100,ModMap!$A$2:$B$21,2,FALSE)&amp;"'!AL:AL"),MATCH($K100,INDIRECT("'"&amp;VLOOKUP($C100,ModMap!$A$2:$B$21,2,FALSE)&amp;"'!$K:$K"),0)),"")</f>
        <v/>
      </c>
      <c r="AM100" s="50">
        <f t="shared" si="1"/>
        <v>3</v>
      </c>
      <c r="AN100" s="50" t="str">
        <f t="shared" si="2"/>
        <v>Not Started</v>
      </c>
      <c r="AO100" s="51" t="str">
        <f t="array" ref="AO100">IFERROR(INDEX(INDIRECT("'"&amp;VLOOKUP($C100,ModMap!$A$2:$B$21,2,FALSE)&amp;"'!AO:AO"),MATCH($K100,INDIRECT("'"&amp;VLOOKUP($C100,ModMap!$A$2:$B$21,2,FALSE)&amp;"'!$K:$K"),0)),"")</f>
        <v/>
      </c>
      <c r="AP100" s="49" t="str">
        <f t="array" ref="AP100">IFERROR(HYPERLINK("#'"&amp;VLOOKUP($C100,ModMap!$A$2:$B$21,2,FALSE)&amp;"'!V"&amp;MATCH($K100,INDIRECT("'"&amp;VLOOKUP($C100,ModMap!$A$2:$B$21,2,FALSE)&amp;"'!$K:$K"),0),"Edit on module sheet"),"")</f>
        <v>Edit on module sheet</v>
      </c>
    </row>
    <row r="101" ht="42.0" customHeight="1">
      <c r="A101" s="39">
        <v>99.0</v>
      </c>
      <c r="B101" s="39">
        <v>348.0</v>
      </c>
      <c r="C101" s="39" t="s">
        <v>102</v>
      </c>
      <c r="D101" s="40" t="s">
        <v>103</v>
      </c>
      <c r="E101" s="31" t="s">
        <v>69</v>
      </c>
      <c r="F101" s="70" t="s">
        <v>642</v>
      </c>
      <c r="G101" s="40" t="s">
        <v>643</v>
      </c>
      <c r="H101" s="39" t="s">
        <v>741</v>
      </c>
      <c r="I101" s="39" t="s">
        <v>742</v>
      </c>
      <c r="J101" s="40" t="s">
        <v>743</v>
      </c>
      <c r="K101" s="39" t="s">
        <v>3279</v>
      </c>
      <c r="L101" s="40" t="s">
        <v>3280</v>
      </c>
      <c r="M101" s="48" t="s">
        <v>434</v>
      </c>
      <c r="N101" s="39" t="s">
        <v>649</v>
      </c>
      <c r="O101" s="39" t="s">
        <v>186</v>
      </c>
      <c r="P101" s="40" t="s">
        <v>746</v>
      </c>
      <c r="Q101" s="40" t="s">
        <v>747</v>
      </c>
      <c r="R101" s="39" t="s">
        <v>251</v>
      </c>
      <c r="S101" s="39" t="s">
        <v>69</v>
      </c>
      <c r="T101" s="39" t="str">
        <f t="array" ref="T101">IFERROR(INDEX(INDIRECT("'"&amp;VLOOKUP($C101,ModMap!$A$2:$B$21,2,FALSE)&amp;"'!T:T"),MATCH($K101,INDIRECT("'"&amp;VLOOKUP($C101,ModMap!$A$2:$B$21,2,FALSE)&amp;"'!$K:$K"),0)),"")</f>
        <v>Unassigned</v>
      </c>
      <c r="U101" s="48" t="s">
        <v>33</v>
      </c>
      <c r="V101" s="39" t="str">
        <f t="array" ref="V101">IFERROR(INDEX(INDIRECT("'"&amp;VLOOKUP($C101,ModMap!$A$2:$B$21,2,FALSE)&amp;"'!V:V"),MATCH($K101,INDIRECT("'"&amp;VLOOKUP($C101,ModMap!$A$2:$B$21,2,FALSE)&amp;"'!$K:$K"),0)),"")</f>
        <v>Not Started</v>
      </c>
      <c r="W101" s="39" t="str">
        <f t="array" ref="W101">IFERROR(INDEX(INDIRECT("'"&amp;VLOOKUP($C101,ModMap!$A$2:$B$21,2,FALSE)&amp;"'!W:W"),MATCH($K101,INDIRECT("'"&amp;VLOOKUP($C101,ModMap!$A$2:$B$21,2,FALSE)&amp;"'!$K:$K"),0)),"")</f>
        <v>Unassigned</v>
      </c>
      <c r="X101" s="48" t="s">
        <v>33</v>
      </c>
      <c r="Y101" s="39" t="str">
        <f t="array" ref="Y101">IFERROR(INDEX(INDIRECT("'"&amp;VLOOKUP($C101,ModMap!$A$2:$B$21,2,FALSE)&amp;"'!Y:Y"),MATCH($K101,INDIRECT("'"&amp;VLOOKUP($C101,ModMap!$A$2:$B$21,2,FALSE)&amp;"'!$K:$K"),0)),"")</f>
        <v>Not Started</v>
      </c>
      <c r="Z101" s="39" t="str">
        <f t="array" ref="Z101">IFERROR(INDEX(INDIRECT("'"&amp;VLOOKUP($C101,ModMap!$A$2:$B$21,2,FALSE)&amp;"'!Z:Z"),MATCH($K101,INDIRECT("'"&amp;VLOOKUP($C101,ModMap!$A$2:$B$21,2,FALSE)&amp;"'!$K:$K"),0)),"")</f>
        <v>Unassigned</v>
      </c>
      <c r="AA101" s="44" t="s">
        <v>36</v>
      </c>
      <c r="AB101" s="39" t="str">
        <f t="array" ref="AB101">IFERROR(INDEX(INDIRECT("'"&amp;VLOOKUP($C101,ModMap!$A$2:$B$21,2,FALSE)&amp;"'!AB:AB"),MATCH($K101,INDIRECT("'"&amp;VLOOKUP($C101,ModMap!$A$2:$B$21,2,FALSE)&amp;"'!$K:$K"),0)),"")</f>
        <v>N/A</v>
      </c>
      <c r="AC101" s="39" t="str">
        <f t="array" ref="AC101">IFERROR(INDEX(INDIRECT("'"&amp;VLOOKUP($C101,ModMap!$A$2:$B$21,2,FALSE)&amp;"'!AC:AC"),MATCH($K101,INDIRECT("'"&amp;VLOOKUP($C101,ModMap!$A$2:$B$21,2,FALSE)&amp;"'!$K:$K"),0)),"")</f>
        <v/>
      </c>
      <c r="AD101" s="48" t="s">
        <v>33</v>
      </c>
      <c r="AE101" s="39" t="str">
        <f t="array" ref="AE101">IFERROR(INDEX(INDIRECT("'"&amp;VLOOKUP($C101,ModMap!$A$2:$B$21,2,FALSE)&amp;"'!AE:AE"),MATCH($K101,INDIRECT("'"&amp;VLOOKUP($C101,ModMap!$A$2:$B$21,2,FALSE)&amp;"'!$K:$K"),0)),"")</f>
        <v>Not Started</v>
      </c>
      <c r="AF101" s="39" t="str">
        <f t="array" ref="AF101">IFERROR(INDEX(INDIRECT("'"&amp;VLOOKUP($C101,ModMap!$A$2:$B$21,2,FALSE)&amp;"'!AF:AF"),MATCH($K101,INDIRECT("'"&amp;VLOOKUP($C101,ModMap!$A$2:$B$21,2,FALSE)&amp;"'!$K:$K"),0)),"")</f>
        <v>Unassigned</v>
      </c>
      <c r="AG101" s="44" t="s">
        <v>36</v>
      </c>
      <c r="AH101" s="39" t="str">
        <f t="array" ref="AH101">IFERROR(INDEX(INDIRECT("'"&amp;VLOOKUP($C101,ModMap!$A$2:$B$21,2,FALSE)&amp;"'!AH:AH"),MATCH($K101,INDIRECT("'"&amp;VLOOKUP($C101,ModMap!$A$2:$B$21,2,FALSE)&amp;"'!$K:$K"),0)),"")</f>
        <v>N/A</v>
      </c>
      <c r="AI101" s="39" t="str">
        <f t="array" ref="AI101">IFERROR(INDEX(INDIRECT("'"&amp;VLOOKUP($C101,ModMap!$A$2:$B$21,2,FALSE)&amp;"'!AI:AI"),MATCH($K101,INDIRECT("'"&amp;VLOOKUP($C101,ModMap!$A$2:$B$21,2,FALSE)&amp;"'!$K:$K"),0)),"")</f>
        <v/>
      </c>
      <c r="AJ101" s="44" t="s">
        <v>36</v>
      </c>
      <c r="AK101" s="39" t="str">
        <f t="array" ref="AK101">IFERROR(INDEX(INDIRECT("'"&amp;VLOOKUP($C101,ModMap!$A$2:$B$21,2,FALSE)&amp;"'!AK:AK"),MATCH($K101,INDIRECT("'"&amp;VLOOKUP($C101,ModMap!$A$2:$B$21,2,FALSE)&amp;"'!$K:$K"),0)),"")</f>
        <v>N/A</v>
      </c>
      <c r="AL101" s="39" t="str">
        <f t="array" ref="AL101">IFERROR(INDEX(INDIRECT("'"&amp;VLOOKUP($C101,ModMap!$A$2:$B$21,2,FALSE)&amp;"'!AL:AL"),MATCH($K101,INDIRECT("'"&amp;VLOOKUP($C101,ModMap!$A$2:$B$21,2,FALSE)&amp;"'!$K:$K"),0)),"")</f>
        <v/>
      </c>
      <c r="AM101" s="39">
        <f t="shared" si="1"/>
        <v>3</v>
      </c>
      <c r="AN101" s="39" t="str">
        <f t="shared" si="2"/>
        <v>Not Started</v>
      </c>
      <c r="AO101" s="40" t="str">
        <f t="array" ref="AO101">IFERROR(INDEX(INDIRECT("'"&amp;VLOOKUP($C101,ModMap!$A$2:$B$21,2,FALSE)&amp;"'!AO:AO"),MATCH($K101,INDIRECT("'"&amp;VLOOKUP($C101,ModMap!$A$2:$B$21,2,FALSE)&amp;"'!$K:$K"),0)),"")</f>
        <v/>
      </c>
      <c r="AP101" s="49" t="str">
        <f t="array" ref="AP101">IFERROR(HYPERLINK("#'"&amp;VLOOKUP($C101,ModMap!$A$2:$B$21,2,FALSE)&amp;"'!V"&amp;MATCH($K101,INDIRECT("'"&amp;VLOOKUP($C101,ModMap!$A$2:$B$21,2,FALSE)&amp;"'!$K:$K"),0),"Edit on module sheet"),"")</f>
        <v>Edit on module sheet</v>
      </c>
    </row>
    <row r="102" ht="42.0" customHeight="1">
      <c r="A102" s="50">
        <v>100.0</v>
      </c>
      <c r="B102" s="50">
        <v>351.0</v>
      </c>
      <c r="C102" s="50" t="s">
        <v>102</v>
      </c>
      <c r="D102" s="51" t="s">
        <v>103</v>
      </c>
      <c r="E102" s="31" t="s">
        <v>69</v>
      </c>
      <c r="F102" s="70" t="s">
        <v>642</v>
      </c>
      <c r="G102" s="51" t="s">
        <v>643</v>
      </c>
      <c r="H102" s="50" t="s">
        <v>2323</v>
      </c>
      <c r="I102" s="50" t="s">
        <v>2324</v>
      </c>
      <c r="J102" s="51" t="s">
        <v>2325</v>
      </c>
      <c r="K102" s="50" t="s">
        <v>3285</v>
      </c>
      <c r="L102" s="51" t="s">
        <v>3286</v>
      </c>
      <c r="M102" s="48" t="s">
        <v>434</v>
      </c>
      <c r="N102" s="50" t="s">
        <v>649</v>
      </c>
      <c r="O102" s="50" t="s">
        <v>2328</v>
      </c>
      <c r="P102" s="51" t="s">
        <v>557</v>
      </c>
      <c r="Q102" s="51" t="s">
        <v>2329</v>
      </c>
      <c r="R102" s="50" t="s">
        <v>762</v>
      </c>
      <c r="S102" s="50" t="s">
        <v>69</v>
      </c>
      <c r="T102" s="50" t="str">
        <f t="array" ref="T102">IFERROR(INDEX(INDIRECT("'"&amp;VLOOKUP($C102,ModMap!$A$2:$B$21,2,FALSE)&amp;"'!T:T"),MATCH($K102,INDIRECT("'"&amp;VLOOKUP($C102,ModMap!$A$2:$B$21,2,FALSE)&amp;"'!$K:$K"),0)),"")</f>
        <v>Unassigned</v>
      </c>
      <c r="U102" s="44" t="s">
        <v>36</v>
      </c>
      <c r="V102" s="50" t="str">
        <f t="array" ref="V102">IFERROR(INDEX(INDIRECT("'"&amp;VLOOKUP($C102,ModMap!$A$2:$B$21,2,FALSE)&amp;"'!V:V"),MATCH($K102,INDIRECT("'"&amp;VLOOKUP($C102,ModMap!$A$2:$B$21,2,FALSE)&amp;"'!$K:$K"),0)),"")</f>
        <v>N/A</v>
      </c>
      <c r="W102" s="50" t="str">
        <f t="array" ref="W102">IFERROR(INDEX(INDIRECT("'"&amp;VLOOKUP($C102,ModMap!$A$2:$B$21,2,FALSE)&amp;"'!W:W"),MATCH($K102,INDIRECT("'"&amp;VLOOKUP($C102,ModMap!$A$2:$B$21,2,FALSE)&amp;"'!$K:$K"),0)),"")</f>
        <v/>
      </c>
      <c r="X102" s="48" t="s">
        <v>33</v>
      </c>
      <c r="Y102" s="50" t="str">
        <f t="array" ref="Y102">IFERROR(INDEX(INDIRECT("'"&amp;VLOOKUP($C102,ModMap!$A$2:$B$21,2,FALSE)&amp;"'!Y:Y"),MATCH($K102,INDIRECT("'"&amp;VLOOKUP($C102,ModMap!$A$2:$B$21,2,FALSE)&amp;"'!$K:$K"),0)),"")</f>
        <v>Not Started</v>
      </c>
      <c r="Z102" s="50" t="str">
        <f t="array" ref="Z102">IFERROR(INDEX(INDIRECT("'"&amp;VLOOKUP($C102,ModMap!$A$2:$B$21,2,FALSE)&amp;"'!Z:Z"),MATCH($K102,INDIRECT("'"&amp;VLOOKUP($C102,ModMap!$A$2:$B$21,2,FALSE)&amp;"'!$K:$K"),0)),"")</f>
        <v>Unassigned</v>
      </c>
      <c r="AA102" s="44" t="s">
        <v>36</v>
      </c>
      <c r="AB102" s="50" t="str">
        <f t="array" ref="AB102">IFERROR(INDEX(INDIRECT("'"&amp;VLOOKUP($C102,ModMap!$A$2:$B$21,2,FALSE)&amp;"'!AB:AB"),MATCH($K102,INDIRECT("'"&amp;VLOOKUP($C102,ModMap!$A$2:$B$21,2,FALSE)&amp;"'!$K:$K"),0)),"")</f>
        <v>N/A</v>
      </c>
      <c r="AC102" s="50" t="str">
        <f t="array" ref="AC102">IFERROR(INDEX(INDIRECT("'"&amp;VLOOKUP($C102,ModMap!$A$2:$B$21,2,FALSE)&amp;"'!AC:AC"),MATCH($K102,INDIRECT("'"&amp;VLOOKUP($C102,ModMap!$A$2:$B$21,2,FALSE)&amp;"'!$K:$K"),0)),"")</f>
        <v/>
      </c>
      <c r="AD102" s="44" t="s">
        <v>36</v>
      </c>
      <c r="AE102" s="50" t="str">
        <f t="array" ref="AE102">IFERROR(INDEX(INDIRECT("'"&amp;VLOOKUP($C102,ModMap!$A$2:$B$21,2,FALSE)&amp;"'!AE:AE"),MATCH($K102,INDIRECT("'"&amp;VLOOKUP($C102,ModMap!$A$2:$B$21,2,FALSE)&amp;"'!$K:$K"),0)),"")</f>
        <v>N/A</v>
      </c>
      <c r="AF102" s="50" t="str">
        <f t="array" ref="AF102">IFERROR(INDEX(INDIRECT("'"&amp;VLOOKUP($C102,ModMap!$A$2:$B$21,2,FALSE)&amp;"'!AF:AF"),MATCH($K102,INDIRECT("'"&amp;VLOOKUP($C102,ModMap!$A$2:$B$21,2,FALSE)&amp;"'!$K:$K"),0)),"")</f>
        <v/>
      </c>
      <c r="AG102" s="44" t="s">
        <v>36</v>
      </c>
      <c r="AH102" s="50" t="str">
        <f t="array" ref="AH102">IFERROR(INDEX(INDIRECT("'"&amp;VLOOKUP($C102,ModMap!$A$2:$B$21,2,FALSE)&amp;"'!AH:AH"),MATCH($K102,INDIRECT("'"&amp;VLOOKUP($C102,ModMap!$A$2:$B$21,2,FALSE)&amp;"'!$K:$K"),0)),"")</f>
        <v>N/A</v>
      </c>
      <c r="AI102" s="50" t="str">
        <f t="array" ref="AI102">IFERROR(INDEX(INDIRECT("'"&amp;VLOOKUP($C102,ModMap!$A$2:$B$21,2,FALSE)&amp;"'!AI:AI"),MATCH($K102,INDIRECT("'"&amp;VLOOKUP($C102,ModMap!$A$2:$B$21,2,FALSE)&amp;"'!$K:$K"),0)),"")</f>
        <v/>
      </c>
      <c r="AJ102" s="44" t="s">
        <v>36</v>
      </c>
      <c r="AK102" s="50" t="str">
        <f t="array" ref="AK102">IFERROR(INDEX(INDIRECT("'"&amp;VLOOKUP($C102,ModMap!$A$2:$B$21,2,FALSE)&amp;"'!AK:AK"),MATCH($K102,INDIRECT("'"&amp;VLOOKUP($C102,ModMap!$A$2:$B$21,2,FALSE)&amp;"'!$K:$K"),0)),"")</f>
        <v>N/A</v>
      </c>
      <c r="AL102" s="50" t="str">
        <f t="array" ref="AL102">IFERROR(INDEX(INDIRECT("'"&amp;VLOOKUP($C102,ModMap!$A$2:$B$21,2,FALSE)&amp;"'!AL:AL"),MATCH($K102,INDIRECT("'"&amp;VLOOKUP($C102,ModMap!$A$2:$B$21,2,FALSE)&amp;"'!$K:$K"),0)),"")</f>
        <v/>
      </c>
      <c r="AM102" s="50">
        <f t="shared" si="1"/>
        <v>1</v>
      </c>
      <c r="AN102" s="50" t="str">
        <f t="shared" si="2"/>
        <v>Not Started</v>
      </c>
      <c r="AO102" s="51" t="str">
        <f t="array" ref="AO102">IFERROR(INDEX(INDIRECT("'"&amp;VLOOKUP($C102,ModMap!$A$2:$B$21,2,FALSE)&amp;"'!AO:AO"),MATCH($K102,INDIRECT("'"&amp;VLOOKUP($C102,ModMap!$A$2:$B$21,2,FALSE)&amp;"'!$K:$K"),0)),"")</f>
        <v/>
      </c>
      <c r="AP102" s="49" t="str">
        <f t="array" ref="AP102">IFERROR(HYPERLINK("#'"&amp;VLOOKUP($C102,ModMap!$A$2:$B$21,2,FALSE)&amp;"'!V"&amp;MATCH($K102,INDIRECT("'"&amp;VLOOKUP($C102,ModMap!$A$2:$B$21,2,FALSE)&amp;"'!$K:$K"),0),"Edit on module sheet"),"")</f>
        <v>Edit on module sheet</v>
      </c>
    </row>
    <row r="103" ht="42.0" customHeight="1">
      <c r="A103" s="39">
        <v>101.0</v>
      </c>
      <c r="B103" s="39">
        <v>355.0</v>
      </c>
      <c r="C103" s="39" t="s">
        <v>105</v>
      </c>
      <c r="D103" s="40" t="s">
        <v>106</v>
      </c>
      <c r="E103" s="31" t="s">
        <v>69</v>
      </c>
      <c r="F103" s="71" t="s">
        <v>755</v>
      </c>
      <c r="G103" s="40" t="s">
        <v>756</v>
      </c>
      <c r="H103" s="39" t="s">
        <v>757</v>
      </c>
      <c r="I103" s="39" t="s">
        <v>758</v>
      </c>
      <c r="J103" s="40" t="s">
        <v>759</v>
      </c>
      <c r="K103" s="39" t="s">
        <v>3291</v>
      </c>
      <c r="L103" s="40" t="s">
        <v>3292</v>
      </c>
      <c r="M103" s="48" t="s">
        <v>434</v>
      </c>
      <c r="N103" s="39" t="s">
        <v>762</v>
      </c>
      <c r="O103" s="39" t="s">
        <v>763</v>
      </c>
      <c r="P103" s="40" t="s">
        <v>764</v>
      </c>
      <c r="Q103" s="40" t="s">
        <v>765</v>
      </c>
      <c r="R103" s="39" t="s">
        <v>766</v>
      </c>
      <c r="S103" s="39" t="s">
        <v>69</v>
      </c>
      <c r="T103" s="39" t="str">
        <f t="array" ref="T103">IFERROR(INDEX(INDIRECT("'"&amp;VLOOKUP($C103,ModMap!$A$2:$B$21,2,FALSE)&amp;"'!T:T"),MATCH($K103,INDIRECT("'"&amp;VLOOKUP($C103,ModMap!$A$2:$B$21,2,FALSE)&amp;"'!$K:$K"),0)),"")</f>
        <v>Unassigned</v>
      </c>
      <c r="U103" s="48" t="s">
        <v>33</v>
      </c>
      <c r="V103" s="39" t="str">
        <f t="array" ref="V103">IFERROR(INDEX(INDIRECT("'"&amp;VLOOKUP($C103,ModMap!$A$2:$B$21,2,FALSE)&amp;"'!V:V"),MATCH($K103,INDIRECT("'"&amp;VLOOKUP($C103,ModMap!$A$2:$B$21,2,FALSE)&amp;"'!$K:$K"),0)),"")</f>
        <v>Not Started</v>
      </c>
      <c r="W103" s="39" t="str">
        <f t="array" ref="W103">IFERROR(INDEX(INDIRECT("'"&amp;VLOOKUP($C103,ModMap!$A$2:$B$21,2,FALSE)&amp;"'!W:W"),MATCH($K103,INDIRECT("'"&amp;VLOOKUP($C103,ModMap!$A$2:$B$21,2,FALSE)&amp;"'!$K:$K"),0)),"")</f>
        <v>Unassigned</v>
      </c>
      <c r="X103" s="48" t="s">
        <v>33</v>
      </c>
      <c r="Y103" s="39" t="str">
        <f t="array" ref="Y103">IFERROR(INDEX(INDIRECT("'"&amp;VLOOKUP($C103,ModMap!$A$2:$B$21,2,FALSE)&amp;"'!Y:Y"),MATCH($K103,INDIRECT("'"&amp;VLOOKUP($C103,ModMap!$A$2:$B$21,2,FALSE)&amp;"'!$K:$K"),0)),"")</f>
        <v>Not Started</v>
      </c>
      <c r="Z103" s="39" t="str">
        <f t="array" ref="Z103">IFERROR(INDEX(INDIRECT("'"&amp;VLOOKUP($C103,ModMap!$A$2:$B$21,2,FALSE)&amp;"'!Z:Z"),MATCH($K103,INDIRECT("'"&amp;VLOOKUP($C103,ModMap!$A$2:$B$21,2,FALSE)&amp;"'!$K:$K"),0)),"")</f>
        <v>Unassigned</v>
      </c>
      <c r="AA103" s="44" t="s">
        <v>36</v>
      </c>
      <c r="AB103" s="39" t="str">
        <f t="array" ref="AB103">IFERROR(INDEX(INDIRECT("'"&amp;VLOOKUP($C103,ModMap!$A$2:$B$21,2,FALSE)&amp;"'!AB:AB"),MATCH($K103,INDIRECT("'"&amp;VLOOKUP($C103,ModMap!$A$2:$B$21,2,FALSE)&amp;"'!$K:$K"),0)),"")</f>
        <v>N/A</v>
      </c>
      <c r="AC103" s="39" t="str">
        <f t="array" ref="AC103">IFERROR(INDEX(INDIRECT("'"&amp;VLOOKUP($C103,ModMap!$A$2:$B$21,2,FALSE)&amp;"'!AC:AC"),MATCH($K103,INDIRECT("'"&amp;VLOOKUP($C103,ModMap!$A$2:$B$21,2,FALSE)&amp;"'!$K:$K"),0)),"")</f>
        <v/>
      </c>
      <c r="AD103" s="48" t="s">
        <v>33</v>
      </c>
      <c r="AE103" s="39" t="str">
        <f t="array" ref="AE103">IFERROR(INDEX(INDIRECT("'"&amp;VLOOKUP($C103,ModMap!$A$2:$B$21,2,FALSE)&amp;"'!AE:AE"),MATCH($K103,INDIRECT("'"&amp;VLOOKUP($C103,ModMap!$A$2:$B$21,2,FALSE)&amp;"'!$K:$K"),0)),"")</f>
        <v>Not Started</v>
      </c>
      <c r="AF103" s="39" t="str">
        <f t="array" ref="AF103">IFERROR(INDEX(INDIRECT("'"&amp;VLOOKUP($C103,ModMap!$A$2:$B$21,2,FALSE)&amp;"'!AF:AF"),MATCH($K103,INDIRECT("'"&amp;VLOOKUP($C103,ModMap!$A$2:$B$21,2,FALSE)&amp;"'!$K:$K"),0)),"")</f>
        <v>Unassigned</v>
      </c>
      <c r="AG103" s="44" t="s">
        <v>36</v>
      </c>
      <c r="AH103" s="39" t="str">
        <f t="array" ref="AH103">IFERROR(INDEX(INDIRECT("'"&amp;VLOOKUP($C103,ModMap!$A$2:$B$21,2,FALSE)&amp;"'!AH:AH"),MATCH($K103,INDIRECT("'"&amp;VLOOKUP($C103,ModMap!$A$2:$B$21,2,FALSE)&amp;"'!$K:$K"),0)),"")</f>
        <v>N/A</v>
      </c>
      <c r="AI103" s="39" t="str">
        <f t="array" ref="AI103">IFERROR(INDEX(INDIRECT("'"&amp;VLOOKUP($C103,ModMap!$A$2:$B$21,2,FALSE)&amp;"'!AI:AI"),MATCH($K103,INDIRECT("'"&amp;VLOOKUP($C103,ModMap!$A$2:$B$21,2,FALSE)&amp;"'!$K:$K"),0)),"")</f>
        <v/>
      </c>
      <c r="AJ103" s="44" t="s">
        <v>36</v>
      </c>
      <c r="AK103" s="39" t="str">
        <f t="array" ref="AK103">IFERROR(INDEX(INDIRECT("'"&amp;VLOOKUP($C103,ModMap!$A$2:$B$21,2,FALSE)&amp;"'!AK:AK"),MATCH($K103,INDIRECT("'"&amp;VLOOKUP($C103,ModMap!$A$2:$B$21,2,FALSE)&amp;"'!$K:$K"),0)),"")</f>
        <v>N/A</v>
      </c>
      <c r="AL103" s="39" t="str">
        <f t="array" ref="AL103">IFERROR(INDEX(INDIRECT("'"&amp;VLOOKUP($C103,ModMap!$A$2:$B$21,2,FALSE)&amp;"'!AL:AL"),MATCH($K103,INDIRECT("'"&amp;VLOOKUP($C103,ModMap!$A$2:$B$21,2,FALSE)&amp;"'!$K:$K"),0)),"")</f>
        <v/>
      </c>
      <c r="AM103" s="39">
        <f t="shared" si="1"/>
        <v>3</v>
      </c>
      <c r="AN103" s="39" t="str">
        <f t="shared" si="2"/>
        <v>Not Started</v>
      </c>
      <c r="AO103" s="40" t="str">
        <f t="array" ref="AO103">IFERROR(INDEX(INDIRECT("'"&amp;VLOOKUP($C103,ModMap!$A$2:$B$21,2,FALSE)&amp;"'!AO:AO"),MATCH($K103,INDIRECT("'"&amp;VLOOKUP($C103,ModMap!$A$2:$B$21,2,FALSE)&amp;"'!$K:$K"),0)),"")</f>
        <v/>
      </c>
      <c r="AP103" s="49" t="str">
        <f t="array" ref="AP103">IFERROR(HYPERLINK("#'"&amp;VLOOKUP($C103,ModMap!$A$2:$B$21,2,FALSE)&amp;"'!V"&amp;MATCH($K103,INDIRECT("'"&amp;VLOOKUP($C103,ModMap!$A$2:$B$21,2,FALSE)&amp;"'!$K:$K"),0),"Edit on module sheet"),"")</f>
        <v>Edit on module sheet</v>
      </c>
    </row>
    <row r="104" ht="42.0" customHeight="1">
      <c r="A104" s="50">
        <v>102.0</v>
      </c>
      <c r="B104" s="50">
        <v>359.0</v>
      </c>
      <c r="C104" s="50" t="s">
        <v>105</v>
      </c>
      <c r="D104" s="51" t="s">
        <v>106</v>
      </c>
      <c r="E104" s="31" t="s">
        <v>69</v>
      </c>
      <c r="F104" s="71" t="s">
        <v>755</v>
      </c>
      <c r="G104" s="51" t="s">
        <v>756</v>
      </c>
      <c r="H104" s="50" t="s">
        <v>778</v>
      </c>
      <c r="I104" s="50" t="s">
        <v>779</v>
      </c>
      <c r="J104" s="51" t="s">
        <v>780</v>
      </c>
      <c r="K104" s="50" t="s">
        <v>3297</v>
      </c>
      <c r="L104" s="51" t="s">
        <v>3298</v>
      </c>
      <c r="M104" s="48" t="s">
        <v>434</v>
      </c>
      <c r="N104" s="50" t="s">
        <v>762</v>
      </c>
      <c r="O104" s="50" t="s">
        <v>783</v>
      </c>
      <c r="P104" s="51" t="s">
        <v>784</v>
      </c>
      <c r="Q104" s="51" t="s">
        <v>785</v>
      </c>
      <c r="R104" s="50" t="s">
        <v>786</v>
      </c>
      <c r="S104" s="50" t="s">
        <v>69</v>
      </c>
      <c r="T104" s="50" t="str">
        <f t="array" ref="T104">IFERROR(INDEX(INDIRECT("'"&amp;VLOOKUP($C104,ModMap!$A$2:$B$21,2,FALSE)&amp;"'!T:T"),MATCH($K104,INDIRECT("'"&amp;VLOOKUP($C104,ModMap!$A$2:$B$21,2,FALSE)&amp;"'!$K:$K"),0)),"")</f>
        <v>Unassigned</v>
      </c>
      <c r="U104" s="48" t="s">
        <v>33</v>
      </c>
      <c r="V104" s="50" t="str">
        <f t="array" ref="V104">IFERROR(INDEX(INDIRECT("'"&amp;VLOOKUP($C104,ModMap!$A$2:$B$21,2,FALSE)&amp;"'!V:V"),MATCH($K104,INDIRECT("'"&amp;VLOOKUP($C104,ModMap!$A$2:$B$21,2,FALSE)&amp;"'!$K:$K"),0)),"")</f>
        <v>Not Started</v>
      </c>
      <c r="W104" s="50" t="str">
        <f t="array" ref="W104">IFERROR(INDEX(INDIRECT("'"&amp;VLOOKUP($C104,ModMap!$A$2:$B$21,2,FALSE)&amp;"'!W:W"),MATCH($K104,INDIRECT("'"&amp;VLOOKUP($C104,ModMap!$A$2:$B$21,2,FALSE)&amp;"'!$K:$K"),0)),"")</f>
        <v>Unassigned</v>
      </c>
      <c r="X104" s="48" t="s">
        <v>33</v>
      </c>
      <c r="Y104" s="50" t="str">
        <f t="array" ref="Y104">IFERROR(INDEX(INDIRECT("'"&amp;VLOOKUP($C104,ModMap!$A$2:$B$21,2,FALSE)&amp;"'!Y:Y"),MATCH($K104,INDIRECT("'"&amp;VLOOKUP($C104,ModMap!$A$2:$B$21,2,FALSE)&amp;"'!$K:$K"),0)),"")</f>
        <v>Not Started</v>
      </c>
      <c r="Z104" s="50" t="str">
        <f t="array" ref="Z104">IFERROR(INDEX(INDIRECT("'"&amp;VLOOKUP($C104,ModMap!$A$2:$B$21,2,FALSE)&amp;"'!Z:Z"),MATCH($K104,INDIRECT("'"&amp;VLOOKUP($C104,ModMap!$A$2:$B$21,2,FALSE)&amp;"'!$K:$K"),0)),"")</f>
        <v>Unassigned</v>
      </c>
      <c r="AA104" s="44" t="s">
        <v>36</v>
      </c>
      <c r="AB104" s="50" t="str">
        <f t="array" ref="AB104">IFERROR(INDEX(INDIRECT("'"&amp;VLOOKUP($C104,ModMap!$A$2:$B$21,2,FALSE)&amp;"'!AB:AB"),MATCH($K104,INDIRECT("'"&amp;VLOOKUP($C104,ModMap!$A$2:$B$21,2,FALSE)&amp;"'!$K:$K"),0)),"")</f>
        <v>N/A</v>
      </c>
      <c r="AC104" s="50" t="str">
        <f t="array" ref="AC104">IFERROR(INDEX(INDIRECT("'"&amp;VLOOKUP($C104,ModMap!$A$2:$B$21,2,FALSE)&amp;"'!AC:AC"),MATCH($K104,INDIRECT("'"&amp;VLOOKUP($C104,ModMap!$A$2:$B$21,2,FALSE)&amp;"'!$K:$K"),0)),"")</f>
        <v/>
      </c>
      <c r="AD104" s="48" t="s">
        <v>33</v>
      </c>
      <c r="AE104" s="50" t="str">
        <f t="array" ref="AE104">IFERROR(INDEX(INDIRECT("'"&amp;VLOOKUP($C104,ModMap!$A$2:$B$21,2,FALSE)&amp;"'!AE:AE"),MATCH($K104,INDIRECT("'"&amp;VLOOKUP($C104,ModMap!$A$2:$B$21,2,FALSE)&amp;"'!$K:$K"),0)),"")</f>
        <v>Not Started</v>
      </c>
      <c r="AF104" s="50" t="str">
        <f t="array" ref="AF104">IFERROR(INDEX(INDIRECT("'"&amp;VLOOKUP($C104,ModMap!$A$2:$B$21,2,FALSE)&amp;"'!AF:AF"),MATCH($K104,INDIRECT("'"&amp;VLOOKUP($C104,ModMap!$A$2:$B$21,2,FALSE)&amp;"'!$K:$K"),0)),"")</f>
        <v>Unassigned</v>
      </c>
      <c r="AG104" s="44" t="s">
        <v>36</v>
      </c>
      <c r="AH104" s="50" t="str">
        <f t="array" ref="AH104">IFERROR(INDEX(INDIRECT("'"&amp;VLOOKUP($C104,ModMap!$A$2:$B$21,2,FALSE)&amp;"'!AH:AH"),MATCH($K104,INDIRECT("'"&amp;VLOOKUP($C104,ModMap!$A$2:$B$21,2,FALSE)&amp;"'!$K:$K"),0)),"")</f>
        <v>N/A</v>
      </c>
      <c r="AI104" s="50" t="str">
        <f t="array" ref="AI104">IFERROR(INDEX(INDIRECT("'"&amp;VLOOKUP($C104,ModMap!$A$2:$B$21,2,FALSE)&amp;"'!AI:AI"),MATCH($K104,INDIRECT("'"&amp;VLOOKUP($C104,ModMap!$A$2:$B$21,2,FALSE)&amp;"'!$K:$K"),0)),"")</f>
        <v/>
      </c>
      <c r="AJ104" s="44" t="s">
        <v>36</v>
      </c>
      <c r="AK104" s="50" t="str">
        <f t="array" ref="AK104">IFERROR(INDEX(INDIRECT("'"&amp;VLOOKUP($C104,ModMap!$A$2:$B$21,2,FALSE)&amp;"'!AK:AK"),MATCH($K104,INDIRECT("'"&amp;VLOOKUP($C104,ModMap!$A$2:$B$21,2,FALSE)&amp;"'!$K:$K"),0)),"")</f>
        <v>N/A</v>
      </c>
      <c r="AL104" s="50" t="str">
        <f t="array" ref="AL104">IFERROR(INDEX(INDIRECT("'"&amp;VLOOKUP($C104,ModMap!$A$2:$B$21,2,FALSE)&amp;"'!AL:AL"),MATCH($K104,INDIRECT("'"&amp;VLOOKUP($C104,ModMap!$A$2:$B$21,2,FALSE)&amp;"'!$K:$K"),0)),"")</f>
        <v/>
      </c>
      <c r="AM104" s="50">
        <f t="shared" si="1"/>
        <v>3</v>
      </c>
      <c r="AN104" s="50" t="str">
        <f t="shared" si="2"/>
        <v>Not Started</v>
      </c>
      <c r="AO104" s="51" t="str">
        <f t="array" ref="AO104">IFERROR(INDEX(INDIRECT("'"&amp;VLOOKUP($C104,ModMap!$A$2:$B$21,2,FALSE)&amp;"'!AO:AO"),MATCH($K104,INDIRECT("'"&amp;VLOOKUP($C104,ModMap!$A$2:$B$21,2,FALSE)&amp;"'!$K:$K"),0)),"")</f>
        <v/>
      </c>
      <c r="AP104" s="49" t="str">
        <f t="array" ref="AP104">IFERROR(HYPERLINK("#'"&amp;VLOOKUP($C104,ModMap!$A$2:$B$21,2,FALSE)&amp;"'!V"&amp;MATCH($K104,INDIRECT("'"&amp;VLOOKUP($C104,ModMap!$A$2:$B$21,2,FALSE)&amp;"'!$K:$K"),0),"Edit on module sheet"),"")</f>
        <v>Edit on module sheet</v>
      </c>
    </row>
    <row r="105" ht="42.0" customHeight="1">
      <c r="A105" s="39">
        <v>103.0</v>
      </c>
      <c r="B105" s="39">
        <v>363.0</v>
      </c>
      <c r="C105" s="39" t="s">
        <v>105</v>
      </c>
      <c r="D105" s="40" t="s">
        <v>106</v>
      </c>
      <c r="E105" s="31" t="s">
        <v>69</v>
      </c>
      <c r="F105" s="71" t="s">
        <v>755</v>
      </c>
      <c r="G105" s="40" t="s">
        <v>756</v>
      </c>
      <c r="H105" s="39" t="s">
        <v>789</v>
      </c>
      <c r="I105" s="39" t="s">
        <v>790</v>
      </c>
      <c r="J105" s="40" t="s">
        <v>791</v>
      </c>
      <c r="K105" s="39" t="s">
        <v>3305</v>
      </c>
      <c r="L105" s="40" t="s">
        <v>3306</v>
      </c>
      <c r="M105" s="48" t="s">
        <v>434</v>
      </c>
      <c r="N105" s="39" t="s">
        <v>762</v>
      </c>
      <c r="O105" s="39" t="s">
        <v>794</v>
      </c>
      <c r="P105" s="40" t="s">
        <v>795</v>
      </c>
      <c r="Q105" s="40" t="s">
        <v>796</v>
      </c>
      <c r="R105" s="39" t="s">
        <v>766</v>
      </c>
      <c r="S105" s="39" t="s">
        <v>69</v>
      </c>
      <c r="T105" s="39" t="str">
        <f t="array" ref="T105">IFERROR(INDEX(INDIRECT("'"&amp;VLOOKUP($C105,ModMap!$A$2:$B$21,2,FALSE)&amp;"'!T:T"),MATCH($K105,INDIRECT("'"&amp;VLOOKUP($C105,ModMap!$A$2:$B$21,2,FALSE)&amp;"'!$K:$K"),0)),"")</f>
        <v>Unassigned</v>
      </c>
      <c r="U105" s="48" t="s">
        <v>33</v>
      </c>
      <c r="V105" s="39" t="str">
        <f t="array" ref="V105">IFERROR(INDEX(INDIRECT("'"&amp;VLOOKUP($C105,ModMap!$A$2:$B$21,2,FALSE)&amp;"'!V:V"),MATCH($K105,INDIRECT("'"&amp;VLOOKUP($C105,ModMap!$A$2:$B$21,2,FALSE)&amp;"'!$K:$K"),0)),"")</f>
        <v>Not Started</v>
      </c>
      <c r="W105" s="39" t="str">
        <f t="array" ref="W105">IFERROR(INDEX(INDIRECT("'"&amp;VLOOKUP($C105,ModMap!$A$2:$B$21,2,FALSE)&amp;"'!W:W"),MATCH($K105,INDIRECT("'"&amp;VLOOKUP($C105,ModMap!$A$2:$B$21,2,FALSE)&amp;"'!$K:$K"),0)),"")</f>
        <v>Unassigned</v>
      </c>
      <c r="X105" s="48" t="s">
        <v>33</v>
      </c>
      <c r="Y105" s="39" t="str">
        <f t="array" ref="Y105">IFERROR(INDEX(INDIRECT("'"&amp;VLOOKUP($C105,ModMap!$A$2:$B$21,2,FALSE)&amp;"'!Y:Y"),MATCH($K105,INDIRECT("'"&amp;VLOOKUP($C105,ModMap!$A$2:$B$21,2,FALSE)&amp;"'!$K:$K"),0)),"")</f>
        <v>Not Started</v>
      </c>
      <c r="Z105" s="39" t="str">
        <f t="array" ref="Z105">IFERROR(INDEX(INDIRECT("'"&amp;VLOOKUP($C105,ModMap!$A$2:$B$21,2,FALSE)&amp;"'!Z:Z"),MATCH($K105,INDIRECT("'"&amp;VLOOKUP($C105,ModMap!$A$2:$B$21,2,FALSE)&amp;"'!$K:$K"),0)),"")</f>
        <v>Unassigned</v>
      </c>
      <c r="AA105" s="44" t="s">
        <v>36</v>
      </c>
      <c r="AB105" s="39" t="str">
        <f t="array" ref="AB105">IFERROR(INDEX(INDIRECT("'"&amp;VLOOKUP($C105,ModMap!$A$2:$B$21,2,FALSE)&amp;"'!AB:AB"),MATCH($K105,INDIRECT("'"&amp;VLOOKUP($C105,ModMap!$A$2:$B$21,2,FALSE)&amp;"'!$K:$K"),0)),"")</f>
        <v>N/A</v>
      </c>
      <c r="AC105" s="39" t="str">
        <f t="array" ref="AC105">IFERROR(INDEX(INDIRECT("'"&amp;VLOOKUP($C105,ModMap!$A$2:$B$21,2,FALSE)&amp;"'!AC:AC"),MATCH($K105,INDIRECT("'"&amp;VLOOKUP($C105,ModMap!$A$2:$B$21,2,FALSE)&amp;"'!$K:$K"),0)),"")</f>
        <v/>
      </c>
      <c r="AD105" s="48" t="s">
        <v>33</v>
      </c>
      <c r="AE105" s="39" t="str">
        <f t="array" ref="AE105">IFERROR(INDEX(INDIRECT("'"&amp;VLOOKUP($C105,ModMap!$A$2:$B$21,2,FALSE)&amp;"'!AE:AE"),MATCH($K105,INDIRECT("'"&amp;VLOOKUP($C105,ModMap!$A$2:$B$21,2,FALSE)&amp;"'!$K:$K"),0)),"")</f>
        <v>Not Started</v>
      </c>
      <c r="AF105" s="39" t="str">
        <f t="array" ref="AF105">IFERROR(INDEX(INDIRECT("'"&amp;VLOOKUP($C105,ModMap!$A$2:$B$21,2,FALSE)&amp;"'!AF:AF"),MATCH($K105,INDIRECT("'"&amp;VLOOKUP($C105,ModMap!$A$2:$B$21,2,FALSE)&amp;"'!$K:$K"),0)),"")</f>
        <v>Unassigned</v>
      </c>
      <c r="AG105" s="44" t="s">
        <v>36</v>
      </c>
      <c r="AH105" s="39" t="str">
        <f t="array" ref="AH105">IFERROR(INDEX(INDIRECT("'"&amp;VLOOKUP($C105,ModMap!$A$2:$B$21,2,FALSE)&amp;"'!AH:AH"),MATCH($K105,INDIRECT("'"&amp;VLOOKUP($C105,ModMap!$A$2:$B$21,2,FALSE)&amp;"'!$K:$K"),0)),"")</f>
        <v>N/A</v>
      </c>
      <c r="AI105" s="39" t="str">
        <f t="array" ref="AI105">IFERROR(INDEX(INDIRECT("'"&amp;VLOOKUP($C105,ModMap!$A$2:$B$21,2,FALSE)&amp;"'!AI:AI"),MATCH($K105,INDIRECT("'"&amp;VLOOKUP($C105,ModMap!$A$2:$B$21,2,FALSE)&amp;"'!$K:$K"),0)),"")</f>
        <v/>
      </c>
      <c r="AJ105" s="44" t="s">
        <v>36</v>
      </c>
      <c r="AK105" s="39" t="str">
        <f t="array" ref="AK105">IFERROR(INDEX(INDIRECT("'"&amp;VLOOKUP($C105,ModMap!$A$2:$B$21,2,FALSE)&amp;"'!AK:AK"),MATCH($K105,INDIRECT("'"&amp;VLOOKUP($C105,ModMap!$A$2:$B$21,2,FALSE)&amp;"'!$K:$K"),0)),"")</f>
        <v>N/A</v>
      </c>
      <c r="AL105" s="39" t="str">
        <f t="array" ref="AL105">IFERROR(INDEX(INDIRECT("'"&amp;VLOOKUP($C105,ModMap!$A$2:$B$21,2,FALSE)&amp;"'!AL:AL"),MATCH($K105,INDIRECT("'"&amp;VLOOKUP($C105,ModMap!$A$2:$B$21,2,FALSE)&amp;"'!$K:$K"),0)),"")</f>
        <v/>
      </c>
      <c r="AM105" s="39">
        <f t="shared" si="1"/>
        <v>3</v>
      </c>
      <c r="AN105" s="39" t="str">
        <f t="shared" si="2"/>
        <v>Not Started</v>
      </c>
      <c r="AO105" s="40" t="str">
        <f t="array" ref="AO105">IFERROR(INDEX(INDIRECT("'"&amp;VLOOKUP($C105,ModMap!$A$2:$B$21,2,FALSE)&amp;"'!AO:AO"),MATCH($K105,INDIRECT("'"&amp;VLOOKUP($C105,ModMap!$A$2:$B$21,2,FALSE)&amp;"'!$K:$K"),0)),"")</f>
        <v/>
      </c>
      <c r="AP105" s="49" t="str">
        <f t="array" ref="AP105">IFERROR(HYPERLINK("#'"&amp;VLOOKUP($C105,ModMap!$A$2:$B$21,2,FALSE)&amp;"'!V"&amp;MATCH($K105,INDIRECT("'"&amp;VLOOKUP($C105,ModMap!$A$2:$B$21,2,FALSE)&amp;"'!$K:$K"),0),"Edit on module sheet"),"")</f>
        <v>Edit on module sheet</v>
      </c>
    </row>
    <row r="106" ht="42.0" customHeight="1">
      <c r="A106" s="50">
        <v>104.0</v>
      </c>
      <c r="B106" s="50">
        <v>367.0</v>
      </c>
      <c r="C106" s="50" t="s">
        <v>105</v>
      </c>
      <c r="D106" s="51" t="s">
        <v>106</v>
      </c>
      <c r="E106" s="31" t="s">
        <v>69</v>
      </c>
      <c r="F106" s="71" t="s">
        <v>755</v>
      </c>
      <c r="G106" s="51" t="s">
        <v>756</v>
      </c>
      <c r="H106" s="50" t="s">
        <v>806</v>
      </c>
      <c r="I106" s="50" t="s">
        <v>807</v>
      </c>
      <c r="J106" s="51" t="s">
        <v>808</v>
      </c>
      <c r="K106" s="50" t="s">
        <v>3317</v>
      </c>
      <c r="L106" s="51" t="s">
        <v>3318</v>
      </c>
      <c r="M106" s="48" t="s">
        <v>434</v>
      </c>
      <c r="N106" s="50" t="s">
        <v>762</v>
      </c>
      <c r="O106" s="50" t="s">
        <v>811</v>
      </c>
      <c r="P106" s="51" t="s">
        <v>812</v>
      </c>
      <c r="Q106" s="51" t="s">
        <v>813</v>
      </c>
      <c r="R106" s="50" t="s">
        <v>766</v>
      </c>
      <c r="S106" s="50" t="s">
        <v>69</v>
      </c>
      <c r="T106" s="50" t="str">
        <f t="array" ref="T106">IFERROR(INDEX(INDIRECT("'"&amp;VLOOKUP($C106,ModMap!$A$2:$B$21,2,FALSE)&amp;"'!T:T"),MATCH($K106,INDIRECT("'"&amp;VLOOKUP($C106,ModMap!$A$2:$B$21,2,FALSE)&amp;"'!$K:$K"),0)),"")</f>
        <v>Unassigned</v>
      </c>
      <c r="U106" s="48" t="s">
        <v>33</v>
      </c>
      <c r="V106" s="50" t="str">
        <f t="array" ref="V106">IFERROR(INDEX(INDIRECT("'"&amp;VLOOKUP($C106,ModMap!$A$2:$B$21,2,FALSE)&amp;"'!V:V"),MATCH($K106,INDIRECT("'"&amp;VLOOKUP($C106,ModMap!$A$2:$B$21,2,FALSE)&amp;"'!$K:$K"),0)),"")</f>
        <v>Not Started</v>
      </c>
      <c r="W106" s="50" t="str">
        <f t="array" ref="W106">IFERROR(INDEX(INDIRECT("'"&amp;VLOOKUP($C106,ModMap!$A$2:$B$21,2,FALSE)&amp;"'!W:W"),MATCH($K106,INDIRECT("'"&amp;VLOOKUP($C106,ModMap!$A$2:$B$21,2,FALSE)&amp;"'!$K:$K"),0)),"")</f>
        <v>Unassigned</v>
      </c>
      <c r="X106" s="48" t="s">
        <v>33</v>
      </c>
      <c r="Y106" s="50" t="str">
        <f t="array" ref="Y106">IFERROR(INDEX(INDIRECT("'"&amp;VLOOKUP($C106,ModMap!$A$2:$B$21,2,FALSE)&amp;"'!Y:Y"),MATCH($K106,INDIRECT("'"&amp;VLOOKUP($C106,ModMap!$A$2:$B$21,2,FALSE)&amp;"'!$K:$K"),0)),"")</f>
        <v>Not Started</v>
      </c>
      <c r="Z106" s="50" t="str">
        <f t="array" ref="Z106">IFERROR(INDEX(INDIRECT("'"&amp;VLOOKUP($C106,ModMap!$A$2:$B$21,2,FALSE)&amp;"'!Z:Z"),MATCH($K106,INDIRECT("'"&amp;VLOOKUP($C106,ModMap!$A$2:$B$21,2,FALSE)&amp;"'!$K:$K"),0)),"")</f>
        <v>Unassigned</v>
      </c>
      <c r="AA106" s="44" t="s">
        <v>36</v>
      </c>
      <c r="AB106" s="50" t="str">
        <f t="array" ref="AB106">IFERROR(INDEX(INDIRECT("'"&amp;VLOOKUP($C106,ModMap!$A$2:$B$21,2,FALSE)&amp;"'!AB:AB"),MATCH($K106,INDIRECT("'"&amp;VLOOKUP($C106,ModMap!$A$2:$B$21,2,FALSE)&amp;"'!$K:$K"),0)),"")</f>
        <v>N/A</v>
      </c>
      <c r="AC106" s="50" t="str">
        <f t="array" ref="AC106">IFERROR(INDEX(INDIRECT("'"&amp;VLOOKUP($C106,ModMap!$A$2:$B$21,2,FALSE)&amp;"'!AC:AC"),MATCH($K106,INDIRECT("'"&amp;VLOOKUP($C106,ModMap!$A$2:$B$21,2,FALSE)&amp;"'!$K:$K"),0)),"")</f>
        <v/>
      </c>
      <c r="AD106" s="48" t="s">
        <v>33</v>
      </c>
      <c r="AE106" s="50" t="str">
        <f t="array" ref="AE106">IFERROR(INDEX(INDIRECT("'"&amp;VLOOKUP($C106,ModMap!$A$2:$B$21,2,FALSE)&amp;"'!AE:AE"),MATCH($K106,INDIRECT("'"&amp;VLOOKUP($C106,ModMap!$A$2:$B$21,2,FALSE)&amp;"'!$K:$K"),0)),"")</f>
        <v>Not Started</v>
      </c>
      <c r="AF106" s="50" t="str">
        <f t="array" ref="AF106">IFERROR(INDEX(INDIRECT("'"&amp;VLOOKUP($C106,ModMap!$A$2:$B$21,2,FALSE)&amp;"'!AF:AF"),MATCH($K106,INDIRECT("'"&amp;VLOOKUP($C106,ModMap!$A$2:$B$21,2,FALSE)&amp;"'!$K:$K"),0)),"")</f>
        <v>Unassigned</v>
      </c>
      <c r="AG106" s="44" t="s">
        <v>36</v>
      </c>
      <c r="AH106" s="50" t="str">
        <f t="array" ref="AH106">IFERROR(INDEX(INDIRECT("'"&amp;VLOOKUP($C106,ModMap!$A$2:$B$21,2,FALSE)&amp;"'!AH:AH"),MATCH($K106,INDIRECT("'"&amp;VLOOKUP($C106,ModMap!$A$2:$B$21,2,FALSE)&amp;"'!$K:$K"),0)),"")</f>
        <v>N/A</v>
      </c>
      <c r="AI106" s="50" t="str">
        <f t="array" ref="AI106">IFERROR(INDEX(INDIRECT("'"&amp;VLOOKUP($C106,ModMap!$A$2:$B$21,2,FALSE)&amp;"'!AI:AI"),MATCH($K106,INDIRECT("'"&amp;VLOOKUP($C106,ModMap!$A$2:$B$21,2,FALSE)&amp;"'!$K:$K"),0)),"")</f>
        <v/>
      </c>
      <c r="AJ106" s="44" t="s">
        <v>36</v>
      </c>
      <c r="AK106" s="50" t="str">
        <f t="array" ref="AK106">IFERROR(INDEX(INDIRECT("'"&amp;VLOOKUP($C106,ModMap!$A$2:$B$21,2,FALSE)&amp;"'!AK:AK"),MATCH($K106,INDIRECT("'"&amp;VLOOKUP($C106,ModMap!$A$2:$B$21,2,FALSE)&amp;"'!$K:$K"),0)),"")</f>
        <v>N/A</v>
      </c>
      <c r="AL106" s="50" t="str">
        <f t="array" ref="AL106">IFERROR(INDEX(INDIRECT("'"&amp;VLOOKUP($C106,ModMap!$A$2:$B$21,2,FALSE)&amp;"'!AL:AL"),MATCH($K106,INDIRECT("'"&amp;VLOOKUP($C106,ModMap!$A$2:$B$21,2,FALSE)&amp;"'!$K:$K"),0)),"")</f>
        <v/>
      </c>
      <c r="AM106" s="50">
        <f t="shared" si="1"/>
        <v>3</v>
      </c>
      <c r="AN106" s="50" t="str">
        <f t="shared" si="2"/>
        <v>Not Started</v>
      </c>
      <c r="AO106" s="51" t="str">
        <f t="array" ref="AO106">IFERROR(INDEX(INDIRECT("'"&amp;VLOOKUP($C106,ModMap!$A$2:$B$21,2,FALSE)&amp;"'!AO:AO"),MATCH($K106,INDIRECT("'"&amp;VLOOKUP($C106,ModMap!$A$2:$B$21,2,FALSE)&amp;"'!$K:$K"),0)),"")</f>
        <v/>
      </c>
      <c r="AP106" s="49" t="str">
        <f t="array" ref="AP106">IFERROR(HYPERLINK("#'"&amp;VLOOKUP($C106,ModMap!$A$2:$B$21,2,FALSE)&amp;"'!V"&amp;MATCH($K106,INDIRECT("'"&amp;VLOOKUP($C106,ModMap!$A$2:$B$21,2,FALSE)&amp;"'!$K:$K"),0),"Edit on module sheet"),"")</f>
        <v>Edit on module sheet</v>
      </c>
    </row>
    <row r="107" ht="42.0" customHeight="1">
      <c r="A107" s="39">
        <v>105.0</v>
      </c>
      <c r="B107" s="39">
        <v>372.0</v>
      </c>
      <c r="C107" s="39" t="s">
        <v>105</v>
      </c>
      <c r="D107" s="40" t="s">
        <v>106</v>
      </c>
      <c r="E107" s="31" t="s">
        <v>69</v>
      </c>
      <c r="F107" s="71" t="s">
        <v>755</v>
      </c>
      <c r="G107" s="40" t="s">
        <v>756</v>
      </c>
      <c r="H107" s="39" t="s">
        <v>818</v>
      </c>
      <c r="I107" s="39" t="s">
        <v>819</v>
      </c>
      <c r="J107" s="40" t="s">
        <v>820</v>
      </c>
      <c r="K107" s="39" t="s">
        <v>3325</v>
      </c>
      <c r="L107" s="40" t="s">
        <v>3326</v>
      </c>
      <c r="M107" s="48" t="s">
        <v>434</v>
      </c>
      <c r="N107" s="39" t="s">
        <v>762</v>
      </c>
      <c r="O107" s="39" t="s">
        <v>823</v>
      </c>
      <c r="P107" s="40" t="s">
        <v>824</v>
      </c>
      <c r="Q107" s="40" t="s">
        <v>825</v>
      </c>
      <c r="R107" s="39" t="s">
        <v>766</v>
      </c>
      <c r="S107" s="39" t="s">
        <v>69</v>
      </c>
      <c r="T107" s="39" t="str">
        <f t="array" ref="T107">IFERROR(INDEX(INDIRECT("'"&amp;VLOOKUP($C107,ModMap!$A$2:$B$21,2,FALSE)&amp;"'!T:T"),MATCH($K107,INDIRECT("'"&amp;VLOOKUP($C107,ModMap!$A$2:$B$21,2,FALSE)&amp;"'!$K:$K"),0)),"")</f>
        <v>Unassigned</v>
      </c>
      <c r="U107" s="48" t="s">
        <v>33</v>
      </c>
      <c r="V107" s="39" t="str">
        <f t="array" ref="V107">IFERROR(INDEX(INDIRECT("'"&amp;VLOOKUP($C107,ModMap!$A$2:$B$21,2,FALSE)&amp;"'!V:V"),MATCH($K107,INDIRECT("'"&amp;VLOOKUP($C107,ModMap!$A$2:$B$21,2,FALSE)&amp;"'!$K:$K"),0)),"")</f>
        <v>Not Started</v>
      </c>
      <c r="W107" s="39" t="str">
        <f t="array" ref="W107">IFERROR(INDEX(INDIRECT("'"&amp;VLOOKUP($C107,ModMap!$A$2:$B$21,2,FALSE)&amp;"'!W:W"),MATCH($K107,INDIRECT("'"&amp;VLOOKUP($C107,ModMap!$A$2:$B$21,2,FALSE)&amp;"'!$K:$K"),0)),"")</f>
        <v>Unassigned</v>
      </c>
      <c r="X107" s="48" t="s">
        <v>33</v>
      </c>
      <c r="Y107" s="39" t="str">
        <f t="array" ref="Y107">IFERROR(INDEX(INDIRECT("'"&amp;VLOOKUP($C107,ModMap!$A$2:$B$21,2,FALSE)&amp;"'!Y:Y"),MATCH($K107,INDIRECT("'"&amp;VLOOKUP($C107,ModMap!$A$2:$B$21,2,FALSE)&amp;"'!$K:$K"),0)),"")</f>
        <v>Not Started</v>
      </c>
      <c r="Z107" s="39" t="str">
        <f t="array" ref="Z107">IFERROR(INDEX(INDIRECT("'"&amp;VLOOKUP($C107,ModMap!$A$2:$B$21,2,FALSE)&amp;"'!Z:Z"),MATCH($K107,INDIRECT("'"&amp;VLOOKUP($C107,ModMap!$A$2:$B$21,2,FALSE)&amp;"'!$K:$K"),0)),"")</f>
        <v>Unassigned</v>
      </c>
      <c r="AA107" s="44" t="s">
        <v>36</v>
      </c>
      <c r="AB107" s="39" t="str">
        <f t="array" ref="AB107">IFERROR(INDEX(INDIRECT("'"&amp;VLOOKUP($C107,ModMap!$A$2:$B$21,2,FALSE)&amp;"'!AB:AB"),MATCH($K107,INDIRECT("'"&amp;VLOOKUP($C107,ModMap!$A$2:$B$21,2,FALSE)&amp;"'!$K:$K"),0)),"")</f>
        <v>N/A</v>
      </c>
      <c r="AC107" s="39" t="str">
        <f t="array" ref="AC107">IFERROR(INDEX(INDIRECT("'"&amp;VLOOKUP($C107,ModMap!$A$2:$B$21,2,FALSE)&amp;"'!AC:AC"),MATCH($K107,INDIRECT("'"&amp;VLOOKUP($C107,ModMap!$A$2:$B$21,2,FALSE)&amp;"'!$K:$K"),0)),"")</f>
        <v/>
      </c>
      <c r="AD107" s="48" t="s">
        <v>33</v>
      </c>
      <c r="AE107" s="39" t="str">
        <f t="array" ref="AE107">IFERROR(INDEX(INDIRECT("'"&amp;VLOOKUP($C107,ModMap!$A$2:$B$21,2,FALSE)&amp;"'!AE:AE"),MATCH($K107,INDIRECT("'"&amp;VLOOKUP($C107,ModMap!$A$2:$B$21,2,FALSE)&amp;"'!$K:$K"),0)),"")</f>
        <v>Not Started</v>
      </c>
      <c r="AF107" s="39" t="str">
        <f t="array" ref="AF107">IFERROR(INDEX(INDIRECT("'"&amp;VLOOKUP($C107,ModMap!$A$2:$B$21,2,FALSE)&amp;"'!AF:AF"),MATCH($K107,INDIRECT("'"&amp;VLOOKUP($C107,ModMap!$A$2:$B$21,2,FALSE)&amp;"'!$K:$K"),0)),"")</f>
        <v>Unassigned</v>
      </c>
      <c r="AG107" s="44" t="s">
        <v>36</v>
      </c>
      <c r="AH107" s="39" t="str">
        <f t="array" ref="AH107">IFERROR(INDEX(INDIRECT("'"&amp;VLOOKUP($C107,ModMap!$A$2:$B$21,2,FALSE)&amp;"'!AH:AH"),MATCH($K107,INDIRECT("'"&amp;VLOOKUP($C107,ModMap!$A$2:$B$21,2,FALSE)&amp;"'!$K:$K"),0)),"")</f>
        <v>N/A</v>
      </c>
      <c r="AI107" s="39" t="str">
        <f t="array" ref="AI107">IFERROR(INDEX(INDIRECT("'"&amp;VLOOKUP($C107,ModMap!$A$2:$B$21,2,FALSE)&amp;"'!AI:AI"),MATCH($K107,INDIRECT("'"&amp;VLOOKUP($C107,ModMap!$A$2:$B$21,2,FALSE)&amp;"'!$K:$K"),0)),"")</f>
        <v/>
      </c>
      <c r="AJ107" s="44" t="s">
        <v>36</v>
      </c>
      <c r="AK107" s="39" t="str">
        <f t="array" ref="AK107">IFERROR(INDEX(INDIRECT("'"&amp;VLOOKUP($C107,ModMap!$A$2:$B$21,2,FALSE)&amp;"'!AK:AK"),MATCH($K107,INDIRECT("'"&amp;VLOOKUP($C107,ModMap!$A$2:$B$21,2,FALSE)&amp;"'!$K:$K"),0)),"")</f>
        <v>N/A</v>
      </c>
      <c r="AL107" s="39" t="str">
        <f t="array" ref="AL107">IFERROR(INDEX(INDIRECT("'"&amp;VLOOKUP($C107,ModMap!$A$2:$B$21,2,FALSE)&amp;"'!AL:AL"),MATCH($K107,INDIRECT("'"&amp;VLOOKUP($C107,ModMap!$A$2:$B$21,2,FALSE)&amp;"'!$K:$K"),0)),"")</f>
        <v/>
      </c>
      <c r="AM107" s="39">
        <f t="shared" si="1"/>
        <v>3</v>
      </c>
      <c r="AN107" s="39" t="str">
        <f t="shared" si="2"/>
        <v>Not Started</v>
      </c>
      <c r="AO107" s="40" t="str">
        <f t="array" ref="AO107">IFERROR(INDEX(INDIRECT("'"&amp;VLOOKUP($C107,ModMap!$A$2:$B$21,2,FALSE)&amp;"'!AO:AO"),MATCH($K107,INDIRECT("'"&amp;VLOOKUP($C107,ModMap!$A$2:$B$21,2,FALSE)&amp;"'!$K:$K"),0)),"")</f>
        <v/>
      </c>
      <c r="AP107" s="49" t="str">
        <f t="array" ref="AP107">IFERROR(HYPERLINK("#'"&amp;VLOOKUP($C107,ModMap!$A$2:$B$21,2,FALSE)&amp;"'!V"&amp;MATCH($K107,INDIRECT("'"&amp;VLOOKUP($C107,ModMap!$A$2:$B$21,2,FALSE)&amp;"'!$K:$K"),0),"Edit on module sheet"),"")</f>
        <v>Edit on module sheet</v>
      </c>
    </row>
    <row r="108" ht="42.0" customHeight="1">
      <c r="A108" s="50">
        <v>106.0</v>
      </c>
      <c r="B108" s="50">
        <v>375.0</v>
      </c>
      <c r="C108" s="50" t="s">
        <v>105</v>
      </c>
      <c r="D108" s="51" t="s">
        <v>106</v>
      </c>
      <c r="E108" s="31" t="s">
        <v>69</v>
      </c>
      <c r="F108" s="71" t="s">
        <v>755</v>
      </c>
      <c r="G108" s="51" t="s">
        <v>756</v>
      </c>
      <c r="H108" s="50" t="s">
        <v>834</v>
      </c>
      <c r="I108" s="50" t="s">
        <v>835</v>
      </c>
      <c r="J108" s="51" t="s">
        <v>836</v>
      </c>
      <c r="K108" s="50" t="s">
        <v>3332</v>
      </c>
      <c r="L108" s="51" t="s">
        <v>3333</v>
      </c>
      <c r="M108" s="48" t="s">
        <v>434</v>
      </c>
      <c r="N108" s="50" t="s">
        <v>762</v>
      </c>
      <c r="O108" s="50" t="s">
        <v>763</v>
      </c>
      <c r="P108" s="51" t="s">
        <v>839</v>
      </c>
      <c r="Q108" s="51" t="s">
        <v>840</v>
      </c>
      <c r="R108" s="50" t="s">
        <v>766</v>
      </c>
      <c r="S108" s="50" t="s">
        <v>69</v>
      </c>
      <c r="T108" s="50" t="str">
        <f t="array" ref="T108">IFERROR(INDEX(INDIRECT("'"&amp;VLOOKUP($C108,ModMap!$A$2:$B$21,2,FALSE)&amp;"'!T:T"),MATCH($K108,INDIRECT("'"&amp;VLOOKUP($C108,ModMap!$A$2:$B$21,2,FALSE)&amp;"'!$K:$K"),0)),"")</f>
        <v>Unassigned</v>
      </c>
      <c r="U108" s="48" t="s">
        <v>33</v>
      </c>
      <c r="V108" s="50" t="str">
        <f t="array" ref="V108">IFERROR(INDEX(INDIRECT("'"&amp;VLOOKUP($C108,ModMap!$A$2:$B$21,2,FALSE)&amp;"'!V:V"),MATCH($K108,INDIRECT("'"&amp;VLOOKUP($C108,ModMap!$A$2:$B$21,2,FALSE)&amp;"'!$K:$K"),0)),"")</f>
        <v>Not Started</v>
      </c>
      <c r="W108" s="50" t="str">
        <f t="array" ref="W108">IFERROR(INDEX(INDIRECT("'"&amp;VLOOKUP($C108,ModMap!$A$2:$B$21,2,FALSE)&amp;"'!W:W"),MATCH($K108,INDIRECT("'"&amp;VLOOKUP($C108,ModMap!$A$2:$B$21,2,FALSE)&amp;"'!$K:$K"),0)),"")</f>
        <v>Unassigned</v>
      </c>
      <c r="X108" s="48" t="s">
        <v>33</v>
      </c>
      <c r="Y108" s="50" t="str">
        <f t="array" ref="Y108">IFERROR(INDEX(INDIRECT("'"&amp;VLOOKUP($C108,ModMap!$A$2:$B$21,2,FALSE)&amp;"'!Y:Y"),MATCH($K108,INDIRECT("'"&amp;VLOOKUP($C108,ModMap!$A$2:$B$21,2,FALSE)&amp;"'!$K:$K"),0)),"")</f>
        <v>Not Started</v>
      </c>
      <c r="Z108" s="50" t="str">
        <f t="array" ref="Z108">IFERROR(INDEX(INDIRECT("'"&amp;VLOOKUP($C108,ModMap!$A$2:$B$21,2,FALSE)&amp;"'!Z:Z"),MATCH($K108,INDIRECT("'"&amp;VLOOKUP($C108,ModMap!$A$2:$B$21,2,FALSE)&amp;"'!$K:$K"),0)),"")</f>
        <v>Unassigned</v>
      </c>
      <c r="AA108" s="44" t="s">
        <v>36</v>
      </c>
      <c r="AB108" s="50" t="str">
        <f t="array" ref="AB108">IFERROR(INDEX(INDIRECT("'"&amp;VLOOKUP($C108,ModMap!$A$2:$B$21,2,FALSE)&amp;"'!AB:AB"),MATCH($K108,INDIRECT("'"&amp;VLOOKUP($C108,ModMap!$A$2:$B$21,2,FALSE)&amp;"'!$K:$K"),0)),"")</f>
        <v>N/A</v>
      </c>
      <c r="AC108" s="50" t="str">
        <f t="array" ref="AC108">IFERROR(INDEX(INDIRECT("'"&amp;VLOOKUP($C108,ModMap!$A$2:$B$21,2,FALSE)&amp;"'!AC:AC"),MATCH($K108,INDIRECT("'"&amp;VLOOKUP($C108,ModMap!$A$2:$B$21,2,FALSE)&amp;"'!$K:$K"),0)),"")</f>
        <v/>
      </c>
      <c r="AD108" s="44" t="s">
        <v>36</v>
      </c>
      <c r="AE108" s="50" t="str">
        <f t="array" ref="AE108">IFERROR(INDEX(INDIRECT("'"&amp;VLOOKUP($C108,ModMap!$A$2:$B$21,2,FALSE)&amp;"'!AE:AE"),MATCH($K108,INDIRECT("'"&amp;VLOOKUP($C108,ModMap!$A$2:$B$21,2,FALSE)&amp;"'!$K:$K"),0)),"")</f>
        <v>N/A</v>
      </c>
      <c r="AF108" s="50" t="str">
        <f t="array" ref="AF108">IFERROR(INDEX(INDIRECT("'"&amp;VLOOKUP($C108,ModMap!$A$2:$B$21,2,FALSE)&amp;"'!AF:AF"),MATCH($K108,INDIRECT("'"&amp;VLOOKUP($C108,ModMap!$A$2:$B$21,2,FALSE)&amp;"'!$K:$K"),0)),"")</f>
        <v/>
      </c>
      <c r="AG108" s="44" t="s">
        <v>36</v>
      </c>
      <c r="AH108" s="50" t="str">
        <f t="array" ref="AH108">IFERROR(INDEX(INDIRECT("'"&amp;VLOOKUP($C108,ModMap!$A$2:$B$21,2,FALSE)&amp;"'!AH:AH"),MATCH($K108,INDIRECT("'"&amp;VLOOKUP($C108,ModMap!$A$2:$B$21,2,FALSE)&amp;"'!$K:$K"),0)),"")</f>
        <v>N/A</v>
      </c>
      <c r="AI108" s="50" t="str">
        <f t="array" ref="AI108">IFERROR(INDEX(INDIRECT("'"&amp;VLOOKUP($C108,ModMap!$A$2:$B$21,2,FALSE)&amp;"'!AI:AI"),MATCH($K108,INDIRECT("'"&amp;VLOOKUP($C108,ModMap!$A$2:$B$21,2,FALSE)&amp;"'!$K:$K"),0)),"")</f>
        <v/>
      </c>
      <c r="AJ108" s="44" t="s">
        <v>36</v>
      </c>
      <c r="AK108" s="50" t="str">
        <f t="array" ref="AK108">IFERROR(INDEX(INDIRECT("'"&amp;VLOOKUP($C108,ModMap!$A$2:$B$21,2,FALSE)&amp;"'!AK:AK"),MATCH($K108,INDIRECT("'"&amp;VLOOKUP($C108,ModMap!$A$2:$B$21,2,FALSE)&amp;"'!$K:$K"),0)),"")</f>
        <v>N/A</v>
      </c>
      <c r="AL108" s="50" t="str">
        <f t="array" ref="AL108">IFERROR(INDEX(INDIRECT("'"&amp;VLOOKUP($C108,ModMap!$A$2:$B$21,2,FALSE)&amp;"'!AL:AL"),MATCH($K108,INDIRECT("'"&amp;VLOOKUP($C108,ModMap!$A$2:$B$21,2,FALSE)&amp;"'!$K:$K"),0)),"")</f>
        <v/>
      </c>
      <c r="AM108" s="50">
        <f t="shared" si="1"/>
        <v>2</v>
      </c>
      <c r="AN108" s="50" t="str">
        <f t="shared" si="2"/>
        <v>Not Started</v>
      </c>
      <c r="AO108" s="51" t="str">
        <f t="array" ref="AO108">IFERROR(INDEX(INDIRECT("'"&amp;VLOOKUP($C108,ModMap!$A$2:$B$21,2,FALSE)&amp;"'!AO:AO"),MATCH($K108,INDIRECT("'"&amp;VLOOKUP($C108,ModMap!$A$2:$B$21,2,FALSE)&amp;"'!$K:$K"),0)),"")</f>
        <v/>
      </c>
      <c r="AP108" s="49" t="str">
        <f t="array" ref="AP108">IFERROR(HYPERLINK("#'"&amp;VLOOKUP($C108,ModMap!$A$2:$B$21,2,FALSE)&amp;"'!V"&amp;MATCH($K108,INDIRECT("'"&amp;VLOOKUP($C108,ModMap!$A$2:$B$21,2,FALSE)&amp;"'!$K:$K"),0),"Edit on module sheet"),"")</f>
        <v>Edit on module sheet</v>
      </c>
    </row>
    <row r="109" ht="42.0" customHeight="1">
      <c r="A109" s="39">
        <v>107.0</v>
      </c>
      <c r="B109" s="39">
        <v>379.0</v>
      </c>
      <c r="C109" s="39" t="s">
        <v>105</v>
      </c>
      <c r="D109" s="40" t="s">
        <v>106</v>
      </c>
      <c r="E109" s="31" t="s">
        <v>69</v>
      </c>
      <c r="F109" s="71" t="s">
        <v>755</v>
      </c>
      <c r="G109" s="40" t="s">
        <v>756</v>
      </c>
      <c r="H109" s="39" t="s">
        <v>845</v>
      </c>
      <c r="I109" s="39" t="s">
        <v>846</v>
      </c>
      <c r="J109" s="40" t="s">
        <v>847</v>
      </c>
      <c r="K109" s="39" t="s">
        <v>3344</v>
      </c>
      <c r="L109" s="40" t="s">
        <v>3345</v>
      </c>
      <c r="M109" s="48" t="s">
        <v>434</v>
      </c>
      <c r="N109" s="39" t="s">
        <v>762</v>
      </c>
      <c r="O109" s="39" t="s">
        <v>850</v>
      </c>
      <c r="P109" s="40" t="s">
        <v>851</v>
      </c>
      <c r="Q109" s="40" t="s">
        <v>852</v>
      </c>
      <c r="R109" s="39" t="s">
        <v>786</v>
      </c>
      <c r="S109" s="39" t="s">
        <v>69</v>
      </c>
      <c r="T109" s="39" t="str">
        <f t="array" ref="T109">IFERROR(INDEX(INDIRECT("'"&amp;VLOOKUP($C109,ModMap!$A$2:$B$21,2,FALSE)&amp;"'!T:T"),MATCH($K109,INDIRECT("'"&amp;VLOOKUP($C109,ModMap!$A$2:$B$21,2,FALSE)&amp;"'!$K:$K"),0)),"")</f>
        <v>Unassigned</v>
      </c>
      <c r="U109" s="48" t="s">
        <v>33</v>
      </c>
      <c r="V109" s="39" t="str">
        <f t="array" ref="V109">IFERROR(INDEX(INDIRECT("'"&amp;VLOOKUP($C109,ModMap!$A$2:$B$21,2,FALSE)&amp;"'!V:V"),MATCH($K109,INDIRECT("'"&amp;VLOOKUP($C109,ModMap!$A$2:$B$21,2,FALSE)&amp;"'!$K:$K"),0)),"")</f>
        <v>Not Started</v>
      </c>
      <c r="W109" s="39" t="str">
        <f t="array" ref="W109">IFERROR(INDEX(INDIRECT("'"&amp;VLOOKUP($C109,ModMap!$A$2:$B$21,2,FALSE)&amp;"'!W:W"),MATCH($K109,INDIRECT("'"&amp;VLOOKUP($C109,ModMap!$A$2:$B$21,2,FALSE)&amp;"'!$K:$K"),0)),"")</f>
        <v>Unassigned</v>
      </c>
      <c r="X109" s="48" t="s">
        <v>33</v>
      </c>
      <c r="Y109" s="39" t="str">
        <f t="array" ref="Y109">IFERROR(INDEX(INDIRECT("'"&amp;VLOOKUP($C109,ModMap!$A$2:$B$21,2,FALSE)&amp;"'!Y:Y"),MATCH($K109,INDIRECT("'"&amp;VLOOKUP($C109,ModMap!$A$2:$B$21,2,FALSE)&amp;"'!$K:$K"),0)),"")</f>
        <v>Not Started</v>
      </c>
      <c r="Z109" s="39" t="str">
        <f t="array" ref="Z109">IFERROR(INDEX(INDIRECT("'"&amp;VLOOKUP($C109,ModMap!$A$2:$B$21,2,FALSE)&amp;"'!Z:Z"),MATCH($K109,INDIRECT("'"&amp;VLOOKUP($C109,ModMap!$A$2:$B$21,2,FALSE)&amp;"'!$K:$K"),0)),"")</f>
        <v>Unassigned</v>
      </c>
      <c r="AA109" s="44" t="s">
        <v>36</v>
      </c>
      <c r="AB109" s="39" t="str">
        <f t="array" ref="AB109">IFERROR(INDEX(INDIRECT("'"&amp;VLOOKUP($C109,ModMap!$A$2:$B$21,2,FALSE)&amp;"'!AB:AB"),MATCH($K109,INDIRECT("'"&amp;VLOOKUP($C109,ModMap!$A$2:$B$21,2,FALSE)&amp;"'!$K:$K"),0)),"")</f>
        <v>N/A</v>
      </c>
      <c r="AC109" s="39" t="str">
        <f t="array" ref="AC109">IFERROR(INDEX(INDIRECT("'"&amp;VLOOKUP($C109,ModMap!$A$2:$B$21,2,FALSE)&amp;"'!AC:AC"),MATCH($K109,INDIRECT("'"&amp;VLOOKUP($C109,ModMap!$A$2:$B$21,2,FALSE)&amp;"'!$K:$K"),0)),"")</f>
        <v/>
      </c>
      <c r="AD109" s="48" t="s">
        <v>33</v>
      </c>
      <c r="AE109" s="39" t="str">
        <f t="array" ref="AE109">IFERROR(INDEX(INDIRECT("'"&amp;VLOOKUP($C109,ModMap!$A$2:$B$21,2,FALSE)&amp;"'!AE:AE"),MATCH($K109,INDIRECT("'"&amp;VLOOKUP($C109,ModMap!$A$2:$B$21,2,FALSE)&amp;"'!$K:$K"),0)),"")</f>
        <v>Not Started</v>
      </c>
      <c r="AF109" s="39" t="str">
        <f t="array" ref="AF109">IFERROR(INDEX(INDIRECT("'"&amp;VLOOKUP($C109,ModMap!$A$2:$B$21,2,FALSE)&amp;"'!AF:AF"),MATCH($K109,INDIRECT("'"&amp;VLOOKUP($C109,ModMap!$A$2:$B$21,2,FALSE)&amp;"'!$K:$K"),0)),"")</f>
        <v>Unassigned</v>
      </c>
      <c r="AG109" s="44" t="s">
        <v>36</v>
      </c>
      <c r="AH109" s="39" t="str">
        <f t="array" ref="AH109">IFERROR(INDEX(INDIRECT("'"&amp;VLOOKUP($C109,ModMap!$A$2:$B$21,2,FALSE)&amp;"'!AH:AH"),MATCH($K109,INDIRECT("'"&amp;VLOOKUP($C109,ModMap!$A$2:$B$21,2,FALSE)&amp;"'!$K:$K"),0)),"")</f>
        <v>N/A</v>
      </c>
      <c r="AI109" s="39" t="str">
        <f t="array" ref="AI109">IFERROR(INDEX(INDIRECT("'"&amp;VLOOKUP($C109,ModMap!$A$2:$B$21,2,FALSE)&amp;"'!AI:AI"),MATCH($K109,INDIRECT("'"&amp;VLOOKUP($C109,ModMap!$A$2:$B$21,2,FALSE)&amp;"'!$K:$K"),0)),"")</f>
        <v/>
      </c>
      <c r="AJ109" s="44" t="s">
        <v>36</v>
      </c>
      <c r="AK109" s="39" t="str">
        <f t="array" ref="AK109">IFERROR(INDEX(INDIRECT("'"&amp;VLOOKUP($C109,ModMap!$A$2:$B$21,2,FALSE)&amp;"'!AK:AK"),MATCH($K109,INDIRECT("'"&amp;VLOOKUP($C109,ModMap!$A$2:$B$21,2,FALSE)&amp;"'!$K:$K"),0)),"")</f>
        <v>N/A</v>
      </c>
      <c r="AL109" s="39" t="str">
        <f t="array" ref="AL109">IFERROR(INDEX(INDIRECT("'"&amp;VLOOKUP($C109,ModMap!$A$2:$B$21,2,FALSE)&amp;"'!AL:AL"),MATCH($K109,INDIRECT("'"&amp;VLOOKUP($C109,ModMap!$A$2:$B$21,2,FALSE)&amp;"'!$K:$K"),0)),"")</f>
        <v/>
      </c>
      <c r="AM109" s="39">
        <f t="shared" si="1"/>
        <v>3</v>
      </c>
      <c r="AN109" s="39" t="str">
        <f t="shared" si="2"/>
        <v>Not Started</v>
      </c>
      <c r="AO109" s="40" t="str">
        <f t="array" ref="AO109">IFERROR(INDEX(INDIRECT("'"&amp;VLOOKUP($C109,ModMap!$A$2:$B$21,2,FALSE)&amp;"'!AO:AO"),MATCH($K109,INDIRECT("'"&amp;VLOOKUP($C109,ModMap!$A$2:$B$21,2,FALSE)&amp;"'!$K:$K"),0)),"")</f>
        <v/>
      </c>
      <c r="AP109" s="49" t="str">
        <f t="array" ref="AP109">IFERROR(HYPERLINK("#'"&amp;VLOOKUP($C109,ModMap!$A$2:$B$21,2,FALSE)&amp;"'!V"&amp;MATCH($K109,INDIRECT("'"&amp;VLOOKUP($C109,ModMap!$A$2:$B$21,2,FALSE)&amp;"'!$K:$K"),0),"Edit on module sheet"),"")</f>
        <v>Edit on module sheet</v>
      </c>
    </row>
    <row r="110" ht="42.0" customHeight="1">
      <c r="A110" s="50">
        <v>108.0</v>
      </c>
      <c r="B110" s="50">
        <v>383.0</v>
      </c>
      <c r="C110" s="50" t="s">
        <v>105</v>
      </c>
      <c r="D110" s="51" t="s">
        <v>106</v>
      </c>
      <c r="E110" s="31" t="s">
        <v>69</v>
      </c>
      <c r="F110" s="71" t="s">
        <v>755</v>
      </c>
      <c r="G110" s="51" t="s">
        <v>756</v>
      </c>
      <c r="H110" s="50" t="s">
        <v>860</v>
      </c>
      <c r="I110" s="50" t="s">
        <v>861</v>
      </c>
      <c r="J110" s="51" t="s">
        <v>862</v>
      </c>
      <c r="K110" s="50" t="s">
        <v>3346</v>
      </c>
      <c r="L110" s="51" t="s">
        <v>3347</v>
      </c>
      <c r="M110" s="48" t="s">
        <v>434</v>
      </c>
      <c r="N110" s="50" t="s">
        <v>762</v>
      </c>
      <c r="O110" s="50" t="s">
        <v>811</v>
      </c>
      <c r="P110" s="51" t="s">
        <v>865</v>
      </c>
      <c r="Q110" s="51" t="s">
        <v>866</v>
      </c>
      <c r="R110" s="50" t="s">
        <v>766</v>
      </c>
      <c r="S110" s="50" t="s">
        <v>69</v>
      </c>
      <c r="T110" s="50" t="str">
        <f t="array" ref="T110">IFERROR(INDEX(INDIRECT("'"&amp;VLOOKUP($C110,ModMap!$A$2:$B$21,2,FALSE)&amp;"'!T:T"),MATCH($K110,INDIRECT("'"&amp;VLOOKUP($C110,ModMap!$A$2:$B$21,2,FALSE)&amp;"'!$K:$K"),0)),"")</f>
        <v>Unassigned</v>
      </c>
      <c r="U110" s="48" t="s">
        <v>33</v>
      </c>
      <c r="V110" s="50" t="str">
        <f t="array" ref="V110">IFERROR(INDEX(INDIRECT("'"&amp;VLOOKUP($C110,ModMap!$A$2:$B$21,2,FALSE)&amp;"'!V:V"),MATCH($K110,INDIRECT("'"&amp;VLOOKUP($C110,ModMap!$A$2:$B$21,2,FALSE)&amp;"'!$K:$K"),0)),"")</f>
        <v>Not Started</v>
      </c>
      <c r="W110" s="50" t="str">
        <f t="array" ref="W110">IFERROR(INDEX(INDIRECT("'"&amp;VLOOKUP($C110,ModMap!$A$2:$B$21,2,FALSE)&amp;"'!W:W"),MATCH($K110,INDIRECT("'"&amp;VLOOKUP($C110,ModMap!$A$2:$B$21,2,FALSE)&amp;"'!$K:$K"),0)),"")</f>
        <v>Unassigned</v>
      </c>
      <c r="X110" s="48" t="s">
        <v>33</v>
      </c>
      <c r="Y110" s="50" t="str">
        <f t="array" ref="Y110">IFERROR(INDEX(INDIRECT("'"&amp;VLOOKUP($C110,ModMap!$A$2:$B$21,2,FALSE)&amp;"'!Y:Y"),MATCH($K110,INDIRECT("'"&amp;VLOOKUP($C110,ModMap!$A$2:$B$21,2,FALSE)&amp;"'!$K:$K"),0)),"")</f>
        <v>Not Started</v>
      </c>
      <c r="Z110" s="50" t="str">
        <f t="array" ref="Z110">IFERROR(INDEX(INDIRECT("'"&amp;VLOOKUP($C110,ModMap!$A$2:$B$21,2,FALSE)&amp;"'!Z:Z"),MATCH($K110,INDIRECT("'"&amp;VLOOKUP($C110,ModMap!$A$2:$B$21,2,FALSE)&amp;"'!$K:$K"),0)),"")</f>
        <v>Unassigned</v>
      </c>
      <c r="AA110" s="44" t="s">
        <v>36</v>
      </c>
      <c r="AB110" s="50" t="str">
        <f t="array" ref="AB110">IFERROR(INDEX(INDIRECT("'"&amp;VLOOKUP($C110,ModMap!$A$2:$B$21,2,FALSE)&amp;"'!AB:AB"),MATCH($K110,INDIRECT("'"&amp;VLOOKUP($C110,ModMap!$A$2:$B$21,2,FALSE)&amp;"'!$K:$K"),0)),"")</f>
        <v>N/A</v>
      </c>
      <c r="AC110" s="50" t="str">
        <f t="array" ref="AC110">IFERROR(INDEX(INDIRECT("'"&amp;VLOOKUP($C110,ModMap!$A$2:$B$21,2,FALSE)&amp;"'!AC:AC"),MATCH($K110,INDIRECT("'"&amp;VLOOKUP($C110,ModMap!$A$2:$B$21,2,FALSE)&amp;"'!$K:$K"),0)),"")</f>
        <v/>
      </c>
      <c r="AD110" s="48" t="s">
        <v>33</v>
      </c>
      <c r="AE110" s="50" t="str">
        <f t="array" ref="AE110">IFERROR(INDEX(INDIRECT("'"&amp;VLOOKUP($C110,ModMap!$A$2:$B$21,2,FALSE)&amp;"'!AE:AE"),MATCH($K110,INDIRECT("'"&amp;VLOOKUP($C110,ModMap!$A$2:$B$21,2,FALSE)&amp;"'!$K:$K"),0)),"")</f>
        <v>Not Started</v>
      </c>
      <c r="AF110" s="50" t="str">
        <f t="array" ref="AF110">IFERROR(INDEX(INDIRECT("'"&amp;VLOOKUP($C110,ModMap!$A$2:$B$21,2,FALSE)&amp;"'!AF:AF"),MATCH($K110,INDIRECT("'"&amp;VLOOKUP($C110,ModMap!$A$2:$B$21,2,FALSE)&amp;"'!$K:$K"),0)),"")</f>
        <v>Unassigned</v>
      </c>
      <c r="AG110" s="44" t="s">
        <v>36</v>
      </c>
      <c r="AH110" s="50" t="str">
        <f t="array" ref="AH110">IFERROR(INDEX(INDIRECT("'"&amp;VLOOKUP($C110,ModMap!$A$2:$B$21,2,FALSE)&amp;"'!AH:AH"),MATCH($K110,INDIRECT("'"&amp;VLOOKUP($C110,ModMap!$A$2:$B$21,2,FALSE)&amp;"'!$K:$K"),0)),"")</f>
        <v>N/A</v>
      </c>
      <c r="AI110" s="50" t="str">
        <f t="array" ref="AI110">IFERROR(INDEX(INDIRECT("'"&amp;VLOOKUP($C110,ModMap!$A$2:$B$21,2,FALSE)&amp;"'!AI:AI"),MATCH($K110,INDIRECT("'"&amp;VLOOKUP($C110,ModMap!$A$2:$B$21,2,FALSE)&amp;"'!$K:$K"),0)),"")</f>
        <v/>
      </c>
      <c r="AJ110" s="44" t="s">
        <v>36</v>
      </c>
      <c r="AK110" s="50" t="str">
        <f t="array" ref="AK110">IFERROR(INDEX(INDIRECT("'"&amp;VLOOKUP($C110,ModMap!$A$2:$B$21,2,FALSE)&amp;"'!AK:AK"),MATCH($K110,INDIRECT("'"&amp;VLOOKUP($C110,ModMap!$A$2:$B$21,2,FALSE)&amp;"'!$K:$K"),0)),"")</f>
        <v>N/A</v>
      </c>
      <c r="AL110" s="50" t="str">
        <f t="array" ref="AL110">IFERROR(INDEX(INDIRECT("'"&amp;VLOOKUP($C110,ModMap!$A$2:$B$21,2,FALSE)&amp;"'!AL:AL"),MATCH($K110,INDIRECT("'"&amp;VLOOKUP($C110,ModMap!$A$2:$B$21,2,FALSE)&amp;"'!$K:$K"),0)),"")</f>
        <v/>
      </c>
      <c r="AM110" s="50">
        <f t="shared" si="1"/>
        <v>3</v>
      </c>
      <c r="AN110" s="50" t="str">
        <f t="shared" si="2"/>
        <v>Not Started</v>
      </c>
      <c r="AO110" s="51" t="str">
        <f t="array" ref="AO110">IFERROR(INDEX(INDIRECT("'"&amp;VLOOKUP($C110,ModMap!$A$2:$B$21,2,FALSE)&amp;"'!AO:AO"),MATCH($K110,INDIRECT("'"&amp;VLOOKUP($C110,ModMap!$A$2:$B$21,2,FALSE)&amp;"'!$K:$K"),0)),"")</f>
        <v/>
      </c>
      <c r="AP110" s="49" t="str">
        <f t="array" ref="AP110">IFERROR(HYPERLINK("#'"&amp;VLOOKUP($C110,ModMap!$A$2:$B$21,2,FALSE)&amp;"'!V"&amp;MATCH($K110,INDIRECT("'"&amp;VLOOKUP($C110,ModMap!$A$2:$B$21,2,FALSE)&amp;"'!$K:$K"),0),"Edit on module sheet"),"")</f>
        <v>Edit on module sheet</v>
      </c>
    </row>
    <row r="111" ht="42.0" customHeight="1">
      <c r="A111" s="39">
        <v>109.0</v>
      </c>
      <c r="B111" s="39">
        <v>387.0</v>
      </c>
      <c r="C111" s="39" t="s">
        <v>105</v>
      </c>
      <c r="D111" s="40" t="s">
        <v>106</v>
      </c>
      <c r="E111" s="31" t="s">
        <v>69</v>
      </c>
      <c r="F111" s="71" t="s">
        <v>755</v>
      </c>
      <c r="G111" s="40" t="s">
        <v>756</v>
      </c>
      <c r="H111" s="39" t="s">
        <v>871</v>
      </c>
      <c r="I111" s="39" t="s">
        <v>872</v>
      </c>
      <c r="J111" s="40" t="s">
        <v>873</v>
      </c>
      <c r="K111" s="39" t="s">
        <v>3388</v>
      </c>
      <c r="L111" s="40" t="s">
        <v>3389</v>
      </c>
      <c r="M111" s="48" t="s">
        <v>434</v>
      </c>
      <c r="N111" s="39" t="s">
        <v>762</v>
      </c>
      <c r="O111" s="39" t="s">
        <v>763</v>
      </c>
      <c r="P111" s="40" t="s">
        <v>876</v>
      </c>
      <c r="Q111" s="40" t="s">
        <v>877</v>
      </c>
      <c r="R111" s="39" t="s">
        <v>766</v>
      </c>
      <c r="S111" s="39" t="s">
        <v>69</v>
      </c>
      <c r="T111" s="39" t="str">
        <f t="array" ref="T111">IFERROR(INDEX(INDIRECT("'"&amp;VLOOKUP($C111,ModMap!$A$2:$B$21,2,FALSE)&amp;"'!T:T"),MATCH($K111,INDIRECT("'"&amp;VLOOKUP($C111,ModMap!$A$2:$B$21,2,FALSE)&amp;"'!$K:$K"),0)),"")</f>
        <v>Unassigned</v>
      </c>
      <c r="U111" s="48" t="s">
        <v>33</v>
      </c>
      <c r="V111" s="39" t="str">
        <f t="array" ref="V111">IFERROR(INDEX(INDIRECT("'"&amp;VLOOKUP($C111,ModMap!$A$2:$B$21,2,FALSE)&amp;"'!V:V"),MATCH($K111,INDIRECT("'"&amp;VLOOKUP($C111,ModMap!$A$2:$B$21,2,FALSE)&amp;"'!$K:$K"),0)),"")</f>
        <v>Not Started</v>
      </c>
      <c r="W111" s="39" t="str">
        <f t="array" ref="W111">IFERROR(INDEX(INDIRECT("'"&amp;VLOOKUP($C111,ModMap!$A$2:$B$21,2,FALSE)&amp;"'!W:W"),MATCH($K111,INDIRECT("'"&amp;VLOOKUP($C111,ModMap!$A$2:$B$21,2,FALSE)&amp;"'!$K:$K"),0)),"")</f>
        <v>Unassigned</v>
      </c>
      <c r="X111" s="48" t="s">
        <v>33</v>
      </c>
      <c r="Y111" s="39" t="str">
        <f t="array" ref="Y111">IFERROR(INDEX(INDIRECT("'"&amp;VLOOKUP($C111,ModMap!$A$2:$B$21,2,FALSE)&amp;"'!Y:Y"),MATCH($K111,INDIRECT("'"&amp;VLOOKUP($C111,ModMap!$A$2:$B$21,2,FALSE)&amp;"'!$K:$K"),0)),"")</f>
        <v>Not Started</v>
      </c>
      <c r="Z111" s="39" t="str">
        <f t="array" ref="Z111">IFERROR(INDEX(INDIRECT("'"&amp;VLOOKUP($C111,ModMap!$A$2:$B$21,2,FALSE)&amp;"'!Z:Z"),MATCH($K111,INDIRECT("'"&amp;VLOOKUP($C111,ModMap!$A$2:$B$21,2,FALSE)&amp;"'!$K:$K"),0)),"")</f>
        <v>Unassigned</v>
      </c>
      <c r="AA111" s="44" t="s">
        <v>36</v>
      </c>
      <c r="AB111" s="39" t="str">
        <f t="array" ref="AB111">IFERROR(INDEX(INDIRECT("'"&amp;VLOOKUP($C111,ModMap!$A$2:$B$21,2,FALSE)&amp;"'!AB:AB"),MATCH($K111,INDIRECT("'"&amp;VLOOKUP($C111,ModMap!$A$2:$B$21,2,FALSE)&amp;"'!$K:$K"),0)),"")</f>
        <v>N/A</v>
      </c>
      <c r="AC111" s="39" t="str">
        <f t="array" ref="AC111">IFERROR(INDEX(INDIRECT("'"&amp;VLOOKUP($C111,ModMap!$A$2:$B$21,2,FALSE)&amp;"'!AC:AC"),MATCH($K111,INDIRECT("'"&amp;VLOOKUP($C111,ModMap!$A$2:$B$21,2,FALSE)&amp;"'!$K:$K"),0)),"")</f>
        <v/>
      </c>
      <c r="AD111" s="48" t="s">
        <v>33</v>
      </c>
      <c r="AE111" s="39" t="str">
        <f t="array" ref="AE111">IFERROR(INDEX(INDIRECT("'"&amp;VLOOKUP($C111,ModMap!$A$2:$B$21,2,FALSE)&amp;"'!AE:AE"),MATCH($K111,INDIRECT("'"&amp;VLOOKUP($C111,ModMap!$A$2:$B$21,2,FALSE)&amp;"'!$K:$K"),0)),"")</f>
        <v>Not Started</v>
      </c>
      <c r="AF111" s="39" t="str">
        <f t="array" ref="AF111">IFERROR(INDEX(INDIRECT("'"&amp;VLOOKUP($C111,ModMap!$A$2:$B$21,2,FALSE)&amp;"'!AF:AF"),MATCH($K111,INDIRECT("'"&amp;VLOOKUP($C111,ModMap!$A$2:$B$21,2,FALSE)&amp;"'!$K:$K"),0)),"")</f>
        <v>Unassigned</v>
      </c>
      <c r="AG111" s="44" t="s">
        <v>36</v>
      </c>
      <c r="AH111" s="39" t="str">
        <f t="array" ref="AH111">IFERROR(INDEX(INDIRECT("'"&amp;VLOOKUP($C111,ModMap!$A$2:$B$21,2,FALSE)&amp;"'!AH:AH"),MATCH($K111,INDIRECT("'"&amp;VLOOKUP($C111,ModMap!$A$2:$B$21,2,FALSE)&amp;"'!$K:$K"),0)),"")</f>
        <v>N/A</v>
      </c>
      <c r="AI111" s="39" t="str">
        <f t="array" ref="AI111">IFERROR(INDEX(INDIRECT("'"&amp;VLOOKUP($C111,ModMap!$A$2:$B$21,2,FALSE)&amp;"'!AI:AI"),MATCH($K111,INDIRECT("'"&amp;VLOOKUP($C111,ModMap!$A$2:$B$21,2,FALSE)&amp;"'!$K:$K"),0)),"")</f>
        <v/>
      </c>
      <c r="AJ111" s="44" t="s">
        <v>36</v>
      </c>
      <c r="AK111" s="39" t="str">
        <f t="array" ref="AK111">IFERROR(INDEX(INDIRECT("'"&amp;VLOOKUP($C111,ModMap!$A$2:$B$21,2,FALSE)&amp;"'!AK:AK"),MATCH($K111,INDIRECT("'"&amp;VLOOKUP($C111,ModMap!$A$2:$B$21,2,FALSE)&amp;"'!$K:$K"),0)),"")</f>
        <v>N/A</v>
      </c>
      <c r="AL111" s="39" t="str">
        <f t="array" ref="AL111">IFERROR(INDEX(INDIRECT("'"&amp;VLOOKUP($C111,ModMap!$A$2:$B$21,2,FALSE)&amp;"'!AL:AL"),MATCH($K111,INDIRECT("'"&amp;VLOOKUP($C111,ModMap!$A$2:$B$21,2,FALSE)&amp;"'!$K:$K"),0)),"")</f>
        <v/>
      </c>
      <c r="AM111" s="39">
        <f t="shared" si="1"/>
        <v>3</v>
      </c>
      <c r="AN111" s="39" t="str">
        <f t="shared" si="2"/>
        <v>Not Started</v>
      </c>
      <c r="AO111" s="40" t="str">
        <f t="array" ref="AO111">IFERROR(INDEX(INDIRECT("'"&amp;VLOOKUP($C111,ModMap!$A$2:$B$21,2,FALSE)&amp;"'!AO:AO"),MATCH($K111,INDIRECT("'"&amp;VLOOKUP($C111,ModMap!$A$2:$B$21,2,FALSE)&amp;"'!$K:$K"),0)),"")</f>
        <v/>
      </c>
      <c r="AP111" s="49" t="str">
        <f t="array" ref="AP111">IFERROR(HYPERLINK("#'"&amp;VLOOKUP($C111,ModMap!$A$2:$B$21,2,FALSE)&amp;"'!V"&amp;MATCH($K111,INDIRECT("'"&amp;VLOOKUP($C111,ModMap!$A$2:$B$21,2,FALSE)&amp;"'!$K:$K"),0),"Edit on module sheet"),"")</f>
        <v>Edit on module sheet</v>
      </c>
    </row>
    <row r="112" ht="42.0" customHeight="1">
      <c r="A112" s="50">
        <v>110.0</v>
      </c>
      <c r="B112" s="50">
        <v>391.0</v>
      </c>
      <c r="C112" s="50" t="s">
        <v>105</v>
      </c>
      <c r="D112" s="51" t="s">
        <v>106</v>
      </c>
      <c r="E112" s="31" t="s">
        <v>69</v>
      </c>
      <c r="F112" s="71" t="s">
        <v>755</v>
      </c>
      <c r="G112" s="51" t="s">
        <v>756</v>
      </c>
      <c r="H112" s="50" t="s">
        <v>885</v>
      </c>
      <c r="I112" s="50" t="s">
        <v>886</v>
      </c>
      <c r="J112" s="51" t="s">
        <v>887</v>
      </c>
      <c r="K112" s="50" t="s">
        <v>3410</v>
      </c>
      <c r="L112" s="51" t="s">
        <v>3411</v>
      </c>
      <c r="M112" s="48" t="s">
        <v>434</v>
      </c>
      <c r="N112" s="50" t="s">
        <v>762</v>
      </c>
      <c r="O112" s="50" t="s">
        <v>763</v>
      </c>
      <c r="P112" s="51" t="s">
        <v>890</v>
      </c>
      <c r="Q112" s="51" t="s">
        <v>891</v>
      </c>
      <c r="R112" s="50" t="s">
        <v>766</v>
      </c>
      <c r="S112" s="50" t="s">
        <v>69</v>
      </c>
      <c r="T112" s="50" t="str">
        <f t="array" ref="T112">IFERROR(INDEX(INDIRECT("'"&amp;VLOOKUP($C112,ModMap!$A$2:$B$21,2,FALSE)&amp;"'!T:T"),MATCH($K112,INDIRECT("'"&amp;VLOOKUP($C112,ModMap!$A$2:$B$21,2,FALSE)&amp;"'!$K:$K"),0)),"")</f>
        <v>Unassigned</v>
      </c>
      <c r="U112" s="48" t="s">
        <v>33</v>
      </c>
      <c r="V112" s="50" t="str">
        <f t="array" ref="V112">IFERROR(INDEX(INDIRECT("'"&amp;VLOOKUP($C112,ModMap!$A$2:$B$21,2,FALSE)&amp;"'!V:V"),MATCH($K112,INDIRECT("'"&amp;VLOOKUP($C112,ModMap!$A$2:$B$21,2,FALSE)&amp;"'!$K:$K"),0)),"")</f>
        <v>Not Started</v>
      </c>
      <c r="W112" s="50" t="str">
        <f t="array" ref="W112">IFERROR(INDEX(INDIRECT("'"&amp;VLOOKUP($C112,ModMap!$A$2:$B$21,2,FALSE)&amp;"'!W:W"),MATCH($K112,INDIRECT("'"&amp;VLOOKUP($C112,ModMap!$A$2:$B$21,2,FALSE)&amp;"'!$K:$K"),0)),"")</f>
        <v>Unassigned</v>
      </c>
      <c r="X112" s="48" t="s">
        <v>33</v>
      </c>
      <c r="Y112" s="50" t="str">
        <f t="array" ref="Y112">IFERROR(INDEX(INDIRECT("'"&amp;VLOOKUP($C112,ModMap!$A$2:$B$21,2,FALSE)&amp;"'!Y:Y"),MATCH($K112,INDIRECT("'"&amp;VLOOKUP($C112,ModMap!$A$2:$B$21,2,FALSE)&amp;"'!$K:$K"),0)),"")</f>
        <v>Not Started</v>
      </c>
      <c r="Z112" s="50" t="str">
        <f t="array" ref="Z112">IFERROR(INDEX(INDIRECT("'"&amp;VLOOKUP($C112,ModMap!$A$2:$B$21,2,FALSE)&amp;"'!Z:Z"),MATCH($K112,INDIRECT("'"&amp;VLOOKUP($C112,ModMap!$A$2:$B$21,2,FALSE)&amp;"'!$K:$K"),0)),"")</f>
        <v>Unassigned</v>
      </c>
      <c r="AA112" s="44" t="s">
        <v>36</v>
      </c>
      <c r="AB112" s="50" t="str">
        <f t="array" ref="AB112">IFERROR(INDEX(INDIRECT("'"&amp;VLOOKUP($C112,ModMap!$A$2:$B$21,2,FALSE)&amp;"'!AB:AB"),MATCH($K112,INDIRECT("'"&amp;VLOOKUP($C112,ModMap!$A$2:$B$21,2,FALSE)&amp;"'!$K:$K"),0)),"")</f>
        <v>N/A</v>
      </c>
      <c r="AC112" s="50" t="str">
        <f t="array" ref="AC112">IFERROR(INDEX(INDIRECT("'"&amp;VLOOKUP($C112,ModMap!$A$2:$B$21,2,FALSE)&amp;"'!AC:AC"),MATCH($K112,INDIRECT("'"&amp;VLOOKUP($C112,ModMap!$A$2:$B$21,2,FALSE)&amp;"'!$K:$K"),0)),"")</f>
        <v/>
      </c>
      <c r="AD112" s="48" t="s">
        <v>33</v>
      </c>
      <c r="AE112" s="50" t="str">
        <f t="array" ref="AE112">IFERROR(INDEX(INDIRECT("'"&amp;VLOOKUP($C112,ModMap!$A$2:$B$21,2,FALSE)&amp;"'!AE:AE"),MATCH($K112,INDIRECT("'"&amp;VLOOKUP($C112,ModMap!$A$2:$B$21,2,FALSE)&amp;"'!$K:$K"),0)),"")</f>
        <v>Not Started</v>
      </c>
      <c r="AF112" s="50" t="str">
        <f t="array" ref="AF112">IFERROR(INDEX(INDIRECT("'"&amp;VLOOKUP($C112,ModMap!$A$2:$B$21,2,FALSE)&amp;"'!AF:AF"),MATCH($K112,INDIRECT("'"&amp;VLOOKUP($C112,ModMap!$A$2:$B$21,2,FALSE)&amp;"'!$K:$K"),0)),"")</f>
        <v>Unassigned</v>
      </c>
      <c r="AG112" s="44" t="s">
        <v>36</v>
      </c>
      <c r="AH112" s="50" t="str">
        <f t="array" ref="AH112">IFERROR(INDEX(INDIRECT("'"&amp;VLOOKUP($C112,ModMap!$A$2:$B$21,2,FALSE)&amp;"'!AH:AH"),MATCH($K112,INDIRECT("'"&amp;VLOOKUP($C112,ModMap!$A$2:$B$21,2,FALSE)&amp;"'!$K:$K"),0)),"")</f>
        <v>N/A</v>
      </c>
      <c r="AI112" s="50" t="str">
        <f t="array" ref="AI112">IFERROR(INDEX(INDIRECT("'"&amp;VLOOKUP($C112,ModMap!$A$2:$B$21,2,FALSE)&amp;"'!AI:AI"),MATCH($K112,INDIRECT("'"&amp;VLOOKUP($C112,ModMap!$A$2:$B$21,2,FALSE)&amp;"'!$K:$K"),0)),"")</f>
        <v/>
      </c>
      <c r="AJ112" s="44" t="s">
        <v>36</v>
      </c>
      <c r="AK112" s="50" t="str">
        <f t="array" ref="AK112">IFERROR(INDEX(INDIRECT("'"&amp;VLOOKUP($C112,ModMap!$A$2:$B$21,2,FALSE)&amp;"'!AK:AK"),MATCH($K112,INDIRECT("'"&amp;VLOOKUP($C112,ModMap!$A$2:$B$21,2,FALSE)&amp;"'!$K:$K"),0)),"")</f>
        <v>N/A</v>
      </c>
      <c r="AL112" s="50" t="str">
        <f t="array" ref="AL112">IFERROR(INDEX(INDIRECT("'"&amp;VLOOKUP($C112,ModMap!$A$2:$B$21,2,FALSE)&amp;"'!AL:AL"),MATCH($K112,INDIRECT("'"&amp;VLOOKUP($C112,ModMap!$A$2:$B$21,2,FALSE)&amp;"'!$K:$K"),0)),"")</f>
        <v/>
      </c>
      <c r="AM112" s="50">
        <f t="shared" si="1"/>
        <v>3</v>
      </c>
      <c r="AN112" s="50" t="str">
        <f t="shared" si="2"/>
        <v>Not Started</v>
      </c>
      <c r="AO112" s="51" t="str">
        <f t="array" ref="AO112">IFERROR(INDEX(INDIRECT("'"&amp;VLOOKUP($C112,ModMap!$A$2:$B$21,2,FALSE)&amp;"'!AO:AO"),MATCH($K112,INDIRECT("'"&amp;VLOOKUP($C112,ModMap!$A$2:$B$21,2,FALSE)&amp;"'!$K:$K"),0)),"")</f>
        <v/>
      </c>
      <c r="AP112" s="49" t="str">
        <f t="array" ref="AP112">IFERROR(HYPERLINK("#'"&amp;VLOOKUP($C112,ModMap!$A$2:$B$21,2,FALSE)&amp;"'!V"&amp;MATCH($K112,INDIRECT("'"&amp;VLOOKUP($C112,ModMap!$A$2:$B$21,2,FALSE)&amp;"'!$K:$K"),0),"Edit on module sheet"),"")</f>
        <v>Edit on module sheet</v>
      </c>
    </row>
    <row r="113" ht="42.0" customHeight="1">
      <c r="A113" s="39">
        <v>111.0</v>
      </c>
      <c r="B113" s="39">
        <v>393.0</v>
      </c>
      <c r="C113" s="39" t="s">
        <v>105</v>
      </c>
      <c r="D113" s="40" t="s">
        <v>106</v>
      </c>
      <c r="E113" s="31" t="s">
        <v>69</v>
      </c>
      <c r="F113" s="71" t="s">
        <v>755</v>
      </c>
      <c r="G113" s="40" t="s">
        <v>756</v>
      </c>
      <c r="H113" s="39" t="s">
        <v>2434</v>
      </c>
      <c r="I113" s="39" t="s">
        <v>2435</v>
      </c>
      <c r="J113" s="40" t="s">
        <v>2436</v>
      </c>
      <c r="K113" s="39" t="s">
        <v>3417</v>
      </c>
      <c r="L113" s="40" t="s">
        <v>3418</v>
      </c>
      <c r="M113" s="48" t="s">
        <v>434</v>
      </c>
      <c r="N113" s="39" t="s">
        <v>762</v>
      </c>
      <c r="O113" s="39" t="s">
        <v>763</v>
      </c>
      <c r="P113" s="40" t="s">
        <v>2439</v>
      </c>
      <c r="Q113" s="40" t="s">
        <v>2440</v>
      </c>
      <c r="R113" s="39" t="s">
        <v>1638</v>
      </c>
      <c r="S113" s="39" t="s">
        <v>69</v>
      </c>
      <c r="T113" s="39" t="str">
        <f t="array" ref="T113">IFERROR(INDEX(INDIRECT("'"&amp;VLOOKUP($C113,ModMap!$A$2:$B$21,2,FALSE)&amp;"'!T:T"),MATCH($K113,INDIRECT("'"&amp;VLOOKUP($C113,ModMap!$A$2:$B$21,2,FALSE)&amp;"'!$K:$K"),0)),"")</f>
        <v>Unassigned</v>
      </c>
      <c r="U113" s="44" t="s">
        <v>36</v>
      </c>
      <c r="V113" s="39" t="str">
        <f t="array" ref="V113">IFERROR(INDEX(INDIRECT("'"&amp;VLOOKUP($C113,ModMap!$A$2:$B$21,2,FALSE)&amp;"'!V:V"),MATCH($K113,INDIRECT("'"&amp;VLOOKUP($C113,ModMap!$A$2:$B$21,2,FALSE)&amp;"'!$K:$K"),0)),"")</f>
        <v>N/A</v>
      </c>
      <c r="W113" s="39" t="str">
        <f t="array" ref="W113">IFERROR(INDEX(INDIRECT("'"&amp;VLOOKUP($C113,ModMap!$A$2:$B$21,2,FALSE)&amp;"'!W:W"),MATCH($K113,INDIRECT("'"&amp;VLOOKUP($C113,ModMap!$A$2:$B$21,2,FALSE)&amp;"'!$K:$K"),0)),"")</f>
        <v/>
      </c>
      <c r="X113" s="48" t="s">
        <v>33</v>
      </c>
      <c r="Y113" s="39" t="str">
        <f t="array" ref="Y113">IFERROR(INDEX(INDIRECT("'"&amp;VLOOKUP($C113,ModMap!$A$2:$B$21,2,FALSE)&amp;"'!Y:Y"),MATCH($K113,INDIRECT("'"&amp;VLOOKUP($C113,ModMap!$A$2:$B$21,2,FALSE)&amp;"'!$K:$K"),0)),"")</f>
        <v>Not Started</v>
      </c>
      <c r="Z113" s="39" t="str">
        <f t="array" ref="Z113">IFERROR(INDEX(INDIRECT("'"&amp;VLOOKUP($C113,ModMap!$A$2:$B$21,2,FALSE)&amp;"'!Z:Z"),MATCH($K113,INDIRECT("'"&amp;VLOOKUP($C113,ModMap!$A$2:$B$21,2,FALSE)&amp;"'!$K:$K"),0)),"")</f>
        <v>Unassigned</v>
      </c>
      <c r="AA113" s="44" t="s">
        <v>36</v>
      </c>
      <c r="AB113" s="39" t="str">
        <f t="array" ref="AB113">IFERROR(INDEX(INDIRECT("'"&amp;VLOOKUP($C113,ModMap!$A$2:$B$21,2,FALSE)&amp;"'!AB:AB"),MATCH($K113,INDIRECT("'"&amp;VLOOKUP($C113,ModMap!$A$2:$B$21,2,FALSE)&amp;"'!$K:$K"),0)),"")</f>
        <v>N/A</v>
      </c>
      <c r="AC113" s="39" t="str">
        <f t="array" ref="AC113">IFERROR(INDEX(INDIRECT("'"&amp;VLOOKUP($C113,ModMap!$A$2:$B$21,2,FALSE)&amp;"'!AC:AC"),MATCH($K113,INDIRECT("'"&amp;VLOOKUP($C113,ModMap!$A$2:$B$21,2,FALSE)&amp;"'!$K:$K"),0)),"")</f>
        <v/>
      </c>
      <c r="AD113" s="48" t="s">
        <v>33</v>
      </c>
      <c r="AE113" s="39" t="str">
        <f t="array" ref="AE113">IFERROR(INDEX(INDIRECT("'"&amp;VLOOKUP($C113,ModMap!$A$2:$B$21,2,FALSE)&amp;"'!AE:AE"),MATCH($K113,INDIRECT("'"&amp;VLOOKUP($C113,ModMap!$A$2:$B$21,2,FALSE)&amp;"'!$K:$K"),0)),"")</f>
        <v>Not Started</v>
      </c>
      <c r="AF113" s="39" t="str">
        <f t="array" ref="AF113">IFERROR(INDEX(INDIRECT("'"&amp;VLOOKUP($C113,ModMap!$A$2:$B$21,2,FALSE)&amp;"'!AF:AF"),MATCH($K113,INDIRECT("'"&amp;VLOOKUP($C113,ModMap!$A$2:$B$21,2,FALSE)&amp;"'!$K:$K"),0)),"")</f>
        <v>Unassigned</v>
      </c>
      <c r="AG113" s="44" t="s">
        <v>36</v>
      </c>
      <c r="AH113" s="39" t="str">
        <f t="array" ref="AH113">IFERROR(INDEX(INDIRECT("'"&amp;VLOOKUP($C113,ModMap!$A$2:$B$21,2,FALSE)&amp;"'!AH:AH"),MATCH($K113,INDIRECT("'"&amp;VLOOKUP($C113,ModMap!$A$2:$B$21,2,FALSE)&amp;"'!$K:$K"),0)),"")</f>
        <v>N/A</v>
      </c>
      <c r="AI113" s="39" t="str">
        <f t="array" ref="AI113">IFERROR(INDEX(INDIRECT("'"&amp;VLOOKUP($C113,ModMap!$A$2:$B$21,2,FALSE)&amp;"'!AI:AI"),MATCH($K113,INDIRECT("'"&amp;VLOOKUP($C113,ModMap!$A$2:$B$21,2,FALSE)&amp;"'!$K:$K"),0)),"")</f>
        <v/>
      </c>
      <c r="AJ113" s="44" t="s">
        <v>36</v>
      </c>
      <c r="AK113" s="39" t="str">
        <f t="array" ref="AK113">IFERROR(INDEX(INDIRECT("'"&amp;VLOOKUP($C113,ModMap!$A$2:$B$21,2,FALSE)&amp;"'!AK:AK"),MATCH($K113,INDIRECT("'"&amp;VLOOKUP($C113,ModMap!$A$2:$B$21,2,FALSE)&amp;"'!$K:$K"),0)),"")</f>
        <v>N/A</v>
      </c>
      <c r="AL113" s="39" t="str">
        <f t="array" ref="AL113">IFERROR(INDEX(INDIRECT("'"&amp;VLOOKUP($C113,ModMap!$A$2:$B$21,2,FALSE)&amp;"'!AL:AL"),MATCH($K113,INDIRECT("'"&amp;VLOOKUP($C113,ModMap!$A$2:$B$21,2,FALSE)&amp;"'!$K:$K"),0)),"")</f>
        <v/>
      </c>
      <c r="AM113" s="39">
        <f t="shared" si="1"/>
        <v>2</v>
      </c>
      <c r="AN113" s="39" t="str">
        <f t="shared" si="2"/>
        <v>Not Started</v>
      </c>
      <c r="AO113" s="40" t="str">
        <f t="array" ref="AO113">IFERROR(INDEX(INDIRECT("'"&amp;VLOOKUP($C113,ModMap!$A$2:$B$21,2,FALSE)&amp;"'!AO:AO"),MATCH($K113,INDIRECT("'"&amp;VLOOKUP($C113,ModMap!$A$2:$B$21,2,FALSE)&amp;"'!$K:$K"),0)),"")</f>
        <v/>
      </c>
      <c r="AP113" s="49" t="str">
        <f t="array" ref="AP113">IFERROR(HYPERLINK("#'"&amp;VLOOKUP($C113,ModMap!$A$2:$B$21,2,FALSE)&amp;"'!V"&amp;MATCH($K113,INDIRECT("'"&amp;VLOOKUP($C113,ModMap!$A$2:$B$21,2,FALSE)&amp;"'!$K:$K"),0),"Edit on module sheet"),"")</f>
        <v>Edit on module sheet</v>
      </c>
    </row>
    <row r="114" ht="42.0" customHeight="1">
      <c r="A114" s="50">
        <v>112.0</v>
      </c>
      <c r="B114" s="50">
        <v>397.0</v>
      </c>
      <c r="C114" s="50" t="s">
        <v>108</v>
      </c>
      <c r="D114" s="51" t="s">
        <v>109</v>
      </c>
      <c r="E114" s="31" t="s">
        <v>69</v>
      </c>
      <c r="F114" s="72" t="s">
        <v>894</v>
      </c>
      <c r="G114" s="51" t="s">
        <v>895</v>
      </c>
      <c r="H114" s="50" t="s">
        <v>896</v>
      </c>
      <c r="I114" s="50" t="s">
        <v>897</v>
      </c>
      <c r="J114" s="51" t="s">
        <v>898</v>
      </c>
      <c r="K114" s="50" t="s">
        <v>3438</v>
      </c>
      <c r="L114" s="51" t="s">
        <v>3439</v>
      </c>
      <c r="M114" s="48" t="s">
        <v>434</v>
      </c>
      <c r="N114" s="50" t="s">
        <v>901</v>
      </c>
      <c r="O114" s="50" t="s">
        <v>902</v>
      </c>
      <c r="P114" s="51" t="s">
        <v>903</v>
      </c>
      <c r="Q114" s="51" t="s">
        <v>904</v>
      </c>
      <c r="R114" s="50" t="s">
        <v>905</v>
      </c>
      <c r="S114" s="50" t="s">
        <v>69</v>
      </c>
      <c r="T114" s="50" t="str">
        <f t="array" ref="T114">IFERROR(INDEX(INDIRECT("'"&amp;VLOOKUP($C114,ModMap!$A$2:$B$21,2,FALSE)&amp;"'!T:T"),MATCH($K114,INDIRECT("'"&amp;VLOOKUP($C114,ModMap!$A$2:$B$21,2,FALSE)&amp;"'!$K:$K"),0)),"")</f>
        <v>Unassigned</v>
      </c>
      <c r="U114" s="48" t="s">
        <v>33</v>
      </c>
      <c r="V114" s="50" t="str">
        <f t="array" ref="V114">IFERROR(INDEX(INDIRECT("'"&amp;VLOOKUP($C114,ModMap!$A$2:$B$21,2,FALSE)&amp;"'!V:V"),MATCH($K114,INDIRECT("'"&amp;VLOOKUP($C114,ModMap!$A$2:$B$21,2,FALSE)&amp;"'!$K:$K"),0)),"")</f>
        <v>Not Started</v>
      </c>
      <c r="W114" s="50" t="str">
        <f t="array" ref="W114">IFERROR(INDEX(INDIRECT("'"&amp;VLOOKUP($C114,ModMap!$A$2:$B$21,2,FALSE)&amp;"'!W:W"),MATCH($K114,INDIRECT("'"&amp;VLOOKUP($C114,ModMap!$A$2:$B$21,2,FALSE)&amp;"'!$K:$K"),0)),"")</f>
        <v>Unassigned</v>
      </c>
      <c r="X114" s="48" t="s">
        <v>33</v>
      </c>
      <c r="Y114" s="50" t="str">
        <f t="array" ref="Y114">IFERROR(INDEX(INDIRECT("'"&amp;VLOOKUP($C114,ModMap!$A$2:$B$21,2,FALSE)&amp;"'!Y:Y"),MATCH($K114,INDIRECT("'"&amp;VLOOKUP($C114,ModMap!$A$2:$B$21,2,FALSE)&amp;"'!$K:$K"),0)),"")</f>
        <v>Not Started</v>
      </c>
      <c r="Z114" s="50" t="str">
        <f t="array" ref="Z114">IFERROR(INDEX(INDIRECT("'"&amp;VLOOKUP($C114,ModMap!$A$2:$B$21,2,FALSE)&amp;"'!Z:Z"),MATCH($K114,INDIRECT("'"&amp;VLOOKUP($C114,ModMap!$A$2:$B$21,2,FALSE)&amp;"'!$K:$K"),0)),"")</f>
        <v>Unassigned</v>
      </c>
      <c r="AA114" s="44" t="s">
        <v>36</v>
      </c>
      <c r="AB114" s="50" t="str">
        <f t="array" ref="AB114">IFERROR(INDEX(INDIRECT("'"&amp;VLOOKUP($C114,ModMap!$A$2:$B$21,2,FALSE)&amp;"'!AB:AB"),MATCH($K114,INDIRECT("'"&amp;VLOOKUP($C114,ModMap!$A$2:$B$21,2,FALSE)&amp;"'!$K:$K"),0)),"")</f>
        <v>N/A</v>
      </c>
      <c r="AC114" s="50" t="str">
        <f t="array" ref="AC114">IFERROR(INDEX(INDIRECT("'"&amp;VLOOKUP($C114,ModMap!$A$2:$B$21,2,FALSE)&amp;"'!AC:AC"),MATCH($K114,INDIRECT("'"&amp;VLOOKUP($C114,ModMap!$A$2:$B$21,2,FALSE)&amp;"'!$K:$K"),0)),"")</f>
        <v/>
      </c>
      <c r="AD114" s="48" t="s">
        <v>33</v>
      </c>
      <c r="AE114" s="50" t="str">
        <f t="array" ref="AE114">IFERROR(INDEX(INDIRECT("'"&amp;VLOOKUP($C114,ModMap!$A$2:$B$21,2,FALSE)&amp;"'!AE:AE"),MATCH($K114,INDIRECT("'"&amp;VLOOKUP($C114,ModMap!$A$2:$B$21,2,FALSE)&amp;"'!$K:$K"),0)),"")</f>
        <v>Not Started</v>
      </c>
      <c r="AF114" s="50" t="str">
        <f t="array" ref="AF114">IFERROR(INDEX(INDIRECT("'"&amp;VLOOKUP($C114,ModMap!$A$2:$B$21,2,FALSE)&amp;"'!AF:AF"),MATCH($K114,INDIRECT("'"&amp;VLOOKUP($C114,ModMap!$A$2:$B$21,2,FALSE)&amp;"'!$K:$K"),0)),"")</f>
        <v>Unassigned</v>
      </c>
      <c r="AG114" s="44" t="s">
        <v>36</v>
      </c>
      <c r="AH114" s="50" t="str">
        <f t="array" ref="AH114">IFERROR(INDEX(INDIRECT("'"&amp;VLOOKUP($C114,ModMap!$A$2:$B$21,2,FALSE)&amp;"'!AH:AH"),MATCH($K114,INDIRECT("'"&amp;VLOOKUP($C114,ModMap!$A$2:$B$21,2,FALSE)&amp;"'!$K:$K"),0)),"")</f>
        <v>N/A</v>
      </c>
      <c r="AI114" s="50" t="str">
        <f t="array" ref="AI114">IFERROR(INDEX(INDIRECT("'"&amp;VLOOKUP($C114,ModMap!$A$2:$B$21,2,FALSE)&amp;"'!AI:AI"),MATCH($K114,INDIRECT("'"&amp;VLOOKUP($C114,ModMap!$A$2:$B$21,2,FALSE)&amp;"'!$K:$K"),0)),"")</f>
        <v/>
      </c>
      <c r="AJ114" s="44" t="s">
        <v>36</v>
      </c>
      <c r="AK114" s="50" t="str">
        <f t="array" ref="AK114">IFERROR(INDEX(INDIRECT("'"&amp;VLOOKUP($C114,ModMap!$A$2:$B$21,2,FALSE)&amp;"'!AK:AK"),MATCH($K114,INDIRECT("'"&amp;VLOOKUP($C114,ModMap!$A$2:$B$21,2,FALSE)&amp;"'!$K:$K"),0)),"")</f>
        <v>N/A</v>
      </c>
      <c r="AL114" s="50" t="str">
        <f t="array" ref="AL114">IFERROR(INDEX(INDIRECT("'"&amp;VLOOKUP($C114,ModMap!$A$2:$B$21,2,FALSE)&amp;"'!AL:AL"),MATCH($K114,INDIRECT("'"&amp;VLOOKUP($C114,ModMap!$A$2:$B$21,2,FALSE)&amp;"'!$K:$K"),0)),"")</f>
        <v/>
      </c>
      <c r="AM114" s="50">
        <f t="shared" si="1"/>
        <v>3</v>
      </c>
      <c r="AN114" s="50" t="str">
        <f t="shared" si="2"/>
        <v>Not Started</v>
      </c>
      <c r="AO114" s="51" t="str">
        <f t="array" ref="AO114">IFERROR(INDEX(INDIRECT("'"&amp;VLOOKUP($C114,ModMap!$A$2:$B$21,2,FALSE)&amp;"'!AO:AO"),MATCH($K114,INDIRECT("'"&amp;VLOOKUP($C114,ModMap!$A$2:$B$21,2,FALSE)&amp;"'!$K:$K"),0)),"")</f>
        <v/>
      </c>
      <c r="AP114" s="49" t="str">
        <f t="array" ref="AP114">IFERROR(HYPERLINK("#'"&amp;VLOOKUP($C114,ModMap!$A$2:$B$21,2,FALSE)&amp;"'!V"&amp;MATCH($K114,INDIRECT("'"&amp;VLOOKUP($C114,ModMap!$A$2:$B$21,2,FALSE)&amp;"'!$K:$K"),0),"Edit on module sheet"),"")</f>
        <v>Edit on module sheet</v>
      </c>
    </row>
    <row r="115" ht="42.0" customHeight="1">
      <c r="A115" s="39">
        <v>113.0</v>
      </c>
      <c r="B115" s="39">
        <v>402.0</v>
      </c>
      <c r="C115" s="39" t="s">
        <v>108</v>
      </c>
      <c r="D115" s="40" t="s">
        <v>109</v>
      </c>
      <c r="E115" s="31" t="s">
        <v>69</v>
      </c>
      <c r="F115" s="72" t="s">
        <v>894</v>
      </c>
      <c r="G115" s="40" t="s">
        <v>895</v>
      </c>
      <c r="H115" s="39" t="s">
        <v>913</v>
      </c>
      <c r="I115" s="39" t="s">
        <v>914</v>
      </c>
      <c r="J115" s="40" t="s">
        <v>915</v>
      </c>
      <c r="K115" s="39" t="s">
        <v>3473</v>
      </c>
      <c r="L115" s="40" t="s">
        <v>3474</v>
      </c>
      <c r="M115" s="48" t="s">
        <v>434</v>
      </c>
      <c r="N115" s="39" t="s">
        <v>901</v>
      </c>
      <c r="O115" s="39" t="s">
        <v>902</v>
      </c>
      <c r="P115" s="40" t="s">
        <v>918</v>
      </c>
      <c r="Q115" s="40" t="s">
        <v>919</v>
      </c>
      <c r="R115" s="39" t="s">
        <v>273</v>
      </c>
      <c r="S115" s="39" t="s">
        <v>69</v>
      </c>
      <c r="T115" s="39" t="str">
        <f t="array" ref="T115">IFERROR(INDEX(INDIRECT("'"&amp;VLOOKUP($C115,ModMap!$A$2:$B$21,2,FALSE)&amp;"'!T:T"),MATCH($K115,INDIRECT("'"&amp;VLOOKUP($C115,ModMap!$A$2:$B$21,2,FALSE)&amp;"'!$K:$K"),0)),"")</f>
        <v>Unassigned</v>
      </c>
      <c r="U115" s="48" t="s">
        <v>33</v>
      </c>
      <c r="V115" s="39" t="str">
        <f t="array" ref="V115">IFERROR(INDEX(INDIRECT("'"&amp;VLOOKUP($C115,ModMap!$A$2:$B$21,2,FALSE)&amp;"'!V:V"),MATCH($K115,INDIRECT("'"&amp;VLOOKUP($C115,ModMap!$A$2:$B$21,2,FALSE)&amp;"'!$K:$K"),0)),"")</f>
        <v>Not Started</v>
      </c>
      <c r="W115" s="39" t="str">
        <f t="array" ref="W115">IFERROR(INDEX(INDIRECT("'"&amp;VLOOKUP($C115,ModMap!$A$2:$B$21,2,FALSE)&amp;"'!W:W"),MATCH($K115,INDIRECT("'"&amp;VLOOKUP($C115,ModMap!$A$2:$B$21,2,FALSE)&amp;"'!$K:$K"),0)),"")</f>
        <v>Unassigned</v>
      </c>
      <c r="X115" s="48" t="s">
        <v>33</v>
      </c>
      <c r="Y115" s="39" t="str">
        <f t="array" ref="Y115">IFERROR(INDEX(INDIRECT("'"&amp;VLOOKUP($C115,ModMap!$A$2:$B$21,2,FALSE)&amp;"'!Y:Y"),MATCH($K115,INDIRECT("'"&amp;VLOOKUP($C115,ModMap!$A$2:$B$21,2,FALSE)&amp;"'!$K:$K"),0)),"")</f>
        <v>Not Started</v>
      </c>
      <c r="Z115" s="39" t="str">
        <f t="array" ref="Z115">IFERROR(INDEX(INDIRECT("'"&amp;VLOOKUP($C115,ModMap!$A$2:$B$21,2,FALSE)&amp;"'!Z:Z"),MATCH($K115,INDIRECT("'"&amp;VLOOKUP($C115,ModMap!$A$2:$B$21,2,FALSE)&amp;"'!$K:$K"),0)),"")</f>
        <v>Unassigned</v>
      </c>
      <c r="AA115" s="44" t="s">
        <v>36</v>
      </c>
      <c r="AB115" s="39" t="str">
        <f t="array" ref="AB115">IFERROR(INDEX(INDIRECT("'"&amp;VLOOKUP($C115,ModMap!$A$2:$B$21,2,FALSE)&amp;"'!AB:AB"),MATCH($K115,INDIRECT("'"&amp;VLOOKUP($C115,ModMap!$A$2:$B$21,2,FALSE)&amp;"'!$K:$K"),0)),"")</f>
        <v>N/A</v>
      </c>
      <c r="AC115" s="39" t="str">
        <f t="array" ref="AC115">IFERROR(INDEX(INDIRECT("'"&amp;VLOOKUP($C115,ModMap!$A$2:$B$21,2,FALSE)&amp;"'!AC:AC"),MATCH($K115,INDIRECT("'"&amp;VLOOKUP($C115,ModMap!$A$2:$B$21,2,FALSE)&amp;"'!$K:$K"),0)),"")</f>
        <v/>
      </c>
      <c r="AD115" s="48" t="s">
        <v>33</v>
      </c>
      <c r="AE115" s="39" t="str">
        <f t="array" ref="AE115">IFERROR(INDEX(INDIRECT("'"&amp;VLOOKUP($C115,ModMap!$A$2:$B$21,2,FALSE)&amp;"'!AE:AE"),MATCH($K115,INDIRECT("'"&amp;VLOOKUP($C115,ModMap!$A$2:$B$21,2,FALSE)&amp;"'!$K:$K"),0)),"")</f>
        <v>Not Started</v>
      </c>
      <c r="AF115" s="39" t="str">
        <f t="array" ref="AF115">IFERROR(INDEX(INDIRECT("'"&amp;VLOOKUP($C115,ModMap!$A$2:$B$21,2,FALSE)&amp;"'!AF:AF"),MATCH($K115,INDIRECT("'"&amp;VLOOKUP($C115,ModMap!$A$2:$B$21,2,FALSE)&amp;"'!$K:$K"),0)),"")</f>
        <v>Unassigned</v>
      </c>
      <c r="AG115" s="44" t="s">
        <v>36</v>
      </c>
      <c r="AH115" s="39" t="str">
        <f t="array" ref="AH115">IFERROR(INDEX(INDIRECT("'"&amp;VLOOKUP($C115,ModMap!$A$2:$B$21,2,FALSE)&amp;"'!AH:AH"),MATCH($K115,INDIRECT("'"&amp;VLOOKUP($C115,ModMap!$A$2:$B$21,2,FALSE)&amp;"'!$K:$K"),0)),"")</f>
        <v>N/A</v>
      </c>
      <c r="AI115" s="39" t="str">
        <f t="array" ref="AI115">IFERROR(INDEX(INDIRECT("'"&amp;VLOOKUP($C115,ModMap!$A$2:$B$21,2,FALSE)&amp;"'!AI:AI"),MATCH($K115,INDIRECT("'"&amp;VLOOKUP($C115,ModMap!$A$2:$B$21,2,FALSE)&amp;"'!$K:$K"),0)),"")</f>
        <v/>
      </c>
      <c r="AJ115" s="44" t="s">
        <v>36</v>
      </c>
      <c r="AK115" s="39" t="str">
        <f t="array" ref="AK115">IFERROR(INDEX(INDIRECT("'"&amp;VLOOKUP($C115,ModMap!$A$2:$B$21,2,FALSE)&amp;"'!AK:AK"),MATCH($K115,INDIRECT("'"&amp;VLOOKUP($C115,ModMap!$A$2:$B$21,2,FALSE)&amp;"'!$K:$K"),0)),"")</f>
        <v>N/A</v>
      </c>
      <c r="AL115" s="39" t="str">
        <f t="array" ref="AL115">IFERROR(INDEX(INDIRECT("'"&amp;VLOOKUP($C115,ModMap!$A$2:$B$21,2,FALSE)&amp;"'!AL:AL"),MATCH($K115,INDIRECT("'"&amp;VLOOKUP($C115,ModMap!$A$2:$B$21,2,FALSE)&amp;"'!$K:$K"),0)),"")</f>
        <v/>
      </c>
      <c r="AM115" s="39">
        <f t="shared" si="1"/>
        <v>3</v>
      </c>
      <c r="AN115" s="39" t="str">
        <f t="shared" si="2"/>
        <v>Not Started</v>
      </c>
      <c r="AO115" s="40" t="str">
        <f t="array" ref="AO115">IFERROR(INDEX(INDIRECT("'"&amp;VLOOKUP($C115,ModMap!$A$2:$B$21,2,FALSE)&amp;"'!AO:AO"),MATCH($K115,INDIRECT("'"&amp;VLOOKUP($C115,ModMap!$A$2:$B$21,2,FALSE)&amp;"'!$K:$K"),0)),"")</f>
        <v/>
      </c>
      <c r="AP115" s="49" t="str">
        <f t="array" ref="AP115">IFERROR(HYPERLINK("#'"&amp;VLOOKUP($C115,ModMap!$A$2:$B$21,2,FALSE)&amp;"'!V"&amp;MATCH($K115,INDIRECT("'"&amp;VLOOKUP($C115,ModMap!$A$2:$B$21,2,FALSE)&amp;"'!$K:$K"),0),"Edit on module sheet"),"")</f>
        <v>Edit on module sheet</v>
      </c>
    </row>
    <row r="116" ht="42.0" customHeight="1">
      <c r="A116" s="50">
        <v>114.0</v>
      </c>
      <c r="B116" s="50">
        <v>405.0</v>
      </c>
      <c r="C116" s="50" t="s">
        <v>108</v>
      </c>
      <c r="D116" s="51" t="s">
        <v>109</v>
      </c>
      <c r="E116" s="31" t="s">
        <v>69</v>
      </c>
      <c r="F116" s="72" t="s">
        <v>894</v>
      </c>
      <c r="G116" s="51" t="s">
        <v>895</v>
      </c>
      <c r="H116" s="50" t="s">
        <v>924</v>
      </c>
      <c r="I116" s="50" t="s">
        <v>925</v>
      </c>
      <c r="J116" s="51" t="s">
        <v>926</v>
      </c>
      <c r="K116" s="50" t="s">
        <v>3492</v>
      </c>
      <c r="L116" s="51" t="s">
        <v>3493</v>
      </c>
      <c r="M116" s="48" t="s">
        <v>434</v>
      </c>
      <c r="N116" s="50" t="s">
        <v>901</v>
      </c>
      <c r="O116" s="50" t="s">
        <v>929</v>
      </c>
      <c r="P116" s="51" t="s">
        <v>930</v>
      </c>
      <c r="Q116" s="51" t="s">
        <v>931</v>
      </c>
      <c r="R116" s="50" t="s">
        <v>932</v>
      </c>
      <c r="S116" s="50" t="s">
        <v>69</v>
      </c>
      <c r="T116" s="50" t="str">
        <f t="array" ref="T116">IFERROR(INDEX(INDIRECT("'"&amp;VLOOKUP($C116,ModMap!$A$2:$B$21,2,FALSE)&amp;"'!T:T"),MATCH($K116,INDIRECT("'"&amp;VLOOKUP($C116,ModMap!$A$2:$B$21,2,FALSE)&amp;"'!$K:$K"),0)),"")</f>
        <v>Unassigned</v>
      </c>
      <c r="U116" s="48" t="s">
        <v>33</v>
      </c>
      <c r="V116" s="50" t="str">
        <f t="array" ref="V116">IFERROR(INDEX(INDIRECT("'"&amp;VLOOKUP($C116,ModMap!$A$2:$B$21,2,FALSE)&amp;"'!V:V"),MATCH($K116,INDIRECT("'"&amp;VLOOKUP($C116,ModMap!$A$2:$B$21,2,FALSE)&amp;"'!$K:$K"),0)),"")</f>
        <v>Not Started</v>
      </c>
      <c r="W116" s="50" t="str">
        <f t="array" ref="W116">IFERROR(INDEX(INDIRECT("'"&amp;VLOOKUP($C116,ModMap!$A$2:$B$21,2,FALSE)&amp;"'!W:W"),MATCH($K116,INDIRECT("'"&amp;VLOOKUP($C116,ModMap!$A$2:$B$21,2,FALSE)&amp;"'!$K:$K"),0)),"")</f>
        <v>Unassigned</v>
      </c>
      <c r="X116" s="44" t="s">
        <v>36</v>
      </c>
      <c r="Y116" s="50" t="str">
        <f t="array" ref="Y116">IFERROR(INDEX(INDIRECT("'"&amp;VLOOKUP($C116,ModMap!$A$2:$B$21,2,FALSE)&amp;"'!Y:Y"),MATCH($K116,INDIRECT("'"&amp;VLOOKUP($C116,ModMap!$A$2:$B$21,2,FALSE)&amp;"'!$K:$K"),0)),"")</f>
        <v>N/A</v>
      </c>
      <c r="Z116" s="50" t="str">
        <f t="array" ref="Z116">IFERROR(INDEX(INDIRECT("'"&amp;VLOOKUP($C116,ModMap!$A$2:$B$21,2,FALSE)&amp;"'!Z:Z"),MATCH($K116,INDIRECT("'"&amp;VLOOKUP($C116,ModMap!$A$2:$B$21,2,FALSE)&amp;"'!$K:$K"),0)),"")</f>
        <v/>
      </c>
      <c r="AA116" s="44" t="s">
        <v>36</v>
      </c>
      <c r="AB116" s="50" t="str">
        <f t="array" ref="AB116">IFERROR(INDEX(INDIRECT("'"&amp;VLOOKUP($C116,ModMap!$A$2:$B$21,2,FALSE)&amp;"'!AB:AB"),MATCH($K116,INDIRECT("'"&amp;VLOOKUP($C116,ModMap!$A$2:$B$21,2,FALSE)&amp;"'!$K:$K"),0)),"")</f>
        <v>N/A</v>
      </c>
      <c r="AC116" s="50" t="str">
        <f t="array" ref="AC116">IFERROR(INDEX(INDIRECT("'"&amp;VLOOKUP($C116,ModMap!$A$2:$B$21,2,FALSE)&amp;"'!AC:AC"),MATCH($K116,INDIRECT("'"&amp;VLOOKUP($C116,ModMap!$A$2:$B$21,2,FALSE)&amp;"'!$K:$K"),0)),"")</f>
        <v/>
      </c>
      <c r="AD116" s="44" t="s">
        <v>36</v>
      </c>
      <c r="AE116" s="50" t="str">
        <f t="array" ref="AE116">IFERROR(INDEX(INDIRECT("'"&amp;VLOOKUP($C116,ModMap!$A$2:$B$21,2,FALSE)&amp;"'!AE:AE"),MATCH($K116,INDIRECT("'"&amp;VLOOKUP($C116,ModMap!$A$2:$B$21,2,FALSE)&amp;"'!$K:$K"),0)),"")</f>
        <v>N/A</v>
      </c>
      <c r="AF116" s="50" t="str">
        <f t="array" ref="AF116">IFERROR(INDEX(INDIRECT("'"&amp;VLOOKUP($C116,ModMap!$A$2:$B$21,2,FALSE)&amp;"'!AF:AF"),MATCH($K116,INDIRECT("'"&amp;VLOOKUP($C116,ModMap!$A$2:$B$21,2,FALSE)&amp;"'!$K:$K"),0)),"")</f>
        <v/>
      </c>
      <c r="AG116" s="44" t="s">
        <v>36</v>
      </c>
      <c r="AH116" s="50" t="str">
        <f t="array" ref="AH116">IFERROR(INDEX(INDIRECT("'"&amp;VLOOKUP($C116,ModMap!$A$2:$B$21,2,FALSE)&amp;"'!AH:AH"),MATCH($K116,INDIRECT("'"&amp;VLOOKUP($C116,ModMap!$A$2:$B$21,2,FALSE)&amp;"'!$K:$K"),0)),"")</f>
        <v>N/A</v>
      </c>
      <c r="AI116" s="50" t="str">
        <f t="array" ref="AI116">IFERROR(INDEX(INDIRECT("'"&amp;VLOOKUP($C116,ModMap!$A$2:$B$21,2,FALSE)&amp;"'!AI:AI"),MATCH($K116,INDIRECT("'"&amp;VLOOKUP($C116,ModMap!$A$2:$B$21,2,FALSE)&amp;"'!$K:$K"),0)),"")</f>
        <v/>
      </c>
      <c r="AJ116" s="44" t="s">
        <v>36</v>
      </c>
      <c r="AK116" s="50" t="str">
        <f t="array" ref="AK116">IFERROR(INDEX(INDIRECT("'"&amp;VLOOKUP($C116,ModMap!$A$2:$B$21,2,FALSE)&amp;"'!AK:AK"),MATCH($K116,INDIRECT("'"&amp;VLOOKUP($C116,ModMap!$A$2:$B$21,2,FALSE)&amp;"'!$K:$K"),0)),"")</f>
        <v>N/A</v>
      </c>
      <c r="AL116" s="50" t="str">
        <f t="array" ref="AL116">IFERROR(INDEX(INDIRECT("'"&amp;VLOOKUP($C116,ModMap!$A$2:$B$21,2,FALSE)&amp;"'!AL:AL"),MATCH($K116,INDIRECT("'"&amp;VLOOKUP($C116,ModMap!$A$2:$B$21,2,FALSE)&amp;"'!$K:$K"),0)),"")</f>
        <v/>
      </c>
      <c r="AM116" s="50">
        <f t="shared" si="1"/>
        <v>1</v>
      </c>
      <c r="AN116" s="50" t="str">
        <f t="shared" si="2"/>
        <v>Not Started</v>
      </c>
      <c r="AO116" s="51" t="str">
        <f t="array" ref="AO116">IFERROR(INDEX(INDIRECT("'"&amp;VLOOKUP($C116,ModMap!$A$2:$B$21,2,FALSE)&amp;"'!AO:AO"),MATCH($K116,INDIRECT("'"&amp;VLOOKUP($C116,ModMap!$A$2:$B$21,2,FALSE)&amp;"'!$K:$K"),0)),"")</f>
        <v/>
      </c>
      <c r="AP116" s="49" t="str">
        <f t="array" ref="AP116">IFERROR(HYPERLINK("#'"&amp;VLOOKUP($C116,ModMap!$A$2:$B$21,2,FALSE)&amp;"'!V"&amp;MATCH($K116,INDIRECT("'"&amp;VLOOKUP($C116,ModMap!$A$2:$B$21,2,FALSE)&amp;"'!$K:$K"),0),"Edit on module sheet"),"")</f>
        <v>Edit on module sheet</v>
      </c>
    </row>
    <row r="117" ht="42.0" customHeight="1">
      <c r="A117" s="39">
        <v>115.0</v>
      </c>
      <c r="B117" s="39">
        <v>408.0</v>
      </c>
      <c r="C117" s="39" t="s">
        <v>108</v>
      </c>
      <c r="D117" s="40" t="s">
        <v>109</v>
      </c>
      <c r="E117" s="31" t="s">
        <v>69</v>
      </c>
      <c r="F117" s="72" t="s">
        <v>894</v>
      </c>
      <c r="G117" s="40" t="s">
        <v>895</v>
      </c>
      <c r="H117" s="39" t="s">
        <v>2470</v>
      </c>
      <c r="I117" s="39" t="s">
        <v>2471</v>
      </c>
      <c r="J117" s="40" t="s">
        <v>2472</v>
      </c>
      <c r="K117" s="39" t="s">
        <v>3515</v>
      </c>
      <c r="L117" s="40" t="s">
        <v>3516</v>
      </c>
      <c r="M117" s="48" t="s">
        <v>434</v>
      </c>
      <c r="N117" s="39" t="s">
        <v>901</v>
      </c>
      <c r="O117" s="39" t="s">
        <v>2475</v>
      </c>
      <c r="P117" s="40" t="s">
        <v>2476</v>
      </c>
      <c r="Q117" s="40" t="s">
        <v>2477</v>
      </c>
      <c r="R117" s="39" t="s">
        <v>2478</v>
      </c>
      <c r="S117" s="39" t="s">
        <v>69</v>
      </c>
      <c r="T117" s="39" t="str">
        <f t="array" ref="T117">IFERROR(INDEX(INDIRECT("'"&amp;VLOOKUP($C117,ModMap!$A$2:$B$21,2,FALSE)&amp;"'!T:T"),MATCH($K117,INDIRECT("'"&amp;VLOOKUP($C117,ModMap!$A$2:$B$21,2,FALSE)&amp;"'!$K:$K"),0)),"")</f>
        <v>Unassigned</v>
      </c>
      <c r="U117" s="44" t="s">
        <v>36</v>
      </c>
      <c r="V117" s="39" t="str">
        <f t="array" ref="V117">IFERROR(INDEX(INDIRECT("'"&amp;VLOOKUP($C117,ModMap!$A$2:$B$21,2,FALSE)&amp;"'!V:V"),MATCH($K117,INDIRECT("'"&amp;VLOOKUP($C117,ModMap!$A$2:$B$21,2,FALSE)&amp;"'!$K:$K"),0)),"")</f>
        <v>N/A</v>
      </c>
      <c r="W117" s="39" t="str">
        <f t="array" ref="W117">IFERROR(INDEX(INDIRECT("'"&amp;VLOOKUP($C117,ModMap!$A$2:$B$21,2,FALSE)&amp;"'!W:W"),MATCH($K117,INDIRECT("'"&amp;VLOOKUP($C117,ModMap!$A$2:$B$21,2,FALSE)&amp;"'!$K:$K"),0)),"")</f>
        <v/>
      </c>
      <c r="X117" s="48" t="s">
        <v>33</v>
      </c>
      <c r="Y117" s="39" t="str">
        <f t="array" ref="Y117">IFERROR(INDEX(INDIRECT("'"&amp;VLOOKUP($C117,ModMap!$A$2:$B$21,2,FALSE)&amp;"'!Y:Y"),MATCH($K117,INDIRECT("'"&amp;VLOOKUP($C117,ModMap!$A$2:$B$21,2,FALSE)&amp;"'!$K:$K"),0)),"")</f>
        <v>Not Started</v>
      </c>
      <c r="Z117" s="39" t="str">
        <f t="array" ref="Z117">IFERROR(INDEX(INDIRECT("'"&amp;VLOOKUP($C117,ModMap!$A$2:$B$21,2,FALSE)&amp;"'!Z:Z"),MATCH($K117,INDIRECT("'"&amp;VLOOKUP($C117,ModMap!$A$2:$B$21,2,FALSE)&amp;"'!$K:$K"),0)),"")</f>
        <v>Unassigned</v>
      </c>
      <c r="AA117" s="44" t="s">
        <v>36</v>
      </c>
      <c r="AB117" s="39" t="str">
        <f t="array" ref="AB117">IFERROR(INDEX(INDIRECT("'"&amp;VLOOKUP($C117,ModMap!$A$2:$B$21,2,FALSE)&amp;"'!AB:AB"),MATCH($K117,INDIRECT("'"&amp;VLOOKUP($C117,ModMap!$A$2:$B$21,2,FALSE)&amp;"'!$K:$K"),0)),"")</f>
        <v>N/A</v>
      </c>
      <c r="AC117" s="39" t="str">
        <f t="array" ref="AC117">IFERROR(INDEX(INDIRECT("'"&amp;VLOOKUP($C117,ModMap!$A$2:$B$21,2,FALSE)&amp;"'!AC:AC"),MATCH($K117,INDIRECT("'"&amp;VLOOKUP($C117,ModMap!$A$2:$B$21,2,FALSE)&amp;"'!$K:$K"),0)),"")</f>
        <v/>
      </c>
      <c r="AD117" s="44" t="s">
        <v>36</v>
      </c>
      <c r="AE117" s="39" t="str">
        <f t="array" ref="AE117">IFERROR(INDEX(INDIRECT("'"&amp;VLOOKUP($C117,ModMap!$A$2:$B$21,2,FALSE)&amp;"'!AE:AE"),MATCH($K117,INDIRECT("'"&amp;VLOOKUP($C117,ModMap!$A$2:$B$21,2,FALSE)&amp;"'!$K:$K"),0)),"")</f>
        <v>N/A</v>
      </c>
      <c r="AF117" s="39" t="str">
        <f t="array" ref="AF117">IFERROR(INDEX(INDIRECT("'"&amp;VLOOKUP($C117,ModMap!$A$2:$B$21,2,FALSE)&amp;"'!AF:AF"),MATCH($K117,INDIRECT("'"&amp;VLOOKUP($C117,ModMap!$A$2:$B$21,2,FALSE)&amp;"'!$K:$K"),0)),"")</f>
        <v/>
      </c>
      <c r="AG117" s="44" t="s">
        <v>36</v>
      </c>
      <c r="AH117" s="39" t="str">
        <f t="array" ref="AH117">IFERROR(INDEX(INDIRECT("'"&amp;VLOOKUP($C117,ModMap!$A$2:$B$21,2,FALSE)&amp;"'!AH:AH"),MATCH($K117,INDIRECT("'"&amp;VLOOKUP($C117,ModMap!$A$2:$B$21,2,FALSE)&amp;"'!$K:$K"),0)),"")</f>
        <v>N/A</v>
      </c>
      <c r="AI117" s="39" t="str">
        <f t="array" ref="AI117">IFERROR(INDEX(INDIRECT("'"&amp;VLOOKUP($C117,ModMap!$A$2:$B$21,2,FALSE)&amp;"'!AI:AI"),MATCH($K117,INDIRECT("'"&amp;VLOOKUP($C117,ModMap!$A$2:$B$21,2,FALSE)&amp;"'!$K:$K"),0)),"")</f>
        <v/>
      </c>
      <c r="AJ117" s="44" t="s">
        <v>36</v>
      </c>
      <c r="AK117" s="39" t="str">
        <f t="array" ref="AK117">IFERROR(INDEX(INDIRECT("'"&amp;VLOOKUP($C117,ModMap!$A$2:$B$21,2,FALSE)&amp;"'!AK:AK"),MATCH($K117,INDIRECT("'"&amp;VLOOKUP($C117,ModMap!$A$2:$B$21,2,FALSE)&amp;"'!$K:$K"),0)),"")</f>
        <v>N/A</v>
      </c>
      <c r="AL117" s="39" t="str">
        <f t="array" ref="AL117">IFERROR(INDEX(INDIRECT("'"&amp;VLOOKUP($C117,ModMap!$A$2:$B$21,2,FALSE)&amp;"'!AL:AL"),MATCH($K117,INDIRECT("'"&amp;VLOOKUP($C117,ModMap!$A$2:$B$21,2,FALSE)&amp;"'!$K:$K"),0)),"")</f>
        <v/>
      </c>
      <c r="AM117" s="39">
        <f t="shared" si="1"/>
        <v>1</v>
      </c>
      <c r="AN117" s="39" t="str">
        <f t="shared" si="2"/>
        <v>Not Started</v>
      </c>
      <c r="AO117" s="40" t="str">
        <f t="array" ref="AO117">IFERROR(INDEX(INDIRECT("'"&amp;VLOOKUP($C117,ModMap!$A$2:$B$21,2,FALSE)&amp;"'!AO:AO"),MATCH($K117,INDIRECT("'"&amp;VLOOKUP($C117,ModMap!$A$2:$B$21,2,FALSE)&amp;"'!$K:$K"),0)),"")</f>
        <v/>
      </c>
      <c r="AP117" s="49" t="str">
        <f t="array" ref="AP117">IFERROR(HYPERLINK("#'"&amp;VLOOKUP($C117,ModMap!$A$2:$B$21,2,FALSE)&amp;"'!V"&amp;MATCH($K117,INDIRECT("'"&amp;VLOOKUP($C117,ModMap!$A$2:$B$21,2,FALSE)&amp;"'!$K:$K"),0),"Edit on module sheet"),"")</f>
        <v>Edit on module sheet</v>
      </c>
    </row>
    <row r="118" ht="42.0" customHeight="1">
      <c r="A118" s="50">
        <v>116.0</v>
      </c>
      <c r="B118" s="50">
        <v>412.0</v>
      </c>
      <c r="C118" s="50" t="s">
        <v>108</v>
      </c>
      <c r="D118" s="51" t="s">
        <v>109</v>
      </c>
      <c r="E118" s="31" t="s">
        <v>69</v>
      </c>
      <c r="F118" s="72" t="s">
        <v>894</v>
      </c>
      <c r="G118" s="51" t="s">
        <v>895</v>
      </c>
      <c r="H118" s="50" t="s">
        <v>941</v>
      </c>
      <c r="I118" s="50" t="s">
        <v>942</v>
      </c>
      <c r="J118" s="51" t="s">
        <v>943</v>
      </c>
      <c r="K118" s="50" t="s">
        <v>3544</v>
      </c>
      <c r="L118" s="51" t="s">
        <v>3545</v>
      </c>
      <c r="M118" s="48" t="s">
        <v>434</v>
      </c>
      <c r="N118" s="50" t="s">
        <v>901</v>
      </c>
      <c r="O118" s="50" t="s">
        <v>946</v>
      </c>
      <c r="P118" s="51" t="s">
        <v>947</v>
      </c>
      <c r="Q118" s="51" t="s">
        <v>948</v>
      </c>
      <c r="R118" s="50" t="s">
        <v>949</v>
      </c>
      <c r="S118" s="50" t="s">
        <v>69</v>
      </c>
      <c r="T118" s="50" t="str">
        <f t="array" ref="T118">IFERROR(INDEX(INDIRECT("'"&amp;VLOOKUP($C118,ModMap!$A$2:$B$21,2,FALSE)&amp;"'!T:T"),MATCH($K118,INDIRECT("'"&amp;VLOOKUP($C118,ModMap!$A$2:$B$21,2,FALSE)&amp;"'!$K:$K"),0)),"")</f>
        <v>Unassigned</v>
      </c>
      <c r="U118" s="48" t="s">
        <v>33</v>
      </c>
      <c r="V118" s="50" t="str">
        <f t="array" ref="V118">IFERROR(INDEX(INDIRECT("'"&amp;VLOOKUP($C118,ModMap!$A$2:$B$21,2,FALSE)&amp;"'!V:V"),MATCH($K118,INDIRECT("'"&amp;VLOOKUP($C118,ModMap!$A$2:$B$21,2,FALSE)&amp;"'!$K:$K"),0)),"")</f>
        <v>Not Started</v>
      </c>
      <c r="W118" s="50" t="str">
        <f t="array" ref="W118">IFERROR(INDEX(INDIRECT("'"&amp;VLOOKUP($C118,ModMap!$A$2:$B$21,2,FALSE)&amp;"'!W:W"),MATCH($K118,INDIRECT("'"&amp;VLOOKUP($C118,ModMap!$A$2:$B$21,2,FALSE)&amp;"'!$K:$K"),0)),"")</f>
        <v>Unassigned</v>
      </c>
      <c r="X118" s="48" t="s">
        <v>33</v>
      </c>
      <c r="Y118" s="50" t="str">
        <f t="array" ref="Y118">IFERROR(INDEX(INDIRECT("'"&amp;VLOOKUP($C118,ModMap!$A$2:$B$21,2,FALSE)&amp;"'!Y:Y"),MATCH($K118,INDIRECT("'"&amp;VLOOKUP($C118,ModMap!$A$2:$B$21,2,FALSE)&amp;"'!$K:$K"),0)),"")</f>
        <v>Not Started</v>
      </c>
      <c r="Z118" s="50" t="str">
        <f t="array" ref="Z118">IFERROR(INDEX(INDIRECT("'"&amp;VLOOKUP($C118,ModMap!$A$2:$B$21,2,FALSE)&amp;"'!Z:Z"),MATCH($K118,INDIRECT("'"&amp;VLOOKUP($C118,ModMap!$A$2:$B$21,2,FALSE)&amp;"'!$K:$K"),0)),"")</f>
        <v>Unassigned</v>
      </c>
      <c r="AA118" s="44" t="s">
        <v>36</v>
      </c>
      <c r="AB118" s="50" t="str">
        <f t="array" ref="AB118">IFERROR(INDEX(INDIRECT("'"&amp;VLOOKUP($C118,ModMap!$A$2:$B$21,2,FALSE)&amp;"'!AB:AB"),MATCH($K118,INDIRECT("'"&amp;VLOOKUP($C118,ModMap!$A$2:$B$21,2,FALSE)&amp;"'!$K:$K"),0)),"")</f>
        <v>N/A</v>
      </c>
      <c r="AC118" s="50" t="str">
        <f t="array" ref="AC118">IFERROR(INDEX(INDIRECT("'"&amp;VLOOKUP($C118,ModMap!$A$2:$B$21,2,FALSE)&amp;"'!AC:AC"),MATCH($K118,INDIRECT("'"&amp;VLOOKUP($C118,ModMap!$A$2:$B$21,2,FALSE)&amp;"'!$K:$K"),0)),"")</f>
        <v/>
      </c>
      <c r="AD118" s="48" t="s">
        <v>33</v>
      </c>
      <c r="AE118" s="50" t="str">
        <f t="array" ref="AE118">IFERROR(INDEX(INDIRECT("'"&amp;VLOOKUP($C118,ModMap!$A$2:$B$21,2,FALSE)&amp;"'!AE:AE"),MATCH($K118,INDIRECT("'"&amp;VLOOKUP($C118,ModMap!$A$2:$B$21,2,FALSE)&amp;"'!$K:$K"),0)),"")</f>
        <v>Not Started</v>
      </c>
      <c r="AF118" s="50" t="str">
        <f t="array" ref="AF118">IFERROR(INDEX(INDIRECT("'"&amp;VLOOKUP($C118,ModMap!$A$2:$B$21,2,FALSE)&amp;"'!AF:AF"),MATCH($K118,INDIRECT("'"&amp;VLOOKUP($C118,ModMap!$A$2:$B$21,2,FALSE)&amp;"'!$K:$K"),0)),"")</f>
        <v>Unassigned</v>
      </c>
      <c r="AG118" s="44" t="s">
        <v>36</v>
      </c>
      <c r="AH118" s="50" t="str">
        <f t="array" ref="AH118">IFERROR(INDEX(INDIRECT("'"&amp;VLOOKUP($C118,ModMap!$A$2:$B$21,2,FALSE)&amp;"'!AH:AH"),MATCH($K118,INDIRECT("'"&amp;VLOOKUP($C118,ModMap!$A$2:$B$21,2,FALSE)&amp;"'!$K:$K"),0)),"")</f>
        <v>N/A</v>
      </c>
      <c r="AI118" s="50" t="str">
        <f t="array" ref="AI118">IFERROR(INDEX(INDIRECT("'"&amp;VLOOKUP($C118,ModMap!$A$2:$B$21,2,FALSE)&amp;"'!AI:AI"),MATCH($K118,INDIRECT("'"&amp;VLOOKUP($C118,ModMap!$A$2:$B$21,2,FALSE)&amp;"'!$K:$K"),0)),"")</f>
        <v/>
      </c>
      <c r="AJ118" s="44" t="s">
        <v>36</v>
      </c>
      <c r="AK118" s="50" t="str">
        <f t="array" ref="AK118">IFERROR(INDEX(INDIRECT("'"&amp;VLOOKUP($C118,ModMap!$A$2:$B$21,2,FALSE)&amp;"'!AK:AK"),MATCH($K118,INDIRECT("'"&amp;VLOOKUP($C118,ModMap!$A$2:$B$21,2,FALSE)&amp;"'!$K:$K"),0)),"")</f>
        <v>N/A</v>
      </c>
      <c r="AL118" s="50" t="str">
        <f t="array" ref="AL118">IFERROR(INDEX(INDIRECT("'"&amp;VLOOKUP($C118,ModMap!$A$2:$B$21,2,FALSE)&amp;"'!AL:AL"),MATCH($K118,INDIRECT("'"&amp;VLOOKUP($C118,ModMap!$A$2:$B$21,2,FALSE)&amp;"'!$K:$K"),0)),"")</f>
        <v/>
      </c>
      <c r="AM118" s="50">
        <f t="shared" si="1"/>
        <v>3</v>
      </c>
      <c r="AN118" s="50" t="str">
        <f t="shared" si="2"/>
        <v>Not Started</v>
      </c>
      <c r="AO118" s="51" t="str">
        <f t="array" ref="AO118">IFERROR(INDEX(INDIRECT("'"&amp;VLOOKUP($C118,ModMap!$A$2:$B$21,2,FALSE)&amp;"'!AO:AO"),MATCH($K118,INDIRECT("'"&amp;VLOOKUP($C118,ModMap!$A$2:$B$21,2,FALSE)&amp;"'!$K:$K"),0)),"")</f>
        <v/>
      </c>
      <c r="AP118" s="49" t="str">
        <f t="array" ref="AP118">IFERROR(HYPERLINK("#'"&amp;VLOOKUP($C118,ModMap!$A$2:$B$21,2,FALSE)&amp;"'!V"&amp;MATCH($K118,INDIRECT("'"&amp;VLOOKUP($C118,ModMap!$A$2:$B$21,2,FALSE)&amp;"'!$K:$K"),0),"Edit on module sheet"),"")</f>
        <v>Edit on module sheet</v>
      </c>
    </row>
    <row r="119" ht="42.0" customHeight="1">
      <c r="A119" s="39">
        <v>117.0</v>
      </c>
      <c r="B119" s="39">
        <v>416.0</v>
      </c>
      <c r="C119" s="39" t="s">
        <v>108</v>
      </c>
      <c r="D119" s="40" t="s">
        <v>109</v>
      </c>
      <c r="E119" s="31" t="s">
        <v>69</v>
      </c>
      <c r="F119" s="72" t="s">
        <v>894</v>
      </c>
      <c r="G119" s="40" t="s">
        <v>895</v>
      </c>
      <c r="H119" s="39" t="s">
        <v>952</v>
      </c>
      <c r="I119" s="39" t="s">
        <v>953</v>
      </c>
      <c r="J119" s="40" t="s">
        <v>954</v>
      </c>
      <c r="K119" s="39" t="s">
        <v>3564</v>
      </c>
      <c r="L119" s="40" t="s">
        <v>3565</v>
      </c>
      <c r="M119" s="48" t="s">
        <v>434</v>
      </c>
      <c r="N119" s="39" t="s">
        <v>901</v>
      </c>
      <c r="O119" s="39" t="s">
        <v>946</v>
      </c>
      <c r="P119" s="40" t="s">
        <v>957</v>
      </c>
      <c r="Q119" s="40" t="s">
        <v>958</v>
      </c>
      <c r="R119" s="39" t="s">
        <v>960</v>
      </c>
      <c r="S119" s="39" t="s">
        <v>69</v>
      </c>
      <c r="T119" s="39" t="str">
        <f t="array" ref="T119">IFERROR(INDEX(INDIRECT("'"&amp;VLOOKUP($C119,ModMap!$A$2:$B$21,2,FALSE)&amp;"'!T:T"),MATCH($K119,INDIRECT("'"&amp;VLOOKUP($C119,ModMap!$A$2:$B$21,2,FALSE)&amp;"'!$K:$K"),0)),"")</f>
        <v>Unassigned</v>
      </c>
      <c r="U119" s="48" t="s">
        <v>33</v>
      </c>
      <c r="V119" s="39" t="str">
        <f t="array" ref="V119">IFERROR(INDEX(INDIRECT("'"&amp;VLOOKUP($C119,ModMap!$A$2:$B$21,2,FALSE)&amp;"'!V:V"),MATCH($K119,INDIRECT("'"&amp;VLOOKUP($C119,ModMap!$A$2:$B$21,2,FALSE)&amp;"'!$K:$K"),0)),"")</f>
        <v>Not Started</v>
      </c>
      <c r="W119" s="39" t="str">
        <f t="array" ref="W119">IFERROR(INDEX(INDIRECT("'"&amp;VLOOKUP($C119,ModMap!$A$2:$B$21,2,FALSE)&amp;"'!W:W"),MATCH($K119,INDIRECT("'"&amp;VLOOKUP($C119,ModMap!$A$2:$B$21,2,FALSE)&amp;"'!$K:$K"),0)),"")</f>
        <v>Unassigned</v>
      </c>
      <c r="X119" s="48" t="s">
        <v>33</v>
      </c>
      <c r="Y119" s="39" t="str">
        <f t="array" ref="Y119">IFERROR(INDEX(INDIRECT("'"&amp;VLOOKUP($C119,ModMap!$A$2:$B$21,2,FALSE)&amp;"'!Y:Y"),MATCH($K119,INDIRECT("'"&amp;VLOOKUP($C119,ModMap!$A$2:$B$21,2,FALSE)&amp;"'!$K:$K"),0)),"")</f>
        <v>Not Started</v>
      </c>
      <c r="Z119" s="39" t="str">
        <f t="array" ref="Z119">IFERROR(INDEX(INDIRECT("'"&amp;VLOOKUP($C119,ModMap!$A$2:$B$21,2,FALSE)&amp;"'!Z:Z"),MATCH($K119,INDIRECT("'"&amp;VLOOKUP($C119,ModMap!$A$2:$B$21,2,FALSE)&amp;"'!$K:$K"),0)),"")</f>
        <v>Unassigned</v>
      </c>
      <c r="AA119" s="44" t="s">
        <v>36</v>
      </c>
      <c r="AB119" s="39" t="str">
        <f t="array" ref="AB119">IFERROR(INDEX(INDIRECT("'"&amp;VLOOKUP($C119,ModMap!$A$2:$B$21,2,FALSE)&amp;"'!AB:AB"),MATCH($K119,INDIRECT("'"&amp;VLOOKUP($C119,ModMap!$A$2:$B$21,2,FALSE)&amp;"'!$K:$K"),0)),"")</f>
        <v>N/A</v>
      </c>
      <c r="AC119" s="39" t="str">
        <f t="array" ref="AC119">IFERROR(INDEX(INDIRECT("'"&amp;VLOOKUP($C119,ModMap!$A$2:$B$21,2,FALSE)&amp;"'!AC:AC"),MATCH($K119,INDIRECT("'"&amp;VLOOKUP($C119,ModMap!$A$2:$B$21,2,FALSE)&amp;"'!$K:$K"),0)),"")</f>
        <v/>
      </c>
      <c r="AD119" s="48" t="s">
        <v>33</v>
      </c>
      <c r="AE119" s="39" t="str">
        <f t="array" ref="AE119">IFERROR(INDEX(INDIRECT("'"&amp;VLOOKUP($C119,ModMap!$A$2:$B$21,2,FALSE)&amp;"'!AE:AE"),MATCH($K119,INDIRECT("'"&amp;VLOOKUP($C119,ModMap!$A$2:$B$21,2,FALSE)&amp;"'!$K:$K"),0)),"")</f>
        <v>Not Started</v>
      </c>
      <c r="AF119" s="39" t="str">
        <f t="array" ref="AF119">IFERROR(INDEX(INDIRECT("'"&amp;VLOOKUP($C119,ModMap!$A$2:$B$21,2,FALSE)&amp;"'!AF:AF"),MATCH($K119,INDIRECT("'"&amp;VLOOKUP($C119,ModMap!$A$2:$B$21,2,FALSE)&amp;"'!$K:$K"),0)),"")</f>
        <v>Unassigned</v>
      </c>
      <c r="AG119" s="44" t="s">
        <v>36</v>
      </c>
      <c r="AH119" s="39" t="str">
        <f t="array" ref="AH119">IFERROR(INDEX(INDIRECT("'"&amp;VLOOKUP($C119,ModMap!$A$2:$B$21,2,FALSE)&amp;"'!AH:AH"),MATCH($K119,INDIRECT("'"&amp;VLOOKUP($C119,ModMap!$A$2:$B$21,2,FALSE)&amp;"'!$K:$K"),0)),"")</f>
        <v>N/A</v>
      </c>
      <c r="AI119" s="39" t="str">
        <f t="array" ref="AI119">IFERROR(INDEX(INDIRECT("'"&amp;VLOOKUP($C119,ModMap!$A$2:$B$21,2,FALSE)&amp;"'!AI:AI"),MATCH($K119,INDIRECT("'"&amp;VLOOKUP($C119,ModMap!$A$2:$B$21,2,FALSE)&amp;"'!$K:$K"),0)),"")</f>
        <v/>
      </c>
      <c r="AJ119" s="44" t="s">
        <v>36</v>
      </c>
      <c r="AK119" s="39" t="str">
        <f t="array" ref="AK119">IFERROR(INDEX(INDIRECT("'"&amp;VLOOKUP($C119,ModMap!$A$2:$B$21,2,FALSE)&amp;"'!AK:AK"),MATCH($K119,INDIRECT("'"&amp;VLOOKUP($C119,ModMap!$A$2:$B$21,2,FALSE)&amp;"'!$K:$K"),0)),"")</f>
        <v>N/A</v>
      </c>
      <c r="AL119" s="39" t="str">
        <f t="array" ref="AL119">IFERROR(INDEX(INDIRECT("'"&amp;VLOOKUP($C119,ModMap!$A$2:$B$21,2,FALSE)&amp;"'!AL:AL"),MATCH($K119,INDIRECT("'"&amp;VLOOKUP($C119,ModMap!$A$2:$B$21,2,FALSE)&amp;"'!$K:$K"),0)),"")</f>
        <v/>
      </c>
      <c r="AM119" s="39">
        <f t="shared" si="1"/>
        <v>3</v>
      </c>
      <c r="AN119" s="39" t="str">
        <f t="shared" si="2"/>
        <v>Not Started</v>
      </c>
      <c r="AO119" s="40" t="str">
        <f t="array" ref="AO119">IFERROR(INDEX(INDIRECT("'"&amp;VLOOKUP($C119,ModMap!$A$2:$B$21,2,FALSE)&amp;"'!AO:AO"),MATCH($K119,INDIRECT("'"&amp;VLOOKUP($C119,ModMap!$A$2:$B$21,2,FALSE)&amp;"'!$K:$K"),0)),"")</f>
        <v/>
      </c>
      <c r="AP119" s="49" t="str">
        <f t="array" ref="AP119">IFERROR(HYPERLINK("#'"&amp;VLOOKUP($C119,ModMap!$A$2:$B$21,2,FALSE)&amp;"'!V"&amp;MATCH($K119,INDIRECT("'"&amp;VLOOKUP($C119,ModMap!$A$2:$B$21,2,FALSE)&amp;"'!$K:$K"),0),"Edit on module sheet"),"")</f>
        <v>Edit on module sheet</v>
      </c>
    </row>
    <row r="120" ht="42.0" customHeight="1">
      <c r="A120" s="50">
        <v>118.0</v>
      </c>
      <c r="B120" s="50">
        <v>420.0</v>
      </c>
      <c r="C120" s="50" t="s">
        <v>108</v>
      </c>
      <c r="D120" s="51" t="s">
        <v>109</v>
      </c>
      <c r="E120" s="31" t="s">
        <v>69</v>
      </c>
      <c r="F120" s="72" t="s">
        <v>894</v>
      </c>
      <c r="G120" s="51" t="s">
        <v>895</v>
      </c>
      <c r="H120" s="50" t="s">
        <v>978</v>
      </c>
      <c r="I120" s="50" t="s">
        <v>979</v>
      </c>
      <c r="J120" s="51" t="s">
        <v>980</v>
      </c>
      <c r="K120" s="50" t="s">
        <v>3582</v>
      </c>
      <c r="L120" s="51" t="s">
        <v>3583</v>
      </c>
      <c r="M120" s="48" t="s">
        <v>434</v>
      </c>
      <c r="N120" s="50" t="s">
        <v>901</v>
      </c>
      <c r="O120" s="50" t="s">
        <v>929</v>
      </c>
      <c r="P120" s="51" t="s">
        <v>983</v>
      </c>
      <c r="Q120" s="51" t="s">
        <v>984</v>
      </c>
      <c r="R120" s="50" t="s">
        <v>932</v>
      </c>
      <c r="S120" s="50" t="s">
        <v>69</v>
      </c>
      <c r="T120" s="50" t="str">
        <f t="array" ref="T120">IFERROR(INDEX(INDIRECT("'"&amp;VLOOKUP($C120,ModMap!$A$2:$B$21,2,FALSE)&amp;"'!T:T"),MATCH($K120,INDIRECT("'"&amp;VLOOKUP($C120,ModMap!$A$2:$B$21,2,FALSE)&amp;"'!$K:$K"),0)),"")</f>
        <v>Unassigned</v>
      </c>
      <c r="U120" s="48" t="s">
        <v>33</v>
      </c>
      <c r="V120" s="50" t="str">
        <f t="array" ref="V120">IFERROR(INDEX(INDIRECT("'"&amp;VLOOKUP($C120,ModMap!$A$2:$B$21,2,FALSE)&amp;"'!V:V"),MATCH($K120,INDIRECT("'"&amp;VLOOKUP($C120,ModMap!$A$2:$B$21,2,FALSE)&amp;"'!$K:$K"),0)),"")</f>
        <v>Not Started</v>
      </c>
      <c r="W120" s="50" t="str">
        <f t="array" ref="W120">IFERROR(INDEX(INDIRECT("'"&amp;VLOOKUP($C120,ModMap!$A$2:$B$21,2,FALSE)&amp;"'!W:W"),MATCH($K120,INDIRECT("'"&amp;VLOOKUP($C120,ModMap!$A$2:$B$21,2,FALSE)&amp;"'!$K:$K"),0)),"")</f>
        <v>Unassigned</v>
      </c>
      <c r="X120" s="48" t="s">
        <v>33</v>
      </c>
      <c r="Y120" s="50" t="str">
        <f t="array" ref="Y120">IFERROR(INDEX(INDIRECT("'"&amp;VLOOKUP($C120,ModMap!$A$2:$B$21,2,FALSE)&amp;"'!Y:Y"),MATCH($K120,INDIRECT("'"&amp;VLOOKUP($C120,ModMap!$A$2:$B$21,2,FALSE)&amp;"'!$K:$K"),0)),"")</f>
        <v>Not Started</v>
      </c>
      <c r="Z120" s="50" t="str">
        <f t="array" ref="Z120">IFERROR(INDEX(INDIRECT("'"&amp;VLOOKUP($C120,ModMap!$A$2:$B$21,2,FALSE)&amp;"'!Z:Z"),MATCH($K120,INDIRECT("'"&amp;VLOOKUP($C120,ModMap!$A$2:$B$21,2,FALSE)&amp;"'!$K:$K"),0)),"")</f>
        <v>Unassigned</v>
      </c>
      <c r="AA120" s="44" t="s">
        <v>36</v>
      </c>
      <c r="AB120" s="50" t="str">
        <f t="array" ref="AB120">IFERROR(INDEX(INDIRECT("'"&amp;VLOOKUP($C120,ModMap!$A$2:$B$21,2,FALSE)&amp;"'!AB:AB"),MATCH($K120,INDIRECT("'"&amp;VLOOKUP($C120,ModMap!$A$2:$B$21,2,FALSE)&amp;"'!$K:$K"),0)),"")</f>
        <v>N/A</v>
      </c>
      <c r="AC120" s="50" t="str">
        <f t="array" ref="AC120">IFERROR(INDEX(INDIRECT("'"&amp;VLOOKUP($C120,ModMap!$A$2:$B$21,2,FALSE)&amp;"'!AC:AC"),MATCH($K120,INDIRECT("'"&amp;VLOOKUP($C120,ModMap!$A$2:$B$21,2,FALSE)&amp;"'!$K:$K"),0)),"")</f>
        <v/>
      </c>
      <c r="AD120" s="48" t="s">
        <v>33</v>
      </c>
      <c r="AE120" s="50" t="str">
        <f t="array" ref="AE120">IFERROR(INDEX(INDIRECT("'"&amp;VLOOKUP($C120,ModMap!$A$2:$B$21,2,FALSE)&amp;"'!AE:AE"),MATCH($K120,INDIRECT("'"&amp;VLOOKUP($C120,ModMap!$A$2:$B$21,2,FALSE)&amp;"'!$K:$K"),0)),"")</f>
        <v>Not Started</v>
      </c>
      <c r="AF120" s="50" t="str">
        <f t="array" ref="AF120">IFERROR(INDEX(INDIRECT("'"&amp;VLOOKUP($C120,ModMap!$A$2:$B$21,2,FALSE)&amp;"'!AF:AF"),MATCH($K120,INDIRECT("'"&amp;VLOOKUP($C120,ModMap!$A$2:$B$21,2,FALSE)&amp;"'!$K:$K"),0)),"")</f>
        <v>Unassigned</v>
      </c>
      <c r="AG120" s="44" t="s">
        <v>36</v>
      </c>
      <c r="AH120" s="50" t="str">
        <f t="array" ref="AH120">IFERROR(INDEX(INDIRECT("'"&amp;VLOOKUP($C120,ModMap!$A$2:$B$21,2,FALSE)&amp;"'!AH:AH"),MATCH($K120,INDIRECT("'"&amp;VLOOKUP($C120,ModMap!$A$2:$B$21,2,FALSE)&amp;"'!$K:$K"),0)),"")</f>
        <v>N/A</v>
      </c>
      <c r="AI120" s="50" t="str">
        <f t="array" ref="AI120">IFERROR(INDEX(INDIRECT("'"&amp;VLOOKUP($C120,ModMap!$A$2:$B$21,2,FALSE)&amp;"'!AI:AI"),MATCH($K120,INDIRECT("'"&amp;VLOOKUP($C120,ModMap!$A$2:$B$21,2,FALSE)&amp;"'!$K:$K"),0)),"")</f>
        <v/>
      </c>
      <c r="AJ120" s="44" t="s">
        <v>36</v>
      </c>
      <c r="AK120" s="50" t="str">
        <f t="array" ref="AK120">IFERROR(INDEX(INDIRECT("'"&amp;VLOOKUP($C120,ModMap!$A$2:$B$21,2,FALSE)&amp;"'!AK:AK"),MATCH($K120,INDIRECT("'"&amp;VLOOKUP($C120,ModMap!$A$2:$B$21,2,FALSE)&amp;"'!$K:$K"),0)),"")</f>
        <v>N/A</v>
      </c>
      <c r="AL120" s="50" t="str">
        <f t="array" ref="AL120">IFERROR(INDEX(INDIRECT("'"&amp;VLOOKUP($C120,ModMap!$A$2:$B$21,2,FALSE)&amp;"'!AL:AL"),MATCH($K120,INDIRECT("'"&amp;VLOOKUP($C120,ModMap!$A$2:$B$21,2,FALSE)&amp;"'!$K:$K"),0)),"")</f>
        <v/>
      </c>
      <c r="AM120" s="50">
        <f t="shared" si="1"/>
        <v>3</v>
      </c>
      <c r="AN120" s="50" t="str">
        <f t="shared" si="2"/>
        <v>Not Started</v>
      </c>
      <c r="AO120" s="51" t="str">
        <f t="array" ref="AO120">IFERROR(INDEX(INDIRECT("'"&amp;VLOOKUP($C120,ModMap!$A$2:$B$21,2,FALSE)&amp;"'!AO:AO"),MATCH($K120,INDIRECT("'"&amp;VLOOKUP($C120,ModMap!$A$2:$B$21,2,FALSE)&amp;"'!$K:$K"),0)),"")</f>
        <v/>
      </c>
      <c r="AP120" s="49" t="str">
        <f t="array" ref="AP120">IFERROR(HYPERLINK("#'"&amp;VLOOKUP($C120,ModMap!$A$2:$B$21,2,FALSE)&amp;"'!V"&amp;MATCH($K120,INDIRECT("'"&amp;VLOOKUP($C120,ModMap!$A$2:$B$21,2,FALSE)&amp;"'!$K:$K"),0),"Edit on module sheet"),"")</f>
        <v>Edit on module sheet</v>
      </c>
    </row>
    <row r="121" ht="42.0" customHeight="1">
      <c r="A121" s="39">
        <v>119.0</v>
      </c>
      <c r="B121" s="39">
        <v>424.0</v>
      </c>
      <c r="C121" s="39" t="s">
        <v>111</v>
      </c>
      <c r="D121" s="40" t="s">
        <v>112</v>
      </c>
      <c r="E121" s="31" t="s">
        <v>69</v>
      </c>
      <c r="F121" s="73" t="s">
        <v>987</v>
      </c>
      <c r="G121" s="40" t="s">
        <v>988</v>
      </c>
      <c r="H121" s="39" t="s">
        <v>989</v>
      </c>
      <c r="I121" s="39" t="s">
        <v>990</v>
      </c>
      <c r="J121" s="40" t="s">
        <v>991</v>
      </c>
      <c r="K121" s="39" t="s">
        <v>3607</v>
      </c>
      <c r="L121" s="40" t="s">
        <v>3608</v>
      </c>
      <c r="M121" s="48" t="s">
        <v>434</v>
      </c>
      <c r="N121" s="39" t="s">
        <v>994</v>
      </c>
      <c r="O121" s="39" t="s">
        <v>995</v>
      </c>
      <c r="P121" s="40" t="s">
        <v>996</v>
      </c>
      <c r="Q121" s="40" t="s">
        <v>997</v>
      </c>
      <c r="R121" s="39" t="s">
        <v>994</v>
      </c>
      <c r="S121" s="39" t="s">
        <v>69</v>
      </c>
      <c r="T121" s="39" t="str">
        <f t="array" ref="T121">IFERROR(INDEX(INDIRECT("'"&amp;VLOOKUP($C121,ModMap!$A$2:$B$21,2,FALSE)&amp;"'!T:T"),MATCH($K121,INDIRECT("'"&amp;VLOOKUP($C121,ModMap!$A$2:$B$21,2,FALSE)&amp;"'!$K:$K"),0)),"")</f>
        <v>Unassigned</v>
      </c>
      <c r="U121" s="48" t="s">
        <v>33</v>
      </c>
      <c r="V121" s="39" t="str">
        <f t="array" ref="V121">IFERROR(INDEX(INDIRECT("'"&amp;VLOOKUP($C121,ModMap!$A$2:$B$21,2,FALSE)&amp;"'!V:V"),MATCH($K121,INDIRECT("'"&amp;VLOOKUP($C121,ModMap!$A$2:$B$21,2,FALSE)&amp;"'!$K:$K"),0)),"")</f>
        <v>Not Started</v>
      </c>
      <c r="W121" s="39" t="str">
        <f t="array" ref="W121">IFERROR(INDEX(INDIRECT("'"&amp;VLOOKUP($C121,ModMap!$A$2:$B$21,2,FALSE)&amp;"'!W:W"),MATCH($K121,INDIRECT("'"&amp;VLOOKUP($C121,ModMap!$A$2:$B$21,2,FALSE)&amp;"'!$K:$K"),0)),"")</f>
        <v>Unassigned</v>
      </c>
      <c r="X121" s="48" t="s">
        <v>33</v>
      </c>
      <c r="Y121" s="39" t="str">
        <f t="array" ref="Y121">IFERROR(INDEX(INDIRECT("'"&amp;VLOOKUP($C121,ModMap!$A$2:$B$21,2,FALSE)&amp;"'!Y:Y"),MATCH($K121,INDIRECT("'"&amp;VLOOKUP($C121,ModMap!$A$2:$B$21,2,FALSE)&amp;"'!$K:$K"),0)),"")</f>
        <v>Not Started</v>
      </c>
      <c r="Z121" s="39" t="str">
        <f t="array" ref="Z121">IFERROR(INDEX(INDIRECT("'"&amp;VLOOKUP($C121,ModMap!$A$2:$B$21,2,FALSE)&amp;"'!Z:Z"),MATCH($K121,INDIRECT("'"&amp;VLOOKUP($C121,ModMap!$A$2:$B$21,2,FALSE)&amp;"'!$K:$K"),0)),"")</f>
        <v>Unassigned</v>
      </c>
      <c r="AA121" s="44" t="s">
        <v>36</v>
      </c>
      <c r="AB121" s="39" t="str">
        <f t="array" ref="AB121">IFERROR(INDEX(INDIRECT("'"&amp;VLOOKUP($C121,ModMap!$A$2:$B$21,2,FALSE)&amp;"'!AB:AB"),MATCH($K121,INDIRECT("'"&amp;VLOOKUP($C121,ModMap!$A$2:$B$21,2,FALSE)&amp;"'!$K:$K"),0)),"")</f>
        <v>N/A</v>
      </c>
      <c r="AC121" s="39" t="str">
        <f t="array" ref="AC121">IFERROR(INDEX(INDIRECT("'"&amp;VLOOKUP($C121,ModMap!$A$2:$B$21,2,FALSE)&amp;"'!AC:AC"),MATCH($K121,INDIRECT("'"&amp;VLOOKUP($C121,ModMap!$A$2:$B$21,2,FALSE)&amp;"'!$K:$K"),0)),"")</f>
        <v/>
      </c>
      <c r="AD121" s="48" t="s">
        <v>33</v>
      </c>
      <c r="AE121" s="39" t="str">
        <f t="array" ref="AE121">IFERROR(INDEX(INDIRECT("'"&amp;VLOOKUP($C121,ModMap!$A$2:$B$21,2,FALSE)&amp;"'!AE:AE"),MATCH($K121,INDIRECT("'"&amp;VLOOKUP($C121,ModMap!$A$2:$B$21,2,FALSE)&amp;"'!$K:$K"),0)),"")</f>
        <v>Not Started</v>
      </c>
      <c r="AF121" s="39" t="str">
        <f t="array" ref="AF121">IFERROR(INDEX(INDIRECT("'"&amp;VLOOKUP($C121,ModMap!$A$2:$B$21,2,FALSE)&amp;"'!AF:AF"),MATCH($K121,INDIRECT("'"&amp;VLOOKUP($C121,ModMap!$A$2:$B$21,2,FALSE)&amp;"'!$K:$K"),0)),"")</f>
        <v>Unassigned</v>
      </c>
      <c r="AG121" s="44" t="s">
        <v>36</v>
      </c>
      <c r="AH121" s="39" t="str">
        <f t="array" ref="AH121">IFERROR(INDEX(INDIRECT("'"&amp;VLOOKUP($C121,ModMap!$A$2:$B$21,2,FALSE)&amp;"'!AH:AH"),MATCH($K121,INDIRECT("'"&amp;VLOOKUP($C121,ModMap!$A$2:$B$21,2,FALSE)&amp;"'!$K:$K"),0)),"")</f>
        <v>N/A</v>
      </c>
      <c r="AI121" s="39" t="str">
        <f t="array" ref="AI121">IFERROR(INDEX(INDIRECT("'"&amp;VLOOKUP($C121,ModMap!$A$2:$B$21,2,FALSE)&amp;"'!AI:AI"),MATCH($K121,INDIRECT("'"&amp;VLOOKUP($C121,ModMap!$A$2:$B$21,2,FALSE)&amp;"'!$K:$K"),0)),"")</f>
        <v/>
      </c>
      <c r="AJ121" s="44" t="s">
        <v>36</v>
      </c>
      <c r="AK121" s="39" t="str">
        <f t="array" ref="AK121">IFERROR(INDEX(INDIRECT("'"&amp;VLOOKUP($C121,ModMap!$A$2:$B$21,2,FALSE)&amp;"'!AK:AK"),MATCH($K121,INDIRECT("'"&amp;VLOOKUP($C121,ModMap!$A$2:$B$21,2,FALSE)&amp;"'!$K:$K"),0)),"")</f>
        <v>N/A</v>
      </c>
      <c r="AL121" s="39" t="str">
        <f t="array" ref="AL121">IFERROR(INDEX(INDIRECT("'"&amp;VLOOKUP($C121,ModMap!$A$2:$B$21,2,FALSE)&amp;"'!AL:AL"),MATCH($K121,INDIRECT("'"&amp;VLOOKUP($C121,ModMap!$A$2:$B$21,2,FALSE)&amp;"'!$K:$K"),0)),"")</f>
        <v/>
      </c>
      <c r="AM121" s="39">
        <f t="shared" si="1"/>
        <v>3</v>
      </c>
      <c r="AN121" s="39" t="str">
        <f t="shared" si="2"/>
        <v>Not Started</v>
      </c>
      <c r="AO121" s="40" t="str">
        <f t="array" ref="AO121">IFERROR(INDEX(INDIRECT("'"&amp;VLOOKUP($C121,ModMap!$A$2:$B$21,2,FALSE)&amp;"'!AO:AO"),MATCH($K121,INDIRECT("'"&amp;VLOOKUP($C121,ModMap!$A$2:$B$21,2,FALSE)&amp;"'!$K:$K"),0)),"")</f>
        <v/>
      </c>
      <c r="AP121" s="49" t="str">
        <f t="array" ref="AP121">IFERROR(HYPERLINK("#'"&amp;VLOOKUP($C121,ModMap!$A$2:$B$21,2,FALSE)&amp;"'!V"&amp;MATCH($K121,INDIRECT("'"&amp;VLOOKUP($C121,ModMap!$A$2:$B$21,2,FALSE)&amp;"'!$K:$K"),0),"Edit on module sheet"),"")</f>
        <v>Edit on module sheet</v>
      </c>
    </row>
    <row r="122" ht="42.0" customHeight="1">
      <c r="A122" s="50">
        <v>120.0</v>
      </c>
      <c r="B122" s="50">
        <v>427.0</v>
      </c>
      <c r="C122" s="50" t="s">
        <v>111</v>
      </c>
      <c r="D122" s="51" t="s">
        <v>112</v>
      </c>
      <c r="E122" s="31" t="s">
        <v>69</v>
      </c>
      <c r="F122" s="73" t="s">
        <v>987</v>
      </c>
      <c r="G122" s="51" t="s">
        <v>988</v>
      </c>
      <c r="H122" s="50" t="s">
        <v>1006</v>
      </c>
      <c r="I122" s="50" t="s">
        <v>1007</v>
      </c>
      <c r="J122" s="51" t="s">
        <v>1009</v>
      </c>
      <c r="K122" s="50" t="s">
        <v>3628</v>
      </c>
      <c r="L122" s="51" t="s">
        <v>3629</v>
      </c>
      <c r="M122" s="48" t="s">
        <v>434</v>
      </c>
      <c r="N122" s="50" t="s">
        <v>994</v>
      </c>
      <c r="O122" s="50" t="s">
        <v>995</v>
      </c>
      <c r="P122" s="51" t="s">
        <v>1013</v>
      </c>
      <c r="Q122" s="51" t="s">
        <v>1014</v>
      </c>
      <c r="R122" s="50" t="s">
        <v>994</v>
      </c>
      <c r="S122" s="50" t="s">
        <v>69</v>
      </c>
      <c r="T122" s="50" t="str">
        <f t="array" ref="T122">IFERROR(INDEX(INDIRECT("'"&amp;VLOOKUP($C122,ModMap!$A$2:$B$21,2,FALSE)&amp;"'!T:T"),MATCH($K122,INDIRECT("'"&amp;VLOOKUP($C122,ModMap!$A$2:$B$21,2,FALSE)&amp;"'!$K:$K"),0)),"")</f>
        <v>Unassigned</v>
      </c>
      <c r="U122" s="48" t="s">
        <v>33</v>
      </c>
      <c r="V122" s="50" t="str">
        <f t="array" ref="V122">IFERROR(INDEX(INDIRECT("'"&amp;VLOOKUP($C122,ModMap!$A$2:$B$21,2,FALSE)&amp;"'!V:V"),MATCH($K122,INDIRECT("'"&amp;VLOOKUP($C122,ModMap!$A$2:$B$21,2,FALSE)&amp;"'!$K:$K"),0)),"")</f>
        <v>Not Started</v>
      </c>
      <c r="W122" s="50" t="str">
        <f t="array" ref="W122">IFERROR(INDEX(INDIRECT("'"&amp;VLOOKUP($C122,ModMap!$A$2:$B$21,2,FALSE)&amp;"'!W:W"),MATCH($K122,INDIRECT("'"&amp;VLOOKUP($C122,ModMap!$A$2:$B$21,2,FALSE)&amp;"'!$K:$K"),0)),"")</f>
        <v>Unassigned</v>
      </c>
      <c r="X122" s="44" t="s">
        <v>36</v>
      </c>
      <c r="Y122" s="50" t="str">
        <f t="array" ref="Y122">IFERROR(INDEX(INDIRECT("'"&amp;VLOOKUP($C122,ModMap!$A$2:$B$21,2,FALSE)&amp;"'!Y:Y"),MATCH($K122,INDIRECT("'"&amp;VLOOKUP($C122,ModMap!$A$2:$B$21,2,FALSE)&amp;"'!$K:$K"),0)),"")</f>
        <v>N/A</v>
      </c>
      <c r="Z122" s="50" t="str">
        <f t="array" ref="Z122">IFERROR(INDEX(INDIRECT("'"&amp;VLOOKUP($C122,ModMap!$A$2:$B$21,2,FALSE)&amp;"'!Z:Z"),MATCH($K122,INDIRECT("'"&amp;VLOOKUP($C122,ModMap!$A$2:$B$21,2,FALSE)&amp;"'!$K:$K"),0)),"")</f>
        <v/>
      </c>
      <c r="AA122" s="44" t="s">
        <v>36</v>
      </c>
      <c r="AB122" s="50" t="str">
        <f t="array" ref="AB122">IFERROR(INDEX(INDIRECT("'"&amp;VLOOKUP($C122,ModMap!$A$2:$B$21,2,FALSE)&amp;"'!AB:AB"),MATCH($K122,INDIRECT("'"&amp;VLOOKUP($C122,ModMap!$A$2:$B$21,2,FALSE)&amp;"'!$K:$K"),0)),"")</f>
        <v>N/A</v>
      </c>
      <c r="AC122" s="50" t="str">
        <f t="array" ref="AC122">IFERROR(INDEX(INDIRECT("'"&amp;VLOOKUP($C122,ModMap!$A$2:$B$21,2,FALSE)&amp;"'!AC:AC"),MATCH($K122,INDIRECT("'"&amp;VLOOKUP($C122,ModMap!$A$2:$B$21,2,FALSE)&amp;"'!$K:$K"),0)),"")</f>
        <v/>
      </c>
      <c r="AD122" s="44" t="s">
        <v>36</v>
      </c>
      <c r="AE122" s="50" t="str">
        <f t="array" ref="AE122">IFERROR(INDEX(INDIRECT("'"&amp;VLOOKUP($C122,ModMap!$A$2:$B$21,2,FALSE)&amp;"'!AE:AE"),MATCH($K122,INDIRECT("'"&amp;VLOOKUP($C122,ModMap!$A$2:$B$21,2,FALSE)&amp;"'!$K:$K"),0)),"")</f>
        <v>N/A</v>
      </c>
      <c r="AF122" s="50" t="str">
        <f t="array" ref="AF122">IFERROR(INDEX(INDIRECT("'"&amp;VLOOKUP($C122,ModMap!$A$2:$B$21,2,FALSE)&amp;"'!AF:AF"),MATCH($K122,INDIRECT("'"&amp;VLOOKUP($C122,ModMap!$A$2:$B$21,2,FALSE)&amp;"'!$K:$K"),0)),"")</f>
        <v/>
      </c>
      <c r="AG122" s="44" t="s">
        <v>36</v>
      </c>
      <c r="AH122" s="50" t="str">
        <f t="array" ref="AH122">IFERROR(INDEX(INDIRECT("'"&amp;VLOOKUP($C122,ModMap!$A$2:$B$21,2,FALSE)&amp;"'!AH:AH"),MATCH($K122,INDIRECT("'"&amp;VLOOKUP($C122,ModMap!$A$2:$B$21,2,FALSE)&amp;"'!$K:$K"),0)),"")</f>
        <v>N/A</v>
      </c>
      <c r="AI122" s="50" t="str">
        <f t="array" ref="AI122">IFERROR(INDEX(INDIRECT("'"&amp;VLOOKUP($C122,ModMap!$A$2:$B$21,2,FALSE)&amp;"'!AI:AI"),MATCH($K122,INDIRECT("'"&amp;VLOOKUP($C122,ModMap!$A$2:$B$21,2,FALSE)&amp;"'!$K:$K"),0)),"")</f>
        <v/>
      </c>
      <c r="AJ122" s="44" t="s">
        <v>36</v>
      </c>
      <c r="AK122" s="50" t="str">
        <f t="array" ref="AK122">IFERROR(INDEX(INDIRECT("'"&amp;VLOOKUP($C122,ModMap!$A$2:$B$21,2,FALSE)&amp;"'!AK:AK"),MATCH($K122,INDIRECT("'"&amp;VLOOKUP($C122,ModMap!$A$2:$B$21,2,FALSE)&amp;"'!$K:$K"),0)),"")</f>
        <v>N/A</v>
      </c>
      <c r="AL122" s="50" t="str">
        <f t="array" ref="AL122">IFERROR(INDEX(INDIRECT("'"&amp;VLOOKUP($C122,ModMap!$A$2:$B$21,2,FALSE)&amp;"'!AL:AL"),MATCH($K122,INDIRECT("'"&amp;VLOOKUP($C122,ModMap!$A$2:$B$21,2,FALSE)&amp;"'!$K:$K"),0)),"")</f>
        <v/>
      </c>
      <c r="AM122" s="50">
        <f t="shared" si="1"/>
        <v>1</v>
      </c>
      <c r="AN122" s="50" t="str">
        <f t="shared" si="2"/>
        <v>Not Started</v>
      </c>
      <c r="AO122" s="51" t="str">
        <f t="array" ref="AO122">IFERROR(INDEX(INDIRECT("'"&amp;VLOOKUP($C122,ModMap!$A$2:$B$21,2,FALSE)&amp;"'!AO:AO"),MATCH($K122,INDIRECT("'"&amp;VLOOKUP($C122,ModMap!$A$2:$B$21,2,FALSE)&amp;"'!$K:$K"),0)),"")</f>
        <v/>
      </c>
      <c r="AP122" s="49" t="str">
        <f t="array" ref="AP122">IFERROR(HYPERLINK("#'"&amp;VLOOKUP($C122,ModMap!$A$2:$B$21,2,FALSE)&amp;"'!V"&amp;MATCH($K122,INDIRECT("'"&amp;VLOOKUP($C122,ModMap!$A$2:$B$21,2,FALSE)&amp;"'!$K:$K"),0),"Edit on module sheet"),"")</f>
        <v>Edit on module sheet</v>
      </c>
    </row>
    <row r="123" ht="42.0" customHeight="1">
      <c r="A123" s="39">
        <v>121.0</v>
      </c>
      <c r="B123" s="39">
        <v>431.0</v>
      </c>
      <c r="C123" s="39" t="s">
        <v>111</v>
      </c>
      <c r="D123" s="40" t="s">
        <v>112</v>
      </c>
      <c r="E123" s="31" t="s">
        <v>69</v>
      </c>
      <c r="F123" s="73" t="s">
        <v>987</v>
      </c>
      <c r="G123" s="40" t="s">
        <v>988</v>
      </c>
      <c r="H123" s="39" t="s">
        <v>1026</v>
      </c>
      <c r="I123" s="39" t="s">
        <v>1027</v>
      </c>
      <c r="J123" s="40" t="s">
        <v>1028</v>
      </c>
      <c r="K123" s="39" t="s">
        <v>3651</v>
      </c>
      <c r="L123" s="40" t="s">
        <v>3652</v>
      </c>
      <c r="M123" s="48" t="s">
        <v>434</v>
      </c>
      <c r="N123" s="39" t="s">
        <v>994</v>
      </c>
      <c r="O123" s="39" t="s">
        <v>1031</v>
      </c>
      <c r="P123" s="40" t="s">
        <v>1032</v>
      </c>
      <c r="Q123" s="40" t="s">
        <v>1033</v>
      </c>
      <c r="R123" s="39" t="s">
        <v>994</v>
      </c>
      <c r="S123" s="39" t="s">
        <v>69</v>
      </c>
      <c r="T123" s="39" t="str">
        <f t="array" ref="T123">IFERROR(INDEX(INDIRECT("'"&amp;VLOOKUP($C123,ModMap!$A$2:$B$21,2,FALSE)&amp;"'!T:T"),MATCH($K123,INDIRECT("'"&amp;VLOOKUP($C123,ModMap!$A$2:$B$21,2,FALSE)&amp;"'!$K:$K"),0)),"")</f>
        <v>Unassigned</v>
      </c>
      <c r="U123" s="48" t="s">
        <v>33</v>
      </c>
      <c r="V123" s="39" t="str">
        <f t="array" ref="V123">IFERROR(INDEX(INDIRECT("'"&amp;VLOOKUP($C123,ModMap!$A$2:$B$21,2,FALSE)&amp;"'!V:V"),MATCH($K123,INDIRECT("'"&amp;VLOOKUP($C123,ModMap!$A$2:$B$21,2,FALSE)&amp;"'!$K:$K"),0)),"")</f>
        <v>Not Started</v>
      </c>
      <c r="W123" s="39" t="str">
        <f t="array" ref="W123">IFERROR(INDEX(INDIRECT("'"&amp;VLOOKUP($C123,ModMap!$A$2:$B$21,2,FALSE)&amp;"'!W:W"),MATCH($K123,INDIRECT("'"&amp;VLOOKUP($C123,ModMap!$A$2:$B$21,2,FALSE)&amp;"'!$K:$K"),0)),"")</f>
        <v>Unassigned</v>
      </c>
      <c r="X123" s="48" t="s">
        <v>33</v>
      </c>
      <c r="Y123" s="39" t="str">
        <f t="array" ref="Y123">IFERROR(INDEX(INDIRECT("'"&amp;VLOOKUP($C123,ModMap!$A$2:$B$21,2,FALSE)&amp;"'!Y:Y"),MATCH($K123,INDIRECT("'"&amp;VLOOKUP($C123,ModMap!$A$2:$B$21,2,FALSE)&amp;"'!$K:$K"),0)),"")</f>
        <v>Not Started</v>
      </c>
      <c r="Z123" s="39" t="str">
        <f t="array" ref="Z123">IFERROR(INDEX(INDIRECT("'"&amp;VLOOKUP($C123,ModMap!$A$2:$B$21,2,FALSE)&amp;"'!Z:Z"),MATCH($K123,INDIRECT("'"&amp;VLOOKUP($C123,ModMap!$A$2:$B$21,2,FALSE)&amp;"'!$K:$K"),0)),"")</f>
        <v>Unassigned</v>
      </c>
      <c r="AA123" s="44" t="s">
        <v>36</v>
      </c>
      <c r="AB123" s="39" t="str">
        <f t="array" ref="AB123">IFERROR(INDEX(INDIRECT("'"&amp;VLOOKUP($C123,ModMap!$A$2:$B$21,2,FALSE)&amp;"'!AB:AB"),MATCH($K123,INDIRECT("'"&amp;VLOOKUP($C123,ModMap!$A$2:$B$21,2,FALSE)&amp;"'!$K:$K"),0)),"")</f>
        <v>N/A</v>
      </c>
      <c r="AC123" s="39" t="str">
        <f t="array" ref="AC123">IFERROR(INDEX(INDIRECT("'"&amp;VLOOKUP($C123,ModMap!$A$2:$B$21,2,FALSE)&amp;"'!AC:AC"),MATCH($K123,INDIRECT("'"&amp;VLOOKUP($C123,ModMap!$A$2:$B$21,2,FALSE)&amp;"'!$K:$K"),0)),"")</f>
        <v/>
      </c>
      <c r="AD123" s="48" t="s">
        <v>33</v>
      </c>
      <c r="AE123" s="39" t="str">
        <f t="array" ref="AE123">IFERROR(INDEX(INDIRECT("'"&amp;VLOOKUP($C123,ModMap!$A$2:$B$21,2,FALSE)&amp;"'!AE:AE"),MATCH($K123,INDIRECT("'"&amp;VLOOKUP($C123,ModMap!$A$2:$B$21,2,FALSE)&amp;"'!$K:$K"),0)),"")</f>
        <v>Not Started</v>
      </c>
      <c r="AF123" s="39" t="str">
        <f t="array" ref="AF123">IFERROR(INDEX(INDIRECT("'"&amp;VLOOKUP($C123,ModMap!$A$2:$B$21,2,FALSE)&amp;"'!AF:AF"),MATCH($K123,INDIRECT("'"&amp;VLOOKUP($C123,ModMap!$A$2:$B$21,2,FALSE)&amp;"'!$K:$K"),0)),"")</f>
        <v>Unassigned</v>
      </c>
      <c r="AG123" s="44" t="s">
        <v>36</v>
      </c>
      <c r="AH123" s="39" t="str">
        <f t="array" ref="AH123">IFERROR(INDEX(INDIRECT("'"&amp;VLOOKUP($C123,ModMap!$A$2:$B$21,2,FALSE)&amp;"'!AH:AH"),MATCH($K123,INDIRECT("'"&amp;VLOOKUP($C123,ModMap!$A$2:$B$21,2,FALSE)&amp;"'!$K:$K"),0)),"")</f>
        <v>N/A</v>
      </c>
      <c r="AI123" s="39" t="str">
        <f t="array" ref="AI123">IFERROR(INDEX(INDIRECT("'"&amp;VLOOKUP($C123,ModMap!$A$2:$B$21,2,FALSE)&amp;"'!AI:AI"),MATCH($K123,INDIRECT("'"&amp;VLOOKUP($C123,ModMap!$A$2:$B$21,2,FALSE)&amp;"'!$K:$K"),0)),"")</f>
        <v/>
      </c>
      <c r="AJ123" s="44" t="s">
        <v>36</v>
      </c>
      <c r="AK123" s="39" t="str">
        <f t="array" ref="AK123">IFERROR(INDEX(INDIRECT("'"&amp;VLOOKUP($C123,ModMap!$A$2:$B$21,2,FALSE)&amp;"'!AK:AK"),MATCH($K123,INDIRECT("'"&amp;VLOOKUP($C123,ModMap!$A$2:$B$21,2,FALSE)&amp;"'!$K:$K"),0)),"")</f>
        <v>N/A</v>
      </c>
      <c r="AL123" s="39" t="str">
        <f t="array" ref="AL123">IFERROR(INDEX(INDIRECT("'"&amp;VLOOKUP($C123,ModMap!$A$2:$B$21,2,FALSE)&amp;"'!AL:AL"),MATCH($K123,INDIRECT("'"&amp;VLOOKUP($C123,ModMap!$A$2:$B$21,2,FALSE)&amp;"'!$K:$K"),0)),"")</f>
        <v/>
      </c>
      <c r="AM123" s="39">
        <f t="shared" si="1"/>
        <v>3</v>
      </c>
      <c r="AN123" s="39" t="str">
        <f t="shared" si="2"/>
        <v>Not Started</v>
      </c>
      <c r="AO123" s="40" t="str">
        <f t="array" ref="AO123">IFERROR(INDEX(INDIRECT("'"&amp;VLOOKUP($C123,ModMap!$A$2:$B$21,2,FALSE)&amp;"'!AO:AO"),MATCH($K123,INDIRECT("'"&amp;VLOOKUP($C123,ModMap!$A$2:$B$21,2,FALSE)&amp;"'!$K:$K"),0)),"")</f>
        <v/>
      </c>
      <c r="AP123" s="49" t="str">
        <f t="array" ref="AP123">IFERROR(HYPERLINK("#'"&amp;VLOOKUP($C123,ModMap!$A$2:$B$21,2,FALSE)&amp;"'!V"&amp;MATCH($K123,INDIRECT("'"&amp;VLOOKUP($C123,ModMap!$A$2:$B$21,2,FALSE)&amp;"'!$K:$K"),0),"Edit on module sheet"),"")</f>
        <v>Edit on module sheet</v>
      </c>
    </row>
    <row r="124" ht="42.0" customHeight="1">
      <c r="A124" s="50">
        <v>122.0</v>
      </c>
      <c r="B124" s="50">
        <v>435.0</v>
      </c>
      <c r="C124" s="50" t="s">
        <v>111</v>
      </c>
      <c r="D124" s="51" t="s">
        <v>112</v>
      </c>
      <c r="E124" s="31" t="s">
        <v>69</v>
      </c>
      <c r="F124" s="73" t="s">
        <v>987</v>
      </c>
      <c r="G124" s="51" t="s">
        <v>988</v>
      </c>
      <c r="H124" s="50" t="s">
        <v>1036</v>
      </c>
      <c r="I124" s="50" t="s">
        <v>1037</v>
      </c>
      <c r="J124" s="51" t="s">
        <v>1038</v>
      </c>
      <c r="K124" s="50" t="s">
        <v>3671</v>
      </c>
      <c r="L124" s="51" t="s">
        <v>3673</v>
      </c>
      <c r="M124" s="48" t="s">
        <v>434</v>
      </c>
      <c r="N124" s="50" t="s">
        <v>994</v>
      </c>
      <c r="O124" s="50" t="s">
        <v>1041</v>
      </c>
      <c r="P124" s="51" t="s">
        <v>1042</v>
      </c>
      <c r="Q124" s="51" t="s">
        <v>1043</v>
      </c>
      <c r="R124" s="50" t="s">
        <v>994</v>
      </c>
      <c r="S124" s="50" t="s">
        <v>69</v>
      </c>
      <c r="T124" s="50" t="str">
        <f t="array" ref="T124">IFERROR(INDEX(INDIRECT("'"&amp;VLOOKUP($C124,ModMap!$A$2:$B$21,2,FALSE)&amp;"'!T:T"),MATCH($K124,INDIRECT("'"&amp;VLOOKUP($C124,ModMap!$A$2:$B$21,2,FALSE)&amp;"'!$K:$K"),0)),"")</f>
        <v>Unassigned</v>
      </c>
      <c r="U124" s="48" t="s">
        <v>33</v>
      </c>
      <c r="V124" s="50" t="str">
        <f t="array" ref="V124">IFERROR(INDEX(INDIRECT("'"&amp;VLOOKUP($C124,ModMap!$A$2:$B$21,2,FALSE)&amp;"'!V:V"),MATCH($K124,INDIRECT("'"&amp;VLOOKUP($C124,ModMap!$A$2:$B$21,2,FALSE)&amp;"'!$K:$K"),0)),"")</f>
        <v>Not Started</v>
      </c>
      <c r="W124" s="50" t="str">
        <f t="array" ref="W124">IFERROR(INDEX(INDIRECT("'"&amp;VLOOKUP($C124,ModMap!$A$2:$B$21,2,FALSE)&amp;"'!W:W"),MATCH($K124,INDIRECT("'"&amp;VLOOKUP($C124,ModMap!$A$2:$B$21,2,FALSE)&amp;"'!$K:$K"),0)),"")</f>
        <v>Unassigned</v>
      </c>
      <c r="X124" s="48" t="s">
        <v>33</v>
      </c>
      <c r="Y124" s="50" t="str">
        <f t="array" ref="Y124">IFERROR(INDEX(INDIRECT("'"&amp;VLOOKUP($C124,ModMap!$A$2:$B$21,2,FALSE)&amp;"'!Y:Y"),MATCH($K124,INDIRECT("'"&amp;VLOOKUP($C124,ModMap!$A$2:$B$21,2,FALSE)&amp;"'!$K:$K"),0)),"")</f>
        <v>Not Started</v>
      </c>
      <c r="Z124" s="50" t="str">
        <f t="array" ref="Z124">IFERROR(INDEX(INDIRECT("'"&amp;VLOOKUP($C124,ModMap!$A$2:$B$21,2,FALSE)&amp;"'!Z:Z"),MATCH($K124,INDIRECT("'"&amp;VLOOKUP($C124,ModMap!$A$2:$B$21,2,FALSE)&amp;"'!$K:$K"),0)),"")</f>
        <v>Unassigned</v>
      </c>
      <c r="AA124" s="44" t="s">
        <v>36</v>
      </c>
      <c r="AB124" s="50" t="str">
        <f t="array" ref="AB124">IFERROR(INDEX(INDIRECT("'"&amp;VLOOKUP($C124,ModMap!$A$2:$B$21,2,FALSE)&amp;"'!AB:AB"),MATCH($K124,INDIRECT("'"&amp;VLOOKUP($C124,ModMap!$A$2:$B$21,2,FALSE)&amp;"'!$K:$K"),0)),"")</f>
        <v>N/A</v>
      </c>
      <c r="AC124" s="50" t="str">
        <f t="array" ref="AC124">IFERROR(INDEX(INDIRECT("'"&amp;VLOOKUP($C124,ModMap!$A$2:$B$21,2,FALSE)&amp;"'!AC:AC"),MATCH($K124,INDIRECT("'"&amp;VLOOKUP($C124,ModMap!$A$2:$B$21,2,FALSE)&amp;"'!$K:$K"),0)),"")</f>
        <v/>
      </c>
      <c r="AD124" s="48" t="s">
        <v>33</v>
      </c>
      <c r="AE124" s="50" t="str">
        <f t="array" ref="AE124">IFERROR(INDEX(INDIRECT("'"&amp;VLOOKUP($C124,ModMap!$A$2:$B$21,2,FALSE)&amp;"'!AE:AE"),MATCH($K124,INDIRECT("'"&amp;VLOOKUP($C124,ModMap!$A$2:$B$21,2,FALSE)&amp;"'!$K:$K"),0)),"")</f>
        <v>Not Started</v>
      </c>
      <c r="AF124" s="50" t="str">
        <f t="array" ref="AF124">IFERROR(INDEX(INDIRECT("'"&amp;VLOOKUP($C124,ModMap!$A$2:$B$21,2,FALSE)&amp;"'!AF:AF"),MATCH($K124,INDIRECT("'"&amp;VLOOKUP($C124,ModMap!$A$2:$B$21,2,FALSE)&amp;"'!$K:$K"),0)),"")</f>
        <v>Unassigned</v>
      </c>
      <c r="AG124" s="44" t="s">
        <v>36</v>
      </c>
      <c r="AH124" s="50" t="str">
        <f t="array" ref="AH124">IFERROR(INDEX(INDIRECT("'"&amp;VLOOKUP($C124,ModMap!$A$2:$B$21,2,FALSE)&amp;"'!AH:AH"),MATCH($K124,INDIRECT("'"&amp;VLOOKUP($C124,ModMap!$A$2:$B$21,2,FALSE)&amp;"'!$K:$K"),0)),"")</f>
        <v>N/A</v>
      </c>
      <c r="AI124" s="50" t="str">
        <f t="array" ref="AI124">IFERROR(INDEX(INDIRECT("'"&amp;VLOOKUP($C124,ModMap!$A$2:$B$21,2,FALSE)&amp;"'!AI:AI"),MATCH($K124,INDIRECT("'"&amp;VLOOKUP($C124,ModMap!$A$2:$B$21,2,FALSE)&amp;"'!$K:$K"),0)),"")</f>
        <v/>
      </c>
      <c r="AJ124" s="44" t="s">
        <v>36</v>
      </c>
      <c r="AK124" s="50" t="str">
        <f t="array" ref="AK124">IFERROR(INDEX(INDIRECT("'"&amp;VLOOKUP($C124,ModMap!$A$2:$B$21,2,FALSE)&amp;"'!AK:AK"),MATCH($K124,INDIRECT("'"&amp;VLOOKUP($C124,ModMap!$A$2:$B$21,2,FALSE)&amp;"'!$K:$K"),0)),"")</f>
        <v>N/A</v>
      </c>
      <c r="AL124" s="50" t="str">
        <f t="array" ref="AL124">IFERROR(INDEX(INDIRECT("'"&amp;VLOOKUP($C124,ModMap!$A$2:$B$21,2,FALSE)&amp;"'!AL:AL"),MATCH($K124,INDIRECT("'"&amp;VLOOKUP($C124,ModMap!$A$2:$B$21,2,FALSE)&amp;"'!$K:$K"),0)),"")</f>
        <v/>
      </c>
      <c r="AM124" s="50">
        <f t="shared" si="1"/>
        <v>3</v>
      </c>
      <c r="AN124" s="50" t="str">
        <f t="shared" si="2"/>
        <v>Not Started</v>
      </c>
      <c r="AO124" s="51" t="str">
        <f t="array" ref="AO124">IFERROR(INDEX(INDIRECT("'"&amp;VLOOKUP($C124,ModMap!$A$2:$B$21,2,FALSE)&amp;"'!AO:AO"),MATCH($K124,INDIRECT("'"&amp;VLOOKUP($C124,ModMap!$A$2:$B$21,2,FALSE)&amp;"'!$K:$K"),0)),"")</f>
        <v/>
      </c>
      <c r="AP124" s="49" t="str">
        <f t="array" ref="AP124">IFERROR(HYPERLINK("#'"&amp;VLOOKUP($C124,ModMap!$A$2:$B$21,2,FALSE)&amp;"'!V"&amp;MATCH($K124,INDIRECT("'"&amp;VLOOKUP($C124,ModMap!$A$2:$B$21,2,FALSE)&amp;"'!$K:$K"),0),"Edit on module sheet"),"")</f>
        <v>Edit on module sheet</v>
      </c>
    </row>
    <row r="125" ht="42.0" customHeight="1">
      <c r="A125" s="39">
        <v>123.0</v>
      </c>
      <c r="B125" s="39">
        <v>437.0</v>
      </c>
      <c r="C125" s="39" t="s">
        <v>111</v>
      </c>
      <c r="D125" s="40" t="s">
        <v>112</v>
      </c>
      <c r="E125" s="31" t="s">
        <v>69</v>
      </c>
      <c r="F125" s="73" t="s">
        <v>987</v>
      </c>
      <c r="G125" s="40" t="s">
        <v>988</v>
      </c>
      <c r="H125" s="39" t="s">
        <v>1051</v>
      </c>
      <c r="I125" s="39" t="s">
        <v>1052</v>
      </c>
      <c r="J125" s="40" t="s">
        <v>1053</v>
      </c>
      <c r="K125" s="39" t="s">
        <v>3682</v>
      </c>
      <c r="L125" s="40" t="s">
        <v>3683</v>
      </c>
      <c r="M125" s="48" t="s">
        <v>434</v>
      </c>
      <c r="N125" s="39" t="s">
        <v>994</v>
      </c>
      <c r="O125" s="39" t="s">
        <v>1056</v>
      </c>
      <c r="P125" s="40" t="s">
        <v>666</v>
      </c>
      <c r="Q125" s="40" t="s">
        <v>1057</v>
      </c>
      <c r="R125" s="39" t="s">
        <v>994</v>
      </c>
      <c r="S125" s="39" t="s">
        <v>69</v>
      </c>
      <c r="T125" s="39" t="str">
        <f t="array" ref="T125">IFERROR(INDEX(INDIRECT("'"&amp;VLOOKUP($C125,ModMap!$A$2:$B$21,2,FALSE)&amp;"'!T:T"),MATCH($K125,INDIRECT("'"&amp;VLOOKUP($C125,ModMap!$A$2:$B$21,2,FALSE)&amp;"'!$K:$K"),0)),"")</f>
        <v>Unassigned</v>
      </c>
      <c r="U125" s="48" t="s">
        <v>33</v>
      </c>
      <c r="V125" s="39" t="str">
        <f t="array" ref="V125">IFERROR(INDEX(INDIRECT("'"&amp;VLOOKUP($C125,ModMap!$A$2:$B$21,2,FALSE)&amp;"'!V:V"),MATCH($K125,INDIRECT("'"&amp;VLOOKUP($C125,ModMap!$A$2:$B$21,2,FALSE)&amp;"'!$K:$K"),0)),"")</f>
        <v>Not Started</v>
      </c>
      <c r="W125" s="39" t="str">
        <f t="array" ref="W125">IFERROR(INDEX(INDIRECT("'"&amp;VLOOKUP($C125,ModMap!$A$2:$B$21,2,FALSE)&amp;"'!W:W"),MATCH($K125,INDIRECT("'"&amp;VLOOKUP($C125,ModMap!$A$2:$B$21,2,FALSE)&amp;"'!$K:$K"),0)),"")</f>
        <v>Unassigned</v>
      </c>
      <c r="X125" s="48" t="s">
        <v>33</v>
      </c>
      <c r="Y125" s="39" t="str">
        <f t="array" ref="Y125">IFERROR(INDEX(INDIRECT("'"&amp;VLOOKUP($C125,ModMap!$A$2:$B$21,2,FALSE)&amp;"'!Y:Y"),MATCH($K125,INDIRECT("'"&amp;VLOOKUP($C125,ModMap!$A$2:$B$21,2,FALSE)&amp;"'!$K:$K"),0)),"")</f>
        <v>Not Started</v>
      </c>
      <c r="Z125" s="39" t="str">
        <f t="array" ref="Z125">IFERROR(INDEX(INDIRECT("'"&amp;VLOOKUP($C125,ModMap!$A$2:$B$21,2,FALSE)&amp;"'!Z:Z"),MATCH($K125,INDIRECT("'"&amp;VLOOKUP($C125,ModMap!$A$2:$B$21,2,FALSE)&amp;"'!$K:$K"),0)),"")</f>
        <v>Unassigned</v>
      </c>
      <c r="AA125" s="44" t="s">
        <v>36</v>
      </c>
      <c r="AB125" s="39" t="str">
        <f t="array" ref="AB125">IFERROR(INDEX(INDIRECT("'"&amp;VLOOKUP($C125,ModMap!$A$2:$B$21,2,FALSE)&amp;"'!AB:AB"),MATCH($K125,INDIRECT("'"&amp;VLOOKUP($C125,ModMap!$A$2:$B$21,2,FALSE)&amp;"'!$K:$K"),0)),"")</f>
        <v>N/A</v>
      </c>
      <c r="AC125" s="39" t="str">
        <f t="array" ref="AC125">IFERROR(INDEX(INDIRECT("'"&amp;VLOOKUP($C125,ModMap!$A$2:$B$21,2,FALSE)&amp;"'!AC:AC"),MATCH($K125,INDIRECT("'"&amp;VLOOKUP($C125,ModMap!$A$2:$B$21,2,FALSE)&amp;"'!$K:$K"),0)),"")</f>
        <v/>
      </c>
      <c r="AD125" s="44" t="s">
        <v>36</v>
      </c>
      <c r="AE125" s="39" t="str">
        <f t="array" ref="AE125">IFERROR(INDEX(INDIRECT("'"&amp;VLOOKUP($C125,ModMap!$A$2:$B$21,2,FALSE)&amp;"'!AE:AE"),MATCH($K125,INDIRECT("'"&amp;VLOOKUP($C125,ModMap!$A$2:$B$21,2,FALSE)&amp;"'!$K:$K"),0)),"")</f>
        <v>N/A</v>
      </c>
      <c r="AF125" s="39" t="str">
        <f t="array" ref="AF125">IFERROR(INDEX(INDIRECT("'"&amp;VLOOKUP($C125,ModMap!$A$2:$B$21,2,FALSE)&amp;"'!AF:AF"),MATCH($K125,INDIRECT("'"&amp;VLOOKUP($C125,ModMap!$A$2:$B$21,2,FALSE)&amp;"'!$K:$K"),0)),"")</f>
        <v/>
      </c>
      <c r="AG125" s="44" t="s">
        <v>36</v>
      </c>
      <c r="AH125" s="39" t="str">
        <f t="array" ref="AH125">IFERROR(INDEX(INDIRECT("'"&amp;VLOOKUP($C125,ModMap!$A$2:$B$21,2,FALSE)&amp;"'!AH:AH"),MATCH($K125,INDIRECT("'"&amp;VLOOKUP($C125,ModMap!$A$2:$B$21,2,FALSE)&amp;"'!$K:$K"),0)),"")</f>
        <v>N/A</v>
      </c>
      <c r="AI125" s="39" t="str">
        <f t="array" ref="AI125">IFERROR(INDEX(INDIRECT("'"&amp;VLOOKUP($C125,ModMap!$A$2:$B$21,2,FALSE)&amp;"'!AI:AI"),MATCH($K125,INDIRECT("'"&amp;VLOOKUP($C125,ModMap!$A$2:$B$21,2,FALSE)&amp;"'!$K:$K"),0)),"")</f>
        <v/>
      </c>
      <c r="AJ125" s="44" t="s">
        <v>36</v>
      </c>
      <c r="AK125" s="39" t="str">
        <f t="array" ref="AK125">IFERROR(INDEX(INDIRECT("'"&amp;VLOOKUP($C125,ModMap!$A$2:$B$21,2,FALSE)&amp;"'!AK:AK"),MATCH($K125,INDIRECT("'"&amp;VLOOKUP($C125,ModMap!$A$2:$B$21,2,FALSE)&amp;"'!$K:$K"),0)),"")</f>
        <v>N/A</v>
      </c>
      <c r="AL125" s="39" t="str">
        <f t="array" ref="AL125">IFERROR(INDEX(INDIRECT("'"&amp;VLOOKUP($C125,ModMap!$A$2:$B$21,2,FALSE)&amp;"'!AL:AL"),MATCH($K125,INDIRECT("'"&amp;VLOOKUP($C125,ModMap!$A$2:$B$21,2,FALSE)&amp;"'!$K:$K"),0)),"")</f>
        <v/>
      </c>
      <c r="AM125" s="39">
        <f t="shared" si="1"/>
        <v>2</v>
      </c>
      <c r="AN125" s="39" t="str">
        <f t="shared" si="2"/>
        <v>Not Started</v>
      </c>
      <c r="AO125" s="40" t="str">
        <f t="array" ref="AO125">IFERROR(INDEX(INDIRECT("'"&amp;VLOOKUP($C125,ModMap!$A$2:$B$21,2,FALSE)&amp;"'!AO:AO"),MATCH($K125,INDIRECT("'"&amp;VLOOKUP($C125,ModMap!$A$2:$B$21,2,FALSE)&amp;"'!$K:$K"),0)),"")</f>
        <v/>
      </c>
      <c r="AP125" s="49" t="str">
        <f t="array" ref="AP125">IFERROR(HYPERLINK("#'"&amp;VLOOKUP($C125,ModMap!$A$2:$B$21,2,FALSE)&amp;"'!V"&amp;MATCH($K125,INDIRECT("'"&amp;VLOOKUP($C125,ModMap!$A$2:$B$21,2,FALSE)&amp;"'!$K:$K"),0),"Edit on module sheet"),"")</f>
        <v>Edit on module sheet</v>
      </c>
    </row>
    <row r="126" ht="42.0" customHeight="1">
      <c r="A126" s="50">
        <v>124.0</v>
      </c>
      <c r="B126" s="50">
        <v>441.0</v>
      </c>
      <c r="C126" s="50" t="s">
        <v>111</v>
      </c>
      <c r="D126" s="51" t="s">
        <v>112</v>
      </c>
      <c r="E126" s="31" t="s">
        <v>69</v>
      </c>
      <c r="F126" s="73" t="s">
        <v>987</v>
      </c>
      <c r="G126" s="51" t="s">
        <v>988</v>
      </c>
      <c r="H126" s="50" t="s">
        <v>1060</v>
      </c>
      <c r="I126" s="50" t="s">
        <v>1061</v>
      </c>
      <c r="J126" s="51" t="s">
        <v>1062</v>
      </c>
      <c r="K126" s="50" t="s">
        <v>3698</v>
      </c>
      <c r="L126" s="51" t="s">
        <v>3699</v>
      </c>
      <c r="M126" s="48" t="s">
        <v>434</v>
      </c>
      <c r="N126" s="50" t="s">
        <v>994</v>
      </c>
      <c r="O126" s="50" t="s">
        <v>1065</v>
      </c>
      <c r="P126" s="51" t="s">
        <v>1066</v>
      </c>
      <c r="Q126" s="51" t="s">
        <v>1067</v>
      </c>
      <c r="R126" s="50" t="s">
        <v>1068</v>
      </c>
      <c r="S126" s="50" t="s">
        <v>69</v>
      </c>
      <c r="T126" s="50" t="str">
        <f t="array" ref="T126">IFERROR(INDEX(INDIRECT("'"&amp;VLOOKUP($C126,ModMap!$A$2:$B$21,2,FALSE)&amp;"'!T:T"),MATCH($K126,INDIRECT("'"&amp;VLOOKUP($C126,ModMap!$A$2:$B$21,2,FALSE)&amp;"'!$K:$K"),0)),"")</f>
        <v>Unassigned</v>
      </c>
      <c r="U126" s="48" t="s">
        <v>33</v>
      </c>
      <c r="V126" s="50" t="str">
        <f t="array" ref="V126">IFERROR(INDEX(INDIRECT("'"&amp;VLOOKUP($C126,ModMap!$A$2:$B$21,2,FALSE)&amp;"'!V:V"),MATCH($K126,INDIRECT("'"&amp;VLOOKUP($C126,ModMap!$A$2:$B$21,2,FALSE)&amp;"'!$K:$K"),0)),"")</f>
        <v>Not Started</v>
      </c>
      <c r="W126" s="50" t="str">
        <f t="array" ref="W126">IFERROR(INDEX(INDIRECT("'"&amp;VLOOKUP($C126,ModMap!$A$2:$B$21,2,FALSE)&amp;"'!W:W"),MATCH($K126,INDIRECT("'"&amp;VLOOKUP($C126,ModMap!$A$2:$B$21,2,FALSE)&amp;"'!$K:$K"),0)),"")</f>
        <v>Unassigned</v>
      </c>
      <c r="X126" s="48" t="s">
        <v>33</v>
      </c>
      <c r="Y126" s="50" t="str">
        <f t="array" ref="Y126">IFERROR(INDEX(INDIRECT("'"&amp;VLOOKUP($C126,ModMap!$A$2:$B$21,2,FALSE)&amp;"'!Y:Y"),MATCH($K126,INDIRECT("'"&amp;VLOOKUP($C126,ModMap!$A$2:$B$21,2,FALSE)&amp;"'!$K:$K"),0)),"")</f>
        <v>Not Started</v>
      </c>
      <c r="Z126" s="50" t="str">
        <f t="array" ref="Z126">IFERROR(INDEX(INDIRECT("'"&amp;VLOOKUP($C126,ModMap!$A$2:$B$21,2,FALSE)&amp;"'!Z:Z"),MATCH($K126,INDIRECT("'"&amp;VLOOKUP($C126,ModMap!$A$2:$B$21,2,FALSE)&amp;"'!$K:$K"),0)),"")</f>
        <v>Unassigned</v>
      </c>
      <c r="AA126" s="44" t="s">
        <v>36</v>
      </c>
      <c r="AB126" s="50" t="str">
        <f t="array" ref="AB126">IFERROR(INDEX(INDIRECT("'"&amp;VLOOKUP($C126,ModMap!$A$2:$B$21,2,FALSE)&amp;"'!AB:AB"),MATCH($K126,INDIRECT("'"&amp;VLOOKUP($C126,ModMap!$A$2:$B$21,2,FALSE)&amp;"'!$K:$K"),0)),"")</f>
        <v>N/A</v>
      </c>
      <c r="AC126" s="50" t="str">
        <f t="array" ref="AC126">IFERROR(INDEX(INDIRECT("'"&amp;VLOOKUP($C126,ModMap!$A$2:$B$21,2,FALSE)&amp;"'!AC:AC"),MATCH($K126,INDIRECT("'"&amp;VLOOKUP($C126,ModMap!$A$2:$B$21,2,FALSE)&amp;"'!$K:$K"),0)),"")</f>
        <v/>
      </c>
      <c r="AD126" s="48" t="s">
        <v>33</v>
      </c>
      <c r="AE126" s="50" t="str">
        <f t="array" ref="AE126">IFERROR(INDEX(INDIRECT("'"&amp;VLOOKUP($C126,ModMap!$A$2:$B$21,2,FALSE)&amp;"'!AE:AE"),MATCH($K126,INDIRECT("'"&amp;VLOOKUP($C126,ModMap!$A$2:$B$21,2,FALSE)&amp;"'!$K:$K"),0)),"")</f>
        <v>Not Started</v>
      </c>
      <c r="AF126" s="50" t="str">
        <f t="array" ref="AF126">IFERROR(INDEX(INDIRECT("'"&amp;VLOOKUP($C126,ModMap!$A$2:$B$21,2,FALSE)&amp;"'!AF:AF"),MATCH($K126,INDIRECT("'"&amp;VLOOKUP($C126,ModMap!$A$2:$B$21,2,FALSE)&amp;"'!$K:$K"),0)),"")</f>
        <v>Unassigned</v>
      </c>
      <c r="AG126" s="44" t="s">
        <v>36</v>
      </c>
      <c r="AH126" s="50" t="str">
        <f t="array" ref="AH126">IFERROR(INDEX(INDIRECT("'"&amp;VLOOKUP($C126,ModMap!$A$2:$B$21,2,FALSE)&amp;"'!AH:AH"),MATCH($K126,INDIRECT("'"&amp;VLOOKUP($C126,ModMap!$A$2:$B$21,2,FALSE)&amp;"'!$K:$K"),0)),"")</f>
        <v>N/A</v>
      </c>
      <c r="AI126" s="50" t="str">
        <f t="array" ref="AI126">IFERROR(INDEX(INDIRECT("'"&amp;VLOOKUP($C126,ModMap!$A$2:$B$21,2,FALSE)&amp;"'!AI:AI"),MATCH($K126,INDIRECT("'"&amp;VLOOKUP($C126,ModMap!$A$2:$B$21,2,FALSE)&amp;"'!$K:$K"),0)),"")</f>
        <v/>
      </c>
      <c r="AJ126" s="44" t="s">
        <v>36</v>
      </c>
      <c r="AK126" s="50" t="str">
        <f t="array" ref="AK126">IFERROR(INDEX(INDIRECT("'"&amp;VLOOKUP($C126,ModMap!$A$2:$B$21,2,FALSE)&amp;"'!AK:AK"),MATCH($K126,INDIRECT("'"&amp;VLOOKUP($C126,ModMap!$A$2:$B$21,2,FALSE)&amp;"'!$K:$K"),0)),"")</f>
        <v>N/A</v>
      </c>
      <c r="AL126" s="50" t="str">
        <f t="array" ref="AL126">IFERROR(INDEX(INDIRECT("'"&amp;VLOOKUP($C126,ModMap!$A$2:$B$21,2,FALSE)&amp;"'!AL:AL"),MATCH($K126,INDIRECT("'"&amp;VLOOKUP($C126,ModMap!$A$2:$B$21,2,FALSE)&amp;"'!$K:$K"),0)),"")</f>
        <v/>
      </c>
      <c r="AM126" s="50">
        <f t="shared" si="1"/>
        <v>3</v>
      </c>
      <c r="AN126" s="50" t="str">
        <f t="shared" si="2"/>
        <v>Not Started</v>
      </c>
      <c r="AO126" s="51" t="str">
        <f t="array" ref="AO126">IFERROR(INDEX(INDIRECT("'"&amp;VLOOKUP($C126,ModMap!$A$2:$B$21,2,FALSE)&amp;"'!AO:AO"),MATCH($K126,INDIRECT("'"&amp;VLOOKUP($C126,ModMap!$A$2:$B$21,2,FALSE)&amp;"'!$K:$K"),0)),"")</f>
        <v/>
      </c>
      <c r="AP126" s="49" t="str">
        <f t="array" ref="AP126">IFERROR(HYPERLINK("#'"&amp;VLOOKUP($C126,ModMap!$A$2:$B$21,2,FALSE)&amp;"'!V"&amp;MATCH($K126,INDIRECT("'"&amp;VLOOKUP($C126,ModMap!$A$2:$B$21,2,FALSE)&amp;"'!$K:$K"),0),"Edit on module sheet"),"")</f>
        <v>Edit on module sheet</v>
      </c>
    </row>
    <row r="127" ht="42.0" customHeight="1">
      <c r="A127" s="39">
        <v>125.0</v>
      </c>
      <c r="B127" s="39">
        <v>443.0</v>
      </c>
      <c r="C127" s="39" t="s">
        <v>111</v>
      </c>
      <c r="D127" s="40" t="s">
        <v>112</v>
      </c>
      <c r="E127" s="31" t="s">
        <v>69</v>
      </c>
      <c r="F127" s="73" t="s">
        <v>987</v>
      </c>
      <c r="G127" s="40" t="s">
        <v>988</v>
      </c>
      <c r="H127" s="39" t="s">
        <v>1079</v>
      </c>
      <c r="I127" s="39" t="s">
        <v>1080</v>
      </c>
      <c r="J127" s="40" t="s">
        <v>1081</v>
      </c>
      <c r="K127" s="39" t="s">
        <v>3711</v>
      </c>
      <c r="L127" s="40" t="s">
        <v>3712</v>
      </c>
      <c r="M127" s="48" t="s">
        <v>434</v>
      </c>
      <c r="N127" s="39" t="s">
        <v>307</v>
      </c>
      <c r="O127" s="39" t="s">
        <v>1084</v>
      </c>
      <c r="P127" s="40" t="s">
        <v>1085</v>
      </c>
      <c r="Q127" s="40" t="s">
        <v>1086</v>
      </c>
      <c r="R127" s="39" t="s">
        <v>994</v>
      </c>
      <c r="S127" s="39" t="s">
        <v>69</v>
      </c>
      <c r="T127" s="39" t="str">
        <f t="array" ref="T127">IFERROR(INDEX(INDIRECT("'"&amp;VLOOKUP($C127,ModMap!$A$2:$B$21,2,FALSE)&amp;"'!T:T"),MATCH($K127,INDIRECT("'"&amp;VLOOKUP($C127,ModMap!$A$2:$B$21,2,FALSE)&amp;"'!$K:$K"),0)),"")</f>
        <v>Unassigned</v>
      </c>
      <c r="U127" s="48" t="s">
        <v>33</v>
      </c>
      <c r="V127" s="39" t="str">
        <f t="array" ref="V127">IFERROR(INDEX(INDIRECT("'"&amp;VLOOKUP($C127,ModMap!$A$2:$B$21,2,FALSE)&amp;"'!V:V"),MATCH($K127,INDIRECT("'"&amp;VLOOKUP($C127,ModMap!$A$2:$B$21,2,FALSE)&amp;"'!$K:$K"),0)),"")</f>
        <v>Not Started</v>
      </c>
      <c r="W127" s="39" t="str">
        <f t="array" ref="W127">IFERROR(INDEX(INDIRECT("'"&amp;VLOOKUP($C127,ModMap!$A$2:$B$21,2,FALSE)&amp;"'!W:W"),MATCH($K127,INDIRECT("'"&amp;VLOOKUP($C127,ModMap!$A$2:$B$21,2,FALSE)&amp;"'!$K:$K"),0)),"")</f>
        <v>Unassigned</v>
      </c>
      <c r="X127" s="44" t="s">
        <v>36</v>
      </c>
      <c r="Y127" s="39" t="str">
        <f t="array" ref="Y127">IFERROR(INDEX(INDIRECT("'"&amp;VLOOKUP($C127,ModMap!$A$2:$B$21,2,FALSE)&amp;"'!Y:Y"),MATCH($K127,INDIRECT("'"&amp;VLOOKUP($C127,ModMap!$A$2:$B$21,2,FALSE)&amp;"'!$K:$K"),0)),"")</f>
        <v>N/A</v>
      </c>
      <c r="Z127" s="39" t="str">
        <f t="array" ref="Z127">IFERROR(INDEX(INDIRECT("'"&amp;VLOOKUP($C127,ModMap!$A$2:$B$21,2,FALSE)&amp;"'!Z:Z"),MATCH($K127,INDIRECT("'"&amp;VLOOKUP($C127,ModMap!$A$2:$B$21,2,FALSE)&amp;"'!$K:$K"),0)),"")</f>
        <v/>
      </c>
      <c r="AA127" s="44" t="s">
        <v>36</v>
      </c>
      <c r="AB127" s="39" t="str">
        <f t="array" ref="AB127">IFERROR(INDEX(INDIRECT("'"&amp;VLOOKUP($C127,ModMap!$A$2:$B$21,2,FALSE)&amp;"'!AB:AB"),MATCH($K127,INDIRECT("'"&amp;VLOOKUP($C127,ModMap!$A$2:$B$21,2,FALSE)&amp;"'!$K:$K"),0)),"")</f>
        <v>N/A</v>
      </c>
      <c r="AC127" s="39" t="str">
        <f t="array" ref="AC127">IFERROR(INDEX(INDIRECT("'"&amp;VLOOKUP($C127,ModMap!$A$2:$B$21,2,FALSE)&amp;"'!AC:AC"),MATCH($K127,INDIRECT("'"&amp;VLOOKUP($C127,ModMap!$A$2:$B$21,2,FALSE)&amp;"'!$K:$K"),0)),"")</f>
        <v/>
      </c>
      <c r="AD127" s="44" t="s">
        <v>36</v>
      </c>
      <c r="AE127" s="39" t="str">
        <f t="array" ref="AE127">IFERROR(INDEX(INDIRECT("'"&amp;VLOOKUP($C127,ModMap!$A$2:$B$21,2,FALSE)&amp;"'!AE:AE"),MATCH($K127,INDIRECT("'"&amp;VLOOKUP($C127,ModMap!$A$2:$B$21,2,FALSE)&amp;"'!$K:$K"),0)),"")</f>
        <v>N/A</v>
      </c>
      <c r="AF127" s="39" t="str">
        <f t="array" ref="AF127">IFERROR(INDEX(INDIRECT("'"&amp;VLOOKUP($C127,ModMap!$A$2:$B$21,2,FALSE)&amp;"'!AF:AF"),MATCH($K127,INDIRECT("'"&amp;VLOOKUP($C127,ModMap!$A$2:$B$21,2,FALSE)&amp;"'!$K:$K"),0)),"")</f>
        <v/>
      </c>
      <c r="AG127" s="44" t="s">
        <v>36</v>
      </c>
      <c r="AH127" s="39" t="str">
        <f t="array" ref="AH127">IFERROR(INDEX(INDIRECT("'"&amp;VLOOKUP($C127,ModMap!$A$2:$B$21,2,FALSE)&amp;"'!AH:AH"),MATCH($K127,INDIRECT("'"&amp;VLOOKUP($C127,ModMap!$A$2:$B$21,2,FALSE)&amp;"'!$K:$K"),0)),"")</f>
        <v>N/A</v>
      </c>
      <c r="AI127" s="39" t="str">
        <f t="array" ref="AI127">IFERROR(INDEX(INDIRECT("'"&amp;VLOOKUP($C127,ModMap!$A$2:$B$21,2,FALSE)&amp;"'!AI:AI"),MATCH($K127,INDIRECT("'"&amp;VLOOKUP($C127,ModMap!$A$2:$B$21,2,FALSE)&amp;"'!$K:$K"),0)),"")</f>
        <v/>
      </c>
      <c r="AJ127" s="44" t="s">
        <v>36</v>
      </c>
      <c r="AK127" s="39" t="str">
        <f t="array" ref="AK127">IFERROR(INDEX(INDIRECT("'"&amp;VLOOKUP($C127,ModMap!$A$2:$B$21,2,FALSE)&amp;"'!AK:AK"),MATCH($K127,INDIRECT("'"&amp;VLOOKUP($C127,ModMap!$A$2:$B$21,2,FALSE)&amp;"'!$K:$K"),0)),"")</f>
        <v>N/A</v>
      </c>
      <c r="AL127" s="39" t="str">
        <f t="array" ref="AL127">IFERROR(INDEX(INDIRECT("'"&amp;VLOOKUP($C127,ModMap!$A$2:$B$21,2,FALSE)&amp;"'!AL:AL"),MATCH($K127,INDIRECT("'"&amp;VLOOKUP($C127,ModMap!$A$2:$B$21,2,FALSE)&amp;"'!$K:$K"),0)),"")</f>
        <v/>
      </c>
      <c r="AM127" s="39">
        <f t="shared" si="1"/>
        <v>1</v>
      </c>
      <c r="AN127" s="39" t="str">
        <f t="shared" si="2"/>
        <v>Not Started</v>
      </c>
      <c r="AO127" s="40" t="str">
        <f t="array" ref="AO127">IFERROR(INDEX(INDIRECT("'"&amp;VLOOKUP($C127,ModMap!$A$2:$B$21,2,FALSE)&amp;"'!AO:AO"),MATCH($K127,INDIRECT("'"&amp;VLOOKUP($C127,ModMap!$A$2:$B$21,2,FALSE)&amp;"'!$K:$K"),0)),"")</f>
        <v/>
      </c>
      <c r="AP127" s="49" t="str">
        <f t="array" ref="AP127">IFERROR(HYPERLINK("#'"&amp;VLOOKUP($C127,ModMap!$A$2:$B$21,2,FALSE)&amp;"'!V"&amp;MATCH($K127,INDIRECT("'"&amp;VLOOKUP($C127,ModMap!$A$2:$B$21,2,FALSE)&amp;"'!$K:$K"),0),"Edit on module sheet"),"")</f>
        <v>Edit on module sheet</v>
      </c>
    </row>
    <row r="128" ht="42.0" customHeight="1">
      <c r="A128" s="50">
        <v>126.0</v>
      </c>
      <c r="B128" s="50">
        <v>445.0</v>
      </c>
      <c r="C128" s="50" t="s">
        <v>111</v>
      </c>
      <c r="D128" s="51" t="s">
        <v>112</v>
      </c>
      <c r="E128" s="31" t="s">
        <v>69</v>
      </c>
      <c r="F128" s="73" t="s">
        <v>987</v>
      </c>
      <c r="G128" s="51" t="s">
        <v>988</v>
      </c>
      <c r="H128" s="50" t="s">
        <v>1089</v>
      </c>
      <c r="I128" s="50" t="s">
        <v>1090</v>
      </c>
      <c r="J128" s="51" t="s">
        <v>1091</v>
      </c>
      <c r="K128" s="50" t="s">
        <v>3720</v>
      </c>
      <c r="L128" s="51" t="s">
        <v>3721</v>
      </c>
      <c r="M128" s="48" t="s">
        <v>434</v>
      </c>
      <c r="N128" s="50" t="s">
        <v>307</v>
      </c>
      <c r="O128" s="50" t="s">
        <v>995</v>
      </c>
      <c r="P128" s="51" t="s">
        <v>1094</v>
      </c>
      <c r="Q128" s="51" t="s">
        <v>1095</v>
      </c>
      <c r="R128" s="50" t="s">
        <v>994</v>
      </c>
      <c r="S128" s="50" t="s">
        <v>69</v>
      </c>
      <c r="T128" s="50" t="str">
        <f t="array" ref="T128">IFERROR(INDEX(INDIRECT("'"&amp;VLOOKUP($C128,ModMap!$A$2:$B$21,2,FALSE)&amp;"'!T:T"),MATCH($K128,INDIRECT("'"&amp;VLOOKUP($C128,ModMap!$A$2:$B$21,2,FALSE)&amp;"'!$K:$K"),0)),"")</f>
        <v>Unassigned</v>
      </c>
      <c r="U128" s="48" t="s">
        <v>33</v>
      </c>
      <c r="V128" s="50" t="str">
        <f t="array" ref="V128">IFERROR(INDEX(INDIRECT("'"&amp;VLOOKUP($C128,ModMap!$A$2:$B$21,2,FALSE)&amp;"'!V:V"),MATCH($K128,INDIRECT("'"&amp;VLOOKUP($C128,ModMap!$A$2:$B$21,2,FALSE)&amp;"'!$K:$K"),0)),"")</f>
        <v>Not Started</v>
      </c>
      <c r="W128" s="50" t="str">
        <f t="array" ref="W128">IFERROR(INDEX(INDIRECT("'"&amp;VLOOKUP($C128,ModMap!$A$2:$B$21,2,FALSE)&amp;"'!W:W"),MATCH($K128,INDIRECT("'"&amp;VLOOKUP($C128,ModMap!$A$2:$B$21,2,FALSE)&amp;"'!$K:$K"),0)),"")</f>
        <v>Unassigned</v>
      </c>
      <c r="X128" s="44" t="s">
        <v>36</v>
      </c>
      <c r="Y128" s="50" t="str">
        <f t="array" ref="Y128">IFERROR(INDEX(INDIRECT("'"&amp;VLOOKUP($C128,ModMap!$A$2:$B$21,2,FALSE)&amp;"'!Y:Y"),MATCH($K128,INDIRECT("'"&amp;VLOOKUP($C128,ModMap!$A$2:$B$21,2,FALSE)&amp;"'!$K:$K"),0)),"")</f>
        <v>N/A</v>
      </c>
      <c r="Z128" s="50" t="str">
        <f t="array" ref="Z128">IFERROR(INDEX(INDIRECT("'"&amp;VLOOKUP($C128,ModMap!$A$2:$B$21,2,FALSE)&amp;"'!Z:Z"),MATCH($K128,INDIRECT("'"&amp;VLOOKUP($C128,ModMap!$A$2:$B$21,2,FALSE)&amp;"'!$K:$K"),0)),"")</f>
        <v/>
      </c>
      <c r="AA128" s="44" t="s">
        <v>36</v>
      </c>
      <c r="AB128" s="50" t="str">
        <f t="array" ref="AB128">IFERROR(INDEX(INDIRECT("'"&amp;VLOOKUP($C128,ModMap!$A$2:$B$21,2,FALSE)&amp;"'!AB:AB"),MATCH($K128,INDIRECT("'"&amp;VLOOKUP($C128,ModMap!$A$2:$B$21,2,FALSE)&amp;"'!$K:$K"),0)),"")</f>
        <v>N/A</v>
      </c>
      <c r="AC128" s="50" t="str">
        <f t="array" ref="AC128">IFERROR(INDEX(INDIRECT("'"&amp;VLOOKUP($C128,ModMap!$A$2:$B$21,2,FALSE)&amp;"'!AC:AC"),MATCH($K128,INDIRECT("'"&amp;VLOOKUP($C128,ModMap!$A$2:$B$21,2,FALSE)&amp;"'!$K:$K"),0)),"")</f>
        <v/>
      </c>
      <c r="AD128" s="44" t="s">
        <v>36</v>
      </c>
      <c r="AE128" s="50" t="str">
        <f t="array" ref="AE128">IFERROR(INDEX(INDIRECT("'"&amp;VLOOKUP($C128,ModMap!$A$2:$B$21,2,FALSE)&amp;"'!AE:AE"),MATCH($K128,INDIRECT("'"&amp;VLOOKUP($C128,ModMap!$A$2:$B$21,2,FALSE)&amp;"'!$K:$K"),0)),"")</f>
        <v>N/A</v>
      </c>
      <c r="AF128" s="50" t="str">
        <f t="array" ref="AF128">IFERROR(INDEX(INDIRECT("'"&amp;VLOOKUP($C128,ModMap!$A$2:$B$21,2,FALSE)&amp;"'!AF:AF"),MATCH($K128,INDIRECT("'"&amp;VLOOKUP($C128,ModMap!$A$2:$B$21,2,FALSE)&amp;"'!$K:$K"),0)),"")</f>
        <v/>
      </c>
      <c r="AG128" s="44" t="s">
        <v>36</v>
      </c>
      <c r="AH128" s="50" t="str">
        <f t="array" ref="AH128">IFERROR(INDEX(INDIRECT("'"&amp;VLOOKUP($C128,ModMap!$A$2:$B$21,2,FALSE)&amp;"'!AH:AH"),MATCH($K128,INDIRECT("'"&amp;VLOOKUP($C128,ModMap!$A$2:$B$21,2,FALSE)&amp;"'!$K:$K"),0)),"")</f>
        <v>N/A</v>
      </c>
      <c r="AI128" s="50" t="str">
        <f t="array" ref="AI128">IFERROR(INDEX(INDIRECT("'"&amp;VLOOKUP($C128,ModMap!$A$2:$B$21,2,FALSE)&amp;"'!AI:AI"),MATCH($K128,INDIRECT("'"&amp;VLOOKUP($C128,ModMap!$A$2:$B$21,2,FALSE)&amp;"'!$K:$K"),0)),"")</f>
        <v/>
      </c>
      <c r="AJ128" s="44" t="s">
        <v>36</v>
      </c>
      <c r="AK128" s="50" t="str">
        <f t="array" ref="AK128">IFERROR(INDEX(INDIRECT("'"&amp;VLOOKUP($C128,ModMap!$A$2:$B$21,2,FALSE)&amp;"'!AK:AK"),MATCH($K128,INDIRECT("'"&amp;VLOOKUP($C128,ModMap!$A$2:$B$21,2,FALSE)&amp;"'!$K:$K"),0)),"")</f>
        <v>N/A</v>
      </c>
      <c r="AL128" s="50" t="str">
        <f t="array" ref="AL128">IFERROR(INDEX(INDIRECT("'"&amp;VLOOKUP($C128,ModMap!$A$2:$B$21,2,FALSE)&amp;"'!AL:AL"),MATCH($K128,INDIRECT("'"&amp;VLOOKUP($C128,ModMap!$A$2:$B$21,2,FALSE)&amp;"'!$K:$K"),0)),"")</f>
        <v/>
      </c>
      <c r="AM128" s="50">
        <f t="shared" si="1"/>
        <v>1</v>
      </c>
      <c r="AN128" s="50" t="str">
        <f t="shared" si="2"/>
        <v>Not Started</v>
      </c>
      <c r="AO128" s="51" t="str">
        <f t="array" ref="AO128">IFERROR(INDEX(INDIRECT("'"&amp;VLOOKUP($C128,ModMap!$A$2:$B$21,2,FALSE)&amp;"'!AO:AO"),MATCH($K128,INDIRECT("'"&amp;VLOOKUP($C128,ModMap!$A$2:$B$21,2,FALSE)&amp;"'!$K:$K"),0)),"")</f>
        <v/>
      </c>
      <c r="AP128" s="49" t="str">
        <f t="array" ref="AP128">IFERROR(HYPERLINK("#'"&amp;VLOOKUP($C128,ModMap!$A$2:$B$21,2,FALSE)&amp;"'!V"&amp;MATCH($K128,INDIRECT("'"&amp;VLOOKUP($C128,ModMap!$A$2:$B$21,2,FALSE)&amp;"'!$K:$K"),0),"Edit on module sheet"),"")</f>
        <v>Edit on module sheet</v>
      </c>
    </row>
    <row r="129" ht="42.0" customHeight="1">
      <c r="A129" s="39">
        <v>127.0</v>
      </c>
      <c r="B129" s="39">
        <v>449.0</v>
      </c>
      <c r="C129" s="39" t="s">
        <v>111</v>
      </c>
      <c r="D129" s="40" t="s">
        <v>112</v>
      </c>
      <c r="E129" s="31" t="s">
        <v>69</v>
      </c>
      <c r="F129" s="73" t="s">
        <v>987</v>
      </c>
      <c r="G129" s="40" t="s">
        <v>988</v>
      </c>
      <c r="H129" s="39" t="s">
        <v>1103</v>
      </c>
      <c r="I129" s="39" t="s">
        <v>1104</v>
      </c>
      <c r="J129" s="40" t="s">
        <v>1105</v>
      </c>
      <c r="K129" s="39" t="s">
        <v>3730</v>
      </c>
      <c r="L129" s="40" t="s">
        <v>3731</v>
      </c>
      <c r="M129" s="48" t="s">
        <v>434</v>
      </c>
      <c r="N129" s="39" t="s">
        <v>994</v>
      </c>
      <c r="O129" s="39" t="s">
        <v>995</v>
      </c>
      <c r="P129" s="40" t="s">
        <v>1108</v>
      </c>
      <c r="Q129" s="40" t="s">
        <v>1109</v>
      </c>
      <c r="R129" s="39" t="s">
        <v>1110</v>
      </c>
      <c r="S129" s="39" t="s">
        <v>69</v>
      </c>
      <c r="T129" s="39" t="str">
        <f t="array" ref="T129">IFERROR(INDEX(INDIRECT("'"&amp;VLOOKUP($C129,ModMap!$A$2:$B$21,2,FALSE)&amp;"'!T:T"),MATCH($K129,INDIRECT("'"&amp;VLOOKUP($C129,ModMap!$A$2:$B$21,2,FALSE)&amp;"'!$K:$K"),0)),"")</f>
        <v>Unassigned</v>
      </c>
      <c r="U129" s="48" t="s">
        <v>33</v>
      </c>
      <c r="V129" s="39" t="str">
        <f t="array" ref="V129">IFERROR(INDEX(INDIRECT("'"&amp;VLOOKUP($C129,ModMap!$A$2:$B$21,2,FALSE)&amp;"'!V:V"),MATCH($K129,INDIRECT("'"&amp;VLOOKUP($C129,ModMap!$A$2:$B$21,2,FALSE)&amp;"'!$K:$K"),0)),"")</f>
        <v>Not Started</v>
      </c>
      <c r="W129" s="39" t="str">
        <f t="array" ref="W129">IFERROR(INDEX(INDIRECT("'"&amp;VLOOKUP($C129,ModMap!$A$2:$B$21,2,FALSE)&amp;"'!W:W"),MATCH($K129,INDIRECT("'"&amp;VLOOKUP($C129,ModMap!$A$2:$B$21,2,FALSE)&amp;"'!$K:$K"),0)),"")</f>
        <v>Unassigned</v>
      </c>
      <c r="X129" s="48" t="s">
        <v>33</v>
      </c>
      <c r="Y129" s="39" t="str">
        <f t="array" ref="Y129">IFERROR(INDEX(INDIRECT("'"&amp;VLOOKUP($C129,ModMap!$A$2:$B$21,2,FALSE)&amp;"'!Y:Y"),MATCH($K129,INDIRECT("'"&amp;VLOOKUP($C129,ModMap!$A$2:$B$21,2,FALSE)&amp;"'!$K:$K"),0)),"")</f>
        <v>Not Started</v>
      </c>
      <c r="Z129" s="39" t="str">
        <f t="array" ref="Z129">IFERROR(INDEX(INDIRECT("'"&amp;VLOOKUP($C129,ModMap!$A$2:$B$21,2,FALSE)&amp;"'!Z:Z"),MATCH($K129,INDIRECT("'"&amp;VLOOKUP($C129,ModMap!$A$2:$B$21,2,FALSE)&amp;"'!$K:$K"),0)),"")</f>
        <v>Unassigned</v>
      </c>
      <c r="AA129" s="44" t="s">
        <v>36</v>
      </c>
      <c r="AB129" s="39" t="str">
        <f t="array" ref="AB129">IFERROR(INDEX(INDIRECT("'"&amp;VLOOKUP($C129,ModMap!$A$2:$B$21,2,FALSE)&amp;"'!AB:AB"),MATCH($K129,INDIRECT("'"&amp;VLOOKUP($C129,ModMap!$A$2:$B$21,2,FALSE)&amp;"'!$K:$K"),0)),"")</f>
        <v>N/A</v>
      </c>
      <c r="AC129" s="39" t="str">
        <f t="array" ref="AC129">IFERROR(INDEX(INDIRECT("'"&amp;VLOOKUP($C129,ModMap!$A$2:$B$21,2,FALSE)&amp;"'!AC:AC"),MATCH($K129,INDIRECT("'"&amp;VLOOKUP($C129,ModMap!$A$2:$B$21,2,FALSE)&amp;"'!$K:$K"),0)),"")</f>
        <v/>
      </c>
      <c r="AD129" s="48" t="s">
        <v>33</v>
      </c>
      <c r="AE129" s="39" t="str">
        <f t="array" ref="AE129">IFERROR(INDEX(INDIRECT("'"&amp;VLOOKUP($C129,ModMap!$A$2:$B$21,2,FALSE)&amp;"'!AE:AE"),MATCH($K129,INDIRECT("'"&amp;VLOOKUP($C129,ModMap!$A$2:$B$21,2,FALSE)&amp;"'!$K:$K"),0)),"")</f>
        <v>Not Started</v>
      </c>
      <c r="AF129" s="39" t="str">
        <f t="array" ref="AF129">IFERROR(INDEX(INDIRECT("'"&amp;VLOOKUP($C129,ModMap!$A$2:$B$21,2,FALSE)&amp;"'!AF:AF"),MATCH($K129,INDIRECT("'"&amp;VLOOKUP($C129,ModMap!$A$2:$B$21,2,FALSE)&amp;"'!$K:$K"),0)),"")</f>
        <v>Unassigned</v>
      </c>
      <c r="AG129" s="44" t="s">
        <v>36</v>
      </c>
      <c r="AH129" s="39" t="str">
        <f t="array" ref="AH129">IFERROR(INDEX(INDIRECT("'"&amp;VLOOKUP($C129,ModMap!$A$2:$B$21,2,FALSE)&amp;"'!AH:AH"),MATCH($K129,INDIRECT("'"&amp;VLOOKUP($C129,ModMap!$A$2:$B$21,2,FALSE)&amp;"'!$K:$K"),0)),"")</f>
        <v>N/A</v>
      </c>
      <c r="AI129" s="39" t="str">
        <f t="array" ref="AI129">IFERROR(INDEX(INDIRECT("'"&amp;VLOOKUP($C129,ModMap!$A$2:$B$21,2,FALSE)&amp;"'!AI:AI"),MATCH($K129,INDIRECT("'"&amp;VLOOKUP($C129,ModMap!$A$2:$B$21,2,FALSE)&amp;"'!$K:$K"),0)),"")</f>
        <v/>
      </c>
      <c r="AJ129" s="44" t="s">
        <v>36</v>
      </c>
      <c r="AK129" s="39" t="str">
        <f t="array" ref="AK129">IFERROR(INDEX(INDIRECT("'"&amp;VLOOKUP($C129,ModMap!$A$2:$B$21,2,FALSE)&amp;"'!AK:AK"),MATCH($K129,INDIRECT("'"&amp;VLOOKUP($C129,ModMap!$A$2:$B$21,2,FALSE)&amp;"'!$K:$K"),0)),"")</f>
        <v>N/A</v>
      </c>
      <c r="AL129" s="39" t="str">
        <f t="array" ref="AL129">IFERROR(INDEX(INDIRECT("'"&amp;VLOOKUP($C129,ModMap!$A$2:$B$21,2,FALSE)&amp;"'!AL:AL"),MATCH($K129,INDIRECT("'"&amp;VLOOKUP($C129,ModMap!$A$2:$B$21,2,FALSE)&amp;"'!$K:$K"),0)),"")</f>
        <v/>
      </c>
      <c r="AM129" s="39">
        <f t="shared" si="1"/>
        <v>3</v>
      </c>
      <c r="AN129" s="39" t="str">
        <f t="shared" si="2"/>
        <v>Not Started</v>
      </c>
      <c r="AO129" s="40" t="str">
        <f t="array" ref="AO129">IFERROR(INDEX(INDIRECT("'"&amp;VLOOKUP($C129,ModMap!$A$2:$B$21,2,FALSE)&amp;"'!AO:AO"),MATCH($K129,INDIRECT("'"&amp;VLOOKUP($C129,ModMap!$A$2:$B$21,2,FALSE)&amp;"'!$K:$K"),0)),"")</f>
        <v/>
      </c>
      <c r="AP129" s="49" t="str">
        <f t="array" ref="AP129">IFERROR(HYPERLINK("#'"&amp;VLOOKUP($C129,ModMap!$A$2:$B$21,2,FALSE)&amp;"'!V"&amp;MATCH($K129,INDIRECT("'"&amp;VLOOKUP($C129,ModMap!$A$2:$B$21,2,FALSE)&amp;"'!$K:$K"),0),"Edit on module sheet"),"")</f>
        <v>Edit on module sheet</v>
      </c>
    </row>
    <row r="130" ht="42.0" customHeight="1">
      <c r="A130" s="50">
        <v>128.0</v>
      </c>
      <c r="B130" s="50">
        <v>453.0</v>
      </c>
      <c r="C130" s="50" t="s">
        <v>111</v>
      </c>
      <c r="D130" s="51" t="s">
        <v>112</v>
      </c>
      <c r="E130" s="31" t="s">
        <v>69</v>
      </c>
      <c r="F130" s="73" t="s">
        <v>987</v>
      </c>
      <c r="G130" s="51" t="s">
        <v>988</v>
      </c>
      <c r="H130" s="50" t="s">
        <v>1113</v>
      </c>
      <c r="I130" s="50" t="s">
        <v>1114</v>
      </c>
      <c r="J130" s="51" t="s">
        <v>1115</v>
      </c>
      <c r="K130" s="50" t="s">
        <v>3732</v>
      </c>
      <c r="L130" s="51" t="s">
        <v>3733</v>
      </c>
      <c r="M130" s="48" t="s">
        <v>434</v>
      </c>
      <c r="N130" s="50" t="s">
        <v>1118</v>
      </c>
      <c r="O130" s="50" t="s">
        <v>995</v>
      </c>
      <c r="P130" s="51" t="s">
        <v>1119</v>
      </c>
      <c r="Q130" s="51" t="s">
        <v>1120</v>
      </c>
      <c r="R130" s="50" t="s">
        <v>1110</v>
      </c>
      <c r="S130" s="50" t="s">
        <v>69</v>
      </c>
      <c r="T130" s="50" t="str">
        <f t="array" ref="T130">IFERROR(INDEX(INDIRECT("'"&amp;VLOOKUP($C130,ModMap!$A$2:$B$21,2,FALSE)&amp;"'!T:T"),MATCH($K130,INDIRECT("'"&amp;VLOOKUP($C130,ModMap!$A$2:$B$21,2,FALSE)&amp;"'!$K:$K"),0)),"")</f>
        <v>Unassigned</v>
      </c>
      <c r="U130" s="48" t="s">
        <v>33</v>
      </c>
      <c r="V130" s="50" t="str">
        <f t="array" ref="V130">IFERROR(INDEX(INDIRECT("'"&amp;VLOOKUP($C130,ModMap!$A$2:$B$21,2,FALSE)&amp;"'!V:V"),MATCH($K130,INDIRECT("'"&amp;VLOOKUP($C130,ModMap!$A$2:$B$21,2,FALSE)&amp;"'!$K:$K"),0)),"")</f>
        <v>Not Started</v>
      </c>
      <c r="W130" s="50" t="str">
        <f t="array" ref="W130">IFERROR(INDEX(INDIRECT("'"&amp;VLOOKUP($C130,ModMap!$A$2:$B$21,2,FALSE)&amp;"'!W:W"),MATCH($K130,INDIRECT("'"&amp;VLOOKUP($C130,ModMap!$A$2:$B$21,2,FALSE)&amp;"'!$K:$K"),0)),"")</f>
        <v>Unassigned</v>
      </c>
      <c r="X130" s="48" t="s">
        <v>33</v>
      </c>
      <c r="Y130" s="50" t="str">
        <f t="array" ref="Y130">IFERROR(INDEX(INDIRECT("'"&amp;VLOOKUP($C130,ModMap!$A$2:$B$21,2,FALSE)&amp;"'!Y:Y"),MATCH($K130,INDIRECT("'"&amp;VLOOKUP($C130,ModMap!$A$2:$B$21,2,FALSE)&amp;"'!$K:$K"),0)),"")</f>
        <v>Not Started</v>
      </c>
      <c r="Z130" s="50" t="str">
        <f t="array" ref="Z130">IFERROR(INDEX(INDIRECT("'"&amp;VLOOKUP($C130,ModMap!$A$2:$B$21,2,FALSE)&amp;"'!Z:Z"),MATCH($K130,INDIRECT("'"&amp;VLOOKUP($C130,ModMap!$A$2:$B$21,2,FALSE)&amp;"'!$K:$K"),0)),"")</f>
        <v>Unassigned</v>
      </c>
      <c r="AA130" s="44" t="s">
        <v>36</v>
      </c>
      <c r="AB130" s="50" t="str">
        <f t="array" ref="AB130">IFERROR(INDEX(INDIRECT("'"&amp;VLOOKUP($C130,ModMap!$A$2:$B$21,2,FALSE)&amp;"'!AB:AB"),MATCH($K130,INDIRECT("'"&amp;VLOOKUP($C130,ModMap!$A$2:$B$21,2,FALSE)&amp;"'!$K:$K"),0)),"")</f>
        <v>N/A</v>
      </c>
      <c r="AC130" s="50" t="str">
        <f t="array" ref="AC130">IFERROR(INDEX(INDIRECT("'"&amp;VLOOKUP($C130,ModMap!$A$2:$B$21,2,FALSE)&amp;"'!AC:AC"),MATCH($K130,INDIRECT("'"&amp;VLOOKUP($C130,ModMap!$A$2:$B$21,2,FALSE)&amp;"'!$K:$K"),0)),"")</f>
        <v/>
      </c>
      <c r="AD130" s="48" t="s">
        <v>33</v>
      </c>
      <c r="AE130" s="50" t="str">
        <f t="array" ref="AE130">IFERROR(INDEX(INDIRECT("'"&amp;VLOOKUP($C130,ModMap!$A$2:$B$21,2,FALSE)&amp;"'!AE:AE"),MATCH($K130,INDIRECT("'"&amp;VLOOKUP($C130,ModMap!$A$2:$B$21,2,FALSE)&amp;"'!$K:$K"),0)),"")</f>
        <v>Not Started</v>
      </c>
      <c r="AF130" s="50" t="str">
        <f t="array" ref="AF130">IFERROR(INDEX(INDIRECT("'"&amp;VLOOKUP($C130,ModMap!$A$2:$B$21,2,FALSE)&amp;"'!AF:AF"),MATCH($K130,INDIRECT("'"&amp;VLOOKUP($C130,ModMap!$A$2:$B$21,2,FALSE)&amp;"'!$K:$K"),0)),"")</f>
        <v>Unassigned</v>
      </c>
      <c r="AG130" s="44" t="s">
        <v>36</v>
      </c>
      <c r="AH130" s="50" t="str">
        <f t="array" ref="AH130">IFERROR(INDEX(INDIRECT("'"&amp;VLOOKUP($C130,ModMap!$A$2:$B$21,2,FALSE)&amp;"'!AH:AH"),MATCH($K130,INDIRECT("'"&amp;VLOOKUP($C130,ModMap!$A$2:$B$21,2,FALSE)&amp;"'!$K:$K"),0)),"")</f>
        <v>N/A</v>
      </c>
      <c r="AI130" s="50" t="str">
        <f t="array" ref="AI130">IFERROR(INDEX(INDIRECT("'"&amp;VLOOKUP($C130,ModMap!$A$2:$B$21,2,FALSE)&amp;"'!AI:AI"),MATCH($K130,INDIRECT("'"&amp;VLOOKUP($C130,ModMap!$A$2:$B$21,2,FALSE)&amp;"'!$K:$K"),0)),"")</f>
        <v/>
      </c>
      <c r="AJ130" s="44" t="s">
        <v>36</v>
      </c>
      <c r="AK130" s="50" t="str">
        <f t="array" ref="AK130">IFERROR(INDEX(INDIRECT("'"&amp;VLOOKUP($C130,ModMap!$A$2:$B$21,2,FALSE)&amp;"'!AK:AK"),MATCH($K130,INDIRECT("'"&amp;VLOOKUP($C130,ModMap!$A$2:$B$21,2,FALSE)&amp;"'!$K:$K"),0)),"")</f>
        <v>N/A</v>
      </c>
      <c r="AL130" s="50" t="str">
        <f t="array" ref="AL130">IFERROR(INDEX(INDIRECT("'"&amp;VLOOKUP($C130,ModMap!$A$2:$B$21,2,FALSE)&amp;"'!AL:AL"),MATCH($K130,INDIRECT("'"&amp;VLOOKUP($C130,ModMap!$A$2:$B$21,2,FALSE)&amp;"'!$K:$K"),0)),"")</f>
        <v/>
      </c>
      <c r="AM130" s="50">
        <f t="shared" si="1"/>
        <v>3</v>
      </c>
      <c r="AN130" s="50" t="str">
        <f t="shared" si="2"/>
        <v>Not Started</v>
      </c>
      <c r="AO130" s="51" t="str">
        <f t="array" ref="AO130">IFERROR(INDEX(INDIRECT("'"&amp;VLOOKUP($C130,ModMap!$A$2:$B$21,2,FALSE)&amp;"'!AO:AO"),MATCH($K130,INDIRECT("'"&amp;VLOOKUP($C130,ModMap!$A$2:$B$21,2,FALSE)&amp;"'!$K:$K"),0)),"")</f>
        <v/>
      </c>
      <c r="AP130" s="49" t="str">
        <f t="array" ref="AP130">IFERROR(HYPERLINK("#'"&amp;VLOOKUP($C130,ModMap!$A$2:$B$21,2,FALSE)&amp;"'!V"&amp;MATCH($K130,INDIRECT("'"&amp;VLOOKUP($C130,ModMap!$A$2:$B$21,2,FALSE)&amp;"'!$K:$K"),0),"Edit on module sheet"),"")</f>
        <v>Edit on module sheet</v>
      </c>
    </row>
    <row r="131" ht="42.0" customHeight="1">
      <c r="A131" s="39">
        <v>129.0</v>
      </c>
      <c r="B131" s="39">
        <v>458.0</v>
      </c>
      <c r="C131" s="39" t="s">
        <v>96</v>
      </c>
      <c r="D131" s="40" t="s">
        <v>97</v>
      </c>
      <c r="E131" s="31" t="s">
        <v>69</v>
      </c>
      <c r="F131" s="73" t="s">
        <v>987</v>
      </c>
      <c r="G131" s="40" t="s">
        <v>988</v>
      </c>
      <c r="H131" s="39" t="s">
        <v>1129</v>
      </c>
      <c r="I131" s="39" t="s">
        <v>1130</v>
      </c>
      <c r="J131" s="40" t="s">
        <v>1131</v>
      </c>
      <c r="K131" s="39" t="s">
        <v>2806</v>
      </c>
      <c r="L131" s="40" t="s">
        <v>2807</v>
      </c>
      <c r="M131" s="48" t="s">
        <v>434</v>
      </c>
      <c r="N131" s="39" t="s">
        <v>1134</v>
      </c>
      <c r="O131" s="39" t="s">
        <v>1135</v>
      </c>
      <c r="P131" s="40" t="s">
        <v>1136</v>
      </c>
      <c r="Q131" s="40" t="s">
        <v>1137</v>
      </c>
      <c r="R131" s="39" t="s">
        <v>1138</v>
      </c>
      <c r="S131" s="39" t="s">
        <v>69</v>
      </c>
      <c r="T131" s="39" t="str">
        <f t="array" ref="T131">IFERROR(INDEX(INDIRECT("'"&amp;VLOOKUP($C131,ModMap!$A$2:$B$21,2,FALSE)&amp;"'!T:T"),MATCH($K131,INDIRECT("'"&amp;VLOOKUP($C131,ModMap!$A$2:$B$21,2,FALSE)&amp;"'!$K:$K"),0)),"")</f>
        <v>Unassigned</v>
      </c>
      <c r="U131" s="48" t="s">
        <v>33</v>
      </c>
      <c r="V131" s="39" t="str">
        <f t="array" ref="V131">IFERROR(INDEX(INDIRECT("'"&amp;VLOOKUP($C131,ModMap!$A$2:$B$21,2,FALSE)&amp;"'!V:V"),MATCH($K131,INDIRECT("'"&amp;VLOOKUP($C131,ModMap!$A$2:$B$21,2,FALSE)&amp;"'!$K:$K"),0)),"")</f>
        <v>Not Started</v>
      </c>
      <c r="W131" s="39" t="str">
        <f t="array" ref="W131">IFERROR(INDEX(INDIRECT("'"&amp;VLOOKUP($C131,ModMap!$A$2:$B$21,2,FALSE)&amp;"'!W:W"),MATCH($K131,INDIRECT("'"&amp;VLOOKUP($C131,ModMap!$A$2:$B$21,2,FALSE)&amp;"'!$K:$K"),0)),"")</f>
        <v>Unassigned</v>
      </c>
      <c r="X131" s="48" t="s">
        <v>33</v>
      </c>
      <c r="Y131" s="39" t="str">
        <f t="array" ref="Y131">IFERROR(INDEX(INDIRECT("'"&amp;VLOOKUP($C131,ModMap!$A$2:$B$21,2,FALSE)&amp;"'!Y:Y"),MATCH($K131,INDIRECT("'"&amp;VLOOKUP($C131,ModMap!$A$2:$B$21,2,FALSE)&amp;"'!$K:$K"),0)),"")</f>
        <v>Not Started</v>
      </c>
      <c r="Z131" s="39" t="str">
        <f t="array" ref="Z131">IFERROR(INDEX(INDIRECT("'"&amp;VLOOKUP($C131,ModMap!$A$2:$B$21,2,FALSE)&amp;"'!Z:Z"),MATCH($K131,INDIRECT("'"&amp;VLOOKUP($C131,ModMap!$A$2:$B$21,2,FALSE)&amp;"'!$K:$K"),0)),"")</f>
        <v>Unassigned</v>
      </c>
      <c r="AA131" s="44" t="s">
        <v>36</v>
      </c>
      <c r="AB131" s="39" t="str">
        <f t="array" ref="AB131">IFERROR(INDEX(INDIRECT("'"&amp;VLOOKUP($C131,ModMap!$A$2:$B$21,2,FALSE)&amp;"'!AB:AB"),MATCH($K131,INDIRECT("'"&amp;VLOOKUP($C131,ModMap!$A$2:$B$21,2,FALSE)&amp;"'!$K:$K"),0)),"")</f>
        <v>N/A</v>
      </c>
      <c r="AC131" s="39" t="str">
        <f t="array" ref="AC131">IFERROR(INDEX(INDIRECT("'"&amp;VLOOKUP($C131,ModMap!$A$2:$B$21,2,FALSE)&amp;"'!AC:AC"),MATCH($K131,INDIRECT("'"&amp;VLOOKUP($C131,ModMap!$A$2:$B$21,2,FALSE)&amp;"'!$K:$K"),0)),"")</f>
        <v/>
      </c>
      <c r="AD131" s="48" t="s">
        <v>33</v>
      </c>
      <c r="AE131" s="39" t="str">
        <f t="array" ref="AE131">IFERROR(INDEX(INDIRECT("'"&amp;VLOOKUP($C131,ModMap!$A$2:$B$21,2,FALSE)&amp;"'!AE:AE"),MATCH($K131,INDIRECT("'"&amp;VLOOKUP($C131,ModMap!$A$2:$B$21,2,FALSE)&amp;"'!$K:$K"),0)),"")</f>
        <v>Not Started</v>
      </c>
      <c r="AF131" s="39" t="str">
        <f t="array" ref="AF131">IFERROR(INDEX(INDIRECT("'"&amp;VLOOKUP($C131,ModMap!$A$2:$B$21,2,FALSE)&amp;"'!AF:AF"),MATCH($K131,INDIRECT("'"&amp;VLOOKUP($C131,ModMap!$A$2:$B$21,2,FALSE)&amp;"'!$K:$K"),0)),"")</f>
        <v>Unassigned</v>
      </c>
      <c r="AG131" s="44" t="s">
        <v>36</v>
      </c>
      <c r="AH131" s="39" t="str">
        <f t="array" ref="AH131">IFERROR(INDEX(INDIRECT("'"&amp;VLOOKUP($C131,ModMap!$A$2:$B$21,2,FALSE)&amp;"'!AH:AH"),MATCH($K131,INDIRECT("'"&amp;VLOOKUP($C131,ModMap!$A$2:$B$21,2,FALSE)&amp;"'!$K:$K"),0)),"")</f>
        <v>N/A</v>
      </c>
      <c r="AI131" s="39" t="str">
        <f t="array" ref="AI131">IFERROR(INDEX(INDIRECT("'"&amp;VLOOKUP($C131,ModMap!$A$2:$B$21,2,FALSE)&amp;"'!AI:AI"),MATCH($K131,INDIRECT("'"&amp;VLOOKUP($C131,ModMap!$A$2:$B$21,2,FALSE)&amp;"'!$K:$K"),0)),"")</f>
        <v/>
      </c>
      <c r="AJ131" s="44" t="s">
        <v>36</v>
      </c>
      <c r="AK131" s="39" t="str">
        <f t="array" ref="AK131">IFERROR(INDEX(INDIRECT("'"&amp;VLOOKUP($C131,ModMap!$A$2:$B$21,2,FALSE)&amp;"'!AK:AK"),MATCH($K131,INDIRECT("'"&amp;VLOOKUP($C131,ModMap!$A$2:$B$21,2,FALSE)&amp;"'!$K:$K"),0)),"")</f>
        <v>N/A</v>
      </c>
      <c r="AL131" s="39" t="str">
        <f t="array" ref="AL131">IFERROR(INDEX(INDIRECT("'"&amp;VLOOKUP($C131,ModMap!$A$2:$B$21,2,FALSE)&amp;"'!AL:AL"),MATCH($K131,INDIRECT("'"&amp;VLOOKUP($C131,ModMap!$A$2:$B$21,2,FALSE)&amp;"'!$K:$K"),0)),"")</f>
        <v/>
      </c>
      <c r="AM131" s="39">
        <f t="shared" si="1"/>
        <v>3</v>
      </c>
      <c r="AN131" s="39" t="str">
        <f t="shared" si="2"/>
        <v>Not Started</v>
      </c>
      <c r="AO131" s="40" t="str">
        <f t="array" ref="AO131">IFERROR(INDEX(INDIRECT("'"&amp;VLOOKUP($C131,ModMap!$A$2:$B$21,2,FALSE)&amp;"'!AO:AO"),MATCH($K131,INDIRECT("'"&amp;VLOOKUP($C131,ModMap!$A$2:$B$21,2,FALSE)&amp;"'!$K:$K"),0)),"")</f>
        <v/>
      </c>
      <c r="AP131" s="49" t="str">
        <f t="array" ref="AP131">IFERROR(HYPERLINK("#'"&amp;VLOOKUP($C131,ModMap!$A$2:$B$21,2,FALSE)&amp;"'!V"&amp;MATCH($K131,INDIRECT("'"&amp;VLOOKUP($C131,ModMap!$A$2:$B$21,2,FALSE)&amp;"'!$K:$K"),0),"Edit on module sheet"),"")</f>
        <v>Edit on module sheet</v>
      </c>
    </row>
    <row r="132" ht="42.0" customHeight="1">
      <c r="A132" s="50">
        <v>130.0</v>
      </c>
      <c r="B132" s="50">
        <v>460.0</v>
      </c>
      <c r="C132" s="50" t="s">
        <v>111</v>
      </c>
      <c r="D132" s="51" t="s">
        <v>112</v>
      </c>
      <c r="E132" s="31" t="s">
        <v>69</v>
      </c>
      <c r="F132" s="73" t="s">
        <v>987</v>
      </c>
      <c r="G132" s="51" t="s">
        <v>988</v>
      </c>
      <c r="H132" s="50" t="s">
        <v>1141</v>
      </c>
      <c r="I132" s="50" t="s">
        <v>1142</v>
      </c>
      <c r="J132" s="51" t="s">
        <v>1143</v>
      </c>
      <c r="K132" s="50" t="s">
        <v>3734</v>
      </c>
      <c r="L132" s="51" t="s">
        <v>3735</v>
      </c>
      <c r="M132" s="48" t="s">
        <v>434</v>
      </c>
      <c r="N132" s="50" t="s">
        <v>994</v>
      </c>
      <c r="O132" s="50" t="s">
        <v>1146</v>
      </c>
      <c r="P132" s="51" t="s">
        <v>1147</v>
      </c>
      <c r="Q132" s="51" t="s">
        <v>1148</v>
      </c>
      <c r="R132" s="50" t="s">
        <v>1138</v>
      </c>
      <c r="S132" s="50" t="s">
        <v>69</v>
      </c>
      <c r="T132" s="50" t="str">
        <f t="array" ref="T132">IFERROR(INDEX(INDIRECT("'"&amp;VLOOKUP($C132,ModMap!$A$2:$B$21,2,FALSE)&amp;"'!T:T"),MATCH($K132,INDIRECT("'"&amp;VLOOKUP($C132,ModMap!$A$2:$B$21,2,FALSE)&amp;"'!$K:$K"),0)),"")</f>
        <v>Unassigned</v>
      </c>
      <c r="U132" s="48" t="s">
        <v>33</v>
      </c>
      <c r="V132" s="50" t="str">
        <f t="array" ref="V132">IFERROR(INDEX(INDIRECT("'"&amp;VLOOKUP($C132,ModMap!$A$2:$B$21,2,FALSE)&amp;"'!V:V"),MATCH($K132,INDIRECT("'"&amp;VLOOKUP($C132,ModMap!$A$2:$B$21,2,FALSE)&amp;"'!$K:$K"),0)),"")</f>
        <v>Not Started</v>
      </c>
      <c r="W132" s="50" t="str">
        <f t="array" ref="W132">IFERROR(INDEX(INDIRECT("'"&amp;VLOOKUP($C132,ModMap!$A$2:$B$21,2,FALSE)&amp;"'!W:W"),MATCH($K132,INDIRECT("'"&amp;VLOOKUP($C132,ModMap!$A$2:$B$21,2,FALSE)&amp;"'!$K:$K"),0)),"")</f>
        <v>Unassigned</v>
      </c>
      <c r="X132" s="44" t="s">
        <v>36</v>
      </c>
      <c r="Y132" s="50" t="str">
        <f t="array" ref="Y132">IFERROR(INDEX(INDIRECT("'"&amp;VLOOKUP($C132,ModMap!$A$2:$B$21,2,FALSE)&amp;"'!Y:Y"),MATCH($K132,INDIRECT("'"&amp;VLOOKUP($C132,ModMap!$A$2:$B$21,2,FALSE)&amp;"'!$K:$K"),0)),"")</f>
        <v>N/A</v>
      </c>
      <c r="Z132" s="50" t="str">
        <f t="array" ref="Z132">IFERROR(INDEX(INDIRECT("'"&amp;VLOOKUP($C132,ModMap!$A$2:$B$21,2,FALSE)&amp;"'!Z:Z"),MATCH($K132,INDIRECT("'"&amp;VLOOKUP($C132,ModMap!$A$2:$B$21,2,FALSE)&amp;"'!$K:$K"),0)),"")</f>
        <v/>
      </c>
      <c r="AA132" s="44" t="s">
        <v>36</v>
      </c>
      <c r="AB132" s="50" t="str">
        <f t="array" ref="AB132">IFERROR(INDEX(INDIRECT("'"&amp;VLOOKUP($C132,ModMap!$A$2:$B$21,2,FALSE)&amp;"'!AB:AB"),MATCH($K132,INDIRECT("'"&amp;VLOOKUP($C132,ModMap!$A$2:$B$21,2,FALSE)&amp;"'!$K:$K"),0)),"")</f>
        <v>N/A</v>
      </c>
      <c r="AC132" s="50" t="str">
        <f t="array" ref="AC132">IFERROR(INDEX(INDIRECT("'"&amp;VLOOKUP($C132,ModMap!$A$2:$B$21,2,FALSE)&amp;"'!AC:AC"),MATCH($K132,INDIRECT("'"&amp;VLOOKUP($C132,ModMap!$A$2:$B$21,2,FALSE)&amp;"'!$K:$K"),0)),"")</f>
        <v/>
      </c>
      <c r="AD132" s="44" t="s">
        <v>36</v>
      </c>
      <c r="AE132" s="50" t="str">
        <f t="array" ref="AE132">IFERROR(INDEX(INDIRECT("'"&amp;VLOOKUP($C132,ModMap!$A$2:$B$21,2,FALSE)&amp;"'!AE:AE"),MATCH($K132,INDIRECT("'"&amp;VLOOKUP($C132,ModMap!$A$2:$B$21,2,FALSE)&amp;"'!$K:$K"),0)),"")</f>
        <v>N/A</v>
      </c>
      <c r="AF132" s="50" t="str">
        <f t="array" ref="AF132">IFERROR(INDEX(INDIRECT("'"&amp;VLOOKUP($C132,ModMap!$A$2:$B$21,2,FALSE)&amp;"'!AF:AF"),MATCH($K132,INDIRECT("'"&amp;VLOOKUP($C132,ModMap!$A$2:$B$21,2,FALSE)&amp;"'!$K:$K"),0)),"")</f>
        <v/>
      </c>
      <c r="AG132" s="44" t="s">
        <v>36</v>
      </c>
      <c r="AH132" s="50" t="str">
        <f t="array" ref="AH132">IFERROR(INDEX(INDIRECT("'"&amp;VLOOKUP($C132,ModMap!$A$2:$B$21,2,FALSE)&amp;"'!AH:AH"),MATCH($K132,INDIRECT("'"&amp;VLOOKUP($C132,ModMap!$A$2:$B$21,2,FALSE)&amp;"'!$K:$K"),0)),"")</f>
        <v>N/A</v>
      </c>
      <c r="AI132" s="50" t="str">
        <f t="array" ref="AI132">IFERROR(INDEX(INDIRECT("'"&amp;VLOOKUP($C132,ModMap!$A$2:$B$21,2,FALSE)&amp;"'!AI:AI"),MATCH($K132,INDIRECT("'"&amp;VLOOKUP($C132,ModMap!$A$2:$B$21,2,FALSE)&amp;"'!$K:$K"),0)),"")</f>
        <v/>
      </c>
      <c r="AJ132" s="44" t="s">
        <v>36</v>
      </c>
      <c r="AK132" s="50" t="str">
        <f t="array" ref="AK132">IFERROR(INDEX(INDIRECT("'"&amp;VLOOKUP($C132,ModMap!$A$2:$B$21,2,FALSE)&amp;"'!AK:AK"),MATCH($K132,INDIRECT("'"&amp;VLOOKUP($C132,ModMap!$A$2:$B$21,2,FALSE)&amp;"'!$K:$K"),0)),"")</f>
        <v>N/A</v>
      </c>
      <c r="AL132" s="50" t="str">
        <f t="array" ref="AL132">IFERROR(INDEX(INDIRECT("'"&amp;VLOOKUP($C132,ModMap!$A$2:$B$21,2,FALSE)&amp;"'!AL:AL"),MATCH($K132,INDIRECT("'"&amp;VLOOKUP($C132,ModMap!$A$2:$B$21,2,FALSE)&amp;"'!$K:$K"),0)),"")</f>
        <v/>
      </c>
      <c r="AM132" s="50">
        <f t="shared" si="1"/>
        <v>1</v>
      </c>
      <c r="AN132" s="50" t="str">
        <f t="shared" si="2"/>
        <v>Not Started</v>
      </c>
      <c r="AO132" s="51" t="str">
        <f t="array" ref="AO132">IFERROR(INDEX(INDIRECT("'"&amp;VLOOKUP($C132,ModMap!$A$2:$B$21,2,FALSE)&amp;"'!AO:AO"),MATCH($K132,INDIRECT("'"&amp;VLOOKUP($C132,ModMap!$A$2:$B$21,2,FALSE)&amp;"'!$K:$K"),0)),"")</f>
        <v/>
      </c>
      <c r="AP132" s="49" t="str">
        <f t="array" ref="AP132">IFERROR(HYPERLINK("#'"&amp;VLOOKUP($C132,ModMap!$A$2:$B$21,2,FALSE)&amp;"'!V"&amp;MATCH($K132,INDIRECT("'"&amp;VLOOKUP($C132,ModMap!$A$2:$B$21,2,FALSE)&amp;"'!$K:$K"),0),"Edit on module sheet"),"")</f>
        <v>Edit on module sheet</v>
      </c>
    </row>
    <row r="133" ht="42.0" customHeight="1">
      <c r="A133" s="39">
        <v>131.0</v>
      </c>
      <c r="B133" s="39">
        <v>464.0</v>
      </c>
      <c r="C133" s="39" t="s">
        <v>115</v>
      </c>
      <c r="D133" s="40" t="s">
        <v>116</v>
      </c>
      <c r="E133" s="31" t="s">
        <v>69</v>
      </c>
      <c r="F133" s="74" t="s">
        <v>1151</v>
      </c>
      <c r="G133" s="40" t="s">
        <v>1152</v>
      </c>
      <c r="H133" s="39" t="s">
        <v>1153</v>
      </c>
      <c r="I133" s="39" t="s">
        <v>1154</v>
      </c>
      <c r="J133" s="40" t="s">
        <v>1155</v>
      </c>
      <c r="K133" s="39" t="s">
        <v>3750</v>
      </c>
      <c r="L133" s="40" t="s">
        <v>3751</v>
      </c>
      <c r="M133" s="48" t="s">
        <v>434</v>
      </c>
      <c r="N133" s="39" t="s">
        <v>1158</v>
      </c>
      <c r="O133" s="39" t="s">
        <v>1159</v>
      </c>
      <c r="P133" s="40" t="s">
        <v>1160</v>
      </c>
      <c r="Q133" s="40" t="s">
        <v>1161</v>
      </c>
      <c r="R133" s="39" t="s">
        <v>905</v>
      </c>
      <c r="S133" s="39" t="s">
        <v>69</v>
      </c>
      <c r="T133" s="39" t="str">
        <f t="array" ref="T133">IFERROR(INDEX(INDIRECT("'"&amp;VLOOKUP($C133,ModMap!$A$2:$B$21,2,FALSE)&amp;"'!T:T"),MATCH($K133,INDIRECT("'"&amp;VLOOKUP($C133,ModMap!$A$2:$B$21,2,FALSE)&amp;"'!$K:$K"),0)),"")</f>
        <v>Unassigned</v>
      </c>
      <c r="U133" s="48" t="s">
        <v>33</v>
      </c>
      <c r="V133" s="39" t="str">
        <f t="array" ref="V133">IFERROR(INDEX(INDIRECT("'"&amp;VLOOKUP($C133,ModMap!$A$2:$B$21,2,FALSE)&amp;"'!V:V"),MATCH($K133,INDIRECT("'"&amp;VLOOKUP($C133,ModMap!$A$2:$B$21,2,FALSE)&amp;"'!$K:$K"),0)),"")</f>
        <v>Not Started</v>
      </c>
      <c r="W133" s="39" t="str">
        <f t="array" ref="W133">IFERROR(INDEX(INDIRECT("'"&amp;VLOOKUP($C133,ModMap!$A$2:$B$21,2,FALSE)&amp;"'!W:W"),MATCH($K133,INDIRECT("'"&amp;VLOOKUP($C133,ModMap!$A$2:$B$21,2,FALSE)&amp;"'!$K:$K"),0)),"")</f>
        <v>Unassigned</v>
      </c>
      <c r="X133" s="48" t="s">
        <v>33</v>
      </c>
      <c r="Y133" s="39" t="str">
        <f t="array" ref="Y133">IFERROR(INDEX(INDIRECT("'"&amp;VLOOKUP($C133,ModMap!$A$2:$B$21,2,FALSE)&amp;"'!Y:Y"),MATCH($K133,INDIRECT("'"&amp;VLOOKUP($C133,ModMap!$A$2:$B$21,2,FALSE)&amp;"'!$K:$K"),0)),"")</f>
        <v>Not Started</v>
      </c>
      <c r="Z133" s="39" t="str">
        <f t="array" ref="Z133">IFERROR(INDEX(INDIRECT("'"&amp;VLOOKUP($C133,ModMap!$A$2:$B$21,2,FALSE)&amp;"'!Z:Z"),MATCH($K133,INDIRECT("'"&amp;VLOOKUP($C133,ModMap!$A$2:$B$21,2,FALSE)&amp;"'!$K:$K"),0)),"")</f>
        <v>Unassigned</v>
      </c>
      <c r="AA133" s="44" t="s">
        <v>36</v>
      </c>
      <c r="AB133" s="39" t="str">
        <f t="array" ref="AB133">IFERROR(INDEX(INDIRECT("'"&amp;VLOOKUP($C133,ModMap!$A$2:$B$21,2,FALSE)&amp;"'!AB:AB"),MATCH($K133,INDIRECT("'"&amp;VLOOKUP($C133,ModMap!$A$2:$B$21,2,FALSE)&amp;"'!$K:$K"),0)),"")</f>
        <v>N/A</v>
      </c>
      <c r="AC133" s="39" t="str">
        <f t="array" ref="AC133">IFERROR(INDEX(INDIRECT("'"&amp;VLOOKUP($C133,ModMap!$A$2:$B$21,2,FALSE)&amp;"'!AC:AC"),MATCH($K133,INDIRECT("'"&amp;VLOOKUP($C133,ModMap!$A$2:$B$21,2,FALSE)&amp;"'!$K:$K"),0)),"")</f>
        <v/>
      </c>
      <c r="AD133" s="48" t="s">
        <v>33</v>
      </c>
      <c r="AE133" s="39" t="str">
        <f t="array" ref="AE133">IFERROR(INDEX(INDIRECT("'"&amp;VLOOKUP($C133,ModMap!$A$2:$B$21,2,FALSE)&amp;"'!AE:AE"),MATCH($K133,INDIRECT("'"&amp;VLOOKUP($C133,ModMap!$A$2:$B$21,2,FALSE)&amp;"'!$K:$K"),0)),"")</f>
        <v>Not Started</v>
      </c>
      <c r="AF133" s="39" t="str">
        <f t="array" ref="AF133">IFERROR(INDEX(INDIRECT("'"&amp;VLOOKUP($C133,ModMap!$A$2:$B$21,2,FALSE)&amp;"'!AF:AF"),MATCH($K133,INDIRECT("'"&amp;VLOOKUP($C133,ModMap!$A$2:$B$21,2,FALSE)&amp;"'!$K:$K"),0)),"")</f>
        <v>Unassigned</v>
      </c>
      <c r="AG133" s="44" t="s">
        <v>36</v>
      </c>
      <c r="AH133" s="39" t="str">
        <f t="array" ref="AH133">IFERROR(INDEX(INDIRECT("'"&amp;VLOOKUP($C133,ModMap!$A$2:$B$21,2,FALSE)&amp;"'!AH:AH"),MATCH($K133,INDIRECT("'"&amp;VLOOKUP($C133,ModMap!$A$2:$B$21,2,FALSE)&amp;"'!$K:$K"),0)),"")</f>
        <v>N/A</v>
      </c>
      <c r="AI133" s="39" t="str">
        <f t="array" ref="AI133">IFERROR(INDEX(INDIRECT("'"&amp;VLOOKUP($C133,ModMap!$A$2:$B$21,2,FALSE)&amp;"'!AI:AI"),MATCH($K133,INDIRECT("'"&amp;VLOOKUP($C133,ModMap!$A$2:$B$21,2,FALSE)&amp;"'!$K:$K"),0)),"")</f>
        <v/>
      </c>
      <c r="AJ133" s="44" t="s">
        <v>36</v>
      </c>
      <c r="AK133" s="39" t="str">
        <f t="array" ref="AK133">IFERROR(INDEX(INDIRECT("'"&amp;VLOOKUP($C133,ModMap!$A$2:$B$21,2,FALSE)&amp;"'!AK:AK"),MATCH($K133,INDIRECT("'"&amp;VLOOKUP($C133,ModMap!$A$2:$B$21,2,FALSE)&amp;"'!$K:$K"),0)),"")</f>
        <v>N/A</v>
      </c>
      <c r="AL133" s="39" t="str">
        <f t="array" ref="AL133">IFERROR(INDEX(INDIRECT("'"&amp;VLOOKUP($C133,ModMap!$A$2:$B$21,2,FALSE)&amp;"'!AL:AL"),MATCH($K133,INDIRECT("'"&amp;VLOOKUP($C133,ModMap!$A$2:$B$21,2,FALSE)&amp;"'!$K:$K"),0)),"")</f>
        <v/>
      </c>
      <c r="AM133" s="39">
        <f t="shared" si="1"/>
        <v>3</v>
      </c>
      <c r="AN133" s="39" t="str">
        <f t="shared" si="2"/>
        <v>Not Started</v>
      </c>
      <c r="AO133" s="40" t="str">
        <f t="array" ref="AO133">IFERROR(INDEX(INDIRECT("'"&amp;VLOOKUP($C133,ModMap!$A$2:$B$21,2,FALSE)&amp;"'!AO:AO"),MATCH($K133,INDIRECT("'"&amp;VLOOKUP($C133,ModMap!$A$2:$B$21,2,FALSE)&amp;"'!$K:$K"),0)),"")</f>
        <v/>
      </c>
      <c r="AP133" s="49" t="str">
        <f t="array" ref="AP133">IFERROR(HYPERLINK("#'"&amp;VLOOKUP($C133,ModMap!$A$2:$B$21,2,FALSE)&amp;"'!V"&amp;MATCH($K133,INDIRECT("'"&amp;VLOOKUP($C133,ModMap!$A$2:$B$21,2,FALSE)&amp;"'!$K:$K"),0),"Edit on module sheet"),"")</f>
        <v>Edit on module sheet</v>
      </c>
    </row>
    <row r="134" ht="42.0" customHeight="1">
      <c r="A134" s="50">
        <v>132.0</v>
      </c>
      <c r="B134" s="50">
        <v>468.0</v>
      </c>
      <c r="C134" s="50" t="s">
        <v>115</v>
      </c>
      <c r="D134" s="51" t="s">
        <v>116</v>
      </c>
      <c r="E134" s="31" t="s">
        <v>69</v>
      </c>
      <c r="F134" s="74" t="s">
        <v>1151</v>
      </c>
      <c r="G134" s="51" t="s">
        <v>1152</v>
      </c>
      <c r="H134" s="50" t="s">
        <v>1169</v>
      </c>
      <c r="I134" s="50" t="s">
        <v>1170</v>
      </c>
      <c r="J134" s="51" t="s">
        <v>1171</v>
      </c>
      <c r="K134" s="50" t="s">
        <v>3779</v>
      </c>
      <c r="L134" s="51" t="s">
        <v>3780</v>
      </c>
      <c r="M134" s="48" t="s">
        <v>434</v>
      </c>
      <c r="N134" s="50" t="s">
        <v>1158</v>
      </c>
      <c r="O134" s="50" t="s">
        <v>1159</v>
      </c>
      <c r="P134" s="51" t="s">
        <v>1174</v>
      </c>
      <c r="Q134" s="51" t="s">
        <v>1175</v>
      </c>
      <c r="R134" s="50" t="s">
        <v>287</v>
      </c>
      <c r="S134" s="50" t="s">
        <v>69</v>
      </c>
      <c r="T134" s="50" t="str">
        <f t="array" ref="T134">IFERROR(INDEX(INDIRECT("'"&amp;VLOOKUP($C134,ModMap!$A$2:$B$21,2,FALSE)&amp;"'!T:T"),MATCH($K134,INDIRECT("'"&amp;VLOOKUP($C134,ModMap!$A$2:$B$21,2,FALSE)&amp;"'!$K:$K"),0)),"")</f>
        <v>Unassigned</v>
      </c>
      <c r="U134" s="48" t="s">
        <v>33</v>
      </c>
      <c r="V134" s="50" t="str">
        <f t="array" ref="V134">IFERROR(INDEX(INDIRECT("'"&amp;VLOOKUP($C134,ModMap!$A$2:$B$21,2,FALSE)&amp;"'!V:V"),MATCH($K134,INDIRECT("'"&amp;VLOOKUP($C134,ModMap!$A$2:$B$21,2,FALSE)&amp;"'!$K:$K"),0)),"")</f>
        <v>Not Started</v>
      </c>
      <c r="W134" s="50" t="str">
        <f t="array" ref="W134">IFERROR(INDEX(INDIRECT("'"&amp;VLOOKUP($C134,ModMap!$A$2:$B$21,2,FALSE)&amp;"'!W:W"),MATCH($K134,INDIRECT("'"&amp;VLOOKUP($C134,ModMap!$A$2:$B$21,2,FALSE)&amp;"'!$K:$K"),0)),"")</f>
        <v>Unassigned</v>
      </c>
      <c r="X134" s="48" t="s">
        <v>33</v>
      </c>
      <c r="Y134" s="50" t="str">
        <f t="array" ref="Y134">IFERROR(INDEX(INDIRECT("'"&amp;VLOOKUP($C134,ModMap!$A$2:$B$21,2,FALSE)&amp;"'!Y:Y"),MATCH($K134,INDIRECT("'"&amp;VLOOKUP($C134,ModMap!$A$2:$B$21,2,FALSE)&amp;"'!$K:$K"),0)),"")</f>
        <v>Not Started</v>
      </c>
      <c r="Z134" s="50" t="str">
        <f t="array" ref="Z134">IFERROR(INDEX(INDIRECT("'"&amp;VLOOKUP($C134,ModMap!$A$2:$B$21,2,FALSE)&amp;"'!Z:Z"),MATCH($K134,INDIRECT("'"&amp;VLOOKUP($C134,ModMap!$A$2:$B$21,2,FALSE)&amp;"'!$K:$K"),0)),"")</f>
        <v>Unassigned</v>
      </c>
      <c r="AA134" s="44" t="s">
        <v>36</v>
      </c>
      <c r="AB134" s="50" t="str">
        <f t="array" ref="AB134">IFERROR(INDEX(INDIRECT("'"&amp;VLOOKUP($C134,ModMap!$A$2:$B$21,2,FALSE)&amp;"'!AB:AB"),MATCH($K134,INDIRECT("'"&amp;VLOOKUP($C134,ModMap!$A$2:$B$21,2,FALSE)&amp;"'!$K:$K"),0)),"")</f>
        <v>N/A</v>
      </c>
      <c r="AC134" s="50" t="str">
        <f t="array" ref="AC134">IFERROR(INDEX(INDIRECT("'"&amp;VLOOKUP($C134,ModMap!$A$2:$B$21,2,FALSE)&amp;"'!AC:AC"),MATCH($K134,INDIRECT("'"&amp;VLOOKUP($C134,ModMap!$A$2:$B$21,2,FALSE)&amp;"'!$K:$K"),0)),"")</f>
        <v/>
      </c>
      <c r="AD134" s="48" t="s">
        <v>33</v>
      </c>
      <c r="AE134" s="50" t="str">
        <f t="array" ref="AE134">IFERROR(INDEX(INDIRECT("'"&amp;VLOOKUP($C134,ModMap!$A$2:$B$21,2,FALSE)&amp;"'!AE:AE"),MATCH($K134,INDIRECT("'"&amp;VLOOKUP($C134,ModMap!$A$2:$B$21,2,FALSE)&amp;"'!$K:$K"),0)),"")</f>
        <v>Not Started</v>
      </c>
      <c r="AF134" s="50" t="str">
        <f t="array" ref="AF134">IFERROR(INDEX(INDIRECT("'"&amp;VLOOKUP($C134,ModMap!$A$2:$B$21,2,FALSE)&amp;"'!AF:AF"),MATCH($K134,INDIRECT("'"&amp;VLOOKUP($C134,ModMap!$A$2:$B$21,2,FALSE)&amp;"'!$K:$K"),0)),"")</f>
        <v>Unassigned</v>
      </c>
      <c r="AG134" s="44" t="s">
        <v>36</v>
      </c>
      <c r="AH134" s="50" t="str">
        <f t="array" ref="AH134">IFERROR(INDEX(INDIRECT("'"&amp;VLOOKUP($C134,ModMap!$A$2:$B$21,2,FALSE)&amp;"'!AH:AH"),MATCH($K134,INDIRECT("'"&amp;VLOOKUP($C134,ModMap!$A$2:$B$21,2,FALSE)&amp;"'!$K:$K"),0)),"")</f>
        <v>N/A</v>
      </c>
      <c r="AI134" s="50" t="str">
        <f t="array" ref="AI134">IFERROR(INDEX(INDIRECT("'"&amp;VLOOKUP($C134,ModMap!$A$2:$B$21,2,FALSE)&amp;"'!AI:AI"),MATCH($K134,INDIRECT("'"&amp;VLOOKUP($C134,ModMap!$A$2:$B$21,2,FALSE)&amp;"'!$K:$K"),0)),"")</f>
        <v/>
      </c>
      <c r="AJ134" s="44" t="s">
        <v>36</v>
      </c>
      <c r="AK134" s="50" t="str">
        <f t="array" ref="AK134">IFERROR(INDEX(INDIRECT("'"&amp;VLOOKUP($C134,ModMap!$A$2:$B$21,2,FALSE)&amp;"'!AK:AK"),MATCH($K134,INDIRECT("'"&amp;VLOOKUP($C134,ModMap!$A$2:$B$21,2,FALSE)&amp;"'!$K:$K"),0)),"")</f>
        <v>N/A</v>
      </c>
      <c r="AL134" s="50" t="str">
        <f t="array" ref="AL134">IFERROR(INDEX(INDIRECT("'"&amp;VLOOKUP($C134,ModMap!$A$2:$B$21,2,FALSE)&amp;"'!AL:AL"),MATCH($K134,INDIRECT("'"&amp;VLOOKUP($C134,ModMap!$A$2:$B$21,2,FALSE)&amp;"'!$K:$K"),0)),"")</f>
        <v/>
      </c>
      <c r="AM134" s="50">
        <f t="shared" si="1"/>
        <v>3</v>
      </c>
      <c r="AN134" s="50" t="str">
        <f t="shared" si="2"/>
        <v>Not Started</v>
      </c>
      <c r="AO134" s="51" t="str">
        <f t="array" ref="AO134">IFERROR(INDEX(INDIRECT("'"&amp;VLOOKUP($C134,ModMap!$A$2:$B$21,2,FALSE)&amp;"'!AO:AO"),MATCH($K134,INDIRECT("'"&amp;VLOOKUP($C134,ModMap!$A$2:$B$21,2,FALSE)&amp;"'!$K:$K"),0)),"")</f>
        <v/>
      </c>
      <c r="AP134" s="49" t="str">
        <f t="array" ref="AP134">IFERROR(HYPERLINK("#'"&amp;VLOOKUP($C134,ModMap!$A$2:$B$21,2,FALSE)&amp;"'!V"&amp;MATCH($K134,INDIRECT("'"&amp;VLOOKUP($C134,ModMap!$A$2:$B$21,2,FALSE)&amp;"'!$K:$K"),0),"Edit on module sheet"),"")</f>
        <v>Edit on module sheet</v>
      </c>
    </row>
    <row r="135" ht="42.0" customHeight="1">
      <c r="A135" s="39">
        <v>133.0</v>
      </c>
      <c r="B135" s="39">
        <v>472.0</v>
      </c>
      <c r="C135" s="39" t="s">
        <v>115</v>
      </c>
      <c r="D135" s="40" t="s">
        <v>116</v>
      </c>
      <c r="E135" s="31" t="s">
        <v>69</v>
      </c>
      <c r="F135" s="74" t="s">
        <v>1151</v>
      </c>
      <c r="G135" s="40" t="s">
        <v>1152</v>
      </c>
      <c r="H135" s="39" t="s">
        <v>1178</v>
      </c>
      <c r="I135" s="39" t="s">
        <v>1179</v>
      </c>
      <c r="J135" s="40" t="s">
        <v>1180</v>
      </c>
      <c r="K135" s="39" t="s">
        <v>3789</v>
      </c>
      <c r="L135" s="40" t="s">
        <v>3790</v>
      </c>
      <c r="M135" s="48" t="s">
        <v>434</v>
      </c>
      <c r="N135" s="39" t="s">
        <v>1158</v>
      </c>
      <c r="O135" s="39" t="s">
        <v>1183</v>
      </c>
      <c r="P135" s="40" t="s">
        <v>1184</v>
      </c>
      <c r="Q135" s="40" t="s">
        <v>1185</v>
      </c>
      <c r="R135" s="39" t="s">
        <v>287</v>
      </c>
      <c r="S135" s="39" t="s">
        <v>69</v>
      </c>
      <c r="T135" s="39" t="str">
        <f t="array" ref="T135">IFERROR(INDEX(INDIRECT("'"&amp;VLOOKUP($C135,ModMap!$A$2:$B$21,2,FALSE)&amp;"'!T:T"),MATCH($K135,INDIRECT("'"&amp;VLOOKUP($C135,ModMap!$A$2:$B$21,2,FALSE)&amp;"'!$K:$K"),0)),"")</f>
        <v>Unassigned</v>
      </c>
      <c r="U135" s="48" t="s">
        <v>33</v>
      </c>
      <c r="V135" s="39" t="str">
        <f t="array" ref="V135">IFERROR(INDEX(INDIRECT("'"&amp;VLOOKUP($C135,ModMap!$A$2:$B$21,2,FALSE)&amp;"'!V:V"),MATCH($K135,INDIRECT("'"&amp;VLOOKUP($C135,ModMap!$A$2:$B$21,2,FALSE)&amp;"'!$K:$K"),0)),"")</f>
        <v>Not Started</v>
      </c>
      <c r="W135" s="39" t="str">
        <f t="array" ref="W135">IFERROR(INDEX(INDIRECT("'"&amp;VLOOKUP($C135,ModMap!$A$2:$B$21,2,FALSE)&amp;"'!W:W"),MATCH($K135,INDIRECT("'"&amp;VLOOKUP($C135,ModMap!$A$2:$B$21,2,FALSE)&amp;"'!$K:$K"),0)),"")</f>
        <v>Unassigned</v>
      </c>
      <c r="X135" s="48" t="s">
        <v>33</v>
      </c>
      <c r="Y135" s="39" t="str">
        <f t="array" ref="Y135">IFERROR(INDEX(INDIRECT("'"&amp;VLOOKUP($C135,ModMap!$A$2:$B$21,2,FALSE)&amp;"'!Y:Y"),MATCH($K135,INDIRECT("'"&amp;VLOOKUP($C135,ModMap!$A$2:$B$21,2,FALSE)&amp;"'!$K:$K"),0)),"")</f>
        <v>Not Started</v>
      </c>
      <c r="Z135" s="39" t="str">
        <f t="array" ref="Z135">IFERROR(INDEX(INDIRECT("'"&amp;VLOOKUP($C135,ModMap!$A$2:$B$21,2,FALSE)&amp;"'!Z:Z"),MATCH($K135,INDIRECT("'"&amp;VLOOKUP($C135,ModMap!$A$2:$B$21,2,FALSE)&amp;"'!$K:$K"),0)),"")</f>
        <v>Unassigned</v>
      </c>
      <c r="AA135" s="44" t="s">
        <v>36</v>
      </c>
      <c r="AB135" s="39" t="str">
        <f t="array" ref="AB135">IFERROR(INDEX(INDIRECT("'"&amp;VLOOKUP($C135,ModMap!$A$2:$B$21,2,FALSE)&amp;"'!AB:AB"),MATCH($K135,INDIRECT("'"&amp;VLOOKUP($C135,ModMap!$A$2:$B$21,2,FALSE)&amp;"'!$K:$K"),0)),"")</f>
        <v>N/A</v>
      </c>
      <c r="AC135" s="39" t="str">
        <f t="array" ref="AC135">IFERROR(INDEX(INDIRECT("'"&amp;VLOOKUP($C135,ModMap!$A$2:$B$21,2,FALSE)&amp;"'!AC:AC"),MATCH($K135,INDIRECT("'"&amp;VLOOKUP($C135,ModMap!$A$2:$B$21,2,FALSE)&amp;"'!$K:$K"),0)),"")</f>
        <v/>
      </c>
      <c r="AD135" s="48" t="s">
        <v>33</v>
      </c>
      <c r="AE135" s="39" t="str">
        <f t="array" ref="AE135">IFERROR(INDEX(INDIRECT("'"&amp;VLOOKUP($C135,ModMap!$A$2:$B$21,2,FALSE)&amp;"'!AE:AE"),MATCH($K135,INDIRECT("'"&amp;VLOOKUP($C135,ModMap!$A$2:$B$21,2,FALSE)&amp;"'!$K:$K"),0)),"")</f>
        <v>Not Started</v>
      </c>
      <c r="AF135" s="39" t="str">
        <f t="array" ref="AF135">IFERROR(INDEX(INDIRECT("'"&amp;VLOOKUP($C135,ModMap!$A$2:$B$21,2,FALSE)&amp;"'!AF:AF"),MATCH($K135,INDIRECT("'"&amp;VLOOKUP($C135,ModMap!$A$2:$B$21,2,FALSE)&amp;"'!$K:$K"),0)),"")</f>
        <v>Unassigned</v>
      </c>
      <c r="AG135" s="44" t="s">
        <v>36</v>
      </c>
      <c r="AH135" s="39" t="str">
        <f t="array" ref="AH135">IFERROR(INDEX(INDIRECT("'"&amp;VLOOKUP($C135,ModMap!$A$2:$B$21,2,FALSE)&amp;"'!AH:AH"),MATCH($K135,INDIRECT("'"&amp;VLOOKUP($C135,ModMap!$A$2:$B$21,2,FALSE)&amp;"'!$K:$K"),0)),"")</f>
        <v>N/A</v>
      </c>
      <c r="AI135" s="39" t="str">
        <f t="array" ref="AI135">IFERROR(INDEX(INDIRECT("'"&amp;VLOOKUP($C135,ModMap!$A$2:$B$21,2,FALSE)&amp;"'!AI:AI"),MATCH($K135,INDIRECT("'"&amp;VLOOKUP($C135,ModMap!$A$2:$B$21,2,FALSE)&amp;"'!$K:$K"),0)),"")</f>
        <v/>
      </c>
      <c r="AJ135" s="44" t="s">
        <v>36</v>
      </c>
      <c r="AK135" s="39" t="str">
        <f t="array" ref="AK135">IFERROR(INDEX(INDIRECT("'"&amp;VLOOKUP($C135,ModMap!$A$2:$B$21,2,FALSE)&amp;"'!AK:AK"),MATCH($K135,INDIRECT("'"&amp;VLOOKUP($C135,ModMap!$A$2:$B$21,2,FALSE)&amp;"'!$K:$K"),0)),"")</f>
        <v>N/A</v>
      </c>
      <c r="AL135" s="39" t="str">
        <f t="array" ref="AL135">IFERROR(INDEX(INDIRECT("'"&amp;VLOOKUP($C135,ModMap!$A$2:$B$21,2,FALSE)&amp;"'!AL:AL"),MATCH($K135,INDIRECT("'"&amp;VLOOKUP($C135,ModMap!$A$2:$B$21,2,FALSE)&amp;"'!$K:$K"),0)),"")</f>
        <v/>
      </c>
      <c r="AM135" s="39">
        <f t="shared" si="1"/>
        <v>3</v>
      </c>
      <c r="AN135" s="39" t="str">
        <f t="shared" si="2"/>
        <v>Not Started</v>
      </c>
      <c r="AO135" s="40" t="str">
        <f t="array" ref="AO135">IFERROR(INDEX(INDIRECT("'"&amp;VLOOKUP($C135,ModMap!$A$2:$B$21,2,FALSE)&amp;"'!AO:AO"),MATCH($K135,INDIRECT("'"&amp;VLOOKUP($C135,ModMap!$A$2:$B$21,2,FALSE)&amp;"'!$K:$K"),0)),"")</f>
        <v/>
      </c>
      <c r="AP135" s="49" t="str">
        <f t="array" ref="AP135">IFERROR(HYPERLINK("#'"&amp;VLOOKUP($C135,ModMap!$A$2:$B$21,2,FALSE)&amp;"'!V"&amp;MATCH($K135,INDIRECT("'"&amp;VLOOKUP($C135,ModMap!$A$2:$B$21,2,FALSE)&amp;"'!$K:$K"),0),"Edit on module sheet"),"")</f>
        <v>Edit on module sheet</v>
      </c>
    </row>
    <row r="136" ht="42.0" customHeight="1">
      <c r="A136" s="50">
        <v>134.0</v>
      </c>
      <c r="B136" s="50">
        <v>476.0</v>
      </c>
      <c r="C136" s="50" t="s">
        <v>115</v>
      </c>
      <c r="D136" s="51" t="s">
        <v>116</v>
      </c>
      <c r="E136" s="31" t="s">
        <v>69</v>
      </c>
      <c r="F136" s="74" t="s">
        <v>1151</v>
      </c>
      <c r="G136" s="51" t="s">
        <v>1152</v>
      </c>
      <c r="H136" s="50" t="s">
        <v>1195</v>
      </c>
      <c r="I136" s="50" t="s">
        <v>1196</v>
      </c>
      <c r="J136" s="51" t="s">
        <v>1197</v>
      </c>
      <c r="K136" s="50" t="s">
        <v>3807</v>
      </c>
      <c r="L136" s="51" t="s">
        <v>3808</v>
      </c>
      <c r="M136" s="48" t="s">
        <v>434</v>
      </c>
      <c r="N136" s="50" t="s">
        <v>1158</v>
      </c>
      <c r="O136" s="50" t="s">
        <v>1200</v>
      </c>
      <c r="P136" s="51" t="s">
        <v>1201</v>
      </c>
      <c r="Q136" s="51" t="s">
        <v>1202</v>
      </c>
      <c r="R136" s="50" t="s">
        <v>1203</v>
      </c>
      <c r="S136" s="50" t="s">
        <v>69</v>
      </c>
      <c r="T136" s="50" t="str">
        <f t="array" ref="T136">IFERROR(INDEX(INDIRECT("'"&amp;VLOOKUP($C136,ModMap!$A$2:$B$21,2,FALSE)&amp;"'!T:T"),MATCH($K136,INDIRECT("'"&amp;VLOOKUP($C136,ModMap!$A$2:$B$21,2,FALSE)&amp;"'!$K:$K"),0)),"")</f>
        <v>Unassigned</v>
      </c>
      <c r="U136" s="48" t="s">
        <v>33</v>
      </c>
      <c r="V136" s="50" t="str">
        <f t="array" ref="V136">IFERROR(INDEX(INDIRECT("'"&amp;VLOOKUP($C136,ModMap!$A$2:$B$21,2,FALSE)&amp;"'!V:V"),MATCH($K136,INDIRECT("'"&amp;VLOOKUP($C136,ModMap!$A$2:$B$21,2,FALSE)&amp;"'!$K:$K"),0)),"")</f>
        <v>Not Started</v>
      </c>
      <c r="W136" s="50" t="str">
        <f t="array" ref="W136">IFERROR(INDEX(INDIRECT("'"&amp;VLOOKUP($C136,ModMap!$A$2:$B$21,2,FALSE)&amp;"'!W:W"),MATCH($K136,INDIRECT("'"&amp;VLOOKUP($C136,ModMap!$A$2:$B$21,2,FALSE)&amp;"'!$K:$K"),0)),"")</f>
        <v>Unassigned</v>
      </c>
      <c r="X136" s="48" t="s">
        <v>33</v>
      </c>
      <c r="Y136" s="50" t="str">
        <f t="array" ref="Y136">IFERROR(INDEX(INDIRECT("'"&amp;VLOOKUP($C136,ModMap!$A$2:$B$21,2,FALSE)&amp;"'!Y:Y"),MATCH($K136,INDIRECT("'"&amp;VLOOKUP($C136,ModMap!$A$2:$B$21,2,FALSE)&amp;"'!$K:$K"),0)),"")</f>
        <v>Not Started</v>
      </c>
      <c r="Z136" s="50" t="str">
        <f t="array" ref="Z136">IFERROR(INDEX(INDIRECT("'"&amp;VLOOKUP($C136,ModMap!$A$2:$B$21,2,FALSE)&amp;"'!Z:Z"),MATCH($K136,INDIRECT("'"&amp;VLOOKUP($C136,ModMap!$A$2:$B$21,2,FALSE)&amp;"'!$K:$K"),0)),"")</f>
        <v>Unassigned</v>
      </c>
      <c r="AA136" s="44" t="s">
        <v>36</v>
      </c>
      <c r="AB136" s="50" t="str">
        <f t="array" ref="AB136">IFERROR(INDEX(INDIRECT("'"&amp;VLOOKUP($C136,ModMap!$A$2:$B$21,2,FALSE)&amp;"'!AB:AB"),MATCH($K136,INDIRECT("'"&amp;VLOOKUP($C136,ModMap!$A$2:$B$21,2,FALSE)&amp;"'!$K:$K"),0)),"")</f>
        <v>N/A</v>
      </c>
      <c r="AC136" s="50" t="str">
        <f t="array" ref="AC136">IFERROR(INDEX(INDIRECT("'"&amp;VLOOKUP($C136,ModMap!$A$2:$B$21,2,FALSE)&amp;"'!AC:AC"),MATCH($K136,INDIRECT("'"&amp;VLOOKUP($C136,ModMap!$A$2:$B$21,2,FALSE)&amp;"'!$K:$K"),0)),"")</f>
        <v/>
      </c>
      <c r="AD136" s="48" t="s">
        <v>33</v>
      </c>
      <c r="AE136" s="50" t="str">
        <f t="array" ref="AE136">IFERROR(INDEX(INDIRECT("'"&amp;VLOOKUP($C136,ModMap!$A$2:$B$21,2,FALSE)&amp;"'!AE:AE"),MATCH($K136,INDIRECT("'"&amp;VLOOKUP($C136,ModMap!$A$2:$B$21,2,FALSE)&amp;"'!$K:$K"),0)),"")</f>
        <v>Not Started</v>
      </c>
      <c r="AF136" s="50" t="str">
        <f t="array" ref="AF136">IFERROR(INDEX(INDIRECT("'"&amp;VLOOKUP($C136,ModMap!$A$2:$B$21,2,FALSE)&amp;"'!AF:AF"),MATCH($K136,INDIRECT("'"&amp;VLOOKUP($C136,ModMap!$A$2:$B$21,2,FALSE)&amp;"'!$K:$K"),0)),"")</f>
        <v>Unassigned</v>
      </c>
      <c r="AG136" s="44" t="s">
        <v>36</v>
      </c>
      <c r="AH136" s="50" t="str">
        <f t="array" ref="AH136">IFERROR(INDEX(INDIRECT("'"&amp;VLOOKUP($C136,ModMap!$A$2:$B$21,2,FALSE)&amp;"'!AH:AH"),MATCH($K136,INDIRECT("'"&amp;VLOOKUP($C136,ModMap!$A$2:$B$21,2,FALSE)&amp;"'!$K:$K"),0)),"")</f>
        <v>N/A</v>
      </c>
      <c r="AI136" s="50" t="str">
        <f t="array" ref="AI136">IFERROR(INDEX(INDIRECT("'"&amp;VLOOKUP($C136,ModMap!$A$2:$B$21,2,FALSE)&amp;"'!AI:AI"),MATCH($K136,INDIRECT("'"&amp;VLOOKUP($C136,ModMap!$A$2:$B$21,2,FALSE)&amp;"'!$K:$K"),0)),"")</f>
        <v/>
      </c>
      <c r="AJ136" s="44" t="s">
        <v>36</v>
      </c>
      <c r="AK136" s="50" t="str">
        <f t="array" ref="AK136">IFERROR(INDEX(INDIRECT("'"&amp;VLOOKUP($C136,ModMap!$A$2:$B$21,2,FALSE)&amp;"'!AK:AK"),MATCH($K136,INDIRECT("'"&amp;VLOOKUP($C136,ModMap!$A$2:$B$21,2,FALSE)&amp;"'!$K:$K"),0)),"")</f>
        <v>N/A</v>
      </c>
      <c r="AL136" s="50" t="str">
        <f t="array" ref="AL136">IFERROR(INDEX(INDIRECT("'"&amp;VLOOKUP($C136,ModMap!$A$2:$B$21,2,FALSE)&amp;"'!AL:AL"),MATCH($K136,INDIRECT("'"&amp;VLOOKUP($C136,ModMap!$A$2:$B$21,2,FALSE)&amp;"'!$K:$K"),0)),"")</f>
        <v/>
      </c>
      <c r="AM136" s="50">
        <f t="shared" si="1"/>
        <v>3</v>
      </c>
      <c r="AN136" s="50" t="str">
        <f t="shared" si="2"/>
        <v>Not Started</v>
      </c>
      <c r="AO136" s="51" t="str">
        <f t="array" ref="AO136">IFERROR(INDEX(INDIRECT("'"&amp;VLOOKUP($C136,ModMap!$A$2:$B$21,2,FALSE)&amp;"'!AO:AO"),MATCH($K136,INDIRECT("'"&amp;VLOOKUP($C136,ModMap!$A$2:$B$21,2,FALSE)&amp;"'!$K:$K"),0)),"")</f>
        <v/>
      </c>
      <c r="AP136" s="49" t="str">
        <f t="array" ref="AP136">IFERROR(HYPERLINK("#'"&amp;VLOOKUP($C136,ModMap!$A$2:$B$21,2,FALSE)&amp;"'!V"&amp;MATCH($K136,INDIRECT("'"&amp;VLOOKUP($C136,ModMap!$A$2:$B$21,2,FALSE)&amp;"'!$K:$K"),0),"Edit on module sheet"),"")</f>
        <v>Edit on module sheet</v>
      </c>
    </row>
    <row r="137" ht="42.0" customHeight="1">
      <c r="A137" s="39">
        <v>135.0</v>
      </c>
      <c r="B137" s="39">
        <v>479.0</v>
      </c>
      <c r="C137" s="39" t="s">
        <v>115</v>
      </c>
      <c r="D137" s="40" t="s">
        <v>116</v>
      </c>
      <c r="E137" s="31" t="s">
        <v>69</v>
      </c>
      <c r="F137" s="74" t="s">
        <v>1151</v>
      </c>
      <c r="G137" s="40" t="s">
        <v>1152</v>
      </c>
      <c r="H137" s="39" t="s">
        <v>1206</v>
      </c>
      <c r="I137" s="39" t="s">
        <v>1207</v>
      </c>
      <c r="J137" s="40" t="s">
        <v>1208</v>
      </c>
      <c r="K137" s="39" t="s">
        <v>3812</v>
      </c>
      <c r="L137" s="40" t="s">
        <v>3813</v>
      </c>
      <c r="M137" s="48" t="s">
        <v>434</v>
      </c>
      <c r="N137" s="39" t="s">
        <v>1158</v>
      </c>
      <c r="O137" s="39" t="s">
        <v>1159</v>
      </c>
      <c r="P137" s="40" t="s">
        <v>1211</v>
      </c>
      <c r="Q137" s="40" t="s">
        <v>1212</v>
      </c>
      <c r="R137" s="39" t="s">
        <v>1213</v>
      </c>
      <c r="S137" s="39" t="s">
        <v>69</v>
      </c>
      <c r="T137" s="39" t="str">
        <f t="array" ref="T137">IFERROR(INDEX(INDIRECT("'"&amp;VLOOKUP($C137,ModMap!$A$2:$B$21,2,FALSE)&amp;"'!T:T"),MATCH($K137,INDIRECT("'"&amp;VLOOKUP($C137,ModMap!$A$2:$B$21,2,FALSE)&amp;"'!$K:$K"),0)),"")</f>
        <v>Unassigned</v>
      </c>
      <c r="U137" s="44" t="s">
        <v>36</v>
      </c>
      <c r="V137" s="39" t="str">
        <f t="array" ref="V137">IFERROR(INDEX(INDIRECT("'"&amp;VLOOKUP($C137,ModMap!$A$2:$B$21,2,FALSE)&amp;"'!V:V"),MATCH($K137,INDIRECT("'"&amp;VLOOKUP($C137,ModMap!$A$2:$B$21,2,FALSE)&amp;"'!$K:$K"),0)),"")</f>
        <v>N/A</v>
      </c>
      <c r="W137" s="39" t="str">
        <f t="array" ref="W137">IFERROR(INDEX(INDIRECT("'"&amp;VLOOKUP($C137,ModMap!$A$2:$B$21,2,FALSE)&amp;"'!W:W"),MATCH($K137,INDIRECT("'"&amp;VLOOKUP($C137,ModMap!$A$2:$B$21,2,FALSE)&amp;"'!$K:$K"),0)),"")</f>
        <v/>
      </c>
      <c r="X137" s="48" t="s">
        <v>33</v>
      </c>
      <c r="Y137" s="39" t="str">
        <f t="array" ref="Y137">IFERROR(INDEX(INDIRECT("'"&amp;VLOOKUP($C137,ModMap!$A$2:$B$21,2,FALSE)&amp;"'!Y:Y"),MATCH($K137,INDIRECT("'"&amp;VLOOKUP($C137,ModMap!$A$2:$B$21,2,FALSE)&amp;"'!$K:$K"),0)),"")</f>
        <v>Not Started</v>
      </c>
      <c r="Z137" s="39" t="str">
        <f t="array" ref="Z137">IFERROR(INDEX(INDIRECT("'"&amp;VLOOKUP($C137,ModMap!$A$2:$B$21,2,FALSE)&amp;"'!Z:Z"),MATCH($K137,INDIRECT("'"&amp;VLOOKUP($C137,ModMap!$A$2:$B$21,2,FALSE)&amp;"'!$K:$K"),0)),"")</f>
        <v>Unassigned</v>
      </c>
      <c r="AA137" s="44" t="s">
        <v>36</v>
      </c>
      <c r="AB137" s="39" t="str">
        <f t="array" ref="AB137">IFERROR(INDEX(INDIRECT("'"&amp;VLOOKUP($C137,ModMap!$A$2:$B$21,2,FALSE)&amp;"'!AB:AB"),MATCH($K137,INDIRECT("'"&amp;VLOOKUP($C137,ModMap!$A$2:$B$21,2,FALSE)&amp;"'!$K:$K"),0)),"")</f>
        <v>N/A</v>
      </c>
      <c r="AC137" s="39" t="str">
        <f t="array" ref="AC137">IFERROR(INDEX(INDIRECT("'"&amp;VLOOKUP($C137,ModMap!$A$2:$B$21,2,FALSE)&amp;"'!AC:AC"),MATCH($K137,INDIRECT("'"&amp;VLOOKUP($C137,ModMap!$A$2:$B$21,2,FALSE)&amp;"'!$K:$K"),0)),"")</f>
        <v/>
      </c>
      <c r="AD137" s="44" t="s">
        <v>36</v>
      </c>
      <c r="AE137" s="39" t="str">
        <f t="array" ref="AE137">IFERROR(INDEX(INDIRECT("'"&amp;VLOOKUP($C137,ModMap!$A$2:$B$21,2,FALSE)&amp;"'!AE:AE"),MATCH($K137,INDIRECT("'"&amp;VLOOKUP($C137,ModMap!$A$2:$B$21,2,FALSE)&amp;"'!$K:$K"),0)),"")</f>
        <v>N/A</v>
      </c>
      <c r="AF137" s="39" t="str">
        <f t="array" ref="AF137">IFERROR(INDEX(INDIRECT("'"&amp;VLOOKUP($C137,ModMap!$A$2:$B$21,2,FALSE)&amp;"'!AF:AF"),MATCH($K137,INDIRECT("'"&amp;VLOOKUP($C137,ModMap!$A$2:$B$21,2,FALSE)&amp;"'!$K:$K"),0)),"")</f>
        <v/>
      </c>
      <c r="AG137" s="44" t="s">
        <v>36</v>
      </c>
      <c r="AH137" s="39" t="str">
        <f t="array" ref="AH137">IFERROR(INDEX(INDIRECT("'"&amp;VLOOKUP($C137,ModMap!$A$2:$B$21,2,FALSE)&amp;"'!AH:AH"),MATCH($K137,INDIRECT("'"&amp;VLOOKUP($C137,ModMap!$A$2:$B$21,2,FALSE)&amp;"'!$K:$K"),0)),"")</f>
        <v>N/A</v>
      </c>
      <c r="AI137" s="39" t="str">
        <f t="array" ref="AI137">IFERROR(INDEX(INDIRECT("'"&amp;VLOOKUP($C137,ModMap!$A$2:$B$21,2,FALSE)&amp;"'!AI:AI"),MATCH($K137,INDIRECT("'"&amp;VLOOKUP($C137,ModMap!$A$2:$B$21,2,FALSE)&amp;"'!$K:$K"),0)),"")</f>
        <v/>
      </c>
      <c r="AJ137" s="44" t="s">
        <v>36</v>
      </c>
      <c r="AK137" s="39" t="str">
        <f t="array" ref="AK137">IFERROR(INDEX(INDIRECT("'"&amp;VLOOKUP($C137,ModMap!$A$2:$B$21,2,FALSE)&amp;"'!AK:AK"),MATCH($K137,INDIRECT("'"&amp;VLOOKUP($C137,ModMap!$A$2:$B$21,2,FALSE)&amp;"'!$K:$K"),0)),"")</f>
        <v>N/A</v>
      </c>
      <c r="AL137" s="39" t="str">
        <f t="array" ref="AL137">IFERROR(INDEX(INDIRECT("'"&amp;VLOOKUP($C137,ModMap!$A$2:$B$21,2,FALSE)&amp;"'!AL:AL"),MATCH($K137,INDIRECT("'"&amp;VLOOKUP($C137,ModMap!$A$2:$B$21,2,FALSE)&amp;"'!$K:$K"),0)),"")</f>
        <v/>
      </c>
      <c r="AM137" s="39">
        <f t="shared" si="1"/>
        <v>1</v>
      </c>
      <c r="AN137" s="39" t="str">
        <f t="shared" si="2"/>
        <v>Not Started</v>
      </c>
      <c r="AO137" s="40" t="str">
        <f t="array" ref="AO137">IFERROR(INDEX(INDIRECT("'"&amp;VLOOKUP($C137,ModMap!$A$2:$B$21,2,FALSE)&amp;"'!AO:AO"),MATCH($K137,INDIRECT("'"&amp;VLOOKUP($C137,ModMap!$A$2:$B$21,2,FALSE)&amp;"'!$K:$K"),0)),"")</f>
        <v/>
      </c>
      <c r="AP137" s="49" t="str">
        <f t="array" ref="AP137">IFERROR(HYPERLINK("#'"&amp;VLOOKUP($C137,ModMap!$A$2:$B$21,2,FALSE)&amp;"'!V"&amp;MATCH($K137,INDIRECT("'"&amp;VLOOKUP($C137,ModMap!$A$2:$B$21,2,FALSE)&amp;"'!$K:$K"),0),"Edit on module sheet"),"")</f>
        <v>Edit on module sheet</v>
      </c>
    </row>
    <row r="138" ht="42.0" customHeight="1">
      <c r="A138" s="50">
        <v>136.0</v>
      </c>
      <c r="B138" s="50">
        <v>482.0</v>
      </c>
      <c r="C138" s="50" t="s">
        <v>115</v>
      </c>
      <c r="D138" s="51" t="s">
        <v>116</v>
      </c>
      <c r="E138" s="31" t="s">
        <v>69</v>
      </c>
      <c r="F138" s="74" t="s">
        <v>1151</v>
      </c>
      <c r="G138" s="51" t="s">
        <v>1152</v>
      </c>
      <c r="H138" s="50" t="s">
        <v>1221</v>
      </c>
      <c r="I138" s="50" t="s">
        <v>1222</v>
      </c>
      <c r="J138" s="51" t="s">
        <v>1223</v>
      </c>
      <c r="K138" s="50" t="s">
        <v>3815</v>
      </c>
      <c r="L138" s="51" t="s">
        <v>3816</v>
      </c>
      <c r="M138" s="48" t="s">
        <v>434</v>
      </c>
      <c r="N138" s="50" t="s">
        <v>1158</v>
      </c>
      <c r="O138" s="50" t="s">
        <v>1226</v>
      </c>
      <c r="P138" s="51" t="s">
        <v>1227</v>
      </c>
      <c r="Q138" s="51" t="s">
        <v>1228</v>
      </c>
      <c r="R138" s="50" t="s">
        <v>1229</v>
      </c>
      <c r="S138" s="50" t="s">
        <v>69</v>
      </c>
      <c r="T138" s="50" t="str">
        <f t="array" ref="T138">IFERROR(INDEX(INDIRECT("'"&amp;VLOOKUP($C138,ModMap!$A$2:$B$21,2,FALSE)&amp;"'!T:T"),MATCH($K138,INDIRECT("'"&amp;VLOOKUP($C138,ModMap!$A$2:$B$21,2,FALSE)&amp;"'!$K:$K"),0)),"")</f>
        <v>Unassigned</v>
      </c>
      <c r="U138" s="44" t="s">
        <v>36</v>
      </c>
      <c r="V138" s="50" t="str">
        <f t="array" ref="V138">IFERROR(INDEX(INDIRECT("'"&amp;VLOOKUP($C138,ModMap!$A$2:$B$21,2,FALSE)&amp;"'!V:V"),MATCH($K138,INDIRECT("'"&amp;VLOOKUP($C138,ModMap!$A$2:$B$21,2,FALSE)&amp;"'!$K:$K"),0)),"")</f>
        <v>N/A</v>
      </c>
      <c r="W138" s="50" t="str">
        <f t="array" ref="W138">IFERROR(INDEX(INDIRECT("'"&amp;VLOOKUP($C138,ModMap!$A$2:$B$21,2,FALSE)&amp;"'!W:W"),MATCH($K138,INDIRECT("'"&amp;VLOOKUP($C138,ModMap!$A$2:$B$21,2,FALSE)&amp;"'!$K:$K"),0)),"")</f>
        <v/>
      </c>
      <c r="X138" s="48" t="s">
        <v>33</v>
      </c>
      <c r="Y138" s="50" t="str">
        <f t="array" ref="Y138">IFERROR(INDEX(INDIRECT("'"&amp;VLOOKUP($C138,ModMap!$A$2:$B$21,2,FALSE)&amp;"'!Y:Y"),MATCH($K138,INDIRECT("'"&amp;VLOOKUP($C138,ModMap!$A$2:$B$21,2,FALSE)&amp;"'!$K:$K"),0)),"")</f>
        <v>Not Started</v>
      </c>
      <c r="Z138" s="50" t="str">
        <f t="array" ref="Z138">IFERROR(INDEX(INDIRECT("'"&amp;VLOOKUP($C138,ModMap!$A$2:$B$21,2,FALSE)&amp;"'!Z:Z"),MATCH($K138,INDIRECT("'"&amp;VLOOKUP($C138,ModMap!$A$2:$B$21,2,FALSE)&amp;"'!$K:$K"),0)),"")</f>
        <v>Unassigned</v>
      </c>
      <c r="AA138" s="44" t="s">
        <v>36</v>
      </c>
      <c r="AB138" s="50" t="str">
        <f t="array" ref="AB138">IFERROR(INDEX(INDIRECT("'"&amp;VLOOKUP($C138,ModMap!$A$2:$B$21,2,FALSE)&amp;"'!AB:AB"),MATCH($K138,INDIRECT("'"&amp;VLOOKUP($C138,ModMap!$A$2:$B$21,2,FALSE)&amp;"'!$K:$K"),0)),"")</f>
        <v>N/A</v>
      </c>
      <c r="AC138" s="50" t="str">
        <f t="array" ref="AC138">IFERROR(INDEX(INDIRECT("'"&amp;VLOOKUP($C138,ModMap!$A$2:$B$21,2,FALSE)&amp;"'!AC:AC"),MATCH($K138,INDIRECT("'"&amp;VLOOKUP($C138,ModMap!$A$2:$B$21,2,FALSE)&amp;"'!$K:$K"),0)),"")</f>
        <v/>
      </c>
      <c r="AD138" s="44" t="s">
        <v>36</v>
      </c>
      <c r="AE138" s="50" t="str">
        <f t="array" ref="AE138">IFERROR(INDEX(INDIRECT("'"&amp;VLOOKUP($C138,ModMap!$A$2:$B$21,2,FALSE)&amp;"'!AE:AE"),MATCH($K138,INDIRECT("'"&amp;VLOOKUP($C138,ModMap!$A$2:$B$21,2,FALSE)&amp;"'!$K:$K"),0)),"")</f>
        <v>N/A</v>
      </c>
      <c r="AF138" s="50" t="str">
        <f t="array" ref="AF138">IFERROR(INDEX(INDIRECT("'"&amp;VLOOKUP($C138,ModMap!$A$2:$B$21,2,FALSE)&amp;"'!AF:AF"),MATCH($K138,INDIRECT("'"&amp;VLOOKUP($C138,ModMap!$A$2:$B$21,2,FALSE)&amp;"'!$K:$K"),0)),"")</f>
        <v/>
      </c>
      <c r="AG138" s="44" t="s">
        <v>36</v>
      </c>
      <c r="AH138" s="50" t="str">
        <f t="array" ref="AH138">IFERROR(INDEX(INDIRECT("'"&amp;VLOOKUP($C138,ModMap!$A$2:$B$21,2,FALSE)&amp;"'!AH:AH"),MATCH($K138,INDIRECT("'"&amp;VLOOKUP($C138,ModMap!$A$2:$B$21,2,FALSE)&amp;"'!$K:$K"),0)),"")</f>
        <v>N/A</v>
      </c>
      <c r="AI138" s="50" t="str">
        <f t="array" ref="AI138">IFERROR(INDEX(INDIRECT("'"&amp;VLOOKUP($C138,ModMap!$A$2:$B$21,2,FALSE)&amp;"'!AI:AI"),MATCH($K138,INDIRECT("'"&amp;VLOOKUP($C138,ModMap!$A$2:$B$21,2,FALSE)&amp;"'!$K:$K"),0)),"")</f>
        <v/>
      </c>
      <c r="AJ138" s="44" t="s">
        <v>36</v>
      </c>
      <c r="AK138" s="50" t="str">
        <f t="array" ref="AK138">IFERROR(INDEX(INDIRECT("'"&amp;VLOOKUP($C138,ModMap!$A$2:$B$21,2,FALSE)&amp;"'!AK:AK"),MATCH($K138,INDIRECT("'"&amp;VLOOKUP($C138,ModMap!$A$2:$B$21,2,FALSE)&amp;"'!$K:$K"),0)),"")</f>
        <v>N/A</v>
      </c>
      <c r="AL138" s="50" t="str">
        <f t="array" ref="AL138">IFERROR(INDEX(INDIRECT("'"&amp;VLOOKUP($C138,ModMap!$A$2:$B$21,2,FALSE)&amp;"'!AL:AL"),MATCH($K138,INDIRECT("'"&amp;VLOOKUP($C138,ModMap!$A$2:$B$21,2,FALSE)&amp;"'!$K:$K"),0)),"")</f>
        <v/>
      </c>
      <c r="AM138" s="50">
        <f t="shared" si="1"/>
        <v>1</v>
      </c>
      <c r="AN138" s="50" t="str">
        <f t="shared" si="2"/>
        <v>Not Started</v>
      </c>
      <c r="AO138" s="51" t="str">
        <f t="array" ref="AO138">IFERROR(INDEX(INDIRECT("'"&amp;VLOOKUP($C138,ModMap!$A$2:$B$21,2,FALSE)&amp;"'!AO:AO"),MATCH($K138,INDIRECT("'"&amp;VLOOKUP($C138,ModMap!$A$2:$B$21,2,FALSE)&amp;"'!$K:$K"),0)),"")</f>
        <v/>
      </c>
      <c r="AP138" s="49" t="str">
        <f t="array" ref="AP138">IFERROR(HYPERLINK("#'"&amp;VLOOKUP($C138,ModMap!$A$2:$B$21,2,FALSE)&amp;"'!V"&amp;MATCH($K138,INDIRECT("'"&amp;VLOOKUP($C138,ModMap!$A$2:$B$21,2,FALSE)&amp;"'!$K:$K"),0),"Edit on module sheet"),"")</f>
        <v>Edit on module sheet</v>
      </c>
    </row>
    <row r="139" ht="42.0" customHeight="1">
      <c r="A139" s="39">
        <v>137.0</v>
      </c>
      <c r="B139" s="39">
        <v>485.0</v>
      </c>
      <c r="C139" s="39" t="s">
        <v>115</v>
      </c>
      <c r="D139" s="40" t="s">
        <v>116</v>
      </c>
      <c r="E139" s="31" t="s">
        <v>69</v>
      </c>
      <c r="F139" s="74" t="s">
        <v>1151</v>
      </c>
      <c r="G139" s="40" t="s">
        <v>1152</v>
      </c>
      <c r="H139" s="39" t="s">
        <v>1232</v>
      </c>
      <c r="I139" s="39" t="s">
        <v>1233</v>
      </c>
      <c r="J139" s="40" t="s">
        <v>1234</v>
      </c>
      <c r="K139" s="39" t="s">
        <v>3817</v>
      </c>
      <c r="L139" s="40" t="s">
        <v>3818</v>
      </c>
      <c r="M139" s="48" t="s">
        <v>434</v>
      </c>
      <c r="N139" s="39" t="s">
        <v>1158</v>
      </c>
      <c r="O139" s="39" t="s">
        <v>1159</v>
      </c>
      <c r="P139" s="40" t="s">
        <v>1237</v>
      </c>
      <c r="Q139" s="40" t="s">
        <v>1238</v>
      </c>
      <c r="R139" s="39" t="s">
        <v>1213</v>
      </c>
      <c r="S139" s="39" t="s">
        <v>69</v>
      </c>
      <c r="T139" s="39" t="str">
        <f t="array" ref="T139">IFERROR(INDEX(INDIRECT("'"&amp;VLOOKUP($C139,ModMap!$A$2:$B$21,2,FALSE)&amp;"'!T:T"),MATCH($K139,INDIRECT("'"&amp;VLOOKUP($C139,ModMap!$A$2:$B$21,2,FALSE)&amp;"'!$K:$K"),0)),"")</f>
        <v>Unassigned</v>
      </c>
      <c r="U139" s="44" t="s">
        <v>36</v>
      </c>
      <c r="V139" s="39" t="str">
        <f t="array" ref="V139">IFERROR(INDEX(INDIRECT("'"&amp;VLOOKUP($C139,ModMap!$A$2:$B$21,2,FALSE)&amp;"'!V:V"),MATCH($K139,INDIRECT("'"&amp;VLOOKUP($C139,ModMap!$A$2:$B$21,2,FALSE)&amp;"'!$K:$K"),0)),"")</f>
        <v>N/A</v>
      </c>
      <c r="W139" s="39" t="str">
        <f t="array" ref="W139">IFERROR(INDEX(INDIRECT("'"&amp;VLOOKUP($C139,ModMap!$A$2:$B$21,2,FALSE)&amp;"'!W:W"),MATCH($K139,INDIRECT("'"&amp;VLOOKUP($C139,ModMap!$A$2:$B$21,2,FALSE)&amp;"'!$K:$K"),0)),"")</f>
        <v/>
      </c>
      <c r="X139" s="48" t="s">
        <v>33</v>
      </c>
      <c r="Y139" s="39" t="str">
        <f t="array" ref="Y139">IFERROR(INDEX(INDIRECT("'"&amp;VLOOKUP($C139,ModMap!$A$2:$B$21,2,FALSE)&amp;"'!Y:Y"),MATCH($K139,INDIRECT("'"&amp;VLOOKUP($C139,ModMap!$A$2:$B$21,2,FALSE)&amp;"'!$K:$K"),0)),"")</f>
        <v>Not Started</v>
      </c>
      <c r="Z139" s="39" t="str">
        <f t="array" ref="Z139">IFERROR(INDEX(INDIRECT("'"&amp;VLOOKUP($C139,ModMap!$A$2:$B$21,2,FALSE)&amp;"'!Z:Z"),MATCH($K139,INDIRECT("'"&amp;VLOOKUP($C139,ModMap!$A$2:$B$21,2,FALSE)&amp;"'!$K:$K"),0)),"")</f>
        <v>Unassigned</v>
      </c>
      <c r="AA139" s="44" t="s">
        <v>36</v>
      </c>
      <c r="AB139" s="39" t="str">
        <f t="array" ref="AB139">IFERROR(INDEX(INDIRECT("'"&amp;VLOOKUP($C139,ModMap!$A$2:$B$21,2,FALSE)&amp;"'!AB:AB"),MATCH($K139,INDIRECT("'"&amp;VLOOKUP($C139,ModMap!$A$2:$B$21,2,FALSE)&amp;"'!$K:$K"),0)),"")</f>
        <v>N/A</v>
      </c>
      <c r="AC139" s="39" t="str">
        <f t="array" ref="AC139">IFERROR(INDEX(INDIRECT("'"&amp;VLOOKUP($C139,ModMap!$A$2:$B$21,2,FALSE)&amp;"'!AC:AC"),MATCH($K139,INDIRECT("'"&amp;VLOOKUP($C139,ModMap!$A$2:$B$21,2,FALSE)&amp;"'!$K:$K"),0)),"")</f>
        <v/>
      </c>
      <c r="AD139" s="44" t="s">
        <v>36</v>
      </c>
      <c r="AE139" s="39" t="str">
        <f t="array" ref="AE139">IFERROR(INDEX(INDIRECT("'"&amp;VLOOKUP($C139,ModMap!$A$2:$B$21,2,FALSE)&amp;"'!AE:AE"),MATCH($K139,INDIRECT("'"&amp;VLOOKUP($C139,ModMap!$A$2:$B$21,2,FALSE)&amp;"'!$K:$K"),0)),"")</f>
        <v>N/A</v>
      </c>
      <c r="AF139" s="39" t="str">
        <f t="array" ref="AF139">IFERROR(INDEX(INDIRECT("'"&amp;VLOOKUP($C139,ModMap!$A$2:$B$21,2,FALSE)&amp;"'!AF:AF"),MATCH($K139,INDIRECT("'"&amp;VLOOKUP($C139,ModMap!$A$2:$B$21,2,FALSE)&amp;"'!$K:$K"),0)),"")</f>
        <v/>
      </c>
      <c r="AG139" s="44" t="s">
        <v>36</v>
      </c>
      <c r="AH139" s="39" t="str">
        <f t="array" ref="AH139">IFERROR(INDEX(INDIRECT("'"&amp;VLOOKUP($C139,ModMap!$A$2:$B$21,2,FALSE)&amp;"'!AH:AH"),MATCH($K139,INDIRECT("'"&amp;VLOOKUP($C139,ModMap!$A$2:$B$21,2,FALSE)&amp;"'!$K:$K"),0)),"")</f>
        <v>N/A</v>
      </c>
      <c r="AI139" s="39" t="str">
        <f t="array" ref="AI139">IFERROR(INDEX(INDIRECT("'"&amp;VLOOKUP($C139,ModMap!$A$2:$B$21,2,FALSE)&amp;"'!AI:AI"),MATCH($K139,INDIRECT("'"&amp;VLOOKUP($C139,ModMap!$A$2:$B$21,2,FALSE)&amp;"'!$K:$K"),0)),"")</f>
        <v/>
      </c>
      <c r="AJ139" s="44" t="s">
        <v>36</v>
      </c>
      <c r="AK139" s="39" t="str">
        <f t="array" ref="AK139">IFERROR(INDEX(INDIRECT("'"&amp;VLOOKUP($C139,ModMap!$A$2:$B$21,2,FALSE)&amp;"'!AK:AK"),MATCH($K139,INDIRECT("'"&amp;VLOOKUP($C139,ModMap!$A$2:$B$21,2,FALSE)&amp;"'!$K:$K"),0)),"")</f>
        <v>N/A</v>
      </c>
      <c r="AL139" s="39" t="str">
        <f t="array" ref="AL139">IFERROR(INDEX(INDIRECT("'"&amp;VLOOKUP($C139,ModMap!$A$2:$B$21,2,FALSE)&amp;"'!AL:AL"),MATCH($K139,INDIRECT("'"&amp;VLOOKUP($C139,ModMap!$A$2:$B$21,2,FALSE)&amp;"'!$K:$K"),0)),"")</f>
        <v/>
      </c>
      <c r="AM139" s="39">
        <f t="shared" si="1"/>
        <v>1</v>
      </c>
      <c r="AN139" s="39" t="str">
        <f t="shared" si="2"/>
        <v>Not Started</v>
      </c>
      <c r="AO139" s="40" t="str">
        <f t="array" ref="AO139">IFERROR(INDEX(INDIRECT("'"&amp;VLOOKUP($C139,ModMap!$A$2:$B$21,2,FALSE)&amp;"'!AO:AO"),MATCH($K139,INDIRECT("'"&amp;VLOOKUP($C139,ModMap!$A$2:$B$21,2,FALSE)&amp;"'!$K:$K"),0)),"")</f>
        <v/>
      </c>
      <c r="AP139" s="49" t="str">
        <f t="array" ref="AP139">IFERROR(HYPERLINK("#'"&amp;VLOOKUP($C139,ModMap!$A$2:$B$21,2,FALSE)&amp;"'!V"&amp;MATCH($K139,INDIRECT("'"&amp;VLOOKUP($C139,ModMap!$A$2:$B$21,2,FALSE)&amp;"'!$K:$K"),0),"Edit on module sheet"),"")</f>
        <v>Edit on module sheet</v>
      </c>
    </row>
    <row r="140" ht="42.0" customHeight="1">
      <c r="A140" s="50">
        <v>138.0</v>
      </c>
      <c r="B140" s="50">
        <v>487.0</v>
      </c>
      <c r="C140" s="50" t="s">
        <v>115</v>
      </c>
      <c r="D140" s="51" t="s">
        <v>116</v>
      </c>
      <c r="E140" s="31" t="s">
        <v>69</v>
      </c>
      <c r="F140" s="74" t="s">
        <v>1151</v>
      </c>
      <c r="G140" s="51" t="s">
        <v>1152</v>
      </c>
      <c r="H140" s="50" t="s">
        <v>2626</v>
      </c>
      <c r="I140" s="50" t="s">
        <v>2627</v>
      </c>
      <c r="J140" s="51" t="s">
        <v>2628</v>
      </c>
      <c r="K140" s="50" t="s">
        <v>3819</v>
      </c>
      <c r="L140" s="51" t="s">
        <v>3820</v>
      </c>
      <c r="M140" s="48" t="s">
        <v>434</v>
      </c>
      <c r="N140" s="50" t="s">
        <v>1158</v>
      </c>
      <c r="O140" s="50" t="s">
        <v>1159</v>
      </c>
      <c r="P140" s="51" t="s">
        <v>2631</v>
      </c>
      <c r="Q140" s="51" t="s">
        <v>2632</v>
      </c>
      <c r="R140" s="50" t="s">
        <v>1317</v>
      </c>
      <c r="S140" s="50" t="s">
        <v>69</v>
      </c>
      <c r="T140" s="50" t="str">
        <f t="array" ref="T140">IFERROR(INDEX(INDIRECT("'"&amp;VLOOKUP($C140,ModMap!$A$2:$B$21,2,FALSE)&amp;"'!T:T"),MATCH($K140,INDIRECT("'"&amp;VLOOKUP($C140,ModMap!$A$2:$B$21,2,FALSE)&amp;"'!$K:$K"),0)),"")</f>
        <v>Unassigned</v>
      </c>
      <c r="U140" s="44" t="s">
        <v>36</v>
      </c>
      <c r="V140" s="50" t="str">
        <f t="array" ref="V140">IFERROR(INDEX(INDIRECT("'"&amp;VLOOKUP($C140,ModMap!$A$2:$B$21,2,FALSE)&amp;"'!V:V"),MATCH($K140,INDIRECT("'"&amp;VLOOKUP($C140,ModMap!$A$2:$B$21,2,FALSE)&amp;"'!$K:$K"),0)),"")</f>
        <v>N/A</v>
      </c>
      <c r="W140" s="50" t="str">
        <f t="array" ref="W140">IFERROR(INDEX(INDIRECT("'"&amp;VLOOKUP($C140,ModMap!$A$2:$B$21,2,FALSE)&amp;"'!W:W"),MATCH($K140,INDIRECT("'"&amp;VLOOKUP($C140,ModMap!$A$2:$B$21,2,FALSE)&amp;"'!$K:$K"),0)),"")</f>
        <v/>
      </c>
      <c r="X140" s="48" t="s">
        <v>33</v>
      </c>
      <c r="Y140" s="50" t="str">
        <f t="array" ref="Y140">IFERROR(INDEX(INDIRECT("'"&amp;VLOOKUP($C140,ModMap!$A$2:$B$21,2,FALSE)&amp;"'!Y:Y"),MATCH($K140,INDIRECT("'"&amp;VLOOKUP($C140,ModMap!$A$2:$B$21,2,FALSE)&amp;"'!$K:$K"),0)),"")</f>
        <v>Not Started</v>
      </c>
      <c r="Z140" s="50" t="str">
        <f t="array" ref="Z140">IFERROR(INDEX(INDIRECT("'"&amp;VLOOKUP($C140,ModMap!$A$2:$B$21,2,FALSE)&amp;"'!Z:Z"),MATCH($K140,INDIRECT("'"&amp;VLOOKUP($C140,ModMap!$A$2:$B$21,2,FALSE)&amp;"'!$K:$K"),0)),"")</f>
        <v>Unassigned</v>
      </c>
      <c r="AA140" s="44" t="s">
        <v>36</v>
      </c>
      <c r="AB140" s="50" t="str">
        <f t="array" ref="AB140">IFERROR(INDEX(INDIRECT("'"&amp;VLOOKUP($C140,ModMap!$A$2:$B$21,2,FALSE)&amp;"'!AB:AB"),MATCH($K140,INDIRECT("'"&amp;VLOOKUP($C140,ModMap!$A$2:$B$21,2,FALSE)&amp;"'!$K:$K"),0)),"")</f>
        <v>N/A</v>
      </c>
      <c r="AC140" s="50" t="str">
        <f t="array" ref="AC140">IFERROR(INDEX(INDIRECT("'"&amp;VLOOKUP($C140,ModMap!$A$2:$B$21,2,FALSE)&amp;"'!AC:AC"),MATCH($K140,INDIRECT("'"&amp;VLOOKUP($C140,ModMap!$A$2:$B$21,2,FALSE)&amp;"'!$K:$K"),0)),"")</f>
        <v/>
      </c>
      <c r="AD140" s="44" t="s">
        <v>36</v>
      </c>
      <c r="AE140" s="50" t="str">
        <f t="array" ref="AE140">IFERROR(INDEX(INDIRECT("'"&amp;VLOOKUP($C140,ModMap!$A$2:$B$21,2,FALSE)&amp;"'!AE:AE"),MATCH($K140,INDIRECT("'"&amp;VLOOKUP($C140,ModMap!$A$2:$B$21,2,FALSE)&amp;"'!$K:$K"),0)),"")</f>
        <v>N/A</v>
      </c>
      <c r="AF140" s="50" t="str">
        <f t="array" ref="AF140">IFERROR(INDEX(INDIRECT("'"&amp;VLOOKUP($C140,ModMap!$A$2:$B$21,2,FALSE)&amp;"'!AF:AF"),MATCH($K140,INDIRECT("'"&amp;VLOOKUP($C140,ModMap!$A$2:$B$21,2,FALSE)&amp;"'!$K:$K"),0)),"")</f>
        <v/>
      </c>
      <c r="AG140" s="44" t="s">
        <v>36</v>
      </c>
      <c r="AH140" s="50" t="str">
        <f t="array" ref="AH140">IFERROR(INDEX(INDIRECT("'"&amp;VLOOKUP($C140,ModMap!$A$2:$B$21,2,FALSE)&amp;"'!AH:AH"),MATCH($K140,INDIRECT("'"&amp;VLOOKUP($C140,ModMap!$A$2:$B$21,2,FALSE)&amp;"'!$K:$K"),0)),"")</f>
        <v>N/A</v>
      </c>
      <c r="AI140" s="50" t="str">
        <f t="array" ref="AI140">IFERROR(INDEX(INDIRECT("'"&amp;VLOOKUP($C140,ModMap!$A$2:$B$21,2,FALSE)&amp;"'!AI:AI"),MATCH($K140,INDIRECT("'"&amp;VLOOKUP($C140,ModMap!$A$2:$B$21,2,FALSE)&amp;"'!$K:$K"),0)),"")</f>
        <v/>
      </c>
      <c r="AJ140" s="44" t="s">
        <v>36</v>
      </c>
      <c r="AK140" s="50" t="str">
        <f t="array" ref="AK140">IFERROR(INDEX(INDIRECT("'"&amp;VLOOKUP($C140,ModMap!$A$2:$B$21,2,FALSE)&amp;"'!AK:AK"),MATCH($K140,INDIRECT("'"&amp;VLOOKUP($C140,ModMap!$A$2:$B$21,2,FALSE)&amp;"'!$K:$K"),0)),"")</f>
        <v>N/A</v>
      </c>
      <c r="AL140" s="50" t="str">
        <f t="array" ref="AL140">IFERROR(INDEX(INDIRECT("'"&amp;VLOOKUP($C140,ModMap!$A$2:$B$21,2,FALSE)&amp;"'!AL:AL"),MATCH($K140,INDIRECT("'"&amp;VLOOKUP($C140,ModMap!$A$2:$B$21,2,FALSE)&amp;"'!$K:$K"),0)),"")</f>
        <v/>
      </c>
      <c r="AM140" s="50">
        <f t="shared" si="1"/>
        <v>1</v>
      </c>
      <c r="AN140" s="50" t="str">
        <f t="shared" si="2"/>
        <v>Not Started</v>
      </c>
      <c r="AO140" s="51" t="str">
        <f t="array" ref="AO140">IFERROR(INDEX(INDIRECT("'"&amp;VLOOKUP($C140,ModMap!$A$2:$B$21,2,FALSE)&amp;"'!AO:AO"),MATCH($K140,INDIRECT("'"&amp;VLOOKUP($C140,ModMap!$A$2:$B$21,2,FALSE)&amp;"'!$K:$K"),0)),"")</f>
        <v/>
      </c>
      <c r="AP140" s="49" t="str">
        <f t="array" ref="AP140">IFERROR(HYPERLINK("#'"&amp;VLOOKUP($C140,ModMap!$A$2:$B$21,2,FALSE)&amp;"'!V"&amp;MATCH($K140,INDIRECT("'"&amp;VLOOKUP($C140,ModMap!$A$2:$B$21,2,FALSE)&amp;"'!$K:$K"),0),"Edit on module sheet"),"")</f>
        <v>Edit on module sheet</v>
      </c>
    </row>
    <row r="141" ht="42.0" customHeight="1">
      <c r="A141" s="39">
        <v>139.0</v>
      </c>
      <c r="B141" s="39">
        <v>493.0</v>
      </c>
      <c r="C141" s="39" t="s">
        <v>115</v>
      </c>
      <c r="D141" s="40" t="s">
        <v>116</v>
      </c>
      <c r="E141" s="31" t="s">
        <v>69</v>
      </c>
      <c r="F141" s="74" t="s">
        <v>1151</v>
      </c>
      <c r="G141" s="40" t="s">
        <v>1152</v>
      </c>
      <c r="H141" s="39" t="s">
        <v>1248</v>
      </c>
      <c r="I141" s="39" t="s">
        <v>1249</v>
      </c>
      <c r="J141" s="40" t="s">
        <v>1250</v>
      </c>
      <c r="K141" s="39" t="s">
        <v>3821</v>
      </c>
      <c r="L141" s="40" t="s">
        <v>3822</v>
      </c>
      <c r="M141" s="48" t="s">
        <v>434</v>
      </c>
      <c r="N141" s="39" t="s">
        <v>1158</v>
      </c>
      <c r="O141" s="39" t="s">
        <v>1253</v>
      </c>
      <c r="P141" s="40" t="s">
        <v>1254</v>
      </c>
      <c r="Q141" s="40" t="s">
        <v>1255</v>
      </c>
      <c r="R141" s="39" t="s">
        <v>1256</v>
      </c>
      <c r="S141" s="39" t="s">
        <v>69</v>
      </c>
      <c r="T141" s="39" t="str">
        <f t="array" ref="T141">IFERROR(INDEX(INDIRECT("'"&amp;VLOOKUP($C141,ModMap!$A$2:$B$21,2,FALSE)&amp;"'!T:T"),MATCH($K141,INDIRECT("'"&amp;VLOOKUP($C141,ModMap!$A$2:$B$21,2,FALSE)&amp;"'!$K:$K"),0)),"")</f>
        <v>Unassigned</v>
      </c>
      <c r="U141" s="48" t="s">
        <v>33</v>
      </c>
      <c r="V141" s="39" t="str">
        <f t="array" ref="V141">IFERROR(INDEX(INDIRECT("'"&amp;VLOOKUP($C141,ModMap!$A$2:$B$21,2,FALSE)&amp;"'!V:V"),MATCH($K141,INDIRECT("'"&amp;VLOOKUP($C141,ModMap!$A$2:$B$21,2,FALSE)&amp;"'!$K:$K"),0)),"")</f>
        <v>Not Started</v>
      </c>
      <c r="W141" s="39" t="str">
        <f t="array" ref="W141">IFERROR(INDEX(INDIRECT("'"&amp;VLOOKUP($C141,ModMap!$A$2:$B$21,2,FALSE)&amp;"'!W:W"),MATCH($K141,INDIRECT("'"&amp;VLOOKUP($C141,ModMap!$A$2:$B$21,2,FALSE)&amp;"'!$K:$K"),0)),"")</f>
        <v>Unassigned</v>
      </c>
      <c r="X141" s="48" t="s">
        <v>33</v>
      </c>
      <c r="Y141" s="39" t="str">
        <f t="array" ref="Y141">IFERROR(INDEX(INDIRECT("'"&amp;VLOOKUP($C141,ModMap!$A$2:$B$21,2,FALSE)&amp;"'!Y:Y"),MATCH($K141,INDIRECT("'"&amp;VLOOKUP($C141,ModMap!$A$2:$B$21,2,FALSE)&amp;"'!$K:$K"),0)),"")</f>
        <v>Not Started</v>
      </c>
      <c r="Z141" s="39" t="str">
        <f t="array" ref="Z141">IFERROR(INDEX(INDIRECT("'"&amp;VLOOKUP($C141,ModMap!$A$2:$B$21,2,FALSE)&amp;"'!Z:Z"),MATCH($K141,INDIRECT("'"&amp;VLOOKUP($C141,ModMap!$A$2:$B$21,2,FALSE)&amp;"'!$K:$K"),0)),"")</f>
        <v>Unassigned</v>
      </c>
      <c r="AA141" s="44" t="s">
        <v>36</v>
      </c>
      <c r="AB141" s="39" t="str">
        <f t="array" ref="AB141">IFERROR(INDEX(INDIRECT("'"&amp;VLOOKUP($C141,ModMap!$A$2:$B$21,2,FALSE)&amp;"'!AB:AB"),MATCH($K141,INDIRECT("'"&amp;VLOOKUP($C141,ModMap!$A$2:$B$21,2,FALSE)&amp;"'!$K:$K"),0)),"")</f>
        <v>N/A</v>
      </c>
      <c r="AC141" s="39" t="str">
        <f t="array" ref="AC141">IFERROR(INDEX(INDIRECT("'"&amp;VLOOKUP($C141,ModMap!$A$2:$B$21,2,FALSE)&amp;"'!AC:AC"),MATCH($K141,INDIRECT("'"&amp;VLOOKUP($C141,ModMap!$A$2:$B$21,2,FALSE)&amp;"'!$K:$K"),0)),"")</f>
        <v/>
      </c>
      <c r="AD141" s="48" t="s">
        <v>33</v>
      </c>
      <c r="AE141" s="39" t="str">
        <f t="array" ref="AE141">IFERROR(INDEX(INDIRECT("'"&amp;VLOOKUP($C141,ModMap!$A$2:$B$21,2,FALSE)&amp;"'!AE:AE"),MATCH($K141,INDIRECT("'"&amp;VLOOKUP($C141,ModMap!$A$2:$B$21,2,FALSE)&amp;"'!$K:$K"),0)),"")</f>
        <v>Not Started</v>
      </c>
      <c r="AF141" s="39" t="str">
        <f t="array" ref="AF141">IFERROR(INDEX(INDIRECT("'"&amp;VLOOKUP($C141,ModMap!$A$2:$B$21,2,FALSE)&amp;"'!AF:AF"),MATCH($K141,INDIRECT("'"&amp;VLOOKUP($C141,ModMap!$A$2:$B$21,2,FALSE)&amp;"'!$K:$K"),0)),"")</f>
        <v>Unassigned</v>
      </c>
      <c r="AG141" s="44" t="s">
        <v>36</v>
      </c>
      <c r="AH141" s="39" t="str">
        <f t="array" ref="AH141">IFERROR(INDEX(INDIRECT("'"&amp;VLOOKUP($C141,ModMap!$A$2:$B$21,2,FALSE)&amp;"'!AH:AH"),MATCH($K141,INDIRECT("'"&amp;VLOOKUP($C141,ModMap!$A$2:$B$21,2,FALSE)&amp;"'!$K:$K"),0)),"")</f>
        <v>N/A</v>
      </c>
      <c r="AI141" s="39" t="str">
        <f t="array" ref="AI141">IFERROR(INDEX(INDIRECT("'"&amp;VLOOKUP($C141,ModMap!$A$2:$B$21,2,FALSE)&amp;"'!AI:AI"),MATCH($K141,INDIRECT("'"&amp;VLOOKUP($C141,ModMap!$A$2:$B$21,2,FALSE)&amp;"'!$K:$K"),0)),"")</f>
        <v/>
      </c>
      <c r="AJ141" s="44" t="s">
        <v>36</v>
      </c>
      <c r="AK141" s="39" t="str">
        <f t="array" ref="AK141">IFERROR(INDEX(INDIRECT("'"&amp;VLOOKUP($C141,ModMap!$A$2:$B$21,2,FALSE)&amp;"'!AK:AK"),MATCH($K141,INDIRECT("'"&amp;VLOOKUP($C141,ModMap!$A$2:$B$21,2,FALSE)&amp;"'!$K:$K"),0)),"")</f>
        <v>N/A</v>
      </c>
      <c r="AL141" s="39" t="str">
        <f t="array" ref="AL141">IFERROR(INDEX(INDIRECT("'"&amp;VLOOKUP($C141,ModMap!$A$2:$B$21,2,FALSE)&amp;"'!AL:AL"),MATCH($K141,INDIRECT("'"&amp;VLOOKUP($C141,ModMap!$A$2:$B$21,2,FALSE)&amp;"'!$K:$K"),0)),"")</f>
        <v/>
      </c>
      <c r="AM141" s="39">
        <f t="shared" si="1"/>
        <v>3</v>
      </c>
      <c r="AN141" s="39" t="str">
        <f t="shared" si="2"/>
        <v>Not Started</v>
      </c>
      <c r="AO141" s="40" t="str">
        <f t="array" ref="AO141">IFERROR(INDEX(INDIRECT("'"&amp;VLOOKUP($C141,ModMap!$A$2:$B$21,2,FALSE)&amp;"'!AO:AO"),MATCH($K141,INDIRECT("'"&amp;VLOOKUP($C141,ModMap!$A$2:$B$21,2,FALSE)&amp;"'!$K:$K"),0)),"")</f>
        <v/>
      </c>
      <c r="AP141" s="49" t="str">
        <f t="array" ref="AP141">IFERROR(HYPERLINK("#'"&amp;VLOOKUP($C141,ModMap!$A$2:$B$21,2,FALSE)&amp;"'!V"&amp;MATCH($K141,INDIRECT("'"&amp;VLOOKUP($C141,ModMap!$A$2:$B$21,2,FALSE)&amp;"'!$K:$K"),0),"Edit on module sheet"),"")</f>
        <v>Edit on module sheet</v>
      </c>
    </row>
    <row r="142" ht="42.0" customHeight="1">
      <c r="A142" s="50">
        <v>140.0</v>
      </c>
      <c r="B142" s="50">
        <v>495.0</v>
      </c>
      <c r="C142" s="50" t="s">
        <v>115</v>
      </c>
      <c r="D142" s="51" t="s">
        <v>116</v>
      </c>
      <c r="E142" s="31" t="s">
        <v>69</v>
      </c>
      <c r="F142" s="74" t="s">
        <v>1151</v>
      </c>
      <c r="G142" s="51" t="s">
        <v>1152</v>
      </c>
      <c r="H142" s="50" t="s">
        <v>2660</v>
      </c>
      <c r="I142" s="50" t="s">
        <v>2661</v>
      </c>
      <c r="J142" s="51" t="s">
        <v>2662</v>
      </c>
      <c r="K142" s="50" t="s">
        <v>3823</v>
      </c>
      <c r="L142" s="51" t="s">
        <v>3824</v>
      </c>
      <c r="M142" s="48" t="s">
        <v>434</v>
      </c>
      <c r="N142" s="50" t="s">
        <v>1158</v>
      </c>
      <c r="O142" s="50" t="s">
        <v>1159</v>
      </c>
      <c r="P142" s="51" t="s">
        <v>2665</v>
      </c>
      <c r="Q142" s="51" t="s">
        <v>2666</v>
      </c>
      <c r="R142" s="50" t="s">
        <v>1203</v>
      </c>
      <c r="S142" s="50" t="s">
        <v>69</v>
      </c>
      <c r="T142" s="50" t="str">
        <f t="array" ref="T142">IFERROR(INDEX(INDIRECT("'"&amp;VLOOKUP($C142,ModMap!$A$2:$B$21,2,FALSE)&amp;"'!T:T"),MATCH($K142,INDIRECT("'"&amp;VLOOKUP($C142,ModMap!$A$2:$B$21,2,FALSE)&amp;"'!$K:$K"),0)),"")</f>
        <v>Unassigned</v>
      </c>
      <c r="U142" s="44" t="s">
        <v>36</v>
      </c>
      <c r="V142" s="50" t="str">
        <f t="array" ref="V142">IFERROR(INDEX(INDIRECT("'"&amp;VLOOKUP($C142,ModMap!$A$2:$B$21,2,FALSE)&amp;"'!V:V"),MATCH($K142,INDIRECT("'"&amp;VLOOKUP($C142,ModMap!$A$2:$B$21,2,FALSE)&amp;"'!$K:$K"),0)),"")</f>
        <v>N/A</v>
      </c>
      <c r="W142" s="50" t="str">
        <f t="array" ref="W142">IFERROR(INDEX(INDIRECT("'"&amp;VLOOKUP($C142,ModMap!$A$2:$B$21,2,FALSE)&amp;"'!W:W"),MATCH($K142,INDIRECT("'"&amp;VLOOKUP($C142,ModMap!$A$2:$B$21,2,FALSE)&amp;"'!$K:$K"),0)),"")</f>
        <v/>
      </c>
      <c r="X142" s="48" t="s">
        <v>33</v>
      </c>
      <c r="Y142" s="50" t="str">
        <f t="array" ref="Y142">IFERROR(INDEX(INDIRECT("'"&amp;VLOOKUP($C142,ModMap!$A$2:$B$21,2,FALSE)&amp;"'!Y:Y"),MATCH($K142,INDIRECT("'"&amp;VLOOKUP($C142,ModMap!$A$2:$B$21,2,FALSE)&amp;"'!$K:$K"),0)),"")</f>
        <v>Not Started</v>
      </c>
      <c r="Z142" s="50" t="str">
        <f t="array" ref="Z142">IFERROR(INDEX(INDIRECT("'"&amp;VLOOKUP($C142,ModMap!$A$2:$B$21,2,FALSE)&amp;"'!Z:Z"),MATCH($K142,INDIRECT("'"&amp;VLOOKUP($C142,ModMap!$A$2:$B$21,2,FALSE)&amp;"'!$K:$K"),0)),"")</f>
        <v>Unassigned</v>
      </c>
      <c r="AA142" s="44" t="s">
        <v>36</v>
      </c>
      <c r="AB142" s="50" t="str">
        <f t="array" ref="AB142">IFERROR(INDEX(INDIRECT("'"&amp;VLOOKUP($C142,ModMap!$A$2:$B$21,2,FALSE)&amp;"'!AB:AB"),MATCH($K142,INDIRECT("'"&amp;VLOOKUP($C142,ModMap!$A$2:$B$21,2,FALSE)&amp;"'!$K:$K"),0)),"")</f>
        <v>N/A</v>
      </c>
      <c r="AC142" s="50" t="str">
        <f t="array" ref="AC142">IFERROR(INDEX(INDIRECT("'"&amp;VLOOKUP($C142,ModMap!$A$2:$B$21,2,FALSE)&amp;"'!AC:AC"),MATCH($K142,INDIRECT("'"&amp;VLOOKUP($C142,ModMap!$A$2:$B$21,2,FALSE)&amp;"'!$K:$K"),0)),"")</f>
        <v/>
      </c>
      <c r="AD142" s="44" t="s">
        <v>36</v>
      </c>
      <c r="AE142" s="50" t="str">
        <f t="array" ref="AE142">IFERROR(INDEX(INDIRECT("'"&amp;VLOOKUP($C142,ModMap!$A$2:$B$21,2,FALSE)&amp;"'!AE:AE"),MATCH($K142,INDIRECT("'"&amp;VLOOKUP($C142,ModMap!$A$2:$B$21,2,FALSE)&amp;"'!$K:$K"),0)),"")</f>
        <v>N/A</v>
      </c>
      <c r="AF142" s="50" t="str">
        <f t="array" ref="AF142">IFERROR(INDEX(INDIRECT("'"&amp;VLOOKUP($C142,ModMap!$A$2:$B$21,2,FALSE)&amp;"'!AF:AF"),MATCH($K142,INDIRECT("'"&amp;VLOOKUP($C142,ModMap!$A$2:$B$21,2,FALSE)&amp;"'!$K:$K"),0)),"")</f>
        <v/>
      </c>
      <c r="AG142" s="44" t="s">
        <v>36</v>
      </c>
      <c r="AH142" s="50" t="str">
        <f t="array" ref="AH142">IFERROR(INDEX(INDIRECT("'"&amp;VLOOKUP($C142,ModMap!$A$2:$B$21,2,FALSE)&amp;"'!AH:AH"),MATCH($K142,INDIRECT("'"&amp;VLOOKUP($C142,ModMap!$A$2:$B$21,2,FALSE)&amp;"'!$K:$K"),0)),"")</f>
        <v>N/A</v>
      </c>
      <c r="AI142" s="50" t="str">
        <f t="array" ref="AI142">IFERROR(INDEX(INDIRECT("'"&amp;VLOOKUP($C142,ModMap!$A$2:$B$21,2,FALSE)&amp;"'!AI:AI"),MATCH($K142,INDIRECT("'"&amp;VLOOKUP($C142,ModMap!$A$2:$B$21,2,FALSE)&amp;"'!$K:$K"),0)),"")</f>
        <v/>
      </c>
      <c r="AJ142" s="44" t="s">
        <v>36</v>
      </c>
      <c r="AK142" s="50" t="str">
        <f t="array" ref="AK142">IFERROR(INDEX(INDIRECT("'"&amp;VLOOKUP($C142,ModMap!$A$2:$B$21,2,FALSE)&amp;"'!AK:AK"),MATCH($K142,INDIRECT("'"&amp;VLOOKUP($C142,ModMap!$A$2:$B$21,2,FALSE)&amp;"'!$K:$K"),0)),"")</f>
        <v>N/A</v>
      </c>
      <c r="AL142" s="50" t="str">
        <f t="array" ref="AL142">IFERROR(INDEX(INDIRECT("'"&amp;VLOOKUP($C142,ModMap!$A$2:$B$21,2,FALSE)&amp;"'!AL:AL"),MATCH($K142,INDIRECT("'"&amp;VLOOKUP($C142,ModMap!$A$2:$B$21,2,FALSE)&amp;"'!$K:$K"),0)),"")</f>
        <v/>
      </c>
      <c r="AM142" s="50">
        <f t="shared" si="1"/>
        <v>1</v>
      </c>
      <c r="AN142" s="50" t="str">
        <f t="shared" si="2"/>
        <v>Not Started</v>
      </c>
      <c r="AO142" s="51" t="str">
        <f t="array" ref="AO142">IFERROR(INDEX(INDIRECT("'"&amp;VLOOKUP($C142,ModMap!$A$2:$B$21,2,FALSE)&amp;"'!AO:AO"),MATCH($K142,INDIRECT("'"&amp;VLOOKUP($C142,ModMap!$A$2:$B$21,2,FALSE)&amp;"'!$K:$K"),0)),"")</f>
        <v/>
      </c>
      <c r="AP142" s="49" t="str">
        <f t="array" ref="AP142">IFERROR(HYPERLINK("#'"&amp;VLOOKUP($C142,ModMap!$A$2:$B$21,2,FALSE)&amp;"'!V"&amp;MATCH($K142,INDIRECT("'"&amp;VLOOKUP($C142,ModMap!$A$2:$B$21,2,FALSE)&amp;"'!$K:$K"),0),"Edit on module sheet"),"")</f>
        <v>Edit on module sheet</v>
      </c>
    </row>
    <row r="143" ht="42.0" customHeight="1">
      <c r="A143" s="39">
        <v>141.0</v>
      </c>
      <c r="B143" s="39">
        <v>499.0</v>
      </c>
      <c r="C143" s="39" t="s">
        <v>118</v>
      </c>
      <c r="D143" s="40" t="s">
        <v>119</v>
      </c>
      <c r="E143" s="31" t="s">
        <v>69</v>
      </c>
      <c r="F143" s="75" t="s">
        <v>1259</v>
      </c>
      <c r="G143" s="40" t="s">
        <v>1260</v>
      </c>
      <c r="H143" s="39" t="s">
        <v>1261</v>
      </c>
      <c r="I143" s="39" t="s">
        <v>1262</v>
      </c>
      <c r="J143" s="40" t="s">
        <v>1263</v>
      </c>
      <c r="K143" s="39" t="s">
        <v>3825</v>
      </c>
      <c r="L143" s="40" t="s">
        <v>3826</v>
      </c>
      <c r="M143" s="48" t="s">
        <v>434</v>
      </c>
      <c r="N143" s="39" t="s">
        <v>119</v>
      </c>
      <c r="O143" s="39" t="s">
        <v>1266</v>
      </c>
      <c r="P143" s="40" t="s">
        <v>1267</v>
      </c>
      <c r="Q143" s="40" t="s">
        <v>1268</v>
      </c>
      <c r="R143" s="39" t="s">
        <v>1269</v>
      </c>
      <c r="S143" s="39" t="s">
        <v>69</v>
      </c>
      <c r="T143" s="39" t="str">
        <f t="array" ref="T143">IFERROR(INDEX(INDIRECT("'"&amp;VLOOKUP($C143,ModMap!$A$2:$B$21,2,FALSE)&amp;"'!T:T"),MATCH($K143,INDIRECT("'"&amp;VLOOKUP($C143,ModMap!$A$2:$B$21,2,FALSE)&amp;"'!$K:$K"),0)),"")</f>
        <v>Unassigned</v>
      </c>
      <c r="U143" s="48" t="s">
        <v>33</v>
      </c>
      <c r="V143" s="39" t="str">
        <f t="array" ref="V143">IFERROR(INDEX(INDIRECT("'"&amp;VLOOKUP($C143,ModMap!$A$2:$B$21,2,FALSE)&amp;"'!V:V"),MATCH($K143,INDIRECT("'"&amp;VLOOKUP($C143,ModMap!$A$2:$B$21,2,FALSE)&amp;"'!$K:$K"),0)),"")</f>
        <v>Not Started</v>
      </c>
      <c r="W143" s="39" t="str">
        <f t="array" ref="W143">IFERROR(INDEX(INDIRECT("'"&amp;VLOOKUP($C143,ModMap!$A$2:$B$21,2,FALSE)&amp;"'!W:W"),MATCH($K143,INDIRECT("'"&amp;VLOOKUP($C143,ModMap!$A$2:$B$21,2,FALSE)&amp;"'!$K:$K"),0)),"")</f>
        <v>Unassigned</v>
      </c>
      <c r="X143" s="48" t="s">
        <v>33</v>
      </c>
      <c r="Y143" s="39" t="str">
        <f t="array" ref="Y143">IFERROR(INDEX(INDIRECT("'"&amp;VLOOKUP($C143,ModMap!$A$2:$B$21,2,FALSE)&amp;"'!Y:Y"),MATCH($K143,INDIRECT("'"&amp;VLOOKUP($C143,ModMap!$A$2:$B$21,2,FALSE)&amp;"'!$K:$K"),0)),"")</f>
        <v>Not Started</v>
      </c>
      <c r="Z143" s="39" t="str">
        <f t="array" ref="Z143">IFERROR(INDEX(INDIRECT("'"&amp;VLOOKUP($C143,ModMap!$A$2:$B$21,2,FALSE)&amp;"'!Z:Z"),MATCH($K143,INDIRECT("'"&amp;VLOOKUP($C143,ModMap!$A$2:$B$21,2,FALSE)&amp;"'!$K:$K"),0)),"")</f>
        <v>Unassigned</v>
      </c>
      <c r="AA143" s="44" t="s">
        <v>36</v>
      </c>
      <c r="AB143" s="39" t="str">
        <f t="array" ref="AB143">IFERROR(INDEX(INDIRECT("'"&amp;VLOOKUP($C143,ModMap!$A$2:$B$21,2,FALSE)&amp;"'!AB:AB"),MATCH($K143,INDIRECT("'"&amp;VLOOKUP($C143,ModMap!$A$2:$B$21,2,FALSE)&amp;"'!$K:$K"),0)),"")</f>
        <v>N/A</v>
      </c>
      <c r="AC143" s="39" t="str">
        <f t="array" ref="AC143">IFERROR(INDEX(INDIRECT("'"&amp;VLOOKUP($C143,ModMap!$A$2:$B$21,2,FALSE)&amp;"'!AC:AC"),MATCH($K143,INDIRECT("'"&amp;VLOOKUP($C143,ModMap!$A$2:$B$21,2,FALSE)&amp;"'!$K:$K"),0)),"")</f>
        <v/>
      </c>
      <c r="AD143" s="48" t="s">
        <v>33</v>
      </c>
      <c r="AE143" s="39" t="str">
        <f t="array" ref="AE143">IFERROR(INDEX(INDIRECT("'"&amp;VLOOKUP($C143,ModMap!$A$2:$B$21,2,FALSE)&amp;"'!AE:AE"),MATCH($K143,INDIRECT("'"&amp;VLOOKUP($C143,ModMap!$A$2:$B$21,2,FALSE)&amp;"'!$K:$K"),0)),"")</f>
        <v>Not Started</v>
      </c>
      <c r="AF143" s="39" t="str">
        <f t="array" ref="AF143">IFERROR(INDEX(INDIRECT("'"&amp;VLOOKUP($C143,ModMap!$A$2:$B$21,2,FALSE)&amp;"'!AF:AF"),MATCH($K143,INDIRECT("'"&amp;VLOOKUP($C143,ModMap!$A$2:$B$21,2,FALSE)&amp;"'!$K:$K"),0)),"")</f>
        <v>Unassigned</v>
      </c>
      <c r="AG143" s="44" t="s">
        <v>36</v>
      </c>
      <c r="AH143" s="39" t="str">
        <f t="array" ref="AH143">IFERROR(INDEX(INDIRECT("'"&amp;VLOOKUP($C143,ModMap!$A$2:$B$21,2,FALSE)&amp;"'!AH:AH"),MATCH($K143,INDIRECT("'"&amp;VLOOKUP($C143,ModMap!$A$2:$B$21,2,FALSE)&amp;"'!$K:$K"),0)),"")</f>
        <v>N/A</v>
      </c>
      <c r="AI143" s="39" t="str">
        <f t="array" ref="AI143">IFERROR(INDEX(INDIRECT("'"&amp;VLOOKUP($C143,ModMap!$A$2:$B$21,2,FALSE)&amp;"'!AI:AI"),MATCH($K143,INDIRECT("'"&amp;VLOOKUP($C143,ModMap!$A$2:$B$21,2,FALSE)&amp;"'!$K:$K"),0)),"")</f>
        <v/>
      </c>
      <c r="AJ143" s="44" t="s">
        <v>36</v>
      </c>
      <c r="AK143" s="39" t="str">
        <f t="array" ref="AK143">IFERROR(INDEX(INDIRECT("'"&amp;VLOOKUP($C143,ModMap!$A$2:$B$21,2,FALSE)&amp;"'!AK:AK"),MATCH($K143,INDIRECT("'"&amp;VLOOKUP($C143,ModMap!$A$2:$B$21,2,FALSE)&amp;"'!$K:$K"),0)),"")</f>
        <v>N/A</v>
      </c>
      <c r="AL143" s="39" t="str">
        <f t="array" ref="AL143">IFERROR(INDEX(INDIRECT("'"&amp;VLOOKUP($C143,ModMap!$A$2:$B$21,2,FALSE)&amp;"'!AL:AL"),MATCH($K143,INDIRECT("'"&amp;VLOOKUP($C143,ModMap!$A$2:$B$21,2,FALSE)&amp;"'!$K:$K"),0)),"")</f>
        <v/>
      </c>
      <c r="AM143" s="39">
        <f t="shared" si="1"/>
        <v>3</v>
      </c>
      <c r="AN143" s="39" t="str">
        <f t="shared" si="2"/>
        <v>Not Started</v>
      </c>
      <c r="AO143" s="40" t="str">
        <f t="array" ref="AO143">IFERROR(INDEX(INDIRECT("'"&amp;VLOOKUP($C143,ModMap!$A$2:$B$21,2,FALSE)&amp;"'!AO:AO"),MATCH($K143,INDIRECT("'"&amp;VLOOKUP($C143,ModMap!$A$2:$B$21,2,FALSE)&amp;"'!$K:$K"),0)),"")</f>
        <v/>
      </c>
      <c r="AP143" s="49" t="str">
        <f t="array" ref="AP143">IFERROR(HYPERLINK("#'"&amp;VLOOKUP($C143,ModMap!$A$2:$B$21,2,FALSE)&amp;"'!V"&amp;MATCH($K143,INDIRECT("'"&amp;VLOOKUP($C143,ModMap!$A$2:$B$21,2,FALSE)&amp;"'!$K:$K"),0),"Edit on module sheet"),"")</f>
        <v>Edit on module sheet</v>
      </c>
    </row>
    <row r="144" ht="42.0" customHeight="1">
      <c r="A144" s="50">
        <v>142.0</v>
      </c>
      <c r="B144" s="50">
        <v>504.0</v>
      </c>
      <c r="C144" s="50" t="s">
        <v>118</v>
      </c>
      <c r="D144" s="51" t="s">
        <v>119</v>
      </c>
      <c r="E144" s="31" t="s">
        <v>69</v>
      </c>
      <c r="F144" s="75" t="s">
        <v>1259</v>
      </c>
      <c r="G144" s="51" t="s">
        <v>1260</v>
      </c>
      <c r="H144" s="50" t="s">
        <v>1277</v>
      </c>
      <c r="I144" s="50" t="s">
        <v>1278</v>
      </c>
      <c r="J144" s="51" t="s">
        <v>1279</v>
      </c>
      <c r="K144" s="50" t="s">
        <v>3827</v>
      </c>
      <c r="L144" s="51" t="s">
        <v>3828</v>
      </c>
      <c r="M144" s="48" t="s">
        <v>434</v>
      </c>
      <c r="N144" s="50" t="s">
        <v>119</v>
      </c>
      <c r="O144" s="50" t="s">
        <v>1266</v>
      </c>
      <c r="P144" s="51" t="s">
        <v>1282</v>
      </c>
      <c r="Q144" s="51" t="s">
        <v>1283</v>
      </c>
      <c r="R144" s="50" t="s">
        <v>1284</v>
      </c>
      <c r="S144" s="50" t="s">
        <v>69</v>
      </c>
      <c r="T144" s="50" t="str">
        <f t="array" ref="T144">IFERROR(INDEX(INDIRECT("'"&amp;VLOOKUP($C144,ModMap!$A$2:$B$21,2,FALSE)&amp;"'!T:T"),MATCH($K144,INDIRECT("'"&amp;VLOOKUP($C144,ModMap!$A$2:$B$21,2,FALSE)&amp;"'!$K:$K"),0)),"")</f>
        <v>Unassigned</v>
      </c>
      <c r="U144" s="48" t="s">
        <v>33</v>
      </c>
      <c r="V144" s="50" t="str">
        <f t="array" ref="V144">IFERROR(INDEX(INDIRECT("'"&amp;VLOOKUP($C144,ModMap!$A$2:$B$21,2,FALSE)&amp;"'!V:V"),MATCH($K144,INDIRECT("'"&amp;VLOOKUP($C144,ModMap!$A$2:$B$21,2,FALSE)&amp;"'!$K:$K"),0)),"")</f>
        <v>Not Started</v>
      </c>
      <c r="W144" s="50" t="str">
        <f t="array" ref="W144">IFERROR(INDEX(INDIRECT("'"&amp;VLOOKUP($C144,ModMap!$A$2:$B$21,2,FALSE)&amp;"'!W:W"),MATCH($K144,INDIRECT("'"&amp;VLOOKUP($C144,ModMap!$A$2:$B$21,2,FALSE)&amp;"'!$K:$K"),0)),"")</f>
        <v>Unassigned</v>
      </c>
      <c r="X144" s="48" t="s">
        <v>33</v>
      </c>
      <c r="Y144" s="50" t="str">
        <f t="array" ref="Y144">IFERROR(INDEX(INDIRECT("'"&amp;VLOOKUP($C144,ModMap!$A$2:$B$21,2,FALSE)&amp;"'!Y:Y"),MATCH($K144,INDIRECT("'"&amp;VLOOKUP($C144,ModMap!$A$2:$B$21,2,FALSE)&amp;"'!$K:$K"),0)),"")</f>
        <v>Not Started</v>
      </c>
      <c r="Z144" s="50" t="str">
        <f t="array" ref="Z144">IFERROR(INDEX(INDIRECT("'"&amp;VLOOKUP($C144,ModMap!$A$2:$B$21,2,FALSE)&amp;"'!Z:Z"),MATCH($K144,INDIRECT("'"&amp;VLOOKUP($C144,ModMap!$A$2:$B$21,2,FALSE)&amp;"'!$K:$K"),0)),"")</f>
        <v>Unassigned</v>
      </c>
      <c r="AA144" s="44" t="s">
        <v>36</v>
      </c>
      <c r="AB144" s="50" t="str">
        <f t="array" ref="AB144">IFERROR(INDEX(INDIRECT("'"&amp;VLOOKUP($C144,ModMap!$A$2:$B$21,2,FALSE)&amp;"'!AB:AB"),MATCH($K144,INDIRECT("'"&amp;VLOOKUP($C144,ModMap!$A$2:$B$21,2,FALSE)&amp;"'!$K:$K"),0)),"")</f>
        <v>N/A</v>
      </c>
      <c r="AC144" s="50" t="str">
        <f t="array" ref="AC144">IFERROR(INDEX(INDIRECT("'"&amp;VLOOKUP($C144,ModMap!$A$2:$B$21,2,FALSE)&amp;"'!AC:AC"),MATCH($K144,INDIRECT("'"&amp;VLOOKUP($C144,ModMap!$A$2:$B$21,2,FALSE)&amp;"'!$K:$K"),0)),"")</f>
        <v/>
      </c>
      <c r="AD144" s="48" t="s">
        <v>33</v>
      </c>
      <c r="AE144" s="50" t="str">
        <f t="array" ref="AE144">IFERROR(INDEX(INDIRECT("'"&amp;VLOOKUP($C144,ModMap!$A$2:$B$21,2,FALSE)&amp;"'!AE:AE"),MATCH($K144,INDIRECT("'"&amp;VLOOKUP($C144,ModMap!$A$2:$B$21,2,FALSE)&amp;"'!$K:$K"),0)),"")</f>
        <v>Not Started</v>
      </c>
      <c r="AF144" s="50" t="str">
        <f t="array" ref="AF144">IFERROR(INDEX(INDIRECT("'"&amp;VLOOKUP($C144,ModMap!$A$2:$B$21,2,FALSE)&amp;"'!AF:AF"),MATCH($K144,INDIRECT("'"&amp;VLOOKUP($C144,ModMap!$A$2:$B$21,2,FALSE)&amp;"'!$K:$K"),0)),"")</f>
        <v>Unassigned</v>
      </c>
      <c r="AG144" s="44" t="s">
        <v>36</v>
      </c>
      <c r="AH144" s="50" t="str">
        <f t="array" ref="AH144">IFERROR(INDEX(INDIRECT("'"&amp;VLOOKUP($C144,ModMap!$A$2:$B$21,2,FALSE)&amp;"'!AH:AH"),MATCH($K144,INDIRECT("'"&amp;VLOOKUP($C144,ModMap!$A$2:$B$21,2,FALSE)&amp;"'!$K:$K"),0)),"")</f>
        <v>N/A</v>
      </c>
      <c r="AI144" s="50" t="str">
        <f t="array" ref="AI144">IFERROR(INDEX(INDIRECT("'"&amp;VLOOKUP($C144,ModMap!$A$2:$B$21,2,FALSE)&amp;"'!AI:AI"),MATCH($K144,INDIRECT("'"&amp;VLOOKUP($C144,ModMap!$A$2:$B$21,2,FALSE)&amp;"'!$K:$K"),0)),"")</f>
        <v/>
      </c>
      <c r="AJ144" s="44" t="s">
        <v>36</v>
      </c>
      <c r="AK144" s="50" t="str">
        <f t="array" ref="AK144">IFERROR(INDEX(INDIRECT("'"&amp;VLOOKUP($C144,ModMap!$A$2:$B$21,2,FALSE)&amp;"'!AK:AK"),MATCH($K144,INDIRECT("'"&amp;VLOOKUP($C144,ModMap!$A$2:$B$21,2,FALSE)&amp;"'!$K:$K"),0)),"")</f>
        <v>N/A</v>
      </c>
      <c r="AL144" s="50" t="str">
        <f t="array" ref="AL144">IFERROR(INDEX(INDIRECT("'"&amp;VLOOKUP($C144,ModMap!$A$2:$B$21,2,FALSE)&amp;"'!AL:AL"),MATCH($K144,INDIRECT("'"&amp;VLOOKUP($C144,ModMap!$A$2:$B$21,2,FALSE)&amp;"'!$K:$K"),0)),"")</f>
        <v/>
      </c>
      <c r="AM144" s="50">
        <f t="shared" si="1"/>
        <v>3</v>
      </c>
      <c r="AN144" s="50" t="str">
        <f t="shared" si="2"/>
        <v>Not Started</v>
      </c>
      <c r="AO144" s="51" t="str">
        <f t="array" ref="AO144">IFERROR(INDEX(INDIRECT("'"&amp;VLOOKUP($C144,ModMap!$A$2:$B$21,2,FALSE)&amp;"'!AO:AO"),MATCH($K144,INDIRECT("'"&amp;VLOOKUP($C144,ModMap!$A$2:$B$21,2,FALSE)&amp;"'!$K:$K"),0)),"")</f>
        <v/>
      </c>
      <c r="AP144" s="49" t="str">
        <f t="array" ref="AP144">IFERROR(HYPERLINK("#'"&amp;VLOOKUP($C144,ModMap!$A$2:$B$21,2,FALSE)&amp;"'!V"&amp;MATCH($K144,INDIRECT("'"&amp;VLOOKUP($C144,ModMap!$A$2:$B$21,2,FALSE)&amp;"'!$K:$K"),0),"Edit on module sheet"),"")</f>
        <v>Edit on module sheet</v>
      </c>
    </row>
    <row r="145" ht="42.0" customHeight="1">
      <c r="A145" s="39">
        <v>143.0</v>
      </c>
      <c r="B145" s="39">
        <v>509.0</v>
      </c>
      <c r="C145" s="39" t="s">
        <v>118</v>
      </c>
      <c r="D145" s="40" t="s">
        <v>119</v>
      </c>
      <c r="E145" s="31" t="s">
        <v>69</v>
      </c>
      <c r="F145" s="75" t="s">
        <v>1259</v>
      </c>
      <c r="G145" s="40" t="s">
        <v>1260</v>
      </c>
      <c r="H145" s="39" t="s">
        <v>1287</v>
      </c>
      <c r="I145" s="39" t="s">
        <v>1288</v>
      </c>
      <c r="J145" s="40" t="s">
        <v>1289</v>
      </c>
      <c r="K145" s="39" t="s">
        <v>3829</v>
      </c>
      <c r="L145" s="40" t="s">
        <v>3830</v>
      </c>
      <c r="M145" s="48" t="s">
        <v>434</v>
      </c>
      <c r="N145" s="39" t="s">
        <v>119</v>
      </c>
      <c r="O145" s="39" t="s">
        <v>1292</v>
      </c>
      <c r="P145" s="40" t="s">
        <v>1293</v>
      </c>
      <c r="Q145" s="40" t="s">
        <v>1294</v>
      </c>
      <c r="R145" s="39" t="s">
        <v>287</v>
      </c>
      <c r="S145" s="39" t="s">
        <v>69</v>
      </c>
      <c r="T145" s="39" t="str">
        <f t="array" ref="T145">IFERROR(INDEX(INDIRECT("'"&amp;VLOOKUP($C145,ModMap!$A$2:$B$21,2,FALSE)&amp;"'!T:T"),MATCH($K145,INDIRECT("'"&amp;VLOOKUP($C145,ModMap!$A$2:$B$21,2,FALSE)&amp;"'!$K:$K"),0)),"")</f>
        <v>Unassigned</v>
      </c>
      <c r="U145" s="48" t="s">
        <v>33</v>
      </c>
      <c r="V145" s="39" t="str">
        <f t="array" ref="V145">IFERROR(INDEX(INDIRECT("'"&amp;VLOOKUP($C145,ModMap!$A$2:$B$21,2,FALSE)&amp;"'!V:V"),MATCH($K145,INDIRECT("'"&amp;VLOOKUP($C145,ModMap!$A$2:$B$21,2,FALSE)&amp;"'!$K:$K"),0)),"")</f>
        <v>Not Started</v>
      </c>
      <c r="W145" s="39" t="str">
        <f t="array" ref="W145">IFERROR(INDEX(INDIRECT("'"&amp;VLOOKUP($C145,ModMap!$A$2:$B$21,2,FALSE)&amp;"'!W:W"),MATCH($K145,INDIRECT("'"&amp;VLOOKUP($C145,ModMap!$A$2:$B$21,2,FALSE)&amp;"'!$K:$K"),0)),"")</f>
        <v>Unassigned</v>
      </c>
      <c r="X145" s="48" t="s">
        <v>33</v>
      </c>
      <c r="Y145" s="39" t="str">
        <f t="array" ref="Y145">IFERROR(INDEX(INDIRECT("'"&amp;VLOOKUP($C145,ModMap!$A$2:$B$21,2,FALSE)&amp;"'!Y:Y"),MATCH($K145,INDIRECT("'"&amp;VLOOKUP($C145,ModMap!$A$2:$B$21,2,FALSE)&amp;"'!$K:$K"),0)),"")</f>
        <v>Not Started</v>
      </c>
      <c r="Z145" s="39" t="str">
        <f t="array" ref="Z145">IFERROR(INDEX(INDIRECT("'"&amp;VLOOKUP($C145,ModMap!$A$2:$B$21,2,FALSE)&amp;"'!Z:Z"),MATCH($K145,INDIRECT("'"&amp;VLOOKUP($C145,ModMap!$A$2:$B$21,2,FALSE)&amp;"'!$K:$K"),0)),"")</f>
        <v>Unassigned</v>
      </c>
      <c r="AA145" s="44" t="s">
        <v>36</v>
      </c>
      <c r="AB145" s="39" t="str">
        <f t="array" ref="AB145">IFERROR(INDEX(INDIRECT("'"&amp;VLOOKUP($C145,ModMap!$A$2:$B$21,2,FALSE)&amp;"'!AB:AB"),MATCH($K145,INDIRECT("'"&amp;VLOOKUP($C145,ModMap!$A$2:$B$21,2,FALSE)&amp;"'!$K:$K"),0)),"")</f>
        <v>N/A</v>
      </c>
      <c r="AC145" s="39" t="str">
        <f t="array" ref="AC145">IFERROR(INDEX(INDIRECT("'"&amp;VLOOKUP($C145,ModMap!$A$2:$B$21,2,FALSE)&amp;"'!AC:AC"),MATCH($K145,INDIRECT("'"&amp;VLOOKUP($C145,ModMap!$A$2:$B$21,2,FALSE)&amp;"'!$K:$K"),0)),"")</f>
        <v/>
      </c>
      <c r="AD145" s="48" t="s">
        <v>33</v>
      </c>
      <c r="AE145" s="39" t="str">
        <f t="array" ref="AE145">IFERROR(INDEX(INDIRECT("'"&amp;VLOOKUP($C145,ModMap!$A$2:$B$21,2,FALSE)&amp;"'!AE:AE"),MATCH($K145,INDIRECT("'"&amp;VLOOKUP($C145,ModMap!$A$2:$B$21,2,FALSE)&amp;"'!$K:$K"),0)),"")</f>
        <v>Not Started</v>
      </c>
      <c r="AF145" s="39" t="str">
        <f t="array" ref="AF145">IFERROR(INDEX(INDIRECT("'"&amp;VLOOKUP($C145,ModMap!$A$2:$B$21,2,FALSE)&amp;"'!AF:AF"),MATCH($K145,INDIRECT("'"&amp;VLOOKUP($C145,ModMap!$A$2:$B$21,2,FALSE)&amp;"'!$K:$K"),0)),"")</f>
        <v>Unassigned</v>
      </c>
      <c r="AG145" s="44" t="s">
        <v>36</v>
      </c>
      <c r="AH145" s="39" t="str">
        <f t="array" ref="AH145">IFERROR(INDEX(INDIRECT("'"&amp;VLOOKUP($C145,ModMap!$A$2:$B$21,2,FALSE)&amp;"'!AH:AH"),MATCH($K145,INDIRECT("'"&amp;VLOOKUP($C145,ModMap!$A$2:$B$21,2,FALSE)&amp;"'!$K:$K"),0)),"")</f>
        <v>N/A</v>
      </c>
      <c r="AI145" s="39" t="str">
        <f t="array" ref="AI145">IFERROR(INDEX(INDIRECT("'"&amp;VLOOKUP($C145,ModMap!$A$2:$B$21,2,FALSE)&amp;"'!AI:AI"),MATCH($K145,INDIRECT("'"&amp;VLOOKUP($C145,ModMap!$A$2:$B$21,2,FALSE)&amp;"'!$K:$K"),0)),"")</f>
        <v/>
      </c>
      <c r="AJ145" s="44" t="s">
        <v>36</v>
      </c>
      <c r="AK145" s="39" t="str">
        <f t="array" ref="AK145">IFERROR(INDEX(INDIRECT("'"&amp;VLOOKUP($C145,ModMap!$A$2:$B$21,2,FALSE)&amp;"'!AK:AK"),MATCH($K145,INDIRECT("'"&amp;VLOOKUP($C145,ModMap!$A$2:$B$21,2,FALSE)&amp;"'!$K:$K"),0)),"")</f>
        <v>N/A</v>
      </c>
      <c r="AL145" s="39" t="str">
        <f t="array" ref="AL145">IFERROR(INDEX(INDIRECT("'"&amp;VLOOKUP($C145,ModMap!$A$2:$B$21,2,FALSE)&amp;"'!AL:AL"),MATCH($K145,INDIRECT("'"&amp;VLOOKUP($C145,ModMap!$A$2:$B$21,2,FALSE)&amp;"'!$K:$K"),0)),"")</f>
        <v/>
      </c>
      <c r="AM145" s="39">
        <f t="shared" si="1"/>
        <v>3</v>
      </c>
      <c r="AN145" s="39" t="str">
        <f t="shared" si="2"/>
        <v>Not Started</v>
      </c>
      <c r="AO145" s="40" t="str">
        <f t="array" ref="AO145">IFERROR(INDEX(INDIRECT("'"&amp;VLOOKUP($C145,ModMap!$A$2:$B$21,2,FALSE)&amp;"'!AO:AO"),MATCH($K145,INDIRECT("'"&amp;VLOOKUP($C145,ModMap!$A$2:$B$21,2,FALSE)&amp;"'!$K:$K"),0)),"")</f>
        <v/>
      </c>
      <c r="AP145" s="49" t="str">
        <f t="array" ref="AP145">IFERROR(HYPERLINK("#'"&amp;VLOOKUP($C145,ModMap!$A$2:$B$21,2,FALSE)&amp;"'!V"&amp;MATCH($K145,INDIRECT("'"&amp;VLOOKUP($C145,ModMap!$A$2:$B$21,2,FALSE)&amp;"'!$K:$K"),0),"Edit on module sheet"),"")</f>
        <v>Edit on module sheet</v>
      </c>
    </row>
    <row r="146" ht="42.0" customHeight="1">
      <c r="A146" s="50">
        <v>144.0</v>
      </c>
      <c r="B146" s="50">
        <v>511.0</v>
      </c>
      <c r="C146" s="50" t="s">
        <v>118</v>
      </c>
      <c r="D146" s="51" t="s">
        <v>119</v>
      </c>
      <c r="E146" s="31" t="s">
        <v>69</v>
      </c>
      <c r="F146" s="75" t="s">
        <v>1259</v>
      </c>
      <c r="G146" s="51" t="s">
        <v>1260</v>
      </c>
      <c r="H146" s="50" t="s">
        <v>2697</v>
      </c>
      <c r="I146" s="50" t="s">
        <v>2698</v>
      </c>
      <c r="J146" s="51" t="s">
        <v>2699</v>
      </c>
      <c r="K146" s="50" t="s">
        <v>3831</v>
      </c>
      <c r="L146" s="51" t="s">
        <v>3832</v>
      </c>
      <c r="M146" s="48" t="s">
        <v>434</v>
      </c>
      <c r="N146" s="50" t="s">
        <v>119</v>
      </c>
      <c r="O146" s="50" t="s">
        <v>2702</v>
      </c>
      <c r="P146" s="51" t="s">
        <v>2703</v>
      </c>
      <c r="Q146" s="51" t="s">
        <v>2704</v>
      </c>
      <c r="R146" s="50" t="s">
        <v>1422</v>
      </c>
      <c r="S146" s="50" t="s">
        <v>69</v>
      </c>
      <c r="T146" s="50" t="str">
        <f t="array" ref="T146">IFERROR(INDEX(INDIRECT("'"&amp;VLOOKUP($C146,ModMap!$A$2:$B$21,2,FALSE)&amp;"'!T:T"),MATCH($K146,INDIRECT("'"&amp;VLOOKUP($C146,ModMap!$A$2:$B$21,2,FALSE)&amp;"'!$K:$K"),0)),"")</f>
        <v>Unassigned</v>
      </c>
      <c r="U146" s="44" t="s">
        <v>36</v>
      </c>
      <c r="V146" s="50" t="str">
        <f t="array" ref="V146">IFERROR(INDEX(INDIRECT("'"&amp;VLOOKUP($C146,ModMap!$A$2:$B$21,2,FALSE)&amp;"'!V:V"),MATCH($K146,INDIRECT("'"&amp;VLOOKUP($C146,ModMap!$A$2:$B$21,2,FALSE)&amp;"'!$K:$K"),0)),"")</f>
        <v>N/A</v>
      </c>
      <c r="W146" s="50" t="str">
        <f t="array" ref="W146">IFERROR(INDEX(INDIRECT("'"&amp;VLOOKUP($C146,ModMap!$A$2:$B$21,2,FALSE)&amp;"'!W:W"),MATCH($K146,INDIRECT("'"&amp;VLOOKUP($C146,ModMap!$A$2:$B$21,2,FALSE)&amp;"'!$K:$K"),0)),"")</f>
        <v/>
      </c>
      <c r="X146" s="48" t="s">
        <v>33</v>
      </c>
      <c r="Y146" s="50" t="str">
        <f t="array" ref="Y146">IFERROR(INDEX(INDIRECT("'"&amp;VLOOKUP($C146,ModMap!$A$2:$B$21,2,FALSE)&amp;"'!Y:Y"),MATCH($K146,INDIRECT("'"&amp;VLOOKUP($C146,ModMap!$A$2:$B$21,2,FALSE)&amp;"'!$K:$K"),0)),"")</f>
        <v>Not Started</v>
      </c>
      <c r="Z146" s="50" t="str">
        <f t="array" ref="Z146">IFERROR(INDEX(INDIRECT("'"&amp;VLOOKUP($C146,ModMap!$A$2:$B$21,2,FALSE)&amp;"'!Z:Z"),MATCH($K146,INDIRECT("'"&amp;VLOOKUP($C146,ModMap!$A$2:$B$21,2,FALSE)&amp;"'!$K:$K"),0)),"")</f>
        <v>Unassigned</v>
      </c>
      <c r="AA146" s="44" t="s">
        <v>36</v>
      </c>
      <c r="AB146" s="50" t="str">
        <f t="array" ref="AB146">IFERROR(INDEX(INDIRECT("'"&amp;VLOOKUP($C146,ModMap!$A$2:$B$21,2,FALSE)&amp;"'!AB:AB"),MATCH($K146,INDIRECT("'"&amp;VLOOKUP($C146,ModMap!$A$2:$B$21,2,FALSE)&amp;"'!$K:$K"),0)),"")</f>
        <v>N/A</v>
      </c>
      <c r="AC146" s="50" t="str">
        <f t="array" ref="AC146">IFERROR(INDEX(INDIRECT("'"&amp;VLOOKUP($C146,ModMap!$A$2:$B$21,2,FALSE)&amp;"'!AC:AC"),MATCH($K146,INDIRECT("'"&amp;VLOOKUP($C146,ModMap!$A$2:$B$21,2,FALSE)&amp;"'!$K:$K"),0)),"")</f>
        <v/>
      </c>
      <c r="AD146" s="44" t="s">
        <v>36</v>
      </c>
      <c r="AE146" s="50" t="str">
        <f t="array" ref="AE146">IFERROR(INDEX(INDIRECT("'"&amp;VLOOKUP($C146,ModMap!$A$2:$B$21,2,FALSE)&amp;"'!AE:AE"),MATCH($K146,INDIRECT("'"&amp;VLOOKUP($C146,ModMap!$A$2:$B$21,2,FALSE)&amp;"'!$K:$K"),0)),"")</f>
        <v>N/A</v>
      </c>
      <c r="AF146" s="50" t="str">
        <f t="array" ref="AF146">IFERROR(INDEX(INDIRECT("'"&amp;VLOOKUP($C146,ModMap!$A$2:$B$21,2,FALSE)&amp;"'!AF:AF"),MATCH($K146,INDIRECT("'"&amp;VLOOKUP($C146,ModMap!$A$2:$B$21,2,FALSE)&amp;"'!$K:$K"),0)),"")</f>
        <v/>
      </c>
      <c r="AG146" s="44" t="s">
        <v>36</v>
      </c>
      <c r="AH146" s="50" t="str">
        <f t="array" ref="AH146">IFERROR(INDEX(INDIRECT("'"&amp;VLOOKUP($C146,ModMap!$A$2:$B$21,2,FALSE)&amp;"'!AH:AH"),MATCH($K146,INDIRECT("'"&amp;VLOOKUP($C146,ModMap!$A$2:$B$21,2,FALSE)&amp;"'!$K:$K"),0)),"")</f>
        <v>N/A</v>
      </c>
      <c r="AI146" s="50" t="str">
        <f t="array" ref="AI146">IFERROR(INDEX(INDIRECT("'"&amp;VLOOKUP($C146,ModMap!$A$2:$B$21,2,FALSE)&amp;"'!AI:AI"),MATCH($K146,INDIRECT("'"&amp;VLOOKUP($C146,ModMap!$A$2:$B$21,2,FALSE)&amp;"'!$K:$K"),0)),"")</f>
        <v/>
      </c>
      <c r="AJ146" s="44" t="s">
        <v>36</v>
      </c>
      <c r="AK146" s="50" t="str">
        <f t="array" ref="AK146">IFERROR(INDEX(INDIRECT("'"&amp;VLOOKUP($C146,ModMap!$A$2:$B$21,2,FALSE)&amp;"'!AK:AK"),MATCH($K146,INDIRECT("'"&amp;VLOOKUP($C146,ModMap!$A$2:$B$21,2,FALSE)&amp;"'!$K:$K"),0)),"")</f>
        <v>N/A</v>
      </c>
      <c r="AL146" s="50" t="str">
        <f t="array" ref="AL146">IFERROR(INDEX(INDIRECT("'"&amp;VLOOKUP($C146,ModMap!$A$2:$B$21,2,FALSE)&amp;"'!AL:AL"),MATCH($K146,INDIRECT("'"&amp;VLOOKUP($C146,ModMap!$A$2:$B$21,2,FALSE)&amp;"'!$K:$K"),0)),"")</f>
        <v/>
      </c>
      <c r="AM146" s="50">
        <f t="shared" si="1"/>
        <v>1</v>
      </c>
      <c r="AN146" s="50" t="str">
        <f t="shared" si="2"/>
        <v>Not Started</v>
      </c>
      <c r="AO146" s="51" t="str">
        <f t="array" ref="AO146">IFERROR(INDEX(INDIRECT("'"&amp;VLOOKUP($C146,ModMap!$A$2:$B$21,2,FALSE)&amp;"'!AO:AO"),MATCH($K146,INDIRECT("'"&amp;VLOOKUP($C146,ModMap!$A$2:$B$21,2,FALSE)&amp;"'!$K:$K"),0)),"")</f>
        <v/>
      </c>
      <c r="AP146" s="49" t="str">
        <f t="array" ref="AP146">IFERROR(HYPERLINK("#'"&amp;VLOOKUP($C146,ModMap!$A$2:$B$21,2,FALSE)&amp;"'!V"&amp;MATCH($K146,INDIRECT("'"&amp;VLOOKUP($C146,ModMap!$A$2:$B$21,2,FALSE)&amp;"'!$K:$K"),0),"Edit on module sheet"),"")</f>
        <v>Edit on module sheet</v>
      </c>
    </row>
    <row r="147" ht="42.0" customHeight="1">
      <c r="A147" s="39">
        <v>145.0</v>
      </c>
      <c r="B147" s="39">
        <v>513.0</v>
      </c>
      <c r="C147" s="39" t="s">
        <v>118</v>
      </c>
      <c r="D147" s="40" t="s">
        <v>119</v>
      </c>
      <c r="E147" s="31" t="s">
        <v>69</v>
      </c>
      <c r="F147" s="75" t="s">
        <v>1259</v>
      </c>
      <c r="G147" s="40" t="s">
        <v>1260</v>
      </c>
      <c r="H147" s="39" t="s">
        <v>1299</v>
      </c>
      <c r="I147" s="39" t="s">
        <v>1300</v>
      </c>
      <c r="J147" s="40" t="s">
        <v>1301</v>
      </c>
      <c r="K147" s="39" t="s">
        <v>3834</v>
      </c>
      <c r="L147" s="40" t="s">
        <v>3835</v>
      </c>
      <c r="M147" s="48" t="s">
        <v>434</v>
      </c>
      <c r="N147" s="39" t="s">
        <v>119</v>
      </c>
      <c r="O147" s="39" t="s">
        <v>1304</v>
      </c>
      <c r="P147" s="40" t="s">
        <v>1305</v>
      </c>
      <c r="Q147" s="40" t="s">
        <v>1306</v>
      </c>
      <c r="R147" s="39" t="s">
        <v>1307</v>
      </c>
      <c r="S147" s="39" t="s">
        <v>69</v>
      </c>
      <c r="T147" s="39" t="str">
        <f t="array" ref="T147">IFERROR(INDEX(INDIRECT("'"&amp;VLOOKUP($C147,ModMap!$A$2:$B$21,2,FALSE)&amp;"'!T:T"),MATCH($K147,INDIRECT("'"&amp;VLOOKUP($C147,ModMap!$A$2:$B$21,2,FALSE)&amp;"'!$K:$K"),0)),"")</f>
        <v>Unassigned</v>
      </c>
      <c r="U147" s="48" t="s">
        <v>33</v>
      </c>
      <c r="V147" s="39" t="str">
        <f t="array" ref="V147">IFERROR(INDEX(INDIRECT("'"&amp;VLOOKUP($C147,ModMap!$A$2:$B$21,2,FALSE)&amp;"'!V:V"),MATCH($K147,INDIRECT("'"&amp;VLOOKUP($C147,ModMap!$A$2:$B$21,2,FALSE)&amp;"'!$K:$K"),0)),"")</f>
        <v>Not Started</v>
      </c>
      <c r="W147" s="39" t="str">
        <f t="array" ref="W147">IFERROR(INDEX(INDIRECT("'"&amp;VLOOKUP($C147,ModMap!$A$2:$B$21,2,FALSE)&amp;"'!W:W"),MATCH($K147,INDIRECT("'"&amp;VLOOKUP($C147,ModMap!$A$2:$B$21,2,FALSE)&amp;"'!$K:$K"),0)),"")</f>
        <v>Unassigned</v>
      </c>
      <c r="X147" s="44" t="s">
        <v>36</v>
      </c>
      <c r="Y147" s="39" t="str">
        <f t="array" ref="Y147">IFERROR(INDEX(INDIRECT("'"&amp;VLOOKUP($C147,ModMap!$A$2:$B$21,2,FALSE)&amp;"'!Y:Y"),MATCH($K147,INDIRECT("'"&amp;VLOOKUP($C147,ModMap!$A$2:$B$21,2,FALSE)&amp;"'!$K:$K"),0)),"")</f>
        <v>N/A</v>
      </c>
      <c r="Z147" s="39" t="str">
        <f t="array" ref="Z147">IFERROR(INDEX(INDIRECT("'"&amp;VLOOKUP($C147,ModMap!$A$2:$B$21,2,FALSE)&amp;"'!Z:Z"),MATCH($K147,INDIRECT("'"&amp;VLOOKUP($C147,ModMap!$A$2:$B$21,2,FALSE)&amp;"'!$K:$K"),0)),"")</f>
        <v/>
      </c>
      <c r="AA147" s="44" t="s">
        <v>36</v>
      </c>
      <c r="AB147" s="39" t="str">
        <f t="array" ref="AB147">IFERROR(INDEX(INDIRECT("'"&amp;VLOOKUP($C147,ModMap!$A$2:$B$21,2,FALSE)&amp;"'!AB:AB"),MATCH($K147,INDIRECT("'"&amp;VLOOKUP($C147,ModMap!$A$2:$B$21,2,FALSE)&amp;"'!$K:$K"),0)),"")</f>
        <v>N/A</v>
      </c>
      <c r="AC147" s="39" t="str">
        <f t="array" ref="AC147">IFERROR(INDEX(INDIRECT("'"&amp;VLOOKUP($C147,ModMap!$A$2:$B$21,2,FALSE)&amp;"'!AC:AC"),MATCH($K147,INDIRECT("'"&amp;VLOOKUP($C147,ModMap!$A$2:$B$21,2,FALSE)&amp;"'!$K:$K"),0)),"")</f>
        <v/>
      </c>
      <c r="AD147" s="44" t="s">
        <v>36</v>
      </c>
      <c r="AE147" s="39" t="str">
        <f t="array" ref="AE147">IFERROR(INDEX(INDIRECT("'"&amp;VLOOKUP($C147,ModMap!$A$2:$B$21,2,FALSE)&amp;"'!AE:AE"),MATCH($K147,INDIRECT("'"&amp;VLOOKUP($C147,ModMap!$A$2:$B$21,2,FALSE)&amp;"'!$K:$K"),0)),"")</f>
        <v>N/A</v>
      </c>
      <c r="AF147" s="39" t="str">
        <f t="array" ref="AF147">IFERROR(INDEX(INDIRECT("'"&amp;VLOOKUP($C147,ModMap!$A$2:$B$21,2,FALSE)&amp;"'!AF:AF"),MATCH($K147,INDIRECT("'"&amp;VLOOKUP($C147,ModMap!$A$2:$B$21,2,FALSE)&amp;"'!$K:$K"),0)),"")</f>
        <v/>
      </c>
      <c r="AG147" s="44" t="s">
        <v>36</v>
      </c>
      <c r="AH147" s="39" t="str">
        <f t="array" ref="AH147">IFERROR(INDEX(INDIRECT("'"&amp;VLOOKUP($C147,ModMap!$A$2:$B$21,2,FALSE)&amp;"'!AH:AH"),MATCH($K147,INDIRECT("'"&amp;VLOOKUP($C147,ModMap!$A$2:$B$21,2,FALSE)&amp;"'!$K:$K"),0)),"")</f>
        <v>N/A</v>
      </c>
      <c r="AI147" s="39" t="str">
        <f t="array" ref="AI147">IFERROR(INDEX(INDIRECT("'"&amp;VLOOKUP($C147,ModMap!$A$2:$B$21,2,FALSE)&amp;"'!AI:AI"),MATCH($K147,INDIRECT("'"&amp;VLOOKUP($C147,ModMap!$A$2:$B$21,2,FALSE)&amp;"'!$K:$K"),0)),"")</f>
        <v/>
      </c>
      <c r="AJ147" s="44" t="s">
        <v>36</v>
      </c>
      <c r="AK147" s="39" t="str">
        <f t="array" ref="AK147">IFERROR(INDEX(INDIRECT("'"&amp;VLOOKUP($C147,ModMap!$A$2:$B$21,2,FALSE)&amp;"'!AK:AK"),MATCH($K147,INDIRECT("'"&amp;VLOOKUP($C147,ModMap!$A$2:$B$21,2,FALSE)&amp;"'!$K:$K"),0)),"")</f>
        <v>N/A</v>
      </c>
      <c r="AL147" s="39" t="str">
        <f t="array" ref="AL147">IFERROR(INDEX(INDIRECT("'"&amp;VLOOKUP($C147,ModMap!$A$2:$B$21,2,FALSE)&amp;"'!AL:AL"),MATCH($K147,INDIRECT("'"&amp;VLOOKUP($C147,ModMap!$A$2:$B$21,2,FALSE)&amp;"'!$K:$K"),0)),"")</f>
        <v/>
      </c>
      <c r="AM147" s="39">
        <f t="shared" si="1"/>
        <v>1</v>
      </c>
      <c r="AN147" s="39" t="str">
        <f t="shared" si="2"/>
        <v>Not Started</v>
      </c>
      <c r="AO147" s="40" t="str">
        <f t="array" ref="AO147">IFERROR(INDEX(INDIRECT("'"&amp;VLOOKUP($C147,ModMap!$A$2:$B$21,2,FALSE)&amp;"'!AO:AO"),MATCH($K147,INDIRECT("'"&amp;VLOOKUP($C147,ModMap!$A$2:$B$21,2,FALSE)&amp;"'!$K:$K"),0)),"")</f>
        <v/>
      </c>
      <c r="AP147" s="49" t="str">
        <f t="array" ref="AP147">IFERROR(HYPERLINK("#'"&amp;VLOOKUP($C147,ModMap!$A$2:$B$21,2,FALSE)&amp;"'!V"&amp;MATCH($K147,INDIRECT("'"&amp;VLOOKUP($C147,ModMap!$A$2:$B$21,2,FALSE)&amp;"'!$K:$K"),0),"Edit on module sheet"),"")</f>
        <v>Edit on module sheet</v>
      </c>
    </row>
    <row r="148" ht="42.0" customHeight="1">
      <c r="A148" s="50">
        <v>146.0</v>
      </c>
      <c r="B148" s="50">
        <v>517.0</v>
      </c>
      <c r="C148" s="50" t="s">
        <v>118</v>
      </c>
      <c r="D148" s="51" t="s">
        <v>119</v>
      </c>
      <c r="E148" s="31" t="s">
        <v>69</v>
      </c>
      <c r="F148" s="75" t="s">
        <v>1259</v>
      </c>
      <c r="G148" s="51" t="s">
        <v>1260</v>
      </c>
      <c r="H148" s="50" t="s">
        <v>1310</v>
      </c>
      <c r="I148" s="50" t="s">
        <v>1311</v>
      </c>
      <c r="J148" s="51" t="s">
        <v>1312</v>
      </c>
      <c r="K148" s="50" t="s">
        <v>3836</v>
      </c>
      <c r="L148" s="51" t="s">
        <v>3837</v>
      </c>
      <c r="M148" s="48" t="s">
        <v>434</v>
      </c>
      <c r="N148" s="50" t="s">
        <v>119</v>
      </c>
      <c r="O148" s="50" t="s">
        <v>1304</v>
      </c>
      <c r="P148" s="51" t="s">
        <v>1315</v>
      </c>
      <c r="Q148" s="51" t="s">
        <v>1316</v>
      </c>
      <c r="R148" s="50" t="s">
        <v>1317</v>
      </c>
      <c r="S148" s="50" t="s">
        <v>69</v>
      </c>
      <c r="T148" s="50" t="str">
        <f t="array" ref="T148">IFERROR(INDEX(INDIRECT("'"&amp;VLOOKUP($C148,ModMap!$A$2:$B$21,2,FALSE)&amp;"'!T:T"),MATCH($K148,INDIRECT("'"&amp;VLOOKUP($C148,ModMap!$A$2:$B$21,2,FALSE)&amp;"'!$K:$K"),0)),"")</f>
        <v>Unassigned</v>
      </c>
      <c r="U148" s="48" t="s">
        <v>33</v>
      </c>
      <c r="V148" s="50" t="str">
        <f t="array" ref="V148">IFERROR(INDEX(INDIRECT("'"&amp;VLOOKUP($C148,ModMap!$A$2:$B$21,2,FALSE)&amp;"'!V:V"),MATCH($K148,INDIRECT("'"&amp;VLOOKUP($C148,ModMap!$A$2:$B$21,2,FALSE)&amp;"'!$K:$K"),0)),"")</f>
        <v>Not Started</v>
      </c>
      <c r="W148" s="50" t="str">
        <f t="array" ref="W148">IFERROR(INDEX(INDIRECT("'"&amp;VLOOKUP($C148,ModMap!$A$2:$B$21,2,FALSE)&amp;"'!W:W"),MATCH($K148,INDIRECT("'"&amp;VLOOKUP($C148,ModMap!$A$2:$B$21,2,FALSE)&amp;"'!$K:$K"),0)),"")</f>
        <v>Unassigned</v>
      </c>
      <c r="X148" s="48" t="s">
        <v>33</v>
      </c>
      <c r="Y148" s="50" t="str">
        <f t="array" ref="Y148">IFERROR(INDEX(INDIRECT("'"&amp;VLOOKUP($C148,ModMap!$A$2:$B$21,2,FALSE)&amp;"'!Y:Y"),MATCH($K148,INDIRECT("'"&amp;VLOOKUP($C148,ModMap!$A$2:$B$21,2,FALSE)&amp;"'!$K:$K"),0)),"")</f>
        <v>Not Started</v>
      </c>
      <c r="Z148" s="50" t="str">
        <f t="array" ref="Z148">IFERROR(INDEX(INDIRECT("'"&amp;VLOOKUP($C148,ModMap!$A$2:$B$21,2,FALSE)&amp;"'!Z:Z"),MATCH($K148,INDIRECT("'"&amp;VLOOKUP($C148,ModMap!$A$2:$B$21,2,FALSE)&amp;"'!$K:$K"),0)),"")</f>
        <v>Unassigned</v>
      </c>
      <c r="AA148" s="44" t="s">
        <v>36</v>
      </c>
      <c r="AB148" s="50" t="str">
        <f t="array" ref="AB148">IFERROR(INDEX(INDIRECT("'"&amp;VLOOKUP($C148,ModMap!$A$2:$B$21,2,FALSE)&amp;"'!AB:AB"),MATCH($K148,INDIRECT("'"&amp;VLOOKUP($C148,ModMap!$A$2:$B$21,2,FALSE)&amp;"'!$K:$K"),0)),"")</f>
        <v>N/A</v>
      </c>
      <c r="AC148" s="50" t="str">
        <f t="array" ref="AC148">IFERROR(INDEX(INDIRECT("'"&amp;VLOOKUP($C148,ModMap!$A$2:$B$21,2,FALSE)&amp;"'!AC:AC"),MATCH($K148,INDIRECT("'"&amp;VLOOKUP($C148,ModMap!$A$2:$B$21,2,FALSE)&amp;"'!$K:$K"),0)),"")</f>
        <v/>
      </c>
      <c r="AD148" s="48" t="s">
        <v>33</v>
      </c>
      <c r="AE148" s="50" t="str">
        <f t="array" ref="AE148">IFERROR(INDEX(INDIRECT("'"&amp;VLOOKUP($C148,ModMap!$A$2:$B$21,2,FALSE)&amp;"'!AE:AE"),MATCH($K148,INDIRECT("'"&amp;VLOOKUP($C148,ModMap!$A$2:$B$21,2,FALSE)&amp;"'!$K:$K"),0)),"")</f>
        <v>Not Started</v>
      </c>
      <c r="AF148" s="50" t="str">
        <f t="array" ref="AF148">IFERROR(INDEX(INDIRECT("'"&amp;VLOOKUP($C148,ModMap!$A$2:$B$21,2,FALSE)&amp;"'!AF:AF"),MATCH($K148,INDIRECT("'"&amp;VLOOKUP($C148,ModMap!$A$2:$B$21,2,FALSE)&amp;"'!$K:$K"),0)),"")</f>
        <v>Unassigned</v>
      </c>
      <c r="AG148" s="44" t="s">
        <v>36</v>
      </c>
      <c r="AH148" s="50" t="str">
        <f t="array" ref="AH148">IFERROR(INDEX(INDIRECT("'"&amp;VLOOKUP($C148,ModMap!$A$2:$B$21,2,FALSE)&amp;"'!AH:AH"),MATCH($K148,INDIRECT("'"&amp;VLOOKUP($C148,ModMap!$A$2:$B$21,2,FALSE)&amp;"'!$K:$K"),0)),"")</f>
        <v>N/A</v>
      </c>
      <c r="AI148" s="50" t="str">
        <f t="array" ref="AI148">IFERROR(INDEX(INDIRECT("'"&amp;VLOOKUP($C148,ModMap!$A$2:$B$21,2,FALSE)&amp;"'!AI:AI"),MATCH($K148,INDIRECT("'"&amp;VLOOKUP($C148,ModMap!$A$2:$B$21,2,FALSE)&amp;"'!$K:$K"),0)),"")</f>
        <v/>
      </c>
      <c r="AJ148" s="44" t="s">
        <v>36</v>
      </c>
      <c r="AK148" s="50" t="str">
        <f t="array" ref="AK148">IFERROR(INDEX(INDIRECT("'"&amp;VLOOKUP($C148,ModMap!$A$2:$B$21,2,FALSE)&amp;"'!AK:AK"),MATCH($K148,INDIRECT("'"&amp;VLOOKUP($C148,ModMap!$A$2:$B$21,2,FALSE)&amp;"'!$K:$K"),0)),"")</f>
        <v>N/A</v>
      </c>
      <c r="AL148" s="50" t="str">
        <f t="array" ref="AL148">IFERROR(INDEX(INDIRECT("'"&amp;VLOOKUP($C148,ModMap!$A$2:$B$21,2,FALSE)&amp;"'!AL:AL"),MATCH($K148,INDIRECT("'"&amp;VLOOKUP($C148,ModMap!$A$2:$B$21,2,FALSE)&amp;"'!$K:$K"),0)),"")</f>
        <v/>
      </c>
      <c r="AM148" s="50">
        <f t="shared" si="1"/>
        <v>3</v>
      </c>
      <c r="AN148" s="50" t="str">
        <f t="shared" si="2"/>
        <v>Not Started</v>
      </c>
      <c r="AO148" s="51" t="str">
        <f t="array" ref="AO148">IFERROR(INDEX(INDIRECT("'"&amp;VLOOKUP($C148,ModMap!$A$2:$B$21,2,FALSE)&amp;"'!AO:AO"),MATCH($K148,INDIRECT("'"&amp;VLOOKUP($C148,ModMap!$A$2:$B$21,2,FALSE)&amp;"'!$K:$K"),0)),"")</f>
        <v/>
      </c>
      <c r="AP148" s="49" t="str">
        <f t="array" ref="AP148">IFERROR(HYPERLINK("#'"&amp;VLOOKUP($C148,ModMap!$A$2:$B$21,2,FALSE)&amp;"'!V"&amp;MATCH($K148,INDIRECT("'"&amp;VLOOKUP($C148,ModMap!$A$2:$B$21,2,FALSE)&amp;"'!$K:$K"),0),"Edit on module sheet"),"")</f>
        <v>Edit on module sheet</v>
      </c>
    </row>
    <row r="149" ht="42.0" customHeight="1">
      <c r="A149" s="39">
        <v>147.0</v>
      </c>
      <c r="B149" s="39">
        <v>521.0</v>
      </c>
      <c r="C149" s="39" t="s">
        <v>118</v>
      </c>
      <c r="D149" s="40" t="s">
        <v>119</v>
      </c>
      <c r="E149" s="31" t="s">
        <v>69</v>
      </c>
      <c r="F149" s="75" t="s">
        <v>1259</v>
      </c>
      <c r="G149" s="40" t="s">
        <v>1260</v>
      </c>
      <c r="H149" s="39" t="s">
        <v>1320</v>
      </c>
      <c r="I149" s="39" t="s">
        <v>1321</v>
      </c>
      <c r="J149" s="40" t="s">
        <v>1322</v>
      </c>
      <c r="K149" s="39" t="s">
        <v>3838</v>
      </c>
      <c r="L149" s="40" t="s">
        <v>3839</v>
      </c>
      <c r="M149" s="48" t="s">
        <v>434</v>
      </c>
      <c r="N149" s="39" t="s">
        <v>119</v>
      </c>
      <c r="O149" s="39" t="s">
        <v>1325</v>
      </c>
      <c r="P149" s="40" t="s">
        <v>1326</v>
      </c>
      <c r="Q149" s="40" t="s">
        <v>1327</v>
      </c>
      <c r="R149" s="39" t="s">
        <v>1328</v>
      </c>
      <c r="S149" s="39" t="s">
        <v>69</v>
      </c>
      <c r="T149" s="39" t="str">
        <f t="array" ref="T149">IFERROR(INDEX(INDIRECT("'"&amp;VLOOKUP($C149,ModMap!$A$2:$B$21,2,FALSE)&amp;"'!T:T"),MATCH($K149,INDIRECT("'"&amp;VLOOKUP($C149,ModMap!$A$2:$B$21,2,FALSE)&amp;"'!$K:$K"),0)),"")</f>
        <v>Unassigned</v>
      </c>
      <c r="U149" s="48" t="s">
        <v>33</v>
      </c>
      <c r="V149" s="39" t="str">
        <f t="array" ref="V149">IFERROR(INDEX(INDIRECT("'"&amp;VLOOKUP($C149,ModMap!$A$2:$B$21,2,FALSE)&amp;"'!V:V"),MATCH($K149,INDIRECT("'"&amp;VLOOKUP($C149,ModMap!$A$2:$B$21,2,FALSE)&amp;"'!$K:$K"),0)),"")</f>
        <v>Not Started</v>
      </c>
      <c r="W149" s="39" t="str">
        <f t="array" ref="W149">IFERROR(INDEX(INDIRECT("'"&amp;VLOOKUP($C149,ModMap!$A$2:$B$21,2,FALSE)&amp;"'!W:W"),MATCH($K149,INDIRECT("'"&amp;VLOOKUP($C149,ModMap!$A$2:$B$21,2,FALSE)&amp;"'!$K:$K"),0)),"")</f>
        <v>Unassigned</v>
      </c>
      <c r="X149" s="48" t="s">
        <v>33</v>
      </c>
      <c r="Y149" s="39" t="str">
        <f t="array" ref="Y149">IFERROR(INDEX(INDIRECT("'"&amp;VLOOKUP($C149,ModMap!$A$2:$B$21,2,FALSE)&amp;"'!Y:Y"),MATCH($K149,INDIRECT("'"&amp;VLOOKUP($C149,ModMap!$A$2:$B$21,2,FALSE)&amp;"'!$K:$K"),0)),"")</f>
        <v>Not Started</v>
      </c>
      <c r="Z149" s="39" t="str">
        <f t="array" ref="Z149">IFERROR(INDEX(INDIRECT("'"&amp;VLOOKUP($C149,ModMap!$A$2:$B$21,2,FALSE)&amp;"'!Z:Z"),MATCH($K149,INDIRECT("'"&amp;VLOOKUP($C149,ModMap!$A$2:$B$21,2,FALSE)&amp;"'!$K:$K"),0)),"")</f>
        <v>Unassigned</v>
      </c>
      <c r="AA149" s="44" t="s">
        <v>36</v>
      </c>
      <c r="AB149" s="39" t="str">
        <f t="array" ref="AB149">IFERROR(INDEX(INDIRECT("'"&amp;VLOOKUP($C149,ModMap!$A$2:$B$21,2,FALSE)&amp;"'!AB:AB"),MATCH($K149,INDIRECT("'"&amp;VLOOKUP($C149,ModMap!$A$2:$B$21,2,FALSE)&amp;"'!$K:$K"),0)),"")</f>
        <v>N/A</v>
      </c>
      <c r="AC149" s="39" t="str">
        <f t="array" ref="AC149">IFERROR(INDEX(INDIRECT("'"&amp;VLOOKUP($C149,ModMap!$A$2:$B$21,2,FALSE)&amp;"'!AC:AC"),MATCH($K149,INDIRECT("'"&amp;VLOOKUP($C149,ModMap!$A$2:$B$21,2,FALSE)&amp;"'!$K:$K"),0)),"")</f>
        <v/>
      </c>
      <c r="AD149" s="48" t="s">
        <v>33</v>
      </c>
      <c r="AE149" s="39" t="str">
        <f t="array" ref="AE149">IFERROR(INDEX(INDIRECT("'"&amp;VLOOKUP($C149,ModMap!$A$2:$B$21,2,FALSE)&amp;"'!AE:AE"),MATCH($K149,INDIRECT("'"&amp;VLOOKUP($C149,ModMap!$A$2:$B$21,2,FALSE)&amp;"'!$K:$K"),0)),"")</f>
        <v>Not Started</v>
      </c>
      <c r="AF149" s="39" t="str">
        <f t="array" ref="AF149">IFERROR(INDEX(INDIRECT("'"&amp;VLOOKUP($C149,ModMap!$A$2:$B$21,2,FALSE)&amp;"'!AF:AF"),MATCH($K149,INDIRECT("'"&amp;VLOOKUP($C149,ModMap!$A$2:$B$21,2,FALSE)&amp;"'!$K:$K"),0)),"")</f>
        <v>Unassigned</v>
      </c>
      <c r="AG149" s="44" t="s">
        <v>36</v>
      </c>
      <c r="AH149" s="39" t="str">
        <f t="array" ref="AH149">IFERROR(INDEX(INDIRECT("'"&amp;VLOOKUP($C149,ModMap!$A$2:$B$21,2,FALSE)&amp;"'!AH:AH"),MATCH($K149,INDIRECT("'"&amp;VLOOKUP($C149,ModMap!$A$2:$B$21,2,FALSE)&amp;"'!$K:$K"),0)),"")</f>
        <v>N/A</v>
      </c>
      <c r="AI149" s="39" t="str">
        <f t="array" ref="AI149">IFERROR(INDEX(INDIRECT("'"&amp;VLOOKUP($C149,ModMap!$A$2:$B$21,2,FALSE)&amp;"'!AI:AI"),MATCH($K149,INDIRECT("'"&amp;VLOOKUP($C149,ModMap!$A$2:$B$21,2,FALSE)&amp;"'!$K:$K"),0)),"")</f>
        <v/>
      </c>
      <c r="AJ149" s="44" t="s">
        <v>36</v>
      </c>
      <c r="AK149" s="39" t="str">
        <f t="array" ref="AK149">IFERROR(INDEX(INDIRECT("'"&amp;VLOOKUP($C149,ModMap!$A$2:$B$21,2,FALSE)&amp;"'!AK:AK"),MATCH($K149,INDIRECT("'"&amp;VLOOKUP($C149,ModMap!$A$2:$B$21,2,FALSE)&amp;"'!$K:$K"),0)),"")</f>
        <v>N/A</v>
      </c>
      <c r="AL149" s="39" t="str">
        <f t="array" ref="AL149">IFERROR(INDEX(INDIRECT("'"&amp;VLOOKUP($C149,ModMap!$A$2:$B$21,2,FALSE)&amp;"'!AL:AL"),MATCH($K149,INDIRECT("'"&amp;VLOOKUP($C149,ModMap!$A$2:$B$21,2,FALSE)&amp;"'!$K:$K"),0)),"")</f>
        <v/>
      </c>
      <c r="AM149" s="39">
        <f t="shared" si="1"/>
        <v>3</v>
      </c>
      <c r="AN149" s="39" t="str">
        <f t="shared" si="2"/>
        <v>Not Started</v>
      </c>
      <c r="AO149" s="40" t="str">
        <f t="array" ref="AO149">IFERROR(INDEX(INDIRECT("'"&amp;VLOOKUP($C149,ModMap!$A$2:$B$21,2,FALSE)&amp;"'!AO:AO"),MATCH($K149,INDIRECT("'"&amp;VLOOKUP($C149,ModMap!$A$2:$B$21,2,FALSE)&amp;"'!$K:$K"),0)),"")</f>
        <v/>
      </c>
      <c r="AP149" s="49" t="str">
        <f t="array" ref="AP149">IFERROR(HYPERLINK("#'"&amp;VLOOKUP($C149,ModMap!$A$2:$B$21,2,FALSE)&amp;"'!V"&amp;MATCH($K149,INDIRECT("'"&amp;VLOOKUP($C149,ModMap!$A$2:$B$21,2,FALSE)&amp;"'!$K:$K"),0),"Edit on module sheet"),"")</f>
        <v>Edit on module sheet</v>
      </c>
    </row>
    <row r="150" ht="42.0" customHeight="1">
      <c r="A150" s="50">
        <v>148.0</v>
      </c>
      <c r="B150" s="50">
        <v>524.0</v>
      </c>
      <c r="C150" s="50" t="s">
        <v>118</v>
      </c>
      <c r="D150" s="51" t="s">
        <v>119</v>
      </c>
      <c r="E150" s="31" t="s">
        <v>69</v>
      </c>
      <c r="F150" s="75" t="s">
        <v>1259</v>
      </c>
      <c r="G150" s="51" t="s">
        <v>1260</v>
      </c>
      <c r="H150" s="50" t="s">
        <v>1329</v>
      </c>
      <c r="I150" s="50" t="s">
        <v>1330</v>
      </c>
      <c r="J150" s="51" t="s">
        <v>1331</v>
      </c>
      <c r="K150" s="50" t="s">
        <v>3840</v>
      </c>
      <c r="L150" s="51" t="s">
        <v>3841</v>
      </c>
      <c r="M150" s="48" t="s">
        <v>434</v>
      </c>
      <c r="N150" s="50" t="s">
        <v>119</v>
      </c>
      <c r="O150" s="50" t="s">
        <v>1304</v>
      </c>
      <c r="P150" s="51" t="s">
        <v>1335</v>
      </c>
      <c r="Q150" s="51" t="s">
        <v>1337</v>
      </c>
      <c r="R150" s="50" t="s">
        <v>1213</v>
      </c>
      <c r="S150" s="50" t="s">
        <v>69</v>
      </c>
      <c r="T150" s="50" t="str">
        <f t="array" ref="T150">IFERROR(INDEX(INDIRECT("'"&amp;VLOOKUP($C150,ModMap!$A$2:$B$21,2,FALSE)&amp;"'!T:T"),MATCH($K150,INDIRECT("'"&amp;VLOOKUP($C150,ModMap!$A$2:$B$21,2,FALSE)&amp;"'!$K:$K"),0)),"")</f>
        <v>Unassigned</v>
      </c>
      <c r="U150" s="44" t="s">
        <v>36</v>
      </c>
      <c r="V150" s="50" t="str">
        <f t="array" ref="V150">IFERROR(INDEX(INDIRECT("'"&amp;VLOOKUP($C150,ModMap!$A$2:$B$21,2,FALSE)&amp;"'!V:V"),MATCH($K150,INDIRECT("'"&amp;VLOOKUP($C150,ModMap!$A$2:$B$21,2,FALSE)&amp;"'!$K:$K"),0)),"")</f>
        <v>N/A</v>
      </c>
      <c r="W150" s="50" t="str">
        <f t="array" ref="W150">IFERROR(INDEX(INDIRECT("'"&amp;VLOOKUP($C150,ModMap!$A$2:$B$21,2,FALSE)&amp;"'!W:W"),MATCH($K150,INDIRECT("'"&amp;VLOOKUP($C150,ModMap!$A$2:$B$21,2,FALSE)&amp;"'!$K:$K"),0)),"")</f>
        <v/>
      </c>
      <c r="X150" s="48" t="s">
        <v>33</v>
      </c>
      <c r="Y150" s="50" t="str">
        <f t="array" ref="Y150">IFERROR(INDEX(INDIRECT("'"&amp;VLOOKUP($C150,ModMap!$A$2:$B$21,2,FALSE)&amp;"'!Y:Y"),MATCH($K150,INDIRECT("'"&amp;VLOOKUP($C150,ModMap!$A$2:$B$21,2,FALSE)&amp;"'!$K:$K"),0)),"")</f>
        <v>Not Started</v>
      </c>
      <c r="Z150" s="50" t="str">
        <f t="array" ref="Z150">IFERROR(INDEX(INDIRECT("'"&amp;VLOOKUP($C150,ModMap!$A$2:$B$21,2,FALSE)&amp;"'!Z:Z"),MATCH($K150,INDIRECT("'"&amp;VLOOKUP($C150,ModMap!$A$2:$B$21,2,FALSE)&amp;"'!$K:$K"),0)),"")</f>
        <v>Unassigned</v>
      </c>
      <c r="AA150" s="44" t="s">
        <v>36</v>
      </c>
      <c r="AB150" s="50" t="str">
        <f t="array" ref="AB150">IFERROR(INDEX(INDIRECT("'"&amp;VLOOKUP($C150,ModMap!$A$2:$B$21,2,FALSE)&amp;"'!AB:AB"),MATCH($K150,INDIRECT("'"&amp;VLOOKUP($C150,ModMap!$A$2:$B$21,2,FALSE)&amp;"'!$K:$K"),0)),"")</f>
        <v>N/A</v>
      </c>
      <c r="AC150" s="50" t="str">
        <f t="array" ref="AC150">IFERROR(INDEX(INDIRECT("'"&amp;VLOOKUP($C150,ModMap!$A$2:$B$21,2,FALSE)&amp;"'!AC:AC"),MATCH($K150,INDIRECT("'"&amp;VLOOKUP($C150,ModMap!$A$2:$B$21,2,FALSE)&amp;"'!$K:$K"),0)),"")</f>
        <v/>
      </c>
      <c r="AD150" s="44" t="s">
        <v>36</v>
      </c>
      <c r="AE150" s="50" t="str">
        <f t="array" ref="AE150">IFERROR(INDEX(INDIRECT("'"&amp;VLOOKUP($C150,ModMap!$A$2:$B$21,2,FALSE)&amp;"'!AE:AE"),MATCH($K150,INDIRECT("'"&amp;VLOOKUP($C150,ModMap!$A$2:$B$21,2,FALSE)&amp;"'!$K:$K"),0)),"")</f>
        <v>N/A</v>
      </c>
      <c r="AF150" s="50" t="str">
        <f t="array" ref="AF150">IFERROR(INDEX(INDIRECT("'"&amp;VLOOKUP($C150,ModMap!$A$2:$B$21,2,FALSE)&amp;"'!AF:AF"),MATCH($K150,INDIRECT("'"&amp;VLOOKUP($C150,ModMap!$A$2:$B$21,2,FALSE)&amp;"'!$K:$K"),0)),"")</f>
        <v/>
      </c>
      <c r="AG150" s="44" t="s">
        <v>36</v>
      </c>
      <c r="AH150" s="50" t="str">
        <f t="array" ref="AH150">IFERROR(INDEX(INDIRECT("'"&amp;VLOOKUP($C150,ModMap!$A$2:$B$21,2,FALSE)&amp;"'!AH:AH"),MATCH($K150,INDIRECT("'"&amp;VLOOKUP($C150,ModMap!$A$2:$B$21,2,FALSE)&amp;"'!$K:$K"),0)),"")</f>
        <v>N/A</v>
      </c>
      <c r="AI150" s="50" t="str">
        <f t="array" ref="AI150">IFERROR(INDEX(INDIRECT("'"&amp;VLOOKUP($C150,ModMap!$A$2:$B$21,2,FALSE)&amp;"'!AI:AI"),MATCH($K150,INDIRECT("'"&amp;VLOOKUP($C150,ModMap!$A$2:$B$21,2,FALSE)&amp;"'!$K:$K"),0)),"")</f>
        <v/>
      </c>
      <c r="AJ150" s="44" t="s">
        <v>36</v>
      </c>
      <c r="AK150" s="50" t="str">
        <f t="array" ref="AK150">IFERROR(INDEX(INDIRECT("'"&amp;VLOOKUP($C150,ModMap!$A$2:$B$21,2,FALSE)&amp;"'!AK:AK"),MATCH($K150,INDIRECT("'"&amp;VLOOKUP($C150,ModMap!$A$2:$B$21,2,FALSE)&amp;"'!$K:$K"),0)),"")</f>
        <v>N/A</v>
      </c>
      <c r="AL150" s="50" t="str">
        <f t="array" ref="AL150">IFERROR(INDEX(INDIRECT("'"&amp;VLOOKUP($C150,ModMap!$A$2:$B$21,2,FALSE)&amp;"'!AL:AL"),MATCH($K150,INDIRECT("'"&amp;VLOOKUP($C150,ModMap!$A$2:$B$21,2,FALSE)&amp;"'!$K:$K"),0)),"")</f>
        <v/>
      </c>
      <c r="AM150" s="50">
        <f t="shared" si="1"/>
        <v>1</v>
      </c>
      <c r="AN150" s="50" t="str">
        <f t="shared" si="2"/>
        <v>Not Started</v>
      </c>
      <c r="AO150" s="51" t="str">
        <f t="array" ref="AO150">IFERROR(INDEX(INDIRECT("'"&amp;VLOOKUP($C150,ModMap!$A$2:$B$21,2,FALSE)&amp;"'!AO:AO"),MATCH($K150,INDIRECT("'"&amp;VLOOKUP($C150,ModMap!$A$2:$B$21,2,FALSE)&amp;"'!$K:$K"),0)),"")</f>
        <v/>
      </c>
      <c r="AP150" s="49" t="str">
        <f t="array" ref="AP150">IFERROR(HYPERLINK("#'"&amp;VLOOKUP($C150,ModMap!$A$2:$B$21,2,FALSE)&amp;"'!V"&amp;MATCH($K150,INDIRECT("'"&amp;VLOOKUP($C150,ModMap!$A$2:$B$21,2,FALSE)&amp;"'!$K:$K"),0),"Edit on module sheet"),"")</f>
        <v>Edit on module sheet</v>
      </c>
    </row>
    <row r="151" ht="42.0" customHeight="1">
      <c r="A151" s="39">
        <v>149.0</v>
      </c>
      <c r="B151" s="39">
        <v>527.0</v>
      </c>
      <c r="C151" s="39" t="s">
        <v>118</v>
      </c>
      <c r="D151" s="40" t="s">
        <v>119</v>
      </c>
      <c r="E151" s="31" t="s">
        <v>69</v>
      </c>
      <c r="F151" s="75" t="s">
        <v>1259</v>
      </c>
      <c r="G151" s="40" t="s">
        <v>1260</v>
      </c>
      <c r="H151" s="39" t="s">
        <v>1345</v>
      </c>
      <c r="I151" s="39" t="s">
        <v>1346</v>
      </c>
      <c r="J151" s="40" t="s">
        <v>1347</v>
      </c>
      <c r="K151" s="39" t="s">
        <v>3842</v>
      </c>
      <c r="L151" s="40" t="s">
        <v>3843</v>
      </c>
      <c r="M151" s="48" t="s">
        <v>434</v>
      </c>
      <c r="N151" s="39" t="s">
        <v>119</v>
      </c>
      <c r="O151" s="39" t="s">
        <v>1304</v>
      </c>
      <c r="P151" s="40" t="s">
        <v>1350</v>
      </c>
      <c r="Q151" s="40" t="s">
        <v>1351</v>
      </c>
      <c r="R151" s="39" t="s">
        <v>1213</v>
      </c>
      <c r="S151" s="39" t="s">
        <v>69</v>
      </c>
      <c r="T151" s="39" t="str">
        <f t="array" ref="T151">IFERROR(INDEX(INDIRECT("'"&amp;VLOOKUP($C151,ModMap!$A$2:$B$21,2,FALSE)&amp;"'!T:T"),MATCH($K151,INDIRECT("'"&amp;VLOOKUP($C151,ModMap!$A$2:$B$21,2,FALSE)&amp;"'!$K:$K"),0)),"")</f>
        <v>Unassigned</v>
      </c>
      <c r="U151" s="48" t="s">
        <v>33</v>
      </c>
      <c r="V151" s="39" t="str">
        <f t="array" ref="V151">IFERROR(INDEX(INDIRECT("'"&amp;VLOOKUP($C151,ModMap!$A$2:$B$21,2,FALSE)&amp;"'!V:V"),MATCH($K151,INDIRECT("'"&amp;VLOOKUP($C151,ModMap!$A$2:$B$21,2,FALSE)&amp;"'!$K:$K"),0)),"")</f>
        <v>Not Started</v>
      </c>
      <c r="W151" s="39" t="str">
        <f t="array" ref="W151">IFERROR(INDEX(INDIRECT("'"&amp;VLOOKUP($C151,ModMap!$A$2:$B$21,2,FALSE)&amp;"'!W:W"),MATCH($K151,INDIRECT("'"&amp;VLOOKUP($C151,ModMap!$A$2:$B$21,2,FALSE)&amp;"'!$K:$K"),0)),"")</f>
        <v>Unassigned</v>
      </c>
      <c r="X151" s="44" t="s">
        <v>36</v>
      </c>
      <c r="Y151" s="39" t="str">
        <f t="array" ref="Y151">IFERROR(INDEX(INDIRECT("'"&amp;VLOOKUP($C151,ModMap!$A$2:$B$21,2,FALSE)&amp;"'!Y:Y"),MATCH($K151,INDIRECT("'"&amp;VLOOKUP($C151,ModMap!$A$2:$B$21,2,FALSE)&amp;"'!$K:$K"),0)),"")</f>
        <v>N/A</v>
      </c>
      <c r="Z151" s="39" t="str">
        <f t="array" ref="Z151">IFERROR(INDEX(INDIRECT("'"&amp;VLOOKUP($C151,ModMap!$A$2:$B$21,2,FALSE)&amp;"'!Z:Z"),MATCH($K151,INDIRECT("'"&amp;VLOOKUP($C151,ModMap!$A$2:$B$21,2,FALSE)&amp;"'!$K:$K"),0)),"")</f>
        <v/>
      </c>
      <c r="AA151" s="44" t="s">
        <v>36</v>
      </c>
      <c r="AB151" s="39" t="str">
        <f t="array" ref="AB151">IFERROR(INDEX(INDIRECT("'"&amp;VLOOKUP($C151,ModMap!$A$2:$B$21,2,FALSE)&amp;"'!AB:AB"),MATCH($K151,INDIRECT("'"&amp;VLOOKUP($C151,ModMap!$A$2:$B$21,2,FALSE)&amp;"'!$K:$K"),0)),"")</f>
        <v>N/A</v>
      </c>
      <c r="AC151" s="39" t="str">
        <f t="array" ref="AC151">IFERROR(INDEX(INDIRECT("'"&amp;VLOOKUP($C151,ModMap!$A$2:$B$21,2,FALSE)&amp;"'!AC:AC"),MATCH($K151,INDIRECT("'"&amp;VLOOKUP($C151,ModMap!$A$2:$B$21,2,FALSE)&amp;"'!$K:$K"),0)),"")</f>
        <v/>
      </c>
      <c r="AD151" s="44" t="s">
        <v>36</v>
      </c>
      <c r="AE151" s="39" t="str">
        <f t="array" ref="AE151">IFERROR(INDEX(INDIRECT("'"&amp;VLOOKUP($C151,ModMap!$A$2:$B$21,2,FALSE)&amp;"'!AE:AE"),MATCH($K151,INDIRECT("'"&amp;VLOOKUP($C151,ModMap!$A$2:$B$21,2,FALSE)&amp;"'!$K:$K"),0)),"")</f>
        <v>N/A</v>
      </c>
      <c r="AF151" s="39" t="str">
        <f t="array" ref="AF151">IFERROR(INDEX(INDIRECT("'"&amp;VLOOKUP($C151,ModMap!$A$2:$B$21,2,FALSE)&amp;"'!AF:AF"),MATCH($K151,INDIRECT("'"&amp;VLOOKUP($C151,ModMap!$A$2:$B$21,2,FALSE)&amp;"'!$K:$K"),0)),"")</f>
        <v/>
      </c>
      <c r="AG151" s="44" t="s">
        <v>36</v>
      </c>
      <c r="AH151" s="39" t="str">
        <f t="array" ref="AH151">IFERROR(INDEX(INDIRECT("'"&amp;VLOOKUP($C151,ModMap!$A$2:$B$21,2,FALSE)&amp;"'!AH:AH"),MATCH($K151,INDIRECT("'"&amp;VLOOKUP($C151,ModMap!$A$2:$B$21,2,FALSE)&amp;"'!$K:$K"),0)),"")</f>
        <v>N/A</v>
      </c>
      <c r="AI151" s="39" t="str">
        <f t="array" ref="AI151">IFERROR(INDEX(INDIRECT("'"&amp;VLOOKUP($C151,ModMap!$A$2:$B$21,2,FALSE)&amp;"'!AI:AI"),MATCH($K151,INDIRECT("'"&amp;VLOOKUP($C151,ModMap!$A$2:$B$21,2,FALSE)&amp;"'!$K:$K"),0)),"")</f>
        <v/>
      </c>
      <c r="AJ151" s="44" t="s">
        <v>36</v>
      </c>
      <c r="AK151" s="39" t="str">
        <f t="array" ref="AK151">IFERROR(INDEX(INDIRECT("'"&amp;VLOOKUP($C151,ModMap!$A$2:$B$21,2,FALSE)&amp;"'!AK:AK"),MATCH($K151,INDIRECT("'"&amp;VLOOKUP($C151,ModMap!$A$2:$B$21,2,FALSE)&amp;"'!$K:$K"),0)),"")</f>
        <v>N/A</v>
      </c>
      <c r="AL151" s="39" t="str">
        <f t="array" ref="AL151">IFERROR(INDEX(INDIRECT("'"&amp;VLOOKUP($C151,ModMap!$A$2:$B$21,2,FALSE)&amp;"'!AL:AL"),MATCH($K151,INDIRECT("'"&amp;VLOOKUP($C151,ModMap!$A$2:$B$21,2,FALSE)&amp;"'!$K:$K"),0)),"")</f>
        <v/>
      </c>
      <c r="AM151" s="39">
        <f t="shared" si="1"/>
        <v>1</v>
      </c>
      <c r="AN151" s="39" t="str">
        <f t="shared" si="2"/>
        <v>Not Started</v>
      </c>
      <c r="AO151" s="40" t="str">
        <f t="array" ref="AO151">IFERROR(INDEX(INDIRECT("'"&amp;VLOOKUP($C151,ModMap!$A$2:$B$21,2,FALSE)&amp;"'!AO:AO"),MATCH($K151,INDIRECT("'"&amp;VLOOKUP($C151,ModMap!$A$2:$B$21,2,FALSE)&amp;"'!$K:$K"),0)),"")</f>
        <v/>
      </c>
      <c r="AP151" s="49" t="str">
        <f t="array" ref="AP151">IFERROR(HYPERLINK("#'"&amp;VLOOKUP($C151,ModMap!$A$2:$B$21,2,FALSE)&amp;"'!V"&amp;MATCH($K151,INDIRECT("'"&amp;VLOOKUP($C151,ModMap!$A$2:$B$21,2,FALSE)&amp;"'!$K:$K"),0),"Edit on module sheet"),"")</f>
        <v>Edit on module sheet</v>
      </c>
    </row>
    <row r="152" ht="42.0" customHeight="1">
      <c r="A152" s="50">
        <v>150.0</v>
      </c>
      <c r="B152" s="50">
        <v>531.0</v>
      </c>
      <c r="C152" s="50" t="s">
        <v>118</v>
      </c>
      <c r="D152" s="51" t="s">
        <v>119</v>
      </c>
      <c r="E152" s="31" t="s">
        <v>69</v>
      </c>
      <c r="F152" s="75" t="s">
        <v>1259</v>
      </c>
      <c r="G152" s="51" t="s">
        <v>1260</v>
      </c>
      <c r="H152" s="50" t="s">
        <v>1354</v>
      </c>
      <c r="I152" s="50" t="s">
        <v>1355</v>
      </c>
      <c r="J152" s="51" t="s">
        <v>1356</v>
      </c>
      <c r="K152" s="50" t="s">
        <v>3844</v>
      </c>
      <c r="L152" s="51" t="s">
        <v>3845</v>
      </c>
      <c r="M152" s="48" t="s">
        <v>434</v>
      </c>
      <c r="N152" s="50" t="s">
        <v>119</v>
      </c>
      <c r="O152" s="50" t="s">
        <v>1304</v>
      </c>
      <c r="P152" s="51" t="s">
        <v>1359</v>
      </c>
      <c r="Q152" s="51" t="s">
        <v>1360</v>
      </c>
      <c r="R152" s="50" t="s">
        <v>1213</v>
      </c>
      <c r="S152" s="50" t="s">
        <v>69</v>
      </c>
      <c r="T152" s="50" t="str">
        <f t="array" ref="T152">IFERROR(INDEX(INDIRECT("'"&amp;VLOOKUP($C152,ModMap!$A$2:$B$21,2,FALSE)&amp;"'!T:T"),MATCH($K152,INDIRECT("'"&amp;VLOOKUP($C152,ModMap!$A$2:$B$21,2,FALSE)&amp;"'!$K:$K"),0)),"")</f>
        <v>Unassigned</v>
      </c>
      <c r="U152" s="48" t="s">
        <v>33</v>
      </c>
      <c r="V152" s="50" t="str">
        <f t="array" ref="V152">IFERROR(INDEX(INDIRECT("'"&amp;VLOOKUP($C152,ModMap!$A$2:$B$21,2,FALSE)&amp;"'!V:V"),MATCH($K152,INDIRECT("'"&amp;VLOOKUP($C152,ModMap!$A$2:$B$21,2,FALSE)&amp;"'!$K:$K"),0)),"")</f>
        <v>Not Started</v>
      </c>
      <c r="W152" s="50" t="str">
        <f t="array" ref="W152">IFERROR(INDEX(INDIRECT("'"&amp;VLOOKUP($C152,ModMap!$A$2:$B$21,2,FALSE)&amp;"'!W:W"),MATCH($K152,INDIRECT("'"&amp;VLOOKUP($C152,ModMap!$A$2:$B$21,2,FALSE)&amp;"'!$K:$K"),0)),"")</f>
        <v>Unassigned</v>
      </c>
      <c r="X152" s="48" t="s">
        <v>33</v>
      </c>
      <c r="Y152" s="50" t="str">
        <f t="array" ref="Y152">IFERROR(INDEX(INDIRECT("'"&amp;VLOOKUP($C152,ModMap!$A$2:$B$21,2,FALSE)&amp;"'!Y:Y"),MATCH($K152,INDIRECT("'"&amp;VLOOKUP($C152,ModMap!$A$2:$B$21,2,FALSE)&amp;"'!$K:$K"),0)),"")</f>
        <v>Not Started</v>
      </c>
      <c r="Z152" s="50" t="str">
        <f t="array" ref="Z152">IFERROR(INDEX(INDIRECT("'"&amp;VLOOKUP($C152,ModMap!$A$2:$B$21,2,FALSE)&amp;"'!Z:Z"),MATCH($K152,INDIRECT("'"&amp;VLOOKUP($C152,ModMap!$A$2:$B$21,2,FALSE)&amp;"'!$K:$K"),0)),"")</f>
        <v>Unassigned</v>
      </c>
      <c r="AA152" s="44" t="s">
        <v>36</v>
      </c>
      <c r="AB152" s="50" t="str">
        <f t="array" ref="AB152">IFERROR(INDEX(INDIRECT("'"&amp;VLOOKUP($C152,ModMap!$A$2:$B$21,2,FALSE)&amp;"'!AB:AB"),MATCH($K152,INDIRECT("'"&amp;VLOOKUP($C152,ModMap!$A$2:$B$21,2,FALSE)&amp;"'!$K:$K"),0)),"")</f>
        <v>N/A</v>
      </c>
      <c r="AC152" s="50" t="str">
        <f t="array" ref="AC152">IFERROR(INDEX(INDIRECT("'"&amp;VLOOKUP($C152,ModMap!$A$2:$B$21,2,FALSE)&amp;"'!AC:AC"),MATCH($K152,INDIRECT("'"&amp;VLOOKUP($C152,ModMap!$A$2:$B$21,2,FALSE)&amp;"'!$K:$K"),0)),"")</f>
        <v/>
      </c>
      <c r="AD152" s="48" t="s">
        <v>33</v>
      </c>
      <c r="AE152" s="50" t="str">
        <f t="array" ref="AE152">IFERROR(INDEX(INDIRECT("'"&amp;VLOOKUP($C152,ModMap!$A$2:$B$21,2,FALSE)&amp;"'!AE:AE"),MATCH($K152,INDIRECT("'"&amp;VLOOKUP($C152,ModMap!$A$2:$B$21,2,FALSE)&amp;"'!$K:$K"),0)),"")</f>
        <v>Not Started</v>
      </c>
      <c r="AF152" s="50" t="str">
        <f t="array" ref="AF152">IFERROR(INDEX(INDIRECT("'"&amp;VLOOKUP($C152,ModMap!$A$2:$B$21,2,FALSE)&amp;"'!AF:AF"),MATCH($K152,INDIRECT("'"&amp;VLOOKUP($C152,ModMap!$A$2:$B$21,2,FALSE)&amp;"'!$K:$K"),0)),"")</f>
        <v>Unassigned</v>
      </c>
      <c r="AG152" s="44" t="s">
        <v>36</v>
      </c>
      <c r="AH152" s="50" t="str">
        <f t="array" ref="AH152">IFERROR(INDEX(INDIRECT("'"&amp;VLOOKUP($C152,ModMap!$A$2:$B$21,2,FALSE)&amp;"'!AH:AH"),MATCH($K152,INDIRECT("'"&amp;VLOOKUP($C152,ModMap!$A$2:$B$21,2,FALSE)&amp;"'!$K:$K"),0)),"")</f>
        <v>N/A</v>
      </c>
      <c r="AI152" s="50" t="str">
        <f t="array" ref="AI152">IFERROR(INDEX(INDIRECT("'"&amp;VLOOKUP($C152,ModMap!$A$2:$B$21,2,FALSE)&amp;"'!AI:AI"),MATCH($K152,INDIRECT("'"&amp;VLOOKUP($C152,ModMap!$A$2:$B$21,2,FALSE)&amp;"'!$K:$K"),0)),"")</f>
        <v/>
      </c>
      <c r="AJ152" s="44" t="s">
        <v>36</v>
      </c>
      <c r="AK152" s="50" t="str">
        <f t="array" ref="AK152">IFERROR(INDEX(INDIRECT("'"&amp;VLOOKUP($C152,ModMap!$A$2:$B$21,2,FALSE)&amp;"'!AK:AK"),MATCH($K152,INDIRECT("'"&amp;VLOOKUP($C152,ModMap!$A$2:$B$21,2,FALSE)&amp;"'!$K:$K"),0)),"")</f>
        <v>N/A</v>
      </c>
      <c r="AL152" s="50" t="str">
        <f t="array" ref="AL152">IFERROR(INDEX(INDIRECT("'"&amp;VLOOKUP($C152,ModMap!$A$2:$B$21,2,FALSE)&amp;"'!AL:AL"),MATCH($K152,INDIRECT("'"&amp;VLOOKUP($C152,ModMap!$A$2:$B$21,2,FALSE)&amp;"'!$K:$K"),0)),"")</f>
        <v/>
      </c>
      <c r="AM152" s="50">
        <f t="shared" si="1"/>
        <v>3</v>
      </c>
      <c r="AN152" s="50" t="str">
        <f t="shared" si="2"/>
        <v>Not Started</v>
      </c>
      <c r="AO152" s="51" t="str">
        <f t="array" ref="AO152">IFERROR(INDEX(INDIRECT("'"&amp;VLOOKUP($C152,ModMap!$A$2:$B$21,2,FALSE)&amp;"'!AO:AO"),MATCH($K152,INDIRECT("'"&amp;VLOOKUP($C152,ModMap!$A$2:$B$21,2,FALSE)&amp;"'!$K:$K"),0)),"")</f>
        <v/>
      </c>
      <c r="AP152" s="49" t="str">
        <f t="array" ref="AP152">IFERROR(HYPERLINK("#'"&amp;VLOOKUP($C152,ModMap!$A$2:$B$21,2,FALSE)&amp;"'!V"&amp;MATCH($K152,INDIRECT("'"&amp;VLOOKUP($C152,ModMap!$A$2:$B$21,2,FALSE)&amp;"'!$K:$K"),0),"Edit on module sheet"),"")</f>
        <v>Edit on module sheet</v>
      </c>
    </row>
    <row r="153" ht="42.0" customHeight="1">
      <c r="A153" s="39">
        <v>151.0</v>
      </c>
      <c r="B153" s="39">
        <v>535.0</v>
      </c>
      <c r="C153" s="39" t="s">
        <v>118</v>
      </c>
      <c r="D153" s="40" t="s">
        <v>119</v>
      </c>
      <c r="E153" s="31" t="s">
        <v>69</v>
      </c>
      <c r="F153" s="75" t="s">
        <v>1259</v>
      </c>
      <c r="G153" s="40" t="s">
        <v>1260</v>
      </c>
      <c r="H153" s="39" t="s">
        <v>1361</v>
      </c>
      <c r="I153" s="39" t="s">
        <v>1362</v>
      </c>
      <c r="J153" s="40" t="s">
        <v>1363</v>
      </c>
      <c r="K153" s="39" t="s">
        <v>3846</v>
      </c>
      <c r="L153" s="40" t="s">
        <v>3847</v>
      </c>
      <c r="M153" s="48" t="s">
        <v>434</v>
      </c>
      <c r="N153" s="39" t="s">
        <v>119</v>
      </c>
      <c r="O153" s="39" t="s">
        <v>1304</v>
      </c>
      <c r="P153" s="40" t="s">
        <v>1366</v>
      </c>
      <c r="Q153" s="40" t="s">
        <v>1367</v>
      </c>
      <c r="R153" s="39" t="s">
        <v>1328</v>
      </c>
      <c r="S153" s="39" t="s">
        <v>69</v>
      </c>
      <c r="T153" s="39" t="str">
        <f t="array" ref="T153">IFERROR(INDEX(INDIRECT("'"&amp;VLOOKUP($C153,ModMap!$A$2:$B$21,2,FALSE)&amp;"'!T:T"),MATCH($K153,INDIRECT("'"&amp;VLOOKUP($C153,ModMap!$A$2:$B$21,2,FALSE)&amp;"'!$K:$K"),0)),"")</f>
        <v>Unassigned</v>
      </c>
      <c r="U153" s="48" t="s">
        <v>33</v>
      </c>
      <c r="V153" s="39" t="str">
        <f t="array" ref="V153">IFERROR(INDEX(INDIRECT("'"&amp;VLOOKUP($C153,ModMap!$A$2:$B$21,2,FALSE)&amp;"'!V:V"),MATCH($K153,INDIRECT("'"&amp;VLOOKUP($C153,ModMap!$A$2:$B$21,2,FALSE)&amp;"'!$K:$K"),0)),"")</f>
        <v>Not Started</v>
      </c>
      <c r="W153" s="39" t="str">
        <f t="array" ref="W153">IFERROR(INDEX(INDIRECT("'"&amp;VLOOKUP($C153,ModMap!$A$2:$B$21,2,FALSE)&amp;"'!W:W"),MATCH($K153,INDIRECT("'"&amp;VLOOKUP($C153,ModMap!$A$2:$B$21,2,FALSE)&amp;"'!$K:$K"),0)),"")</f>
        <v>Unassigned</v>
      </c>
      <c r="X153" s="48" t="s">
        <v>33</v>
      </c>
      <c r="Y153" s="39" t="str">
        <f t="array" ref="Y153">IFERROR(INDEX(INDIRECT("'"&amp;VLOOKUP($C153,ModMap!$A$2:$B$21,2,FALSE)&amp;"'!Y:Y"),MATCH($K153,INDIRECT("'"&amp;VLOOKUP($C153,ModMap!$A$2:$B$21,2,FALSE)&amp;"'!$K:$K"),0)),"")</f>
        <v>Not Started</v>
      </c>
      <c r="Z153" s="39" t="str">
        <f t="array" ref="Z153">IFERROR(INDEX(INDIRECT("'"&amp;VLOOKUP($C153,ModMap!$A$2:$B$21,2,FALSE)&amp;"'!Z:Z"),MATCH($K153,INDIRECT("'"&amp;VLOOKUP($C153,ModMap!$A$2:$B$21,2,FALSE)&amp;"'!$K:$K"),0)),"")</f>
        <v>Unassigned</v>
      </c>
      <c r="AA153" s="44" t="s">
        <v>36</v>
      </c>
      <c r="AB153" s="39" t="str">
        <f t="array" ref="AB153">IFERROR(INDEX(INDIRECT("'"&amp;VLOOKUP($C153,ModMap!$A$2:$B$21,2,FALSE)&amp;"'!AB:AB"),MATCH($K153,INDIRECT("'"&amp;VLOOKUP($C153,ModMap!$A$2:$B$21,2,FALSE)&amp;"'!$K:$K"),0)),"")</f>
        <v>N/A</v>
      </c>
      <c r="AC153" s="39" t="str">
        <f t="array" ref="AC153">IFERROR(INDEX(INDIRECT("'"&amp;VLOOKUP($C153,ModMap!$A$2:$B$21,2,FALSE)&amp;"'!AC:AC"),MATCH($K153,INDIRECT("'"&amp;VLOOKUP($C153,ModMap!$A$2:$B$21,2,FALSE)&amp;"'!$K:$K"),0)),"")</f>
        <v/>
      </c>
      <c r="AD153" s="48" t="s">
        <v>33</v>
      </c>
      <c r="AE153" s="39" t="str">
        <f t="array" ref="AE153">IFERROR(INDEX(INDIRECT("'"&amp;VLOOKUP($C153,ModMap!$A$2:$B$21,2,FALSE)&amp;"'!AE:AE"),MATCH($K153,INDIRECT("'"&amp;VLOOKUP($C153,ModMap!$A$2:$B$21,2,FALSE)&amp;"'!$K:$K"),0)),"")</f>
        <v>Not Started</v>
      </c>
      <c r="AF153" s="39" t="str">
        <f t="array" ref="AF153">IFERROR(INDEX(INDIRECT("'"&amp;VLOOKUP($C153,ModMap!$A$2:$B$21,2,FALSE)&amp;"'!AF:AF"),MATCH($K153,INDIRECT("'"&amp;VLOOKUP($C153,ModMap!$A$2:$B$21,2,FALSE)&amp;"'!$K:$K"),0)),"")</f>
        <v>Unassigned</v>
      </c>
      <c r="AG153" s="44" t="s">
        <v>36</v>
      </c>
      <c r="AH153" s="39" t="str">
        <f t="array" ref="AH153">IFERROR(INDEX(INDIRECT("'"&amp;VLOOKUP($C153,ModMap!$A$2:$B$21,2,FALSE)&amp;"'!AH:AH"),MATCH($K153,INDIRECT("'"&amp;VLOOKUP($C153,ModMap!$A$2:$B$21,2,FALSE)&amp;"'!$K:$K"),0)),"")</f>
        <v>N/A</v>
      </c>
      <c r="AI153" s="39" t="str">
        <f t="array" ref="AI153">IFERROR(INDEX(INDIRECT("'"&amp;VLOOKUP($C153,ModMap!$A$2:$B$21,2,FALSE)&amp;"'!AI:AI"),MATCH($K153,INDIRECT("'"&amp;VLOOKUP($C153,ModMap!$A$2:$B$21,2,FALSE)&amp;"'!$K:$K"),0)),"")</f>
        <v/>
      </c>
      <c r="AJ153" s="44" t="s">
        <v>36</v>
      </c>
      <c r="AK153" s="39" t="str">
        <f t="array" ref="AK153">IFERROR(INDEX(INDIRECT("'"&amp;VLOOKUP($C153,ModMap!$A$2:$B$21,2,FALSE)&amp;"'!AK:AK"),MATCH($K153,INDIRECT("'"&amp;VLOOKUP($C153,ModMap!$A$2:$B$21,2,FALSE)&amp;"'!$K:$K"),0)),"")</f>
        <v>N/A</v>
      </c>
      <c r="AL153" s="39" t="str">
        <f t="array" ref="AL153">IFERROR(INDEX(INDIRECT("'"&amp;VLOOKUP($C153,ModMap!$A$2:$B$21,2,FALSE)&amp;"'!AL:AL"),MATCH($K153,INDIRECT("'"&amp;VLOOKUP($C153,ModMap!$A$2:$B$21,2,FALSE)&amp;"'!$K:$K"),0)),"")</f>
        <v/>
      </c>
      <c r="AM153" s="39">
        <f t="shared" si="1"/>
        <v>3</v>
      </c>
      <c r="AN153" s="39" t="str">
        <f t="shared" si="2"/>
        <v>Not Started</v>
      </c>
      <c r="AO153" s="40" t="str">
        <f t="array" ref="AO153">IFERROR(INDEX(INDIRECT("'"&amp;VLOOKUP($C153,ModMap!$A$2:$B$21,2,FALSE)&amp;"'!AO:AO"),MATCH($K153,INDIRECT("'"&amp;VLOOKUP($C153,ModMap!$A$2:$B$21,2,FALSE)&amp;"'!$K:$K"),0)),"")</f>
        <v/>
      </c>
      <c r="AP153" s="49" t="str">
        <f t="array" ref="AP153">IFERROR(HYPERLINK("#'"&amp;VLOOKUP($C153,ModMap!$A$2:$B$21,2,FALSE)&amp;"'!V"&amp;MATCH($K153,INDIRECT("'"&amp;VLOOKUP($C153,ModMap!$A$2:$B$21,2,FALSE)&amp;"'!$K:$K"),0),"Edit on module sheet"),"")</f>
        <v>Edit on module sheet</v>
      </c>
    </row>
    <row r="154" ht="42.0" customHeight="1">
      <c r="A154" s="50">
        <v>152.0</v>
      </c>
      <c r="B154" s="50">
        <v>539.0</v>
      </c>
      <c r="C154" s="50" t="s">
        <v>118</v>
      </c>
      <c r="D154" s="51" t="s">
        <v>119</v>
      </c>
      <c r="E154" s="31" t="s">
        <v>69</v>
      </c>
      <c r="F154" s="75" t="s">
        <v>1259</v>
      </c>
      <c r="G154" s="51" t="s">
        <v>1260</v>
      </c>
      <c r="H154" s="50" t="s">
        <v>1377</v>
      </c>
      <c r="I154" s="50" t="s">
        <v>1378</v>
      </c>
      <c r="J154" s="51" t="s">
        <v>1379</v>
      </c>
      <c r="K154" s="50" t="s">
        <v>3848</v>
      </c>
      <c r="L154" s="51" t="s">
        <v>3849</v>
      </c>
      <c r="M154" s="48" t="s">
        <v>434</v>
      </c>
      <c r="N154" s="50" t="s">
        <v>119</v>
      </c>
      <c r="O154" s="50" t="s">
        <v>1382</v>
      </c>
      <c r="P154" s="51" t="s">
        <v>1383</v>
      </c>
      <c r="Q154" s="51" t="s">
        <v>1384</v>
      </c>
      <c r="R154" s="50" t="s">
        <v>1328</v>
      </c>
      <c r="S154" s="50" t="s">
        <v>69</v>
      </c>
      <c r="T154" s="50" t="str">
        <f t="array" ref="T154">IFERROR(INDEX(INDIRECT("'"&amp;VLOOKUP($C154,ModMap!$A$2:$B$21,2,FALSE)&amp;"'!T:T"),MATCH($K154,INDIRECT("'"&amp;VLOOKUP($C154,ModMap!$A$2:$B$21,2,FALSE)&amp;"'!$K:$K"),0)),"")</f>
        <v>Unassigned</v>
      </c>
      <c r="U154" s="48" t="s">
        <v>33</v>
      </c>
      <c r="V154" s="50" t="str">
        <f t="array" ref="V154">IFERROR(INDEX(INDIRECT("'"&amp;VLOOKUP($C154,ModMap!$A$2:$B$21,2,FALSE)&amp;"'!V:V"),MATCH($K154,INDIRECT("'"&amp;VLOOKUP($C154,ModMap!$A$2:$B$21,2,FALSE)&amp;"'!$K:$K"),0)),"")</f>
        <v>Not Started</v>
      </c>
      <c r="W154" s="50" t="str">
        <f t="array" ref="W154">IFERROR(INDEX(INDIRECT("'"&amp;VLOOKUP($C154,ModMap!$A$2:$B$21,2,FALSE)&amp;"'!W:W"),MATCH($K154,INDIRECT("'"&amp;VLOOKUP($C154,ModMap!$A$2:$B$21,2,FALSE)&amp;"'!$K:$K"),0)),"")</f>
        <v>Unassigned</v>
      </c>
      <c r="X154" s="48" t="s">
        <v>33</v>
      </c>
      <c r="Y154" s="50" t="str">
        <f t="array" ref="Y154">IFERROR(INDEX(INDIRECT("'"&amp;VLOOKUP($C154,ModMap!$A$2:$B$21,2,FALSE)&amp;"'!Y:Y"),MATCH($K154,INDIRECT("'"&amp;VLOOKUP($C154,ModMap!$A$2:$B$21,2,FALSE)&amp;"'!$K:$K"),0)),"")</f>
        <v>Not Started</v>
      </c>
      <c r="Z154" s="50" t="str">
        <f t="array" ref="Z154">IFERROR(INDEX(INDIRECT("'"&amp;VLOOKUP($C154,ModMap!$A$2:$B$21,2,FALSE)&amp;"'!Z:Z"),MATCH($K154,INDIRECT("'"&amp;VLOOKUP($C154,ModMap!$A$2:$B$21,2,FALSE)&amp;"'!$K:$K"),0)),"")</f>
        <v>Unassigned</v>
      </c>
      <c r="AA154" s="44" t="s">
        <v>36</v>
      </c>
      <c r="AB154" s="50" t="str">
        <f t="array" ref="AB154">IFERROR(INDEX(INDIRECT("'"&amp;VLOOKUP($C154,ModMap!$A$2:$B$21,2,FALSE)&amp;"'!AB:AB"),MATCH($K154,INDIRECT("'"&amp;VLOOKUP($C154,ModMap!$A$2:$B$21,2,FALSE)&amp;"'!$K:$K"),0)),"")</f>
        <v>N/A</v>
      </c>
      <c r="AC154" s="50" t="str">
        <f t="array" ref="AC154">IFERROR(INDEX(INDIRECT("'"&amp;VLOOKUP($C154,ModMap!$A$2:$B$21,2,FALSE)&amp;"'!AC:AC"),MATCH($K154,INDIRECT("'"&amp;VLOOKUP($C154,ModMap!$A$2:$B$21,2,FALSE)&amp;"'!$K:$K"),0)),"")</f>
        <v/>
      </c>
      <c r="AD154" s="48" t="s">
        <v>33</v>
      </c>
      <c r="AE154" s="50" t="str">
        <f t="array" ref="AE154">IFERROR(INDEX(INDIRECT("'"&amp;VLOOKUP($C154,ModMap!$A$2:$B$21,2,FALSE)&amp;"'!AE:AE"),MATCH($K154,INDIRECT("'"&amp;VLOOKUP($C154,ModMap!$A$2:$B$21,2,FALSE)&amp;"'!$K:$K"),0)),"")</f>
        <v>Not Started</v>
      </c>
      <c r="AF154" s="50" t="str">
        <f t="array" ref="AF154">IFERROR(INDEX(INDIRECT("'"&amp;VLOOKUP($C154,ModMap!$A$2:$B$21,2,FALSE)&amp;"'!AF:AF"),MATCH($K154,INDIRECT("'"&amp;VLOOKUP($C154,ModMap!$A$2:$B$21,2,FALSE)&amp;"'!$K:$K"),0)),"")</f>
        <v>Unassigned</v>
      </c>
      <c r="AG154" s="44" t="s">
        <v>36</v>
      </c>
      <c r="AH154" s="50" t="str">
        <f t="array" ref="AH154">IFERROR(INDEX(INDIRECT("'"&amp;VLOOKUP($C154,ModMap!$A$2:$B$21,2,FALSE)&amp;"'!AH:AH"),MATCH($K154,INDIRECT("'"&amp;VLOOKUP($C154,ModMap!$A$2:$B$21,2,FALSE)&amp;"'!$K:$K"),0)),"")</f>
        <v>N/A</v>
      </c>
      <c r="AI154" s="50" t="str">
        <f t="array" ref="AI154">IFERROR(INDEX(INDIRECT("'"&amp;VLOOKUP($C154,ModMap!$A$2:$B$21,2,FALSE)&amp;"'!AI:AI"),MATCH($K154,INDIRECT("'"&amp;VLOOKUP($C154,ModMap!$A$2:$B$21,2,FALSE)&amp;"'!$K:$K"),0)),"")</f>
        <v/>
      </c>
      <c r="AJ154" s="44" t="s">
        <v>36</v>
      </c>
      <c r="AK154" s="50" t="str">
        <f t="array" ref="AK154">IFERROR(INDEX(INDIRECT("'"&amp;VLOOKUP($C154,ModMap!$A$2:$B$21,2,FALSE)&amp;"'!AK:AK"),MATCH($K154,INDIRECT("'"&amp;VLOOKUP($C154,ModMap!$A$2:$B$21,2,FALSE)&amp;"'!$K:$K"),0)),"")</f>
        <v>N/A</v>
      </c>
      <c r="AL154" s="50" t="str">
        <f t="array" ref="AL154">IFERROR(INDEX(INDIRECT("'"&amp;VLOOKUP($C154,ModMap!$A$2:$B$21,2,FALSE)&amp;"'!AL:AL"),MATCH($K154,INDIRECT("'"&amp;VLOOKUP($C154,ModMap!$A$2:$B$21,2,FALSE)&amp;"'!$K:$K"),0)),"")</f>
        <v/>
      </c>
      <c r="AM154" s="50">
        <f t="shared" si="1"/>
        <v>3</v>
      </c>
      <c r="AN154" s="50" t="str">
        <f t="shared" si="2"/>
        <v>Not Started</v>
      </c>
      <c r="AO154" s="51" t="str">
        <f t="array" ref="AO154">IFERROR(INDEX(INDIRECT("'"&amp;VLOOKUP($C154,ModMap!$A$2:$B$21,2,FALSE)&amp;"'!AO:AO"),MATCH($K154,INDIRECT("'"&amp;VLOOKUP($C154,ModMap!$A$2:$B$21,2,FALSE)&amp;"'!$K:$K"),0)),"")</f>
        <v/>
      </c>
      <c r="AP154" s="49" t="str">
        <f t="array" ref="AP154">IFERROR(HYPERLINK("#'"&amp;VLOOKUP($C154,ModMap!$A$2:$B$21,2,FALSE)&amp;"'!V"&amp;MATCH($K154,INDIRECT("'"&amp;VLOOKUP($C154,ModMap!$A$2:$B$21,2,FALSE)&amp;"'!$K:$K"),0),"Edit on module sheet"),"")</f>
        <v>Edit on module sheet</v>
      </c>
    </row>
    <row r="155" ht="42.0" customHeight="1">
      <c r="A155" s="39">
        <v>153.0</v>
      </c>
      <c r="B155" s="39">
        <v>544.0</v>
      </c>
      <c r="C155" s="39" t="s">
        <v>121</v>
      </c>
      <c r="D155" s="40" t="s">
        <v>122</v>
      </c>
      <c r="E155" s="31" t="s">
        <v>69</v>
      </c>
      <c r="F155" s="28" t="s">
        <v>1387</v>
      </c>
      <c r="G155" s="40" t="s">
        <v>1388</v>
      </c>
      <c r="H155" s="39" t="s">
        <v>1389</v>
      </c>
      <c r="I155" s="39" t="s">
        <v>1390</v>
      </c>
      <c r="J155" s="40" t="s">
        <v>1391</v>
      </c>
      <c r="K155" s="39" t="s">
        <v>3850</v>
      </c>
      <c r="L155" s="40" t="s">
        <v>3851</v>
      </c>
      <c r="M155" s="48" t="s">
        <v>434</v>
      </c>
      <c r="N155" s="39" t="s">
        <v>1394</v>
      </c>
      <c r="O155" s="39" t="s">
        <v>1395</v>
      </c>
      <c r="P155" s="40" t="s">
        <v>1396</v>
      </c>
      <c r="Q155" s="40" t="s">
        <v>1397</v>
      </c>
      <c r="R155" s="39" t="s">
        <v>205</v>
      </c>
      <c r="S155" s="39" t="s">
        <v>69</v>
      </c>
      <c r="T155" s="39" t="str">
        <f t="array" ref="T155">IFERROR(INDEX(INDIRECT("'"&amp;VLOOKUP($C155,ModMap!$A$2:$B$21,2,FALSE)&amp;"'!T:T"),MATCH($K155,INDIRECT("'"&amp;VLOOKUP($C155,ModMap!$A$2:$B$21,2,FALSE)&amp;"'!$K:$K"),0)),"")</f>
        <v>Unassigned</v>
      </c>
      <c r="U155" s="48" t="s">
        <v>33</v>
      </c>
      <c r="V155" s="39" t="str">
        <f t="array" ref="V155">IFERROR(INDEX(INDIRECT("'"&amp;VLOOKUP($C155,ModMap!$A$2:$B$21,2,FALSE)&amp;"'!V:V"),MATCH($K155,INDIRECT("'"&amp;VLOOKUP($C155,ModMap!$A$2:$B$21,2,FALSE)&amp;"'!$K:$K"),0)),"")</f>
        <v>Not Started</v>
      </c>
      <c r="W155" s="39" t="str">
        <f t="array" ref="W155">IFERROR(INDEX(INDIRECT("'"&amp;VLOOKUP($C155,ModMap!$A$2:$B$21,2,FALSE)&amp;"'!W:W"),MATCH($K155,INDIRECT("'"&amp;VLOOKUP($C155,ModMap!$A$2:$B$21,2,FALSE)&amp;"'!$K:$K"),0)),"")</f>
        <v>Unassigned</v>
      </c>
      <c r="X155" s="48" t="s">
        <v>33</v>
      </c>
      <c r="Y155" s="39" t="str">
        <f t="array" ref="Y155">IFERROR(INDEX(INDIRECT("'"&amp;VLOOKUP($C155,ModMap!$A$2:$B$21,2,FALSE)&amp;"'!Y:Y"),MATCH($K155,INDIRECT("'"&amp;VLOOKUP($C155,ModMap!$A$2:$B$21,2,FALSE)&amp;"'!$K:$K"),0)),"")</f>
        <v>Not Started</v>
      </c>
      <c r="Z155" s="39" t="str">
        <f t="array" ref="Z155">IFERROR(INDEX(INDIRECT("'"&amp;VLOOKUP($C155,ModMap!$A$2:$B$21,2,FALSE)&amp;"'!Z:Z"),MATCH($K155,INDIRECT("'"&amp;VLOOKUP($C155,ModMap!$A$2:$B$21,2,FALSE)&amp;"'!$K:$K"),0)),"")</f>
        <v>Unassigned</v>
      </c>
      <c r="AA155" s="44" t="s">
        <v>36</v>
      </c>
      <c r="AB155" s="39" t="str">
        <f t="array" ref="AB155">IFERROR(INDEX(INDIRECT("'"&amp;VLOOKUP($C155,ModMap!$A$2:$B$21,2,FALSE)&amp;"'!AB:AB"),MATCH($K155,INDIRECT("'"&amp;VLOOKUP($C155,ModMap!$A$2:$B$21,2,FALSE)&amp;"'!$K:$K"),0)),"")</f>
        <v>N/A</v>
      </c>
      <c r="AC155" s="39" t="str">
        <f t="array" ref="AC155">IFERROR(INDEX(INDIRECT("'"&amp;VLOOKUP($C155,ModMap!$A$2:$B$21,2,FALSE)&amp;"'!AC:AC"),MATCH($K155,INDIRECT("'"&amp;VLOOKUP($C155,ModMap!$A$2:$B$21,2,FALSE)&amp;"'!$K:$K"),0)),"")</f>
        <v/>
      </c>
      <c r="AD155" s="48" t="s">
        <v>33</v>
      </c>
      <c r="AE155" s="39" t="str">
        <f t="array" ref="AE155">IFERROR(INDEX(INDIRECT("'"&amp;VLOOKUP($C155,ModMap!$A$2:$B$21,2,FALSE)&amp;"'!AE:AE"),MATCH($K155,INDIRECT("'"&amp;VLOOKUP($C155,ModMap!$A$2:$B$21,2,FALSE)&amp;"'!$K:$K"),0)),"")</f>
        <v>Not Started</v>
      </c>
      <c r="AF155" s="39" t="str">
        <f t="array" ref="AF155">IFERROR(INDEX(INDIRECT("'"&amp;VLOOKUP($C155,ModMap!$A$2:$B$21,2,FALSE)&amp;"'!AF:AF"),MATCH($K155,INDIRECT("'"&amp;VLOOKUP($C155,ModMap!$A$2:$B$21,2,FALSE)&amp;"'!$K:$K"),0)),"")</f>
        <v>Unassigned</v>
      </c>
      <c r="AG155" s="44" t="s">
        <v>36</v>
      </c>
      <c r="AH155" s="39" t="str">
        <f t="array" ref="AH155">IFERROR(INDEX(INDIRECT("'"&amp;VLOOKUP($C155,ModMap!$A$2:$B$21,2,FALSE)&amp;"'!AH:AH"),MATCH($K155,INDIRECT("'"&amp;VLOOKUP($C155,ModMap!$A$2:$B$21,2,FALSE)&amp;"'!$K:$K"),0)),"")</f>
        <v>N/A</v>
      </c>
      <c r="AI155" s="39" t="str">
        <f t="array" ref="AI155">IFERROR(INDEX(INDIRECT("'"&amp;VLOOKUP($C155,ModMap!$A$2:$B$21,2,FALSE)&amp;"'!AI:AI"),MATCH($K155,INDIRECT("'"&amp;VLOOKUP($C155,ModMap!$A$2:$B$21,2,FALSE)&amp;"'!$K:$K"),0)),"")</f>
        <v/>
      </c>
      <c r="AJ155" s="44" t="s">
        <v>36</v>
      </c>
      <c r="AK155" s="39" t="str">
        <f t="array" ref="AK155">IFERROR(INDEX(INDIRECT("'"&amp;VLOOKUP($C155,ModMap!$A$2:$B$21,2,FALSE)&amp;"'!AK:AK"),MATCH($K155,INDIRECT("'"&amp;VLOOKUP($C155,ModMap!$A$2:$B$21,2,FALSE)&amp;"'!$K:$K"),0)),"")</f>
        <v>N/A</v>
      </c>
      <c r="AL155" s="39" t="str">
        <f t="array" ref="AL155">IFERROR(INDEX(INDIRECT("'"&amp;VLOOKUP($C155,ModMap!$A$2:$B$21,2,FALSE)&amp;"'!AL:AL"),MATCH($K155,INDIRECT("'"&amp;VLOOKUP($C155,ModMap!$A$2:$B$21,2,FALSE)&amp;"'!$K:$K"),0)),"")</f>
        <v/>
      </c>
      <c r="AM155" s="39">
        <f t="shared" si="1"/>
        <v>3</v>
      </c>
      <c r="AN155" s="39" t="str">
        <f t="shared" si="2"/>
        <v>Not Started</v>
      </c>
      <c r="AO155" s="40" t="str">
        <f t="array" ref="AO155">IFERROR(INDEX(INDIRECT("'"&amp;VLOOKUP($C155,ModMap!$A$2:$B$21,2,FALSE)&amp;"'!AO:AO"),MATCH($K155,INDIRECT("'"&amp;VLOOKUP($C155,ModMap!$A$2:$B$21,2,FALSE)&amp;"'!$K:$K"),0)),"")</f>
        <v/>
      </c>
      <c r="AP155" s="49" t="str">
        <f t="array" ref="AP155">IFERROR(HYPERLINK("#'"&amp;VLOOKUP($C155,ModMap!$A$2:$B$21,2,FALSE)&amp;"'!V"&amp;MATCH($K155,INDIRECT("'"&amp;VLOOKUP($C155,ModMap!$A$2:$B$21,2,FALSE)&amp;"'!$K:$K"),0),"Edit on module sheet"),"")</f>
        <v>Edit on module sheet</v>
      </c>
    </row>
    <row r="156" ht="42.0" customHeight="1">
      <c r="A156" s="50">
        <v>154.0</v>
      </c>
      <c r="B156" s="50">
        <v>548.0</v>
      </c>
      <c r="C156" s="50" t="s">
        <v>121</v>
      </c>
      <c r="D156" s="51" t="s">
        <v>122</v>
      </c>
      <c r="E156" s="31" t="s">
        <v>69</v>
      </c>
      <c r="F156" s="28" t="s">
        <v>1387</v>
      </c>
      <c r="G156" s="51" t="s">
        <v>1388</v>
      </c>
      <c r="H156" s="50" t="s">
        <v>1398</v>
      </c>
      <c r="I156" s="50" t="s">
        <v>1399</v>
      </c>
      <c r="J156" s="51" t="s">
        <v>1400</v>
      </c>
      <c r="K156" s="50" t="s">
        <v>3852</v>
      </c>
      <c r="L156" s="51" t="s">
        <v>3853</v>
      </c>
      <c r="M156" s="48" t="s">
        <v>434</v>
      </c>
      <c r="N156" s="50" t="s">
        <v>1394</v>
      </c>
      <c r="O156" s="50" t="s">
        <v>1395</v>
      </c>
      <c r="P156" s="51" t="s">
        <v>1403</v>
      </c>
      <c r="Q156" s="51" t="s">
        <v>1404</v>
      </c>
      <c r="R156" s="50" t="s">
        <v>1203</v>
      </c>
      <c r="S156" s="50" t="s">
        <v>69</v>
      </c>
      <c r="T156" s="50" t="str">
        <f t="array" ref="T156">IFERROR(INDEX(INDIRECT("'"&amp;VLOOKUP($C156,ModMap!$A$2:$B$21,2,FALSE)&amp;"'!T:T"),MATCH($K156,INDIRECT("'"&amp;VLOOKUP($C156,ModMap!$A$2:$B$21,2,FALSE)&amp;"'!$K:$K"),0)),"")</f>
        <v>Unassigned</v>
      </c>
      <c r="U156" s="48" t="s">
        <v>33</v>
      </c>
      <c r="V156" s="50" t="str">
        <f t="array" ref="V156">IFERROR(INDEX(INDIRECT("'"&amp;VLOOKUP($C156,ModMap!$A$2:$B$21,2,FALSE)&amp;"'!V:V"),MATCH($K156,INDIRECT("'"&amp;VLOOKUP($C156,ModMap!$A$2:$B$21,2,FALSE)&amp;"'!$K:$K"),0)),"")</f>
        <v>Not Started</v>
      </c>
      <c r="W156" s="50" t="str">
        <f t="array" ref="W156">IFERROR(INDEX(INDIRECT("'"&amp;VLOOKUP($C156,ModMap!$A$2:$B$21,2,FALSE)&amp;"'!W:W"),MATCH($K156,INDIRECT("'"&amp;VLOOKUP($C156,ModMap!$A$2:$B$21,2,FALSE)&amp;"'!$K:$K"),0)),"")</f>
        <v>Unassigned</v>
      </c>
      <c r="X156" s="48" t="s">
        <v>33</v>
      </c>
      <c r="Y156" s="50" t="str">
        <f t="array" ref="Y156">IFERROR(INDEX(INDIRECT("'"&amp;VLOOKUP($C156,ModMap!$A$2:$B$21,2,FALSE)&amp;"'!Y:Y"),MATCH($K156,INDIRECT("'"&amp;VLOOKUP($C156,ModMap!$A$2:$B$21,2,FALSE)&amp;"'!$K:$K"),0)),"")</f>
        <v>Not Started</v>
      </c>
      <c r="Z156" s="50" t="str">
        <f t="array" ref="Z156">IFERROR(INDEX(INDIRECT("'"&amp;VLOOKUP($C156,ModMap!$A$2:$B$21,2,FALSE)&amp;"'!Z:Z"),MATCH($K156,INDIRECT("'"&amp;VLOOKUP($C156,ModMap!$A$2:$B$21,2,FALSE)&amp;"'!$K:$K"),0)),"")</f>
        <v>Unassigned</v>
      </c>
      <c r="AA156" s="44" t="s">
        <v>36</v>
      </c>
      <c r="AB156" s="50" t="str">
        <f t="array" ref="AB156">IFERROR(INDEX(INDIRECT("'"&amp;VLOOKUP($C156,ModMap!$A$2:$B$21,2,FALSE)&amp;"'!AB:AB"),MATCH($K156,INDIRECT("'"&amp;VLOOKUP($C156,ModMap!$A$2:$B$21,2,FALSE)&amp;"'!$K:$K"),0)),"")</f>
        <v>N/A</v>
      </c>
      <c r="AC156" s="50" t="str">
        <f t="array" ref="AC156">IFERROR(INDEX(INDIRECT("'"&amp;VLOOKUP($C156,ModMap!$A$2:$B$21,2,FALSE)&amp;"'!AC:AC"),MATCH($K156,INDIRECT("'"&amp;VLOOKUP($C156,ModMap!$A$2:$B$21,2,FALSE)&amp;"'!$K:$K"),0)),"")</f>
        <v/>
      </c>
      <c r="AD156" s="48" t="s">
        <v>33</v>
      </c>
      <c r="AE156" s="50" t="str">
        <f t="array" ref="AE156">IFERROR(INDEX(INDIRECT("'"&amp;VLOOKUP($C156,ModMap!$A$2:$B$21,2,FALSE)&amp;"'!AE:AE"),MATCH($K156,INDIRECT("'"&amp;VLOOKUP($C156,ModMap!$A$2:$B$21,2,FALSE)&amp;"'!$K:$K"),0)),"")</f>
        <v>Not Started</v>
      </c>
      <c r="AF156" s="50" t="str">
        <f t="array" ref="AF156">IFERROR(INDEX(INDIRECT("'"&amp;VLOOKUP($C156,ModMap!$A$2:$B$21,2,FALSE)&amp;"'!AF:AF"),MATCH($K156,INDIRECT("'"&amp;VLOOKUP($C156,ModMap!$A$2:$B$21,2,FALSE)&amp;"'!$K:$K"),0)),"")</f>
        <v>Unassigned</v>
      </c>
      <c r="AG156" s="44" t="s">
        <v>36</v>
      </c>
      <c r="AH156" s="50" t="str">
        <f t="array" ref="AH156">IFERROR(INDEX(INDIRECT("'"&amp;VLOOKUP($C156,ModMap!$A$2:$B$21,2,FALSE)&amp;"'!AH:AH"),MATCH($K156,INDIRECT("'"&amp;VLOOKUP($C156,ModMap!$A$2:$B$21,2,FALSE)&amp;"'!$K:$K"),0)),"")</f>
        <v>N/A</v>
      </c>
      <c r="AI156" s="50" t="str">
        <f t="array" ref="AI156">IFERROR(INDEX(INDIRECT("'"&amp;VLOOKUP($C156,ModMap!$A$2:$B$21,2,FALSE)&amp;"'!AI:AI"),MATCH($K156,INDIRECT("'"&amp;VLOOKUP($C156,ModMap!$A$2:$B$21,2,FALSE)&amp;"'!$K:$K"),0)),"")</f>
        <v/>
      </c>
      <c r="AJ156" s="44" t="s">
        <v>36</v>
      </c>
      <c r="AK156" s="50" t="str">
        <f t="array" ref="AK156">IFERROR(INDEX(INDIRECT("'"&amp;VLOOKUP($C156,ModMap!$A$2:$B$21,2,FALSE)&amp;"'!AK:AK"),MATCH($K156,INDIRECT("'"&amp;VLOOKUP($C156,ModMap!$A$2:$B$21,2,FALSE)&amp;"'!$K:$K"),0)),"")</f>
        <v>N/A</v>
      </c>
      <c r="AL156" s="50" t="str">
        <f t="array" ref="AL156">IFERROR(INDEX(INDIRECT("'"&amp;VLOOKUP($C156,ModMap!$A$2:$B$21,2,FALSE)&amp;"'!AL:AL"),MATCH($K156,INDIRECT("'"&amp;VLOOKUP($C156,ModMap!$A$2:$B$21,2,FALSE)&amp;"'!$K:$K"),0)),"")</f>
        <v/>
      </c>
      <c r="AM156" s="50">
        <f t="shared" si="1"/>
        <v>3</v>
      </c>
      <c r="AN156" s="50" t="str">
        <f t="shared" si="2"/>
        <v>Not Started</v>
      </c>
      <c r="AO156" s="51" t="str">
        <f t="array" ref="AO156">IFERROR(INDEX(INDIRECT("'"&amp;VLOOKUP($C156,ModMap!$A$2:$B$21,2,FALSE)&amp;"'!AO:AO"),MATCH($K156,INDIRECT("'"&amp;VLOOKUP($C156,ModMap!$A$2:$B$21,2,FALSE)&amp;"'!$K:$K"),0)),"")</f>
        <v/>
      </c>
      <c r="AP156" s="49" t="str">
        <f t="array" ref="AP156">IFERROR(HYPERLINK("#'"&amp;VLOOKUP($C156,ModMap!$A$2:$B$21,2,FALSE)&amp;"'!V"&amp;MATCH($K156,INDIRECT("'"&amp;VLOOKUP($C156,ModMap!$A$2:$B$21,2,FALSE)&amp;"'!$K:$K"),0),"Edit on module sheet"),"")</f>
        <v>Edit on module sheet</v>
      </c>
    </row>
    <row r="157" ht="42.0" customHeight="1">
      <c r="A157" s="39">
        <v>155.0</v>
      </c>
      <c r="B157" s="39">
        <v>553.0</v>
      </c>
      <c r="C157" s="39" t="s">
        <v>121</v>
      </c>
      <c r="D157" s="40" t="s">
        <v>122</v>
      </c>
      <c r="E157" s="31" t="s">
        <v>69</v>
      </c>
      <c r="F157" s="28" t="s">
        <v>1387</v>
      </c>
      <c r="G157" s="40" t="s">
        <v>1388</v>
      </c>
      <c r="H157" s="39" t="s">
        <v>1412</v>
      </c>
      <c r="I157" s="39" t="s">
        <v>1413</v>
      </c>
      <c r="J157" s="40" t="s">
        <v>1414</v>
      </c>
      <c r="K157" s="39" t="s">
        <v>3854</v>
      </c>
      <c r="L157" s="40" t="s">
        <v>3855</v>
      </c>
      <c r="M157" s="48" t="s">
        <v>434</v>
      </c>
      <c r="N157" s="39" t="s">
        <v>1394</v>
      </c>
      <c r="O157" s="39" t="s">
        <v>1419</v>
      </c>
      <c r="P157" s="40" t="s">
        <v>1420</v>
      </c>
      <c r="Q157" s="40" t="s">
        <v>1421</v>
      </c>
      <c r="R157" s="39" t="s">
        <v>1422</v>
      </c>
      <c r="S157" s="39" t="s">
        <v>69</v>
      </c>
      <c r="T157" s="39" t="str">
        <f t="array" ref="T157">IFERROR(INDEX(INDIRECT("'"&amp;VLOOKUP($C157,ModMap!$A$2:$B$21,2,FALSE)&amp;"'!T:T"),MATCH($K157,INDIRECT("'"&amp;VLOOKUP($C157,ModMap!$A$2:$B$21,2,FALSE)&amp;"'!$K:$K"),0)),"")</f>
        <v>Unassigned</v>
      </c>
      <c r="U157" s="48" t="s">
        <v>33</v>
      </c>
      <c r="V157" s="39" t="str">
        <f t="array" ref="V157">IFERROR(INDEX(INDIRECT("'"&amp;VLOOKUP($C157,ModMap!$A$2:$B$21,2,FALSE)&amp;"'!V:V"),MATCH($K157,INDIRECT("'"&amp;VLOOKUP($C157,ModMap!$A$2:$B$21,2,FALSE)&amp;"'!$K:$K"),0)),"")</f>
        <v>Not Started</v>
      </c>
      <c r="W157" s="39" t="str">
        <f t="array" ref="W157">IFERROR(INDEX(INDIRECT("'"&amp;VLOOKUP($C157,ModMap!$A$2:$B$21,2,FALSE)&amp;"'!W:W"),MATCH($K157,INDIRECT("'"&amp;VLOOKUP($C157,ModMap!$A$2:$B$21,2,FALSE)&amp;"'!$K:$K"),0)),"")</f>
        <v>Unassigned</v>
      </c>
      <c r="X157" s="48" t="s">
        <v>33</v>
      </c>
      <c r="Y157" s="39" t="str">
        <f t="array" ref="Y157">IFERROR(INDEX(INDIRECT("'"&amp;VLOOKUP($C157,ModMap!$A$2:$B$21,2,FALSE)&amp;"'!Y:Y"),MATCH($K157,INDIRECT("'"&amp;VLOOKUP($C157,ModMap!$A$2:$B$21,2,FALSE)&amp;"'!$K:$K"),0)),"")</f>
        <v>Not Started</v>
      </c>
      <c r="Z157" s="39" t="str">
        <f t="array" ref="Z157">IFERROR(INDEX(INDIRECT("'"&amp;VLOOKUP($C157,ModMap!$A$2:$B$21,2,FALSE)&amp;"'!Z:Z"),MATCH($K157,INDIRECT("'"&amp;VLOOKUP($C157,ModMap!$A$2:$B$21,2,FALSE)&amp;"'!$K:$K"),0)),"")</f>
        <v>Unassigned</v>
      </c>
      <c r="AA157" s="44" t="s">
        <v>36</v>
      </c>
      <c r="AB157" s="39" t="str">
        <f t="array" ref="AB157">IFERROR(INDEX(INDIRECT("'"&amp;VLOOKUP($C157,ModMap!$A$2:$B$21,2,FALSE)&amp;"'!AB:AB"),MATCH($K157,INDIRECT("'"&amp;VLOOKUP($C157,ModMap!$A$2:$B$21,2,FALSE)&amp;"'!$K:$K"),0)),"")</f>
        <v>N/A</v>
      </c>
      <c r="AC157" s="39" t="str">
        <f t="array" ref="AC157">IFERROR(INDEX(INDIRECT("'"&amp;VLOOKUP($C157,ModMap!$A$2:$B$21,2,FALSE)&amp;"'!AC:AC"),MATCH($K157,INDIRECT("'"&amp;VLOOKUP($C157,ModMap!$A$2:$B$21,2,FALSE)&amp;"'!$K:$K"),0)),"")</f>
        <v/>
      </c>
      <c r="AD157" s="48" t="s">
        <v>33</v>
      </c>
      <c r="AE157" s="39" t="str">
        <f t="array" ref="AE157">IFERROR(INDEX(INDIRECT("'"&amp;VLOOKUP($C157,ModMap!$A$2:$B$21,2,FALSE)&amp;"'!AE:AE"),MATCH($K157,INDIRECT("'"&amp;VLOOKUP($C157,ModMap!$A$2:$B$21,2,FALSE)&amp;"'!$K:$K"),0)),"")</f>
        <v>Not Started</v>
      </c>
      <c r="AF157" s="39" t="str">
        <f t="array" ref="AF157">IFERROR(INDEX(INDIRECT("'"&amp;VLOOKUP($C157,ModMap!$A$2:$B$21,2,FALSE)&amp;"'!AF:AF"),MATCH($K157,INDIRECT("'"&amp;VLOOKUP($C157,ModMap!$A$2:$B$21,2,FALSE)&amp;"'!$K:$K"),0)),"")</f>
        <v>Unassigned</v>
      </c>
      <c r="AG157" s="44" t="s">
        <v>36</v>
      </c>
      <c r="AH157" s="39" t="str">
        <f t="array" ref="AH157">IFERROR(INDEX(INDIRECT("'"&amp;VLOOKUP($C157,ModMap!$A$2:$B$21,2,FALSE)&amp;"'!AH:AH"),MATCH($K157,INDIRECT("'"&amp;VLOOKUP($C157,ModMap!$A$2:$B$21,2,FALSE)&amp;"'!$K:$K"),0)),"")</f>
        <v>N/A</v>
      </c>
      <c r="AI157" s="39" t="str">
        <f t="array" ref="AI157">IFERROR(INDEX(INDIRECT("'"&amp;VLOOKUP($C157,ModMap!$A$2:$B$21,2,FALSE)&amp;"'!AI:AI"),MATCH($K157,INDIRECT("'"&amp;VLOOKUP($C157,ModMap!$A$2:$B$21,2,FALSE)&amp;"'!$K:$K"),0)),"")</f>
        <v/>
      </c>
      <c r="AJ157" s="44" t="s">
        <v>36</v>
      </c>
      <c r="AK157" s="39" t="str">
        <f t="array" ref="AK157">IFERROR(INDEX(INDIRECT("'"&amp;VLOOKUP($C157,ModMap!$A$2:$B$21,2,FALSE)&amp;"'!AK:AK"),MATCH($K157,INDIRECT("'"&amp;VLOOKUP($C157,ModMap!$A$2:$B$21,2,FALSE)&amp;"'!$K:$K"),0)),"")</f>
        <v>N/A</v>
      </c>
      <c r="AL157" s="39" t="str">
        <f t="array" ref="AL157">IFERROR(INDEX(INDIRECT("'"&amp;VLOOKUP($C157,ModMap!$A$2:$B$21,2,FALSE)&amp;"'!AL:AL"),MATCH($K157,INDIRECT("'"&amp;VLOOKUP($C157,ModMap!$A$2:$B$21,2,FALSE)&amp;"'!$K:$K"),0)),"")</f>
        <v/>
      </c>
      <c r="AM157" s="39">
        <f t="shared" si="1"/>
        <v>3</v>
      </c>
      <c r="AN157" s="39" t="str">
        <f t="shared" si="2"/>
        <v>Not Started</v>
      </c>
      <c r="AO157" s="40" t="str">
        <f t="array" ref="AO157">IFERROR(INDEX(INDIRECT("'"&amp;VLOOKUP($C157,ModMap!$A$2:$B$21,2,FALSE)&amp;"'!AO:AO"),MATCH($K157,INDIRECT("'"&amp;VLOOKUP($C157,ModMap!$A$2:$B$21,2,FALSE)&amp;"'!$K:$K"),0)),"")</f>
        <v/>
      </c>
      <c r="AP157" s="49" t="str">
        <f t="array" ref="AP157">IFERROR(HYPERLINK("#'"&amp;VLOOKUP($C157,ModMap!$A$2:$B$21,2,FALSE)&amp;"'!V"&amp;MATCH($K157,INDIRECT("'"&amp;VLOOKUP($C157,ModMap!$A$2:$B$21,2,FALSE)&amp;"'!$K:$K"),0),"Edit on module sheet"),"")</f>
        <v>Edit on module sheet</v>
      </c>
    </row>
    <row r="158" ht="42.0" customHeight="1">
      <c r="A158" s="50">
        <v>156.0</v>
      </c>
      <c r="B158" s="50">
        <v>557.0</v>
      </c>
      <c r="C158" s="50" t="s">
        <v>121</v>
      </c>
      <c r="D158" s="51" t="s">
        <v>122</v>
      </c>
      <c r="E158" s="31" t="s">
        <v>69</v>
      </c>
      <c r="F158" s="28" t="s">
        <v>1387</v>
      </c>
      <c r="G158" s="51" t="s">
        <v>1388</v>
      </c>
      <c r="H158" s="50" t="s">
        <v>1424</v>
      </c>
      <c r="I158" s="50" t="s">
        <v>1425</v>
      </c>
      <c r="J158" s="51" t="s">
        <v>1426</v>
      </c>
      <c r="K158" s="50" t="s">
        <v>3856</v>
      </c>
      <c r="L158" s="51" t="s">
        <v>3857</v>
      </c>
      <c r="M158" s="48" t="s">
        <v>434</v>
      </c>
      <c r="N158" s="50" t="s">
        <v>1394</v>
      </c>
      <c r="O158" s="50" t="s">
        <v>1395</v>
      </c>
      <c r="P158" s="51" t="s">
        <v>1429</v>
      </c>
      <c r="Q158" s="51" t="s">
        <v>1430</v>
      </c>
      <c r="R158" s="50" t="s">
        <v>205</v>
      </c>
      <c r="S158" s="50" t="s">
        <v>69</v>
      </c>
      <c r="T158" s="50" t="str">
        <f t="array" ref="T158">IFERROR(INDEX(INDIRECT("'"&amp;VLOOKUP($C158,ModMap!$A$2:$B$21,2,FALSE)&amp;"'!T:T"),MATCH($K158,INDIRECT("'"&amp;VLOOKUP($C158,ModMap!$A$2:$B$21,2,FALSE)&amp;"'!$K:$K"),0)),"")</f>
        <v>Unassigned</v>
      </c>
      <c r="U158" s="48" t="s">
        <v>33</v>
      </c>
      <c r="V158" s="50" t="str">
        <f t="array" ref="V158">IFERROR(INDEX(INDIRECT("'"&amp;VLOOKUP($C158,ModMap!$A$2:$B$21,2,FALSE)&amp;"'!V:V"),MATCH($K158,INDIRECT("'"&amp;VLOOKUP($C158,ModMap!$A$2:$B$21,2,FALSE)&amp;"'!$K:$K"),0)),"")</f>
        <v>Not Started</v>
      </c>
      <c r="W158" s="50" t="str">
        <f t="array" ref="W158">IFERROR(INDEX(INDIRECT("'"&amp;VLOOKUP($C158,ModMap!$A$2:$B$21,2,FALSE)&amp;"'!W:W"),MATCH($K158,INDIRECT("'"&amp;VLOOKUP($C158,ModMap!$A$2:$B$21,2,FALSE)&amp;"'!$K:$K"),0)),"")</f>
        <v>Unassigned</v>
      </c>
      <c r="X158" s="48" t="s">
        <v>33</v>
      </c>
      <c r="Y158" s="50" t="str">
        <f t="array" ref="Y158">IFERROR(INDEX(INDIRECT("'"&amp;VLOOKUP($C158,ModMap!$A$2:$B$21,2,FALSE)&amp;"'!Y:Y"),MATCH($K158,INDIRECT("'"&amp;VLOOKUP($C158,ModMap!$A$2:$B$21,2,FALSE)&amp;"'!$K:$K"),0)),"")</f>
        <v>Not Started</v>
      </c>
      <c r="Z158" s="50" t="str">
        <f t="array" ref="Z158">IFERROR(INDEX(INDIRECT("'"&amp;VLOOKUP($C158,ModMap!$A$2:$B$21,2,FALSE)&amp;"'!Z:Z"),MATCH($K158,INDIRECT("'"&amp;VLOOKUP($C158,ModMap!$A$2:$B$21,2,FALSE)&amp;"'!$K:$K"),0)),"")</f>
        <v>Unassigned</v>
      </c>
      <c r="AA158" s="44" t="s">
        <v>36</v>
      </c>
      <c r="AB158" s="50" t="str">
        <f t="array" ref="AB158">IFERROR(INDEX(INDIRECT("'"&amp;VLOOKUP($C158,ModMap!$A$2:$B$21,2,FALSE)&amp;"'!AB:AB"),MATCH($K158,INDIRECT("'"&amp;VLOOKUP($C158,ModMap!$A$2:$B$21,2,FALSE)&amp;"'!$K:$K"),0)),"")</f>
        <v>N/A</v>
      </c>
      <c r="AC158" s="50" t="str">
        <f t="array" ref="AC158">IFERROR(INDEX(INDIRECT("'"&amp;VLOOKUP($C158,ModMap!$A$2:$B$21,2,FALSE)&amp;"'!AC:AC"),MATCH($K158,INDIRECT("'"&amp;VLOOKUP($C158,ModMap!$A$2:$B$21,2,FALSE)&amp;"'!$K:$K"),0)),"")</f>
        <v/>
      </c>
      <c r="AD158" s="48" t="s">
        <v>33</v>
      </c>
      <c r="AE158" s="50" t="str">
        <f t="array" ref="AE158">IFERROR(INDEX(INDIRECT("'"&amp;VLOOKUP($C158,ModMap!$A$2:$B$21,2,FALSE)&amp;"'!AE:AE"),MATCH($K158,INDIRECT("'"&amp;VLOOKUP($C158,ModMap!$A$2:$B$21,2,FALSE)&amp;"'!$K:$K"),0)),"")</f>
        <v>Not Started</v>
      </c>
      <c r="AF158" s="50" t="str">
        <f t="array" ref="AF158">IFERROR(INDEX(INDIRECT("'"&amp;VLOOKUP($C158,ModMap!$A$2:$B$21,2,FALSE)&amp;"'!AF:AF"),MATCH($K158,INDIRECT("'"&amp;VLOOKUP($C158,ModMap!$A$2:$B$21,2,FALSE)&amp;"'!$K:$K"),0)),"")</f>
        <v>Unassigned</v>
      </c>
      <c r="AG158" s="44" t="s">
        <v>36</v>
      </c>
      <c r="AH158" s="50" t="str">
        <f t="array" ref="AH158">IFERROR(INDEX(INDIRECT("'"&amp;VLOOKUP($C158,ModMap!$A$2:$B$21,2,FALSE)&amp;"'!AH:AH"),MATCH($K158,INDIRECT("'"&amp;VLOOKUP($C158,ModMap!$A$2:$B$21,2,FALSE)&amp;"'!$K:$K"),0)),"")</f>
        <v>N/A</v>
      </c>
      <c r="AI158" s="50" t="str">
        <f t="array" ref="AI158">IFERROR(INDEX(INDIRECT("'"&amp;VLOOKUP($C158,ModMap!$A$2:$B$21,2,FALSE)&amp;"'!AI:AI"),MATCH($K158,INDIRECT("'"&amp;VLOOKUP($C158,ModMap!$A$2:$B$21,2,FALSE)&amp;"'!$K:$K"),0)),"")</f>
        <v/>
      </c>
      <c r="AJ158" s="44" t="s">
        <v>36</v>
      </c>
      <c r="AK158" s="50" t="str">
        <f t="array" ref="AK158">IFERROR(INDEX(INDIRECT("'"&amp;VLOOKUP($C158,ModMap!$A$2:$B$21,2,FALSE)&amp;"'!AK:AK"),MATCH($K158,INDIRECT("'"&amp;VLOOKUP($C158,ModMap!$A$2:$B$21,2,FALSE)&amp;"'!$K:$K"),0)),"")</f>
        <v>N/A</v>
      </c>
      <c r="AL158" s="50" t="str">
        <f t="array" ref="AL158">IFERROR(INDEX(INDIRECT("'"&amp;VLOOKUP($C158,ModMap!$A$2:$B$21,2,FALSE)&amp;"'!AL:AL"),MATCH($K158,INDIRECT("'"&amp;VLOOKUP($C158,ModMap!$A$2:$B$21,2,FALSE)&amp;"'!$K:$K"),0)),"")</f>
        <v/>
      </c>
      <c r="AM158" s="50">
        <f t="shared" si="1"/>
        <v>3</v>
      </c>
      <c r="AN158" s="50" t="str">
        <f t="shared" si="2"/>
        <v>Not Started</v>
      </c>
      <c r="AO158" s="51" t="str">
        <f t="array" ref="AO158">IFERROR(INDEX(INDIRECT("'"&amp;VLOOKUP($C158,ModMap!$A$2:$B$21,2,FALSE)&amp;"'!AO:AO"),MATCH($K158,INDIRECT("'"&amp;VLOOKUP($C158,ModMap!$A$2:$B$21,2,FALSE)&amp;"'!$K:$K"),0)),"")</f>
        <v/>
      </c>
      <c r="AP158" s="49" t="str">
        <f t="array" ref="AP158">IFERROR(HYPERLINK("#'"&amp;VLOOKUP($C158,ModMap!$A$2:$B$21,2,FALSE)&amp;"'!V"&amp;MATCH($K158,INDIRECT("'"&amp;VLOOKUP($C158,ModMap!$A$2:$B$21,2,FALSE)&amp;"'!$K:$K"),0),"Edit on module sheet"),"")</f>
        <v>Edit on module sheet</v>
      </c>
    </row>
    <row r="159" ht="42.0" customHeight="1">
      <c r="A159" s="39">
        <v>157.0</v>
      </c>
      <c r="B159" s="39">
        <v>561.0</v>
      </c>
      <c r="C159" s="39" t="s">
        <v>121</v>
      </c>
      <c r="D159" s="40" t="s">
        <v>122</v>
      </c>
      <c r="E159" s="31" t="s">
        <v>69</v>
      </c>
      <c r="F159" s="28" t="s">
        <v>1387</v>
      </c>
      <c r="G159" s="40" t="s">
        <v>1388</v>
      </c>
      <c r="H159" s="39" t="s">
        <v>1437</v>
      </c>
      <c r="I159" s="39" t="s">
        <v>1438</v>
      </c>
      <c r="J159" s="40" t="s">
        <v>1439</v>
      </c>
      <c r="K159" s="39" t="s">
        <v>3858</v>
      </c>
      <c r="L159" s="40" t="s">
        <v>3859</v>
      </c>
      <c r="M159" s="48" t="s">
        <v>434</v>
      </c>
      <c r="N159" s="39" t="s">
        <v>1394</v>
      </c>
      <c r="O159" s="39" t="s">
        <v>1442</v>
      </c>
      <c r="P159" s="40" t="s">
        <v>1443</v>
      </c>
      <c r="Q159" s="40" t="s">
        <v>1444</v>
      </c>
      <c r="R159" s="39" t="s">
        <v>1445</v>
      </c>
      <c r="S159" s="39" t="s">
        <v>69</v>
      </c>
      <c r="T159" s="39" t="str">
        <f t="array" ref="T159">IFERROR(INDEX(INDIRECT("'"&amp;VLOOKUP($C159,ModMap!$A$2:$B$21,2,FALSE)&amp;"'!T:T"),MATCH($K159,INDIRECT("'"&amp;VLOOKUP($C159,ModMap!$A$2:$B$21,2,FALSE)&amp;"'!$K:$K"),0)),"")</f>
        <v>Unassigned</v>
      </c>
      <c r="U159" s="48" t="s">
        <v>33</v>
      </c>
      <c r="V159" s="39" t="str">
        <f t="array" ref="V159">IFERROR(INDEX(INDIRECT("'"&amp;VLOOKUP($C159,ModMap!$A$2:$B$21,2,FALSE)&amp;"'!V:V"),MATCH($K159,INDIRECT("'"&amp;VLOOKUP($C159,ModMap!$A$2:$B$21,2,FALSE)&amp;"'!$K:$K"),0)),"")</f>
        <v>Not Started</v>
      </c>
      <c r="W159" s="39" t="str">
        <f t="array" ref="W159">IFERROR(INDEX(INDIRECT("'"&amp;VLOOKUP($C159,ModMap!$A$2:$B$21,2,FALSE)&amp;"'!W:W"),MATCH($K159,INDIRECT("'"&amp;VLOOKUP($C159,ModMap!$A$2:$B$21,2,FALSE)&amp;"'!$K:$K"),0)),"")</f>
        <v>Unassigned</v>
      </c>
      <c r="X159" s="48" t="s">
        <v>33</v>
      </c>
      <c r="Y159" s="39" t="str">
        <f t="array" ref="Y159">IFERROR(INDEX(INDIRECT("'"&amp;VLOOKUP($C159,ModMap!$A$2:$B$21,2,FALSE)&amp;"'!Y:Y"),MATCH($K159,INDIRECT("'"&amp;VLOOKUP($C159,ModMap!$A$2:$B$21,2,FALSE)&amp;"'!$K:$K"),0)),"")</f>
        <v>Not Started</v>
      </c>
      <c r="Z159" s="39" t="str">
        <f t="array" ref="Z159">IFERROR(INDEX(INDIRECT("'"&amp;VLOOKUP($C159,ModMap!$A$2:$B$21,2,FALSE)&amp;"'!Z:Z"),MATCH($K159,INDIRECT("'"&amp;VLOOKUP($C159,ModMap!$A$2:$B$21,2,FALSE)&amp;"'!$K:$K"),0)),"")</f>
        <v>Unassigned</v>
      </c>
      <c r="AA159" s="44" t="s">
        <v>36</v>
      </c>
      <c r="AB159" s="39" t="str">
        <f t="array" ref="AB159">IFERROR(INDEX(INDIRECT("'"&amp;VLOOKUP($C159,ModMap!$A$2:$B$21,2,FALSE)&amp;"'!AB:AB"),MATCH($K159,INDIRECT("'"&amp;VLOOKUP($C159,ModMap!$A$2:$B$21,2,FALSE)&amp;"'!$K:$K"),0)),"")</f>
        <v>N/A</v>
      </c>
      <c r="AC159" s="39" t="str">
        <f t="array" ref="AC159">IFERROR(INDEX(INDIRECT("'"&amp;VLOOKUP($C159,ModMap!$A$2:$B$21,2,FALSE)&amp;"'!AC:AC"),MATCH($K159,INDIRECT("'"&amp;VLOOKUP($C159,ModMap!$A$2:$B$21,2,FALSE)&amp;"'!$K:$K"),0)),"")</f>
        <v/>
      </c>
      <c r="AD159" s="48" t="s">
        <v>33</v>
      </c>
      <c r="AE159" s="39" t="str">
        <f t="array" ref="AE159">IFERROR(INDEX(INDIRECT("'"&amp;VLOOKUP($C159,ModMap!$A$2:$B$21,2,FALSE)&amp;"'!AE:AE"),MATCH($K159,INDIRECT("'"&amp;VLOOKUP($C159,ModMap!$A$2:$B$21,2,FALSE)&amp;"'!$K:$K"),0)),"")</f>
        <v>Not Started</v>
      </c>
      <c r="AF159" s="39" t="str">
        <f t="array" ref="AF159">IFERROR(INDEX(INDIRECT("'"&amp;VLOOKUP($C159,ModMap!$A$2:$B$21,2,FALSE)&amp;"'!AF:AF"),MATCH($K159,INDIRECT("'"&amp;VLOOKUP($C159,ModMap!$A$2:$B$21,2,FALSE)&amp;"'!$K:$K"),0)),"")</f>
        <v>Unassigned</v>
      </c>
      <c r="AG159" s="44" t="s">
        <v>36</v>
      </c>
      <c r="AH159" s="39" t="str">
        <f t="array" ref="AH159">IFERROR(INDEX(INDIRECT("'"&amp;VLOOKUP($C159,ModMap!$A$2:$B$21,2,FALSE)&amp;"'!AH:AH"),MATCH($K159,INDIRECT("'"&amp;VLOOKUP($C159,ModMap!$A$2:$B$21,2,FALSE)&amp;"'!$K:$K"),0)),"")</f>
        <v>N/A</v>
      </c>
      <c r="AI159" s="39" t="str">
        <f t="array" ref="AI159">IFERROR(INDEX(INDIRECT("'"&amp;VLOOKUP($C159,ModMap!$A$2:$B$21,2,FALSE)&amp;"'!AI:AI"),MATCH($K159,INDIRECT("'"&amp;VLOOKUP($C159,ModMap!$A$2:$B$21,2,FALSE)&amp;"'!$K:$K"),0)),"")</f>
        <v/>
      </c>
      <c r="AJ159" s="44" t="s">
        <v>36</v>
      </c>
      <c r="AK159" s="39" t="str">
        <f t="array" ref="AK159">IFERROR(INDEX(INDIRECT("'"&amp;VLOOKUP($C159,ModMap!$A$2:$B$21,2,FALSE)&amp;"'!AK:AK"),MATCH($K159,INDIRECT("'"&amp;VLOOKUP($C159,ModMap!$A$2:$B$21,2,FALSE)&amp;"'!$K:$K"),0)),"")</f>
        <v>N/A</v>
      </c>
      <c r="AL159" s="39" t="str">
        <f t="array" ref="AL159">IFERROR(INDEX(INDIRECT("'"&amp;VLOOKUP($C159,ModMap!$A$2:$B$21,2,FALSE)&amp;"'!AL:AL"),MATCH($K159,INDIRECT("'"&amp;VLOOKUP($C159,ModMap!$A$2:$B$21,2,FALSE)&amp;"'!$K:$K"),0)),"")</f>
        <v/>
      </c>
      <c r="AM159" s="39">
        <f t="shared" si="1"/>
        <v>3</v>
      </c>
      <c r="AN159" s="39" t="str">
        <f t="shared" si="2"/>
        <v>Not Started</v>
      </c>
      <c r="AO159" s="40" t="str">
        <f t="array" ref="AO159">IFERROR(INDEX(INDIRECT("'"&amp;VLOOKUP($C159,ModMap!$A$2:$B$21,2,FALSE)&amp;"'!AO:AO"),MATCH($K159,INDIRECT("'"&amp;VLOOKUP($C159,ModMap!$A$2:$B$21,2,FALSE)&amp;"'!$K:$K"),0)),"")</f>
        <v/>
      </c>
      <c r="AP159" s="49" t="str">
        <f t="array" ref="AP159">IFERROR(HYPERLINK("#'"&amp;VLOOKUP($C159,ModMap!$A$2:$B$21,2,FALSE)&amp;"'!V"&amp;MATCH($K159,INDIRECT("'"&amp;VLOOKUP($C159,ModMap!$A$2:$B$21,2,FALSE)&amp;"'!$K:$K"),0),"Edit on module sheet"),"")</f>
        <v>Edit on module sheet</v>
      </c>
    </row>
    <row r="160" ht="42.0" customHeight="1">
      <c r="A160" s="50">
        <v>158.0</v>
      </c>
      <c r="B160" s="50">
        <v>565.0</v>
      </c>
      <c r="C160" s="50" t="s">
        <v>124</v>
      </c>
      <c r="D160" s="51" t="s">
        <v>125</v>
      </c>
      <c r="E160" s="31" t="s">
        <v>69</v>
      </c>
      <c r="F160" s="72" t="s">
        <v>1448</v>
      </c>
      <c r="G160" s="51" t="s">
        <v>1449</v>
      </c>
      <c r="H160" s="50" t="s">
        <v>1450</v>
      </c>
      <c r="I160" s="50" t="s">
        <v>1451</v>
      </c>
      <c r="J160" s="51" t="s">
        <v>1452</v>
      </c>
      <c r="K160" s="50" t="s">
        <v>3860</v>
      </c>
      <c r="L160" s="51" t="s">
        <v>3861</v>
      </c>
      <c r="M160" s="48" t="s">
        <v>434</v>
      </c>
      <c r="N160" s="50" t="s">
        <v>1455</v>
      </c>
      <c r="O160" s="50" t="s">
        <v>1456</v>
      </c>
      <c r="P160" s="51" t="s">
        <v>1457</v>
      </c>
      <c r="Q160" s="51" t="s">
        <v>1459</v>
      </c>
      <c r="R160" s="50" t="s">
        <v>1460</v>
      </c>
      <c r="S160" s="50" t="s">
        <v>69</v>
      </c>
      <c r="T160" s="50" t="str">
        <f t="array" ref="T160">IFERROR(INDEX(INDIRECT("'"&amp;VLOOKUP($C160,ModMap!$A$2:$B$21,2,FALSE)&amp;"'!T:T"),MATCH($K160,INDIRECT("'"&amp;VLOOKUP($C160,ModMap!$A$2:$B$21,2,FALSE)&amp;"'!$K:$K"),0)),"")</f>
        <v>Unassigned</v>
      </c>
      <c r="U160" s="48" t="s">
        <v>33</v>
      </c>
      <c r="V160" s="50" t="str">
        <f t="array" ref="V160">IFERROR(INDEX(INDIRECT("'"&amp;VLOOKUP($C160,ModMap!$A$2:$B$21,2,FALSE)&amp;"'!V:V"),MATCH($K160,INDIRECT("'"&amp;VLOOKUP($C160,ModMap!$A$2:$B$21,2,FALSE)&amp;"'!$K:$K"),0)),"")</f>
        <v>Not Started</v>
      </c>
      <c r="W160" s="50" t="str">
        <f t="array" ref="W160">IFERROR(INDEX(INDIRECT("'"&amp;VLOOKUP($C160,ModMap!$A$2:$B$21,2,FALSE)&amp;"'!W:W"),MATCH($K160,INDIRECT("'"&amp;VLOOKUP($C160,ModMap!$A$2:$B$21,2,FALSE)&amp;"'!$K:$K"),0)),"")</f>
        <v>Unassigned</v>
      </c>
      <c r="X160" s="48" t="s">
        <v>33</v>
      </c>
      <c r="Y160" s="50" t="str">
        <f t="array" ref="Y160">IFERROR(INDEX(INDIRECT("'"&amp;VLOOKUP($C160,ModMap!$A$2:$B$21,2,FALSE)&amp;"'!Y:Y"),MATCH($K160,INDIRECT("'"&amp;VLOOKUP($C160,ModMap!$A$2:$B$21,2,FALSE)&amp;"'!$K:$K"),0)),"")</f>
        <v>Not Started</v>
      </c>
      <c r="Z160" s="50" t="str">
        <f t="array" ref="Z160">IFERROR(INDEX(INDIRECT("'"&amp;VLOOKUP($C160,ModMap!$A$2:$B$21,2,FALSE)&amp;"'!Z:Z"),MATCH($K160,INDIRECT("'"&amp;VLOOKUP($C160,ModMap!$A$2:$B$21,2,FALSE)&amp;"'!$K:$K"),0)),"")</f>
        <v>Unassigned</v>
      </c>
      <c r="AA160" s="44" t="s">
        <v>36</v>
      </c>
      <c r="AB160" s="50" t="str">
        <f t="array" ref="AB160">IFERROR(INDEX(INDIRECT("'"&amp;VLOOKUP($C160,ModMap!$A$2:$B$21,2,FALSE)&amp;"'!AB:AB"),MATCH($K160,INDIRECT("'"&amp;VLOOKUP($C160,ModMap!$A$2:$B$21,2,FALSE)&amp;"'!$K:$K"),0)),"")</f>
        <v>N/A</v>
      </c>
      <c r="AC160" s="50" t="str">
        <f t="array" ref="AC160">IFERROR(INDEX(INDIRECT("'"&amp;VLOOKUP($C160,ModMap!$A$2:$B$21,2,FALSE)&amp;"'!AC:AC"),MATCH($K160,INDIRECT("'"&amp;VLOOKUP($C160,ModMap!$A$2:$B$21,2,FALSE)&amp;"'!$K:$K"),0)),"")</f>
        <v/>
      </c>
      <c r="AD160" s="48" t="s">
        <v>33</v>
      </c>
      <c r="AE160" s="50" t="str">
        <f t="array" ref="AE160">IFERROR(INDEX(INDIRECT("'"&amp;VLOOKUP($C160,ModMap!$A$2:$B$21,2,FALSE)&amp;"'!AE:AE"),MATCH($K160,INDIRECT("'"&amp;VLOOKUP($C160,ModMap!$A$2:$B$21,2,FALSE)&amp;"'!$K:$K"),0)),"")</f>
        <v>Not Started</v>
      </c>
      <c r="AF160" s="50" t="str">
        <f t="array" ref="AF160">IFERROR(INDEX(INDIRECT("'"&amp;VLOOKUP($C160,ModMap!$A$2:$B$21,2,FALSE)&amp;"'!AF:AF"),MATCH($K160,INDIRECT("'"&amp;VLOOKUP($C160,ModMap!$A$2:$B$21,2,FALSE)&amp;"'!$K:$K"),0)),"")</f>
        <v>Unassigned</v>
      </c>
      <c r="AG160" s="44" t="s">
        <v>36</v>
      </c>
      <c r="AH160" s="50" t="str">
        <f t="array" ref="AH160">IFERROR(INDEX(INDIRECT("'"&amp;VLOOKUP($C160,ModMap!$A$2:$B$21,2,FALSE)&amp;"'!AH:AH"),MATCH($K160,INDIRECT("'"&amp;VLOOKUP($C160,ModMap!$A$2:$B$21,2,FALSE)&amp;"'!$K:$K"),0)),"")</f>
        <v>N/A</v>
      </c>
      <c r="AI160" s="50" t="str">
        <f t="array" ref="AI160">IFERROR(INDEX(INDIRECT("'"&amp;VLOOKUP($C160,ModMap!$A$2:$B$21,2,FALSE)&amp;"'!AI:AI"),MATCH($K160,INDIRECT("'"&amp;VLOOKUP($C160,ModMap!$A$2:$B$21,2,FALSE)&amp;"'!$K:$K"),0)),"")</f>
        <v/>
      </c>
      <c r="AJ160" s="44" t="s">
        <v>36</v>
      </c>
      <c r="AK160" s="50" t="str">
        <f t="array" ref="AK160">IFERROR(INDEX(INDIRECT("'"&amp;VLOOKUP($C160,ModMap!$A$2:$B$21,2,FALSE)&amp;"'!AK:AK"),MATCH($K160,INDIRECT("'"&amp;VLOOKUP($C160,ModMap!$A$2:$B$21,2,FALSE)&amp;"'!$K:$K"),0)),"")</f>
        <v>N/A</v>
      </c>
      <c r="AL160" s="50" t="str">
        <f t="array" ref="AL160">IFERROR(INDEX(INDIRECT("'"&amp;VLOOKUP($C160,ModMap!$A$2:$B$21,2,FALSE)&amp;"'!AL:AL"),MATCH($K160,INDIRECT("'"&amp;VLOOKUP($C160,ModMap!$A$2:$B$21,2,FALSE)&amp;"'!$K:$K"),0)),"")</f>
        <v/>
      </c>
      <c r="AM160" s="50">
        <f t="shared" si="1"/>
        <v>3</v>
      </c>
      <c r="AN160" s="50" t="str">
        <f t="shared" si="2"/>
        <v>Not Started</v>
      </c>
      <c r="AO160" s="51" t="str">
        <f t="array" ref="AO160">IFERROR(INDEX(INDIRECT("'"&amp;VLOOKUP($C160,ModMap!$A$2:$B$21,2,FALSE)&amp;"'!AO:AO"),MATCH($K160,INDIRECT("'"&amp;VLOOKUP($C160,ModMap!$A$2:$B$21,2,FALSE)&amp;"'!$K:$K"),0)),"")</f>
        <v/>
      </c>
      <c r="AP160" s="49" t="str">
        <f t="array" ref="AP160">IFERROR(HYPERLINK("#'"&amp;VLOOKUP($C160,ModMap!$A$2:$B$21,2,FALSE)&amp;"'!V"&amp;MATCH($K160,INDIRECT("'"&amp;VLOOKUP($C160,ModMap!$A$2:$B$21,2,FALSE)&amp;"'!$K:$K"),0),"Edit on module sheet"),"")</f>
        <v>Edit on module sheet</v>
      </c>
    </row>
    <row r="161" ht="42.0" customHeight="1">
      <c r="A161" s="39">
        <v>159.0</v>
      </c>
      <c r="B161" s="39">
        <v>568.0</v>
      </c>
      <c r="C161" s="39" t="s">
        <v>124</v>
      </c>
      <c r="D161" s="40" t="s">
        <v>125</v>
      </c>
      <c r="E161" s="31" t="s">
        <v>69</v>
      </c>
      <c r="F161" s="72" t="s">
        <v>1448</v>
      </c>
      <c r="G161" s="40" t="s">
        <v>1449</v>
      </c>
      <c r="H161" s="39" t="s">
        <v>1461</v>
      </c>
      <c r="I161" s="39" t="s">
        <v>1462</v>
      </c>
      <c r="J161" s="40" t="s">
        <v>1463</v>
      </c>
      <c r="K161" s="39" t="s">
        <v>3862</v>
      </c>
      <c r="L161" s="40" t="s">
        <v>3863</v>
      </c>
      <c r="M161" s="48" t="s">
        <v>434</v>
      </c>
      <c r="N161" s="39" t="s">
        <v>1455</v>
      </c>
      <c r="O161" s="39" t="s">
        <v>1466</v>
      </c>
      <c r="P161" s="40" t="s">
        <v>1467</v>
      </c>
      <c r="Q161" s="40" t="s">
        <v>1468</v>
      </c>
      <c r="R161" s="39" t="s">
        <v>905</v>
      </c>
      <c r="S161" s="39" t="s">
        <v>69</v>
      </c>
      <c r="T161" s="39" t="str">
        <f t="array" ref="T161">IFERROR(INDEX(INDIRECT("'"&amp;VLOOKUP($C161,ModMap!$A$2:$B$21,2,FALSE)&amp;"'!T:T"),MATCH($K161,INDIRECT("'"&amp;VLOOKUP($C161,ModMap!$A$2:$B$21,2,FALSE)&amp;"'!$K:$K"),0)),"")</f>
        <v>Unassigned</v>
      </c>
      <c r="U161" s="48" t="s">
        <v>33</v>
      </c>
      <c r="V161" s="39" t="str">
        <f t="array" ref="V161">IFERROR(INDEX(INDIRECT("'"&amp;VLOOKUP($C161,ModMap!$A$2:$B$21,2,FALSE)&amp;"'!V:V"),MATCH($K161,INDIRECT("'"&amp;VLOOKUP($C161,ModMap!$A$2:$B$21,2,FALSE)&amp;"'!$K:$K"),0)),"")</f>
        <v>Not Started</v>
      </c>
      <c r="W161" s="39" t="str">
        <f t="array" ref="W161">IFERROR(INDEX(INDIRECT("'"&amp;VLOOKUP($C161,ModMap!$A$2:$B$21,2,FALSE)&amp;"'!W:W"),MATCH($K161,INDIRECT("'"&amp;VLOOKUP($C161,ModMap!$A$2:$B$21,2,FALSE)&amp;"'!$K:$K"),0)),"")</f>
        <v>Unassigned</v>
      </c>
      <c r="X161" s="48" t="s">
        <v>33</v>
      </c>
      <c r="Y161" s="39" t="str">
        <f t="array" ref="Y161">IFERROR(INDEX(INDIRECT("'"&amp;VLOOKUP($C161,ModMap!$A$2:$B$21,2,FALSE)&amp;"'!Y:Y"),MATCH($K161,INDIRECT("'"&amp;VLOOKUP($C161,ModMap!$A$2:$B$21,2,FALSE)&amp;"'!$K:$K"),0)),"")</f>
        <v>Not Started</v>
      </c>
      <c r="Z161" s="39" t="str">
        <f t="array" ref="Z161">IFERROR(INDEX(INDIRECT("'"&amp;VLOOKUP($C161,ModMap!$A$2:$B$21,2,FALSE)&amp;"'!Z:Z"),MATCH($K161,INDIRECT("'"&amp;VLOOKUP($C161,ModMap!$A$2:$B$21,2,FALSE)&amp;"'!$K:$K"),0)),"")</f>
        <v>Unassigned</v>
      </c>
      <c r="AA161" s="44" t="s">
        <v>36</v>
      </c>
      <c r="AB161" s="39" t="str">
        <f t="array" ref="AB161">IFERROR(INDEX(INDIRECT("'"&amp;VLOOKUP($C161,ModMap!$A$2:$B$21,2,FALSE)&amp;"'!AB:AB"),MATCH($K161,INDIRECT("'"&amp;VLOOKUP($C161,ModMap!$A$2:$B$21,2,FALSE)&amp;"'!$K:$K"),0)),"")</f>
        <v>N/A</v>
      </c>
      <c r="AC161" s="39" t="str">
        <f t="array" ref="AC161">IFERROR(INDEX(INDIRECT("'"&amp;VLOOKUP($C161,ModMap!$A$2:$B$21,2,FALSE)&amp;"'!AC:AC"),MATCH($K161,INDIRECT("'"&amp;VLOOKUP($C161,ModMap!$A$2:$B$21,2,FALSE)&amp;"'!$K:$K"),0)),"")</f>
        <v/>
      </c>
      <c r="AD161" s="44" t="s">
        <v>36</v>
      </c>
      <c r="AE161" s="39" t="str">
        <f t="array" ref="AE161">IFERROR(INDEX(INDIRECT("'"&amp;VLOOKUP($C161,ModMap!$A$2:$B$21,2,FALSE)&amp;"'!AE:AE"),MATCH($K161,INDIRECT("'"&amp;VLOOKUP($C161,ModMap!$A$2:$B$21,2,FALSE)&amp;"'!$K:$K"),0)),"")</f>
        <v>N/A</v>
      </c>
      <c r="AF161" s="39" t="str">
        <f t="array" ref="AF161">IFERROR(INDEX(INDIRECT("'"&amp;VLOOKUP($C161,ModMap!$A$2:$B$21,2,FALSE)&amp;"'!AF:AF"),MATCH($K161,INDIRECT("'"&amp;VLOOKUP($C161,ModMap!$A$2:$B$21,2,FALSE)&amp;"'!$K:$K"),0)),"")</f>
        <v/>
      </c>
      <c r="AG161" s="44" t="s">
        <v>36</v>
      </c>
      <c r="AH161" s="39" t="str">
        <f t="array" ref="AH161">IFERROR(INDEX(INDIRECT("'"&amp;VLOOKUP($C161,ModMap!$A$2:$B$21,2,FALSE)&amp;"'!AH:AH"),MATCH($K161,INDIRECT("'"&amp;VLOOKUP($C161,ModMap!$A$2:$B$21,2,FALSE)&amp;"'!$K:$K"),0)),"")</f>
        <v>N/A</v>
      </c>
      <c r="AI161" s="39" t="str">
        <f t="array" ref="AI161">IFERROR(INDEX(INDIRECT("'"&amp;VLOOKUP($C161,ModMap!$A$2:$B$21,2,FALSE)&amp;"'!AI:AI"),MATCH($K161,INDIRECT("'"&amp;VLOOKUP($C161,ModMap!$A$2:$B$21,2,FALSE)&amp;"'!$K:$K"),0)),"")</f>
        <v/>
      </c>
      <c r="AJ161" s="44" t="s">
        <v>36</v>
      </c>
      <c r="AK161" s="39" t="str">
        <f t="array" ref="AK161">IFERROR(INDEX(INDIRECT("'"&amp;VLOOKUP($C161,ModMap!$A$2:$B$21,2,FALSE)&amp;"'!AK:AK"),MATCH($K161,INDIRECT("'"&amp;VLOOKUP($C161,ModMap!$A$2:$B$21,2,FALSE)&amp;"'!$K:$K"),0)),"")</f>
        <v>N/A</v>
      </c>
      <c r="AL161" s="39" t="str">
        <f t="array" ref="AL161">IFERROR(INDEX(INDIRECT("'"&amp;VLOOKUP($C161,ModMap!$A$2:$B$21,2,FALSE)&amp;"'!AL:AL"),MATCH($K161,INDIRECT("'"&amp;VLOOKUP($C161,ModMap!$A$2:$B$21,2,FALSE)&amp;"'!$K:$K"),0)),"")</f>
        <v/>
      </c>
      <c r="AM161" s="39">
        <f t="shared" si="1"/>
        <v>2</v>
      </c>
      <c r="AN161" s="39" t="str">
        <f t="shared" si="2"/>
        <v>Not Started</v>
      </c>
      <c r="AO161" s="40" t="str">
        <f t="array" ref="AO161">IFERROR(INDEX(INDIRECT("'"&amp;VLOOKUP($C161,ModMap!$A$2:$B$21,2,FALSE)&amp;"'!AO:AO"),MATCH($K161,INDIRECT("'"&amp;VLOOKUP($C161,ModMap!$A$2:$B$21,2,FALSE)&amp;"'!$K:$K"),0)),"")</f>
        <v/>
      </c>
      <c r="AP161" s="49" t="str">
        <f t="array" ref="AP161">IFERROR(HYPERLINK("#'"&amp;VLOOKUP($C161,ModMap!$A$2:$B$21,2,FALSE)&amp;"'!V"&amp;MATCH($K161,INDIRECT("'"&amp;VLOOKUP($C161,ModMap!$A$2:$B$21,2,FALSE)&amp;"'!$K:$K"),0),"Edit on module sheet"),"")</f>
        <v>Edit on module sheet</v>
      </c>
    </row>
    <row r="162" ht="42.0" customHeight="1">
      <c r="A162" s="50">
        <v>160.0</v>
      </c>
      <c r="B162" s="50">
        <v>572.0</v>
      </c>
      <c r="C162" s="50" t="s">
        <v>124</v>
      </c>
      <c r="D162" s="51" t="s">
        <v>125</v>
      </c>
      <c r="E162" s="31" t="s">
        <v>69</v>
      </c>
      <c r="F162" s="72" t="s">
        <v>1448</v>
      </c>
      <c r="G162" s="51" t="s">
        <v>1449</v>
      </c>
      <c r="H162" s="50" t="s">
        <v>1477</v>
      </c>
      <c r="I162" s="50" t="s">
        <v>1478</v>
      </c>
      <c r="J162" s="51" t="s">
        <v>1479</v>
      </c>
      <c r="K162" s="50" t="s">
        <v>3864</v>
      </c>
      <c r="L162" s="51" t="s">
        <v>3865</v>
      </c>
      <c r="M162" s="48" t="s">
        <v>434</v>
      </c>
      <c r="N162" s="50" t="s">
        <v>1455</v>
      </c>
      <c r="O162" s="50" t="s">
        <v>1482</v>
      </c>
      <c r="P162" s="51" t="s">
        <v>1483</v>
      </c>
      <c r="Q162" s="51" t="s">
        <v>1484</v>
      </c>
      <c r="R162" s="50" t="s">
        <v>273</v>
      </c>
      <c r="S162" s="50" t="s">
        <v>69</v>
      </c>
      <c r="T162" s="50" t="str">
        <f t="array" ref="T162">IFERROR(INDEX(INDIRECT("'"&amp;VLOOKUP($C162,ModMap!$A$2:$B$21,2,FALSE)&amp;"'!T:T"),MATCH($K162,INDIRECT("'"&amp;VLOOKUP($C162,ModMap!$A$2:$B$21,2,FALSE)&amp;"'!$K:$K"),0)),"")</f>
        <v>Unassigned</v>
      </c>
      <c r="U162" s="48" t="s">
        <v>33</v>
      </c>
      <c r="V162" s="50" t="str">
        <f t="array" ref="V162">IFERROR(INDEX(INDIRECT("'"&amp;VLOOKUP($C162,ModMap!$A$2:$B$21,2,FALSE)&amp;"'!V:V"),MATCH($K162,INDIRECT("'"&amp;VLOOKUP($C162,ModMap!$A$2:$B$21,2,FALSE)&amp;"'!$K:$K"),0)),"")</f>
        <v>Not Started</v>
      </c>
      <c r="W162" s="50" t="str">
        <f t="array" ref="W162">IFERROR(INDEX(INDIRECT("'"&amp;VLOOKUP($C162,ModMap!$A$2:$B$21,2,FALSE)&amp;"'!W:W"),MATCH($K162,INDIRECT("'"&amp;VLOOKUP($C162,ModMap!$A$2:$B$21,2,FALSE)&amp;"'!$K:$K"),0)),"")</f>
        <v>Unassigned</v>
      </c>
      <c r="X162" s="48" t="s">
        <v>33</v>
      </c>
      <c r="Y162" s="50" t="str">
        <f t="array" ref="Y162">IFERROR(INDEX(INDIRECT("'"&amp;VLOOKUP($C162,ModMap!$A$2:$B$21,2,FALSE)&amp;"'!Y:Y"),MATCH($K162,INDIRECT("'"&amp;VLOOKUP($C162,ModMap!$A$2:$B$21,2,FALSE)&amp;"'!$K:$K"),0)),"")</f>
        <v>Not Started</v>
      </c>
      <c r="Z162" s="50" t="str">
        <f t="array" ref="Z162">IFERROR(INDEX(INDIRECT("'"&amp;VLOOKUP($C162,ModMap!$A$2:$B$21,2,FALSE)&amp;"'!Z:Z"),MATCH($K162,INDIRECT("'"&amp;VLOOKUP($C162,ModMap!$A$2:$B$21,2,FALSE)&amp;"'!$K:$K"),0)),"")</f>
        <v>Unassigned</v>
      </c>
      <c r="AA162" s="44" t="s">
        <v>36</v>
      </c>
      <c r="AB162" s="50" t="str">
        <f t="array" ref="AB162">IFERROR(INDEX(INDIRECT("'"&amp;VLOOKUP($C162,ModMap!$A$2:$B$21,2,FALSE)&amp;"'!AB:AB"),MATCH($K162,INDIRECT("'"&amp;VLOOKUP($C162,ModMap!$A$2:$B$21,2,FALSE)&amp;"'!$K:$K"),0)),"")</f>
        <v>N/A</v>
      </c>
      <c r="AC162" s="50" t="str">
        <f t="array" ref="AC162">IFERROR(INDEX(INDIRECT("'"&amp;VLOOKUP($C162,ModMap!$A$2:$B$21,2,FALSE)&amp;"'!AC:AC"),MATCH($K162,INDIRECT("'"&amp;VLOOKUP($C162,ModMap!$A$2:$B$21,2,FALSE)&amp;"'!$K:$K"),0)),"")</f>
        <v/>
      </c>
      <c r="AD162" s="48" t="s">
        <v>33</v>
      </c>
      <c r="AE162" s="50" t="str">
        <f t="array" ref="AE162">IFERROR(INDEX(INDIRECT("'"&amp;VLOOKUP($C162,ModMap!$A$2:$B$21,2,FALSE)&amp;"'!AE:AE"),MATCH($K162,INDIRECT("'"&amp;VLOOKUP($C162,ModMap!$A$2:$B$21,2,FALSE)&amp;"'!$K:$K"),0)),"")</f>
        <v>Not Started</v>
      </c>
      <c r="AF162" s="50" t="str">
        <f t="array" ref="AF162">IFERROR(INDEX(INDIRECT("'"&amp;VLOOKUP($C162,ModMap!$A$2:$B$21,2,FALSE)&amp;"'!AF:AF"),MATCH($K162,INDIRECT("'"&amp;VLOOKUP($C162,ModMap!$A$2:$B$21,2,FALSE)&amp;"'!$K:$K"),0)),"")</f>
        <v>Unassigned</v>
      </c>
      <c r="AG162" s="44" t="s">
        <v>36</v>
      </c>
      <c r="AH162" s="50" t="str">
        <f t="array" ref="AH162">IFERROR(INDEX(INDIRECT("'"&amp;VLOOKUP($C162,ModMap!$A$2:$B$21,2,FALSE)&amp;"'!AH:AH"),MATCH($K162,INDIRECT("'"&amp;VLOOKUP($C162,ModMap!$A$2:$B$21,2,FALSE)&amp;"'!$K:$K"),0)),"")</f>
        <v>N/A</v>
      </c>
      <c r="AI162" s="50" t="str">
        <f t="array" ref="AI162">IFERROR(INDEX(INDIRECT("'"&amp;VLOOKUP($C162,ModMap!$A$2:$B$21,2,FALSE)&amp;"'!AI:AI"),MATCH($K162,INDIRECT("'"&amp;VLOOKUP($C162,ModMap!$A$2:$B$21,2,FALSE)&amp;"'!$K:$K"),0)),"")</f>
        <v/>
      </c>
      <c r="AJ162" s="44" t="s">
        <v>36</v>
      </c>
      <c r="AK162" s="50" t="str">
        <f t="array" ref="AK162">IFERROR(INDEX(INDIRECT("'"&amp;VLOOKUP($C162,ModMap!$A$2:$B$21,2,FALSE)&amp;"'!AK:AK"),MATCH($K162,INDIRECT("'"&amp;VLOOKUP($C162,ModMap!$A$2:$B$21,2,FALSE)&amp;"'!$K:$K"),0)),"")</f>
        <v>N/A</v>
      </c>
      <c r="AL162" s="50" t="str">
        <f t="array" ref="AL162">IFERROR(INDEX(INDIRECT("'"&amp;VLOOKUP($C162,ModMap!$A$2:$B$21,2,FALSE)&amp;"'!AL:AL"),MATCH($K162,INDIRECT("'"&amp;VLOOKUP($C162,ModMap!$A$2:$B$21,2,FALSE)&amp;"'!$K:$K"),0)),"")</f>
        <v/>
      </c>
      <c r="AM162" s="50">
        <f t="shared" si="1"/>
        <v>3</v>
      </c>
      <c r="AN162" s="50" t="str">
        <f t="shared" si="2"/>
        <v>Not Started</v>
      </c>
      <c r="AO162" s="51" t="str">
        <f t="array" ref="AO162">IFERROR(INDEX(INDIRECT("'"&amp;VLOOKUP($C162,ModMap!$A$2:$B$21,2,FALSE)&amp;"'!AO:AO"),MATCH($K162,INDIRECT("'"&amp;VLOOKUP($C162,ModMap!$A$2:$B$21,2,FALSE)&amp;"'!$K:$K"),0)),"")</f>
        <v/>
      </c>
      <c r="AP162" s="49" t="str">
        <f t="array" ref="AP162">IFERROR(HYPERLINK("#'"&amp;VLOOKUP($C162,ModMap!$A$2:$B$21,2,FALSE)&amp;"'!V"&amp;MATCH($K162,INDIRECT("'"&amp;VLOOKUP($C162,ModMap!$A$2:$B$21,2,FALSE)&amp;"'!$K:$K"),0),"Edit on module sheet"),"")</f>
        <v>Edit on module sheet</v>
      </c>
    </row>
    <row r="163" ht="42.0" customHeight="1">
      <c r="A163" s="39">
        <v>161.0</v>
      </c>
      <c r="B163" s="39">
        <v>575.0</v>
      </c>
      <c r="C163" s="39" t="s">
        <v>124</v>
      </c>
      <c r="D163" s="40" t="s">
        <v>125</v>
      </c>
      <c r="E163" s="31" t="s">
        <v>69</v>
      </c>
      <c r="F163" s="72" t="s">
        <v>1448</v>
      </c>
      <c r="G163" s="40" t="s">
        <v>1449</v>
      </c>
      <c r="H163" s="39" t="s">
        <v>1487</v>
      </c>
      <c r="I163" s="39" t="s">
        <v>1488</v>
      </c>
      <c r="J163" s="40" t="s">
        <v>1489</v>
      </c>
      <c r="K163" s="39" t="s">
        <v>3866</v>
      </c>
      <c r="L163" s="40" t="s">
        <v>3867</v>
      </c>
      <c r="M163" s="48" t="s">
        <v>434</v>
      </c>
      <c r="N163" s="39" t="s">
        <v>1455</v>
      </c>
      <c r="O163" s="39" t="s">
        <v>1466</v>
      </c>
      <c r="P163" s="40" t="s">
        <v>1492</v>
      </c>
      <c r="Q163" s="40" t="s">
        <v>1493</v>
      </c>
      <c r="R163" s="39" t="s">
        <v>1494</v>
      </c>
      <c r="S163" s="39" t="s">
        <v>69</v>
      </c>
      <c r="T163" s="39" t="str">
        <f t="array" ref="T163">IFERROR(INDEX(INDIRECT("'"&amp;VLOOKUP($C163,ModMap!$A$2:$B$21,2,FALSE)&amp;"'!T:T"),MATCH($K163,INDIRECT("'"&amp;VLOOKUP($C163,ModMap!$A$2:$B$21,2,FALSE)&amp;"'!$K:$K"),0)),"")</f>
        <v>Unassigned</v>
      </c>
      <c r="U163" s="44" t="s">
        <v>36</v>
      </c>
      <c r="V163" s="39" t="str">
        <f t="array" ref="V163">IFERROR(INDEX(INDIRECT("'"&amp;VLOOKUP($C163,ModMap!$A$2:$B$21,2,FALSE)&amp;"'!V:V"),MATCH($K163,INDIRECT("'"&amp;VLOOKUP($C163,ModMap!$A$2:$B$21,2,FALSE)&amp;"'!$K:$K"),0)),"")</f>
        <v>N/A</v>
      </c>
      <c r="W163" s="39" t="str">
        <f t="array" ref="W163">IFERROR(INDEX(INDIRECT("'"&amp;VLOOKUP($C163,ModMap!$A$2:$B$21,2,FALSE)&amp;"'!W:W"),MATCH($K163,INDIRECT("'"&amp;VLOOKUP($C163,ModMap!$A$2:$B$21,2,FALSE)&amp;"'!$K:$K"),0)),"")</f>
        <v/>
      </c>
      <c r="X163" s="48" t="s">
        <v>33</v>
      </c>
      <c r="Y163" s="39" t="str">
        <f t="array" ref="Y163">IFERROR(INDEX(INDIRECT("'"&amp;VLOOKUP($C163,ModMap!$A$2:$B$21,2,FALSE)&amp;"'!Y:Y"),MATCH($K163,INDIRECT("'"&amp;VLOOKUP($C163,ModMap!$A$2:$B$21,2,FALSE)&amp;"'!$K:$K"),0)),"")</f>
        <v>Not Started</v>
      </c>
      <c r="Z163" s="39" t="str">
        <f t="array" ref="Z163">IFERROR(INDEX(INDIRECT("'"&amp;VLOOKUP($C163,ModMap!$A$2:$B$21,2,FALSE)&amp;"'!Z:Z"),MATCH($K163,INDIRECT("'"&amp;VLOOKUP($C163,ModMap!$A$2:$B$21,2,FALSE)&amp;"'!$K:$K"),0)),"")</f>
        <v>Unassigned</v>
      </c>
      <c r="AA163" s="44" t="s">
        <v>36</v>
      </c>
      <c r="AB163" s="39" t="str">
        <f t="array" ref="AB163">IFERROR(INDEX(INDIRECT("'"&amp;VLOOKUP($C163,ModMap!$A$2:$B$21,2,FALSE)&amp;"'!AB:AB"),MATCH($K163,INDIRECT("'"&amp;VLOOKUP($C163,ModMap!$A$2:$B$21,2,FALSE)&amp;"'!$K:$K"),0)),"")</f>
        <v>N/A</v>
      </c>
      <c r="AC163" s="39" t="str">
        <f t="array" ref="AC163">IFERROR(INDEX(INDIRECT("'"&amp;VLOOKUP($C163,ModMap!$A$2:$B$21,2,FALSE)&amp;"'!AC:AC"),MATCH($K163,INDIRECT("'"&amp;VLOOKUP($C163,ModMap!$A$2:$B$21,2,FALSE)&amp;"'!$K:$K"),0)),"")</f>
        <v/>
      </c>
      <c r="AD163" s="44" t="s">
        <v>36</v>
      </c>
      <c r="AE163" s="39" t="str">
        <f t="array" ref="AE163">IFERROR(INDEX(INDIRECT("'"&amp;VLOOKUP($C163,ModMap!$A$2:$B$21,2,FALSE)&amp;"'!AE:AE"),MATCH($K163,INDIRECT("'"&amp;VLOOKUP($C163,ModMap!$A$2:$B$21,2,FALSE)&amp;"'!$K:$K"),0)),"")</f>
        <v>N/A</v>
      </c>
      <c r="AF163" s="39" t="str">
        <f t="array" ref="AF163">IFERROR(INDEX(INDIRECT("'"&amp;VLOOKUP($C163,ModMap!$A$2:$B$21,2,FALSE)&amp;"'!AF:AF"),MATCH($K163,INDIRECT("'"&amp;VLOOKUP($C163,ModMap!$A$2:$B$21,2,FALSE)&amp;"'!$K:$K"),0)),"")</f>
        <v/>
      </c>
      <c r="AG163" s="44" t="s">
        <v>36</v>
      </c>
      <c r="AH163" s="39" t="str">
        <f t="array" ref="AH163">IFERROR(INDEX(INDIRECT("'"&amp;VLOOKUP($C163,ModMap!$A$2:$B$21,2,FALSE)&amp;"'!AH:AH"),MATCH($K163,INDIRECT("'"&amp;VLOOKUP($C163,ModMap!$A$2:$B$21,2,FALSE)&amp;"'!$K:$K"),0)),"")</f>
        <v>N/A</v>
      </c>
      <c r="AI163" s="39" t="str">
        <f t="array" ref="AI163">IFERROR(INDEX(INDIRECT("'"&amp;VLOOKUP($C163,ModMap!$A$2:$B$21,2,FALSE)&amp;"'!AI:AI"),MATCH($K163,INDIRECT("'"&amp;VLOOKUP($C163,ModMap!$A$2:$B$21,2,FALSE)&amp;"'!$K:$K"),0)),"")</f>
        <v/>
      </c>
      <c r="AJ163" s="44" t="s">
        <v>36</v>
      </c>
      <c r="AK163" s="39" t="str">
        <f t="array" ref="AK163">IFERROR(INDEX(INDIRECT("'"&amp;VLOOKUP($C163,ModMap!$A$2:$B$21,2,FALSE)&amp;"'!AK:AK"),MATCH($K163,INDIRECT("'"&amp;VLOOKUP($C163,ModMap!$A$2:$B$21,2,FALSE)&amp;"'!$K:$K"),0)),"")</f>
        <v>N/A</v>
      </c>
      <c r="AL163" s="39" t="str">
        <f t="array" ref="AL163">IFERROR(INDEX(INDIRECT("'"&amp;VLOOKUP($C163,ModMap!$A$2:$B$21,2,FALSE)&amp;"'!AL:AL"),MATCH($K163,INDIRECT("'"&amp;VLOOKUP($C163,ModMap!$A$2:$B$21,2,FALSE)&amp;"'!$K:$K"),0)),"")</f>
        <v/>
      </c>
      <c r="AM163" s="39">
        <f t="shared" si="1"/>
        <v>1</v>
      </c>
      <c r="AN163" s="39" t="str">
        <f t="shared" si="2"/>
        <v>Not Started</v>
      </c>
      <c r="AO163" s="40" t="str">
        <f t="array" ref="AO163">IFERROR(INDEX(INDIRECT("'"&amp;VLOOKUP($C163,ModMap!$A$2:$B$21,2,FALSE)&amp;"'!AO:AO"),MATCH($K163,INDIRECT("'"&amp;VLOOKUP($C163,ModMap!$A$2:$B$21,2,FALSE)&amp;"'!$K:$K"),0)),"")</f>
        <v/>
      </c>
      <c r="AP163" s="49" t="str">
        <f t="array" ref="AP163">IFERROR(HYPERLINK("#'"&amp;VLOOKUP($C163,ModMap!$A$2:$B$21,2,FALSE)&amp;"'!V"&amp;MATCH($K163,INDIRECT("'"&amp;VLOOKUP($C163,ModMap!$A$2:$B$21,2,FALSE)&amp;"'!$K:$K"),0),"Edit on module sheet"),"")</f>
        <v>Edit on module sheet</v>
      </c>
    </row>
    <row r="164" ht="42.0" customHeight="1">
      <c r="A164" s="50">
        <v>162.0</v>
      </c>
      <c r="B164" s="50">
        <v>577.0</v>
      </c>
      <c r="C164" s="50" t="s">
        <v>124</v>
      </c>
      <c r="D164" s="51" t="s">
        <v>125</v>
      </c>
      <c r="E164" s="31" t="s">
        <v>69</v>
      </c>
      <c r="F164" s="72" t="s">
        <v>1448</v>
      </c>
      <c r="G164" s="51" t="s">
        <v>1449</v>
      </c>
      <c r="H164" s="50" t="s">
        <v>1497</v>
      </c>
      <c r="I164" s="50" t="s">
        <v>1498</v>
      </c>
      <c r="J164" s="51" t="s">
        <v>1499</v>
      </c>
      <c r="K164" s="50" t="s">
        <v>3868</v>
      </c>
      <c r="L164" s="51" t="s">
        <v>3869</v>
      </c>
      <c r="M164" s="48" t="s">
        <v>434</v>
      </c>
      <c r="N164" s="50" t="s">
        <v>1455</v>
      </c>
      <c r="O164" s="50" t="s">
        <v>1502</v>
      </c>
      <c r="P164" s="51" t="s">
        <v>1503</v>
      </c>
      <c r="Q164" s="51" t="s">
        <v>1504</v>
      </c>
      <c r="R164" s="50" t="s">
        <v>273</v>
      </c>
      <c r="S164" s="50" t="s">
        <v>69</v>
      </c>
      <c r="T164" s="50" t="str">
        <f t="array" ref="T164">IFERROR(INDEX(INDIRECT("'"&amp;VLOOKUP($C164,ModMap!$A$2:$B$21,2,FALSE)&amp;"'!T:T"),MATCH($K164,INDIRECT("'"&amp;VLOOKUP($C164,ModMap!$A$2:$B$21,2,FALSE)&amp;"'!$K:$K"),0)),"")</f>
        <v>Unassigned</v>
      </c>
      <c r="U164" s="48" t="s">
        <v>33</v>
      </c>
      <c r="V164" s="50" t="str">
        <f t="array" ref="V164">IFERROR(INDEX(INDIRECT("'"&amp;VLOOKUP($C164,ModMap!$A$2:$B$21,2,FALSE)&amp;"'!V:V"),MATCH($K164,INDIRECT("'"&amp;VLOOKUP($C164,ModMap!$A$2:$B$21,2,FALSE)&amp;"'!$K:$K"),0)),"")</f>
        <v>Not Started</v>
      </c>
      <c r="W164" s="50" t="str">
        <f t="array" ref="W164">IFERROR(INDEX(INDIRECT("'"&amp;VLOOKUP($C164,ModMap!$A$2:$B$21,2,FALSE)&amp;"'!W:W"),MATCH($K164,INDIRECT("'"&amp;VLOOKUP($C164,ModMap!$A$2:$B$21,2,FALSE)&amp;"'!$K:$K"),0)),"")</f>
        <v>Unassigned</v>
      </c>
      <c r="X164" s="44" t="s">
        <v>36</v>
      </c>
      <c r="Y164" s="50" t="str">
        <f t="array" ref="Y164">IFERROR(INDEX(INDIRECT("'"&amp;VLOOKUP($C164,ModMap!$A$2:$B$21,2,FALSE)&amp;"'!Y:Y"),MATCH($K164,INDIRECT("'"&amp;VLOOKUP($C164,ModMap!$A$2:$B$21,2,FALSE)&amp;"'!$K:$K"),0)),"")</f>
        <v>N/A</v>
      </c>
      <c r="Z164" s="50" t="str">
        <f t="array" ref="Z164">IFERROR(INDEX(INDIRECT("'"&amp;VLOOKUP($C164,ModMap!$A$2:$B$21,2,FALSE)&amp;"'!Z:Z"),MATCH($K164,INDIRECT("'"&amp;VLOOKUP($C164,ModMap!$A$2:$B$21,2,FALSE)&amp;"'!$K:$K"),0)),"")</f>
        <v/>
      </c>
      <c r="AA164" s="44" t="s">
        <v>36</v>
      </c>
      <c r="AB164" s="50" t="str">
        <f t="array" ref="AB164">IFERROR(INDEX(INDIRECT("'"&amp;VLOOKUP($C164,ModMap!$A$2:$B$21,2,FALSE)&amp;"'!AB:AB"),MATCH($K164,INDIRECT("'"&amp;VLOOKUP($C164,ModMap!$A$2:$B$21,2,FALSE)&amp;"'!$K:$K"),0)),"")</f>
        <v>N/A</v>
      </c>
      <c r="AC164" s="50" t="str">
        <f t="array" ref="AC164">IFERROR(INDEX(INDIRECT("'"&amp;VLOOKUP($C164,ModMap!$A$2:$B$21,2,FALSE)&amp;"'!AC:AC"),MATCH($K164,INDIRECT("'"&amp;VLOOKUP($C164,ModMap!$A$2:$B$21,2,FALSE)&amp;"'!$K:$K"),0)),"")</f>
        <v/>
      </c>
      <c r="AD164" s="44" t="s">
        <v>36</v>
      </c>
      <c r="AE164" s="50" t="str">
        <f t="array" ref="AE164">IFERROR(INDEX(INDIRECT("'"&amp;VLOOKUP($C164,ModMap!$A$2:$B$21,2,FALSE)&amp;"'!AE:AE"),MATCH($K164,INDIRECT("'"&amp;VLOOKUP($C164,ModMap!$A$2:$B$21,2,FALSE)&amp;"'!$K:$K"),0)),"")</f>
        <v>N/A</v>
      </c>
      <c r="AF164" s="50" t="str">
        <f t="array" ref="AF164">IFERROR(INDEX(INDIRECT("'"&amp;VLOOKUP($C164,ModMap!$A$2:$B$21,2,FALSE)&amp;"'!AF:AF"),MATCH($K164,INDIRECT("'"&amp;VLOOKUP($C164,ModMap!$A$2:$B$21,2,FALSE)&amp;"'!$K:$K"),0)),"")</f>
        <v/>
      </c>
      <c r="AG164" s="44" t="s">
        <v>36</v>
      </c>
      <c r="AH164" s="50" t="str">
        <f t="array" ref="AH164">IFERROR(INDEX(INDIRECT("'"&amp;VLOOKUP($C164,ModMap!$A$2:$B$21,2,FALSE)&amp;"'!AH:AH"),MATCH($K164,INDIRECT("'"&amp;VLOOKUP($C164,ModMap!$A$2:$B$21,2,FALSE)&amp;"'!$K:$K"),0)),"")</f>
        <v>N/A</v>
      </c>
      <c r="AI164" s="50" t="str">
        <f t="array" ref="AI164">IFERROR(INDEX(INDIRECT("'"&amp;VLOOKUP($C164,ModMap!$A$2:$B$21,2,FALSE)&amp;"'!AI:AI"),MATCH($K164,INDIRECT("'"&amp;VLOOKUP($C164,ModMap!$A$2:$B$21,2,FALSE)&amp;"'!$K:$K"),0)),"")</f>
        <v/>
      </c>
      <c r="AJ164" s="44" t="s">
        <v>36</v>
      </c>
      <c r="AK164" s="50" t="str">
        <f t="array" ref="AK164">IFERROR(INDEX(INDIRECT("'"&amp;VLOOKUP($C164,ModMap!$A$2:$B$21,2,FALSE)&amp;"'!AK:AK"),MATCH($K164,INDIRECT("'"&amp;VLOOKUP($C164,ModMap!$A$2:$B$21,2,FALSE)&amp;"'!$K:$K"),0)),"")</f>
        <v>N/A</v>
      </c>
      <c r="AL164" s="50" t="str">
        <f t="array" ref="AL164">IFERROR(INDEX(INDIRECT("'"&amp;VLOOKUP($C164,ModMap!$A$2:$B$21,2,FALSE)&amp;"'!AL:AL"),MATCH($K164,INDIRECT("'"&amp;VLOOKUP($C164,ModMap!$A$2:$B$21,2,FALSE)&amp;"'!$K:$K"),0)),"")</f>
        <v/>
      </c>
      <c r="AM164" s="50">
        <f t="shared" si="1"/>
        <v>1</v>
      </c>
      <c r="AN164" s="50" t="str">
        <f t="shared" si="2"/>
        <v>Not Started</v>
      </c>
      <c r="AO164" s="51" t="str">
        <f t="array" ref="AO164">IFERROR(INDEX(INDIRECT("'"&amp;VLOOKUP($C164,ModMap!$A$2:$B$21,2,FALSE)&amp;"'!AO:AO"),MATCH($K164,INDIRECT("'"&amp;VLOOKUP($C164,ModMap!$A$2:$B$21,2,FALSE)&amp;"'!$K:$K"),0)),"")</f>
        <v/>
      </c>
      <c r="AP164" s="49" t="str">
        <f t="array" ref="AP164">IFERROR(HYPERLINK("#'"&amp;VLOOKUP($C164,ModMap!$A$2:$B$21,2,FALSE)&amp;"'!V"&amp;MATCH($K164,INDIRECT("'"&amp;VLOOKUP($C164,ModMap!$A$2:$B$21,2,FALSE)&amp;"'!$K:$K"),0),"Edit on module sheet"),"")</f>
        <v>Edit on module sheet</v>
      </c>
    </row>
    <row r="165" ht="42.0" customHeight="1">
      <c r="A165" s="39">
        <v>163.0</v>
      </c>
      <c r="B165" s="39">
        <v>581.0</v>
      </c>
      <c r="C165" s="39" t="s">
        <v>124</v>
      </c>
      <c r="D165" s="40" t="s">
        <v>125</v>
      </c>
      <c r="E165" s="31" t="s">
        <v>69</v>
      </c>
      <c r="F165" s="72" t="s">
        <v>1448</v>
      </c>
      <c r="G165" s="40" t="s">
        <v>1449</v>
      </c>
      <c r="H165" s="39" t="s">
        <v>1509</v>
      </c>
      <c r="I165" s="39" t="s">
        <v>1510</v>
      </c>
      <c r="J165" s="40" t="s">
        <v>1511</v>
      </c>
      <c r="K165" s="39" t="s">
        <v>3870</v>
      </c>
      <c r="L165" s="40" t="s">
        <v>3735</v>
      </c>
      <c r="M165" s="48" t="s">
        <v>434</v>
      </c>
      <c r="N165" s="39" t="s">
        <v>1455</v>
      </c>
      <c r="O165" s="39" t="s">
        <v>1456</v>
      </c>
      <c r="P165" s="40" t="s">
        <v>1514</v>
      </c>
      <c r="Q165" s="40" t="s">
        <v>1515</v>
      </c>
      <c r="R165" s="39" t="s">
        <v>1138</v>
      </c>
      <c r="S165" s="39" t="s">
        <v>69</v>
      </c>
      <c r="T165" s="39" t="str">
        <f t="array" ref="T165">IFERROR(INDEX(INDIRECT("'"&amp;VLOOKUP($C165,ModMap!$A$2:$B$21,2,FALSE)&amp;"'!T:T"),MATCH($K165,INDIRECT("'"&amp;VLOOKUP($C165,ModMap!$A$2:$B$21,2,FALSE)&amp;"'!$K:$K"),0)),"")</f>
        <v>Unassigned</v>
      </c>
      <c r="U165" s="48" t="s">
        <v>33</v>
      </c>
      <c r="V165" s="39" t="str">
        <f t="array" ref="V165">IFERROR(INDEX(INDIRECT("'"&amp;VLOOKUP($C165,ModMap!$A$2:$B$21,2,FALSE)&amp;"'!V:V"),MATCH($K165,INDIRECT("'"&amp;VLOOKUP($C165,ModMap!$A$2:$B$21,2,FALSE)&amp;"'!$K:$K"),0)),"")</f>
        <v>Not Started</v>
      </c>
      <c r="W165" s="39" t="str">
        <f t="array" ref="W165">IFERROR(INDEX(INDIRECT("'"&amp;VLOOKUP($C165,ModMap!$A$2:$B$21,2,FALSE)&amp;"'!W:W"),MATCH($K165,INDIRECT("'"&amp;VLOOKUP($C165,ModMap!$A$2:$B$21,2,FALSE)&amp;"'!$K:$K"),0)),"")</f>
        <v>Unassigned</v>
      </c>
      <c r="X165" s="48" t="s">
        <v>33</v>
      </c>
      <c r="Y165" s="39" t="str">
        <f t="array" ref="Y165">IFERROR(INDEX(INDIRECT("'"&amp;VLOOKUP($C165,ModMap!$A$2:$B$21,2,FALSE)&amp;"'!Y:Y"),MATCH($K165,INDIRECT("'"&amp;VLOOKUP($C165,ModMap!$A$2:$B$21,2,FALSE)&amp;"'!$K:$K"),0)),"")</f>
        <v>Not Started</v>
      </c>
      <c r="Z165" s="39" t="str">
        <f t="array" ref="Z165">IFERROR(INDEX(INDIRECT("'"&amp;VLOOKUP($C165,ModMap!$A$2:$B$21,2,FALSE)&amp;"'!Z:Z"),MATCH($K165,INDIRECT("'"&amp;VLOOKUP($C165,ModMap!$A$2:$B$21,2,FALSE)&amp;"'!$K:$K"),0)),"")</f>
        <v>Unassigned</v>
      </c>
      <c r="AA165" s="44" t="s">
        <v>36</v>
      </c>
      <c r="AB165" s="39" t="str">
        <f t="array" ref="AB165">IFERROR(INDEX(INDIRECT("'"&amp;VLOOKUP($C165,ModMap!$A$2:$B$21,2,FALSE)&amp;"'!AB:AB"),MATCH($K165,INDIRECT("'"&amp;VLOOKUP($C165,ModMap!$A$2:$B$21,2,FALSE)&amp;"'!$K:$K"),0)),"")</f>
        <v>N/A</v>
      </c>
      <c r="AC165" s="39" t="str">
        <f t="array" ref="AC165">IFERROR(INDEX(INDIRECT("'"&amp;VLOOKUP($C165,ModMap!$A$2:$B$21,2,FALSE)&amp;"'!AC:AC"),MATCH($K165,INDIRECT("'"&amp;VLOOKUP($C165,ModMap!$A$2:$B$21,2,FALSE)&amp;"'!$K:$K"),0)),"")</f>
        <v/>
      </c>
      <c r="AD165" s="48" t="s">
        <v>33</v>
      </c>
      <c r="AE165" s="39" t="str">
        <f t="array" ref="AE165">IFERROR(INDEX(INDIRECT("'"&amp;VLOOKUP($C165,ModMap!$A$2:$B$21,2,FALSE)&amp;"'!AE:AE"),MATCH($K165,INDIRECT("'"&amp;VLOOKUP($C165,ModMap!$A$2:$B$21,2,FALSE)&amp;"'!$K:$K"),0)),"")</f>
        <v>Not Started</v>
      </c>
      <c r="AF165" s="39" t="str">
        <f t="array" ref="AF165">IFERROR(INDEX(INDIRECT("'"&amp;VLOOKUP($C165,ModMap!$A$2:$B$21,2,FALSE)&amp;"'!AF:AF"),MATCH($K165,INDIRECT("'"&amp;VLOOKUP($C165,ModMap!$A$2:$B$21,2,FALSE)&amp;"'!$K:$K"),0)),"")</f>
        <v>Unassigned</v>
      </c>
      <c r="AG165" s="44" t="s">
        <v>36</v>
      </c>
      <c r="AH165" s="39" t="str">
        <f t="array" ref="AH165">IFERROR(INDEX(INDIRECT("'"&amp;VLOOKUP($C165,ModMap!$A$2:$B$21,2,FALSE)&amp;"'!AH:AH"),MATCH($K165,INDIRECT("'"&amp;VLOOKUP($C165,ModMap!$A$2:$B$21,2,FALSE)&amp;"'!$K:$K"),0)),"")</f>
        <v>N/A</v>
      </c>
      <c r="AI165" s="39" t="str">
        <f t="array" ref="AI165">IFERROR(INDEX(INDIRECT("'"&amp;VLOOKUP($C165,ModMap!$A$2:$B$21,2,FALSE)&amp;"'!AI:AI"),MATCH($K165,INDIRECT("'"&amp;VLOOKUP($C165,ModMap!$A$2:$B$21,2,FALSE)&amp;"'!$K:$K"),0)),"")</f>
        <v/>
      </c>
      <c r="AJ165" s="44" t="s">
        <v>36</v>
      </c>
      <c r="AK165" s="39" t="str">
        <f t="array" ref="AK165">IFERROR(INDEX(INDIRECT("'"&amp;VLOOKUP($C165,ModMap!$A$2:$B$21,2,FALSE)&amp;"'!AK:AK"),MATCH($K165,INDIRECT("'"&amp;VLOOKUP($C165,ModMap!$A$2:$B$21,2,FALSE)&amp;"'!$K:$K"),0)),"")</f>
        <v>N/A</v>
      </c>
      <c r="AL165" s="39" t="str">
        <f t="array" ref="AL165">IFERROR(INDEX(INDIRECT("'"&amp;VLOOKUP($C165,ModMap!$A$2:$B$21,2,FALSE)&amp;"'!AL:AL"),MATCH($K165,INDIRECT("'"&amp;VLOOKUP($C165,ModMap!$A$2:$B$21,2,FALSE)&amp;"'!$K:$K"),0)),"")</f>
        <v/>
      </c>
      <c r="AM165" s="39">
        <f t="shared" si="1"/>
        <v>3</v>
      </c>
      <c r="AN165" s="39" t="str">
        <f t="shared" si="2"/>
        <v>Not Started</v>
      </c>
      <c r="AO165" s="40" t="str">
        <f t="array" ref="AO165">IFERROR(INDEX(INDIRECT("'"&amp;VLOOKUP($C165,ModMap!$A$2:$B$21,2,FALSE)&amp;"'!AO:AO"),MATCH($K165,INDIRECT("'"&amp;VLOOKUP($C165,ModMap!$A$2:$B$21,2,FALSE)&amp;"'!$K:$K"),0)),"")</f>
        <v/>
      </c>
      <c r="AP165" s="49" t="str">
        <f t="array" ref="AP165">IFERROR(HYPERLINK("#'"&amp;VLOOKUP($C165,ModMap!$A$2:$B$21,2,FALSE)&amp;"'!V"&amp;MATCH($K165,INDIRECT("'"&amp;VLOOKUP($C165,ModMap!$A$2:$B$21,2,FALSE)&amp;"'!$K:$K"),0),"Edit on module sheet"),"")</f>
        <v>Edit on module sheet</v>
      </c>
    </row>
    <row r="166" ht="42.0" customHeight="1">
      <c r="A166" s="50">
        <v>164.0</v>
      </c>
      <c r="B166" s="50">
        <v>585.0</v>
      </c>
      <c r="C166" s="50" t="s">
        <v>124</v>
      </c>
      <c r="D166" s="51" t="s">
        <v>125</v>
      </c>
      <c r="E166" s="31" t="s">
        <v>69</v>
      </c>
      <c r="F166" s="72" t="s">
        <v>1448</v>
      </c>
      <c r="G166" s="51" t="s">
        <v>1449</v>
      </c>
      <c r="H166" s="50" t="s">
        <v>1516</v>
      </c>
      <c r="I166" s="50" t="s">
        <v>1517</v>
      </c>
      <c r="J166" s="51" t="s">
        <v>1518</v>
      </c>
      <c r="K166" s="50" t="s">
        <v>3871</v>
      </c>
      <c r="L166" s="51" t="s">
        <v>3872</v>
      </c>
      <c r="M166" s="48" t="s">
        <v>434</v>
      </c>
      <c r="N166" s="50" t="s">
        <v>1455</v>
      </c>
      <c r="O166" s="50" t="s">
        <v>1456</v>
      </c>
      <c r="P166" s="51" t="s">
        <v>1521</v>
      </c>
      <c r="Q166" s="51" t="s">
        <v>1522</v>
      </c>
      <c r="R166" s="50" t="s">
        <v>1523</v>
      </c>
      <c r="S166" s="50" t="s">
        <v>69</v>
      </c>
      <c r="T166" s="50" t="str">
        <f t="array" ref="T166">IFERROR(INDEX(INDIRECT("'"&amp;VLOOKUP($C166,ModMap!$A$2:$B$21,2,FALSE)&amp;"'!T:T"),MATCH($K166,INDIRECT("'"&amp;VLOOKUP($C166,ModMap!$A$2:$B$21,2,FALSE)&amp;"'!$K:$K"),0)),"")</f>
        <v>Unassigned</v>
      </c>
      <c r="U166" s="48" t="s">
        <v>33</v>
      </c>
      <c r="V166" s="50" t="str">
        <f t="array" ref="V166">IFERROR(INDEX(INDIRECT("'"&amp;VLOOKUP($C166,ModMap!$A$2:$B$21,2,FALSE)&amp;"'!V:V"),MATCH($K166,INDIRECT("'"&amp;VLOOKUP($C166,ModMap!$A$2:$B$21,2,FALSE)&amp;"'!$K:$K"),0)),"")</f>
        <v>Not Started</v>
      </c>
      <c r="W166" s="50" t="str">
        <f t="array" ref="W166">IFERROR(INDEX(INDIRECT("'"&amp;VLOOKUP($C166,ModMap!$A$2:$B$21,2,FALSE)&amp;"'!W:W"),MATCH($K166,INDIRECT("'"&amp;VLOOKUP($C166,ModMap!$A$2:$B$21,2,FALSE)&amp;"'!$K:$K"),0)),"")</f>
        <v>Unassigned</v>
      </c>
      <c r="X166" s="48" t="s">
        <v>33</v>
      </c>
      <c r="Y166" s="50" t="str">
        <f t="array" ref="Y166">IFERROR(INDEX(INDIRECT("'"&amp;VLOOKUP($C166,ModMap!$A$2:$B$21,2,FALSE)&amp;"'!Y:Y"),MATCH($K166,INDIRECT("'"&amp;VLOOKUP($C166,ModMap!$A$2:$B$21,2,FALSE)&amp;"'!$K:$K"),0)),"")</f>
        <v>Not Started</v>
      </c>
      <c r="Z166" s="50" t="str">
        <f t="array" ref="Z166">IFERROR(INDEX(INDIRECT("'"&amp;VLOOKUP($C166,ModMap!$A$2:$B$21,2,FALSE)&amp;"'!Z:Z"),MATCH($K166,INDIRECT("'"&amp;VLOOKUP($C166,ModMap!$A$2:$B$21,2,FALSE)&amp;"'!$K:$K"),0)),"")</f>
        <v>Unassigned</v>
      </c>
      <c r="AA166" s="44" t="s">
        <v>36</v>
      </c>
      <c r="AB166" s="50" t="str">
        <f t="array" ref="AB166">IFERROR(INDEX(INDIRECT("'"&amp;VLOOKUP($C166,ModMap!$A$2:$B$21,2,FALSE)&amp;"'!AB:AB"),MATCH($K166,INDIRECT("'"&amp;VLOOKUP($C166,ModMap!$A$2:$B$21,2,FALSE)&amp;"'!$K:$K"),0)),"")</f>
        <v>N/A</v>
      </c>
      <c r="AC166" s="50" t="str">
        <f t="array" ref="AC166">IFERROR(INDEX(INDIRECT("'"&amp;VLOOKUP($C166,ModMap!$A$2:$B$21,2,FALSE)&amp;"'!AC:AC"),MATCH($K166,INDIRECT("'"&amp;VLOOKUP($C166,ModMap!$A$2:$B$21,2,FALSE)&amp;"'!$K:$K"),0)),"")</f>
        <v/>
      </c>
      <c r="AD166" s="48" t="s">
        <v>33</v>
      </c>
      <c r="AE166" s="50" t="str">
        <f t="array" ref="AE166">IFERROR(INDEX(INDIRECT("'"&amp;VLOOKUP($C166,ModMap!$A$2:$B$21,2,FALSE)&amp;"'!AE:AE"),MATCH($K166,INDIRECT("'"&amp;VLOOKUP($C166,ModMap!$A$2:$B$21,2,FALSE)&amp;"'!$K:$K"),0)),"")</f>
        <v>Not Started</v>
      </c>
      <c r="AF166" s="50" t="str">
        <f t="array" ref="AF166">IFERROR(INDEX(INDIRECT("'"&amp;VLOOKUP($C166,ModMap!$A$2:$B$21,2,FALSE)&amp;"'!AF:AF"),MATCH($K166,INDIRECT("'"&amp;VLOOKUP($C166,ModMap!$A$2:$B$21,2,FALSE)&amp;"'!$K:$K"),0)),"")</f>
        <v>Unassigned</v>
      </c>
      <c r="AG166" s="44" t="s">
        <v>36</v>
      </c>
      <c r="AH166" s="50" t="str">
        <f t="array" ref="AH166">IFERROR(INDEX(INDIRECT("'"&amp;VLOOKUP($C166,ModMap!$A$2:$B$21,2,FALSE)&amp;"'!AH:AH"),MATCH($K166,INDIRECT("'"&amp;VLOOKUP($C166,ModMap!$A$2:$B$21,2,FALSE)&amp;"'!$K:$K"),0)),"")</f>
        <v>N/A</v>
      </c>
      <c r="AI166" s="50" t="str">
        <f t="array" ref="AI166">IFERROR(INDEX(INDIRECT("'"&amp;VLOOKUP($C166,ModMap!$A$2:$B$21,2,FALSE)&amp;"'!AI:AI"),MATCH($K166,INDIRECT("'"&amp;VLOOKUP($C166,ModMap!$A$2:$B$21,2,FALSE)&amp;"'!$K:$K"),0)),"")</f>
        <v/>
      </c>
      <c r="AJ166" s="44" t="s">
        <v>36</v>
      </c>
      <c r="AK166" s="50" t="str">
        <f t="array" ref="AK166">IFERROR(INDEX(INDIRECT("'"&amp;VLOOKUP($C166,ModMap!$A$2:$B$21,2,FALSE)&amp;"'!AK:AK"),MATCH($K166,INDIRECT("'"&amp;VLOOKUP($C166,ModMap!$A$2:$B$21,2,FALSE)&amp;"'!$K:$K"),0)),"")</f>
        <v>N/A</v>
      </c>
      <c r="AL166" s="50" t="str">
        <f t="array" ref="AL166">IFERROR(INDEX(INDIRECT("'"&amp;VLOOKUP($C166,ModMap!$A$2:$B$21,2,FALSE)&amp;"'!AL:AL"),MATCH($K166,INDIRECT("'"&amp;VLOOKUP($C166,ModMap!$A$2:$B$21,2,FALSE)&amp;"'!$K:$K"),0)),"")</f>
        <v/>
      </c>
      <c r="AM166" s="50">
        <f t="shared" si="1"/>
        <v>3</v>
      </c>
      <c r="AN166" s="50" t="str">
        <f t="shared" si="2"/>
        <v>Not Started</v>
      </c>
      <c r="AO166" s="51" t="str">
        <f t="array" ref="AO166">IFERROR(INDEX(INDIRECT("'"&amp;VLOOKUP($C166,ModMap!$A$2:$B$21,2,FALSE)&amp;"'!AO:AO"),MATCH($K166,INDIRECT("'"&amp;VLOOKUP($C166,ModMap!$A$2:$B$21,2,FALSE)&amp;"'!$K:$K"),0)),"")</f>
        <v/>
      </c>
      <c r="AP166" s="49" t="str">
        <f t="array" ref="AP166">IFERROR(HYPERLINK("#'"&amp;VLOOKUP($C166,ModMap!$A$2:$B$21,2,FALSE)&amp;"'!V"&amp;MATCH($K166,INDIRECT("'"&amp;VLOOKUP($C166,ModMap!$A$2:$B$21,2,FALSE)&amp;"'!$K:$K"),0),"Edit on module sheet"),"")</f>
        <v>Edit on module sheet</v>
      </c>
    </row>
    <row r="167" ht="42.0" customHeight="1">
      <c r="A167" s="39">
        <v>165.0</v>
      </c>
      <c r="B167" s="39">
        <v>589.0</v>
      </c>
      <c r="C167" s="39" t="s">
        <v>127</v>
      </c>
      <c r="D167" s="40" t="s">
        <v>128</v>
      </c>
      <c r="E167" s="31" t="s">
        <v>69</v>
      </c>
      <c r="F167" s="76" t="s">
        <v>1531</v>
      </c>
      <c r="G167" s="40" t="s">
        <v>1532</v>
      </c>
      <c r="H167" s="39" t="s">
        <v>1533</v>
      </c>
      <c r="I167" s="39" t="s">
        <v>1534</v>
      </c>
      <c r="J167" s="40" t="s">
        <v>1535</v>
      </c>
      <c r="K167" s="39" t="s">
        <v>3873</v>
      </c>
      <c r="L167" s="40" t="s">
        <v>3874</v>
      </c>
      <c r="M167" s="48" t="s">
        <v>434</v>
      </c>
      <c r="N167" s="39" t="s">
        <v>128</v>
      </c>
      <c r="O167" s="39" t="s">
        <v>1538</v>
      </c>
      <c r="P167" s="40" t="s">
        <v>1539</v>
      </c>
      <c r="Q167" s="40" t="s">
        <v>1540</v>
      </c>
      <c r="R167" s="39" t="s">
        <v>1541</v>
      </c>
      <c r="S167" s="39" t="s">
        <v>69</v>
      </c>
      <c r="T167" s="39" t="str">
        <f t="array" ref="T167">IFERROR(INDEX(INDIRECT("'"&amp;VLOOKUP($C167,ModMap!$A$2:$B$21,2,FALSE)&amp;"'!T:T"),MATCH($K167,INDIRECT("'"&amp;VLOOKUP($C167,ModMap!$A$2:$B$21,2,FALSE)&amp;"'!$K:$K"),0)),"")</f>
        <v>Unassigned</v>
      </c>
      <c r="U167" s="48" t="s">
        <v>33</v>
      </c>
      <c r="V167" s="39" t="str">
        <f t="array" ref="V167">IFERROR(INDEX(INDIRECT("'"&amp;VLOOKUP($C167,ModMap!$A$2:$B$21,2,FALSE)&amp;"'!V:V"),MATCH($K167,INDIRECT("'"&amp;VLOOKUP($C167,ModMap!$A$2:$B$21,2,FALSE)&amp;"'!$K:$K"),0)),"")</f>
        <v>Not Started</v>
      </c>
      <c r="W167" s="39" t="str">
        <f t="array" ref="W167">IFERROR(INDEX(INDIRECT("'"&amp;VLOOKUP($C167,ModMap!$A$2:$B$21,2,FALSE)&amp;"'!W:W"),MATCH($K167,INDIRECT("'"&amp;VLOOKUP($C167,ModMap!$A$2:$B$21,2,FALSE)&amp;"'!$K:$K"),0)),"")</f>
        <v>Unassigned</v>
      </c>
      <c r="X167" s="48" t="s">
        <v>33</v>
      </c>
      <c r="Y167" s="39" t="str">
        <f t="array" ref="Y167">IFERROR(INDEX(INDIRECT("'"&amp;VLOOKUP($C167,ModMap!$A$2:$B$21,2,FALSE)&amp;"'!Y:Y"),MATCH($K167,INDIRECT("'"&amp;VLOOKUP($C167,ModMap!$A$2:$B$21,2,FALSE)&amp;"'!$K:$K"),0)),"")</f>
        <v>Not Started</v>
      </c>
      <c r="Z167" s="39" t="str">
        <f t="array" ref="Z167">IFERROR(INDEX(INDIRECT("'"&amp;VLOOKUP($C167,ModMap!$A$2:$B$21,2,FALSE)&amp;"'!Z:Z"),MATCH($K167,INDIRECT("'"&amp;VLOOKUP($C167,ModMap!$A$2:$B$21,2,FALSE)&amp;"'!$K:$K"),0)),"")</f>
        <v>Unassigned</v>
      </c>
      <c r="AA167" s="44" t="s">
        <v>36</v>
      </c>
      <c r="AB167" s="39" t="str">
        <f t="array" ref="AB167">IFERROR(INDEX(INDIRECT("'"&amp;VLOOKUP($C167,ModMap!$A$2:$B$21,2,FALSE)&amp;"'!AB:AB"),MATCH($K167,INDIRECT("'"&amp;VLOOKUP($C167,ModMap!$A$2:$B$21,2,FALSE)&amp;"'!$K:$K"),0)),"")</f>
        <v>N/A</v>
      </c>
      <c r="AC167" s="39" t="str">
        <f t="array" ref="AC167">IFERROR(INDEX(INDIRECT("'"&amp;VLOOKUP($C167,ModMap!$A$2:$B$21,2,FALSE)&amp;"'!AC:AC"),MATCH($K167,INDIRECT("'"&amp;VLOOKUP($C167,ModMap!$A$2:$B$21,2,FALSE)&amp;"'!$K:$K"),0)),"")</f>
        <v/>
      </c>
      <c r="AD167" s="48" t="s">
        <v>33</v>
      </c>
      <c r="AE167" s="39" t="str">
        <f t="array" ref="AE167">IFERROR(INDEX(INDIRECT("'"&amp;VLOOKUP($C167,ModMap!$A$2:$B$21,2,FALSE)&amp;"'!AE:AE"),MATCH($K167,INDIRECT("'"&amp;VLOOKUP($C167,ModMap!$A$2:$B$21,2,FALSE)&amp;"'!$K:$K"),0)),"")</f>
        <v>Not Started</v>
      </c>
      <c r="AF167" s="39" t="str">
        <f t="array" ref="AF167">IFERROR(INDEX(INDIRECT("'"&amp;VLOOKUP($C167,ModMap!$A$2:$B$21,2,FALSE)&amp;"'!AF:AF"),MATCH($K167,INDIRECT("'"&amp;VLOOKUP($C167,ModMap!$A$2:$B$21,2,FALSE)&amp;"'!$K:$K"),0)),"")</f>
        <v>Unassigned</v>
      </c>
      <c r="AG167" s="44" t="s">
        <v>36</v>
      </c>
      <c r="AH167" s="39" t="str">
        <f t="array" ref="AH167">IFERROR(INDEX(INDIRECT("'"&amp;VLOOKUP($C167,ModMap!$A$2:$B$21,2,FALSE)&amp;"'!AH:AH"),MATCH($K167,INDIRECT("'"&amp;VLOOKUP($C167,ModMap!$A$2:$B$21,2,FALSE)&amp;"'!$K:$K"),0)),"")</f>
        <v>N/A</v>
      </c>
      <c r="AI167" s="39" t="str">
        <f t="array" ref="AI167">IFERROR(INDEX(INDIRECT("'"&amp;VLOOKUP($C167,ModMap!$A$2:$B$21,2,FALSE)&amp;"'!AI:AI"),MATCH($K167,INDIRECT("'"&amp;VLOOKUP($C167,ModMap!$A$2:$B$21,2,FALSE)&amp;"'!$K:$K"),0)),"")</f>
        <v/>
      </c>
      <c r="AJ167" s="44" t="s">
        <v>36</v>
      </c>
      <c r="AK167" s="39" t="str">
        <f t="array" ref="AK167">IFERROR(INDEX(INDIRECT("'"&amp;VLOOKUP($C167,ModMap!$A$2:$B$21,2,FALSE)&amp;"'!AK:AK"),MATCH($K167,INDIRECT("'"&amp;VLOOKUP($C167,ModMap!$A$2:$B$21,2,FALSE)&amp;"'!$K:$K"),0)),"")</f>
        <v>N/A</v>
      </c>
      <c r="AL167" s="39" t="str">
        <f t="array" ref="AL167">IFERROR(INDEX(INDIRECT("'"&amp;VLOOKUP($C167,ModMap!$A$2:$B$21,2,FALSE)&amp;"'!AL:AL"),MATCH($K167,INDIRECT("'"&amp;VLOOKUP($C167,ModMap!$A$2:$B$21,2,FALSE)&amp;"'!$K:$K"),0)),"")</f>
        <v/>
      </c>
      <c r="AM167" s="39">
        <f t="shared" si="1"/>
        <v>3</v>
      </c>
      <c r="AN167" s="39" t="str">
        <f t="shared" si="2"/>
        <v>Not Started</v>
      </c>
      <c r="AO167" s="40" t="str">
        <f t="array" ref="AO167">IFERROR(INDEX(INDIRECT("'"&amp;VLOOKUP($C167,ModMap!$A$2:$B$21,2,FALSE)&amp;"'!AO:AO"),MATCH($K167,INDIRECT("'"&amp;VLOOKUP($C167,ModMap!$A$2:$B$21,2,FALSE)&amp;"'!$K:$K"),0)),"")</f>
        <v/>
      </c>
      <c r="AP167" s="49" t="str">
        <f t="array" ref="AP167">IFERROR(HYPERLINK("#'"&amp;VLOOKUP($C167,ModMap!$A$2:$B$21,2,FALSE)&amp;"'!V"&amp;MATCH($K167,INDIRECT("'"&amp;VLOOKUP($C167,ModMap!$A$2:$B$21,2,FALSE)&amp;"'!$K:$K"),0),"Edit on module sheet"),"")</f>
        <v>Edit on module sheet</v>
      </c>
    </row>
    <row r="168" ht="42.0" customHeight="1">
      <c r="A168" s="50">
        <v>166.0</v>
      </c>
      <c r="B168" s="50">
        <v>592.0</v>
      </c>
      <c r="C168" s="50" t="s">
        <v>127</v>
      </c>
      <c r="D168" s="51" t="s">
        <v>128</v>
      </c>
      <c r="E168" s="31" t="s">
        <v>69</v>
      </c>
      <c r="F168" s="76" t="s">
        <v>1531</v>
      </c>
      <c r="G168" s="51" t="s">
        <v>1532</v>
      </c>
      <c r="H168" s="50" t="s">
        <v>1546</v>
      </c>
      <c r="I168" s="50" t="s">
        <v>1547</v>
      </c>
      <c r="J168" s="51" t="s">
        <v>1548</v>
      </c>
      <c r="K168" s="50" t="s">
        <v>3876</v>
      </c>
      <c r="L168" s="51" t="s">
        <v>3877</v>
      </c>
      <c r="M168" s="48" t="s">
        <v>434</v>
      </c>
      <c r="N168" s="50" t="s">
        <v>128</v>
      </c>
      <c r="O168" s="50" t="s">
        <v>1551</v>
      </c>
      <c r="P168" s="51" t="s">
        <v>1552</v>
      </c>
      <c r="Q168" s="51" t="s">
        <v>1553</v>
      </c>
      <c r="R168" s="50" t="s">
        <v>47</v>
      </c>
      <c r="S168" s="50" t="s">
        <v>69</v>
      </c>
      <c r="T168" s="50" t="str">
        <f t="array" ref="T168">IFERROR(INDEX(INDIRECT("'"&amp;VLOOKUP($C168,ModMap!$A$2:$B$21,2,FALSE)&amp;"'!T:T"),MATCH($K168,INDIRECT("'"&amp;VLOOKUP($C168,ModMap!$A$2:$B$21,2,FALSE)&amp;"'!$K:$K"),0)),"")</f>
        <v>Unassigned</v>
      </c>
      <c r="U168" s="44" t="s">
        <v>36</v>
      </c>
      <c r="V168" s="50" t="str">
        <f t="array" ref="V168">IFERROR(INDEX(INDIRECT("'"&amp;VLOOKUP($C168,ModMap!$A$2:$B$21,2,FALSE)&amp;"'!V:V"),MATCH($K168,INDIRECT("'"&amp;VLOOKUP($C168,ModMap!$A$2:$B$21,2,FALSE)&amp;"'!$K:$K"),0)),"")</f>
        <v>N/A</v>
      </c>
      <c r="W168" s="50" t="str">
        <f t="array" ref="W168">IFERROR(INDEX(INDIRECT("'"&amp;VLOOKUP($C168,ModMap!$A$2:$B$21,2,FALSE)&amp;"'!W:W"),MATCH($K168,INDIRECT("'"&amp;VLOOKUP($C168,ModMap!$A$2:$B$21,2,FALSE)&amp;"'!$K:$K"),0)),"")</f>
        <v/>
      </c>
      <c r="X168" s="48" t="s">
        <v>33</v>
      </c>
      <c r="Y168" s="50" t="str">
        <f t="array" ref="Y168">IFERROR(INDEX(INDIRECT("'"&amp;VLOOKUP($C168,ModMap!$A$2:$B$21,2,FALSE)&amp;"'!Y:Y"),MATCH($K168,INDIRECT("'"&amp;VLOOKUP($C168,ModMap!$A$2:$B$21,2,FALSE)&amp;"'!$K:$K"),0)),"")</f>
        <v>Not Started</v>
      </c>
      <c r="Z168" s="50" t="str">
        <f t="array" ref="Z168">IFERROR(INDEX(INDIRECT("'"&amp;VLOOKUP($C168,ModMap!$A$2:$B$21,2,FALSE)&amp;"'!Z:Z"),MATCH($K168,INDIRECT("'"&amp;VLOOKUP($C168,ModMap!$A$2:$B$21,2,FALSE)&amp;"'!$K:$K"),0)),"")</f>
        <v>Unassigned</v>
      </c>
      <c r="AA168" s="44" t="s">
        <v>36</v>
      </c>
      <c r="AB168" s="50" t="str">
        <f t="array" ref="AB168">IFERROR(INDEX(INDIRECT("'"&amp;VLOOKUP($C168,ModMap!$A$2:$B$21,2,FALSE)&amp;"'!AB:AB"),MATCH($K168,INDIRECT("'"&amp;VLOOKUP($C168,ModMap!$A$2:$B$21,2,FALSE)&amp;"'!$K:$K"),0)),"")</f>
        <v>N/A</v>
      </c>
      <c r="AC168" s="50" t="str">
        <f t="array" ref="AC168">IFERROR(INDEX(INDIRECT("'"&amp;VLOOKUP($C168,ModMap!$A$2:$B$21,2,FALSE)&amp;"'!AC:AC"),MATCH($K168,INDIRECT("'"&amp;VLOOKUP($C168,ModMap!$A$2:$B$21,2,FALSE)&amp;"'!$K:$K"),0)),"")</f>
        <v/>
      </c>
      <c r="AD168" s="44" t="s">
        <v>36</v>
      </c>
      <c r="AE168" s="50" t="str">
        <f t="array" ref="AE168">IFERROR(INDEX(INDIRECT("'"&amp;VLOOKUP($C168,ModMap!$A$2:$B$21,2,FALSE)&amp;"'!AE:AE"),MATCH($K168,INDIRECT("'"&amp;VLOOKUP($C168,ModMap!$A$2:$B$21,2,FALSE)&amp;"'!$K:$K"),0)),"")</f>
        <v>N/A</v>
      </c>
      <c r="AF168" s="50" t="str">
        <f t="array" ref="AF168">IFERROR(INDEX(INDIRECT("'"&amp;VLOOKUP($C168,ModMap!$A$2:$B$21,2,FALSE)&amp;"'!AF:AF"),MATCH($K168,INDIRECT("'"&amp;VLOOKUP($C168,ModMap!$A$2:$B$21,2,FALSE)&amp;"'!$K:$K"),0)),"")</f>
        <v/>
      </c>
      <c r="AG168" s="44" t="s">
        <v>36</v>
      </c>
      <c r="AH168" s="50" t="str">
        <f t="array" ref="AH168">IFERROR(INDEX(INDIRECT("'"&amp;VLOOKUP($C168,ModMap!$A$2:$B$21,2,FALSE)&amp;"'!AH:AH"),MATCH($K168,INDIRECT("'"&amp;VLOOKUP($C168,ModMap!$A$2:$B$21,2,FALSE)&amp;"'!$K:$K"),0)),"")</f>
        <v>N/A</v>
      </c>
      <c r="AI168" s="50" t="str">
        <f t="array" ref="AI168">IFERROR(INDEX(INDIRECT("'"&amp;VLOOKUP($C168,ModMap!$A$2:$B$21,2,FALSE)&amp;"'!AI:AI"),MATCH($K168,INDIRECT("'"&amp;VLOOKUP($C168,ModMap!$A$2:$B$21,2,FALSE)&amp;"'!$K:$K"),0)),"")</f>
        <v/>
      </c>
      <c r="AJ168" s="44" t="s">
        <v>36</v>
      </c>
      <c r="AK168" s="50" t="str">
        <f t="array" ref="AK168">IFERROR(INDEX(INDIRECT("'"&amp;VLOOKUP($C168,ModMap!$A$2:$B$21,2,FALSE)&amp;"'!AK:AK"),MATCH($K168,INDIRECT("'"&amp;VLOOKUP($C168,ModMap!$A$2:$B$21,2,FALSE)&amp;"'!$K:$K"),0)),"")</f>
        <v>N/A</v>
      </c>
      <c r="AL168" s="50" t="str">
        <f t="array" ref="AL168">IFERROR(INDEX(INDIRECT("'"&amp;VLOOKUP($C168,ModMap!$A$2:$B$21,2,FALSE)&amp;"'!AL:AL"),MATCH($K168,INDIRECT("'"&amp;VLOOKUP($C168,ModMap!$A$2:$B$21,2,FALSE)&amp;"'!$K:$K"),0)),"")</f>
        <v/>
      </c>
      <c r="AM168" s="50">
        <f t="shared" si="1"/>
        <v>1</v>
      </c>
      <c r="AN168" s="50" t="str">
        <f t="shared" si="2"/>
        <v>Not Started</v>
      </c>
      <c r="AO168" s="51" t="str">
        <f t="array" ref="AO168">IFERROR(INDEX(INDIRECT("'"&amp;VLOOKUP($C168,ModMap!$A$2:$B$21,2,FALSE)&amp;"'!AO:AO"),MATCH($K168,INDIRECT("'"&amp;VLOOKUP($C168,ModMap!$A$2:$B$21,2,FALSE)&amp;"'!$K:$K"),0)),"")</f>
        <v/>
      </c>
      <c r="AP168" s="49" t="str">
        <f t="array" ref="AP168">IFERROR(HYPERLINK("#'"&amp;VLOOKUP($C168,ModMap!$A$2:$B$21,2,FALSE)&amp;"'!V"&amp;MATCH($K168,INDIRECT("'"&amp;VLOOKUP($C168,ModMap!$A$2:$B$21,2,FALSE)&amp;"'!$K:$K"),0),"Edit on module sheet"),"")</f>
        <v>Edit on module sheet</v>
      </c>
    </row>
    <row r="169" ht="42.0" customHeight="1">
      <c r="A169" s="39">
        <v>167.0</v>
      </c>
      <c r="B169" s="39">
        <v>596.0</v>
      </c>
      <c r="C169" s="39" t="s">
        <v>127</v>
      </c>
      <c r="D169" s="40" t="s">
        <v>128</v>
      </c>
      <c r="E169" s="31" t="s">
        <v>69</v>
      </c>
      <c r="F169" s="76" t="s">
        <v>1531</v>
      </c>
      <c r="G169" s="40" t="s">
        <v>1532</v>
      </c>
      <c r="H169" s="39" t="s">
        <v>1554</v>
      </c>
      <c r="I169" s="39" t="s">
        <v>1555</v>
      </c>
      <c r="J169" s="40" t="s">
        <v>1556</v>
      </c>
      <c r="K169" s="39" t="s">
        <v>3878</v>
      </c>
      <c r="L169" s="40" t="s">
        <v>3879</v>
      </c>
      <c r="M169" s="48" t="s">
        <v>434</v>
      </c>
      <c r="N169" s="39" t="s">
        <v>128</v>
      </c>
      <c r="O169" s="39" t="s">
        <v>1559</v>
      </c>
      <c r="P169" s="40" t="s">
        <v>1560</v>
      </c>
      <c r="Q169" s="40" t="s">
        <v>1561</v>
      </c>
      <c r="R169" s="39" t="s">
        <v>1317</v>
      </c>
      <c r="S169" s="39" t="s">
        <v>69</v>
      </c>
      <c r="T169" s="39" t="str">
        <f t="array" ref="T169">IFERROR(INDEX(INDIRECT("'"&amp;VLOOKUP($C169,ModMap!$A$2:$B$21,2,FALSE)&amp;"'!T:T"),MATCH($K169,INDIRECT("'"&amp;VLOOKUP($C169,ModMap!$A$2:$B$21,2,FALSE)&amp;"'!$K:$K"),0)),"")</f>
        <v>Unassigned</v>
      </c>
      <c r="U169" s="48" t="s">
        <v>33</v>
      </c>
      <c r="V169" s="39" t="str">
        <f t="array" ref="V169">IFERROR(INDEX(INDIRECT("'"&amp;VLOOKUP($C169,ModMap!$A$2:$B$21,2,FALSE)&amp;"'!V:V"),MATCH($K169,INDIRECT("'"&amp;VLOOKUP($C169,ModMap!$A$2:$B$21,2,FALSE)&amp;"'!$K:$K"),0)),"")</f>
        <v>Not Started</v>
      </c>
      <c r="W169" s="39" t="str">
        <f t="array" ref="W169">IFERROR(INDEX(INDIRECT("'"&amp;VLOOKUP($C169,ModMap!$A$2:$B$21,2,FALSE)&amp;"'!W:W"),MATCH($K169,INDIRECT("'"&amp;VLOOKUP($C169,ModMap!$A$2:$B$21,2,FALSE)&amp;"'!$K:$K"),0)),"")</f>
        <v>Unassigned</v>
      </c>
      <c r="X169" s="48" t="s">
        <v>33</v>
      </c>
      <c r="Y169" s="39" t="str">
        <f t="array" ref="Y169">IFERROR(INDEX(INDIRECT("'"&amp;VLOOKUP($C169,ModMap!$A$2:$B$21,2,FALSE)&amp;"'!Y:Y"),MATCH($K169,INDIRECT("'"&amp;VLOOKUP($C169,ModMap!$A$2:$B$21,2,FALSE)&amp;"'!$K:$K"),0)),"")</f>
        <v>Not Started</v>
      </c>
      <c r="Z169" s="39" t="str">
        <f t="array" ref="Z169">IFERROR(INDEX(INDIRECT("'"&amp;VLOOKUP($C169,ModMap!$A$2:$B$21,2,FALSE)&amp;"'!Z:Z"),MATCH($K169,INDIRECT("'"&amp;VLOOKUP($C169,ModMap!$A$2:$B$21,2,FALSE)&amp;"'!$K:$K"),0)),"")</f>
        <v>Unassigned</v>
      </c>
      <c r="AA169" s="44" t="s">
        <v>36</v>
      </c>
      <c r="AB169" s="39" t="str">
        <f t="array" ref="AB169">IFERROR(INDEX(INDIRECT("'"&amp;VLOOKUP($C169,ModMap!$A$2:$B$21,2,FALSE)&amp;"'!AB:AB"),MATCH($K169,INDIRECT("'"&amp;VLOOKUP($C169,ModMap!$A$2:$B$21,2,FALSE)&amp;"'!$K:$K"),0)),"")</f>
        <v>N/A</v>
      </c>
      <c r="AC169" s="39" t="str">
        <f t="array" ref="AC169">IFERROR(INDEX(INDIRECT("'"&amp;VLOOKUP($C169,ModMap!$A$2:$B$21,2,FALSE)&amp;"'!AC:AC"),MATCH($K169,INDIRECT("'"&amp;VLOOKUP($C169,ModMap!$A$2:$B$21,2,FALSE)&amp;"'!$K:$K"),0)),"")</f>
        <v/>
      </c>
      <c r="AD169" s="48" t="s">
        <v>33</v>
      </c>
      <c r="AE169" s="39" t="str">
        <f t="array" ref="AE169">IFERROR(INDEX(INDIRECT("'"&amp;VLOOKUP($C169,ModMap!$A$2:$B$21,2,FALSE)&amp;"'!AE:AE"),MATCH($K169,INDIRECT("'"&amp;VLOOKUP($C169,ModMap!$A$2:$B$21,2,FALSE)&amp;"'!$K:$K"),0)),"")</f>
        <v>Not Started</v>
      </c>
      <c r="AF169" s="39" t="str">
        <f t="array" ref="AF169">IFERROR(INDEX(INDIRECT("'"&amp;VLOOKUP($C169,ModMap!$A$2:$B$21,2,FALSE)&amp;"'!AF:AF"),MATCH($K169,INDIRECT("'"&amp;VLOOKUP($C169,ModMap!$A$2:$B$21,2,FALSE)&amp;"'!$K:$K"),0)),"")</f>
        <v>Unassigned</v>
      </c>
      <c r="AG169" s="44" t="s">
        <v>36</v>
      </c>
      <c r="AH169" s="39" t="str">
        <f t="array" ref="AH169">IFERROR(INDEX(INDIRECT("'"&amp;VLOOKUP($C169,ModMap!$A$2:$B$21,2,FALSE)&amp;"'!AH:AH"),MATCH($K169,INDIRECT("'"&amp;VLOOKUP($C169,ModMap!$A$2:$B$21,2,FALSE)&amp;"'!$K:$K"),0)),"")</f>
        <v>N/A</v>
      </c>
      <c r="AI169" s="39" t="str">
        <f t="array" ref="AI169">IFERROR(INDEX(INDIRECT("'"&amp;VLOOKUP($C169,ModMap!$A$2:$B$21,2,FALSE)&amp;"'!AI:AI"),MATCH($K169,INDIRECT("'"&amp;VLOOKUP($C169,ModMap!$A$2:$B$21,2,FALSE)&amp;"'!$K:$K"),0)),"")</f>
        <v/>
      </c>
      <c r="AJ169" s="44" t="s">
        <v>36</v>
      </c>
      <c r="AK169" s="39" t="str">
        <f t="array" ref="AK169">IFERROR(INDEX(INDIRECT("'"&amp;VLOOKUP($C169,ModMap!$A$2:$B$21,2,FALSE)&amp;"'!AK:AK"),MATCH($K169,INDIRECT("'"&amp;VLOOKUP($C169,ModMap!$A$2:$B$21,2,FALSE)&amp;"'!$K:$K"),0)),"")</f>
        <v>N/A</v>
      </c>
      <c r="AL169" s="39" t="str">
        <f t="array" ref="AL169">IFERROR(INDEX(INDIRECT("'"&amp;VLOOKUP($C169,ModMap!$A$2:$B$21,2,FALSE)&amp;"'!AL:AL"),MATCH($K169,INDIRECT("'"&amp;VLOOKUP($C169,ModMap!$A$2:$B$21,2,FALSE)&amp;"'!$K:$K"),0)),"")</f>
        <v/>
      </c>
      <c r="AM169" s="39">
        <f t="shared" si="1"/>
        <v>3</v>
      </c>
      <c r="AN169" s="39" t="str">
        <f t="shared" si="2"/>
        <v>Not Started</v>
      </c>
      <c r="AO169" s="40" t="str">
        <f t="array" ref="AO169">IFERROR(INDEX(INDIRECT("'"&amp;VLOOKUP($C169,ModMap!$A$2:$B$21,2,FALSE)&amp;"'!AO:AO"),MATCH($K169,INDIRECT("'"&amp;VLOOKUP($C169,ModMap!$A$2:$B$21,2,FALSE)&amp;"'!$K:$K"),0)),"")</f>
        <v/>
      </c>
      <c r="AP169" s="49" t="str">
        <f t="array" ref="AP169">IFERROR(HYPERLINK("#'"&amp;VLOOKUP($C169,ModMap!$A$2:$B$21,2,FALSE)&amp;"'!V"&amp;MATCH($K169,INDIRECT("'"&amp;VLOOKUP($C169,ModMap!$A$2:$B$21,2,FALSE)&amp;"'!$K:$K"),0),"Edit on module sheet"),"")</f>
        <v>Edit on module sheet</v>
      </c>
    </row>
    <row r="170" ht="42.0" customHeight="1">
      <c r="A170" s="50">
        <v>168.0</v>
      </c>
      <c r="B170" s="50">
        <v>600.0</v>
      </c>
      <c r="C170" s="50" t="s">
        <v>127</v>
      </c>
      <c r="D170" s="51" t="s">
        <v>128</v>
      </c>
      <c r="E170" s="31" t="s">
        <v>69</v>
      </c>
      <c r="F170" s="76" t="s">
        <v>1531</v>
      </c>
      <c r="G170" s="51" t="s">
        <v>1532</v>
      </c>
      <c r="H170" s="50" t="s">
        <v>1564</v>
      </c>
      <c r="I170" s="50" t="s">
        <v>1565</v>
      </c>
      <c r="J170" s="51" t="s">
        <v>1566</v>
      </c>
      <c r="K170" s="50" t="s">
        <v>3880</v>
      </c>
      <c r="L170" s="51" t="s">
        <v>3881</v>
      </c>
      <c r="M170" s="48" t="s">
        <v>434</v>
      </c>
      <c r="N170" s="50" t="s">
        <v>128</v>
      </c>
      <c r="O170" s="50" t="s">
        <v>1559</v>
      </c>
      <c r="P170" s="51" t="s">
        <v>1569</v>
      </c>
      <c r="Q170" s="51" t="s">
        <v>1570</v>
      </c>
      <c r="R170" s="50" t="s">
        <v>1571</v>
      </c>
      <c r="S170" s="50" t="s">
        <v>69</v>
      </c>
      <c r="T170" s="50" t="str">
        <f t="array" ref="T170">IFERROR(INDEX(INDIRECT("'"&amp;VLOOKUP($C170,ModMap!$A$2:$B$21,2,FALSE)&amp;"'!T:T"),MATCH($K170,INDIRECT("'"&amp;VLOOKUP($C170,ModMap!$A$2:$B$21,2,FALSE)&amp;"'!$K:$K"),0)),"")</f>
        <v>Unassigned</v>
      </c>
      <c r="U170" s="48" t="s">
        <v>33</v>
      </c>
      <c r="V170" s="50" t="str">
        <f t="array" ref="V170">IFERROR(INDEX(INDIRECT("'"&amp;VLOOKUP($C170,ModMap!$A$2:$B$21,2,FALSE)&amp;"'!V:V"),MATCH($K170,INDIRECT("'"&amp;VLOOKUP($C170,ModMap!$A$2:$B$21,2,FALSE)&amp;"'!$K:$K"),0)),"")</f>
        <v>Not Started</v>
      </c>
      <c r="W170" s="50" t="str">
        <f t="array" ref="W170">IFERROR(INDEX(INDIRECT("'"&amp;VLOOKUP($C170,ModMap!$A$2:$B$21,2,FALSE)&amp;"'!W:W"),MATCH($K170,INDIRECT("'"&amp;VLOOKUP($C170,ModMap!$A$2:$B$21,2,FALSE)&amp;"'!$K:$K"),0)),"")</f>
        <v>Unassigned</v>
      </c>
      <c r="X170" s="48" t="s">
        <v>33</v>
      </c>
      <c r="Y170" s="50" t="str">
        <f t="array" ref="Y170">IFERROR(INDEX(INDIRECT("'"&amp;VLOOKUP($C170,ModMap!$A$2:$B$21,2,FALSE)&amp;"'!Y:Y"),MATCH($K170,INDIRECT("'"&amp;VLOOKUP($C170,ModMap!$A$2:$B$21,2,FALSE)&amp;"'!$K:$K"),0)),"")</f>
        <v>Not Started</v>
      </c>
      <c r="Z170" s="50" t="str">
        <f t="array" ref="Z170">IFERROR(INDEX(INDIRECT("'"&amp;VLOOKUP($C170,ModMap!$A$2:$B$21,2,FALSE)&amp;"'!Z:Z"),MATCH($K170,INDIRECT("'"&amp;VLOOKUP($C170,ModMap!$A$2:$B$21,2,FALSE)&amp;"'!$K:$K"),0)),"")</f>
        <v>Unassigned</v>
      </c>
      <c r="AA170" s="44" t="s">
        <v>36</v>
      </c>
      <c r="AB170" s="50" t="str">
        <f t="array" ref="AB170">IFERROR(INDEX(INDIRECT("'"&amp;VLOOKUP($C170,ModMap!$A$2:$B$21,2,FALSE)&amp;"'!AB:AB"),MATCH($K170,INDIRECT("'"&amp;VLOOKUP($C170,ModMap!$A$2:$B$21,2,FALSE)&amp;"'!$K:$K"),0)),"")</f>
        <v>N/A</v>
      </c>
      <c r="AC170" s="50" t="str">
        <f t="array" ref="AC170">IFERROR(INDEX(INDIRECT("'"&amp;VLOOKUP($C170,ModMap!$A$2:$B$21,2,FALSE)&amp;"'!AC:AC"),MATCH($K170,INDIRECT("'"&amp;VLOOKUP($C170,ModMap!$A$2:$B$21,2,FALSE)&amp;"'!$K:$K"),0)),"")</f>
        <v/>
      </c>
      <c r="AD170" s="48" t="s">
        <v>33</v>
      </c>
      <c r="AE170" s="50" t="str">
        <f t="array" ref="AE170">IFERROR(INDEX(INDIRECT("'"&amp;VLOOKUP($C170,ModMap!$A$2:$B$21,2,FALSE)&amp;"'!AE:AE"),MATCH($K170,INDIRECT("'"&amp;VLOOKUP($C170,ModMap!$A$2:$B$21,2,FALSE)&amp;"'!$K:$K"),0)),"")</f>
        <v>Not Started</v>
      </c>
      <c r="AF170" s="50" t="str">
        <f t="array" ref="AF170">IFERROR(INDEX(INDIRECT("'"&amp;VLOOKUP($C170,ModMap!$A$2:$B$21,2,FALSE)&amp;"'!AF:AF"),MATCH($K170,INDIRECT("'"&amp;VLOOKUP($C170,ModMap!$A$2:$B$21,2,FALSE)&amp;"'!$K:$K"),0)),"")</f>
        <v>Unassigned</v>
      </c>
      <c r="AG170" s="44" t="s">
        <v>36</v>
      </c>
      <c r="AH170" s="50" t="str">
        <f t="array" ref="AH170">IFERROR(INDEX(INDIRECT("'"&amp;VLOOKUP($C170,ModMap!$A$2:$B$21,2,FALSE)&amp;"'!AH:AH"),MATCH($K170,INDIRECT("'"&amp;VLOOKUP($C170,ModMap!$A$2:$B$21,2,FALSE)&amp;"'!$K:$K"),0)),"")</f>
        <v>N/A</v>
      </c>
      <c r="AI170" s="50" t="str">
        <f t="array" ref="AI170">IFERROR(INDEX(INDIRECT("'"&amp;VLOOKUP($C170,ModMap!$A$2:$B$21,2,FALSE)&amp;"'!AI:AI"),MATCH($K170,INDIRECT("'"&amp;VLOOKUP($C170,ModMap!$A$2:$B$21,2,FALSE)&amp;"'!$K:$K"),0)),"")</f>
        <v/>
      </c>
      <c r="AJ170" s="44" t="s">
        <v>36</v>
      </c>
      <c r="AK170" s="50" t="str">
        <f t="array" ref="AK170">IFERROR(INDEX(INDIRECT("'"&amp;VLOOKUP($C170,ModMap!$A$2:$B$21,2,FALSE)&amp;"'!AK:AK"),MATCH($K170,INDIRECT("'"&amp;VLOOKUP($C170,ModMap!$A$2:$B$21,2,FALSE)&amp;"'!$K:$K"),0)),"")</f>
        <v>N/A</v>
      </c>
      <c r="AL170" s="50" t="str">
        <f t="array" ref="AL170">IFERROR(INDEX(INDIRECT("'"&amp;VLOOKUP($C170,ModMap!$A$2:$B$21,2,FALSE)&amp;"'!AL:AL"),MATCH($K170,INDIRECT("'"&amp;VLOOKUP($C170,ModMap!$A$2:$B$21,2,FALSE)&amp;"'!$K:$K"),0)),"")</f>
        <v/>
      </c>
      <c r="AM170" s="50">
        <f t="shared" si="1"/>
        <v>3</v>
      </c>
      <c r="AN170" s="50" t="str">
        <f t="shared" si="2"/>
        <v>Not Started</v>
      </c>
      <c r="AO170" s="51" t="str">
        <f t="array" ref="AO170">IFERROR(INDEX(INDIRECT("'"&amp;VLOOKUP($C170,ModMap!$A$2:$B$21,2,FALSE)&amp;"'!AO:AO"),MATCH($K170,INDIRECT("'"&amp;VLOOKUP($C170,ModMap!$A$2:$B$21,2,FALSE)&amp;"'!$K:$K"),0)),"")</f>
        <v/>
      </c>
      <c r="AP170" s="49" t="str">
        <f t="array" ref="AP170">IFERROR(HYPERLINK("#'"&amp;VLOOKUP($C170,ModMap!$A$2:$B$21,2,FALSE)&amp;"'!V"&amp;MATCH($K170,INDIRECT("'"&amp;VLOOKUP($C170,ModMap!$A$2:$B$21,2,FALSE)&amp;"'!$K:$K"),0),"Edit on module sheet"),"")</f>
        <v>Edit on module sheet</v>
      </c>
    </row>
    <row r="171" ht="42.0" customHeight="1">
      <c r="A171" s="39">
        <v>169.0</v>
      </c>
      <c r="B171" s="39">
        <v>604.0</v>
      </c>
      <c r="C171" s="39" t="s">
        <v>127</v>
      </c>
      <c r="D171" s="40" t="s">
        <v>128</v>
      </c>
      <c r="E171" s="31" t="s">
        <v>69</v>
      </c>
      <c r="F171" s="76" t="s">
        <v>1531</v>
      </c>
      <c r="G171" s="40" t="s">
        <v>1532</v>
      </c>
      <c r="H171" s="39" t="s">
        <v>1574</v>
      </c>
      <c r="I171" s="39" t="s">
        <v>1575</v>
      </c>
      <c r="J171" s="40" t="s">
        <v>1576</v>
      </c>
      <c r="K171" s="39" t="s">
        <v>3882</v>
      </c>
      <c r="L171" s="40" t="s">
        <v>3883</v>
      </c>
      <c r="M171" s="48" t="s">
        <v>434</v>
      </c>
      <c r="N171" s="39" t="s">
        <v>128</v>
      </c>
      <c r="O171" s="39" t="s">
        <v>1551</v>
      </c>
      <c r="P171" s="40" t="s">
        <v>1579</v>
      </c>
      <c r="Q171" s="40" t="s">
        <v>1580</v>
      </c>
      <c r="R171" s="39" t="s">
        <v>47</v>
      </c>
      <c r="S171" s="39" t="s">
        <v>69</v>
      </c>
      <c r="T171" s="39" t="str">
        <f t="array" ref="T171">IFERROR(INDEX(INDIRECT("'"&amp;VLOOKUP($C171,ModMap!$A$2:$B$21,2,FALSE)&amp;"'!T:T"),MATCH($K171,INDIRECT("'"&amp;VLOOKUP($C171,ModMap!$A$2:$B$21,2,FALSE)&amp;"'!$K:$K"),0)),"")</f>
        <v>Unassigned</v>
      </c>
      <c r="U171" s="48" t="s">
        <v>33</v>
      </c>
      <c r="V171" s="39" t="str">
        <f t="array" ref="V171">IFERROR(INDEX(INDIRECT("'"&amp;VLOOKUP($C171,ModMap!$A$2:$B$21,2,FALSE)&amp;"'!V:V"),MATCH($K171,INDIRECT("'"&amp;VLOOKUP($C171,ModMap!$A$2:$B$21,2,FALSE)&amp;"'!$K:$K"),0)),"")</f>
        <v>Not Started</v>
      </c>
      <c r="W171" s="39" t="str">
        <f t="array" ref="W171">IFERROR(INDEX(INDIRECT("'"&amp;VLOOKUP($C171,ModMap!$A$2:$B$21,2,FALSE)&amp;"'!W:W"),MATCH($K171,INDIRECT("'"&amp;VLOOKUP($C171,ModMap!$A$2:$B$21,2,FALSE)&amp;"'!$K:$K"),0)),"")</f>
        <v>Unassigned</v>
      </c>
      <c r="X171" s="48" t="s">
        <v>33</v>
      </c>
      <c r="Y171" s="39" t="str">
        <f t="array" ref="Y171">IFERROR(INDEX(INDIRECT("'"&amp;VLOOKUP($C171,ModMap!$A$2:$B$21,2,FALSE)&amp;"'!Y:Y"),MATCH($K171,INDIRECT("'"&amp;VLOOKUP($C171,ModMap!$A$2:$B$21,2,FALSE)&amp;"'!$K:$K"),0)),"")</f>
        <v>Not Started</v>
      </c>
      <c r="Z171" s="39" t="str">
        <f t="array" ref="Z171">IFERROR(INDEX(INDIRECT("'"&amp;VLOOKUP($C171,ModMap!$A$2:$B$21,2,FALSE)&amp;"'!Z:Z"),MATCH($K171,INDIRECT("'"&amp;VLOOKUP($C171,ModMap!$A$2:$B$21,2,FALSE)&amp;"'!$K:$K"),0)),"")</f>
        <v>Unassigned</v>
      </c>
      <c r="AA171" s="44" t="s">
        <v>36</v>
      </c>
      <c r="AB171" s="39" t="str">
        <f t="array" ref="AB171">IFERROR(INDEX(INDIRECT("'"&amp;VLOOKUP($C171,ModMap!$A$2:$B$21,2,FALSE)&amp;"'!AB:AB"),MATCH($K171,INDIRECT("'"&amp;VLOOKUP($C171,ModMap!$A$2:$B$21,2,FALSE)&amp;"'!$K:$K"),0)),"")</f>
        <v>N/A</v>
      </c>
      <c r="AC171" s="39" t="str">
        <f t="array" ref="AC171">IFERROR(INDEX(INDIRECT("'"&amp;VLOOKUP($C171,ModMap!$A$2:$B$21,2,FALSE)&amp;"'!AC:AC"),MATCH($K171,INDIRECT("'"&amp;VLOOKUP($C171,ModMap!$A$2:$B$21,2,FALSE)&amp;"'!$K:$K"),0)),"")</f>
        <v/>
      </c>
      <c r="AD171" s="48" t="s">
        <v>33</v>
      </c>
      <c r="AE171" s="39" t="str">
        <f t="array" ref="AE171">IFERROR(INDEX(INDIRECT("'"&amp;VLOOKUP($C171,ModMap!$A$2:$B$21,2,FALSE)&amp;"'!AE:AE"),MATCH($K171,INDIRECT("'"&amp;VLOOKUP($C171,ModMap!$A$2:$B$21,2,FALSE)&amp;"'!$K:$K"),0)),"")</f>
        <v>Not Started</v>
      </c>
      <c r="AF171" s="39" t="str">
        <f t="array" ref="AF171">IFERROR(INDEX(INDIRECT("'"&amp;VLOOKUP($C171,ModMap!$A$2:$B$21,2,FALSE)&amp;"'!AF:AF"),MATCH($K171,INDIRECT("'"&amp;VLOOKUP($C171,ModMap!$A$2:$B$21,2,FALSE)&amp;"'!$K:$K"),0)),"")</f>
        <v>Unassigned</v>
      </c>
      <c r="AG171" s="44" t="s">
        <v>36</v>
      </c>
      <c r="AH171" s="39" t="str">
        <f t="array" ref="AH171">IFERROR(INDEX(INDIRECT("'"&amp;VLOOKUP($C171,ModMap!$A$2:$B$21,2,FALSE)&amp;"'!AH:AH"),MATCH($K171,INDIRECT("'"&amp;VLOOKUP($C171,ModMap!$A$2:$B$21,2,FALSE)&amp;"'!$K:$K"),0)),"")</f>
        <v>N/A</v>
      </c>
      <c r="AI171" s="39" t="str">
        <f t="array" ref="AI171">IFERROR(INDEX(INDIRECT("'"&amp;VLOOKUP($C171,ModMap!$A$2:$B$21,2,FALSE)&amp;"'!AI:AI"),MATCH($K171,INDIRECT("'"&amp;VLOOKUP($C171,ModMap!$A$2:$B$21,2,FALSE)&amp;"'!$K:$K"),0)),"")</f>
        <v/>
      </c>
      <c r="AJ171" s="44" t="s">
        <v>36</v>
      </c>
      <c r="AK171" s="39" t="str">
        <f t="array" ref="AK171">IFERROR(INDEX(INDIRECT("'"&amp;VLOOKUP($C171,ModMap!$A$2:$B$21,2,FALSE)&amp;"'!AK:AK"),MATCH($K171,INDIRECT("'"&amp;VLOOKUP($C171,ModMap!$A$2:$B$21,2,FALSE)&amp;"'!$K:$K"),0)),"")</f>
        <v>N/A</v>
      </c>
      <c r="AL171" s="39" t="str">
        <f t="array" ref="AL171">IFERROR(INDEX(INDIRECT("'"&amp;VLOOKUP($C171,ModMap!$A$2:$B$21,2,FALSE)&amp;"'!AL:AL"),MATCH($K171,INDIRECT("'"&amp;VLOOKUP($C171,ModMap!$A$2:$B$21,2,FALSE)&amp;"'!$K:$K"),0)),"")</f>
        <v/>
      </c>
      <c r="AM171" s="39">
        <f t="shared" si="1"/>
        <v>3</v>
      </c>
      <c r="AN171" s="39" t="str">
        <f t="shared" si="2"/>
        <v>Not Started</v>
      </c>
      <c r="AO171" s="40" t="str">
        <f t="array" ref="AO171">IFERROR(INDEX(INDIRECT("'"&amp;VLOOKUP($C171,ModMap!$A$2:$B$21,2,FALSE)&amp;"'!AO:AO"),MATCH($K171,INDIRECT("'"&amp;VLOOKUP($C171,ModMap!$A$2:$B$21,2,FALSE)&amp;"'!$K:$K"),0)),"")</f>
        <v/>
      </c>
      <c r="AP171" s="49" t="str">
        <f t="array" ref="AP171">IFERROR(HYPERLINK("#'"&amp;VLOOKUP($C171,ModMap!$A$2:$B$21,2,FALSE)&amp;"'!V"&amp;MATCH($K171,INDIRECT("'"&amp;VLOOKUP($C171,ModMap!$A$2:$B$21,2,FALSE)&amp;"'!$K:$K"),0),"Edit on module sheet"),"")</f>
        <v>Edit on module sheet</v>
      </c>
    </row>
    <row r="172" ht="42.0" customHeight="1">
      <c r="A172" s="50">
        <v>170.0</v>
      </c>
      <c r="B172" s="50">
        <v>607.0</v>
      </c>
      <c r="C172" s="50" t="s">
        <v>127</v>
      </c>
      <c r="D172" s="51" t="s">
        <v>128</v>
      </c>
      <c r="E172" s="31" t="s">
        <v>69</v>
      </c>
      <c r="F172" s="76" t="s">
        <v>1531</v>
      </c>
      <c r="G172" s="51" t="s">
        <v>1532</v>
      </c>
      <c r="H172" s="50" t="s">
        <v>1583</v>
      </c>
      <c r="I172" s="50" t="s">
        <v>1584</v>
      </c>
      <c r="J172" s="51" t="s">
        <v>1585</v>
      </c>
      <c r="K172" s="50" t="s">
        <v>3884</v>
      </c>
      <c r="L172" s="51" t="s">
        <v>3885</v>
      </c>
      <c r="M172" s="48" t="s">
        <v>434</v>
      </c>
      <c r="N172" s="50" t="s">
        <v>128</v>
      </c>
      <c r="O172" s="50" t="s">
        <v>1551</v>
      </c>
      <c r="P172" s="51" t="s">
        <v>1588</v>
      </c>
      <c r="Q172" s="51" t="s">
        <v>1591</v>
      </c>
      <c r="R172" s="50" t="s">
        <v>1592</v>
      </c>
      <c r="S172" s="50" t="s">
        <v>69</v>
      </c>
      <c r="T172" s="50" t="str">
        <f t="array" ref="T172">IFERROR(INDEX(INDIRECT("'"&amp;VLOOKUP($C172,ModMap!$A$2:$B$21,2,FALSE)&amp;"'!T:T"),MATCH($K172,INDIRECT("'"&amp;VLOOKUP($C172,ModMap!$A$2:$B$21,2,FALSE)&amp;"'!$K:$K"),0)),"")</f>
        <v>Unassigned</v>
      </c>
      <c r="U172" s="44" t="s">
        <v>36</v>
      </c>
      <c r="V172" s="50" t="str">
        <f t="array" ref="V172">IFERROR(INDEX(INDIRECT("'"&amp;VLOOKUP($C172,ModMap!$A$2:$B$21,2,FALSE)&amp;"'!V:V"),MATCH($K172,INDIRECT("'"&amp;VLOOKUP($C172,ModMap!$A$2:$B$21,2,FALSE)&amp;"'!$K:$K"),0)),"")</f>
        <v>N/A</v>
      </c>
      <c r="W172" s="50" t="str">
        <f t="array" ref="W172">IFERROR(INDEX(INDIRECT("'"&amp;VLOOKUP($C172,ModMap!$A$2:$B$21,2,FALSE)&amp;"'!W:W"),MATCH($K172,INDIRECT("'"&amp;VLOOKUP($C172,ModMap!$A$2:$B$21,2,FALSE)&amp;"'!$K:$K"),0)),"")</f>
        <v/>
      </c>
      <c r="X172" s="48" t="s">
        <v>33</v>
      </c>
      <c r="Y172" s="50" t="str">
        <f t="array" ref="Y172">IFERROR(INDEX(INDIRECT("'"&amp;VLOOKUP($C172,ModMap!$A$2:$B$21,2,FALSE)&amp;"'!Y:Y"),MATCH($K172,INDIRECT("'"&amp;VLOOKUP($C172,ModMap!$A$2:$B$21,2,FALSE)&amp;"'!$K:$K"),0)),"")</f>
        <v>Not Started</v>
      </c>
      <c r="Z172" s="50" t="str">
        <f t="array" ref="Z172">IFERROR(INDEX(INDIRECT("'"&amp;VLOOKUP($C172,ModMap!$A$2:$B$21,2,FALSE)&amp;"'!Z:Z"),MATCH($K172,INDIRECT("'"&amp;VLOOKUP($C172,ModMap!$A$2:$B$21,2,FALSE)&amp;"'!$K:$K"),0)),"")</f>
        <v>Unassigned</v>
      </c>
      <c r="AA172" s="44" t="s">
        <v>36</v>
      </c>
      <c r="AB172" s="50" t="str">
        <f t="array" ref="AB172">IFERROR(INDEX(INDIRECT("'"&amp;VLOOKUP($C172,ModMap!$A$2:$B$21,2,FALSE)&amp;"'!AB:AB"),MATCH($K172,INDIRECT("'"&amp;VLOOKUP($C172,ModMap!$A$2:$B$21,2,FALSE)&amp;"'!$K:$K"),0)),"")</f>
        <v>N/A</v>
      </c>
      <c r="AC172" s="50" t="str">
        <f t="array" ref="AC172">IFERROR(INDEX(INDIRECT("'"&amp;VLOOKUP($C172,ModMap!$A$2:$B$21,2,FALSE)&amp;"'!AC:AC"),MATCH($K172,INDIRECT("'"&amp;VLOOKUP($C172,ModMap!$A$2:$B$21,2,FALSE)&amp;"'!$K:$K"),0)),"")</f>
        <v/>
      </c>
      <c r="AD172" s="44" t="s">
        <v>36</v>
      </c>
      <c r="AE172" s="50" t="str">
        <f t="array" ref="AE172">IFERROR(INDEX(INDIRECT("'"&amp;VLOOKUP($C172,ModMap!$A$2:$B$21,2,FALSE)&amp;"'!AE:AE"),MATCH($K172,INDIRECT("'"&amp;VLOOKUP($C172,ModMap!$A$2:$B$21,2,FALSE)&amp;"'!$K:$K"),0)),"")</f>
        <v>N/A</v>
      </c>
      <c r="AF172" s="50" t="str">
        <f t="array" ref="AF172">IFERROR(INDEX(INDIRECT("'"&amp;VLOOKUP($C172,ModMap!$A$2:$B$21,2,FALSE)&amp;"'!AF:AF"),MATCH($K172,INDIRECT("'"&amp;VLOOKUP($C172,ModMap!$A$2:$B$21,2,FALSE)&amp;"'!$K:$K"),0)),"")</f>
        <v/>
      </c>
      <c r="AG172" s="44" t="s">
        <v>36</v>
      </c>
      <c r="AH172" s="50" t="str">
        <f t="array" ref="AH172">IFERROR(INDEX(INDIRECT("'"&amp;VLOOKUP($C172,ModMap!$A$2:$B$21,2,FALSE)&amp;"'!AH:AH"),MATCH($K172,INDIRECT("'"&amp;VLOOKUP($C172,ModMap!$A$2:$B$21,2,FALSE)&amp;"'!$K:$K"),0)),"")</f>
        <v>N/A</v>
      </c>
      <c r="AI172" s="50" t="str">
        <f t="array" ref="AI172">IFERROR(INDEX(INDIRECT("'"&amp;VLOOKUP($C172,ModMap!$A$2:$B$21,2,FALSE)&amp;"'!AI:AI"),MATCH($K172,INDIRECT("'"&amp;VLOOKUP($C172,ModMap!$A$2:$B$21,2,FALSE)&amp;"'!$K:$K"),0)),"")</f>
        <v/>
      </c>
      <c r="AJ172" s="44" t="s">
        <v>36</v>
      </c>
      <c r="AK172" s="50" t="str">
        <f t="array" ref="AK172">IFERROR(INDEX(INDIRECT("'"&amp;VLOOKUP($C172,ModMap!$A$2:$B$21,2,FALSE)&amp;"'!AK:AK"),MATCH($K172,INDIRECT("'"&amp;VLOOKUP($C172,ModMap!$A$2:$B$21,2,FALSE)&amp;"'!$K:$K"),0)),"")</f>
        <v>N/A</v>
      </c>
      <c r="AL172" s="50" t="str">
        <f t="array" ref="AL172">IFERROR(INDEX(INDIRECT("'"&amp;VLOOKUP($C172,ModMap!$A$2:$B$21,2,FALSE)&amp;"'!AL:AL"),MATCH($K172,INDIRECT("'"&amp;VLOOKUP($C172,ModMap!$A$2:$B$21,2,FALSE)&amp;"'!$K:$K"),0)),"")</f>
        <v/>
      </c>
      <c r="AM172" s="50">
        <f t="shared" si="1"/>
        <v>1</v>
      </c>
      <c r="AN172" s="50" t="str">
        <f t="shared" si="2"/>
        <v>Not Started</v>
      </c>
      <c r="AO172" s="51" t="str">
        <f t="array" ref="AO172">IFERROR(INDEX(INDIRECT("'"&amp;VLOOKUP($C172,ModMap!$A$2:$B$21,2,FALSE)&amp;"'!AO:AO"),MATCH($K172,INDIRECT("'"&amp;VLOOKUP($C172,ModMap!$A$2:$B$21,2,FALSE)&amp;"'!$K:$K"),0)),"")</f>
        <v/>
      </c>
      <c r="AP172" s="49" t="str">
        <f t="array" ref="AP172">IFERROR(HYPERLINK("#'"&amp;VLOOKUP($C172,ModMap!$A$2:$B$21,2,FALSE)&amp;"'!V"&amp;MATCH($K172,INDIRECT("'"&amp;VLOOKUP($C172,ModMap!$A$2:$B$21,2,FALSE)&amp;"'!$K:$K"),0),"Edit on module sheet"),"")</f>
        <v>Edit on module sheet</v>
      </c>
    </row>
    <row r="173" ht="42.0" customHeight="1">
      <c r="A173" s="39">
        <v>171.0</v>
      </c>
      <c r="B173" s="39">
        <v>612.0</v>
      </c>
      <c r="C173" s="39" t="s">
        <v>127</v>
      </c>
      <c r="D173" s="40" t="s">
        <v>128</v>
      </c>
      <c r="E173" s="31" t="s">
        <v>69</v>
      </c>
      <c r="F173" s="76" t="s">
        <v>1531</v>
      </c>
      <c r="G173" s="40" t="s">
        <v>1532</v>
      </c>
      <c r="H173" s="39" t="s">
        <v>1593</v>
      </c>
      <c r="I173" s="39" t="s">
        <v>1594</v>
      </c>
      <c r="J173" s="40" t="s">
        <v>1595</v>
      </c>
      <c r="K173" s="39" t="s">
        <v>3886</v>
      </c>
      <c r="L173" s="40" t="s">
        <v>3887</v>
      </c>
      <c r="M173" s="48" t="s">
        <v>434</v>
      </c>
      <c r="N173" s="39" t="s">
        <v>128</v>
      </c>
      <c r="O173" s="39" t="s">
        <v>1551</v>
      </c>
      <c r="P173" s="40" t="s">
        <v>1592</v>
      </c>
      <c r="Q173" s="40" t="s">
        <v>1598</v>
      </c>
      <c r="R173" s="39" t="s">
        <v>1592</v>
      </c>
      <c r="S173" s="39" t="s">
        <v>69</v>
      </c>
      <c r="T173" s="39" t="str">
        <f t="array" ref="T173">IFERROR(INDEX(INDIRECT("'"&amp;VLOOKUP($C173,ModMap!$A$2:$B$21,2,FALSE)&amp;"'!T:T"),MATCH($K173,INDIRECT("'"&amp;VLOOKUP($C173,ModMap!$A$2:$B$21,2,FALSE)&amp;"'!$K:$K"),0)),"")</f>
        <v>Unassigned</v>
      </c>
      <c r="U173" s="48" t="s">
        <v>33</v>
      </c>
      <c r="V173" s="39" t="str">
        <f t="array" ref="V173">IFERROR(INDEX(INDIRECT("'"&amp;VLOOKUP($C173,ModMap!$A$2:$B$21,2,FALSE)&amp;"'!V:V"),MATCH($K173,INDIRECT("'"&amp;VLOOKUP($C173,ModMap!$A$2:$B$21,2,FALSE)&amp;"'!$K:$K"),0)),"")</f>
        <v>Not Started</v>
      </c>
      <c r="W173" s="39" t="str">
        <f t="array" ref="W173">IFERROR(INDEX(INDIRECT("'"&amp;VLOOKUP($C173,ModMap!$A$2:$B$21,2,FALSE)&amp;"'!W:W"),MATCH($K173,INDIRECT("'"&amp;VLOOKUP($C173,ModMap!$A$2:$B$21,2,FALSE)&amp;"'!$K:$K"),0)),"")</f>
        <v>Unassigned</v>
      </c>
      <c r="X173" s="48" t="s">
        <v>33</v>
      </c>
      <c r="Y173" s="39" t="str">
        <f t="array" ref="Y173">IFERROR(INDEX(INDIRECT("'"&amp;VLOOKUP($C173,ModMap!$A$2:$B$21,2,FALSE)&amp;"'!Y:Y"),MATCH($K173,INDIRECT("'"&amp;VLOOKUP($C173,ModMap!$A$2:$B$21,2,FALSE)&amp;"'!$K:$K"),0)),"")</f>
        <v>Not Started</v>
      </c>
      <c r="Z173" s="39" t="str">
        <f t="array" ref="Z173">IFERROR(INDEX(INDIRECT("'"&amp;VLOOKUP($C173,ModMap!$A$2:$B$21,2,FALSE)&amp;"'!Z:Z"),MATCH($K173,INDIRECT("'"&amp;VLOOKUP($C173,ModMap!$A$2:$B$21,2,FALSE)&amp;"'!$K:$K"),0)),"")</f>
        <v>Unassigned</v>
      </c>
      <c r="AA173" s="44" t="s">
        <v>36</v>
      </c>
      <c r="AB173" s="39" t="str">
        <f t="array" ref="AB173">IFERROR(INDEX(INDIRECT("'"&amp;VLOOKUP($C173,ModMap!$A$2:$B$21,2,FALSE)&amp;"'!AB:AB"),MATCH($K173,INDIRECT("'"&amp;VLOOKUP($C173,ModMap!$A$2:$B$21,2,FALSE)&amp;"'!$K:$K"),0)),"")</f>
        <v>N/A</v>
      </c>
      <c r="AC173" s="39" t="str">
        <f t="array" ref="AC173">IFERROR(INDEX(INDIRECT("'"&amp;VLOOKUP($C173,ModMap!$A$2:$B$21,2,FALSE)&amp;"'!AC:AC"),MATCH($K173,INDIRECT("'"&amp;VLOOKUP($C173,ModMap!$A$2:$B$21,2,FALSE)&amp;"'!$K:$K"),0)),"")</f>
        <v/>
      </c>
      <c r="AD173" s="48" t="s">
        <v>33</v>
      </c>
      <c r="AE173" s="39" t="str">
        <f t="array" ref="AE173">IFERROR(INDEX(INDIRECT("'"&amp;VLOOKUP($C173,ModMap!$A$2:$B$21,2,FALSE)&amp;"'!AE:AE"),MATCH($K173,INDIRECT("'"&amp;VLOOKUP($C173,ModMap!$A$2:$B$21,2,FALSE)&amp;"'!$K:$K"),0)),"")</f>
        <v>Not Started</v>
      </c>
      <c r="AF173" s="39" t="str">
        <f t="array" ref="AF173">IFERROR(INDEX(INDIRECT("'"&amp;VLOOKUP($C173,ModMap!$A$2:$B$21,2,FALSE)&amp;"'!AF:AF"),MATCH($K173,INDIRECT("'"&amp;VLOOKUP($C173,ModMap!$A$2:$B$21,2,FALSE)&amp;"'!$K:$K"),0)),"")</f>
        <v>Unassigned</v>
      </c>
      <c r="AG173" s="44" t="s">
        <v>36</v>
      </c>
      <c r="AH173" s="39" t="str">
        <f t="array" ref="AH173">IFERROR(INDEX(INDIRECT("'"&amp;VLOOKUP($C173,ModMap!$A$2:$B$21,2,FALSE)&amp;"'!AH:AH"),MATCH($K173,INDIRECT("'"&amp;VLOOKUP($C173,ModMap!$A$2:$B$21,2,FALSE)&amp;"'!$K:$K"),0)),"")</f>
        <v>N/A</v>
      </c>
      <c r="AI173" s="39" t="str">
        <f t="array" ref="AI173">IFERROR(INDEX(INDIRECT("'"&amp;VLOOKUP($C173,ModMap!$A$2:$B$21,2,FALSE)&amp;"'!AI:AI"),MATCH($K173,INDIRECT("'"&amp;VLOOKUP($C173,ModMap!$A$2:$B$21,2,FALSE)&amp;"'!$K:$K"),0)),"")</f>
        <v/>
      </c>
      <c r="AJ173" s="44" t="s">
        <v>36</v>
      </c>
      <c r="AK173" s="39" t="str">
        <f t="array" ref="AK173">IFERROR(INDEX(INDIRECT("'"&amp;VLOOKUP($C173,ModMap!$A$2:$B$21,2,FALSE)&amp;"'!AK:AK"),MATCH($K173,INDIRECT("'"&amp;VLOOKUP($C173,ModMap!$A$2:$B$21,2,FALSE)&amp;"'!$K:$K"),0)),"")</f>
        <v>N/A</v>
      </c>
      <c r="AL173" s="39" t="str">
        <f t="array" ref="AL173">IFERROR(INDEX(INDIRECT("'"&amp;VLOOKUP($C173,ModMap!$A$2:$B$21,2,FALSE)&amp;"'!AL:AL"),MATCH($K173,INDIRECT("'"&amp;VLOOKUP($C173,ModMap!$A$2:$B$21,2,FALSE)&amp;"'!$K:$K"),0)),"")</f>
        <v/>
      </c>
      <c r="AM173" s="39">
        <f t="shared" si="1"/>
        <v>3</v>
      </c>
      <c r="AN173" s="39" t="str">
        <f t="shared" si="2"/>
        <v>Not Started</v>
      </c>
      <c r="AO173" s="40" t="str">
        <f t="array" ref="AO173">IFERROR(INDEX(INDIRECT("'"&amp;VLOOKUP($C173,ModMap!$A$2:$B$21,2,FALSE)&amp;"'!AO:AO"),MATCH($K173,INDIRECT("'"&amp;VLOOKUP($C173,ModMap!$A$2:$B$21,2,FALSE)&amp;"'!$K:$K"),0)),"")</f>
        <v/>
      </c>
      <c r="AP173" s="49" t="str">
        <f t="array" ref="AP173">IFERROR(HYPERLINK("#'"&amp;VLOOKUP($C173,ModMap!$A$2:$B$21,2,FALSE)&amp;"'!V"&amp;MATCH($K173,INDIRECT("'"&amp;VLOOKUP($C173,ModMap!$A$2:$B$21,2,FALSE)&amp;"'!$K:$K"),0),"Edit on module sheet"),"")</f>
        <v>Edit on module sheet</v>
      </c>
    </row>
    <row r="174" ht="42.0" customHeight="1">
      <c r="A174" s="50">
        <v>172.0</v>
      </c>
      <c r="B174" s="50">
        <v>616.0</v>
      </c>
      <c r="C174" s="50" t="s">
        <v>127</v>
      </c>
      <c r="D174" s="51" t="s">
        <v>128</v>
      </c>
      <c r="E174" s="31" t="s">
        <v>69</v>
      </c>
      <c r="F174" s="76" t="s">
        <v>1531</v>
      </c>
      <c r="G174" s="51" t="s">
        <v>1532</v>
      </c>
      <c r="H174" s="50" t="s">
        <v>1605</v>
      </c>
      <c r="I174" s="50" t="s">
        <v>1606</v>
      </c>
      <c r="J174" s="51" t="s">
        <v>1607</v>
      </c>
      <c r="K174" s="50" t="s">
        <v>3888</v>
      </c>
      <c r="L174" s="51" t="s">
        <v>3889</v>
      </c>
      <c r="M174" s="48" t="s">
        <v>434</v>
      </c>
      <c r="N174" s="50" t="s">
        <v>128</v>
      </c>
      <c r="O174" s="50" t="s">
        <v>1559</v>
      </c>
      <c r="P174" s="51" t="s">
        <v>1610</v>
      </c>
      <c r="Q174" s="51" t="s">
        <v>1611</v>
      </c>
      <c r="R174" s="50" t="s">
        <v>1317</v>
      </c>
      <c r="S174" s="50" t="s">
        <v>69</v>
      </c>
      <c r="T174" s="50" t="str">
        <f t="array" ref="T174">IFERROR(INDEX(INDIRECT("'"&amp;VLOOKUP($C174,ModMap!$A$2:$B$21,2,FALSE)&amp;"'!T:T"),MATCH($K174,INDIRECT("'"&amp;VLOOKUP($C174,ModMap!$A$2:$B$21,2,FALSE)&amp;"'!$K:$K"),0)),"")</f>
        <v>Unassigned</v>
      </c>
      <c r="U174" s="48" t="s">
        <v>33</v>
      </c>
      <c r="V174" s="50" t="str">
        <f t="array" ref="V174">IFERROR(INDEX(INDIRECT("'"&amp;VLOOKUP($C174,ModMap!$A$2:$B$21,2,FALSE)&amp;"'!V:V"),MATCH($K174,INDIRECT("'"&amp;VLOOKUP($C174,ModMap!$A$2:$B$21,2,FALSE)&amp;"'!$K:$K"),0)),"")</f>
        <v>Not Started</v>
      </c>
      <c r="W174" s="50" t="str">
        <f t="array" ref="W174">IFERROR(INDEX(INDIRECT("'"&amp;VLOOKUP($C174,ModMap!$A$2:$B$21,2,FALSE)&amp;"'!W:W"),MATCH($K174,INDIRECT("'"&amp;VLOOKUP($C174,ModMap!$A$2:$B$21,2,FALSE)&amp;"'!$K:$K"),0)),"")</f>
        <v>Unassigned</v>
      </c>
      <c r="X174" s="48" t="s">
        <v>33</v>
      </c>
      <c r="Y174" s="50" t="str">
        <f t="array" ref="Y174">IFERROR(INDEX(INDIRECT("'"&amp;VLOOKUP($C174,ModMap!$A$2:$B$21,2,FALSE)&amp;"'!Y:Y"),MATCH($K174,INDIRECT("'"&amp;VLOOKUP($C174,ModMap!$A$2:$B$21,2,FALSE)&amp;"'!$K:$K"),0)),"")</f>
        <v>Not Started</v>
      </c>
      <c r="Z174" s="50" t="str">
        <f t="array" ref="Z174">IFERROR(INDEX(INDIRECT("'"&amp;VLOOKUP($C174,ModMap!$A$2:$B$21,2,FALSE)&amp;"'!Z:Z"),MATCH($K174,INDIRECT("'"&amp;VLOOKUP($C174,ModMap!$A$2:$B$21,2,FALSE)&amp;"'!$K:$K"),0)),"")</f>
        <v>Unassigned</v>
      </c>
      <c r="AA174" s="44" t="s">
        <v>36</v>
      </c>
      <c r="AB174" s="50" t="str">
        <f t="array" ref="AB174">IFERROR(INDEX(INDIRECT("'"&amp;VLOOKUP($C174,ModMap!$A$2:$B$21,2,FALSE)&amp;"'!AB:AB"),MATCH($K174,INDIRECT("'"&amp;VLOOKUP($C174,ModMap!$A$2:$B$21,2,FALSE)&amp;"'!$K:$K"),0)),"")</f>
        <v>N/A</v>
      </c>
      <c r="AC174" s="50" t="str">
        <f t="array" ref="AC174">IFERROR(INDEX(INDIRECT("'"&amp;VLOOKUP($C174,ModMap!$A$2:$B$21,2,FALSE)&amp;"'!AC:AC"),MATCH($K174,INDIRECT("'"&amp;VLOOKUP($C174,ModMap!$A$2:$B$21,2,FALSE)&amp;"'!$K:$K"),0)),"")</f>
        <v/>
      </c>
      <c r="AD174" s="48" t="s">
        <v>33</v>
      </c>
      <c r="AE174" s="50" t="str">
        <f t="array" ref="AE174">IFERROR(INDEX(INDIRECT("'"&amp;VLOOKUP($C174,ModMap!$A$2:$B$21,2,FALSE)&amp;"'!AE:AE"),MATCH($K174,INDIRECT("'"&amp;VLOOKUP($C174,ModMap!$A$2:$B$21,2,FALSE)&amp;"'!$K:$K"),0)),"")</f>
        <v>Not Started</v>
      </c>
      <c r="AF174" s="50" t="str">
        <f t="array" ref="AF174">IFERROR(INDEX(INDIRECT("'"&amp;VLOOKUP($C174,ModMap!$A$2:$B$21,2,FALSE)&amp;"'!AF:AF"),MATCH($K174,INDIRECT("'"&amp;VLOOKUP($C174,ModMap!$A$2:$B$21,2,FALSE)&amp;"'!$K:$K"),0)),"")</f>
        <v>Unassigned</v>
      </c>
      <c r="AG174" s="44" t="s">
        <v>36</v>
      </c>
      <c r="AH174" s="50" t="str">
        <f t="array" ref="AH174">IFERROR(INDEX(INDIRECT("'"&amp;VLOOKUP($C174,ModMap!$A$2:$B$21,2,FALSE)&amp;"'!AH:AH"),MATCH($K174,INDIRECT("'"&amp;VLOOKUP($C174,ModMap!$A$2:$B$21,2,FALSE)&amp;"'!$K:$K"),0)),"")</f>
        <v>N/A</v>
      </c>
      <c r="AI174" s="50" t="str">
        <f t="array" ref="AI174">IFERROR(INDEX(INDIRECT("'"&amp;VLOOKUP($C174,ModMap!$A$2:$B$21,2,FALSE)&amp;"'!AI:AI"),MATCH($K174,INDIRECT("'"&amp;VLOOKUP($C174,ModMap!$A$2:$B$21,2,FALSE)&amp;"'!$K:$K"),0)),"")</f>
        <v/>
      </c>
      <c r="AJ174" s="44" t="s">
        <v>36</v>
      </c>
      <c r="AK174" s="50" t="str">
        <f t="array" ref="AK174">IFERROR(INDEX(INDIRECT("'"&amp;VLOOKUP($C174,ModMap!$A$2:$B$21,2,FALSE)&amp;"'!AK:AK"),MATCH($K174,INDIRECT("'"&amp;VLOOKUP($C174,ModMap!$A$2:$B$21,2,FALSE)&amp;"'!$K:$K"),0)),"")</f>
        <v>N/A</v>
      </c>
      <c r="AL174" s="50" t="str">
        <f t="array" ref="AL174">IFERROR(INDEX(INDIRECT("'"&amp;VLOOKUP($C174,ModMap!$A$2:$B$21,2,FALSE)&amp;"'!AL:AL"),MATCH($K174,INDIRECT("'"&amp;VLOOKUP($C174,ModMap!$A$2:$B$21,2,FALSE)&amp;"'!$K:$K"),0)),"")</f>
        <v/>
      </c>
      <c r="AM174" s="50">
        <f t="shared" si="1"/>
        <v>3</v>
      </c>
      <c r="AN174" s="50" t="str">
        <f t="shared" si="2"/>
        <v>Not Started</v>
      </c>
      <c r="AO174" s="51" t="str">
        <f t="array" ref="AO174">IFERROR(INDEX(INDIRECT("'"&amp;VLOOKUP($C174,ModMap!$A$2:$B$21,2,FALSE)&amp;"'!AO:AO"),MATCH($K174,INDIRECT("'"&amp;VLOOKUP($C174,ModMap!$A$2:$B$21,2,FALSE)&amp;"'!$K:$K"),0)),"")</f>
        <v/>
      </c>
      <c r="AP174" s="49" t="str">
        <f t="array" ref="AP174">IFERROR(HYPERLINK("#'"&amp;VLOOKUP($C174,ModMap!$A$2:$B$21,2,FALSE)&amp;"'!V"&amp;MATCH($K174,INDIRECT("'"&amp;VLOOKUP($C174,ModMap!$A$2:$B$21,2,FALSE)&amp;"'!$K:$K"),0),"Edit on module sheet"),"")</f>
        <v>Edit on module sheet</v>
      </c>
    </row>
    <row r="175" ht="42.0" customHeight="1">
      <c r="A175" s="39">
        <v>173.0</v>
      </c>
      <c r="B175" s="39">
        <v>619.0</v>
      </c>
      <c r="C175" s="39" t="s">
        <v>127</v>
      </c>
      <c r="D175" s="40" t="s">
        <v>128</v>
      </c>
      <c r="E175" s="31" t="s">
        <v>69</v>
      </c>
      <c r="F175" s="76" t="s">
        <v>1531</v>
      </c>
      <c r="G175" s="40" t="s">
        <v>1532</v>
      </c>
      <c r="H175" s="39" t="s">
        <v>1613</v>
      </c>
      <c r="I175" s="39" t="s">
        <v>1614</v>
      </c>
      <c r="J175" s="40" t="s">
        <v>1615</v>
      </c>
      <c r="K175" s="39" t="s">
        <v>3890</v>
      </c>
      <c r="L175" s="40" t="s">
        <v>3891</v>
      </c>
      <c r="M175" s="48" t="s">
        <v>434</v>
      </c>
      <c r="N175" s="39" t="s">
        <v>128</v>
      </c>
      <c r="O175" s="39" t="s">
        <v>1618</v>
      </c>
      <c r="P175" s="40" t="s">
        <v>1619</v>
      </c>
      <c r="Q175" s="40" t="s">
        <v>1620</v>
      </c>
      <c r="R175" s="39" t="s">
        <v>1317</v>
      </c>
      <c r="S175" s="39" t="s">
        <v>69</v>
      </c>
      <c r="T175" s="39" t="str">
        <f t="array" ref="T175">IFERROR(INDEX(INDIRECT("'"&amp;VLOOKUP($C175,ModMap!$A$2:$B$21,2,FALSE)&amp;"'!T:T"),MATCH($K175,INDIRECT("'"&amp;VLOOKUP($C175,ModMap!$A$2:$B$21,2,FALSE)&amp;"'!$K:$K"),0)),"")</f>
        <v>Unassigned</v>
      </c>
      <c r="U175" s="44" t="s">
        <v>36</v>
      </c>
      <c r="V175" s="39" t="str">
        <f t="array" ref="V175">IFERROR(INDEX(INDIRECT("'"&amp;VLOOKUP($C175,ModMap!$A$2:$B$21,2,FALSE)&amp;"'!V:V"),MATCH($K175,INDIRECT("'"&amp;VLOOKUP($C175,ModMap!$A$2:$B$21,2,FALSE)&amp;"'!$K:$K"),0)),"")</f>
        <v>N/A</v>
      </c>
      <c r="W175" s="39" t="str">
        <f t="array" ref="W175">IFERROR(INDEX(INDIRECT("'"&amp;VLOOKUP($C175,ModMap!$A$2:$B$21,2,FALSE)&amp;"'!W:W"),MATCH($K175,INDIRECT("'"&amp;VLOOKUP($C175,ModMap!$A$2:$B$21,2,FALSE)&amp;"'!$K:$K"),0)),"")</f>
        <v/>
      </c>
      <c r="X175" s="48" t="s">
        <v>33</v>
      </c>
      <c r="Y175" s="39" t="str">
        <f t="array" ref="Y175">IFERROR(INDEX(INDIRECT("'"&amp;VLOOKUP($C175,ModMap!$A$2:$B$21,2,FALSE)&amp;"'!Y:Y"),MATCH($K175,INDIRECT("'"&amp;VLOOKUP($C175,ModMap!$A$2:$B$21,2,FALSE)&amp;"'!$K:$K"),0)),"")</f>
        <v>Not Started</v>
      </c>
      <c r="Z175" s="39" t="str">
        <f t="array" ref="Z175">IFERROR(INDEX(INDIRECT("'"&amp;VLOOKUP($C175,ModMap!$A$2:$B$21,2,FALSE)&amp;"'!Z:Z"),MATCH($K175,INDIRECT("'"&amp;VLOOKUP($C175,ModMap!$A$2:$B$21,2,FALSE)&amp;"'!$K:$K"),0)),"")</f>
        <v>Unassigned</v>
      </c>
      <c r="AA175" s="44" t="s">
        <v>36</v>
      </c>
      <c r="AB175" s="39" t="str">
        <f t="array" ref="AB175">IFERROR(INDEX(INDIRECT("'"&amp;VLOOKUP($C175,ModMap!$A$2:$B$21,2,FALSE)&amp;"'!AB:AB"),MATCH($K175,INDIRECT("'"&amp;VLOOKUP($C175,ModMap!$A$2:$B$21,2,FALSE)&amp;"'!$K:$K"),0)),"")</f>
        <v>N/A</v>
      </c>
      <c r="AC175" s="39" t="str">
        <f t="array" ref="AC175">IFERROR(INDEX(INDIRECT("'"&amp;VLOOKUP($C175,ModMap!$A$2:$B$21,2,FALSE)&amp;"'!AC:AC"),MATCH($K175,INDIRECT("'"&amp;VLOOKUP($C175,ModMap!$A$2:$B$21,2,FALSE)&amp;"'!$K:$K"),0)),"")</f>
        <v/>
      </c>
      <c r="AD175" s="44" t="s">
        <v>36</v>
      </c>
      <c r="AE175" s="39" t="str">
        <f t="array" ref="AE175">IFERROR(INDEX(INDIRECT("'"&amp;VLOOKUP($C175,ModMap!$A$2:$B$21,2,FALSE)&amp;"'!AE:AE"),MATCH($K175,INDIRECT("'"&amp;VLOOKUP($C175,ModMap!$A$2:$B$21,2,FALSE)&amp;"'!$K:$K"),0)),"")</f>
        <v>N/A</v>
      </c>
      <c r="AF175" s="39" t="str">
        <f t="array" ref="AF175">IFERROR(INDEX(INDIRECT("'"&amp;VLOOKUP($C175,ModMap!$A$2:$B$21,2,FALSE)&amp;"'!AF:AF"),MATCH($K175,INDIRECT("'"&amp;VLOOKUP($C175,ModMap!$A$2:$B$21,2,FALSE)&amp;"'!$K:$K"),0)),"")</f>
        <v/>
      </c>
      <c r="AG175" s="44" t="s">
        <v>36</v>
      </c>
      <c r="AH175" s="39" t="str">
        <f t="array" ref="AH175">IFERROR(INDEX(INDIRECT("'"&amp;VLOOKUP($C175,ModMap!$A$2:$B$21,2,FALSE)&amp;"'!AH:AH"),MATCH($K175,INDIRECT("'"&amp;VLOOKUP($C175,ModMap!$A$2:$B$21,2,FALSE)&amp;"'!$K:$K"),0)),"")</f>
        <v>N/A</v>
      </c>
      <c r="AI175" s="39" t="str">
        <f t="array" ref="AI175">IFERROR(INDEX(INDIRECT("'"&amp;VLOOKUP($C175,ModMap!$A$2:$B$21,2,FALSE)&amp;"'!AI:AI"),MATCH($K175,INDIRECT("'"&amp;VLOOKUP($C175,ModMap!$A$2:$B$21,2,FALSE)&amp;"'!$K:$K"),0)),"")</f>
        <v/>
      </c>
      <c r="AJ175" s="44" t="s">
        <v>36</v>
      </c>
      <c r="AK175" s="39" t="str">
        <f t="array" ref="AK175">IFERROR(INDEX(INDIRECT("'"&amp;VLOOKUP($C175,ModMap!$A$2:$B$21,2,FALSE)&amp;"'!AK:AK"),MATCH($K175,INDIRECT("'"&amp;VLOOKUP($C175,ModMap!$A$2:$B$21,2,FALSE)&amp;"'!$K:$K"),0)),"")</f>
        <v>N/A</v>
      </c>
      <c r="AL175" s="39" t="str">
        <f t="array" ref="AL175">IFERROR(INDEX(INDIRECT("'"&amp;VLOOKUP($C175,ModMap!$A$2:$B$21,2,FALSE)&amp;"'!AL:AL"),MATCH($K175,INDIRECT("'"&amp;VLOOKUP($C175,ModMap!$A$2:$B$21,2,FALSE)&amp;"'!$K:$K"),0)),"")</f>
        <v/>
      </c>
      <c r="AM175" s="39">
        <f t="shared" si="1"/>
        <v>1</v>
      </c>
      <c r="AN175" s="39" t="str">
        <f t="shared" si="2"/>
        <v>Not Started</v>
      </c>
      <c r="AO175" s="40" t="str">
        <f t="array" ref="AO175">IFERROR(INDEX(INDIRECT("'"&amp;VLOOKUP($C175,ModMap!$A$2:$B$21,2,FALSE)&amp;"'!AO:AO"),MATCH($K175,INDIRECT("'"&amp;VLOOKUP($C175,ModMap!$A$2:$B$21,2,FALSE)&amp;"'!$K:$K"),0)),"")</f>
        <v/>
      </c>
      <c r="AP175" s="49" t="str">
        <f t="array" ref="AP175">IFERROR(HYPERLINK("#'"&amp;VLOOKUP($C175,ModMap!$A$2:$B$21,2,FALSE)&amp;"'!V"&amp;MATCH($K175,INDIRECT("'"&amp;VLOOKUP($C175,ModMap!$A$2:$B$21,2,FALSE)&amp;"'!$K:$K"),0),"Edit on module sheet"),"")</f>
        <v>Edit on module sheet</v>
      </c>
    </row>
    <row r="176" ht="42.0" customHeight="1">
      <c r="A176" s="50">
        <v>174.0</v>
      </c>
      <c r="B176" s="50">
        <v>624.0</v>
      </c>
      <c r="C176" s="50" t="s">
        <v>127</v>
      </c>
      <c r="D176" s="51" t="s">
        <v>128</v>
      </c>
      <c r="E176" s="31" t="s">
        <v>69</v>
      </c>
      <c r="F176" s="76" t="s">
        <v>1531</v>
      </c>
      <c r="G176" s="51" t="s">
        <v>1532</v>
      </c>
      <c r="H176" s="50" t="s">
        <v>1623</v>
      </c>
      <c r="I176" s="50" t="s">
        <v>1624</v>
      </c>
      <c r="J176" s="51" t="s">
        <v>1625</v>
      </c>
      <c r="K176" s="50" t="s">
        <v>3892</v>
      </c>
      <c r="L176" s="51" t="s">
        <v>3893</v>
      </c>
      <c r="M176" s="48" t="s">
        <v>434</v>
      </c>
      <c r="N176" s="50" t="s">
        <v>128</v>
      </c>
      <c r="O176" s="50" t="s">
        <v>1559</v>
      </c>
      <c r="P176" s="51" t="s">
        <v>1628</v>
      </c>
      <c r="Q176" s="51" t="s">
        <v>1629</v>
      </c>
      <c r="R176" s="50" t="s">
        <v>1317</v>
      </c>
      <c r="S176" s="50" t="s">
        <v>69</v>
      </c>
      <c r="T176" s="50" t="str">
        <f t="array" ref="T176">IFERROR(INDEX(INDIRECT("'"&amp;VLOOKUP($C176,ModMap!$A$2:$B$21,2,FALSE)&amp;"'!T:T"),MATCH($K176,INDIRECT("'"&amp;VLOOKUP($C176,ModMap!$A$2:$B$21,2,FALSE)&amp;"'!$K:$K"),0)),"")</f>
        <v>Unassigned</v>
      </c>
      <c r="U176" s="48" t="s">
        <v>33</v>
      </c>
      <c r="V176" s="50" t="str">
        <f t="array" ref="V176">IFERROR(INDEX(INDIRECT("'"&amp;VLOOKUP($C176,ModMap!$A$2:$B$21,2,FALSE)&amp;"'!V:V"),MATCH($K176,INDIRECT("'"&amp;VLOOKUP($C176,ModMap!$A$2:$B$21,2,FALSE)&amp;"'!$K:$K"),0)),"")</f>
        <v>Not Started</v>
      </c>
      <c r="W176" s="50" t="str">
        <f t="array" ref="W176">IFERROR(INDEX(INDIRECT("'"&amp;VLOOKUP($C176,ModMap!$A$2:$B$21,2,FALSE)&amp;"'!W:W"),MATCH($K176,INDIRECT("'"&amp;VLOOKUP($C176,ModMap!$A$2:$B$21,2,FALSE)&amp;"'!$K:$K"),0)),"")</f>
        <v>Unassigned</v>
      </c>
      <c r="X176" s="48" t="s">
        <v>33</v>
      </c>
      <c r="Y176" s="50" t="str">
        <f t="array" ref="Y176">IFERROR(INDEX(INDIRECT("'"&amp;VLOOKUP($C176,ModMap!$A$2:$B$21,2,FALSE)&amp;"'!Y:Y"),MATCH($K176,INDIRECT("'"&amp;VLOOKUP($C176,ModMap!$A$2:$B$21,2,FALSE)&amp;"'!$K:$K"),0)),"")</f>
        <v>Not Started</v>
      </c>
      <c r="Z176" s="50" t="str">
        <f t="array" ref="Z176">IFERROR(INDEX(INDIRECT("'"&amp;VLOOKUP($C176,ModMap!$A$2:$B$21,2,FALSE)&amp;"'!Z:Z"),MATCH($K176,INDIRECT("'"&amp;VLOOKUP($C176,ModMap!$A$2:$B$21,2,FALSE)&amp;"'!$K:$K"),0)),"")</f>
        <v>Unassigned</v>
      </c>
      <c r="AA176" s="44" t="s">
        <v>36</v>
      </c>
      <c r="AB176" s="50" t="str">
        <f t="array" ref="AB176">IFERROR(INDEX(INDIRECT("'"&amp;VLOOKUP($C176,ModMap!$A$2:$B$21,2,FALSE)&amp;"'!AB:AB"),MATCH($K176,INDIRECT("'"&amp;VLOOKUP($C176,ModMap!$A$2:$B$21,2,FALSE)&amp;"'!$K:$K"),0)),"")</f>
        <v>N/A</v>
      </c>
      <c r="AC176" s="50" t="str">
        <f t="array" ref="AC176">IFERROR(INDEX(INDIRECT("'"&amp;VLOOKUP($C176,ModMap!$A$2:$B$21,2,FALSE)&amp;"'!AC:AC"),MATCH($K176,INDIRECT("'"&amp;VLOOKUP($C176,ModMap!$A$2:$B$21,2,FALSE)&amp;"'!$K:$K"),0)),"")</f>
        <v/>
      </c>
      <c r="AD176" s="48" t="s">
        <v>33</v>
      </c>
      <c r="AE176" s="50" t="str">
        <f t="array" ref="AE176">IFERROR(INDEX(INDIRECT("'"&amp;VLOOKUP($C176,ModMap!$A$2:$B$21,2,FALSE)&amp;"'!AE:AE"),MATCH($K176,INDIRECT("'"&amp;VLOOKUP($C176,ModMap!$A$2:$B$21,2,FALSE)&amp;"'!$K:$K"),0)),"")</f>
        <v>Not Started</v>
      </c>
      <c r="AF176" s="50" t="str">
        <f t="array" ref="AF176">IFERROR(INDEX(INDIRECT("'"&amp;VLOOKUP($C176,ModMap!$A$2:$B$21,2,FALSE)&amp;"'!AF:AF"),MATCH($K176,INDIRECT("'"&amp;VLOOKUP($C176,ModMap!$A$2:$B$21,2,FALSE)&amp;"'!$K:$K"),0)),"")</f>
        <v>Unassigned</v>
      </c>
      <c r="AG176" s="44" t="s">
        <v>36</v>
      </c>
      <c r="AH176" s="50" t="str">
        <f t="array" ref="AH176">IFERROR(INDEX(INDIRECT("'"&amp;VLOOKUP($C176,ModMap!$A$2:$B$21,2,FALSE)&amp;"'!AH:AH"),MATCH($K176,INDIRECT("'"&amp;VLOOKUP($C176,ModMap!$A$2:$B$21,2,FALSE)&amp;"'!$K:$K"),0)),"")</f>
        <v>N/A</v>
      </c>
      <c r="AI176" s="50" t="str">
        <f t="array" ref="AI176">IFERROR(INDEX(INDIRECT("'"&amp;VLOOKUP($C176,ModMap!$A$2:$B$21,2,FALSE)&amp;"'!AI:AI"),MATCH($K176,INDIRECT("'"&amp;VLOOKUP($C176,ModMap!$A$2:$B$21,2,FALSE)&amp;"'!$K:$K"),0)),"")</f>
        <v/>
      </c>
      <c r="AJ176" s="44" t="s">
        <v>36</v>
      </c>
      <c r="AK176" s="50" t="str">
        <f t="array" ref="AK176">IFERROR(INDEX(INDIRECT("'"&amp;VLOOKUP($C176,ModMap!$A$2:$B$21,2,FALSE)&amp;"'!AK:AK"),MATCH($K176,INDIRECT("'"&amp;VLOOKUP($C176,ModMap!$A$2:$B$21,2,FALSE)&amp;"'!$K:$K"),0)),"")</f>
        <v>N/A</v>
      </c>
      <c r="AL176" s="50" t="str">
        <f t="array" ref="AL176">IFERROR(INDEX(INDIRECT("'"&amp;VLOOKUP($C176,ModMap!$A$2:$B$21,2,FALSE)&amp;"'!AL:AL"),MATCH($K176,INDIRECT("'"&amp;VLOOKUP($C176,ModMap!$A$2:$B$21,2,FALSE)&amp;"'!$K:$K"),0)),"")</f>
        <v/>
      </c>
      <c r="AM176" s="50">
        <f t="shared" si="1"/>
        <v>3</v>
      </c>
      <c r="AN176" s="50" t="str">
        <f t="shared" si="2"/>
        <v>Not Started</v>
      </c>
      <c r="AO176" s="51" t="str">
        <f t="array" ref="AO176">IFERROR(INDEX(INDIRECT("'"&amp;VLOOKUP($C176,ModMap!$A$2:$B$21,2,FALSE)&amp;"'!AO:AO"),MATCH($K176,INDIRECT("'"&amp;VLOOKUP($C176,ModMap!$A$2:$B$21,2,FALSE)&amp;"'!$K:$K"),0)),"")</f>
        <v/>
      </c>
      <c r="AP176" s="49" t="str">
        <f t="array" ref="AP176">IFERROR(HYPERLINK("#'"&amp;VLOOKUP($C176,ModMap!$A$2:$B$21,2,FALSE)&amp;"'!V"&amp;MATCH($K176,INDIRECT("'"&amp;VLOOKUP($C176,ModMap!$A$2:$B$21,2,FALSE)&amp;"'!$K:$K"),0),"Edit on module sheet"),"")</f>
        <v>Edit on module sheet</v>
      </c>
    </row>
    <row r="177" ht="42.0" customHeight="1">
      <c r="A177" s="39">
        <v>175.0</v>
      </c>
      <c r="B177" s="39">
        <v>626.0</v>
      </c>
      <c r="C177" s="39" t="s">
        <v>127</v>
      </c>
      <c r="D177" s="40" t="s">
        <v>128</v>
      </c>
      <c r="E177" s="31" t="s">
        <v>69</v>
      </c>
      <c r="F177" s="76" t="s">
        <v>1531</v>
      </c>
      <c r="G177" s="40" t="s">
        <v>1532</v>
      </c>
      <c r="H177" s="39" t="s">
        <v>3096</v>
      </c>
      <c r="I177" s="39" t="s">
        <v>3097</v>
      </c>
      <c r="J177" s="40" t="s">
        <v>3098</v>
      </c>
      <c r="K177" s="39" t="s">
        <v>3894</v>
      </c>
      <c r="L177" s="40" t="s">
        <v>3895</v>
      </c>
      <c r="M177" s="48" t="s">
        <v>434</v>
      </c>
      <c r="N177" s="39" t="s">
        <v>128</v>
      </c>
      <c r="O177" s="39" t="s">
        <v>3101</v>
      </c>
      <c r="P177" s="40" t="s">
        <v>795</v>
      </c>
      <c r="Q177" s="40" t="s">
        <v>3102</v>
      </c>
      <c r="R177" s="39" t="s">
        <v>762</v>
      </c>
      <c r="S177" s="39" t="s">
        <v>69</v>
      </c>
      <c r="T177" s="39" t="str">
        <f t="array" ref="T177">IFERROR(INDEX(INDIRECT("'"&amp;VLOOKUP($C177,ModMap!$A$2:$B$21,2,FALSE)&amp;"'!T:T"),MATCH($K177,INDIRECT("'"&amp;VLOOKUP($C177,ModMap!$A$2:$B$21,2,FALSE)&amp;"'!$K:$K"),0)),"")</f>
        <v>Unassigned</v>
      </c>
      <c r="U177" s="44" t="s">
        <v>36</v>
      </c>
      <c r="V177" s="39" t="str">
        <f t="array" ref="V177">IFERROR(INDEX(INDIRECT("'"&amp;VLOOKUP($C177,ModMap!$A$2:$B$21,2,FALSE)&amp;"'!V:V"),MATCH($K177,INDIRECT("'"&amp;VLOOKUP($C177,ModMap!$A$2:$B$21,2,FALSE)&amp;"'!$K:$K"),0)),"")</f>
        <v>N/A</v>
      </c>
      <c r="W177" s="39" t="str">
        <f t="array" ref="W177">IFERROR(INDEX(INDIRECT("'"&amp;VLOOKUP($C177,ModMap!$A$2:$B$21,2,FALSE)&amp;"'!W:W"),MATCH($K177,INDIRECT("'"&amp;VLOOKUP($C177,ModMap!$A$2:$B$21,2,FALSE)&amp;"'!$K:$K"),0)),"")</f>
        <v/>
      </c>
      <c r="X177" s="48" t="s">
        <v>33</v>
      </c>
      <c r="Y177" s="39" t="str">
        <f t="array" ref="Y177">IFERROR(INDEX(INDIRECT("'"&amp;VLOOKUP($C177,ModMap!$A$2:$B$21,2,FALSE)&amp;"'!Y:Y"),MATCH($K177,INDIRECT("'"&amp;VLOOKUP($C177,ModMap!$A$2:$B$21,2,FALSE)&amp;"'!$K:$K"),0)),"")</f>
        <v>Not Started</v>
      </c>
      <c r="Z177" s="39" t="str">
        <f t="array" ref="Z177">IFERROR(INDEX(INDIRECT("'"&amp;VLOOKUP($C177,ModMap!$A$2:$B$21,2,FALSE)&amp;"'!Z:Z"),MATCH($K177,INDIRECT("'"&amp;VLOOKUP($C177,ModMap!$A$2:$B$21,2,FALSE)&amp;"'!$K:$K"),0)),"")</f>
        <v>Unassigned</v>
      </c>
      <c r="AA177" s="44" t="s">
        <v>36</v>
      </c>
      <c r="AB177" s="39" t="str">
        <f t="array" ref="AB177">IFERROR(INDEX(INDIRECT("'"&amp;VLOOKUP($C177,ModMap!$A$2:$B$21,2,FALSE)&amp;"'!AB:AB"),MATCH($K177,INDIRECT("'"&amp;VLOOKUP($C177,ModMap!$A$2:$B$21,2,FALSE)&amp;"'!$K:$K"),0)),"")</f>
        <v>N/A</v>
      </c>
      <c r="AC177" s="39" t="str">
        <f t="array" ref="AC177">IFERROR(INDEX(INDIRECT("'"&amp;VLOOKUP($C177,ModMap!$A$2:$B$21,2,FALSE)&amp;"'!AC:AC"),MATCH($K177,INDIRECT("'"&amp;VLOOKUP($C177,ModMap!$A$2:$B$21,2,FALSE)&amp;"'!$K:$K"),0)),"")</f>
        <v/>
      </c>
      <c r="AD177" s="44" t="s">
        <v>36</v>
      </c>
      <c r="AE177" s="39" t="str">
        <f t="array" ref="AE177">IFERROR(INDEX(INDIRECT("'"&amp;VLOOKUP($C177,ModMap!$A$2:$B$21,2,FALSE)&amp;"'!AE:AE"),MATCH($K177,INDIRECT("'"&amp;VLOOKUP($C177,ModMap!$A$2:$B$21,2,FALSE)&amp;"'!$K:$K"),0)),"")</f>
        <v>N/A</v>
      </c>
      <c r="AF177" s="39" t="str">
        <f t="array" ref="AF177">IFERROR(INDEX(INDIRECT("'"&amp;VLOOKUP($C177,ModMap!$A$2:$B$21,2,FALSE)&amp;"'!AF:AF"),MATCH($K177,INDIRECT("'"&amp;VLOOKUP($C177,ModMap!$A$2:$B$21,2,FALSE)&amp;"'!$K:$K"),0)),"")</f>
        <v/>
      </c>
      <c r="AG177" s="44" t="s">
        <v>36</v>
      </c>
      <c r="AH177" s="39" t="str">
        <f t="array" ref="AH177">IFERROR(INDEX(INDIRECT("'"&amp;VLOOKUP($C177,ModMap!$A$2:$B$21,2,FALSE)&amp;"'!AH:AH"),MATCH($K177,INDIRECT("'"&amp;VLOOKUP($C177,ModMap!$A$2:$B$21,2,FALSE)&amp;"'!$K:$K"),0)),"")</f>
        <v>N/A</v>
      </c>
      <c r="AI177" s="39" t="str">
        <f t="array" ref="AI177">IFERROR(INDEX(INDIRECT("'"&amp;VLOOKUP($C177,ModMap!$A$2:$B$21,2,FALSE)&amp;"'!AI:AI"),MATCH($K177,INDIRECT("'"&amp;VLOOKUP($C177,ModMap!$A$2:$B$21,2,FALSE)&amp;"'!$K:$K"),0)),"")</f>
        <v/>
      </c>
      <c r="AJ177" s="44" t="s">
        <v>36</v>
      </c>
      <c r="AK177" s="39" t="str">
        <f t="array" ref="AK177">IFERROR(INDEX(INDIRECT("'"&amp;VLOOKUP($C177,ModMap!$A$2:$B$21,2,FALSE)&amp;"'!AK:AK"),MATCH($K177,INDIRECT("'"&amp;VLOOKUP($C177,ModMap!$A$2:$B$21,2,FALSE)&amp;"'!$K:$K"),0)),"")</f>
        <v>N/A</v>
      </c>
      <c r="AL177" s="39" t="str">
        <f t="array" ref="AL177">IFERROR(INDEX(INDIRECT("'"&amp;VLOOKUP($C177,ModMap!$A$2:$B$21,2,FALSE)&amp;"'!AL:AL"),MATCH($K177,INDIRECT("'"&amp;VLOOKUP($C177,ModMap!$A$2:$B$21,2,FALSE)&amp;"'!$K:$K"),0)),"")</f>
        <v/>
      </c>
      <c r="AM177" s="39">
        <f t="shared" si="1"/>
        <v>1</v>
      </c>
      <c r="AN177" s="39" t="str">
        <f t="shared" si="2"/>
        <v>Not Started</v>
      </c>
      <c r="AO177" s="40" t="str">
        <f t="array" ref="AO177">IFERROR(INDEX(INDIRECT("'"&amp;VLOOKUP($C177,ModMap!$A$2:$B$21,2,FALSE)&amp;"'!AO:AO"),MATCH($K177,INDIRECT("'"&amp;VLOOKUP($C177,ModMap!$A$2:$B$21,2,FALSE)&amp;"'!$K:$K"),0)),"")</f>
        <v/>
      </c>
      <c r="AP177" s="49" t="str">
        <f t="array" ref="AP177">IFERROR(HYPERLINK("#'"&amp;VLOOKUP($C177,ModMap!$A$2:$B$21,2,FALSE)&amp;"'!V"&amp;MATCH($K177,INDIRECT("'"&amp;VLOOKUP($C177,ModMap!$A$2:$B$21,2,FALSE)&amp;"'!$K:$K"),0),"Edit on module sheet"),"")</f>
        <v>Edit on module sheet</v>
      </c>
    </row>
    <row r="178" ht="42.0" customHeight="1">
      <c r="A178" s="50">
        <v>176.0</v>
      </c>
      <c r="B178" s="50">
        <v>630.0</v>
      </c>
      <c r="C178" s="50" t="s">
        <v>127</v>
      </c>
      <c r="D178" s="51" t="s">
        <v>128</v>
      </c>
      <c r="E178" s="31" t="s">
        <v>69</v>
      </c>
      <c r="F178" s="76" t="s">
        <v>1531</v>
      </c>
      <c r="G178" s="51" t="s">
        <v>1532</v>
      </c>
      <c r="H178" s="50" t="s">
        <v>1631</v>
      </c>
      <c r="I178" s="50" t="s">
        <v>1632</v>
      </c>
      <c r="J178" s="51" t="s">
        <v>1633</v>
      </c>
      <c r="K178" s="50" t="s">
        <v>3896</v>
      </c>
      <c r="L178" s="51" t="s">
        <v>3897</v>
      </c>
      <c r="M178" s="48" t="s">
        <v>434</v>
      </c>
      <c r="N178" s="50" t="s">
        <v>128</v>
      </c>
      <c r="O178" s="50" t="s">
        <v>1551</v>
      </c>
      <c r="P178" s="51" t="s">
        <v>1636</v>
      </c>
      <c r="Q178" s="51" t="s">
        <v>1637</v>
      </c>
      <c r="R178" s="50" t="s">
        <v>1638</v>
      </c>
      <c r="S178" s="50" t="s">
        <v>69</v>
      </c>
      <c r="T178" s="50" t="str">
        <f t="array" ref="T178">IFERROR(INDEX(INDIRECT("'"&amp;VLOOKUP($C178,ModMap!$A$2:$B$21,2,FALSE)&amp;"'!T:T"),MATCH($K178,INDIRECT("'"&amp;VLOOKUP($C178,ModMap!$A$2:$B$21,2,FALSE)&amp;"'!$K:$K"),0)),"")</f>
        <v>Unassigned</v>
      </c>
      <c r="U178" s="48" t="s">
        <v>33</v>
      </c>
      <c r="V178" s="50" t="str">
        <f t="array" ref="V178">IFERROR(INDEX(INDIRECT("'"&amp;VLOOKUP($C178,ModMap!$A$2:$B$21,2,FALSE)&amp;"'!V:V"),MATCH($K178,INDIRECT("'"&amp;VLOOKUP($C178,ModMap!$A$2:$B$21,2,FALSE)&amp;"'!$K:$K"),0)),"")</f>
        <v>Not Started</v>
      </c>
      <c r="W178" s="50" t="str">
        <f t="array" ref="W178">IFERROR(INDEX(INDIRECT("'"&amp;VLOOKUP($C178,ModMap!$A$2:$B$21,2,FALSE)&amp;"'!W:W"),MATCH($K178,INDIRECT("'"&amp;VLOOKUP($C178,ModMap!$A$2:$B$21,2,FALSE)&amp;"'!$K:$K"),0)),"")</f>
        <v>Unassigned</v>
      </c>
      <c r="X178" s="48" t="s">
        <v>33</v>
      </c>
      <c r="Y178" s="50" t="str">
        <f t="array" ref="Y178">IFERROR(INDEX(INDIRECT("'"&amp;VLOOKUP($C178,ModMap!$A$2:$B$21,2,FALSE)&amp;"'!Y:Y"),MATCH($K178,INDIRECT("'"&amp;VLOOKUP($C178,ModMap!$A$2:$B$21,2,FALSE)&amp;"'!$K:$K"),0)),"")</f>
        <v>Not Started</v>
      </c>
      <c r="Z178" s="50" t="str">
        <f t="array" ref="Z178">IFERROR(INDEX(INDIRECT("'"&amp;VLOOKUP($C178,ModMap!$A$2:$B$21,2,FALSE)&amp;"'!Z:Z"),MATCH($K178,INDIRECT("'"&amp;VLOOKUP($C178,ModMap!$A$2:$B$21,2,FALSE)&amp;"'!$K:$K"),0)),"")</f>
        <v>Unassigned</v>
      </c>
      <c r="AA178" s="44" t="s">
        <v>36</v>
      </c>
      <c r="AB178" s="50" t="str">
        <f t="array" ref="AB178">IFERROR(INDEX(INDIRECT("'"&amp;VLOOKUP($C178,ModMap!$A$2:$B$21,2,FALSE)&amp;"'!AB:AB"),MATCH($K178,INDIRECT("'"&amp;VLOOKUP($C178,ModMap!$A$2:$B$21,2,FALSE)&amp;"'!$K:$K"),0)),"")</f>
        <v>N/A</v>
      </c>
      <c r="AC178" s="50" t="str">
        <f t="array" ref="AC178">IFERROR(INDEX(INDIRECT("'"&amp;VLOOKUP($C178,ModMap!$A$2:$B$21,2,FALSE)&amp;"'!AC:AC"),MATCH($K178,INDIRECT("'"&amp;VLOOKUP($C178,ModMap!$A$2:$B$21,2,FALSE)&amp;"'!$K:$K"),0)),"")</f>
        <v/>
      </c>
      <c r="AD178" s="48" t="s">
        <v>33</v>
      </c>
      <c r="AE178" s="50" t="str">
        <f t="array" ref="AE178">IFERROR(INDEX(INDIRECT("'"&amp;VLOOKUP($C178,ModMap!$A$2:$B$21,2,FALSE)&amp;"'!AE:AE"),MATCH($K178,INDIRECT("'"&amp;VLOOKUP($C178,ModMap!$A$2:$B$21,2,FALSE)&amp;"'!$K:$K"),0)),"")</f>
        <v>Not Started</v>
      </c>
      <c r="AF178" s="50" t="str">
        <f t="array" ref="AF178">IFERROR(INDEX(INDIRECT("'"&amp;VLOOKUP($C178,ModMap!$A$2:$B$21,2,FALSE)&amp;"'!AF:AF"),MATCH($K178,INDIRECT("'"&amp;VLOOKUP($C178,ModMap!$A$2:$B$21,2,FALSE)&amp;"'!$K:$K"),0)),"")</f>
        <v>Unassigned</v>
      </c>
      <c r="AG178" s="44" t="s">
        <v>36</v>
      </c>
      <c r="AH178" s="50" t="str">
        <f t="array" ref="AH178">IFERROR(INDEX(INDIRECT("'"&amp;VLOOKUP($C178,ModMap!$A$2:$B$21,2,FALSE)&amp;"'!AH:AH"),MATCH($K178,INDIRECT("'"&amp;VLOOKUP($C178,ModMap!$A$2:$B$21,2,FALSE)&amp;"'!$K:$K"),0)),"")</f>
        <v>N/A</v>
      </c>
      <c r="AI178" s="50" t="str">
        <f t="array" ref="AI178">IFERROR(INDEX(INDIRECT("'"&amp;VLOOKUP($C178,ModMap!$A$2:$B$21,2,FALSE)&amp;"'!AI:AI"),MATCH($K178,INDIRECT("'"&amp;VLOOKUP($C178,ModMap!$A$2:$B$21,2,FALSE)&amp;"'!$K:$K"),0)),"")</f>
        <v/>
      </c>
      <c r="AJ178" s="44" t="s">
        <v>36</v>
      </c>
      <c r="AK178" s="50" t="str">
        <f t="array" ref="AK178">IFERROR(INDEX(INDIRECT("'"&amp;VLOOKUP($C178,ModMap!$A$2:$B$21,2,FALSE)&amp;"'!AK:AK"),MATCH($K178,INDIRECT("'"&amp;VLOOKUP($C178,ModMap!$A$2:$B$21,2,FALSE)&amp;"'!$K:$K"),0)),"")</f>
        <v>N/A</v>
      </c>
      <c r="AL178" s="50" t="str">
        <f t="array" ref="AL178">IFERROR(INDEX(INDIRECT("'"&amp;VLOOKUP($C178,ModMap!$A$2:$B$21,2,FALSE)&amp;"'!AL:AL"),MATCH($K178,INDIRECT("'"&amp;VLOOKUP($C178,ModMap!$A$2:$B$21,2,FALSE)&amp;"'!$K:$K"),0)),"")</f>
        <v/>
      </c>
      <c r="AM178" s="50">
        <f t="shared" si="1"/>
        <v>3</v>
      </c>
      <c r="AN178" s="50" t="str">
        <f t="shared" si="2"/>
        <v>Not Started</v>
      </c>
      <c r="AO178" s="51" t="str">
        <f t="array" ref="AO178">IFERROR(INDEX(INDIRECT("'"&amp;VLOOKUP($C178,ModMap!$A$2:$B$21,2,FALSE)&amp;"'!AO:AO"),MATCH($K178,INDIRECT("'"&amp;VLOOKUP($C178,ModMap!$A$2:$B$21,2,FALSE)&amp;"'!$K:$K"),0)),"")</f>
        <v/>
      </c>
      <c r="AP178" s="49" t="str">
        <f t="array" ref="AP178">IFERROR(HYPERLINK("#'"&amp;VLOOKUP($C178,ModMap!$A$2:$B$21,2,FALSE)&amp;"'!V"&amp;MATCH($K178,INDIRECT("'"&amp;VLOOKUP($C178,ModMap!$A$2:$B$21,2,FALSE)&amp;"'!$K:$K"),0),"Edit on module sheet"),"")</f>
        <v>Edit on module sheet</v>
      </c>
    </row>
    <row r="179" ht="42.0" customHeight="1">
      <c r="A179" s="39">
        <v>177.0</v>
      </c>
      <c r="B179" s="39">
        <v>632.0</v>
      </c>
      <c r="C179" s="39" t="s">
        <v>127</v>
      </c>
      <c r="D179" s="40" t="s">
        <v>128</v>
      </c>
      <c r="E179" s="31" t="s">
        <v>69</v>
      </c>
      <c r="F179" s="76" t="s">
        <v>1531</v>
      </c>
      <c r="G179" s="40" t="s">
        <v>1532</v>
      </c>
      <c r="H179" s="39" t="s">
        <v>3127</v>
      </c>
      <c r="I179" s="39" t="s">
        <v>3128</v>
      </c>
      <c r="J179" s="40" t="s">
        <v>3129</v>
      </c>
      <c r="K179" s="39" t="s">
        <v>3898</v>
      </c>
      <c r="L179" s="40" t="s">
        <v>3899</v>
      </c>
      <c r="M179" s="48" t="s">
        <v>434</v>
      </c>
      <c r="N179" s="39" t="s">
        <v>128</v>
      </c>
      <c r="O179" s="39" t="s">
        <v>3132</v>
      </c>
      <c r="P179" s="40" t="s">
        <v>3133</v>
      </c>
      <c r="Q179" s="40" t="s">
        <v>3134</v>
      </c>
      <c r="R179" s="39" t="s">
        <v>3135</v>
      </c>
      <c r="S179" s="39" t="s">
        <v>69</v>
      </c>
      <c r="T179" s="39" t="str">
        <f t="array" ref="T179">IFERROR(INDEX(INDIRECT("'"&amp;VLOOKUP($C179,ModMap!$A$2:$B$21,2,FALSE)&amp;"'!T:T"),MATCH($K179,INDIRECT("'"&amp;VLOOKUP($C179,ModMap!$A$2:$B$21,2,FALSE)&amp;"'!$K:$K"),0)),"")</f>
        <v>Unassigned</v>
      </c>
      <c r="U179" s="44" t="s">
        <v>36</v>
      </c>
      <c r="V179" s="39" t="str">
        <f t="array" ref="V179">IFERROR(INDEX(INDIRECT("'"&amp;VLOOKUP($C179,ModMap!$A$2:$B$21,2,FALSE)&amp;"'!V:V"),MATCH($K179,INDIRECT("'"&amp;VLOOKUP($C179,ModMap!$A$2:$B$21,2,FALSE)&amp;"'!$K:$K"),0)),"")</f>
        <v>N/A</v>
      </c>
      <c r="W179" s="39" t="str">
        <f t="array" ref="W179">IFERROR(INDEX(INDIRECT("'"&amp;VLOOKUP($C179,ModMap!$A$2:$B$21,2,FALSE)&amp;"'!W:W"),MATCH($K179,INDIRECT("'"&amp;VLOOKUP($C179,ModMap!$A$2:$B$21,2,FALSE)&amp;"'!$K:$K"),0)),"")</f>
        <v/>
      </c>
      <c r="X179" s="48" t="s">
        <v>33</v>
      </c>
      <c r="Y179" s="39" t="str">
        <f t="array" ref="Y179">IFERROR(INDEX(INDIRECT("'"&amp;VLOOKUP($C179,ModMap!$A$2:$B$21,2,FALSE)&amp;"'!Y:Y"),MATCH($K179,INDIRECT("'"&amp;VLOOKUP($C179,ModMap!$A$2:$B$21,2,FALSE)&amp;"'!$K:$K"),0)),"")</f>
        <v>Not Started</v>
      </c>
      <c r="Z179" s="39" t="str">
        <f t="array" ref="Z179">IFERROR(INDEX(INDIRECT("'"&amp;VLOOKUP($C179,ModMap!$A$2:$B$21,2,FALSE)&amp;"'!Z:Z"),MATCH($K179,INDIRECT("'"&amp;VLOOKUP($C179,ModMap!$A$2:$B$21,2,FALSE)&amp;"'!$K:$K"),0)),"")</f>
        <v>Unassigned</v>
      </c>
      <c r="AA179" s="44" t="s">
        <v>36</v>
      </c>
      <c r="AB179" s="39" t="str">
        <f t="array" ref="AB179">IFERROR(INDEX(INDIRECT("'"&amp;VLOOKUP($C179,ModMap!$A$2:$B$21,2,FALSE)&amp;"'!AB:AB"),MATCH($K179,INDIRECT("'"&amp;VLOOKUP($C179,ModMap!$A$2:$B$21,2,FALSE)&amp;"'!$K:$K"),0)),"")</f>
        <v>N/A</v>
      </c>
      <c r="AC179" s="39" t="str">
        <f t="array" ref="AC179">IFERROR(INDEX(INDIRECT("'"&amp;VLOOKUP($C179,ModMap!$A$2:$B$21,2,FALSE)&amp;"'!AC:AC"),MATCH($K179,INDIRECT("'"&amp;VLOOKUP($C179,ModMap!$A$2:$B$21,2,FALSE)&amp;"'!$K:$K"),0)),"")</f>
        <v/>
      </c>
      <c r="AD179" s="44" t="s">
        <v>36</v>
      </c>
      <c r="AE179" s="39" t="str">
        <f t="array" ref="AE179">IFERROR(INDEX(INDIRECT("'"&amp;VLOOKUP($C179,ModMap!$A$2:$B$21,2,FALSE)&amp;"'!AE:AE"),MATCH($K179,INDIRECT("'"&amp;VLOOKUP($C179,ModMap!$A$2:$B$21,2,FALSE)&amp;"'!$K:$K"),0)),"")</f>
        <v>N/A</v>
      </c>
      <c r="AF179" s="39" t="str">
        <f t="array" ref="AF179">IFERROR(INDEX(INDIRECT("'"&amp;VLOOKUP($C179,ModMap!$A$2:$B$21,2,FALSE)&amp;"'!AF:AF"),MATCH($K179,INDIRECT("'"&amp;VLOOKUP($C179,ModMap!$A$2:$B$21,2,FALSE)&amp;"'!$K:$K"),0)),"")</f>
        <v/>
      </c>
      <c r="AG179" s="44" t="s">
        <v>36</v>
      </c>
      <c r="AH179" s="39" t="str">
        <f t="array" ref="AH179">IFERROR(INDEX(INDIRECT("'"&amp;VLOOKUP($C179,ModMap!$A$2:$B$21,2,FALSE)&amp;"'!AH:AH"),MATCH($K179,INDIRECT("'"&amp;VLOOKUP($C179,ModMap!$A$2:$B$21,2,FALSE)&amp;"'!$K:$K"),0)),"")</f>
        <v>N/A</v>
      </c>
      <c r="AI179" s="39" t="str">
        <f t="array" ref="AI179">IFERROR(INDEX(INDIRECT("'"&amp;VLOOKUP($C179,ModMap!$A$2:$B$21,2,FALSE)&amp;"'!AI:AI"),MATCH($K179,INDIRECT("'"&amp;VLOOKUP($C179,ModMap!$A$2:$B$21,2,FALSE)&amp;"'!$K:$K"),0)),"")</f>
        <v/>
      </c>
      <c r="AJ179" s="44" t="s">
        <v>36</v>
      </c>
      <c r="AK179" s="39" t="str">
        <f t="array" ref="AK179">IFERROR(INDEX(INDIRECT("'"&amp;VLOOKUP($C179,ModMap!$A$2:$B$21,2,FALSE)&amp;"'!AK:AK"),MATCH($K179,INDIRECT("'"&amp;VLOOKUP($C179,ModMap!$A$2:$B$21,2,FALSE)&amp;"'!$K:$K"),0)),"")</f>
        <v>N/A</v>
      </c>
      <c r="AL179" s="39" t="str">
        <f t="array" ref="AL179">IFERROR(INDEX(INDIRECT("'"&amp;VLOOKUP($C179,ModMap!$A$2:$B$21,2,FALSE)&amp;"'!AL:AL"),MATCH($K179,INDIRECT("'"&amp;VLOOKUP($C179,ModMap!$A$2:$B$21,2,FALSE)&amp;"'!$K:$K"),0)),"")</f>
        <v/>
      </c>
      <c r="AM179" s="39">
        <f t="shared" si="1"/>
        <v>1</v>
      </c>
      <c r="AN179" s="39" t="str">
        <f t="shared" si="2"/>
        <v>Not Started</v>
      </c>
      <c r="AO179" s="40" t="str">
        <f t="array" ref="AO179">IFERROR(INDEX(INDIRECT("'"&amp;VLOOKUP($C179,ModMap!$A$2:$B$21,2,FALSE)&amp;"'!AO:AO"),MATCH($K179,INDIRECT("'"&amp;VLOOKUP($C179,ModMap!$A$2:$B$21,2,FALSE)&amp;"'!$K:$K"),0)),"")</f>
        <v/>
      </c>
      <c r="AP179" s="49" t="str">
        <f t="array" ref="AP179">IFERROR(HYPERLINK("#'"&amp;VLOOKUP($C179,ModMap!$A$2:$B$21,2,FALSE)&amp;"'!V"&amp;MATCH($K179,INDIRECT("'"&amp;VLOOKUP($C179,ModMap!$A$2:$B$21,2,FALSE)&amp;"'!$K:$K"),0),"Edit on module sheet"),"")</f>
        <v>Edit on module sheet</v>
      </c>
    </row>
    <row r="180" ht="42.0" customHeight="1">
      <c r="A180" s="50">
        <v>178.0</v>
      </c>
      <c r="B180" s="50">
        <v>635.0</v>
      </c>
      <c r="C180" s="50" t="s">
        <v>127</v>
      </c>
      <c r="D180" s="51" t="s">
        <v>128</v>
      </c>
      <c r="E180" s="31" t="s">
        <v>69</v>
      </c>
      <c r="F180" s="76" t="s">
        <v>1531</v>
      </c>
      <c r="G180" s="51" t="s">
        <v>1532</v>
      </c>
      <c r="H180" s="50" t="s">
        <v>1641</v>
      </c>
      <c r="I180" s="50" t="s">
        <v>1642</v>
      </c>
      <c r="J180" s="51" t="s">
        <v>1643</v>
      </c>
      <c r="K180" s="50" t="s">
        <v>3900</v>
      </c>
      <c r="L180" s="51" t="s">
        <v>3901</v>
      </c>
      <c r="M180" s="48" t="s">
        <v>434</v>
      </c>
      <c r="N180" s="50" t="s">
        <v>128</v>
      </c>
      <c r="O180" s="50" t="s">
        <v>1646</v>
      </c>
      <c r="P180" s="51" t="s">
        <v>1647</v>
      </c>
      <c r="Q180" s="51" t="s">
        <v>1648</v>
      </c>
      <c r="R180" s="50" t="s">
        <v>1328</v>
      </c>
      <c r="S180" s="50" t="s">
        <v>69</v>
      </c>
      <c r="T180" s="50" t="str">
        <f t="array" ref="T180">IFERROR(INDEX(INDIRECT("'"&amp;VLOOKUP($C180,ModMap!$A$2:$B$21,2,FALSE)&amp;"'!T:T"),MATCH($K180,INDIRECT("'"&amp;VLOOKUP($C180,ModMap!$A$2:$B$21,2,FALSE)&amp;"'!$K:$K"),0)),"")</f>
        <v>Unassigned</v>
      </c>
      <c r="U180" s="44" t="s">
        <v>36</v>
      </c>
      <c r="V180" s="50" t="str">
        <f t="array" ref="V180">IFERROR(INDEX(INDIRECT("'"&amp;VLOOKUP($C180,ModMap!$A$2:$B$21,2,FALSE)&amp;"'!V:V"),MATCH($K180,INDIRECT("'"&amp;VLOOKUP($C180,ModMap!$A$2:$B$21,2,FALSE)&amp;"'!$K:$K"),0)),"")</f>
        <v>N/A</v>
      </c>
      <c r="W180" s="50" t="str">
        <f t="array" ref="W180">IFERROR(INDEX(INDIRECT("'"&amp;VLOOKUP($C180,ModMap!$A$2:$B$21,2,FALSE)&amp;"'!W:W"),MATCH($K180,INDIRECT("'"&amp;VLOOKUP($C180,ModMap!$A$2:$B$21,2,FALSE)&amp;"'!$K:$K"),0)),"")</f>
        <v/>
      </c>
      <c r="X180" s="48" t="s">
        <v>33</v>
      </c>
      <c r="Y180" s="50" t="str">
        <f t="array" ref="Y180">IFERROR(INDEX(INDIRECT("'"&amp;VLOOKUP($C180,ModMap!$A$2:$B$21,2,FALSE)&amp;"'!Y:Y"),MATCH($K180,INDIRECT("'"&amp;VLOOKUP($C180,ModMap!$A$2:$B$21,2,FALSE)&amp;"'!$K:$K"),0)),"")</f>
        <v>Not Started</v>
      </c>
      <c r="Z180" s="50" t="str">
        <f t="array" ref="Z180">IFERROR(INDEX(INDIRECT("'"&amp;VLOOKUP($C180,ModMap!$A$2:$B$21,2,FALSE)&amp;"'!Z:Z"),MATCH($K180,INDIRECT("'"&amp;VLOOKUP($C180,ModMap!$A$2:$B$21,2,FALSE)&amp;"'!$K:$K"),0)),"")</f>
        <v>Unassigned</v>
      </c>
      <c r="AA180" s="44" t="s">
        <v>36</v>
      </c>
      <c r="AB180" s="50" t="str">
        <f t="array" ref="AB180">IFERROR(INDEX(INDIRECT("'"&amp;VLOOKUP($C180,ModMap!$A$2:$B$21,2,FALSE)&amp;"'!AB:AB"),MATCH($K180,INDIRECT("'"&amp;VLOOKUP($C180,ModMap!$A$2:$B$21,2,FALSE)&amp;"'!$K:$K"),0)),"")</f>
        <v>N/A</v>
      </c>
      <c r="AC180" s="50" t="str">
        <f t="array" ref="AC180">IFERROR(INDEX(INDIRECT("'"&amp;VLOOKUP($C180,ModMap!$A$2:$B$21,2,FALSE)&amp;"'!AC:AC"),MATCH($K180,INDIRECT("'"&amp;VLOOKUP($C180,ModMap!$A$2:$B$21,2,FALSE)&amp;"'!$K:$K"),0)),"")</f>
        <v/>
      </c>
      <c r="AD180" s="44" t="s">
        <v>36</v>
      </c>
      <c r="AE180" s="50" t="str">
        <f t="array" ref="AE180">IFERROR(INDEX(INDIRECT("'"&amp;VLOOKUP($C180,ModMap!$A$2:$B$21,2,FALSE)&amp;"'!AE:AE"),MATCH($K180,INDIRECT("'"&amp;VLOOKUP($C180,ModMap!$A$2:$B$21,2,FALSE)&amp;"'!$K:$K"),0)),"")</f>
        <v>N/A</v>
      </c>
      <c r="AF180" s="50" t="str">
        <f t="array" ref="AF180">IFERROR(INDEX(INDIRECT("'"&amp;VLOOKUP($C180,ModMap!$A$2:$B$21,2,FALSE)&amp;"'!AF:AF"),MATCH($K180,INDIRECT("'"&amp;VLOOKUP($C180,ModMap!$A$2:$B$21,2,FALSE)&amp;"'!$K:$K"),0)),"")</f>
        <v/>
      </c>
      <c r="AG180" s="44" t="s">
        <v>36</v>
      </c>
      <c r="AH180" s="50" t="str">
        <f t="array" ref="AH180">IFERROR(INDEX(INDIRECT("'"&amp;VLOOKUP($C180,ModMap!$A$2:$B$21,2,FALSE)&amp;"'!AH:AH"),MATCH($K180,INDIRECT("'"&amp;VLOOKUP($C180,ModMap!$A$2:$B$21,2,FALSE)&amp;"'!$K:$K"),0)),"")</f>
        <v>N/A</v>
      </c>
      <c r="AI180" s="50" t="str">
        <f t="array" ref="AI180">IFERROR(INDEX(INDIRECT("'"&amp;VLOOKUP($C180,ModMap!$A$2:$B$21,2,FALSE)&amp;"'!AI:AI"),MATCH($K180,INDIRECT("'"&amp;VLOOKUP($C180,ModMap!$A$2:$B$21,2,FALSE)&amp;"'!$K:$K"),0)),"")</f>
        <v/>
      </c>
      <c r="AJ180" s="44" t="s">
        <v>36</v>
      </c>
      <c r="AK180" s="50" t="str">
        <f t="array" ref="AK180">IFERROR(INDEX(INDIRECT("'"&amp;VLOOKUP($C180,ModMap!$A$2:$B$21,2,FALSE)&amp;"'!AK:AK"),MATCH($K180,INDIRECT("'"&amp;VLOOKUP($C180,ModMap!$A$2:$B$21,2,FALSE)&amp;"'!$K:$K"),0)),"")</f>
        <v>N/A</v>
      </c>
      <c r="AL180" s="50" t="str">
        <f t="array" ref="AL180">IFERROR(INDEX(INDIRECT("'"&amp;VLOOKUP($C180,ModMap!$A$2:$B$21,2,FALSE)&amp;"'!AL:AL"),MATCH($K180,INDIRECT("'"&amp;VLOOKUP($C180,ModMap!$A$2:$B$21,2,FALSE)&amp;"'!$K:$K"),0)),"")</f>
        <v/>
      </c>
      <c r="AM180" s="50">
        <f t="shared" si="1"/>
        <v>1</v>
      </c>
      <c r="AN180" s="50" t="str">
        <f t="shared" si="2"/>
        <v>Not Started</v>
      </c>
      <c r="AO180" s="51" t="str">
        <f t="array" ref="AO180">IFERROR(INDEX(INDIRECT("'"&amp;VLOOKUP($C180,ModMap!$A$2:$B$21,2,FALSE)&amp;"'!AO:AO"),MATCH($K180,INDIRECT("'"&amp;VLOOKUP($C180,ModMap!$A$2:$B$21,2,FALSE)&amp;"'!$K:$K"),0)),"")</f>
        <v/>
      </c>
      <c r="AP180" s="49" t="str">
        <f t="array" ref="AP180">IFERROR(HYPERLINK("#'"&amp;VLOOKUP($C180,ModMap!$A$2:$B$21,2,FALSE)&amp;"'!V"&amp;MATCH($K180,INDIRECT("'"&amp;VLOOKUP($C180,ModMap!$A$2:$B$21,2,FALSE)&amp;"'!$K:$K"),0),"Edit on module sheet"),"")</f>
        <v>Edit on module sheet</v>
      </c>
    </row>
    <row r="181" ht="42.0" customHeight="1">
      <c r="A181" s="39">
        <v>179.0</v>
      </c>
      <c r="B181" s="39">
        <v>637.0</v>
      </c>
      <c r="C181" s="39" t="s">
        <v>127</v>
      </c>
      <c r="D181" s="40" t="s">
        <v>128</v>
      </c>
      <c r="E181" s="31" t="s">
        <v>69</v>
      </c>
      <c r="F181" s="76" t="s">
        <v>1531</v>
      </c>
      <c r="G181" s="40" t="s">
        <v>1532</v>
      </c>
      <c r="H181" s="39" t="s">
        <v>1651</v>
      </c>
      <c r="I181" s="39" t="s">
        <v>1652</v>
      </c>
      <c r="J181" s="40" t="s">
        <v>1653</v>
      </c>
      <c r="K181" s="39" t="s">
        <v>3902</v>
      </c>
      <c r="L181" s="40" t="s">
        <v>3903</v>
      </c>
      <c r="M181" s="48" t="s">
        <v>434</v>
      </c>
      <c r="N181" s="39" t="s">
        <v>128</v>
      </c>
      <c r="O181" s="39" t="s">
        <v>1656</v>
      </c>
      <c r="P181" s="40" t="s">
        <v>1657</v>
      </c>
      <c r="Q181" s="40" t="s">
        <v>1658</v>
      </c>
      <c r="R181" s="39" t="s">
        <v>1317</v>
      </c>
      <c r="S181" s="39" t="s">
        <v>69</v>
      </c>
      <c r="T181" s="39" t="str">
        <f t="array" ref="T181">IFERROR(INDEX(INDIRECT("'"&amp;VLOOKUP($C181,ModMap!$A$2:$B$21,2,FALSE)&amp;"'!T:T"),MATCH($K181,INDIRECT("'"&amp;VLOOKUP($C181,ModMap!$A$2:$B$21,2,FALSE)&amp;"'!$K:$K"),0)),"")</f>
        <v>Unassigned</v>
      </c>
      <c r="U181" s="48" t="s">
        <v>33</v>
      </c>
      <c r="V181" s="39" t="str">
        <f t="array" ref="V181">IFERROR(INDEX(INDIRECT("'"&amp;VLOOKUP($C181,ModMap!$A$2:$B$21,2,FALSE)&amp;"'!V:V"),MATCH($K181,INDIRECT("'"&amp;VLOOKUP($C181,ModMap!$A$2:$B$21,2,FALSE)&amp;"'!$K:$K"),0)),"")</f>
        <v>Not Started</v>
      </c>
      <c r="W181" s="39" t="str">
        <f t="array" ref="W181">IFERROR(INDEX(INDIRECT("'"&amp;VLOOKUP($C181,ModMap!$A$2:$B$21,2,FALSE)&amp;"'!W:W"),MATCH($K181,INDIRECT("'"&amp;VLOOKUP($C181,ModMap!$A$2:$B$21,2,FALSE)&amp;"'!$K:$K"),0)),"")</f>
        <v>Unassigned</v>
      </c>
      <c r="X181" s="44" t="s">
        <v>36</v>
      </c>
      <c r="Y181" s="39" t="str">
        <f t="array" ref="Y181">IFERROR(INDEX(INDIRECT("'"&amp;VLOOKUP($C181,ModMap!$A$2:$B$21,2,FALSE)&amp;"'!Y:Y"),MATCH($K181,INDIRECT("'"&amp;VLOOKUP($C181,ModMap!$A$2:$B$21,2,FALSE)&amp;"'!$K:$K"),0)),"")</f>
        <v>N/A</v>
      </c>
      <c r="Z181" s="39" t="str">
        <f t="array" ref="Z181">IFERROR(INDEX(INDIRECT("'"&amp;VLOOKUP($C181,ModMap!$A$2:$B$21,2,FALSE)&amp;"'!Z:Z"),MATCH($K181,INDIRECT("'"&amp;VLOOKUP($C181,ModMap!$A$2:$B$21,2,FALSE)&amp;"'!$K:$K"),0)),"")</f>
        <v/>
      </c>
      <c r="AA181" s="44" t="s">
        <v>36</v>
      </c>
      <c r="AB181" s="39" t="str">
        <f t="array" ref="AB181">IFERROR(INDEX(INDIRECT("'"&amp;VLOOKUP($C181,ModMap!$A$2:$B$21,2,FALSE)&amp;"'!AB:AB"),MATCH($K181,INDIRECT("'"&amp;VLOOKUP($C181,ModMap!$A$2:$B$21,2,FALSE)&amp;"'!$K:$K"),0)),"")</f>
        <v>N/A</v>
      </c>
      <c r="AC181" s="39" t="str">
        <f t="array" ref="AC181">IFERROR(INDEX(INDIRECT("'"&amp;VLOOKUP($C181,ModMap!$A$2:$B$21,2,FALSE)&amp;"'!AC:AC"),MATCH($K181,INDIRECT("'"&amp;VLOOKUP($C181,ModMap!$A$2:$B$21,2,FALSE)&amp;"'!$K:$K"),0)),"")</f>
        <v/>
      </c>
      <c r="AD181" s="44" t="s">
        <v>36</v>
      </c>
      <c r="AE181" s="39" t="str">
        <f t="array" ref="AE181">IFERROR(INDEX(INDIRECT("'"&amp;VLOOKUP($C181,ModMap!$A$2:$B$21,2,FALSE)&amp;"'!AE:AE"),MATCH($K181,INDIRECT("'"&amp;VLOOKUP($C181,ModMap!$A$2:$B$21,2,FALSE)&amp;"'!$K:$K"),0)),"")</f>
        <v>N/A</v>
      </c>
      <c r="AF181" s="39" t="str">
        <f t="array" ref="AF181">IFERROR(INDEX(INDIRECT("'"&amp;VLOOKUP($C181,ModMap!$A$2:$B$21,2,FALSE)&amp;"'!AF:AF"),MATCH($K181,INDIRECT("'"&amp;VLOOKUP($C181,ModMap!$A$2:$B$21,2,FALSE)&amp;"'!$K:$K"),0)),"")</f>
        <v/>
      </c>
      <c r="AG181" s="44" t="s">
        <v>36</v>
      </c>
      <c r="AH181" s="39" t="str">
        <f t="array" ref="AH181">IFERROR(INDEX(INDIRECT("'"&amp;VLOOKUP($C181,ModMap!$A$2:$B$21,2,FALSE)&amp;"'!AH:AH"),MATCH($K181,INDIRECT("'"&amp;VLOOKUP($C181,ModMap!$A$2:$B$21,2,FALSE)&amp;"'!$K:$K"),0)),"")</f>
        <v>N/A</v>
      </c>
      <c r="AI181" s="39" t="str">
        <f t="array" ref="AI181">IFERROR(INDEX(INDIRECT("'"&amp;VLOOKUP($C181,ModMap!$A$2:$B$21,2,FALSE)&amp;"'!AI:AI"),MATCH($K181,INDIRECT("'"&amp;VLOOKUP($C181,ModMap!$A$2:$B$21,2,FALSE)&amp;"'!$K:$K"),0)),"")</f>
        <v/>
      </c>
      <c r="AJ181" s="44" t="s">
        <v>36</v>
      </c>
      <c r="AK181" s="39" t="str">
        <f t="array" ref="AK181">IFERROR(INDEX(INDIRECT("'"&amp;VLOOKUP($C181,ModMap!$A$2:$B$21,2,FALSE)&amp;"'!AK:AK"),MATCH($K181,INDIRECT("'"&amp;VLOOKUP($C181,ModMap!$A$2:$B$21,2,FALSE)&amp;"'!$K:$K"),0)),"")</f>
        <v>N/A</v>
      </c>
      <c r="AL181" s="39" t="str">
        <f t="array" ref="AL181">IFERROR(INDEX(INDIRECT("'"&amp;VLOOKUP($C181,ModMap!$A$2:$B$21,2,FALSE)&amp;"'!AL:AL"),MATCH($K181,INDIRECT("'"&amp;VLOOKUP($C181,ModMap!$A$2:$B$21,2,FALSE)&amp;"'!$K:$K"),0)),"")</f>
        <v/>
      </c>
      <c r="AM181" s="39">
        <f t="shared" si="1"/>
        <v>1</v>
      </c>
      <c r="AN181" s="39" t="str">
        <f t="shared" si="2"/>
        <v>Not Started</v>
      </c>
      <c r="AO181" s="40" t="str">
        <f t="array" ref="AO181">IFERROR(INDEX(INDIRECT("'"&amp;VLOOKUP($C181,ModMap!$A$2:$B$21,2,FALSE)&amp;"'!AO:AO"),MATCH($K181,INDIRECT("'"&amp;VLOOKUP($C181,ModMap!$A$2:$B$21,2,FALSE)&amp;"'!$K:$K"),0)),"")</f>
        <v/>
      </c>
      <c r="AP181" s="49" t="str">
        <f t="array" ref="AP181">IFERROR(HYPERLINK("#'"&amp;VLOOKUP($C181,ModMap!$A$2:$B$21,2,FALSE)&amp;"'!V"&amp;MATCH($K181,INDIRECT("'"&amp;VLOOKUP($C181,ModMap!$A$2:$B$21,2,FALSE)&amp;"'!$K:$K"),0),"Edit on module sheet"),"")</f>
        <v>Edit on module sheet</v>
      </c>
    </row>
    <row r="182" ht="42.0" customHeight="1">
      <c r="A182" s="50">
        <v>180.0</v>
      </c>
      <c r="B182" s="50">
        <v>640.0</v>
      </c>
      <c r="C182" s="50" t="s">
        <v>127</v>
      </c>
      <c r="D182" s="51" t="s">
        <v>128</v>
      </c>
      <c r="E182" s="31" t="s">
        <v>69</v>
      </c>
      <c r="F182" s="76" t="s">
        <v>1531</v>
      </c>
      <c r="G182" s="51" t="s">
        <v>1532</v>
      </c>
      <c r="H182" s="50" t="s">
        <v>1661</v>
      </c>
      <c r="I182" s="50" t="s">
        <v>1662</v>
      </c>
      <c r="J182" s="51" t="s">
        <v>1663</v>
      </c>
      <c r="K182" s="50" t="s">
        <v>3904</v>
      </c>
      <c r="L182" s="51" t="s">
        <v>3905</v>
      </c>
      <c r="M182" s="48" t="s">
        <v>434</v>
      </c>
      <c r="N182" s="50" t="s">
        <v>128</v>
      </c>
      <c r="O182" s="50" t="s">
        <v>1656</v>
      </c>
      <c r="P182" s="51" t="s">
        <v>1666</v>
      </c>
      <c r="Q182" s="51" t="s">
        <v>1667</v>
      </c>
      <c r="R182" s="50" t="s">
        <v>1317</v>
      </c>
      <c r="S182" s="50" t="s">
        <v>69</v>
      </c>
      <c r="T182" s="50" t="str">
        <f t="array" ref="T182">IFERROR(INDEX(INDIRECT("'"&amp;VLOOKUP($C182,ModMap!$A$2:$B$21,2,FALSE)&amp;"'!T:T"),MATCH($K182,INDIRECT("'"&amp;VLOOKUP($C182,ModMap!$A$2:$B$21,2,FALSE)&amp;"'!$K:$K"),0)),"")</f>
        <v>Unassigned</v>
      </c>
      <c r="U182" s="44" t="s">
        <v>36</v>
      </c>
      <c r="V182" s="50" t="str">
        <f t="array" ref="V182">IFERROR(INDEX(INDIRECT("'"&amp;VLOOKUP($C182,ModMap!$A$2:$B$21,2,FALSE)&amp;"'!V:V"),MATCH($K182,INDIRECT("'"&amp;VLOOKUP($C182,ModMap!$A$2:$B$21,2,FALSE)&amp;"'!$K:$K"),0)),"")</f>
        <v>N/A</v>
      </c>
      <c r="W182" s="50" t="str">
        <f t="array" ref="W182">IFERROR(INDEX(INDIRECT("'"&amp;VLOOKUP($C182,ModMap!$A$2:$B$21,2,FALSE)&amp;"'!W:W"),MATCH($K182,INDIRECT("'"&amp;VLOOKUP($C182,ModMap!$A$2:$B$21,2,FALSE)&amp;"'!$K:$K"),0)),"")</f>
        <v/>
      </c>
      <c r="X182" s="48" t="s">
        <v>33</v>
      </c>
      <c r="Y182" s="50" t="str">
        <f t="array" ref="Y182">IFERROR(INDEX(INDIRECT("'"&amp;VLOOKUP($C182,ModMap!$A$2:$B$21,2,FALSE)&amp;"'!Y:Y"),MATCH($K182,INDIRECT("'"&amp;VLOOKUP($C182,ModMap!$A$2:$B$21,2,FALSE)&amp;"'!$K:$K"),0)),"")</f>
        <v>Not Started</v>
      </c>
      <c r="Z182" s="50" t="str">
        <f t="array" ref="Z182">IFERROR(INDEX(INDIRECT("'"&amp;VLOOKUP($C182,ModMap!$A$2:$B$21,2,FALSE)&amp;"'!Z:Z"),MATCH($K182,INDIRECT("'"&amp;VLOOKUP($C182,ModMap!$A$2:$B$21,2,FALSE)&amp;"'!$K:$K"),0)),"")</f>
        <v>Unassigned</v>
      </c>
      <c r="AA182" s="44" t="s">
        <v>36</v>
      </c>
      <c r="AB182" s="50" t="str">
        <f t="array" ref="AB182">IFERROR(INDEX(INDIRECT("'"&amp;VLOOKUP($C182,ModMap!$A$2:$B$21,2,FALSE)&amp;"'!AB:AB"),MATCH($K182,INDIRECT("'"&amp;VLOOKUP($C182,ModMap!$A$2:$B$21,2,FALSE)&amp;"'!$K:$K"),0)),"")</f>
        <v>N/A</v>
      </c>
      <c r="AC182" s="50" t="str">
        <f t="array" ref="AC182">IFERROR(INDEX(INDIRECT("'"&amp;VLOOKUP($C182,ModMap!$A$2:$B$21,2,FALSE)&amp;"'!AC:AC"),MATCH($K182,INDIRECT("'"&amp;VLOOKUP($C182,ModMap!$A$2:$B$21,2,FALSE)&amp;"'!$K:$K"),0)),"")</f>
        <v/>
      </c>
      <c r="AD182" s="44" t="s">
        <v>36</v>
      </c>
      <c r="AE182" s="50" t="str">
        <f t="array" ref="AE182">IFERROR(INDEX(INDIRECT("'"&amp;VLOOKUP($C182,ModMap!$A$2:$B$21,2,FALSE)&amp;"'!AE:AE"),MATCH($K182,INDIRECT("'"&amp;VLOOKUP($C182,ModMap!$A$2:$B$21,2,FALSE)&amp;"'!$K:$K"),0)),"")</f>
        <v>N/A</v>
      </c>
      <c r="AF182" s="50" t="str">
        <f t="array" ref="AF182">IFERROR(INDEX(INDIRECT("'"&amp;VLOOKUP($C182,ModMap!$A$2:$B$21,2,FALSE)&amp;"'!AF:AF"),MATCH($K182,INDIRECT("'"&amp;VLOOKUP($C182,ModMap!$A$2:$B$21,2,FALSE)&amp;"'!$K:$K"),0)),"")</f>
        <v/>
      </c>
      <c r="AG182" s="44" t="s">
        <v>36</v>
      </c>
      <c r="AH182" s="50" t="str">
        <f t="array" ref="AH182">IFERROR(INDEX(INDIRECT("'"&amp;VLOOKUP($C182,ModMap!$A$2:$B$21,2,FALSE)&amp;"'!AH:AH"),MATCH($K182,INDIRECT("'"&amp;VLOOKUP($C182,ModMap!$A$2:$B$21,2,FALSE)&amp;"'!$K:$K"),0)),"")</f>
        <v>N/A</v>
      </c>
      <c r="AI182" s="50" t="str">
        <f t="array" ref="AI182">IFERROR(INDEX(INDIRECT("'"&amp;VLOOKUP($C182,ModMap!$A$2:$B$21,2,FALSE)&amp;"'!AI:AI"),MATCH($K182,INDIRECT("'"&amp;VLOOKUP($C182,ModMap!$A$2:$B$21,2,FALSE)&amp;"'!$K:$K"),0)),"")</f>
        <v/>
      </c>
      <c r="AJ182" s="44" t="s">
        <v>36</v>
      </c>
      <c r="AK182" s="50" t="str">
        <f t="array" ref="AK182">IFERROR(INDEX(INDIRECT("'"&amp;VLOOKUP($C182,ModMap!$A$2:$B$21,2,FALSE)&amp;"'!AK:AK"),MATCH($K182,INDIRECT("'"&amp;VLOOKUP($C182,ModMap!$A$2:$B$21,2,FALSE)&amp;"'!$K:$K"),0)),"")</f>
        <v>N/A</v>
      </c>
      <c r="AL182" s="50" t="str">
        <f t="array" ref="AL182">IFERROR(INDEX(INDIRECT("'"&amp;VLOOKUP($C182,ModMap!$A$2:$B$21,2,FALSE)&amp;"'!AL:AL"),MATCH($K182,INDIRECT("'"&amp;VLOOKUP($C182,ModMap!$A$2:$B$21,2,FALSE)&amp;"'!$K:$K"),0)),"")</f>
        <v/>
      </c>
      <c r="AM182" s="50">
        <f t="shared" si="1"/>
        <v>1</v>
      </c>
      <c r="AN182" s="50" t="str">
        <f t="shared" si="2"/>
        <v>Not Started</v>
      </c>
      <c r="AO182" s="51" t="str">
        <f t="array" ref="AO182">IFERROR(INDEX(INDIRECT("'"&amp;VLOOKUP($C182,ModMap!$A$2:$B$21,2,FALSE)&amp;"'!AO:AO"),MATCH($K182,INDIRECT("'"&amp;VLOOKUP($C182,ModMap!$A$2:$B$21,2,FALSE)&amp;"'!$K:$K"),0)),"")</f>
        <v/>
      </c>
      <c r="AP182" s="49" t="str">
        <f t="array" ref="AP182">IFERROR(HYPERLINK("#'"&amp;VLOOKUP($C182,ModMap!$A$2:$B$21,2,FALSE)&amp;"'!V"&amp;MATCH($K182,INDIRECT("'"&amp;VLOOKUP($C182,ModMap!$A$2:$B$21,2,FALSE)&amp;"'!$K:$K"),0),"Edit on module sheet"),"")</f>
        <v>Edit on module sheet</v>
      </c>
    </row>
    <row r="183" ht="42.0" customHeight="1">
      <c r="A183" s="39">
        <v>181.0</v>
      </c>
      <c r="B183" s="39">
        <v>644.0</v>
      </c>
      <c r="C183" s="39" t="s">
        <v>130</v>
      </c>
      <c r="D183" s="40" t="s">
        <v>131</v>
      </c>
      <c r="E183" s="31" t="s">
        <v>69</v>
      </c>
      <c r="F183" s="46" t="s">
        <v>1677</v>
      </c>
      <c r="G183" s="40" t="s">
        <v>1678</v>
      </c>
      <c r="H183" s="39" t="s">
        <v>1679</v>
      </c>
      <c r="I183" s="39" t="s">
        <v>1680</v>
      </c>
      <c r="J183" s="40" t="s">
        <v>1681</v>
      </c>
      <c r="K183" s="39" t="s">
        <v>3906</v>
      </c>
      <c r="L183" s="40" t="s">
        <v>3907</v>
      </c>
      <c r="M183" s="48" t="s">
        <v>434</v>
      </c>
      <c r="N183" s="39" t="s">
        <v>1684</v>
      </c>
      <c r="O183" s="39" t="s">
        <v>1685</v>
      </c>
      <c r="P183" s="40" t="s">
        <v>1686</v>
      </c>
      <c r="Q183" s="40" t="s">
        <v>1687</v>
      </c>
      <c r="R183" s="39" t="s">
        <v>1688</v>
      </c>
      <c r="S183" s="39" t="s">
        <v>69</v>
      </c>
      <c r="T183" s="39" t="str">
        <f t="array" ref="T183">IFERROR(INDEX(INDIRECT("'"&amp;VLOOKUP($C183,ModMap!$A$2:$B$21,2,FALSE)&amp;"'!T:T"),MATCH($K183,INDIRECT("'"&amp;VLOOKUP($C183,ModMap!$A$2:$B$21,2,FALSE)&amp;"'!$K:$K"),0)),"")</f>
        <v>Unassigned</v>
      </c>
      <c r="U183" s="48" t="s">
        <v>33</v>
      </c>
      <c r="V183" s="39" t="str">
        <f t="array" ref="V183">IFERROR(INDEX(INDIRECT("'"&amp;VLOOKUP($C183,ModMap!$A$2:$B$21,2,FALSE)&amp;"'!V:V"),MATCH($K183,INDIRECT("'"&amp;VLOOKUP($C183,ModMap!$A$2:$B$21,2,FALSE)&amp;"'!$K:$K"),0)),"")</f>
        <v>Not Started</v>
      </c>
      <c r="W183" s="39" t="str">
        <f t="array" ref="W183">IFERROR(INDEX(INDIRECT("'"&amp;VLOOKUP($C183,ModMap!$A$2:$B$21,2,FALSE)&amp;"'!W:W"),MATCH($K183,INDIRECT("'"&amp;VLOOKUP($C183,ModMap!$A$2:$B$21,2,FALSE)&amp;"'!$K:$K"),0)),"")</f>
        <v>Unassigned</v>
      </c>
      <c r="X183" s="48" t="s">
        <v>33</v>
      </c>
      <c r="Y183" s="39" t="str">
        <f t="array" ref="Y183">IFERROR(INDEX(INDIRECT("'"&amp;VLOOKUP($C183,ModMap!$A$2:$B$21,2,FALSE)&amp;"'!Y:Y"),MATCH($K183,INDIRECT("'"&amp;VLOOKUP($C183,ModMap!$A$2:$B$21,2,FALSE)&amp;"'!$K:$K"),0)),"")</f>
        <v>Not Started</v>
      </c>
      <c r="Z183" s="39" t="str">
        <f t="array" ref="Z183">IFERROR(INDEX(INDIRECT("'"&amp;VLOOKUP($C183,ModMap!$A$2:$B$21,2,FALSE)&amp;"'!Z:Z"),MATCH($K183,INDIRECT("'"&amp;VLOOKUP($C183,ModMap!$A$2:$B$21,2,FALSE)&amp;"'!$K:$K"),0)),"")</f>
        <v>Unassigned</v>
      </c>
      <c r="AA183" s="44" t="s">
        <v>36</v>
      </c>
      <c r="AB183" s="39" t="str">
        <f t="array" ref="AB183">IFERROR(INDEX(INDIRECT("'"&amp;VLOOKUP($C183,ModMap!$A$2:$B$21,2,FALSE)&amp;"'!AB:AB"),MATCH($K183,INDIRECT("'"&amp;VLOOKUP($C183,ModMap!$A$2:$B$21,2,FALSE)&amp;"'!$K:$K"),0)),"")</f>
        <v>N/A</v>
      </c>
      <c r="AC183" s="39" t="str">
        <f t="array" ref="AC183">IFERROR(INDEX(INDIRECT("'"&amp;VLOOKUP($C183,ModMap!$A$2:$B$21,2,FALSE)&amp;"'!AC:AC"),MATCH($K183,INDIRECT("'"&amp;VLOOKUP($C183,ModMap!$A$2:$B$21,2,FALSE)&amp;"'!$K:$K"),0)),"")</f>
        <v/>
      </c>
      <c r="AD183" s="48" t="s">
        <v>33</v>
      </c>
      <c r="AE183" s="39" t="str">
        <f t="array" ref="AE183">IFERROR(INDEX(INDIRECT("'"&amp;VLOOKUP($C183,ModMap!$A$2:$B$21,2,FALSE)&amp;"'!AE:AE"),MATCH($K183,INDIRECT("'"&amp;VLOOKUP($C183,ModMap!$A$2:$B$21,2,FALSE)&amp;"'!$K:$K"),0)),"")</f>
        <v>Not Started</v>
      </c>
      <c r="AF183" s="39" t="str">
        <f t="array" ref="AF183">IFERROR(INDEX(INDIRECT("'"&amp;VLOOKUP($C183,ModMap!$A$2:$B$21,2,FALSE)&amp;"'!AF:AF"),MATCH($K183,INDIRECT("'"&amp;VLOOKUP($C183,ModMap!$A$2:$B$21,2,FALSE)&amp;"'!$K:$K"),0)),"")</f>
        <v>Unassigned</v>
      </c>
      <c r="AG183" s="44" t="s">
        <v>36</v>
      </c>
      <c r="AH183" s="39" t="str">
        <f t="array" ref="AH183">IFERROR(INDEX(INDIRECT("'"&amp;VLOOKUP($C183,ModMap!$A$2:$B$21,2,FALSE)&amp;"'!AH:AH"),MATCH($K183,INDIRECT("'"&amp;VLOOKUP($C183,ModMap!$A$2:$B$21,2,FALSE)&amp;"'!$K:$K"),0)),"")</f>
        <v>N/A</v>
      </c>
      <c r="AI183" s="39" t="str">
        <f t="array" ref="AI183">IFERROR(INDEX(INDIRECT("'"&amp;VLOOKUP($C183,ModMap!$A$2:$B$21,2,FALSE)&amp;"'!AI:AI"),MATCH($K183,INDIRECT("'"&amp;VLOOKUP($C183,ModMap!$A$2:$B$21,2,FALSE)&amp;"'!$K:$K"),0)),"")</f>
        <v/>
      </c>
      <c r="AJ183" s="44" t="s">
        <v>36</v>
      </c>
      <c r="AK183" s="39" t="str">
        <f t="array" ref="AK183">IFERROR(INDEX(INDIRECT("'"&amp;VLOOKUP($C183,ModMap!$A$2:$B$21,2,FALSE)&amp;"'!AK:AK"),MATCH($K183,INDIRECT("'"&amp;VLOOKUP($C183,ModMap!$A$2:$B$21,2,FALSE)&amp;"'!$K:$K"),0)),"")</f>
        <v>N/A</v>
      </c>
      <c r="AL183" s="39" t="str">
        <f t="array" ref="AL183">IFERROR(INDEX(INDIRECT("'"&amp;VLOOKUP($C183,ModMap!$A$2:$B$21,2,FALSE)&amp;"'!AL:AL"),MATCH($K183,INDIRECT("'"&amp;VLOOKUP($C183,ModMap!$A$2:$B$21,2,FALSE)&amp;"'!$K:$K"),0)),"")</f>
        <v/>
      </c>
      <c r="AM183" s="39">
        <f t="shared" si="1"/>
        <v>3</v>
      </c>
      <c r="AN183" s="39" t="str">
        <f t="shared" si="2"/>
        <v>Not Started</v>
      </c>
      <c r="AO183" s="40" t="str">
        <f t="array" ref="AO183">IFERROR(INDEX(INDIRECT("'"&amp;VLOOKUP($C183,ModMap!$A$2:$B$21,2,FALSE)&amp;"'!AO:AO"),MATCH($K183,INDIRECT("'"&amp;VLOOKUP($C183,ModMap!$A$2:$B$21,2,FALSE)&amp;"'!$K:$K"),0)),"")</f>
        <v/>
      </c>
      <c r="AP183" s="49" t="str">
        <f t="array" ref="AP183">IFERROR(HYPERLINK("#'"&amp;VLOOKUP($C183,ModMap!$A$2:$B$21,2,FALSE)&amp;"'!V"&amp;MATCH($K183,INDIRECT("'"&amp;VLOOKUP($C183,ModMap!$A$2:$B$21,2,FALSE)&amp;"'!$K:$K"),0),"Edit on module sheet"),"")</f>
        <v>Edit on module sheet</v>
      </c>
    </row>
    <row r="184" ht="42.0" customHeight="1">
      <c r="A184" s="50">
        <v>182.0</v>
      </c>
      <c r="B184" s="50">
        <v>649.0</v>
      </c>
      <c r="C184" s="50" t="s">
        <v>130</v>
      </c>
      <c r="D184" s="51" t="s">
        <v>131</v>
      </c>
      <c r="E184" s="31" t="s">
        <v>69</v>
      </c>
      <c r="F184" s="46" t="s">
        <v>1677</v>
      </c>
      <c r="G184" s="51" t="s">
        <v>1678</v>
      </c>
      <c r="H184" s="50" t="s">
        <v>1691</v>
      </c>
      <c r="I184" s="50" t="s">
        <v>1692</v>
      </c>
      <c r="J184" s="51" t="s">
        <v>1693</v>
      </c>
      <c r="K184" s="50" t="s">
        <v>3908</v>
      </c>
      <c r="L184" s="51" t="s">
        <v>3909</v>
      </c>
      <c r="M184" s="48" t="s">
        <v>434</v>
      </c>
      <c r="N184" s="50" t="s">
        <v>1684</v>
      </c>
      <c r="O184" s="50" t="s">
        <v>1685</v>
      </c>
      <c r="P184" s="51" t="s">
        <v>1695</v>
      </c>
      <c r="Q184" s="51" t="s">
        <v>1696</v>
      </c>
      <c r="R184" s="50" t="s">
        <v>1688</v>
      </c>
      <c r="S184" s="50" t="s">
        <v>69</v>
      </c>
      <c r="T184" s="50" t="str">
        <f t="array" ref="T184">IFERROR(INDEX(INDIRECT("'"&amp;VLOOKUP($C184,ModMap!$A$2:$B$21,2,FALSE)&amp;"'!T:T"),MATCH($K184,INDIRECT("'"&amp;VLOOKUP($C184,ModMap!$A$2:$B$21,2,FALSE)&amp;"'!$K:$K"),0)),"")</f>
        <v>Unassigned</v>
      </c>
      <c r="U184" s="48" t="s">
        <v>33</v>
      </c>
      <c r="V184" s="50" t="str">
        <f t="array" ref="V184">IFERROR(INDEX(INDIRECT("'"&amp;VLOOKUP($C184,ModMap!$A$2:$B$21,2,FALSE)&amp;"'!V:V"),MATCH($K184,INDIRECT("'"&amp;VLOOKUP($C184,ModMap!$A$2:$B$21,2,FALSE)&amp;"'!$K:$K"),0)),"")</f>
        <v>Not Started</v>
      </c>
      <c r="W184" s="50" t="str">
        <f t="array" ref="W184">IFERROR(INDEX(INDIRECT("'"&amp;VLOOKUP($C184,ModMap!$A$2:$B$21,2,FALSE)&amp;"'!W:W"),MATCH($K184,INDIRECT("'"&amp;VLOOKUP($C184,ModMap!$A$2:$B$21,2,FALSE)&amp;"'!$K:$K"),0)),"")</f>
        <v>Unassigned</v>
      </c>
      <c r="X184" s="48" t="s">
        <v>33</v>
      </c>
      <c r="Y184" s="50" t="str">
        <f t="array" ref="Y184">IFERROR(INDEX(INDIRECT("'"&amp;VLOOKUP($C184,ModMap!$A$2:$B$21,2,FALSE)&amp;"'!Y:Y"),MATCH($K184,INDIRECT("'"&amp;VLOOKUP($C184,ModMap!$A$2:$B$21,2,FALSE)&amp;"'!$K:$K"),0)),"")</f>
        <v>Not Started</v>
      </c>
      <c r="Z184" s="50" t="str">
        <f t="array" ref="Z184">IFERROR(INDEX(INDIRECT("'"&amp;VLOOKUP($C184,ModMap!$A$2:$B$21,2,FALSE)&amp;"'!Z:Z"),MATCH($K184,INDIRECT("'"&amp;VLOOKUP($C184,ModMap!$A$2:$B$21,2,FALSE)&amp;"'!$K:$K"),0)),"")</f>
        <v>Unassigned</v>
      </c>
      <c r="AA184" s="44" t="s">
        <v>36</v>
      </c>
      <c r="AB184" s="50" t="str">
        <f t="array" ref="AB184">IFERROR(INDEX(INDIRECT("'"&amp;VLOOKUP($C184,ModMap!$A$2:$B$21,2,FALSE)&amp;"'!AB:AB"),MATCH($K184,INDIRECT("'"&amp;VLOOKUP($C184,ModMap!$A$2:$B$21,2,FALSE)&amp;"'!$K:$K"),0)),"")</f>
        <v>N/A</v>
      </c>
      <c r="AC184" s="50" t="str">
        <f t="array" ref="AC184">IFERROR(INDEX(INDIRECT("'"&amp;VLOOKUP($C184,ModMap!$A$2:$B$21,2,FALSE)&amp;"'!AC:AC"),MATCH($K184,INDIRECT("'"&amp;VLOOKUP($C184,ModMap!$A$2:$B$21,2,FALSE)&amp;"'!$K:$K"),0)),"")</f>
        <v/>
      </c>
      <c r="AD184" s="48" t="s">
        <v>33</v>
      </c>
      <c r="AE184" s="50" t="str">
        <f t="array" ref="AE184">IFERROR(INDEX(INDIRECT("'"&amp;VLOOKUP($C184,ModMap!$A$2:$B$21,2,FALSE)&amp;"'!AE:AE"),MATCH($K184,INDIRECT("'"&amp;VLOOKUP($C184,ModMap!$A$2:$B$21,2,FALSE)&amp;"'!$K:$K"),0)),"")</f>
        <v>Not Started</v>
      </c>
      <c r="AF184" s="50" t="str">
        <f t="array" ref="AF184">IFERROR(INDEX(INDIRECT("'"&amp;VLOOKUP($C184,ModMap!$A$2:$B$21,2,FALSE)&amp;"'!AF:AF"),MATCH($K184,INDIRECT("'"&amp;VLOOKUP($C184,ModMap!$A$2:$B$21,2,FALSE)&amp;"'!$K:$K"),0)),"")</f>
        <v>Unassigned</v>
      </c>
      <c r="AG184" s="44" t="s">
        <v>36</v>
      </c>
      <c r="AH184" s="50" t="str">
        <f t="array" ref="AH184">IFERROR(INDEX(INDIRECT("'"&amp;VLOOKUP($C184,ModMap!$A$2:$B$21,2,FALSE)&amp;"'!AH:AH"),MATCH($K184,INDIRECT("'"&amp;VLOOKUP($C184,ModMap!$A$2:$B$21,2,FALSE)&amp;"'!$K:$K"),0)),"")</f>
        <v>N/A</v>
      </c>
      <c r="AI184" s="50" t="str">
        <f t="array" ref="AI184">IFERROR(INDEX(INDIRECT("'"&amp;VLOOKUP($C184,ModMap!$A$2:$B$21,2,FALSE)&amp;"'!AI:AI"),MATCH($K184,INDIRECT("'"&amp;VLOOKUP($C184,ModMap!$A$2:$B$21,2,FALSE)&amp;"'!$K:$K"),0)),"")</f>
        <v/>
      </c>
      <c r="AJ184" s="44" t="s">
        <v>36</v>
      </c>
      <c r="AK184" s="50" t="str">
        <f t="array" ref="AK184">IFERROR(INDEX(INDIRECT("'"&amp;VLOOKUP($C184,ModMap!$A$2:$B$21,2,FALSE)&amp;"'!AK:AK"),MATCH($K184,INDIRECT("'"&amp;VLOOKUP($C184,ModMap!$A$2:$B$21,2,FALSE)&amp;"'!$K:$K"),0)),"")</f>
        <v>N/A</v>
      </c>
      <c r="AL184" s="50" t="str">
        <f t="array" ref="AL184">IFERROR(INDEX(INDIRECT("'"&amp;VLOOKUP($C184,ModMap!$A$2:$B$21,2,FALSE)&amp;"'!AL:AL"),MATCH($K184,INDIRECT("'"&amp;VLOOKUP($C184,ModMap!$A$2:$B$21,2,FALSE)&amp;"'!$K:$K"),0)),"")</f>
        <v/>
      </c>
      <c r="AM184" s="50">
        <f t="shared" si="1"/>
        <v>3</v>
      </c>
      <c r="AN184" s="50" t="str">
        <f t="shared" si="2"/>
        <v>Not Started</v>
      </c>
      <c r="AO184" s="51" t="str">
        <f t="array" ref="AO184">IFERROR(INDEX(INDIRECT("'"&amp;VLOOKUP($C184,ModMap!$A$2:$B$21,2,FALSE)&amp;"'!AO:AO"),MATCH($K184,INDIRECT("'"&amp;VLOOKUP($C184,ModMap!$A$2:$B$21,2,FALSE)&amp;"'!$K:$K"),0)),"")</f>
        <v/>
      </c>
      <c r="AP184" s="49" t="str">
        <f t="array" ref="AP184">IFERROR(HYPERLINK("#'"&amp;VLOOKUP($C184,ModMap!$A$2:$B$21,2,FALSE)&amp;"'!V"&amp;MATCH($K184,INDIRECT("'"&amp;VLOOKUP($C184,ModMap!$A$2:$B$21,2,FALSE)&amp;"'!$K:$K"),0),"Edit on module sheet"),"")</f>
        <v>Edit on module sheet</v>
      </c>
    </row>
    <row r="185" ht="42.0" customHeight="1">
      <c r="A185" s="39">
        <v>183.0</v>
      </c>
      <c r="B185" s="39">
        <v>653.0</v>
      </c>
      <c r="C185" s="39" t="s">
        <v>130</v>
      </c>
      <c r="D185" s="40" t="s">
        <v>131</v>
      </c>
      <c r="E185" s="31" t="s">
        <v>69</v>
      </c>
      <c r="F185" s="46" t="s">
        <v>1677</v>
      </c>
      <c r="G185" s="40" t="s">
        <v>1678</v>
      </c>
      <c r="H185" s="39" t="s">
        <v>1703</v>
      </c>
      <c r="I185" s="39" t="s">
        <v>1704</v>
      </c>
      <c r="J185" s="40" t="s">
        <v>1705</v>
      </c>
      <c r="K185" s="39" t="s">
        <v>3910</v>
      </c>
      <c r="L185" s="40" t="s">
        <v>3911</v>
      </c>
      <c r="M185" s="48" t="s">
        <v>434</v>
      </c>
      <c r="N185" s="39" t="s">
        <v>1707</v>
      </c>
      <c r="O185" s="39" t="s">
        <v>1708</v>
      </c>
      <c r="P185" s="40" t="s">
        <v>1709</v>
      </c>
      <c r="Q185" s="40" t="s">
        <v>1710</v>
      </c>
      <c r="R185" s="39" t="s">
        <v>1688</v>
      </c>
      <c r="S185" s="39" t="s">
        <v>69</v>
      </c>
      <c r="T185" s="39" t="str">
        <f t="array" ref="T185">IFERROR(INDEX(INDIRECT("'"&amp;VLOOKUP($C185,ModMap!$A$2:$B$21,2,FALSE)&amp;"'!T:T"),MATCH($K185,INDIRECT("'"&amp;VLOOKUP($C185,ModMap!$A$2:$B$21,2,FALSE)&amp;"'!$K:$K"),0)),"")</f>
        <v>Unassigned</v>
      </c>
      <c r="U185" s="48" t="s">
        <v>33</v>
      </c>
      <c r="V185" s="39" t="str">
        <f t="array" ref="V185">IFERROR(INDEX(INDIRECT("'"&amp;VLOOKUP($C185,ModMap!$A$2:$B$21,2,FALSE)&amp;"'!V:V"),MATCH($K185,INDIRECT("'"&amp;VLOOKUP($C185,ModMap!$A$2:$B$21,2,FALSE)&amp;"'!$K:$K"),0)),"")</f>
        <v>Not Started</v>
      </c>
      <c r="W185" s="39" t="str">
        <f t="array" ref="W185">IFERROR(INDEX(INDIRECT("'"&amp;VLOOKUP($C185,ModMap!$A$2:$B$21,2,FALSE)&amp;"'!W:W"),MATCH($K185,INDIRECT("'"&amp;VLOOKUP($C185,ModMap!$A$2:$B$21,2,FALSE)&amp;"'!$K:$K"),0)),"")</f>
        <v>Unassigned</v>
      </c>
      <c r="X185" s="48" t="s">
        <v>33</v>
      </c>
      <c r="Y185" s="39" t="str">
        <f t="array" ref="Y185">IFERROR(INDEX(INDIRECT("'"&amp;VLOOKUP($C185,ModMap!$A$2:$B$21,2,FALSE)&amp;"'!Y:Y"),MATCH($K185,INDIRECT("'"&amp;VLOOKUP($C185,ModMap!$A$2:$B$21,2,FALSE)&amp;"'!$K:$K"),0)),"")</f>
        <v>Not Started</v>
      </c>
      <c r="Z185" s="39" t="str">
        <f t="array" ref="Z185">IFERROR(INDEX(INDIRECT("'"&amp;VLOOKUP($C185,ModMap!$A$2:$B$21,2,FALSE)&amp;"'!Z:Z"),MATCH($K185,INDIRECT("'"&amp;VLOOKUP($C185,ModMap!$A$2:$B$21,2,FALSE)&amp;"'!$K:$K"),0)),"")</f>
        <v>Unassigned</v>
      </c>
      <c r="AA185" s="44" t="s">
        <v>36</v>
      </c>
      <c r="AB185" s="39" t="str">
        <f t="array" ref="AB185">IFERROR(INDEX(INDIRECT("'"&amp;VLOOKUP($C185,ModMap!$A$2:$B$21,2,FALSE)&amp;"'!AB:AB"),MATCH($K185,INDIRECT("'"&amp;VLOOKUP($C185,ModMap!$A$2:$B$21,2,FALSE)&amp;"'!$K:$K"),0)),"")</f>
        <v>N/A</v>
      </c>
      <c r="AC185" s="39" t="str">
        <f t="array" ref="AC185">IFERROR(INDEX(INDIRECT("'"&amp;VLOOKUP($C185,ModMap!$A$2:$B$21,2,FALSE)&amp;"'!AC:AC"),MATCH($K185,INDIRECT("'"&amp;VLOOKUP($C185,ModMap!$A$2:$B$21,2,FALSE)&amp;"'!$K:$K"),0)),"")</f>
        <v/>
      </c>
      <c r="AD185" s="48" t="s">
        <v>33</v>
      </c>
      <c r="AE185" s="39" t="str">
        <f t="array" ref="AE185">IFERROR(INDEX(INDIRECT("'"&amp;VLOOKUP($C185,ModMap!$A$2:$B$21,2,FALSE)&amp;"'!AE:AE"),MATCH($K185,INDIRECT("'"&amp;VLOOKUP($C185,ModMap!$A$2:$B$21,2,FALSE)&amp;"'!$K:$K"),0)),"")</f>
        <v>Not Started</v>
      </c>
      <c r="AF185" s="39" t="str">
        <f t="array" ref="AF185">IFERROR(INDEX(INDIRECT("'"&amp;VLOOKUP($C185,ModMap!$A$2:$B$21,2,FALSE)&amp;"'!AF:AF"),MATCH($K185,INDIRECT("'"&amp;VLOOKUP($C185,ModMap!$A$2:$B$21,2,FALSE)&amp;"'!$K:$K"),0)),"")</f>
        <v>Unassigned</v>
      </c>
      <c r="AG185" s="44" t="s">
        <v>36</v>
      </c>
      <c r="AH185" s="39" t="str">
        <f t="array" ref="AH185">IFERROR(INDEX(INDIRECT("'"&amp;VLOOKUP($C185,ModMap!$A$2:$B$21,2,FALSE)&amp;"'!AH:AH"),MATCH($K185,INDIRECT("'"&amp;VLOOKUP($C185,ModMap!$A$2:$B$21,2,FALSE)&amp;"'!$K:$K"),0)),"")</f>
        <v>N/A</v>
      </c>
      <c r="AI185" s="39" t="str">
        <f t="array" ref="AI185">IFERROR(INDEX(INDIRECT("'"&amp;VLOOKUP($C185,ModMap!$A$2:$B$21,2,FALSE)&amp;"'!AI:AI"),MATCH($K185,INDIRECT("'"&amp;VLOOKUP($C185,ModMap!$A$2:$B$21,2,FALSE)&amp;"'!$K:$K"),0)),"")</f>
        <v/>
      </c>
      <c r="AJ185" s="44" t="s">
        <v>36</v>
      </c>
      <c r="AK185" s="39" t="str">
        <f t="array" ref="AK185">IFERROR(INDEX(INDIRECT("'"&amp;VLOOKUP($C185,ModMap!$A$2:$B$21,2,FALSE)&amp;"'!AK:AK"),MATCH($K185,INDIRECT("'"&amp;VLOOKUP($C185,ModMap!$A$2:$B$21,2,FALSE)&amp;"'!$K:$K"),0)),"")</f>
        <v>N/A</v>
      </c>
      <c r="AL185" s="39" t="str">
        <f t="array" ref="AL185">IFERROR(INDEX(INDIRECT("'"&amp;VLOOKUP($C185,ModMap!$A$2:$B$21,2,FALSE)&amp;"'!AL:AL"),MATCH($K185,INDIRECT("'"&amp;VLOOKUP($C185,ModMap!$A$2:$B$21,2,FALSE)&amp;"'!$K:$K"),0)),"")</f>
        <v/>
      </c>
      <c r="AM185" s="39">
        <f t="shared" si="1"/>
        <v>3</v>
      </c>
      <c r="AN185" s="39" t="str">
        <f t="shared" si="2"/>
        <v>Not Started</v>
      </c>
      <c r="AO185" s="40" t="str">
        <f t="array" ref="AO185">IFERROR(INDEX(INDIRECT("'"&amp;VLOOKUP($C185,ModMap!$A$2:$B$21,2,FALSE)&amp;"'!AO:AO"),MATCH($K185,INDIRECT("'"&amp;VLOOKUP($C185,ModMap!$A$2:$B$21,2,FALSE)&amp;"'!$K:$K"),0)),"")</f>
        <v/>
      </c>
      <c r="AP185" s="49" t="str">
        <f t="array" ref="AP185">IFERROR(HYPERLINK("#'"&amp;VLOOKUP($C185,ModMap!$A$2:$B$21,2,FALSE)&amp;"'!V"&amp;MATCH($K185,INDIRECT("'"&amp;VLOOKUP($C185,ModMap!$A$2:$B$21,2,FALSE)&amp;"'!$K:$K"),0),"Edit on module sheet"),"")</f>
        <v>Edit on module sheet</v>
      </c>
    </row>
    <row r="186" ht="42.0" customHeight="1">
      <c r="A186" s="50">
        <v>184.0</v>
      </c>
      <c r="B186" s="50">
        <v>657.0</v>
      </c>
      <c r="C186" s="50" t="s">
        <v>130</v>
      </c>
      <c r="D186" s="51" t="s">
        <v>131</v>
      </c>
      <c r="E186" s="31" t="s">
        <v>69</v>
      </c>
      <c r="F186" s="46" t="s">
        <v>1677</v>
      </c>
      <c r="G186" s="51" t="s">
        <v>1678</v>
      </c>
      <c r="H186" s="50" t="s">
        <v>1715</v>
      </c>
      <c r="I186" s="50" t="s">
        <v>1716</v>
      </c>
      <c r="J186" s="51" t="s">
        <v>1717</v>
      </c>
      <c r="K186" s="50" t="s">
        <v>3912</v>
      </c>
      <c r="L186" s="51" t="s">
        <v>3913</v>
      </c>
      <c r="M186" s="48" t="s">
        <v>434</v>
      </c>
      <c r="N186" s="50" t="s">
        <v>1720</v>
      </c>
      <c r="O186" s="50" t="s">
        <v>1721</v>
      </c>
      <c r="P186" s="51" t="s">
        <v>1722</v>
      </c>
      <c r="Q186" s="51" t="s">
        <v>1723</v>
      </c>
      <c r="R186" s="50" t="s">
        <v>1307</v>
      </c>
      <c r="S186" s="50" t="s">
        <v>69</v>
      </c>
      <c r="T186" s="50" t="str">
        <f t="array" ref="T186">IFERROR(INDEX(INDIRECT("'"&amp;VLOOKUP($C186,ModMap!$A$2:$B$21,2,FALSE)&amp;"'!T:T"),MATCH($K186,INDIRECT("'"&amp;VLOOKUP($C186,ModMap!$A$2:$B$21,2,FALSE)&amp;"'!$K:$K"),0)),"")</f>
        <v>Unassigned</v>
      </c>
      <c r="U186" s="48" t="s">
        <v>33</v>
      </c>
      <c r="V186" s="50" t="str">
        <f t="array" ref="V186">IFERROR(INDEX(INDIRECT("'"&amp;VLOOKUP($C186,ModMap!$A$2:$B$21,2,FALSE)&amp;"'!V:V"),MATCH($K186,INDIRECT("'"&amp;VLOOKUP($C186,ModMap!$A$2:$B$21,2,FALSE)&amp;"'!$K:$K"),0)),"")</f>
        <v>Not Started</v>
      </c>
      <c r="W186" s="50" t="str">
        <f t="array" ref="W186">IFERROR(INDEX(INDIRECT("'"&amp;VLOOKUP($C186,ModMap!$A$2:$B$21,2,FALSE)&amp;"'!W:W"),MATCH($K186,INDIRECT("'"&amp;VLOOKUP($C186,ModMap!$A$2:$B$21,2,FALSE)&amp;"'!$K:$K"),0)),"")</f>
        <v>Unassigned</v>
      </c>
      <c r="X186" s="48" t="s">
        <v>33</v>
      </c>
      <c r="Y186" s="50" t="str">
        <f t="array" ref="Y186">IFERROR(INDEX(INDIRECT("'"&amp;VLOOKUP($C186,ModMap!$A$2:$B$21,2,FALSE)&amp;"'!Y:Y"),MATCH($K186,INDIRECT("'"&amp;VLOOKUP($C186,ModMap!$A$2:$B$21,2,FALSE)&amp;"'!$K:$K"),0)),"")</f>
        <v>Not Started</v>
      </c>
      <c r="Z186" s="50" t="str">
        <f t="array" ref="Z186">IFERROR(INDEX(INDIRECT("'"&amp;VLOOKUP($C186,ModMap!$A$2:$B$21,2,FALSE)&amp;"'!Z:Z"),MATCH($K186,INDIRECT("'"&amp;VLOOKUP($C186,ModMap!$A$2:$B$21,2,FALSE)&amp;"'!$K:$K"),0)),"")</f>
        <v>Unassigned</v>
      </c>
      <c r="AA186" s="44" t="s">
        <v>36</v>
      </c>
      <c r="AB186" s="50" t="str">
        <f t="array" ref="AB186">IFERROR(INDEX(INDIRECT("'"&amp;VLOOKUP($C186,ModMap!$A$2:$B$21,2,FALSE)&amp;"'!AB:AB"),MATCH($K186,INDIRECT("'"&amp;VLOOKUP($C186,ModMap!$A$2:$B$21,2,FALSE)&amp;"'!$K:$K"),0)),"")</f>
        <v>N/A</v>
      </c>
      <c r="AC186" s="50" t="str">
        <f t="array" ref="AC186">IFERROR(INDEX(INDIRECT("'"&amp;VLOOKUP($C186,ModMap!$A$2:$B$21,2,FALSE)&amp;"'!AC:AC"),MATCH($K186,INDIRECT("'"&amp;VLOOKUP($C186,ModMap!$A$2:$B$21,2,FALSE)&amp;"'!$K:$K"),0)),"")</f>
        <v/>
      </c>
      <c r="AD186" s="48" t="s">
        <v>33</v>
      </c>
      <c r="AE186" s="50" t="str">
        <f t="array" ref="AE186">IFERROR(INDEX(INDIRECT("'"&amp;VLOOKUP($C186,ModMap!$A$2:$B$21,2,FALSE)&amp;"'!AE:AE"),MATCH($K186,INDIRECT("'"&amp;VLOOKUP($C186,ModMap!$A$2:$B$21,2,FALSE)&amp;"'!$K:$K"),0)),"")</f>
        <v>Not Started</v>
      </c>
      <c r="AF186" s="50" t="str">
        <f t="array" ref="AF186">IFERROR(INDEX(INDIRECT("'"&amp;VLOOKUP($C186,ModMap!$A$2:$B$21,2,FALSE)&amp;"'!AF:AF"),MATCH($K186,INDIRECT("'"&amp;VLOOKUP($C186,ModMap!$A$2:$B$21,2,FALSE)&amp;"'!$K:$K"),0)),"")</f>
        <v>Unassigned</v>
      </c>
      <c r="AG186" s="44" t="s">
        <v>36</v>
      </c>
      <c r="AH186" s="50" t="str">
        <f t="array" ref="AH186">IFERROR(INDEX(INDIRECT("'"&amp;VLOOKUP($C186,ModMap!$A$2:$B$21,2,FALSE)&amp;"'!AH:AH"),MATCH($K186,INDIRECT("'"&amp;VLOOKUP($C186,ModMap!$A$2:$B$21,2,FALSE)&amp;"'!$K:$K"),0)),"")</f>
        <v>N/A</v>
      </c>
      <c r="AI186" s="50" t="str">
        <f t="array" ref="AI186">IFERROR(INDEX(INDIRECT("'"&amp;VLOOKUP($C186,ModMap!$A$2:$B$21,2,FALSE)&amp;"'!AI:AI"),MATCH($K186,INDIRECT("'"&amp;VLOOKUP($C186,ModMap!$A$2:$B$21,2,FALSE)&amp;"'!$K:$K"),0)),"")</f>
        <v/>
      </c>
      <c r="AJ186" s="44" t="s">
        <v>36</v>
      </c>
      <c r="AK186" s="50" t="str">
        <f t="array" ref="AK186">IFERROR(INDEX(INDIRECT("'"&amp;VLOOKUP($C186,ModMap!$A$2:$B$21,2,FALSE)&amp;"'!AK:AK"),MATCH($K186,INDIRECT("'"&amp;VLOOKUP($C186,ModMap!$A$2:$B$21,2,FALSE)&amp;"'!$K:$K"),0)),"")</f>
        <v>N/A</v>
      </c>
      <c r="AL186" s="50" t="str">
        <f t="array" ref="AL186">IFERROR(INDEX(INDIRECT("'"&amp;VLOOKUP($C186,ModMap!$A$2:$B$21,2,FALSE)&amp;"'!AL:AL"),MATCH($K186,INDIRECT("'"&amp;VLOOKUP($C186,ModMap!$A$2:$B$21,2,FALSE)&amp;"'!$K:$K"),0)),"")</f>
        <v/>
      </c>
      <c r="AM186" s="50">
        <f t="shared" si="1"/>
        <v>3</v>
      </c>
      <c r="AN186" s="50" t="str">
        <f t="shared" si="2"/>
        <v>Not Started</v>
      </c>
      <c r="AO186" s="51" t="str">
        <f t="array" ref="AO186">IFERROR(INDEX(INDIRECT("'"&amp;VLOOKUP($C186,ModMap!$A$2:$B$21,2,FALSE)&amp;"'!AO:AO"),MATCH($K186,INDIRECT("'"&amp;VLOOKUP($C186,ModMap!$A$2:$B$21,2,FALSE)&amp;"'!$K:$K"),0)),"")</f>
        <v/>
      </c>
      <c r="AP186" s="49" t="str">
        <f t="array" ref="AP186">IFERROR(HYPERLINK("#'"&amp;VLOOKUP($C186,ModMap!$A$2:$B$21,2,FALSE)&amp;"'!V"&amp;MATCH($K186,INDIRECT("'"&amp;VLOOKUP($C186,ModMap!$A$2:$B$21,2,FALSE)&amp;"'!$K:$K"),0),"Edit on module sheet"),"")</f>
        <v>Edit on module sheet</v>
      </c>
    </row>
    <row r="187" ht="42.0" customHeight="1">
      <c r="A187" s="39">
        <v>185.0</v>
      </c>
      <c r="B187" s="39">
        <v>661.0</v>
      </c>
      <c r="C187" s="39" t="s">
        <v>130</v>
      </c>
      <c r="D187" s="40" t="s">
        <v>131</v>
      </c>
      <c r="E187" s="31" t="s">
        <v>69</v>
      </c>
      <c r="F187" s="46" t="s">
        <v>1677</v>
      </c>
      <c r="G187" s="40" t="s">
        <v>1678</v>
      </c>
      <c r="H187" s="39" t="s">
        <v>1728</v>
      </c>
      <c r="I187" s="39" t="s">
        <v>1729</v>
      </c>
      <c r="J187" s="40" t="s">
        <v>1730</v>
      </c>
      <c r="K187" s="39" t="s">
        <v>3914</v>
      </c>
      <c r="L187" s="40" t="s">
        <v>3915</v>
      </c>
      <c r="M187" s="48" t="s">
        <v>434</v>
      </c>
      <c r="N187" s="39" t="s">
        <v>1720</v>
      </c>
      <c r="O187" s="39" t="s">
        <v>1721</v>
      </c>
      <c r="P187" s="40" t="s">
        <v>1733</v>
      </c>
      <c r="Q187" s="40" t="s">
        <v>1734</v>
      </c>
      <c r="R187" s="39" t="s">
        <v>1688</v>
      </c>
      <c r="S187" s="39" t="s">
        <v>69</v>
      </c>
      <c r="T187" s="39" t="str">
        <f t="array" ref="T187">IFERROR(INDEX(INDIRECT("'"&amp;VLOOKUP($C187,ModMap!$A$2:$B$21,2,FALSE)&amp;"'!T:T"),MATCH($K187,INDIRECT("'"&amp;VLOOKUP($C187,ModMap!$A$2:$B$21,2,FALSE)&amp;"'!$K:$K"),0)),"")</f>
        <v>Unassigned</v>
      </c>
      <c r="U187" s="48" t="s">
        <v>33</v>
      </c>
      <c r="V187" s="39" t="str">
        <f t="array" ref="V187">IFERROR(INDEX(INDIRECT("'"&amp;VLOOKUP($C187,ModMap!$A$2:$B$21,2,FALSE)&amp;"'!V:V"),MATCH($K187,INDIRECT("'"&amp;VLOOKUP($C187,ModMap!$A$2:$B$21,2,FALSE)&amp;"'!$K:$K"),0)),"")</f>
        <v>Not Started</v>
      </c>
      <c r="W187" s="39" t="str">
        <f t="array" ref="W187">IFERROR(INDEX(INDIRECT("'"&amp;VLOOKUP($C187,ModMap!$A$2:$B$21,2,FALSE)&amp;"'!W:W"),MATCH($K187,INDIRECT("'"&amp;VLOOKUP($C187,ModMap!$A$2:$B$21,2,FALSE)&amp;"'!$K:$K"),0)),"")</f>
        <v>Unassigned</v>
      </c>
      <c r="X187" s="48" t="s">
        <v>33</v>
      </c>
      <c r="Y187" s="39" t="str">
        <f t="array" ref="Y187">IFERROR(INDEX(INDIRECT("'"&amp;VLOOKUP($C187,ModMap!$A$2:$B$21,2,FALSE)&amp;"'!Y:Y"),MATCH($K187,INDIRECT("'"&amp;VLOOKUP($C187,ModMap!$A$2:$B$21,2,FALSE)&amp;"'!$K:$K"),0)),"")</f>
        <v>Not Started</v>
      </c>
      <c r="Z187" s="39" t="str">
        <f t="array" ref="Z187">IFERROR(INDEX(INDIRECT("'"&amp;VLOOKUP($C187,ModMap!$A$2:$B$21,2,FALSE)&amp;"'!Z:Z"),MATCH($K187,INDIRECT("'"&amp;VLOOKUP($C187,ModMap!$A$2:$B$21,2,FALSE)&amp;"'!$K:$K"),0)),"")</f>
        <v>Unassigned</v>
      </c>
      <c r="AA187" s="44" t="s">
        <v>36</v>
      </c>
      <c r="AB187" s="39" t="str">
        <f t="array" ref="AB187">IFERROR(INDEX(INDIRECT("'"&amp;VLOOKUP($C187,ModMap!$A$2:$B$21,2,FALSE)&amp;"'!AB:AB"),MATCH($K187,INDIRECT("'"&amp;VLOOKUP($C187,ModMap!$A$2:$B$21,2,FALSE)&amp;"'!$K:$K"),0)),"")</f>
        <v>N/A</v>
      </c>
      <c r="AC187" s="39" t="str">
        <f t="array" ref="AC187">IFERROR(INDEX(INDIRECT("'"&amp;VLOOKUP($C187,ModMap!$A$2:$B$21,2,FALSE)&amp;"'!AC:AC"),MATCH($K187,INDIRECT("'"&amp;VLOOKUP($C187,ModMap!$A$2:$B$21,2,FALSE)&amp;"'!$K:$K"),0)),"")</f>
        <v/>
      </c>
      <c r="AD187" s="48" t="s">
        <v>33</v>
      </c>
      <c r="AE187" s="39" t="str">
        <f t="array" ref="AE187">IFERROR(INDEX(INDIRECT("'"&amp;VLOOKUP($C187,ModMap!$A$2:$B$21,2,FALSE)&amp;"'!AE:AE"),MATCH($K187,INDIRECT("'"&amp;VLOOKUP($C187,ModMap!$A$2:$B$21,2,FALSE)&amp;"'!$K:$K"),0)),"")</f>
        <v>Not Started</v>
      </c>
      <c r="AF187" s="39" t="str">
        <f t="array" ref="AF187">IFERROR(INDEX(INDIRECT("'"&amp;VLOOKUP($C187,ModMap!$A$2:$B$21,2,FALSE)&amp;"'!AF:AF"),MATCH($K187,INDIRECT("'"&amp;VLOOKUP($C187,ModMap!$A$2:$B$21,2,FALSE)&amp;"'!$K:$K"),0)),"")</f>
        <v>Unassigned</v>
      </c>
      <c r="AG187" s="44" t="s">
        <v>36</v>
      </c>
      <c r="AH187" s="39" t="str">
        <f t="array" ref="AH187">IFERROR(INDEX(INDIRECT("'"&amp;VLOOKUP($C187,ModMap!$A$2:$B$21,2,FALSE)&amp;"'!AH:AH"),MATCH($K187,INDIRECT("'"&amp;VLOOKUP($C187,ModMap!$A$2:$B$21,2,FALSE)&amp;"'!$K:$K"),0)),"")</f>
        <v>N/A</v>
      </c>
      <c r="AI187" s="39" t="str">
        <f t="array" ref="AI187">IFERROR(INDEX(INDIRECT("'"&amp;VLOOKUP($C187,ModMap!$A$2:$B$21,2,FALSE)&amp;"'!AI:AI"),MATCH($K187,INDIRECT("'"&amp;VLOOKUP($C187,ModMap!$A$2:$B$21,2,FALSE)&amp;"'!$K:$K"),0)),"")</f>
        <v/>
      </c>
      <c r="AJ187" s="44" t="s">
        <v>36</v>
      </c>
      <c r="AK187" s="39" t="str">
        <f t="array" ref="AK187">IFERROR(INDEX(INDIRECT("'"&amp;VLOOKUP($C187,ModMap!$A$2:$B$21,2,FALSE)&amp;"'!AK:AK"),MATCH($K187,INDIRECT("'"&amp;VLOOKUP($C187,ModMap!$A$2:$B$21,2,FALSE)&amp;"'!$K:$K"),0)),"")</f>
        <v>N/A</v>
      </c>
      <c r="AL187" s="39" t="str">
        <f t="array" ref="AL187">IFERROR(INDEX(INDIRECT("'"&amp;VLOOKUP($C187,ModMap!$A$2:$B$21,2,FALSE)&amp;"'!AL:AL"),MATCH($K187,INDIRECT("'"&amp;VLOOKUP($C187,ModMap!$A$2:$B$21,2,FALSE)&amp;"'!$K:$K"),0)),"")</f>
        <v/>
      </c>
      <c r="AM187" s="39">
        <f t="shared" si="1"/>
        <v>3</v>
      </c>
      <c r="AN187" s="39" t="str">
        <f t="shared" si="2"/>
        <v>Not Started</v>
      </c>
      <c r="AO187" s="40" t="str">
        <f t="array" ref="AO187">IFERROR(INDEX(INDIRECT("'"&amp;VLOOKUP($C187,ModMap!$A$2:$B$21,2,FALSE)&amp;"'!AO:AO"),MATCH($K187,INDIRECT("'"&amp;VLOOKUP($C187,ModMap!$A$2:$B$21,2,FALSE)&amp;"'!$K:$K"),0)),"")</f>
        <v/>
      </c>
      <c r="AP187" s="49" t="str">
        <f t="array" ref="AP187">IFERROR(HYPERLINK("#'"&amp;VLOOKUP($C187,ModMap!$A$2:$B$21,2,FALSE)&amp;"'!V"&amp;MATCH($K187,INDIRECT("'"&amp;VLOOKUP($C187,ModMap!$A$2:$B$21,2,FALSE)&amp;"'!$K:$K"),0),"Edit on module sheet"),"")</f>
        <v>Edit on module sheet</v>
      </c>
    </row>
    <row r="188" ht="42.0" customHeight="1">
      <c r="A188" s="50">
        <v>186.0</v>
      </c>
      <c r="B188" s="50">
        <v>665.0</v>
      </c>
      <c r="C188" s="50" t="s">
        <v>130</v>
      </c>
      <c r="D188" s="51" t="s">
        <v>131</v>
      </c>
      <c r="E188" s="31" t="s">
        <v>69</v>
      </c>
      <c r="F188" s="46" t="s">
        <v>1677</v>
      </c>
      <c r="G188" s="51" t="s">
        <v>1678</v>
      </c>
      <c r="H188" s="50" t="s">
        <v>1737</v>
      </c>
      <c r="I188" s="50" t="s">
        <v>1738</v>
      </c>
      <c r="J188" s="51" t="s">
        <v>1739</v>
      </c>
      <c r="K188" s="50" t="s">
        <v>3916</v>
      </c>
      <c r="L188" s="51" t="s">
        <v>3917</v>
      </c>
      <c r="M188" s="48" t="s">
        <v>434</v>
      </c>
      <c r="N188" s="50" t="s">
        <v>1720</v>
      </c>
      <c r="O188" s="50" t="s">
        <v>1721</v>
      </c>
      <c r="P188" s="51" t="s">
        <v>1741</v>
      </c>
      <c r="Q188" s="51" t="s">
        <v>1742</v>
      </c>
      <c r="R188" s="50" t="s">
        <v>1328</v>
      </c>
      <c r="S188" s="50" t="s">
        <v>69</v>
      </c>
      <c r="T188" s="50" t="str">
        <f t="array" ref="T188">IFERROR(INDEX(INDIRECT("'"&amp;VLOOKUP($C188,ModMap!$A$2:$B$21,2,FALSE)&amp;"'!T:T"),MATCH($K188,INDIRECT("'"&amp;VLOOKUP($C188,ModMap!$A$2:$B$21,2,FALSE)&amp;"'!$K:$K"),0)),"")</f>
        <v>Unassigned</v>
      </c>
      <c r="U188" s="48" t="s">
        <v>33</v>
      </c>
      <c r="V188" s="50" t="str">
        <f t="array" ref="V188">IFERROR(INDEX(INDIRECT("'"&amp;VLOOKUP($C188,ModMap!$A$2:$B$21,2,FALSE)&amp;"'!V:V"),MATCH($K188,INDIRECT("'"&amp;VLOOKUP($C188,ModMap!$A$2:$B$21,2,FALSE)&amp;"'!$K:$K"),0)),"")</f>
        <v>Not Started</v>
      </c>
      <c r="W188" s="50" t="str">
        <f t="array" ref="W188">IFERROR(INDEX(INDIRECT("'"&amp;VLOOKUP($C188,ModMap!$A$2:$B$21,2,FALSE)&amp;"'!W:W"),MATCH($K188,INDIRECT("'"&amp;VLOOKUP($C188,ModMap!$A$2:$B$21,2,FALSE)&amp;"'!$K:$K"),0)),"")</f>
        <v>Unassigned</v>
      </c>
      <c r="X188" s="48" t="s">
        <v>33</v>
      </c>
      <c r="Y188" s="50" t="str">
        <f t="array" ref="Y188">IFERROR(INDEX(INDIRECT("'"&amp;VLOOKUP($C188,ModMap!$A$2:$B$21,2,FALSE)&amp;"'!Y:Y"),MATCH($K188,INDIRECT("'"&amp;VLOOKUP($C188,ModMap!$A$2:$B$21,2,FALSE)&amp;"'!$K:$K"),0)),"")</f>
        <v>Not Started</v>
      </c>
      <c r="Z188" s="50" t="str">
        <f t="array" ref="Z188">IFERROR(INDEX(INDIRECT("'"&amp;VLOOKUP($C188,ModMap!$A$2:$B$21,2,FALSE)&amp;"'!Z:Z"),MATCH($K188,INDIRECT("'"&amp;VLOOKUP($C188,ModMap!$A$2:$B$21,2,FALSE)&amp;"'!$K:$K"),0)),"")</f>
        <v>Unassigned</v>
      </c>
      <c r="AA188" s="44" t="s">
        <v>36</v>
      </c>
      <c r="AB188" s="50" t="str">
        <f t="array" ref="AB188">IFERROR(INDEX(INDIRECT("'"&amp;VLOOKUP($C188,ModMap!$A$2:$B$21,2,FALSE)&amp;"'!AB:AB"),MATCH($K188,INDIRECT("'"&amp;VLOOKUP($C188,ModMap!$A$2:$B$21,2,FALSE)&amp;"'!$K:$K"),0)),"")</f>
        <v>N/A</v>
      </c>
      <c r="AC188" s="50" t="str">
        <f t="array" ref="AC188">IFERROR(INDEX(INDIRECT("'"&amp;VLOOKUP($C188,ModMap!$A$2:$B$21,2,FALSE)&amp;"'!AC:AC"),MATCH($K188,INDIRECT("'"&amp;VLOOKUP($C188,ModMap!$A$2:$B$21,2,FALSE)&amp;"'!$K:$K"),0)),"")</f>
        <v/>
      </c>
      <c r="AD188" s="48" t="s">
        <v>33</v>
      </c>
      <c r="AE188" s="50" t="str">
        <f t="array" ref="AE188">IFERROR(INDEX(INDIRECT("'"&amp;VLOOKUP($C188,ModMap!$A$2:$B$21,2,FALSE)&amp;"'!AE:AE"),MATCH($K188,INDIRECT("'"&amp;VLOOKUP($C188,ModMap!$A$2:$B$21,2,FALSE)&amp;"'!$K:$K"),0)),"")</f>
        <v>Not Started</v>
      </c>
      <c r="AF188" s="50" t="str">
        <f t="array" ref="AF188">IFERROR(INDEX(INDIRECT("'"&amp;VLOOKUP($C188,ModMap!$A$2:$B$21,2,FALSE)&amp;"'!AF:AF"),MATCH($K188,INDIRECT("'"&amp;VLOOKUP($C188,ModMap!$A$2:$B$21,2,FALSE)&amp;"'!$K:$K"),0)),"")</f>
        <v>Unassigned</v>
      </c>
      <c r="AG188" s="44" t="s">
        <v>36</v>
      </c>
      <c r="AH188" s="50" t="str">
        <f t="array" ref="AH188">IFERROR(INDEX(INDIRECT("'"&amp;VLOOKUP($C188,ModMap!$A$2:$B$21,2,FALSE)&amp;"'!AH:AH"),MATCH($K188,INDIRECT("'"&amp;VLOOKUP($C188,ModMap!$A$2:$B$21,2,FALSE)&amp;"'!$K:$K"),0)),"")</f>
        <v>N/A</v>
      </c>
      <c r="AI188" s="50" t="str">
        <f t="array" ref="AI188">IFERROR(INDEX(INDIRECT("'"&amp;VLOOKUP($C188,ModMap!$A$2:$B$21,2,FALSE)&amp;"'!AI:AI"),MATCH($K188,INDIRECT("'"&amp;VLOOKUP($C188,ModMap!$A$2:$B$21,2,FALSE)&amp;"'!$K:$K"),0)),"")</f>
        <v/>
      </c>
      <c r="AJ188" s="44" t="s">
        <v>36</v>
      </c>
      <c r="AK188" s="50" t="str">
        <f t="array" ref="AK188">IFERROR(INDEX(INDIRECT("'"&amp;VLOOKUP($C188,ModMap!$A$2:$B$21,2,FALSE)&amp;"'!AK:AK"),MATCH($K188,INDIRECT("'"&amp;VLOOKUP($C188,ModMap!$A$2:$B$21,2,FALSE)&amp;"'!$K:$K"),0)),"")</f>
        <v>N/A</v>
      </c>
      <c r="AL188" s="50" t="str">
        <f t="array" ref="AL188">IFERROR(INDEX(INDIRECT("'"&amp;VLOOKUP($C188,ModMap!$A$2:$B$21,2,FALSE)&amp;"'!AL:AL"),MATCH($K188,INDIRECT("'"&amp;VLOOKUP($C188,ModMap!$A$2:$B$21,2,FALSE)&amp;"'!$K:$K"),0)),"")</f>
        <v/>
      </c>
      <c r="AM188" s="50">
        <f t="shared" si="1"/>
        <v>3</v>
      </c>
      <c r="AN188" s="50" t="str">
        <f t="shared" si="2"/>
        <v>Not Started</v>
      </c>
      <c r="AO188" s="51" t="str">
        <f t="array" ref="AO188">IFERROR(INDEX(INDIRECT("'"&amp;VLOOKUP($C188,ModMap!$A$2:$B$21,2,FALSE)&amp;"'!AO:AO"),MATCH($K188,INDIRECT("'"&amp;VLOOKUP($C188,ModMap!$A$2:$B$21,2,FALSE)&amp;"'!$K:$K"),0)),"")</f>
        <v/>
      </c>
      <c r="AP188" s="49" t="str">
        <f t="array" ref="AP188">IFERROR(HYPERLINK("#'"&amp;VLOOKUP($C188,ModMap!$A$2:$B$21,2,FALSE)&amp;"'!V"&amp;MATCH($K188,INDIRECT("'"&amp;VLOOKUP($C188,ModMap!$A$2:$B$21,2,FALSE)&amp;"'!$K:$K"),0),"Edit on module sheet"),"")</f>
        <v>Edit on module sheet</v>
      </c>
    </row>
    <row r="189" ht="42.0" customHeight="1">
      <c r="A189" s="39">
        <v>187.0</v>
      </c>
      <c r="B189" s="39">
        <v>669.0</v>
      </c>
      <c r="C189" s="39" t="s">
        <v>130</v>
      </c>
      <c r="D189" s="40" t="s">
        <v>131</v>
      </c>
      <c r="E189" s="31" t="s">
        <v>69</v>
      </c>
      <c r="F189" s="46" t="s">
        <v>1677</v>
      </c>
      <c r="G189" s="40" t="s">
        <v>1678</v>
      </c>
      <c r="H189" s="39" t="s">
        <v>1745</v>
      </c>
      <c r="I189" s="39" t="s">
        <v>1746</v>
      </c>
      <c r="J189" s="40" t="s">
        <v>1747</v>
      </c>
      <c r="K189" s="39" t="s">
        <v>3918</v>
      </c>
      <c r="L189" s="40" t="s">
        <v>3919</v>
      </c>
      <c r="M189" s="48" t="s">
        <v>434</v>
      </c>
      <c r="N189" s="39" t="s">
        <v>1749</v>
      </c>
      <c r="O189" s="39" t="s">
        <v>1750</v>
      </c>
      <c r="P189" s="40" t="s">
        <v>1751</v>
      </c>
      <c r="Q189" s="40" t="s">
        <v>1752</v>
      </c>
      <c r="R189" s="39" t="s">
        <v>1688</v>
      </c>
      <c r="S189" s="39" t="s">
        <v>69</v>
      </c>
      <c r="T189" s="39" t="str">
        <f t="array" ref="T189">IFERROR(INDEX(INDIRECT("'"&amp;VLOOKUP($C189,ModMap!$A$2:$B$21,2,FALSE)&amp;"'!T:T"),MATCH($K189,INDIRECT("'"&amp;VLOOKUP($C189,ModMap!$A$2:$B$21,2,FALSE)&amp;"'!$K:$K"),0)),"")</f>
        <v>Unassigned</v>
      </c>
      <c r="U189" s="48" t="s">
        <v>33</v>
      </c>
      <c r="V189" s="39" t="str">
        <f t="array" ref="V189">IFERROR(INDEX(INDIRECT("'"&amp;VLOOKUP($C189,ModMap!$A$2:$B$21,2,FALSE)&amp;"'!V:V"),MATCH($K189,INDIRECT("'"&amp;VLOOKUP($C189,ModMap!$A$2:$B$21,2,FALSE)&amp;"'!$K:$K"),0)),"")</f>
        <v>Not Started</v>
      </c>
      <c r="W189" s="39" t="str">
        <f t="array" ref="W189">IFERROR(INDEX(INDIRECT("'"&amp;VLOOKUP($C189,ModMap!$A$2:$B$21,2,FALSE)&amp;"'!W:W"),MATCH($K189,INDIRECT("'"&amp;VLOOKUP($C189,ModMap!$A$2:$B$21,2,FALSE)&amp;"'!$K:$K"),0)),"")</f>
        <v>Unassigned</v>
      </c>
      <c r="X189" s="48" t="s">
        <v>33</v>
      </c>
      <c r="Y189" s="39" t="str">
        <f t="array" ref="Y189">IFERROR(INDEX(INDIRECT("'"&amp;VLOOKUP($C189,ModMap!$A$2:$B$21,2,FALSE)&amp;"'!Y:Y"),MATCH($K189,INDIRECT("'"&amp;VLOOKUP($C189,ModMap!$A$2:$B$21,2,FALSE)&amp;"'!$K:$K"),0)),"")</f>
        <v>Not Started</v>
      </c>
      <c r="Z189" s="39" t="str">
        <f t="array" ref="Z189">IFERROR(INDEX(INDIRECT("'"&amp;VLOOKUP($C189,ModMap!$A$2:$B$21,2,FALSE)&amp;"'!Z:Z"),MATCH($K189,INDIRECT("'"&amp;VLOOKUP($C189,ModMap!$A$2:$B$21,2,FALSE)&amp;"'!$K:$K"),0)),"")</f>
        <v>Unassigned</v>
      </c>
      <c r="AA189" s="44" t="s">
        <v>36</v>
      </c>
      <c r="AB189" s="39" t="str">
        <f t="array" ref="AB189">IFERROR(INDEX(INDIRECT("'"&amp;VLOOKUP($C189,ModMap!$A$2:$B$21,2,FALSE)&amp;"'!AB:AB"),MATCH($K189,INDIRECT("'"&amp;VLOOKUP($C189,ModMap!$A$2:$B$21,2,FALSE)&amp;"'!$K:$K"),0)),"")</f>
        <v>N/A</v>
      </c>
      <c r="AC189" s="39" t="str">
        <f t="array" ref="AC189">IFERROR(INDEX(INDIRECT("'"&amp;VLOOKUP($C189,ModMap!$A$2:$B$21,2,FALSE)&amp;"'!AC:AC"),MATCH($K189,INDIRECT("'"&amp;VLOOKUP($C189,ModMap!$A$2:$B$21,2,FALSE)&amp;"'!$K:$K"),0)),"")</f>
        <v/>
      </c>
      <c r="AD189" s="48" t="s">
        <v>33</v>
      </c>
      <c r="AE189" s="39" t="str">
        <f t="array" ref="AE189">IFERROR(INDEX(INDIRECT("'"&amp;VLOOKUP($C189,ModMap!$A$2:$B$21,2,FALSE)&amp;"'!AE:AE"),MATCH($K189,INDIRECT("'"&amp;VLOOKUP($C189,ModMap!$A$2:$B$21,2,FALSE)&amp;"'!$K:$K"),0)),"")</f>
        <v>Not Started</v>
      </c>
      <c r="AF189" s="39" t="str">
        <f t="array" ref="AF189">IFERROR(INDEX(INDIRECT("'"&amp;VLOOKUP($C189,ModMap!$A$2:$B$21,2,FALSE)&amp;"'!AF:AF"),MATCH($K189,INDIRECT("'"&amp;VLOOKUP($C189,ModMap!$A$2:$B$21,2,FALSE)&amp;"'!$K:$K"),0)),"")</f>
        <v>Unassigned</v>
      </c>
      <c r="AG189" s="44" t="s">
        <v>36</v>
      </c>
      <c r="AH189" s="39" t="str">
        <f t="array" ref="AH189">IFERROR(INDEX(INDIRECT("'"&amp;VLOOKUP($C189,ModMap!$A$2:$B$21,2,FALSE)&amp;"'!AH:AH"),MATCH($K189,INDIRECT("'"&amp;VLOOKUP($C189,ModMap!$A$2:$B$21,2,FALSE)&amp;"'!$K:$K"),0)),"")</f>
        <v>N/A</v>
      </c>
      <c r="AI189" s="39" t="str">
        <f t="array" ref="AI189">IFERROR(INDEX(INDIRECT("'"&amp;VLOOKUP($C189,ModMap!$A$2:$B$21,2,FALSE)&amp;"'!AI:AI"),MATCH($K189,INDIRECT("'"&amp;VLOOKUP($C189,ModMap!$A$2:$B$21,2,FALSE)&amp;"'!$K:$K"),0)),"")</f>
        <v/>
      </c>
      <c r="AJ189" s="44" t="s">
        <v>36</v>
      </c>
      <c r="AK189" s="39" t="str">
        <f t="array" ref="AK189">IFERROR(INDEX(INDIRECT("'"&amp;VLOOKUP($C189,ModMap!$A$2:$B$21,2,FALSE)&amp;"'!AK:AK"),MATCH($K189,INDIRECT("'"&amp;VLOOKUP($C189,ModMap!$A$2:$B$21,2,FALSE)&amp;"'!$K:$K"),0)),"")</f>
        <v>N/A</v>
      </c>
      <c r="AL189" s="39" t="str">
        <f t="array" ref="AL189">IFERROR(INDEX(INDIRECT("'"&amp;VLOOKUP($C189,ModMap!$A$2:$B$21,2,FALSE)&amp;"'!AL:AL"),MATCH($K189,INDIRECT("'"&amp;VLOOKUP($C189,ModMap!$A$2:$B$21,2,FALSE)&amp;"'!$K:$K"),0)),"")</f>
        <v/>
      </c>
      <c r="AM189" s="39">
        <f t="shared" si="1"/>
        <v>3</v>
      </c>
      <c r="AN189" s="39" t="str">
        <f t="shared" si="2"/>
        <v>Not Started</v>
      </c>
      <c r="AO189" s="40" t="str">
        <f t="array" ref="AO189">IFERROR(INDEX(INDIRECT("'"&amp;VLOOKUP($C189,ModMap!$A$2:$B$21,2,FALSE)&amp;"'!AO:AO"),MATCH($K189,INDIRECT("'"&amp;VLOOKUP($C189,ModMap!$A$2:$B$21,2,FALSE)&amp;"'!$K:$K"),0)),"")</f>
        <v/>
      </c>
      <c r="AP189" s="49" t="str">
        <f t="array" ref="AP189">IFERROR(HYPERLINK("#'"&amp;VLOOKUP($C189,ModMap!$A$2:$B$21,2,FALSE)&amp;"'!V"&amp;MATCH($K189,INDIRECT("'"&amp;VLOOKUP($C189,ModMap!$A$2:$B$21,2,FALSE)&amp;"'!$K:$K"),0),"Edit on module sheet"),"")</f>
        <v>Edit on module sheet</v>
      </c>
    </row>
    <row r="190" ht="42.0" customHeight="1">
      <c r="A190" s="50">
        <v>188.0</v>
      </c>
      <c r="B190" s="50">
        <v>671.0</v>
      </c>
      <c r="C190" s="50" t="s">
        <v>105</v>
      </c>
      <c r="D190" s="51" t="s">
        <v>106</v>
      </c>
      <c r="E190" s="31" t="s">
        <v>69</v>
      </c>
      <c r="F190" s="46" t="s">
        <v>1677</v>
      </c>
      <c r="G190" s="51" t="s">
        <v>1678</v>
      </c>
      <c r="H190" s="50" t="s">
        <v>3266</v>
      </c>
      <c r="I190" s="50" t="s">
        <v>3267</v>
      </c>
      <c r="J190" s="51" t="s">
        <v>3268</v>
      </c>
      <c r="K190" s="50" t="s">
        <v>3424</v>
      </c>
      <c r="L190" s="51" t="s">
        <v>3425</v>
      </c>
      <c r="M190" s="48" t="s">
        <v>434</v>
      </c>
      <c r="N190" s="50" t="s">
        <v>3271</v>
      </c>
      <c r="O190" s="50" t="s">
        <v>2858</v>
      </c>
      <c r="P190" s="51" t="s">
        <v>2897</v>
      </c>
      <c r="Q190" s="51" t="s">
        <v>2898</v>
      </c>
      <c r="R190" s="50" t="s">
        <v>1688</v>
      </c>
      <c r="S190" s="50" t="s">
        <v>69</v>
      </c>
      <c r="T190" s="50" t="str">
        <f t="array" ref="T190">IFERROR(INDEX(INDIRECT("'"&amp;VLOOKUP($C190,ModMap!$A$2:$B$21,2,FALSE)&amp;"'!T:T"),MATCH($K190,INDIRECT("'"&amp;VLOOKUP($C190,ModMap!$A$2:$B$21,2,FALSE)&amp;"'!$K:$K"),0)),"")</f>
        <v>Unassigned</v>
      </c>
      <c r="U190" s="44" t="s">
        <v>36</v>
      </c>
      <c r="V190" s="50" t="str">
        <f t="array" ref="V190">IFERROR(INDEX(INDIRECT("'"&amp;VLOOKUP($C190,ModMap!$A$2:$B$21,2,FALSE)&amp;"'!V:V"),MATCH($K190,INDIRECT("'"&amp;VLOOKUP($C190,ModMap!$A$2:$B$21,2,FALSE)&amp;"'!$K:$K"),0)),"")</f>
        <v>N/A</v>
      </c>
      <c r="W190" s="50" t="str">
        <f t="array" ref="W190">IFERROR(INDEX(INDIRECT("'"&amp;VLOOKUP($C190,ModMap!$A$2:$B$21,2,FALSE)&amp;"'!W:W"),MATCH($K190,INDIRECT("'"&amp;VLOOKUP($C190,ModMap!$A$2:$B$21,2,FALSE)&amp;"'!$K:$K"),0)),"")</f>
        <v/>
      </c>
      <c r="X190" s="48" t="s">
        <v>33</v>
      </c>
      <c r="Y190" s="50" t="str">
        <f t="array" ref="Y190">IFERROR(INDEX(INDIRECT("'"&amp;VLOOKUP($C190,ModMap!$A$2:$B$21,2,FALSE)&amp;"'!Y:Y"),MATCH($K190,INDIRECT("'"&amp;VLOOKUP($C190,ModMap!$A$2:$B$21,2,FALSE)&amp;"'!$K:$K"),0)),"")</f>
        <v>Not Started</v>
      </c>
      <c r="Z190" s="50" t="str">
        <f t="array" ref="Z190">IFERROR(INDEX(INDIRECT("'"&amp;VLOOKUP($C190,ModMap!$A$2:$B$21,2,FALSE)&amp;"'!Z:Z"),MATCH($K190,INDIRECT("'"&amp;VLOOKUP($C190,ModMap!$A$2:$B$21,2,FALSE)&amp;"'!$K:$K"),0)),"")</f>
        <v>Unassigned</v>
      </c>
      <c r="AA190" s="44" t="s">
        <v>36</v>
      </c>
      <c r="AB190" s="50" t="str">
        <f t="array" ref="AB190">IFERROR(INDEX(INDIRECT("'"&amp;VLOOKUP($C190,ModMap!$A$2:$B$21,2,FALSE)&amp;"'!AB:AB"),MATCH($K190,INDIRECT("'"&amp;VLOOKUP($C190,ModMap!$A$2:$B$21,2,FALSE)&amp;"'!$K:$K"),0)),"")</f>
        <v>N/A</v>
      </c>
      <c r="AC190" s="50" t="str">
        <f t="array" ref="AC190">IFERROR(INDEX(INDIRECT("'"&amp;VLOOKUP($C190,ModMap!$A$2:$B$21,2,FALSE)&amp;"'!AC:AC"),MATCH($K190,INDIRECT("'"&amp;VLOOKUP($C190,ModMap!$A$2:$B$21,2,FALSE)&amp;"'!$K:$K"),0)),"")</f>
        <v/>
      </c>
      <c r="AD190" s="44" t="s">
        <v>36</v>
      </c>
      <c r="AE190" s="50" t="str">
        <f t="array" ref="AE190">IFERROR(INDEX(INDIRECT("'"&amp;VLOOKUP($C190,ModMap!$A$2:$B$21,2,FALSE)&amp;"'!AE:AE"),MATCH($K190,INDIRECT("'"&amp;VLOOKUP($C190,ModMap!$A$2:$B$21,2,FALSE)&amp;"'!$K:$K"),0)),"")</f>
        <v>N/A</v>
      </c>
      <c r="AF190" s="50" t="str">
        <f t="array" ref="AF190">IFERROR(INDEX(INDIRECT("'"&amp;VLOOKUP($C190,ModMap!$A$2:$B$21,2,FALSE)&amp;"'!AF:AF"),MATCH($K190,INDIRECT("'"&amp;VLOOKUP($C190,ModMap!$A$2:$B$21,2,FALSE)&amp;"'!$K:$K"),0)),"")</f>
        <v/>
      </c>
      <c r="AG190" s="44" t="s">
        <v>36</v>
      </c>
      <c r="AH190" s="50" t="str">
        <f t="array" ref="AH190">IFERROR(INDEX(INDIRECT("'"&amp;VLOOKUP($C190,ModMap!$A$2:$B$21,2,FALSE)&amp;"'!AH:AH"),MATCH($K190,INDIRECT("'"&amp;VLOOKUP($C190,ModMap!$A$2:$B$21,2,FALSE)&amp;"'!$K:$K"),0)),"")</f>
        <v>N/A</v>
      </c>
      <c r="AI190" s="50" t="str">
        <f t="array" ref="AI190">IFERROR(INDEX(INDIRECT("'"&amp;VLOOKUP($C190,ModMap!$A$2:$B$21,2,FALSE)&amp;"'!AI:AI"),MATCH($K190,INDIRECT("'"&amp;VLOOKUP($C190,ModMap!$A$2:$B$21,2,FALSE)&amp;"'!$K:$K"),0)),"")</f>
        <v/>
      </c>
      <c r="AJ190" s="44" t="s">
        <v>36</v>
      </c>
      <c r="AK190" s="50" t="str">
        <f t="array" ref="AK190">IFERROR(INDEX(INDIRECT("'"&amp;VLOOKUP($C190,ModMap!$A$2:$B$21,2,FALSE)&amp;"'!AK:AK"),MATCH($K190,INDIRECT("'"&amp;VLOOKUP($C190,ModMap!$A$2:$B$21,2,FALSE)&amp;"'!$K:$K"),0)),"")</f>
        <v>N/A</v>
      </c>
      <c r="AL190" s="50" t="str">
        <f t="array" ref="AL190">IFERROR(INDEX(INDIRECT("'"&amp;VLOOKUP($C190,ModMap!$A$2:$B$21,2,FALSE)&amp;"'!AL:AL"),MATCH($K190,INDIRECT("'"&amp;VLOOKUP($C190,ModMap!$A$2:$B$21,2,FALSE)&amp;"'!$K:$K"),0)),"")</f>
        <v/>
      </c>
      <c r="AM190" s="50">
        <f t="shared" si="1"/>
        <v>1</v>
      </c>
      <c r="AN190" s="50" t="str">
        <f t="shared" si="2"/>
        <v>Not Started</v>
      </c>
      <c r="AO190" s="51" t="str">
        <f t="array" ref="AO190">IFERROR(INDEX(INDIRECT("'"&amp;VLOOKUP($C190,ModMap!$A$2:$B$21,2,FALSE)&amp;"'!AO:AO"),MATCH($K190,INDIRECT("'"&amp;VLOOKUP($C190,ModMap!$A$2:$B$21,2,FALSE)&amp;"'!$K:$K"),0)),"")</f>
        <v/>
      </c>
      <c r="AP190" s="49" t="str">
        <f t="array" ref="AP190">IFERROR(HYPERLINK("#'"&amp;VLOOKUP($C190,ModMap!$A$2:$B$21,2,FALSE)&amp;"'!V"&amp;MATCH($K190,INDIRECT("'"&amp;VLOOKUP($C190,ModMap!$A$2:$B$21,2,FALSE)&amp;"'!$K:$K"),0),"Edit on module sheet"),"")</f>
        <v>Edit on module sheet</v>
      </c>
    </row>
    <row r="191" ht="42.0" customHeight="1">
      <c r="A191" s="39">
        <v>189.0</v>
      </c>
      <c r="B191" s="39">
        <v>673.0</v>
      </c>
      <c r="C191" s="39" t="s">
        <v>96</v>
      </c>
      <c r="D191" s="40" t="s">
        <v>97</v>
      </c>
      <c r="E191" s="31" t="s">
        <v>69</v>
      </c>
      <c r="F191" s="46" t="s">
        <v>1677</v>
      </c>
      <c r="G191" s="40" t="s">
        <v>1678</v>
      </c>
      <c r="H191" s="39" t="s">
        <v>2814</v>
      </c>
      <c r="I191" s="39" t="s">
        <v>2815</v>
      </c>
      <c r="J191" s="40" t="s">
        <v>2816</v>
      </c>
      <c r="K191" s="39" t="s">
        <v>2824</v>
      </c>
      <c r="L191" s="40" t="s">
        <v>2825</v>
      </c>
      <c r="M191" s="48" t="s">
        <v>434</v>
      </c>
      <c r="N191" s="39" t="s">
        <v>1134</v>
      </c>
      <c r="O191" s="39" t="s">
        <v>2819</v>
      </c>
      <c r="P191" s="40" t="s">
        <v>2820</v>
      </c>
      <c r="Q191" s="40" t="s">
        <v>2821</v>
      </c>
      <c r="R191" s="39" t="s">
        <v>1317</v>
      </c>
      <c r="S191" s="39" t="s">
        <v>69</v>
      </c>
      <c r="T191" s="39" t="str">
        <f t="array" ref="T191">IFERROR(INDEX(INDIRECT("'"&amp;VLOOKUP($C191,ModMap!$A$2:$B$21,2,FALSE)&amp;"'!T:T"),MATCH($K191,INDIRECT("'"&amp;VLOOKUP($C191,ModMap!$A$2:$B$21,2,FALSE)&amp;"'!$K:$K"),0)),"")</f>
        <v>Unassigned</v>
      </c>
      <c r="U191" s="44" t="s">
        <v>36</v>
      </c>
      <c r="V191" s="39" t="str">
        <f t="array" ref="V191">IFERROR(INDEX(INDIRECT("'"&amp;VLOOKUP($C191,ModMap!$A$2:$B$21,2,FALSE)&amp;"'!V:V"),MATCH($K191,INDIRECT("'"&amp;VLOOKUP($C191,ModMap!$A$2:$B$21,2,FALSE)&amp;"'!$K:$K"),0)),"")</f>
        <v>N/A</v>
      </c>
      <c r="W191" s="39" t="str">
        <f t="array" ref="W191">IFERROR(INDEX(INDIRECT("'"&amp;VLOOKUP($C191,ModMap!$A$2:$B$21,2,FALSE)&amp;"'!W:W"),MATCH($K191,INDIRECT("'"&amp;VLOOKUP($C191,ModMap!$A$2:$B$21,2,FALSE)&amp;"'!$K:$K"),0)),"")</f>
        <v/>
      </c>
      <c r="X191" s="48" t="s">
        <v>33</v>
      </c>
      <c r="Y191" s="39" t="str">
        <f t="array" ref="Y191">IFERROR(INDEX(INDIRECT("'"&amp;VLOOKUP($C191,ModMap!$A$2:$B$21,2,FALSE)&amp;"'!Y:Y"),MATCH($K191,INDIRECT("'"&amp;VLOOKUP($C191,ModMap!$A$2:$B$21,2,FALSE)&amp;"'!$K:$K"),0)),"")</f>
        <v>Not Started</v>
      </c>
      <c r="Z191" s="39" t="str">
        <f t="array" ref="Z191">IFERROR(INDEX(INDIRECT("'"&amp;VLOOKUP($C191,ModMap!$A$2:$B$21,2,FALSE)&amp;"'!Z:Z"),MATCH($K191,INDIRECT("'"&amp;VLOOKUP($C191,ModMap!$A$2:$B$21,2,FALSE)&amp;"'!$K:$K"),0)),"")</f>
        <v>Unassigned</v>
      </c>
      <c r="AA191" s="44" t="s">
        <v>36</v>
      </c>
      <c r="AB191" s="39" t="str">
        <f t="array" ref="AB191">IFERROR(INDEX(INDIRECT("'"&amp;VLOOKUP($C191,ModMap!$A$2:$B$21,2,FALSE)&amp;"'!AB:AB"),MATCH($K191,INDIRECT("'"&amp;VLOOKUP($C191,ModMap!$A$2:$B$21,2,FALSE)&amp;"'!$K:$K"),0)),"")</f>
        <v>N/A</v>
      </c>
      <c r="AC191" s="39" t="str">
        <f t="array" ref="AC191">IFERROR(INDEX(INDIRECT("'"&amp;VLOOKUP($C191,ModMap!$A$2:$B$21,2,FALSE)&amp;"'!AC:AC"),MATCH($K191,INDIRECT("'"&amp;VLOOKUP($C191,ModMap!$A$2:$B$21,2,FALSE)&amp;"'!$K:$K"),0)),"")</f>
        <v/>
      </c>
      <c r="AD191" s="44" t="s">
        <v>36</v>
      </c>
      <c r="AE191" s="39" t="str">
        <f t="array" ref="AE191">IFERROR(INDEX(INDIRECT("'"&amp;VLOOKUP($C191,ModMap!$A$2:$B$21,2,FALSE)&amp;"'!AE:AE"),MATCH($K191,INDIRECT("'"&amp;VLOOKUP($C191,ModMap!$A$2:$B$21,2,FALSE)&amp;"'!$K:$K"),0)),"")</f>
        <v>N/A</v>
      </c>
      <c r="AF191" s="39" t="str">
        <f t="array" ref="AF191">IFERROR(INDEX(INDIRECT("'"&amp;VLOOKUP($C191,ModMap!$A$2:$B$21,2,FALSE)&amp;"'!AF:AF"),MATCH($K191,INDIRECT("'"&amp;VLOOKUP($C191,ModMap!$A$2:$B$21,2,FALSE)&amp;"'!$K:$K"),0)),"")</f>
        <v/>
      </c>
      <c r="AG191" s="44" t="s">
        <v>36</v>
      </c>
      <c r="AH191" s="39" t="str">
        <f t="array" ref="AH191">IFERROR(INDEX(INDIRECT("'"&amp;VLOOKUP($C191,ModMap!$A$2:$B$21,2,FALSE)&amp;"'!AH:AH"),MATCH($K191,INDIRECT("'"&amp;VLOOKUP($C191,ModMap!$A$2:$B$21,2,FALSE)&amp;"'!$K:$K"),0)),"")</f>
        <v>N/A</v>
      </c>
      <c r="AI191" s="39" t="str">
        <f t="array" ref="AI191">IFERROR(INDEX(INDIRECT("'"&amp;VLOOKUP($C191,ModMap!$A$2:$B$21,2,FALSE)&amp;"'!AI:AI"),MATCH($K191,INDIRECT("'"&amp;VLOOKUP($C191,ModMap!$A$2:$B$21,2,FALSE)&amp;"'!$K:$K"),0)),"")</f>
        <v/>
      </c>
      <c r="AJ191" s="44" t="s">
        <v>36</v>
      </c>
      <c r="AK191" s="39" t="str">
        <f t="array" ref="AK191">IFERROR(INDEX(INDIRECT("'"&amp;VLOOKUP($C191,ModMap!$A$2:$B$21,2,FALSE)&amp;"'!AK:AK"),MATCH($K191,INDIRECT("'"&amp;VLOOKUP($C191,ModMap!$A$2:$B$21,2,FALSE)&amp;"'!$K:$K"),0)),"")</f>
        <v>N/A</v>
      </c>
      <c r="AL191" s="39" t="str">
        <f t="array" ref="AL191">IFERROR(INDEX(INDIRECT("'"&amp;VLOOKUP($C191,ModMap!$A$2:$B$21,2,FALSE)&amp;"'!AL:AL"),MATCH($K191,INDIRECT("'"&amp;VLOOKUP($C191,ModMap!$A$2:$B$21,2,FALSE)&amp;"'!$K:$K"),0)),"")</f>
        <v/>
      </c>
      <c r="AM191" s="39">
        <f t="shared" si="1"/>
        <v>1</v>
      </c>
      <c r="AN191" s="39" t="str">
        <f t="shared" si="2"/>
        <v>Not Started</v>
      </c>
      <c r="AO191" s="40" t="str">
        <f t="array" ref="AO191">IFERROR(INDEX(INDIRECT("'"&amp;VLOOKUP($C191,ModMap!$A$2:$B$21,2,FALSE)&amp;"'!AO:AO"),MATCH($K191,INDIRECT("'"&amp;VLOOKUP($C191,ModMap!$A$2:$B$21,2,FALSE)&amp;"'!$K:$K"),0)),"")</f>
        <v/>
      </c>
      <c r="AP191" s="49" t="str">
        <f t="array" ref="AP191">IFERROR(HYPERLINK("#'"&amp;VLOOKUP($C191,ModMap!$A$2:$B$21,2,FALSE)&amp;"'!V"&amp;MATCH($K191,INDIRECT("'"&amp;VLOOKUP($C191,ModMap!$A$2:$B$21,2,FALSE)&amp;"'!$K:$K"),0),"Edit on module sheet"),"")</f>
        <v>Edit on module sheet</v>
      </c>
    </row>
    <row r="192" ht="42.0" customHeight="1">
      <c r="A192" s="50">
        <v>190.0</v>
      </c>
      <c r="B192" s="50">
        <v>677.0</v>
      </c>
      <c r="C192" s="50" t="s">
        <v>130</v>
      </c>
      <c r="D192" s="51" t="s">
        <v>131</v>
      </c>
      <c r="E192" s="31" t="s">
        <v>69</v>
      </c>
      <c r="F192" s="46" t="s">
        <v>1677</v>
      </c>
      <c r="G192" s="51" t="s">
        <v>1678</v>
      </c>
      <c r="H192" s="50" t="s">
        <v>1755</v>
      </c>
      <c r="I192" s="50" t="s">
        <v>1756</v>
      </c>
      <c r="J192" s="51" t="s">
        <v>1757</v>
      </c>
      <c r="K192" s="50" t="s">
        <v>3920</v>
      </c>
      <c r="L192" s="51" t="s">
        <v>3921</v>
      </c>
      <c r="M192" s="48" t="s">
        <v>434</v>
      </c>
      <c r="N192" s="50" t="s">
        <v>1684</v>
      </c>
      <c r="O192" s="50" t="s">
        <v>1685</v>
      </c>
      <c r="P192" s="51" t="s">
        <v>1759</v>
      </c>
      <c r="Q192" s="51" t="s">
        <v>1760</v>
      </c>
      <c r="R192" s="50" t="s">
        <v>1688</v>
      </c>
      <c r="S192" s="50" t="s">
        <v>69</v>
      </c>
      <c r="T192" s="50" t="str">
        <f t="array" ref="T192">IFERROR(INDEX(INDIRECT("'"&amp;VLOOKUP($C192,ModMap!$A$2:$B$21,2,FALSE)&amp;"'!T:T"),MATCH($K192,INDIRECT("'"&amp;VLOOKUP($C192,ModMap!$A$2:$B$21,2,FALSE)&amp;"'!$K:$K"),0)),"")</f>
        <v>Unassigned</v>
      </c>
      <c r="U192" s="48" t="s">
        <v>33</v>
      </c>
      <c r="V192" s="50" t="str">
        <f t="array" ref="V192">IFERROR(INDEX(INDIRECT("'"&amp;VLOOKUP($C192,ModMap!$A$2:$B$21,2,FALSE)&amp;"'!V:V"),MATCH($K192,INDIRECT("'"&amp;VLOOKUP($C192,ModMap!$A$2:$B$21,2,FALSE)&amp;"'!$K:$K"),0)),"")</f>
        <v>Not Started</v>
      </c>
      <c r="W192" s="50" t="str">
        <f t="array" ref="W192">IFERROR(INDEX(INDIRECT("'"&amp;VLOOKUP($C192,ModMap!$A$2:$B$21,2,FALSE)&amp;"'!W:W"),MATCH($K192,INDIRECT("'"&amp;VLOOKUP($C192,ModMap!$A$2:$B$21,2,FALSE)&amp;"'!$K:$K"),0)),"")</f>
        <v>Unassigned</v>
      </c>
      <c r="X192" s="48" t="s">
        <v>33</v>
      </c>
      <c r="Y192" s="50" t="str">
        <f t="array" ref="Y192">IFERROR(INDEX(INDIRECT("'"&amp;VLOOKUP($C192,ModMap!$A$2:$B$21,2,FALSE)&amp;"'!Y:Y"),MATCH($K192,INDIRECT("'"&amp;VLOOKUP($C192,ModMap!$A$2:$B$21,2,FALSE)&amp;"'!$K:$K"),0)),"")</f>
        <v>Not Started</v>
      </c>
      <c r="Z192" s="50" t="str">
        <f t="array" ref="Z192">IFERROR(INDEX(INDIRECT("'"&amp;VLOOKUP($C192,ModMap!$A$2:$B$21,2,FALSE)&amp;"'!Z:Z"),MATCH($K192,INDIRECT("'"&amp;VLOOKUP($C192,ModMap!$A$2:$B$21,2,FALSE)&amp;"'!$K:$K"),0)),"")</f>
        <v>Unassigned</v>
      </c>
      <c r="AA192" s="44" t="s">
        <v>36</v>
      </c>
      <c r="AB192" s="50" t="str">
        <f t="array" ref="AB192">IFERROR(INDEX(INDIRECT("'"&amp;VLOOKUP($C192,ModMap!$A$2:$B$21,2,FALSE)&amp;"'!AB:AB"),MATCH($K192,INDIRECT("'"&amp;VLOOKUP($C192,ModMap!$A$2:$B$21,2,FALSE)&amp;"'!$K:$K"),0)),"")</f>
        <v>N/A</v>
      </c>
      <c r="AC192" s="50" t="str">
        <f t="array" ref="AC192">IFERROR(INDEX(INDIRECT("'"&amp;VLOOKUP($C192,ModMap!$A$2:$B$21,2,FALSE)&amp;"'!AC:AC"),MATCH($K192,INDIRECT("'"&amp;VLOOKUP($C192,ModMap!$A$2:$B$21,2,FALSE)&amp;"'!$K:$K"),0)),"")</f>
        <v/>
      </c>
      <c r="AD192" s="48" t="s">
        <v>33</v>
      </c>
      <c r="AE192" s="50" t="str">
        <f t="array" ref="AE192">IFERROR(INDEX(INDIRECT("'"&amp;VLOOKUP($C192,ModMap!$A$2:$B$21,2,FALSE)&amp;"'!AE:AE"),MATCH($K192,INDIRECT("'"&amp;VLOOKUP($C192,ModMap!$A$2:$B$21,2,FALSE)&amp;"'!$K:$K"),0)),"")</f>
        <v>Not Started</v>
      </c>
      <c r="AF192" s="50" t="str">
        <f t="array" ref="AF192">IFERROR(INDEX(INDIRECT("'"&amp;VLOOKUP($C192,ModMap!$A$2:$B$21,2,FALSE)&amp;"'!AF:AF"),MATCH($K192,INDIRECT("'"&amp;VLOOKUP($C192,ModMap!$A$2:$B$21,2,FALSE)&amp;"'!$K:$K"),0)),"")</f>
        <v>Unassigned</v>
      </c>
      <c r="AG192" s="44" t="s">
        <v>36</v>
      </c>
      <c r="AH192" s="50" t="str">
        <f t="array" ref="AH192">IFERROR(INDEX(INDIRECT("'"&amp;VLOOKUP($C192,ModMap!$A$2:$B$21,2,FALSE)&amp;"'!AH:AH"),MATCH($K192,INDIRECT("'"&amp;VLOOKUP($C192,ModMap!$A$2:$B$21,2,FALSE)&amp;"'!$K:$K"),0)),"")</f>
        <v>N/A</v>
      </c>
      <c r="AI192" s="50" t="str">
        <f t="array" ref="AI192">IFERROR(INDEX(INDIRECT("'"&amp;VLOOKUP($C192,ModMap!$A$2:$B$21,2,FALSE)&amp;"'!AI:AI"),MATCH($K192,INDIRECT("'"&amp;VLOOKUP($C192,ModMap!$A$2:$B$21,2,FALSE)&amp;"'!$K:$K"),0)),"")</f>
        <v/>
      </c>
      <c r="AJ192" s="44" t="s">
        <v>36</v>
      </c>
      <c r="AK192" s="50" t="str">
        <f t="array" ref="AK192">IFERROR(INDEX(INDIRECT("'"&amp;VLOOKUP($C192,ModMap!$A$2:$B$21,2,FALSE)&amp;"'!AK:AK"),MATCH($K192,INDIRECT("'"&amp;VLOOKUP($C192,ModMap!$A$2:$B$21,2,FALSE)&amp;"'!$K:$K"),0)),"")</f>
        <v>N/A</v>
      </c>
      <c r="AL192" s="50" t="str">
        <f t="array" ref="AL192">IFERROR(INDEX(INDIRECT("'"&amp;VLOOKUP($C192,ModMap!$A$2:$B$21,2,FALSE)&amp;"'!AL:AL"),MATCH($K192,INDIRECT("'"&amp;VLOOKUP($C192,ModMap!$A$2:$B$21,2,FALSE)&amp;"'!$K:$K"),0)),"")</f>
        <v/>
      </c>
      <c r="AM192" s="50">
        <f t="shared" si="1"/>
        <v>3</v>
      </c>
      <c r="AN192" s="50" t="str">
        <f t="shared" si="2"/>
        <v>Not Started</v>
      </c>
      <c r="AO192" s="51" t="str">
        <f t="array" ref="AO192">IFERROR(INDEX(INDIRECT("'"&amp;VLOOKUP($C192,ModMap!$A$2:$B$21,2,FALSE)&amp;"'!AO:AO"),MATCH($K192,INDIRECT("'"&amp;VLOOKUP($C192,ModMap!$A$2:$B$21,2,FALSE)&amp;"'!$K:$K"),0)),"")</f>
        <v/>
      </c>
      <c r="AP192" s="49" t="str">
        <f t="array" ref="AP192">IFERROR(HYPERLINK("#'"&amp;VLOOKUP($C192,ModMap!$A$2:$B$21,2,FALSE)&amp;"'!V"&amp;MATCH($K192,INDIRECT("'"&amp;VLOOKUP($C192,ModMap!$A$2:$B$21,2,FALSE)&amp;"'!$K:$K"),0),"Edit on module sheet"),"")</f>
        <v>Edit on module sheet</v>
      </c>
    </row>
    <row r="193" ht="42.0" customHeight="1">
      <c r="A193" s="39">
        <v>191.0</v>
      </c>
      <c r="B193" s="39">
        <v>681.0</v>
      </c>
      <c r="C193" s="39" t="s">
        <v>133</v>
      </c>
      <c r="D193" s="40" t="s">
        <v>134</v>
      </c>
      <c r="E193" s="31" t="s">
        <v>69</v>
      </c>
      <c r="F193" s="68" t="s">
        <v>1900</v>
      </c>
      <c r="G193" s="40" t="s">
        <v>1901</v>
      </c>
      <c r="H193" s="39" t="s">
        <v>1902</v>
      </c>
      <c r="I193" s="39" t="s">
        <v>1903</v>
      </c>
      <c r="J193" s="40" t="s">
        <v>1904</v>
      </c>
      <c r="K193" s="39" t="s">
        <v>3922</v>
      </c>
      <c r="L193" s="40" t="s">
        <v>3923</v>
      </c>
      <c r="M193" s="48" t="s">
        <v>434</v>
      </c>
      <c r="N193" s="39" t="s">
        <v>1907</v>
      </c>
      <c r="O193" s="39" t="s">
        <v>1685</v>
      </c>
      <c r="P193" s="40" t="s">
        <v>1908</v>
      </c>
      <c r="Q193" s="40" t="s">
        <v>1909</v>
      </c>
      <c r="R193" s="39" t="s">
        <v>1910</v>
      </c>
      <c r="S193" s="39" t="s">
        <v>69</v>
      </c>
      <c r="T193" s="39" t="str">
        <f t="array" ref="T193">IFERROR(INDEX(INDIRECT("'"&amp;VLOOKUP($C193,ModMap!$A$2:$B$21,2,FALSE)&amp;"'!T:T"),MATCH($K193,INDIRECT("'"&amp;VLOOKUP($C193,ModMap!$A$2:$B$21,2,FALSE)&amp;"'!$K:$K"),0)),"")</f>
        <v>Unassigned</v>
      </c>
      <c r="U193" s="48" t="s">
        <v>33</v>
      </c>
      <c r="V193" s="39" t="str">
        <f t="array" ref="V193">IFERROR(INDEX(INDIRECT("'"&amp;VLOOKUP($C193,ModMap!$A$2:$B$21,2,FALSE)&amp;"'!V:V"),MATCH($K193,INDIRECT("'"&amp;VLOOKUP($C193,ModMap!$A$2:$B$21,2,FALSE)&amp;"'!$K:$K"),0)),"")</f>
        <v>Not Started</v>
      </c>
      <c r="W193" s="39" t="str">
        <f t="array" ref="W193">IFERROR(INDEX(INDIRECT("'"&amp;VLOOKUP($C193,ModMap!$A$2:$B$21,2,FALSE)&amp;"'!W:W"),MATCH($K193,INDIRECT("'"&amp;VLOOKUP($C193,ModMap!$A$2:$B$21,2,FALSE)&amp;"'!$K:$K"),0)),"")</f>
        <v>Unassigned</v>
      </c>
      <c r="X193" s="44" t="s">
        <v>36</v>
      </c>
      <c r="Y193" s="39" t="str">
        <f t="array" ref="Y193">IFERROR(INDEX(INDIRECT("'"&amp;VLOOKUP($C193,ModMap!$A$2:$B$21,2,FALSE)&amp;"'!Y:Y"),MATCH($K193,INDIRECT("'"&amp;VLOOKUP($C193,ModMap!$A$2:$B$21,2,FALSE)&amp;"'!$K:$K"),0)),"")</f>
        <v>N/A</v>
      </c>
      <c r="Z193" s="39" t="str">
        <f t="array" ref="Z193">IFERROR(INDEX(INDIRECT("'"&amp;VLOOKUP($C193,ModMap!$A$2:$B$21,2,FALSE)&amp;"'!Z:Z"),MATCH($K193,INDIRECT("'"&amp;VLOOKUP($C193,ModMap!$A$2:$B$21,2,FALSE)&amp;"'!$K:$K"),0)),"")</f>
        <v/>
      </c>
      <c r="AA193" s="44" t="s">
        <v>36</v>
      </c>
      <c r="AB193" s="39" t="str">
        <f t="array" ref="AB193">IFERROR(INDEX(INDIRECT("'"&amp;VLOOKUP($C193,ModMap!$A$2:$B$21,2,FALSE)&amp;"'!AB:AB"),MATCH($K193,INDIRECT("'"&amp;VLOOKUP($C193,ModMap!$A$2:$B$21,2,FALSE)&amp;"'!$K:$K"),0)),"")</f>
        <v>N/A</v>
      </c>
      <c r="AC193" s="39" t="str">
        <f t="array" ref="AC193">IFERROR(INDEX(INDIRECT("'"&amp;VLOOKUP($C193,ModMap!$A$2:$B$21,2,FALSE)&amp;"'!AC:AC"),MATCH($K193,INDIRECT("'"&amp;VLOOKUP($C193,ModMap!$A$2:$B$21,2,FALSE)&amp;"'!$K:$K"),0)),"")</f>
        <v/>
      </c>
      <c r="AD193" s="48" t="s">
        <v>33</v>
      </c>
      <c r="AE193" s="39" t="str">
        <f t="array" ref="AE193">IFERROR(INDEX(INDIRECT("'"&amp;VLOOKUP($C193,ModMap!$A$2:$B$21,2,FALSE)&amp;"'!AE:AE"),MATCH($K193,INDIRECT("'"&amp;VLOOKUP($C193,ModMap!$A$2:$B$21,2,FALSE)&amp;"'!$K:$K"),0)),"")</f>
        <v>Not Started</v>
      </c>
      <c r="AF193" s="39" t="str">
        <f t="array" ref="AF193">IFERROR(INDEX(INDIRECT("'"&amp;VLOOKUP($C193,ModMap!$A$2:$B$21,2,FALSE)&amp;"'!AF:AF"),MATCH($K193,INDIRECT("'"&amp;VLOOKUP($C193,ModMap!$A$2:$B$21,2,FALSE)&amp;"'!$K:$K"),0)),"")</f>
        <v>Unassigned</v>
      </c>
      <c r="AG193" s="48" t="s">
        <v>33</v>
      </c>
      <c r="AH193" s="39" t="str">
        <f t="array" ref="AH193">IFERROR(INDEX(INDIRECT("'"&amp;VLOOKUP($C193,ModMap!$A$2:$B$21,2,FALSE)&amp;"'!AH:AH"),MATCH($K193,INDIRECT("'"&amp;VLOOKUP($C193,ModMap!$A$2:$B$21,2,FALSE)&amp;"'!$K:$K"),0)),"")</f>
        <v>Not Started</v>
      </c>
      <c r="AI193" s="39" t="str">
        <f t="array" ref="AI193">IFERROR(INDEX(INDIRECT("'"&amp;VLOOKUP($C193,ModMap!$A$2:$B$21,2,FALSE)&amp;"'!AI:AI"),MATCH($K193,INDIRECT("'"&amp;VLOOKUP($C193,ModMap!$A$2:$B$21,2,FALSE)&amp;"'!$K:$K"),0)),"")</f>
        <v>Unassigned</v>
      </c>
      <c r="AJ193" s="44" t="s">
        <v>36</v>
      </c>
      <c r="AK193" s="39" t="str">
        <f t="array" ref="AK193">IFERROR(INDEX(INDIRECT("'"&amp;VLOOKUP($C193,ModMap!$A$2:$B$21,2,FALSE)&amp;"'!AK:AK"),MATCH($K193,INDIRECT("'"&amp;VLOOKUP($C193,ModMap!$A$2:$B$21,2,FALSE)&amp;"'!$K:$K"),0)),"")</f>
        <v>N/A</v>
      </c>
      <c r="AL193" s="39" t="str">
        <f t="array" ref="AL193">IFERROR(INDEX(INDIRECT("'"&amp;VLOOKUP($C193,ModMap!$A$2:$B$21,2,FALSE)&amp;"'!AL:AL"),MATCH($K193,INDIRECT("'"&amp;VLOOKUP($C193,ModMap!$A$2:$B$21,2,FALSE)&amp;"'!$K:$K"),0)),"")</f>
        <v/>
      </c>
      <c r="AM193" s="39">
        <f t="shared" si="1"/>
        <v>3</v>
      </c>
      <c r="AN193" s="39" t="str">
        <f t="shared" si="2"/>
        <v>Not Started</v>
      </c>
      <c r="AO193" s="40" t="str">
        <f t="array" ref="AO193">IFERROR(INDEX(INDIRECT("'"&amp;VLOOKUP($C193,ModMap!$A$2:$B$21,2,FALSE)&amp;"'!AO:AO"),MATCH($K193,INDIRECT("'"&amp;VLOOKUP($C193,ModMap!$A$2:$B$21,2,FALSE)&amp;"'!$K:$K"),0)),"")</f>
        <v/>
      </c>
      <c r="AP193" s="49" t="str">
        <f t="array" ref="AP193">IFERROR(HYPERLINK("#'"&amp;VLOOKUP($C193,ModMap!$A$2:$B$21,2,FALSE)&amp;"'!V"&amp;MATCH($K193,INDIRECT("'"&amp;VLOOKUP($C193,ModMap!$A$2:$B$21,2,FALSE)&amp;"'!$K:$K"),0),"Edit on module sheet"),"")</f>
        <v>Edit on module sheet</v>
      </c>
    </row>
    <row r="194" ht="42.0" customHeight="1">
      <c r="A194" s="50">
        <v>192.0</v>
      </c>
      <c r="B194" s="50">
        <v>685.0</v>
      </c>
      <c r="C194" s="50" t="s">
        <v>133</v>
      </c>
      <c r="D194" s="51" t="s">
        <v>134</v>
      </c>
      <c r="E194" s="31" t="s">
        <v>69</v>
      </c>
      <c r="F194" s="68" t="s">
        <v>1900</v>
      </c>
      <c r="G194" s="51" t="s">
        <v>1901</v>
      </c>
      <c r="H194" s="50" t="s">
        <v>1929</v>
      </c>
      <c r="I194" s="50" t="s">
        <v>1930</v>
      </c>
      <c r="J194" s="51" t="s">
        <v>1931</v>
      </c>
      <c r="K194" s="50" t="s">
        <v>3924</v>
      </c>
      <c r="L194" s="51" t="s">
        <v>3925</v>
      </c>
      <c r="M194" s="48" t="s">
        <v>434</v>
      </c>
      <c r="N194" s="50" t="s">
        <v>1907</v>
      </c>
      <c r="O194" s="50" t="s">
        <v>1685</v>
      </c>
      <c r="P194" s="51" t="s">
        <v>1935</v>
      </c>
      <c r="Q194" s="51" t="s">
        <v>1936</v>
      </c>
      <c r="R194" s="50" t="s">
        <v>1910</v>
      </c>
      <c r="S194" s="50" t="s">
        <v>69</v>
      </c>
      <c r="T194" s="50" t="str">
        <f t="array" ref="T194">IFERROR(INDEX(INDIRECT("'"&amp;VLOOKUP($C194,ModMap!$A$2:$B$21,2,FALSE)&amp;"'!T:T"),MATCH($K194,INDIRECT("'"&amp;VLOOKUP($C194,ModMap!$A$2:$B$21,2,FALSE)&amp;"'!$K:$K"),0)),"")</f>
        <v>Unassigned</v>
      </c>
      <c r="U194" s="48" t="s">
        <v>33</v>
      </c>
      <c r="V194" s="50" t="str">
        <f t="array" ref="V194">IFERROR(INDEX(INDIRECT("'"&amp;VLOOKUP($C194,ModMap!$A$2:$B$21,2,FALSE)&amp;"'!V:V"),MATCH($K194,INDIRECT("'"&amp;VLOOKUP($C194,ModMap!$A$2:$B$21,2,FALSE)&amp;"'!$K:$K"),0)),"")</f>
        <v>Not Started</v>
      </c>
      <c r="W194" s="50" t="str">
        <f t="array" ref="W194">IFERROR(INDEX(INDIRECT("'"&amp;VLOOKUP($C194,ModMap!$A$2:$B$21,2,FALSE)&amp;"'!W:W"),MATCH($K194,INDIRECT("'"&amp;VLOOKUP($C194,ModMap!$A$2:$B$21,2,FALSE)&amp;"'!$K:$K"),0)),"")</f>
        <v>Unassigned</v>
      </c>
      <c r="X194" s="44" t="s">
        <v>36</v>
      </c>
      <c r="Y194" s="50" t="str">
        <f t="array" ref="Y194">IFERROR(INDEX(INDIRECT("'"&amp;VLOOKUP($C194,ModMap!$A$2:$B$21,2,FALSE)&amp;"'!Y:Y"),MATCH($K194,INDIRECT("'"&amp;VLOOKUP($C194,ModMap!$A$2:$B$21,2,FALSE)&amp;"'!$K:$K"),0)),"")</f>
        <v>N/A</v>
      </c>
      <c r="Z194" s="50" t="str">
        <f t="array" ref="Z194">IFERROR(INDEX(INDIRECT("'"&amp;VLOOKUP($C194,ModMap!$A$2:$B$21,2,FALSE)&amp;"'!Z:Z"),MATCH($K194,INDIRECT("'"&amp;VLOOKUP($C194,ModMap!$A$2:$B$21,2,FALSE)&amp;"'!$K:$K"),0)),"")</f>
        <v/>
      </c>
      <c r="AA194" s="44" t="s">
        <v>36</v>
      </c>
      <c r="AB194" s="50" t="str">
        <f t="array" ref="AB194">IFERROR(INDEX(INDIRECT("'"&amp;VLOOKUP($C194,ModMap!$A$2:$B$21,2,FALSE)&amp;"'!AB:AB"),MATCH($K194,INDIRECT("'"&amp;VLOOKUP($C194,ModMap!$A$2:$B$21,2,FALSE)&amp;"'!$K:$K"),0)),"")</f>
        <v>N/A</v>
      </c>
      <c r="AC194" s="50" t="str">
        <f t="array" ref="AC194">IFERROR(INDEX(INDIRECT("'"&amp;VLOOKUP($C194,ModMap!$A$2:$B$21,2,FALSE)&amp;"'!AC:AC"),MATCH($K194,INDIRECT("'"&amp;VLOOKUP($C194,ModMap!$A$2:$B$21,2,FALSE)&amp;"'!$K:$K"),0)),"")</f>
        <v/>
      </c>
      <c r="AD194" s="48" t="s">
        <v>33</v>
      </c>
      <c r="AE194" s="50" t="str">
        <f t="array" ref="AE194">IFERROR(INDEX(INDIRECT("'"&amp;VLOOKUP($C194,ModMap!$A$2:$B$21,2,FALSE)&amp;"'!AE:AE"),MATCH($K194,INDIRECT("'"&amp;VLOOKUP($C194,ModMap!$A$2:$B$21,2,FALSE)&amp;"'!$K:$K"),0)),"")</f>
        <v>Not Started</v>
      </c>
      <c r="AF194" s="50" t="str">
        <f t="array" ref="AF194">IFERROR(INDEX(INDIRECT("'"&amp;VLOOKUP($C194,ModMap!$A$2:$B$21,2,FALSE)&amp;"'!AF:AF"),MATCH($K194,INDIRECT("'"&amp;VLOOKUP($C194,ModMap!$A$2:$B$21,2,FALSE)&amp;"'!$K:$K"),0)),"")</f>
        <v>Unassigned</v>
      </c>
      <c r="AG194" s="48" t="s">
        <v>33</v>
      </c>
      <c r="AH194" s="50" t="str">
        <f t="array" ref="AH194">IFERROR(INDEX(INDIRECT("'"&amp;VLOOKUP($C194,ModMap!$A$2:$B$21,2,FALSE)&amp;"'!AH:AH"),MATCH($K194,INDIRECT("'"&amp;VLOOKUP($C194,ModMap!$A$2:$B$21,2,FALSE)&amp;"'!$K:$K"),0)),"")</f>
        <v>Not Started</v>
      </c>
      <c r="AI194" s="50" t="str">
        <f t="array" ref="AI194">IFERROR(INDEX(INDIRECT("'"&amp;VLOOKUP($C194,ModMap!$A$2:$B$21,2,FALSE)&amp;"'!AI:AI"),MATCH($K194,INDIRECT("'"&amp;VLOOKUP($C194,ModMap!$A$2:$B$21,2,FALSE)&amp;"'!$K:$K"),0)),"")</f>
        <v>Unassigned</v>
      </c>
      <c r="AJ194" s="44" t="s">
        <v>36</v>
      </c>
      <c r="AK194" s="50" t="str">
        <f t="array" ref="AK194">IFERROR(INDEX(INDIRECT("'"&amp;VLOOKUP($C194,ModMap!$A$2:$B$21,2,FALSE)&amp;"'!AK:AK"),MATCH($K194,INDIRECT("'"&amp;VLOOKUP($C194,ModMap!$A$2:$B$21,2,FALSE)&amp;"'!$K:$K"),0)),"")</f>
        <v>N/A</v>
      </c>
      <c r="AL194" s="50" t="str">
        <f t="array" ref="AL194">IFERROR(INDEX(INDIRECT("'"&amp;VLOOKUP($C194,ModMap!$A$2:$B$21,2,FALSE)&amp;"'!AL:AL"),MATCH($K194,INDIRECT("'"&amp;VLOOKUP($C194,ModMap!$A$2:$B$21,2,FALSE)&amp;"'!$K:$K"),0)),"")</f>
        <v/>
      </c>
      <c r="AM194" s="50">
        <f t="shared" si="1"/>
        <v>3</v>
      </c>
      <c r="AN194" s="50" t="str">
        <f t="shared" si="2"/>
        <v>Not Started</v>
      </c>
      <c r="AO194" s="51" t="str">
        <f t="array" ref="AO194">IFERROR(INDEX(INDIRECT("'"&amp;VLOOKUP($C194,ModMap!$A$2:$B$21,2,FALSE)&amp;"'!AO:AO"),MATCH($K194,INDIRECT("'"&amp;VLOOKUP($C194,ModMap!$A$2:$B$21,2,FALSE)&amp;"'!$K:$K"),0)),"")</f>
        <v/>
      </c>
      <c r="AP194" s="49" t="str">
        <f t="array" ref="AP194">IFERROR(HYPERLINK("#'"&amp;VLOOKUP($C194,ModMap!$A$2:$B$21,2,FALSE)&amp;"'!V"&amp;MATCH($K194,INDIRECT("'"&amp;VLOOKUP($C194,ModMap!$A$2:$B$21,2,FALSE)&amp;"'!$K:$K"),0),"Edit on module sheet"),"")</f>
        <v>Edit on module sheet</v>
      </c>
    </row>
    <row r="195" ht="42.0" customHeight="1">
      <c r="A195" s="39">
        <v>193.0</v>
      </c>
      <c r="B195" s="39">
        <v>689.0</v>
      </c>
      <c r="C195" s="39" t="s">
        <v>133</v>
      </c>
      <c r="D195" s="40" t="s">
        <v>134</v>
      </c>
      <c r="E195" s="31" t="s">
        <v>69</v>
      </c>
      <c r="F195" s="68" t="s">
        <v>1900</v>
      </c>
      <c r="G195" s="40" t="s">
        <v>1901</v>
      </c>
      <c r="H195" s="39" t="s">
        <v>1950</v>
      </c>
      <c r="I195" s="39" t="s">
        <v>1951</v>
      </c>
      <c r="J195" s="40" t="s">
        <v>1952</v>
      </c>
      <c r="K195" s="39" t="s">
        <v>3926</v>
      </c>
      <c r="L195" s="40" t="s">
        <v>3927</v>
      </c>
      <c r="M195" s="48" t="s">
        <v>434</v>
      </c>
      <c r="N195" s="39" t="s">
        <v>1907</v>
      </c>
      <c r="O195" s="39" t="s">
        <v>1685</v>
      </c>
      <c r="P195" s="40" t="s">
        <v>1955</v>
      </c>
      <c r="Q195" s="40" t="s">
        <v>1956</v>
      </c>
      <c r="R195" s="39" t="s">
        <v>1910</v>
      </c>
      <c r="S195" s="39" t="s">
        <v>69</v>
      </c>
      <c r="T195" s="39" t="str">
        <f t="array" ref="T195">IFERROR(INDEX(INDIRECT("'"&amp;VLOOKUP($C195,ModMap!$A$2:$B$21,2,FALSE)&amp;"'!T:T"),MATCH($K195,INDIRECT("'"&amp;VLOOKUP($C195,ModMap!$A$2:$B$21,2,FALSE)&amp;"'!$K:$K"),0)),"")</f>
        <v>Unassigned</v>
      </c>
      <c r="U195" s="48" t="s">
        <v>33</v>
      </c>
      <c r="V195" s="39" t="str">
        <f t="array" ref="V195">IFERROR(INDEX(INDIRECT("'"&amp;VLOOKUP($C195,ModMap!$A$2:$B$21,2,FALSE)&amp;"'!V:V"),MATCH($K195,INDIRECT("'"&amp;VLOOKUP($C195,ModMap!$A$2:$B$21,2,FALSE)&amp;"'!$K:$K"),0)),"")</f>
        <v>Not Started</v>
      </c>
      <c r="W195" s="39" t="str">
        <f t="array" ref="W195">IFERROR(INDEX(INDIRECT("'"&amp;VLOOKUP($C195,ModMap!$A$2:$B$21,2,FALSE)&amp;"'!W:W"),MATCH($K195,INDIRECT("'"&amp;VLOOKUP($C195,ModMap!$A$2:$B$21,2,FALSE)&amp;"'!$K:$K"),0)),"")</f>
        <v>Unassigned</v>
      </c>
      <c r="X195" s="44" t="s">
        <v>36</v>
      </c>
      <c r="Y195" s="39" t="str">
        <f t="array" ref="Y195">IFERROR(INDEX(INDIRECT("'"&amp;VLOOKUP($C195,ModMap!$A$2:$B$21,2,FALSE)&amp;"'!Y:Y"),MATCH($K195,INDIRECT("'"&amp;VLOOKUP($C195,ModMap!$A$2:$B$21,2,FALSE)&amp;"'!$K:$K"),0)),"")</f>
        <v>N/A</v>
      </c>
      <c r="Z195" s="39" t="str">
        <f t="array" ref="Z195">IFERROR(INDEX(INDIRECT("'"&amp;VLOOKUP($C195,ModMap!$A$2:$B$21,2,FALSE)&amp;"'!Z:Z"),MATCH($K195,INDIRECT("'"&amp;VLOOKUP($C195,ModMap!$A$2:$B$21,2,FALSE)&amp;"'!$K:$K"),0)),"")</f>
        <v/>
      </c>
      <c r="AA195" s="44" t="s">
        <v>36</v>
      </c>
      <c r="AB195" s="39" t="str">
        <f t="array" ref="AB195">IFERROR(INDEX(INDIRECT("'"&amp;VLOOKUP($C195,ModMap!$A$2:$B$21,2,FALSE)&amp;"'!AB:AB"),MATCH($K195,INDIRECT("'"&amp;VLOOKUP($C195,ModMap!$A$2:$B$21,2,FALSE)&amp;"'!$K:$K"),0)),"")</f>
        <v>N/A</v>
      </c>
      <c r="AC195" s="39" t="str">
        <f t="array" ref="AC195">IFERROR(INDEX(INDIRECT("'"&amp;VLOOKUP($C195,ModMap!$A$2:$B$21,2,FALSE)&amp;"'!AC:AC"),MATCH($K195,INDIRECT("'"&amp;VLOOKUP($C195,ModMap!$A$2:$B$21,2,FALSE)&amp;"'!$K:$K"),0)),"")</f>
        <v/>
      </c>
      <c r="AD195" s="48" t="s">
        <v>33</v>
      </c>
      <c r="AE195" s="39" t="str">
        <f t="array" ref="AE195">IFERROR(INDEX(INDIRECT("'"&amp;VLOOKUP($C195,ModMap!$A$2:$B$21,2,FALSE)&amp;"'!AE:AE"),MATCH($K195,INDIRECT("'"&amp;VLOOKUP($C195,ModMap!$A$2:$B$21,2,FALSE)&amp;"'!$K:$K"),0)),"")</f>
        <v>Not Started</v>
      </c>
      <c r="AF195" s="39" t="str">
        <f t="array" ref="AF195">IFERROR(INDEX(INDIRECT("'"&amp;VLOOKUP($C195,ModMap!$A$2:$B$21,2,FALSE)&amp;"'!AF:AF"),MATCH($K195,INDIRECT("'"&amp;VLOOKUP($C195,ModMap!$A$2:$B$21,2,FALSE)&amp;"'!$K:$K"),0)),"")</f>
        <v>Unassigned</v>
      </c>
      <c r="AG195" s="48" t="s">
        <v>33</v>
      </c>
      <c r="AH195" s="39" t="str">
        <f t="array" ref="AH195">IFERROR(INDEX(INDIRECT("'"&amp;VLOOKUP($C195,ModMap!$A$2:$B$21,2,FALSE)&amp;"'!AH:AH"),MATCH($K195,INDIRECT("'"&amp;VLOOKUP($C195,ModMap!$A$2:$B$21,2,FALSE)&amp;"'!$K:$K"),0)),"")</f>
        <v>Not Started</v>
      </c>
      <c r="AI195" s="39" t="str">
        <f t="array" ref="AI195">IFERROR(INDEX(INDIRECT("'"&amp;VLOOKUP($C195,ModMap!$A$2:$B$21,2,FALSE)&amp;"'!AI:AI"),MATCH($K195,INDIRECT("'"&amp;VLOOKUP($C195,ModMap!$A$2:$B$21,2,FALSE)&amp;"'!$K:$K"),0)),"")</f>
        <v>Unassigned</v>
      </c>
      <c r="AJ195" s="44" t="s">
        <v>36</v>
      </c>
      <c r="AK195" s="39" t="str">
        <f t="array" ref="AK195">IFERROR(INDEX(INDIRECT("'"&amp;VLOOKUP($C195,ModMap!$A$2:$B$21,2,FALSE)&amp;"'!AK:AK"),MATCH($K195,INDIRECT("'"&amp;VLOOKUP($C195,ModMap!$A$2:$B$21,2,FALSE)&amp;"'!$K:$K"),0)),"")</f>
        <v>N/A</v>
      </c>
      <c r="AL195" s="39" t="str">
        <f t="array" ref="AL195">IFERROR(INDEX(INDIRECT("'"&amp;VLOOKUP($C195,ModMap!$A$2:$B$21,2,FALSE)&amp;"'!AL:AL"),MATCH($K195,INDIRECT("'"&amp;VLOOKUP($C195,ModMap!$A$2:$B$21,2,FALSE)&amp;"'!$K:$K"),0)),"")</f>
        <v/>
      </c>
      <c r="AM195" s="39">
        <f t="shared" si="1"/>
        <v>3</v>
      </c>
      <c r="AN195" s="39" t="str">
        <f t="shared" si="2"/>
        <v>Not Started</v>
      </c>
      <c r="AO195" s="40" t="str">
        <f t="array" ref="AO195">IFERROR(INDEX(INDIRECT("'"&amp;VLOOKUP($C195,ModMap!$A$2:$B$21,2,FALSE)&amp;"'!AO:AO"),MATCH($K195,INDIRECT("'"&amp;VLOOKUP($C195,ModMap!$A$2:$B$21,2,FALSE)&amp;"'!$K:$K"),0)),"")</f>
        <v/>
      </c>
      <c r="AP195" s="49" t="str">
        <f t="array" ref="AP195">IFERROR(HYPERLINK("#'"&amp;VLOOKUP($C195,ModMap!$A$2:$B$21,2,FALSE)&amp;"'!V"&amp;MATCH($K195,INDIRECT("'"&amp;VLOOKUP($C195,ModMap!$A$2:$B$21,2,FALSE)&amp;"'!$K:$K"),0),"Edit on module sheet"),"")</f>
        <v>Edit on module sheet</v>
      </c>
    </row>
    <row r="196" ht="42.0" customHeight="1">
      <c r="A196" s="50">
        <v>194.0</v>
      </c>
      <c r="B196" s="50">
        <v>693.0</v>
      </c>
      <c r="C196" s="50" t="s">
        <v>133</v>
      </c>
      <c r="D196" s="51" t="s">
        <v>134</v>
      </c>
      <c r="E196" s="31" t="s">
        <v>69</v>
      </c>
      <c r="F196" s="68" t="s">
        <v>1900</v>
      </c>
      <c r="G196" s="51" t="s">
        <v>1901</v>
      </c>
      <c r="H196" s="50" t="s">
        <v>1963</v>
      </c>
      <c r="I196" s="50" t="s">
        <v>1964</v>
      </c>
      <c r="J196" s="51" t="s">
        <v>1965</v>
      </c>
      <c r="K196" s="50" t="s">
        <v>3928</v>
      </c>
      <c r="L196" s="51" t="s">
        <v>3929</v>
      </c>
      <c r="M196" s="48" t="s">
        <v>434</v>
      </c>
      <c r="N196" s="50" t="s">
        <v>1907</v>
      </c>
      <c r="O196" s="50" t="s">
        <v>1685</v>
      </c>
      <c r="P196" s="51" t="s">
        <v>1759</v>
      </c>
      <c r="Q196" s="51" t="s">
        <v>1760</v>
      </c>
      <c r="R196" s="50" t="s">
        <v>1910</v>
      </c>
      <c r="S196" s="50" t="s">
        <v>69</v>
      </c>
      <c r="T196" s="50" t="str">
        <f t="array" ref="T196">IFERROR(INDEX(INDIRECT("'"&amp;VLOOKUP($C196,ModMap!$A$2:$B$21,2,FALSE)&amp;"'!T:T"),MATCH($K196,INDIRECT("'"&amp;VLOOKUP($C196,ModMap!$A$2:$B$21,2,FALSE)&amp;"'!$K:$K"),0)),"")</f>
        <v>Unassigned</v>
      </c>
      <c r="U196" s="48" t="s">
        <v>33</v>
      </c>
      <c r="V196" s="50" t="str">
        <f t="array" ref="V196">IFERROR(INDEX(INDIRECT("'"&amp;VLOOKUP($C196,ModMap!$A$2:$B$21,2,FALSE)&amp;"'!V:V"),MATCH($K196,INDIRECT("'"&amp;VLOOKUP($C196,ModMap!$A$2:$B$21,2,FALSE)&amp;"'!$K:$K"),0)),"")</f>
        <v>Not Started</v>
      </c>
      <c r="W196" s="50" t="str">
        <f t="array" ref="W196">IFERROR(INDEX(INDIRECT("'"&amp;VLOOKUP($C196,ModMap!$A$2:$B$21,2,FALSE)&amp;"'!W:W"),MATCH($K196,INDIRECT("'"&amp;VLOOKUP($C196,ModMap!$A$2:$B$21,2,FALSE)&amp;"'!$K:$K"),0)),"")</f>
        <v>Unassigned</v>
      </c>
      <c r="X196" s="44" t="s">
        <v>36</v>
      </c>
      <c r="Y196" s="50" t="str">
        <f t="array" ref="Y196">IFERROR(INDEX(INDIRECT("'"&amp;VLOOKUP($C196,ModMap!$A$2:$B$21,2,FALSE)&amp;"'!Y:Y"),MATCH($K196,INDIRECT("'"&amp;VLOOKUP($C196,ModMap!$A$2:$B$21,2,FALSE)&amp;"'!$K:$K"),0)),"")</f>
        <v>N/A</v>
      </c>
      <c r="Z196" s="50" t="str">
        <f t="array" ref="Z196">IFERROR(INDEX(INDIRECT("'"&amp;VLOOKUP($C196,ModMap!$A$2:$B$21,2,FALSE)&amp;"'!Z:Z"),MATCH($K196,INDIRECT("'"&amp;VLOOKUP($C196,ModMap!$A$2:$B$21,2,FALSE)&amp;"'!$K:$K"),0)),"")</f>
        <v/>
      </c>
      <c r="AA196" s="44" t="s">
        <v>36</v>
      </c>
      <c r="AB196" s="50" t="str">
        <f t="array" ref="AB196">IFERROR(INDEX(INDIRECT("'"&amp;VLOOKUP($C196,ModMap!$A$2:$B$21,2,FALSE)&amp;"'!AB:AB"),MATCH($K196,INDIRECT("'"&amp;VLOOKUP($C196,ModMap!$A$2:$B$21,2,FALSE)&amp;"'!$K:$K"),0)),"")</f>
        <v>N/A</v>
      </c>
      <c r="AC196" s="50" t="str">
        <f t="array" ref="AC196">IFERROR(INDEX(INDIRECT("'"&amp;VLOOKUP($C196,ModMap!$A$2:$B$21,2,FALSE)&amp;"'!AC:AC"),MATCH($K196,INDIRECT("'"&amp;VLOOKUP($C196,ModMap!$A$2:$B$21,2,FALSE)&amp;"'!$K:$K"),0)),"")</f>
        <v/>
      </c>
      <c r="AD196" s="48" t="s">
        <v>33</v>
      </c>
      <c r="AE196" s="50" t="str">
        <f t="array" ref="AE196">IFERROR(INDEX(INDIRECT("'"&amp;VLOOKUP($C196,ModMap!$A$2:$B$21,2,FALSE)&amp;"'!AE:AE"),MATCH($K196,INDIRECT("'"&amp;VLOOKUP($C196,ModMap!$A$2:$B$21,2,FALSE)&amp;"'!$K:$K"),0)),"")</f>
        <v>Not Started</v>
      </c>
      <c r="AF196" s="50" t="str">
        <f t="array" ref="AF196">IFERROR(INDEX(INDIRECT("'"&amp;VLOOKUP($C196,ModMap!$A$2:$B$21,2,FALSE)&amp;"'!AF:AF"),MATCH($K196,INDIRECT("'"&amp;VLOOKUP($C196,ModMap!$A$2:$B$21,2,FALSE)&amp;"'!$K:$K"),0)),"")</f>
        <v>Unassigned</v>
      </c>
      <c r="AG196" s="48" t="s">
        <v>33</v>
      </c>
      <c r="AH196" s="50" t="str">
        <f t="array" ref="AH196">IFERROR(INDEX(INDIRECT("'"&amp;VLOOKUP($C196,ModMap!$A$2:$B$21,2,FALSE)&amp;"'!AH:AH"),MATCH($K196,INDIRECT("'"&amp;VLOOKUP($C196,ModMap!$A$2:$B$21,2,FALSE)&amp;"'!$K:$K"),0)),"")</f>
        <v>Not Started</v>
      </c>
      <c r="AI196" s="50" t="str">
        <f t="array" ref="AI196">IFERROR(INDEX(INDIRECT("'"&amp;VLOOKUP($C196,ModMap!$A$2:$B$21,2,FALSE)&amp;"'!AI:AI"),MATCH($K196,INDIRECT("'"&amp;VLOOKUP($C196,ModMap!$A$2:$B$21,2,FALSE)&amp;"'!$K:$K"),0)),"")</f>
        <v>Unassigned</v>
      </c>
      <c r="AJ196" s="44" t="s">
        <v>36</v>
      </c>
      <c r="AK196" s="50" t="str">
        <f t="array" ref="AK196">IFERROR(INDEX(INDIRECT("'"&amp;VLOOKUP($C196,ModMap!$A$2:$B$21,2,FALSE)&amp;"'!AK:AK"),MATCH($K196,INDIRECT("'"&amp;VLOOKUP($C196,ModMap!$A$2:$B$21,2,FALSE)&amp;"'!$K:$K"),0)),"")</f>
        <v>N/A</v>
      </c>
      <c r="AL196" s="50" t="str">
        <f t="array" ref="AL196">IFERROR(INDEX(INDIRECT("'"&amp;VLOOKUP($C196,ModMap!$A$2:$B$21,2,FALSE)&amp;"'!AL:AL"),MATCH($K196,INDIRECT("'"&amp;VLOOKUP($C196,ModMap!$A$2:$B$21,2,FALSE)&amp;"'!$K:$K"),0)),"")</f>
        <v/>
      </c>
      <c r="AM196" s="50">
        <f t="shared" si="1"/>
        <v>3</v>
      </c>
      <c r="AN196" s="50" t="str">
        <f t="shared" si="2"/>
        <v>Not Started</v>
      </c>
      <c r="AO196" s="51" t="str">
        <f t="array" ref="AO196">IFERROR(INDEX(INDIRECT("'"&amp;VLOOKUP($C196,ModMap!$A$2:$B$21,2,FALSE)&amp;"'!AO:AO"),MATCH($K196,INDIRECT("'"&amp;VLOOKUP($C196,ModMap!$A$2:$B$21,2,FALSE)&amp;"'!$K:$K"),0)),"")</f>
        <v/>
      </c>
      <c r="AP196" s="49" t="str">
        <f t="array" ref="AP196">IFERROR(HYPERLINK("#'"&amp;VLOOKUP($C196,ModMap!$A$2:$B$21,2,FALSE)&amp;"'!V"&amp;MATCH($K196,INDIRECT("'"&amp;VLOOKUP($C196,ModMap!$A$2:$B$21,2,FALSE)&amp;"'!$K:$K"),0),"Edit on module sheet"),"")</f>
        <v>Edit on module sheet</v>
      </c>
    </row>
    <row r="197" ht="42.0" customHeight="1">
      <c r="A197" s="39">
        <v>195.0</v>
      </c>
      <c r="B197" s="39">
        <v>697.0</v>
      </c>
      <c r="C197" s="39" t="s">
        <v>133</v>
      </c>
      <c r="D197" s="40" t="s">
        <v>134</v>
      </c>
      <c r="E197" s="31" t="s">
        <v>69</v>
      </c>
      <c r="F197" s="68" t="s">
        <v>1900</v>
      </c>
      <c r="G197" s="40" t="s">
        <v>1901</v>
      </c>
      <c r="H197" s="39" t="s">
        <v>1983</v>
      </c>
      <c r="I197" s="39" t="s">
        <v>1984</v>
      </c>
      <c r="J197" s="40" t="s">
        <v>1985</v>
      </c>
      <c r="K197" s="39" t="s">
        <v>3930</v>
      </c>
      <c r="L197" s="40" t="s">
        <v>3931</v>
      </c>
      <c r="M197" s="48" t="s">
        <v>434</v>
      </c>
      <c r="N197" s="39" t="s">
        <v>1907</v>
      </c>
      <c r="O197" s="39" t="s">
        <v>1685</v>
      </c>
      <c r="P197" s="40" t="s">
        <v>1988</v>
      </c>
      <c r="Q197" s="40" t="s">
        <v>1989</v>
      </c>
      <c r="R197" s="39" t="s">
        <v>1910</v>
      </c>
      <c r="S197" s="39" t="s">
        <v>69</v>
      </c>
      <c r="T197" s="39" t="str">
        <f t="array" ref="T197">IFERROR(INDEX(INDIRECT("'"&amp;VLOOKUP($C197,ModMap!$A$2:$B$21,2,FALSE)&amp;"'!T:T"),MATCH($K197,INDIRECT("'"&amp;VLOOKUP($C197,ModMap!$A$2:$B$21,2,FALSE)&amp;"'!$K:$K"),0)),"")</f>
        <v>Unassigned</v>
      </c>
      <c r="U197" s="48" t="s">
        <v>33</v>
      </c>
      <c r="V197" s="39" t="str">
        <f t="array" ref="V197">IFERROR(INDEX(INDIRECT("'"&amp;VLOOKUP($C197,ModMap!$A$2:$B$21,2,FALSE)&amp;"'!V:V"),MATCH($K197,INDIRECT("'"&amp;VLOOKUP($C197,ModMap!$A$2:$B$21,2,FALSE)&amp;"'!$K:$K"),0)),"")</f>
        <v>Not Started</v>
      </c>
      <c r="W197" s="39" t="str">
        <f t="array" ref="W197">IFERROR(INDEX(INDIRECT("'"&amp;VLOOKUP($C197,ModMap!$A$2:$B$21,2,FALSE)&amp;"'!W:W"),MATCH($K197,INDIRECT("'"&amp;VLOOKUP($C197,ModMap!$A$2:$B$21,2,FALSE)&amp;"'!$K:$K"),0)),"")</f>
        <v>Unassigned</v>
      </c>
      <c r="X197" s="44" t="s">
        <v>36</v>
      </c>
      <c r="Y197" s="39" t="str">
        <f t="array" ref="Y197">IFERROR(INDEX(INDIRECT("'"&amp;VLOOKUP($C197,ModMap!$A$2:$B$21,2,FALSE)&amp;"'!Y:Y"),MATCH($K197,INDIRECT("'"&amp;VLOOKUP($C197,ModMap!$A$2:$B$21,2,FALSE)&amp;"'!$K:$K"),0)),"")</f>
        <v>N/A</v>
      </c>
      <c r="Z197" s="39" t="str">
        <f t="array" ref="Z197">IFERROR(INDEX(INDIRECT("'"&amp;VLOOKUP($C197,ModMap!$A$2:$B$21,2,FALSE)&amp;"'!Z:Z"),MATCH($K197,INDIRECT("'"&amp;VLOOKUP($C197,ModMap!$A$2:$B$21,2,FALSE)&amp;"'!$K:$K"),0)),"")</f>
        <v/>
      </c>
      <c r="AA197" s="44" t="s">
        <v>36</v>
      </c>
      <c r="AB197" s="39" t="str">
        <f t="array" ref="AB197">IFERROR(INDEX(INDIRECT("'"&amp;VLOOKUP($C197,ModMap!$A$2:$B$21,2,FALSE)&amp;"'!AB:AB"),MATCH($K197,INDIRECT("'"&amp;VLOOKUP($C197,ModMap!$A$2:$B$21,2,FALSE)&amp;"'!$K:$K"),0)),"")</f>
        <v>N/A</v>
      </c>
      <c r="AC197" s="39" t="str">
        <f t="array" ref="AC197">IFERROR(INDEX(INDIRECT("'"&amp;VLOOKUP($C197,ModMap!$A$2:$B$21,2,FALSE)&amp;"'!AC:AC"),MATCH($K197,INDIRECT("'"&amp;VLOOKUP($C197,ModMap!$A$2:$B$21,2,FALSE)&amp;"'!$K:$K"),0)),"")</f>
        <v/>
      </c>
      <c r="AD197" s="48" t="s">
        <v>33</v>
      </c>
      <c r="AE197" s="39" t="str">
        <f t="array" ref="AE197">IFERROR(INDEX(INDIRECT("'"&amp;VLOOKUP($C197,ModMap!$A$2:$B$21,2,FALSE)&amp;"'!AE:AE"),MATCH($K197,INDIRECT("'"&amp;VLOOKUP($C197,ModMap!$A$2:$B$21,2,FALSE)&amp;"'!$K:$K"),0)),"")</f>
        <v>Not Started</v>
      </c>
      <c r="AF197" s="39" t="str">
        <f t="array" ref="AF197">IFERROR(INDEX(INDIRECT("'"&amp;VLOOKUP($C197,ModMap!$A$2:$B$21,2,FALSE)&amp;"'!AF:AF"),MATCH($K197,INDIRECT("'"&amp;VLOOKUP($C197,ModMap!$A$2:$B$21,2,FALSE)&amp;"'!$K:$K"),0)),"")</f>
        <v>Unassigned</v>
      </c>
      <c r="AG197" s="48" t="s">
        <v>33</v>
      </c>
      <c r="AH197" s="39" t="str">
        <f t="array" ref="AH197">IFERROR(INDEX(INDIRECT("'"&amp;VLOOKUP($C197,ModMap!$A$2:$B$21,2,FALSE)&amp;"'!AH:AH"),MATCH($K197,INDIRECT("'"&amp;VLOOKUP($C197,ModMap!$A$2:$B$21,2,FALSE)&amp;"'!$K:$K"),0)),"")</f>
        <v>Not Started</v>
      </c>
      <c r="AI197" s="39" t="str">
        <f t="array" ref="AI197">IFERROR(INDEX(INDIRECT("'"&amp;VLOOKUP($C197,ModMap!$A$2:$B$21,2,FALSE)&amp;"'!AI:AI"),MATCH($K197,INDIRECT("'"&amp;VLOOKUP($C197,ModMap!$A$2:$B$21,2,FALSE)&amp;"'!$K:$K"),0)),"")</f>
        <v>Unassigned</v>
      </c>
      <c r="AJ197" s="44" t="s">
        <v>36</v>
      </c>
      <c r="AK197" s="39" t="str">
        <f t="array" ref="AK197">IFERROR(INDEX(INDIRECT("'"&amp;VLOOKUP($C197,ModMap!$A$2:$B$21,2,FALSE)&amp;"'!AK:AK"),MATCH($K197,INDIRECT("'"&amp;VLOOKUP($C197,ModMap!$A$2:$B$21,2,FALSE)&amp;"'!$K:$K"),0)),"")</f>
        <v>N/A</v>
      </c>
      <c r="AL197" s="39" t="str">
        <f t="array" ref="AL197">IFERROR(INDEX(INDIRECT("'"&amp;VLOOKUP($C197,ModMap!$A$2:$B$21,2,FALSE)&amp;"'!AL:AL"),MATCH($K197,INDIRECT("'"&amp;VLOOKUP($C197,ModMap!$A$2:$B$21,2,FALSE)&amp;"'!$K:$K"),0)),"")</f>
        <v/>
      </c>
      <c r="AM197" s="39">
        <f t="shared" si="1"/>
        <v>3</v>
      </c>
      <c r="AN197" s="39" t="str">
        <f t="shared" si="2"/>
        <v>Not Started</v>
      </c>
      <c r="AO197" s="40" t="str">
        <f t="array" ref="AO197">IFERROR(INDEX(INDIRECT("'"&amp;VLOOKUP($C197,ModMap!$A$2:$B$21,2,FALSE)&amp;"'!AO:AO"),MATCH($K197,INDIRECT("'"&amp;VLOOKUP($C197,ModMap!$A$2:$B$21,2,FALSE)&amp;"'!$K:$K"),0)),"")</f>
        <v/>
      </c>
      <c r="AP197" s="49" t="str">
        <f t="array" ref="AP197">IFERROR(HYPERLINK("#'"&amp;VLOOKUP($C197,ModMap!$A$2:$B$21,2,FALSE)&amp;"'!V"&amp;MATCH($K197,INDIRECT("'"&amp;VLOOKUP($C197,ModMap!$A$2:$B$21,2,FALSE)&amp;"'!$K:$K"),0),"Edit on module sheet"),"")</f>
        <v>Edit on module sheet</v>
      </c>
    </row>
    <row r="198" ht="42.0" customHeight="1">
      <c r="A198" s="50">
        <v>196.0</v>
      </c>
      <c r="B198" s="50">
        <v>701.0</v>
      </c>
      <c r="C198" s="50" t="s">
        <v>133</v>
      </c>
      <c r="D198" s="51" t="s">
        <v>134</v>
      </c>
      <c r="E198" s="31" t="s">
        <v>69</v>
      </c>
      <c r="F198" s="68" t="s">
        <v>1900</v>
      </c>
      <c r="G198" s="51" t="s">
        <v>1901</v>
      </c>
      <c r="H198" s="50" t="s">
        <v>2008</v>
      </c>
      <c r="I198" s="50" t="s">
        <v>2009</v>
      </c>
      <c r="J198" s="51" t="s">
        <v>2010</v>
      </c>
      <c r="K198" s="50" t="s">
        <v>3932</v>
      </c>
      <c r="L198" s="51" t="s">
        <v>3933</v>
      </c>
      <c r="M198" s="48" t="s">
        <v>434</v>
      </c>
      <c r="N198" s="50" t="s">
        <v>1907</v>
      </c>
      <c r="O198" s="50" t="s">
        <v>1685</v>
      </c>
      <c r="P198" s="51" t="s">
        <v>1686</v>
      </c>
      <c r="Q198" s="51" t="s">
        <v>1687</v>
      </c>
      <c r="R198" s="50" t="s">
        <v>1910</v>
      </c>
      <c r="S198" s="50" t="s">
        <v>69</v>
      </c>
      <c r="T198" s="50" t="str">
        <f t="array" ref="T198">IFERROR(INDEX(INDIRECT("'"&amp;VLOOKUP($C198,ModMap!$A$2:$B$21,2,FALSE)&amp;"'!T:T"),MATCH($K198,INDIRECT("'"&amp;VLOOKUP($C198,ModMap!$A$2:$B$21,2,FALSE)&amp;"'!$K:$K"),0)),"")</f>
        <v>Unassigned</v>
      </c>
      <c r="U198" s="48" t="s">
        <v>33</v>
      </c>
      <c r="V198" s="50" t="str">
        <f t="array" ref="V198">IFERROR(INDEX(INDIRECT("'"&amp;VLOOKUP($C198,ModMap!$A$2:$B$21,2,FALSE)&amp;"'!V:V"),MATCH($K198,INDIRECT("'"&amp;VLOOKUP($C198,ModMap!$A$2:$B$21,2,FALSE)&amp;"'!$K:$K"),0)),"")</f>
        <v>Not Started</v>
      </c>
      <c r="W198" s="50" t="str">
        <f t="array" ref="W198">IFERROR(INDEX(INDIRECT("'"&amp;VLOOKUP($C198,ModMap!$A$2:$B$21,2,FALSE)&amp;"'!W:W"),MATCH($K198,INDIRECT("'"&amp;VLOOKUP($C198,ModMap!$A$2:$B$21,2,FALSE)&amp;"'!$K:$K"),0)),"")</f>
        <v>Unassigned</v>
      </c>
      <c r="X198" s="44" t="s">
        <v>36</v>
      </c>
      <c r="Y198" s="50" t="str">
        <f t="array" ref="Y198">IFERROR(INDEX(INDIRECT("'"&amp;VLOOKUP($C198,ModMap!$A$2:$B$21,2,FALSE)&amp;"'!Y:Y"),MATCH($K198,INDIRECT("'"&amp;VLOOKUP($C198,ModMap!$A$2:$B$21,2,FALSE)&amp;"'!$K:$K"),0)),"")</f>
        <v>N/A</v>
      </c>
      <c r="Z198" s="50" t="str">
        <f t="array" ref="Z198">IFERROR(INDEX(INDIRECT("'"&amp;VLOOKUP($C198,ModMap!$A$2:$B$21,2,FALSE)&amp;"'!Z:Z"),MATCH($K198,INDIRECT("'"&amp;VLOOKUP($C198,ModMap!$A$2:$B$21,2,FALSE)&amp;"'!$K:$K"),0)),"")</f>
        <v/>
      </c>
      <c r="AA198" s="44" t="s">
        <v>36</v>
      </c>
      <c r="AB198" s="50" t="str">
        <f t="array" ref="AB198">IFERROR(INDEX(INDIRECT("'"&amp;VLOOKUP($C198,ModMap!$A$2:$B$21,2,FALSE)&amp;"'!AB:AB"),MATCH($K198,INDIRECT("'"&amp;VLOOKUP($C198,ModMap!$A$2:$B$21,2,FALSE)&amp;"'!$K:$K"),0)),"")</f>
        <v>N/A</v>
      </c>
      <c r="AC198" s="50" t="str">
        <f t="array" ref="AC198">IFERROR(INDEX(INDIRECT("'"&amp;VLOOKUP($C198,ModMap!$A$2:$B$21,2,FALSE)&amp;"'!AC:AC"),MATCH($K198,INDIRECT("'"&amp;VLOOKUP($C198,ModMap!$A$2:$B$21,2,FALSE)&amp;"'!$K:$K"),0)),"")</f>
        <v/>
      </c>
      <c r="AD198" s="48" t="s">
        <v>33</v>
      </c>
      <c r="AE198" s="50" t="str">
        <f t="array" ref="AE198">IFERROR(INDEX(INDIRECT("'"&amp;VLOOKUP($C198,ModMap!$A$2:$B$21,2,FALSE)&amp;"'!AE:AE"),MATCH($K198,INDIRECT("'"&amp;VLOOKUP($C198,ModMap!$A$2:$B$21,2,FALSE)&amp;"'!$K:$K"),0)),"")</f>
        <v>Not Started</v>
      </c>
      <c r="AF198" s="50" t="str">
        <f t="array" ref="AF198">IFERROR(INDEX(INDIRECT("'"&amp;VLOOKUP($C198,ModMap!$A$2:$B$21,2,FALSE)&amp;"'!AF:AF"),MATCH($K198,INDIRECT("'"&amp;VLOOKUP($C198,ModMap!$A$2:$B$21,2,FALSE)&amp;"'!$K:$K"),0)),"")</f>
        <v>Unassigned</v>
      </c>
      <c r="AG198" s="48" t="s">
        <v>33</v>
      </c>
      <c r="AH198" s="50" t="str">
        <f t="array" ref="AH198">IFERROR(INDEX(INDIRECT("'"&amp;VLOOKUP($C198,ModMap!$A$2:$B$21,2,FALSE)&amp;"'!AH:AH"),MATCH($K198,INDIRECT("'"&amp;VLOOKUP($C198,ModMap!$A$2:$B$21,2,FALSE)&amp;"'!$K:$K"),0)),"")</f>
        <v>Not Started</v>
      </c>
      <c r="AI198" s="50" t="str">
        <f t="array" ref="AI198">IFERROR(INDEX(INDIRECT("'"&amp;VLOOKUP($C198,ModMap!$A$2:$B$21,2,FALSE)&amp;"'!AI:AI"),MATCH($K198,INDIRECT("'"&amp;VLOOKUP($C198,ModMap!$A$2:$B$21,2,FALSE)&amp;"'!$K:$K"),0)),"")</f>
        <v>Unassigned</v>
      </c>
      <c r="AJ198" s="44" t="s">
        <v>36</v>
      </c>
      <c r="AK198" s="50" t="str">
        <f t="array" ref="AK198">IFERROR(INDEX(INDIRECT("'"&amp;VLOOKUP($C198,ModMap!$A$2:$B$21,2,FALSE)&amp;"'!AK:AK"),MATCH($K198,INDIRECT("'"&amp;VLOOKUP($C198,ModMap!$A$2:$B$21,2,FALSE)&amp;"'!$K:$K"),0)),"")</f>
        <v>N/A</v>
      </c>
      <c r="AL198" s="50" t="str">
        <f t="array" ref="AL198">IFERROR(INDEX(INDIRECT("'"&amp;VLOOKUP($C198,ModMap!$A$2:$B$21,2,FALSE)&amp;"'!AL:AL"),MATCH($K198,INDIRECT("'"&amp;VLOOKUP($C198,ModMap!$A$2:$B$21,2,FALSE)&amp;"'!$K:$K"),0)),"")</f>
        <v/>
      </c>
      <c r="AM198" s="50">
        <f t="shared" si="1"/>
        <v>3</v>
      </c>
      <c r="AN198" s="50" t="str">
        <f t="shared" si="2"/>
        <v>Not Started</v>
      </c>
      <c r="AO198" s="51" t="str">
        <f t="array" ref="AO198">IFERROR(INDEX(INDIRECT("'"&amp;VLOOKUP($C198,ModMap!$A$2:$B$21,2,FALSE)&amp;"'!AO:AO"),MATCH($K198,INDIRECT("'"&amp;VLOOKUP($C198,ModMap!$A$2:$B$21,2,FALSE)&amp;"'!$K:$K"),0)),"")</f>
        <v/>
      </c>
      <c r="AP198" s="49" t="str">
        <f t="array" ref="AP198">IFERROR(HYPERLINK("#'"&amp;VLOOKUP($C198,ModMap!$A$2:$B$21,2,FALSE)&amp;"'!V"&amp;MATCH($K198,INDIRECT("'"&amp;VLOOKUP($C198,ModMap!$A$2:$B$21,2,FALSE)&amp;"'!$K:$K"),0),"Edit on module sheet"),"")</f>
        <v>Edit on module sheet</v>
      </c>
    </row>
    <row r="199" ht="42.0" customHeight="1">
      <c r="A199" s="39">
        <v>197.0</v>
      </c>
      <c r="B199" s="39">
        <v>705.0</v>
      </c>
      <c r="C199" s="39" t="s">
        <v>133</v>
      </c>
      <c r="D199" s="40" t="s">
        <v>134</v>
      </c>
      <c r="E199" s="31" t="s">
        <v>69</v>
      </c>
      <c r="F199" s="68" t="s">
        <v>1900</v>
      </c>
      <c r="G199" s="40" t="s">
        <v>1901</v>
      </c>
      <c r="H199" s="39" t="s">
        <v>2025</v>
      </c>
      <c r="I199" s="39" t="s">
        <v>2026</v>
      </c>
      <c r="J199" s="40" t="s">
        <v>2027</v>
      </c>
      <c r="K199" s="39" t="s">
        <v>3934</v>
      </c>
      <c r="L199" s="40" t="s">
        <v>3935</v>
      </c>
      <c r="M199" s="48" t="s">
        <v>434</v>
      </c>
      <c r="N199" s="39" t="s">
        <v>1907</v>
      </c>
      <c r="O199" s="39" t="s">
        <v>1685</v>
      </c>
      <c r="P199" s="40" t="s">
        <v>1695</v>
      </c>
      <c r="Q199" s="40" t="s">
        <v>1696</v>
      </c>
      <c r="R199" s="39" t="s">
        <v>1910</v>
      </c>
      <c r="S199" s="39" t="s">
        <v>69</v>
      </c>
      <c r="T199" s="39" t="str">
        <f t="array" ref="T199">IFERROR(INDEX(INDIRECT("'"&amp;VLOOKUP($C199,ModMap!$A$2:$B$21,2,FALSE)&amp;"'!T:T"),MATCH($K199,INDIRECT("'"&amp;VLOOKUP($C199,ModMap!$A$2:$B$21,2,FALSE)&amp;"'!$K:$K"),0)),"")</f>
        <v>Unassigned</v>
      </c>
      <c r="U199" s="48" t="s">
        <v>33</v>
      </c>
      <c r="V199" s="39" t="str">
        <f t="array" ref="V199">IFERROR(INDEX(INDIRECT("'"&amp;VLOOKUP($C199,ModMap!$A$2:$B$21,2,FALSE)&amp;"'!V:V"),MATCH($K199,INDIRECT("'"&amp;VLOOKUP($C199,ModMap!$A$2:$B$21,2,FALSE)&amp;"'!$K:$K"),0)),"")</f>
        <v>Not Started</v>
      </c>
      <c r="W199" s="39" t="str">
        <f t="array" ref="W199">IFERROR(INDEX(INDIRECT("'"&amp;VLOOKUP($C199,ModMap!$A$2:$B$21,2,FALSE)&amp;"'!W:W"),MATCH($K199,INDIRECT("'"&amp;VLOOKUP($C199,ModMap!$A$2:$B$21,2,FALSE)&amp;"'!$K:$K"),0)),"")</f>
        <v>Unassigned</v>
      </c>
      <c r="X199" s="44" t="s">
        <v>36</v>
      </c>
      <c r="Y199" s="39" t="str">
        <f t="array" ref="Y199">IFERROR(INDEX(INDIRECT("'"&amp;VLOOKUP($C199,ModMap!$A$2:$B$21,2,FALSE)&amp;"'!Y:Y"),MATCH($K199,INDIRECT("'"&amp;VLOOKUP($C199,ModMap!$A$2:$B$21,2,FALSE)&amp;"'!$K:$K"),0)),"")</f>
        <v>N/A</v>
      </c>
      <c r="Z199" s="39" t="str">
        <f t="array" ref="Z199">IFERROR(INDEX(INDIRECT("'"&amp;VLOOKUP($C199,ModMap!$A$2:$B$21,2,FALSE)&amp;"'!Z:Z"),MATCH($K199,INDIRECT("'"&amp;VLOOKUP($C199,ModMap!$A$2:$B$21,2,FALSE)&amp;"'!$K:$K"),0)),"")</f>
        <v/>
      </c>
      <c r="AA199" s="44" t="s">
        <v>36</v>
      </c>
      <c r="AB199" s="39" t="str">
        <f t="array" ref="AB199">IFERROR(INDEX(INDIRECT("'"&amp;VLOOKUP($C199,ModMap!$A$2:$B$21,2,FALSE)&amp;"'!AB:AB"),MATCH($K199,INDIRECT("'"&amp;VLOOKUP($C199,ModMap!$A$2:$B$21,2,FALSE)&amp;"'!$K:$K"),0)),"")</f>
        <v>N/A</v>
      </c>
      <c r="AC199" s="39" t="str">
        <f t="array" ref="AC199">IFERROR(INDEX(INDIRECT("'"&amp;VLOOKUP($C199,ModMap!$A$2:$B$21,2,FALSE)&amp;"'!AC:AC"),MATCH($K199,INDIRECT("'"&amp;VLOOKUP($C199,ModMap!$A$2:$B$21,2,FALSE)&amp;"'!$K:$K"),0)),"")</f>
        <v/>
      </c>
      <c r="AD199" s="48" t="s">
        <v>33</v>
      </c>
      <c r="AE199" s="39" t="str">
        <f t="array" ref="AE199">IFERROR(INDEX(INDIRECT("'"&amp;VLOOKUP($C199,ModMap!$A$2:$B$21,2,FALSE)&amp;"'!AE:AE"),MATCH($K199,INDIRECT("'"&amp;VLOOKUP($C199,ModMap!$A$2:$B$21,2,FALSE)&amp;"'!$K:$K"),0)),"")</f>
        <v>Not Started</v>
      </c>
      <c r="AF199" s="39" t="str">
        <f t="array" ref="AF199">IFERROR(INDEX(INDIRECT("'"&amp;VLOOKUP($C199,ModMap!$A$2:$B$21,2,FALSE)&amp;"'!AF:AF"),MATCH($K199,INDIRECT("'"&amp;VLOOKUP($C199,ModMap!$A$2:$B$21,2,FALSE)&amp;"'!$K:$K"),0)),"")</f>
        <v>Unassigned</v>
      </c>
      <c r="AG199" s="48" t="s">
        <v>33</v>
      </c>
      <c r="AH199" s="39" t="str">
        <f t="array" ref="AH199">IFERROR(INDEX(INDIRECT("'"&amp;VLOOKUP($C199,ModMap!$A$2:$B$21,2,FALSE)&amp;"'!AH:AH"),MATCH($K199,INDIRECT("'"&amp;VLOOKUP($C199,ModMap!$A$2:$B$21,2,FALSE)&amp;"'!$K:$K"),0)),"")</f>
        <v>Not Started</v>
      </c>
      <c r="AI199" s="39" t="str">
        <f t="array" ref="AI199">IFERROR(INDEX(INDIRECT("'"&amp;VLOOKUP($C199,ModMap!$A$2:$B$21,2,FALSE)&amp;"'!AI:AI"),MATCH($K199,INDIRECT("'"&amp;VLOOKUP($C199,ModMap!$A$2:$B$21,2,FALSE)&amp;"'!$K:$K"),0)),"")</f>
        <v>Unassigned</v>
      </c>
      <c r="AJ199" s="44" t="s">
        <v>36</v>
      </c>
      <c r="AK199" s="39" t="str">
        <f t="array" ref="AK199">IFERROR(INDEX(INDIRECT("'"&amp;VLOOKUP($C199,ModMap!$A$2:$B$21,2,FALSE)&amp;"'!AK:AK"),MATCH($K199,INDIRECT("'"&amp;VLOOKUP($C199,ModMap!$A$2:$B$21,2,FALSE)&amp;"'!$K:$K"),0)),"")</f>
        <v>N/A</v>
      </c>
      <c r="AL199" s="39" t="str">
        <f t="array" ref="AL199">IFERROR(INDEX(INDIRECT("'"&amp;VLOOKUP($C199,ModMap!$A$2:$B$21,2,FALSE)&amp;"'!AL:AL"),MATCH($K199,INDIRECT("'"&amp;VLOOKUP($C199,ModMap!$A$2:$B$21,2,FALSE)&amp;"'!$K:$K"),0)),"")</f>
        <v/>
      </c>
      <c r="AM199" s="39">
        <f t="shared" si="1"/>
        <v>3</v>
      </c>
      <c r="AN199" s="39" t="str">
        <f t="shared" si="2"/>
        <v>Not Started</v>
      </c>
      <c r="AO199" s="40" t="str">
        <f t="array" ref="AO199">IFERROR(INDEX(INDIRECT("'"&amp;VLOOKUP($C199,ModMap!$A$2:$B$21,2,FALSE)&amp;"'!AO:AO"),MATCH($K199,INDIRECT("'"&amp;VLOOKUP($C199,ModMap!$A$2:$B$21,2,FALSE)&amp;"'!$K:$K"),0)),"")</f>
        <v/>
      </c>
      <c r="AP199" s="49" t="str">
        <f t="array" ref="AP199">IFERROR(HYPERLINK("#'"&amp;VLOOKUP($C199,ModMap!$A$2:$B$21,2,FALSE)&amp;"'!V"&amp;MATCH($K199,INDIRECT("'"&amp;VLOOKUP($C199,ModMap!$A$2:$B$21,2,FALSE)&amp;"'!$K:$K"),0),"Edit on module sheet"),"")</f>
        <v>Edit on module sheet</v>
      </c>
    </row>
    <row r="200" ht="42.0" customHeight="1">
      <c r="A200" s="50">
        <v>198.0</v>
      </c>
      <c r="B200" s="50">
        <v>709.0</v>
      </c>
      <c r="C200" s="50" t="s">
        <v>133</v>
      </c>
      <c r="D200" s="51" t="s">
        <v>134</v>
      </c>
      <c r="E200" s="31" t="s">
        <v>69</v>
      </c>
      <c r="F200" s="68" t="s">
        <v>1900</v>
      </c>
      <c r="G200" s="51" t="s">
        <v>1901</v>
      </c>
      <c r="H200" s="50" t="s">
        <v>2041</v>
      </c>
      <c r="I200" s="50" t="s">
        <v>2042</v>
      </c>
      <c r="J200" s="51" t="s">
        <v>2043</v>
      </c>
      <c r="K200" s="50" t="s">
        <v>3936</v>
      </c>
      <c r="L200" s="51" t="s">
        <v>3937</v>
      </c>
      <c r="M200" s="48" t="s">
        <v>434</v>
      </c>
      <c r="N200" s="50" t="s">
        <v>1907</v>
      </c>
      <c r="O200" s="50" t="s">
        <v>1146</v>
      </c>
      <c r="P200" s="51" t="s">
        <v>2046</v>
      </c>
      <c r="Q200" s="51" t="s">
        <v>2047</v>
      </c>
      <c r="R200" s="50" t="s">
        <v>1910</v>
      </c>
      <c r="S200" s="50" t="s">
        <v>69</v>
      </c>
      <c r="T200" s="50" t="str">
        <f t="array" ref="T200">IFERROR(INDEX(INDIRECT("'"&amp;VLOOKUP($C200,ModMap!$A$2:$B$21,2,FALSE)&amp;"'!T:T"),MATCH($K200,INDIRECT("'"&amp;VLOOKUP($C200,ModMap!$A$2:$B$21,2,FALSE)&amp;"'!$K:$K"),0)),"")</f>
        <v>Unassigned</v>
      </c>
      <c r="U200" s="48" t="s">
        <v>33</v>
      </c>
      <c r="V200" s="50" t="str">
        <f t="array" ref="V200">IFERROR(INDEX(INDIRECT("'"&amp;VLOOKUP($C200,ModMap!$A$2:$B$21,2,FALSE)&amp;"'!V:V"),MATCH($K200,INDIRECT("'"&amp;VLOOKUP($C200,ModMap!$A$2:$B$21,2,FALSE)&amp;"'!$K:$K"),0)),"")</f>
        <v>Not Started</v>
      </c>
      <c r="W200" s="50" t="str">
        <f t="array" ref="W200">IFERROR(INDEX(INDIRECT("'"&amp;VLOOKUP($C200,ModMap!$A$2:$B$21,2,FALSE)&amp;"'!W:W"),MATCH($K200,INDIRECT("'"&amp;VLOOKUP($C200,ModMap!$A$2:$B$21,2,FALSE)&amp;"'!$K:$K"),0)),"")</f>
        <v>Unassigned</v>
      </c>
      <c r="X200" s="44" t="s">
        <v>36</v>
      </c>
      <c r="Y200" s="50" t="str">
        <f t="array" ref="Y200">IFERROR(INDEX(INDIRECT("'"&amp;VLOOKUP($C200,ModMap!$A$2:$B$21,2,FALSE)&amp;"'!Y:Y"),MATCH($K200,INDIRECT("'"&amp;VLOOKUP($C200,ModMap!$A$2:$B$21,2,FALSE)&amp;"'!$K:$K"),0)),"")</f>
        <v>N/A</v>
      </c>
      <c r="Z200" s="50" t="str">
        <f t="array" ref="Z200">IFERROR(INDEX(INDIRECT("'"&amp;VLOOKUP($C200,ModMap!$A$2:$B$21,2,FALSE)&amp;"'!Z:Z"),MATCH($K200,INDIRECT("'"&amp;VLOOKUP($C200,ModMap!$A$2:$B$21,2,FALSE)&amp;"'!$K:$K"),0)),"")</f>
        <v/>
      </c>
      <c r="AA200" s="44" t="s">
        <v>36</v>
      </c>
      <c r="AB200" s="50" t="str">
        <f t="array" ref="AB200">IFERROR(INDEX(INDIRECT("'"&amp;VLOOKUP($C200,ModMap!$A$2:$B$21,2,FALSE)&amp;"'!AB:AB"),MATCH($K200,INDIRECT("'"&amp;VLOOKUP($C200,ModMap!$A$2:$B$21,2,FALSE)&amp;"'!$K:$K"),0)),"")</f>
        <v>N/A</v>
      </c>
      <c r="AC200" s="50" t="str">
        <f t="array" ref="AC200">IFERROR(INDEX(INDIRECT("'"&amp;VLOOKUP($C200,ModMap!$A$2:$B$21,2,FALSE)&amp;"'!AC:AC"),MATCH($K200,INDIRECT("'"&amp;VLOOKUP($C200,ModMap!$A$2:$B$21,2,FALSE)&amp;"'!$K:$K"),0)),"")</f>
        <v/>
      </c>
      <c r="AD200" s="48" t="s">
        <v>33</v>
      </c>
      <c r="AE200" s="50" t="str">
        <f t="array" ref="AE200">IFERROR(INDEX(INDIRECT("'"&amp;VLOOKUP($C200,ModMap!$A$2:$B$21,2,FALSE)&amp;"'!AE:AE"),MATCH($K200,INDIRECT("'"&amp;VLOOKUP($C200,ModMap!$A$2:$B$21,2,FALSE)&amp;"'!$K:$K"),0)),"")</f>
        <v>Not Started</v>
      </c>
      <c r="AF200" s="50" t="str">
        <f t="array" ref="AF200">IFERROR(INDEX(INDIRECT("'"&amp;VLOOKUP($C200,ModMap!$A$2:$B$21,2,FALSE)&amp;"'!AF:AF"),MATCH($K200,INDIRECT("'"&amp;VLOOKUP($C200,ModMap!$A$2:$B$21,2,FALSE)&amp;"'!$K:$K"),0)),"")</f>
        <v>Unassigned</v>
      </c>
      <c r="AG200" s="48" t="s">
        <v>33</v>
      </c>
      <c r="AH200" s="50" t="str">
        <f t="array" ref="AH200">IFERROR(INDEX(INDIRECT("'"&amp;VLOOKUP($C200,ModMap!$A$2:$B$21,2,FALSE)&amp;"'!AH:AH"),MATCH($K200,INDIRECT("'"&amp;VLOOKUP($C200,ModMap!$A$2:$B$21,2,FALSE)&amp;"'!$K:$K"),0)),"")</f>
        <v>Not Started</v>
      </c>
      <c r="AI200" s="50" t="str">
        <f t="array" ref="AI200">IFERROR(INDEX(INDIRECT("'"&amp;VLOOKUP($C200,ModMap!$A$2:$B$21,2,FALSE)&amp;"'!AI:AI"),MATCH($K200,INDIRECT("'"&amp;VLOOKUP($C200,ModMap!$A$2:$B$21,2,FALSE)&amp;"'!$K:$K"),0)),"")</f>
        <v>Unassigned</v>
      </c>
      <c r="AJ200" s="44" t="s">
        <v>36</v>
      </c>
      <c r="AK200" s="50" t="str">
        <f t="array" ref="AK200">IFERROR(INDEX(INDIRECT("'"&amp;VLOOKUP($C200,ModMap!$A$2:$B$21,2,FALSE)&amp;"'!AK:AK"),MATCH($K200,INDIRECT("'"&amp;VLOOKUP($C200,ModMap!$A$2:$B$21,2,FALSE)&amp;"'!$K:$K"),0)),"")</f>
        <v>N/A</v>
      </c>
      <c r="AL200" s="50" t="str">
        <f t="array" ref="AL200">IFERROR(INDEX(INDIRECT("'"&amp;VLOOKUP($C200,ModMap!$A$2:$B$21,2,FALSE)&amp;"'!AL:AL"),MATCH($K200,INDIRECT("'"&amp;VLOOKUP($C200,ModMap!$A$2:$B$21,2,FALSE)&amp;"'!$K:$K"),0)),"")</f>
        <v/>
      </c>
      <c r="AM200" s="50">
        <f t="shared" si="1"/>
        <v>3</v>
      </c>
      <c r="AN200" s="50" t="str">
        <f t="shared" si="2"/>
        <v>Not Started</v>
      </c>
      <c r="AO200" s="51" t="str">
        <f t="array" ref="AO200">IFERROR(INDEX(INDIRECT("'"&amp;VLOOKUP($C200,ModMap!$A$2:$B$21,2,FALSE)&amp;"'!AO:AO"),MATCH($K200,INDIRECT("'"&amp;VLOOKUP($C200,ModMap!$A$2:$B$21,2,FALSE)&amp;"'!$K:$K"),0)),"")</f>
        <v/>
      </c>
      <c r="AP200" s="49" t="str">
        <f t="array" ref="AP200">IFERROR(HYPERLINK("#'"&amp;VLOOKUP($C200,ModMap!$A$2:$B$21,2,FALSE)&amp;"'!V"&amp;MATCH($K200,INDIRECT("'"&amp;VLOOKUP($C200,ModMap!$A$2:$B$21,2,FALSE)&amp;"'!$K:$K"),0),"Edit on module sheet"),"")</f>
        <v>Edit on module sheet</v>
      </c>
    </row>
    <row r="201" ht="42.0" customHeight="1">
      <c r="A201" s="39">
        <v>199.0</v>
      </c>
      <c r="B201" s="39">
        <v>713.0</v>
      </c>
      <c r="C201" s="39" t="s">
        <v>133</v>
      </c>
      <c r="D201" s="40" t="s">
        <v>134</v>
      </c>
      <c r="E201" s="31" t="s">
        <v>69</v>
      </c>
      <c r="F201" s="68" t="s">
        <v>1900</v>
      </c>
      <c r="G201" s="40" t="s">
        <v>1901</v>
      </c>
      <c r="H201" s="39" t="s">
        <v>2063</v>
      </c>
      <c r="I201" s="39" t="s">
        <v>2064</v>
      </c>
      <c r="J201" s="40" t="s">
        <v>2065</v>
      </c>
      <c r="K201" s="39" t="s">
        <v>3939</v>
      </c>
      <c r="L201" s="40" t="s">
        <v>3940</v>
      </c>
      <c r="M201" s="48" t="s">
        <v>434</v>
      </c>
      <c r="N201" s="39" t="s">
        <v>1907</v>
      </c>
      <c r="O201" s="39" t="s">
        <v>1146</v>
      </c>
      <c r="P201" s="40" t="s">
        <v>2068</v>
      </c>
      <c r="Q201" s="40" t="s">
        <v>2069</v>
      </c>
      <c r="R201" s="39" t="s">
        <v>1910</v>
      </c>
      <c r="S201" s="39" t="s">
        <v>69</v>
      </c>
      <c r="T201" s="39" t="str">
        <f t="array" ref="T201">IFERROR(INDEX(INDIRECT("'"&amp;VLOOKUP($C201,ModMap!$A$2:$B$21,2,FALSE)&amp;"'!T:T"),MATCH($K201,INDIRECT("'"&amp;VLOOKUP($C201,ModMap!$A$2:$B$21,2,FALSE)&amp;"'!$K:$K"),0)),"")</f>
        <v>Unassigned</v>
      </c>
      <c r="U201" s="48" t="s">
        <v>33</v>
      </c>
      <c r="V201" s="39" t="str">
        <f t="array" ref="V201">IFERROR(INDEX(INDIRECT("'"&amp;VLOOKUP($C201,ModMap!$A$2:$B$21,2,FALSE)&amp;"'!V:V"),MATCH($K201,INDIRECT("'"&amp;VLOOKUP($C201,ModMap!$A$2:$B$21,2,FALSE)&amp;"'!$K:$K"),0)),"")</f>
        <v>Not Started</v>
      </c>
      <c r="W201" s="39" t="str">
        <f t="array" ref="W201">IFERROR(INDEX(INDIRECT("'"&amp;VLOOKUP($C201,ModMap!$A$2:$B$21,2,FALSE)&amp;"'!W:W"),MATCH($K201,INDIRECT("'"&amp;VLOOKUP($C201,ModMap!$A$2:$B$21,2,FALSE)&amp;"'!$K:$K"),0)),"")</f>
        <v>Unassigned</v>
      </c>
      <c r="X201" s="44" t="s">
        <v>36</v>
      </c>
      <c r="Y201" s="39" t="str">
        <f t="array" ref="Y201">IFERROR(INDEX(INDIRECT("'"&amp;VLOOKUP($C201,ModMap!$A$2:$B$21,2,FALSE)&amp;"'!Y:Y"),MATCH($K201,INDIRECT("'"&amp;VLOOKUP($C201,ModMap!$A$2:$B$21,2,FALSE)&amp;"'!$K:$K"),0)),"")</f>
        <v>N/A</v>
      </c>
      <c r="Z201" s="39" t="str">
        <f t="array" ref="Z201">IFERROR(INDEX(INDIRECT("'"&amp;VLOOKUP($C201,ModMap!$A$2:$B$21,2,FALSE)&amp;"'!Z:Z"),MATCH($K201,INDIRECT("'"&amp;VLOOKUP($C201,ModMap!$A$2:$B$21,2,FALSE)&amp;"'!$K:$K"),0)),"")</f>
        <v/>
      </c>
      <c r="AA201" s="44" t="s">
        <v>36</v>
      </c>
      <c r="AB201" s="39" t="str">
        <f t="array" ref="AB201">IFERROR(INDEX(INDIRECT("'"&amp;VLOOKUP($C201,ModMap!$A$2:$B$21,2,FALSE)&amp;"'!AB:AB"),MATCH($K201,INDIRECT("'"&amp;VLOOKUP($C201,ModMap!$A$2:$B$21,2,FALSE)&amp;"'!$K:$K"),0)),"")</f>
        <v>N/A</v>
      </c>
      <c r="AC201" s="39" t="str">
        <f t="array" ref="AC201">IFERROR(INDEX(INDIRECT("'"&amp;VLOOKUP($C201,ModMap!$A$2:$B$21,2,FALSE)&amp;"'!AC:AC"),MATCH($K201,INDIRECT("'"&amp;VLOOKUP($C201,ModMap!$A$2:$B$21,2,FALSE)&amp;"'!$K:$K"),0)),"")</f>
        <v/>
      </c>
      <c r="AD201" s="48" t="s">
        <v>33</v>
      </c>
      <c r="AE201" s="39" t="str">
        <f t="array" ref="AE201">IFERROR(INDEX(INDIRECT("'"&amp;VLOOKUP($C201,ModMap!$A$2:$B$21,2,FALSE)&amp;"'!AE:AE"),MATCH($K201,INDIRECT("'"&amp;VLOOKUP($C201,ModMap!$A$2:$B$21,2,FALSE)&amp;"'!$K:$K"),0)),"")</f>
        <v>Not Started</v>
      </c>
      <c r="AF201" s="39" t="str">
        <f t="array" ref="AF201">IFERROR(INDEX(INDIRECT("'"&amp;VLOOKUP($C201,ModMap!$A$2:$B$21,2,FALSE)&amp;"'!AF:AF"),MATCH($K201,INDIRECT("'"&amp;VLOOKUP($C201,ModMap!$A$2:$B$21,2,FALSE)&amp;"'!$K:$K"),0)),"")</f>
        <v>Unassigned</v>
      </c>
      <c r="AG201" s="48" t="s">
        <v>33</v>
      </c>
      <c r="AH201" s="39" t="str">
        <f t="array" ref="AH201">IFERROR(INDEX(INDIRECT("'"&amp;VLOOKUP($C201,ModMap!$A$2:$B$21,2,FALSE)&amp;"'!AH:AH"),MATCH($K201,INDIRECT("'"&amp;VLOOKUP($C201,ModMap!$A$2:$B$21,2,FALSE)&amp;"'!$K:$K"),0)),"")</f>
        <v>Not Started</v>
      </c>
      <c r="AI201" s="39" t="str">
        <f t="array" ref="AI201">IFERROR(INDEX(INDIRECT("'"&amp;VLOOKUP($C201,ModMap!$A$2:$B$21,2,FALSE)&amp;"'!AI:AI"),MATCH($K201,INDIRECT("'"&amp;VLOOKUP($C201,ModMap!$A$2:$B$21,2,FALSE)&amp;"'!$K:$K"),0)),"")</f>
        <v>Unassigned</v>
      </c>
      <c r="AJ201" s="44" t="s">
        <v>36</v>
      </c>
      <c r="AK201" s="39" t="str">
        <f t="array" ref="AK201">IFERROR(INDEX(INDIRECT("'"&amp;VLOOKUP($C201,ModMap!$A$2:$B$21,2,FALSE)&amp;"'!AK:AK"),MATCH($K201,INDIRECT("'"&amp;VLOOKUP($C201,ModMap!$A$2:$B$21,2,FALSE)&amp;"'!$K:$K"),0)),"")</f>
        <v>N/A</v>
      </c>
      <c r="AL201" s="39" t="str">
        <f t="array" ref="AL201">IFERROR(INDEX(INDIRECT("'"&amp;VLOOKUP($C201,ModMap!$A$2:$B$21,2,FALSE)&amp;"'!AL:AL"),MATCH($K201,INDIRECT("'"&amp;VLOOKUP($C201,ModMap!$A$2:$B$21,2,FALSE)&amp;"'!$K:$K"),0)),"")</f>
        <v/>
      </c>
      <c r="AM201" s="39">
        <f t="shared" si="1"/>
        <v>3</v>
      </c>
      <c r="AN201" s="39" t="str">
        <f t="shared" si="2"/>
        <v>Not Started</v>
      </c>
      <c r="AO201" s="40" t="str">
        <f t="array" ref="AO201">IFERROR(INDEX(INDIRECT("'"&amp;VLOOKUP($C201,ModMap!$A$2:$B$21,2,FALSE)&amp;"'!AO:AO"),MATCH($K201,INDIRECT("'"&amp;VLOOKUP($C201,ModMap!$A$2:$B$21,2,FALSE)&amp;"'!$K:$K"),0)),"")</f>
        <v/>
      </c>
      <c r="AP201" s="49" t="str">
        <f t="array" ref="AP201">IFERROR(HYPERLINK("#'"&amp;VLOOKUP($C201,ModMap!$A$2:$B$21,2,FALSE)&amp;"'!V"&amp;MATCH($K201,INDIRECT("'"&amp;VLOOKUP($C201,ModMap!$A$2:$B$21,2,FALSE)&amp;"'!$K:$K"),0),"Edit on module sheet"),"")</f>
        <v>Edit on module sheet</v>
      </c>
    </row>
    <row r="202" ht="42.0" customHeight="1">
      <c r="A202" s="50">
        <v>200.0</v>
      </c>
      <c r="B202" s="50">
        <v>717.0</v>
      </c>
      <c r="C202" s="50" t="s">
        <v>133</v>
      </c>
      <c r="D202" s="51" t="s">
        <v>134</v>
      </c>
      <c r="E202" s="31" t="s">
        <v>69</v>
      </c>
      <c r="F202" s="68" t="s">
        <v>1900</v>
      </c>
      <c r="G202" s="51" t="s">
        <v>1901</v>
      </c>
      <c r="H202" s="50" t="s">
        <v>2086</v>
      </c>
      <c r="I202" s="50" t="s">
        <v>2087</v>
      </c>
      <c r="J202" s="51" t="s">
        <v>2088</v>
      </c>
      <c r="K202" s="50" t="s">
        <v>3941</v>
      </c>
      <c r="L202" s="51" t="s">
        <v>3942</v>
      </c>
      <c r="M202" s="48" t="s">
        <v>434</v>
      </c>
      <c r="N202" s="50" t="s">
        <v>1907</v>
      </c>
      <c r="O202" s="50" t="s">
        <v>1146</v>
      </c>
      <c r="P202" s="51" t="s">
        <v>2091</v>
      </c>
      <c r="Q202" s="51" t="s">
        <v>2092</v>
      </c>
      <c r="R202" s="50" t="s">
        <v>1910</v>
      </c>
      <c r="S202" s="50" t="s">
        <v>69</v>
      </c>
      <c r="T202" s="50" t="str">
        <f t="array" ref="T202">IFERROR(INDEX(INDIRECT("'"&amp;VLOOKUP($C202,ModMap!$A$2:$B$21,2,FALSE)&amp;"'!T:T"),MATCH($K202,INDIRECT("'"&amp;VLOOKUP($C202,ModMap!$A$2:$B$21,2,FALSE)&amp;"'!$K:$K"),0)),"")</f>
        <v>Unassigned</v>
      </c>
      <c r="U202" s="48" t="s">
        <v>33</v>
      </c>
      <c r="V202" s="50" t="str">
        <f t="array" ref="V202">IFERROR(INDEX(INDIRECT("'"&amp;VLOOKUP($C202,ModMap!$A$2:$B$21,2,FALSE)&amp;"'!V:V"),MATCH($K202,INDIRECT("'"&amp;VLOOKUP($C202,ModMap!$A$2:$B$21,2,FALSE)&amp;"'!$K:$K"),0)),"")</f>
        <v>Not Started</v>
      </c>
      <c r="W202" s="50" t="str">
        <f t="array" ref="W202">IFERROR(INDEX(INDIRECT("'"&amp;VLOOKUP($C202,ModMap!$A$2:$B$21,2,FALSE)&amp;"'!W:W"),MATCH($K202,INDIRECT("'"&amp;VLOOKUP($C202,ModMap!$A$2:$B$21,2,FALSE)&amp;"'!$K:$K"),0)),"")</f>
        <v>Unassigned</v>
      </c>
      <c r="X202" s="44" t="s">
        <v>36</v>
      </c>
      <c r="Y202" s="50" t="str">
        <f t="array" ref="Y202">IFERROR(INDEX(INDIRECT("'"&amp;VLOOKUP($C202,ModMap!$A$2:$B$21,2,FALSE)&amp;"'!Y:Y"),MATCH($K202,INDIRECT("'"&amp;VLOOKUP($C202,ModMap!$A$2:$B$21,2,FALSE)&amp;"'!$K:$K"),0)),"")</f>
        <v>N/A</v>
      </c>
      <c r="Z202" s="50" t="str">
        <f t="array" ref="Z202">IFERROR(INDEX(INDIRECT("'"&amp;VLOOKUP($C202,ModMap!$A$2:$B$21,2,FALSE)&amp;"'!Z:Z"),MATCH($K202,INDIRECT("'"&amp;VLOOKUP($C202,ModMap!$A$2:$B$21,2,FALSE)&amp;"'!$K:$K"),0)),"")</f>
        <v/>
      </c>
      <c r="AA202" s="44" t="s">
        <v>36</v>
      </c>
      <c r="AB202" s="50" t="str">
        <f t="array" ref="AB202">IFERROR(INDEX(INDIRECT("'"&amp;VLOOKUP($C202,ModMap!$A$2:$B$21,2,FALSE)&amp;"'!AB:AB"),MATCH($K202,INDIRECT("'"&amp;VLOOKUP($C202,ModMap!$A$2:$B$21,2,FALSE)&amp;"'!$K:$K"),0)),"")</f>
        <v>N/A</v>
      </c>
      <c r="AC202" s="50" t="str">
        <f t="array" ref="AC202">IFERROR(INDEX(INDIRECT("'"&amp;VLOOKUP($C202,ModMap!$A$2:$B$21,2,FALSE)&amp;"'!AC:AC"),MATCH($K202,INDIRECT("'"&amp;VLOOKUP($C202,ModMap!$A$2:$B$21,2,FALSE)&amp;"'!$K:$K"),0)),"")</f>
        <v/>
      </c>
      <c r="AD202" s="48" t="s">
        <v>33</v>
      </c>
      <c r="AE202" s="50" t="str">
        <f t="array" ref="AE202">IFERROR(INDEX(INDIRECT("'"&amp;VLOOKUP($C202,ModMap!$A$2:$B$21,2,FALSE)&amp;"'!AE:AE"),MATCH($K202,INDIRECT("'"&amp;VLOOKUP($C202,ModMap!$A$2:$B$21,2,FALSE)&amp;"'!$K:$K"),0)),"")</f>
        <v>Not Started</v>
      </c>
      <c r="AF202" s="50" t="str">
        <f t="array" ref="AF202">IFERROR(INDEX(INDIRECT("'"&amp;VLOOKUP($C202,ModMap!$A$2:$B$21,2,FALSE)&amp;"'!AF:AF"),MATCH($K202,INDIRECT("'"&amp;VLOOKUP($C202,ModMap!$A$2:$B$21,2,FALSE)&amp;"'!$K:$K"),0)),"")</f>
        <v>Unassigned</v>
      </c>
      <c r="AG202" s="48" t="s">
        <v>33</v>
      </c>
      <c r="AH202" s="50" t="str">
        <f t="array" ref="AH202">IFERROR(INDEX(INDIRECT("'"&amp;VLOOKUP($C202,ModMap!$A$2:$B$21,2,FALSE)&amp;"'!AH:AH"),MATCH($K202,INDIRECT("'"&amp;VLOOKUP($C202,ModMap!$A$2:$B$21,2,FALSE)&amp;"'!$K:$K"),0)),"")</f>
        <v>Not Started</v>
      </c>
      <c r="AI202" s="50" t="str">
        <f t="array" ref="AI202">IFERROR(INDEX(INDIRECT("'"&amp;VLOOKUP($C202,ModMap!$A$2:$B$21,2,FALSE)&amp;"'!AI:AI"),MATCH($K202,INDIRECT("'"&amp;VLOOKUP($C202,ModMap!$A$2:$B$21,2,FALSE)&amp;"'!$K:$K"),0)),"")</f>
        <v>Unassigned</v>
      </c>
      <c r="AJ202" s="44" t="s">
        <v>36</v>
      </c>
      <c r="AK202" s="50" t="str">
        <f t="array" ref="AK202">IFERROR(INDEX(INDIRECT("'"&amp;VLOOKUP($C202,ModMap!$A$2:$B$21,2,FALSE)&amp;"'!AK:AK"),MATCH($K202,INDIRECT("'"&amp;VLOOKUP($C202,ModMap!$A$2:$B$21,2,FALSE)&amp;"'!$K:$K"),0)),"")</f>
        <v>N/A</v>
      </c>
      <c r="AL202" s="50" t="str">
        <f t="array" ref="AL202">IFERROR(INDEX(INDIRECT("'"&amp;VLOOKUP($C202,ModMap!$A$2:$B$21,2,FALSE)&amp;"'!AL:AL"),MATCH($K202,INDIRECT("'"&amp;VLOOKUP($C202,ModMap!$A$2:$B$21,2,FALSE)&amp;"'!$K:$K"),0)),"")</f>
        <v/>
      </c>
      <c r="AM202" s="50">
        <f t="shared" si="1"/>
        <v>3</v>
      </c>
      <c r="AN202" s="50" t="str">
        <f t="shared" si="2"/>
        <v>Not Started</v>
      </c>
      <c r="AO202" s="51" t="str">
        <f t="array" ref="AO202">IFERROR(INDEX(INDIRECT("'"&amp;VLOOKUP($C202,ModMap!$A$2:$B$21,2,FALSE)&amp;"'!AO:AO"),MATCH($K202,INDIRECT("'"&amp;VLOOKUP($C202,ModMap!$A$2:$B$21,2,FALSE)&amp;"'!$K:$K"),0)),"")</f>
        <v/>
      </c>
      <c r="AP202" s="49" t="str">
        <f t="array" ref="AP202">IFERROR(HYPERLINK("#'"&amp;VLOOKUP($C202,ModMap!$A$2:$B$21,2,FALSE)&amp;"'!V"&amp;MATCH($K202,INDIRECT("'"&amp;VLOOKUP($C202,ModMap!$A$2:$B$21,2,FALSE)&amp;"'!$K:$K"),0),"Edit on module sheet"),"")</f>
        <v>Edit on module sheet</v>
      </c>
    </row>
    <row r="203" ht="42.0" customHeight="1">
      <c r="A203" s="39">
        <v>201.0</v>
      </c>
      <c r="B203" s="39">
        <v>721.0</v>
      </c>
      <c r="C203" s="39" t="s">
        <v>133</v>
      </c>
      <c r="D203" s="40" t="s">
        <v>134</v>
      </c>
      <c r="E203" s="31" t="s">
        <v>69</v>
      </c>
      <c r="F203" s="68" t="s">
        <v>1900</v>
      </c>
      <c r="G203" s="40" t="s">
        <v>1901</v>
      </c>
      <c r="H203" s="39" t="s">
        <v>2107</v>
      </c>
      <c r="I203" s="39" t="s">
        <v>2108</v>
      </c>
      <c r="J203" s="40" t="s">
        <v>2109</v>
      </c>
      <c r="K203" s="39" t="s">
        <v>3943</v>
      </c>
      <c r="L203" s="40" t="s">
        <v>3944</v>
      </c>
      <c r="M203" s="48" t="s">
        <v>434</v>
      </c>
      <c r="N203" s="39" t="s">
        <v>1907</v>
      </c>
      <c r="O203" s="39" t="s">
        <v>1146</v>
      </c>
      <c r="P203" s="40" t="s">
        <v>2112</v>
      </c>
      <c r="Q203" s="40" t="s">
        <v>2113</v>
      </c>
      <c r="R203" s="39" t="s">
        <v>1910</v>
      </c>
      <c r="S203" s="39" t="s">
        <v>69</v>
      </c>
      <c r="T203" s="39" t="str">
        <f t="array" ref="T203">IFERROR(INDEX(INDIRECT("'"&amp;VLOOKUP($C203,ModMap!$A$2:$B$21,2,FALSE)&amp;"'!T:T"),MATCH($K203,INDIRECT("'"&amp;VLOOKUP($C203,ModMap!$A$2:$B$21,2,FALSE)&amp;"'!$K:$K"),0)),"")</f>
        <v>Unassigned</v>
      </c>
      <c r="U203" s="48" t="s">
        <v>33</v>
      </c>
      <c r="V203" s="39" t="str">
        <f t="array" ref="V203">IFERROR(INDEX(INDIRECT("'"&amp;VLOOKUP($C203,ModMap!$A$2:$B$21,2,FALSE)&amp;"'!V:V"),MATCH($K203,INDIRECT("'"&amp;VLOOKUP($C203,ModMap!$A$2:$B$21,2,FALSE)&amp;"'!$K:$K"),0)),"")</f>
        <v>Not Started</v>
      </c>
      <c r="W203" s="39" t="str">
        <f t="array" ref="W203">IFERROR(INDEX(INDIRECT("'"&amp;VLOOKUP($C203,ModMap!$A$2:$B$21,2,FALSE)&amp;"'!W:W"),MATCH($K203,INDIRECT("'"&amp;VLOOKUP($C203,ModMap!$A$2:$B$21,2,FALSE)&amp;"'!$K:$K"),0)),"")</f>
        <v>Unassigned</v>
      </c>
      <c r="X203" s="44" t="s">
        <v>36</v>
      </c>
      <c r="Y203" s="39" t="str">
        <f t="array" ref="Y203">IFERROR(INDEX(INDIRECT("'"&amp;VLOOKUP($C203,ModMap!$A$2:$B$21,2,FALSE)&amp;"'!Y:Y"),MATCH($K203,INDIRECT("'"&amp;VLOOKUP($C203,ModMap!$A$2:$B$21,2,FALSE)&amp;"'!$K:$K"),0)),"")</f>
        <v>N/A</v>
      </c>
      <c r="Z203" s="39" t="str">
        <f t="array" ref="Z203">IFERROR(INDEX(INDIRECT("'"&amp;VLOOKUP($C203,ModMap!$A$2:$B$21,2,FALSE)&amp;"'!Z:Z"),MATCH($K203,INDIRECT("'"&amp;VLOOKUP($C203,ModMap!$A$2:$B$21,2,FALSE)&amp;"'!$K:$K"),0)),"")</f>
        <v/>
      </c>
      <c r="AA203" s="44" t="s">
        <v>36</v>
      </c>
      <c r="AB203" s="39" t="str">
        <f t="array" ref="AB203">IFERROR(INDEX(INDIRECT("'"&amp;VLOOKUP($C203,ModMap!$A$2:$B$21,2,FALSE)&amp;"'!AB:AB"),MATCH($K203,INDIRECT("'"&amp;VLOOKUP($C203,ModMap!$A$2:$B$21,2,FALSE)&amp;"'!$K:$K"),0)),"")</f>
        <v>N/A</v>
      </c>
      <c r="AC203" s="39" t="str">
        <f t="array" ref="AC203">IFERROR(INDEX(INDIRECT("'"&amp;VLOOKUP($C203,ModMap!$A$2:$B$21,2,FALSE)&amp;"'!AC:AC"),MATCH($K203,INDIRECT("'"&amp;VLOOKUP($C203,ModMap!$A$2:$B$21,2,FALSE)&amp;"'!$K:$K"),0)),"")</f>
        <v/>
      </c>
      <c r="AD203" s="48" t="s">
        <v>33</v>
      </c>
      <c r="AE203" s="39" t="str">
        <f t="array" ref="AE203">IFERROR(INDEX(INDIRECT("'"&amp;VLOOKUP($C203,ModMap!$A$2:$B$21,2,FALSE)&amp;"'!AE:AE"),MATCH($K203,INDIRECT("'"&amp;VLOOKUP($C203,ModMap!$A$2:$B$21,2,FALSE)&amp;"'!$K:$K"),0)),"")</f>
        <v>Not Started</v>
      </c>
      <c r="AF203" s="39" t="str">
        <f t="array" ref="AF203">IFERROR(INDEX(INDIRECT("'"&amp;VLOOKUP($C203,ModMap!$A$2:$B$21,2,FALSE)&amp;"'!AF:AF"),MATCH($K203,INDIRECT("'"&amp;VLOOKUP($C203,ModMap!$A$2:$B$21,2,FALSE)&amp;"'!$K:$K"),0)),"")</f>
        <v>Unassigned</v>
      </c>
      <c r="AG203" s="48" t="s">
        <v>33</v>
      </c>
      <c r="AH203" s="39" t="str">
        <f t="array" ref="AH203">IFERROR(INDEX(INDIRECT("'"&amp;VLOOKUP($C203,ModMap!$A$2:$B$21,2,FALSE)&amp;"'!AH:AH"),MATCH($K203,INDIRECT("'"&amp;VLOOKUP($C203,ModMap!$A$2:$B$21,2,FALSE)&amp;"'!$K:$K"),0)),"")</f>
        <v>Not Started</v>
      </c>
      <c r="AI203" s="39" t="str">
        <f t="array" ref="AI203">IFERROR(INDEX(INDIRECT("'"&amp;VLOOKUP($C203,ModMap!$A$2:$B$21,2,FALSE)&amp;"'!AI:AI"),MATCH($K203,INDIRECT("'"&amp;VLOOKUP($C203,ModMap!$A$2:$B$21,2,FALSE)&amp;"'!$K:$K"),0)),"")</f>
        <v>Unassigned</v>
      </c>
      <c r="AJ203" s="44" t="s">
        <v>36</v>
      </c>
      <c r="AK203" s="39" t="str">
        <f t="array" ref="AK203">IFERROR(INDEX(INDIRECT("'"&amp;VLOOKUP($C203,ModMap!$A$2:$B$21,2,FALSE)&amp;"'!AK:AK"),MATCH($K203,INDIRECT("'"&amp;VLOOKUP($C203,ModMap!$A$2:$B$21,2,FALSE)&amp;"'!$K:$K"),0)),"")</f>
        <v>N/A</v>
      </c>
      <c r="AL203" s="39" t="str">
        <f t="array" ref="AL203">IFERROR(INDEX(INDIRECT("'"&amp;VLOOKUP($C203,ModMap!$A$2:$B$21,2,FALSE)&amp;"'!AL:AL"),MATCH($K203,INDIRECT("'"&amp;VLOOKUP($C203,ModMap!$A$2:$B$21,2,FALSE)&amp;"'!$K:$K"),0)),"")</f>
        <v/>
      </c>
      <c r="AM203" s="39">
        <f t="shared" si="1"/>
        <v>3</v>
      </c>
      <c r="AN203" s="39" t="str">
        <f t="shared" si="2"/>
        <v>Not Started</v>
      </c>
      <c r="AO203" s="40" t="str">
        <f t="array" ref="AO203">IFERROR(INDEX(INDIRECT("'"&amp;VLOOKUP($C203,ModMap!$A$2:$B$21,2,FALSE)&amp;"'!AO:AO"),MATCH($K203,INDIRECT("'"&amp;VLOOKUP($C203,ModMap!$A$2:$B$21,2,FALSE)&amp;"'!$K:$K"),0)),"")</f>
        <v/>
      </c>
      <c r="AP203" s="49" t="str">
        <f t="array" ref="AP203">IFERROR(HYPERLINK("#'"&amp;VLOOKUP($C203,ModMap!$A$2:$B$21,2,FALSE)&amp;"'!V"&amp;MATCH($K203,INDIRECT("'"&amp;VLOOKUP($C203,ModMap!$A$2:$B$21,2,FALSE)&amp;"'!$K:$K"),0),"Edit on module sheet"),"")</f>
        <v>Edit on module sheet</v>
      </c>
    </row>
    <row r="204" ht="42.0" customHeight="1">
      <c r="A204" s="50">
        <v>202.0</v>
      </c>
      <c r="B204" s="50">
        <v>725.0</v>
      </c>
      <c r="C204" s="50" t="s">
        <v>133</v>
      </c>
      <c r="D204" s="51" t="s">
        <v>134</v>
      </c>
      <c r="E204" s="31" t="s">
        <v>69</v>
      </c>
      <c r="F204" s="68" t="s">
        <v>1900</v>
      </c>
      <c r="G204" s="51" t="s">
        <v>1901</v>
      </c>
      <c r="H204" s="50" t="s">
        <v>2131</v>
      </c>
      <c r="I204" s="50" t="s">
        <v>2132</v>
      </c>
      <c r="J204" s="51" t="s">
        <v>2133</v>
      </c>
      <c r="K204" s="50" t="s">
        <v>3945</v>
      </c>
      <c r="L204" s="51" t="s">
        <v>3946</v>
      </c>
      <c r="M204" s="48" t="s">
        <v>434</v>
      </c>
      <c r="N204" s="50" t="s">
        <v>1907</v>
      </c>
      <c r="O204" s="50" t="s">
        <v>1146</v>
      </c>
      <c r="P204" s="51" t="s">
        <v>444</v>
      </c>
      <c r="Q204" s="51" t="s">
        <v>2138</v>
      </c>
      <c r="R204" s="50" t="s">
        <v>1910</v>
      </c>
      <c r="S204" s="50" t="s">
        <v>69</v>
      </c>
      <c r="T204" s="50" t="str">
        <f t="array" ref="T204">IFERROR(INDEX(INDIRECT("'"&amp;VLOOKUP($C204,ModMap!$A$2:$B$21,2,FALSE)&amp;"'!T:T"),MATCH($K204,INDIRECT("'"&amp;VLOOKUP($C204,ModMap!$A$2:$B$21,2,FALSE)&amp;"'!$K:$K"),0)),"")</f>
        <v>Unassigned</v>
      </c>
      <c r="U204" s="48" t="s">
        <v>33</v>
      </c>
      <c r="V204" s="50" t="str">
        <f t="array" ref="V204">IFERROR(INDEX(INDIRECT("'"&amp;VLOOKUP($C204,ModMap!$A$2:$B$21,2,FALSE)&amp;"'!V:V"),MATCH($K204,INDIRECT("'"&amp;VLOOKUP($C204,ModMap!$A$2:$B$21,2,FALSE)&amp;"'!$K:$K"),0)),"")</f>
        <v>Not Started</v>
      </c>
      <c r="W204" s="50" t="str">
        <f t="array" ref="W204">IFERROR(INDEX(INDIRECT("'"&amp;VLOOKUP($C204,ModMap!$A$2:$B$21,2,FALSE)&amp;"'!W:W"),MATCH($K204,INDIRECT("'"&amp;VLOOKUP($C204,ModMap!$A$2:$B$21,2,FALSE)&amp;"'!$K:$K"),0)),"")</f>
        <v>Unassigned</v>
      </c>
      <c r="X204" s="44" t="s">
        <v>36</v>
      </c>
      <c r="Y204" s="50" t="str">
        <f t="array" ref="Y204">IFERROR(INDEX(INDIRECT("'"&amp;VLOOKUP($C204,ModMap!$A$2:$B$21,2,FALSE)&amp;"'!Y:Y"),MATCH($K204,INDIRECT("'"&amp;VLOOKUP($C204,ModMap!$A$2:$B$21,2,FALSE)&amp;"'!$K:$K"),0)),"")</f>
        <v>N/A</v>
      </c>
      <c r="Z204" s="50" t="str">
        <f t="array" ref="Z204">IFERROR(INDEX(INDIRECT("'"&amp;VLOOKUP($C204,ModMap!$A$2:$B$21,2,FALSE)&amp;"'!Z:Z"),MATCH($K204,INDIRECT("'"&amp;VLOOKUP($C204,ModMap!$A$2:$B$21,2,FALSE)&amp;"'!$K:$K"),0)),"")</f>
        <v/>
      </c>
      <c r="AA204" s="44" t="s">
        <v>36</v>
      </c>
      <c r="AB204" s="50" t="str">
        <f t="array" ref="AB204">IFERROR(INDEX(INDIRECT("'"&amp;VLOOKUP($C204,ModMap!$A$2:$B$21,2,FALSE)&amp;"'!AB:AB"),MATCH($K204,INDIRECT("'"&amp;VLOOKUP($C204,ModMap!$A$2:$B$21,2,FALSE)&amp;"'!$K:$K"),0)),"")</f>
        <v>N/A</v>
      </c>
      <c r="AC204" s="50" t="str">
        <f t="array" ref="AC204">IFERROR(INDEX(INDIRECT("'"&amp;VLOOKUP($C204,ModMap!$A$2:$B$21,2,FALSE)&amp;"'!AC:AC"),MATCH($K204,INDIRECT("'"&amp;VLOOKUP($C204,ModMap!$A$2:$B$21,2,FALSE)&amp;"'!$K:$K"),0)),"")</f>
        <v/>
      </c>
      <c r="AD204" s="48" t="s">
        <v>33</v>
      </c>
      <c r="AE204" s="50" t="str">
        <f t="array" ref="AE204">IFERROR(INDEX(INDIRECT("'"&amp;VLOOKUP($C204,ModMap!$A$2:$B$21,2,FALSE)&amp;"'!AE:AE"),MATCH($K204,INDIRECT("'"&amp;VLOOKUP($C204,ModMap!$A$2:$B$21,2,FALSE)&amp;"'!$K:$K"),0)),"")</f>
        <v>Not Started</v>
      </c>
      <c r="AF204" s="50" t="str">
        <f t="array" ref="AF204">IFERROR(INDEX(INDIRECT("'"&amp;VLOOKUP($C204,ModMap!$A$2:$B$21,2,FALSE)&amp;"'!AF:AF"),MATCH($K204,INDIRECT("'"&amp;VLOOKUP($C204,ModMap!$A$2:$B$21,2,FALSE)&amp;"'!$K:$K"),0)),"")</f>
        <v>Unassigned</v>
      </c>
      <c r="AG204" s="48" t="s">
        <v>33</v>
      </c>
      <c r="AH204" s="50" t="str">
        <f t="array" ref="AH204">IFERROR(INDEX(INDIRECT("'"&amp;VLOOKUP($C204,ModMap!$A$2:$B$21,2,FALSE)&amp;"'!AH:AH"),MATCH($K204,INDIRECT("'"&amp;VLOOKUP($C204,ModMap!$A$2:$B$21,2,FALSE)&amp;"'!$K:$K"),0)),"")</f>
        <v>Not Started</v>
      </c>
      <c r="AI204" s="50" t="str">
        <f t="array" ref="AI204">IFERROR(INDEX(INDIRECT("'"&amp;VLOOKUP($C204,ModMap!$A$2:$B$21,2,FALSE)&amp;"'!AI:AI"),MATCH($K204,INDIRECT("'"&amp;VLOOKUP($C204,ModMap!$A$2:$B$21,2,FALSE)&amp;"'!$K:$K"),0)),"")</f>
        <v>Unassigned</v>
      </c>
      <c r="AJ204" s="44" t="s">
        <v>36</v>
      </c>
      <c r="AK204" s="50" t="str">
        <f t="array" ref="AK204">IFERROR(INDEX(INDIRECT("'"&amp;VLOOKUP($C204,ModMap!$A$2:$B$21,2,FALSE)&amp;"'!AK:AK"),MATCH($K204,INDIRECT("'"&amp;VLOOKUP($C204,ModMap!$A$2:$B$21,2,FALSE)&amp;"'!$K:$K"),0)),"")</f>
        <v>N/A</v>
      </c>
      <c r="AL204" s="50" t="str">
        <f t="array" ref="AL204">IFERROR(INDEX(INDIRECT("'"&amp;VLOOKUP($C204,ModMap!$A$2:$B$21,2,FALSE)&amp;"'!AL:AL"),MATCH($K204,INDIRECT("'"&amp;VLOOKUP($C204,ModMap!$A$2:$B$21,2,FALSE)&amp;"'!$K:$K"),0)),"")</f>
        <v/>
      </c>
      <c r="AM204" s="50">
        <f t="shared" si="1"/>
        <v>3</v>
      </c>
      <c r="AN204" s="50" t="str">
        <f t="shared" si="2"/>
        <v>Not Started</v>
      </c>
      <c r="AO204" s="51" t="str">
        <f t="array" ref="AO204">IFERROR(INDEX(INDIRECT("'"&amp;VLOOKUP($C204,ModMap!$A$2:$B$21,2,FALSE)&amp;"'!AO:AO"),MATCH($K204,INDIRECT("'"&amp;VLOOKUP($C204,ModMap!$A$2:$B$21,2,FALSE)&amp;"'!$K:$K"),0)),"")</f>
        <v/>
      </c>
      <c r="AP204" s="49" t="str">
        <f t="array" ref="AP204">IFERROR(HYPERLINK("#'"&amp;VLOOKUP($C204,ModMap!$A$2:$B$21,2,FALSE)&amp;"'!V"&amp;MATCH($K204,INDIRECT("'"&amp;VLOOKUP($C204,ModMap!$A$2:$B$21,2,FALSE)&amp;"'!$K:$K"),0),"Edit on module sheet"),"")</f>
        <v>Edit on module sheet</v>
      </c>
    </row>
    <row r="205" ht="42.0" customHeight="1">
      <c r="A205" s="39">
        <v>203.0</v>
      </c>
      <c r="B205" s="39">
        <v>729.0</v>
      </c>
      <c r="C205" s="39" t="s">
        <v>133</v>
      </c>
      <c r="D205" s="40" t="s">
        <v>134</v>
      </c>
      <c r="E205" s="31" t="s">
        <v>69</v>
      </c>
      <c r="F205" s="68" t="s">
        <v>1900</v>
      </c>
      <c r="G205" s="40" t="s">
        <v>1901</v>
      </c>
      <c r="H205" s="39" t="s">
        <v>2147</v>
      </c>
      <c r="I205" s="39" t="s">
        <v>2148</v>
      </c>
      <c r="J205" s="40" t="s">
        <v>2149</v>
      </c>
      <c r="K205" s="39" t="s">
        <v>3947</v>
      </c>
      <c r="L205" s="40" t="s">
        <v>3948</v>
      </c>
      <c r="M205" s="48" t="s">
        <v>434</v>
      </c>
      <c r="N205" s="39" t="s">
        <v>1907</v>
      </c>
      <c r="O205" s="39" t="s">
        <v>1146</v>
      </c>
      <c r="P205" s="40" t="s">
        <v>2152</v>
      </c>
      <c r="Q205" s="40" t="s">
        <v>2153</v>
      </c>
      <c r="R205" s="39" t="s">
        <v>1910</v>
      </c>
      <c r="S205" s="39" t="s">
        <v>69</v>
      </c>
      <c r="T205" s="39" t="str">
        <f t="array" ref="T205">IFERROR(INDEX(INDIRECT("'"&amp;VLOOKUP($C205,ModMap!$A$2:$B$21,2,FALSE)&amp;"'!T:T"),MATCH($K205,INDIRECT("'"&amp;VLOOKUP($C205,ModMap!$A$2:$B$21,2,FALSE)&amp;"'!$K:$K"),0)),"")</f>
        <v>Unassigned</v>
      </c>
      <c r="U205" s="48" t="s">
        <v>33</v>
      </c>
      <c r="V205" s="39" t="str">
        <f t="array" ref="V205">IFERROR(INDEX(INDIRECT("'"&amp;VLOOKUP($C205,ModMap!$A$2:$B$21,2,FALSE)&amp;"'!V:V"),MATCH($K205,INDIRECT("'"&amp;VLOOKUP($C205,ModMap!$A$2:$B$21,2,FALSE)&amp;"'!$K:$K"),0)),"")</f>
        <v>Not Started</v>
      </c>
      <c r="W205" s="39" t="str">
        <f t="array" ref="W205">IFERROR(INDEX(INDIRECT("'"&amp;VLOOKUP($C205,ModMap!$A$2:$B$21,2,FALSE)&amp;"'!W:W"),MATCH($K205,INDIRECT("'"&amp;VLOOKUP($C205,ModMap!$A$2:$B$21,2,FALSE)&amp;"'!$K:$K"),0)),"")</f>
        <v>Unassigned</v>
      </c>
      <c r="X205" s="44" t="s">
        <v>36</v>
      </c>
      <c r="Y205" s="39" t="str">
        <f t="array" ref="Y205">IFERROR(INDEX(INDIRECT("'"&amp;VLOOKUP($C205,ModMap!$A$2:$B$21,2,FALSE)&amp;"'!Y:Y"),MATCH($K205,INDIRECT("'"&amp;VLOOKUP($C205,ModMap!$A$2:$B$21,2,FALSE)&amp;"'!$K:$K"),0)),"")</f>
        <v>N/A</v>
      </c>
      <c r="Z205" s="39" t="str">
        <f t="array" ref="Z205">IFERROR(INDEX(INDIRECT("'"&amp;VLOOKUP($C205,ModMap!$A$2:$B$21,2,FALSE)&amp;"'!Z:Z"),MATCH($K205,INDIRECT("'"&amp;VLOOKUP($C205,ModMap!$A$2:$B$21,2,FALSE)&amp;"'!$K:$K"),0)),"")</f>
        <v/>
      </c>
      <c r="AA205" s="44" t="s">
        <v>36</v>
      </c>
      <c r="AB205" s="39" t="str">
        <f t="array" ref="AB205">IFERROR(INDEX(INDIRECT("'"&amp;VLOOKUP($C205,ModMap!$A$2:$B$21,2,FALSE)&amp;"'!AB:AB"),MATCH($K205,INDIRECT("'"&amp;VLOOKUP($C205,ModMap!$A$2:$B$21,2,FALSE)&amp;"'!$K:$K"),0)),"")</f>
        <v>N/A</v>
      </c>
      <c r="AC205" s="39" t="str">
        <f t="array" ref="AC205">IFERROR(INDEX(INDIRECT("'"&amp;VLOOKUP($C205,ModMap!$A$2:$B$21,2,FALSE)&amp;"'!AC:AC"),MATCH($K205,INDIRECT("'"&amp;VLOOKUP($C205,ModMap!$A$2:$B$21,2,FALSE)&amp;"'!$K:$K"),0)),"")</f>
        <v/>
      </c>
      <c r="AD205" s="48" t="s">
        <v>33</v>
      </c>
      <c r="AE205" s="39" t="str">
        <f t="array" ref="AE205">IFERROR(INDEX(INDIRECT("'"&amp;VLOOKUP($C205,ModMap!$A$2:$B$21,2,FALSE)&amp;"'!AE:AE"),MATCH($K205,INDIRECT("'"&amp;VLOOKUP($C205,ModMap!$A$2:$B$21,2,FALSE)&amp;"'!$K:$K"),0)),"")</f>
        <v>Not Started</v>
      </c>
      <c r="AF205" s="39" t="str">
        <f t="array" ref="AF205">IFERROR(INDEX(INDIRECT("'"&amp;VLOOKUP($C205,ModMap!$A$2:$B$21,2,FALSE)&amp;"'!AF:AF"),MATCH($K205,INDIRECT("'"&amp;VLOOKUP($C205,ModMap!$A$2:$B$21,2,FALSE)&amp;"'!$K:$K"),0)),"")</f>
        <v>Unassigned</v>
      </c>
      <c r="AG205" s="48" t="s">
        <v>33</v>
      </c>
      <c r="AH205" s="39" t="str">
        <f t="array" ref="AH205">IFERROR(INDEX(INDIRECT("'"&amp;VLOOKUP($C205,ModMap!$A$2:$B$21,2,FALSE)&amp;"'!AH:AH"),MATCH($K205,INDIRECT("'"&amp;VLOOKUP($C205,ModMap!$A$2:$B$21,2,FALSE)&amp;"'!$K:$K"),0)),"")</f>
        <v>Not Started</v>
      </c>
      <c r="AI205" s="39" t="str">
        <f t="array" ref="AI205">IFERROR(INDEX(INDIRECT("'"&amp;VLOOKUP($C205,ModMap!$A$2:$B$21,2,FALSE)&amp;"'!AI:AI"),MATCH($K205,INDIRECT("'"&amp;VLOOKUP($C205,ModMap!$A$2:$B$21,2,FALSE)&amp;"'!$K:$K"),0)),"")</f>
        <v>Unassigned</v>
      </c>
      <c r="AJ205" s="44" t="s">
        <v>36</v>
      </c>
      <c r="AK205" s="39" t="str">
        <f t="array" ref="AK205">IFERROR(INDEX(INDIRECT("'"&amp;VLOOKUP($C205,ModMap!$A$2:$B$21,2,FALSE)&amp;"'!AK:AK"),MATCH($K205,INDIRECT("'"&amp;VLOOKUP($C205,ModMap!$A$2:$B$21,2,FALSE)&amp;"'!$K:$K"),0)),"")</f>
        <v>N/A</v>
      </c>
      <c r="AL205" s="39" t="str">
        <f t="array" ref="AL205">IFERROR(INDEX(INDIRECT("'"&amp;VLOOKUP($C205,ModMap!$A$2:$B$21,2,FALSE)&amp;"'!AL:AL"),MATCH($K205,INDIRECT("'"&amp;VLOOKUP($C205,ModMap!$A$2:$B$21,2,FALSE)&amp;"'!$K:$K"),0)),"")</f>
        <v/>
      </c>
      <c r="AM205" s="39">
        <f t="shared" si="1"/>
        <v>3</v>
      </c>
      <c r="AN205" s="39" t="str">
        <f t="shared" si="2"/>
        <v>Not Started</v>
      </c>
      <c r="AO205" s="40" t="str">
        <f t="array" ref="AO205">IFERROR(INDEX(INDIRECT("'"&amp;VLOOKUP($C205,ModMap!$A$2:$B$21,2,FALSE)&amp;"'!AO:AO"),MATCH($K205,INDIRECT("'"&amp;VLOOKUP($C205,ModMap!$A$2:$B$21,2,FALSE)&amp;"'!$K:$K"),0)),"")</f>
        <v/>
      </c>
      <c r="AP205" s="49" t="str">
        <f t="array" ref="AP205">IFERROR(HYPERLINK("#'"&amp;VLOOKUP($C205,ModMap!$A$2:$B$21,2,FALSE)&amp;"'!V"&amp;MATCH($K205,INDIRECT("'"&amp;VLOOKUP($C205,ModMap!$A$2:$B$21,2,FALSE)&amp;"'!$K:$K"),0),"Edit on module sheet"),"")</f>
        <v>Edit on module sheet</v>
      </c>
    </row>
    <row r="206" ht="42.0" customHeight="1">
      <c r="A206" s="50">
        <v>204.0</v>
      </c>
      <c r="B206" s="50">
        <v>733.0</v>
      </c>
      <c r="C206" s="50" t="s">
        <v>133</v>
      </c>
      <c r="D206" s="51" t="s">
        <v>134</v>
      </c>
      <c r="E206" s="31" t="s">
        <v>69</v>
      </c>
      <c r="F206" s="68" t="s">
        <v>1900</v>
      </c>
      <c r="G206" s="51" t="s">
        <v>1901</v>
      </c>
      <c r="H206" s="50" t="s">
        <v>2174</v>
      </c>
      <c r="I206" s="50" t="s">
        <v>2175</v>
      </c>
      <c r="J206" s="51" t="s">
        <v>2176</v>
      </c>
      <c r="K206" s="50" t="s">
        <v>3949</v>
      </c>
      <c r="L206" s="51" t="s">
        <v>3950</v>
      </c>
      <c r="M206" s="48" t="s">
        <v>434</v>
      </c>
      <c r="N206" s="50" t="s">
        <v>1907</v>
      </c>
      <c r="O206" s="50" t="s">
        <v>1146</v>
      </c>
      <c r="P206" s="51" t="s">
        <v>2179</v>
      </c>
      <c r="Q206" s="51" t="s">
        <v>2180</v>
      </c>
      <c r="R206" s="50" t="s">
        <v>1910</v>
      </c>
      <c r="S206" s="50" t="s">
        <v>69</v>
      </c>
      <c r="T206" s="50" t="str">
        <f t="array" ref="T206">IFERROR(INDEX(INDIRECT("'"&amp;VLOOKUP($C206,ModMap!$A$2:$B$21,2,FALSE)&amp;"'!T:T"),MATCH($K206,INDIRECT("'"&amp;VLOOKUP($C206,ModMap!$A$2:$B$21,2,FALSE)&amp;"'!$K:$K"),0)),"")</f>
        <v>Unassigned</v>
      </c>
      <c r="U206" s="48" t="s">
        <v>33</v>
      </c>
      <c r="V206" s="50" t="str">
        <f t="array" ref="V206">IFERROR(INDEX(INDIRECT("'"&amp;VLOOKUP($C206,ModMap!$A$2:$B$21,2,FALSE)&amp;"'!V:V"),MATCH($K206,INDIRECT("'"&amp;VLOOKUP($C206,ModMap!$A$2:$B$21,2,FALSE)&amp;"'!$K:$K"),0)),"")</f>
        <v>Not Started</v>
      </c>
      <c r="W206" s="50" t="str">
        <f t="array" ref="W206">IFERROR(INDEX(INDIRECT("'"&amp;VLOOKUP($C206,ModMap!$A$2:$B$21,2,FALSE)&amp;"'!W:W"),MATCH($K206,INDIRECT("'"&amp;VLOOKUP($C206,ModMap!$A$2:$B$21,2,FALSE)&amp;"'!$K:$K"),0)),"")</f>
        <v>Unassigned</v>
      </c>
      <c r="X206" s="44" t="s">
        <v>36</v>
      </c>
      <c r="Y206" s="50" t="str">
        <f t="array" ref="Y206">IFERROR(INDEX(INDIRECT("'"&amp;VLOOKUP($C206,ModMap!$A$2:$B$21,2,FALSE)&amp;"'!Y:Y"),MATCH($K206,INDIRECT("'"&amp;VLOOKUP($C206,ModMap!$A$2:$B$21,2,FALSE)&amp;"'!$K:$K"),0)),"")</f>
        <v>N/A</v>
      </c>
      <c r="Z206" s="50" t="str">
        <f t="array" ref="Z206">IFERROR(INDEX(INDIRECT("'"&amp;VLOOKUP($C206,ModMap!$A$2:$B$21,2,FALSE)&amp;"'!Z:Z"),MATCH($K206,INDIRECT("'"&amp;VLOOKUP($C206,ModMap!$A$2:$B$21,2,FALSE)&amp;"'!$K:$K"),0)),"")</f>
        <v/>
      </c>
      <c r="AA206" s="44" t="s">
        <v>36</v>
      </c>
      <c r="AB206" s="50" t="str">
        <f t="array" ref="AB206">IFERROR(INDEX(INDIRECT("'"&amp;VLOOKUP($C206,ModMap!$A$2:$B$21,2,FALSE)&amp;"'!AB:AB"),MATCH($K206,INDIRECT("'"&amp;VLOOKUP($C206,ModMap!$A$2:$B$21,2,FALSE)&amp;"'!$K:$K"),0)),"")</f>
        <v>N/A</v>
      </c>
      <c r="AC206" s="50" t="str">
        <f t="array" ref="AC206">IFERROR(INDEX(INDIRECT("'"&amp;VLOOKUP($C206,ModMap!$A$2:$B$21,2,FALSE)&amp;"'!AC:AC"),MATCH($K206,INDIRECT("'"&amp;VLOOKUP($C206,ModMap!$A$2:$B$21,2,FALSE)&amp;"'!$K:$K"),0)),"")</f>
        <v/>
      </c>
      <c r="AD206" s="48" t="s">
        <v>33</v>
      </c>
      <c r="AE206" s="50" t="str">
        <f t="array" ref="AE206">IFERROR(INDEX(INDIRECT("'"&amp;VLOOKUP($C206,ModMap!$A$2:$B$21,2,FALSE)&amp;"'!AE:AE"),MATCH($K206,INDIRECT("'"&amp;VLOOKUP($C206,ModMap!$A$2:$B$21,2,FALSE)&amp;"'!$K:$K"),0)),"")</f>
        <v>Not Started</v>
      </c>
      <c r="AF206" s="50" t="str">
        <f t="array" ref="AF206">IFERROR(INDEX(INDIRECT("'"&amp;VLOOKUP($C206,ModMap!$A$2:$B$21,2,FALSE)&amp;"'!AF:AF"),MATCH($K206,INDIRECT("'"&amp;VLOOKUP($C206,ModMap!$A$2:$B$21,2,FALSE)&amp;"'!$K:$K"),0)),"")</f>
        <v>Unassigned</v>
      </c>
      <c r="AG206" s="48" t="s">
        <v>33</v>
      </c>
      <c r="AH206" s="50" t="str">
        <f t="array" ref="AH206">IFERROR(INDEX(INDIRECT("'"&amp;VLOOKUP($C206,ModMap!$A$2:$B$21,2,FALSE)&amp;"'!AH:AH"),MATCH($K206,INDIRECT("'"&amp;VLOOKUP($C206,ModMap!$A$2:$B$21,2,FALSE)&amp;"'!$K:$K"),0)),"")</f>
        <v>Not Started</v>
      </c>
      <c r="AI206" s="50" t="str">
        <f t="array" ref="AI206">IFERROR(INDEX(INDIRECT("'"&amp;VLOOKUP($C206,ModMap!$A$2:$B$21,2,FALSE)&amp;"'!AI:AI"),MATCH($K206,INDIRECT("'"&amp;VLOOKUP($C206,ModMap!$A$2:$B$21,2,FALSE)&amp;"'!$K:$K"),0)),"")</f>
        <v>Unassigned</v>
      </c>
      <c r="AJ206" s="44" t="s">
        <v>36</v>
      </c>
      <c r="AK206" s="50" t="str">
        <f t="array" ref="AK206">IFERROR(INDEX(INDIRECT("'"&amp;VLOOKUP($C206,ModMap!$A$2:$B$21,2,FALSE)&amp;"'!AK:AK"),MATCH($K206,INDIRECT("'"&amp;VLOOKUP($C206,ModMap!$A$2:$B$21,2,FALSE)&amp;"'!$K:$K"),0)),"")</f>
        <v>N/A</v>
      </c>
      <c r="AL206" s="50" t="str">
        <f t="array" ref="AL206">IFERROR(INDEX(INDIRECT("'"&amp;VLOOKUP($C206,ModMap!$A$2:$B$21,2,FALSE)&amp;"'!AL:AL"),MATCH($K206,INDIRECT("'"&amp;VLOOKUP($C206,ModMap!$A$2:$B$21,2,FALSE)&amp;"'!$K:$K"),0)),"")</f>
        <v/>
      </c>
      <c r="AM206" s="50">
        <f t="shared" si="1"/>
        <v>3</v>
      </c>
      <c r="AN206" s="50" t="str">
        <f t="shared" si="2"/>
        <v>Not Started</v>
      </c>
      <c r="AO206" s="51" t="str">
        <f t="array" ref="AO206">IFERROR(INDEX(INDIRECT("'"&amp;VLOOKUP($C206,ModMap!$A$2:$B$21,2,FALSE)&amp;"'!AO:AO"),MATCH($K206,INDIRECT("'"&amp;VLOOKUP($C206,ModMap!$A$2:$B$21,2,FALSE)&amp;"'!$K:$K"),0)),"")</f>
        <v/>
      </c>
      <c r="AP206" s="49" t="str">
        <f t="array" ref="AP206">IFERROR(HYPERLINK("#'"&amp;VLOOKUP($C206,ModMap!$A$2:$B$21,2,FALSE)&amp;"'!V"&amp;MATCH($K206,INDIRECT("'"&amp;VLOOKUP($C206,ModMap!$A$2:$B$21,2,FALSE)&amp;"'!$K:$K"),0),"Edit on module sheet"),"")</f>
        <v>Edit on module sheet</v>
      </c>
    </row>
    <row r="207" ht="42.0" customHeight="1">
      <c r="A207" s="39">
        <v>205.0</v>
      </c>
      <c r="B207" s="39">
        <v>737.0</v>
      </c>
      <c r="C207" s="39" t="s">
        <v>133</v>
      </c>
      <c r="D207" s="40" t="s">
        <v>134</v>
      </c>
      <c r="E207" s="31" t="s">
        <v>69</v>
      </c>
      <c r="F207" s="68" t="s">
        <v>1900</v>
      </c>
      <c r="G207" s="40" t="s">
        <v>1901</v>
      </c>
      <c r="H207" s="39" t="s">
        <v>2194</v>
      </c>
      <c r="I207" s="39" t="s">
        <v>2195</v>
      </c>
      <c r="J207" s="40" t="s">
        <v>2196</v>
      </c>
      <c r="K207" s="39" t="s">
        <v>3951</v>
      </c>
      <c r="L207" s="40" t="s">
        <v>3952</v>
      </c>
      <c r="M207" s="48" t="s">
        <v>434</v>
      </c>
      <c r="N207" s="39" t="s">
        <v>1907</v>
      </c>
      <c r="O207" s="39" t="s">
        <v>1146</v>
      </c>
      <c r="P207" s="40" t="s">
        <v>1147</v>
      </c>
      <c r="Q207" s="40" t="s">
        <v>1148</v>
      </c>
      <c r="R207" s="39" t="s">
        <v>1910</v>
      </c>
      <c r="S207" s="39" t="s">
        <v>69</v>
      </c>
      <c r="T207" s="39" t="str">
        <f t="array" ref="T207">IFERROR(INDEX(INDIRECT("'"&amp;VLOOKUP($C207,ModMap!$A$2:$B$21,2,FALSE)&amp;"'!T:T"),MATCH($K207,INDIRECT("'"&amp;VLOOKUP($C207,ModMap!$A$2:$B$21,2,FALSE)&amp;"'!$K:$K"),0)),"")</f>
        <v>Unassigned</v>
      </c>
      <c r="U207" s="48" t="s">
        <v>33</v>
      </c>
      <c r="V207" s="39" t="str">
        <f t="array" ref="V207">IFERROR(INDEX(INDIRECT("'"&amp;VLOOKUP($C207,ModMap!$A$2:$B$21,2,FALSE)&amp;"'!V:V"),MATCH($K207,INDIRECT("'"&amp;VLOOKUP($C207,ModMap!$A$2:$B$21,2,FALSE)&amp;"'!$K:$K"),0)),"")</f>
        <v>Not Started</v>
      </c>
      <c r="W207" s="39" t="str">
        <f t="array" ref="W207">IFERROR(INDEX(INDIRECT("'"&amp;VLOOKUP($C207,ModMap!$A$2:$B$21,2,FALSE)&amp;"'!W:W"),MATCH($K207,INDIRECT("'"&amp;VLOOKUP($C207,ModMap!$A$2:$B$21,2,FALSE)&amp;"'!$K:$K"),0)),"")</f>
        <v>Unassigned</v>
      </c>
      <c r="X207" s="44" t="s">
        <v>36</v>
      </c>
      <c r="Y207" s="39" t="str">
        <f t="array" ref="Y207">IFERROR(INDEX(INDIRECT("'"&amp;VLOOKUP($C207,ModMap!$A$2:$B$21,2,FALSE)&amp;"'!Y:Y"),MATCH($K207,INDIRECT("'"&amp;VLOOKUP($C207,ModMap!$A$2:$B$21,2,FALSE)&amp;"'!$K:$K"),0)),"")</f>
        <v>N/A</v>
      </c>
      <c r="Z207" s="39" t="str">
        <f t="array" ref="Z207">IFERROR(INDEX(INDIRECT("'"&amp;VLOOKUP($C207,ModMap!$A$2:$B$21,2,FALSE)&amp;"'!Z:Z"),MATCH($K207,INDIRECT("'"&amp;VLOOKUP($C207,ModMap!$A$2:$B$21,2,FALSE)&amp;"'!$K:$K"),0)),"")</f>
        <v/>
      </c>
      <c r="AA207" s="44" t="s">
        <v>36</v>
      </c>
      <c r="AB207" s="39" t="str">
        <f t="array" ref="AB207">IFERROR(INDEX(INDIRECT("'"&amp;VLOOKUP($C207,ModMap!$A$2:$B$21,2,FALSE)&amp;"'!AB:AB"),MATCH($K207,INDIRECT("'"&amp;VLOOKUP($C207,ModMap!$A$2:$B$21,2,FALSE)&amp;"'!$K:$K"),0)),"")</f>
        <v>N/A</v>
      </c>
      <c r="AC207" s="39" t="str">
        <f t="array" ref="AC207">IFERROR(INDEX(INDIRECT("'"&amp;VLOOKUP($C207,ModMap!$A$2:$B$21,2,FALSE)&amp;"'!AC:AC"),MATCH($K207,INDIRECT("'"&amp;VLOOKUP($C207,ModMap!$A$2:$B$21,2,FALSE)&amp;"'!$K:$K"),0)),"")</f>
        <v/>
      </c>
      <c r="AD207" s="48" t="s">
        <v>33</v>
      </c>
      <c r="AE207" s="39" t="str">
        <f t="array" ref="AE207">IFERROR(INDEX(INDIRECT("'"&amp;VLOOKUP($C207,ModMap!$A$2:$B$21,2,FALSE)&amp;"'!AE:AE"),MATCH($K207,INDIRECT("'"&amp;VLOOKUP($C207,ModMap!$A$2:$B$21,2,FALSE)&amp;"'!$K:$K"),0)),"")</f>
        <v>Not Started</v>
      </c>
      <c r="AF207" s="39" t="str">
        <f t="array" ref="AF207">IFERROR(INDEX(INDIRECT("'"&amp;VLOOKUP($C207,ModMap!$A$2:$B$21,2,FALSE)&amp;"'!AF:AF"),MATCH($K207,INDIRECT("'"&amp;VLOOKUP($C207,ModMap!$A$2:$B$21,2,FALSE)&amp;"'!$K:$K"),0)),"")</f>
        <v>Unassigned</v>
      </c>
      <c r="AG207" s="48" t="s">
        <v>33</v>
      </c>
      <c r="AH207" s="39" t="str">
        <f t="array" ref="AH207">IFERROR(INDEX(INDIRECT("'"&amp;VLOOKUP($C207,ModMap!$A$2:$B$21,2,FALSE)&amp;"'!AH:AH"),MATCH($K207,INDIRECT("'"&amp;VLOOKUP($C207,ModMap!$A$2:$B$21,2,FALSE)&amp;"'!$K:$K"),0)),"")</f>
        <v>Not Started</v>
      </c>
      <c r="AI207" s="39" t="str">
        <f t="array" ref="AI207">IFERROR(INDEX(INDIRECT("'"&amp;VLOOKUP($C207,ModMap!$A$2:$B$21,2,FALSE)&amp;"'!AI:AI"),MATCH($K207,INDIRECT("'"&amp;VLOOKUP($C207,ModMap!$A$2:$B$21,2,FALSE)&amp;"'!$K:$K"),0)),"")</f>
        <v>Unassigned</v>
      </c>
      <c r="AJ207" s="44" t="s">
        <v>36</v>
      </c>
      <c r="AK207" s="39" t="str">
        <f t="array" ref="AK207">IFERROR(INDEX(INDIRECT("'"&amp;VLOOKUP($C207,ModMap!$A$2:$B$21,2,FALSE)&amp;"'!AK:AK"),MATCH($K207,INDIRECT("'"&amp;VLOOKUP($C207,ModMap!$A$2:$B$21,2,FALSE)&amp;"'!$K:$K"),0)),"")</f>
        <v>N/A</v>
      </c>
      <c r="AL207" s="39" t="str">
        <f t="array" ref="AL207">IFERROR(INDEX(INDIRECT("'"&amp;VLOOKUP($C207,ModMap!$A$2:$B$21,2,FALSE)&amp;"'!AL:AL"),MATCH($K207,INDIRECT("'"&amp;VLOOKUP($C207,ModMap!$A$2:$B$21,2,FALSE)&amp;"'!$K:$K"),0)),"")</f>
        <v/>
      </c>
      <c r="AM207" s="39">
        <f t="shared" si="1"/>
        <v>3</v>
      </c>
      <c r="AN207" s="39" t="str">
        <f t="shared" si="2"/>
        <v>Not Started</v>
      </c>
      <c r="AO207" s="40" t="str">
        <f t="array" ref="AO207">IFERROR(INDEX(INDIRECT("'"&amp;VLOOKUP($C207,ModMap!$A$2:$B$21,2,FALSE)&amp;"'!AO:AO"),MATCH($K207,INDIRECT("'"&amp;VLOOKUP($C207,ModMap!$A$2:$B$21,2,FALSE)&amp;"'!$K:$K"),0)),"")</f>
        <v/>
      </c>
      <c r="AP207" s="49" t="str">
        <f t="array" ref="AP207">IFERROR(HYPERLINK("#'"&amp;VLOOKUP($C207,ModMap!$A$2:$B$21,2,FALSE)&amp;"'!V"&amp;MATCH($K207,INDIRECT("'"&amp;VLOOKUP($C207,ModMap!$A$2:$B$21,2,FALSE)&amp;"'!$K:$K"),0),"Edit on module sheet"),"")</f>
        <v>Edit on module sheet</v>
      </c>
    </row>
    <row r="208" ht="42.0" customHeight="1">
      <c r="A208" s="50">
        <v>206.0</v>
      </c>
      <c r="B208" s="50">
        <v>741.0</v>
      </c>
      <c r="C208" s="50" t="s">
        <v>133</v>
      </c>
      <c r="D208" s="51" t="s">
        <v>134</v>
      </c>
      <c r="E208" s="31" t="s">
        <v>69</v>
      </c>
      <c r="F208" s="68" t="s">
        <v>1900</v>
      </c>
      <c r="G208" s="51" t="s">
        <v>1901</v>
      </c>
      <c r="H208" s="50" t="s">
        <v>2217</v>
      </c>
      <c r="I208" s="50" t="s">
        <v>2218</v>
      </c>
      <c r="J208" s="51" t="s">
        <v>2219</v>
      </c>
      <c r="K208" s="50" t="s">
        <v>3953</v>
      </c>
      <c r="L208" s="51" t="s">
        <v>3954</v>
      </c>
      <c r="M208" s="48" t="s">
        <v>434</v>
      </c>
      <c r="N208" s="50" t="s">
        <v>1907</v>
      </c>
      <c r="O208" s="50" t="s">
        <v>1135</v>
      </c>
      <c r="P208" s="51" t="s">
        <v>2222</v>
      </c>
      <c r="Q208" s="51" t="s">
        <v>2223</v>
      </c>
      <c r="R208" s="50" t="s">
        <v>1910</v>
      </c>
      <c r="S208" s="50" t="s">
        <v>69</v>
      </c>
      <c r="T208" s="50" t="str">
        <f t="array" ref="T208">IFERROR(INDEX(INDIRECT("'"&amp;VLOOKUP($C208,ModMap!$A$2:$B$21,2,FALSE)&amp;"'!T:T"),MATCH($K208,INDIRECT("'"&amp;VLOOKUP($C208,ModMap!$A$2:$B$21,2,FALSE)&amp;"'!$K:$K"),0)),"")</f>
        <v>Unassigned</v>
      </c>
      <c r="U208" s="48" t="s">
        <v>33</v>
      </c>
      <c r="V208" s="50" t="str">
        <f t="array" ref="V208">IFERROR(INDEX(INDIRECT("'"&amp;VLOOKUP($C208,ModMap!$A$2:$B$21,2,FALSE)&amp;"'!V:V"),MATCH($K208,INDIRECT("'"&amp;VLOOKUP($C208,ModMap!$A$2:$B$21,2,FALSE)&amp;"'!$K:$K"),0)),"")</f>
        <v>Not Started</v>
      </c>
      <c r="W208" s="50" t="str">
        <f t="array" ref="W208">IFERROR(INDEX(INDIRECT("'"&amp;VLOOKUP($C208,ModMap!$A$2:$B$21,2,FALSE)&amp;"'!W:W"),MATCH($K208,INDIRECT("'"&amp;VLOOKUP($C208,ModMap!$A$2:$B$21,2,FALSE)&amp;"'!$K:$K"),0)),"")</f>
        <v>Unassigned</v>
      </c>
      <c r="X208" s="44" t="s">
        <v>36</v>
      </c>
      <c r="Y208" s="50" t="str">
        <f t="array" ref="Y208">IFERROR(INDEX(INDIRECT("'"&amp;VLOOKUP($C208,ModMap!$A$2:$B$21,2,FALSE)&amp;"'!Y:Y"),MATCH($K208,INDIRECT("'"&amp;VLOOKUP($C208,ModMap!$A$2:$B$21,2,FALSE)&amp;"'!$K:$K"),0)),"")</f>
        <v>N/A</v>
      </c>
      <c r="Z208" s="50" t="str">
        <f t="array" ref="Z208">IFERROR(INDEX(INDIRECT("'"&amp;VLOOKUP($C208,ModMap!$A$2:$B$21,2,FALSE)&amp;"'!Z:Z"),MATCH($K208,INDIRECT("'"&amp;VLOOKUP($C208,ModMap!$A$2:$B$21,2,FALSE)&amp;"'!$K:$K"),0)),"")</f>
        <v/>
      </c>
      <c r="AA208" s="44" t="s">
        <v>36</v>
      </c>
      <c r="AB208" s="50" t="str">
        <f t="array" ref="AB208">IFERROR(INDEX(INDIRECT("'"&amp;VLOOKUP($C208,ModMap!$A$2:$B$21,2,FALSE)&amp;"'!AB:AB"),MATCH($K208,INDIRECT("'"&amp;VLOOKUP($C208,ModMap!$A$2:$B$21,2,FALSE)&amp;"'!$K:$K"),0)),"")</f>
        <v>N/A</v>
      </c>
      <c r="AC208" s="50" t="str">
        <f t="array" ref="AC208">IFERROR(INDEX(INDIRECT("'"&amp;VLOOKUP($C208,ModMap!$A$2:$B$21,2,FALSE)&amp;"'!AC:AC"),MATCH($K208,INDIRECT("'"&amp;VLOOKUP($C208,ModMap!$A$2:$B$21,2,FALSE)&amp;"'!$K:$K"),0)),"")</f>
        <v/>
      </c>
      <c r="AD208" s="48" t="s">
        <v>33</v>
      </c>
      <c r="AE208" s="50" t="str">
        <f t="array" ref="AE208">IFERROR(INDEX(INDIRECT("'"&amp;VLOOKUP($C208,ModMap!$A$2:$B$21,2,FALSE)&amp;"'!AE:AE"),MATCH($K208,INDIRECT("'"&amp;VLOOKUP($C208,ModMap!$A$2:$B$21,2,FALSE)&amp;"'!$K:$K"),0)),"")</f>
        <v>Not Started</v>
      </c>
      <c r="AF208" s="50" t="str">
        <f t="array" ref="AF208">IFERROR(INDEX(INDIRECT("'"&amp;VLOOKUP($C208,ModMap!$A$2:$B$21,2,FALSE)&amp;"'!AF:AF"),MATCH($K208,INDIRECT("'"&amp;VLOOKUP($C208,ModMap!$A$2:$B$21,2,FALSE)&amp;"'!$K:$K"),0)),"")</f>
        <v>Unassigned</v>
      </c>
      <c r="AG208" s="48" t="s">
        <v>33</v>
      </c>
      <c r="AH208" s="50" t="str">
        <f t="array" ref="AH208">IFERROR(INDEX(INDIRECT("'"&amp;VLOOKUP($C208,ModMap!$A$2:$B$21,2,FALSE)&amp;"'!AH:AH"),MATCH($K208,INDIRECT("'"&amp;VLOOKUP($C208,ModMap!$A$2:$B$21,2,FALSE)&amp;"'!$K:$K"),0)),"")</f>
        <v>Not Started</v>
      </c>
      <c r="AI208" s="50" t="str">
        <f t="array" ref="AI208">IFERROR(INDEX(INDIRECT("'"&amp;VLOOKUP($C208,ModMap!$A$2:$B$21,2,FALSE)&amp;"'!AI:AI"),MATCH($K208,INDIRECT("'"&amp;VLOOKUP($C208,ModMap!$A$2:$B$21,2,FALSE)&amp;"'!$K:$K"),0)),"")</f>
        <v>Unassigned</v>
      </c>
      <c r="AJ208" s="44" t="s">
        <v>36</v>
      </c>
      <c r="AK208" s="50" t="str">
        <f t="array" ref="AK208">IFERROR(INDEX(INDIRECT("'"&amp;VLOOKUP($C208,ModMap!$A$2:$B$21,2,FALSE)&amp;"'!AK:AK"),MATCH($K208,INDIRECT("'"&amp;VLOOKUP($C208,ModMap!$A$2:$B$21,2,FALSE)&amp;"'!$K:$K"),0)),"")</f>
        <v>N/A</v>
      </c>
      <c r="AL208" s="50" t="str">
        <f t="array" ref="AL208">IFERROR(INDEX(INDIRECT("'"&amp;VLOOKUP($C208,ModMap!$A$2:$B$21,2,FALSE)&amp;"'!AL:AL"),MATCH($K208,INDIRECT("'"&amp;VLOOKUP($C208,ModMap!$A$2:$B$21,2,FALSE)&amp;"'!$K:$K"),0)),"")</f>
        <v/>
      </c>
      <c r="AM208" s="50">
        <f t="shared" si="1"/>
        <v>3</v>
      </c>
      <c r="AN208" s="50" t="str">
        <f t="shared" si="2"/>
        <v>Not Started</v>
      </c>
      <c r="AO208" s="51" t="str">
        <f t="array" ref="AO208">IFERROR(INDEX(INDIRECT("'"&amp;VLOOKUP($C208,ModMap!$A$2:$B$21,2,FALSE)&amp;"'!AO:AO"),MATCH($K208,INDIRECT("'"&amp;VLOOKUP($C208,ModMap!$A$2:$B$21,2,FALSE)&amp;"'!$K:$K"),0)),"")</f>
        <v/>
      </c>
      <c r="AP208" s="49" t="str">
        <f t="array" ref="AP208">IFERROR(HYPERLINK("#'"&amp;VLOOKUP($C208,ModMap!$A$2:$B$21,2,FALSE)&amp;"'!V"&amp;MATCH($K208,INDIRECT("'"&amp;VLOOKUP($C208,ModMap!$A$2:$B$21,2,FALSE)&amp;"'!$K:$K"),0),"Edit on module sheet"),"")</f>
        <v>Edit on module sheet</v>
      </c>
    </row>
    <row r="209" ht="42.0" customHeight="1">
      <c r="A209" s="39">
        <v>207.0</v>
      </c>
      <c r="B209" s="39">
        <v>745.0</v>
      </c>
      <c r="C209" s="39" t="s">
        <v>133</v>
      </c>
      <c r="D209" s="40" t="s">
        <v>134</v>
      </c>
      <c r="E209" s="31" t="s">
        <v>69</v>
      </c>
      <c r="F209" s="68" t="s">
        <v>1900</v>
      </c>
      <c r="G209" s="40" t="s">
        <v>1901</v>
      </c>
      <c r="H209" s="39" t="s">
        <v>2235</v>
      </c>
      <c r="I209" s="39" t="s">
        <v>2236</v>
      </c>
      <c r="J209" s="40" t="s">
        <v>2237</v>
      </c>
      <c r="K209" s="39" t="s">
        <v>3955</v>
      </c>
      <c r="L209" s="40" t="s">
        <v>3956</v>
      </c>
      <c r="M209" s="48" t="s">
        <v>434</v>
      </c>
      <c r="N209" s="39" t="s">
        <v>1907</v>
      </c>
      <c r="O209" s="39" t="s">
        <v>1135</v>
      </c>
      <c r="P209" s="40" t="s">
        <v>2240</v>
      </c>
      <c r="Q209" s="40" t="s">
        <v>2241</v>
      </c>
      <c r="R209" s="39" t="s">
        <v>1910</v>
      </c>
      <c r="S209" s="39" t="s">
        <v>69</v>
      </c>
      <c r="T209" s="39" t="str">
        <f t="array" ref="T209">IFERROR(INDEX(INDIRECT("'"&amp;VLOOKUP($C209,ModMap!$A$2:$B$21,2,FALSE)&amp;"'!T:T"),MATCH($K209,INDIRECT("'"&amp;VLOOKUP($C209,ModMap!$A$2:$B$21,2,FALSE)&amp;"'!$K:$K"),0)),"")</f>
        <v>Unassigned</v>
      </c>
      <c r="U209" s="48" t="s">
        <v>33</v>
      </c>
      <c r="V209" s="39" t="str">
        <f t="array" ref="V209">IFERROR(INDEX(INDIRECT("'"&amp;VLOOKUP($C209,ModMap!$A$2:$B$21,2,FALSE)&amp;"'!V:V"),MATCH($K209,INDIRECT("'"&amp;VLOOKUP($C209,ModMap!$A$2:$B$21,2,FALSE)&amp;"'!$K:$K"),0)),"")</f>
        <v>Not Started</v>
      </c>
      <c r="W209" s="39" t="str">
        <f t="array" ref="W209">IFERROR(INDEX(INDIRECT("'"&amp;VLOOKUP($C209,ModMap!$A$2:$B$21,2,FALSE)&amp;"'!W:W"),MATCH($K209,INDIRECT("'"&amp;VLOOKUP($C209,ModMap!$A$2:$B$21,2,FALSE)&amp;"'!$K:$K"),0)),"")</f>
        <v>Unassigned</v>
      </c>
      <c r="X209" s="44" t="s">
        <v>36</v>
      </c>
      <c r="Y209" s="39" t="str">
        <f t="array" ref="Y209">IFERROR(INDEX(INDIRECT("'"&amp;VLOOKUP($C209,ModMap!$A$2:$B$21,2,FALSE)&amp;"'!Y:Y"),MATCH($K209,INDIRECT("'"&amp;VLOOKUP($C209,ModMap!$A$2:$B$21,2,FALSE)&amp;"'!$K:$K"),0)),"")</f>
        <v>N/A</v>
      </c>
      <c r="Z209" s="39" t="str">
        <f t="array" ref="Z209">IFERROR(INDEX(INDIRECT("'"&amp;VLOOKUP($C209,ModMap!$A$2:$B$21,2,FALSE)&amp;"'!Z:Z"),MATCH($K209,INDIRECT("'"&amp;VLOOKUP($C209,ModMap!$A$2:$B$21,2,FALSE)&amp;"'!$K:$K"),0)),"")</f>
        <v/>
      </c>
      <c r="AA209" s="44" t="s">
        <v>36</v>
      </c>
      <c r="AB209" s="39" t="str">
        <f t="array" ref="AB209">IFERROR(INDEX(INDIRECT("'"&amp;VLOOKUP($C209,ModMap!$A$2:$B$21,2,FALSE)&amp;"'!AB:AB"),MATCH($K209,INDIRECT("'"&amp;VLOOKUP($C209,ModMap!$A$2:$B$21,2,FALSE)&amp;"'!$K:$K"),0)),"")</f>
        <v>N/A</v>
      </c>
      <c r="AC209" s="39" t="str">
        <f t="array" ref="AC209">IFERROR(INDEX(INDIRECT("'"&amp;VLOOKUP($C209,ModMap!$A$2:$B$21,2,FALSE)&amp;"'!AC:AC"),MATCH($K209,INDIRECT("'"&amp;VLOOKUP($C209,ModMap!$A$2:$B$21,2,FALSE)&amp;"'!$K:$K"),0)),"")</f>
        <v/>
      </c>
      <c r="AD209" s="48" t="s">
        <v>33</v>
      </c>
      <c r="AE209" s="39" t="str">
        <f t="array" ref="AE209">IFERROR(INDEX(INDIRECT("'"&amp;VLOOKUP($C209,ModMap!$A$2:$B$21,2,FALSE)&amp;"'!AE:AE"),MATCH($K209,INDIRECT("'"&amp;VLOOKUP($C209,ModMap!$A$2:$B$21,2,FALSE)&amp;"'!$K:$K"),0)),"")</f>
        <v>Not Started</v>
      </c>
      <c r="AF209" s="39" t="str">
        <f t="array" ref="AF209">IFERROR(INDEX(INDIRECT("'"&amp;VLOOKUP($C209,ModMap!$A$2:$B$21,2,FALSE)&amp;"'!AF:AF"),MATCH($K209,INDIRECT("'"&amp;VLOOKUP($C209,ModMap!$A$2:$B$21,2,FALSE)&amp;"'!$K:$K"),0)),"")</f>
        <v>Unassigned</v>
      </c>
      <c r="AG209" s="48" t="s">
        <v>33</v>
      </c>
      <c r="AH209" s="39" t="str">
        <f t="array" ref="AH209">IFERROR(INDEX(INDIRECT("'"&amp;VLOOKUP($C209,ModMap!$A$2:$B$21,2,FALSE)&amp;"'!AH:AH"),MATCH($K209,INDIRECT("'"&amp;VLOOKUP($C209,ModMap!$A$2:$B$21,2,FALSE)&amp;"'!$K:$K"),0)),"")</f>
        <v>Not Started</v>
      </c>
      <c r="AI209" s="39" t="str">
        <f t="array" ref="AI209">IFERROR(INDEX(INDIRECT("'"&amp;VLOOKUP($C209,ModMap!$A$2:$B$21,2,FALSE)&amp;"'!AI:AI"),MATCH($K209,INDIRECT("'"&amp;VLOOKUP($C209,ModMap!$A$2:$B$21,2,FALSE)&amp;"'!$K:$K"),0)),"")</f>
        <v>Unassigned</v>
      </c>
      <c r="AJ209" s="44" t="s">
        <v>36</v>
      </c>
      <c r="AK209" s="39" t="str">
        <f t="array" ref="AK209">IFERROR(INDEX(INDIRECT("'"&amp;VLOOKUP($C209,ModMap!$A$2:$B$21,2,FALSE)&amp;"'!AK:AK"),MATCH($K209,INDIRECT("'"&amp;VLOOKUP($C209,ModMap!$A$2:$B$21,2,FALSE)&amp;"'!$K:$K"),0)),"")</f>
        <v>N/A</v>
      </c>
      <c r="AL209" s="39" t="str">
        <f t="array" ref="AL209">IFERROR(INDEX(INDIRECT("'"&amp;VLOOKUP($C209,ModMap!$A$2:$B$21,2,FALSE)&amp;"'!AL:AL"),MATCH($K209,INDIRECT("'"&amp;VLOOKUP($C209,ModMap!$A$2:$B$21,2,FALSE)&amp;"'!$K:$K"),0)),"")</f>
        <v/>
      </c>
      <c r="AM209" s="39">
        <f t="shared" si="1"/>
        <v>3</v>
      </c>
      <c r="AN209" s="39" t="str">
        <f t="shared" si="2"/>
        <v>Not Started</v>
      </c>
      <c r="AO209" s="40" t="str">
        <f t="array" ref="AO209">IFERROR(INDEX(INDIRECT("'"&amp;VLOOKUP($C209,ModMap!$A$2:$B$21,2,FALSE)&amp;"'!AO:AO"),MATCH($K209,INDIRECT("'"&amp;VLOOKUP($C209,ModMap!$A$2:$B$21,2,FALSE)&amp;"'!$K:$K"),0)),"")</f>
        <v/>
      </c>
      <c r="AP209" s="49" t="str">
        <f t="array" ref="AP209">IFERROR(HYPERLINK("#'"&amp;VLOOKUP($C209,ModMap!$A$2:$B$21,2,FALSE)&amp;"'!V"&amp;MATCH($K209,INDIRECT("'"&amp;VLOOKUP($C209,ModMap!$A$2:$B$21,2,FALSE)&amp;"'!$K:$K"),0),"Edit on module sheet"),"")</f>
        <v>Edit on module sheet</v>
      </c>
    </row>
    <row r="210" ht="42.0" customHeight="1">
      <c r="A210" s="50">
        <v>208.0</v>
      </c>
      <c r="B210" s="50">
        <v>749.0</v>
      </c>
      <c r="C210" s="50" t="s">
        <v>133</v>
      </c>
      <c r="D210" s="51" t="s">
        <v>134</v>
      </c>
      <c r="E210" s="31" t="s">
        <v>69</v>
      </c>
      <c r="F210" s="68" t="s">
        <v>1900</v>
      </c>
      <c r="G210" s="51" t="s">
        <v>1901</v>
      </c>
      <c r="H210" s="50" t="s">
        <v>2253</v>
      </c>
      <c r="I210" s="50" t="s">
        <v>2254</v>
      </c>
      <c r="J210" s="51" t="s">
        <v>2255</v>
      </c>
      <c r="K210" s="50" t="s">
        <v>3957</v>
      </c>
      <c r="L210" s="51" t="s">
        <v>3958</v>
      </c>
      <c r="M210" s="48" t="s">
        <v>434</v>
      </c>
      <c r="N210" s="50" t="s">
        <v>1907</v>
      </c>
      <c r="O210" s="50" t="s">
        <v>1135</v>
      </c>
      <c r="P210" s="51" t="s">
        <v>2258</v>
      </c>
      <c r="Q210" s="51" t="s">
        <v>2259</v>
      </c>
      <c r="R210" s="50" t="s">
        <v>1910</v>
      </c>
      <c r="S210" s="50" t="s">
        <v>69</v>
      </c>
      <c r="T210" s="50" t="str">
        <f t="array" ref="T210">IFERROR(INDEX(INDIRECT("'"&amp;VLOOKUP($C210,ModMap!$A$2:$B$21,2,FALSE)&amp;"'!T:T"),MATCH($K210,INDIRECT("'"&amp;VLOOKUP($C210,ModMap!$A$2:$B$21,2,FALSE)&amp;"'!$K:$K"),0)),"")</f>
        <v>Unassigned</v>
      </c>
      <c r="U210" s="48" t="s">
        <v>33</v>
      </c>
      <c r="V210" s="50" t="str">
        <f t="array" ref="V210">IFERROR(INDEX(INDIRECT("'"&amp;VLOOKUP($C210,ModMap!$A$2:$B$21,2,FALSE)&amp;"'!V:V"),MATCH($K210,INDIRECT("'"&amp;VLOOKUP($C210,ModMap!$A$2:$B$21,2,FALSE)&amp;"'!$K:$K"),0)),"")</f>
        <v>Not Started</v>
      </c>
      <c r="W210" s="50" t="str">
        <f t="array" ref="W210">IFERROR(INDEX(INDIRECT("'"&amp;VLOOKUP($C210,ModMap!$A$2:$B$21,2,FALSE)&amp;"'!W:W"),MATCH($K210,INDIRECT("'"&amp;VLOOKUP($C210,ModMap!$A$2:$B$21,2,FALSE)&amp;"'!$K:$K"),0)),"")</f>
        <v>Unassigned</v>
      </c>
      <c r="X210" s="44" t="s">
        <v>36</v>
      </c>
      <c r="Y210" s="50" t="str">
        <f t="array" ref="Y210">IFERROR(INDEX(INDIRECT("'"&amp;VLOOKUP($C210,ModMap!$A$2:$B$21,2,FALSE)&amp;"'!Y:Y"),MATCH($K210,INDIRECT("'"&amp;VLOOKUP($C210,ModMap!$A$2:$B$21,2,FALSE)&amp;"'!$K:$K"),0)),"")</f>
        <v>N/A</v>
      </c>
      <c r="Z210" s="50" t="str">
        <f t="array" ref="Z210">IFERROR(INDEX(INDIRECT("'"&amp;VLOOKUP($C210,ModMap!$A$2:$B$21,2,FALSE)&amp;"'!Z:Z"),MATCH($K210,INDIRECT("'"&amp;VLOOKUP($C210,ModMap!$A$2:$B$21,2,FALSE)&amp;"'!$K:$K"),0)),"")</f>
        <v/>
      </c>
      <c r="AA210" s="44" t="s">
        <v>36</v>
      </c>
      <c r="AB210" s="50" t="str">
        <f t="array" ref="AB210">IFERROR(INDEX(INDIRECT("'"&amp;VLOOKUP($C210,ModMap!$A$2:$B$21,2,FALSE)&amp;"'!AB:AB"),MATCH($K210,INDIRECT("'"&amp;VLOOKUP($C210,ModMap!$A$2:$B$21,2,FALSE)&amp;"'!$K:$K"),0)),"")</f>
        <v>N/A</v>
      </c>
      <c r="AC210" s="50" t="str">
        <f t="array" ref="AC210">IFERROR(INDEX(INDIRECT("'"&amp;VLOOKUP($C210,ModMap!$A$2:$B$21,2,FALSE)&amp;"'!AC:AC"),MATCH($K210,INDIRECT("'"&amp;VLOOKUP($C210,ModMap!$A$2:$B$21,2,FALSE)&amp;"'!$K:$K"),0)),"")</f>
        <v/>
      </c>
      <c r="AD210" s="48" t="s">
        <v>33</v>
      </c>
      <c r="AE210" s="50" t="str">
        <f t="array" ref="AE210">IFERROR(INDEX(INDIRECT("'"&amp;VLOOKUP($C210,ModMap!$A$2:$B$21,2,FALSE)&amp;"'!AE:AE"),MATCH($K210,INDIRECT("'"&amp;VLOOKUP($C210,ModMap!$A$2:$B$21,2,FALSE)&amp;"'!$K:$K"),0)),"")</f>
        <v>Not Started</v>
      </c>
      <c r="AF210" s="50" t="str">
        <f t="array" ref="AF210">IFERROR(INDEX(INDIRECT("'"&amp;VLOOKUP($C210,ModMap!$A$2:$B$21,2,FALSE)&amp;"'!AF:AF"),MATCH($K210,INDIRECT("'"&amp;VLOOKUP($C210,ModMap!$A$2:$B$21,2,FALSE)&amp;"'!$K:$K"),0)),"")</f>
        <v>Unassigned</v>
      </c>
      <c r="AG210" s="48" t="s">
        <v>33</v>
      </c>
      <c r="AH210" s="50" t="str">
        <f t="array" ref="AH210">IFERROR(INDEX(INDIRECT("'"&amp;VLOOKUP($C210,ModMap!$A$2:$B$21,2,FALSE)&amp;"'!AH:AH"),MATCH($K210,INDIRECT("'"&amp;VLOOKUP($C210,ModMap!$A$2:$B$21,2,FALSE)&amp;"'!$K:$K"),0)),"")</f>
        <v>Not Started</v>
      </c>
      <c r="AI210" s="50" t="str">
        <f t="array" ref="AI210">IFERROR(INDEX(INDIRECT("'"&amp;VLOOKUP($C210,ModMap!$A$2:$B$21,2,FALSE)&amp;"'!AI:AI"),MATCH($K210,INDIRECT("'"&amp;VLOOKUP($C210,ModMap!$A$2:$B$21,2,FALSE)&amp;"'!$K:$K"),0)),"")</f>
        <v>Unassigned</v>
      </c>
      <c r="AJ210" s="44" t="s">
        <v>36</v>
      </c>
      <c r="AK210" s="50" t="str">
        <f t="array" ref="AK210">IFERROR(INDEX(INDIRECT("'"&amp;VLOOKUP($C210,ModMap!$A$2:$B$21,2,FALSE)&amp;"'!AK:AK"),MATCH($K210,INDIRECT("'"&amp;VLOOKUP($C210,ModMap!$A$2:$B$21,2,FALSE)&amp;"'!$K:$K"),0)),"")</f>
        <v>N/A</v>
      </c>
      <c r="AL210" s="50" t="str">
        <f t="array" ref="AL210">IFERROR(INDEX(INDIRECT("'"&amp;VLOOKUP($C210,ModMap!$A$2:$B$21,2,FALSE)&amp;"'!AL:AL"),MATCH($K210,INDIRECT("'"&amp;VLOOKUP($C210,ModMap!$A$2:$B$21,2,FALSE)&amp;"'!$K:$K"),0)),"")</f>
        <v/>
      </c>
      <c r="AM210" s="50">
        <f t="shared" si="1"/>
        <v>3</v>
      </c>
      <c r="AN210" s="50" t="str">
        <f t="shared" si="2"/>
        <v>Not Started</v>
      </c>
      <c r="AO210" s="51" t="str">
        <f t="array" ref="AO210">IFERROR(INDEX(INDIRECT("'"&amp;VLOOKUP($C210,ModMap!$A$2:$B$21,2,FALSE)&amp;"'!AO:AO"),MATCH($K210,INDIRECT("'"&amp;VLOOKUP($C210,ModMap!$A$2:$B$21,2,FALSE)&amp;"'!$K:$K"),0)),"")</f>
        <v/>
      </c>
      <c r="AP210" s="49" t="str">
        <f t="array" ref="AP210">IFERROR(HYPERLINK("#'"&amp;VLOOKUP($C210,ModMap!$A$2:$B$21,2,FALSE)&amp;"'!V"&amp;MATCH($K210,INDIRECT("'"&amp;VLOOKUP($C210,ModMap!$A$2:$B$21,2,FALSE)&amp;"'!$K:$K"),0),"Edit on module sheet"),"")</f>
        <v>Edit on module sheet</v>
      </c>
    </row>
    <row r="211" ht="42.0" customHeight="1">
      <c r="A211" s="39">
        <v>209.0</v>
      </c>
      <c r="B211" s="39">
        <v>753.0</v>
      </c>
      <c r="C211" s="39" t="s">
        <v>133</v>
      </c>
      <c r="D211" s="40" t="s">
        <v>134</v>
      </c>
      <c r="E211" s="31" t="s">
        <v>69</v>
      </c>
      <c r="F211" s="68" t="s">
        <v>1900</v>
      </c>
      <c r="G211" s="40" t="s">
        <v>1901</v>
      </c>
      <c r="H211" s="39" t="s">
        <v>2279</v>
      </c>
      <c r="I211" s="39" t="s">
        <v>2280</v>
      </c>
      <c r="J211" s="40" t="s">
        <v>2281</v>
      </c>
      <c r="K211" s="39" t="s">
        <v>3959</v>
      </c>
      <c r="L211" s="40" t="s">
        <v>3960</v>
      </c>
      <c r="M211" s="48" t="s">
        <v>434</v>
      </c>
      <c r="N211" s="39" t="s">
        <v>1907</v>
      </c>
      <c r="O211" s="39" t="s">
        <v>1135</v>
      </c>
      <c r="P211" s="40" t="s">
        <v>2284</v>
      </c>
      <c r="Q211" s="40" t="s">
        <v>2285</v>
      </c>
      <c r="R211" s="39" t="s">
        <v>1910</v>
      </c>
      <c r="S211" s="39" t="s">
        <v>69</v>
      </c>
      <c r="T211" s="39" t="str">
        <f t="array" ref="T211">IFERROR(INDEX(INDIRECT("'"&amp;VLOOKUP($C211,ModMap!$A$2:$B$21,2,FALSE)&amp;"'!T:T"),MATCH($K211,INDIRECT("'"&amp;VLOOKUP($C211,ModMap!$A$2:$B$21,2,FALSE)&amp;"'!$K:$K"),0)),"")</f>
        <v>Unassigned</v>
      </c>
      <c r="U211" s="48" t="s">
        <v>33</v>
      </c>
      <c r="V211" s="39" t="str">
        <f t="array" ref="V211">IFERROR(INDEX(INDIRECT("'"&amp;VLOOKUP($C211,ModMap!$A$2:$B$21,2,FALSE)&amp;"'!V:V"),MATCH($K211,INDIRECT("'"&amp;VLOOKUP($C211,ModMap!$A$2:$B$21,2,FALSE)&amp;"'!$K:$K"),0)),"")</f>
        <v>Not Started</v>
      </c>
      <c r="W211" s="39" t="str">
        <f t="array" ref="W211">IFERROR(INDEX(INDIRECT("'"&amp;VLOOKUP($C211,ModMap!$A$2:$B$21,2,FALSE)&amp;"'!W:W"),MATCH($K211,INDIRECT("'"&amp;VLOOKUP($C211,ModMap!$A$2:$B$21,2,FALSE)&amp;"'!$K:$K"),0)),"")</f>
        <v>Unassigned</v>
      </c>
      <c r="X211" s="44" t="s">
        <v>36</v>
      </c>
      <c r="Y211" s="39" t="str">
        <f t="array" ref="Y211">IFERROR(INDEX(INDIRECT("'"&amp;VLOOKUP($C211,ModMap!$A$2:$B$21,2,FALSE)&amp;"'!Y:Y"),MATCH($K211,INDIRECT("'"&amp;VLOOKUP($C211,ModMap!$A$2:$B$21,2,FALSE)&amp;"'!$K:$K"),0)),"")</f>
        <v>N/A</v>
      </c>
      <c r="Z211" s="39" t="str">
        <f t="array" ref="Z211">IFERROR(INDEX(INDIRECT("'"&amp;VLOOKUP($C211,ModMap!$A$2:$B$21,2,FALSE)&amp;"'!Z:Z"),MATCH($K211,INDIRECT("'"&amp;VLOOKUP($C211,ModMap!$A$2:$B$21,2,FALSE)&amp;"'!$K:$K"),0)),"")</f>
        <v/>
      </c>
      <c r="AA211" s="44" t="s">
        <v>36</v>
      </c>
      <c r="AB211" s="39" t="str">
        <f t="array" ref="AB211">IFERROR(INDEX(INDIRECT("'"&amp;VLOOKUP($C211,ModMap!$A$2:$B$21,2,FALSE)&amp;"'!AB:AB"),MATCH($K211,INDIRECT("'"&amp;VLOOKUP($C211,ModMap!$A$2:$B$21,2,FALSE)&amp;"'!$K:$K"),0)),"")</f>
        <v>N/A</v>
      </c>
      <c r="AC211" s="39" t="str">
        <f t="array" ref="AC211">IFERROR(INDEX(INDIRECT("'"&amp;VLOOKUP($C211,ModMap!$A$2:$B$21,2,FALSE)&amp;"'!AC:AC"),MATCH($K211,INDIRECT("'"&amp;VLOOKUP($C211,ModMap!$A$2:$B$21,2,FALSE)&amp;"'!$K:$K"),0)),"")</f>
        <v/>
      </c>
      <c r="AD211" s="48" t="s">
        <v>33</v>
      </c>
      <c r="AE211" s="39" t="str">
        <f t="array" ref="AE211">IFERROR(INDEX(INDIRECT("'"&amp;VLOOKUP($C211,ModMap!$A$2:$B$21,2,FALSE)&amp;"'!AE:AE"),MATCH($K211,INDIRECT("'"&amp;VLOOKUP($C211,ModMap!$A$2:$B$21,2,FALSE)&amp;"'!$K:$K"),0)),"")</f>
        <v>Not Started</v>
      </c>
      <c r="AF211" s="39" t="str">
        <f t="array" ref="AF211">IFERROR(INDEX(INDIRECT("'"&amp;VLOOKUP($C211,ModMap!$A$2:$B$21,2,FALSE)&amp;"'!AF:AF"),MATCH($K211,INDIRECT("'"&amp;VLOOKUP($C211,ModMap!$A$2:$B$21,2,FALSE)&amp;"'!$K:$K"),0)),"")</f>
        <v>Unassigned</v>
      </c>
      <c r="AG211" s="48" t="s">
        <v>33</v>
      </c>
      <c r="AH211" s="39" t="str">
        <f t="array" ref="AH211">IFERROR(INDEX(INDIRECT("'"&amp;VLOOKUP($C211,ModMap!$A$2:$B$21,2,FALSE)&amp;"'!AH:AH"),MATCH($K211,INDIRECT("'"&amp;VLOOKUP($C211,ModMap!$A$2:$B$21,2,FALSE)&amp;"'!$K:$K"),0)),"")</f>
        <v>Not Started</v>
      </c>
      <c r="AI211" s="39" t="str">
        <f t="array" ref="AI211">IFERROR(INDEX(INDIRECT("'"&amp;VLOOKUP($C211,ModMap!$A$2:$B$21,2,FALSE)&amp;"'!AI:AI"),MATCH($K211,INDIRECT("'"&amp;VLOOKUP($C211,ModMap!$A$2:$B$21,2,FALSE)&amp;"'!$K:$K"),0)),"")</f>
        <v>Unassigned</v>
      </c>
      <c r="AJ211" s="44" t="s">
        <v>36</v>
      </c>
      <c r="AK211" s="39" t="str">
        <f t="array" ref="AK211">IFERROR(INDEX(INDIRECT("'"&amp;VLOOKUP($C211,ModMap!$A$2:$B$21,2,FALSE)&amp;"'!AK:AK"),MATCH($K211,INDIRECT("'"&amp;VLOOKUP($C211,ModMap!$A$2:$B$21,2,FALSE)&amp;"'!$K:$K"),0)),"")</f>
        <v>N/A</v>
      </c>
      <c r="AL211" s="39" t="str">
        <f t="array" ref="AL211">IFERROR(INDEX(INDIRECT("'"&amp;VLOOKUP($C211,ModMap!$A$2:$B$21,2,FALSE)&amp;"'!AL:AL"),MATCH($K211,INDIRECT("'"&amp;VLOOKUP($C211,ModMap!$A$2:$B$21,2,FALSE)&amp;"'!$K:$K"),0)),"")</f>
        <v/>
      </c>
      <c r="AM211" s="39">
        <f t="shared" si="1"/>
        <v>3</v>
      </c>
      <c r="AN211" s="39" t="str">
        <f t="shared" si="2"/>
        <v>Not Started</v>
      </c>
      <c r="AO211" s="40" t="str">
        <f t="array" ref="AO211">IFERROR(INDEX(INDIRECT("'"&amp;VLOOKUP($C211,ModMap!$A$2:$B$21,2,FALSE)&amp;"'!AO:AO"),MATCH($K211,INDIRECT("'"&amp;VLOOKUP($C211,ModMap!$A$2:$B$21,2,FALSE)&amp;"'!$K:$K"),0)),"")</f>
        <v/>
      </c>
      <c r="AP211" s="49" t="str">
        <f t="array" ref="AP211">IFERROR(HYPERLINK("#'"&amp;VLOOKUP($C211,ModMap!$A$2:$B$21,2,FALSE)&amp;"'!V"&amp;MATCH($K211,INDIRECT("'"&amp;VLOOKUP($C211,ModMap!$A$2:$B$21,2,FALSE)&amp;"'!$K:$K"),0),"Edit on module sheet"),"")</f>
        <v>Edit on module sheet</v>
      </c>
    </row>
    <row r="212" ht="42.0" customHeight="1">
      <c r="A212" s="50">
        <v>210.0</v>
      </c>
      <c r="B212" s="50">
        <v>757.0</v>
      </c>
      <c r="C212" s="50" t="s">
        <v>133</v>
      </c>
      <c r="D212" s="51" t="s">
        <v>134</v>
      </c>
      <c r="E212" s="31" t="s">
        <v>69</v>
      </c>
      <c r="F212" s="68" t="s">
        <v>1900</v>
      </c>
      <c r="G212" s="51" t="s">
        <v>1901</v>
      </c>
      <c r="H212" s="50" t="s">
        <v>2295</v>
      </c>
      <c r="I212" s="50" t="s">
        <v>2296</v>
      </c>
      <c r="J212" s="51" t="s">
        <v>2297</v>
      </c>
      <c r="K212" s="50" t="s">
        <v>3961</v>
      </c>
      <c r="L212" s="51" t="s">
        <v>3962</v>
      </c>
      <c r="M212" s="48" t="s">
        <v>434</v>
      </c>
      <c r="N212" s="50" t="s">
        <v>1907</v>
      </c>
      <c r="O212" s="50" t="s">
        <v>1135</v>
      </c>
      <c r="P212" s="51" t="s">
        <v>2300</v>
      </c>
      <c r="Q212" s="51" t="s">
        <v>2301</v>
      </c>
      <c r="R212" s="50" t="s">
        <v>1910</v>
      </c>
      <c r="S212" s="50" t="s">
        <v>69</v>
      </c>
      <c r="T212" s="50" t="str">
        <f t="array" ref="T212">IFERROR(INDEX(INDIRECT("'"&amp;VLOOKUP($C212,ModMap!$A$2:$B$21,2,FALSE)&amp;"'!T:T"),MATCH($K212,INDIRECT("'"&amp;VLOOKUP($C212,ModMap!$A$2:$B$21,2,FALSE)&amp;"'!$K:$K"),0)),"")</f>
        <v>Unassigned</v>
      </c>
      <c r="U212" s="48" t="s">
        <v>33</v>
      </c>
      <c r="V212" s="50" t="str">
        <f t="array" ref="V212">IFERROR(INDEX(INDIRECT("'"&amp;VLOOKUP($C212,ModMap!$A$2:$B$21,2,FALSE)&amp;"'!V:V"),MATCH($K212,INDIRECT("'"&amp;VLOOKUP($C212,ModMap!$A$2:$B$21,2,FALSE)&amp;"'!$K:$K"),0)),"")</f>
        <v>Not Started</v>
      </c>
      <c r="W212" s="50" t="str">
        <f t="array" ref="W212">IFERROR(INDEX(INDIRECT("'"&amp;VLOOKUP($C212,ModMap!$A$2:$B$21,2,FALSE)&amp;"'!W:W"),MATCH($K212,INDIRECT("'"&amp;VLOOKUP($C212,ModMap!$A$2:$B$21,2,FALSE)&amp;"'!$K:$K"),0)),"")</f>
        <v>Unassigned</v>
      </c>
      <c r="X212" s="44" t="s">
        <v>36</v>
      </c>
      <c r="Y212" s="50" t="str">
        <f t="array" ref="Y212">IFERROR(INDEX(INDIRECT("'"&amp;VLOOKUP($C212,ModMap!$A$2:$B$21,2,FALSE)&amp;"'!Y:Y"),MATCH($K212,INDIRECT("'"&amp;VLOOKUP($C212,ModMap!$A$2:$B$21,2,FALSE)&amp;"'!$K:$K"),0)),"")</f>
        <v>N/A</v>
      </c>
      <c r="Z212" s="50" t="str">
        <f t="array" ref="Z212">IFERROR(INDEX(INDIRECT("'"&amp;VLOOKUP($C212,ModMap!$A$2:$B$21,2,FALSE)&amp;"'!Z:Z"),MATCH($K212,INDIRECT("'"&amp;VLOOKUP($C212,ModMap!$A$2:$B$21,2,FALSE)&amp;"'!$K:$K"),0)),"")</f>
        <v/>
      </c>
      <c r="AA212" s="44" t="s">
        <v>36</v>
      </c>
      <c r="AB212" s="50" t="str">
        <f t="array" ref="AB212">IFERROR(INDEX(INDIRECT("'"&amp;VLOOKUP($C212,ModMap!$A$2:$B$21,2,FALSE)&amp;"'!AB:AB"),MATCH($K212,INDIRECT("'"&amp;VLOOKUP($C212,ModMap!$A$2:$B$21,2,FALSE)&amp;"'!$K:$K"),0)),"")</f>
        <v>N/A</v>
      </c>
      <c r="AC212" s="50" t="str">
        <f t="array" ref="AC212">IFERROR(INDEX(INDIRECT("'"&amp;VLOOKUP($C212,ModMap!$A$2:$B$21,2,FALSE)&amp;"'!AC:AC"),MATCH($K212,INDIRECT("'"&amp;VLOOKUP($C212,ModMap!$A$2:$B$21,2,FALSE)&amp;"'!$K:$K"),0)),"")</f>
        <v/>
      </c>
      <c r="AD212" s="48" t="s">
        <v>33</v>
      </c>
      <c r="AE212" s="50" t="str">
        <f t="array" ref="AE212">IFERROR(INDEX(INDIRECT("'"&amp;VLOOKUP($C212,ModMap!$A$2:$B$21,2,FALSE)&amp;"'!AE:AE"),MATCH($K212,INDIRECT("'"&amp;VLOOKUP($C212,ModMap!$A$2:$B$21,2,FALSE)&amp;"'!$K:$K"),0)),"")</f>
        <v>Not Started</v>
      </c>
      <c r="AF212" s="50" t="str">
        <f t="array" ref="AF212">IFERROR(INDEX(INDIRECT("'"&amp;VLOOKUP($C212,ModMap!$A$2:$B$21,2,FALSE)&amp;"'!AF:AF"),MATCH($K212,INDIRECT("'"&amp;VLOOKUP($C212,ModMap!$A$2:$B$21,2,FALSE)&amp;"'!$K:$K"),0)),"")</f>
        <v>Unassigned</v>
      </c>
      <c r="AG212" s="48" t="s">
        <v>33</v>
      </c>
      <c r="AH212" s="50" t="str">
        <f t="array" ref="AH212">IFERROR(INDEX(INDIRECT("'"&amp;VLOOKUP($C212,ModMap!$A$2:$B$21,2,FALSE)&amp;"'!AH:AH"),MATCH($K212,INDIRECT("'"&amp;VLOOKUP($C212,ModMap!$A$2:$B$21,2,FALSE)&amp;"'!$K:$K"),0)),"")</f>
        <v>Not Started</v>
      </c>
      <c r="AI212" s="50" t="str">
        <f t="array" ref="AI212">IFERROR(INDEX(INDIRECT("'"&amp;VLOOKUP($C212,ModMap!$A$2:$B$21,2,FALSE)&amp;"'!AI:AI"),MATCH($K212,INDIRECT("'"&amp;VLOOKUP($C212,ModMap!$A$2:$B$21,2,FALSE)&amp;"'!$K:$K"),0)),"")</f>
        <v>Unassigned</v>
      </c>
      <c r="AJ212" s="44" t="s">
        <v>36</v>
      </c>
      <c r="AK212" s="50" t="str">
        <f t="array" ref="AK212">IFERROR(INDEX(INDIRECT("'"&amp;VLOOKUP($C212,ModMap!$A$2:$B$21,2,FALSE)&amp;"'!AK:AK"),MATCH($K212,INDIRECT("'"&amp;VLOOKUP($C212,ModMap!$A$2:$B$21,2,FALSE)&amp;"'!$K:$K"),0)),"")</f>
        <v>N/A</v>
      </c>
      <c r="AL212" s="50" t="str">
        <f t="array" ref="AL212">IFERROR(INDEX(INDIRECT("'"&amp;VLOOKUP($C212,ModMap!$A$2:$B$21,2,FALSE)&amp;"'!AL:AL"),MATCH($K212,INDIRECT("'"&amp;VLOOKUP($C212,ModMap!$A$2:$B$21,2,FALSE)&amp;"'!$K:$K"),0)),"")</f>
        <v/>
      </c>
      <c r="AM212" s="50">
        <f t="shared" si="1"/>
        <v>3</v>
      </c>
      <c r="AN212" s="50" t="str">
        <f t="shared" si="2"/>
        <v>Not Started</v>
      </c>
      <c r="AO212" s="51" t="str">
        <f t="array" ref="AO212">IFERROR(INDEX(INDIRECT("'"&amp;VLOOKUP($C212,ModMap!$A$2:$B$21,2,FALSE)&amp;"'!AO:AO"),MATCH($K212,INDIRECT("'"&amp;VLOOKUP($C212,ModMap!$A$2:$B$21,2,FALSE)&amp;"'!$K:$K"),0)),"")</f>
        <v/>
      </c>
      <c r="AP212" s="49" t="str">
        <f t="array" ref="AP212">IFERROR(HYPERLINK("#'"&amp;VLOOKUP($C212,ModMap!$A$2:$B$21,2,FALSE)&amp;"'!V"&amp;MATCH($K212,INDIRECT("'"&amp;VLOOKUP($C212,ModMap!$A$2:$B$21,2,FALSE)&amp;"'!$K:$K"),0),"Edit on module sheet"),"")</f>
        <v>Edit on module sheet</v>
      </c>
    </row>
    <row r="213" ht="42.0" customHeight="1">
      <c r="A213" s="39">
        <v>211.0</v>
      </c>
      <c r="B213" s="39">
        <v>761.0</v>
      </c>
      <c r="C213" s="39" t="s">
        <v>133</v>
      </c>
      <c r="D213" s="40" t="s">
        <v>134</v>
      </c>
      <c r="E213" s="31" t="s">
        <v>69</v>
      </c>
      <c r="F213" s="68" t="s">
        <v>1900</v>
      </c>
      <c r="G213" s="40" t="s">
        <v>1901</v>
      </c>
      <c r="H213" s="39" t="s">
        <v>2311</v>
      </c>
      <c r="I213" s="39" t="s">
        <v>2312</v>
      </c>
      <c r="J213" s="40" t="s">
        <v>2313</v>
      </c>
      <c r="K213" s="39" t="s">
        <v>3963</v>
      </c>
      <c r="L213" s="40" t="s">
        <v>3964</v>
      </c>
      <c r="M213" s="48" t="s">
        <v>434</v>
      </c>
      <c r="N213" s="39" t="s">
        <v>1907</v>
      </c>
      <c r="O213" s="39" t="s">
        <v>1135</v>
      </c>
      <c r="P213" s="40" t="s">
        <v>467</v>
      </c>
      <c r="Q213" s="40" t="s">
        <v>2316</v>
      </c>
      <c r="R213" s="39" t="s">
        <v>1910</v>
      </c>
      <c r="S213" s="39" t="s">
        <v>69</v>
      </c>
      <c r="T213" s="39" t="str">
        <f t="array" ref="T213">IFERROR(INDEX(INDIRECT("'"&amp;VLOOKUP($C213,ModMap!$A$2:$B$21,2,FALSE)&amp;"'!T:T"),MATCH($K213,INDIRECT("'"&amp;VLOOKUP($C213,ModMap!$A$2:$B$21,2,FALSE)&amp;"'!$K:$K"),0)),"")</f>
        <v>Unassigned</v>
      </c>
      <c r="U213" s="48" t="s">
        <v>33</v>
      </c>
      <c r="V213" s="39" t="str">
        <f t="array" ref="V213">IFERROR(INDEX(INDIRECT("'"&amp;VLOOKUP($C213,ModMap!$A$2:$B$21,2,FALSE)&amp;"'!V:V"),MATCH($K213,INDIRECT("'"&amp;VLOOKUP($C213,ModMap!$A$2:$B$21,2,FALSE)&amp;"'!$K:$K"),0)),"")</f>
        <v>Not Started</v>
      </c>
      <c r="W213" s="39" t="str">
        <f t="array" ref="W213">IFERROR(INDEX(INDIRECT("'"&amp;VLOOKUP($C213,ModMap!$A$2:$B$21,2,FALSE)&amp;"'!W:W"),MATCH($K213,INDIRECT("'"&amp;VLOOKUP($C213,ModMap!$A$2:$B$21,2,FALSE)&amp;"'!$K:$K"),0)),"")</f>
        <v>Unassigned</v>
      </c>
      <c r="X213" s="44" t="s">
        <v>36</v>
      </c>
      <c r="Y213" s="39" t="str">
        <f t="array" ref="Y213">IFERROR(INDEX(INDIRECT("'"&amp;VLOOKUP($C213,ModMap!$A$2:$B$21,2,FALSE)&amp;"'!Y:Y"),MATCH($K213,INDIRECT("'"&amp;VLOOKUP($C213,ModMap!$A$2:$B$21,2,FALSE)&amp;"'!$K:$K"),0)),"")</f>
        <v>N/A</v>
      </c>
      <c r="Z213" s="39" t="str">
        <f t="array" ref="Z213">IFERROR(INDEX(INDIRECT("'"&amp;VLOOKUP($C213,ModMap!$A$2:$B$21,2,FALSE)&amp;"'!Z:Z"),MATCH($K213,INDIRECT("'"&amp;VLOOKUP($C213,ModMap!$A$2:$B$21,2,FALSE)&amp;"'!$K:$K"),0)),"")</f>
        <v/>
      </c>
      <c r="AA213" s="44" t="s">
        <v>36</v>
      </c>
      <c r="AB213" s="39" t="str">
        <f t="array" ref="AB213">IFERROR(INDEX(INDIRECT("'"&amp;VLOOKUP($C213,ModMap!$A$2:$B$21,2,FALSE)&amp;"'!AB:AB"),MATCH($K213,INDIRECT("'"&amp;VLOOKUP($C213,ModMap!$A$2:$B$21,2,FALSE)&amp;"'!$K:$K"),0)),"")</f>
        <v>N/A</v>
      </c>
      <c r="AC213" s="39" t="str">
        <f t="array" ref="AC213">IFERROR(INDEX(INDIRECT("'"&amp;VLOOKUP($C213,ModMap!$A$2:$B$21,2,FALSE)&amp;"'!AC:AC"),MATCH($K213,INDIRECT("'"&amp;VLOOKUP($C213,ModMap!$A$2:$B$21,2,FALSE)&amp;"'!$K:$K"),0)),"")</f>
        <v/>
      </c>
      <c r="AD213" s="48" t="s">
        <v>33</v>
      </c>
      <c r="AE213" s="39" t="str">
        <f t="array" ref="AE213">IFERROR(INDEX(INDIRECT("'"&amp;VLOOKUP($C213,ModMap!$A$2:$B$21,2,FALSE)&amp;"'!AE:AE"),MATCH($K213,INDIRECT("'"&amp;VLOOKUP($C213,ModMap!$A$2:$B$21,2,FALSE)&amp;"'!$K:$K"),0)),"")</f>
        <v>Not Started</v>
      </c>
      <c r="AF213" s="39" t="str">
        <f t="array" ref="AF213">IFERROR(INDEX(INDIRECT("'"&amp;VLOOKUP($C213,ModMap!$A$2:$B$21,2,FALSE)&amp;"'!AF:AF"),MATCH($K213,INDIRECT("'"&amp;VLOOKUP($C213,ModMap!$A$2:$B$21,2,FALSE)&amp;"'!$K:$K"),0)),"")</f>
        <v>Unassigned</v>
      </c>
      <c r="AG213" s="48" t="s">
        <v>33</v>
      </c>
      <c r="AH213" s="39" t="str">
        <f t="array" ref="AH213">IFERROR(INDEX(INDIRECT("'"&amp;VLOOKUP($C213,ModMap!$A$2:$B$21,2,FALSE)&amp;"'!AH:AH"),MATCH($K213,INDIRECT("'"&amp;VLOOKUP($C213,ModMap!$A$2:$B$21,2,FALSE)&amp;"'!$K:$K"),0)),"")</f>
        <v>Not Started</v>
      </c>
      <c r="AI213" s="39" t="str">
        <f t="array" ref="AI213">IFERROR(INDEX(INDIRECT("'"&amp;VLOOKUP($C213,ModMap!$A$2:$B$21,2,FALSE)&amp;"'!AI:AI"),MATCH($K213,INDIRECT("'"&amp;VLOOKUP($C213,ModMap!$A$2:$B$21,2,FALSE)&amp;"'!$K:$K"),0)),"")</f>
        <v>Unassigned</v>
      </c>
      <c r="AJ213" s="44" t="s">
        <v>36</v>
      </c>
      <c r="AK213" s="39" t="str">
        <f t="array" ref="AK213">IFERROR(INDEX(INDIRECT("'"&amp;VLOOKUP($C213,ModMap!$A$2:$B$21,2,FALSE)&amp;"'!AK:AK"),MATCH($K213,INDIRECT("'"&amp;VLOOKUP($C213,ModMap!$A$2:$B$21,2,FALSE)&amp;"'!$K:$K"),0)),"")</f>
        <v>N/A</v>
      </c>
      <c r="AL213" s="39" t="str">
        <f t="array" ref="AL213">IFERROR(INDEX(INDIRECT("'"&amp;VLOOKUP($C213,ModMap!$A$2:$B$21,2,FALSE)&amp;"'!AL:AL"),MATCH($K213,INDIRECT("'"&amp;VLOOKUP($C213,ModMap!$A$2:$B$21,2,FALSE)&amp;"'!$K:$K"),0)),"")</f>
        <v/>
      </c>
      <c r="AM213" s="39">
        <f t="shared" si="1"/>
        <v>3</v>
      </c>
      <c r="AN213" s="39" t="str">
        <f t="shared" si="2"/>
        <v>Not Started</v>
      </c>
      <c r="AO213" s="40" t="str">
        <f t="array" ref="AO213">IFERROR(INDEX(INDIRECT("'"&amp;VLOOKUP($C213,ModMap!$A$2:$B$21,2,FALSE)&amp;"'!AO:AO"),MATCH($K213,INDIRECT("'"&amp;VLOOKUP($C213,ModMap!$A$2:$B$21,2,FALSE)&amp;"'!$K:$K"),0)),"")</f>
        <v/>
      </c>
      <c r="AP213" s="49" t="str">
        <f t="array" ref="AP213">IFERROR(HYPERLINK("#'"&amp;VLOOKUP($C213,ModMap!$A$2:$B$21,2,FALSE)&amp;"'!V"&amp;MATCH($K213,INDIRECT("'"&amp;VLOOKUP($C213,ModMap!$A$2:$B$21,2,FALSE)&amp;"'!$K:$K"),0),"Edit on module sheet"),"")</f>
        <v>Edit on module sheet</v>
      </c>
    </row>
    <row r="214" ht="42.0" customHeight="1">
      <c r="A214" s="50">
        <v>212.0</v>
      </c>
      <c r="B214" s="50">
        <v>765.0</v>
      </c>
      <c r="C214" s="50" t="s">
        <v>133</v>
      </c>
      <c r="D214" s="51" t="s">
        <v>134</v>
      </c>
      <c r="E214" s="31" t="s">
        <v>69</v>
      </c>
      <c r="F214" s="68" t="s">
        <v>1900</v>
      </c>
      <c r="G214" s="51" t="s">
        <v>1901</v>
      </c>
      <c r="H214" s="50" t="s">
        <v>2333</v>
      </c>
      <c r="I214" s="50" t="s">
        <v>2334</v>
      </c>
      <c r="J214" s="51" t="s">
        <v>2335</v>
      </c>
      <c r="K214" s="50" t="s">
        <v>3965</v>
      </c>
      <c r="L214" s="51" t="s">
        <v>3966</v>
      </c>
      <c r="M214" s="48" t="s">
        <v>434</v>
      </c>
      <c r="N214" s="50" t="s">
        <v>1907</v>
      </c>
      <c r="O214" s="50" t="s">
        <v>1135</v>
      </c>
      <c r="P214" s="51" t="s">
        <v>484</v>
      </c>
      <c r="Q214" s="51" t="s">
        <v>2338</v>
      </c>
      <c r="R214" s="50" t="s">
        <v>1910</v>
      </c>
      <c r="S214" s="50" t="s">
        <v>69</v>
      </c>
      <c r="T214" s="50" t="str">
        <f t="array" ref="T214">IFERROR(INDEX(INDIRECT("'"&amp;VLOOKUP($C214,ModMap!$A$2:$B$21,2,FALSE)&amp;"'!T:T"),MATCH($K214,INDIRECT("'"&amp;VLOOKUP($C214,ModMap!$A$2:$B$21,2,FALSE)&amp;"'!$K:$K"),0)),"")</f>
        <v>Unassigned</v>
      </c>
      <c r="U214" s="48" t="s">
        <v>33</v>
      </c>
      <c r="V214" s="50" t="str">
        <f t="array" ref="V214">IFERROR(INDEX(INDIRECT("'"&amp;VLOOKUP($C214,ModMap!$A$2:$B$21,2,FALSE)&amp;"'!V:V"),MATCH($K214,INDIRECT("'"&amp;VLOOKUP($C214,ModMap!$A$2:$B$21,2,FALSE)&amp;"'!$K:$K"),0)),"")</f>
        <v>Not Started</v>
      </c>
      <c r="W214" s="50" t="str">
        <f t="array" ref="W214">IFERROR(INDEX(INDIRECT("'"&amp;VLOOKUP($C214,ModMap!$A$2:$B$21,2,FALSE)&amp;"'!W:W"),MATCH($K214,INDIRECT("'"&amp;VLOOKUP($C214,ModMap!$A$2:$B$21,2,FALSE)&amp;"'!$K:$K"),0)),"")</f>
        <v>Unassigned</v>
      </c>
      <c r="X214" s="44" t="s">
        <v>36</v>
      </c>
      <c r="Y214" s="50" t="str">
        <f t="array" ref="Y214">IFERROR(INDEX(INDIRECT("'"&amp;VLOOKUP($C214,ModMap!$A$2:$B$21,2,FALSE)&amp;"'!Y:Y"),MATCH($K214,INDIRECT("'"&amp;VLOOKUP($C214,ModMap!$A$2:$B$21,2,FALSE)&amp;"'!$K:$K"),0)),"")</f>
        <v>N/A</v>
      </c>
      <c r="Z214" s="50" t="str">
        <f t="array" ref="Z214">IFERROR(INDEX(INDIRECT("'"&amp;VLOOKUP($C214,ModMap!$A$2:$B$21,2,FALSE)&amp;"'!Z:Z"),MATCH($K214,INDIRECT("'"&amp;VLOOKUP($C214,ModMap!$A$2:$B$21,2,FALSE)&amp;"'!$K:$K"),0)),"")</f>
        <v/>
      </c>
      <c r="AA214" s="44" t="s">
        <v>36</v>
      </c>
      <c r="AB214" s="50" t="str">
        <f t="array" ref="AB214">IFERROR(INDEX(INDIRECT("'"&amp;VLOOKUP($C214,ModMap!$A$2:$B$21,2,FALSE)&amp;"'!AB:AB"),MATCH($K214,INDIRECT("'"&amp;VLOOKUP($C214,ModMap!$A$2:$B$21,2,FALSE)&amp;"'!$K:$K"),0)),"")</f>
        <v>N/A</v>
      </c>
      <c r="AC214" s="50" t="str">
        <f t="array" ref="AC214">IFERROR(INDEX(INDIRECT("'"&amp;VLOOKUP($C214,ModMap!$A$2:$B$21,2,FALSE)&amp;"'!AC:AC"),MATCH($K214,INDIRECT("'"&amp;VLOOKUP($C214,ModMap!$A$2:$B$21,2,FALSE)&amp;"'!$K:$K"),0)),"")</f>
        <v/>
      </c>
      <c r="AD214" s="48" t="s">
        <v>33</v>
      </c>
      <c r="AE214" s="50" t="str">
        <f t="array" ref="AE214">IFERROR(INDEX(INDIRECT("'"&amp;VLOOKUP($C214,ModMap!$A$2:$B$21,2,FALSE)&amp;"'!AE:AE"),MATCH($K214,INDIRECT("'"&amp;VLOOKUP($C214,ModMap!$A$2:$B$21,2,FALSE)&amp;"'!$K:$K"),0)),"")</f>
        <v>Not Started</v>
      </c>
      <c r="AF214" s="50" t="str">
        <f t="array" ref="AF214">IFERROR(INDEX(INDIRECT("'"&amp;VLOOKUP($C214,ModMap!$A$2:$B$21,2,FALSE)&amp;"'!AF:AF"),MATCH($K214,INDIRECT("'"&amp;VLOOKUP($C214,ModMap!$A$2:$B$21,2,FALSE)&amp;"'!$K:$K"),0)),"")</f>
        <v>Unassigned</v>
      </c>
      <c r="AG214" s="48" t="s">
        <v>33</v>
      </c>
      <c r="AH214" s="50" t="str">
        <f t="array" ref="AH214">IFERROR(INDEX(INDIRECT("'"&amp;VLOOKUP($C214,ModMap!$A$2:$B$21,2,FALSE)&amp;"'!AH:AH"),MATCH($K214,INDIRECT("'"&amp;VLOOKUP($C214,ModMap!$A$2:$B$21,2,FALSE)&amp;"'!$K:$K"),0)),"")</f>
        <v>Not Started</v>
      </c>
      <c r="AI214" s="50" t="str">
        <f t="array" ref="AI214">IFERROR(INDEX(INDIRECT("'"&amp;VLOOKUP($C214,ModMap!$A$2:$B$21,2,FALSE)&amp;"'!AI:AI"),MATCH($K214,INDIRECT("'"&amp;VLOOKUP($C214,ModMap!$A$2:$B$21,2,FALSE)&amp;"'!$K:$K"),0)),"")</f>
        <v>Unassigned</v>
      </c>
      <c r="AJ214" s="44" t="s">
        <v>36</v>
      </c>
      <c r="AK214" s="50" t="str">
        <f t="array" ref="AK214">IFERROR(INDEX(INDIRECT("'"&amp;VLOOKUP($C214,ModMap!$A$2:$B$21,2,FALSE)&amp;"'!AK:AK"),MATCH($K214,INDIRECT("'"&amp;VLOOKUP($C214,ModMap!$A$2:$B$21,2,FALSE)&amp;"'!$K:$K"),0)),"")</f>
        <v>N/A</v>
      </c>
      <c r="AL214" s="50" t="str">
        <f t="array" ref="AL214">IFERROR(INDEX(INDIRECT("'"&amp;VLOOKUP($C214,ModMap!$A$2:$B$21,2,FALSE)&amp;"'!AL:AL"),MATCH($K214,INDIRECT("'"&amp;VLOOKUP($C214,ModMap!$A$2:$B$21,2,FALSE)&amp;"'!$K:$K"),0)),"")</f>
        <v/>
      </c>
      <c r="AM214" s="50">
        <f t="shared" si="1"/>
        <v>3</v>
      </c>
      <c r="AN214" s="50" t="str">
        <f t="shared" si="2"/>
        <v>Not Started</v>
      </c>
      <c r="AO214" s="51" t="str">
        <f t="array" ref="AO214">IFERROR(INDEX(INDIRECT("'"&amp;VLOOKUP($C214,ModMap!$A$2:$B$21,2,FALSE)&amp;"'!AO:AO"),MATCH($K214,INDIRECT("'"&amp;VLOOKUP($C214,ModMap!$A$2:$B$21,2,FALSE)&amp;"'!$K:$K"),0)),"")</f>
        <v/>
      </c>
      <c r="AP214" s="49" t="str">
        <f t="array" ref="AP214">IFERROR(HYPERLINK("#'"&amp;VLOOKUP($C214,ModMap!$A$2:$B$21,2,FALSE)&amp;"'!V"&amp;MATCH($K214,INDIRECT("'"&amp;VLOOKUP($C214,ModMap!$A$2:$B$21,2,FALSE)&amp;"'!$K:$K"),0),"Edit on module sheet"),"")</f>
        <v>Edit on module sheet</v>
      </c>
    </row>
    <row r="215" ht="42.0" customHeight="1">
      <c r="A215" s="39">
        <v>213.0</v>
      </c>
      <c r="B215" s="39">
        <v>769.0</v>
      </c>
      <c r="C215" s="39" t="s">
        <v>133</v>
      </c>
      <c r="D215" s="40" t="s">
        <v>134</v>
      </c>
      <c r="E215" s="31" t="s">
        <v>69</v>
      </c>
      <c r="F215" s="68" t="s">
        <v>1900</v>
      </c>
      <c r="G215" s="40" t="s">
        <v>1901</v>
      </c>
      <c r="H215" s="39" t="s">
        <v>2350</v>
      </c>
      <c r="I215" s="39" t="s">
        <v>2351</v>
      </c>
      <c r="J215" s="40" t="s">
        <v>2352</v>
      </c>
      <c r="K215" s="39" t="s">
        <v>3967</v>
      </c>
      <c r="L215" s="40" t="s">
        <v>3968</v>
      </c>
      <c r="M215" s="48" t="s">
        <v>434</v>
      </c>
      <c r="N215" s="39" t="s">
        <v>1907</v>
      </c>
      <c r="O215" s="39" t="s">
        <v>1135</v>
      </c>
      <c r="P215" s="40" t="s">
        <v>1136</v>
      </c>
      <c r="Q215" s="40" t="s">
        <v>1137</v>
      </c>
      <c r="R215" s="39" t="s">
        <v>1910</v>
      </c>
      <c r="S215" s="39" t="s">
        <v>69</v>
      </c>
      <c r="T215" s="39" t="str">
        <f t="array" ref="T215">IFERROR(INDEX(INDIRECT("'"&amp;VLOOKUP($C215,ModMap!$A$2:$B$21,2,FALSE)&amp;"'!T:T"),MATCH($K215,INDIRECT("'"&amp;VLOOKUP($C215,ModMap!$A$2:$B$21,2,FALSE)&amp;"'!$K:$K"),0)),"")</f>
        <v>Unassigned</v>
      </c>
      <c r="U215" s="48" t="s">
        <v>33</v>
      </c>
      <c r="V215" s="39" t="str">
        <f t="array" ref="V215">IFERROR(INDEX(INDIRECT("'"&amp;VLOOKUP($C215,ModMap!$A$2:$B$21,2,FALSE)&amp;"'!V:V"),MATCH($K215,INDIRECT("'"&amp;VLOOKUP($C215,ModMap!$A$2:$B$21,2,FALSE)&amp;"'!$K:$K"),0)),"")</f>
        <v>Not Started</v>
      </c>
      <c r="W215" s="39" t="str">
        <f t="array" ref="W215">IFERROR(INDEX(INDIRECT("'"&amp;VLOOKUP($C215,ModMap!$A$2:$B$21,2,FALSE)&amp;"'!W:W"),MATCH($K215,INDIRECT("'"&amp;VLOOKUP($C215,ModMap!$A$2:$B$21,2,FALSE)&amp;"'!$K:$K"),0)),"")</f>
        <v>Unassigned</v>
      </c>
      <c r="X215" s="44" t="s">
        <v>36</v>
      </c>
      <c r="Y215" s="39" t="str">
        <f t="array" ref="Y215">IFERROR(INDEX(INDIRECT("'"&amp;VLOOKUP($C215,ModMap!$A$2:$B$21,2,FALSE)&amp;"'!Y:Y"),MATCH($K215,INDIRECT("'"&amp;VLOOKUP($C215,ModMap!$A$2:$B$21,2,FALSE)&amp;"'!$K:$K"),0)),"")</f>
        <v>N/A</v>
      </c>
      <c r="Z215" s="39" t="str">
        <f t="array" ref="Z215">IFERROR(INDEX(INDIRECT("'"&amp;VLOOKUP($C215,ModMap!$A$2:$B$21,2,FALSE)&amp;"'!Z:Z"),MATCH($K215,INDIRECT("'"&amp;VLOOKUP($C215,ModMap!$A$2:$B$21,2,FALSE)&amp;"'!$K:$K"),0)),"")</f>
        <v/>
      </c>
      <c r="AA215" s="44" t="s">
        <v>36</v>
      </c>
      <c r="AB215" s="39" t="str">
        <f t="array" ref="AB215">IFERROR(INDEX(INDIRECT("'"&amp;VLOOKUP($C215,ModMap!$A$2:$B$21,2,FALSE)&amp;"'!AB:AB"),MATCH($K215,INDIRECT("'"&amp;VLOOKUP($C215,ModMap!$A$2:$B$21,2,FALSE)&amp;"'!$K:$K"),0)),"")</f>
        <v>N/A</v>
      </c>
      <c r="AC215" s="39" t="str">
        <f t="array" ref="AC215">IFERROR(INDEX(INDIRECT("'"&amp;VLOOKUP($C215,ModMap!$A$2:$B$21,2,FALSE)&amp;"'!AC:AC"),MATCH($K215,INDIRECT("'"&amp;VLOOKUP($C215,ModMap!$A$2:$B$21,2,FALSE)&amp;"'!$K:$K"),0)),"")</f>
        <v/>
      </c>
      <c r="AD215" s="48" t="s">
        <v>33</v>
      </c>
      <c r="AE215" s="39" t="str">
        <f t="array" ref="AE215">IFERROR(INDEX(INDIRECT("'"&amp;VLOOKUP($C215,ModMap!$A$2:$B$21,2,FALSE)&amp;"'!AE:AE"),MATCH($K215,INDIRECT("'"&amp;VLOOKUP($C215,ModMap!$A$2:$B$21,2,FALSE)&amp;"'!$K:$K"),0)),"")</f>
        <v>Not Started</v>
      </c>
      <c r="AF215" s="39" t="str">
        <f t="array" ref="AF215">IFERROR(INDEX(INDIRECT("'"&amp;VLOOKUP($C215,ModMap!$A$2:$B$21,2,FALSE)&amp;"'!AF:AF"),MATCH($K215,INDIRECT("'"&amp;VLOOKUP($C215,ModMap!$A$2:$B$21,2,FALSE)&amp;"'!$K:$K"),0)),"")</f>
        <v>Unassigned</v>
      </c>
      <c r="AG215" s="48" t="s">
        <v>33</v>
      </c>
      <c r="AH215" s="39" t="str">
        <f t="array" ref="AH215">IFERROR(INDEX(INDIRECT("'"&amp;VLOOKUP($C215,ModMap!$A$2:$B$21,2,FALSE)&amp;"'!AH:AH"),MATCH($K215,INDIRECT("'"&amp;VLOOKUP($C215,ModMap!$A$2:$B$21,2,FALSE)&amp;"'!$K:$K"),0)),"")</f>
        <v>Not Started</v>
      </c>
      <c r="AI215" s="39" t="str">
        <f t="array" ref="AI215">IFERROR(INDEX(INDIRECT("'"&amp;VLOOKUP($C215,ModMap!$A$2:$B$21,2,FALSE)&amp;"'!AI:AI"),MATCH($K215,INDIRECT("'"&amp;VLOOKUP($C215,ModMap!$A$2:$B$21,2,FALSE)&amp;"'!$K:$K"),0)),"")</f>
        <v>Unassigned</v>
      </c>
      <c r="AJ215" s="44" t="s">
        <v>36</v>
      </c>
      <c r="AK215" s="39" t="str">
        <f t="array" ref="AK215">IFERROR(INDEX(INDIRECT("'"&amp;VLOOKUP($C215,ModMap!$A$2:$B$21,2,FALSE)&amp;"'!AK:AK"),MATCH($K215,INDIRECT("'"&amp;VLOOKUP($C215,ModMap!$A$2:$B$21,2,FALSE)&amp;"'!$K:$K"),0)),"")</f>
        <v>N/A</v>
      </c>
      <c r="AL215" s="39" t="str">
        <f t="array" ref="AL215">IFERROR(INDEX(INDIRECT("'"&amp;VLOOKUP($C215,ModMap!$A$2:$B$21,2,FALSE)&amp;"'!AL:AL"),MATCH($K215,INDIRECT("'"&amp;VLOOKUP($C215,ModMap!$A$2:$B$21,2,FALSE)&amp;"'!$K:$K"),0)),"")</f>
        <v/>
      </c>
      <c r="AM215" s="39">
        <f t="shared" si="1"/>
        <v>3</v>
      </c>
      <c r="AN215" s="39" t="str">
        <f t="shared" si="2"/>
        <v>Not Started</v>
      </c>
      <c r="AO215" s="40" t="str">
        <f t="array" ref="AO215">IFERROR(INDEX(INDIRECT("'"&amp;VLOOKUP($C215,ModMap!$A$2:$B$21,2,FALSE)&amp;"'!AO:AO"),MATCH($K215,INDIRECT("'"&amp;VLOOKUP($C215,ModMap!$A$2:$B$21,2,FALSE)&amp;"'!$K:$K"),0)),"")</f>
        <v/>
      </c>
      <c r="AP215" s="49" t="str">
        <f t="array" ref="AP215">IFERROR(HYPERLINK("#'"&amp;VLOOKUP($C215,ModMap!$A$2:$B$21,2,FALSE)&amp;"'!V"&amp;MATCH($K215,INDIRECT("'"&amp;VLOOKUP($C215,ModMap!$A$2:$B$21,2,FALSE)&amp;"'!$K:$K"),0),"Edit on module sheet"),"")</f>
        <v>Edit on module sheet</v>
      </c>
    </row>
    <row r="216" ht="42.0" customHeight="1">
      <c r="A216" s="50">
        <v>214.0</v>
      </c>
      <c r="B216" s="50">
        <v>773.0</v>
      </c>
      <c r="C216" s="50" t="s">
        <v>133</v>
      </c>
      <c r="D216" s="51" t="s">
        <v>134</v>
      </c>
      <c r="E216" s="31" t="s">
        <v>69</v>
      </c>
      <c r="F216" s="68" t="s">
        <v>1900</v>
      </c>
      <c r="G216" s="51" t="s">
        <v>1901</v>
      </c>
      <c r="H216" s="50" t="s">
        <v>2370</v>
      </c>
      <c r="I216" s="50" t="s">
        <v>2371</v>
      </c>
      <c r="J216" s="51" t="s">
        <v>2372</v>
      </c>
      <c r="K216" s="50" t="s">
        <v>3969</v>
      </c>
      <c r="L216" s="51" t="s">
        <v>3970</v>
      </c>
      <c r="M216" s="48" t="s">
        <v>434</v>
      </c>
      <c r="N216" s="50" t="s">
        <v>1907</v>
      </c>
      <c r="O216" s="50" t="s">
        <v>1135</v>
      </c>
      <c r="P216" s="51" t="s">
        <v>2375</v>
      </c>
      <c r="Q216" s="51" t="s">
        <v>2376</v>
      </c>
      <c r="R216" s="50" t="s">
        <v>1910</v>
      </c>
      <c r="S216" s="50" t="s">
        <v>69</v>
      </c>
      <c r="T216" s="50" t="str">
        <f t="array" ref="T216">IFERROR(INDEX(INDIRECT("'"&amp;VLOOKUP($C216,ModMap!$A$2:$B$21,2,FALSE)&amp;"'!T:T"),MATCH($K216,INDIRECT("'"&amp;VLOOKUP($C216,ModMap!$A$2:$B$21,2,FALSE)&amp;"'!$K:$K"),0)),"")</f>
        <v>Unassigned</v>
      </c>
      <c r="U216" s="48" t="s">
        <v>33</v>
      </c>
      <c r="V216" s="50" t="str">
        <f t="array" ref="V216">IFERROR(INDEX(INDIRECT("'"&amp;VLOOKUP($C216,ModMap!$A$2:$B$21,2,FALSE)&amp;"'!V:V"),MATCH($K216,INDIRECT("'"&amp;VLOOKUP($C216,ModMap!$A$2:$B$21,2,FALSE)&amp;"'!$K:$K"),0)),"")</f>
        <v>Not Started</v>
      </c>
      <c r="W216" s="50" t="str">
        <f t="array" ref="W216">IFERROR(INDEX(INDIRECT("'"&amp;VLOOKUP($C216,ModMap!$A$2:$B$21,2,FALSE)&amp;"'!W:W"),MATCH($K216,INDIRECT("'"&amp;VLOOKUP($C216,ModMap!$A$2:$B$21,2,FALSE)&amp;"'!$K:$K"),0)),"")</f>
        <v>Unassigned</v>
      </c>
      <c r="X216" s="44" t="s">
        <v>36</v>
      </c>
      <c r="Y216" s="50" t="str">
        <f t="array" ref="Y216">IFERROR(INDEX(INDIRECT("'"&amp;VLOOKUP($C216,ModMap!$A$2:$B$21,2,FALSE)&amp;"'!Y:Y"),MATCH($K216,INDIRECT("'"&amp;VLOOKUP($C216,ModMap!$A$2:$B$21,2,FALSE)&amp;"'!$K:$K"),0)),"")</f>
        <v>N/A</v>
      </c>
      <c r="Z216" s="50" t="str">
        <f t="array" ref="Z216">IFERROR(INDEX(INDIRECT("'"&amp;VLOOKUP($C216,ModMap!$A$2:$B$21,2,FALSE)&amp;"'!Z:Z"),MATCH($K216,INDIRECT("'"&amp;VLOOKUP($C216,ModMap!$A$2:$B$21,2,FALSE)&amp;"'!$K:$K"),0)),"")</f>
        <v/>
      </c>
      <c r="AA216" s="44" t="s">
        <v>36</v>
      </c>
      <c r="AB216" s="50" t="str">
        <f t="array" ref="AB216">IFERROR(INDEX(INDIRECT("'"&amp;VLOOKUP($C216,ModMap!$A$2:$B$21,2,FALSE)&amp;"'!AB:AB"),MATCH($K216,INDIRECT("'"&amp;VLOOKUP($C216,ModMap!$A$2:$B$21,2,FALSE)&amp;"'!$K:$K"),0)),"")</f>
        <v>N/A</v>
      </c>
      <c r="AC216" s="50" t="str">
        <f t="array" ref="AC216">IFERROR(INDEX(INDIRECT("'"&amp;VLOOKUP($C216,ModMap!$A$2:$B$21,2,FALSE)&amp;"'!AC:AC"),MATCH($K216,INDIRECT("'"&amp;VLOOKUP($C216,ModMap!$A$2:$B$21,2,FALSE)&amp;"'!$K:$K"),0)),"")</f>
        <v/>
      </c>
      <c r="AD216" s="48" t="s">
        <v>33</v>
      </c>
      <c r="AE216" s="50" t="str">
        <f t="array" ref="AE216">IFERROR(INDEX(INDIRECT("'"&amp;VLOOKUP($C216,ModMap!$A$2:$B$21,2,FALSE)&amp;"'!AE:AE"),MATCH($K216,INDIRECT("'"&amp;VLOOKUP($C216,ModMap!$A$2:$B$21,2,FALSE)&amp;"'!$K:$K"),0)),"")</f>
        <v>Not Started</v>
      </c>
      <c r="AF216" s="50" t="str">
        <f t="array" ref="AF216">IFERROR(INDEX(INDIRECT("'"&amp;VLOOKUP($C216,ModMap!$A$2:$B$21,2,FALSE)&amp;"'!AF:AF"),MATCH($K216,INDIRECT("'"&amp;VLOOKUP($C216,ModMap!$A$2:$B$21,2,FALSE)&amp;"'!$K:$K"),0)),"")</f>
        <v>Unassigned</v>
      </c>
      <c r="AG216" s="48" t="s">
        <v>33</v>
      </c>
      <c r="AH216" s="50" t="str">
        <f t="array" ref="AH216">IFERROR(INDEX(INDIRECT("'"&amp;VLOOKUP($C216,ModMap!$A$2:$B$21,2,FALSE)&amp;"'!AH:AH"),MATCH($K216,INDIRECT("'"&amp;VLOOKUP($C216,ModMap!$A$2:$B$21,2,FALSE)&amp;"'!$K:$K"),0)),"")</f>
        <v>Not Started</v>
      </c>
      <c r="AI216" s="50" t="str">
        <f t="array" ref="AI216">IFERROR(INDEX(INDIRECT("'"&amp;VLOOKUP($C216,ModMap!$A$2:$B$21,2,FALSE)&amp;"'!AI:AI"),MATCH($K216,INDIRECT("'"&amp;VLOOKUP($C216,ModMap!$A$2:$B$21,2,FALSE)&amp;"'!$K:$K"),0)),"")</f>
        <v>Unassigned</v>
      </c>
      <c r="AJ216" s="44" t="s">
        <v>36</v>
      </c>
      <c r="AK216" s="50" t="str">
        <f t="array" ref="AK216">IFERROR(INDEX(INDIRECT("'"&amp;VLOOKUP($C216,ModMap!$A$2:$B$21,2,FALSE)&amp;"'!AK:AK"),MATCH($K216,INDIRECT("'"&amp;VLOOKUP($C216,ModMap!$A$2:$B$21,2,FALSE)&amp;"'!$K:$K"),0)),"")</f>
        <v>N/A</v>
      </c>
      <c r="AL216" s="50" t="str">
        <f t="array" ref="AL216">IFERROR(INDEX(INDIRECT("'"&amp;VLOOKUP($C216,ModMap!$A$2:$B$21,2,FALSE)&amp;"'!AL:AL"),MATCH($K216,INDIRECT("'"&amp;VLOOKUP($C216,ModMap!$A$2:$B$21,2,FALSE)&amp;"'!$K:$K"),0)),"")</f>
        <v/>
      </c>
      <c r="AM216" s="50">
        <f t="shared" si="1"/>
        <v>3</v>
      </c>
      <c r="AN216" s="50" t="str">
        <f t="shared" si="2"/>
        <v>Not Started</v>
      </c>
      <c r="AO216" s="51" t="str">
        <f t="array" ref="AO216">IFERROR(INDEX(INDIRECT("'"&amp;VLOOKUP($C216,ModMap!$A$2:$B$21,2,FALSE)&amp;"'!AO:AO"),MATCH($K216,INDIRECT("'"&amp;VLOOKUP($C216,ModMap!$A$2:$B$21,2,FALSE)&amp;"'!$K:$K"),0)),"")</f>
        <v/>
      </c>
      <c r="AP216" s="49" t="str">
        <f t="array" ref="AP216">IFERROR(HYPERLINK("#'"&amp;VLOOKUP($C216,ModMap!$A$2:$B$21,2,FALSE)&amp;"'!V"&amp;MATCH($K216,INDIRECT("'"&amp;VLOOKUP($C216,ModMap!$A$2:$B$21,2,FALSE)&amp;"'!$K:$K"),0),"Edit on module sheet"),"")</f>
        <v>Edit on module sheet</v>
      </c>
    </row>
    <row r="217" ht="42.0" customHeight="1">
      <c r="A217" s="39">
        <v>215.0</v>
      </c>
      <c r="B217" s="39">
        <v>777.0</v>
      </c>
      <c r="C217" s="39" t="s">
        <v>133</v>
      </c>
      <c r="D217" s="40" t="s">
        <v>134</v>
      </c>
      <c r="E217" s="31" t="s">
        <v>69</v>
      </c>
      <c r="F217" s="68" t="s">
        <v>1900</v>
      </c>
      <c r="G217" s="40" t="s">
        <v>1901</v>
      </c>
      <c r="H217" s="39" t="s">
        <v>2392</v>
      </c>
      <c r="I217" s="39" t="s">
        <v>2393</v>
      </c>
      <c r="J217" s="40" t="s">
        <v>2394</v>
      </c>
      <c r="K217" s="39" t="s">
        <v>3971</v>
      </c>
      <c r="L217" s="40" t="s">
        <v>3972</v>
      </c>
      <c r="M217" s="48" t="s">
        <v>434</v>
      </c>
      <c r="N217" s="39" t="s">
        <v>1907</v>
      </c>
      <c r="O217" s="39" t="s">
        <v>1135</v>
      </c>
      <c r="P217" s="40" t="s">
        <v>2397</v>
      </c>
      <c r="Q217" s="40" t="s">
        <v>2398</v>
      </c>
      <c r="R217" s="39" t="s">
        <v>1910</v>
      </c>
      <c r="S217" s="39" t="s">
        <v>69</v>
      </c>
      <c r="T217" s="39" t="str">
        <f t="array" ref="T217">IFERROR(INDEX(INDIRECT("'"&amp;VLOOKUP($C217,ModMap!$A$2:$B$21,2,FALSE)&amp;"'!T:T"),MATCH($K217,INDIRECT("'"&amp;VLOOKUP($C217,ModMap!$A$2:$B$21,2,FALSE)&amp;"'!$K:$K"),0)),"")</f>
        <v>Unassigned</v>
      </c>
      <c r="U217" s="48" t="s">
        <v>33</v>
      </c>
      <c r="V217" s="39" t="str">
        <f t="array" ref="V217">IFERROR(INDEX(INDIRECT("'"&amp;VLOOKUP($C217,ModMap!$A$2:$B$21,2,FALSE)&amp;"'!V:V"),MATCH($K217,INDIRECT("'"&amp;VLOOKUP($C217,ModMap!$A$2:$B$21,2,FALSE)&amp;"'!$K:$K"),0)),"")</f>
        <v>Not Started</v>
      </c>
      <c r="W217" s="39" t="str">
        <f t="array" ref="W217">IFERROR(INDEX(INDIRECT("'"&amp;VLOOKUP($C217,ModMap!$A$2:$B$21,2,FALSE)&amp;"'!W:W"),MATCH($K217,INDIRECT("'"&amp;VLOOKUP($C217,ModMap!$A$2:$B$21,2,FALSE)&amp;"'!$K:$K"),0)),"")</f>
        <v>Unassigned</v>
      </c>
      <c r="X217" s="44" t="s">
        <v>36</v>
      </c>
      <c r="Y217" s="39" t="str">
        <f t="array" ref="Y217">IFERROR(INDEX(INDIRECT("'"&amp;VLOOKUP($C217,ModMap!$A$2:$B$21,2,FALSE)&amp;"'!Y:Y"),MATCH($K217,INDIRECT("'"&amp;VLOOKUP($C217,ModMap!$A$2:$B$21,2,FALSE)&amp;"'!$K:$K"),0)),"")</f>
        <v>N/A</v>
      </c>
      <c r="Z217" s="39" t="str">
        <f t="array" ref="Z217">IFERROR(INDEX(INDIRECT("'"&amp;VLOOKUP($C217,ModMap!$A$2:$B$21,2,FALSE)&amp;"'!Z:Z"),MATCH($K217,INDIRECT("'"&amp;VLOOKUP($C217,ModMap!$A$2:$B$21,2,FALSE)&amp;"'!$K:$K"),0)),"")</f>
        <v/>
      </c>
      <c r="AA217" s="44" t="s">
        <v>36</v>
      </c>
      <c r="AB217" s="39" t="str">
        <f t="array" ref="AB217">IFERROR(INDEX(INDIRECT("'"&amp;VLOOKUP($C217,ModMap!$A$2:$B$21,2,FALSE)&amp;"'!AB:AB"),MATCH($K217,INDIRECT("'"&amp;VLOOKUP($C217,ModMap!$A$2:$B$21,2,FALSE)&amp;"'!$K:$K"),0)),"")</f>
        <v>N/A</v>
      </c>
      <c r="AC217" s="39" t="str">
        <f t="array" ref="AC217">IFERROR(INDEX(INDIRECT("'"&amp;VLOOKUP($C217,ModMap!$A$2:$B$21,2,FALSE)&amp;"'!AC:AC"),MATCH($K217,INDIRECT("'"&amp;VLOOKUP($C217,ModMap!$A$2:$B$21,2,FALSE)&amp;"'!$K:$K"),0)),"")</f>
        <v/>
      </c>
      <c r="AD217" s="48" t="s">
        <v>33</v>
      </c>
      <c r="AE217" s="39" t="str">
        <f t="array" ref="AE217">IFERROR(INDEX(INDIRECT("'"&amp;VLOOKUP($C217,ModMap!$A$2:$B$21,2,FALSE)&amp;"'!AE:AE"),MATCH($K217,INDIRECT("'"&amp;VLOOKUP($C217,ModMap!$A$2:$B$21,2,FALSE)&amp;"'!$K:$K"),0)),"")</f>
        <v>Not Started</v>
      </c>
      <c r="AF217" s="39" t="str">
        <f t="array" ref="AF217">IFERROR(INDEX(INDIRECT("'"&amp;VLOOKUP($C217,ModMap!$A$2:$B$21,2,FALSE)&amp;"'!AF:AF"),MATCH($K217,INDIRECT("'"&amp;VLOOKUP($C217,ModMap!$A$2:$B$21,2,FALSE)&amp;"'!$K:$K"),0)),"")</f>
        <v>Unassigned</v>
      </c>
      <c r="AG217" s="48" t="s">
        <v>33</v>
      </c>
      <c r="AH217" s="39" t="str">
        <f t="array" ref="AH217">IFERROR(INDEX(INDIRECT("'"&amp;VLOOKUP($C217,ModMap!$A$2:$B$21,2,FALSE)&amp;"'!AH:AH"),MATCH($K217,INDIRECT("'"&amp;VLOOKUP($C217,ModMap!$A$2:$B$21,2,FALSE)&amp;"'!$K:$K"),0)),"")</f>
        <v>Not Started</v>
      </c>
      <c r="AI217" s="39" t="str">
        <f t="array" ref="AI217">IFERROR(INDEX(INDIRECT("'"&amp;VLOOKUP($C217,ModMap!$A$2:$B$21,2,FALSE)&amp;"'!AI:AI"),MATCH($K217,INDIRECT("'"&amp;VLOOKUP($C217,ModMap!$A$2:$B$21,2,FALSE)&amp;"'!$K:$K"),0)),"")</f>
        <v>Unassigned</v>
      </c>
      <c r="AJ217" s="44" t="s">
        <v>36</v>
      </c>
      <c r="AK217" s="39" t="str">
        <f t="array" ref="AK217">IFERROR(INDEX(INDIRECT("'"&amp;VLOOKUP($C217,ModMap!$A$2:$B$21,2,FALSE)&amp;"'!AK:AK"),MATCH($K217,INDIRECT("'"&amp;VLOOKUP($C217,ModMap!$A$2:$B$21,2,FALSE)&amp;"'!$K:$K"),0)),"")</f>
        <v>N/A</v>
      </c>
      <c r="AL217" s="39" t="str">
        <f t="array" ref="AL217">IFERROR(INDEX(INDIRECT("'"&amp;VLOOKUP($C217,ModMap!$A$2:$B$21,2,FALSE)&amp;"'!AL:AL"),MATCH($K217,INDIRECT("'"&amp;VLOOKUP($C217,ModMap!$A$2:$B$21,2,FALSE)&amp;"'!$K:$K"),0)),"")</f>
        <v/>
      </c>
      <c r="AM217" s="39">
        <f t="shared" si="1"/>
        <v>3</v>
      </c>
      <c r="AN217" s="39" t="str">
        <f t="shared" si="2"/>
        <v>Not Started</v>
      </c>
      <c r="AO217" s="40" t="str">
        <f t="array" ref="AO217">IFERROR(INDEX(INDIRECT("'"&amp;VLOOKUP($C217,ModMap!$A$2:$B$21,2,FALSE)&amp;"'!AO:AO"),MATCH($K217,INDIRECT("'"&amp;VLOOKUP($C217,ModMap!$A$2:$B$21,2,FALSE)&amp;"'!$K:$K"),0)),"")</f>
        <v/>
      </c>
      <c r="AP217" s="49" t="str">
        <f t="array" ref="AP217">IFERROR(HYPERLINK("#'"&amp;VLOOKUP($C217,ModMap!$A$2:$B$21,2,FALSE)&amp;"'!V"&amp;MATCH($K217,INDIRECT("'"&amp;VLOOKUP($C217,ModMap!$A$2:$B$21,2,FALSE)&amp;"'!$K:$K"),0),"Edit on module sheet"),"")</f>
        <v>Edit on module sheet</v>
      </c>
    </row>
    <row r="218" ht="42.0" customHeight="1">
      <c r="A218" s="50">
        <v>216.0</v>
      </c>
      <c r="B218" s="50">
        <v>781.0</v>
      </c>
      <c r="C218" s="50" t="s">
        <v>133</v>
      </c>
      <c r="D218" s="51" t="s">
        <v>134</v>
      </c>
      <c r="E218" s="31" t="s">
        <v>69</v>
      </c>
      <c r="F218" s="68" t="s">
        <v>1900</v>
      </c>
      <c r="G218" s="51" t="s">
        <v>1901</v>
      </c>
      <c r="H218" s="50" t="s">
        <v>2408</v>
      </c>
      <c r="I218" s="50" t="s">
        <v>2409</v>
      </c>
      <c r="J218" s="51" t="s">
        <v>2410</v>
      </c>
      <c r="K218" s="50" t="s">
        <v>3973</v>
      </c>
      <c r="L218" s="51" t="s">
        <v>3974</v>
      </c>
      <c r="M218" s="48" t="s">
        <v>434</v>
      </c>
      <c r="N218" s="50" t="s">
        <v>1907</v>
      </c>
      <c r="O218" s="50" t="s">
        <v>2413</v>
      </c>
      <c r="P218" s="51" t="s">
        <v>1305</v>
      </c>
      <c r="Q218" s="51" t="s">
        <v>2414</v>
      </c>
      <c r="R218" s="50" t="s">
        <v>1910</v>
      </c>
      <c r="S218" s="50" t="s">
        <v>69</v>
      </c>
      <c r="T218" s="50" t="str">
        <f t="array" ref="T218">IFERROR(INDEX(INDIRECT("'"&amp;VLOOKUP($C218,ModMap!$A$2:$B$21,2,FALSE)&amp;"'!T:T"),MATCH($K218,INDIRECT("'"&amp;VLOOKUP($C218,ModMap!$A$2:$B$21,2,FALSE)&amp;"'!$K:$K"),0)),"")</f>
        <v>Unassigned</v>
      </c>
      <c r="U218" s="48" t="s">
        <v>33</v>
      </c>
      <c r="V218" s="50" t="str">
        <f t="array" ref="V218">IFERROR(INDEX(INDIRECT("'"&amp;VLOOKUP($C218,ModMap!$A$2:$B$21,2,FALSE)&amp;"'!V:V"),MATCH($K218,INDIRECT("'"&amp;VLOOKUP($C218,ModMap!$A$2:$B$21,2,FALSE)&amp;"'!$K:$K"),0)),"")</f>
        <v>Not Started</v>
      </c>
      <c r="W218" s="50" t="str">
        <f t="array" ref="W218">IFERROR(INDEX(INDIRECT("'"&amp;VLOOKUP($C218,ModMap!$A$2:$B$21,2,FALSE)&amp;"'!W:W"),MATCH($K218,INDIRECT("'"&amp;VLOOKUP($C218,ModMap!$A$2:$B$21,2,FALSE)&amp;"'!$K:$K"),0)),"")</f>
        <v>Unassigned</v>
      </c>
      <c r="X218" s="44" t="s">
        <v>36</v>
      </c>
      <c r="Y218" s="50" t="str">
        <f t="array" ref="Y218">IFERROR(INDEX(INDIRECT("'"&amp;VLOOKUP($C218,ModMap!$A$2:$B$21,2,FALSE)&amp;"'!Y:Y"),MATCH($K218,INDIRECT("'"&amp;VLOOKUP($C218,ModMap!$A$2:$B$21,2,FALSE)&amp;"'!$K:$K"),0)),"")</f>
        <v>N/A</v>
      </c>
      <c r="Z218" s="50" t="str">
        <f t="array" ref="Z218">IFERROR(INDEX(INDIRECT("'"&amp;VLOOKUP($C218,ModMap!$A$2:$B$21,2,FALSE)&amp;"'!Z:Z"),MATCH($K218,INDIRECT("'"&amp;VLOOKUP($C218,ModMap!$A$2:$B$21,2,FALSE)&amp;"'!$K:$K"),0)),"")</f>
        <v/>
      </c>
      <c r="AA218" s="44" t="s">
        <v>36</v>
      </c>
      <c r="AB218" s="50" t="str">
        <f t="array" ref="AB218">IFERROR(INDEX(INDIRECT("'"&amp;VLOOKUP($C218,ModMap!$A$2:$B$21,2,FALSE)&amp;"'!AB:AB"),MATCH($K218,INDIRECT("'"&amp;VLOOKUP($C218,ModMap!$A$2:$B$21,2,FALSE)&amp;"'!$K:$K"),0)),"")</f>
        <v>N/A</v>
      </c>
      <c r="AC218" s="50" t="str">
        <f t="array" ref="AC218">IFERROR(INDEX(INDIRECT("'"&amp;VLOOKUP($C218,ModMap!$A$2:$B$21,2,FALSE)&amp;"'!AC:AC"),MATCH($K218,INDIRECT("'"&amp;VLOOKUP($C218,ModMap!$A$2:$B$21,2,FALSE)&amp;"'!$K:$K"),0)),"")</f>
        <v/>
      </c>
      <c r="AD218" s="48" t="s">
        <v>33</v>
      </c>
      <c r="AE218" s="50" t="str">
        <f t="array" ref="AE218">IFERROR(INDEX(INDIRECT("'"&amp;VLOOKUP($C218,ModMap!$A$2:$B$21,2,FALSE)&amp;"'!AE:AE"),MATCH($K218,INDIRECT("'"&amp;VLOOKUP($C218,ModMap!$A$2:$B$21,2,FALSE)&amp;"'!$K:$K"),0)),"")</f>
        <v>Not Started</v>
      </c>
      <c r="AF218" s="50" t="str">
        <f t="array" ref="AF218">IFERROR(INDEX(INDIRECT("'"&amp;VLOOKUP($C218,ModMap!$A$2:$B$21,2,FALSE)&amp;"'!AF:AF"),MATCH($K218,INDIRECT("'"&amp;VLOOKUP($C218,ModMap!$A$2:$B$21,2,FALSE)&amp;"'!$K:$K"),0)),"")</f>
        <v>Unassigned</v>
      </c>
      <c r="AG218" s="48" t="s">
        <v>33</v>
      </c>
      <c r="AH218" s="50" t="str">
        <f t="array" ref="AH218">IFERROR(INDEX(INDIRECT("'"&amp;VLOOKUP($C218,ModMap!$A$2:$B$21,2,FALSE)&amp;"'!AH:AH"),MATCH($K218,INDIRECT("'"&amp;VLOOKUP($C218,ModMap!$A$2:$B$21,2,FALSE)&amp;"'!$K:$K"),0)),"")</f>
        <v>Not Started</v>
      </c>
      <c r="AI218" s="50" t="str">
        <f t="array" ref="AI218">IFERROR(INDEX(INDIRECT("'"&amp;VLOOKUP($C218,ModMap!$A$2:$B$21,2,FALSE)&amp;"'!AI:AI"),MATCH($K218,INDIRECT("'"&amp;VLOOKUP($C218,ModMap!$A$2:$B$21,2,FALSE)&amp;"'!$K:$K"),0)),"")</f>
        <v>Unassigned</v>
      </c>
      <c r="AJ218" s="44" t="s">
        <v>36</v>
      </c>
      <c r="AK218" s="50" t="str">
        <f t="array" ref="AK218">IFERROR(INDEX(INDIRECT("'"&amp;VLOOKUP($C218,ModMap!$A$2:$B$21,2,FALSE)&amp;"'!AK:AK"),MATCH($K218,INDIRECT("'"&amp;VLOOKUP($C218,ModMap!$A$2:$B$21,2,FALSE)&amp;"'!$K:$K"),0)),"")</f>
        <v>N/A</v>
      </c>
      <c r="AL218" s="50" t="str">
        <f t="array" ref="AL218">IFERROR(INDEX(INDIRECT("'"&amp;VLOOKUP($C218,ModMap!$A$2:$B$21,2,FALSE)&amp;"'!AL:AL"),MATCH($K218,INDIRECT("'"&amp;VLOOKUP($C218,ModMap!$A$2:$B$21,2,FALSE)&amp;"'!$K:$K"),0)),"")</f>
        <v/>
      </c>
      <c r="AM218" s="50">
        <f t="shared" si="1"/>
        <v>3</v>
      </c>
      <c r="AN218" s="50" t="str">
        <f t="shared" si="2"/>
        <v>Not Started</v>
      </c>
      <c r="AO218" s="51" t="str">
        <f t="array" ref="AO218">IFERROR(INDEX(INDIRECT("'"&amp;VLOOKUP($C218,ModMap!$A$2:$B$21,2,FALSE)&amp;"'!AO:AO"),MATCH($K218,INDIRECT("'"&amp;VLOOKUP($C218,ModMap!$A$2:$B$21,2,FALSE)&amp;"'!$K:$K"),0)),"")</f>
        <v/>
      </c>
      <c r="AP218" s="49" t="str">
        <f t="array" ref="AP218">IFERROR(HYPERLINK("#'"&amp;VLOOKUP($C218,ModMap!$A$2:$B$21,2,FALSE)&amp;"'!V"&amp;MATCH($K218,INDIRECT("'"&amp;VLOOKUP($C218,ModMap!$A$2:$B$21,2,FALSE)&amp;"'!$K:$K"),0),"Edit on module sheet"),"")</f>
        <v>Edit on module sheet</v>
      </c>
    </row>
    <row r="219" ht="42.0" customHeight="1">
      <c r="A219" s="39">
        <v>217.0</v>
      </c>
      <c r="B219" s="39">
        <v>785.0</v>
      </c>
      <c r="C219" s="39" t="s">
        <v>133</v>
      </c>
      <c r="D219" s="40" t="s">
        <v>134</v>
      </c>
      <c r="E219" s="31" t="s">
        <v>69</v>
      </c>
      <c r="F219" s="68" t="s">
        <v>1900</v>
      </c>
      <c r="G219" s="40" t="s">
        <v>1901</v>
      </c>
      <c r="H219" s="39" t="s">
        <v>2428</v>
      </c>
      <c r="I219" s="39" t="s">
        <v>2429</v>
      </c>
      <c r="J219" s="40" t="s">
        <v>2430</v>
      </c>
      <c r="K219" s="39" t="s">
        <v>3975</v>
      </c>
      <c r="L219" s="40" t="s">
        <v>3976</v>
      </c>
      <c r="M219" s="48" t="s">
        <v>434</v>
      </c>
      <c r="N219" s="39" t="s">
        <v>1907</v>
      </c>
      <c r="O219" s="39" t="s">
        <v>2413</v>
      </c>
      <c r="P219" s="40" t="s">
        <v>1315</v>
      </c>
      <c r="Q219" s="40" t="s">
        <v>2433</v>
      </c>
      <c r="R219" s="39" t="s">
        <v>1910</v>
      </c>
      <c r="S219" s="39" t="s">
        <v>69</v>
      </c>
      <c r="T219" s="39" t="str">
        <f t="array" ref="T219">IFERROR(INDEX(INDIRECT("'"&amp;VLOOKUP($C219,ModMap!$A$2:$B$21,2,FALSE)&amp;"'!T:T"),MATCH($K219,INDIRECT("'"&amp;VLOOKUP($C219,ModMap!$A$2:$B$21,2,FALSE)&amp;"'!$K:$K"),0)),"")</f>
        <v>Unassigned</v>
      </c>
      <c r="U219" s="48" t="s">
        <v>33</v>
      </c>
      <c r="V219" s="39" t="str">
        <f t="array" ref="V219">IFERROR(INDEX(INDIRECT("'"&amp;VLOOKUP($C219,ModMap!$A$2:$B$21,2,FALSE)&amp;"'!V:V"),MATCH($K219,INDIRECT("'"&amp;VLOOKUP($C219,ModMap!$A$2:$B$21,2,FALSE)&amp;"'!$K:$K"),0)),"")</f>
        <v>Not Started</v>
      </c>
      <c r="W219" s="39" t="str">
        <f t="array" ref="W219">IFERROR(INDEX(INDIRECT("'"&amp;VLOOKUP($C219,ModMap!$A$2:$B$21,2,FALSE)&amp;"'!W:W"),MATCH($K219,INDIRECT("'"&amp;VLOOKUP($C219,ModMap!$A$2:$B$21,2,FALSE)&amp;"'!$K:$K"),0)),"")</f>
        <v>Unassigned</v>
      </c>
      <c r="X219" s="44" t="s">
        <v>36</v>
      </c>
      <c r="Y219" s="39" t="str">
        <f t="array" ref="Y219">IFERROR(INDEX(INDIRECT("'"&amp;VLOOKUP($C219,ModMap!$A$2:$B$21,2,FALSE)&amp;"'!Y:Y"),MATCH($K219,INDIRECT("'"&amp;VLOOKUP($C219,ModMap!$A$2:$B$21,2,FALSE)&amp;"'!$K:$K"),0)),"")</f>
        <v>N/A</v>
      </c>
      <c r="Z219" s="39" t="str">
        <f t="array" ref="Z219">IFERROR(INDEX(INDIRECT("'"&amp;VLOOKUP($C219,ModMap!$A$2:$B$21,2,FALSE)&amp;"'!Z:Z"),MATCH($K219,INDIRECT("'"&amp;VLOOKUP($C219,ModMap!$A$2:$B$21,2,FALSE)&amp;"'!$K:$K"),0)),"")</f>
        <v/>
      </c>
      <c r="AA219" s="44" t="s">
        <v>36</v>
      </c>
      <c r="AB219" s="39" t="str">
        <f t="array" ref="AB219">IFERROR(INDEX(INDIRECT("'"&amp;VLOOKUP($C219,ModMap!$A$2:$B$21,2,FALSE)&amp;"'!AB:AB"),MATCH($K219,INDIRECT("'"&amp;VLOOKUP($C219,ModMap!$A$2:$B$21,2,FALSE)&amp;"'!$K:$K"),0)),"")</f>
        <v>N/A</v>
      </c>
      <c r="AC219" s="39" t="str">
        <f t="array" ref="AC219">IFERROR(INDEX(INDIRECT("'"&amp;VLOOKUP($C219,ModMap!$A$2:$B$21,2,FALSE)&amp;"'!AC:AC"),MATCH($K219,INDIRECT("'"&amp;VLOOKUP($C219,ModMap!$A$2:$B$21,2,FALSE)&amp;"'!$K:$K"),0)),"")</f>
        <v/>
      </c>
      <c r="AD219" s="48" t="s">
        <v>33</v>
      </c>
      <c r="AE219" s="39" t="str">
        <f t="array" ref="AE219">IFERROR(INDEX(INDIRECT("'"&amp;VLOOKUP($C219,ModMap!$A$2:$B$21,2,FALSE)&amp;"'!AE:AE"),MATCH($K219,INDIRECT("'"&amp;VLOOKUP($C219,ModMap!$A$2:$B$21,2,FALSE)&amp;"'!$K:$K"),0)),"")</f>
        <v>Not Started</v>
      </c>
      <c r="AF219" s="39" t="str">
        <f t="array" ref="AF219">IFERROR(INDEX(INDIRECT("'"&amp;VLOOKUP($C219,ModMap!$A$2:$B$21,2,FALSE)&amp;"'!AF:AF"),MATCH($K219,INDIRECT("'"&amp;VLOOKUP($C219,ModMap!$A$2:$B$21,2,FALSE)&amp;"'!$K:$K"),0)),"")</f>
        <v>Unassigned</v>
      </c>
      <c r="AG219" s="48" t="s">
        <v>33</v>
      </c>
      <c r="AH219" s="39" t="str">
        <f t="array" ref="AH219">IFERROR(INDEX(INDIRECT("'"&amp;VLOOKUP($C219,ModMap!$A$2:$B$21,2,FALSE)&amp;"'!AH:AH"),MATCH($K219,INDIRECT("'"&amp;VLOOKUP($C219,ModMap!$A$2:$B$21,2,FALSE)&amp;"'!$K:$K"),0)),"")</f>
        <v>Not Started</v>
      </c>
      <c r="AI219" s="39" t="str">
        <f t="array" ref="AI219">IFERROR(INDEX(INDIRECT("'"&amp;VLOOKUP($C219,ModMap!$A$2:$B$21,2,FALSE)&amp;"'!AI:AI"),MATCH($K219,INDIRECT("'"&amp;VLOOKUP($C219,ModMap!$A$2:$B$21,2,FALSE)&amp;"'!$K:$K"),0)),"")</f>
        <v>Unassigned</v>
      </c>
      <c r="AJ219" s="44" t="s">
        <v>36</v>
      </c>
      <c r="AK219" s="39" t="str">
        <f t="array" ref="AK219">IFERROR(INDEX(INDIRECT("'"&amp;VLOOKUP($C219,ModMap!$A$2:$B$21,2,FALSE)&amp;"'!AK:AK"),MATCH($K219,INDIRECT("'"&amp;VLOOKUP($C219,ModMap!$A$2:$B$21,2,FALSE)&amp;"'!$K:$K"),0)),"")</f>
        <v>N/A</v>
      </c>
      <c r="AL219" s="39" t="str">
        <f t="array" ref="AL219">IFERROR(INDEX(INDIRECT("'"&amp;VLOOKUP($C219,ModMap!$A$2:$B$21,2,FALSE)&amp;"'!AL:AL"),MATCH($K219,INDIRECT("'"&amp;VLOOKUP($C219,ModMap!$A$2:$B$21,2,FALSE)&amp;"'!$K:$K"),0)),"")</f>
        <v/>
      </c>
      <c r="AM219" s="39">
        <f t="shared" si="1"/>
        <v>3</v>
      </c>
      <c r="AN219" s="39" t="str">
        <f t="shared" si="2"/>
        <v>Not Started</v>
      </c>
      <c r="AO219" s="40" t="str">
        <f t="array" ref="AO219">IFERROR(INDEX(INDIRECT("'"&amp;VLOOKUP($C219,ModMap!$A$2:$B$21,2,FALSE)&amp;"'!AO:AO"),MATCH($K219,INDIRECT("'"&amp;VLOOKUP($C219,ModMap!$A$2:$B$21,2,FALSE)&amp;"'!$K:$K"),0)),"")</f>
        <v/>
      </c>
      <c r="AP219" s="49" t="str">
        <f t="array" ref="AP219">IFERROR(HYPERLINK("#'"&amp;VLOOKUP($C219,ModMap!$A$2:$B$21,2,FALSE)&amp;"'!V"&amp;MATCH($K219,INDIRECT("'"&amp;VLOOKUP($C219,ModMap!$A$2:$B$21,2,FALSE)&amp;"'!$K:$K"),0),"Edit on module sheet"),"")</f>
        <v>Edit on module sheet</v>
      </c>
    </row>
    <row r="220" ht="42.0" customHeight="1">
      <c r="A220" s="50">
        <v>218.0</v>
      </c>
      <c r="B220" s="50">
        <v>789.0</v>
      </c>
      <c r="C220" s="50" t="s">
        <v>133</v>
      </c>
      <c r="D220" s="51" t="s">
        <v>134</v>
      </c>
      <c r="E220" s="31" t="s">
        <v>69</v>
      </c>
      <c r="F220" s="68" t="s">
        <v>1900</v>
      </c>
      <c r="G220" s="51" t="s">
        <v>1901</v>
      </c>
      <c r="H220" s="50" t="s">
        <v>2454</v>
      </c>
      <c r="I220" s="50" t="s">
        <v>2455</v>
      </c>
      <c r="J220" s="51" t="s">
        <v>2456</v>
      </c>
      <c r="K220" s="50" t="s">
        <v>3977</v>
      </c>
      <c r="L220" s="51" t="s">
        <v>3978</v>
      </c>
      <c r="M220" s="48" t="s">
        <v>434</v>
      </c>
      <c r="N220" s="50" t="s">
        <v>1907</v>
      </c>
      <c r="O220" s="50" t="s">
        <v>2413</v>
      </c>
      <c r="P220" s="51" t="s">
        <v>2459</v>
      </c>
      <c r="Q220" s="51" t="s">
        <v>2460</v>
      </c>
      <c r="R220" s="50" t="s">
        <v>1910</v>
      </c>
      <c r="S220" s="50" t="s">
        <v>69</v>
      </c>
      <c r="T220" s="50" t="str">
        <f t="array" ref="T220">IFERROR(INDEX(INDIRECT("'"&amp;VLOOKUP($C220,ModMap!$A$2:$B$21,2,FALSE)&amp;"'!T:T"),MATCH($K220,INDIRECT("'"&amp;VLOOKUP($C220,ModMap!$A$2:$B$21,2,FALSE)&amp;"'!$K:$K"),0)),"")</f>
        <v>Unassigned</v>
      </c>
      <c r="U220" s="48" t="s">
        <v>33</v>
      </c>
      <c r="V220" s="50" t="str">
        <f t="array" ref="V220">IFERROR(INDEX(INDIRECT("'"&amp;VLOOKUP($C220,ModMap!$A$2:$B$21,2,FALSE)&amp;"'!V:V"),MATCH($K220,INDIRECT("'"&amp;VLOOKUP($C220,ModMap!$A$2:$B$21,2,FALSE)&amp;"'!$K:$K"),0)),"")</f>
        <v>Not Started</v>
      </c>
      <c r="W220" s="50" t="str">
        <f t="array" ref="W220">IFERROR(INDEX(INDIRECT("'"&amp;VLOOKUP($C220,ModMap!$A$2:$B$21,2,FALSE)&amp;"'!W:W"),MATCH($K220,INDIRECT("'"&amp;VLOOKUP($C220,ModMap!$A$2:$B$21,2,FALSE)&amp;"'!$K:$K"),0)),"")</f>
        <v>Unassigned</v>
      </c>
      <c r="X220" s="44" t="s">
        <v>36</v>
      </c>
      <c r="Y220" s="50" t="str">
        <f t="array" ref="Y220">IFERROR(INDEX(INDIRECT("'"&amp;VLOOKUP($C220,ModMap!$A$2:$B$21,2,FALSE)&amp;"'!Y:Y"),MATCH($K220,INDIRECT("'"&amp;VLOOKUP($C220,ModMap!$A$2:$B$21,2,FALSE)&amp;"'!$K:$K"),0)),"")</f>
        <v>N/A</v>
      </c>
      <c r="Z220" s="50" t="str">
        <f t="array" ref="Z220">IFERROR(INDEX(INDIRECT("'"&amp;VLOOKUP($C220,ModMap!$A$2:$B$21,2,FALSE)&amp;"'!Z:Z"),MATCH($K220,INDIRECT("'"&amp;VLOOKUP($C220,ModMap!$A$2:$B$21,2,FALSE)&amp;"'!$K:$K"),0)),"")</f>
        <v/>
      </c>
      <c r="AA220" s="44" t="s">
        <v>36</v>
      </c>
      <c r="AB220" s="50" t="str">
        <f t="array" ref="AB220">IFERROR(INDEX(INDIRECT("'"&amp;VLOOKUP($C220,ModMap!$A$2:$B$21,2,FALSE)&amp;"'!AB:AB"),MATCH($K220,INDIRECT("'"&amp;VLOOKUP($C220,ModMap!$A$2:$B$21,2,FALSE)&amp;"'!$K:$K"),0)),"")</f>
        <v>N/A</v>
      </c>
      <c r="AC220" s="50" t="str">
        <f t="array" ref="AC220">IFERROR(INDEX(INDIRECT("'"&amp;VLOOKUP($C220,ModMap!$A$2:$B$21,2,FALSE)&amp;"'!AC:AC"),MATCH($K220,INDIRECT("'"&amp;VLOOKUP($C220,ModMap!$A$2:$B$21,2,FALSE)&amp;"'!$K:$K"),0)),"")</f>
        <v/>
      </c>
      <c r="AD220" s="48" t="s">
        <v>33</v>
      </c>
      <c r="AE220" s="50" t="str">
        <f t="array" ref="AE220">IFERROR(INDEX(INDIRECT("'"&amp;VLOOKUP($C220,ModMap!$A$2:$B$21,2,FALSE)&amp;"'!AE:AE"),MATCH($K220,INDIRECT("'"&amp;VLOOKUP($C220,ModMap!$A$2:$B$21,2,FALSE)&amp;"'!$K:$K"),0)),"")</f>
        <v>Not Started</v>
      </c>
      <c r="AF220" s="50" t="str">
        <f t="array" ref="AF220">IFERROR(INDEX(INDIRECT("'"&amp;VLOOKUP($C220,ModMap!$A$2:$B$21,2,FALSE)&amp;"'!AF:AF"),MATCH($K220,INDIRECT("'"&amp;VLOOKUP($C220,ModMap!$A$2:$B$21,2,FALSE)&amp;"'!$K:$K"),0)),"")</f>
        <v>Unassigned</v>
      </c>
      <c r="AG220" s="48" t="s">
        <v>33</v>
      </c>
      <c r="AH220" s="50" t="str">
        <f t="array" ref="AH220">IFERROR(INDEX(INDIRECT("'"&amp;VLOOKUP($C220,ModMap!$A$2:$B$21,2,FALSE)&amp;"'!AH:AH"),MATCH($K220,INDIRECT("'"&amp;VLOOKUP($C220,ModMap!$A$2:$B$21,2,FALSE)&amp;"'!$K:$K"),0)),"")</f>
        <v>Not Started</v>
      </c>
      <c r="AI220" s="50" t="str">
        <f t="array" ref="AI220">IFERROR(INDEX(INDIRECT("'"&amp;VLOOKUP($C220,ModMap!$A$2:$B$21,2,FALSE)&amp;"'!AI:AI"),MATCH($K220,INDIRECT("'"&amp;VLOOKUP($C220,ModMap!$A$2:$B$21,2,FALSE)&amp;"'!$K:$K"),0)),"")</f>
        <v>Unassigned</v>
      </c>
      <c r="AJ220" s="44" t="s">
        <v>36</v>
      </c>
      <c r="AK220" s="50" t="str">
        <f t="array" ref="AK220">IFERROR(INDEX(INDIRECT("'"&amp;VLOOKUP($C220,ModMap!$A$2:$B$21,2,FALSE)&amp;"'!AK:AK"),MATCH($K220,INDIRECT("'"&amp;VLOOKUP($C220,ModMap!$A$2:$B$21,2,FALSE)&amp;"'!$K:$K"),0)),"")</f>
        <v>N/A</v>
      </c>
      <c r="AL220" s="50" t="str">
        <f t="array" ref="AL220">IFERROR(INDEX(INDIRECT("'"&amp;VLOOKUP($C220,ModMap!$A$2:$B$21,2,FALSE)&amp;"'!AL:AL"),MATCH($K220,INDIRECT("'"&amp;VLOOKUP($C220,ModMap!$A$2:$B$21,2,FALSE)&amp;"'!$K:$K"),0)),"")</f>
        <v/>
      </c>
      <c r="AM220" s="50">
        <f t="shared" si="1"/>
        <v>3</v>
      </c>
      <c r="AN220" s="50" t="str">
        <f t="shared" si="2"/>
        <v>Not Started</v>
      </c>
      <c r="AO220" s="51" t="str">
        <f t="array" ref="AO220">IFERROR(INDEX(INDIRECT("'"&amp;VLOOKUP($C220,ModMap!$A$2:$B$21,2,FALSE)&amp;"'!AO:AO"),MATCH($K220,INDIRECT("'"&amp;VLOOKUP($C220,ModMap!$A$2:$B$21,2,FALSE)&amp;"'!$K:$K"),0)),"")</f>
        <v/>
      </c>
      <c r="AP220" s="49" t="str">
        <f t="array" ref="AP220">IFERROR(HYPERLINK("#'"&amp;VLOOKUP($C220,ModMap!$A$2:$B$21,2,FALSE)&amp;"'!V"&amp;MATCH($K220,INDIRECT("'"&amp;VLOOKUP($C220,ModMap!$A$2:$B$21,2,FALSE)&amp;"'!$K:$K"),0),"Edit on module sheet"),"")</f>
        <v>Edit on module sheet</v>
      </c>
    </row>
    <row r="221" ht="42.0" customHeight="1">
      <c r="A221" s="39">
        <v>219.0</v>
      </c>
      <c r="B221" s="39">
        <v>793.0</v>
      </c>
      <c r="C221" s="39" t="s">
        <v>133</v>
      </c>
      <c r="D221" s="40" t="s">
        <v>134</v>
      </c>
      <c r="E221" s="31" t="s">
        <v>69</v>
      </c>
      <c r="F221" s="68" t="s">
        <v>1900</v>
      </c>
      <c r="G221" s="40" t="s">
        <v>1901</v>
      </c>
      <c r="H221" s="39" t="s">
        <v>2479</v>
      </c>
      <c r="I221" s="39" t="s">
        <v>2480</v>
      </c>
      <c r="J221" s="40" t="s">
        <v>2481</v>
      </c>
      <c r="K221" s="39" t="s">
        <v>3979</v>
      </c>
      <c r="L221" s="40" t="s">
        <v>3980</v>
      </c>
      <c r="M221" s="48" t="s">
        <v>434</v>
      </c>
      <c r="N221" s="39" t="s">
        <v>1907</v>
      </c>
      <c r="O221" s="39" t="s">
        <v>2413</v>
      </c>
      <c r="P221" s="40" t="s">
        <v>1326</v>
      </c>
      <c r="Q221" s="40" t="s">
        <v>2484</v>
      </c>
      <c r="R221" s="39" t="s">
        <v>1910</v>
      </c>
      <c r="S221" s="39" t="s">
        <v>69</v>
      </c>
      <c r="T221" s="39" t="str">
        <f t="array" ref="T221">IFERROR(INDEX(INDIRECT("'"&amp;VLOOKUP($C221,ModMap!$A$2:$B$21,2,FALSE)&amp;"'!T:T"),MATCH($K221,INDIRECT("'"&amp;VLOOKUP($C221,ModMap!$A$2:$B$21,2,FALSE)&amp;"'!$K:$K"),0)),"")</f>
        <v>Unassigned</v>
      </c>
      <c r="U221" s="48" t="s">
        <v>33</v>
      </c>
      <c r="V221" s="39" t="str">
        <f t="array" ref="V221">IFERROR(INDEX(INDIRECT("'"&amp;VLOOKUP($C221,ModMap!$A$2:$B$21,2,FALSE)&amp;"'!V:V"),MATCH($K221,INDIRECT("'"&amp;VLOOKUP($C221,ModMap!$A$2:$B$21,2,FALSE)&amp;"'!$K:$K"),0)),"")</f>
        <v>Not Started</v>
      </c>
      <c r="W221" s="39" t="str">
        <f t="array" ref="W221">IFERROR(INDEX(INDIRECT("'"&amp;VLOOKUP($C221,ModMap!$A$2:$B$21,2,FALSE)&amp;"'!W:W"),MATCH($K221,INDIRECT("'"&amp;VLOOKUP($C221,ModMap!$A$2:$B$21,2,FALSE)&amp;"'!$K:$K"),0)),"")</f>
        <v>Unassigned</v>
      </c>
      <c r="X221" s="44" t="s">
        <v>36</v>
      </c>
      <c r="Y221" s="39" t="str">
        <f t="array" ref="Y221">IFERROR(INDEX(INDIRECT("'"&amp;VLOOKUP($C221,ModMap!$A$2:$B$21,2,FALSE)&amp;"'!Y:Y"),MATCH($K221,INDIRECT("'"&amp;VLOOKUP($C221,ModMap!$A$2:$B$21,2,FALSE)&amp;"'!$K:$K"),0)),"")</f>
        <v>N/A</v>
      </c>
      <c r="Z221" s="39" t="str">
        <f t="array" ref="Z221">IFERROR(INDEX(INDIRECT("'"&amp;VLOOKUP($C221,ModMap!$A$2:$B$21,2,FALSE)&amp;"'!Z:Z"),MATCH($K221,INDIRECT("'"&amp;VLOOKUP($C221,ModMap!$A$2:$B$21,2,FALSE)&amp;"'!$K:$K"),0)),"")</f>
        <v/>
      </c>
      <c r="AA221" s="44" t="s">
        <v>36</v>
      </c>
      <c r="AB221" s="39" t="str">
        <f t="array" ref="AB221">IFERROR(INDEX(INDIRECT("'"&amp;VLOOKUP($C221,ModMap!$A$2:$B$21,2,FALSE)&amp;"'!AB:AB"),MATCH($K221,INDIRECT("'"&amp;VLOOKUP($C221,ModMap!$A$2:$B$21,2,FALSE)&amp;"'!$K:$K"),0)),"")</f>
        <v>N/A</v>
      </c>
      <c r="AC221" s="39" t="str">
        <f t="array" ref="AC221">IFERROR(INDEX(INDIRECT("'"&amp;VLOOKUP($C221,ModMap!$A$2:$B$21,2,FALSE)&amp;"'!AC:AC"),MATCH($K221,INDIRECT("'"&amp;VLOOKUP($C221,ModMap!$A$2:$B$21,2,FALSE)&amp;"'!$K:$K"),0)),"")</f>
        <v/>
      </c>
      <c r="AD221" s="48" t="s">
        <v>33</v>
      </c>
      <c r="AE221" s="39" t="str">
        <f t="array" ref="AE221">IFERROR(INDEX(INDIRECT("'"&amp;VLOOKUP($C221,ModMap!$A$2:$B$21,2,FALSE)&amp;"'!AE:AE"),MATCH($K221,INDIRECT("'"&amp;VLOOKUP($C221,ModMap!$A$2:$B$21,2,FALSE)&amp;"'!$K:$K"),0)),"")</f>
        <v>Not Started</v>
      </c>
      <c r="AF221" s="39" t="str">
        <f t="array" ref="AF221">IFERROR(INDEX(INDIRECT("'"&amp;VLOOKUP($C221,ModMap!$A$2:$B$21,2,FALSE)&amp;"'!AF:AF"),MATCH($K221,INDIRECT("'"&amp;VLOOKUP($C221,ModMap!$A$2:$B$21,2,FALSE)&amp;"'!$K:$K"),0)),"")</f>
        <v>Unassigned</v>
      </c>
      <c r="AG221" s="48" t="s">
        <v>33</v>
      </c>
      <c r="AH221" s="39" t="str">
        <f t="array" ref="AH221">IFERROR(INDEX(INDIRECT("'"&amp;VLOOKUP($C221,ModMap!$A$2:$B$21,2,FALSE)&amp;"'!AH:AH"),MATCH($K221,INDIRECT("'"&amp;VLOOKUP($C221,ModMap!$A$2:$B$21,2,FALSE)&amp;"'!$K:$K"),0)),"")</f>
        <v>Not Started</v>
      </c>
      <c r="AI221" s="39" t="str">
        <f t="array" ref="AI221">IFERROR(INDEX(INDIRECT("'"&amp;VLOOKUP($C221,ModMap!$A$2:$B$21,2,FALSE)&amp;"'!AI:AI"),MATCH($K221,INDIRECT("'"&amp;VLOOKUP($C221,ModMap!$A$2:$B$21,2,FALSE)&amp;"'!$K:$K"),0)),"")</f>
        <v>Unassigned</v>
      </c>
      <c r="AJ221" s="44" t="s">
        <v>36</v>
      </c>
      <c r="AK221" s="39" t="str">
        <f t="array" ref="AK221">IFERROR(INDEX(INDIRECT("'"&amp;VLOOKUP($C221,ModMap!$A$2:$B$21,2,FALSE)&amp;"'!AK:AK"),MATCH($K221,INDIRECT("'"&amp;VLOOKUP($C221,ModMap!$A$2:$B$21,2,FALSE)&amp;"'!$K:$K"),0)),"")</f>
        <v>N/A</v>
      </c>
      <c r="AL221" s="39" t="str">
        <f t="array" ref="AL221">IFERROR(INDEX(INDIRECT("'"&amp;VLOOKUP($C221,ModMap!$A$2:$B$21,2,FALSE)&amp;"'!AL:AL"),MATCH($K221,INDIRECT("'"&amp;VLOOKUP($C221,ModMap!$A$2:$B$21,2,FALSE)&amp;"'!$K:$K"),0)),"")</f>
        <v/>
      </c>
      <c r="AM221" s="39">
        <f t="shared" si="1"/>
        <v>3</v>
      </c>
      <c r="AN221" s="39" t="str">
        <f t="shared" si="2"/>
        <v>Not Started</v>
      </c>
      <c r="AO221" s="40" t="str">
        <f t="array" ref="AO221">IFERROR(INDEX(INDIRECT("'"&amp;VLOOKUP($C221,ModMap!$A$2:$B$21,2,FALSE)&amp;"'!AO:AO"),MATCH($K221,INDIRECT("'"&amp;VLOOKUP($C221,ModMap!$A$2:$B$21,2,FALSE)&amp;"'!$K:$K"),0)),"")</f>
        <v/>
      </c>
      <c r="AP221" s="49" t="str">
        <f t="array" ref="AP221">IFERROR(HYPERLINK("#'"&amp;VLOOKUP($C221,ModMap!$A$2:$B$21,2,FALSE)&amp;"'!V"&amp;MATCH($K221,INDIRECT("'"&amp;VLOOKUP($C221,ModMap!$A$2:$B$21,2,FALSE)&amp;"'!$K:$K"),0),"Edit on module sheet"),"")</f>
        <v>Edit on module sheet</v>
      </c>
    </row>
    <row r="222" ht="42.0" customHeight="1">
      <c r="A222" s="50">
        <v>220.0</v>
      </c>
      <c r="B222" s="50">
        <v>797.0</v>
      </c>
      <c r="C222" s="50" t="s">
        <v>133</v>
      </c>
      <c r="D222" s="51" t="s">
        <v>134</v>
      </c>
      <c r="E222" s="31" t="s">
        <v>69</v>
      </c>
      <c r="F222" s="68" t="s">
        <v>1900</v>
      </c>
      <c r="G222" s="51" t="s">
        <v>1901</v>
      </c>
      <c r="H222" s="50" t="s">
        <v>2496</v>
      </c>
      <c r="I222" s="50" t="s">
        <v>2497</v>
      </c>
      <c r="J222" s="51" t="s">
        <v>2498</v>
      </c>
      <c r="K222" s="50" t="s">
        <v>3981</v>
      </c>
      <c r="L222" s="51" t="s">
        <v>3982</v>
      </c>
      <c r="M222" s="48" t="s">
        <v>434</v>
      </c>
      <c r="N222" s="50" t="s">
        <v>1907</v>
      </c>
      <c r="O222" s="50" t="s">
        <v>2413</v>
      </c>
      <c r="P222" s="51" t="s">
        <v>2501</v>
      </c>
      <c r="Q222" s="51" t="s">
        <v>2502</v>
      </c>
      <c r="R222" s="50" t="s">
        <v>1910</v>
      </c>
      <c r="S222" s="50" t="s">
        <v>69</v>
      </c>
      <c r="T222" s="50" t="str">
        <f t="array" ref="T222">IFERROR(INDEX(INDIRECT("'"&amp;VLOOKUP($C222,ModMap!$A$2:$B$21,2,FALSE)&amp;"'!T:T"),MATCH($K222,INDIRECT("'"&amp;VLOOKUP($C222,ModMap!$A$2:$B$21,2,FALSE)&amp;"'!$K:$K"),0)),"")</f>
        <v>Unassigned</v>
      </c>
      <c r="U222" s="48" t="s">
        <v>33</v>
      </c>
      <c r="V222" s="50" t="str">
        <f t="array" ref="V222">IFERROR(INDEX(INDIRECT("'"&amp;VLOOKUP($C222,ModMap!$A$2:$B$21,2,FALSE)&amp;"'!V:V"),MATCH($K222,INDIRECT("'"&amp;VLOOKUP($C222,ModMap!$A$2:$B$21,2,FALSE)&amp;"'!$K:$K"),0)),"")</f>
        <v>Not Started</v>
      </c>
      <c r="W222" s="50" t="str">
        <f t="array" ref="W222">IFERROR(INDEX(INDIRECT("'"&amp;VLOOKUP($C222,ModMap!$A$2:$B$21,2,FALSE)&amp;"'!W:W"),MATCH($K222,INDIRECT("'"&amp;VLOOKUP($C222,ModMap!$A$2:$B$21,2,FALSE)&amp;"'!$K:$K"),0)),"")</f>
        <v>Unassigned</v>
      </c>
      <c r="X222" s="44" t="s">
        <v>36</v>
      </c>
      <c r="Y222" s="50" t="str">
        <f t="array" ref="Y222">IFERROR(INDEX(INDIRECT("'"&amp;VLOOKUP($C222,ModMap!$A$2:$B$21,2,FALSE)&amp;"'!Y:Y"),MATCH($K222,INDIRECT("'"&amp;VLOOKUP($C222,ModMap!$A$2:$B$21,2,FALSE)&amp;"'!$K:$K"),0)),"")</f>
        <v>N/A</v>
      </c>
      <c r="Z222" s="50" t="str">
        <f t="array" ref="Z222">IFERROR(INDEX(INDIRECT("'"&amp;VLOOKUP($C222,ModMap!$A$2:$B$21,2,FALSE)&amp;"'!Z:Z"),MATCH($K222,INDIRECT("'"&amp;VLOOKUP($C222,ModMap!$A$2:$B$21,2,FALSE)&amp;"'!$K:$K"),0)),"")</f>
        <v/>
      </c>
      <c r="AA222" s="44" t="s">
        <v>36</v>
      </c>
      <c r="AB222" s="50" t="str">
        <f t="array" ref="AB222">IFERROR(INDEX(INDIRECT("'"&amp;VLOOKUP($C222,ModMap!$A$2:$B$21,2,FALSE)&amp;"'!AB:AB"),MATCH($K222,INDIRECT("'"&amp;VLOOKUP($C222,ModMap!$A$2:$B$21,2,FALSE)&amp;"'!$K:$K"),0)),"")</f>
        <v>N/A</v>
      </c>
      <c r="AC222" s="50" t="str">
        <f t="array" ref="AC222">IFERROR(INDEX(INDIRECT("'"&amp;VLOOKUP($C222,ModMap!$A$2:$B$21,2,FALSE)&amp;"'!AC:AC"),MATCH($K222,INDIRECT("'"&amp;VLOOKUP($C222,ModMap!$A$2:$B$21,2,FALSE)&amp;"'!$K:$K"),0)),"")</f>
        <v/>
      </c>
      <c r="AD222" s="48" t="s">
        <v>33</v>
      </c>
      <c r="AE222" s="50" t="str">
        <f t="array" ref="AE222">IFERROR(INDEX(INDIRECT("'"&amp;VLOOKUP($C222,ModMap!$A$2:$B$21,2,FALSE)&amp;"'!AE:AE"),MATCH($K222,INDIRECT("'"&amp;VLOOKUP($C222,ModMap!$A$2:$B$21,2,FALSE)&amp;"'!$K:$K"),0)),"")</f>
        <v>Not Started</v>
      </c>
      <c r="AF222" s="50" t="str">
        <f t="array" ref="AF222">IFERROR(INDEX(INDIRECT("'"&amp;VLOOKUP($C222,ModMap!$A$2:$B$21,2,FALSE)&amp;"'!AF:AF"),MATCH($K222,INDIRECT("'"&amp;VLOOKUP($C222,ModMap!$A$2:$B$21,2,FALSE)&amp;"'!$K:$K"),0)),"")</f>
        <v>Unassigned</v>
      </c>
      <c r="AG222" s="48" t="s">
        <v>33</v>
      </c>
      <c r="AH222" s="50" t="str">
        <f t="array" ref="AH222">IFERROR(INDEX(INDIRECT("'"&amp;VLOOKUP($C222,ModMap!$A$2:$B$21,2,FALSE)&amp;"'!AH:AH"),MATCH($K222,INDIRECT("'"&amp;VLOOKUP($C222,ModMap!$A$2:$B$21,2,FALSE)&amp;"'!$K:$K"),0)),"")</f>
        <v>Not Started</v>
      </c>
      <c r="AI222" s="50" t="str">
        <f t="array" ref="AI222">IFERROR(INDEX(INDIRECT("'"&amp;VLOOKUP($C222,ModMap!$A$2:$B$21,2,FALSE)&amp;"'!AI:AI"),MATCH($K222,INDIRECT("'"&amp;VLOOKUP($C222,ModMap!$A$2:$B$21,2,FALSE)&amp;"'!$K:$K"),0)),"")</f>
        <v>Unassigned</v>
      </c>
      <c r="AJ222" s="44" t="s">
        <v>36</v>
      </c>
      <c r="AK222" s="50" t="str">
        <f t="array" ref="AK222">IFERROR(INDEX(INDIRECT("'"&amp;VLOOKUP($C222,ModMap!$A$2:$B$21,2,FALSE)&amp;"'!AK:AK"),MATCH($K222,INDIRECT("'"&amp;VLOOKUP($C222,ModMap!$A$2:$B$21,2,FALSE)&amp;"'!$K:$K"),0)),"")</f>
        <v>N/A</v>
      </c>
      <c r="AL222" s="50" t="str">
        <f t="array" ref="AL222">IFERROR(INDEX(INDIRECT("'"&amp;VLOOKUP($C222,ModMap!$A$2:$B$21,2,FALSE)&amp;"'!AL:AL"),MATCH($K222,INDIRECT("'"&amp;VLOOKUP($C222,ModMap!$A$2:$B$21,2,FALSE)&amp;"'!$K:$K"),0)),"")</f>
        <v/>
      </c>
      <c r="AM222" s="50">
        <f t="shared" si="1"/>
        <v>3</v>
      </c>
      <c r="AN222" s="50" t="str">
        <f t="shared" si="2"/>
        <v>Not Started</v>
      </c>
      <c r="AO222" s="51" t="str">
        <f t="array" ref="AO222">IFERROR(INDEX(INDIRECT("'"&amp;VLOOKUP($C222,ModMap!$A$2:$B$21,2,FALSE)&amp;"'!AO:AO"),MATCH($K222,INDIRECT("'"&amp;VLOOKUP($C222,ModMap!$A$2:$B$21,2,FALSE)&amp;"'!$K:$K"),0)),"")</f>
        <v/>
      </c>
      <c r="AP222" s="49" t="str">
        <f t="array" ref="AP222">IFERROR(HYPERLINK("#'"&amp;VLOOKUP($C222,ModMap!$A$2:$B$21,2,FALSE)&amp;"'!V"&amp;MATCH($K222,INDIRECT("'"&amp;VLOOKUP($C222,ModMap!$A$2:$B$21,2,FALSE)&amp;"'!$K:$K"),0),"Edit on module sheet"),"")</f>
        <v>Edit on module sheet</v>
      </c>
    </row>
    <row r="223" ht="42.0" customHeight="1">
      <c r="A223" s="39">
        <v>221.0</v>
      </c>
      <c r="B223" s="39">
        <v>801.0</v>
      </c>
      <c r="C223" s="39" t="s">
        <v>133</v>
      </c>
      <c r="D223" s="40" t="s">
        <v>134</v>
      </c>
      <c r="E223" s="31" t="s">
        <v>69</v>
      </c>
      <c r="F223" s="68" t="s">
        <v>1900</v>
      </c>
      <c r="G223" s="40" t="s">
        <v>1901</v>
      </c>
      <c r="H223" s="39" t="s">
        <v>2520</v>
      </c>
      <c r="I223" s="39" t="s">
        <v>2521</v>
      </c>
      <c r="J223" s="40" t="s">
        <v>2522</v>
      </c>
      <c r="K223" s="39" t="s">
        <v>3983</v>
      </c>
      <c r="L223" s="40" t="s">
        <v>3984</v>
      </c>
      <c r="M223" s="48" t="s">
        <v>434</v>
      </c>
      <c r="N223" s="39" t="s">
        <v>1907</v>
      </c>
      <c r="O223" s="39" t="s">
        <v>2413</v>
      </c>
      <c r="P223" s="40" t="s">
        <v>1359</v>
      </c>
      <c r="Q223" s="40" t="s">
        <v>2525</v>
      </c>
      <c r="R223" s="39" t="s">
        <v>1910</v>
      </c>
      <c r="S223" s="39" t="s">
        <v>69</v>
      </c>
      <c r="T223" s="39" t="str">
        <f t="array" ref="T223">IFERROR(INDEX(INDIRECT("'"&amp;VLOOKUP($C223,ModMap!$A$2:$B$21,2,FALSE)&amp;"'!T:T"),MATCH($K223,INDIRECT("'"&amp;VLOOKUP($C223,ModMap!$A$2:$B$21,2,FALSE)&amp;"'!$K:$K"),0)),"")</f>
        <v>Unassigned</v>
      </c>
      <c r="U223" s="48" t="s">
        <v>33</v>
      </c>
      <c r="V223" s="39" t="str">
        <f t="array" ref="V223">IFERROR(INDEX(INDIRECT("'"&amp;VLOOKUP($C223,ModMap!$A$2:$B$21,2,FALSE)&amp;"'!V:V"),MATCH($K223,INDIRECT("'"&amp;VLOOKUP($C223,ModMap!$A$2:$B$21,2,FALSE)&amp;"'!$K:$K"),0)),"")</f>
        <v>Not Started</v>
      </c>
      <c r="W223" s="39" t="str">
        <f t="array" ref="W223">IFERROR(INDEX(INDIRECT("'"&amp;VLOOKUP($C223,ModMap!$A$2:$B$21,2,FALSE)&amp;"'!W:W"),MATCH($K223,INDIRECT("'"&amp;VLOOKUP($C223,ModMap!$A$2:$B$21,2,FALSE)&amp;"'!$K:$K"),0)),"")</f>
        <v>Unassigned</v>
      </c>
      <c r="X223" s="44" t="s">
        <v>36</v>
      </c>
      <c r="Y223" s="39" t="str">
        <f t="array" ref="Y223">IFERROR(INDEX(INDIRECT("'"&amp;VLOOKUP($C223,ModMap!$A$2:$B$21,2,FALSE)&amp;"'!Y:Y"),MATCH($K223,INDIRECT("'"&amp;VLOOKUP($C223,ModMap!$A$2:$B$21,2,FALSE)&amp;"'!$K:$K"),0)),"")</f>
        <v>N/A</v>
      </c>
      <c r="Z223" s="39" t="str">
        <f t="array" ref="Z223">IFERROR(INDEX(INDIRECT("'"&amp;VLOOKUP($C223,ModMap!$A$2:$B$21,2,FALSE)&amp;"'!Z:Z"),MATCH($K223,INDIRECT("'"&amp;VLOOKUP($C223,ModMap!$A$2:$B$21,2,FALSE)&amp;"'!$K:$K"),0)),"")</f>
        <v/>
      </c>
      <c r="AA223" s="44" t="s">
        <v>36</v>
      </c>
      <c r="AB223" s="39" t="str">
        <f t="array" ref="AB223">IFERROR(INDEX(INDIRECT("'"&amp;VLOOKUP($C223,ModMap!$A$2:$B$21,2,FALSE)&amp;"'!AB:AB"),MATCH($K223,INDIRECT("'"&amp;VLOOKUP($C223,ModMap!$A$2:$B$21,2,FALSE)&amp;"'!$K:$K"),0)),"")</f>
        <v>N/A</v>
      </c>
      <c r="AC223" s="39" t="str">
        <f t="array" ref="AC223">IFERROR(INDEX(INDIRECT("'"&amp;VLOOKUP($C223,ModMap!$A$2:$B$21,2,FALSE)&amp;"'!AC:AC"),MATCH($K223,INDIRECT("'"&amp;VLOOKUP($C223,ModMap!$A$2:$B$21,2,FALSE)&amp;"'!$K:$K"),0)),"")</f>
        <v/>
      </c>
      <c r="AD223" s="48" t="s">
        <v>33</v>
      </c>
      <c r="AE223" s="39" t="str">
        <f t="array" ref="AE223">IFERROR(INDEX(INDIRECT("'"&amp;VLOOKUP($C223,ModMap!$A$2:$B$21,2,FALSE)&amp;"'!AE:AE"),MATCH($K223,INDIRECT("'"&amp;VLOOKUP($C223,ModMap!$A$2:$B$21,2,FALSE)&amp;"'!$K:$K"),0)),"")</f>
        <v>Not Started</v>
      </c>
      <c r="AF223" s="39" t="str">
        <f t="array" ref="AF223">IFERROR(INDEX(INDIRECT("'"&amp;VLOOKUP($C223,ModMap!$A$2:$B$21,2,FALSE)&amp;"'!AF:AF"),MATCH($K223,INDIRECT("'"&amp;VLOOKUP($C223,ModMap!$A$2:$B$21,2,FALSE)&amp;"'!$K:$K"),0)),"")</f>
        <v>Unassigned</v>
      </c>
      <c r="AG223" s="48" t="s">
        <v>33</v>
      </c>
      <c r="AH223" s="39" t="str">
        <f t="array" ref="AH223">IFERROR(INDEX(INDIRECT("'"&amp;VLOOKUP($C223,ModMap!$A$2:$B$21,2,FALSE)&amp;"'!AH:AH"),MATCH($K223,INDIRECT("'"&amp;VLOOKUP($C223,ModMap!$A$2:$B$21,2,FALSE)&amp;"'!$K:$K"),0)),"")</f>
        <v>Not Started</v>
      </c>
      <c r="AI223" s="39" t="str">
        <f t="array" ref="AI223">IFERROR(INDEX(INDIRECT("'"&amp;VLOOKUP($C223,ModMap!$A$2:$B$21,2,FALSE)&amp;"'!AI:AI"),MATCH($K223,INDIRECT("'"&amp;VLOOKUP($C223,ModMap!$A$2:$B$21,2,FALSE)&amp;"'!$K:$K"),0)),"")</f>
        <v>Unassigned</v>
      </c>
      <c r="AJ223" s="44" t="s">
        <v>36</v>
      </c>
      <c r="AK223" s="39" t="str">
        <f t="array" ref="AK223">IFERROR(INDEX(INDIRECT("'"&amp;VLOOKUP($C223,ModMap!$A$2:$B$21,2,FALSE)&amp;"'!AK:AK"),MATCH($K223,INDIRECT("'"&amp;VLOOKUP($C223,ModMap!$A$2:$B$21,2,FALSE)&amp;"'!$K:$K"),0)),"")</f>
        <v>N/A</v>
      </c>
      <c r="AL223" s="39" t="str">
        <f t="array" ref="AL223">IFERROR(INDEX(INDIRECT("'"&amp;VLOOKUP($C223,ModMap!$A$2:$B$21,2,FALSE)&amp;"'!AL:AL"),MATCH($K223,INDIRECT("'"&amp;VLOOKUP($C223,ModMap!$A$2:$B$21,2,FALSE)&amp;"'!$K:$K"),0)),"")</f>
        <v/>
      </c>
      <c r="AM223" s="39">
        <f t="shared" si="1"/>
        <v>3</v>
      </c>
      <c r="AN223" s="39" t="str">
        <f t="shared" si="2"/>
        <v>Not Started</v>
      </c>
      <c r="AO223" s="40" t="str">
        <f t="array" ref="AO223">IFERROR(INDEX(INDIRECT("'"&amp;VLOOKUP($C223,ModMap!$A$2:$B$21,2,FALSE)&amp;"'!AO:AO"),MATCH($K223,INDIRECT("'"&amp;VLOOKUP($C223,ModMap!$A$2:$B$21,2,FALSE)&amp;"'!$K:$K"),0)),"")</f>
        <v/>
      </c>
      <c r="AP223" s="49" t="str">
        <f t="array" ref="AP223">IFERROR(HYPERLINK("#'"&amp;VLOOKUP($C223,ModMap!$A$2:$B$21,2,FALSE)&amp;"'!V"&amp;MATCH($K223,INDIRECT("'"&amp;VLOOKUP($C223,ModMap!$A$2:$B$21,2,FALSE)&amp;"'!$K:$K"),0),"Edit on module sheet"),"")</f>
        <v>Edit on module sheet</v>
      </c>
    </row>
    <row r="224" ht="42.0" customHeight="1">
      <c r="A224" s="50">
        <v>222.0</v>
      </c>
      <c r="B224" s="50">
        <v>805.0</v>
      </c>
      <c r="C224" s="50" t="s">
        <v>133</v>
      </c>
      <c r="D224" s="51" t="s">
        <v>134</v>
      </c>
      <c r="E224" s="31" t="s">
        <v>69</v>
      </c>
      <c r="F224" s="68" t="s">
        <v>1900</v>
      </c>
      <c r="G224" s="51" t="s">
        <v>1901</v>
      </c>
      <c r="H224" s="50" t="s">
        <v>2541</v>
      </c>
      <c r="I224" s="50" t="s">
        <v>2542</v>
      </c>
      <c r="J224" s="51" t="s">
        <v>2543</v>
      </c>
      <c r="K224" s="50" t="s">
        <v>3985</v>
      </c>
      <c r="L224" s="51" t="s">
        <v>3986</v>
      </c>
      <c r="M224" s="48" t="s">
        <v>434</v>
      </c>
      <c r="N224" s="50" t="s">
        <v>1907</v>
      </c>
      <c r="O224" s="50" t="s">
        <v>2413</v>
      </c>
      <c r="P224" s="51" t="s">
        <v>1366</v>
      </c>
      <c r="Q224" s="51" t="s">
        <v>2546</v>
      </c>
      <c r="R224" s="50" t="s">
        <v>1910</v>
      </c>
      <c r="S224" s="50" t="s">
        <v>69</v>
      </c>
      <c r="T224" s="50" t="str">
        <f t="array" ref="T224">IFERROR(INDEX(INDIRECT("'"&amp;VLOOKUP($C224,ModMap!$A$2:$B$21,2,FALSE)&amp;"'!T:T"),MATCH($K224,INDIRECT("'"&amp;VLOOKUP($C224,ModMap!$A$2:$B$21,2,FALSE)&amp;"'!$K:$K"),0)),"")</f>
        <v>Unassigned</v>
      </c>
      <c r="U224" s="48" t="s">
        <v>33</v>
      </c>
      <c r="V224" s="50" t="str">
        <f t="array" ref="V224">IFERROR(INDEX(INDIRECT("'"&amp;VLOOKUP($C224,ModMap!$A$2:$B$21,2,FALSE)&amp;"'!V:V"),MATCH($K224,INDIRECT("'"&amp;VLOOKUP($C224,ModMap!$A$2:$B$21,2,FALSE)&amp;"'!$K:$K"),0)),"")</f>
        <v>Not Started</v>
      </c>
      <c r="W224" s="50" t="str">
        <f t="array" ref="W224">IFERROR(INDEX(INDIRECT("'"&amp;VLOOKUP($C224,ModMap!$A$2:$B$21,2,FALSE)&amp;"'!W:W"),MATCH($K224,INDIRECT("'"&amp;VLOOKUP($C224,ModMap!$A$2:$B$21,2,FALSE)&amp;"'!$K:$K"),0)),"")</f>
        <v>Unassigned</v>
      </c>
      <c r="X224" s="44" t="s">
        <v>36</v>
      </c>
      <c r="Y224" s="50" t="str">
        <f t="array" ref="Y224">IFERROR(INDEX(INDIRECT("'"&amp;VLOOKUP($C224,ModMap!$A$2:$B$21,2,FALSE)&amp;"'!Y:Y"),MATCH($K224,INDIRECT("'"&amp;VLOOKUP($C224,ModMap!$A$2:$B$21,2,FALSE)&amp;"'!$K:$K"),0)),"")</f>
        <v>N/A</v>
      </c>
      <c r="Z224" s="50" t="str">
        <f t="array" ref="Z224">IFERROR(INDEX(INDIRECT("'"&amp;VLOOKUP($C224,ModMap!$A$2:$B$21,2,FALSE)&amp;"'!Z:Z"),MATCH($K224,INDIRECT("'"&amp;VLOOKUP($C224,ModMap!$A$2:$B$21,2,FALSE)&amp;"'!$K:$K"),0)),"")</f>
        <v/>
      </c>
      <c r="AA224" s="44" t="s">
        <v>36</v>
      </c>
      <c r="AB224" s="50" t="str">
        <f t="array" ref="AB224">IFERROR(INDEX(INDIRECT("'"&amp;VLOOKUP($C224,ModMap!$A$2:$B$21,2,FALSE)&amp;"'!AB:AB"),MATCH($K224,INDIRECT("'"&amp;VLOOKUP($C224,ModMap!$A$2:$B$21,2,FALSE)&amp;"'!$K:$K"),0)),"")</f>
        <v>N/A</v>
      </c>
      <c r="AC224" s="50" t="str">
        <f t="array" ref="AC224">IFERROR(INDEX(INDIRECT("'"&amp;VLOOKUP($C224,ModMap!$A$2:$B$21,2,FALSE)&amp;"'!AC:AC"),MATCH($K224,INDIRECT("'"&amp;VLOOKUP($C224,ModMap!$A$2:$B$21,2,FALSE)&amp;"'!$K:$K"),0)),"")</f>
        <v/>
      </c>
      <c r="AD224" s="48" t="s">
        <v>33</v>
      </c>
      <c r="AE224" s="50" t="str">
        <f t="array" ref="AE224">IFERROR(INDEX(INDIRECT("'"&amp;VLOOKUP($C224,ModMap!$A$2:$B$21,2,FALSE)&amp;"'!AE:AE"),MATCH($K224,INDIRECT("'"&amp;VLOOKUP($C224,ModMap!$A$2:$B$21,2,FALSE)&amp;"'!$K:$K"),0)),"")</f>
        <v>Not Started</v>
      </c>
      <c r="AF224" s="50" t="str">
        <f t="array" ref="AF224">IFERROR(INDEX(INDIRECT("'"&amp;VLOOKUP($C224,ModMap!$A$2:$B$21,2,FALSE)&amp;"'!AF:AF"),MATCH($K224,INDIRECT("'"&amp;VLOOKUP($C224,ModMap!$A$2:$B$21,2,FALSE)&amp;"'!$K:$K"),0)),"")</f>
        <v>Unassigned</v>
      </c>
      <c r="AG224" s="48" t="s">
        <v>33</v>
      </c>
      <c r="AH224" s="50" t="str">
        <f t="array" ref="AH224">IFERROR(INDEX(INDIRECT("'"&amp;VLOOKUP($C224,ModMap!$A$2:$B$21,2,FALSE)&amp;"'!AH:AH"),MATCH($K224,INDIRECT("'"&amp;VLOOKUP($C224,ModMap!$A$2:$B$21,2,FALSE)&amp;"'!$K:$K"),0)),"")</f>
        <v>Not Started</v>
      </c>
      <c r="AI224" s="50" t="str">
        <f t="array" ref="AI224">IFERROR(INDEX(INDIRECT("'"&amp;VLOOKUP($C224,ModMap!$A$2:$B$21,2,FALSE)&amp;"'!AI:AI"),MATCH($K224,INDIRECT("'"&amp;VLOOKUP($C224,ModMap!$A$2:$B$21,2,FALSE)&amp;"'!$K:$K"),0)),"")</f>
        <v>Unassigned</v>
      </c>
      <c r="AJ224" s="44" t="s">
        <v>36</v>
      </c>
      <c r="AK224" s="50" t="str">
        <f t="array" ref="AK224">IFERROR(INDEX(INDIRECT("'"&amp;VLOOKUP($C224,ModMap!$A$2:$B$21,2,FALSE)&amp;"'!AK:AK"),MATCH($K224,INDIRECT("'"&amp;VLOOKUP($C224,ModMap!$A$2:$B$21,2,FALSE)&amp;"'!$K:$K"),0)),"")</f>
        <v>N/A</v>
      </c>
      <c r="AL224" s="50" t="str">
        <f t="array" ref="AL224">IFERROR(INDEX(INDIRECT("'"&amp;VLOOKUP($C224,ModMap!$A$2:$B$21,2,FALSE)&amp;"'!AL:AL"),MATCH($K224,INDIRECT("'"&amp;VLOOKUP($C224,ModMap!$A$2:$B$21,2,FALSE)&amp;"'!$K:$K"),0)),"")</f>
        <v/>
      </c>
      <c r="AM224" s="50">
        <f t="shared" si="1"/>
        <v>3</v>
      </c>
      <c r="AN224" s="50" t="str">
        <f t="shared" si="2"/>
        <v>Not Started</v>
      </c>
      <c r="AO224" s="51" t="str">
        <f t="array" ref="AO224">IFERROR(INDEX(INDIRECT("'"&amp;VLOOKUP($C224,ModMap!$A$2:$B$21,2,FALSE)&amp;"'!AO:AO"),MATCH($K224,INDIRECT("'"&amp;VLOOKUP($C224,ModMap!$A$2:$B$21,2,FALSE)&amp;"'!$K:$K"),0)),"")</f>
        <v/>
      </c>
      <c r="AP224" s="49" t="str">
        <f t="array" ref="AP224">IFERROR(HYPERLINK("#'"&amp;VLOOKUP($C224,ModMap!$A$2:$B$21,2,FALSE)&amp;"'!V"&amp;MATCH($K224,INDIRECT("'"&amp;VLOOKUP($C224,ModMap!$A$2:$B$21,2,FALSE)&amp;"'!$K:$K"),0),"Edit on module sheet"),"")</f>
        <v>Edit on module sheet</v>
      </c>
    </row>
    <row r="225" ht="42.0" customHeight="1">
      <c r="A225" s="39">
        <v>223.0</v>
      </c>
      <c r="B225" s="39">
        <v>809.0</v>
      </c>
      <c r="C225" s="39" t="s">
        <v>133</v>
      </c>
      <c r="D225" s="40" t="s">
        <v>134</v>
      </c>
      <c r="E225" s="31" t="s">
        <v>69</v>
      </c>
      <c r="F225" s="68" t="s">
        <v>1900</v>
      </c>
      <c r="G225" s="40" t="s">
        <v>1901</v>
      </c>
      <c r="H225" s="39" t="s">
        <v>2562</v>
      </c>
      <c r="I225" s="39" t="s">
        <v>2563</v>
      </c>
      <c r="J225" s="40" t="s">
        <v>2564</v>
      </c>
      <c r="K225" s="39" t="s">
        <v>3987</v>
      </c>
      <c r="L225" s="40" t="s">
        <v>3988</v>
      </c>
      <c r="M225" s="48" t="s">
        <v>434</v>
      </c>
      <c r="N225" s="39" t="s">
        <v>1907</v>
      </c>
      <c r="O225" s="39" t="s">
        <v>2413</v>
      </c>
      <c r="P225" s="40" t="s">
        <v>1335</v>
      </c>
      <c r="Q225" s="40" t="s">
        <v>2567</v>
      </c>
      <c r="R225" s="39" t="s">
        <v>1910</v>
      </c>
      <c r="S225" s="39" t="s">
        <v>69</v>
      </c>
      <c r="T225" s="39" t="str">
        <f t="array" ref="T225">IFERROR(INDEX(INDIRECT("'"&amp;VLOOKUP($C225,ModMap!$A$2:$B$21,2,FALSE)&amp;"'!T:T"),MATCH($K225,INDIRECT("'"&amp;VLOOKUP($C225,ModMap!$A$2:$B$21,2,FALSE)&amp;"'!$K:$K"),0)),"")</f>
        <v>Unassigned</v>
      </c>
      <c r="U225" s="48" t="s">
        <v>33</v>
      </c>
      <c r="V225" s="39" t="str">
        <f t="array" ref="V225">IFERROR(INDEX(INDIRECT("'"&amp;VLOOKUP($C225,ModMap!$A$2:$B$21,2,FALSE)&amp;"'!V:V"),MATCH($K225,INDIRECT("'"&amp;VLOOKUP($C225,ModMap!$A$2:$B$21,2,FALSE)&amp;"'!$K:$K"),0)),"")</f>
        <v>Not Started</v>
      </c>
      <c r="W225" s="39" t="str">
        <f t="array" ref="W225">IFERROR(INDEX(INDIRECT("'"&amp;VLOOKUP($C225,ModMap!$A$2:$B$21,2,FALSE)&amp;"'!W:W"),MATCH($K225,INDIRECT("'"&amp;VLOOKUP($C225,ModMap!$A$2:$B$21,2,FALSE)&amp;"'!$K:$K"),0)),"")</f>
        <v>Unassigned</v>
      </c>
      <c r="X225" s="44" t="s">
        <v>36</v>
      </c>
      <c r="Y225" s="39" t="str">
        <f t="array" ref="Y225">IFERROR(INDEX(INDIRECT("'"&amp;VLOOKUP($C225,ModMap!$A$2:$B$21,2,FALSE)&amp;"'!Y:Y"),MATCH($K225,INDIRECT("'"&amp;VLOOKUP($C225,ModMap!$A$2:$B$21,2,FALSE)&amp;"'!$K:$K"),0)),"")</f>
        <v>N/A</v>
      </c>
      <c r="Z225" s="39" t="str">
        <f t="array" ref="Z225">IFERROR(INDEX(INDIRECT("'"&amp;VLOOKUP($C225,ModMap!$A$2:$B$21,2,FALSE)&amp;"'!Z:Z"),MATCH($K225,INDIRECT("'"&amp;VLOOKUP($C225,ModMap!$A$2:$B$21,2,FALSE)&amp;"'!$K:$K"),0)),"")</f>
        <v/>
      </c>
      <c r="AA225" s="44" t="s">
        <v>36</v>
      </c>
      <c r="AB225" s="39" t="str">
        <f t="array" ref="AB225">IFERROR(INDEX(INDIRECT("'"&amp;VLOOKUP($C225,ModMap!$A$2:$B$21,2,FALSE)&amp;"'!AB:AB"),MATCH($K225,INDIRECT("'"&amp;VLOOKUP($C225,ModMap!$A$2:$B$21,2,FALSE)&amp;"'!$K:$K"),0)),"")</f>
        <v>N/A</v>
      </c>
      <c r="AC225" s="39" t="str">
        <f t="array" ref="AC225">IFERROR(INDEX(INDIRECT("'"&amp;VLOOKUP($C225,ModMap!$A$2:$B$21,2,FALSE)&amp;"'!AC:AC"),MATCH($K225,INDIRECT("'"&amp;VLOOKUP($C225,ModMap!$A$2:$B$21,2,FALSE)&amp;"'!$K:$K"),0)),"")</f>
        <v/>
      </c>
      <c r="AD225" s="48" t="s">
        <v>33</v>
      </c>
      <c r="AE225" s="39" t="str">
        <f t="array" ref="AE225">IFERROR(INDEX(INDIRECT("'"&amp;VLOOKUP($C225,ModMap!$A$2:$B$21,2,FALSE)&amp;"'!AE:AE"),MATCH($K225,INDIRECT("'"&amp;VLOOKUP($C225,ModMap!$A$2:$B$21,2,FALSE)&amp;"'!$K:$K"),0)),"")</f>
        <v>Not Started</v>
      </c>
      <c r="AF225" s="39" t="str">
        <f t="array" ref="AF225">IFERROR(INDEX(INDIRECT("'"&amp;VLOOKUP($C225,ModMap!$A$2:$B$21,2,FALSE)&amp;"'!AF:AF"),MATCH($K225,INDIRECT("'"&amp;VLOOKUP($C225,ModMap!$A$2:$B$21,2,FALSE)&amp;"'!$K:$K"),0)),"")</f>
        <v>Unassigned</v>
      </c>
      <c r="AG225" s="48" t="s">
        <v>33</v>
      </c>
      <c r="AH225" s="39" t="str">
        <f t="array" ref="AH225">IFERROR(INDEX(INDIRECT("'"&amp;VLOOKUP($C225,ModMap!$A$2:$B$21,2,FALSE)&amp;"'!AH:AH"),MATCH($K225,INDIRECT("'"&amp;VLOOKUP($C225,ModMap!$A$2:$B$21,2,FALSE)&amp;"'!$K:$K"),0)),"")</f>
        <v>Not Started</v>
      </c>
      <c r="AI225" s="39" t="str">
        <f t="array" ref="AI225">IFERROR(INDEX(INDIRECT("'"&amp;VLOOKUP($C225,ModMap!$A$2:$B$21,2,FALSE)&amp;"'!AI:AI"),MATCH($K225,INDIRECT("'"&amp;VLOOKUP($C225,ModMap!$A$2:$B$21,2,FALSE)&amp;"'!$K:$K"),0)),"")</f>
        <v>Unassigned</v>
      </c>
      <c r="AJ225" s="44" t="s">
        <v>36</v>
      </c>
      <c r="AK225" s="39" t="str">
        <f t="array" ref="AK225">IFERROR(INDEX(INDIRECT("'"&amp;VLOOKUP($C225,ModMap!$A$2:$B$21,2,FALSE)&amp;"'!AK:AK"),MATCH($K225,INDIRECT("'"&amp;VLOOKUP($C225,ModMap!$A$2:$B$21,2,FALSE)&amp;"'!$K:$K"),0)),"")</f>
        <v>N/A</v>
      </c>
      <c r="AL225" s="39" t="str">
        <f t="array" ref="AL225">IFERROR(INDEX(INDIRECT("'"&amp;VLOOKUP($C225,ModMap!$A$2:$B$21,2,FALSE)&amp;"'!AL:AL"),MATCH($K225,INDIRECT("'"&amp;VLOOKUP($C225,ModMap!$A$2:$B$21,2,FALSE)&amp;"'!$K:$K"),0)),"")</f>
        <v/>
      </c>
      <c r="AM225" s="39">
        <f t="shared" si="1"/>
        <v>3</v>
      </c>
      <c r="AN225" s="39" t="str">
        <f t="shared" si="2"/>
        <v>Not Started</v>
      </c>
      <c r="AO225" s="40" t="str">
        <f t="array" ref="AO225">IFERROR(INDEX(INDIRECT("'"&amp;VLOOKUP($C225,ModMap!$A$2:$B$21,2,FALSE)&amp;"'!AO:AO"),MATCH($K225,INDIRECT("'"&amp;VLOOKUP($C225,ModMap!$A$2:$B$21,2,FALSE)&amp;"'!$K:$K"),0)),"")</f>
        <v/>
      </c>
      <c r="AP225" s="49" t="str">
        <f t="array" ref="AP225">IFERROR(HYPERLINK("#'"&amp;VLOOKUP($C225,ModMap!$A$2:$B$21,2,FALSE)&amp;"'!V"&amp;MATCH($K225,INDIRECT("'"&amp;VLOOKUP($C225,ModMap!$A$2:$B$21,2,FALSE)&amp;"'!$K:$K"),0),"Edit on module sheet"),"")</f>
        <v>Edit on module sheet</v>
      </c>
    </row>
    <row r="226" ht="42.0" customHeight="1">
      <c r="A226" s="50">
        <v>224.0</v>
      </c>
      <c r="B226" s="50">
        <v>813.0</v>
      </c>
      <c r="C226" s="50" t="s">
        <v>133</v>
      </c>
      <c r="D226" s="51" t="s">
        <v>134</v>
      </c>
      <c r="E226" s="31" t="s">
        <v>69</v>
      </c>
      <c r="F226" s="68" t="s">
        <v>1900</v>
      </c>
      <c r="G226" s="51" t="s">
        <v>1901</v>
      </c>
      <c r="H226" s="50" t="s">
        <v>2583</v>
      </c>
      <c r="I226" s="50" t="s">
        <v>2584</v>
      </c>
      <c r="J226" s="51" t="s">
        <v>2585</v>
      </c>
      <c r="K226" s="50" t="s">
        <v>3989</v>
      </c>
      <c r="L226" s="51" t="s">
        <v>3990</v>
      </c>
      <c r="M226" s="48" t="s">
        <v>434</v>
      </c>
      <c r="N226" s="50" t="s">
        <v>1907</v>
      </c>
      <c r="O226" s="50" t="s">
        <v>1708</v>
      </c>
      <c r="P226" s="51" t="s">
        <v>2588</v>
      </c>
      <c r="Q226" s="51" t="s">
        <v>2589</v>
      </c>
      <c r="R226" s="50" t="s">
        <v>1910</v>
      </c>
      <c r="S226" s="50" t="s">
        <v>69</v>
      </c>
      <c r="T226" s="50" t="str">
        <f t="array" ref="T226">IFERROR(INDEX(INDIRECT("'"&amp;VLOOKUP($C226,ModMap!$A$2:$B$21,2,FALSE)&amp;"'!T:T"),MATCH($K226,INDIRECT("'"&amp;VLOOKUP($C226,ModMap!$A$2:$B$21,2,FALSE)&amp;"'!$K:$K"),0)),"")</f>
        <v>Unassigned</v>
      </c>
      <c r="U226" s="48" t="s">
        <v>33</v>
      </c>
      <c r="V226" s="50" t="str">
        <f t="array" ref="V226">IFERROR(INDEX(INDIRECT("'"&amp;VLOOKUP($C226,ModMap!$A$2:$B$21,2,FALSE)&amp;"'!V:V"),MATCH($K226,INDIRECT("'"&amp;VLOOKUP($C226,ModMap!$A$2:$B$21,2,FALSE)&amp;"'!$K:$K"),0)),"")</f>
        <v>Not Started</v>
      </c>
      <c r="W226" s="50" t="str">
        <f t="array" ref="W226">IFERROR(INDEX(INDIRECT("'"&amp;VLOOKUP($C226,ModMap!$A$2:$B$21,2,FALSE)&amp;"'!W:W"),MATCH($K226,INDIRECT("'"&amp;VLOOKUP($C226,ModMap!$A$2:$B$21,2,FALSE)&amp;"'!$K:$K"),0)),"")</f>
        <v>Unassigned</v>
      </c>
      <c r="X226" s="44" t="s">
        <v>36</v>
      </c>
      <c r="Y226" s="50" t="str">
        <f t="array" ref="Y226">IFERROR(INDEX(INDIRECT("'"&amp;VLOOKUP($C226,ModMap!$A$2:$B$21,2,FALSE)&amp;"'!Y:Y"),MATCH($K226,INDIRECT("'"&amp;VLOOKUP($C226,ModMap!$A$2:$B$21,2,FALSE)&amp;"'!$K:$K"),0)),"")</f>
        <v>N/A</v>
      </c>
      <c r="Z226" s="50" t="str">
        <f t="array" ref="Z226">IFERROR(INDEX(INDIRECT("'"&amp;VLOOKUP($C226,ModMap!$A$2:$B$21,2,FALSE)&amp;"'!Z:Z"),MATCH($K226,INDIRECT("'"&amp;VLOOKUP($C226,ModMap!$A$2:$B$21,2,FALSE)&amp;"'!$K:$K"),0)),"")</f>
        <v/>
      </c>
      <c r="AA226" s="44" t="s">
        <v>36</v>
      </c>
      <c r="AB226" s="50" t="str">
        <f t="array" ref="AB226">IFERROR(INDEX(INDIRECT("'"&amp;VLOOKUP($C226,ModMap!$A$2:$B$21,2,FALSE)&amp;"'!AB:AB"),MATCH($K226,INDIRECT("'"&amp;VLOOKUP($C226,ModMap!$A$2:$B$21,2,FALSE)&amp;"'!$K:$K"),0)),"")</f>
        <v>N/A</v>
      </c>
      <c r="AC226" s="50" t="str">
        <f t="array" ref="AC226">IFERROR(INDEX(INDIRECT("'"&amp;VLOOKUP($C226,ModMap!$A$2:$B$21,2,FALSE)&amp;"'!AC:AC"),MATCH($K226,INDIRECT("'"&amp;VLOOKUP($C226,ModMap!$A$2:$B$21,2,FALSE)&amp;"'!$K:$K"),0)),"")</f>
        <v/>
      </c>
      <c r="AD226" s="48" t="s">
        <v>33</v>
      </c>
      <c r="AE226" s="50" t="str">
        <f t="array" ref="AE226">IFERROR(INDEX(INDIRECT("'"&amp;VLOOKUP($C226,ModMap!$A$2:$B$21,2,FALSE)&amp;"'!AE:AE"),MATCH($K226,INDIRECT("'"&amp;VLOOKUP($C226,ModMap!$A$2:$B$21,2,FALSE)&amp;"'!$K:$K"),0)),"")</f>
        <v>Not Started</v>
      </c>
      <c r="AF226" s="50" t="str">
        <f t="array" ref="AF226">IFERROR(INDEX(INDIRECT("'"&amp;VLOOKUP($C226,ModMap!$A$2:$B$21,2,FALSE)&amp;"'!AF:AF"),MATCH($K226,INDIRECT("'"&amp;VLOOKUP($C226,ModMap!$A$2:$B$21,2,FALSE)&amp;"'!$K:$K"),0)),"")</f>
        <v>Unassigned</v>
      </c>
      <c r="AG226" s="48" t="s">
        <v>33</v>
      </c>
      <c r="AH226" s="50" t="str">
        <f t="array" ref="AH226">IFERROR(INDEX(INDIRECT("'"&amp;VLOOKUP($C226,ModMap!$A$2:$B$21,2,FALSE)&amp;"'!AH:AH"),MATCH($K226,INDIRECT("'"&amp;VLOOKUP($C226,ModMap!$A$2:$B$21,2,FALSE)&amp;"'!$K:$K"),0)),"")</f>
        <v>Not Started</v>
      </c>
      <c r="AI226" s="50" t="str">
        <f t="array" ref="AI226">IFERROR(INDEX(INDIRECT("'"&amp;VLOOKUP($C226,ModMap!$A$2:$B$21,2,FALSE)&amp;"'!AI:AI"),MATCH($K226,INDIRECT("'"&amp;VLOOKUP($C226,ModMap!$A$2:$B$21,2,FALSE)&amp;"'!$K:$K"),0)),"")</f>
        <v>Unassigned</v>
      </c>
      <c r="AJ226" s="44" t="s">
        <v>36</v>
      </c>
      <c r="AK226" s="50" t="str">
        <f t="array" ref="AK226">IFERROR(INDEX(INDIRECT("'"&amp;VLOOKUP($C226,ModMap!$A$2:$B$21,2,FALSE)&amp;"'!AK:AK"),MATCH($K226,INDIRECT("'"&amp;VLOOKUP($C226,ModMap!$A$2:$B$21,2,FALSE)&amp;"'!$K:$K"),0)),"")</f>
        <v>N/A</v>
      </c>
      <c r="AL226" s="50" t="str">
        <f t="array" ref="AL226">IFERROR(INDEX(INDIRECT("'"&amp;VLOOKUP($C226,ModMap!$A$2:$B$21,2,FALSE)&amp;"'!AL:AL"),MATCH($K226,INDIRECT("'"&amp;VLOOKUP($C226,ModMap!$A$2:$B$21,2,FALSE)&amp;"'!$K:$K"),0)),"")</f>
        <v/>
      </c>
      <c r="AM226" s="50">
        <f t="shared" si="1"/>
        <v>3</v>
      </c>
      <c r="AN226" s="50" t="str">
        <f t="shared" si="2"/>
        <v>Not Started</v>
      </c>
      <c r="AO226" s="51" t="str">
        <f t="array" ref="AO226">IFERROR(INDEX(INDIRECT("'"&amp;VLOOKUP($C226,ModMap!$A$2:$B$21,2,FALSE)&amp;"'!AO:AO"),MATCH($K226,INDIRECT("'"&amp;VLOOKUP($C226,ModMap!$A$2:$B$21,2,FALSE)&amp;"'!$K:$K"),0)),"")</f>
        <v/>
      </c>
      <c r="AP226" s="49" t="str">
        <f t="array" ref="AP226">IFERROR(HYPERLINK("#'"&amp;VLOOKUP($C226,ModMap!$A$2:$B$21,2,FALSE)&amp;"'!V"&amp;MATCH($K226,INDIRECT("'"&amp;VLOOKUP($C226,ModMap!$A$2:$B$21,2,FALSE)&amp;"'!$K:$K"),0),"Edit on module sheet"),"")</f>
        <v>Edit on module sheet</v>
      </c>
    </row>
    <row r="227" ht="42.0" customHeight="1">
      <c r="A227" s="39">
        <v>225.0</v>
      </c>
      <c r="B227" s="39">
        <v>817.0</v>
      </c>
      <c r="C227" s="39" t="s">
        <v>133</v>
      </c>
      <c r="D227" s="40" t="s">
        <v>134</v>
      </c>
      <c r="E227" s="31" t="s">
        <v>69</v>
      </c>
      <c r="F227" s="68" t="s">
        <v>1900</v>
      </c>
      <c r="G227" s="40" t="s">
        <v>1901</v>
      </c>
      <c r="H227" s="39" t="s">
        <v>2619</v>
      </c>
      <c r="I227" s="39" t="s">
        <v>2620</v>
      </c>
      <c r="J227" s="40" t="s">
        <v>2621</v>
      </c>
      <c r="K227" s="39" t="s">
        <v>3991</v>
      </c>
      <c r="L227" s="40" t="s">
        <v>3992</v>
      </c>
      <c r="M227" s="48" t="s">
        <v>434</v>
      </c>
      <c r="N227" s="39" t="s">
        <v>1907</v>
      </c>
      <c r="O227" s="39" t="s">
        <v>1708</v>
      </c>
      <c r="P227" s="40" t="s">
        <v>2624</v>
      </c>
      <c r="Q227" s="40" t="s">
        <v>2625</v>
      </c>
      <c r="R227" s="39" t="s">
        <v>1910</v>
      </c>
      <c r="S227" s="39" t="s">
        <v>69</v>
      </c>
      <c r="T227" s="39" t="str">
        <f t="array" ref="T227">IFERROR(INDEX(INDIRECT("'"&amp;VLOOKUP($C227,ModMap!$A$2:$B$21,2,FALSE)&amp;"'!T:T"),MATCH($K227,INDIRECT("'"&amp;VLOOKUP($C227,ModMap!$A$2:$B$21,2,FALSE)&amp;"'!$K:$K"),0)),"")</f>
        <v>Unassigned</v>
      </c>
      <c r="U227" s="48" t="s">
        <v>33</v>
      </c>
      <c r="V227" s="39" t="str">
        <f t="array" ref="V227">IFERROR(INDEX(INDIRECT("'"&amp;VLOOKUP($C227,ModMap!$A$2:$B$21,2,FALSE)&amp;"'!V:V"),MATCH($K227,INDIRECT("'"&amp;VLOOKUP($C227,ModMap!$A$2:$B$21,2,FALSE)&amp;"'!$K:$K"),0)),"")</f>
        <v>Not Started</v>
      </c>
      <c r="W227" s="39" t="str">
        <f t="array" ref="W227">IFERROR(INDEX(INDIRECT("'"&amp;VLOOKUP($C227,ModMap!$A$2:$B$21,2,FALSE)&amp;"'!W:W"),MATCH($K227,INDIRECT("'"&amp;VLOOKUP($C227,ModMap!$A$2:$B$21,2,FALSE)&amp;"'!$K:$K"),0)),"")</f>
        <v>Unassigned</v>
      </c>
      <c r="X227" s="44" t="s">
        <v>36</v>
      </c>
      <c r="Y227" s="39" t="str">
        <f t="array" ref="Y227">IFERROR(INDEX(INDIRECT("'"&amp;VLOOKUP($C227,ModMap!$A$2:$B$21,2,FALSE)&amp;"'!Y:Y"),MATCH($K227,INDIRECT("'"&amp;VLOOKUP($C227,ModMap!$A$2:$B$21,2,FALSE)&amp;"'!$K:$K"),0)),"")</f>
        <v>N/A</v>
      </c>
      <c r="Z227" s="39" t="str">
        <f t="array" ref="Z227">IFERROR(INDEX(INDIRECT("'"&amp;VLOOKUP($C227,ModMap!$A$2:$B$21,2,FALSE)&amp;"'!Z:Z"),MATCH($K227,INDIRECT("'"&amp;VLOOKUP($C227,ModMap!$A$2:$B$21,2,FALSE)&amp;"'!$K:$K"),0)),"")</f>
        <v/>
      </c>
      <c r="AA227" s="44" t="s">
        <v>36</v>
      </c>
      <c r="AB227" s="39" t="str">
        <f t="array" ref="AB227">IFERROR(INDEX(INDIRECT("'"&amp;VLOOKUP($C227,ModMap!$A$2:$B$21,2,FALSE)&amp;"'!AB:AB"),MATCH($K227,INDIRECT("'"&amp;VLOOKUP($C227,ModMap!$A$2:$B$21,2,FALSE)&amp;"'!$K:$K"),0)),"")</f>
        <v>N/A</v>
      </c>
      <c r="AC227" s="39" t="str">
        <f t="array" ref="AC227">IFERROR(INDEX(INDIRECT("'"&amp;VLOOKUP($C227,ModMap!$A$2:$B$21,2,FALSE)&amp;"'!AC:AC"),MATCH($K227,INDIRECT("'"&amp;VLOOKUP($C227,ModMap!$A$2:$B$21,2,FALSE)&amp;"'!$K:$K"),0)),"")</f>
        <v/>
      </c>
      <c r="AD227" s="48" t="s">
        <v>33</v>
      </c>
      <c r="AE227" s="39" t="str">
        <f t="array" ref="AE227">IFERROR(INDEX(INDIRECT("'"&amp;VLOOKUP($C227,ModMap!$A$2:$B$21,2,FALSE)&amp;"'!AE:AE"),MATCH($K227,INDIRECT("'"&amp;VLOOKUP($C227,ModMap!$A$2:$B$21,2,FALSE)&amp;"'!$K:$K"),0)),"")</f>
        <v>Not Started</v>
      </c>
      <c r="AF227" s="39" t="str">
        <f t="array" ref="AF227">IFERROR(INDEX(INDIRECT("'"&amp;VLOOKUP($C227,ModMap!$A$2:$B$21,2,FALSE)&amp;"'!AF:AF"),MATCH($K227,INDIRECT("'"&amp;VLOOKUP($C227,ModMap!$A$2:$B$21,2,FALSE)&amp;"'!$K:$K"),0)),"")</f>
        <v>Unassigned</v>
      </c>
      <c r="AG227" s="48" t="s">
        <v>33</v>
      </c>
      <c r="AH227" s="39" t="str">
        <f t="array" ref="AH227">IFERROR(INDEX(INDIRECT("'"&amp;VLOOKUP($C227,ModMap!$A$2:$B$21,2,FALSE)&amp;"'!AH:AH"),MATCH($K227,INDIRECT("'"&amp;VLOOKUP($C227,ModMap!$A$2:$B$21,2,FALSE)&amp;"'!$K:$K"),0)),"")</f>
        <v>Not Started</v>
      </c>
      <c r="AI227" s="39" t="str">
        <f t="array" ref="AI227">IFERROR(INDEX(INDIRECT("'"&amp;VLOOKUP($C227,ModMap!$A$2:$B$21,2,FALSE)&amp;"'!AI:AI"),MATCH($K227,INDIRECT("'"&amp;VLOOKUP($C227,ModMap!$A$2:$B$21,2,FALSE)&amp;"'!$K:$K"),0)),"")</f>
        <v>Unassigned</v>
      </c>
      <c r="AJ227" s="44" t="s">
        <v>36</v>
      </c>
      <c r="AK227" s="39" t="str">
        <f t="array" ref="AK227">IFERROR(INDEX(INDIRECT("'"&amp;VLOOKUP($C227,ModMap!$A$2:$B$21,2,FALSE)&amp;"'!AK:AK"),MATCH($K227,INDIRECT("'"&amp;VLOOKUP($C227,ModMap!$A$2:$B$21,2,FALSE)&amp;"'!$K:$K"),0)),"")</f>
        <v>N/A</v>
      </c>
      <c r="AL227" s="39" t="str">
        <f t="array" ref="AL227">IFERROR(INDEX(INDIRECT("'"&amp;VLOOKUP($C227,ModMap!$A$2:$B$21,2,FALSE)&amp;"'!AL:AL"),MATCH($K227,INDIRECT("'"&amp;VLOOKUP($C227,ModMap!$A$2:$B$21,2,FALSE)&amp;"'!$K:$K"),0)),"")</f>
        <v/>
      </c>
      <c r="AM227" s="39">
        <f t="shared" si="1"/>
        <v>3</v>
      </c>
      <c r="AN227" s="39" t="str">
        <f t="shared" si="2"/>
        <v>Not Started</v>
      </c>
      <c r="AO227" s="40" t="str">
        <f t="array" ref="AO227">IFERROR(INDEX(INDIRECT("'"&amp;VLOOKUP($C227,ModMap!$A$2:$B$21,2,FALSE)&amp;"'!AO:AO"),MATCH($K227,INDIRECT("'"&amp;VLOOKUP($C227,ModMap!$A$2:$B$21,2,FALSE)&amp;"'!$K:$K"),0)),"")</f>
        <v/>
      </c>
      <c r="AP227" s="49" t="str">
        <f t="array" ref="AP227">IFERROR(HYPERLINK("#'"&amp;VLOOKUP($C227,ModMap!$A$2:$B$21,2,FALSE)&amp;"'!V"&amp;MATCH($K227,INDIRECT("'"&amp;VLOOKUP($C227,ModMap!$A$2:$B$21,2,FALSE)&amp;"'!$K:$K"),0),"Edit on module sheet"),"")</f>
        <v>Edit on module sheet</v>
      </c>
    </row>
    <row r="228" ht="42.0" customHeight="1">
      <c r="A228" s="50">
        <v>226.0</v>
      </c>
      <c r="B228" s="50">
        <v>821.0</v>
      </c>
      <c r="C228" s="50" t="s">
        <v>133</v>
      </c>
      <c r="D228" s="51" t="s">
        <v>134</v>
      </c>
      <c r="E228" s="31" t="s">
        <v>69</v>
      </c>
      <c r="F228" s="68" t="s">
        <v>1900</v>
      </c>
      <c r="G228" s="51" t="s">
        <v>1901</v>
      </c>
      <c r="H228" s="50" t="s">
        <v>2654</v>
      </c>
      <c r="I228" s="50" t="s">
        <v>2655</v>
      </c>
      <c r="J228" s="51" t="s">
        <v>2656</v>
      </c>
      <c r="K228" s="50" t="s">
        <v>3993</v>
      </c>
      <c r="L228" s="51" t="s">
        <v>3994</v>
      </c>
      <c r="M228" s="48" t="s">
        <v>434</v>
      </c>
      <c r="N228" s="50" t="s">
        <v>1907</v>
      </c>
      <c r="O228" s="50" t="s">
        <v>1708</v>
      </c>
      <c r="P228" s="51" t="s">
        <v>1201</v>
      </c>
      <c r="Q228" s="51" t="s">
        <v>2659</v>
      </c>
      <c r="R228" s="50" t="s">
        <v>1910</v>
      </c>
      <c r="S228" s="50" t="s">
        <v>69</v>
      </c>
      <c r="T228" s="50" t="str">
        <f t="array" ref="T228">IFERROR(INDEX(INDIRECT("'"&amp;VLOOKUP($C228,ModMap!$A$2:$B$21,2,FALSE)&amp;"'!T:T"),MATCH($K228,INDIRECT("'"&amp;VLOOKUP($C228,ModMap!$A$2:$B$21,2,FALSE)&amp;"'!$K:$K"),0)),"")</f>
        <v>Unassigned</v>
      </c>
      <c r="U228" s="48" t="s">
        <v>33</v>
      </c>
      <c r="V228" s="50" t="str">
        <f t="array" ref="V228">IFERROR(INDEX(INDIRECT("'"&amp;VLOOKUP($C228,ModMap!$A$2:$B$21,2,FALSE)&amp;"'!V:V"),MATCH($K228,INDIRECT("'"&amp;VLOOKUP($C228,ModMap!$A$2:$B$21,2,FALSE)&amp;"'!$K:$K"),0)),"")</f>
        <v>Not Started</v>
      </c>
      <c r="W228" s="50" t="str">
        <f t="array" ref="W228">IFERROR(INDEX(INDIRECT("'"&amp;VLOOKUP($C228,ModMap!$A$2:$B$21,2,FALSE)&amp;"'!W:W"),MATCH($K228,INDIRECT("'"&amp;VLOOKUP($C228,ModMap!$A$2:$B$21,2,FALSE)&amp;"'!$K:$K"),0)),"")</f>
        <v>Unassigned</v>
      </c>
      <c r="X228" s="44" t="s">
        <v>36</v>
      </c>
      <c r="Y228" s="50" t="str">
        <f t="array" ref="Y228">IFERROR(INDEX(INDIRECT("'"&amp;VLOOKUP($C228,ModMap!$A$2:$B$21,2,FALSE)&amp;"'!Y:Y"),MATCH($K228,INDIRECT("'"&amp;VLOOKUP($C228,ModMap!$A$2:$B$21,2,FALSE)&amp;"'!$K:$K"),0)),"")</f>
        <v>N/A</v>
      </c>
      <c r="Z228" s="50" t="str">
        <f t="array" ref="Z228">IFERROR(INDEX(INDIRECT("'"&amp;VLOOKUP($C228,ModMap!$A$2:$B$21,2,FALSE)&amp;"'!Z:Z"),MATCH($K228,INDIRECT("'"&amp;VLOOKUP($C228,ModMap!$A$2:$B$21,2,FALSE)&amp;"'!$K:$K"),0)),"")</f>
        <v/>
      </c>
      <c r="AA228" s="44" t="s">
        <v>36</v>
      </c>
      <c r="AB228" s="50" t="str">
        <f t="array" ref="AB228">IFERROR(INDEX(INDIRECT("'"&amp;VLOOKUP($C228,ModMap!$A$2:$B$21,2,FALSE)&amp;"'!AB:AB"),MATCH($K228,INDIRECT("'"&amp;VLOOKUP($C228,ModMap!$A$2:$B$21,2,FALSE)&amp;"'!$K:$K"),0)),"")</f>
        <v>N/A</v>
      </c>
      <c r="AC228" s="50" t="str">
        <f t="array" ref="AC228">IFERROR(INDEX(INDIRECT("'"&amp;VLOOKUP($C228,ModMap!$A$2:$B$21,2,FALSE)&amp;"'!AC:AC"),MATCH($K228,INDIRECT("'"&amp;VLOOKUP($C228,ModMap!$A$2:$B$21,2,FALSE)&amp;"'!$K:$K"),0)),"")</f>
        <v/>
      </c>
      <c r="AD228" s="48" t="s">
        <v>33</v>
      </c>
      <c r="AE228" s="50" t="str">
        <f t="array" ref="AE228">IFERROR(INDEX(INDIRECT("'"&amp;VLOOKUP($C228,ModMap!$A$2:$B$21,2,FALSE)&amp;"'!AE:AE"),MATCH($K228,INDIRECT("'"&amp;VLOOKUP($C228,ModMap!$A$2:$B$21,2,FALSE)&amp;"'!$K:$K"),0)),"")</f>
        <v>Not Started</v>
      </c>
      <c r="AF228" s="50" t="str">
        <f t="array" ref="AF228">IFERROR(INDEX(INDIRECT("'"&amp;VLOOKUP($C228,ModMap!$A$2:$B$21,2,FALSE)&amp;"'!AF:AF"),MATCH($K228,INDIRECT("'"&amp;VLOOKUP($C228,ModMap!$A$2:$B$21,2,FALSE)&amp;"'!$K:$K"),0)),"")</f>
        <v>Unassigned</v>
      </c>
      <c r="AG228" s="48" t="s">
        <v>33</v>
      </c>
      <c r="AH228" s="50" t="str">
        <f t="array" ref="AH228">IFERROR(INDEX(INDIRECT("'"&amp;VLOOKUP($C228,ModMap!$A$2:$B$21,2,FALSE)&amp;"'!AH:AH"),MATCH($K228,INDIRECT("'"&amp;VLOOKUP($C228,ModMap!$A$2:$B$21,2,FALSE)&amp;"'!$K:$K"),0)),"")</f>
        <v>Not Started</v>
      </c>
      <c r="AI228" s="50" t="str">
        <f t="array" ref="AI228">IFERROR(INDEX(INDIRECT("'"&amp;VLOOKUP($C228,ModMap!$A$2:$B$21,2,FALSE)&amp;"'!AI:AI"),MATCH($K228,INDIRECT("'"&amp;VLOOKUP($C228,ModMap!$A$2:$B$21,2,FALSE)&amp;"'!$K:$K"),0)),"")</f>
        <v>Unassigned</v>
      </c>
      <c r="AJ228" s="44" t="s">
        <v>36</v>
      </c>
      <c r="AK228" s="50" t="str">
        <f t="array" ref="AK228">IFERROR(INDEX(INDIRECT("'"&amp;VLOOKUP($C228,ModMap!$A$2:$B$21,2,FALSE)&amp;"'!AK:AK"),MATCH($K228,INDIRECT("'"&amp;VLOOKUP($C228,ModMap!$A$2:$B$21,2,FALSE)&amp;"'!$K:$K"),0)),"")</f>
        <v>N/A</v>
      </c>
      <c r="AL228" s="50" t="str">
        <f t="array" ref="AL228">IFERROR(INDEX(INDIRECT("'"&amp;VLOOKUP($C228,ModMap!$A$2:$B$21,2,FALSE)&amp;"'!AL:AL"),MATCH($K228,INDIRECT("'"&amp;VLOOKUP($C228,ModMap!$A$2:$B$21,2,FALSE)&amp;"'!$K:$K"),0)),"")</f>
        <v/>
      </c>
      <c r="AM228" s="50">
        <f t="shared" si="1"/>
        <v>3</v>
      </c>
      <c r="AN228" s="50" t="str">
        <f t="shared" si="2"/>
        <v>Not Started</v>
      </c>
      <c r="AO228" s="51" t="str">
        <f t="array" ref="AO228">IFERROR(INDEX(INDIRECT("'"&amp;VLOOKUP($C228,ModMap!$A$2:$B$21,2,FALSE)&amp;"'!AO:AO"),MATCH($K228,INDIRECT("'"&amp;VLOOKUP($C228,ModMap!$A$2:$B$21,2,FALSE)&amp;"'!$K:$K"),0)),"")</f>
        <v/>
      </c>
      <c r="AP228" s="49" t="str">
        <f t="array" ref="AP228">IFERROR(HYPERLINK("#'"&amp;VLOOKUP($C228,ModMap!$A$2:$B$21,2,FALSE)&amp;"'!V"&amp;MATCH($K228,INDIRECT("'"&amp;VLOOKUP($C228,ModMap!$A$2:$B$21,2,FALSE)&amp;"'!$K:$K"),0),"Edit on module sheet"),"")</f>
        <v>Edit on module sheet</v>
      </c>
    </row>
    <row r="229" ht="42.0" customHeight="1">
      <c r="A229" s="39">
        <v>227.0</v>
      </c>
      <c r="B229" s="39">
        <v>825.0</v>
      </c>
      <c r="C229" s="39" t="s">
        <v>133</v>
      </c>
      <c r="D229" s="40" t="s">
        <v>134</v>
      </c>
      <c r="E229" s="31" t="s">
        <v>69</v>
      </c>
      <c r="F229" s="68" t="s">
        <v>1900</v>
      </c>
      <c r="G229" s="40" t="s">
        <v>1901</v>
      </c>
      <c r="H229" s="39" t="s">
        <v>2682</v>
      </c>
      <c r="I229" s="39" t="s">
        <v>2683</v>
      </c>
      <c r="J229" s="40" t="s">
        <v>2684</v>
      </c>
      <c r="K229" s="39" t="s">
        <v>3995</v>
      </c>
      <c r="L229" s="40" t="s">
        <v>3996</v>
      </c>
      <c r="M229" s="48" t="s">
        <v>434</v>
      </c>
      <c r="N229" s="39" t="s">
        <v>1907</v>
      </c>
      <c r="O229" s="39" t="s">
        <v>1708</v>
      </c>
      <c r="P229" s="40" t="s">
        <v>2687</v>
      </c>
      <c r="Q229" s="40" t="s">
        <v>2688</v>
      </c>
      <c r="R229" s="39" t="s">
        <v>1910</v>
      </c>
      <c r="S229" s="39" t="s">
        <v>69</v>
      </c>
      <c r="T229" s="39" t="str">
        <f t="array" ref="T229">IFERROR(INDEX(INDIRECT("'"&amp;VLOOKUP($C229,ModMap!$A$2:$B$21,2,FALSE)&amp;"'!T:T"),MATCH($K229,INDIRECT("'"&amp;VLOOKUP($C229,ModMap!$A$2:$B$21,2,FALSE)&amp;"'!$K:$K"),0)),"")</f>
        <v>Unassigned</v>
      </c>
      <c r="U229" s="48" t="s">
        <v>33</v>
      </c>
      <c r="V229" s="39" t="str">
        <f t="array" ref="V229">IFERROR(INDEX(INDIRECT("'"&amp;VLOOKUP($C229,ModMap!$A$2:$B$21,2,FALSE)&amp;"'!V:V"),MATCH($K229,INDIRECT("'"&amp;VLOOKUP($C229,ModMap!$A$2:$B$21,2,FALSE)&amp;"'!$K:$K"),0)),"")</f>
        <v>Not Started</v>
      </c>
      <c r="W229" s="39" t="str">
        <f t="array" ref="W229">IFERROR(INDEX(INDIRECT("'"&amp;VLOOKUP($C229,ModMap!$A$2:$B$21,2,FALSE)&amp;"'!W:W"),MATCH($K229,INDIRECT("'"&amp;VLOOKUP($C229,ModMap!$A$2:$B$21,2,FALSE)&amp;"'!$K:$K"),0)),"")</f>
        <v>Unassigned</v>
      </c>
      <c r="X229" s="44" t="s">
        <v>36</v>
      </c>
      <c r="Y229" s="39" t="str">
        <f t="array" ref="Y229">IFERROR(INDEX(INDIRECT("'"&amp;VLOOKUP($C229,ModMap!$A$2:$B$21,2,FALSE)&amp;"'!Y:Y"),MATCH($K229,INDIRECT("'"&amp;VLOOKUP($C229,ModMap!$A$2:$B$21,2,FALSE)&amp;"'!$K:$K"),0)),"")</f>
        <v>N/A</v>
      </c>
      <c r="Z229" s="39" t="str">
        <f t="array" ref="Z229">IFERROR(INDEX(INDIRECT("'"&amp;VLOOKUP($C229,ModMap!$A$2:$B$21,2,FALSE)&amp;"'!Z:Z"),MATCH($K229,INDIRECT("'"&amp;VLOOKUP($C229,ModMap!$A$2:$B$21,2,FALSE)&amp;"'!$K:$K"),0)),"")</f>
        <v/>
      </c>
      <c r="AA229" s="44" t="s">
        <v>36</v>
      </c>
      <c r="AB229" s="39" t="str">
        <f t="array" ref="AB229">IFERROR(INDEX(INDIRECT("'"&amp;VLOOKUP($C229,ModMap!$A$2:$B$21,2,FALSE)&amp;"'!AB:AB"),MATCH($K229,INDIRECT("'"&amp;VLOOKUP($C229,ModMap!$A$2:$B$21,2,FALSE)&amp;"'!$K:$K"),0)),"")</f>
        <v>N/A</v>
      </c>
      <c r="AC229" s="39" t="str">
        <f t="array" ref="AC229">IFERROR(INDEX(INDIRECT("'"&amp;VLOOKUP($C229,ModMap!$A$2:$B$21,2,FALSE)&amp;"'!AC:AC"),MATCH($K229,INDIRECT("'"&amp;VLOOKUP($C229,ModMap!$A$2:$B$21,2,FALSE)&amp;"'!$K:$K"),0)),"")</f>
        <v/>
      </c>
      <c r="AD229" s="48" t="s">
        <v>33</v>
      </c>
      <c r="AE229" s="39" t="str">
        <f t="array" ref="AE229">IFERROR(INDEX(INDIRECT("'"&amp;VLOOKUP($C229,ModMap!$A$2:$B$21,2,FALSE)&amp;"'!AE:AE"),MATCH($K229,INDIRECT("'"&amp;VLOOKUP($C229,ModMap!$A$2:$B$21,2,FALSE)&amp;"'!$K:$K"),0)),"")</f>
        <v>Not Started</v>
      </c>
      <c r="AF229" s="39" t="str">
        <f t="array" ref="AF229">IFERROR(INDEX(INDIRECT("'"&amp;VLOOKUP($C229,ModMap!$A$2:$B$21,2,FALSE)&amp;"'!AF:AF"),MATCH($K229,INDIRECT("'"&amp;VLOOKUP($C229,ModMap!$A$2:$B$21,2,FALSE)&amp;"'!$K:$K"),0)),"")</f>
        <v>Unassigned</v>
      </c>
      <c r="AG229" s="48" t="s">
        <v>33</v>
      </c>
      <c r="AH229" s="39" t="str">
        <f t="array" ref="AH229">IFERROR(INDEX(INDIRECT("'"&amp;VLOOKUP($C229,ModMap!$A$2:$B$21,2,FALSE)&amp;"'!AH:AH"),MATCH($K229,INDIRECT("'"&amp;VLOOKUP($C229,ModMap!$A$2:$B$21,2,FALSE)&amp;"'!$K:$K"),0)),"")</f>
        <v>Not Started</v>
      </c>
      <c r="AI229" s="39" t="str">
        <f t="array" ref="AI229">IFERROR(INDEX(INDIRECT("'"&amp;VLOOKUP($C229,ModMap!$A$2:$B$21,2,FALSE)&amp;"'!AI:AI"),MATCH($K229,INDIRECT("'"&amp;VLOOKUP($C229,ModMap!$A$2:$B$21,2,FALSE)&amp;"'!$K:$K"),0)),"")</f>
        <v>Unassigned</v>
      </c>
      <c r="AJ229" s="44" t="s">
        <v>36</v>
      </c>
      <c r="AK229" s="39" t="str">
        <f t="array" ref="AK229">IFERROR(INDEX(INDIRECT("'"&amp;VLOOKUP($C229,ModMap!$A$2:$B$21,2,FALSE)&amp;"'!AK:AK"),MATCH($K229,INDIRECT("'"&amp;VLOOKUP($C229,ModMap!$A$2:$B$21,2,FALSE)&amp;"'!$K:$K"),0)),"")</f>
        <v>N/A</v>
      </c>
      <c r="AL229" s="39" t="str">
        <f t="array" ref="AL229">IFERROR(INDEX(INDIRECT("'"&amp;VLOOKUP($C229,ModMap!$A$2:$B$21,2,FALSE)&amp;"'!AL:AL"),MATCH($K229,INDIRECT("'"&amp;VLOOKUP($C229,ModMap!$A$2:$B$21,2,FALSE)&amp;"'!$K:$K"),0)),"")</f>
        <v/>
      </c>
      <c r="AM229" s="39">
        <f t="shared" si="1"/>
        <v>3</v>
      </c>
      <c r="AN229" s="39" t="str">
        <f t="shared" si="2"/>
        <v>Not Started</v>
      </c>
      <c r="AO229" s="40" t="str">
        <f t="array" ref="AO229">IFERROR(INDEX(INDIRECT("'"&amp;VLOOKUP($C229,ModMap!$A$2:$B$21,2,FALSE)&amp;"'!AO:AO"),MATCH($K229,INDIRECT("'"&amp;VLOOKUP($C229,ModMap!$A$2:$B$21,2,FALSE)&amp;"'!$K:$K"),0)),"")</f>
        <v/>
      </c>
      <c r="AP229" s="49" t="str">
        <f t="array" ref="AP229">IFERROR(HYPERLINK("#'"&amp;VLOOKUP($C229,ModMap!$A$2:$B$21,2,FALSE)&amp;"'!V"&amp;MATCH($K229,INDIRECT("'"&amp;VLOOKUP($C229,ModMap!$A$2:$B$21,2,FALSE)&amp;"'!$K:$K"),0),"Edit on module sheet"),"")</f>
        <v>Edit on module sheet</v>
      </c>
    </row>
    <row r="230" ht="42.0" customHeight="1">
      <c r="A230" s="50">
        <v>228.0</v>
      </c>
      <c r="B230" s="50">
        <v>829.0</v>
      </c>
      <c r="C230" s="50" t="s">
        <v>133</v>
      </c>
      <c r="D230" s="51" t="s">
        <v>134</v>
      </c>
      <c r="E230" s="31" t="s">
        <v>69</v>
      </c>
      <c r="F230" s="68" t="s">
        <v>1900</v>
      </c>
      <c r="G230" s="51" t="s">
        <v>1901</v>
      </c>
      <c r="H230" s="50" t="s">
        <v>2708</v>
      </c>
      <c r="I230" s="50" t="s">
        <v>2709</v>
      </c>
      <c r="J230" s="51" t="s">
        <v>2710</v>
      </c>
      <c r="K230" s="50" t="s">
        <v>3998</v>
      </c>
      <c r="L230" s="51" t="s">
        <v>3999</v>
      </c>
      <c r="M230" s="48" t="s">
        <v>434</v>
      </c>
      <c r="N230" s="50" t="s">
        <v>1907</v>
      </c>
      <c r="O230" s="50" t="s">
        <v>1721</v>
      </c>
      <c r="P230" s="51" t="s">
        <v>1722</v>
      </c>
      <c r="Q230" s="51" t="s">
        <v>1723</v>
      </c>
      <c r="R230" s="50" t="s">
        <v>1910</v>
      </c>
      <c r="S230" s="50" t="s">
        <v>69</v>
      </c>
      <c r="T230" s="50" t="str">
        <f t="array" ref="T230">IFERROR(INDEX(INDIRECT("'"&amp;VLOOKUP($C230,ModMap!$A$2:$B$21,2,FALSE)&amp;"'!T:T"),MATCH($K230,INDIRECT("'"&amp;VLOOKUP($C230,ModMap!$A$2:$B$21,2,FALSE)&amp;"'!$K:$K"),0)),"")</f>
        <v>Unassigned</v>
      </c>
      <c r="U230" s="48" t="s">
        <v>33</v>
      </c>
      <c r="V230" s="50" t="str">
        <f t="array" ref="V230">IFERROR(INDEX(INDIRECT("'"&amp;VLOOKUP($C230,ModMap!$A$2:$B$21,2,FALSE)&amp;"'!V:V"),MATCH($K230,INDIRECT("'"&amp;VLOOKUP($C230,ModMap!$A$2:$B$21,2,FALSE)&amp;"'!$K:$K"),0)),"")</f>
        <v>Not Started</v>
      </c>
      <c r="W230" s="50" t="str">
        <f t="array" ref="W230">IFERROR(INDEX(INDIRECT("'"&amp;VLOOKUP($C230,ModMap!$A$2:$B$21,2,FALSE)&amp;"'!W:W"),MATCH($K230,INDIRECT("'"&amp;VLOOKUP($C230,ModMap!$A$2:$B$21,2,FALSE)&amp;"'!$K:$K"),0)),"")</f>
        <v>Unassigned</v>
      </c>
      <c r="X230" s="44" t="s">
        <v>36</v>
      </c>
      <c r="Y230" s="50" t="str">
        <f t="array" ref="Y230">IFERROR(INDEX(INDIRECT("'"&amp;VLOOKUP($C230,ModMap!$A$2:$B$21,2,FALSE)&amp;"'!Y:Y"),MATCH($K230,INDIRECT("'"&amp;VLOOKUP($C230,ModMap!$A$2:$B$21,2,FALSE)&amp;"'!$K:$K"),0)),"")</f>
        <v>N/A</v>
      </c>
      <c r="Z230" s="50" t="str">
        <f t="array" ref="Z230">IFERROR(INDEX(INDIRECT("'"&amp;VLOOKUP($C230,ModMap!$A$2:$B$21,2,FALSE)&amp;"'!Z:Z"),MATCH($K230,INDIRECT("'"&amp;VLOOKUP($C230,ModMap!$A$2:$B$21,2,FALSE)&amp;"'!$K:$K"),0)),"")</f>
        <v/>
      </c>
      <c r="AA230" s="44" t="s">
        <v>36</v>
      </c>
      <c r="AB230" s="50" t="str">
        <f t="array" ref="AB230">IFERROR(INDEX(INDIRECT("'"&amp;VLOOKUP($C230,ModMap!$A$2:$B$21,2,FALSE)&amp;"'!AB:AB"),MATCH($K230,INDIRECT("'"&amp;VLOOKUP($C230,ModMap!$A$2:$B$21,2,FALSE)&amp;"'!$K:$K"),0)),"")</f>
        <v>N/A</v>
      </c>
      <c r="AC230" s="50" t="str">
        <f t="array" ref="AC230">IFERROR(INDEX(INDIRECT("'"&amp;VLOOKUP($C230,ModMap!$A$2:$B$21,2,FALSE)&amp;"'!AC:AC"),MATCH($K230,INDIRECT("'"&amp;VLOOKUP($C230,ModMap!$A$2:$B$21,2,FALSE)&amp;"'!$K:$K"),0)),"")</f>
        <v/>
      </c>
      <c r="AD230" s="48" t="s">
        <v>33</v>
      </c>
      <c r="AE230" s="50" t="str">
        <f t="array" ref="AE230">IFERROR(INDEX(INDIRECT("'"&amp;VLOOKUP($C230,ModMap!$A$2:$B$21,2,FALSE)&amp;"'!AE:AE"),MATCH($K230,INDIRECT("'"&amp;VLOOKUP($C230,ModMap!$A$2:$B$21,2,FALSE)&amp;"'!$K:$K"),0)),"")</f>
        <v>Not Started</v>
      </c>
      <c r="AF230" s="50" t="str">
        <f t="array" ref="AF230">IFERROR(INDEX(INDIRECT("'"&amp;VLOOKUP($C230,ModMap!$A$2:$B$21,2,FALSE)&amp;"'!AF:AF"),MATCH($K230,INDIRECT("'"&amp;VLOOKUP($C230,ModMap!$A$2:$B$21,2,FALSE)&amp;"'!$K:$K"),0)),"")</f>
        <v>Unassigned</v>
      </c>
      <c r="AG230" s="48" t="s">
        <v>33</v>
      </c>
      <c r="AH230" s="50" t="str">
        <f t="array" ref="AH230">IFERROR(INDEX(INDIRECT("'"&amp;VLOOKUP($C230,ModMap!$A$2:$B$21,2,FALSE)&amp;"'!AH:AH"),MATCH($K230,INDIRECT("'"&amp;VLOOKUP($C230,ModMap!$A$2:$B$21,2,FALSE)&amp;"'!$K:$K"),0)),"")</f>
        <v>Not Started</v>
      </c>
      <c r="AI230" s="50" t="str">
        <f t="array" ref="AI230">IFERROR(INDEX(INDIRECT("'"&amp;VLOOKUP($C230,ModMap!$A$2:$B$21,2,FALSE)&amp;"'!AI:AI"),MATCH($K230,INDIRECT("'"&amp;VLOOKUP($C230,ModMap!$A$2:$B$21,2,FALSE)&amp;"'!$K:$K"),0)),"")</f>
        <v>Unassigned</v>
      </c>
      <c r="AJ230" s="44" t="s">
        <v>36</v>
      </c>
      <c r="AK230" s="50" t="str">
        <f t="array" ref="AK230">IFERROR(INDEX(INDIRECT("'"&amp;VLOOKUP($C230,ModMap!$A$2:$B$21,2,FALSE)&amp;"'!AK:AK"),MATCH($K230,INDIRECT("'"&amp;VLOOKUP($C230,ModMap!$A$2:$B$21,2,FALSE)&amp;"'!$K:$K"),0)),"")</f>
        <v>N/A</v>
      </c>
      <c r="AL230" s="50" t="str">
        <f t="array" ref="AL230">IFERROR(INDEX(INDIRECT("'"&amp;VLOOKUP($C230,ModMap!$A$2:$B$21,2,FALSE)&amp;"'!AL:AL"),MATCH($K230,INDIRECT("'"&amp;VLOOKUP($C230,ModMap!$A$2:$B$21,2,FALSE)&amp;"'!$K:$K"),0)),"")</f>
        <v/>
      </c>
      <c r="AM230" s="50">
        <f t="shared" si="1"/>
        <v>3</v>
      </c>
      <c r="AN230" s="50" t="str">
        <f t="shared" si="2"/>
        <v>Not Started</v>
      </c>
      <c r="AO230" s="51" t="str">
        <f t="array" ref="AO230">IFERROR(INDEX(INDIRECT("'"&amp;VLOOKUP($C230,ModMap!$A$2:$B$21,2,FALSE)&amp;"'!AO:AO"),MATCH($K230,INDIRECT("'"&amp;VLOOKUP($C230,ModMap!$A$2:$B$21,2,FALSE)&amp;"'!$K:$K"),0)),"")</f>
        <v/>
      </c>
      <c r="AP230" s="49" t="str">
        <f t="array" ref="AP230">IFERROR(HYPERLINK("#'"&amp;VLOOKUP($C230,ModMap!$A$2:$B$21,2,FALSE)&amp;"'!V"&amp;MATCH($K230,INDIRECT("'"&amp;VLOOKUP($C230,ModMap!$A$2:$B$21,2,FALSE)&amp;"'!$K:$K"),0),"Edit on module sheet"),"")</f>
        <v>Edit on module sheet</v>
      </c>
    </row>
    <row r="231" ht="42.0" customHeight="1">
      <c r="A231" s="39">
        <v>229.0</v>
      </c>
      <c r="B231" s="39">
        <v>833.0</v>
      </c>
      <c r="C231" s="39" t="s">
        <v>133</v>
      </c>
      <c r="D231" s="40" t="s">
        <v>134</v>
      </c>
      <c r="E231" s="31" t="s">
        <v>69</v>
      </c>
      <c r="F231" s="68" t="s">
        <v>1900</v>
      </c>
      <c r="G231" s="40" t="s">
        <v>1901</v>
      </c>
      <c r="H231" s="39" t="s">
        <v>2724</v>
      </c>
      <c r="I231" s="39" t="s">
        <v>2725</v>
      </c>
      <c r="J231" s="40" t="s">
        <v>2726</v>
      </c>
      <c r="K231" s="39" t="s">
        <v>4000</v>
      </c>
      <c r="L231" s="40" t="s">
        <v>4001</v>
      </c>
      <c r="M231" s="48" t="s">
        <v>434</v>
      </c>
      <c r="N231" s="39" t="s">
        <v>1907</v>
      </c>
      <c r="O231" s="39" t="s">
        <v>1721</v>
      </c>
      <c r="P231" s="40" t="s">
        <v>1733</v>
      </c>
      <c r="Q231" s="40" t="s">
        <v>1734</v>
      </c>
      <c r="R231" s="39" t="s">
        <v>1910</v>
      </c>
      <c r="S231" s="39" t="s">
        <v>69</v>
      </c>
      <c r="T231" s="39" t="str">
        <f t="array" ref="T231">IFERROR(INDEX(INDIRECT("'"&amp;VLOOKUP($C231,ModMap!$A$2:$B$21,2,FALSE)&amp;"'!T:T"),MATCH($K231,INDIRECT("'"&amp;VLOOKUP($C231,ModMap!$A$2:$B$21,2,FALSE)&amp;"'!$K:$K"),0)),"")</f>
        <v>Unassigned</v>
      </c>
      <c r="U231" s="48" t="s">
        <v>33</v>
      </c>
      <c r="V231" s="39" t="str">
        <f t="array" ref="V231">IFERROR(INDEX(INDIRECT("'"&amp;VLOOKUP($C231,ModMap!$A$2:$B$21,2,FALSE)&amp;"'!V:V"),MATCH($K231,INDIRECT("'"&amp;VLOOKUP($C231,ModMap!$A$2:$B$21,2,FALSE)&amp;"'!$K:$K"),0)),"")</f>
        <v>Not Started</v>
      </c>
      <c r="W231" s="39" t="str">
        <f t="array" ref="W231">IFERROR(INDEX(INDIRECT("'"&amp;VLOOKUP($C231,ModMap!$A$2:$B$21,2,FALSE)&amp;"'!W:W"),MATCH($K231,INDIRECT("'"&amp;VLOOKUP($C231,ModMap!$A$2:$B$21,2,FALSE)&amp;"'!$K:$K"),0)),"")</f>
        <v>Unassigned</v>
      </c>
      <c r="X231" s="44" t="s">
        <v>36</v>
      </c>
      <c r="Y231" s="39" t="str">
        <f t="array" ref="Y231">IFERROR(INDEX(INDIRECT("'"&amp;VLOOKUP($C231,ModMap!$A$2:$B$21,2,FALSE)&amp;"'!Y:Y"),MATCH($K231,INDIRECT("'"&amp;VLOOKUP($C231,ModMap!$A$2:$B$21,2,FALSE)&amp;"'!$K:$K"),0)),"")</f>
        <v>N/A</v>
      </c>
      <c r="Z231" s="39" t="str">
        <f t="array" ref="Z231">IFERROR(INDEX(INDIRECT("'"&amp;VLOOKUP($C231,ModMap!$A$2:$B$21,2,FALSE)&amp;"'!Z:Z"),MATCH($K231,INDIRECT("'"&amp;VLOOKUP($C231,ModMap!$A$2:$B$21,2,FALSE)&amp;"'!$K:$K"),0)),"")</f>
        <v/>
      </c>
      <c r="AA231" s="44" t="s">
        <v>36</v>
      </c>
      <c r="AB231" s="39" t="str">
        <f t="array" ref="AB231">IFERROR(INDEX(INDIRECT("'"&amp;VLOOKUP($C231,ModMap!$A$2:$B$21,2,FALSE)&amp;"'!AB:AB"),MATCH($K231,INDIRECT("'"&amp;VLOOKUP($C231,ModMap!$A$2:$B$21,2,FALSE)&amp;"'!$K:$K"),0)),"")</f>
        <v>N/A</v>
      </c>
      <c r="AC231" s="39" t="str">
        <f t="array" ref="AC231">IFERROR(INDEX(INDIRECT("'"&amp;VLOOKUP($C231,ModMap!$A$2:$B$21,2,FALSE)&amp;"'!AC:AC"),MATCH($K231,INDIRECT("'"&amp;VLOOKUP($C231,ModMap!$A$2:$B$21,2,FALSE)&amp;"'!$K:$K"),0)),"")</f>
        <v/>
      </c>
      <c r="AD231" s="48" t="s">
        <v>33</v>
      </c>
      <c r="AE231" s="39" t="str">
        <f t="array" ref="AE231">IFERROR(INDEX(INDIRECT("'"&amp;VLOOKUP($C231,ModMap!$A$2:$B$21,2,FALSE)&amp;"'!AE:AE"),MATCH($K231,INDIRECT("'"&amp;VLOOKUP($C231,ModMap!$A$2:$B$21,2,FALSE)&amp;"'!$K:$K"),0)),"")</f>
        <v>Not Started</v>
      </c>
      <c r="AF231" s="39" t="str">
        <f t="array" ref="AF231">IFERROR(INDEX(INDIRECT("'"&amp;VLOOKUP($C231,ModMap!$A$2:$B$21,2,FALSE)&amp;"'!AF:AF"),MATCH($K231,INDIRECT("'"&amp;VLOOKUP($C231,ModMap!$A$2:$B$21,2,FALSE)&amp;"'!$K:$K"),0)),"")</f>
        <v>Unassigned</v>
      </c>
      <c r="AG231" s="48" t="s">
        <v>33</v>
      </c>
      <c r="AH231" s="39" t="str">
        <f t="array" ref="AH231">IFERROR(INDEX(INDIRECT("'"&amp;VLOOKUP($C231,ModMap!$A$2:$B$21,2,FALSE)&amp;"'!AH:AH"),MATCH($K231,INDIRECT("'"&amp;VLOOKUP($C231,ModMap!$A$2:$B$21,2,FALSE)&amp;"'!$K:$K"),0)),"")</f>
        <v>Not Started</v>
      </c>
      <c r="AI231" s="39" t="str">
        <f t="array" ref="AI231">IFERROR(INDEX(INDIRECT("'"&amp;VLOOKUP($C231,ModMap!$A$2:$B$21,2,FALSE)&amp;"'!AI:AI"),MATCH($K231,INDIRECT("'"&amp;VLOOKUP($C231,ModMap!$A$2:$B$21,2,FALSE)&amp;"'!$K:$K"),0)),"")</f>
        <v>Unassigned</v>
      </c>
      <c r="AJ231" s="44" t="s">
        <v>36</v>
      </c>
      <c r="AK231" s="39" t="str">
        <f t="array" ref="AK231">IFERROR(INDEX(INDIRECT("'"&amp;VLOOKUP($C231,ModMap!$A$2:$B$21,2,FALSE)&amp;"'!AK:AK"),MATCH($K231,INDIRECT("'"&amp;VLOOKUP($C231,ModMap!$A$2:$B$21,2,FALSE)&amp;"'!$K:$K"),0)),"")</f>
        <v>N/A</v>
      </c>
      <c r="AL231" s="39" t="str">
        <f t="array" ref="AL231">IFERROR(INDEX(INDIRECT("'"&amp;VLOOKUP($C231,ModMap!$A$2:$B$21,2,FALSE)&amp;"'!AL:AL"),MATCH($K231,INDIRECT("'"&amp;VLOOKUP($C231,ModMap!$A$2:$B$21,2,FALSE)&amp;"'!$K:$K"),0)),"")</f>
        <v/>
      </c>
      <c r="AM231" s="39">
        <f t="shared" si="1"/>
        <v>3</v>
      </c>
      <c r="AN231" s="39" t="str">
        <f t="shared" si="2"/>
        <v>Not Started</v>
      </c>
      <c r="AO231" s="40" t="str">
        <f t="array" ref="AO231">IFERROR(INDEX(INDIRECT("'"&amp;VLOOKUP($C231,ModMap!$A$2:$B$21,2,FALSE)&amp;"'!AO:AO"),MATCH($K231,INDIRECT("'"&amp;VLOOKUP($C231,ModMap!$A$2:$B$21,2,FALSE)&amp;"'!$K:$K"),0)),"")</f>
        <v/>
      </c>
      <c r="AP231" s="49" t="str">
        <f t="array" ref="AP231">IFERROR(HYPERLINK("#'"&amp;VLOOKUP($C231,ModMap!$A$2:$B$21,2,FALSE)&amp;"'!V"&amp;MATCH($K231,INDIRECT("'"&amp;VLOOKUP($C231,ModMap!$A$2:$B$21,2,FALSE)&amp;"'!$K:$K"),0),"Edit on module sheet"),"")</f>
        <v>Edit on module sheet</v>
      </c>
    </row>
    <row r="232" ht="42.0" customHeight="1">
      <c r="A232" s="50">
        <v>230.0</v>
      </c>
      <c r="B232" s="50">
        <v>837.0</v>
      </c>
      <c r="C232" s="50" t="s">
        <v>133</v>
      </c>
      <c r="D232" s="51" t="s">
        <v>134</v>
      </c>
      <c r="E232" s="31" t="s">
        <v>69</v>
      </c>
      <c r="F232" s="68" t="s">
        <v>1900</v>
      </c>
      <c r="G232" s="51" t="s">
        <v>1901</v>
      </c>
      <c r="H232" s="50" t="s">
        <v>2738</v>
      </c>
      <c r="I232" s="50" t="s">
        <v>2739</v>
      </c>
      <c r="J232" s="51" t="s">
        <v>2740</v>
      </c>
      <c r="K232" s="50" t="s">
        <v>4002</v>
      </c>
      <c r="L232" s="51" t="s">
        <v>4003</v>
      </c>
      <c r="M232" s="48" t="s">
        <v>434</v>
      </c>
      <c r="N232" s="50" t="s">
        <v>1907</v>
      </c>
      <c r="O232" s="50" t="s">
        <v>1721</v>
      </c>
      <c r="P232" s="51" t="s">
        <v>1741</v>
      </c>
      <c r="Q232" s="51" t="s">
        <v>1742</v>
      </c>
      <c r="R232" s="50" t="s">
        <v>1910</v>
      </c>
      <c r="S232" s="50" t="s">
        <v>69</v>
      </c>
      <c r="T232" s="50" t="str">
        <f t="array" ref="T232">IFERROR(INDEX(INDIRECT("'"&amp;VLOOKUP($C232,ModMap!$A$2:$B$21,2,FALSE)&amp;"'!T:T"),MATCH($K232,INDIRECT("'"&amp;VLOOKUP($C232,ModMap!$A$2:$B$21,2,FALSE)&amp;"'!$K:$K"),0)),"")</f>
        <v>Unassigned</v>
      </c>
      <c r="U232" s="48" t="s">
        <v>33</v>
      </c>
      <c r="V232" s="50" t="str">
        <f t="array" ref="V232">IFERROR(INDEX(INDIRECT("'"&amp;VLOOKUP($C232,ModMap!$A$2:$B$21,2,FALSE)&amp;"'!V:V"),MATCH($K232,INDIRECT("'"&amp;VLOOKUP($C232,ModMap!$A$2:$B$21,2,FALSE)&amp;"'!$K:$K"),0)),"")</f>
        <v>Not Started</v>
      </c>
      <c r="W232" s="50" t="str">
        <f t="array" ref="W232">IFERROR(INDEX(INDIRECT("'"&amp;VLOOKUP($C232,ModMap!$A$2:$B$21,2,FALSE)&amp;"'!W:W"),MATCH($K232,INDIRECT("'"&amp;VLOOKUP($C232,ModMap!$A$2:$B$21,2,FALSE)&amp;"'!$K:$K"),0)),"")</f>
        <v>Unassigned</v>
      </c>
      <c r="X232" s="44" t="s">
        <v>36</v>
      </c>
      <c r="Y232" s="50" t="str">
        <f t="array" ref="Y232">IFERROR(INDEX(INDIRECT("'"&amp;VLOOKUP($C232,ModMap!$A$2:$B$21,2,FALSE)&amp;"'!Y:Y"),MATCH($K232,INDIRECT("'"&amp;VLOOKUP($C232,ModMap!$A$2:$B$21,2,FALSE)&amp;"'!$K:$K"),0)),"")</f>
        <v>N/A</v>
      </c>
      <c r="Z232" s="50" t="str">
        <f t="array" ref="Z232">IFERROR(INDEX(INDIRECT("'"&amp;VLOOKUP($C232,ModMap!$A$2:$B$21,2,FALSE)&amp;"'!Z:Z"),MATCH($K232,INDIRECT("'"&amp;VLOOKUP($C232,ModMap!$A$2:$B$21,2,FALSE)&amp;"'!$K:$K"),0)),"")</f>
        <v/>
      </c>
      <c r="AA232" s="44" t="s">
        <v>36</v>
      </c>
      <c r="AB232" s="50" t="str">
        <f t="array" ref="AB232">IFERROR(INDEX(INDIRECT("'"&amp;VLOOKUP($C232,ModMap!$A$2:$B$21,2,FALSE)&amp;"'!AB:AB"),MATCH($K232,INDIRECT("'"&amp;VLOOKUP($C232,ModMap!$A$2:$B$21,2,FALSE)&amp;"'!$K:$K"),0)),"")</f>
        <v>N/A</v>
      </c>
      <c r="AC232" s="50" t="str">
        <f t="array" ref="AC232">IFERROR(INDEX(INDIRECT("'"&amp;VLOOKUP($C232,ModMap!$A$2:$B$21,2,FALSE)&amp;"'!AC:AC"),MATCH($K232,INDIRECT("'"&amp;VLOOKUP($C232,ModMap!$A$2:$B$21,2,FALSE)&amp;"'!$K:$K"),0)),"")</f>
        <v/>
      </c>
      <c r="AD232" s="48" t="s">
        <v>33</v>
      </c>
      <c r="AE232" s="50" t="str">
        <f t="array" ref="AE232">IFERROR(INDEX(INDIRECT("'"&amp;VLOOKUP($C232,ModMap!$A$2:$B$21,2,FALSE)&amp;"'!AE:AE"),MATCH($K232,INDIRECT("'"&amp;VLOOKUP($C232,ModMap!$A$2:$B$21,2,FALSE)&amp;"'!$K:$K"),0)),"")</f>
        <v>Not Started</v>
      </c>
      <c r="AF232" s="50" t="str">
        <f t="array" ref="AF232">IFERROR(INDEX(INDIRECT("'"&amp;VLOOKUP($C232,ModMap!$A$2:$B$21,2,FALSE)&amp;"'!AF:AF"),MATCH($K232,INDIRECT("'"&amp;VLOOKUP($C232,ModMap!$A$2:$B$21,2,FALSE)&amp;"'!$K:$K"),0)),"")</f>
        <v>Unassigned</v>
      </c>
      <c r="AG232" s="48" t="s">
        <v>33</v>
      </c>
      <c r="AH232" s="50" t="str">
        <f t="array" ref="AH232">IFERROR(INDEX(INDIRECT("'"&amp;VLOOKUP($C232,ModMap!$A$2:$B$21,2,FALSE)&amp;"'!AH:AH"),MATCH($K232,INDIRECT("'"&amp;VLOOKUP($C232,ModMap!$A$2:$B$21,2,FALSE)&amp;"'!$K:$K"),0)),"")</f>
        <v>Not Started</v>
      </c>
      <c r="AI232" s="50" t="str">
        <f t="array" ref="AI232">IFERROR(INDEX(INDIRECT("'"&amp;VLOOKUP($C232,ModMap!$A$2:$B$21,2,FALSE)&amp;"'!AI:AI"),MATCH($K232,INDIRECT("'"&amp;VLOOKUP($C232,ModMap!$A$2:$B$21,2,FALSE)&amp;"'!$K:$K"),0)),"")</f>
        <v>Unassigned</v>
      </c>
      <c r="AJ232" s="44" t="s">
        <v>36</v>
      </c>
      <c r="AK232" s="50" t="str">
        <f t="array" ref="AK232">IFERROR(INDEX(INDIRECT("'"&amp;VLOOKUP($C232,ModMap!$A$2:$B$21,2,FALSE)&amp;"'!AK:AK"),MATCH($K232,INDIRECT("'"&amp;VLOOKUP($C232,ModMap!$A$2:$B$21,2,FALSE)&amp;"'!$K:$K"),0)),"")</f>
        <v>N/A</v>
      </c>
      <c r="AL232" s="50" t="str">
        <f t="array" ref="AL232">IFERROR(INDEX(INDIRECT("'"&amp;VLOOKUP($C232,ModMap!$A$2:$B$21,2,FALSE)&amp;"'!AL:AL"),MATCH($K232,INDIRECT("'"&amp;VLOOKUP($C232,ModMap!$A$2:$B$21,2,FALSE)&amp;"'!$K:$K"),0)),"")</f>
        <v/>
      </c>
      <c r="AM232" s="50">
        <f t="shared" si="1"/>
        <v>3</v>
      </c>
      <c r="AN232" s="50" t="str">
        <f t="shared" si="2"/>
        <v>Not Started</v>
      </c>
      <c r="AO232" s="51" t="str">
        <f t="array" ref="AO232">IFERROR(INDEX(INDIRECT("'"&amp;VLOOKUP($C232,ModMap!$A$2:$B$21,2,FALSE)&amp;"'!AO:AO"),MATCH($K232,INDIRECT("'"&amp;VLOOKUP($C232,ModMap!$A$2:$B$21,2,FALSE)&amp;"'!$K:$K"),0)),"")</f>
        <v/>
      </c>
      <c r="AP232" s="49" t="str">
        <f t="array" ref="AP232">IFERROR(HYPERLINK("#'"&amp;VLOOKUP($C232,ModMap!$A$2:$B$21,2,FALSE)&amp;"'!V"&amp;MATCH($K232,INDIRECT("'"&amp;VLOOKUP($C232,ModMap!$A$2:$B$21,2,FALSE)&amp;"'!$K:$K"),0),"Edit on module sheet"),"")</f>
        <v>Edit on module sheet</v>
      </c>
    </row>
    <row r="233" ht="42.0" customHeight="1">
      <c r="A233" s="39">
        <v>231.0</v>
      </c>
      <c r="B233" s="39">
        <v>841.0</v>
      </c>
      <c r="C233" s="39" t="s">
        <v>133</v>
      </c>
      <c r="D233" s="40" t="s">
        <v>134</v>
      </c>
      <c r="E233" s="31" t="s">
        <v>69</v>
      </c>
      <c r="F233" s="68" t="s">
        <v>1900</v>
      </c>
      <c r="G233" s="40" t="s">
        <v>1901</v>
      </c>
      <c r="H233" s="39" t="s">
        <v>2754</v>
      </c>
      <c r="I233" s="39" t="s">
        <v>2755</v>
      </c>
      <c r="J233" s="40" t="s">
        <v>2756</v>
      </c>
      <c r="K233" s="39" t="s">
        <v>4004</v>
      </c>
      <c r="L233" s="40" t="s">
        <v>4005</v>
      </c>
      <c r="M233" s="48" t="s">
        <v>434</v>
      </c>
      <c r="N233" s="39" t="s">
        <v>1907</v>
      </c>
      <c r="O233" s="39" t="s">
        <v>1656</v>
      </c>
      <c r="P233" s="40" t="s">
        <v>1666</v>
      </c>
      <c r="Q233" s="40" t="s">
        <v>1667</v>
      </c>
      <c r="R233" s="39" t="s">
        <v>1910</v>
      </c>
      <c r="S233" s="39" t="s">
        <v>69</v>
      </c>
      <c r="T233" s="39" t="str">
        <f t="array" ref="T233">IFERROR(INDEX(INDIRECT("'"&amp;VLOOKUP($C233,ModMap!$A$2:$B$21,2,FALSE)&amp;"'!T:T"),MATCH($K233,INDIRECT("'"&amp;VLOOKUP($C233,ModMap!$A$2:$B$21,2,FALSE)&amp;"'!$K:$K"),0)),"")</f>
        <v>Unassigned</v>
      </c>
      <c r="U233" s="48" t="s">
        <v>33</v>
      </c>
      <c r="V233" s="39" t="str">
        <f t="array" ref="V233">IFERROR(INDEX(INDIRECT("'"&amp;VLOOKUP($C233,ModMap!$A$2:$B$21,2,FALSE)&amp;"'!V:V"),MATCH($K233,INDIRECT("'"&amp;VLOOKUP($C233,ModMap!$A$2:$B$21,2,FALSE)&amp;"'!$K:$K"),0)),"")</f>
        <v>Not Started</v>
      </c>
      <c r="W233" s="39" t="str">
        <f t="array" ref="W233">IFERROR(INDEX(INDIRECT("'"&amp;VLOOKUP($C233,ModMap!$A$2:$B$21,2,FALSE)&amp;"'!W:W"),MATCH($K233,INDIRECT("'"&amp;VLOOKUP($C233,ModMap!$A$2:$B$21,2,FALSE)&amp;"'!$K:$K"),0)),"")</f>
        <v>Unassigned</v>
      </c>
      <c r="X233" s="44" t="s">
        <v>36</v>
      </c>
      <c r="Y233" s="39" t="str">
        <f t="array" ref="Y233">IFERROR(INDEX(INDIRECT("'"&amp;VLOOKUP($C233,ModMap!$A$2:$B$21,2,FALSE)&amp;"'!Y:Y"),MATCH($K233,INDIRECT("'"&amp;VLOOKUP($C233,ModMap!$A$2:$B$21,2,FALSE)&amp;"'!$K:$K"),0)),"")</f>
        <v>N/A</v>
      </c>
      <c r="Z233" s="39" t="str">
        <f t="array" ref="Z233">IFERROR(INDEX(INDIRECT("'"&amp;VLOOKUP($C233,ModMap!$A$2:$B$21,2,FALSE)&amp;"'!Z:Z"),MATCH($K233,INDIRECT("'"&amp;VLOOKUP($C233,ModMap!$A$2:$B$21,2,FALSE)&amp;"'!$K:$K"),0)),"")</f>
        <v/>
      </c>
      <c r="AA233" s="44" t="s">
        <v>36</v>
      </c>
      <c r="AB233" s="39" t="str">
        <f t="array" ref="AB233">IFERROR(INDEX(INDIRECT("'"&amp;VLOOKUP($C233,ModMap!$A$2:$B$21,2,FALSE)&amp;"'!AB:AB"),MATCH($K233,INDIRECT("'"&amp;VLOOKUP($C233,ModMap!$A$2:$B$21,2,FALSE)&amp;"'!$K:$K"),0)),"")</f>
        <v>N/A</v>
      </c>
      <c r="AC233" s="39" t="str">
        <f t="array" ref="AC233">IFERROR(INDEX(INDIRECT("'"&amp;VLOOKUP($C233,ModMap!$A$2:$B$21,2,FALSE)&amp;"'!AC:AC"),MATCH($K233,INDIRECT("'"&amp;VLOOKUP($C233,ModMap!$A$2:$B$21,2,FALSE)&amp;"'!$K:$K"),0)),"")</f>
        <v/>
      </c>
      <c r="AD233" s="48" t="s">
        <v>33</v>
      </c>
      <c r="AE233" s="39" t="str">
        <f t="array" ref="AE233">IFERROR(INDEX(INDIRECT("'"&amp;VLOOKUP($C233,ModMap!$A$2:$B$21,2,FALSE)&amp;"'!AE:AE"),MATCH($K233,INDIRECT("'"&amp;VLOOKUP($C233,ModMap!$A$2:$B$21,2,FALSE)&amp;"'!$K:$K"),0)),"")</f>
        <v>Not Started</v>
      </c>
      <c r="AF233" s="39" t="str">
        <f t="array" ref="AF233">IFERROR(INDEX(INDIRECT("'"&amp;VLOOKUP($C233,ModMap!$A$2:$B$21,2,FALSE)&amp;"'!AF:AF"),MATCH($K233,INDIRECT("'"&amp;VLOOKUP($C233,ModMap!$A$2:$B$21,2,FALSE)&amp;"'!$K:$K"),0)),"")</f>
        <v>Unassigned</v>
      </c>
      <c r="AG233" s="48" t="s">
        <v>33</v>
      </c>
      <c r="AH233" s="39" t="str">
        <f t="array" ref="AH233">IFERROR(INDEX(INDIRECT("'"&amp;VLOOKUP($C233,ModMap!$A$2:$B$21,2,FALSE)&amp;"'!AH:AH"),MATCH($K233,INDIRECT("'"&amp;VLOOKUP($C233,ModMap!$A$2:$B$21,2,FALSE)&amp;"'!$K:$K"),0)),"")</f>
        <v>Not Started</v>
      </c>
      <c r="AI233" s="39" t="str">
        <f t="array" ref="AI233">IFERROR(INDEX(INDIRECT("'"&amp;VLOOKUP($C233,ModMap!$A$2:$B$21,2,FALSE)&amp;"'!AI:AI"),MATCH($K233,INDIRECT("'"&amp;VLOOKUP($C233,ModMap!$A$2:$B$21,2,FALSE)&amp;"'!$K:$K"),0)),"")</f>
        <v>Unassigned</v>
      </c>
      <c r="AJ233" s="44" t="s">
        <v>36</v>
      </c>
      <c r="AK233" s="39" t="str">
        <f t="array" ref="AK233">IFERROR(INDEX(INDIRECT("'"&amp;VLOOKUP($C233,ModMap!$A$2:$B$21,2,FALSE)&amp;"'!AK:AK"),MATCH($K233,INDIRECT("'"&amp;VLOOKUP($C233,ModMap!$A$2:$B$21,2,FALSE)&amp;"'!$K:$K"),0)),"")</f>
        <v>N/A</v>
      </c>
      <c r="AL233" s="39" t="str">
        <f t="array" ref="AL233">IFERROR(INDEX(INDIRECT("'"&amp;VLOOKUP($C233,ModMap!$A$2:$B$21,2,FALSE)&amp;"'!AL:AL"),MATCH($K233,INDIRECT("'"&amp;VLOOKUP($C233,ModMap!$A$2:$B$21,2,FALSE)&amp;"'!$K:$K"),0)),"")</f>
        <v/>
      </c>
      <c r="AM233" s="39">
        <f t="shared" si="1"/>
        <v>3</v>
      </c>
      <c r="AN233" s="39" t="str">
        <f t="shared" si="2"/>
        <v>Not Started</v>
      </c>
      <c r="AO233" s="40" t="str">
        <f t="array" ref="AO233">IFERROR(INDEX(INDIRECT("'"&amp;VLOOKUP($C233,ModMap!$A$2:$B$21,2,FALSE)&amp;"'!AO:AO"),MATCH($K233,INDIRECT("'"&amp;VLOOKUP($C233,ModMap!$A$2:$B$21,2,FALSE)&amp;"'!$K:$K"),0)),"")</f>
        <v/>
      </c>
      <c r="AP233" s="49" t="str">
        <f t="array" ref="AP233">IFERROR(HYPERLINK("#'"&amp;VLOOKUP($C233,ModMap!$A$2:$B$21,2,FALSE)&amp;"'!V"&amp;MATCH($K233,INDIRECT("'"&amp;VLOOKUP($C233,ModMap!$A$2:$B$21,2,FALSE)&amp;"'!$K:$K"),0),"Edit on module sheet"),"")</f>
        <v>Edit on module sheet</v>
      </c>
    </row>
    <row r="234" ht="42.0" customHeight="1">
      <c r="A234" s="50">
        <v>232.0</v>
      </c>
      <c r="B234" s="50">
        <v>845.0</v>
      </c>
      <c r="C234" s="50" t="s">
        <v>133</v>
      </c>
      <c r="D234" s="51" t="s">
        <v>134</v>
      </c>
      <c r="E234" s="31" t="s">
        <v>69</v>
      </c>
      <c r="F234" s="68" t="s">
        <v>1900</v>
      </c>
      <c r="G234" s="51" t="s">
        <v>1901</v>
      </c>
      <c r="H234" s="50" t="s">
        <v>2766</v>
      </c>
      <c r="I234" s="50" t="s">
        <v>2767</v>
      </c>
      <c r="J234" s="51" t="s">
        <v>2768</v>
      </c>
      <c r="K234" s="50" t="s">
        <v>4006</v>
      </c>
      <c r="L234" s="51" t="s">
        <v>4007</v>
      </c>
      <c r="M234" s="48" t="s">
        <v>434</v>
      </c>
      <c r="N234" s="50" t="s">
        <v>1907</v>
      </c>
      <c r="O234" s="50" t="s">
        <v>1656</v>
      </c>
      <c r="P234" s="51" t="s">
        <v>2771</v>
      </c>
      <c r="Q234" s="51" t="s">
        <v>2772</v>
      </c>
      <c r="R234" s="50" t="s">
        <v>1910</v>
      </c>
      <c r="S234" s="50" t="s">
        <v>69</v>
      </c>
      <c r="T234" s="50" t="str">
        <f t="array" ref="T234">IFERROR(INDEX(INDIRECT("'"&amp;VLOOKUP($C234,ModMap!$A$2:$B$21,2,FALSE)&amp;"'!T:T"),MATCH($K234,INDIRECT("'"&amp;VLOOKUP($C234,ModMap!$A$2:$B$21,2,FALSE)&amp;"'!$K:$K"),0)),"")</f>
        <v>Unassigned</v>
      </c>
      <c r="U234" s="48" t="s">
        <v>33</v>
      </c>
      <c r="V234" s="50" t="str">
        <f t="array" ref="V234">IFERROR(INDEX(INDIRECT("'"&amp;VLOOKUP($C234,ModMap!$A$2:$B$21,2,FALSE)&amp;"'!V:V"),MATCH($K234,INDIRECT("'"&amp;VLOOKUP($C234,ModMap!$A$2:$B$21,2,FALSE)&amp;"'!$K:$K"),0)),"")</f>
        <v>Not Started</v>
      </c>
      <c r="W234" s="50" t="str">
        <f t="array" ref="W234">IFERROR(INDEX(INDIRECT("'"&amp;VLOOKUP($C234,ModMap!$A$2:$B$21,2,FALSE)&amp;"'!W:W"),MATCH($K234,INDIRECT("'"&amp;VLOOKUP($C234,ModMap!$A$2:$B$21,2,FALSE)&amp;"'!$K:$K"),0)),"")</f>
        <v>Unassigned</v>
      </c>
      <c r="X234" s="44" t="s">
        <v>36</v>
      </c>
      <c r="Y234" s="50" t="str">
        <f t="array" ref="Y234">IFERROR(INDEX(INDIRECT("'"&amp;VLOOKUP($C234,ModMap!$A$2:$B$21,2,FALSE)&amp;"'!Y:Y"),MATCH($K234,INDIRECT("'"&amp;VLOOKUP($C234,ModMap!$A$2:$B$21,2,FALSE)&amp;"'!$K:$K"),0)),"")</f>
        <v>N/A</v>
      </c>
      <c r="Z234" s="50" t="str">
        <f t="array" ref="Z234">IFERROR(INDEX(INDIRECT("'"&amp;VLOOKUP($C234,ModMap!$A$2:$B$21,2,FALSE)&amp;"'!Z:Z"),MATCH($K234,INDIRECT("'"&amp;VLOOKUP($C234,ModMap!$A$2:$B$21,2,FALSE)&amp;"'!$K:$K"),0)),"")</f>
        <v/>
      </c>
      <c r="AA234" s="44" t="s">
        <v>36</v>
      </c>
      <c r="AB234" s="50" t="str">
        <f t="array" ref="AB234">IFERROR(INDEX(INDIRECT("'"&amp;VLOOKUP($C234,ModMap!$A$2:$B$21,2,FALSE)&amp;"'!AB:AB"),MATCH($K234,INDIRECT("'"&amp;VLOOKUP($C234,ModMap!$A$2:$B$21,2,FALSE)&amp;"'!$K:$K"),0)),"")</f>
        <v>N/A</v>
      </c>
      <c r="AC234" s="50" t="str">
        <f t="array" ref="AC234">IFERROR(INDEX(INDIRECT("'"&amp;VLOOKUP($C234,ModMap!$A$2:$B$21,2,FALSE)&amp;"'!AC:AC"),MATCH($K234,INDIRECT("'"&amp;VLOOKUP($C234,ModMap!$A$2:$B$21,2,FALSE)&amp;"'!$K:$K"),0)),"")</f>
        <v/>
      </c>
      <c r="AD234" s="48" t="s">
        <v>33</v>
      </c>
      <c r="AE234" s="50" t="str">
        <f t="array" ref="AE234">IFERROR(INDEX(INDIRECT("'"&amp;VLOOKUP($C234,ModMap!$A$2:$B$21,2,FALSE)&amp;"'!AE:AE"),MATCH($K234,INDIRECT("'"&amp;VLOOKUP($C234,ModMap!$A$2:$B$21,2,FALSE)&amp;"'!$K:$K"),0)),"")</f>
        <v>Not Started</v>
      </c>
      <c r="AF234" s="50" t="str">
        <f t="array" ref="AF234">IFERROR(INDEX(INDIRECT("'"&amp;VLOOKUP($C234,ModMap!$A$2:$B$21,2,FALSE)&amp;"'!AF:AF"),MATCH($K234,INDIRECT("'"&amp;VLOOKUP($C234,ModMap!$A$2:$B$21,2,FALSE)&amp;"'!$K:$K"),0)),"")</f>
        <v>Unassigned</v>
      </c>
      <c r="AG234" s="48" t="s">
        <v>33</v>
      </c>
      <c r="AH234" s="50" t="str">
        <f t="array" ref="AH234">IFERROR(INDEX(INDIRECT("'"&amp;VLOOKUP($C234,ModMap!$A$2:$B$21,2,FALSE)&amp;"'!AH:AH"),MATCH($K234,INDIRECT("'"&amp;VLOOKUP($C234,ModMap!$A$2:$B$21,2,FALSE)&amp;"'!$K:$K"),0)),"")</f>
        <v>Not Started</v>
      </c>
      <c r="AI234" s="50" t="str">
        <f t="array" ref="AI234">IFERROR(INDEX(INDIRECT("'"&amp;VLOOKUP($C234,ModMap!$A$2:$B$21,2,FALSE)&amp;"'!AI:AI"),MATCH($K234,INDIRECT("'"&amp;VLOOKUP($C234,ModMap!$A$2:$B$21,2,FALSE)&amp;"'!$K:$K"),0)),"")</f>
        <v>Unassigned</v>
      </c>
      <c r="AJ234" s="44" t="s">
        <v>36</v>
      </c>
      <c r="AK234" s="50" t="str">
        <f t="array" ref="AK234">IFERROR(INDEX(INDIRECT("'"&amp;VLOOKUP($C234,ModMap!$A$2:$B$21,2,FALSE)&amp;"'!AK:AK"),MATCH($K234,INDIRECT("'"&amp;VLOOKUP($C234,ModMap!$A$2:$B$21,2,FALSE)&amp;"'!$K:$K"),0)),"")</f>
        <v>N/A</v>
      </c>
      <c r="AL234" s="50" t="str">
        <f t="array" ref="AL234">IFERROR(INDEX(INDIRECT("'"&amp;VLOOKUP($C234,ModMap!$A$2:$B$21,2,FALSE)&amp;"'!AL:AL"),MATCH($K234,INDIRECT("'"&amp;VLOOKUP($C234,ModMap!$A$2:$B$21,2,FALSE)&amp;"'!$K:$K"),0)),"")</f>
        <v/>
      </c>
      <c r="AM234" s="50">
        <f t="shared" si="1"/>
        <v>3</v>
      </c>
      <c r="AN234" s="50" t="str">
        <f t="shared" si="2"/>
        <v>Not Started</v>
      </c>
      <c r="AO234" s="51" t="str">
        <f t="array" ref="AO234">IFERROR(INDEX(INDIRECT("'"&amp;VLOOKUP($C234,ModMap!$A$2:$B$21,2,FALSE)&amp;"'!AO:AO"),MATCH($K234,INDIRECT("'"&amp;VLOOKUP($C234,ModMap!$A$2:$B$21,2,FALSE)&amp;"'!$K:$K"),0)),"")</f>
        <v/>
      </c>
      <c r="AP234" s="49" t="str">
        <f t="array" ref="AP234">IFERROR(HYPERLINK("#'"&amp;VLOOKUP($C234,ModMap!$A$2:$B$21,2,FALSE)&amp;"'!V"&amp;MATCH($K234,INDIRECT("'"&amp;VLOOKUP($C234,ModMap!$A$2:$B$21,2,FALSE)&amp;"'!$K:$K"),0),"Edit on module sheet"),"")</f>
        <v>Edit on module sheet</v>
      </c>
    </row>
    <row r="235" ht="42.0" customHeight="1">
      <c r="A235" s="39">
        <v>233.0</v>
      </c>
      <c r="B235" s="39">
        <v>849.0</v>
      </c>
      <c r="C235" s="39" t="s">
        <v>133</v>
      </c>
      <c r="D235" s="40" t="s">
        <v>134</v>
      </c>
      <c r="E235" s="31" t="s">
        <v>69</v>
      </c>
      <c r="F235" s="68" t="s">
        <v>1900</v>
      </c>
      <c r="G235" s="40" t="s">
        <v>1901</v>
      </c>
      <c r="H235" s="39" t="s">
        <v>2778</v>
      </c>
      <c r="I235" s="39" t="s">
        <v>2779</v>
      </c>
      <c r="J235" s="40" t="s">
        <v>2780</v>
      </c>
      <c r="K235" s="39" t="s">
        <v>4008</v>
      </c>
      <c r="L235" s="40" t="s">
        <v>4009</v>
      </c>
      <c r="M235" s="48" t="s">
        <v>434</v>
      </c>
      <c r="N235" s="39" t="s">
        <v>1907</v>
      </c>
      <c r="O235" s="39" t="s">
        <v>1656</v>
      </c>
      <c r="P235" s="40" t="s">
        <v>2783</v>
      </c>
      <c r="Q235" s="40" t="s">
        <v>2784</v>
      </c>
      <c r="R235" s="39" t="s">
        <v>1910</v>
      </c>
      <c r="S235" s="39" t="s">
        <v>69</v>
      </c>
      <c r="T235" s="39" t="str">
        <f t="array" ref="T235">IFERROR(INDEX(INDIRECT("'"&amp;VLOOKUP($C235,ModMap!$A$2:$B$21,2,FALSE)&amp;"'!T:T"),MATCH($K235,INDIRECT("'"&amp;VLOOKUP($C235,ModMap!$A$2:$B$21,2,FALSE)&amp;"'!$K:$K"),0)),"")</f>
        <v>Unassigned</v>
      </c>
      <c r="U235" s="48" t="s">
        <v>33</v>
      </c>
      <c r="V235" s="39" t="str">
        <f t="array" ref="V235">IFERROR(INDEX(INDIRECT("'"&amp;VLOOKUP($C235,ModMap!$A$2:$B$21,2,FALSE)&amp;"'!V:V"),MATCH($K235,INDIRECT("'"&amp;VLOOKUP($C235,ModMap!$A$2:$B$21,2,FALSE)&amp;"'!$K:$K"),0)),"")</f>
        <v>Not Started</v>
      </c>
      <c r="W235" s="39" t="str">
        <f t="array" ref="W235">IFERROR(INDEX(INDIRECT("'"&amp;VLOOKUP($C235,ModMap!$A$2:$B$21,2,FALSE)&amp;"'!W:W"),MATCH($K235,INDIRECT("'"&amp;VLOOKUP($C235,ModMap!$A$2:$B$21,2,FALSE)&amp;"'!$K:$K"),0)),"")</f>
        <v>Unassigned</v>
      </c>
      <c r="X235" s="44" t="s">
        <v>36</v>
      </c>
      <c r="Y235" s="39" t="str">
        <f t="array" ref="Y235">IFERROR(INDEX(INDIRECT("'"&amp;VLOOKUP($C235,ModMap!$A$2:$B$21,2,FALSE)&amp;"'!Y:Y"),MATCH($K235,INDIRECT("'"&amp;VLOOKUP($C235,ModMap!$A$2:$B$21,2,FALSE)&amp;"'!$K:$K"),0)),"")</f>
        <v>N/A</v>
      </c>
      <c r="Z235" s="39" t="str">
        <f t="array" ref="Z235">IFERROR(INDEX(INDIRECT("'"&amp;VLOOKUP($C235,ModMap!$A$2:$B$21,2,FALSE)&amp;"'!Z:Z"),MATCH($K235,INDIRECT("'"&amp;VLOOKUP($C235,ModMap!$A$2:$B$21,2,FALSE)&amp;"'!$K:$K"),0)),"")</f>
        <v/>
      </c>
      <c r="AA235" s="44" t="s">
        <v>36</v>
      </c>
      <c r="AB235" s="39" t="str">
        <f t="array" ref="AB235">IFERROR(INDEX(INDIRECT("'"&amp;VLOOKUP($C235,ModMap!$A$2:$B$21,2,FALSE)&amp;"'!AB:AB"),MATCH($K235,INDIRECT("'"&amp;VLOOKUP($C235,ModMap!$A$2:$B$21,2,FALSE)&amp;"'!$K:$K"),0)),"")</f>
        <v>N/A</v>
      </c>
      <c r="AC235" s="39" t="str">
        <f t="array" ref="AC235">IFERROR(INDEX(INDIRECT("'"&amp;VLOOKUP($C235,ModMap!$A$2:$B$21,2,FALSE)&amp;"'!AC:AC"),MATCH($K235,INDIRECT("'"&amp;VLOOKUP($C235,ModMap!$A$2:$B$21,2,FALSE)&amp;"'!$K:$K"),0)),"")</f>
        <v/>
      </c>
      <c r="AD235" s="48" t="s">
        <v>33</v>
      </c>
      <c r="AE235" s="39" t="str">
        <f t="array" ref="AE235">IFERROR(INDEX(INDIRECT("'"&amp;VLOOKUP($C235,ModMap!$A$2:$B$21,2,FALSE)&amp;"'!AE:AE"),MATCH($K235,INDIRECT("'"&amp;VLOOKUP($C235,ModMap!$A$2:$B$21,2,FALSE)&amp;"'!$K:$K"),0)),"")</f>
        <v>Not Started</v>
      </c>
      <c r="AF235" s="39" t="str">
        <f t="array" ref="AF235">IFERROR(INDEX(INDIRECT("'"&amp;VLOOKUP($C235,ModMap!$A$2:$B$21,2,FALSE)&amp;"'!AF:AF"),MATCH($K235,INDIRECT("'"&amp;VLOOKUP($C235,ModMap!$A$2:$B$21,2,FALSE)&amp;"'!$K:$K"),0)),"")</f>
        <v>Unassigned</v>
      </c>
      <c r="AG235" s="48" t="s">
        <v>33</v>
      </c>
      <c r="AH235" s="39" t="str">
        <f t="array" ref="AH235">IFERROR(INDEX(INDIRECT("'"&amp;VLOOKUP($C235,ModMap!$A$2:$B$21,2,FALSE)&amp;"'!AH:AH"),MATCH($K235,INDIRECT("'"&amp;VLOOKUP($C235,ModMap!$A$2:$B$21,2,FALSE)&amp;"'!$K:$K"),0)),"")</f>
        <v>Not Started</v>
      </c>
      <c r="AI235" s="39" t="str">
        <f t="array" ref="AI235">IFERROR(INDEX(INDIRECT("'"&amp;VLOOKUP($C235,ModMap!$A$2:$B$21,2,FALSE)&amp;"'!AI:AI"),MATCH($K235,INDIRECT("'"&amp;VLOOKUP($C235,ModMap!$A$2:$B$21,2,FALSE)&amp;"'!$K:$K"),0)),"")</f>
        <v>Unassigned</v>
      </c>
      <c r="AJ235" s="44" t="s">
        <v>36</v>
      </c>
      <c r="AK235" s="39" t="str">
        <f t="array" ref="AK235">IFERROR(INDEX(INDIRECT("'"&amp;VLOOKUP($C235,ModMap!$A$2:$B$21,2,FALSE)&amp;"'!AK:AK"),MATCH($K235,INDIRECT("'"&amp;VLOOKUP($C235,ModMap!$A$2:$B$21,2,FALSE)&amp;"'!$K:$K"),0)),"")</f>
        <v>N/A</v>
      </c>
      <c r="AL235" s="39" t="str">
        <f t="array" ref="AL235">IFERROR(INDEX(INDIRECT("'"&amp;VLOOKUP($C235,ModMap!$A$2:$B$21,2,FALSE)&amp;"'!AL:AL"),MATCH($K235,INDIRECT("'"&amp;VLOOKUP($C235,ModMap!$A$2:$B$21,2,FALSE)&amp;"'!$K:$K"),0)),"")</f>
        <v/>
      </c>
      <c r="AM235" s="39">
        <f t="shared" si="1"/>
        <v>3</v>
      </c>
      <c r="AN235" s="39" t="str">
        <f t="shared" si="2"/>
        <v>Not Started</v>
      </c>
      <c r="AO235" s="40" t="str">
        <f t="array" ref="AO235">IFERROR(INDEX(INDIRECT("'"&amp;VLOOKUP($C235,ModMap!$A$2:$B$21,2,FALSE)&amp;"'!AO:AO"),MATCH($K235,INDIRECT("'"&amp;VLOOKUP($C235,ModMap!$A$2:$B$21,2,FALSE)&amp;"'!$K:$K"),0)),"")</f>
        <v/>
      </c>
      <c r="AP235" s="49" t="str">
        <f t="array" ref="AP235">IFERROR(HYPERLINK("#'"&amp;VLOOKUP($C235,ModMap!$A$2:$B$21,2,FALSE)&amp;"'!V"&amp;MATCH($K235,INDIRECT("'"&amp;VLOOKUP($C235,ModMap!$A$2:$B$21,2,FALSE)&amp;"'!$K:$K"),0),"Edit on module sheet"),"")</f>
        <v>Edit on module sheet</v>
      </c>
    </row>
    <row r="236" ht="42.0" customHeight="1">
      <c r="A236" s="50">
        <v>234.0</v>
      </c>
      <c r="B236" s="50">
        <v>853.0</v>
      </c>
      <c r="C236" s="50" t="s">
        <v>133</v>
      </c>
      <c r="D236" s="51" t="s">
        <v>134</v>
      </c>
      <c r="E236" s="31" t="s">
        <v>69</v>
      </c>
      <c r="F236" s="68" t="s">
        <v>1900</v>
      </c>
      <c r="G236" s="51" t="s">
        <v>1901</v>
      </c>
      <c r="H236" s="50" t="s">
        <v>2794</v>
      </c>
      <c r="I236" s="50" t="s">
        <v>2795</v>
      </c>
      <c r="J236" s="51" t="s">
        <v>2796</v>
      </c>
      <c r="K236" s="50" t="s">
        <v>4010</v>
      </c>
      <c r="L236" s="51" t="s">
        <v>4011</v>
      </c>
      <c r="M236" s="48" t="s">
        <v>434</v>
      </c>
      <c r="N236" s="50" t="s">
        <v>1907</v>
      </c>
      <c r="O236" s="50" t="s">
        <v>1656</v>
      </c>
      <c r="P236" s="51" t="s">
        <v>1657</v>
      </c>
      <c r="Q236" s="51" t="s">
        <v>1658</v>
      </c>
      <c r="R236" s="50" t="s">
        <v>1910</v>
      </c>
      <c r="S236" s="50" t="s">
        <v>69</v>
      </c>
      <c r="T236" s="50" t="str">
        <f t="array" ref="T236">IFERROR(INDEX(INDIRECT("'"&amp;VLOOKUP($C236,ModMap!$A$2:$B$21,2,FALSE)&amp;"'!T:T"),MATCH($K236,INDIRECT("'"&amp;VLOOKUP($C236,ModMap!$A$2:$B$21,2,FALSE)&amp;"'!$K:$K"),0)),"")</f>
        <v>Unassigned</v>
      </c>
      <c r="U236" s="48" t="s">
        <v>33</v>
      </c>
      <c r="V236" s="50" t="str">
        <f t="array" ref="V236">IFERROR(INDEX(INDIRECT("'"&amp;VLOOKUP($C236,ModMap!$A$2:$B$21,2,FALSE)&amp;"'!V:V"),MATCH($K236,INDIRECT("'"&amp;VLOOKUP($C236,ModMap!$A$2:$B$21,2,FALSE)&amp;"'!$K:$K"),0)),"")</f>
        <v>Not Started</v>
      </c>
      <c r="W236" s="50" t="str">
        <f t="array" ref="W236">IFERROR(INDEX(INDIRECT("'"&amp;VLOOKUP($C236,ModMap!$A$2:$B$21,2,FALSE)&amp;"'!W:W"),MATCH($K236,INDIRECT("'"&amp;VLOOKUP($C236,ModMap!$A$2:$B$21,2,FALSE)&amp;"'!$K:$K"),0)),"")</f>
        <v>Unassigned</v>
      </c>
      <c r="X236" s="44" t="s">
        <v>36</v>
      </c>
      <c r="Y236" s="50" t="str">
        <f t="array" ref="Y236">IFERROR(INDEX(INDIRECT("'"&amp;VLOOKUP($C236,ModMap!$A$2:$B$21,2,FALSE)&amp;"'!Y:Y"),MATCH($K236,INDIRECT("'"&amp;VLOOKUP($C236,ModMap!$A$2:$B$21,2,FALSE)&amp;"'!$K:$K"),0)),"")</f>
        <v>N/A</v>
      </c>
      <c r="Z236" s="50" t="str">
        <f t="array" ref="Z236">IFERROR(INDEX(INDIRECT("'"&amp;VLOOKUP($C236,ModMap!$A$2:$B$21,2,FALSE)&amp;"'!Z:Z"),MATCH($K236,INDIRECT("'"&amp;VLOOKUP($C236,ModMap!$A$2:$B$21,2,FALSE)&amp;"'!$K:$K"),0)),"")</f>
        <v/>
      </c>
      <c r="AA236" s="44" t="s">
        <v>36</v>
      </c>
      <c r="AB236" s="50" t="str">
        <f t="array" ref="AB236">IFERROR(INDEX(INDIRECT("'"&amp;VLOOKUP($C236,ModMap!$A$2:$B$21,2,FALSE)&amp;"'!AB:AB"),MATCH($K236,INDIRECT("'"&amp;VLOOKUP($C236,ModMap!$A$2:$B$21,2,FALSE)&amp;"'!$K:$K"),0)),"")</f>
        <v>N/A</v>
      </c>
      <c r="AC236" s="50" t="str">
        <f t="array" ref="AC236">IFERROR(INDEX(INDIRECT("'"&amp;VLOOKUP($C236,ModMap!$A$2:$B$21,2,FALSE)&amp;"'!AC:AC"),MATCH($K236,INDIRECT("'"&amp;VLOOKUP($C236,ModMap!$A$2:$B$21,2,FALSE)&amp;"'!$K:$K"),0)),"")</f>
        <v/>
      </c>
      <c r="AD236" s="48" t="s">
        <v>33</v>
      </c>
      <c r="AE236" s="50" t="str">
        <f t="array" ref="AE236">IFERROR(INDEX(INDIRECT("'"&amp;VLOOKUP($C236,ModMap!$A$2:$B$21,2,FALSE)&amp;"'!AE:AE"),MATCH($K236,INDIRECT("'"&amp;VLOOKUP($C236,ModMap!$A$2:$B$21,2,FALSE)&amp;"'!$K:$K"),0)),"")</f>
        <v>Not Started</v>
      </c>
      <c r="AF236" s="50" t="str">
        <f t="array" ref="AF236">IFERROR(INDEX(INDIRECT("'"&amp;VLOOKUP($C236,ModMap!$A$2:$B$21,2,FALSE)&amp;"'!AF:AF"),MATCH($K236,INDIRECT("'"&amp;VLOOKUP($C236,ModMap!$A$2:$B$21,2,FALSE)&amp;"'!$K:$K"),0)),"")</f>
        <v>Unassigned</v>
      </c>
      <c r="AG236" s="48" t="s">
        <v>33</v>
      </c>
      <c r="AH236" s="50" t="str">
        <f t="array" ref="AH236">IFERROR(INDEX(INDIRECT("'"&amp;VLOOKUP($C236,ModMap!$A$2:$B$21,2,FALSE)&amp;"'!AH:AH"),MATCH($K236,INDIRECT("'"&amp;VLOOKUP($C236,ModMap!$A$2:$B$21,2,FALSE)&amp;"'!$K:$K"),0)),"")</f>
        <v>Not Started</v>
      </c>
      <c r="AI236" s="50" t="str">
        <f t="array" ref="AI236">IFERROR(INDEX(INDIRECT("'"&amp;VLOOKUP($C236,ModMap!$A$2:$B$21,2,FALSE)&amp;"'!AI:AI"),MATCH($K236,INDIRECT("'"&amp;VLOOKUP($C236,ModMap!$A$2:$B$21,2,FALSE)&amp;"'!$K:$K"),0)),"")</f>
        <v>Unassigned</v>
      </c>
      <c r="AJ236" s="44" t="s">
        <v>36</v>
      </c>
      <c r="AK236" s="50" t="str">
        <f t="array" ref="AK236">IFERROR(INDEX(INDIRECT("'"&amp;VLOOKUP($C236,ModMap!$A$2:$B$21,2,FALSE)&amp;"'!AK:AK"),MATCH($K236,INDIRECT("'"&amp;VLOOKUP($C236,ModMap!$A$2:$B$21,2,FALSE)&amp;"'!$K:$K"),0)),"")</f>
        <v>N/A</v>
      </c>
      <c r="AL236" s="50" t="str">
        <f t="array" ref="AL236">IFERROR(INDEX(INDIRECT("'"&amp;VLOOKUP($C236,ModMap!$A$2:$B$21,2,FALSE)&amp;"'!AL:AL"),MATCH($K236,INDIRECT("'"&amp;VLOOKUP($C236,ModMap!$A$2:$B$21,2,FALSE)&amp;"'!$K:$K"),0)),"")</f>
        <v/>
      </c>
      <c r="AM236" s="50">
        <f t="shared" si="1"/>
        <v>3</v>
      </c>
      <c r="AN236" s="50" t="str">
        <f t="shared" si="2"/>
        <v>Not Started</v>
      </c>
      <c r="AO236" s="51" t="str">
        <f t="array" ref="AO236">IFERROR(INDEX(INDIRECT("'"&amp;VLOOKUP($C236,ModMap!$A$2:$B$21,2,FALSE)&amp;"'!AO:AO"),MATCH($K236,INDIRECT("'"&amp;VLOOKUP($C236,ModMap!$A$2:$B$21,2,FALSE)&amp;"'!$K:$K"),0)),"")</f>
        <v/>
      </c>
      <c r="AP236" s="49" t="str">
        <f t="array" ref="AP236">IFERROR(HYPERLINK("#'"&amp;VLOOKUP($C236,ModMap!$A$2:$B$21,2,FALSE)&amp;"'!V"&amp;MATCH($K236,INDIRECT("'"&amp;VLOOKUP($C236,ModMap!$A$2:$B$21,2,FALSE)&amp;"'!$K:$K"),0),"Edit on module sheet"),"")</f>
        <v>Edit on module sheet</v>
      </c>
    </row>
    <row r="237" ht="42.0" customHeight="1">
      <c r="A237" s="39">
        <v>235.0</v>
      </c>
      <c r="B237" s="39">
        <v>857.0</v>
      </c>
      <c r="C237" s="39" t="s">
        <v>133</v>
      </c>
      <c r="D237" s="40" t="s">
        <v>134</v>
      </c>
      <c r="E237" s="31" t="s">
        <v>69</v>
      </c>
      <c r="F237" s="68" t="s">
        <v>1900</v>
      </c>
      <c r="G237" s="40" t="s">
        <v>1901</v>
      </c>
      <c r="H237" s="39" t="s">
        <v>2808</v>
      </c>
      <c r="I237" s="39" t="s">
        <v>2809</v>
      </c>
      <c r="J237" s="40" t="s">
        <v>2810</v>
      </c>
      <c r="K237" s="39" t="s">
        <v>4012</v>
      </c>
      <c r="L237" s="40" t="s">
        <v>4013</v>
      </c>
      <c r="M237" s="48" t="s">
        <v>434</v>
      </c>
      <c r="N237" s="39" t="s">
        <v>1907</v>
      </c>
      <c r="O237" s="39" t="s">
        <v>1656</v>
      </c>
      <c r="P237" s="40" t="s">
        <v>1628</v>
      </c>
      <c r="Q237" s="40" t="s">
        <v>2813</v>
      </c>
      <c r="R237" s="39" t="s">
        <v>1910</v>
      </c>
      <c r="S237" s="39" t="s">
        <v>69</v>
      </c>
      <c r="T237" s="39" t="str">
        <f t="array" ref="T237">IFERROR(INDEX(INDIRECT("'"&amp;VLOOKUP($C237,ModMap!$A$2:$B$21,2,FALSE)&amp;"'!T:T"),MATCH($K237,INDIRECT("'"&amp;VLOOKUP($C237,ModMap!$A$2:$B$21,2,FALSE)&amp;"'!$K:$K"),0)),"")</f>
        <v>Unassigned</v>
      </c>
      <c r="U237" s="48" t="s">
        <v>33</v>
      </c>
      <c r="V237" s="39" t="str">
        <f t="array" ref="V237">IFERROR(INDEX(INDIRECT("'"&amp;VLOOKUP($C237,ModMap!$A$2:$B$21,2,FALSE)&amp;"'!V:V"),MATCH($K237,INDIRECT("'"&amp;VLOOKUP($C237,ModMap!$A$2:$B$21,2,FALSE)&amp;"'!$K:$K"),0)),"")</f>
        <v>Not Started</v>
      </c>
      <c r="W237" s="39" t="str">
        <f t="array" ref="W237">IFERROR(INDEX(INDIRECT("'"&amp;VLOOKUP($C237,ModMap!$A$2:$B$21,2,FALSE)&amp;"'!W:W"),MATCH($K237,INDIRECT("'"&amp;VLOOKUP($C237,ModMap!$A$2:$B$21,2,FALSE)&amp;"'!$K:$K"),0)),"")</f>
        <v>Unassigned</v>
      </c>
      <c r="X237" s="44" t="s">
        <v>36</v>
      </c>
      <c r="Y237" s="39" t="str">
        <f t="array" ref="Y237">IFERROR(INDEX(INDIRECT("'"&amp;VLOOKUP($C237,ModMap!$A$2:$B$21,2,FALSE)&amp;"'!Y:Y"),MATCH($K237,INDIRECT("'"&amp;VLOOKUP($C237,ModMap!$A$2:$B$21,2,FALSE)&amp;"'!$K:$K"),0)),"")</f>
        <v>N/A</v>
      </c>
      <c r="Z237" s="39" t="str">
        <f t="array" ref="Z237">IFERROR(INDEX(INDIRECT("'"&amp;VLOOKUP($C237,ModMap!$A$2:$B$21,2,FALSE)&amp;"'!Z:Z"),MATCH($K237,INDIRECT("'"&amp;VLOOKUP($C237,ModMap!$A$2:$B$21,2,FALSE)&amp;"'!$K:$K"),0)),"")</f>
        <v/>
      </c>
      <c r="AA237" s="44" t="s">
        <v>36</v>
      </c>
      <c r="AB237" s="39" t="str">
        <f t="array" ref="AB237">IFERROR(INDEX(INDIRECT("'"&amp;VLOOKUP($C237,ModMap!$A$2:$B$21,2,FALSE)&amp;"'!AB:AB"),MATCH($K237,INDIRECT("'"&amp;VLOOKUP($C237,ModMap!$A$2:$B$21,2,FALSE)&amp;"'!$K:$K"),0)),"")</f>
        <v>N/A</v>
      </c>
      <c r="AC237" s="39" t="str">
        <f t="array" ref="AC237">IFERROR(INDEX(INDIRECT("'"&amp;VLOOKUP($C237,ModMap!$A$2:$B$21,2,FALSE)&amp;"'!AC:AC"),MATCH($K237,INDIRECT("'"&amp;VLOOKUP($C237,ModMap!$A$2:$B$21,2,FALSE)&amp;"'!$K:$K"),0)),"")</f>
        <v/>
      </c>
      <c r="AD237" s="48" t="s">
        <v>33</v>
      </c>
      <c r="AE237" s="39" t="str">
        <f t="array" ref="AE237">IFERROR(INDEX(INDIRECT("'"&amp;VLOOKUP($C237,ModMap!$A$2:$B$21,2,FALSE)&amp;"'!AE:AE"),MATCH($K237,INDIRECT("'"&amp;VLOOKUP($C237,ModMap!$A$2:$B$21,2,FALSE)&amp;"'!$K:$K"),0)),"")</f>
        <v>Not Started</v>
      </c>
      <c r="AF237" s="39" t="str">
        <f t="array" ref="AF237">IFERROR(INDEX(INDIRECT("'"&amp;VLOOKUP($C237,ModMap!$A$2:$B$21,2,FALSE)&amp;"'!AF:AF"),MATCH($K237,INDIRECT("'"&amp;VLOOKUP($C237,ModMap!$A$2:$B$21,2,FALSE)&amp;"'!$K:$K"),0)),"")</f>
        <v>Unassigned</v>
      </c>
      <c r="AG237" s="48" t="s">
        <v>33</v>
      </c>
      <c r="AH237" s="39" t="str">
        <f t="array" ref="AH237">IFERROR(INDEX(INDIRECT("'"&amp;VLOOKUP($C237,ModMap!$A$2:$B$21,2,FALSE)&amp;"'!AH:AH"),MATCH($K237,INDIRECT("'"&amp;VLOOKUP($C237,ModMap!$A$2:$B$21,2,FALSE)&amp;"'!$K:$K"),0)),"")</f>
        <v>Not Started</v>
      </c>
      <c r="AI237" s="39" t="str">
        <f t="array" ref="AI237">IFERROR(INDEX(INDIRECT("'"&amp;VLOOKUP($C237,ModMap!$A$2:$B$21,2,FALSE)&amp;"'!AI:AI"),MATCH($K237,INDIRECT("'"&amp;VLOOKUP($C237,ModMap!$A$2:$B$21,2,FALSE)&amp;"'!$K:$K"),0)),"")</f>
        <v>Unassigned</v>
      </c>
      <c r="AJ237" s="44" t="s">
        <v>36</v>
      </c>
      <c r="AK237" s="39" t="str">
        <f t="array" ref="AK237">IFERROR(INDEX(INDIRECT("'"&amp;VLOOKUP($C237,ModMap!$A$2:$B$21,2,FALSE)&amp;"'!AK:AK"),MATCH($K237,INDIRECT("'"&amp;VLOOKUP($C237,ModMap!$A$2:$B$21,2,FALSE)&amp;"'!$K:$K"),0)),"")</f>
        <v>N/A</v>
      </c>
      <c r="AL237" s="39" t="str">
        <f t="array" ref="AL237">IFERROR(INDEX(INDIRECT("'"&amp;VLOOKUP($C237,ModMap!$A$2:$B$21,2,FALSE)&amp;"'!AL:AL"),MATCH($K237,INDIRECT("'"&amp;VLOOKUP($C237,ModMap!$A$2:$B$21,2,FALSE)&amp;"'!$K:$K"),0)),"")</f>
        <v/>
      </c>
      <c r="AM237" s="39">
        <f t="shared" si="1"/>
        <v>3</v>
      </c>
      <c r="AN237" s="39" t="str">
        <f t="shared" si="2"/>
        <v>Not Started</v>
      </c>
      <c r="AO237" s="40" t="str">
        <f t="array" ref="AO237">IFERROR(INDEX(INDIRECT("'"&amp;VLOOKUP($C237,ModMap!$A$2:$B$21,2,FALSE)&amp;"'!AO:AO"),MATCH($K237,INDIRECT("'"&amp;VLOOKUP($C237,ModMap!$A$2:$B$21,2,FALSE)&amp;"'!$K:$K"),0)),"")</f>
        <v/>
      </c>
      <c r="AP237" s="49" t="str">
        <f t="array" ref="AP237">IFERROR(HYPERLINK("#'"&amp;VLOOKUP($C237,ModMap!$A$2:$B$21,2,FALSE)&amp;"'!V"&amp;MATCH($K237,INDIRECT("'"&amp;VLOOKUP($C237,ModMap!$A$2:$B$21,2,FALSE)&amp;"'!$K:$K"),0),"Edit on module sheet"),"")</f>
        <v>Edit on module sheet</v>
      </c>
    </row>
    <row r="238" ht="42.0" customHeight="1">
      <c r="A238" s="50">
        <v>236.0</v>
      </c>
      <c r="B238" s="50">
        <v>861.0</v>
      </c>
      <c r="C238" s="50" t="s">
        <v>133</v>
      </c>
      <c r="D238" s="51" t="s">
        <v>134</v>
      </c>
      <c r="E238" s="31" t="s">
        <v>69</v>
      </c>
      <c r="F238" s="68" t="s">
        <v>1900</v>
      </c>
      <c r="G238" s="51" t="s">
        <v>1901</v>
      </c>
      <c r="H238" s="50" t="s">
        <v>2835</v>
      </c>
      <c r="I238" s="50" t="s">
        <v>2836</v>
      </c>
      <c r="J238" s="51" t="s">
        <v>2837</v>
      </c>
      <c r="K238" s="50" t="s">
        <v>4014</v>
      </c>
      <c r="L238" s="51" t="s">
        <v>4015</v>
      </c>
      <c r="M238" s="48" t="s">
        <v>434</v>
      </c>
      <c r="N238" s="50" t="s">
        <v>1907</v>
      </c>
      <c r="O238" s="50" t="s">
        <v>1656</v>
      </c>
      <c r="P238" s="51" t="s">
        <v>2840</v>
      </c>
      <c r="Q238" s="51" t="s">
        <v>2841</v>
      </c>
      <c r="R238" s="50" t="s">
        <v>1910</v>
      </c>
      <c r="S238" s="50" t="s">
        <v>69</v>
      </c>
      <c r="T238" s="50" t="str">
        <f t="array" ref="T238">IFERROR(INDEX(INDIRECT("'"&amp;VLOOKUP($C238,ModMap!$A$2:$B$21,2,FALSE)&amp;"'!T:T"),MATCH($K238,INDIRECT("'"&amp;VLOOKUP($C238,ModMap!$A$2:$B$21,2,FALSE)&amp;"'!$K:$K"),0)),"")</f>
        <v>Unassigned</v>
      </c>
      <c r="U238" s="48" t="s">
        <v>33</v>
      </c>
      <c r="V238" s="50" t="str">
        <f t="array" ref="V238">IFERROR(INDEX(INDIRECT("'"&amp;VLOOKUP($C238,ModMap!$A$2:$B$21,2,FALSE)&amp;"'!V:V"),MATCH($K238,INDIRECT("'"&amp;VLOOKUP($C238,ModMap!$A$2:$B$21,2,FALSE)&amp;"'!$K:$K"),0)),"")</f>
        <v>Not Started</v>
      </c>
      <c r="W238" s="50" t="str">
        <f t="array" ref="W238">IFERROR(INDEX(INDIRECT("'"&amp;VLOOKUP($C238,ModMap!$A$2:$B$21,2,FALSE)&amp;"'!W:W"),MATCH($K238,INDIRECT("'"&amp;VLOOKUP($C238,ModMap!$A$2:$B$21,2,FALSE)&amp;"'!$K:$K"),0)),"")</f>
        <v>Unassigned</v>
      </c>
      <c r="X238" s="44" t="s">
        <v>36</v>
      </c>
      <c r="Y238" s="50" t="str">
        <f t="array" ref="Y238">IFERROR(INDEX(INDIRECT("'"&amp;VLOOKUP($C238,ModMap!$A$2:$B$21,2,FALSE)&amp;"'!Y:Y"),MATCH($K238,INDIRECT("'"&amp;VLOOKUP($C238,ModMap!$A$2:$B$21,2,FALSE)&amp;"'!$K:$K"),0)),"")</f>
        <v>N/A</v>
      </c>
      <c r="Z238" s="50" t="str">
        <f t="array" ref="Z238">IFERROR(INDEX(INDIRECT("'"&amp;VLOOKUP($C238,ModMap!$A$2:$B$21,2,FALSE)&amp;"'!Z:Z"),MATCH($K238,INDIRECT("'"&amp;VLOOKUP($C238,ModMap!$A$2:$B$21,2,FALSE)&amp;"'!$K:$K"),0)),"")</f>
        <v/>
      </c>
      <c r="AA238" s="44" t="s">
        <v>36</v>
      </c>
      <c r="AB238" s="50" t="str">
        <f t="array" ref="AB238">IFERROR(INDEX(INDIRECT("'"&amp;VLOOKUP($C238,ModMap!$A$2:$B$21,2,FALSE)&amp;"'!AB:AB"),MATCH($K238,INDIRECT("'"&amp;VLOOKUP($C238,ModMap!$A$2:$B$21,2,FALSE)&amp;"'!$K:$K"),0)),"")</f>
        <v>N/A</v>
      </c>
      <c r="AC238" s="50" t="str">
        <f t="array" ref="AC238">IFERROR(INDEX(INDIRECT("'"&amp;VLOOKUP($C238,ModMap!$A$2:$B$21,2,FALSE)&amp;"'!AC:AC"),MATCH($K238,INDIRECT("'"&amp;VLOOKUP($C238,ModMap!$A$2:$B$21,2,FALSE)&amp;"'!$K:$K"),0)),"")</f>
        <v/>
      </c>
      <c r="AD238" s="48" t="s">
        <v>33</v>
      </c>
      <c r="AE238" s="50" t="str">
        <f t="array" ref="AE238">IFERROR(INDEX(INDIRECT("'"&amp;VLOOKUP($C238,ModMap!$A$2:$B$21,2,FALSE)&amp;"'!AE:AE"),MATCH($K238,INDIRECT("'"&amp;VLOOKUP($C238,ModMap!$A$2:$B$21,2,FALSE)&amp;"'!$K:$K"),0)),"")</f>
        <v>Not Started</v>
      </c>
      <c r="AF238" s="50" t="str">
        <f t="array" ref="AF238">IFERROR(INDEX(INDIRECT("'"&amp;VLOOKUP($C238,ModMap!$A$2:$B$21,2,FALSE)&amp;"'!AF:AF"),MATCH($K238,INDIRECT("'"&amp;VLOOKUP($C238,ModMap!$A$2:$B$21,2,FALSE)&amp;"'!$K:$K"),0)),"")</f>
        <v>Unassigned</v>
      </c>
      <c r="AG238" s="48" t="s">
        <v>33</v>
      </c>
      <c r="AH238" s="50" t="str">
        <f t="array" ref="AH238">IFERROR(INDEX(INDIRECT("'"&amp;VLOOKUP($C238,ModMap!$A$2:$B$21,2,FALSE)&amp;"'!AH:AH"),MATCH($K238,INDIRECT("'"&amp;VLOOKUP($C238,ModMap!$A$2:$B$21,2,FALSE)&amp;"'!$K:$K"),0)),"")</f>
        <v>Not Started</v>
      </c>
      <c r="AI238" s="50" t="str">
        <f t="array" ref="AI238">IFERROR(INDEX(INDIRECT("'"&amp;VLOOKUP($C238,ModMap!$A$2:$B$21,2,FALSE)&amp;"'!AI:AI"),MATCH($K238,INDIRECT("'"&amp;VLOOKUP($C238,ModMap!$A$2:$B$21,2,FALSE)&amp;"'!$K:$K"),0)),"")</f>
        <v>Unassigned</v>
      </c>
      <c r="AJ238" s="44" t="s">
        <v>36</v>
      </c>
      <c r="AK238" s="50" t="str">
        <f t="array" ref="AK238">IFERROR(INDEX(INDIRECT("'"&amp;VLOOKUP($C238,ModMap!$A$2:$B$21,2,FALSE)&amp;"'!AK:AK"),MATCH($K238,INDIRECT("'"&amp;VLOOKUP($C238,ModMap!$A$2:$B$21,2,FALSE)&amp;"'!$K:$K"),0)),"")</f>
        <v>N/A</v>
      </c>
      <c r="AL238" s="50" t="str">
        <f t="array" ref="AL238">IFERROR(INDEX(INDIRECT("'"&amp;VLOOKUP($C238,ModMap!$A$2:$B$21,2,FALSE)&amp;"'!AL:AL"),MATCH($K238,INDIRECT("'"&amp;VLOOKUP($C238,ModMap!$A$2:$B$21,2,FALSE)&amp;"'!$K:$K"),0)),"")</f>
        <v/>
      </c>
      <c r="AM238" s="50">
        <f t="shared" si="1"/>
        <v>3</v>
      </c>
      <c r="AN238" s="50" t="str">
        <f t="shared" si="2"/>
        <v>Not Started</v>
      </c>
      <c r="AO238" s="51" t="str">
        <f t="array" ref="AO238">IFERROR(INDEX(INDIRECT("'"&amp;VLOOKUP($C238,ModMap!$A$2:$B$21,2,FALSE)&amp;"'!AO:AO"),MATCH($K238,INDIRECT("'"&amp;VLOOKUP($C238,ModMap!$A$2:$B$21,2,FALSE)&amp;"'!$K:$K"),0)),"")</f>
        <v/>
      </c>
      <c r="AP238" s="49" t="str">
        <f t="array" ref="AP238">IFERROR(HYPERLINK("#'"&amp;VLOOKUP($C238,ModMap!$A$2:$B$21,2,FALSE)&amp;"'!V"&amp;MATCH($K238,INDIRECT("'"&amp;VLOOKUP($C238,ModMap!$A$2:$B$21,2,FALSE)&amp;"'!$K:$K"),0),"Edit on module sheet"),"")</f>
        <v>Edit on module sheet</v>
      </c>
    </row>
    <row r="239" ht="42.0" customHeight="1">
      <c r="A239" s="39">
        <v>237.0</v>
      </c>
      <c r="B239" s="39">
        <v>865.0</v>
      </c>
      <c r="C239" s="39" t="s">
        <v>133</v>
      </c>
      <c r="D239" s="40" t="s">
        <v>134</v>
      </c>
      <c r="E239" s="31" t="s">
        <v>69</v>
      </c>
      <c r="F239" s="68" t="s">
        <v>1900</v>
      </c>
      <c r="G239" s="40" t="s">
        <v>1901</v>
      </c>
      <c r="H239" s="39" t="s">
        <v>2853</v>
      </c>
      <c r="I239" s="39" t="s">
        <v>2854</v>
      </c>
      <c r="J239" s="40" t="s">
        <v>2855</v>
      </c>
      <c r="K239" s="39" t="s">
        <v>4016</v>
      </c>
      <c r="L239" s="40" t="s">
        <v>4017</v>
      </c>
      <c r="M239" s="48" t="s">
        <v>434</v>
      </c>
      <c r="N239" s="39" t="s">
        <v>1907</v>
      </c>
      <c r="O239" s="39" t="s">
        <v>2858</v>
      </c>
      <c r="P239" s="40" t="s">
        <v>2859</v>
      </c>
      <c r="Q239" s="40" t="s">
        <v>2860</v>
      </c>
      <c r="R239" s="39" t="s">
        <v>1910</v>
      </c>
      <c r="S239" s="39" t="s">
        <v>69</v>
      </c>
      <c r="T239" s="39" t="str">
        <f t="array" ref="T239">IFERROR(INDEX(INDIRECT("'"&amp;VLOOKUP($C239,ModMap!$A$2:$B$21,2,FALSE)&amp;"'!T:T"),MATCH($K239,INDIRECT("'"&amp;VLOOKUP($C239,ModMap!$A$2:$B$21,2,FALSE)&amp;"'!$K:$K"),0)),"")</f>
        <v>Unassigned</v>
      </c>
      <c r="U239" s="48" t="s">
        <v>33</v>
      </c>
      <c r="V239" s="39" t="str">
        <f t="array" ref="V239">IFERROR(INDEX(INDIRECT("'"&amp;VLOOKUP($C239,ModMap!$A$2:$B$21,2,FALSE)&amp;"'!V:V"),MATCH($K239,INDIRECT("'"&amp;VLOOKUP($C239,ModMap!$A$2:$B$21,2,FALSE)&amp;"'!$K:$K"),0)),"")</f>
        <v>Not Started</v>
      </c>
      <c r="W239" s="39" t="str">
        <f t="array" ref="W239">IFERROR(INDEX(INDIRECT("'"&amp;VLOOKUP($C239,ModMap!$A$2:$B$21,2,FALSE)&amp;"'!W:W"),MATCH($K239,INDIRECT("'"&amp;VLOOKUP($C239,ModMap!$A$2:$B$21,2,FALSE)&amp;"'!$K:$K"),0)),"")</f>
        <v>Unassigned</v>
      </c>
      <c r="X239" s="44" t="s">
        <v>36</v>
      </c>
      <c r="Y239" s="39" t="str">
        <f t="array" ref="Y239">IFERROR(INDEX(INDIRECT("'"&amp;VLOOKUP($C239,ModMap!$A$2:$B$21,2,FALSE)&amp;"'!Y:Y"),MATCH($K239,INDIRECT("'"&amp;VLOOKUP($C239,ModMap!$A$2:$B$21,2,FALSE)&amp;"'!$K:$K"),0)),"")</f>
        <v>N/A</v>
      </c>
      <c r="Z239" s="39" t="str">
        <f t="array" ref="Z239">IFERROR(INDEX(INDIRECT("'"&amp;VLOOKUP($C239,ModMap!$A$2:$B$21,2,FALSE)&amp;"'!Z:Z"),MATCH($K239,INDIRECT("'"&amp;VLOOKUP($C239,ModMap!$A$2:$B$21,2,FALSE)&amp;"'!$K:$K"),0)),"")</f>
        <v/>
      </c>
      <c r="AA239" s="44" t="s">
        <v>36</v>
      </c>
      <c r="AB239" s="39" t="str">
        <f t="array" ref="AB239">IFERROR(INDEX(INDIRECT("'"&amp;VLOOKUP($C239,ModMap!$A$2:$B$21,2,FALSE)&amp;"'!AB:AB"),MATCH($K239,INDIRECT("'"&amp;VLOOKUP($C239,ModMap!$A$2:$B$21,2,FALSE)&amp;"'!$K:$K"),0)),"")</f>
        <v>N/A</v>
      </c>
      <c r="AC239" s="39" t="str">
        <f t="array" ref="AC239">IFERROR(INDEX(INDIRECT("'"&amp;VLOOKUP($C239,ModMap!$A$2:$B$21,2,FALSE)&amp;"'!AC:AC"),MATCH($K239,INDIRECT("'"&amp;VLOOKUP($C239,ModMap!$A$2:$B$21,2,FALSE)&amp;"'!$K:$K"),0)),"")</f>
        <v/>
      </c>
      <c r="AD239" s="48" t="s">
        <v>33</v>
      </c>
      <c r="AE239" s="39" t="str">
        <f t="array" ref="AE239">IFERROR(INDEX(INDIRECT("'"&amp;VLOOKUP($C239,ModMap!$A$2:$B$21,2,FALSE)&amp;"'!AE:AE"),MATCH($K239,INDIRECT("'"&amp;VLOOKUP($C239,ModMap!$A$2:$B$21,2,FALSE)&amp;"'!$K:$K"),0)),"")</f>
        <v>Not Started</v>
      </c>
      <c r="AF239" s="39" t="str">
        <f t="array" ref="AF239">IFERROR(INDEX(INDIRECT("'"&amp;VLOOKUP($C239,ModMap!$A$2:$B$21,2,FALSE)&amp;"'!AF:AF"),MATCH($K239,INDIRECT("'"&amp;VLOOKUP($C239,ModMap!$A$2:$B$21,2,FALSE)&amp;"'!$K:$K"),0)),"")</f>
        <v>Unassigned</v>
      </c>
      <c r="AG239" s="48" t="s">
        <v>33</v>
      </c>
      <c r="AH239" s="39" t="str">
        <f t="array" ref="AH239">IFERROR(INDEX(INDIRECT("'"&amp;VLOOKUP($C239,ModMap!$A$2:$B$21,2,FALSE)&amp;"'!AH:AH"),MATCH($K239,INDIRECT("'"&amp;VLOOKUP($C239,ModMap!$A$2:$B$21,2,FALSE)&amp;"'!$K:$K"),0)),"")</f>
        <v>Not Started</v>
      </c>
      <c r="AI239" s="39" t="str">
        <f t="array" ref="AI239">IFERROR(INDEX(INDIRECT("'"&amp;VLOOKUP($C239,ModMap!$A$2:$B$21,2,FALSE)&amp;"'!AI:AI"),MATCH($K239,INDIRECT("'"&amp;VLOOKUP($C239,ModMap!$A$2:$B$21,2,FALSE)&amp;"'!$K:$K"),0)),"")</f>
        <v>Unassigned</v>
      </c>
      <c r="AJ239" s="44" t="s">
        <v>36</v>
      </c>
      <c r="AK239" s="39" t="str">
        <f t="array" ref="AK239">IFERROR(INDEX(INDIRECT("'"&amp;VLOOKUP($C239,ModMap!$A$2:$B$21,2,FALSE)&amp;"'!AK:AK"),MATCH($K239,INDIRECT("'"&amp;VLOOKUP($C239,ModMap!$A$2:$B$21,2,FALSE)&amp;"'!$K:$K"),0)),"")</f>
        <v>N/A</v>
      </c>
      <c r="AL239" s="39" t="str">
        <f t="array" ref="AL239">IFERROR(INDEX(INDIRECT("'"&amp;VLOOKUP($C239,ModMap!$A$2:$B$21,2,FALSE)&amp;"'!AL:AL"),MATCH($K239,INDIRECT("'"&amp;VLOOKUP($C239,ModMap!$A$2:$B$21,2,FALSE)&amp;"'!$K:$K"),0)),"")</f>
        <v/>
      </c>
      <c r="AM239" s="39">
        <f t="shared" si="1"/>
        <v>3</v>
      </c>
      <c r="AN239" s="39" t="str">
        <f t="shared" si="2"/>
        <v>Not Started</v>
      </c>
      <c r="AO239" s="40" t="str">
        <f t="array" ref="AO239">IFERROR(INDEX(INDIRECT("'"&amp;VLOOKUP($C239,ModMap!$A$2:$B$21,2,FALSE)&amp;"'!AO:AO"),MATCH($K239,INDIRECT("'"&amp;VLOOKUP($C239,ModMap!$A$2:$B$21,2,FALSE)&amp;"'!$K:$K"),0)),"")</f>
        <v/>
      </c>
      <c r="AP239" s="49" t="str">
        <f t="array" ref="AP239">IFERROR(HYPERLINK("#'"&amp;VLOOKUP($C239,ModMap!$A$2:$B$21,2,FALSE)&amp;"'!V"&amp;MATCH($K239,INDIRECT("'"&amp;VLOOKUP($C239,ModMap!$A$2:$B$21,2,FALSE)&amp;"'!$K:$K"),0),"Edit on module sheet"),"")</f>
        <v>Edit on module sheet</v>
      </c>
    </row>
    <row r="240" ht="42.0" customHeight="1">
      <c r="A240" s="50">
        <v>238.0</v>
      </c>
      <c r="B240" s="50">
        <v>869.0</v>
      </c>
      <c r="C240" s="50" t="s">
        <v>133</v>
      </c>
      <c r="D240" s="51" t="s">
        <v>134</v>
      </c>
      <c r="E240" s="31" t="s">
        <v>69</v>
      </c>
      <c r="F240" s="68" t="s">
        <v>1900</v>
      </c>
      <c r="G240" s="51" t="s">
        <v>1901</v>
      </c>
      <c r="H240" s="50" t="s">
        <v>2874</v>
      </c>
      <c r="I240" s="50" t="s">
        <v>2875</v>
      </c>
      <c r="J240" s="51" t="s">
        <v>2876</v>
      </c>
      <c r="K240" s="50" t="s">
        <v>4018</v>
      </c>
      <c r="L240" s="51" t="s">
        <v>4019</v>
      </c>
      <c r="M240" s="48" t="s">
        <v>434</v>
      </c>
      <c r="N240" s="50" t="s">
        <v>1907</v>
      </c>
      <c r="O240" s="50" t="s">
        <v>2858</v>
      </c>
      <c r="P240" s="51" t="s">
        <v>2879</v>
      </c>
      <c r="Q240" s="51" t="s">
        <v>2880</v>
      </c>
      <c r="R240" s="50" t="s">
        <v>1910</v>
      </c>
      <c r="S240" s="50" t="s">
        <v>69</v>
      </c>
      <c r="T240" s="50" t="str">
        <f t="array" ref="T240">IFERROR(INDEX(INDIRECT("'"&amp;VLOOKUP($C240,ModMap!$A$2:$B$21,2,FALSE)&amp;"'!T:T"),MATCH($K240,INDIRECT("'"&amp;VLOOKUP($C240,ModMap!$A$2:$B$21,2,FALSE)&amp;"'!$K:$K"),0)),"")</f>
        <v>Unassigned</v>
      </c>
      <c r="U240" s="48" t="s">
        <v>33</v>
      </c>
      <c r="V240" s="50" t="str">
        <f t="array" ref="V240">IFERROR(INDEX(INDIRECT("'"&amp;VLOOKUP($C240,ModMap!$A$2:$B$21,2,FALSE)&amp;"'!V:V"),MATCH($K240,INDIRECT("'"&amp;VLOOKUP($C240,ModMap!$A$2:$B$21,2,FALSE)&amp;"'!$K:$K"),0)),"")</f>
        <v>Not Started</v>
      </c>
      <c r="W240" s="50" t="str">
        <f t="array" ref="W240">IFERROR(INDEX(INDIRECT("'"&amp;VLOOKUP($C240,ModMap!$A$2:$B$21,2,FALSE)&amp;"'!W:W"),MATCH($K240,INDIRECT("'"&amp;VLOOKUP($C240,ModMap!$A$2:$B$21,2,FALSE)&amp;"'!$K:$K"),0)),"")</f>
        <v>Unassigned</v>
      </c>
      <c r="X240" s="44" t="s">
        <v>36</v>
      </c>
      <c r="Y240" s="50" t="str">
        <f t="array" ref="Y240">IFERROR(INDEX(INDIRECT("'"&amp;VLOOKUP($C240,ModMap!$A$2:$B$21,2,FALSE)&amp;"'!Y:Y"),MATCH($K240,INDIRECT("'"&amp;VLOOKUP($C240,ModMap!$A$2:$B$21,2,FALSE)&amp;"'!$K:$K"),0)),"")</f>
        <v>N/A</v>
      </c>
      <c r="Z240" s="50" t="str">
        <f t="array" ref="Z240">IFERROR(INDEX(INDIRECT("'"&amp;VLOOKUP($C240,ModMap!$A$2:$B$21,2,FALSE)&amp;"'!Z:Z"),MATCH($K240,INDIRECT("'"&amp;VLOOKUP($C240,ModMap!$A$2:$B$21,2,FALSE)&amp;"'!$K:$K"),0)),"")</f>
        <v/>
      </c>
      <c r="AA240" s="44" t="s">
        <v>36</v>
      </c>
      <c r="AB240" s="50" t="str">
        <f t="array" ref="AB240">IFERROR(INDEX(INDIRECT("'"&amp;VLOOKUP($C240,ModMap!$A$2:$B$21,2,FALSE)&amp;"'!AB:AB"),MATCH($K240,INDIRECT("'"&amp;VLOOKUP($C240,ModMap!$A$2:$B$21,2,FALSE)&amp;"'!$K:$K"),0)),"")</f>
        <v>N/A</v>
      </c>
      <c r="AC240" s="50" t="str">
        <f t="array" ref="AC240">IFERROR(INDEX(INDIRECT("'"&amp;VLOOKUP($C240,ModMap!$A$2:$B$21,2,FALSE)&amp;"'!AC:AC"),MATCH($K240,INDIRECT("'"&amp;VLOOKUP($C240,ModMap!$A$2:$B$21,2,FALSE)&amp;"'!$K:$K"),0)),"")</f>
        <v/>
      </c>
      <c r="AD240" s="48" t="s">
        <v>33</v>
      </c>
      <c r="AE240" s="50" t="str">
        <f t="array" ref="AE240">IFERROR(INDEX(INDIRECT("'"&amp;VLOOKUP($C240,ModMap!$A$2:$B$21,2,FALSE)&amp;"'!AE:AE"),MATCH($K240,INDIRECT("'"&amp;VLOOKUP($C240,ModMap!$A$2:$B$21,2,FALSE)&amp;"'!$K:$K"),0)),"")</f>
        <v>Not Started</v>
      </c>
      <c r="AF240" s="50" t="str">
        <f t="array" ref="AF240">IFERROR(INDEX(INDIRECT("'"&amp;VLOOKUP($C240,ModMap!$A$2:$B$21,2,FALSE)&amp;"'!AF:AF"),MATCH($K240,INDIRECT("'"&amp;VLOOKUP($C240,ModMap!$A$2:$B$21,2,FALSE)&amp;"'!$K:$K"),0)),"")</f>
        <v>Unassigned</v>
      </c>
      <c r="AG240" s="48" t="s">
        <v>33</v>
      </c>
      <c r="AH240" s="50" t="str">
        <f t="array" ref="AH240">IFERROR(INDEX(INDIRECT("'"&amp;VLOOKUP($C240,ModMap!$A$2:$B$21,2,FALSE)&amp;"'!AH:AH"),MATCH($K240,INDIRECT("'"&amp;VLOOKUP($C240,ModMap!$A$2:$B$21,2,FALSE)&amp;"'!$K:$K"),0)),"")</f>
        <v>Not Started</v>
      </c>
      <c r="AI240" s="50" t="str">
        <f t="array" ref="AI240">IFERROR(INDEX(INDIRECT("'"&amp;VLOOKUP($C240,ModMap!$A$2:$B$21,2,FALSE)&amp;"'!AI:AI"),MATCH($K240,INDIRECT("'"&amp;VLOOKUP($C240,ModMap!$A$2:$B$21,2,FALSE)&amp;"'!$K:$K"),0)),"")</f>
        <v>Unassigned</v>
      </c>
      <c r="AJ240" s="44" t="s">
        <v>36</v>
      </c>
      <c r="AK240" s="50" t="str">
        <f t="array" ref="AK240">IFERROR(INDEX(INDIRECT("'"&amp;VLOOKUP($C240,ModMap!$A$2:$B$21,2,FALSE)&amp;"'!AK:AK"),MATCH($K240,INDIRECT("'"&amp;VLOOKUP($C240,ModMap!$A$2:$B$21,2,FALSE)&amp;"'!$K:$K"),0)),"")</f>
        <v>N/A</v>
      </c>
      <c r="AL240" s="50" t="str">
        <f t="array" ref="AL240">IFERROR(INDEX(INDIRECT("'"&amp;VLOOKUP($C240,ModMap!$A$2:$B$21,2,FALSE)&amp;"'!AL:AL"),MATCH($K240,INDIRECT("'"&amp;VLOOKUP($C240,ModMap!$A$2:$B$21,2,FALSE)&amp;"'!$K:$K"),0)),"")</f>
        <v/>
      </c>
      <c r="AM240" s="50">
        <f t="shared" si="1"/>
        <v>3</v>
      </c>
      <c r="AN240" s="50" t="str">
        <f t="shared" si="2"/>
        <v>Not Started</v>
      </c>
      <c r="AO240" s="51" t="str">
        <f t="array" ref="AO240">IFERROR(INDEX(INDIRECT("'"&amp;VLOOKUP($C240,ModMap!$A$2:$B$21,2,FALSE)&amp;"'!AO:AO"),MATCH($K240,INDIRECT("'"&amp;VLOOKUP($C240,ModMap!$A$2:$B$21,2,FALSE)&amp;"'!$K:$K"),0)),"")</f>
        <v/>
      </c>
      <c r="AP240" s="49" t="str">
        <f t="array" ref="AP240">IFERROR(HYPERLINK("#'"&amp;VLOOKUP($C240,ModMap!$A$2:$B$21,2,FALSE)&amp;"'!V"&amp;MATCH($K240,INDIRECT("'"&amp;VLOOKUP($C240,ModMap!$A$2:$B$21,2,FALSE)&amp;"'!$K:$K"),0),"Edit on module sheet"),"")</f>
        <v>Edit on module sheet</v>
      </c>
    </row>
    <row r="241" ht="42.0" customHeight="1">
      <c r="A241" s="39">
        <v>239.0</v>
      </c>
      <c r="B241" s="39">
        <v>873.0</v>
      </c>
      <c r="C241" s="39" t="s">
        <v>133</v>
      </c>
      <c r="D241" s="40" t="s">
        <v>134</v>
      </c>
      <c r="E241" s="31" t="s">
        <v>69</v>
      </c>
      <c r="F241" s="68" t="s">
        <v>1900</v>
      </c>
      <c r="G241" s="40" t="s">
        <v>1901</v>
      </c>
      <c r="H241" s="39" t="s">
        <v>2890</v>
      </c>
      <c r="I241" s="39" t="s">
        <v>2891</v>
      </c>
      <c r="J241" s="40" t="s">
        <v>2892</v>
      </c>
      <c r="K241" s="39" t="s">
        <v>4020</v>
      </c>
      <c r="L241" s="40" t="s">
        <v>4021</v>
      </c>
      <c r="M241" s="48" t="s">
        <v>434</v>
      </c>
      <c r="N241" s="39" t="s">
        <v>1907</v>
      </c>
      <c r="O241" s="39" t="s">
        <v>2858</v>
      </c>
      <c r="P241" s="40" t="s">
        <v>2897</v>
      </c>
      <c r="Q241" s="40" t="s">
        <v>2898</v>
      </c>
      <c r="R241" s="39" t="s">
        <v>1910</v>
      </c>
      <c r="S241" s="39" t="s">
        <v>69</v>
      </c>
      <c r="T241" s="39" t="str">
        <f t="array" ref="T241">IFERROR(INDEX(INDIRECT("'"&amp;VLOOKUP($C241,ModMap!$A$2:$B$21,2,FALSE)&amp;"'!T:T"),MATCH($K241,INDIRECT("'"&amp;VLOOKUP($C241,ModMap!$A$2:$B$21,2,FALSE)&amp;"'!$K:$K"),0)),"")</f>
        <v>Unassigned</v>
      </c>
      <c r="U241" s="48" t="s">
        <v>33</v>
      </c>
      <c r="V241" s="39" t="str">
        <f t="array" ref="V241">IFERROR(INDEX(INDIRECT("'"&amp;VLOOKUP($C241,ModMap!$A$2:$B$21,2,FALSE)&amp;"'!V:V"),MATCH($K241,INDIRECT("'"&amp;VLOOKUP($C241,ModMap!$A$2:$B$21,2,FALSE)&amp;"'!$K:$K"),0)),"")</f>
        <v>Not Started</v>
      </c>
      <c r="W241" s="39" t="str">
        <f t="array" ref="W241">IFERROR(INDEX(INDIRECT("'"&amp;VLOOKUP($C241,ModMap!$A$2:$B$21,2,FALSE)&amp;"'!W:W"),MATCH($K241,INDIRECT("'"&amp;VLOOKUP($C241,ModMap!$A$2:$B$21,2,FALSE)&amp;"'!$K:$K"),0)),"")</f>
        <v>Unassigned</v>
      </c>
      <c r="X241" s="44" t="s">
        <v>36</v>
      </c>
      <c r="Y241" s="39" t="str">
        <f t="array" ref="Y241">IFERROR(INDEX(INDIRECT("'"&amp;VLOOKUP($C241,ModMap!$A$2:$B$21,2,FALSE)&amp;"'!Y:Y"),MATCH($K241,INDIRECT("'"&amp;VLOOKUP($C241,ModMap!$A$2:$B$21,2,FALSE)&amp;"'!$K:$K"),0)),"")</f>
        <v>N/A</v>
      </c>
      <c r="Z241" s="39" t="str">
        <f t="array" ref="Z241">IFERROR(INDEX(INDIRECT("'"&amp;VLOOKUP($C241,ModMap!$A$2:$B$21,2,FALSE)&amp;"'!Z:Z"),MATCH($K241,INDIRECT("'"&amp;VLOOKUP($C241,ModMap!$A$2:$B$21,2,FALSE)&amp;"'!$K:$K"),0)),"")</f>
        <v/>
      </c>
      <c r="AA241" s="44" t="s">
        <v>36</v>
      </c>
      <c r="AB241" s="39" t="str">
        <f t="array" ref="AB241">IFERROR(INDEX(INDIRECT("'"&amp;VLOOKUP($C241,ModMap!$A$2:$B$21,2,FALSE)&amp;"'!AB:AB"),MATCH($K241,INDIRECT("'"&amp;VLOOKUP($C241,ModMap!$A$2:$B$21,2,FALSE)&amp;"'!$K:$K"),0)),"")</f>
        <v>N/A</v>
      </c>
      <c r="AC241" s="39" t="str">
        <f t="array" ref="AC241">IFERROR(INDEX(INDIRECT("'"&amp;VLOOKUP($C241,ModMap!$A$2:$B$21,2,FALSE)&amp;"'!AC:AC"),MATCH($K241,INDIRECT("'"&amp;VLOOKUP($C241,ModMap!$A$2:$B$21,2,FALSE)&amp;"'!$K:$K"),0)),"")</f>
        <v/>
      </c>
      <c r="AD241" s="48" t="s">
        <v>33</v>
      </c>
      <c r="AE241" s="39" t="str">
        <f t="array" ref="AE241">IFERROR(INDEX(INDIRECT("'"&amp;VLOOKUP($C241,ModMap!$A$2:$B$21,2,FALSE)&amp;"'!AE:AE"),MATCH($K241,INDIRECT("'"&amp;VLOOKUP($C241,ModMap!$A$2:$B$21,2,FALSE)&amp;"'!$K:$K"),0)),"")</f>
        <v>Not Started</v>
      </c>
      <c r="AF241" s="39" t="str">
        <f t="array" ref="AF241">IFERROR(INDEX(INDIRECT("'"&amp;VLOOKUP($C241,ModMap!$A$2:$B$21,2,FALSE)&amp;"'!AF:AF"),MATCH($K241,INDIRECT("'"&amp;VLOOKUP($C241,ModMap!$A$2:$B$21,2,FALSE)&amp;"'!$K:$K"),0)),"")</f>
        <v>Unassigned</v>
      </c>
      <c r="AG241" s="48" t="s">
        <v>33</v>
      </c>
      <c r="AH241" s="39" t="str">
        <f t="array" ref="AH241">IFERROR(INDEX(INDIRECT("'"&amp;VLOOKUP($C241,ModMap!$A$2:$B$21,2,FALSE)&amp;"'!AH:AH"),MATCH($K241,INDIRECT("'"&amp;VLOOKUP($C241,ModMap!$A$2:$B$21,2,FALSE)&amp;"'!$K:$K"),0)),"")</f>
        <v>Not Started</v>
      </c>
      <c r="AI241" s="39" t="str">
        <f t="array" ref="AI241">IFERROR(INDEX(INDIRECT("'"&amp;VLOOKUP($C241,ModMap!$A$2:$B$21,2,FALSE)&amp;"'!AI:AI"),MATCH($K241,INDIRECT("'"&amp;VLOOKUP($C241,ModMap!$A$2:$B$21,2,FALSE)&amp;"'!$K:$K"),0)),"")</f>
        <v>Unassigned</v>
      </c>
      <c r="AJ241" s="44" t="s">
        <v>36</v>
      </c>
      <c r="AK241" s="39" t="str">
        <f t="array" ref="AK241">IFERROR(INDEX(INDIRECT("'"&amp;VLOOKUP($C241,ModMap!$A$2:$B$21,2,FALSE)&amp;"'!AK:AK"),MATCH($K241,INDIRECT("'"&amp;VLOOKUP($C241,ModMap!$A$2:$B$21,2,FALSE)&amp;"'!$K:$K"),0)),"")</f>
        <v>N/A</v>
      </c>
      <c r="AL241" s="39" t="str">
        <f t="array" ref="AL241">IFERROR(INDEX(INDIRECT("'"&amp;VLOOKUP($C241,ModMap!$A$2:$B$21,2,FALSE)&amp;"'!AL:AL"),MATCH($K241,INDIRECT("'"&amp;VLOOKUP($C241,ModMap!$A$2:$B$21,2,FALSE)&amp;"'!$K:$K"),0)),"")</f>
        <v/>
      </c>
      <c r="AM241" s="39">
        <f t="shared" si="1"/>
        <v>3</v>
      </c>
      <c r="AN241" s="39" t="str">
        <f t="shared" si="2"/>
        <v>Not Started</v>
      </c>
      <c r="AO241" s="40" t="str">
        <f t="array" ref="AO241">IFERROR(INDEX(INDIRECT("'"&amp;VLOOKUP($C241,ModMap!$A$2:$B$21,2,FALSE)&amp;"'!AO:AO"),MATCH($K241,INDIRECT("'"&amp;VLOOKUP($C241,ModMap!$A$2:$B$21,2,FALSE)&amp;"'!$K:$K"),0)),"")</f>
        <v/>
      </c>
      <c r="AP241" s="49" t="str">
        <f t="array" ref="AP241">IFERROR(HYPERLINK("#'"&amp;VLOOKUP($C241,ModMap!$A$2:$B$21,2,FALSE)&amp;"'!V"&amp;MATCH($K241,INDIRECT("'"&amp;VLOOKUP($C241,ModMap!$A$2:$B$21,2,FALSE)&amp;"'!$K:$K"),0),"Edit on module sheet"),"")</f>
        <v>Edit on module sheet</v>
      </c>
    </row>
    <row r="242" ht="42.0" customHeight="1">
      <c r="A242" s="50">
        <v>240.0</v>
      </c>
      <c r="B242" s="50">
        <v>877.0</v>
      </c>
      <c r="C242" s="50" t="s">
        <v>133</v>
      </c>
      <c r="D242" s="51" t="s">
        <v>134</v>
      </c>
      <c r="E242" s="31" t="s">
        <v>69</v>
      </c>
      <c r="F242" s="68" t="s">
        <v>1900</v>
      </c>
      <c r="G242" s="51" t="s">
        <v>1901</v>
      </c>
      <c r="H242" s="50" t="s">
        <v>2904</v>
      </c>
      <c r="I242" s="50" t="s">
        <v>2905</v>
      </c>
      <c r="J242" s="51" t="s">
        <v>2906</v>
      </c>
      <c r="K242" s="50" t="s">
        <v>4022</v>
      </c>
      <c r="L242" s="51" t="s">
        <v>4023</v>
      </c>
      <c r="M242" s="48" t="s">
        <v>434</v>
      </c>
      <c r="N242" s="50" t="s">
        <v>1907</v>
      </c>
      <c r="O242" s="50" t="s">
        <v>2858</v>
      </c>
      <c r="P242" s="51" t="s">
        <v>2909</v>
      </c>
      <c r="Q242" s="51" t="s">
        <v>2910</v>
      </c>
      <c r="R242" s="50" t="s">
        <v>1910</v>
      </c>
      <c r="S242" s="50" t="s">
        <v>69</v>
      </c>
      <c r="T242" s="50" t="str">
        <f t="array" ref="T242">IFERROR(INDEX(INDIRECT("'"&amp;VLOOKUP($C242,ModMap!$A$2:$B$21,2,FALSE)&amp;"'!T:T"),MATCH($K242,INDIRECT("'"&amp;VLOOKUP($C242,ModMap!$A$2:$B$21,2,FALSE)&amp;"'!$K:$K"),0)),"")</f>
        <v>Unassigned</v>
      </c>
      <c r="U242" s="48" t="s">
        <v>33</v>
      </c>
      <c r="V242" s="50" t="str">
        <f t="array" ref="V242">IFERROR(INDEX(INDIRECT("'"&amp;VLOOKUP($C242,ModMap!$A$2:$B$21,2,FALSE)&amp;"'!V:V"),MATCH($K242,INDIRECT("'"&amp;VLOOKUP($C242,ModMap!$A$2:$B$21,2,FALSE)&amp;"'!$K:$K"),0)),"")</f>
        <v>Not Started</v>
      </c>
      <c r="W242" s="50" t="str">
        <f t="array" ref="W242">IFERROR(INDEX(INDIRECT("'"&amp;VLOOKUP($C242,ModMap!$A$2:$B$21,2,FALSE)&amp;"'!W:W"),MATCH($K242,INDIRECT("'"&amp;VLOOKUP($C242,ModMap!$A$2:$B$21,2,FALSE)&amp;"'!$K:$K"),0)),"")</f>
        <v>Unassigned</v>
      </c>
      <c r="X242" s="44" t="s">
        <v>36</v>
      </c>
      <c r="Y242" s="50" t="str">
        <f t="array" ref="Y242">IFERROR(INDEX(INDIRECT("'"&amp;VLOOKUP($C242,ModMap!$A$2:$B$21,2,FALSE)&amp;"'!Y:Y"),MATCH($K242,INDIRECT("'"&amp;VLOOKUP($C242,ModMap!$A$2:$B$21,2,FALSE)&amp;"'!$K:$K"),0)),"")</f>
        <v>N/A</v>
      </c>
      <c r="Z242" s="50" t="str">
        <f t="array" ref="Z242">IFERROR(INDEX(INDIRECT("'"&amp;VLOOKUP($C242,ModMap!$A$2:$B$21,2,FALSE)&amp;"'!Z:Z"),MATCH($K242,INDIRECT("'"&amp;VLOOKUP($C242,ModMap!$A$2:$B$21,2,FALSE)&amp;"'!$K:$K"),0)),"")</f>
        <v/>
      </c>
      <c r="AA242" s="44" t="s">
        <v>36</v>
      </c>
      <c r="AB242" s="50" t="str">
        <f t="array" ref="AB242">IFERROR(INDEX(INDIRECT("'"&amp;VLOOKUP($C242,ModMap!$A$2:$B$21,2,FALSE)&amp;"'!AB:AB"),MATCH($K242,INDIRECT("'"&amp;VLOOKUP($C242,ModMap!$A$2:$B$21,2,FALSE)&amp;"'!$K:$K"),0)),"")</f>
        <v>N/A</v>
      </c>
      <c r="AC242" s="50" t="str">
        <f t="array" ref="AC242">IFERROR(INDEX(INDIRECT("'"&amp;VLOOKUP($C242,ModMap!$A$2:$B$21,2,FALSE)&amp;"'!AC:AC"),MATCH($K242,INDIRECT("'"&amp;VLOOKUP($C242,ModMap!$A$2:$B$21,2,FALSE)&amp;"'!$K:$K"),0)),"")</f>
        <v/>
      </c>
      <c r="AD242" s="48" t="s">
        <v>33</v>
      </c>
      <c r="AE242" s="50" t="str">
        <f t="array" ref="AE242">IFERROR(INDEX(INDIRECT("'"&amp;VLOOKUP($C242,ModMap!$A$2:$B$21,2,FALSE)&amp;"'!AE:AE"),MATCH($K242,INDIRECT("'"&amp;VLOOKUP($C242,ModMap!$A$2:$B$21,2,FALSE)&amp;"'!$K:$K"),0)),"")</f>
        <v>Not Started</v>
      </c>
      <c r="AF242" s="50" t="str">
        <f t="array" ref="AF242">IFERROR(INDEX(INDIRECT("'"&amp;VLOOKUP($C242,ModMap!$A$2:$B$21,2,FALSE)&amp;"'!AF:AF"),MATCH($K242,INDIRECT("'"&amp;VLOOKUP($C242,ModMap!$A$2:$B$21,2,FALSE)&amp;"'!$K:$K"),0)),"")</f>
        <v>Unassigned</v>
      </c>
      <c r="AG242" s="48" t="s">
        <v>33</v>
      </c>
      <c r="AH242" s="50" t="str">
        <f t="array" ref="AH242">IFERROR(INDEX(INDIRECT("'"&amp;VLOOKUP($C242,ModMap!$A$2:$B$21,2,FALSE)&amp;"'!AH:AH"),MATCH($K242,INDIRECT("'"&amp;VLOOKUP($C242,ModMap!$A$2:$B$21,2,FALSE)&amp;"'!$K:$K"),0)),"")</f>
        <v>Not Started</v>
      </c>
      <c r="AI242" s="50" t="str">
        <f t="array" ref="AI242">IFERROR(INDEX(INDIRECT("'"&amp;VLOOKUP($C242,ModMap!$A$2:$B$21,2,FALSE)&amp;"'!AI:AI"),MATCH($K242,INDIRECT("'"&amp;VLOOKUP($C242,ModMap!$A$2:$B$21,2,FALSE)&amp;"'!$K:$K"),0)),"")</f>
        <v>Unassigned</v>
      </c>
      <c r="AJ242" s="44" t="s">
        <v>36</v>
      </c>
      <c r="AK242" s="50" t="str">
        <f t="array" ref="AK242">IFERROR(INDEX(INDIRECT("'"&amp;VLOOKUP($C242,ModMap!$A$2:$B$21,2,FALSE)&amp;"'!AK:AK"),MATCH($K242,INDIRECT("'"&amp;VLOOKUP($C242,ModMap!$A$2:$B$21,2,FALSE)&amp;"'!$K:$K"),0)),"")</f>
        <v>N/A</v>
      </c>
      <c r="AL242" s="50" t="str">
        <f t="array" ref="AL242">IFERROR(INDEX(INDIRECT("'"&amp;VLOOKUP($C242,ModMap!$A$2:$B$21,2,FALSE)&amp;"'!AL:AL"),MATCH($K242,INDIRECT("'"&amp;VLOOKUP($C242,ModMap!$A$2:$B$21,2,FALSE)&amp;"'!$K:$K"),0)),"")</f>
        <v/>
      </c>
      <c r="AM242" s="50">
        <f t="shared" si="1"/>
        <v>3</v>
      </c>
      <c r="AN242" s="50" t="str">
        <f t="shared" si="2"/>
        <v>Not Started</v>
      </c>
      <c r="AO242" s="51" t="str">
        <f t="array" ref="AO242">IFERROR(INDEX(INDIRECT("'"&amp;VLOOKUP($C242,ModMap!$A$2:$B$21,2,FALSE)&amp;"'!AO:AO"),MATCH($K242,INDIRECT("'"&amp;VLOOKUP($C242,ModMap!$A$2:$B$21,2,FALSE)&amp;"'!$K:$K"),0)),"")</f>
        <v/>
      </c>
      <c r="AP242" s="49" t="str">
        <f t="array" ref="AP242">IFERROR(HYPERLINK("#'"&amp;VLOOKUP($C242,ModMap!$A$2:$B$21,2,FALSE)&amp;"'!V"&amp;MATCH($K242,INDIRECT("'"&amp;VLOOKUP($C242,ModMap!$A$2:$B$21,2,FALSE)&amp;"'!$K:$K"),0),"Edit on module sheet"),"")</f>
        <v>Edit on module sheet</v>
      </c>
    </row>
    <row r="243" ht="42.0" customHeight="1">
      <c r="A243" s="39">
        <v>241.0</v>
      </c>
      <c r="B243" s="39">
        <v>881.0</v>
      </c>
      <c r="C243" s="39" t="s">
        <v>133</v>
      </c>
      <c r="D243" s="40" t="s">
        <v>134</v>
      </c>
      <c r="E243" s="31" t="s">
        <v>69</v>
      </c>
      <c r="F243" s="68" t="s">
        <v>1900</v>
      </c>
      <c r="G243" s="40" t="s">
        <v>1901</v>
      </c>
      <c r="H243" s="39" t="s">
        <v>2922</v>
      </c>
      <c r="I243" s="39" t="s">
        <v>2923</v>
      </c>
      <c r="J243" s="40" t="s">
        <v>2924</v>
      </c>
      <c r="K243" s="39" t="s">
        <v>4024</v>
      </c>
      <c r="L243" s="40" t="s">
        <v>4025</v>
      </c>
      <c r="M243" s="48" t="s">
        <v>434</v>
      </c>
      <c r="N243" s="39" t="s">
        <v>1907</v>
      </c>
      <c r="O243" s="39" t="s">
        <v>2858</v>
      </c>
      <c r="P243" s="40" t="s">
        <v>1751</v>
      </c>
      <c r="Q243" s="40" t="s">
        <v>2927</v>
      </c>
      <c r="R243" s="39" t="s">
        <v>1910</v>
      </c>
      <c r="S243" s="39" t="s">
        <v>69</v>
      </c>
      <c r="T243" s="39" t="str">
        <f t="array" ref="T243">IFERROR(INDEX(INDIRECT("'"&amp;VLOOKUP($C243,ModMap!$A$2:$B$21,2,FALSE)&amp;"'!T:T"),MATCH($K243,INDIRECT("'"&amp;VLOOKUP($C243,ModMap!$A$2:$B$21,2,FALSE)&amp;"'!$K:$K"),0)),"")</f>
        <v>Unassigned</v>
      </c>
      <c r="U243" s="48" t="s">
        <v>33</v>
      </c>
      <c r="V243" s="39" t="str">
        <f t="array" ref="V243">IFERROR(INDEX(INDIRECT("'"&amp;VLOOKUP($C243,ModMap!$A$2:$B$21,2,FALSE)&amp;"'!V:V"),MATCH($K243,INDIRECT("'"&amp;VLOOKUP($C243,ModMap!$A$2:$B$21,2,FALSE)&amp;"'!$K:$K"),0)),"")</f>
        <v>Not Started</v>
      </c>
      <c r="W243" s="39" t="str">
        <f t="array" ref="W243">IFERROR(INDEX(INDIRECT("'"&amp;VLOOKUP($C243,ModMap!$A$2:$B$21,2,FALSE)&amp;"'!W:W"),MATCH($K243,INDIRECT("'"&amp;VLOOKUP($C243,ModMap!$A$2:$B$21,2,FALSE)&amp;"'!$K:$K"),0)),"")</f>
        <v>Unassigned</v>
      </c>
      <c r="X243" s="44" t="s">
        <v>36</v>
      </c>
      <c r="Y243" s="39" t="str">
        <f t="array" ref="Y243">IFERROR(INDEX(INDIRECT("'"&amp;VLOOKUP($C243,ModMap!$A$2:$B$21,2,FALSE)&amp;"'!Y:Y"),MATCH($K243,INDIRECT("'"&amp;VLOOKUP($C243,ModMap!$A$2:$B$21,2,FALSE)&amp;"'!$K:$K"),0)),"")</f>
        <v>N/A</v>
      </c>
      <c r="Z243" s="39" t="str">
        <f t="array" ref="Z243">IFERROR(INDEX(INDIRECT("'"&amp;VLOOKUP($C243,ModMap!$A$2:$B$21,2,FALSE)&amp;"'!Z:Z"),MATCH($K243,INDIRECT("'"&amp;VLOOKUP($C243,ModMap!$A$2:$B$21,2,FALSE)&amp;"'!$K:$K"),0)),"")</f>
        <v/>
      </c>
      <c r="AA243" s="44" t="s">
        <v>36</v>
      </c>
      <c r="AB243" s="39" t="str">
        <f t="array" ref="AB243">IFERROR(INDEX(INDIRECT("'"&amp;VLOOKUP($C243,ModMap!$A$2:$B$21,2,FALSE)&amp;"'!AB:AB"),MATCH($K243,INDIRECT("'"&amp;VLOOKUP($C243,ModMap!$A$2:$B$21,2,FALSE)&amp;"'!$K:$K"),0)),"")</f>
        <v>N/A</v>
      </c>
      <c r="AC243" s="39" t="str">
        <f t="array" ref="AC243">IFERROR(INDEX(INDIRECT("'"&amp;VLOOKUP($C243,ModMap!$A$2:$B$21,2,FALSE)&amp;"'!AC:AC"),MATCH($K243,INDIRECT("'"&amp;VLOOKUP($C243,ModMap!$A$2:$B$21,2,FALSE)&amp;"'!$K:$K"),0)),"")</f>
        <v/>
      </c>
      <c r="AD243" s="48" t="s">
        <v>33</v>
      </c>
      <c r="AE243" s="39" t="str">
        <f t="array" ref="AE243">IFERROR(INDEX(INDIRECT("'"&amp;VLOOKUP($C243,ModMap!$A$2:$B$21,2,FALSE)&amp;"'!AE:AE"),MATCH($K243,INDIRECT("'"&amp;VLOOKUP($C243,ModMap!$A$2:$B$21,2,FALSE)&amp;"'!$K:$K"),0)),"")</f>
        <v>Not Started</v>
      </c>
      <c r="AF243" s="39" t="str">
        <f t="array" ref="AF243">IFERROR(INDEX(INDIRECT("'"&amp;VLOOKUP($C243,ModMap!$A$2:$B$21,2,FALSE)&amp;"'!AF:AF"),MATCH($K243,INDIRECT("'"&amp;VLOOKUP($C243,ModMap!$A$2:$B$21,2,FALSE)&amp;"'!$K:$K"),0)),"")</f>
        <v>Unassigned</v>
      </c>
      <c r="AG243" s="48" t="s">
        <v>33</v>
      </c>
      <c r="AH243" s="39" t="str">
        <f t="array" ref="AH243">IFERROR(INDEX(INDIRECT("'"&amp;VLOOKUP($C243,ModMap!$A$2:$B$21,2,FALSE)&amp;"'!AH:AH"),MATCH($K243,INDIRECT("'"&amp;VLOOKUP($C243,ModMap!$A$2:$B$21,2,FALSE)&amp;"'!$K:$K"),0)),"")</f>
        <v>Not Started</v>
      </c>
      <c r="AI243" s="39" t="str">
        <f t="array" ref="AI243">IFERROR(INDEX(INDIRECT("'"&amp;VLOOKUP($C243,ModMap!$A$2:$B$21,2,FALSE)&amp;"'!AI:AI"),MATCH($K243,INDIRECT("'"&amp;VLOOKUP($C243,ModMap!$A$2:$B$21,2,FALSE)&amp;"'!$K:$K"),0)),"")</f>
        <v>Unassigned</v>
      </c>
      <c r="AJ243" s="44" t="s">
        <v>36</v>
      </c>
      <c r="AK243" s="39" t="str">
        <f t="array" ref="AK243">IFERROR(INDEX(INDIRECT("'"&amp;VLOOKUP($C243,ModMap!$A$2:$B$21,2,FALSE)&amp;"'!AK:AK"),MATCH($K243,INDIRECT("'"&amp;VLOOKUP($C243,ModMap!$A$2:$B$21,2,FALSE)&amp;"'!$K:$K"),0)),"")</f>
        <v>N/A</v>
      </c>
      <c r="AL243" s="39" t="str">
        <f t="array" ref="AL243">IFERROR(INDEX(INDIRECT("'"&amp;VLOOKUP($C243,ModMap!$A$2:$B$21,2,FALSE)&amp;"'!AL:AL"),MATCH($K243,INDIRECT("'"&amp;VLOOKUP($C243,ModMap!$A$2:$B$21,2,FALSE)&amp;"'!$K:$K"),0)),"")</f>
        <v/>
      </c>
      <c r="AM243" s="39">
        <f t="shared" si="1"/>
        <v>3</v>
      </c>
      <c r="AN243" s="39" t="str">
        <f t="shared" si="2"/>
        <v>Not Started</v>
      </c>
      <c r="AO243" s="40" t="str">
        <f t="array" ref="AO243">IFERROR(INDEX(INDIRECT("'"&amp;VLOOKUP($C243,ModMap!$A$2:$B$21,2,FALSE)&amp;"'!AO:AO"),MATCH($K243,INDIRECT("'"&amp;VLOOKUP($C243,ModMap!$A$2:$B$21,2,FALSE)&amp;"'!$K:$K"),0)),"")</f>
        <v/>
      </c>
      <c r="AP243" s="49" t="str">
        <f t="array" ref="AP243">IFERROR(HYPERLINK("#'"&amp;VLOOKUP($C243,ModMap!$A$2:$B$21,2,FALSE)&amp;"'!V"&amp;MATCH($K243,INDIRECT("'"&amp;VLOOKUP($C243,ModMap!$A$2:$B$21,2,FALSE)&amp;"'!$K:$K"),0),"Edit on module sheet"),"")</f>
        <v>Edit on module sheet</v>
      </c>
    </row>
    <row r="244" ht="42.0" customHeight="1">
      <c r="A244" s="50">
        <v>242.0</v>
      </c>
      <c r="B244" s="50">
        <v>885.0</v>
      </c>
      <c r="C244" s="50" t="s">
        <v>133</v>
      </c>
      <c r="D244" s="51" t="s">
        <v>134</v>
      </c>
      <c r="E244" s="31" t="s">
        <v>69</v>
      </c>
      <c r="F244" s="68" t="s">
        <v>1900</v>
      </c>
      <c r="G244" s="51" t="s">
        <v>1901</v>
      </c>
      <c r="H244" s="50" t="s">
        <v>2937</v>
      </c>
      <c r="I244" s="50" t="s">
        <v>2938</v>
      </c>
      <c r="J244" s="51" t="s">
        <v>2939</v>
      </c>
      <c r="K244" s="50" t="s">
        <v>4026</v>
      </c>
      <c r="L244" s="51" t="s">
        <v>4027</v>
      </c>
      <c r="M244" s="48" t="s">
        <v>434</v>
      </c>
      <c r="N244" s="50" t="s">
        <v>1907</v>
      </c>
      <c r="O244" s="50" t="s">
        <v>2858</v>
      </c>
      <c r="P244" s="51" t="s">
        <v>2942</v>
      </c>
      <c r="Q244" s="51" t="s">
        <v>2943</v>
      </c>
      <c r="R244" s="50" t="s">
        <v>1910</v>
      </c>
      <c r="S244" s="50" t="s">
        <v>69</v>
      </c>
      <c r="T244" s="50" t="str">
        <f t="array" ref="T244">IFERROR(INDEX(INDIRECT("'"&amp;VLOOKUP($C244,ModMap!$A$2:$B$21,2,FALSE)&amp;"'!T:T"),MATCH($K244,INDIRECT("'"&amp;VLOOKUP($C244,ModMap!$A$2:$B$21,2,FALSE)&amp;"'!$K:$K"),0)),"")</f>
        <v>Unassigned</v>
      </c>
      <c r="U244" s="48" t="s">
        <v>33</v>
      </c>
      <c r="V244" s="50" t="str">
        <f t="array" ref="V244">IFERROR(INDEX(INDIRECT("'"&amp;VLOOKUP($C244,ModMap!$A$2:$B$21,2,FALSE)&amp;"'!V:V"),MATCH($K244,INDIRECT("'"&amp;VLOOKUP($C244,ModMap!$A$2:$B$21,2,FALSE)&amp;"'!$K:$K"),0)),"")</f>
        <v>Not Started</v>
      </c>
      <c r="W244" s="50" t="str">
        <f t="array" ref="W244">IFERROR(INDEX(INDIRECT("'"&amp;VLOOKUP($C244,ModMap!$A$2:$B$21,2,FALSE)&amp;"'!W:W"),MATCH($K244,INDIRECT("'"&amp;VLOOKUP($C244,ModMap!$A$2:$B$21,2,FALSE)&amp;"'!$K:$K"),0)),"")</f>
        <v>Unassigned</v>
      </c>
      <c r="X244" s="44" t="s">
        <v>36</v>
      </c>
      <c r="Y244" s="50" t="str">
        <f t="array" ref="Y244">IFERROR(INDEX(INDIRECT("'"&amp;VLOOKUP($C244,ModMap!$A$2:$B$21,2,FALSE)&amp;"'!Y:Y"),MATCH($K244,INDIRECT("'"&amp;VLOOKUP($C244,ModMap!$A$2:$B$21,2,FALSE)&amp;"'!$K:$K"),0)),"")</f>
        <v>N/A</v>
      </c>
      <c r="Z244" s="50" t="str">
        <f t="array" ref="Z244">IFERROR(INDEX(INDIRECT("'"&amp;VLOOKUP($C244,ModMap!$A$2:$B$21,2,FALSE)&amp;"'!Z:Z"),MATCH($K244,INDIRECT("'"&amp;VLOOKUP($C244,ModMap!$A$2:$B$21,2,FALSE)&amp;"'!$K:$K"),0)),"")</f>
        <v/>
      </c>
      <c r="AA244" s="44" t="s">
        <v>36</v>
      </c>
      <c r="AB244" s="50" t="str">
        <f t="array" ref="AB244">IFERROR(INDEX(INDIRECT("'"&amp;VLOOKUP($C244,ModMap!$A$2:$B$21,2,FALSE)&amp;"'!AB:AB"),MATCH($K244,INDIRECT("'"&amp;VLOOKUP($C244,ModMap!$A$2:$B$21,2,FALSE)&amp;"'!$K:$K"),0)),"")</f>
        <v>N/A</v>
      </c>
      <c r="AC244" s="50" t="str">
        <f t="array" ref="AC244">IFERROR(INDEX(INDIRECT("'"&amp;VLOOKUP($C244,ModMap!$A$2:$B$21,2,FALSE)&amp;"'!AC:AC"),MATCH($K244,INDIRECT("'"&amp;VLOOKUP($C244,ModMap!$A$2:$B$21,2,FALSE)&amp;"'!$K:$K"),0)),"")</f>
        <v/>
      </c>
      <c r="AD244" s="48" t="s">
        <v>33</v>
      </c>
      <c r="AE244" s="50" t="str">
        <f t="array" ref="AE244">IFERROR(INDEX(INDIRECT("'"&amp;VLOOKUP($C244,ModMap!$A$2:$B$21,2,FALSE)&amp;"'!AE:AE"),MATCH($K244,INDIRECT("'"&amp;VLOOKUP($C244,ModMap!$A$2:$B$21,2,FALSE)&amp;"'!$K:$K"),0)),"")</f>
        <v>Not Started</v>
      </c>
      <c r="AF244" s="50" t="str">
        <f t="array" ref="AF244">IFERROR(INDEX(INDIRECT("'"&amp;VLOOKUP($C244,ModMap!$A$2:$B$21,2,FALSE)&amp;"'!AF:AF"),MATCH($K244,INDIRECT("'"&amp;VLOOKUP($C244,ModMap!$A$2:$B$21,2,FALSE)&amp;"'!$K:$K"),0)),"")</f>
        <v>Unassigned</v>
      </c>
      <c r="AG244" s="48" t="s">
        <v>33</v>
      </c>
      <c r="AH244" s="50" t="str">
        <f t="array" ref="AH244">IFERROR(INDEX(INDIRECT("'"&amp;VLOOKUP($C244,ModMap!$A$2:$B$21,2,FALSE)&amp;"'!AH:AH"),MATCH($K244,INDIRECT("'"&amp;VLOOKUP($C244,ModMap!$A$2:$B$21,2,FALSE)&amp;"'!$K:$K"),0)),"")</f>
        <v>Not Started</v>
      </c>
      <c r="AI244" s="50" t="str">
        <f t="array" ref="AI244">IFERROR(INDEX(INDIRECT("'"&amp;VLOOKUP($C244,ModMap!$A$2:$B$21,2,FALSE)&amp;"'!AI:AI"),MATCH($K244,INDIRECT("'"&amp;VLOOKUP($C244,ModMap!$A$2:$B$21,2,FALSE)&amp;"'!$K:$K"),0)),"")</f>
        <v>Unassigned</v>
      </c>
      <c r="AJ244" s="44" t="s">
        <v>36</v>
      </c>
      <c r="AK244" s="50" t="str">
        <f t="array" ref="AK244">IFERROR(INDEX(INDIRECT("'"&amp;VLOOKUP($C244,ModMap!$A$2:$B$21,2,FALSE)&amp;"'!AK:AK"),MATCH($K244,INDIRECT("'"&amp;VLOOKUP($C244,ModMap!$A$2:$B$21,2,FALSE)&amp;"'!$K:$K"),0)),"")</f>
        <v>N/A</v>
      </c>
      <c r="AL244" s="50" t="str">
        <f t="array" ref="AL244">IFERROR(INDEX(INDIRECT("'"&amp;VLOOKUP($C244,ModMap!$A$2:$B$21,2,FALSE)&amp;"'!AL:AL"),MATCH($K244,INDIRECT("'"&amp;VLOOKUP($C244,ModMap!$A$2:$B$21,2,FALSE)&amp;"'!$K:$K"),0)),"")</f>
        <v/>
      </c>
      <c r="AM244" s="50">
        <f t="shared" si="1"/>
        <v>3</v>
      </c>
      <c r="AN244" s="50" t="str">
        <f t="shared" si="2"/>
        <v>Not Started</v>
      </c>
      <c r="AO244" s="51" t="str">
        <f t="array" ref="AO244">IFERROR(INDEX(INDIRECT("'"&amp;VLOOKUP($C244,ModMap!$A$2:$B$21,2,FALSE)&amp;"'!AO:AO"),MATCH($K244,INDIRECT("'"&amp;VLOOKUP($C244,ModMap!$A$2:$B$21,2,FALSE)&amp;"'!$K:$K"),0)),"")</f>
        <v/>
      </c>
      <c r="AP244" s="49" t="str">
        <f t="array" ref="AP244">IFERROR(HYPERLINK("#'"&amp;VLOOKUP($C244,ModMap!$A$2:$B$21,2,FALSE)&amp;"'!V"&amp;MATCH($K244,INDIRECT("'"&amp;VLOOKUP($C244,ModMap!$A$2:$B$21,2,FALSE)&amp;"'!$K:$K"),0),"Edit on module sheet"),"")</f>
        <v>Edit on module sheet</v>
      </c>
    </row>
    <row r="245" ht="42.0" customHeight="1">
      <c r="A245" s="39">
        <v>243.0</v>
      </c>
      <c r="B245" s="39">
        <v>889.0</v>
      </c>
      <c r="C245" s="39" t="s">
        <v>133</v>
      </c>
      <c r="D245" s="40" t="s">
        <v>134</v>
      </c>
      <c r="E245" s="31" t="s">
        <v>69</v>
      </c>
      <c r="F245" s="68" t="s">
        <v>1900</v>
      </c>
      <c r="G245" s="40" t="s">
        <v>1901</v>
      </c>
      <c r="H245" s="39" t="s">
        <v>2951</v>
      </c>
      <c r="I245" s="39" t="s">
        <v>2952</v>
      </c>
      <c r="J245" s="40" t="s">
        <v>2953</v>
      </c>
      <c r="K245" s="39" t="s">
        <v>4028</v>
      </c>
      <c r="L245" s="40" t="s">
        <v>4029</v>
      </c>
      <c r="M245" s="48" t="s">
        <v>434</v>
      </c>
      <c r="N245" s="39" t="s">
        <v>1907</v>
      </c>
      <c r="O245" s="39" t="s">
        <v>2956</v>
      </c>
      <c r="P245" s="40" t="s">
        <v>2957</v>
      </c>
      <c r="Q245" s="40" t="s">
        <v>2958</v>
      </c>
      <c r="R245" s="39" t="s">
        <v>1910</v>
      </c>
      <c r="S245" s="39" t="s">
        <v>69</v>
      </c>
      <c r="T245" s="39" t="str">
        <f t="array" ref="T245">IFERROR(INDEX(INDIRECT("'"&amp;VLOOKUP($C245,ModMap!$A$2:$B$21,2,FALSE)&amp;"'!T:T"),MATCH($K245,INDIRECT("'"&amp;VLOOKUP($C245,ModMap!$A$2:$B$21,2,FALSE)&amp;"'!$K:$K"),0)),"")</f>
        <v>Unassigned</v>
      </c>
      <c r="U245" s="48" t="s">
        <v>33</v>
      </c>
      <c r="V245" s="39" t="str">
        <f t="array" ref="V245">IFERROR(INDEX(INDIRECT("'"&amp;VLOOKUP($C245,ModMap!$A$2:$B$21,2,FALSE)&amp;"'!V:V"),MATCH($K245,INDIRECT("'"&amp;VLOOKUP($C245,ModMap!$A$2:$B$21,2,FALSE)&amp;"'!$K:$K"),0)),"")</f>
        <v>Not Started</v>
      </c>
      <c r="W245" s="39" t="str">
        <f t="array" ref="W245">IFERROR(INDEX(INDIRECT("'"&amp;VLOOKUP($C245,ModMap!$A$2:$B$21,2,FALSE)&amp;"'!W:W"),MATCH($K245,INDIRECT("'"&amp;VLOOKUP($C245,ModMap!$A$2:$B$21,2,FALSE)&amp;"'!$K:$K"),0)),"")</f>
        <v>Unassigned</v>
      </c>
      <c r="X245" s="44" t="s">
        <v>36</v>
      </c>
      <c r="Y245" s="39" t="str">
        <f t="array" ref="Y245">IFERROR(INDEX(INDIRECT("'"&amp;VLOOKUP($C245,ModMap!$A$2:$B$21,2,FALSE)&amp;"'!Y:Y"),MATCH($K245,INDIRECT("'"&amp;VLOOKUP($C245,ModMap!$A$2:$B$21,2,FALSE)&amp;"'!$K:$K"),0)),"")</f>
        <v>N/A</v>
      </c>
      <c r="Z245" s="39" t="str">
        <f t="array" ref="Z245">IFERROR(INDEX(INDIRECT("'"&amp;VLOOKUP($C245,ModMap!$A$2:$B$21,2,FALSE)&amp;"'!Z:Z"),MATCH($K245,INDIRECT("'"&amp;VLOOKUP($C245,ModMap!$A$2:$B$21,2,FALSE)&amp;"'!$K:$K"),0)),"")</f>
        <v/>
      </c>
      <c r="AA245" s="44" t="s">
        <v>36</v>
      </c>
      <c r="AB245" s="39" t="str">
        <f t="array" ref="AB245">IFERROR(INDEX(INDIRECT("'"&amp;VLOOKUP($C245,ModMap!$A$2:$B$21,2,FALSE)&amp;"'!AB:AB"),MATCH($K245,INDIRECT("'"&amp;VLOOKUP($C245,ModMap!$A$2:$B$21,2,FALSE)&amp;"'!$K:$K"),0)),"")</f>
        <v>N/A</v>
      </c>
      <c r="AC245" s="39" t="str">
        <f t="array" ref="AC245">IFERROR(INDEX(INDIRECT("'"&amp;VLOOKUP($C245,ModMap!$A$2:$B$21,2,FALSE)&amp;"'!AC:AC"),MATCH($K245,INDIRECT("'"&amp;VLOOKUP($C245,ModMap!$A$2:$B$21,2,FALSE)&amp;"'!$K:$K"),0)),"")</f>
        <v/>
      </c>
      <c r="AD245" s="48" t="s">
        <v>33</v>
      </c>
      <c r="AE245" s="39" t="str">
        <f t="array" ref="AE245">IFERROR(INDEX(INDIRECT("'"&amp;VLOOKUP($C245,ModMap!$A$2:$B$21,2,FALSE)&amp;"'!AE:AE"),MATCH($K245,INDIRECT("'"&amp;VLOOKUP($C245,ModMap!$A$2:$B$21,2,FALSE)&amp;"'!$K:$K"),0)),"")</f>
        <v>Not Started</v>
      </c>
      <c r="AF245" s="39" t="str">
        <f t="array" ref="AF245">IFERROR(INDEX(INDIRECT("'"&amp;VLOOKUP($C245,ModMap!$A$2:$B$21,2,FALSE)&amp;"'!AF:AF"),MATCH($K245,INDIRECT("'"&amp;VLOOKUP($C245,ModMap!$A$2:$B$21,2,FALSE)&amp;"'!$K:$K"),0)),"")</f>
        <v>Unassigned</v>
      </c>
      <c r="AG245" s="48" t="s">
        <v>33</v>
      </c>
      <c r="AH245" s="39" t="str">
        <f t="array" ref="AH245">IFERROR(INDEX(INDIRECT("'"&amp;VLOOKUP($C245,ModMap!$A$2:$B$21,2,FALSE)&amp;"'!AH:AH"),MATCH($K245,INDIRECT("'"&amp;VLOOKUP($C245,ModMap!$A$2:$B$21,2,FALSE)&amp;"'!$K:$K"),0)),"")</f>
        <v>Not Started</v>
      </c>
      <c r="AI245" s="39" t="str">
        <f t="array" ref="AI245">IFERROR(INDEX(INDIRECT("'"&amp;VLOOKUP($C245,ModMap!$A$2:$B$21,2,FALSE)&amp;"'!AI:AI"),MATCH($K245,INDIRECT("'"&amp;VLOOKUP($C245,ModMap!$A$2:$B$21,2,FALSE)&amp;"'!$K:$K"),0)),"")</f>
        <v>Unassigned</v>
      </c>
      <c r="AJ245" s="44" t="s">
        <v>36</v>
      </c>
      <c r="AK245" s="39" t="str">
        <f t="array" ref="AK245">IFERROR(INDEX(INDIRECT("'"&amp;VLOOKUP($C245,ModMap!$A$2:$B$21,2,FALSE)&amp;"'!AK:AK"),MATCH($K245,INDIRECT("'"&amp;VLOOKUP($C245,ModMap!$A$2:$B$21,2,FALSE)&amp;"'!$K:$K"),0)),"")</f>
        <v>N/A</v>
      </c>
      <c r="AL245" s="39" t="str">
        <f t="array" ref="AL245">IFERROR(INDEX(INDIRECT("'"&amp;VLOOKUP($C245,ModMap!$A$2:$B$21,2,FALSE)&amp;"'!AL:AL"),MATCH($K245,INDIRECT("'"&amp;VLOOKUP($C245,ModMap!$A$2:$B$21,2,FALSE)&amp;"'!$K:$K"),0)),"")</f>
        <v/>
      </c>
      <c r="AM245" s="39">
        <f t="shared" si="1"/>
        <v>3</v>
      </c>
      <c r="AN245" s="39" t="str">
        <f t="shared" si="2"/>
        <v>Not Started</v>
      </c>
      <c r="AO245" s="40" t="str">
        <f t="array" ref="AO245">IFERROR(INDEX(INDIRECT("'"&amp;VLOOKUP($C245,ModMap!$A$2:$B$21,2,FALSE)&amp;"'!AO:AO"),MATCH($K245,INDIRECT("'"&amp;VLOOKUP($C245,ModMap!$A$2:$B$21,2,FALSE)&amp;"'!$K:$K"),0)),"")</f>
        <v/>
      </c>
      <c r="AP245" s="49" t="str">
        <f t="array" ref="AP245">IFERROR(HYPERLINK("#'"&amp;VLOOKUP($C245,ModMap!$A$2:$B$21,2,FALSE)&amp;"'!V"&amp;MATCH($K245,INDIRECT("'"&amp;VLOOKUP($C245,ModMap!$A$2:$B$21,2,FALSE)&amp;"'!$K:$K"),0),"Edit on module sheet"),"")</f>
        <v>Edit on module sheet</v>
      </c>
    </row>
    <row r="246" ht="42.0" customHeight="1">
      <c r="A246" s="50">
        <v>244.0</v>
      </c>
      <c r="B246" s="50">
        <v>893.0</v>
      </c>
      <c r="C246" s="50" t="s">
        <v>133</v>
      </c>
      <c r="D246" s="51" t="s">
        <v>134</v>
      </c>
      <c r="E246" s="31" t="s">
        <v>69</v>
      </c>
      <c r="F246" s="68" t="s">
        <v>1900</v>
      </c>
      <c r="G246" s="51" t="s">
        <v>1901</v>
      </c>
      <c r="H246" s="50" t="s">
        <v>2971</v>
      </c>
      <c r="I246" s="50" t="s">
        <v>2973</v>
      </c>
      <c r="J246" s="51" t="s">
        <v>2974</v>
      </c>
      <c r="K246" s="50" t="s">
        <v>4030</v>
      </c>
      <c r="L246" s="51" t="s">
        <v>4031</v>
      </c>
      <c r="M246" s="48" t="s">
        <v>434</v>
      </c>
      <c r="N246" s="50" t="s">
        <v>1907</v>
      </c>
      <c r="O246" s="50" t="s">
        <v>2956</v>
      </c>
      <c r="P246" s="51" t="s">
        <v>2820</v>
      </c>
      <c r="Q246" s="51" t="s">
        <v>2821</v>
      </c>
      <c r="R246" s="50" t="s">
        <v>1910</v>
      </c>
      <c r="S246" s="50" t="s">
        <v>69</v>
      </c>
      <c r="T246" s="50" t="str">
        <f t="array" ref="T246">IFERROR(INDEX(INDIRECT("'"&amp;VLOOKUP($C246,ModMap!$A$2:$B$21,2,FALSE)&amp;"'!T:T"),MATCH($K246,INDIRECT("'"&amp;VLOOKUP($C246,ModMap!$A$2:$B$21,2,FALSE)&amp;"'!$K:$K"),0)),"")</f>
        <v>Unassigned</v>
      </c>
      <c r="U246" s="48" t="s">
        <v>33</v>
      </c>
      <c r="V246" s="50" t="str">
        <f t="array" ref="V246">IFERROR(INDEX(INDIRECT("'"&amp;VLOOKUP($C246,ModMap!$A$2:$B$21,2,FALSE)&amp;"'!V:V"),MATCH($K246,INDIRECT("'"&amp;VLOOKUP($C246,ModMap!$A$2:$B$21,2,FALSE)&amp;"'!$K:$K"),0)),"")</f>
        <v>Not Started</v>
      </c>
      <c r="W246" s="50" t="str">
        <f t="array" ref="W246">IFERROR(INDEX(INDIRECT("'"&amp;VLOOKUP($C246,ModMap!$A$2:$B$21,2,FALSE)&amp;"'!W:W"),MATCH($K246,INDIRECT("'"&amp;VLOOKUP($C246,ModMap!$A$2:$B$21,2,FALSE)&amp;"'!$K:$K"),0)),"")</f>
        <v>Unassigned</v>
      </c>
      <c r="X246" s="44" t="s">
        <v>36</v>
      </c>
      <c r="Y246" s="50" t="str">
        <f t="array" ref="Y246">IFERROR(INDEX(INDIRECT("'"&amp;VLOOKUP($C246,ModMap!$A$2:$B$21,2,FALSE)&amp;"'!Y:Y"),MATCH($K246,INDIRECT("'"&amp;VLOOKUP($C246,ModMap!$A$2:$B$21,2,FALSE)&amp;"'!$K:$K"),0)),"")</f>
        <v>N/A</v>
      </c>
      <c r="Z246" s="50" t="str">
        <f t="array" ref="Z246">IFERROR(INDEX(INDIRECT("'"&amp;VLOOKUP($C246,ModMap!$A$2:$B$21,2,FALSE)&amp;"'!Z:Z"),MATCH($K246,INDIRECT("'"&amp;VLOOKUP($C246,ModMap!$A$2:$B$21,2,FALSE)&amp;"'!$K:$K"),0)),"")</f>
        <v/>
      </c>
      <c r="AA246" s="44" t="s">
        <v>36</v>
      </c>
      <c r="AB246" s="50" t="str">
        <f t="array" ref="AB246">IFERROR(INDEX(INDIRECT("'"&amp;VLOOKUP($C246,ModMap!$A$2:$B$21,2,FALSE)&amp;"'!AB:AB"),MATCH($K246,INDIRECT("'"&amp;VLOOKUP($C246,ModMap!$A$2:$B$21,2,FALSE)&amp;"'!$K:$K"),0)),"")</f>
        <v>N/A</v>
      </c>
      <c r="AC246" s="50" t="str">
        <f t="array" ref="AC246">IFERROR(INDEX(INDIRECT("'"&amp;VLOOKUP($C246,ModMap!$A$2:$B$21,2,FALSE)&amp;"'!AC:AC"),MATCH($K246,INDIRECT("'"&amp;VLOOKUP($C246,ModMap!$A$2:$B$21,2,FALSE)&amp;"'!$K:$K"),0)),"")</f>
        <v/>
      </c>
      <c r="AD246" s="48" t="s">
        <v>33</v>
      </c>
      <c r="AE246" s="50" t="str">
        <f t="array" ref="AE246">IFERROR(INDEX(INDIRECT("'"&amp;VLOOKUP($C246,ModMap!$A$2:$B$21,2,FALSE)&amp;"'!AE:AE"),MATCH($K246,INDIRECT("'"&amp;VLOOKUP($C246,ModMap!$A$2:$B$21,2,FALSE)&amp;"'!$K:$K"),0)),"")</f>
        <v>Not Started</v>
      </c>
      <c r="AF246" s="50" t="str">
        <f t="array" ref="AF246">IFERROR(INDEX(INDIRECT("'"&amp;VLOOKUP($C246,ModMap!$A$2:$B$21,2,FALSE)&amp;"'!AF:AF"),MATCH($K246,INDIRECT("'"&amp;VLOOKUP($C246,ModMap!$A$2:$B$21,2,FALSE)&amp;"'!$K:$K"),0)),"")</f>
        <v>Unassigned</v>
      </c>
      <c r="AG246" s="48" t="s">
        <v>33</v>
      </c>
      <c r="AH246" s="50" t="str">
        <f t="array" ref="AH246">IFERROR(INDEX(INDIRECT("'"&amp;VLOOKUP($C246,ModMap!$A$2:$B$21,2,FALSE)&amp;"'!AH:AH"),MATCH($K246,INDIRECT("'"&amp;VLOOKUP($C246,ModMap!$A$2:$B$21,2,FALSE)&amp;"'!$K:$K"),0)),"")</f>
        <v>Not Started</v>
      </c>
      <c r="AI246" s="50" t="str">
        <f t="array" ref="AI246">IFERROR(INDEX(INDIRECT("'"&amp;VLOOKUP($C246,ModMap!$A$2:$B$21,2,FALSE)&amp;"'!AI:AI"),MATCH($K246,INDIRECT("'"&amp;VLOOKUP($C246,ModMap!$A$2:$B$21,2,FALSE)&amp;"'!$K:$K"),0)),"")</f>
        <v>Unassigned</v>
      </c>
      <c r="AJ246" s="44" t="s">
        <v>36</v>
      </c>
      <c r="AK246" s="50" t="str">
        <f t="array" ref="AK246">IFERROR(INDEX(INDIRECT("'"&amp;VLOOKUP($C246,ModMap!$A$2:$B$21,2,FALSE)&amp;"'!AK:AK"),MATCH($K246,INDIRECT("'"&amp;VLOOKUP($C246,ModMap!$A$2:$B$21,2,FALSE)&amp;"'!$K:$K"),0)),"")</f>
        <v>N/A</v>
      </c>
      <c r="AL246" s="50" t="str">
        <f t="array" ref="AL246">IFERROR(INDEX(INDIRECT("'"&amp;VLOOKUP($C246,ModMap!$A$2:$B$21,2,FALSE)&amp;"'!AL:AL"),MATCH($K246,INDIRECT("'"&amp;VLOOKUP($C246,ModMap!$A$2:$B$21,2,FALSE)&amp;"'!$K:$K"),0)),"")</f>
        <v/>
      </c>
      <c r="AM246" s="50">
        <f t="shared" si="1"/>
        <v>3</v>
      </c>
      <c r="AN246" s="50" t="str">
        <f t="shared" si="2"/>
        <v>Not Started</v>
      </c>
      <c r="AO246" s="51" t="str">
        <f t="array" ref="AO246">IFERROR(INDEX(INDIRECT("'"&amp;VLOOKUP($C246,ModMap!$A$2:$B$21,2,FALSE)&amp;"'!AO:AO"),MATCH($K246,INDIRECT("'"&amp;VLOOKUP($C246,ModMap!$A$2:$B$21,2,FALSE)&amp;"'!$K:$K"),0)),"")</f>
        <v/>
      </c>
      <c r="AP246" s="49" t="str">
        <f t="array" ref="AP246">IFERROR(HYPERLINK("#'"&amp;VLOOKUP($C246,ModMap!$A$2:$B$21,2,FALSE)&amp;"'!V"&amp;MATCH($K246,INDIRECT("'"&amp;VLOOKUP($C246,ModMap!$A$2:$B$21,2,FALSE)&amp;"'!$K:$K"),0),"Edit on module sheet"),"")</f>
        <v>Edit on module sheet</v>
      </c>
    </row>
    <row r="247" ht="42.0" customHeight="1">
      <c r="A247" s="39">
        <v>245.0</v>
      </c>
      <c r="B247" s="39">
        <v>897.0</v>
      </c>
      <c r="C247" s="39" t="s">
        <v>133</v>
      </c>
      <c r="D247" s="40" t="s">
        <v>134</v>
      </c>
      <c r="E247" s="31" t="s">
        <v>69</v>
      </c>
      <c r="F247" s="68" t="s">
        <v>1900</v>
      </c>
      <c r="G247" s="40" t="s">
        <v>1901</v>
      </c>
      <c r="H247" s="39" t="s">
        <v>2986</v>
      </c>
      <c r="I247" s="39" t="s">
        <v>2987</v>
      </c>
      <c r="J247" s="40" t="s">
        <v>2988</v>
      </c>
      <c r="K247" s="39" t="s">
        <v>4032</v>
      </c>
      <c r="L247" s="40" t="s">
        <v>4033</v>
      </c>
      <c r="M247" s="48" t="s">
        <v>434</v>
      </c>
      <c r="N247" s="39" t="s">
        <v>1907</v>
      </c>
      <c r="O247" s="39" t="s">
        <v>2956</v>
      </c>
      <c r="P247" s="40" t="s">
        <v>1521</v>
      </c>
      <c r="Q247" s="40" t="s">
        <v>2991</v>
      </c>
      <c r="R247" s="39" t="s">
        <v>1910</v>
      </c>
      <c r="S247" s="39" t="s">
        <v>69</v>
      </c>
      <c r="T247" s="39" t="str">
        <f t="array" ref="T247">IFERROR(INDEX(INDIRECT("'"&amp;VLOOKUP($C247,ModMap!$A$2:$B$21,2,FALSE)&amp;"'!T:T"),MATCH($K247,INDIRECT("'"&amp;VLOOKUP($C247,ModMap!$A$2:$B$21,2,FALSE)&amp;"'!$K:$K"),0)),"")</f>
        <v>Unassigned</v>
      </c>
      <c r="U247" s="48" t="s">
        <v>33</v>
      </c>
      <c r="V247" s="39" t="str">
        <f t="array" ref="V247">IFERROR(INDEX(INDIRECT("'"&amp;VLOOKUP($C247,ModMap!$A$2:$B$21,2,FALSE)&amp;"'!V:V"),MATCH($K247,INDIRECT("'"&amp;VLOOKUP($C247,ModMap!$A$2:$B$21,2,FALSE)&amp;"'!$K:$K"),0)),"")</f>
        <v>Not Started</v>
      </c>
      <c r="W247" s="39" t="str">
        <f t="array" ref="W247">IFERROR(INDEX(INDIRECT("'"&amp;VLOOKUP($C247,ModMap!$A$2:$B$21,2,FALSE)&amp;"'!W:W"),MATCH($K247,INDIRECT("'"&amp;VLOOKUP($C247,ModMap!$A$2:$B$21,2,FALSE)&amp;"'!$K:$K"),0)),"")</f>
        <v>Unassigned</v>
      </c>
      <c r="X247" s="44" t="s">
        <v>36</v>
      </c>
      <c r="Y247" s="39" t="str">
        <f t="array" ref="Y247">IFERROR(INDEX(INDIRECT("'"&amp;VLOOKUP($C247,ModMap!$A$2:$B$21,2,FALSE)&amp;"'!Y:Y"),MATCH($K247,INDIRECT("'"&amp;VLOOKUP($C247,ModMap!$A$2:$B$21,2,FALSE)&amp;"'!$K:$K"),0)),"")</f>
        <v>N/A</v>
      </c>
      <c r="Z247" s="39" t="str">
        <f t="array" ref="Z247">IFERROR(INDEX(INDIRECT("'"&amp;VLOOKUP($C247,ModMap!$A$2:$B$21,2,FALSE)&amp;"'!Z:Z"),MATCH($K247,INDIRECT("'"&amp;VLOOKUP($C247,ModMap!$A$2:$B$21,2,FALSE)&amp;"'!$K:$K"),0)),"")</f>
        <v/>
      </c>
      <c r="AA247" s="44" t="s">
        <v>36</v>
      </c>
      <c r="AB247" s="39" t="str">
        <f t="array" ref="AB247">IFERROR(INDEX(INDIRECT("'"&amp;VLOOKUP($C247,ModMap!$A$2:$B$21,2,FALSE)&amp;"'!AB:AB"),MATCH($K247,INDIRECT("'"&amp;VLOOKUP($C247,ModMap!$A$2:$B$21,2,FALSE)&amp;"'!$K:$K"),0)),"")</f>
        <v>N/A</v>
      </c>
      <c r="AC247" s="39" t="str">
        <f t="array" ref="AC247">IFERROR(INDEX(INDIRECT("'"&amp;VLOOKUP($C247,ModMap!$A$2:$B$21,2,FALSE)&amp;"'!AC:AC"),MATCH($K247,INDIRECT("'"&amp;VLOOKUP($C247,ModMap!$A$2:$B$21,2,FALSE)&amp;"'!$K:$K"),0)),"")</f>
        <v/>
      </c>
      <c r="AD247" s="48" t="s">
        <v>33</v>
      </c>
      <c r="AE247" s="39" t="str">
        <f t="array" ref="AE247">IFERROR(INDEX(INDIRECT("'"&amp;VLOOKUP($C247,ModMap!$A$2:$B$21,2,FALSE)&amp;"'!AE:AE"),MATCH($K247,INDIRECT("'"&amp;VLOOKUP($C247,ModMap!$A$2:$B$21,2,FALSE)&amp;"'!$K:$K"),0)),"")</f>
        <v>Not Started</v>
      </c>
      <c r="AF247" s="39" t="str">
        <f t="array" ref="AF247">IFERROR(INDEX(INDIRECT("'"&amp;VLOOKUP($C247,ModMap!$A$2:$B$21,2,FALSE)&amp;"'!AF:AF"),MATCH($K247,INDIRECT("'"&amp;VLOOKUP($C247,ModMap!$A$2:$B$21,2,FALSE)&amp;"'!$K:$K"),0)),"")</f>
        <v>Unassigned</v>
      </c>
      <c r="AG247" s="48" t="s">
        <v>33</v>
      </c>
      <c r="AH247" s="39" t="str">
        <f t="array" ref="AH247">IFERROR(INDEX(INDIRECT("'"&amp;VLOOKUP($C247,ModMap!$A$2:$B$21,2,FALSE)&amp;"'!AH:AH"),MATCH($K247,INDIRECT("'"&amp;VLOOKUP($C247,ModMap!$A$2:$B$21,2,FALSE)&amp;"'!$K:$K"),0)),"")</f>
        <v>Not Started</v>
      </c>
      <c r="AI247" s="39" t="str">
        <f t="array" ref="AI247">IFERROR(INDEX(INDIRECT("'"&amp;VLOOKUP($C247,ModMap!$A$2:$B$21,2,FALSE)&amp;"'!AI:AI"),MATCH($K247,INDIRECT("'"&amp;VLOOKUP($C247,ModMap!$A$2:$B$21,2,FALSE)&amp;"'!$K:$K"),0)),"")</f>
        <v>Unassigned</v>
      </c>
      <c r="AJ247" s="44" t="s">
        <v>36</v>
      </c>
      <c r="AK247" s="39" t="str">
        <f t="array" ref="AK247">IFERROR(INDEX(INDIRECT("'"&amp;VLOOKUP($C247,ModMap!$A$2:$B$21,2,FALSE)&amp;"'!AK:AK"),MATCH($K247,INDIRECT("'"&amp;VLOOKUP($C247,ModMap!$A$2:$B$21,2,FALSE)&amp;"'!$K:$K"),0)),"")</f>
        <v>N/A</v>
      </c>
      <c r="AL247" s="39" t="str">
        <f t="array" ref="AL247">IFERROR(INDEX(INDIRECT("'"&amp;VLOOKUP($C247,ModMap!$A$2:$B$21,2,FALSE)&amp;"'!AL:AL"),MATCH($K247,INDIRECT("'"&amp;VLOOKUP($C247,ModMap!$A$2:$B$21,2,FALSE)&amp;"'!$K:$K"),0)),"")</f>
        <v/>
      </c>
      <c r="AM247" s="39">
        <f t="shared" si="1"/>
        <v>3</v>
      </c>
      <c r="AN247" s="39" t="str">
        <f t="shared" si="2"/>
        <v>Not Started</v>
      </c>
      <c r="AO247" s="40" t="str">
        <f t="array" ref="AO247">IFERROR(INDEX(INDIRECT("'"&amp;VLOOKUP($C247,ModMap!$A$2:$B$21,2,FALSE)&amp;"'!AO:AO"),MATCH($K247,INDIRECT("'"&amp;VLOOKUP($C247,ModMap!$A$2:$B$21,2,FALSE)&amp;"'!$K:$K"),0)),"")</f>
        <v/>
      </c>
      <c r="AP247" s="49" t="str">
        <f t="array" ref="AP247">IFERROR(HYPERLINK("#'"&amp;VLOOKUP($C247,ModMap!$A$2:$B$21,2,FALSE)&amp;"'!V"&amp;MATCH($K247,INDIRECT("'"&amp;VLOOKUP($C247,ModMap!$A$2:$B$21,2,FALSE)&amp;"'!$K:$K"),0),"Edit on module sheet"),"")</f>
        <v>Edit on module sheet</v>
      </c>
    </row>
    <row r="248" ht="42.0" customHeight="1">
      <c r="A248" s="50">
        <v>246.0</v>
      </c>
      <c r="B248" s="50">
        <v>901.0</v>
      </c>
      <c r="C248" s="50" t="s">
        <v>133</v>
      </c>
      <c r="D248" s="51" t="s">
        <v>134</v>
      </c>
      <c r="E248" s="31" t="s">
        <v>69</v>
      </c>
      <c r="F248" s="68" t="s">
        <v>1900</v>
      </c>
      <c r="G248" s="51" t="s">
        <v>1901</v>
      </c>
      <c r="H248" s="50" t="s">
        <v>2999</v>
      </c>
      <c r="I248" s="50" t="s">
        <v>3000</v>
      </c>
      <c r="J248" s="51" t="s">
        <v>3001</v>
      </c>
      <c r="K248" s="50" t="s">
        <v>4034</v>
      </c>
      <c r="L248" s="51" t="s">
        <v>4035</v>
      </c>
      <c r="M248" s="48" t="s">
        <v>434</v>
      </c>
      <c r="N248" s="50" t="s">
        <v>1907</v>
      </c>
      <c r="O248" s="50" t="s">
        <v>2956</v>
      </c>
      <c r="P248" s="51" t="s">
        <v>3004</v>
      </c>
      <c r="Q248" s="51" t="s">
        <v>3005</v>
      </c>
      <c r="R248" s="50" t="s">
        <v>1910</v>
      </c>
      <c r="S248" s="50" t="s">
        <v>69</v>
      </c>
      <c r="T248" s="50" t="str">
        <f t="array" ref="T248">IFERROR(INDEX(INDIRECT("'"&amp;VLOOKUP($C248,ModMap!$A$2:$B$21,2,FALSE)&amp;"'!T:T"),MATCH($K248,INDIRECT("'"&amp;VLOOKUP($C248,ModMap!$A$2:$B$21,2,FALSE)&amp;"'!$K:$K"),0)),"")</f>
        <v>Unassigned</v>
      </c>
      <c r="U248" s="48" t="s">
        <v>33</v>
      </c>
      <c r="V248" s="50" t="str">
        <f t="array" ref="V248">IFERROR(INDEX(INDIRECT("'"&amp;VLOOKUP($C248,ModMap!$A$2:$B$21,2,FALSE)&amp;"'!V:V"),MATCH($K248,INDIRECT("'"&amp;VLOOKUP($C248,ModMap!$A$2:$B$21,2,FALSE)&amp;"'!$K:$K"),0)),"")</f>
        <v>Not Started</v>
      </c>
      <c r="W248" s="50" t="str">
        <f t="array" ref="W248">IFERROR(INDEX(INDIRECT("'"&amp;VLOOKUP($C248,ModMap!$A$2:$B$21,2,FALSE)&amp;"'!W:W"),MATCH($K248,INDIRECT("'"&amp;VLOOKUP($C248,ModMap!$A$2:$B$21,2,FALSE)&amp;"'!$K:$K"),0)),"")</f>
        <v>Unassigned</v>
      </c>
      <c r="X248" s="44" t="s">
        <v>36</v>
      </c>
      <c r="Y248" s="50" t="str">
        <f t="array" ref="Y248">IFERROR(INDEX(INDIRECT("'"&amp;VLOOKUP($C248,ModMap!$A$2:$B$21,2,FALSE)&amp;"'!Y:Y"),MATCH($K248,INDIRECT("'"&amp;VLOOKUP($C248,ModMap!$A$2:$B$21,2,FALSE)&amp;"'!$K:$K"),0)),"")</f>
        <v>N/A</v>
      </c>
      <c r="Z248" s="50" t="str">
        <f t="array" ref="Z248">IFERROR(INDEX(INDIRECT("'"&amp;VLOOKUP($C248,ModMap!$A$2:$B$21,2,FALSE)&amp;"'!Z:Z"),MATCH($K248,INDIRECT("'"&amp;VLOOKUP($C248,ModMap!$A$2:$B$21,2,FALSE)&amp;"'!$K:$K"),0)),"")</f>
        <v/>
      </c>
      <c r="AA248" s="44" t="s">
        <v>36</v>
      </c>
      <c r="AB248" s="50" t="str">
        <f t="array" ref="AB248">IFERROR(INDEX(INDIRECT("'"&amp;VLOOKUP($C248,ModMap!$A$2:$B$21,2,FALSE)&amp;"'!AB:AB"),MATCH($K248,INDIRECT("'"&amp;VLOOKUP($C248,ModMap!$A$2:$B$21,2,FALSE)&amp;"'!$K:$K"),0)),"")</f>
        <v>N/A</v>
      </c>
      <c r="AC248" s="50" t="str">
        <f t="array" ref="AC248">IFERROR(INDEX(INDIRECT("'"&amp;VLOOKUP($C248,ModMap!$A$2:$B$21,2,FALSE)&amp;"'!AC:AC"),MATCH($K248,INDIRECT("'"&amp;VLOOKUP($C248,ModMap!$A$2:$B$21,2,FALSE)&amp;"'!$K:$K"),0)),"")</f>
        <v/>
      </c>
      <c r="AD248" s="48" t="s">
        <v>33</v>
      </c>
      <c r="AE248" s="50" t="str">
        <f t="array" ref="AE248">IFERROR(INDEX(INDIRECT("'"&amp;VLOOKUP($C248,ModMap!$A$2:$B$21,2,FALSE)&amp;"'!AE:AE"),MATCH($K248,INDIRECT("'"&amp;VLOOKUP($C248,ModMap!$A$2:$B$21,2,FALSE)&amp;"'!$K:$K"),0)),"")</f>
        <v>Not Started</v>
      </c>
      <c r="AF248" s="50" t="str">
        <f t="array" ref="AF248">IFERROR(INDEX(INDIRECT("'"&amp;VLOOKUP($C248,ModMap!$A$2:$B$21,2,FALSE)&amp;"'!AF:AF"),MATCH($K248,INDIRECT("'"&amp;VLOOKUP($C248,ModMap!$A$2:$B$21,2,FALSE)&amp;"'!$K:$K"),0)),"")</f>
        <v>Unassigned</v>
      </c>
      <c r="AG248" s="48" t="s">
        <v>33</v>
      </c>
      <c r="AH248" s="50" t="str">
        <f t="array" ref="AH248">IFERROR(INDEX(INDIRECT("'"&amp;VLOOKUP($C248,ModMap!$A$2:$B$21,2,FALSE)&amp;"'!AH:AH"),MATCH($K248,INDIRECT("'"&amp;VLOOKUP($C248,ModMap!$A$2:$B$21,2,FALSE)&amp;"'!$K:$K"),0)),"")</f>
        <v>Not Started</v>
      </c>
      <c r="AI248" s="50" t="str">
        <f t="array" ref="AI248">IFERROR(INDEX(INDIRECT("'"&amp;VLOOKUP($C248,ModMap!$A$2:$B$21,2,FALSE)&amp;"'!AI:AI"),MATCH($K248,INDIRECT("'"&amp;VLOOKUP($C248,ModMap!$A$2:$B$21,2,FALSE)&amp;"'!$K:$K"),0)),"")</f>
        <v>Unassigned</v>
      </c>
      <c r="AJ248" s="44" t="s">
        <v>36</v>
      </c>
      <c r="AK248" s="50" t="str">
        <f t="array" ref="AK248">IFERROR(INDEX(INDIRECT("'"&amp;VLOOKUP($C248,ModMap!$A$2:$B$21,2,FALSE)&amp;"'!AK:AK"),MATCH($K248,INDIRECT("'"&amp;VLOOKUP($C248,ModMap!$A$2:$B$21,2,FALSE)&amp;"'!$K:$K"),0)),"")</f>
        <v>N/A</v>
      </c>
      <c r="AL248" s="50" t="str">
        <f t="array" ref="AL248">IFERROR(INDEX(INDIRECT("'"&amp;VLOOKUP($C248,ModMap!$A$2:$B$21,2,FALSE)&amp;"'!AL:AL"),MATCH($K248,INDIRECT("'"&amp;VLOOKUP($C248,ModMap!$A$2:$B$21,2,FALSE)&amp;"'!$K:$K"),0)),"")</f>
        <v/>
      </c>
      <c r="AM248" s="50">
        <f t="shared" si="1"/>
        <v>3</v>
      </c>
      <c r="AN248" s="50" t="str">
        <f t="shared" si="2"/>
        <v>Not Started</v>
      </c>
      <c r="AO248" s="51" t="str">
        <f t="array" ref="AO248">IFERROR(INDEX(INDIRECT("'"&amp;VLOOKUP($C248,ModMap!$A$2:$B$21,2,FALSE)&amp;"'!AO:AO"),MATCH($K248,INDIRECT("'"&amp;VLOOKUP($C248,ModMap!$A$2:$B$21,2,FALSE)&amp;"'!$K:$K"),0)),"")</f>
        <v/>
      </c>
      <c r="AP248" s="49" t="str">
        <f t="array" ref="AP248">IFERROR(HYPERLINK("#'"&amp;VLOOKUP($C248,ModMap!$A$2:$B$21,2,FALSE)&amp;"'!V"&amp;MATCH($K248,INDIRECT("'"&amp;VLOOKUP($C248,ModMap!$A$2:$B$21,2,FALSE)&amp;"'!$K:$K"),0),"Edit on module sheet"),"")</f>
        <v>Edit on module sheet</v>
      </c>
    </row>
    <row r="249" ht="42.0" customHeight="1">
      <c r="A249" s="39">
        <v>247.0</v>
      </c>
      <c r="B249" s="39">
        <v>905.0</v>
      </c>
      <c r="C249" s="39" t="s">
        <v>133</v>
      </c>
      <c r="D249" s="40" t="s">
        <v>134</v>
      </c>
      <c r="E249" s="31" t="s">
        <v>69</v>
      </c>
      <c r="F249" s="68" t="s">
        <v>1900</v>
      </c>
      <c r="G249" s="40" t="s">
        <v>1901</v>
      </c>
      <c r="H249" s="39" t="s">
        <v>3015</v>
      </c>
      <c r="I249" s="39" t="s">
        <v>3016</v>
      </c>
      <c r="J249" s="40" t="s">
        <v>3018</v>
      </c>
      <c r="K249" s="39" t="s">
        <v>4036</v>
      </c>
      <c r="L249" s="40" t="s">
        <v>4037</v>
      </c>
      <c r="M249" s="48" t="s">
        <v>434</v>
      </c>
      <c r="N249" s="39" t="s">
        <v>1907</v>
      </c>
      <c r="O249" s="39" t="s">
        <v>2956</v>
      </c>
      <c r="P249" s="40" t="s">
        <v>1420</v>
      </c>
      <c r="Q249" s="40" t="s">
        <v>3022</v>
      </c>
      <c r="R249" s="39" t="s">
        <v>1910</v>
      </c>
      <c r="S249" s="39" t="s">
        <v>69</v>
      </c>
      <c r="T249" s="39" t="str">
        <f t="array" ref="T249">IFERROR(INDEX(INDIRECT("'"&amp;VLOOKUP($C249,ModMap!$A$2:$B$21,2,FALSE)&amp;"'!T:T"),MATCH($K249,INDIRECT("'"&amp;VLOOKUP($C249,ModMap!$A$2:$B$21,2,FALSE)&amp;"'!$K:$K"),0)),"")</f>
        <v>Unassigned</v>
      </c>
      <c r="U249" s="48" t="s">
        <v>33</v>
      </c>
      <c r="V249" s="39" t="str">
        <f t="array" ref="V249">IFERROR(INDEX(INDIRECT("'"&amp;VLOOKUP($C249,ModMap!$A$2:$B$21,2,FALSE)&amp;"'!V:V"),MATCH($K249,INDIRECT("'"&amp;VLOOKUP($C249,ModMap!$A$2:$B$21,2,FALSE)&amp;"'!$K:$K"),0)),"")</f>
        <v>Not Started</v>
      </c>
      <c r="W249" s="39" t="str">
        <f t="array" ref="W249">IFERROR(INDEX(INDIRECT("'"&amp;VLOOKUP($C249,ModMap!$A$2:$B$21,2,FALSE)&amp;"'!W:W"),MATCH($K249,INDIRECT("'"&amp;VLOOKUP($C249,ModMap!$A$2:$B$21,2,FALSE)&amp;"'!$K:$K"),0)),"")</f>
        <v>Unassigned</v>
      </c>
      <c r="X249" s="44" t="s">
        <v>36</v>
      </c>
      <c r="Y249" s="39" t="str">
        <f t="array" ref="Y249">IFERROR(INDEX(INDIRECT("'"&amp;VLOOKUP($C249,ModMap!$A$2:$B$21,2,FALSE)&amp;"'!Y:Y"),MATCH($K249,INDIRECT("'"&amp;VLOOKUP($C249,ModMap!$A$2:$B$21,2,FALSE)&amp;"'!$K:$K"),0)),"")</f>
        <v>N/A</v>
      </c>
      <c r="Z249" s="39" t="str">
        <f t="array" ref="Z249">IFERROR(INDEX(INDIRECT("'"&amp;VLOOKUP($C249,ModMap!$A$2:$B$21,2,FALSE)&amp;"'!Z:Z"),MATCH($K249,INDIRECT("'"&amp;VLOOKUP($C249,ModMap!$A$2:$B$21,2,FALSE)&amp;"'!$K:$K"),0)),"")</f>
        <v/>
      </c>
      <c r="AA249" s="44" t="s">
        <v>36</v>
      </c>
      <c r="AB249" s="39" t="str">
        <f t="array" ref="AB249">IFERROR(INDEX(INDIRECT("'"&amp;VLOOKUP($C249,ModMap!$A$2:$B$21,2,FALSE)&amp;"'!AB:AB"),MATCH($K249,INDIRECT("'"&amp;VLOOKUP($C249,ModMap!$A$2:$B$21,2,FALSE)&amp;"'!$K:$K"),0)),"")</f>
        <v>N/A</v>
      </c>
      <c r="AC249" s="39" t="str">
        <f t="array" ref="AC249">IFERROR(INDEX(INDIRECT("'"&amp;VLOOKUP($C249,ModMap!$A$2:$B$21,2,FALSE)&amp;"'!AC:AC"),MATCH($K249,INDIRECT("'"&amp;VLOOKUP($C249,ModMap!$A$2:$B$21,2,FALSE)&amp;"'!$K:$K"),0)),"")</f>
        <v/>
      </c>
      <c r="AD249" s="48" t="s">
        <v>33</v>
      </c>
      <c r="AE249" s="39" t="str">
        <f t="array" ref="AE249">IFERROR(INDEX(INDIRECT("'"&amp;VLOOKUP($C249,ModMap!$A$2:$B$21,2,FALSE)&amp;"'!AE:AE"),MATCH($K249,INDIRECT("'"&amp;VLOOKUP($C249,ModMap!$A$2:$B$21,2,FALSE)&amp;"'!$K:$K"),0)),"")</f>
        <v>Not Started</v>
      </c>
      <c r="AF249" s="39" t="str">
        <f t="array" ref="AF249">IFERROR(INDEX(INDIRECT("'"&amp;VLOOKUP($C249,ModMap!$A$2:$B$21,2,FALSE)&amp;"'!AF:AF"),MATCH($K249,INDIRECT("'"&amp;VLOOKUP($C249,ModMap!$A$2:$B$21,2,FALSE)&amp;"'!$K:$K"),0)),"")</f>
        <v>Unassigned</v>
      </c>
      <c r="AG249" s="48" t="s">
        <v>33</v>
      </c>
      <c r="AH249" s="39" t="str">
        <f t="array" ref="AH249">IFERROR(INDEX(INDIRECT("'"&amp;VLOOKUP($C249,ModMap!$A$2:$B$21,2,FALSE)&amp;"'!AH:AH"),MATCH($K249,INDIRECT("'"&amp;VLOOKUP($C249,ModMap!$A$2:$B$21,2,FALSE)&amp;"'!$K:$K"),0)),"")</f>
        <v>Not Started</v>
      </c>
      <c r="AI249" s="39" t="str">
        <f t="array" ref="AI249">IFERROR(INDEX(INDIRECT("'"&amp;VLOOKUP($C249,ModMap!$A$2:$B$21,2,FALSE)&amp;"'!AI:AI"),MATCH($K249,INDIRECT("'"&amp;VLOOKUP($C249,ModMap!$A$2:$B$21,2,FALSE)&amp;"'!$K:$K"),0)),"")</f>
        <v>Unassigned</v>
      </c>
      <c r="AJ249" s="44" t="s">
        <v>36</v>
      </c>
      <c r="AK249" s="39" t="str">
        <f t="array" ref="AK249">IFERROR(INDEX(INDIRECT("'"&amp;VLOOKUP($C249,ModMap!$A$2:$B$21,2,FALSE)&amp;"'!AK:AK"),MATCH($K249,INDIRECT("'"&amp;VLOOKUP($C249,ModMap!$A$2:$B$21,2,FALSE)&amp;"'!$K:$K"),0)),"")</f>
        <v>N/A</v>
      </c>
      <c r="AL249" s="39" t="str">
        <f t="array" ref="AL249">IFERROR(INDEX(INDIRECT("'"&amp;VLOOKUP($C249,ModMap!$A$2:$B$21,2,FALSE)&amp;"'!AL:AL"),MATCH($K249,INDIRECT("'"&amp;VLOOKUP($C249,ModMap!$A$2:$B$21,2,FALSE)&amp;"'!$K:$K"),0)),"")</f>
        <v/>
      </c>
      <c r="AM249" s="39">
        <f t="shared" si="1"/>
        <v>3</v>
      </c>
      <c r="AN249" s="39" t="str">
        <f t="shared" si="2"/>
        <v>Not Started</v>
      </c>
      <c r="AO249" s="40" t="str">
        <f t="array" ref="AO249">IFERROR(INDEX(INDIRECT("'"&amp;VLOOKUP($C249,ModMap!$A$2:$B$21,2,FALSE)&amp;"'!AO:AO"),MATCH($K249,INDIRECT("'"&amp;VLOOKUP($C249,ModMap!$A$2:$B$21,2,FALSE)&amp;"'!$K:$K"),0)),"")</f>
        <v/>
      </c>
      <c r="AP249" s="49" t="str">
        <f t="array" ref="AP249">IFERROR(HYPERLINK("#'"&amp;VLOOKUP($C249,ModMap!$A$2:$B$21,2,FALSE)&amp;"'!V"&amp;MATCH($K249,INDIRECT("'"&amp;VLOOKUP($C249,ModMap!$A$2:$B$21,2,FALSE)&amp;"'!$K:$K"),0),"Edit on module sheet"),"")</f>
        <v>Edit on module sheet</v>
      </c>
    </row>
    <row r="250" ht="42.0" customHeight="1">
      <c r="A250" s="50">
        <v>248.0</v>
      </c>
      <c r="B250" s="50">
        <v>907.0</v>
      </c>
      <c r="C250" s="50" t="s">
        <v>133</v>
      </c>
      <c r="D250" s="51" t="s">
        <v>134</v>
      </c>
      <c r="E250" s="31" t="s">
        <v>69</v>
      </c>
      <c r="F250" s="68" t="s">
        <v>1900</v>
      </c>
      <c r="G250" s="51" t="s">
        <v>1901</v>
      </c>
      <c r="H250" s="50" t="s">
        <v>3028</v>
      </c>
      <c r="I250" s="50" t="s">
        <v>3029</v>
      </c>
      <c r="J250" s="51" t="s">
        <v>3030</v>
      </c>
      <c r="K250" s="50" t="s">
        <v>4039</v>
      </c>
      <c r="L250" s="51" t="s">
        <v>4040</v>
      </c>
      <c r="M250" s="48" t="s">
        <v>434</v>
      </c>
      <c r="N250" s="50" t="s">
        <v>1907</v>
      </c>
      <c r="O250" s="50" t="s">
        <v>3033</v>
      </c>
      <c r="P250" s="51" t="s">
        <v>3034</v>
      </c>
      <c r="Q250" s="51" t="s">
        <v>3035</v>
      </c>
      <c r="R250" s="50" t="s">
        <v>1910</v>
      </c>
      <c r="S250" s="50" t="s">
        <v>69</v>
      </c>
      <c r="T250" s="50" t="str">
        <f t="array" ref="T250">IFERROR(INDEX(INDIRECT("'"&amp;VLOOKUP($C250,ModMap!$A$2:$B$21,2,FALSE)&amp;"'!T:T"),MATCH($K250,INDIRECT("'"&amp;VLOOKUP($C250,ModMap!$A$2:$B$21,2,FALSE)&amp;"'!$K:$K"),0)),"")</f>
        <v>Unassigned</v>
      </c>
      <c r="U250" s="44" t="s">
        <v>36</v>
      </c>
      <c r="V250" s="50" t="str">
        <f t="array" ref="V250">IFERROR(INDEX(INDIRECT("'"&amp;VLOOKUP($C250,ModMap!$A$2:$B$21,2,FALSE)&amp;"'!V:V"),MATCH($K250,INDIRECT("'"&amp;VLOOKUP($C250,ModMap!$A$2:$B$21,2,FALSE)&amp;"'!$K:$K"),0)),"")</f>
        <v>N/A</v>
      </c>
      <c r="W250" s="50" t="str">
        <f t="array" ref="W250">IFERROR(INDEX(INDIRECT("'"&amp;VLOOKUP($C250,ModMap!$A$2:$B$21,2,FALSE)&amp;"'!W:W"),MATCH($K250,INDIRECT("'"&amp;VLOOKUP($C250,ModMap!$A$2:$B$21,2,FALSE)&amp;"'!$K:$K"),0)),"")</f>
        <v/>
      </c>
      <c r="X250" s="44" t="s">
        <v>36</v>
      </c>
      <c r="Y250" s="50" t="str">
        <f t="array" ref="Y250">IFERROR(INDEX(INDIRECT("'"&amp;VLOOKUP($C250,ModMap!$A$2:$B$21,2,FALSE)&amp;"'!Y:Y"),MATCH($K250,INDIRECT("'"&amp;VLOOKUP($C250,ModMap!$A$2:$B$21,2,FALSE)&amp;"'!$K:$K"),0)),"")</f>
        <v>N/A</v>
      </c>
      <c r="Z250" s="50" t="str">
        <f t="array" ref="Z250">IFERROR(INDEX(INDIRECT("'"&amp;VLOOKUP($C250,ModMap!$A$2:$B$21,2,FALSE)&amp;"'!Z:Z"),MATCH($K250,INDIRECT("'"&amp;VLOOKUP($C250,ModMap!$A$2:$B$21,2,FALSE)&amp;"'!$K:$K"),0)),"")</f>
        <v/>
      </c>
      <c r="AA250" s="44" t="s">
        <v>36</v>
      </c>
      <c r="AB250" s="50" t="str">
        <f t="array" ref="AB250">IFERROR(INDEX(INDIRECT("'"&amp;VLOOKUP($C250,ModMap!$A$2:$B$21,2,FALSE)&amp;"'!AB:AB"),MATCH($K250,INDIRECT("'"&amp;VLOOKUP($C250,ModMap!$A$2:$B$21,2,FALSE)&amp;"'!$K:$K"),0)),"")</f>
        <v>N/A</v>
      </c>
      <c r="AC250" s="50" t="str">
        <f t="array" ref="AC250">IFERROR(INDEX(INDIRECT("'"&amp;VLOOKUP($C250,ModMap!$A$2:$B$21,2,FALSE)&amp;"'!AC:AC"),MATCH($K250,INDIRECT("'"&amp;VLOOKUP($C250,ModMap!$A$2:$B$21,2,FALSE)&amp;"'!$K:$K"),0)),"")</f>
        <v/>
      </c>
      <c r="AD250" s="44" t="s">
        <v>36</v>
      </c>
      <c r="AE250" s="50" t="str">
        <f t="array" ref="AE250">IFERROR(INDEX(INDIRECT("'"&amp;VLOOKUP($C250,ModMap!$A$2:$B$21,2,FALSE)&amp;"'!AE:AE"),MATCH($K250,INDIRECT("'"&amp;VLOOKUP($C250,ModMap!$A$2:$B$21,2,FALSE)&amp;"'!$K:$K"),0)),"")</f>
        <v>N/A</v>
      </c>
      <c r="AF250" s="50" t="str">
        <f t="array" ref="AF250">IFERROR(INDEX(INDIRECT("'"&amp;VLOOKUP($C250,ModMap!$A$2:$B$21,2,FALSE)&amp;"'!AF:AF"),MATCH($K250,INDIRECT("'"&amp;VLOOKUP($C250,ModMap!$A$2:$B$21,2,FALSE)&amp;"'!$K:$K"),0)),"")</f>
        <v/>
      </c>
      <c r="AG250" s="48" t="s">
        <v>33</v>
      </c>
      <c r="AH250" s="50" t="str">
        <f t="array" ref="AH250">IFERROR(INDEX(INDIRECT("'"&amp;VLOOKUP($C250,ModMap!$A$2:$B$21,2,FALSE)&amp;"'!AH:AH"),MATCH($K250,INDIRECT("'"&amp;VLOOKUP($C250,ModMap!$A$2:$B$21,2,FALSE)&amp;"'!$K:$K"),0)),"")</f>
        <v>Not Started</v>
      </c>
      <c r="AI250" s="50" t="str">
        <f t="array" ref="AI250">IFERROR(INDEX(INDIRECT("'"&amp;VLOOKUP($C250,ModMap!$A$2:$B$21,2,FALSE)&amp;"'!AI:AI"),MATCH($K250,INDIRECT("'"&amp;VLOOKUP($C250,ModMap!$A$2:$B$21,2,FALSE)&amp;"'!$K:$K"),0)),"")</f>
        <v>Unassigned</v>
      </c>
      <c r="AJ250" s="44" t="s">
        <v>36</v>
      </c>
      <c r="AK250" s="50" t="str">
        <f t="array" ref="AK250">IFERROR(INDEX(INDIRECT("'"&amp;VLOOKUP($C250,ModMap!$A$2:$B$21,2,FALSE)&amp;"'!AK:AK"),MATCH($K250,INDIRECT("'"&amp;VLOOKUP($C250,ModMap!$A$2:$B$21,2,FALSE)&amp;"'!$K:$K"),0)),"")</f>
        <v>N/A</v>
      </c>
      <c r="AL250" s="50" t="str">
        <f t="array" ref="AL250">IFERROR(INDEX(INDIRECT("'"&amp;VLOOKUP($C250,ModMap!$A$2:$B$21,2,FALSE)&amp;"'!AL:AL"),MATCH($K250,INDIRECT("'"&amp;VLOOKUP($C250,ModMap!$A$2:$B$21,2,FALSE)&amp;"'!$K:$K"),0)),"")</f>
        <v/>
      </c>
      <c r="AM250" s="50">
        <f t="shared" si="1"/>
        <v>1</v>
      </c>
      <c r="AN250" s="50" t="str">
        <f t="shared" si="2"/>
        <v>Not Started</v>
      </c>
      <c r="AO250" s="51" t="str">
        <f t="array" ref="AO250">IFERROR(INDEX(INDIRECT("'"&amp;VLOOKUP($C250,ModMap!$A$2:$B$21,2,FALSE)&amp;"'!AO:AO"),MATCH($K250,INDIRECT("'"&amp;VLOOKUP($C250,ModMap!$A$2:$B$21,2,FALSE)&amp;"'!$K:$K"),0)),"")</f>
        <v/>
      </c>
      <c r="AP250" s="49" t="str">
        <f t="array" ref="AP250">IFERROR(HYPERLINK("#'"&amp;VLOOKUP($C250,ModMap!$A$2:$B$21,2,FALSE)&amp;"'!V"&amp;MATCH($K250,INDIRECT("'"&amp;VLOOKUP($C250,ModMap!$A$2:$B$21,2,FALSE)&amp;"'!$K:$K"),0),"Edit on module sheet"),"")</f>
        <v>Edit on module sheet</v>
      </c>
    </row>
    <row r="251" ht="42.0" customHeight="1">
      <c r="A251" s="39">
        <v>249.0</v>
      </c>
      <c r="B251" s="39">
        <v>912.0</v>
      </c>
      <c r="C251" s="39" t="s">
        <v>136</v>
      </c>
      <c r="D251" s="40" t="s">
        <v>137</v>
      </c>
      <c r="E251" s="31" t="s">
        <v>69</v>
      </c>
      <c r="F251" s="30" t="s">
        <v>3042</v>
      </c>
      <c r="G251" s="40" t="s">
        <v>3043</v>
      </c>
      <c r="H251" s="39" t="s">
        <v>3044</v>
      </c>
      <c r="I251" s="39" t="s">
        <v>3045</v>
      </c>
      <c r="J251" s="40" t="s">
        <v>3046</v>
      </c>
      <c r="K251" s="39" t="s">
        <v>4041</v>
      </c>
      <c r="L251" s="40" t="s">
        <v>4042</v>
      </c>
      <c r="M251" s="48" t="s">
        <v>434</v>
      </c>
      <c r="N251" s="39" t="s">
        <v>3049</v>
      </c>
      <c r="O251" s="39" t="s">
        <v>3050</v>
      </c>
      <c r="P251" s="40" t="s">
        <v>3051</v>
      </c>
      <c r="Q251" s="40" t="s">
        <v>3052</v>
      </c>
      <c r="R251" s="39" t="s">
        <v>3053</v>
      </c>
      <c r="S251" s="39" t="s">
        <v>69</v>
      </c>
      <c r="T251" s="39" t="str">
        <f t="array" ref="T251">IFERROR(INDEX(INDIRECT("'"&amp;VLOOKUP($C251,ModMap!$A$2:$B$21,2,FALSE)&amp;"'!T:T"),MATCH($K251,INDIRECT("'"&amp;VLOOKUP($C251,ModMap!$A$2:$B$21,2,FALSE)&amp;"'!$K:$K"),0)),"")</f>
        <v>Unassigned</v>
      </c>
      <c r="U251" s="48" t="s">
        <v>33</v>
      </c>
      <c r="V251" s="39" t="str">
        <f t="array" ref="V251">IFERROR(INDEX(INDIRECT("'"&amp;VLOOKUP($C251,ModMap!$A$2:$B$21,2,FALSE)&amp;"'!V:V"),MATCH($K251,INDIRECT("'"&amp;VLOOKUP($C251,ModMap!$A$2:$B$21,2,FALSE)&amp;"'!$K:$K"),0)),"")</f>
        <v>Not Started</v>
      </c>
      <c r="W251" s="39" t="str">
        <f t="array" ref="W251">IFERROR(INDEX(INDIRECT("'"&amp;VLOOKUP($C251,ModMap!$A$2:$B$21,2,FALSE)&amp;"'!W:W"),MATCH($K251,INDIRECT("'"&amp;VLOOKUP($C251,ModMap!$A$2:$B$21,2,FALSE)&amp;"'!$K:$K"),0)),"")</f>
        <v>Unassigned</v>
      </c>
      <c r="X251" s="44" t="s">
        <v>36</v>
      </c>
      <c r="Y251" s="39" t="str">
        <f t="array" ref="Y251">IFERROR(INDEX(INDIRECT("'"&amp;VLOOKUP($C251,ModMap!$A$2:$B$21,2,FALSE)&amp;"'!Y:Y"),MATCH($K251,INDIRECT("'"&amp;VLOOKUP($C251,ModMap!$A$2:$B$21,2,FALSE)&amp;"'!$K:$K"),0)),"")</f>
        <v>N/A</v>
      </c>
      <c r="Z251" s="39" t="str">
        <f t="array" ref="Z251">IFERROR(INDEX(INDIRECT("'"&amp;VLOOKUP($C251,ModMap!$A$2:$B$21,2,FALSE)&amp;"'!Z:Z"),MATCH($K251,INDIRECT("'"&amp;VLOOKUP($C251,ModMap!$A$2:$B$21,2,FALSE)&amp;"'!$K:$K"),0)),"")</f>
        <v/>
      </c>
      <c r="AA251" s="44" t="s">
        <v>36</v>
      </c>
      <c r="AB251" s="39" t="str">
        <f t="array" ref="AB251">IFERROR(INDEX(INDIRECT("'"&amp;VLOOKUP($C251,ModMap!$A$2:$B$21,2,FALSE)&amp;"'!AB:AB"),MATCH($K251,INDIRECT("'"&amp;VLOOKUP($C251,ModMap!$A$2:$B$21,2,FALSE)&amp;"'!$K:$K"),0)),"")</f>
        <v>N/A</v>
      </c>
      <c r="AC251" s="39" t="str">
        <f t="array" ref="AC251">IFERROR(INDEX(INDIRECT("'"&amp;VLOOKUP($C251,ModMap!$A$2:$B$21,2,FALSE)&amp;"'!AC:AC"),MATCH($K251,INDIRECT("'"&amp;VLOOKUP($C251,ModMap!$A$2:$B$21,2,FALSE)&amp;"'!$K:$K"),0)),"")</f>
        <v/>
      </c>
      <c r="AD251" s="48" t="s">
        <v>33</v>
      </c>
      <c r="AE251" s="39" t="str">
        <f t="array" ref="AE251">IFERROR(INDEX(INDIRECT("'"&amp;VLOOKUP($C251,ModMap!$A$2:$B$21,2,FALSE)&amp;"'!AE:AE"),MATCH($K251,INDIRECT("'"&amp;VLOOKUP($C251,ModMap!$A$2:$B$21,2,FALSE)&amp;"'!$K:$K"),0)),"")</f>
        <v>Not Started</v>
      </c>
      <c r="AF251" s="39" t="str">
        <f t="array" ref="AF251">IFERROR(INDEX(INDIRECT("'"&amp;VLOOKUP($C251,ModMap!$A$2:$B$21,2,FALSE)&amp;"'!AF:AF"),MATCH($K251,INDIRECT("'"&amp;VLOOKUP($C251,ModMap!$A$2:$B$21,2,FALSE)&amp;"'!$K:$K"),0)),"")</f>
        <v>Unassigned</v>
      </c>
      <c r="AG251" s="48" t="s">
        <v>33</v>
      </c>
      <c r="AH251" s="39" t="str">
        <f t="array" ref="AH251">IFERROR(INDEX(INDIRECT("'"&amp;VLOOKUP($C251,ModMap!$A$2:$B$21,2,FALSE)&amp;"'!AH:AH"),MATCH($K251,INDIRECT("'"&amp;VLOOKUP($C251,ModMap!$A$2:$B$21,2,FALSE)&amp;"'!$K:$K"),0)),"")</f>
        <v>Not Started</v>
      </c>
      <c r="AI251" s="39" t="str">
        <f t="array" ref="AI251">IFERROR(INDEX(INDIRECT("'"&amp;VLOOKUP($C251,ModMap!$A$2:$B$21,2,FALSE)&amp;"'!AI:AI"),MATCH($K251,INDIRECT("'"&amp;VLOOKUP($C251,ModMap!$A$2:$B$21,2,FALSE)&amp;"'!$K:$K"),0)),"")</f>
        <v>Unassigned</v>
      </c>
      <c r="AJ251" s="44" t="s">
        <v>36</v>
      </c>
      <c r="AK251" s="39" t="str">
        <f t="array" ref="AK251">IFERROR(INDEX(INDIRECT("'"&amp;VLOOKUP($C251,ModMap!$A$2:$B$21,2,FALSE)&amp;"'!AK:AK"),MATCH($K251,INDIRECT("'"&amp;VLOOKUP($C251,ModMap!$A$2:$B$21,2,FALSE)&amp;"'!$K:$K"),0)),"")</f>
        <v>N/A</v>
      </c>
      <c r="AL251" s="39" t="str">
        <f t="array" ref="AL251">IFERROR(INDEX(INDIRECT("'"&amp;VLOOKUP($C251,ModMap!$A$2:$B$21,2,FALSE)&amp;"'!AL:AL"),MATCH($K251,INDIRECT("'"&amp;VLOOKUP($C251,ModMap!$A$2:$B$21,2,FALSE)&amp;"'!$K:$K"),0)),"")</f>
        <v/>
      </c>
      <c r="AM251" s="39">
        <f t="shared" si="1"/>
        <v>3</v>
      </c>
      <c r="AN251" s="39" t="str">
        <f t="shared" si="2"/>
        <v>Not Started</v>
      </c>
      <c r="AO251" s="40" t="str">
        <f t="array" ref="AO251">IFERROR(INDEX(INDIRECT("'"&amp;VLOOKUP($C251,ModMap!$A$2:$B$21,2,FALSE)&amp;"'!AO:AO"),MATCH($K251,INDIRECT("'"&amp;VLOOKUP($C251,ModMap!$A$2:$B$21,2,FALSE)&amp;"'!$K:$K"),0)),"")</f>
        <v/>
      </c>
      <c r="AP251" s="49" t="str">
        <f t="array" ref="AP251">IFERROR(HYPERLINK("#'"&amp;VLOOKUP($C251,ModMap!$A$2:$B$21,2,FALSE)&amp;"'!V"&amp;MATCH($K251,INDIRECT("'"&amp;VLOOKUP($C251,ModMap!$A$2:$B$21,2,FALSE)&amp;"'!$K:$K"),0),"Edit on module sheet"),"")</f>
        <v>Edit on module sheet</v>
      </c>
    </row>
    <row r="252" ht="42.0" customHeight="1">
      <c r="A252" s="50">
        <v>250.0</v>
      </c>
      <c r="B252" s="50">
        <v>916.0</v>
      </c>
      <c r="C252" s="50" t="s">
        <v>136</v>
      </c>
      <c r="D252" s="51" t="s">
        <v>137</v>
      </c>
      <c r="E252" s="31" t="s">
        <v>69</v>
      </c>
      <c r="F252" s="30" t="s">
        <v>3042</v>
      </c>
      <c r="G252" s="51" t="s">
        <v>3043</v>
      </c>
      <c r="H252" s="50" t="s">
        <v>3064</v>
      </c>
      <c r="I252" s="50" t="s">
        <v>3065</v>
      </c>
      <c r="J252" s="51" t="s">
        <v>3066</v>
      </c>
      <c r="K252" s="50" t="s">
        <v>4043</v>
      </c>
      <c r="L252" s="51" t="s">
        <v>4044</v>
      </c>
      <c r="M252" s="48" t="s">
        <v>434</v>
      </c>
      <c r="N252" s="50" t="s">
        <v>3049</v>
      </c>
      <c r="O252" s="50" t="s">
        <v>3050</v>
      </c>
      <c r="P252" s="51" t="s">
        <v>3069</v>
      </c>
      <c r="Q252" s="51" t="s">
        <v>3070</v>
      </c>
      <c r="R252" s="50" t="s">
        <v>3053</v>
      </c>
      <c r="S252" s="50" t="s">
        <v>69</v>
      </c>
      <c r="T252" s="50" t="str">
        <f t="array" ref="T252">IFERROR(INDEX(INDIRECT("'"&amp;VLOOKUP($C252,ModMap!$A$2:$B$21,2,FALSE)&amp;"'!T:T"),MATCH($K252,INDIRECT("'"&amp;VLOOKUP($C252,ModMap!$A$2:$B$21,2,FALSE)&amp;"'!$K:$K"),0)),"")</f>
        <v>Unassigned</v>
      </c>
      <c r="U252" s="48" t="s">
        <v>33</v>
      </c>
      <c r="V252" s="50" t="str">
        <f t="array" ref="V252">IFERROR(INDEX(INDIRECT("'"&amp;VLOOKUP($C252,ModMap!$A$2:$B$21,2,FALSE)&amp;"'!V:V"),MATCH($K252,INDIRECT("'"&amp;VLOOKUP($C252,ModMap!$A$2:$B$21,2,FALSE)&amp;"'!$K:$K"),0)),"")</f>
        <v>Not Started</v>
      </c>
      <c r="W252" s="50" t="str">
        <f t="array" ref="W252">IFERROR(INDEX(INDIRECT("'"&amp;VLOOKUP($C252,ModMap!$A$2:$B$21,2,FALSE)&amp;"'!W:W"),MATCH($K252,INDIRECT("'"&amp;VLOOKUP($C252,ModMap!$A$2:$B$21,2,FALSE)&amp;"'!$K:$K"),0)),"")</f>
        <v>Unassigned</v>
      </c>
      <c r="X252" s="44" t="s">
        <v>36</v>
      </c>
      <c r="Y252" s="50" t="str">
        <f t="array" ref="Y252">IFERROR(INDEX(INDIRECT("'"&amp;VLOOKUP($C252,ModMap!$A$2:$B$21,2,FALSE)&amp;"'!Y:Y"),MATCH($K252,INDIRECT("'"&amp;VLOOKUP($C252,ModMap!$A$2:$B$21,2,FALSE)&amp;"'!$K:$K"),0)),"")</f>
        <v>N/A</v>
      </c>
      <c r="Z252" s="50" t="str">
        <f t="array" ref="Z252">IFERROR(INDEX(INDIRECT("'"&amp;VLOOKUP($C252,ModMap!$A$2:$B$21,2,FALSE)&amp;"'!Z:Z"),MATCH($K252,INDIRECT("'"&amp;VLOOKUP($C252,ModMap!$A$2:$B$21,2,FALSE)&amp;"'!$K:$K"),0)),"")</f>
        <v/>
      </c>
      <c r="AA252" s="44" t="s">
        <v>36</v>
      </c>
      <c r="AB252" s="50" t="str">
        <f t="array" ref="AB252">IFERROR(INDEX(INDIRECT("'"&amp;VLOOKUP($C252,ModMap!$A$2:$B$21,2,FALSE)&amp;"'!AB:AB"),MATCH($K252,INDIRECT("'"&amp;VLOOKUP($C252,ModMap!$A$2:$B$21,2,FALSE)&amp;"'!$K:$K"),0)),"")</f>
        <v>N/A</v>
      </c>
      <c r="AC252" s="50" t="str">
        <f t="array" ref="AC252">IFERROR(INDEX(INDIRECT("'"&amp;VLOOKUP($C252,ModMap!$A$2:$B$21,2,FALSE)&amp;"'!AC:AC"),MATCH($K252,INDIRECT("'"&amp;VLOOKUP($C252,ModMap!$A$2:$B$21,2,FALSE)&amp;"'!$K:$K"),0)),"")</f>
        <v/>
      </c>
      <c r="AD252" s="48" t="s">
        <v>33</v>
      </c>
      <c r="AE252" s="50" t="str">
        <f t="array" ref="AE252">IFERROR(INDEX(INDIRECT("'"&amp;VLOOKUP($C252,ModMap!$A$2:$B$21,2,FALSE)&amp;"'!AE:AE"),MATCH($K252,INDIRECT("'"&amp;VLOOKUP($C252,ModMap!$A$2:$B$21,2,FALSE)&amp;"'!$K:$K"),0)),"")</f>
        <v>Not Started</v>
      </c>
      <c r="AF252" s="50" t="str">
        <f t="array" ref="AF252">IFERROR(INDEX(INDIRECT("'"&amp;VLOOKUP($C252,ModMap!$A$2:$B$21,2,FALSE)&amp;"'!AF:AF"),MATCH($K252,INDIRECT("'"&amp;VLOOKUP($C252,ModMap!$A$2:$B$21,2,FALSE)&amp;"'!$K:$K"),0)),"")</f>
        <v>Unassigned</v>
      </c>
      <c r="AG252" s="48" t="s">
        <v>33</v>
      </c>
      <c r="AH252" s="50" t="str">
        <f t="array" ref="AH252">IFERROR(INDEX(INDIRECT("'"&amp;VLOOKUP($C252,ModMap!$A$2:$B$21,2,FALSE)&amp;"'!AH:AH"),MATCH($K252,INDIRECT("'"&amp;VLOOKUP($C252,ModMap!$A$2:$B$21,2,FALSE)&amp;"'!$K:$K"),0)),"")</f>
        <v>Not Started</v>
      </c>
      <c r="AI252" s="50" t="str">
        <f t="array" ref="AI252">IFERROR(INDEX(INDIRECT("'"&amp;VLOOKUP($C252,ModMap!$A$2:$B$21,2,FALSE)&amp;"'!AI:AI"),MATCH($K252,INDIRECT("'"&amp;VLOOKUP($C252,ModMap!$A$2:$B$21,2,FALSE)&amp;"'!$K:$K"),0)),"")</f>
        <v>Unassigned</v>
      </c>
      <c r="AJ252" s="44" t="s">
        <v>36</v>
      </c>
      <c r="AK252" s="50" t="str">
        <f t="array" ref="AK252">IFERROR(INDEX(INDIRECT("'"&amp;VLOOKUP($C252,ModMap!$A$2:$B$21,2,FALSE)&amp;"'!AK:AK"),MATCH($K252,INDIRECT("'"&amp;VLOOKUP($C252,ModMap!$A$2:$B$21,2,FALSE)&amp;"'!$K:$K"),0)),"")</f>
        <v>N/A</v>
      </c>
      <c r="AL252" s="50" t="str">
        <f t="array" ref="AL252">IFERROR(INDEX(INDIRECT("'"&amp;VLOOKUP($C252,ModMap!$A$2:$B$21,2,FALSE)&amp;"'!AL:AL"),MATCH($K252,INDIRECT("'"&amp;VLOOKUP($C252,ModMap!$A$2:$B$21,2,FALSE)&amp;"'!$K:$K"),0)),"")</f>
        <v/>
      </c>
      <c r="AM252" s="50">
        <f t="shared" si="1"/>
        <v>3</v>
      </c>
      <c r="AN252" s="50" t="str">
        <f t="shared" si="2"/>
        <v>Not Started</v>
      </c>
      <c r="AO252" s="51" t="str">
        <f t="array" ref="AO252">IFERROR(INDEX(INDIRECT("'"&amp;VLOOKUP($C252,ModMap!$A$2:$B$21,2,FALSE)&amp;"'!AO:AO"),MATCH($K252,INDIRECT("'"&amp;VLOOKUP($C252,ModMap!$A$2:$B$21,2,FALSE)&amp;"'!$K:$K"),0)),"")</f>
        <v/>
      </c>
      <c r="AP252" s="49" t="str">
        <f t="array" ref="AP252">IFERROR(HYPERLINK("#'"&amp;VLOOKUP($C252,ModMap!$A$2:$B$21,2,FALSE)&amp;"'!V"&amp;MATCH($K252,INDIRECT("'"&amp;VLOOKUP($C252,ModMap!$A$2:$B$21,2,FALSE)&amp;"'!$K:$K"),0),"Edit on module sheet"),"")</f>
        <v>Edit on module sheet</v>
      </c>
    </row>
    <row r="253" ht="42.0" customHeight="1">
      <c r="A253" s="39">
        <v>251.0</v>
      </c>
      <c r="B253" s="39">
        <v>920.0</v>
      </c>
      <c r="C253" s="39" t="s">
        <v>136</v>
      </c>
      <c r="D253" s="40" t="s">
        <v>137</v>
      </c>
      <c r="E253" s="31" t="s">
        <v>69</v>
      </c>
      <c r="F253" s="30" t="s">
        <v>3042</v>
      </c>
      <c r="G253" s="40" t="s">
        <v>3043</v>
      </c>
      <c r="H253" s="39" t="s">
        <v>3079</v>
      </c>
      <c r="I253" s="39" t="s">
        <v>3080</v>
      </c>
      <c r="J253" s="40" t="s">
        <v>3081</v>
      </c>
      <c r="K253" s="39" t="s">
        <v>4045</v>
      </c>
      <c r="L253" s="40" t="s">
        <v>4046</v>
      </c>
      <c r="M253" s="48" t="s">
        <v>434</v>
      </c>
      <c r="N253" s="39" t="s">
        <v>3049</v>
      </c>
      <c r="O253" s="39" t="s">
        <v>3050</v>
      </c>
      <c r="P253" s="40" t="s">
        <v>3084</v>
      </c>
      <c r="Q253" s="40" t="s">
        <v>3085</v>
      </c>
      <c r="R253" s="39" t="s">
        <v>3053</v>
      </c>
      <c r="S253" s="39" t="s">
        <v>69</v>
      </c>
      <c r="T253" s="39" t="str">
        <f t="array" ref="T253">IFERROR(INDEX(INDIRECT("'"&amp;VLOOKUP($C253,ModMap!$A$2:$B$21,2,FALSE)&amp;"'!T:T"),MATCH($K253,INDIRECT("'"&amp;VLOOKUP($C253,ModMap!$A$2:$B$21,2,FALSE)&amp;"'!$K:$K"),0)),"")</f>
        <v>Unassigned</v>
      </c>
      <c r="U253" s="48" t="s">
        <v>33</v>
      </c>
      <c r="V253" s="39" t="str">
        <f t="array" ref="V253">IFERROR(INDEX(INDIRECT("'"&amp;VLOOKUP($C253,ModMap!$A$2:$B$21,2,FALSE)&amp;"'!V:V"),MATCH($K253,INDIRECT("'"&amp;VLOOKUP($C253,ModMap!$A$2:$B$21,2,FALSE)&amp;"'!$K:$K"),0)),"")</f>
        <v>Not Started</v>
      </c>
      <c r="W253" s="39" t="str">
        <f t="array" ref="W253">IFERROR(INDEX(INDIRECT("'"&amp;VLOOKUP($C253,ModMap!$A$2:$B$21,2,FALSE)&amp;"'!W:W"),MATCH($K253,INDIRECT("'"&amp;VLOOKUP($C253,ModMap!$A$2:$B$21,2,FALSE)&amp;"'!$K:$K"),0)),"")</f>
        <v>Unassigned</v>
      </c>
      <c r="X253" s="44" t="s">
        <v>36</v>
      </c>
      <c r="Y253" s="39" t="str">
        <f t="array" ref="Y253">IFERROR(INDEX(INDIRECT("'"&amp;VLOOKUP($C253,ModMap!$A$2:$B$21,2,FALSE)&amp;"'!Y:Y"),MATCH($K253,INDIRECT("'"&amp;VLOOKUP($C253,ModMap!$A$2:$B$21,2,FALSE)&amp;"'!$K:$K"),0)),"")</f>
        <v>N/A</v>
      </c>
      <c r="Z253" s="39" t="str">
        <f t="array" ref="Z253">IFERROR(INDEX(INDIRECT("'"&amp;VLOOKUP($C253,ModMap!$A$2:$B$21,2,FALSE)&amp;"'!Z:Z"),MATCH($K253,INDIRECT("'"&amp;VLOOKUP($C253,ModMap!$A$2:$B$21,2,FALSE)&amp;"'!$K:$K"),0)),"")</f>
        <v/>
      </c>
      <c r="AA253" s="44" t="s">
        <v>36</v>
      </c>
      <c r="AB253" s="39" t="str">
        <f t="array" ref="AB253">IFERROR(INDEX(INDIRECT("'"&amp;VLOOKUP($C253,ModMap!$A$2:$B$21,2,FALSE)&amp;"'!AB:AB"),MATCH($K253,INDIRECT("'"&amp;VLOOKUP($C253,ModMap!$A$2:$B$21,2,FALSE)&amp;"'!$K:$K"),0)),"")</f>
        <v>N/A</v>
      </c>
      <c r="AC253" s="39" t="str">
        <f t="array" ref="AC253">IFERROR(INDEX(INDIRECT("'"&amp;VLOOKUP($C253,ModMap!$A$2:$B$21,2,FALSE)&amp;"'!AC:AC"),MATCH($K253,INDIRECT("'"&amp;VLOOKUP($C253,ModMap!$A$2:$B$21,2,FALSE)&amp;"'!$K:$K"),0)),"")</f>
        <v/>
      </c>
      <c r="AD253" s="48" t="s">
        <v>33</v>
      </c>
      <c r="AE253" s="39" t="str">
        <f t="array" ref="AE253">IFERROR(INDEX(INDIRECT("'"&amp;VLOOKUP($C253,ModMap!$A$2:$B$21,2,FALSE)&amp;"'!AE:AE"),MATCH($K253,INDIRECT("'"&amp;VLOOKUP($C253,ModMap!$A$2:$B$21,2,FALSE)&amp;"'!$K:$K"),0)),"")</f>
        <v>Not Started</v>
      </c>
      <c r="AF253" s="39" t="str">
        <f t="array" ref="AF253">IFERROR(INDEX(INDIRECT("'"&amp;VLOOKUP($C253,ModMap!$A$2:$B$21,2,FALSE)&amp;"'!AF:AF"),MATCH($K253,INDIRECT("'"&amp;VLOOKUP($C253,ModMap!$A$2:$B$21,2,FALSE)&amp;"'!$K:$K"),0)),"")</f>
        <v>Unassigned</v>
      </c>
      <c r="AG253" s="48" t="s">
        <v>33</v>
      </c>
      <c r="AH253" s="39" t="str">
        <f t="array" ref="AH253">IFERROR(INDEX(INDIRECT("'"&amp;VLOOKUP($C253,ModMap!$A$2:$B$21,2,FALSE)&amp;"'!AH:AH"),MATCH($K253,INDIRECT("'"&amp;VLOOKUP($C253,ModMap!$A$2:$B$21,2,FALSE)&amp;"'!$K:$K"),0)),"")</f>
        <v>Not Started</v>
      </c>
      <c r="AI253" s="39" t="str">
        <f t="array" ref="AI253">IFERROR(INDEX(INDIRECT("'"&amp;VLOOKUP($C253,ModMap!$A$2:$B$21,2,FALSE)&amp;"'!AI:AI"),MATCH($K253,INDIRECT("'"&amp;VLOOKUP($C253,ModMap!$A$2:$B$21,2,FALSE)&amp;"'!$K:$K"),0)),"")</f>
        <v>Unassigned</v>
      </c>
      <c r="AJ253" s="44" t="s">
        <v>36</v>
      </c>
      <c r="AK253" s="39" t="str">
        <f t="array" ref="AK253">IFERROR(INDEX(INDIRECT("'"&amp;VLOOKUP($C253,ModMap!$A$2:$B$21,2,FALSE)&amp;"'!AK:AK"),MATCH($K253,INDIRECT("'"&amp;VLOOKUP($C253,ModMap!$A$2:$B$21,2,FALSE)&amp;"'!$K:$K"),0)),"")</f>
        <v>N/A</v>
      </c>
      <c r="AL253" s="39" t="str">
        <f t="array" ref="AL253">IFERROR(INDEX(INDIRECT("'"&amp;VLOOKUP($C253,ModMap!$A$2:$B$21,2,FALSE)&amp;"'!AL:AL"),MATCH($K253,INDIRECT("'"&amp;VLOOKUP($C253,ModMap!$A$2:$B$21,2,FALSE)&amp;"'!$K:$K"),0)),"")</f>
        <v/>
      </c>
      <c r="AM253" s="39">
        <f t="shared" si="1"/>
        <v>3</v>
      </c>
      <c r="AN253" s="39" t="str">
        <f t="shared" si="2"/>
        <v>Not Started</v>
      </c>
      <c r="AO253" s="40" t="str">
        <f t="array" ref="AO253">IFERROR(INDEX(INDIRECT("'"&amp;VLOOKUP($C253,ModMap!$A$2:$B$21,2,FALSE)&amp;"'!AO:AO"),MATCH($K253,INDIRECT("'"&amp;VLOOKUP($C253,ModMap!$A$2:$B$21,2,FALSE)&amp;"'!$K:$K"),0)),"")</f>
        <v/>
      </c>
      <c r="AP253" s="49" t="str">
        <f t="array" ref="AP253">IFERROR(HYPERLINK("#'"&amp;VLOOKUP($C253,ModMap!$A$2:$B$21,2,FALSE)&amp;"'!V"&amp;MATCH($K253,INDIRECT("'"&amp;VLOOKUP($C253,ModMap!$A$2:$B$21,2,FALSE)&amp;"'!$K:$K"),0),"Edit on module sheet"),"")</f>
        <v>Edit on module sheet</v>
      </c>
    </row>
    <row r="254" ht="42.0" customHeight="1">
      <c r="A254" s="50">
        <v>252.0</v>
      </c>
      <c r="B254" s="50">
        <v>924.0</v>
      </c>
      <c r="C254" s="50" t="s">
        <v>136</v>
      </c>
      <c r="D254" s="51" t="s">
        <v>137</v>
      </c>
      <c r="E254" s="31" t="s">
        <v>69</v>
      </c>
      <c r="F254" s="30" t="s">
        <v>3042</v>
      </c>
      <c r="G254" s="51" t="s">
        <v>3043</v>
      </c>
      <c r="H254" s="50" t="s">
        <v>3103</v>
      </c>
      <c r="I254" s="50" t="s">
        <v>3104</v>
      </c>
      <c r="J254" s="51" t="s">
        <v>3105</v>
      </c>
      <c r="K254" s="50" t="s">
        <v>4047</v>
      </c>
      <c r="L254" s="51" t="s">
        <v>4048</v>
      </c>
      <c r="M254" s="48" t="s">
        <v>434</v>
      </c>
      <c r="N254" s="50" t="s">
        <v>3049</v>
      </c>
      <c r="O254" s="50" t="s">
        <v>3050</v>
      </c>
      <c r="P254" s="51" t="s">
        <v>3108</v>
      </c>
      <c r="Q254" s="51" t="s">
        <v>3109</v>
      </c>
      <c r="R254" s="50" t="s">
        <v>3053</v>
      </c>
      <c r="S254" s="50" t="s">
        <v>69</v>
      </c>
      <c r="T254" s="50" t="str">
        <f t="array" ref="T254">IFERROR(INDEX(INDIRECT("'"&amp;VLOOKUP($C254,ModMap!$A$2:$B$21,2,FALSE)&amp;"'!T:T"),MATCH($K254,INDIRECT("'"&amp;VLOOKUP($C254,ModMap!$A$2:$B$21,2,FALSE)&amp;"'!$K:$K"),0)),"")</f>
        <v>Unassigned</v>
      </c>
      <c r="U254" s="48" t="s">
        <v>33</v>
      </c>
      <c r="V254" s="50" t="str">
        <f t="array" ref="V254">IFERROR(INDEX(INDIRECT("'"&amp;VLOOKUP($C254,ModMap!$A$2:$B$21,2,FALSE)&amp;"'!V:V"),MATCH($K254,INDIRECT("'"&amp;VLOOKUP($C254,ModMap!$A$2:$B$21,2,FALSE)&amp;"'!$K:$K"),0)),"")</f>
        <v>Not Started</v>
      </c>
      <c r="W254" s="50" t="str">
        <f t="array" ref="W254">IFERROR(INDEX(INDIRECT("'"&amp;VLOOKUP($C254,ModMap!$A$2:$B$21,2,FALSE)&amp;"'!W:W"),MATCH($K254,INDIRECT("'"&amp;VLOOKUP($C254,ModMap!$A$2:$B$21,2,FALSE)&amp;"'!$K:$K"),0)),"")</f>
        <v>Unassigned</v>
      </c>
      <c r="X254" s="44" t="s">
        <v>36</v>
      </c>
      <c r="Y254" s="50" t="str">
        <f t="array" ref="Y254">IFERROR(INDEX(INDIRECT("'"&amp;VLOOKUP($C254,ModMap!$A$2:$B$21,2,FALSE)&amp;"'!Y:Y"),MATCH($K254,INDIRECT("'"&amp;VLOOKUP($C254,ModMap!$A$2:$B$21,2,FALSE)&amp;"'!$K:$K"),0)),"")</f>
        <v>N/A</v>
      </c>
      <c r="Z254" s="50" t="str">
        <f t="array" ref="Z254">IFERROR(INDEX(INDIRECT("'"&amp;VLOOKUP($C254,ModMap!$A$2:$B$21,2,FALSE)&amp;"'!Z:Z"),MATCH($K254,INDIRECT("'"&amp;VLOOKUP($C254,ModMap!$A$2:$B$21,2,FALSE)&amp;"'!$K:$K"),0)),"")</f>
        <v/>
      </c>
      <c r="AA254" s="44" t="s">
        <v>36</v>
      </c>
      <c r="AB254" s="50" t="str">
        <f t="array" ref="AB254">IFERROR(INDEX(INDIRECT("'"&amp;VLOOKUP($C254,ModMap!$A$2:$B$21,2,FALSE)&amp;"'!AB:AB"),MATCH($K254,INDIRECT("'"&amp;VLOOKUP($C254,ModMap!$A$2:$B$21,2,FALSE)&amp;"'!$K:$K"),0)),"")</f>
        <v>N/A</v>
      </c>
      <c r="AC254" s="50" t="str">
        <f t="array" ref="AC254">IFERROR(INDEX(INDIRECT("'"&amp;VLOOKUP($C254,ModMap!$A$2:$B$21,2,FALSE)&amp;"'!AC:AC"),MATCH($K254,INDIRECT("'"&amp;VLOOKUP($C254,ModMap!$A$2:$B$21,2,FALSE)&amp;"'!$K:$K"),0)),"")</f>
        <v/>
      </c>
      <c r="AD254" s="48" t="s">
        <v>33</v>
      </c>
      <c r="AE254" s="50" t="str">
        <f t="array" ref="AE254">IFERROR(INDEX(INDIRECT("'"&amp;VLOOKUP($C254,ModMap!$A$2:$B$21,2,FALSE)&amp;"'!AE:AE"),MATCH($K254,INDIRECT("'"&amp;VLOOKUP($C254,ModMap!$A$2:$B$21,2,FALSE)&amp;"'!$K:$K"),0)),"")</f>
        <v>Not Started</v>
      </c>
      <c r="AF254" s="50" t="str">
        <f t="array" ref="AF254">IFERROR(INDEX(INDIRECT("'"&amp;VLOOKUP($C254,ModMap!$A$2:$B$21,2,FALSE)&amp;"'!AF:AF"),MATCH($K254,INDIRECT("'"&amp;VLOOKUP($C254,ModMap!$A$2:$B$21,2,FALSE)&amp;"'!$K:$K"),0)),"")</f>
        <v>Unassigned</v>
      </c>
      <c r="AG254" s="48" t="s">
        <v>33</v>
      </c>
      <c r="AH254" s="50" t="str">
        <f t="array" ref="AH254">IFERROR(INDEX(INDIRECT("'"&amp;VLOOKUP($C254,ModMap!$A$2:$B$21,2,FALSE)&amp;"'!AH:AH"),MATCH($K254,INDIRECT("'"&amp;VLOOKUP($C254,ModMap!$A$2:$B$21,2,FALSE)&amp;"'!$K:$K"),0)),"")</f>
        <v>Not Started</v>
      </c>
      <c r="AI254" s="50" t="str">
        <f t="array" ref="AI254">IFERROR(INDEX(INDIRECT("'"&amp;VLOOKUP($C254,ModMap!$A$2:$B$21,2,FALSE)&amp;"'!AI:AI"),MATCH($K254,INDIRECT("'"&amp;VLOOKUP($C254,ModMap!$A$2:$B$21,2,FALSE)&amp;"'!$K:$K"),0)),"")</f>
        <v>Unassigned</v>
      </c>
      <c r="AJ254" s="44" t="s">
        <v>36</v>
      </c>
      <c r="AK254" s="50" t="str">
        <f t="array" ref="AK254">IFERROR(INDEX(INDIRECT("'"&amp;VLOOKUP($C254,ModMap!$A$2:$B$21,2,FALSE)&amp;"'!AK:AK"),MATCH($K254,INDIRECT("'"&amp;VLOOKUP($C254,ModMap!$A$2:$B$21,2,FALSE)&amp;"'!$K:$K"),0)),"")</f>
        <v>N/A</v>
      </c>
      <c r="AL254" s="50" t="str">
        <f t="array" ref="AL254">IFERROR(INDEX(INDIRECT("'"&amp;VLOOKUP($C254,ModMap!$A$2:$B$21,2,FALSE)&amp;"'!AL:AL"),MATCH($K254,INDIRECT("'"&amp;VLOOKUP($C254,ModMap!$A$2:$B$21,2,FALSE)&amp;"'!$K:$K"),0)),"")</f>
        <v/>
      </c>
      <c r="AM254" s="50">
        <f t="shared" si="1"/>
        <v>3</v>
      </c>
      <c r="AN254" s="50" t="str">
        <f t="shared" si="2"/>
        <v>Not Started</v>
      </c>
      <c r="AO254" s="51" t="str">
        <f t="array" ref="AO254">IFERROR(INDEX(INDIRECT("'"&amp;VLOOKUP($C254,ModMap!$A$2:$B$21,2,FALSE)&amp;"'!AO:AO"),MATCH($K254,INDIRECT("'"&amp;VLOOKUP($C254,ModMap!$A$2:$B$21,2,FALSE)&amp;"'!$K:$K"),0)),"")</f>
        <v/>
      </c>
      <c r="AP254" s="49" t="str">
        <f t="array" ref="AP254">IFERROR(HYPERLINK("#'"&amp;VLOOKUP($C254,ModMap!$A$2:$B$21,2,FALSE)&amp;"'!V"&amp;MATCH($K254,INDIRECT("'"&amp;VLOOKUP($C254,ModMap!$A$2:$B$21,2,FALSE)&amp;"'!$K:$K"),0),"Edit on module sheet"),"")</f>
        <v>Edit on module sheet</v>
      </c>
    </row>
    <row r="255" ht="42.0" customHeight="1">
      <c r="A255" s="39">
        <v>253.0</v>
      </c>
      <c r="B255" s="39">
        <v>928.0</v>
      </c>
      <c r="C255" s="39" t="s">
        <v>136</v>
      </c>
      <c r="D255" s="40" t="s">
        <v>137</v>
      </c>
      <c r="E255" s="31" t="s">
        <v>69</v>
      </c>
      <c r="F255" s="30" t="s">
        <v>3042</v>
      </c>
      <c r="G255" s="40" t="s">
        <v>3043</v>
      </c>
      <c r="H255" s="39" t="s">
        <v>3118</v>
      </c>
      <c r="I255" s="39" t="s">
        <v>3119</v>
      </c>
      <c r="J255" s="40" t="s">
        <v>3120</v>
      </c>
      <c r="K255" s="39" t="s">
        <v>4049</v>
      </c>
      <c r="L255" s="40" t="s">
        <v>4050</v>
      </c>
      <c r="M255" s="48" t="s">
        <v>434</v>
      </c>
      <c r="N255" s="39" t="s">
        <v>3049</v>
      </c>
      <c r="O255" s="39" t="s">
        <v>3050</v>
      </c>
      <c r="P255" s="40" t="s">
        <v>3123</v>
      </c>
      <c r="Q255" s="40" t="s">
        <v>3124</v>
      </c>
      <c r="R255" s="39" t="s">
        <v>3053</v>
      </c>
      <c r="S255" s="39" t="s">
        <v>69</v>
      </c>
      <c r="T255" s="39" t="str">
        <f t="array" ref="T255">IFERROR(INDEX(INDIRECT("'"&amp;VLOOKUP($C255,ModMap!$A$2:$B$21,2,FALSE)&amp;"'!T:T"),MATCH($K255,INDIRECT("'"&amp;VLOOKUP($C255,ModMap!$A$2:$B$21,2,FALSE)&amp;"'!$K:$K"),0)),"")</f>
        <v>Unassigned</v>
      </c>
      <c r="U255" s="48" t="s">
        <v>33</v>
      </c>
      <c r="V255" s="39" t="str">
        <f t="array" ref="V255">IFERROR(INDEX(INDIRECT("'"&amp;VLOOKUP($C255,ModMap!$A$2:$B$21,2,FALSE)&amp;"'!V:V"),MATCH($K255,INDIRECT("'"&amp;VLOOKUP($C255,ModMap!$A$2:$B$21,2,FALSE)&amp;"'!$K:$K"),0)),"")</f>
        <v>Not Started</v>
      </c>
      <c r="W255" s="39" t="str">
        <f t="array" ref="W255">IFERROR(INDEX(INDIRECT("'"&amp;VLOOKUP($C255,ModMap!$A$2:$B$21,2,FALSE)&amp;"'!W:W"),MATCH($K255,INDIRECT("'"&amp;VLOOKUP($C255,ModMap!$A$2:$B$21,2,FALSE)&amp;"'!$K:$K"),0)),"")</f>
        <v>Unassigned</v>
      </c>
      <c r="X255" s="44" t="s">
        <v>36</v>
      </c>
      <c r="Y255" s="39" t="str">
        <f t="array" ref="Y255">IFERROR(INDEX(INDIRECT("'"&amp;VLOOKUP($C255,ModMap!$A$2:$B$21,2,FALSE)&amp;"'!Y:Y"),MATCH($K255,INDIRECT("'"&amp;VLOOKUP($C255,ModMap!$A$2:$B$21,2,FALSE)&amp;"'!$K:$K"),0)),"")</f>
        <v>N/A</v>
      </c>
      <c r="Z255" s="39" t="str">
        <f t="array" ref="Z255">IFERROR(INDEX(INDIRECT("'"&amp;VLOOKUP($C255,ModMap!$A$2:$B$21,2,FALSE)&amp;"'!Z:Z"),MATCH($K255,INDIRECT("'"&amp;VLOOKUP($C255,ModMap!$A$2:$B$21,2,FALSE)&amp;"'!$K:$K"),0)),"")</f>
        <v/>
      </c>
      <c r="AA255" s="44" t="s">
        <v>36</v>
      </c>
      <c r="AB255" s="39" t="str">
        <f t="array" ref="AB255">IFERROR(INDEX(INDIRECT("'"&amp;VLOOKUP($C255,ModMap!$A$2:$B$21,2,FALSE)&amp;"'!AB:AB"),MATCH($K255,INDIRECT("'"&amp;VLOOKUP($C255,ModMap!$A$2:$B$21,2,FALSE)&amp;"'!$K:$K"),0)),"")</f>
        <v>N/A</v>
      </c>
      <c r="AC255" s="39" t="str">
        <f t="array" ref="AC255">IFERROR(INDEX(INDIRECT("'"&amp;VLOOKUP($C255,ModMap!$A$2:$B$21,2,FALSE)&amp;"'!AC:AC"),MATCH($K255,INDIRECT("'"&amp;VLOOKUP($C255,ModMap!$A$2:$B$21,2,FALSE)&amp;"'!$K:$K"),0)),"")</f>
        <v/>
      </c>
      <c r="AD255" s="48" t="s">
        <v>33</v>
      </c>
      <c r="AE255" s="39" t="str">
        <f t="array" ref="AE255">IFERROR(INDEX(INDIRECT("'"&amp;VLOOKUP($C255,ModMap!$A$2:$B$21,2,FALSE)&amp;"'!AE:AE"),MATCH($K255,INDIRECT("'"&amp;VLOOKUP($C255,ModMap!$A$2:$B$21,2,FALSE)&amp;"'!$K:$K"),0)),"")</f>
        <v>Not Started</v>
      </c>
      <c r="AF255" s="39" t="str">
        <f t="array" ref="AF255">IFERROR(INDEX(INDIRECT("'"&amp;VLOOKUP($C255,ModMap!$A$2:$B$21,2,FALSE)&amp;"'!AF:AF"),MATCH($K255,INDIRECT("'"&amp;VLOOKUP($C255,ModMap!$A$2:$B$21,2,FALSE)&amp;"'!$K:$K"),0)),"")</f>
        <v>Unassigned</v>
      </c>
      <c r="AG255" s="48" t="s">
        <v>33</v>
      </c>
      <c r="AH255" s="39" t="str">
        <f t="array" ref="AH255">IFERROR(INDEX(INDIRECT("'"&amp;VLOOKUP($C255,ModMap!$A$2:$B$21,2,FALSE)&amp;"'!AH:AH"),MATCH($K255,INDIRECT("'"&amp;VLOOKUP($C255,ModMap!$A$2:$B$21,2,FALSE)&amp;"'!$K:$K"),0)),"")</f>
        <v>Not Started</v>
      </c>
      <c r="AI255" s="39" t="str">
        <f t="array" ref="AI255">IFERROR(INDEX(INDIRECT("'"&amp;VLOOKUP($C255,ModMap!$A$2:$B$21,2,FALSE)&amp;"'!AI:AI"),MATCH($K255,INDIRECT("'"&amp;VLOOKUP($C255,ModMap!$A$2:$B$21,2,FALSE)&amp;"'!$K:$K"),0)),"")</f>
        <v>Unassigned</v>
      </c>
      <c r="AJ255" s="44" t="s">
        <v>36</v>
      </c>
      <c r="AK255" s="39" t="str">
        <f t="array" ref="AK255">IFERROR(INDEX(INDIRECT("'"&amp;VLOOKUP($C255,ModMap!$A$2:$B$21,2,FALSE)&amp;"'!AK:AK"),MATCH($K255,INDIRECT("'"&amp;VLOOKUP($C255,ModMap!$A$2:$B$21,2,FALSE)&amp;"'!$K:$K"),0)),"")</f>
        <v>N/A</v>
      </c>
      <c r="AL255" s="39" t="str">
        <f t="array" ref="AL255">IFERROR(INDEX(INDIRECT("'"&amp;VLOOKUP($C255,ModMap!$A$2:$B$21,2,FALSE)&amp;"'!AL:AL"),MATCH($K255,INDIRECT("'"&amp;VLOOKUP($C255,ModMap!$A$2:$B$21,2,FALSE)&amp;"'!$K:$K"),0)),"")</f>
        <v/>
      </c>
      <c r="AM255" s="39">
        <f t="shared" si="1"/>
        <v>3</v>
      </c>
      <c r="AN255" s="39" t="str">
        <f t="shared" si="2"/>
        <v>Not Started</v>
      </c>
      <c r="AO255" s="40" t="str">
        <f t="array" ref="AO255">IFERROR(INDEX(INDIRECT("'"&amp;VLOOKUP($C255,ModMap!$A$2:$B$21,2,FALSE)&amp;"'!AO:AO"),MATCH($K255,INDIRECT("'"&amp;VLOOKUP($C255,ModMap!$A$2:$B$21,2,FALSE)&amp;"'!$K:$K"),0)),"")</f>
        <v/>
      </c>
      <c r="AP255" s="49" t="str">
        <f t="array" ref="AP255">IFERROR(HYPERLINK("#'"&amp;VLOOKUP($C255,ModMap!$A$2:$B$21,2,FALSE)&amp;"'!V"&amp;MATCH($K255,INDIRECT("'"&amp;VLOOKUP($C255,ModMap!$A$2:$B$21,2,FALSE)&amp;"'!$K:$K"),0),"Edit on module sheet"),"")</f>
        <v>Edit on module sheet</v>
      </c>
    </row>
    <row r="256" ht="42.0" customHeight="1">
      <c r="A256" s="50">
        <v>254.0</v>
      </c>
      <c r="B256" s="50">
        <v>932.0</v>
      </c>
      <c r="C256" s="50" t="s">
        <v>136</v>
      </c>
      <c r="D256" s="51" t="s">
        <v>137</v>
      </c>
      <c r="E256" s="31" t="s">
        <v>69</v>
      </c>
      <c r="F256" s="30" t="s">
        <v>3042</v>
      </c>
      <c r="G256" s="51" t="s">
        <v>3043</v>
      </c>
      <c r="H256" s="50" t="s">
        <v>3140</v>
      </c>
      <c r="I256" s="50" t="s">
        <v>3141</v>
      </c>
      <c r="J256" s="51" t="s">
        <v>3142</v>
      </c>
      <c r="K256" s="50" t="s">
        <v>4051</v>
      </c>
      <c r="L256" s="51" t="s">
        <v>4052</v>
      </c>
      <c r="M256" s="48" t="s">
        <v>434</v>
      </c>
      <c r="N256" s="50" t="s">
        <v>3049</v>
      </c>
      <c r="O256" s="50" t="s">
        <v>3050</v>
      </c>
      <c r="P256" s="51" t="s">
        <v>1420</v>
      </c>
      <c r="Q256" s="51" t="s">
        <v>3147</v>
      </c>
      <c r="R256" s="50" t="s">
        <v>3053</v>
      </c>
      <c r="S256" s="50" t="s">
        <v>69</v>
      </c>
      <c r="T256" s="50" t="str">
        <f t="array" ref="T256">IFERROR(INDEX(INDIRECT("'"&amp;VLOOKUP($C256,ModMap!$A$2:$B$21,2,FALSE)&amp;"'!T:T"),MATCH($K256,INDIRECT("'"&amp;VLOOKUP($C256,ModMap!$A$2:$B$21,2,FALSE)&amp;"'!$K:$K"),0)),"")</f>
        <v>Unassigned</v>
      </c>
      <c r="U256" s="48" t="s">
        <v>33</v>
      </c>
      <c r="V256" s="50" t="str">
        <f t="array" ref="V256">IFERROR(INDEX(INDIRECT("'"&amp;VLOOKUP($C256,ModMap!$A$2:$B$21,2,FALSE)&amp;"'!V:V"),MATCH($K256,INDIRECT("'"&amp;VLOOKUP($C256,ModMap!$A$2:$B$21,2,FALSE)&amp;"'!$K:$K"),0)),"")</f>
        <v>Not Started</v>
      </c>
      <c r="W256" s="50" t="str">
        <f t="array" ref="W256">IFERROR(INDEX(INDIRECT("'"&amp;VLOOKUP($C256,ModMap!$A$2:$B$21,2,FALSE)&amp;"'!W:W"),MATCH($K256,INDIRECT("'"&amp;VLOOKUP($C256,ModMap!$A$2:$B$21,2,FALSE)&amp;"'!$K:$K"),0)),"")</f>
        <v>Unassigned</v>
      </c>
      <c r="X256" s="44" t="s">
        <v>36</v>
      </c>
      <c r="Y256" s="50" t="str">
        <f t="array" ref="Y256">IFERROR(INDEX(INDIRECT("'"&amp;VLOOKUP($C256,ModMap!$A$2:$B$21,2,FALSE)&amp;"'!Y:Y"),MATCH($K256,INDIRECT("'"&amp;VLOOKUP($C256,ModMap!$A$2:$B$21,2,FALSE)&amp;"'!$K:$K"),0)),"")</f>
        <v>N/A</v>
      </c>
      <c r="Z256" s="50" t="str">
        <f t="array" ref="Z256">IFERROR(INDEX(INDIRECT("'"&amp;VLOOKUP($C256,ModMap!$A$2:$B$21,2,FALSE)&amp;"'!Z:Z"),MATCH($K256,INDIRECT("'"&amp;VLOOKUP($C256,ModMap!$A$2:$B$21,2,FALSE)&amp;"'!$K:$K"),0)),"")</f>
        <v/>
      </c>
      <c r="AA256" s="44" t="s">
        <v>36</v>
      </c>
      <c r="AB256" s="50" t="str">
        <f t="array" ref="AB256">IFERROR(INDEX(INDIRECT("'"&amp;VLOOKUP($C256,ModMap!$A$2:$B$21,2,FALSE)&amp;"'!AB:AB"),MATCH($K256,INDIRECT("'"&amp;VLOOKUP($C256,ModMap!$A$2:$B$21,2,FALSE)&amp;"'!$K:$K"),0)),"")</f>
        <v>N/A</v>
      </c>
      <c r="AC256" s="50" t="str">
        <f t="array" ref="AC256">IFERROR(INDEX(INDIRECT("'"&amp;VLOOKUP($C256,ModMap!$A$2:$B$21,2,FALSE)&amp;"'!AC:AC"),MATCH($K256,INDIRECT("'"&amp;VLOOKUP($C256,ModMap!$A$2:$B$21,2,FALSE)&amp;"'!$K:$K"),0)),"")</f>
        <v/>
      </c>
      <c r="AD256" s="48" t="s">
        <v>33</v>
      </c>
      <c r="AE256" s="50" t="str">
        <f t="array" ref="AE256">IFERROR(INDEX(INDIRECT("'"&amp;VLOOKUP($C256,ModMap!$A$2:$B$21,2,FALSE)&amp;"'!AE:AE"),MATCH($K256,INDIRECT("'"&amp;VLOOKUP($C256,ModMap!$A$2:$B$21,2,FALSE)&amp;"'!$K:$K"),0)),"")</f>
        <v>Not Started</v>
      </c>
      <c r="AF256" s="50" t="str">
        <f t="array" ref="AF256">IFERROR(INDEX(INDIRECT("'"&amp;VLOOKUP($C256,ModMap!$A$2:$B$21,2,FALSE)&amp;"'!AF:AF"),MATCH($K256,INDIRECT("'"&amp;VLOOKUP($C256,ModMap!$A$2:$B$21,2,FALSE)&amp;"'!$K:$K"),0)),"")</f>
        <v>Unassigned</v>
      </c>
      <c r="AG256" s="48" t="s">
        <v>33</v>
      </c>
      <c r="AH256" s="50" t="str">
        <f t="array" ref="AH256">IFERROR(INDEX(INDIRECT("'"&amp;VLOOKUP($C256,ModMap!$A$2:$B$21,2,FALSE)&amp;"'!AH:AH"),MATCH($K256,INDIRECT("'"&amp;VLOOKUP($C256,ModMap!$A$2:$B$21,2,FALSE)&amp;"'!$K:$K"),0)),"")</f>
        <v>Not Started</v>
      </c>
      <c r="AI256" s="50" t="str">
        <f t="array" ref="AI256">IFERROR(INDEX(INDIRECT("'"&amp;VLOOKUP($C256,ModMap!$A$2:$B$21,2,FALSE)&amp;"'!AI:AI"),MATCH($K256,INDIRECT("'"&amp;VLOOKUP($C256,ModMap!$A$2:$B$21,2,FALSE)&amp;"'!$K:$K"),0)),"")</f>
        <v>Unassigned</v>
      </c>
      <c r="AJ256" s="44" t="s">
        <v>36</v>
      </c>
      <c r="AK256" s="50" t="str">
        <f t="array" ref="AK256">IFERROR(INDEX(INDIRECT("'"&amp;VLOOKUP($C256,ModMap!$A$2:$B$21,2,FALSE)&amp;"'!AK:AK"),MATCH($K256,INDIRECT("'"&amp;VLOOKUP($C256,ModMap!$A$2:$B$21,2,FALSE)&amp;"'!$K:$K"),0)),"")</f>
        <v>N/A</v>
      </c>
      <c r="AL256" s="50" t="str">
        <f t="array" ref="AL256">IFERROR(INDEX(INDIRECT("'"&amp;VLOOKUP($C256,ModMap!$A$2:$B$21,2,FALSE)&amp;"'!AL:AL"),MATCH($K256,INDIRECT("'"&amp;VLOOKUP($C256,ModMap!$A$2:$B$21,2,FALSE)&amp;"'!$K:$K"),0)),"")</f>
        <v/>
      </c>
      <c r="AM256" s="50">
        <f t="shared" si="1"/>
        <v>3</v>
      </c>
      <c r="AN256" s="50" t="str">
        <f t="shared" si="2"/>
        <v>Not Started</v>
      </c>
      <c r="AO256" s="51" t="str">
        <f t="array" ref="AO256">IFERROR(INDEX(INDIRECT("'"&amp;VLOOKUP($C256,ModMap!$A$2:$B$21,2,FALSE)&amp;"'!AO:AO"),MATCH($K256,INDIRECT("'"&amp;VLOOKUP($C256,ModMap!$A$2:$B$21,2,FALSE)&amp;"'!$K:$K"),0)),"")</f>
        <v/>
      </c>
      <c r="AP256" s="49" t="str">
        <f t="array" ref="AP256">IFERROR(HYPERLINK("#'"&amp;VLOOKUP($C256,ModMap!$A$2:$B$21,2,FALSE)&amp;"'!V"&amp;MATCH($K256,INDIRECT("'"&amp;VLOOKUP($C256,ModMap!$A$2:$B$21,2,FALSE)&amp;"'!$K:$K"),0),"Edit on module sheet"),"")</f>
        <v>Edit on module sheet</v>
      </c>
    </row>
    <row r="257" ht="42.0" customHeight="1">
      <c r="A257" s="39">
        <v>255.0</v>
      </c>
      <c r="B257" s="39">
        <v>936.0</v>
      </c>
      <c r="C257" s="39" t="s">
        <v>136</v>
      </c>
      <c r="D257" s="40" t="s">
        <v>137</v>
      </c>
      <c r="E257" s="31" t="s">
        <v>69</v>
      </c>
      <c r="F257" s="30" t="s">
        <v>3042</v>
      </c>
      <c r="G257" s="40" t="s">
        <v>3043</v>
      </c>
      <c r="H257" s="39" t="s">
        <v>3154</v>
      </c>
      <c r="I257" s="39" t="s">
        <v>3155</v>
      </c>
      <c r="J257" s="40" t="s">
        <v>3156</v>
      </c>
      <c r="K257" s="39" t="s">
        <v>4053</v>
      </c>
      <c r="L257" s="40" t="s">
        <v>4054</v>
      </c>
      <c r="M257" s="48" t="s">
        <v>434</v>
      </c>
      <c r="N257" s="39" t="s">
        <v>3049</v>
      </c>
      <c r="O257" s="39" t="s">
        <v>3050</v>
      </c>
      <c r="P257" s="40" t="s">
        <v>3159</v>
      </c>
      <c r="Q257" s="40" t="s">
        <v>3160</v>
      </c>
      <c r="R257" s="39" t="s">
        <v>3053</v>
      </c>
      <c r="S257" s="39" t="s">
        <v>69</v>
      </c>
      <c r="T257" s="39" t="str">
        <f t="array" ref="T257">IFERROR(INDEX(INDIRECT("'"&amp;VLOOKUP($C257,ModMap!$A$2:$B$21,2,FALSE)&amp;"'!T:T"),MATCH($K257,INDIRECT("'"&amp;VLOOKUP($C257,ModMap!$A$2:$B$21,2,FALSE)&amp;"'!$K:$K"),0)),"")</f>
        <v>Unassigned</v>
      </c>
      <c r="U257" s="48" t="s">
        <v>33</v>
      </c>
      <c r="V257" s="39" t="str">
        <f t="array" ref="V257">IFERROR(INDEX(INDIRECT("'"&amp;VLOOKUP($C257,ModMap!$A$2:$B$21,2,FALSE)&amp;"'!V:V"),MATCH($K257,INDIRECT("'"&amp;VLOOKUP($C257,ModMap!$A$2:$B$21,2,FALSE)&amp;"'!$K:$K"),0)),"")</f>
        <v>Not Started</v>
      </c>
      <c r="W257" s="39" t="str">
        <f t="array" ref="W257">IFERROR(INDEX(INDIRECT("'"&amp;VLOOKUP($C257,ModMap!$A$2:$B$21,2,FALSE)&amp;"'!W:W"),MATCH($K257,INDIRECT("'"&amp;VLOOKUP($C257,ModMap!$A$2:$B$21,2,FALSE)&amp;"'!$K:$K"),0)),"")</f>
        <v>Unassigned</v>
      </c>
      <c r="X257" s="44" t="s">
        <v>36</v>
      </c>
      <c r="Y257" s="39" t="str">
        <f t="array" ref="Y257">IFERROR(INDEX(INDIRECT("'"&amp;VLOOKUP($C257,ModMap!$A$2:$B$21,2,FALSE)&amp;"'!Y:Y"),MATCH($K257,INDIRECT("'"&amp;VLOOKUP($C257,ModMap!$A$2:$B$21,2,FALSE)&amp;"'!$K:$K"),0)),"")</f>
        <v>N/A</v>
      </c>
      <c r="Z257" s="39" t="str">
        <f t="array" ref="Z257">IFERROR(INDEX(INDIRECT("'"&amp;VLOOKUP($C257,ModMap!$A$2:$B$21,2,FALSE)&amp;"'!Z:Z"),MATCH($K257,INDIRECT("'"&amp;VLOOKUP($C257,ModMap!$A$2:$B$21,2,FALSE)&amp;"'!$K:$K"),0)),"")</f>
        <v/>
      </c>
      <c r="AA257" s="44" t="s">
        <v>36</v>
      </c>
      <c r="AB257" s="39" t="str">
        <f t="array" ref="AB257">IFERROR(INDEX(INDIRECT("'"&amp;VLOOKUP($C257,ModMap!$A$2:$B$21,2,FALSE)&amp;"'!AB:AB"),MATCH($K257,INDIRECT("'"&amp;VLOOKUP($C257,ModMap!$A$2:$B$21,2,FALSE)&amp;"'!$K:$K"),0)),"")</f>
        <v>N/A</v>
      </c>
      <c r="AC257" s="39" t="str">
        <f t="array" ref="AC257">IFERROR(INDEX(INDIRECT("'"&amp;VLOOKUP($C257,ModMap!$A$2:$B$21,2,FALSE)&amp;"'!AC:AC"),MATCH($K257,INDIRECT("'"&amp;VLOOKUP($C257,ModMap!$A$2:$B$21,2,FALSE)&amp;"'!$K:$K"),0)),"")</f>
        <v/>
      </c>
      <c r="AD257" s="48" t="s">
        <v>33</v>
      </c>
      <c r="AE257" s="39" t="str">
        <f t="array" ref="AE257">IFERROR(INDEX(INDIRECT("'"&amp;VLOOKUP($C257,ModMap!$A$2:$B$21,2,FALSE)&amp;"'!AE:AE"),MATCH($K257,INDIRECT("'"&amp;VLOOKUP($C257,ModMap!$A$2:$B$21,2,FALSE)&amp;"'!$K:$K"),0)),"")</f>
        <v>Not Started</v>
      </c>
      <c r="AF257" s="39" t="str">
        <f t="array" ref="AF257">IFERROR(INDEX(INDIRECT("'"&amp;VLOOKUP($C257,ModMap!$A$2:$B$21,2,FALSE)&amp;"'!AF:AF"),MATCH($K257,INDIRECT("'"&amp;VLOOKUP($C257,ModMap!$A$2:$B$21,2,FALSE)&amp;"'!$K:$K"),0)),"")</f>
        <v>Unassigned</v>
      </c>
      <c r="AG257" s="48" t="s">
        <v>33</v>
      </c>
      <c r="AH257" s="39" t="str">
        <f t="array" ref="AH257">IFERROR(INDEX(INDIRECT("'"&amp;VLOOKUP($C257,ModMap!$A$2:$B$21,2,FALSE)&amp;"'!AH:AH"),MATCH($K257,INDIRECT("'"&amp;VLOOKUP($C257,ModMap!$A$2:$B$21,2,FALSE)&amp;"'!$K:$K"),0)),"")</f>
        <v>Not Started</v>
      </c>
      <c r="AI257" s="39" t="str">
        <f t="array" ref="AI257">IFERROR(INDEX(INDIRECT("'"&amp;VLOOKUP($C257,ModMap!$A$2:$B$21,2,FALSE)&amp;"'!AI:AI"),MATCH($K257,INDIRECT("'"&amp;VLOOKUP($C257,ModMap!$A$2:$B$21,2,FALSE)&amp;"'!$K:$K"),0)),"")</f>
        <v>Unassigned</v>
      </c>
      <c r="AJ257" s="44" t="s">
        <v>36</v>
      </c>
      <c r="AK257" s="39" t="str">
        <f t="array" ref="AK257">IFERROR(INDEX(INDIRECT("'"&amp;VLOOKUP($C257,ModMap!$A$2:$B$21,2,FALSE)&amp;"'!AK:AK"),MATCH($K257,INDIRECT("'"&amp;VLOOKUP($C257,ModMap!$A$2:$B$21,2,FALSE)&amp;"'!$K:$K"),0)),"")</f>
        <v>N/A</v>
      </c>
      <c r="AL257" s="39" t="str">
        <f t="array" ref="AL257">IFERROR(INDEX(INDIRECT("'"&amp;VLOOKUP($C257,ModMap!$A$2:$B$21,2,FALSE)&amp;"'!AL:AL"),MATCH($K257,INDIRECT("'"&amp;VLOOKUP($C257,ModMap!$A$2:$B$21,2,FALSE)&amp;"'!$K:$K"),0)),"")</f>
        <v/>
      </c>
      <c r="AM257" s="39">
        <f t="shared" si="1"/>
        <v>3</v>
      </c>
      <c r="AN257" s="39" t="str">
        <f t="shared" si="2"/>
        <v>Not Started</v>
      </c>
      <c r="AO257" s="40" t="str">
        <f t="array" ref="AO257">IFERROR(INDEX(INDIRECT("'"&amp;VLOOKUP($C257,ModMap!$A$2:$B$21,2,FALSE)&amp;"'!AO:AO"),MATCH($K257,INDIRECT("'"&amp;VLOOKUP($C257,ModMap!$A$2:$B$21,2,FALSE)&amp;"'!$K:$K"),0)),"")</f>
        <v/>
      </c>
      <c r="AP257" s="49" t="str">
        <f t="array" ref="AP257">IFERROR(HYPERLINK("#'"&amp;VLOOKUP($C257,ModMap!$A$2:$B$21,2,FALSE)&amp;"'!V"&amp;MATCH($K257,INDIRECT("'"&amp;VLOOKUP($C257,ModMap!$A$2:$B$21,2,FALSE)&amp;"'!$K:$K"),0),"Edit on module sheet"),"")</f>
        <v>Edit on module sheet</v>
      </c>
    </row>
    <row r="258" ht="42.0" customHeight="1">
      <c r="A258" s="50">
        <v>256.0</v>
      </c>
      <c r="B258" s="50">
        <v>940.0</v>
      </c>
      <c r="C258" s="50" t="s">
        <v>136</v>
      </c>
      <c r="D258" s="51" t="s">
        <v>137</v>
      </c>
      <c r="E258" s="31" t="s">
        <v>69</v>
      </c>
      <c r="F258" s="30" t="s">
        <v>3042</v>
      </c>
      <c r="G258" s="51" t="s">
        <v>3043</v>
      </c>
      <c r="H258" s="50" t="s">
        <v>3169</v>
      </c>
      <c r="I258" s="50" t="s">
        <v>3170</v>
      </c>
      <c r="J258" s="51" t="s">
        <v>3171</v>
      </c>
      <c r="K258" s="50" t="s">
        <v>4055</v>
      </c>
      <c r="L258" s="51" t="s">
        <v>4056</v>
      </c>
      <c r="M258" s="48" t="s">
        <v>434</v>
      </c>
      <c r="N258" s="50" t="s">
        <v>3049</v>
      </c>
      <c r="O258" s="50" t="s">
        <v>3050</v>
      </c>
      <c r="P258" s="51" t="s">
        <v>3174</v>
      </c>
      <c r="Q258" s="51" t="s">
        <v>3175</v>
      </c>
      <c r="R258" s="50" t="s">
        <v>3053</v>
      </c>
      <c r="S258" s="50" t="s">
        <v>69</v>
      </c>
      <c r="T258" s="50" t="str">
        <f t="array" ref="T258">IFERROR(INDEX(INDIRECT("'"&amp;VLOOKUP($C258,ModMap!$A$2:$B$21,2,FALSE)&amp;"'!T:T"),MATCH($K258,INDIRECT("'"&amp;VLOOKUP($C258,ModMap!$A$2:$B$21,2,FALSE)&amp;"'!$K:$K"),0)),"")</f>
        <v>Unassigned</v>
      </c>
      <c r="U258" s="48" t="s">
        <v>33</v>
      </c>
      <c r="V258" s="50" t="str">
        <f t="array" ref="V258">IFERROR(INDEX(INDIRECT("'"&amp;VLOOKUP($C258,ModMap!$A$2:$B$21,2,FALSE)&amp;"'!V:V"),MATCH($K258,INDIRECT("'"&amp;VLOOKUP($C258,ModMap!$A$2:$B$21,2,FALSE)&amp;"'!$K:$K"),0)),"")</f>
        <v>Not Started</v>
      </c>
      <c r="W258" s="50" t="str">
        <f t="array" ref="W258">IFERROR(INDEX(INDIRECT("'"&amp;VLOOKUP($C258,ModMap!$A$2:$B$21,2,FALSE)&amp;"'!W:W"),MATCH($K258,INDIRECT("'"&amp;VLOOKUP($C258,ModMap!$A$2:$B$21,2,FALSE)&amp;"'!$K:$K"),0)),"")</f>
        <v>Unassigned</v>
      </c>
      <c r="X258" s="44" t="s">
        <v>36</v>
      </c>
      <c r="Y258" s="50" t="str">
        <f t="array" ref="Y258">IFERROR(INDEX(INDIRECT("'"&amp;VLOOKUP($C258,ModMap!$A$2:$B$21,2,FALSE)&amp;"'!Y:Y"),MATCH($K258,INDIRECT("'"&amp;VLOOKUP($C258,ModMap!$A$2:$B$21,2,FALSE)&amp;"'!$K:$K"),0)),"")</f>
        <v>N/A</v>
      </c>
      <c r="Z258" s="50" t="str">
        <f t="array" ref="Z258">IFERROR(INDEX(INDIRECT("'"&amp;VLOOKUP($C258,ModMap!$A$2:$B$21,2,FALSE)&amp;"'!Z:Z"),MATCH($K258,INDIRECT("'"&amp;VLOOKUP($C258,ModMap!$A$2:$B$21,2,FALSE)&amp;"'!$K:$K"),0)),"")</f>
        <v/>
      </c>
      <c r="AA258" s="44" t="s">
        <v>36</v>
      </c>
      <c r="AB258" s="50" t="str">
        <f t="array" ref="AB258">IFERROR(INDEX(INDIRECT("'"&amp;VLOOKUP($C258,ModMap!$A$2:$B$21,2,FALSE)&amp;"'!AB:AB"),MATCH($K258,INDIRECT("'"&amp;VLOOKUP($C258,ModMap!$A$2:$B$21,2,FALSE)&amp;"'!$K:$K"),0)),"")</f>
        <v>N/A</v>
      </c>
      <c r="AC258" s="50" t="str">
        <f t="array" ref="AC258">IFERROR(INDEX(INDIRECT("'"&amp;VLOOKUP($C258,ModMap!$A$2:$B$21,2,FALSE)&amp;"'!AC:AC"),MATCH($K258,INDIRECT("'"&amp;VLOOKUP($C258,ModMap!$A$2:$B$21,2,FALSE)&amp;"'!$K:$K"),0)),"")</f>
        <v/>
      </c>
      <c r="AD258" s="48" t="s">
        <v>33</v>
      </c>
      <c r="AE258" s="50" t="str">
        <f t="array" ref="AE258">IFERROR(INDEX(INDIRECT("'"&amp;VLOOKUP($C258,ModMap!$A$2:$B$21,2,FALSE)&amp;"'!AE:AE"),MATCH($K258,INDIRECT("'"&amp;VLOOKUP($C258,ModMap!$A$2:$B$21,2,FALSE)&amp;"'!$K:$K"),0)),"")</f>
        <v>Not Started</v>
      </c>
      <c r="AF258" s="50" t="str">
        <f t="array" ref="AF258">IFERROR(INDEX(INDIRECT("'"&amp;VLOOKUP($C258,ModMap!$A$2:$B$21,2,FALSE)&amp;"'!AF:AF"),MATCH($K258,INDIRECT("'"&amp;VLOOKUP($C258,ModMap!$A$2:$B$21,2,FALSE)&amp;"'!$K:$K"),0)),"")</f>
        <v>Unassigned</v>
      </c>
      <c r="AG258" s="48" t="s">
        <v>33</v>
      </c>
      <c r="AH258" s="50" t="str">
        <f t="array" ref="AH258">IFERROR(INDEX(INDIRECT("'"&amp;VLOOKUP($C258,ModMap!$A$2:$B$21,2,FALSE)&amp;"'!AH:AH"),MATCH($K258,INDIRECT("'"&amp;VLOOKUP($C258,ModMap!$A$2:$B$21,2,FALSE)&amp;"'!$K:$K"),0)),"")</f>
        <v>Not Started</v>
      </c>
      <c r="AI258" s="50" t="str">
        <f t="array" ref="AI258">IFERROR(INDEX(INDIRECT("'"&amp;VLOOKUP($C258,ModMap!$A$2:$B$21,2,FALSE)&amp;"'!AI:AI"),MATCH($K258,INDIRECT("'"&amp;VLOOKUP($C258,ModMap!$A$2:$B$21,2,FALSE)&amp;"'!$K:$K"),0)),"")</f>
        <v>Unassigned</v>
      </c>
      <c r="AJ258" s="44" t="s">
        <v>36</v>
      </c>
      <c r="AK258" s="50" t="str">
        <f t="array" ref="AK258">IFERROR(INDEX(INDIRECT("'"&amp;VLOOKUP($C258,ModMap!$A$2:$B$21,2,FALSE)&amp;"'!AK:AK"),MATCH($K258,INDIRECT("'"&amp;VLOOKUP($C258,ModMap!$A$2:$B$21,2,FALSE)&amp;"'!$K:$K"),0)),"")</f>
        <v>N/A</v>
      </c>
      <c r="AL258" s="50" t="str">
        <f t="array" ref="AL258">IFERROR(INDEX(INDIRECT("'"&amp;VLOOKUP($C258,ModMap!$A$2:$B$21,2,FALSE)&amp;"'!AL:AL"),MATCH($K258,INDIRECT("'"&amp;VLOOKUP($C258,ModMap!$A$2:$B$21,2,FALSE)&amp;"'!$K:$K"),0)),"")</f>
        <v/>
      </c>
      <c r="AM258" s="50">
        <f t="shared" si="1"/>
        <v>3</v>
      </c>
      <c r="AN258" s="50" t="str">
        <f t="shared" si="2"/>
        <v>Not Started</v>
      </c>
      <c r="AO258" s="51" t="str">
        <f t="array" ref="AO258">IFERROR(INDEX(INDIRECT("'"&amp;VLOOKUP($C258,ModMap!$A$2:$B$21,2,FALSE)&amp;"'!AO:AO"),MATCH($K258,INDIRECT("'"&amp;VLOOKUP($C258,ModMap!$A$2:$B$21,2,FALSE)&amp;"'!$K:$K"),0)),"")</f>
        <v/>
      </c>
      <c r="AP258" s="49" t="str">
        <f t="array" ref="AP258">IFERROR(HYPERLINK("#'"&amp;VLOOKUP($C258,ModMap!$A$2:$B$21,2,FALSE)&amp;"'!V"&amp;MATCH($K258,INDIRECT("'"&amp;VLOOKUP($C258,ModMap!$A$2:$B$21,2,FALSE)&amp;"'!$K:$K"),0),"Edit on module sheet"),"")</f>
        <v>Edit on module sheet</v>
      </c>
    </row>
    <row r="259" ht="42.0" customHeight="1">
      <c r="A259" s="39">
        <v>257.0</v>
      </c>
      <c r="B259" s="39">
        <v>944.0</v>
      </c>
      <c r="C259" s="39" t="s">
        <v>136</v>
      </c>
      <c r="D259" s="40" t="s">
        <v>137</v>
      </c>
      <c r="E259" s="31" t="s">
        <v>69</v>
      </c>
      <c r="F259" s="30" t="s">
        <v>3042</v>
      </c>
      <c r="G259" s="40" t="s">
        <v>3043</v>
      </c>
      <c r="H259" s="39" t="s">
        <v>3186</v>
      </c>
      <c r="I259" s="39" t="s">
        <v>3187</v>
      </c>
      <c r="J259" s="40" t="s">
        <v>3188</v>
      </c>
      <c r="K259" s="39" t="s">
        <v>4057</v>
      </c>
      <c r="L259" s="40" t="s">
        <v>4058</v>
      </c>
      <c r="M259" s="48" t="s">
        <v>434</v>
      </c>
      <c r="N259" s="39" t="s">
        <v>3049</v>
      </c>
      <c r="O259" s="39" t="s">
        <v>3191</v>
      </c>
      <c r="P259" s="40" t="s">
        <v>3192</v>
      </c>
      <c r="Q259" s="40" t="s">
        <v>3193</v>
      </c>
      <c r="R259" s="39" t="s">
        <v>3053</v>
      </c>
      <c r="S259" s="39" t="s">
        <v>69</v>
      </c>
      <c r="T259" s="39" t="str">
        <f t="array" ref="T259">IFERROR(INDEX(INDIRECT("'"&amp;VLOOKUP($C259,ModMap!$A$2:$B$21,2,FALSE)&amp;"'!T:T"),MATCH($K259,INDIRECT("'"&amp;VLOOKUP($C259,ModMap!$A$2:$B$21,2,FALSE)&amp;"'!$K:$K"),0)),"")</f>
        <v>Unassigned</v>
      </c>
      <c r="U259" s="48" t="s">
        <v>33</v>
      </c>
      <c r="V259" s="39" t="str">
        <f t="array" ref="V259">IFERROR(INDEX(INDIRECT("'"&amp;VLOOKUP($C259,ModMap!$A$2:$B$21,2,FALSE)&amp;"'!V:V"),MATCH($K259,INDIRECT("'"&amp;VLOOKUP($C259,ModMap!$A$2:$B$21,2,FALSE)&amp;"'!$K:$K"),0)),"")</f>
        <v>Not Started</v>
      </c>
      <c r="W259" s="39" t="str">
        <f t="array" ref="W259">IFERROR(INDEX(INDIRECT("'"&amp;VLOOKUP($C259,ModMap!$A$2:$B$21,2,FALSE)&amp;"'!W:W"),MATCH($K259,INDIRECT("'"&amp;VLOOKUP($C259,ModMap!$A$2:$B$21,2,FALSE)&amp;"'!$K:$K"),0)),"")</f>
        <v>Unassigned</v>
      </c>
      <c r="X259" s="44" t="s">
        <v>36</v>
      </c>
      <c r="Y259" s="39" t="str">
        <f t="array" ref="Y259">IFERROR(INDEX(INDIRECT("'"&amp;VLOOKUP($C259,ModMap!$A$2:$B$21,2,FALSE)&amp;"'!Y:Y"),MATCH($K259,INDIRECT("'"&amp;VLOOKUP($C259,ModMap!$A$2:$B$21,2,FALSE)&amp;"'!$K:$K"),0)),"")</f>
        <v>N/A</v>
      </c>
      <c r="Z259" s="39" t="str">
        <f t="array" ref="Z259">IFERROR(INDEX(INDIRECT("'"&amp;VLOOKUP($C259,ModMap!$A$2:$B$21,2,FALSE)&amp;"'!Z:Z"),MATCH($K259,INDIRECT("'"&amp;VLOOKUP($C259,ModMap!$A$2:$B$21,2,FALSE)&amp;"'!$K:$K"),0)),"")</f>
        <v/>
      </c>
      <c r="AA259" s="44" t="s">
        <v>36</v>
      </c>
      <c r="AB259" s="39" t="str">
        <f t="array" ref="AB259">IFERROR(INDEX(INDIRECT("'"&amp;VLOOKUP($C259,ModMap!$A$2:$B$21,2,FALSE)&amp;"'!AB:AB"),MATCH($K259,INDIRECT("'"&amp;VLOOKUP($C259,ModMap!$A$2:$B$21,2,FALSE)&amp;"'!$K:$K"),0)),"")</f>
        <v>N/A</v>
      </c>
      <c r="AC259" s="39" t="str">
        <f t="array" ref="AC259">IFERROR(INDEX(INDIRECT("'"&amp;VLOOKUP($C259,ModMap!$A$2:$B$21,2,FALSE)&amp;"'!AC:AC"),MATCH($K259,INDIRECT("'"&amp;VLOOKUP($C259,ModMap!$A$2:$B$21,2,FALSE)&amp;"'!$K:$K"),0)),"")</f>
        <v/>
      </c>
      <c r="AD259" s="48" t="s">
        <v>33</v>
      </c>
      <c r="AE259" s="39" t="str">
        <f t="array" ref="AE259">IFERROR(INDEX(INDIRECT("'"&amp;VLOOKUP($C259,ModMap!$A$2:$B$21,2,FALSE)&amp;"'!AE:AE"),MATCH($K259,INDIRECT("'"&amp;VLOOKUP($C259,ModMap!$A$2:$B$21,2,FALSE)&amp;"'!$K:$K"),0)),"")</f>
        <v>Not Started</v>
      </c>
      <c r="AF259" s="39" t="str">
        <f t="array" ref="AF259">IFERROR(INDEX(INDIRECT("'"&amp;VLOOKUP($C259,ModMap!$A$2:$B$21,2,FALSE)&amp;"'!AF:AF"),MATCH($K259,INDIRECT("'"&amp;VLOOKUP($C259,ModMap!$A$2:$B$21,2,FALSE)&amp;"'!$K:$K"),0)),"")</f>
        <v>Unassigned</v>
      </c>
      <c r="AG259" s="48" t="s">
        <v>33</v>
      </c>
      <c r="AH259" s="39" t="str">
        <f t="array" ref="AH259">IFERROR(INDEX(INDIRECT("'"&amp;VLOOKUP($C259,ModMap!$A$2:$B$21,2,FALSE)&amp;"'!AH:AH"),MATCH($K259,INDIRECT("'"&amp;VLOOKUP($C259,ModMap!$A$2:$B$21,2,FALSE)&amp;"'!$K:$K"),0)),"")</f>
        <v>Not Started</v>
      </c>
      <c r="AI259" s="39" t="str">
        <f t="array" ref="AI259">IFERROR(INDEX(INDIRECT("'"&amp;VLOOKUP($C259,ModMap!$A$2:$B$21,2,FALSE)&amp;"'!AI:AI"),MATCH($K259,INDIRECT("'"&amp;VLOOKUP($C259,ModMap!$A$2:$B$21,2,FALSE)&amp;"'!$K:$K"),0)),"")</f>
        <v>Unassigned</v>
      </c>
      <c r="AJ259" s="44" t="s">
        <v>36</v>
      </c>
      <c r="AK259" s="39" t="str">
        <f t="array" ref="AK259">IFERROR(INDEX(INDIRECT("'"&amp;VLOOKUP($C259,ModMap!$A$2:$B$21,2,FALSE)&amp;"'!AK:AK"),MATCH($K259,INDIRECT("'"&amp;VLOOKUP($C259,ModMap!$A$2:$B$21,2,FALSE)&amp;"'!$K:$K"),0)),"")</f>
        <v>N/A</v>
      </c>
      <c r="AL259" s="39" t="str">
        <f t="array" ref="AL259">IFERROR(INDEX(INDIRECT("'"&amp;VLOOKUP($C259,ModMap!$A$2:$B$21,2,FALSE)&amp;"'!AL:AL"),MATCH($K259,INDIRECT("'"&amp;VLOOKUP($C259,ModMap!$A$2:$B$21,2,FALSE)&amp;"'!$K:$K"),0)),"")</f>
        <v/>
      </c>
      <c r="AM259" s="39">
        <f t="shared" si="1"/>
        <v>3</v>
      </c>
      <c r="AN259" s="39" t="str">
        <f t="shared" si="2"/>
        <v>Not Started</v>
      </c>
      <c r="AO259" s="40" t="str">
        <f t="array" ref="AO259">IFERROR(INDEX(INDIRECT("'"&amp;VLOOKUP($C259,ModMap!$A$2:$B$21,2,FALSE)&amp;"'!AO:AO"),MATCH($K259,INDIRECT("'"&amp;VLOOKUP($C259,ModMap!$A$2:$B$21,2,FALSE)&amp;"'!$K:$K"),0)),"")</f>
        <v/>
      </c>
      <c r="AP259" s="49" t="str">
        <f t="array" ref="AP259">IFERROR(HYPERLINK("#'"&amp;VLOOKUP($C259,ModMap!$A$2:$B$21,2,FALSE)&amp;"'!V"&amp;MATCH($K259,INDIRECT("'"&amp;VLOOKUP($C259,ModMap!$A$2:$B$21,2,FALSE)&amp;"'!$K:$K"),0),"Edit on module sheet"),"")</f>
        <v>Edit on module sheet</v>
      </c>
    </row>
    <row r="260" ht="42.0" customHeight="1">
      <c r="A260" s="50">
        <v>258.0</v>
      </c>
      <c r="B260" s="50">
        <v>948.0</v>
      </c>
      <c r="C260" s="50" t="s">
        <v>136</v>
      </c>
      <c r="D260" s="51" t="s">
        <v>137</v>
      </c>
      <c r="E260" s="31" t="s">
        <v>69</v>
      </c>
      <c r="F260" s="30" t="s">
        <v>3042</v>
      </c>
      <c r="G260" s="51" t="s">
        <v>3043</v>
      </c>
      <c r="H260" s="50" t="s">
        <v>3204</v>
      </c>
      <c r="I260" s="50" t="s">
        <v>3205</v>
      </c>
      <c r="J260" s="51" t="s">
        <v>3206</v>
      </c>
      <c r="K260" s="50" t="s">
        <v>4059</v>
      </c>
      <c r="L260" s="51" t="s">
        <v>4060</v>
      </c>
      <c r="M260" s="48" t="s">
        <v>434</v>
      </c>
      <c r="N260" s="50" t="s">
        <v>3049</v>
      </c>
      <c r="O260" s="50" t="s">
        <v>3209</v>
      </c>
      <c r="P260" s="51" t="s">
        <v>3210</v>
      </c>
      <c r="Q260" s="51" t="s">
        <v>3211</v>
      </c>
      <c r="R260" s="50" t="s">
        <v>3053</v>
      </c>
      <c r="S260" s="50" t="s">
        <v>69</v>
      </c>
      <c r="T260" s="50" t="str">
        <f t="array" ref="T260">IFERROR(INDEX(INDIRECT("'"&amp;VLOOKUP($C260,ModMap!$A$2:$B$21,2,FALSE)&amp;"'!T:T"),MATCH($K260,INDIRECT("'"&amp;VLOOKUP($C260,ModMap!$A$2:$B$21,2,FALSE)&amp;"'!$K:$K"),0)),"")</f>
        <v>Unassigned</v>
      </c>
      <c r="U260" s="48" t="s">
        <v>33</v>
      </c>
      <c r="V260" s="50" t="str">
        <f t="array" ref="V260">IFERROR(INDEX(INDIRECT("'"&amp;VLOOKUP($C260,ModMap!$A$2:$B$21,2,FALSE)&amp;"'!V:V"),MATCH($K260,INDIRECT("'"&amp;VLOOKUP($C260,ModMap!$A$2:$B$21,2,FALSE)&amp;"'!$K:$K"),0)),"")</f>
        <v>Not Started</v>
      </c>
      <c r="W260" s="50" t="str">
        <f t="array" ref="W260">IFERROR(INDEX(INDIRECT("'"&amp;VLOOKUP($C260,ModMap!$A$2:$B$21,2,FALSE)&amp;"'!W:W"),MATCH($K260,INDIRECT("'"&amp;VLOOKUP($C260,ModMap!$A$2:$B$21,2,FALSE)&amp;"'!$K:$K"),0)),"")</f>
        <v>Unassigned</v>
      </c>
      <c r="X260" s="44" t="s">
        <v>36</v>
      </c>
      <c r="Y260" s="50" t="str">
        <f t="array" ref="Y260">IFERROR(INDEX(INDIRECT("'"&amp;VLOOKUP($C260,ModMap!$A$2:$B$21,2,FALSE)&amp;"'!Y:Y"),MATCH($K260,INDIRECT("'"&amp;VLOOKUP($C260,ModMap!$A$2:$B$21,2,FALSE)&amp;"'!$K:$K"),0)),"")</f>
        <v>N/A</v>
      </c>
      <c r="Z260" s="50" t="str">
        <f t="array" ref="Z260">IFERROR(INDEX(INDIRECT("'"&amp;VLOOKUP($C260,ModMap!$A$2:$B$21,2,FALSE)&amp;"'!Z:Z"),MATCH($K260,INDIRECT("'"&amp;VLOOKUP($C260,ModMap!$A$2:$B$21,2,FALSE)&amp;"'!$K:$K"),0)),"")</f>
        <v/>
      </c>
      <c r="AA260" s="44" t="s">
        <v>36</v>
      </c>
      <c r="AB260" s="50" t="str">
        <f t="array" ref="AB260">IFERROR(INDEX(INDIRECT("'"&amp;VLOOKUP($C260,ModMap!$A$2:$B$21,2,FALSE)&amp;"'!AB:AB"),MATCH($K260,INDIRECT("'"&amp;VLOOKUP($C260,ModMap!$A$2:$B$21,2,FALSE)&amp;"'!$K:$K"),0)),"")</f>
        <v>N/A</v>
      </c>
      <c r="AC260" s="50" t="str">
        <f t="array" ref="AC260">IFERROR(INDEX(INDIRECT("'"&amp;VLOOKUP($C260,ModMap!$A$2:$B$21,2,FALSE)&amp;"'!AC:AC"),MATCH($K260,INDIRECT("'"&amp;VLOOKUP($C260,ModMap!$A$2:$B$21,2,FALSE)&amp;"'!$K:$K"),0)),"")</f>
        <v/>
      </c>
      <c r="AD260" s="48" t="s">
        <v>33</v>
      </c>
      <c r="AE260" s="50" t="str">
        <f t="array" ref="AE260">IFERROR(INDEX(INDIRECT("'"&amp;VLOOKUP($C260,ModMap!$A$2:$B$21,2,FALSE)&amp;"'!AE:AE"),MATCH($K260,INDIRECT("'"&amp;VLOOKUP($C260,ModMap!$A$2:$B$21,2,FALSE)&amp;"'!$K:$K"),0)),"")</f>
        <v>Not Started</v>
      </c>
      <c r="AF260" s="50" t="str">
        <f t="array" ref="AF260">IFERROR(INDEX(INDIRECT("'"&amp;VLOOKUP($C260,ModMap!$A$2:$B$21,2,FALSE)&amp;"'!AF:AF"),MATCH($K260,INDIRECT("'"&amp;VLOOKUP($C260,ModMap!$A$2:$B$21,2,FALSE)&amp;"'!$K:$K"),0)),"")</f>
        <v>Unassigned</v>
      </c>
      <c r="AG260" s="48" t="s">
        <v>33</v>
      </c>
      <c r="AH260" s="50" t="str">
        <f t="array" ref="AH260">IFERROR(INDEX(INDIRECT("'"&amp;VLOOKUP($C260,ModMap!$A$2:$B$21,2,FALSE)&amp;"'!AH:AH"),MATCH($K260,INDIRECT("'"&amp;VLOOKUP($C260,ModMap!$A$2:$B$21,2,FALSE)&amp;"'!$K:$K"),0)),"")</f>
        <v>Not Started</v>
      </c>
      <c r="AI260" s="50" t="str">
        <f t="array" ref="AI260">IFERROR(INDEX(INDIRECT("'"&amp;VLOOKUP($C260,ModMap!$A$2:$B$21,2,FALSE)&amp;"'!AI:AI"),MATCH($K260,INDIRECT("'"&amp;VLOOKUP($C260,ModMap!$A$2:$B$21,2,FALSE)&amp;"'!$K:$K"),0)),"")</f>
        <v>Unassigned</v>
      </c>
      <c r="AJ260" s="44" t="s">
        <v>36</v>
      </c>
      <c r="AK260" s="50" t="str">
        <f t="array" ref="AK260">IFERROR(INDEX(INDIRECT("'"&amp;VLOOKUP($C260,ModMap!$A$2:$B$21,2,FALSE)&amp;"'!AK:AK"),MATCH($K260,INDIRECT("'"&amp;VLOOKUP($C260,ModMap!$A$2:$B$21,2,FALSE)&amp;"'!$K:$K"),0)),"")</f>
        <v>N/A</v>
      </c>
      <c r="AL260" s="50" t="str">
        <f t="array" ref="AL260">IFERROR(INDEX(INDIRECT("'"&amp;VLOOKUP($C260,ModMap!$A$2:$B$21,2,FALSE)&amp;"'!AL:AL"),MATCH($K260,INDIRECT("'"&amp;VLOOKUP($C260,ModMap!$A$2:$B$21,2,FALSE)&amp;"'!$K:$K"),0)),"")</f>
        <v/>
      </c>
      <c r="AM260" s="50">
        <f t="shared" si="1"/>
        <v>3</v>
      </c>
      <c r="AN260" s="50" t="str">
        <f t="shared" si="2"/>
        <v>Not Started</v>
      </c>
      <c r="AO260" s="51" t="str">
        <f t="array" ref="AO260">IFERROR(INDEX(INDIRECT("'"&amp;VLOOKUP($C260,ModMap!$A$2:$B$21,2,FALSE)&amp;"'!AO:AO"),MATCH($K260,INDIRECT("'"&amp;VLOOKUP($C260,ModMap!$A$2:$B$21,2,FALSE)&amp;"'!$K:$K"),0)),"")</f>
        <v/>
      </c>
      <c r="AP260" s="49" t="str">
        <f t="array" ref="AP260">IFERROR(HYPERLINK("#'"&amp;VLOOKUP($C260,ModMap!$A$2:$B$21,2,FALSE)&amp;"'!V"&amp;MATCH($K260,INDIRECT("'"&amp;VLOOKUP($C260,ModMap!$A$2:$B$21,2,FALSE)&amp;"'!$K:$K"),0),"Edit on module sheet"),"")</f>
        <v>Edit on module sheet</v>
      </c>
    </row>
    <row r="261" ht="42.0" customHeight="1">
      <c r="A261" s="39">
        <v>259.0</v>
      </c>
      <c r="B261" s="39">
        <v>952.0</v>
      </c>
      <c r="C261" s="39" t="s">
        <v>136</v>
      </c>
      <c r="D261" s="40" t="s">
        <v>137</v>
      </c>
      <c r="E261" s="31" t="s">
        <v>69</v>
      </c>
      <c r="F261" s="30" t="s">
        <v>3042</v>
      </c>
      <c r="G261" s="40" t="s">
        <v>3043</v>
      </c>
      <c r="H261" s="39" t="s">
        <v>3220</v>
      </c>
      <c r="I261" s="39" t="s">
        <v>3221</v>
      </c>
      <c r="J261" s="40" t="s">
        <v>3222</v>
      </c>
      <c r="K261" s="39" t="s">
        <v>4061</v>
      </c>
      <c r="L261" s="40" t="s">
        <v>4062</v>
      </c>
      <c r="M261" s="48" t="s">
        <v>434</v>
      </c>
      <c r="N261" s="39" t="s">
        <v>3049</v>
      </c>
      <c r="O261" s="39" t="s">
        <v>3050</v>
      </c>
      <c r="P261" s="40" t="s">
        <v>3225</v>
      </c>
      <c r="Q261" s="40" t="s">
        <v>3226</v>
      </c>
      <c r="R261" s="39" t="s">
        <v>3053</v>
      </c>
      <c r="S261" s="39" t="s">
        <v>69</v>
      </c>
      <c r="T261" s="39" t="str">
        <f t="array" ref="T261">IFERROR(INDEX(INDIRECT("'"&amp;VLOOKUP($C261,ModMap!$A$2:$B$21,2,FALSE)&amp;"'!T:T"),MATCH($K261,INDIRECT("'"&amp;VLOOKUP($C261,ModMap!$A$2:$B$21,2,FALSE)&amp;"'!$K:$K"),0)),"")</f>
        <v>Unassigned</v>
      </c>
      <c r="U261" s="48" t="s">
        <v>33</v>
      </c>
      <c r="V261" s="39" t="str">
        <f t="array" ref="V261">IFERROR(INDEX(INDIRECT("'"&amp;VLOOKUP($C261,ModMap!$A$2:$B$21,2,FALSE)&amp;"'!V:V"),MATCH($K261,INDIRECT("'"&amp;VLOOKUP($C261,ModMap!$A$2:$B$21,2,FALSE)&amp;"'!$K:$K"),0)),"")</f>
        <v>Not Started</v>
      </c>
      <c r="W261" s="39" t="str">
        <f t="array" ref="W261">IFERROR(INDEX(INDIRECT("'"&amp;VLOOKUP($C261,ModMap!$A$2:$B$21,2,FALSE)&amp;"'!W:W"),MATCH($K261,INDIRECT("'"&amp;VLOOKUP($C261,ModMap!$A$2:$B$21,2,FALSE)&amp;"'!$K:$K"),0)),"")</f>
        <v>Unassigned</v>
      </c>
      <c r="X261" s="44" t="s">
        <v>36</v>
      </c>
      <c r="Y261" s="39" t="str">
        <f t="array" ref="Y261">IFERROR(INDEX(INDIRECT("'"&amp;VLOOKUP($C261,ModMap!$A$2:$B$21,2,FALSE)&amp;"'!Y:Y"),MATCH($K261,INDIRECT("'"&amp;VLOOKUP($C261,ModMap!$A$2:$B$21,2,FALSE)&amp;"'!$K:$K"),0)),"")</f>
        <v>N/A</v>
      </c>
      <c r="Z261" s="39" t="str">
        <f t="array" ref="Z261">IFERROR(INDEX(INDIRECT("'"&amp;VLOOKUP($C261,ModMap!$A$2:$B$21,2,FALSE)&amp;"'!Z:Z"),MATCH($K261,INDIRECT("'"&amp;VLOOKUP($C261,ModMap!$A$2:$B$21,2,FALSE)&amp;"'!$K:$K"),0)),"")</f>
        <v/>
      </c>
      <c r="AA261" s="44" t="s">
        <v>36</v>
      </c>
      <c r="AB261" s="39" t="str">
        <f t="array" ref="AB261">IFERROR(INDEX(INDIRECT("'"&amp;VLOOKUP($C261,ModMap!$A$2:$B$21,2,FALSE)&amp;"'!AB:AB"),MATCH($K261,INDIRECT("'"&amp;VLOOKUP($C261,ModMap!$A$2:$B$21,2,FALSE)&amp;"'!$K:$K"),0)),"")</f>
        <v>N/A</v>
      </c>
      <c r="AC261" s="39" t="str">
        <f t="array" ref="AC261">IFERROR(INDEX(INDIRECT("'"&amp;VLOOKUP($C261,ModMap!$A$2:$B$21,2,FALSE)&amp;"'!AC:AC"),MATCH($K261,INDIRECT("'"&amp;VLOOKUP($C261,ModMap!$A$2:$B$21,2,FALSE)&amp;"'!$K:$K"),0)),"")</f>
        <v/>
      </c>
      <c r="AD261" s="48" t="s">
        <v>33</v>
      </c>
      <c r="AE261" s="39" t="str">
        <f t="array" ref="AE261">IFERROR(INDEX(INDIRECT("'"&amp;VLOOKUP($C261,ModMap!$A$2:$B$21,2,FALSE)&amp;"'!AE:AE"),MATCH($K261,INDIRECT("'"&amp;VLOOKUP($C261,ModMap!$A$2:$B$21,2,FALSE)&amp;"'!$K:$K"),0)),"")</f>
        <v>Not Started</v>
      </c>
      <c r="AF261" s="39" t="str">
        <f t="array" ref="AF261">IFERROR(INDEX(INDIRECT("'"&amp;VLOOKUP($C261,ModMap!$A$2:$B$21,2,FALSE)&amp;"'!AF:AF"),MATCH($K261,INDIRECT("'"&amp;VLOOKUP($C261,ModMap!$A$2:$B$21,2,FALSE)&amp;"'!$K:$K"),0)),"")</f>
        <v>Unassigned</v>
      </c>
      <c r="AG261" s="48" t="s">
        <v>33</v>
      </c>
      <c r="AH261" s="39" t="str">
        <f t="array" ref="AH261">IFERROR(INDEX(INDIRECT("'"&amp;VLOOKUP($C261,ModMap!$A$2:$B$21,2,FALSE)&amp;"'!AH:AH"),MATCH($K261,INDIRECT("'"&amp;VLOOKUP($C261,ModMap!$A$2:$B$21,2,FALSE)&amp;"'!$K:$K"),0)),"")</f>
        <v>Not Started</v>
      </c>
      <c r="AI261" s="39" t="str">
        <f t="array" ref="AI261">IFERROR(INDEX(INDIRECT("'"&amp;VLOOKUP($C261,ModMap!$A$2:$B$21,2,FALSE)&amp;"'!AI:AI"),MATCH($K261,INDIRECT("'"&amp;VLOOKUP($C261,ModMap!$A$2:$B$21,2,FALSE)&amp;"'!$K:$K"),0)),"")</f>
        <v>Unassigned</v>
      </c>
      <c r="AJ261" s="44" t="s">
        <v>36</v>
      </c>
      <c r="AK261" s="39" t="str">
        <f t="array" ref="AK261">IFERROR(INDEX(INDIRECT("'"&amp;VLOOKUP($C261,ModMap!$A$2:$B$21,2,FALSE)&amp;"'!AK:AK"),MATCH($K261,INDIRECT("'"&amp;VLOOKUP($C261,ModMap!$A$2:$B$21,2,FALSE)&amp;"'!$K:$K"),0)),"")</f>
        <v>N/A</v>
      </c>
      <c r="AL261" s="39" t="str">
        <f t="array" ref="AL261">IFERROR(INDEX(INDIRECT("'"&amp;VLOOKUP($C261,ModMap!$A$2:$B$21,2,FALSE)&amp;"'!AL:AL"),MATCH($K261,INDIRECT("'"&amp;VLOOKUP($C261,ModMap!$A$2:$B$21,2,FALSE)&amp;"'!$K:$K"),0)),"")</f>
        <v/>
      </c>
      <c r="AM261" s="39">
        <f t="shared" si="1"/>
        <v>3</v>
      </c>
      <c r="AN261" s="39" t="str">
        <f t="shared" si="2"/>
        <v>Not Started</v>
      </c>
      <c r="AO261" s="40" t="str">
        <f t="array" ref="AO261">IFERROR(INDEX(INDIRECT("'"&amp;VLOOKUP($C261,ModMap!$A$2:$B$21,2,FALSE)&amp;"'!AO:AO"),MATCH($K261,INDIRECT("'"&amp;VLOOKUP($C261,ModMap!$A$2:$B$21,2,FALSE)&amp;"'!$K:$K"),0)),"")</f>
        <v/>
      </c>
      <c r="AP261" s="49" t="str">
        <f t="array" ref="AP261">IFERROR(HYPERLINK("#'"&amp;VLOOKUP($C261,ModMap!$A$2:$B$21,2,FALSE)&amp;"'!V"&amp;MATCH($K261,INDIRECT("'"&amp;VLOOKUP($C261,ModMap!$A$2:$B$21,2,FALSE)&amp;"'!$K:$K"),0),"Edit on module sheet"),"")</f>
        <v>Edit on module sheet</v>
      </c>
    </row>
    <row r="262" ht="42.0" customHeight="1">
      <c r="A262" s="50">
        <v>260.0</v>
      </c>
      <c r="B262" s="50">
        <v>954.0</v>
      </c>
      <c r="C262" s="50" t="s">
        <v>136</v>
      </c>
      <c r="D262" s="51" t="s">
        <v>137</v>
      </c>
      <c r="E262" s="31" t="s">
        <v>69</v>
      </c>
      <c r="F262" s="30" t="s">
        <v>3042</v>
      </c>
      <c r="G262" s="51" t="s">
        <v>3043</v>
      </c>
      <c r="H262" s="50" t="s">
        <v>3239</v>
      </c>
      <c r="I262" s="50" t="s">
        <v>3240</v>
      </c>
      <c r="J262" s="51" t="s">
        <v>3241</v>
      </c>
      <c r="K262" s="50" t="s">
        <v>4063</v>
      </c>
      <c r="L262" s="51" t="s">
        <v>4064</v>
      </c>
      <c r="M262" s="48" t="s">
        <v>434</v>
      </c>
      <c r="N262" s="50" t="s">
        <v>3049</v>
      </c>
      <c r="O262" s="50" t="s">
        <v>3050</v>
      </c>
      <c r="P262" s="51" t="s">
        <v>3244</v>
      </c>
      <c r="Q262" s="51" t="s">
        <v>3245</v>
      </c>
      <c r="R262" s="50" t="s">
        <v>3053</v>
      </c>
      <c r="S262" s="50" t="s">
        <v>69</v>
      </c>
      <c r="T262" s="50" t="str">
        <f t="array" ref="T262">IFERROR(INDEX(INDIRECT("'"&amp;VLOOKUP($C262,ModMap!$A$2:$B$21,2,FALSE)&amp;"'!T:T"),MATCH($K262,INDIRECT("'"&amp;VLOOKUP($C262,ModMap!$A$2:$B$21,2,FALSE)&amp;"'!$K:$K"),0)),"")</f>
        <v>Unassigned</v>
      </c>
      <c r="U262" s="44" t="s">
        <v>36</v>
      </c>
      <c r="V262" s="50" t="str">
        <f t="array" ref="V262">IFERROR(INDEX(INDIRECT("'"&amp;VLOOKUP($C262,ModMap!$A$2:$B$21,2,FALSE)&amp;"'!V:V"),MATCH($K262,INDIRECT("'"&amp;VLOOKUP($C262,ModMap!$A$2:$B$21,2,FALSE)&amp;"'!$K:$K"),0)),"")</f>
        <v>N/A</v>
      </c>
      <c r="W262" s="50" t="str">
        <f t="array" ref="W262">IFERROR(INDEX(INDIRECT("'"&amp;VLOOKUP($C262,ModMap!$A$2:$B$21,2,FALSE)&amp;"'!W:W"),MATCH($K262,INDIRECT("'"&amp;VLOOKUP($C262,ModMap!$A$2:$B$21,2,FALSE)&amp;"'!$K:$K"),0)),"")</f>
        <v/>
      </c>
      <c r="X262" s="44" t="s">
        <v>36</v>
      </c>
      <c r="Y262" s="50" t="str">
        <f t="array" ref="Y262">IFERROR(INDEX(INDIRECT("'"&amp;VLOOKUP($C262,ModMap!$A$2:$B$21,2,FALSE)&amp;"'!Y:Y"),MATCH($K262,INDIRECT("'"&amp;VLOOKUP($C262,ModMap!$A$2:$B$21,2,FALSE)&amp;"'!$K:$K"),0)),"")</f>
        <v>N/A</v>
      </c>
      <c r="Z262" s="50" t="str">
        <f t="array" ref="Z262">IFERROR(INDEX(INDIRECT("'"&amp;VLOOKUP($C262,ModMap!$A$2:$B$21,2,FALSE)&amp;"'!Z:Z"),MATCH($K262,INDIRECT("'"&amp;VLOOKUP($C262,ModMap!$A$2:$B$21,2,FALSE)&amp;"'!$K:$K"),0)),"")</f>
        <v/>
      </c>
      <c r="AA262" s="44" t="s">
        <v>36</v>
      </c>
      <c r="AB262" s="50" t="str">
        <f t="array" ref="AB262">IFERROR(INDEX(INDIRECT("'"&amp;VLOOKUP($C262,ModMap!$A$2:$B$21,2,FALSE)&amp;"'!AB:AB"),MATCH($K262,INDIRECT("'"&amp;VLOOKUP($C262,ModMap!$A$2:$B$21,2,FALSE)&amp;"'!$K:$K"),0)),"")</f>
        <v>N/A</v>
      </c>
      <c r="AC262" s="50" t="str">
        <f t="array" ref="AC262">IFERROR(INDEX(INDIRECT("'"&amp;VLOOKUP($C262,ModMap!$A$2:$B$21,2,FALSE)&amp;"'!AC:AC"),MATCH($K262,INDIRECT("'"&amp;VLOOKUP($C262,ModMap!$A$2:$B$21,2,FALSE)&amp;"'!$K:$K"),0)),"")</f>
        <v/>
      </c>
      <c r="AD262" s="44" t="s">
        <v>36</v>
      </c>
      <c r="AE262" s="50" t="str">
        <f t="array" ref="AE262">IFERROR(INDEX(INDIRECT("'"&amp;VLOOKUP($C262,ModMap!$A$2:$B$21,2,FALSE)&amp;"'!AE:AE"),MATCH($K262,INDIRECT("'"&amp;VLOOKUP($C262,ModMap!$A$2:$B$21,2,FALSE)&amp;"'!$K:$K"),0)),"")</f>
        <v>N/A</v>
      </c>
      <c r="AF262" s="50" t="str">
        <f t="array" ref="AF262">IFERROR(INDEX(INDIRECT("'"&amp;VLOOKUP($C262,ModMap!$A$2:$B$21,2,FALSE)&amp;"'!AF:AF"),MATCH($K262,INDIRECT("'"&amp;VLOOKUP($C262,ModMap!$A$2:$B$21,2,FALSE)&amp;"'!$K:$K"),0)),"")</f>
        <v/>
      </c>
      <c r="AG262" s="48" t="s">
        <v>33</v>
      </c>
      <c r="AH262" s="50" t="str">
        <f t="array" ref="AH262">IFERROR(INDEX(INDIRECT("'"&amp;VLOOKUP($C262,ModMap!$A$2:$B$21,2,FALSE)&amp;"'!AH:AH"),MATCH($K262,INDIRECT("'"&amp;VLOOKUP($C262,ModMap!$A$2:$B$21,2,FALSE)&amp;"'!$K:$K"),0)),"")</f>
        <v>Not Started</v>
      </c>
      <c r="AI262" s="50" t="str">
        <f t="array" ref="AI262">IFERROR(INDEX(INDIRECT("'"&amp;VLOOKUP($C262,ModMap!$A$2:$B$21,2,FALSE)&amp;"'!AI:AI"),MATCH($K262,INDIRECT("'"&amp;VLOOKUP($C262,ModMap!$A$2:$B$21,2,FALSE)&amp;"'!$K:$K"),0)),"")</f>
        <v>Unassigned</v>
      </c>
      <c r="AJ262" s="44" t="s">
        <v>36</v>
      </c>
      <c r="AK262" s="50" t="str">
        <f t="array" ref="AK262">IFERROR(INDEX(INDIRECT("'"&amp;VLOOKUP($C262,ModMap!$A$2:$B$21,2,FALSE)&amp;"'!AK:AK"),MATCH($K262,INDIRECT("'"&amp;VLOOKUP($C262,ModMap!$A$2:$B$21,2,FALSE)&amp;"'!$K:$K"),0)),"")</f>
        <v>N/A</v>
      </c>
      <c r="AL262" s="50" t="str">
        <f t="array" ref="AL262">IFERROR(INDEX(INDIRECT("'"&amp;VLOOKUP($C262,ModMap!$A$2:$B$21,2,FALSE)&amp;"'!AL:AL"),MATCH($K262,INDIRECT("'"&amp;VLOOKUP($C262,ModMap!$A$2:$B$21,2,FALSE)&amp;"'!$K:$K"),0)),"")</f>
        <v/>
      </c>
      <c r="AM262" s="50">
        <f t="shared" si="1"/>
        <v>1</v>
      </c>
      <c r="AN262" s="50" t="str">
        <f t="shared" si="2"/>
        <v>Not Started</v>
      </c>
      <c r="AO262" s="51" t="str">
        <f t="array" ref="AO262">IFERROR(INDEX(INDIRECT("'"&amp;VLOOKUP($C262,ModMap!$A$2:$B$21,2,FALSE)&amp;"'!AO:AO"),MATCH($K262,INDIRECT("'"&amp;VLOOKUP($C262,ModMap!$A$2:$B$21,2,FALSE)&amp;"'!$K:$K"),0)),"")</f>
        <v/>
      </c>
      <c r="AP262" s="49" t="str">
        <f t="array" ref="AP262">IFERROR(HYPERLINK("#'"&amp;VLOOKUP($C262,ModMap!$A$2:$B$21,2,FALSE)&amp;"'!V"&amp;MATCH($K262,INDIRECT("'"&amp;VLOOKUP($C262,ModMap!$A$2:$B$21,2,FALSE)&amp;"'!$K:$K"),0),"Edit on module sheet"),"")</f>
        <v>Edit on module sheet</v>
      </c>
    </row>
    <row r="263" ht="42.0" customHeight="1">
      <c r="A263" s="39">
        <v>261.0</v>
      </c>
      <c r="B263" s="39">
        <v>956.0</v>
      </c>
      <c r="C263" s="39" t="s">
        <v>136</v>
      </c>
      <c r="D263" s="40" t="s">
        <v>137</v>
      </c>
      <c r="E263" s="31" t="s">
        <v>69</v>
      </c>
      <c r="F263" s="30" t="s">
        <v>3042</v>
      </c>
      <c r="G263" s="40" t="s">
        <v>3043</v>
      </c>
      <c r="H263" s="39" t="s">
        <v>3248</v>
      </c>
      <c r="I263" s="39" t="s">
        <v>3249</v>
      </c>
      <c r="J263" s="40" t="s">
        <v>3250</v>
      </c>
      <c r="K263" s="39" t="s">
        <v>4065</v>
      </c>
      <c r="L263" s="40" t="s">
        <v>4066</v>
      </c>
      <c r="M263" s="48" t="s">
        <v>434</v>
      </c>
      <c r="N263" s="39" t="s">
        <v>3049</v>
      </c>
      <c r="O263" s="39" t="s">
        <v>3253</v>
      </c>
      <c r="P263" s="40" t="s">
        <v>3254</v>
      </c>
      <c r="Q263" s="40" t="s">
        <v>3255</v>
      </c>
      <c r="R263" s="39" t="s">
        <v>3053</v>
      </c>
      <c r="S263" s="39" t="s">
        <v>69</v>
      </c>
      <c r="T263" s="39" t="str">
        <f t="array" ref="T263">IFERROR(INDEX(INDIRECT("'"&amp;VLOOKUP($C263,ModMap!$A$2:$B$21,2,FALSE)&amp;"'!T:T"),MATCH($K263,INDIRECT("'"&amp;VLOOKUP($C263,ModMap!$A$2:$B$21,2,FALSE)&amp;"'!$K:$K"),0)),"")</f>
        <v>Unassigned</v>
      </c>
      <c r="U263" s="44" t="s">
        <v>36</v>
      </c>
      <c r="V263" s="39" t="str">
        <f t="array" ref="V263">IFERROR(INDEX(INDIRECT("'"&amp;VLOOKUP($C263,ModMap!$A$2:$B$21,2,FALSE)&amp;"'!V:V"),MATCH($K263,INDIRECT("'"&amp;VLOOKUP($C263,ModMap!$A$2:$B$21,2,FALSE)&amp;"'!$K:$K"),0)),"")</f>
        <v>N/A</v>
      </c>
      <c r="W263" s="39" t="str">
        <f t="array" ref="W263">IFERROR(INDEX(INDIRECT("'"&amp;VLOOKUP($C263,ModMap!$A$2:$B$21,2,FALSE)&amp;"'!W:W"),MATCH($K263,INDIRECT("'"&amp;VLOOKUP($C263,ModMap!$A$2:$B$21,2,FALSE)&amp;"'!$K:$K"),0)),"")</f>
        <v/>
      </c>
      <c r="X263" s="44" t="s">
        <v>36</v>
      </c>
      <c r="Y263" s="39" t="str">
        <f t="array" ref="Y263">IFERROR(INDEX(INDIRECT("'"&amp;VLOOKUP($C263,ModMap!$A$2:$B$21,2,FALSE)&amp;"'!Y:Y"),MATCH($K263,INDIRECT("'"&amp;VLOOKUP($C263,ModMap!$A$2:$B$21,2,FALSE)&amp;"'!$K:$K"),0)),"")</f>
        <v>N/A</v>
      </c>
      <c r="Z263" s="39" t="str">
        <f t="array" ref="Z263">IFERROR(INDEX(INDIRECT("'"&amp;VLOOKUP($C263,ModMap!$A$2:$B$21,2,FALSE)&amp;"'!Z:Z"),MATCH($K263,INDIRECT("'"&amp;VLOOKUP($C263,ModMap!$A$2:$B$21,2,FALSE)&amp;"'!$K:$K"),0)),"")</f>
        <v/>
      </c>
      <c r="AA263" s="44" t="s">
        <v>36</v>
      </c>
      <c r="AB263" s="39" t="str">
        <f t="array" ref="AB263">IFERROR(INDEX(INDIRECT("'"&amp;VLOOKUP($C263,ModMap!$A$2:$B$21,2,FALSE)&amp;"'!AB:AB"),MATCH($K263,INDIRECT("'"&amp;VLOOKUP($C263,ModMap!$A$2:$B$21,2,FALSE)&amp;"'!$K:$K"),0)),"")</f>
        <v>N/A</v>
      </c>
      <c r="AC263" s="39" t="str">
        <f t="array" ref="AC263">IFERROR(INDEX(INDIRECT("'"&amp;VLOOKUP($C263,ModMap!$A$2:$B$21,2,FALSE)&amp;"'!AC:AC"),MATCH($K263,INDIRECT("'"&amp;VLOOKUP($C263,ModMap!$A$2:$B$21,2,FALSE)&amp;"'!$K:$K"),0)),"")</f>
        <v/>
      </c>
      <c r="AD263" s="44" t="s">
        <v>36</v>
      </c>
      <c r="AE263" s="39" t="str">
        <f t="array" ref="AE263">IFERROR(INDEX(INDIRECT("'"&amp;VLOOKUP($C263,ModMap!$A$2:$B$21,2,FALSE)&amp;"'!AE:AE"),MATCH($K263,INDIRECT("'"&amp;VLOOKUP($C263,ModMap!$A$2:$B$21,2,FALSE)&amp;"'!$K:$K"),0)),"")</f>
        <v>N/A</v>
      </c>
      <c r="AF263" s="39" t="str">
        <f t="array" ref="AF263">IFERROR(INDEX(INDIRECT("'"&amp;VLOOKUP($C263,ModMap!$A$2:$B$21,2,FALSE)&amp;"'!AF:AF"),MATCH($K263,INDIRECT("'"&amp;VLOOKUP($C263,ModMap!$A$2:$B$21,2,FALSE)&amp;"'!$K:$K"),0)),"")</f>
        <v/>
      </c>
      <c r="AG263" s="48" t="s">
        <v>33</v>
      </c>
      <c r="AH263" s="39" t="str">
        <f t="array" ref="AH263">IFERROR(INDEX(INDIRECT("'"&amp;VLOOKUP($C263,ModMap!$A$2:$B$21,2,FALSE)&amp;"'!AH:AH"),MATCH($K263,INDIRECT("'"&amp;VLOOKUP($C263,ModMap!$A$2:$B$21,2,FALSE)&amp;"'!$K:$K"),0)),"")</f>
        <v>Not Started</v>
      </c>
      <c r="AI263" s="39" t="str">
        <f t="array" ref="AI263">IFERROR(INDEX(INDIRECT("'"&amp;VLOOKUP($C263,ModMap!$A$2:$B$21,2,FALSE)&amp;"'!AI:AI"),MATCH($K263,INDIRECT("'"&amp;VLOOKUP($C263,ModMap!$A$2:$B$21,2,FALSE)&amp;"'!$K:$K"),0)),"")</f>
        <v>Unassigned</v>
      </c>
      <c r="AJ263" s="44" t="s">
        <v>36</v>
      </c>
      <c r="AK263" s="39" t="str">
        <f t="array" ref="AK263">IFERROR(INDEX(INDIRECT("'"&amp;VLOOKUP($C263,ModMap!$A$2:$B$21,2,FALSE)&amp;"'!AK:AK"),MATCH($K263,INDIRECT("'"&amp;VLOOKUP($C263,ModMap!$A$2:$B$21,2,FALSE)&amp;"'!$K:$K"),0)),"")</f>
        <v>N/A</v>
      </c>
      <c r="AL263" s="39" t="str">
        <f t="array" ref="AL263">IFERROR(INDEX(INDIRECT("'"&amp;VLOOKUP($C263,ModMap!$A$2:$B$21,2,FALSE)&amp;"'!AL:AL"),MATCH($K263,INDIRECT("'"&amp;VLOOKUP($C263,ModMap!$A$2:$B$21,2,FALSE)&amp;"'!$K:$K"),0)),"")</f>
        <v/>
      </c>
      <c r="AM263" s="39">
        <f t="shared" si="1"/>
        <v>1</v>
      </c>
      <c r="AN263" s="39" t="str">
        <f t="shared" si="2"/>
        <v>Not Started</v>
      </c>
      <c r="AO263" s="40" t="str">
        <f t="array" ref="AO263">IFERROR(INDEX(INDIRECT("'"&amp;VLOOKUP($C263,ModMap!$A$2:$B$21,2,FALSE)&amp;"'!AO:AO"),MATCH($K263,INDIRECT("'"&amp;VLOOKUP($C263,ModMap!$A$2:$B$21,2,FALSE)&amp;"'!$K:$K"),0)),"")</f>
        <v/>
      </c>
      <c r="AP263" s="49" t="str">
        <f t="array" ref="AP263">IFERROR(HYPERLINK("#'"&amp;VLOOKUP($C263,ModMap!$A$2:$B$21,2,FALSE)&amp;"'!V"&amp;MATCH($K263,INDIRECT("'"&amp;VLOOKUP($C263,ModMap!$A$2:$B$21,2,FALSE)&amp;"'!$K:$K"),0),"Edit on module sheet"),"")</f>
        <v>Edit on module sheet</v>
      </c>
    </row>
    <row r="264" ht="42.0" customHeight="1">
      <c r="A264" s="50">
        <v>262.0</v>
      </c>
      <c r="B264" s="50">
        <v>960.0</v>
      </c>
      <c r="C264" s="50" t="s">
        <v>139</v>
      </c>
      <c r="D264" s="51" t="s">
        <v>140</v>
      </c>
      <c r="E264" s="31" t="s">
        <v>69</v>
      </c>
      <c r="F264" s="31" t="s">
        <v>1768</v>
      </c>
      <c r="G264" s="51" t="s">
        <v>1769</v>
      </c>
      <c r="H264" s="50" t="s">
        <v>1770</v>
      </c>
      <c r="I264" s="50" t="s">
        <v>1771</v>
      </c>
      <c r="J264" s="51" t="s">
        <v>1772</v>
      </c>
      <c r="K264" s="50" t="s">
        <v>4067</v>
      </c>
      <c r="L264" s="51" t="s">
        <v>4068</v>
      </c>
      <c r="M264" s="48" t="s">
        <v>434</v>
      </c>
      <c r="N264" s="50" t="s">
        <v>1775</v>
      </c>
      <c r="O264" s="50" t="s">
        <v>1776</v>
      </c>
      <c r="P264" s="51" t="s">
        <v>1777</v>
      </c>
      <c r="Q264" s="51" t="s">
        <v>1778</v>
      </c>
      <c r="R264" s="50" t="s">
        <v>273</v>
      </c>
      <c r="S264" s="50" t="s">
        <v>69</v>
      </c>
      <c r="T264" s="50" t="str">
        <f t="array" ref="T264">IFERROR(INDEX(INDIRECT("'"&amp;VLOOKUP($C264,ModMap!$A$2:$B$21,2,FALSE)&amp;"'!T:T"),MATCH($K264,INDIRECT("'"&amp;VLOOKUP($C264,ModMap!$A$2:$B$21,2,FALSE)&amp;"'!$K:$K"),0)),"")</f>
        <v>Unassigned</v>
      </c>
      <c r="U264" s="48" t="s">
        <v>33</v>
      </c>
      <c r="V264" s="50" t="str">
        <f t="array" ref="V264">IFERROR(INDEX(INDIRECT("'"&amp;VLOOKUP($C264,ModMap!$A$2:$B$21,2,FALSE)&amp;"'!V:V"),MATCH($K264,INDIRECT("'"&amp;VLOOKUP($C264,ModMap!$A$2:$B$21,2,FALSE)&amp;"'!$K:$K"),0)),"")</f>
        <v>Not Started</v>
      </c>
      <c r="W264" s="50" t="str">
        <f t="array" ref="W264">IFERROR(INDEX(INDIRECT("'"&amp;VLOOKUP($C264,ModMap!$A$2:$B$21,2,FALSE)&amp;"'!W:W"),MATCH($K264,INDIRECT("'"&amp;VLOOKUP($C264,ModMap!$A$2:$B$21,2,FALSE)&amp;"'!$K:$K"),0)),"")</f>
        <v>Unassigned</v>
      </c>
      <c r="X264" s="48" t="s">
        <v>33</v>
      </c>
      <c r="Y264" s="50" t="str">
        <f t="array" ref="Y264">IFERROR(INDEX(INDIRECT("'"&amp;VLOOKUP($C264,ModMap!$A$2:$B$21,2,FALSE)&amp;"'!Y:Y"),MATCH($K264,INDIRECT("'"&amp;VLOOKUP($C264,ModMap!$A$2:$B$21,2,FALSE)&amp;"'!$K:$K"),0)),"")</f>
        <v>Not Started</v>
      </c>
      <c r="Z264" s="50" t="str">
        <f t="array" ref="Z264">IFERROR(INDEX(INDIRECT("'"&amp;VLOOKUP($C264,ModMap!$A$2:$B$21,2,FALSE)&amp;"'!Z:Z"),MATCH($K264,INDIRECT("'"&amp;VLOOKUP($C264,ModMap!$A$2:$B$21,2,FALSE)&amp;"'!$K:$K"),0)),"")</f>
        <v>Unassigned</v>
      </c>
      <c r="AA264" s="44" t="s">
        <v>36</v>
      </c>
      <c r="AB264" s="50" t="str">
        <f t="array" ref="AB264">IFERROR(INDEX(INDIRECT("'"&amp;VLOOKUP($C264,ModMap!$A$2:$B$21,2,FALSE)&amp;"'!AB:AB"),MATCH($K264,INDIRECT("'"&amp;VLOOKUP($C264,ModMap!$A$2:$B$21,2,FALSE)&amp;"'!$K:$K"),0)),"")</f>
        <v>N/A</v>
      </c>
      <c r="AC264" s="50" t="str">
        <f t="array" ref="AC264">IFERROR(INDEX(INDIRECT("'"&amp;VLOOKUP($C264,ModMap!$A$2:$B$21,2,FALSE)&amp;"'!AC:AC"),MATCH($K264,INDIRECT("'"&amp;VLOOKUP($C264,ModMap!$A$2:$B$21,2,FALSE)&amp;"'!$K:$K"),0)),"")</f>
        <v/>
      </c>
      <c r="AD264" s="48" t="s">
        <v>33</v>
      </c>
      <c r="AE264" s="50" t="str">
        <f t="array" ref="AE264">IFERROR(INDEX(INDIRECT("'"&amp;VLOOKUP($C264,ModMap!$A$2:$B$21,2,FALSE)&amp;"'!AE:AE"),MATCH($K264,INDIRECT("'"&amp;VLOOKUP($C264,ModMap!$A$2:$B$21,2,FALSE)&amp;"'!$K:$K"),0)),"")</f>
        <v>Not Started</v>
      </c>
      <c r="AF264" s="50" t="str">
        <f t="array" ref="AF264">IFERROR(INDEX(INDIRECT("'"&amp;VLOOKUP($C264,ModMap!$A$2:$B$21,2,FALSE)&amp;"'!AF:AF"),MATCH($K264,INDIRECT("'"&amp;VLOOKUP($C264,ModMap!$A$2:$B$21,2,FALSE)&amp;"'!$K:$K"),0)),"")</f>
        <v>Unassigned</v>
      </c>
      <c r="AG264" s="44" t="s">
        <v>36</v>
      </c>
      <c r="AH264" s="50" t="str">
        <f t="array" ref="AH264">IFERROR(INDEX(INDIRECT("'"&amp;VLOOKUP($C264,ModMap!$A$2:$B$21,2,FALSE)&amp;"'!AH:AH"),MATCH($K264,INDIRECT("'"&amp;VLOOKUP($C264,ModMap!$A$2:$B$21,2,FALSE)&amp;"'!$K:$K"),0)),"")</f>
        <v>N/A</v>
      </c>
      <c r="AI264" s="50" t="str">
        <f t="array" ref="AI264">IFERROR(INDEX(INDIRECT("'"&amp;VLOOKUP($C264,ModMap!$A$2:$B$21,2,FALSE)&amp;"'!AI:AI"),MATCH($K264,INDIRECT("'"&amp;VLOOKUP($C264,ModMap!$A$2:$B$21,2,FALSE)&amp;"'!$K:$K"),0)),"")</f>
        <v/>
      </c>
      <c r="AJ264" s="44" t="s">
        <v>36</v>
      </c>
      <c r="AK264" s="50" t="str">
        <f t="array" ref="AK264">IFERROR(INDEX(INDIRECT("'"&amp;VLOOKUP($C264,ModMap!$A$2:$B$21,2,FALSE)&amp;"'!AK:AK"),MATCH($K264,INDIRECT("'"&amp;VLOOKUP($C264,ModMap!$A$2:$B$21,2,FALSE)&amp;"'!$K:$K"),0)),"")</f>
        <v>N/A</v>
      </c>
      <c r="AL264" s="50" t="str">
        <f t="array" ref="AL264">IFERROR(INDEX(INDIRECT("'"&amp;VLOOKUP($C264,ModMap!$A$2:$B$21,2,FALSE)&amp;"'!AL:AL"),MATCH($K264,INDIRECT("'"&amp;VLOOKUP($C264,ModMap!$A$2:$B$21,2,FALSE)&amp;"'!$K:$K"),0)),"")</f>
        <v/>
      </c>
      <c r="AM264" s="50">
        <f t="shared" si="1"/>
        <v>3</v>
      </c>
      <c r="AN264" s="50" t="str">
        <f t="shared" si="2"/>
        <v>Not Started</v>
      </c>
      <c r="AO264" s="51" t="str">
        <f t="array" ref="AO264">IFERROR(INDEX(INDIRECT("'"&amp;VLOOKUP($C264,ModMap!$A$2:$B$21,2,FALSE)&amp;"'!AO:AO"),MATCH($K264,INDIRECT("'"&amp;VLOOKUP($C264,ModMap!$A$2:$B$21,2,FALSE)&amp;"'!$K:$K"),0)),"")</f>
        <v/>
      </c>
      <c r="AP264" s="49" t="str">
        <f t="array" ref="AP264">IFERROR(HYPERLINK("#'"&amp;VLOOKUP($C264,ModMap!$A$2:$B$21,2,FALSE)&amp;"'!V"&amp;MATCH($K264,INDIRECT("'"&amp;VLOOKUP($C264,ModMap!$A$2:$B$21,2,FALSE)&amp;"'!$K:$K"),0),"Edit on module sheet"),"")</f>
        <v>Edit on module sheet</v>
      </c>
    </row>
    <row r="265" ht="42.0" customHeight="1">
      <c r="A265" s="39">
        <v>263.0</v>
      </c>
      <c r="B265" s="39">
        <v>964.0</v>
      </c>
      <c r="C265" s="39" t="s">
        <v>139</v>
      </c>
      <c r="D265" s="40" t="s">
        <v>140</v>
      </c>
      <c r="E265" s="31" t="s">
        <v>69</v>
      </c>
      <c r="F265" s="31" t="s">
        <v>1768</v>
      </c>
      <c r="G265" s="40" t="s">
        <v>1769</v>
      </c>
      <c r="H265" s="39" t="s">
        <v>1783</v>
      </c>
      <c r="I265" s="39" t="s">
        <v>1784</v>
      </c>
      <c r="J265" s="40" t="s">
        <v>1785</v>
      </c>
      <c r="K265" s="39" t="s">
        <v>4069</v>
      </c>
      <c r="L265" s="40" t="s">
        <v>4070</v>
      </c>
      <c r="M265" s="48" t="s">
        <v>434</v>
      </c>
      <c r="N265" s="39" t="s">
        <v>1775</v>
      </c>
      <c r="O265" s="39" t="s">
        <v>1788</v>
      </c>
      <c r="P265" s="40" t="s">
        <v>1789</v>
      </c>
      <c r="Q265" s="40" t="s">
        <v>1790</v>
      </c>
      <c r="R265" s="39" t="s">
        <v>1203</v>
      </c>
      <c r="S265" s="39" t="s">
        <v>69</v>
      </c>
      <c r="T265" s="39" t="str">
        <f t="array" ref="T265">IFERROR(INDEX(INDIRECT("'"&amp;VLOOKUP($C265,ModMap!$A$2:$B$21,2,FALSE)&amp;"'!T:T"),MATCH($K265,INDIRECT("'"&amp;VLOOKUP($C265,ModMap!$A$2:$B$21,2,FALSE)&amp;"'!$K:$K"),0)),"")</f>
        <v>Unassigned</v>
      </c>
      <c r="U265" s="48" t="s">
        <v>33</v>
      </c>
      <c r="V265" s="39" t="str">
        <f t="array" ref="V265">IFERROR(INDEX(INDIRECT("'"&amp;VLOOKUP($C265,ModMap!$A$2:$B$21,2,FALSE)&amp;"'!V:V"),MATCH($K265,INDIRECT("'"&amp;VLOOKUP($C265,ModMap!$A$2:$B$21,2,FALSE)&amp;"'!$K:$K"),0)),"")</f>
        <v>Not Started</v>
      </c>
      <c r="W265" s="39" t="str">
        <f t="array" ref="W265">IFERROR(INDEX(INDIRECT("'"&amp;VLOOKUP($C265,ModMap!$A$2:$B$21,2,FALSE)&amp;"'!W:W"),MATCH($K265,INDIRECT("'"&amp;VLOOKUP($C265,ModMap!$A$2:$B$21,2,FALSE)&amp;"'!$K:$K"),0)),"")</f>
        <v>Unassigned</v>
      </c>
      <c r="X265" s="48" t="s">
        <v>33</v>
      </c>
      <c r="Y265" s="39" t="str">
        <f t="array" ref="Y265">IFERROR(INDEX(INDIRECT("'"&amp;VLOOKUP($C265,ModMap!$A$2:$B$21,2,FALSE)&amp;"'!Y:Y"),MATCH($K265,INDIRECT("'"&amp;VLOOKUP($C265,ModMap!$A$2:$B$21,2,FALSE)&amp;"'!$K:$K"),0)),"")</f>
        <v>Not Started</v>
      </c>
      <c r="Z265" s="39" t="str">
        <f t="array" ref="Z265">IFERROR(INDEX(INDIRECT("'"&amp;VLOOKUP($C265,ModMap!$A$2:$B$21,2,FALSE)&amp;"'!Z:Z"),MATCH($K265,INDIRECT("'"&amp;VLOOKUP($C265,ModMap!$A$2:$B$21,2,FALSE)&amp;"'!$K:$K"),0)),"")</f>
        <v>Unassigned</v>
      </c>
      <c r="AA265" s="44" t="s">
        <v>36</v>
      </c>
      <c r="AB265" s="39" t="str">
        <f t="array" ref="AB265">IFERROR(INDEX(INDIRECT("'"&amp;VLOOKUP($C265,ModMap!$A$2:$B$21,2,FALSE)&amp;"'!AB:AB"),MATCH($K265,INDIRECT("'"&amp;VLOOKUP($C265,ModMap!$A$2:$B$21,2,FALSE)&amp;"'!$K:$K"),0)),"")</f>
        <v>N/A</v>
      </c>
      <c r="AC265" s="39" t="str">
        <f t="array" ref="AC265">IFERROR(INDEX(INDIRECT("'"&amp;VLOOKUP($C265,ModMap!$A$2:$B$21,2,FALSE)&amp;"'!AC:AC"),MATCH($K265,INDIRECT("'"&amp;VLOOKUP($C265,ModMap!$A$2:$B$21,2,FALSE)&amp;"'!$K:$K"),0)),"")</f>
        <v/>
      </c>
      <c r="AD265" s="48" t="s">
        <v>33</v>
      </c>
      <c r="AE265" s="39" t="str">
        <f t="array" ref="AE265">IFERROR(INDEX(INDIRECT("'"&amp;VLOOKUP($C265,ModMap!$A$2:$B$21,2,FALSE)&amp;"'!AE:AE"),MATCH($K265,INDIRECT("'"&amp;VLOOKUP($C265,ModMap!$A$2:$B$21,2,FALSE)&amp;"'!$K:$K"),0)),"")</f>
        <v>Not Started</v>
      </c>
      <c r="AF265" s="39" t="str">
        <f t="array" ref="AF265">IFERROR(INDEX(INDIRECT("'"&amp;VLOOKUP($C265,ModMap!$A$2:$B$21,2,FALSE)&amp;"'!AF:AF"),MATCH($K265,INDIRECT("'"&amp;VLOOKUP($C265,ModMap!$A$2:$B$21,2,FALSE)&amp;"'!$K:$K"),0)),"")</f>
        <v>Unassigned</v>
      </c>
      <c r="AG265" s="44" t="s">
        <v>36</v>
      </c>
      <c r="AH265" s="39" t="str">
        <f t="array" ref="AH265">IFERROR(INDEX(INDIRECT("'"&amp;VLOOKUP($C265,ModMap!$A$2:$B$21,2,FALSE)&amp;"'!AH:AH"),MATCH($K265,INDIRECT("'"&amp;VLOOKUP($C265,ModMap!$A$2:$B$21,2,FALSE)&amp;"'!$K:$K"),0)),"")</f>
        <v>N/A</v>
      </c>
      <c r="AI265" s="39" t="str">
        <f t="array" ref="AI265">IFERROR(INDEX(INDIRECT("'"&amp;VLOOKUP($C265,ModMap!$A$2:$B$21,2,FALSE)&amp;"'!AI:AI"),MATCH($K265,INDIRECT("'"&amp;VLOOKUP($C265,ModMap!$A$2:$B$21,2,FALSE)&amp;"'!$K:$K"),0)),"")</f>
        <v/>
      </c>
      <c r="AJ265" s="44" t="s">
        <v>36</v>
      </c>
      <c r="AK265" s="39" t="str">
        <f t="array" ref="AK265">IFERROR(INDEX(INDIRECT("'"&amp;VLOOKUP($C265,ModMap!$A$2:$B$21,2,FALSE)&amp;"'!AK:AK"),MATCH($K265,INDIRECT("'"&amp;VLOOKUP($C265,ModMap!$A$2:$B$21,2,FALSE)&amp;"'!$K:$K"),0)),"")</f>
        <v>N/A</v>
      </c>
      <c r="AL265" s="39" t="str">
        <f t="array" ref="AL265">IFERROR(INDEX(INDIRECT("'"&amp;VLOOKUP($C265,ModMap!$A$2:$B$21,2,FALSE)&amp;"'!AL:AL"),MATCH($K265,INDIRECT("'"&amp;VLOOKUP($C265,ModMap!$A$2:$B$21,2,FALSE)&amp;"'!$K:$K"),0)),"")</f>
        <v/>
      </c>
      <c r="AM265" s="39">
        <f t="shared" si="1"/>
        <v>3</v>
      </c>
      <c r="AN265" s="39" t="str">
        <f t="shared" si="2"/>
        <v>Not Started</v>
      </c>
      <c r="AO265" s="40" t="str">
        <f t="array" ref="AO265">IFERROR(INDEX(INDIRECT("'"&amp;VLOOKUP($C265,ModMap!$A$2:$B$21,2,FALSE)&amp;"'!AO:AO"),MATCH($K265,INDIRECT("'"&amp;VLOOKUP($C265,ModMap!$A$2:$B$21,2,FALSE)&amp;"'!$K:$K"),0)),"")</f>
        <v/>
      </c>
      <c r="AP265" s="49" t="str">
        <f t="array" ref="AP265">IFERROR(HYPERLINK("#'"&amp;VLOOKUP($C265,ModMap!$A$2:$B$21,2,FALSE)&amp;"'!V"&amp;MATCH($K265,INDIRECT("'"&amp;VLOOKUP($C265,ModMap!$A$2:$B$21,2,FALSE)&amp;"'!$K:$K"),0),"Edit on module sheet"),"")</f>
        <v>Edit on module sheet</v>
      </c>
    </row>
    <row r="266" ht="42.0" customHeight="1">
      <c r="A266" s="50">
        <v>264.0</v>
      </c>
      <c r="B266" s="50">
        <v>968.0</v>
      </c>
      <c r="C266" s="50" t="s">
        <v>139</v>
      </c>
      <c r="D266" s="51" t="s">
        <v>140</v>
      </c>
      <c r="E266" s="31" t="s">
        <v>69</v>
      </c>
      <c r="F266" s="31" t="s">
        <v>1768</v>
      </c>
      <c r="G266" s="51" t="s">
        <v>1769</v>
      </c>
      <c r="H266" s="50" t="s">
        <v>1793</v>
      </c>
      <c r="I266" s="50" t="s">
        <v>1794</v>
      </c>
      <c r="J266" s="51" t="s">
        <v>1795</v>
      </c>
      <c r="K266" s="50" t="s">
        <v>4071</v>
      </c>
      <c r="L266" s="51" t="s">
        <v>4072</v>
      </c>
      <c r="M266" s="48" t="s">
        <v>434</v>
      </c>
      <c r="N266" s="50" t="s">
        <v>1775</v>
      </c>
      <c r="O266" s="50" t="s">
        <v>1798</v>
      </c>
      <c r="P266" s="51" t="s">
        <v>1799</v>
      </c>
      <c r="Q266" s="51" t="s">
        <v>1800</v>
      </c>
      <c r="R266" s="50" t="s">
        <v>1203</v>
      </c>
      <c r="S266" s="50" t="s">
        <v>69</v>
      </c>
      <c r="T266" s="50" t="str">
        <f t="array" ref="T266">IFERROR(INDEX(INDIRECT("'"&amp;VLOOKUP($C266,ModMap!$A$2:$B$21,2,FALSE)&amp;"'!T:T"),MATCH($K266,INDIRECT("'"&amp;VLOOKUP($C266,ModMap!$A$2:$B$21,2,FALSE)&amp;"'!$K:$K"),0)),"")</f>
        <v>Unassigned</v>
      </c>
      <c r="U266" s="48" t="s">
        <v>33</v>
      </c>
      <c r="V266" s="50" t="str">
        <f t="array" ref="V266">IFERROR(INDEX(INDIRECT("'"&amp;VLOOKUP($C266,ModMap!$A$2:$B$21,2,FALSE)&amp;"'!V:V"),MATCH($K266,INDIRECT("'"&amp;VLOOKUP($C266,ModMap!$A$2:$B$21,2,FALSE)&amp;"'!$K:$K"),0)),"")</f>
        <v>Not Started</v>
      </c>
      <c r="W266" s="50" t="str">
        <f t="array" ref="W266">IFERROR(INDEX(INDIRECT("'"&amp;VLOOKUP($C266,ModMap!$A$2:$B$21,2,FALSE)&amp;"'!W:W"),MATCH($K266,INDIRECT("'"&amp;VLOOKUP($C266,ModMap!$A$2:$B$21,2,FALSE)&amp;"'!$K:$K"),0)),"")</f>
        <v>Unassigned</v>
      </c>
      <c r="X266" s="48" t="s">
        <v>33</v>
      </c>
      <c r="Y266" s="50" t="str">
        <f t="array" ref="Y266">IFERROR(INDEX(INDIRECT("'"&amp;VLOOKUP($C266,ModMap!$A$2:$B$21,2,FALSE)&amp;"'!Y:Y"),MATCH($K266,INDIRECT("'"&amp;VLOOKUP($C266,ModMap!$A$2:$B$21,2,FALSE)&amp;"'!$K:$K"),0)),"")</f>
        <v>Not Started</v>
      </c>
      <c r="Z266" s="50" t="str">
        <f t="array" ref="Z266">IFERROR(INDEX(INDIRECT("'"&amp;VLOOKUP($C266,ModMap!$A$2:$B$21,2,FALSE)&amp;"'!Z:Z"),MATCH($K266,INDIRECT("'"&amp;VLOOKUP($C266,ModMap!$A$2:$B$21,2,FALSE)&amp;"'!$K:$K"),0)),"")</f>
        <v>Unassigned</v>
      </c>
      <c r="AA266" s="44" t="s">
        <v>36</v>
      </c>
      <c r="AB266" s="50" t="str">
        <f t="array" ref="AB266">IFERROR(INDEX(INDIRECT("'"&amp;VLOOKUP($C266,ModMap!$A$2:$B$21,2,FALSE)&amp;"'!AB:AB"),MATCH($K266,INDIRECT("'"&amp;VLOOKUP($C266,ModMap!$A$2:$B$21,2,FALSE)&amp;"'!$K:$K"),0)),"")</f>
        <v>N/A</v>
      </c>
      <c r="AC266" s="50" t="str">
        <f t="array" ref="AC266">IFERROR(INDEX(INDIRECT("'"&amp;VLOOKUP($C266,ModMap!$A$2:$B$21,2,FALSE)&amp;"'!AC:AC"),MATCH($K266,INDIRECT("'"&amp;VLOOKUP($C266,ModMap!$A$2:$B$21,2,FALSE)&amp;"'!$K:$K"),0)),"")</f>
        <v/>
      </c>
      <c r="AD266" s="48" t="s">
        <v>33</v>
      </c>
      <c r="AE266" s="50" t="str">
        <f t="array" ref="AE266">IFERROR(INDEX(INDIRECT("'"&amp;VLOOKUP($C266,ModMap!$A$2:$B$21,2,FALSE)&amp;"'!AE:AE"),MATCH($K266,INDIRECT("'"&amp;VLOOKUP($C266,ModMap!$A$2:$B$21,2,FALSE)&amp;"'!$K:$K"),0)),"")</f>
        <v>Not Started</v>
      </c>
      <c r="AF266" s="50" t="str">
        <f t="array" ref="AF266">IFERROR(INDEX(INDIRECT("'"&amp;VLOOKUP($C266,ModMap!$A$2:$B$21,2,FALSE)&amp;"'!AF:AF"),MATCH($K266,INDIRECT("'"&amp;VLOOKUP($C266,ModMap!$A$2:$B$21,2,FALSE)&amp;"'!$K:$K"),0)),"")</f>
        <v>Unassigned</v>
      </c>
      <c r="AG266" s="44" t="s">
        <v>36</v>
      </c>
      <c r="AH266" s="50" t="str">
        <f t="array" ref="AH266">IFERROR(INDEX(INDIRECT("'"&amp;VLOOKUP($C266,ModMap!$A$2:$B$21,2,FALSE)&amp;"'!AH:AH"),MATCH($K266,INDIRECT("'"&amp;VLOOKUP($C266,ModMap!$A$2:$B$21,2,FALSE)&amp;"'!$K:$K"),0)),"")</f>
        <v>N/A</v>
      </c>
      <c r="AI266" s="50" t="str">
        <f t="array" ref="AI266">IFERROR(INDEX(INDIRECT("'"&amp;VLOOKUP($C266,ModMap!$A$2:$B$21,2,FALSE)&amp;"'!AI:AI"),MATCH($K266,INDIRECT("'"&amp;VLOOKUP($C266,ModMap!$A$2:$B$21,2,FALSE)&amp;"'!$K:$K"),0)),"")</f>
        <v/>
      </c>
      <c r="AJ266" s="44" t="s">
        <v>36</v>
      </c>
      <c r="AK266" s="50" t="str">
        <f t="array" ref="AK266">IFERROR(INDEX(INDIRECT("'"&amp;VLOOKUP($C266,ModMap!$A$2:$B$21,2,FALSE)&amp;"'!AK:AK"),MATCH($K266,INDIRECT("'"&amp;VLOOKUP($C266,ModMap!$A$2:$B$21,2,FALSE)&amp;"'!$K:$K"),0)),"")</f>
        <v>N/A</v>
      </c>
      <c r="AL266" s="50" t="str">
        <f t="array" ref="AL266">IFERROR(INDEX(INDIRECT("'"&amp;VLOOKUP($C266,ModMap!$A$2:$B$21,2,FALSE)&amp;"'!AL:AL"),MATCH($K266,INDIRECT("'"&amp;VLOOKUP($C266,ModMap!$A$2:$B$21,2,FALSE)&amp;"'!$K:$K"),0)),"")</f>
        <v/>
      </c>
      <c r="AM266" s="50">
        <f t="shared" si="1"/>
        <v>3</v>
      </c>
      <c r="AN266" s="50" t="str">
        <f t="shared" si="2"/>
        <v>Not Started</v>
      </c>
      <c r="AO266" s="51" t="str">
        <f t="array" ref="AO266">IFERROR(INDEX(INDIRECT("'"&amp;VLOOKUP($C266,ModMap!$A$2:$B$21,2,FALSE)&amp;"'!AO:AO"),MATCH($K266,INDIRECT("'"&amp;VLOOKUP($C266,ModMap!$A$2:$B$21,2,FALSE)&amp;"'!$K:$K"),0)),"")</f>
        <v/>
      </c>
      <c r="AP266" s="49" t="str">
        <f t="array" ref="AP266">IFERROR(HYPERLINK("#'"&amp;VLOOKUP($C266,ModMap!$A$2:$B$21,2,FALSE)&amp;"'!V"&amp;MATCH($K266,INDIRECT("'"&amp;VLOOKUP($C266,ModMap!$A$2:$B$21,2,FALSE)&amp;"'!$K:$K"),0),"Edit on module sheet"),"")</f>
        <v>Edit on module sheet</v>
      </c>
    </row>
    <row r="267" ht="42.0" customHeight="1">
      <c r="A267" s="39">
        <v>265.0</v>
      </c>
      <c r="B267" s="39">
        <v>972.0</v>
      </c>
      <c r="C267" s="39" t="s">
        <v>139</v>
      </c>
      <c r="D267" s="40" t="s">
        <v>140</v>
      </c>
      <c r="E267" s="31" t="s">
        <v>69</v>
      </c>
      <c r="F267" s="31" t="s">
        <v>1768</v>
      </c>
      <c r="G267" s="40" t="s">
        <v>1769</v>
      </c>
      <c r="H267" s="39" t="s">
        <v>1803</v>
      </c>
      <c r="I267" s="39" t="s">
        <v>1804</v>
      </c>
      <c r="J267" s="40" t="s">
        <v>1805</v>
      </c>
      <c r="K267" s="39" t="s">
        <v>4074</v>
      </c>
      <c r="L267" s="40" t="s">
        <v>4075</v>
      </c>
      <c r="M267" s="48" t="s">
        <v>434</v>
      </c>
      <c r="N267" s="39" t="s">
        <v>1775</v>
      </c>
      <c r="O267" s="39" t="s">
        <v>1798</v>
      </c>
      <c r="P267" s="40" t="s">
        <v>1808</v>
      </c>
      <c r="Q267" s="40" t="s">
        <v>1809</v>
      </c>
      <c r="R267" s="39" t="s">
        <v>1203</v>
      </c>
      <c r="S267" s="39" t="s">
        <v>69</v>
      </c>
      <c r="T267" s="39" t="str">
        <f t="array" ref="T267">IFERROR(INDEX(INDIRECT("'"&amp;VLOOKUP($C267,ModMap!$A$2:$B$21,2,FALSE)&amp;"'!T:T"),MATCH($K267,INDIRECT("'"&amp;VLOOKUP($C267,ModMap!$A$2:$B$21,2,FALSE)&amp;"'!$K:$K"),0)),"")</f>
        <v>Unassigned</v>
      </c>
      <c r="U267" s="48" t="s">
        <v>33</v>
      </c>
      <c r="V267" s="39" t="str">
        <f t="array" ref="V267">IFERROR(INDEX(INDIRECT("'"&amp;VLOOKUP($C267,ModMap!$A$2:$B$21,2,FALSE)&amp;"'!V:V"),MATCH($K267,INDIRECT("'"&amp;VLOOKUP($C267,ModMap!$A$2:$B$21,2,FALSE)&amp;"'!$K:$K"),0)),"")</f>
        <v>Not Started</v>
      </c>
      <c r="W267" s="39" t="str">
        <f t="array" ref="W267">IFERROR(INDEX(INDIRECT("'"&amp;VLOOKUP($C267,ModMap!$A$2:$B$21,2,FALSE)&amp;"'!W:W"),MATCH($K267,INDIRECT("'"&amp;VLOOKUP($C267,ModMap!$A$2:$B$21,2,FALSE)&amp;"'!$K:$K"),0)),"")</f>
        <v>Unassigned</v>
      </c>
      <c r="X267" s="48" t="s">
        <v>33</v>
      </c>
      <c r="Y267" s="39" t="str">
        <f t="array" ref="Y267">IFERROR(INDEX(INDIRECT("'"&amp;VLOOKUP($C267,ModMap!$A$2:$B$21,2,FALSE)&amp;"'!Y:Y"),MATCH($K267,INDIRECT("'"&amp;VLOOKUP($C267,ModMap!$A$2:$B$21,2,FALSE)&amp;"'!$K:$K"),0)),"")</f>
        <v>Not Started</v>
      </c>
      <c r="Z267" s="39" t="str">
        <f t="array" ref="Z267">IFERROR(INDEX(INDIRECT("'"&amp;VLOOKUP($C267,ModMap!$A$2:$B$21,2,FALSE)&amp;"'!Z:Z"),MATCH($K267,INDIRECT("'"&amp;VLOOKUP($C267,ModMap!$A$2:$B$21,2,FALSE)&amp;"'!$K:$K"),0)),"")</f>
        <v>Unassigned</v>
      </c>
      <c r="AA267" s="44" t="s">
        <v>36</v>
      </c>
      <c r="AB267" s="39" t="str">
        <f t="array" ref="AB267">IFERROR(INDEX(INDIRECT("'"&amp;VLOOKUP($C267,ModMap!$A$2:$B$21,2,FALSE)&amp;"'!AB:AB"),MATCH($K267,INDIRECT("'"&amp;VLOOKUP($C267,ModMap!$A$2:$B$21,2,FALSE)&amp;"'!$K:$K"),0)),"")</f>
        <v>N/A</v>
      </c>
      <c r="AC267" s="39" t="str">
        <f t="array" ref="AC267">IFERROR(INDEX(INDIRECT("'"&amp;VLOOKUP($C267,ModMap!$A$2:$B$21,2,FALSE)&amp;"'!AC:AC"),MATCH($K267,INDIRECT("'"&amp;VLOOKUP($C267,ModMap!$A$2:$B$21,2,FALSE)&amp;"'!$K:$K"),0)),"")</f>
        <v/>
      </c>
      <c r="AD267" s="48" t="s">
        <v>33</v>
      </c>
      <c r="AE267" s="39" t="str">
        <f t="array" ref="AE267">IFERROR(INDEX(INDIRECT("'"&amp;VLOOKUP($C267,ModMap!$A$2:$B$21,2,FALSE)&amp;"'!AE:AE"),MATCH($K267,INDIRECT("'"&amp;VLOOKUP($C267,ModMap!$A$2:$B$21,2,FALSE)&amp;"'!$K:$K"),0)),"")</f>
        <v>Not Started</v>
      </c>
      <c r="AF267" s="39" t="str">
        <f t="array" ref="AF267">IFERROR(INDEX(INDIRECT("'"&amp;VLOOKUP($C267,ModMap!$A$2:$B$21,2,FALSE)&amp;"'!AF:AF"),MATCH($K267,INDIRECT("'"&amp;VLOOKUP($C267,ModMap!$A$2:$B$21,2,FALSE)&amp;"'!$K:$K"),0)),"")</f>
        <v>Unassigned</v>
      </c>
      <c r="AG267" s="44" t="s">
        <v>36</v>
      </c>
      <c r="AH267" s="39" t="str">
        <f t="array" ref="AH267">IFERROR(INDEX(INDIRECT("'"&amp;VLOOKUP($C267,ModMap!$A$2:$B$21,2,FALSE)&amp;"'!AH:AH"),MATCH($K267,INDIRECT("'"&amp;VLOOKUP($C267,ModMap!$A$2:$B$21,2,FALSE)&amp;"'!$K:$K"),0)),"")</f>
        <v>N/A</v>
      </c>
      <c r="AI267" s="39" t="str">
        <f t="array" ref="AI267">IFERROR(INDEX(INDIRECT("'"&amp;VLOOKUP($C267,ModMap!$A$2:$B$21,2,FALSE)&amp;"'!AI:AI"),MATCH($K267,INDIRECT("'"&amp;VLOOKUP($C267,ModMap!$A$2:$B$21,2,FALSE)&amp;"'!$K:$K"),0)),"")</f>
        <v/>
      </c>
      <c r="AJ267" s="44" t="s">
        <v>36</v>
      </c>
      <c r="AK267" s="39" t="str">
        <f t="array" ref="AK267">IFERROR(INDEX(INDIRECT("'"&amp;VLOOKUP($C267,ModMap!$A$2:$B$21,2,FALSE)&amp;"'!AK:AK"),MATCH($K267,INDIRECT("'"&amp;VLOOKUP($C267,ModMap!$A$2:$B$21,2,FALSE)&amp;"'!$K:$K"),0)),"")</f>
        <v>N/A</v>
      </c>
      <c r="AL267" s="39" t="str">
        <f t="array" ref="AL267">IFERROR(INDEX(INDIRECT("'"&amp;VLOOKUP($C267,ModMap!$A$2:$B$21,2,FALSE)&amp;"'!AL:AL"),MATCH($K267,INDIRECT("'"&amp;VLOOKUP($C267,ModMap!$A$2:$B$21,2,FALSE)&amp;"'!$K:$K"),0)),"")</f>
        <v/>
      </c>
      <c r="AM267" s="39">
        <f t="shared" si="1"/>
        <v>3</v>
      </c>
      <c r="AN267" s="39" t="str">
        <f t="shared" si="2"/>
        <v>Not Started</v>
      </c>
      <c r="AO267" s="40" t="str">
        <f t="array" ref="AO267">IFERROR(INDEX(INDIRECT("'"&amp;VLOOKUP($C267,ModMap!$A$2:$B$21,2,FALSE)&amp;"'!AO:AO"),MATCH($K267,INDIRECT("'"&amp;VLOOKUP($C267,ModMap!$A$2:$B$21,2,FALSE)&amp;"'!$K:$K"),0)),"")</f>
        <v/>
      </c>
      <c r="AP267" s="49" t="str">
        <f t="array" ref="AP267">IFERROR(HYPERLINK("#'"&amp;VLOOKUP($C267,ModMap!$A$2:$B$21,2,FALSE)&amp;"'!V"&amp;MATCH($K267,INDIRECT("'"&amp;VLOOKUP($C267,ModMap!$A$2:$B$21,2,FALSE)&amp;"'!$K:$K"),0),"Edit on module sheet"),"")</f>
        <v>Edit on module sheet</v>
      </c>
    </row>
    <row r="268" ht="42.0" customHeight="1">
      <c r="A268" s="50">
        <v>266.0</v>
      </c>
      <c r="B268" s="50">
        <v>975.0</v>
      </c>
      <c r="C268" s="50" t="s">
        <v>139</v>
      </c>
      <c r="D268" s="51" t="s">
        <v>140</v>
      </c>
      <c r="E268" s="31" t="s">
        <v>69</v>
      </c>
      <c r="F268" s="31" t="s">
        <v>1768</v>
      </c>
      <c r="G268" s="51" t="s">
        <v>1769</v>
      </c>
      <c r="H268" s="50" t="s">
        <v>1814</v>
      </c>
      <c r="I268" s="50" t="s">
        <v>1815</v>
      </c>
      <c r="J268" s="51" t="s">
        <v>1816</v>
      </c>
      <c r="K268" s="50" t="s">
        <v>4076</v>
      </c>
      <c r="L268" s="51" t="s">
        <v>4077</v>
      </c>
      <c r="M268" s="48" t="s">
        <v>434</v>
      </c>
      <c r="N268" s="50" t="s">
        <v>1775</v>
      </c>
      <c r="O268" s="50" t="s">
        <v>1776</v>
      </c>
      <c r="P268" s="51" t="s">
        <v>1819</v>
      </c>
      <c r="Q268" s="51" t="s">
        <v>1820</v>
      </c>
      <c r="R268" s="50" t="s">
        <v>1638</v>
      </c>
      <c r="S268" s="50" t="s">
        <v>69</v>
      </c>
      <c r="T268" s="50" t="str">
        <f t="array" ref="T268">IFERROR(INDEX(INDIRECT("'"&amp;VLOOKUP($C268,ModMap!$A$2:$B$21,2,FALSE)&amp;"'!T:T"),MATCH($K268,INDIRECT("'"&amp;VLOOKUP($C268,ModMap!$A$2:$B$21,2,FALSE)&amp;"'!$K:$K"),0)),"")</f>
        <v>Unassigned</v>
      </c>
      <c r="U268" s="48" t="s">
        <v>33</v>
      </c>
      <c r="V268" s="50" t="str">
        <f t="array" ref="V268">IFERROR(INDEX(INDIRECT("'"&amp;VLOOKUP($C268,ModMap!$A$2:$B$21,2,FALSE)&amp;"'!V:V"),MATCH($K268,INDIRECT("'"&amp;VLOOKUP($C268,ModMap!$A$2:$B$21,2,FALSE)&amp;"'!$K:$K"),0)),"")</f>
        <v>Not Started</v>
      </c>
      <c r="W268" s="50" t="str">
        <f t="array" ref="W268">IFERROR(INDEX(INDIRECT("'"&amp;VLOOKUP($C268,ModMap!$A$2:$B$21,2,FALSE)&amp;"'!W:W"),MATCH($K268,INDIRECT("'"&amp;VLOOKUP($C268,ModMap!$A$2:$B$21,2,FALSE)&amp;"'!$K:$K"),0)),"")</f>
        <v>Unassigned</v>
      </c>
      <c r="X268" s="44" t="s">
        <v>36</v>
      </c>
      <c r="Y268" s="50" t="str">
        <f t="array" ref="Y268">IFERROR(INDEX(INDIRECT("'"&amp;VLOOKUP($C268,ModMap!$A$2:$B$21,2,FALSE)&amp;"'!Y:Y"),MATCH($K268,INDIRECT("'"&amp;VLOOKUP($C268,ModMap!$A$2:$B$21,2,FALSE)&amp;"'!$K:$K"),0)),"")</f>
        <v>N/A</v>
      </c>
      <c r="Z268" s="50" t="str">
        <f t="array" ref="Z268">IFERROR(INDEX(INDIRECT("'"&amp;VLOOKUP($C268,ModMap!$A$2:$B$21,2,FALSE)&amp;"'!Z:Z"),MATCH($K268,INDIRECT("'"&amp;VLOOKUP($C268,ModMap!$A$2:$B$21,2,FALSE)&amp;"'!$K:$K"),0)),"")</f>
        <v/>
      </c>
      <c r="AA268" s="44" t="s">
        <v>36</v>
      </c>
      <c r="AB268" s="50" t="str">
        <f t="array" ref="AB268">IFERROR(INDEX(INDIRECT("'"&amp;VLOOKUP($C268,ModMap!$A$2:$B$21,2,FALSE)&amp;"'!AB:AB"),MATCH($K268,INDIRECT("'"&amp;VLOOKUP($C268,ModMap!$A$2:$B$21,2,FALSE)&amp;"'!$K:$K"),0)),"")</f>
        <v>N/A</v>
      </c>
      <c r="AC268" s="50" t="str">
        <f t="array" ref="AC268">IFERROR(INDEX(INDIRECT("'"&amp;VLOOKUP($C268,ModMap!$A$2:$B$21,2,FALSE)&amp;"'!AC:AC"),MATCH($K268,INDIRECT("'"&amp;VLOOKUP($C268,ModMap!$A$2:$B$21,2,FALSE)&amp;"'!$K:$K"),0)),"")</f>
        <v/>
      </c>
      <c r="AD268" s="44" t="s">
        <v>36</v>
      </c>
      <c r="AE268" s="50" t="str">
        <f t="array" ref="AE268">IFERROR(INDEX(INDIRECT("'"&amp;VLOOKUP($C268,ModMap!$A$2:$B$21,2,FALSE)&amp;"'!AE:AE"),MATCH($K268,INDIRECT("'"&amp;VLOOKUP($C268,ModMap!$A$2:$B$21,2,FALSE)&amp;"'!$K:$K"),0)),"")</f>
        <v>N/A</v>
      </c>
      <c r="AF268" s="50" t="str">
        <f t="array" ref="AF268">IFERROR(INDEX(INDIRECT("'"&amp;VLOOKUP($C268,ModMap!$A$2:$B$21,2,FALSE)&amp;"'!AF:AF"),MATCH($K268,INDIRECT("'"&amp;VLOOKUP($C268,ModMap!$A$2:$B$21,2,FALSE)&amp;"'!$K:$K"),0)),"")</f>
        <v/>
      </c>
      <c r="AG268" s="44" t="s">
        <v>36</v>
      </c>
      <c r="AH268" s="50" t="str">
        <f t="array" ref="AH268">IFERROR(INDEX(INDIRECT("'"&amp;VLOOKUP($C268,ModMap!$A$2:$B$21,2,FALSE)&amp;"'!AH:AH"),MATCH($K268,INDIRECT("'"&amp;VLOOKUP($C268,ModMap!$A$2:$B$21,2,FALSE)&amp;"'!$K:$K"),0)),"")</f>
        <v>N/A</v>
      </c>
      <c r="AI268" s="50" t="str">
        <f t="array" ref="AI268">IFERROR(INDEX(INDIRECT("'"&amp;VLOOKUP($C268,ModMap!$A$2:$B$21,2,FALSE)&amp;"'!AI:AI"),MATCH($K268,INDIRECT("'"&amp;VLOOKUP($C268,ModMap!$A$2:$B$21,2,FALSE)&amp;"'!$K:$K"),0)),"")</f>
        <v/>
      </c>
      <c r="AJ268" s="44" t="s">
        <v>36</v>
      </c>
      <c r="AK268" s="50" t="str">
        <f t="array" ref="AK268">IFERROR(INDEX(INDIRECT("'"&amp;VLOOKUP($C268,ModMap!$A$2:$B$21,2,FALSE)&amp;"'!AK:AK"),MATCH($K268,INDIRECT("'"&amp;VLOOKUP($C268,ModMap!$A$2:$B$21,2,FALSE)&amp;"'!$K:$K"),0)),"")</f>
        <v>N/A</v>
      </c>
      <c r="AL268" s="50" t="str">
        <f t="array" ref="AL268">IFERROR(INDEX(INDIRECT("'"&amp;VLOOKUP($C268,ModMap!$A$2:$B$21,2,FALSE)&amp;"'!AL:AL"),MATCH($K268,INDIRECT("'"&amp;VLOOKUP($C268,ModMap!$A$2:$B$21,2,FALSE)&amp;"'!$K:$K"),0)),"")</f>
        <v/>
      </c>
      <c r="AM268" s="50">
        <f t="shared" si="1"/>
        <v>1</v>
      </c>
      <c r="AN268" s="50" t="str">
        <f t="shared" si="2"/>
        <v>Not Started</v>
      </c>
      <c r="AO268" s="51" t="str">
        <f t="array" ref="AO268">IFERROR(INDEX(INDIRECT("'"&amp;VLOOKUP($C268,ModMap!$A$2:$B$21,2,FALSE)&amp;"'!AO:AO"),MATCH($K268,INDIRECT("'"&amp;VLOOKUP($C268,ModMap!$A$2:$B$21,2,FALSE)&amp;"'!$K:$K"),0)),"")</f>
        <v/>
      </c>
      <c r="AP268" s="49" t="str">
        <f t="array" ref="AP268">IFERROR(HYPERLINK("#'"&amp;VLOOKUP($C268,ModMap!$A$2:$B$21,2,FALSE)&amp;"'!V"&amp;MATCH($K268,INDIRECT("'"&amp;VLOOKUP($C268,ModMap!$A$2:$B$21,2,FALSE)&amp;"'!$K:$K"),0),"Edit on module sheet"),"")</f>
        <v>Edit on module sheet</v>
      </c>
    </row>
    <row r="269" ht="42.0" customHeight="1">
      <c r="A269" s="39">
        <v>267.0</v>
      </c>
      <c r="B269" s="39">
        <v>978.0</v>
      </c>
      <c r="C269" s="39" t="s">
        <v>139</v>
      </c>
      <c r="D269" s="40" t="s">
        <v>140</v>
      </c>
      <c r="E269" s="31" t="s">
        <v>69</v>
      </c>
      <c r="F269" s="31" t="s">
        <v>1768</v>
      </c>
      <c r="G269" s="40" t="s">
        <v>1769</v>
      </c>
      <c r="H269" s="39" t="s">
        <v>1830</v>
      </c>
      <c r="I269" s="39" t="s">
        <v>1831</v>
      </c>
      <c r="J269" s="40" t="s">
        <v>1832</v>
      </c>
      <c r="K269" s="39" t="s">
        <v>4078</v>
      </c>
      <c r="L269" s="40" t="s">
        <v>4079</v>
      </c>
      <c r="M269" s="48" t="s">
        <v>434</v>
      </c>
      <c r="N269" s="39" t="s">
        <v>1775</v>
      </c>
      <c r="O269" s="39" t="s">
        <v>1835</v>
      </c>
      <c r="P269" s="40" t="s">
        <v>1836</v>
      </c>
      <c r="Q269" s="40" t="s">
        <v>1837</v>
      </c>
      <c r="R269" s="39" t="s">
        <v>762</v>
      </c>
      <c r="S269" s="39" t="s">
        <v>69</v>
      </c>
      <c r="T269" s="39" t="str">
        <f t="array" ref="T269">IFERROR(INDEX(INDIRECT("'"&amp;VLOOKUP($C269,ModMap!$A$2:$B$21,2,FALSE)&amp;"'!T:T"),MATCH($K269,INDIRECT("'"&amp;VLOOKUP($C269,ModMap!$A$2:$B$21,2,FALSE)&amp;"'!$K:$K"),0)),"")</f>
        <v>Unassigned</v>
      </c>
      <c r="U269" s="48" t="s">
        <v>33</v>
      </c>
      <c r="V269" s="39" t="str">
        <f t="array" ref="V269">IFERROR(INDEX(INDIRECT("'"&amp;VLOOKUP($C269,ModMap!$A$2:$B$21,2,FALSE)&amp;"'!V:V"),MATCH($K269,INDIRECT("'"&amp;VLOOKUP($C269,ModMap!$A$2:$B$21,2,FALSE)&amp;"'!$K:$K"),0)),"")</f>
        <v>Not Started</v>
      </c>
      <c r="W269" s="39" t="str">
        <f t="array" ref="W269">IFERROR(INDEX(INDIRECT("'"&amp;VLOOKUP($C269,ModMap!$A$2:$B$21,2,FALSE)&amp;"'!W:W"),MATCH($K269,INDIRECT("'"&amp;VLOOKUP($C269,ModMap!$A$2:$B$21,2,FALSE)&amp;"'!$K:$K"),0)),"")</f>
        <v>Unassigned</v>
      </c>
      <c r="X269" s="44" t="s">
        <v>36</v>
      </c>
      <c r="Y269" s="39" t="str">
        <f t="array" ref="Y269">IFERROR(INDEX(INDIRECT("'"&amp;VLOOKUP($C269,ModMap!$A$2:$B$21,2,FALSE)&amp;"'!Y:Y"),MATCH($K269,INDIRECT("'"&amp;VLOOKUP($C269,ModMap!$A$2:$B$21,2,FALSE)&amp;"'!$K:$K"),0)),"")</f>
        <v>N/A</v>
      </c>
      <c r="Z269" s="39" t="str">
        <f t="array" ref="Z269">IFERROR(INDEX(INDIRECT("'"&amp;VLOOKUP($C269,ModMap!$A$2:$B$21,2,FALSE)&amp;"'!Z:Z"),MATCH($K269,INDIRECT("'"&amp;VLOOKUP($C269,ModMap!$A$2:$B$21,2,FALSE)&amp;"'!$K:$K"),0)),"")</f>
        <v/>
      </c>
      <c r="AA269" s="44" t="s">
        <v>36</v>
      </c>
      <c r="AB269" s="39" t="str">
        <f t="array" ref="AB269">IFERROR(INDEX(INDIRECT("'"&amp;VLOOKUP($C269,ModMap!$A$2:$B$21,2,FALSE)&amp;"'!AB:AB"),MATCH($K269,INDIRECT("'"&amp;VLOOKUP($C269,ModMap!$A$2:$B$21,2,FALSE)&amp;"'!$K:$K"),0)),"")</f>
        <v>N/A</v>
      </c>
      <c r="AC269" s="39" t="str">
        <f t="array" ref="AC269">IFERROR(INDEX(INDIRECT("'"&amp;VLOOKUP($C269,ModMap!$A$2:$B$21,2,FALSE)&amp;"'!AC:AC"),MATCH($K269,INDIRECT("'"&amp;VLOOKUP($C269,ModMap!$A$2:$B$21,2,FALSE)&amp;"'!$K:$K"),0)),"")</f>
        <v/>
      </c>
      <c r="AD269" s="44" t="s">
        <v>36</v>
      </c>
      <c r="AE269" s="39" t="str">
        <f t="array" ref="AE269">IFERROR(INDEX(INDIRECT("'"&amp;VLOOKUP($C269,ModMap!$A$2:$B$21,2,FALSE)&amp;"'!AE:AE"),MATCH($K269,INDIRECT("'"&amp;VLOOKUP($C269,ModMap!$A$2:$B$21,2,FALSE)&amp;"'!$K:$K"),0)),"")</f>
        <v>N/A</v>
      </c>
      <c r="AF269" s="39" t="str">
        <f t="array" ref="AF269">IFERROR(INDEX(INDIRECT("'"&amp;VLOOKUP($C269,ModMap!$A$2:$B$21,2,FALSE)&amp;"'!AF:AF"),MATCH($K269,INDIRECT("'"&amp;VLOOKUP($C269,ModMap!$A$2:$B$21,2,FALSE)&amp;"'!$K:$K"),0)),"")</f>
        <v/>
      </c>
      <c r="AG269" s="44" t="s">
        <v>36</v>
      </c>
      <c r="AH269" s="39" t="str">
        <f t="array" ref="AH269">IFERROR(INDEX(INDIRECT("'"&amp;VLOOKUP($C269,ModMap!$A$2:$B$21,2,FALSE)&amp;"'!AH:AH"),MATCH($K269,INDIRECT("'"&amp;VLOOKUP($C269,ModMap!$A$2:$B$21,2,FALSE)&amp;"'!$K:$K"),0)),"")</f>
        <v>N/A</v>
      </c>
      <c r="AI269" s="39" t="str">
        <f t="array" ref="AI269">IFERROR(INDEX(INDIRECT("'"&amp;VLOOKUP($C269,ModMap!$A$2:$B$21,2,FALSE)&amp;"'!AI:AI"),MATCH($K269,INDIRECT("'"&amp;VLOOKUP($C269,ModMap!$A$2:$B$21,2,FALSE)&amp;"'!$K:$K"),0)),"")</f>
        <v/>
      </c>
      <c r="AJ269" s="44" t="s">
        <v>36</v>
      </c>
      <c r="AK269" s="39" t="str">
        <f t="array" ref="AK269">IFERROR(INDEX(INDIRECT("'"&amp;VLOOKUP($C269,ModMap!$A$2:$B$21,2,FALSE)&amp;"'!AK:AK"),MATCH($K269,INDIRECT("'"&amp;VLOOKUP($C269,ModMap!$A$2:$B$21,2,FALSE)&amp;"'!$K:$K"),0)),"")</f>
        <v>N/A</v>
      </c>
      <c r="AL269" s="39" t="str">
        <f t="array" ref="AL269">IFERROR(INDEX(INDIRECT("'"&amp;VLOOKUP($C269,ModMap!$A$2:$B$21,2,FALSE)&amp;"'!AL:AL"),MATCH($K269,INDIRECT("'"&amp;VLOOKUP($C269,ModMap!$A$2:$B$21,2,FALSE)&amp;"'!$K:$K"),0)),"")</f>
        <v/>
      </c>
      <c r="AM269" s="39">
        <f t="shared" si="1"/>
        <v>1</v>
      </c>
      <c r="AN269" s="39" t="str">
        <f t="shared" si="2"/>
        <v>Not Started</v>
      </c>
      <c r="AO269" s="40" t="str">
        <f t="array" ref="AO269">IFERROR(INDEX(INDIRECT("'"&amp;VLOOKUP($C269,ModMap!$A$2:$B$21,2,FALSE)&amp;"'!AO:AO"),MATCH($K269,INDIRECT("'"&amp;VLOOKUP($C269,ModMap!$A$2:$B$21,2,FALSE)&amp;"'!$K:$K"),0)),"")</f>
        <v/>
      </c>
      <c r="AP269" s="49" t="str">
        <f t="array" ref="AP269">IFERROR(HYPERLINK("#'"&amp;VLOOKUP($C269,ModMap!$A$2:$B$21,2,FALSE)&amp;"'!V"&amp;MATCH($K269,INDIRECT("'"&amp;VLOOKUP($C269,ModMap!$A$2:$B$21,2,FALSE)&amp;"'!$K:$K"),0),"Edit on module sheet"),"")</f>
        <v>Edit on module sheet</v>
      </c>
    </row>
    <row r="270" ht="42.0" customHeight="1">
      <c r="A270" s="50">
        <v>268.0</v>
      </c>
      <c r="B270" s="50">
        <v>980.0</v>
      </c>
      <c r="C270" s="50" t="s">
        <v>139</v>
      </c>
      <c r="D270" s="51" t="s">
        <v>140</v>
      </c>
      <c r="E270" s="31" t="s">
        <v>69</v>
      </c>
      <c r="F270" s="31" t="s">
        <v>1768</v>
      </c>
      <c r="G270" s="51" t="s">
        <v>1769</v>
      </c>
      <c r="H270" s="50" t="s">
        <v>3309</v>
      </c>
      <c r="I270" s="50" t="s">
        <v>3310</v>
      </c>
      <c r="J270" s="51" t="s">
        <v>3311</v>
      </c>
      <c r="K270" s="50" t="s">
        <v>4080</v>
      </c>
      <c r="L270" s="51" t="s">
        <v>4081</v>
      </c>
      <c r="M270" s="48" t="s">
        <v>434</v>
      </c>
      <c r="N270" s="50" t="s">
        <v>1775</v>
      </c>
      <c r="O270" s="50" t="s">
        <v>1835</v>
      </c>
      <c r="P270" s="51" t="s">
        <v>865</v>
      </c>
      <c r="Q270" s="51" t="s">
        <v>3314</v>
      </c>
      <c r="R270" s="50" t="s">
        <v>762</v>
      </c>
      <c r="S270" s="50" t="s">
        <v>69</v>
      </c>
      <c r="T270" s="50" t="str">
        <f t="array" ref="T270">IFERROR(INDEX(INDIRECT("'"&amp;VLOOKUP($C270,ModMap!$A$2:$B$21,2,FALSE)&amp;"'!T:T"),MATCH($K270,INDIRECT("'"&amp;VLOOKUP($C270,ModMap!$A$2:$B$21,2,FALSE)&amp;"'!$K:$K"),0)),"")</f>
        <v>Unassigned</v>
      </c>
      <c r="U270" s="44" t="s">
        <v>36</v>
      </c>
      <c r="V270" s="50" t="str">
        <f t="array" ref="V270">IFERROR(INDEX(INDIRECT("'"&amp;VLOOKUP($C270,ModMap!$A$2:$B$21,2,FALSE)&amp;"'!V:V"),MATCH($K270,INDIRECT("'"&amp;VLOOKUP($C270,ModMap!$A$2:$B$21,2,FALSE)&amp;"'!$K:$K"),0)),"")</f>
        <v>N/A</v>
      </c>
      <c r="W270" s="50" t="str">
        <f t="array" ref="W270">IFERROR(INDEX(INDIRECT("'"&amp;VLOOKUP($C270,ModMap!$A$2:$B$21,2,FALSE)&amp;"'!W:W"),MATCH($K270,INDIRECT("'"&amp;VLOOKUP($C270,ModMap!$A$2:$B$21,2,FALSE)&amp;"'!$K:$K"),0)),"")</f>
        <v/>
      </c>
      <c r="X270" s="48" t="s">
        <v>33</v>
      </c>
      <c r="Y270" s="50" t="str">
        <f t="array" ref="Y270">IFERROR(INDEX(INDIRECT("'"&amp;VLOOKUP($C270,ModMap!$A$2:$B$21,2,FALSE)&amp;"'!Y:Y"),MATCH($K270,INDIRECT("'"&amp;VLOOKUP($C270,ModMap!$A$2:$B$21,2,FALSE)&amp;"'!$K:$K"),0)),"")</f>
        <v>Not Started</v>
      </c>
      <c r="Z270" s="50" t="str">
        <f t="array" ref="Z270">IFERROR(INDEX(INDIRECT("'"&amp;VLOOKUP($C270,ModMap!$A$2:$B$21,2,FALSE)&amp;"'!Z:Z"),MATCH($K270,INDIRECT("'"&amp;VLOOKUP($C270,ModMap!$A$2:$B$21,2,FALSE)&amp;"'!$K:$K"),0)),"")</f>
        <v>Unassigned</v>
      </c>
      <c r="AA270" s="44" t="s">
        <v>36</v>
      </c>
      <c r="AB270" s="50" t="str">
        <f t="array" ref="AB270">IFERROR(INDEX(INDIRECT("'"&amp;VLOOKUP($C270,ModMap!$A$2:$B$21,2,FALSE)&amp;"'!AB:AB"),MATCH($K270,INDIRECT("'"&amp;VLOOKUP($C270,ModMap!$A$2:$B$21,2,FALSE)&amp;"'!$K:$K"),0)),"")</f>
        <v>N/A</v>
      </c>
      <c r="AC270" s="50" t="str">
        <f t="array" ref="AC270">IFERROR(INDEX(INDIRECT("'"&amp;VLOOKUP($C270,ModMap!$A$2:$B$21,2,FALSE)&amp;"'!AC:AC"),MATCH($K270,INDIRECT("'"&amp;VLOOKUP($C270,ModMap!$A$2:$B$21,2,FALSE)&amp;"'!$K:$K"),0)),"")</f>
        <v/>
      </c>
      <c r="AD270" s="44" t="s">
        <v>36</v>
      </c>
      <c r="AE270" s="50" t="str">
        <f t="array" ref="AE270">IFERROR(INDEX(INDIRECT("'"&amp;VLOOKUP($C270,ModMap!$A$2:$B$21,2,FALSE)&amp;"'!AE:AE"),MATCH($K270,INDIRECT("'"&amp;VLOOKUP($C270,ModMap!$A$2:$B$21,2,FALSE)&amp;"'!$K:$K"),0)),"")</f>
        <v>N/A</v>
      </c>
      <c r="AF270" s="50" t="str">
        <f t="array" ref="AF270">IFERROR(INDEX(INDIRECT("'"&amp;VLOOKUP($C270,ModMap!$A$2:$B$21,2,FALSE)&amp;"'!AF:AF"),MATCH($K270,INDIRECT("'"&amp;VLOOKUP($C270,ModMap!$A$2:$B$21,2,FALSE)&amp;"'!$K:$K"),0)),"")</f>
        <v/>
      </c>
      <c r="AG270" s="44" t="s">
        <v>36</v>
      </c>
      <c r="AH270" s="50" t="str">
        <f t="array" ref="AH270">IFERROR(INDEX(INDIRECT("'"&amp;VLOOKUP($C270,ModMap!$A$2:$B$21,2,FALSE)&amp;"'!AH:AH"),MATCH($K270,INDIRECT("'"&amp;VLOOKUP($C270,ModMap!$A$2:$B$21,2,FALSE)&amp;"'!$K:$K"),0)),"")</f>
        <v>N/A</v>
      </c>
      <c r="AI270" s="50" t="str">
        <f t="array" ref="AI270">IFERROR(INDEX(INDIRECT("'"&amp;VLOOKUP($C270,ModMap!$A$2:$B$21,2,FALSE)&amp;"'!AI:AI"),MATCH($K270,INDIRECT("'"&amp;VLOOKUP($C270,ModMap!$A$2:$B$21,2,FALSE)&amp;"'!$K:$K"),0)),"")</f>
        <v/>
      </c>
      <c r="AJ270" s="44" t="s">
        <v>36</v>
      </c>
      <c r="AK270" s="50" t="str">
        <f t="array" ref="AK270">IFERROR(INDEX(INDIRECT("'"&amp;VLOOKUP($C270,ModMap!$A$2:$B$21,2,FALSE)&amp;"'!AK:AK"),MATCH($K270,INDIRECT("'"&amp;VLOOKUP($C270,ModMap!$A$2:$B$21,2,FALSE)&amp;"'!$K:$K"),0)),"")</f>
        <v>N/A</v>
      </c>
      <c r="AL270" s="50" t="str">
        <f t="array" ref="AL270">IFERROR(INDEX(INDIRECT("'"&amp;VLOOKUP($C270,ModMap!$A$2:$B$21,2,FALSE)&amp;"'!AL:AL"),MATCH($K270,INDIRECT("'"&amp;VLOOKUP($C270,ModMap!$A$2:$B$21,2,FALSE)&amp;"'!$K:$K"),0)),"")</f>
        <v/>
      </c>
      <c r="AM270" s="50">
        <f t="shared" si="1"/>
        <v>1</v>
      </c>
      <c r="AN270" s="50" t="str">
        <f t="shared" si="2"/>
        <v>Not Started</v>
      </c>
      <c r="AO270" s="51" t="str">
        <f t="array" ref="AO270">IFERROR(INDEX(INDIRECT("'"&amp;VLOOKUP($C270,ModMap!$A$2:$B$21,2,FALSE)&amp;"'!AO:AO"),MATCH($K270,INDIRECT("'"&amp;VLOOKUP($C270,ModMap!$A$2:$B$21,2,FALSE)&amp;"'!$K:$K"),0)),"")</f>
        <v/>
      </c>
      <c r="AP270" s="49" t="str">
        <f t="array" ref="AP270">IFERROR(HYPERLINK("#'"&amp;VLOOKUP($C270,ModMap!$A$2:$B$21,2,FALSE)&amp;"'!V"&amp;MATCH($K270,INDIRECT("'"&amp;VLOOKUP($C270,ModMap!$A$2:$B$21,2,FALSE)&amp;"'!$K:$K"),0),"Edit on module sheet"),"")</f>
        <v>Edit on module sheet</v>
      </c>
    </row>
    <row r="271" ht="42.0" customHeight="1">
      <c r="A271" s="39">
        <v>269.0</v>
      </c>
      <c r="B271" s="39">
        <v>984.0</v>
      </c>
      <c r="C271" s="39" t="s">
        <v>139</v>
      </c>
      <c r="D271" s="40" t="s">
        <v>140</v>
      </c>
      <c r="E271" s="31" t="s">
        <v>69</v>
      </c>
      <c r="F271" s="31" t="s">
        <v>1768</v>
      </c>
      <c r="G271" s="40" t="s">
        <v>1769</v>
      </c>
      <c r="H271" s="39" t="s">
        <v>1840</v>
      </c>
      <c r="I271" s="39" t="s">
        <v>1841</v>
      </c>
      <c r="J271" s="40" t="s">
        <v>1842</v>
      </c>
      <c r="K271" s="39" t="s">
        <v>4082</v>
      </c>
      <c r="L271" s="40" t="s">
        <v>4083</v>
      </c>
      <c r="M271" s="48" t="s">
        <v>434</v>
      </c>
      <c r="N271" s="39" t="s">
        <v>1775</v>
      </c>
      <c r="O271" s="39" t="s">
        <v>1845</v>
      </c>
      <c r="P271" s="40" t="s">
        <v>1846</v>
      </c>
      <c r="Q271" s="40" t="s">
        <v>1847</v>
      </c>
      <c r="R271" s="39" t="s">
        <v>1284</v>
      </c>
      <c r="S271" s="39" t="s">
        <v>69</v>
      </c>
      <c r="T271" s="39" t="str">
        <f t="array" ref="T271">IFERROR(INDEX(INDIRECT("'"&amp;VLOOKUP($C271,ModMap!$A$2:$B$21,2,FALSE)&amp;"'!T:T"),MATCH($K271,INDIRECT("'"&amp;VLOOKUP($C271,ModMap!$A$2:$B$21,2,FALSE)&amp;"'!$K:$K"),0)),"")</f>
        <v>Unassigned</v>
      </c>
      <c r="U271" s="48" t="s">
        <v>33</v>
      </c>
      <c r="V271" s="39" t="str">
        <f t="array" ref="V271">IFERROR(INDEX(INDIRECT("'"&amp;VLOOKUP($C271,ModMap!$A$2:$B$21,2,FALSE)&amp;"'!V:V"),MATCH($K271,INDIRECT("'"&amp;VLOOKUP($C271,ModMap!$A$2:$B$21,2,FALSE)&amp;"'!$K:$K"),0)),"")</f>
        <v>Not Started</v>
      </c>
      <c r="W271" s="39" t="str">
        <f t="array" ref="W271">IFERROR(INDEX(INDIRECT("'"&amp;VLOOKUP($C271,ModMap!$A$2:$B$21,2,FALSE)&amp;"'!W:W"),MATCH($K271,INDIRECT("'"&amp;VLOOKUP($C271,ModMap!$A$2:$B$21,2,FALSE)&amp;"'!$K:$K"),0)),"")</f>
        <v>Unassigned</v>
      </c>
      <c r="X271" s="48" t="s">
        <v>33</v>
      </c>
      <c r="Y271" s="39" t="str">
        <f t="array" ref="Y271">IFERROR(INDEX(INDIRECT("'"&amp;VLOOKUP($C271,ModMap!$A$2:$B$21,2,FALSE)&amp;"'!Y:Y"),MATCH($K271,INDIRECT("'"&amp;VLOOKUP($C271,ModMap!$A$2:$B$21,2,FALSE)&amp;"'!$K:$K"),0)),"")</f>
        <v>Not Started</v>
      </c>
      <c r="Z271" s="39" t="str">
        <f t="array" ref="Z271">IFERROR(INDEX(INDIRECT("'"&amp;VLOOKUP($C271,ModMap!$A$2:$B$21,2,FALSE)&amp;"'!Z:Z"),MATCH($K271,INDIRECT("'"&amp;VLOOKUP($C271,ModMap!$A$2:$B$21,2,FALSE)&amp;"'!$K:$K"),0)),"")</f>
        <v>Unassigned</v>
      </c>
      <c r="AA271" s="44" t="s">
        <v>36</v>
      </c>
      <c r="AB271" s="39" t="str">
        <f t="array" ref="AB271">IFERROR(INDEX(INDIRECT("'"&amp;VLOOKUP($C271,ModMap!$A$2:$B$21,2,FALSE)&amp;"'!AB:AB"),MATCH($K271,INDIRECT("'"&amp;VLOOKUP($C271,ModMap!$A$2:$B$21,2,FALSE)&amp;"'!$K:$K"),0)),"")</f>
        <v>N/A</v>
      </c>
      <c r="AC271" s="39" t="str">
        <f t="array" ref="AC271">IFERROR(INDEX(INDIRECT("'"&amp;VLOOKUP($C271,ModMap!$A$2:$B$21,2,FALSE)&amp;"'!AC:AC"),MATCH($K271,INDIRECT("'"&amp;VLOOKUP($C271,ModMap!$A$2:$B$21,2,FALSE)&amp;"'!$K:$K"),0)),"")</f>
        <v/>
      </c>
      <c r="AD271" s="48" t="s">
        <v>33</v>
      </c>
      <c r="AE271" s="39" t="str">
        <f t="array" ref="AE271">IFERROR(INDEX(INDIRECT("'"&amp;VLOOKUP($C271,ModMap!$A$2:$B$21,2,FALSE)&amp;"'!AE:AE"),MATCH($K271,INDIRECT("'"&amp;VLOOKUP($C271,ModMap!$A$2:$B$21,2,FALSE)&amp;"'!$K:$K"),0)),"")</f>
        <v>Not Started</v>
      </c>
      <c r="AF271" s="39" t="str">
        <f t="array" ref="AF271">IFERROR(INDEX(INDIRECT("'"&amp;VLOOKUP($C271,ModMap!$A$2:$B$21,2,FALSE)&amp;"'!AF:AF"),MATCH($K271,INDIRECT("'"&amp;VLOOKUP($C271,ModMap!$A$2:$B$21,2,FALSE)&amp;"'!$K:$K"),0)),"")</f>
        <v>Unassigned</v>
      </c>
      <c r="AG271" s="44" t="s">
        <v>36</v>
      </c>
      <c r="AH271" s="39" t="str">
        <f t="array" ref="AH271">IFERROR(INDEX(INDIRECT("'"&amp;VLOOKUP($C271,ModMap!$A$2:$B$21,2,FALSE)&amp;"'!AH:AH"),MATCH($K271,INDIRECT("'"&amp;VLOOKUP($C271,ModMap!$A$2:$B$21,2,FALSE)&amp;"'!$K:$K"),0)),"")</f>
        <v>N/A</v>
      </c>
      <c r="AI271" s="39" t="str">
        <f t="array" ref="AI271">IFERROR(INDEX(INDIRECT("'"&amp;VLOOKUP($C271,ModMap!$A$2:$B$21,2,FALSE)&amp;"'!AI:AI"),MATCH($K271,INDIRECT("'"&amp;VLOOKUP($C271,ModMap!$A$2:$B$21,2,FALSE)&amp;"'!$K:$K"),0)),"")</f>
        <v/>
      </c>
      <c r="AJ271" s="44" t="s">
        <v>36</v>
      </c>
      <c r="AK271" s="39" t="str">
        <f t="array" ref="AK271">IFERROR(INDEX(INDIRECT("'"&amp;VLOOKUP($C271,ModMap!$A$2:$B$21,2,FALSE)&amp;"'!AK:AK"),MATCH($K271,INDIRECT("'"&amp;VLOOKUP($C271,ModMap!$A$2:$B$21,2,FALSE)&amp;"'!$K:$K"),0)),"")</f>
        <v>N/A</v>
      </c>
      <c r="AL271" s="39" t="str">
        <f t="array" ref="AL271">IFERROR(INDEX(INDIRECT("'"&amp;VLOOKUP($C271,ModMap!$A$2:$B$21,2,FALSE)&amp;"'!AL:AL"),MATCH($K271,INDIRECT("'"&amp;VLOOKUP($C271,ModMap!$A$2:$B$21,2,FALSE)&amp;"'!$K:$K"),0)),"")</f>
        <v/>
      </c>
      <c r="AM271" s="39">
        <f t="shared" si="1"/>
        <v>3</v>
      </c>
      <c r="AN271" s="39" t="str">
        <f t="shared" si="2"/>
        <v>Not Started</v>
      </c>
      <c r="AO271" s="40" t="str">
        <f t="array" ref="AO271">IFERROR(INDEX(INDIRECT("'"&amp;VLOOKUP($C271,ModMap!$A$2:$B$21,2,FALSE)&amp;"'!AO:AO"),MATCH($K271,INDIRECT("'"&amp;VLOOKUP($C271,ModMap!$A$2:$B$21,2,FALSE)&amp;"'!$K:$K"),0)),"")</f>
        <v/>
      </c>
      <c r="AP271" s="49" t="str">
        <f t="array" ref="AP271">IFERROR(HYPERLINK("#'"&amp;VLOOKUP($C271,ModMap!$A$2:$B$21,2,FALSE)&amp;"'!V"&amp;MATCH($K271,INDIRECT("'"&amp;VLOOKUP($C271,ModMap!$A$2:$B$21,2,FALSE)&amp;"'!$K:$K"),0),"Edit on module sheet"),"")</f>
        <v>Edit on module sheet</v>
      </c>
    </row>
    <row r="272" ht="42.0" customHeight="1">
      <c r="A272" s="50">
        <v>270.0</v>
      </c>
      <c r="B272" s="50">
        <v>988.0</v>
      </c>
      <c r="C272" s="50" t="s">
        <v>139</v>
      </c>
      <c r="D272" s="51" t="s">
        <v>140</v>
      </c>
      <c r="E272" s="31" t="s">
        <v>69</v>
      </c>
      <c r="F272" s="31" t="s">
        <v>1768</v>
      </c>
      <c r="G272" s="51" t="s">
        <v>1769</v>
      </c>
      <c r="H272" s="50" t="s">
        <v>1850</v>
      </c>
      <c r="I272" s="50" t="s">
        <v>1851</v>
      </c>
      <c r="J272" s="51" t="s">
        <v>1852</v>
      </c>
      <c r="K272" s="50" t="s">
        <v>4084</v>
      </c>
      <c r="L272" s="51" t="s">
        <v>4085</v>
      </c>
      <c r="M272" s="48" t="s">
        <v>434</v>
      </c>
      <c r="N272" s="50" t="s">
        <v>1775</v>
      </c>
      <c r="O272" s="50" t="s">
        <v>1855</v>
      </c>
      <c r="P272" s="51" t="s">
        <v>1856</v>
      </c>
      <c r="Q272" s="51" t="s">
        <v>1857</v>
      </c>
      <c r="R272" s="50" t="s">
        <v>1638</v>
      </c>
      <c r="S272" s="50" t="s">
        <v>69</v>
      </c>
      <c r="T272" s="50" t="str">
        <f t="array" ref="T272">IFERROR(INDEX(INDIRECT("'"&amp;VLOOKUP($C272,ModMap!$A$2:$B$21,2,FALSE)&amp;"'!T:T"),MATCH($K272,INDIRECT("'"&amp;VLOOKUP($C272,ModMap!$A$2:$B$21,2,FALSE)&amp;"'!$K:$K"),0)),"")</f>
        <v>Unassigned</v>
      </c>
      <c r="U272" s="48" t="s">
        <v>33</v>
      </c>
      <c r="V272" s="50" t="str">
        <f t="array" ref="V272">IFERROR(INDEX(INDIRECT("'"&amp;VLOOKUP($C272,ModMap!$A$2:$B$21,2,FALSE)&amp;"'!V:V"),MATCH($K272,INDIRECT("'"&amp;VLOOKUP($C272,ModMap!$A$2:$B$21,2,FALSE)&amp;"'!$K:$K"),0)),"")</f>
        <v>Not Started</v>
      </c>
      <c r="W272" s="50" t="str">
        <f t="array" ref="W272">IFERROR(INDEX(INDIRECT("'"&amp;VLOOKUP($C272,ModMap!$A$2:$B$21,2,FALSE)&amp;"'!W:W"),MATCH($K272,INDIRECT("'"&amp;VLOOKUP($C272,ModMap!$A$2:$B$21,2,FALSE)&amp;"'!$K:$K"),0)),"")</f>
        <v>Unassigned</v>
      </c>
      <c r="X272" s="48" t="s">
        <v>33</v>
      </c>
      <c r="Y272" s="50" t="str">
        <f t="array" ref="Y272">IFERROR(INDEX(INDIRECT("'"&amp;VLOOKUP($C272,ModMap!$A$2:$B$21,2,FALSE)&amp;"'!Y:Y"),MATCH($K272,INDIRECT("'"&amp;VLOOKUP($C272,ModMap!$A$2:$B$21,2,FALSE)&amp;"'!$K:$K"),0)),"")</f>
        <v>Not Started</v>
      </c>
      <c r="Z272" s="50" t="str">
        <f t="array" ref="Z272">IFERROR(INDEX(INDIRECT("'"&amp;VLOOKUP($C272,ModMap!$A$2:$B$21,2,FALSE)&amp;"'!Z:Z"),MATCH($K272,INDIRECT("'"&amp;VLOOKUP($C272,ModMap!$A$2:$B$21,2,FALSE)&amp;"'!$K:$K"),0)),"")</f>
        <v>Unassigned</v>
      </c>
      <c r="AA272" s="44" t="s">
        <v>36</v>
      </c>
      <c r="AB272" s="50" t="str">
        <f t="array" ref="AB272">IFERROR(INDEX(INDIRECT("'"&amp;VLOOKUP($C272,ModMap!$A$2:$B$21,2,FALSE)&amp;"'!AB:AB"),MATCH($K272,INDIRECT("'"&amp;VLOOKUP($C272,ModMap!$A$2:$B$21,2,FALSE)&amp;"'!$K:$K"),0)),"")</f>
        <v>N/A</v>
      </c>
      <c r="AC272" s="50" t="str">
        <f t="array" ref="AC272">IFERROR(INDEX(INDIRECT("'"&amp;VLOOKUP($C272,ModMap!$A$2:$B$21,2,FALSE)&amp;"'!AC:AC"),MATCH($K272,INDIRECT("'"&amp;VLOOKUP($C272,ModMap!$A$2:$B$21,2,FALSE)&amp;"'!$K:$K"),0)),"")</f>
        <v/>
      </c>
      <c r="AD272" s="48" t="s">
        <v>33</v>
      </c>
      <c r="AE272" s="50" t="str">
        <f t="array" ref="AE272">IFERROR(INDEX(INDIRECT("'"&amp;VLOOKUP($C272,ModMap!$A$2:$B$21,2,FALSE)&amp;"'!AE:AE"),MATCH($K272,INDIRECT("'"&amp;VLOOKUP($C272,ModMap!$A$2:$B$21,2,FALSE)&amp;"'!$K:$K"),0)),"")</f>
        <v>Not Started</v>
      </c>
      <c r="AF272" s="50" t="str">
        <f t="array" ref="AF272">IFERROR(INDEX(INDIRECT("'"&amp;VLOOKUP($C272,ModMap!$A$2:$B$21,2,FALSE)&amp;"'!AF:AF"),MATCH($K272,INDIRECT("'"&amp;VLOOKUP($C272,ModMap!$A$2:$B$21,2,FALSE)&amp;"'!$K:$K"),0)),"")</f>
        <v>Unassigned</v>
      </c>
      <c r="AG272" s="44" t="s">
        <v>36</v>
      </c>
      <c r="AH272" s="50" t="str">
        <f t="array" ref="AH272">IFERROR(INDEX(INDIRECT("'"&amp;VLOOKUP($C272,ModMap!$A$2:$B$21,2,FALSE)&amp;"'!AH:AH"),MATCH($K272,INDIRECT("'"&amp;VLOOKUP($C272,ModMap!$A$2:$B$21,2,FALSE)&amp;"'!$K:$K"),0)),"")</f>
        <v>N/A</v>
      </c>
      <c r="AI272" s="50" t="str">
        <f t="array" ref="AI272">IFERROR(INDEX(INDIRECT("'"&amp;VLOOKUP($C272,ModMap!$A$2:$B$21,2,FALSE)&amp;"'!AI:AI"),MATCH($K272,INDIRECT("'"&amp;VLOOKUP($C272,ModMap!$A$2:$B$21,2,FALSE)&amp;"'!$K:$K"),0)),"")</f>
        <v/>
      </c>
      <c r="AJ272" s="44" t="s">
        <v>36</v>
      </c>
      <c r="AK272" s="50" t="str">
        <f t="array" ref="AK272">IFERROR(INDEX(INDIRECT("'"&amp;VLOOKUP($C272,ModMap!$A$2:$B$21,2,FALSE)&amp;"'!AK:AK"),MATCH($K272,INDIRECT("'"&amp;VLOOKUP($C272,ModMap!$A$2:$B$21,2,FALSE)&amp;"'!$K:$K"),0)),"")</f>
        <v>N/A</v>
      </c>
      <c r="AL272" s="50" t="str">
        <f t="array" ref="AL272">IFERROR(INDEX(INDIRECT("'"&amp;VLOOKUP($C272,ModMap!$A$2:$B$21,2,FALSE)&amp;"'!AL:AL"),MATCH($K272,INDIRECT("'"&amp;VLOOKUP($C272,ModMap!$A$2:$B$21,2,FALSE)&amp;"'!$K:$K"),0)),"")</f>
        <v/>
      </c>
      <c r="AM272" s="50">
        <f t="shared" si="1"/>
        <v>3</v>
      </c>
      <c r="AN272" s="50" t="str">
        <f t="shared" si="2"/>
        <v>Not Started</v>
      </c>
      <c r="AO272" s="51" t="str">
        <f t="array" ref="AO272">IFERROR(INDEX(INDIRECT("'"&amp;VLOOKUP($C272,ModMap!$A$2:$B$21,2,FALSE)&amp;"'!AO:AO"),MATCH($K272,INDIRECT("'"&amp;VLOOKUP($C272,ModMap!$A$2:$B$21,2,FALSE)&amp;"'!$K:$K"),0)),"")</f>
        <v/>
      </c>
      <c r="AP272" s="49" t="str">
        <f t="array" ref="AP272">IFERROR(HYPERLINK("#'"&amp;VLOOKUP($C272,ModMap!$A$2:$B$21,2,FALSE)&amp;"'!V"&amp;MATCH($K272,INDIRECT("'"&amp;VLOOKUP($C272,ModMap!$A$2:$B$21,2,FALSE)&amp;"'!$K:$K"),0),"Edit on module sheet"),"")</f>
        <v>Edit on module sheet</v>
      </c>
    </row>
    <row r="273" ht="42.0" customHeight="1">
      <c r="A273" s="39">
        <v>271.0</v>
      </c>
      <c r="B273" s="39">
        <v>992.0</v>
      </c>
      <c r="C273" s="39" t="s">
        <v>139</v>
      </c>
      <c r="D273" s="40" t="s">
        <v>140</v>
      </c>
      <c r="E273" s="31" t="s">
        <v>69</v>
      </c>
      <c r="F273" s="31" t="s">
        <v>1768</v>
      </c>
      <c r="G273" s="40" t="s">
        <v>1769</v>
      </c>
      <c r="H273" s="39" t="s">
        <v>1860</v>
      </c>
      <c r="I273" s="39" t="s">
        <v>1861</v>
      </c>
      <c r="J273" s="40" t="s">
        <v>1862</v>
      </c>
      <c r="K273" s="39" t="s">
        <v>4086</v>
      </c>
      <c r="L273" s="40" t="s">
        <v>4087</v>
      </c>
      <c r="M273" s="48" t="s">
        <v>434</v>
      </c>
      <c r="N273" s="39" t="s">
        <v>1865</v>
      </c>
      <c r="O273" s="39" t="s">
        <v>270</v>
      </c>
      <c r="P273" s="40" t="s">
        <v>1866</v>
      </c>
      <c r="Q273" s="40" t="s">
        <v>1867</v>
      </c>
      <c r="R273" s="39" t="s">
        <v>273</v>
      </c>
      <c r="S273" s="39" t="s">
        <v>69</v>
      </c>
      <c r="T273" s="39" t="str">
        <f t="array" ref="T273">IFERROR(INDEX(INDIRECT("'"&amp;VLOOKUP($C273,ModMap!$A$2:$B$21,2,FALSE)&amp;"'!T:T"),MATCH($K273,INDIRECT("'"&amp;VLOOKUP($C273,ModMap!$A$2:$B$21,2,FALSE)&amp;"'!$K:$K"),0)),"")</f>
        <v>Unassigned</v>
      </c>
      <c r="U273" s="48" t="s">
        <v>33</v>
      </c>
      <c r="V273" s="39" t="str">
        <f t="array" ref="V273">IFERROR(INDEX(INDIRECT("'"&amp;VLOOKUP($C273,ModMap!$A$2:$B$21,2,FALSE)&amp;"'!V:V"),MATCH($K273,INDIRECT("'"&amp;VLOOKUP($C273,ModMap!$A$2:$B$21,2,FALSE)&amp;"'!$K:$K"),0)),"")</f>
        <v>Not Started</v>
      </c>
      <c r="W273" s="39" t="str">
        <f t="array" ref="W273">IFERROR(INDEX(INDIRECT("'"&amp;VLOOKUP($C273,ModMap!$A$2:$B$21,2,FALSE)&amp;"'!W:W"),MATCH($K273,INDIRECT("'"&amp;VLOOKUP($C273,ModMap!$A$2:$B$21,2,FALSE)&amp;"'!$K:$K"),0)),"")</f>
        <v>Unassigned</v>
      </c>
      <c r="X273" s="48" t="s">
        <v>33</v>
      </c>
      <c r="Y273" s="39" t="str">
        <f t="array" ref="Y273">IFERROR(INDEX(INDIRECT("'"&amp;VLOOKUP($C273,ModMap!$A$2:$B$21,2,FALSE)&amp;"'!Y:Y"),MATCH($K273,INDIRECT("'"&amp;VLOOKUP($C273,ModMap!$A$2:$B$21,2,FALSE)&amp;"'!$K:$K"),0)),"")</f>
        <v>Not Started</v>
      </c>
      <c r="Z273" s="39" t="str">
        <f t="array" ref="Z273">IFERROR(INDEX(INDIRECT("'"&amp;VLOOKUP($C273,ModMap!$A$2:$B$21,2,FALSE)&amp;"'!Z:Z"),MATCH($K273,INDIRECT("'"&amp;VLOOKUP($C273,ModMap!$A$2:$B$21,2,FALSE)&amp;"'!$K:$K"),0)),"")</f>
        <v>Unassigned</v>
      </c>
      <c r="AA273" s="44" t="s">
        <v>36</v>
      </c>
      <c r="AB273" s="39" t="str">
        <f t="array" ref="AB273">IFERROR(INDEX(INDIRECT("'"&amp;VLOOKUP($C273,ModMap!$A$2:$B$21,2,FALSE)&amp;"'!AB:AB"),MATCH($K273,INDIRECT("'"&amp;VLOOKUP($C273,ModMap!$A$2:$B$21,2,FALSE)&amp;"'!$K:$K"),0)),"")</f>
        <v>N/A</v>
      </c>
      <c r="AC273" s="39" t="str">
        <f t="array" ref="AC273">IFERROR(INDEX(INDIRECT("'"&amp;VLOOKUP($C273,ModMap!$A$2:$B$21,2,FALSE)&amp;"'!AC:AC"),MATCH($K273,INDIRECT("'"&amp;VLOOKUP($C273,ModMap!$A$2:$B$21,2,FALSE)&amp;"'!$K:$K"),0)),"")</f>
        <v/>
      </c>
      <c r="AD273" s="48" t="s">
        <v>33</v>
      </c>
      <c r="AE273" s="39" t="str">
        <f t="array" ref="AE273">IFERROR(INDEX(INDIRECT("'"&amp;VLOOKUP($C273,ModMap!$A$2:$B$21,2,FALSE)&amp;"'!AE:AE"),MATCH($K273,INDIRECT("'"&amp;VLOOKUP($C273,ModMap!$A$2:$B$21,2,FALSE)&amp;"'!$K:$K"),0)),"")</f>
        <v>Not Started</v>
      </c>
      <c r="AF273" s="39" t="str">
        <f t="array" ref="AF273">IFERROR(INDEX(INDIRECT("'"&amp;VLOOKUP($C273,ModMap!$A$2:$B$21,2,FALSE)&amp;"'!AF:AF"),MATCH($K273,INDIRECT("'"&amp;VLOOKUP($C273,ModMap!$A$2:$B$21,2,FALSE)&amp;"'!$K:$K"),0)),"")</f>
        <v>Unassigned</v>
      </c>
      <c r="AG273" s="44" t="s">
        <v>36</v>
      </c>
      <c r="AH273" s="39" t="str">
        <f t="array" ref="AH273">IFERROR(INDEX(INDIRECT("'"&amp;VLOOKUP($C273,ModMap!$A$2:$B$21,2,FALSE)&amp;"'!AH:AH"),MATCH($K273,INDIRECT("'"&amp;VLOOKUP($C273,ModMap!$A$2:$B$21,2,FALSE)&amp;"'!$K:$K"),0)),"")</f>
        <v>N/A</v>
      </c>
      <c r="AI273" s="39" t="str">
        <f t="array" ref="AI273">IFERROR(INDEX(INDIRECT("'"&amp;VLOOKUP($C273,ModMap!$A$2:$B$21,2,FALSE)&amp;"'!AI:AI"),MATCH($K273,INDIRECT("'"&amp;VLOOKUP($C273,ModMap!$A$2:$B$21,2,FALSE)&amp;"'!$K:$K"),0)),"")</f>
        <v/>
      </c>
      <c r="AJ273" s="44" t="s">
        <v>36</v>
      </c>
      <c r="AK273" s="39" t="str">
        <f t="array" ref="AK273">IFERROR(INDEX(INDIRECT("'"&amp;VLOOKUP($C273,ModMap!$A$2:$B$21,2,FALSE)&amp;"'!AK:AK"),MATCH($K273,INDIRECT("'"&amp;VLOOKUP($C273,ModMap!$A$2:$B$21,2,FALSE)&amp;"'!$K:$K"),0)),"")</f>
        <v>N/A</v>
      </c>
      <c r="AL273" s="39" t="str">
        <f t="array" ref="AL273">IFERROR(INDEX(INDIRECT("'"&amp;VLOOKUP($C273,ModMap!$A$2:$B$21,2,FALSE)&amp;"'!AL:AL"),MATCH($K273,INDIRECT("'"&amp;VLOOKUP($C273,ModMap!$A$2:$B$21,2,FALSE)&amp;"'!$K:$K"),0)),"")</f>
        <v/>
      </c>
      <c r="AM273" s="39">
        <f t="shared" si="1"/>
        <v>3</v>
      </c>
      <c r="AN273" s="39" t="str">
        <f t="shared" si="2"/>
        <v>Not Started</v>
      </c>
      <c r="AO273" s="40" t="str">
        <f t="array" ref="AO273">IFERROR(INDEX(INDIRECT("'"&amp;VLOOKUP($C273,ModMap!$A$2:$B$21,2,FALSE)&amp;"'!AO:AO"),MATCH($K273,INDIRECT("'"&amp;VLOOKUP($C273,ModMap!$A$2:$B$21,2,FALSE)&amp;"'!$K:$K"),0)),"")</f>
        <v/>
      </c>
      <c r="AP273" s="49" t="str">
        <f t="array" ref="AP273">IFERROR(HYPERLINK("#'"&amp;VLOOKUP($C273,ModMap!$A$2:$B$21,2,FALSE)&amp;"'!V"&amp;MATCH($K273,INDIRECT("'"&amp;VLOOKUP($C273,ModMap!$A$2:$B$21,2,FALSE)&amp;"'!$K:$K"),0),"Edit on module sheet"),"")</f>
        <v>Edit on module sheet</v>
      </c>
    </row>
    <row r="274" ht="42.0" customHeight="1">
      <c r="A274" s="50">
        <v>272.0</v>
      </c>
      <c r="B274" s="50">
        <v>993.0</v>
      </c>
      <c r="C274" s="50" t="s">
        <v>139</v>
      </c>
      <c r="D274" s="51" t="s">
        <v>140</v>
      </c>
      <c r="E274" s="31" t="s">
        <v>69</v>
      </c>
      <c r="F274" s="80" t="s">
        <v>3331</v>
      </c>
      <c r="G274" s="51" t="s">
        <v>3334</v>
      </c>
      <c r="H274" s="50" t="s">
        <v>4088</v>
      </c>
      <c r="I274" s="50" t="s">
        <v>3774</v>
      </c>
      <c r="J274" s="51" t="s">
        <v>3775</v>
      </c>
      <c r="K274" s="50" t="s">
        <v>4089</v>
      </c>
      <c r="L274" s="51" t="s">
        <v>4090</v>
      </c>
      <c r="M274" s="48" t="s">
        <v>434</v>
      </c>
      <c r="N274" s="50" t="s">
        <v>69</v>
      </c>
      <c r="O274" s="50" t="s">
        <v>4091</v>
      </c>
      <c r="P274" s="51" t="s">
        <v>3776</v>
      </c>
      <c r="Q274" s="51" t="s">
        <v>4092</v>
      </c>
      <c r="R274" s="50" t="s">
        <v>251</v>
      </c>
      <c r="S274" s="50" t="s">
        <v>69</v>
      </c>
      <c r="T274" s="50" t="str">
        <f t="array" ref="T274">IFERROR(INDEX(INDIRECT("'"&amp;VLOOKUP($C274,ModMap!$A$2:$B$21,2,FALSE)&amp;"'!T:T"),MATCH($K274,INDIRECT("'"&amp;VLOOKUP($C274,ModMap!$A$2:$B$21,2,FALSE)&amp;"'!$K:$K"),0)),"")</f>
        <v>Unassigned</v>
      </c>
      <c r="U274" s="48" t="s">
        <v>33</v>
      </c>
      <c r="V274" s="50" t="str">
        <f t="array" ref="V274">IFERROR(INDEX(INDIRECT("'"&amp;VLOOKUP($C274,ModMap!$A$2:$B$21,2,FALSE)&amp;"'!V:V"),MATCH($K274,INDIRECT("'"&amp;VLOOKUP($C274,ModMap!$A$2:$B$21,2,FALSE)&amp;"'!$K:$K"),0)),"")</f>
        <v>Not Started</v>
      </c>
      <c r="W274" s="50" t="str">
        <f t="array" ref="W274">IFERROR(INDEX(INDIRECT("'"&amp;VLOOKUP($C274,ModMap!$A$2:$B$21,2,FALSE)&amp;"'!W:W"),MATCH($K274,INDIRECT("'"&amp;VLOOKUP($C274,ModMap!$A$2:$B$21,2,FALSE)&amp;"'!$K:$K"),0)),"")</f>
        <v>Unassigned</v>
      </c>
      <c r="X274" s="48" t="s">
        <v>33</v>
      </c>
      <c r="Y274" s="50" t="str">
        <f t="array" ref="Y274">IFERROR(INDEX(INDIRECT("'"&amp;VLOOKUP($C274,ModMap!$A$2:$B$21,2,FALSE)&amp;"'!Y:Y"),MATCH($K274,INDIRECT("'"&amp;VLOOKUP($C274,ModMap!$A$2:$B$21,2,FALSE)&amp;"'!$K:$K"),0)),"")</f>
        <v>Not Started</v>
      </c>
      <c r="Z274" s="50" t="str">
        <f t="array" ref="Z274">IFERROR(INDEX(INDIRECT("'"&amp;VLOOKUP($C274,ModMap!$A$2:$B$21,2,FALSE)&amp;"'!Z:Z"),MATCH($K274,INDIRECT("'"&amp;VLOOKUP($C274,ModMap!$A$2:$B$21,2,FALSE)&amp;"'!$K:$K"),0)),"")</f>
        <v>Unassigned</v>
      </c>
      <c r="AA274" s="44" t="s">
        <v>36</v>
      </c>
      <c r="AB274" s="50" t="str">
        <f t="array" ref="AB274">IFERROR(INDEX(INDIRECT("'"&amp;VLOOKUP($C274,ModMap!$A$2:$B$21,2,FALSE)&amp;"'!AB:AB"),MATCH($K274,INDIRECT("'"&amp;VLOOKUP($C274,ModMap!$A$2:$B$21,2,FALSE)&amp;"'!$K:$K"),0)),"")</f>
        <v>N/A</v>
      </c>
      <c r="AC274" s="50" t="str">
        <f t="array" ref="AC274">IFERROR(INDEX(INDIRECT("'"&amp;VLOOKUP($C274,ModMap!$A$2:$B$21,2,FALSE)&amp;"'!AC:AC"),MATCH($K274,INDIRECT("'"&amp;VLOOKUP($C274,ModMap!$A$2:$B$21,2,FALSE)&amp;"'!$K:$K"),0)),"")</f>
        <v/>
      </c>
      <c r="AD274" s="44" t="s">
        <v>36</v>
      </c>
      <c r="AE274" s="50" t="str">
        <f t="array" ref="AE274">IFERROR(INDEX(INDIRECT("'"&amp;VLOOKUP($C274,ModMap!$A$2:$B$21,2,FALSE)&amp;"'!AE:AE"),MATCH($K274,INDIRECT("'"&amp;VLOOKUP($C274,ModMap!$A$2:$B$21,2,FALSE)&amp;"'!$K:$K"),0)),"")</f>
        <v>N/A</v>
      </c>
      <c r="AF274" s="50" t="str">
        <f t="array" ref="AF274">IFERROR(INDEX(INDIRECT("'"&amp;VLOOKUP($C274,ModMap!$A$2:$B$21,2,FALSE)&amp;"'!AF:AF"),MATCH($K274,INDIRECT("'"&amp;VLOOKUP($C274,ModMap!$A$2:$B$21,2,FALSE)&amp;"'!$K:$K"),0)),"")</f>
        <v/>
      </c>
      <c r="AG274" s="48" t="s">
        <v>33</v>
      </c>
      <c r="AH274" s="50" t="str">
        <f t="array" ref="AH274">IFERROR(INDEX(INDIRECT("'"&amp;VLOOKUP($C274,ModMap!$A$2:$B$21,2,FALSE)&amp;"'!AH:AH"),MATCH($K274,INDIRECT("'"&amp;VLOOKUP($C274,ModMap!$A$2:$B$21,2,FALSE)&amp;"'!$K:$K"),0)),"")</f>
        <v>Not Started</v>
      </c>
      <c r="AI274" s="50" t="str">
        <f t="array" ref="AI274">IFERROR(INDEX(INDIRECT("'"&amp;VLOOKUP($C274,ModMap!$A$2:$B$21,2,FALSE)&amp;"'!AI:AI"),MATCH($K274,INDIRECT("'"&amp;VLOOKUP($C274,ModMap!$A$2:$B$21,2,FALSE)&amp;"'!$K:$K"),0)),"")</f>
        <v>Unassigned</v>
      </c>
      <c r="AJ274" s="44" t="s">
        <v>36</v>
      </c>
      <c r="AK274" s="50" t="str">
        <f t="array" ref="AK274">IFERROR(INDEX(INDIRECT("'"&amp;VLOOKUP($C274,ModMap!$A$2:$B$21,2,FALSE)&amp;"'!AK:AK"),MATCH($K274,INDIRECT("'"&amp;VLOOKUP($C274,ModMap!$A$2:$B$21,2,FALSE)&amp;"'!$K:$K"),0)),"")</f>
        <v>N/A</v>
      </c>
      <c r="AL274" s="50" t="str">
        <f t="array" ref="AL274">IFERROR(INDEX(INDIRECT("'"&amp;VLOOKUP($C274,ModMap!$A$2:$B$21,2,FALSE)&amp;"'!AL:AL"),MATCH($K274,INDIRECT("'"&amp;VLOOKUP($C274,ModMap!$A$2:$B$21,2,FALSE)&amp;"'!$K:$K"),0)),"")</f>
        <v/>
      </c>
      <c r="AM274" s="50">
        <f t="shared" si="1"/>
        <v>3</v>
      </c>
      <c r="AN274" s="50" t="str">
        <f t="shared" si="2"/>
        <v>Not Started</v>
      </c>
      <c r="AO274" s="51" t="str">
        <f t="array" ref="AO274">IFERROR(INDEX(INDIRECT("'"&amp;VLOOKUP($C274,ModMap!$A$2:$B$21,2,FALSE)&amp;"'!AO:AO"),MATCH($K274,INDIRECT("'"&amp;VLOOKUP($C274,ModMap!$A$2:$B$21,2,FALSE)&amp;"'!$K:$K"),0)),"")</f>
        <v/>
      </c>
      <c r="AP274" s="49" t="str">
        <f t="array" ref="AP274">IFERROR(HYPERLINK("#'"&amp;VLOOKUP($C274,ModMap!$A$2:$B$21,2,FALSE)&amp;"'!V"&amp;MATCH($K274,INDIRECT("'"&amp;VLOOKUP($C274,ModMap!$A$2:$B$21,2,FALSE)&amp;"'!$K:$K"),0),"Edit on module sheet"),"")</f>
        <v>Edit on module sheet</v>
      </c>
    </row>
    <row r="275" ht="42.0" customHeight="1">
      <c r="A275" s="39">
        <v>273.0</v>
      </c>
      <c r="B275" s="39">
        <v>994.0</v>
      </c>
      <c r="C275" s="39" t="s">
        <v>139</v>
      </c>
      <c r="D275" s="40" t="s">
        <v>140</v>
      </c>
      <c r="E275" s="31" t="s">
        <v>69</v>
      </c>
      <c r="F275" s="80" t="s">
        <v>3331</v>
      </c>
      <c r="G275" s="40" t="s">
        <v>3334</v>
      </c>
      <c r="H275" s="39" t="s">
        <v>4088</v>
      </c>
      <c r="I275" s="39" t="s">
        <v>3774</v>
      </c>
      <c r="J275" s="40" t="s">
        <v>3775</v>
      </c>
      <c r="K275" s="39" t="s">
        <v>4093</v>
      </c>
      <c r="L275" s="40" t="s">
        <v>4094</v>
      </c>
      <c r="M275" s="48" t="s">
        <v>434</v>
      </c>
      <c r="N275" s="39" t="s">
        <v>69</v>
      </c>
      <c r="O275" s="39" t="s">
        <v>4091</v>
      </c>
      <c r="P275" s="40" t="s">
        <v>3776</v>
      </c>
      <c r="Q275" s="40" t="s">
        <v>4092</v>
      </c>
      <c r="R275" s="39" t="s">
        <v>251</v>
      </c>
      <c r="S275" s="39" t="s">
        <v>69</v>
      </c>
      <c r="T275" s="39" t="str">
        <f t="array" ref="T275">IFERROR(INDEX(INDIRECT("'"&amp;VLOOKUP($C275,ModMap!$A$2:$B$21,2,FALSE)&amp;"'!T:T"),MATCH($K275,INDIRECT("'"&amp;VLOOKUP($C275,ModMap!$A$2:$B$21,2,FALSE)&amp;"'!$K:$K"),0)),"")</f>
        <v>Unassigned</v>
      </c>
      <c r="U275" s="44" t="s">
        <v>36</v>
      </c>
      <c r="V275" s="39" t="str">
        <f t="array" ref="V275">IFERROR(INDEX(INDIRECT("'"&amp;VLOOKUP($C275,ModMap!$A$2:$B$21,2,FALSE)&amp;"'!V:V"),MATCH($K275,INDIRECT("'"&amp;VLOOKUP($C275,ModMap!$A$2:$B$21,2,FALSE)&amp;"'!$K:$K"),0)),"")</f>
        <v>N/A</v>
      </c>
      <c r="W275" s="39" t="str">
        <f t="array" ref="W275">IFERROR(INDEX(INDIRECT("'"&amp;VLOOKUP($C275,ModMap!$A$2:$B$21,2,FALSE)&amp;"'!W:W"),MATCH($K275,INDIRECT("'"&amp;VLOOKUP($C275,ModMap!$A$2:$B$21,2,FALSE)&amp;"'!$K:$K"),0)),"")</f>
        <v/>
      </c>
      <c r="X275" s="44" t="s">
        <v>36</v>
      </c>
      <c r="Y275" s="39" t="str">
        <f t="array" ref="Y275">IFERROR(INDEX(INDIRECT("'"&amp;VLOOKUP($C275,ModMap!$A$2:$B$21,2,FALSE)&amp;"'!Y:Y"),MATCH($K275,INDIRECT("'"&amp;VLOOKUP($C275,ModMap!$A$2:$B$21,2,FALSE)&amp;"'!$K:$K"),0)),"")</f>
        <v>N/A</v>
      </c>
      <c r="Z275" s="39" t="str">
        <f t="array" ref="Z275">IFERROR(INDEX(INDIRECT("'"&amp;VLOOKUP($C275,ModMap!$A$2:$B$21,2,FALSE)&amp;"'!Z:Z"),MATCH($K275,INDIRECT("'"&amp;VLOOKUP($C275,ModMap!$A$2:$B$21,2,FALSE)&amp;"'!$K:$K"),0)),"")</f>
        <v/>
      </c>
      <c r="AA275" s="44" t="s">
        <v>36</v>
      </c>
      <c r="AB275" s="39" t="str">
        <f t="array" ref="AB275">IFERROR(INDEX(INDIRECT("'"&amp;VLOOKUP($C275,ModMap!$A$2:$B$21,2,FALSE)&amp;"'!AB:AB"),MATCH($K275,INDIRECT("'"&amp;VLOOKUP($C275,ModMap!$A$2:$B$21,2,FALSE)&amp;"'!$K:$K"),0)),"")</f>
        <v>N/A</v>
      </c>
      <c r="AC275" s="39" t="str">
        <f t="array" ref="AC275">IFERROR(INDEX(INDIRECT("'"&amp;VLOOKUP($C275,ModMap!$A$2:$B$21,2,FALSE)&amp;"'!AC:AC"),MATCH($K275,INDIRECT("'"&amp;VLOOKUP($C275,ModMap!$A$2:$B$21,2,FALSE)&amp;"'!$K:$K"),0)),"")</f>
        <v/>
      </c>
      <c r="AD275" s="44" t="s">
        <v>36</v>
      </c>
      <c r="AE275" s="39" t="str">
        <f t="array" ref="AE275">IFERROR(INDEX(INDIRECT("'"&amp;VLOOKUP($C275,ModMap!$A$2:$B$21,2,FALSE)&amp;"'!AE:AE"),MATCH($K275,INDIRECT("'"&amp;VLOOKUP($C275,ModMap!$A$2:$B$21,2,FALSE)&amp;"'!$K:$K"),0)),"")</f>
        <v>N/A</v>
      </c>
      <c r="AF275" s="39" t="str">
        <f t="array" ref="AF275">IFERROR(INDEX(INDIRECT("'"&amp;VLOOKUP($C275,ModMap!$A$2:$B$21,2,FALSE)&amp;"'!AF:AF"),MATCH($K275,INDIRECT("'"&amp;VLOOKUP($C275,ModMap!$A$2:$B$21,2,FALSE)&amp;"'!$K:$K"),0)),"")</f>
        <v/>
      </c>
      <c r="AG275" s="48" t="s">
        <v>33</v>
      </c>
      <c r="AH275" s="39" t="str">
        <f t="array" ref="AH275">IFERROR(INDEX(INDIRECT("'"&amp;VLOOKUP($C275,ModMap!$A$2:$B$21,2,FALSE)&amp;"'!AH:AH"),MATCH($K275,INDIRECT("'"&amp;VLOOKUP($C275,ModMap!$A$2:$B$21,2,FALSE)&amp;"'!$K:$K"),0)),"")</f>
        <v>Not Started</v>
      </c>
      <c r="AI275" s="39" t="str">
        <f t="array" ref="AI275">IFERROR(INDEX(INDIRECT("'"&amp;VLOOKUP($C275,ModMap!$A$2:$B$21,2,FALSE)&amp;"'!AI:AI"),MATCH($K275,INDIRECT("'"&amp;VLOOKUP($C275,ModMap!$A$2:$B$21,2,FALSE)&amp;"'!$K:$K"),0)),"")</f>
        <v>Unassigned</v>
      </c>
      <c r="AJ275" s="44" t="s">
        <v>36</v>
      </c>
      <c r="AK275" s="39" t="str">
        <f t="array" ref="AK275">IFERROR(INDEX(INDIRECT("'"&amp;VLOOKUP($C275,ModMap!$A$2:$B$21,2,FALSE)&amp;"'!AK:AK"),MATCH($K275,INDIRECT("'"&amp;VLOOKUP($C275,ModMap!$A$2:$B$21,2,FALSE)&amp;"'!$K:$K"),0)),"")</f>
        <v>N/A</v>
      </c>
      <c r="AL275" s="39" t="str">
        <f t="array" ref="AL275">IFERROR(INDEX(INDIRECT("'"&amp;VLOOKUP($C275,ModMap!$A$2:$B$21,2,FALSE)&amp;"'!AL:AL"),MATCH($K275,INDIRECT("'"&amp;VLOOKUP($C275,ModMap!$A$2:$B$21,2,FALSE)&amp;"'!$K:$K"),0)),"")</f>
        <v/>
      </c>
      <c r="AM275" s="39">
        <f t="shared" si="1"/>
        <v>1</v>
      </c>
      <c r="AN275" s="39" t="str">
        <f t="shared" si="2"/>
        <v>Not Started</v>
      </c>
      <c r="AO275" s="40" t="str">
        <f t="array" ref="AO275">IFERROR(INDEX(INDIRECT("'"&amp;VLOOKUP($C275,ModMap!$A$2:$B$21,2,FALSE)&amp;"'!AO:AO"),MATCH($K275,INDIRECT("'"&amp;VLOOKUP($C275,ModMap!$A$2:$B$21,2,FALSE)&amp;"'!$K:$K"),0)),"")</f>
        <v/>
      </c>
      <c r="AP275" s="49" t="str">
        <f t="array" ref="AP275">IFERROR(HYPERLINK("#'"&amp;VLOOKUP($C275,ModMap!$A$2:$B$21,2,FALSE)&amp;"'!V"&amp;MATCH($K275,INDIRECT("'"&amp;VLOOKUP($C275,ModMap!$A$2:$B$21,2,FALSE)&amp;"'!$K:$K"),0),"Edit on module sheet"),"")</f>
        <v>Edit on module sheet</v>
      </c>
    </row>
    <row r="276" ht="42.0" customHeight="1">
      <c r="A276" s="50">
        <v>274.0</v>
      </c>
      <c r="B276" s="50">
        <v>995.0</v>
      </c>
      <c r="C276" s="50" t="s">
        <v>139</v>
      </c>
      <c r="D276" s="51" t="s">
        <v>140</v>
      </c>
      <c r="E276" s="31" t="s">
        <v>69</v>
      </c>
      <c r="F276" s="80" t="s">
        <v>3331</v>
      </c>
      <c r="G276" s="51" t="s">
        <v>3334</v>
      </c>
      <c r="H276" s="50" t="s">
        <v>4088</v>
      </c>
      <c r="I276" s="50" t="s">
        <v>3774</v>
      </c>
      <c r="J276" s="51" t="s">
        <v>3775</v>
      </c>
      <c r="K276" s="50" t="s">
        <v>4095</v>
      </c>
      <c r="L276" s="51" t="s">
        <v>4096</v>
      </c>
      <c r="M276" s="48" t="s">
        <v>434</v>
      </c>
      <c r="N276" s="50" t="s">
        <v>69</v>
      </c>
      <c r="O276" s="50" t="s">
        <v>4091</v>
      </c>
      <c r="P276" s="51" t="s">
        <v>3776</v>
      </c>
      <c r="Q276" s="51" t="s">
        <v>4092</v>
      </c>
      <c r="R276" s="50" t="s">
        <v>251</v>
      </c>
      <c r="S276" s="50" t="s">
        <v>69</v>
      </c>
      <c r="T276" s="50" t="str">
        <f t="array" ref="T276">IFERROR(INDEX(INDIRECT("'"&amp;VLOOKUP($C276,ModMap!$A$2:$B$21,2,FALSE)&amp;"'!T:T"),MATCH($K276,INDIRECT("'"&amp;VLOOKUP($C276,ModMap!$A$2:$B$21,2,FALSE)&amp;"'!$K:$K"),0)),"")</f>
        <v>Unassigned</v>
      </c>
      <c r="U276" s="44" t="s">
        <v>36</v>
      </c>
      <c r="V276" s="50" t="str">
        <f t="array" ref="V276">IFERROR(INDEX(INDIRECT("'"&amp;VLOOKUP($C276,ModMap!$A$2:$B$21,2,FALSE)&amp;"'!V:V"),MATCH($K276,INDIRECT("'"&amp;VLOOKUP($C276,ModMap!$A$2:$B$21,2,FALSE)&amp;"'!$K:$K"),0)),"")</f>
        <v>N/A</v>
      </c>
      <c r="W276" s="50" t="str">
        <f t="array" ref="W276">IFERROR(INDEX(INDIRECT("'"&amp;VLOOKUP($C276,ModMap!$A$2:$B$21,2,FALSE)&amp;"'!W:W"),MATCH($K276,INDIRECT("'"&amp;VLOOKUP($C276,ModMap!$A$2:$B$21,2,FALSE)&amp;"'!$K:$K"),0)),"")</f>
        <v/>
      </c>
      <c r="X276" s="48" t="s">
        <v>33</v>
      </c>
      <c r="Y276" s="50" t="str">
        <f t="array" ref="Y276">IFERROR(INDEX(INDIRECT("'"&amp;VLOOKUP($C276,ModMap!$A$2:$B$21,2,FALSE)&amp;"'!Y:Y"),MATCH($K276,INDIRECT("'"&amp;VLOOKUP($C276,ModMap!$A$2:$B$21,2,FALSE)&amp;"'!$K:$K"),0)),"")</f>
        <v>Not Started</v>
      </c>
      <c r="Z276" s="50" t="str">
        <f t="array" ref="Z276">IFERROR(INDEX(INDIRECT("'"&amp;VLOOKUP($C276,ModMap!$A$2:$B$21,2,FALSE)&amp;"'!Z:Z"),MATCH($K276,INDIRECT("'"&amp;VLOOKUP($C276,ModMap!$A$2:$B$21,2,FALSE)&amp;"'!$K:$K"),0)),"")</f>
        <v>Unassigned</v>
      </c>
      <c r="AA276" s="44" t="s">
        <v>36</v>
      </c>
      <c r="AB276" s="50" t="str">
        <f t="array" ref="AB276">IFERROR(INDEX(INDIRECT("'"&amp;VLOOKUP($C276,ModMap!$A$2:$B$21,2,FALSE)&amp;"'!AB:AB"),MATCH($K276,INDIRECT("'"&amp;VLOOKUP($C276,ModMap!$A$2:$B$21,2,FALSE)&amp;"'!$K:$K"),0)),"")</f>
        <v>N/A</v>
      </c>
      <c r="AC276" s="50" t="str">
        <f t="array" ref="AC276">IFERROR(INDEX(INDIRECT("'"&amp;VLOOKUP($C276,ModMap!$A$2:$B$21,2,FALSE)&amp;"'!AC:AC"),MATCH($K276,INDIRECT("'"&amp;VLOOKUP($C276,ModMap!$A$2:$B$21,2,FALSE)&amp;"'!$K:$K"),0)),"")</f>
        <v/>
      </c>
      <c r="AD276" s="44" t="s">
        <v>36</v>
      </c>
      <c r="AE276" s="50" t="str">
        <f t="array" ref="AE276">IFERROR(INDEX(INDIRECT("'"&amp;VLOOKUP($C276,ModMap!$A$2:$B$21,2,FALSE)&amp;"'!AE:AE"),MATCH($K276,INDIRECT("'"&amp;VLOOKUP($C276,ModMap!$A$2:$B$21,2,FALSE)&amp;"'!$K:$K"),0)),"")</f>
        <v>N/A</v>
      </c>
      <c r="AF276" s="50" t="str">
        <f t="array" ref="AF276">IFERROR(INDEX(INDIRECT("'"&amp;VLOOKUP($C276,ModMap!$A$2:$B$21,2,FALSE)&amp;"'!AF:AF"),MATCH($K276,INDIRECT("'"&amp;VLOOKUP($C276,ModMap!$A$2:$B$21,2,FALSE)&amp;"'!$K:$K"),0)),"")</f>
        <v/>
      </c>
      <c r="AG276" s="44" t="s">
        <v>36</v>
      </c>
      <c r="AH276" s="50" t="str">
        <f t="array" ref="AH276">IFERROR(INDEX(INDIRECT("'"&amp;VLOOKUP($C276,ModMap!$A$2:$B$21,2,FALSE)&amp;"'!AH:AH"),MATCH($K276,INDIRECT("'"&amp;VLOOKUP($C276,ModMap!$A$2:$B$21,2,FALSE)&amp;"'!$K:$K"),0)),"")</f>
        <v>N/A</v>
      </c>
      <c r="AI276" s="50" t="str">
        <f t="array" ref="AI276">IFERROR(INDEX(INDIRECT("'"&amp;VLOOKUP($C276,ModMap!$A$2:$B$21,2,FALSE)&amp;"'!AI:AI"),MATCH($K276,INDIRECT("'"&amp;VLOOKUP($C276,ModMap!$A$2:$B$21,2,FALSE)&amp;"'!$K:$K"),0)),"")</f>
        <v/>
      </c>
      <c r="AJ276" s="44" t="s">
        <v>36</v>
      </c>
      <c r="AK276" s="50" t="str">
        <f t="array" ref="AK276">IFERROR(INDEX(INDIRECT("'"&amp;VLOOKUP($C276,ModMap!$A$2:$B$21,2,FALSE)&amp;"'!AK:AK"),MATCH($K276,INDIRECT("'"&amp;VLOOKUP($C276,ModMap!$A$2:$B$21,2,FALSE)&amp;"'!$K:$K"),0)),"")</f>
        <v>N/A</v>
      </c>
      <c r="AL276" s="50" t="str">
        <f t="array" ref="AL276">IFERROR(INDEX(INDIRECT("'"&amp;VLOOKUP($C276,ModMap!$A$2:$B$21,2,FALSE)&amp;"'!AL:AL"),MATCH($K276,INDIRECT("'"&amp;VLOOKUP($C276,ModMap!$A$2:$B$21,2,FALSE)&amp;"'!$K:$K"),0)),"")</f>
        <v/>
      </c>
      <c r="AM276" s="50">
        <f t="shared" si="1"/>
        <v>1</v>
      </c>
      <c r="AN276" s="50" t="str">
        <f t="shared" si="2"/>
        <v>Not Started</v>
      </c>
      <c r="AO276" s="51" t="str">
        <f t="array" ref="AO276">IFERROR(INDEX(INDIRECT("'"&amp;VLOOKUP($C276,ModMap!$A$2:$B$21,2,FALSE)&amp;"'!AO:AO"),MATCH($K276,INDIRECT("'"&amp;VLOOKUP($C276,ModMap!$A$2:$B$21,2,FALSE)&amp;"'!$K:$K"),0)),"")</f>
        <v/>
      </c>
      <c r="AP276" s="49" t="str">
        <f t="array" ref="AP276">IFERROR(HYPERLINK("#'"&amp;VLOOKUP($C276,ModMap!$A$2:$B$21,2,FALSE)&amp;"'!V"&amp;MATCH($K276,INDIRECT("'"&amp;VLOOKUP($C276,ModMap!$A$2:$B$21,2,FALSE)&amp;"'!$K:$K"),0),"Edit on module sheet"),"")</f>
        <v>Edit on module sheet</v>
      </c>
    </row>
    <row r="277" ht="42.0" customHeight="1">
      <c r="A277" s="39">
        <v>275.0</v>
      </c>
      <c r="B277" s="39">
        <v>996.0</v>
      </c>
      <c r="C277" s="39" t="s">
        <v>139</v>
      </c>
      <c r="D277" s="40" t="s">
        <v>140</v>
      </c>
      <c r="E277" s="31" t="s">
        <v>69</v>
      </c>
      <c r="F277" s="80" t="s">
        <v>3331</v>
      </c>
      <c r="G277" s="40" t="s">
        <v>3334</v>
      </c>
      <c r="H277" s="39" t="s">
        <v>4097</v>
      </c>
      <c r="I277" s="39" t="s">
        <v>3781</v>
      </c>
      <c r="J277" s="40" t="s">
        <v>3782</v>
      </c>
      <c r="K277" s="39" t="s">
        <v>4098</v>
      </c>
      <c r="L277" s="40" t="s">
        <v>4099</v>
      </c>
      <c r="M277" s="48" t="s">
        <v>434</v>
      </c>
      <c r="N277" s="39" t="s">
        <v>69</v>
      </c>
      <c r="O277" s="39" t="s">
        <v>4100</v>
      </c>
      <c r="P277" s="40" t="s">
        <v>3783</v>
      </c>
      <c r="Q277" s="40" t="s">
        <v>4101</v>
      </c>
      <c r="R277" s="39" t="s">
        <v>4102</v>
      </c>
      <c r="S277" s="39" t="s">
        <v>69</v>
      </c>
      <c r="T277" s="39" t="str">
        <f t="array" ref="T277">IFERROR(INDEX(INDIRECT("'"&amp;VLOOKUP($C277,ModMap!$A$2:$B$21,2,FALSE)&amp;"'!T:T"),MATCH($K277,INDIRECT("'"&amp;VLOOKUP($C277,ModMap!$A$2:$B$21,2,FALSE)&amp;"'!$K:$K"),0)),"")</f>
        <v>Unassigned</v>
      </c>
      <c r="U277" s="44" t="s">
        <v>36</v>
      </c>
      <c r="V277" s="39" t="str">
        <f t="array" ref="V277">IFERROR(INDEX(INDIRECT("'"&amp;VLOOKUP($C277,ModMap!$A$2:$B$21,2,FALSE)&amp;"'!V:V"),MATCH($K277,INDIRECT("'"&amp;VLOOKUP($C277,ModMap!$A$2:$B$21,2,FALSE)&amp;"'!$K:$K"),0)),"")</f>
        <v>N/A</v>
      </c>
      <c r="W277" s="39" t="str">
        <f t="array" ref="W277">IFERROR(INDEX(INDIRECT("'"&amp;VLOOKUP($C277,ModMap!$A$2:$B$21,2,FALSE)&amp;"'!W:W"),MATCH($K277,INDIRECT("'"&amp;VLOOKUP($C277,ModMap!$A$2:$B$21,2,FALSE)&amp;"'!$K:$K"),0)),"")</f>
        <v/>
      </c>
      <c r="X277" s="44" t="s">
        <v>36</v>
      </c>
      <c r="Y277" s="39" t="str">
        <f t="array" ref="Y277">IFERROR(INDEX(INDIRECT("'"&amp;VLOOKUP($C277,ModMap!$A$2:$B$21,2,FALSE)&amp;"'!Y:Y"),MATCH($K277,INDIRECT("'"&amp;VLOOKUP($C277,ModMap!$A$2:$B$21,2,FALSE)&amp;"'!$K:$K"),0)),"")</f>
        <v>N/A</v>
      </c>
      <c r="Z277" s="39" t="str">
        <f t="array" ref="Z277">IFERROR(INDEX(INDIRECT("'"&amp;VLOOKUP($C277,ModMap!$A$2:$B$21,2,FALSE)&amp;"'!Z:Z"),MATCH($K277,INDIRECT("'"&amp;VLOOKUP($C277,ModMap!$A$2:$B$21,2,FALSE)&amp;"'!$K:$K"),0)),"")</f>
        <v/>
      </c>
      <c r="AA277" s="44" t="s">
        <v>36</v>
      </c>
      <c r="AB277" s="39" t="str">
        <f t="array" ref="AB277">IFERROR(INDEX(INDIRECT("'"&amp;VLOOKUP($C277,ModMap!$A$2:$B$21,2,FALSE)&amp;"'!AB:AB"),MATCH($K277,INDIRECT("'"&amp;VLOOKUP($C277,ModMap!$A$2:$B$21,2,FALSE)&amp;"'!$K:$K"),0)),"")</f>
        <v>N/A</v>
      </c>
      <c r="AC277" s="39" t="str">
        <f t="array" ref="AC277">IFERROR(INDEX(INDIRECT("'"&amp;VLOOKUP($C277,ModMap!$A$2:$B$21,2,FALSE)&amp;"'!AC:AC"),MATCH($K277,INDIRECT("'"&amp;VLOOKUP($C277,ModMap!$A$2:$B$21,2,FALSE)&amp;"'!$K:$K"),0)),"")</f>
        <v/>
      </c>
      <c r="AD277" s="44" t="s">
        <v>36</v>
      </c>
      <c r="AE277" s="39" t="str">
        <f t="array" ref="AE277">IFERROR(INDEX(INDIRECT("'"&amp;VLOOKUP($C277,ModMap!$A$2:$B$21,2,FALSE)&amp;"'!AE:AE"),MATCH($K277,INDIRECT("'"&amp;VLOOKUP($C277,ModMap!$A$2:$B$21,2,FALSE)&amp;"'!$K:$K"),0)),"")</f>
        <v>N/A</v>
      </c>
      <c r="AF277" s="39" t="str">
        <f t="array" ref="AF277">IFERROR(INDEX(INDIRECT("'"&amp;VLOOKUP($C277,ModMap!$A$2:$B$21,2,FALSE)&amp;"'!AF:AF"),MATCH($K277,INDIRECT("'"&amp;VLOOKUP($C277,ModMap!$A$2:$B$21,2,FALSE)&amp;"'!$K:$K"),0)),"")</f>
        <v/>
      </c>
      <c r="AG277" s="44" t="s">
        <v>36</v>
      </c>
      <c r="AH277" s="39" t="str">
        <f t="array" ref="AH277">IFERROR(INDEX(INDIRECT("'"&amp;VLOOKUP($C277,ModMap!$A$2:$B$21,2,FALSE)&amp;"'!AH:AH"),MATCH($K277,INDIRECT("'"&amp;VLOOKUP($C277,ModMap!$A$2:$B$21,2,FALSE)&amp;"'!$K:$K"),0)),"")</f>
        <v>N/A</v>
      </c>
      <c r="AI277" s="39" t="str">
        <f t="array" ref="AI277">IFERROR(INDEX(INDIRECT("'"&amp;VLOOKUP($C277,ModMap!$A$2:$B$21,2,FALSE)&amp;"'!AI:AI"),MATCH($K277,INDIRECT("'"&amp;VLOOKUP($C277,ModMap!$A$2:$B$21,2,FALSE)&amp;"'!$K:$K"),0)),"")</f>
        <v/>
      </c>
      <c r="AJ277" s="44" t="s">
        <v>36</v>
      </c>
      <c r="AK277" s="39" t="str">
        <f t="array" ref="AK277">IFERROR(INDEX(INDIRECT("'"&amp;VLOOKUP($C277,ModMap!$A$2:$B$21,2,FALSE)&amp;"'!AK:AK"),MATCH($K277,INDIRECT("'"&amp;VLOOKUP($C277,ModMap!$A$2:$B$21,2,FALSE)&amp;"'!$K:$K"),0)),"")</f>
        <v>N/A</v>
      </c>
      <c r="AL277" s="39" t="str">
        <f t="array" ref="AL277">IFERROR(INDEX(INDIRECT("'"&amp;VLOOKUP($C277,ModMap!$A$2:$B$21,2,FALSE)&amp;"'!AL:AL"),MATCH($K277,INDIRECT("'"&amp;VLOOKUP($C277,ModMap!$A$2:$B$21,2,FALSE)&amp;"'!$K:$K"),0)),"")</f>
        <v/>
      </c>
      <c r="AM277" s="39">
        <f t="shared" si="1"/>
        <v>0</v>
      </c>
      <c r="AN277" s="39" t="str">
        <f t="shared" si="2"/>
        <v>N/A</v>
      </c>
      <c r="AO277" s="40" t="str">
        <f t="array" ref="AO277">IFERROR(INDEX(INDIRECT("'"&amp;VLOOKUP($C277,ModMap!$A$2:$B$21,2,FALSE)&amp;"'!AO:AO"),MATCH($K277,INDIRECT("'"&amp;VLOOKUP($C277,ModMap!$A$2:$B$21,2,FALSE)&amp;"'!$K:$K"),0)),"")</f>
        <v/>
      </c>
      <c r="AP277" s="49" t="str">
        <f t="array" ref="AP277">IFERROR(HYPERLINK("#'"&amp;VLOOKUP($C277,ModMap!$A$2:$B$21,2,FALSE)&amp;"'!V"&amp;MATCH($K277,INDIRECT("'"&amp;VLOOKUP($C277,ModMap!$A$2:$B$21,2,FALSE)&amp;"'!$K:$K"),0),"Edit on module sheet"),"")</f>
        <v>Edit on module sheet</v>
      </c>
    </row>
    <row r="278" ht="42.0" customHeight="1">
      <c r="A278" s="50">
        <v>276.0</v>
      </c>
      <c r="B278" s="50">
        <v>997.0</v>
      </c>
      <c r="C278" s="50" t="s">
        <v>139</v>
      </c>
      <c r="D278" s="51" t="s">
        <v>140</v>
      </c>
      <c r="E278" s="31" t="s">
        <v>69</v>
      </c>
      <c r="F278" s="80" t="s">
        <v>3331</v>
      </c>
      <c r="G278" s="51" t="s">
        <v>3334</v>
      </c>
      <c r="H278" s="50" t="s">
        <v>4097</v>
      </c>
      <c r="I278" s="50" t="s">
        <v>3781</v>
      </c>
      <c r="J278" s="51" t="s">
        <v>3782</v>
      </c>
      <c r="K278" s="50" t="s">
        <v>4103</v>
      </c>
      <c r="L278" s="51" t="s">
        <v>4104</v>
      </c>
      <c r="M278" s="48" t="s">
        <v>434</v>
      </c>
      <c r="N278" s="50" t="s">
        <v>69</v>
      </c>
      <c r="O278" s="50" t="s">
        <v>4100</v>
      </c>
      <c r="P278" s="51" t="s">
        <v>3783</v>
      </c>
      <c r="Q278" s="51" t="s">
        <v>4101</v>
      </c>
      <c r="R278" s="50" t="s">
        <v>4102</v>
      </c>
      <c r="S278" s="50" t="s">
        <v>69</v>
      </c>
      <c r="T278" s="50" t="str">
        <f t="array" ref="T278">IFERROR(INDEX(INDIRECT("'"&amp;VLOOKUP($C278,ModMap!$A$2:$B$21,2,FALSE)&amp;"'!T:T"),MATCH($K278,INDIRECT("'"&amp;VLOOKUP($C278,ModMap!$A$2:$B$21,2,FALSE)&amp;"'!$K:$K"),0)),"")</f>
        <v>Unassigned</v>
      </c>
      <c r="U278" s="48" t="s">
        <v>33</v>
      </c>
      <c r="V278" s="50" t="str">
        <f t="array" ref="V278">IFERROR(INDEX(INDIRECT("'"&amp;VLOOKUP($C278,ModMap!$A$2:$B$21,2,FALSE)&amp;"'!V:V"),MATCH($K278,INDIRECT("'"&amp;VLOOKUP($C278,ModMap!$A$2:$B$21,2,FALSE)&amp;"'!$K:$K"),0)),"")</f>
        <v>Not Started</v>
      </c>
      <c r="W278" s="50" t="str">
        <f t="array" ref="W278">IFERROR(INDEX(INDIRECT("'"&amp;VLOOKUP($C278,ModMap!$A$2:$B$21,2,FALSE)&amp;"'!W:W"),MATCH($K278,INDIRECT("'"&amp;VLOOKUP($C278,ModMap!$A$2:$B$21,2,FALSE)&amp;"'!$K:$K"),0)),"")</f>
        <v>Unassigned</v>
      </c>
      <c r="X278" s="44" t="s">
        <v>36</v>
      </c>
      <c r="Y278" s="50" t="str">
        <f t="array" ref="Y278">IFERROR(INDEX(INDIRECT("'"&amp;VLOOKUP($C278,ModMap!$A$2:$B$21,2,FALSE)&amp;"'!Y:Y"),MATCH($K278,INDIRECT("'"&amp;VLOOKUP($C278,ModMap!$A$2:$B$21,2,FALSE)&amp;"'!$K:$K"),0)),"")</f>
        <v>N/A</v>
      </c>
      <c r="Z278" s="50" t="str">
        <f t="array" ref="Z278">IFERROR(INDEX(INDIRECT("'"&amp;VLOOKUP($C278,ModMap!$A$2:$B$21,2,FALSE)&amp;"'!Z:Z"),MATCH($K278,INDIRECT("'"&amp;VLOOKUP($C278,ModMap!$A$2:$B$21,2,FALSE)&amp;"'!$K:$K"),0)),"")</f>
        <v/>
      </c>
      <c r="AA278" s="44" t="s">
        <v>36</v>
      </c>
      <c r="AB278" s="50" t="str">
        <f t="array" ref="AB278">IFERROR(INDEX(INDIRECT("'"&amp;VLOOKUP($C278,ModMap!$A$2:$B$21,2,FALSE)&amp;"'!AB:AB"),MATCH($K278,INDIRECT("'"&amp;VLOOKUP($C278,ModMap!$A$2:$B$21,2,FALSE)&amp;"'!$K:$K"),0)),"")</f>
        <v>N/A</v>
      </c>
      <c r="AC278" s="50" t="str">
        <f t="array" ref="AC278">IFERROR(INDEX(INDIRECT("'"&amp;VLOOKUP($C278,ModMap!$A$2:$B$21,2,FALSE)&amp;"'!AC:AC"),MATCH($K278,INDIRECT("'"&amp;VLOOKUP($C278,ModMap!$A$2:$B$21,2,FALSE)&amp;"'!$K:$K"),0)),"")</f>
        <v/>
      </c>
      <c r="AD278" s="44" t="s">
        <v>36</v>
      </c>
      <c r="AE278" s="50" t="str">
        <f t="array" ref="AE278">IFERROR(INDEX(INDIRECT("'"&amp;VLOOKUP($C278,ModMap!$A$2:$B$21,2,FALSE)&amp;"'!AE:AE"),MATCH($K278,INDIRECT("'"&amp;VLOOKUP($C278,ModMap!$A$2:$B$21,2,FALSE)&amp;"'!$K:$K"),0)),"")</f>
        <v>N/A</v>
      </c>
      <c r="AF278" s="50" t="str">
        <f t="array" ref="AF278">IFERROR(INDEX(INDIRECT("'"&amp;VLOOKUP($C278,ModMap!$A$2:$B$21,2,FALSE)&amp;"'!AF:AF"),MATCH($K278,INDIRECT("'"&amp;VLOOKUP($C278,ModMap!$A$2:$B$21,2,FALSE)&amp;"'!$K:$K"),0)),"")</f>
        <v/>
      </c>
      <c r="AG278" s="44" t="s">
        <v>36</v>
      </c>
      <c r="AH278" s="50" t="str">
        <f t="array" ref="AH278">IFERROR(INDEX(INDIRECT("'"&amp;VLOOKUP($C278,ModMap!$A$2:$B$21,2,FALSE)&amp;"'!AH:AH"),MATCH($K278,INDIRECT("'"&amp;VLOOKUP($C278,ModMap!$A$2:$B$21,2,FALSE)&amp;"'!$K:$K"),0)),"")</f>
        <v>N/A</v>
      </c>
      <c r="AI278" s="50" t="str">
        <f t="array" ref="AI278">IFERROR(INDEX(INDIRECT("'"&amp;VLOOKUP($C278,ModMap!$A$2:$B$21,2,FALSE)&amp;"'!AI:AI"),MATCH($K278,INDIRECT("'"&amp;VLOOKUP($C278,ModMap!$A$2:$B$21,2,FALSE)&amp;"'!$K:$K"),0)),"")</f>
        <v/>
      </c>
      <c r="AJ278" s="44" t="s">
        <v>36</v>
      </c>
      <c r="AK278" s="50" t="str">
        <f t="array" ref="AK278">IFERROR(INDEX(INDIRECT("'"&amp;VLOOKUP($C278,ModMap!$A$2:$B$21,2,FALSE)&amp;"'!AK:AK"),MATCH($K278,INDIRECT("'"&amp;VLOOKUP($C278,ModMap!$A$2:$B$21,2,FALSE)&amp;"'!$K:$K"),0)),"")</f>
        <v>N/A</v>
      </c>
      <c r="AL278" s="50" t="str">
        <f t="array" ref="AL278">IFERROR(INDEX(INDIRECT("'"&amp;VLOOKUP($C278,ModMap!$A$2:$B$21,2,FALSE)&amp;"'!AL:AL"),MATCH($K278,INDIRECT("'"&amp;VLOOKUP($C278,ModMap!$A$2:$B$21,2,FALSE)&amp;"'!$K:$K"),0)),"")</f>
        <v/>
      </c>
      <c r="AM278" s="50">
        <f t="shared" si="1"/>
        <v>1</v>
      </c>
      <c r="AN278" s="50" t="str">
        <f t="shared" si="2"/>
        <v>Not Started</v>
      </c>
      <c r="AO278" s="51" t="str">
        <f t="array" ref="AO278">IFERROR(INDEX(INDIRECT("'"&amp;VLOOKUP($C278,ModMap!$A$2:$B$21,2,FALSE)&amp;"'!AO:AO"),MATCH($K278,INDIRECT("'"&amp;VLOOKUP($C278,ModMap!$A$2:$B$21,2,FALSE)&amp;"'!$K:$K"),0)),"")</f>
        <v/>
      </c>
      <c r="AP278" s="49" t="str">
        <f t="array" ref="AP278">IFERROR(HYPERLINK("#'"&amp;VLOOKUP($C278,ModMap!$A$2:$B$21,2,FALSE)&amp;"'!V"&amp;MATCH($K278,INDIRECT("'"&amp;VLOOKUP($C278,ModMap!$A$2:$B$21,2,FALSE)&amp;"'!$K:$K"),0),"Edit on module sheet"),"")</f>
        <v>Edit on module sheet</v>
      </c>
    </row>
    <row r="279" ht="42.0" customHeight="1">
      <c r="A279" s="39">
        <v>277.0</v>
      </c>
      <c r="B279" s="39">
        <v>999.0</v>
      </c>
      <c r="C279" s="39" t="s">
        <v>139</v>
      </c>
      <c r="D279" s="40" t="s">
        <v>140</v>
      </c>
      <c r="E279" s="31" t="s">
        <v>69</v>
      </c>
      <c r="F279" s="80" t="s">
        <v>3331</v>
      </c>
      <c r="G279" s="40" t="s">
        <v>3334</v>
      </c>
      <c r="H279" s="39" t="s">
        <v>3335</v>
      </c>
      <c r="I279" s="39" t="s">
        <v>3336</v>
      </c>
      <c r="J279" s="40" t="s">
        <v>3337</v>
      </c>
      <c r="K279" s="39" t="s">
        <v>4105</v>
      </c>
      <c r="L279" s="40" t="s">
        <v>4106</v>
      </c>
      <c r="M279" s="48" t="s">
        <v>434</v>
      </c>
      <c r="N279" s="39" t="s">
        <v>3340</v>
      </c>
      <c r="O279" s="39" t="s">
        <v>3341</v>
      </c>
      <c r="P279" s="40" t="s">
        <v>3342</v>
      </c>
      <c r="Q279" s="40" t="s">
        <v>3343</v>
      </c>
      <c r="R279" s="39" t="s">
        <v>251</v>
      </c>
      <c r="S279" s="39" t="s">
        <v>69</v>
      </c>
      <c r="T279" s="39" t="str">
        <f t="array" ref="T279">IFERROR(INDEX(INDIRECT("'"&amp;VLOOKUP($C279,ModMap!$A$2:$B$21,2,FALSE)&amp;"'!T:T"),MATCH($K279,INDIRECT("'"&amp;VLOOKUP($C279,ModMap!$A$2:$B$21,2,FALSE)&amp;"'!$K:$K"),0)),"")</f>
        <v>Unassigned</v>
      </c>
      <c r="U279" s="44" t="s">
        <v>36</v>
      </c>
      <c r="V279" s="39" t="str">
        <f t="array" ref="V279">IFERROR(INDEX(INDIRECT("'"&amp;VLOOKUP($C279,ModMap!$A$2:$B$21,2,FALSE)&amp;"'!V:V"),MATCH($K279,INDIRECT("'"&amp;VLOOKUP($C279,ModMap!$A$2:$B$21,2,FALSE)&amp;"'!$K:$K"),0)),"")</f>
        <v>N/A</v>
      </c>
      <c r="W279" s="39" t="str">
        <f t="array" ref="W279">IFERROR(INDEX(INDIRECT("'"&amp;VLOOKUP($C279,ModMap!$A$2:$B$21,2,FALSE)&amp;"'!W:W"),MATCH($K279,INDIRECT("'"&amp;VLOOKUP($C279,ModMap!$A$2:$B$21,2,FALSE)&amp;"'!$K:$K"),0)),"")</f>
        <v/>
      </c>
      <c r="X279" s="48" t="s">
        <v>33</v>
      </c>
      <c r="Y279" s="39" t="str">
        <f t="array" ref="Y279">IFERROR(INDEX(INDIRECT("'"&amp;VLOOKUP($C279,ModMap!$A$2:$B$21,2,FALSE)&amp;"'!Y:Y"),MATCH($K279,INDIRECT("'"&amp;VLOOKUP($C279,ModMap!$A$2:$B$21,2,FALSE)&amp;"'!$K:$K"),0)),"")</f>
        <v>Not Started</v>
      </c>
      <c r="Z279" s="39" t="str">
        <f t="array" ref="Z279">IFERROR(INDEX(INDIRECT("'"&amp;VLOOKUP($C279,ModMap!$A$2:$B$21,2,FALSE)&amp;"'!Z:Z"),MATCH($K279,INDIRECT("'"&amp;VLOOKUP($C279,ModMap!$A$2:$B$21,2,FALSE)&amp;"'!$K:$K"),0)),"")</f>
        <v>Unassigned</v>
      </c>
      <c r="AA279" s="44" t="s">
        <v>36</v>
      </c>
      <c r="AB279" s="39" t="str">
        <f t="array" ref="AB279">IFERROR(INDEX(INDIRECT("'"&amp;VLOOKUP($C279,ModMap!$A$2:$B$21,2,FALSE)&amp;"'!AB:AB"),MATCH($K279,INDIRECT("'"&amp;VLOOKUP($C279,ModMap!$A$2:$B$21,2,FALSE)&amp;"'!$K:$K"),0)),"")</f>
        <v>N/A</v>
      </c>
      <c r="AC279" s="39" t="str">
        <f t="array" ref="AC279">IFERROR(INDEX(INDIRECT("'"&amp;VLOOKUP($C279,ModMap!$A$2:$B$21,2,FALSE)&amp;"'!AC:AC"),MATCH($K279,INDIRECT("'"&amp;VLOOKUP($C279,ModMap!$A$2:$B$21,2,FALSE)&amp;"'!$K:$K"),0)),"")</f>
        <v/>
      </c>
      <c r="AD279" s="44" t="s">
        <v>36</v>
      </c>
      <c r="AE279" s="39" t="str">
        <f t="array" ref="AE279">IFERROR(INDEX(INDIRECT("'"&amp;VLOOKUP($C279,ModMap!$A$2:$B$21,2,FALSE)&amp;"'!AE:AE"),MATCH($K279,INDIRECT("'"&amp;VLOOKUP($C279,ModMap!$A$2:$B$21,2,FALSE)&amp;"'!$K:$K"),0)),"")</f>
        <v>N/A</v>
      </c>
      <c r="AF279" s="39" t="str">
        <f t="array" ref="AF279">IFERROR(INDEX(INDIRECT("'"&amp;VLOOKUP($C279,ModMap!$A$2:$B$21,2,FALSE)&amp;"'!AF:AF"),MATCH($K279,INDIRECT("'"&amp;VLOOKUP($C279,ModMap!$A$2:$B$21,2,FALSE)&amp;"'!$K:$K"),0)),"")</f>
        <v/>
      </c>
      <c r="AG279" s="44" t="s">
        <v>36</v>
      </c>
      <c r="AH279" s="39" t="str">
        <f t="array" ref="AH279">IFERROR(INDEX(INDIRECT("'"&amp;VLOOKUP($C279,ModMap!$A$2:$B$21,2,FALSE)&amp;"'!AH:AH"),MATCH($K279,INDIRECT("'"&amp;VLOOKUP($C279,ModMap!$A$2:$B$21,2,FALSE)&amp;"'!$K:$K"),0)),"")</f>
        <v>N/A</v>
      </c>
      <c r="AI279" s="39" t="str">
        <f t="array" ref="AI279">IFERROR(INDEX(INDIRECT("'"&amp;VLOOKUP($C279,ModMap!$A$2:$B$21,2,FALSE)&amp;"'!AI:AI"),MATCH($K279,INDIRECT("'"&amp;VLOOKUP($C279,ModMap!$A$2:$B$21,2,FALSE)&amp;"'!$K:$K"),0)),"")</f>
        <v/>
      </c>
      <c r="AJ279" s="44" t="s">
        <v>36</v>
      </c>
      <c r="AK279" s="39" t="str">
        <f t="array" ref="AK279">IFERROR(INDEX(INDIRECT("'"&amp;VLOOKUP($C279,ModMap!$A$2:$B$21,2,FALSE)&amp;"'!AK:AK"),MATCH($K279,INDIRECT("'"&amp;VLOOKUP($C279,ModMap!$A$2:$B$21,2,FALSE)&amp;"'!$K:$K"),0)),"")</f>
        <v>N/A</v>
      </c>
      <c r="AL279" s="39" t="str">
        <f t="array" ref="AL279">IFERROR(INDEX(INDIRECT("'"&amp;VLOOKUP($C279,ModMap!$A$2:$B$21,2,FALSE)&amp;"'!AL:AL"),MATCH($K279,INDIRECT("'"&amp;VLOOKUP($C279,ModMap!$A$2:$B$21,2,FALSE)&amp;"'!$K:$K"),0)),"")</f>
        <v/>
      </c>
      <c r="AM279" s="39">
        <f t="shared" si="1"/>
        <v>1</v>
      </c>
      <c r="AN279" s="39" t="str">
        <f t="shared" si="2"/>
        <v>Not Started</v>
      </c>
      <c r="AO279" s="40" t="str">
        <f t="array" ref="AO279">IFERROR(INDEX(INDIRECT("'"&amp;VLOOKUP($C279,ModMap!$A$2:$B$21,2,FALSE)&amp;"'!AO:AO"),MATCH($K279,INDIRECT("'"&amp;VLOOKUP($C279,ModMap!$A$2:$B$21,2,FALSE)&amp;"'!$K:$K"),0)),"")</f>
        <v/>
      </c>
      <c r="AP279" s="49" t="str">
        <f t="array" ref="AP279">IFERROR(HYPERLINK("#'"&amp;VLOOKUP($C279,ModMap!$A$2:$B$21,2,FALSE)&amp;"'!V"&amp;MATCH($K279,INDIRECT("'"&amp;VLOOKUP($C279,ModMap!$A$2:$B$21,2,FALSE)&amp;"'!$K:$K"),0),"Edit on module sheet"),"")</f>
        <v>Edit on module sheet</v>
      </c>
    </row>
    <row r="280" ht="42.0" customHeight="1">
      <c r="A280" s="50">
        <v>278.0</v>
      </c>
      <c r="B280" s="50">
        <v>1000.0</v>
      </c>
      <c r="C280" s="50" t="s">
        <v>139</v>
      </c>
      <c r="D280" s="51" t="s">
        <v>140</v>
      </c>
      <c r="E280" s="31" t="s">
        <v>69</v>
      </c>
      <c r="F280" s="80" t="s">
        <v>3331</v>
      </c>
      <c r="G280" s="51" t="s">
        <v>3334</v>
      </c>
      <c r="H280" s="50" t="s">
        <v>3335</v>
      </c>
      <c r="I280" s="50" t="s">
        <v>3336</v>
      </c>
      <c r="J280" s="51" t="s">
        <v>3337</v>
      </c>
      <c r="K280" s="50" t="s">
        <v>4107</v>
      </c>
      <c r="L280" s="51" t="s">
        <v>4108</v>
      </c>
      <c r="M280" s="48" t="s">
        <v>434</v>
      </c>
      <c r="N280" s="50" t="s">
        <v>3340</v>
      </c>
      <c r="O280" s="50" t="s">
        <v>3341</v>
      </c>
      <c r="P280" s="51" t="s">
        <v>3342</v>
      </c>
      <c r="Q280" s="51" t="s">
        <v>3343</v>
      </c>
      <c r="R280" s="50" t="s">
        <v>251</v>
      </c>
      <c r="S280" s="50" t="s">
        <v>69</v>
      </c>
      <c r="T280" s="50" t="str">
        <f t="array" ref="T280">IFERROR(INDEX(INDIRECT("'"&amp;VLOOKUP($C280,ModMap!$A$2:$B$21,2,FALSE)&amp;"'!T:T"),MATCH($K280,INDIRECT("'"&amp;VLOOKUP($C280,ModMap!$A$2:$B$21,2,FALSE)&amp;"'!$K:$K"),0)),"")</f>
        <v>Unassigned</v>
      </c>
      <c r="U280" s="44" t="s">
        <v>36</v>
      </c>
      <c r="V280" s="50" t="str">
        <f t="array" ref="V280">IFERROR(INDEX(INDIRECT("'"&amp;VLOOKUP($C280,ModMap!$A$2:$B$21,2,FALSE)&amp;"'!V:V"),MATCH($K280,INDIRECT("'"&amp;VLOOKUP($C280,ModMap!$A$2:$B$21,2,FALSE)&amp;"'!$K:$K"),0)),"")</f>
        <v>N/A</v>
      </c>
      <c r="W280" s="50" t="str">
        <f t="array" ref="W280">IFERROR(INDEX(INDIRECT("'"&amp;VLOOKUP($C280,ModMap!$A$2:$B$21,2,FALSE)&amp;"'!W:W"),MATCH($K280,INDIRECT("'"&amp;VLOOKUP($C280,ModMap!$A$2:$B$21,2,FALSE)&amp;"'!$K:$K"),0)),"")</f>
        <v/>
      </c>
      <c r="X280" s="44" t="s">
        <v>36</v>
      </c>
      <c r="Y280" s="50" t="str">
        <f t="array" ref="Y280">IFERROR(INDEX(INDIRECT("'"&amp;VLOOKUP($C280,ModMap!$A$2:$B$21,2,FALSE)&amp;"'!Y:Y"),MATCH($K280,INDIRECT("'"&amp;VLOOKUP($C280,ModMap!$A$2:$B$21,2,FALSE)&amp;"'!$K:$K"),0)),"")</f>
        <v>N/A</v>
      </c>
      <c r="Z280" s="50" t="str">
        <f t="array" ref="Z280">IFERROR(INDEX(INDIRECT("'"&amp;VLOOKUP($C280,ModMap!$A$2:$B$21,2,FALSE)&amp;"'!Z:Z"),MATCH($K280,INDIRECT("'"&amp;VLOOKUP($C280,ModMap!$A$2:$B$21,2,FALSE)&amp;"'!$K:$K"),0)),"")</f>
        <v/>
      </c>
      <c r="AA280" s="44" t="s">
        <v>36</v>
      </c>
      <c r="AB280" s="50" t="str">
        <f t="array" ref="AB280">IFERROR(INDEX(INDIRECT("'"&amp;VLOOKUP($C280,ModMap!$A$2:$B$21,2,FALSE)&amp;"'!AB:AB"),MATCH($K280,INDIRECT("'"&amp;VLOOKUP($C280,ModMap!$A$2:$B$21,2,FALSE)&amp;"'!$K:$K"),0)),"")</f>
        <v>N/A</v>
      </c>
      <c r="AC280" s="50" t="str">
        <f t="array" ref="AC280">IFERROR(INDEX(INDIRECT("'"&amp;VLOOKUP($C280,ModMap!$A$2:$B$21,2,FALSE)&amp;"'!AC:AC"),MATCH($K280,INDIRECT("'"&amp;VLOOKUP($C280,ModMap!$A$2:$B$21,2,FALSE)&amp;"'!$K:$K"),0)),"")</f>
        <v/>
      </c>
      <c r="AD280" s="44" t="s">
        <v>36</v>
      </c>
      <c r="AE280" s="50" t="str">
        <f t="array" ref="AE280">IFERROR(INDEX(INDIRECT("'"&amp;VLOOKUP($C280,ModMap!$A$2:$B$21,2,FALSE)&amp;"'!AE:AE"),MATCH($K280,INDIRECT("'"&amp;VLOOKUP($C280,ModMap!$A$2:$B$21,2,FALSE)&amp;"'!$K:$K"),0)),"")</f>
        <v>N/A</v>
      </c>
      <c r="AF280" s="50" t="str">
        <f t="array" ref="AF280">IFERROR(INDEX(INDIRECT("'"&amp;VLOOKUP($C280,ModMap!$A$2:$B$21,2,FALSE)&amp;"'!AF:AF"),MATCH($K280,INDIRECT("'"&amp;VLOOKUP($C280,ModMap!$A$2:$B$21,2,FALSE)&amp;"'!$K:$K"),0)),"")</f>
        <v/>
      </c>
      <c r="AG280" s="48" t="s">
        <v>33</v>
      </c>
      <c r="AH280" s="50" t="str">
        <f t="array" ref="AH280">IFERROR(INDEX(INDIRECT("'"&amp;VLOOKUP($C280,ModMap!$A$2:$B$21,2,FALSE)&amp;"'!AH:AH"),MATCH($K280,INDIRECT("'"&amp;VLOOKUP($C280,ModMap!$A$2:$B$21,2,FALSE)&amp;"'!$K:$K"),0)),"")</f>
        <v>Not Started</v>
      </c>
      <c r="AI280" s="50" t="str">
        <f t="array" ref="AI280">IFERROR(INDEX(INDIRECT("'"&amp;VLOOKUP($C280,ModMap!$A$2:$B$21,2,FALSE)&amp;"'!AI:AI"),MATCH($K280,INDIRECT("'"&amp;VLOOKUP($C280,ModMap!$A$2:$B$21,2,FALSE)&amp;"'!$K:$K"),0)),"")</f>
        <v>Unassigned</v>
      </c>
      <c r="AJ280" s="44" t="s">
        <v>36</v>
      </c>
      <c r="AK280" s="50" t="str">
        <f t="array" ref="AK280">IFERROR(INDEX(INDIRECT("'"&amp;VLOOKUP($C280,ModMap!$A$2:$B$21,2,FALSE)&amp;"'!AK:AK"),MATCH($K280,INDIRECT("'"&amp;VLOOKUP($C280,ModMap!$A$2:$B$21,2,FALSE)&amp;"'!$K:$K"),0)),"")</f>
        <v>N/A</v>
      </c>
      <c r="AL280" s="50" t="str">
        <f t="array" ref="AL280">IFERROR(INDEX(INDIRECT("'"&amp;VLOOKUP($C280,ModMap!$A$2:$B$21,2,FALSE)&amp;"'!AL:AL"),MATCH($K280,INDIRECT("'"&amp;VLOOKUP($C280,ModMap!$A$2:$B$21,2,FALSE)&amp;"'!$K:$K"),0)),"")</f>
        <v/>
      </c>
      <c r="AM280" s="50">
        <f t="shared" si="1"/>
        <v>1</v>
      </c>
      <c r="AN280" s="50" t="str">
        <f t="shared" si="2"/>
        <v>Not Started</v>
      </c>
      <c r="AO280" s="51" t="str">
        <f t="array" ref="AO280">IFERROR(INDEX(INDIRECT("'"&amp;VLOOKUP($C280,ModMap!$A$2:$B$21,2,FALSE)&amp;"'!AO:AO"),MATCH($K280,INDIRECT("'"&amp;VLOOKUP($C280,ModMap!$A$2:$B$21,2,FALSE)&amp;"'!$K:$K"),0)),"")</f>
        <v/>
      </c>
      <c r="AP280" s="49" t="str">
        <f t="array" ref="AP280">IFERROR(HYPERLINK("#'"&amp;VLOOKUP($C280,ModMap!$A$2:$B$21,2,FALSE)&amp;"'!V"&amp;MATCH($K280,INDIRECT("'"&amp;VLOOKUP($C280,ModMap!$A$2:$B$21,2,FALSE)&amp;"'!$K:$K"),0),"Edit on module sheet"),"")</f>
        <v>Edit on module sheet</v>
      </c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280"/>
  <mergeCells count="1">
    <mergeCell ref="A1:AP1"/>
  </mergeCells>
  <conditionalFormatting sqref="V3:V280">
    <cfRule type="expression" dxfId="4" priority="1">
      <formula>V3="Done"</formula>
    </cfRule>
  </conditionalFormatting>
  <conditionalFormatting sqref="V3:V280">
    <cfRule type="expression" dxfId="5" priority="2">
      <formula>V3="In Progress"</formula>
    </cfRule>
  </conditionalFormatting>
  <conditionalFormatting sqref="V3:V280">
    <cfRule type="expression" dxfId="6" priority="3">
      <formula>V3="Blocked"</formula>
    </cfRule>
  </conditionalFormatting>
  <conditionalFormatting sqref="V3:V280">
    <cfRule type="expression" dxfId="7" priority="4">
      <formula>V3="Deferred"</formula>
    </cfRule>
  </conditionalFormatting>
  <conditionalFormatting sqref="V3:V280">
    <cfRule type="expression" dxfId="8" priority="5">
      <formula>V3="N/A"</formula>
    </cfRule>
  </conditionalFormatting>
  <conditionalFormatting sqref="V3:V280">
    <cfRule type="expression" dxfId="9" priority="6">
      <formula>V3="Not Started"</formula>
    </cfRule>
  </conditionalFormatting>
  <conditionalFormatting sqref="Y3:Y280">
    <cfRule type="expression" dxfId="4" priority="7">
      <formula>Y3="Done"</formula>
    </cfRule>
  </conditionalFormatting>
  <conditionalFormatting sqref="Y3:Y280">
    <cfRule type="expression" dxfId="5" priority="8">
      <formula>Y3="In Progress"</formula>
    </cfRule>
  </conditionalFormatting>
  <conditionalFormatting sqref="Y3:Y280">
    <cfRule type="expression" dxfId="6" priority="9">
      <formula>Y3="Blocked"</formula>
    </cfRule>
  </conditionalFormatting>
  <conditionalFormatting sqref="Y3:Y280">
    <cfRule type="expression" dxfId="7" priority="10">
      <formula>Y3="Deferred"</formula>
    </cfRule>
  </conditionalFormatting>
  <conditionalFormatting sqref="Y3:Y280">
    <cfRule type="expression" dxfId="8" priority="11">
      <formula>Y3="N/A"</formula>
    </cfRule>
  </conditionalFormatting>
  <conditionalFormatting sqref="Y3:Y280">
    <cfRule type="expression" dxfId="9" priority="12">
      <formula>Y3="Not Started"</formula>
    </cfRule>
  </conditionalFormatting>
  <conditionalFormatting sqref="AB3:AB280">
    <cfRule type="expression" dxfId="4" priority="13">
      <formula>AB3="Done"</formula>
    </cfRule>
  </conditionalFormatting>
  <conditionalFormatting sqref="AB3:AB280">
    <cfRule type="expression" dxfId="5" priority="14">
      <formula>AB3="In Progress"</formula>
    </cfRule>
  </conditionalFormatting>
  <conditionalFormatting sqref="AB3:AB280">
    <cfRule type="expression" dxfId="6" priority="15">
      <formula>AB3="Blocked"</formula>
    </cfRule>
  </conditionalFormatting>
  <conditionalFormatting sqref="AB3:AB280">
    <cfRule type="expression" dxfId="7" priority="16">
      <formula>AB3="Deferred"</formula>
    </cfRule>
  </conditionalFormatting>
  <conditionalFormatting sqref="AB3:AB280">
    <cfRule type="expression" dxfId="8" priority="17">
      <formula>AB3="N/A"</formula>
    </cfRule>
  </conditionalFormatting>
  <conditionalFormatting sqref="AB3:AB280">
    <cfRule type="expression" dxfId="9" priority="18">
      <formula>AB3="Not Started"</formula>
    </cfRule>
  </conditionalFormatting>
  <conditionalFormatting sqref="AE3:AE280">
    <cfRule type="expression" dxfId="4" priority="19">
      <formula>AE3="Done"</formula>
    </cfRule>
  </conditionalFormatting>
  <conditionalFormatting sqref="AE3:AE280">
    <cfRule type="expression" dxfId="5" priority="20">
      <formula>AE3="In Progress"</formula>
    </cfRule>
  </conditionalFormatting>
  <conditionalFormatting sqref="AE3:AE280">
    <cfRule type="expression" dxfId="6" priority="21">
      <formula>AE3="Blocked"</formula>
    </cfRule>
  </conditionalFormatting>
  <conditionalFormatting sqref="AE3:AE280">
    <cfRule type="expression" dxfId="7" priority="22">
      <formula>AE3="Deferred"</formula>
    </cfRule>
  </conditionalFormatting>
  <conditionalFormatting sqref="AE3:AE280">
    <cfRule type="expression" dxfId="8" priority="23">
      <formula>AE3="N/A"</formula>
    </cfRule>
  </conditionalFormatting>
  <conditionalFormatting sqref="AE3:AE280">
    <cfRule type="expression" dxfId="9" priority="24">
      <formula>AE3="Not Started"</formula>
    </cfRule>
  </conditionalFormatting>
  <conditionalFormatting sqref="AH3:AH280">
    <cfRule type="expression" dxfId="4" priority="25">
      <formula>AH3="Done"</formula>
    </cfRule>
  </conditionalFormatting>
  <conditionalFormatting sqref="AH3:AH280">
    <cfRule type="expression" dxfId="5" priority="26">
      <formula>AH3="In Progress"</formula>
    </cfRule>
  </conditionalFormatting>
  <conditionalFormatting sqref="AH3:AH280">
    <cfRule type="expression" dxfId="6" priority="27">
      <formula>AH3="Blocked"</formula>
    </cfRule>
  </conditionalFormatting>
  <conditionalFormatting sqref="AH3:AH280">
    <cfRule type="expression" dxfId="7" priority="28">
      <formula>AH3="Deferred"</formula>
    </cfRule>
  </conditionalFormatting>
  <conditionalFormatting sqref="AH3:AH280">
    <cfRule type="expression" dxfId="8" priority="29">
      <formula>AH3="N/A"</formula>
    </cfRule>
  </conditionalFormatting>
  <conditionalFormatting sqref="AH3:AH280">
    <cfRule type="expression" dxfId="9" priority="30">
      <formula>AH3="Not Started"</formula>
    </cfRule>
  </conditionalFormatting>
  <conditionalFormatting sqref="AK3:AK280">
    <cfRule type="expression" dxfId="4" priority="31">
      <formula>AK3="Done"</formula>
    </cfRule>
  </conditionalFormatting>
  <conditionalFormatting sqref="AK3:AK280">
    <cfRule type="expression" dxfId="5" priority="32">
      <formula>AK3="In Progress"</formula>
    </cfRule>
  </conditionalFormatting>
  <conditionalFormatting sqref="AK3:AK280">
    <cfRule type="expression" dxfId="6" priority="33">
      <formula>AK3="Blocked"</formula>
    </cfRule>
  </conditionalFormatting>
  <conditionalFormatting sqref="AK3:AK280">
    <cfRule type="expression" dxfId="7" priority="34">
      <formula>AK3="Deferred"</formula>
    </cfRule>
  </conditionalFormatting>
  <conditionalFormatting sqref="AK3:AK280">
    <cfRule type="expression" dxfId="8" priority="35">
      <formula>AK3="N/A"</formula>
    </cfRule>
  </conditionalFormatting>
  <conditionalFormatting sqref="AK3:AK280">
    <cfRule type="expression" dxfId="9" priority="36">
      <formula>AK3="Not Started"</formula>
    </cfRule>
  </conditionalFormatting>
  <conditionalFormatting sqref="AN3:AN280">
    <cfRule type="expression" dxfId="4" priority="37">
      <formula>AN3="Done"</formula>
    </cfRule>
  </conditionalFormatting>
  <conditionalFormatting sqref="AN3:AN280">
    <cfRule type="expression" dxfId="5" priority="38">
      <formula>AN3="In Progress"</formula>
    </cfRule>
  </conditionalFormatting>
  <conditionalFormatting sqref="AN3:AN280">
    <cfRule type="expression" dxfId="6" priority="39">
      <formula>AN3="Blocked"</formula>
    </cfRule>
  </conditionalFormatting>
  <conditionalFormatting sqref="AN3:AN280">
    <cfRule type="expression" dxfId="7" priority="40">
      <formula>AN3="Deferred"</formula>
    </cfRule>
  </conditionalFormatting>
  <conditionalFormatting sqref="AN3:AN280">
    <cfRule type="expression" dxfId="8" priority="41">
      <formula>AN3="N/A"</formula>
    </cfRule>
  </conditionalFormatting>
  <conditionalFormatting sqref="AN3:AN280">
    <cfRule type="expression" dxfId="9" priority="42">
      <formula>AN3="Not Started"</formula>
    </cfRule>
  </conditionalFormatting>
  <printOptions/>
  <pageMargins bottom="1.0" footer="0.0" header="0.0" left="0.75" right="0.75" top="1.0"/>
  <pageSetup fitToHeight="0" paperSize="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618D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2.0"/>
    <col customWidth="1" min="4" max="4" width="8.0"/>
    <col customWidth="1" min="5" max="5" width="14.0"/>
    <col customWidth="1" min="6" max="6" width="50.0"/>
    <col customWidth="1" min="7" max="7" width="26.0"/>
    <col customWidth="1" min="8" max="8" width="20.0"/>
    <col customWidth="1" min="9" max="10" width="8.0"/>
    <col customWidth="1" min="11" max="11" width="10.0"/>
    <col customWidth="1" min="12" max="12" width="8.0"/>
    <col customWidth="1" min="13" max="13" width="10.0"/>
    <col customWidth="1" min="14" max="14" width="30.0"/>
    <col customWidth="1" min="15" max="16" width="34.0"/>
    <col customWidth="1" min="17" max="17" width="18.0"/>
    <col customWidth="1" min="18" max="26" width="8.71"/>
  </cols>
  <sheetData>
    <row r="1" ht="36.0" customHeight="1">
      <c r="A1" s="6" t="s">
        <v>3348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>
      <c r="A2" s="81" t="s">
        <v>3349</v>
      </c>
      <c r="B2" s="81" t="s">
        <v>144</v>
      </c>
      <c r="C2" s="81" t="s">
        <v>78</v>
      </c>
      <c r="D2" s="81" t="s">
        <v>145</v>
      </c>
      <c r="E2" s="81" t="s">
        <v>148</v>
      </c>
      <c r="F2" s="81" t="s">
        <v>149</v>
      </c>
      <c r="G2" s="81" t="s">
        <v>3350</v>
      </c>
      <c r="H2" s="81" t="s">
        <v>3351</v>
      </c>
      <c r="I2" s="81" t="s">
        <v>48</v>
      </c>
      <c r="J2" s="81" t="s">
        <v>41</v>
      </c>
      <c r="K2" s="81" t="s">
        <v>62</v>
      </c>
      <c r="L2" s="81" t="s">
        <v>69</v>
      </c>
      <c r="M2" s="81" t="s">
        <v>3352</v>
      </c>
      <c r="N2" s="81" t="s">
        <v>3353</v>
      </c>
      <c r="O2" s="81" t="s">
        <v>3354</v>
      </c>
      <c r="P2" s="81" t="s">
        <v>3355</v>
      </c>
      <c r="Q2" s="81" t="s">
        <v>3356</v>
      </c>
    </row>
    <row r="3" ht="37.5" customHeight="1">
      <c r="A3" s="40">
        <v>1.0</v>
      </c>
      <c r="B3" s="40" t="s">
        <v>81</v>
      </c>
      <c r="C3" s="40" t="s">
        <v>82</v>
      </c>
      <c r="D3" s="40" t="s">
        <v>177</v>
      </c>
      <c r="E3" s="40" t="s">
        <v>180</v>
      </c>
      <c r="F3" s="82" t="s">
        <v>181</v>
      </c>
      <c r="G3" s="40" t="s">
        <v>3357</v>
      </c>
      <c r="H3" s="40" t="s">
        <v>48</v>
      </c>
      <c r="I3" s="28" t="s">
        <v>33</v>
      </c>
      <c r="J3" s="40" t="s">
        <v>3358</v>
      </c>
      <c r="K3" s="40" t="s">
        <v>3358</v>
      </c>
      <c r="L3" s="40" t="s">
        <v>3358</v>
      </c>
      <c r="M3" s="40">
        <v>3.0</v>
      </c>
      <c r="N3" s="40" t="s">
        <v>187</v>
      </c>
      <c r="O3" s="40" t="s">
        <v>3359</v>
      </c>
      <c r="P3" s="40" t="s">
        <v>3360</v>
      </c>
      <c r="Q3" s="40" t="str">
        <f>IF(COUNTIF(T_MASTER[Main Task ID],E3)=0,"",IF(COUNTIFS(T_MASTER[Main Task ID],E3,T_MASTER[Overall Status],"Done")=COUNTIF(T_MASTER[Main Task ID],E3),"Done",IF(COUNTIFS(T_MASTER[Main Task ID],E3,T_MASTER[Overall Status],"Blocked")&gt;0,"Blocked",IF(COUNTIFS(T_MASTER[Main Task ID],E3,T_MASTER[Overall Status],"In Progress")&gt;0,"In Progress",IF(COUNTIFS(T_MASTER[Main Task ID],E3,T_MASTER[Overall Status],"Not Started")=COUNTIF(T_MASTER[Main Task ID],E3),"Not Started","In Progress")))))</f>
        <v>In Progress</v>
      </c>
    </row>
    <row r="4" ht="37.5" customHeight="1">
      <c r="A4" s="51">
        <v>2.0</v>
      </c>
      <c r="B4" s="51" t="s">
        <v>81</v>
      </c>
      <c r="C4" s="51" t="s">
        <v>82</v>
      </c>
      <c r="D4" s="51" t="s">
        <v>177</v>
      </c>
      <c r="E4" s="51" t="s">
        <v>235</v>
      </c>
      <c r="F4" s="84" t="s">
        <v>236</v>
      </c>
      <c r="G4" s="51" t="s">
        <v>3357</v>
      </c>
      <c r="H4" s="51" t="s">
        <v>48</v>
      </c>
      <c r="I4" s="28" t="s">
        <v>33</v>
      </c>
      <c r="J4" s="40" t="s">
        <v>3358</v>
      </c>
      <c r="K4" s="40" t="s">
        <v>3358</v>
      </c>
      <c r="L4" s="40" t="s">
        <v>3358</v>
      </c>
      <c r="M4" s="51">
        <v>3.0</v>
      </c>
      <c r="N4" s="51" t="s">
        <v>241</v>
      </c>
      <c r="O4" s="51" t="s">
        <v>3361</v>
      </c>
      <c r="P4" s="51" t="s">
        <v>3362</v>
      </c>
      <c r="Q4" s="51" t="str">
        <f>IF(COUNTIF(T_MASTER[Main Task ID],E4)=0,"",IF(COUNTIFS(T_MASTER[Main Task ID],E4,T_MASTER[Overall Status],"Done")=COUNTIF(T_MASTER[Main Task ID],E4),"Done",IF(COUNTIFS(T_MASTER[Main Task ID],E4,T_MASTER[Overall Status],"Blocked")&gt;0,"Blocked",IF(COUNTIFS(T_MASTER[Main Task ID],E4,T_MASTER[Overall Status],"In Progress")&gt;0,"In Progress",IF(COUNTIFS(T_MASTER[Main Task ID],E4,T_MASTER[Overall Status],"Not Started")=COUNTIF(T_MASTER[Main Task ID],E4),"Not Started","In Progress")))))</f>
        <v>In Progress</v>
      </c>
    </row>
    <row r="5" ht="37.5" customHeight="1">
      <c r="A5" s="40">
        <v>3.0</v>
      </c>
      <c r="B5" s="40" t="s">
        <v>81</v>
      </c>
      <c r="C5" s="40" t="s">
        <v>82</v>
      </c>
      <c r="D5" s="40" t="s">
        <v>177</v>
      </c>
      <c r="E5" s="40" t="s">
        <v>289</v>
      </c>
      <c r="F5" s="82" t="s">
        <v>290</v>
      </c>
      <c r="G5" s="40" t="s">
        <v>184</v>
      </c>
      <c r="H5" s="40" t="s">
        <v>48</v>
      </c>
      <c r="I5" s="28" t="s">
        <v>33</v>
      </c>
      <c r="J5" s="40" t="s">
        <v>3358</v>
      </c>
      <c r="K5" s="40" t="s">
        <v>3358</v>
      </c>
      <c r="L5" s="40" t="s">
        <v>3358</v>
      </c>
      <c r="M5" s="40">
        <v>5.0</v>
      </c>
      <c r="N5" s="40" t="s">
        <v>294</v>
      </c>
      <c r="O5" s="40" t="s">
        <v>3363</v>
      </c>
      <c r="P5" s="40" t="s">
        <v>3364</v>
      </c>
      <c r="Q5" s="40" t="str">
        <f>IF(COUNTIF(T_MASTER[Main Task ID],E5)=0,"",IF(COUNTIFS(T_MASTER[Main Task ID],E5,T_MASTER[Overall Status],"Done")=COUNTIF(T_MASTER[Main Task ID],E5),"Done",IF(COUNTIFS(T_MASTER[Main Task ID],E5,T_MASTER[Overall Status],"Blocked")&gt;0,"Blocked",IF(COUNTIFS(T_MASTER[Main Task ID],E5,T_MASTER[Overall Status],"In Progress")&gt;0,"In Progress",IF(COUNTIFS(T_MASTER[Main Task ID],E5,T_MASTER[Overall Status],"Not Started")=COUNTIF(T_MASTER[Main Task ID],E5),"Not Started","In Progress")))))</f>
        <v>In Progress</v>
      </c>
    </row>
    <row r="6" ht="37.5" customHeight="1">
      <c r="A6" s="51">
        <v>4.0</v>
      </c>
      <c r="B6" s="51" t="s">
        <v>84</v>
      </c>
      <c r="C6" s="51" t="s">
        <v>85</v>
      </c>
      <c r="D6" s="51" t="s">
        <v>193</v>
      </c>
      <c r="E6" s="51" t="s">
        <v>336</v>
      </c>
      <c r="F6" s="84" t="s">
        <v>337</v>
      </c>
      <c r="G6" s="51" t="s">
        <v>3365</v>
      </c>
      <c r="H6" s="51" t="s">
        <v>3366</v>
      </c>
      <c r="I6" s="28" t="s">
        <v>33</v>
      </c>
      <c r="J6" s="40" t="s">
        <v>3358</v>
      </c>
      <c r="K6" s="40" t="s">
        <v>3358</v>
      </c>
      <c r="L6" s="31" t="s">
        <v>33</v>
      </c>
      <c r="M6" s="51">
        <v>4.0</v>
      </c>
      <c r="N6" s="51" t="s">
        <v>340</v>
      </c>
      <c r="O6" s="51" t="s">
        <v>3367</v>
      </c>
      <c r="P6" s="51" t="s">
        <v>3368</v>
      </c>
      <c r="Q6" s="51" t="str">
        <f>IF(COUNTIF(T_MASTER[Main Task ID],E6)=0,"",IF(COUNTIFS(T_MASTER[Main Task ID],E6,T_MASTER[Overall Status],"Done")=COUNTIF(T_MASTER[Main Task ID],E6),"Done",IF(COUNTIFS(T_MASTER[Main Task ID],E6,T_MASTER[Overall Status],"Blocked")&gt;0,"Blocked",IF(COUNTIFS(T_MASTER[Main Task ID],E6,T_MASTER[Overall Status],"In Progress")&gt;0,"In Progress",IF(COUNTIFS(T_MASTER[Main Task ID],E6,T_MASTER[Overall Status],"Not Started")=COUNTIF(T_MASTER[Main Task ID],E6),"Not Started","In Progress")))))</f>
        <v>Not Started</v>
      </c>
    </row>
    <row r="7" ht="37.5" customHeight="1">
      <c r="A7" s="40">
        <v>5.0</v>
      </c>
      <c r="B7" s="40" t="s">
        <v>84</v>
      </c>
      <c r="C7" s="40" t="s">
        <v>85</v>
      </c>
      <c r="D7" s="40" t="s">
        <v>193</v>
      </c>
      <c r="E7" s="40" t="s">
        <v>196</v>
      </c>
      <c r="F7" s="82" t="s">
        <v>197</v>
      </c>
      <c r="G7" s="40" t="s">
        <v>3369</v>
      </c>
      <c r="H7" s="40" t="s">
        <v>3370</v>
      </c>
      <c r="I7" s="28" t="s">
        <v>33</v>
      </c>
      <c r="J7" s="29" t="s">
        <v>33</v>
      </c>
      <c r="K7" s="30" t="s">
        <v>33</v>
      </c>
      <c r="L7" s="40" t="s">
        <v>3358</v>
      </c>
      <c r="M7" s="40">
        <v>4.0</v>
      </c>
      <c r="N7" s="40" t="s">
        <v>203</v>
      </c>
      <c r="O7" s="40" t="s">
        <v>3371</v>
      </c>
      <c r="P7" s="40" t="s">
        <v>3372</v>
      </c>
      <c r="Q7" s="40" t="str">
        <f>IF(COUNTIF(T_MASTER[Main Task ID],E7)=0,"",IF(COUNTIFS(T_MASTER[Main Task ID],E7,T_MASTER[Overall Status],"Done")=COUNTIF(T_MASTER[Main Task ID],E7),"Done",IF(COUNTIFS(T_MASTER[Main Task ID],E7,T_MASTER[Overall Status],"Blocked")&gt;0,"Blocked",IF(COUNTIFS(T_MASTER[Main Task ID],E7,T_MASTER[Overall Status],"In Progress")&gt;0,"In Progress",IF(COUNTIFS(T_MASTER[Main Task ID],E7,T_MASTER[Overall Status],"Not Started")=COUNTIF(T_MASTER[Main Task ID],E7),"Not Started","In Progress")))))</f>
        <v>In Progress</v>
      </c>
    </row>
    <row r="8" ht="37.5" customHeight="1">
      <c r="A8" s="51">
        <v>6.0</v>
      </c>
      <c r="B8" s="51" t="s">
        <v>84</v>
      </c>
      <c r="C8" s="51" t="s">
        <v>85</v>
      </c>
      <c r="D8" s="51" t="s">
        <v>193</v>
      </c>
      <c r="E8" s="51" t="s">
        <v>213</v>
      </c>
      <c r="F8" s="84" t="s">
        <v>214</v>
      </c>
      <c r="G8" s="51" t="s">
        <v>3373</v>
      </c>
      <c r="H8" s="51" t="s">
        <v>3374</v>
      </c>
      <c r="I8" s="28" t="s">
        <v>33</v>
      </c>
      <c r="J8" s="29" t="s">
        <v>33</v>
      </c>
      <c r="K8" s="40" t="s">
        <v>3358</v>
      </c>
      <c r="L8" s="31" t="s">
        <v>33</v>
      </c>
      <c r="M8" s="51">
        <v>4.0</v>
      </c>
      <c r="N8" s="51" t="s">
        <v>220</v>
      </c>
      <c r="O8" s="51" t="s">
        <v>3375</v>
      </c>
      <c r="P8" s="51" t="s">
        <v>3376</v>
      </c>
      <c r="Q8" s="51" t="str">
        <f>IF(COUNTIF(T_MASTER[Main Task ID],E8)=0,"",IF(COUNTIFS(T_MASTER[Main Task ID],E8,T_MASTER[Overall Status],"Done")=COUNTIF(T_MASTER[Main Task ID],E8),"Done",IF(COUNTIFS(T_MASTER[Main Task ID],E8,T_MASTER[Overall Status],"Blocked")&gt;0,"Blocked",IF(COUNTIFS(T_MASTER[Main Task ID],E8,T_MASTER[Overall Status],"In Progress")&gt;0,"In Progress",IF(COUNTIFS(T_MASTER[Main Task ID],E8,T_MASTER[Overall Status],"Not Started")=COUNTIF(T_MASTER[Main Task ID],E8),"Not Started","In Progress")))))</f>
        <v>Not Started</v>
      </c>
    </row>
    <row r="9" ht="37.5" customHeight="1">
      <c r="A9" s="40">
        <v>7.0</v>
      </c>
      <c r="B9" s="40" t="s">
        <v>84</v>
      </c>
      <c r="C9" s="40" t="s">
        <v>85</v>
      </c>
      <c r="D9" s="40" t="s">
        <v>193</v>
      </c>
      <c r="E9" s="40" t="s">
        <v>227</v>
      </c>
      <c r="F9" s="82" t="s">
        <v>228</v>
      </c>
      <c r="G9" s="40" t="s">
        <v>3377</v>
      </c>
      <c r="H9" s="40" t="s">
        <v>3374</v>
      </c>
      <c r="I9" s="28" t="s">
        <v>33</v>
      </c>
      <c r="J9" s="29" t="s">
        <v>33</v>
      </c>
      <c r="K9" s="40" t="s">
        <v>3358</v>
      </c>
      <c r="L9" s="31" t="s">
        <v>33</v>
      </c>
      <c r="M9" s="40">
        <v>4.0</v>
      </c>
      <c r="N9" s="40" t="s">
        <v>231</v>
      </c>
      <c r="O9" s="40" t="s">
        <v>3378</v>
      </c>
      <c r="P9" s="40" t="s">
        <v>3379</v>
      </c>
      <c r="Q9" s="40" t="str">
        <f>IF(COUNTIF(T_MASTER[Main Task ID],E9)=0,"",IF(COUNTIFS(T_MASTER[Main Task ID],E9,T_MASTER[Overall Status],"Done")=COUNTIF(T_MASTER[Main Task ID],E9),"Done",IF(COUNTIFS(T_MASTER[Main Task ID],E9,T_MASTER[Overall Status],"Blocked")&gt;0,"Blocked",IF(COUNTIFS(T_MASTER[Main Task ID],E9,T_MASTER[Overall Status],"In Progress")&gt;0,"In Progress",IF(COUNTIFS(T_MASTER[Main Task ID],E9,T_MASTER[Overall Status],"Not Started")=COUNTIF(T_MASTER[Main Task ID],E9),"Not Started","In Progress")))))</f>
        <v>Not Started</v>
      </c>
    </row>
    <row r="10" ht="37.5" customHeight="1">
      <c r="A10" s="51">
        <v>8.0</v>
      </c>
      <c r="B10" s="51" t="s">
        <v>84</v>
      </c>
      <c r="C10" s="51" t="s">
        <v>85</v>
      </c>
      <c r="D10" s="51" t="s">
        <v>193</v>
      </c>
      <c r="E10" s="51" t="s">
        <v>245</v>
      </c>
      <c r="F10" s="84" t="s">
        <v>246</v>
      </c>
      <c r="G10" s="51" t="s">
        <v>3380</v>
      </c>
      <c r="H10" s="51" t="s">
        <v>3374</v>
      </c>
      <c r="I10" s="28" t="s">
        <v>33</v>
      </c>
      <c r="J10" s="29" t="s">
        <v>33</v>
      </c>
      <c r="K10" s="40" t="s">
        <v>3358</v>
      </c>
      <c r="L10" s="31" t="s">
        <v>33</v>
      </c>
      <c r="M10" s="51">
        <v>4.0</v>
      </c>
      <c r="N10" s="51" t="s">
        <v>249</v>
      </c>
      <c r="O10" s="51" t="s">
        <v>3381</v>
      </c>
      <c r="P10" s="51" t="s">
        <v>3382</v>
      </c>
      <c r="Q10" s="51" t="str">
        <f>IF(COUNTIF(T_MASTER[Main Task ID],E10)=0,"",IF(COUNTIFS(T_MASTER[Main Task ID],E10,T_MASTER[Overall Status],"Done")=COUNTIF(T_MASTER[Main Task ID],E10),"Done",IF(COUNTIFS(T_MASTER[Main Task ID],E10,T_MASTER[Overall Status],"Blocked")&gt;0,"Blocked",IF(COUNTIFS(T_MASTER[Main Task ID],E10,T_MASTER[Overall Status],"In Progress")&gt;0,"In Progress",IF(COUNTIFS(T_MASTER[Main Task ID],E10,T_MASTER[Overall Status],"Not Started")=COUNTIF(T_MASTER[Main Task ID],E10),"Not Started","In Progress")))))</f>
        <v>Not Started</v>
      </c>
    </row>
    <row r="11" ht="37.5" customHeight="1">
      <c r="A11" s="40">
        <v>9.0</v>
      </c>
      <c r="B11" s="40" t="s">
        <v>84</v>
      </c>
      <c r="C11" s="40" t="s">
        <v>85</v>
      </c>
      <c r="D11" s="40" t="s">
        <v>193</v>
      </c>
      <c r="E11" s="40" t="s">
        <v>253</v>
      </c>
      <c r="F11" s="82" t="s">
        <v>254</v>
      </c>
      <c r="G11" s="40" t="s">
        <v>3380</v>
      </c>
      <c r="H11" s="40" t="s">
        <v>3374</v>
      </c>
      <c r="I11" s="28" t="s">
        <v>33</v>
      </c>
      <c r="J11" s="29" t="s">
        <v>33</v>
      </c>
      <c r="K11" s="40" t="s">
        <v>3358</v>
      </c>
      <c r="L11" s="31" t="s">
        <v>33</v>
      </c>
      <c r="M11" s="40">
        <v>4.0</v>
      </c>
      <c r="N11" s="40" t="s">
        <v>257</v>
      </c>
      <c r="O11" s="40" t="s">
        <v>3383</v>
      </c>
      <c r="P11" s="40" t="s">
        <v>3384</v>
      </c>
      <c r="Q11" s="40" t="str">
        <f>IF(COUNTIF(T_MASTER[Main Task ID],E11)=0,"",IF(COUNTIFS(T_MASTER[Main Task ID],E11,T_MASTER[Overall Status],"Done")=COUNTIF(T_MASTER[Main Task ID],E11),"Done",IF(COUNTIFS(T_MASTER[Main Task ID],E11,T_MASTER[Overall Status],"Blocked")&gt;0,"Blocked",IF(COUNTIFS(T_MASTER[Main Task ID],E11,T_MASTER[Overall Status],"In Progress")&gt;0,"In Progress",IF(COUNTIFS(T_MASTER[Main Task ID],E11,T_MASTER[Overall Status],"Not Started")=COUNTIF(T_MASTER[Main Task ID],E11),"Not Started","In Progress")))))</f>
        <v>Not Started</v>
      </c>
    </row>
    <row r="12" ht="37.5" customHeight="1">
      <c r="A12" s="51">
        <v>10.0</v>
      </c>
      <c r="B12" s="51" t="s">
        <v>84</v>
      </c>
      <c r="C12" s="51" t="s">
        <v>85</v>
      </c>
      <c r="D12" s="51" t="s">
        <v>193</v>
      </c>
      <c r="E12" s="51" t="s">
        <v>471</v>
      </c>
      <c r="F12" s="84" t="s">
        <v>472</v>
      </c>
      <c r="G12" s="51" t="s">
        <v>3385</v>
      </c>
      <c r="H12" s="51" t="s">
        <v>3366</v>
      </c>
      <c r="I12" s="28" t="s">
        <v>33</v>
      </c>
      <c r="J12" s="40" t="s">
        <v>3358</v>
      </c>
      <c r="K12" s="40" t="s">
        <v>3358</v>
      </c>
      <c r="L12" s="31" t="s">
        <v>33</v>
      </c>
      <c r="M12" s="51">
        <v>3.0</v>
      </c>
      <c r="N12" s="51" t="s">
        <v>475</v>
      </c>
      <c r="O12" s="51" t="s">
        <v>3386</v>
      </c>
      <c r="P12" s="51" t="s">
        <v>3387</v>
      </c>
      <c r="Q12" s="51" t="str">
        <f>IF(COUNTIF(T_MASTER[Main Task ID],E12)=0,"",IF(COUNTIFS(T_MASTER[Main Task ID],E12,T_MASTER[Overall Status],"Done")=COUNTIF(T_MASTER[Main Task ID],E12),"Done",IF(COUNTIFS(T_MASTER[Main Task ID],E12,T_MASTER[Overall Status],"Blocked")&gt;0,"Blocked",IF(COUNTIFS(T_MASTER[Main Task ID],E12,T_MASTER[Overall Status],"In Progress")&gt;0,"In Progress",IF(COUNTIFS(T_MASTER[Main Task ID],E12,T_MASTER[Overall Status],"Not Started")=COUNTIF(T_MASTER[Main Task ID],E12),"Not Started","In Progress")))))</f>
        <v>Not Started</v>
      </c>
    </row>
    <row r="13" ht="37.5" customHeight="1">
      <c r="A13" s="40">
        <v>11.0</v>
      </c>
      <c r="B13" s="40" t="s">
        <v>84</v>
      </c>
      <c r="C13" s="40" t="s">
        <v>85</v>
      </c>
      <c r="D13" s="40" t="s">
        <v>193</v>
      </c>
      <c r="E13" s="40" t="s">
        <v>489</v>
      </c>
      <c r="F13" s="82" t="s">
        <v>490</v>
      </c>
      <c r="G13" s="40" t="s">
        <v>3390</v>
      </c>
      <c r="H13" s="40" t="s">
        <v>3366</v>
      </c>
      <c r="I13" s="28" t="s">
        <v>33</v>
      </c>
      <c r="J13" s="40" t="s">
        <v>3358</v>
      </c>
      <c r="K13" s="40" t="s">
        <v>3358</v>
      </c>
      <c r="L13" s="31" t="s">
        <v>33</v>
      </c>
      <c r="M13" s="40">
        <v>4.0</v>
      </c>
      <c r="N13" s="40" t="s">
        <v>494</v>
      </c>
      <c r="O13" s="40" t="s">
        <v>3391</v>
      </c>
      <c r="P13" s="40" t="s">
        <v>3392</v>
      </c>
      <c r="Q13" s="40" t="str">
        <f>IF(COUNTIF(T_MASTER[Main Task ID],E13)=0,"",IF(COUNTIFS(T_MASTER[Main Task ID],E13,T_MASTER[Overall Status],"Done")=COUNTIF(T_MASTER[Main Task ID],E13),"Done",IF(COUNTIFS(T_MASTER[Main Task ID],E13,T_MASTER[Overall Status],"Blocked")&gt;0,"Blocked",IF(COUNTIFS(T_MASTER[Main Task ID],E13,T_MASTER[Overall Status],"In Progress")&gt;0,"In Progress",IF(COUNTIFS(T_MASTER[Main Task ID],E13,T_MASTER[Overall Status],"Not Started")=COUNTIF(T_MASTER[Main Task ID],E13),"Not Started","In Progress")))))</f>
        <v>Not Started</v>
      </c>
    </row>
    <row r="14" ht="37.5" customHeight="1">
      <c r="A14" s="51">
        <v>12.0</v>
      </c>
      <c r="B14" s="51" t="s">
        <v>84</v>
      </c>
      <c r="C14" s="51" t="s">
        <v>85</v>
      </c>
      <c r="D14" s="51" t="s">
        <v>193</v>
      </c>
      <c r="E14" s="51" t="s">
        <v>531</v>
      </c>
      <c r="F14" s="84" t="s">
        <v>532</v>
      </c>
      <c r="G14" s="51" t="s">
        <v>3393</v>
      </c>
      <c r="H14" s="51" t="s">
        <v>3366</v>
      </c>
      <c r="I14" s="28" t="s">
        <v>33</v>
      </c>
      <c r="J14" s="40" t="s">
        <v>3358</v>
      </c>
      <c r="K14" s="40" t="s">
        <v>3358</v>
      </c>
      <c r="L14" s="31" t="s">
        <v>33</v>
      </c>
      <c r="M14" s="51">
        <v>4.0</v>
      </c>
      <c r="N14" s="51" t="s">
        <v>536</v>
      </c>
      <c r="O14" s="51" t="s">
        <v>3394</v>
      </c>
      <c r="P14" s="51" t="s">
        <v>3395</v>
      </c>
      <c r="Q14" s="51" t="str">
        <f>IF(COUNTIF(T_MASTER[Main Task ID],E14)=0,"",IF(COUNTIFS(T_MASTER[Main Task ID],E14,T_MASTER[Overall Status],"Done")=COUNTIF(T_MASTER[Main Task ID],E14),"Done",IF(COUNTIFS(T_MASTER[Main Task ID],E14,T_MASTER[Overall Status],"Blocked")&gt;0,"Blocked",IF(COUNTIFS(T_MASTER[Main Task ID],E14,T_MASTER[Overall Status],"In Progress")&gt;0,"In Progress",IF(COUNTIFS(T_MASTER[Main Task ID],E14,T_MASTER[Overall Status],"Not Started")=COUNTIF(T_MASTER[Main Task ID],E14),"Not Started","In Progress")))))</f>
        <v>Not Started</v>
      </c>
    </row>
    <row r="15" ht="37.5" customHeight="1">
      <c r="A15" s="40">
        <v>13.0</v>
      </c>
      <c r="B15" s="40" t="s">
        <v>84</v>
      </c>
      <c r="C15" s="40" t="s">
        <v>85</v>
      </c>
      <c r="D15" s="40" t="s">
        <v>193</v>
      </c>
      <c r="E15" s="40" t="s">
        <v>552</v>
      </c>
      <c r="F15" s="82" t="s">
        <v>553</v>
      </c>
      <c r="G15" s="40" t="s">
        <v>3393</v>
      </c>
      <c r="H15" s="40" t="s">
        <v>3366</v>
      </c>
      <c r="I15" s="28" t="s">
        <v>33</v>
      </c>
      <c r="J15" s="40" t="s">
        <v>3358</v>
      </c>
      <c r="K15" s="40" t="s">
        <v>3358</v>
      </c>
      <c r="L15" s="31" t="s">
        <v>33</v>
      </c>
      <c r="M15" s="40">
        <v>3.0</v>
      </c>
      <c r="N15" s="40" t="s">
        <v>557</v>
      </c>
      <c r="O15" s="40" t="s">
        <v>3396</v>
      </c>
      <c r="P15" s="40" t="s">
        <v>3397</v>
      </c>
      <c r="Q15" s="40" t="str">
        <f>IF(COUNTIF(T_MASTER[Main Task ID],E15)=0,"",IF(COUNTIFS(T_MASTER[Main Task ID],E15,T_MASTER[Overall Status],"Done")=COUNTIF(T_MASTER[Main Task ID],E15),"Done",IF(COUNTIFS(T_MASTER[Main Task ID],E15,T_MASTER[Overall Status],"Blocked")&gt;0,"Blocked",IF(COUNTIFS(T_MASTER[Main Task ID],E15,T_MASTER[Overall Status],"In Progress")&gt;0,"In Progress",IF(COUNTIFS(T_MASTER[Main Task ID],E15,T_MASTER[Overall Status],"Not Started")=COUNTIF(T_MASTER[Main Task ID],E15),"Not Started","In Progress")))))</f>
        <v>Not Started</v>
      </c>
    </row>
    <row r="16" ht="37.5" customHeight="1">
      <c r="A16" s="51">
        <v>14.0</v>
      </c>
      <c r="B16" s="51" t="s">
        <v>84</v>
      </c>
      <c r="C16" s="51" t="s">
        <v>85</v>
      </c>
      <c r="D16" s="51" t="s">
        <v>193</v>
      </c>
      <c r="E16" s="51" t="s">
        <v>571</v>
      </c>
      <c r="F16" s="84" t="s">
        <v>572</v>
      </c>
      <c r="G16" s="51" t="s">
        <v>3393</v>
      </c>
      <c r="H16" s="51" t="s">
        <v>3366</v>
      </c>
      <c r="I16" s="28" t="s">
        <v>33</v>
      </c>
      <c r="J16" s="40" t="s">
        <v>3358</v>
      </c>
      <c r="K16" s="40" t="s">
        <v>3358</v>
      </c>
      <c r="L16" s="31" t="s">
        <v>33</v>
      </c>
      <c r="M16" s="51">
        <v>3.0</v>
      </c>
      <c r="N16" s="51" t="s">
        <v>575</v>
      </c>
      <c r="O16" s="51" t="s">
        <v>3398</v>
      </c>
      <c r="P16" s="51" t="s">
        <v>3399</v>
      </c>
      <c r="Q16" s="51" t="str">
        <f>IF(COUNTIF(T_MASTER[Main Task ID],E16)=0,"",IF(COUNTIFS(T_MASTER[Main Task ID],E16,T_MASTER[Overall Status],"Done")=COUNTIF(T_MASTER[Main Task ID],E16),"Done",IF(COUNTIFS(T_MASTER[Main Task ID],E16,T_MASTER[Overall Status],"Blocked")&gt;0,"Blocked",IF(COUNTIFS(T_MASTER[Main Task ID],E16,T_MASTER[Overall Status],"In Progress")&gt;0,"In Progress",IF(COUNTIFS(T_MASTER[Main Task ID],E16,T_MASTER[Overall Status],"Not Started")=COUNTIF(T_MASTER[Main Task ID],E16),"Not Started","In Progress")))))</f>
        <v>Not Started</v>
      </c>
    </row>
    <row r="17" ht="37.5" customHeight="1">
      <c r="A17" s="40">
        <v>15.0</v>
      </c>
      <c r="B17" s="40" t="s">
        <v>87</v>
      </c>
      <c r="C17" s="40" t="s">
        <v>88</v>
      </c>
      <c r="D17" s="40" t="s">
        <v>262</v>
      </c>
      <c r="E17" s="40" t="s">
        <v>596</v>
      </c>
      <c r="F17" s="82" t="s">
        <v>597</v>
      </c>
      <c r="G17" s="40" t="s">
        <v>3400</v>
      </c>
      <c r="H17" s="40" t="s">
        <v>3366</v>
      </c>
      <c r="I17" s="28" t="s">
        <v>33</v>
      </c>
      <c r="J17" s="40" t="s">
        <v>3358</v>
      </c>
      <c r="K17" s="40" t="s">
        <v>3358</v>
      </c>
      <c r="L17" s="31" t="s">
        <v>33</v>
      </c>
      <c r="M17" s="40">
        <v>3.0</v>
      </c>
      <c r="N17" s="40" t="s">
        <v>602</v>
      </c>
      <c r="O17" s="40" t="s">
        <v>3401</v>
      </c>
      <c r="P17" s="40" t="s">
        <v>3402</v>
      </c>
      <c r="Q17" s="40" t="str">
        <f>IF(COUNTIF(T_MASTER[Main Task ID],E17)=0,"",IF(COUNTIFS(T_MASTER[Main Task ID],E17,T_MASTER[Overall Status],"Done")=COUNTIF(T_MASTER[Main Task ID],E17),"Done",IF(COUNTIFS(T_MASTER[Main Task ID],E17,T_MASTER[Overall Status],"Blocked")&gt;0,"Blocked",IF(COUNTIFS(T_MASTER[Main Task ID],E17,T_MASTER[Overall Status],"In Progress")&gt;0,"In Progress",IF(COUNTIFS(T_MASTER[Main Task ID],E17,T_MASTER[Overall Status],"Not Started")=COUNTIF(T_MASTER[Main Task ID],E17),"Not Started","In Progress")))))</f>
        <v>In Progress</v>
      </c>
    </row>
    <row r="18" ht="37.5" customHeight="1">
      <c r="A18" s="51">
        <v>16.0</v>
      </c>
      <c r="B18" s="51" t="s">
        <v>87</v>
      </c>
      <c r="C18" s="51" t="s">
        <v>88</v>
      </c>
      <c r="D18" s="51" t="s">
        <v>262</v>
      </c>
      <c r="E18" s="51" t="s">
        <v>616</v>
      </c>
      <c r="F18" s="84" t="s">
        <v>617</v>
      </c>
      <c r="G18" s="51" t="s">
        <v>3400</v>
      </c>
      <c r="H18" s="51" t="s">
        <v>3366</v>
      </c>
      <c r="I18" s="28" t="s">
        <v>33</v>
      </c>
      <c r="J18" s="40" t="s">
        <v>3358</v>
      </c>
      <c r="K18" s="40" t="s">
        <v>3358</v>
      </c>
      <c r="L18" s="31" t="s">
        <v>33</v>
      </c>
      <c r="M18" s="51">
        <v>3.0</v>
      </c>
      <c r="N18" s="51" t="s">
        <v>623</v>
      </c>
      <c r="O18" s="51" t="s">
        <v>3403</v>
      </c>
      <c r="P18" s="51" t="s">
        <v>3402</v>
      </c>
      <c r="Q18" s="51" t="str">
        <f>IF(COUNTIF(T_MASTER[Main Task ID],E18)=0,"",IF(COUNTIFS(T_MASTER[Main Task ID],E18,T_MASTER[Overall Status],"Done")=COUNTIF(T_MASTER[Main Task ID],E18),"Done",IF(COUNTIFS(T_MASTER[Main Task ID],E18,T_MASTER[Overall Status],"Blocked")&gt;0,"Blocked",IF(COUNTIFS(T_MASTER[Main Task ID],E18,T_MASTER[Overall Status],"In Progress")&gt;0,"In Progress",IF(COUNTIFS(T_MASTER[Main Task ID],E18,T_MASTER[Overall Status],"Not Started")=COUNTIF(T_MASTER[Main Task ID],E18),"Not Started","In Progress")))))</f>
        <v>In Progress</v>
      </c>
    </row>
    <row r="19" ht="37.5" customHeight="1">
      <c r="A19" s="40">
        <v>17.0</v>
      </c>
      <c r="B19" s="40" t="s">
        <v>87</v>
      </c>
      <c r="C19" s="40" t="s">
        <v>88</v>
      </c>
      <c r="D19" s="40" t="s">
        <v>262</v>
      </c>
      <c r="E19" s="40" t="s">
        <v>654</v>
      </c>
      <c r="F19" s="82" t="s">
        <v>655</v>
      </c>
      <c r="G19" s="40" t="s">
        <v>3400</v>
      </c>
      <c r="H19" s="40" t="s">
        <v>3366</v>
      </c>
      <c r="I19" s="28" t="s">
        <v>33</v>
      </c>
      <c r="J19" s="40" t="s">
        <v>3358</v>
      </c>
      <c r="K19" s="40" t="s">
        <v>3358</v>
      </c>
      <c r="L19" s="31" t="s">
        <v>33</v>
      </c>
      <c r="M19" s="40">
        <v>3.0</v>
      </c>
      <c r="N19" s="40" t="s">
        <v>658</v>
      </c>
      <c r="O19" s="40" t="s">
        <v>3404</v>
      </c>
      <c r="P19" s="40" t="s">
        <v>3402</v>
      </c>
      <c r="Q19" s="40" t="str">
        <f>IF(COUNTIF(T_MASTER[Main Task ID],E19)=0,"",IF(COUNTIFS(T_MASTER[Main Task ID],E19,T_MASTER[Overall Status],"Done")=COUNTIF(T_MASTER[Main Task ID],E19),"Done",IF(COUNTIFS(T_MASTER[Main Task ID],E19,T_MASTER[Overall Status],"Blocked")&gt;0,"Blocked",IF(COUNTIFS(T_MASTER[Main Task ID],E19,T_MASTER[Overall Status],"In Progress")&gt;0,"In Progress",IF(COUNTIFS(T_MASTER[Main Task ID],E19,T_MASTER[Overall Status],"Not Started")=COUNTIF(T_MASTER[Main Task ID],E19),"Not Started","In Progress")))))</f>
        <v>In Progress</v>
      </c>
    </row>
    <row r="20" ht="37.5" customHeight="1">
      <c r="A20" s="51">
        <v>18.0</v>
      </c>
      <c r="B20" s="51" t="s">
        <v>87</v>
      </c>
      <c r="C20" s="51" t="s">
        <v>88</v>
      </c>
      <c r="D20" s="51" t="s">
        <v>262</v>
      </c>
      <c r="E20" s="51" t="s">
        <v>680</v>
      </c>
      <c r="F20" s="84" t="s">
        <v>681</v>
      </c>
      <c r="G20" s="51" t="s">
        <v>3400</v>
      </c>
      <c r="H20" s="51" t="s">
        <v>3366</v>
      </c>
      <c r="I20" s="28" t="s">
        <v>33</v>
      </c>
      <c r="J20" s="40" t="s">
        <v>3358</v>
      </c>
      <c r="K20" s="40" t="s">
        <v>3358</v>
      </c>
      <c r="L20" s="31" t="s">
        <v>33</v>
      </c>
      <c r="M20" s="51">
        <v>3.0</v>
      </c>
      <c r="N20" s="51" t="s">
        <v>684</v>
      </c>
      <c r="O20" s="51" t="s">
        <v>3405</v>
      </c>
      <c r="P20" s="51" t="s">
        <v>3402</v>
      </c>
      <c r="Q20" s="51" t="str">
        <f>IF(COUNTIF(T_MASTER[Main Task ID],E20)=0,"",IF(COUNTIFS(T_MASTER[Main Task ID],E20,T_MASTER[Overall Status],"Done")=COUNTIF(T_MASTER[Main Task ID],E20),"Done",IF(COUNTIFS(T_MASTER[Main Task ID],E20,T_MASTER[Overall Status],"Blocked")&gt;0,"Blocked",IF(COUNTIFS(T_MASTER[Main Task ID],E20,T_MASTER[Overall Status],"In Progress")&gt;0,"In Progress",IF(COUNTIFS(T_MASTER[Main Task ID],E20,T_MASTER[Overall Status],"Not Started")=COUNTIF(T_MASTER[Main Task ID],E20),"Not Started","In Progress")))))</f>
        <v>In Progress</v>
      </c>
    </row>
    <row r="21" ht="37.5" customHeight="1">
      <c r="A21" s="40">
        <v>19.0</v>
      </c>
      <c r="B21" s="40" t="s">
        <v>87</v>
      </c>
      <c r="C21" s="40" t="s">
        <v>88</v>
      </c>
      <c r="D21" s="40" t="s">
        <v>262</v>
      </c>
      <c r="E21" s="40" t="s">
        <v>697</v>
      </c>
      <c r="F21" s="82" t="s">
        <v>698</v>
      </c>
      <c r="G21" s="40" t="s">
        <v>3400</v>
      </c>
      <c r="H21" s="40" t="s">
        <v>3366</v>
      </c>
      <c r="I21" s="28" t="s">
        <v>33</v>
      </c>
      <c r="J21" s="40" t="s">
        <v>3358</v>
      </c>
      <c r="K21" s="40" t="s">
        <v>3358</v>
      </c>
      <c r="L21" s="31" t="s">
        <v>33</v>
      </c>
      <c r="M21" s="40">
        <v>3.0</v>
      </c>
      <c r="N21" s="40" t="s">
        <v>701</v>
      </c>
      <c r="O21" s="40" t="s">
        <v>3406</v>
      </c>
      <c r="P21" s="40" t="s">
        <v>3402</v>
      </c>
      <c r="Q21" s="40" t="str">
        <f>IF(COUNTIF(T_MASTER[Main Task ID],E21)=0,"",IF(COUNTIFS(T_MASTER[Main Task ID],E21,T_MASTER[Overall Status],"Done")=COUNTIF(T_MASTER[Main Task ID],E21),"Done",IF(COUNTIFS(T_MASTER[Main Task ID],E21,T_MASTER[Overall Status],"Blocked")&gt;0,"Blocked",IF(COUNTIFS(T_MASTER[Main Task ID],E21,T_MASTER[Overall Status],"In Progress")&gt;0,"In Progress",IF(COUNTIFS(T_MASTER[Main Task ID],E21,T_MASTER[Overall Status],"Not Started")=COUNTIF(T_MASTER[Main Task ID],E21),"Not Started","In Progress")))))</f>
        <v>In Progress</v>
      </c>
    </row>
    <row r="22" ht="37.5" customHeight="1">
      <c r="A22" s="51">
        <v>20.0</v>
      </c>
      <c r="B22" s="51" t="s">
        <v>87</v>
      </c>
      <c r="C22" s="51" t="s">
        <v>88</v>
      </c>
      <c r="D22" s="51" t="s">
        <v>262</v>
      </c>
      <c r="E22" s="51" t="s">
        <v>722</v>
      </c>
      <c r="F22" s="84" t="s">
        <v>723</v>
      </c>
      <c r="G22" s="51" t="s">
        <v>3400</v>
      </c>
      <c r="H22" s="51" t="s">
        <v>3366</v>
      </c>
      <c r="I22" s="28" t="s">
        <v>33</v>
      </c>
      <c r="J22" s="40" t="s">
        <v>3358</v>
      </c>
      <c r="K22" s="40" t="s">
        <v>3358</v>
      </c>
      <c r="L22" s="31" t="s">
        <v>33</v>
      </c>
      <c r="M22" s="51">
        <v>3.0</v>
      </c>
      <c r="N22" s="51" t="s">
        <v>726</v>
      </c>
      <c r="O22" s="51" t="s">
        <v>3407</v>
      </c>
      <c r="P22" s="51" t="s">
        <v>3402</v>
      </c>
      <c r="Q22" s="51" t="str">
        <f>IF(COUNTIF(T_MASTER[Main Task ID],E22)=0,"",IF(COUNTIFS(T_MASTER[Main Task ID],E22,T_MASTER[Overall Status],"Done")=COUNTIF(T_MASTER[Main Task ID],E22),"Done",IF(COUNTIFS(T_MASTER[Main Task ID],E22,T_MASTER[Overall Status],"Blocked")&gt;0,"Blocked",IF(COUNTIFS(T_MASTER[Main Task ID],E22,T_MASTER[Overall Status],"In Progress")&gt;0,"In Progress",IF(COUNTIFS(T_MASTER[Main Task ID],E22,T_MASTER[Overall Status],"Not Started")=COUNTIF(T_MASTER[Main Task ID],E22),"Not Started","In Progress")))))</f>
        <v>In Progress</v>
      </c>
    </row>
    <row r="23" ht="37.5" customHeight="1">
      <c r="A23" s="40">
        <v>21.0</v>
      </c>
      <c r="B23" s="40" t="s">
        <v>87</v>
      </c>
      <c r="C23" s="40" t="s">
        <v>88</v>
      </c>
      <c r="D23" s="40" t="s">
        <v>262</v>
      </c>
      <c r="E23" s="40" t="s">
        <v>749</v>
      </c>
      <c r="F23" s="82" t="s">
        <v>750</v>
      </c>
      <c r="G23" s="40" t="s">
        <v>3400</v>
      </c>
      <c r="H23" s="40" t="s">
        <v>3366</v>
      </c>
      <c r="I23" s="28" t="s">
        <v>33</v>
      </c>
      <c r="J23" s="40" t="s">
        <v>3358</v>
      </c>
      <c r="K23" s="40" t="s">
        <v>3358</v>
      </c>
      <c r="L23" s="31" t="s">
        <v>33</v>
      </c>
      <c r="M23" s="40">
        <v>3.0</v>
      </c>
      <c r="N23" s="40" t="s">
        <v>753</v>
      </c>
      <c r="O23" s="40" t="s">
        <v>3408</v>
      </c>
      <c r="P23" s="40" t="s">
        <v>3402</v>
      </c>
      <c r="Q23" s="40" t="str">
        <f>IF(COUNTIF(T_MASTER[Main Task ID],E23)=0,"",IF(COUNTIFS(T_MASTER[Main Task ID],E23,T_MASTER[Overall Status],"Done")=COUNTIF(T_MASTER[Main Task ID],E23),"Done",IF(COUNTIFS(T_MASTER[Main Task ID],E23,T_MASTER[Overall Status],"Blocked")&gt;0,"Blocked",IF(COUNTIFS(T_MASTER[Main Task ID],E23,T_MASTER[Overall Status],"In Progress")&gt;0,"In Progress",IF(COUNTIFS(T_MASTER[Main Task ID],E23,T_MASTER[Overall Status],"Not Started")=COUNTIF(T_MASTER[Main Task ID],E23),"Not Started","In Progress")))))</f>
        <v>In Progress</v>
      </c>
    </row>
    <row r="24" ht="37.5" customHeight="1">
      <c r="A24" s="51">
        <v>22.0</v>
      </c>
      <c r="B24" s="51" t="s">
        <v>87</v>
      </c>
      <c r="C24" s="51" t="s">
        <v>88</v>
      </c>
      <c r="D24" s="51" t="s">
        <v>262</v>
      </c>
      <c r="E24" s="51" t="s">
        <v>772</v>
      </c>
      <c r="F24" s="84" t="s">
        <v>773</v>
      </c>
      <c r="G24" s="51" t="s">
        <v>3400</v>
      </c>
      <c r="H24" s="51" t="s">
        <v>3366</v>
      </c>
      <c r="I24" s="28" t="s">
        <v>33</v>
      </c>
      <c r="J24" s="40" t="s">
        <v>3358</v>
      </c>
      <c r="K24" s="40" t="s">
        <v>3358</v>
      </c>
      <c r="L24" s="31" t="s">
        <v>33</v>
      </c>
      <c r="M24" s="51">
        <v>3.0</v>
      </c>
      <c r="N24" s="51" t="s">
        <v>776</v>
      </c>
      <c r="O24" s="51" t="s">
        <v>3409</v>
      </c>
      <c r="P24" s="51" t="s">
        <v>3402</v>
      </c>
      <c r="Q24" s="51" t="str">
        <f>IF(COUNTIF(T_MASTER[Main Task ID],E24)=0,"",IF(COUNTIFS(T_MASTER[Main Task ID],E24,T_MASTER[Overall Status],"Done")=COUNTIF(T_MASTER[Main Task ID],E24),"Done",IF(COUNTIFS(T_MASTER[Main Task ID],E24,T_MASTER[Overall Status],"Blocked")&gt;0,"Blocked",IF(COUNTIFS(T_MASTER[Main Task ID],E24,T_MASTER[Overall Status],"In Progress")&gt;0,"In Progress",IF(COUNTIFS(T_MASTER[Main Task ID],E24,T_MASTER[Overall Status],"Not Started")=COUNTIF(T_MASTER[Main Task ID],E24),"Not Started","In Progress")))))</f>
        <v>In Progress</v>
      </c>
    </row>
    <row r="25" ht="37.5" customHeight="1">
      <c r="A25" s="40">
        <v>23.0</v>
      </c>
      <c r="B25" s="40" t="s">
        <v>87</v>
      </c>
      <c r="C25" s="40" t="s">
        <v>88</v>
      </c>
      <c r="D25" s="40" t="s">
        <v>262</v>
      </c>
      <c r="E25" s="40" t="s">
        <v>800</v>
      </c>
      <c r="F25" s="82" t="s">
        <v>801</v>
      </c>
      <c r="G25" s="40" t="s">
        <v>3400</v>
      </c>
      <c r="H25" s="40" t="s">
        <v>3366</v>
      </c>
      <c r="I25" s="28" t="s">
        <v>33</v>
      </c>
      <c r="J25" s="40" t="s">
        <v>3358</v>
      </c>
      <c r="K25" s="40" t="s">
        <v>3358</v>
      </c>
      <c r="L25" s="31" t="s">
        <v>33</v>
      </c>
      <c r="M25" s="40">
        <v>3.0</v>
      </c>
      <c r="N25" s="40" t="s">
        <v>804</v>
      </c>
      <c r="O25" s="40" t="s">
        <v>3412</v>
      </c>
      <c r="P25" s="40" t="s">
        <v>3402</v>
      </c>
      <c r="Q25" s="40" t="str">
        <f>IF(COUNTIF(T_MASTER[Main Task ID],E25)=0,"",IF(COUNTIFS(T_MASTER[Main Task ID],E25,T_MASTER[Overall Status],"Done")=COUNTIF(T_MASTER[Main Task ID],E25),"Done",IF(COUNTIFS(T_MASTER[Main Task ID],E25,T_MASTER[Overall Status],"Blocked")&gt;0,"Blocked",IF(COUNTIFS(T_MASTER[Main Task ID],E25,T_MASTER[Overall Status],"In Progress")&gt;0,"In Progress",IF(COUNTIFS(T_MASTER[Main Task ID],E25,T_MASTER[Overall Status],"Not Started")=COUNTIF(T_MASTER[Main Task ID],E25),"Not Started","In Progress")))))</f>
        <v>In Progress</v>
      </c>
    </row>
    <row r="26" ht="37.5" customHeight="1">
      <c r="A26" s="51">
        <v>24.0</v>
      </c>
      <c r="B26" s="51" t="s">
        <v>87</v>
      </c>
      <c r="C26" s="51" t="s">
        <v>88</v>
      </c>
      <c r="D26" s="51" t="s">
        <v>262</v>
      </c>
      <c r="E26" s="51" t="s">
        <v>827</v>
      </c>
      <c r="F26" s="84" t="s">
        <v>828</v>
      </c>
      <c r="G26" s="51" t="s">
        <v>3400</v>
      </c>
      <c r="H26" s="51" t="s">
        <v>3366</v>
      </c>
      <c r="I26" s="28" t="s">
        <v>33</v>
      </c>
      <c r="J26" s="40" t="s">
        <v>3358</v>
      </c>
      <c r="K26" s="40" t="s">
        <v>3358</v>
      </c>
      <c r="L26" s="31" t="s">
        <v>33</v>
      </c>
      <c r="M26" s="51">
        <v>3.0</v>
      </c>
      <c r="N26" s="51" t="s">
        <v>832</v>
      </c>
      <c r="O26" s="51" t="s">
        <v>3413</v>
      </c>
      <c r="P26" s="51" t="s">
        <v>3402</v>
      </c>
      <c r="Q26" s="51" t="str">
        <f>IF(COUNTIF(T_MASTER[Main Task ID],E26)=0,"",IF(COUNTIFS(T_MASTER[Main Task ID],E26,T_MASTER[Overall Status],"Done")=COUNTIF(T_MASTER[Main Task ID],E26),"Done",IF(COUNTIFS(T_MASTER[Main Task ID],E26,T_MASTER[Overall Status],"Blocked")&gt;0,"Blocked",IF(COUNTIFS(T_MASTER[Main Task ID],E26,T_MASTER[Overall Status],"In Progress")&gt;0,"In Progress",IF(COUNTIFS(T_MASTER[Main Task ID],E26,T_MASTER[Overall Status],"Not Started")=COUNTIF(T_MASTER[Main Task ID],E26),"Not Started","In Progress")))))</f>
        <v>In Progress</v>
      </c>
    </row>
    <row r="27" ht="37.5" customHeight="1">
      <c r="A27" s="40">
        <v>25.0</v>
      </c>
      <c r="B27" s="40" t="s">
        <v>87</v>
      </c>
      <c r="C27" s="40" t="s">
        <v>88</v>
      </c>
      <c r="D27" s="40" t="s">
        <v>262</v>
      </c>
      <c r="E27" s="40" t="s">
        <v>854</v>
      </c>
      <c r="F27" s="82" t="s">
        <v>855</v>
      </c>
      <c r="G27" s="40" t="s">
        <v>3400</v>
      </c>
      <c r="H27" s="40" t="s">
        <v>3366</v>
      </c>
      <c r="I27" s="28" t="s">
        <v>33</v>
      </c>
      <c r="J27" s="40" t="s">
        <v>3358</v>
      </c>
      <c r="K27" s="40" t="s">
        <v>3358</v>
      </c>
      <c r="L27" s="31" t="s">
        <v>33</v>
      </c>
      <c r="M27" s="40">
        <v>3.0</v>
      </c>
      <c r="N27" s="40" t="s">
        <v>858</v>
      </c>
      <c r="O27" s="40" t="s">
        <v>3414</v>
      </c>
      <c r="P27" s="40" t="s">
        <v>3402</v>
      </c>
      <c r="Q27" s="40" t="str">
        <f>IF(COUNTIF(T_MASTER[Main Task ID],E27)=0,"",IF(COUNTIFS(T_MASTER[Main Task ID],E27,T_MASTER[Overall Status],"Done")=COUNTIF(T_MASTER[Main Task ID],E27),"Done",IF(COUNTIFS(T_MASTER[Main Task ID],E27,T_MASTER[Overall Status],"Blocked")&gt;0,"Blocked",IF(COUNTIFS(T_MASTER[Main Task ID],E27,T_MASTER[Overall Status],"In Progress")&gt;0,"In Progress",IF(COUNTIFS(T_MASTER[Main Task ID],E27,T_MASTER[Overall Status],"Not Started")=COUNTIF(T_MASTER[Main Task ID],E27),"Not Started","In Progress")))))</f>
        <v>In Progress</v>
      </c>
    </row>
    <row r="28" ht="37.5" customHeight="1">
      <c r="A28" s="51">
        <v>26.0</v>
      </c>
      <c r="B28" s="51" t="s">
        <v>87</v>
      </c>
      <c r="C28" s="51" t="s">
        <v>88</v>
      </c>
      <c r="D28" s="51" t="s">
        <v>262</v>
      </c>
      <c r="E28" s="51" t="s">
        <v>879</v>
      </c>
      <c r="F28" s="84" t="s">
        <v>880</v>
      </c>
      <c r="G28" s="51" t="s">
        <v>3400</v>
      </c>
      <c r="H28" s="51" t="s">
        <v>3366</v>
      </c>
      <c r="I28" s="28" t="s">
        <v>33</v>
      </c>
      <c r="J28" s="40" t="s">
        <v>3358</v>
      </c>
      <c r="K28" s="40" t="s">
        <v>3358</v>
      </c>
      <c r="L28" s="31" t="s">
        <v>33</v>
      </c>
      <c r="M28" s="51">
        <v>3.0</v>
      </c>
      <c r="N28" s="51" t="s">
        <v>883</v>
      </c>
      <c r="O28" s="51" t="s">
        <v>3415</v>
      </c>
      <c r="P28" s="51" t="s">
        <v>3402</v>
      </c>
      <c r="Q28" s="51" t="str">
        <f>IF(COUNTIF(T_MASTER[Main Task ID],E28)=0,"",IF(COUNTIFS(T_MASTER[Main Task ID],E28,T_MASTER[Overall Status],"Done")=COUNTIF(T_MASTER[Main Task ID],E28),"Done",IF(COUNTIFS(T_MASTER[Main Task ID],E28,T_MASTER[Overall Status],"Blocked")&gt;0,"Blocked",IF(COUNTIFS(T_MASTER[Main Task ID],E28,T_MASTER[Overall Status],"In Progress")&gt;0,"In Progress",IF(COUNTIFS(T_MASTER[Main Task ID],E28,T_MASTER[Overall Status],"Not Started")=COUNTIF(T_MASTER[Main Task ID],E28),"Not Started","In Progress")))))</f>
        <v>In Progress</v>
      </c>
    </row>
    <row r="29" ht="37.5" customHeight="1">
      <c r="A29" s="40">
        <v>27.0</v>
      </c>
      <c r="B29" s="40" t="s">
        <v>87</v>
      </c>
      <c r="C29" s="40" t="s">
        <v>88</v>
      </c>
      <c r="D29" s="40" t="s">
        <v>262</v>
      </c>
      <c r="E29" s="40" t="s">
        <v>907</v>
      </c>
      <c r="F29" s="82" t="s">
        <v>908</v>
      </c>
      <c r="G29" s="40" t="s">
        <v>3400</v>
      </c>
      <c r="H29" s="40" t="s">
        <v>3366</v>
      </c>
      <c r="I29" s="28" t="s">
        <v>33</v>
      </c>
      <c r="J29" s="40" t="s">
        <v>3358</v>
      </c>
      <c r="K29" s="40" t="s">
        <v>3358</v>
      </c>
      <c r="L29" s="31" t="s">
        <v>33</v>
      </c>
      <c r="M29" s="40">
        <v>3.0</v>
      </c>
      <c r="N29" s="40" t="s">
        <v>911</v>
      </c>
      <c r="O29" s="40" t="s">
        <v>3416</v>
      </c>
      <c r="P29" s="40" t="s">
        <v>3402</v>
      </c>
      <c r="Q29" s="40" t="str">
        <f>IF(COUNTIF(T_MASTER[Main Task ID],E29)=0,"",IF(COUNTIFS(T_MASTER[Main Task ID],E29,T_MASTER[Overall Status],"Done")=COUNTIF(T_MASTER[Main Task ID],E29),"Done",IF(COUNTIFS(T_MASTER[Main Task ID],E29,T_MASTER[Overall Status],"Blocked")&gt;0,"Blocked",IF(COUNTIFS(T_MASTER[Main Task ID],E29,T_MASTER[Overall Status],"In Progress")&gt;0,"In Progress",IF(COUNTIFS(T_MASTER[Main Task ID],E29,T_MASTER[Overall Status],"Not Started")=COUNTIF(T_MASTER[Main Task ID],E29),"Not Started","In Progress")))))</f>
        <v>In Progress</v>
      </c>
    </row>
    <row r="30" ht="37.5" customHeight="1">
      <c r="A30" s="51">
        <v>28.0</v>
      </c>
      <c r="B30" s="51" t="s">
        <v>87</v>
      </c>
      <c r="C30" s="51" t="s">
        <v>88</v>
      </c>
      <c r="D30" s="51" t="s">
        <v>262</v>
      </c>
      <c r="E30" s="51" t="s">
        <v>934</v>
      </c>
      <c r="F30" s="84" t="s">
        <v>935</v>
      </c>
      <c r="G30" s="51" t="s">
        <v>3400</v>
      </c>
      <c r="H30" s="51" t="s">
        <v>3366</v>
      </c>
      <c r="I30" s="28" t="s">
        <v>33</v>
      </c>
      <c r="J30" s="40" t="s">
        <v>3358</v>
      </c>
      <c r="K30" s="40" t="s">
        <v>3358</v>
      </c>
      <c r="L30" s="31" t="s">
        <v>33</v>
      </c>
      <c r="M30" s="51">
        <v>3.0</v>
      </c>
      <c r="N30" s="51" t="s">
        <v>939</v>
      </c>
      <c r="O30" s="51" t="s">
        <v>3419</v>
      </c>
      <c r="P30" s="51" t="s">
        <v>3402</v>
      </c>
      <c r="Q30" s="51" t="str">
        <f>IF(COUNTIF(T_MASTER[Main Task ID],E30)=0,"",IF(COUNTIFS(T_MASTER[Main Task ID],E30,T_MASTER[Overall Status],"Done")=COUNTIF(T_MASTER[Main Task ID],E30),"Done",IF(COUNTIFS(T_MASTER[Main Task ID],E30,T_MASTER[Overall Status],"Blocked")&gt;0,"Blocked",IF(COUNTIFS(T_MASTER[Main Task ID],E30,T_MASTER[Overall Status],"In Progress")&gt;0,"In Progress",IF(COUNTIFS(T_MASTER[Main Task ID],E30,T_MASTER[Overall Status],"Not Started")=COUNTIF(T_MASTER[Main Task ID],E30),"Not Started","In Progress")))))</f>
        <v>In Progress</v>
      </c>
    </row>
    <row r="31" ht="37.5" customHeight="1">
      <c r="A31" s="40">
        <v>29.0</v>
      </c>
      <c r="B31" s="40" t="s">
        <v>87</v>
      </c>
      <c r="C31" s="40" t="s">
        <v>88</v>
      </c>
      <c r="D31" s="40" t="s">
        <v>262</v>
      </c>
      <c r="E31" s="40" t="s">
        <v>961</v>
      </c>
      <c r="F31" s="82" t="s">
        <v>962</v>
      </c>
      <c r="G31" s="40" t="s">
        <v>3400</v>
      </c>
      <c r="H31" s="40" t="s">
        <v>3366</v>
      </c>
      <c r="I31" s="28" t="s">
        <v>33</v>
      </c>
      <c r="J31" s="40" t="s">
        <v>3358</v>
      </c>
      <c r="K31" s="40" t="s">
        <v>3358</v>
      </c>
      <c r="L31" s="31" t="s">
        <v>33</v>
      </c>
      <c r="M31" s="40">
        <v>3.0</v>
      </c>
      <c r="N31" s="40" t="s">
        <v>965</v>
      </c>
      <c r="O31" s="40" t="s">
        <v>3420</v>
      </c>
      <c r="P31" s="40" t="s">
        <v>3402</v>
      </c>
      <c r="Q31" s="40" t="str">
        <f>IF(COUNTIF(T_MASTER[Main Task ID],E31)=0,"",IF(COUNTIFS(T_MASTER[Main Task ID],E31,T_MASTER[Overall Status],"Done")=COUNTIF(T_MASTER[Main Task ID],E31),"Done",IF(COUNTIFS(T_MASTER[Main Task ID],E31,T_MASTER[Overall Status],"Blocked")&gt;0,"Blocked",IF(COUNTIFS(T_MASTER[Main Task ID],E31,T_MASTER[Overall Status],"In Progress")&gt;0,"In Progress",IF(COUNTIFS(T_MASTER[Main Task ID],E31,T_MASTER[Overall Status],"Not Started")=COUNTIF(T_MASTER[Main Task ID],E31),"Not Started","In Progress")))))</f>
        <v>In Progress</v>
      </c>
    </row>
    <row r="32" ht="37.5" customHeight="1">
      <c r="A32" s="51">
        <v>30.0</v>
      </c>
      <c r="B32" s="51" t="s">
        <v>87</v>
      </c>
      <c r="C32" s="51" t="s">
        <v>88</v>
      </c>
      <c r="D32" s="51" t="s">
        <v>262</v>
      </c>
      <c r="E32" s="51" t="s">
        <v>972</v>
      </c>
      <c r="F32" s="84" t="s">
        <v>973</v>
      </c>
      <c r="G32" s="51" t="s">
        <v>3400</v>
      </c>
      <c r="H32" s="51" t="s">
        <v>3366</v>
      </c>
      <c r="I32" s="28" t="s">
        <v>33</v>
      </c>
      <c r="J32" s="40" t="s">
        <v>3358</v>
      </c>
      <c r="K32" s="40" t="s">
        <v>3358</v>
      </c>
      <c r="L32" s="31" t="s">
        <v>33</v>
      </c>
      <c r="M32" s="51">
        <v>3.0</v>
      </c>
      <c r="N32" s="51" t="s">
        <v>976</v>
      </c>
      <c r="O32" s="51" t="s">
        <v>3421</v>
      </c>
      <c r="P32" s="51" t="s">
        <v>3402</v>
      </c>
      <c r="Q32" s="51" t="str">
        <f>IF(COUNTIF(T_MASTER[Main Task ID],E32)=0,"",IF(COUNTIFS(T_MASTER[Main Task ID],E32,T_MASTER[Overall Status],"Done")=COUNTIF(T_MASTER[Main Task ID],E32),"Done",IF(COUNTIFS(T_MASTER[Main Task ID],E32,T_MASTER[Overall Status],"Blocked")&gt;0,"Blocked",IF(COUNTIFS(T_MASTER[Main Task ID],E32,T_MASTER[Overall Status],"In Progress")&gt;0,"In Progress",IF(COUNTIFS(T_MASTER[Main Task ID],E32,T_MASTER[Overall Status],"Not Started")=COUNTIF(T_MASTER[Main Task ID],E32),"Not Started","In Progress")))))</f>
        <v>In Progress</v>
      </c>
    </row>
    <row r="33" ht="37.5" customHeight="1">
      <c r="A33" s="40">
        <v>31.0</v>
      </c>
      <c r="B33" s="40" t="s">
        <v>87</v>
      </c>
      <c r="C33" s="40" t="s">
        <v>88</v>
      </c>
      <c r="D33" s="40" t="s">
        <v>262</v>
      </c>
      <c r="E33" s="40" t="s">
        <v>999</v>
      </c>
      <c r="F33" s="82" t="s">
        <v>1000</v>
      </c>
      <c r="G33" s="40" t="s">
        <v>3400</v>
      </c>
      <c r="H33" s="40" t="s">
        <v>3366</v>
      </c>
      <c r="I33" s="28" t="s">
        <v>33</v>
      </c>
      <c r="J33" s="40" t="s">
        <v>3358</v>
      </c>
      <c r="K33" s="40" t="s">
        <v>3358</v>
      </c>
      <c r="L33" s="31" t="s">
        <v>33</v>
      </c>
      <c r="M33" s="40">
        <v>3.0</v>
      </c>
      <c r="N33" s="40" t="s">
        <v>1004</v>
      </c>
      <c r="O33" s="40" t="s">
        <v>3422</v>
      </c>
      <c r="P33" s="40" t="s">
        <v>3402</v>
      </c>
      <c r="Q33" s="40" t="str">
        <f>IF(COUNTIF(T_MASTER[Main Task ID],E33)=0,"",IF(COUNTIFS(T_MASTER[Main Task ID],E33,T_MASTER[Overall Status],"Done")=COUNTIF(T_MASTER[Main Task ID],E33),"Done",IF(COUNTIFS(T_MASTER[Main Task ID],E33,T_MASTER[Overall Status],"Blocked")&gt;0,"Blocked",IF(COUNTIFS(T_MASTER[Main Task ID],E33,T_MASTER[Overall Status],"In Progress")&gt;0,"In Progress",IF(COUNTIFS(T_MASTER[Main Task ID],E33,T_MASTER[Overall Status],"Not Started")=COUNTIF(T_MASTER[Main Task ID],E33),"Not Started","In Progress")))))</f>
        <v>In Progress</v>
      </c>
    </row>
    <row r="34" ht="37.5" customHeight="1">
      <c r="A34" s="51">
        <v>32.0</v>
      </c>
      <c r="B34" s="51" t="s">
        <v>87</v>
      </c>
      <c r="C34" s="51" t="s">
        <v>88</v>
      </c>
      <c r="D34" s="51" t="s">
        <v>262</v>
      </c>
      <c r="E34" s="51" t="s">
        <v>1020</v>
      </c>
      <c r="F34" s="84" t="s">
        <v>1021</v>
      </c>
      <c r="G34" s="51" t="s">
        <v>3400</v>
      </c>
      <c r="H34" s="51" t="s">
        <v>3366</v>
      </c>
      <c r="I34" s="28" t="s">
        <v>33</v>
      </c>
      <c r="J34" s="40" t="s">
        <v>3358</v>
      </c>
      <c r="K34" s="40" t="s">
        <v>3358</v>
      </c>
      <c r="L34" s="31" t="s">
        <v>33</v>
      </c>
      <c r="M34" s="51">
        <v>3.0</v>
      </c>
      <c r="N34" s="51" t="s">
        <v>1024</v>
      </c>
      <c r="O34" s="51" t="s">
        <v>3423</v>
      </c>
      <c r="P34" s="51" t="s">
        <v>3402</v>
      </c>
      <c r="Q34" s="51" t="str">
        <f>IF(COUNTIF(T_MASTER[Main Task ID],E34)=0,"",IF(COUNTIFS(T_MASTER[Main Task ID],E34,T_MASTER[Overall Status],"Done")=COUNTIF(T_MASTER[Main Task ID],E34),"Done",IF(COUNTIFS(T_MASTER[Main Task ID],E34,T_MASTER[Overall Status],"Blocked")&gt;0,"Blocked",IF(COUNTIFS(T_MASTER[Main Task ID],E34,T_MASTER[Overall Status],"In Progress")&gt;0,"In Progress",IF(COUNTIFS(T_MASTER[Main Task ID],E34,T_MASTER[Overall Status],"Not Started")=COUNTIF(T_MASTER[Main Task ID],E34),"Not Started","In Progress")))))</f>
        <v>In Progress</v>
      </c>
    </row>
    <row r="35" ht="37.5" customHeight="1">
      <c r="A35" s="40">
        <v>33.0</v>
      </c>
      <c r="B35" s="40" t="s">
        <v>87</v>
      </c>
      <c r="C35" s="40" t="s">
        <v>88</v>
      </c>
      <c r="D35" s="40" t="s">
        <v>262</v>
      </c>
      <c r="E35" s="40" t="s">
        <v>1045</v>
      </c>
      <c r="F35" s="82" t="s">
        <v>1046</v>
      </c>
      <c r="G35" s="40" t="s">
        <v>3400</v>
      </c>
      <c r="H35" s="40" t="s">
        <v>3366</v>
      </c>
      <c r="I35" s="28" t="s">
        <v>33</v>
      </c>
      <c r="J35" s="40" t="s">
        <v>3358</v>
      </c>
      <c r="K35" s="40" t="s">
        <v>3358</v>
      </c>
      <c r="L35" s="31" t="s">
        <v>33</v>
      </c>
      <c r="M35" s="40">
        <v>3.0</v>
      </c>
      <c r="N35" s="40" t="s">
        <v>1049</v>
      </c>
      <c r="O35" s="40" t="s">
        <v>3426</v>
      </c>
      <c r="P35" s="40" t="s">
        <v>3402</v>
      </c>
      <c r="Q35" s="40" t="str">
        <f>IF(COUNTIF(T_MASTER[Main Task ID],E35)=0,"",IF(COUNTIFS(T_MASTER[Main Task ID],E35,T_MASTER[Overall Status],"Done")=COUNTIF(T_MASTER[Main Task ID],E35),"Done",IF(COUNTIFS(T_MASTER[Main Task ID],E35,T_MASTER[Overall Status],"Blocked")&gt;0,"Blocked",IF(COUNTIFS(T_MASTER[Main Task ID],E35,T_MASTER[Overall Status],"In Progress")&gt;0,"In Progress",IF(COUNTIFS(T_MASTER[Main Task ID],E35,T_MASTER[Overall Status],"Not Started")=COUNTIF(T_MASTER[Main Task ID],E35),"Not Started","In Progress")))))</f>
        <v>In Progress</v>
      </c>
    </row>
    <row r="36" ht="37.5" customHeight="1">
      <c r="A36" s="51">
        <v>34.0</v>
      </c>
      <c r="B36" s="51" t="s">
        <v>87</v>
      </c>
      <c r="C36" s="51" t="s">
        <v>88</v>
      </c>
      <c r="D36" s="51" t="s">
        <v>262</v>
      </c>
      <c r="E36" s="51" t="s">
        <v>1070</v>
      </c>
      <c r="F36" s="84" t="s">
        <v>1071</v>
      </c>
      <c r="G36" s="51" t="s">
        <v>3400</v>
      </c>
      <c r="H36" s="51" t="s">
        <v>3366</v>
      </c>
      <c r="I36" s="28" t="s">
        <v>33</v>
      </c>
      <c r="J36" s="40" t="s">
        <v>3358</v>
      </c>
      <c r="K36" s="40" t="s">
        <v>3358</v>
      </c>
      <c r="L36" s="31" t="s">
        <v>33</v>
      </c>
      <c r="M36" s="51">
        <v>3.0</v>
      </c>
      <c r="N36" s="51" t="s">
        <v>1075</v>
      </c>
      <c r="O36" s="51" t="s">
        <v>3427</v>
      </c>
      <c r="P36" s="51" t="s">
        <v>3402</v>
      </c>
      <c r="Q36" s="51" t="str">
        <f>IF(COUNTIF(T_MASTER[Main Task ID],E36)=0,"",IF(COUNTIFS(T_MASTER[Main Task ID],E36,T_MASTER[Overall Status],"Done")=COUNTIF(T_MASTER[Main Task ID],E36),"Done",IF(COUNTIFS(T_MASTER[Main Task ID],E36,T_MASTER[Overall Status],"Blocked")&gt;0,"Blocked",IF(COUNTIFS(T_MASTER[Main Task ID],E36,T_MASTER[Overall Status],"In Progress")&gt;0,"In Progress",IF(COUNTIFS(T_MASTER[Main Task ID],E36,T_MASTER[Overall Status],"Not Started")=COUNTIF(T_MASTER[Main Task ID],E36),"Not Started","In Progress")))))</f>
        <v>In Progress</v>
      </c>
    </row>
    <row r="37" ht="37.5" customHeight="1">
      <c r="A37" s="40">
        <v>35.0</v>
      </c>
      <c r="B37" s="40" t="s">
        <v>87</v>
      </c>
      <c r="C37" s="40" t="s">
        <v>88</v>
      </c>
      <c r="D37" s="40" t="s">
        <v>262</v>
      </c>
      <c r="E37" s="40" t="s">
        <v>1097</v>
      </c>
      <c r="F37" s="82" t="s">
        <v>1098</v>
      </c>
      <c r="G37" s="40" t="s">
        <v>3400</v>
      </c>
      <c r="H37" s="40" t="s">
        <v>3366</v>
      </c>
      <c r="I37" s="28" t="s">
        <v>33</v>
      </c>
      <c r="J37" s="40" t="s">
        <v>3358</v>
      </c>
      <c r="K37" s="40" t="s">
        <v>3358</v>
      </c>
      <c r="L37" s="31" t="s">
        <v>33</v>
      </c>
      <c r="M37" s="40">
        <v>3.0</v>
      </c>
      <c r="N37" s="40" t="s">
        <v>1101</v>
      </c>
      <c r="O37" s="40" t="s">
        <v>3428</v>
      </c>
      <c r="P37" s="40" t="s">
        <v>3402</v>
      </c>
      <c r="Q37" s="40" t="str">
        <f>IF(COUNTIF(T_MASTER[Main Task ID],E37)=0,"",IF(COUNTIFS(T_MASTER[Main Task ID],E37,T_MASTER[Overall Status],"Done")=COUNTIF(T_MASTER[Main Task ID],E37),"Done",IF(COUNTIFS(T_MASTER[Main Task ID],E37,T_MASTER[Overall Status],"Blocked")&gt;0,"Blocked",IF(COUNTIFS(T_MASTER[Main Task ID],E37,T_MASTER[Overall Status],"In Progress")&gt;0,"In Progress",IF(COUNTIFS(T_MASTER[Main Task ID],E37,T_MASTER[Overall Status],"Not Started")=COUNTIF(T_MASTER[Main Task ID],E37),"Not Started","In Progress")))))</f>
        <v>In Progress</v>
      </c>
    </row>
    <row r="38" ht="37.5" customHeight="1">
      <c r="A38" s="51">
        <v>36.0</v>
      </c>
      <c r="B38" s="51" t="s">
        <v>87</v>
      </c>
      <c r="C38" s="51" t="s">
        <v>88</v>
      </c>
      <c r="D38" s="51" t="s">
        <v>262</v>
      </c>
      <c r="E38" s="51" t="s">
        <v>1122</v>
      </c>
      <c r="F38" s="84" t="s">
        <v>1123</v>
      </c>
      <c r="G38" s="51" t="s">
        <v>3400</v>
      </c>
      <c r="H38" s="51" t="s">
        <v>3366</v>
      </c>
      <c r="I38" s="28" t="s">
        <v>33</v>
      </c>
      <c r="J38" s="40" t="s">
        <v>3358</v>
      </c>
      <c r="K38" s="40" t="s">
        <v>3358</v>
      </c>
      <c r="L38" s="31" t="s">
        <v>33</v>
      </c>
      <c r="M38" s="51">
        <v>3.0</v>
      </c>
      <c r="N38" s="51" t="s">
        <v>1127</v>
      </c>
      <c r="O38" s="51" t="s">
        <v>3429</v>
      </c>
      <c r="P38" s="51" t="s">
        <v>3402</v>
      </c>
      <c r="Q38" s="51" t="str">
        <f>IF(COUNTIF(T_MASTER[Main Task ID],E38)=0,"",IF(COUNTIFS(T_MASTER[Main Task ID],E38,T_MASTER[Overall Status],"Done")=COUNTIF(T_MASTER[Main Task ID],E38),"Done",IF(COUNTIFS(T_MASTER[Main Task ID],E38,T_MASTER[Overall Status],"Blocked")&gt;0,"Blocked",IF(COUNTIFS(T_MASTER[Main Task ID],E38,T_MASTER[Overall Status],"In Progress")&gt;0,"In Progress",IF(COUNTIFS(T_MASTER[Main Task ID],E38,T_MASTER[Overall Status],"Not Started")=COUNTIF(T_MASTER[Main Task ID],E38),"Not Started","In Progress")))))</f>
        <v>In Progress</v>
      </c>
    </row>
    <row r="39" ht="37.5" customHeight="1">
      <c r="A39" s="40">
        <v>37.0</v>
      </c>
      <c r="B39" s="40" t="s">
        <v>87</v>
      </c>
      <c r="C39" s="40" t="s">
        <v>88</v>
      </c>
      <c r="D39" s="40" t="s">
        <v>262</v>
      </c>
      <c r="E39" s="40" t="s">
        <v>1163</v>
      </c>
      <c r="F39" s="82" t="s">
        <v>1164</v>
      </c>
      <c r="G39" s="40" t="s">
        <v>3400</v>
      </c>
      <c r="H39" s="40" t="s">
        <v>3366</v>
      </c>
      <c r="I39" s="28" t="s">
        <v>33</v>
      </c>
      <c r="J39" s="40" t="s">
        <v>3358</v>
      </c>
      <c r="K39" s="40" t="s">
        <v>3358</v>
      </c>
      <c r="L39" s="31" t="s">
        <v>33</v>
      </c>
      <c r="M39" s="40">
        <v>3.0</v>
      </c>
      <c r="N39" s="40" t="s">
        <v>1167</v>
      </c>
      <c r="O39" s="40" t="s">
        <v>3430</v>
      </c>
      <c r="P39" s="40" t="s">
        <v>3402</v>
      </c>
      <c r="Q39" s="40" t="str">
        <f>IF(COUNTIF(T_MASTER[Main Task ID],E39)=0,"",IF(COUNTIFS(T_MASTER[Main Task ID],E39,T_MASTER[Overall Status],"Done")=COUNTIF(T_MASTER[Main Task ID],E39),"Done",IF(COUNTIFS(T_MASTER[Main Task ID],E39,T_MASTER[Overall Status],"Blocked")&gt;0,"Blocked",IF(COUNTIFS(T_MASTER[Main Task ID],E39,T_MASTER[Overall Status],"In Progress")&gt;0,"In Progress",IF(COUNTIFS(T_MASTER[Main Task ID],E39,T_MASTER[Overall Status],"Not Started")=COUNTIF(T_MASTER[Main Task ID],E39),"Not Started","In Progress")))))</f>
        <v>In Progress</v>
      </c>
    </row>
    <row r="40" ht="37.5" customHeight="1">
      <c r="A40" s="51">
        <v>38.0</v>
      </c>
      <c r="B40" s="51" t="s">
        <v>87</v>
      </c>
      <c r="C40" s="51" t="s">
        <v>88</v>
      </c>
      <c r="D40" s="51" t="s">
        <v>262</v>
      </c>
      <c r="E40" s="51" t="s">
        <v>1189</v>
      </c>
      <c r="F40" s="84" t="s">
        <v>1190</v>
      </c>
      <c r="G40" s="51" t="s">
        <v>3400</v>
      </c>
      <c r="H40" s="51" t="s">
        <v>3366</v>
      </c>
      <c r="I40" s="28" t="s">
        <v>33</v>
      </c>
      <c r="J40" s="40" t="s">
        <v>3358</v>
      </c>
      <c r="K40" s="40" t="s">
        <v>3358</v>
      </c>
      <c r="L40" s="31" t="s">
        <v>33</v>
      </c>
      <c r="M40" s="51">
        <v>3.0</v>
      </c>
      <c r="N40" s="51" t="s">
        <v>1193</v>
      </c>
      <c r="O40" s="51" t="s">
        <v>3431</v>
      </c>
      <c r="P40" s="51" t="s">
        <v>3402</v>
      </c>
      <c r="Q40" s="51" t="str">
        <f>IF(COUNTIF(T_MASTER[Main Task ID],E40)=0,"",IF(COUNTIFS(T_MASTER[Main Task ID],E40,T_MASTER[Overall Status],"Done")=COUNTIF(T_MASTER[Main Task ID],E40),"Done",IF(COUNTIFS(T_MASTER[Main Task ID],E40,T_MASTER[Overall Status],"Blocked")&gt;0,"Blocked",IF(COUNTIFS(T_MASTER[Main Task ID],E40,T_MASTER[Overall Status],"In Progress")&gt;0,"In Progress",IF(COUNTIFS(T_MASTER[Main Task ID],E40,T_MASTER[Overall Status],"Not Started")=COUNTIF(T_MASTER[Main Task ID],E40),"Not Started","In Progress")))))</f>
        <v>In Progress</v>
      </c>
    </row>
    <row r="41" ht="37.5" customHeight="1">
      <c r="A41" s="40">
        <v>39.0</v>
      </c>
      <c r="B41" s="40" t="s">
        <v>87</v>
      </c>
      <c r="C41" s="40" t="s">
        <v>88</v>
      </c>
      <c r="D41" s="40" t="s">
        <v>262</v>
      </c>
      <c r="E41" s="40" t="s">
        <v>1215</v>
      </c>
      <c r="F41" s="82" t="s">
        <v>1216</v>
      </c>
      <c r="G41" s="40" t="s">
        <v>3400</v>
      </c>
      <c r="H41" s="40" t="s">
        <v>3366</v>
      </c>
      <c r="I41" s="28" t="s">
        <v>33</v>
      </c>
      <c r="J41" s="40" t="s">
        <v>3358</v>
      </c>
      <c r="K41" s="40" t="s">
        <v>3358</v>
      </c>
      <c r="L41" s="31" t="s">
        <v>33</v>
      </c>
      <c r="M41" s="40">
        <v>3.0</v>
      </c>
      <c r="N41" s="40" t="s">
        <v>1219</v>
      </c>
      <c r="O41" s="40" t="s">
        <v>3432</v>
      </c>
      <c r="P41" s="40" t="s">
        <v>3433</v>
      </c>
      <c r="Q41" s="40" t="str">
        <f>IF(COUNTIF(T_MASTER[Main Task ID],E41)=0,"",IF(COUNTIFS(T_MASTER[Main Task ID],E41,T_MASTER[Overall Status],"Done")=COUNTIF(T_MASTER[Main Task ID],E41),"Done",IF(COUNTIFS(T_MASTER[Main Task ID],E41,T_MASTER[Overall Status],"Blocked")&gt;0,"Blocked",IF(COUNTIFS(T_MASTER[Main Task ID],E41,T_MASTER[Overall Status],"In Progress")&gt;0,"In Progress",IF(COUNTIFS(T_MASTER[Main Task ID],E41,T_MASTER[Overall Status],"Not Started")=COUNTIF(T_MASTER[Main Task ID],E41),"Not Started","In Progress")))))</f>
        <v>In Progress</v>
      </c>
    </row>
    <row r="42" ht="37.5" customHeight="1">
      <c r="A42" s="51">
        <v>40.0</v>
      </c>
      <c r="B42" s="51" t="s">
        <v>87</v>
      </c>
      <c r="C42" s="51" t="s">
        <v>88</v>
      </c>
      <c r="D42" s="51" t="s">
        <v>262</v>
      </c>
      <c r="E42" s="51" t="s">
        <v>1240</v>
      </c>
      <c r="F42" s="84" t="s">
        <v>1241</v>
      </c>
      <c r="G42" s="51" t="s">
        <v>3400</v>
      </c>
      <c r="H42" s="51" t="s">
        <v>3366</v>
      </c>
      <c r="I42" s="28" t="s">
        <v>33</v>
      </c>
      <c r="J42" s="40" t="s">
        <v>3358</v>
      </c>
      <c r="K42" s="40" t="s">
        <v>3358</v>
      </c>
      <c r="L42" s="31" t="s">
        <v>33</v>
      </c>
      <c r="M42" s="51">
        <v>3.0</v>
      </c>
      <c r="N42" s="51" t="s">
        <v>1244</v>
      </c>
      <c r="O42" s="51" t="s">
        <v>3434</v>
      </c>
      <c r="P42" s="51" t="s">
        <v>3435</v>
      </c>
      <c r="Q42" s="51" t="str">
        <f>IF(COUNTIF(T_MASTER[Main Task ID],E42)=0,"",IF(COUNTIFS(T_MASTER[Main Task ID],E42,T_MASTER[Overall Status],"Done")=COUNTIF(T_MASTER[Main Task ID],E42),"Done",IF(COUNTIFS(T_MASTER[Main Task ID],E42,T_MASTER[Overall Status],"Blocked")&gt;0,"Blocked",IF(COUNTIFS(T_MASTER[Main Task ID],E42,T_MASTER[Overall Status],"In Progress")&gt;0,"In Progress",IF(COUNTIFS(T_MASTER[Main Task ID],E42,T_MASTER[Overall Status],"Not Started")=COUNTIF(T_MASTER[Main Task ID],E42),"Not Started","In Progress")))))</f>
        <v>In Progress</v>
      </c>
    </row>
    <row r="43" ht="37.5" customHeight="1">
      <c r="A43" s="40">
        <v>41.0</v>
      </c>
      <c r="B43" s="40" t="s">
        <v>87</v>
      </c>
      <c r="C43" s="40" t="s">
        <v>88</v>
      </c>
      <c r="D43" s="40" t="s">
        <v>262</v>
      </c>
      <c r="E43" s="40" t="s">
        <v>1271</v>
      </c>
      <c r="F43" s="82" t="s">
        <v>1272</v>
      </c>
      <c r="G43" s="40" t="s">
        <v>3400</v>
      </c>
      <c r="H43" s="40" t="s">
        <v>3366</v>
      </c>
      <c r="I43" s="28" t="s">
        <v>33</v>
      </c>
      <c r="J43" s="40" t="s">
        <v>3358</v>
      </c>
      <c r="K43" s="40" t="s">
        <v>3358</v>
      </c>
      <c r="L43" s="31" t="s">
        <v>33</v>
      </c>
      <c r="M43" s="40">
        <v>3.0</v>
      </c>
      <c r="N43" s="40" t="s">
        <v>1275</v>
      </c>
      <c r="O43" s="40" t="s">
        <v>3436</v>
      </c>
      <c r="P43" s="40" t="s">
        <v>3437</v>
      </c>
      <c r="Q43" s="40" t="str">
        <f>IF(COUNTIF(T_MASTER[Main Task ID],E43)=0,"",IF(COUNTIFS(T_MASTER[Main Task ID],E43,T_MASTER[Overall Status],"Done")=COUNTIF(T_MASTER[Main Task ID],E43),"Done",IF(COUNTIFS(T_MASTER[Main Task ID],E43,T_MASTER[Overall Status],"Blocked")&gt;0,"Blocked",IF(COUNTIFS(T_MASTER[Main Task ID],E43,T_MASTER[Overall Status],"In Progress")&gt;0,"In Progress",IF(COUNTIFS(T_MASTER[Main Task ID],E43,T_MASTER[Overall Status],"Not Started")=COUNTIF(T_MASTER[Main Task ID],E43),"Not Started","In Progress")))))</f>
        <v>In Progress</v>
      </c>
    </row>
    <row r="44" ht="37.5" customHeight="1">
      <c r="A44" s="51">
        <v>42.0</v>
      </c>
      <c r="B44" s="51" t="s">
        <v>87</v>
      </c>
      <c r="C44" s="51" t="s">
        <v>88</v>
      </c>
      <c r="D44" s="51" t="s">
        <v>262</v>
      </c>
      <c r="E44" s="51" t="s">
        <v>265</v>
      </c>
      <c r="F44" s="84" t="s">
        <v>266</v>
      </c>
      <c r="G44" s="51" t="s">
        <v>3440</v>
      </c>
      <c r="H44" s="51" t="s">
        <v>3374</v>
      </c>
      <c r="I44" s="28" t="s">
        <v>33</v>
      </c>
      <c r="J44" s="29" t="s">
        <v>33</v>
      </c>
      <c r="K44" s="40" t="s">
        <v>3358</v>
      </c>
      <c r="L44" s="31" t="s">
        <v>33</v>
      </c>
      <c r="M44" s="51">
        <v>4.0</v>
      </c>
      <c r="N44" s="51" t="s">
        <v>271</v>
      </c>
      <c r="O44" s="51" t="s">
        <v>3441</v>
      </c>
      <c r="P44" s="51" t="s">
        <v>3442</v>
      </c>
      <c r="Q44" s="51" t="str">
        <f>IF(COUNTIF(T_MASTER[Main Task ID],E44)=0,"",IF(COUNTIFS(T_MASTER[Main Task ID],E44,T_MASTER[Overall Status],"Done")=COUNTIF(T_MASTER[Main Task ID],E44),"Done",IF(COUNTIFS(T_MASTER[Main Task ID],E44,T_MASTER[Overall Status],"Blocked")&gt;0,"Blocked",IF(COUNTIFS(T_MASTER[Main Task ID],E44,T_MASTER[Overall Status],"In Progress")&gt;0,"In Progress",IF(COUNTIFS(T_MASTER[Main Task ID],E44,T_MASTER[Overall Status],"Not Started")=COUNTIF(T_MASTER[Main Task ID],E44),"Not Started","In Progress")))))</f>
        <v>In Progress</v>
      </c>
    </row>
    <row r="45" ht="37.5" customHeight="1">
      <c r="A45" s="40">
        <v>43.0</v>
      </c>
      <c r="B45" s="40" t="s">
        <v>90</v>
      </c>
      <c r="C45" s="40" t="s">
        <v>91</v>
      </c>
      <c r="D45" s="40" t="s">
        <v>276</v>
      </c>
      <c r="E45" s="40" t="s">
        <v>279</v>
      </c>
      <c r="F45" s="82" t="s">
        <v>280</v>
      </c>
      <c r="G45" s="40" t="s">
        <v>3443</v>
      </c>
      <c r="H45" s="40" t="s">
        <v>3374</v>
      </c>
      <c r="I45" s="28" t="s">
        <v>33</v>
      </c>
      <c r="J45" s="29" t="s">
        <v>33</v>
      </c>
      <c r="K45" s="40" t="s">
        <v>3358</v>
      </c>
      <c r="L45" s="31" t="s">
        <v>33</v>
      </c>
      <c r="M45" s="40">
        <v>3.0</v>
      </c>
      <c r="N45" s="40" t="s">
        <v>285</v>
      </c>
      <c r="O45" s="40" t="s">
        <v>3444</v>
      </c>
      <c r="P45" s="40" t="s">
        <v>3445</v>
      </c>
      <c r="Q45" s="40" t="str">
        <f>IF(COUNTIF(T_MASTER[Main Task ID],E45)=0,"",IF(COUNTIFS(T_MASTER[Main Task ID],E45,T_MASTER[Overall Status],"Done")=COUNTIF(T_MASTER[Main Task ID],E45),"Done",IF(COUNTIFS(T_MASTER[Main Task ID],E45,T_MASTER[Overall Status],"Blocked")&gt;0,"Blocked",IF(COUNTIFS(T_MASTER[Main Task ID],E45,T_MASTER[Overall Status],"In Progress")&gt;0,"In Progress",IF(COUNTIFS(T_MASTER[Main Task ID],E45,T_MASTER[Overall Status],"Not Started")=COUNTIF(T_MASTER[Main Task ID],E45),"Not Started","In Progress")))))</f>
        <v>In Progress</v>
      </c>
    </row>
    <row r="46" ht="37.5" customHeight="1">
      <c r="A46" s="51">
        <v>44.0</v>
      </c>
      <c r="B46" s="51" t="s">
        <v>90</v>
      </c>
      <c r="C46" s="51" t="s">
        <v>91</v>
      </c>
      <c r="D46" s="51" t="s">
        <v>276</v>
      </c>
      <c r="E46" s="51" t="s">
        <v>1339</v>
      </c>
      <c r="F46" s="84" t="s">
        <v>1340</v>
      </c>
      <c r="G46" s="51" t="s">
        <v>3400</v>
      </c>
      <c r="H46" s="51" t="s">
        <v>3366</v>
      </c>
      <c r="I46" s="28" t="s">
        <v>33</v>
      </c>
      <c r="J46" s="40" t="s">
        <v>3358</v>
      </c>
      <c r="K46" s="40" t="s">
        <v>3358</v>
      </c>
      <c r="L46" s="31" t="s">
        <v>33</v>
      </c>
      <c r="M46" s="51">
        <v>3.0</v>
      </c>
      <c r="N46" s="51" t="s">
        <v>1343</v>
      </c>
      <c r="O46" s="51" t="s">
        <v>3446</v>
      </c>
      <c r="P46" s="51" t="s">
        <v>3447</v>
      </c>
      <c r="Q46" s="51" t="str">
        <f>IF(COUNTIF(T_MASTER[Main Task ID],E46)=0,"",IF(COUNTIFS(T_MASTER[Main Task ID],E46,T_MASTER[Overall Status],"Done")=COUNTIF(T_MASTER[Main Task ID],E46),"Done",IF(COUNTIFS(T_MASTER[Main Task ID],E46,T_MASTER[Overall Status],"Blocked")&gt;0,"Blocked",IF(COUNTIFS(T_MASTER[Main Task ID],E46,T_MASTER[Overall Status],"In Progress")&gt;0,"In Progress",IF(COUNTIFS(T_MASTER[Main Task ID],E46,T_MASTER[Overall Status],"Not Started")=COUNTIF(T_MASTER[Main Task ID],E46),"Not Started","In Progress")))))</f>
        <v>Not Started</v>
      </c>
    </row>
    <row r="47" ht="37.5" customHeight="1">
      <c r="A47" s="40">
        <v>45.0</v>
      </c>
      <c r="B47" s="40" t="s">
        <v>90</v>
      </c>
      <c r="C47" s="40" t="s">
        <v>91</v>
      </c>
      <c r="D47" s="40" t="s">
        <v>276</v>
      </c>
      <c r="E47" s="40" t="s">
        <v>1369</v>
      </c>
      <c r="F47" s="82" t="s">
        <v>1370</v>
      </c>
      <c r="G47" s="40" t="s">
        <v>3400</v>
      </c>
      <c r="H47" s="40" t="s">
        <v>3366</v>
      </c>
      <c r="I47" s="28" t="s">
        <v>33</v>
      </c>
      <c r="J47" s="40" t="s">
        <v>3358</v>
      </c>
      <c r="K47" s="40" t="s">
        <v>3358</v>
      </c>
      <c r="L47" s="31" t="s">
        <v>33</v>
      </c>
      <c r="M47" s="40">
        <v>3.0</v>
      </c>
      <c r="N47" s="40" t="s">
        <v>1373</v>
      </c>
      <c r="O47" s="40" t="s">
        <v>3448</v>
      </c>
      <c r="P47" s="40" t="s">
        <v>3449</v>
      </c>
      <c r="Q47" s="40" t="str">
        <f>IF(COUNTIF(T_MASTER[Main Task ID],E47)=0,"",IF(COUNTIFS(T_MASTER[Main Task ID],E47,T_MASTER[Overall Status],"Done")=COUNTIF(T_MASTER[Main Task ID],E47),"Done",IF(COUNTIFS(T_MASTER[Main Task ID],E47,T_MASTER[Overall Status],"Blocked")&gt;0,"Blocked",IF(COUNTIFS(T_MASTER[Main Task ID],E47,T_MASTER[Overall Status],"In Progress")&gt;0,"In Progress",IF(COUNTIFS(T_MASTER[Main Task ID],E47,T_MASTER[Overall Status],"Not Started")=COUNTIF(T_MASTER[Main Task ID],E47),"Not Started","In Progress")))))</f>
        <v>Not Started</v>
      </c>
    </row>
    <row r="48" ht="37.5" customHeight="1">
      <c r="A48" s="51">
        <v>46.0</v>
      </c>
      <c r="B48" s="51" t="s">
        <v>90</v>
      </c>
      <c r="C48" s="51" t="s">
        <v>91</v>
      </c>
      <c r="D48" s="51" t="s">
        <v>276</v>
      </c>
      <c r="E48" s="51" t="s">
        <v>1406</v>
      </c>
      <c r="F48" s="84" t="s">
        <v>1407</v>
      </c>
      <c r="G48" s="51" t="s">
        <v>3400</v>
      </c>
      <c r="H48" s="51" t="s">
        <v>3366</v>
      </c>
      <c r="I48" s="28" t="s">
        <v>33</v>
      </c>
      <c r="J48" s="40" t="s">
        <v>3358</v>
      </c>
      <c r="K48" s="40" t="s">
        <v>3358</v>
      </c>
      <c r="L48" s="31" t="s">
        <v>33</v>
      </c>
      <c r="M48" s="51">
        <v>3.0</v>
      </c>
      <c r="N48" s="51" t="s">
        <v>1410</v>
      </c>
      <c r="O48" s="51" t="s">
        <v>3450</v>
      </c>
      <c r="P48" s="51" t="s">
        <v>434</v>
      </c>
      <c r="Q48" s="51" t="str">
        <f>IF(COUNTIF(T_MASTER[Main Task ID],E48)=0,"",IF(COUNTIFS(T_MASTER[Main Task ID],E48,T_MASTER[Overall Status],"Done")=COUNTIF(T_MASTER[Main Task ID],E48),"Done",IF(COUNTIFS(T_MASTER[Main Task ID],E48,T_MASTER[Overall Status],"Blocked")&gt;0,"Blocked",IF(COUNTIFS(T_MASTER[Main Task ID],E48,T_MASTER[Overall Status],"In Progress")&gt;0,"In Progress",IF(COUNTIFS(T_MASTER[Main Task ID],E48,T_MASTER[Overall Status],"Not Started")=COUNTIF(T_MASTER[Main Task ID],E48),"Not Started","In Progress")))))</f>
        <v>Not Started</v>
      </c>
    </row>
    <row r="49" ht="37.5" customHeight="1">
      <c r="A49" s="40">
        <v>47.0</v>
      </c>
      <c r="B49" s="40" t="s">
        <v>90</v>
      </c>
      <c r="C49" s="40" t="s">
        <v>91</v>
      </c>
      <c r="D49" s="40" t="s">
        <v>276</v>
      </c>
      <c r="E49" s="40" t="s">
        <v>1432</v>
      </c>
      <c r="F49" s="82" t="s">
        <v>1433</v>
      </c>
      <c r="G49" s="40" t="s">
        <v>3400</v>
      </c>
      <c r="H49" s="40" t="s">
        <v>3366</v>
      </c>
      <c r="I49" s="28" t="s">
        <v>33</v>
      </c>
      <c r="J49" s="40" t="s">
        <v>3358</v>
      </c>
      <c r="K49" s="40" t="s">
        <v>3358</v>
      </c>
      <c r="L49" s="31" t="s">
        <v>33</v>
      </c>
      <c r="M49" s="40">
        <v>3.0</v>
      </c>
      <c r="N49" s="40" t="s">
        <v>1435</v>
      </c>
      <c r="O49" s="40" t="s">
        <v>3451</v>
      </c>
      <c r="P49" s="40" t="s">
        <v>434</v>
      </c>
      <c r="Q49" s="40" t="str">
        <f>IF(COUNTIF(T_MASTER[Main Task ID],E49)=0,"",IF(COUNTIFS(T_MASTER[Main Task ID],E49,T_MASTER[Overall Status],"Done")=COUNTIF(T_MASTER[Main Task ID],E49),"Done",IF(COUNTIFS(T_MASTER[Main Task ID],E49,T_MASTER[Overall Status],"Blocked")&gt;0,"Blocked",IF(COUNTIFS(T_MASTER[Main Task ID],E49,T_MASTER[Overall Status],"In Progress")&gt;0,"In Progress",IF(COUNTIFS(T_MASTER[Main Task ID],E49,T_MASTER[Overall Status],"Not Started")=COUNTIF(T_MASTER[Main Task ID],E49),"Not Started","In Progress")))))</f>
        <v>Not Started</v>
      </c>
    </row>
    <row r="50" ht="37.5" customHeight="1">
      <c r="A50" s="51">
        <v>48.0</v>
      </c>
      <c r="B50" s="51" t="s">
        <v>90</v>
      </c>
      <c r="C50" s="51" t="s">
        <v>91</v>
      </c>
      <c r="D50" s="51" t="s">
        <v>276</v>
      </c>
      <c r="E50" s="51" t="s">
        <v>1470</v>
      </c>
      <c r="F50" s="84" t="s">
        <v>1471</v>
      </c>
      <c r="G50" s="51" t="s">
        <v>3400</v>
      </c>
      <c r="H50" s="51" t="s">
        <v>3366</v>
      </c>
      <c r="I50" s="28" t="s">
        <v>33</v>
      </c>
      <c r="J50" s="40" t="s">
        <v>3358</v>
      </c>
      <c r="K50" s="40" t="s">
        <v>3358</v>
      </c>
      <c r="L50" s="31" t="s">
        <v>33</v>
      </c>
      <c r="M50" s="51">
        <v>3.0</v>
      </c>
      <c r="N50" s="51" t="s">
        <v>1473</v>
      </c>
      <c r="O50" s="51" t="s">
        <v>3452</v>
      </c>
      <c r="P50" s="51" t="s">
        <v>3453</v>
      </c>
      <c r="Q50" s="51" t="str">
        <f>IF(COUNTIF(T_MASTER[Main Task ID],E50)=0,"",IF(COUNTIFS(T_MASTER[Main Task ID],E50,T_MASTER[Overall Status],"Done")=COUNTIF(T_MASTER[Main Task ID],E50),"Done",IF(COUNTIFS(T_MASTER[Main Task ID],E50,T_MASTER[Overall Status],"Blocked")&gt;0,"Blocked",IF(COUNTIFS(T_MASTER[Main Task ID],E50,T_MASTER[Overall Status],"In Progress")&gt;0,"In Progress",IF(COUNTIFS(T_MASTER[Main Task ID],E50,T_MASTER[Overall Status],"Not Started")=COUNTIF(T_MASTER[Main Task ID],E50),"Not Started","In Progress")))))</f>
        <v>Not Started</v>
      </c>
    </row>
    <row r="51" ht="37.5" customHeight="1">
      <c r="A51" s="40">
        <v>49.0</v>
      </c>
      <c r="B51" s="40" t="s">
        <v>90</v>
      </c>
      <c r="C51" s="40" t="s">
        <v>91</v>
      </c>
      <c r="D51" s="40" t="s">
        <v>276</v>
      </c>
      <c r="E51" s="40" t="s">
        <v>299</v>
      </c>
      <c r="F51" s="82" t="s">
        <v>300</v>
      </c>
      <c r="G51" s="40" t="s">
        <v>3440</v>
      </c>
      <c r="H51" s="40" t="s">
        <v>3374</v>
      </c>
      <c r="I51" s="28" t="s">
        <v>33</v>
      </c>
      <c r="J51" s="29" t="s">
        <v>33</v>
      </c>
      <c r="K51" s="40" t="s">
        <v>3358</v>
      </c>
      <c r="L51" s="31" t="s">
        <v>33</v>
      </c>
      <c r="M51" s="40">
        <v>4.0</v>
      </c>
      <c r="N51" s="40" t="s">
        <v>303</v>
      </c>
      <c r="O51" s="40" t="s">
        <v>3454</v>
      </c>
      <c r="P51" s="40" t="s">
        <v>3455</v>
      </c>
      <c r="Q51" s="40" t="str">
        <f>IF(COUNTIF(T_MASTER[Main Task ID],E51)=0,"",IF(COUNTIFS(T_MASTER[Main Task ID],E51,T_MASTER[Overall Status],"Done")=COUNTIF(T_MASTER[Main Task ID],E51),"Done",IF(COUNTIFS(T_MASTER[Main Task ID],E51,T_MASTER[Overall Status],"Blocked")&gt;0,"Blocked",IF(COUNTIFS(T_MASTER[Main Task ID],E51,T_MASTER[Overall Status],"In Progress")&gt;0,"In Progress",IF(COUNTIFS(T_MASTER[Main Task ID],E51,T_MASTER[Overall Status],"Not Started")=COUNTIF(T_MASTER[Main Task ID],E51),"Not Started","In Progress")))))</f>
        <v>Not Started</v>
      </c>
    </row>
    <row r="52" ht="37.5" customHeight="1">
      <c r="A52" s="51">
        <v>50.0</v>
      </c>
      <c r="B52" s="51" t="s">
        <v>90</v>
      </c>
      <c r="C52" s="51" t="s">
        <v>91</v>
      </c>
      <c r="D52" s="51" t="s">
        <v>276</v>
      </c>
      <c r="E52" s="51" t="s">
        <v>1525</v>
      </c>
      <c r="F52" s="84" t="s">
        <v>1526</v>
      </c>
      <c r="G52" s="51" t="s">
        <v>3400</v>
      </c>
      <c r="H52" s="51" t="s">
        <v>3366</v>
      </c>
      <c r="I52" s="28" t="s">
        <v>33</v>
      </c>
      <c r="J52" s="40" t="s">
        <v>3358</v>
      </c>
      <c r="K52" s="40" t="s">
        <v>3358</v>
      </c>
      <c r="L52" s="31" t="s">
        <v>33</v>
      </c>
      <c r="M52" s="51">
        <v>3.0</v>
      </c>
      <c r="N52" s="51" t="s">
        <v>1529</v>
      </c>
      <c r="O52" s="51" t="s">
        <v>3456</v>
      </c>
      <c r="P52" s="51" t="s">
        <v>3457</v>
      </c>
      <c r="Q52" s="51" t="str">
        <f>IF(COUNTIF(T_MASTER[Main Task ID],E52)=0,"",IF(COUNTIFS(T_MASTER[Main Task ID],E52,T_MASTER[Overall Status],"Done")=COUNTIF(T_MASTER[Main Task ID],E52),"Done",IF(COUNTIFS(T_MASTER[Main Task ID],E52,T_MASTER[Overall Status],"Blocked")&gt;0,"Blocked",IF(COUNTIFS(T_MASTER[Main Task ID],E52,T_MASTER[Overall Status],"In Progress")&gt;0,"In Progress",IF(COUNTIFS(T_MASTER[Main Task ID],E52,T_MASTER[Overall Status],"Not Started")=COUNTIF(T_MASTER[Main Task ID],E52),"Not Started","In Progress")))))</f>
        <v>Not Started</v>
      </c>
    </row>
    <row r="53" ht="37.5" customHeight="1">
      <c r="A53" s="40">
        <v>51.0</v>
      </c>
      <c r="B53" s="40" t="s">
        <v>90</v>
      </c>
      <c r="C53" s="40" t="s">
        <v>91</v>
      </c>
      <c r="D53" s="40" t="s">
        <v>276</v>
      </c>
      <c r="E53" s="40" t="s">
        <v>309</v>
      </c>
      <c r="F53" s="82" t="s">
        <v>310</v>
      </c>
      <c r="G53" s="40" t="s">
        <v>3440</v>
      </c>
      <c r="H53" s="40" t="s">
        <v>3374</v>
      </c>
      <c r="I53" s="28" t="s">
        <v>33</v>
      </c>
      <c r="J53" s="29" t="s">
        <v>33</v>
      </c>
      <c r="K53" s="40" t="s">
        <v>3358</v>
      </c>
      <c r="L53" s="31" t="s">
        <v>33</v>
      </c>
      <c r="M53" s="40">
        <v>3.0</v>
      </c>
      <c r="N53" s="40" t="s">
        <v>314</v>
      </c>
      <c r="O53" s="40" t="s">
        <v>3458</v>
      </c>
      <c r="P53" s="40" t="s">
        <v>3459</v>
      </c>
      <c r="Q53" s="40" t="str">
        <f>IF(COUNTIF(T_MASTER[Main Task ID],E53)=0,"",IF(COUNTIFS(T_MASTER[Main Task ID],E53,T_MASTER[Overall Status],"Done")=COUNTIF(T_MASTER[Main Task ID],E53),"Done",IF(COUNTIFS(T_MASTER[Main Task ID],E53,T_MASTER[Overall Status],"Blocked")&gt;0,"Blocked",IF(COUNTIFS(T_MASTER[Main Task ID],E53,T_MASTER[Overall Status],"In Progress")&gt;0,"In Progress",IF(COUNTIFS(T_MASTER[Main Task ID],E53,T_MASTER[Overall Status],"Not Started")=COUNTIF(T_MASTER[Main Task ID],E53),"Not Started","In Progress")))))</f>
        <v>Not Started</v>
      </c>
    </row>
    <row r="54" ht="37.5" customHeight="1">
      <c r="A54" s="51">
        <v>52.0</v>
      </c>
      <c r="B54" s="51" t="s">
        <v>90</v>
      </c>
      <c r="C54" s="51" t="s">
        <v>91</v>
      </c>
      <c r="D54" s="51" t="s">
        <v>276</v>
      </c>
      <c r="E54" s="51" t="s">
        <v>320</v>
      </c>
      <c r="F54" s="84" t="s">
        <v>321</v>
      </c>
      <c r="G54" s="51" t="s">
        <v>3440</v>
      </c>
      <c r="H54" s="51" t="s">
        <v>3374</v>
      </c>
      <c r="I54" s="28" t="s">
        <v>33</v>
      </c>
      <c r="J54" s="29" t="s">
        <v>33</v>
      </c>
      <c r="K54" s="40" t="s">
        <v>3358</v>
      </c>
      <c r="L54" s="31" t="s">
        <v>33</v>
      </c>
      <c r="M54" s="51">
        <v>4.0</v>
      </c>
      <c r="N54" s="51" t="s">
        <v>324</v>
      </c>
      <c r="O54" s="51" t="s">
        <v>3460</v>
      </c>
      <c r="P54" s="51" t="s">
        <v>3461</v>
      </c>
      <c r="Q54" s="51" t="str">
        <f>IF(COUNTIF(T_MASTER[Main Task ID],E54)=0,"",IF(COUNTIFS(T_MASTER[Main Task ID],E54,T_MASTER[Overall Status],"Done")=COUNTIF(T_MASTER[Main Task ID],E54),"Done",IF(COUNTIFS(T_MASTER[Main Task ID],E54,T_MASTER[Overall Status],"Blocked")&gt;0,"Blocked",IF(COUNTIFS(T_MASTER[Main Task ID],E54,T_MASTER[Overall Status],"In Progress")&gt;0,"In Progress",IF(COUNTIFS(T_MASTER[Main Task ID],E54,T_MASTER[Overall Status],"Not Started")=COUNTIF(T_MASTER[Main Task ID],E54),"Not Started","In Progress")))))</f>
        <v>Not Started</v>
      </c>
    </row>
    <row r="55" ht="37.5" customHeight="1">
      <c r="A55" s="40">
        <v>53.0</v>
      </c>
      <c r="B55" s="40" t="s">
        <v>90</v>
      </c>
      <c r="C55" s="40" t="s">
        <v>91</v>
      </c>
      <c r="D55" s="40" t="s">
        <v>276</v>
      </c>
      <c r="E55" s="40" t="s">
        <v>1600</v>
      </c>
      <c r="F55" s="82" t="s">
        <v>1601</v>
      </c>
      <c r="G55" s="40" t="s">
        <v>3400</v>
      </c>
      <c r="H55" s="40" t="s">
        <v>3366</v>
      </c>
      <c r="I55" s="28" t="s">
        <v>33</v>
      </c>
      <c r="J55" s="40" t="s">
        <v>3358</v>
      </c>
      <c r="K55" s="40" t="s">
        <v>3358</v>
      </c>
      <c r="L55" s="31" t="s">
        <v>33</v>
      </c>
      <c r="M55" s="40">
        <v>3.0</v>
      </c>
      <c r="N55" s="40" t="s">
        <v>1603</v>
      </c>
      <c r="O55" s="40" t="s">
        <v>3462</v>
      </c>
      <c r="P55" s="40" t="s">
        <v>434</v>
      </c>
      <c r="Q55" s="40" t="str">
        <f>IF(COUNTIF(T_MASTER[Main Task ID],E55)=0,"",IF(COUNTIFS(T_MASTER[Main Task ID],E55,T_MASTER[Overall Status],"Done")=COUNTIF(T_MASTER[Main Task ID],E55),"Done",IF(COUNTIFS(T_MASTER[Main Task ID],E55,T_MASTER[Overall Status],"Blocked")&gt;0,"Blocked",IF(COUNTIFS(T_MASTER[Main Task ID],E55,T_MASTER[Overall Status],"In Progress")&gt;0,"In Progress",IF(COUNTIFS(T_MASTER[Main Task ID],E55,T_MASTER[Overall Status],"Not Started")=COUNTIF(T_MASTER[Main Task ID],E55),"Not Started","In Progress")))))</f>
        <v>Not Started</v>
      </c>
    </row>
    <row r="56" ht="37.5" customHeight="1">
      <c r="A56" s="51">
        <v>54.0</v>
      </c>
      <c r="B56" s="51" t="s">
        <v>90</v>
      </c>
      <c r="C56" s="51" t="s">
        <v>91</v>
      </c>
      <c r="D56" s="51" t="s">
        <v>276</v>
      </c>
      <c r="E56" s="51" t="s">
        <v>329</v>
      </c>
      <c r="F56" s="84" t="s">
        <v>330</v>
      </c>
      <c r="G56" s="51" t="s">
        <v>3440</v>
      </c>
      <c r="H56" s="51" t="s">
        <v>3374</v>
      </c>
      <c r="I56" s="28" t="s">
        <v>33</v>
      </c>
      <c r="J56" s="29" t="s">
        <v>33</v>
      </c>
      <c r="K56" s="40" t="s">
        <v>3358</v>
      </c>
      <c r="L56" s="31" t="s">
        <v>33</v>
      </c>
      <c r="M56" s="51">
        <v>4.0</v>
      </c>
      <c r="N56" s="51" t="s">
        <v>333</v>
      </c>
      <c r="O56" s="51" t="s">
        <v>3463</v>
      </c>
      <c r="P56" s="51" t="s">
        <v>3464</v>
      </c>
      <c r="Q56" s="51" t="str">
        <f>IF(COUNTIF(T_MASTER[Main Task ID],E56)=0,"",IF(COUNTIFS(T_MASTER[Main Task ID],E56,T_MASTER[Overall Status],"Done")=COUNTIF(T_MASTER[Main Task ID],E56),"Done",IF(COUNTIFS(T_MASTER[Main Task ID],E56,T_MASTER[Overall Status],"Blocked")&gt;0,"Blocked",IF(COUNTIFS(T_MASTER[Main Task ID],E56,T_MASTER[Overall Status],"In Progress")&gt;0,"In Progress",IF(COUNTIFS(T_MASTER[Main Task ID],E56,T_MASTER[Overall Status],"Not Started")=COUNTIF(T_MASTER[Main Task ID],E56),"Not Started","In Progress")))))</f>
        <v>Not Started</v>
      </c>
    </row>
    <row r="57" ht="37.5" customHeight="1">
      <c r="A57" s="40">
        <v>55.0</v>
      </c>
      <c r="B57" s="40" t="s">
        <v>90</v>
      </c>
      <c r="C57" s="40" t="s">
        <v>91</v>
      </c>
      <c r="D57" s="40" t="s">
        <v>276</v>
      </c>
      <c r="E57" s="40" t="s">
        <v>344</v>
      </c>
      <c r="F57" s="82" t="s">
        <v>345</v>
      </c>
      <c r="G57" s="40" t="s">
        <v>3393</v>
      </c>
      <c r="H57" s="40" t="s">
        <v>3374</v>
      </c>
      <c r="I57" s="28" t="s">
        <v>33</v>
      </c>
      <c r="J57" s="29" t="s">
        <v>33</v>
      </c>
      <c r="K57" s="40" t="s">
        <v>3358</v>
      </c>
      <c r="L57" s="31" t="s">
        <v>33</v>
      </c>
      <c r="M57" s="40">
        <v>4.0</v>
      </c>
      <c r="N57" s="40" t="s">
        <v>349</v>
      </c>
      <c r="O57" s="40" t="s">
        <v>3465</v>
      </c>
      <c r="P57" s="40" t="s">
        <v>3466</v>
      </c>
      <c r="Q57" s="40" t="str">
        <f>IF(COUNTIF(T_MASTER[Main Task ID],E57)=0,"",IF(COUNTIFS(T_MASTER[Main Task ID],E57,T_MASTER[Overall Status],"Done")=COUNTIF(T_MASTER[Main Task ID],E57),"Done",IF(COUNTIFS(T_MASTER[Main Task ID],E57,T_MASTER[Overall Status],"Blocked")&gt;0,"Blocked",IF(COUNTIFS(T_MASTER[Main Task ID],E57,T_MASTER[Overall Status],"In Progress")&gt;0,"In Progress",IF(COUNTIFS(T_MASTER[Main Task ID],E57,T_MASTER[Overall Status],"Not Started")=COUNTIF(T_MASTER[Main Task ID],E57),"Not Started","In Progress")))))</f>
        <v>Not Started</v>
      </c>
    </row>
    <row r="58" ht="37.5" customHeight="1">
      <c r="A58" s="51">
        <v>56.0</v>
      </c>
      <c r="B58" s="51" t="s">
        <v>90</v>
      </c>
      <c r="C58" s="51" t="s">
        <v>91</v>
      </c>
      <c r="D58" s="51" t="s">
        <v>276</v>
      </c>
      <c r="E58" s="51" t="s">
        <v>1671</v>
      </c>
      <c r="F58" s="84" t="s">
        <v>1672</v>
      </c>
      <c r="G58" s="51" t="s">
        <v>3400</v>
      </c>
      <c r="H58" s="51" t="s">
        <v>3366</v>
      </c>
      <c r="I58" s="28" t="s">
        <v>33</v>
      </c>
      <c r="J58" s="40" t="s">
        <v>3358</v>
      </c>
      <c r="K58" s="40" t="s">
        <v>3358</v>
      </c>
      <c r="L58" s="31" t="s">
        <v>33</v>
      </c>
      <c r="M58" s="51">
        <v>3.0</v>
      </c>
      <c r="N58" s="51" t="s">
        <v>1675</v>
      </c>
      <c r="O58" s="51" t="s">
        <v>3467</v>
      </c>
      <c r="P58" s="51" t="s">
        <v>3468</v>
      </c>
      <c r="Q58" s="51" t="str">
        <f>IF(COUNTIF(T_MASTER[Main Task ID],E58)=0,"",IF(COUNTIFS(T_MASTER[Main Task ID],E58,T_MASTER[Overall Status],"Done")=COUNTIF(T_MASTER[Main Task ID],E58),"Done",IF(COUNTIFS(T_MASTER[Main Task ID],E58,T_MASTER[Overall Status],"Blocked")&gt;0,"Blocked",IF(COUNTIFS(T_MASTER[Main Task ID],E58,T_MASTER[Overall Status],"In Progress")&gt;0,"In Progress",IF(COUNTIFS(T_MASTER[Main Task ID],E58,T_MASTER[Overall Status],"Not Started")=COUNTIF(T_MASTER[Main Task ID],E58),"Not Started","In Progress")))))</f>
        <v>Not Started</v>
      </c>
    </row>
    <row r="59" ht="37.5" customHeight="1">
      <c r="A59" s="40">
        <v>57.0</v>
      </c>
      <c r="B59" s="40" t="s">
        <v>90</v>
      </c>
      <c r="C59" s="40" t="s">
        <v>91</v>
      </c>
      <c r="D59" s="40" t="s">
        <v>276</v>
      </c>
      <c r="E59" s="40" t="s">
        <v>1698</v>
      </c>
      <c r="F59" s="82" t="s">
        <v>1699</v>
      </c>
      <c r="G59" s="40" t="s">
        <v>3400</v>
      </c>
      <c r="H59" s="40" t="s">
        <v>3366</v>
      </c>
      <c r="I59" s="28" t="s">
        <v>33</v>
      </c>
      <c r="J59" s="40" t="s">
        <v>3358</v>
      </c>
      <c r="K59" s="40" t="s">
        <v>3358</v>
      </c>
      <c r="L59" s="31" t="s">
        <v>33</v>
      </c>
      <c r="M59" s="40">
        <v>3.0</v>
      </c>
      <c r="N59" s="40" t="s">
        <v>1701</v>
      </c>
      <c r="O59" s="40" t="s">
        <v>3469</v>
      </c>
      <c r="P59" s="40" t="s">
        <v>3470</v>
      </c>
      <c r="Q59" s="40" t="str">
        <f>IF(COUNTIF(T_MASTER[Main Task ID],E59)=0,"",IF(COUNTIFS(T_MASTER[Main Task ID],E59,T_MASTER[Overall Status],"Done")=COUNTIF(T_MASTER[Main Task ID],E59),"Done",IF(COUNTIFS(T_MASTER[Main Task ID],E59,T_MASTER[Overall Status],"Blocked")&gt;0,"Blocked",IF(COUNTIFS(T_MASTER[Main Task ID],E59,T_MASTER[Overall Status],"In Progress")&gt;0,"In Progress",IF(COUNTIFS(T_MASTER[Main Task ID],E59,T_MASTER[Overall Status],"Not Started")=COUNTIF(T_MASTER[Main Task ID],E59),"Not Started","In Progress")))))</f>
        <v>Not Started</v>
      </c>
    </row>
    <row r="60" ht="37.5" customHeight="1">
      <c r="A60" s="51">
        <v>58.0</v>
      </c>
      <c r="B60" s="51" t="s">
        <v>90</v>
      </c>
      <c r="C60" s="51" t="s">
        <v>91</v>
      </c>
      <c r="D60" s="51" t="s">
        <v>276</v>
      </c>
      <c r="E60" s="51" t="s">
        <v>355</v>
      </c>
      <c r="F60" s="84" t="s">
        <v>356</v>
      </c>
      <c r="G60" s="51" t="s">
        <v>3440</v>
      </c>
      <c r="H60" s="51" t="s">
        <v>3374</v>
      </c>
      <c r="I60" s="28" t="s">
        <v>33</v>
      </c>
      <c r="J60" s="29" t="s">
        <v>33</v>
      </c>
      <c r="K60" s="40" t="s">
        <v>3358</v>
      </c>
      <c r="L60" s="31" t="s">
        <v>33</v>
      </c>
      <c r="M60" s="51">
        <v>4.0</v>
      </c>
      <c r="N60" s="51" t="s">
        <v>359</v>
      </c>
      <c r="O60" s="51" t="s">
        <v>3471</v>
      </c>
      <c r="P60" s="51" t="s">
        <v>3472</v>
      </c>
      <c r="Q60" s="51" t="str">
        <f>IF(COUNTIF(T_MASTER[Main Task ID],E60)=0,"",IF(COUNTIFS(T_MASTER[Main Task ID],E60,T_MASTER[Overall Status],"Done")=COUNTIF(T_MASTER[Main Task ID],E60),"Done",IF(COUNTIFS(T_MASTER[Main Task ID],E60,T_MASTER[Overall Status],"Blocked")&gt;0,"Blocked",IF(COUNTIFS(T_MASTER[Main Task ID],E60,T_MASTER[Overall Status],"In Progress")&gt;0,"In Progress",IF(COUNTIFS(T_MASTER[Main Task ID],E60,T_MASTER[Overall Status],"Not Started")=COUNTIF(T_MASTER[Main Task ID],E60),"Not Started","In Progress")))))</f>
        <v>Not Started</v>
      </c>
    </row>
    <row r="61" ht="37.5" customHeight="1">
      <c r="A61" s="40">
        <v>59.0</v>
      </c>
      <c r="B61" s="40" t="s">
        <v>90</v>
      </c>
      <c r="C61" s="40" t="s">
        <v>91</v>
      </c>
      <c r="D61" s="40" t="s">
        <v>276</v>
      </c>
      <c r="E61" s="40" t="s">
        <v>364</v>
      </c>
      <c r="F61" s="82" t="s">
        <v>365</v>
      </c>
      <c r="G61" s="40" t="s">
        <v>3440</v>
      </c>
      <c r="H61" s="40" t="s">
        <v>3374</v>
      </c>
      <c r="I61" s="28" t="s">
        <v>33</v>
      </c>
      <c r="J61" s="29" t="s">
        <v>33</v>
      </c>
      <c r="K61" s="40" t="s">
        <v>3358</v>
      </c>
      <c r="L61" s="31" t="s">
        <v>33</v>
      </c>
      <c r="M61" s="40">
        <v>4.0</v>
      </c>
      <c r="N61" s="40" t="s">
        <v>368</v>
      </c>
      <c r="O61" s="40" t="s">
        <v>3475</v>
      </c>
      <c r="P61" s="40" t="s">
        <v>3476</v>
      </c>
      <c r="Q61" s="40" t="str">
        <f>IF(COUNTIF(T_MASTER[Main Task ID],E61)=0,"",IF(COUNTIFS(T_MASTER[Main Task ID],E61,T_MASTER[Overall Status],"Done")=COUNTIF(T_MASTER[Main Task ID],E61),"Done",IF(COUNTIFS(T_MASTER[Main Task ID],E61,T_MASTER[Overall Status],"Blocked")&gt;0,"Blocked",IF(COUNTIFS(T_MASTER[Main Task ID],E61,T_MASTER[Overall Status],"In Progress")&gt;0,"In Progress",IF(COUNTIFS(T_MASTER[Main Task ID],E61,T_MASTER[Overall Status],"Not Started")=COUNTIF(T_MASTER[Main Task ID],E61),"Not Started","In Progress")))))</f>
        <v>Not Started</v>
      </c>
    </row>
    <row r="62" ht="37.5" customHeight="1">
      <c r="A62" s="51">
        <v>60.0</v>
      </c>
      <c r="B62" s="51" t="s">
        <v>90</v>
      </c>
      <c r="C62" s="51" t="s">
        <v>91</v>
      </c>
      <c r="D62" s="51" t="s">
        <v>276</v>
      </c>
      <c r="E62" s="51" t="s">
        <v>371</v>
      </c>
      <c r="F62" s="84" t="s">
        <v>372</v>
      </c>
      <c r="G62" s="51" t="s">
        <v>3380</v>
      </c>
      <c r="H62" s="51" t="s">
        <v>3374</v>
      </c>
      <c r="I62" s="28" t="s">
        <v>33</v>
      </c>
      <c r="J62" s="29" t="s">
        <v>33</v>
      </c>
      <c r="K62" s="40" t="s">
        <v>3358</v>
      </c>
      <c r="L62" s="31" t="s">
        <v>33</v>
      </c>
      <c r="M62" s="51">
        <v>3.0</v>
      </c>
      <c r="N62" s="51" t="s">
        <v>375</v>
      </c>
      <c r="O62" s="51" t="s">
        <v>3477</v>
      </c>
      <c r="P62" s="51" t="s">
        <v>3478</v>
      </c>
      <c r="Q62" s="51" t="str">
        <f>IF(COUNTIF(T_MASTER[Main Task ID],E62)=0,"",IF(COUNTIFS(T_MASTER[Main Task ID],E62,T_MASTER[Overall Status],"Done")=COUNTIF(T_MASTER[Main Task ID],E62),"Done",IF(COUNTIFS(T_MASTER[Main Task ID],E62,T_MASTER[Overall Status],"Blocked")&gt;0,"Blocked",IF(COUNTIFS(T_MASTER[Main Task ID],E62,T_MASTER[Overall Status],"In Progress")&gt;0,"In Progress",IF(COUNTIFS(T_MASTER[Main Task ID],E62,T_MASTER[Overall Status],"Not Started")=COUNTIF(T_MASTER[Main Task ID],E62),"Not Started","In Progress")))))</f>
        <v>Not Started</v>
      </c>
    </row>
    <row r="63" ht="37.5" customHeight="1">
      <c r="A63" s="40">
        <v>61.0</v>
      </c>
      <c r="B63" s="40" t="s">
        <v>90</v>
      </c>
      <c r="C63" s="40" t="s">
        <v>91</v>
      </c>
      <c r="D63" s="40" t="s">
        <v>276</v>
      </c>
      <c r="E63" s="40" t="s">
        <v>1762</v>
      </c>
      <c r="F63" s="82" t="s">
        <v>1763</v>
      </c>
      <c r="G63" s="40" t="s">
        <v>3400</v>
      </c>
      <c r="H63" s="40" t="s">
        <v>3366</v>
      </c>
      <c r="I63" s="28" t="s">
        <v>33</v>
      </c>
      <c r="J63" s="40" t="s">
        <v>3358</v>
      </c>
      <c r="K63" s="40" t="s">
        <v>3358</v>
      </c>
      <c r="L63" s="31" t="s">
        <v>33</v>
      </c>
      <c r="M63" s="40">
        <v>3.0</v>
      </c>
      <c r="N63" s="40" t="s">
        <v>1766</v>
      </c>
      <c r="O63" s="40" t="s">
        <v>3479</v>
      </c>
      <c r="P63" s="40" t="s">
        <v>3480</v>
      </c>
      <c r="Q63" s="40" t="str">
        <f>IF(COUNTIF(T_MASTER[Main Task ID],E63)=0,"",IF(COUNTIFS(T_MASTER[Main Task ID],E63,T_MASTER[Overall Status],"Done")=COUNTIF(T_MASTER[Main Task ID],E63),"Done",IF(COUNTIFS(T_MASTER[Main Task ID],E63,T_MASTER[Overall Status],"Blocked")&gt;0,"Blocked",IF(COUNTIFS(T_MASTER[Main Task ID],E63,T_MASTER[Overall Status],"In Progress")&gt;0,"In Progress",IF(COUNTIFS(T_MASTER[Main Task ID],E63,T_MASTER[Overall Status],"Not Started")=COUNTIF(T_MASTER[Main Task ID],E63),"Not Started","In Progress")))))</f>
        <v>Not Started</v>
      </c>
    </row>
    <row r="64" ht="37.5" customHeight="1">
      <c r="A64" s="51">
        <v>62.0</v>
      </c>
      <c r="B64" s="51" t="s">
        <v>90</v>
      </c>
      <c r="C64" s="51" t="s">
        <v>91</v>
      </c>
      <c r="D64" s="51" t="s">
        <v>276</v>
      </c>
      <c r="E64" s="51" t="s">
        <v>380</v>
      </c>
      <c r="F64" s="84" t="s">
        <v>381</v>
      </c>
      <c r="G64" s="51" t="s">
        <v>3440</v>
      </c>
      <c r="H64" s="51" t="s">
        <v>3374</v>
      </c>
      <c r="I64" s="28" t="s">
        <v>33</v>
      </c>
      <c r="J64" s="29" t="s">
        <v>33</v>
      </c>
      <c r="K64" s="40" t="s">
        <v>3358</v>
      </c>
      <c r="L64" s="31" t="s">
        <v>33</v>
      </c>
      <c r="M64" s="51">
        <v>4.0</v>
      </c>
      <c r="N64" s="51" t="s">
        <v>385</v>
      </c>
      <c r="O64" s="51" t="s">
        <v>3481</v>
      </c>
      <c r="P64" s="51" t="s">
        <v>3482</v>
      </c>
      <c r="Q64" s="51" t="str">
        <f>IF(COUNTIF(T_MASTER[Main Task ID],E64)=0,"",IF(COUNTIFS(T_MASTER[Main Task ID],E64,T_MASTER[Overall Status],"Done")=COUNTIF(T_MASTER[Main Task ID],E64),"Done",IF(COUNTIFS(T_MASTER[Main Task ID],E64,T_MASTER[Overall Status],"Blocked")&gt;0,"Blocked",IF(COUNTIFS(T_MASTER[Main Task ID],E64,T_MASTER[Overall Status],"In Progress")&gt;0,"In Progress",IF(COUNTIFS(T_MASTER[Main Task ID],E64,T_MASTER[Overall Status],"Not Started")=COUNTIF(T_MASTER[Main Task ID],E64),"Not Started","In Progress")))))</f>
        <v>Not Started</v>
      </c>
    </row>
    <row r="65" ht="37.5" customHeight="1">
      <c r="A65" s="40">
        <v>63.0</v>
      </c>
      <c r="B65" s="40" t="s">
        <v>93</v>
      </c>
      <c r="C65" s="40" t="s">
        <v>94</v>
      </c>
      <c r="D65" s="40" t="s">
        <v>390</v>
      </c>
      <c r="E65" s="40" t="s">
        <v>393</v>
      </c>
      <c r="F65" s="82" t="s">
        <v>394</v>
      </c>
      <c r="G65" s="40" t="s">
        <v>3440</v>
      </c>
      <c r="H65" s="40" t="s">
        <v>3374</v>
      </c>
      <c r="I65" s="28" t="s">
        <v>33</v>
      </c>
      <c r="J65" s="29" t="s">
        <v>33</v>
      </c>
      <c r="K65" s="40" t="s">
        <v>3358</v>
      </c>
      <c r="L65" s="31" t="s">
        <v>33</v>
      </c>
      <c r="M65" s="40">
        <v>4.0</v>
      </c>
      <c r="N65" s="40" t="s">
        <v>399</v>
      </c>
      <c r="O65" s="40" t="s">
        <v>3483</v>
      </c>
      <c r="P65" s="40" t="s">
        <v>3484</v>
      </c>
      <c r="Q65" s="40" t="str">
        <f>IF(COUNTIF(T_MASTER[Main Task ID],E65)=0,"",IF(COUNTIFS(T_MASTER[Main Task ID],E65,T_MASTER[Overall Status],"Done")=COUNTIF(T_MASTER[Main Task ID],E65),"Done",IF(COUNTIFS(T_MASTER[Main Task ID],E65,T_MASTER[Overall Status],"Blocked")&gt;0,"Blocked",IF(COUNTIFS(T_MASTER[Main Task ID],E65,T_MASTER[Overall Status],"In Progress")&gt;0,"In Progress",IF(COUNTIFS(T_MASTER[Main Task ID],E65,T_MASTER[Overall Status],"Not Started")=COUNTIF(T_MASTER[Main Task ID],E65),"Not Started","In Progress")))))</f>
        <v>Not Started</v>
      </c>
    </row>
    <row r="66" ht="37.5" customHeight="1">
      <c r="A66" s="51">
        <v>64.0</v>
      </c>
      <c r="B66" s="51" t="s">
        <v>93</v>
      </c>
      <c r="C66" s="51" t="s">
        <v>94</v>
      </c>
      <c r="D66" s="51" t="s">
        <v>390</v>
      </c>
      <c r="E66" s="51" t="s">
        <v>1824</v>
      </c>
      <c r="F66" s="84" t="s">
        <v>1825</v>
      </c>
      <c r="G66" s="51" t="s">
        <v>3400</v>
      </c>
      <c r="H66" s="51" t="s">
        <v>3366</v>
      </c>
      <c r="I66" s="28" t="s">
        <v>33</v>
      </c>
      <c r="J66" s="40" t="s">
        <v>3358</v>
      </c>
      <c r="K66" s="40" t="s">
        <v>3358</v>
      </c>
      <c r="L66" s="31" t="s">
        <v>33</v>
      </c>
      <c r="M66" s="51">
        <v>3.0</v>
      </c>
      <c r="N66" s="51" t="s">
        <v>1828</v>
      </c>
      <c r="O66" s="51" t="s">
        <v>3485</v>
      </c>
      <c r="P66" s="51" t="s">
        <v>3486</v>
      </c>
      <c r="Q66" s="51" t="str">
        <f>IF(COUNTIF(T_MASTER[Main Task ID],E66)=0,"",IF(COUNTIFS(T_MASTER[Main Task ID],E66,T_MASTER[Overall Status],"Done")=COUNTIF(T_MASTER[Main Task ID],E66),"Done",IF(COUNTIFS(T_MASTER[Main Task ID],E66,T_MASTER[Overall Status],"Blocked")&gt;0,"Blocked",IF(COUNTIFS(T_MASTER[Main Task ID],E66,T_MASTER[Overall Status],"In Progress")&gt;0,"In Progress",IF(COUNTIFS(T_MASTER[Main Task ID],E66,T_MASTER[Overall Status],"Not Started")=COUNTIF(T_MASTER[Main Task ID],E66),"Not Started","In Progress")))))</f>
        <v>Not Started</v>
      </c>
    </row>
    <row r="67" ht="37.5" customHeight="1">
      <c r="A67" s="40">
        <v>65.0</v>
      </c>
      <c r="B67" s="40" t="s">
        <v>93</v>
      </c>
      <c r="C67" s="40" t="s">
        <v>94</v>
      </c>
      <c r="D67" s="40" t="s">
        <v>390</v>
      </c>
      <c r="E67" s="40" t="s">
        <v>404</v>
      </c>
      <c r="F67" s="82" t="s">
        <v>405</v>
      </c>
      <c r="G67" s="40" t="s">
        <v>3440</v>
      </c>
      <c r="H67" s="40" t="s">
        <v>3374</v>
      </c>
      <c r="I67" s="28" t="s">
        <v>33</v>
      </c>
      <c r="J67" s="29" t="s">
        <v>33</v>
      </c>
      <c r="K67" s="40" t="s">
        <v>3358</v>
      </c>
      <c r="L67" s="31" t="s">
        <v>33</v>
      </c>
      <c r="M67" s="40">
        <v>4.0</v>
      </c>
      <c r="N67" s="40" t="s">
        <v>408</v>
      </c>
      <c r="O67" s="40" t="s">
        <v>3487</v>
      </c>
      <c r="P67" s="40" t="s">
        <v>3488</v>
      </c>
      <c r="Q67" s="40" t="str">
        <f>IF(COUNTIF(T_MASTER[Main Task ID],E67)=0,"",IF(COUNTIFS(T_MASTER[Main Task ID],E67,T_MASTER[Overall Status],"Done")=COUNTIF(T_MASTER[Main Task ID],E67),"Done",IF(COUNTIFS(T_MASTER[Main Task ID],E67,T_MASTER[Overall Status],"Blocked")&gt;0,"Blocked",IF(COUNTIFS(T_MASTER[Main Task ID],E67,T_MASTER[Overall Status],"In Progress")&gt;0,"In Progress",IF(COUNTIFS(T_MASTER[Main Task ID],E67,T_MASTER[Overall Status],"Not Started")=COUNTIF(T_MASTER[Main Task ID],E67),"Not Started","In Progress")))))</f>
        <v>Not Started</v>
      </c>
    </row>
    <row r="68" ht="37.5" customHeight="1">
      <c r="A68" s="51">
        <v>66.0</v>
      </c>
      <c r="B68" s="51" t="s">
        <v>93</v>
      </c>
      <c r="C68" s="51" t="s">
        <v>94</v>
      </c>
      <c r="D68" s="51" t="s">
        <v>390</v>
      </c>
      <c r="E68" s="51" t="s">
        <v>1869</v>
      </c>
      <c r="F68" s="84" t="s">
        <v>1870</v>
      </c>
      <c r="G68" s="51" t="s">
        <v>3400</v>
      </c>
      <c r="H68" s="51" t="s">
        <v>3366</v>
      </c>
      <c r="I68" s="28" t="s">
        <v>33</v>
      </c>
      <c r="J68" s="40" t="s">
        <v>3358</v>
      </c>
      <c r="K68" s="40" t="s">
        <v>3358</v>
      </c>
      <c r="L68" s="31" t="s">
        <v>33</v>
      </c>
      <c r="M68" s="51">
        <v>3.0</v>
      </c>
      <c r="N68" s="51" t="s">
        <v>1873</v>
      </c>
      <c r="O68" s="51" t="s">
        <v>3489</v>
      </c>
      <c r="P68" s="51" t="s">
        <v>3490</v>
      </c>
      <c r="Q68" s="51" t="str">
        <f>IF(COUNTIF(T_MASTER[Main Task ID],E68)=0,"",IF(COUNTIFS(T_MASTER[Main Task ID],E68,T_MASTER[Overall Status],"Done")=COUNTIF(T_MASTER[Main Task ID],E68),"Done",IF(COUNTIFS(T_MASTER[Main Task ID],E68,T_MASTER[Overall Status],"Blocked")&gt;0,"Blocked",IF(COUNTIFS(T_MASTER[Main Task ID],E68,T_MASTER[Overall Status],"In Progress")&gt;0,"In Progress",IF(COUNTIFS(T_MASTER[Main Task ID],E68,T_MASTER[Overall Status],"Not Started")=COUNTIF(T_MASTER[Main Task ID],E68),"Not Started","In Progress")))))</f>
        <v>Not Started</v>
      </c>
    </row>
    <row r="69" ht="37.5" customHeight="1">
      <c r="A69" s="40">
        <v>67.0</v>
      </c>
      <c r="B69" s="40" t="s">
        <v>93</v>
      </c>
      <c r="C69" s="40" t="s">
        <v>94</v>
      </c>
      <c r="D69" s="40" t="s">
        <v>390</v>
      </c>
      <c r="E69" s="40" t="s">
        <v>1880</v>
      </c>
      <c r="F69" s="82" t="s">
        <v>1881</v>
      </c>
      <c r="G69" s="40" t="s">
        <v>3400</v>
      </c>
      <c r="H69" s="40" t="s">
        <v>3366</v>
      </c>
      <c r="I69" s="28" t="s">
        <v>33</v>
      </c>
      <c r="J69" s="40" t="s">
        <v>3358</v>
      </c>
      <c r="K69" s="40" t="s">
        <v>3358</v>
      </c>
      <c r="L69" s="31" t="s">
        <v>33</v>
      </c>
      <c r="M69" s="40">
        <v>3.0</v>
      </c>
      <c r="N69" s="40" t="s">
        <v>1884</v>
      </c>
      <c r="O69" s="40" t="s">
        <v>3491</v>
      </c>
      <c r="P69" s="40" t="s">
        <v>434</v>
      </c>
      <c r="Q69" s="40" t="str">
        <f>IF(COUNTIF(T_MASTER[Main Task ID],E69)=0,"",IF(COUNTIFS(T_MASTER[Main Task ID],E69,T_MASTER[Overall Status],"Done")=COUNTIF(T_MASTER[Main Task ID],E69),"Done",IF(COUNTIFS(T_MASTER[Main Task ID],E69,T_MASTER[Overall Status],"Blocked")&gt;0,"Blocked",IF(COUNTIFS(T_MASTER[Main Task ID],E69,T_MASTER[Overall Status],"In Progress")&gt;0,"In Progress",IF(COUNTIFS(T_MASTER[Main Task ID],E69,T_MASTER[Overall Status],"Not Started")=COUNTIF(T_MASTER[Main Task ID],E69),"Not Started","In Progress")))))</f>
        <v>Not Started</v>
      </c>
    </row>
    <row r="70" ht="37.5" customHeight="1">
      <c r="A70" s="51">
        <v>68.0</v>
      </c>
      <c r="B70" s="51" t="s">
        <v>93</v>
      </c>
      <c r="C70" s="51" t="s">
        <v>94</v>
      </c>
      <c r="D70" s="51" t="s">
        <v>390</v>
      </c>
      <c r="E70" s="51" t="s">
        <v>415</v>
      </c>
      <c r="F70" s="84" t="s">
        <v>416</v>
      </c>
      <c r="G70" s="51" t="s">
        <v>3440</v>
      </c>
      <c r="H70" s="51" t="s">
        <v>3374</v>
      </c>
      <c r="I70" s="28" t="s">
        <v>33</v>
      </c>
      <c r="J70" s="29" t="s">
        <v>33</v>
      </c>
      <c r="K70" s="40" t="s">
        <v>3358</v>
      </c>
      <c r="L70" s="31" t="s">
        <v>33</v>
      </c>
      <c r="M70" s="51">
        <v>3.0</v>
      </c>
      <c r="N70" s="51" t="s">
        <v>420</v>
      </c>
      <c r="O70" s="51" t="s">
        <v>3494</v>
      </c>
      <c r="P70" s="51" t="s">
        <v>3495</v>
      </c>
      <c r="Q70" s="51" t="str">
        <f>IF(COUNTIF(T_MASTER[Main Task ID],E70)=0,"",IF(COUNTIFS(T_MASTER[Main Task ID],E70,T_MASTER[Overall Status],"Done")=COUNTIF(T_MASTER[Main Task ID],E70),"Done",IF(COUNTIFS(T_MASTER[Main Task ID],E70,T_MASTER[Overall Status],"Blocked")&gt;0,"Blocked",IF(COUNTIFS(T_MASTER[Main Task ID],E70,T_MASTER[Overall Status],"In Progress")&gt;0,"In Progress",IF(COUNTIFS(T_MASTER[Main Task ID],E70,T_MASTER[Overall Status],"Not Started")=COUNTIF(T_MASTER[Main Task ID],E70),"Not Started","In Progress")))))</f>
        <v>Not Started</v>
      </c>
    </row>
    <row r="71" ht="37.5" customHeight="1">
      <c r="A71" s="40">
        <v>69.0</v>
      </c>
      <c r="B71" s="40" t="s">
        <v>93</v>
      </c>
      <c r="C71" s="40" t="s">
        <v>94</v>
      </c>
      <c r="D71" s="40" t="s">
        <v>390</v>
      </c>
      <c r="E71" s="40" t="s">
        <v>1892</v>
      </c>
      <c r="F71" s="82" t="s">
        <v>1893</v>
      </c>
      <c r="G71" s="40" t="s">
        <v>3400</v>
      </c>
      <c r="H71" s="40" t="s">
        <v>3366</v>
      </c>
      <c r="I71" s="28" t="s">
        <v>33</v>
      </c>
      <c r="J71" s="40" t="s">
        <v>3358</v>
      </c>
      <c r="K71" s="40" t="s">
        <v>3358</v>
      </c>
      <c r="L71" s="31" t="s">
        <v>33</v>
      </c>
      <c r="M71" s="40">
        <v>3.0</v>
      </c>
      <c r="N71" s="40" t="s">
        <v>1896</v>
      </c>
      <c r="O71" s="40" t="s">
        <v>3496</v>
      </c>
      <c r="P71" s="40" t="s">
        <v>3497</v>
      </c>
      <c r="Q71" s="40" t="str">
        <f>IF(COUNTIF(T_MASTER[Main Task ID],E71)=0,"",IF(COUNTIFS(T_MASTER[Main Task ID],E71,T_MASTER[Overall Status],"Done")=COUNTIF(T_MASTER[Main Task ID],E71),"Done",IF(COUNTIFS(T_MASTER[Main Task ID],E71,T_MASTER[Overall Status],"Blocked")&gt;0,"Blocked",IF(COUNTIFS(T_MASTER[Main Task ID],E71,T_MASTER[Overall Status],"In Progress")&gt;0,"In Progress",IF(COUNTIFS(T_MASTER[Main Task ID],E71,T_MASTER[Overall Status],"Not Started")=COUNTIF(T_MASTER[Main Task ID],E71),"Not Started","In Progress")))))</f>
        <v>Not Started</v>
      </c>
    </row>
    <row r="72" ht="37.5" customHeight="1">
      <c r="A72" s="51">
        <v>70.0</v>
      </c>
      <c r="B72" s="51" t="s">
        <v>93</v>
      </c>
      <c r="C72" s="51" t="s">
        <v>94</v>
      </c>
      <c r="D72" s="51" t="s">
        <v>390</v>
      </c>
      <c r="E72" s="51" t="s">
        <v>1913</v>
      </c>
      <c r="F72" s="84" t="s">
        <v>1914</v>
      </c>
      <c r="G72" s="51" t="s">
        <v>3400</v>
      </c>
      <c r="H72" s="51" t="s">
        <v>3366</v>
      </c>
      <c r="I72" s="28" t="s">
        <v>33</v>
      </c>
      <c r="J72" s="40" t="s">
        <v>3358</v>
      </c>
      <c r="K72" s="40" t="s">
        <v>3358</v>
      </c>
      <c r="L72" s="31" t="s">
        <v>33</v>
      </c>
      <c r="M72" s="51">
        <v>3.0</v>
      </c>
      <c r="N72" s="51" t="s">
        <v>1916</v>
      </c>
      <c r="O72" s="51" t="s">
        <v>3498</v>
      </c>
      <c r="P72" s="51" t="s">
        <v>3499</v>
      </c>
      <c r="Q72" s="51" t="str">
        <f>IF(COUNTIF(T_MASTER[Main Task ID],E72)=0,"",IF(COUNTIFS(T_MASTER[Main Task ID],E72,T_MASTER[Overall Status],"Done")=COUNTIF(T_MASTER[Main Task ID],E72),"Done",IF(COUNTIFS(T_MASTER[Main Task ID],E72,T_MASTER[Overall Status],"Blocked")&gt;0,"Blocked",IF(COUNTIFS(T_MASTER[Main Task ID],E72,T_MASTER[Overall Status],"In Progress")&gt;0,"In Progress",IF(COUNTIFS(T_MASTER[Main Task ID],E72,T_MASTER[Overall Status],"Not Started")=COUNTIF(T_MASTER[Main Task ID],E72),"Not Started","In Progress")))))</f>
        <v>Not Started</v>
      </c>
    </row>
    <row r="73" ht="37.5" customHeight="1">
      <c r="A73" s="40">
        <v>71.0</v>
      </c>
      <c r="B73" s="40" t="s">
        <v>93</v>
      </c>
      <c r="C73" s="40" t="s">
        <v>94</v>
      </c>
      <c r="D73" s="40" t="s">
        <v>390</v>
      </c>
      <c r="E73" s="40" t="s">
        <v>425</v>
      </c>
      <c r="F73" s="82" t="s">
        <v>426</v>
      </c>
      <c r="G73" s="40" t="s">
        <v>3440</v>
      </c>
      <c r="H73" s="40" t="s">
        <v>3374</v>
      </c>
      <c r="I73" s="28" t="s">
        <v>33</v>
      </c>
      <c r="J73" s="29" t="s">
        <v>33</v>
      </c>
      <c r="K73" s="40" t="s">
        <v>3358</v>
      </c>
      <c r="L73" s="31" t="s">
        <v>33</v>
      </c>
      <c r="M73" s="40">
        <v>3.0</v>
      </c>
      <c r="N73" s="40" t="s">
        <v>430</v>
      </c>
      <c r="O73" s="40" t="s">
        <v>3500</v>
      </c>
      <c r="P73" s="40" t="s">
        <v>3501</v>
      </c>
      <c r="Q73" s="40" t="str">
        <f>IF(COUNTIF(T_MASTER[Main Task ID],E73)=0,"",IF(COUNTIFS(T_MASTER[Main Task ID],E73,T_MASTER[Overall Status],"Done")=COUNTIF(T_MASTER[Main Task ID],E73),"Done",IF(COUNTIFS(T_MASTER[Main Task ID],E73,T_MASTER[Overall Status],"Blocked")&gt;0,"Blocked",IF(COUNTIFS(T_MASTER[Main Task ID],E73,T_MASTER[Overall Status],"In Progress")&gt;0,"In Progress",IF(COUNTIFS(T_MASTER[Main Task ID],E73,T_MASTER[Overall Status],"Not Started")=COUNTIF(T_MASTER[Main Task ID],E73),"Not Started","In Progress")))))</f>
        <v>Not Started</v>
      </c>
    </row>
    <row r="74" ht="37.5" customHeight="1">
      <c r="A74" s="51">
        <v>72.0</v>
      </c>
      <c r="B74" s="51" t="s">
        <v>93</v>
      </c>
      <c r="C74" s="51" t="s">
        <v>94</v>
      </c>
      <c r="D74" s="51" t="s">
        <v>390</v>
      </c>
      <c r="E74" s="51" t="s">
        <v>439</v>
      </c>
      <c r="F74" s="84" t="s">
        <v>440</v>
      </c>
      <c r="G74" s="51" t="s">
        <v>3440</v>
      </c>
      <c r="H74" s="51" t="s">
        <v>3374</v>
      </c>
      <c r="I74" s="28" t="s">
        <v>33</v>
      </c>
      <c r="J74" s="29" t="s">
        <v>33</v>
      </c>
      <c r="K74" s="40" t="s">
        <v>3358</v>
      </c>
      <c r="L74" s="31" t="s">
        <v>33</v>
      </c>
      <c r="M74" s="51">
        <v>4.0</v>
      </c>
      <c r="N74" s="51" t="s">
        <v>444</v>
      </c>
      <c r="O74" s="51" t="s">
        <v>3502</v>
      </c>
      <c r="P74" s="51" t="s">
        <v>3503</v>
      </c>
      <c r="Q74" s="51" t="str">
        <f>IF(COUNTIF(T_MASTER[Main Task ID],E74)=0,"",IF(COUNTIFS(T_MASTER[Main Task ID],E74,T_MASTER[Overall Status],"Done")=COUNTIF(T_MASTER[Main Task ID],E74),"Done",IF(COUNTIFS(T_MASTER[Main Task ID],E74,T_MASTER[Overall Status],"Blocked")&gt;0,"Blocked",IF(COUNTIFS(T_MASTER[Main Task ID],E74,T_MASTER[Overall Status],"In Progress")&gt;0,"In Progress",IF(COUNTIFS(T_MASTER[Main Task ID],E74,T_MASTER[Overall Status],"Not Started")=COUNTIF(T_MASTER[Main Task ID],E74),"Not Started","In Progress")))))</f>
        <v>Not Started</v>
      </c>
    </row>
    <row r="75" ht="37.5" customHeight="1">
      <c r="A75" s="40">
        <v>73.0</v>
      </c>
      <c r="B75" s="40" t="s">
        <v>96</v>
      </c>
      <c r="C75" s="40" t="s">
        <v>97</v>
      </c>
      <c r="D75" s="40" t="s">
        <v>448</v>
      </c>
      <c r="E75" s="40" t="s">
        <v>1944</v>
      </c>
      <c r="F75" s="82" t="s">
        <v>1945</v>
      </c>
      <c r="G75" s="40" t="s">
        <v>3400</v>
      </c>
      <c r="H75" s="40" t="s">
        <v>3366</v>
      </c>
      <c r="I75" s="28" t="s">
        <v>33</v>
      </c>
      <c r="J75" s="40" t="s">
        <v>3358</v>
      </c>
      <c r="K75" s="40" t="s">
        <v>3358</v>
      </c>
      <c r="L75" s="31" t="s">
        <v>33</v>
      </c>
      <c r="M75" s="40">
        <v>3.0</v>
      </c>
      <c r="N75" s="40" t="s">
        <v>1948</v>
      </c>
      <c r="O75" s="40" t="s">
        <v>3504</v>
      </c>
      <c r="P75" s="40" t="s">
        <v>3505</v>
      </c>
      <c r="Q75" s="40" t="str">
        <f>IF(COUNTIF(T_MASTER[Main Task ID],E75)=0,"",IF(COUNTIFS(T_MASTER[Main Task ID],E75,T_MASTER[Overall Status],"Done")=COUNTIF(T_MASTER[Main Task ID],E75),"Done",IF(COUNTIFS(T_MASTER[Main Task ID],E75,T_MASTER[Overall Status],"Blocked")&gt;0,"Blocked",IF(COUNTIFS(T_MASTER[Main Task ID],E75,T_MASTER[Overall Status],"In Progress")&gt;0,"In Progress",IF(COUNTIFS(T_MASTER[Main Task ID],E75,T_MASTER[Overall Status],"Not Started")=COUNTIF(T_MASTER[Main Task ID],E75),"Not Started","In Progress")))))</f>
        <v>Not Started</v>
      </c>
    </row>
    <row r="76" ht="37.5" customHeight="1">
      <c r="A76" s="51">
        <v>74.0</v>
      </c>
      <c r="B76" s="51" t="s">
        <v>96</v>
      </c>
      <c r="C76" s="51" t="s">
        <v>97</v>
      </c>
      <c r="D76" s="51" t="s">
        <v>448</v>
      </c>
      <c r="E76" s="51" t="s">
        <v>451</v>
      </c>
      <c r="F76" s="84" t="s">
        <v>452</v>
      </c>
      <c r="G76" s="51" t="s">
        <v>3440</v>
      </c>
      <c r="H76" s="51" t="s">
        <v>3374</v>
      </c>
      <c r="I76" s="28" t="s">
        <v>33</v>
      </c>
      <c r="J76" s="29" t="s">
        <v>33</v>
      </c>
      <c r="K76" s="40" t="s">
        <v>3358</v>
      </c>
      <c r="L76" s="31" t="s">
        <v>33</v>
      </c>
      <c r="M76" s="51">
        <v>4.0</v>
      </c>
      <c r="N76" s="51" t="s">
        <v>457</v>
      </c>
      <c r="O76" s="51" t="s">
        <v>3506</v>
      </c>
      <c r="P76" s="51" t="s">
        <v>3507</v>
      </c>
      <c r="Q76" s="51" t="str">
        <f>IF(COUNTIF(T_MASTER[Main Task ID],E76)=0,"",IF(COUNTIFS(T_MASTER[Main Task ID],E76,T_MASTER[Overall Status],"Done")=COUNTIF(T_MASTER[Main Task ID],E76),"Done",IF(COUNTIFS(T_MASTER[Main Task ID],E76,T_MASTER[Overall Status],"Blocked")&gt;0,"Blocked",IF(COUNTIFS(T_MASTER[Main Task ID],E76,T_MASTER[Overall Status],"In Progress")&gt;0,"In Progress",IF(COUNTIFS(T_MASTER[Main Task ID],E76,T_MASTER[Overall Status],"Not Started")=COUNTIF(T_MASTER[Main Task ID],E76),"Not Started","In Progress")))))</f>
        <v>Not Started</v>
      </c>
    </row>
    <row r="77" ht="37.5" customHeight="1">
      <c r="A77" s="40">
        <v>75.0</v>
      </c>
      <c r="B77" s="40" t="s">
        <v>96</v>
      </c>
      <c r="C77" s="40" t="s">
        <v>97</v>
      </c>
      <c r="D77" s="40" t="s">
        <v>448</v>
      </c>
      <c r="E77" s="40" t="s">
        <v>1975</v>
      </c>
      <c r="F77" s="82" t="s">
        <v>1976</v>
      </c>
      <c r="G77" s="40" t="s">
        <v>3400</v>
      </c>
      <c r="H77" s="40" t="s">
        <v>3366</v>
      </c>
      <c r="I77" s="28" t="s">
        <v>33</v>
      </c>
      <c r="J77" s="40" t="s">
        <v>3358</v>
      </c>
      <c r="K77" s="40" t="s">
        <v>3358</v>
      </c>
      <c r="L77" s="31" t="s">
        <v>33</v>
      </c>
      <c r="M77" s="40">
        <v>3.0</v>
      </c>
      <c r="N77" s="40" t="s">
        <v>1979</v>
      </c>
      <c r="O77" s="40" t="s">
        <v>3508</v>
      </c>
      <c r="P77" s="40" t="s">
        <v>3509</v>
      </c>
      <c r="Q77" s="40" t="str">
        <f>IF(COUNTIF(T_MASTER[Main Task ID],E77)=0,"",IF(COUNTIFS(T_MASTER[Main Task ID],E77,T_MASTER[Overall Status],"Done")=COUNTIF(T_MASTER[Main Task ID],E77),"Done",IF(COUNTIFS(T_MASTER[Main Task ID],E77,T_MASTER[Overall Status],"Blocked")&gt;0,"Blocked",IF(COUNTIFS(T_MASTER[Main Task ID],E77,T_MASTER[Overall Status],"In Progress")&gt;0,"In Progress",IF(COUNTIFS(T_MASTER[Main Task ID],E77,T_MASTER[Overall Status],"Not Started")=COUNTIF(T_MASTER[Main Task ID],E77),"Not Started","In Progress")))))</f>
        <v>Not Started</v>
      </c>
    </row>
    <row r="78" ht="37.5" customHeight="1">
      <c r="A78" s="51">
        <v>76.0</v>
      </c>
      <c r="B78" s="51" t="s">
        <v>96</v>
      </c>
      <c r="C78" s="51" t="s">
        <v>97</v>
      </c>
      <c r="D78" s="51" t="s">
        <v>448</v>
      </c>
      <c r="E78" s="51" t="s">
        <v>1991</v>
      </c>
      <c r="F78" s="84" t="s">
        <v>1992</v>
      </c>
      <c r="G78" s="51" t="s">
        <v>3400</v>
      </c>
      <c r="H78" s="51" t="s">
        <v>3366</v>
      </c>
      <c r="I78" s="28" t="s">
        <v>33</v>
      </c>
      <c r="J78" s="40" t="s">
        <v>3358</v>
      </c>
      <c r="K78" s="40" t="s">
        <v>3358</v>
      </c>
      <c r="L78" s="31" t="s">
        <v>33</v>
      </c>
      <c r="M78" s="51">
        <v>3.0</v>
      </c>
      <c r="N78" s="51" t="s">
        <v>1995</v>
      </c>
      <c r="O78" s="51" t="s">
        <v>3510</v>
      </c>
      <c r="P78" s="51" t="s">
        <v>3511</v>
      </c>
      <c r="Q78" s="51" t="str">
        <f>IF(COUNTIF(T_MASTER[Main Task ID],E78)=0,"",IF(COUNTIFS(T_MASTER[Main Task ID],E78,T_MASTER[Overall Status],"Done")=COUNTIF(T_MASTER[Main Task ID],E78),"Done",IF(COUNTIFS(T_MASTER[Main Task ID],E78,T_MASTER[Overall Status],"Blocked")&gt;0,"Blocked",IF(COUNTIFS(T_MASTER[Main Task ID],E78,T_MASTER[Overall Status],"In Progress")&gt;0,"In Progress",IF(COUNTIFS(T_MASTER[Main Task ID],E78,T_MASTER[Overall Status],"Not Started")=COUNTIF(T_MASTER[Main Task ID],E78),"Not Started","In Progress")))))</f>
        <v>Not Started</v>
      </c>
    </row>
    <row r="79" ht="37.5" customHeight="1">
      <c r="A79" s="40">
        <v>77.0</v>
      </c>
      <c r="B79" s="40" t="s">
        <v>96</v>
      </c>
      <c r="C79" s="40" t="s">
        <v>97</v>
      </c>
      <c r="D79" s="40" t="s">
        <v>448</v>
      </c>
      <c r="E79" s="40" t="s">
        <v>462</v>
      </c>
      <c r="F79" s="82" t="s">
        <v>463</v>
      </c>
      <c r="G79" s="40" t="s">
        <v>3512</v>
      </c>
      <c r="H79" s="40" t="s">
        <v>3374</v>
      </c>
      <c r="I79" s="28" t="s">
        <v>33</v>
      </c>
      <c r="J79" s="29" t="s">
        <v>33</v>
      </c>
      <c r="K79" s="40" t="s">
        <v>3358</v>
      </c>
      <c r="L79" s="31" t="s">
        <v>33</v>
      </c>
      <c r="M79" s="40">
        <v>5.0</v>
      </c>
      <c r="N79" s="40" t="s">
        <v>467</v>
      </c>
      <c r="O79" s="40" t="s">
        <v>3513</v>
      </c>
      <c r="P79" s="40" t="s">
        <v>3514</v>
      </c>
      <c r="Q79" s="40" t="str">
        <f>IF(COUNTIF(T_MASTER[Main Task ID],E79)=0,"",IF(COUNTIFS(T_MASTER[Main Task ID],E79,T_MASTER[Overall Status],"Done")=COUNTIF(T_MASTER[Main Task ID],E79),"Done",IF(COUNTIFS(T_MASTER[Main Task ID],E79,T_MASTER[Overall Status],"Blocked")&gt;0,"Blocked",IF(COUNTIFS(T_MASTER[Main Task ID],E79,T_MASTER[Overall Status],"In Progress")&gt;0,"In Progress",IF(COUNTIFS(T_MASTER[Main Task ID],E79,T_MASTER[Overall Status],"Not Started")=COUNTIF(T_MASTER[Main Task ID],E79),"Not Started","In Progress")))))</f>
        <v>Not Started</v>
      </c>
    </row>
    <row r="80" ht="37.5" customHeight="1">
      <c r="A80" s="51">
        <v>78.0</v>
      </c>
      <c r="B80" s="51" t="s">
        <v>96</v>
      </c>
      <c r="C80" s="51" t="s">
        <v>97</v>
      </c>
      <c r="D80" s="51" t="s">
        <v>448</v>
      </c>
      <c r="E80" s="51" t="s">
        <v>480</v>
      </c>
      <c r="F80" s="84" t="s">
        <v>481</v>
      </c>
      <c r="G80" s="51" t="s">
        <v>3512</v>
      </c>
      <c r="H80" s="51" t="s">
        <v>3374</v>
      </c>
      <c r="I80" s="28" t="s">
        <v>33</v>
      </c>
      <c r="J80" s="29" t="s">
        <v>33</v>
      </c>
      <c r="K80" s="40" t="s">
        <v>3358</v>
      </c>
      <c r="L80" s="31" t="s">
        <v>33</v>
      </c>
      <c r="M80" s="51">
        <v>5.0</v>
      </c>
      <c r="N80" s="51" t="s">
        <v>484</v>
      </c>
      <c r="O80" s="51" t="s">
        <v>3517</v>
      </c>
      <c r="P80" s="51" t="s">
        <v>3518</v>
      </c>
      <c r="Q80" s="51" t="str">
        <f>IF(COUNTIF(T_MASTER[Main Task ID],E80)=0,"",IF(COUNTIFS(T_MASTER[Main Task ID],E80,T_MASTER[Overall Status],"Done")=COUNTIF(T_MASTER[Main Task ID],E80),"Done",IF(COUNTIFS(T_MASTER[Main Task ID],E80,T_MASTER[Overall Status],"Blocked")&gt;0,"Blocked",IF(COUNTIFS(T_MASTER[Main Task ID],E80,T_MASTER[Overall Status],"In Progress")&gt;0,"In Progress",IF(COUNTIFS(T_MASTER[Main Task ID],E80,T_MASTER[Overall Status],"Not Started")=COUNTIF(T_MASTER[Main Task ID],E80),"Not Started","In Progress")))))</f>
        <v>Not Started</v>
      </c>
    </row>
    <row r="81" ht="37.5" customHeight="1">
      <c r="A81" s="40">
        <v>79.0</v>
      </c>
      <c r="B81" s="40" t="s">
        <v>96</v>
      </c>
      <c r="C81" s="40" t="s">
        <v>97</v>
      </c>
      <c r="D81" s="40" t="s">
        <v>448</v>
      </c>
      <c r="E81" s="40" t="s">
        <v>497</v>
      </c>
      <c r="F81" s="82" t="s">
        <v>498</v>
      </c>
      <c r="G81" s="40" t="s">
        <v>3440</v>
      </c>
      <c r="H81" s="40" t="s">
        <v>3374</v>
      </c>
      <c r="I81" s="28" t="s">
        <v>33</v>
      </c>
      <c r="J81" s="29" t="s">
        <v>33</v>
      </c>
      <c r="K81" s="40" t="s">
        <v>3358</v>
      </c>
      <c r="L81" s="31" t="s">
        <v>33</v>
      </c>
      <c r="M81" s="40">
        <v>3.0</v>
      </c>
      <c r="N81" s="40" t="s">
        <v>502</v>
      </c>
      <c r="O81" s="40" t="s">
        <v>3519</v>
      </c>
      <c r="P81" s="40" t="s">
        <v>3520</v>
      </c>
      <c r="Q81" s="40" t="str">
        <f>IF(COUNTIF(T_MASTER[Main Task ID],E81)=0,"",IF(COUNTIFS(T_MASTER[Main Task ID],E81,T_MASTER[Overall Status],"Done")=COUNTIF(T_MASTER[Main Task ID],E81),"Done",IF(COUNTIFS(T_MASTER[Main Task ID],E81,T_MASTER[Overall Status],"Blocked")&gt;0,"Blocked",IF(COUNTIFS(T_MASTER[Main Task ID],E81,T_MASTER[Overall Status],"In Progress")&gt;0,"In Progress",IF(COUNTIFS(T_MASTER[Main Task ID],E81,T_MASTER[Overall Status],"Not Started")=COUNTIF(T_MASTER[Main Task ID],E81),"Not Started","In Progress")))))</f>
        <v>Not Started</v>
      </c>
    </row>
    <row r="82" ht="37.5" customHeight="1">
      <c r="A82" s="51">
        <v>80.0</v>
      </c>
      <c r="B82" s="51" t="s">
        <v>96</v>
      </c>
      <c r="C82" s="51" t="s">
        <v>97</v>
      </c>
      <c r="D82" s="51" t="s">
        <v>448</v>
      </c>
      <c r="E82" s="51" t="s">
        <v>2049</v>
      </c>
      <c r="F82" s="84" t="s">
        <v>2050</v>
      </c>
      <c r="G82" s="51" t="s">
        <v>3400</v>
      </c>
      <c r="H82" s="51" t="s">
        <v>3366</v>
      </c>
      <c r="I82" s="28" t="s">
        <v>33</v>
      </c>
      <c r="J82" s="40" t="s">
        <v>3358</v>
      </c>
      <c r="K82" s="40" t="s">
        <v>3358</v>
      </c>
      <c r="L82" s="31" t="s">
        <v>33</v>
      </c>
      <c r="M82" s="51">
        <v>3.0</v>
      </c>
      <c r="N82" s="51" t="s">
        <v>2052</v>
      </c>
      <c r="O82" s="51" t="s">
        <v>3521</v>
      </c>
      <c r="P82" s="51" t="s">
        <v>3522</v>
      </c>
      <c r="Q82" s="51" t="str">
        <f>IF(COUNTIF(T_MASTER[Main Task ID],E82)=0,"",IF(COUNTIFS(T_MASTER[Main Task ID],E82,T_MASTER[Overall Status],"Done")=COUNTIF(T_MASTER[Main Task ID],E82),"Done",IF(COUNTIFS(T_MASTER[Main Task ID],E82,T_MASTER[Overall Status],"Blocked")&gt;0,"Blocked",IF(COUNTIFS(T_MASTER[Main Task ID],E82,T_MASTER[Overall Status],"In Progress")&gt;0,"In Progress",IF(COUNTIFS(T_MASTER[Main Task ID],E82,T_MASTER[Overall Status],"Not Started")=COUNTIF(T_MASTER[Main Task ID],E82),"Not Started","In Progress")))))</f>
        <v>Not Started</v>
      </c>
    </row>
    <row r="83" ht="37.5" customHeight="1">
      <c r="A83" s="40">
        <v>81.0</v>
      </c>
      <c r="B83" s="40" t="s">
        <v>96</v>
      </c>
      <c r="C83" s="40" t="s">
        <v>97</v>
      </c>
      <c r="D83" s="40" t="s">
        <v>448</v>
      </c>
      <c r="E83" s="40" t="s">
        <v>507</v>
      </c>
      <c r="F83" s="82" t="s">
        <v>508</v>
      </c>
      <c r="G83" s="40" t="s">
        <v>3393</v>
      </c>
      <c r="H83" s="40" t="s">
        <v>3374</v>
      </c>
      <c r="I83" s="28" t="s">
        <v>33</v>
      </c>
      <c r="J83" s="29" t="s">
        <v>33</v>
      </c>
      <c r="K83" s="40" t="s">
        <v>3358</v>
      </c>
      <c r="L83" s="31" t="s">
        <v>33</v>
      </c>
      <c r="M83" s="40">
        <v>4.0</v>
      </c>
      <c r="N83" s="40" t="s">
        <v>512</v>
      </c>
      <c r="O83" s="40" t="s">
        <v>3523</v>
      </c>
      <c r="P83" s="40" t="s">
        <v>3524</v>
      </c>
      <c r="Q83" s="40" t="str">
        <f>IF(COUNTIF(T_MASTER[Main Task ID],E83)=0,"",IF(COUNTIFS(T_MASTER[Main Task ID],E83,T_MASTER[Overall Status],"Done")=COUNTIF(T_MASTER[Main Task ID],E83),"Done",IF(COUNTIFS(T_MASTER[Main Task ID],E83,T_MASTER[Overall Status],"Blocked")&gt;0,"Blocked",IF(COUNTIFS(T_MASTER[Main Task ID],E83,T_MASTER[Overall Status],"In Progress")&gt;0,"In Progress",IF(COUNTIFS(T_MASTER[Main Task ID],E83,T_MASTER[Overall Status],"Not Started")=COUNTIF(T_MASTER[Main Task ID],E83),"Not Started","In Progress")))))</f>
        <v>Not Started</v>
      </c>
    </row>
    <row r="84" ht="37.5" customHeight="1">
      <c r="A84" s="51">
        <v>82.0</v>
      </c>
      <c r="B84" s="51" t="s">
        <v>96</v>
      </c>
      <c r="C84" s="51" t="s">
        <v>97</v>
      </c>
      <c r="D84" s="51" t="s">
        <v>987</v>
      </c>
      <c r="E84" s="51" t="s">
        <v>1130</v>
      </c>
      <c r="F84" s="84" t="s">
        <v>1131</v>
      </c>
      <c r="G84" s="51" t="s">
        <v>3512</v>
      </c>
      <c r="H84" s="51" t="s">
        <v>3374</v>
      </c>
      <c r="I84" s="28" t="s">
        <v>33</v>
      </c>
      <c r="J84" s="29" t="s">
        <v>33</v>
      </c>
      <c r="K84" s="40" t="s">
        <v>3358</v>
      </c>
      <c r="L84" s="31" t="s">
        <v>33</v>
      </c>
      <c r="M84" s="51">
        <v>5.0</v>
      </c>
      <c r="N84" s="51" t="s">
        <v>1136</v>
      </c>
      <c r="O84" s="51" t="s">
        <v>3525</v>
      </c>
      <c r="P84" s="51" t="s">
        <v>3526</v>
      </c>
      <c r="Q84" s="51" t="str">
        <f>IF(COUNTIF(T_MASTER[Main Task ID],E84)=0,"",IF(COUNTIFS(T_MASTER[Main Task ID],E84,T_MASTER[Overall Status],"Done")=COUNTIF(T_MASTER[Main Task ID],E84),"Done",IF(COUNTIFS(T_MASTER[Main Task ID],E84,T_MASTER[Overall Status],"Blocked")&gt;0,"Blocked",IF(COUNTIFS(T_MASTER[Main Task ID],E84,T_MASTER[Overall Status],"In Progress")&gt;0,"In Progress",IF(COUNTIFS(T_MASTER[Main Task ID],E84,T_MASTER[Overall Status],"Not Started")=COUNTIF(T_MASTER[Main Task ID],E84),"Not Started","In Progress")))))</f>
        <v>Not Started</v>
      </c>
    </row>
    <row r="85" ht="37.5" customHeight="1">
      <c r="A85" s="40">
        <v>83.0</v>
      </c>
      <c r="B85" s="40" t="s">
        <v>96</v>
      </c>
      <c r="C85" s="40" t="s">
        <v>97</v>
      </c>
      <c r="D85" s="40" t="s">
        <v>1677</v>
      </c>
      <c r="E85" s="40" t="s">
        <v>2815</v>
      </c>
      <c r="F85" s="82" t="s">
        <v>2816</v>
      </c>
      <c r="G85" s="40" t="s">
        <v>3440</v>
      </c>
      <c r="H85" s="40" t="s">
        <v>3366</v>
      </c>
      <c r="I85" s="28" t="s">
        <v>33</v>
      </c>
      <c r="J85" s="40" t="s">
        <v>3358</v>
      </c>
      <c r="K85" s="40" t="s">
        <v>3358</v>
      </c>
      <c r="L85" s="31" t="s">
        <v>33</v>
      </c>
      <c r="M85" s="40">
        <v>2.0</v>
      </c>
      <c r="N85" s="40" t="s">
        <v>2820</v>
      </c>
      <c r="O85" s="40" t="s">
        <v>3527</v>
      </c>
      <c r="P85" s="40" t="s">
        <v>3528</v>
      </c>
      <c r="Q85" s="40" t="str">
        <f>IF(COUNTIF(T_MASTER[Main Task ID],E85)=0,"",IF(COUNTIFS(T_MASTER[Main Task ID],E85,T_MASTER[Overall Status],"Done")=COUNTIF(T_MASTER[Main Task ID],E85),"Done",IF(COUNTIFS(T_MASTER[Main Task ID],E85,T_MASTER[Overall Status],"Blocked")&gt;0,"Blocked",IF(COUNTIFS(T_MASTER[Main Task ID],E85,T_MASTER[Overall Status],"In Progress")&gt;0,"In Progress",IF(COUNTIFS(T_MASTER[Main Task ID],E85,T_MASTER[Overall Status],"Not Started")=COUNTIF(T_MASTER[Main Task ID],E85),"Not Started","In Progress")))))</f>
        <v>Not Started</v>
      </c>
    </row>
    <row r="86" ht="37.5" customHeight="1">
      <c r="A86" s="51">
        <v>84.0</v>
      </c>
      <c r="B86" s="51" t="s">
        <v>99</v>
      </c>
      <c r="C86" s="51" t="s">
        <v>100</v>
      </c>
      <c r="D86" s="51" t="s">
        <v>516</v>
      </c>
      <c r="E86" s="51" t="s">
        <v>2075</v>
      </c>
      <c r="F86" s="84" t="s">
        <v>2076</v>
      </c>
      <c r="G86" s="51" t="s">
        <v>3400</v>
      </c>
      <c r="H86" s="51" t="s">
        <v>3366</v>
      </c>
      <c r="I86" s="28" t="s">
        <v>33</v>
      </c>
      <c r="J86" s="40" t="s">
        <v>3358</v>
      </c>
      <c r="K86" s="40" t="s">
        <v>3358</v>
      </c>
      <c r="L86" s="31" t="s">
        <v>33</v>
      </c>
      <c r="M86" s="51">
        <v>3.0</v>
      </c>
      <c r="N86" s="51" t="s">
        <v>2079</v>
      </c>
      <c r="O86" s="51" t="s">
        <v>3529</v>
      </c>
      <c r="P86" s="51" t="s">
        <v>3530</v>
      </c>
      <c r="Q86" s="51" t="str">
        <f>IF(COUNTIF(T_MASTER[Main Task ID],E86)=0,"",IF(COUNTIFS(T_MASTER[Main Task ID],E86,T_MASTER[Overall Status],"Done")=COUNTIF(T_MASTER[Main Task ID],E86),"Done",IF(COUNTIFS(T_MASTER[Main Task ID],E86,T_MASTER[Overall Status],"Blocked")&gt;0,"Blocked",IF(COUNTIFS(T_MASTER[Main Task ID],E86,T_MASTER[Overall Status],"In Progress")&gt;0,"In Progress",IF(COUNTIFS(T_MASTER[Main Task ID],E86,T_MASTER[Overall Status],"Not Started")=COUNTIF(T_MASTER[Main Task ID],E86),"Not Started","In Progress")))))</f>
        <v>Not Started</v>
      </c>
    </row>
    <row r="87" ht="37.5" customHeight="1">
      <c r="A87" s="40">
        <v>85.0</v>
      </c>
      <c r="B87" s="40" t="s">
        <v>99</v>
      </c>
      <c r="C87" s="40" t="s">
        <v>100</v>
      </c>
      <c r="D87" s="40" t="s">
        <v>516</v>
      </c>
      <c r="E87" s="40" t="s">
        <v>519</v>
      </c>
      <c r="F87" s="82" t="s">
        <v>521</v>
      </c>
      <c r="G87" s="40" t="s">
        <v>3393</v>
      </c>
      <c r="H87" s="40" t="s">
        <v>3374</v>
      </c>
      <c r="I87" s="28" t="s">
        <v>33</v>
      </c>
      <c r="J87" s="29" t="s">
        <v>33</v>
      </c>
      <c r="K87" s="40" t="s">
        <v>3358</v>
      </c>
      <c r="L87" s="31" t="s">
        <v>33</v>
      </c>
      <c r="M87" s="40">
        <v>4.0</v>
      </c>
      <c r="N87" s="40" t="s">
        <v>527</v>
      </c>
      <c r="O87" s="40" t="s">
        <v>3531</v>
      </c>
      <c r="P87" s="40" t="s">
        <v>3532</v>
      </c>
      <c r="Q87" s="40" t="str">
        <f>IF(COUNTIF(T_MASTER[Main Task ID],E87)=0,"",IF(COUNTIFS(T_MASTER[Main Task ID],E87,T_MASTER[Overall Status],"Done")=COUNTIF(T_MASTER[Main Task ID],E87),"Done",IF(COUNTIFS(T_MASTER[Main Task ID],E87,T_MASTER[Overall Status],"Blocked")&gt;0,"Blocked",IF(COUNTIFS(T_MASTER[Main Task ID],E87,T_MASTER[Overall Status],"In Progress")&gt;0,"In Progress",IF(COUNTIFS(T_MASTER[Main Task ID],E87,T_MASTER[Overall Status],"Not Started")=COUNTIF(T_MASTER[Main Task ID],E87),"Not Started","In Progress")))))</f>
        <v>Not Started</v>
      </c>
    </row>
    <row r="88" ht="37.5" customHeight="1">
      <c r="A88" s="51">
        <v>86.0</v>
      </c>
      <c r="B88" s="51" t="s">
        <v>99</v>
      </c>
      <c r="C88" s="51" t="s">
        <v>100</v>
      </c>
      <c r="D88" s="51" t="s">
        <v>516</v>
      </c>
      <c r="E88" s="51" t="s">
        <v>539</v>
      </c>
      <c r="F88" s="84" t="s">
        <v>540</v>
      </c>
      <c r="G88" s="51" t="s">
        <v>3440</v>
      </c>
      <c r="H88" s="51" t="s">
        <v>3533</v>
      </c>
      <c r="I88" s="40" t="s">
        <v>3358</v>
      </c>
      <c r="J88" s="29" t="s">
        <v>33</v>
      </c>
      <c r="K88" s="40" t="s">
        <v>3358</v>
      </c>
      <c r="L88" s="31" t="s">
        <v>33</v>
      </c>
      <c r="M88" s="51">
        <v>3.0</v>
      </c>
      <c r="N88" s="51" t="s">
        <v>543</v>
      </c>
      <c r="O88" s="51" t="s">
        <v>3534</v>
      </c>
      <c r="P88" s="51" t="s">
        <v>3535</v>
      </c>
      <c r="Q88" s="51" t="str">
        <f>IF(COUNTIF(T_MASTER[Main Task ID],E88)=0,"",IF(COUNTIFS(T_MASTER[Main Task ID],E88,T_MASTER[Overall Status],"Done")=COUNTIF(T_MASTER[Main Task ID],E88),"Done",IF(COUNTIFS(T_MASTER[Main Task ID],E88,T_MASTER[Overall Status],"Blocked")&gt;0,"Blocked",IF(COUNTIFS(T_MASTER[Main Task ID],E88,T_MASTER[Overall Status],"In Progress")&gt;0,"In Progress",IF(COUNTIFS(T_MASTER[Main Task ID],E88,T_MASTER[Overall Status],"Not Started")=COUNTIF(T_MASTER[Main Task ID],E88),"Not Started","In Progress")))))</f>
        <v>Not Started</v>
      </c>
    </row>
    <row r="89" ht="37.5" customHeight="1">
      <c r="A89" s="40">
        <v>87.0</v>
      </c>
      <c r="B89" s="40" t="s">
        <v>99</v>
      </c>
      <c r="C89" s="40" t="s">
        <v>100</v>
      </c>
      <c r="D89" s="40" t="s">
        <v>516</v>
      </c>
      <c r="E89" s="40" t="s">
        <v>2101</v>
      </c>
      <c r="F89" s="82" t="s">
        <v>2102</v>
      </c>
      <c r="G89" s="40" t="s">
        <v>3400</v>
      </c>
      <c r="H89" s="40" t="s">
        <v>3366</v>
      </c>
      <c r="I89" s="28" t="s">
        <v>33</v>
      </c>
      <c r="J89" s="40" t="s">
        <v>3358</v>
      </c>
      <c r="K89" s="40" t="s">
        <v>3358</v>
      </c>
      <c r="L89" s="31" t="s">
        <v>33</v>
      </c>
      <c r="M89" s="40">
        <v>3.0</v>
      </c>
      <c r="N89" s="40" t="s">
        <v>2105</v>
      </c>
      <c r="O89" s="40" t="s">
        <v>3536</v>
      </c>
      <c r="P89" s="40" t="s">
        <v>3537</v>
      </c>
      <c r="Q89" s="40" t="str">
        <f>IF(COUNTIF(T_MASTER[Main Task ID],E89)=0,"",IF(COUNTIFS(T_MASTER[Main Task ID],E89,T_MASTER[Overall Status],"Done")=COUNTIF(T_MASTER[Main Task ID],E89),"Done",IF(COUNTIFS(T_MASTER[Main Task ID],E89,T_MASTER[Overall Status],"Blocked")&gt;0,"Blocked",IF(COUNTIFS(T_MASTER[Main Task ID],E89,T_MASTER[Overall Status],"In Progress")&gt;0,"In Progress",IF(COUNTIFS(T_MASTER[Main Task ID],E89,T_MASTER[Overall Status],"Not Started")=COUNTIF(T_MASTER[Main Task ID],E89),"Not Started","In Progress")))))</f>
        <v>Not Started</v>
      </c>
    </row>
    <row r="90" ht="37.5" customHeight="1">
      <c r="A90" s="51">
        <v>88.0</v>
      </c>
      <c r="B90" s="51" t="s">
        <v>99</v>
      </c>
      <c r="C90" s="51" t="s">
        <v>100</v>
      </c>
      <c r="D90" s="51" t="s">
        <v>516</v>
      </c>
      <c r="E90" s="51" t="s">
        <v>2119</v>
      </c>
      <c r="F90" s="84" t="s">
        <v>2120</v>
      </c>
      <c r="G90" s="51" t="s">
        <v>3400</v>
      </c>
      <c r="H90" s="51" t="s">
        <v>3366</v>
      </c>
      <c r="I90" s="28" t="s">
        <v>33</v>
      </c>
      <c r="J90" s="40" t="s">
        <v>3358</v>
      </c>
      <c r="K90" s="40" t="s">
        <v>3358</v>
      </c>
      <c r="L90" s="31" t="s">
        <v>33</v>
      </c>
      <c r="M90" s="51">
        <v>3.0</v>
      </c>
      <c r="N90" s="51" t="s">
        <v>2123</v>
      </c>
      <c r="O90" s="51" t="s">
        <v>3538</v>
      </c>
      <c r="P90" s="51" t="s">
        <v>3539</v>
      </c>
      <c r="Q90" s="51" t="str">
        <f>IF(COUNTIF(T_MASTER[Main Task ID],E90)=0,"",IF(COUNTIFS(T_MASTER[Main Task ID],E90,T_MASTER[Overall Status],"Done")=COUNTIF(T_MASTER[Main Task ID],E90),"Done",IF(COUNTIFS(T_MASTER[Main Task ID],E90,T_MASTER[Overall Status],"Blocked")&gt;0,"Blocked",IF(COUNTIFS(T_MASTER[Main Task ID],E90,T_MASTER[Overall Status],"In Progress")&gt;0,"In Progress",IF(COUNTIFS(T_MASTER[Main Task ID],E90,T_MASTER[Overall Status],"Not Started")=COUNTIF(T_MASTER[Main Task ID],E90),"Not Started","In Progress")))))</f>
        <v>Not Started</v>
      </c>
    </row>
    <row r="91" ht="37.5" customHeight="1">
      <c r="A91" s="40">
        <v>89.0</v>
      </c>
      <c r="B91" s="40" t="s">
        <v>99</v>
      </c>
      <c r="C91" s="40" t="s">
        <v>100</v>
      </c>
      <c r="D91" s="40" t="s">
        <v>516</v>
      </c>
      <c r="E91" s="40" t="s">
        <v>562</v>
      </c>
      <c r="F91" s="82" t="s">
        <v>563</v>
      </c>
      <c r="G91" s="40" t="s">
        <v>3393</v>
      </c>
      <c r="H91" s="40" t="s">
        <v>3374</v>
      </c>
      <c r="I91" s="28" t="s">
        <v>33</v>
      </c>
      <c r="J91" s="29" t="s">
        <v>33</v>
      </c>
      <c r="K91" s="40" t="s">
        <v>3358</v>
      </c>
      <c r="L91" s="31" t="s">
        <v>33</v>
      </c>
      <c r="M91" s="40">
        <v>3.0</v>
      </c>
      <c r="N91" s="40" t="s">
        <v>566</v>
      </c>
      <c r="O91" s="40" t="s">
        <v>3540</v>
      </c>
      <c r="P91" s="40" t="s">
        <v>3541</v>
      </c>
      <c r="Q91" s="40" t="str">
        <f>IF(COUNTIF(T_MASTER[Main Task ID],E91)=0,"",IF(COUNTIFS(T_MASTER[Main Task ID],E91,T_MASTER[Overall Status],"Done")=COUNTIF(T_MASTER[Main Task ID],E91),"Done",IF(COUNTIFS(T_MASTER[Main Task ID],E91,T_MASTER[Overall Status],"Blocked")&gt;0,"Blocked",IF(COUNTIFS(T_MASTER[Main Task ID],E91,T_MASTER[Overall Status],"In Progress")&gt;0,"In Progress",IF(COUNTIFS(T_MASTER[Main Task ID],E91,T_MASTER[Overall Status],"Not Started")=COUNTIF(T_MASTER[Main Task ID],E91),"Not Started","In Progress")))))</f>
        <v>Not Started</v>
      </c>
    </row>
    <row r="92" ht="37.5" customHeight="1">
      <c r="A92" s="51">
        <v>90.0</v>
      </c>
      <c r="B92" s="51" t="s">
        <v>99</v>
      </c>
      <c r="C92" s="51" t="s">
        <v>100</v>
      </c>
      <c r="D92" s="51" t="s">
        <v>516</v>
      </c>
      <c r="E92" s="51" t="s">
        <v>578</v>
      </c>
      <c r="F92" s="84" t="s">
        <v>579</v>
      </c>
      <c r="G92" s="51" t="s">
        <v>3440</v>
      </c>
      <c r="H92" s="51" t="s">
        <v>3533</v>
      </c>
      <c r="I92" s="40" t="s">
        <v>3358</v>
      </c>
      <c r="J92" s="29" t="s">
        <v>33</v>
      </c>
      <c r="K92" s="40" t="s">
        <v>3358</v>
      </c>
      <c r="L92" s="31" t="s">
        <v>33</v>
      </c>
      <c r="M92" s="51">
        <v>2.0</v>
      </c>
      <c r="N92" s="51" t="s">
        <v>582</v>
      </c>
      <c r="O92" s="51" t="s">
        <v>3542</v>
      </c>
      <c r="P92" s="51" t="s">
        <v>3543</v>
      </c>
      <c r="Q92" s="51" t="str">
        <f>IF(COUNTIF(T_MASTER[Main Task ID],E92)=0,"",IF(COUNTIFS(T_MASTER[Main Task ID],E92,T_MASTER[Overall Status],"Done")=COUNTIF(T_MASTER[Main Task ID],E92),"Done",IF(COUNTIFS(T_MASTER[Main Task ID],E92,T_MASTER[Overall Status],"Blocked")&gt;0,"Blocked",IF(COUNTIFS(T_MASTER[Main Task ID],E92,T_MASTER[Overall Status],"In Progress")&gt;0,"In Progress",IF(COUNTIFS(T_MASTER[Main Task ID],E92,T_MASTER[Overall Status],"Not Started")=COUNTIF(T_MASTER[Main Task ID],E92),"Not Started","In Progress")))))</f>
        <v>Not Started</v>
      </c>
    </row>
    <row r="93" ht="37.5" customHeight="1">
      <c r="A93" s="40">
        <v>91.0</v>
      </c>
      <c r="B93" s="40" t="s">
        <v>99</v>
      </c>
      <c r="C93" s="40" t="s">
        <v>100</v>
      </c>
      <c r="D93" s="40" t="s">
        <v>516</v>
      </c>
      <c r="E93" s="40" t="s">
        <v>587</v>
      </c>
      <c r="F93" s="82" t="s">
        <v>588</v>
      </c>
      <c r="G93" s="40" t="s">
        <v>3440</v>
      </c>
      <c r="H93" s="40" t="s">
        <v>3374</v>
      </c>
      <c r="I93" s="28" t="s">
        <v>33</v>
      </c>
      <c r="J93" s="29" t="s">
        <v>33</v>
      </c>
      <c r="K93" s="40" t="s">
        <v>3358</v>
      </c>
      <c r="L93" s="31" t="s">
        <v>33</v>
      </c>
      <c r="M93" s="40">
        <v>4.0</v>
      </c>
      <c r="N93" s="40" t="s">
        <v>591</v>
      </c>
      <c r="O93" s="40" t="s">
        <v>3546</v>
      </c>
      <c r="P93" s="40" t="s">
        <v>3547</v>
      </c>
      <c r="Q93" s="40" t="str">
        <f>IF(COUNTIF(T_MASTER[Main Task ID],E93)=0,"",IF(COUNTIFS(T_MASTER[Main Task ID],E93,T_MASTER[Overall Status],"Done")=COUNTIF(T_MASTER[Main Task ID],E93),"Done",IF(COUNTIFS(T_MASTER[Main Task ID],E93,T_MASTER[Overall Status],"Blocked")&gt;0,"Blocked",IF(COUNTIFS(T_MASTER[Main Task ID],E93,T_MASTER[Overall Status],"In Progress")&gt;0,"In Progress",IF(COUNTIFS(T_MASTER[Main Task ID],E93,T_MASTER[Overall Status],"Not Started")=COUNTIF(T_MASTER[Main Task ID],E93),"Not Started","In Progress")))))</f>
        <v>Not Started</v>
      </c>
    </row>
    <row r="94" ht="37.5" customHeight="1">
      <c r="A94" s="51">
        <v>92.0</v>
      </c>
      <c r="B94" s="51" t="s">
        <v>99</v>
      </c>
      <c r="C94" s="51" t="s">
        <v>100</v>
      </c>
      <c r="D94" s="51" t="s">
        <v>516</v>
      </c>
      <c r="E94" s="51" t="s">
        <v>2155</v>
      </c>
      <c r="F94" s="84" t="s">
        <v>2156</v>
      </c>
      <c r="G94" s="51" t="s">
        <v>3400</v>
      </c>
      <c r="H94" s="51" t="s">
        <v>3366</v>
      </c>
      <c r="I94" s="28" t="s">
        <v>33</v>
      </c>
      <c r="J94" s="40" t="s">
        <v>3358</v>
      </c>
      <c r="K94" s="40" t="s">
        <v>3358</v>
      </c>
      <c r="L94" s="31" t="s">
        <v>33</v>
      </c>
      <c r="M94" s="51">
        <v>3.0</v>
      </c>
      <c r="N94" s="51" t="s">
        <v>1979</v>
      </c>
      <c r="O94" s="51" t="s">
        <v>3548</v>
      </c>
      <c r="P94" s="51" t="s">
        <v>3537</v>
      </c>
      <c r="Q94" s="51" t="str">
        <f>IF(COUNTIF(T_MASTER[Main Task ID],E94)=0,"",IF(COUNTIFS(T_MASTER[Main Task ID],E94,T_MASTER[Overall Status],"Done")=COUNTIF(T_MASTER[Main Task ID],E94),"Done",IF(COUNTIFS(T_MASTER[Main Task ID],E94,T_MASTER[Overall Status],"Blocked")&gt;0,"Blocked",IF(COUNTIFS(T_MASTER[Main Task ID],E94,T_MASTER[Overall Status],"In Progress")&gt;0,"In Progress",IF(COUNTIFS(T_MASTER[Main Task ID],E94,T_MASTER[Overall Status],"Not Started")=COUNTIF(T_MASTER[Main Task ID],E94),"Not Started","In Progress")))))</f>
        <v>Not Started</v>
      </c>
    </row>
    <row r="95" ht="37.5" customHeight="1">
      <c r="A95" s="40">
        <v>93.0</v>
      </c>
      <c r="B95" s="40" t="s">
        <v>99</v>
      </c>
      <c r="C95" s="40" t="s">
        <v>100</v>
      </c>
      <c r="D95" s="40" t="s">
        <v>516</v>
      </c>
      <c r="E95" s="40" t="s">
        <v>2167</v>
      </c>
      <c r="F95" s="82" t="s">
        <v>2168</v>
      </c>
      <c r="G95" s="40" t="s">
        <v>3400</v>
      </c>
      <c r="H95" s="40" t="s">
        <v>3366</v>
      </c>
      <c r="I95" s="28" t="s">
        <v>33</v>
      </c>
      <c r="J95" s="40" t="s">
        <v>3358</v>
      </c>
      <c r="K95" s="40" t="s">
        <v>3358</v>
      </c>
      <c r="L95" s="31" t="s">
        <v>33</v>
      </c>
      <c r="M95" s="40">
        <v>3.0</v>
      </c>
      <c r="N95" s="40" t="s">
        <v>1995</v>
      </c>
      <c r="O95" s="40" t="s">
        <v>3549</v>
      </c>
      <c r="P95" s="40" t="s">
        <v>3550</v>
      </c>
      <c r="Q95" s="40" t="str">
        <f>IF(COUNTIF(T_MASTER[Main Task ID],E95)=0,"",IF(COUNTIFS(T_MASTER[Main Task ID],E95,T_MASTER[Overall Status],"Done")=COUNTIF(T_MASTER[Main Task ID],E95),"Done",IF(COUNTIFS(T_MASTER[Main Task ID],E95,T_MASTER[Overall Status],"Blocked")&gt;0,"Blocked",IF(COUNTIFS(T_MASTER[Main Task ID],E95,T_MASTER[Overall Status],"In Progress")&gt;0,"In Progress",IF(COUNTIFS(T_MASTER[Main Task ID],E95,T_MASTER[Overall Status],"Not Started")=COUNTIF(T_MASTER[Main Task ID],E95),"Not Started","In Progress")))))</f>
        <v>Not Started</v>
      </c>
    </row>
    <row r="96" ht="37.5" customHeight="1">
      <c r="A96" s="51">
        <v>94.0</v>
      </c>
      <c r="B96" s="51" t="s">
        <v>99</v>
      </c>
      <c r="C96" s="51" t="s">
        <v>100</v>
      </c>
      <c r="D96" s="51" t="s">
        <v>516</v>
      </c>
      <c r="E96" s="51" t="s">
        <v>605</v>
      </c>
      <c r="F96" s="84" t="s">
        <v>606</v>
      </c>
      <c r="G96" s="51" t="s">
        <v>3393</v>
      </c>
      <c r="H96" s="51" t="s">
        <v>3533</v>
      </c>
      <c r="I96" s="40" t="s">
        <v>3358</v>
      </c>
      <c r="J96" s="29" t="s">
        <v>33</v>
      </c>
      <c r="K96" s="40" t="s">
        <v>3358</v>
      </c>
      <c r="L96" s="31" t="s">
        <v>33</v>
      </c>
      <c r="M96" s="51">
        <v>2.0</v>
      </c>
      <c r="N96" s="51" t="s">
        <v>609</v>
      </c>
      <c r="O96" s="51" t="s">
        <v>3551</v>
      </c>
      <c r="P96" s="51" t="s">
        <v>3552</v>
      </c>
      <c r="Q96" s="51" t="str">
        <f>IF(COUNTIF(T_MASTER[Main Task ID],E96)=0,"",IF(COUNTIFS(T_MASTER[Main Task ID],E96,T_MASTER[Overall Status],"Done")=COUNTIF(T_MASTER[Main Task ID],E96),"Done",IF(COUNTIFS(T_MASTER[Main Task ID],E96,T_MASTER[Overall Status],"Blocked")&gt;0,"Blocked",IF(COUNTIFS(T_MASTER[Main Task ID],E96,T_MASTER[Overall Status],"In Progress")&gt;0,"In Progress",IF(COUNTIFS(T_MASTER[Main Task ID],E96,T_MASTER[Overall Status],"Not Started")=COUNTIF(T_MASTER[Main Task ID],E96),"Not Started","In Progress")))))</f>
        <v>Not Started</v>
      </c>
    </row>
    <row r="97" ht="37.5" customHeight="1">
      <c r="A97" s="40">
        <v>95.0</v>
      </c>
      <c r="B97" s="40" t="s">
        <v>99</v>
      </c>
      <c r="C97" s="40" t="s">
        <v>100</v>
      </c>
      <c r="D97" s="40" t="s">
        <v>516</v>
      </c>
      <c r="E97" s="40" t="s">
        <v>621</v>
      </c>
      <c r="F97" s="82" t="s">
        <v>622</v>
      </c>
      <c r="G97" s="40" t="s">
        <v>3393</v>
      </c>
      <c r="H97" s="40" t="s">
        <v>3374</v>
      </c>
      <c r="I97" s="28" t="s">
        <v>33</v>
      </c>
      <c r="J97" s="29" t="s">
        <v>33</v>
      </c>
      <c r="K97" s="40" t="s">
        <v>3358</v>
      </c>
      <c r="L97" s="31" t="s">
        <v>33</v>
      </c>
      <c r="M97" s="40">
        <v>4.0</v>
      </c>
      <c r="N97" s="40" t="s">
        <v>627</v>
      </c>
      <c r="O97" s="40" t="s">
        <v>3553</v>
      </c>
      <c r="P97" s="40" t="s">
        <v>3554</v>
      </c>
      <c r="Q97" s="40" t="str">
        <f>IF(COUNTIF(T_MASTER[Main Task ID],E97)=0,"",IF(COUNTIFS(T_MASTER[Main Task ID],E97,T_MASTER[Overall Status],"Done")=COUNTIF(T_MASTER[Main Task ID],E97),"Done",IF(COUNTIFS(T_MASTER[Main Task ID],E97,T_MASTER[Overall Status],"Blocked")&gt;0,"Blocked",IF(COUNTIFS(T_MASTER[Main Task ID],E97,T_MASTER[Overall Status],"In Progress")&gt;0,"In Progress",IF(COUNTIFS(T_MASTER[Main Task ID],E97,T_MASTER[Overall Status],"Not Started")=COUNTIF(T_MASTER[Main Task ID],E97),"Not Started","In Progress")))))</f>
        <v>Not Started</v>
      </c>
    </row>
    <row r="98" ht="37.5" customHeight="1">
      <c r="A98" s="51">
        <v>96.0</v>
      </c>
      <c r="B98" s="51" t="s">
        <v>99</v>
      </c>
      <c r="C98" s="51" t="s">
        <v>100</v>
      </c>
      <c r="D98" s="51" t="s">
        <v>516</v>
      </c>
      <c r="E98" s="51" t="s">
        <v>632</v>
      </c>
      <c r="F98" s="84" t="s">
        <v>633</v>
      </c>
      <c r="G98" s="51" t="s">
        <v>200</v>
      </c>
      <c r="H98" s="51" t="s">
        <v>3555</v>
      </c>
      <c r="I98" s="28" t="s">
        <v>33</v>
      </c>
      <c r="J98" s="29" t="s">
        <v>33</v>
      </c>
      <c r="K98" s="40" t="s">
        <v>3358</v>
      </c>
      <c r="L98" s="40" t="s">
        <v>3358</v>
      </c>
      <c r="M98" s="51">
        <v>2.0</v>
      </c>
      <c r="N98" s="51" t="s">
        <v>637</v>
      </c>
      <c r="O98" s="51" t="s">
        <v>3465</v>
      </c>
      <c r="P98" s="51" t="s">
        <v>3556</v>
      </c>
      <c r="Q98" s="51" t="str">
        <f>IF(COUNTIF(T_MASTER[Main Task ID],E98)=0,"",IF(COUNTIFS(T_MASTER[Main Task ID],E98,T_MASTER[Overall Status],"Done")=COUNTIF(T_MASTER[Main Task ID],E98),"Done",IF(COUNTIFS(T_MASTER[Main Task ID],E98,T_MASTER[Overall Status],"Blocked")&gt;0,"Blocked",IF(COUNTIFS(T_MASTER[Main Task ID],E98,T_MASTER[Overall Status],"In Progress")&gt;0,"In Progress",IF(COUNTIFS(T_MASTER[Main Task ID],E98,T_MASTER[Overall Status],"Not Started")=COUNTIF(T_MASTER[Main Task ID],E98),"Not Started","In Progress")))))</f>
        <v>Not Started</v>
      </c>
    </row>
    <row r="99" ht="37.5" customHeight="1">
      <c r="A99" s="40">
        <v>97.0</v>
      </c>
      <c r="B99" s="40" t="s">
        <v>102</v>
      </c>
      <c r="C99" s="40" t="s">
        <v>103</v>
      </c>
      <c r="D99" s="40" t="s">
        <v>642</v>
      </c>
      <c r="E99" s="40" t="s">
        <v>645</v>
      </c>
      <c r="F99" s="82" t="s">
        <v>646</v>
      </c>
      <c r="G99" s="40" t="s">
        <v>3393</v>
      </c>
      <c r="H99" s="40" t="s">
        <v>3374</v>
      </c>
      <c r="I99" s="28" t="s">
        <v>33</v>
      </c>
      <c r="J99" s="29" t="s">
        <v>33</v>
      </c>
      <c r="K99" s="40" t="s">
        <v>3358</v>
      </c>
      <c r="L99" s="31" t="s">
        <v>33</v>
      </c>
      <c r="M99" s="40">
        <v>4.0</v>
      </c>
      <c r="N99" s="40" t="s">
        <v>650</v>
      </c>
      <c r="O99" s="40" t="s">
        <v>3557</v>
      </c>
      <c r="P99" s="40" t="s">
        <v>3558</v>
      </c>
      <c r="Q99" s="40" t="str">
        <f>IF(COUNTIF(T_MASTER[Main Task ID],E99)=0,"",IF(COUNTIFS(T_MASTER[Main Task ID],E99,T_MASTER[Overall Status],"Done")=COUNTIF(T_MASTER[Main Task ID],E99),"Done",IF(COUNTIFS(T_MASTER[Main Task ID],E99,T_MASTER[Overall Status],"Blocked")&gt;0,"Blocked",IF(COUNTIFS(T_MASTER[Main Task ID],E99,T_MASTER[Overall Status],"In Progress")&gt;0,"In Progress",IF(COUNTIFS(T_MASTER[Main Task ID],E99,T_MASTER[Overall Status],"Not Started")=COUNTIF(T_MASTER[Main Task ID],E99),"Not Started","In Progress")))))</f>
        <v>Not Started</v>
      </c>
    </row>
    <row r="100" ht="37.5" customHeight="1">
      <c r="A100" s="51">
        <v>98.0</v>
      </c>
      <c r="B100" s="51" t="s">
        <v>102</v>
      </c>
      <c r="C100" s="51" t="s">
        <v>103</v>
      </c>
      <c r="D100" s="51" t="s">
        <v>642</v>
      </c>
      <c r="E100" s="51" t="s">
        <v>2206</v>
      </c>
      <c r="F100" s="84" t="s">
        <v>2207</v>
      </c>
      <c r="G100" s="51" t="s">
        <v>3512</v>
      </c>
      <c r="H100" s="51" t="s">
        <v>3366</v>
      </c>
      <c r="I100" s="28" t="s">
        <v>33</v>
      </c>
      <c r="J100" s="40" t="s">
        <v>3358</v>
      </c>
      <c r="K100" s="40" t="s">
        <v>3358</v>
      </c>
      <c r="L100" s="31" t="s">
        <v>33</v>
      </c>
      <c r="M100" s="51">
        <v>4.0</v>
      </c>
      <c r="N100" s="51" t="s">
        <v>2210</v>
      </c>
      <c r="O100" s="51" t="s">
        <v>3559</v>
      </c>
      <c r="P100" s="51" t="s">
        <v>3560</v>
      </c>
      <c r="Q100" s="51" t="str">
        <f>IF(COUNTIF(T_MASTER[Main Task ID],E100)=0,"",IF(COUNTIFS(T_MASTER[Main Task ID],E100,T_MASTER[Overall Status],"Done")=COUNTIF(T_MASTER[Main Task ID],E100),"Done",IF(COUNTIFS(T_MASTER[Main Task ID],E100,T_MASTER[Overall Status],"Blocked")&gt;0,"Blocked",IF(COUNTIFS(T_MASTER[Main Task ID],E100,T_MASTER[Overall Status],"In Progress")&gt;0,"In Progress",IF(COUNTIFS(T_MASTER[Main Task ID],E100,T_MASTER[Overall Status],"Not Started")=COUNTIF(T_MASTER[Main Task ID],E100),"Not Started","In Progress")))))</f>
        <v>Not Started</v>
      </c>
    </row>
    <row r="101" ht="37.5" customHeight="1">
      <c r="A101" s="40">
        <v>99.0</v>
      </c>
      <c r="B101" s="40" t="s">
        <v>102</v>
      </c>
      <c r="C101" s="40" t="s">
        <v>103</v>
      </c>
      <c r="D101" s="40" t="s">
        <v>642</v>
      </c>
      <c r="E101" s="40" t="s">
        <v>661</v>
      </c>
      <c r="F101" s="82" t="s">
        <v>662</v>
      </c>
      <c r="G101" s="40" t="s">
        <v>3512</v>
      </c>
      <c r="H101" s="40" t="s">
        <v>3374</v>
      </c>
      <c r="I101" s="28" t="s">
        <v>33</v>
      </c>
      <c r="J101" s="29" t="s">
        <v>33</v>
      </c>
      <c r="K101" s="40" t="s">
        <v>3358</v>
      </c>
      <c r="L101" s="31" t="s">
        <v>33</v>
      </c>
      <c r="M101" s="40">
        <v>5.0</v>
      </c>
      <c r="N101" s="40" t="s">
        <v>666</v>
      </c>
      <c r="O101" s="40" t="s">
        <v>3561</v>
      </c>
      <c r="P101" s="40" t="s">
        <v>3562</v>
      </c>
      <c r="Q101" s="40" t="str">
        <f>IF(COUNTIF(T_MASTER[Main Task ID],E101)=0,"",IF(COUNTIFS(T_MASTER[Main Task ID],E101,T_MASTER[Overall Status],"Done")=COUNTIF(T_MASTER[Main Task ID],E101),"Done",IF(COUNTIFS(T_MASTER[Main Task ID],E101,T_MASTER[Overall Status],"Blocked")&gt;0,"Blocked",IF(COUNTIFS(T_MASTER[Main Task ID],E101,T_MASTER[Overall Status],"In Progress")&gt;0,"In Progress",IF(COUNTIFS(T_MASTER[Main Task ID],E101,T_MASTER[Overall Status],"Not Started")=COUNTIF(T_MASTER[Main Task ID],E101),"Not Started","In Progress")))))</f>
        <v>Not Started</v>
      </c>
    </row>
    <row r="102" ht="37.5" customHeight="1">
      <c r="A102" s="51">
        <v>100.0</v>
      </c>
      <c r="B102" s="51" t="s">
        <v>102</v>
      </c>
      <c r="C102" s="51" t="s">
        <v>103</v>
      </c>
      <c r="D102" s="51" t="s">
        <v>642</v>
      </c>
      <c r="E102" s="51" t="s">
        <v>674</v>
      </c>
      <c r="F102" s="84" t="s">
        <v>675</v>
      </c>
      <c r="G102" s="51" t="s">
        <v>3512</v>
      </c>
      <c r="H102" s="51" t="s">
        <v>3374</v>
      </c>
      <c r="I102" s="28" t="s">
        <v>33</v>
      </c>
      <c r="J102" s="29" t="s">
        <v>33</v>
      </c>
      <c r="K102" s="40" t="s">
        <v>3358</v>
      </c>
      <c r="L102" s="31" t="s">
        <v>33</v>
      </c>
      <c r="M102" s="51">
        <v>5.0</v>
      </c>
      <c r="N102" s="51" t="s">
        <v>241</v>
      </c>
      <c r="O102" s="51" t="s">
        <v>3465</v>
      </c>
      <c r="P102" s="51" t="s">
        <v>3563</v>
      </c>
      <c r="Q102" s="51" t="str">
        <f>IF(COUNTIF(T_MASTER[Main Task ID],E102)=0,"",IF(COUNTIFS(T_MASTER[Main Task ID],E102,T_MASTER[Overall Status],"Done")=COUNTIF(T_MASTER[Main Task ID],E102),"Done",IF(COUNTIFS(T_MASTER[Main Task ID],E102,T_MASTER[Overall Status],"Blocked")&gt;0,"Blocked",IF(COUNTIFS(T_MASTER[Main Task ID],E102,T_MASTER[Overall Status],"In Progress")&gt;0,"In Progress",IF(COUNTIFS(T_MASTER[Main Task ID],E102,T_MASTER[Overall Status],"Not Started")=COUNTIF(T_MASTER[Main Task ID],E102),"Not Started","In Progress")))))</f>
        <v>Not Started</v>
      </c>
    </row>
    <row r="103" ht="37.5" customHeight="1">
      <c r="A103" s="40">
        <v>101.0</v>
      </c>
      <c r="B103" s="40" t="s">
        <v>102</v>
      </c>
      <c r="C103" s="40" t="s">
        <v>103</v>
      </c>
      <c r="D103" s="40" t="s">
        <v>642</v>
      </c>
      <c r="E103" s="40" t="s">
        <v>689</v>
      </c>
      <c r="F103" s="82" t="s">
        <v>690</v>
      </c>
      <c r="G103" s="40" t="s">
        <v>3393</v>
      </c>
      <c r="H103" s="40" t="s">
        <v>3374</v>
      </c>
      <c r="I103" s="28" t="s">
        <v>33</v>
      </c>
      <c r="J103" s="29" t="s">
        <v>33</v>
      </c>
      <c r="K103" s="40" t="s">
        <v>3358</v>
      </c>
      <c r="L103" s="31" t="s">
        <v>33</v>
      </c>
      <c r="M103" s="40">
        <v>3.0</v>
      </c>
      <c r="N103" s="40" t="s">
        <v>693</v>
      </c>
      <c r="O103" s="40" t="s">
        <v>3465</v>
      </c>
      <c r="P103" s="40" t="s">
        <v>3566</v>
      </c>
      <c r="Q103" s="40" t="str">
        <f>IF(COUNTIF(T_MASTER[Main Task ID],E103)=0,"",IF(COUNTIFS(T_MASTER[Main Task ID],E103,T_MASTER[Overall Status],"Done")=COUNTIF(T_MASTER[Main Task ID],E103),"Done",IF(COUNTIFS(T_MASTER[Main Task ID],E103,T_MASTER[Overall Status],"Blocked")&gt;0,"Blocked",IF(COUNTIFS(T_MASTER[Main Task ID],E103,T_MASTER[Overall Status],"In Progress")&gt;0,"In Progress",IF(COUNTIFS(T_MASTER[Main Task ID],E103,T_MASTER[Overall Status],"Not Started")=COUNTIF(T_MASTER[Main Task ID],E103),"Not Started","In Progress")))))</f>
        <v>Not Started</v>
      </c>
    </row>
    <row r="104" ht="37.5" customHeight="1">
      <c r="A104" s="51">
        <v>102.0</v>
      </c>
      <c r="B104" s="51" t="s">
        <v>102</v>
      </c>
      <c r="C104" s="51" t="s">
        <v>103</v>
      </c>
      <c r="D104" s="51" t="s">
        <v>642</v>
      </c>
      <c r="E104" s="51" t="s">
        <v>704</v>
      </c>
      <c r="F104" s="84" t="s">
        <v>705</v>
      </c>
      <c r="G104" s="51" t="s">
        <v>3440</v>
      </c>
      <c r="H104" s="51" t="s">
        <v>3374</v>
      </c>
      <c r="I104" s="28" t="s">
        <v>33</v>
      </c>
      <c r="J104" s="29" t="s">
        <v>33</v>
      </c>
      <c r="K104" s="40" t="s">
        <v>3358</v>
      </c>
      <c r="L104" s="31" t="s">
        <v>33</v>
      </c>
      <c r="M104" s="51">
        <v>3.0</v>
      </c>
      <c r="N104" s="51" t="s">
        <v>708</v>
      </c>
      <c r="O104" s="51" t="s">
        <v>3567</v>
      </c>
      <c r="P104" s="51" t="s">
        <v>3568</v>
      </c>
      <c r="Q104" s="51" t="str">
        <f>IF(COUNTIF(T_MASTER[Main Task ID],E104)=0,"",IF(COUNTIFS(T_MASTER[Main Task ID],E104,T_MASTER[Overall Status],"Done")=COUNTIF(T_MASTER[Main Task ID],E104),"Done",IF(COUNTIFS(T_MASTER[Main Task ID],E104,T_MASTER[Overall Status],"Blocked")&gt;0,"Blocked",IF(COUNTIFS(T_MASTER[Main Task ID],E104,T_MASTER[Overall Status],"In Progress")&gt;0,"In Progress",IF(COUNTIFS(T_MASTER[Main Task ID],E104,T_MASTER[Overall Status],"Not Started")=COUNTIF(T_MASTER[Main Task ID],E104),"Not Started","In Progress")))))</f>
        <v>Not Started</v>
      </c>
    </row>
    <row r="105" ht="37.5" customHeight="1">
      <c r="A105" s="40">
        <v>103.0</v>
      </c>
      <c r="B105" s="40" t="s">
        <v>102</v>
      </c>
      <c r="C105" s="40" t="s">
        <v>103</v>
      </c>
      <c r="D105" s="40" t="s">
        <v>642</v>
      </c>
      <c r="E105" s="40" t="s">
        <v>2272</v>
      </c>
      <c r="F105" s="82" t="s">
        <v>2273</v>
      </c>
      <c r="G105" s="40" t="s">
        <v>3393</v>
      </c>
      <c r="H105" s="40" t="s">
        <v>3366</v>
      </c>
      <c r="I105" s="28" t="s">
        <v>33</v>
      </c>
      <c r="J105" s="40" t="s">
        <v>3358</v>
      </c>
      <c r="K105" s="40" t="s">
        <v>3358</v>
      </c>
      <c r="L105" s="31" t="s">
        <v>33</v>
      </c>
      <c r="M105" s="40">
        <v>3.0</v>
      </c>
      <c r="N105" s="40" t="s">
        <v>2277</v>
      </c>
      <c r="O105" s="40" t="s">
        <v>3465</v>
      </c>
      <c r="P105" s="40" t="s">
        <v>3569</v>
      </c>
      <c r="Q105" s="40" t="str">
        <f>IF(COUNTIF(T_MASTER[Main Task ID],E105)=0,"",IF(COUNTIFS(T_MASTER[Main Task ID],E105,T_MASTER[Overall Status],"Done")=COUNTIF(T_MASTER[Main Task ID],E105),"Done",IF(COUNTIFS(T_MASTER[Main Task ID],E105,T_MASTER[Overall Status],"Blocked")&gt;0,"Blocked",IF(COUNTIFS(T_MASTER[Main Task ID],E105,T_MASTER[Overall Status],"In Progress")&gt;0,"In Progress",IF(COUNTIFS(T_MASTER[Main Task ID],E105,T_MASTER[Overall Status],"Not Started")=COUNTIF(T_MASTER[Main Task ID],E105),"Not Started","In Progress")))))</f>
        <v>Not Started</v>
      </c>
    </row>
    <row r="106" ht="37.5" customHeight="1">
      <c r="A106" s="51">
        <v>104.0</v>
      </c>
      <c r="B106" s="51" t="s">
        <v>102</v>
      </c>
      <c r="C106" s="51" t="s">
        <v>103</v>
      </c>
      <c r="D106" s="51" t="s">
        <v>642</v>
      </c>
      <c r="E106" s="51" t="s">
        <v>715</v>
      </c>
      <c r="F106" s="84" t="s">
        <v>716</v>
      </c>
      <c r="G106" s="51" t="s">
        <v>3393</v>
      </c>
      <c r="H106" s="51" t="s">
        <v>3374</v>
      </c>
      <c r="I106" s="28" t="s">
        <v>33</v>
      </c>
      <c r="J106" s="29" t="s">
        <v>33</v>
      </c>
      <c r="K106" s="40" t="s">
        <v>3358</v>
      </c>
      <c r="L106" s="31" t="s">
        <v>33</v>
      </c>
      <c r="M106" s="51">
        <v>3.0</v>
      </c>
      <c r="N106" s="51" t="s">
        <v>719</v>
      </c>
      <c r="O106" s="51" t="s">
        <v>3570</v>
      </c>
      <c r="P106" s="51" t="s">
        <v>3571</v>
      </c>
      <c r="Q106" s="51" t="str">
        <f>IF(COUNTIF(T_MASTER[Main Task ID],E106)=0,"",IF(COUNTIFS(T_MASTER[Main Task ID],E106,T_MASTER[Overall Status],"Done")=COUNTIF(T_MASTER[Main Task ID],E106),"Done",IF(COUNTIFS(T_MASTER[Main Task ID],E106,T_MASTER[Overall Status],"Blocked")&gt;0,"Blocked",IF(COUNTIFS(T_MASTER[Main Task ID],E106,T_MASTER[Overall Status],"In Progress")&gt;0,"In Progress",IF(COUNTIFS(T_MASTER[Main Task ID],E106,T_MASTER[Overall Status],"Not Started")=COUNTIF(T_MASTER[Main Task ID],E106),"Not Started","In Progress")))))</f>
        <v>Not Started</v>
      </c>
    </row>
    <row r="107" ht="37.5" customHeight="1">
      <c r="A107" s="40">
        <v>105.0</v>
      </c>
      <c r="B107" s="40" t="s">
        <v>102</v>
      </c>
      <c r="C107" s="40" t="s">
        <v>103</v>
      </c>
      <c r="D107" s="40" t="s">
        <v>642</v>
      </c>
      <c r="E107" s="40" t="s">
        <v>729</v>
      </c>
      <c r="F107" s="82" t="s">
        <v>730</v>
      </c>
      <c r="G107" s="40" t="s">
        <v>3512</v>
      </c>
      <c r="H107" s="40" t="s">
        <v>3374</v>
      </c>
      <c r="I107" s="28" t="s">
        <v>33</v>
      </c>
      <c r="J107" s="29" t="s">
        <v>33</v>
      </c>
      <c r="K107" s="40" t="s">
        <v>3358</v>
      </c>
      <c r="L107" s="31" t="s">
        <v>33</v>
      </c>
      <c r="M107" s="40">
        <v>5.0</v>
      </c>
      <c r="N107" s="40" t="s">
        <v>734</v>
      </c>
      <c r="O107" s="40" t="s">
        <v>3465</v>
      </c>
      <c r="P107" s="40" t="s">
        <v>3572</v>
      </c>
      <c r="Q107" s="40" t="str">
        <f>IF(COUNTIF(T_MASTER[Main Task ID],E107)=0,"",IF(COUNTIFS(T_MASTER[Main Task ID],E107,T_MASTER[Overall Status],"Done")=COUNTIF(T_MASTER[Main Task ID],E107),"Done",IF(COUNTIFS(T_MASTER[Main Task ID],E107,T_MASTER[Overall Status],"Blocked")&gt;0,"Blocked",IF(COUNTIFS(T_MASTER[Main Task ID],E107,T_MASTER[Overall Status],"In Progress")&gt;0,"In Progress",IF(COUNTIFS(T_MASTER[Main Task ID],E107,T_MASTER[Overall Status],"Not Started")=COUNTIF(T_MASTER[Main Task ID],E107),"Not Started","In Progress")))))</f>
        <v>Not Started</v>
      </c>
    </row>
    <row r="108" ht="37.5" customHeight="1">
      <c r="A108" s="51">
        <v>106.0</v>
      </c>
      <c r="B108" s="51" t="s">
        <v>102</v>
      </c>
      <c r="C108" s="51" t="s">
        <v>103</v>
      </c>
      <c r="D108" s="51" t="s">
        <v>642</v>
      </c>
      <c r="E108" s="51" t="s">
        <v>742</v>
      </c>
      <c r="F108" s="84" t="s">
        <v>743</v>
      </c>
      <c r="G108" s="51" t="s">
        <v>3393</v>
      </c>
      <c r="H108" s="51" t="s">
        <v>3374</v>
      </c>
      <c r="I108" s="28" t="s">
        <v>33</v>
      </c>
      <c r="J108" s="29" t="s">
        <v>33</v>
      </c>
      <c r="K108" s="40" t="s">
        <v>3358</v>
      </c>
      <c r="L108" s="31" t="s">
        <v>33</v>
      </c>
      <c r="M108" s="51">
        <v>4.0</v>
      </c>
      <c r="N108" s="51" t="s">
        <v>746</v>
      </c>
      <c r="O108" s="51" t="s">
        <v>3573</v>
      </c>
      <c r="P108" s="51" t="s">
        <v>3574</v>
      </c>
      <c r="Q108" s="51" t="str">
        <f>IF(COUNTIF(T_MASTER[Main Task ID],E108)=0,"",IF(COUNTIFS(T_MASTER[Main Task ID],E108,T_MASTER[Overall Status],"Done")=COUNTIF(T_MASTER[Main Task ID],E108),"Done",IF(COUNTIFS(T_MASTER[Main Task ID],E108,T_MASTER[Overall Status],"Blocked")&gt;0,"Blocked",IF(COUNTIFS(T_MASTER[Main Task ID],E108,T_MASTER[Overall Status],"In Progress")&gt;0,"In Progress",IF(COUNTIFS(T_MASTER[Main Task ID],E108,T_MASTER[Overall Status],"Not Started")=COUNTIF(T_MASTER[Main Task ID],E108),"Not Started","In Progress")))))</f>
        <v>Not Started</v>
      </c>
    </row>
    <row r="109" ht="37.5" customHeight="1">
      <c r="A109" s="40">
        <v>107.0</v>
      </c>
      <c r="B109" s="40" t="s">
        <v>102</v>
      </c>
      <c r="C109" s="40" t="s">
        <v>103</v>
      </c>
      <c r="D109" s="40" t="s">
        <v>642</v>
      </c>
      <c r="E109" s="40" t="s">
        <v>2324</v>
      </c>
      <c r="F109" s="82" t="s">
        <v>2325</v>
      </c>
      <c r="G109" s="40" t="s">
        <v>3393</v>
      </c>
      <c r="H109" s="40" t="s">
        <v>3366</v>
      </c>
      <c r="I109" s="28" t="s">
        <v>33</v>
      </c>
      <c r="J109" s="40" t="s">
        <v>3358</v>
      </c>
      <c r="K109" s="40" t="s">
        <v>3358</v>
      </c>
      <c r="L109" s="31" t="s">
        <v>33</v>
      </c>
      <c r="M109" s="40">
        <v>3.0</v>
      </c>
      <c r="N109" s="40" t="s">
        <v>557</v>
      </c>
      <c r="O109" s="40" t="s">
        <v>3575</v>
      </c>
      <c r="P109" s="40" t="s">
        <v>3576</v>
      </c>
      <c r="Q109" s="40" t="str">
        <f>IF(COUNTIF(T_MASTER[Main Task ID],E109)=0,"",IF(COUNTIFS(T_MASTER[Main Task ID],E109,T_MASTER[Overall Status],"Done")=COUNTIF(T_MASTER[Main Task ID],E109),"Done",IF(COUNTIFS(T_MASTER[Main Task ID],E109,T_MASTER[Overall Status],"Blocked")&gt;0,"Blocked",IF(COUNTIFS(T_MASTER[Main Task ID],E109,T_MASTER[Overall Status],"In Progress")&gt;0,"In Progress",IF(COUNTIFS(T_MASTER[Main Task ID],E109,T_MASTER[Overall Status],"Not Started")=COUNTIF(T_MASTER[Main Task ID],E109),"Not Started","In Progress")))))</f>
        <v>Not Started</v>
      </c>
    </row>
    <row r="110" ht="37.5" customHeight="1">
      <c r="A110" s="51">
        <v>108.0</v>
      </c>
      <c r="B110" s="51" t="s">
        <v>105</v>
      </c>
      <c r="C110" s="51" t="s">
        <v>106</v>
      </c>
      <c r="D110" s="51" t="s">
        <v>755</v>
      </c>
      <c r="E110" s="51" t="s">
        <v>758</v>
      </c>
      <c r="F110" s="84" t="s">
        <v>759</v>
      </c>
      <c r="G110" s="51" t="s">
        <v>3393</v>
      </c>
      <c r="H110" s="51" t="s">
        <v>3374</v>
      </c>
      <c r="I110" s="28" t="s">
        <v>33</v>
      </c>
      <c r="J110" s="29" t="s">
        <v>33</v>
      </c>
      <c r="K110" s="40" t="s">
        <v>3358</v>
      </c>
      <c r="L110" s="31" t="s">
        <v>33</v>
      </c>
      <c r="M110" s="51">
        <v>4.0</v>
      </c>
      <c r="N110" s="51" t="s">
        <v>764</v>
      </c>
      <c r="O110" s="51" t="s">
        <v>3465</v>
      </c>
      <c r="P110" s="51" t="s">
        <v>3577</v>
      </c>
      <c r="Q110" s="51" t="str">
        <f>IF(COUNTIF(T_MASTER[Main Task ID],E110)=0,"",IF(COUNTIFS(T_MASTER[Main Task ID],E110,T_MASTER[Overall Status],"Done")=COUNTIF(T_MASTER[Main Task ID],E110),"Done",IF(COUNTIFS(T_MASTER[Main Task ID],E110,T_MASTER[Overall Status],"Blocked")&gt;0,"Blocked",IF(COUNTIFS(T_MASTER[Main Task ID],E110,T_MASTER[Overall Status],"In Progress")&gt;0,"In Progress",IF(COUNTIFS(T_MASTER[Main Task ID],E110,T_MASTER[Overall Status],"Not Started")=COUNTIF(T_MASTER[Main Task ID],E110),"Not Started","In Progress")))))</f>
        <v>Not Started</v>
      </c>
    </row>
    <row r="111" ht="37.5" customHeight="1">
      <c r="A111" s="40">
        <v>109.0</v>
      </c>
      <c r="B111" s="40" t="s">
        <v>105</v>
      </c>
      <c r="C111" s="40" t="s">
        <v>106</v>
      </c>
      <c r="D111" s="40" t="s">
        <v>755</v>
      </c>
      <c r="E111" s="40" t="s">
        <v>779</v>
      </c>
      <c r="F111" s="82" t="s">
        <v>780</v>
      </c>
      <c r="G111" s="40" t="s">
        <v>3393</v>
      </c>
      <c r="H111" s="40" t="s">
        <v>3374</v>
      </c>
      <c r="I111" s="28" t="s">
        <v>33</v>
      </c>
      <c r="J111" s="29" t="s">
        <v>33</v>
      </c>
      <c r="K111" s="40" t="s">
        <v>3358</v>
      </c>
      <c r="L111" s="31" t="s">
        <v>33</v>
      </c>
      <c r="M111" s="40">
        <v>4.0</v>
      </c>
      <c r="N111" s="40" t="s">
        <v>784</v>
      </c>
      <c r="O111" s="40" t="s">
        <v>3465</v>
      </c>
      <c r="P111" s="40" t="s">
        <v>3578</v>
      </c>
      <c r="Q111" s="40" t="str">
        <f>IF(COUNTIF(T_MASTER[Main Task ID],E111)=0,"",IF(COUNTIFS(T_MASTER[Main Task ID],E111,T_MASTER[Overall Status],"Done")=COUNTIF(T_MASTER[Main Task ID],E111),"Done",IF(COUNTIFS(T_MASTER[Main Task ID],E111,T_MASTER[Overall Status],"Blocked")&gt;0,"Blocked",IF(COUNTIFS(T_MASTER[Main Task ID],E111,T_MASTER[Overall Status],"In Progress")&gt;0,"In Progress",IF(COUNTIFS(T_MASTER[Main Task ID],E111,T_MASTER[Overall Status],"Not Started")=COUNTIF(T_MASTER[Main Task ID],E111),"Not Started","In Progress")))))</f>
        <v>Not Started</v>
      </c>
    </row>
    <row r="112" ht="37.5" customHeight="1">
      <c r="A112" s="51">
        <v>110.0</v>
      </c>
      <c r="B112" s="51" t="s">
        <v>105</v>
      </c>
      <c r="C112" s="51" t="s">
        <v>106</v>
      </c>
      <c r="D112" s="51" t="s">
        <v>755</v>
      </c>
      <c r="E112" s="51" t="s">
        <v>790</v>
      </c>
      <c r="F112" s="84" t="s">
        <v>791</v>
      </c>
      <c r="G112" s="51" t="s">
        <v>3393</v>
      </c>
      <c r="H112" s="51" t="s">
        <v>3374</v>
      </c>
      <c r="I112" s="28" t="s">
        <v>33</v>
      </c>
      <c r="J112" s="29" t="s">
        <v>33</v>
      </c>
      <c r="K112" s="40" t="s">
        <v>3358</v>
      </c>
      <c r="L112" s="31" t="s">
        <v>33</v>
      </c>
      <c r="M112" s="51">
        <v>4.0</v>
      </c>
      <c r="N112" s="51" t="s">
        <v>795</v>
      </c>
      <c r="O112" s="51" t="s">
        <v>3465</v>
      </c>
      <c r="P112" s="51" t="s">
        <v>3579</v>
      </c>
      <c r="Q112" s="51" t="str">
        <f>IF(COUNTIF(T_MASTER[Main Task ID],E112)=0,"",IF(COUNTIFS(T_MASTER[Main Task ID],E112,T_MASTER[Overall Status],"Done")=COUNTIF(T_MASTER[Main Task ID],E112),"Done",IF(COUNTIFS(T_MASTER[Main Task ID],E112,T_MASTER[Overall Status],"Blocked")&gt;0,"Blocked",IF(COUNTIFS(T_MASTER[Main Task ID],E112,T_MASTER[Overall Status],"In Progress")&gt;0,"In Progress",IF(COUNTIFS(T_MASTER[Main Task ID],E112,T_MASTER[Overall Status],"Not Started")=COUNTIF(T_MASTER[Main Task ID],E112),"Not Started","In Progress")))))</f>
        <v>Not Started</v>
      </c>
    </row>
    <row r="113" ht="37.5" customHeight="1">
      <c r="A113" s="40">
        <v>111.0</v>
      </c>
      <c r="B113" s="40" t="s">
        <v>105</v>
      </c>
      <c r="C113" s="40" t="s">
        <v>106</v>
      </c>
      <c r="D113" s="40" t="s">
        <v>755</v>
      </c>
      <c r="E113" s="40" t="s">
        <v>807</v>
      </c>
      <c r="F113" s="82" t="s">
        <v>808</v>
      </c>
      <c r="G113" s="40" t="s">
        <v>3393</v>
      </c>
      <c r="H113" s="40" t="s">
        <v>3374</v>
      </c>
      <c r="I113" s="28" t="s">
        <v>33</v>
      </c>
      <c r="J113" s="29" t="s">
        <v>33</v>
      </c>
      <c r="K113" s="40" t="s">
        <v>3358</v>
      </c>
      <c r="L113" s="31" t="s">
        <v>33</v>
      </c>
      <c r="M113" s="40">
        <v>4.0</v>
      </c>
      <c r="N113" s="40" t="s">
        <v>812</v>
      </c>
      <c r="O113" s="40" t="s">
        <v>3465</v>
      </c>
      <c r="P113" s="40" t="s">
        <v>3580</v>
      </c>
      <c r="Q113" s="40" t="str">
        <f>IF(COUNTIF(T_MASTER[Main Task ID],E113)=0,"",IF(COUNTIFS(T_MASTER[Main Task ID],E113,T_MASTER[Overall Status],"Done")=COUNTIF(T_MASTER[Main Task ID],E113),"Done",IF(COUNTIFS(T_MASTER[Main Task ID],E113,T_MASTER[Overall Status],"Blocked")&gt;0,"Blocked",IF(COUNTIFS(T_MASTER[Main Task ID],E113,T_MASTER[Overall Status],"In Progress")&gt;0,"In Progress",IF(COUNTIFS(T_MASTER[Main Task ID],E113,T_MASTER[Overall Status],"Not Started")=COUNTIF(T_MASTER[Main Task ID],E113),"Not Started","In Progress")))))</f>
        <v>Not Started</v>
      </c>
    </row>
    <row r="114" ht="37.5" customHeight="1">
      <c r="A114" s="51">
        <v>112.0</v>
      </c>
      <c r="B114" s="51" t="s">
        <v>105</v>
      </c>
      <c r="C114" s="51" t="s">
        <v>106</v>
      </c>
      <c r="D114" s="51" t="s">
        <v>755</v>
      </c>
      <c r="E114" s="51" t="s">
        <v>819</v>
      </c>
      <c r="F114" s="84" t="s">
        <v>820</v>
      </c>
      <c r="G114" s="51" t="s">
        <v>3512</v>
      </c>
      <c r="H114" s="51" t="s">
        <v>3374</v>
      </c>
      <c r="I114" s="28" t="s">
        <v>33</v>
      </c>
      <c r="J114" s="29" t="s">
        <v>33</v>
      </c>
      <c r="K114" s="40" t="s">
        <v>3358</v>
      </c>
      <c r="L114" s="31" t="s">
        <v>33</v>
      </c>
      <c r="M114" s="51">
        <v>5.0</v>
      </c>
      <c r="N114" s="51" t="s">
        <v>824</v>
      </c>
      <c r="O114" s="51" t="s">
        <v>3465</v>
      </c>
      <c r="P114" s="51" t="s">
        <v>3581</v>
      </c>
      <c r="Q114" s="51" t="str">
        <f>IF(COUNTIF(T_MASTER[Main Task ID],E114)=0,"",IF(COUNTIFS(T_MASTER[Main Task ID],E114,T_MASTER[Overall Status],"Done")=COUNTIF(T_MASTER[Main Task ID],E114),"Done",IF(COUNTIFS(T_MASTER[Main Task ID],E114,T_MASTER[Overall Status],"Blocked")&gt;0,"Blocked",IF(COUNTIFS(T_MASTER[Main Task ID],E114,T_MASTER[Overall Status],"In Progress")&gt;0,"In Progress",IF(COUNTIFS(T_MASTER[Main Task ID],E114,T_MASTER[Overall Status],"Not Started")=COUNTIF(T_MASTER[Main Task ID],E114),"Not Started","In Progress")))))</f>
        <v>Not Started</v>
      </c>
    </row>
    <row r="115" ht="37.5" customHeight="1">
      <c r="A115" s="40">
        <v>113.0</v>
      </c>
      <c r="B115" s="40" t="s">
        <v>105</v>
      </c>
      <c r="C115" s="40" t="s">
        <v>106</v>
      </c>
      <c r="D115" s="40" t="s">
        <v>755</v>
      </c>
      <c r="E115" s="40" t="s">
        <v>835</v>
      </c>
      <c r="F115" s="82" t="s">
        <v>836</v>
      </c>
      <c r="G115" s="40" t="s">
        <v>3393</v>
      </c>
      <c r="H115" s="40" t="s">
        <v>3374</v>
      </c>
      <c r="I115" s="28" t="s">
        <v>33</v>
      </c>
      <c r="J115" s="29" t="s">
        <v>33</v>
      </c>
      <c r="K115" s="40" t="s">
        <v>3358</v>
      </c>
      <c r="L115" s="31" t="s">
        <v>33</v>
      </c>
      <c r="M115" s="40">
        <v>3.0</v>
      </c>
      <c r="N115" s="40" t="s">
        <v>839</v>
      </c>
      <c r="O115" s="40" t="s">
        <v>3465</v>
      </c>
      <c r="P115" s="40" t="s">
        <v>3584</v>
      </c>
      <c r="Q115" s="40" t="str">
        <f>IF(COUNTIF(T_MASTER[Main Task ID],E115)=0,"",IF(COUNTIFS(T_MASTER[Main Task ID],E115,T_MASTER[Overall Status],"Done")=COUNTIF(T_MASTER[Main Task ID],E115),"Done",IF(COUNTIFS(T_MASTER[Main Task ID],E115,T_MASTER[Overall Status],"Blocked")&gt;0,"Blocked",IF(COUNTIFS(T_MASTER[Main Task ID],E115,T_MASTER[Overall Status],"In Progress")&gt;0,"In Progress",IF(COUNTIFS(T_MASTER[Main Task ID],E115,T_MASTER[Overall Status],"Not Started")=COUNTIF(T_MASTER[Main Task ID],E115),"Not Started","In Progress")))))</f>
        <v>Not Started</v>
      </c>
    </row>
    <row r="116" ht="37.5" customHeight="1">
      <c r="A116" s="51">
        <v>114.0</v>
      </c>
      <c r="B116" s="51" t="s">
        <v>105</v>
      </c>
      <c r="C116" s="51" t="s">
        <v>106</v>
      </c>
      <c r="D116" s="51" t="s">
        <v>755</v>
      </c>
      <c r="E116" s="51" t="s">
        <v>846</v>
      </c>
      <c r="F116" s="84" t="s">
        <v>847</v>
      </c>
      <c r="G116" s="51" t="s">
        <v>3393</v>
      </c>
      <c r="H116" s="51" t="s">
        <v>3374</v>
      </c>
      <c r="I116" s="28" t="s">
        <v>33</v>
      </c>
      <c r="J116" s="29" t="s">
        <v>33</v>
      </c>
      <c r="K116" s="40" t="s">
        <v>3358</v>
      </c>
      <c r="L116" s="31" t="s">
        <v>33</v>
      </c>
      <c r="M116" s="51">
        <v>4.0</v>
      </c>
      <c r="N116" s="51" t="s">
        <v>851</v>
      </c>
      <c r="O116" s="51" t="s">
        <v>3465</v>
      </c>
      <c r="P116" s="51" t="s">
        <v>3585</v>
      </c>
      <c r="Q116" s="51" t="str">
        <f>IF(COUNTIF(T_MASTER[Main Task ID],E116)=0,"",IF(COUNTIFS(T_MASTER[Main Task ID],E116,T_MASTER[Overall Status],"Done")=COUNTIF(T_MASTER[Main Task ID],E116),"Done",IF(COUNTIFS(T_MASTER[Main Task ID],E116,T_MASTER[Overall Status],"Blocked")&gt;0,"Blocked",IF(COUNTIFS(T_MASTER[Main Task ID],E116,T_MASTER[Overall Status],"In Progress")&gt;0,"In Progress",IF(COUNTIFS(T_MASTER[Main Task ID],E116,T_MASTER[Overall Status],"Not Started")=COUNTIF(T_MASTER[Main Task ID],E116),"Not Started","In Progress")))))</f>
        <v>Not Started</v>
      </c>
    </row>
    <row r="117" ht="37.5" customHeight="1">
      <c r="A117" s="40">
        <v>115.0</v>
      </c>
      <c r="B117" s="40" t="s">
        <v>105</v>
      </c>
      <c r="C117" s="40" t="s">
        <v>106</v>
      </c>
      <c r="D117" s="40" t="s">
        <v>755</v>
      </c>
      <c r="E117" s="40" t="s">
        <v>861</v>
      </c>
      <c r="F117" s="82" t="s">
        <v>862</v>
      </c>
      <c r="G117" s="40" t="s">
        <v>3393</v>
      </c>
      <c r="H117" s="40" t="s">
        <v>3374</v>
      </c>
      <c r="I117" s="28" t="s">
        <v>33</v>
      </c>
      <c r="J117" s="29" t="s">
        <v>33</v>
      </c>
      <c r="K117" s="40" t="s">
        <v>3358</v>
      </c>
      <c r="L117" s="31" t="s">
        <v>33</v>
      </c>
      <c r="M117" s="40">
        <v>4.0</v>
      </c>
      <c r="N117" s="40" t="s">
        <v>865</v>
      </c>
      <c r="O117" s="40" t="s">
        <v>3465</v>
      </c>
      <c r="P117" s="40" t="s">
        <v>3586</v>
      </c>
      <c r="Q117" s="40" t="str">
        <f>IF(COUNTIF(T_MASTER[Main Task ID],E117)=0,"",IF(COUNTIFS(T_MASTER[Main Task ID],E117,T_MASTER[Overall Status],"Done")=COUNTIF(T_MASTER[Main Task ID],E117),"Done",IF(COUNTIFS(T_MASTER[Main Task ID],E117,T_MASTER[Overall Status],"Blocked")&gt;0,"Blocked",IF(COUNTIFS(T_MASTER[Main Task ID],E117,T_MASTER[Overall Status],"In Progress")&gt;0,"In Progress",IF(COUNTIFS(T_MASTER[Main Task ID],E117,T_MASTER[Overall Status],"Not Started")=COUNTIF(T_MASTER[Main Task ID],E117),"Not Started","In Progress")))))</f>
        <v>Not Started</v>
      </c>
    </row>
    <row r="118" ht="37.5" customHeight="1">
      <c r="A118" s="51">
        <v>116.0</v>
      </c>
      <c r="B118" s="51" t="s">
        <v>105</v>
      </c>
      <c r="C118" s="51" t="s">
        <v>106</v>
      </c>
      <c r="D118" s="51" t="s">
        <v>755</v>
      </c>
      <c r="E118" s="51" t="s">
        <v>872</v>
      </c>
      <c r="F118" s="84" t="s">
        <v>873</v>
      </c>
      <c r="G118" s="51" t="s">
        <v>3393</v>
      </c>
      <c r="H118" s="51" t="s">
        <v>3374</v>
      </c>
      <c r="I118" s="28" t="s">
        <v>33</v>
      </c>
      <c r="J118" s="29" t="s">
        <v>33</v>
      </c>
      <c r="K118" s="40" t="s">
        <v>3358</v>
      </c>
      <c r="L118" s="31" t="s">
        <v>33</v>
      </c>
      <c r="M118" s="51">
        <v>4.0</v>
      </c>
      <c r="N118" s="51" t="s">
        <v>876</v>
      </c>
      <c r="O118" s="51" t="s">
        <v>3587</v>
      </c>
      <c r="P118" s="51" t="s">
        <v>3588</v>
      </c>
      <c r="Q118" s="51" t="str">
        <f>IF(COUNTIF(T_MASTER[Main Task ID],E118)=0,"",IF(COUNTIFS(T_MASTER[Main Task ID],E118,T_MASTER[Overall Status],"Done")=COUNTIF(T_MASTER[Main Task ID],E118),"Done",IF(COUNTIFS(T_MASTER[Main Task ID],E118,T_MASTER[Overall Status],"Blocked")&gt;0,"Blocked",IF(COUNTIFS(T_MASTER[Main Task ID],E118,T_MASTER[Overall Status],"In Progress")&gt;0,"In Progress",IF(COUNTIFS(T_MASTER[Main Task ID],E118,T_MASTER[Overall Status],"Not Started")=COUNTIF(T_MASTER[Main Task ID],E118),"Not Started","In Progress")))))</f>
        <v>Not Started</v>
      </c>
    </row>
    <row r="119" ht="37.5" customHeight="1">
      <c r="A119" s="40">
        <v>117.0</v>
      </c>
      <c r="B119" s="40" t="s">
        <v>105</v>
      </c>
      <c r="C119" s="40" t="s">
        <v>106</v>
      </c>
      <c r="D119" s="40" t="s">
        <v>755</v>
      </c>
      <c r="E119" s="40" t="s">
        <v>886</v>
      </c>
      <c r="F119" s="82" t="s">
        <v>887</v>
      </c>
      <c r="G119" s="40" t="s">
        <v>3393</v>
      </c>
      <c r="H119" s="40" t="s">
        <v>3374</v>
      </c>
      <c r="I119" s="28" t="s">
        <v>33</v>
      </c>
      <c r="J119" s="29" t="s">
        <v>33</v>
      </c>
      <c r="K119" s="40" t="s">
        <v>3358</v>
      </c>
      <c r="L119" s="31" t="s">
        <v>33</v>
      </c>
      <c r="M119" s="40">
        <v>4.0</v>
      </c>
      <c r="N119" s="40" t="s">
        <v>890</v>
      </c>
      <c r="O119" s="40" t="s">
        <v>3465</v>
      </c>
      <c r="P119" s="40" t="s">
        <v>3589</v>
      </c>
      <c r="Q119" s="40" t="str">
        <f>IF(COUNTIF(T_MASTER[Main Task ID],E119)=0,"",IF(COUNTIFS(T_MASTER[Main Task ID],E119,T_MASTER[Overall Status],"Done")=COUNTIF(T_MASTER[Main Task ID],E119),"Done",IF(COUNTIFS(T_MASTER[Main Task ID],E119,T_MASTER[Overall Status],"Blocked")&gt;0,"Blocked",IF(COUNTIFS(T_MASTER[Main Task ID],E119,T_MASTER[Overall Status],"In Progress")&gt;0,"In Progress",IF(COUNTIFS(T_MASTER[Main Task ID],E119,T_MASTER[Overall Status],"Not Started")=COUNTIF(T_MASTER[Main Task ID],E119),"Not Started","In Progress")))))</f>
        <v>Not Started</v>
      </c>
    </row>
    <row r="120" ht="37.5" customHeight="1">
      <c r="A120" s="51">
        <v>118.0</v>
      </c>
      <c r="B120" s="51" t="s">
        <v>105</v>
      </c>
      <c r="C120" s="51" t="s">
        <v>106</v>
      </c>
      <c r="D120" s="51" t="s">
        <v>755</v>
      </c>
      <c r="E120" s="51" t="s">
        <v>2435</v>
      </c>
      <c r="F120" s="84" t="s">
        <v>2436</v>
      </c>
      <c r="G120" s="51" t="s">
        <v>3393</v>
      </c>
      <c r="H120" s="51" t="s">
        <v>3366</v>
      </c>
      <c r="I120" s="28" t="s">
        <v>33</v>
      </c>
      <c r="J120" s="40" t="s">
        <v>3358</v>
      </c>
      <c r="K120" s="40" t="s">
        <v>3358</v>
      </c>
      <c r="L120" s="31" t="s">
        <v>33</v>
      </c>
      <c r="M120" s="51">
        <v>2.0</v>
      </c>
      <c r="N120" s="51" t="s">
        <v>2439</v>
      </c>
      <c r="O120" s="51" t="s">
        <v>3590</v>
      </c>
      <c r="P120" s="51" t="s">
        <v>3591</v>
      </c>
      <c r="Q120" s="51" t="str">
        <f>IF(COUNTIF(T_MASTER[Main Task ID],E120)=0,"",IF(COUNTIFS(T_MASTER[Main Task ID],E120,T_MASTER[Overall Status],"Done")=COUNTIF(T_MASTER[Main Task ID],E120),"Done",IF(COUNTIFS(T_MASTER[Main Task ID],E120,T_MASTER[Overall Status],"Blocked")&gt;0,"Blocked",IF(COUNTIFS(T_MASTER[Main Task ID],E120,T_MASTER[Overall Status],"In Progress")&gt;0,"In Progress",IF(COUNTIFS(T_MASTER[Main Task ID],E120,T_MASTER[Overall Status],"Not Started")=COUNTIF(T_MASTER[Main Task ID],E120),"Not Started","In Progress")))))</f>
        <v>Not Started</v>
      </c>
    </row>
    <row r="121" ht="37.5" customHeight="1">
      <c r="A121" s="40">
        <v>119.0</v>
      </c>
      <c r="B121" s="40" t="s">
        <v>105</v>
      </c>
      <c r="C121" s="40" t="s">
        <v>106</v>
      </c>
      <c r="D121" s="40" t="s">
        <v>1677</v>
      </c>
      <c r="E121" s="40" t="s">
        <v>3267</v>
      </c>
      <c r="F121" s="82" t="s">
        <v>3268</v>
      </c>
      <c r="G121" s="40" t="s">
        <v>3393</v>
      </c>
      <c r="H121" s="40" t="s">
        <v>3366</v>
      </c>
      <c r="I121" s="28" t="s">
        <v>33</v>
      </c>
      <c r="J121" s="40" t="s">
        <v>3358</v>
      </c>
      <c r="K121" s="40" t="s">
        <v>3358</v>
      </c>
      <c r="L121" s="31" t="s">
        <v>33</v>
      </c>
      <c r="M121" s="40">
        <v>2.0</v>
      </c>
      <c r="N121" s="40" t="s">
        <v>2897</v>
      </c>
      <c r="O121" s="40" t="s">
        <v>3592</v>
      </c>
      <c r="P121" s="40" t="s">
        <v>3593</v>
      </c>
      <c r="Q121" s="40" t="str">
        <f>IF(COUNTIF(T_MASTER[Main Task ID],E121)=0,"",IF(COUNTIFS(T_MASTER[Main Task ID],E121,T_MASTER[Overall Status],"Done")=COUNTIF(T_MASTER[Main Task ID],E121),"Done",IF(COUNTIFS(T_MASTER[Main Task ID],E121,T_MASTER[Overall Status],"Blocked")&gt;0,"Blocked",IF(COUNTIFS(T_MASTER[Main Task ID],E121,T_MASTER[Overall Status],"In Progress")&gt;0,"In Progress",IF(COUNTIFS(T_MASTER[Main Task ID],E121,T_MASTER[Overall Status],"Not Started")=COUNTIF(T_MASTER[Main Task ID],E121),"Not Started","In Progress")))))</f>
        <v>Not Started</v>
      </c>
    </row>
    <row r="122" ht="37.5" customHeight="1">
      <c r="A122" s="51">
        <v>120.0</v>
      </c>
      <c r="B122" s="51" t="s">
        <v>108</v>
      </c>
      <c r="C122" s="51" t="s">
        <v>109</v>
      </c>
      <c r="D122" s="51" t="s">
        <v>894</v>
      </c>
      <c r="E122" s="51" t="s">
        <v>897</v>
      </c>
      <c r="F122" s="84" t="s">
        <v>898</v>
      </c>
      <c r="G122" s="51" t="s">
        <v>3393</v>
      </c>
      <c r="H122" s="51" t="s">
        <v>3374</v>
      </c>
      <c r="I122" s="28" t="s">
        <v>33</v>
      </c>
      <c r="J122" s="29" t="s">
        <v>33</v>
      </c>
      <c r="K122" s="40" t="s">
        <v>3358</v>
      </c>
      <c r="L122" s="31" t="s">
        <v>33</v>
      </c>
      <c r="M122" s="51">
        <v>4.0</v>
      </c>
      <c r="N122" s="51" t="s">
        <v>903</v>
      </c>
      <c r="O122" s="51" t="s">
        <v>3594</v>
      </c>
      <c r="P122" s="51" t="s">
        <v>3595</v>
      </c>
      <c r="Q122" s="51" t="str">
        <f>IF(COUNTIF(T_MASTER[Main Task ID],E122)=0,"",IF(COUNTIFS(T_MASTER[Main Task ID],E122,T_MASTER[Overall Status],"Done")=COUNTIF(T_MASTER[Main Task ID],E122),"Done",IF(COUNTIFS(T_MASTER[Main Task ID],E122,T_MASTER[Overall Status],"Blocked")&gt;0,"Blocked",IF(COUNTIFS(T_MASTER[Main Task ID],E122,T_MASTER[Overall Status],"In Progress")&gt;0,"In Progress",IF(COUNTIFS(T_MASTER[Main Task ID],E122,T_MASTER[Overall Status],"Not Started")=COUNTIF(T_MASTER[Main Task ID],E122),"Not Started","In Progress")))))</f>
        <v>Not Started</v>
      </c>
    </row>
    <row r="123" ht="37.5" customHeight="1">
      <c r="A123" s="40">
        <v>121.0</v>
      </c>
      <c r="B123" s="40" t="s">
        <v>108</v>
      </c>
      <c r="C123" s="40" t="s">
        <v>109</v>
      </c>
      <c r="D123" s="40" t="s">
        <v>894</v>
      </c>
      <c r="E123" s="40" t="s">
        <v>914</v>
      </c>
      <c r="F123" s="82" t="s">
        <v>915</v>
      </c>
      <c r="G123" s="40" t="s">
        <v>3512</v>
      </c>
      <c r="H123" s="40" t="s">
        <v>3374</v>
      </c>
      <c r="I123" s="28" t="s">
        <v>33</v>
      </c>
      <c r="J123" s="29" t="s">
        <v>33</v>
      </c>
      <c r="K123" s="40" t="s">
        <v>3358</v>
      </c>
      <c r="L123" s="31" t="s">
        <v>33</v>
      </c>
      <c r="M123" s="40">
        <v>5.0</v>
      </c>
      <c r="N123" s="40" t="s">
        <v>918</v>
      </c>
      <c r="O123" s="40" t="s">
        <v>3465</v>
      </c>
      <c r="P123" s="40" t="s">
        <v>3596</v>
      </c>
      <c r="Q123" s="40" t="str">
        <f>IF(COUNTIF(T_MASTER[Main Task ID],E123)=0,"",IF(COUNTIFS(T_MASTER[Main Task ID],E123,T_MASTER[Overall Status],"Done")=COUNTIF(T_MASTER[Main Task ID],E123),"Done",IF(COUNTIFS(T_MASTER[Main Task ID],E123,T_MASTER[Overall Status],"Blocked")&gt;0,"Blocked",IF(COUNTIFS(T_MASTER[Main Task ID],E123,T_MASTER[Overall Status],"In Progress")&gt;0,"In Progress",IF(COUNTIFS(T_MASTER[Main Task ID],E123,T_MASTER[Overall Status],"Not Started")=COUNTIF(T_MASTER[Main Task ID],E123),"Not Started","In Progress")))))</f>
        <v>Not Started</v>
      </c>
    </row>
    <row r="124" ht="37.5" customHeight="1">
      <c r="A124" s="51">
        <v>122.0</v>
      </c>
      <c r="B124" s="51" t="s">
        <v>108</v>
      </c>
      <c r="C124" s="51" t="s">
        <v>109</v>
      </c>
      <c r="D124" s="51" t="s">
        <v>894</v>
      </c>
      <c r="E124" s="51" t="s">
        <v>925</v>
      </c>
      <c r="F124" s="84" t="s">
        <v>926</v>
      </c>
      <c r="G124" s="51" t="s">
        <v>3393</v>
      </c>
      <c r="H124" s="51" t="s">
        <v>3374</v>
      </c>
      <c r="I124" s="28" t="s">
        <v>33</v>
      </c>
      <c r="J124" s="29" t="s">
        <v>33</v>
      </c>
      <c r="K124" s="40" t="s">
        <v>3358</v>
      </c>
      <c r="L124" s="31" t="s">
        <v>33</v>
      </c>
      <c r="M124" s="51">
        <v>3.0</v>
      </c>
      <c r="N124" s="51" t="s">
        <v>930</v>
      </c>
      <c r="O124" s="51" t="s">
        <v>3465</v>
      </c>
      <c r="P124" s="51" t="s">
        <v>3597</v>
      </c>
      <c r="Q124" s="51" t="str">
        <f>IF(COUNTIF(T_MASTER[Main Task ID],E124)=0,"",IF(COUNTIFS(T_MASTER[Main Task ID],E124,T_MASTER[Overall Status],"Done")=COUNTIF(T_MASTER[Main Task ID],E124),"Done",IF(COUNTIFS(T_MASTER[Main Task ID],E124,T_MASTER[Overall Status],"Blocked")&gt;0,"Blocked",IF(COUNTIFS(T_MASTER[Main Task ID],E124,T_MASTER[Overall Status],"In Progress")&gt;0,"In Progress",IF(COUNTIFS(T_MASTER[Main Task ID],E124,T_MASTER[Overall Status],"Not Started")=COUNTIF(T_MASTER[Main Task ID],E124),"Not Started","In Progress")))))</f>
        <v>Not Started</v>
      </c>
    </row>
    <row r="125" ht="37.5" customHeight="1">
      <c r="A125" s="40">
        <v>123.0</v>
      </c>
      <c r="B125" s="40" t="s">
        <v>108</v>
      </c>
      <c r="C125" s="40" t="s">
        <v>109</v>
      </c>
      <c r="D125" s="40" t="s">
        <v>894</v>
      </c>
      <c r="E125" s="40" t="s">
        <v>2471</v>
      </c>
      <c r="F125" s="82" t="s">
        <v>2472</v>
      </c>
      <c r="G125" s="40" t="s">
        <v>3393</v>
      </c>
      <c r="H125" s="40" t="s">
        <v>3366</v>
      </c>
      <c r="I125" s="28" t="s">
        <v>33</v>
      </c>
      <c r="J125" s="40" t="s">
        <v>3358</v>
      </c>
      <c r="K125" s="40" t="s">
        <v>3358</v>
      </c>
      <c r="L125" s="31" t="s">
        <v>33</v>
      </c>
      <c r="M125" s="40">
        <v>3.0</v>
      </c>
      <c r="N125" s="40" t="s">
        <v>2476</v>
      </c>
      <c r="O125" s="40" t="s">
        <v>3598</v>
      </c>
      <c r="P125" s="40" t="s">
        <v>3599</v>
      </c>
      <c r="Q125" s="40" t="str">
        <f>IF(COUNTIF(T_MASTER[Main Task ID],E125)=0,"",IF(COUNTIFS(T_MASTER[Main Task ID],E125,T_MASTER[Overall Status],"Done")=COUNTIF(T_MASTER[Main Task ID],E125),"Done",IF(COUNTIFS(T_MASTER[Main Task ID],E125,T_MASTER[Overall Status],"Blocked")&gt;0,"Blocked",IF(COUNTIFS(T_MASTER[Main Task ID],E125,T_MASTER[Overall Status],"In Progress")&gt;0,"In Progress",IF(COUNTIFS(T_MASTER[Main Task ID],E125,T_MASTER[Overall Status],"Not Started")=COUNTIF(T_MASTER[Main Task ID],E125),"Not Started","In Progress")))))</f>
        <v>Not Started</v>
      </c>
    </row>
    <row r="126" ht="37.5" customHeight="1">
      <c r="A126" s="51">
        <v>124.0</v>
      </c>
      <c r="B126" s="51" t="s">
        <v>108</v>
      </c>
      <c r="C126" s="51" t="s">
        <v>109</v>
      </c>
      <c r="D126" s="51" t="s">
        <v>894</v>
      </c>
      <c r="E126" s="51" t="s">
        <v>942</v>
      </c>
      <c r="F126" s="84" t="s">
        <v>943</v>
      </c>
      <c r="G126" s="51" t="s">
        <v>3393</v>
      </c>
      <c r="H126" s="51" t="s">
        <v>3374</v>
      </c>
      <c r="I126" s="28" t="s">
        <v>33</v>
      </c>
      <c r="J126" s="29" t="s">
        <v>33</v>
      </c>
      <c r="K126" s="40" t="s">
        <v>3358</v>
      </c>
      <c r="L126" s="31" t="s">
        <v>33</v>
      </c>
      <c r="M126" s="51">
        <v>4.0</v>
      </c>
      <c r="N126" s="51" t="s">
        <v>947</v>
      </c>
      <c r="O126" s="51" t="s">
        <v>3465</v>
      </c>
      <c r="P126" s="51" t="s">
        <v>3600</v>
      </c>
      <c r="Q126" s="51" t="str">
        <f>IF(COUNTIF(T_MASTER[Main Task ID],E126)=0,"",IF(COUNTIFS(T_MASTER[Main Task ID],E126,T_MASTER[Overall Status],"Done")=COUNTIF(T_MASTER[Main Task ID],E126),"Done",IF(COUNTIFS(T_MASTER[Main Task ID],E126,T_MASTER[Overall Status],"Blocked")&gt;0,"Blocked",IF(COUNTIFS(T_MASTER[Main Task ID],E126,T_MASTER[Overall Status],"In Progress")&gt;0,"In Progress",IF(COUNTIFS(T_MASTER[Main Task ID],E126,T_MASTER[Overall Status],"Not Started")=COUNTIF(T_MASTER[Main Task ID],E126),"Not Started","In Progress")))))</f>
        <v>Not Started</v>
      </c>
    </row>
    <row r="127" ht="37.5" customHeight="1">
      <c r="A127" s="40">
        <v>125.0</v>
      </c>
      <c r="B127" s="40" t="s">
        <v>108</v>
      </c>
      <c r="C127" s="40" t="s">
        <v>109</v>
      </c>
      <c r="D127" s="40" t="s">
        <v>894</v>
      </c>
      <c r="E127" s="40" t="s">
        <v>953</v>
      </c>
      <c r="F127" s="82" t="s">
        <v>954</v>
      </c>
      <c r="G127" s="40" t="s">
        <v>3393</v>
      </c>
      <c r="H127" s="40" t="s">
        <v>3374</v>
      </c>
      <c r="I127" s="28" t="s">
        <v>33</v>
      </c>
      <c r="J127" s="29" t="s">
        <v>33</v>
      </c>
      <c r="K127" s="40" t="s">
        <v>3358</v>
      </c>
      <c r="L127" s="31" t="s">
        <v>33</v>
      </c>
      <c r="M127" s="40">
        <v>4.0</v>
      </c>
      <c r="N127" s="40" t="s">
        <v>957</v>
      </c>
      <c r="O127" s="40" t="s">
        <v>3465</v>
      </c>
      <c r="P127" s="40" t="s">
        <v>3601</v>
      </c>
      <c r="Q127" s="40" t="str">
        <f>IF(COUNTIF(T_MASTER[Main Task ID],E127)=0,"",IF(COUNTIFS(T_MASTER[Main Task ID],E127,T_MASTER[Overall Status],"Done")=COUNTIF(T_MASTER[Main Task ID],E127),"Done",IF(COUNTIFS(T_MASTER[Main Task ID],E127,T_MASTER[Overall Status],"Blocked")&gt;0,"Blocked",IF(COUNTIFS(T_MASTER[Main Task ID],E127,T_MASTER[Overall Status],"In Progress")&gt;0,"In Progress",IF(COUNTIFS(T_MASTER[Main Task ID],E127,T_MASTER[Overall Status],"Not Started")=COUNTIF(T_MASTER[Main Task ID],E127),"Not Started","In Progress")))))</f>
        <v>Not Started</v>
      </c>
    </row>
    <row r="128" ht="37.5" customHeight="1">
      <c r="A128" s="51">
        <v>126.0</v>
      </c>
      <c r="B128" s="51" t="s">
        <v>108</v>
      </c>
      <c r="C128" s="51" t="s">
        <v>109</v>
      </c>
      <c r="D128" s="51" t="s">
        <v>894</v>
      </c>
      <c r="E128" s="51" t="s">
        <v>979</v>
      </c>
      <c r="F128" s="84" t="s">
        <v>980</v>
      </c>
      <c r="G128" s="51" t="s">
        <v>3393</v>
      </c>
      <c r="H128" s="51" t="s">
        <v>3374</v>
      </c>
      <c r="I128" s="28" t="s">
        <v>33</v>
      </c>
      <c r="J128" s="29" t="s">
        <v>33</v>
      </c>
      <c r="K128" s="40" t="s">
        <v>3358</v>
      </c>
      <c r="L128" s="31" t="s">
        <v>33</v>
      </c>
      <c r="M128" s="51">
        <v>4.0</v>
      </c>
      <c r="N128" s="51" t="s">
        <v>983</v>
      </c>
      <c r="O128" s="51" t="s">
        <v>3465</v>
      </c>
      <c r="P128" s="51" t="s">
        <v>3602</v>
      </c>
      <c r="Q128" s="51" t="str">
        <f>IF(COUNTIF(T_MASTER[Main Task ID],E128)=0,"",IF(COUNTIFS(T_MASTER[Main Task ID],E128,T_MASTER[Overall Status],"Done")=COUNTIF(T_MASTER[Main Task ID],E128),"Done",IF(COUNTIFS(T_MASTER[Main Task ID],E128,T_MASTER[Overall Status],"Blocked")&gt;0,"Blocked",IF(COUNTIFS(T_MASTER[Main Task ID],E128,T_MASTER[Overall Status],"In Progress")&gt;0,"In Progress",IF(COUNTIFS(T_MASTER[Main Task ID],E128,T_MASTER[Overall Status],"Not Started")=COUNTIF(T_MASTER[Main Task ID],E128),"Not Started","In Progress")))))</f>
        <v>Not Started</v>
      </c>
    </row>
    <row r="129" ht="37.5" customHeight="1">
      <c r="A129" s="40">
        <v>127.0</v>
      </c>
      <c r="B129" s="40" t="s">
        <v>111</v>
      </c>
      <c r="C129" s="40" t="s">
        <v>112</v>
      </c>
      <c r="D129" s="40" t="s">
        <v>987</v>
      </c>
      <c r="E129" s="40" t="s">
        <v>990</v>
      </c>
      <c r="F129" s="82" t="s">
        <v>991</v>
      </c>
      <c r="G129" s="40" t="s">
        <v>3440</v>
      </c>
      <c r="H129" s="40" t="s">
        <v>3374</v>
      </c>
      <c r="I129" s="28" t="s">
        <v>33</v>
      </c>
      <c r="J129" s="29" t="s">
        <v>33</v>
      </c>
      <c r="K129" s="40" t="s">
        <v>3358</v>
      </c>
      <c r="L129" s="31" t="s">
        <v>33</v>
      </c>
      <c r="M129" s="40">
        <v>4.0</v>
      </c>
      <c r="N129" s="40" t="s">
        <v>996</v>
      </c>
      <c r="O129" s="40" t="s">
        <v>3603</v>
      </c>
      <c r="P129" s="40" t="s">
        <v>3604</v>
      </c>
      <c r="Q129" s="40" t="str">
        <f>IF(COUNTIF(T_MASTER[Main Task ID],E129)=0,"",IF(COUNTIFS(T_MASTER[Main Task ID],E129,T_MASTER[Overall Status],"Done")=COUNTIF(T_MASTER[Main Task ID],E129),"Done",IF(COUNTIFS(T_MASTER[Main Task ID],E129,T_MASTER[Overall Status],"Blocked")&gt;0,"Blocked",IF(COUNTIFS(T_MASTER[Main Task ID],E129,T_MASTER[Overall Status],"In Progress")&gt;0,"In Progress",IF(COUNTIFS(T_MASTER[Main Task ID],E129,T_MASTER[Overall Status],"Not Started")=COUNTIF(T_MASTER[Main Task ID],E129),"Not Started","In Progress")))))</f>
        <v>Not Started</v>
      </c>
    </row>
    <row r="130" ht="37.5" customHeight="1">
      <c r="A130" s="51">
        <v>128.0</v>
      </c>
      <c r="B130" s="51" t="s">
        <v>111</v>
      </c>
      <c r="C130" s="51" t="s">
        <v>112</v>
      </c>
      <c r="D130" s="51" t="s">
        <v>987</v>
      </c>
      <c r="E130" s="51" t="s">
        <v>1007</v>
      </c>
      <c r="F130" s="84" t="s">
        <v>1009</v>
      </c>
      <c r="G130" s="51" t="s">
        <v>3440</v>
      </c>
      <c r="H130" s="51" t="s">
        <v>3533</v>
      </c>
      <c r="I130" s="40" t="s">
        <v>3358</v>
      </c>
      <c r="J130" s="29" t="s">
        <v>33</v>
      </c>
      <c r="K130" s="40" t="s">
        <v>3358</v>
      </c>
      <c r="L130" s="31" t="s">
        <v>33</v>
      </c>
      <c r="M130" s="51">
        <v>3.0</v>
      </c>
      <c r="N130" s="51" t="s">
        <v>1013</v>
      </c>
      <c r="O130" s="51" t="s">
        <v>3605</v>
      </c>
      <c r="P130" s="51" t="s">
        <v>3606</v>
      </c>
      <c r="Q130" s="51" t="str">
        <f>IF(COUNTIF(T_MASTER[Main Task ID],E130)=0,"",IF(COUNTIFS(T_MASTER[Main Task ID],E130,T_MASTER[Overall Status],"Done")=COUNTIF(T_MASTER[Main Task ID],E130),"Done",IF(COUNTIFS(T_MASTER[Main Task ID],E130,T_MASTER[Overall Status],"Blocked")&gt;0,"Blocked",IF(COUNTIFS(T_MASTER[Main Task ID],E130,T_MASTER[Overall Status],"In Progress")&gt;0,"In Progress",IF(COUNTIFS(T_MASTER[Main Task ID],E130,T_MASTER[Overall Status],"Not Started")=COUNTIF(T_MASTER[Main Task ID],E130),"Not Started","In Progress")))))</f>
        <v>Not Started</v>
      </c>
    </row>
    <row r="131" ht="37.5" customHeight="1">
      <c r="A131" s="40">
        <v>129.0</v>
      </c>
      <c r="B131" s="40" t="s">
        <v>111</v>
      </c>
      <c r="C131" s="40" t="s">
        <v>112</v>
      </c>
      <c r="D131" s="40" t="s">
        <v>987</v>
      </c>
      <c r="E131" s="40" t="s">
        <v>1027</v>
      </c>
      <c r="F131" s="82" t="s">
        <v>1028</v>
      </c>
      <c r="G131" s="40" t="s">
        <v>3393</v>
      </c>
      <c r="H131" s="40" t="s">
        <v>3374</v>
      </c>
      <c r="I131" s="28" t="s">
        <v>33</v>
      </c>
      <c r="J131" s="29" t="s">
        <v>33</v>
      </c>
      <c r="K131" s="40" t="s">
        <v>3358</v>
      </c>
      <c r="L131" s="31" t="s">
        <v>33</v>
      </c>
      <c r="M131" s="40">
        <v>4.0</v>
      </c>
      <c r="N131" s="40" t="s">
        <v>1032</v>
      </c>
      <c r="O131" s="40" t="s">
        <v>3609</v>
      </c>
      <c r="P131" s="40" t="s">
        <v>3610</v>
      </c>
      <c r="Q131" s="40" t="str">
        <f>IF(COUNTIF(T_MASTER[Main Task ID],E131)=0,"",IF(COUNTIFS(T_MASTER[Main Task ID],E131,T_MASTER[Overall Status],"Done")=COUNTIF(T_MASTER[Main Task ID],E131),"Done",IF(COUNTIFS(T_MASTER[Main Task ID],E131,T_MASTER[Overall Status],"Blocked")&gt;0,"Blocked",IF(COUNTIFS(T_MASTER[Main Task ID],E131,T_MASTER[Overall Status],"In Progress")&gt;0,"In Progress",IF(COUNTIFS(T_MASTER[Main Task ID],E131,T_MASTER[Overall Status],"Not Started")=COUNTIF(T_MASTER[Main Task ID],E131),"Not Started","In Progress")))))</f>
        <v>Not Started</v>
      </c>
    </row>
    <row r="132" ht="37.5" customHeight="1">
      <c r="A132" s="51">
        <v>130.0</v>
      </c>
      <c r="B132" s="51" t="s">
        <v>111</v>
      </c>
      <c r="C132" s="51" t="s">
        <v>112</v>
      </c>
      <c r="D132" s="51" t="s">
        <v>987</v>
      </c>
      <c r="E132" s="51" t="s">
        <v>1037</v>
      </c>
      <c r="F132" s="84" t="s">
        <v>1038</v>
      </c>
      <c r="G132" s="51" t="s">
        <v>3393</v>
      </c>
      <c r="H132" s="51" t="s">
        <v>3374</v>
      </c>
      <c r="I132" s="28" t="s">
        <v>33</v>
      </c>
      <c r="J132" s="29" t="s">
        <v>33</v>
      </c>
      <c r="K132" s="40" t="s">
        <v>3358</v>
      </c>
      <c r="L132" s="31" t="s">
        <v>33</v>
      </c>
      <c r="M132" s="51">
        <v>4.0</v>
      </c>
      <c r="N132" s="51" t="s">
        <v>1042</v>
      </c>
      <c r="O132" s="51" t="s">
        <v>3611</v>
      </c>
      <c r="P132" s="51" t="s">
        <v>3612</v>
      </c>
      <c r="Q132" s="51" t="str">
        <f>IF(COUNTIF(T_MASTER[Main Task ID],E132)=0,"",IF(COUNTIFS(T_MASTER[Main Task ID],E132,T_MASTER[Overall Status],"Done")=COUNTIF(T_MASTER[Main Task ID],E132),"Done",IF(COUNTIFS(T_MASTER[Main Task ID],E132,T_MASTER[Overall Status],"Blocked")&gt;0,"Blocked",IF(COUNTIFS(T_MASTER[Main Task ID],E132,T_MASTER[Overall Status],"In Progress")&gt;0,"In Progress",IF(COUNTIFS(T_MASTER[Main Task ID],E132,T_MASTER[Overall Status],"Not Started")=COUNTIF(T_MASTER[Main Task ID],E132),"Not Started","In Progress")))))</f>
        <v>Not Started</v>
      </c>
    </row>
    <row r="133" ht="37.5" customHeight="1">
      <c r="A133" s="40">
        <v>131.0</v>
      </c>
      <c r="B133" s="40" t="s">
        <v>111</v>
      </c>
      <c r="C133" s="40" t="s">
        <v>112</v>
      </c>
      <c r="D133" s="40" t="s">
        <v>987</v>
      </c>
      <c r="E133" s="40" t="s">
        <v>1052</v>
      </c>
      <c r="F133" s="82" t="s">
        <v>1053</v>
      </c>
      <c r="G133" s="40" t="s">
        <v>3393</v>
      </c>
      <c r="H133" s="40" t="s">
        <v>3533</v>
      </c>
      <c r="I133" s="40" t="s">
        <v>3358</v>
      </c>
      <c r="J133" s="29" t="s">
        <v>33</v>
      </c>
      <c r="K133" s="40" t="s">
        <v>3358</v>
      </c>
      <c r="L133" s="31" t="s">
        <v>33</v>
      </c>
      <c r="M133" s="40">
        <v>2.0</v>
      </c>
      <c r="N133" s="40" t="s">
        <v>666</v>
      </c>
      <c r="O133" s="40" t="s">
        <v>3465</v>
      </c>
      <c r="P133" s="40" t="s">
        <v>3613</v>
      </c>
      <c r="Q133" s="40" t="str">
        <f>IF(COUNTIF(T_MASTER[Main Task ID],E133)=0,"",IF(COUNTIFS(T_MASTER[Main Task ID],E133,T_MASTER[Overall Status],"Done")=COUNTIF(T_MASTER[Main Task ID],E133),"Done",IF(COUNTIFS(T_MASTER[Main Task ID],E133,T_MASTER[Overall Status],"Blocked")&gt;0,"Blocked",IF(COUNTIFS(T_MASTER[Main Task ID],E133,T_MASTER[Overall Status],"In Progress")&gt;0,"In Progress",IF(COUNTIFS(T_MASTER[Main Task ID],E133,T_MASTER[Overall Status],"Not Started")=COUNTIF(T_MASTER[Main Task ID],E133),"Not Started","In Progress")))))</f>
        <v>Not Started</v>
      </c>
    </row>
    <row r="134" ht="37.5" customHeight="1">
      <c r="A134" s="51">
        <v>132.0</v>
      </c>
      <c r="B134" s="51" t="s">
        <v>111</v>
      </c>
      <c r="C134" s="51" t="s">
        <v>112</v>
      </c>
      <c r="D134" s="51" t="s">
        <v>987</v>
      </c>
      <c r="E134" s="51" t="s">
        <v>1061</v>
      </c>
      <c r="F134" s="84" t="s">
        <v>1062</v>
      </c>
      <c r="G134" s="51" t="s">
        <v>3440</v>
      </c>
      <c r="H134" s="51" t="s">
        <v>3374</v>
      </c>
      <c r="I134" s="28" t="s">
        <v>33</v>
      </c>
      <c r="J134" s="29" t="s">
        <v>33</v>
      </c>
      <c r="K134" s="40" t="s">
        <v>3358</v>
      </c>
      <c r="L134" s="31" t="s">
        <v>33</v>
      </c>
      <c r="M134" s="51">
        <v>4.0</v>
      </c>
      <c r="N134" s="51" t="s">
        <v>1066</v>
      </c>
      <c r="O134" s="51" t="s">
        <v>3614</v>
      </c>
      <c r="P134" s="51" t="s">
        <v>3615</v>
      </c>
      <c r="Q134" s="51" t="str">
        <f>IF(COUNTIF(T_MASTER[Main Task ID],E134)=0,"",IF(COUNTIFS(T_MASTER[Main Task ID],E134,T_MASTER[Overall Status],"Done")=COUNTIF(T_MASTER[Main Task ID],E134),"Done",IF(COUNTIFS(T_MASTER[Main Task ID],E134,T_MASTER[Overall Status],"Blocked")&gt;0,"Blocked",IF(COUNTIFS(T_MASTER[Main Task ID],E134,T_MASTER[Overall Status],"In Progress")&gt;0,"In Progress",IF(COUNTIFS(T_MASTER[Main Task ID],E134,T_MASTER[Overall Status],"Not Started")=COUNTIF(T_MASTER[Main Task ID],E134),"Not Started","In Progress")))))</f>
        <v>Not Started</v>
      </c>
    </row>
    <row r="135" ht="37.5" customHeight="1">
      <c r="A135" s="40">
        <v>133.0</v>
      </c>
      <c r="B135" s="40" t="s">
        <v>111</v>
      </c>
      <c r="C135" s="40" t="s">
        <v>112</v>
      </c>
      <c r="D135" s="40" t="s">
        <v>987</v>
      </c>
      <c r="E135" s="40" t="s">
        <v>1080</v>
      </c>
      <c r="F135" s="82" t="s">
        <v>1081</v>
      </c>
      <c r="G135" s="40" t="s">
        <v>3440</v>
      </c>
      <c r="H135" s="40" t="s">
        <v>3533</v>
      </c>
      <c r="I135" s="40" t="s">
        <v>3358</v>
      </c>
      <c r="J135" s="29" t="s">
        <v>33</v>
      </c>
      <c r="K135" s="40" t="s">
        <v>3358</v>
      </c>
      <c r="L135" s="31" t="s">
        <v>33</v>
      </c>
      <c r="M135" s="40">
        <v>2.0</v>
      </c>
      <c r="N135" s="40" t="s">
        <v>1085</v>
      </c>
      <c r="O135" s="40" t="s">
        <v>3616</v>
      </c>
      <c r="P135" s="40" t="s">
        <v>3617</v>
      </c>
      <c r="Q135" s="40" t="str">
        <f>IF(COUNTIF(T_MASTER[Main Task ID],E135)=0,"",IF(COUNTIFS(T_MASTER[Main Task ID],E135,T_MASTER[Overall Status],"Done")=COUNTIF(T_MASTER[Main Task ID],E135),"Done",IF(COUNTIFS(T_MASTER[Main Task ID],E135,T_MASTER[Overall Status],"Blocked")&gt;0,"Blocked",IF(COUNTIFS(T_MASTER[Main Task ID],E135,T_MASTER[Overall Status],"In Progress")&gt;0,"In Progress",IF(COUNTIFS(T_MASTER[Main Task ID],E135,T_MASTER[Overall Status],"Not Started")=COUNTIF(T_MASTER[Main Task ID],E135),"Not Started","In Progress")))))</f>
        <v>Not Started</v>
      </c>
    </row>
    <row r="136" ht="37.5" customHeight="1">
      <c r="A136" s="51">
        <v>134.0</v>
      </c>
      <c r="B136" s="51" t="s">
        <v>111</v>
      </c>
      <c r="C136" s="51" t="s">
        <v>112</v>
      </c>
      <c r="D136" s="51" t="s">
        <v>987</v>
      </c>
      <c r="E136" s="51" t="s">
        <v>1090</v>
      </c>
      <c r="F136" s="84" t="s">
        <v>1091</v>
      </c>
      <c r="G136" s="51" t="s">
        <v>3440</v>
      </c>
      <c r="H136" s="51" t="s">
        <v>3533</v>
      </c>
      <c r="I136" s="40" t="s">
        <v>3358</v>
      </c>
      <c r="J136" s="29" t="s">
        <v>33</v>
      </c>
      <c r="K136" s="40" t="s">
        <v>3358</v>
      </c>
      <c r="L136" s="31" t="s">
        <v>33</v>
      </c>
      <c r="M136" s="51">
        <v>2.0</v>
      </c>
      <c r="N136" s="51" t="s">
        <v>1094</v>
      </c>
      <c r="O136" s="51" t="s">
        <v>3618</v>
      </c>
      <c r="P136" s="51" t="s">
        <v>3619</v>
      </c>
      <c r="Q136" s="51" t="str">
        <f>IF(COUNTIF(T_MASTER[Main Task ID],E136)=0,"",IF(COUNTIFS(T_MASTER[Main Task ID],E136,T_MASTER[Overall Status],"Done")=COUNTIF(T_MASTER[Main Task ID],E136),"Done",IF(COUNTIFS(T_MASTER[Main Task ID],E136,T_MASTER[Overall Status],"Blocked")&gt;0,"Blocked",IF(COUNTIFS(T_MASTER[Main Task ID],E136,T_MASTER[Overall Status],"In Progress")&gt;0,"In Progress",IF(COUNTIFS(T_MASTER[Main Task ID],E136,T_MASTER[Overall Status],"Not Started")=COUNTIF(T_MASTER[Main Task ID],E136),"Not Started","In Progress")))))</f>
        <v>Not Started</v>
      </c>
    </row>
    <row r="137" ht="37.5" customHeight="1">
      <c r="A137" s="40">
        <v>135.0</v>
      </c>
      <c r="B137" s="40" t="s">
        <v>111</v>
      </c>
      <c r="C137" s="40" t="s">
        <v>112</v>
      </c>
      <c r="D137" s="40" t="s">
        <v>987</v>
      </c>
      <c r="E137" s="40" t="s">
        <v>1104</v>
      </c>
      <c r="F137" s="82" t="s">
        <v>1105</v>
      </c>
      <c r="G137" s="40" t="s">
        <v>3440</v>
      </c>
      <c r="H137" s="40" t="s">
        <v>3374</v>
      </c>
      <c r="I137" s="28" t="s">
        <v>33</v>
      </c>
      <c r="J137" s="29" t="s">
        <v>33</v>
      </c>
      <c r="K137" s="40" t="s">
        <v>3358</v>
      </c>
      <c r="L137" s="31" t="s">
        <v>33</v>
      </c>
      <c r="M137" s="40">
        <v>4.0</v>
      </c>
      <c r="N137" s="40" t="s">
        <v>1108</v>
      </c>
      <c r="O137" s="40" t="s">
        <v>3620</v>
      </c>
      <c r="P137" s="40" t="s">
        <v>3621</v>
      </c>
      <c r="Q137" s="40" t="str">
        <f>IF(COUNTIF(T_MASTER[Main Task ID],E137)=0,"",IF(COUNTIFS(T_MASTER[Main Task ID],E137,T_MASTER[Overall Status],"Done")=COUNTIF(T_MASTER[Main Task ID],E137),"Done",IF(COUNTIFS(T_MASTER[Main Task ID],E137,T_MASTER[Overall Status],"Blocked")&gt;0,"Blocked",IF(COUNTIFS(T_MASTER[Main Task ID],E137,T_MASTER[Overall Status],"In Progress")&gt;0,"In Progress",IF(COUNTIFS(T_MASTER[Main Task ID],E137,T_MASTER[Overall Status],"Not Started")=COUNTIF(T_MASTER[Main Task ID],E137),"Not Started","In Progress")))))</f>
        <v>Not Started</v>
      </c>
    </row>
    <row r="138" ht="37.5" customHeight="1">
      <c r="A138" s="51">
        <v>136.0</v>
      </c>
      <c r="B138" s="51" t="s">
        <v>111</v>
      </c>
      <c r="C138" s="51" t="s">
        <v>112</v>
      </c>
      <c r="D138" s="51" t="s">
        <v>987</v>
      </c>
      <c r="E138" s="51" t="s">
        <v>1114</v>
      </c>
      <c r="F138" s="84" t="s">
        <v>1115</v>
      </c>
      <c r="G138" s="51" t="s">
        <v>3440</v>
      </c>
      <c r="H138" s="51" t="s">
        <v>3374</v>
      </c>
      <c r="I138" s="28" t="s">
        <v>33</v>
      </c>
      <c r="J138" s="29" t="s">
        <v>33</v>
      </c>
      <c r="K138" s="40" t="s">
        <v>3358</v>
      </c>
      <c r="L138" s="31" t="s">
        <v>33</v>
      </c>
      <c r="M138" s="51">
        <v>4.0</v>
      </c>
      <c r="N138" s="51" t="s">
        <v>1119</v>
      </c>
      <c r="O138" s="51" t="s">
        <v>3622</v>
      </c>
      <c r="P138" s="51" t="s">
        <v>3623</v>
      </c>
      <c r="Q138" s="51" t="str">
        <f>IF(COUNTIF(T_MASTER[Main Task ID],E138)=0,"",IF(COUNTIFS(T_MASTER[Main Task ID],E138,T_MASTER[Overall Status],"Done")=COUNTIF(T_MASTER[Main Task ID],E138),"Done",IF(COUNTIFS(T_MASTER[Main Task ID],E138,T_MASTER[Overall Status],"Blocked")&gt;0,"Blocked",IF(COUNTIFS(T_MASTER[Main Task ID],E138,T_MASTER[Overall Status],"In Progress")&gt;0,"In Progress",IF(COUNTIFS(T_MASTER[Main Task ID],E138,T_MASTER[Overall Status],"Not Started")=COUNTIF(T_MASTER[Main Task ID],E138),"Not Started","In Progress")))))</f>
        <v>Not Started</v>
      </c>
    </row>
    <row r="139" ht="37.5" customHeight="1">
      <c r="A139" s="40">
        <v>137.0</v>
      </c>
      <c r="B139" s="40" t="s">
        <v>111</v>
      </c>
      <c r="C139" s="40" t="s">
        <v>112</v>
      </c>
      <c r="D139" s="40" t="s">
        <v>987</v>
      </c>
      <c r="E139" s="40" t="s">
        <v>1142</v>
      </c>
      <c r="F139" s="82" t="s">
        <v>1143</v>
      </c>
      <c r="G139" s="40" t="s">
        <v>3440</v>
      </c>
      <c r="H139" s="40" t="s">
        <v>3533</v>
      </c>
      <c r="I139" s="40" t="s">
        <v>3358</v>
      </c>
      <c r="J139" s="29" t="s">
        <v>33</v>
      </c>
      <c r="K139" s="40" t="s">
        <v>3358</v>
      </c>
      <c r="L139" s="31" t="s">
        <v>33</v>
      </c>
      <c r="M139" s="40">
        <v>2.0</v>
      </c>
      <c r="N139" s="40" t="s">
        <v>1147</v>
      </c>
      <c r="O139" s="40" t="s">
        <v>3624</v>
      </c>
      <c r="P139" s="40" t="s">
        <v>3625</v>
      </c>
      <c r="Q139" s="40" t="str">
        <f>IF(COUNTIF(T_MASTER[Main Task ID],E139)=0,"",IF(COUNTIFS(T_MASTER[Main Task ID],E139,T_MASTER[Overall Status],"Done")=COUNTIF(T_MASTER[Main Task ID],E139),"Done",IF(COUNTIFS(T_MASTER[Main Task ID],E139,T_MASTER[Overall Status],"Blocked")&gt;0,"Blocked",IF(COUNTIFS(T_MASTER[Main Task ID],E139,T_MASTER[Overall Status],"In Progress")&gt;0,"In Progress",IF(COUNTIFS(T_MASTER[Main Task ID],E139,T_MASTER[Overall Status],"Not Started")=COUNTIF(T_MASTER[Main Task ID],E139),"Not Started","In Progress")))))</f>
        <v>Not Started</v>
      </c>
    </row>
    <row r="140" ht="37.5" customHeight="1">
      <c r="A140" s="51">
        <v>138.0</v>
      </c>
      <c r="B140" s="51" t="s">
        <v>115</v>
      </c>
      <c r="C140" s="51" t="s">
        <v>116</v>
      </c>
      <c r="D140" s="51" t="s">
        <v>1151</v>
      </c>
      <c r="E140" s="51" t="s">
        <v>1154</v>
      </c>
      <c r="F140" s="84" t="s">
        <v>1155</v>
      </c>
      <c r="G140" s="51" t="s">
        <v>3393</v>
      </c>
      <c r="H140" s="51" t="s">
        <v>3374</v>
      </c>
      <c r="I140" s="28" t="s">
        <v>33</v>
      </c>
      <c r="J140" s="29" t="s">
        <v>33</v>
      </c>
      <c r="K140" s="40" t="s">
        <v>3358</v>
      </c>
      <c r="L140" s="31" t="s">
        <v>33</v>
      </c>
      <c r="M140" s="51">
        <v>4.0</v>
      </c>
      <c r="N140" s="51" t="s">
        <v>1160</v>
      </c>
      <c r="O140" s="51" t="s">
        <v>3626</v>
      </c>
      <c r="P140" s="51" t="s">
        <v>3627</v>
      </c>
      <c r="Q140" s="51" t="str">
        <f>IF(COUNTIF(T_MASTER[Main Task ID],E140)=0,"",IF(COUNTIFS(T_MASTER[Main Task ID],E140,T_MASTER[Overall Status],"Done")=COUNTIF(T_MASTER[Main Task ID],E140),"Done",IF(COUNTIFS(T_MASTER[Main Task ID],E140,T_MASTER[Overall Status],"Blocked")&gt;0,"Blocked",IF(COUNTIFS(T_MASTER[Main Task ID],E140,T_MASTER[Overall Status],"In Progress")&gt;0,"In Progress",IF(COUNTIFS(T_MASTER[Main Task ID],E140,T_MASTER[Overall Status],"Not Started")=COUNTIF(T_MASTER[Main Task ID],E140),"Not Started","In Progress")))))</f>
        <v>Not Started</v>
      </c>
    </row>
    <row r="141" ht="37.5" customHeight="1">
      <c r="A141" s="40">
        <v>139.0</v>
      </c>
      <c r="B141" s="40" t="s">
        <v>115</v>
      </c>
      <c r="C141" s="40" t="s">
        <v>116</v>
      </c>
      <c r="D141" s="40" t="s">
        <v>1151</v>
      </c>
      <c r="E141" s="40" t="s">
        <v>1170</v>
      </c>
      <c r="F141" s="82" t="s">
        <v>1171</v>
      </c>
      <c r="G141" s="40" t="s">
        <v>3393</v>
      </c>
      <c r="H141" s="40" t="s">
        <v>3374</v>
      </c>
      <c r="I141" s="28" t="s">
        <v>33</v>
      </c>
      <c r="J141" s="29" t="s">
        <v>33</v>
      </c>
      <c r="K141" s="40" t="s">
        <v>3358</v>
      </c>
      <c r="L141" s="31" t="s">
        <v>33</v>
      </c>
      <c r="M141" s="40">
        <v>4.0</v>
      </c>
      <c r="N141" s="40" t="s">
        <v>1174</v>
      </c>
      <c r="O141" s="40" t="s">
        <v>3630</v>
      </c>
      <c r="P141" s="40" t="s">
        <v>3631</v>
      </c>
      <c r="Q141" s="40" t="str">
        <f>IF(COUNTIF(T_MASTER[Main Task ID],E141)=0,"",IF(COUNTIFS(T_MASTER[Main Task ID],E141,T_MASTER[Overall Status],"Done")=COUNTIF(T_MASTER[Main Task ID],E141),"Done",IF(COUNTIFS(T_MASTER[Main Task ID],E141,T_MASTER[Overall Status],"Blocked")&gt;0,"Blocked",IF(COUNTIFS(T_MASTER[Main Task ID],E141,T_MASTER[Overall Status],"In Progress")&gt;0,"In Progress",IF(COUNTIFS(T_MASTER[Main Task ID],E141,T_MASTER[Overall Status],"Not Started")=COUNTIF(T_MASTER[Main Task ID],E141),"Not Started","In Progress")))))</f>
        <v>Not Started</v>
      </c>
    </row>
    <row r="142" ht="37.5" customHeight="1">
      <c r="A142" s="51">
        <v>140.0</v>
      </c>
      <c r="B142" s="51" t="s">
        <v>115</v>
      </c>
      <c r="C142" s="51" t="s">
        <v>116</v>
      </c>
      <c r="D142" s="51" t="s">
        <v>1151</v>
      </c>
      <c r="E142" s="51" t="s">
        <v>1179</v>
      </c>
      <c r="F142" s="84" t="s">
        <v>1180</v>
      </c>
      <c r="G142" s="51" t="s">
        <v>3393</v>
      </c>
      <c r="H142" s="51" t="s">
        <v>3374</v>
      </c>
      <c r="I142" s="28" t="s">
        <v>33</v>
      </c>
      <c r="J142" s="29" t="s">
        <v>33</v>
      </c>
      <c r="K142" s="40" t="s">
        <v>3358</v>
      </c>
      <c r="L142" s="31" t="s">
        <v>33</v>
      </c>
      <c r="M142" s="51">
        <v>4.0</v>
      </c>
      <c r="N142" s="51" t="s">
        <v>1184</v>
      </c>
      <c r="O142" s="51" t="s">
        <v>3632</v>
      </c>
      <c r="P142" s="51" t="s">
        <v>3633</v>
      </c>
      <c r="Q142" s="51" t="str">
        <f>IF(COUNTIF(T_MASTER[Main Task ID],E142)=0,"",IF(COUNTIFS(T_MASTER[Main Task ID],E142,T_MASTER[Overall Status],"Done")=COUNTIF(T_MASTER[Main Task ID],E142),"Done",IF(COUNTIFS(T_MASTER[Main Task ID],E142,T_MASTER[Overall Status],"Blocked")&gt;0,"Blocked",IF(COUNTIFS(T_MASTER[Main Task ID],E142,T_MASTER[Overall Status],"In Progress")&gt;0,"In Progress",IF(COUNTIFS(T_MASTER[Main Task ID],E142,T_MASTER[Overall Status],"Not Started")=COUNTIF(T_MASTER[Main Task ID],E142),"Not Started","In Progress")))))</f>
        <v>Not Started</v>
      </c>
    </row>
    <row r="143" ht="37.5" customHeight="1">
      <c r="A143" s="40">
        <v>141.0</v>
      </c>
      <c r="B143" s="40" t="s">
        <v>115</v>
      </c>
      <c r="C143" s="40" t="s">
        <v>116</v>
      </c>
      <c r="D143" s="40" t="s">
        <v>1151</v>
      </c>
      <c r="E143" s="40" t="s">
        <v>1196</v>
      </c>
      <c r="F143" s="82" t="s">
        <v>1197</v>
      </c>
      <c r="G143" s="40" t="s">
        <v>3393</v>
      </c>
      <c r="H143" s="40" t="s">
        <v>3374</v>
      </c>
      <c r="I143" s="28" t="s">
        <v>33</v>
      </c>
      <c r="J143" s="29" t="s">
        <v>33</v>
      </c>
      <c r="K143" s="40" t="s">
        <v>3358</v>
      </c>
      <c r="L143" s="31" t="s">
        <v>33</v>
      </c>
      <c r="M143" s="40">
        <v>4.0</v>
      </c>
      <c r="N143" s="40" t="s">
        <v>1201</v>
      </c>
      <c r="O143" s="40" t="s">
        <v>3634</v>
      </c>
      <c r="P143" s="40" t="s">
        <v>3635</v>
      </c>
      <c r="Q143" s="40" t="str">
        <f>IF(COUNTIF(T_MASTER[Main Task ID],E143)=0,"",IF(COUNTIFS(T_MASTER[Main Task ID],E143,T_MASTER[Overall Status],"Done")=COUNTIF(T_MASTER[Main Task ID],E143),"Done",IF(COUNTIFS(T_MASTER[Main Task ID],E143,T_MASTER[Overall Status],"Blocked")&gt;0,"Blocked",IF(COUNTIFS(T_MASTER[Main Task ID],E143,T_MASTER[Overall Status],"In Progress")&gt;0,"In Progress",IF(COUNTIFS(T_MASTER[Main Task ID],E143,T_MASTER[Overall Status],"Not Started")=COUNTIF(T_MASTER[Main Task ID],E143),"Not Started","In Progress")))))</f>
        <v>Not Started</v>
      </c>
    </row>
    <row r="144" ht="37.5" customHeight="1">
      <c r="A144" s="51">
        <v>142.0</v>
      </c>
      <c r="B144" s="51" t="s">
        <v>115</v>
      </c>
      <c r="C144" s="51" t="s">
        <v>116</v>
      </c>
      <c r="D144" s="51" t="s">
        <v>1151</v>
      </c>
      <c r="E144" s="51" t="s">
        <v>1207</v>
      </c>
      <c r="F144" s="84" t="s">
        <v>1208</v>
      </c>
      <c r="G144" s="51" t="s">
        <v>3393</v>
      </c>
      <c r="H144" s="51" t="s">
        <v>3374</v>
      </c>
      <c r="I144" s="28" t="s">
        <v>33</v>
      </c>
      <c r="J144" s="29" t="s">
        <v>33</v>
      </c>
      <c r="K144" s="40" t="s">
        <v>3358</v>
      </c>
      <c r="L144" s="31" t="s">
        <v>33</v>
      </c>
      <c r="M144" s="51">
        <v>3.0</v>
      </c>
      <c r="N144" s="51" t="s">
        <v>1211</v>
      </c>
      <c r="O144" s="51" t="s">
        <v>3636</v>
      </c>
      <c r="P144" s="51" t="s">
        <v>3637</v>
      </c>
      <c r="Q144" s="51" t="str">
        <f>IF(COUNTIF(T_MASTER[Main Task ID],E144)=0,"",IF(COUNTIFS(T_MASTER[Main Task ID],E144,T_MASTER[Overall Status],"Done")=COUNTIF(T_MASTER[Main Task ID],E144),"Done",IF(COUNTIFS(T_MASTER[Main Task ID],E144,T_MASTER[Overall Status],"Blocked")&gt;0,"Blocked",IF(COUNTIFS(T_MASTER[Main Task ID],E144,T_MASTER[Overall Status],"In Progress")&gt;0,"In Progress",IF(COUNTIFS(T_MASTER[Main Task ID],E144,T_MASTER[Overall Status],"Not Started")=COUNTIF(T_MASTER[Main Task ID],E144),"Not Started","In Progress")))))</f>
        <v>Not Started</v>
      </c>
    </row>
    <row r="145" ht="37.5" customHeight="1">
      <c r="A145" s="40">
        <v>143.0</v>
      </c>
      <c r="B145" s="40" t="s">
        <v>115</v>
      </c>
      <c r="C145" s="40" t="s">
        <v>116</v>
      </c>
      <c r="D145" s="40" t="s">
        <v>1151</v>
      </c>
      <c r="E145" s="40" t="s">
        <v>1222</v>
      </c>
      <c r="F145" s="82" t="s">
        <v>1223</v>
      </c>
      <c r="G145" s="40" t="s">
        <v>3393</v>
      </c>
      <c r="H145" s="40" t="s">
        <v>3374</v>
      </c>
      <c r="I145" s="28" t="s">
        <v>33</v>
      </c>
      <c r="J145" s="29" t="s">
        <v>33</v>
      </c>
      <c r="K145" s="40" t="s">
        <v>3358</v>
      </c>
      <c r="L145" s="31" t="s">
        <v>33</v>
      </c>
      <c r="M145" s="40">
        <v>3.0</v>
      </c>
      <c r="N145" s="40" t="s">
        <v>1227</v>
      </c>
      <c r="O145" s="40" t="s">
        <v>3638</v>
      </c>
      <c r="P145" s="40" t="s">
        <v>3639</v>
      </c>
      <c r="Q145" s="40" t="str">
        <f>IF(COUNTIF(T_MASTER[Main Task ID],E145)=0,"",IF(COUNTIFS(T_MASTER[Main Task ID],E145,T_MASTER[Overall Status],"Done")=COUNTIF(T_MASTER[Main Task ID],E145),"Done",IF(COUNTIFS(T_MASTER[Main Task ID],E145,T_MASTER[Overall Status],"Blocked")&gt;0,"Blocked",IF(COUNTIFS(T_MASTER[Main Task ID],E145,T_MASTER[Overall Status],"In Progress")&gt;0,"In Progress",IF(COUNTIFS(T_MASTER[Main Task ID],E145,T_MASTER[Overall Status],"Not Started")=COUNTIF(T_MASTER[Main Task ID],E145),"Not Started","In Progress")))))</f>
        <v>Not Started</v>
      </c>
    </row>
    <row r="146" ht="37.5" customHeight="1">
      <c r="A146" s="51">
        <v>144.0</v>
      </c>
      <c r="B146" s="51" t="s">
        <v>115</v>
      </c>
      <c r="C146" s="51" t="s">
        <v>116</v>
      </c>
      <c r="D146" s="51" t="s">
        <v>1151</v>
      </c>
      <c r="E146" s="51" t="s">
        <v>1233</v>
      </c>
      <c r="F146" s="84" t="s">
        <v>1234</v>
      </c>
      <c r="G146" s="51" t="s">
        <v>3393</v>
      </c>
      <c r="H146" s="51" t="s">
        <v>3374</v>
      </c>
      <c r="I146" s="28" t="s">
        <v>33</v>
      </c>
      <c r="J146" s="29" t="s">
        <v>33</v>
      </c>
      <c r="K146" s="40" t="s">
        <v>3358</v>
      </c>
      <c r="L146" s="31" t="s">
        <v>33</v>
      </c>
      <c r="M146" s="51">
        <v>3.0</v>
      </c>
      <c r="N146" s="51" t="s">
        <v>1237</v>
      </c>
      <c r="O146" s="51" t="s">
        <v>3640</v>
      </c>
      <c r="P146" s="51" t="s">
        <v>3641</v>
      </c>
      <c r="Q146" s="51" t="str">
        <f>IF(COUNTIF(T_MASTER[Main Task ID],E146)=0,"",IF(COUNTIFS(T_MASTER[Main Task ID],E146,T_MASTER[Overall Status],"Done")=COUNTIF(T_MASTER[Main Task ID],E146),"Done",IF(COUNTIFS(T_MASTER[Main Task ID],E146,T_MASTER[Overall Status],"Blocked")&gt;0,"Blocked",IF(COUNTIFS(T_MASTER[Main Task ID],E146,T_MASTER[Overall Status],"In Progress")&gt;0,"In Progress",IF(COUNTIFS(T_MASTER[Main Task ID],E146,T_MASTER[Overall Status],"Not Started")=COUNTIF(T_MASTER[Main Task ID],E146),"Not Started","In Progress")))))</f>
        <v>Not Started</v>
      </c>
    </row>
    <row r="147" ht="37.5" customHeight="1">
      <c r="A147" s="40">
        <v>145.0</v>
      </c>
      <c r="B147" s="40" t="s">
        <v>115</v>
      </c>
      <c r="C147" s="40" t="s">
        <v>116</v>
      </c>
      <c r="D147" s="40" t="s">
        <v>1151</v>
      </c>
      <c r="E147" s="40" t="s">
        <v>2627</v>
      </c>
      <c r="F147" s="82" t="s">
        <v>2628</v>
      </c>
      <c r="G147" s="40" t="s">
        <v>3393</v>
      </c>
      <c r="H147" s="40" t="s">
        <v>3366</v>
      </c>
      <c r="I147" s="28" t="s">
        <v>33</v>
      </c>
      <c r="J147" s="40" t="s">
        <v>3358</v>
      </c>
      <c r="K147" s="40" t="s">
        <v>3358</v>
      </c>
      <c r="L147" s="31" t="s">
        <v>33</v>
      </c>
      <c r="M147" s="40">
        <v>2.0</v>
      </c>
      <c r="N147" s="40" t="s">
        <v>2631</v>
      </c>
      <c r="O147" s="40" t="s">
        <v>3465</v>
      </c>
      <c r="P147" s="40" t="s">
        <v>3642</v>
      </c>
      <c r="Q147" s="40" t="str">
        <f>IF(COUNTIF(T_MASTER[Main Task ID],E147)=0,"",IF(COUNTIFS(T_MASTER[Main Task ID],E147,T_MASTER[Overall Status],"Done")=COUNTIF(T_MASTER[Main Task ID],E147),"Done",IF(COUNTIFS(T_MASTER[Main Task ID],E147,T_MASTER[Overall Status],"Blocked")&gt;0,"Blocked",IF(COUNTIFS(T_MASTER[Main Task ID],E147,T_MASTER[Overall Status],"In Progress")&gt;0,"In Progress",IF(COUNTIFS(T_MASTER[Main Task ID],E147,T_MASTER[Overall Status],"Not Started")=COUNTIF(T_MASTER[Main Task ID],E147),"Not Started","In Progress")))))</f>
        <v>Not Started</v>
      </c>
    </row>
    <row r="148" ht="37.5" customHeight="1">
      <c r="A148" s="51">
        <v>146.0</v>
      </c>
      <c r="B148" s="51" t="s">
        <v>115</v>
      </c>
      <c r="C148" s="51" t="s">
        <v>116</v>
      </c>
      <c r="D148" s="51" t="s">
        <v>1151</v>
      </c>
      <c r="E148" s="51" t="s">
        <v>2636</v>
      </c>
      <c r="F148" s="84" t="s">
        <v>2637</v>
      </c>
      <c r="G148" s="51" t="s">
        <v>200</v>
      </c>
      <c r="H148" s="51" t="s">
        <v>48</v>
      </c>
      <c r="I148" s="28" t="s">
        <v>33</v>
      </c>
      <c r="J148" s="40" t="s">
        <v>3358</v>
      </c>
      <c r="K148" s="40" t="s">
        <v>3358</v>
      </c>
      <c r="L148" s="40" t="s">
        <v>3358</v>
      </c>
      <c r="M148" s="51">
        <v>2.0</v>
      </c>
      <c r="N148" s="51" t="s">
        <v>2641</v>
      </c>
      <c r="O148" s="51" t="s">
        <v>3465</v>
      </c>
      <c r="P148" s="51" t="s">
        <v>3643</v>
      </c>
      <c r="Q148" s="51" t="str">
        <f>IF(COUNTIF(T_MASTER[Main Task ID],E148)=0,"",IF(COUNTIFS(T_MASTER[Main Task ID],E148,T_MASTER[Overall Status],"Done")=COUNTIF(T_MASTER[Main Task ID],E148),"Done",IF(COUNTIFS(T_MASTER[Main Task ID],E148,T_MASTER[Overall Status],"Blocked")&gt;0,"Blocked",IF(COUNTIFS(T_MASTER[Main Task ID],E148,T_MASTER[Overall Status],"In Progress")&gt;0,"In Progress",IF(COUNTIFS(T_MASTER[Main Task ID],E148,T_MASTER[Overall Status],"Not Started")=COUNTIF(T_MASTER[Main Task ID],E148),"Not Started","In Progress")))))</f>
        <v>Not Started</v>
      </c>
    </row>
    <row r="149" ht="37.5" customHeight="1">
      <c r="A149" s="40">
        <v>147.0</v>
      </c>
      <c r="B149" s="40" t="s">
        <v>115</v>
      </c>
      <c r="C149" s="40" t="s">
        <v>116</v>
      </c>
      <c r="D149" s="40" t="s">
        <v>1151</v>
      </c>
      <c r="E149" s="40" t="s">
        <v>1249</v>
      </c>
      <c r="F149" s="82" t="s">
        <v>1250</v>
      </c>
      <c r="G149" s="40" t="s">
        <v>3393</v>
      </c>
      <c r="H149" s="40" t="s">
        <v>3374</v>
      </c>
      <c r="I149" s="28" t="s">
        <v>33</v>
      </c>
      <c r="J149" s="29" t="s">
        <v>33</v>
      </c>
      <c r="K149" s="40" t="s">
        <v>3358</v>
      </c>
      <c r="L149" s="31" t="s">
        <v>33</v>
      </c>
      <c r="M149" s="40">
        <v>4.0</v>
      </c>
      <c r="N149" s="40" t="s">
        <v>1254</v>
      </c>
      <c r="O149" s="40" t="s">
        <v>3465</v>
      </c>
      <c r="P149" s="40" t="s">
        <v>3644</v>
      </c>
      <c r="Q149" s="40" t="str">
        <f>IF(COUNTIF(T_MASTER[Main Task ID],E149)=0,"",IF(COUNTIFS(T_MASTER[Main Task ID],E149,T_MASTER[Overall Status],"Done")=COUNTIF(T_MASTER[Main Task ID],E149),"Done",IF(COUNTIFS(T_MASTER[Main Task ID],E149,T_MASTER[Overall Status],"Blocked")&gt;0,"Blocked",IF(COUNTIFS(T_MASTER[Main Task ID],E149,T_MASTER[Overall Status],"In Progress")&gt;0,"In Progress",IF(COUNTIFS(T_MASTER[Main Task ID],E149,T_MASTER[Overall Status],"Not Started")=COUNTIF(T_MASTER[Main Task ID],E149),"Not Started","In Progress")))))</f>
        <v>Not Started</v>
      </c>
    </row>
    <row r="150" ht="37.5" customHeight="1">
      <c r="A150" s="51">
        <v>148.0</v>
      </c>
      <c r="B150" s="51" t="s">
        <v>115</v>
      </c>
      <c r="C150" s="51" t="s">
        <v>116</v>
      </c>
      <c r="D150" s="51" t="s">
        <v>1151</v>
      </c>
      <c r="E150" s="51" t="s">
        <v>2661</v>
      </c>
      <c r="F150" s="84" t="s">
        <v>2662</v>
      </c>
      <c r="G150" s="51" t="s">
        <v>3440</v>
      </c>
      <c r="H150" s="51" t="s">
        <v>3366</v>
      </c>
      <c r="I150" s="28" t="s">
        <v>33</v>
      </c>
      <c r="J150" s="40" t="s">
        <v>3358</v>
      </c>
      <c r="K150" s="40" t="s">
        <v>3358</v>
      </c>
      <c r="L150" s="31" t="s">
        <v>33</v>
      </c>
      <c r="M150" s="51">
        <v>2.0</v>
      </c>
      <c r="N150" s="51" t="s">
        <v>2665</v>
      </c>
      <c r="O150" s="51" t="s">
        <v>3645</v>
      </c>
      <c r="P150" s="51" t="s">
        <v>3646</v>
      </c>
      <c r="Q150" s="51" t="str">
        <f>IF(COUNTIF(T_MASTER[Main Task ID],E150)=0,"",IF(COUNTIFS(T_MASTER[Main Task ID],E150,T_MASTER[Overall Status],"Done")=COUNTIF(T_MASTER[Main Task ID],E150),"Done",IF(COUNTIFS(T_MASTER[Main Task ID],E150,T_MASTER[Overall Status],"Blocked")&gt;0,"Blocked",IF(COUNTIFS(T_MASTER[Main Task ID],E150,T_MASTER[Overall Status],"In Progress")&gt;0,"In Progress",IF(COUNTIFS(T_MASTER[Main Task ID],E150,T_MASTER[Overall Status],"Not Started")=COUNTIF(T_MASTER[Main Task ID],E150),"Not Started","In Progress")))))</f>
        <v>Not Started</v>
      </c>
    </row>
    <row r="151" ht="37.5" customHeight="1">
      <c r="A151" s="40">
        <v>149.0</v>
      </c>
      <c r="B151" s="40" t="s">
        <v>118</v>
      </c>
      <c r="C151" s="40" t="s">
        <v>119</v>
      </c>
      <c r="D151" s="40" t="s">
        <v>1259</v>
      </c>
      <c r="E151" s="40" t="s">
        <v>1262</v>
      </c>
      <c r="F151" s="82" t="s">
        <v>1263</v>
      </c>
      <c r="G151" s="40" t="s">
        <v>3393</v>
      </c>
      <c r="H151" s="40" t="s">
        <v>3374</v>
      </c>
      <c r="I151" s="28" t="s">
        <v>33</v>
      </c>
      <c r="J151" s="29" t="s">
        <v>33</v>
      </c>
      <c r="K151" s="40" t="s">
        <v>3358</v>
      </c>
      <c r="L151" s="31" t="s">
        <v>33</v>
      </c>
      <c r="M151" s="40">
        <v>4.0</v>
      </c>
      <c r="N151" s="40" t="s">
        <v>1267</v>
      </c>
      <c r="O151" s="40" t="s">
        <v>3647</v>
      </c>
      <c r="P151" s="40" t="s">
        <v>3648</v>
      </c>
      <c r="Q151" s="40" t="str">
        <f>IF(COUNTIF(T_MASTER[Main Task ID],E151)=0,"",IF(COUNTIFS(T_MASTER[Main Task ID],E151,T_MASTER[Overall Status],"Done")=COUNTIF(T_MASTER[Main Task ID],E151),"Done",IF(COUNTIFS(T_MASTER[Main Task ID],E151,T_MASTER[Overall Status],"Blocked")&gt;0,"Blocked",IF(COUNTIFS(T_MASTER[Main Task ID],E151,T_MASTER[Overall Status],"In Progress")&gt;0,"In Progress",IF(COUNTIFS(T_MASTER[Main Task ID],E151,T_MASTER[Overall Status],"Not Started")=COUNTIF(T_MASTER[Main Task ID],E151),"Not Started","In Progress")))))</f>
        <v>Not Started</v>
      </c>
    </row>
    <row r="152" ht="37.5" customHeight="1">
      <c r="A152" s="51">
        <v>150.0</v>
      </c>
      <c r="B152" s="51" t="s">
        <v>118</v>
      </c>
      <c r="C152" s="51" t="s">
        <v>119</v>
      </c>
      <c r="D152" s="51" t="s">
        <v>1259</v>
      </c>
      <c r="E152" s="51" t="s">
        <v>1278</v>
      </c>
      <c r="F152" s="84" t="s">
        <v>1279</v>
      </c>
      <c r="G152" s="51" t="s">
        <v>3512</v>
      </c>
      <c r="H152" s="51" t="s">
        <v>3374</v>
      </c>
      <c r="I152" s="28" t="s">
        <v>33</v>
      </c>
      <c r="J152" s="29" t="s">
        <v>33</v>
      </c>
      <c r="K152" s="40" t="s">
        <v>3358</v>
      </c>
      <c r="L152" s="31" t="s">
        <v>33</v>
      </c>
      <c r="M152" s="51">
        <v>5.0</v>
      </c>
      <c r="N152" s="51" t="s">
        <v>1282</v>
      </c>
      <c r="O152" s="51" t="s">
        <v>3649</v>
      </c>
      <c r="P152" s="51" t="s">
        <v>3650</v>
      </c>
      <c r="Q152" s="51" t="str">
        <f>IF(COUNTIF(T_MASTER[Main Task ID],E152)=0,"",IF(COUNTIFS(T_MASTER[Main Task ID],E152,T_MASTER[Overall Status],"Done")=COUNTIF(T_MASTER[Main Task ID],E152),"Done",IF(COUNTIFS(T_MASTER[Main Task ID],E152,T_MASTER[Overall Status],"Blocked")&gt;0,"Blocked",IF(COUNTIFS(T_MASTER[Main Task ID],E152,T_MASTER[Overall Status],"In Progress")&gt;0,"In Progress",IF(COUNTIFS(T_MASTER[Main Task ID],E152,T_MASTER[Overall Status],"Not Started")=COUNTIF(T_MASTER[Main Task ID],E152),"Not Started","In Progress")))))</f>
        <v>Not Started</v>
      </c>
    </row>
    <row r="153" ht="37.5" customHeight="1">
      <c r="A153" s="40">
        <v>151.0</v>
      </c>
      <c r="B153" s="40" t="s">
        <v>118</v>
      </c>
      <c r="C153" s="40" t="s">
        <v>119</v>
      </c>
      <c r="D153" s="40" t="s">
        <v>1259</v>
      </c>
      <c r="E153" s="40" t="s">
        <v>1288</v>
      </c>
      <c r="F153" s="82" t="s">
        <v>1289</v>
      </c>
      <c r="G153" s="40" t="s">
        <v>3512</v>
      </c>
      <c r="H153" s="40" t="s">
        <v>3374</v>
      </c>
      <c r="I153" s="28" t="s">
        <v>33</v>
      </c>
      <c r="J153" s="29" t="s">
        <v>33</v>
      </c>
      <c r="K153" s="40" t="s">
        <v>3358</v>
      </c>
      <c r="L153" s="31" t="s">
        <v>33</v>
      </c>
      <c r="M153" s="40">
        <v>5.0</v>
      </c>
      <c r="N153" s="40" t="s">
        <v>1293</v>
      </c>
      <c r="O153" s="40" t="s">
        <v>3653</v>
      </c>
      <c r="P153" s="40" t="s">
        <v>3654</v>
      </c>
      <c r="Q153" s="40" t="str">
        <f>IF(COUNTIF(T_MASTER[Main Task ID],E153)=0,"",IF(COUNTIFS(T_MASTER[Main Task ID],E153,T_MASTER[Overall Status],"Done")=COUNTIF(T_MASTER[Main Task ID],E153),"Done",IF(COUNTIFS(T_MASTER[Main Task ID],E153,T_MASTER[Overall Status],"Blocked")&gt;0,"Blocked",IF(COUNTIFS(T_MASTER[Main Task ID],E153,T_MASTER[Overall Status],"In Progress")&gt;0,"In Progress",IF(COUNTIFS(T_MASTER[Main Task ID],E153,T_MASTER[Overall Status],"Not Started")=COUNTIF(T_MASTER[Main Task ID],E153),"Not Started","In Progress")))))</f>
        <v>Not Started</v>
      </c>
    </row>
    <row r="154" ht="37.5" customHeight="1">
      <c r="A154" s="51">
        <v>152.0</v>
      </c>
      <c r="B154" s="51" t="s">
        <v>118</v>
      </c>
      <c r="C154" s="51" t="s">
        <v>119</v>
      </c>
      <c r="D154" s="51" t="s">
        <v>1259</v>
      </c>
      <c r="E154" s="51" t="s">
        <v>2698</v>
      </c>
      <c r="F154" s="84" t="s">
        <v>2699</v>
      </c>
      <c r="G154" s="51" t="s">
        <v>3393</v>
      </c>
      <c r="H154" s="51" t="s">
        <v>3366</v>
      </c>
      <c r="I154" s="28" t="s">
        <v>33</v>
      </c>
      <c r="J154" s="40" t="s">
        <v>3358</v>
      </c>
      <c r="K154" s="40" t="s">
        <v>3358</v>
      </c>
      <c r="L154" s="31" t="s">
        <v>33</v>
      </c>
      <c r="M154" s="51">
        <v>2.0</v>
      </c>
      <c r="N154" s="51" t="s">
        <v>2703</v>
      </c>
      <c r="O154" s="51" t="s">
        <v>3655</v>
      </c>
      <c r="P154" s="51" t="s">
        <v>3656</v>
      </c>
      <c r="Q154" s="51" t="str">
        <f>IF(COUNTIF(T_MASTER[Main Task ID],E154)=0,"",IF(COUNTIFS(T_MASTER[Main Task ID],E154,T_MASTER[Overall Status],"Done")=COUNTIF(T_MASTER[Main Task ID],E154),"Done",IF(COUNTIFS(T_MASTER[Main Task ID],E154,T_MASTER[Overall Status],"Blocked")&gt;0,"Blocked",IF(COUNTIFS(T_MASTER[Main Task ID],E154,T_MASTER[Overall Status],"In Progress")&gt;0,"In Progress",IF(COUNTIFS(T_MASTER[Main Task ID],E154,T_MASTER[Overall Status],"Not Started")=COUNTIF(T_MASTER[Main Task ID],E154),"Not Started","In Progress")))))</f>
        <v>Not Started</v>
      </c>
    </row>
    <row r="155" ht="37.5" customHeight="1">
      <c r="A155" s="40">
        <v>153.0</v>
      </c>
      <c r="B155" s="40" t="s">
        <v>118</v>
      </c>
      <c r="C155" s="40" t="s">
        <v>119</v>
      </c>
      <c r="D155" s="40" t="s">
        <v>1259</v>
      </c>
      <c r="E155" s="40" t="s">
        <v>1300</v>
      </c>
      <c r="F155" s="82" t="s">
        <v>1301</v>
      </c>
      <c r="G155" s="40" t="s">
        <v>3393</v>
      </c>
      <c r="H155" s="40" t="s">
        <v>3533</v>
      </c>
      <c r="I155" s="40" t="s">
        <v>3358</v>
      </c>
      <c r="J155" s="29" t="s">
        <v>33</v>
      </c>
      <c r="K155" s="40" t="s">
        <v>3358</v>
      </c>
      <c r="L155" s="31" t="s">
        <v>33</v>
      </c>
      <c r="M155" s="40">
        <v>2.0</v>
      </c>
      <c r="N155" s="40" t="s">
        <v>1305</v>
      </c>
      <c r="O155" s="40" t="s">
        <v>3465</v>
      </c>
      <c r="P155" s="40" t="s">
        <v>3657</v>
      </c>
      <c r="Q155" s="40" t="str">
        <f>IF(COUNTIF(T_MASTER[Main Task ID],E155)=0,"",IF(COUNTIFS(T_MASTER[Main Task ID],E155,T_MASTER[Overall Status],"Done")=COUNTIF(T_MASTER[Main Task ID],E155),"Done",IF(COUNTIFS(T_MASTER[Main Task ID],E155,T_MASTER[Overall Status],"Blocked")&gt;0,"Blocked",IF(COUNTIFS(T_MASTER[Main Task ID],E155,T_MASTER[Overall Status],"In Progress")&gt;0,"In Progress",IF(COUNTIFS(T_MASTER[Main Task ID],E155,T_MASTER[Overall Status],"Not Started")=COUNTIF(T_MASTER[Main Task ID],E155),"Not Started","In Progress")))))</f>
        <v>Not Started</v>
      </c>
    </row>
    <row r="156" ht="37.5" customHeight="1">
      <c r="A156" s="51">
        <v>154.0</v>
      </c>
      <c r="B156" s="51" t="s">
        <v>118</v>
      </c>
      <c r="C156" s="51" t="s">
        <v>119</v>
      </c>
      <c r="D156" s="51" t="s">
        <v>1259</v>
      </c>
      <c r="E156" s="51" t="s">
        <v>1311</v>
      </c>
      <c r="F156" s="84" t="s">
        <v>1312</v>
      </c>
      <c r="G156" s="51" t="s">
        <v>3393</v>
      </c>
      <c r="H156" s="51" t="s">
        <v>3374</v>
      </c>
      <c r="I156" s="28" t="s">
        <v>33</v>
      </c>
      <c r="J156" s="29" t="s">
        <v>33</v>
      </c>
      <c r="K156" s="40" t="s">
        <v>3358</v>
      </c>
      <c r="L156" s="31" t="s">
        <v>33</v>
      </c>
      <c r="M156" s="51">
        <v>4.0</v>
      </c>
      <c r="N156" s="51" t="s">
        <v>1315</v>
      </c>
      <c r="O156" s="51" t="s">
        <v>3465</v>
      </c>
      <c r="P156" s="51" t="s">
        <v>3658</v>
      </c>
      <c r="Q156" s="51" t="str">
        <f>IF(COUNTIF(T_MASTER[Main Task ID],E156)=0,"",IF(COUNTIFS(T_MASTER[Main Task ID],E156,T_MASTER[Overall Status],"Done")=COUNTIF(T_MASTER[Main Task ID],E156),"Done",IF(COUNTIFS(T_MASTER[Main Task ID],E156,T_MASTER[Overall Status],"Blocked")&gt;0,"Blocked",IF(COUNTIFS(T_MASTER[Main Task ID],E156,T_MASTER[Overall Status],"In Progress")&gt;0,"In Progress",IF(COUNTIFS(T_MASTER[Main Task ID],E156,T_MASTER[Overall Status],"Not Started")=COUNTIF(T_MASTER[Main Task ID],E156),"Not Started","In Progress")))))</f>
        <v>Not Started</v>
      </c>
    </row>
    <row r="157" ht="37.5" customHeight="1">
      <c r="A157" s="40">
        <v>155.0</v>
      </c>
      <c r="B157" s="40" t="s">
        <v>118</v>
      </c>
      <c r="C157" s="40" t="s">
        <v>119</v>
      </c>
      <c r="D157" s="40" t="s">
        <v>1259</v>
      </c>
      <c r="E157" s="40" t="s">
        <v>1321</v>
      </c>
      <c r="F157" s="82" t="s">
        <v>1322</v>
      </c>
      <c r="G157" s="40" t="s">
        <v>3393</v>
      </c>
      <c r="H157" s="40" t="s">
        <v>3374</v>
      </c>
      <c r="I157" s="28" t="s">
        <v>33</v>
      </c>
      <c r="J157" s="29" t="s">
        <v>33</v>
      </c>
      <c r="K157" s="40" t="s">
        <v>3358</v>
      </c>
      <c r="L157" s="31" t="s">
        <v>33</v>
      </c>
      <c r="M157" s="40">
        <v>4.0</v>
      </c>
      <c r="N157" s="40" t="s">
        <v>1326</v>
      </c>
      <c r="O157" s="40" t="s">
        <v>3659</v>
      </c>
      <c r="P157" s="40" t="s">
        <v>3660</v>
      </c>
      <c r="Q157" s="40" t="str">
        <f>IF(COUNTIF(T_MASTER[Main Task ID],E157)=0,"",IF(COUNTIFS(T_MASTER[Main Task ID],E157,T_MASTER[Overall Status],"Done")=COUNTIF(T_MASTER[Main Task ID],E157),"Done",IF(COUNTIFS(T_MASTER[Main Task ID],E157,T_MASTER[Overall Status],"Blocked")&gt;0,"Blocked",IF(COUNTIFS(T_MASTER[Main Task ID],E157,T_MASTER[Overall Status],"In Progress")&gt;0,"In Progress",IF(COUNTIFS(T_MASTER[Main Task ID],E157,T_MASTER[Overall Status],"Not Started")=COUNTIF(T_MASTER[Main Task ID],E157),"Not Started","In Progress")))))</f>
        <v>Not Started</v>
      </c>
    </row>
    <row r="158" ht="37.5" customHeight="1">
      <c r="A158" s="51">
        <v>156.0</v>
      </c>
      <c r="B158" s="51" t="s">
        <v>118</v>
      </c>
      <c r="C158" s="51" t="s">
        <v>119</v>
      </c>
      <c r="D158" s="51" t="s">
        <v>1259</v>
      </c>
      <c r="E158" s="51" t="s">
        <v>1330</v>
      </c>
      <c r="F158" s="84" t="s">
        <v>1331</v>
      </c>
      <c r="G158" s="51" t="s">
        <v>3393</v>
      </c>
      <c r="H158" s="51" t="s">
        <v>3374</v>
      </c>
      <c r="I158" s="28" t="s">
        <v>33</v>
      </c>
      <c r="J158" s="29" t="s">
        <v>33</v>
      </c>
      <c r="K158" s="40" t="s">
        <v>3358</v>
      </c>
      <c r="L158" s="31" t="s">
        <v>33</v>
      </c>
      <c r="M158" s="51">
        <v>3.0</v>
      </c>
      <c r="N158" s="51" t="s">
        <v>1335</v>
      </c>
      <c r="O158" s="51" t="s">
        <v>3465</v>
      </c>
      <c r="P158" s="51" t="s">
        <v>3661</v>
      </c>
      <c r="Q158" s="51" t="str">
        <f>IF(COUNTIF(T_MASTER[Main Task ID],E158)=0,"",IF(COUNTIFS(T_MASTER[Main Task ID],E158,T_MASTER[Overall Status],"Done")=COUNTIF(T_MASTER[Main Task ID],E158),"Done",IF(COUNTIFS(T_MASTER[Main Task ID],E158,T_MASTER[Overall Status],"Blocked")&gt;0,"Blocked",IF(COUNTIFS(T_MASTER[Main Task ID],E158,T_MASTER[Overall Status],"In Progress")&gt;0,"In Progress",IF(COUNTIFS(T_MASTER[Main Task ID],E158,T_MASTER[Overall Status],"Not Started")=COUNTIF(T_MASTER[Main Task ID],E158),"Not Started","In Progress")))))</f>
        <v>Not Started</v>
      </c>
    </row>
    <row r="159" ht="37.5" customHeight="1">
      <c r="A159" s="40">
        <v>157.0</v>
      </c>
      <c r="B159" s="40" t="s">
        <v>118</v>
      </c>
      <c r="C159" s="40" t="s">
        <v>119</v>
      </c>
      <c r="D159" s="40" t="s">
        <v>1259</v>
      </c>
      <c r="E159" s="40" t="s">
        <v>1346</v>
      </c>
      <c r="F159" s="82" t="s">
        <v>1347</v>
      </c>
      <c r="G159" s="40" t="s">
        <v>3393</v>
      </c>
      <c r="H159" s="40" t="s">
        <v>3374</v>
      </c>
      <c r="I159" s="28" t="s">
        <v>33</v>
      </c>
      <c r="J159" s="29" t="s">
        <v>33</v>
      </c>
      <c r="K159" s="40" t="s">
        <v>3358</v>
      </c>
      <c r="L159" s="31" t="s">
        <v>33</v>
      </c>
      <c r="M159" s="40">
        <v>3.0</v>
      </c>
      <c r="N159" s="40" t="s">
        <v>1350</v>
      </c>
      <c r="O159" s="40" t="s">
        <v>3465</v>
      </c>
      <c r="P159" s="40" t="s">
        <v>3662</v>
      </c>
      <c r="Q159" s="40" t="str">
        <f>IF(COUNTIF(T_MASTER[Main Task ID],E159)=0,"",IF(COUNTIFS(T_MASTER[Main Task ID],E159,T_MASTER[Overall Status],"Done")=COUNTIF(T_MASTER[Main Task ID],E159),"Done",IF(COUNTIFS(T_MASTER[Main Task ID],E159,T_MASTER[Overall Status],"Blocked")&gt;0,"Blocked",IF(COUNTIFS(T_MASTER[Main Task ID],E159,T_MASTER[Overall Status],"In Progress")&gt;0,"In Progress",IF(COUNTIFS(T_MASTER[Main Task ID],E159,T_MASTER[Overall Status],"Not Started")=COUNTIF(T_MASTER[Main Task ID],E159),"Not Started","In Progress")))))</f>
        <v>Not Started</v>
      </c>
    </row>
    <row r="160" ht="37.5" customHeight="1">
      <c r="A160" s="51">
        <v>158.0</v>
      </c>
      <c r="B160" s="51" t="s">
        <v>118</v>
      </c>
      <c r="C160" s="51" t="s">
        <v>119</v>
      </c>
      <c r="D160" s="51" t="s">
        <v>1259</v>
      </c>
      <c r="E160" s="51" t="s">
        <v>1355</v>
      </c>
      <c r="F160" s="84" t="s">
        <v>1356</v>
      </c>
      <c r="G160" s="51" t="s">
        <v>3393</v>
      </c>
      <c r="H160" s="51" t="s">
        <v>3374</v>
      </c>
      <c r="I160" s="28" t="s">
        <v>33</v>
      </c>
      <c r="J160" s="29" t="s">
        <v>33</v>
      </c>
      <c r="K160" s="40" t="s">
        <v>3358</v>
      </c>
      <c r="L160" s="31" t="s">
        <v>33</v>
      </c>
      <c r="M160" s="51">
        <v>4.0</v>
      </c>
      <c r="N160" s="51" t="s">
        <v>1359</v>
      </c>
      <c r="O160" s="51" t="s">
        <v>3465</v>
      </c>
      <c r="P160" s="51" t="s">
        <v>3663</v>
      </c>
      <c r="Q160" s="51" t="str">
        <f>IF(COUNTIF(T_MASTER[Main Task ID],E160)=0,"",IF(COUNTIFS(T_MASTER[Main Task ID],E160,T_MASTER[Overall Status],"Done")=COUNTIF(T_MASTER[Main Task ID],E160),"Done",IF(COUNTIFS(T_MASTER[Main Task ID],E160,T_MASTER[Overall Status],"Blocked")&gt;0,"Blocked",IF(COUNTIFS(T_MASTER[Main Task ID],E160,T_MASTER[Overall Status],"In Progress")&gt;0,"In Progress",IF(COUNTIFS(T_MASTER[Main Task ID],E160,T_MASTER[Overall Status],"Not Started")=COUNTIF(T_MASTER[Main Task ID],E160),"Not Started","In Progress")))))</f>
        <v>Not Started</v>
      </c>
    </row>
    <row r="161" ht="37.5" customHeight="1">
      <c r="A161" s="40">
        <v>159.0</v>
      </c>
      <c r="B161" s="40" t="s">
        <v>118</v>
      </c>
      <c r="C161" s="40" t="s">
        <v>119</v>
      </c>
      <c r="D161" s="40" t="s">
        <v>1259</v>
      </c>
      <c r="E161" s="40" t="s">
        <v>1362</v>
      </c>
      <c r="F161" s="82" t="s">
        <v>1363</v>
      </c>
      <c r="G161" s="40" t="s">
        <v>3393</v>
      </c>
      <c r="H161" s="40" t="s">
        <v>3374</v>
      </c>
      <c r="I161" s="28" t="s">
        <v>33</v>
      </c>
      <c r="J161" s="29" t="s">
        <v>33</v>
      </c>
      <c r="K161" s="40" t="s">
        <v>3358</v>
      </c>
      <c r="L161" s="31" t="s">
        <v>33</v>
      </c>
      <c r="M161" s="40">
        <v>4.0</v>
      </c>
      <c r="N161" s="40" t="s">
        <v>1366</v>
      </c>
      <c r="O161" s="40" t="s">
        <v>3465</v>
      </c>
      <c r="P161" s="40" t="s">
        <v>3664</v>
      </c>
      <c r="Q161" s="40" t="str">
        <f>IF(COUNTIF(T_MASTER[Main Task ID],E161)=0,"",IF(COUNTIFS(T_MASTER[Main Task ID],E161,T_MASTER[Overall Status],"Done")=COUNTIF(T_MASTER[Main Task ID],E161),"Done",IF(COUNTIFS(T_MASTER[Main Task ID],E161,T_MASTER[Overall Status],"Blocked")&gt;0,"Blocked",IF(COUNTIFS(T_MASTER[Main Task ID],E161,T_MASTER[Overall Status],"In Progress")&gt;0,"In Progress",IF(COUNTIFS(T_MASTER[Main Task ID],E161,T_MASTER[Overall Status],"Not Started")=COUNTIF(T_MASTER[Main Task ID],E161),"Not Started","In Progress")))))</f>
        <v>Not Started</v>
      </c>
    </row>
    <row r="162" ht="37.5" customHeight="1">
      <c r="A162" s="51">
        <v>160.0</v>
      </c>
      <c r="B162" s="51" t="s">
        <v>118</v>
      </c>
      <c r="C162" s="51" t="s">
        <v>119</v>
      </c>
      <c r="D162" s="51" t="s">
        <v>1259</v>
      </c>
      <c r="E162" s="51" t="s">
        <v>1378</v>
      </c>
      <c r="F162" s="84" t="s">
        <v>1379</v>
      </c>
      <c r="G162" s="51" t="s">
        <v>3393</v>
      </c>
      <c r="H162" s="51" t="s">
        <v>3374</v>
      </c>
      <c r="I162" s="28" t="s">
        <v>33</v>
      </c>
      <c r="J162" s="29" t="s">
        <v>33</v>
      </c>
      <c r="K162" s="40" t="s">
        <v>3358</v>
      </c>
      <c r="L162" s="31" t="s">
        <v>33</v>
      </c>
      <c r="M162" s="51">
        <v>4.0</v>
      </c>
      <c r="N162" s="51" t="s">
        <v>1383</v>
      </c>
      <c r="O162" s="51" t="s">
        <v>3465</v>
      </c>
      <c r="P162" s="51" t="s">
        <v>3665</v>
      </c>
      <c r="Q162" s="51" t="str">
        <f>IF(COUNTIF(T_MASTER[Main Task ID],E162)=0,"",IF(COUNTIFS(T_MASTER[Main Task ID],E162,T_MASTER[Overall Status],"Done")=COUNTIF(T_MASTER[Main Task ID],E162),"Done",IF(COUNTIFS(T_MASTER[Main Task ID],E162,T_MASTER[Overall Status],"Blocked")&gt;0,"Blocked",IF(COUNTIFS(T_MASTER[Main Task ID],E162,T_MASTER[Overall Status],"In Progress")&gt;0,"In Progress",IF(COUNTIFS(T_MASTER[Main Task ID],E162,T_MASTER[Overall Status],"Not Started")=COUNTIF(T_MASTER[Main Task ID],E162),"Not Started","In Progress")))))</f>
        <v>Not Started</v>
      </c>
    </row>
    <row r="163" ht="37.5" customHeight="1">
      <c r="A163" s="40">
        <v>161.0</v>
      </c>
      <c r="B163" s="40" t="s">
        <v>121</v>
      </c>
      <c r="C163" s="40" t="s">
        <v>122</v>
      </c>
      <c r="D163" s="40" t="s">
        <v>1387</v>
      </c>
      <c r="E163" s="40" t="s">
        <v>1390</v>
      </c>
      <c r="F163" s="82" t="s">
        <v>1391</v>
      </c>
      <c r="G163" s="40" t="s">
        <v>3512</v>
      </c>
      <c r="H163" s="40" t="s">
        <v>3374</v>
      </c>
      <c r="I163" s="28" t="s">
        <v>33</v>
      </c>
      <c r="J163" s="29" t="s">
        <v>33</v>
      </c>
      <c r="K163" s="40" t="s">
        <v>3358</v>
      </c>
      <c r="L163" s="31" t="s">
        <v>33</v>
      </c>
      <c r="M163" s="40">
        <v>5.0</v>
      </c>
      <c r="N163" s="40" t="s">
        <v>1396</v>
      </c>
      <c r="O163" s="40" t="s">
        <v>3666</v>
      </c>
      <c r="P163" s="40" t="s">
        <v>3667</v>
      </c>
      <c r="Q163" s="40" t="str">
        <f>IF(COUNTIF(T_MASTER[Main Task ID],E163)=0,"",IF(COUNTIFS(T_MASTER[Main Task ID],E163,T_MASTER[Overall Status],"Done")=COUNTIF(T_MASTER[Main Task ID],E163),"Done",IF(COUNTIFS(T_MASTER[Main Task ID],E163,T_MASTER[Overall Status],"Blocked")&gt;0,"Blocked",IF(COUNTIFS(T_MASTER[Main Task ID],E163,T_MASTER[Overall Status],"In Progress")&gt;0,"In Progress",IF(COUNTIFS(T_MASTER[Main Task ID],E163,T_MASTER[Overall Status],"Not Started")=COUNTIF(T_MASTER[Main Task ID],E163),"Not Started","In Progress")))))</f>
        <v>Not Started</v>
      </c>
    </row>
    <row r="164" ht="37.5" customHeight="1">
      <c r="A164" s="51">
        <v>162.0</v>
      </c>
      <c r="B164" s="51" t="s">
        <v>121</v>
      </c>
      <c r="C164" s="51" t="s">
        <v>122</v>
      </c>
      <c r="D164" s="51" t="s">
        <v>1387</v>
      </c>
      <c r="E164" s="51" t="s">
        <v>1399</v>
      </c>
      <c r="F164" s="84" t="s">
        <v>1400</v>
      </c>
      <c r="G164" s="51" t="s">
        <v>3440</v>
      </c>
      <c r="H164" s="51" t="s">
        <v>3374</v>
      </c>
      <c r="I164" s="28" t="s">
        <v>33</v>
      </c>
      <c r="J164" s="29" t="s">
        <v>33</v>
      </c>
      <c r="K164" s="40" t="s">
        <v>3358</v>
      </c>
      <c r="L164" s="31" t="s">
        <v>33</v>
      </c>
      <c r="M164" s="51">
        <v>4.0</v>
      </c>
      <c r="N164" s="51" t="s">
        <v>1403</v>
      </c>
      <c r="O164" s="51" t="s">
        <v>3668</v>
      </c>
      <c r="P164" s="51" t="s">
        <v>3669</v>
      </c>
      <c r="Q164" s="51" t="str">
        <f>IF(COUNTIF(T_MASTER[Main Task ID],E164)=0,"",IF(COUNTIFS(T_MASTER[Main Task ID],E164,T_MASTER[Overall Status],"Done")=COUNTIF(T_MASTER[Main Task ID],E164),"Done",IF(COUNTIFS(T_MASTER[Main Task ID],E164,T_MASTER[Overall Status],"Blocked")&gt;0,"Blocked",IF(COUNTIFS(T_MASTER[Main Task ID],E164,T_MASTER[Overall Status],"In Progress")&gt;0,"In Progress",IF(COUNTIFS(T_MASTER[Main Task ID],E164,T_MASTER[Overall Status],"Not Started")=COUNTIF(T_MASTER[Main Task ID],E164),"Not Started","In Progress")))))</f>
        <v>Not Started</v>
      </c>
    </row>
    <row r="165" ht="37.5" customHeight="1">
      <c r="A165" s="40">
        <v>163.0</v>
      </c>
      <c r="B165" s="40" t="s">
        <v>121</v>
      </c>
      <c r="C165" s="40" t="s">
        <v>122</v>
      </c>
      <c r="D165" s="40" t="s">
        <v>1387</v>
      </c>
      <c r="E165" s="40" t="s">
        <v>1413</v>
      </c>
      <c r="F165" s="82" t="s">
        <v>1414</v>
      </c>
      <c r="G165" s="40" t="s">
        <v>3512</v>
      </c>
      <c r="H165" s="40" t="s">
        <v>3374</v>
      </c>
      <c r="I165" s="28" t="s">
        <v>33</v>
      </c>
      <c r="J165" s="29" t="s">
        <v>33</v>
      </c>
      <c r="K165" s="40" t="s">
        <v>3358</v>
      </c>
      <c r="L165" s="31" t="s">
        <v>33</v>
      </c>
      <c r="M165" s="40">
        <v>5.0</v>
      </c>
      <c r="N165" s="40" t="s">
        <v>1420</v>
      </c>
      <c r="O165" s="40" t="s">
        <v>3465</v>
      </c>
      <c r="P165" s="40" t="s">
        <v>3670</v>
      </c>
      <c r="Q165" s="40" t="str">
        <f>IF(COUNTIF(T_MASTER[Main Task ID],E165)=0,"",IF(COUNTIFS(T_MASTER[Main Task ID],E165,T_MASTER[Overall Status],"Done")=COUNTIF(T_MASTER[Main Task ID],E165),"Done",IF(COUNTIFS(T_MASTER[Main Task ID],E165,T_MASTER[Overall Status],"Blocked")&gt;0,"Blocked",IF(COUNTIFS(T_MASTER[Main Task ID],E165,T_MASTER[Overall Status],"In Progress")&gt;0,"In Progress",IF(COUNTIFS(T_MASTER[Main Task ID],E165,T_MASTER[Overall Status],"Not Started")=COUNTIF(T_MASTER[Main Task ID],E165),"Not Started","In Progress")))))</f>
        <v>Not Started</v>
      </c>
    </row>
    <row r="166" ht="37.5" customHeight="1">
      <c r="A166" s="51">
        <v>164.0</v>
      </c>
      <c r="B166" s="51" t="s">
        <v>121</v>
      </c>
      <c r="C166" s="51" t="s">
        <v>122</v>
      </c>
      <c r="D166" s="51" t="s">
        <v>1387</v>
      </c>
      <c r="E166" s="51" t="s">
        <v>1425</v>
      </c>
      <c r="F166" s="84" t="s">
        <v>1426</v>
      </c>
      <c r="G166" s="51" t="s">
        <v>3440</v>
      </c>
      <c r="H166" s="51" t="s">
        <v>3374</v>
      </c>
      <c r="I166" s="28" t="s">
        <v>33</v>
      </c>
      <c r="J166" s="29" t="s">
        <v>33</v>
      </c>
      <c r="K166" s="40" t="s">
        <v>3358</v>
      </c>
      <c r="L166" s="31" t="s">
        <v>33</v>
      </c>
      <c r="M166" s="51">
        <v>4.0</v>
      </c>
      <c r="N166" s="51" t="s">
        <v>1429</v>
      </c>
      <c r="O166" s="51" t="s">
        <v>3672</v>
      </c>
      <c r="P166" s="51" t="s">
        <v>3674</v>
      </c>
      <c r="Q166" s="51" t="str">
        <f>IF(COUNTIF(T_MASTER[Main Task ID],E166)=0,"",IF(COUNTIFS(T_MASTER[Main Task ID],E166,T_MASTER[Overall Status],"Done")=COUNTIF(T_MASTER[Main Task ID],E166),"Done",IF(COUNTIFS(T_MASTER[Main Task ID],E166,T_MASTER[Overall Status],"Blocked")&gt;0,"Blocked",IF(COUNTIFS(T_MASTER[Main Task ID],E166,T_MASTER[Overall Status],"In Progress")&gt;0,"In Progress",IF(COUNTIFS(T_MASTER[Main Task ID],E166,T_MASTER[Overall Status],"Not Started")=COUNTIF(T_MASTER[Main Task ID],E166),"Not Started","In Progress")))))</f>
        <v>Not Started</v>
      </c>
    </row>
    <row r="167" ht="37.5" customHeight="1">
      <c r="A167" s="40">
        <v>165.0</v>
      </c>
      <c r="B167" s="40" t="s">
        <v>121</v>
      </c>
      <c r="C167" s="40" t="s">
        <v>122</v>
      </c>
      <c r="D167" s="40" t="s">
        <v>1387</v>
      </c>
      <c r="E167" s="40" t="s">
        <v>1438</v>
      </c>
      <c r="F167" s="82" t="s">
        <v>1439</v>
      </c>
      <c r="G167" s="40" t="s">
        <v>3393</v>
      </c>
      <c r="H167" s="40" t="s">
        <v>3374</v>
      </c>
      <c r="I167" s="28" t="s">
        <v>33</v>
      </c>
      <c r="J167" s="29" t="s">
        <v>33</v>
      </c>
      <c r="K167" s="40" t="s">
        <v>3358</v>
      </c>
      <c r="L167" s="31" t="s">
        <v>33</v>
      </c>
      <c r="M167" s="40">
        <v>4.0</v>
      </c>
      <c r="N167" s="40" t="s">
        <v>1443</v>
      </c>
      <c r="O167" s="40" t="s">
        <v>3675</v>
      </c>
      <c r="P167" s="40" t="s">
        <v>3676</v>
      </c>
      <c r="Q167" s="40" t="str">
        <f>IF(COUNTIF(T_MASTER[Main Task ID],E167)=0,"",IF(COUNTIFS(T_MASTER[Main Task ID],E167,T_MASTER[Overall Status],"Done")=COUNTIF(T_MASTER[Main Task ID],E167),"Done",IF(COUNTIFS(T_MASTER[Main Task ID],E167,T_MASTER[Overall Status],"Blocked")&gt;0,"Blocked",IF(COUNTIFS(T_MASTER[Main Task ID],E167,T_MASTER[Overall Status],"In Progress")&gt;0,"In Progress",IF(COUNTIFS(T_MASTER[Main Task ID],E167,T_MASTER[Overall Status],"Not Started")=COUNTIF(T_MASTER[Main Task ID],E167),"Not Started","In Progress")))))</f>
        <v>Not Started</v>
      </c>
    </row>
    <row r="168" ht="37.5" customHeight="1">
      <c r="A168" s="51">
        <v>166.0</v>
      </c>
      <c r="B168" s="51" t="s">
        <v>124</v>
      </c>
      <c r="C168" s="51" t="s">
        <v>125</v>
      </c>
      <c r="D168" s="51" t="s">
        <v>1448</v>
      </c>
      <c r="E168" s="51" t="s">
        <v>1451</v>
      </c>
      <c r="F168" s="84" t="s">
        <v>1452</v>
      </c>
      <c r="G168" s="51" t="s">
        <v>3393</v>
      </c>
      <c r="H168" s="51" t="s">
        <v>3374</v>
      </c>
      <c r="I168" s="28" t="s">
        <v>33</v>
      </c>
      <c r="J168" s="29" t="s">
        <v>33</v>
      </c>
      <c r="K168" s="40" t="s">
        <v>3358</v>
      </c>
      <c r="L168" s="31" t="s">
        <v>33</v>
      </c>
      <c r="M168" s="51">
        <v>4.0</v>
      </c>
      <c r="N168" s="51" t="s">
        <v>1457</v>
      </c>
      <c r="O168" s="51" t="s">
        <v>3677</v>
      </c>
      <c r="P168" s="51" t="s">
        <v>3678</v>
      </c>
      <c r="Q168" s="51" t="str">
        <f>IF(COUNTIF(T_MASTER[Main Task ID],E168)=0,"",IF(COUNTIFS(T_MASTER[Main Task ID],E168,T_MASTER[Overall Status],"Done")=COUNTIF(T_MASTER[Main Task ID],E168),"Done",IF(COUNTIFS(T_MASTER[Main Task ID],E168,T_MASTER[Overall Status],"Blocked")&gt;0,"Blocked",IF(COUNTIFS(T_MASTER[Main Task ID],E168,T_MASTER[Overall Status],"In Progress")&gt;0,"In Progress",IF(COUNTIFS(T_MASTER[Main Task ID],E168,T_MASTER[Overall Status],"Not Started")=COUNTIF(T_MASTER[Main Task ID],E168),"Not Started","In Progress")))))</f>
        <v>Not Started</v>
      </c>
    </row>
    <row r="169" ht="37.5" customHeight="1">
      <c r="A169" s="40">
        <v>167.0</v>
      </c>
      <c r="B169" s="40" t="s">
        <v>124</v>
      </c>
      <c r="C169" s="40" t="s">
        <v>125</v>
      </c>
      <c r="D169" s="40" t="s">
        <v>1448</v>
      </c>
      <c r="E169" s="40" t="s">
        <v>1462</v>
      </c>
      <c r="F169" s="82" t="s">
        <v>1463</v>
      </c>
      <c r="G169" s="40" t="s">
        <v>3393</v>
      </c>
      <c r="H169" s="40" t="s">
        <v>3374</v>
      </c>
      <c r="I169" s="28" t="s">
        <v>33</v>
      </c>
      <c r="J169" s="29" t="s">
        <v>33</v>
      </c>
      <c r="K169" s="40" t="s">
        <v>3358</v>
      </c>
      <c r="L169" s="31" t="s">
        <v>33</v>
      </c>
      <c r="M169" s="40">
        <v>3.0</v>
      </c>
      <c r="N169" s="40" t="s">
        <v>1467</v>
      </c>
      <c r="O169" s="40" t="s">
        <v>3465</v>
      </c>
      <c r="P169" s="40" t="s">
        <v>3679</v>
      </c>
      <c r="Q169" s="40" t="str">
        <f>IF(COUNTIF(T_MASTER[Main Task ID],E169)=0,"",IF(COUNTIFS(T_MASTER[Main Task ID],E169,T_MASTER[Overall Status],"Done")=COUNTIF(T_MASTER[Main Task ID],E169),"Done",IF(COUNTIFS(T_MASTER[Main Task ID],E169,T_MASTER[Overall Status],"Blocked")&gt;0,"Blocked",IF(COUNTIFS(T_MASTER[Main Task ID],E169,T_MASTER[Overall Status],"In Progress")&gt;0,"In Progress",IF(COUNTIFS(T_MASTER[Main Task ID],E169,T_MASTER[Overall Status],"Not Started")=COUNTIF(T_MASTER[Main Task ID],E169),"Not Started","In Progress")))))</f>
        <v>Not Started</v>
      </c>
    </row>
    <row r="170" ht="37.5" customHeight="1">
      <c r="A170" s="51">
        <v>168.0</v>
      </c>
      <c r="B170" s="51" t="s">
        <v>124</v>
      </c>
      <c r="C170" s="51" t="s">
        <v>125</v>
      </c>
      <c r="D170" s="51" t="s">
        <v>1448</v>
      </c>
      <c r="E170" s="51" t="s">
        <v>1478</v>
      </c>
      <c r="F170" s="84" t="s">
        <v>1479</v>
      </c>
      <c r="G170" s="51" t="s">
        <v>3393</v>
      </c>
      <c r="H170" s="51" t="s">
        <v>3374</v>
      </c>
      <c r="I170" s="28" t="s">
        <v>33</v>
      </c>
      <c r="J170" s="29" t="s">
        <v>33</v>
      </c>
      <c r="K170" s="40" t="s">
        <v>3358</v>
      </c>
      <c r="L170" s="31" t="s">
        <v>33</v>
      </c>
      <c r="M170" s="51">
        <v>4.0</v>
      </c>
      <c r="N170" s="51" t="s">
        <v>1483</v>
      </c>
      <c r="O170" s="51" t="s">
        <v>3465</v>
      </c>
      <c r="P170" s="51" t="s">
        <v>3680</v>
      </c>
      <c r="Q170" s="51" t="str">
        <f>IF(COUNTIF(T_MASTER[Main Task ID],E170)=0,"",IF(COUNTIFS(T_MASTER[Main Task ID],E170,T_MASTER[Overall Status],"Done")=COUNTIF(T_MASTER[Main Task ID],E170),"Done",IF(COUNTIFS(T_MASTER[Main Task ID],E170,T_MASTER[Overall Status],"Blocked")&gt;0,"Blocked",IF(COUNTIFS(T_MASTER[Main Task ID],E170,T_MASTER[Overall Status],"In Progress")&gt;0,"In Progress",IF(COUNTIFS(T_MASTER[Main Task ID],E170,T_MASTER[Overall Status],"Not Started")=COUNTIF(T_MASTER[Main Task ID],E170),"Not Started","In Progress")))))</f>
        <v>Not Started</v>
      </c>
    </row>
    <row r="171" ht="37.5" customHeight="1">
      <c r="A171" s="40">
        <v>169.0</v>
      </c>
      <c r="B171" s="40" t="s">
        <v>124</v>
      </c>
      <c r="C171" s="40" t="s">
        <v>125</v>
      </c>
      <c r="D171" s="40" t="s">
        <v>1448</v>
      </c>
      <c r="E171" s="40" t="s">
        <v>1488</v>
      </c>
      <c r="F171" s="82" t="s">
        <v>1489</v>
      </c>
      <c r="G171" s="40" t="s">
        <v>3393</v>
      </c>
      <c r="H171" s="40" t="s">
        <v>3374</v>
      </c>
      <c r="I171" s="28" t="s">
        <v>33</v>
      </c>
      <c r="J171" s="29" t="s">
        <v>33</v>
      </c>
      <c r="K171" s="40" t="s">
        <v>3358</v>
      </c>
      <c r="L171" s="31" t="s">
        <v>33</v>
      </c>
      <c r="M171" s="40">
        <v>3.0</v>
      </c>
      <c r="N171" s="40" t="s">
        <v>1492</v>
      </c>
      <c r="O171" s="40" t="s">
        <v>3465</v>
      </c>
      <c r="P171" s="40" t="s">
        <v>3681</v>
      </c>
      <c r="Q171" s="40" t="str">
        <f>IF(COUNTIF(T_MASTER[Main Task ID],E171)=0,"",IF(COUNTIFS(T_MASTER[Main Task ID],E171,T_MASTER[Overall Status],"Done")=COUNTIF(T_MASTER[Main Task ID],E171),"Done",IF(COUNTIFS(T_MASTER[Main Task ID],E171,T_MASTER[Overall Status],"Blocked")&gt;0,"Blocked",IF(COUNTIFS(T_MASTER[Main Task ID],E171,T_MASTER[Overall Status],"In Progress")&gt;0,"In Progress",IF(COUNTIFS(T_MASTER[Main Task ID],E171,T_MASTER[Overall Status],"Not Started")=COUNTIF(T_MASTER[Main Task ID],E171),"Not Started","In Progress")))))</f>
        <v>Not Started</v>
      </c>
    </row>
    <row r="172" ht="37.5" customHeight="1">
      <c r="A172" s="51">
        <v>170.0</v>
      </c>
      <c r="B172" s="51" t="s">
        <v>124</v>
      </c>
      <c r="C172" s="51" t="s">
        <v>125</v>
      </c>
      <c r="D172" s="51" t="s">
        <v>1448</v>
      </c>
      <c r="E172" s="51" t="s">
        <v>1498</v>
      </c>
      <c r="F172" s="84" t="s">
        <v>1499</v>
      </c>
      <c r="G172" s="51" t="s">
        <v>3440</v>
      </c>
      <c r="H172" s="51" t="s">
        <v>3533</v>
      </c>
      <c r="I172" s="40" t="s">
        <v>3358</v>
      </c>
      <c r="J172" s="29" t="s">
        <v>33</v>
      </c>
      <c r="K172" s="40" t="s">
        <v>3358</v>
      </c>
      <c r="L172" s="31" t="s">
        <v>33</v>
      </c>
      <c r="M172" s="51">
        <v>2.0</v>
      </c>
      <c r="N172" s="51" t="s">
        <v>1503</v>
      </c>
      <c r="O172" s="51" t="s">
        <v>3684</v>
      </c>
      <c r="P172" s="51" t="s">
        <v>3685</v>
      </c>
      <c r="Q172" s="51" t="str">
        <f>IF(COUNTIF(T_MASTER[Main Task ID],E172)=0,"",IF(COUNTIFS(T_MASTER[Main Task ID],E172,T_MASTER[Overall Status],"Done")=COUNTIF(T_MASTER[Main Task ID],E172),"Done",IF(COUNTIFS(T_MASTER[Main Task ID],E172,T_MASTER[Overall Status],"Blocked")&gt;0,"Blocked",IF(COUNTIFS(T_MASTER[Main Task ID],E172,T_MASTER[Overall Status],"In Progress")&gt;0,"In Progress",IF(COUNTIFS(T_MASTER[Main Task ID],E172,T_MASTER[Overall Status],"Not Started")=COUNTIF(T_MASTER[Main Task ID],E172),"Not Started","In Progress")))))</f>
        <v>Not Started</v>
      </c>
    </row>
    <row r="173" ht="37.5" customHeight="1">
      <c r="A173" s="40">
        <v>171.0</v>
      </c>
      <c r="B173" s="40" t="s">
        <v>124</v>
      </c>
      <c r="C173" s="40" t="s">
        <v>125</v>
      </c>
      <c r="D173" s="40" t="s">
        <v>1448</v>
      </c>
      <c r="E173" s="40" t="s">
        <v>1510</v>
      </c>
      <c r="F173" s="82" t="s">
        <v>1511</v>
      </c>
      <c r="G173" s="40" t="s">
        <v>3393</v>
      </c>
      <c r="H173" s="40" t="s">
        <v>3374</v>
      </c>
      <c r="I173" s="28" t="s">
        <v>33</v>
      </c>
      <c r="J173" s="29" t="s">
        <v>33</v>
      </c>
      <c r="K173" s="40" t="s">
        <v>3358</v>
      </c>
      <c r="L173" s="31" t="s">
        <v>33</v>
      </c>
      <c r="M173" s="40">
        <v>4.0</v>
      </c>
      <c r="N173" s="40" t="s">
        <v>1514</v>
      </c>
      <c r="O173" s="40" t="s">
        <v>3465</v>
      </c>
      <c r="P173" s="40" t="s">
        <v>3686</v>
      </c>
      <c r="Q173" s="40" t="str">
        <f>IF(COUNTIF(T_MASTER[Main Task ID],E173)=0,"",IF(COUNTIFS(T_MASTER[Main Task ID],E173,T_MASTER[Overall Status],"Done")=COUNTIF(T_MASTER[Main Task ID],E173),"Done",IF(COUNTIFS(T_MASTER[Main Task ID],E173,T_MASTER[Overall Status],"Blocked")&gt;0,"Blocked",IF(COUNTIFS(T_MASTER[Main Task ID],E173,T_MASTER[Overall Status],"In Progress")&gt;0,"In Progress",IF(COUNTIFS(T_MASTER[Main Task ID],E173,T_MASTER[Overall Status],"Not Started")=COUNTIF(T_MASTER[Main Task ID],E173),"Not Started","In Progress")))))</f>
        <v>Not Started</v>
      </c>
    </row>
    <row r="174" ht="37.5" customHeight="1">
      <c r="A174" s="51">
        <v>172.0</v>
      </c>
      <c r="B174" s="51" t="s">
        <v>124</v>
      </c>
      <c r="C174" s="51" t="s">
        <v>125</v>
      </c>
      <c r="D174" s="51" t="s">
        <v>1448</v>
      </c>
      <c r="E174" s="51" t="s">
        <v>1517</v>
      </c>
      <c r="F174" s="84" t="s">
        <v>1518</v>
      </c>
      <c r="G174" s="51" t="s">
        <v>3393</v>
      </c>
      <c r="H174" s="51" t="s">
        <v>3374</v>
      </c>
      <c r="I174" s="28" t="s">
        <v>33</v>
      </c>
      <c r="J174" s="29" t="s">
        <v>33</v>
      </c>
      <c r="K174" s="40" t="s">
        <v>3358</v>
      </c>
      <c r="L174" s="31" t="s">
        <v>33</v>
      </c>
      <c r="M174" s="51">
        <v>4.0</v>
      </c>
      <c r="N174" s="51" t="s">
        <v>1521</v>
      </c>
      <c r="O174" s="51" t="s">
        <v>3465</v>
      </c>
      <c r="P174" s="51" t="s">
        <v>3687</v>
      </c>
      <c r="Q174" s="51" t="str">
        <f>IF(COUNTIF(T_MASTER[Main Task ID],E174)=0,"",IF(COUNTIFS(T_MASTER[Main Task ID],E174,T_MASTER[Overall Status],"Done")=COUNTIF(T_MASTER[Main Task ID],E174),"Done",IF(COUNTIFS(T_MASTER[Main Task ID],E174,T_MASTER[Overall Status],"Blocked")&gt;0,"Blocked",IF(COUNTIFS(T_MASTER[Main Task ID],E174,T_MASTER[Overall Status],"In Progress")&gt;0,"In Progress",IF(COUNTIFS(T_MASTER[Main Task ID],E174,T_MASTER[Overall Status],"Not Started")=COUNTIF(T_MASTER[Main Task ID],E174),"Not Started","In Progress")))))</f>
        <v>Not Started</v>
      </c>
    </row>
    <row r="175" ht="37.5" customHeight="1">
      <c r="A175" s="40">
        <v>173.0</v>
      </c>
      <c r="B175" s="40" t="s">
        <v>127</v>
      </c>
      <c r="C175" s="40" t="s">
        <v>128</v>
      </c>
      <c r="D175" s="40" t="s">
        <v>1531</v>
      </c>
      <c r="E175" s="40" t="s">
        <v>1534</v>
      </c>
      <c r="F175" s="82" t="s">
        <v>1535</v>
      </c>
      <c r="G175" s="40" t="s">
        <v>3393</v>
      </c>
      <c r="H175" s="40" t="s">
        <v>3374</v>
      </c>
      <c r="I175" s="28" t="s">
        <v>33</v>
      </c>
      <c r="J175" s="29" t="s">
        <v>33</v>
      </c>
      <c r="K175" s="40" t="s">
        <v>3358</v>
      </c>
      <c r="L175" s="31" t="s">
        <v>33</v>
      </c>
      <c r="M175" s="40">
        <v>4.0</v>
      </c>
      <c r="N175" s="40" t="s">
        <v>1539</v>
      </c>
      <c r="O175" s="40" t="s">
        <v>3465</v>
      </c>
      <c r="P175" s="40" t="s">
        <v>3688</v>
      </c>
      <c r="Q175" s="40" t="str">
        <f>IF(COUNTIF(T_MASTER[Main Task ID],E175)=0,"",IF(COUNTIFS(T_MASTER[Main Task ID],E175,T_MASTER[Overall Status],"Done")=COUNTIF(T_MASTER[Main Task ID],E175),"Done",IF(COUNTIFS(T_MASTER[Main Task ID],E175,T_MASTER[Overall Status],"Blocked")&gt;0,"Blocked",IF(COUNTIFS(T_MASTER[Main Task ID],E175,T_MASTER[Overall Status],"In Progress")&gt;0,"In Progress",IF(COUNTIFS(T_MASTER[Main Task ID],E175,T_MASTER[Overall Status],"Not Started")=COUNTIF(T_MASTER[Main Task ID],E175),"Not Started","In Progress")))))</f>
        <v>Not Started</v>
      </c>
    </row>
    <row r="176" ht="37.5" customHeight="1">
      <c r="A176" s="51">
        <v>174.0</v>
      </c>
      <c r="B176" s="51" t="s">
        <v>127</v>
      </c>
      <c r="C176" s="51" t="s">
        <v>128</v>
      </c>
      <c r="D176" s="51" t="s">
        <v>1531</v>
      </c>
      <c r="E176" s="51" t="s">
        <v>1547</v>
      </c>
      <c r="F176" s="84" t="s">
        <v>1548</v>
      </c>
      <c r="G176" s="51" t="s">
        <v>3393</v>
      </c>
      <c r="H176" s="51" t="s">
        <v>3374</v>
      </c>
      <c r="I176" s="28" t="s">
        <v>33</v>
      </c>
      <c r="J176" s="29" t="s">
        <v>33</v>
      </c>
      <c r="K176" s="40" t="s">
        <v>3358</v>
      </c>
      <c r="L176" s="31" t="s">
        <v>33</v>
      </c>
      <c r="M176" s="51">
        <v>3.0</v>
      </c>
      <c r="N176" s="51" t="s">
        <v>1552</v>
      </c>
      <c r="O176" s="51" t="s">
        <v>3465</v>
      </c>
      <c r="P176" s="51" t="s">
        <v>3689</v>
      </c>
      <c r="Q176" s="51" t="str">
        <f>IF(COUNTIF(T_MASTER[Main Task ID],E176)=0,"",IF(COUNTIFS(T_MASTER[Main Task ID],E176,T_MASTER[Overall Status],"Done")=COUNTIF(T_MASTER[Main Task ID],E176),"Done",IF(COUNTIFS(T_MASTER[Main Task ID],E176,T_MASTER[Overall Status],"Blocked")&gt;0,"Blocked",IF(COUNTIFS(T_MASTER[Main Task ID],E176,T_MASTER[Overall Status],"In Progress")&gt;0,"In Progress",IF(COUNTIFS(T_MASTER[Main Task ID],E176,T_MASTER[Overall Status],"Not Started")=COUNTIF(T_MASTER[Main Task ID],E176),"Not Started","In Progress")))))</f>
        <v>Not Started</v>
      </c>
    </row>
    <row r="177" ht="37.5" customHeight="1">
      <c r="A177" s="40">
        <v>175.0</v>
      </c>
      <c r="B177" s="40" t="s">
        <v>127</v>
      </c>
      <c r="C177" s="40" t="s">
        <v>128</v>
      </c>
      <c r="D177" s="40" t="s">
        <v>1531</v>
      </c>
      <c r="E177" s="40" t="s">
        <v>1555</v>
      </c>
      <c r="F177" s="82" t="s">
        <v>1556</v>
      </c>
      <c r="G177" s="40" t="s">
        <v>3393</v>
      </c>
      <c r="H177" s="40" t="s">
        <v>3374</v>
      </c>
      <c r="I177" s="28" t="s">
        <v>33</v>
      </c>
      <c r="J177" s="29" t="s">
        <v>33</v>
      </c>
      <c r="K177" s="40" t="s">
        <v>3358</v>
      </c>
      <c r="L177" s="31" t="s">
        <v>33</v>
      </c>
      <c r="M177" s="40">
        <v>4.0</v>
      </c>
      <c r="N177" s="40" t="s">
        <v>1560</v>
      </c>
      <c r="O177" s="40" t="s">
        <v>3465</v>
      </c>
      <c r="P177" s="40" t="s">
        <v>3690</v>
      </c>
      <c r="Q177" s="40" t="str">
        <f>IF(COUNTIF(T_MASTER[Main Task ID],E177)=0,"",IF(COUNTIFS(T_MASTER[Main Task ID],E177,T_MASTER[Overall Status],"Done")=COUNTIF(T_MASTER[Main Task ID],E177),"Done",IF(COUNTIFS(T_MASTER[Main Task ID],E177,T_MASTER[Overall Status],"Blocked")&gt;0,"Blocked",IF(COUNTIFS(T_MASTER[Main Task ID],E177,T_MASTER[Overall Status],"In Progress")&gt;0,"In Progress",IF(COUNTIFS(T_MASTER[Main Task ID],E177,T_MASTER[Overall Status],"Not Started")=COUNTIF(T_MASTER[Main Task ID],E177),"Not Started","In Progress")))))</f>
        <v>Not Started</v>
      </c>
    </row>
    <row r="178" ht="37.5" customHeight="1">
      <c r="A178" s="51">
        <v>176.0</v>
      </c>
      <c r="B178" s="51" t="s">
        <v>127</v>
      </c>
      <c r="C178" s="51" t="s">
        <v>128</v>
      </c>
      <c r="D178" s="51" t="s">
        <v>1531</v>
      </c>
      <c r="E178" s="51" t="s">
        <v>1565</v>
      </c>
      <c r="F178" s="84" t="s">
        <v>1566</v>
      </c>
      <c r="G178" s="51" t="s">
        <v>3393</v>
      </c>
      <c r="H178" s="51" t="s">
        <v>3374</v>
      </c>
      <c r="I178" s="28" t="s">
        <v>33</v>
      </c>
      <c r="J178" s="29" t="s">
        <v>33</v>
      </c>
      <c r="K178" s="40" t="s">
        <v>3358</v>
      </c>
      <c r="L178" s="31" t="s">
        <v>33</v>
      </c>
      <c r="M178" s="51">
        <v>4.0</v>
      </c>
      <c r="N178" s="51" t="s">
        <v>1569</v>
      </c>
      <c r="O178" s="51" t="s">
        <v>3465</v>
      </c>
      <c r="P178" s="51" t="s">
        <v>3691</v>
      </c>
      <c r="Q178" s="51" t="str">
        <f>IF(COUNTIF(T_MASTER[Main Task ID],E178)=0,"",IF(COUNTIFS(T_MASTER[Main Task ID],E178,T_MASTER[Overall Status],"Done")=COUNTIF(T_MASTER[Main Task ID],E178),"Done",IF(COUNTIFS(T_MASTER[Main Task ID],E178,T_MASTER[Overall Status],"Blocked")&gt;0,"Blocked",IF(COUNTIFS(T_MASTER[Main Task ID],E178,T_MASTER[Overall Status],"In Progress")&gt;0,"In Progress",IF(COUNTIFS(T_MASTER[Main Task ID],E178,T_MASTER[Overall Status],"Not Started")=COUNTIF(T_MASTER[Main Task ID],E178),"Not Started","In Progress")))))</f>
        <v>Not Started</v>
      </c>
    </row>
    <row r="179" ht="37.5" customHeight="1">
      <c r="A179" s="40">
        <v>177.0</v>
      </c>
      <c r="B179" s="40" t="s">
        <v>127</v>
      </c>
      <c r="C179" s="40" t="s">
        <v>128</v>
      </c>
      <c r="D179" s="40" t="s">
        <v>1531</v>
      </c>
      <c r="E179" s="40" t="s">
        <v>1575</v>
      </c>
      <c r="F179" s="82" t="s">
        <v>1576</v>
      </c>
      <c r="G179" s="40" t="s">
        <v>3393</v>
      </c>
      <c r="H179" s="40" t="s">
        <v>3374</v>
      </c>
      <c r="I179" s="28" t="s">
        <v>33</v>
      </c>
      <c r="J179" s="29" t="s">
        <v>33</v>
      </c>
      <c r="K179" s="40" t="s">
        <v>3358</v>
      </c>
      <c r="L179" s="31" t="s">
        <v>33</v>
      </c>
      <c r="M179" s="40">
        <v>4.0</v>
      </c>
      <c r="N179" s="40" t="s">
        <v>1579</v>
      </c>
      <c r="O179" s="40" t="s">
        <v>3465</v>
      </c>
      <c r="P179" s="40" t="s">
        <v>3692</v>
      </c>
      <c r="Q179" s="40" t="str">
        <f>IF(COUNTIF(T_MASTER[Main Task ID],E179)=0,"",IF(COUNTIFS(T_MASTER[Main Task ID],E179,T_MASTER[Overall Status],"Done")=COUNTIF(T_MASTER[Main Task ID],E179),"Done",IF(COUNTIFS(T_MASTER[Main Task ID],E179,T_MASTER[Overall Status],"Blocked")&gt;0,"Blocked",IF(COUNTIFS(T_MASTER[Main Task ID],E179,T_MASTER[Overall Status],"In Progress")&gt;0,"In Progress",IF(COUNTIFS(T_MASTER[Main Task ID],E179,T_MASTER[Overall Status],"Not Started")=COUNTIF(T_MASTER[Main Task ID],E179),"Not Started","In Progress")))))</f>
        <v>Not Started</v>
      </c>
    </row>
    <row r="180" ht="37.5" customHeight="1">
      <c r="A180" s="51">
        <v>178.0</v>
      </c>
      <c r="B180" s="51" t="s">
        <v>127</v>
      </c>
      <c r="C180" s="51" t="s">
        <v>128</v>
      </c>
      <c r="D180" s="51" t="s">
        <v>1531</v>
      </c>
      <c r="E180" s="51" t="s">
        <v>1584</v>
      </c>
      <c r="F180" s="84" t="s">
        <v>1585</v>
      </c>
      <c r="G180" s="51" t="s">
        <v>3393</v>
      </c>
      <c r="H180" s="51" t="s">
        <v>3374</v>
      </c>
      <c r="I180" s="28" t="s">
        <v>33</v>
      </c>
      <c r="J180" s="29" t="s">
        <v>33</v>
      </c>
      <c r="K180" s="40" t="s">
        <v>3358</v>
      </c>
      <c r="L180" s="31" t="s">
        <v>33</v>
      </c>
      <c r="M180" s="51">
        <v>3.0</v>
      </c>
      <c r="N180" s="51" t="s">
        <v>1588</v>
      </c>
      <c r="O180" s="51" t="s">
        <v>3465</v>
      </c>
      <c r="P180" s="51" t="s">
        <v>3693</v>
      </c>
      <c r="Q180" s="51" t="str">
        <f>IF(COUNTIF(T_MASTER[Main Task ID],E180)=0,"",IF(COUNTIFS(T_MASTER[Main Task ID],E180,T_MASTER[Overall Status],"Done")=COUNTIF(T_MASTER[Main Task ID],E180),"Done",IF(COUNTIFS(T_MASTER[Main Task ID],E180,T_MASTER[Overall Status],"Blocked")&gt;0,"Blocked",IF(COUNTIFS(T_MASTER[Main Task ID],E180,T_MASTER[Overall Status],"In Progress")&gt;0,"In Progress",IF(COUNTIFS(T_MASTER[Main Task ID],E180,T_MASTER[Overall Status],"Not Started")=COUNTIF(T_MASTER[Main Task ID],E180),"Not Started","In Progress")))))</f>
        <v>Not Started</v>
      </c>
    </row>
    <row r="181" ht="37.5" customHeight="1">
      <c r="A181" s="40">
        <v>179.0</v>
      </c>
      <c r="B181" s="40" t="s">
        <v>127</v>
      </c>
      <c r="C181" s="40" t="s">
        <v>128</v>
      </c>
      <c r="D181" s="40" t="s">
        <v>1531</v>
      </c>
      <c r="E181" s="40" t="s">
        <v>1594</v>
      </c>
      <c r="F181" s="82" t="s">
        <v>1595</v>
      </c>
      <c r="G181" s="40" t="s">
        <v>3512</v>
      </c>
      <c r="H181" s="40" t="s">
        <v>3374</v>
      </c>
      <c r="I181" s="28" t="s">
        <v>33</v>
      </c>
      <c r="J181" s="29" t="s">
        <v>33</v>
      </c>
      <c r="K181" s="40" t="s">
        <v>3358</v>
      </c>
      <c r="L181" s="31" t="s">
        <v>33</v>
      </c>
      <c r="M181" s="40">
        <v>5.0</v>
      </c>
      <c r="N181" s="40" t="s">
        <v>1592</v>
      </c>
      <c r="O181" s="40" t="s">
        <v>3465</v>
      </c>
      <c r="P181" s="40" t="s">
        <v>3694</v>
      </c>
      <c r="Q181" s="40" t="str">
        <f>IF(COUNTIF(T_MASTER[Main Task ID],E181)=0,"",IF(COUNTIFS(T_MASTER[Main Task ID],E181,T_MASTER[Overall Status],"Done")=COUNTIF(T_MASTER[Main Task ID],E181),"Done",IF(COUNTIFS(T_MASTER[Main Task ID],E181,T_MASTER[Overall Status],"Blocked")&gt;0,"Blocked",IF(COUNTIFS(T_MASTER[Main Task ID],E181,T_MASTER[Overall Status],"In Progress")&gt;0,"In Progress",IF(COUNTIFS(T_MASTER[Main Task ID],E181,T_MASTER[Overall Status],"Not Started")=COUNTIF(T_MASTER[Main Task ID],E181),"Not Started","In Progress")))))</f>
        <v>Not Started</v>
      </c>
    </row>
    <row r="182" ht="37.5" customHeight="1">
      <c r="A182" s="51">
        <v>180.0</v>
      </c>
      <c r="B182" s="51" t="s">
        <v>127</v>
      </c>
      <c r="C182" s="51" t="s">
        <v>128</v>
      </c>
      <c r="D182" s="51" t="s">
        <v>1531</v>
      </c>
      <c r="E182" s="51" t="s">
        <v>1606</v>
      </c>
      <c r="F182" s="84" t="s">
        <v>1607</v>
      </c>
      <c r="G182" s="51" t="s">
        <v>3393</v>
      </c>
      <c r="H182" s="51" t="s">
        <v>3374</v>
      </c>
      <c r="I182" s="28" t="s">
        <v>33</v>
      </c>
      <c r="J182" s="29" t="s">
        <v>33</v>
      </c>
      <c r="K182" s="40" t="s">
        <v>3358</v>
      </c>
      <c r="L182" s="31" t="s">
        <v>33</v>
      </c>
      <c r="M182" s="51">
        <v>4.0</v>
      </c>
      <c r="N182" s="51" t="s">
        <v>1610</v>
      </c>
      <c r="O182" s="51" t="s">
        <v>3465</v>
      </c>
      <c r="P182" s="51" t="s">
        <v>3695</v>
      </c>
      <c r="Q182" s="51" t="str">
        <f>IF(COUNTIF(T_MASTER[Main Task ID],E182)=0,"",IF(COUNTIFS(T_MASTER[Main Task ID],E182,T_MASTER[Overall Status],"Done")=COUNTIF(T_MASTER[Main Task ID],E182),"Done",IF(COUNTIFS(T_MASTER[Main Task ID],E182,T_MASTER[Overall Status],"Blocked")&gt;0,"Blocked",IF(COUNTIFS(T_MASTER[Main Task ID],E182,T_MASTER[Overall Status],"In Progress")&gt;0,"In Progress",IF(COUNTIFS(T_MASTER[Main Task ID],E182,T_MASTER[Overall Status],"Not Started")=COUNTIF(T_MASTER[Main Task ID],E182),"Not Started","In Progress")))))</f>
        <v>Not Started</v>
      </c>
    </row>
    <row r="183" ht="37.5" customHeight="1">
      <c r="A183" s="40">
        <v>181.0</v>
      </c>
      <c r="B183" s="40" t="s">
        <v>127</v>
      </c>
      <c r="C183" s="40" t="s">
        <v>128</v>
      </c>
      <c r="D183" s="40" t="s">
        <v>1531</v>
      </c>
      <c r="E183" s="40" t="s">
        <v>1614</v>
      </c>
      <c r="F183" s="82" t="s">
        <v>1615</v>
      </c>
      <c r="G183" s="40" t="s">
        <v>3393</v>
      </c>
      <c r="H183" s="40" t="s">
        <v>3374</v>
      </c>
      <c r="I183" s="28" t="s">
        <v>33</v>
      </c>
      <c r="J183" s="29" t="s">
        <v>33</v>
      </c>
      <c r="K183" s="40" t="s">
        <v>3358</v>
      </c>
      <c r="L183" s="31" t="s">
        <v>33</v>
      </c>
      <c r="M183" s="40">
        <v>3.0</v>
      </c>
      <c r="N183" s="40" t="s">
        <v>1619</v>
      </c>
      <c r="O183" s="40" t="s">
        <v>3696</v>
      </c>
      <c r="P183" s="40" t="s">
        <v>3697</v>
      </c>
      <c r="Q183" s="40" t="str">
        <f>IF(COUNTIF(T_MASTER[Main Task ID],E183)=0,"",IF(COUNTIFS(T_MASTER[Main Task ID],E183,T_MASTER[Overall Status],"Done")=COUNTIF(T_MASTER[Main Task ID],E183),"Done",IF(COUNTIFS(T_MASTER[Main Task ID],E183,T_MASTER[Overall Status],"Blocked")&gt;0,"Blocked",IF(COUNTIFS(T_MASTER[Main Task ID],E183,T_MASTER[Overall Status],"In Progress")&gt;0,"In Progress",IF(COUNTIFS(T_MASTER[Main Task ID],E183,T_MASTER[Overall Status],"Not Started")=COUNTIF(T_MASTER[Main Task ID],E183),"Not Started","In Progress")))))</f>
        <v>Not Started</v>
      </c>
    </row>
    <row r="184" ht="37.5" customHeight="1">
      <c r="A184" s="51">
        <v>182.0</v>
      </c>
      <c r="B184" s="51" t="s">
        <v>127</v>
      </c>
      <c r="C184" s="51" t="s">
        <v>128</v>
      </c>
      <c r="D184" s="51" t="s">
        <v>1531</v>
      </c>
      <c r="E184" s="51" t="s">
        <v>1624</v>
      </c>
      <c r="F184" s="84" t="s">
        <v>1625</v>
      </c>
      <c r="G184" s="51" t="s">
        <v>3512</v>
      </c>
      <c r="H184" s="51" t="s">
        <v>3374</v>
      </c>
      <c r="I184" s="28" t="s">
        <v>33</v>
      </c>
      <c r="J184" s="29" t="s">
        <v>33</v>
      </c>
      <c r="K184" s="40" t="s">
        <v>3358</v>
      </c>
      <c r="L184" s="31" t="s">
        <v>33</v>
      </c>
      <c r="M184" s="51">
        <v>5.0</v>
      </c>
      <c r="N184" s="51" t="s">
        <v>1628</v>
      </c>
      <c r="O184" s="51" t="s">
        <v>3465</v>
      </c>
      <c r="P184" s="51" t="s">
        <v>3700</v>
      </c>
      <c r="Q184" s="51" t="str">
        <f>IF(COUNTIF(T_MASTER[Main Task ID],E184)=0,"",IF(COUNTIFS(T_MASTER[Main Task ID],E184,T_MASTER[Overall Status],"Done")=COUNTIF(T_MASTER[Main Task ID],E184),"Done",IF(COUNTIFS(T_MASTER[Main Task ID],E184,T_MASTER[Overall Status],"Blocked")&gt;0,"Blocked",IF(COUNTIFS(T_MASTER[Main Task ID],E184,T_MASTER[Overall Status],"In Progress")&gt;0,"In Progress",IF(COUNTIFS(T_MASTER[Main Task ID],E184,T_MASTER[Overall Status],"Not Started")=COUNTIF(T_MASTER[Main Task ID],E184),"Not Started","In Progress")))))</f>
        <v>Not Started</v>
      </c>
    </row>
    <row r="185" ht="37.5" customHeight="1">
      <c r="A185" s="40">
        <v>183.0</v>
      </c>
      <c r="B185" s="40" t="s">
        <v>127</v>
      </c>
      <c r="C185" s="40" t="s">
        <v>128</v>
      </c>
      <c r="D185" s="40" t="s">
        <v>1531</v>
      </c>
      <c r="E185" s="40" t="s">
        <v>3097</v>
      </c>
      <c r="F185" s="82" t="s">
        <v>3098</v>
      </c>
      <c r="G185" s="40" t="s">
        <v>3393</v>
      </c>
      <c r="H185" s="40" t="s">
        <v>3366</v>
      </c>
      <c r="I185" s="28" t="s">
        <v>33</v>
      </c>
      <c r="J185" s="40" t="s">
        <v>3358</v>
      </c>
      <c r="K185" s="40" t="s">
        <v>3358</v>
      </c>
      <c r="L185" s="31" t="s">
        <v>33</v>
      </c>
      <c r="M185" s="40">
        <v>2.0</v>
      </c>
      <c r="N185" s="40" t="s">
        <v>795</v>
      </c>
      <c r="O185" s="40" t="s">
        <v>3701</v>
      </c>
      <c r="P185" s="40" t="s">
        <v>3702</v>
      </c>
      <c r="Q185" s="40" t="str">
        <f>IF(COUNTIF(T_MASTER[Main Task ID],E185)=0,"",IF(COUNTIFS(T_MASTER[Main Task ID],E185,T_MASTER[Overall Status],"Done")=COUNTIF(T_MASTER[Main Task ID],E185),"Done",IF(COUNTIFS(T_MASTER[Main Task ID],E185,T_MASTER[Overall Status],"Blocked")&gt;0,"Blocked",IF(COUNTIFS(T_MASTER[Main Task ID],E185,T_MASTER[Overall Status],"In Progress")&gt;0,"In Progress",IF(COUNTIFS(T_MASTER[Main Task ID],E185,T_MASTER[Overall Status],"Not Started")=COUNTIF(T_MASTER[Main Task ID],E185),"Not Started","In Progress")))))</f>
        <v>Not Started</v>
      </c>
    </row>
    <row r="186" ht="37.5" customHeight="1">
      <c r="A186" s="51">
        <v>184.0</v>
      </c>
      <c r="B186" s="51" t="s">
        <v>127</v>
      </c>
      <c r="C186" s="51" t="s">
        <v>128</v>
      </c>
      <c r="D186" s="51" t="s">
        <v>1531</v>
      </c>
      <c r="E186" s="51" t="s">
        <v>1632</v>
      </c>
      <c r="F186" s="84" t="s">
        <v>1633</v>
      </c>
      <c r="G186" s="51" t="s">
        <v>3393</v>
      </c>
      <c r="H186" s="51" t="s">
        <v>3374</v>
      </c>
      <c r="I186" s="28" t="s">
        <v>33</v>
      </c>
      <c r="J186" s="29" t="s">
        <v>33</v>
      </c>
      <c r="K186" s="40" t="s">
        <v>3358</v>
      </c>
      <c r="L186" s="31" t="s">
        <v>33</v>
      </c>
      <c r="M186" s="51">
        <v>4.0</v>
      </c>
      <c r="N186" s="51" t="s">
        <v>1636</v>
      </c>
      <c r="O186" s="51" t="s">
        <v>3465</v>
      </c>
      <c r="P186" s="51" t="s">
        <v>3703</v>
      </c>
      <c r="Q186" s="51" t="str">
        <f>IF(COUNTIF(T_MASTER[Main Task ID],E186)=0,"",IF(COUNTIFS(T_MASTER[Main Task ID],E186,T_MASTER[Overall Status],"Done")=COUNTIF(T_MASTER[Main Task ID],E186),"Done",IF(COUNTIFS(T_MASTER[Main Task ID],E186,T_MASTER[Overall Status],"Blocked")&gt;0,"Blocked",IF(COUNTIFS(T_MASTER[Main Task ID],E186,T_MASTER[Overall Status],"In Progress")&gt;0,"In Progress",IF(COUNTIFS(T_MASTER[Main Task ID],E186,T_MASTER[Overall Status],"Not Started")=COUNTIF(T_MASTER[Main Task ID],E186),"Not Started","In Progress")))))</f>
        <v>Not Started</v>
      </c>
    </row>
    <row r="187" ht="37.5" customHeight="1">
      <c r="A187" s="40">
        <v>185.0</v>
      </c>
      <c r="B187" s="40" t="s">
        <v>127</v>
      </c>
      <c r="C187" s="40" t="s">
        <v>128</v>
      </c>
      <c r="D187" s="40" t="s">
        <v>1531</v>
      </c>
      <c r="E187" s="40" t="s">
        <v>3128</v>
      </c>
      <c r="F187" s="82" t="s">
        <v>3129</v>
      </c>
      <c r="G187" s="40" t="s">
        <v>3393</v>
      </c>
      <c r="H187" s="40" t="s">
        <v>3366</v>
      </c>
      <c r="I187" s="28" t="s">
        <v>33</v>
      </c>
      <c r="J187" s="40" t="s">
        <v>3358</v>
      </c>
      <c r="K187" s="40" t="s">
        <v>3358</v>
      </c>
      <c r="L187" s="31" t="s">
        <v>33</v>
      </c>
      <c r="M187" s="40">
        <v>2.0</v>
      </c>
      <c r="N187" s="40" t="s">
        <v>3133</v>
      </c>
      <c r="O187" s="40" t="s">
        <v>3704</v>
      </c>
      <c r="P187" s="40" t="s">
        <v>3705</v>
      </c>
      <c r="Q187" s="40" t="str">
        <f>IF(COUNTIF(T_MASTER[Main Task ID],E187)=0,"",IF(COUNTIFS(T_MASTER[Main Task ID],E187,T_MASTER[Overall Status],"Done")=COUNTIF(T_MASTER[Main Task ID],E187),"Done",IF(COUNTIFS(T_MASTER[Main Task ID],E187,T_MASTER[Overall Status],"Blocked")&gt;0,"Blocked",IF(COUNTIFS(T_MASTER[Main Task ID],E187,T_MASTER[Overall Status],"In Progress")&gt;0,"In Progress",IF(COUNTIFS(T_MASTER[Main Task ID],E187,T_MASTER[Overall Status],"Not Started")=COUNTIF(T_MASTER[Main Task ID],E187),"Not Started","In Progress")))))</f>
        <v>Not Started</v>
      </c>
    </row>
    <row r="188" ht="37.5" customHeight="1">
      <c r="A188" s="51">
        <v>186.0</v>
      </c>
      <c r="B188" s="51" t="s">
        <v>127</v>
      </c>
      <c r="C188" s="51" t="s">
        <v>128</v>
      </c>
      <c r="D188" s="51" t="s">
        <v>1531</v>
      </c>
      <c r="E188" s="51" t="s">
        <v>1642</v>
      </c>
      <c r="F188" s="84" t="s">
        <v>1643</v>
      </c>
      <c r="G188" s="51" t="s">
        <v>3393</v>
      </c>
      <c r="H188" s="51" t="s">
        <v>3374</v>
      </c>
      <c r="I188" s="28" t="s">
        <v>33</v>
      </c>
      <c r="J188" s="29" t="s">
        <v>33</v>
      </c>
      <c r="K188" s="40" t="s">
        <v>3358</v>
      </c>
      <c r="L188" s="31" t="s">
        <v>33</v>
      </c>
      <c r="M188" s="51">
        <v>3.0</v>
      </c>
      <c r="N188" s="51" t="s">
        <v>1647</v>
      </c>
      <c r="O188" s="51" t="s">
        <v>3706</v>
      </c>
      <c r="P188" s="51" t="s">
        <v>3707</v>
      </c>
      <c r="Q188" s="51" t="str">
        <f>IF(COUNTIF(T_MASTER[Main Task ID],E188)=0,"",IF(COUNTIFS(T_MASTER[Main Task ID],E188,T_MASTER[Overall Status],"Done")=COUNTIF(T_MASTER[Main Task ID],E188),"Done",IF(COUNTIFS(T_MASTER[Main Task ID],E188,T_MASTER[Overall Status],"Blocked")&gt;0,"Blocked",IF(COUNTIFS(T_MASTER[Main Task ID],E188,T_MASTER[Overall Status],"In Progress")&gt;0,"In Progress",IF(COUNTIFS(T_MASTER[Main Task ID],E188,T_MASTER[Overall Status],"Not Started")=COUNTIF(T_MASTER[Main Task ID],E188),"Not Started","In Progress")))))</f>
        <v>Not Started</v>
      </c>
    </row>
    <row r="189" ht="37.5" customHeight="1">
      <c r="A189" s="40">
        <v>187.0</v>
      </c>
      <c r="B189" s="40" t="s">
        <v>127</v>
      </c>
      <c r="C189" s="40" t="s">
        <v>128</v>
      </c>
      <c r="D189" s="40" t="s">
        <v>1531</v>
      </c>
      <c r="E189" s="40" t="s">
        <v>1652</v>
      </c>
      <c r="F189" s="82" t="s">
        <v>1653</v>
      </c>
      <c r="G189" s="40" t="s">
        <v>3393</v>
      </c>
      <c r="H189" s="40" t="s">
        <v>3533</v>
      </c>
      <c r="I189" s="40" t="s">
        <v>3358</v>
      </c>
      <c r="J189" s="29" t="s">
        <v>33</v>
      </c>
      <c r="K189" s="40" t="s">
        <v>3358</v>
      </c>
      <c r="L189" s="31" t="s">
        <v>33</v>
      </c>
      <c r="M189" s="40">
        <v>2.0</v>
      </c>
      <c r="N189" s="40" t="s">
        <v>1657</v>
      </c>
      <c r="O189" s="40" t="s">
        <v>3708</v>
      </c>
      <c r="P189" s="40" t="s">
        <v>3709</v>
      </c>
      <c r="Q189" s="40" t="str">
        <f>IF(COUNTIF(T_MASTER[Main Task ID],E189)=0,"",IF(COUNTIFS(T_MASTER[Main Task ID],E189,T_MASTER[Overall Status],"Done")=COUNTIF(T_MASTER[Main Task ID],E189),"Done",IF(COUNTIFS(T_MASTER[Main Task ID],E189,T_MASTER[Overall Status],"Blocked")&gt;0,"Blocked",IF(COUNTIFS(T_MASTER[Main Task ID],E189,T_MASTER[Overall Status],"In Progress")&gt;0,"In Progress",IF(COUNTIFS(T_MASTER[Main Task ID],E189,T_MASTER[Overall Status],"Not Started")=COUNTIF(T_MASTER[Main Task ID],E189),"Not Started","In Progress")))))</f>
        <v>Not Started</v>
      </c>
    </row>
    <row r="190" ht="37.5" customHeight="1">
      <c r="A190" s="51">
        <v>188.0</v>
      </c>
      <c r="B190" s="51" t="s">
        <v>127</v>
      </c>
      <c r="C190" s="51" t="s">
        <v>128</v>
      </c>
      <c r="D190" s="51" t="s">
        <v>1531</v>
      </c>
      <c r="E190" s="51" t="s">
        <v>1662</v>
      </c>
      <c r="F190" s="84" t="s">
        <v>1663</v>
      </c>
      <c r="G190" s="51" t="s">
        <v>3393</v>
      </c>
      <c r="H190" s="51" t="s">
        <v>3374</v>
      </c>
      <c r="I190" s="28" t="s">
        <v>33</v>
      </c>
      <c r="J190" s="29" t="s">
        <v>33</v>
      </c>
      <c r="K190" s="40" t="s">
        <v>3358</v>
      </c>
      <c r="L190" s="31" t="s">
        <v>33</v>
      </c>
      <c r="M190" s="51">
        <v>3.0</v>
      </c>
      <c r="N190" s="51" t="s">
        <v>1666</v>
      </c>
      <c r="O190" s="51" t="s">
        <v>3465</v>
      </c>
      <c r="P190" s="51" t="s">
        <v>3710</v>
      </c>
      <c r="Q190" s="51" t="str">
        <f>IF(COUNTIF(T_MASTER[Main Task ID],E190)=0,"",IF(COUNTIFS(T_MASTER[Main Task ID],E190,T_MASTER[Overall Status],"Done")=COUNTIF(T_MASTER[Main Task ID],E190),"Done",IF(COUNTIFS(T_MASTER[Main Task ID],E190,T_MASTER[Overall Status],"Blocked")&gt;0,"Blocked",IF(COUNTIFS(T_MASTER[Main Task ID],E190,T_MASTER[Overall Status],"In Progress")&gt;0,"In Progress",IF(COUNTIFS(T_MASTER[Main Task ID],E190,T_MASTER[Overall Status],"Not Started")=COUNTIF(T_MASTER[Main Task ID],E190),"Not Started","In Progress")))))</f>
        <v>Not Started</v>
      </c>
    </row>
    <row r="191" ht="37.5" customHeight="1">
      <c r="A191" s="40">
        <v>189.0</v>
      </c>
      <c r="B191" s="40" t="s">
        <v>130</v>
      </c>
      <c r="C191" s="40" t="s">
        <v>131</v>
      </c>
      <c r="D191" s="40" t="s">
        <v>1677</v>
      </c>
      <c r="E191" s="40" t="s">
        <v>1680</v>
      </c>
      <c r="F191" s="82" t="s">
        <v>1681</v>
      </c>
      <c r="G191" s="40" t="s">
        <v>3393</v>
      </c>
      <c r="H191" s="40" t="s">
        <v>3374</v>
      </c>
      <c r="I191" s="28" t="s">
        <v>33</v>
      </c>
      <c r="J191" s="29" t="s">
        <v>33</v>
      </c>
      <c r="K191" s="40" t="s">
        <v>3358</v>
      </c>
      <c r="L191" s="31" t="s">
        <v>33</v>
      </c>
      <c r="M191" s="40">
        <v>4.0</v>
      </c>
      <c r="N191" s="40" t="s">
        <v>1686</v>
      </c>
      <c r="O191" s="40" t="s">
        <v>3465</v>
      </c>
      <c r="P191" s="40" t="s">
        <v>3713</v>
      </c>
      <c r="Q191" s="40" t="str">
        <f>IF(COUNTIF(T_MASTER[Main Task ID],E191)=0,"",IF(COUNTIFS(T_MASTER[Main Task ID],E191,T_MASTER[Overall Status],"Done")=COUNTIF(T_MASTER[Main Task ID],E191),"Done",IF(COUNTIFS(T_MASTER[Main Task ID],E191,T_MASTER[Overall Status],"Blocked")&gt;0,"Blocked",IF(COUNTIFS(T_MASTER[Main Task ID],E191,T_MASTER[Overall Status],"In Progress")&gt;0,"In Progress",IF(COUNTIFS(T_MASTER[Main Task ID],E191,T_MASTER[Overall Status],"Not Started")=COUNTIF(T_MASTER[Main Task ID],E191),"Not Started","In Progress")))))</f>
        <v>Not Started</v>
      </c>
    </row>
    <row r="192" ht="37.5" customHeight="1">
      <c r="A192" s="51">
        <v>190.0</v>
      </c>
      <c r="B192" s="51" t="s">
        <v>130</v>
      </c>
      <c r="C192" s="51" t="s">
        <v>131</v>
      </c>
      <c r="D192" s="51" t="s">
        <v>1677</v>
      </c>
      <c r="E192" s="51" t="s">
        <v>1692</v>
      </c>
      <c r="F192" s="84" t="s">
        <v>1693</v>
      </c>
      <c r="G192" s="51" t="s">
        <v>3512</v>
      </c>
      <c r="H192" s="51" t="s">
        <v>3374</v>
      </c>
      <c r="I192" s="28" t="s">
        <v>33</v>
      </c>
      <c r="J192" s="29" t="s">
        <v>33</v>
      </c>
      <c r="K192" s="40" t="s">
        <v>3358</v>
      </c>
      <c r="L192" s="31" t="s">
        <v>33</v>
      </c>
      <c r="M192" s="51">
        <v>5.0</v>
      </c>
      <c r="N192" s="51" t="s">
        <v>1695</v>
      </c>
      <c r="O192" s="51" t="s">
        <v>3465</v>
      </c>
      <c r="P192" s="51" t="s">
        <v>3714</v>
      </c>
      <c r="Q192" s="51" t="str">
        <f>IF(COUNTIF(T_MASTER[Main Task ID],E192)=0,"",IF(COUNTIFS(T_MASTER[Main Task ID],E192,T_MASTER[Overall Status],"Done")=COUNTIF(T_MASTER[Main Task ID],E192),"Done",IF(COUNTIFS(T_MASTER[Main Task ID],E192,T_MASTER[Overall Status],"Blocked")&gt;0,"Blocked",IF(COUNTIFS(T_MASTER[Main Task ID],E192,T_MASTER[Overall Status],"In Progress")&gt;0,"In Progress",IF(COUNTIFS(T_MASTER[Main Task ID],E192,T_MASTER[Overall Status],"Not Started")=COUNTIF(T_MASTER[Main Task ID],E192),"Not Started","In Progress")))))</f>
        <v>Not Started</v>
      </c>
    </row>
    <row r="193" ht="37.5" customHeight="1">
      <c r="A193" s="40">
        <v>191.0</v>
      </c>
      <c r="B193" s="40" t="s">
        <v>130</v>
      </c>
      <c r="C193" s="40" t="s">
        <v>131</v>
      </c>
      <c r="D193" s="40" t="s">
        <v>1677</v>
      </c>
      <c r="E193" s="40" t="s">
        <v>1704</v>
      </c>
      <c r="F193" s="82" t="s">
        <v>1705</v>
      </c>
      <c r="G193" s="40" t="s">
        <v>3393</v>
      </c>
      <c r="H193" s="40" t="s">
        <v>3374</v>
      </c>
      <c r="I193" s="28" t="s">
        <v>33</v>
      </c>
      <c r="J193" s="29" t="s">
        <v>33</v>
      </c>
      <c r="K193" s="40" t="s">
        <v>3358</v>
      </c>
      <c r="L193" s="31" t="s">
        <v>33</v>
      </c>
      <c r="M193" s="40">
        <v>4.0</v>
      </c>
      <c r="N193" s="40" t="s">
        <v>1709</v>
      </c>
      <c r="O193" s="40" t="s">
        <v>3715</v>
      </c>
      <c r="P193" s="40" t="s">
        <v>3716</v>
      </c>
      <c r="Q193" s="40" t="str">
        <f>IF(COUNTIF(T_MASTER[Main Task ID],E193)=0,"",IF(COUNTIFS(T_MASTER[Main Task ID],E193,T_MASTER[Overall Status],"Done")=COUNTIF(T_MASTER[Main Task ID],E193),"Done",IF(COUNTIFS(T_MASTER[Main Task ID],E193,T_MASTER[Overall Status],"Blocked")&gt;0,"Blocked",IF(COUNTIFS(T_MASTER[Main Task ID],E193,T_MASTER[Overall Status],"In Progress")&gt;0,"In Progress",IF(COUNTIFS(T_MASTER[Main Task ID],E193,T_MASTER[Overall Status],"Not Started")=COUNTIF(T_MASTER[Main Task ID],E193),"Not Started","In Progress")))))</f>
        <v>Not Started</v>
      </c>
    </row>
    <row r="194" ht="37.5" customHeight="1">
      <c r="A194" s="51">
        <v>192.0</v>
      </c>
      <c r="B194" s="51" t="s">
        <v>130</v>
      </c>
      <c r="C194" s="51" t="s">
        <v>131</v>
      </c>
      <c r="D194" s="51" t="s">
        <v>1677</v>
      </c>
      <c r="E194" s="51" t="s">
        <v>1716</v>
      </c>
      <c r="F194" s="84" t="s">
        <v>1717</v>
      </c>
      <c r="G194" s="51" t="s">
        <v>3393</v>
      </c>
      <c r="H194" s="51" t="s">
        <v>3374</v>
      </c>
      <c r="I194" s="28" t="s">
        <v>33</v>
      </c>
      <c r="J194" s="29" t="s">
        <v>33</v>
      </c>
      <c r="K194" s="40" t="s">
        <v>3358</v>
      </c>
      <c r="L194" s="31" t="s">
        <v>33</v>
      </c>
      <c r="M194" s="51">
        <v>4.0</v>
      </c>
      <c r="N194" s="51" t="s">
        <v>1722</v>
      </c>
      <c r="O194" s="51" t="s">
        <v>3717</v>
      </c>
      <c r="P194" s="51" t="s">
        <v>3718</v>
      </c>
      <c r="Q194" s="51" t="str">
        <f>IF(COUNTIF(T_MASTER[Main Task ID],E194)=0,"",IF(COUNTIFS(T_MASTER[Main Task ID],E194,T_MASTER[Overall Status],"Done")=COUNTIF(T_MASTER[Main Task ID],E194),"Done",IF(COUNTIFS(T_MASTER[Main Task ID],E194,T_MASTER[Overall Status],"Blocked")&gt;0,"Blocked",IF(COUNTIFS(T_MASTER[Main Task ID],E194,T_MASTER[Overall Status],"In Progress")&gt;0,"In Progress",IF(COUNTIFS(T_MASTER[Main Task ID],E194,T_MASTER[Overall Status],"Not Started")=COUNTIF(T_MASTER[Main Task ID],E194),"Not Started","In Progress")))))</f>
        <v>Not Started</v>
      </c>
    </row>
    <row r="195" ht="37.5" customHeight="1">
      <c r="A195" s="40">
        <v>193.0</v>
      </c>
      <c r="B195" s="40" t="s">
        <v>130</v>
      </c>
      <c r="C195" s="40" t="s">
        <v>131</v>
      </c>
      <c r="D195" s="40" t="s">
        <v>1677</v>
      </c>
      <c r="E195" s="40" t="s">
        <v>1729</v>
      </c>
      <c r="F195" s="82" t="s">
        <v>1730</v>
      </c>
      <c r="G195" s="40" t="s">
        <v>3393</v>
      </c>
      <c r="H195" s="40" t="s">
        <v>3374</v>
      </c>
      <c r="I195" s="28" t="s">
        <v>33</v>
      </c>
      <c r="J195" s="29" t="s">
        <v>33</v>
      </c>
      <c r="K195" s="40" t="s">
        <v>3358</v>
      </c>
      <c r="L195" s="31" t="s">
        <v>33</v>
      </c>
      <c r="M195" s="40">
        <v>4.0</v>
      </c>
      <c r="N195" s="40" t="s">
        <v>1733</v>
      </c>
      <c r="O195" s="40" t="s">
        <v>3465</v>
      </c>
      <c r="P195" s="40" t="s">
        <v>3719</v>
      </c>
      <c r="Q195" s="40" t="str">
        <f>IF(COUNTIF(T_MASTER[Main Task ID],E195)=0,"",IF(COUNTIFS(T_MASTER[Main Task ID],E195,T_MASTER[Overall Status],"Done")=COUNTIF(T_MASTER[Main Task ID],E195),"Done",IF(COUNTIFS(T_MASTER[Main Task ID],E195,T_MASTER[Overall Status],"Blocked")&gt;0,"Blocked",IF(COUNTIFS(T_MASTER[Main Task ID],E195,T_MASTER[Overall Status],"In Progress")&gt;0,"In Progress",IF(COUNTIFS(T_MASTER[Main Task ID],E195,T_MASTER[Overall Status],"Not Started")=COUNTIF(T_MASTER[Main Task ID],E195),"Not Started","In Progress")))))</f>
        <v>Not Started</v>
      </c>
    </row>
    <row r="196" ht="37.5" customHeight="1">
      <c r="A196" s="51">
        <v>194.0</v>
      </c>
      <c r="B196" s="51" t="s">
        <v>130</v>
      </c>
      <c r="C196" s="51" t="s">
        <v>131</v>
      </c>
      <c r="D196" s="51" t="s">
        <v>1677</v>
      </c>
      <c r="E196" s="51" t="s">
        <v>1738</v>
      </c>
      <c r="F196" s="84" t="s">
        <v>1739</v>
      </c>
      <c r="G196" s="51" t="s">
        <v>3393</v>
      </c>
      <c r="H196" s="51" t="s">
        <v>3374</v>
      </c>
      <c r="I196" s="28" t="s">
        <v>33</v>
      </c>
      <c r="J196" s="29" t="s">
        <v>33</v>
      </c>
      <c r="K196" s="40" t="s">
        <v>3358</v>
      </c>
      <c r="L196" s="31" t="s">
        <v>33</v>
      </c>
      <c r="M196" s="51">
        <v>4.0</v>
      </c>
      <c r="N196" s="51" t="s">
        <v>1741</v>
      </c>
      <c r="O196" s="51" t="s">
        <v>3465</v>
      </c>
      <c r="P196" s="51" t="s">
        <v>3722</v>
      </c>
      <c r="Q196" s="51" t="str">
        <f>IF(COUNTIF(T_MASTER[Main Task ID],E196)=0,"",IF(COUNTIFS(T_MASTER[Main Task ID],E196,T_MASTER[Overall Status],"Done")=COUNTIF(T_MASTER[Main Task ID],E196),"Done",IF(COUNTIFS(T_MASTER[Main Task ID],E196,T_MASTER[Overall Status],"Blocked")&gt;0,"Blocked",IF(COUNTIFS(T_MASTER[Main Task ID],E196,T_MASTER[Overall Status],"In Progress")&gt;0,"In Progress",IF(COUNTIFS(T_MASTER[Main Task ID],E196,T_MASTER[Overall Status],"Not Started")=COUNTIF(T_MASTER[Main Task ID],E196),"Not Started","In Progress")))))</f>
        <v>Not Started</v>
      </c>
    </row>
    <row r="197" ht="37.5" customHeight="1">
      <c r="A197" s="40">
        <v>195.0</v>
      </c>
      <c r="B197" s="40" t="s">
        <v>130</v>
      </c>
      <c r="C197" s="40" t="s">
        <v>131</v>
      </c>
      <c r="D197" s="40" t="s">
        <v>1677</v>
      </c>
      <c r="E197" s="40" t="s">
        <v>1746</v>
      </c>
      <c r="F197" s="82" t="s">
        <v>1747</v>
      </c>
      <c r="G197" s="40" t="s">
        <v>3393</v>
      </c>
      <c r="H197" s="40" t="s">
        <v>3374</v>
      </c>
      <c r="I197" s="28" t="s">
        <v>33</v>
      </c>
      <c r="J197" s="29" t="s">
        <v>33</v>
      </c>
      <c r="K197" s="40" t="s">
        <v>3358</v>
      </c>
      <c r="L197" s="31" t="s">
        <v>33</v>
      </c>
      <c r="M197" s="40">
        <v>4.0</v>
      </c>
      <c r="N197" s="40" t="s">
        <v>1751</v>
      </c>
      <c r="O197" s="40" t="s">
        <v>3723</v>
      </c>
      <c r="P197" s="40" t="s">
        <v>3724</v>
      </c>
      <c r="Q197" s="40" t="str">
        <f>IF(COUNTIF(T_MASTER[Main Task ID],E197)=0,"",IF(COUNTIFS(T_MASTER[Main Task ID],E197,T_MASTER[Overall Status],"Done")=COUNTIF(T_MASTER[Main Task ID],E197),"Done",IF(COUNTIFS(T_MASTER[Main Task ID],E197,T_MASTER[Overall Status],"Blocked")&gt;0,"Blocked",IF(COUNTIFS(T_MASTER[Main Task ID],E197,T_MASTER[Overall Status],"In Progress")&gt;0,"In Progress",IF(COUNTIFS(T_MASTER[Main Task ID],E197,T_MASTER[Overall Status],"Not Started")=COUNTIF(T_MASTER[Main Task ID],E197),"Not Started","In Progress")))))</f>
        <v>Not Started</v>
      </c>
    </row>
    <row r="198" ht="37.5" customHeight="1">
      <c r="A198" s="51">
        <v>196.0</v>
      </c>
      <c r="B198" s="51" t="s">
        <v>130</v>
      </c>
      <c r="C198" s="51" t="s">
        <v>131</v>
      </c>
      <c r="D198" s="51" t="s">
        <v>1677</v>
      </c>
      <c r="E198" s="51" t="s">
        <v>1756</v>
      </c>
      <c r="F198" s="84" t="s">
        <v>1757</v>
      </c>
      <c r="G198" s="51" t="s">
        <v>3393</v>
      </c>
      <c r="H198" s="51" t="s">
        <v>3374</v>
      </c>
      <c r="I198" s="28" t="s">
        <v>33</v>
      </c>
      <c r="J198" s="29" t="s">
        <v>33</v>
      </c>
      <c r="K198" s="40" t="s">
        <v>3358</v>
      </c>
      <c r="L198" s="31" t="s">
        <v>33</v>
      </c>
      <c r="M198" s="51">
        <v>4.0</v>
      </c>
      <c r="N198" s="51" t="s">
        <v>1759</v>
      </c>
      <c r="O198" s="51" t="s">
        <v>3725</v>
      </c>
      <c r="P198" s="51" t="s">
        <v>3726</v>
      </c>
      <c r="Q198" s="51" t="str">
        <f>IF(COUNTIF(T_MASTER[Main Task ID],E198)=0,"",IF(COUNTIFS(T_MASTER[Main Task ID],E198,T_MASTER[Overall Status],"Done")=COUNTIF(T_MASTER[Main Task ID],E198),"Done",IF(COUNTIFS(T_MASTER[Main Task ID],E198,T_MASTER[Overall Status],"Blocked")&gt;0,"Blocked",IF(COUNTIFS(T_MASTER[Main Task ID],E198,T_MASTER[Overall Status],"In Progress")&gt;0,"In Progress",IF(COUNTIFS(T_MASTER[Main Task ID],E198,T_MASTER[Overall Status],"Not Started")=COUNTIF(T_MASTER[Main Task ID],E198),"Not Started","In Progress")))))</f>
        <v>Not Started</v>
      </c>
    </row>
    <row r="199" ht="37.5" customHeight="1">
      <c r="A199" s="40">
        <v>197.0</v>
      </c>
      <c r="B199" s="40" t="s">
        <v>133</v>
      </c>
      <c r="C199" s="40" t="s">
        <v>134</v>
      </c>
      <c r="D199" s="40" t="s">
        <v>1900</v>
      </c>
      <c r="E199" s="40" t="s">
        <v>1903</v>
      </c>
      <c r="F199" s="82" t="s">
        <v>1904</v>
      </c>
      <c r="G199" s="40" t="s">
        <v>3393</v>
      </c>
      <c r="H199" s="40" t="s">
        <v>3727</v>
      </c>
      <c r="I199" s="40" t="s">
        <v>3358</v>
      </c>
      <c r="J199" s="40" t="s">
        <v>3358</v>
      </c>
      <c r="K199" s="30" t="s">
        <v>33</v>
      </c>
      <c r="L199" s="31" t="s">
        <v>33</v>
      </c>
      <c r="M199" s="40">
        <v>4.0</v>
      </c>
      <c r="N199" s="40" t="s">
        <v>1908</v>
      </c>
      <c r="O199" s="40" t="s">
        <v>3728</v>
      </c>
      <c r="P199" s="40" t="s">
        <v>3729</v>
      </c>
      <c r="Q199" s="40" t="str">
        <f>IF(COUNTIF(T_MASTER[Main Task ID],E199)=0,"",IF(COUNTIFS(T_MASTER[Main Task ID],E199,T_MASTER[Overall Status],"Done")=COUNTIF(T_MASTER[Main Task ID],E199),"Done",IF(COUNTIFS(T_MASTER[Main Task ID],E199,T_MASTER[Overall Status],"Blocked")&gt;0,"Blocked",IF(COUNTIFS(T_MASTER[Main Task ID],E199,T_MASTER[Overall Status],"In Progress")&gt;0,"In Progress",IF(COUNTIFS(T_MASTER[Main Task ID],E199,T_MASTER[Overall Status],"Not Started")=COUNTIF(T_MASTER[Main Task ID],E199),"Not Started","In Progress")))))</f>
        <v>In Progress</v>
      </c>
    </row>
    <row r="200" ht="37.5" customHeight="1">
      <c r="A200" s="51">
        <v>198.0</v>
      </c>
      <c r="B200" s="51" t="s">
        <v>133</v>
      </c>
      <c r="C200" s="51" t="s">
        <v>134</v>
      </c>
      <c r="D200" s="51" t="s">
        <v>1900</v>
      </c>
      <c r="E200" s="51" t="s">
        <v>1930</v>
      </c>
      <c r="F200" s="84" t="s">
        <v>1931</v>
      </c>
      <c r="G200" s="51" t="s">
        <v>3393</v>
      </c>
      <c r="H200" s="51" t="s">
        <v>3727</v>
      </c>
      <c r="I200" s="40" t="s">
        <v>3358</v>
      </c>
      <c r="J200" s="40" t="s">
        <v>3358</v>
      </c>
      <c r="K200" s="30" t="s">
        <v>33</v>
      </c>
      <c r="L200" s="31" t="s">
        <v>33</v>
      </c>
      <c r="M200" s="51">
        <v>4.0</v>
      </c>
      <c r="N200" s="51" t="s">
        <v>1935</v>
      </c>
      <c r="O200" s="51" t="s">
        <v>3728</v>
      </c>
      <c r="P200" s="51" t="s">
        <v>3729</v>
      </c>
      <c r="Q200" s="51" t="str">
        <f>IF(COUNTIF(T_MASTER[Main Task ID],E200)=0,"",IF(COUNTIFS(T_MASTER[Main Task ID],E200,T_MASTER[Overall Status],"Done")=COUNTIF(T_MASTER[Main Task ID],E200),"Done",IF(COUNTIFS(T_MASTER[Main Task ID],E200,T_MASTER[Overall Status],"Blocked")&gt;0,"Blocked",IF(COUNTIFS(T_MASTER[Main Task ID],E200,T_MASTER[Overall Status],"In Progress")&gt;0,"In Progress",IF(COUNTIFS(T_MASTER[Main Task ID],E200,T_MASTER[Overall Status],"Not Started")=COUNTIF(T_MASTER[Main Task ID],E200),"Not Started","In Progress")))))</f>
        <v>In Progress</v>
      </c>
    </row>
    <row r="201" ht="37.5" customHeight="1">
      <c r="A201" s="40">
        <v>199.0</v>
      </c>
      <c r="B201" s="40" t="s">
        <v>133</v>
      </c>
      <c r="C201" s="40" t="s">
        <v>134</v>
      </c>
      <c r="D201" s="40" t="s">
        <v>1900</v>
      </c>
      <c r="E201" s="40" t="s">
        <v>1951</v>
      </c>
      <c r="F201" s="82" t="s">
        <v>1952</v>
      </c>
      <c r="G201" s="40" t="s">
        <v>3393</v>
      </c>
      <c r="H201" s="40" t="s">
        <v>3727</v>
      </c>
      <c r="I201" s="40" t="s">
        <v>3358</v>
      </c>
      <c r="J201" s="40" t="s">
        <v>3358</v>
      </c>
      <c r="K201" s="30" t="s">
        <v>33</v>
      </c>
      <c r="L201" s="31" t="s">
        <v>33</v>
      </c>
      <c r="M201" s="40">
        <v>4.0</v>
      </c>
      <c r="N201" s="40" t="s">
        <v>1955</v>
      </c>
      <c r="O201" s="40" t="s">
        <v>3728</v>
      </c>
      <c r="P201" s="40" t="s">
        <v>3729</v>
      </c>
      <c r="Q201" s="40" t="str">
        <f>IF(COUNTIF(T_MASTER[Main Task ID],E201)=0,"",IF(COUNTIFS(T_MASTER[Main Task ID],E201,T_MASTER[Overall Status],"Done")=COUNTIF(T_MASTER[Main Task ID],E201),"Done",IF(COUNTIFS(T_MASTER[Main Task ID],E201,T_MASTER[Overall Status],"Blocked")&gt;0,"Blocked",IF(COUNTIFS(T_MASTER[Main Task ID],E201,T_MASTER[Overall Status],"In Progress")&gt;0,"In Progress",IF(COUNTIFS(T_MASTER[Main Task ID],E201,T_MASTER[Overall Status],"Not Started")=COUNTIF(T_MASTER[Main Task ID],E201),"Not Started","In Progress")))))</f>
        <v>In Progress</v>
      </c>
    </row>
    <row r="202" ht="37.5" customHeight="1">
      <c r="A202" s="51">
        <v>200.0</v>
      </c>
      <c r="B202" s="51" t="s">
        <v>133</v>
      </c>
      <c r="C202" s="51" t="s">
        <v>134</v>
      </c>
      <c r="D202" s="51" t="s">
        <v>1900</v>
      </c>
      <c r="E202" s="51" t="s">
        <v>1964</v>
      </c>
      <c r="F202" s="84" t="s">
        <v>1965</v>
      </c>
      <c r="G202" s="51" t="s">
        <v>3393</v>
      </c>
      <c r="H202" s="51" t="s">
        <v>3727</v>
      </c>
      <c r="I202" s="40" t="s">
        <v>3358</v>
      </c>
      <c r="J202" s="40" t="s">
        <v>3358</v>
      </c>
      <c r="K202" s="30" t="s">
        <v>33</v>
      </c>
      <c r="L202" s="31" t="s">
        <v>33</v>
      </c>
      <c r="M202" s="51">
        <v>4.0</v>
      </c>
      <c r="N202" s="51" t="s">
        <v>1759</v>
      </c>
      <c r="O202" s="51" t="s">
        <v>3728</v>
      </c>
      <c r="P202" s="51" t="s">
        <v>3729</v>
      </c>
      <c r="Q202" s="51" t="str">
        <f>IF(COUNTIF(T_MASTER[Main Task ID],E202)=0,"",IF(COUNTIFS(T_MASTER[Main Task ID],E202,T_MASTER[Overall Status],"Done")=COUNTIF(T_MASTER[Main Task ID],E202),"Done",IF(COUNTIFS(T_MASTER[Main Task ID],E202,T_MASTER[Overall Status],"Blocked")&gt;0,"Blocked",IF(COUNTIFS(T_MASTER[Main Task ID],E202,T_MASTER[Overall Status],"In Progress")&gt;0,"In Progress",IF(COUNTIFS(T_MASTER[Main Task ID],E202,T_MASTER[Overall Status],"Not Started")=COUNTIF(T_MASTER[Main Task ID],E202),"Not Started","In Progress")))))</f>
        <v>Not Started</v>
      </c>
    </row>
    <row r="203" ht="37.5" customHeight="1">
      <c r="A203" s="40">
        <v>201.0</v>
      </c>
      <c r="B203" s="40" t="s">
        <v>133</v>
      </c>
      <c r="C203" s="40" t="s">
        <v>134</v>
      </c>
      <c r="D203" s="40" t="s">
        <v>1900</v>
      </c>
      <c r="E203" s="40" t="s">
        <v>1984</v>
      </c>
      <c r="F203" s="82" t="s">
        <v>1985</v>
      </c>
      <c r="G203" s="40" t="s">
        <v>3393</v>
      </c>
      <c r="H203" s="40" t="s">
        <v>3727</v>
      </c>
      <c r="I203" s="40" t="s">
        <v>3358</v>
      </c>
      <c r="J203" s="40" t="s">
        <v>3358</v>
      </c>
      <c r="K203" s="30" t="s">
        <v>33</v>
      </c>
      <c r="L203" s="31" t="s">
        <v>33</v>
      </c>
      <c r="M203" s="40">
        <v>4.0</v>
      </c>
      <c r="N203" s="40" t="s">
        <v>1988</v>
      </c>
      <c r="O203" s="40" t="s">
        <v>3728</v>
      </c>
      <c r="P203" s="40" t="s">
        <v>3729</v>
      </c>
      <c r="Q203" s="40" t="str">
        <f>IF(COUNTIF(T_MASTER[Main Task ID],E203)=0,"",IF(COUNTIFS(T_MASTER[Main Task ID],E203,T_MASTER[Overall Status],"Done")=COUNTIF(T_MASTER[Main Task ID],E203),"Done",IF(COUNTIFS(T_MASTER[Main Task ID],E203,T_MASTER[Overall Status],"Blocked")&gt;0,"Blocked",IF(COUNTIFS(T_MASTER[Main Task ID],E203,T_MASTER[Overall Status],"In Progress")&gt;0,"In Progress",IF(COUNTIFS(T_MASTER[Main Task ID],E203,T_MASTER[Overall Status],"Not Started")=COUNTIF(T_MASTER[Main Task ID],E203),"Not Started","In Progress")))))</f>
        <v>Not Started</v>
      </c>
    </row>
    <row r="204" ht="37.5" customHeight="1">
      <c r="A204" s="51">
        <v>202.0</v>
      </c>
      <c r="B204" s="51" t="s">
        <v>133</v>
      </c>
      <c r="C204" s="51" t="s">
        <v>134</v>
      </c>
      <c r="D204" s="51" t="s">
        <v>1900</v>
      </c>
      <c r="E204" s="51" t="s">
        <v>2009</v>
      </c>
      <c r="F204" s="84" t="s">
        <v>2010</v>
      </c>
      <c r="G204" s="51" t="s">
        <v>3393</v>
      </c>
      <c r="H204" s="51" t="s">
        <v>3727</v>
      </c>
      <c r="I204" s="40" t="s">
        <v>3358</v>
      </c>
      <c r="J204" s="40" t="s">
        <v>3358</v>
      </c>
      <c r="K204" s="30" t="s">
        <v>33</v>
      </c>
      <c r="L204" s="31" t="s">
        <v>33</v>
      </c>
      <c r="M204" s="51">
        <v>4.0</v>
      </c>
      <c r="N204" s="51" t="s">
        <v>1686</v>
      </c>
      <c r="O204" s="51" t="s">
        <v>3728</v>
      </c>
      <c r="P204" s="51" t="s">
        <v>3729</v>
      </c>
      <c r="Q204" s="51" t="str">
        <f>IF(COUNTIF(T_MASTER[Main Task ID],E204)=0,"",IF(COUNTIFS(T_MASTER[Main Task ID],E204,T_MASTER[Overall Status],"Done")=COUNTIF(T_MASTER[Main Task ID],E204),"Done",IF(COUNTIFS(T_MASTER[Main Task ID],E204,T_MASTER[Overall Status],"Blocked")&gt;0,"Blocked",IF(COUNTIFS(T_MASTER[Main Task ID],E204,T_MASTER[Overall Status],"In Progress")&gt;0,"In Progress",IF(COUNTIFS(T_MASTER[Main Task ID],E204,T_MASTER[Overall Status],"Not Started")=COUNTIF(T_MASTER[Main Task ID],E204),"Not Started","In Progress")))))</f>
        <v>Not Started</v>
      </c>
    </row>
    <row r="205" ht="37.5" customHeight="1">
      <c r="A205" s="40">
        <v>203.0</v>
      </c>
      <c r="B205" s="40" t="s">
        <v>133</v>
      </c>
      <c r="C205" s="40" t="s">
        <v>134</v>
      </c>
      <c r="D205" s="40" t="s">
        <v>1900</v>
      </c>
      <c r="E205" s="40" t="s">
        <v>2026</v>
      </c>
      <c r="F205" s="82" t="s">
        <v>2027</v>
      </c>
      <c r="G205" s="40" t="s">
        <v>3393</v>
      </c>
      <c r="H205" s="40" t="s">
        <v>3727</v>
      </c>
      <c r="I205" s="40" t="s">
        <v>3358</v>
      </c>
      <c r="J205" s="40" t="s">
        <v>3358</v>
      </c>
      <c r="K205" s="30" t="s">
        <v>33</v>
      </c>
      <c r="L205" s="31" t="s">
        <v>33</v>
      </c>
      <c r="M205" s="40">
        <v>4.0</v>
      </c>
      <c r="N205" s="40" t="s">
        <v>1695</v>
      </c>
      <c r="O205" s="40" t="s">
        <v>3728</v>
      </c>
      <c r="P205" s="40" t="s">
        <v>3729</v>
      </c>
      <c r="Q205" s="40" t="str">
        <f>IF(COUNTIF(T_MASTER[Main Task ID],E205)=0,"",IF(COUNTIFS(T_MASTER[Main Task ID],E205,T_MASTER[Overall Status],"Done")=COUNTIF(T_MASTER[Main Task ID],E205),"Done",IF(COUNTIFS(T_MASTER[Main Task ID],E205,T_MASTER[Overall Status],"Blocked")&gt;0,"Blocked",IF(COUNTIFS(T_MASTER[Main Task ID],E205,T_MASTER[Overall Status],"In Progress")&gt;0,"In Progress",IF(COUNTIFS(T_MASTER[Main Task ID],E205,T_MASTER[Overall Status],"Not Started")=COUNTIF(T_MASTER[Main Task ID],E205),"Not Started","In Progress")))))</f>
        <v>Not Started</v>
      </c>
    </row>
    <row r="206" ht="37.5" customHeight="1">
      <c r="A206" s="51">
        <v>204.0</v>
      </c>
      <c r="B206" s="51" t="s">
        <v>133</v>
      </c>
      <c r="C206" s="51" t="s">
        <v>134</v>
      </c>
      <c r="D206" s="51" t="s">
        <v>1900</v>
      </c>
      <c r="E206" s="51" t="s">
        <v>2042</v>
      </c>
      <c r="F206" s="84" t="s">
        <v>2043</v>
      </c>
      <c r="G206" s="51" t="s">
        <v>3393</v>
      </c>
      <c r="H206" s="51" t="s">
        <v>3727</v>
      </c>
      <c r="I206" s="40" t="s">
        <v>3358</v>
      </c>
      <c r="J206" s="40" t="s">
        <v>3358</v>
      </c>
      <c r="K206" s="30" t="s">
        <v>33</v>
      </c>
      <c r="L206" s="31" t="s">
        <v>33</v>
      </c>
      <c r="M206" s="51">
        <v>4.0</v>
      </c>
      <c r="N206" s="51" t="s">
        <v>2046</v>
      </c>
      <c r="O206" s="51" t="s">
        <v>3728</v>
      </c>
      <c r="P206" s="51" t="s">
        <v>3729</v>
      </c>
      <c r="Q206" s="51" t="str">
        <f>IF(COUNTIF(T_MASTER[Main Task ID],E206)=0,"",IF(COUNTIFS(T_MASTER[Main Task ID],E206,T_MASTER[Overall Status],"Done")=COUNTIF(T_MASTER[Main Task ID],E206),"Done",IF(COUNTIFS(T_MASTER[Main Task ID],E206,T_MASTER[Overall Status],"Blocked")&gt;0,"Blocked",IF(COUNTIFS(T_MASTER[Main Task ID],E206,T_MASTER[Overall Status],"In Progress")&gt;0,"In Progress",IF(COUNTIFS(T_MASTER[Main Task ID],E206,T_MASTER[Overall Status],"Not Started")=COUNTIF(T_MASTER[Main Task ID],E206),"Not Started","In Progress")))))</f>
        <v>Not Started</v>
      </c>
    </row>
    <row r="207" ht="37.5" customHeight="1">
      <c r="A207" s="40">
        <v>205.0</v>
      </c>
      <c r="B207" s="40" t="s">
        <v>133</v>
      </c>
      <c r="C207" s="40" t="s">
        <v>134</v>
      </c>
      <c r="D207" s="40" t="s">
        <v>1900</v>
      </c>
      <c r="E207" s="40" t="s">
        <v>2064</v>
      </c>
      <c r="F207" s="82" t="s">
        <v>2065</v>
      </c>
      <c r="G207" s="40" t="s">
        <v>3393</v>
      </c>
      <c r="H207" s="40" t="s">
        <v>3727</v>
      </c>
      <c r="I207" s="40" t="s">
        <v>3358</v>
      </c>
      <c r="J207" s="40" t="s">
        <v>3358</v>
      </c>
      <c r="K207" s="30" t="s">
        <v>33</v>
      </c>
      <c r="L207" s="31" t="s">
        <v>33</v>
      </c>
      <c r="M207" s="40">
        <v>4.0</v>
      </c>
      <c r="N207" s="40" t="s">
        <v>2068</v>
      </c>
      <c r="O207" s="40" t="s">
        <v>3728</v>
      </c>
      <c r="P207" s="40" t="s">
        <v>3729</v>
      </c>
      <c r="Q207" s="40" t="str">
        <f>IF(COUNTIF(T_MASTER[Main Task ID],E207)=0,"",IF(COUNTIFS(T_MASTER[Main Task ID],E207,T_MASTER[Overall Status],"Done")=COUNTIF(T_MASTER[Main Task ID],E207),"Done",IF(COUNTIFS(T_MASTER[Main Task ID],E207,T_MASTER[Overall Status],"Blocked")&gt;0,"Blocked",IF(COUNTIFS(T_MASTER[Main Task ID],E207,T_MASTER[Overall Status],"In Progress")&gt;0,"In Progress",IF(COUNTIFS(T_MASTER[Main Task ID],E207,T_MASTER[Overall Status],"Not Started")=COUNTIF(T_MASTER[Main Task ID],E207),"Not Started","In Progress")))))</f>
        <v>Not Started</v>
      </c>
    </row>
    <row r="208" ht="37.5" customHeight="1">
      <c r="A208" s="51">
        <v>206.0</v>
      </c>
      <c r="B208" s="51" t="s">
        <v>133</v>
      </c>
      <c r="C208" s="51" t="s">
        <v>134</v>
      </c>
      <c r="D208" s="51" t="s">
        <v>1900</v>
      </c>
      <c r="E208" s="51" t="s">
        <v>2087</v>
      </c>
      <c r="F208" s="84" t="s">
        <v>2088</v>
      </c>
      <c r="G208" s="51" t="s">
        <v>3393</v>
      </c>
      <c r="H208" s="51" t="s">
        <v>3727</v>
      </c>
      <c r="I208" s="40" t="s">
        <v>3358</v>
      </c>
      <c r="J208" s="40" t="s">
        <v>3358</v>
      </c>
      <c r="K208" s="30" t="s">
        <v>33</v>
      </c>
      <c r="L208" s="31" t="s">
        <v>33</v>
      </c>
      <c r="M208" s="51">
        <v>4.0</v>
      </c>
      <c r="N208" s="51" t="s">
        <v>2091</v>
      </c>
      <c r="O208" s="51" t="s">
        <v>3728</v>
      </c>
      <c r="P208" s="51" t="s">
        <v>3729</v>
      </c>
      <c r="Q208" s="51" t="str">
        <f>IF(COUNTIF(T_MASTER[Main Task ID],E208)=0,"",IF(COUNTIFS(T_MASTER[Main Task ID],E208,T_MASTER[Overall Status],"Done")=COUNTIF(T_MASTER[Main Task ID],E208),"Done",IF(COUNTIFS(T_MASTER[Main Task ID],E208,T_MASTER[Overall Status],"Blocked")&gt;0,"Blocked",IF(COUNTIFS(T_MASTER[Main Task ID],E208,T_MASTER[Overall Status],"In Progress")&gt;0,"In Progress",IF(COUNTIFS(T_MASTER[Main Task ID],E208,T_MASTER[Overall Status],"Not Started")=COUNTIF(T_MASTER[Main Task ID],E208),"Not Started","In Progress")))))</f>
        <v>Not Started</v>
      </c>
    </row>
    <row r="209" ht="37.5" customHeight="1">
      <c r="A209" s="40">
        <v>207.0</v>
      </c>
      <c r="B209" s="40" t="s">
        <v>133</v>
      </c>
      <c r="C209" s="40" t="s">
        <v>134</v>
      </c>
      <c r="D209" s="40" t="s">
        <v>1900</v>
      </c>
      <c r="E209" s="40" t="s">
        <v>2108</v>
      </c>
      <c r="F209" s="82" t="s">
        <v>2109</v>
      </c>
      <c r="G209" s="40" t="s">
        <v>3393</v>
      </c>
      <c r="H209" s="40" t="s">
        <v>3727</v>
      </c>
      <c r="I209" s="40" t="s">
        <v>3358</v>
      </c>
      <c r="J209" s="40" t="s">
        <v>3358</v>
      </c>
      <c r="K209" s="30" t="s">
        <v>33</v>
      </c>
      <c r="L209" s="31" t="s">
        <v>33</v>
      </c>
      <c r="M209" s="40">
        <v>4.0</v>
      </c>
      <c r="N209" s="40" t="s">
        <v>2112</v>
      </c>
      <c r="O209" s="40" t="s">
        <v>3728</v>
      </c>
      <c r="P209" s="40" t="s">
        <v>3729</v>
      </c>
      <c r="Q209" s="40" t="str">
        <f>IF(COUNTIF(T_MASTER[Main Task ID],E209)=0,"",IF(COUNTIFS(T_MASTER[Main Task ID],E209,T_MASTER[Overall Status],"Done")=COUNTIF(T_MASTER[Main Task ID],E209),"Done",IF(COUNTIFS(T_MASTER[Main Task ID],E209,T_MASTER[Overall Status],"Blocked")&gt;0,"Blocked",IF(COUNTIFS(T_MASTER[Main Task ID],E209,T_MASTER[Overall Status],"In Progress")&gt;0,"In Progress",IF(COUNTIFS(T_MASTER[Main Task ID],E209,T_MASTER[Overall Status],"Not Started")=COUNTIF(T_MASTER[Main Task ID],E209),"Not Started","In Progress")))))</f>
        <v>Not Started</v>
      </c>
    </row>
    <row r="210" ht="37.5" customHeight="1">
      <c r="A210" s="51">
        <v>208.0</v>
      </c>
      <c r="B210" s="51" t="s">
        <v>133</v>
      </c>
      <c r="C210" s="51" t="s">
        <v>134</v>
      </c>
      <c r="D210" s="51" t="s">
        <v>1900</v>
      </c>
      <c r="E210" s="51" t="s">
        <v>2132</v>
      </c>
      <c r="F210" s="84" t="s">
        <v>2133</v>
      </c>
      <c r="G210" s="51" t="s">
        <v>3393</v>
      </c>
      <c r="H210" s="51" t="s">
        <v>3727</v>
      </c>
      <c r="I210" s="40" t="s">
        <v>3358</v>
      </c>
      <c r="J210" s="40" t="s">
        <v>3358</v>
      </c>
      <c r="K210" s="30" t="s">
        <v>33</v>
      </c>
      <c r="L210" s="31" t="s">
        <v>33</v>
      </c>
      <c r="M210" s="51">
        <v>4.0</v>
      </c>
      <c r="N210" s="51" t="s">
        <v>444</v>
      </c>
      <c r="O210" s="51" t="s">
        <v>3728</v>
      </c>
      <c r="P210" s="51" t="s">
        <v>3729</v>
      </c>
      <c r="Q210" s="51" t="str">
        <f>IF(COUNTIF(T_MASTER[Main Task ID],E210)=0,"",IF(COUNTIFS(T_MASTER[Main Task ID],E210,T_MASTER[Overall Status],"Done")=COUNTIF(T_MASTER[Main Task ID],E210),"Done",IF(COUNTIFS(T_MASTER[Main Task ID],E210,T_MASTER[Overall Status],"Blocked")&gt;0,"Blocked",IF(COUNTIFS(T_MASTER[Main Task ID],E210,T_MASTER[Overall Status],"In Progress")&gt;0,"In Progress",IF(COUNTIFS(T_MASTER[Main Task ID],E210,T_MASTER[Overall Status],"Not Started")=COUNTIF(T_MASTER[Main Task ID],E210),"Not Started","In Progress")))))</f>
        <v>Not Started</v>
      </c>
    </row>
    <row r="211" ht="37.5" customHeight="1">
      <c r="A211" s="40">
        <v>209.0</v>
      </c>
      <c r="B211" s="40" t="s">
        <v>133</v>
      </c>
      <c r="C211" s="40" t="s">
        <v>134</v>
      </c>
      <c r="D211" s="40" t="s">
        <v>1900</v>
      </c>
      <c r="E211" s="40" t="s">
        <v>2148</v>
      </c>
      <c r="F211" s="82" t="s">
        <v>2149</v>
      </c>
      <c r="G211" s="40" t="s">
        <v>3393</v>
      </c>
      <c r="H211" s="40" t="s">
        <v>3727</v>
      </c>
      <c r="I211" s="40" t="s">
        <v>3358</v>
      </c>
      <c r="J211" s="40" t="s">
        <v>3358</v>
      </c>
      <c r="K211" s="30" t="s">
        <v>33</v>
      </c>
      <c r="L211" s="31" t="s">
        <v>33</v>
      </c>
      <c r="M211" s="40">
        <v>4.0</v>
      </c>
      <c r="N211" s="40" t="s">
        <v>2152</v>
      </c>
      <c r="O211" s="40" t="s">
        <v>3728</v>
      </c>
      <c r="P211" s="40" t="s">
        <v>3729</v>
      </c>
      <c r="Q211" s="40" t="str">
        <f>IF(COUNTIF(T_MASTER[Main Task ID],E211)=0,"",IF(COUNTIFS(T_MASTER[Main Task ID],E211,T_MASTER[Overall Status],"Done")=COUNTIF(T_MASTER[Main Task ID],E211),"Done",IF(COUNTIFS(T_MASTER[Main Task ID],E211,T_MASTER[Overall Status],"Blocked")&gt;0,"Blocked",IF(COUNTIFS(T_MASTER[Main Task ID],E211,T_MASTER[Overall Status],"In Progress")&gt;0,"In Progress",IF(COUNTIFS(T_MASTER[Main Task ID],E211,T_MASTER[Overall Status],"Not Started")=COUNTIF(T_MASTER[Main Task ID],E211),"Not Started","In Progress")))))</f>
        <v>Not Started</v>
      </c>
    </row>
    <row r="212" ht="37.5" customHeight="1">
      <c r="A212" s="51">
        <v>210.0</v>
      </c>
      <c r="B212" s="51" t="s">
        <v>133</v>
      </c>
      <c r="C212" s="51" t="s">
        <v>134</v>
      </c>
      <c r="D212" s="51" t="s">
        <v>1900</v>
      </c>
      <c r="E212" s="51" t="s">
        <v>2175</v>
      </c>
      <c r="F212" s="84" t="s">
        <v>2176</v>
      </c>
      <c r="G212" s="51" t="s">
        <v>3393</v>
      </c>
      <c r="H212" s="51" t="s">
        <v>3727</v>
      </c>
      <c r="I212" s="40" t="s">
        <v>3358</v>
      </c>
      <c r="J212" s="40" t="s">
        <v>3358</v>
      </c>
      <c r="K212" s="30" t="s">
        <v>33</v>
      </c>
      <c r="L212" s="31" t="s">
        <v>33</v>
      </c>
      <c r="M212" s="51">
        <v>4.0</v>
      </c>
      <c r="N212" s="51" t="s">
        <v>2179</v>
      </c>
      <c r="O212" s="51" t="s">
        <v>3728</v>
      </c>
      <c r="P212" s="51" t="s">
        <v>3729</v>
      </c>
      <c r="Q212" s="51" t="str">
        <f>IF(COUNTIF(T_MASTER[Main Task ID],E212)=0,"",IF(COUNTIFS(T_MASTER[Main Task ID],E212,T_MASTER[Overall Status],"Done")=COUNTIF(T_MASTER[Main Task ID],E212),"Done",IF(COUNTIFS(T_MASTER[Main Task ID],E212,T_MASTER[Overall Status],"Blocked")&gt;0,"Blocked",IF(COUNTIFS(T_MASTER[Main Task ID],E212,T_MASTER[Overall Status],"In Progress")&gt;0,"In Progress",IF(COUNTIFS(T_MASTER[Main Task ID],E212,T_MASTER[Overall Status],"Not Started")=COUNTIF(T_MASTER[Main Task ID],E212),"Not Started","In Progress")))))</f>
        <v>Not Started</v>
      </c>
    </row>
    <row r="213" ht="37.5" customHeight="1">
      <c r="A213" s="40">
        <v>211.0</v>
      </c>
      <c r="B213" s="40" t="s">
        <v>133</v>
      </c>
      <c r="C213" s="40" t="s">
        <v>134</v>
      </c>
      <c r="D213" s="40" t="s">
        <v>1900</v>
      </c>
      <c r="E213" s="40" t="s">
        <v>2195</v>
      </c>
      <c r="F213" s="82" t="s">
        <v>2196</v>
      </c>
      <c r="G213" s="40" t="s">
        <v>3393</v>
      </c>
      <c r="H213" s="40" t="s">
        <v>3727</v>
      </c>
      <c r="I213" s="40" t="s">
        <v>3358</v>
      </c>
      <c r="J213" s="40" t="s">
        <v>3358</v>
      </c>
      <c r="K213" s="30" t="s">
        <v>33</v>
      </c>
      <c r="L213" s="31" t="s">
        <v>33</v>
      </c>
      <c r="M213" s="40">
        <v>4.0</v>
      </c>
      <c r="N213" s="40" t="s">
        <v>1147</v>
      </c>
      <c r="O213" s="40" t="s">
        <v>3728</v>
      </c>
      <c r="P213" s="40" t="s">
        <v>3729</v>
      </c>
      <c r="Q213" s="40" t="str">
        <f>IF(COUNTIF(T_MASTER[Main Task ID],E213)=0,"",IF(COUNTIFS(T_MASTER[Main Task ID],E213,T_MASTER[Overall Status],"Done")=COUNTIF(T_MASTER[Main Task ID],E213),"Done",IF(COUNTIFS(T_MASTER[Main Task ID],E213,T_MASTER[Overall Status],"Blocked")&gt;0,"Blocked",IF(COUNTIFS(T_MASTER[Main Task ID],E213,T_MASTER[Overall Status],"In Progress")&gt;0,"In Progress",IF(COUNTIFS(T_MASTER[Main Task ID],E213,T_MASTER[Overall Status],"Not Started")=COUNTIF(T_MASTER[Main Task ID],E213),"Not Started","In Progress")))))</f>
        <v>Not Started</v>
      </c>
    </row>
    <row r="214" ht="37.5" customHeight="1">
      <c r="A214" s="51">
        <v>212.0</v>
      </c>
      <c r="B214" s="51" t="s">
        <v>133</v>
      </c>
      <c r="C214" s="51" t="s">
        <v>134</v>
      </c>
      <c r="D214" s="51" t="s">
        <v>1900</v>
      </c>
      <c r="E214" s="51" t="s">
        <v>2218</v>
      </c>
      <c r="F214" s="84" t="s">
        <v>2219</v>
      </c>
      <c r="G214" s="51" t="s">
        <v>3393</v>
      </c>
      <c r="H214" s="51" t="s">
        <v>3727</v>
      </c>
      <c r="I214" s="40" t="s">
        <v>3358</v>
      </c>
      <c r="J214" s="40" t="s">
        <v>3358</v>
      </c>
      <c r="K214" s="30" t="s">
        <v>33</v>
      </c>
      <c r="L214" s="31" t="s">
        <v>33</v>
      </c>
      <c r="M214" s="51">
        <v>4.0</v>
      </c>
      <c r="N214" s="51" t="s">
        <v>2222</v>
      </c>
      <c r="O214" s="51" t="s">
        <v>3728</v>
      </c>
      <c r="P214" s="51" t="s">
        <v>3729</v>
      </c>
      <c r="Q214" s="51" t="str">
        <f>IF(COUNTIF(T_MASTER[Main Task ID],E214)=0,"",IF(COUNTIFS(T_MASTER[Main Task ID],E214,T_MASTER[Overall Status],"Done")=COUNTIF(T_MASTER[Main Task ID],E214),"Done",IF(COUNTIFS(T_MASTER[Main Task ID],E214,T_MASTER[Overall Status],"Blocked")&gt;0,"Blocked",IF(COUNTIFS(T_MASTER[Main Task ID],E214,T_MASTER[Overall Status],"In Progress")&gt;0,"In Progress",IF(COUNTIFS(T_MASTER[Main Task ID],E214,T_MASTER[Overall Status],"Not Started")=COUNTIF(T_MASTER[Main Task ID],E214),"Not Started","In Progress")))))</f>
        <v>Not Started</v>
      </c>
    </row>
    <row r="215" ht="37.5" customHeight="1">
      <c r="A215" s="40">
        <v>213.0</v>
      </c>
      <c r="B215" s="40" t="s">
        <v>133</v>
      </c>
      <c r="C215" s="40" t="s">
        <v>134</v>
      </c>
      <c r="D215" s="40" t="s">
        <v>1900</v>
      </c>
      <c r="E215" s="40" t="s">
        <v>2236</v>
      </c>
      <c r="F215" s="82" t="s">
        <v>2237</v>
      </c>
      <c r="G215" s="40" t="s">
        <v>3393</v>
      </c>
      <c r="H215" s="40" t="s">
        <v>3727</v>
      </c>
      <c r="I215" s="40" t="s">
        <v>3358</v>
      </c>
      <c r="J215" s="40" t="s">
        <v>3358</v>
      </c>
      <c r="K215" s="30" t="s">
        <v>33</v>
      </c>
      <c r="L215" s="31" t="s">
        <v>33</v>
      </c>
      <c r="M215" s="40">
        <v>4.0</v>
      </c>
      <c r="N215" s="40" t="s">
        <v>2240</v>
      </c>
      <c r="O215" s="40" t="s">
        <v>3728</v>
      </c>
      <c r="P215" s="40" t="s">
        <v>3729</v>
      </c>
      <c r="Q215" s="40" t="str">
        <f>IF(COUNTIF(T_MASTER[Main Task ID],E215)=0,"",IF(COUNTIFS(T_MASTER[Main Task ID],E215,T_MASTER[Overall Status],"Done")=COUNTIF(T_MASTER[Main Task ID],E215),"Done",IF(COUNTIFS(T_MASTER[Main Task ID],E215,T_MASTER[Overall Status],"Blocked")&gt;0,"Blocked",IF(COUNTIFS(T_MASTER[Main Task ID],E215,T_MASTER[Overall Status],"In Progress")&gt;0,"In Progress",IF(COUNTIFS(T_MASTER[Main Task ID],E215,T_MASTER[Overall Status],"Not Started")=COUNTIF(T_MASTER[Main Task ID],E215),"Not Started","In Progress")))))</f>
        <v>Not Started</v>
      </c>
    </row>
    <row r="216" ht="37.5" customHeight="1">
      <c r="A216" s="51">
        <v>214.0</v>
      </c>
      <c r="B216" s="51" t="s">
        <v>133</v>
      </c>
      <c r="C216" s="51" t="s">
        <v>134</v>
      </c>
      <c r="D216" s="51" t="s">
        <v>1900</v>
      </c>
      <c r="E216" s="51" t="s">
        <v>2254</v>
      </c>
      <c r="F216" s="84" t="s">
        <v>2255</v>
      </c>
      <c r="G216" s="51" t="s">
        <v>3393</v>
      </c>
      <c r="H216" s="51" t="s">
        <v>3727</v>
      </c>
      <c r="I216" s="40" t="s">
        <v>3358</v>
      </c>
      <c r="J216" s="40" t="s">
        <v>3358</v>
      </c>
      <c r="K216" s="30" t="s">
        <v>33</v>
      </c>
      <c r="L216" s="31" t="s">
        <v>33</v>
      </c>
      <c r="M216" s="51">
        <v>4.0</v>
      </c>
      <c r="N216" s="51" t="s">
        <v>2258</v>
      </c>
      <c r="O216" s="51" t="s">
        <v>3728</v>
      </c>
      <c r="P216" s="51" t="s">
        <v>3729</v>
      </c>
      <c r="Q216" s="51" t="str">
        <f>IF(COUNTIF(T_MASTER[Main Task ID],E216)=0,"",IF(COUNTIFS(T_MASTER[Main Task ID],E216,T_MASTER[Overall Status],"Done")=COUNTIF(T_MASTER[Main Task ID],E216),"Done",IF(COUNTIFS(T_MASTER[Main Task ID],E216,T_MASTER[Overall Status],"Blocked")&gt;0,"Blocked",IF(COUNTIFS(T_MASTER[Main Task ID],E216,T_MASTER[Overall Status],"In Progress")&gt;0,"In Progress",IF(COUNTIFS(T_MASTER[Main Task ID],E216,T_MASTER[Overall Status],"Not Started")=COUNTIF(T_MASTER[Main Task ID],E216),"Not Started","In Progress")))))</f>
        <v>Not Started</v>
      </c>
    </row>
    <row r="217" ht="37.5" customHeight="1">
      <c r="A217" s="40">
        <v>215.0</v>
      </c>
      <c r="B217" s="40" t="s">
        <v>133</v>
      </c>
      <c r="C217" s="40" t="s">
        <v>134</v>
      </c>
      <c r="D217" s="40" t="s">
        <v>1900</v>
      </c>
      <c r="E217" s="40" t="s">
        <v>2280</v>
      </c>
      <c r="F217" s="82" t="s">
        <v>2281</v>
      </c>
      <c r="G217" s="40" t="s">
        <v>3393</v>
      </c>
      <c r="H217" s="40" t="s">
        <v>3727</v>
      </c>
      <c r="I217" s="40" t="s">
        <v>3358</v>
      </c>
      <c r="J217" s="40" t="s">
        <v>3358</v>
      </c>
      <c r="K217" s="30" t="s">
        <v>33</v>
      </c>
      <c r="L217" s="31" t="s">
        <v>33</v>
      </c>
      <c r="M217" s="40">
        <v>4.0</v>
      </c>
      <c r="N217" s="40" t="s">
        <v>2284</v>
      </c>
      <c r="O217" s="40" t="s">
        <v>3728</v>
      </c>
      <c r="P217" s="40" t="s">
        <v>3729</v>
      </c>
      <c r="Q217" s="40" t="str">
        <f>IF(COUNTIF(T_MASTER[Main Task ID],E217)=0,"",IF(COUNTIFS(T_MASTER[Main Task ID],E217,T_MASTER[Overall Status],"Done")=COUNTIF(T_MASTER[Main Task ID],E217),"Done",IF(COUNTIFS(T_MASTER[Main Task ID],E217,T_MASTER[Overall Status],"Blocked")&gt;0,"Blocked",IF(COUNTIFS(T_MASTER[Main Task ID],E217,T_MASTER[Overall Status],"In Progress")&gt;0,"In Progress",IF(COUNTIFS(T_MASTER[Main Task ID],E217,T_MASTER[Overall Status],"Not Started")=COUNTIF(T_MASTER[Main Task ID],E217),"Not Started","In Progress")))))</f>
        <v>Not Started</v>
      </c>
    </row>
    <row r="218" ht="37.5" customHeight="1">
      <c r="A218" s="51">
        <v>216.0</v>
      </c>
      <c r="B218" s="51" t="s">
        <v>133</v>
      </c>
      <c r="C218" s="51" t="s">
        <v>134</v>
      </c>
      <c r="D218" s="51" t="s">
        <v>1900</v>
      </c>
      <c r="E218" s="51" t="s">
        <v>2296</v>
      </c>
      <c r="F218" s="84" t="s">
        <v>2297</v>
      </c>
      <c r="G218" s="51" t="s">
        <v>3393</v>
      </c>
      <c r="H218" s="51" t="s">
        <v>3727</v>
      </c>
      <c r="I218" s="40" t="s">
        <v>3358</v>
      </c>
      <c r="J218" s="40" t="s">
        <v>3358</v>
      </c>
      <c r="K218" s="30" t="s">
        <v>33</v>
      </c>
      <c r="L218" s="31" t="s">
        <v>33</v>
      </c>
      <c r="M218" s="51">
        <v>4.0</v>
      </c>
      <c r="N218" s="51" t="s">
        <v>2300</v>
      </c>
      <c r="O218" s="51" t="s">
        <v>3728</v>
      </c>
      <c r="P218" s="51" t="s">
        <v>3729</v>
      </c>
      <c r="Q218" s="51" t="str">
        <f>IF(COUNTIF(T_MASTER[Main Task ID],E218)=0,"",IF(COUNTIFS(T_MASTER[Main Task ID],E218,T_MASTER[Overall Status],"Done")=COUNTIF(T_MASTER[Main Task ID],E218),"Done",IF(COUNTIFS(T_MASTER[Main Task ID],E218,T_MASTER[Overall Status],"Blocked")&gt;0,"Blocked",IF(COUNTIFS(T_MASTER[Main Task ID],E218,T_MASTER[Overall Status],"In Progress")&gt;0,"In Progress",IF(COUNTIFS(T_MASTER[Main Task ID],E218,T_MASTER[Overall Status],"Not Started")=COUNTIF(T_MASTER[Main Task ID],E218),"Not Started","In Progress")))))</f>
        <v>Not Started</v>
      </c>
    </row>
    <row r="219" ht="37.5" customHeight="1">
      <c r="A219" s="40">
        <v>217.0</v>
      </c>
      <c r="B219" s="40" t="s">
        <v>133</v>
      </c>
      <c r="C219" s="40" t="s">
        <v>134</v>
      </c>
      <c r="D219" s="40" t="s">
        <v>1900</v>
      </c>
      <c r="E219" s="40" t="s">
        <v>2312</v>
      </c>
      <c r="F219" s="82" t="s">
        <v>2313</v>
      </c>
      <c r="G219" s="40" t="s">
        <v>3393</v>
      </c>
      <c r="H219" s="40" t="s">
        <v>3727</v>
      </c>
      <c r="I219" s="40" t="s">
        <v>3358</v>
      </c>
      <c r="J219" s="40" t="s">
        <v>3358</v>
      </c>
      <c r="K219" s="30" t="s">
        <v>33</v>
      </c>
      <c r="L219" s="31" t="s">
        <v>33</v>
      </c>
      <c r="M219" s="40">
        <v>4.0</v>
      </c>
      <c r="N219" s="40" t="s">
        <v>467</v>
      </c>
      <c r="O219" s="40" t="s">
        <v>3728</v>
      </c>
      <c r="P219" s="40" t="s">
        <v>3729</v>
      </c>
      <c r="Q219" s="40" t="str">
        <f>IF(COUNTIF(T_MASTER[Main Task ID],E219)=0,"",IF(COUNTIFS(T_MASTER[Main Task ID],E219,T_MASTER[Overall Status],"Done")=COUNTIF(T_MASTER[Main Task ID],E219),"Done",IF(COUNTIFS(T_MASTER[Main Task ID],E219,T_MASTER[Overall Status],"Blocked")&gt;0,"Blocked",IF(COUNTIFS(T_MASTER[Main Task ID],E219,T_MASTER[Overall Status],"In Progress")&gt;0,"In Progress",IF(COUNTIFS(T_MASTER[Main Task ID],E219,T_MASTER[Overall Status],"Not Started")=COUNTIF(T_MASTER[Main Task ID],E219),"Not Started","In Progress")))))</f>
        <v>Not Started</v>
      </c>
    </row>
    <row r="220" ht="37.5" customHeight="1">
      <c r="A220" s="51">
        <v>218.0</v>
      </c>
      <c r="B220" s="51" t="s">
        <v>133</v>
      </c>
      <c r="C220" s="51" t="s">
        <v>134</v>
      </c>
      <c r="D220" s="51" t="s">
        <v>1900</v>
      </c>
      <c r="E220" s="51" t="s">
        <v>2334</v>
      </c>
      <c r="F220" s="84" t="s">
        <v>2335</v>
      </c>
      <c r="G220" s="51" t="s">
        <v>3393</v>
      </c>
      <c r="H220" s="51" t="s">
        <v>3727</v>
      </c>
      <c r="I220" s="40" t="s">
        <v>3358</v>
      </c>
      <c r="J220" s="40" t="s">
        <v>3358</v>
      </c>
      <c r="K220" s="30" t="s">
        <v>33</v>
      </c>
      <c r="L220" s="31" t="s">
        <v>33</v>
      </c>
      <c r="M220" s="51">
        <v>4.0</v>
      </c>
      <c r="N220" s="51" t="s">
        <v>484</v>
      </c>
      <c r="O220" s="51" t="s">
        <v>3728</v>
      </c>
      <c r="P220" s="51" t="s">
        <v>3729</v>
      </c>
      <c r="Q220" s="51" t="str">
        <f>IF(COUNTIF(T_MASTER[Main Task ID],E220)=0,"",IF(COUNTIFS(T_MASTER[Main Task ID],E220,T_MASTER[Overall Status],"Done")=COUNTIF(T_MASTER[Main Task ID],E220),"Done",IF(COUNTIFS(T_MASTER[Main Task ID],E220,T_MASTER[Overall Status],"Blocked")&gt;0,"Blocked",IF(COUNTIFS(T_MASTER[Main Task ID],E220,T_MASTER[Overall Status],"In Progress")&gt;0,"In Progress",IF(COUNTIFS(T_MASTER[Main Task ID],E220,T_MASTER[Overall Status],"Not Started")=COUNTIF(T_MASTER[Main Task ID],E220),"Not Started","In Progress")))))</f>
        <v>Not Started</v>
      </c>
    </row>
    <row r="221" ht="37.5" customHeight="1">
      <c r="A221" s="40">
        <v>219.0</v>
      </c>
      <c r="B221" s="40" t="s">
        <v>133</v>
      </c>
      <c r="C221" s="40" t="s">
        <v>134</v>
      </c>
      <c r="D221" s="40" t="s">
        <v>1900</v>
      </c>
      <c r="E221" s="40" t="s">
        <v>2351</v>
      </c>
      <c r="F221" s="82" t="s">
        <v>2352</v>
      </c>
      <c r="G221" s="40" t="s">
        <v>3393</v>
      </c>
      <c r="H221" s="40" t="s">
        <v>3727</v>
      </c>
      <c r="I221" s="40" t="s">
        <v>3358</v>
      </c>
      <c r="J221" s="40" t="s">
        <v>3358</v>
      </c>
      <c r="K221" s="30" t="s">
        <v>33</v>
      </c>
      <c r="L221" s="31" t="s">
        <v>33</v>
      </c>
      <c r="M221" s="40">
        <v>4.0</v>
      </c>
      <c r="N221" s="40" t="s">
        <v>1136</v>
      </c>
      <c r="O221" s="40" t="s">
        <v>3728</v>
      </c>
      <c r="P221" s="40" t="s">
        <v>3729</v>
      </c>
      <c r="Q221" s="40" t="str">
        <f>IF(COUNTIF(T_MASTER[Main Task ID],E221)=0,"",IF(COUNTIFS(T_MASTER[Main Task ID],E221,T_MASTER[Overall Status],"Done")=COUNTIF(T_MASTER[Main Task ID],E221),"Done",IF(COUNTIFS(T_MASTER[Main Task ID],E221,T_MASTER[Overall Status],"Blocked")&gt;0,"Blocked",IF(COUNTIFS(T_MASTER[Main Task ID],E221,T_MASTER[Overall Status],"In Progress")&gt;0,"In Progress",IF(COUNTIFS(T_MASTER[Main Task ID],E221,T_MASTER[Overall Status],"Not Started")=COUNTIF(T_MASTER[Main Task ID],E221),"Not Started","In Progress")))))</f>
        <v>Not Started</v>
      </c>
    </row>
    <row r="222" ht="37.5" customHeight="1">
      <c r="A222" s="51">
        <v>220.0</v>
      </c>
      <c r="B222" s="51" t="s">
        <v>133</v>
      </c>
      <c r="C222" s="51" t="s">
        <v>134</v>
      </c>
      <c r="D222" s="51" t="s">
        <v>1900</v>
      </c>
      <c r="E222" s="51" t="s">
        <v>2371</v>
      </c>
      <c r="F222" s="84" t="s">
        <v>2372</v>
      </c>
      <c r="G222" s="51" t="s">
        <v>3393</v>
      </c>
      <c r="H222" s="51" t="s">
        <v>3727</v>
      </c>
      <c r="I222" s="40" t="s">
        <v>3358</v>
      </c>
      <c r="J222" s="40" t="s">
        <v>3358</v>
      </c>
      <c r="K222" s="30" t="s">
        <v>33</v>
      </c>
      <c r="L222" s="31" t="s">
        <v>33</v>
      </c>
      <c r="M222" s="51">
        <v>4.0</v>
      </c>
      <c r="N222" s="51" t="s">
        <v>2375</v>
      </c>
      <c r="O222" s="51" t="s">
        <v>3728</v>
      </c>
      <c r="P222" s="51" t="s">
        <v>3729</v>
      </c>
      <c r="Q222" s="51" t="str">
        <f>IF(COUNTIF(T_MASTER[Main Task ID],E222)=0,"",IF(COUNTIFS(T_MASTER[Main Task ID],E222,T_MASTER[Overall Status],"Done")=COUNTIF(T_MASTER[Main Task ID],E222),"Done",IF(COUNTIFS(T_MASTER[Main Task ID],E222,T_MASTER[Overall Status],"Blocked")&gt;0,"Blocked",IF(COUNTIFS(T_MASTER[Main Task ID],E222,T_MASTER[Overall Status],"In Progress")&gt;0,"In Progress",IF(COUNTIFS(T_MASTER[Main Task ID],E222,T_MASTER[Overall Status],"Not Started")=COUNTIF(T_MASTER[Main Task ID],E222),"Not Started","In Progress")))))</f>
        <v>Not Started</v>
      </c>
    </row>
    <row r="223" ht="37.5" customHeight="1">
      <c r="A223" s="40">
        <v>221.0</v>
      </c>
      <c r="B223" s="40" t="s">
        <v>133</v>
      </c>
      <c r="C223" s="40" t="s">
        <v>134</v>
      </c>
      <c r="D223" s="40" t="s">
        <v>1900</v>
      </c>
      <c r="E223" s="40" t="s">
        <v>2393</v>
      </c>
      <c r="F223" s="82" t="s">
        <v>2394</v>
      </c>
      <c r="G223" s="40" t="s">
        <v>3393</v>
      </c>
      <c r="H223" s="40" t="s">
        <v>3727</v>
      </c>
      <c r="I223" s="40" t="s">
        <v>3358</v>
      </c>
      <c r="J223" s="40" t="s">
        <v>3358</v>
      </c>
      <c r="K223" s="30" t="s">
        <v>33</v>
      </c>
      <c r="L223" s="31" t="s">
        <v>33</v>
      </c>
      <c r="M223" s="40">
        <v>4.0</v>
      </c>
      <c r="N223" s="40" t="s">
        <v>2397</v>
      </c>
      <c r="O223" s="40" t="s">
        <v>3728</v>
      </c>
      <c r="P223" s="40" t="s">
        <v>3729</v>
      </c>
      <c r="Q223" s="40" t="str">
        <f>IF(COUNTIF(T_MASTER[Main Task ID],E223)=0,"",IF(COUNTIFS(T_MASTER[Main Task ID],E223,T_MASTER[Overall Status],"Done")=COUNTIF(T_MASTER[Main Task ID],E223),"Done",IF(COUNTIFS(T_MASTER[Main Task ID],E223,T_MASTER[Overall Status],"Blocked")&gt;0,"Blocked",IF(COUNTIFS(T_MASTER[Main Task ID],E223,T_MASTER[Overall Status],"In Progress")&gt;0,"In Progress",IF(COUNTIFS(T_MASTER[Main Task ID],E223,T_MASTER[Overall Status],"Not Started")=COUNTIF(T_MASTER[Main Task ID],E223),"Not Started","In Progress")))))</f>
        <v>Not Started</v>
      </c>
    </row>
    <row r="224" ht="37.5" customHeight="1">
      <c r="A224" s="51">
        <v>222.0</v>
      </c>
      <c r="B224" s="51" t="s">
        <v>133</v>
      </c>
      <c r="C224" s="51" t="s">
        <v>134</v>
      </c>
      <c r="D224" s="51" t="s">
        <v>1900</v>
      </c>
      <c r="E224" s="51" t="s">
        <v>2409</v>
      </c>
      <c r="F224" s="84" t="s">
        <v>2410</v>
      </c>
      <c r="G224" s="51" t="s">
        <v>3393</v>
      </c>
      <c r="H224" s="51" t="s">
        <v>3727</v>
      </c>
      <c r="I224" s="40" t="s">
        <v>3358</v>
      </c>
      <c r="J224" s="40" t="s">
        <v>3358</v>
      </c>
      <c r="K224" s="30" t="s">
        <v>33</v>
      </c>
      <c r="L224" s="31" t="s">
        <v>33</v>
      </c>
      <c r="M224" s="51">
        <v>4.0</v>
      </c>
      <c r="N224" s="51" t="s">
        <v>1305</v>
      </c>
      <c r="O224" s="51" t="s">
        <v>3728</v>
      </c>
      <c r="P224" s="51" t="s">
        <v>3729</v>
      </c>
      <c r="Q224" s="51" t="str">
        <f>IF(COUNTIF(T_MASTER[Main Task ID],E224)=0,"",IF(COUNTIFS(T_MASTER[Main Task ID],E224,T_MASTER[Overall Status],"Done")=COUNTIF(T_MASTER[Main Task ID],E224),"Done",IF(COUNTIFS(T_MASTER[Main Task ID],E224,T_MASTER[Overall Status],"Blocked")&gt;0,"Blocked",IF(COUNTIFS(T_MASTER[Main Task ID],E224,T_MASTER[Overall Status],"In Progress")&gt;0,"In Progress",IF(COUNTIFS(T_MASTER[Main Task ID],E224,T_MASTER[Overall Status],"Not Started")=COUNTIF(T_MASTER[Main Task ID],E224),"Not Started","In Progress")))))</f>
        <v>Not Started</v>
      </c>
    </row>
    <row r="225" ht="37.5" customHeight="1">
      <c r="A225" s="40">
        <v>223.0</v>
      </c>
      <c r="B225" s="40" t="s">
        <v>133</v>
      </c>
      <c r="C225" s="40" t="s">
        <v>134</v>
      </c>
      <c r="D225" s="40" t="s">
        <v>1900</v>
      </c>
      <c r="E225" s="40" t="s">
        <v>2429</v>
      </c>
      <c r="F225" s="82" t="s">
        <v>2430</v>
      </c>
      <c r="G225" s="40" t="s">
        <v>3393</v>
      </c>
      <c r="H225" s="40" t="s">
        <v>3727</v>
      </c>
      <c r="I225" s="40" t="s">
        <v>3358</v>
      </c>
      <c r="J225" s="40" t="s">
        <v>3358</v>
      </c>
      <c r="K225" s="30" t="s">
        <v>33</v>
      </c>
      <c r="L225" s="31" t="s">
        <v>33</v>
      </c>
      <c r="M225" s="40">
        <v>4.0</v>
      </c>
      <c r="N225" s="40" t="s">
        <v>1315</v>
      </c>
      <c r="O225" s="40" t="s">
        <v>3728</v>
      </c>
      <c r="P225" s="40" t="s">
        <v>3729</v>
      </c>
      <c r="Q225" s="40" t="str">
        <f>IF(COUNTIF(T_MASTER[Main Task ID],E225)=0,"",IF(COUNTIFS(T_MASTER[Main Task ID],E225,T_MASTER[Overall Status],"Done")=COUNTIF(T_MASTER[Main Task ID],E225),"Done",IF(COUNTIFS(T_MASTER[Main Task ID],E225,T_MASTER[Overall Status],"Blocked")&gt;0,"Blocked",IF(COUNTIFS(T_MASTER[Main Task ID],E225,T_MASTER[Overall Status],"In Progress")&gt;0,"In Progress",IF(COUNTIFS(T_MASTER[Main Task ID],E225,T_MASTER[Overall Status],"Not Started")=COUNTIF(T_MASTER[Main Task ID],E225),"Not Started","In Progress")))))</f>
        <v>Not Started</v>
      </c>
    </row>
    <row r="226" ht="37.5" customHeight="1">
      <c r="A226" s="51">
        <v>224.0</v>
      </c>
      <c r="B226" s="51" t="s">
        <v>133</v>
      </c>
      <c r="C226" s="51" t="s">
        <v>134</v>
      </c>
      <c r="D226" s="51" t="s">
        <v>1900</v>
      </c>
      <c r="E226" s="51" t="s">
        <v>2455</v>
      </c>
      <c r="F226" s="84" t="s">
        <v>2456</v>
      </c>
      <c r="G226" s="51" t="s">
        <v>3393</v>
      </c>
      <c r="H226" s="51" t="s">
        <v>3727</v>
      </c>
      <c r="I226" s="40" t="s">
        <v>3358</v>
      </c>
      <c r="J226" s="40" t="s">
        <v>3358</v>
      </c>
      <c r="K226" s="30" t="s">
        <v>33</v>
      </c>
      <c r="L226" s="31" t="s">
        <v>33</v>
      </c>
      <c r="M226" s="51">
        <v>4.0</v>
      </c>
      <c r="N226" s="51" t="s">
        <v>2459</v>
      </c>
      <c r="O226" s="51" t="s">
        <v>3728</v>
      </c>
      <c r="P226" s="51" t="s">
        <v>3729</v>
      </c>
      <c r="Q226" s="51" t="str">
        <f>IF(COUNTIF(T_MASTER[Main Task ID],E226)=0,"",IF(COUNTIFS(T_MASTER[Main Task ID],E226,T_MASTER[Overall Status],"Done")=COUNTIF(T_MASTER[Main Task ID],E226),"Done",IF(COUNTIFS(T_MASTER[Main Task ID],E226,T_MASTER[Overall Status],"Blocked")&gt;0,"Blocked",IF(COUNTIFS(T_MASTER[Main Task ID],E226,T_MASTER[Overall Status],"In Progress")&gt;0,"In Progress",IF(COUNTIFS(T_MASTER[Main Task ID],E226,T_MASTER[Overall Status],"Not Started")=COUNTIF(T_MASTER[Main Task ID],E226),"Not Started","In Progress")))))</f>
        <v>Not Started</v>
      </c>
    </row>
    <row r="227" ht="37.5" customHeight="1">
      <c r="A227" s="40">
        <v>225.0</v>
      </c>
      <c r="B227" s="40" t="s">
        <v>133</v>
      </c>
      <c r="C227" s="40" t="s">
        <v>134</v>
      </c>
      <c r="D227" s="40" t="s">
        <v>1900</v>
      </c>
      <c r="E227" s="40" t="s">
        <v>2480</v>
      </c>
      <c r="F227" s="82" t="s">
        <v>2481</v>
      </c>
      <c r="G227" s="40" t="s">
        <v>3393</v>
      </c>
      <c r="H227" s="40" t="s">
        <v>3727</v>
      </c>
      <c r="I227" s="40" t="s">
        <v>3358</v>
      </c>
      <c r="J227" s="40" t="s">
        <v>3358</v>
      </c>
      <c r="K227" s="30" t="s">
        <v>33</v>
      </c>
      <c r="L227" s="31" t="s">
        <v>33</v>
      </c>
      <c r="M227" s="40">
        <v>4.0</v>
      </c>
      <c r="N227" s="40" t="s">
        <v>1326</v>
      </c>
      <c r="O227" s="40" t="s">
        <v>3728</v>
      </c>
      <c r="P227" s="40" t="s">
        <v>3729</v>
      </c>
      <c r="Q227" s="40" t="str">
        <f>IF(COUNTIF(T_MASTER[Main Task ID],E227)=0,"",IF(COUNTIFS(T_MASTER[Main Task ID],E227,T_MASTER[Overall Status],"Done")=COUNTIF(T_MASTER[Main Task ID],E227),"Done",IF(COUNTIFS(T_MASTER[Main Task ID],E227,T_MASTER[Overall Status],"Blocked")&gt;0,"Blocked",IF(COUNTIFS(T_MASTER[Main Task ID],E227,T_MASTER[Overall Status],"In Progress")&gt;0,"In Progress",IF(COUNTIFS(T_MASTER[Main Task ID],E227,T_MASTER[Overall Status],"Not Started")=COUNTIF(T_MASTER[Main Task ID],E227),"Not Started","In Progress")))))</f>
        <v>Not Started</v>
      </c>
    </row>
    <row r="228" ht="37.5" customHeight="1">
      <c r="A228" s="51">
        <v>226.0</v>
      </c>
      <c r="B228" s="51" t="s">
        <v>133</v>
      </c>
      <c r="C228" s="51" t="s">
        <v>134</v>
      </c>
      <c r="D228" s="51" t="s">
        <v>1900</v>
      </c>
      <c r="E228" s="51" t="s">
        <v>2497</v>
      </c>
      <c r="F228" s="84" t="s">
        <v>2498</v>
      </c>
      <c r="G228" s="51" t="s">
        <v>3393</v>
      </c>
      <c r="H228" s="51" t="s">
        <v>3727</v>
      </c>
      <c r="I228" s="40" t="s">
        <v>3358</v>
      </c>
      <c r="J228" s="40" t="s">
        <v>3358</v>
      </c>
      <c r="K228" s="30" t="s">
        <v>33</v>
      </c>
      <c r="L228" s="31" t="s">
        <v>33</v>
      </c>
      <c r="M228" s="51">
        <v>4.0</v>
      </c>
      <c r="N228" s="51" t="s">
        <v>2501</v>
      </c>
      <c r="O228" s="51" t="s">
        <v>3728</v>
      </c>
      <c r="P228" s="51" t="s">
        <v>3729</v>
      </c>
      <c r="Q228" s="51" t="str">
        <f>IF(COUNTIF(T_MASTER[Main Task ID],E228)=0,"",IF(COUNTIFS(T_MASTER[Main Task ID],E228,T_MASTER[Overall Status],"Done")=COUNTIF(T_MASTER[Main Task ID],E228),"Done",IF(COUNTIFS(T_MASTER[Main Task ID],E228,T_MASTER[Overall Status],"Blocked")&gt;0,"Blocked",IF(COUNTIFS(T_MASTER[Main Task ID],E228,T_MASTER[Overall Status],"In Progress")&gt;0,"In Progress",IF(COUNTIFS(T_MASTER[Main Task ID],E228,T_MASTER[Overall Status],"Not Started")=COUNTIF(T_MASTER[Main Task ID],E228),"Not Started","In Progress")))))</f>
        <v>Not Started</v>
      </c>
    </row>
    <row r="229" ht="37.5" customHeight="1">
      <c r="A229" s="40">
        <v>227.0</v>
      </c>
      <c r="B229" s="40" t="s">
        <v>133</v>
      </c>
      <c r="C229" s="40" t="s">
        <v>134</v>
      </c>
      <c r="D229" s="40" t="s">
        <v>1900</v>
      </c>
      <c r="E229" s="40" t="s">
        <v>2521</v>
      </c>
      <c r="F229" s="82" t="s">
        <v>2522</v>
      </c>
      <c r="G229" s="40" t="s">
        <v>3393</v>
      </c>
      <c r="H229" s="40" t="s">
        <v>3727</v>
      </c>
      <c r="I229" s="40" t="s">
        <v>3358</v>
      </c>
      <c r="J229" s="40" t="s">
        <v>3358</v>
      </c>
      <c r="K229" s="30" t="s">
        <v>33</v>
      </c>
      <c r="L229" s="31" t="s">
        <v>33</v>
      </c>
      <c r="M229" s="40">
        <v>4.0</v>
      </c>
      <c r="N229" s="40" t="s">
        <v>1359</v>
      </c>
      <c r="O229" s="40" t="s">
        <v>3728</v>
      </c>
      <c r="P229" s="40" t="s">
        <v>3729</v>
      </c>
      <c r="Q229" s="40" t="str">
        <f>IF(COUNTIF(T_MASTER[Main Task ID],E229)=0,"",IF(COUNTIFS(T_MASTER[Main Task ID],E229,T_MASTER[Overall Status],"Done")=COUNTIF(T_MASTER[Main Task ID],E229),"Done",IF(COUNTIFS(T_MASTER[Main Task ID],E229,T_MASTER[Overall Status],"Blocked")&gt;0,"Blocked",IF(COUNTIFS(T_MASTER[Main Task ID],E229,T_MASTER[Overall Status],"In Progress")&gt;0,"In Progress",IF(COUNTIFS(T_MASTER[Main Task ID],E229,T_MASTER[Overall Status],"Not Started")=COUNTIF(T_MASTER[Main Task ID],E229),"Not Started","In Progress")))))</f>
        <v>Not Started</v>
      </c>
    </row>
    <row r="230" ht="37.5" customHeight="1">
      <c r="A230" s="51">
        <v>228.0</v>
      </c>
      <c r="B230" s="51" t="s">
        <v>133</v>
      </c>
      <c r="C230" s="51" t="s">
        <v>134</v>
      </c>
      <c r="D230" s="51" t="s">
        <v>1900</v>
      </c>
      <c r="E230" s="51" t="s">
        <v>2542</v>
      </c>
      <c r="F230" s="84" t="s">
        <v>2543</v>
      </c>
      <c r="G230" s="51" t="s">
        <v>3393</v>
      </c>
      <c r="H230" s="51" t="s">
        <v>3727</v>
      </c>
      <c r="I230" s="40" t="s">
        <v>3358</v>
      </c>
      <c r="J230" s="40" t="s">
        <v>3358</v>
      </c>
      <c r="K230" s="30" t="s">
        <v>33</v>
      </c>
      <c r="L230" s="31" t="s">
        <v>33</v>
      </c>
      <c r="M230" s="51">
        <v>4.0</v>
      </c>
      <c r="N230" s="51" t="s">
        <v>1366</v>
      </c>
      <c r="O230" s="51" t="s">
        <v>3728</v>
      </c>
      <c r="P230" s="51" t="s">
        <v>3729</v>
      </c>
      <c r="Q230" s="51" t="str">
        <f>IF(COUNTIF(T_MASTER[Main Task ID],E230)=0,"",IF(COUNTIFS(T_MASTER[Main Task ID],E230,T_MASTER[Overall Status],"Done")=COUNTIF(T_MASTER[Main Task ID],E230),"Done",IF(COUNTIFS(T_MASTER[Main Task ID],E230,T_MASTER[Overall Status],"Blocked")&gt;0,"Blocked",IF(COUNTIFS(T_MASTER[Main Task ID],E230,T_MASTER[Overall Status],"In Progress")&gt;0,"In Progress",IF(COUNTIFS(T_MASTER[Main Task ID],E230,T_MASTER[Overall Status],"Not Started")=COUNTIF(T_MASTER[Main Task ID],E230),"Not Started","In Progress")))))</f>
        <v>Not Started</v>
      </c>
    </row>
    <row r="231" ht="37.5" customHeight="1">
      <c r="A231" s="40">
        <v>229.0</v>
      </c>
      <c r="B231" s="40" t="s">
        <v>133</v>
      </c>
      <c r="C231" s="40" t="s">
        <v>134</v>
      </c>
      <c r="D231" s="40" t="s">
        <v>1900</v>
      </c>
      <c r="E231" s="40" t="s">
        <v>2563</v>
      </c>
      <c r="F231" s="82" t="s">
        <v>2564</v>
      </c>
      <c r="G231" s="40" t="s">
        <v>3393</v>
      </c>
      <c r="H231" s="40" t="s">
        <v>3727</v>
      </c>
      <c r="I231" s="40" t="s">
        <v>3358</v>
      </c>
      <c r="J231" s="40" t="s">
        <v>3358</v>
      </c>
      <c r="K231" s="30" t="s">
        <v>33</v>
      </c>
      <c r="L231" s="31" t="s">
        <v>33</v>
      </c>
      <c r="M231" s="40">
        <v>4.0</v>
      </c>
      <c r="N231" s="40" t="s">
        <v>1335</v>
      </c>
      <c r="O231" s="40" t="s">
        <v>3728</v>
      </c>
      <c r="P231" s="40" t="s">
        <v>3729</v>
      </c>
      <c r="Q231" s="40" t="str">
        <f>IF(COUNTIF(T_MASTER[Main Task ID],E231)=0,"",IF(COUNTIFS(T_MASTER[Main Task ID],E231,T_MASTER[Overall Status],"Done")=COUNTIF(T_MASTER[Main Task ID],E231),"Done",IF(COUNTIFS(T_MASTER[Main Task ID],E231,T_MASTER[Overall Status],"Blocked")&gt;0,"Blocked",IF(COUNTIFS(T_MASTER[Main Task ID],E231,T_MASTER[Overall Status],"In Progress")&gt;0,"In Progress",IF(COUNTIFS(T_MASTER[Main Task ID],E231,T_MASTER[Overall Status],"Not Started")=COUNTIF(T_MASTER[Main Task ID],E231),"Not Started","In Progress")))))</f>
        <v>Not Started</v>
      </c>
    </row>
    <row r="232" ht="37.5" customHeight="1">
      <c r="A232" s="51">
        <v>230.0</v>
      </c>
      <c r="B232" s="51" t="s">
        <v>133</v>
      </c>
      <c r="C232" s="51" t="s">
        <v>134</v>
      </c>
      <c r="D232" s="51" t="s">
        <v>1900</v>
      </c>
      <c r="E232" s="51" t="s">
        <v>2584</v>
      </c>
      <c r="F232" s="84" t="s">
        <v>2585</v>
      </c>
      <c r="G232" s="51" t="s">
        <v>3393</v>
      </c>
      <c r="H232" s="51" t="s">
        <v>3727</v>
      </c>
      <c r="I232" s="40" t="s">
        <v>3358</v>
      </c>
      <c r="J232" s="40" t="s">
        <v>3358</v>
      </c>
      <c r="K232" s="30" t="s">
        <v>33</v>
      </c>
      <c r="L232" s="31" t="s">
        <v>33</v>
      </c>
      <c r="M232" s="51">
        <v>4.0</v>
      </c>
      <c r="N232" s="51" t="s">
        <v>2588</v>
      </c>
      <c r="O232" s="51" t="s">
        <v>3728</v>
      </c>
      <c r="P232" s="51" t="s">
        <v>3729</v>
      </c>
      <c r="Q232" s="51" t="str">
        <f>IF(COUNTIF(T_MASTER[Main Task ID],E232)=0,"",IF(COUNTIFS(T_MASTER[Main Task ID],E232,T_MASTER[Overall Status],"Done")=COUNTIF(T_MASTER[Main Task ID],E232),"Done",IF(COUNTIFS(T_MASTER[Main Task ID],E232,T_MASTER[Overall Status],"Blocked")&gt;0,"Blocked",IF(COUNTIFS(T_MASTER[Main Task ID],E232,T_MASTER[Overall Status],"In Progress")&gt;0,"In Progress",IF(COUNTIFS(T_MASTER[Main Task ID],E232,T_MASTER[Overall Status],"Not Started")=COUNTIF(T_MASTER[Main Task ID],E232),"Not Started","In Progress")))))</f>
        <v>Not Started</v>
      </c>
    </row>
    <row r="233" ht="37.5" customHeight="1">
      <c r="A233" s="40">
        <v>231.0</v>
      </c>
      <c r="B233" s="40" t="s">
        <v>133</v>
      </c>
      <c r="C233" s="40" t="s">
        <v>134</v>
      </c>
      <c r="D233" s="40" t="s">
        <v>1900</v>
      </c>
      <c r="E233" s="40" t="s">
        <v>2620</v>
      </c>
      <c r="F233" s="82" t="s">
        <v>2621</v>
      </c>
      <c r="G233" s="40" t="s">
        <v>3393</v>
      </c>
      <c r="H233" s="40" t="s">
        <v>3727</v>
      </c>
      <c r="I233" s="40" t="s">
        <v>3358</v>
      </c>
      <c r="J233" s="40" t="s">
        <v>3358</v>
      </c>
      <c r="K233" s="30" t="s">
        <v>33</v>
      </c>
      <c r="L233" s="31" t="s">
        <v>33</v>
      </c>
      <c r="M233" s="40">
        <v>4.0</v>
      </c>
      <c r="N233" s="40" t="s">
        <v>2624</v>
      </c>
      <c r="O233" s="40" t="s">
        <v>3728</v>
      </c>
      <c r="P233" s="40" t="s">
        <v>3729</v>
      </c>
      <c r="Q233" s="40" t="str">
        <f>IF(COUNTIF(T_MASTER[Main Task ID],E233)=0,"",IF(COUNTIFS(T_MASTER[Main Task ID],E233,T_MASTER[Overall Status],"Done")=COUNTIF(T_MASTER[Main Task ID],E233),"Done",IF(COUNTIFS(T_MASTER[Main Task ID],E233,T_MASTER[Overall Status],"Blocked")&gt;0,"Blocked",IF(COUNTIFS(T_MASTER[Main Task ID],E233,T_MASTER[Overall Status],"In Progress")&gt;0,"In Progress",IF(COUNTIFS(T_MASTER[Main Task ID],E233,T_MASTER[Overall Status],"Not Started")=COUNTIF(T_MASTER[Main Task ID],E233),"Not Started","In Progress")))))</f>
        <v>Not Started</v>
      </c>
    </row>
    <row r="234" ht="37.5" customHeight="1">
      <c r="A234" s="51">
        <v>232.0</v>
      </c>
      <c r="B234" s="51" t="s">
        <v>133</v>
      </c>
      <c r="C234" s="51" t="s">
        <v>134</v>
      </c>
      <c r="D234" s="51" t="s">
        <v>1900</v>
      </c>
      <c r="E234" s="51" t="s">
        <v>2655</v>
      </c>
      <c r="F234" s="84" t="s">
        <v>2656</v>
      </c>
      <c r="G234" s="51" t="s">
        <v>3393</v>
      </c>
      <c r="H234" s="51" t="s">
        <v>3727</v>
      </c>
      <c r="I234" s="40" t="s">
        <v>3358</v>
      </c>
      <c r="J234" s="40" t="s">
        <v>3358</v>
      </c>
      <c r="K234" s="30" t="s">
        <v>33</v>
      </c>
      <c r="L234" s="31" t="s">
        <v>33</v>
      </c>
      <c r="M234" s="51">
        <v>4.0</v>
      </c>
      <c r="N234" s="51" t="s">
        <v>1201</v>
      </c>
      <c r="O234" s="51" t="s">
        <v>3728</v>
      </c>
      <c r="P234" s="51" t="s">
        <v>3729</v>
      </c>
      <c r="Q234" s="51" t="str">
        <f>IF(COUNTIF(T_MASTER[Main Task ID],E234)=0,"",IF(COUNTIFS(T_MASTER[Main Task ID],E234,T_MASTER[Overall Status],"Done")=COUNTIF(T_MASTER[Main Task ID],E234),"Done",IF(COUNTIFS(T_MASTER[Main Task ID],E234,T_MASTER[Overall Status],"Blocked")&gt;0,"Blocked",IF(COUNTIFS(T_MASTER[Main Task ID],E234,T_MASTER[Overall Status],"In Progress")&gt;0,"In Progress",IF(COUNTIFS(T_MASTER[Main Task ID],E234,T_MASTER[Overall Status],"Not Started")=COUNTIF(T_MASTER[Main Task ID],E234),"Not Started","In Progress")))))</f>
        <v>Not Started</v>
      </c>
    </row>
    <row r="235" ht="37.5" customHeight="1">
      <c r="A235" s="40">
        <v>233.0</v>
      </c>
      <c r="B235" s="40" t="s">
        <v>133</v>
      </c>
      <c r="C235" s="40" t="s">
        <v>134</v>
      </c>
      <c r="D235" s="40" t="s">
        <v>1900</v>
      </c>
      <c r="E235" s="40" t="s">
        <v>2683</v>
      </c>
      <c r="F235" s="82" t="s">
        <v>2684</v>
      </c>
      <c r="G235" s="40" t="s">
        <v>3393</v>
      </c>
      <c r="H235" s="40" t="s">
        <v>3727</v>
      </c>
      <c r="I235" s="40" t="s">
        <v>3358</v>
      </c>
      <c r="J235" s="40" t="s">
        <v>3358</v>
      </c>
      <c r="K235" s="30" t="s">
        <v>33</v>
      </c>
      <c r="L235" s="31" t="s">
        <v>33</v>
      </c>
      <c r="M235" s="40">
        <v>4.0</v>
      </c>
      <c r="N235" s="40" t="s">
        <v>2687</v>
      </c>
      <c r="O235" s="40" t="s">
        <v>3728</v>
      </c>
      <c r="P235" s="40" t="s">
        <v>3729</v>
      </c>
      <c r="Q235" s="40" t="str">
        <f>IF(COUNTIF(T_MASTER[Main Task ID],E235)=0,"",IF(COUNTIFS(T_MASTER[Main Task ID],E235,T_MASTER[Overall Status],"Done")=COUNTIF(T_MASTER[Main Task ID],E235),"Done",IF(COUNTIFS(T_MASTER[Main Task ID],E235,T_MASTER[Overall Status],"Blocked")&gt;0,"Blocked",IF(COUNTIFS(T_MASTER[Main Task ID],E235,T_MASTER[Overall Status],"In Progress")&gt;0,"In Progress",IF(COUNTIFS(T_MASTER[Main Task ID],E235,T_MASTER[Overall Status],"Not Started")=COUNTIF(T_MASTER[Main Task ID],E235),"Not Started","In Progress")))))</f>
        <v>Not Started</v>
      </c>
    </row>
    <row r="236" ht="37.5" customHeight="1">
      <c r="A236" s="51">
        <v>234.0</v>
      </c>
      <c r="B236" s="51" t="s">
        <v>133</v>
      </c>
      <c r="C236" s="51" t="s">
        <v>134</v>
      </c>
      <c r="D236" s="51" t="s">
        <v>1900</v>
      </c>
      <c r="E236" s="51" t="s">
        <v>2709</v>
      </c>
      <c r="F236" s="84" t="s">
        <v>2710</v>
      </c>
      <c r="G236" s="51" t="s">
        <v>3393</v>
      </c>
      <c r="H236" s="51" t="s">
        <v>3727</v>
      </c>
      <c r="I236" s="40" t="s">
        <v>3358</v>
      </c>
      <c r="J236" s="40" t="s">
        <v>3358</v>
      </c>
      <c r="K236" s="30" t="s">
        <v>33</v>
      </c>
      <c r="L236" s="31" t="s">
        <v>33</v>
      </c>
      <c r="M236" s="51">
        <v>4.0</v>
      </c>
      <c r="N236" s="51" t="s">
        <v>1722</v>
      </c>
      <c r="O236" s="51" t="s">
        <v>3728</v>
      </c>
      <c r="P236" s="51" t="s">
        <v>3729</v>
      </c>
      <c r="Q236" s="51" t="str">
        <f>IF(COUNTIF(T_MASTER[Main Task ID],E236)=0,"",IF(COUNTIFS(T_MASTER[Main Task ID],E236,T_MASTER[Overall Status],"Done")=COUNTIF(T_MASTER[Main Task ID],E236),"Done",IF(COUNTIFS(T_MASTER[Main Task ID],E236,T_MASTER[Overall Status],"Blocked")&gt;0,"Blocked",IF(COUNTIFS(T_MASTER[Main Task ID],E236,T_MASTER[Overall Status],"In Progress")&gt;0,"In Progress",IF(COUNTIFS(T_MASTER[Main Task ID],E236,T_MASTER[Overall Status],"Not Started")=COUNTIF(T_MASTER[Main Task ID],E236),"Not Started","In Progress")))))</f>
        <v>Not Started</v>
      </c>
    </row>
    <row r="237" ht="37.5" customHeight="1">
      <c r="A237" s="40">
        <v>235.0</v>
      </c>
      <c r="B237" s="40" t="s">
        <v>133</v>
      </c>
      <c r="C237" s="40" t="s">
        <v>134</v>
      </c>
      <c r="D237" s="40" t="s">
        <v>1900</v>
      </c>
      <c r="E237" s="40" t="s">
        <v>2725</v>
      </c>
      <c r="F237" s="82" t="s">
        <v>2726</v>
      </c>
      <c r="G237" s="40" t="s">
        <v>3393</v>
      </c>
      <c r="H237" s="40" t="s">
        <v>3727</v>
      </c>
      <c r="I237" s="40" t="s">
        <v>3358</v>
      </c>
      <c r="J237" s="40" t="s">
        <v>3358</v>
      </c>
      <c r="K237" s="30" t="s">
        <v>33</v>
      </c>
      <c r="L237" s="31" t="s">
        <v>33</v>
      </c>
      <c r="M237" s="40">
        <v>4.0</v>
      </c>
      <c r="N237" s="40" t="s">
        <v>1733</v>
      </c>
      <c r="O237" s="40" t="s">
        <v>3728</v>
      </c>
      <c r="P237" s="40" t="s">
        <v>3729</v>
      </c>
      <c r="Q237" s="40" t="str">
        <f>IF(COUNTIF(T_MASTER[Main Task ID],E237)=0,"",IF(COUNTIFS(T_MASTER[Main Task ID],E237,T_MASTER[Overall Status],"Done")=COUNTIF(T_MASTER[Main Task ID],E237),"Done",IF(COUNTIFS(T_MASTER[Main Task ID],E237,T_MASTER[Overall Status],"Blocked")&gt;0,"Blocked",IF(COUNTIFS(T_MASTER[Main Task ID],E237,T_MASTER[Overall Status],"In Progress")&gt;0,"In Progress",IF(COUNTIFS(T_MASTER[Main Task ID],E237,T_MASTER[Overall Status],"Not Started")=COUNTIF(T_MASTER[Main Task ID],E237),"Not Started","In Progress")))))</f>
        <v>Not Started</v>
      </c>
    </row>
    <row r="238" ht="37.5" customHeight="1">
      <c r="A238" s="51">
        <v>236.0</v>
      </c>
      <c r="B238" s="51" t="s">
        <v>133</v>
      </c>
      <c r="C238" s="51" t="s">
        <v>134</v>
      </c>
      <c r="D238" s="51" t="s">
        <v>1900</v>
      </c>
      <c r="E238" s="51" t="s">
        <v>2739</v>
      </c>
      <c r="F238" s="84" t="s">
        <v>2740</v>
      </c>
      <c r="G238" s="51" t="s">
        <v>3393</v>
      </c>
      <c r="H238" s="51" t="s">
        <v>3727</v>
      </c>
      <c r="I238" s="40" t="s">
        <v>3358</v>
      </c>
      <c r="J238" s="40" t="s">
        <v>3358</v>
      </c>
      <c r="K238" s="30" t="s">
        <v>33</v>
      </c>
      <c r="L238" s="31" t="s">
        <v>33</v>
      </c>
      <c r="M238" s="51">
        <v>4.0</v>
      </c>
      <c r="N238" s="51" t="s">
        <v>1741</v>
      </c>
      <c r="O238" s="51" t="s">
        <v>3728</v>
      </c>
      <c r="P238" s="51" t="s">
        <v>3729</v>
      </c>
      <c r="Q238" s="51" t="str">
        <f>IF(COUNTIF(T_MASTER[Main Task ID],E238)=0,"",IF(COUNTIFS(T_MASTER[Main Task ID],E238,T_MASTER[Overall Status],"Done")=COUNTIF(T_MASTER[Main Task ID],E238),"Done",IF(COUNTIFS(T_MASTER[Main Task ID],E238,T_MASTER[Overall Status],"Blocked")&gt;0,"Blocked",IF(COUNTIFS(T_MASTER[Main Task ID],E238,T_MASTER[Overall Status],"In Progress")&gt;0,"In Progress",IF(COUNTIFS(T_MASTER[Main Task ID],E238,T_MASTER[Overall Status],"Not Started")=COUNTIF(T_MASTER[Main Task ID],E238),"Not Started","In Progress")))))</f>
        <v>Not Started</v>
      </c>
    </row>
    <row r="239" ht="37.5" customHeight="1">
      <c r="A239" s="40">
        <v>237.0</v>
      </c>
      <c r="B239" s="40" t="s">
        <v>133</v>
      </c>
      <c r="C239" s="40" t="s">
        <v>134</v>
      </c>
      <c r="D239" s="40" t="s">
        <v>1900</v>
      </c>
      <c r="E239" s="40" t="s">
        <v>2755</v>
      </c>
      <c r="F239" s="82" t="s">
        <v>2756</v>
      </c>
      <c r="G239" s="40" t="s">
        <v>3393</v>
      </c>
      <c r="H239" s="40" t="s">
        <v>3727</v>
      </c>
      <c r="I239" s="40" t="s">
        <v>3358</v>
      </c>
      <c r="J239" s="40" t="s">
        <v>3358</v>
      </c>
      <c r="K239" s="30" t="s">
        <v>33</v>
      </c>
      <c r="L239" s="31" t="s">
        <v>33</v>
      </c>
      <c r="M239" s="40">
        <v>4.0</v>
      </c>
      <c r="N239" s="40" t="s">
        <v>1666</v>
      </c>
      <c r="O239" s="40" t="s">
        <v>3728</v>
      </c>
      <c r="P239" s="40" t="s">
        <v>3729</v>
      </c>
      <c r="Q239" s="40" t="str">
        <f>IF(COUNTIF(T_MASTER[Main Task ID],E239)=0,"",IF(COUNTIFS(T_MASTER[Main Task ID],E239,T_MASTER[Overall Status],"Done")=COUNTIF(T_MASTER[Main Task ID],E239),"Done",IF(COUNTIFS(T_MASTER[Main Task ID],E239,T_MASTER[Overall Status],"Blocked")&gt;0,"Blocked",IF(COUNTIFS(T_MASTER[Main Task ID],E239,T_MASTER[Overall Status],"In Progress")&gt;0,"In Progress",IF(COUNTIFS(T_MASTER[Main Task ID],E239,T_MASTER[Overall Status],"Not Started")=COUNTIF(T_MASTER[Main Task ID],E239),"Not Started","In Progress")))))</f>
        <v>Not Started</v>
      </c>
    </row>
    <row r="240" ht="37.5" customHeight="1">
      <c r="A240" s="51">
        <v>238.0</v>
      </c>
      <c r="B240" s="51" t="s">
        <v>133</v>
      </c>
      <c r="C240" s="51" t="s">
        <v>134</v>
      </c>
      <c r="D240" s="51" t="s">
        <v>1900</v>
      </c>
      <c r="E240" s="51" t="s">
        <v>2767</v>
      </c>
      <c r="F240" s="84" t="s">
        <v>2768</v>
      </c>
      <c r="G240" s="51" t="s">
        <v>3393</v>
      </c>
      <c r="H240" s="51" t="s">
        <v>3727</v>
      </c>
      <c r="I240" s="40" t="s">
        <v>3358</v>
      </c>
      <c r="J240" s="40" t="s">
        <v>3358</v>
      </c>
      <c r="K240" s="30" t="s">
        <v>33</v>
      </c>
      <c r="L240" s="31" t="s">
        <v>33</v>
      </c>
      <c r="M240" s="51">
        <v>4.0</v>
      </c>
      <c r="N240" s="51" t="s">
        <v>2771</v>
      </c>
      <c r="O240" s="51" t="s">
        <v>3728</v>
      </c>
      <c r="P240" s="51" t="s">
        <v>3729</v>
      </c>
      <c r="Q240" s="51" t="str">
        <f>IF(COUNTIF(T_MASTER[Main Task ID],E240)=0,"",IF(COUNTIFS(T_MASTER[Main Task ID],E240,T_MASTER[Overall Status],"Done")=COUNTIF(T_MASTER[Main Task ID],E240),"Done",IF(COUNTIFS(T_MASTER[Main Task ID],E240,T_MASTER[Overall Status],"Blocked")&gt;0,"Blocked",IF(COUNTIFS(T_MASTER[Main Task ID],E240,T_MASTER[Overall Status],"In Progress")&gt;0,"In Progress",IF(COUNTIFS(T_MASTER[Main Task ID],E240,T_MASTER[Overall Status],"Not Started")=COUNTIF(T_MASTER[Main Task ID],E240),"Not Started","In Progress")))))</f>
        <v>Not Started</v>
      </c>
    </row>
    <row r="241" ht="37.5" customHeight="1">
      <c r="A241" s="40">
        <v>239.0</v>
      </c>
      <c r="B241" s="40" t="s">
        <v>133</v>
      </c>
      <c r="C241" s="40" t="s">
        <v>134</v>
      </c>
      <c r="D241" s="40" t="s">
        <v>1900</v>
      </c>
      <c r="E241" s="40" t="s">
        <v>2779</v>
      </c>
      <c r="F241" s="82" t="s">
        <v>2780</v>
      </c>
      <c r="G241" s="40" t="s">
        <v>3393</v>
      </c>
      <c r="H241" s="40" t="s">
        <v>3727</v>
      </c>
      <c r="I241" s="40" t="s">
        <v>3358</v>
      </c>
      <c r="J241" s="40" t="s">
        <v>3358</v>
      </c>
      <c r="K241" s="30" t="s">
        <v>33</v>
      </c>
      <c r="L241" s="31" t="s">
        <v>33</v>
      </c>
      <c r="M241" s="40">
        <v>4.0</v>
      </c>
      <c r="N241" s="40" t="s">
        <v>2783</v>
      </c>
      <c r="O241" s="40" t="s">
        <v>3728</v>
      </c>
      <c r="P241" s="40" t="s">
        <v>3729</v>
      </c>
      <c r="Q241" s="40" t="str">
        <f>IF(COUNTIF(T_MASTER[Main Task ID],E241)=0,"",IF(COUNTIFS(T_MASTER[Main Task ID],E241,T_MASTER[Overall Status],"Done")=COUNTIF(T_MASTER[Main Task ID],E241),"Done",IF(COUNTIFS(T_MASTER[Main Task ID],E241,T_MASTER[Overall Status],"Blocked")&gt;0,"Blocked",IF(COUNTIFS(T_MASTER[Main Task ID],E241,T_MASTER[Overall Status],"In Progress")&gt;0,"In Progress",IF(COUNTIFS(T_MASTER[Main Task ID],E241,T_MASTER[Overall Status],"Not Started")=COUNTIF(T_MASTER[Main Task ID],E241),"Not Started","In Progress")))))</f>
        <v>Not Started</v>
      </c>
    </row>
    <row r="242" ht="37.5" customHeight="1">
      <c r="A242" s="51">
        <v>240.0</v>
      </c>
      <c r="B242" s="51" t="s">
        <v>133</v>
      </c>
      <c r="C242" s="51" t="s">
        <v>134</v>
      </c>
      <c r="D242" s="51" t="s">
        <v>1900</v>
      </c>
      <c r="E242" s="51" t="s">
        <v>2795</v>
      </c>
      <c r="F242" s="84" t="s">
        <v>2796</v>
      </c>
      <c r="G242" s="51" t="s">
        <v>3393</v>
      </c>
      <c r="H242" s="51" t="s">
        <v>3727</v>
      </c>
      <c r="I242" s="40" t="s">
        <v>3358</v>
      </c>
      <c r="J242" s="40" t="s">
        <v>3358</v>
      </c>
      <c r="K242" s="30" t="s">
        <v>33</v>
      </c>
      <c r="L242" s="31" t="s">
        <v>33</v>
      </c>
      <c r="M242" s="51">
        <v>4.0</v>
      </c>
      <c r="N242" s="51" t="s">
        <v>1657</v>
      </c>
      <c r="O242" s="51" t="s">
        <v>3728</v>
      </c>
      <c r="P242" s="51" t="s">
        <v>3729</v>
      </c>
      <c r="Q242" s="51" t="str">
        <f>IF(COUNTIF(T_MASTER[Main Task ID],E242)=0,"",IF(COUNTIFS(T_MASTER[Main Task ID],E242,T_MASTER[Overall Status],"Done")=COUNTIF(T_MASTER[Main Task ID],E242),"Done",IF(COUNTIFS(T_MASTER[Main Task ID],E242,T_MASTER[Overall Status],"Blocked")&gt;0,"Blocked",IF(COUNTIFS(T_MASTER[Main Task ID],E242,T_MASTER[Overall Status],"In Progress")&gt;0,"In Progress",IF(COUNTIFS(T_MASTER[Main Task ID],E242,T_MASTER[Overall Status],"Not Started")=COUNTIF(T_MASTER[Main Task ID],E242),"Not Started","In Progress")))))</f>
        <v>Not Started</v>
      </c>
    </row>
    <row r="243" ht="37.5" customHeight="1">
      <c r="A243" s="40">
        <v>241.0</v>
      </c>
      <c r="B243" s="40" t="s">
        <v>133</v>
      </c>
      <c r="C243" s="40" t="s">
        <v>134</v>
      </c>
      <c r="D243" s="40" t="s">
        <v>1900</v>
      </c>
      <c r="E243" s="40" t="s">
        <v>2809</v>
      </c>
      <c r="F243" s="82" t="s">
        <v>2810</v>
      </c>
      <c r="G243" s="40" t="s">
        <v>3393</v>
      </c>
      <c r="H243" s="40" t="s">
        <v>3727</v>
      </c>
      <c r="I243" s="40" t="s">
        <v>3358</v>
      </c>
      <c r="J243" s="40" t="s">
        <v>3358</v>
      </c>
      <c r="K243" s="30" t="s">
        <v>33</v>
      </c>
      <c r="L243" s="31" t="s">
        <v>33</v>
      </c>
      <c r="M243" s="40">
        <v>4.0</v>
      </c>
      <c r="N243" s="40" t="s">
        <v>1628</v>
      </c>
      <c r="O243" s="40" t="s">
        <v>3728</v>
      </c>
      <c r="P243" s="40" t="s">
        <v>3729</v>
      </c>
      <c r="Q243" s="40" t="str">
        <f>IF(COUNTIF(T_MASTER[Main Task ID],E243)=0,"",IF(COUNTIFS(T_MASTER[Main Task ID],E243,T_MASTER[Overall Status],"Done")=COUNTIF(T_MASTER[Main Task ID],E243),"Done",IF(COUNTIFS(T_MASTER[Main Task ID],E243,T_MASTER[Overall Status],"Blocked")&gt;0,"Blocked",IF(COUNTIFS(T_MASTER[Main Task ID],E243,T_MASTER[Overall Status],"In Progress")&gt;0,"In Progress",IF(COUNTIFS(T_MASTER[Main Task ID],E243,T_MASTER[Overall Status],"Not Started")=COUNTIF(T_MASTER[Main Task ID],E243),"Not Started","In Progress")))))</f>
        <v>Not Started</v>
      </c>
    </row>
    <row r="244" ht="37.5" customHeight="1">
      <c r="A244" s="51">
        <v>242.0</v>
      </c>
      <c r="B244" s="51" t="s">
        <v>133</v>
      </c>
      <c r="C244" s="51" t="s">
        <v>134</v>
      </c>
      <c r="D244" s="51" t="s">
        <v>1900</v>
      </c>
      <c r="E244" s="51" t="s">
        <v>2836</v>
      </c>
      <c r="F244" s="84" t="s">
        <v>2837</v>
      </c>
      <c r="G244" s="51" t="s">
        <v>3393</v>
      </c>
      <c r="H244" s="51" t="s">
        <v>3727</v>
      </c>
      <c r="I244" s="40" t="s">
        <v>3358</v>
      </c>
      <c r="J244" s="40" t="s">
        <v>3358</v>
      </c>
      <c r="K244" s="30" t="s">
        <v>33</v>
      </c>
      <c r="L244" s="31" t="s">
        <v>33</v>
      </c>
      <c r="M244" s="51">
        <v>4.0</v>
      </c>
      <c r="N244" s="51" t="s">
        <v>2840</v>
      </c>
      <c r="O244" s="51" t="s">
        <v>3728</v>
      </c>
      <c r="P244" s="51" t="s">
        <v>3729</v>
      </c>
      <c r="Q244" s="51" t="str">
        <f>IF(COUNTIF(T_MASTER[Main Task ID],E244)=0,"",IF(COUNTIFS(T_MASTER[Main Task ID],E244,T_MASTER[Overall Status],"Done")=COUNTIF(T_MASTER[Main Task ID],E244),"Done",IF(COUNTIFS(T_MASTER[Main Task ID],E244,T_MASTER[Overall Status],"Blocked")&gt;0,"Blocked",IF(COUNTIFS(T_MASTER[Main Task ID],E244,T_MASTER[Overall Status],"In Progress")&gt;0,"In Progress",IF(COUNTIFS(T_MASTER[Main Task ID],E244,T_MASTER[Overall Status],"Not Started")=COUNTIF(T_MASTER[Main Task ID],E244),"Not Started","In Progress")))))</f>
        <v>Not Started</v>
      </c>
    </row>
    <row r="245" ht="37.5" customHeight="1">
      <c r="A245" s="40">
        <v>243.0</v>
      </c>
      <c r="B245" s="40" t="s">
        <v>133</v>
      </c>
      <c r="C245" s="40" t="s">
        <v>134</v>
      </c>
      <c r="D245" s="40" t="s">
        <v>1900</v>
      </c>
      <c r="E245" s="40" t="s">
        <v>2854</v>
      </c>
      <c r="F245" s="82" t="s">
        <v>2855</v>
      </c>
      <c r="G245" s="40" t="s">
        <v>3393</v>
      </c>
      <c r="H245" s="40" t="s">
        <v>3727</v>
      </c>
      <c r="I245" s="40" t="s">
        <v>3358</v>
      </c>
      <c r="J245" s="40" t="s">
        <v>3358</v>
      </c>
      <c r="K245" s="30" t="s">
        <v>33</v>
      </c>
      <c r="L245" s="31" t="s">
        <v>33</v>
      </c>
      <c r="M245" s="40">
        <v>4.0</v>
      </c>
      <c r="N245" s="40" t="s">
        <v>2859</v>
      </c>
      <c r="O245" s="40" t="s">
        <v>3728</v>
      </c>
      <c r="P245" s="40" t="s">
        <v>3729</v>
      </c>
      <c r="Q245" s="40" t="str">
        <f>IF(COUNTIF(T_MASTER[Main Task ID],E245)=0,"",IF(COUNTIFS(T_MASTER[Main Task ID],E245,T_MASTER[Overall Status],"Done")=COUNTIF(T_MASTER[Main Task ID],E245),"Done",IF(COUNTIFS(T_MASTER[Main Task ID],E245,T_MASTER[Overall Status],"Blocked")&gt;0,"Blocked",IF(COUNTIFS(T_MASTER[Main Task ID],E245,T_MASTER[Overall Status],"In Progress")&gt;0,"In Progress",IF(COUNTIFS(T_MASTER[Main Task ID],E245,T_MASTER[Overall Status],"Not Started")=COUNTIF(T_MASTER[Main Task ID],E245),"Not Started","In Progress")))))</f>
        <v>Not Started</v>
      </c>
    </row>
    <row r="246" ht="37.5" customHeight="1">
      <c r="A246" s="51">
        <v>244.0</v>
      </c>
      <c r="B246" s="51" t="s">
        <v>133</v>
      </c>
      <c r="C246" s="51" t="s">
        <v>134</v>
      </c>
      <c r="D246" s="51" t="s">
        <v>1900</v>
      </c>
      <c r="E246" s="51" t="s">
        <v>2875</v>
      </c>
      <c r="F246" s="84" t="s">
        <v>2876</v>
      </c>
      <c r="G246" s="51" t="s">
        <v>3393</v>
      </c>
      <c r="H246" s="51" t="s">
        <v>3727</v>
      </c>
      <c r="I246" s="40" t="s">
        <v>3358</v>
      </c>
      <c r="J246" s="40" t="s">
        <v>3358</v>
      </c>
      <c r="K246" s="30" t="s">
        <v>33</v>
      </c>
      <c r="L246" s="31" t="s">
        <v>33</v>
      </c>
      <c r="M246" s="51">
        <v>4.0</v>
      </c>
      <c r="N246" s="51" t="s">
        <v>2879</v>
      </c>
      <c r="O246" s="51" t="s">
        <v>3728</v>
      </c>
      <c r="P246" s="51" t="s">
        <v>3729</v>
      </c>
      <c r="Q246" s="51" t="str">
        <f>IF(COUNTIF(T_MASTER[Main Task ID],E246)=0,"",IF(COUNTIFS(T_MASTER[Main Task ID],E246,T_MASTER[Overall Status],"Done")=COUNTIF(T_MASTER[Main Task ID],E246),"Done",IF(COUNTIFS(T_MASTER[Main Task ID],E246,T_MASTER[Overall Status],"Blocked")&gt;0,"Blocked",IF(COUNTIFS(T_MASTER[Main Task ID],E246,T_MASTER[Overall Status],"In Progress")&gt;0,"In Progress",IF(COUNTIFS(T_MASTER[Main Task ID],E246,T_MASTER[Overall Status],"Not Started")=COUNTIF(T_MASTER[Main Task ID],E246),"Not Started","In Progress")))))</f>
        <v>Not Started</v>
      </c>
    </row>
    <row r="247" ht="37.5" customHeight="1">
      <c r="A247" s="40">
        <v>245.0</v>
      </c>
      <c r="B247" s="40" t="s">
        <v>133</v>
      </c>
      <c r="C247" s="40" t="s">
        <v>134</v>
      </c>
      <c r="D247" s="40" t="s">
        <v>1900</v>
      </c>
      <c r="E247" s="40" t="s">
        <v>2891</v>
      </c>
      <c r="F247" s="82" t="s">
        <v>2892</v>
      </c>
      <c r="G247" s="40" t="s">
        <v>3393</v>
      </c>
      <c r="H247" s="40" t="s">
        <v>3727</v>
      </c>
      <c r="I247" s="40" t="s">
        <v>3358</v>
      </c>
      <c r="J247" s="40" t="s">
        <v>3358</v>
      </c>
      <c r="K247" s="30" t="s">
        <v>33</v>
      </c>
      <c r="L247" s="31" t="s">
        <v>33</v>
      </c>
      <c r="M247" s="40">
        <v>4.0</v>
      </c>
      <c r="N247" s="40" t="s">
        <v>2897</v>
      </c>
      <c r="O247" s="40" t="s">
        <v>3728</v>
      </c>
      <c r="P247" s="40" t="s">
        <v>3729</v>
      </c>
      <c r="Q247" s="40" t="str">
        <f>IF(COUNTIF(T_MASTER[Main Task ID],E247)=0,"",IF(COUNTIFS(T_MASTER[Main Task ID],E247,T_MASTER[Overall Status],"Done")=COUNTIF(T_MASTER[Main Task ID],E247),"Done",IF(COUNTIFS(T_MASTER[Main Task ID],E247,T_MASTER[Overall Status],"Blocked")&gt;0,"Blocked",IF(COUNTIFS(T_MASTER[Main Task ID],E247,T_MASTER[Overall Status],"In Progress")&gt;0,"In Progress",IF(COUNTIFS(T_MASTER[Main Task ID],E247,T_MASTER[Overall Status],"Not Started")=COUNTIF(T_MASTER[Main Task ID],E247),"Not Started","In Progress")))))</f>
        <v>Not Started</v>
      </c>
    </row>
    <row r="248" ht="37.5" customHeight="1">
      <c r="A248" s="51">
        <v>246.0</v>
      </c>
      <c r="B248" s="51" t="s">
        <v>133</v>
      </c>
      <c r="C248" s="51" t="s">
        <v>134</v>
      </c>
      <c r="D248" s="51" t="s">
        <v>1900</v>
      </c>
      <c r="E248" s="51" t="s">
        <v>2905</v>
      </c>
      <c r="F248" s="84" t="s">
        <v>2906</v>
      </c>
      <c r="G248" s="51" t="s">
        <v>3393</v>
      </c>
      <c r="H248" s="51" t="s">
        <v>3727</v>
      </c>
      <c r="I248" s="40" t="s">
        <v>3358</v>
      </c>
      <c r="J248" s="40" t="s">
        <v>3358</v>
      </c>
      <c r="K248" s="30" t="s">
        <v>33</v>
      </c>
      <c r="L248" s="31" t="s">
        <v>33</v>
      </c>
      <c r="M248" s="51">
        <v>4.0</v>
      </c>
      <c r="N248" s="51" t="s">
        <v>2909</v>
      </c>
      <c r="O248" s="51" t="s">
        <v>3728</v>
      </c>
      <c r="P248" s="51" t="s">
        <v>3729</v>
      </c>
      <c r="Q248" s="51" t="str">
        <f>IF(COUNTIF(T_MASTER[Main Task ID],E248)=0,"",IF(COUNTIFS(T_MASTER[Main Task ID],E248,T_MASTER[Overall Status],"Done")=COUNTIF(T_MASTER[Main Task ID],E248),"Done",IF(COUNTIFS(T_MASTER[Main Task ID],E248,T_MASTER[Overall Status],"Blocked")&gt;0,"Blocked",IF(COUNTIFS(T_MASTER[Main Task ID],E248,T_MASTER[Overall Status],"In Progress")&gt;0,"In Progress",IF(COUNTIFS(T_MASTER[Main Task ID],E248,T_MASTER[Overall Status],"Not Started")=COUNTIF(T_MASTER[Main Task ID],E248),"Not Started","In Progress")))))</f>
        <v>Not Started</v>
      </c>
    </row>
    <row r="249" ht="37.5" customHeight="1">
      <c r="A249" s="40">
        <v>247.0</v>
      </c>
      <c r="B249" s="40" t="s">
        <v>133</v>
      </c>
      <c r="C249" s="40" t="s">
        <v>134</v>
      </c>
      <c r="D249" s="40" t="s">
        <v>1900</v>
      </c>
      <c r="E249" s="40" t="s">
        <v>2923</v>
      </c>
      <c r="F249" s="82" t="s">
        <v>2924</v>
      </c>
      <c r="G249" s="40" t="s">
        <v>3393</v>
      </c>
      <c r="H249" s="40" t="s">
        <v>3727</v>
      </c>
      <c r="I249" s="40" t="s">
        <v>3358</v>
      </c>
      <c r="J249" s="40" t="s">
        <v>3358</v>
      </c>
      <c r="K249" s="30" t="s">
        <v>33</v>
      </c>
      <c r="L249" s="31" t="s">
        <v>33</v>
      </c>
      <c r="M249" s="40">
        <v>4.0</v>
      </c>
      <c r="N249" s="40" t="s">
        <v>1751</v>
      </c>
      <c r="O249" s="40" t="s">
        <v>3728</v>
      </c>
      <c r="P249" s="40" t="s">
        <v>3729</v>
      </c>
      <c r="Q249" s="40" t="str">
        <f>IF(COUNTIF(T_MASTER[Main Task ID],E249)=0,"",IF(COUNTIFS(T_MASTER[Main Task ID],E249,T_MASTER[Overall Status],"Done")=COUNTIF(T_MASTER[Main Task ID],E249),"Done",IF(COUNTIFS(T_MASTER[Main Task ID],E249,T_MASTER[Overall Status],"Blocked")&gt;0,"Blocked",IF(COUNTIFS(T_MASTER[Main Task ID],E249,T_MASTER[Overall Status],"In Progress")&gt;0,"In Progress",IF(COUNTIFS(T_MASTER[Main Task ID],E249,T_MASTER[Overall Status],"Not Started")=COUNTIF(T_MASTER[Main Task ID],E249),"Not Started","In Progress")))))</f>
        <v>Not Started</v>
      </c>
    </row>
    <row r="250" ht="37.5" customHeight="1">
      <c r="A250" s="51">
        <v>248.0</v>
      </c>
      <c r="B250" s="51" t="s">
        <v>133</v>
      </c>
      <c r="C250" s="51" t="s">
        <v>134</v>
      </c>
      <c r="D250" s="51" t="s">
        <v>1900</v>
      </c>
      <c r="E250" s="51" t="s">
        <v>2938</v>
      </c>
      <c r="F250" s="84" t="s">
        <v>2939</v>
      </c>
      <c r="G250" s="51" t="s">
        <v>3393</v>
      </c>
      <c r="H250" s="51" t="s">
        <v>3727</v>
      </c>
      <c r="I250" s="40" t="s">
        <v>3358</v>
      </c>
      <c r="J250" s="40" t="s">
        <v>3358</v>
      </c>
      <c r="K250" s="30" t="s">
        <v>33</v>
      </c>
      <c r="L250" s="31" t="s">
        <v>33</v>
      </c>
      <c r="M250" s="51">
        <v>4.0</v>
      </c>
      <c r="N250" s="51" t="s">
        <v>2942</v>
      </c>
      <c r="O250" s="51" t="s">
        <v>3728</v>
      </c>
      <c r="P250" s="51" t="s">
        <v>3729</v>
      </c>
      <c r="Q250" s="51" t="str">
        <f>IF(COUNTIF(T_MASTER[Main Task ID],E250)=0,"",IF(COUNTIFS(T_MASTER[Main Task ID],E250,T_MASTER[Overall Status],"Done")=COUNTIF(T_MASTER[Main Task ID],E250),"Done",IF(COUNTIFS(T_MASTER[Main Task ID],E250,T_MASTER[Overall Status],"Blocked")&gt;0,"Blocked",IF(COUNTIFS(T_MASTER[Main Task ID],E250,T_MASTER[Overall Status],"In Progress")&gt;0,"In Progress",IF(COUNTIFS(T_MASTER[Main Task ID],E250,T_MASTER[Overall Status],"Not Started")=COUNTIF(T_MASTER[Main Task ID],E250),"Not Started","In Progress")))))</f>
        <v>Not Started</v>
      </c>
    </row>
    <row r="251" ht="37.5" customHeight="1">
      <c r="A251" s="40">
        <v>249.0</v>
      </c>
      <c r="B251" s="40" t="s">
        <v>133</v>
      </c>
      <c r="C251" s="40" t="s">
        <v>134</v>
      </c>
      <c r="D251" s="40" t="s">
        <v>1900</v>
      </c>
      <c r="E251" s="40" t="s">
        <v>2952</v>
      </c>
      <c r="F251" s="82" t="s">
        <v>2953</v>
      </c>
      <c r="G251" s="40" t="s">
        <v>3393</v>
      </c>
      <c r="H251" s="40" t="s">
        <v>3727</v>
      </c>
      <c r="I251" s="40" t="s">
        <v>3358</v>
      </c>
      <c r="J251" s="40" t="s">
        <v>3358</v>
      </c>
      <c r="K251" s="30" t="s">
        <v>33</v>
      </c>
      <c r="L251" s="31" t="s">
        <v>33</v>
      </c>
      <c r="M251" s="40">
        <v>4.0</v>
      </c>
      <c r="N251" s="40" t="s">
        <v>2957</v>
      </c>
      <c r="O251" s="40" t="s">
        <v>3728</v>
      </c>
      <c r="P251" s="40" t="s">
        <v>3729</v>
      </c>
      <c r="Q251" s="40" t="str">
        <f>IF(COUNTIF(T_MASTER[Main Task ID],E251)=0,"",IF(COUNTIFS(T_MASTER[Main Task ID],E251,T_MASTER[Overall Status],"Done")=COUNTIF(T_MASTER[Main Task ID],E251),"Done",IF(COUNTIFS(T_MASTER[Main Task ID],E251,T_MASTER[Overall Status],"Blocked")&gt;0,"Blocked",IF(COUNTIFS(T_MASTER[Main Task ID],E251,T_MASTER[Overall Status],"In Progress")&gt;0,"In Progress",IF(COUNTIFS(T_MASTER[Main Task ID],E251,T_MASTER[Overall Status],"Not Started")=COUNTIF(T_MASTER[Main Task ID],E251),"Not Started","In Progress")))))</f>
        <v>Not Started</v>
      </c>
    </row>
    <row r="252" ht="37.5" customHeight="1">
      <c r="A252" s="51">
        <v>250.0</v>
      </c>
      <c r="B252" s="51" t="s">
        <v>133</v>
      </c>
      <c r="C252" s="51" t="s">
        <v>134</v>
      </c>
      <c r="D252" s="51" t="s">
        <v>1900</v>
      </c>
      <c r="E252" s="51" t="s">
        <v>2973</v>
      </c>
      <c r="F252" s="84" t="s">
        <v>2974</v>
      </c>
      <c r="G252" s="51" t="s">
        <v>3393</v>
      </c>
      <c r="H252" s="51" t="s">
        <v>3727</v>
      </c>
      <c r="I252" s="40" t="s">
        <v>3358</v>
      </c>
      <c r="J252" s="40" t="s">
        <v>3358</v>
      </c>
      <c r="K252" s="30" t="s">
        <v>33</v>
      </c>
      <c r="L252" s="31" t="s">
        <v>33</v>
      </c>
      <c r="M252" s="51">
        <v>4.0</v>
      </c>
      <c r="N252" s="51" t="s">
        <v>2820</v>
      </c>
      <c r="O252" s="51" t="s">
        <v>3728</v>
      </c>
      <c r="P252" s="51" t="s">
        <v>3729</v>
      </c>
      <c r="Q252" s="51" t="str">
        <f>IF(COUNTIF(T_MASTER[Main Task ID],E252)=0,"",IF(COUNTIFS(T_MASTER[Main Task ID],E252,T_MASTER[Overall Status],"Done")=COUNTIF(T_MASTER[Main Task ID],E252),"Done",IF(COUNTIFS(T_MASTER[Main Task ID],E252,T_MASTER[Overall Status],"Blocked")&gt;0,"Blocked",IF(COUNTIFS(T_MASTER[Main Task ID],E252,T_MASTER[Overall Status],"In Progress")&gt;0,"In Progress",IF(COUNTIFS(T_MASTER[Main Task ID],E252,T_MASTER[Overall Status],"Not Started")=COUNTIF(T_MASTER[Main Task ID],E252),"Not Started","In Progress")))))</f>
        <v>Not Started</v>
      </c>
    </row>
    <row r="253" ht="37.5" customHeight="1">
      <c r="A253" s="40">
        <v>251.0</v>
      </c>
      <c r="B253" s="40" t="s">
        <v>133</v>
      </c>
      <c r="C253" s="40" t="s">
        <v>134</v>
      </c>
      <c r="D253" s="40" t="s">
        <v>1900</v>
      </c>
      <c r="E253" s="40" t="s">
        <v>2987</v>
      </c>
      <c r="F253" s="82" t="s">
        <v>2988</v>
      </c>
      <c r="G253" s="40" t="s">
        <v>3393</v>
      </c>
      <c r="H253" s="40" t="s">
        <v>3727</v>
      </c>
      <c r="I253" s="40" t="s">
        <v>3358</v>
      </c>
      <c r="J253" s="40" t="s">
        <v>3358</v>
      </c>
      <c r="K253" s="30" t="s">
        <v>33</v>
      </c>
      <c r="L253" s="31" t="s">
        <v>33</v>
      </c>
      <c r="M253" s="40">
        <v>4.0</v>
      </c>
      <c r="N253" s="40" t="s">
        <v>1521</v>
      </c>
      <c r="O253" s="40" t="s">
        <v>3728</v>
      </c>
      <c r="P253" s="40" t="s">
        <v>3729</v>
      </c>
      <c r="Q253" s="40" t="str">
        <f>IF(COUNTIF(T_MASTER[Main Task ID],E253)=0,"",IF(COUNTIFS(T_MASTER[Main Task ID],E253,T_MASTER[Overall Status],"Done")=COUNTIF(T_MASTER[Main Task ID],E253),"Done",IF(COUNTIFS(T_MASTER[Main Task ID],E253,T_MASTER[Overall Status],"Blocked")&gt;0,"Blocked",IF(COUNTIFS(T_MASTER[Main Task ID],E253,T_MASTER[Overall Status],"In Progress")&gt;0,"In Progress",IF(COUNTIFS(T_MASTER[Main Task ID],E253,T_MASTER[Overall Status],"Not Started")=COUNTIF(T_MASTER[Main Task ID],E253),"Not Started","In Progress")))))</f>
        <v>Not Started</v>
      </c>
    </row>
    <row r="254" ht="37.5" customHeight="1">
      <c r="A254" s="51">
        <v>252.0</v>
      </c>
      <c r="B254" s="51" t="s">
        <v>133</v>
      </c>
      <c r="C254" s="51" t="s">
        <v>134</v>
      </c>
      <c r="D254" s="51" t="s">
        <v>1900</v>
      </c>
      <c r="E254" s="51" t="s">
        <v>3000</v>
      </c>
      <c r="F254" s="84" t="s">
        <v>3001</v>
      </c>
      <c r="G254" s="51" t="s">
        <v>3393</v>
      </c>
      <c r="H254" s="51" t="s">
        <v>3727</v>
      </c>
      <c r="I254" s="40" t="s">
        <v>3358</v>
      </c>
      <c r="J254" s="40" t="s">
        <v>3358</v>
      </c>
      <c r="K254" s="30" t="s">
        <v>33</v>
      </c>
      <c r="L254" s="31" t="s">
        <v>33</v>
      </c>
      <c r="M254" s="51">
        <v>4.0</v>
      </c>
      <c r="N254" s="51" t="s">
        <v>3004</v>
      </c>
      <c r="O254" s="51" t="s">
        <v>3728</v>
      </c>
      <c r="P254" s="51" t="s">
        <v>3729</v>
      </c>
      <c r="Q254" s="51" t="str">
        <f>IF(COUNTIF(T_MASTER[Main Task ID],E254)=0,"",IF(COUNTIFS(T_MASTER[Main Task ID],E254,T_MASTER[Overall Status],"Done")=COUNTIF(T_MASTER[Main Task ID],E254),"Done",IF(COUNTIFS(T_MASTER[Main Task ID],E254,T_MASTER[Overall Status],"Blocked")&gt;0,"Blocked",IF(COUNTIFS(T_MASTER[Main Task ID],E254,T_MASTER[Overall Status],"In Progress")&gt;0,"In Progress",IF(COUNTIFS(T_MASTER[Main Task ID],E254,T_MASTER[Overall Status],"Not Started")=COUNTIF(T_MASTER[Main Task ID],E254),"Not Started","In Progress")))))</f>
        <v>Not Started</v>
      </c>
    </row>
    <row r="255" ht="37.5" customHeight="1">
      <c r="A255" s="40">
        <v>253.0</v>
      </c>
      <c r="B255" s="40" t="s">
        <v>133</v>
      </c>
      <c r="C255" s="40" t="s">
        <v>134</v>
      </c>
      <c r="D255" s="40" t="s">
        <v>1900</v>
      </c>
      <c r="E255" s="40" t="s">
        <v>3016</v>
      </c>
      <c r="F255" s="82" t="s">
        <v>3018</v>
      </c>
      <c r="G255" s="40" t="s">
        <v>3393</v>
      </c>
      <c r="H255" s="40" t="s">
        <v>3727</v>
      </c>
      <c r="I255" s="40" t="s">
        <v>3358</v>
      </c>
      <c r="J255" s="40" t="s">
        <v>3358</v>
      </c>
      <c r="K255" s="30" t="s">
        <v>33</v>
      </c>
      <c r="L255" s="31" t="s">
        <v>33</v>
      </c>
      <c r="M255" s="40">
        <v>4.0</v>
      </c>
      <c r="N255" s="40" t="s">
        <v>1420</v>
      </c>
      <c r="O255" s="40" t="s">
        <v>3728</v>
      </c>
      <c r="P255" s="40" t="s">
        <v>3729</v>
      </c>
      <c r="Q255" s="40" t="str">
        <f>IF(COUNTIF(T_MASTER[Main Task ID],E255)=0,"",IF(COUNTIFS(T_MASTER[Main Task ID],E255,T_MASTER[Overall Status],"Done")=COUNTIF(T_MASTER[Main Task ID],E255),"Done",IF(COUNTIFS(T_MASTER[Main Task ID],E255,T_MASTER[Overall Status],"Blocked")&gt;0,"Blocked",IF(COUNTIFS(T_MASTER[Main Task ID],E255,T_MASTER[Overall Status],"In Progress")&gt;0,"In Progress",IF(COUNTIFS(T_MASTER[Main Task ID],E255,T_MASTER[Overall Status],"Not Started")=COUNTIF(T_MASTER[Main Task ID],E255),"Not Started","In Progress")))))</f>
        <v>Not Started</v>
      </c>
    </row>
    <row r="256" ht="37.5" customHeight="1">
      <c r="A256" s="51">
        <v>254.0</v>
      </c>
      <c r="B256" s="51" t="s">
        <v>133</v>
      </c>
      <c r="C256" s="51" t="s">
        <v>134</v>
      </c>
      <c r="D256" s="51" t="s">
        <v>1900</v>
      </c>
      <c r="E256" s="51" t="s">
        <v>3029</v>
      </c>
      <c r="F256" s="84" t="s">
        <v>3030</v>
      </c>
      <c r="G256" s="51" t="s">
        <v>3736</v>
      </c>
      <c r="H256" s="51" t="s">
        <v>3727</v>
      </c>
      <c r="I256" s="40" t="s">
        <v>3358</v>
      </c>
      <c r="J256" s="40" t="s">
        <v>3358</v>
      </c>
      <c r="K256" s="30" t="s">
        <v>33</v>
      </c>
      <c r="L256" s="31" t="s">
        <v>33</v>
      </c>
      <c r="M256" s="51">
        <v>3.0</v>
      </c>
      <c r="N256" s="51" t="s">
        <v>3034</v>
      </c>
      <c r="O256" s="51" t="s">
        <v>3737</v>
      </c>
      <c r="P256" s="51" t="s">
        <v>3738</v>
      </c>
      <c r="Q256" s="51" t="str">
        <f>IF(COUNTIF(T_MASTER[Main Task ID],E256)=0,"",IF(COUNTIFS(T_MASTER[Main Task ID],E256,T_MASTER[Overall Status],"Done")=COUNTIF(T_MASTER[Main Task ID],E256),"Done",IF(COUNTIFS(T_MASTER[Main Task ID],E256,T_MASTER[Overall Status],"Blocked")&gt;0,"Blocked",IF(COUNTIFS(T_MASTER[Main Task ID],E256,T_MASTER[Overall Status],"In Progress")&gt;0,"In Progress",IF(COUNTIFS(T_MASTER[Main Task ID],E256,T_MASTER[Overall Status],"Not Started")=COUNTIF(T_MASTER[Main Task ID],E256),"Not Started","In Progress")))))</f>
        <v>Not Started</v>
      </c>
    </row>
    <row r="257" ht="37.5" customHeight="1">
      <c r="A257" s="40">
        <v>255.0</v>
      </c>
      <c r="B257" s="40" t="s">
        <v>136</v>
      </c>
      <c r="C257" s="40" t="s">
        <v>137</v>
      </c>
      <c r="D257" s="40" t="s">
        <v>3042</v>
      </c>
      <c r="E257" s="40" t="s">
        <v>3045</v>
      </c>
      <c r="F257" s="82" t="s">
        <v>3046</v>
      </c>
      <c r="G257" s="40" t="s">
        <v>3393</v>
      </c>
      <c r="H257" s="40" t="s">
        <v>3727</v>
      </c>
      <c r="I257" s="40" t="s">
        <v>3358</v>
      </c>
      <c r="J257" s="40" t="s">
        <v>3358</v>
      </c>
      <c r="K257" s="30" t="s">
        <v>33</v>
      </c>
      <c r="L257" s="31" t="s">
        <v>33</v>
      </c>
      <c r="M257" s="40">
        <v>4.0</v>
      </c>
      <c r="N257" s="40" t="s">
        <v>3051</v>
      </c>
      <c r="O257" s="40" t="s">
        <v>3739</v>
      </c>
      <c r="P257" s="40" t="s">
        <v>3740</v>
      </c>
      <c r="Q257" s="40" t="str">
        <f>IF(COUNTIF(T_MASTER[Main Task ID],E257)=0,"",IF(COUNTIFS(T_MASTER[Main Task ID],E257,T_MASTER[Overall Status],"Done")=COUNTIF(T_MASTER[Main Task ID],E257),"Done",IF(COUNTIFS(T_MASTER[Main Task ID],E257,T_MASTER[Overall Status],"Blocked")&gt;0,"Blocked",IF(COUNTIFS(T_MASTER[Main Task ID],E257,T_MASTER[Overall Status],"In Progress")&gt;0,"In Progress",IF(COUNTIFS(T_MASTER[Main Task ID],E257,T_MASTER[Overall Status],"Not Started")=COUNTIF(T_MASTER[Main Task ID],E257),"Not Started","In Progress")))))</f>
        <v>Not Started</v>
      </c>
    </row>
    <row r="258" ht="37.5" customHeight="1">
      <c r="A258" s="51">
        <v>256.0</v>
      </c>
      <c r="B258" s="51" t="s">
        <v>136</v>
      </c>
      <c r="C258" s="51" t="s">
        <v>137</v>
      </c>
      <c r="D258" s="51" t="s">
        <v>3042</v>
      </c>
      <c r="E258" s="51" t="s">
        <v>3065</v>
      </c>
      <c r="F258" s="84" t="s">
        <v>3066</v>
      </c>
      <c r="G258" s="51" t="s">
        <v>3393</v>
      </c>
      <c r="H258" s="51" t="s">
        <v>3727</v>
      </c>
      <c r="I258" s="40" t="s">
        <v>3358</v>
      </c>
      <c r="J258" s="40" t="s">
        <v>3358</v>
      </c>
      <c r="K258" s="30" t="s">
        <v>33</v>
      </c>
      <c r="L258" s="31" t="s">
        <v>33</v>
      </c>
      <c r="M258" s="51">
        <v>4.0</v>
      </c>
      <c r="N258" s="51" t="s">
        <v>3069</v>
      </c>
      <c r="O258" s="51" t="s">
        <v>3737</v>
      </c>
      <c r="P258" s="51" t="s">
        <v>3741</v>
      </c>
      <c r="Q258" s="51" t="str">
        <f>IF(COUNTIF(T_MASTER[Main Task ID],E258)=0,"",IF(COUNTIFS(T_MASTER[Main Task ID],E258,T_MASTER[Overall Status],"Done")=COUNTIF(T_MASTER[Main Task ID],E258),"Done",IF(COUNTIFS(T_MASTER[Main Task ID],E258,T_MASTER[Overall Status],"Blocked")&gt;0,"Blocked",IF(COUNTIFS(T_MASTER[Main Task ID],E258,T_MASTER[Overall Status],"In Progress")&gt;0,"In Progress",IF(COUNTIFS(T_MASTER[Main Task ID],E258,T_MASTER[Overall Status],"Not Started")=COUNTIF(T_MASTER[Main Task ID],E258),"Not Started","In Progress")))))</f>
        <v>Not Started</v>
      </c>
    </row>
    <row r="259" ht="37.5" customHeight="1">
      <c r="A259" s="40">
        <v>257.0</v>
      </c>
      <c r="B259" s="40" t="s">
        <v>136</v>
      </c>
      <c r="C259" s="40" t="s">
        <v>137</v>
      </c>
      <c r="D259" s="40" t="s">
        <v>3042</v>
      </c>
      <c r="E259" s="40" t="s">
        <v>3080</v>
      </c>
      <c r="F259" s="82" t="s">
        <v>3081</v>
      </c>
      <c r="G259" s="40" t="s">
        <v>3393</v>
      </c>
      <c r="H259" s="40" t="s">
        <v>3727</v>
      </c>
      <c r="I259" s="40" t="s">
        <v>3358</v>
      </c>
      <c r="J259" s="40" t="s">
        <v>3358</v>
      </c>
      <c r="K259" s="30" t="s">
        <v>33</v>
      </c>
      <c r="L259" s="31" t="s">
        <v>33</v>
      </c>
      <c r="M259" s="40">
        <v>4.0</v>
      </c>
      <c r="N259" s="40" t="s">
        <v>3084</v>
      </c>
      <c r="O259" s="40" t="s">
        <v>3737</v>
      </c>
      <c r="P259" s="40" t="s">
        <v>3742</v>
      </c>
      <c r="Q259" s="40" t="str">
        <f>IF(COUNTIF(T_MASTER[Main Task ID],E259)=0,"",IF(COUNTIFS(T_MASTER[Main Task ID],E259,T_MASTER[Overall Status],"Done")=COUNTIF(T_MASTER[Main Task ID],E259),"Done",IF(COUNTIFS(T_MASTER[Main Task ID],E259,T_MASTER[Overall Status],"Blocked")&gt;0,"Blocked",IF(COUNTIFS(T_MASTER[Main Task ID],E259,T_MASTER[Overall Status],"In Progress")&gt;0,"In Progress",IF(COUNTIFS(T_MASTER[Main Task ID],E259,T_MASTER[Overall Status],"Not Started")=COUNTIF(T_MASTER[Main Task ID],E259),"Not Started","In Progress")))))</f>
        <v>Not Started</v>
      </c>
    </row>
    <row r="260" ht="37.5" customHeight="1">
      <c r="A260" s="51">
        <v>258.0</v>
      </c>
      <c r="B260" s="51" t="s">
        <v>136</v>
      </c>
      <c r="C260" s="51" t="s">
        <v>137</v>
      </c>
      <c r="D260" s="51" t="s">
        <v>3042</v>
      </c>
      <c r="E260" s="51" t="s">
        <v>3104</v>
      </c>
      <c r="F260" s="84" t="s">
        <v>3105</v>
      </c>
      <c r="G260" s="51" t="s">
        <v>3393</v>
      </c>
      <c r="H260" s="51" t="s">
        <v>3727</v>
      </c>
      <c r="I260" s="40" t="s">
        <v>3358</v>
      </c>
      <c r="J260" s="40" t="s">
        <v>3358</v>
      </c>
      <c r="K260" s="30" t="s">
        <v>33</v>
      </c>
      <c r="L260" s="31" t="s">
        <v>33</v>
      </c>
      <c r="M260" s="51">
        <v>4.0</v>
      </c>
      <c r="N260" s="51" t="s">
        <v>3108</v>
      </c>
      <c r="O260" s="51" t="s">
        <v>3737</v>
      </c>
      <c r="P260" s="51" t="s">
        <v>3743</v>
      </c>
      <c r="Q260" s="51" t="str">
        <f>IF(COUNTIF(T_MASTER[Main Task ID],E260)=0,"",IF(COUNTIFS(T_MASTER[Main Task ID],E260,T_MASTER[Overall Status],"Done")=COUNTIF(T_MASTER[Main Task ID],E260),"Done",IF(COUNTIFS(T_MASTER[Main Task ID],E260,T_MASTER[Overall Status],"Blocked")&gt;0,"Blocked",IF(COUNTIFS(T_MASTER[Main Task ID],E260,T_MASTER[Overall Status],"In Progress")&gt;0,"In Progress",IF(COUNTIFS(T_MASTER[Main Task ID],E260,T_MASTER[Overall Status],"Not Started")=COUNTIF(T_MASTER[Main Task ID],E260),"Not Started","In Progress")))))</f>
        <v>Not Started</v>
      </c>
    </row>
    <row r="261" ht="37.5" customHeight="1">
      <c r="A261" s="40">
        <v>259.0</v>
      </c>
      <c r="B261" s="40" t="s">
        <v>136</v>
      </c>
      <c r="C261" s="40" t="s">
        <v>137</v>
      </c>
      <c r="D261" s="40" t="s">
        <v>3042</v>
      </c>
      <c r="E261" s="40" t="s">
        <v>3119</v>
      </c>
      <c r="F261" s="82" t="s">
        <v>3120</v>
      </c>
      <c r="G261" s="40" t="s">
        <v>3393</v>
      </c>
      <c r="H261" s="40" t="s">
        <v>3727</v>
      </c>
      <c r="I261" s="40" t="s">
        <v>3358</v>
      </c>
      <c r="J261" s="40" t="s">
        <v>3358</v>
      </c>
      <c r="K261" s="30" t="s">
        <v>33</v>
      </c>
      <c r="L261" s="31" t="s">
        <v>33</v>
      </c>
      <c r="M261" s="40">
        <v>4.0</v>
      </c>
      <c r="N261" s="40" t="s">
        <v>3123</v>
      </c>
      <c r="O261" s="40" t="s">
        <v>3737</v>
      </c>
      <c r="P261" s="40" t="s">
        <v>3744</v>
      </c>
      <c r="Q261" s="40" t="str">
        <f>IF(COUNTIF(T_MASTER[Main Task ID],E261)=0,"",IF(COUNTIFS(T_MASTER[Main Task ID],E261,T_MASTER[Overall Status],"Done")=COUNTIF(T_MASTER[Main Task ID],E261),"Done",IF(COUNTIFS(T_MASTER[Main Task ID],E261,T_MASTER[Overall Status],"Blocked")&gt;0,"Blocked",IF(COUNTIFS(T_MASTER[Main Task ID],E261,T_MASTER[Overall Status],"In Progress")&gt;0,"In Progress",IF(COUNTIFS(T_MASTER[Main Task ID],E261,T_MASTER[Overall Status],"Not Started")=COUNTIF(T_MASTER[Main Task ID],E261),"Not Started","In Progress")))))</f>
        <v>Not Started</v>
      </c>
    </row>
    <row r="262" ht="37.5" customHeight="1">
      <c r="A262" s="51">
        <v>260.0</v>
      </c>
      <c r="B262" s="51" t="s">
        <v>136</v>
      </c>
      <c r="C262" s="51" t="s">
        <v>137</v>
      </c>
      <c r="D262" s="51" t="s">
        <v>3042</v>
      </c>
      <c r="E262" s="51" t="s">
        <v>3141</v>
      </c>
      <c r="F262" s="84" t="s">
        <v>3142</v>
      </c>
      <c r="G262" s="51" t="s">
        <v>3393</v>
      </c>
      <c r="H262" s="51" t="s">
        <v>3727</v>
      </c>
      <c r="I262" s="40" t="s">
        <v>3358</v>
      </c>
      <c r="J262" s="40" t="s">
        <v>3358</v>
      </c>
      <c r="K262" s="30" t="s">
        <v>33</v>
      </c>
      <c r="L262" s="31" t="s">
        <v>33</v>
      </c>
      <c r="M262" s="51">
        <v>4.0</v>
      </c>
      <c r="N262" s="51" t="s">
        <v>1420</v>
      </c>
      <c r="O262" s="51" t="s">
        <v>3737</v>
      </c>
      <c r="P262" s="51" t="s">
        <v>3745</v>
      </c>
      <c r="Q262" s="51" t="str">
        <f>IF(COUNTIF(T_MASTER[Main Task ID],E262)=0,"",IF(COUNTIFS(T_MASTER[Main Task ID],E262,T_MASTER[Overall Status],"Done")=COUNTIF(T_MASTER[Main Task ID],E262),"Done",IF(COUNTIFS(T_MASTER[Main Task ID],E262,T_MASTER[Overall Status],"Blocked")&gt;0,"Blocked",IF(COUNTIFS(T_MASTER[Main Task ID],E262,T_MASTER[Overall Status],"In Progress")&gt;0,"In Progress",IF(COUNTIFS(T_MASTER[Main Task ID],E262,T_MASTER[Overall Status],"Not Started")=COUNTIF(T_MASTER[Main Task ID],E262),"Not Started","In Progress")))))</f>
        <v>Not Started</v>
      </c>
    </row>
    <row r="263" ht="37.5" customHeight="1">
      <c r="A263" s="40">
        <v>261.0</v>
      </c>
      <c r="B263" s="40" t="s">
        <v>136</v>
      </c>
      <c r="C263" s="40" t="s">
        <v>137</v>
      </c>
      <c r="D263" s="40" t="s">
        <v>3042</v>
      </c>
      <c r="E263" s="40" t="s">
        <v>3155</v>
      </c>
      <c r="F263" s="82" t="s">
        <v>3156</v>
      </c>
      <c r="G263" s="40" t="s">
        <v>3393</v>
      </c>
      <c r="H263" s="40" t="s">
        <v>3727</v>
      </c>
      <c r="I263" s="40" t="s">
        <v>3358</v>
      </c>
      <c r="J263" s="40" t="s">
        <v>3358</v>
      </c>
      <c r="K263" s="30" t="s">
        <v>33</v>
      </c>
      <c r="L263" s="31" t="s">
        <v>33</v>
      </c>
      <c r="M263" s="40">
        <v>4.0</v>
      </c>
      <c r="N263" s="40" t="s">
        <v>3159</v>
      </c>
      <c r="O263" s="40" t="s">
        <v>3746</v>
      </c>
      <c r="P263" s="40" t="s">
        <v>3747</v>
      </c>
      <c r="Q263" s="40" t="str">
        <f>IF(COUNTIF(T_MASTER[Main Task ID],E263)=0,"",IF(COUNTIFS(T_MASTER[Main Task ID],E263,T_MASTER[Overall Status],"Done")=COUNTIF(T_MASTER[Main Task ID],E263),"Done",IF(COUNTIFS(T_MASTER[Main Task ID],E263,T_MASTER[Overall Status],"Blocked")&gt;0,"Blocked",IF(COUNTIFS(T_MASTER[Main Task ID],E263,T_MASTER[Overall Status],"In Progress")&gt;0,"In Progress",IF(COUNTIFS(T_MASTER[Main Task ID],E263,T_MASTER[Overall Status],"Not Started")=COUNTIF(T_MASTER[Main Task ID],E263),"Not Started","In Progress")))))</f>
        <v>Not Started</v>
      </c>
    </row>
    <row r="264" ht="37.5" customHeight="1">
      <c r="A264" s="51">
        <v>262.0</v>
      </c>
      <c r="B264" s="51" t="s">
        <v>136</v>
      </c>
      <c r="C264" s="51" t="s">
        <v>137</v>
      </c>
      <c r="D264" s="51" t="s">
        <v>3042</v>
      </c>
      <c r="E264" s="51" t="s">
        <v>3170</v>
      </c>
      <c r="F264" s="84" t="s">
        <v>3171</v>
      </c>
      <c r="G264" s="51" t="s">
        <v>3393</v>
      </c>
      <c r="H264" s="51" t="s">
        <v>3727</v>
      </c>
      <c r="I264" s="40" t="s">
        <v>3358</v>
      </c>
      <c r="J264" s="40" t="s">
        <v>3358</v>
      </c>
      <c r="K264" s="30" t="s">
        <v>33</v>
      </c>
      <c r="L264" s="31" t="s">
        <v>33</v>
      </c>
      <c r="M264" s="51">
        <v>4.0</v>
      </c>
      <c r="N264" s="51" t="s">
        <v>3174</v>
      </c>
      <c r="O264" s="51" t="s">
        <v>3737</v>
      </c>
      <c r="P264" s="51" t="s">
        <v>3748</v>
      </c>
      <c r="Q264" s="51" t="str">
        <f>IF(COUNTIF(T_MASTER[Main Task ID],E264)=0,"",IF(COUNTIFS(T_MASTER[Main Task ID],E264,T_MASTER[Overall Status],"Done")=COUNTIF(T_MASTER[Main Task ID],E264),"Done",IF(COUNTIFS(T_MASTER[Main Task ID],E264,T_MASTER[Overall Status],"Blocked")&gt;0,"Blocked",IF(COUNTIFS(T_MASTER[Main Task ID],E264,T_MASTER[Overall Status],"In Progress")&gt;0,"In Progress",IF(COUNTIFS(T_MASTER[Main Task ID],E264,T_MASTER[Overall Status],"Not Started")=COUNTIF(T_MASTER[Main Task ID],E264),"Not Started","In Progress")))))</f>
        <v>Not Started</v>
      </c>
    </row>
    <row r="265" ht="37.5" customHeight="1">
      <c r="A265" s="40">
        <v>263.0</v>
      </c>
      <c r="B265" s="40" t="s">
        <v>136</v>
      </c>
      <c r="C265" s="40" t="s">
        <v>137</v>
      </c>
      <c r="D265" s="40" t="s">
        <v>3042</v>
      </c>
      <c r="E265" s="40" t="s">
        <v>3187</v>
      </c>
      <c r="F265" s="82" t="s">
        <v>3188</v>
      </c>
      <c r="G265" s="40" t="s">
        <v>3393</v>
      </c>
      <c r="H265" s="40" t="s">
        <v>3727</v>
      </c>
      <c r="I265" s="40" t="s">
        <v>3358</v>
      </c>
      <c r="J265" s="40" t="s">
        <v>3358</v>
      </c>
      <c r="K265" s="30" t="s">
        <v>33</v>
      </c>
      <c r="L265" s="31" t="s">
        <v>33</v>
      </c>
      <c r="M265" s="40">
        <v>4.0</v>
      </c>
      <c r="N265" s="40" t="s">
        <v>3192</v>
      </c>
      <c r="O265" s="40" t="s">
        <v>3737</v>
      </c>
      <c r="P265" s="40" t="s">
        <v>3749</v>
      </c>
      <c r="Q265" s="40" t="str">
        <f>IF(COUNTIF(T_MASTER[Main Task ID],E265)=0,"",IF(COUNTIFS(T_MASTER[Main Task ID],E265,T_MASTER[Overall Status],"Done")=COUNTIF(T_MASTER[Main Task ID],E265),"Done",IF(COUNTIFS(T_MASTER[Main Task ID],E265,T_MASTER[Overall Status],"Blocked")&gt;0,"Blocked",IF(COUNTIFS(T_MASTER[Main Task ID],E265,T_MASTER[Overall Status],"In Progress")&gt;0,"In Progress",IF(COUNTIFS(T_MASTER[Main Task ID],E265,T_MASTER[Overall Status],"Not Started")=COUNTIF(T_MASTER[Main Task ID],E265),"Not Started","In Progress")))))</f>
        <v>Not Started</v>
      </c>
    </row>
    <row r="266" ht="37.5" customHeight="1">
      <c r="A266" s="51">
        <v>264.0</v>
      </c>
      <c r="B266" s="51" t="s">
        <v>136</v>
      </c>
      <c r="C266" s="51" t="s">
        <v>137</v>
      </c>
      <c r="D266" s="51" t="s">
        <v>3042</v>
      </c>
      <c r="E266" s="51" t="s">
        <v>3205</v>
      </c>
      <c r="F266" s="84" t="s">
        <v>3206</v>
      </c>
      <c r="G266" s="51" t="s">
        <v>3393</v>
      </c>
      <c r="H266" s="51" t="s">
        <v>3727</v>
      </c>
      <c r="I266" s="40" t="s">
        <v>3358</v>
      </c>
      <c r="J266" s="40" t="s">
        <v>3358</v>
      </c>
      <c r="K266" s="30" t="s">
        <v>33</v>
      </c>
      <c r="L266" s="31" t="s">
        <v>33</v>
      </c>
      <c r="M266" s="51">
        <v>4.0</v>
      </c>
      <c r="N266" s="51" t="s">
        <v>3210</v>
      </c>
      <c r="O266" s="51" t="s">
        <v>3737</v>
      </c>
      <c r="P266" s="51" t="s">
        <v>3752</v>
      </c>
      <c r="Q266" s="51" t="str">
        <f>IF(COUNTIF(T_MASTER[Main Task ID],E266)=0,"",IF(COUNTIFS(T_MASTER[Main Task ID],E266,T_MASTER[Overall Status],"Done")=COUNTIF(T_MASTER[Main Task ID],E266),"Done",IF(COUNTIFS(T_MASTER[Main Task ID],E266,T_MASTER[Overall Status],"Blocked")&gt;0,"Blocked",IF(COUNTIFS(T_MASTER[Main Task ID],E266,T_MASTER[Overall Status],"In Progress")&gt;0,"In Progress",IF(COUNTIFS(T_MASTER[Main Task ID],E266,T_MASTER[Overall Status],"Not Started")=COUNTIF(T_MASTER[Main Task ID],E266),"Not Started","In Progress")))))</f>
        <v>Not Started</v>
      </c>
    </row>
    <row r="267" ht="37.5" customHeight="1">
      <c r="A267" s="40">
        <v>265.0</v>
      </c>
      <c r="B267" s="40" t="s">
        <v>136</v>
      </c>
      <c r="C267" s="40" t="s">
        <v>137</v>
      </c>
      <c r="D267" s="40" t="s">
        <v>3042</v>
      </c>
      <c r="E267" s="40" t="s">
        <v>3221</v>
      </c>
      <c r="F267" s="82" t="s">
        <v>3222</v>
      </c>
      <c r="G267" s="40" t="s">
        <v>3393</v>
      </c>
      <c r="H267" s="40" t="s">
        <v>3727</v>
      </c>
      <c r="I267" s="40" t="s">
        <v>3358</v>
      </c>
      <c r="J267" s="40" t="s">
        <v>3358</v>
      </c>
      <c r="K267" s="30" t="s">
        <v>33</v>
      </c>
      <c r="L267" s="31" t="s">
        <v>33</v>
      </c>
      <c r="M267" s="40">
        <v>4.0</v>
      </c>
      <c r="N267" s="40" t="s">
        <v>3225</v>
      </c>
      <c r="O267" s="40" t="s">
        <v>3737</v>
      </c>
      <c r="P267" s="40" t="s">
        <v>3753</v>
      </c>
      <c r="Q267" s="40" t="str">
        <f>IF(COUNTIF(T_MASTER[Main Task ID],E267)=0,"",IF(COUNTIFS(T_MASTER[Main Task ID],E267,T_MASTER[Overall Status],"Done")=COUNTIF(T_MASTER[Main Task ID],E267),"Done",IF(COUNTIFS(T_MASTER[Main Task ID],E267,T_MASTER[Overall Status],"Blocked")&gt;0,"Blocked",IF(COUNTIFS(T_MASTER[Main Task ID],E267,T_MASTER[Overall Status],"In Progress")&gt;0,"In Progress",IF(COUNTIFS(T_MASTER[Main Task ID],E267,T_MASTER[Overall Status],"Not Started")=COUNTIF(T_MASTER[Main Task ID],E267),"Not Started","In Progress")))))</f>
        <v>Not Started</v>
      </c>
    </row>
    <row r="268" ht="37.5" customHeight="1">
      <c r="A268" s="51">
        <v>266.0</v>
      </c>
      <c r="B268" s="51" t="s">
        <v>136</v>
      </c>
      <c r="C268" s="51" t="s">
        <v>137</v>
      </c>
      <c r="D268" s="51" t="s">
        <v>3042</v>
      </c>
      <c r="E268" s="51" t="s">
        <v>3240</v>
      </c>
      <c r="F268" s="84" t="s">
        <v>3241</v>
      </c>
      <c r="G268" s="51" t="s">
        <v>3754</v>
      </c>
      <c r="H268" s="51" t="s">
        <v>3727</v>
      </c>
      <c r="I268" s="40" t="s">
        <v>3358</v>
      </c>
      <c r="J268" s="40" t="s">
        <v>3358</v>
      </c>
      <c r="K268" s="30" t="s">
        <v>33</v>
      </c>
      <c r="L268" s="31" t="s">
        <v>33</v>
      </c>
      <c r="M268" s="51">
        <v>2.0</v>
      </c>
      <c r="N268" s="51" t="s">
        <v>3244</v>
      </c>
      <c r="O268" s="51" t="s">
        <v>3737</v>
      </c>
      <c r="P268" s="51" t="s">
        <v>3755</v>
      </c>
      <c r="Q268" s="51" t="str">
        <f>IF(COUNTIF(T_MASTER[Main Task ID],E268)=0,"",IF(COUNTIFS(T_MASTER[Main Task ID],E268,T_MASTER[Overall Status],"Done")=COUNTIF(T_MASTER[Main Task ID],E268),"Done",IF(COUNTIFS(T_MASTER[Main Task ID],E268,T_MASTER[Overall Status],"Blocked")&gt;0,"Blocked",IF(COUNTIFS(T_MASTER[Main Task ID],E268,T_MASTER[Overall Status],"In Progress")&gt;0,"In Progress",IF(COUNTIFS(T_MASTER[Main Task ID],E268,T_MASTER[Overall Status],"Not Started")=COUNTIF(T_MASTER[Main Task ID],E268),"Not Started","In Progress")))))</f>
        <v>Not Started</v>
      </c>
    </row>
    <row r="269" ht="37.5" customHeight="1">
      <c r="A269" s="40">
        <v>267.0</v>
      </c>
      <c r="B269" s="40" t="s">
        <v>136</v>
      </c>
      <c r="C269" s="40" t="s">
        <v>137</v>
      </c>
      <c r="D269" s="40" t="s">
        <v>3042</v>
      </c>
      <c r="E269" s="40" t="s">
        <v>3249</v>
      </c>
      <c r="F269" s="82" t="s">
        <v>3250</v>
      </c>
      <c r="G269" s="40" t="s">
        <v>3393</v>
      </c>
      <c r="H269" s="40" t="s">
        <v>3727</v>
      </c>
      <c r="I269" s="40" t="s">
        <v>3358</v>
      </c>
      <c r="J269" s="40" t="s">
        <v>3358</v>
      </c>
      <c r="K269" s="30" t="s">
        <v>33</v>
      </c>
      <c r="L269" s="31" t="s">
        <v>33</v>
      </c>
      <c r="M269" s="40">
        <v>2.0</v>
      </c>
      <c r="N269" s="40" t="s">
        <v>3254</v>
      </c>
      <c r="O269" s="40" t="s">
        <v>3737</v>
      </c>
      <c r="P269" s="40" t="s">
        <v>3756</v>
      </c>
      <c r="Q269" s="40" t="str">
        <f>IF(COUNTIF(T_MASTER[Main Task ID],E269)=0,"",IF(COUNTIFS(T_MASTER[Main Task ID],E269,T_MASTER[Overall Status],"Done")=COUNTIF(T_MASTER[Main Task ID],E269),"Done",IF(COUNTIFS(T_MASTER[Main Task ID],E269,T_MASTER[Overall Status],"Blocked")&gt;0,"Blocked",IF(COUNTIFS(T_MASTER[Main Task ID],E269,T_MASTER[Overall Status],"In Progress")&gt;0,"In Progress",IF(COUNTIFS(T_MASTER[Main Task ID],E269,T_MASTER[Overall Status],"Not Started")=COUNTIF(T_MASTER[Main Task ID],E269),"Not Started","In Progress")))))</f>
        <v>Not Started</v>
      </c>
    </row>
    <row r="270" ht="37.5" customHeight="1">
      <c r="A270" s="51">
        <v>268.0</v>
      </c>
      <c r="B270" s="51" t="s">
        <v>139</v>
      </c>
      <c r="C270" s="51" t="s">
        <v>140</v>
      </c>
      <c r="D270" s="51" t="s">
        <v>1768</v>
      </c>
      <c r="E270" s="51" t="s">
        <v>1771</v>
      </c>
      <c r="F270" s="84" t="s">
        <v>1772</v>
      </c>
      <c r="G270" s="51" t="s">
        <v>3440</v>
      </c>
      <c r="H270" s="51" t="s">
        <v>3374</v>
      </c>
      <c r="I270" s="28" t="s">
        <v>33</v>
      </c>
      <c r="J270" s="29" t="s">
        <v>33</v>
      </c>
      <c r="K270" s="40" t="s">
        <v>3358</v>
      </c>
      <c r="L270" s="31" t="s">
        <v>33</v>
      </c>
      <c r="M270" s="51">
        <v>4.0</v>
      </c>
      <c r="N270" s="51" t="s">
        <v>1777</v>
      </c>
      <c r="O270" s="51" t="s">
        <v>3757</v>
      </c>
      <c r="P270" s="51" t="s">
        <v>3758</v>
      </c>
      <c r="Q270" s="51" t="str">
        <f>IF(COUNTIF(T_MASTER[Main Task ID],E270)=0,"",IF(COUNTIFS(T_MASTER[Main Task ID],E270,T_MASTER[Overall Status],"Done")=COUNTIF(T_MASTER[Main Task ID],E270),"Done",IF(COUNTIFS(T_MASTER[Main Task ID],E270,T_MASTER[Overall Status],"Blocked")&gt;0,"Blocked",IF(COUNTIFS(T_MASTER[Main Task ID],E270,T_MASTER[Overall Status],"In Progress")&gt;0,"In Progress",IF(COUNTIFS(T_MASTER[Main Task ID],E270,T_MASTER[Overall Status],"Not Started")=COUNTIF(T_MASTER[Main Task ID],E270),"Not Started","In Progress")))))</f>
        <v>Not Started</v>
      </c>
    </row>
    <row r="271" ht="37.5" customHeight="1">
      <c r="A271" s="40">
        <v>269.0</v>
      </c>
      <c r="B271" s="40" t="s">
        <v>139</v>
      </c>
      <c r="C271" s="40" t="s">
        <v>140</v>
      </c>
      <c r="D271" s="40" t="s">
        <v>1768</v>
      </c>
      <c r="E271" s="40" t="s">
        <v>1784</v>
      </c>
      <c r="F271" s="82" t="s">
        <v>1785</v>
      </c>
      <c r="G271" s="40" t="s">
        <v>3440</v>
      </c>
      <c r="H271" s="40" t="s">
        <v>3374</v>
      </c>
      <c r="I271" s="28" t="s">
        <v>33</v>
      </c>
      <c r="J271" s="29" t="s">
        <v>33</v>
      </c>
      <c r="K271" s="40" t="s">
        <v>3358</v>
      </c>
      <c r="L271" s="31" t="s">
        <v>33</v>
      </c>
      <c r="M271" s="40">
        <v>4.0</v>
      </c>
      <c r="N271" s="40" t="s">
        <v>1789</v>
      </c>
      <c r="O271" s="40" t="s">
        <v>3759</v>
      </c>
      <c r="P271" s="40" t="s">
        <v>3760</v>
      </c>
      <c r="Q271" s="40" t="str">
        <f>IF(COUNTIF(T_MASTER[Main Task ID],E271)=0,"",IF(COUNTIFS(T_MASTER[Main Task ID],E271,T_MASTER[Overall Status],"Done")=COUNTIF(T_MASTER[Main Task ID],E271),"Done",IF(COUNTIFS(T_MASTER[Main Task ID],E271,T_MASTER[Overall Status],"Blocked")&gt;0,"Blocked",IF(COUNTIFS(T_MASTER[Main Task ID],E271,T_MASTER[Overall Status],"In Progress")&gt;0,"In Progress",IF(COUNTIFS(T_MASTER[Main Task ID],E271,T_MASTER[Overall Status],"Not Started")=COUNTIF(T_MASTER[Main Task ID],E271),"Not Started","In Progress")))))</f>
        <v>Not Started</v>
      </c>
    </row>
    <row r="272" ht="37.5" customHeight="1">
      <c r="A272" s="51">
        <v>270.0</v>
      </c>
      <c r="B272" s="51" t="s">
        <v>139</v>
      </c>
      <c r="C272" s="51" t="s">
        <v>140</v>
      </c>
      <c r="D272" s="51" t="s">
        <v>1768</v>
      </c>
      <c r="E272" s="51" t="s">
        <v>1794</v>
      </c>
      <c r="F272" s="84" t="s">
        <v>1795</v>
      </c>
      <c r="G272" s="51" t="s">
        <v>3393</v>
      </c>
      <c r="H272" s="51" t="s">
        <v>3374</v>
      </c>
      <c r="I272" s="28" t="s">
        <v>33</v>
      </c>
      <c r="J272" s="29" t="s">
        <v>33</v>
      </c>
      <c r="K272" s="40" t="s">
        <v>3358</v>
      </c>
      <c r="L272" s="31" t="s">
        <v>33</v>
      </c>
      <c r="M272" s="51">
        <v>4.0</v>
      </c>
      <c r="N272" s="51" t="s">
        <v>1799</v>
      </c>
      <c r="O272" s="51" t="s">
        <v>3761</v>
      </c>
      <c r="P272" s="51" t="s">
        <v>3762</v>
      </c>
      <c r="Q272" s="51" t="str">
        <f>IF(COUNTIF(T_MASTER[Main Task ID],E272)=0,"",IF(COUNTIFS(T_MASTER[Main Task ID],E272,T_MASTER[Overall Status],"Done")=COUNTIF(T_MASTER[Main Task ID],E272),"Done",IF(COUNTIFS(T_MASTER[Main Task ID],E272,T_MASTER[Overall Status],"Blocked")&gt;0,"Blocked",IF(COUNTIFS(T_MASTER[Main Task ID],E272,T_MASTER[Overall Status],"In Progress")&gt;0,"In Progress",IF(COUNTIFS(T_MASTER[Main Task ID],E272,T_MASTER[Overall Status],"Not Started")=COUNTIF(T_MASTER[Main Task ID],E272),"Not Started","In Progress")))))</f>
        <v>Not Started</v>
      </c>
    </row>
    <row r="273" ht="37.5" customHeight="1">
      <c r="A273" s="40">
        <v>271.0</v>
      </c>
      <c r="B273" s="40" t="s">
        <v>139</v>
      </c>
      <c r="C273" s="40" t="s">
        <v>140</v>
      </c>
      <c r="D273" s="40" t="s">
        <v>1768</v>
      </c>
      <c r="E273" s="40" t="s">
        <v>1804</v>
      </c>
      <c r="F273" s="82" t="s">
        <v>1805</v>
      </c>
      <c r="G273" s="40" t="s">
        <v>3393</v>
      </c>
      <c r="H273" s="40" t="s">
        <v>3374</v>
      </c>
      <c r="I273" s="28" t="s">
        <v>33</v>
      </c>
      <c r="J273" s="29" t="s">
        <v>33</v>
      </c>
      <c r="K273" s="40" t="s">
        <v>3358</v>
      </c>
      <c r="L273" s="31" t="s">
        <v>33</v>
      </c>
      <c r="M273" s="40">
        <v>4.0</v>
      </c>
      <c r="N273" s="40" t="s">
        <v>1808</v>
      </c>
      <c r="O273" s="40" t="s">
        <v>3465</v>
      </c>
      <c r="P273" s="40" t="s">
        <v>3763</v>
      </c>
      <c r="Q273" s="40" t="str">
        <f>IF(COUNTIF(T_MASTER[Main Task ID],E273)=0,"",IF(COUNTIFS(T_MASTER[Main Task ID],E273,T_MASTER[Overall Status],"Done")=COUNTIF(T_MASTER[Main Task ID],E273),"Done",IF(COUNTIFS(T_MASTER[Main Task ID],E273,T_MASTER[Overall Status],"Blocked")&gt;0,"Blocked",IF(COUNTIFS(T_MASTER[Main Task ID],E273,T_MASTER[Overall Status],"In Progress")&gt;0,"In Progress",IF(COUNTIFS(T_MASTER[Main Task ID],E273,T_MASTER[Overall Status],"Not Started")=COUNTIF(T_MASTER[Main Task ID],E273),"Not Started","In Progress")))))</f>
        <v>Not Started</v>
      </c>
    </row>
    <row r="274" ht="37.5" customHeight="1">
      <c r="A274" s="51">
        <v>272.0</v>
      </c>
      <c r="B274" s="51" t="s">
        <v>139</v>
      </c>
      <c r="C274" s="51" t="s">
        <v>140</v>
      </c>
      <c r="D274" s="51" t="s">
        <v>1768</v>
      </c>
      <c r="E274" s="51" t="s">
        <v>1815</v>
      </c>
      <c r="F274" s="84" t="s">
        <v>1816</v>
      </c>
      <c r="G274" s="51" t="s">
        <v>3393</v>
      </c>
      <c r="H274" s="51" t="s">
        <v>3374</v>
      </c>
      <c r="I274" s="28" t="s">
        <v>33</v>
      </c>
      <c r="J274" s="29" t="s">
        <v>33</v>
      </c>
      <c r="K274" s="40" t="s">
        <v>3358</v>
      </c>
      <c r="L274" s="31" t="s">
        <v>33</v>
      </c>
      <c r="M274" s="51">
        <v>3.0</v>
      </c>
      <c r="N274" s="51" t="s">
        <v>1819</v>
      </c>
      <c r="O274" s="51" t="s">
        <v>3764</v>
      </c>
      <c r="P274" s="51" t="s">
        <v>3765</v>
      </c>
      <c r="Q274" s="51" t="str">
        <f>IF(COUNTIF(T_MASTER[Main Task ID],E274)=0,"",IF(COUNTIFS(T_MASTER[Main Task ID],E274,T_MASTER[Overall Status],"Done")=COUNTIF(T_MASTER[Main Task ID],E274),"Done",IF(COUNTIFS(T_MASTER[Main Task ID],E274,T_MASTER[Overall Status],"Blocked")&gt;0,"Blocked",IF(COUNTIFS(T_MASTER[Main Task ID],E274,T_MASTER[Overall Status],"In Progress")&gt;0,"In Progress",IF(COUNTIFS(T_MASTER[Main Task ID],E274,T_MASTER[Overall Status],"Not Started")=COUNTIF(T_MASTER[Main Task ID],E274),"Not Started","In Progress")))))</f>
        <v>Not Started</v>
      </c>
    </row>
    <row r="275" ht="37.5" customHeight="1">
      <c r="A275" s="40">
        <v>273.0</v>
      </c>
      <c r="B275" s="40" t="s">
        <v>139</v>
      </c>
      <c r="C275" s="40" t="s">
        <v>140</v>
      </c>
      <c r="D275" s="40" t="s">
        <v>1768</v>
      </c>
      <c r="E275" s="40" t="s">
        <v>1831</v>
      </c>
      <c r="F275" s="82" t="s">
        <v>1832</v>
      </c>
      <c r="G275" s="40" t="s">
        <v>3393</v>
      </c>
      <c r="H275" s="40" t="s">
        <v>3374</v>
      </c>
      <c r="I275" s="28" t="s">
        <v>33</v>
      </c>
      <c r="J275" s="29" t="s">
        <v>33</v>
      </c>
      <c r="K275" s="40" t="s">
        <v>3358</v>
      </c>
      <c r="L275" s="31" t="s">
        <v>33</v>
      </c>
      <c r="M275" s="40">
        <v>3.0</v>
      </c>
      <c r="N275" s="40" t="s">
        <v>1836</v>
      </c>
      <c r="O275" s="40" t="s">
        <v>3766</v>
      </c>
      <c r="P275" s="40" t="s">
        <v>3767</v>
      </c>
      <c r="Q275" s="40" t="str">
        <f>IF(COUNTIF(T_MASTER[Main Task ID],E275)=0,"",IF(COUNTIFS(T_MASTER[Main Task ID],E275,T_MASTER[Overall Status],"Done")=COUNTIF(T_MASTER[Main Task ID],E275),"Done",IF(COUNTIFS(T_MASTER[Main Task ID],E275,T_MASTER[Overall Status],"Blocked")&gt;0,"Blocked",IF(COUNTIFS(T_MASTER[Main Task ID],E275,T_MASTER[Overall Status],"In Progress")&gt;0,"In Progress",IF(COUNTIFS(T_MASTER[Main Task ID],E275,T_MASTER[Overall Status],"Not Started")=COUNTIF(T_MASTER[Main Task ID],E275),"Not Started","In Progress")))))</f>
        <v>Not Started</v>
      </c>
    </row>
    <row r="276" ht="37.5" customHeight="1">
      <c r="A276" s="51">
        <v>274.0</v>
      </c>
      <c r="B276" s="51" t="s">
        <v>139</v>
      </c>
      <c r="C276" s="51" t="s">
        <v>140</v>
      </c>
      <c r="D276" s="51" t="s">
        <v>1768</v>
      </c>
      <c r="E276" s="51" t="s">
        <v>3310</v>
      </c>
      <c r="F276" s="84" t="s">
        <v>3311</v>
      </c>
      <c r="G276" s="51" t="s">
        <v>3393</v>
      </c>
      <c r="H276" s="51" t="s">
        <v>3366</v>
      </c>
      <c r="I276" s="28" t="s">
        <v>33</v>
      </c>
      <c r="J276" s="40" t="s">
        <v>3358</v>
      </c>
      <c r="K276" s="40" t="s">
        <v>3358</v>
      </c>
      <c r="L276" s="31" t="s">
        <v>33</v>
      </c>
      <c r="M276" s="51">
        <v>2.0</v>
      </c>
      <c r="N276" s="51" t="s">
        <v>865</v>
      </c>
      <c r="O276" s="51" t="s">
        <v>3768</v>
      </c>
      <c r="P276" s="51" t="s">
        <v>3769</v>
      </c>
      <c r="Q276" s="51" t="str">
        <f>IF(COUNTIF(T_MASTER[Main Task ID],E276)=0,"",IF(COUNTIFS(T_MASTER[Main Task ID],E276,T_MASTER[Overall Status],"Done")=COUNTIF(T_MASTER[Main Task ID],E276),"Done",IF(COUNTIFS(T_MASTER[Main Task ID],E276,T_MASTER[Overall Status],"Blocked")&gt;0,"Blocked",IF(COUNTIFS(T_MASTER[Main Task ID],E276,T_MASTER[Overall Status],"In Progress")&gt;0,"In Progress",IF(COUNTIFS(T_MASTER[Main Task ID],E276,T_MASTER[Overall Status],"Not Started")=COUNTIF(T_MASTER[Main Task ID],E276),"Not Started","In Progress")))))</f>
        <v>Not Started</v>
      </c>
    </row>
    <row r="277" ht="37.5" customHeight="1">
      <c r="A277" s="40">
        <v>275.0</v>
      </c>
      <c r="B277" s="40" t="s">
        <v>139</v>
      </c>
      <c r="C277" s="40" t="s">
        <v>140</v>
      </c>
      <c r="D277" s="40" t="s">
        <v>1768</v>
      </c>
      <c r="E277" s="40" t="s">
        <v>1841</v>
      </c>
      <c r="F277" s="82" t="s">
        <v>1842</v>
      </c>
      <c r="G277" s="40" t="s">
        <v>3393</v>
      </c>
      <c r="H277" s="40" t="s">
        <v>3374</v>
      </c>
      <c r="I277" s="28" t="s">
        <v>33</v>
      </c>
      <c r="J277" s="29" t="s">
        <v>33</v>
      </c>
      <c r="K277" s="40" t="s">
        <v>3358</v>
      </c>
      <c r="L277" s="31" t="s">
        <v>33</v>
      </c>
      <c r="M277" s="40">
        <v>4.0</v>
      </c>
      <c r="N277" s="40" t="s">
        <v>1846</v>
      </c>
      <c r="O277" s="40" t="s">
        <v>3465</v>
      </c>
      <c r="P277" s="40" t="s">
        <v>3770</v>
      </c>
      <c r="Q277" s="40" t="str">
        <f>IF(COUNTIF(T_MASTER[Main Task ID],E277)=0,"",IF(COUNTIFS(T_MASTER[Main Task ID],E277,T_MASTER[Overall Status],"Done")=COUNTIF(T_MASTER[Main Task ID],E277),"Done",IF(COUNTIFS(T_MASTER[Main Task ID],E277,T_MASTER[Overall Status],"Blocked")&gt;0,"Blocked",IF(COUNTIFS(T_MASTER[Main Task ID],E277,T_MASTER[Overall Status],"In Progress")&gt;0,"In Progress",IF(COUNTIFS(T_MASTER[Main Task ID],E277,T_MASTER[Overall Status],"Not Started")=COUNTIF(T_MASTER[Main Task ID],E277),"Not Started","In Progress")))))</f>
        <v>Not Started</v>
      </c>
    </row>
    <row r="278" ht="37.5" customHeight="1">
      <c r="A278" s="51">
        <v>276.0</v>
      </c>
      <c r="B278" s="51" t="s">
        <v>139</v>
      </c>
      <c r="C278" s="51" t="s">
        <v>140</v>
      </c>
      <c r="D278" s="51" t="s">
        <v>1768</v>
      </c>
      <c r="E278" s="51" t="s">
        <v>1851</v>
      </c>
      <c r="F278" s="84" t="s">
        <v>1852</v>
      </c>
      <c r="G278" s="51" t="s">
        <v>3393</v>
      </c>
      <c r="H278" s="51" t="s">
        <v>3374</v>
      </c>
      <c r="I278" s="28" t="s">
        <v>33</v>
      </c>
      <c r="J278" s="29" t="s">
        <v>33</v>
      </c>
      <c r="K278" s="40" t="s">
        <v>3358</v>
      </c>
      <c r="L278" s="31" t="s">
        <v>33</v>
      </c>
      <c r="M278" s="51">
        <v>4.0</v>
      </c>
      <c r="N278" s="51" t="s">
        <v>1856</v>
      </c>
      <c r="O278" s="51" t="s">
        <v>3465</v>
      </c>
      <c r="P278" s="51" t="s">
        <v>3771</v>
      </c>
      <c r="Q278" s="51" t="str">
        <f>IF(COUNTIF(T_MASTER[Main Task ID],E278)=0,"",IF(COUNTIFS(T_MASTER[Main Task ID],E278,T_MASTER[Overall Status],"Done")=COUNTIF(T_MASTER[Main Task ID],E278),"Done",IF(COUNTIFS(T_MASTER[Main Task ID],E278,T_MASTER[Overall Status],"Blocked")&gt;0,"Blocked",IF(COUNTIFS(T_MASTER[Main Task ID],E278,T_MASTER[Overall Status],"In Progress")&gt;0,"In Progress",IF(COUNTIFS(T_MASTER[Main Task ID],E278,T_MASTER[Overall Status],"Not Started")=COUNTIF(T_MASTER[Main Task ID],E278),"Not Started","In Progress")))))</f>
        <v>Not Started</v>
      </c>
    </row>
    <row r="279" ht="37.5" customHeight="1">
      <c r="A279" s="40">
        <v>277.0</v>
      </c>
      <c r="B279" s="40" t="s">
        <v>139</v>
      </c>
      <c r="C279" s="40" t="s">
        <v>140</v>
      </c>
      <c r="D279" s="40" t="s">
        <v>1768</v>
      </c>
      <c r="E279" s="40" t="s">
        <v>1861</v>
      </c>
      <c r="F279" s="82" t="s">
        <v>1862</v>
      </c>
      <c r="G279" s="40" t="s">
        <v>3440</v>
      </c>
      <c r="H279" s="40" t="s">
        <v>3374</v>
      </c>
      <c r="I279" s="28" t="s">
        <v>33</v>
      </c>
      <c r="J279" s="29" t="s">
        <v>33</v>
      </c>
      <c r="K279" s="40" t="s">
        <v>3358</v>
      </c>
      <c r="L279" s="31" t="s">
        <v>33</v>
      </c>
      <c r="M279" s="40">
        <v>4.0</v>
      </c>
      <c r="N279" s="40" t="s">
        <v>1866</v>
      </c>
      <c r="O279" s="40" t="s">
        <v>3772</v>
      </c>
      <c r="P279" s="40" t="s">
        <v>3773</v>
      </c>
      <c r="Q279" s="40" t="str">
        <f>IF(COUNTIF(T_MASTER[Main Task ID],E279)=0,"",IF(COUNTIFS(T_MASTER[Main Task ID],E279,T_MASTER[Overall Status],"Done")=COUNTIF(T_MASTER[Main Task ID],E279),"Done",IF(COUNTIFS(T_MASTER[Main Task ID],E279,T_MASTER[Overall Status],"Blocked")&gt;0,"Blocked",IF(COUNTIFS(T_MASTER[Main Task ID],E279,T_MASTER[Overall Status],"In Progress")&gt;0,"In Progress",IF(COUNTIFS(T_MASTER[Main Task ID],E279,T_MASTER[Overall Status],"Not Started")=COUNTIF(T_MASTER[Main Task ID],E279),"Not Started","In Progress")))))</f>
        <v>Not Started</v>
      </c>
    </row>
    <row r="280" ht="37.5" customHeight="1">
      <c r="A280" s="51">
        <v>278.0</v>
      </c>
      <c r="B280" s="51" t="s">
        <v>139</v>
      </c>
      <c r="C280" s="51" t="s">
        <v>140</v>
      </c>
      <c r="D280" s="51" t="s">
        <v>3331</v>
      </c>
      <c r="E280" s="51" t="s">
        <v>3774</v>
      </c>
      <c r="F280" s="84" t="s">
        <v>3775</v>
      </c>
      <c r="G280" s="51" t="s">
        <v>434</v>
      </c>
      <c r="H280" s="51" t="s">
        <v>69</v>
      </c>
      <c r="I280" s="40" t="s">
        <v>3358</v>
      </c>
      <c r="J280" s="40" t="s">
        <v>3358</v>
      </c>
      <c r="K280" s="40" t="s">
        <v>3358</v>
      </c>
      <c r="L280" s="31" t="s">
        <v>33</v>
      </c>
      <c r="M280" s="51">
        <v>3.0</v>
      </c>
      <c r="N280" s="51" t="s">
        <v>3776</v>
      </c>
      <c r="O280" s="51" t="s">
        <v>3777</v>
      </c>
      <c r="P280" s="51" t="s">
        <v>3778</v>
      </c>
      <c r="Q280" s="51" t="str">
        <f>IF(COUNTIF(T_MASTER[Main Task ID],E280)=0,"",IF(COUNTIFS(T_MASTER[Main Task ID],E280,T_MASTER[Overall Status],"Done")=COUNTIF(T_MASTER[Main Task ID],E280),"Done",IF(COUNTIFS(T_MASTER[Main Task ID],E280,T_MASTER[Overall Status],"Blocked")&gt;0,"Blocked",IF(COUNTIFS(T_MASTER[Main Task ID],E280,T_MASTER[Overall Status],"In Progress")&gt;0,"In Progress",IF(COUNTIFS(T_MASTER[Main Task ID],E280,T_MASTER[Overall Status],"Not Started")=COUNTIF(T_MASTER[Main Task ID],E280),"Not Started","In Progress")))))</f>
        <v>Not Started</v>
      </c>
    </row>
    <row r="281" ht="37.5" customHeight="1">
      <c r="A281" s="40">
        <v>279.0</v>
      </c>
      <c r="B281" s="40" t="s">
        <v>139</v>
      </c>
      <c r="C281" s="40" t="s">
        <v>140</v>
      </c>
      <c r="D281" s="40" t="s">
        <v>3331</v>
      </c>
      <c r="E281" s="40" t="s">
        <v>3781</v>
      </c>
      <c r="F281" s="82" t="s">
        <v>3782</v>
      </c>
      <c r="G281" s="40" t="s">
        <v>434</v>
      </c>
      <c r="H281" s="40" t="s">
        <v>69</v>
      </c>
      <c r="I281" s="40" t="s">
        <v>3358</v>
      </c>
      <c r="J281" s="40" t="s">
        <v>3358</v>
      </c>
      <c r="K281" s="40" t="s">
        <v>3358</v>
      </c>
      <c r="L281" s="31" t="s">
        <v>33</v>
      </c>
      <c r="M281" s="40">
        <v>2.0</v>
      </c>
      <c r="N281" s="40" t="s">
        <v>3783</v>
      </c>
      <c r="O281" s="40" t="s">
        <v>3784</v>
      </c>
      <c r="P281" s="40" t="s">
        <v>3785</v>
      </c>
      <c r="Q281" s="40" t="str">
        <f>IF(COUNTIF(T_MASTER[Main Task ID],E281)=0,"",IF(COUNTIFS(T_MASTER[Main Task ID],E281,T_MASTER[Overall Status],"Done")=COUNTIF(T_MASTER[Main Task ID],E281),"Done",IF(COUNTIFS(T_MASTER[Main Task ID],E281,T_MASTER[Overall Status],"Blocked")&gt;0,"Blocked",IF(COUNTIFS(T_MASTER[Main Task ID],E281,T_MASTER[Overall Status],"In Progress")&gt;0,"In Progress",IF(COUNTIFS(T_MASTER[Main Task ID],E281,T_MASTER[Overall Status],"Not Started")=COUNTIF(T_MASTER[Main Task ID],E281),"Not Started","In Progress")))))</f>
        <v>In Progress</v>
      </c>
    </row>
    <row r="282" ht="37.5" customHeight="1">
      <c r="A282" s="51">
        <v>280.0</v>
      </c>
      <c r="B282" s="51" t="s">
        <v>139</v>
      </c>
      <c r="C282" s="51" t="s">
        <v>140</v>
      </c>
      <c r="D282" s="51" t="s">
        <v>3331</v>
      </c>
      <c r="E282" s="51" t="s">
        <v>3336</v>
      </c>
      <c r="F282" s="84" t="s">
        <v>3337</v>
      </c>
      <c r="G282" s="51" t="s">
        <v>3786</v>
      </c>
      <c r="H282" s="51" t="s">
        <v>3366</v>
      </c>
      <c r="I282" s="28" t="s">
        <v>33</v>
      </c>
      <c r="J282" s="40" t="s">
        <v>3358</v>
      </c>
      <c r="K282" s="40" t="s">
        <v>3358</v>
      </c>
      <c r="L282" s="31" t="s">
        <v>33</v>
      </c>
      <c r="M282" s="51">
        <v>3.0</v>
      </c>
      <c r="N282" s="51" t="s">
        <v>3342</v>
      </c>
      <c r="O282" s="51" t="s">
        <v>3787</v>
      </c>
      <c r="P282" s="51" t="s">
        <v>3788</v>
      </c>
      <c r="Q282" s="51" t="str">
        <f>IF(COUNTIF(T_MASTER[Main Task ID],E282)=0,"",IF(COUNTIFS(T_MASTER[Main Task ID],E282,T_MASTER[Overall Status],"Done")=COUNTIF(T_MASTER[Main Task ID],E282),"Done",IF(COUNTIFS(T_MASTER[Main Task ID],E282,T_MASTER[Overall Status],"Blocked")&gt;0,"Blocked",IF(COUNTIFS(T_MASTER[Main Task ID],E282,T_MASTER[Overall Status],"In Progress")&gt;0,"In Progress",IF(COUNTIFS(T_MASTER[Main Task ID],E282,T_MASTER[Overall Status],"Not Started")=COUNTIF(T_MASTER[Main Task ID],E282),"Not Started","In Progress")))))</f>
        <v>Not Started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282"/>
  <mergeCells count="1">
    <mergeCell ref="A1:Q1"/>
  </mergeCells>
  <conditionalFormatting sqref="Q3:Q282">
    <cfRule type="expression" dxfId="4" priority="1">
      <formula>Q3="Done"</formula>
    </cfRule>
  </conditionalFormatting>
  <conditionalFormatting sqref="Q3:Q282">
    <cfRule type="expression" dxfId="5" priority="2">
      <formula>Q3="In Progress"</formula>
    </cfRule>
  </conditionalFormatting>
  <conditionalFormatting sqref="Q3:Q282">
    <cfRule type="expression" dxfId="6" priority="3">
      <formula>Q3="Blocked"</formula>
    </cfRule>
  </conditionalFormatting>
  <conditionalFormatting sqref="Q3:Q282">
    <cfRule type="expression" dxfId="7" priority="4">
      <formula>Q3="Deferred"</formula>
    </cfRule>
  </conditionalFormatting>
  <conditionalFormatting sqref="Q3:Q282">
    <cfRule type="expression" dxfId="8" priority="5">
      <formula>Q3="N/A"</formula>
    </cfRule>
  </conditionalFormatting>
  <conditionalFormatting sqref="Q3:Q282">
    <cfRule type="expression" dxfId="9" priority="6">
      <formula>Q3="Not Started"</formula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6.0"/>
    <col customWidth="1" min="3" max="4" width="16.0"/>
    <col customWidth="1" min="5" max="6" width="14.0"/>
    <col customWidth="1" min="7" max="7" width="12.0"/>
    <col customWidth="1" min="8" max="26" width="8.71"/>
  </cols>
  <sheetData>
    <row r="1" ht="36.0" customHeight="1">
      <c r="A1" s="6" t="s">
        <v>3791</v>
      </c>
      <c r="B1" s="4"/>
      <c r="C1" s="4"/>
      <c r="D1" s="4"/>
      <c r="E1" s="4"/>
      <c r="F1" s="4"/>
      <c r="G1" s="5"/>
    </row>
    <row r="3">
      <c r="A3" s="12" t="s">
        <v>3792</v>
      </c>
      <c r="B3" s="5"/>
    </row>
    <row r="4">
      <c r="A4" s="10" t="s">
        <v>3793</v>
      </c>
      <c r="B4" s="10">
        <f>COUNTA(T_MASTER[Sub Task ID])</f>
        <v>1000</v>
      </c>
    </row>
    <row r="5">
      <c r="A5" s="10" t="s">
        <v>3794</v>
      </c>
      <c r="B5" s="10">
        <v>1000.0</v>
      </c>
    </row>
    <row r="6">
      <c r="A6" s="10" t="s">
        <v>3795</v>
      </c>
      <c r="B6" s="10" t="str">
        <f>IF(B4=B5,"OK — nothing skipped","ERROR")</f>
        <v>OK — nothing skipped</v>
      </c>
    </row>
    <row r="8">
      <c r="A8" s="12" t="s">
        <v>173</v>
      </c>
      <c r="B8" s="5"/>
    </row>
    <row r="9">
      <c r="A9" s="86" t="s">
        <v>3796</v>
      </c>
      <c r="B9" s="86" t="s">
        <v>3797</v>
      </c>
    </row>
    <row r="10">
      <c r="A10" s="10" t="s">
        <v>44</v>
      </c>
      <c r="B10" s="27">
        <f>COUNTIF(T_MASTER[Overall Status],A10)</f>
        <v>932</v>
      </c>
    </row>
    <row r="11">
      <c r="A11" s="10" t="s">
        <v>49</v>
      </c>
      <c r="B11" s="27">
        <f>COUNTIF(T_MASTER[Overall Status],A11)</f>
        <v>2</v>
      </c>
    </row>
    <row r="12">
      <c r="A12" s="10" t="s">
        <v>61</v>
      </c>
      <c r="B12" s="27">
        <f>COUNTIF(T_MASTER[Overall Status],A12)</f>
        <v>0</v>
      </c>
    </row>
    <row r="13">
      <c r="A13" s="10" t="s">
        <v>54</v>
      </c>
      <c r="B13" s="27">
        <f>COUNTIF(T_MASTER[Overall Status],A13)</f>
        <v>57</v>
      </c>
    </row>
    <row r="14">
      <c r="A14" s="10" t="s">
        <v>3798</v>
      </c>
      <c r="B14" s="27">
        <f>COUNTIF(T_MASTER[Overall Status],A14)</f>
        <v>0</v>
      </c>
    </row>
    <row r="15">
      <c r="A15" s="10" t="s">
        <v>67</v>
      </c>
      <c r="B15" s="27">
        <f>COUNTIF(T_MASTER[Overall Status],A15)</f>
        <v>9</v>
      </c>
    </row>
    <row r="18">
      <c r="A18" s="12" t="s">
        <v>3799</v>
      </c>
      <c r="B18" s="4"/>
      <c r="C18" s="4"/>
      <c r="D18" s="4"/>
      <c r="E18" s="5"/>
    </row>
    <row r="19">
      <c r="A19" s="25" t="s">
        <v>8</v>
      </c>
      <c r="B19" s="25" t="s">
        <v>3800</v>
      </c>
      <c r="C19" s="25" t="s">
        <v>54</v>
      </c>
      <c r="D19" s="25" t="s">
        <v>3801</v>
      </c>
      <c r="E19" s="25" t="s">
        <v>3802</v>
      </c>
    </row>
    <row r="20">
      <c r="A20" s="26" t="s">
        <v>40</v>
      </c>
      <c r="B20" s="27">
        <f>COUNTIF(T_MASTER[Frontend],"Yes")</f>
        <v>634</v>
      </c>
      <c r="C20" s="27">
        <f>COUNTIFS(T_MASTER[Frontend],"Yes",T_MASTER[Frontend Status],"Done")</f>
        <v>30</v>
      </c>
      <c r="D20" s="87">
        <f t="shared" ref="D20:D25" si="1">B20-C20</f>
        <v>604</v>
      </c>
      <c r="E20" s="88">
        <f t="shared" ref="E20:E25" si="2">IF(B20=0,"",C20/B20)</f>
        <v>0.04731861199</v>
      </c>
    </row>
    <row r="21" ht="15.75" customHeight="1">
      <c r="A21" s="26" t="s">
        <v>47</v>
      </c>
      <c r="B21" s="27">
        <f>COUNTIF(T_MASTER[Backend],"Yes")</f>
        <v>554</v>
      </c>
      <c r="C21" s="27">
        <f>COUNTIFS(T_MASTER[Backend],"Yes",T_MASTER[Backend Status],"Done")</f>
        <v>56</v>
      </c>
      <c r="D21" s="87">
        <f t="shared" si="1"/>
        <v>498</v>
      </c>
      <c r="E21" s="88">
        <f t="shared" si="2"/>
        <v>0.1010830325</v>
      </c>
    </row>
    <row r="22" ht="15.75" customHeight="1">
      <c r="A22" s="26" t="s">
        <v>53</v>
      </c>
      <c r="B22" s="27">
        <f>COUNTIF(T_MASTER[Database],"Yes")</f>
        <v>196</v>
      </c>
      <c r="C22" s="27">
        <f>COUNTIFS(T_MASTER[Database],"Yes",T_MASTER[Database Status],"Done")</f>
        <v>0</v>
      </c>
      <c r="D22" s="87">
        <f t="shared" si="1"/>
        <v>196</v>
      </c>
      <c r="E22" s="88">
        <f t="shared" si="2"/>
        <v>0</v>
      </c>
    </row>
    <row r="23" ht="15.75" customHeight="1">
      <c r="A23" s="26" t="s">
        <v>56</v>
      </c>
      <c r="B23" s="27">
        <f>COUNTIF(T_MASTER[API],"Yes")</f>
        <v>627</v>
      </c>
      <c r="C23" s="27">
        <f>COUNTIFS(T_MASTER[API],"Yes",T_MASTER[API Status],"Done")</f>
        <v>55</v>
      </c>
      <c r="D23" s="87">
        <f t="shared" si="1"/>
        <v>572</v>
      </c>
      <c r="E23" s="88">
        <f t="shared" si="2"/>
        <v>0.08771929825</v>
      </c>
    </row>
    <row r="24" ht="15.75" customHeight="1">
      <c r="A24" s="26" t="s">
        <v>62</v>
      </c>
      <c r="B24" s="27">
        <f>COUNTIF(T_MASTER[Mobile],"Yes")</f>
        <v>288</v>
      </c>
      <c r="C24" s="27">
        <f>COUNTIFS(T_MASTER[Mobile],"Yes",T_MASTER[Mobile Status],"Done")</f>
        <v>3</v>
      </c>
      <c r="D24" s="87">
        <f t="shared" si="1"/>
        <v>285</v>
      </c>
      <c r="E24" s="88">
        <f t="shared" si="2"/>
        <v>0.01041666667</v>
      </c>
    </row>
    <row r="25" ht="15.75" customHeight="1">
      <c r="A25" s="26" t="s">
        <v>66</v>
      </c>
      <c r="B25" s="27">
        <f>COUNTIF(T_MASTER[Integration],"Yes")</f>
        <v>27</v>
      </c>
      <c r="C25" s="27">
        <f>COUNTIFS(T_MASTER[Integration],"Yes",T_MASTER[Integration Status],"Done")</f>
        <v>0</v>
      </c>
      <c r="D25" s="87">
        <f t="shared" si="1"/>
        <v>27</v>
      </c>
      <c r="E25" s="88">
        <f t="shared" si="2"/>
        <v>0</v>
      </c>
    </row>
    <row r="26" ht="15.75" customHeight="1"/>
    <row r="27" ht="15.75" customHeight="1">
      <c r="A27" s="12" t="s">
        <v>3803</v>
      </c>
      <c r="B27" s="4"/>
      <c r="C27" s="4"/>
      <c r="D27" s="4"/>
      <c r="E27" s="4"/>
      <c r="F27" s="4"/>
      <c r="G27" s="5"/>
    </row>
    <row r="28" ht="15.75" customHeight="1">
      <c r="A28" s="86" t="s">
        <v>10</v>
      </c>
      <c r="B28" s="25" t="s">
        <v>44</v>
      </c>
      <c r="C28" s="25" t="s">
        <v>49</v>
      </c>
      <c r="D28" s="25" t="s">
        <v>61</v>
      </c>
      <c r="E28" s="25" t="s">
        <v>54</v>
      </c>
      <c r="F28" s="25" t="s">
        <v>3798</v>
      </c>
      <c r="G28" s="86" t="s">
        <v>3804</v>
      </c>
    </row>
    <row r="29" ht="15.75" customHeight="1">
      <c r="A29" s="89" t="s">
        <v>48</v>
      </c>
      <c r="B29" s="27">
        <f>COUNTIFS(T_MASTER[Track],$A29,T_MASTER[Overall Status],B$28)</f>
        <v>314</v>
      </c>
      <c r="C29" s="27">
        <f>COUNTIFS(T_MASTER[Track],$A29,T_MASTER[Overall Status],C$28)</f>
        <v>2</v>
      </c>
      <c r="D29" s="27">
        <f>COUNTIFS(T_MASTER[Track],$A29,T_MASTER[Overall Status],D$28)</f>
        <v>0</v>
      </c>
      <c r="E29" s="27">
        <f>COUNTIFS(T_MASTER[Track],$A29,T_MASTER[Overall Status],E$28)</f>
        <v>54</v>
      </c>
      <c r="F29" s="27">
        <f>COUNTIFS(T_MASTER[Track],$A29,T_MASTER[Overall Status],F$28)</f>
        <v>0</v>
      </c>
      <c r="G29" s="10">
        <f t="shared" ref="G29:G32" si="3">SUM(B29:F29)</f>
        <v>370</v>
      </c>
    </row>
    <row r="30" ht="15.75" customHeight="1">
      <c r="A30" s="90" t="s">
        <v>41</v>
      </c>
      <c r="B30" s="27">
        <f>COUNTIFS(T_MASTER[Track],$A30,T_MASTER[Overall Status],B$28)</f>
        <v>135</v>
      </c>
      <c r="C30" s="27">
        <f>COUNTIFS(T_MASTER[Track],$A30,T_MASTER[Overall Status],C$28)</f>
        <v>0</v>
      </c>
      <c r="D30" s="27">
        <f>COUNTIFS(T_MASTER[Track],$A30,T_MASTER[Overall Status],D$28)</f>
        <v>0</v>
      </c>
      <c r="E30" s="27">
        <f>COUNTIFS(T_MASTER[Track],$A30,T_MASTER[Overall Status],E$28)</f>
        <v>0</v>
      </c>
      <c r="F30" s="27">
        <f>COUNTIFS(T_MASTER[Track],$A30,T_MASTER[Overall Status],F$28)</f>
        <v>0</v>
      </c>
      <c r="G30" s="10">
        <f t="shared" si="3"/>
        <v>135</v>
      </c>
    </row>
    <row r="31" ht="15.75" customHeight="1">
      <c r="A31" s="91" t="s">
        <v>62</v>
      </c>
      <c r="B31" s="27">
        <f>COUNTIFS(T_MASTER[Track],$A31,T_MASTER[Overall Status],B$28)</f>
        <v>206</v>
      </c>
      <c r="C31" s="27">
        <f>COUNTIFS(T_MASTER[Track],$A31,T_MASTER[Overall Status],C$28)</f>
        <v>0</v>
      </c>
      <c r="D31" s="27">
        <f>COUNTIFS(T_MASTER[Track],$A31,T_MASTER[Overall Status],D$28)</f>
        <v>0</v>
      </c>
      <c r="E31" s="27">
        <f>COUNTIFS(T_MASTER[Track],$A31,T_MASTER[Overall Status],E$28)</f>
        <v>3</v>
      </c>
      <c r="F31" s="27">
        <f>COUNTIFS(T_MASTER[Track],$A31,T_MASTER[Overall Status],F$28)</f>
        <v>0</v>
      </c>
      <c r="G31" s="10">
        <f t="shared" si="3"/>
        <v>209</v>
      </c>
    </row>
    <row r="32" ht="15.75" customHeight="1">
      <c r="A32" s="92" t="s">
        <v>69</v>
      </c>
      <c r="B32" s="27">
        <f>COUNTIFS(T_MASTER[Track],$A32,T_MASTER[Overall Status],B$28)</f>
        <v>277</v>
      </c>
      <c r="C32" s="27">
        <f>COUNTIFS(T_MASTER[Track],$A32,T_MASTER[Overall Status],C$28)</f>
        <v>0</v>
      </c>
      <c r="D32" s="27">
        <f>COUNTIFS(T_MASTER[Track],$A32,T_MASTER[Overall Status],D$28)</f>
        <v>0</v>
      </c>
      <c r="E32" s="27">
        <f>COUNTIFS(T_MASTER[Track],$A32,T_MASTER[Overall Status],E$28)</f>
        <v>0</v>
      </c>
      <c r="F32" s="27">
        <f>COUNTIFS(T_MASTER[Track],$A32,T_MASTER[Overall Status],F$28)</f>
        <v>0</v>
      </c>
      <c r="G32" s="10">
        <f t="shared" si="3"/>
        <v>277</v>
      </c>
    </row>
    <row r="33" ht="15.75" customHeight="1"/>
    <row r="34" ht="15.75" customHeight="1">
      <c r="A34" s="12" t="s">
        <v>3805</v>
      </c>
      <c r="B34" s="4"/>
      <c r="C34" s="4"/>
      <c r="D34" s="5"/>
    </row>
    <row r="35" ht="15.75" customHeight="1">
      <c r="A35" s="25" t="s">
        <v>77</v>
      </c>
      <c r="B35" s="25" t="s">
        <v>78</v>
      </c>
      <c r="C35" s="25" t="s">
        <v>3352</v>
      </c>
      <c r="D35" s="25" t="s">
        <v>3806</v>
      </c>
    </row>
    <row r="36" ht="15.75" customHeight="1">
      <c r="A36" s="10" t="s">
        <v>81</v>
      </c>
      <c r="B36" s="10" t="s">
        <v>82</v>
      </c>
      <c r="C36" s="27">
        <f>COUNTIF(T_MASTER[Dev Module Code],A36)</f>
        <v>11</v>
      </c>
      <c r="D36" s="87">
        <f>SUMIF(T_MASTER[Dev Module Code],A36,T_MASTER[Layers Remaining])</f>
        <v>5</v>
      </c>
    </row>
    <row r="37" ht="15.75" customHeight="1">
      <c r="A37" s="10" t="s">
        <v>84</v>
      </c>
      <c r="B37" s="10" t="s">
        <v>85</v>
      </c>
      <c r="C37" s="27">
        <f>COUNTIF(T_MASTER[Dev Module Code],A37)</f>
        <v>41</v>
      </c>
      <c r="D37" s="87">
        <f>SUMIF(T_MASTER[Dev Module Code],A37,T_MASTER[Layers Remaining])</f>
        <v>73</v>
      </c>
    </row>
    <row r="38" ht="15.75" customHeight="1">
      <c r="A38" s="10" t="s">
        <v>87</v>
      </c>
      <c r="B38" s="10" t="s">
        <v>88</v>
      </c>
      <c r="C38" s="27">
        <f>COUNTIF(T_MASTER[Dev Module Code],A38)</f>
        <v>85</v>
      </c>
      <c r="D38" s="87">
        <f>SUMIF(T_MASTER[Dev Module Code],A38,T_MASTER[Layers Remaining])</f>
        <v>88</v>
      </c>
    </row>
    <row r="39" ht="15.75" customHeight="1">
      <c r="A39" s="10" t="s">
        <v>90</v>
      </c>
      <c r="B39" s="10" t="s">
        <v>91</v>
      </c>
      <c r="C39" s="27">
        <f>COUNTIF(T_MASTER[Dev Module Code],A39)</f>
        <v>67</v>
      </c>
      <c r="D39" s="87">
        <f>SUMIF(T_MASTER[Dev Module Code],A39,T_MASTER[Layers Remaining])</f>
        <v>162</v>
      </c>
    </row>
    <row r="40" ht="15.75" customHeight="1">
      <c r="A40" s="10" t="s">
        <v>93</v>
      </c>
      <c r="B40" s="10" t="s">
        <v>94</v>
      </c>
      <c r="C40" s="27">
        <f>COUNTIF(T_MASTER[Dev Module Code],A40)</f>
        <v>33</v>
      </c>
      <c r="D40" s="87">
        <f>SUMIF(T_MASTER[Dev Module Code],A40,T_MASTER[Layers Remaining])</f>
        <v>81</v>
      </c>
    </row>
    <row r="41" ht="15.75" customHeight="1">
      <c r="A41" s="10" t="s">
        <v>96</v>
      </c>
      <c r="B41" s="10" t="s">
        <v>97</v>
      </c>
      <c r="C41" s="27">
        <f>COUNTIF(T_MASTER[Dev Module Code],A41)</f>
        <v>40</v>
      </c>
      <c r="D41" s="87">
        <f>SUMIF(T_MASTER[Dev Module Code],A41,T_MASTER[Layers Remaining])</f>
        <v>96</v>
      </c>
    </row>
    <row r="42" ht="15.75" customHeight="1">
      <c r="A42" s="10" t="s">
        <v>99</v>
      </c>
      <c r="B42" s="10" t="s">
        <v>100</v>
      </c>
      <c r="C42" s="27">
        <f>COUNTIF(T_MASTER[Dev Module Code],A42)</f>
        <v>39</v>
      </c>
      <c r="D42" s="87">
        <f>SUMIF(T_MASTER[Dev Module Code],A42,T_MASTER[Layers Remaining])</f>
        <v>87</v>
      </c>
    </row>
    <row r="43" ht="15.75" customHeight="1">
      <c r="A43" s="10" t="s">
        <v>102</v>
      </c>
      <c r="B43" s="10" t="s">
        <v>103</v>
      </c>
      <c r="C43" s="27">
        <f>COUNTIF(T_MASTER[Dev Module Code],A43)</f>
        <v>42</v>
      </c>
      <c r="D43" s="87">
        <f>SUMIF(T_MASTER[Dev Module Code],A43,T_MASTER[Layers Remaining])</f>
        <v>93</v>
      </c>
    </row>
    <row r="44" ht="15.75" customHeight="1">
      <c r="A44" s="10" t="s">
        <v>105</v>
      </c>
      <c r="B44" s="10" t="s">
        <v>106</v>
      </c>
      <c r="C44" s="27">
        <f>COUNTIF(T_MASTER[Dev Module Code],A44)</f>
        <v>44</v>
      </c>
      <c r="D44" s="87">
        <f>SUMIF(T_MASTER[Dev Module Code],A44,T_MASTER[Layers Remaining])</f>
        <v>106</v>
      </c>
    </row>
    <row r="45" ht="15.75" customHeight="1">
      <c r="A45" s="10" t="s">
        <v>108</v>
      </c>
      <c r="B45" s="10" t="s">
        <v>109</v>
      </c>
      <c r="C45" s="27">
        <f>COUNTIF(T_MASTER[Dev Module Code],A45)</f>
        <v>27</v>
      </c>
      <c r="D45" s="87">
        <f>SUMIF(T_MASTER[Dev Module Code],A45,T_MASTER[Layers Remaining])</f>
        <v>62</v>
      </c>
    </row>
    <row r="46" ht="15.75" customHeight="1">
      <c r="A46" s="10" t="s">
        <v>111</v>
      </c>
      <c r="B46" s="10" t="s">
        <v>112</v>
      </c>
      <c r="C46" s="27">
        <f>COUNTIF(T_MASTER[Dev Module Code],A46)</f>
        <v>35</v>
      </c>
      <c r="D46" s="87">
        <f>SUMIF(T_MASTER[Dev Module Code],A46,T_MASTER[Layers Remaining])</f>
        <v>78</v>
      </c>
    </row>
    <row r="47" ht="15.75" customHeight="1">
      <c r="A47" s="10" t="s">
        <v>115</v>
      </c>
      <c r="B47" s="10" t="s">
        <v>116</v>
      </c>
      <c r="C47" s="27">
        <f>COUNTIF(T_MASTER[Dev Module Code],A47)</f>
        <v>35</v>
      </c>
      <c r="D47" s="87">
        <f>SUMIF(T_MASTER[Dev Module Code],A47,T_MASTER[Layers Remaining])</f>
        <v>70</v>
      </c>
    </row>
    <row r="48" ht="15.75" customHeight="1">
      <c r="A48" s="10" t="s">
        <v>118</v>
      </c>
      <c r="B48" s="10" t="s">
        <v>119</v>
      </c>
      <c r="C48" s="27">
        <f>COUNTIF(T_MASTER[Dev Module Code],A48)</f>
        <v>44</v>
      </c>
      <c r="D48" s="87">
        <f>SUMIF(T_MASTER[Dev Module Code],A48,T_MASTER[Layers Remaining])</f>
        <v>99</v>
      </c>
    </row>
    <row r="49" ht="15.75" customHeight="1">
      <c r="A49" s="10" t="s">
        <v>121</v>
      </c>
      <c r="B49" s="10" t="s">
        <v>122</v>
      </c>
      <c r="C49" s="27">
        <f>COUNTIF(T_MASTER[Dev Module Code],A49)</f>
        <v>22</v>
      </c>
      <c r="D49" s="87">
        <f>SUMIF(T_MASTER[Dev Module Code],A49,T_MASTER[Layers Remaining])</f>
        <v>56</v>
      </c>
    </row>
    <row r="50" ht="15.75" customHeight="1">
      <c r="A50" s="10" t="s">
        <v>124</v>
      </c>
      <c r="B50" s="10" t="s">
        <v>125</v>
      </c>
      <c r="C50" s="27">
        <f>COUNTIF(T_MASTER[Dev Module Code],A50)</f>
        <v>24</v>
      </c>
      <c r="D50" s="87">
        <f>SUMIF(T_MASTER[Dev Module Code],A50,T_MASTER[Layers Remaining])</f>
        <v>52</v>
      </c>
    </row>
    <row r="51" ht="15.75" customHeight="1">
      <c r="A51" s="10" t="s">
        <v>127</v>
      </c>
      <c r="B51" s="10" t="s">
        <v>128</v>
      </c>
      <c r="C51" s="27">
        <f>COUNTIF(T_MASTER[Dev Module Code],A51)</f>
        <v>55</v>
      </c>
      <c r="D51" s="87">
        <f>SUMIF(T_MASTER[Dev Module Code],A51,T_MASTER[Layers Remaining])</f>
        <v>119</v>
      </c>
    </row>
    <row r="52" ht="15.75" customHeight="1">
      <c r="A52" s="10" t="s">
        <v>130</v>
      </c>
      <c r="B52" s="10" t="s">
        <v>131</v>
      </c>
      <c r="C52" s="27">
        <f>COUNTIF(T_MASTER[Dev Module Code],A52)</f>
        <v>33</v>
      </c>
      <c r="D52" s="87">
        <f>SUMIF(T_MASTER[Dev Module Code],A52,T_MASTER[Layers Remaining])</f>
        <v>83</v>
      </c>
    </row>
    <row r="53" ht="15.75" customHeight="1">
      <c r="A53" s="10" t="s">
        <v>133</v>
      </c>
      <c r="B53" s="10" t="s">
        <v>134</v>
      </c>
      <c r="C53" s="27">
        <f>COUNTIF(T_MASTER[Dev Module Code],A53)</f>
        <v>231</v>
      </c>
      <c r="D53" s="87">
        <f>SUMIF(T_MASTER[Dev Module Code],A53,T_MASTER[Layers Remaining])</f>
        <v>568</v>
      </c>
    </row>
    <row r="54" ht="15.75" customHeight="1">
      <c r="A54" s="10" t="s">
        <v>136</v>
      </c>
      <c r="B54" s="10" t="s">
        <v>137</v>
      </c>
      <c r="C54" s="27">
        <f>COUNTIF(T_MASTER[Dev Module Code],A54)</f>
        <v>48</v>
      </c>
      <c r="D54" s="87">
        <f>SUMIF(T_MASTER[Dev Module Code],A54,T_MASTER[Layers Remaining])</f>
        <v>115</v>
      </c>
    </row>
    <row r="55" ht="15.75" customHeight="1">
      <c r="A55" s="10" t="s">
        <v>139</v>
      </c>
      <c r="B55" s="10" t="s">
        <v>140</v>
      </c>
      <c r="C55" s="27">
        <f>COUNTIF(T_MASTER[Dev Module Code],A55)</f>
        <v>44</v>
      </c>
      <c r="D55" s="87">
        <f>SUMIF(T_MASTER[Dev Module Code],A55,T_MASTER[Layers Remaining])</f>
        <v>89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3:B3"/>
    <mergeCell ref="A8:B8"/>
    <mergeCell ref="A18:E18"/>
    <mergeCell ref="A27:G27"/>
    <mergeCell ref="A34:D3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3809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1.0</v>
      </c>
      <c r="C3" s="39" t="s">
        <v>81</v>
      </c>
      <c r="D3" s="40" t="s">
        <v>82</v>
      </c>
      <c r="E3" s="28" t="s">
        <v>48</v>
      </c>
      <c r="F3" s="41" t="s">
        <v>177</v>
      </c>
      <c r="G3" s="40" t="s">
        <v>178</v>
      </c>
      <c r="H3" s="39" t="s">
        <v>179</v>
      </c>
      <c r="I3" s="39" t="s">
        <v>180</v>
      </c>
      <c r="J3" s="40" t="s">
        <v>181</v>
      </c>
      <c r="K3" s="39" t="s">
        <v>182</v>
      </c>
      <c r="L3" s="40" t="s">
        <v>183</v>
      </c>
      <c r="M3" s="42" t="s">
        <v>184</v>
      </c>
      <c r="N3" s="39" t="s">
        <v>185</v>
      </c>
      <c r="O3" s="39" t="s">
        <v>186</v>
      </c>
      <c r="P3" s="40" t="s">
        <v>187</v>
      </c>
      <c r="Q3" s="40" t="s">
        <v>188</v>
      </c>
      <c r="R3" s="39" t="s">
        <v>189</v>
      </c>
      <c r="S3" s="39" t="s">
        <v>190</v>
      </c>
      <c r="T3" s="97" t="s">
        <v>15</v>
      </c>
      <c r="U3" s="44" t="s">
        <v>36</v>
      </c>
      <c r="V3" s="97" t="s">
        <v>67</v>
      </c>
      <c r="W3" s="97"/>
      <c r="X3" s="44" t="s">
        <v>36</v>
      </c>
      <c r="Y3" s="97" t="s">
        <v>67</v>
      </c>
      <c r="Z3" s="97"/>
      <c r="AA3" s="44" t="s">
        <v>36</v>
      </c>
      <c r="AB3" s="97" t="s">
        <v>67</v>
      </c>
      <c r="AC3" s="97"/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13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0</v>
      </c>
      <c r="AN3" s="39" t="str">
        <f t="shared" ref="AN3:AN13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N/A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2.0</v>
      </c>
      <c r="C4" s="50" t="s">
        <v>81</v>
      </c>
      <c r="D4" s="51" t="s">
        <v>82</v>
      </c>
      <c r="E4" s="28" t="s">
        <v>48</v>
      </c>
      <c r="F4" s="41" t="s">
        <v>177</v>
      </c>
      <c r="G4" s="51" t="s">
        <v>178</v>
      </c>
      <c r="H4" s="50" t="s">
        <v>179</v>
      </c>
      <c r="I4" s="50" t="s">
        <v>180</v>
      </c>
      <c r="J4" s="51" t="s">
        <v>181</v>
      </c>
      <c r="K4" s="50" t="s">
        <v>207</v>
      </c>
      <c r="L4" s="51" t="s">
        <v>208</v>
      </c>
      <c r="M4" s="42" t="s">
        <v>184</v>
      </c>
      <c r="N4" s="50" t="s">
        <v>185</v>
      </c>
      <c r="O4" s="50" t="s">
        <v>186</v>
      </c>
      <c r="P4" s="51" t="s">
        <v>187</v>
      </c>
      <c r="Q4" s="51" t="s">
        <v>188</v>
      </c>
      <c r="R4" s="50" t="s">
        <v>189</v>
      </c>
      <c r="S4" s="50" t="s">
        <v>190</v>
      </c>
      <c r="T4" s="97" t="s">
        <v>15</v>
      </c>
      <c r="U4" s="44" t="s">
        <v>36</v>
      </c>
      <c r="V4" s="97" t="s">
        <v>67</v>
      </c>
      <c r="W4" s="97"/>
      <c r="X4" s="44" t="s">
        <v>36</v>
      </c>
      <c r="Y4" s="97" t="s">
        <v>67</v>
      </c>
      <c r="Z4" s="97"/>
      <c r="AA4" s="44" t="s">
        <v>36</v>
      </c>
      <c r="AB4" s="97" t="s">
        <v>67</v>
      </c>
      <c r="AC4" s="97"/>
      <c r="AD4" s="44" t="s">
        <v>36</v>
      </c>
      <c r="AE4" s="97" t="s">
        <v>67</v>
      </c>
      <c r="AF4" s="97"/>
      <c r="AG4" s="44" t="s">
        <v>36</v>
      </c>
      <c r="AH4" s="97" t="s">
        <v>67</v>
      </c>
      <c r="AI4" s="97"/>
      <c r="AJ4" s="48" t="s">
        <v>33</v>
      </c>
      <c r="AK4" s="97" t="s">
        <v>44</v>
      </c>
      <c r="AL4" s="97" t="s">
        <v>15</v>
      </c>
      <c r="AM4" s="50">
        <f t="shared" si="1"/>
        <v>1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3.0</v>
      </c>
      <c r="C5" s="39" t="s">
        <v>81</v>
      </c>
      <c r="D5" s="40" t="s">
        <v>82</v>
      </c>
      <c r="E5" s="28" t="s">
        <v>48</v>
      </c>
      <c r="F5" s="41" t="s">
        <v>177</v>
      </c>
      <c r="G5" s="40" t="s">
        <v>178</v>
      </c>
      <c r="H5" s="39" t="s">
        <v>179</v>
      </c>
      <c r="I5" s="39" t="s">
        <v>180</v>
      </c>
      <c r="J5" s="40" t="s">
        <v>181</v>
      </c>
      <c r="K5" s="39" t="s">
        <v>223</v>
      </c>
      <c r="L5" s="40" t="s">
        <v>224</v>
      </c>
      <c r="M5" s="57" t="s">
        <v>225</v>
      </c>
      <c r="N5" s="39" t="s">
        <v>185</v>
      </c>
      <c r="O5" s="39" t="s">
        <v>186</v>
      </c>
      <c r="P5" s="40" t="s">
        <v>187</v>
      </c>
      <c r="Q5" s="40" t="s">
        <v>188</v>
      </c>
      <c r="R5" s="39" t="s">
        <v>189</v>
      </c>
      <c r="S5" s="39" t="s">
        <v>225</v>
      </c>
      <c r="T5" s="97" t="s">
        <v>15</v>
      </c>
      <c r="U5" s="44" t="s">
        <v>36</v>
      </c>
      <c r="V5" s="97" t="s">
        <v>67</v>
      </c>
      <c r="W5" s="97"/>
      <c r="X5" s="48" t="s">
        <v>33</v>
      </c>
      <c r="Y5" s="97" t="s">
        <v>44</v>
      </c>
      <c r="Z5" s="97" t="s">
        <v>15</v>
      </c>
      <c r="AA5" s="44" t="s">
        <v>36</v>
      </c>
      <c r="AB5" s="97" t="s">
        <v>67</v>
      </c>
      <c r="AC5" s="97"/>
      <c r="AD5" s="44" t="s">
        <v>36</v>
      </c>
      <c r="AE5" s="97" t="s">
        <v>67</v>
      </c>
      <c r="AF5" s="97"/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1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4.0</v>
      </c>
      <c r="C6" s="50" t="s">
        <v>81</v>
      </c>
      <c r="D6" s="51" t="s">
        <v>82</v>
      </c>
      <c r="E6" s="28" t="s">
        <v>48</v>
      </c>
      <c r="F6" s="41" t="s">
        <v>177</v>
      </c>
      <c r="G6" s="51" t="s">
        <v>178</v>
      </c>
      <c r="H6" s="50" t="s">
        <v>234</v>
      </c>
      <c r="I6" s="50" t="s">
        <v>235</v>
      </c>
      <c r="J6" s="51" t="s">
        <v>236</v>
      </c>
      <c r="K6" s="50" t="s">
        <v>237</v>
      </c>
      <c r="L6" s="51" t="s">
        <v>238</v>
      </c>
      <c r="M6" s="42" t="s">
        <v>184</v>
      </c>
      <c r="N6" s="50" t="s">
        <v>239</v>
      </c>
      <c r="O6" s="50" t="s">
        <v>240</v>
      </c>
      <c r="P6" s="51" t="s">
        <v>241</v>
      </c>
      <c r="Q6" s="51" t="s">
        <v>242</v>
      </c>
      <c r="R6" s="50" t="s">
        <v>243</v>
      </c>
      <c r="S6" s="50" t="s">
        <v>190</v>
      </c>
      <c r="T6" s="97" t="s">
        <v>15</v>
      </c>
      <c r="U6" s="44" t="s">
        <v>36</v>
      </c>
      <c r="V6" s="97" t="s">
        <v>67</v>
      </c>
      <c r="W6" s="97"/>
      <c r="X6" s="44" t="s">
        <v>36</v>
      </c>
      <c r="Y6" s="97" t="s">
        <v>67</v>
      </c>
      <c r="Z6" s="97"/>
      <c r="AA6" s="44" t="s">
        <v>36</v>
      </c>
      <c r="AB6" s="97" t="s">
        <v>67</v>
      </c>
      <c r="AC6" s="97"/>
      <c r="AD6" s="44" t="s">
        <v>36</v>
      </c>
      <c r="AE6" s="97" t="s">
        <v>67</v>
      </c>
      <c r="AF6" s="97"/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0</v>
      </c>
      <c r="AN6" s="50" t="str">
        <f t="shared" si="2"/>
        <v>N/A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5.0</v>
      </c>
      <c r="C7" s="39" t="s">
        <v>81</v>
      </c>
      <c r="D7" s="40" t="s">
        <v>82</v>
      </c>
      <c r="E7" s="28" t="s">
        <v>48</v>
      </c>
      <c r="F7" s="41" t="s">
        <v>177</v>
      </c>
      <c r="G7" s="40" t="s">
        <v>178</v>
      </c>
      <c r="H7" s="39" t="s">
        <v>234</v>
      </c>
      <c r="I7" s="39" t="s">
        <v>235</v>
      </c>
      <c r="J7" s="40" t="s">
        <v>236</v>
      </c>
      <c r="K7" s="39" t="s">
        <v>259</v>
      </c>
      <c r="L7" s="40" t="s">
        <v>261</v>
      </c>
      <c r="M7" s="42" t="s">
        <v>184</v>
      </c>
      <c r="N7" s="39" t="s">
        <v>239</v>
      </c>
      <c r="O7" s="39" t="s">
        <v>240</v>
      </c>
      <c r="P7" s="40" t="s">
        <v>241</v>
      </c>
      <c r="Q7" s="40" t="s">
        <v>242</v>
      </c>
      <c r="R7" s="39" t="s">
        <v>243</v>
      </c>
      <c r="S7" s="39" t="s">
        <v>190</v>
      </c>
      <c r="T7" s="97" t="s">
        <v>15</v>
      </c>
      <c r="U7" s="44" t="s">
        <v>36</v>
      </c>
      <c r="V7" s="97" t="s">
        <v>67</v>
      </c>
      <c r="W7" s="97"/>
      <c r="X7" s="44" t="s">
        <v>36</v>
      </c>
      <c r="Y7" s="97" t="s">
        <v>67</v>
      </c>
      <c r="Z7" s="97"/>
      <c r="AA7" s="44" t="s">
        <v>36</v>
      </c>
      <c r="AB7" s="97" t="s">
        <v>67</v>
      </c>
      <c r="AC7" s="97"/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0</v>
      </c>
      <c r="AN7" s="39" t="str">
        <f t="shared" si="2"/>
        <v>N/A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6.0</v>
      </c>
      <c r="C8" s="50" t="s">
        <v>81</v>
      </c>
      <c r="D8" s="51" t="s">
        <v>82</v>
      </c>
      <c r="E8" s="28" t="s">
        <v>48</v>
      </c>
      <c r="F8" s="41" t="s">
        <v>177</v>
      </c>
      <c r="G8" s="51" t="s">
        <v>178</v>
      </c>
      <c r="H8" s="50" t="s">
        <v>234</v>
      </c>
      <c r="I8" s="50" t="s">
        <v>235</v>
      </c>
      <c r="J8" s="51" t="s">
        <v>236</v>
      </c>
      <c r="K8" s="50" t="s">
        <v>274</v>
      </c>
      <c r="L8" s="51" t="s">
        <v>275</v>
      </c>
      <c r="M8" s="57" t="s">
        <v>225</v>
      </c>
      <c r="N8" s="50" t="s">
        <v>239</v>
      </c>
      <c r="O8" s="50" t="s">
        <v>240</v>
      </c>
      <c r="P8" s="51" t="s">
        <v>241</v>
      </c>
      <c r="Q8" s="51" t="s">
        <v>242</v>
      </c>
      <c r="R8" s="50" t="s">
        <v>243</v>
      </c>
      <c r="S8" s="50" t="s">
        <v>225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4" t="s">
        <v>36</v>
      </c>
      <c r="AB8" s="97" t="s">
        <v>67</v>
      </c>
      <c r="AC8" s="97"/>
      <c r="AD8" s="44" t="s">
        <v>36</v>
      </c>
      <c r="AE8" s="97" t="s">
        <v>67</v>
      </c>
      <c r="AF8" s="97"/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1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7.0</v>
      </c>
      <c r="C9" s="39" t="s">
        <v>81</v>
      </c>
      <c r="D9" s="40" t="s">
        <v>82</v>
      </c>
      <c r="E9" s="28" t="s">
        <v>48</v>
      </c>
      <c r="F9" s="41" t="s">
        <v>177</v>
      </c>
      <c r="G9" s="40" t="s">
        <v>178</v>
      </c>
      <c r="H9" s="39" t="s">
        <v>288</v>
      </c>
      <c r="I9" s="39" t="s">
        <v>289</v>
      </c>
      <c r="J9" s="40" t="s">
        <v>290</v>
      </c>
      <c r="K9" s="39" t="s">
        <v>291</v>
      </c>
      <c r="L9" s="40" t="s">
        <v>292</v>
      </c>
      <c r="M9" s="42" t="s">
        <v>184</v>
      </c>
      <c r="N9" s="39" t="s">
        <v>201</v>
      </c>
      <c r="O9" s="39" t="s">
        <v>293</v>
      </c>
      <c r="P9" s="40" t="s">
        <v>294</v>
      </c>
      <c r="Q9" s="40" t="s">
        <v>295</v>
      </c>
      <c r="R9" s="39" t="s">
        <v>205</v>
      </c>
      <c r="S9" s="39" t="s">
        <v>190</v>
      </c>
      <c r="T9" s="97" t="s">
        <v>15</v>
      </c>
      <c r="U9" s="44" t="s">
        <v>36</v>
      </c>
      <c r="V9" s="97" t="s">
        <v>67</v>
      </c>
      <c r="W9" s="97"/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4" t="s">
        <v>36</v>
      </c>
      <c r="AE9" s="97" t="s">
        <v>67</v>
      </c>
      <c r="AF9" s="97"/>
      <c r="AG9" s="44" t="s">
        <v>36</v>
      </c>
      <c r="AH9" s="97" t="s">
        <v>67</v>
      </c>
      <c r="AI9" s="97"/>
      <c r="AJ9" s="48" t="s">
        <v>33</v>
      </c>
      <c r="AK9" s="97" t="s">
        <v>44</v>
      </c>
      <c r="AL9" s="97" t="s">
        <v>15</v>
      </c>
      <c r="AM9" s="39">
        <f t="shared" si="1"/>
        <v>1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8.0</v>
      </c>
      <c r="C10" s="50" t="s">
        <v>81</v>
      </c>
      <c r="D10" s="51" t="s">
        <v>82</v>
      </c>
      <c r="E10" s="28" t="s">
        <v>48</v>
      </c>
      <c r="F10" s="41" t="s">
        <v>177</v>
      </c>
      <c r="G10" s="51" t="s">
        <v>178</v>
      </c>
      <c r="H10" s="50" t="s">
        <v>288</v>
      </c>
      <c r="I10" s="50" t="s">
        <v>289</v>
      </c>
      <c r="J10" s="51" t="s">
        <v>290</v>
      </c>
      <c r="K10" s="50" t="s">
        <v>296</v>
      </c>
      <c r="L10" s="51" t="s">
        <v>297</v>
      </c>
      <c r="M10" s="42" t="s">
        <v>184</v>
      </c>
      <c r="N10" s="50" t="s">
        <v>201</v>
      </c>
      <c r="O10" s="50" t="s">
        <v>293</v>
      </c>
      <c r="P10" s="51" t="s">
        <v>294</v>
      </c>
      <c r="Q10" s="51" t="s">
        <v>295</v>
      </c>
      <c r="R10" s="50" t="s">
        <v>205</v>
      </c>
      <c r="S10" s="50" t="s">
        <v>190</v>
      </c>
      <c r="T10" s="97" t="s">
        <v>15</v>
      </c>
      <c r="U10" s="44" t="s">
        <v>36</v>
      </c>
      <c r="V10" s="97" t="s">
        <v>67</v>
      </c>
      <c r="W10" s="97"/>
      <c r="X10" s="44" t="s">
        <v>36</v>
      </c>
      <c r="Y10" s="97" t="s">
        <v>67</v>
      </c>
      <c r="Z10" s="97"/>
      <c r="AA10" s="44" t="s">
        <v>36</v>
      </c>
      <c r="AB10" s="97" t="s">
        <v>67</v>
      </c>
      <c r="AC10" s="97"/>
      <c r="AD10" s="44" t="s">
        <v>36</v>
      </c>
      <c r="AE10" s="97" t="s">
        <v>67</v>
      </c>
      <c r="AF10" s="97"/>
      <c r="AG10" s="44" t="s">
        <v>36</v>
      </c>
      <c r="AH10" s="97" t="s">
        <v>67</v>
      </c>
      <c r="AI10" s="97"/>
      <c r="AJ10" s="48" t="s">
        <v>33</v>
      </c>
      <c r="AK10" s="97" t="s">
        <v>44</v>
      </c>
      <c r="AL10" s="97" t="s">
        <v>15</v>
      </c>
      <c r="AM10" s="50">
        <f t="shared" si="1"/>
        <v>1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9.0</v>
      </c>
      <c r="C11" s="39" t="s">
        <v>81</v>
      </c>
      <c r="D11" s="40" t="s">
        <v>82</v>
      </c>
      <c r="E11" s="28" t="s">
        <v>48</v>
      </c>
      <c r="F11" s="41" t="s">
        <v>177</v>
      </c>
      <c r="G11" s="40" t="s">
        <v>178</v>
      </c>
      <c r="H11" s="39" t="s">
        <v>288</v>
      </c>
      <c r="I11" s="39" t="s">
        <v>289</v>
      </c>
      <c r="J11" s="40" t="s">
        <v>290</v>
      </c>
      <c r="K11" s="39" t="s">
        <v>305</v>
      </c>
      <c r="L11" s="40" t="s">
        <v>306</v>
      </c>
      <c r="M11" s="42" t="s">
        <v>184</v>
      </c>
      <c r="N11" s="39" t="s">
        <v>201</v>
      </c>
      <c r="O11" s="39" t="s">
        <v>293</v>
      </c>
      <c r="P11" s="40" t="s">
        <v>294</v>
      </c>
      <c r="Q11" s="40" t="s">
        <v>295</v>
      </c>
      <c r="R11" s="39" t="s">
        <v>205</v>
      </c>
      <c r="S11" s="39" t="s">
        <v>307</v>
      </c>
      <c r="T11" s="97" t="s">
        <v>15</v>
      </c>
      <c r="U11" s="44" t="s">
        <v>36</v>
      </c>
      <c r="V11" s="97" t="s">
        <v>67</v>
      </c>
      <c r="W11" s="97"/>
      <c r="X11" s="44" t="s">
        <v>36</v>
      </c>
      <c r="Y11" s="97" t="s">
        <v>67</v>
      </c>
      <c r="Z11" s="97"/>
      <c r="AA11" s="44" t="s">
        <v>36</v>
      </c>
      <c r="AB11" s="97" t="s">
        <v>67</v>
      </c>
      <c r="AC11" s="97"/>
      <c r="AD11" s="44" t="s">
        <v>36</v>
      </c>
      <c r="AE11" s="97" t="s">
        <v>67</v>
      </c>
      <c r="AF11" s="97"/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0</v>
      </c>
      <c r="AN11" s="39" t="str">
        <f t="shared" si="2"/>
        <v>N/A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10.0</v>
      </c>
      <c r="C12" s="50" t="s">
        <v>81</v>
      </c>
      <c r="D12" s="51" t="s">
        <v>82</v>
      </c>
      <c r="E12" s="28" t="s">
        <v>48</v>
      </c>
      <c r="F12" s="41" t="s">
        <v>177</v>
      </c>
      <c r="G12" s="51" t="s">
        <v>178</v>
      </c>
      <c r="H12" s="50" t="s">
        <v>288</v>
      </c>
      <c r="I12" s="50" t="s">
        <v>289</v>
      </c>
      <c r="J12" s="51" t="s">
        <v>290</v>
      </c>
      <c r="K12" s="50" t="s">
        <v>317</v>
      </c>
      <c r="L12" s="51" t="s">
        <v>318</v>
      </c>
      <c r="M12" s="42" t="s">
        <v>184</v>
      </c>
      <c r="N12" s="50" t="s">
        <v>201</v>
      </c>
      <c r="O12" s="50" t="s">
        <v>293</v>
      </c>
      <c r="P12" s="51" t="s">
        <v>294</v>
      </c>
      <c r="Q12" s="51" t="s">
        <v>295</v>
      </c>
      <c r="R12" s="50" t="s">
        <v>205</v>
      </c>
      <c r="S12" s="50" t="s">
        <v>190</v>
      </c>
      <c r="T12" s="97" t="s">
        <v>15</v>
      </c>
      <c r="U12" s="44" t="s">
        <v>36</v>
      </c>
      <c r="V12" s="97" t="s">
        <v>67</v>
      </c>
      <c r="W12" s="97"/>
      <c r="X12" s="44" t="s">
        <v>36</v>
      </c>
      <c r="Y12" s="97" t="s">
        <v>67</v>
      </c>
      <c r="Z12" s="97"/>
      <c r="AA12" s="44" t="s">
        <v>36</v>
      </c>
      <c r="AB12" s="97" t="s">
        <v>67</v>
      </c>
      <c r="AC12" s="97"/>
      <c r="AD12" s="44" t="s">
        <v>36</v>
      </c>
      <c r="AE12" s="97" t="s">
        <v>67</v>
      </c>
      <c r="AF12" s="97"/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0</v>
      </c>
      <c r="AN12" s="50" t="str">
        <f t="shared" si="2"/>
        <v>N/A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11.0</v>
      </c>
      <c r="C13" s="39" t="s">
        <v>81</v>
      </c>
      <c r="D13" s="40" t="s">
        <v>82</v>
      </c>
      <c r="E13" s="28" t="s">
        <v>48</v>
      </c>
      <c r="F13" s="41" t="s">
        <v>177</v>
      </c>
      <c r="G13" s="40" t="s">
        <v>178</v>
      </c>
      <c r="H13" s="39" t="s">
        <v>288</v>
      </c>
      <c r="I13" s="39" t="s">
        <v>289</v>
      </c>
      <c r="J13" s="40" t="s">
        <v>290</v>
      </c>
      <c r="K13" s="39" t="s">
        <v>326</v>
      </c>
      <c r="L13" s="40" t="s">
        <v>327</v>
      </c>
      <c r="M13" s="42" t="s">
        <v>184</v>
      </c>
      <c r="N13" s="39" t="s">
        <v>201</v>
      </c>
      <c r="O13" s="39" t="s">
        <v>293</v>
      </c>
      <c r="P13" s="40" t="s">
        <v>294</v>
      </c>
      <c r="Q13" s="40" t="s">
        <v>295</v>
      </c>
      <c r="R13" s="39" t="s">
        <v>205</v>
      </c>
      <c r="S13" s="39" t="s">
        <v>190</v>
      </c>
      <c r="T13" s="97" t="s">
        <v>15</v>
      </c>
      <c r="U13" s="44" t="s">
        <v>36</v>
      </c>
      <c r="V13" s="97" t="s">
        <v>67</v>
      </c>
      <c r="W13" s="97"/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4" t="s">
        <v>36</v>
      </c>
      <c r="AE13" s="97" t="s">
        <v>67</v>
      </c>
      <c r="AF13" s="97"/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0</v>
      </c>
      <c r="AN13" s="39" t="str">
        <f t="shared" si="2"/>
        <v>N/A</v>
      </c>
      <c r="AO13" s="98"/>
      <c r="AP13" s="95" t="s">
        <v>3814</v>
      </c>
      <c r="AQ13" s="99" t="str">
        <f>'00_Employees'!B13</f>
        <v>Gourav Nikam</v>
      </c>
    </row>
    <row r="14">
      <c r="T14" s="100"/>
      <c r="W14" s="100"/>
      <c r="Z14" s="100"/>
      <c r="AC14" s="100"/>
      <c r="AF14" s="100"/>
      <c r="AI14" s="100"/>
      <c r="AL14" s="100"/>
      <c r="AQ14" s="99" t="str">
        <f>'00_Employees'!B14</f>
        <v/>
      </c>
    </row>
    <row r="15">
      <c r="T15" s="100"/>
      <c r="W15" s="100"/>
      <c r="Z15" s="100"/>
      <c r="AC15" s="100"/>
      <c r="AF15" s="100"/>
      <c r="AI15" s="100"/>
      <c r="AL15" s="100"/>
      <c r="AQ15" s="99" t="str">
        <f>'00_Employees'!B15</f>
        <v/>
      </c>
    </row>
    <row r="16">
      <c r="T16" s="100"/>
      <c r="W16" s="100"/>
      <c r="Z16" s="100"/>
      <c r="AC16" s="100"/>
      <c r="AF16" s="100"/>
      <c r="AI16" s="100"/>
      <c r="AL16" s="100"/>
      <c r="AQ16" s="99" t="str">
        <f>'00_Employees'!B16</f>
        <v>Gourav Nikam</v>
      </c>
    </row>
    <row r="17">
      <c r="AQ17" s="99" t="str">
        <f>'00_Employees'!B17</f>
        <v/>
      </c>
    </row>
    <row r="18">
      <c r="AQ18" s="99" t="str">
        <f>'00_Employees'!B18</f>
        <v/>
      </c>
    </row>
    <row r="19">
      <c r="AQ19" s="99" t="str">
        <f>'00_Employees'!B19</f>
        <v/>
      </c>
    </row>
    <row r="20">
      <c r="AQ20" s="99" t="str">
        <f>'00_Employees'!B20</f>
        <v/>
      </c>
    </row>
    <row r="21" ht="15.75" customHeight="1">
      <c r="AQ21" s="99" t="str">
        <f>'00_Employees'!B21</f>
        <v/>
      </c>
    </row>
    <row r="22" ht="15.75" customHeight="1">
      <c r="AQ22" s="99" t="str">
        <f>'00_Employees'!B22</f>
        <v/>
      </c>
    </row>
    <row r="23" ht="15.75" customHeight="1">
      <c r="AQ23" s="99" t="str">
        <f>'00_Employees'!B23</f>
        <v/>
      </c>
    </row>
    <row r="24" ht="15.75" customHeight="1">
      <c r="AQ24" s="99" t="str">
        <f>'00_Employees'!B24</f>
        <v/>
      </c>
    </row>
    <row r="25" ht="15.75" customHeight="1">
      <c r="AQ25" s="99" t="str">
        <f>'00_Employees'!B25</f>
        <v/>
      </c>
    </row>
    <row r="26" ht="15.75" customHeight="1">
      <c r="AQ26" s="99" t="str">
        <f>'00_Employees'!B26</f>
        <v/>
      </c>
    </row>
    <row r="27" ht="15.75" customHeight="1">
      <c r="AQ27" s="99" t="str">
        <f>'00_Employees'!B27</f>
        <v/>
      </c>
    </row>
    <row r="28" ht="15.75" customHeight="1">
      <c r="AQ28" s="99" t="str">
        <f>'00_Employees'!B28</f>
        <v/>
      </c>
    </row>
    <row r="29" ht="15.75" customHeight="1">
      <c r="AQ29" s="99" t="str">
        <f>'00_Employees'!B29</f>
        <v/>
      </c>
    </row>
    <row r="30" ht="15.75" customHeight="1">
      <c r="AQ30" s="99" t="str">
        <f>'00_Employees'!B30</f>
        <v/>
      </c>
    </row>
    <row r="31" ht="15.75" customHeight="1">
      <c r="AQ31" s="99" t="str">
        <f>'00_Employees'!B31</f>
        <v/>
      </c>
    </row>
    <row r="32" ht="15.75" customHeight="1">
      <c r="AQ32" s="99" t="str">
        <f>'00_Employees'!B32</f>
        <v/>
      </c>
    </row>
    <row r="33" ht="15.75" customHeight="1">
      <c r="AQ33" s="99" t="str">
        <f>'00_Employees'!B33</f>
        <v/>
      </c>
    </row>
    <row r="34" ht="15.75" customHeight="1">
      <c r="AQ34" s="99" t="str">
        <f>'00_Employees'!B34</f>
        <v/>
      </c>
    </row>
    <row r="35" ht="15.75" customHeight="1">
      <c r="AQ35" s="99" t="str">
        <f>'00_Employees'!B35</f>
        <v/>
      </c>
    </row>
    <row r="36" ht="15.75" customHeight="1">
      <c r="AQ36" s="99" t="str">
        <f>'00_Employees'!B36</f>
        <v/>
      </c>
    </row>
    <row r="37" ht="15.75" customHeight="1">
      <c r="AQ37" s="99" t="str">
        <f>'00_Employees'!B37</f>
        <v/>
      </c>
    </row>
    <row r="38" ht="15.75" customHeight="1">
      <c r="AQ38" s="99" t="str">
        <f>'00_Employees'!B38</f>
        <v/>
      </c>
    </row>
    <row r="39" ht="15.75" customHeight="1">
      <c r="AQ39" s="99" t="str">
        <f>'00_Employees'!B39</f>
        <v/>
      </c>
    </row>
    <row r="40" ht="15.75" customHeight="1">
      <c r="AQ40" s="99" t="str">
        <f>'00_Employees'!B40</f>
        <v/>
      </c>
    </row>
    <row r="41" ht="15.75" customHeight="1"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13"/>
  <mergeCells count="1">
    <mergeCell ref="A1:AP1"/>
  </mergeCells>
  <conditionalFormatting sqref="V3:V13">
    <cfRule type="expression" dxfId="4" priority="1">
      <formula>V3="Done"</formula>
    </cfRule>
  </conditionalFormatting>
  <conditionalFormatting sqref="V3:V13">
    <cfRule type="expression" dxfId="5" priority="2">
      <formula>V3="In Progress"</formula>
    </cfRule>
  </conditionalFormatting>
  <conditionalFormatting sqref="V3:V13">
    <cfRule type="expression" dxfId="6" priority="3">
      <formula>V3="Blocked"</formula>
    </cfRule>
  </conditionalFormatting>
  <conditionalFormatting sqref="V3:V13">
    <cfRule type="expression" dxfId="7" priority="4">
      <formula>V3="Deferred"</formula>
    </cfRule>
  </conditionalFormatting>
  <conditionalFormatting sqref="V3:V13">
    <cfRule type="expression" dxfId="8" priority="5">
      <formula>V3="N/A"</formula>
    </cfRule>
  </conditionalFormatting>
  <conditionalFormatting sqref="V3:V13">
    <cfRule type="expression" dxfId="9" priority="6">
      <formula>V3="Not Started"</formula>
    </cfRule>
  </conditionalFormatting>
  <conditionalFormatting sqref="Y3:Y13">
    <cfRule type="expression" dxfId="4" priority="7">
      <formula>Y3="Done"</formula>
    </cfRule>
  </conditionalFormatting>
  <conditionalFormatting sqref="Y3:Y13">
    <cfRule type="expression" dxfId="5" priority="8">
      <formula>Y3="In Progress"</formula>
    </cfRule>
  </conditionalFormatting>
  <conditionalFormatting sqref="Y3:Y13">
    <cfRule type="expression" dxfId="6" priority="9">
      <formula>Y3="Blocked"</formula>
    </cfRule>
  </conditionalFormatting>
  <conditionalFormatting sqref="Y3:Y13">
    <cfRule type="expression" dxfId="7" priority="10">
      <formula>Y3="Deferred"</formula>
    </cfRule>
  </conditionalFormatting>
  <conditionalFormatting sqref="Y3:Y13">
    <cfRule type="expression" dxfId="8" priority="11">
      <formula>Y3="N/A"</formula>
    </cfRule>
  </conditionalFormatting>
  <conditionalFormatting sqref="Y3:Y13">
    <cfRule type="expression" dxfId="9" priority="12">
      <formula>Y3="Not Started"</formula>
    </cfRule>
  </conditionalFormatting>
  <conditionalFormatting sqref="AB3:AB13">
    <cfRule type="expression" dxfId="4" priority="13">
      <formula>AB3="Done"</formula>
    </cfRule>
  </conditionalFormatting>
  <conditionalFormatting sqref="AB3:AB13">
    <cfRule type="expression" dxfId="5" priority="14">
      <formula>AB3="In Progress"</formula>
    </cfRule>
  </conditionalFormatting>
  <conditionalFormatting sqref="AB3:AB13">
    <cfRule type="expression" dxfId="6" priority="15">
      <formula>AB3="Blocked"</formula>
    </cfRule>
  </conditionalFormatting>
  <conditionalFormatting sqref="AB3:AB13">
    <cfRule type="expression" dxfId="7" priority="16">
      <formula>AB3="Deferred"</formula>
    </cfRule>
  </conditionalFormatting>
  <conditionalFormatting sqref="AB3:AB13">
    <cfRule type="expression" dxfId="8" priority="17">
      <formula>AB3="N/A"</formula>
    </cfRule>
  </conditionalFormatting>
  <conditionalFormatting sqref="AB3:AB13">
    <cfRule type="expression" dxfId="9" priority="18">
      <formula>AB3="Not Started"</formula>
    </cfRule>
  </conditionalFormatting>
  <conditionalFormatting sqref="AE3:AE13">
    <cfRule type="expression" dxfId="4" priority="19">
      <formula>AE3="Done"</formula>
    </cfRule>
  </conditionalFormatting>
  <conditionalFormatting sqref="AE3:AE13">
    <cfRule type="expression" dxfId="5" priority="20">
      <formula>AE3="In Progress"</formula>
    </cfRule>
  </conditionalFormatting>
  <conditionalFormatting sqref="AE3:AE13">
    <cfRule type="expression" dxfId="6" priority="21">
      <formula>AE3="Blocked"</formula>
    </cfRule>
  </conditionalFormatting>
  <conditionalFormatting sqref="AE3:AE13">
    <cfRule type="expression" dxfId="7" priority="22">
      <formula>AE3="Deferred"</formula>
    </cfRule>
  </conditionalFormatting>
  <conditionalFormatting sqref="AE3:AE13">
    <cfRule type="expression" dxfId="8" priority="23">
      <formula>AE3="N/A"</formula>
    </cfRule>
  </conditionalFormatting>
  <conditionalFormatting sqref="AE3:AE13">
    <cfRule type="expression" dxfId="9" priority="24">
      <formula>AE3="Not Started"</formula>
    </cfRule>
  </conditionalFormatting>
  <conditionalFormatting sqref="AH3:AH13">
    <cfRule type="expression" dxfId="4" priority="25">
      <formula>AH3="Done"</formula>
    </cfRule>
  </conditionalFormatting>
  <conditionalFormatting sqref="AH3:AH13">
    <cfRule type="expression" dxfId="5" priority="26">
      <formula>AH3="In Progress"</formula>
    </cfRule>
  </conditionalFormatting>
  <conditionalFormatting sqref="AH3:AH13">
    <cfRule type="expression" dxfId="6" priority="27">
      <formula>AH3="Blocked"</formula>
    </cfRule>
  </conditionalFormatting>
  <conditionalFormatting sqref="AH3:AH13">
    <cfRule type="expression" dxfId="7" priority="28">
      <formula>AH3="Deferred"</formula>
    </cfRule>
  </conditionalFormatting>
  <conditionalFormatting sqref="AH3:AH13">
    <cfRule type="expression" dxfId="8" priority="29">
      <formula>AH3="N/A"</formula>
    </cfRule>
  </conditionalFormatting>
  <conditionalFormatting sqref="AH3:AH13">
    <cfRule type="expression" dxfId="9" priority="30">
      <formula>AH3="Not Started"</formula>
    </cfRule>
  </conditionalFormatting>
  <conditionalFormatting sqref="AK3:AK13">
    <cfRule type="expression" dxfId="4" priority="31">
      <formula>AK3="Done"</formula>
    </cfRule>
  </conditionalFormatting>
  <conditionalFormatting sqref="AK3:AK13">
    <cfRule type="expression" dxfId="5" priority="32">
      <formula>AK3="In Progress"</formula>
    </cfRule>
  </conditionalFormatting>
  <conditionalFormatting sqref="AK3:AK13">
    <cfRule type="expression" dxfId="6" priority="33">
      <formula>AK3="Blocked"</formula>
    </cfRule>
  </conditionalFormatting>
  <conditionalFormatting sqref="AK3:AK13">
    <cfRule type="expression" dxfId="7" priority="34">
      <formula>AK3="Deferred"</formula>
    </cfRule>
  </conditionalFormatting>
  <conditionalFormatting sqref="AK3:AK13">
    <cfRule type="expression" dxfId="8" priority="35">
      <formula>AK3="N/A"</formula>
    </cfRule>
  </conditionalFormatting>
  <conditionalFormatting sqref="AK3:AK13">
    <cfRule type="expression" dxfId="9" priority="36">
      <formula>AK3="Not Started"</formula>
    </cfRule>
  </conditionalFormatting>
  <conditionalFormatting sqref="AN3:AN13">
    <cfRule type="expression" dxfId="4" priority="37">
      <formula>AN3="Done"</formula>
    </cfRule>
  </conditionalFormatting>
  <conditionalFormatting sqref="AN3:AN13">
    <cfRule type="expression" dxfId="5" priority="38">
      <formula>AN3="In Progress"</formula>
    </cfRule>
  </conditionalFormatting>
  <conditionalFormatting sqref="AN3:AN13">
    <cfRule type="expression" dxfId="6" priority="39">
      <formula>AN3="Blocked"</formula>
    </cfRule>
  </conditionalFormatting>
  <conditionalFormatting sqref="AN3:AN13">
    <cfRule type="expression" dxfId="7" priority="40">
      <formula>AN3="Deferred"</formula>
    </cfRule>
  </conditionalFormatting>
  <conditionalFormatting sqref="AN3:AN13">
    <cfRule type="expression" dxfId="8" priority="41">
      <formula>AN3="N/A"</formula>
    </cfRule>
  </conditionalFormatting>
  <conditionalFormatting sqref="AN3:AN13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16 W3:W16 Z3:Z16 AC3:AC16 AF3:AF16 AI3:AI16 AL3:AL16">
      <formula1>'00_Employees'!$B$3:$B$100</formula1>
    </dataValidation>
    <dataValidation type="list" allowBlank="1" sqref="V3:V13 Y3:Y13 AB3:AB13 AE3:AE13 AH3:AH13 AK3:AK13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3833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12.0</v>
      </c>
      <c r="C3" s="39" t="s">
        <v>84</v>
      </c>
      <c r="D3" s="40" t="s">
        <v>85</v>
      </c>
      <c r="E3" s="28" t="s">
        <v>48</v>
      </c>
      <c r="F3" s="46" t="s">
        <v>193</v>
      </c>
      <c r="G3" s="40" t="s">
        <v>194</v>
      </c>
      <c r="H3" s="39" t="s">
        <v>335</v>
      </c>
      <c r="I3" s="39" t="s">
        <v>336</v>
      </c>
      <c r="J3" s="40" t="s">
        <v>337</v>
      </c>
      <c r="K3" s="39" t="s">
        <v>338</v>
      </c>
      <c r="L3" s="40" t="s">
        <v>339</v>
      </c>
      <c r="M3" s="47" t="s">
        <v>200</v>
      </c>
      <c r="N3" s="39" t="s">
        <v>201</v>
      </c>
      <c r="O3" s="39" t="s">
        <v>202</v>
      </c>
      <c r="P3" s="40" t="s">
        <v>340</v>
      </c>
      <c r="Q3" s="40" t="s">
        <v>341</v>
      </c>
      <c r="R3" s="39" t="s">
        <v>205</v>
      </c>
      <c r="S3" s="39" t="s">
        <v>342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43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43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13.0</v>
      </c>
      <c r="C4" s="50" t="s">
        <v>84</v>
      </c>
      <c r="D4" s="51" t="s">
        <v>85</v>
      </c>
      <c r="E4" s="28" t="s">
        <v>48</v>
      </c>
      <c r="F4" s="46" t="s">
        <v>193</v>
      </c>
      <c r="G4" s="51" t="s">
        <v>194</v>
      </c>
      <c r="H4" s="50" t="s">
        <v>335</v>
      </c>
      <c r="I4" s="50" t="s">
        <v>336</v>
      </c>
      <c r="J4" s="51" t="s">
        <v>337</v>
      </c>
      <c r="K4" s="50" t="s">
        <v>351</v>
      </c>
      <c r="L4" s="51" t="s">
        <v>352</v>
      </c>
      <c r="M4" s="47" t="s">
        <v>200</v>
      </c>
      <c r="N4" s="50" t="s">
        <v>201</v>
      </c>
      <c r="O4" s="50" t="s">
        <v>202</v>
      </c>
      <c r="P4" s="51" t="s">
        <v>340</v>
      </c>
      <c r="Q4" s="51" t="s">
        <v>341</v>
      </c>
      <c r="R4" s="50" t="s">
        <v>205</v>
      </c>
      <c r="S4" s="50" t="s">
        <v>353</v>
      </c>
      <c r="T4" s="97" t="s">
        <v>15</v>
      </c>
      <c r="U4" s="48" t="s">
        <v>33</v>
      </c>
      <c r="V4" s="97" t="s">
        <v>44</v>
      </c>
      <c r="W4" s="97" t="s">
        <v>15</v>
      </c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4" t="s">
        <v>36</v>
      </c>
      <c r="AE4" s="97" t="s">
        <v>67</v>
      </c>
      <c r="AF4" s="97"/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14.0</v>
      </c>
      <c r="C5" s="39" t="s">
        <v>84</v>
      </c>
      <c r="D5" s="40" t="s">
        <v>85</v>
      </c>
      <c r="E5" s="28" t="s">
        <v>48</v>
      </c>
      <c r="F5" s="46" t="s">
        <v>193</v>
      </c>
      <c r="G5" s="40" t="s">
        <v>194</v>
      </c>
      <c r="H5" s="39" t="s">
        <v>335</v>
      </c>
      <c r="I5" s="39" t="s">
        <v>336</v>
      </c>
      <c r="J5" s="40" t="s">
        <v>337</v>
      </c>
      <c r="K5" s="39" t="s">
        <v>361</v>
      </c>
      <c r="L5" s="40" t="s">
        <v>362</v>
      </c>
      <c r="M5" s="56" t="s">
        <v>217</v>
      </c>
      <c r="N5" s="39" t="s">
        <v>201</v>
      </c>
      <c r="O5" s="39" t="s">
        <v>202</v>
      </c>
      <c r="P5" s="40" t="s">
        <v>340</v>
      </c>
      <c r="Q5" s="40" t="s">
        <v>341</v>
      </c>
      <c r="R5" s="39" t="s">
        <v>205</v>
      </c>
      <c r="S5" s="39" t="s">
        <v>342</v>
      </c>
      <c r="T5" s="97" t="s">
        <v>15</v>
      </c>
      <c r="U5" s="44" t="s">
        <v>36</v>
      </c>
      <c r="V5" s="97" t="s">
        <v>67</v>
      </c>
      <c r="W5" s="97"/>
      <c r="X5" s="48" t="s">
        <v>33</v>
      </c>
      <c r="Y5" s="97" t="s">
        <v>44</v>
      </c>
      <c r="Z5" s="97" t="s">
        <v>15</v>
      </c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15.0</v>
      </c>
      <c r="C6" s="50" t="s">
        <v>84</v>
      </c>
      <c r="D6" s="51" t="s">
        <v>85</v>
      </c>
      <c r="E6" s="31" t="s">
        <v>69</v>
      </c>
      <c r="F6" s="46" t="s">
        <v>193</v>
      </c>
      <c r="G6" s="51" t="s">
        <v>194</v>
      </c>
      <c r="H6" s="50" t="s">
        <v>335</v>
      </c>
      <c r="I6" s="50" t="s">
        <v>336</v>
      </c>
      <c r="J6" s="51" t="s">
        <v>337</v>
      </c>
      <c r="K6" s="50" t="s">
        <v>432</v>
      </c>
      <c r="L6" s="51" t="s">
        <v>433</v>
      </c>
      <c r="M6" s="48" t="s">
        <v>434</v>
      </c>
      <c r="N6" s="50" t="s">
        <v>201</v>
      </c>
      <c r="O6" s="50" t="s">
        <v>202</v>
      </c>
      <c r="P6" s="51" t="s">
        <v>340</v>
      </c>
      <c r="Q6" s="51" t="s">
        <v>341</v>
      </c>
      <c r="R6" s="50" t="s">
        <v>205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16.0</v>
      </c>
      <c r="C7" s="39" t="s">
        <v>84</v>
      </c>
      <c r="D7" s="40" t="s">
        <v>85</v>
      </c>
      <c r="E7" s="29" t="s">
        <v>41</v>
      </c>
      <c r="F7" s="46" t="s">
        <v>193</v>
      </c>
      <c r="G7" s="40" t="s">
        <v>194</v>
      </c>
      <c r="H7" s="39" t="s">
        <v>195</v>
      </c>
      <c r="I7" s="39" t="s">
        <v>196</v>
      </c>
      <c r="J7" s="40" t="s">
        <v>197</v>
      </c>
      <c r="K7" s="39" t="s">
        <v>198</v>
      </c>
      <c r="L7" s="40" t="s">
        <v>199</v>
      </c>
      <c r="M7" s="47" t="s">
        <v>200</v>
      </c>
      <c r="N7" s="39" t="s">
        <v>201</v>
      </c>
      <c r="O7" s="39" t="s">
        <v>202</v>
      </c>
      <c r="P7" s="40" t="s">
        <v>203</v>
      </c>
      <c r="Q7" s="40" t="s">
        <v>204</v>
      </c>
      <c r="R7" s="39" t="s">
        <v>205</v>
      </c>
      <c r="S7" s="39" t="s">
        <v>206</v>
      </c>
      <c r="T7" s="97" t="s">
        <v>15</v>
      </c>
      <c r="U7" s="48" t="s">
        <v>33</v>
      </c>
      <c r="V7" s="97" t="s">
        <v>44</v>
      </c>
      <c r="W7" s="97" t="s">
        <v>15</v>
      </c>
      <c r="X7" s="44" t="s">
        <v>36</v>
      </c>
      <c r="Y7" s="97" t="s">
        <v>67</v>
      </c>
      <c r="Z7" s="97"/>
      <c r="AA7" s="44" t="s">
        <v>36</v>
      </c>
      <c r="AB7" s="97" t="s">
        <v>67</v>
      </c>
      <c r="AC7" s="97"/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1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17.0</v>
      </c>
      <c r="C8" s="50" t="s">
        <v>84</v>
      </c>
      <c r="D8" s="51" t="s">
        <v>85</v>
      </c>
      <c r="E8" s="29" t="s">
        <v>41</v>
      </c>
      <c r="F8" s="46" t="s">
        <v>193</v>
      </c>
      <c r="G8" s="51" t="s">
        <v>194</v>
      </c>
      <c r="H8" s="50" t="s">
        <v>195</v>
      </c>
      <c r="I8" s="50" t="s">
        <v>196</v>
      </c>
      <c r="J8" s="51" t="s">
        <v>197</v>
      </c>
      <c r="K8" s="50" t="s">
        <v>209</v>
      </c>
      <c r="L8" s="51" t="s">
        <v>210</v>
      </c>
      <c r="M8" s="52" t="s">
        <v>211</v>
      </c>
      <c r="N8" s="50" t="s">
        <v>201</v>
      </c>
      <c r="O8" s="50" t="s">
        <v>202</v>
      </c>
      <c r="P8" s="51" t="s">
        <v>203</v>
      </c>
      <c r="Q8" s="51" t="s">
        <v>204</v>
      </c>
      <c r="R8" s="50" t="s">
        <v>205</v>
      </c>
      <c r="S8" s="50" t="s">
        <v>206</v>
      </c>
      <c r="T8" s="97" t="s">
        <v>15</v>
      </c>
      <c r="U8" s="48" t="s">
        <v>33</v>
      </c>
      <c r="V8" s="97" t="s">
        <v>44</v>
      </c>
      <c r="W8" s="97" t="s">
        <v>15</v>
      </c>
      <c r="X8" s="44" t="s">
        <v>36</v>
      </c>
      <c r="Y8" s="97" t="s">
        <v>67</v>
      </c>
      <c r="Z8" s="97"/>
      <c r="AA8" s="44" t="s">
        <v>36</v>
      </c>
      <c r="AB8" s="97" t="s">
        <v>67</v>
      </c>
      <c r="AC8" s="97"/>
      <c r="AD8" s="44" t="s">
        <v>36</v>
      </c>
      <c r="AE8" s="97" t="s">
        <v>67</v>
      </c>
      <c r="AF8" s="97"/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1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18.0</v>
      </c>
      <c r="C9" s="39" t="s">
        <v>84</v>
      </c>
      <c r="D9" s="40" t="s">
        <v>85</v>
      </c>
      <c r="E9" s="30" t="s">
        <v>62</v>
      </c>
      <c r="F9" s="46" t="s">
        <v>193</v>
      </c>
      <c r="G9" s="40" t="s">
        <v>194</v>
      </c>
      <c r="H9" s="39" t="s">
        <v>195</v>
      </c>
      <c r="I9" s="39" t="s">
        <v>196</v>
      </c>
      <c r="J9" s="40" t="s">
        <v>197</v>
      </c>
      <c r="K9" s="39" t="s">
        <v>477</v>
      </c>
      <c r="L9" s="40" t="s">
        <v>478</v>
      </c>
      <c r="M9" s="47" t="s">
        <v>200</v>
      </c>
      <c r="N9" s="39" t="s">
        <v>201</v>
      </c>
      <c r="O9" s="39" t="s">
        <v>202</v>
      </c>
      <c r="P9" s="40" t="s">
        <v>203</v>
      </c>
      <c r="Q9" s="40" t="s">
        <v>204</v>
      </c>
      <c r="R9" s="39" t="s">
        <v>205</v>
      </c>
      <c r="S9" s="39" t="s">
        <v>62</v>
      </c>
      <c r="T9" s="97" t="s">
        <v>15</v>
      </c>
      <c r="U9" s="44" t="s">
        <v>36</v>
      </c>
      <c r="V9" s="97" t="s">
        <v>67</v>
      </c>
      <c r="W9" s="97"/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4" t="s">
        <v>36</v>
      </c>
      <c r="AE9" s="97" t="s">
        <v>67</v>
      </c>
      <c r="AF9" s="97"/>
      <c r="AG9" s="48" t="s">
        <v>33</v>
      </c>
      <c r="AH9" s="97" t="s">
        <v>44</v>
      </c>
      <c r="AI9" s="97" t="s">
        <v>15</v>
      </c>
      <c r="AJ9" s="44" t="s">
        <v>36</v>
      </c>
      <c r="AK9" s="97" t="s">
        <v>67</v>
      </c>
      <c r="AL9" s="97"/>
      <c r="AM9" s="39">
        <f t="shared" si="1"/>
        <v>1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19.0</v>
      </c>
      <c r="C10" s="50" t="s">
        <v>84</v>
      </c>
      <c r="D10" s="51" t="s">
        <v>85</v>
      </c>
      <c r="E10" s="28" t="s">
        <v>48</v>
      </c>
      <c r="F10" s="46" t="s">
        <v>193</v>
      </c>
      <c r="G10" s="51" t="s">
        <v>194</v>
      </c>
      <c r="H10" s="50" t="s">
        <v>195</v>
      </c>
      <c r="I10" s="50" t="s">
        <v>196</v>
      </c>
      <c r="J10" s="51" t="s">
        <v>197</v>
      </c>
      <c r="K10" s="50" t="s">
        <v>377</v>
      </c>
      <c r="L10" s="51" t="s">
        <v>378</v>
      </c>
      <c r="M10" s="47" t="s">
        <v>200</v>
      </c>
      <c r="N10" s="50" t="s">
        <v>201</v>
      </c>
      <c r="O10" s="50" t="s">
        <v>202</v>
      </c>
      <c r="P10" s="51" t="s">
        <v>203</v>
      </c>
      <c r="Q10" s="51" t="s">
        <v>204</v>
      </c>
      <c r="R10" s="50" t="s">
        <v>205</v>
      </c>
      <c r="S10" s="50" t="s">
        <v>342</v>
      </c>
      <c r="T10" s="97" t="s">
        <v>15</v>
      </c>
      <c r="U10" s="44" t="s">
        <v>36</v>
      </c>
      <c r="V10" s="97" t="s">
        <v>67</v>
      </c>
      <c r="W10" s="97"/>
      <c r="X10" s="44" t="s">
        <v>36</v>
      </c>
      <c r="Y10" s="97" t="s">
        <v>67</v>
      </c>
      <c r="Z10" s="97"/>
      <c r="AA10" s="44" t="s">
        <v>36</v>
      </c>
      <c r="AB10" s="97" t="s">
        <v>67</v>
      </c>
      <c r="AC10" s="97"/>
      <c r="AD10" s="44" t="s">
        <v>36</v>
      </c>
      <c r="AE10" s="97" t="s">
        <v>67</v>
      </c>
      <c r="AF10" s="97"/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0</v>
      </c>
      <c r="AN10" s="50" t="str">
        <f t="shared" si="2"/>
        <v>N/A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20.0</v>
      </c>
      <c r="C11" s="39" t="s">
        <v>84</v>
      </c>
      <c r="D11" s="40" t="s">
        <v>85</v>
      </c>
      <c r="E11" s="28" t="s">
        <v>48</v>
      </c>
      <c r="F11" s="46" t="s">
        <v>193</v>
      </c>
      <c r="G11" s="40" t="s">
        <v>194</v>
      </c>
      <c r="H11" s="39" t="s">
        <v>212</v>
      </c>
      <c r="I11" s="39" t="s">
        <v>213</v>
      </c>
      <c r="J11" s="40" t="s">
        <v>214</v>
      </c>
      <c r="K11" s="39" t="s">
        <v>387</v>
      </c>
      <c r="L11" s="40" t="s">
        <v>388</v>
      </c>
      <c r="M11" s="60" t="s">
        <v>389</v>
      </c>
      <c r="N11" s="39" t="s">
        <v>218</v>
      </c>
      <c r="O11" s="39" t="s">
        <v>219</v>
      </c>
      <c r="P11" s="40" t="s">
        <v>220</v>
      </c>
      <c r="Q11" s="40" t="s">
        <v>221</v>
      </c>
      <c r="R11" s="39" t="s">
        <v>222</v>
      </c>
      <c r="S11" s="39" t="s">
        <v>53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4" t="s">
        <v>36</v>
      </c>
      <c r="AE11" s="97" t="s">
        <v>67</v>
      </c>
      <c r="AF11" s="97"/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2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21.0</v>
      </c>
      <c r="C12" s="50" t="s">
        <v>84</v>
      </c>
      <c r="D12" s="51" t="s">
        <v>85</v>
      </c>
      <c r="E12" s="28" t="s">
        <v>48</v>
      </c>
      <c r="F12" s="46" t="s">
        <v>193</v>
      </c>
      <c r="G12" s="51" t="s">
        <v>194</v>
      </c>
      <c r="H12" s="50" t="s">
        <v>212</v>
      </c>
      <c r="I12" s="50" t="s">
        <v>213</v>
      </c>
      <c r="J12" s="51" t="s">
        <v>214</v>
      </c>
      <c r="K12" s="50" t="s">
        <v>401</v>
      </c>
      <c r="L12" s="51" t="s">
        <v>402</v>
      </c>
      <c r="M12" s="56" t="s">
        <v>217</v>
      </c>
      <c r="N12" s="50" t="s">
        <v>218</v>
      </c>
      <c r="O12" s="50" t="s">
        <v>219</v>
      </c>
      <c r="P12" s="51" t="s">
        <v>220</v>
      </c>
      <c r="Q12" s="51" t="s">
        <v>221</v>
      </c>
      <c r="R12" s="50" t="s">
        <v>222</v>
      </c>
      <c r="S12" s="50" t="s">
        <v>56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22.0</v>
      </c>
      <c r="C13" s="39" t="s">
        <v>84</v>
      </c>
      <c r="D13" s="40" t="s">
        <v>85</v>
      </c>
      <c r="E13" s="29" t="s">
        <v>41</v>
      </c>
      <c r="F13" s="46" t="s">
        <v>193</v>
      </c>
      <c r="G13" s="40" t="s">
        <v>194</v>
      </c>
      <c r="H13" s="39" t="s">
        <v>212</v>
      </c>
      <c r="I13" s="39" t="s">
        <v>213</v>
      </c>
      <c r="J13" s="40" t="s">
        <v>214</v>
      </c>
      <c r="K13" s="39" t="s">
        <v>215</v>
      </c>
      <c r="L13" s="40" t="s">
        <v>216</v>
      </c>
      <c r="M13" s="56" t="s">
        <v>217</v>
      </c>
      <c r="N13" s="39" t="s">
        <v>218</v>
      </c>
      <c r="O13" s="39" t="s">
        <v>219</v>
      </c>
      <c r="P13" s="40" t="s">
        <v>220</v>
      </c>
      <c r="Q13" s="40" t="s">
        <v>221</v>
      </c>
      <c r="R13" s="39" t="s">
        <v>222</v>
      </c>
      <c r="S13" s="39" t="s">
        <v>206</v>
      </c>
      <c r="T13" s="97" t="s">
        <v>15</v>
      </c>
      <c r="U13" s="48" t="s">
        <v>33</v>
      </c>
      <c r="V13" s="97" t="s">
        <v>44</v>
      </c>
      <c r="W13" s="97" t="s">
        <v>15</v>
      </c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4" t="s">
        <v>36</v>
      </c>
      <c r="AE13" s="97" t="s">
        <v>67</v>
      </c>
      <c r="AF13" s="97"/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1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23.0</v>
      </c>
      <c r="C14" s="50" t="s">
        <v>84</v>
      </c>
      <c r="D14" s="51" t="s">
        <v>85</v>
      </c>
      <c r="E14" s="31" t="s">
        <v>69</v>
      </c>
      <c r="F14" s="46" t="s">
        <v>193</v>
      </c>
      <c r="G14" s="51" t="s">
        <v>194</v>
      </c>
      <c r="H14" s="50" t="s">
        <v>212</v>
      </c>
      <c r="I14" s="50" t="s">
        <v>213</v>
      </c>
      <c r="J14" s="51" t="s">
        <v>214</v>
      </c>
      <c r="K14" s="50" t="s">
        <v>520</v>
      </c>
      <c r="L14" s="51" t="s">
        <v>522</v>
      </c>
      <c r="M14" s="48" t="s">
        <v>434</v>
      </c>
      <c r="N14" s="50" t="s">
        <v>218</v>
      </c>
      <c r="O14" s="50" t="s">
        <v>219</v>
      </c>
      <c r="P14" s="51" t="s">
        <v>220</v>
      </c>
      <c r="Q14" s="51" t="s">
        <v>221</v>
      </c>
      <c r="R14" s="50" t="s">
        <v>222</v>
      </c>
      <c r="S14" s="50" t="s">
        <v>69</v>
      </c>
      <c r="T14" s="97" t="s">
        <v>15</v>
      </c>
      <c r="U14" s="48" t="s">
        <v>33</v>
      </c>
      <c r="V14" s="97" t="s">
        <v>44</v>
      </c>
      <c r="W14" s="97" t="s">
        <v>15</v>
      </c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24.0</v>
      </c>
      <c r="C15" s="39" t="s">
        <v>84</v>
      </c>
      <c r="D15" s="40" t="s">
        <v>85</v>
      </c>
      <c r="E15" s="28" t="s">
        <v>48</v>
      </c>
      <c r="F15" s="46" t="s">
        <v>193</v>
      </c>
      <c r="G15" s="40" t="s">
        <v>194</v>
      </c>
      <c r="H15" s="39" t="s">
        <v>226</v>
      </c>
      <c r="I15" s="39" t="s">
        <v>227</v>
      </c>
      <c r="J15" s="40" t="s">
        <v>228</v>
      </c>
      <c r="K15" s="39" t="s">
        <v>410</v>
      </c>
      <c r="L15" s="40" t="s">
        <v>411</v>
      </c>
      <c r="M15" s="47" t="s">
        <v>200</v>
      </c>
      <c r="N15" s="39" t="s">
        <v>218</v>
      </c>
      <c r="O15" s="39" t="s">
        <v>219</v>
      </c>
      <c r="P15" s="40" t="s">
        <v>231</v>
      </c>
      <c r="Q15" s="40" t="s">
        <v>232</v>
      </c>
      <c r="R15" s="39" t="s">
        <v>233</v>
      </c>
      <c r="S15" s="39" t="s">
        <v>53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8" t="s">
        <v>33</v>
      </c>
      <c r="AB15" s="97" t="s">
        <v>44</v>
      </c>
      <c r="AC15" s="97" t="s">
        <v>15</v>
      </c>
      <c r="AD15" s="44" t="s">
        <v>36</v>
      </c>
      <c r="AE15" s="97" t="s">
        <v>67</v>
      </c>
      <c r="AF15" s="97"/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25.0</v>
      </c>
      <c r="C16" s="50" t="s">
        <v>84</v>
      </c>
      <c r="D16" s="51" t="s">
        <v>85</v>
      </c>
      <c r="E16" s="28" t="s">
        <v>48</v>
      </c>
      <c r="F16" s="46" t="s">
        <v>193</v>
      </c>
      <c r="G16" s="51" t="s">
        <v>194</v>
      </c>
      <c r="H16" s="50" t="s">
        <v>226</v>
      </c>
      <c r="I16" s="50" t="s">
        <v>227</v>
      </c>
      <c r="J16" s="51" t="s">
        <v>228</v>
      </c>
      <c r="K16" s="50" t="s">
        <v>412</v>
      </c>
      <c r="L16" s="51" t="s">
        <v>414</v>
      </c>
      <c r="M16" s="56" t="s">
        <v>217</v>
      </c>
      <c r="N16" s="50" t="s">
        <v>218</v>
      </c>
      <c r="O16" s="50" t="s">
        <v>219</v>
      </c>
      <c r="P16" s="51" t="s">
        <v>231</v>
      </c>
      <c r="Q16" s="51" t="s">
        <v>232</v>
      </c>
      <c r="R16" s="50" t="s">
        <v>233</v>
      </c>
      <c r="S16" s="50" t="s">
        <v>56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2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26.0</v>
      </c>
      <c r="C17" s="39" t="s">
        <v>84</v>
      </c>
      <c r="D17" s="40" t="s">
        <v>85</v>
      </c>
      <c r="E17" s="29" t="s">
        <v>41</v>
      </c>
      <c r="F17" s="46" t="s">
        <v>193</v>
      </c>
      <c r="G17" s="40" t="s">
        <v>194</v>
      </c>
      <c r="H17" s="39" t="s">
        <v>226</v>
      </c>
      <c r="I17" s="39" t="s">
        <v>227</v>
      </c>
      <c r="J17" s="40" t="s">
        <v>228</v>
      </c>
      <c r="K17" s="39" t="s">
        <v>229</v>
      </c>
      <c r="L17" s="40" t="s">
        <v>230</v>
      </c>
      <c r="M17" s="52" t="s">
        <v>211</v>
      </c>
      <c r="N17" s="39" t="s">
        <v>218</v>
      </c>
      <c r="O17" s="39" t="s">
        <v>219</v>
      </c>
      <c r="P17" s="40" t="s">
        <v>231</v>
      </c>
      <c r="Q17" s="40" t="s">
        <v>232</v>
      </c>
      <c r="R17" s="39" t="s">
        <v>233</v>
      </c>
      <c r="S17" s="39" t="s">
        <v>206</v>
      </c>
      <c r="T17" s="97" t="s">
        <v>15</v>
      </c>
      <c r="U17" s="48" t="s">
        <v>33</v>
      </c>
      <c r="V17" s="97" t="s">
        <v>44</v>
      </c>
      <c r="W17" s="97" t="s">
        <v>15</v>
      </c>
      <c r="X17" s="44" t="s">
        <v>36</v>
      </c>
      <c r="Y17" s="97" t="s">
        <v>67</v>
      </c>
      <c r="Z17" s="97"/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27.0</v>
      </c>
      <c r="C18" s="50" t="s">
        <v>84</v>
      </c>
      <c r="D18" s="51" t="s">
        <v>85</v>
      </c>
      <c r="E18" s="31" t="s">
        <v>69</v>
      </c>
      <c r="F18" s="46" t="s">
        <v>193</v>
      </c>
      <c r="G18" s="51" t="s">
        <v>194</v>
      </c>
      <c r="H18" s="50" t="s">
        <v>226</v>
      </c>
      <c r="I18" s="50" t="s">
        <v>227</v>
      </c>
      <c r="J18" s="51" t="s">
        <v>228</v>
      </c>
      <c r="K18" s="50" t="s">
        <v>559</v>
      </c>
      <c r="L18" s="51" t="s">
        <v>560</v>
      </c>
      <c r="M18" s="48" t="s">
        <v>434</v>
      </c>
      <c r="N18" s="50" t="s">
        <v>218</v>
      </c>
      <c r="O18" s="50" t="s">
        <v>219</v>
      </c>
      <c r="P18" s="51" t="s">
        <v>231</v>
      </c>
      <c r="Q18" s="51" t="s">
        <v>232</v>
      </c>
      <c r="R18" s="50" t="s">
        <v>233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4" t="s">
        <v>36</v>
      </c>
      <c r="AE18" s="97" t="s">
        <v>67</v>
      </c>
      <c r="AF18" s="97"/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2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28.0</v>
      </c>
      <c r="C19" s="39" t="s">
        <v>84</v>
      </c>
      <c r="D19" s="40" t="s">
        <v>85</v>
      </c>
      <c r="E19" s="28" t="s">
        <v>48</v>
      </c>
      <c r="F19" s="46" t="s">
        <v>193</v>
      </c>
      <c r="G19" s="40" t="s">
        <v>194</v>
      </c>
      <c r="H19" s="39" t="s">
        <v>244</v>
      </c>
      <c r="I19" s="39" t="s">
        <v>245</v>
      </c>
      <c r="J19" s="40" t="s">
        <v>246</v>
      </c>
      <c r="K19" s="39" t="s">
        <v>422</v>
      </c>
      <c r="L19" s="40" t="s">
        <v>423</v>
      </c>
      <c r="M19" s="52" t="s">
        <v>211</v>
      </c>
      <c r="N19" s="39" t="s">
        <v>218</v>
      </c>
      <c r="O19" s="39" t="s">
        <v>219</v>
      </c>
      <c r="P19" s="40" t="s">
        <v>249</v>
      </c>
      <c r="Q19" s="40" t="s">
        <v>250</v>
      </c>
      <c r="R19" s="39" t="s">
        <v>251</v>
      </c>
      <c r="S19" s="39" t="s">
        <v>56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8" t="s">
        <v>33</v>
      </c>
      <c r="AB19" s="97" t="s">
        <v>44</v>
      </c>
      <c r="AC19" s="97" t="s">
        <v>15</v>
      </c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3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29.0</v>
      </c>
      <c r="C20" s="50" t="s">
        <v>84</v>
      </c>
      <c r="D20" s="51" t="s">
        <v>85</v>
      </c>
      <c r="E20" s="29" t="s">
        <v>41</v>
      </c>
      <c r="F20" s="46" t="s">
        <v>193</v>
      </c>
      <c r="G20" s="51" t="s">
        <v>194</v>
      </c>
      <c r="H20" s="50" t="s">
        <v>244</v>
      </c>
      <c r="I20" s="50" t="s">
        <v>245</v>
      </c>
      <c r="J20" s="51" t="s">
        <v>246</v>
      </c>
      <c r="K20" s="50" t="s">
        <v>247</v>
      </c>
      <c r="L20" s="51" t="s">
        <v>248</v>
      </c>
      <c r="M20" s="52" t="s">
        <v>211</v>
      </c>
      <c r="N20" s="50" t="s">
        <v>218</v>
      </c>
      <c r="O20" s="50" t="s">
        <v>219</v>
      </c>
      <c r="P20" s="51" t="s">
        <v>249</v>
      </c>
      <c r="Q20" s="51" t="s">
        <v>250</v>
      </c>
      <c r="R20" s="50" t="s">
        <v>251</v>
      </c>
      <c r="S20" s="50" t="s">
        <v>206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2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30.0</v>
      </c>
      <c r="C21" s="39" t="s">
        <v>84</v>
      </c>
      <c r="D21" s="40" t="s">
        <v>85</v>
      </c>
      <c r="E21" s="28" t="s">
        <v>48</v>
      </c>
      <c r="F21" s="46" t="s">
        <v>193</v>
      </c>
      <c r="G21" s="40" t="s">
        <v>194</v>
      </c>
      <c r="H21" s="39" t="s">
        <v>244</v>
      </c>
      <c r="I21" s="39" t="s">
        <v>245</v>
      </c>
      <c r="J21" s="40" t="s">
        <v>246</v>
      </c>
      <c r="K21" s="39" t="s">
        <v>435</v>
      </c>
      <c r="L21" s="40" t="s">
        <v>436</v>
      </c>
      <c r="M21" s="47" t="s">
        <v>200</v>
      </c>
      <c r="N21" s="39" t="s">
        <v>218</v>
      </c>
      <c r="O21" s="39" t="s">
        <v>219</v>
      </c>
      <c r="P21" s="40" t="s">
        <v>249</v>
      </c>
      <c r="Q21" s="40" t="s">
        <v>250</v>
      </c>
      <c r="R21" s="39" t="s">
        <v>251</v>
      </c>
      <c r="S21" s="39" t="s">
        <v>437</v>
      </c>
      <c r="T21" s="97" t="s">
        <v>15</v>
      </c>
      <c r="U21" s="44" t="s">
        <v>36</v>
      </c>
      <c r="V21" s="97" t="s">
        <v>67</v>
      </c>
      <c r="W21" s="97"/>
      <c r="X21" s="44" t="s">
        <v>36</v>
      </c>
      <c r="Y21" s="97" t="s">
        <v>67</v>
      </c>
      <c r="Z21" s="97"/>
      <c r="AA21" s="44" t="s">
        <v>36</v>
      </c>
      <c r="AB21" s="97" t="s">
        <v>67</v>
      </c>
      <c r="AC21" s="97"/>
      <c r="AD21" s="48" t="s">
        <v>33</v>
      </c>
      <c r="AE21" s="97" t="s">
        <v>44</v>
      </c>
      <c r="AF21" s="97" t="s">
        <v>15</v>
      </c>
      <c r="AG21" s="48" t="s">
        <v>33</v>
      </c>
      <c r="AH21" s="97" t="s">
        <v>44</v>
      </c>
      <c r="AI21" s="97" t="s">
        <v>15</v>
      </c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31.0</v>
      </c>
      <c r="C22" s="50" t="s">
        <v>84</v>
      </c>
      <c r="D22" s="51" t="s">
        <v>85</v>
      </c>
      <c r="E22" s="31" t="s">
        <v>69</v>
      </c>
      <c r="F22" s="46" t="s">
        <v>193</v>
      </c>
      <c r="G22" s="51" t="s">
        <v>194</v>
      </c>
      <c r="H22" s="50" t="s">
        <v>244</v>
      </c>
      <c r="I22" s="50" t="s">
        <v>245</v>
      </c>
      <c r="J22" s="51" t="s">
        <v>246</v>
      </c>
      <c r="K22" s="50" t="s">
        <v>593</v>
      </c>
      <c r="L22" s="51" t="s">
        <v>594</v>
      </c>
      <c r="M22" s="48" t="s">
        <v>434</v>
      </c>
      <c r="N22" s="50" t="s">
        <v>218</v>
      </c>
      <c r="O22" s="50" t="s">
        <v>219</v>
      </c>
      <c r="P22" s="51" t="s">
        <v>249</v>
      </c>
      <c r="Q22" s="51" t="s">
        <v>250</v>
      </c>
      <c r="R22" s="50" t="s">
        <v>251</v>
      </c>
      <c r="S22" s="50" t="s">
        <v>69</v>
      </c>
      <c r="T22" s="97" t="s">
        <v>15</v>
      </c>
      <c r="U22" s="48" t="s">
        <v>33</v>
      </c>
      <c r="V22" s="97" t="s">
        <v>44</v>
      </c>
      <c r="W22" s="97" t="s">
        <v>15</v>
      </c>
      <c r="X22" s="48" t="s">
        <v>33</v>
      </c>
      <c r="Y22" s="97" t="s">
        <v>44</v>
      </c>
      <c r="Z22" s="97" t="s">
        <v>15</v>
      </c>
      <c r="AA22" s="44" t="s">
        <v>36</v>
      </c>
      <c r="AB22" s="97" t="s">
        <v>67</v>
      </c>
      <c r="AC22" s="97"/>
      <c r="AD22" s="44" t="s">
        <v>36</v>
      </c>
      <c r="AE22" s="97" t="s">
        <v>67</v>
      </c>
      <c r="AF22" s="97"/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2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32.0</v>
      </c>
      <c r="C23" s="39" t="s">
        <v>84</v>
      </c>
      <c r="D23" s="40" t="s">
        <v>85</v>
      </c>
      <c r="E23" s="28" t="s">
        <v>48</v>
      </c>
      <c r="F23" s="46" t="s">
        <v>193</v>
      </c>
      <c r="G23" s="40" t="s">
        <v>194</v>
      </c>
      <c r="H23" s="39" t="s">
        <v>252</v>
      </c>
      <c r="I23" s="39" t="s">
        <v>253</v>
      </c>
      <c r="J23" s="40" t="s">
        <v>254</v>
      </c>
      <c r="K23" s="39" t="s">
        <v>446</v>
      </c>
      <c r="L23" s="40" t="s">
        <v>447</v>
      </c>
      <c r="M23" s="52" t="s">
        <v>211</v>
      </c>
      <c r="N23" s="39" t="s">
        <v>218</v>
      </c>
      <c r="O23" s="39" t="s">
        <v>219</v>
      </c>
      <c r="P23" s="40" t="s">
        <v>257</v>
      </c>
      <c r="Q23" s="40" t="s">
        <v>258</v>
      </c>
      <c r="R23" s="39" t="s">
        <v>260</v>
      </c>
      <c r="S23" s="39" t="s">
        <v>56</v>
      </c>
      <c r="T23" s="97" t="s">
        <v>15</v>
      </c>
      <c r="U23" s="44" t="s">
        <v>36</v>
      </c>
      <c r="V23" s="97" t="s">
        <v>67</v>
      </c>
      <c r="W23" s="97"/>
      <c r="X23" s="48" t="s">
        <v>33</v>
      </c>
      <c r="Y23" s="97" t="s">
        <v>44</v>
      </c>
      <c r="Z23" s="97" t="s">
        <v>15</v>
      </c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33.0</v>
      </c>
      <c r="C24" s="50" t="s">
        <v>84</v>
      </c>
      <c r="D24" s="51" t="s">
        <v>85</v>
      </c>
      <c r="E24" s="29" t="s">
        <v>41</v>
      </c>
      <c r="F24" s="46" t="s">
        <v>193</v>
      </c>
      <c r="G24" s="51" t="s">
        <v>194</v>
      </c>
      <c r="H24" s="50" t="s">
        <v>252</v>
      </c>
      <c r="I24" s="50" t="s">
        <v>253</v>
      </c>
      <c r="J24" s="51" t="s">
        <v>254</v>
      </c>
      <c r="K24" s="50" t="s">
        <v>255</v>
      </c>
      <c r="L24" s="51" t="s">
        <v>256</v>
      </c>
      <c r="M24" s="52" t="s">
        <v>211</v>
      </c>
      <c r="N24" s="50" t="s">
        <v>218</v>
      </c>
      <c r="O24" s="50" t="s">
        <v>219</v>
      </c>
      <c r="P24" s="51" t="s">
        <v>257</v>
      </c>
      <c r="Q24" s="51" t="s">
        <v>258</v>
      </c>
      <c r="R24" s="50" t="s">
        <v>260</v>
      </c>
      <c r="S24" s="50" t="s">
        <v>206</v>
      </c>
      <c r="T24" s="97" t="s">
        <v>15</v>
      </c>
      <c r="U24" s="48" t="s">
        <v>33</v>
      </c>
      <c r="V24" s="97" t="s">
        <v>44</v>
      </c>
      <c r="W24" s="97" t="s">
        <v>15</v>
      </c>
      <c r="X24" s="44" t="s">
        <v>36</v>
      </c>
      <c r="Y24" s="97" t="s">
        <v>67</v>
      </c>
      <c r="Z24" s="97"/>
      <c r="AA24" s="44" t="s">
        <v>36</v>
      </c>
      <c r="AB24" s="97" t="s">
        <v>67</v>
      </c>
      <c r="AC24" s="97"/>
      <c r="AD24" s="44" t="s">
        <v>36</v>
      </c>
      <c r="AE24" s="97" t="s">
        <v>67</v>
      </c>
      <c r="AF24" s="97"/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1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34.0</v>
      </c>
      <c r="C25" s="39" t="s">
        <v>84</v>
      </c>
      <c r="D25" s="40" t="s">
        <v>85</v>
      </c>
      <c r="E25" s="28" t="s">
        <v>48</v>
      </c>
      <c r="F25" s="46" t="s">
        <v>193</v>
      </c>
      <c r="G25" s="40" t="s">
        <v>194</v>
      </c>
      <c r="H25" s="39" t="s">
        <v>252</v>
      </c>
      <c r="I25" s="39" t="s">
        <v>253</v>
      </c>
      <c r="J25" s="40" t="s">
        <v>254</v>
      </c>
      <c r="K25" s="39" t="s">
        <v>459</v>
      </c>
      <c r="L25" s="40" t="s">
        <v>460</v>
      </c>
      <c r="M25" s="47" t="s">
        <v>200</v>
      </c>
      <c r="N25" s="39" t="s">
        <v>218</v>
      </c>
      <c r="O25" s="39" t="s">
        <v>219</v>
      </c>
      <c r="P25" s="40" t="s">
        <v>257</v>
      </c>
      <c r="Q25" s="40" t="s">
        <v>258</v>
      </c>
      <c r="R25" s="39" t="s">
        <v>260</v>
      </c>
      <c r="S25" s="39" t="s">
        <v>225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8" t="s">
        <v>33</v>
      </c>
      <c r="AB25" s="97" t="s">
        <v>44</v>
      </c>
      <c r="AC25" s="97" t="s">
        <v>15</v>
      </c>
      <c r="AD25" s="44" t="s">
        <v>36</v>
      </c>
      <c r="AE25" s="97" t="s">
        <v>67</v>
      </c>
      <c r="AF25" s="97"/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2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35.0</v>
      </c>
      <c r="C26" s="50" t="s">
        <v>84</v>
      </c>
      <c r="D26" s="51" t="s">
        <v>85</v>
      </c>
      <c r="E26" s="31" t="s">
        <v>69</v>
      </c>
      <c r="F26" s="46" t="s">
        <v>193</v>
      </c>
      <c r="G26" s="51" t="s">
        <v>194</v>
      </c>
      <c r="H26" s="50" t="s">
        <v>252</v>
      </c>
      <c r="I26" s="50" t="s">
        <v>253</v>
      </c>
      <c r="J26" s="51" t="s">
        <v>254</v>
      </c>
      <c r="K26" s="50" t="s">
        <v>629</v>
      </c>
      <c r="L26" s="51" t="s">
        <v>630</v>
      </c>
      <c r="M26" s="48" t="s">
        <v>434</v>
      </c>
      <c r="N26" s="50" t="s">
        <v>218</v>
      </c>
      <c r="O26" s="50" t="s">
        <v>219</v>
      </c>
      <c r="P26" s="51" t="s">
        <v>257</v>
      </c>
      <c r="Q26" s="51" t="s">
        <v>258</v>
      </c>
      <c r="R26" s="50" t="s">
        <v>260</v>
      </c>
      <c r="S26" s="50" t="s">
        <v>69</v>
      </c>
      <c r="T26" s="97" t="s">
        <v>15</v>
      </c>
      <c r="U26" s="48" t="s">
        <v>33</v>
      </c>
      <c r="V26" s="97" t="s">
        <v>44</v>
      </c>
      <c r="W26" s="97" t="s">
        <v>15</v>
      </c>
      <c r="X26" s="48" t="s">
        <v>33</v>
      </c>
      <c r="Y26" s="97" t="s">
        <v>44</v>
      </c>
      <c r="Z26" s="97" t="s">
        <v>15</v>
      </c>
      <c r="AA26" s="44" t="s">
        <v>36</v>
      </c>
      <c r="AB26" s="97" t="s">
        <v>67</v>
      </c>
      <c r="AC26" s="97"/>
      <c r="AD26" s="44" t="s">
        <v>36</v>
      </c>
      <c r="AE26" s="97" t="s">
        <v>67</v>
      </c>
      <c r="AF26" s="97"/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2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36.0</v>
      </c>
      <c r="C27" s="39" t="s">
        <v>84</v>
      </c>
      <c r="D27" s="40" t="s">
        <v>85</v>
      </c>
      <c r="E27" s="28" t="s">
        <v>48</v>
      </c>
      <c r="F27" s="46" t="s">
        <v>193</v>
      </c>
      <c r="G27" s="40" t="s">
        <v>194</v>
      </c>
      <c r="H27" s="39" t="s">
        <v>470</v>
      </c>
      <c r="I27" s="39" t="s">
        <v>471</v>
      </c>
      <c r="J27" s="40" t="s">
        <v>472</v>
      </c>
      <c r="K27" s="39" t="s">
        <v>473</v>
      </c>
      <c r="L27" s="40" t="s">
        <v>474</v>
      </c>
      <c r="M27" s="52" t="s">
        <v>211</v>
      </c>
      <c r="N27" s="39" t="s">
        <v>218</v>
      </c>
      <c r="O27" s="39" t="s">
        <v>219</v>
      </c>
      <c r="P27" s="40" t="s">
        <v>475</v>
      </c>
      <c r="Q27" s="40" t="s">
        <v>476</v>
      </c>
      <c r="R27" s="39" t="s">
        <v>56</v>
      </c>
      <c r="S27" s="39" t="s">
        <v>56</v>
      </c>
      <c r="T27" s="97" t="s">
        <v>15</v>
      </c>
      <c r="U27" s="44" t="s">
        <v>36</v>
      </c>
      <c r="V27" s="97" t="s">
        <v>67</v>
      </c>
      <c r="W27" s="97"/>
      <c r="X27" s="48" t="s">
        <v>33</v>
      </c>
      <c r="Y27" s="97" t="s">
        <v>44</v>
      </c>
      <c r="Z27" s="97" t="s">
        <v>15</v>
      </c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37.0</v>
      </c>
      <c r="C28" s="50" t="s">
        <v>84</v>
      </c>
      <c r="D28" s="51" t="s">
        <v>85</v>
      </c>
      <c r="E28" s="28" t="s">
        <v>48</v>
      </c>
      <c r="F28" s="46" t="s">
        <v>193</v>
      </c>
      <c r="G28" s="51" t="s">
        <v>194</v>
      </c>
      <c r="H28" s="50" t="s">
        <v>470</v>
      </c>
      <c r="I28" s="50" t="s">
        <v>471</v>
      </c>
      <c r="J28" s="51" t="s">
        <v>472</v>
      </c>
      <c r="K28" s="50" t="s">
        <v>486</v>
      </c>
      <c r="L28" s="51" t="s">
        <v>487</v>
      </c>
      <c r="M28" s="56" t="s">
        <v>217</v>
      </c>
      <c r="N28" s="50" t="s">
        <v>218</v>
      </c>
      <c r="O28" s="50" t="s">
        <v>219</v>
      </c>
      <c r="P28" s="51" t="s">
        <v>475</v>
      </c>
      <c r="Q28" s="51" t="s">
        <v>476</v>
      </c>
      <c r="R28" s="50" t="s">
        <v>56</v>
      </c>
      <c r="S28" s="50" t="s">
        <v>56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4" t="s">
        <v>36</v>
      </c>
      <c r="AB28" s="97" t="s">
        <v>67</v>
      </c>
      <c r="AC28" s="97"/>
      <c r="AD28" s="44" t="s">
        <v>36</v>
      </c>
      <c r="AE28" s="97" t="s">
        <v>67</v>
      </c>
      <c r="AF28" s="97"/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1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38.0</v>
      </c>
      <c r="C29" s="39" t="s">
        <v>84</v>
      </c>
      <c r="D29" s="40" t="s">
        <v>85</v>
      </c>
      <c r="E29" s="31" t="s">
        <v>69</v>
      </c>
      <c r="F29" s="46" t="s">
        <v>193</v>
      </c>
      <c r="G29" s="40" t="s">
        <v>194</v>
      </c>
      <c r="H29" s="39" t="s">
        <v>470</v>
      </c>
      <c r="I29" s="39" t="s">
        <v>471</v>
      </c>
      <c r="J29" s="40" t="s">
        <v>472</v>
      </c>
      <c r="K29" s="39" t="s">
        <v>671</v>
      </c>
      <c r="L29" s="40" t="s">
        <v>672</v>
      </c>
      <c r="M29" s="48" t="s">
        <v>434</v>
      </c>
      <c r="N29" s="39" t="s">
        <v>218</v>
      </c>
      <c r="O29" s="39" t="s">
        <v>219</v>
      </c>
      <c r="P29" s="40" t="s">
        <v>475</v>
      </c>
      <c r="Q29" s="40" t="s">
        <v>476</v>
      </c>
      <c r="R29" s="39" t="s">
        <v>56</v>
      </c>
      <c r="S29" s="39" t="s">
        <v>69</v>
      </c>
      <c r="T29" s="97" t="s">
        <v>15</v>
      </c>
      <c r="U29" s="44" t="s">
        <v>36</v>
      </c>
      <c r="V29" s="97" t="s">
        <v>67</v>
      </c>
      <c r="W29" s="97"/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2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39.0</v>
      </c>
      <c r="C30" s="50" t="s">
        <v>84</v>
      </c>
      <c r="D30" s="51" t="s">
        <v>85</v>
      </c>
      <c r="E30" s="28" t="s">
        <v>48</v>
      </c>
      <c r="F30" s="46" t="s">
        <v>193</v>
      </c>
      <c r="G30" s="51" t="s">
        <v>194</v>
      </c>
      <c r="H30" s="50" t="s">
        <v>488</v>
      </c>
      <c r="I30" s="50" t="s">
        <v>489</v>
      </c>
      <c r="J30" s="51" t="s">
        <v>490</v>
      </c>
      <c r="K30" s="50" t="s">
        <v>491</v>
      </c>
      <c r="L30" s="51" t="s">
        <v>492</v>
      </c>
      <c r="M30" s="47" t="s">
        <v>200</v>
      </c>
      <c r="N30" s="50" t="s">
        <v>493</v>
      </c>
      <c r="O30" s="50" t="s">
        <v>219</v>
      </c>
      <c r="P30" s="51" t="s">
        <v>494</v>
      </c>
      <c r="Q30" s="51" t="s">
        <v>495</v>
      </c>
      <c r="R30" s="50" t="s">
        <v>205</v>
      </c>
      <c r="S30" s="50" t="s">
        <v>53</v>
      </c>
      <c r="T30" s="97" t="s">
        <v>15</v>
      </c>
      <c r="U30" s="44" t="s">
        <v>36</v>
      </c>
      <c r="V30" s="97" t="s">
        <v>67</v>
      </c>
      <c r="W30" s="97"/>
      <c r="X30" s="48" t="s">
        <v>33</v>
      </c>
      <c r="Y30" s="97" t="s">
        <v>44</v>
      </c>
      <c r="Z30" s="97" t="s">
        <v>15</v>
      </c>
      <c r="AA30" s="48" t="s">
        <v>33</v>
      </c>
      <c r="AB30" s="97" t="s">
        <v>44</v>
      </c>
      <c r="AC30" s="97" t="s">
        <v>15</v>
      </c>
      <c r="AD30" s="44" t="s">
        <v>36</v>
      </c>
      <c r="AE30" s="97" t="s">
        <v>67</v>
      </c>
      <c r="AF30" s="97"/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2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40.0</v>
      </c>
      <c r="C31" s="39" t="s">
        <v>84</v>
      </c>
      <c r="D31" s="40" t="s">
        <v>85</v>
      </c>
      <c r="E31" s="28" t="s">
        <v>48</v>
      </c>
      <c r="F31" s="46" t="s">
        <v>193</v>
      </c>
      <c r="G31" s="40" t="s">
        <v>194</v>
      </c>
      <c r="H31" s="39" t="s">
        <v>488</v>
      </c>
      <c r="I31" s="39" t="s">
        <v>489</v>
      </c>
      <c r="J31" s="40" t="s">
        <v>490</v>
      </c>
      <c r="K31" s="39" t="s">
        <v>504</v>
      </c>
      <c r="L31" s="40" t="s">
        <v>505</v>
      </c>
      <c r="M31" s="47" t="s">
        <v>200</v>
      </c>
      <c r="N31" s="39" t="s">
        <v>493</v>
      </c>
      <c r="O31" s="39" t="s">
        <v>219</v>
      </c>
      <c r="P31" s="40" t="s">
        <v>494</v>
      </c>
      <c r="Q31" s="40" t="s">
        <v>495</v>
      </c>
      <c r="R31" s="39" t="s">
        <v>205</v>
      </c>
      <c r="S31" s="39" t="s">
        <v>56</v>
      </c>
      <c r="T31" s="97" t="s">
        <v>15</v>
      </c>
      <c r="U31" s="44" t="s">
        <v>36</v>
      </c>
      <c r="V31" s="97" t="s">
        <v>67</v>
      </c>
      <c r="W31" s="97"/>
      <c r="X31" s="48" t="s">
        <v>33</v>
      </c>
      <c r="Y31" s="97" t="s">
        <v>44</v>
      </c>
      <c r="Z31" s="97" t="s">
        <v>15</v>
      </c>
      <c r="AA31" s="44" t="s">
        <v>36</v>
      </c>
      <c r="AB31" s="97" t="s">
        <v>67</v>
      </c>
      <c r="AC31" s="97"/>
      <c r="AD31" s="48" t="s">
        <v>33</v>
      </c>
      <c r="AE31" s="97" t="s">
        <v>44</v>
      </c>
      <c r="AF31" s="97" t="s">
        <v>15</v>
      </c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2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41.0</v>
      </c>
      <c r="C32" s="50" t="s">
        <v>84</v>
      </c>
      <c r="D32" s="51" t="s">
        <v>85</v>
      </c>
      <c r="E32" s="28" t="s">
        <v>48</v>
      </c>
      <c r="F32" s="46" t="s">
        <v>193</v>
      </c>
      <c r="G32" s="51" t="s">
        <v>194</v>
      </c>
      <c r="H32" s="50" t="s">
        <v>488</v>
      </c>
      <c r="I32" s="50" t="s">
        <v>489</v>
      </c>
      <c r="J32" s="51" t="s">
        <v>490</v>
      </c>
      <c r="K32" s="50" t="s">
        <v>514</v>
      </c>
      <c r="L32" s="51" t="s">
        <v>515</v>
      </c>
      <c r="M32" s="52" t="s">
        <v>211</v>
      </c>
      <c r="N32" s="50" t="s">
        <v>493</v>
      </c>
      <c r="O32" s="50" t="s">
        <v>219</v>
      </c>
      <c r="P32" s="51" t="s">
        <v>494</v>
      </c>
      <c r="Q32" s="51" t="s">
        <v>495</v>
      </c>
      <c r="R32" s="50" t="s">
        <v>205</v>
      </c>
      <c r="S32" s="50" t="s">
        <v>56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4" t="s">
        <v>36</v>
      </c>
      <c r="AB32" s="97" t="s">
        <v>67</v>
      </c>
      <c r="AC32" s="97"/>
      <c r="AD32" s="44" t="s">
        <v>36</v>
      </c>
      <c r="AE32" s="97" t="s">
        <v>67</v>
      </c>
      <c r="AF32" s="97"/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1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42.0</v>
      </c>
      <c r="C33" s="39" t="s">
        <v>84</v>
      </c>
      <c r="D33" s="40" t="s">
        <v>85</v>
      </c>
      <c r="E33" s="31" t="s">
        <v>69</v>
      </c>
      <c r="F33" s="46" t="s">
        <v>193</v>
      </c>
      <c r="G33" s="40" t="s">
        <v>194</v>
      </c>
      <c r="H33" s="39" t="s">
        <v>488</v>
      </c>
      <c r="I33" s="39" t="s">
        <v>489</v>
      </c>
      <c r="J33" s="40" t="s">
        <v>490</v>
      </c>
      <c r="K33" s="39" t="s">
        <v>710</v>
      </c>
      <c r="L33" s="40" t="s">
        <v>711</v>
      </c>
      <c r="M33" s="48" t="s">
        <v>434</v>
      </c>
      <c r="N33" s="39" t="s">
        <v>493</v>
      </c>
      <c r="O33" s="39" t="s">
        <v>219</v>
      </c>
      <c r="P33" s="40" t="s">
        <v>494</v>
      </c>
      <c r="Q33" s="40" t="s">
        <v>495</v>
      </c>
      <c r="R33" s="39" t="s">
        <v>205</v>
      </c>
      <c r="S33" s="39" t="s">
        <v>69</v>
      </c>
      <c r="T33" s="97" t="s">
        <v>15</v>
      </c>
      <c r="U33" s="44" t="s">
        <v>36</v>
      </c>
      <c r="V33" s="97" t="s">
        <v>67</v>
      </c>
      <c r="W33" s="97"/>
      <c r="X33" s="48" t="s">
        <v>33</v>
      </c>
      <c r="Y33" s="97" t="s">
        <v>44</v>
      </c>
      <c r="Z33" s="97" t="s">
        <v>15</v>
      </c>
      <c r="AA33" s="44" t="s">
        <v>36</v>
      </c>
      <c r="AB33" s="97" t="s">
        <v>67</v>
      </c>
      <c r="AC33" s="97"/>
      <c r="AD33" s="44" t="s">
        <v>36</v>
      </c>
      <c r="AE33" s="97" t="s">
        <v>67</v>
      </c>
      <c r="AF33" s="97"/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1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43.0</v>
      </c>
      <c r="C34" s="50" t="s">
        <v>84</v>
      </c>
      <c r="D34" s="51" t="s">
        <v>85</v>
      </c>
      <c r="E34" s="28" t="s">
        <v>48</v>
      </c>
      <c r="F34" s="46" t="s">
        <v>193</v>
      </c>
      <c r="G34" s="51" t="s">
        <v>194</v>
      </c>
      <c r="H34" s="50" t="s">
        <v>530</v>
      </c>
      <c r="I34" s="50" t="s">
        <v>531</v>
      </c>
      <c r="J34" s="51" t="s">
        <v>532</v>
      </c>
      <c r="K34" s="50" t="s">
        <v>533</v>
      </c>
      <c r="L34" s="51" t="s">
        <v>534</v>
      </c>
      <c r="M34" s="47" t="s">
        <v>200</v>
      </c>
      <c r="N34" s="50" t="s">
        <v>218</v>
      </c>
      <c r="O34" s="50" t="s">
        <v>535</v>
      </c>
      <c r="P34" s="51" t="s">
        <v>536</v>
      </c>
      <c r="Q34" s="51" t="s">
        <v>537</v>
      </c>
      <c r="R34" s="50" t="s">
        <v>205</v>
      </c>
      <c r="S34" s="50" t="s">
        <v>53</v>
      </c>
      <c r="T34" s="97" t="s">
        <v>15</v>
      </c>
      <c r="U34" s="44" t="s">
        <v>36</v>
      </c>
      <c r="V34" s="97" t="s">
        <v>67</v>
      </c>
      <c r="W34" s="97"/>
      <c r="X34" s="48" t="s">
        <v>33</v>
      </c>
      <c r="Y34" s="97" t="s">
        <v>44</v>
      </c>
      <c r="Z34" s="97" t="s">
        <v>15</v>
      </c>
      <c r="AA34" s="48" t="s">
        <v>33</v>
      </c>
      <c r="AB34" s="97" t="s">
        <v>44</v>
      </c>
      <c r="AC34" s="97" t="s">
        <v>15</v>
      </c>
      <c r="AD34" s="44" t="s">
        <v>36</v>
      </c>
      <c r="AE34" s="97" t="s">
        <v>67</v>
      </c>
      <c r="AF34" s="97"/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2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44.0</v>
      </c>
      <c r="C35" s="39" t="s">
        <v>84</v>
      </c>
      <c r="D35" s="40" t="s">
        <v>85</v>
      </c>
      <c r="E35" s="28" t="s">
        <v>48</v>
      </c>
      <c r="F35" s="46" t="s">
        <v>193</v>
      </c>
      <c r="G35" s="40" t="s">
        <v>194</v>
      </c>
      <c r="H35" s="39" t="s">
        <v>530</v>
      </c>
      <c r="I35" s="39" t="s">
        <v>531</v>
      </c>
      <c r="J35" s="40" t="s">
        <v>532</v>
      </c>
      <c r="K35" s="39" t="s">
        <v>545</v>
      </c>
      <c r="L35" s="40" t="s">
        <v>546</v>
      </c>
      <c r="M35" s="47" t="s">
        <v>200</v>
      </c>
      <c r="N35" s="39" t="s">
        <v>218</v>
      </c>
      <c r="O35" s="39" t="s">
        <v>535</v>
      </c>
      <c r="P35" s="40" t="s">
        <v>536</v>
      </c>
      <c r="Q35" s="40" t="s">
        <v>537</v>
      </c>
      <c r="R35" s="39" t="s">
        <v>205</v>
      </c>
      <c r="S35" s="39" t="s">
        <v>56</v>
      </c>
      <c r="T35" s="97" t="s">
        <v>15</v>
      </c>
      <c r="U35" s="44" t="s">
        <v>36</v>
      </c>
      <c r="V35" s="97" t="s">
        <v>67</v>
      </c>
      <c r="W35" s="97"/>
      <c r="X35" s="48" t="s">
        <v>33</v>
      </c>
      <c r="Y35" s="97" t="s">
        <v>44</v>
      </c>
      <c r="Z35" s="97" t="s">
        <v>15</v>
      </c>
      <c r="AA35" s="44" t="s">
        <v>36</v>
      </c>
      <c r="AB35" s="97" t="s">
        <v>67</v>
      </c>
      <c r="AC35" s="97"/>
      <c r="AD35" s="48" t="s">
        <v>33</v>
      </c>
      <c r="AE35" s="97" t="s">
        <v>44</v>
      </c>
      <c r="AF35" s="97" t="s">
        <v>15</v>
      </c>
      <c r="AG35" s="44" t="s">
        <v>36</v>
      </c>
      <c r="AH35" s="97" t="s">
        <v>67</v>
      </c>
      <c r="AI35" s="97"/>
      <c r="AJ35" s="48" t="s">
        <v>33</v>
      </c>
      <c r="AK35" s="97" t="s">
        <v>44</v>
      </c>
      <c r="AL35" s="97" t="s">
        <v>15</v>
      </c>
      <c r="AM35" s="39">
        <f t="shared" si="1"/>
        <v>3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45.0</v>
      </c>
      <c r="C36" s="50" t="s">
        <v>84</v>
      </c>
      <c r="D36" s="51" t="s">
        <v>85</v>
      </c>
      <c r="E36" s="28" t="s">
        <v>48</v>
      </c>
      <c r="F36" s="46" t="s">
        <v>193</v>
      </c>
      <c r="G36" s="51" t="s">
        <v>194</v>
      </c>
      <c r="H36" s="50" t="s">
        <v>530</v>
      </c>
      <c r="I36" s="50" t="s">
        <v>531</v>
      </c>
      <c r="J36" s="51" t="s">
        <v>532</v>
      </c>
      <c r="K36" s="50" t="s">
        <v>547</v>
      </c>
      <c r="L36" s="51" t="s">
        <v>548</v>
      </c>
      <c r="M36" s="47" t="s">
        <v>200</v>
      </c>
      <c r="N36" s="50" t="s">
        <v>218</v>
      </c>
      <c r="O36" s="50" t="s">
        <v>535</v>
      </c>
      <c r="P36" s="51" t="s">
        <v>536</v>
      </c>
      <c r="Q36" s="51" t="s">
        <v>537</v>
      </c>
      <c r="R36" s="50" t="s">
        <v>205</v>
      </c>
      <c r="S36" s="50" t="s">
        <v>56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4" t="s">
        <v>36</v>
      </c>
      <c r="AB36" s="97" t="s">
        <v>67</v>
      </c>
      <c r="AC36" s="97"/>
      <c r="AD36" s="48" t="s">
        <v>33</v>
      </c>
      <c r="AE36" s="97" t="s">
        <v>44</v>
      </c>
      <c r="AF36" s="97" t="s">
        <v>15</v>
      </c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2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46.0</v>
      </c>
      <c r="C37" s="39" t="s">
        <v>84</v>
      </c>
      <c r="D37" s="40" t="s">
        <v>85</v>
      </c>
      <c r="E37" s="31" t="s">
        <v>69</v>
      </c>
      <c r="F37" s="46" t="s">
        <v>193</v>
      </c>
      <c r="G37" s="40" t="s">
        <v>194</v>
      </c>
      <c r="H37" s="39" t="s">
        <v>530</v>
      </c>
      <c r="I37" s="39" t="s">
        <v>531</v>
      </c>
      <c r="J37" s="40" t="s">
        <v>532</v>
      </c>
      <c r="K37" s="39" t="s">
        <v>739</v>
      </c>
      <c r="L37" s="40" t="s">
        <v>740</v>
      </c>
      <c r="M37" s="48" t="s">
        <v>434</v>
      </c>
      <c r="N37" s="39" t="s">
        <v>218</v>
      </c>
      <c r="O37" s="39" t="s">
        <v>535</v>
      </c>
      <c r="P37" s="40" t="s">
        <v>536</v>
      </c>
      <c r="Q37" s="40" t="s">
        <v>537</v>
      </c>
      <c r="R37" s="39" t="s">
        <v>205</v>
      </c>
      <c r="S37" s="39" t="s">
        <v>69</v>
      </c>
      <c r="T37" s="97" t="s">
        <v>15</v>
      </c>
      <c r="U37" s="44" t="s">
        <v>36</v>
      </c>
      <c r="V37" s="97" t="s">
        <v>67</v>
      </c>
      <c r="W37" s="97"/>
      <c r="X37" s="48" t="s">
        <v>33</v>
      </c>
      <c r="Y37" s="97" t="s">
        <v>44</v>
      </c>
      <c r="Z37" s="97" t="s">
        <v>15</v>
      </c>
      <c r="AA37" s="44" t="s">
        <v>36</v>
      </c>
      <c r="AB37" s="97" t="s">
        <v>67</v>
      </c>
      <c r="AC37" s="97"/>
      <c r="AD37" s="44" t="s">
        <v>36</v>
      </c>
      <c r="AE37" s="97" t="s">
        <v>67</v>
      </c>
      <c r="AF37" s="97"/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1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47.0</v>
      </c>
      <c r="C38" s="50" t="s">
        <v>84</v>
      </c>
      <c r="D38" s="51" t="s">
        <v>85</v>
      </c>
      <c r="E38" s="28" t="s">
        <v>48</v>
      </c>
      <c r="F38" s="46" t="s">
        <v>193</v>
      </c>
      <c r="G38" s="51" t="s">
        <v>194</v>
      </c>
      <c r="H38" s="50" t="s">
        <v>551</v>
      </c>
      <c r="I38" s="50" t="s">
        <v>552</v>
      </c>
      <c r="J38" s="51" t="s">
        <v>553</v>
      </c>
      <c r="K38" s="50" t="s">
        <v>554</v>
      </c>
      <c r="L38" s="51" t="s">
        <v>555</v>
      </c>
      <c r="M38" s="47" t="s">
        <v>200</v>
      </c>
      <c r="N38" s="50" t="s">
        <v>218</v>
      </c>
      <c r="O38" s="50" t="s">
        <v>556</v>
      </c>
      <c r="P38" s="51" t="s">
        <v>557</v>
      </c>
      <c r="Q38" s="51" t="s">
        <v>558</v>
      </c>
      <c r="R38" s="50" t="s">
        <v>205</v>
      </c>
      <c r="S38" s="50" t="s">
        <v>53</v>
      </c>
      <c r="T38" s="97" t="s">
        <v>15</v>
      </c>
      <c r="U38" s="44" t="s">
        <v>36</v>
      </c>
      <c r="V38" s="97" t="s">
        <v>67</v>
      </c>
      <c r="W38" s="97"/>
      <c r="X38" s="48" t="s">
        <v>33</v>
      </c>
      <c r="Y38" s="97" t="s">
        <v>44</v>
      </c>
      <c r="Z38" s="97" t="s">
        <v>15</v>
      </c>
      <c r="AA38" s="48" t="s">
        <v>33</v>
      </c>
      <c r="AB38" s="97" t="s">
        <v>44</v>
      </c>
      <c r="AC38" s="97" t="s">
        <v>15</v>
      </c>
      <c r="AD38" s="44" t="s">
        <v>36</v>
      </c>
      <c r="AE38" s="97" t="s">
        <v>67</v>
      </c>
      <c r="AF38" s="97"/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2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48.0</v>
      </c>
      <c r="C39" s="39" t="s">
        <v>84</v>
      </c>
      <c r="D39" s="40" t="s">
        <v>85</v>
      </c>
      <c r="E39" s="28" t="s">
        <v>48</v>
      </c>
      <c r="F39" s="46" t="s">
        <v>193</v>
      </c>
      <c r="G39" s="40" t="s">
        <v>194</v>
      </c>
      <c r="H39" s="39" t="s">
        <v>551</v>
      </c>
      <c r="I39" s="39" t="s">
        <v>552</v>
      </c>
      <c r="J39" s="40" t="s">
        <v>553</v>
      </c>
      <c r="K39" s="39" t="s">
        <v>568</v>
      </c>
      <c r="L39" s="40" t="s">
        <v>569</v>
      </c>
      <c r="M39" s="47" t="s">
        <v>200</v>
      </c>
      <c r="N39" s="39" t="s">
        <v>218</v>
      </c>
      <c r="O39" s="39" t="s">
        <v>556</v>
      </c>
      <c r="P39" s="40" t="s">
        <v>557</v>
      </c>
      <c r="Q39" s="40" t="s">
        <v>558</v>
      </c>
      <c r="R39" s="39" t="s">
        <v>205</v>
      </c>
      <c r="S39" s="39" t="s">
        <v>56</v>
      </c>
      <c r="T39" s="97" t="s">
        <v>15</v>
      </c>
      <c r="U39" s="44" t="s">
        <v>36</v>
      </c>
      <c r="V39" s="97" t="s">
        <v>67</v>
      </c>
      <c r="W39" s="97"/>
      <c r="X39" s="48" t="s">
        <v>33</v>
      </c>
      <c r="Y39" s="97" t="s">
        <v>44</v>
      </c>
      <c r="Z39" s="97" t="s">
        <v>15</v>
      </c>
      <c r="AA39" s="44" t="s">
        <v>36</v>
      </c>
      <c r="AB39" s="97" t="s">
        <v>67</v>
      </c>
      <c r="AC39" s="97"/>
      <c r="AD39" s="44" t="s">
        <v>36</v>
      </c>
      <c r="AE39" s="97" t="s">
        <v>67</v>
      </c>
      <c r="AF39" s="97"/>
      <c r="AG39" s="44" t="s">
        <v>36</v>
      </c>
      <c r="AH39" s="97" t="s">
        <v>67</v>
      </c>
      <c r="AI39" s="97"/>
      <c r="AJ39" s="44" t="s">
        <v>36</v>
      </c>
      <c r="AK39" s="97" t="s">
        <v>67</v>
      </c>
      <c r="AL39" s="97"/>
      <c r="AM39" s="39">
        <f t="shared" si="1"/>
        <v>1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49.0</v>
      </c>
      <c r="C40" s="50" t="s">
        <v>84</v>
      </c>
      <c r="D40" s="51" t="s">
        <v>85</v>
      </c>
      <c r="E40" s="31" t="s">
        <v>69</v>
      </c>
      <c r="F40" s="46" t="s">
        <v>193</v>
      </c>
      <c r="G40" s="51" t="s">
        <v>194</v>
      </c>
      <c r="H40" s="50" t="s">
        <v>551</v>
      </c>
      <c r="I40" s="50" t="s">
        <v>552</v>
      </c>
      <c r="J40" s="51" t="s">
        <v>553</v>
      </c>
      <c r="K40" s="50" t="s">
        <v>769</v>
      </c>
      <c r="L40" s="51" t="s">
        <v>770</v>
      </c>
      <c r="M40" s="48" t="s">
        <v>434</v>
      </c>
      <c r="N40" s="50" t="s">
        <v>218</v>
      </c>
      <c r="O40" s="50" t="s">
        <v>556</v>
      </c>
      <c r="P40" s="51" t="s">
        <v>557</v>
      </c>
      <c r="Q40" s="51" t="s">
        <v>558</v>
      </c>
      <c r="R40" s="50" t="s">
        <v>205</v>
      </c>
      <c r="S40" s="50" t="s">
        <v>69</v>
      </c>
      <c r="T40" s="97" t="s">
        <v>15</v>
      </c>
      <c r="U40" s="44" t="s">
        <v>36</v>
      </c>
      <c r="V40" s="97" t="s">
        <v>67</v>
      </c>
      <c r="W40" s="97"/>
      <c r="X40" s="48" t="s">
        <v>33</v>
      </c>
      <c r="Y40" s="97" t="s">
        <v>44</v>
      </c>
      <c r="Z40" s="97" t="s">
        <v>15</v>
      </c>
      <c r="AA40" s="44" t="s">
        <v>36</v>
      </c>
      <c r="AB40" s="97" t="s">
        <v>67</v>
      </c>
      <c r="AC40" s="97"/>
      <c r="AD40" s="44" t="s">
        <v>36</v>
      </c>
      <c r="AE40" s="97" t="s">
        <v>67</v>
      </c>
      <c r="AF40" s="97"/>
      <c r="AG40" s="44" t="s">
        <v>36</v>
      </c>
      <c r="AH40" s="97" t="s">
        <v>67</v>
      </c>
      <c r="AI40" s="97"/>
      <c r="AJ40" s="44" t="s">
        <v>36</v>
      </c>
      <c r="AK40" s="97" t="s">
        <v>67</v>
      </c>
      <c r="AL40" s="97"/>
      <c r="AM40" s="50">
        <f t="shared" si="1"/>
        <v>1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50.0</v>
      </c>
      <c r="C41" s="39" t="s">
        <v>84</v>
      </c>
      <c r="D41" s="40" t="s">
        <v>85</v>
      </c>
      <c r="E41" s="28" t="s">
        <v>48</v>
      </c>
      <c r="F41" s="46" t="s">
        <v>193</v>
      </c>
      <c r="G41" s="40" t="s">
        <v>194</v>
      </c>
      <c r="H41" s="39" t="s">
        <v>570</v>
      </c>
      <c r="I41" s="39" t="s">
        <v>571</v>
      </c>
      <c r="J41" s="40" t="s">
        <v>572</v>
      </c>
      <c r="K41" s="39" t="s">
        <v>573</v>
      </c>
      <c r="L41" s="40" t="s">
        <v>574</v>
      </c>
      <c r="M41" s="47" t="s">
        <v>200</v>
      </c>
      <c r="N41" s="39" t="s">
        <v>218</v>
      </c>
      <c r="O41" s="39" t="s">
        <v>219</v>
      </c>
      <c r="P41" s="40" t="s">
        <v>575</v>
      </c>
      <c r="Q41" s="40" t="s">
        <v>576</v>
      </c>
      <c r="R41" s="39" t="s">
        <v>205</v>
      </c>
      <c r="S41" s="39" t="s">
        <v>53</v>
      </c>
      <c r="T41" s="97" t="s">
        <v>15</v>
      </c>
      <c r="U41" s="44" t="s">
        <v>36</v>
      </c>
      <c r="V41" s="97" t="s">
        <v>67</v>
      </c>
      <c r="W41" s="97"/>
      <c r="X41" s="48" t="s">
        <v>33</v>
      </c>
      <c r="Y41" s="97" t="s">
        <v>44</v>
      </c>
      <c r="Z41" s="97" t="s">
        <v>15</v>
      </c>
      <c r="AA41" s="48" t="s">
        <v>33</v>
      </c>
      <c r="AB41" s="97" t="s">
        <v>44</v>
      </c>
      <c r="AC41" s="97" t="s">
        <v>15</v>
      </c>
      <c r="AD41" s="44" t="s">
        <v>36</v>
      </c>
      <c r="AE41" s="97" t="s">
        <v>67</v>
      </c>
      <c r="AF41" s="97"/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2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51.0</v>
      </c>
      <c r="C42" s="50" t="s">
        <v>84</v>
      </c>
      <c r="D42" s="51" t="s">
        <v>85</v>
      </c>
      <c r="E42" s="28" t="s">
        <v>48</v>
      </c>
      <c r="F42" s="46" t="s">
        <v>193</v>
      </c>
      <c r="G42" s="51" t="s">
        <v>194</v>
      </c>
      <c r="H42" s="50" t="s">
        <v>570</v>
      </c>
      <c r="I42" s="50" t="s">
        <v>571</v>
      </c>
      <c r="J42" s="51" t="s">
        <v>572</v>
      </c>
      <c r="K42" s="50" t="s">
        <v>584</v>
      </c>
      <c r="L42" s="51" t="s">
        <v>585</v>
      </c>
      <c r="M42" s="47" t="s">
        <v>200</v>
      </c>
      <c r="N42" s="50" t="s">
        <v>218</v>
      </c>
      <c r="O42" s="50" t="s">
        <v>219</v>
      </c>
      <c r="P42" s="51" t="s">
        <v>575</v>
      </c>
      <c r="Q42" s="51" t="s">
        <v>576</v>
      </c>
      <c r="R42" s="50" t="s">
        <v>205</v>
      </c>
      <c r="S42" s="50" t="s">
        <v>56</v>
      </c>
      <c r="T42" s="97" t="s">
        <v>15</v>
      </c>
      <c r="U42" s="44" t="s">
        <v>36</v>
      </c>
      <c r="V42" s="97" t="s">
        <v>67</v>
      </c>
      <c r="W42" s="97"/>
      <c r="X42" s="48" t="s">
        <v>33</v>
      </c>
      <c r="Y42" s="97" t="s">
        <v>44</v>
      </c>
      <c r="Z42" s="97" t="s">
        <v>15</v>
      </c>
      <c r="AA42" s="44" t="s">
        <v>36</v>
      </c>
      <c r="AB42" s="97" t="s">
        <v>67</v>
      </c>
      <c r="AC42" s="97"/>
      <c r="AD42" s="48" t="s">
        <v>33</v>
      </c>
      <c r="AE42" s="97" t="s">
        <v>44</v>
      </c>
      <c r="AF42" s="97" t="s">
        <v>15</v>
      </c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2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52.0</v>
      </c>
      <c r="C43" s="39" t="s">
        <v>84</v>
      </c>
      <c r="D43" s="40" t="s">
        <v>85</v>
      </c>
      <c r="E43" s="31" t="s">
        <v>69</v>
      </c>
      <c r="F43" s="46" t="s">
        <v>193</v>
      </c>
      <c r="G43" s="40" t="s">
        <v>194</v>
      </c>
      <c r="H43" s="39" t="s">
        <v>570</v>
      </c>
      <c r="I43" s="39" t="s">
        <v>571</v>
      </c>
      <c r="J43" s="40" t="s">
        <v>572</v>
      </c>
      <c r="K43" s="39" t="s">
        <v>797</v>
      </c>
      <c r="L43" s="40" t="s">
        <v>798</v>
      </c>
      <c r="M43" s="48" t="s">
        <v>434</v>
      </c>
      <c r="N43" s="39" t="s">
        <v>218</v>
      </c>
      <c r="O43" s="39" t="s">
        <v>219</v>
      </c>
      <c r="P43" s="40" t="s">
        <v>575</v>
      </c>
      <c r="Q43" s="40" t="s">
        <v>576</v>
      </c>
      <c r="R43" s="39" t="s">
        <v>205</v>
      </c>
      <c r="S43" s="39" t="s">
        <v>69</v>
      </c>
      <c r="T43" s="97" t="s">
        <v>15</v>
      </c>
      <c r="U43" s="44" t="s">
        <v>36</v>
      </c>
      <c r="V43" s="97" t="s">
        <v>67</v>
      </c>
      <c r="W43" s="97"/>
      <c r="X43" s="48" t="s">
        <v>33</v>
      </c>
      <c r="Y43" s="97" t="s">
        <v>44</v>
      </c>
      <c r="Z43" s="97" t="s">
        <v>15</v>
      </c>
      <c r="AA43" s="44" t="s">
        <v>36</v>
      </c>
      <c r="AB43" s="97" t="s">
        <v>67</v>
      </c>
      <c r="AC43" s="97"/>
      <c r="AD43" s="44" t="s">
        <v>36</v>
      </c>
      <c r="AE43" s="97" t="s">
        <v>67</v>
      </c>
      <c r="AF43" s="97"/>
      <c r="AG43" s="44" t="s">
        <v>36</v>
      </c>
      <c r="AH43" s="97" t="s">
        <v>67</v>
      </c>
      <c r="AI43" s="97"/>
      <c r="AJ43" s="44" t="s">
        <v>36</v>
      </c>
      <c r="AK43" s="97" t="s">
        <v>67</v>
      </c>
      <c r="AL43" s="97"/>
      <c r="AM43" s="39">
        <f t="shared" si="1"/>
        <v>1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3"/>
  <mergeCells count="1">
    <mergeCell ref="A1:AP1"/>
  </mergeCells>
  <conditionalFormatting sqref="V3:V43">
    <cfRule type="expression" dxfId="4" priority="1">
      <formula>V3="Done"</formula>
    </cfRule>
  </conditionalFormatting>
  <conditionalFormatting sqref="V3:V43">
    <cfRule type="expression" dxfId="5" priority="2">
      <formula>V3="In Progress"</formula>
    </cfRule>
  </conditionalFormatting>
  <conditionalFormatting sqref="V3:V43">
    <cfRule type="expression" dxfId="6" priority="3">
      <formula>V3="Blocked"</formula>
    </cfRule>
  </conditionalFormatting>
  <conditionalFormatting sqref="V3:V43">
    <cfRule type="expression" dxfId="7" priority="4">
      <formula>V3="Deferred"</formula>
    </cfRule>
  </conditionalFormatting>
  <conditionalFormatting sqref="V3:V43">
    <cfRule type="expression" dxfId="8" priority="5">
      <formula>V3="N/A"</formula>
    </cfRule>
  </conditionalFormatting>
  <conditionalFormatting sqref="V3:V43">
    <cfRule type="expression" dxfId="9" priority="6">
      <formula>V3="Not Started"</formula>
    </cfRule>
  </conditionalFormatting>
  <conditionalFormatting sqref="Y3:Y43">
    <cfRule type="expression" dxfId="4" priority="7">
      <formula>Y3="Done"</formula>
    </cfRule>
  </conditionalFormatting>
  <conditionalFormatting sqref="Y3:Y43">
    <cfRule type="expression" dxfId="5" priority="8">
      <formula>Y3="In Progress"</formula>
    </cfRule>
  </conditionalFormatting>
  <conditionalFormatting sqref="Y3:Y43">
    <cfRule type="expression" dxfId="6" priority="9">
      <formula>Y3="Blocked"</formula>
    </cfRule>
  </conditionalFormatting>
  <conditionalFormatting sqref="Y3:Y43">
    <cfRule type="expression" dxfId="7" priority="10">
      <formula>Y3="Deferred"</formula>
    </cfRule>
  </conditionalFormatting>
  <conditionalFormatting sqref="Y3:Y43">
    <cfRule type="expression" dxfId="8" priority="11">
      <formula>Y3="N/A"</formula>
    </cfRule>
  </conditionalFormatting>
  <conditionalFormatting sqref="Y3:Y43">
    <cfRule type="expression" dxfId="9" priority="12">
      <formula>Y3="Not Started"</formula>
    </cfRule>
  </conditionalFormatting>
  <conditionalFormatting sqref="AB3:AB43">
    <cfRule type="expression" dxfId="4" priority="13">
      <formula>AB3="Done"</formula>
    </cfRule>
  </conditionalFormatting>
  <conditionalFormatting sqref="AB3:AB43">
    <cfRule type="expression" dxfId="5" priority="14">
      <formula>AB3="In Progress"</formula>
    </cfRule>
  </conditionalFormatting>
  <conditionalFormatting sqref="AB3:AB43">
    <cfRule type="expression" dxfId="6" priority="15">
      <formula>AB3="Blocked"</formula>
    </cfRule>
  </conditionalFormatting>
  <conditionalFormatting sqref="AB3:AB43">
    <cfRule type="expression" dxfId="7" priority="16">
      <formula>AB3="Deferred"</formula>
    </cfRule>
  </conditionalFormatting>
  <conditionalFormatting sqref="AB3:AB43">
    <cfRule type="expression" dxfId="8" priority="17">
      <formula>AB3="N/A"</formula>
    </cfRule>
  </conditionalFormatting>
  <conditionalFormatting sqref="AB3:AB43">
    <cfRule type="expression" dxfId="9" priority="18">
      <formula>AB3="Not Started"</formula>
    </cfRule>
  </conditionalFormatting>
  <conditionalFormatting sqref="AE3:AE43">
    <cfRule type="expression" dxfId="4" priority="19">
      <formula>AE3="Done"</formula>
    </cfRule>
  </conditionalFormatting>
  <conditionalFormatting sqref="AE3:AE43">
    <cfRule type="expression" dxfId="5" priority="20">
      <formula>AE3="In Progress"</formula>
    </cfRule>
  </conditionalFormatting>
  <conditionalFormatting sqref="AE3:AE43">
    <cfRule type="expression" dxfId="6" priority="21">
      <formula>AE3="Blocked"</formula>
    </cfRule>
  </conditionalFormatting>
  <conditionalFormatting sqref="AE3:AE43">
    <cfRule type="expression" dxfId="7" priority="22">
      <formula>AE3="Deferred"</formula>
    </cfRule>
  </conditionalFormatting>
  <conditionalFormatting sqref="AE3:AE43">
    <cfRule type="expression" dxfId="8" priority="23">
      <formula>AE3="N/A"</formula>
    </cfRule>
  </conditionalFormatting>
  <conditionalFormatting sqref="AE3:AE43">
    <cfRule type="expression" dxfId="9" priority="24">
      <formula>AE3="Not Started"</formula>
    </cfRule>
  </conditionalFormatting>
  <conditionalFormatting sqref="AH3:AH43">
    <cfRule type="expression" dxfId="4" priority="25">
      <formula>AH3="Done"</formula>
    </cfRule>
  </conditionalFormatting>
  <conditionalFormatting sqref="AH3:AH43">
    <cfRule type="expression" dxfId="5" priority="26">
      <formula>AH3="In Progress"</formula>
    </cfRule>
  </conditionalFormatting>
  <conditionalFormatting sqref="AH3:AH43">
    <cfRule type="expression" dxfId="6" priority="27">
      <formula>AH3="Blocked"</formula>
    </cfRule>
  </conditionalFormatting>
  <conditionalFormatting sqref="AH3:AH43">
    <cfRule type="expression" dxfId="7" priority="28">
      <formula>AH3="Deferred"</formula>
    </cfRule>
  </conditionalFormatting>
  <conditionalFormatting sqref="AH3:AH43">
    <cfRule type="expression" dxfId="8" priority="29">
      <formula>AH3="N/A"</formula>
    </cfRule>
  </conditionalFormatting>
  <conditionalFormatting sqref="AH3:AH43">
    <cfRule type="expression" dxfId="9" priority="30">
      <formula>AH3="Not Started"</formula>
    </cfRule>
  </conditionalFormatting>
  <conditionalFormatting sqref="AK3:AK43">
    <cfRule type="expression" dxfId="4" priority="31">
      <formula>AK3="Done"</formula>
    </cfRule>
  </conditionalFormatting>
  <conditionalFormatting sqref="AK3:AK43">
    <cfRule type="expression" dxfId="5" priority="32">
      <formula>AK3="In Progress"</formula>
    </cfRule>
  </conditionalFormatting>
  <conditionalFormatting sqref="AK3:AK43">
    <cfRule type="expression" dxfId="6" priority="33">
      <formula>AK3="Blocked"</formula>
    </cfRule>
  </conditionalFormatting>
  <conditionalFormatting sqref="AK3:AK43">
    <cfRule type="expression" dxfId="7" priority="34">
      <formula>AK3="Deferred"</formula>
    </cfRule>
  </conditionalFormatting>
  <conditionalFormatting sqref="AK3:AK43">
    <cfRule type="expression" dxfId="8" priority="35">
      <formula>AK3="N/A"</formula>
    </cfRule>
  </conditionalFormatting>
  <conditionalFormatting sqref="AK3:AK43">
    <cfRule type="expression" dxfId="9" priority="36">
      <formula>AK3="Not Started"</formula>
    </cfRule>
  </conditionalFormatting>
  <conditionalFormatting sqref="AN3:AN43">
    <cfRule type="expression" dxfId="4" priority="37">
      <formula>AN3="Done"</formula>
    </cfRule>
  </conditionalFormatting>
  <conditionalFormatting sqref="AN3:AN43">
    <cfRule type="expression" dxfId="5" priority="38">
      <formula>AN3="In Progress"</formula>
    </cfRule>
  </conditionalFormatting>
  <conditionalFormatting sqref="AN3:AN43">
    <cfRule type="expression" dxfId="6" priority="39">
      <formula>AN3="Blocked"</formula>
    </cfRule>
  </conditionalFormatting>
  <conditionalFormatting sqref="AN3:AN43">
    <cfRule type="expression" dxfId="7" priority="40">
      <formula>AN3="Deferred"</formula>
    </cfRule>
  </conditionalFormatting>
  <conditionalFormatting sqref="AN3:AN43">
    <cfRule type="expression" dxfId="8" priority="41">
      <formula>AN3="N/A"</formula>
    </cfRule>
  </conditionalFormatting>
  <conditionalFormatting sqref="AN3:AN43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43 W3:W43 Z3:Z43 AC3:AC43 AF3:AF43 AI3:AI43 AL3:AL43">
      <formula1>'00_Employees'!$B$3:$B$100</formula1>
    </dataValidation>
    <dataValidation type="list" allowBlank="1" sqref="V3:V43 Y3:Y43 AB3:AB43 AE3:AE43 AH3:AH43 AK3:AK43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3875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53.0</v>
      </c>
      <c r="C3" s="39" t="s">
        <v>87</v>
      </c>
      <c r="D3" s="40" t="s">
        <v>88</v>
      </c>
      <c r="E3" s="31" t="s">
        <v>69</v>
      </c>
      <c r="F3" s="28" t="s">
        <v>262</v>
      </c>
      <c r="G3" s="40" t="s">
        <v>263</v>
      </c>
      <c r="H3" s="39" t="s">
        <v>595</v>
      </c>
      <c r="I3" s="39" t="s">
        <v>596</v>
      </c>
      <c r="J3" s="40" t="s">
        <v>597</v>
      </c>
      <c r="K3" s="39" t="s">
        <v>814</v>
      </c>
      <c r="L3" s="40" t="s">
        <v>815</v>
      </c>
      <c r="M3" s="48" t="s">
        <v>613</v>
      </c>
      <c r="N3" s="39" t="s">
        <v>600</v>
      </c>
      <c r="O3" s="39" t="s">
        <v>601</v>
      </c>
      <c r="P3" s="40" t="s">
        <v>602</v>
      </c>
      <c r="Q3" s="40" t="s">
        <v>603</v>
      </c>
      <c r="R3" s="39" t="s">
        <v>273</v>
      </c>
      <c r="S3" s="39" t="s">
        <v>69</v>
      </c>
      <c r="T3" s="97" t="s">
        <v>15</v>
      </c>
      <c r="U3" s="48" t="s">
        <v>33</v>
      </c>
      <c r="V3" s="97" t="s">
        <v>44</v>
      </c>
      <c r="W3" s="97" t="s">
        <v>15</v>
      </c>
      <c r="X3" s="48" t="s">
        <v>33</v>
      </c>
      <c r="Y3" s="97" t="s">
        <v>44</v>
      </c>
      <c r="Z3" s="97" t="s">
        <v>15</v>
      </c>
      <c r="AA3" s="44" t="s">
        <v>36</v>
      </c>
      <c r="AB3" s="97" t="s">
        <v>67</v>
      </c>
      <c r="AC3" s="97"/>
      <c r="AD3" s="48" t="s">
        <v>33</v>
      </c>
      <c r="AE3" s="97" t="s">
        <v>44</v>
      </c>
      <c r="AF3" s="97" t="s">
        <v>15</v>
      </c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87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3</v>
      </c>
      <c r="AN3" s="39" t="str">
        <f t="shared" ref="AN3:AN87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54.0</v>
      </c>
      <c r="C4" s="50" t="s">
        <v>87</v>
      </c>
      <c r="D4" s="51" t="s">
        <v>88</v>
      </c>
      <c r="E4" s="28" t="s">
        <v>48</v>
      </c>
      <c r="F4" s="28" t="s">
        <v>262</v>
      </c>
      <c r="G4" s="51" t="s">
        <v>263</v>
      </c>
      <c r="H4" s="50" t="s">
        <v>595</v>
      </c>
      <c r="I4" s="50" t="s">
        <v>596</v>
      </c>
      <c r="J4" s="51" t="s">
        <v>597</v>
      </c>
      <c r="K4" s="50" t="s">
        <v>598</v>
      </c>
      <c r="L4" s="51" t="s">
        <v>599</v>
      </c>
      <c r="M4" s="52" t="s">
        <v>211</v>
      </c>
      <c r="N4" s="50" t="s">
        <v>600</v>
      </c>
      <c r="O4" s="50" t="s">
        <v>601</v>
      </c>
      <c r="P4" s="51" t="s">
        <v>602</v>
      </c>
      <c r="Q4" s="51" t="s">
        <v>603</v>
      </c>
      <c r="R4" s="50" t="s">
        <v>273</v>
      </c>
      <c r="S4" s="50" t="s">
        <v>218</v>
      </c>
      <c r="T4" s="101" t="s">
        <v>39</v>
      </c>
      <c r="U4" s="48" t="s">
        <v>33</v>
      </c>
      <c r="V4" s="101" t="s">
        <v>54</v>
      </c>
      <c r="W4" s="101" t="s">
        <v>39</v>
      </c>
      <c r="X4" s="48" t="s">
        <v>33</v>
      </c>
      <c r="Y4" s="101" t="s">
        <v>54</v>
      </c>
      <c r="Z4" s="101" t="s">
        <v>39</v>
      </c>
      <c r="AA4" s="44" t="s">
        <v>36</v>
      </c>
      <c r="AB4" s="97" t="s">
        <v>67</v>
      </c>
      <c r="AC4" s="97"/>
      <c r="AD4" s="48" t="s">
        <v>33</v>
      </c>
      <c r="AE4" s="101" t="s">
        <v>54</v>
      </c>
      <c r="AF4" s="101" t="s">
        <v>39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0</v>
      </c>
      <c r="AN4" s="50" t="str">
        <f t="shared" si="2"/>
        <v>Done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55.0</v>
      </c>
      <c r="C5" s="39" t="s">
        <v>87</v>
      </c>
      <c r="D5" s="40" t="s">
        <v>88</v>
      </c>
      <c r="E5" s="28" t="s">
        <v>48</v>
      </c>
      <c r="F5" s="28" t="s">
        <v>262</v>
      </c>
      <c r="G5" s="40" t="s">
        <v>263</v>
      </c>
      <c r="H5" s="39" t="s">
        <v>595</v>
      </c>
      <c r="I5" s="39" t="s">
        <v>596</v>
      </c>
      <c r="J5" s="40" t="s">
        <v>597</v>
      </c>
      <c r="K5" s="39" t="s">
        <v>611</v>
      </c>
      <c r="L5" s="40" t="s">
        <v>612</v>
      </c>
      <c r="M5" s="48" t="s">
        <v>613</v>
      </c>
      <c r="N5" s="39" t="s">
        <v>600</v>
      </c>
      <c r="O5" s="39" t="s">
        <v>601</v>
      </c>
      <c r="P5" s="40" t="s">
        <v>602</v>
      </c>
      <c r="Q5" s="40" t="s">
        <v>603</v>
      </c>
      <c r="R5" s="39" t="s">
        <v>273</v>
      </c>
      <c r="S5" s="39" t="s">
        <v>614</v>
      </c>
      <c r="T5" s="101" t="s">
        <v>39</v>
      </c>
      <c r="U5" s="44" t="s">
        <v>36</v>
      </c>
      <c r="V5" s="97" t="s">
        <v>67</v>
      </c>
      <c r="W5" s="97"/>
      <c r="X5" s="48" t="s">
        <v>33</v>
      </c>
      <c r="Y5" s="101" t="s">
        <v>54</v>
      </c>
      <c r="Z5" s="101" t="s">
        <v>39</v>
      </c>
      <c r="AA5" s="44" t="s">
        <v>36</v>
      </c>
      <c r="AB5" s="97" t="s">
        <v>67</v>
      </c>
      <c r="AC5" s="97"/>
      <c r="AD5" s="48" t="s">
        <v>33</v>
      </c>
      <c r="AE5" s="101" t="s">
        <v>54</v>
      </c>
      <c r="AF5" s="101" t="s">
        <v>39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0</v>
      </c>
      <c r="AN5" s="39" t="str">
        <f t="shared" si="2"/>
        <v>Done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56.0</v>
      </c>
      <c r="C6" s="50" t="s">
        <v>87</v>
      </c>
      <c r="D6" s="51" t="s">
        <v>88</v>
      </c>
      <c r="E6" s="31" t="s">
        <v>69</v>
      </c>
      <c r="F6" s="28" t="s">
        <v>262</v>
      </c>
      <c r="G6" s="51" t="s">
        <v>263</v>
      </c>
      <c r="H6" s="50" t="s">
        <v>615</v>
      </c>
      <c r="I6" s="50" t="s">
        <v>616</v>
      </c>
      <c r="J6" s="51" t="s">
        <v>617</v>
      </c>
      <c r="K6" s="50" t="s">
        <v>841</v>
      </c>
      <c r="L6" s="51" t="s">
        <v>842</v>
      </c>
      <c r="M6" s="48" t="s">
        <v>613</v>
      </c>
      <c r="N6" s="50" t="s">
        <v>600</v>
      </c>
      <c r="O6" s="50" t="s">
        <v>601</v>
      </c>
      <c r="P6" s="51" t="s">
        <v>623</v>
      </c>
      <c r="Q6" s="51" t="s">
        <v>625</v>
      </c>
      <c r="R6" s="50" t="s">
        <v>273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57.0</v>
      </c>
      <c r="C7" s="39" t="s">
        <v>87</v>
      </c>
      <c r="D7" s="40" t="s">
        <v>88</v>
      </c>
      <c r="E7" s="28" t="s">
        <v>48</v>
      </c>
      <c r="F7" s="28" t="s">
        <v>262</v>
      </c>
      <c r="G7" s="40" t="s">
        <v>263</v>
      </c>
      <c r="H7" s="39" t="s">
        <v>615</v>
      </c>
      <c r="I7" s="39" t="s">
        <v>616</v>
      </c>
      <c r="J7" s="40" t="s">
        <v>617</v>
      </c>
      <c r="K7" s="39" t="s">
        <v>618</v>
      </c>
      <c r="L7" s="40" t="s">
        <v>620</v>
      </c>
      <c r="M7" s="52" t="s">
        <v>211</v>
      </c>
      <c r="N7" s="39" t="s">
        <v>600</v>
      </c>
      <c r="O7" s="39" t="s">
        <v>601</v>
      </c>
      <c r="P7" s="40" t="s">
        <v>623</v>
      </c>
      <c r="Q7" s="40" t="s">
        <v>625</v>
      </c>
      <c r="R7" s="39" t="s">
        <v>273</v>
      </c>
      <c r="S7" s="39" t="s">
        <v>218</v>
      </c>
      <c r="T7" s="101" t="s">
        <v>39</v>
      </c>
      <c r="U7" s="48" t="s">
        <v>33</v>
      </c>
      <c r="V7" s="101" t="s">
        <v>54</v>
      </c>
      <c r="W7" s="101" t="s">
        <v>39</v>
      </c>
      <c r="X7" s="48" t="s">
        <v>33</v>
      </c>
      <c r="Y7" s="101" t="s">
        <v>54</v>
      </c>
      <c r="Z7" s="101" t="s">
        <v>39</v>
      </c>
      <c r="AA7" s="44" t="s">
        <v>36</v>
      </c>
      <c r="AB7" s="97" t="s">
        <v>67</v>
      </c>
      <c r="AC7" s="97"/>
      <c r="AD7" s="48" t="s">
        <v>33</v>
      </c>
      <c r="AE7" s="101" t="s">
        <v>54</v>
      </c>
      <c r="AF7" s="101" t="s">
        <v>39</v>
      </c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0</v>
      </c>
      <c r="AN7" s="39" t="str">
        <f t="shared" si="2"/>
        <v>Done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58.0</v>
      </c>
      <c r="C8" s="50" t="s">
        <v>87</v>
      </c>
      <c r="D8" s="51" t="s">
        <v>88</v>
      </c>
      <c r="E8" s="28" t="s">
        <v>48</v>
      </c>
      <c r="F8" s="28" t="s">
        <v>262</v>
      </c>
      <c r="G8" s="51" t="s">
        <v>263</v>
      </c>
      <c r="H8" s="50" t="s">
        <v>615</v>
      </c>
      <c r="I8" s="50" t="s">
        <v>616</v>
      </c>
      <c r="J8" s="51" t="s">
        <v>617</v>
      </c>
      <c r="K8" s="50" t="s">
        <v>640</v>
      </c>
      <c r="L8" s="51" t="s">
        <v>641</v>
      </c>
      <c r="M8" s="48" t="s">
        <v>613</v>
      </c>
      <c r="N8" s="50" t="s">
        <v>600</v>
      </c>
      <c r="O8" s="50" t="s">
        <v>601</v>
      </c>
      <c r="P8" s="51" t="s">
        <v>623</v>
      </c>
      <c r="Q8" s="51" t="s">
        <v>625</v>
      </c>
      <c r="R8" s="50" t="s">
        <v>273</v>
      </c>
      <c r="S8" s="50" t="s">
        <v>614</v>
      </c>
      <c r="T8" s="101" t="s">
        <v>39</v>
      </c>
      <c r="U8" s="44" t="s">
        <v>36</v>
      </c>
      <c r="V8" s="97" t="s">
        <v>67</v>
      </c>
      <c r="W8" s="97"/>
      <c r="X8" s="48" t="s">
        <v>33</v>
      </c>
      <c r="Y8" s="101" t="s">
        <v>54</v>
      </c>
      <c r="Z8" s="101" t="s">
        <v>39</v>
      </c>
      <c r="AA8" s="44" t="s">
        <v>36</v>
      </c>
      <c r="AB8" s="97" t="s">
        <v>67</v>
      </c>
      <c r="AC8" s="97"/>
      <c r="AD8" s="48" t="s">
        <v>33</v>
      </c>
      <c r="AE8" s="101" t="s">
        <v>54</v>
      </c>
      <c r="AF8" s="101" t="s">
        <v>39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0</v>
      </c>
      <c r="AN8" s="50" t="str">
        <f t="shared" si="2"/>
        <v>Done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59.0</v>
      </c>
      <c r="C9" s="39" t="s">
        <v>87</v>
      </c>
      <c r="D9" s="40" t="s">
        <v>88</v>
      </c>
      <c r="E9" s="31" t="s">
        <v>69</v>
      </c>
      <c r="F9" s="28" t="s">
        <v>262</v>
      </c>
      <c r="G9" s="40" t="s">
        <v>263</v>
      </c>
      <c r="H9" s="39" t="s">
        <v>653</v>
      </c>
      <c r="I9" s="39" t="s">
        <v>654</v>
      </c>
      <c r="J9" s="40" t="s">
        <v>655</v>
      </c>
      <c r="K9" s="39" t="s">
        <v>867</v>
      </c>
      <c r="L9" s="40" t="s">
        <v>868</v>
      </c>
      <c r="M9" s="48" t="s">
        <v>613</v>
      </c>
      <c r="N9" s="39" t="s">
        <v>600</v>
      </c>
      <c r="O9" s="39" t="s">
        <v>601</v>
      </c>
      <c r="P9" s="40" t="s">
        <v>658</v>
      </c>
      <c r="Q9" s="40" t="s">
        <v>659</v>
      </c>
      <c r="R9" s="39" t="s">
        <v>273</v>
      </c>
      <c r="S9" s="39" t="s">
        <v>69</v>
      </c>
      <c r="T9" s="97" t="s">
        <v>15</v>
      </c>
      <c r="U9" s="48" t="s">
        <v>33</v>
      </c>
      <c r="V9" s="97" t="s">
        <v>44</v>
      </c>
      <c r="W9" s="97" t="s">
        <v>15</v>
      </c>
      <c r="X9" s="48" t="s">
        <v>33</v>
      </c>
      <c r="Y9" s="97" t="s">
        <v>44</v>
      </c>
      <c r="Z9" s="97" t="s">
        <v>15</v>
      </c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3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60.0</v>
      </c>
      <c r="C10" s="50" t="s">
        <v>87</v>
      </c>
      <c r="D10" s="51" t="s">
        <v>88</v>
      </c>
      <c r="E10" s="28" t="s">
        <v>48</v>
      </c>
      <c r="F10" s="28" t="s">
        <v>262</v>
      </c>
      <c r="G10" s="51" t="s">
        <v>263</v>
      </c>
      <c r="H10" s="50" t="s">
        <v>653</v>
      </c>
      <c r="I10" s="50" t="s">
        <v>654</v>
      </c>
      <c r="J10" s="51" t="s">
        <v>655</v>
      </c>
      <c r="K10" s="50" t="s">
        <v>656</v>
      </c>
      <c r="L10" s="51" t="s">
        <v>657</v>
      </c>
      <c r="M10" s="52" t="s">
        <v>211</v>
      </c>
      <c r="N10" s="50" t="s">
        <v>600</v>
      </c>
      <c r="O10" s="50" t="s">
        <v>601</v>
      </c>
      <c r="P10" s="51" t="s">
        <v>658</v>
      </c>
      <c r="Q10" s="51" t="s">
        <v>659</v>
      </c>
      <c r="R10" s="50" t="s">
        <v>273</v>
      </c>
      <c r="S10" s="50" t="s">
        <v>218</v>
      </c>
      <c r="T10" s="101" t="s">
        <v>39</v>
      </c>
      <c r="U10" s="48" t="s">
        <v>33</v>
      </c>
      <c r="V10" s="101" t="s">
        <v>54</v>
      </c>
      <c r="W10" s="101" t="s">
        <v>39</v>
      </c>
      <c r="X10" s="48" t="s">
        <v>33</v>
      </c>
      <c r="Y10" s="101" t="s">
        <v>54</v>
      </c>
      <c r="Z10" s="101" t="s">
        <v>39</v>
      </c>
      <c r="AA10" s="44" t="s">
        <v>36</v>
      </c>
      <c r="AB10" s="97" t="s">
        <v>67</v>
      </c>
      <c r="AC10" s="97"/>
      <c r="AD10" s="48" t="s">
        <v>33</v>
      </c>
      <c r="AE10" s="101" t="s">
        <v>54</v>
      </c>
      <c r="AF10" s="101" t="s">
        <v>39</v>
      </c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0</v>
      </c>
      <c r="AN10" s="50" t="str">
        <f t="shared" si="2"/>
        <v>Done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61.0</v>
      </c>
      <c r="C11" s="39" t="s">
        <v>87</v>
      </c>
      <c r="D11" s="40" t="s">
        <v>88</v>
      </c>
      <c r="E11" s="28" t="s">
        <v>48</v>
      </c>
      <c r="F11" s="28" t="s">
        <v>262</v>
      </c>
      <c r="G11" s="40" t="s">
        <v>263</v>
      </c>
      <c r="H11" s="39" t="s">
        <v>653</v>
      </c>
      <c r="I11" s="39" t="s">
        <v>654</v>
      </c>
      <c r="J11" s="40" t="s">
        <v>655</v>
      </c>
      <c r="K11" s="39" t="s">
        <v>669</v>
      </c>
      <c r="L11" s="40" t="s">
        <v>670</v>
      </c>
      <c r="M11" s="48" t="s">
        <v>613</v>
      </c>
      <c r="N11" s="39" t="s">
        <v>600</v>
      </c>
      <c r="O11" s="39" t="s">
        <v>601</v>
      </c>
      <c r="P11" s="40" t="s">
        <v>658</v>
      </c>
      <c r="Q11" s="40" t="s">
        <v>659</v>
      </c>
      <c r="R11" s="39" t="s">
        <v>273</v>
      </c>
      <c r="S11" s="39" t="s">
        <v>614</v>
      </c>
      <c r="T11" s="101" t="s">
        <v>39</v>
      </c>
      <c r="U11" s="44" t="s">
        <v>36</v>
      </c>
      <c r="V11" s="97" t="s">
        <v>67</v>
      </c>
      <c r="W11" s="97"/>
      <c r="X11" s="48" t="s">
        <v>33</v>
      </c>
      <c r="Y11" s="101" t="s">
        <v>54</v>
      </c>
      <c r="Z11" s="101" t="s">
        <v>39</v>
      </c>
      <c r="AA11" s="44" t="s">
        <v>36</v>
      </c>
      <c r="AB11" s="97" t="s">
        <v>67</v>
      </c>
      <c r="AC11" s="97"/>
      <c r="AD11" s="48" t="s">
        <v>33</v>
      </c>
      <c r="AE11" s="101" t="s">
        <v>54</v>
      </c>
      <c r="AF11" s="101" t="s">
        <v>39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0</v>
      </c>
      <c r="AN11" s="39" t="str">
        <f t="shared" si="2"/>
        <v>Done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62.0</v>
      </c>
      <c r="C12" s="50" t="s">
        <v>87</v>
      </c>
      <c r="D12" s="51" t="s">
        <v>88</v>
      </c>
      <c r="E12" s="31" t="s">
        <v>69</v>
      </c>
      <c r="F12" s="28" t="s">
        <v>262</v>
      </c>
      <c r="G12" s="51" t="s">
        <v>263</v>
      </c>
      <c r="H12" s="50" t="s">
        <v>679</v>
      </c>
      <c r="I12" s="50" t="s">
        <v>680</v>
      </c>
      <c r="J12" s="51" t="s">
        <v>681</v>
      </c>
      <c r="K12" s="50" t="s">
        <v>920</v>
      </c>
      <c r="L12" s="51" t="s">
        <v>921</v>
      </c>
      <c r="M12" s="48" t="s">
        <v>613</v>
      </c>
      <c r="N12" s="50" t="s">
        <v>600</v>
      </c>
      <c r="O12" s="50" t="s">
        <v>601</v>
      </c>
      <c r="P12" s="51" t="s">
        <v>684</v>
      </c>
      <c r="Q12" s="51" t="s">
        <v>685</v>
      </c>
      <c r="R12" s="50" t="s">
        <v>273</v>
      </c>
      <c r="S12" s="50" t="s">
        <v>69</v>
      </c>
      <c r="T12" s="97" t="s">
        <v>15</v>
      </c>
      <c r="U12" s="48" t="s">
        <v>33</v>
      </c>
      <c r="V12" s="97" t="s">
        <v>44</v>
      </c>
      <c r="W12" s="97" t="s">
        <v>15</v>
      </c>
      <c r="X12" s="48" t="s">
        <v>33</v>
      </c>
      <c r="Y12" s="97" t="s">
        <v>44</v>
      </c>
      <c r="Z12" s="97" t="s">
        <v>15</v>
      </c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3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63.0</v>
      </c>
      <c r="C13" s="39" t="s">
        <v>87</v>
      </c>
      <c r="D13" s="40" t="s">
        <v>88</v>
      </c>
      <c r="E13" s="28" t="s">
        <v>48</v>
      </c>
      <c r="F13" s="28" t="s">
        <v>262</v>
      </c>
      <c r="G13" s="40" t="s">
        <v>263</v>
      </c>
      <c r="H13" s="39" t="s">
        <v>679</v>
      </c>
      <c r="I13" s="39" t="s">
        <v>680</v>
      </c>
      <c r="J13" s="40" t="s">
        <v>681</v>
      </c>
      <c r="K13" s="39" t="s">
        <v>682</v>
      </c>
      <c r="L13" s="40" t="s">
        <v>683</v>
      </c>
      <c r="M13" s="52" t="s">
        <v>211</v>
      </c>
      <c r="N13" s="39" t="s">
        <v>600</v>
      </c>
      <c r="O13" s="39" t="s">
        <v>601</v>
      </c>
      <c r="P13" s="40" t="s">
        <v>684</v>
      </c>
      <c r="Q13" s="40" t="s">
        <v>685</v>
      </c>
      <c r="R13" s="39" t="s">
        <v>273</v>
      </c>
      <c r="S13" s="39" t="s">
        <v>218</v>
      </c>
      <c r="T13" s="101" t="s">
        <v>39</v>
      </c>
      <c r="U13" s="48" t="s">
        <v>33</v>
      </c>
      <c r="V13" s="101" t="s">
        <v>54</v>
      </c>
      <c r="W13" s="101" t="s">
        <v>39</v>
      </c>
      <c r="X13" s="48" t="s">
        <v>33</v>
      </c>
      <c r="Y13" s="101" t="s">
        <v>54</v>
      </c>
      <c r="Z13" s="101" t="s">
        <v>39</v>
      </c>
      <c r="AA13" s="44" t="s">
        <v>36</v>
      </c>
      <c r="AB13" s="97" t="s">
        <v>67</v>
      </c>
      <c r="AC13" s="97"/>
      <c r="AD13" s="48" t="s">
        <v>33</v>
      </c>
      <c r="AE13" s="101" t="s">
        <v>54</v>
      </c>
      <c r="AF13" s="101" t="s">
        <v>39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0</v>
      </c>
      <c r="AN13" s="39" t="str">
        <f t="shared" si="2"/>
        <v>Done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64.0</v>
      </c>
      <c r="C14" s="50" t="s">
        <v>87</v>
      </c>
      <c r="D14" s="51" t="s">
        <v>88</v>
      </c>
      <c r="E14" s="28" t="s">
        <v>48</v>
      </c>
      <c r="F14" s="28" t="s">
        <v>262</v>
      </c>
      <c r="G14" s="51" t="s">
        <v>263</v>
      </c>
      <c r="H14" s="50" t="s">
        <v>679</v>
      </c>
      <c r="I14" s="50" t="s">
        <v>680</v>
      </c>
      <c r="J14" s="51" t="s">
        <v>681</v>
      </c>
      <c r="K14" s="50" t="s">
        <v>686</v>
      </c>
      <c r="L14" s="51" t="s">
        <v>687</v>
      </c>
      <c r="M14" s="48" t="s">
        <v>613</v>
      </c>
      <c r="N14" s="50" t="s">
        <v>600</v>
      </c>
      <c r="O14" s="50" t="s">
        <v>601</v>
      </c>
      <c r="P14" s="51" t="s">
        <v>684</v>
      </c>
      <c r="Q14" s="51" t="s">
        <v>685</v>
      </c>
      <c r="R14" s="50" t="s">
        <v>273</v>
      </c>
      <c r="S14" s="50" t="s">
        <v>614</v>
      </c>
      <c r="T14" s="101" t="s">
        <v>39</v>
      </c>
      <c r="U14" s="44" t="s">
        <v>36</v>
      </c>
      <c r="V14" s="97" t="s">
        <v>67</v>
      </c>
      <c r="W14" s="97"/>
      <c r="X14" s="48" t="s">
        <v>33</v>
      </c>
      <c r="Y14" s="101" t="s">
        <v>54</v>
      </c>
      <c r="Z14" s="101" t="s">
        <v>39</v>
      </c>
      <c r="AA14" s="44" t="s">
        <v>36</v>
      </c>
      <c r="AB14" s="97" t="s">
        <v>67</v>
      </c>
      <c r="AC14" s="97"/>
      <c r="AD14" s="48" t="s">
        <v>33</v>
      </c>
      <c r="AE14" s="101" t="s">
        <v>54</v>
      </c>
      <c r="AF14" s="101" t="s">
        <v>39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0</v>
      </c>
      <c r="AN14" s="50" t="str">
        <f t="shared" si="2"/>
        <v>Done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65.0</v>
      </c>
      <c r="C15" s="39" t="s">
        <v>87</v>
      </c>
      <c r="D15" s="40" t="s">
        <v>88</v>
      </c>
      <c r="E15" s="31" t="s">
        <v>69</v>
      </c>
      <c r="F15" s="28" t="s">
        <v>262</v>
      </c>
      <c r="G15" s="40" t="s">
        <v>263</v>
      </c>
      <c r="H15" s="39" t="s">
        <v>696</v>
      </c>
      <c r="I15" s="39" t="s">
        <v>697</v>
      </c>
      <c r="J15" s="40" t="s">
        <v>698</v>
      </c>
      <c r="K15" s="39" t="s">
        <v>967</v>
      </c>
      <c r="L15" s="40" t="s">
        <v>968</v>
      </c>
      <c r="M15" s="48" t="s">
        <v>613</v>
      </c>
      <c r="N15" s="39" t="s">
        <v>600</v>
      </c>
      <c r="O15" s="39" t="s">
        <v>601</v>
      </c>
      <c r="P15" s="40" t="s">
        <v>701</v>
      </c>
      <c r="Q15" s="40" t="s">
        <v>702</v>
      </c>
      <c r="R15" s="39" t="s">
        <v>273</v>
      </c>
      <c r="S15" s="39" t="s">
        <v>69</v>
      </c>
      <c r="T15" s="97" t="s">
        <v>15</v>
      </c>
      <c r="U15" s="48" t="s">
        <v>33</v>
      </c>
      <c r="V15" s="97" t="s">
        <v>44</v>
      </c>
      <c r="W15" s="97" t="s">
        <v>15</v>
      </c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66.0</v>
      </c>
      <c r="C16" s="50" t="s">
        <v>87</v>
      </c>
      <c r="D16" s="51" t="s">
        <v>88</v>
      </c>
      <c r="E16" s="28" t="s">
        <v>48</v>
      </c>
      <c r="F16" s="28" t="s">
        <v>262</v>
      </c>
      <c r="G16" s="51" t="s">
        <v>263</v>
      </c>
      <c r="H16" s="50" t="s">
        <v>696</v>
      </c>
      <c r="I16" s="50" t="s">
        <v>697</v>
      </c>
      <c r="J16" s="51" t="s">
        <v>698</v>
      </c>
      <c r="K16" s="50" t="s">
        <v>699</v>
      </c>
      <c r="L16" s="51" t="s">
        <v>700</v>
      </c>
      <c r="M16" s="52" t="s">
        <v>211</v>
      </c>
      <c r="N16" s="50" t="s">
        <v>600</v>
      </c>
      <c r="O16" s="50" t="s">
        <v>601</v>
      </c>
      <c r="P16" s="51" t="s">
        <v>701</v>
      </c>
      <c r="Q16" s="51" t="s">
        <v>702</v>
      </c>
      <c r="R16" s="50" t="s">
        <v>273</v>
      </c>
      <c r="S16" s="50" t="s">
        <v>218</v>
      </c>
      <c r="T16" s="101" t="s">
        <v>39</v>
      </c>
      <c r="U16" s="48" t="s">
        <v>33</v>
      </c>
      <c r="V16" s="101" t="s">
        <v>54</v>
      </c>
      <c r="W16" s="101" t="s">
        <v>39</v>
      </c>
      <c r="X16" s="48" t="s">
        <v>33</v>
      </c>
      <c r="Y16" s="101" t="s">
        <v>54</v>
      </c>
      <c r="Z16" s="101" t="s">
        <v>39</v>
      </c>
      <c r="AA16" s="44" t="s">
        <v>36</v>
      </c>
      <c r="AB16" s="97" t="s">
        <v>67</v>
      </c>
      <c r="AC16" s="97"/>
      <c r="AD16" s="48" t="s">
        <v>33</v>
      </c>
      <c r="AE16" s="101" t="s">
        <v>54</v>
      </c>
      <c r="AF16" s="101" t="s">
        <v>39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0</v>
      </c>
      <c r="AN16" s="50" t="str">
        <f t="shared" si="2"/>
        <v>Done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67.0</v>
      </c>
      <c r="C17" s="39" t="s">
        <v>87</v>
      </c>
      <c r="D17" s="40" t="s">
        <v>88</v>
      </c>
      <c r="E17" s="28" t="s">
        <v>48</v>
      </c>
      <c r="F17" s="28" t="s">
        <v>262</v>
      </c>
      <c r="G17" s="40" t="s">
        <v>263</v>
      </c>
      <c r="H17" s="39" t="s">
        <v>696</v>
      </c>
      <c r="I17" s="39" t="s">
        <v>697</v>
      </c>
      <c r="J17" s="40" t="s">
        <v>698</v>
      </c>
      <c r="K17" s="39" t="s">
        <v>712</v>
      </c>
      <c r="L17" s="40" t="s">
        <v>713</v>
      </c>
      <c r="M17" s="48" t="s">
        <v>613</v>
      </c>
      <c r="N17" s="39" t="s">
        <v>600</v>
      </c>
      <c r="O17" s="39" t="s">
        <v>601</v>
      </c>
      <c r="P17" s="40" t="s">
        <v>701</v>
      </c>
      <c r="Q17" s="40" t="s">
        <v>702</v>
      </c>
      <c r="R17" s="39" t="s">
        <v>273</v>
      </c>
      <c r="S17" s="39" t="s">
        <v>614</v>
      </c>
      <c r="T17" s="101" t="s">
        <v>39</v>
      </c>
      <c r="U17" s="44" t="s">
        <v>36</v>
      </c>
      <c r="V17" s="97" t="s">
        <v>67</v>
      </c>
      <c r="W17" s="97"/>
      <c r="X17" s="48" t="s">
        <v>33</v>
      </c>
      <c r="Y17" s="101" t="s">
        <v>54</v>
      </c>
      <c r="Z17" s="101" t="s">
        <v>39</v>
      </c>
      <c r="AA17" s="44" t="s">
        <v>36</v>
      </c>
      <c r="AB17" s="97" t="s">
        <v>67</v>
      </c>
      <c r="AC17" s="97"/>
      <c r="AD17" s="48" t="s">
        <v>33</v>
      </c>
      <c r="AE17" s="101" t="s">
        <v>54</v>
      </c>
      <c r="AF17" s="101" t="s">
        <v>39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0</v>
      </c>
      <c r="AN17" s="39" t="str">
        <f t="shared" si="2"/>
        <v>Done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68.0</v>
      </c>
      <c r="C18" s="50" t="s">
        <v>87</v>
      </c>
      <c r="D18" s="51" t="s">
        <v>88</v>
      </c>
      <c r="E18" s="31" t="s">
        <v>69</v>
      </c>
      <c r="F18" s="28" t="s">
        <v>262</v>
      </c>
      <c r="G18" s="51" t="s">
        <v>263</v>
      </c>
      <c r="H18" s="50" t="s">
        <v>721</v>
      </c>
      <c r="I18" s="50" t="s">
        <v>722</v>
      </c>
      <c r="J18" s="51" t="s">
        <v>723</v>
      </c>
      <c r="K18" s="50" t="s">
        <v>1015</v>
      </c>
      <c r="L18" s="51" t="s">
        <v>1016</v>
      </c>
      <c r="M18" s="48" t="s">
        <v>613</v>
      </c>
      <c r="N18" s="50" t="s">
        <v>600</v>
      </c>
      <c r="O18" s="50" t="s">
        <v>601</v>
      </c>
      <c r="P18" s="51" t="s">
        <v>726</v>
      </c>
      <c r="Q18" s="51" t="s">
        <v>727</v>
      </c>
      <c r="R18" s="50" t="s">
        <v>273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69.0</v>
      </c>
      <c r="C19" s="39" t="s">
        <v>87</v>
      </c>
      <c r="D19" s="40" t="s">
        <v>88</v>
      </c>
      <c r="E19" s="28" t="s">
        <v>48</v>
      </c>
      <c r="F19" s="28" t="s">
        <v>262</v>
      </c>
      <c r="G19" s="40" t="s">
        <v>263</v>
      </c>
      <c r="H19" s="39" t="s">
        <v>721</v>
      </c>
      <c r="I19" s="39" t="s">
        <v>722</v>
      </c>
      <c r="J19" s="40" t="s">
        <v>723</v>
      </c>
      <c r="K19" s="39" t="s">
        <v>724</v>
      </c>
      <c r="L19" s="40" t="s">
        <v>725</v>
      </c>
      <c r="M19" s="52" t="s">
        <v>211</v>
      </c>
      <c r="N19" s="39" t="s">
        <v>600</v>
      </c>
      <c r="O19" s="39" t="s">
        <v>601</v>
      </c>
      <c r="P19" s="40" t="s">
        <v>726</v>
      </c>
      <c r="Q19" s="40" t="s">
        <v>727</v>
      </c>
      <c r="R19" s="39" t="s">
        <v>273</v>
      </c>
      <c r="S19" s="39" t="s">
        <v>218</v>
      </c>
      <c r="T19" s="101" t="s">
        <v>39</v>
      </c>
      <c r="U19" s="48" t="s">
        <v>33</v>
      </c>
      <c r="V19" s="101" t="s">
        <v>54</v>
      </c>
      <c r="W19" s="101" t="s">
        <v>39</v>
      </c>
      <c r="X19" s="48" t="s">
        <v>33</v>
      </c>
      <c r="Y19" s="101" t="s">
        <v>54</v>
      </c>
      <c r="Z19" s="101" t="s">
        <v>39</v>
      </c>
      <c r="AA19" s="44" t="s">
        <v>36</v>
      </c>
      <c r="AB19" s="97" t="s">
        <v>67</v>
      </c>
      <c r="AC19" s="97"/>
      <c r="AD19" s="48" t="s">
        <v>33</v>
      </c>
      <c r="AE19" s="101" t="s">
        <v>54</v>
      </c>
      <c r="AF19" s="101" t="s">
        <v>39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0</v>
      </c>
      <c r="AN19" s="39" t="str">
        <f t="shared" si="2"/>
        <v>Done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70.0</v>
      </c>
      <c r="C20" s="50" t="s">
        <v>87</v>
      </c>
      <c r="D20" s="51" t="s">
        <v>88</v>
      </c>
      <c r="E20" s="28" t="s">
        <v>48</v>
      </c>
      <c r="F20" s="28" t="s">
        <v>262</v>
      </c>
      <c r="G20" s="51" t="s">
        <v>263</v>
      </c>
      <c r="H20" s="50" t="s">
        <v>721</v>
      </c>
      <c r="I20" s="50" t="s">
        <v>722</v>
      </c>
      <c r="J20" s="51" t="s">
        <v>723</v>
      </c>
      <c r="K20" s="50" t="s">
        <v>737</v>
      </c>
      <c r="L20" s="51" t="s">
        <v>738</v>
      </c>
      <c r="M20" s="48" t="s">
        <v>613</v>
      </c>
      <c r="N20" s="50" t="s">
        <v>600</v>
      </c>
      <c r="O20" s="50" t="s">
        <v>601</v>
      </c>
      <c r="P20" s="51" t="s">
        <v>726</v>
      </c>
      <c r="Q20" s="51" t="s">
        <v>727</v>
      </c>
      <c r="R20" s="50" t="s">
        <v>273</v>
      </c>
      <c r="S20" s="50" t="s">
        <v>614</v>
      </c>
      <c r="T20" s="101" t="s">
        <v>39</v>
      </c>
      <c r="U20" s="44" t="s">
        <v>36</v>
      </c>
      <c r="V20" s="97" t="s">
        <v>67</v>
      </c>
      <c r="W20" s="97"/>
      <c r="X20" s="48" t="s">
        <v>33</v>
      </c>
      <c r="Y20" s="101" t="s">
        <v>54</v>
      </c>
      <c r="Z20" s="101" t="s">
        <v>39</v>
      </c>
      <c r="AA20" s="44" t="s">
        <v>36</v>
      </c>
      <c r="AB20" s="97" t="s">
        <v>67</v>
      </c>
      <c r="AC20" s="97"/>
      <c r="AD20" s="48" t="s">
        <v>33</v>
      </c>
      <c r="AE20" s="101" t="s">
        <v>54</v>
      </c>
      <c r="AF20" s="101" t="s">
        <v>39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0</v>
      </c>
      <c r="AN20" s="50" t="str">
        <f t="shared" si="2"/>
        <v>Done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71.0</v>
      </c>
      <c r="C21" s="39" t="s">
        <v>87</v>
      </c>
      <c r="D21" s="40" t="s">
        <v>88</v>
      </c>
      <c r="E21" s="31" t="s">
        <v>69</v>
      </c>
      <c r="F21" s="28" t="s">
        <v>262</v>
      </c>
      <c r="G21" s="40" t="s">
        <v>263</v>
      </c>
      <c r="H21" s="39" t="s">
        <v>748</v>
      </c>
      <c r="I21" s="39" t="s">
        <v>749</v>
      </c>
      <c r="J21" s="40" t="s">
        <v>750</v>
      </c>
      <c r="K21" s="39" t="s">
        <v>1077</v>
      </c>
      <c r="L21" s="40" t="s">
        <v>1078</v>
      </c>
      <c r="M21" s="48" t="s">
        <v>613</v>
      </c>
      <c r="N21" s="39" t="s">
        <v>600</v>
      </c>
      <c r="O21" s="39" t="s">
        <v>601</v>
      </c>
      <c r="P21" s="40" t="s">
        <v>753</v>
      </c>
      <c r="Q21" s="40" t="s">
        <v>754</v>
      </c>
      <c r="R21" s="39" t="s">
        <v>273</v>
      </c>
      <c r="S21" s="39" t="s">
        <v>69</v>
      </c>
      <c r="T21" s="97" t="s">
        <v>15</v>
      </c>
      <c r="U21" s="48" t="s">
        <v>33</v>
      </c>
      <c r="V21" s="97" t="s">
        <v>44</v>
      </c>
      <c r="W21" s="97" t="s">
        <v>15</v>
      </c>
      <c r="X21" s="48" t="s">
        <v>33</v>
      </c>
      <c r="Y21" s="97" t="s">
        <v>44</v>
      </c>
      <c r="Z21" s="97" t="s">
        <v>15</v>
      </c>
      <c r="AA21" s="44" t="s">
        <v>36</v>
      </c>
      <c r="AB21" s="97" t="s">
        <v>67</v>
      </c>
      <c r="AC21" s="97"/>
      <c r="AD21" s="48" t="s">
        <v>33</v>
      </c>
      <c r="AE21" s="97" t="s">
        <v>44</v>
      </c>
      <c r="AF21" s="97" t="s">
        <v>15</v>
      </c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3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72.0</v>
      </c>
      <c r="C22" s="50" t="s">
        <v>87</v>
      </c>
      <c r="D22" s="51" t="s">
        <v>88</v>
      </c>
      <c r="E22" s="28" t="s">
        <v>48</v>
      </c>
      <c r="F22" s="28" t="s">
        <v>262</v>
      </c>
      <c r="G22" s="51" t="s">
        <v>263</v>
      </c>
      <c r="H22" s="50" t="s">
        <v>748</v>
      </c>
      <c r="I22" s="50" t="s">
        <v>749</v>
      </c>
      <c r="J22" s="51" t="s">
        <v>750</v>
      </c>
      <c r="K22" s="50" t="s">
        <v>751</v>
      </c>
      <c r="L22" s="51" t="s">
        <v>752</v>
      </c>
      <c r="M22" s="52" t="s">
        <v>211</v>
      </c>
      <c r="N22" s="50" t="s">
        <v>600</v>
      </c>
      <c r="O22" s="50" t="s">
        <v>601</v>
      </c>
      <c r="P22" s="51" t="s">
        <v>753</v>
      </c>
      <c r="Q22" s="51" t="s">
        <v>754</v>
      </c>
      <c r="R22" s="50" t="s">
        <v>273</v>
      </c>
      <c r="S22" s="50" t="s">
        <v>218</v>
      </c>
      <c r="T22" s="101" t="s">
        <v>39</v>
      </c>
      <c r="U22" s="48" t="s">
        <v>33</v>
      </c>
      <c r="V22" s="101" t="s">
        <v>54</v>
      </c>
      <c r="W22" s="101" t="s">
        <v>39</v>
      </c>
      <c r="X22" s="48" t="s">
        <v>33</v>
      </c>
      <c r="Y22" s="101" t="s">
        <v>54</v>
      </c>
      <c r="Z22" s="101" t="s">
        <v>39</v>
      </c>
      <c r="AA22" s="44" t="s">
        <v>36</v>
      </c>
      <c r="AB22" s="97" t="s">
        <v>67</v>
      </c>
      <c r="AC22" s="97"/>
      <c r="AD22" s="48" t="s">
        <v>33</v>
      </c>
      <c r="AE22" s="101" t="s">
        <v>54</v>
      </c>
      <c r="AF22" s="101" t="s">
        <v>39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0</v>
      </c>
      <c r="AN22" s="50" t="str">
        <f t="shared" si="2"/>
        <v>Done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73.0</v>
      </c>
      <c r="C23" s="39" t="s">
        <v>87</v>
      </c>
      <c r="D23" s="40" t="s">
        <v>88</v>
      </c>
      <c r="E23" s="28" t="s">
        <v>48</v>
      </c>
      <c r="F23" s="28" t="s">
        <v>262</v>
      </c>
      <c r="G23" s="40" t="s">
        <v>263</v>
      </c>
      <c r="H23" s="39" t="s">
        <v>748</v>
      </c>
      <c r="I23" s="39" t="s">
        <v>749</v>
      </c>
      <c r="J23" s="40" t="s">
        <v>750</v>
      </c>
      <c r="K23" s="39" t="s">
        <v>767</v>
      </c>
      <c r="L23" s="40" t="s">
        <v>768</v>
      </c>
      <c r="M23" s="48" t="s">
        <v>613</v>
      </c>
      <c r="N23" s="39" t="s">
        <v>600</v>
      </c>
      <c r="O23" s="39" t="s">
        <v>601</v>
      </c>
      <c r="P23" s="40" t="s">
        <v>753</v>
      </c>
      <c r="Q23" s="40" t="s">
        <v>754</v>
      </c>
      <c r="R23" s="39" t="s">
        <v>273</v>
      </c>
      <c r="S23" s="39" t="s">
        <v>614</v>
      </c>
      <c r="T23" s="101" t="s">
        <v>39</v>
      </c>
      <c r="U23" s="44" t="s">
        <v>36</v>
      </c>
      <c r="V23" s="97" t="s">
        <v>67</v>
      </c>
      <c r="W23" s="97"/>
      <c r="X23" s="48" t="s">
        <v>33</v>
      </c>
      <c r="Y23" s="101" t="s">
        <v>54</v>
      </c>
      <c r="Z23" s="101" t="s">
        <v>39</v>
      </c>
      <c r="AA23" s="44" t="s">
        <v>36</v>
      </c>
      <c r="AB23" s="97" t="s">
        <v>67</v>
      </c>
      <c r="AC23" s="97"/>
      <c r="AD23" s="48" t="s">
        <v>33</v>
      </c>
      <c r="AE23" s="101" t="s">
        <v>54</v>
      </c>
      <c r="AF23" s="101" t="s">
        <v>39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0</v>
      </c>
      <c r="AN23" s="39" t="str">
        <f t="shared" si="2"/>
        <v>Done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74.0</v>
      </c>
      <c r="C24" s="50" t="s">
        <v>87</v>
      </c>
      <c r="D24" s="51" t="s">
        <v>88</v>
      </c>
      <c r="E24" s="31" t="s">
        <v>69</v>
      </c>
      <c r="F24" s="28" t="s">
        <v>262</v>
      </c>
      <c r="G24" s="51" t="s">
        <v>263</v>
      </c>
      <c r="H24" s="50" t="s">
        <v>771</v>
      </c>
      <c r="I24" s="50" t="s">
        <v>772</v>
      </c>
      <c r="J24" s="51" t="s">
        <v>773</v>
      </c>
      <c r="K24" s="50" t="s">
        <v>1139</v>
      </c>
      <c r="L24" s="51" t="s">
        <v>1140</v>
      </c>
      <c r="M24" s="48" t="s">
        <v>613</v>
      </c>
      <c r="N24" s="50" t="s">
        <v>600</v>
      </c>
      <c r="O24" s="50" t="s">
        <v>601</v>
      </c>
      <c r="P24" s="51" t="s">
        <v>776</v>
      </c>
      <c r="Q24" s="51" t="s">
        <v>777</v>
      </c>
      <c r="R24" s="50" t="s">
        <v>273</v>
      </c>
      <c r="S24" s="50" t="s">
        <v>69</v>
      </c>
      <c r="T24" s="97" t="s">
        <v>15</v>
      </c>
      <c r="U24" s="48" t="s">
        <v>33</v>
      </c>
      <c r="V24" s="97" t="s">
        <v>44</v>
      </c>
      <c r="W24" s="97" t="s">
        <v>15</v>
      </c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75.0</v>
      </c>
      <c r="C25" s="39" t="s">
        <v>87</v>
      </c>
      <c r="D25" s="40" t="s">
        <v>88</v>
      </c>
      <c r="E25" s="28" t="s">
        <v>48</v>
      </c>
      <c r="F25" s="28" t="s">
        <v>262</v>
      </c>
      <c r="G25" s="40" t="s">
        <v>263</v>
      </c>
      <c r="H25" s="39" t="s">
        <v>771</v>
      </c>
      <c r="I25" s="39" t="s">
        <v>772</v>
      </c>
      <c r="J25" s="40" t="s">
        <v>773</v>
      </c>
      <c r="K25" s="39" t="s">
        <v>774</v>
      </c>
      <c r="L25" s="40" t="s">
        <v>775</v>
      </c>
      <c r="M25" s="52" t="s">
        <v>211</v>
      </c>
      <c r="N25" s="39" t="s">
        <v>600</v>
      </c>
      <c r="O25" s="39" t="s">
        <v>601</v>
      </c>
      <c r="P25" s="40" t="s">
        <v>776</v>
      </c>
      <c r="Q25" s="40" t="s">
        <v>777</v>
      </c>
      <c r="R25" s="39" t="s">
        <v>273</v>
      </c>
      <c r="S25" s="39" t="s">
        <v>218</v>
      </c>
      <c r="T25" s="101" t="s">
        <v>39</v>
      </c>
      <c r="U25" s="48" t="s">
        <v>33</v>
      </c>
      <c r="V25" s="101" t="s">
        <v>54</v>
      </c>
      <c r="W25" s="101" t="s">
        <v>39</v>
      </c>
      <c r="X25" s="48" t="s">
        <v>33</v>
      </c>
      <c r="Y25" s="101" t="s">
        <v>54</v>
      </c>
      <c r="Z25" s="101" t="s">
        <v>39</v>
      </c>
      <c r="AA25" s="44" t="s">
        <v>36</v>
      </c>
      <c r="AB25" s="97" t="s">
        <v>67</v>
      </c>
      <c r="AC25" s="97"/>
      <c r="AD25" s="48" t="s">
        <v>33</v>
      </c>
      <c r="AE25" s="101" t="s">
        <v>54</v>
      </c>
      <c r="AF25" s="101" t="s">
        <v>39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0</v>
      </c>
      <c r="AN25" s="39" t="str">
        <f t="shared" si="2"/>
        <v>Done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76.0</v>
      </c>
      <c r="C26" s="50" t="s">
        <v>87</v>
      </c>
      <c r="D26" s="51" t="s">
        <v>88</v>
      </c>
      <c r="E26" s="28" t="s">
        <v>48</v>
      </c>
      <c r="F26" s="28" t="s">
        <v>262</v>
      </c>
      <c r="G26" s="51" t="s">
        <v>263</v>
      </c>
      <c r="H26" s="50" t="s">
        <v>771</v>
      </c>
      <c r="I26" s="50" t="s">
        <v>772</v>
      </c>
      <c r="J26" s="51" t="s">
        <v>773</v>
      </c>
      <c r="K26" s="50" t="s">
        <v>787</v>
      </c>
      <c r="L26" s="51" t="s">
        <v>788</v>
      </c>
      <c r="M26" s="48" t="s">
        <v>613</v>
      </c>
      <c r="N26" s="50" t="s">
        <v>600</v>
      </c>
      <c r="O26" s="50" t="s">
        <v>601</v>
      </c>
      <c r="P26" s="51" t="s">
        <v>776</v>
      </c>
      <c r="Q26" s="51" t="s">
        <v>777</v>
      </c>
      <c r="R26" s="50" t="s">
        <v>273</v>
      </c>
      <c r="S26" s="50" t="s">
        <v>614</v>
      </c>
      <c r="T26" s="101" t="s">
        <v>39</v>
      </c>
      <c r="U26" s="44" t="s">
        <v>36</v>
      </c>
      <c r="V26" s="97" t="s">
        <v>67</v>
      </c>
      <c r="W26" s="97"/>
      <c r="X26" s="48" t="s">
        <v>33</v>
      </c>
      <c r="Y26" s="101" t="s">
        <v>54</v>
      </c>
      <c r="Z26" s="101" t="s">
        <v>39</v>
      </c>
      <c r="AA26" s="44" t="s">
        <v>36</v>
      </c>
      <c r="AB26" s="97" t="s">
        <v>67</v>
      </c>
      <c r="AC26" s="97"/>
      <c r="AD26" s="48" t="s">
        <v>33</v>
      </c>
      <c r="AE26" s="101" t="s">
        <v>54</v>
      </c>
      <c r="AF26" s="101" t="s">
        <v>39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0</v>
      </c>
      <c r="AN26" s="50" t="str">
        <f t="shared" si="2"/>
        <v>Done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77.0</v>
      </c>
      <c r="C27" s="39" t="s">
        <v>87</v>
      </c>
      <c r="D27" s="40" t="s">
        <v>88</v>
      </c>
      <c r="E27" s="31" t="s">
        <v>69</v>
      </c>
      <c r="F27" s="28" t="s">
        <v>262</v>
      </c>
      <c r="G27" s="40" t="s">
        <v>263</v>
      </c>
      <c r="H27" s="39" t="s">
        <v>799</v>
      </c>
      <c r="I27" s="39" t="s">
        <v>800</v>
      </c>
      <c r="J27" s="40" t="s">
        <v>801</v>
      </c>
      <c r="K27" s="39" t="s">
        <v>1186</v>
      </c>
      <c r="L27" s="40" t="s">
        <v>1187</v>
      </c>
      <c r="M27" s="48" t="s">
        <v>613</v>
      </c>
      <c r="N27" s="39" t="s">
        <v>600</v>
      </c>
      <c r="O27" s="39" t="s">
        <v>601</v>
      </c>
      <c r="P27" s="40" t="s">
        <v>804</v>
      </c>
      <c r="Q27" s="40" t="s">
        <v>805</v>
      </c>
      <c r="R27" s="39" t="s">
        <v>273</v>
      </c>
      <c r="S27" s="39" t="s">
        <v>69</v>
      </c>
      <c r="T27" s="97" t="s">
        <v>15</v>
      </c>
      <c r="U27" s="48" t="s">
        <v>33</v>
      </c>
      <c r="V27" s="97" t="s">
        <v>44</v>
      </c>
      <c r="W27" s="97" t="s">
        <v>15</v>
      </c>
      <c r="X27" s="48" t="s">
        <v>33</v>
      </c>
      <c r="Y27" s="97" t="s">
        <v>44</v>
      </c>
      <c r="Z27" s="97" t="s">
        <v>15</v>
      </c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3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78.0</v>
      </c>
      <c r="C28" s="50" t="s">
        <v>87</v>
      </c>
      <c r="D28" s="51" t="s">
        <v>88</v>
      </c>
      <c r="E28" s="28" t="s">
        <v>48</v>
      </c>
      <c r="F28" s="28" t="s">
        <v>262</v>
      </c>
      <c r="G28" s="51" t="s">
        <v>263</v>
      </c>
      <c r="H28" s="50" t="s">
        <v>799</v>
      </c>
      <c r="I28" s="50" t="s">
        <v>800</v>
      </c>
      <c r="J28" s="51" t="s">
        <v>801</v>
      </c>
      <c r="K28" s="50" t="s">
        <v>802</v>
      </c>
      <c r="L28" s="51" t="s">
        <v>803</v>
      </c>
      <c r="M28" s="52" t="s">
        <v>211</v>
      </c>
      <c r="N28" s="50" t="s">
        <v>600</v>
      </c>
      <c r="O28" s="50" t="s">
        <v>601</v>
      </c>
      <c r="P28" s="51" t="s">
        <v>804</v>
      </c>
      <c r="Q28" s="51" t="s">
        <v>805</v>
      </c>
      <c r="R28" s="50" t="s">
        <v>273</v>
      </c>
      <c r="S28" s="50" t="s">
        <v>218</v>
      </c>
      <c r="T28" s="101" t="s">
        <v>39</v>
      </c>
      <c r="U28" s="48" t="s">
        <v>33</v>
      </c>
      <c r="V28" s="101" t="s">
        <v>54</v>
      </c>
      <c r="W28" s="101" t="s">
        <v>39</v>
      </c>
      <c r="X28" s="48" t="s">
        <v>33</v>
      </c>
      <c r="Y28" s="101" t="s">
        <v>54</v>
      </c>
      <c r="Z28" s="101" t="s">
        <v>39</v>
      </c>
      <c r="AA28" s="44" t="s">
        <v>36</v>
      </c>
      <c r="AB28" s="97" t="s">
        <v>67</v>
      </c>
      <c r="AC28" s="97"/>
      <c r="AD28" s="48" t="s">
        <v>33</v>
      </c>
      <c r="AE28" s="101" t="s">
        <v>54</v>
      </c>
      <c r="AF28" s="101" t="s">
        <v>39</v>
      </c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0</v>
      </c>
      <c r="AN28" s="50" t="str">
        <f t="shared" si="2"/>
        <v>Done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79.0</v>
      </c>
      <c r="C29" s="39" t="s">
        <v>87</v>
      </c>
      <c r="D29" s="40" t="s">
        <v>88</v>
      </c>
      <c r="E29" s="28" t="s">
        <v>48</v>
      </c>
      <c r="F29" s="28" t="s">
        <v>262</v>
      </c>
      <c r="G29" s="40" t="s">
        <v>263</v>
      </c>
      <c r="H29" s="39" t="s">
        <v>799</v>
      </c>
      <c r="I29" s="39" t="s">
        <v>800</v>
      </c>
      <c r="J29" s="40" t="s">
        <v>801</v>
      </c>
      <c r="K29" s="39" t="s">
        <v>816</v>
      </c>
      <c r="L29" s="40" t="s">
        <v>817</v>
      </c>
      <c r="M29" s="48" t="s">
        <v>613</v>
      </c>
      <c r="N29" s="39" t="s">
        <v>600</v>
      </c>
      <c r="O29" s="39" t="s">
        <v>601</v>
      </c>
      <c r="P29" s="40" t="s">
        <v>804</v>
      </c>
      <c r="Q29" s="40" t="s">
        <v>805</v>
      </c>
      <c r="R29" s="39" t="s">
        <v>273</v>
      </c>
      <c r="S29" s="39" t="s">
        <v>614</v>
      </c>
      <c r="T29" s="101" t="s">
        <v>39</v>
      </c>
      <c r="U29" s="44" t="s">
        <v>36</v>
      </c>
      <c r="V29" s="97" t="s">
        <v>67</v>
      </c>
      <c r="W29" s="97"/>
      <c r="X29" s="48" t="s">
        <v>33</v>
      </c>
      <c r="Y29" s="101" t="s">
        <v>54</v>
      </c>
      <c r="Z29" s="101" t="s">
        <v>39</v>
      </c>
      <c r="AA29" s="44" t="s">
        <v>36</v>
      </c>
      <c r="AB29" s="97" t="s">
        <v>67</v>
      </c>
      <c r="AC29" s="97"/>
      <c r="AD29" s="48" t="s">
        <v>33</v>
      </c>
      <c r="AE29" s="101" t="s">
        <v>54</v>
      </c>
      <c r="AF29" s="101" t="s">
        <v>39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0</v>
      </c>
      <c r="AN29" s="39" t="str">
        <f t="shared" si="2"/>
        <v>Done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80.0</v>
      </c>
      <c r="C30" s="50" t="s">
        <v>87</v>
      </c>
      <c r="D30" s="51" t="s">
        <v>88</v>
      </c>
      <c r="E30" s="31" t="s">
        <v>69</v>
      </c>
      <c r="F30" s="28" t="s">
        <v>262</v>
      </c>
      <c r="G30" s="51" t="s">
        <v>263</v>
      </c>
      <c r="H30" s="50" t="s">
        <v>826</v>
      </c>
      <c r="I30" s="50" t="s">
        <v>827</v>
      </c>
      <c r="J30" s="51" t="s">
        <v>828</v>
      </c>
      <c r="K30" s="50" t="s">
        <v>1246</v>
      </c>
      <c r="L30" s="51" t="s">
        <v>1247</v>
      </c>
      <c r="M30" s="48" t="s">
        <v>613</v>
      </c>
      <c r="N30" s="50" t="s">
        <v>831</v>
      </c>
      <c r="O30" s="50" t="s">
        <v>601</v>
      </c>
      <c r="P30" s="51" t="s">
        <v>832</v>
      </c>
      <c r="Q30" s="51" t="s">
        <v>833</v>
      </c>
      <c r="R30" s="50" t="s">
        <v>273</v>
      </c>
      <c r="S30" s="50" t="s">
        <v>69</v>
      </c>
      <c r="T30" s="97" t="s">
        <v>15</v>
      </c>
      <c r="U30" s="48" t="s">
        <v>33</v>
      </c>
      <c r="V30" s="97" t="s">
        <v>44</v>
      </c>
      <c r="W30" s="97" t="s">
        <v>15</v>
      </c>
      <c r="X30" s="48" t="s">
        <v>33</v>
      </c>
      <c r="Y30" s="97" t="s">
        <v>44</v>
      </c>
      <c r="Z30" s="97" t="s">
        <v>15</v>
      </c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3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81.0</v>
      </c>
      <c r="C31" s="39" t="s">
        <v>87</v>
      </c>
      <c r="D31" s="40" t="s">
        <v>88</v>
      </c>
      <c r="E31" s="28" t="s">
        <v>48</v>
      </c>
      <c r="F31" s="28" t="s">
        <v>262</v>
      </c>
      <c r="G31" s="40" t="s">
        <v>263</v>
      </c>
      <c r="H31" s="39" t="s">
        <v>826</v>
      </c>
      <c r="I31" s="39" t="s">
        <v>827</v>
      </c>
      <c r="J31" s="40" t="s">
        <v>828</v>
      </c>
      <c r="K31" s="39" t="s">
        <v>829</v>
      </c>
      <c r="L31" s="40" t="s">
        <v>830</v>
      </c>
      <c r="M31" s="52" t="s">
        <v>211</v>
      </c>
      <c r="N31" s="39" t="s">
        <v>831</v>
      </c>
      <c r="O31" s="39" t="s">
        <v>601</v>
      </c>
      <c r="P31" s="40" t="s">
        <v>832</v>
      </c>
      <c r="Q31" s="40" t="s">
        <v>833</v>
      </c>
      <c r="R31" s="39" t="s">
        <v>273</v>
      </c>
      <c r="S31" s="39" t="s">
        <v>218</v>
      </c>
      <c r="T31" s="101" t="s">
        <v>39</v>
      </c>
      <c r="U31" s="48" t="s">
        <v>33</v>
      </c>
      <c r="V31" s="101" t="s">
        <v>54</v>
      </c>
      <c r="W31" s="101" t="s">
        <v>39</v>
      </c>
      <c r="X31" s="48" t="s">
        <v>33</v>
      </c>
      <c r="Y31" s="101" t="s">
        <v>54</v>
      </c>
      <c r="Z31" s="101" t="s">
        <v>39</v>
      </c>
      <c r="AA31" s="44" t="s">
        <v>36</v>
      </c>
      <c r="AB31" s="97" t="s">
        <v>67</v>
      </c>
      <c r="AC31" s="97"/>
      <c r="AD31" s="48" t="s">
        <v>33</v>
      </c>
      <c r="AE31" s="101" t="s">
        <v>54</v>
      </c>
      <c r="AF31" s="101" t="s">
        <v>39</v>
      </c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0</v>
      </c>
      <c r="AN31" s="39" t="str">
        <f t="shared" si="2"/>
        <v>Done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82.0</v>
      </c>
      <c r="C32" s="50" t="s">
        <v>87</v>
      </c>
      <c r="D32" s="51" t="s">
        <v>88</v>
      </c>
      <c r="E32" s="28" t="s">
        <v>48</v>
      </c>
      <c r="F32" s="28" t="s">
        <v>262</v>
      </c>
      <c r="G32" s="51" t="s">
        <v>263</v>
      </c>
      <c r="H32" s="50" t="s">
        <v>826</v>
      </c>
      <c r="I32" s="50" t="s">
        <v>827</v>
      </c>
      <c r="J32" s="51" t="s">
        <v>828</v>
      </c>
      <c r="K32" s="50" t="s">
        <v>843</v>
      </c>
      <c r="L32" s="51" t="s">
        <v>844</v>
      </c>
      <c r="M32" s="48" t="s">
        <v>613</v>
      </c>
      <c r="N32" s="50" t="s">
        <v>831</v>
      </c>
      <c r="O32" s="50" t="s">
        <v>601</v>
      </c>
      <c r="P32" s="51" t="s">
        <v>832</v>
      </c>
      <c r="Q32" s="51" t="s">
        <v>833</v>
      </c>
      <c r="R32" s="50" t="s">
        <v>273</v>
      </c>
      <c r="S32" s="50" t="s">
        <v>614</v>
      </c>
      <c r="T32" s="101" t="s">
        <v>39</v>
      </c>
      <c r="U32" s="44" t="s">
        <v>36</v>
      </c>
      <c r="V32" s="97" t="s">
        <v>67</v>
      </c>
      <c r="W32" s="97"/>
      <c r="X32" s="48" t="s">
        <v>33</v>
      </c>
      <c r="Y32" s="101" t="s">
        <v>54</v>
      </c>
      <c r="Z32" s="101" t="s">
        <v>39</v>
      </c>
      <c r="AA32" s="44" t="s">
        <v>36</v>
      </c>
      <c r="AB32" s="97" t="s">
        <v>67</v>
      </c>
      <c r="AC32" s="97"/>
      <c r="AD32" s="48" t="s">
        <v>33</v>
      </c>
      <c r="AE32" s="101" t="s">
        <v>54</v>
      </c>
      <c r="AF32" s="101" t="s">
        <v>39</v>
      </c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0</v>
      </c>
      <c r="AN32" s="50" t="str">
        <f t="shared" si="2"/>
        <v>Done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83.0</v>
      </c>
      <c r="C33" s="39" t="s">
        <v>87</v>
      </c>
      <c r="D33" s="40" t="s">
        <v>88</v>
      </c>
      <c r="E33" s="31" t="s">
        <v>69</v>
      </c>
      <c r="F33" s="28" t="s">
        <v>262</v>
      </c>
      <c r="G33" s="40" t="s">
        <v>263</v>
      </c>
      <c r="H33" s="39" t="s">
        <v>853</v>
      </c>
      <c r="I33" s="39" t="s">
        <v>854</v>
      </c>
      <c r="J33" s="40" t="s">
        <v>855</v>
      </c>
      <c r="K33" s="39" t="s">
        <v>1295</v>
      </c>
      <c r="L33" s="40" t="s">
        <v>1296</v>
      </c>
      <c r="M33" s="48" t="s">
        <v>613</v>
      </c>
      <c r="N33" s="39" t="s">
        <v>831</v>
      </c>
      <c r="O33" s="39" t="s">
        <v>601</v>
      </c>
      <c r="P33" s="40" t="s">
        <v>858</v>
      </c>
      <c r="Q33" s="40" t="s">
        <v>859</v>
      </c>
      <c r="R33" s="39" t="s">
        <v>273</v>
      </c>
      <c r="S33" s="39" t="s">
        <v>69</v>
      </c>
      <c r="T33" s="97" t="s">
        <v>15</v>
      </c>
      <c r="U33" s="48" t="s">
        <v>33</v>
      </c>
      <c r="V33" s="97" t="s">
        <v>44</v>
      </c>
      <c r="W33" s="97" t="s">
        <v>15</v>
      </c>
      <c r="X33" s="48" t="s">
        <v>33</v>
      </c>
      <c r="Y33" s="97" t="s">
        <v>44</v>
      </c>
      <c r="Z33" s="97" t="s">
        <v>15</v>
      </c>
      <c r="AA33" s="44" t="s">
        <v>36</v>
      </c>
      <c r="AB33" s="97" t="s">
        <v>67</v>
      </c>
      <c r="AC33" s="97"/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3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84.0</v>
      </c>
      <c r="C34" s="50" t="s">
        <v>87</v>
      </c>
      <c r="D34" s="51" t="s">
        <v>88</v>
      </c>
      <c r="E34" s="28" t="s">
        <v>48</v>
      </c>
      <c r="F34" s="28" t="s">
        <v>262</v>
      </c>
      <c r="G34" s="51" t="s">
        <v>263</v>
      </c>
      <c r="H34" s="50" t="s">
        <v>853</v>
      </c>
      <c r="I34" s="50" t="s">
        <v>854</v>
      </c>
      <c r="J34" s="51" t="s">
        <v>855</v>
      </c>
      <c r="K34" s="50" t="s">
        <v>856</v>
      </c>
      <c r="L34" s="51" t="s">
        <v>857</v>
      </c>
      <c r="M34" s="52" t="s">
        <v>211</v>
      </c>
      <c r="N34" s="50" t="s">
        <v>831</v>
      </c>
      <c r="O34" s="50" t="s">
        <v>601</v>
      </c>
      <c r="P34" s="51" t="s">
        <v>858</v>
      </c>
      <c r="Q34" s="51" t="s">
        <v>859</v>
      </c>
      <c r="R34" s="50" t="s">
        <v>273</v>
      </c>
      <c r="S34" s="50" t="s">
        <v>218</v>
      </c>
      <c r="T34" s="101" t="s">
        <v>39</v>
      </c>
      <c r="U34" s="48" t="s">
        <v>33</v>
      </c>
      <c r="V34" s="101" t="s">
        <v>54</v>
      </c>
      <c r="W34" s="101" t="s">
        <v>39</v>
      </c>
      <c r="X34" s="48" t="s">
        <v>33</v>
      </c>
      <c r="Y34" s="101" t="s">
        <v>54</v>
      </c>
      <c r="Z34" s="101" t="s">
        <v>39</v>
      </c>
      <c r="AA34" s="44" t="s">
        <v>36</v>
      </c>
      <c r="AB34" s="97" t="s">
        <v>67</v>
      </c>
      <c r="AC34" s="97"/>
      <c r="AD34" s="48" t="s">
        <v>33</v>
      </c>
      <c r="AE34" s="101" t="s">
        <v>54</v>
      </c>
      <c r="AF34" s="101" t="s">
        <v>39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0</v>
      </c>
      <c r="AN34" s="50" t="str">
        <f t="shared" si="2"/>
        <v>Done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85.0</v>
      </c>
      <c r="C35" s="39" t="s">
        <v>87</v>
      </c>
      <c r="D35" s="40" t="s">
        <v>88</v>
      </c>
      <c r="E35" s="28" t="s">
        <v>48</v>
      </c>
      <c r="F35" s="28" t="s">
        <v>262</v>
      </c>
      <c r="G35" s="40" t="s">
        <v>263</v>
      </c>
      <c r="H35" s="39" t="s">
        <v>853</v>
      </c>
      <c r="I35" s="39" t="s">
        <v>854</v>
      </c>
      <c r="J35" s="40" t="s">
        <v>855</v>
      </c>
      <c r="K35" s="39" t="s">
        <v>869</v>
      </c>
      <c r="L35" s="40" t="s">
        <v>870</v>
      </c>
      <c r="M35" s="48" t="s">
        <v>613</v>
      </c>
      <c r="N35" s="39" t="s">
        <v>831</v>
      </c>
      <c r="O35" s="39" t="s">
        <v>601</v>
      </c>
      <c r="P35" s="40" t="s">
        <v>858</v>
      </c>
      <c r="Q35" s="40" t="s">
        <v>859</v>
      </c>
      <c r="R35" s="39" t="s">
        <v>273</v>
      </c>
      <c r="S35" s="39" t="s">
        <v>614</v>
      </c>
      <c r="T35" s="101" t="s">
        <v>39</v>
      </c>
      <c r="U35" s="44" t="s">
        <v>36</v>
      </c>
      <c r="V35" s="97" t="s">
        <v>67</v>
      </c>
      <c r="W35" s="97"/>
      <c r="X35" s="48" t="s">
        <v>33</v>
      </c>
      <c r="Y35" s="101" t="s">
        <v>54</v>
      </c>
      <c r="Z35" s="101" t="s">
        <v>39</v>
      </c>
      <c r="AA35" s="44" t="s">
        <v>36</v>
      </c>
      <c r="AB35" s="97" t="s">
        <v>67</v>
      </c>
      <c r="AC35" s="97"/>
      <c r="AD35" s="48" t="s">
        <v>33</v>
      </c>
      <c r="AE35" s="101" t="s">
        <v>54</v>
      </c>
      <c r="AF35" s="101" t="s">
        <v>39</v>
      </c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0</v>
      </c>
      <c r="AN35" s="39" t="str">
        <f t="shared" si="2"/>
        <v>Done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86.0</v>
      </c>
      <c r="C36" s="50" t="s">
        <v>87</v>
      </c>
      <c r="D36" s="51" t="s">
        <v>88</v>
      </c>
      <c r="E36" s="31" t="s">
        <v>69</v>
      </c>
      <c r="F36" s="28" t="s">
        <v>262</v>
      </c>
      <c r="G36" s="51" t="s">
        <v>263</v>
      </c>
      <c r="H36" s="50" t="s">
        <v>878</v>
      </c>
      <c r="I36" s="50" t="s">
        <v>879</v>
      </c>
      <c r="J36" s="51" t="s">
        <v>880</v>
      </c>
      <c r="K36" s="50" t="s">
        <v>1334</v>
      </c>
      <c r="L36" s="51" t="s">
        <v>1336</v>
      </c>
      <c r="M36" s="48" t="s">
        <v>613</v>
      </c>
      <c r="N36" s="50" t="s">
        <v>831</v>
      </c>
      <c r="O36" s="50" t="s">
        <v>601</v>
      </c>
      <c r="P36" s="51" t="s">
        <v>883</v>
      </c>
      <c r="Q36" s="51" t="s">
        <v>884</v>
      </c>
      <c r="R36" s="50" t="s">
        <v>273</v>
      </c>
      <c r="S36" s="50" t="s">
        <v>69</v>
      </c>
      <c r="T36" s="97" t="s">
        <v>15</v>
      </c>
      <c r="U36" s="48" t="s">
        <v>33</v>
      </c>
      <c r="V36" s="97" t="s">
        <v>44</v>
      </c>
      <c r="W36" s="97" t="s">
        <v>15</v>
      </c>
      <c r="X36" s="48" t="s">
        <v>33</v>
      </c>
      <c r="Y36" s="97" t="s">
        <v>44</v>
      </c>
      <c r="Z36" s="97" t="s">
        <v>15</v>
      </c>
      <c r="AA36" s="44" t="s">
        <v>36</v>
      </c>
      <c r="AB36" s="97" t="s">
        <v>67</v>
      </c>
      <c r="AC36" s="97"/>
      <c r="AD36" s="48" t="s">
        <v>33</v>
      </c>
      <c r="AE36" s="97" t="s">
        <v>44</v>
      </c>
      <c r="AF36" s="97" t="s">
        <v>15</v>
      </c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3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87.0</v>
      </c>
      <c r="C37" s="39" t="s">
        <v>87</v>
      </c>
      <c r="D37" s="40" t="s">
        <v>88</v>
      </c>
      <c r="E37" s="28" t="s">
        <v>48</v>
      </c>
      <c r="F37" s="28" t="s">
        <v>262</v>
      </c>
      <c r="G37" s="40" t="s">
        <v>263</v>
      </c>
      <c r="H37" s="39" t="s">
        <v>878</v>
      </c>
      <c r="I37" s="39" t="s">
        <v>879</v>
      </c>
      <c r="J37" s="40" t="s">
        <v>880</v>
      </c>
      <c r="K37" s="39" t="s">
        <v>881</v>
      </c>
      <c r="L37" s="40" t="s">
        <v>882</v>
      </c>
      <c r="M37" s="52" t="s">
        <v>211</v>
      </c>
      <c r="N37" s="39" t="s">
        <v>831</v>
      </c>
      <c r="O37" s="39" t="s">
        <v>601</v>
      </c>
      <c r="P37" s="40" t="s">
        <v>883</v>
      </c>
      <c r="Q37" s="40" t="s">
        <v>884</v>
      </c>
      <c r="R37" s="39" t="s">
        <v>273</v>
      </c>
      <c r="S37" s="39" t="s">
        <v>218</v>
      </c>
      <c r="T37" s="101" t="s">
        <v>39</v>
      </c>
      <c r="U37" s="48" t="s">
        <v>33</v>
      </c>
      <c r="V37" s="101" t="s">
        <v>54</v>
      </c>
      <c r="W37" s="101" t="s">
        <v>39</v>
      </c>
      <c r="X37" s="48" t="s">
        <v>33</v>
      </c>
      <c r="Y37" s="101" t="s">
        <v>54</v>
      </c>
      <c r="Z37" s="101" t="s">
        <v>39</v>
      </c>
      <c r="AA37" s="44" t="s">
        <v>36</v>
      </c>
      <c r="AB37" s="97" t="s">
        <v>67</v>
      </c>
      <c r="AC37" s="97"/>
      <c r="AD37" s="48" t="s">
        <v>33</v>
      </c>
      <c r="AE37" s="101" t="s">
        <v>54</v>
      </c>
      <c r="AF37" s="101" t="s">
        <v>39</v>
      </c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0</v>
      </c>
      <c r="AN37" s="39" t="str">
        <f t="shared" si="2"/>
        <v>Done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88.0</v>
      </c>
      <c r="C38" s="50" t="s">
        <v>87</v>
      </c>
      <c r="D38" s="51" t="s">
        <v>88</v>
      </c>
      <c r="E38" s="28" t="s">
        <v>48</v>
      </c>
      <c r="F38" s="28" t="s">
        <v>262</v>
      </c>
      <c r="G38" s="51" t="s">
        <v>263</v>
      </c>
      <c r="H38" s="50" t="s">
        <v>878</v>
      </c>
      <c r="I38" s="50" t="s">
        <v>879</v>
      </c>
      <c r="J38" s="51" t="s">
        <v>880</v>
      </c>
      <c r="K38" s="50" t="s">
        <v>892</v>
      </c>
      <c r="L38" s="51" t="s">
        <v>893</v>
      </c>
      <c r="M38" s="48" t="s">
        <v>613</v>
      </c>
      <c r="N38" s="50" t="s">
        <v>831</v>
      </c>
      <c r="O38" s="50" t="s">
        <v>601</v>
      </c>
      <c r="P38" s="51" t="s">
        <v>883</v>
      </c>
      <c r="Q38" s="51" t="s">
        <v>884</v>
      </c>
      <c r="R38" s="50" t="s">
        <v>273</v>
      </c>
      <c r="S38" s="50" t="s">
        <v>614</v>
      </c>
      <c r="T38" s="101" t="s">
        <v>39</v>
      </c>
      <c r="U38" s="44" t="s">
        <v>36</v>
      </c>
      <c r="V38" s="97" t="s">
        <v>67</v>
      </c>
      <c r="W38" s="97"/>
      <c r="X38" s="48" t="s">
        <v>33</v>
      </c>
      <c r="Y38" s="101" t="s">
        <v>54</v>
      </c>
      <c r="Z38" s="101" t="s">
        <v>39</v>
      </c>
      <c r="AA38" s="44" t="s">
        <v>36</v>
      </c>
      <c r="AB38" s="97" t="s">
        <v>67</v>
      </c>
      <c r="AC38" s="97"/>
      <c r="AD38" s="48" t="s">
        <v>33</v>
      </c>
      <c r="AE38" s="101" t="s">
        <v>54</v>
      </c>
      <c r="AF38" s="101" t="s">
        <v>39</v>
      </c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0</v>
      </c>
      <c r="AN38" s="50" t="str">
        <f t="shared" si="2"/>
        <v>Done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89.0</v>
      </c>
      <c r="C39" s="39" t="s">
        <v>87</v>
      </c>
      <c r="D39" s="40" t="s">
        <v>88</v>
      </c>
      <c r="E39" s="31" t="s">
        <v>69</v>
      </c>
      <c r="F39" s="28" t="s">
        <v>262</v>
      </c>
      <c r="G39" s="40" t="s">
        <v>263</v>
      </c>
      <c r="H39" s="39" t="s">
        <v>906</v>
      </c>
      <c r="I39" s="39" t="s">
        <v>907</v>
      </c>
      <c r="J39" s="40" t="s">
        <v>908</v>
      </c>
      <c r="K39" s="39" t="s">
        <v>1375</v>
      </c>
      <c r="L39" s="40" t="s">
        <v>1376</v>
      </c>
      <c r="M39" s="48" t="s">
        <v>613</v>
      </c>
      <c r="N39" s="39" t="s">
        <v>831</v>
      </c>
      <c r="O39" s="39" t="s">
        <v>601</v>
      </c>
      <c r="P39" s="40" t="s">
        <v>911</v>
      </c>
      <c r="Q39" s="40" t="s">
        <v>912</v>
      </c>
      <c r="R39" s="39" t="s">
        <v>273</v>
      </c>
      <c r="S39" s="39" t="s">
        <v>69</v>
      </c>
      <c r="T39" s="97" t="s">
        <v>15</v>
      </c>
      <c r="U39" s="48" t="s">
        <v>33</v>
      </c>
      <c r="V39" s="97" t="s">
        <v>44</v>
      </c>
      <c r="W39" s="97" t="s">
        <v>15</v>
      </c>
      <c r="X39" s="48" t="s">
        <v>33</v>
      </c>
      <c r="Y39" s="97" t="s">
        <v>44</v>
      </c>
      <c r="Z39" s="97" t="s">
        <v>15</v>
      </c>
      <c r="AA39" s="44" t="s">
        <v>36</v>
      </c>
      <c r="AB39" s="97" t="s">
        <v>67</v>
      </c>
      <c r="AC39" s="97"/>
      <c r="AD39" s="48" t="s">
        <v>33</v>
      </c>
      <c r="AE39" s="97" t="s">
        <v>44</v>
      </c>
      <c r="AF39" s="97" t="s">
        <v>15</v>
      </c>
      <c r="AG39" s="44" t="s">
        <v>36</v>
      </c>
      <c r="AH39" s="97" t="s">
        <v>67</v>
      </c>
      <c r="AI39" s="97"/>
      <c r="AJ39" s="44" t="s">
        <v>36</v>
      </c>
      <c r="AK39" s="97" t="s">
        <v>67</v>
      </c>
      <c r="AL39" s="97"/>
      <c r="AM39" s="39">
        <f t="shared" si="1"/>
        <v>3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90.0</v>
      </c>
      <c r="C40" s="50" t="s">
        <v>87</v>
      </c>
      <c r="D40" s="51" t="s">
        <v>88</v>
      </c>
      <c r="E40" s="28" t="s">
        <v>48</v>
      </c>
      <c r="F40" s="28" t="s">
        <v>262</v>
      </c>
      <c r="G40" s="51" t="s">
        <v>263</v>
      </c>
      <c r="H40" s="50" t="s">
        <v>906</v>
      </c>
      <c r="I40" s="50" t="s">
        <v>907</v>
      </c>
      <c r="J40" s="51" t="s">
        <v>908</v>
      </c>
      <c r="K40" s="50" t="s">
        <v>909</v>
      </c>
      <c r="L40" s="51" t="s">
        <v>910</v>
      </c>
      <c r="M40" s="52" t="s">
        <v>211</v>
      </c>
      <c r="N40" s="50" t="s">
        <v>831</v>
      </c>
      <c r="O40" s="50" t="s">
        <v>601</v>
      </c>
      <c r="P40" s="51" t="s">
        <v>911</v>
      </c>
      <c r="Q40" s="51" t="s">
        <v>912</v>
      </c>
      <c r="R40" s="50" t="s">
        <v>273</v>
      </c>
      <c r="S40" s="50" t="s">
        <v>218</v>
      </c>
      <c r="T40" s="101" t="s">
        <v>39</v>
      </c>
      <c r="U40" s="48" t="s">
        <v>33</v>
      </c>
      <c r="V40" s="101" t="s">
        <v>54</v>
      </c>
      <c r="W40" s="101" t="s">
        <v>39</v>
      </c>
      <c r="X40" s="48" t="s">
        <v>33</v>
      </c>
      <c r="Y40" s="101" t="s">
        <v>54</v>
      </c>
      <c r="Z40" s="101" t="s">
        <v>39</v>
      </c>
      <c r="AA40" s="44" t="s">
        <v>36</v>
      </c>
      <c r="AB40" s="97" t="s">
        <v>67</v>
      </c>
      <c r="AC40" s="97"/>
      <c r="AD40" s="48" t="s">
        <v>33</v>
      </c>
      <c r="AE40" s="101" t="s">
        <v>54</v>
      </c>
      <c r="AF40" s="101" t="s">
        <v>39</v>
      </c>
      <c r="AG40" s="44" t="s">
        <v>36</v>
      </c>
      <c r="AH40" s="97" t="s">
        <v>67</v>
      </c>
      <c r="AI40" s="97"/>
      <c r="AJ40" s="44" t="s">
        <v>36</v>
      </c>
      <c r="AK40" s="97" t="s">
        <v>67</v>
      </c>
      <c r="AL40" s="97"/>
      <c r="AM40" s="50">
        <f t="shared" si="1"/>
        <v>0</v>
      </c>
      <c r="AN40" s="50" t="str">
        <f t="shared" si="2"/>
        <v>Done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91.0</v>
      </c>
      <c r="C41" s="39" t="s">
        <v>87</v>
      </c>
      <c r="D41" s="40" t="s">
        <v>88</v>
      </c>
      <c r="E41" s="28" t="s">
        <v>48</v>
      </c>
      <c r="F41" s="28" t="s">
        <v>262</v>
      </c>
      <c r="G41" s="40" t="s">
        <v>263</v>
      </c>
      <c r="H41" s="39" t="s">
        <v>906</v>
      </c>
      <c r="I41" s="39" t="s">
        <v>907</v>
      </c>
      <c r="J41" s="40" t="s">
        <v>908</v>
      </c>
      <c r="K41" s="39" t="s">
        <v>922</v>
      </c>
      <c r="L41" s="40" t="s">
        <v>923</v>
      </c>
      <c r="M41" s="48" t="s">
        <v>613</v>
      </c>
      <c r="N41" s="39" t="s">
        <v>831</v>
      </c>
      <c r="O41" s="39" t="s">
        <v>601</v>
      </c>
      <c r="P41" s="40" t="s">
        <v>911</v>
      </c>
      <c r="Q41" s="40" t="s">
        <v>912</v>
      </c>
      <c r="R41" s="39" t="s">
        <v>273</v>
      </c>
      <c r="S41" s="39" t="s">
        <v>614</v>
      </c>
      <c r="T41" s="101" t="s">
        <v>39</v>
      </c>
      <c r="U41" s="44" t="s">
        <v>36</v>
      </c>
      <c r="V41" s="97" t="s">
        <v>67</v>
      </c>
      <c r="W41" s="97"/>
      <c r="X41" s="48" t="s">
        <v>33</v>
      </c>
      <c r="Y41" s="101" t="s">
        <v>54</v>
      </c>
      <c r="Z41" s="101" t="s">
        <v>39</v>
      </c>
      <c r="AA41" s="44" t="s">
        <v>36</v>
      </c>
      <c r="AB41" s="97" t="s">
        <v>67</v>
      </c>
      <c r="AC41" s="97"/>
      <c r="AD41" s="48" t="s">
        <v>33</v>
      </c>
      <c r="AE41" s="101" t="s">
        <v>54</v>
      </c>
      <c r="AF41" s="101" t="s">
        <v>39</v>
      </c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0</v>
      </c>
      <c r="AN41" s="39" t="str">
        <f t="shared" si="2"/>
        <v>Done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92.0</v>
      </c>
      <c r="C42" s="50" t="s">
        <v>87</v>
      </c>
      <c r="D42" s="51" t="s">
        <v>88</v>
      </c>
      <c r="E42" s="31" t="s">
        <v>69</v>
      </c>
      <c r="F42" s="28" t="s">
        <v>262</v>
      </c>
      <c r="G42" s="51" t="s">
        <v>263</v>
      </c>
      <c r="H42" s="50" t="s">
        <v>933</v>
      </c>
      <c r="I42" s="50" t="s">
        <v>934</v>
      </c>
      <c r="J42" s="51" t="s">
        <v>935</v>
      </c>
      <c r="K42" s="50" t="s">
        <v>1417</v>
      </c>
      <c r="L42" s="51" t="s">
        <v>1418</v>
      </c>
      <c r="M42" s="48" t="s">
        <v>613</v>
      </c>
      <c r="N42" s="50" t="s">
        <v>938</v>
      </c>
      <c r="O42" s="50" t="s">
        <v>601</v>
      </c>
      <c r="P42" s="51" t="s">
        <v>939</v>
      </c>
      <c r="Q42" s="51" t="s">
        <v>940</v>
      </c>
      <c r="R42" s="50" t="s">
        <v>273</v>
      </c>
      <c r="S42" s="50" t="s">
        <v>69</v>
      </c>
      <c r="T42" s="97" t="s">
        <v>15</v>
      </c>
      <c r="U42" s="48" t="s">
        <v>33</v>
      </c>
      <c r="V42" s="97" t="s">
        <v>44</v>
      </c>
      <c r="W42" s="97" t="s">
        <v>15</v>
      </c>
      <c r="X42" s="48" t="s">
        <v>33</v>
      </c>
      <c r="Y42" s="97" t="s">
        <v>44</v>
      </c>
      <c r="Z42" s="97" t="s">
        <v>15</v>
      </c>
      <c r="AA42" s="44" t="s">
        <v>36</v>
      </c>
      <c r="AB42" s="97" t="s">
        <v>67</v>
      </c>
      <c r="AC42" s="97"/>
      <c r="AD42" s="48" t="s">
        <v>33</v>
      </c>
      <c r="AE42" s="97" t="s">
        <v>44</v>
      </c>
      <c r="AF42" s="97" t="s">
        <v>15</v>
      </c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3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93.0</v>
      </c>
      <c r="C43" s="39" t="s">
        <v>87</v>
      </c>
      <c r="D43" s="40" t="s">
        <v>88</v>
      </c>
      <c r="E43" s="28" t="s">
        <v>48</v>
      </c>
      <c r="F43" s="28" t="s">
        <v>262</v>
      </c>
      <c r="G43" s="40" t="s">
        <v>263</v>
      </c>
      <c r="H43" s="39" t="s">
        <v>933</v>
      </c>
      <c r="I43" s="39" t="s">
        <v>934</v>
      </c>
      <c r="J43" s="40" t="s">
        <v>935</v>
      </c>
      <c r="K43" s="39" t="s">
        <v>936</v>
      </c>
      <c r="L43" s="40" t="s">
        <v>937</v>
      </c>
      <c r="M43" s="52" t="s">
        <v>211</v>
      </c>
      <c r="N43" s="39" t="s">
        <v>938</v>
      </c>
      <c r="O43" s="39" t="s">
        <v>601</v>
      </c>
      <c r="P43" s="40" t="s">
        <v>939</v>
      </c>
      <c r="Q43" s="40" t="s">
        <v>940</v>
      </c>
      <c r="R43" s="39" t="s">
        <v>273</v>
      </c>
      <c r="S43" s="39" t="s">
        <v>218</v>
      </c>
      <c r="T43" s="101" t="s">
        <v>39</v>
      </c>
      <c r="U43" s="48" t="s">
        <v>33</v>
      </c>
      <c r="V43" s="101" t="s">
        <v>54</v>
      </c>
      <c r="W43" s="101" t="s">
        <v>39</v>
      </c>
      <c r="X43" s="48" t="s">
        <v>33</v>
      </c>
      <c r="Y43" s="101" t="s">
        <v>54</v>
      </c>
      <c r="Z43" s="101" t="s">
        <v>39</v>
      </c>
      <c r="AA43" s="44" t="s">
        <v>36</v>
      </c>
      <c r="AB43" s="97" t="s">
        <v>67</v>
      </c>
      <c r="AC43" s="97"/>
      <c r="AD43" s="48" t="s">
        <v>33</v>
      </c>
      <c r="AE43" s="101" t="s">
        <v>54</v>
      </c>
      <c r="AF43" s="101" t="s">
        <v>39</v>
      </c>
      <c r="AG43" s="44" t="s">
        <v>36</v>
      </c>
      <c r="AH43" s="97" t="s">
        <v>67</v>
      </c>
      <c r="AI43" s="97"/>
      <c r="AJ43" s="44" t="s">
        <v>36</v>
      </c>
      <c r="AK43" s="97" t="s">
        <v>67</v>
      </c>
      <c r="AL43" s="97"/>
      <c r="AM43" s="39">
        <f t="shared" si="1"/>
        <v>0</v>
      </c>
      <c r="AN43" s="39" t="str">
        <f t="shared" si="2"/>
        <v>Done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94.0</v>
      </c>
      <c r="C44" s="50" t="s">
        <v>87</v>
      </c>
      <c r="D44" s="51" t="s">
        <v>88</v>
      </c>
      <c r="E44" s="28" t="s">
        <v>48</v>
      </c>
      <c r="F44" s="28" t="s">
        <v>262</v>
      </c>
      <c r="G44" s="51" t="s">
        <v>263</v>
      </c>
      <c r="H44" s="50" t="s">
        <v>933</v>
      </c>
      <c r="I44" s="50" t="s">
        <v>934</v>
      </c>
      <c r="J44" s="51" t="s">
        <v>935</v>
      </c>
      <c r="K44" s="50" t="s">
        <v>950</v>
      </c>
      <c r="L44" s="51" t="s">
        <v>951</v>
      </c>
      <c r="M44" s="48" t="s">
        <v>613</v>
      </c>
      <c r="N44" s="50" t="s">
        <v>938</v>
      </c>
      <c r="O44" s="50" t="s">
        <v>601</v>
      </c>
      <c r="P44" s="51" t="s">
        <v>939</v>
      </c>
      <c r="Q44" s="51" t="s">
        <v>940</v>
      </c>
      <c r="R44" s="50" t="s">
        <v>273</v>
      </c>
      <c r="S44" s="50" t="s">
        <v>614</v>
      </c>
      <c r="T44" s="101" t="s">
        <v>39</v>
      </c>
      <c r="U44" s="44" t="s">
        <v>36</v>
      </c>
      <c r="V44" s="97" t="s">
        <v>67</v>
      </c>
      <c r="W44" s="97"/>
      <c r="X44" s="48" t="s">
        <v>33</v>
      </c>
      <c r="Y44" s="101" t="s">
        <v>54</v>
      </c>
      <c r="Z44" s="101" t="s">
        <v>39</v>
      </c>
      <c r="AA44" s="44" t="s">
        <v>36</v>
      </c>
      <c r="AB44" s="97" t="s">
        <v>67</v>
      </c>
      <c r="AC44" s="97"/>
      <c r="AD44" s="48" t="s">
        <v>33</v>
      </c>
      <c r="AE44" s="101" t="s">
        <v>54</v>
      </c>
      <c r="AF44" s="101" t="s">
        <v>39</v>
      </c>
      <c r="AG44" s="44" t="s">
        <v>36</v>
      </c>
      <c r="AH44" s="97" t="s">
        <v>67</v>
      </c>
      <c r="AI44" s="97"/>
      <c r="AJ44" s="44" t="s">
        <v>36</v>
      </c>
      <c r="AK44" s="97" t="s">
        <v>67</v>
      </c>
      <c r="AL44" s="97"/>
      <c r="AM44" s="50">
        <f t="shared" si="1"/>
        <v>0</v>
      </c>
      <c r="AN44" s="50" t="str">
        <f t="shared" si="2"/>
        <v>Done</v>
      </c>
      <c r="AO44" s="98"/>
      <c r="AP44" s="95" t="s">
        <v>3814</v>
      </c>
      <c r="AQ44" s="99" t="str">
        <f>'00_Employees'!B44</f>
        <v/>
      </c>
    </row>
    <row r="45" ht="42.0" customHeight="1">
      <c r="A45" s="39">
        <v>43.0</v>
      </c>
      <c r="B45" s="39">
        <v>95.0</v>
      </c>
      <c r="C45" s="39" t="s">
        <v>87</v>
      </c>
      <c r="D45" s="40" t="s">
        <v>88</v>
      </c>
      <c r="E45" s="31" t="s">
        <v>69</v>
      </c>
      <c r="F45" s="28" t="s">
        <v>262</v>
      </c>
      <c r="G45" s="40" t="s">
        <v>263</v>
      </c>
      <c r="H45" s="39" t="s">
        <v>959</v>
      </c>
      <c r="I45" s="39" t="s">
        <v>961</v>
      </c>
      <c r="J45" s="40" t="s">
        <v>962</v>
      </c>
      <c r="K45" s="39" t="s">
        <v>1446</v>
      </c>
      <c r="L45" s="40" t="s">
        <v>1447</v>
      </c>
      <c r="M45" s="48" t="s">
        <v>613</v>
      </c>
      <c r="N45" s="39" t="s">
        <v>938</v>
      </c>
      <c r="O45" s="39" t="s">
        <v>601</v>
      </c>
      <c r="P45" s="40" t="s">
        <v>965</v>
      </c>
      <c r="Q45" s="40" t="s">
        <v>966</v>
      </c>
      <c r="R45" s="39" t="s">
        <v>273</v>
      </c>
      <c r="S45" s="39" t="s">
        <v>69</v>
      </c>
      <c r="T45" s="97" t="s">
        <v>15</v>
      </c>
      <c r="U45" s="48" t="s">
        <v>33</v>
      </c>
      <c r="V45" s="97" t="s">
        <v>44</v>
      </c>
      <c r="W45" s="97" t="s">
        <v>15</v>
      </c>
      <c r="X45" s="48" t="s">
        <v>33</v>
      </c>
      <c r="Y45" s="97" t="s">
        <v>44</v>
      </c>
      <c r="Z45" s="97" t="s">
        <v>15</v>
      </c>
      <c r="AA45" s="44" t="s">
        <v>36</v>
      </c>
      <c r="AB45" s="97" t="s">
        <v>67</v>
      </c>
      <c r="AC45" s="97"/>
      <c r="AD45" s="48" t="s">
        <v>33</v>
      </c>
      <c r="AE45" s="97" t="s">
        <v>44</v>
      </c>
      <c r="AF45" s="97" t="s">
        <v>15</v>
      </c>
      <c r="AG45" s="44" t="s">
        <v>36</v>
      </c>
      <c r="AH45" s="97" t="s">
        <v>67</v>
      </c>
      <c r="AI45" s="97"/>
      <c r="AJ45" s="44" t="s">
        <v>36</v>
      </c>
      <c r="AK45" s="97" t="s">
        <v>67</v>
      </c>
      <c r="AL45" s="97"/>
      <c r="AM45" s="39">
        <f t="shared" si="1"/>
        <v>3</v>
      </c>
      <c r="AN45" s="39" t="str">
        <f t="shared" si="2"/>
        <v>Not Started</v>
      </c>
      <c r="AO45" s="98"/>
      <c r="AP45" s="95" t="s">
        <v>3814</v>
      </c>
      <c r="AQ45" s="99" t="str">
        <f>'00_Employees'!B45</f>
        <v/>
      </c>
    </row>
    <row r="46" ht="42.0" customHeight="1">
      <c r="A46" s="50">
        <v>44.0</v>
      </c>
      <c r="B46" s="50">
        <v>96.0</v>
      </c>
      <c r="C46" s="50" t="s">
        <v>87</v>
      </c>
      <c r="D46" s="51" t="s">
        <v>88</v>
      </c>
      <c r="E46" s="28" t="s">
        <v>48</v>
      </c>
      <c r="F46" s="28" t="s">
        <v>262</v>
      </c>
      <c r="G46" s="51" t="s">
        <v>263</v>
      </c>
      <c r="H46" s="50" t="s">
        <v>959</v>
      </c>
      <c r="I46" s="50" t="s">
        <v>961</v>
      </c>
      <c r="J46" s="51" t="s">
        <v>962</v>
      </c>
      <c r="K46" s="50" t="s">
        <v>963</v>
      </c>
      <c r="L46" s="51" t="s">
        <v>964</v>
      </c>
      <c r="M46" s="52" t="s">
        <v>211</v>
      </c>
      <c r="N46" s="50" t="s">
        <v>938</v>
      </c>
      <c r="O46" s="50" t="s">
        <v>601</v>
      </c>
      <c r="P46" s="51" t="s">
        <v>965</v>
      </c>
      <c r="Q46" s="51" t="s">
        <v>966</v>
      </c>
      <c r="R46" s="50" t="s">
        <v>273</v>
      </c>
      <c r="S46" s="50" t="s">
        <v>218</v>
      </c>
      <c r="T46" s="101" t="s">
        <v>39</v>
      </c>
      <c r="U46" s="48" t="s">
        <v>33</v>
      </c>
      <c r="V46" s="101" t="s">
        <v>54</v>
      </c>
      <c r="W46" s="101" t="s">
        <v>39</v>
      </c>
      <c r="X46" s="48" t="s">
        <v>33</v>
      </c>
      <c r="Y46" s="101" t="s">
        <v>54</v>
      </c>
      <c r="Z46" s="101" t="s">
        <v>39</v>
      </c>
      <c r="AA46" s="44" t="s">
        <v>36</v>
      </c>
      <c r="AB46" s="97" t="s">
        <v>67</v>
      </c>
      <c r="AC46" s="97"/>
      <c r="AD46" s="48" t="s">
        <v>33</v>
      </c>
      <c r="AE46" s="101" t="s">
        <v>54</v>
      </c>
      <c r="AF46" s="101" t="s">
        <v>39</v>
      </c>
      <c r="AG46" s="44" t="s">
        <v>36</v>
      </c>
      <c r="AH46" s="97" t="s">
        <v>67</v>
      </c>
      <c r="AI46" s="97"/>
      <c r="AJ46" s="44" t="s">
        <v>36</v>
      </c>
      <c r="AK46" s="97" t="s">
        <v>67</v>
      </c>
      <c r="AL46" s="97"/>
      <c r="AM46" s="50">
        <f t="shared" si="1"/>
        <v>0</v>
      </c>
      <c r="AN46" s="50" t="str">
        <f t="shared" si="2"/>
        <v>Done</v>
      </c>
      <c r="AO46" s="98"/>
      <c r="AP46" s="95" t="s">
        <v>3814</v>
      </c>
      <c r="AQ46" s="99" t="str">
        <f>'00_Employees'!B46</f>
        <v/>
      </c>
    </row>
    <row r="47" ht="42.0" customHeight="1">
      <c r="A47" s="39">
        <v>45.0</v>
      </c>
      <c r="B47" s="39">
        <v>97.0</v>
      </c>
      <c r="C47" s="39" t="s">
        <v>87</v>
      </c>
      <c r="D47" s="40" t="s">
        <v>88</v>
      </c>
      <c r="E47" s="28" t="s">
        <v>48</v>
      </c>
      <c r="F47" s="28" t="s">
        <v>262</v>
      </c>
      <c r="G47" s="40" t="s">
        <v>263</v>
      </c>
      <c r="H47" s="39" t="s">
        <v>959</v>
      </c>
      <c r="I47" s="39" t="s">
        <v>961</v>
      </c>
      <c r="J47" s="40" t="s">
        <v>962</v>
      </c>
      <c r="K47" s="39" t="s">
        <v>969</v>
      </c>
      <c r="L47" s="40" t="s">
        <v>970</v>
      </c>
      <c r="M47" s="48" t="s">
        <v>613</v>
      </c>
      <c r="N47" s="39" t="s">
        <v>938</v>
      </c>
      <c r="O47" s="39" t="s">
        <v>601</v>
      </c>
      <c r="P47" s="40" t="s">
        <v>965</v>
      </c>
      <c r="Q47" s="40" t="s">
        <v>966</v>
      </c>
      <c r="R47" s="39" t="s">
        <v>273</v>
      </c>
      <c r="S47" s="39" t="s">
        <v>614</v>
      </c>
      <c r="T47" s="101" t="s">
        <v>39</v>
      </c>
      <c r="U47" s="44" t="s">
        <v>36</v>
      </c>
      <c r="V47" s="97" t="s">
        <v>67</v>
      </c>
      <c r="W47" s="97"/>
      <c r="X47" s="48" t="s">
        <v>33</v>
      </c>
      <c r="Y47" s="101" t="s">
        <v>54</v>
      </c>
      <c r="Z47" s="101" t="s">
        <v>39</v>
      </c>
      <c r="AA47" s="44" t="s">
        <v>36</v>
      </c>
      <c r="AB47" s="97" t="s">
        <v>67</v>
      </c>
      <c r="AC47" s="97"/>
      <c r="AD47" s="48" t="s">
        <v>33</v>
      </c>
      <c r="AE47" s="101" t="s">
        <v>54</v>
      </c>
      <c r="AF47" s="101" t="s">
        <v>39</v>
      </c>
      <c r="AG47" s="44" t="s">
        <v>36</v>
      </c>
      <c r="AH47" s="97" t="s">
        <v>67</v>
      </c>
      <c r="AI47" s="97"/>
      <c r="AJ47" s="44" t="s">
        <v>36</v>
      </c>
      <c r="AK47" s="97" t="s">
        <v>67</v>
      </c>
      <c r="AL47" s="97"/>
      <c r="AM47" s="39">
        <f t="shared" si="1"/>
        <v>0</v>
      </c>
      <c r="AN47" s="39" t="str">
        <f t="shared" si="2"/>
        <v>Done</v>
      </c>
      <c r="AO47" s="98"/>
      <c r="AP47" s="95" t="s">
        <v>3814</v>
      </c>
      <c r="AQ47" s="99" t="str">
        <f>'00_Employees'!B47</f>
        <v/>
      </c>
    </row>
    <row r="48" ht="42.0" customHeight="1">
      <c r="A48" s="50">
        <v>46.0</v>
      </c>
      <c r="B48" s="50">
        <v>98.0</v>
      </c>
      <c r="C48" s="50" t="s">
        <v>87</v>
      </c>
      <c r="D48" s="51" t="s">
        <v>88</v>
      </c>
      <c r="E48" s="31" t="s">
        <v>69</v>
      </c>
      <c r="F48" s="28" t="s">
        <v>262</v>
      </c>
      <c r="G48" s="51" t="s">
        <v>263</v>
      </c>
      <c r="H48" s="50" t="s">
        <v>971</v>
      </c>
      <c r="I48" s="50" t="s">
        <v>972</v>
      </c>
      <c r="J48" s="51" t="s">
        <v>973</v>
      </c>
      <c r="K48" s="50" t="s">
        <v>1475</v>
      </c>
      <c r="L48" s="51" t="s">
        <v>1476</v>
      </c>
      <c r="M48" s="48" t="s">
        <v>613</v>
      </c>
      <c r="N48" s="50" t="s">
        <v>938</v>
      </c>
      <c r="O48" s="50" t="s">
        <v>601</v>
      </c>
      <c r="P48" s="51" t="s">
        <v>976</v>
      </c>
      <c r="Q48" s="51" t="s">
        <v>977</v>
      </c>
      <c r="R48" s="50" t="s">
        <v>273</v>
      </c>
      <c r="S48" s="50" t="s">
        <v>69</v>
      </c>
      <c r="T48" s="97" t="s">
        <v>15</v>
      </c>
      <c r="U48" s="48" t="s">
        <v>33</v>
      </c>
      <c r="V48" s="97" t="s">
        <v>44</v>
      </c>
      <c r="W48" s="97" t="s">
        <v>15</v>
      </c>
      <c r="X48" s="48" t="s">
        <v>33</v>
      </c>
      <c r="Y48" s="97" t="s">
        <v>44</v>
      </c>
      <c r="Z48" s="97" t="s">
        <v>15</v>
      </c>
      <c r="AA48" s="44" t="s">
        <v>36</v>
      </c>
      <c r="AB48" s="97" t="s">
        <v>67</v>
      </c>
      <c r="AC48" s="97"/>
      <c r="AD48" s="48" t="s">
        <v>33</v>
      </c>
      <c r="AE48" s="97" t="s">
        <v>44</v>
      </c>
      <c r="AF48" s="97" t="s">
        <v>15</v>
      </c>
      <c r="AG48" s="44" t="s">
        <v>36</v>
      </c>
      <c r="AH48" s="97" t="s">
        <v>67</v>
      </c>
      <c r="AI48" s="97"/>
      <c r="AJ48" s="44" t="s">
        <v>36</v>
      </c>
      <c r="AK48" s="97" t="s">
        <v>67</v>
      </c>
      <c r="AL48" s="97"/>
      <c r="AM48" s="50">
        <f t="shared" si="1"/>
        <v>3</v>
      </c>
      <c r="AN48" s="50" t="str">
        <f t="shared" si="2"/>
        <v>Not Started</v>
      </c>
      <c r="AO48" s="98"/>
      <c r="AP48" s="95" t="s">
        <v>3814</v>
      </c>
      <c r="AQ48" s="99" t="str">
        <f>'00_Employees'!B48</f>
        <v/>
      </c>
    </row>
    <row r="49" ht="42.0" customHeight="1">
      <c r="A49" s="39">
        <v>47.0</v>
      </c>
      <c r="B49" s="39">
        <v>99.0</v>
      </c>
      <c r="C49" s="39" t="s">
        <v>87</v>
      </c>
      <c r="D49" s="40" t="s">
        <v>88</v>
      </c>
      <c r="E49" s="28" t="s">
        <v>48</v>
      </c>
      <c r="F49" s="28" t="s">
        <v>262</v>
      </c>
      <c r="G49" s="40" t="s">
        <v>263</v>
      </c>
      <c r="H49" s="39" t="s">
        <v>971</v>
      </c>
      <c r="I49" s="39" t="s">
        <v>972</v>
      </c>
      <c r="J49" s="40" t="s">
        <v>973</v>
      </c>
      <c r="K49" s="39" t="s">
        <v>974</v>
      </c>
      <c r="L49" s="40" t="s">
        <v>975</v>
      </c>
      <c r="M49" s="52" t="s">
        <v>211</v>
      </c>
      <c r="N49" s="39" t="s">
        <v>938</v>
      </c>
      <c r="O49" s="39" t="s">
        <v>601</v>
      </c>
      <c r="P49" s="40" t="s">
        <v>976</v>
      </c>
      <c r="Q49" s="40" t="s">
        <v>977</v>
      </c>
      <c r="R49" s="39" t="s">
        <v>273</v>
      </c>
      <c r="S49" s="39" t="s">
        <v>218</v>
      </c>
      <c r="T49" s="101" t="s">
        <v>39</v>
      </c>
      <c r="U49" s="48" t="s">
        <v>33</v>
      </c>
      <c r="V49" s="101" t="s">
        <v>54</v>
      </c>
      <c r="W49" s="101" t="s">
        <v>39</v>
      </c>
      <c r="X49" s="48" t="s">
        <v>33</v>
      </c>
      <c r="Y49" s="101" t="s">
        <v>54</v>
      </c>
      <c r="Z49" s="101" t="s">
        <v>39</v>
      </c>
      <c r="AA49" s="44" t="s">
        <v>36</v>
      </c>
      <c r="AB49" s="97" t="s">
        <v>67</v>
      </c>
      <c r="AC49" s="97"/>
      <c r="AD49" s="48" t="s">
        <v>33</v>
      </c>
      <c r="AE49" s="101" t="s">
        <v>54</v>
      </c>
      <c r="AF49" s="101" t="s">
        <v>39</v>
      </c>
      <c r="AG49" s="44" t="s">
        <v>36</v>
      </c>
      <c r="AH49" s="97" t="s">
        <v>67</v>
      </c>
      <c r="AI49" s="97"/>
      <c r="AJ49" s="44" t="s">
        <v>36</v>
      </c>
      <c r="AK49" s="97" t="s">
        <v>67</v>
      </c>
      <c r="AL49" s="97"/>
      <c r="AM49" s="39">
        <f t="shared" si="1"/>
        <v>0</v>
      </c>
      <c r="AN49" s="39" t="str">
        <f t="shared" si="2"/>
        <v>Done</v>
      </c>
      <c r="AO49" s="98"/>
      <c r="AP49" s="95" t="s">
        <v>3814</v>
      </c>
      <c r="AQ49" s="99" t="str">
        <f>'00_Employees'!B49</f>
        <v/>
      </c>
    </row>
    <row r="50" ht="42.0" customHeight="1">
      <c r="A50" s="50">
        <v>48.0</v>
      </c>
      <c r="B50" s="50">
        <v>100.0</v>
      </c>
      <c r="C50" s="50" t="s">
        <v>87</v>
      </c>
      <c r="D50" s="51" t="s">
        <v>88</v>
      </c>
      <c r="E50" s="28" t="s">
        <v>48</v>
      </c>
      <c r="F50" s="28" t="s">
        <v>262</v>
      </c>
      <c r="G50" s="51" t="s">
        <v>263</v>
      </c>
      <c r="H50" s="50" t="s">
        <v>971</v>
      </c>
      <c r="I50" s="50" t="s">
        <v>972</v>
      </c>
      <c r="J50" s="51" t="s">
        <v>973</v>
      </c>
      <c r="K50" s="50" t="s">
        <v>985</v>
      </c>
      <c r="L50" s="51" t="s">
        <v>986</v>
      </c>
      <c r="M50" s="48" t="s">
        <v>613</v>
      </c>
      <c r="N50" s="50" t="s">
        <v>938</v>
      </c>
      <c r="O50" s="50" t="s">
        <v>601</v>
      </c>
      <c r="P50" s="51" t="s">
        <v>976</v>
      </c>
      <c r="Q50" s="51" t="s">
        <v>977</v>
      </c>
      <c r="R50" s="50" t="s">
        <v>273</v>
      </c>
      <c r="S50" s="50" t="s">
        <v>614</v>
      </c>
      <c r="T50" s="101" t="s">
        <v>39</v>
      </c>
      <c r="U50" s="44" t="s">
        <v>36</v>
      </c>
      <c r="V50" s="97" t="s">
        <v>67</v>
      </c>
      <c r="W50" s="97"/>
      <c r="X50" s="48" t="s">
        <v>33</v>
      </c>
      <c r="Y50" s="101" t="s">
        <v>54</v>
      </c>
      <c r="Z50" s="101" t="s">
        <v>39</v>
      </c>
      <c r="AA50" s="44" t="s">
        <v>36</v>
      </c>
      <c r="AB50" s="97" t="s">
        <v>67</v>
      </c>
      <c r="AC50" s="97"/>
      <c r="AD50" s="48" t="s">
        <v>33</v>
      </c>
      <c r="AE50" s="101" t="s">
        <v>54</v>
      </c>
      <c r="AF50" s="101" t="s">
        <v>39</v>
      </c>
      <c r="AG50" s="44" t="s">
        <v>36</v>
      </c>
      <c r="AH50" s="97" t="s">
        <v>67</v>
      </c>
      <c r="AI50" s="97"/>
      <c r="AJ50" s="44" t="s">
        <v>36</v>
      </c>
      <c r="AK50" s="97" t="s">
        <v>67</v>
      </c>
      <c r="AL50" s="97"/>
      <c r="AM50" s="50">
        <f t="shared" si="1"/>
        <v>0</v>
      </c>
      <c r="AN50" s="50" t="str">
        <f t="shared" si="2"/>
        <v>Done</v>
      </c>
      <c r="AO50" s="98"/>
      <c r="AP50" s="95" t="s">
        <v>3814</v>
      </c>
      <c r="AQ50" s="99" t="str">
        <f>'00_Employees'!B50</f>
        <v/>
      </c>
    </row>
    <row r="51" ht="42.0" customHeight="1">
      <c r="A51" s="39">
        <v>49.0</v>
      </c>
      <c r="B51" s="39">
        <v>101.0</v>
      </c>
      <c r="C51" s="39" t="s">
        <v>87</v>
      </c>
      <c r="D51" s="40" t="s">
        <v>88</v>
      </c>
      <c r="E51" s="31" t="s">
        <v>69</v>
      </c>
      <c r="F51" s="28" t="s">
        <v>262</v>
      </c>
      <c r="G51" s="40" t="s">
        <v>263</v>
      </c>
      <c r="H51" s="39" t="s">
        <v>998</v>
      </c>
      <c r="I51" s="39" t="s">
        <v>999</v>
      </c>
      <c r="J51" s="40" t="s">
        <v>1000</v>
      </c>
      <c r="K51" s="39" t="s">
        <v>1505</v>
      </c>
      <c r="L51" s="40" t="s">
        <v>1506</v>
      </c>
      <c r="M51" s="48" t="s">
        <v>613</v>
      </c>
      <c r="N51" s="39" t="s">
        <v>1003</v>
      </c>
      <c r="O51" s="39" t="s">
        <v>601</v>
      </c>
      <c r="P51" s="40" t="s">
        <v>1004</v>
      </c>
      <c r="Q51" s="40" t="s">
        <v>1005</v>
      </c>
      <c r="R51" s="39" t="s">
        <v>273</v>
      </c>
      <c r="S51" s="39" t="s">
        <v>69</v>
      </c>
      <c r="T51" s="97" t="s">
        <v>15</v>
      </c>
      <c r="U51" s="48" t="s">
        <v>33</v>
      </c>
      <c r="V51" s="97" t="s">
        <v>44</v>
      </c>
      <c r="W51" s="97" t="s">
        <v>15</v>
      </c>
      <c r="X51" s="48" t="s">
        <v>33</v>
      </c>
      <c r="Y51" s="97" t="s">
        <v>44</v>
      </c>
      <c r="Z51" s="97" t="s">
        <v>15</v>
      </c>
      <c r="AA51" s="44" t="s">
        <v>36</v>
      </c>
      <c r="AB51" s="97" t="s">
        <v>67</v>
      </c>
      <c r="AC51" s="97"/>
      <c r="AD51" s="48" t="s">
        <v>33</v>
      </c>
      <c r="AE51" s="97" t="s">
        <v>44</v>
      </c>
      <c r="AF51" s="97" t="s">
        <v>15</v>
      </c>
      <c r="AG51" s="44" t="s">
        <v>36</v>
      </c>
      <c r="AH51" s="97" t="s">
        <v>67</v>
      </c>
      <c r="AI51" s="97"/>
      <c r="AJ51" s="44" t="s">
        <v>36</v>
      </c>
      <c r="AK51" s="97" t="s">
        <v>67</v>
      </c>
      <c r="AL51" s="97"/>
      <c r="AM51" s="39">
        <f t="shared" si="1"/>
        <v>3</v>
      </c>
      <c r="AN51" s="39" t="str">
        <f t="shared" si="2"/>
        <v>Not Started</v>
      </c>
      <c r="AO51" s="98"/>
      <c r="AP51" s="95" t="s">
        <v>3814</v>
      </c>
      <c r="AQ51" s="99" t="str">
        <f>'00_Employees'!B51</f>
        <v/>
      </c>
    </row>
    <row r="52" ht="42.0" customHeight="1">
      <c r="A52" s="50">
        <v>50.0</v>
      </c>
      <c r="B52" s="50">
        <v>102.0</v>
      </c>
      <c r="C52" s="50" t="s">
        <v>87</v>
      </c>
      <c r="D52" s="51" t="s">
        <v>88</v>
      </c>
      <c r="E52" s="28" t="s">
        <v>48</v>
      </c>
      <c r="F52" s="28" t="s">
        <v>262</v>
      </c>
      <c r="G52" s="51" t="s">
        <v>263</v>
      </c>
      <c r="H52" s="50" t="s">
        <v>998</v>
      </c>
      <c r="I52" s="50" t="s">
        <v>999</v>
      </c>
      <c r="J52" s="51" t="s">
        <v>1000</v>
      </c>
      <c r="K52" s="50" t="s">
        <v>1001</v>
      </c>
      <c r="L52" s="51" t="s">
        <v>1002</v>
      </c>
      <c r="M52" s="52" t="s">
        <v>211</v>
      </c>
      <c r="N52" s="50" t="s">
        <v>1003</v>
      </c>
      <c r="O52" s="50" t="s">
        <v>601</v>
      </c>
      <c r="P52" s="51" t="s">
        <v>1004</v>
      </c>
      <c r="Q52" s="51" t="s">
        <v>1005</v>
      </c>
      <c r="R52" s="50" t="s">
        <v>273</v>
      </c>
      <c r="S52" s="50" t="s">
        <v>218</v>
      </c>
      <c r="T52" s="101" t="s">
        <v>39</v>
      </c>
      <c r="U52" s="48" t="s">
        <v>33</v>
      </c>
      <c r="V52" s="101" t="s">
        <v>54</v>
      </c>
      <c r="W52" s="101" t="s">
        <v>39</v>
      </c>
      <c r="X52" s="48" t="s">
        <v>33</v>
      </c>
      <c r="Y52" s="101" t="s">
        <v>54</v>
      </c>
      <c r="Z52" s="101" t="s">
        <v>39</v>
      </c>
      <c r="AA52" s="44" t="s">
        <v>36</v>
      </c>
      <c r="AB52" s="97" t="s">
        <v>67</v>
      </c>
      <c r="AC52" s="97"/>
      <c r="AD52" s="48" t="s">
        <v>33</v>
      </c>
      <c r="AE52" s="101" t="s">
        <v>54</v>
      </c>
      <c r="AF52" s="101" t="s">
        <v>39</v>
      </c>
      <c r="AG52" s="44" t="s">
        <v>36</v>
      </c>
      <c r="AH52" s="97" t="s">
        <v>67</v>
      </c>
      <c r="AI52" s="97"/>
      <c r="AJ52" s="44" t="s">
        <v>36</v>
      </c>
      <c r="AK52" s="97" t="s">
        <v>67</v>
      </c>
      <c r="AL52" s="97"/>
      <c r="AM52" s="50">
        <f t="shared" si="1"/>
        <v>0</v>
      </c>
      <c r="AN52" s="50" t="str">
        <f t="shared" si="2"/>
        <v>Done</v>
      </c>
      <c r="AO52" s="98"/>
      <c r="AP52" s="95" t="s">
        <v>3814</v>
      </c>
      <c r="AQ52" s="99" t="str">
        <f>'00_Employees'!B52</f>
        <v/>
      </c>
    </row>
    <row r="53" ht="42.0" customHeight="1">
      <c r="A53" s="39">
        <v>51.0</v>
      </c>
      <c r="B53" s="39">
        <v>103.0</v>
      </c>
      <c r="C53" s="39" t="s">
        <v>87</v>
      </c>
      <c r="D53" s="40" t="s">
        <v>88</v>
      </c>
      <c r="E53" s="28" t="s">
        <v>48</v>
      </c>
      <c r="F53" s="28" t="s">
        <v>262</v>
      </c>
      <c r="G53" s="40" t="s">
        <v>263</v>
      </c>
      <c r="H53" s="39" t="s">
        <v>998</v>
      </c>
      <c r="I53" s="39" t="s">
        <v>999</v>
      </c>
      <c r="J53" s="40" t="s">
        <v>1000</v>
      </c>
      <c r="K53" s="39" t="s">
        <v>1008</v>
      </c>
      <c r="L53" s="40" t="s">
        <v>1010</v>
      </c>
      <c r="M53" s="48" t="s">
        <v>613</v>
      </c>
      <c r="N53" s="39" t="s">
        <v>1003</v>
      </c>
      <c r="O53" s="39" t="s">
        <v>601</v>
      </c>
      <c r="P53" s="40" t="s">
        <v>1004</v>
      </c>
      <c r="Q53" s="40" t="s">
        <v>1005</v>
      </c>
      <c r="R53" s="39" t="s">
        <v>273</v>
      </c>
      <c r="S53" s="39" t="s">
        <v>614</v>
      </c>
      <c r="T53" s="101" t="s">
        <v>39</v>
      </c>
      <c r="U53" s="44" t="s">
        <v>36</v>
      </c>
      <c r="V53" s="97" t="s">
        <v>67</v>
      </c>
      <c r="W53" s="97"/>
      <c r="X53" s="48" t="s">
        <v>33</v>
      </c>
      <c r="Y53" s="101" t="s">
        <v>54</v>
      </c>
      <c r="Z53" s="101" t="s">
        <v>39</v>
      </c>
      <c r="AA53" s="44" t="s">
        <v>36</v>
      </c>
      <c r="AB53" s="97" t="s">
        <v>67</v>
      </c>
      <c r="AC53" s="97"/>
      <c r="AD53" s="48" t="s">
        <v>33</v>
      </c>
      <c r="AE53" s="101" t="s">
        <v>54</v>
      </c>
      <c r="AF53" s="101" t="s">
        <v>39</v>
      </c>
      <c r="AG53" s="44" t="s">
        <v>36</v>
      </c>
      <c r="AH53" s="97" t="s">
        <v>67</v>
      </c>
      <c r="AI53" s="97"/>
      <c r="AJ53" s="44" t="s">
        <v>36</v>
      </c>
      <c r="AK53" s="97" t="s">
        <v>67</v>
      </c>
      <c r="AL53" s="97"/>
      <c r="AM53" s="39">
        <f t="shared" si="1"/>
        <v>0</v>
      </c>
      <c r="AN53" s="39" t="str">
        <f t="shared" si="2"/>
        <v>Done</v>
      </c>
      <c r="AO53" s="98"/>
      <c r="AP53" s="95" t="s">
        <v>3814</v>
      </c>
      <c r="AQ53" s="99" t="str">
        <f>'00_Employees'!B53</f>
        <v/>
      </c>
    </row>
    <row r="54" ht="42.0" customHeight="1">
      <c r="A54" s="50">
        <v>52.0</v>
      </c>
      <c r="B54" s="50">
        <v>104.0</v>
      </c>
      <c r="C54" s="50" t="s">
        <v>87</v>
      </c>
      <c r="D54" s="51" t="s">
        <v>88</v>
      </c>
      <c r="E54" s="31" t="s">
        <v>69</v>
      </c>
      <c r="F54" s="28" t="s">
        <v>262</v>
      </c>
      <c r="G54" s="51" t="s">
        <v>263</v>
      </c>
      <c r="H54" s="50" t="s">
        <v>1019</v>
      </c>
      <c r="I54" s="50" t="s">
        <v>1020</v>
      </c>
      <c r="J54" s="51" t="s">
        <v>1021</v>
      </c>
      <c r="K54" s="50" t="s">
        <v>1542</v>
      </c>
      <c r="L54" s="51" t="s">
        <v>1543</v>
      </c>
      <c r="M54" s="48" t="s">
        <v>613</v>
      </c>
      <c r="N54" s="50" t="s">
        <v>1003</v>
      </c>
      <c r="O54" s="50" t="s">
        <v>601</v>
      </c>
      <c r="P54" s="51" t="s">
        <v>1024</v>
      </c>
      <c r="Q54" s="51" t="s">
        <v>1025</v>
      </c>
      <c r="R54" s="50" t="s">
        <v>273</v>
      </c>
      <c r="S54" s="50" t="s">
        <v>69</v>
      </c>
      <c r="T54" s="97" t="s">
        <v>15</v>
      </c>
      <c r="U54" s="48" t="s">
        <v>33</v>
      </c>
      <c r="V54" s="97" t="s">
        <v>44</v>
      </c>
      <c r="W54" s="97" t="s">
        <v>15</v>
      </c>
      <c r="X54" s="48" t="s">
        <v>33</v>
      </c>
      <c r="Y54" s="97" t="s">
        <v>44</v>
      </c>
      <c r="Z54" s="97" t="s">
        <v>15</v>
      </c>
      <c r="AA54" s="44" t="s">
        <v>36</v>
      </c>
      <c r="AB54" s="97" t="s">
        <v>67</v>
      </c>
      <c r="AC54" s="97"/>
      <c r="AD54" s="48" t="s">
        <v>33</v>
      </c>
      <c r="AE54" s="97" t="s">
        <v>44</v>
      </c>
      <c r="AF54" s="97" t="s">
        <v>15</v>
      </c>
      <c r="AG54" s="44" t="s">
        <v>36</v>
      </c>
      <c r="AH54" s="97" t="s">
        <v>67</v>
      </c>
      <c r="AI54" s="97"/>
      <c r="AJ54" s="44" t="s">
        <v>36</v>
      </c>
      <c r="AK54" s="97" t="s">
        <v>67</v>
      </c>
      <c r="AL54" s="97"/>
      <c r="AM54" s="50">
        <f t="shared" si="1"/>
        <v>3</v>
      </c>
      <c r="AN54" s="50" t="str">
        <f t="shared" si="2"/>
        <v>Not Started</v>
      </c>
      <c r="AO54" s="98"/>
      <c r="AP54" s="95" t="s">
        <v>3814</v>
      </c>
      <c r="AQ54" s="99" t="str">
        <f>'00_Employees'!B54</f>
        <v/>
      </c>
    </row>
    <row r="55" ht="42.0" customHeight="1">
      <c r="A55" s="39">
        <v>53.0</v>
      </c>
      <c r="B55" s="39">
        <v>105.0</v>
      </c>
      <c r="C55" s="39" t="s">
        <v>87</v>
      </c>
      <c r="D55" s="40" t="s">
        <v>88</v>
      </c>
      <c r="E55" s="28" t="s">
        <v>48</v>
      </c>
      <c r="F55" s="28" t="s">
        <v>262</v>
      </c>
      <c r="G55" s="40" t="s">
        <v>263</v>
      </c>
      <c r="H55" s="39" t="s">
        <v>1019</v>
      </c>
      <c r="I55" s="39" t="s">
        <v>1020</v>
      </c>
      <c r="J55" s="40" t="s">
        <v>1021</v>
      </c>
      <c r="K55" s="39" t="s">
        <v>1022</v>
      </c>
      <c r="L55" s="40" t="s">
        <v>1023</v>
      </c>
      <c r="M55" s="52" t="s">
        <v>211</v>
      </c>
      <c r="N55" s="39" t="s">
        <v>1003</v>
      </c>
      <c r="O55" s="39" t="s">
        <v>601</v>
      </c>
      <c r="P55" s="40" t="s">
        <v>1024</v>
      </c>
      <c r="Q55" s="40" t="s">
        <v>1025</v>
      </c>
      <c r="R55" s="39" t="s">
        <v>273</v>
      </c>
      <c r="S55" s="39" t="s">
        <v>218</v>
      </c>
      <c r="T55" s="101" t="s">
        <v>39</v>
      </c>
      <c r="U55" s="48" t="s">
        <v>33</v>
      </c>
      <c r="V55" s="101" t="s">
        <v>54</v>
      </c>
      <c r="W55" s="101" t="s">
        <v>39</v>
      </c>
      <c r="X55" s="48" t="s">
        <v>33</v>
      </c>
      <c r="Y55" s="101" t="s">
        <v>54</v>
      </c>
      <c r="Z55" s="101" t="s">
        <v>39</v>
      </c>
      <c r="AA55" s="44" t="s">
        <v>36</v>
      </c>
      <c r="AB55" s="97" t="s">
        <v>67</v>
      </c>
      <c r="AC55" s="97"/>
      <c r="AD55" s="48" t="s">
        <v>33</v>
      </c>
      <c r="AE55" s="101" t="s">
        <v>54</v>
      </c>
      <c r="AF55" s="101" t="s">
        <v>39</v>
      </c>
      <c r="AG55" s="44" t="s">
        <v>36</v>
      </c>
      <c r="AH55" s="97" t="s">
        <v>67</v>
      </c>
      <c r="AI55" s="97"/>
      <c r="AJ55" s="44" t="s">
        <v>36</v>
      </c>
      <c r="AK55" s="97" t="s">
        <v>67</v>
      </c>
      <c r="AL55" s="97"/>
      <c r="AM55" s="39">
        <f t="shared" si="1"/>
        <v>0</v>
      </c>
      <c r="AN55" s="39" t="str">
        <f t="shared" si="2"/>
        <v>Done</v>
      </c>
      <c r="AO55" s="98"/>
      <c r="AP55" s="95" t="s">
        <v>3814</v>
      </c>
      <c r="AQ55" s="99" t="str">
        <f>'00_Employees'!B55</f>
        <v/>
      </c>
    </row>
    <row r="56" ht="42.0" customHeight="1">
      <c r="A56" s="50">
        <v>54.0</v>
      </c>
      <c r="B56" s="50">
        <v>106.0</v>
      </c>
      <c r="C56" s="50" t="s">
        <v>87</v>
      </c>
      <c r="D56" s="51" t="s">
        <v>88</v>
      </c>
      <c r="E56" s="28" t="s">
        <v>48</v>
      </c>
      <c r="F56" s="28" t="s">
        <v>262</v>
      </c>
      <c r="G56" s="51" t="s">
        <v>263</v>
      </c>
      <c r="H56" s="50" t="s">
        <v>1019</v>
      </c>
      <c r="I56" s="50" t="s">
        <v>1020</v>
      </c>
      <c r="J56" s="51" t="s">
        <v>1021</v>
      </c>
      <c r="K56" s="50" t="s">
        <v>1034</v>
      </c>
      <c r="L56" s="51" t="s">
        <v>1035</v>
      </c>
      <c r="M56" s="48" t="s">
        <v>613</v>
      </c>
      <c r="N56" s="50" t="s">
        <v>1003</v>
      </c>
      <c r="O56" s="50" t="s">
        <v>601</v>
      </c>
      <c r="P56" s="51" t="s">
        <v>1024</v>
      </c>
      <c r="Q56" s="51" t="s">
        <v>1025</v>
      </c>
      <c r="R56" s="50" t="s">
        <v>273</v>
      </c>
      <c r="S56" s="50" t="s">
        <v>614</v>
      </c>
      <c r="T56" s="101" t="s">
        <v>39</v>
      </c>
      <c r="U56" s="44" t="s">
        <v>36</v>
      </c>
      <c r="V56" s="97" t="s">
        <v>67</v>
      </c>
      <c r="W56" s="97"/>
      <c r="X56" s="48" t="s">
        <v>33</v>
      </c>
      <c r="Y56" s="101" t="s">
        <v>54</v>
      </c>
      <c r="Z56" s="101" t="s">
        <v>39</v>
      </c>
      <c r="AA56" s="44" t="s">
        <v>36</v>
      </c>
      <c r="AB56" s="97" t="s">
        <v>67</v>
      </c>
      <c r="AC56" s="97"/>
      <c r="AD56" s="48" t="s">
        <v>33</v>
      </c>
      <c r="AE56" s="101" t="s">
        <v>54</v>
      </c>
      <c r="AF56" s="101" t="s">
        <v>39</v>
      </c>
      <c r="AG56" s="44" t="s">
        <v>36</v>
      </c>
      <c r="AH56" s="97" t="s">
        <v>67</v>
      </c>
      <c r="AI56" s="97"/>
      <c r="AJ56" s="44" t="s">
        <v>36</v>
      </c>
      <c r="AK56" s="97" t="s">
        <v>67</v>
      </c>
      <c r="AL56" s="97"/>
      <c r="AM56" s="50">
        <f t="shared" si="1"/>
        <v>0</v>
      </c>
      <c r="AN56" s="50" t="str">
        <f t="shared" si="2"/>
        <v>Done</v>
      </c>
      <c r="AO56" s="98"/>
      <c r="AP56" s="95" t="s">
        <v>3814</v>
      </c>
      <c r="AQ56" s="99" t="str">
        <f>'00_Employees'!B56</f>
        <v/>
      </c>
    </row>
    <row r="57" ht="42.0" customHeight="1">
      <c r="A57" s="39">
        <v>55.0</v>
      </c>
      <c r="B57" s="39">
        <v>107.0</v>
      </c>
      <c r="C57" s="39" t="s">
        <v>87</v>
      </c>
      <c r="D57" s="40" t="s">
        <v>88</v>
      </c>
      <c r="E57" s="31" t="s">
        <v>69</v>
      </c>
      <c r="F57" s="28" t="s">
        <v>262</v>
      </c>
      <c r="G57" s="40" t="s">
        <v>263</v>
      </c>
      <c r="H57" s="39" t="s">
        <v>1044</v>
      </c>
      <c r="I57" s="39" t="s">
        <v>1045</v>
      </c>
      <c r="J57" s="40" t="s">
        <v>1046</v>
      </c>
      <c r="K57" s="39" t="s">
        <v>1581</v>
      </c>
      <c r="L57" s="40" t="s">
        <v>1582</v>
      </c>
      <c r="M57" s="48" t="s">
        <v>613</v>
      </c>
      <c r="N57" s="39" t="s">
        <v>1003</v>
      </c>
      <c r="O57" s="39" t="s">
        <v>601</v>
      </c>
      <c r="P57" s="40" t="s">
        <v>1049</v>
      </c>
      <c r="Q57" s="40" t="s">
        <v>1050</v>
      </c>
      <c r="R57" s="39" t="s">
        <v>273</v>
      </c>
      <c r="S57" s="39" t="s">
        <v>69</v>
      </c>
      <c r="T57" s="97" t="s">
        <v>15</v>
      </c>
      <c r="U57" s="48" t="s">
        <v>33</v>
      </c>
      <c r="V57" s="97" t="s">
        <v>44</v>
      </c>
      <c r="W57" s="97" t="s">
        <v>15</v>
      </c>
      <c r="X57" s="48" t="s">
        <v>33</v>
      </c>
      <c r="Y57" s="97" t="s">
        <v>44</v>
      </c>
      <c r="Z57" s="97" t="s">
        <v>15</v>
      </c>
      <c r="AA57" s="44" t="s">
        <v>36</v>
      </c>
      <c r="AB57" s="97" t="s">
        <v>67</v>
      </c>
      <c r="AC57" s="97"/>
      <c r="AD57" s="48" t="s">
        <v>33</v>
      </c>
      <c r="AE57" s="97" t="s">
        <v>44</v>
      </c>
      <c r="AF57" s="97" t="s">
        <v>15</v>
      </c>
      <c r="AG57" s="44" t="s">
        <v>36</v>
      </c>
      <c r="AH57" s="97" t="s">
        <v>67</v>
      </c>
      <c r="AI57" s="97"/>
      <c r="AJ57" s="44" t="s">
        <v>36</v>
      </c>
      <c r="AK57" s="97" t="s">
        <v>67</v>
      </c>
      <c r="AL57" s="97"/>
      <c r="AM57" s="39">
        <f t="shared" si="1"/>
        <v>3</v>
      </c>
      <c r="AN57" s="39" t="str">
        <f t="shared" si="2"/>
        <v>Not Started</v>
      </c>
      <c r="AO57" s="98"/>
      <c r="AP57" s="95" t="s">
        <v>3814</v>
      </c>
      <c r="AQ57" s="99" t="str">
        <f>'00_Employees'!B57</f>
        <v/>
      </c>
    </row>
    <row r="58" ht="42.0" customHeight="1">
      <c r="A58" s="50">
        <v>56.0</v>
      </c>
      <c r="B58" s="50">
        <v>108.0</v>
      </c>
      <c r="C58" s="50" t="s">
        <v>87</v>
      </c>
      <c r="D58" s="51" t="s">
        <v>88</v>
      </c>
      <c r="E58" s="28" t="s">
        <v>48</v>
      </c>
      <c r="F58" s="28" t="s">
        <v>262</v>
      </c>
      <c r="G58" s="51" t="s">
        <v>263</v>
      </c>
      <c r="H58" s="50" t="s">
        <v>1044</v>
      </c>
      <c r="I58" s="50" t="s">
        <v>1045</v>
      </c>
      <c r="J58" s="51" t="s">
        <v>1046</v>
      </c>
      <c r="K58" s="50" t="s">
        <v>1047</v>
      </c>
      <c r="L58" s="51" t="s">
        <v>1048</v>
      </c>
      <c r="M58" s="52" t="s">
        <v>211</v>
      </c>
      <c r="N58" s="50" t="s">
        <v>1003</v>
      </c>
      <c r="O58" s="50" t="s">
        <v>601</v>
      </c>
      <c r="P58" s="51" t="s">
        <v>1049</v>
      </c>
      <c r="Q58" s="51" t="s">
        <v>1050</v>
      </c>
      <c r="R58" s="50" t="s">
        <v>273</v>
      </c>
      <c r="S58" s="50" t="s">
        <v>218</v>
      </c>
      <c r="T58" s="101" t="s">
        <v>39</v>
      </c>
      <c r="U58" s="48" t="s">
        <v>33</v>
      </c>
      <c r="V58" s="101" t="s">
        <v>54</v>
      </c>
      <c r="W58" s="101" t="s">
        <v>39</v>
      </c>
      <c r="X58" s="48" t="s">
        <v>33</v>
      </c>
      <c r="Y58" s="101" t="s">
        <v>54</v>
      </c>
      <c r="Z58" s="101" t="s">
        <v>39</v>
      </c>
      <c r="AA58" s="44" t="s">
        <v>36</v>
      </c>
      <c r="AB58" s="97" t="s">
        <v>67</v>
      </c>
      <c r="AC58" s="97"/>
      <c r="AD58" s="48" t="s">
        <v>33</v>
      </c>
      <c r="AE58" s="101" t="s">
        <v>54</v>
      </c>
      <c r="AF58" s="101" t="s">
        <v>39</v>
      </c>
      <c r="AG58" s="44" t="s">
        <v>36</v>
      </c>
      <c r="AH58" s="97" t="s">
        <v>67</v>
      </c>
      <c r="AI58" s="97"/>
      <c r="AJ58" s="44" t="s">
        <v>36</v>
      </c>
      <c r="AK58" s="97" t="s">
        <v>67</v>
      </c>
      <c r="AL58" s="97"/>
      <c r="AM58" s="50">
        <f t="shared" si="1"/>
        <v>0</v>
      </c>
      <c r="AN58" s="50" t="str">
        <f t="shared" si="2"/>
        <v>Done</v>
      </c>
      <c r="AO58" s="98"/>
      <c r="AP58" s="95" t="s">
        <v>3814</v>
      </c>
      <c r="AQ58" s="99" t="str">
        <f>'00_Employees'!B58</f>
        <v/>
      </c>
    </row>
    <row r="59" ht="42.0" customHeight="1">
      <c r="A59" s="39">
        <v>57.0</v>
      </c>
      <c r="B59" s="39">
        <v>109.0</v>
      </c>
      <c r="C59" s="39" t="s">
        <v>87</v>
      </c>
      <c r="D59" s="40" t="s">
        <v>88</v>
      </c>
      <c r="E59" s="28" t="s">
        <v>48</v>
      </c>
      <c r="F59" s="28" t="s">
        <v>262</v>
      </c>
      <c r="G59" s="40" t="s">
        <v>263</v>
      </c>
      <c r="H59" s="39" t="s">
        <v>1044</v>
      </c>
      <c r="I59" s="39" t="s">
        <v>1045</v>
      </c>
      <c r="J59" s="40" t="s">
        <v>1046</v>
      </c>
      <c r="K59" s="39" t="s">
        <v>1058</v>
      </c>
      <c r="L59" s="40" t="s">
        <v>1059</v>
      </c>
      <c r="M59" s="48" t="s">
        <v>613</v>
      </c>
      <c r="N59" s="39" t="s">
        <v>1003</v>
      </c>
      <c r="O59" s="39" t="s">
        <v>601</v>
      </c>
      <c r="P59" s="40" t="s">
        <v>1049</v>
      </c>
      <c r="Q59" s="40" t="s">
        <v>1050</v>
      </c>
      <c r="R59" s="39" t="s">
        <v>273</v>
      </c>
      <c r="S59" s="39" t="s">
        <v>614</v>
      </c>
      <c r="T59" s="101" t="s">
        <v>39</v>
      </c>
      <c r="U59" s="44" t="s">
        <v>36</v>
      </c>
      <c r="V59" s="97" t="s">
        <v>67</v>
      </c>
      <c r="W59" s="97"/>
      <c r="X59" s="48" t="s">
        <v>33</v>
      </c>
      <c r="Y59" s="101" t="s">
        <v>54</v>
      </c>
      <c r="Z59" s="101" t="s">
        <v>39</v>
      </c>
      <c r="AA59" s="44" t="s">
        <v>36</v>
      </c>
      <c r="AB59" s="97" t="s">
        <v>67</v>
      </c>
      <c r="AC59" s="97"/>
      <c r="AD59" s="48" t="s">
        <v>33</v>
      </c>
      <c r="AE59" s="101" t="s">
        <v>54</v>
      </c>
      <c r="AF59" s="101" t="s">
        <v>39</v>
      </c>
      <c r="AG59" s="44" t="s">
        <v>36</v>
      </c>
      <c r="AH59" s="97" t="s">
        <v>67</v>
      </c>
      <c r="AI59" s="97"/>
      <c r="AJ59" s="44" t="s">
        <v>36</v>
      </c>
      <c r="AK59" s="97" t="s">
        <v>67</v>
      </c>
      <c r="AL59" s="97"/>
      <c r="AM59" s="39">
        <f t="shared" si="1"/>
        <v>0</v>
      </c>
      <c r="AN59" s="39" t="str">
        <f t="shared" si="2"/>
        <v>Done</v>
      </c>
      <c r="AO59" s="98"/>
      <c r="AP59" s="95" t="s">
        <v>3814</v>
      </c>
      <c r="AQ59" s="99" t="str">
        <f>'00_Employees'!B59</f>
        <v/>
      </c>
    </row>
    <row r="60" ht="42.0" customHeight="1">
      <c r="A60" s="50">
        <v>58.0</v>
      </c>
      <c r="B60" s="50">
        <v>110.0</v>
      </c>
      <c r="C60" s="50" t="s">
        <v>87</v>
      </c>
      <c r="D60" s="51" t="s">
        <v>88</v>
      </c>
      <c r="E60" s="31" t="s">
        <v>69</v>
      </c>
      <c r="F60" s="28" t="s">
        <v>262</v>
      </c>
      <c r="G60" s="51" t="s">
        <v>263</v>
      </c>
      <c r="H60" s="50" t="s">
        <v>1069</v>
      </c>
      <c r="I60" s="50" t="s">
        <v>1070</v>
      </c>
      <c r="J60" s="51" t="s">
        <v>1071</v>
      </c>
      <c r="K60" s="50" t="s">
        <v>1621</v>
      </c>
      <c r="L60" s="51" t="s">
        <v>1622</v>
      </c>
      <c r="M60" s="48" t="s">
        <v>613</v>
      </c>
      <c r="N60" s="50" t="s">
        <v>1074</v>
      </c>
      <c r="O60" s="50" t="s">
        <v>601</v>
      </c>
      <c r="P60" s="51" t="s">
        <v>1075</v>
      </c>
      <c r="Q60" s="51" t="s">
        <v>1076</v>
      </c>
      <c r="R60" s="50" t="s">
        <v>273</v>
      </c>
      <c r="S60" s="50" t="s">
        <v>69</v>
      </c>
      <c r="T60" s="97" t="s">
        <v>15</v>
      </c>
      <c r="U60" s="48" t="s">
        <v>33</v>
      </c>
      <c r="V60" s="97" t="s">
        <v>44</v>
      </c>
      <c r="W60" s="97" t="s">
        <v>15</v>
      </c>
      <c r="X60" s="48" t="s">
        <v>33</v>
      </c>
      <c r="Y60" s="97" t="s">
        <v>44</v>
      </c>
      <c r="Z60" s="97" t="s">
        <v>15</v>
      </c>
      <c r="AA60" s="44" t="s">
        <v>36</v>
      </c>
      <c r="AB60" s="97" t="s">
        <v>67</v>
      </c>
      <c r="AC60" s="97"/>
      <c r="AD60" s="48" t="s">
        <v>33</v>
      </c>
      <c r="AE60" s="97" t="s">
        <v>44</v>
      </c>
      <c r="AF60" s="97" t="s">
        <v>15</v>
      </c>
      <c r="AG60" s="44" t="s">
        <v>36</v>
      </c>
      <c r="AH60" s="97" t="s">
        <v>67</v>
      </c>
      <c r="AI60" s="97"/>
      <c r="AJ60" s="44" t="s">
        <v>36</v>
      </c>
      <c r="AK60" s="97" t="s">
        <v>67</v>
      </c>
      <c r="AL60" s="97"/>
      <c r="AM60" s="50">
        <f t="shared" si="1"/>
        <v>3</v>
      </c>
      <c r="AN60" s="50" t="str">
        <f t="shared" si="2"/>
        <v>Not Started</v>
      </c>
      <c r="AO60" s="98"/>
      <c r="AP60" s="95" t="s">
        <v>3814</v>
      </c>
      <c r="AQ60" s="99" t="str">
        <f>'00_Employees'!B60</f>
        <v/>
      </c>
    </row>
    <row r="61" ht="42.0" customHeight="1">
      <c r="A61" s="39">
        <v>59.0</v>
      </c>
      <c r="B61" s="39">
        <v>111.0</v>
      </c>
      <c r="C61" s="39" t="s">
        <v>87</v>
      </c>
      <c r="D61" s="40" t="s">
        <v>88</v>
      </c>
      <c r="E61" s="28" t="s">
        <v>48</v>
      </c>
      <c r="F61" s="28" t="s">
        <v>262</v>
      </c>
      <c r="G61" s="40" t="s">
        <v>263</v>
      </c>
      <c r="H61" s="39" t="s">
        <v>1069</v>
      </c>
      <c r="I61" s="39" t="s">
        <v>1070</v>
      </c>
      <c r="J61" s="40" t="s">
        <v>1071</v>
      </c>
      <c r="K61" s="39" t="s">
        <v>1072</v>
      </c>
      <c r="L61" s="40" t="s">
        <v>1073</v>
      </c>
      <c r="M61" s="52" t="s">
        <v>211</v>
      </c>
      <c r="N61" s="39" t="s">
        <v>1074</v>
      </c>
      <c r="O61" s="39" t="s">
        <v>601</v>
      </c>
      <c r="P61" s="40" t="s">
        <v>1075</v>
      </c>
      <c r="Q61" s="40" t="s">
        <v>1076</v>
      </c>
      <c r="R61" s="39" t="s">
        <v>273</v>
      </c>
      <c r="S61" s="39" t="s">
        <v>218</v>
      </c>
      <c r="T61" s="101" t="s">
        <v>39</v>
      </c>
      <c r="U61" s="48" t="s">
        <v>33</v>
      </c>
      <c r="V61" s="101" t="s">
        <v>54</v>
      </c>
      <c r="W61" s="101" t="s">
        <v>39</v>
      </c>
      <c r="X61" s="48" t="s">
        <v>33</v>
      </c>
      <c r="Y61" s="101" t="s">
        <v>54</v>
      </c>
      <c r="Z61" s="101" t="s">
        <v>39</v>
      </c>
      <c r="AA61" s="44" t="s">
        <v>36</v>
      </c>
      <c r="AB61" s="97" t="s">
        <v>67</v>
      </c>
      <c r="AC61" s="97"/>
      <c r="AD61" s="48" t="s">
        <v>33</v>
      </c>
      <c r="AE61" s="101" t="s">
        <v>54</v>
      </c>
      <c r="AF61" s="101" t="s">
        <v>39</v>
      </c>
      <c r="AG61" s="44" t="s">
        <v>36</v>
      </c>
      <c r="AH61" s="97" t="s">
        <v>67</v>
      </c>
      <c r="AI61" s="97"/>
      <c r="AJ61" s="44" t="s">
        <v>36</v>
      </c>
      <c r="AK61" s="97" t="s">
        <v>67</v>
      </c>
      <c r="AL61" s="97"/>
      <c r="AM61" s="39">
        <f t="shared" si="1"/>
        <v>0</v>
      </c>
      <c r="AN61" s="39" t="str">
        <f t="shared" si="2"/>
        <v>Done</v>
      </c>
      <c r="AO61" s="98"/>
      <c r="AP61" s="95" t="s">
        <v>3814</v>
      </c>
      <c r="AQ61" s="99" t="str">
        <f>'00_Employees'!B61</f>
        <v/>
      </c>
    </row>
    <row r="62" ht="42.0" customHeight="1">
      <c r="A62" s="50">
        <v>60.0</v>
      </c>
      <c r="B62" s="50">
        <v>112.0</v>
      </c>
      <c r="C62" s="50" t="s">
        <v>87</v>
      </c>
      <c r="D62" s="51" t="s">
        <v>88</v>
      </c>
      <c r="E62" s="28" t="s">
        <v>48</v>
      </c>
      <c r="F62" s="28" t="s">
        <v>262</v>
      </c>
      <c r="G62" s="51" t="s">
        <v>263</v>
      </c>
      <c r="H62" s="50" t="s">
        <v>1069</v>
      </c>
      <c r="I62" s="50" t="s">
        <v>1070</v>
      </c>
      <c r="J62" s="51" t="s">
        <v>1071</v>
      </c>
      <c r="K62" s="50" t="s">
        <v>1087</v>
      </c>
      <c r="L62" s="51" t="s">
        <v>1088</v>
      </c>
      <c r="M62" s="48" t="s">
        <v>613</v>
      </c>
      <c r="N62" s="50" t="s">
        <v>1074</v>
      </c>
      <c r="O62" s="50" t="s">
        <v>601</v>
      </c>
      <c r="P62" s="51" t="s">
        <v>1075</v>
      </c>
      <c r="Q62" s="51" t="s">
        <v>1076</v>
      </c>
      <c r="R62" s="50" t="s">
        <v>273</v>
      </c>
      <c r="S62" s="50" t="s">
        <v>614</v>
      </c>
      <c r="T62" s="101" t="s">
        <v>39</v>
      </c>
      <c r="U62" s="44" t="s">
        <v>36</v>
      </c>
      <c r="V62" s="97" t="s">
        <v>67</v>
      </c>
      <c r="W62" s="97"/>
      <c r="X62" s="48" t="s">
        <v>33</v>
      </c>
      <c r="Y62" s="101" t="s">
        <v>54</v>
      </c>
      <c r="Z62" s="101" t="s">
        <v>39</v>
      </c>
      <c r="AA62" s="44" t="s">
        <v>36</v>
      </c>
      <c r="AB62" s="97" t="s">
        <v>67</v>
      </c>
      <c r="AC62" s="97"/>
      <c r="AD62" s="48" t="s">
        <v>33</v>
      </c>
      <c r="AE62" s="101" t="s">
        <v>54</v>
      </c>
      <c r="AF62" s="101" t="s">
        <v>39</v>
      </c>
      <c r="AG62" s="44" t="s">
        <v>36</v>
      </c>
      <c r="AH62" s="97" t="s">
        <v>67</v>
      </c>
      <c r="AI62" s="97"/>
      <c r="AJ62" s="44" t="s">
        <v>36</v>
      </c>
      <c r="AK62" s="97" t="s">
        <v>67</v>
      </c>
      <c r="AL62" s="97"/>
      <c r="AM62" s="50">
        <f t="shared" si="1"/>
        <v>0</v>
      </c>
      <c r="AN62" s="50" t="str">
        <f t="shared" si="2"/>
        <v>Done</v>
      </c>
      <c r="AO62" s="98"/>
      <c r="AP62" s="95" t="s">
        <v>3814</v>
      </c>
      <c r="AQ62" s="99" t="str">
        <f>'00_Employees'!B62</f>
        <v/>
      </c>
    </row>
    <row r="63" ht="42.0" customHeight="1">
      <c r="A63" s="39">
        <v>61.0</v>
      </c>
      <c r="B63" s="39">
        <v>113.0</v>
      </c>
      <c r="C63" s="39" t="s">
        <v>87</v>
      </c>
      <c r="D63" s="40" t="s">
        <v>88</v>
      </c>
      <c r="E63" s="31" t="s">
        <v>69</v>
      </c>
      <c r="F63" s="28" t="s">
        <v>262</v>
      </c>
      <c r="G63" s="40" t="s">
        <v>263</v>
      </c>
      <c r="H63" s="39" t="s">
        <v>1096</v>
      </c>
      <c r="I63" s="39" t="s">
        <v>1097</v>
      </c>
      <c r="J63" s="40" t="s">
        <v>1098</v>
      </c>
      <c r="K63" s="39" t="s">
        <v>1668</v>
      </c>
      <c r="L63" s="40" t="s">
        <v>1669</v>
      </c>
      <c r="M63" s="48" t="s">
        <v>613</v>
      </c>
      <c r="N63" s="39" t="s">
        <v>1074</v>
      </c>
      <c r="O63" s="39" t="s">
        <v>601</v>
      </c>
      <c r="P63" s="40" t="s">
        <v>1101</v>
      </c>
      <c r="Q63" s="40" t="s">
        <v>1102</v>
      </c>
      <c r="R63" s="39" t="s">
        <v>273</v>
      </c>
      <c r="S63" s="39" t="s">
        <v>69</v>
      </c>
      <c r="T63" s="97" t="s">
        <v>15</v>
      </c>
      <c r="U63" s="48" t="s">
        <v>33</v>
      </c>
      <c r="V63" s="97" t="s">
        <v>44</v>
      </c>
      <c r="W63" s="97" t="s">
        <v>15</v>
      </c>
      <c r="X63" s="48" t="s">
        <v>33</v>
      </c>
      <c r="Y63" s="97" t="s">
        <v>44</v>
      </c>
      <c r="Z63" s="97" t="s">
        <v>15</v>
      </c>
      <c r="AA63" s="44" t="s">
        <v>36</v>
      </c>
      <c r="AB63" s="97" t="s">
        <v>67</v>
      </c>
      <c r="AC63" s="97"/>
      <c r="AD63" s="48" t="s">
        <v>33</v>
      </c>
      <c r="AE63" s="97" t="s">
        <v>44</v>
      </c>
      <c r="AF63" s="97" t="s">
        <v>15</v>
      </c>
      <c r="AG63" s="44" t="s">
        <v>36</v>
      </c>
      <c r="AH63" s="97" t="s">
        <v>67</v>
      </c>
      <c r="AI63" s="97"/>
      <c r="AJ63" s="44" t="s">
        <v>36</v>
      </c>
      <c r="AK63" s="97" t="s">
        <v>67</v>
      </c>
      <c r="AL63" s="97"/>
      <c r="AM63" s="39">
        <f t="shared" si="1"/>
        <v>3</v>
      </c>
      <c r="AN63" s="39" t="str">
        <f t="shared" si="2"/>
        <v>Not Started</v>
      </c>
      <c r="AO63" s="98"/>
      <c r="AP63" s="95" t="s">
        <v>3814</v>
      </c>
      <c r="AQ63" s="99" t="str">
        <f>'00_Employees'!B63</f>
        <v/>
      </c>
    </row>
    <row r="64" ht="42.0" customHeight="1">
      <c r="A64" s="50">
        <v>62.0</v>
      </c>
      <c r="B64" s="50">
        <v>114.0</v>
      </c>
      <c r="C64" s="50" t="s">
        <v>87</v>
      </c>
      <c r="D64" s="51" t="s">
        <v>88</v>
      </c>
      <c r="E64" s="28" t="s">
        <v>48</v>
      </c>
      <c r="F64" s="28" t="s">
        <v>262</v>
      </c>
      <c r="G64" s="51" t="s">
        <v>263</v>
      </c>
      <c r="H64" s="50" t="s">
        <v>1096</v>
      </c>
      <c r="I64" s="50" t="s">
        <v>1097</v>
      </c>
      <c r="J64" s="51" t="s">
        <v>1098</v>
      </c>
      <c r="K64" s="50" t="s">
        <v>1099</v>
      </c>
      <c r="L64" s="51" t="s">
        <v>1100</v>
      </c>
      <c r="M64" s="52" t="s">
        <v>211</v>
      </c>
      <c r="N64" s="50" t="s">
        <v>1074</v>
      </c>
      <c r="O64" s="50" t="s">
        <v>601</v>
      </c>
      <c r="P64" s="51" t="s">
        <v>1101</v>
      </c>
      <c r="Q64" s="51" t="s">
        <v>1102</v>
      </c>
      <c r="R64" s="50" t="s">
        <v>273</v>
      </c>
      <c r="S64" s="50" t="s">
        <v>218</v>
      </c>
      <c r="T64" s="101" t="s">
        <v>39</v>
      </c>
      <c r="U64" s="48" t="s">
        <v>33</v>
      </c>
      <c r="V64" s="101" t="s">
        <v>54</v>
      </c>
      <c r="W64" s="101" t="s">
        <v>39</v>
      </c>
      <c r="X64" s="48" t="s">
        <v>33</v>
      </c>
      <c r="Y64" s="101" t="s">
        <v>54</v>
      </c>
      <c r="Z64" s="101" t="s">
        <v>39</v>
      </c>
      <c r="AA64" s="44" t="s">
        <v>36</v>
      </c>
      <c r="AB64" s="97" t="s">
        <v>67</v>
      </c>
      <c r="AC64" s="97"/>
      <c r="AD64" s="48" t="s">
        <v>33</v>
      </c>
      <c r="AE64" s="101" t="s">
        <v>54</v>
      </c>
      <c r="AF64" s="101" t="s">
        <v>39</v>
      </c>
      <c r="AG64" s="44" t="s">
        <v>36</v>
      </c>
      <c r="AH64" s="97" t="s">
        <v>67</v>
      </c>
      <c r="AI64" s="97"/>
      <c r="AJ64" s="44" t="s">
        <v>36</v>
      </c>
      <c r="AK64" s="97" t="s">
        <v>67</v>
      </c>
      <c r="AL64" s="97"/>
      <c r="AM64" s="50">
        <f t="shared" si="1"/>
        <v>0</v>
      </c>
      <c r="AN64" s="50" t="str">
        <f t="shared" si="2"/>
        <v>Done</v>
      </c>
      <c r="AO64" s="98"/>
      <c r="AP64" s="95" t="s">
        <v>3814</v>
      </c>
      <c r="AQ64" s="99" t="str">
        <f>'00_Employees'!B64</f>
        <v/>
      </c>
    </row>
    <row r="65" ht="42.0" customHeight="1">
      <c r="A65" s="39">
        <v>63.0</v>
      </c>
      <c r="B65" s="39">
        <v>115.0</v>
      </c>
      <c r="C65" s="39" t="s">
        <v>87</v>
      </c>
      <c r="D65" s="40" t="s">
        <v>88</v>
      </c>
      <c r="E65" s="28" t="s">
        <v>48</v>
      </c>
      <c r="F65" s="28" t="s">
        <v>262</v>
      </c>
      <c r="G65" s="40" t="s">
        <v>263</v>
      </c>
      <c r="H65" s="39" t="s">
        <v>1096</v>
      </c>
      <c r="I65" s="39" t="s">
        <v>1097</v>
      </c>
      <c r="J65" s="40" t="s">
        <v>1098</v>
      </c>
      <c r="K65" s="39" t="s">
        <v>1111</v>
      </c>
      <c r="L65" s="40" t="s">
        <v>1112</v>
      </c>
      <c r="M65" s="48" t="s">
        <v>613</v>
      </c>
      <c r="N65" s="39" t="s">
        <v>1074</v>
      </c>
      <c r="O65" s="39" t="s">
        <v>601</v>
      </c>
      <c r="P65" s="40" t="s">
        <v>1101</v>
      </c>
      <c r="Q65" s="40" t="s">
        <v>1102</v>
      </c>
      <c r="R65" s="39" t="s">
        <v>273</v>
      </c>
      <c r="S65" s="39" t="s">
        <v>614</v>
      </c>
      <c r="T65" s="101" t="s">
        <v>39</v>
      </c>
      <c r="U65" s="44" t="s">
        <v>36</v>
      </c>
      <c r="V65" s="97" t="s">
        <v>67</v>
      </c>
      <c r="W65" s="97"/>
      <c r="X65" s="48" t="s">
        <v>33</v>
      </c>
      <c r="Y65" s="101" t="s">
        <v>54</v>
      </c>
      <c r="Z65" s="101" t="s">
        <v>39</v>
      </c>
      <c r="AA65" s="44" t="s">
        <v>36</v>
      </c>
      <c r="AB65" s="97" t="s">
        <v>67</v>
      </c>
      <c r="AC65" s="97"/>
      <c r="AD65" s="48" t="s">
        <v>33</v>
      </c>
      <c r="AE65" s="101" t="s">
        <v>54</v>
      </c>
      <c r="AF65" s="101" t="s">
        <v>39</v>
      </c>
      <c r="AG65" s="44" t="s">
        <v>36</v>
      </c>
      <c r="AH65" s="97" t="s">
        <v>67</v>
      </c>
      <c r="AI65" s="97"/>
      <c r="AJ65" s="44" t="s">
        <v>36</v>
      </c>
      <c r="AK65" s="97" t="s">
        <v>67</v>
      </c>
      <c r="AL65" s="97"/>
      <c r="AM65" s="39">
        <f t="shared" si="1"/>
        <v>0</v>
      </c>
      <c r="AN65" s="39" t="str">
        <f t="shared" si="2"/>
        <v>Done</v>
      </c>
      <c r="AO65" s="98"/>
      <c r="AP65" s="95" t="s">
        <v>3814</v>
      </c>
      <c r="AQ65" s="99" t="str">
        <f>'00_Employees'!B65</f>
        <v/>
      </c>
    </row>
    <row r="66" ht="42.0" customHeight="1">
      <c r="A66" s="50">
        <v>64.0</v>
      </c>
      <c r="B66" s="50">
        <v>116.0</v>
      </c>
      <c r="C66" s="50" t="s">
        <v>87</v>
      </c>
      <c r="D66" s="51" t="s">
        <v>88</v>
      </c>
      <c r="E66" s="31" t="s">
        <v>69</v>
      </c>
      <c r="F66" s="28" t="s">
        <v>262</v>
      </c>
      <c r="G66" s="51" t="s">
        <v>263</v>
      </c>
      <c r="H66" s="50" t="s">
        <v>1121</v>
      </c>
      <c r="I66" s="50" t="s">
        <v>1122</v>
      </c>
      <c r="J66" s="51" t="s">
        <v>1123</v>
      </c>
      <c r="K66" s="50" t="s">
        <v>1724</v>
      </c>
      <c r="L66" s="51" t="s">
        <v>1725</v>
      </c>
      <c r="M66" s="48" t="s">
        <v>613</v>
      </c>
      <c r="N66" s="50" t="s">
        <v>1126</v>
      </c>
      <c r="O66" s="50" t="s">
        <v>601</v>
      </c>
      <c r="P66" s="51" t="s">
        <v>1127</v>
      </c>
      <c r="Q66" s="51" t="s">
        <v>1128</v>
      </c>
      <c r="R66" s="50" t="s">
        <v>273</v>
      </c>
      <c r="S66" s="50" t="s">
        <v>69</v>
      </c>
      <c r="T66" s="97" t="s">
        <v>15</v>
      </c>
      <c r="U66" s="48" t="s">
        <v>33</v>
      </c>
      <c r="V66" s="97" t="s">
        <v>44</v>
      </c>
      <c r="W66" s="97" t="s">
        <v>15</v>
      </c>
      <c r="X66" s="48" t="s">
        <v>33</v>
      </c>
      <c r="Y66" s="97" t="s">
        <v>44</v>
      </c>
      <c r="Z66" s="97" t="s">
        <v>15</v>
      </c>
      <c r="AA66" s="44" t="s">
        <v>36</v>
      </c>
      <c r="AB66" s="97" t="s">
        <v>67</v>
      </c>
      <c r="AC66" s="97"/>
      <c r="AD66" s="48" t="s">
        <v>33</v>
      </c>
      <c r="AE66" s="97" t="s">
        <v>44</v>
      </c>
      <c r="AF66" s="97" t="s">
        <v>15</v>
      </c>
      <c r="AG66" s="44" t="s">
        <v>36</v>
      </c>
      <c r="AH66" s="97" t="s">
        <v>67</v>
      </c>
      <c r="AI66" s="97"/>
      <c r="AJ66" s="44" t="s">
        <v>36</v>
      </c>
      <c r="AK66" s="97" t="s">
        <v>67</v>
      </c>
      <c r="AL66" s="97"/>
      <c r="AM66" s="50">
        <f t="shared" si="1"/>
        <v>3</v>
      </c>
      <c r="AN66" s="50" t="str">
        <f t="shared" si="2"/>
        <v>Not Started</v>
      </c>
      <c r="AO66" s="98"/>
      <c r="AP66" s="95" t="s">
        <v>3814</v>
      </c>
      <c r="AQ66" s="99" t="str">
        <f>'00_Employees'!B66</f>
        <v/>
      </c>
    </row>
    <row r="67" ht="42.0" customHeight="1">
      <c r="A67" s="39">
        <v>65.0</v>
      </c>
      <c r="B67" s="39">
        <v>117.0</v>
      </c>
      <c r="C67" s="39" t="s">
        <v>87</v>
      </c>
      <c r="D67" s="40" t="s">
        <v>88</v>
      </c>
      <c r="E67" s="28" t="s">
        <v>48</v>
      </c>
      <c r="F67" s="28" t="s">
        <v>262</v>
      </c>
      <c r="G67" s="40" t="s">
        <v>263</v>
      </c>
      <c r="H67" s="39" t="s">
        <v>1121</v>
      </c>
      <c r="I67" s="39" t="s">
        <v>1122</v>
      </c>
      <c r="J67" s="40" t="s">
        <v>1123</v>
      </c>
      <c r="K67" s="39" t="s">
        <v>1124</v>
      </c>
      <c r="L67" s="40" t="s">
        <v>1125</v>
      </c>
      <c r="M67" s="52" t="s">
        <v>211</v>
      </c>
      <c r="N67" s="39" t="s">
        <v>1126</v>
      </c>
      <c r="O67" s="39" t="s">
        <v>601</v>
      </c>
      <c r="P67" s="40" t="s">
        <v>1127</v>
      </c>
      <c r="Q67" s="40" t="s">
        <v>1128</v>
      </c>
      <c r="R67" s="39" t="s">
        <v>273</v>
      </c>
      <c r="S67" s="39" t="s">
        <v>218</v>
      </c>
      <c r="T67" s="101" t="s">
        <v>39</v>
      </c>
      <c r="U67" s="48" t="s">
        <v>33</v>
      </c>
      <c r="V67" s="101" t="s">
        <v>54</v>
      </c>
      <c r="W67" s="101" t="s">
        <v>39</v>
      </c>
      <c r="X67" s="48" t="s">
        <v>33</v>
      </c>
      <c r="Y67" s="101" t="s">
        <v>54</v>
      </c>
      <c r="Z67" s="101" t="s">
        <v>39</v>
      </c>
      <c r="AA67" s="44" t="s">
        <v>36</v>
      </c>
      <c r="AB67" s="97" t="s">
        <v>67</v>
      </c>
      <c r="AC67" s="97"/>
      <c r="AD67" s="48" t="s">
        <v>33</v>
      </c>
      <c r="AE67" s="101" t="s">
        <v>54</v>
      </c>
      <c r="AF67" s="101" t="s">
        <v>39</v>
      </c>
      <c r="AG67" s="44" t="s">
        <v>36</v>
      </c>
      <c r="AH67" s="97" t="s">
        <v>67</v>
      </c>
      <c r="AI67" s="97"/>
      <c r="AJ67" s="44" t="s">
        <v>36</v>
      </c>
      <c r="AK67" s="97" t="s">
        <v>67</v>
      </c>
      <c r="AL67" s="97"/>
      <c r="AM67" s="39">
        <f t="shared" si="1"/>
        <v>0</v>
      </c>
      <c r="AN67" s="39" t="str">
        <f t="shared" si="2"/>
        <v>Done</v>
      </c>
      <c r="AO67" s="98"/>
      <c r="AP67" s="95" t="s">
        <v>3814</v>
      </c>
      <c r="AQ67" s="99" t="str">
        <f>'00_Employees'!B67</f>
        <v/>
      </c>
    </row>
    <row r="68" ht="42.0" customHeight="1">
      <c r="A68" s="50">
        <v>66.0</v>
      </c>
      <c r="B68" s="50">
        <v>118.0</v>
      </c>
      <c r="C68" s="50" t="s">
        <v>87</v>
      </c>
      <c r="D68" s="51" t="s">
        <v>88</v>
      </c>
      <c r="E68" s="28" t="s">
        <v>48</v>
      </c>
      <c r="F68" s="28" t="s">
        <v>262</v>
      </c>
      <c r="G68" s="51" t="s">
        <v>263</v>
      </c>
      <c r="H68" s="50" t="s">
        <v>1121</v>
      </c>
      <c r="I68" s="50" t="s">
        <v>1122</v>
      </c>
      <c r="J68" s="51" t="s">
        <v>1123</v>
      </c>
      <c r="K68" s="50" t="s">
        <v>1149</v>
      </c>
      <c r="L68" s="51" t="s">
        <v>1150</v>
      </c>
      <c r="M68" s="48" t="s">
        <v>613</v>
      </c>
      <c r="N68" s="50" t="s">
        <v>1126</v>
      </c>
      <c r="O68" s="50" t="s">
        <v>601</v>
      </c>
      <c r="P68" s="51" t="s">
        <v>1127</v>
      </c>
      <c r="Q68" s="51" t="s">
        <v>1128</v>
      </c>
      <c r="R68" s="50" t="s">
        <v>273</v>
      </c>
      <c r="S68" s="50" t="s">
        <v>614</v>
      </c>
      <c r="T68" s="101" t="s">
        <v>39</v>
      </c>
      <c r="U68" s="44" t="s">
        <v>36</v>
      </c>
      <c r="V68" s="97" t="s">
        <v>67</v>
      </c>
      <c r="W68" s="97"/>
      <c r="X68" s="48" t="s">
        <v>33</v>
      </c>
      <c r="Y68" s="101" t="s">
        <v>54</v>
      </c>
      <c r="Z68" s="101" t="s">
        <v>39</v>
      </c>
      <c r="AA68" s="44" t="s">
        <v>36</v>
      </c>
      <c r="AB68" s="97" t="s">
        <v>67</v>
      </c>
      <c r="AC68" s="97"/>
      <c r="AD68" s="48" t="s">
        <v>33</v>
      </c>
      <c r="AE68" s="101" t="s">
        <v>54</v>
      </c>
      <c r="AF68" s="101" t="s">
        <v>39</v>
      </c>
      <c r="AG68" s="44" t="s">
        <v>36</v>
      </c>
      <c r="AH68" s="97" t="s">
        <v>67</v>
      </c>
      <c r="AI68" s="97"/>
      <c r="AJ68" s="44" t="s">
        <v>36</v>
      </c>
      <c r="AK68" s="97" t="s">
        <v>67</v>
      </c>
      <c r="AL68" s="97"/>
      <c r="AM68" s="50">
        <f t="shared" si="1"/>
        <v>0</v>
      </c>
      <c r="AN68" s="50" t="str">
        <f t="shared" si="2"/>
        <v>Done</v>
      </c>
      <c r="AO68" s="98"/>
      <c r="AP68" s="95" t="s">
        <v>3814</v>
      </c>
      <c r="AQ68" s="99" t="str">
        <f>'00_Employees'!B68</f>
        <v/>
      </c>
    </row>
    <row r="69" ht="42.0" customHeight="1">
      <c r="A69" s="39">
        <v>67.0</v>
      </c>
      <c r="B69" s="39">
        <v>119.0</v>
      </c>
      <c r="C69" s="39" t="s">
        <v>87</v>
      </c>
      <c r="D69" s="40" t="s">
        <v>88</v>
      </c>
      <c r="E69" s="31" t="s">
        <v>69</v>
      </c>
      <c r="F69" s="28" t="s">
        <v>262</v>
      </c>
      <c r="G69" s="40" t="s">
        <v>263</v>
      </c>
      <c r="H69" s="39" t="s">
        <v>1162</v>
      </c>
      <c r="I69" s="39" t="s">
        <v>1163</v>
      </c>
      <c r="J69" s="40" t="s">
        <v>1164</v>
      </c>
      <c r="K69" s="39" t="s">
        <v>1781</v>
      </c>
      <c r="L69" s="40" t="s">
        <v>1782</v>
      </c>
      <c r="M69" s="48" t="s">
        <v>613</v>
      </c>
      <c r="N69" s="39" t="s">
        <v>1126</v>
      </c>
      <c r="O69" s="39" t="s">
        <v>601</v>
      </c>
      <c r="P69" s="40" t="s">
        <v>1167</v>
      </c>
      <c r="Q69" s="40" t="s">
        <v>1168</v>
      </c>
      <c r="R69" s="39" t="s">
        <v>273</v>
      </c>
      <c r="S69" s="39" t="s">
        <v>69</v>
      </c>
      <c r="T69" s="97" t="s">
        <v>15</v>
      </c>
      <c r="U69" s="48" t="s">
        <v>33</v>
      </c>
      <c r="V69" s="97" t="s">
        <v>44</v>
      </c>
      <c r="W69" s="97" t="s">
        <v>15</v>
      </c>
      <c r="X69" s="48" t="s">
        <v>33</v>
      </c>
      <c r="Y69" s="97" t="s">
        <v>44</v>
      </c>
      <c r="Z69" s="97" t="s">
        <v>15</v>
      </c>
      <c r="AA69" s="44" t="s">
        <v>36</v>
      </c>
      <c r="AB69" s="97" t="s">
        <v>67</v>
      </c>
      <c r="AC69" s="97"/>
      <c r="AD69" s="48" t="s">
        <v>33</v>
      </c>
      <c r="AE69" s="97" t="s">
        <v>44</v>
      </c>
      <c r="AF69" s="97" t="s">
        <v>15</v>
      </c>
      <c r="AG69" s="44" t="s">
        <v>36</v>
      </c>
      <c r="AH69" s="97" t="s">
        <v>67</v>
      </c>
      <c r="AI69" s="97"/>
      <c r="AJ69" s="44" t="s">
        <v>36</v>
      </c>
      <c r="AK69" s="97" t="s">
        <v>67</v>
      </c>
      <c r="AL69" s="97"/>
      <c r="AM69" s="39">
        <f t="shared" si="1"/>
        <v>3</v>
      </c>
      <c r="AN69" s="39" t="str">
        <f t="shared" si="2"/>
        <v>Not Started</v>
      </c>
      <c r="AO69" s="98"/>
      <c r="AP69" s="95" t="s">
        <v>3814</v>
      </c>
      <c r="AQ69" s="99" t="str">
        <f>'00_Employees'!B69</f>
        <v/>
      </c>
    </row>
    <row r="70" ht="42.0" customHeight="1">
      <c r="A70" s="50">
        <v>68.0</v>
      </c>
      <c r="B70" s="50">
        <v>120.0</v>
      </c>
      <c r="C70" s="50" t="s">
        <v>87</v>
      </c>
      <c r="D70" s="51" t="s">
        <v>88</v>
      </c>
      <c r="E70" s="28" t="s">
        <v>48</v>
      </c>
      <c r="F70" s="28" t="s">
        <v>262</v>
      </c>
      <c r="G70" s="51" t="s">
        <v>263</v>
      </c>
      <c r="H70" s="50" t="s">
        <v>1162</v>
      </c>
      <c r="I70" s="50" t="s">
        <v>1163</v>
      </c>
      <c r="J70" s="51" t="s">
        <v>1164</v>
      </c>
      <c r="K70" s="50" t="s">
        <v>1165</v>
      </c>
      <c r="L70" s="51" t="s">
        <v>1166</v>
      </c>
      <c r="M70" s="52" t="s">
        <v>211</v>
      </c>
      <c r="N70" s="50" t="s">
        <v>1126</v>
      </c>
      <c r="O70" s="50" t="s">
        <v>601</v>
      </c>
      <c r="P70" s="51" t="s">
        <v>1167</v>
      </c>
      <c r="Q70" s="51" t="s">
        <v>1168</v>
      </c>
      <c r="R70" s="50" t="s">
        <v>273</v>
      </c>
      <c r="S70" s="50" t="s">
        <v>218</v>
      </c>
      <c r="T70" s="101" t="s">
        <v>39</v>
      </c>
      <c r="U70" s="48" t="s">
        <v>33</v>
      </c>
      <c r="V70" s="101" t="s">
        <v>54</v>
      </c>
      <c r="W70" s="101" t="s">
        <v>39</v>
      </c>
      <c r="X70" s="48" t="s">
        <v>33</v>
      </c>
      <c r="Y70" s="101" t="s">
        <v>54</v>
      </c>
      <c r="Z70" s="101" t="s">
        <v>39</v>
      </c>
      <c r="AA70" s="44" t="s">
        <v>36</v>
      </c>
      <c r="AB70" s="97" t="s">
        <v>67</v>
      </c>
      <c r="AC70" s="97"/>
      <c r="AD70" s="48" t="s">
        <v>33</v>
      </c>
      <c r="AE70" s="101" t="s">
        <v>54</v>
      </c>
      <c r="AF70" s="101" t="s">
        <v>39</v>
      </c>
      <c r="AG70" s="44" t="s">
        <v>36</v>
      </c>
      <c r="AH70" s="97" t="s">
        <v>67</v>
      </c>
      <c r="AI70" s="97"/>
      <c r="AJ70" s="44" t="s">
        <v>36</v>
      </c>
      <c r="AK70" s="97" t="s">
        <v>67</v>
      </c>
      <c r="AL70" s="97"/>
      <c r="AM70" s="50">
        <f t="shared" si="1"/>
        <v>0</v>
      </c>
      <c r="AN70" s="50" t="str">
        <f t="shared" si="2"/>
        <v>Done</v>
      </c>
      <c r="AO70" s="98"/>
      <c r="AP70" s="95" t="s">
        <v>3814</v>
      </c>
      <c r="AQ70" s="99" t="str">
        <f>'00_Employees'!B70</f>
        <v/>
      </c>
    </row>
    <row r="71" ht="42.0" customHeight="1">
      <c r="A71" s="39">
        <v>69.0</v>
      </c>
      <c r="B71" s="39">
        <v>121.0</v>
      </c>
      <c r="C71" s="39" t="s">
        <v>87</v>
      </c>
      <c r="D71" s="40" t="s">
        <v>88</v>
      </c>
      <c r="E71" s="28" t="s">
        <v>48</v>
      </c>
      <c r="F71" s="28" t="s">
        <v>262</v>
      </c>
      <c r="G71" s="40" t="s">
        <v>263</v>
      </c>
      <c r="H71" s="39" t="s">
        <v>1162</v>
      </c>
      <c r="I71" s="39" t="s">
        <v>1163</v>
      </c>
      <c r="J71" s="40" t="s">
        <v>1164</v>
      </c>
      <c r="K71" s="39" t="s">
        <v>1176</v>
      </c>
      <c r="L71" s="40" t="s">
        <v>1177</v>
      </c>
      <c r="M71" s="48" t="s">
        <v>613</v>
      </c>
      <c r="N71" s="39" t="s">
        <v>1126</v>
      </c>
      <c r="O71" s="39" t="s">
        <v>601</v>
      </c>
      <c r="P71" s="40" t="s">
        <v>1167</v>
      </c>
      <c r="Q71" s="40" t="s">
        <v>1168</v>
      </c>
      <c r="R71" s="39" t="s">
        <v>273</v>
      </c>
      <c r="S71" s="39" t="s">
        <v>614</v>
      </c>
      <c r="T71" s="101" t="s">
        <v>39</v>
      </c>
      <c r="U71" s="44" t="s">
        <v>36</v>
      </c>
      <c r="V71" s="97" t="s">
        <v>67</v>
      </c>
      <c r="W71" s="97"/>
      <c r="X71" s="48" t="s">
        <v>33</v>
      </c>
      <c r="Y71" s="101" t="s">
        <v>54</v>
      </c>
      <c r="Z71" s="101" t="s">
        <v>39</v>
      </c>
      <c r="AA71" s="44" t="s">
        <v>36</v>
      </c>
      <c r="AB71" s="97" t="s">
        <v>67</v>
      </c>
      <c r="AC71" s="97"/>
      <c r="AD71" s="48" t="s">
        <v>33</v>
      </c>
      <c r="AE71" s="101" t="s">
        <v>54</v>
      </c>
      <c r="AF71" s="101" t="s">
        <v>39</v>
      </c>
      <c r="AG71" s="44" t="s">
        <v>36</v>
      </c>
      <c r="AH71" s="97" t="s">
        <v>67</v>
      </c>
      <c r="AI71" s="97"/>
      <c r="AJ71" s="44" t="s">
        <v>36</v>
      </c>
      <c r="AK71" s="97" t="s">
        <v>67</v>
      </c>
      <c r="AL71" s="97"/>
      <c r="AM71" s="39">
        <f t="shared" si="1"/>
        <v>0</v>
      </c>
      <c r="AN71" s="39" t="str">
        <f t="shared" si="2"/>
        <v>Done</v>
      </c>
      <c r="AO71" s="98"/>
      <c r="AP71" s="95" t="s">
        <v>3814</v>
      </c>
      <c r="AQ71" s="99" t="str">
        <f>'00_Employees'!B71</f>
        <v/>
      </c>
    </row>
    <row r="72" ht="42.0" customHeight="1">
      <c r="A72" s="50">
        <v>70.0</v>
      </c>
      <c r="B72" s="50">
        <v>122.0</v>
      </c>
      <c r="C72" s="50" t="s">
        <v>87</v>
      </c>
      <c r="D72" s="51" t="s">
        <v>88</v>
      </c>
      <c r="E72" s="31" t="s">
        <v>69</v>
      </c>
      <c r="F72" s="28" t="s">
        <v>262</v>
      </c>
      <c r="G72" s="51" t="s">
        <v>263</v>
      </c>
      <c r="H72" s="50" t="s">
        <v>1188</v>
      </c>
      <c r="I72" s="50" t="s">
        <v>1189</v>
      </c>
      <c r="J72" s="51" t="s">
        <v>1190</v>
      </c>
      <c r="K72" s="50" t="s">
        <v>1821</v>
      </c>
      <c r="L72" s="51" t="s">
        <v>1822</v>
      </c>
      <c r="M72" s="48" t="s">
        <v>613</v>
      </c>
      <c r="N72" s="50" t="s">
        <v>1126</v>
      </c>
      <c r="O72" s="50" t="s">
        <v>601</v>
      </c>
      <c r="P72" s="51" t="s">
        <v>1193</v>
      </c>
      <c r="Q72" s="51" t="s">
        <v>1194</v>
      </c>
      <c r="R72" s="50" t="s">
        <v>273</v>
      </c>
      <c r="S72" s="50" t="s">
        <v>69</v>
      </c>
      <c r="T72" s="97" t="s">
        <v>15</v>
      </c>
      <c r="U72" s="48" t="s">
        <v>33</v>
      </c>
      <c r="V72" s="97" t="s">
        <v>44</v>
      </c>
      <c r="W72" s="97" t="s">
        <v>15</v>
      </c>
      <c r="X72" s="48" t="s">
        <v>33</v>
      </c>
      <c r="Y72" s="97" t="s">
        <v>44</v>
      </c>
      <c r="Z72" s="97" t="s">
        <v>15</v>
      </c>
      <c r="AA72" s="44" t="s">
        <v>36</v>
      </c>
      <c r="AB72" s="97" t="s">
        <v>67</v>
      </c>
      <c r="AC72" s="97"/>
      <c r="AD72" s="48" t="s">
        <v>33</v>
      </c>
      <c r="AE72" s="97" t="s">
        <v>44</v>
      </c>
      <c r="AF72" s="97" t="s">
        <v>15</v>
      </c>
      <c r="AG72" s="44" t="s">
        <v>36</v>
      </c>
      <c r="AH72" s="97" t="s">
        <v>67</v>
      </c>
      <c r="AI72" s="97"/>
      <c r="AJ72" s="44" t="s">
        <v>36</v>
      </c>
      <c r="AK72" s="97" t="s">
        <v>67</v>
      </c>
      <c r="AL72" s="97"/>
      <c r="AM72" s="50">
        <f t="shared" si="1"/>
        <v>3</v>
      </c>
      <c r="AN72" s="50" t="str">
        <f t="shared" si="2"/>
        <v>Not Started</v>
      </c>
      <c r="AO72" s="98"/>
      <c r="AP72" s="95" t="s">
        <v>3814</v>
      </c>
      <c r="AQ72" s="99" t="str">
        <f>'00_Employees'!B72</f>
        <v/>
      </c>
    </row>
    <row r="73" ht="42.0" customHeight="1">
      <c r="A73" s="39">
        <v>71.0</v>
      </c>
      <c r="B73" s="39">
        <v>123.0</v>
      </c>
      <c r="C73" s="39" t="s">
        <v>87</v>
      </c>
      <c r="D73" s="40" t="s">
        <v>88</v>
      </c>
      <c r="E73" s="28" t="s">
        <v>48</v>
      </c>
      <c r="F73" s="28" t="s">
        <v>262</v>
      </c>
      <c r="G73" s="40" t="s">
        <v>263</v>
      </c>
      <c r="H73" s="39" t="s">
        <v>1188</v>
      </c>
      <c r="I73" s="39" t="s">
        <v>1189</v>
      </c>
      <c r="J73" s="40" t="s">
        <v>1190</v>
      </c>
      <c r="K73" s="39" t="s">
        <v>1191</v>
      </c>
      <c r="L73" s="40" t="s">
        <v>1192</v>
      </c>
      <c r="M73" s="52" t="s">
        <v>211</v>
      </c>
      <c r="N73" s="39" t="s">
        <v>1126</v>
      </c>
      <c r="O73" s="39" t="s">
        <v>601</v>
      </c>
      <c r="P73" s="40" t="s">
        <v>1193</v>
      </c>
      <c r="Q73" s="40" t="s">
        <v>1194</v>
      </c>
      <c r="R73" s="39" t="s">
        <v>273</v>
      </c>
      <c r="S73" s="39" t="s">
        <v>218</v>
      </c>
      <c r="T73" s="101" t="s">
        <v>39</v>
      </c>
      <c r="U73" s="48" t="s">
        <v>33</v>
      </c>
      <c r="V73" s="101" t="s">
        <v>54</v>
      </c>
      <c r="W73" s="101" t="s">
        <v>39</v>
      </c>
      <c r="X73" s="48" t="s">
        <v>33</v>
      </c>
      <c r="Y73" s="101" t="s">
        <v>54</v>
      </c>
      <c r="Z73" s="101" t="s">
        <v>39</v>
      </c>
      <c r="AA73" s="44" t="s">
        <v>36</v>
      </c>
      <c r="AB73" s="97" t="s">
        <v>67</v>
      </c>
      <c r="AC73" s="97"/>
      <c r="AD73" s="48" t="s">
        <v>33</v>
      </c>
      <c r="AE73" s="101" t="s">
        <v>54</v>
      </c>
      <c r="AF73" s="101" t="s">
        <v>39</v>
      </c>
      <c r="AG73" s="44" t="s">
        <v>36</v>
      </c>
      <c r="AH73" s="97" t="s">
        <v>67</v>
      </c>
      <c r="AI73" s="97"/>
      <c r="AJ73" s="44" t="s">
        <v>36</v>
      </c>
      <c r="AK73" s="97" t="s">
        <v>67</v>
      </c>
      <c r="AL73" s="97"/>
      <c r="AM73" s="39">
        <f t="shared" si="1"/>
        <v>0</v>
      </c>
      <c r="AN73" s="39" t="str">
        <f t="shared" si="2"/>
        <v>Done</v>
      </c>
      <c r="AO73" s="98"/>
      <c r="AP73" s="95" t="s">
        <v>3814</v>
      </c>
      <c r="AQ73" s="99" t="str">
        <f>'00_Employees'!B73</f>
        <v/>
      </c>
    </row>
    <row r="74" ht="42.0" customHeight="1">
      <c r="A74" s="50">
        <v>72.0</v>
      </c>
      <c r="B74" s="50">
        <v>124.0</v>
      </c>
      <c r="C74" s="50" t="s">
        <v>87</v>
      </c>
      <c r="D74" s="51" t="s">
        <v>88</v>
      </c>
      <c r="E74" s="28" t="s">
        <v>48</v>
      </c>
      <c r="F74" s="28" t="s">
        <v>262</v>
      </c>
      <c r="G74" s="51" t="s">
        <v>263</v>
      </c>
      <c r="H74" s="50" t="s">
        <v>1188</v>
      </c>
      <c r="I74" s="50" t="s">
        <v>1189</v>
      </c>
      <c r="J74" s="51" t="s">
        <v>1190</v>
      </c>
      <c r="K74" s="50" t="s">
        <v>1204</v>
      </c>
      <c r="L74" s="51" t="s">
        <v>1205</v>
      </c>
      <c r="M74" s="48" t="s">
        <v>613</v>
      </c>
      <c r="N74" s="50" t="s">
        <v>1126</v>
      </c>
      <c r="O74" s="50" t="s">
        <v>601</v>
      </c>
      <c r="P74" s="51" t="s">
        <v>1193</v>
      </c>
      <c r="Q74" s="51" t="s">
        <v>1194</v>
      </c>
      <c r="R74" s="50" t="s">
        <v>273</v>
      </c>
      <c r="S74" s="50" t="s">
        <v>614</v>
      </c>
      <c r="T74" s="101" t="s">
        <v>39</v>
      </c>
      <c r="U74" s="44" t="s">
        <v>36</v>
      </c>
      <c r="V74" s="97" t="s">
        <v>67</v>
      </c>
      <c r="W74" s="97"/>
      <c r="X74" s="48" t="s">
        <v>33</v>
      </c>
      <c r="Y74" s="101" t="s">
        <v>54</v>
      </c>
      <c r="Z74" s="101" t="s">
        <v>39</v>
      </c>
      <c r="AA74" s="44" t="s">
        <v>36</v>
      </c>
      <c r="AB74" s="97" t="s">
        <v>67</v>
      </c>
      <c r="AC74" s="97"/>
      <c r="AD74" s="48" t="s">
        <v>33</v>
      </c>
      <c r="AE74" s="101" t="s">
        <v>54</v>
      </c>
      <c r="AF74" s="101" t="s">
        <v>39</v>
      </c>
      <c r="AG74" s="44" t="s">
        <v>36</v>
      </c>
      <c r="AH74" s="97" t="s">
        <v>67</v>
      </c>
      <c r="AI74" s="97"/>
      <c r="AJ74" s="44" t="s">
        <v>36</v>
      </c>
      <c r="AK74" s="97" t="s">
        <v>67</v>
      </c>
      <c r="AL74" s="97"/>
      <c r="AM74" s="50">
        <f t="shared" si="1"/>
        <v>0</v>
      </c>
      <c r="AN74" s="50" t="str">
        <f t="shared" si="2"/>
        <v>Done</v>
      </c>
      <c r="AO74" s="98"/>
      <c r="AP74" s="95" t="s">
        <v>3814</v>
      </c>
      <c r="AQ74" s="99" t="str">
        <f>'00_Employees'!B74</f>
        <v/>
      </c>
    </row>
    <row r="75" ht="42.0" customHeight="1">
      <c r="A75" s="39">
        <v>73.0</v>
      </c>
      <c r="B75" s="39">
        <v>125.0</v>
      </c>
      <c r="C75" s="39" t="s">
        <v>87</v>
      </c>
      <c r="D75" s="40" t="s">
        <v>88</v>
      </c>
      <c r="E75" s="31" t="s">
        <v>69</v>
      </c>
      <c r="F75" s="28" t="s">
        <v>262</v>
      </c>
      <c r="G75" s="40" t="s">
        <v>263</v>
      </c>
      <c r="H75" s="39" t="s">
        <v>1214</v>
      </c>
      <c r="I75" s="39" t="s">
        <v>1215</v>
      </c>
      <c r="J75" s="40" t="s">
        <v>1216</v>
      </c>
      <c r="K75" s="39" t="s">
        <v>1875</v>
      </c>
      <c r="L75" s="40" t="s">
        <v>1876</v>
      </c>
      <c r="M75" s="48" t="s">
        <v>613</v>
      </c>
      <c r="N75" s="39" t="s">
        <v>269</v>
      </c>
      <c r="O75" s="39" t="s">
        <v>270</v>
      </c>
      <c r="P75" s="40" t="s">
        <v>1219</v>
      </c>
      <c r="Q75" s="40" t="s">
        <v>1220</v>
      </c>
      <c r="R75" s="39" t="s">
        <v>273</v>
      </c>
      <c r="S75" s="39" t="s">
        <v>69</v>
      </c>
      <c r="T75" s="97" t="s">
        <v>15</v>
      </c>
      <c r="U75" s="48" t="s">
        <v>33</v>
      </c>
      <c r="V75" s="97" t="s">
        <v>44</v>
      </c>
      <c r="W75" s="97" t="s">
        <v>15</v>
      </c>
      <c r="X75" s="48" t="s">
        <v>33</v>
      </c>
      <c r="Y75" s="97" t="s">
        <v>44</v>
      </c>
      <c r="Z75" s="97" t="s">
        <v>15</v>
      </c>
      <c r="AA75" s="44" t="s">
        <v>36</v>
      </c>
      <c r="AB75" s="97" t="s">
        <v>67</v>
      </c>
      <c r="AC75" s="97"/>
      <c r="AD75" s="48" t="s">
        <v>33</v>
      </c>
      <c r="AE75" s="97" t="s">
        <v>44</v>
      </c>
      <c r="AF75" s="97" t="s">
        <v>15</v>
      </c>
      <c r="AG75" s="44" t="s">
        <v>36</v>
      </c>
      <c r="AH75" s="97" t="s">
        <v>67</v>
      </c>
      <c r="AI75" s="97"/>
      <c r="AJ75" s="44" t="s">
        <v>36</v>
      </c>
      <c r="AK75" s="97" t="s">
        <v>67</v>
      </c>
      <c r="AL75" s="97"/>
      <c r="AM75" s="39">
        <f t="shared" si="1"/>
        <v>3</v>
      </c>
      <c r="AN75" s="39" t="str">
        <f t="shared" si="2"/>
        <v>Not Started</v>
      </c>
      <c r="AO75" s="98"/>
      <c r="AP75" s="95" t="s">
        <v>3814</v>
      </c>
      <c r="AQ75" s="99" t="str">
        <f>'00_Employees'!B75</f>
        <v/>
      </c>
    </row>
    <row r="76" ht="42.0" customHeight="1">
      <c r="A76" s="50">
        <v>74.0</v>
      </c>
      <c r="B76" s="50">
        <v>126.0</v>
      </c>
      <c r="C76" s="50" t="s">
        <v>87</v>
      </c>
      <c r="D76" s="51" t="s">
        <v>88</v>
      </c>
      <c r="E76" s="28" t="s">
        <v>48</v>
      </c>
      <c r="F76" s="28" t="s">
        <v>262</v>
      </c>
      <c r="G76" s="51" t="s">
        <v>263</v>
      </c>
      <c r="H76" s="50" t="s">
        <v>1214</v>
      </c>
      <c r="I76" s="50" t="s">
        <v>1215</v>
      </c>
      <c r="J76" s="51" t="s">
        <v>1216</v>
      </c>
      <c r="K76" s="50" t="s">
        <v>1217</v>
      </c>
      <c r="L76" s="51" t="s">
        <v>1218</v>
      </c>
      <c r="M76" s="52" t="s">
        <v>211</v>
      </c>
      <c r="N76" s="50" t="s">
        <v>269</v>
      </c>
      <c r="O76" s="50" t="s">
        <v>270</v>
      </c>
      <c r="P76" s="51" t="s">
        <v>1219</v>
      </c>
      <c r="Q76" s="51" t="s">
        <v>1220</v>
      </c>
      <c r="R76" s="50" t="s">
        <v>273</v>
      </c>
      <c r="S76" s="50" t="s">
        <v>218</v>
      </c>
      <c r="T76" s="101" t="s">
        <v>39</v>
      </c>
      <c r="U76" s="48" t="s">
        <v>33</v>
      </c>
      <c r="V76" s="101" t="s">
        <v>54</v>
      </c>
      <c r="W76" s="101" t="s">
        <v>39</v>
      </c>
      <c r="X76" s="48" t="s">
        <v>33</v>
      </c>
      <c r="Y76" s="101" t="s">
        <v>54</v>
      </c>
      <c r="Z76" s="101" t="s">
        <v>39</v>
      </c>
      <c r="AA76" s="44" t="s">
        <v>36</v>
      </c>
      <c r="AB76" s="97" t="s">
        <v>67</v>
      </c>
      <c r="AC76" s="97"/>
      <c r="AD76" s="48" t="s">
        <v>33</v>
      </c>
      <c r="AE76" s="101" t="s">
        <v>54</v>
      </c>
      <c r="AF76" s="101" t="s">
        <v>39</v>
      </c>
      <c r="AG76" s="44" t="s">
        <v>36</v>
      </c>
      <c r="AH76" s="97" t="s">
        <v>67</v>
      </c>
      <c r="AI76" s="97"/>
      <c r="AJ76" s="44" t="s">
        <v>36</v>
      </c>
      <c r="AK76" s="97" t="s">
        <v>67</v>
      </c>
      <c r="AL76" s="97"/>
      <c r="AM76" s="50">
        <f t="shared" si="1"/>
        <v>0</v>
      </c>
      <c r="AN76" s="50" t="str">
        <f t="shared" si="2"/>
        <v>Done</v>
      </c>
      <c r="AO76" s="98"/>
      <c r="AP76" s="95" t="s">
        <v>3814</v>
      </c>
      <c r="AQ76" s="99" t="str">
        <f>'00_Employees'!B76</f>
        <v/>
      </c>
    </row>
    <row r="77" ht="42.0" customHeight="1">
      <c r="A77" s="39">
        <v>75.0</v>
      </c>
      <c r="B77" s="39">
        <v>127.0</v>
      </c>
      <c r="C77" s="39" t="s">
        <v>87</v>
      </c>
      <c r="D77" s="40" t="s">
        <v>88</v>
      </c>
      <c r="E77" s="28" t="s">
        <v>48</v>
      </c>
      <c r="F77" s="28" t="s">
        <v>262</v>
      </c>
      <c r="G77" s="40" t="s">
        <v>263</v>
      </c>
      <c r="H77" s="39" t="s">
        <v>1214</v>
      </c>
      <c r="I77" s="39" t="s">
        <v>1215</v>
      </c>
      <c r="J77" s="40" t="s">
        <v>1216</v>
      </c>
      <c r="K77" s="39" t="s">
        <v>1230</v>
      </c>
      <c r="L77" s="40" t="s">
        <v>1231</v>
      </c>
      <c r="M77" s="48" t="s">
        <v>613</v>
      </c>
      <c r="N77" s="39" t="s">
        <v>269</v>
      </c>
      <c r="O77" s="39" t="s">
        <v>270</v>
      </c>
      <c r="P77" s="40" t="s">
        <v>1219</v>
      </c>
      <c r="Q77" s="40" t="s">
        <v>1220</v>
      </c>
      <c r="R77" s="39" t="s">
        <v>273</v>
      </c>
      <c r="S77" s="39" t="s">
        <v>614</v>
      </c>
      <c r="T77" s="101" t="s">
        <v>39</v>
      </c>
      <c r="U77" s="44" t="s">
        <v>36</v>
      </c>
      <c r="V77" s="97" t="s">
        <v>67</v>
      </c>
      <c r="W77" s="97"/>
      <c r="X77" s="48" t="s">
        <v>33</v>
      </c>
      <c r="Y77" s="101" t="s">
        <v>54</v>
      </c>
      <c r="Z77" s="101" t="s">
        <v>39</v>
      </c>
      <c r="AA77" s="44" t="s">
        <v>36</v>
      </c>
      <c r="AB77" s="97" t="s">
        <v>67</v>
      </c>
      <c r="AC77" s="97"/>
      <c r="AD77" s="48" t="s">
        <v>33</v>
      </c>
      <c r="AE77" s="101" t="s">
        <v>54</v>
      </c>
      <c r="AF77" s="101" t="s">
        <v>39</v>
      </c>
      <c r="AG77" s="44" t="s">
        <v>36</v>
      </c>
      <c r="AH77" s="97" t="s">
        <v>67</v>
      </c>
      <c r="AI77" s="97"/>
      <c r="AJ77" s="44" t="s">
        <v>36</v>
      </c>
      <c r="AK77" s="97" t="s">
        <v>67</v>
      </c>
      <c r="AL77" s="97"/>
      <c r="AM77" s="39">
        <f t="shared" si="1"/>
        <v>0</v>
      </c>
      <c r="AN77" s="39" t="str">
        <f t="shared" si="2"/>
        <v>Done</v>
      </c>
      <c r="AO77" s="98"/>
      <c r="AP77" s="95" t="s">
        <v>3814</v>
      </c>
      <c r="AQ77" s="99" t="str">
        <f>'00_Employees'!B77</f>
        <v/>
      </c>
    </row>
    <row r="78" ht="42.0" customHeight="1">
      <c r="A78" s="50">
        <v>76.0</v>
      </c>
      <c r="B78" s="50">
        <v>128.0</v>
      </c>
      <c r="C78" s="50" t="s">
        <v>87</v>
      </c>
      <c r="D78" s="51" t="s">
        <v>88</v>
      </c>
      <c r="E78" s="31" t="s">
        <v>69</v>
      </c>
      <c r="F78" s="28" t="s">
        <v>262</v>
      </c>
      <c r="G78" s="51" t="s">
        <v>263</v>
      </c>
      <c r="H78" s="50" t="s">
        <v>1239</v>
      </c>
      <c r="I78" s="50" t="s">
        <v>1240</v>
      </c>
      <c r="J78" s="51" t="s">
        <v>1241</v>
      </c>
      <c r="K78" s="50" t="s">
        <v>1889</v>
      </c>
      <c r="L78" s="51" t="s">
        <v>1890</v>
      </c>
      <c r="M78" s="48" t="s">
        <v>613</v>
      </c>
      <c r="N78" s="50" t="s">
        <v>269</v>
      </c>
      <c r="O78" s="50" t="s">
        <v>270</v>
      </c>
      <c r="P78" s="51" t="s">
        <v>1244</v>
      </c>
      <c r="Q78" s="51" t="s">
        <v>1245</v>
      </c>
      <c r="R78" s="50" t="s">
        <v>273</v>
      </c>
      <c r="S78" s="50" t="s">
        <v>69</v>
      </c>
      <c r="T78" s="97" t="s">
        <v>15</v>
      </c>
      <c r="U78" s="48" t="s">
        <v>33</v>
      </c>
      <c r="V78" s="97" t="s">
        <v>44</v>
      </c>
      <c r="W78" s="97" t="s">
        <v>15</v>
      </c>
      <c r="X78" s="48" t="s">
        <v>33</v>
      </c>
      <c r="Y78" s="97" t="s">
        <v>44</v>
      </c>
      <c r="Z78" s="97" t="s">
        <v>15</v>
      </c>
      <c r="AA78" s="44" t="s">
        <v>36</v>
      </c>
      <c r="AB78" s="97" t="s">
        <v>67</v>
      </c>
      <c r="AC78" s="97"/>
      <c r="AD78" s="48" t="s">
        <v>33</v>
      </c>
      <c r="AE78" s="97" t="s">
        <v>44</v>
      </c>
      <c r="AF78" s="97" t="s">
        <v>15</v>
      </c>
      <c r="AG78" s="44" t="s">
        <v>36</v>
      </c>
      <c r="AH78" s="97" t="s">
        <v>67</v>
      </c>
      <c r="AI78" s="97"/>
      <c r="AJ78" s="44" t="s">
        <v>36</v>
      </c>
      <c r="AK78" s="97" t="s">
        <v>67</v>
      </c>
      <c r="AL78" s="97"/>
      <c r="AM78" s="50">
        <f t="shared" si="1"/>
        <v>3</v>
      </c>
      <c r="AN78" s="50" t="str">
        <f t="shared" si="2"/>
        <v>Not Started</v>
      </c>
      <c r="AO78" s="98"/>
      <c r="AP78" s="95" t="s">
        <v>3814</v>
      </c>
      <c r="AQ78" s="99" t="str">
        <f>'00_Employees'!B78</f>
        <v/>
      </c>
    </row>
    <row r="79" ht="42.0" customHeight="1">
      <c r="A79" s="39">
        <v>77.0</v>
      </c>
      <c r="B79" s="39">
        <v>129.0</v>
      </c>
      <c r="C79" s="39" t="s">
        <v>87</v>
      </c>
      <c r="D79" s="40" t="s">
        <v>88</v>
      </c>
      <c r="E79" s="28" t="s">
        <v>48</v>
      </c>
      <c r="F79" s="28" t="s">
        <v>262</v>
      </c>
      <c r="G79" s="40" t="s">
        <v>263</v>
      </c>
      <c r="H79" s="39" t="s">
        <v>1239</v>
      </c>
      <c r="I79" s="39" t="s">
        <v>1240</v>
      </c>
      <c r="J79" s="40" t="s">
        <v>1241</v>
      </c>
      <c r="K79" s="39" t="s">
        <v>1242</v>
      </c>
      <c r="L79" s="40" t="s">
        <v>1243</v>
      </c>
      <c r="M79" s="52" t="s">
        <v>211</v>
      </c>
      <c r="N79" s="39" t="s">
        <v>269</v>
      </c>
      <c r="O79" s="39" t="s">
        <v>270</v>
      </c>
      <c r="P79" s="40" t="s">
        <v>1244</v>
      </c>
      <c r="Q79" s="40" t="s">
        <v>1245</v>
      </c>
      <c r="R79" s="39" t="s">
        <v>273</v>
      </c>
      <c r="S79" s="39" t="s">
        <v>218</v>
      </c>
      <c r="T79" s="101" t="s">
        <v>39</v>
      </c>
      <c r="U79" s="48" t="s">
        <v>33</v>
      </c>
      <c r="V79" s="101" t="s">
        <v>54</v>
      </c>
      <c r="W79" s="101" t="s">
        <v>39</v>
      </c>
      <c r="X79" s="48" t="s">
        <v>33</v>
      </c>
      <c r="Y79" s="101" t="s">
        <v>54</v>
      </c>
      <c r="Z79" s="101" t="s">
        <v>39</v>
      </c>
      <c r="AA79" s="44" t="s">
        <v>36</v>
      </c>
      <c r="AB79" s="97" t="s">
        <v>67</v>
      </c>
      <c r="AC79" s="97"/>
      <c r="AD79" s="48" t="s">
        <v>33</v>
      </c>
      <c r="AE79" s="101" t="s">
        <v>54</v>
      </c>
      <c r="AF79" s="101" t="s">
        <v>39</v>
      </c>
      <c r="AG79" s="44" t="s">
        <v>36</v>
      </c>
      <c r="AH79" s="97" t="s">
        <v>67</v>
      </c>
      <c r="AI79" s="97"/>
      <c r="AJ79" s="44" t="s">
        <v>36</v>
      </c>
      <c r="AK79" s="97" t="s">
        <v>67</v>
      </c>
      <c r="AL79" s="97"/>
      <c r="AM79" s="39">
        <f t="shared" si="1"/>
        <v>0</v>
      </c>
      <c r="AN79" s="39" t="str">
        <f t="shared" si="2"/>
        <v>Done</v>
      </c>
      <c r="AO79" s="98"/>
      <c r="AP79" s="95" t="s">
        <v>3814</v>
      </c>
      <c r="AQ79" s="99" t="str">
        <f>'00_Employees'!B79</f>
        <v/>
      </c>
    </row>
    <row r="80" ht="42.0" customHeight="1">
      <c r="A80" s="50">
        <v>78.0</v>
      </c>
      <c r="B80" s="50">
        <v>130.0</v>
      </c>
      <c r="C80" s="50" t="s">
        <v>87</v>
      </c>
      <c r="D80" s="51" t="s">
        <v>88</v>
      </c>
      <c r="E80" s="28" t="s">
        <v>48</v>
      </c>
      <c r="F80" s="28" t="s">
        <v>262</v>
      </c>
      <c r="G80" s="51" t="s">
        <v>263</v>
      </c>
      <c r="H80" s="50" t="s">
        <v>1239</v>
      </c>
      <c r="I80" s="50" t="s">
        <v>1240</v>
      </c>
      <c r="J80" s="51" t="s">
        <v>1241</v>
      </c>
      <c r="K80" s="50" t="s">
        <v>1257</v>
      </c>
      <c r="L80" s="51" t="s">
        <v>1258</v>
      </c>
      <c r="M80" s="48" t="s">
        <v>613</v>
      </c>
      <c r="N80" s="50" t="s">
        <v>269</v>
      </c>
      <c r="O80" s="50" t="s">
        <v>270</v>
      </c>
      <c r="P80" s="51" t="s">
        <v>1244</v>
      </c>
      <c r="Q80" s="51" t="s">
        <v>1245</v>
      </c>
      <c r="R80" s="50" t="s">
        <v>273</v>
      </c>
      <c r="S80" s="50" t="s">
        <v>614</v>
      </c>
      <c r="T80" s="101" t="s">
        <v>39</v>
      </c>
      <c r="U80" s="44" t="s">
        <v>36</v>
      </c>
      <c r="V80" s="97" t="s">
        <v>67</v>
      </c>
      <c r="W80" s="97"/>
      <c r="X80" s="48" t="s">
        <v>33</v>
      </c>
      <c r="Y80" s="101" t="s">
        <v>54</v>
      </c>
      <c r="Z80" s="101" t="s">
        <v>39</v>
      </c>
      <c r="AA80" s="44" t="s">
        <v>36</v>
      </c>
      <c r="AB80" s="97" t="s">
        <v>67</v>
      </c>
      <c r="AC80" s="97"/>
      <c r="AD80" s="48" t="s">
        <v>33</v>
      </c>
      <c r="AE80" s="101" t="s">
        <v>54</v>
      </c>
      <c r="AF80" s="101" t="s">
        <v>39</v>
      </c>
      <c r="AG80" s="44" t="s">
        <v>36</v>
      </c>
      <c r="AH80" s="97" t="s">
        <v>67</v>
      </c>
      <c r="AI80" s="97"/>
      <c r="AJ80" s="44" t="s">
        <v>36</v>
      </c>
      <c r="AK80" s="97" t="s">
        <v>67</v>
      </c>
      <c r="AL80" s="97"/>
      <c r="AM80" s="50">
        <f t="shared" si="1"/>
        <v>0</v>
      </c>
      <c r="AN80" s="50" t="str">
        <f t="shared" si="2"/>
        <v>Done</v>
      </c>
      <c r="AO80" s="98"/>
      <c r="AP80" s="95" t="s">
        <v>3814</v>
      </c>
      <c r="AQ80" s="99" t="str">
        <f>'00_Employees'!B80</f>
        <v/>
      </c>
    </row>
    <row r="81" ht="42.0" customHeight="1">
      <c r="A81" s="39">
        <v>79.0</v>
      </c>
      <c r="B81" s="39">
        <v>131.0</v>
      </c>
      <c r="C81" s="39" t="s">
        <v>87</v>
      </c>
      <c r="D81" s="40" t="s">
        <v>88</v>
      </c>
      <c r="E81" s="31" t="s">
        <v>69</v>
      </c>
      <c r="F81" s="28" t="s">
        <v>262</v>
      </c>
      <c r="G81" s="40" t="s">
        <v>263</v>
      </c>
      <c r="H81" s="39" t="s">
        <v>1270</v>
      </c>
      <c r="I81" s="39" t="s">
        <v>1271</v>
      </c>
      <c r="J81" s="40" t="s">
        <v>1272</v>
      </c>
      <c r="K81" s="39" t="s">
        <v>1922</v>
      </c>
      <c r="L81" s="40" t="s">
        <v>1923</v>
      </c>
      <c r="M81" s="48" t="s">
        <v>613</v>
      </c>
      <c r="N81" s="39" t="s">
        <v>269</v>
      </c>
      <c r="O81" s="39" t="s">
        <v>270</v>
      </c>
      <c r="P81" s="40" t="s">
        <v>1275</v>
      </c>
      <c r="Q81" s="40" t="s">
        <v>1276</v>
      </c>
      <c r="R81" s="39" t="s">
        <v>273</v>
      </c>
      <c r="S81" s="39" t="s">
        <v>69</v>
      </c>
      <c r="T81" s="97" t="s">
        <v>15</v>
      </c>
      <c r="U81" s="48" t="s">
        <v>33</v>
      </c>
      <c r="V81" s="97" t="s">
        <v>44</v>
      </c>
      <c r="W81" s="97" t="s">
        <v>15</v>
      </c>
      <c r="X81" s="48" t="s">
        <v>33</v>
      </c>
      <c r="Y81" s="97" t="s">
        <v>44</v>
      </c>
      <c r="Z81" s="97" t="s">
        <v>15</v>
      </c>
      <c r="AA81" s="44" t="s">
        <v>36</v>
      </c>
      <c r="AB81" s="97" t="s">
        <v>67</v>
      </c>
      <c r="AC81" s="97"/>
      <c r="AD81" s="48" t="s">
        <v>33</v>
      </c>
      <c r="AE81" s="97" t="s">
        <v>44</v>
      </c>
      <c r="AF81" s="97" t="s">
        <v>15</v>
      </c>
      <c r="AG81" s="44" t="s">
        <v>36</v>
      </c>
      <c r="AH81" s="97" t="s">
        <v>67</v>
      </c>
      <c r="AI81" s="97"/>
      <c r="AJ81" s="44" t="s">
        <v>36</v>
      </c>
      <c r="AK81" s="97" t="s">
        <v>67</v>
      </c>
      <c r="AL81" s="97"/>
      <c r="AM81" s="39">
        <f t="shared" si="1"/>
        <v>3</v>
      </c>
      <c r="AN81" s="39" t="str">
        <f t="shared" si="2"/>
        <v>Not Started</v>
      </c>
      <c r="AO81" s="98"/>
      <c r="AP81" s="95" t="s">
        <v>3814</v>
      </c>
      <c r="AQ81" s="99" t="str">
        <f>'00_Employees'!B81</f>
        <v/>
      </c>
    </row>
    <row r="82" ht="42.0" customHeight="1">
      <c r="A82" s="50">
        <v>80.0</v>
      </c>
      <c r="B82" s="50">
        <v>132.0</v>
      </c>
      <c r="C82" s="50" t="s">
        <v>87</v>
      </c>
      <c r="D82" s="51" t="s">
        <v>88</v>
      </c>
      <c r="E82" s="28" t="s">
        <v>48</v>
      </c>
      <c r="F82" s="28" t="s">
        <v>262</v>
      </c>
      <c r="G82" s="51" t="s">
        <v>263</v>
      </c>
      <c r="H82" s="50" t="s">
        <v>1270</v>
      </c>
      <c r="I82" s="50" t="s">
        <v>1271</v>
      </c>
      <c r="J82" s="51" t="s">
        <v>1272</v>
      </c>
      <c r="K82" s="50" t="s">
        <v>1273</v>
      </c>
      <c r="L82" s="51" t="s">
        <v>1274</v>
      </c>
      <c r="M82" s="52" t="s">
        <v>211</v>
      </c>
      <c r="N82" s="50" t="s">
        <v>269</v>
      </c>
      <c r="O82" s="50" t="s">
        <v>270</v>
      </c>
      <c r="P82" s="51" t="s">
        <v>1275</v>
      </c>
      <c r="Q82" s="51" t="s">
        <v>1276</v>
      </c>
      <c r="R82" s="50" t="s">
        <v>273</v>
      </c>
      <c r="S82" s="50" t="s">
        <v>218</v>
      </c>
      <c r="T82" s="101" t="s">
        <v>39</v>
      </c>
      <c r="U82" s="48" t="s">
        <v>33</v>
      </c>
      <c r="V82" s="101" t="s">
        <v>54</v>
      </c>
      <c r="W82" s="101" t="s">
        <v>39</v>
      </c>
      <c r="X82" s="48" t="s">
        <v>33</v>
      </c>
      <c r="Y82" s="101" t="s">
        <v>54</v>
      </c>
      <c r="Z82" s="101" t="s">
        <v>39</v>
      </c>
      <c r="AA82" s="44" t="s">
        <v>36</v>
      </c>
      <c r="AB82" s="97" t="s">
        <v>67</v>
      </c>
      <c r="AC82" s="97"/>
      <c r="AD82" s="48" t="s">
        <v>33</v>
      </c>
      <c r="AE82" s="101" t="s">
        <v>54</v>
      </c>
      <c r="AF82" s="101" t="s">
        <v>39</v>
      </c>
      <c r="AG82" s="44" t="s">
        <v>36</v>
      </c>
      <c r="AH82" s="97" t="s">
        <v>67</v>
      </c>
      <c r="AI82" s="97"/>
      <c r="AJ82" s="44" t="s">
        <v>36</v>
      </c>
      <c r="AK82" s="97" t="s">
        <v>67</v>
      </c>
      <c r="AL82" s="97"/>
      <c r="AM82" s="50">
        <f t="shared" si="1"/>
        <v>0</v>
      </c>
      <c r="AN82" s="50" t="str">
        <f t="shared" si="2"/>
        <v>Done</v>
      </c>
      <c r="AO82" s="98"/>
      <c r="AP82" s="95" t="s">
        <v>3814</v>
      </c>
      <c r="AQ82" s="99" t="str">
        <f>'00_Employees'!B82</f>
        <v/>
      </c>
    </row>
    <row r="83" ht="42.0" customHeight="1">
      <c r="A83" s="39">
        <v>81.0</v>
      </c>
      <c r="B83" s="39">
        <v>133.0</v>
      </c>
      <c r="C83" s="39" t="s">
        <v>87</v>
      </c>
      <c r="D83" s="40" t="s">
        <v>88</v>
      </c>
      <c r="E83" s="28" t="s">
        <v>48</v>
      </c>
      <c r="F83" s="28" t="s">
        <v>262</v>
      </c>
      <c r="G83" s="40" t="s">
        <v>263</v>
      </c>
      <c r="H83" s="39" t="s">
        <v>1270</v>
      </c>
      <c r="I83" s="39" t="s">
        <v>1271</v>
      </c>
      <c r="J83" s="40" t="s">
        <v>1272</v>
      </c>
      <c r="K83" s="39" t="s">
        <v>1285</v>
      </c>
      <c r="L83" s="40" t="s">
        <v>1286</v>
      </c>
      <c r="M83" s="48" t="s">
        <v>613</v>
      </c>
      <c r="N83" s="39" t="s">
        <v>269</v>
      </c>
      <c r="O83" s="39" t="s">
        <v>270</v>
      </c>
      <c r="P83" s="40" t="s">
        <v>1275</v>
      </c>
      <c r="Q83" s="40" t="s">
        <v>1276</v>
      </c>
      <c r="R83" s="39" t="s">
        <v>273</v>
      </c>
      <c r="S83" s="39" t="s">
        <v>614</v>
      </c>
      <c r="T83" s="101" t="s">
        <v>39</v>
      </c>
      <c r="U83" s="44" t="s">
        <v>36</v>
      </c>
      <c r="V83" s="97" t="s">
        <v>67</v>
      </c>
      <c r="W83" s="97"/>
      <c r="X83" s="48" t="s">
        <v>33</v>
      </c>
      <c r="Y83" s="101" t="s">
        <v>54</v>
      </c>
      <c r="Z83" s="101" t="s">
        <v>39</v>
      </c>
      <c r="AA83" s="44" t="s">
        <v>36</v>
      </c>
      <c r="AB83" s="97" t="s">
        <v>67</v>
      </c>
      <c r="AC83" s="97"/>
      <c r="AD83" s="48" t="s">
        <v>33</v>
      </c>
      <c r="AE83" s="101" t="s">
        <v>54</v>
      </c>
      <c r="AF83" s="101" t="s">
        <v>39</v>
      </c>
      <c r="AG83" s="44" t="s">
        <v>36</v>
      </c>
      <c r="AH83" s="97" t="s">
        <v>67</v>
      </c>
      <c r="AI83" s="97"/>
      <c r="AJ83" s="44" t="s">
        <v>36</v>
      </c>
      <c r="AK83" s="97" t="s">
        <v>67</v>
      </c>
      <c r="AL83" s="97"/>
      <c r="AM83" s="39">
        <f t="shared" si="1"/>
        <v>0</v>
      </c>
      <c r="AN83" s="39" t="str">
        <f t="shared" si="2"/>
        <v>Done</v>
      </c>
      <c r="AO83" s="98"/>
      <c r="AP83" s="95" t="s">
        <v>3814</v>
      </c>
      <c r="AQ83" s="99" t="str">
        <f>'00_Employees'!B83</f>
        <v/>
      </c>
    </row>
    <row r="84" ht="42.0" customHeight="1">
      <c r="A84" s="50">
        <v>82.0</v>
      </c>
      <c r="B84" s="50">
        <v>134.0</v>
      </c>
      <c r="C84" s="50" t="s">
        <v>87</v>
      </c>
      <c r="D84" s="51" t="s">
        <v>88</v>
      </c>
      <c r="E84" s="28" t="s">
        <v>48</v>
      </c>
      <c r="F84" s="28" t="s">
        <v>262</v>
      </c>
      <c r="G84" s="51" t="s">
        <v>263</v>
      </c>
      <c r="H84" s="50" t="s">
        <v>264</v>
      </c>
      <c r="I84" s="50" t="s">
        <v>265</v>
      </c>
      <c r="J84" s="51" t="s">
        <v>266</v>
      </c>
      <c r="K84" s="50" t="s">
        <v>1297</v>
      </c>
      <c r="L84" s="51" t="s">
        <v>1298</v>
      </c>
      <c r="M84" s="52" t="s">
        <v>211</v>
      </c>
      <c r="N84" s="50" t="s">
        <v>269</v>
      </c>
      <c r="O84" s="50" t="s">
        <v>270</v>
      </c>
      <c r="P84" s="51" t="s">
        <v>271</v>
      </c>
      <c r="Q84" s="51" t="s">
        <v>272</v>
      </c>
      <c r="R84" s="50" t="s">
        <v>273</v>
      </c>
      <c r="S84" s="50" t="s">
        <v>53</v>
      </c>
      <c r="T84" s="101" t="s">
        <v>39</v>
      </c>
      <c r="U84" s="44" t="s">
        <v>36</v>
      </c>
      <c r="V84" s="97" t="s">
        <v>67</v>
      </c>
      <c r="W84" s="97"/>
      <c r="X84" s="48" t="s">
        <v>33</v>
      </c>
      <c r="Y84" s="101" t="s">
        <v>54</v>
      </c>
      <c r="Z84" s="101" t="s">
        <v>39</v>
      </c>
      <c r="AA84" s="48" t="s">
        <v>33</v>
      </c>
      <c r="AB84" s="101" t="s">
        <v>49</v>
      </c>
      <c r="AC84" s="101" t="s">
        <v>39</v>
      </c>
      <c r="AD84" s="44" t="s">
        <v>36</v>
      </c>
      <c r="AE84" s="97" t="s">
        <v>67</v>
      </c>
      <c r="AF84" s="97"/>
      <c r="AG84" s="44" t="s">
        <v>36</v>
      </c>
      <c r="AH84" s="97" t="s">
        <v>67</v>
      </c>
      <c r="AI84" s="97"/>
      <c r="AJ84" s="44" t="s">
        <v>36</v>
      </c>
      <c r="AK84" s="97" t="s">
        <v>67</v>
      </c>
      <c r="AL84" s="97"/>
      <c r="AM84" s="50">
        <f t="shared" si="1"/>
        <v>1</v>
      </c>
      <c r="AN84" s="50" t="str">
        <f t="shared" si="2"/>
        <v>In Progress</v>
      </c>
      <c r="AO84" s="98"/>
      <c r="AP84" s="95" t="s">
        <v>3814</v>
      </c>
      <c r="AQ84" s="99" t="str">
        <f>'00_Employees'!B84</f>
        <v/>
      </c>
    </row>
    <row r="85" ht="42.0" customHeight="1">
      <c r="A85" s="39">
        <v>83.0</v>
      </c>
      <c r="B85" s="39">
        <v>135.0</v>
      </c>
      <c r="C85" s="39" t="s">
        <v>87</v>
      </c>
      <c r="D85" s="40" t="s">
        <v>88</v>
      </c>
      <c r="E85" s="28" t="s">
        <v>48</v>
      </c>
      <c r="F85" s="28" t="s">
        <v>262</v>
      </c>
      <c r="G85" s="40" t="s">
        <v>263</v>
      </c>
      <c r="H85" s="39" t="s">
        <v>264</v>
      </c>
      <c r="I85" s="39" t="s">
        <v>265</v>
      </c>
      <c r="J85" s="40" t="s">
        <v>266</v>
      </c>
      <c r="K85" s="39" t="s">
        <v>1308</v>
      </c>
      <c r="L85" s="40" t="s">
        <v>1309</v>
      </c>
      <c r="M85" s="52" t="s">
        <v>211</v>
      </c>
      <c r="N85" s="39" t="s">
        <v>269</v>
      </c>
      <c r="O85" s="39" t="s">
        <v>270</v>
      </c>
      <c r="P85" s="40" t="s">
        <v>271</v>
      </c>
      <c r="Q85" s="40" t="s">
        <v>272</v>
      </c>
      <c r="R85" s="39" t="s">
        <v>273</v>
      </c>
      <c r="S85" s="39" t="s">
        <v>56</v>
      </c>
      <c r="T85" s="101" t="s">
        <v>39</v>
      </c>
      <c r="U85" s="44" t="s">
        <v>36</v>
      </c>
      <c r="V85" s="97" t="s">
        <v>67</v>
      </c>
      <c r="W85" s="97"/>
      <c r="X85" s="48" t="s">
        <v>33</v>
      </c>
      <c r="Y85" s="101" t="s">
        <v>54</v>
      </c>
      <c r="Z85" s="101" t="s">
        <v>39</v>
      </c>
      <c r="AA85" s="48" t="s">
        <v>33</v>
      </c>
      <c r="AB85" s="101" t="s">
        <v>49</v>
      </c>
      <c r="AC85" s="101" t="s">
        <v>39</v>
      </c>
      <c r="AD85" s="48" t="s">
        <v>33</v>
      </c>
      <c r="AE85" s="101" t="s">
        <v>54</v>
      </c>
      <c r="AF85" s="101" t="s">
        <v>39</v>
      </c>
      <c r="AG85" s="44" t="s">
        <v>36</v>
      </c>
      <c r="AH85" s="97" t="s">
        <v>67</v>
      </c>
      <c r="AI85" s="97"/>
      <c r="AJ85" s="44" t="s">
        <v>36</v>
      </c>
      <c r="AK85" s="97" t="s">
        <v>67</v>
      </c>
      <c r="AL85" s="97"/>
      <c r="AM85" s="39">
        <f t="shared" si="1"/>
        <v>1</v>
      </c>
      <c r="AN85" s="39" t="str">
        <f t="shared" si="2"/>
        <v>In Progress</v>
      </c>
      <c r="AO85" s="98"/>
      <c r="AP85" s="95" t="s">
        <v>3814</v>
      </c>
      <c r="AQ85" s="99" t="str">
        <f>'00_Employees'!B85</f>
        <v/>
      </c>
    </row>
    <row r="86" ht="42.0" customHeight="1">
      <c r="A86" s="50">
        <v>84.0</v>
      </c>
      <c r="B86" s="50">
        <v>136.0</v>
      </c>
      <c r="C86" s="50" t="s">
        <v>87</v>
      </c>
      <c r="D86" s="51" t="s">
        <v>88</v>
      </c>
      <c r="E86" s="29" t="s">
        <v>41</v>
      </c>
      <c r="F86" s="28" t="s">
        <v>262</v>
      </c>
      <c r="G86" s="51" t="s">
        <v>263</v>
      </c>
      <c r="H86" s="50" t="s">
        <v>264</v>
      </c>
      <c r="I86" s="50" t="s">
        <v>265</v>
      </c>
      <c r="J86" s="51" t="s">
        <v>266</v>
      </c>
      <c r="K86" s="50" t="s">
        <v>267</v>
      </c>
      <c r="L86" s="51" t="s">
        <v>268</v>
      </c>
      <c r="M86" s="52" t="s">
        <v>211</v>
      </c>
      <c r="N86" s="50" t="s">
        <v>269</v>
      </c>
      <c r="O86" s="50" t="s">
        <v>270</v>
      </c>
      <c r="P86" s="51" t="s">
        <v>271</v>
      </c>
      <c r="Q86" s="51" t="s">
        <v>272</v>
      </c>
      <c r="R86" s="50" t="s">
        <v>273</v>
      </c>
      <c r="S86" s="50" t="s">
        <v>206</v>
      </c>
      <c r="T86" s="97" t="s">
        <v>15</v>
      </c>
      <c r="U86" s="48" t="s">
        <v>33</v>
      </c>
      <c r="V86" s="97" t="s">
        <v>44</v>
      </c>
      <c r="W86" s="97" t="s">
        <v>15</v>
      </c>
      <c r="X86" s="44" t="s">
        <v>36</v>
      </c>
      <c r="Y86" s="97" t="s">
        <v>67</v>
      </c>
      <c r="Z86" s="97"/>
      <c r="AA86" s="44" t="s">
        <v>36</v>
      </c>
      <c r="AB86" s="97" t="s">
        <v>67</v>
      </c>
      <c r="AC86" s="97"/>
      <c r="AD86" s="48" t="s">
        <v>33</v>
      </c>
      <c r="AE86" s="97" t="s">
        <v>44</v>
      </c>
      <c r="AF86" s="97" t="s">
        <v>15</v>
      </c>
      <c r="AG86" s="44" t="s">
        <v>36</v>
      </c>
      <c r="AH86" s="97" t="s">
        <v>67</v>
      </c>
      <c r="AI86" s="97"/>
      <c r="AJ86" s="44" t="s">
        <v>36</v>
      </c>
      <c r="AK86" s="97" t="s">
        <v>67</v>
      </c>
      <c r="AL86" s="97"/>
      <c r="AM86" s="50">
        <f t="shared" si="1"/>
        <v>2</v>
      </c>
      <c r="AN86" s="50" t="str">
        <f t="shared" si="2"/>
        <v>Not Started</v>
      </c>
      <c r="AO86" s="98"/>
      <c r="AP86" s="95" t="s">
        <v>3814</v>
      </c>
      <c r="AQ86" s="99" t="str">
        <f>'00_Employees'!B86</f>
        <v/>
      </c>
    </row>
    <row r="87" ht="42.0" customHeight="1">
      <c r="A87" s="39">
        <v>85.0</v>
      </c>
      <c r="B87" s="39">
        <v>137.0</v>
      </c>
      <c r="C87" s="39" t="s">
        <v>87</v>
      </c>
      <c r="D87" s="40" t="s">
        <v>88</v>
      </c>
      <c r="E87" s="31" t="s">
        <v>69</v>
      </c>
      <c r="F87" s="28" t="s">
        <v>262</v>
      </c>
      <c r="G87" s="40" t="s">
        <v>263</v>
      </c>
      <c r="H87" s="39" t="s">
        <v>264</v>
      </c>
      <c r="I87" s="39" t="s">
        <v>265</v>
      </c>
      <c r="J87" s="40" t="s">
        <v>266</v>
      </c>
      <c r="K87" s="39" t="s">
        <v>1972</v>
      </c>
      <c r="L87" s="40" t="s">
        <v>1973</v>
      </c>
      <c r="M87" s="48" t="s">
        <v>434</v>
      </c>
      <c r="N87" s="39" t="s">
        <v>269</v>
      </c>
      <c r="O87" s="39" t="s">
        <v>270</v>
      </c>
      <c r="P87" s="40" t="s">
        <v>271</v>
      </c>
      <c r="Q87" s="40" t="s">
        <v>272</v>
      </c>
      <c r="R87" s="39" t="s">
        <v>273</v>
      </c>
      <c r="S87" s="39" t="s">
        <v>69</v>
      </c>
      <c r="T87" s="97" t="s">
        <v>15</v>
      </c>
      <c r="U87" s="48" t="s">
        <v>33</v>
      </c>
      <c r="V87" s="97" t="s">
        <v>44</v>
      </c>
      <c r="W87" s="97" t="s">
        <v>15</v>
      </c>
      <c r="X87" s="48" t="s">
        <v>33</v>
      </c>
      <c r="Y87" s="97" t="s">
        <v>44</v>
      </c>
      <c r="Z87" s="97" t="s">
        <v>15</v>
      </c>
      <c r="AA87" s="44" t="s">
        <v>36</v>
      </c>
      <c r="AB87" s="97" t="s">
        <v>67</v>
      </c>
      <c r="AC87" s="97"/>
      <c r="AD87" s="48" t="s">
        <v>33</v>
      </c>
      <c r="AE87" s="97" t="s">
        <v>44</v>
      </c>
      <c r="AF87" s="97" t="s">
        <v>15</v>
      </c>
      <c r="AG87" s="44" t="s">
        <v>36</v>
      </c>
      <c r="AH87" s="97" t="s">
        <v>67</v>
      </c>
      <c r="AI87" s="97"/>
      <c r="AJ87" s="44" t="s">
        <v>36</v>
      </c>
      <c r="AK87" s="97" t="s">
        <v>67</v>
      </c>
      <c r="AL87" s="97"/>
      <c r="AM87" s="39">
        <f t="shared" si="1"/>
        <v>3</v>
      </c>
      <c r="AN87" s="39" t="str">
        <f t="shared" si="2"/>
        <v>Not Started</v>
      </c>
      <c r="AO87" s="98"/>
      <c r="AP87" s="95" t="s">
        <v>3814</v>
      </c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87"/>
  <mergeCells count="1">
    <mergeCell ref="A1:AP1"/>
  </mergeCells>
  <conditionalFormatting sqref="V3:V87">
    <cfRule type="expression" dxfId="4" priority="1">
      <formula>V3="Done"</formula>
    </cfRule>
  </conditionalFormatting>
  <conditionalFormatting sqref="V3:V87">
    <cfRule type="expression" dxfId="5" priority="2">
      <formula>V3="In Progress"</formula>
    </cfRule>
  </conditionalFormatting>
  <conditionalFormatting sqref="V3:V87">
    <cfRule type="expression" dxfId="6" priority="3">
      <formula>V3="Blocked"</formula>
    </cfRule>
  </conditionalFormatting>
  <conditionalFormatting sqref="V3:V87">
    <cfRule type="expression" dxfId="7" priority="4">
      <formula>V3="Deferred"</formula>
    </cfRule>
  </conditionalFormatting>
  <conditionalFormatting sqref="V3:V87">
    <cfRule type="expression" dxfId="8" priority="5">
      <formula>V3="N/A"</formula>
    </cfRule>
  </conditionalFormatting>
  <conditionalFormatting sqref="V3:V87">
    <cfRule type="expression" dxfId="9" priority="6">
      <formula>V3="Not Started"</formula>
    </cfRule>
  </conditionalFormatting>
  <conditionalFormatting sqref="Y3:Y87">
    <cfRule type="expression" dxfId="4" priority="7">
      <formula>Y3="Done"</formula>
    </cfRule>
  </conditionalFormatting>
  <conditionalFormatting sqref="Y3:Y87">
    <cfRule type="expression" dxfId="5" priority="8">
      <formula>Y3="In Progress"</formula>
    </cfRule>
  </conditionalFormatting>
  <conditionalFormatting sqref="Y3:Y87">
    <cfRule type="expression" dxfId="6" priority="9">
      <formula>Y3="Blocked"</formula>
    </cfRule>
  </conditionalFormatting>
  <conditionalFormatting sqref="Y3:Y87">
    <cfRule type="expression" dxfId="7" priority="10">
      <formula>Y3="Deferred"</formula>
    </cfRule>
  </conditionalFormatting>
  <conditionalFormatting sqref="Y3:Y87">
    <cfRule type="expression" dxfId="8" priority="11">
      <formula>Y3="N/A"</formula>
    </cfRule>
  </conditionalFormatting>
  <conditionalFormatting sqref="Y3:Y87">
    <cfRule type="expression" dxfId="9" priority="12">
      <formula>Y3="Not Started"</formula>
    </cfRule>
  </conditionalFormatting>
  <conditionalFormatting sqref="AB3:AB87">
    <cfRule type="expression" dxfId="4" priority="13">
      <formula>AB3="Done"</formula>
    </cfRule>
  </conditionalFormatting>
  <conditionalFormatting sqref="AB3:AB87">
    <cfRule type="expression" dxfId="5" priority="14">
      <formula>AB3="In Progress"</formula>
    </cfRule>
  </conditionalFormatting>
  <conditionalFormatting sqref="AB3:AB87">
    <cfRule type="expression" dxfId="6" priority="15">
      <formula>AB3="Blocked"</formula>
    </cfRule>
  </conditionalFormatting>
  <conditionalFormatting sqref="AB3:AB87">
    <cfRule type="expression" dxfId="7" priority="16">
      <formula>AB3="Deferred"</formula>
    </cfRule>
  </conditionalFormatting>
  <conditionalFormatting sqref="AB3:AB87">
    <cfRule type="expression" dxfId="8" priority="17">
      <formula>AB3="N/A"</formula>
    </cfRule>
  </conditionalFormatting>
  <conditionalFormatting sqref="AB3:AB87">
    <cfRule type="expression" dxfId="9" priority="18">
      <formula>AB3="Not Started"</formula>
    </cfRule>
  </conditionalFormatting>
  <conditionalFormatting sqref="AE3:AE87">
    <cfRule type="expression" dxfId="4" priority="19">
      <formula>AE3="Done"</formula>
    </cfRule>
  </conditionalFormatting>
  <conditionalFormatting sqref="AE3:AE87">
    <cfRule type="expression" dxfId="5" priority="20">
      <formula>AE3="In Progress"</formula>
    </cfRule>
  </conditionalFormatting>
  <conditionalFormatting sqref="AE3:AE87">
    <cfRule type="expression" dxfId="6" priority="21">
      <formula>AE3="Blocked"</formula>
    </cfRule>
  </conditionalFormatting>
  <conditionalFormatting sqref="AE3:AE87">
    <cfRule type="expression" dxfId="7" priority="22">
      <formula>AE3="Deferred"</formula>
    </cfRule>
  </conditionalFormatting>
  <conditionalFormatting sqref="AE3:AE87">
    <cfRule type="expression" dxfId="8" priority="23">
      <formula>AE3="N/A"</formula>
    </cfRule>
  </conditionalFormatting>
  <conditionalFormatting sqref="AE3:AE87">
    <cfRule type="expression" dxfId="9" priority="24">
      <formula>AE3="Not Started"</formula>
    </cfRule>
  </conditionalFormatting>
  <conditionalFormatting sqref="AH3:AH87">
    <cfRule type="expression" dxfId="4" priority="25">
      <formula>AH3="Done"</formula>
    </cfRule>
  </conditionalFormatting>
  <conditionalFormatting sqref="AH3:AH87">
    <cfRule type="expression" dxfId="5" priority="26">
      <formula>AH3="In Progress"</formula>
    </cfRule>
  </conditionalFormatting>
  <conditionalFormatting sqref="AH3:AH87">
    <cfRule type="expression" dxfId="6" priority="27">
      <formula>AH3="Blocked"</formula>
    </cfRule>
  </conditionalFormatting>
  <conditionalFormatting sqref="AH3:AH87">
    <cfRule type="expression" dxfId="7" priority="28">
      <formula>AH3="Deferred"</formula>
    </cfRule>
  </conditionalFormatting>
  <conditionalFormatting sqref="AH3:AH87">
    <cfRule type="expression" dxfId="8" priority="29">
      <formula>AH3="N/A"</formula>
    </cfRule>
  </conditionalFormatting>
  <conditionalFormatting sqref="AH3:AH87">
    <cfRule type="expression" dxfId="9" priority="30">
      <formula>AH3="Not Started"</formula>
    </cfRule>
  </conditionalFormatting>
  <conditionalFormatting sqref="AK3:AK87">
    <cfRule type="expression" dxfId="4" priority="31">
      <formula>AK3="Done"</formula>
    </cfRule>
  </conditionalFormatting>
  <conditionalFormatting sqref="AK3:AK87">
    <cfRule type="expression" dxfId="5" priority="32">
      <formula>AK3="In Progress"</formula>
    </cfRule>
  </conditionalFormatting>
  <conditionalFormatting sqref="AK3:AK87">
    <cfRule type="expression" dxfId="6" priority="33">
      <formula>AK3="Blocked"</formula>
    </cfRule>
  </conditionalFormatting>
  <conditionalFormatting sqref="AK3:AK87">
    <cfRule type="expression" dxfId="7" priority="34">
      <formula>AK3="Deferred"</formula>
    </cfRule>
  </conditionalFormatting>
  <conditionalFormatting sqref="AK3:AK87">
    <cfRule type="expression" dxfId="8" priority="35">
      <formula>AK3="N/A"</formula>
    </cfRule>
  </conditionalFormatting>
  <conditionalFormatting sqref="AK3:AK87">
    <cfRule type="expression" dxfId="9" priority="36">
      <formula>AK3="Not Started"</formula>
    </cfRule>
  </conditionalFormatting>
  <conditionalFormatting sqref="AN3:AN87">
    <cfRule type="expression" dxfId="4" priority="37">
      <formula>AN3="Done"</formula>
    </cfRule>
  </conditionalFormatting>
  <conditionalFormatting sqref="AN3:AN87">
    <cfRule type="expression" dxfId="5" priority="38">
      <formula>AN3="In Progress"</formula>
    </cfRule>
  </conditionalFormatting>
  <conditionalFormatting sqref="AN3:AN87">
    <cfRule type="expression" dxfId="6" priority="39">
      <formula>AN3="Blocked"</formula>
    </cfRule>
  </conditionalFormatting>
  <conditionalFormatting sqref="AN3:AN87">
    <cfRule type="expression" dxfId="7" priority="40">
      <formula>AN3="Deferred"</formula>
    </cfRule>
  </conditionalFormatting>
  <conditionalFormatting sqref="AN3:AN87">
    <cfRule type="expression" dxfId="8" priority="41">
      <formula>AN3="N/A"</formula>
    </cfRule>
  </conditionalFormatting>
  <conditionalFormatting sqref="AN3:AN87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87 W3:W87 Z3:Z87 AC3:AC87 AF3:AF87 AI3:AI87 AL3:AL87">
      <formula1>'00_Employees'!$B$3:$B$100</formula1>
    </dataValidation>
    <dataValidation type="list" allowBlank="1" sqref="V3:V87 Y3:Y87 AB3:AB87 AE3:AE87 AH3:AH87 AK3:AK87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3938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138.0</v>
      </c>
      <c r="C3" s="39" t="s">
        <v>90</v>
      </c>
      <c r="D3" s="40" t="s">
        <v>91</v>
      </c>
      <c r="E3" s="29" t="s">
        <v>41</v>
      </c>
      <c r="F3" s="29" t="s">
        <v>276</v>
      </c>
      <c r="G3" s="40" t="s">
        <v>277</v>
      </c>
      <c r="H3" s="39" t="s">
        <v>278</v>
      </c>
      <c r="I3" s="39" t="s">
        <v>279</v>
      </c>
      <c r="J3" s="40" t="s">
        <v>280</v>
      </c>
      <c r="K3" s="39" t="s">
        <v>281</v>
      </c>
      <c r="L3" s="40" t="s">
        <v>282</v>
      </c>
      <c r="M3" s="52" t="s">
        <v>211</v>
      </c>
      <c r="N3" s="39" t="s">
        <v>283</v>
      </c>
      <c r="O3" s="39" t="s">
        <v>284</v>
      </c>
      <c r="P3" s="40" t="s">
        <v>285</v>
      </c>
      <c r="Q3" s="40" t="s">
        <v>286</v>
      </c>
      <c r="R3" s="39" t="s">
        <v>287</v>
      </c>
      <c r="S3" s="39" t="s">
        <v>206</v>
      </c>
      <c r="T3" s="97" t="s">
        <v>15</v>
      </c>
      <c r="U3" s="48" t="s">
        <v>33</v>
      </c>
      <c r="V3" s="97" t="s">
        <v>44</v>
      </c>
      <c r="W3" s="97" t="s">
        <v>15</v>
      </c>
      <c r="X3" s="44" t="s">
        <v>36</v>
      </c>
      <c r="Y3" s="97" t="s">
        <v>67</v>
      </c>
      <c r="Z3" s="97"/>
      <c r="AA3" s="44" t="s">
        <v>36</v>
      </c>
      <c r="AB3" s="97" t="s">
        <v>67</v>
      </c>
      <c r="AC3" s="97"/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69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1</v>
      </c>
      <c r="AN3" s="39" t="str">
        <f t="shared" ref="AN3:AN69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139.0</v>
      </c>
      <c r="C4" s="50" t="s">
        <v>90</v>
      </c>
      <c r="D4" s="51" t="s">
        <v>91</v>
      </c>
      <c r="E4" s="28" t="s">
        <v>48</v>
      </c>
      <c r="F4" s="29" t="s">
        <v>276</v>
      </c>
      <c r="G4" s="51" t="s">
        <v>277</v>
      </c>
      <c r="H4" s="50" t="s">
        <v>278</v>
      </c>
      <c r="I4" s="50" t="s">
        <v>279</v>
      </c>
      <c r="J4" s="51" t="s">
        <v>280</v>
      </c>
      <c r="K4" s="50" t="s">
        <v>1318</v>
      </c>
      <c r="L4" s="51" t="s">
        <v>1319</v>
      </c>
      <c r="M4" s="48" t="s">
        <v>613</v>
      </c>
      <c r="N4" s="50" t="s">
        <v>283</v>
      </c>
      <c r="O4" s="50" t="s">
        <v>284</v>
      </c>
      <c r="P4" s="51" t="s">
        <v>285</v>
      </c>
      <c r="Q4" s="51" t="s">
        <v>286</v>
      </c>
      <c r="R4" s="50" t="s">
        <v>287</v>
      </c>
      <c r="S4" s="50" t="s">
        <v>342</v>
      </c>
      <c r="T4" s="97" t="s">
        <v>15</v>
      </c>
      <c r="U4" s="44" t="s">
        <v>36</v>
      </c>
      <c r="V4" s="97" t="s">
        <v>67</v>
      </c>
      <c r="W4" s="97"/>
      <c r="X4" s="44" t="s">
        <v>36</v>
      </c>
      <c r="Y4" s="97" t="s">
        <v>67</v>
      </c>
      <c r="Z4" s="97"/>
      <c r="AA4" s="44" t="s">
        <v>36</v>
      </c>
      <c r="AB4" s="97" t="s">
        <v>67</v>
      </c>
      <c r="AC4" s="97"/>
      <c r="AD4" s="44" t="s">
        <v>36</v>
      </c>
      <c r="AE4" s="97" t="s">
        <v>67</v>
      </c>
      <c r="AF4" s="97"/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0</v>
      </c>
      <c r="AN4" s="50" t="str">
        <f t="shared" si="2"/>
        <v>N/A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140.0</v>
      </c>
      <c r="C5" s="39" t="s">
        <v>90</v>
      </c>
      <c r="D5" s="40" t="s">
        <v>91</v>
      </c>
      <c r="E5" s="31" t="s">
        <v>69</v>
      </c>
      <c r="F5" s="29" t="s">
        <v>276</v>
      </c>
      <c r="G5" s="40" t="s">
        <v>277</v>
      </c>
      <c r="H5" s="39" t="s">
        <v>278</v>
      </c>
      <c r="I5" s="39" t="s">
        <v>279</v>
      </c>
      <c r="J5" s="40" t="s">
        <v>280</v>
      </c>
      <c r="K5" s="39" t="s">
        <v>1997</v>
      </c>
      <c r="L5" s="40" t="s">
        <v>1998</v>
      </c>
      <c r="M5" s="48" t="s">
        <v>434</v>
      </c>
      <c r="N5" s="39" t="s">
        <v>283</v>
      </c>
      <c r="O5" s="39" t="s">
        <v>284</v>
      </c>
      <c r="P5" s="40" t="s">
        <v>285</v>
      </c>
      <c r="Q5" s="40" t="s">
        <v>286</v>
      </c>
      <c r="R5" s="39" t="s">
        <v>287</v>
      </c>
      <c r="S5" s="39" t="s">
        <v>69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4" t="s">
        <v>36</v>
      </c>
      <c r="AE5" s="97" t="s">
        <v>67</v>
      </c>
      <c r="AF5" s="97"/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1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141.0</v>
      </c>
      <c r="C6" s="50" t="s">
        <v>90</v>
      </c>
      <c r="D6" s="51" t="s">
        <v>91</v>
      </c>
      <c r="E6" s="31" t="s">
        <v>69</v>
      </c>
      <c r="F6" s="29" t="s">
        <v>276</v>
      </c>
      <c r="G6" s="51" t="s">
        <v>277</v>
      </c>
      <c r="H6" s="50" t="s">
        <v>1338</v>
      </c>
      <c r="I6" s="50" t="s">
        <v>1339</v>
      </c>
      <c r="J6" s="51" t="s">
        <v>1340</v>
      </c>
      <c r="K6" s="50" t="s">
        <v>2003</v>
      </c>
      <c r="L6" s="51" t="s">
        <v>2004</v>
      </c>
      <c r="M6" s="48" t="s">
        <v>613</v>
      </c>
      <c r="N6" s="50" t="s">
        <v>283</v>
      </c>
      <c r="O6" s="50" t="s">
        <v>284</v>
      </c>
      <c r="P6" s="51" t="s">
        <v>1343</v>
      </c>
      <c r="Q6" s="51" t="s">
        <v>1344</v>
      </c>
      <c r="R6" s="50" t="s">
        <v>287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142.0</v>
      </c>
      <c r="C7" s="39" t="s">
        <v>90</v>
      </c>
      <c r="D7" s="40" t="s">
        <v>91</v>
      </c>
      <c r="E7" s="28" t="s">
        <v>48</v>
      </c>
      <c r="F7" s="29" t="s">
        <v>276</v>
      </c>
      <c r="G7" s="40" t="s">
        <v>277</v>
      </c>
      <c r="H7" s="39" t="s">
        <v>1338</v>
      </c>
      <c r="I7" s="39" t="s">
        <v>1339</v>
      </c>
      <c r="J7" s="40" t="s">
        <v>1340</v>
      </c>
      <c r="K7" s="39" t="s">
        <v>1341</v>
      </c>
      <c r="L7" s="40" t="s">
        <v>1342</v>
      </c>
      <c r="M7" s="52" t="s">
        <v>211</v>
      </c>
      <c r="N7" s="39" t="s">
        <v>283</v>
      </c>
      <c r="O7" s="39" t="s">
        <v>284</v>
      </c>
      <c r="P7" s="40" t="s">
        <v>1343</v>
      </c>
      <c r="Q7" s="40" t="s">
        <v>1344</v>
      </c>
      <c r="R7" s="39" t="s">
        <v>287</v>
      </c>
      <c r="S7" s="39" t="s">
        <v>218</v>
      </c>
      <c r="T7" s="97" t="s">
        <v>15</v>
      </c>
      <c r="U7" s="48" t="s">
        <v>33</v>
      </c>
      <c r="V7" s="97" t="s">
        <v>44</v>
      </c>
      <c r="W7" s="97" t="s">
        <v>15</v>
      </c>
      <c r="X7" s="48" t="s">
        <v>33</v>
      </c>
      <c r="Y7" s="97" t="s">
        <v>44</v>
      </c>
      <c r="Z7" s="97" t="s">
        <v>15</v>
      </c>
      <c r="AA7" s="44" t="s">
        <v>36</v>
      </c>
      <c r="AB7" s="97" t="s">
        <v>67</v>
      </c>
      <c r="AC7" s="97"/>
      <c r="AD7" s="48" t="s">
        <v>33</v>
      </c>
      <c r="AE7" s="97" t="s">
        <v>44</v>
      </c>
      <c r="AF7" s="97" t="s">
        <v>15</v>
      </c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3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143.0</v>
      </c>
      <c r="C8" s="50" t="s">
        <v>90</v>
      </c>
      <c r="D8" s="51" t="s">
        <v>91</v>
      </c>
      <c r="E8" s="28" t="s">
        <v>48</v>
      </c>
      <c r="F8" s="29" t="s">
        <v>276</v>
      </c>
      <c r="G8" s="51" t="s">
        <v>277</v>
      </c>
      <c r="H8" s="50" t="s">
        <v>1338</v>
      </c>
      <c r="I8" s="50" t="s">
        <v>1339</v>
      </c>
      <c r="J8" s="51" t="s">
        <v>1340</v>
      </c>
      <c r="K8" s="50" t="s">
        <v>1352</v>
      </c>
      <c r="L8" s="51" t="s">
        <v>1353</v>
      </c>
      <c r="M8" s="48" t="s">
        <v>613</v>
      </c>
      <c r="N8" s="50" t="s">
        <v>283</v>
      </c>
      <c r="O8" s="50" t="s">
        <v>284</v>
      </c>
      <c r="P8" s="51" t="s">
        <v>1343</v>
      </c>
      <c r="Q8" s="51" t="s">
        <v>1344</v>
      </c>
      <c r="R8" s="50" t="s">
        <v>287</v>
      </c>
      <c r="S8" s="50" t="s">
        <v>614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4" t="s">
        <v>36</v>
      </c>
      <c r="AB8" s="97" t="s">
        <v>67</v>
      </c>
      <c r="AC8" s="97"/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2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144.0</v>
      </c>
      <c r="C9" s="39" t="s">
        <v>90</v>
      </c>
      <c r="D9" s="40" t="s">
        <v>91</v>
      </c>
      <c r="E9" s="31" t="s">
        <v>69</v>
      </c>
      <c r="F9" s="29" t="s">
        <v>276</v>
      </c>
      <c r="G9" s="40" t="s">
        <v>277</v>
      </c>
      <c r="H9" s="39" t="s">
        <v>1368</v>
      </c>
      <c r="I9" s="39" t="s">
        <v>1369</v>
      </c>
      <c r="J9" s="40" t="s">
        <v>1370</v>
      </c>
      <c r="K9" s="39" t="s">
        <v>2020</v>
      </c>
      <c r="L9" s="40" t="s">
        <v>2021</v>
      </c>
      <c r="M9" s="48" t="s">
        <v>613</v>
      </c>
      <c r="N9" s="39" t="s">
        <v>283</v>
      </c>
      <c r="O9" s="39" t="s">
        <v>284</v>
      </c>
      <c r="P9" s="40" t="s">
        <v>1373</v>
      </c>
      <c r="Q9" s="40" t="s">
        <v>1374</v>
      </c>
      <c r="R9" s="39" t="s">
        <v>287</v>
      </c>
      <c r="S9" s="39" t="s">
        <v>69</v>
      </c>
      <c r="T9" s="97" t="s">
        <v>15</v>
      </c>
      <c r="U9" s="48" t="s">
        <v>33</v>
      </c>
      <c r="V9" s="97" t="s">
        <v>44</v>
      </c>
      <c r="W9" s="97" t="s">
        <v>15</v>
      </c>
      <c r="X9" s="48" t="s">
        <v>33</v>
      </c>
      <c r="Y9" s="97" t="s">
        <v>44</v>
      </c>
      <c r="Z9" s="97" t="s">
        <v>15</v>
      </c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3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145.0</v>
      </c>
      <c r="C10" s="50" t="s">
        <v>90</v>
      </c>
      <c r="D10" s="51" t="s">
        <v>91</v>
      </c>
      <c r="E10" s="28" t="s">
        <v>48</v>
      </c>
      <c r="F10" s="29" t="s">
        <v>276</v>
      </c>
      <c r="G10" s="51" t="s">
        <v>277</v>
      </c>
      <c r="H10" s="50" t="s">
        <v>1368</v>
      </c>
      <c r="I10" s="50" t="s">
        <v>1369</v>
      </c>
      <c r="J10" s="51" t="s">
        <v>1370</v>
      </c>
      <c r="K10" s="50" t="s">
        <v>1371</v>
      </c>
      <c r="L10" s="51" t="s">
        <v>1372</v>
      </c>
      <c r="M10" s="52" t="s">
        <v>211</v>
      </c>
      <c r="N10" s="50" t="s">
        <v>283</v>
      </c>
      <c r="O10" s="50" t="s">
        <v>284</v>
      </c>
      <c r="P10" s="51" t="s">
        <v>1373</v>
      </c>
      <c r="Q10" s="51" t="s">
        <v>1374</v>
      </c>
      <c r="R10" s="50" t="s">
        <v>287</v>
      </c>
      <c r="S10" s="50" t="s">
        <v>218</v>
      </c>
      <c r="T10" s="97" t="s">
        <v>15</v>
      </c>
      <c r="U10" s="48" t="s">
        <v>33</v>
      </c>
      <c r="V10" s="97" t="s">
        <v>44</v>
      </c>
      <c r="W10" s="97" t="s">
        <v>15</v>
      </c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146.0</v>
      </c>
      <c r="C11" s="39" t="s">
        <v>90</v>
      </c>
      <c r="D11" s="40" t="s">
        <v>91</v>
      </c>
      <c r="E11" s="28" t="s">
        <v>48</v>
      </c>
      <c r="F11" s="29" t="s">
        <v>276</v>
      </c>
      <c r="G11" s="40" t="s">
        <v>277</v>
      </c>
      <c r="H11" s="39" t="s">
        <v>1368</v>
      </c>
      <c r="I11" s="39" t="s">
        <v>1369</v>
      </c>
      <c r="J11" s="40" t="s">
        <v>1370</v>
      </c>
      <c r="K11" s="39" t="s">
        <v>1385</v>
      </c>
      <c r="L11" s="40" t="s">
        <v>1386</v>
      </c>
      <c r="M11" s="48" t="s">
        <v>613</v>
      </c>
      <c r="N11" s="39" t="s">
        <v>283</v>
      </c>
      <c r="O11" s="39" t="s">
        <v>284</v>
      </c>
      <c r="P11" s="40" t="s">
        <v>1373</v>
      </c>
      <c r="Q11" s="40" t="s">
        <v>1374</v>
      </c>
      <c r="R11" s="39" t="s">
        <v>287</v>
      </c>
      <c r="S11" s="39" t="s">
        <v>614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4" t="s">
        <v>36</v>
      </c>
      <c r="AB11" s="97" t="s">
        <v>67</v>
      </c>
      <c r="AC11" s="97"/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2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147.0</v>
      </c>
      <c r="C12" s="50" t="s">
        <v>90</v>
      </c>
      <c r="D12" s="51" t="s">
        <v>91</v>
      </c>
      <c r="E12" s="31" t="s">
        <v>69</v>
      </c>
      <c r="F12" s="29" t="s">
        <v>276</v>
      </c>
      <c r="G12" s="51" t="s">
        <v>277</v>
      </c>
      <c r="H12" s="50" t="s">
        <v>1405</v>
      </c>
      <c r="I12" s="50" t="s">
        <v>1406</v>
      </c>
      <c r="J12" s="51" t="s">
        <v>1407</v>
      </c>
      <c r="K12" s="50" t="s">
        <v>2039</v>
      </c>
      <c r="L12" s="51" t="s">
        <v>2040</v>
      </c>
      <c r="M12" s="48" t="s">
        <v>613</v>
      </c>
      <c r="N12" s="50" t="s">
        <v>283</v>
      </c>
      <c r="O12" s="50" t="s">
        <v>284</v>
      </c>
      <c r="P12" s="51" t="s">
        <v>1410</v>
      </c>
      <c r="Q12" s="51" t="s">
        <v>1411</v>
      </c>
      <c r="R12" s="50" t="s">
        <v>287</v>
      </c>
      <c r="S12" s="50" t="s">
        <v>69</v>
      </c>
      <c r="T12" s="97" t="s">
        <v>15</v>
      </c>
      <c r="U12" s="48" t="s">
        <v>33</v>
      </c>
      <c r="V12" s="97" t="s">
        <v>44</v>
      </c>
      <c r="W12" s="97" t="s">
        <v>15</v>
      </c>
      <c r="X12" s="48" t="s">
        <v>33</v>
      </c>
      <c r="Y12" s="97" t="s">
        <v>44</v>
      </c>
      <c r="Z12" s="97" t="s">
        <v>15</v>
      </c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3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148.0</v>
      </c>
      <c r="C13" s="39" t="s">
        <v>90</v>
      </c>
      <c r="D13" s="40" t="s">
        <v>91</v>
      </c>
      <c r="E13" s="28" t="s">
        <v>48</v>
      </c>
      <c r="F13" s="29" t="s">
        <v>276</v>
      </c>
      <c r="G13" s="40" t="s">
        <v>277</v>
      </c>
      <c r="H13" s="39" t="s">
        <v>1405</v>
      </c>
      <c r="I13" s="39" t="s">
        <v>1406</v>
      </c>
      <c r="J13" s="40" t="s">
        <v>1407</v>
      </c>
      <c r="K13" s="39" t="s">
        <v>1408</v>
      </c>
      <c r="L13" s="40" t="s">
        <v>1409</v>
      </c>
      <c r="M13" s="52" t="s">
        <v>211</v>
      </c>
      <c r="N13" s="39" t="s">
        <v>283</v>
      </c>
      <c r="O13" s="39" t="s">
        <v>284</v>
      </c>
      <c r="P13" s="40" t="s">
        <v>1410</v>
      </c>
      <c r="Q13" s="40" t="s">
        <v>1411</v>
      </c>
      <c r="R13" s="39" t="s">
        <v>287</v>
      </c>
      <c r="S13" s="39" t="s">
        <v>218</v>
      </c>
      <c r="T13" s="97" t="s">
        <v>15</v>
      </c>
      <c r="U13" s="48" t="s">
        <v>33</v>
      </c>
      <c r="V13" s="97" t="s">
        <v>44</v>
      </c>
      <c r="W13" s="97" t="s">
        <v>15</v>
      </c>
      <c r="X13" s="48" t="s">
        <v>33</v>
      </c>
      <c r="Y13" s="97" t="s">
        <v>44</v>
      </c>
      <c r="Z13" s="97" t="s">
        <v>15</v>
      </c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149.0</v>
      </c>
      <c r="C14" s="50" t="s">
        <v>90</v>
      </c>
      <c r="D14" s="51" t="s">
        <v>91</v>
      </c>
      <c r="E14" s="28" t="s">
        <v>48</v>
      </c>
      <c r="F14" s="29" t="s">
        <v>276</v>
      </c>
      <c r="G14" s="51" t="s">
        <v>277</v>
      </c>
      <c r="H14" s="50" t="s">
        <v>1405</v>
      </c>
      <c r="I14" s="50" t="s">
        <v>1406</v>
      </c>
      <c r="J14" s="51" t="s">
        <v>1407</v>
      </c>
      <c r="K14" s="50" t="s">
        <v>1423</v>
      </c>
      <c r="L14" s="51" t="s">
        <v>1386</v>
      </c>
      <c r="M14" s="48" t="s">
        <v>613</v>
      </c>
      <c r="N14" s="50" t="s">
        <v>283</v>
      </c>
      <c r="O14" s="50" t="s">
        <v>284</v>
      </c>
      <c r="P14" s="51" t="s">
        <v>1410</v>
      </c>
      <c r="Q14" s="51" t="s">
        <v>1411</v>
      </c>
      <c r="R14" s="50" t="s">
        <v>287</v>
      </c>
      <c r="S14" s="50" t="s">
        <v>614</v>
      </c>
      <c r="T14" s="97" t="s">
        <v>15</v>
      </c>
      <c r="U14" s="44" t="s">
        <v>36</v>
      </c>
      <c r="V14" s="97" t="s">
        <v>67</v>
      </c>
      <c r="W14" s="97"/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2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150.0</v>
      </c>
      <c r="C15" s="39" t="s">
        <v>90</v>
      </c>
      <c r="D15" s="40" t="s">
        <v>91</v>
      </c>
      <c r="E15" s="31" t="s">
        <v>69</v>
      </c>
      <c r="F15" s="29" t="s">
        <v>276</v>
      </c>
      <c r="G15" s="40" t="s">
        <v>277</v>
      </c>
      <c r="H15" s="39" t="s">
        <v>1431</v>
      </c>
      <c r="I15" s="39" t="s">
        <v>1432</v>
      </c>
      <c r="J15" s="40" t="s">
        <v>1433</v>
      </c>
      <c r="K15" s="39" t="s">
        <v>2061</v>
      </c>
      <c r="L15" s="40" t="s">
        <v>2062</v>
      </c>
      <c r="M15" s="48" t="s">
        <v>613</v>
      </c>
      <c r="N15" s="39" t="s">
        <v>283</v>
      </c>
      <c r="O15" s="39" t="s">
        <v>284</v>
      </c>
      <c r="P15" s="40" t="s">
        <v>1435</v>
      </c>
      <c r="Q15" s="40" t="s">
        <v>1436</v>
      </c>
      <c r="R15" s="39" t="s">
        <v>287</v>
      </c>
      <c r="S15" s="39" t="s">
        <v>69</v>
      </c>
      <c r="T15" s="97" t="s">
        <v>15</v>
      </c>
      <c r="U15" s="48" t="s">
        <v>33</v>
      </c>
      <c r="V15" s="97" t="s">
        <v>44</v>
      </c>
      <c r="W15" s="97" t="s">
        <v>15</v>
      </c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151.0</v>
      </c>
      <c r="C16" s="50" t="s">
        <v>90</v>
      </c>
      <c r="D16" s="51" t="s">
        <v>91</v>
      </c>
      <c r="E16" s="28" t="s">
        <v>48</v>
      </c>
      <c r="F16" s="29" t="s">
        <v>276</v>
      </c>
      <c r="G16" s="51" t="s">
        <v>277</v>
      </c>
      <c r="H16" s="50" t="s">
        <v>1431</v>
      </c>
      <c r="I16" s="50" t="s">
        <v>1432</v>
      </c>
      <c r="J16" s="51" t="s">
        <v>1433</v>
      </c>
      <c r="K16" s="50" t="s">
        <v>1434</v>
      </c>
      <c r="L16" s="51" t="s">
        <v>1409</v>
      </c>
      <c r="M16" s="52" t="s">
        <v>211</v>
      </c>
      <c r="N16" s="50" t="s">
        <v>283</v>
      </c>
      <c r="O16" s="50" t="s">
        <v>284</v>
      </c>
      <c r="P16" s="51" t="s">
        <v>1435</v>
      </c>
      <c r="Q16" s="51" t="s">
        <v>1436</v>
      </c>
      <c r="R16" s="50" t="s">
        <v>287</v>
      </c>
      <c r="S16" s="50" t="s">
        <v>218</v>
      </c>
      <c r="T16" s="97" t="s">
        <v>15</v>
      </c>
      <c r="U16" s="48" t="s">
        <v>33</v>
      </c>
      <c r="V16" s="97" t="s">
        <v>44</v>
      </c>
      <c r="W16" s="97" t="s">
        <v>15</v>
      </c>
      <c r="X16" s="48" t="s">
        <v>33</v>
      </c>
      <c r="Y16" s="97" t="s">
        <v>44</v>
      </c>
      <c r="Z16" s="97" t="s">
        <v>15</v>
      </c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152.0</v>
      </c>
      <c r="C17" s="39" t="s">
        <v>90</v>
      </c>
      <c r="D17" s="40" t="s">
        <v>91</v>
      </c>
      <c r="E17" s="28" t="s">
        <v>48</v>
      </c>
      <c r="F17" s="29" t="s">
        <v>276</v>
      </c>
      <c r="G17" s="40" t="s">
        <v>277</v>
      </c>
      <c r="H17" s="39" t="s">
        <v>1431</v>
      </c>
      <c r="I17" s="39" t="s">
        <v>1432</v>
      </c>
      <c r="J17" s="40" t="s">
        <v>1433</v>
      </c>
      <c r="K17" s="39" t="s">
        <v>1458</v>
      </c>
      <c r="L17" s="40" t="s">
        <v>1386</v>
      </c>
      <c r="M17" s="48" t="s">
        <v>613</v>
      </c>
      <c r="N17" s="39" t="s">
        <v>283</v>
      </c>
      <c r="O17" s="39" t="s">
        <v>284</v>
      </c>
      <c r="P17" s="40" t="s">
        <v>1435</v>
      </c>
      <c r="Q17" s="40" t="s">
        <v>1436</v>
      </c>
      <c r="R17" s="39" t="s">
        <v>287</v>
      </c>
      <c r="S17" s="39" t="s">
        <v>614</v>
      </c>
      <c r="T17" s="97" t="s">
        <v>15</v>
      </c>
      <c r="U17" s="44" t="s">
        <v>36</v>
      </c>
      <c r="V17" s="97" t="s">
        <v>67</v>
      </c>
      <c r="W17" s="97"/>
      <c r="X17" s="48" t="s">
        <v>33</v>
      </c>
      <c r="Y17" s="97" t="s">
        <v>44</v>
      </c>
      <c r="Z17" s="97" t="s">
        <v>15</v>
      </c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153.0</v>
      </c>
      <c r="C18" s="50" t="s">
        <v>90</v>
      </c>
      <c r="D18" s="51" t="s">
        <v>91</v>
      </c>
      <c r="E18" s="31" t="s">
        <v>69</v>
      </c>
      <c r="F18" s="29" t="s">
        <v>276</v>
      </c>
      <c r="G18" s="51" t="s">
        <v>277</v>
      </c>
      <c r="H18" s="50" t="s">
        <v>1469</v>
      </c>
      <c r="I18" s="50" t="s">
        <v>1470</v>
      </c>
      <c r="J18" s="51" t="s">
        <v>1471</v>
      </c>
      <c r="K18" s="50" t="s">
        <v>2084</v>
      </c>
      <c r="L18" s="51" t="s">
        <v>2085</v>
      </c>
      <c r="M18" s="48" t="s">
        <v>613</v>
      </c>
      <c r="N18" s="50" t="s">
        <v>283</v>
      </c>
      <c r="O18" s="50" t="s">
        <v>284</v>
      </c>
      <c r="P18" s="51" t="s">
        <v>1473</v>
      </c>
      <c r="Q18" s="51" t="s">
        <v>1474</v>
      </c>
      <c r="R18" s="50" t="s">
        <v>287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154.0</v>
      </c>
      <c r="C19" s="39" t="s">
        <v>90</v>
      </c>
      <c r="D19" s="40" t="s">
        <v>91</v>
      </c>
      <c r="E19" s="28" t="s">
        <v>48</v>
      </c>
      <c r="F19" s="29" t="s">
        <v>276</v>
      </c>
      <c r="G19" s="40" t="s">
        <v>277</v>
      </c>
      <c r="H19" s="39" t="s">
        <v>1469</v>
      </c>
      <c r="I19" s="39" t="s">
        <v>1470</v>
      </c>
      <c r="J19" s="40" t="s">
        <v>1471</v>
      </c>
      <c r="K19" s="39" t="s">
        <v>1472</v>
      </c>
      <c r="L19" s="40" t="s">
        <v>1409</v>
      </c>
      <c r="M19" s="52" t="s">
        <v>211</v>
      </c>
      <c r="N19" s="39" t="s">
        <v>283</v>
      </c>
      <c r="O19" s="39" t="s">
        <v>284</v>
      </c>
      <c r="P19" s="40" t="s">
        <v>1473</v>
      </c>
      <c r="Q19" s="40" t="s">
        <v>1474</v>
      </c>
      <c r="R19" s="39" t="s">
        <v>287</v>
      </c>
      <c r="S19" s="39" t="s">
        <v>218</v>
      </c>
      <c r="T19" s="97" t="s">
        <v>15</v>
      </c>
      <c r="U19" s="48" t="s">
        <v>33</v>
      </c>
      <c r="V19" s="97" t="s">
        <v>44</v>
      </c>
      <c r="W19" s="97" t="s">
        <v>15</v>
      </c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3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155.0</v>
      </c>
      <c r="C20" s="50" t="s">
        <v>90</v>
      </c>
      <c r="D20" s="51" t="s">
        <v>91</v>
      </c>
      <c r="E20" s="28" t="s">
        <v>48</v>
      </c>
      <c r="F20" s="29" t="s">
        <v>276</v>
      </c>
      <c r="G20" s="51" t="s">
        <v>277</v>
      </c>
      <c r="H20" s="50" t="s">
        <v>1469</v>
      </c>
      <c r="I20" s="50" t="s">
        <v>1470</v>
      </c>
      <c r="J20" s="51" t="s">
        <v>1471</v>
      </c>
      <c r="K20" s="50" t="s">
        <v>1485</v>
      </c>
      <c r="L20" s="51" t="s">
        <v>1486</v>
      </c>
      <c r="M20" s="48" t="s">
        <v>613</v>
      </c>
      <c r="N20" s="50" t="s">
        <v>283</v>
      </c>
      <c r="O20" s="50" t="s">
        <v>284</v>
      </c>
      <c r="P20" s="51" t="s">
        <v>1473</v>
      </c>
      <c r="Q20" s="51" t="s">
        <v>1474</v>
      </c>
      <c r="R20" s="50" t="s">
        <v>287</v>
      </c>
      <c r="S20" s="50" t="s">
        <v>614</v>
      </c>
      <c r="T20" s="97" t="s">
        <v>15</v>
      </c>
      <c r="U20" s="44" t="s">
        <v>36</v>
      </c>
      <c r="V20" s="97" t="s">
        <v>67</v>
      </c>
      <c r="W20" s="97"/>
      <c r="X20" s="48" t="s">
        <v>33</v>
      </c>
      <c r="Y20" s="97" t="s">
        <v>44</v>
      </c>
      <c r="Z20" s="97" t="s">
        <v>15</v>
      </c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2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156.0</v>
      </c>
      <c r="C21" s="39" t="s">
        <v>90</v>
      </c>
      <c r="D21" s="40" t="s">
        <v>91</v>
      </c>
      <c r="E21" s="28" t="s">
        <v>48</v>
      </c>
      <c r="F21" s="29" t="s">
        <v>276</v>
      </c>
      <c r="G21" s="40" t="s">
        <v>277</v>
      </c>
      <c r="H21" s="39" t="s">
        <v>298</v>
      </c>
      <c r="I21" s="39" t="s">
        <v>299</v>
      </c>
      <c r="J21" s="40" t="s">
        <v>300</v>
      </c>
      <c r="K21" s="39" t="s">
        <v>1495</v>
      </c>
      <c r="L21" s="40" t="s">
        <v>1496</v>
      </c>
      <c r="M21" s="52" t="s">
        <v>211</v>
      </c>
      <c r="N21" s="39" t="s">
        <v>283</v>
      </c>
      <c r="O21" s="39" t="s">
        <v>284</v>
      </c>
      <c r="P21" s="40" t="s">
        <v>303</v>
      </c>
      <c r="Q21" s="40" t="s">
        <v>304</v>
      </c>
      <c r="R21" s="39" t="s">
        <v>287</v>
      </c>
      <c r="S21" s="39" t="s">
        <v>53</v>
      </c>
      <c r="T21" s="97" t="s">
        <v>15</v>
      </c>
      <c r="U21" s="44" t="s">
        <v>36</v>
      </c>
      <c r="V21" s="97" t="s">
        <v>67</v>
      </c>
      <c r="W21" s="97"/>
      <c r="X21" s="48" t="s">
        <v>33</v>
      </c>
      <c r="Y21" s="97" t="s">
        <v>44</v>
      </c>
      <c r="Z21" s="97" t="s">
        <v>15</v>
      </c>
      <c r="AA21" s="48" t="s">
        <v>33</v>
      </c>
      <c r="AB21" s="97" t="s">
        <v>44</v>
      </c>
      <c r="AC21" s="97" t="s">
        <v>15</v>
      </c>
      <c r="AD21" s="44" t="s">
        <v>36</v>
      </c>
      <c r="AE21" s="97" t="s">
        <v>67</v>
      </c>
      <c r="AF21" s="97"/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157.0</v>
      </c>
      <c r="C22" s="50" t="s">
        <v>90</v>
      </c>
      <c r="D22" s="51" t="s">
        <v>91</v>
      </c>
      <c r="E22" s="28" t="s">
        <v>48</v>
      </c>
      <c r="F22" s="29" t="s">
        <v>276</v>
      </c>
      <c r="G22" s="51" t="s">
        <v>277</v>
      </c>
      <c r="H22" s="50" t="s">
        <v>298</v>
      </c>
      <c r="I22" s="50" t="s">
        <v>299</v>
      </c>
      <c r="J22" s="51" t="s">
        <v>300</v>
      </c>
      <c r="K22" s="50" t="s">
        <v>1507</v>
      </c>
      <c r="L22" s="51" t="s">
        <v>1508</v>
      </c>
      <c r="M22" s="52" t="s">
        <v>211</v>
      </c>
      <c r="N22" s="50" t="s">
        <v>283</v>
      </c>
      <c r="O22" s="50" t="s">
        <v>284</v>
      </c>
      <c r="P22" s="51" t="s">
        <v>303</v>
      </c>
      <c r="Q22" s="51" t="s">
        <v>304</v>
      </c>
      <c r="R22" s="50" t="s">
        <v>287</v>
      </c>
      <c r="S22" s="50" t="s">
        <v>56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8" t="s">
        <v>33</v>
      </c>
      <c r="AB22" s="97" t="s">
        <v>44</v>
      </c>
      <c r="AC22" s="97" t="s">
        <v>15</v>
      </c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3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158.0</v>
      </c>
      <c r="C23" s="39" t="s">
        <v>90</v>
      </c>
      <c r="D23" s="40" t="s">
        <v>91</v>
      </c>
      <c r="E23" s="29" t="s">
        <v>41</v>
      </c>
      <c r="F23" s="29" t="s">
        <v>276</v>
      </c>
      <c r="G23" s="40" t="s">
        <v>277</v>
      </c>
      <c r="H23" s="39" t="s">
        <v>298</v>
      </c>
      <c r="I23" s="39" t="s">
        <v>299</v>
      </c>
      <c r="J23" s="40" t="s">
        <v>300</v>
      </c>
      <c r="K23" s="39" t="s">
        <v>301</v>
      </c>
      <c r="L23" s="40" t="s">
        <v>302</v>
      </c>
      <c r="M23" s="52" t="s">
        <v>211</v>
      </c>
      <c r="N23" s="39" t="s">
        <v>283</v>
      </c>
      <c r="O23" s="39" t="s">
        <v>284</v>
      </c>
      <c r="P23" s="40" t="s">
        <v>303</v>
      </c>
      <c r="Q23" s="40" t="s">
        <v>304</v>
      </c>
      <c r="R23" s="39" t="s">
        <v>287</v>
      </c>
      <c r="S23" s="39" t="s">
        <v>206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159.0</v>
      </c>
      <c r="C24" s="50" t="s">
        <v>90</v>
      </c>
      <c r="D24" s="51" t="s">
        <v>91</v>
      </c>
      <c r="E24" s="31" t="s">
        <v>69</v>
      </c>
      <c r="F24" s="29" t="s">
        <v>276</v>
      </c>
      <c r="G24" s="51" t="s">
        <v>277</v>
      </c>
      <c r="H24" s="50" t="s">
        <v>298</v>
      </c>
      <c r="I24" s="50" t="s">
        <v>299</v>
      </c>
      <c r="J24" s="51" t="s">
        <v>300</v>
      </c>
      <c r="K24" s="50" t="s">
        <v>2125</v>
      </c>
      <c r="L24" s="51" t="s">
        <v>2126</v>
      </c>
      <c r="M24" s="48" t="s">
        <v>434</v>
      </c>
      <c r="N24" s="50" t="s">
        <v>283</v>
      </c>
      <c r="O24" s="50" t="s">
        <v>284</v>
      </c>
      <c r="P24" s="51" t="s">
        <v>303</v>
      </c>
      <c r="Q24" s="51" t="s">
        <v>304</v>
      </c>
      <c r="R24" s="50" t="s">
        <v>287</v>
      </c>
      <c r="S24" s="50" t="s">
        <v>69</v>
      </c>
      <c r="T24" s="97" t="s">
        <v>15</v>
      </c>
      <c r="U24" s="48" t="s">
        <v>33</v>
      </c>
      <c r="V24" s="97" t="s">
        <v>44</v>
      </c>
      <c r="W24" s="97" t="s">
        <v>15</v>
      </c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160.0</v>
      </c>
      <c r="C25" s="39" t="s">
        <v>90</v>
      </c>
      <c r="D25" s="40" t="s">
        <v>91</v>
      </c>
      <c r="E25" s="31" t="s">
        <v>69</v>
      </c>
      <c r="F25" s="29" t="s">
        <v>276</v>
      </c>
      <c r="G25" s="40" t="s">
        <v>277</v>
      </c>
      <c r="H25" s="39" t="s">
        <v>1524</v>
      </c>
      <c r="I25" s="39" t="s">
        <v>1525</v>
      </c>
      <c r="J25" s="40" t="s">
        <v>1526</v>
      </c>
      <c r="K25" s="39" t="s">
        <v>2129</v>
      </c>
      <c r="L25" s="40" t="s">
        <v>2130</v>
      </c>
      <c r="M25" s="48" t="s">
        <v>613</v>
      </c>
      <c r="N25" s="39" t="s">
        <v>313</v>
      </c>
      <c r="O25" s="39" t="s">
        <v>284</v>
      </c>
      <c r="P25" s="40" t="s">
        <v>1529</v>
      </c>
      <c r="Q25" s="40" t="s">
        <v>1530</v>
      </c>
      <c r="R25" s="39" t="s">
        <v>287</v>
      </c>
      <c r="S25" s="39" t="s">
        <v>69</v>
      </c>
      <c r="T25" s="97" t="s">
        <v>15</v>
      </c>
      <c r="U25" s="48" t="s">
        <v>33</v>
      </c>
      <c r="V25" s="97" t="s">
        <v>44</v>
      </c>
      <c r="W25" s="97" t="s">
        <v>15</v>
      </c>
      <c r="X25" s="48" t="s">
        <v>33</v>
      </c>
      <c r="Y25" s="97" t="s">
        <v>44</v>
      </c>
      <c r="Z25" s="97" t="s">
        <v>15</v>
      </c>
      <c r="AA25" s="44" t="s">
        <v>36</v>
      </c>
      <c r="AB25" s="97" t="s">
        <v>67</v>
      </c>
      <c r="AC25" s="97"/>
      <c r="AD25" s="48" t="s">
        <v>33</v>
      </c>
      <c r="AE25" s="97" t="s">
        <v>44</v>
      </c>
      <c r="AF25" s="97" t="s">
        <v>15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3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161.0</v>
      </c>
      <c r="C26" s="50" t="s">
        <v>90</v>
      </c>
      <c r="D26" s="51" t="s">
        <v>91</v>
      </c>
      <c r="E26" s="28" t="s">
        <v>48</v>
      </c>
      <c r="F26" s="29" t="s">
        <v>276</v>
      </c>
      <c r="G26" s="51" t="s">
        <v>277</v>
      </c>
      <c r="H26" s="50" t="s">
        <v>1524</v>
      </c>
      <c r="I26" s="50" t="s">
        <v>1525</v>
      </c>
      <c r="J26" s="51" t="s">
        <v>1526</v>
      </c>
      <c r="K26" s="50" t="s">
        <v>1527</v>
      </c>
      <c r="L26" s="51" t="s">
        <v>1528</v>
      </c>
      <c r="M26" s="52" t="s">
        <v>211</v>
      </c>
      <c r="N26" s="50" t="s">
        <v>313</v>
      </c>
      <c r="O26" s="50" t="s">
        <v>284</v>
      </c>
      <c r="P26" s="51" t="s">
        <v>1529</v>
      </c>
      <c r="Q26" s="51" t="s">
        <v>1530</v>
      </c>
      <c r="R26" s="50" t="s">
        <v>287</v>
      </c>
      <c r="S26" s="50" t="s">
        <v>218</v>
      </c>
      <c r="T26" s="97" t="s">
        <v>15</v>
      </c>
      <c r="U26" s="48" t="s">
        <v>33</v>
      </c>
      <c r="V26" s="97" t="s">
        <v>44</v>
      </c>
      <c r="W26" s="97" t="s">
        <v>15</v>
      </c>
      <c r="X26" s="48" t="s">
        <v>33</v>
      </c>
      <c r="Y26" s="97" t="s">
        <v>44</v>
      </c>
      <c r="Z26" s="97" t="s">
        <v>15</v>
      </c>
      <c r="AA26" s="44" t="s">
        <v>36</v>
      </c>
      <c r="AB26" s="97" t="s">
        <v>67</v>
      </c>
      <c r="AC26" s="97"/>
      <c r="AD26" s="48" t="s">
        <v>33</v>
      </c>
      <c r="AE26" s="97" t="s">
        <v>44</v>
      </c>
      <c r="AF26" s="97" t="s">
        <v>15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3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162.0</v>
      </c>
      <c r="C27" s="39" t="s">
        <v>90</v>
      </c>
      <c r="D27" s="40" t="s">
        <v>91</v>
      </c>
      <c r="E27" s="28" t="s">
        <v>48</v>
      </c>
      <c r="F27" s="29" t="s">
        <v>276</v>
      </c>
      <c r="G27" s="40" t="s">
        <v>277</v>
      </c>
      <c r="H27" s="39" t="s">
        <v>1524</v>
      </c>
      <c r="I27" s="39" t="s">
        <v>1525</v>
      </c>
      <c r="J27" s="40" t="s">
        <v>1526</v>
      </c>
      <c r="K27" s="39" t="s">
        <v>1544</v>
      </c>
      <c r="L27" s="40" t="s">
        <v>1545</v>
      </c>
      <c r="M27" s="48" t="s">
        <v>613</v>
      </c>
      <c r="N27" s="39" t="s">
        <v>313</v>
      </c>
      <c r="O27" s="39" t="s">
        <v>284</v>
      </c>
      <c r="P27" s="40" t="s">
        <v>1529</v>
      </c>
      <c r="Q27" s="40" t="s">
        <v>1530</v>
      </c>
      <c r="R27" s="39" t="s">
        <v>287</v>
      </c>
      <c r="S27" s="39" t="s">
        <v>614</v>
      </c>
      <c r="T27" s="97" t="s">
        <v>15</v>
      </c>
      <c r="U27" s="44" t="s">
        <v>36</v>
      </c>
      <c r="V27" s="97" t="s">
        <v>67</v>
      </c>
      <c r="W27" s="97"/>
      <c r="X27" s="48" t="s">
        <v>33</v>
      </c>
      <c r="Y27" s="97" t="s">
        <v>44</v>
      </c>
      <c r="Z27" s="97" t="s">
        <v>15</v>
      </c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163.0</v>
      </c>
      <c r="C28" s="50" t="s">
        <v>90</v>
      </c>
      <c r="D28" s="51" t="s">
        <v>91</v>
      </c>
      <c r="E28" s="28" t="s">
        <v>48</v>
      </c>
      <c r="F28" s="29" t="s">
        <v>276</v>
      </c>
      <c r="G28" s="51" t="s">
        <v>277</v>
      </c>
      <c r="H28" s="50" t="s">
        <v>308</v>
      </c>
      <c r="I28" s="50" t="s">
        <v>309</v>
      </c>
      <c r="J28" s="51" t="s">
        <v>310</v>
      </c>
      <c r="K28" s="50" t="s">
        <v>1562</v>
      </c>
      <c r="L28" s="51" t="s">
        <v>1563</v>
      </c>
      <c r="M28" s="52" t="s">
        <v>211</v>
      </c>
      <c r="N28" s="50" t="s">
        <v>313</v>
      </c>
      <c r="O28" s="50" t="s">
        <v>284</v>
      </c>
      <c r="P28" s="51" t="s">
        <v>314</v>
      </c>
      <c r="Q28" s="51" t="s">
        <v>315</v>
      </c>
      <c r="R28" s="50" t="s">
        <v>316</v>
      </c>
      <c r="S28" s="50" t="s">
        <v>47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4" t="s">
        <v>36</v>
      </c>
      <c r="AB28" s="97" t="s">
        <v>67</v>
      </c>
      <c r="AC28" s="97"/>
      <c r="AD28" s="44" t="s">
        <v>36</v>
      </c>
      <c r="AE28" s="97" t="s">
        <v>67</v>
      </c>
      <c r="AF28" s="97"/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1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164.0</v>
      </c>
      <c r="C29" s="39" t="s">
        <v>90</v>
      </c>
      <c r="D29" s="40" t="s">
        <v>91</v>
      </c>
      <c r="E29" s="29" t="s">
        <v>41</v>
      </c>
      <c r="F29" s="29" t="s">
        <v>276</v>
      </c>
      <c r="G29" s="40" t="s">
        <v>277</v>
      </c>
      <c r="H29" s="39" t="s">
        <v>308</v>
      </c>
      <c r="I29" s="39" t="s">
        <v>309</v>
      </c>
      <c r="J29" s="40" t="s">
        <v>310</v>
      </c>
      <c r="K29" s="39" t="s">
        <v>311</v>
      </c>
      <c r="L29" s="40" t="s">
        <v>312</v>
      </c>
      <c r="M29" s="52" t="s">
        <v>211</v>
      </c>
      <c r="N29" s="39" t="s">
        <v>313</v>
      </c>
      <c r="O29" s="39" t="s">
        <v>284</v>
      </c>
      <c r="P29" s="40" t="s">
        <v>314</v>
      </c>
      <c r="Q29" s="40" t="s">
        <v>315</v>
      </c>
      <c r="R29" s="39" t="s">
        <v>316</v>
      </c>
      <c r="S29" s="39" t="s">
        <v>206</v>
      </c>
      <c r="T29" s="97" t="s">
        <v>15</v>
      </c>
      <c r="U29" s="48" t="s">
        <v>33</v>
      </c>
      <c r="V29" s="97" t="s">
        <v>44</v>
      </c>
      <c r="W29" s="97" t="s">
        <v>15</v>
      </c>
      <c r="X29" s="44" t="s">
        <v>36</v>
      </c>
      <c r="Y29" s="97" t="s">
        <v>67</v>
      </c>
      <c r="Z29" s="97"/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2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165.0</v>
      </c>
      <c r="C30" s="50" t="s">
        <v>90</v>
      </c>
      <c r="D30" s="51" t="s">
        <v>91</v>
      </c>
      <c r="E30" s="31" t="s">
        <v>69</v>
      </c>
      <c r="F30" s="29" t="s">
        <v>276</v>
      </c>
      <c r="G30" s="51" t="s">
        <v>277</v>
      </c>
      <c r="H30" s="50" t="s">
        <v>308</v>
      </c>
      <c r="I30" s="50" t="s">
        <v>309</v>
      </c>
      <c r="J30" s="51" t="s">
        <v>310</v>
      </c>
      <c r="K30" s="50" t="s">
        <v>2160</v>
      </c>
      <c r="L30" s="51" t="s">
        <v>2161</v>
      </c>
      <c r="M30" s="48" t="s">
        <v>434</v>
      </c>
      <c r="N30" s="50" t="s">
        <v>313</v>
      </c>
      <c r="O30" s="50" t="s">
        <v>284</v>
      </c>
      <c r="P30" s="51" t="s">
        <v>314</v>
      </c>
      <c r="Q30" s="51" t="s">
        <v>315</v>
      </c>
      <c r="R30" s="50" t="s">
        <v>316</v>
      </c>
      <c r="S30" s="50" t="s">
        <v>69</v>
      </c>
      <c r="T30" s="97" t="s">
        <v>15</v>
      </c>
      <c r="U30" s="44" t="s">
        <v>36</v>
      </c>
      <c r="V30" s="97" t="s">
        <v>67</v>
      </c>
      <c r="W30" s="97"/>
      <c r="X30" s="48" t="s">
        <v>33</v>
      </c>
      <c r="Y30" s="97" t="s">
        <v>44</v>
      </c>
      <c r="Z30" s="97" t="s">
        <v>15</v>
      </c>
      <c r="AA30" s="44" t="s">
        <v>36</v>
      </c>
      <c r="AB30" s="97" t="s">
        <v>67</v>
      </c>
      <c r="AC30" s="97"/>
      <c r="AD30" s="44" t="s">
        <v>36</v>
      </c>
      <c r="AE30" s="97" t="s">
        <v>67</v>
      </c>
      <c r="AF30" s="97"/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1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166.0</v>
      </c>
      <c r="C31" s="39" t="s">
        <v>90</v>
      </c>
      <c r="D31" s="40" t="s">
        <v>91</v>
      </c>
      <c r="E31" s="28" t="s">
        <v>48</v>
      </c>
      <c r="F31" s="29" t="s">
        <v>276</v>
      </c>
      <c r="G31" s="40" t="s">
        <v>277</v>
      </c>
      <c r="H31" s="39" t="s">
        <v>319</v>
      </c>
      <c r="I31" s="39" t="s">
        <v>320</v>
      </c>
      <c r="J31" s="40" t="s">
        <v>321</v>
      </c>
      <c r="K31" s="39" t="s">
        <v>1572</v>
      </c>
      <c r="L31" s="40" t="s">
        <v>1573</v>
      </c>
      <c r="M31" s="52" t="s">
        <v>211</v>
      </c>
      <c r="N31" s="39" t="s">
        <v>283</v>
      </c>
      <c r="O31" s="39" t="s">
        <v>284</v>
      </c>
      <c r="P31" s="40" t="s">
        <v>324</v>
      </c>
      <c r="Q31" s="40" t="s">
        <v>325</v>
      </c>
      <c r="R31" s="39" t="s">
        <v>287</v>
      </c>
      <c r="S31" s="39" t="s">
        <v>53</v>
      </c>
      <c r="T31" s="97" t="s">
        <v>15</v>
      </c>
      <c r="U31" s="44" t="s">
        <v>36</v>
      </c>
      <c r="V31" s="97" t="s">
        <v>67</v>
      </c>
      <c r="W31" s="97"/>
      <c r="X31" s="48" t="s">
        <v>33</v>
      </c>
      <c r="Y31" s="97" t="s">
        <v>44</v>
      </c>
      <c r="Z31" s="97" t="s">
        <v>15</v>
      </c>
      <c r="AA31" s="48" t="s">
        <v>33</v>
      </c>
      <c r="AB31" s="97" t="s">
        <v>44</v>
      </c>
      <c r="AC31" s="97" t="s">
        <v>15</v>
      </c>
      <c r="AD31" s="44" t="s">
        <v>36</v>
      </c>
      <c r="AE31" s="97" t="s">
        <v>67</v>
      </c>
      <c r="AF31" s="97"/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2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167.0</v>
      </c>
      <c r="C32" s="50" t="s">
        <v>90</v>
      </c>
      <c r="D32" s="51" t="s">
        <v>91</v>
      </c>
      <c r="E32" s="28" t="s">
        <v>48</v>
      </c>
      <c r="F32" s="29" t="s">
        <v>276</v>
      </c>
      <c r="G32" s="51" t="s">
        <v>277</v>
      </c>
      <c r="H32" s="50" t="s">
        <v>319</v>
      </c>
      <c r="I32" s="50" t="s">
        <v>320</v>
      </c>
      <c r="J32" s="51" t="s">
        <v>321</v>
      </c>
      <c r="K32" s="50" t="s">
        <v>1589</v>
      </c>
      <c r="L32" s="51" t="s">
        <v>1590</v>
      </c>
      <c r="M32" s="52" t="s">
        <v>211</v>
      </c>
      <c r="N32" s="50" t="s">
        <v>283</v>
      </c>
      <c r="O32" s="50" t="s">
        <v>284</v>
      </c>
      <c r="P32" s="51" t="s">
        <v>324</v>
      </c>
      <c r="Q32" s="51" t="s">
        <v>325</v>
      </c>
      <c r="R32" s="50" t="s">
        <v>287</v>
      </c>
      <c r="S32" s="50" t="s">
        <v>56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8" t="s">
        <v>33</v>
      </c>
      <c r="AB32" s="97" t="s">
        <v>44</v>
      </c>
      <c r="AC32" s="97" t="s">
        <v>15</v>
      </c>
      <c r="AD32" s="48" t="s">
        <v>33</v>
      </c>
      <c r="AE32" s="97" t="s">
        <v>44</v>
      </c>
      <c r="AF32" s="97" t="s">
        <v>15</v>
      </c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3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168.0</v>
      </c>
      <c r="C33" s="39" t="s">
        <v>90</v>
      </c>
      <c r="D33" s="40" t="s">
        <v>91</v>
      </c>
      <c r="E33" s="29" t="s">
        <v>41</v>
      </c>
      <c r="F33" s="29" t="s">
        <v>276</v>
      </c>
      <c r="G33" s="40" t="s">
        <v>277</v>
      </c>
      <c r="H33" s="39" t="s">
        <v>319</v>
      </c>
      <c r="I33" s="39" t="s">
        <v>320</v>
      </c>
      <c r="J33" s="40" t="s">
        <v>321</v>
      </c>
      <c r="K33" s="39" t="s">
        <v>322</v>
      </c>
      <c r="L33" s="40" t="s">
        <v>323</v>
      </c>
      <c r="M33" s="52" t="s">
        <v>211</v>
      </c>
      <c r="N33" s="39" t="s">
        <v>283</v>
      </c>
      <c r="O33" s="39" t="s">
        <v>284</v>
      </c>
      <c r="P33" s="40" t="s">
        <v>324</v>
      </c>
      <c r="Q33" s="40" t="s">
        <v>325</v>
      </c>
      <c r="R33" s="39" t="s">
        <v>287</v>
      </c>
      <c r="S33" s="39" t="s">
        <v>206</v>
      </c>
      <c r="T33" s="97" t="s">
        <v>15</v>
      </c>
      <c r="U33" s="48" t="s">
        <v>33</v>
      </c>
      <c r="V33" s="97" t="s">
        <v>44</v>
      </c>
      <c r="W33" s="97" t="s">
        <v>15</v>
      </c>
      <c r="X33" s="44" t="s">
        <v>36</v>
      </c>
      <c r="Y33" s="97" t="s">
        <v>67</v>
      </c>
      <c r="Z33" s="97"/>
      <c r="AA33" s="44" t="s">
        <v>36</v>
      </c>
      <c r="AB33" s="97" t="s">
        <v>67</v>
      </c>
      <c r="AC33" s="97"/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2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169.0</v>
      </c>
      <c r="C34" s="50" t="s">
        <v>90</v>
      </c>
      <c r="D34" s="51" t="s">
        <v>91</v>
      </c>
      <c r="E34" s="31" t="s">
        <v>69</v>
      </c>
      <c r="F34" s="29" t="s">
        <v>276</v>
      </c>
      <c r="G34" s="51" t="s">
        <v>277</v>
      </c>
      <c r="H34" s="50" t="s">
        <v>319</v>
      </c>
      <c r="I34" s="50" t="s">
        <v>320</v>
      </c>
      <c r="J34" s="51" t="s">
        <v>321</v>
      </c>
      <c r="K34" s="50" t="s">
        <v>2187</v>
      </c>
      <c r="L34" s="51" t="s">
        <v>2188</v>
      </c>
      <c r="M34" s="48" t="s">
        <v>434</v>
      </c>
      <c r="N34" s="50" t="s">
        <v>283</v>
      </c>
      <c r="O34" s="50" t="s">
        <v>284</v>
      </c>
      <c r="P34" s="51" t="s">
        <v>324</v>
      </c>
      <c r="Q34" s="51" t="s">
        <v>325</v>
      </c>
      <c r="R34" s="50" t="s">
        <v>287</v>
      </c>
      <c r="S34" s="50" t="s">
        <v>69</v>
      </c>
      <c r="T34" s="97" t="s">
        <v>15</v>
      </c>
      <c r="U34" s="48" t="s">
        <v>33</v>
      </c>
      <c r="V34" s="97" t="s">
        <v>44</v>
      </c>
      <c r="W34" s="97" t="s">
        <v>15</v>
      </c>
      <c r="X34" s="48" t="s">
        <v>33</v>
      </c>
      <c r="Y34" s="97" t="s">
        <v>44</v>
      </c>
      <c r="Z34" s="97" t="s">
        <v>15</v>
      </c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3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170.0</v>
      </c>
      <c r="C35" s="39" t="s">
        <v>90</v>
      </c>
      <c r="D35" s="40" t="s">
        <v>91</v>
      </c>
      <c r="E35" s="31" t="s">
        <v>69</v>
      </c>
      <c r="F35" s="29" t="s">
        <v>276</v>
      </c>
      <c r="G35" s="40" t="s">
        <v>277</v>
      </c>
      <c r="H35" s="39" t="s">
        <v>1599</v>
      </c>
      <c r="I35" s="39" t="s">
        <v>1600</v>
      </c>
      <c r="J35" s="40" t="s">
        <v>1601</v>
      </c>
      <c r="K35" s="39" t="s">
        <v>2190</v>
      </c>
      <c r="L35" s="40" t="s">
        <v>2191</v>
      </c>
      <c r="M35" s="48" t="s">
        <v>613</v>
      </c>
      <c r="N35" s="39" t="s">
        <v>283</v>
      </c>
      <c r="O35" s="39" t="s">
        <v>284</v>
      </c>
      <c r="P35" s="40" t="s">
        <v>1603</v>
      </c>
      <c r="Q35" s="40" t="s">
        <v>1604</v>
      </c>
      <c r="R35" s="39" t="s">
        <v>287</v>
      </c>
      <c r="S35" s="39" t="s">
        <v>69</v>
      </c>
      <c r="T35" s="97" t="s">
        <v>15</v>
      </c>
      <c r="U35" s="48" t="s">
        <v>33</v>
      </c>
      <c r="V35" s="97" t="s">
        <v>44</v>
      </c>
      <c r="W35" s="97" t="s">
        <v>15</v>
      </c>
      <c r="X35" s="48" t="s">
        <v>33</v>
      </c>
      <c r="Y35" s="97" t="s">
        <v>44</v>
      </c>
      <c r="Z35" s="97" t="s">
        <v>15</v>
      </c>
      <c r="AA35" s="44" t="s">
        <v>36</v>
      </c>
      <c r="AB35" s="97" t="s">
        <v>67</v>
      </c>
      <c r="AC35" s="97"/>
      <c r="AD35" s="48" t="s">
        <v>33</v>
      </c>
      <c r="AE35" s="97" t="s">
        <v>44</v>
      </c>
      <c r="AF35" s="97" t="s">
        <v>15</v>
      </c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3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171.0</v>
      </c>
      <c r="C36" s="50" t="s">
        <v>90</v>
      </c>
      <c r="D36" s="51" t="s">
        <v>91</v>
      </c>
      <c r="E36" s="28" t="s">
        <v>48</v>
      </c>
      <c r="F36" s="29" t="s">
        <v>276</v>
      </c>
      <c r="G36" s="51" t="s">
        <v>277</v>
      </c>
      <c r="H36" s="50" t="s">
        <v>1599</v>
      </c>
      <c r="I36" s="50" t="s">
        <v>1600</v>
      </c>
      <c r="J36" s="51" t="s">
        <v>1601</v>
      </c>
      <c r="K36" s="50" t="s">
        <v>1602</v>
      </c>
      <c r="L36" s="51" t="s">
        <v>1409</v>
      </c>
      <c r="M36" s="52" t="s">
        <v>211</v>
      </c>
      <c r="N36" s="50" t="s">
        <v>283</v>
      </c>
      <c r="O36" s="50" t="s">
        <v>284</v>
      </c>
      <c r="P36" s="51" t="s">
        <v>1603</v>
      </c>
      <c r="Q36" s="51" t="s">
        <v>1604</v>
      </c>
      <c r="R36" s="50" t="s">
        <v>287</v>
      </c>
      <c r="S36" s="50" t="s">
        <v>218</v>
      </c>
      <c r="T36" s="97" t="s">
        <v>15</v>
      </c>
      <c r="U36" s="48" t="s">
        <v>33</v>
      </c>
      <c r="V36" s="97" t="s">
        <v>44</v>
      </c>
      <c r="W36" s="97" t="s">
        <v>15</v>
      </c>
      <c r="X36" s="48" t="s">
        <v>33</v>
      </c>
      <c r="Y36" s="97" t="s">
        <v>44</v>
      </c>
      <c r="Z36" s="97" t="s">
        <v>15</v>
      </c>
      <c r="AA36" s="44" t="s">
        <v>36</v>
      </c>
      <c r="AB36" s="97" t="s">
        <v>67</v>
      </c>
      <c r="AC36" s="97"/>
      <c r="AD36" s="48" t="s">
        <v>33</v>
      </c>
      <c r="AE36" s="97" t="s">
        <v>44</v>
      </c>
      <c r="AF36" s="97" t="s">
        <v>15</v>
      </c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3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172.0</v>
      </c>
      <c r="C37" s="39" t="s">
        <v>90</v>
      </c>
      <c r="D37" s="40" t="s">
        <v>91</v>
      </c>
      <c r="E37" s="28" t="s">
        <v>48</v>
      </c>
      <c r="F37" s="29" t="s">
        <v>276</v>
      </c>
      <c r="G37" s="40" t="s">
        <v>277</v>
      </c>
      <c r="H37" s="39" t="s">
        <v>1599</v>
      </c>
      <c r="I37" s="39" t="s">
        <v>1600</v>
      </c>
      <c r="J37" s="40" t="s">
        <v>1601</v>
      </c>
      <c r="K37" s="39" t="s">
        <v>1612</v>
      </c>
      <c r="L37" s="40" t="s">
        <v>1386</v>
      </c>
      <c r="M37" s="48" t="s">
        <v>613</v>
      </c>
      <c r="N37" s="39" t="s">
        <v>283</v>
      </c>
      <c r="O37" s="39" t="s">
        <v>284</v>
      </c>
      <c r="P37" s="40" t="s">
        <v>1603</v>
      </c>
      <c r="Q37" s="40" t="s">
        <v>1604</v>
      </c>
      <c r="R37" s="39" t="s">
        <v>287</v>
      </c>
      <c r="S37" s="39" t="s">
        <v>614</v>
      </c>
      <c r="T37" s="97" t="s">
        <v>15</v>
      </c>
      <c r="U37" s="44" t="s">
        <v>36</v>
      </c>
      <c r="V37" s="97" t="s">
        <v>67</v>
      </c>
      <c r="W37" s="97"/>
      <c r="X37" s="48" t="s">
        <v>33</v>
      </c>
      <c r="Y37" s="97" t="s">
        <v>44</v>
      </c>
      <c r="Z37" s="97" t="s">
        <v>15</v>
      </c>
      <c r="AA37" s="44" t="s">
        <v>36</v>
      </c>
      <c r="AB37" s="97" t="s">
        <v>67</v>
      </c>
      <c r="AC37" s="97"/>
      <c r="AD37" s="48" t="s">
        <v>33</v>
      </c>
      <c r="AE37" s="97" t="s">
        <v>44</v>
      </c>
      <c r="AF37" s="97" t="s">
        <v>15</v>
      </c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2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173.0</v>
      </c>
      <c r="C38" s="50" t="s">
        <v>90</v>
      </c>
      <c r="D38" s="51" t="s">
        <v>91</v>
      </c>
      <c r="E38" s="28" t="s">
        <v>48</v>
      </c>
      <c r="F38" s="29" t="s">
        <v>276</v>
      </c>
      <c r="G38" s="51" t="s">
        <v>277</v>
      </c>
      <c r="H38" s="50" t="s">
        <v>328</v>
      </c>
      <c r="I38" s="50" t="s">
        <v>329</v>
      </c>
      <c r="J38" s="51" t="s">
        <v>330</v>
      </c>
      <c r="K38" s="50" t="s">
        <v>1630</v>
      </c>
      <c r="L38" s="51" t="s">
        <v>1573</v>
      </c>
      <c r="M38" s="52" t="s">
        <v>211</v>
      </c>
      <c r="N38" s="50" t="s">
        <v>283</v>
      </c>
      <c r="O38" s="50" t="s">
        <v>284</v>
      </c>
      <c r="P38" s="51" t="s">
        <v>333</v>
      </c>
      <c r="Q38" s="51" t="s">
        <v>334</v>
      </c>
      <c r="R38" s="50" t="s">
        <v>287</v>
      </c>
      <c r="S38" s="50" t="s">
        <v>53</v>
      </c>
      <c r="T38" s="97" t="s">
        <v>15</v>
      </c>
      <c r="U38" s="44" t="s">
        <v>36</v>
      </c>
      <c r="V38" s="97" t="s">
        <v>67</v>
      </c>
      <c r="W38" s="97"/>
      <c r="X38" s="48" t="s">
        <v>33</v>
      </c>
      <c r="Y38" s="97" t="s">
        <v>44</v>
      </c>
      <c r="Z38" s="97" t="s">
        <v>15</v>
      </c>
      <c r="AA38" s="48" t="s">
        <v>33</v>
      </c>
      <c r="AB38" s="97" t="s">
        <v>44</v>
      </c>
      <c r="AC38" s="97" t="s">
        <v>15</v>
      </c>
      <c r="AD38" s="44" t="s">
        <v>36</v>
      </c>
      <c r="AE38" s="97" t="s">
        <v>67</v>
      </c>
      <c r="AF38" s="97"/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2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174.0</v>
      </c>
      <c r="C39" s="39" t="s">
        <v>90</v>
      </c>
      <c r="D39" s="40" t="s">
        <v>91</v>
      </c>
      <c r="E39" s="28" t="s">
        <v>48</v>
      </c>
      <c r="F39" s="29" t="s">
        <v>276</v>
      </c>
      <c r="G39" s="40" t="s">
        <v>277</v>
      </c>
      <c r="H39" s="39" t="s">
        <v>328</v>
      </c>
      <c r="I39" s="39" t="s">
        <v>329</v>
      </c>
      <c r="J39" s="40" t="s">
        <v>330</v>
      </c>
      <c r="K39" s="39" t="s">
        <v>1639</v>
      </c>
      <c r="L39" s="40" t="s">
        <v>1640</v>
      </c>
      <c r="M39" s="52" t="s">
        <v>211</v>
      </c>
      <c r="N39" s="39" t="s">
        <v>283</v>
      </c>
      <c r="O39" s="39" t="s">
        <v>284</v>
      </c>
      <c r="P39" s="40" t="s">
        <v>333</v>
      </c>
      <c r="Q39" s="40" t="s">
        <v>334</v>
      </c>
      <c r="R39" s="39" t="s">
        <v>287</v>
      </c>
      <c r="S39" s="39" t="s">
        <v>56</v>
      </c>
      <c r="T39" s="97" t="s">
        <v>15</v>
      </c>
      <c r="U39" s="44" t="s">
        <v>36</v>
      </c>
      <c r="V39" s="97" t="s">
        <v>67</v>
      </c>
      <c r="W39" s="97"/>
      <c r="X39" s="48" t="s">
        <v>33</v>
      </c>
      <c r="Y39" s="97" t="s">
        <v>44</v>
      </c>
      <c r="Z39" s="97" t="s">
        <v>15</v>
      </c>
      <c r="AA39" s="48" t="s">
        <v>33</v>
      </c>
      <c r="AB39" s="97" t="s">
        <v>44</v>
      </c>
      <c r="AC39" s="97" t="s">
        <v>15</v>
      </c>
      <c r="AD39" s="48" t="s">
        <v>33</v>
      </c>
      <c r="AE39" s="97" t="s">
        <v>44</v>
      </c>
      <c r="AF39" s="97" t="s">
        <v>15</v>
      </c>
      <c r="AG39" s="44" t="s">
        <v>36</v>
      </c>
      <c r="AH39" s="97" t="s">
        <v>67</v>
      </c>
      <c r="AI39" s="97"/>
      <c r="AJ39" s="44" t="s">
        <v>36</v>
      </c>
      <c r="AK39" s="97" t="s">
        <v>67</v>
      </c>
      <c r="AL39" s="97"/>
      <c r="AM39" s="39">
        <f t="shared" si="1"/>
        <v>3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175.0</v>
      </c>
      <c r="C40" s="50" t="s">
        <v>90</v>
      </c>
      <c r="D40" s="51" t="s">
        <v>91</v>
      </c>
      <c r="E40" s="29" t="s">
        <v>41</v>
      </c>
      <c r="F40" s="29" t="s">
        <v>276</v>
      </c>
      <c r="G40" s="51" t="s">
        <v>277</v>
      </c>
      <c r="H40" s="50" t="s">
        <v>328</v>
      </c>
      <c r="I40" s="50" t="s">
        <v>329</v>
      </c>
      <c r="J40" s="51" t="s">
        <v>330</v>
      </c>
      <c r="K40" s="50" t="s">
        <v>331</v>
      </c>
      <c r="L40" s="51" t="s">
        <v>332</v>
      </c>
      <c r="M40" s="52" t="s">
        <v>211</v>
      </c>
      <c r="N40" s="50" t="s">
        <v>283</v>
      </c>
      <c r="O40" s="50" t="s">
        <v>284</v>
      </c>
      <c r="P40" s="51" t="s">
        <v>333</v>
      </c>
      <c r="Q40" s="51" t="s">
        <v>334</v>
      </c>
      <c r="R40" s="50" t="s">
        <v>287</v>
      </c>
      <c r="S40" s="50" t="s">
        <v>206</v>
      </c>
      <c r="T40" s="97" t="s">
        <v>15</v>
      </c>
      <c r="U40" s="48" t="s">
        <v>33</v>
      </c>
      <c r="V40" s="97" t="s">
        <v>44</v>
      </c>
      <c r="W40" s="97" t="s">
        <v>15</v>
      </c>
      <c r="X40" s="44" t="s">
        <v>36</v>
      </c>
      <c r="Y40" s="97" t="s">
        <v>67</v>
      </c>
      <c r="Z40" s="97"/>
      <c r="AA40" s="44" t="s">
        <v>36</v>
      </c>
      <c r="AB40" s="97" t="s">
        <v>67</v>
      </c>
      <c r="AC40" s="97"/>
      <c r="AD40" s="48" t="s">
        <v>33</v>
      </c>
      <c r="AE40" s="97" t="s">
        <v>44</v>
      </c>
      <c r="AF40" s="97" t="s">
        <v>15</v>
      </c>
      <c r="AG40" s="44" t="s">
        <v>36</v>
      </c>
      <c r="AH40" s="97" t="s">
        <v>67</v>
      </c>
      <c r="AI40" s="97"/>
      <c r="AJ40" s="44" t="s">
        <v>36</v>
      </c>
      <c r="AK40" s="97" t="s">
        <v>67</v>
      </c>
      <c r="AL40" s="97"/>
      <c r="AM40" s="50">
        <f t="shared" si="1"/>
        <v>2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176.0</v>
      </c>
      <c r="C41" s="39" t="s">
        <v>90</v>
      </c>
      <c r="D41" s="40" t="s">
        <v>91</v>
      </c>
      <c r="E41" s="31" t="s">
        <v>69</v>
      </c>
      <c r="F41" s="29" t="s">
        <v>276</v>
      </c>
      <c r="G41" s="40" t="s">
        <v>277</v>
      </c>
      <c r="H41" s="39" t="s">
        <v>328</v>
      </c>
      <c r="I41" s="39" t="s">
        <v>329</v>
      </c>
      <c r="J41" s="40" t="s">
        <v>330</v>
      </c>
      <c r="K41" s="39" t="s">
        <v>2228</v>
      </c>
      <c r="L41" s="40" t="s">
        <v>2229</v>
      </c>
      <c r="M41" s="48" t="s">
        <v>434</v>
      </c>
      <c r="N41" s="39" t="s">
        <v>283</v>
      </c>
      <c r="O41" s="39" t="s">
        <v>284</v>
      </c>
      <c r="P41" s="40" t="s">
        <v>333</v>
      </c>
      <c r="Q41" s="40" t="s">
        <v>334</v>
      </c>
      <c r="R41" s="39" t="s">
        <v>287</v>
      </c>
      <c r="S41" s="39" t="s">
        <v>69</v>
      </c>
      <c r="T41" s="97" t="s">
        <v>15</v>
      </c>
      <c r="U41" s="48" t="s">
        <v>33</v>
      </c>
      <c r="V41" s="97" t="s">
        <v>44</v>
      </c>
      <c r="W41" s="97" t="s">
        <v>15</v>
      </c>
      <c r="X41" s="48" t="s">
        <v>33</v>
      </c>
      <c r="Y41" s="97" t="s">
        <v>44</v>
      </c>
      <c r="Z41" s="97" t="s">
        <v>15</v>
      </c>
      <c r="AA41" s="44" t="s">
        <v>36</v>
      </c>
      <c r="AB41" s="97" t="s">
        <v>67</v>
      </c>
      <c r="AC41" s="97"/>
      <c r="AD41" s="48" t="s">
        <v>33</v>
      </c>
      <c r="AE41" s="97" t="s">
        <v>44</v>
      </c>
      <c r="AF41" s="97" t="s">
        <v>15</v>
      </c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3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177.0</v>
      </c>
      <c r="C42" s="50" t="s">
        <v>90</v>
      </c>
      <c r="D42" s="51" t="s">
        <v>91</v>
      </c>
      <c r="E42" s="28" t="s">
        <v>48</v>
      </c>
      <c r="F42" s="29" t="s">
        <v>276</v>
      </c>
      <c r="G42" s="51" t="s">
        <v>277</v>
      </c>
      <c r="H42" s="50" t="s">
        <v>343</v>
      </c>
      <c r="I42" s="50" t="s">
        <v>344</v>
      </c>
      <c r="J42" s="51" t="s">
        <v>345</v>
      </c>
      <c r="K42" s="50" t="s">
        <v>1649</v>
      </c>
      <c r="L42" s="51" t="s">
        <v>1650</v>
      </c>
      <c r="M42" s="47" t="s">
        <v>200</v>
      </c>
      <c r="N42" s="50" t="s">
        <v>348</v>
      </c>
      <c r="O42" s="50" t="s">
        <v>284</v>
      </c>
      <c r="P42" s="51" t="s">
        <v>349</v>
      </c>
      <c r="Q42" s="51" t="s">
        <v>350</v>
      </c>
      <c r="R42" s="50" t="s">
        <v>287</v>
      </c>
      <c r="S42" s="50" t="s">
        <v>53</v>
      </c>
      <c r="T42" s="97" t="s">
        <v>15</v>
      </c>
      <c r="U42" s="44" t="s">
        <v>36</v>
      </c>
      <c r="V42" s="97" t="s">
        <v>67</v>
      </c>
      <c r="W42" s="97"/>
      <c r="X42" s="48" t="s">
        <v>33</v>
      </c>
      <c r="Y42" s="97" t="s">
        <v>44</v>
      </c>
      <c r="Z42" s="97" t="s">
        <v>15</v>
      </c>
      <c r="AA42" s="48" t="s">
        <v>33</v>
      </c>
      <c r="AB42" s="97" t="s">
        <v>44</v>
      </c>
      <c r="AC42" s="97" t="s">
        <v>15</v>
      </c>
      <c r="AD42" s="44" t="s">
        <v>36</v>
      </c>
      <c r="AE42" s="97" t="s">
        <v>67</v>
      </c>
      <c r="AF42" s="97"/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2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178.0</v>
      </c>
      <c r="C43" s="39" t="s">
        <v>90</v>
      </c>
      <c r="D43" s="40" t="s">
        <v>91</v>
      </c>
      <c r="E43" s="28" t="s">
        <v>48</v>
      </c>
      <c r="F43" s="29" t="s">
        <v>276</v>
      </c>
      <c r="G43" s="40" t="s">
        <v>277</v>
      </c>
      <c r="H43" s="39" t="s">
        <v>343</v>
      </c>
      <c r="I43" s="39" t="s">
        <v>344</v>
      </c>
      <c r="J43" s="40" t="s">
        <v>345</v>
      </c>
      <c r="K43" s="39" t="s">
        <v>1659</v>
      </c>
      <c r="L43" s="40" t="s">
        <v>1660</v>
      </c>
      <c r="M43" s="47" t="s">
        <v>200</v>
      </c>
      <c r="N43" s="39" t="s">
        <v>348</v>
      </c>
      <c r="O43" s="39" t="s">
        <v>284</v>
      </c>
      <c r="P43" s="40" t="s">
        <v>349</v>
      </c>
      <c r="Q43" s="40" t="s">
        <v>350</v>
      </c>
      <c r="R43" s="39" t="s">
        <v>287</v>
      </c>
      <c r="S43" s="39" t="s">
        <v>56</v>
      </c>
      <c r="T43" s="97" t="s">
        <v>15</v>
      </c>
      <c r="U43" s="44" t="s">
        <v>36</v>
      </c>
      <c r="V43" s="97" t="s">
        <v>67</v>
      </c>
      <c r="W43" s="97"/>
      <c r="X43" s="48" t="s">
        <v>33</v>
      </c>
      <c r="Y43" s="97" t="s">
        <v>44</v>
      </c>
      <c r="Z43" s="97" t="s">
        <v>15</v>
      </c>
      <c r="AA43" s="48" t="s">
        <v>33</v>
      </c>
      <c r="AB43" s="97" t="s">
        <v>44</v>
      </c>
      <c r="AC43" s="97" t="s">
        <v>15</v>
      </c>
      <c r="AD43" s="48" t="s">
        <v>33</v>
      </c>
      <c r="AE43" s="97" t="s">
        <v>44</v>
      </c>
      <c r="AF43" s="97" t="s">
        <v>15</v>
      </c>
      <c r="AG43" s="44" t="s">
        <v>36</v>
      </c>
      <c r="AH43" s="97" t="s">
        <v>67</v>
      </c>
      <c r="AI43" s="97"/>
      <c r="AJ43" s="44" t="s">
        <v>36</v>
      </c>
      <c r="AK43" s="97" t="s">
        <v>67</v>
      </c>
      <c r="AL43" s="97"/>
      <c r="AM43" s="39">
        <f t="shared" si="1"/>
        <v>3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179.0</v>
      </c>
      <c r="C44" s="50" t="s">
        <v>90</v>
      </c>
      <c r="D44" s="51" t="s">
        <v>91</v>
      </c>
      <c r="E44" s="29" t="s">
        <v>41</v>
      </c>
      <c r="F44" s="29" t="s">
        <v>276</v>
      </c>
      <c r="G44" s="51" t="s">
        <v>277</v>
      </c>
      <c r="H44" s="50" t="s">
        <v>343</v>
      </c>
      <c r="I44" s="50" t="s">
        <v>344</v>
      </c>
      <c r="J44" s="51" t="s">
        <v>345</v>
      </c>
      <c r="K44" s="50" t="s">
        <v>346</v>
      </c>
      <c r="L44" s="51" t="s">
        <v>347</v>
      </c>
      <c r="M44" s="47" t="s">
        <v>200</v>
      </c>
      <c r="N44" s="50" t="s">
        <v>348</v>
      </c>
      <c r="O44" s="50" t="s">
        <v>284</v>
      </c>
      <c r="P44" s="51" t="s">
        <v>349</v>
      </c>
      <c r="Q44" s="51" t="s">
        <v>350</v>
      </c>
      <c r="R44" s="50" t="s">
        <v>287</v>
      </c>
      <c r="S44" s="50" t="s">
        <v>206</v>
      </c>
      <c r="T44" s="97" t="s">
        <v>15</v>
      </c>
      <c r="U44" s="48" t="s">
        <v>33</v>
      </c>
      <c r="V44" s="97" t="s">
        <v>44</v>
      </c>
      <c r="W44" s="97" t="s">
        <v>15</v>
      </c>
      <c r="X44" s="44" t="s">
        <v>36</v>
      </c>
      <c r="Y44" s="97" t="s">
        <v>67</v>
      </c>
      <c r="Z44" s="97"/>
      <c r="AA44" s="44" t="s">
        <v>36</v>
      </c>
      <c r="AB44" s="97" t="s">
        <v>67</v>
      </c>
      <c r="AC44" s="97"/>
      <c r="AD44" s="48" t="s">
        <v>33</v>
      </c>
      <c r="AE44" s="97" t="s">
        <v>44</v>
      </c>
      <c r="AF44" s="97" t="s">
        <v>15</v>
      </c>
      <c r="AG44" s="44" t="s">
        <v>36</v>
      </c>
      <c r="AH44" s="97" t="s">
        <v>67</v>
      </c>
      <c r="AI44" s="97"/>
      <c r="AJ44" s="44" t="s">
        <v>36</v>
      </c>
      <c r="AK44" s="97" t="s">
        <v>67</v>
      </c>
      <c r="AL44" s="97"/>
      <c r="AM44" s="50">
        <f t="shared" si="1"/>
        <v>2</v>
      </c>
      <c r="AN44" s="50" t="str">
        <f t="shared" si="2"/>
        <v>Not Started</v>
      </c>
      <c r="AO44" s="98"/>
      <c r="AP44" s="95" t="s">
        <v>3814</v>
      </c>
      <c r="AQ44" s="99" t="str">
        <f>'00_Employees'!B44</f>
        <v/>
      </c>
    </row>
    <row r="45" ht="42.0" customHeight="1">
      <c r="A45" s="39">
        <v>43.0</v>
      </c>
      <c r="B45" s="39">
        <v>180.0</v>
      </c>
      <c r="C45" s="39" t="s">
        <v>90</v>
      </c>
      <c r="D45" s="40" t="s">
        <v>91</v>
      </c>
      <c r="E45" s="31" t="s">
        <v>69</v>
      </c>
      <c r="F45" s="29" t="s">
        <v>276</v>
      </c>
      <c r="G45" s="40" t="s">
        <v>277</v>
      </c>
      <c r="H45" s="39" t="s">
        <v>343</v>
      </c>
      <c r="I45" s="39" t="s">
        <v>344</v>
      </c>
      <c r="J45" s="40" t="s">
        <v>345</v>
      </c>
      <c r="K45" s="39" t="s">
        <v>2251</v>
      </c>
      <c r="L45" s="40" t="s">
        <v>2252</v>
      </c>
      <c r="M45" s="48" t="s">
        <v>434</v>
      </c>
      <c r="N45" s="39" t="s">
        <v>348</v>
      </c>
      <c r="O45" s="39" t="s">
        <v>284</v>
      </c>
      <c r="P45" s="40" t="s">
        <v>349</v>
      </c>
      <c r="Q45" s="40" t="s">
        <v>350</v>
      </c>
      <c r="R45" s="39" t="s">
        <v>287</v>
      </c>
      <c r="S45" s="39" t="s">
        <v>69</v>
      </c>
      <c r="T45" s="97" t="s">
        <v>15</v>
      </c>
      <c r="U45" s="48" t="s">
        <v>33</v>
      </c>
      <c r="V45" s="97" t="s">
        <v>44</v>
      </c>
      <c r="W45" s="97" t="s">
        <v>15</v>
      </c>
      <c r="X45" s="48" t="s">
        <v>33</v>
      </c>
      <c r="Y45" s="97" t="s">
        <v>44</v>
      </c>
      <c r="Z45" s="97" t="s">
        <v>15</v>
      </c>
      <c r="AA45" s="44" t="s">
        <v>36</v>
      </c>
      <c r="AB45" s="97" t="s">
        <v>67</v>
      </c>
      <c r="AC45" s="97"/>
      <c r="AD45" s="48" t="s">
        <v>33</v>
      </c>
      <c r="AE45" s="97" t="s">
        <v>44</v>
      </c>
      <c r="AF45" s="97" t="s">
        <v>15</v>
      </c>
      <c r="AG45" s="44" t="s">
        <v>36</v>
      </c>
      <c r="AH45" s="97" t="s">
        <v>67</v>
      </c>
      <c r="AI45" s="97"/>
      <c r="AJ45" s="44" t="s">
        <v>36</v>
      </c>
      <c r="AK45" s="97" t="s">
        <v>67</v>
      </c>
      <c r="AL45" s="97"/>
      <c r="AM45" s="39">
        <f t="shared" si="1"/>
        <v>3</v>
      </c>
      <c r="AN45" s="39" t="str">
        <f t="shared" si="2"/>
        <v>Not Started</v>
      </c>
      <c r="AO45" s="98"/>
      <c r="AP45" s="95" t="s">
        <v>3814</v>
      </c>
      <c r="AQ45" s="99" t="str">
        <f>'00_Employees'!B45</f>
        <v/>
      </c>
    </row>
    <row r="46" ht="42.0" customHeight="1">
      <c r="A46" s="50">
        <v>44.0</v>
      </c>
      <c r="B46" s="50">
        <v>181.0</v>
      </c>
      <c r="C46" s="50" t="s">
        <v>90</v>
      </c>
      <c r="D46" s="51" t="s">
        <v>91</v>
      </c>
      <c r="E46" s="31" t="s">
        <v>69</v>
      </c>
      <c r="F46" s="29" t="s">
        <v>276</v>
      </c>
      <c r="G46" s="51" t="s">
        <v>277</v>
      </c>
      <c r="H46" s="50" t="s">
        <v>1670</v>
      </c>
      <c r="I46" s="50" t="s">
        <v>1671</v>
      </c>
      <c r="J46" s="51" t="s">
        <v>1672</v>
      </c>
      <c r="K46" s="50" t="s">
        <v>2262</v>
      </c>
      <c r="L46" s="51" t="s">
        <v>2263</v>
      </c>
      <c r="M46" s="48" t="s">
        <v>613</v>
      </c>
      <c r="N46" s="50" t="s">
        <v>283</v>
      </c>
      <c r="O46" s="50" t="s">
        <v>1674</v>
      </c>
      <c r="P46" s="51" t="s">
        <v>1675</v>
      </c>
      <c r="Q46" s="51" t="s">
        <v>1676</v>
      </c>
      <c r="R46" s="50" t="s">
        <v>287</v>
      </c>
      <c r="S46" s="50" t="s">
        <v>69</v>
      </c>
      <c r="T46" s="97" t="s">
        <v>15</v>
      </c>
      <c r="U46" s="48" t="s">
        <v>33</v>
      </c>
      <c r="V46" s="97" t="s">
        <v>44</v>
      </c>
      <c r="W46" s="97" t="s">
        <v>15</v>
      </c>
      <c r="X46" s="48" t="s">
        <v>33</v>
      </c>
      <c r="Y46" s="97" t="s">
        <v>44</v>
      </c>
      <c r="Z46" s="97" t="s">
        <v>15</v>
      </c>
      <c r="AA46" s="44" t="s">
        <v>36</v>
      </c>
      <c r="AB46" s="97" t="s">
        <v>67</v>
      </c>
      <c r="AC46" s="97"/>
      <c r="AD46" s="48" t="s">
        <v>33</v>
      </c>
      <c r="AE46" s="97" t="s">
        <v>44</v>
      </c>
      <c r="AF46" s="97" t="s">
        <v>15</v>
      </c>
      <c r="AG46" s="44" t="s">
        <v>36</v>
      </c>
      <c r="AH46" s="97" t="s">
        <v>67</v>
      </c>
      <c r="AI46" s="97"/>
      <c r="AJ46" s="44" t="s">
        <v>36</v>
      </c>
      <c r="AK46" s="97" t="s">
        <v>67</v>
      </c>
      <c r="AL46" s="97"/>
      <c r="AM46" s="50">
        <f t="shared" si="1"/>
        <v>3</v>
      </c>
      <c r="AN46" s="50" t="str">
        <f t="shared" si="2"/>
        <v>Not Started</v>
      </c>
      <c r="AO46" s="98"/>
      <c r="AP46" s="95" t="s">
        <v>3814</v>
      </c>
      <c r="AQ46" s="99" t="str">
        <f>'00_Employees'!B46</f>
        <v/>
      </c>
    </row>
    <row r="47" ht="42.0" customHeight="1">
      <c r="A47" s="39">
        <v>45.0</v>
      </c>
      <c r="B47" s="39">
        <v>182.0</v>
      </c>
      <c r="C47" s="39" t="s">
        <v>90</v>
      </c>
      <c r="D47" s="40" t="s">
        <v>91</v>
      </c>
      <c r="E47" s="28" t="s">
        <v>48</v>
      </c>
      <c r="F47" s="29" t="s">
        <v>276</v>
      </c>
      <c r="G47" s="40" t="s">
        <v>277</v>
      </c>
      <c r="H47" s="39" t="s">
        <v>1670</v>
      </c>
      <c r="I47" s="39" t="s">
        <v>1671</v>
      </c>
      <c r="J47" s="40" t="s">
        <v>1672</v>
      </c>
      <c r="K47" s="39" t="s">
        <v>1673</v>
      </c>
      <c r="L47" s="40" t="s">
        <v>1409</v>
      </c>
      <c r="M47" s="52" t="s">
        <v>211</v>
      </c>
      <c r="N47" s="39" t="s">
        <v>283</v>
      </c>
      <c r="O47" s="39" t="s">
        <v>1674</v>
      </c>
      <c r="P47" s="40" t="s">
        <v>1675</v>
      </c>
      <c r="Q47" s="40" t="s">
        <v>1676</v>
      </c>
      <c r="R47" s="39" t="s">
        <v>287</v>
      </c>
      <c r="S47" s="39" t="s">
        <v>218</v>
      </c>
      <c r="T47" s="97" t="s">
        <v>15</v>
      </c>
      <c r="U47" s="48" t="s">
        <v>33</v>
      </c>
      <c r="V47" s="97" t="s">
        <v>44</v>
      </c>
      <c r="W47" s="97" t="s">
        <v>15</v>
      </c>
      <c r="X47" s="48" t="s">
        <v>33</v>
      </c>
      <c r="Y47" s="97" t="s">
        <v>44</v>
      </c>
      <c r="Z47" s="97" t="s">
        <v>15</v>
      </c>
      <c r="AA47" s="44" t="s">
        <v>36</v>
      </c>
      <c r="AB47" s="97" t="s">
        <v>67</v>
      </c>
      <c r="AC47" s="97"/>
      <c r="AD47" s="48" t="s">
        <v>33</v>
      </c>
      <c r="AE47" s="97" t="s">
        <v>44</v>
      </c>
      <c r="AF47" s="97" t="s">
        <v>15</v>
      </c>
      <c r="AG47" s="44" t="s">
        <v>36</v>
      </c>
      <c r="AH47" s="97" t="s">
        <v>67</v>
      </c>
      <c r="AI47" s="97"/>
      <c r="AJ47" s="44" t="s">
        <v>36</v>
      </c>
      <c r="AK47" s="97" t="s">
        <v>67</v>
      </c>
      <c r="AL47" s="97"/>
      <c r="AM47" s="39">
        <f t="shared" si="1"/>
        <v>3</v>
      </c>
      <c r="AN47" s="39" t="str">
        <f t="shared" si="2"/>
        <v>Not Started</v>
      </c>
      <c r="AO47" s="98"/>
      <c r="AP47" s="95" t="s">
        <v>3814</v>
      </c>
      <c r="AQ47" s="99" t="str">
        <f>'00_Employees'!B47</f>
        <v/>
      </c>
    </row>
    <row r="48" ht="42.0" customHeight="1">
      <c r="A48" s="50">
        <v>46.0</v>
      </c>
      <c r="B48" s="50">
        <v>183.0</v>
      </c>
      <c r="C48" s="50" t="s">
        <v>90</v>
      </c>
      <c r="D48" s="51" t="s">
        <v>91</v>
      </c>
      <c r="E48" s="28" t="s">
        <v>48</v>
      </c>
      <c r="F48" s="29" t="s">
        <v>276</v>
      </c>
      <c r="G48" s="51" t="s">
        <v>277</v>
      </c>
      <c r="H48" s="50" t="s">
        <v>1670</v>
      </c>
      <c r="I48" s="50" t="s">
        <v>1671</v>
      </c>
      <c r="J48" s="51" t="s">
        <v>1672</v>
      </c>
      <c r="K48" s="50" t="s">
        <v>1689</v>
      </c>
      <c r="L48" s="51" t="s">
        <v>1690</v>
      </c>
      <c r="M48" s="48" t="s">
        <v>613</v>
      </c>
      <c r="N48" s="50" t="s">
        <v>283</v>
      </c>
      <c r="O48" s="50" t="s">
        <v>1674</v>
      </c>
      <c r="P48" s="51" t="s">
        <v>1675</v>
      </c>
      <c r="Q48" s="51" t="s">
        <v>1676</v>
      </c>
      <c r="R48" s="50" t="s">
        <v>287</v>
      </c>
      <c r="S48" s="50" t="s">
        <v>614</v>
      </c>
      <c r="T48" s="97" t="s">
        <v>15</v>
      </c>
      <c r="U48" s="44" t="s">
        <v>36</v>
      </c>
      <c r="V48" s="97" t="s">
        <v>67</v>
      </c>
      <c r="W48" s="97"/>
      <c r="X48" s="48" t="s">
        <v>33</v>
      </c>
      <c r="Y48" s="97" t="s">
        <v>44</v>
      </c>
      <c r="Z48" s="97" t="s">
        <v>15</v>
      </c>
      <c r="AA48" s="44" t="s">
        <v>36</v>
      </c>
      <c r="AB48" s="97" t="s">
        <v>67</v>
      </c>
      <c r="AC48" s="97"/>
      <c r="AD48" s="48" t="s">
        <v>33</v>
      </c>
      <c r="AE48" s="97" t="s">
        <v>44</v>
      </c>
      <c r="AF48" s="97" t="s">
        <v>15</v>
      </c>
      <c r="AG48" s="44" t="s">
        <v>36</v>
      </c>
      <c r="AH48" s="97" t="s">
        <v>67</v>
      </c>
      <c r="AI48" s="97"/>
      <c r="AJ48" s="44" t="s">
        <v>36</v>
      </c>
      <c r="AK48" s="97" t="s">
        <v>67</v>
      </c>
      <c r="AL48" s="97"/>
      <c r="AM48" s="50">
        <f t="shared" si="1"/>
        <v>2</v>
      </c>
      <c r="AN48" s="50" t="str">
        <f t="shared" si="2"/>
        <v>Not Started</v>
      </c>
      <c r="AO48" s="98"/>
      <c r="AP48" s="95" t="s">
        <v>3814</v>
      </c>
      <c r="AQ48" s="99" t="str">
        <f>'00_Employees'!B48</f>
        <v/>
      </c>
    </row>
    <row r="49" ht="42.0" customHeight="1">
      <c r="A49" s="39">
        <v>47.0</v>
      </c>
      <c r="B49" s="39">
        <v>184.0</v>
      </c>
      <c r="C49" s="39" t="s">
        <v>90</v>
      </c>
      <c r="D49" s="40" t="s">
        <v>91</v>
      </c>
      <c r="E49" s="31" t="s">
        <v>69</v>
      </c>
      <c r="F49" s="29" t="s">
        <v>276</v>
      </c>
      <c r="G49" s="40" t="s">
        <v>277</v>
      </c>
      <c r="H49" s="39" t="s">
        <v>1697</v>
      </c>
      <c r="I49" s="39" t="s">
        <v>1698</v>
      </c>
      <c r="J49" s="40" t="s">
        <v>1699</v>
      </c>
      <c r="K49" s="39" t="s">
        <v>2269</v>
      </c>
      <c r="L49" s="40" t="s">
        <v>2270</v>
      </c>
      <c r="M49" s="48" t="s">
        <v>613</v>
      </c>
      <c r="N49" s="39" t="s">
        <v>283</v>
      </c>
      <c r="O49" s="39" t="s">
        <v>284</v>
      </c>
      <c r="P49" s="40" t="s">
        <v>1701</v>
      </c>
      <c r="Q49" s="40" t="s">
        <v>1702</v>
      </c>
      <c r="R49" s="39" t="s">
        <v>287</v>
      </c>
      <c r="S49" s="39" t="s">
        <v>69</v>
      </c>
      <c r="T49" s="97" t="s">
        <v>15</v>
      </c>
      <c r="U49" s="48" t="s">
        <v>33</v>
      </c>
      <c r="V49" s="97" t="s">
        <v>44</v>
      </c>
      <c r="W49" s="97" t="s">
        <v>15</v>
      </c>
      <c r="X49" s="48" t="s">
        <v>33</v>
      </c>
      <c r="Y49" s="97" t="s">
        <v>44</v>
      </c>
      <c r="Z49" s="97" t="s">
        <v>15</v>
      </c>
      <c r="AA49" s="44" t="s">
        <v>36</v>
      </c>
      <c r="AB49" s="97" t="s">
        <v>67</v>
      </c>
      <c r="AC49" s="97"/>
      <c r="AD49" s="48" t="s">
        <v>33</v>
      </c>
      <c r="AE49" s="97" t="s">
        <v>44</v>
      </c>
      <c r="AF49" s="97" t="s">
        <v>15</v>
      </c>
      <c r="AG49" s="44" t="s">
        <v>36</v>
      </c>
      <c r="AH49" s="97" t="s">
        <v>67</v>
      </c>
      <c r="AI49" s="97"/>
      <c r="AJ49" s="44" t="s">
        <v>36</v>
      </c>
      <c r="AK49" s="97" t="s">
        <v>67</v>
      </c>
      <c r="AL49" s="97"/>
      <c r="AM49" s="39">
        <f t="shared" si="1"/>
        <v>3</v>
      </c>
      <c r="AN49" s="39" t="str">
        <f t="shared" si="2"/>
        <v>Not Started</v>
      </c>
      <c r="AO49" s="98"/>
      <c r="AP49" s="95" t="s">
        <v>3814</v>
      </c>
      <c r="AQ49" s="99" t="str">
        <f>'00_Employees'!B49</f>
        <v/>
      </c>
    </row>
    <row r="50" ht="42.0" customHeight="1">
      <c r="A50" s="50">
        <v>48.0</v>
      </c>
      <c r="B50" s="50">
        <v>185.0</v>
      </c>
      <c r="C50" s="50" t="s">
        <v>90</v>
      </c>
      <c r="D50" s="51" t="s">
        <v>91</v>
      </c>
      <c r="E50" s="28" t="s">
        <v>48</v>
      </c>
      <c r="F50" s="29" t="s">
        <v>276</v>
      </c>
      <c r="G50" s="51" t="s">
        <v>277</v>
      </c>
      <c r="H50" s="50" t="s">
        <v>1697</v>
      </c>
      <c r="I50" s="50" t="s">
        <v>1698</v>
      </c>
      <c r="J50" s="51" t="s">
        <v>1699</v>
      </c>
      <c r="K50" s="50" t="s">
        <v>1700</v>
      </c>
      <c r="L50" s="51" t="s">
        <v>1409</v>
      </c>
      <c r="M50" s="52" t="s">
        <v>211</v>
      </c>
      <c r="N50" s="50" t="s">
        <v>283</v>
      </c>
      <c r="O50" s="50" t="s">
        <v>284</v>
      </c>
      <c r="P50" s="51" t="s">
        <v>1701</v>
      </c>
      <c r="Q50" s="51" t="s">
        <v>1702</v>
      </c>
      <c r="R50" s="50" t="s">
        <v>287</v>
      </c>
      <c r="S50" s="50" t="s">
        <v>218</v>
      </c>
      <c r="T50" s="97" t="s">
        <v>15</v>
      </c>
      <c r="U50" s="48" t="s">
        <v>33</v>
      </c>
      <c r="V50" s="97" t="s">
        <v>44</v>
      </c>
      <c r="W50" s="97" t="s">
        <v>15</v>
      </c>
      <c r="X50" s="48" t="s">
        <v>33</v>
      </c>
      <c r="Y50" s="97" t="s">
        <v>44</v>
      </c>
      <c r="Z50" s="97" t="s">
        <v>15</v>
      </c>
      <c r="AA50" s="44" t="s">
        <v>36</v>
      </c>
      <c r="AB50" s="97" t="s">
        <v>67</v>
      </c>
      <c r="AC50" s="97"/>
      <c r="AD50" s="48" t="s">
        <v>33</v>
      </c>
      <c r="AE50" s="97" t="s">
        <v>44</v>
      </c>
      <c r="AF50" s="97" t="s">
        <v>15</v>
      </c>
      <c r="AG50" s="44" t="s">
        <v>36</v>
      </c>
      <c r="AH50" s="97" t="s">
        <v>67</v>
      </c>
      <c r="AI50" s="97"/>
      <c r="AJ50" s="44" t="s">
        <v>36</v>
      </c>
      <c r="AK50" s="97" t="s">
        <v>67</v>
      </c>
      <c r="AL50" s="97"/>
      <c r="AM50" s="50">
        <f t="shared" si="1"/>
        <v>3</v>
      </c>
      <c r="AN50" s="50" t="str">
        <f t="shared" si="2"/>
        <v>Not Started</v>
      </c>
      <c r="AO50" s="98"/>
      <c r="AP50" s="95" t="s">
        <v>3814</v>
      </c>
      <c r="AQ50" s="99" t="str">
        <f>'00_Employees'!B50</f>
        <v/>
      </c>
    </row>
    <row r="51" ht="42.0" customHeight="1">
      <c r="A51" s="39">
        <v>49.0</v>
      </c>
      <c r="B51" s="39">
        <v>186.0</v>
      </c>
      <c r="C51" s="39" t="s">
        <v>90</v>
      </c>
      <c r="D51" s="40" t="s">
        <v>91</v>
      </c>
      <c r="E51" s="28" t="s">
        <v>48</v>
      </c>
      <c r="F51" s="29" t="s">
        <v>276</v>
      </c>
      <c r="G51" s="40" t="s">
        <v>277</v>
      </c>
      <c r="H51" s="39" t="s">
        <v>1697</v>
      </c>
      <c r="I51" s="39" t="s">
        <v>1698</v>
      </c>
      <c r="J51" s="40" t="s">
        <v>1699</v>
      </c>
      <c r="K51" s="39" t="s">
        <v>1711</v>
      </c>
      <c r="L51" s="40" t="s">
        <v>1712</v>
      </c>
      <c r="M51" s="48" t="s">
        <v>613</v>
      </c>
      <c r="N51" s="39" t="s">
        <v>283</v>
      </c>
      <c r="O51" s="39" t="s">
        <v>284</v>
      </c>
      <c r="P51" s="40" t="s">
        <v>1701</v>
      </c>
      <c r="Q51" s="40" t="s">
        <v>1702</v>
      </c>
      <c r="R51" s="39" t="s">
        <v>287</v>
      </c>
      <c r="S51" s="39" t="s">
        <v>614</v>
      </c>
      <c r="T51" s="97" t="s">
        <v>15</v>
      </c>
      <c r="U51" s="44" t="s">
        <v>36</v>
      </c>
      <c r="V51" s="97" t="s">
        <v>67</v>
      </c>
      <c r="W51" s="97"/>
      <c r="X51" s="48" t="s">
        <v>33</v>
      </c>
      <c r="Y51" s="97" t="s">
        <v>44</v>
      </c>
      <c r="Z51" s="97" t="s">
        <v>15</v>
      </c>
      <c r="AA51" s="44" t="s">
        <v>36</v>
      </c>
      <c r="AB51" s="97" t="s">
        <v>67</v>
      </c>
      <c r="AC51" s="97"/>
      <c r="AD51" s="48" t="s">
        <v>33</v>
      </c>
      <c r="AE51" s="97" t="s">
        <v>44</v>
      </c>
      <c r="AF51" s="97" t="s">
        <v>15</v>
      </c>
      <c r="AG51" s="44" t="s">
        <v>36</v>
      </c>
      <c r="AH51" s="97" t="s">
        <v>67</v>
      </c>
      <c r="AI51" s="97"/>
      <c r="AJ51" s="44" t="s">
        <v>36</v>
      </c>
      <c r="AK51" s="97" t="s">
        <v>67</v>
      </c>
      <c r="AL51" s="97"/>
      <c r="AM51" s="39">
        <f t="shared" si="1"/>
        <v>2</v>
      </c>
      <c r="AN51" s="39" t="str">
        <f t="shared" si="2"/>
        <v>Not Started</v>
      </c>
      <c r="AO51" s="98"/>
      <c r="AP51" s="95" t="s">
        <v>3814</v>
      </c>
      <c r="AQ51" s="99" t="str">
        <f>'00_Employees'!B51</f>
        <v/>
      </c>
    </row>
    <row r="52" ht="42.0" customHeight="1">
      <c r="A52" s="50">
        <v>50.0</v>
      </c>
      <c r="B52" s="50">
        <v>187.0</v>
      </c>
      <c r="C52" s="50" t="s">
        <v>90</v>
      </c>
      <c r="D52" s="51" t="s">
        <v>91</v>
      </c>
      <c r="E52" s="28" t="s">
        <v>48</v>
      </c>
      <c r="F52" s="29" t="s">
        <v>276</v>
      </c>
      <c r="G52" s="51" t="s">
        <v>277</v>
      </c>
      <c r="H52" s="50" t="s">
        <v>354</v>
      </c>
      <c r="I52" s="50" t="s">
        <v>355</v>
      </c>
      <c r="J52" s="51" t="s">
        <v>356</v>
      </c>
      <c r="K52" s="50" t="s">
        <v>1713</v>
      </c>
      <c r="L52" s="51" t="s">
        <v>1714</v>
      </c>
      <c r="M52" s="52" t="s">
        <v>211</v>
      </c>
      <c r="N52" s="50" t="s">
        <v>283</v>
      </c>
      <c r="O52" s="50" t="s">
        <v>284</v>
      </c>
      <c r="P52" s="51" t="s">
        <v>359</v>
      </c>
      <c r="Q52" s="51" t="s">
        <v>360</v>
      </c>
      <c r="R52" s="50" t="s">
        <v>287</v>
      </c>
      <c r="S52" s="50" t="s">
        <v>53</v>
      </c>
      <c r="T52" s="97" t="s">
        <v>15</v>
      </c>
      <c r="U52" s="44" t="s">
        <v>36</v>
      </c>
      <c r="V52" s="97" t="s">
        <v>67</v>
      </c>
      <c r="W52" s="97"/>
      <c r="X52" s="48" t="s">
        <v>33</v>
      </c>
      <c r="Y52" s="97" t="s">
        <v>44</v>
      </c>
      <c r="Z52" s="97" t="s">
        <v>15</v>
      </c>
      <c r="AA52" s="48" t="s">
        <v>33</v>
      </c>
      <c r="AB52" s="97" t="s">
        <v>44</v>
      </c>
      <c r="AC52" s="97" t="s">
        <v>15</v>
      </c>
      <c r="AD52" s="44" t="s">
        <v>36</v>
      </c>
      <c r="AE52" s="97" t="s">
        <v>67</v>
      </c>
      <c r="AF52" s="97"/>
      <c r="AG52" s="44" t="s">
        <v>36</v>
      </c>
      <c r="AH52" s="97" t="s">
        <v>67</v>
      </c>
      <c r="AI52" s="97"/>
      <c r="AJ52" s="44" t="s">
        <v>36</v>
      </c>
      <c r="AK52" s="97" t="s">
        <v>67</v>
      </c>
      <c r="AL52" s="97"/>
      <c r="AM52" s="50">
        <f t="shared" si="1"/>
        <v>2</v>
      </c>
      <c r="AN52" s="50" t="str">
        <f t="shared" si="2"/>
        <v>Not Started</v>
      </c>
      <c r="AO52" s="98"/>
      <c r="AP52" s="95" t="s">
        <v>3814</v>
      </c>
      <c r="AQ52" s="99" t="str">
        <f>'00_Employees'!B52</f>
        <v/>
      </c>
    </row>
    <row r="53" ht="42.0" customHeight="1">
      <c r="A53" s="39">
        <v>51.0</v>
      </c>
      <c r="B53" s="39">
        <v>188.0</v>
      </c>
      <c r="C53" s="39" t="s">
        <v>90</v>
      </c>
      <c r="D53" s="40" t="s">
        <v>91</v>
      </c>
      <c r="E53" s="28" t="s">
        <v>48</v>
      </c>
      <c r="F53" s="29" t="s">
        <v>276</v>
      </c>
      <c r="G53" s="40" t="s">
        <v>277</v>
      </c>
      <c r="H53" s="39" t="s">
        <v>354</v>
      </c>
      <c r="I53" s="39" t="s">
        <v>355</v>
      </c>
      <c r="J53" s="40" t="s">
        <v>356</v>
      </c>
      <c r="K53" s="39" t="s">
        <v>1726</v>
      </c>
      <c r="L53" s="40" t="s">
        <v>1727</v>
      </c>
      <c r="M53" s="52" t="s">
        <v>211</v>
      </c>
      <c r="N53" s="39" t="s">
        <v>283</v>
      </c>
      <c r="O53" s="39" t="s">
        <v>284</v>
      </c>
      <c r="P53" s="40" t="s">
        <v>359</v>
      </c>
      <c r="Q53" s="40" t="s">
        <v>360</v>
      </c>
      <c r="R53" s="39" t="s">
        <v>287</v>
      </c>
      <c r="S53" s="39" t="s">
        <v>56</v>
      </c>
      <c r="T53" s="97" t="s">
        <v>15</v>
      </c>
      <c r="U53" s="44" t="s">
        <v>36</v>
      </c>
      <c r="V53" s="97" t="s">
        <v>67</v>
      </c>
      <c r="W53" s="97"/>
      <c r="X53" s="48" t="s">
        <v>33</v>
      </c>
      <c r="Y53" s="97" t="s">
        <v>44</v>
      </c>
      <c r="Z53" s="97" t="s">
        <v>15</v>
      </c>
      <c r="AA53" s="48" t="s">
        <v>33</v>
      </c>
      <c r="AB53" s="97" t="s">
        <v>44</v>
      </c>
      <c r="AC53" s="97" t="s">
        <v>15</v>
      </c>
      <c r="AD53" s="48" t="s">
        <v>33</v>
      </c>
      <c r="AE53" s="97" t="s">
        <v>44</v>
      </c>
      <c r="AF53" s="97" t="s">
        <v>15</v>
      </c>
      <c r="AG53" s="44" t="s">
        <v>36</v>
      </c>
      <c r="AH53" s="97" t="s">
        <v>67</v>
      </c>
      <c r="AI53" s="97"/>
      <c r="AJ53" s="44" t="s">
        <v>36</v>
      </c>
      <c r="AK53" s="97" t="s">
        <v>67</v>
      </c>
      <c r="AL53" s="97"/>
      <c r="AM53" s="39">
        <f t="shared" si="1"/>
        <v>3</v>
      </c>
      <c r="AN53" s="39" t="str">
        <f t="shared" si="2"/>
        <v>Not Started</v>
      </c>
      <c r="AO53" s="98"/>
      <c r="AP53" s="95" t="s">
        <v>3814</v>
      </c>
      <c r="AQ53" s="99" t="str">
        <f>'00_Employees'!B53</f>
        <v/>
      </c>
    </row>
    <row r="54" ht="42.0" customHeight="1">
      <c r="A54" s="50">
        <v>52.0</v>
      </c>
      <c r="B54" s="50">
        <v>189.0</v>
      </c>
      <c r="C54" s="50" t="s">
        <v>90</v>
      </c>
      <c r="D54" s="51" t="s">
        <v>91</v>
      </c>
      <c r="E54" s="29" t="s">
        <v>41</v>
      </c>
      <c r="F54" s="29" t="s">
        <v>276</v>
      </c>
      <c r="G54" s="51" t="s">
        <v>277</v>
      </c>
      <c r="H54" s="50" t="s">
        <v>354</v>
      </c>
      <c r="I54" s="50" t="s">
        <v>355</v>
      </c>
      <c r="J54" s="51" t="s">
        <v>356</v>
      </c>
      <c r="K54" s="50" t="s">
        <v>357</v>
      </c>
      <c r="L54" s="51" t="s">
        <v>358</v>
      </c>
      <c r="M54" s="52" t="s">
        <v>211</v>
      </c>
      <c r="N54" s="50" t="s">
        <v>283</v>
      </c>
      <c r="O54" s="50" t="s">
        <v>284</v>
      </c>
      <c r="P54" s="51" t="s">
        <v>359</v>
      </c>
      <c r="Q54" s="51" t="s">
        <v>360</v>
      </c>
      <c r="R54" s="50" t="s">
        <v>287</v>
      </c>
      <c r="S54" s="50" t="s">
        <v>206</v>
      </c>
      <c r="T54" s="97" t="s">
        <v>15</v>
      </c>
      <c r="U54" s="48" t="s">
        <v>33</v>
      </c>
      <c r="V54" s="97" t="s">
        <v>44</v>
      </c>
      <c r="W54" s="97" t="s">
        <v>15</v>
      </c>
      <c r="X54" s="44" t="s">
        <v>36</v>
      </c>
      <c r="Y54" s="97" t="s">
        <v>67</v>
      </c>
      <c r="Z54" s="97"/>
      <c r="AA54" s="44" t="s">
        <v>36</v>
      </c>
      <c r="AB54" s="97" t="s">
        <v>67</v>
      </c>
      <c r="AC54" s="97"/>
      <c r="AD54" s="48" t="s">
        <v>33</v>
      </c>
      <c r="AE54" s="97" t="s">
        <v>44</v>
      </c>
      <c r="AF54" s="97" t="s">
        <v>15</v>
      </c>
      <c r="AG54" s="44" t="s">
        <v>36</v>
      </c>
      <c r="AH54" s="97" t="s">
        <v>67</v>
      </c>
      <c r="AI54" s="97"/>
      <c r="AJ54" s="44" t="s">
        <v>36</v>
      </c>
      <c r="AK54" s="97" t="s">
        <v>67</v>
      </c>
      <c r="AL54" s="97"/>
      <c r="AM54" s="50">
        <f t="shared" si="1"/>
        <v>2</v>
      </c>
      <c r="AN54" s="50" t="str">
        <f t="shared" si="2"/>
        <v>Not Started</v>
      </c>
      <c r="AO54" s="98"/>
      <c r="AP54" s="95" t="s">
        <v>3814</v>
      </c>
      <c r="AQ54" s="99" t="str">
        <f>'00_Employees'!B54</f>
        <v/>
      </c>
    </row>
    <row r="55" ht="42.0" customHeight="1">
      <c r="A55" s="39">
        <v>53.0</v>
      </c>
      <c r="B55" s="39">
        <v>190.0</v>
      </c>
      <c r="C55" s="39" t="s">
        <v>90</v>
      </c>
      <c r="D55" s="40" t="s">
        <v>91</v>
      </c>
      <c r="E55" s="31" t="s">
        <v>69</v>
      </c>
      <c r="F55" s="29" t="s">
        <v>276</v>
      </c>
      <c r="G55" s="40" t="s">
        <v>277</v>
      </c>
      <c r="H55" s="39" t="s">
        <v>354</v>
      </c>
      <c r="I55" s="39" t="s">
        <v>355</v>
      </c>
      <c r="J55" s="40" t="s">
        <v>356</v>
      </c>
      <c r="K55" s="39" t="s">
        <v>2319</v>
      </c>
      <c r="L55" s="40" t="s">
        <v>2320</v>
      </c>
      <c r="M55" s="48" t="s">
        <v>434</v>
      </c>
      <c r="N55" s="39" t="s">
        <v>283</v>
      </c>
      <c r="O55" s="39" t="s">
        <v>284</v>
      </c>
      <c r="P55" s="40" t="s">
        <v>359</v>
      </c>
      <c r="Q55" s="40" t="s">
        <v>360</v>
      </c>
      <c r="R55" s="39" t="s">
        <v>287</v>
      </c>
      <c r="S55" s="39" t="s">
        <v>69</v>
      </c>
      <c r="T55" s="97" t="s">
        <v>15</v>
      </c>
      <c r="U55" s="48" t="s">
        <v>33</v>
      </c>
      <c r="V55" s="97" t="s">
        <v>44</v>
      </c>
      <c r="W55" s="97" t="s">
        <v>15</v>
      </c>
      <c r="X55" s="48" t="s">
        <v>33</v>
      </c>
      <c r="Y55" s="97" t="s">
        <v>44</v>
      </c>
      <c r="Z55" s="97" t="s">
        <v>15</v>
      </c>
      <c r="AA55" s="44" t="s">
        <v>36</v>
      </c>
      <c r="AB55" s="97" t="s">
        <v>67</v>
      </c>
      <c r="AC55" s="97"/>
      <c r="AD55" s="48" t="s">
        <v>33</v>
      </c>
      <c r="AE55" s="97" t="s">
        <v>44</v>
      </c>
      <c r="AF55" s="97" t="s">
        <v>15</v>
      </c>
      <c r="AG55" s="44" t="s">
        <v>36</v>
      </c>
      <c r="AH55" s="97" t="s">
        <v>67</v>
      </c>
      <c r="AI55" s="97"/>
      <c r="AJ55" s="44" t="s">
        <v>36</v>
      </c>
      <c r="AK55" s="97" t="s">
        <v>67</v>
      </c>
      <c r="AL55" s="97"/>
      <c r="AM55" s="39">
        <f t="shared" si="1"/>
        <v>3</v>
      </c>
      <c r="AN55" s="39" t="str">
        <f t="shared" si="2"/>
        <v>Not Started</v>
      </c>
      <c r="AO55" s="98"/>
      <c r="AP55" s="95" t="s">
        <v>3814</v>
      </c>
      <c r="AQ55" s="99" t="str">
        <f>'00_Employees'!B55</f>
        <v/>
      </c>
    </row>
    <row r="56" ht="42.0" customHeight="1">
      <c r="A56" s="50">
        <v>54.0</v>
      </c>
      <c r="B56" s="50">
        <v>191.0</v>
      </c>
      <c r="C56" s="50" t="s">
        <v>90</v>
      </c>
      <c r="D56" s="51" t="s">
        <v>91</v>
      </c>
      <c r="E56" s="28" t="s">
        <v>48</v>
      </c>
      <c r="F56" s="29" t="s">
        <v>276</v>
      </c>
      <c r="G56" s="51" t="s">
        <v>277</v>
      </c>
      <c r="H56" s="50" t="s">
        <v>363</v>
      </c>
      <c r="I56" s="50" t="s">
        <v>364</v>
      </c>
      <c r="J56" s="51" t="s">
        <v>365</v>
      </c>
      <c r="K56" s="50" t="s">
        <v>1735</v>
      </c>
      <c r="L56" s="51" t="s">
        <v>1736</v>
      </c>
      <c r="M56" s="52" t="s">
        <v>211</v>
      </c>
      <c r="N56" s="50" t="s">
        <v>283</v>
      </c>
      <c r="O56" s="50" t="s">
        <v>284</v>
      </c>
      <c r="P56" s="51" t="s">
        <v>368</v>
      </c>
      <c r="Q56" s="51" t="s">
        <v>369</v>
      </c>
      <c r="R56" s="50" t="s">
        <v>287</v>
      </c>
      <c r="S56" s="50" t="s">
        <v>53</v>
      </c>
      <c r="T56" s="97" t="s">
        <v>15</v>
      </c>
      <c r="U56" s="44" t="s">
        <v>36</v>
      </c>
      <c r="V56" s="97" t="s">
        <v>67</v>
      </c>
      <c r="W56" s="97"/>
      <c r="X56" s="48" t="s">
        <v>33</v>
      </c>
      <c r="Y56" s="97" t="s">
        <v>44</v>
      </c>
      <c r="Z56" s="97" t="s">
        <v>15</v>
      </c>
      <c r="AA56" s="48" t="s">
        <v>33</v>
      </c>
      <c r="AB56" s="97" t="s">
        <v>44</v>
      </c>
      <c r="AC56" s="97" t="s">
        <v>15</v>
      </c>
      <c r="AD56" s="44" t="s">
        <v>36</v>
      </c>
      <c r="AE56" s="97" t="s">
        <v>67</v>
      </c>
      <c r="AF56" s="97"/>
      <c r="AG56" s="44" t="s">
        <v>36</v>
      </c>
      <c r="AH56" s="97" t="s">
        <v>67</v>
      </c>
      <c r="AI56" s="97"/>
      <c r="AJ56" s="44" t="s">
        <v>36</v>
      </c>
      <c r="AK56" s="97" t="s">
        <v>67</v>
      </c>
      <c r="AL56" s="97"/>
      <c r="AM56" s="50">
        <f t="shared" si="1"/>
        <v>2</v>
      </c>
      <c r="AN56" s="50" t="str">
        <f t="shared" si="2"/>
        <v>Not Started</v>
      </c>
      <c r="AO56" s="98"/>
      <c r="AP56" s="95" t="s">
        <v>3814</v>
      </c>
      <c r="AQ56" s="99" t="str">
        <f>'00_Employees'!B56</f>
        <v/>
      </c>
    </row>
    <row r="57" ht="42.0" customHeight="1">
      <c r="A57" s="39">
        <v>55.0</v>
      </c>
      <c r="B57" s="39">
        <v>192.0</v>
      </c>
      <c r="C57" s="39" t="s">
        <v>90</v>
      </c>
      <c r="D57" s="40" t="s">
        <v>91</v>
      </c>
      <c r="E57" s="28" t="s">
        <v>48</v>
      </c>
      <c r="F57" s="29" t="s">
        <v>276</v>
      </c>
      <c r="G57" s="40" t="s">
        <v>277</v>
      </c>
      <c r="H57" s="39" t="s">
        <v>363</v>
      </c>
      <c r="I57" s="39" t="s">
        <v>364</v>
      </c>
      <c r="J57" s="40" t="s">
        <v>365</v>
      </c>
      <c r="K57" s="39" t="s">
        <v>1743</v>
      </c>
      <c r="L57" s="40" t="s">
        <v>1744</v>
      </c>
      <c r="M57" s="52" t="s">
        <v>211</v>
      </c>
      <c r="N57" s="39" t="s">
        <v>283</v>
      </c>
      <c r="O57" s="39" t="s">
        <v>284</v>
      </c>
      <c r="P57" s="40" t="s">
        <v>368</v>
      </c>
      <c r="Q57" s="40" t="s">
        <v>369</v>
      </c>
      <c r="R57" s="39" t="s">
        <v>287</v>
      </c>
      <c r="S57" s="39" t="s">
        <v>56</v>
      </c>
      <c r="T57" s="97" t="s">
        <v>15</v>
      </c>
      <c r="U57" s="44" t="s">
        <v>36</v>
      </c>
      <c r="V57" s="97" t="s">
        <v>67</v>
      </c>
      <c r="W57" s="97"/>
      <c r="X57" s="48" t="s">
        <v>33</v>
      </c>
      <c r="Y57" s="97" t="s">
        <v>44</v>
      </c>
      <c r="Z57" s="97" t="s">
        <v>15</v>
      </c>
      <c r="AA57" s="48" t="s">
        <v>33</v>
      </c>
      <c r="AB57" s="97" t="s">
        <v>44</v>
      </c>
      <c r="AC57" s="97" t="s">
        <v>15</v>
      </c>
      <c r="AD57" s="48" t="s">
        <v>33</v>
      </c>
      <c r="AE57" s="97" t="s">
        <v>44</v>
      </c>
      <c r="AF57" s="97" t="s">
        <v>15</v>
      </c>
      <c r="AG57" s="44" t="s">
        <v>36</v>
      </c>
      <c r="AH57" s="97" t="s">
        <v>67</v>
      </c>
      <c r="AI57" s="97"/>
      <c r="AJ57" s="44" t="s">
        <v>36</v>
      </c>
      <c r="AK57" s="97" t="s">
        <v>67</v>
      </c>
      <c r="AL57" s="97"/>
      <c r="AM57" s="39">
        <f t="shared" si="1"/>
        <v>3</v>
      </c>
      <c r="AN57" s="39" t="str">
        <f t="shared" si="2"/>
        <v>Not Started</v>
      </c>
      <c r="AO57" s="98"/>
      <c r="AP57" s="95" t="s">
        <v>3814</v>
      </c>
      <c r="AQ57" s="99" t="str">
        <f>'00_Employees'!B57</f>
        <v/>
      </c>
    </row>
    <row r="58" ht="42.0" customHeight="1">
      <c r="A58" s="50">
        <v>56.0</v>
      </c>
      <c r="B58" s="50">
        <v>193.0</v>
      </c>
      <c r="C58" s="50" t="s">
        <v>90</v>
      </c>
      <c r="D58" s="51" t="s">
        <v>91</v>
      </c>
      <c r="E58" s="29" t="s">
        <v>41</v>
      </c>
      <c r="F58" s="29" t="s">
        <v>276</v>
      </c>
      <c r="G58" s="51" t="s">
        <v>277</v>
      </c>
      <c r="H58" s="50" t="s">
        <v>363</v>
      </c>
      <c r="I58" s="50" t="s">
        <v>364</v>
      </c>
      <c r="J58" s="51" t="s">
        <v>365</v>
      </c>
      <c r="K58" s="50" t="s">
        <v>366</v>
      </c>
      <c r="L58" s="51" t="s">
        <v>367</v>
      </c>
      <c r="M58" s="52" t="s">
        <v>211</v>
      </c>
      <c r="N58" s="50" t="s">
        <v>283</v>
      </c>
      <c r="O58" s="50" t="s">
        <v>284</v>
      </c>
      <c r="P58" s="51" t="s">
        <v>368</v>
      </c>
      <c r="Q58" s="51" t="s">
        <v>369</v>
      </c>
      <c r="R58" s="50" t="s">
        <v>287</v>
      </c>
      <c r="S58" s="50" t="s">
        <v>206</v>
      </c>
      <c r="T58" s="97" t="s">
        <v>15</v>
      </c>
      <c r="U58" s="48" t="s">
        <v>33</v>
      </c>
      <c r="V58" s="97" t="s">
        <v>44</v>
      </c>
      <c r="W58" s="97" t="s">
        <v>15</v>
      </c>
      <c r="X58" s="44" t="s">
        <v>36</v>
      </c>
      <c r="Y58" s="97" t="s">
        <v>67</v>
      </c>
      <c r="Z58" s="97"/>
      <c r="AA58" s="44" t="s">
        <v>36</v>
      </c>
      <c r="AB58" s="97" t="s">
        <v>67</v>
      </c>
      <c r="AC58" s="97"/>
      <c r="AD58" s="48" t="s">
        <v>33</v>
      </c>
      <c r="AE58" s="97" t="s">
        <v>44</v>
      </c>
      <c r="AF58" s="97" t="s">
        <v>15</v>
      </c>
      <c r="AG58" s="44" t="s">
        <v>36</v>
      </c>
      <c r="AH58" s="97" t="s">
        <v>67</v>
      </c>
      <c r="AI58" s="97"/>
      <c r="AJ58" s="44" t="s">
        <v>36</v>
      </c>
      <c r="AK58" s="97" t="s">
        <v>67</v>
      </c>
      <c r="AL58" s="97"/>
      <c r="AM58" s="50">
        <f t="shared" si="1"/>
        <v>2</v>
      </c>
      <c r="AN58" s="50" t="str">
        <f t="shared" si="2"/>
        <v>Not Started</v>
      </c>
      <c r="AO58" s="98"/>
      <c r="AP58" s="95" t="s">
        <v>3814</v>
      </c>
      <c r="AQ58" s="99" t="str">
        <f>'00_Employees'!B58</f>
        <v/>
      </c>
    </row>
    <row r="59" ht="42.0" customHeight="1">
      <c r="A59" s="39">
        <v>57.0</v>
      </c>
      <c r="B59" s="39">
        <v>194.0</v>
      </c>
      <c r="C59" s="39" t="s">
        <v>90</v>
      </c>
      <c r="D59" s="40" t="s">
        <v>91</v>
      </c>
      <c r="E59" s="31" t="s">
        <v>69</v>
      </c>
      <c r="F59" s="29" t="s">
        <v>276</v>
      </c>
      <c r="G59" s="40" t="s">
        <v>277</v>
      </c>
      <c r="H59" s="39" t="s">
        <v>363</v>
      </c>
      <c r="I59" s="39" t="s">
        <v>364</v>
      </c>
      <c r="J59" s="40" t="s">
        <v>365</v>
      </c>
      <c r="K59" s="39" t="s">
        <v>2348</v>
      </c>
      <c r="L59" s="40" t="s">
        <v>2349</v>
      </c>
      <c r="M59" s="48" t="s">
        <v>434</v>
      </c>
      <c r="N59" s="39" t="s">
        <v>283</v>
      </c>
      <c r="O59" s="39" t="s">
        <v>284</v>
      </c>
      <c r="P59" s="40" t="s">
        <v>368</v>
      </c>
      <c r="Q59" s="40" t="s">
        <v>369</v>
      </c>
      <c r="R59" s="39" t="s">
        <v>287</v>
      </c>
      <c r="S59" s="39" t="s">
        <v>69</v>
      </c>
      <c r="T59" s="97" t="s">
        <v>15</v>
      </c>
      <c r="U59" s="48" t="s">
        <v>33</v>
      </c>
      <c r="V59" s="97" t="s">
        <v>44</v>
      </c>
      <c r="W59" s="97" t="s">
        <v>15</v>
      </c>
      <c r="X59" s="48" t="s">
        <v>33</v>
      </c>
      <c r="Y59" s="97" t="s">
        <v>44</v>
      </c>
      <c r="Z59" s="97" t="s">
        <v>15</v>
      </c>
      <c r="AA59" s="44" t="s">
        <v>36</v>
      </c>
      <c r="AB59" s="97" t="s">
        <v>67</v>
      </c>
      <c r="AC59" s="97"/>
      <c r="AD59" s="48" t="s">
        <v>33</v>
      </c>
      <c r="AE59" s="97" t="s">
        <v>44</v>
      </c>
      <c r="AF59" s="97" t="s">
        <v>15</v>
      </c>
      <c r="AG59" s="44" t="s">
        <v>36</v>
      </c>
      <c r="AH59" s="97" t="s">
        <v>67</v>
      </c>
      <c r="AI59" s="97"/>
      <c r="AJ59" s="44" t="s">
        <v>36</v>
      </c>
      <c r="AK59" s="97" t="s">
        <v>67</v>
      </c>
      <c r="AL59" s="97"/>
      <c r="AM59" s="39">
        <f t="shared" si="1"/>
        <v>3</v>
      </c>
      <c r="AN59" s="39" t="str">
        <f t="shared" si="2"/>
        <v>Not Started</v>
      </c>
      <c r="AO59" s="98"/>
      <c r="AP59" s="95" t="s">
        <v>3814</v>
      </c>
      <c r="AQ59" s="99" t="str">
        <f>'00_Employees'!B59</f>
        <v/>
      </c>
    </row>
    <row r="60" ht="42.0" customHeight="1">
      <c r="A60" s="50">
        <v>58.0</v>
      </c>
      <c r="B60" s="50">
        <v>195.0</v>
      </c>
      <c r="C60" s="50" t="s">
        <v>90</v>
      </c>
      <c r="D60" s="51" t="s">
        <v>91</v>
      </c>
      <c r="E60" s="28" t="s">
        <v>48</v>
      </c>
      <c r="F60" s="29" t="s">
        <v>276</v>
      </c>
      <c r="G60" s="51" t="s">
        <v>277</v>
      </c>
      <c r="H60" s="50" t="s">
        <v>370</v>
      </c>
      <c r="I60" s="50" t="s">
        <v>371</v>
      </c>
      <c r="J60" s="51" t="s">
        <v>372</v>
      </c>
      <c r="K60" s="50" t="s">
        <v>1753</v>
      </c>
      <c r="L60" s="51" t="s">
        <v>1754</v>
      </c>
      <c r="M60" s="52" t="s">
        <v>211</v>
      </c>
      <c r="N60" s="50" t="s">
        <v>283</v>
      </c>
      <c r="O60" s="50" t="s">
        <v>284</v>
      </c>
      <c r="P60" s="51" t="s">
        <v>375</v>
      </c>
      <c r="Q60" s="51" t="s">
        <v>376</v>
      </c>
      <c r="R60" s="50" t="s">
        <v>287</v>
      </c>
      <c r="S60" s="50" t="s">
        <v>56</v>
      </c>
      <c r="T60" s="97" t="s">
        <v>15</v>
      </c>
      <c r="U60" s="44" t="s">
        <v>36</v>
      </c>
      <c r="V60" s="97" t="s">
        <v>67</v>
      </c>
      <c r="W60" s="97"/>
      <c r="X60" s="48" t="s">
        <v>33</v>
      </c>
      <c r="Y60" s="97" t="s">
        <v>44</v>
      </c>
      <c r="Z60" s="97" t="s">
        <v>15</v>
      </c>
      <c r="AA60" s="44" t="s">
        <v>36</v>
      </c>
      <c r="AB60" s="97" t="s">
        <v>67</v>
      </c>
      <c r="AC60" s="97"/>
      <c r="AD60" s="48" t="s">
        <v>33</v>
      </c>
      <c r="AE60" s="97" t="s">
        <v>44</v>
      </c>
      <c r="AF60" s="97" t="s">
        <v>15</v>
      </c>
      <c r="AG60" s="44" t="s">
        <v>36</v>
      </c>
      <c r="AH60" s="97" t="s">
        <v>67</v>
      </c>
      <c r="AI60" s="97"/>
      <c r="AJ60" s="44" t="s">
        <v>36</v>
      </c>
      <c r="AK60" s="97" t="s">
        <v>67</v>
      </c>
      <c r="AL60" s="97"/>
      <c r="AM60" s="50">
        <f t="shared" si="1"/>
        <v>2</v>
      </c>
      <c r="AN60" s="50" t="str">
        <f t="shared" si="2"/>
        <v>Not Started</v>
      </c>
      <c r="AO60" s="98"/>
      <c r="AP60" s="95" t="s">
        <v>3814</v>
      </c>
      <c r="AQ60" s="99" t="str">
        <f>'00_Employees'!B60</f>
        <v/>
      </c>
    </row>
    <row r="61" ht="42.0" customHeight="1">
      <c r="A61" s="39">
        <v>59.0</v>
      </c>
      <c r="B61" s="39">
        <v>196.0</v>
      </c>
      <c r="C61" s="39" t="s">
        <v>90</v>
      </c>
      <c r="D61" s="40" t="s">
        <v>91</v>
      </c>
      <c r="E61" s="29" t="s">
        <v>41</v>
      </c>
      <c r="F61" s="29" t="s">
        <v>276</v>
      </c>
      <c r="G61" s="40" t="s">
        <v>277</v>
      </c>
      <c r="H61" s="39" t="s">
        <v>370</v>
      </c>
      <c r="I61" s="39" t="s">
        <v>371</v>
      </c>
      <c r="J61" s="40" t="s">
        <v>372</v>
      </c>
      <c r="K61" s="39" t="s">
        <v>373</v>
      </c>
      <c r="L61" s="40" t="s">
        <v>374</v>
      </c>
      <c r="M61" s="47" t="s">
        <v>200</v>
      </c>
      <c r="N61" s="39" t="s">
        <v>283</v>
      </c>
      <c r="O61" s="39" t="s">
        <v>284</v>
      </c>
      <c r="P61" s="40" t="s">
        <v>375</v>
      </c>
      <c r="Q61" s="40" t="s">
        <v>376</v>
      </c>
      <c r="R61" s="39" t="s">
        <v>287</v>
      </c>
      <c r="S61" s="39" t="s">
        <v>206</v>
      </c>
      <c r="T61" s="97" t="s">
        <v>15</v>
      </c>
      <c r="U61" s="48" t="s">
        <v>33</v>
      </c>
      <c r="V61" s="97" t="s">
        <v>44</v>
      </c>
      <c r="W61" s="97" t="s">
        <v>15</v>
      </c>
      <c r="X61" s="44" t="s">
        <v>36</v>
      </c>
      <c r="Y61" s="97" t="s">
        <v>67</v>
      </c>
      <c r="Z61" s="97"/>
      <c r="AA61" s="44" t="s">
        <v>36</v>
      </c>
      <c r="AB61" s="97" t="s">
        <v>67</v>
      </c>
      <c r="AC61" s="97"/>
      <c r="AD61" s="48" t="s">
        <v>33</v>
      </c>
      <c r="AE61" s="97" t="s">
        <v>44</v>
      </c>
      <c r="AF61" s="97" t="s">
        <v>15</v>
      </c>
      <c r="AG61" s="44" t="s">
        <v>36</v>
      </c>
      <c r="AH61" s="97" t="s">
        <v>67</v>
      </c>
      <c r="AI61" s="97"/>
      <c r="AJ61" s="44" t="s">
        <v>36</v>
      </c>
      <c r="AK61" s="97" t="s">
        <v>67</v>
      </c>
      <c r="AL61" s="97"/>
      <c r="AM61" s="39">
        <f t="shared" si="1"/>
        <v>2</v>
      </c>
      <c r="AN61" s="39" t="str">
        <f t="shared" si="2"/>
        <v>Not Started</v>
      </c>
      <c r="AO61" s="98"/>
      <c r="AP61" s="95" t="s">
        <v>3814</v>
      </c>
      <c r="AQ61" s="99" t="str">
        <f>'00_Employees'!B61</f>
        <v/>
      </c>
    </row>
    <row r="62" ht="42.0" customHeight="1">
      <c r="A62" s="50">
        <v>60.0</v>
      </c>
      <c r="B62" s="50">
        <v>197.0</v>
      </c>
      <c r="C62" s="50" t="s">
        <v>90</v>
      </c>
      <c r="D62" s="51" t="s">
        <v>91</v>
      </c>
      <c r="E62" s="31" t="s">
        <v>69</v>
      </c>
      <c r="F62" s="29" t="s">
        <v>276</v>
      </c>
      <c r="G62" s="51" t="s">
        <v>277</v>
      </c>
      <c r="H62" s="50" t="s">
        <v>370</v>
      </c>
      <c r="I62" s="50" t="s">
        <v>371</v>
      </c>
      <c r="J62" s="51" t="s">
        <v>372</v>
      </c>
      <c r="K62" s="50" t="s">
        <v>2366</v>
      </c>
      <c r="L62" s="51" t="s">
        <v>2367</v>
      </c>
      <c r="M62" s="48" t="s">
        <v>434</v>
      </c>
      <c r="N62" s="50" t="s">
        <v>283</v>
      </c>
      <c r="O62" s="50" t="s">
        <v>284</v>
      </c>
      <c r="P62" s="51" t="s">
        <v>375</v>
      </c>
      <c r="Q62" s="51" t="s">
        <v>376</v>
      </c>
      <c r="R62" s="50" t="s">
        <v>287</v>
      </c>
      <c r="S62" s="50" t="s">
        <v>69</v>
      </c>
      <c r="T62" s="97" t="s">
        <v>15</v>
      </c>
      <c r="U62" s="48" t="s">
        <v>33</v>
      </c>
      <c r="V62" s="97" t="s">
        <v>44</v>
      </c>
      <c r="W62" s="97" t="s">
        <v>15</v>
      </c>
      <c r="X62" s="48" t="s">
        <v>33</v>
      </c>
      <c r="Y62" s="97" t="s">
        <v>44</v>
      </c>
      <c r="Z62" s="97" t="s">
        <v>15</v>
      </c>
      <c r="AA62" s="44" t="s">
        <v>36</v>
      </c>
      <c r="AB62" s="97" t="s">
        <v>67</v>
      </c>
      <c r="AC62" s="97"/>
      <c r="AD62" s="44" t="s">
        <v>36</v>
      </c>
      <c r="AE62" s="97" t="s">
        <v>67</v>
      </c>
      <c r="AF62" s="97"/>
      <c r="AG62" s="44" t="s">
        <v>36</v>
      </c>
      <c r="AH62" s="97" t="s">
        <v>67</v>
      </c>
      <c r="AI62" s="97"/>
      <c r="AJ62" s="44" t="s">
        <v>36</v>
      </c>
      <c r="AK62" s="97" t="s">
        <v>67</v>
      </c>
      <c r="AL62" s="97"/>
      <c r="AM62" s="50">
        <f t="shared" si="1"/>
        <v>2</v>
      </c>
      <c r="AN62" s="50" t="str">
        <f t="shared" si="2"/>
        <v>Not Started</v>
      </c>
      <c r="AO62" s="98"/>
      <c r="AP62" s="95" t="s">
        <v>3814</v>
      </c>
      <c r="AQ62" s="99" t="str">
        <f>'00_Employees'!B62</f>
        <v/>
      </c>
    </row>
    <row r="63" ht="42.0" customHeight="1">
      <c r="A63" s="39">
        <v>61.0</v>
      </c>
      <c r="B63" s="39">
        <v>198.0</v>
      </c>
      <c r="C63" s="39" t="s">
        <v>90</v>
      </c>
      <c r="D63" s="40" t="s">
        <v>91</v>
      </c>
      <c r="E63" s="31" t="s">
        <v>69</v>
      </c>
      <c r="F63" s="29" t="s">
        <v>276</v>
      </c>
      <c r="G63" s="40" t="s">
        <v>277</v>
      </c>
      <c r="H63" s="39" t="s">
        <v>1761</v>
      </c>
      <c r="I63" s="39" t="s">
        <v>1762</v>
      </c>
      <c r="J63" s="40" t="s">
        <v>1763</v>
      </c>
      <c r="K63" s="39" t="s">
        <v>2377</v>
      </c>
      <c r="L63" s="40" t="s">
        <v>2378</v>
      </c>
      <c r="M63" s="48" t="s">
        <v>613</v>
      </c>
      <c r="N63" s="39" t="s">
        <v>283</v>
      </c>
      <c r="O63" s="39" t="s">
        <v>284</v>
      </c>
      <c r="P63" s="40" t="s">
        <v>1766</v>
      </c>
      <c r="Q63" s="40" t="s">
        <v>1767</v>
      </c>
      <c r="R63" s="39" t="s">
        <v>287</v>
      </c>
      <c r="S63" s="39" t="s">
        <v>69</v>
      </c>
      <c r="T63" s="97" t="s">
        <v>15</v>
      </c>
      <c r="U63" s="48" t="s">
        <v>33</v>
      </c>
      <c r="V63" s="97" t="s">
        <v>44</v>
      </c>
      <c r="W63" s="97" t="s">
        <v>15</v>
      </c>
      <c r="X63" s="48" t="s">
        <v>33</v>
      </c>
      <c r="Y63" s="97" t="s">
        <v>44</v>
      </c>
      <c r="Z63" s="97" t="s">
        <v>15</v>
      </c>
      <c r="AA63" s="44" t="s">
        <v>36</v>
      </c>
      <c r="AB63" s="97" t="s">
        <v>67</v>
      </c>
      <c r="AC63" s="97"/>
      <c r="AD63" s="48" t="s">
        <v>33</v>
      </c>
      <c r="AE63" s="97" t="s">
        <v>44</v>
      </c>
      <c r="AF63" s="97" t="s">
        <v>15</v>
      </c>
      <c r="AG63" s="44" t="s">
        <v>36</v>
      </c>
      <c r="AH63" s="97" t="s">
        <v>67</v>
      </c>
      <c r="AI63" s="97"/>
      <c r="AJ63" s="44" t="s">
        <v>36</v>
      </c>
      <c r="AK63" s="97" t="s">
        <v>67</v>
      </c>
      <c r="AL63" s="97"/>
      <c r="AM63" s="39">
        <f t="shared" si="1"/>
        <v>3</v>
      </c>
      <c r="AN63" s="39" t="str">
        <f t="shared" si="2"/>
        <v>Not Started</v>
      </c>
      <c r="AO63" s="98"/>
      <c r="AP63" s="95" t="s">
        <v>3814</v>
      </c>
      <c r="AQ63" s="99" t="str">
        <f>'00_Employees'!B63</f>
        <v/>
      </c>
    </row>
    <row r="64" ht="42.0" customHeight="1">
      <c r="A64" s="50">
        <v>62.0</v>
      </c>
      <c r="B64" s="50">
        <v>199.0</v>
      </c>
      <c r="C64" s="50" t="s">
        <v>90</v>
      </c>
      <c r="D64" s="51" t="s">
        <v>91</v>
      </c>
      <c r="E64" s="28" t="s">
        <v>48</v>
      </c>
      <c r="F64" s="29" t="s">
        <v>276</v>
      </c>
      <c r="G64" s="51" t="s">
        <v>277</v>
      </c>
      <c r="H64" s="50" t="s">
        <v>1761</v>
      </c>
      <c r="I64" s="50" t="s">
        <v>1762</v>
      </c>
      <c r="J64" s="51" t="s">
        <v>1763</v>
      </c>
      <c r="K64" s="50" t="s">
        <v>1764</v>
      </c>
      <c r="L64" s="51" t="s">
        <v>1765</v>
      </c>
      <c r="M64" s="52" t="s">
        <v>211</v>
      </c>
      <c r="N64" s="50" t="s">
        <v>283</v>
      </c>
      <c r="O64" s="50" t="s">
        <v>284</v>
      </c>
      <c r="P64" s="51" t="s">
        <v>1766</v>
      </c>
      <c r="Q64" s="51" t="s">
        <v>1767</v>
      </c>
      <c r="R64" s="50" t="s">
        <v>287</v>
      </c>
      <c r="S64" s="50" t="s">
        <v>218</v>
      </c>
      <c r="T64" s="97" t="s">
        <v>15</v>
      </c>
      <c r="U64" s="48" t="s">
        <v>33</v>
      </c>
      <c r="V64" s="97" t="s">
        <v>44</v>
      </c>
      <c r="W64" s="97" t="s">
        <v>15</v>
      </c>
      <c r="X64" s="48" t="s">
        <v>33</v>
      </c>
      <c r="Y64" s="97" t="s">
        <v>44</v>
      </c>
      <c r="Z64" s="97" t="s">
        <v>15</v>
      </c>
      <c r="AA64" s="44" t="s">
        <v>36</v>
      </c>
      <c r="AB64" s="97" t="s">
        <v>67</v>
      </c>
      <c r="AC64" s="97"/>
      <c r="AD64" s="48" t="s">
        <v>33</v>
      </c>
      <c r="AE64" s="97" t="s">
        <v>44</v>
      </c>
      <c r="AF64" s="97" t="s">
        <v>15</v>
      </c>
      <c r="AG64" s="44" t="s">
        <v>36</v>
      </c>
      <c r="AH64" s="97" t="s">
        <v>67</v>
      </c>
      <c r="AI64" s="97"/>
      <c r="AJ64" s="44" t="s">
        <v>36</v>
      </c>
      <c r="AK64" s="97" t="s">
        <v>67</v>
      </c>
      <c r="AL64" s="97"/>
      <c r="AM64" s="50">
        <f t="shared" si="1"/>
        <v>3</v>
      </c>
      <c r="AN64" s="50" t="str">
        <f t="shared" si="2"/>
        <v>Not Started</v>
      </c>
      <c r="AO64" s="98"/>
      <c r="AP64" s="95" t="s">
        <v>3814</v>
      </c>
      <c r="AQ64" s="99" t="str">
        <f>'00_Employees'!B64</f>
        <v/>
      </c>
    </row>
    <row r="65" ht="42.0" customHeight="1">
      <c r="A65" s="39">
        <v>63.0</v>
      </c>
      <c r="B65" s="39">
        <v>200.0</v>
      </c>
      <c r="C65" s="39" t="s">
        <v>90</v>
      </c>
      <c r="D65" s="40" t="s">
        <v>91</v>
      </c>
      <c r="E65" s="28" t="s">
        <v>48</v>
      </c>
      <c r="F65" s="29" t="s">
        <v>276</v>
      </c>
      <c r="G65" s="40" t="s">
        <v>277</v>
      </c>
      <c r="H65" s="39" t="s">
        <v>1761</v>
      </c>
      <c r="I65" s="39" t="s">
        <v>1762</v>
      </c>
      <c r="J65" s="40" t="s">
        <v>1763</v>
      </c>
      <c r="K65" s="39" t="s">
        <v>1779</v>
      </c>
      <c r="L65" s="40" t="s">
        <v>1780</v>
      </c>
      <c r="M65" s="48" t="s">
        <v>613</v>
      </c>
      <c r="N65" s="39" t="s">
        <v>283</v>
      </c>
      <c r="O65" s="39" t="s">
        <v>284</v>
      </c>
      <c r="P65" s="40" t="s">
        <v>1766</v>
      </c>
      <c r="Q65" s="40" t="s">
        <v>1767</v>
      </c>
      <c r="R65" s="39" t="s">
        <v>287</v>
      </c>
      <c r="S65" s="39" t="s">
        <v>614</v>
      </c>
      <c r="T65" s="97" t="s">
        <v>15</v>
      </c>
      <c r="U65" s="44" t="s">
        <v>36</v>
      </c>
      <c r="V65" s="97" t="s">
        <v>67</v>
      </c>
      <c r="W65" s="97"/>
      <c r="X65" s="48" t="s">
        <v>33</v>
      </c>
      <c r="Y65" s="97" t="s">
        <v>44</v>
      </c>
      <c r="Z65" s="97" t="s">
        <v>15</v>
      </c>
      <c r="AA65" s="44" t="s">
        <v>36</v>
      </c>
      <c r="AB65" s="97" t="s">
        <v>67</v>
      </c>
      <c r="AC65" s="97"/>
      <c r="AD65" s="48" t="s">
        <v>33</v>
      </c>
      <c r="AE65" s="97" t="s">
        <v>44</v>
      </c>
      <c r="AF65" s="97" t="s">
        <v>15</v>
      </c>
      <c r="AG65" s="44" t="s">
        <v>36</v>
      </c>
      <c r="AH65" s="97" t="s">
        <v>67</v>
      </c>
      <c r="AI65" s="97"/>
      <c r="AJ65" s="44" t="s">
        <v>36</v>
      </c>
      <c r="AK65" s="97" t="s">
        <v>67</v>
      </c>
      <c r="AL65" s="97"/>
      <c r="AM65" s="39">
        <f t="shared" si="1"/>
        <v>2</v>
      </c>
      <c r="AN65" s="39" t="str">
        <f t="shared" si="2"/>
        <v>Not Started</v>
      </c>
      <c r="AO65" s="98"/>
      <c r="AP65" s="95" t="s">
        <v>3814</v>
      </c>
      <c r="AQ65" s="99" t="str">
        <f>'00_Employees'!B65</f>
        <v/>
      </c>
    </row>
    <row r="66" ht="42.0" customHeight="1">
      <c r="A66" s="50">
        <v>64.0</v>
      </c>
      <c r="B66" s="50">
        <v>201.0</v>
      </c>
      <c r="C66" s="50" t="s">
        <v>90</v>
      </c>
      <c r="D66" s="51" t="s">
        <v>91</v>
      </c>
      <c r="E66" s="28" t="s">
        <v>48</v>
      </c>
      <c r="F66" s="29" t="s">
        <v>276</v>
      </c>
      <c r="G66" s="51" t="s">
        <v>277</v>
      </c>
      <c r="H66" s="50" t="s">
        <v>379</v>
      </c>
      <c r="I66" s="50" t="s">
        <v>380</v>
      </c>
      <c r="J66" s="51" t="s">
        <v>381</v>
      </c>
      <c r="K66" s="50" t="s">
        <v>1791</v>
      </c>
      <c r="L66" s="51" t="s">
        <v>1792</v>
      </c>
      <c r="M66" s="52" t="s">
        <v>211</v>
      </c>
      <c r="N66" s="50" t="s">
        <v>384</v>
      </c>
      <c r="O66" s="50" t="s">
        <v>284</v>
      </c>
      <c r="P66" s="51" t="s">
        <v>385</v>
      </c>
      <c r="Q66" s="51" t="s">
        <v>386</v>
      </c>
      <c r="R66" s="50" t="s">
        <v>287</v>
      </c>
      <c r="S66" s="50" t="s">
        <v>53</v>
      </c>
      <c r="T66" s="97" t="s">
        <v>15</v>
      </c>
      <c r="U66" s="44" t="s">
        <v>36</v>
      </c>
      <c r="V66" s="97" t="s">
        <v>67</v>
      </c>
      <c r="W66" s="97"/>
      <c r="X66" s="48" t="s">
        <v>33</v>
      </c>
      <c r="Y66" s="97" t="s">
        <v>44</v>
      </c>
      <c r="Z66" s="97" t="s">
        <v>15</v>
      </c>
      <c r="AA66" s="48" t="s">
        <v>33</v>
      </c>
      <c r="AB66" s="97" t="s">
        <v>44</v>
      </c>
      <c r="AC66" s="97" t="s">
        <v>15</v>
      </c>
      <c r="AD66" s="44" t="s">
        <v>36</v>
      </c>
      <c r="AE66" s="97" t="s">
        <v>67</v>
      </c>
      <c r="AF66" s="97"/>
      <c r="AG66" s="44" t="s">
        <v>36</v>
      </c>
      <c r="AH66" s="97" t="s">
        <v>67</v>
      </c>
      <c r="AI66" s="97"/>
      <c r="AJ66" s="44" t="s">
        <v>36</v>
      </c>
      <c r="AK66" s="97" t="s">
        <v>67</v>
      </c>
      <c r="AL66" s="97"/>
      <c r="AM66" s="50">
        <f t="shared" si="1"/>
        <v>2</v>
      </c>
      <c r="AN66" s="50" t="str">
        <f t="shared" si="2"/>
        <v>Not Started</v>
      </c>
      <c r="AO66" s="98"/>
      <c r="AP66" s="95" t="s">
        <v>3814</v>
      </c>
      <c r="AQ66" s="99" t="str">
        <f>'00_Employees'!B66</f>
        <v/>
      </c>
    </row>
    <row r="67" ht="42.0" customHeight="1">
      <c r="A67" s="39">
        <v>65.0</v>
      </c>
      <c r="B67" s="39">
        <v>202.0</v>
      </c>
      <c r="C67" s="39" t="s">
        <v>90</v>
      </c>
      <c r="D67" s="40" t="s">
        <v>91</v>
      </c>
      <c r="E67" s="28" t="s">
        <v>48</v>
      </c>
      <c r="F67" s="29" t="s">
        <v>276</v>
      </c>
      <c r="G67" s="40" t="s">
        <v>277</v>
      </c>
      <c r="H67" s="39" t="s">
        <v>379</v>
      </c>
      <c r="I67" s="39" t="s">
        <v>380</v>
      </c>
      <c r="J67" s="40" t="s">
        <v>381</v>
      </c>
      <c r="K67" s="39" t="s">
        <v>1801</v>
      </c>
      <c r="L67" s="40" t="s">
        <v>1802</v>
      </c>
      <c r="M67" s="52" t="s">
        <v>211</v>
      </c>
      <c r="N67" s="39" t="s">
        <v>384</v>
      </c>
      <c r="O67" s="39" t="s">
        <v>284</v>
      </c>
      <c r="P67" s="40" t="s">
        <v>385</v>
      </c>
      <c r="Q67" s="40" t="s">
        <v>386</v>
      </c>
      <c r="R67" s="39" t="s">
        <v>287</v>
      </c>
      <c r="S67" s="39" t="s">
        <v>56</v>
      </c>
      <c r="T67" s="97" t="s">
        <v>15</v>
      </c>
      <c r="U67" s="44" t="s">
        <v>36</v>
      </c>
      <c r="V67" s="97" t="s">
        <v>67</v>
      </c>
      <c r="W67" s="97"/>
      <c r="X67" s="48" t="s">
        <v>33</v>
      </c>
      <c r="Y67" s="97" t="s">
        <v>44</v>
      </c>
      <c r="Z67" s="97" t="s">
        <v>15</v>
      </c>
      <c r="AA67" s="48" t="s">
        <v>33</v>
      </c>
      <c r="AB67" s="97" t="s">
        <v>44</v>
      </c>
      <c r="AC67" s="97" t="s">
        <v>15</v>
      </c>
      <c r="AD67" s="48" t="s">
        <v>33</v>
      </c>
      <c r="AE67" s="97" t="s">
        <v>44</v>
      </c>
      <c r="AF67" s="97" t="s">
        <v>15</v>
      </c>
      <c r="AG67" s="44" t="s">
        <v>36</v>
      </c>
      <c r="AH67" s="97" t="s">
        <v>67</v>
      </c>
      <c r="AI67" s="97"/>
      <c r="AJ67" s="44" t="s">
        <v>36</v>
      </c>
      <c r="AK67" s="97" t="s">
        <v>67</v>
      </c>
      <c r="AL67" s="97"/>
      <c r="AM67" s="39">
        <f t="shared" si="1"/>
        <v>3</v>
      </c>
      <c r="AN67" s="39" t="str">
        <f t="shared" si="2"/>
        <v>Not Started</v>
      </c>
      <c r="AO67" s="98"/>
      <c r="AP67" s="95" t="s">
        <v>3814</v>
      </c>
      <c r="AQ67" s="99" t="str">
        <f>'00_Employees'!B67</f>
        <v/>
      </c>
    </row>
    <row r="68" ht="42.0" customHeight="1">
      <c r="A68" s="50">
        <v>66.0</v>
      </c>
      <c r="B68" s="50">
        <v>203.0</v>
      </c>
      <c r="C68" s="50" t="s">
        <v>90</v>
      </c>
      <c r="D68" s="51" t="s">
        <v>91</v>
      </c>
      <c r="E68" s="29" t="s">
        <v>41</v>
      </c>
      <c r="F68" s="29" t="s">
        <v>276</v>
      </c>
      <c r="G68" s="51" t="s">
        <v>277</v>
      </c>
      <c r="H68" s="50" t="s">
        <v>379</v>
      </c>
      <c r="I68" s="50" t="s">
        <v>380</v>
      </c>
      <c r="J68" s="51" t="s">
        <v>381</v>
      </c>
      <c r="K68" s="50" t="s">
        <v>382</v>
      </c>
      <c r="L68" s="51" t="s">
        <v>383</v>
      </c>
      <c r="M68" s="52" t="s">
        <v>211</v>
      </c>
      <c r="N68" s="50" t="s">
        <v>384</v>
      </c>
      <c r="O68" s="50" t="s">
        <v>284</v>
      </c>
      <c r="P68" s="51" t="s">
        <v>385</v>
      </c>
      <c r="Q68" s="51" t="s">
        <v>386</v>
      </c>
      <c r="R68" s="50" t="s">
        <v>287</v>
      </c>
      <c r="S68" s="50" t="s">
        <v>206</v>
      </c>
      <c r="T68" s="97" t="s">
        <v>15</v>
      </c>
      <c r="U68" s="48" t="s">
        <v>33</v>
      </c>
      <c r="V68" s="97" t="s">
        <v>44</v>
      </c>
      <c r="W68" s="97" t="s">
        <v>15</v>
      </c>
      <c r="X68" s="44" t="s">
        <v>36</v>
      </c>
      <c r="Y68" s="97" t="s">
        <v>67</v>
      </c>
      <c r="Z68" s="97"/>
      <c r="AA68" s="44" t="s">
        <v>36</v>
      </c>
      <c r="AB68" s="97" t="s">
        <v>67</v>
      </c>
      <c r="AC68" s="97"/>
      <c r="AD68" s="48" t="s">
        <v>33</v>
      </c>
      <c r="AE68" s="97" t="s">
        <v>44</v>
      </c>
      <c r="AF68" s="97" t="s">
        <v>15</v>
      </c>
      <c r="AG68" s="44" t="s">
        <v>36</v>
      </c>
      <c r="AH68" s="97" t="s">
        <v>67</v>
      </c>
      <c r="AI68" s="97"/>
      <c r="AJ68" s="44" t="s">
        <v>36</v>
      </c>
      <c r="AK68" s="97" t="s">
        <v>67</v>
      </c>
      <c r="AL68" s="97"/>
      <c r="AM68" s="50">
        <f t="shared" si="1"/>
        <v>2</v>
      </c>
      <c r="AN68" s="50" t="str">
        <f t="shared" si="2"/>
        <v>Not Started</v>
      </c>
      <c r="AO68" s="98"/>
      <c r="AP68" s="95" t="s">
        <v>3814</v>
      </c>
      <c r="AQ68" s="99" t="str">
        <f>'00_Employees'!B68</f>
        <v/>
      </c>
    </row>
    <row r="69" ht="42.0" customHeight="1">
      <c r="A69" s="39">
        <v>67.0</v>
      </c>
      <c r="B69" s="39">
        <v>204.0</v>
      </c>
      <c r="C69" s="39" t="s">
        <v>90</v>
      </c>
      <c r="D69" s="40" t="s">
        <v>91</v>
      </c>
      <c r="E69" s="31" t="s">
        <v>69</v>
      </c>
      <c r="F69" s="29" t="s">
        <v>276</v>
      </c>
      <c r="G69" s="40" t="s">
        <v>277</v>
      </c>
      <c r="H69" s="39" t="s">
        <v>379</v>
      </c>
      <c r="I69" s="39" t="s">
        <v>380</v>
      </c>
      <c r="J69" s="40" t="s">
        <v>381</v>
      </c>
      <c r="K69" s="39" t="s">
        <v>2415</v>
      </c>
      <c r="L69" s="40" t="s">
        <v>2416</v>
      </c>
      <c r="M69" s="48" t="s">
        <v>434</v>
      </c>
      <c r="N69" s="39" t="s">
        <v>384</v>
      </c>
      <c r="O69" s="39" t="s">
        <v>284</v>
      </c>
      <c r="P69" s="40" t="s">
        <v>385</v>
      </c>
      <c r="Q69" s="40" t="s">
        <v>386</v>
      </c>
      <c r="R69" s="39" t="s">
        <v>287</v>
      </c>
      <c r="S69" s="39" t="s">
        <v>69</v>
      </c>
      <c r="T69" s="97" t="s">
        <v>15</v>
      </c>
      <c r="U69" s="48" t="s">
        <v>33</v>
      </c>
      <c r="V69" s="97" t="s">
        <v>44</v>
      </c>
      <c r="W69" s="97" t="s">
        <v>15</v>
      </c>
      <c r="X69" s="48" t="s">
        <v>33</v>
      </c>
      <c r="Y69" s="97" t="s">
        <v>44</v>
      </c>
      <c r="Z69" s="97" t="s">
        <v>15</v>
      </c>
      <c r="AA69" s="44" t="s">
        <v>36</v>
      </c>
      <c r="AB69" s="97" t="s">
        <v>67</v>
      </c>
      <c r="AC69" s="97"/>
      <c r="AD69" s="48" t="s">
        <v>33</v>
      </c>
      <c r="AE69" s="97" t="s">
        <v>44</v>
      </c>
      <c r="AF69" s="97" t="s">
        <v>15</v>
      </c>
      <c r="AG69" s="44" t="s">
        <v>36</v>
      </c>
      <c r="AH69" s="97" t="s">
        <v>67</v>
      </c>
      <c r="AI69" s="97"/>
      <c r="AJ69" s="44" t="s">
        <v>36</v>
      </c>
      <c r="AK69" s="97" t="s">
        <v>67</v>
      </c>
      <c r="AL69" s="97"/>
      <c r="AM69" s="39">
        <f t="shared" si="1"/>
        <v>3</v>
      </c>
      <c r="AN69" s="39" t="str">
        <f t="shared" si="2"/>
        <v>Not Started</v>
      </c>
      <c r="AO69" s="98"/>
      <c r="AP69" s="95" t="s">
        <v>3814</v>
      </c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69"/>
  <mergeCells count="1">
    <mergeCell ref="A1:AP1"/>
  </mergeCells>
  <conditionalFormatting sqref="V3:V69">
    <cfRule type="expression" dxfId="4" priority="1">
      <formula>V3="Done"</formula>
    </cfRule>
  </conditionalFormatting>
  <conditionalFormatting sqref="V3:V69">
    <cfRule type="expression" dxfId="5" priority="2">
      <formula>V3="In Progress"</formula>
    </cfRule>
  </conditionalFormatting>
  <conditionalFormatting sqref="V3:V69">
    <cfRule type="expression" dxfId="6" priority="3">
      <formula>V3="Blocked"</formula>
    </cfRule>
  </conditionalFormatting>
  <conditionalFormatting sqref="V3:V69">
    <cfRule type="expression" dxfId="7" priority="4">
      <formula>V3="Deferred"</formula>
    </cfRule>
  </conditionalFormatting>
  <conditionalFormatting sqref="V3:V69">
    <cfRule type="expression" dxfId="8" priority="5">
      <formula>V3="N/A"</formula>
    </cfRule>
  </conditionalFormatting>
  <conditionalFormatting sqref="V3:V69">
    <cfRule type="expression" dxfId="9" priority="6">
      <formula>V3="Not Started"</formula>
    </cfRule>
  </conditionalFormatting>
  <conditionalFormatting sqref="Y3:Y69">
    <cfRule type="expression" dxfId="4" priority="7">
      <formula>Y3="Done"</formula>
    </cfRule>
  </conditionalFormatting>
  <conditionalFormatting sqref="Y3:Y69">
    <cfRule type="expression" dxfId="5" priority="8">
      <formula>Y3="In Progress"</formula>
    </cfRule>
  </conditionalFormatting>
  <conditionalFormatting sqref="Y3:Y69">
    <cfRule type="expression" dxfId="6" priority="9">
      <formula>Y3="Blocked"</formula>
    </cfRule>
  </conditionalFormatting>
  <conditionalFormatting sqref="Y3:Y69">
    <cfRule type="expression" dxfId="7" priority="10">
      <formula>Y3="Deferred"</formula>
    </cfRule>
  </conditionalFormatting>
  <conditionalFormatting sqref="Y3:Y69">
    <cfRule type="expression" dxfId="8" priority="11">
      <formula>Y3="N/A"</formula>
    </cfRule>
  </conditionalFormatting>
  <conditionalFormatting sqref="Y3:Y69">
    <cfRule type="expression" dxfId="9" priority="12">
      <formula>Y3="Not Started"</formula>
    </cfRule>
  </conditionalFormatting>
  <conditionalFormatting sqref="AB3:AB69">
    <cfRule type="expression" dxfId="4" priority="13">
      <formula>AB3="Done"</formula>
    </cfRule>
  </conditionalFormatting>
  <conditionalFormatting sqref="AB3:AB69">
    <cfRule type="expression" dxfId="5" priority="14">
      <formula>AB3="In Progress"</formula>
    </cfRule>
  </conditionalFormatting>
  <conditionalFormatting sqref="AB3:AB69">
    <cfRule type="expression" dxfId="6" priority="15">
      <formula>AB3="Blocked"</formula>
    </cfRule>
  </conditionalFormatting>
  <conditionalFormatting sqref="AB3:AB69">
    <cfRule type="expression" dxfId="7" priority="16">
      <formula>AB3="Deferred"</formula>
    </cfRule>
  </conditionalFormatting>
  <conditionalFormatting sqref="AB3:AB69">
    <cfRule type="expression" dxfId="8" priority="17">
      <formula>AB3="N/A"</formula>
    </cfRule>
  </conditionalFormatting>
  <conditionalFormatting sqref="AB3:AB69">
    <cfRule type="expression" dxfId="9" priority="18">
      <formula>AB3="Not Started"</formula>
    </cfRule>
  </conditionalFormatting>
  <conditionalFormatting sqref="AE3:AE69">
    <cfRule type="expression" dxfId="4" priority="19">
      <formula>AE3="Done"</formula>
    </cfRule>
  </conditionalFormatting>
  <conditionalFormatting sqref="AE3:AE69">
    <cfRule type="expression" dxfId="5" priority="20">
      <formula>AE3="In Progress"</formula>
    </cfRule>
  </conditionalFormatting>
  <conditionalFormatting sqref="AE3:AE69">
    <cfRule type="expression" dxfId="6" priority="21">
      <formula>AE3="Blocked"</formula>
    </cfRule>
  </conditionalFormatting>
  <conditionalFormatting sqref="AE3:AE69">
    <cfRule type="expression" dxfId="7" priority="22">
      <formula>AE3="Deferred"</formula>
    </cfRule>
  </conditionalFormatting>
  <conditionalFormatting sqref="AE3:AE69">
    <cfRule type="expression" dxfId="8" priority="23">
      <formula>AE3="N/A"</formula>
    </cfRule>
  </conditionalFormatting>
  <conditionalFormatting sqref="AE3:AE69">
    <cfRule type="expression" dxfId="9" priority="24">
      <formula>AE3="Not Started"</formula>
    </cfRule>
  </conditionalFormatting>
  <conditionalFormatting sqref="AH3:AH69">
    <cfRule type="expression" dxfId="4" priority="25">
      <formula>AH3="Done"</formula>
    </cfRule>
  </conditionalFormatting>
  <conditionalFormatting sqref="AH3:AH69">
    <cfRule type="expression" dxfId="5" priority="26">
      <formula>AH3="In Progress"</formula>
    </cfRule>
  </conditionalFormatting>
  <conditionalFormatting sqref="AH3:AH69">
    <cfRule type="expression" dxfId="6" priority="27">
      <formula>AH3="Blocked"</formula>
    </cfRule>
  </conditionalFormatting>
  <conditionalFormatting sqref="AH3:AH69">
    <cfRule type="expression" dxfId="7" priority="28">
      <formula>AH3="Deferred"</formula>
    </cfRule>
  </conditionalFormatting>
  <conditionalFormatting sqref="AH3:AH69">
    <cfRule type="expression" dxfId="8" priority="29">
      <formula>AH3="N/A"</formula>
    </cfRule>
  </conditionalFormatting>
  <conditionalFormatting sqref="AH3:AH69">
    <cfRule type="expression" dxfId="9" priority="30">
      <formula>AH3="Not Started"</formula>
    </cfRule>
  </conditionalFormatting>
  <conditionalFormatting sqref="AK3:AK69">
    <cfRule type="expression" dxfId="4" priority="31">
      <formula>AK3="Done"</formula>
    </cfRule>
  </conditionalFormatting>
  <conditionalFormatting sqref="AK3:AK69">
    <cfRule type="expression" dxfId="5" priority="32">
      <formula>AK3="In Progress"</formula>
    </cfRule>
  </conditionalFormatting>
  <conditionalFormatting sqref="AK3:AK69">
    <cfRule type="expression" dxfId="6" priority="33">
      <formula>AK3="Blocked"</formula>
    </cfRule>
  </conditionalFormatting>
  <conditionalFormatting sqref="AK3:AK69">
    <cfRule type="expression" dxfId="7" priority="34">
      <formula>AK3="Deferred"</formula>
    </cfRule>
  </conditionalFormatting>
  <conditionalFormatting sqref="AK3:AK69">
    <cfRule type="expression" dxfId="8" priority="35">
      <formula>AK3="N/A"</formula>
    </cfRule>
  </conditionalFormatting>
  <conditionalFormatting sqref="AK3:AK69">
    <cfRule type="expression" dxfId="9" priority="36">
      <formula>AK3="Not Started"</formula>
    </cfRule>
  </conditionalFormatting>
  <conditionalFormatting sqref="AN3:AN69">
    <cfRule type="expression" dxfId="4" priority="37">
      <formula>AN3="Done"</formula>
    </cfRule>
  </conditionalFormatting>
  <conditionalFormatting sqref="AN3:AN69">
    <cfRule type="expression" dxfId="5" priority="38">
      <formula>AN3="In Progress"</formula>
    </cfRule>
  </conditionalFormatting>
  <conditionalFormatting sqref="AN3:AN69">
    <cfRule type="expression" dxfId="6" priority="39">
      <formula>AN3="Blocked"</formula>
    </cfRule>
  </conditionalFormatting>
  <conditionalFormatting sqref="AN3:AN69">
    <cfRule type="expression" dxfId="7" priority="40">
      <formula>AN3="Deferred"</formula>
    </cfRule>
  </conditionalFormatting>
  <conditionalFormatting sqref="AN3:AN69">
    <cfRule type="expression" dxfId="8" priority="41">
      <formula>AN3="N/A"</formula>
    </cfRule>
  </conditionalFormatting>
  <conditionalFormatting sqref="AN3:AN69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69 W3:W69 Z3:Z69 AC3:AC69 AF3:AF69 AI3:AI69 AL3:AL69">
      <formula1>'00_Employees'!$B$3:$B$100</formula1>
    </dataValidation>
    <dataValidation type="list" allowBlank="1" sqref="V3:V69 Y3:Y69 AB3:AB69 AE3:AE69 AH3:AH69 AK3:AK69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3997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205.0</v>
      </c>
      <c r="C3" s="39" t="s">
        <v>93</v>
      </c>
      <c r="D3" s="40" t="s">
        <v>94</v>
      </c>
      <c r="E3" s="28" t="s">
        <v>48</v>
      </c>
      <c r="F3" s="30" t="s">
        <v>390</v>
      </c>
      <c r="G3" s="40" t="s">
        <v>391</v>
      </c>
      <c r="H3" s="39" t="s">
        <v>392</v>
      </c>
      <c r="I3" s="39" t="s">
        <v>393</v>
      </c>
      <c r="J3" s="40" t="s">
        <v>394</v>
      </c>
      <c r="K3" s="39" t="s">
        <v>1810</v>
      </c>
      <c r="L3" s="40" t="s">
        <v>1811</v>
      </c>
      <c r="M3" s="52" t="s">
        <v>211</v>
      </c>
      <c r="N3" s="39" t="s">
        <v>397</v>
      </c>
      <c r="O3" s="39" t="s">
        <v>398</v>
      </c>
      <c r="P3" s="40" t="s">
        <v>399</v>
      </c>
      <c r="Q3" s="40" t="s">
        <v>400</v>
      </c>
      <c r="R3" s="39" t="s">
        <v>287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35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35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206.0</v>
      </c>
      <c r="C4" s="50" t="s">
        <v>93</v>
      </c>
      <c r="D4" s="51" t="s">
        <v>94</v>
      </c>
      <c r="E4" s="28" t="s">
        <v>48</v>
      </c>
      <c r="F4" s="30" t="s">
        <v>390</v>
      </c>
      <c r="G4" s="51" t="s">
        <v>391</v>
      </c>
      <c r="H4" s="50" t="s">
        <v>392</v>
      </c>
      <c r="I4" s="50" t="s">
        <v>393</v>
      </c>
      <c r="J4" s="51" t="s">
        <v>394</v>
      </c>
      <c r="K4" s="50" t="s">
        <v>1812</v>
      </c>
      <c r="L4" s="51" t="s">
        <v>1813</v>
      </c>
      <c r="M4" s="52" t="s">
        <v>211</v>
      </c>
      <c r="N4" s="50" t="s">
        <v>397</v>
      </c>
      <c r="O4" s="50" t="s">
        <v>398</v>
      </c>
      <c r="P4" s="51" t="s">
        <v>399</v>
      </c>
      <c r="Q4" s="51" t="s">
        <v>400</v>
      </c>
      <c r="R4" s="50" t="s">
        <v>287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207.0</v>
      </c>
      <c r="C5" s="39" t="s">
        <v>93</v>
      </c>
      <c r="D5" s="40" t="s">
        <v>94</v>
      </c>
      <c r="E5" s="29" t="s">
        <v>41</v>
      </c>
      <c r="F5" s="30" t="s">
        <v>390</v>
      </c>
      <c r="G5" s="40" t="s">
        <v>391</v>
      </c>
      <c r="H5" s="39" t="s">
        <v>392</v>
      </c>
      <c r="I5" s="39" t="s">
        <v>393</v>
      </c>
      <c r="J5" s="40" t="s">
        <v>394</v>
      </c>
      <c r="K5" s="39" t="s">
        <v>395</v>
      </c>
      <c r="L5" s="40" t="s">
        <v>396</v>
      </c>
      <c r="M5" s="52" t="s">
        <v>211</v>
      </c>
      <c r="N5" s="39" t="s">
        <v>397</v>
      </c>
      <c r="O5" s="39" t="s">
        <v>398</v>
      </c>
      <c r="P5" s="40" t="s">
        <v>399</v>
      </c>
      <c r="Q5" s="40" t="s">
        <v>400</v>
      </c>
      <c r="R5" s="39" t="s">
        <v>287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208.0</v>
      </c>
      <c r="C6" s="50" t="s">
        <v>93</v>
      </c>
      <c r="D6" s="51" t="s">
        <v>94</v>
      </c>
      <c r="E6" s="31" t="s">
        <v>69</v>
      </c>
      <c r="F6" s="30" t="s">
        <v>390</v>
      </c>
      <c r="G6" s="51" t="s">
        <v>391</v>
      </c>
      <c r="H6" s="50" t="s">
        <v>392</v>
      </c>
      <c r="I6" s="50" t="s">
        <v>393</v>
      </c>
      <c r="J6" s="51" t="s">
        <v>394</v>
      </c>
      <c r="K6" s="50" t="s">
        <v>2448</v>
      </c>
      <c r="L6" s="51" t="s">
        <v>2449</v>
      </c>
      <c r="M6" s="48" t="s">
        <v>434</v>
      </c>
      <c r="N6" s="50" t="s">
        <v>397</v>
      </c>
      <c r="O6" s="50" t="s">
        <v>398</v>
      </c>
      <c r="P6" s="51" t="s">
        <v>399</v>
      </c>
      <c r="Q6" s="51" t="s">
        <v>400</v>
      </c>
      <c r="R6" s="50" t="s">
        <v>287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209.0</v>
      </c>
      <c r="C7" s="39" t="s">
        <v>93</v>
      </c>
      <c r="D7" s="40" t="s">
        <v>94</v>
      </c>
      <c r="E7" s="31" t="s">
        <v>69</v>
      </c>
      <c r="F7" s="30" t="s">
        <v>390</v>
      </c>
      <c r="G7" s="40" t="s">
        <v>391</v>
      </c>
      <c r="H7" s="39" t="s">
        <v>1823</v>
      </c>
      <c r="I7" s="39" t="s">
        <v>1824</v>
      </c>
      <c r="J7" s="40" t="s">
        <v>1825</v>
      </c>
      <c r="K7" s="39" t="s">
        <v>2461</v>
      </c>
      <c r="L7" s="40" t="s">
        <v>2462</v>
      </c>
      <c r="M7" s="48" t="s">
        <v>613</v>
      </c>
      <c r="N7" s="39" t="s">
        <v>397</v>
      </c>
      <c r="O7" s="39" t="s">
        <v>398</v>
      </c>
      <c r="P7" s="40" t="s">
        <v>1828</v>
      </c>
      <c r="Q7" s="40" t="s">
        <v>1829</v>
      </c>
      <c r="R7" s="39" t="s">
        <v>287</v>
      </c>
      <c r="S7" s="39" t="s">
        <v>69</v>
      </c>
      <c r="T7" s="97" t="s">
        <v>15</v>
      </c>
      <c r="U7" s="48" t="s">
        <v>33</v>
      </c>
      <c r="V7" s="97" t="s">
        <v>44</v>
      </c>
      <c r="W7" s="97" t="s">
        <v>15</v>
      </c>
      <c r="X7" s="48" t="s">
        <v>33</v>
      </c>
      <c r="Y7" s="97" t="s">
        <v>44</v>
      </c>
      <c r="Z7" s="97" t="s">
        <v>15</v>
      </c>
      <c r="AA7" s="44" t="s">
        <v>36</v>
      </c>
      <c r="AB7" s="97" t="s">
        <v>67</v>
      </c>
      <c r="AC7" s="97"/>
      <c r="AD7" s="48" t="s">
        <v>33</v>
      </c>
      <c r="AE7" s="97" t="s">
        <v>44</v>
      </c>
      <c r="AF7" s="97" t="s">
        <v>15</v>
      </c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3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210.0</v>
      </c>
      <c r="C8" s="50" t="s">
        <v>93</v>
      </c>
      <c r="D8" s="51" t="s">
        <v>94</v>
      </c>
      <c r="E8" s="28" t="s">
        <v>48</v>
      </c>
      <c r="F8" s="30" t="s">
        <v>390</v>
      </c>
      <c r="G8" s="51" t="s">
        <v>391</v>
      </c>
      <c r="H8" s="50" t="s">
        <v>1823</v>
      </c>
      <c r="I8" s="50" t="s">
        <v>1824</v>
      </c>
      <c r="J8" s="51" t="s">
        <v>1825</v>
      </c>
      <c r="K8" s="50" t="s">
        <v>1826</v>
      </c>
      <c r="L8" s="51" t="s">
        <v>1827</v>
      </c>
      <c r="M8" s="52" t="s">
        <v>211</v>
      </c>
      <c r="N8" s="50" t="s">
        <v>397</v>
      </c>
      <c r="O8" s="50" t="s">
        <v>398</v>
      </c>
      <c r="P8" s="51" t="s">
        <v>1828</v>
      </c>
      <c r="Q8" s="51" t="s">
        <v>1829</v>
      </c>
      <c r="R8" s="50" t="s">
        <v>287</v>
      </c>
      <c r="S8" s="50" t="s">
        <v>218</v>
      </c>
      <c r="T8" s="97" t="s">
        <v>15</v>
      </c>
      <c r="U8" s="48" t="s">
        <v>33</v>
      </c>
      <c r="V8" s="97" t="s">
        <v>44</v>
      </c>
      <c r="W8" s="97" t="s">
        <v>15</v>
      </c>
      <c r="X8" s="48" t="s">
        <v>33</v>
      </c>
      <c r="Y8" s="97" t="s">
        <v>44</v>
      </c>
      <c r="Z8" s="97" t="s">
        <v>15</v>
      </c>
      <c r="AA8" s="44" t="s">
        <v>36</v>
      </c>
      <c r="AB8" s="97" t="s">
        <v>67</v>
      </c>
      <c r="AC8" s="97"/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211.0</v>
      </c>
      <c r="C9" s="39" t="s">
        <v>93</v>
      </c>
      <c r="D9" s="40" t="s">
        <v>94</v>
      </c>
      <c r="E9" s="28" t="s">
        <v>48</v>
      </c>
      <c r="F9" s="30" t="s">
        <v>390</v>
      </c>
      <c r="G9" s="40" t="s">
        <v>391</v>
      </c>
      <c r="H9" s="39" t="s">
        <v>1823</v>
      </c>
      <c r="I9" s="39" t="s">
        <v>1824</v>
      </c>
      <c r="J9" s="40" t="s">
        <v>1825</v>
      </c>
      <c r="K9" s="39" t="s">
        <v>1838</v>
      </c>
      <c r="L9" s="40" t="s">
        <v>1839</v>
      </c>
      <c r="M9" s="48" t="s">
        <v>613</v>
      </c>
      <c r="N9" s="39" t="s">
        <v>397</v>
      </c>
      <c r="O9" s="39" t="s">
        <v>398</v>
      </c>
      <c r="P9" s="40" t="s">
        <v>1828</v>
      </c>
      <c r="Q9" s="40" t="s">
        <v>1829</v>
      </c>
      <c r="R9" s="39" t="s">
        <v>287</v>
      </c>
      <c r="S9" s="39" t="s">
        <v>614</v>
      </c>
      <c r="T9" s="97" t="s">
        <v>15</v>
      </c>
      <c r="U9" s="44" t="s">
        <v>36</v>
      </c>
      <c r="V9" s="97" t="s">
        <v>67</v>
      </c>
      <c r="W9" s="97"/>
      <c r="X9" s="48" t="s">
        <v>33</v>
      </c>
      <c r="Y9" s="97" t="s">
        <v>44</v>
      </c>
      <c r="Z9" s="97" t="s">
        <v>15</v>
      </c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212.0</v>
      </c>
      <c r="C10" s="50" t="s">
        <v>93</v>
      </c>
      <c r="D10" s="51" t="s">
        <v>94</v>
      </c>
      <c r="E10" s="28" t="s">
        <v>48</v>
      </c>
      <c r="F10" s="30" t="s">
        <v>390</v>
      </c>
      <c r="G10" s="51" t="s">
        <v>391</v>
      </c>
      <c r="H10" s="50" t="s">
        <v>403</v>
      </c>
      <c r="I10" s="50" t="s">
        <v>404</v>
      </c>
      <c r="J10" s="51" t="s">
        <v>405</v>
      </c>
      <c r="K10" s="50" t="s">
        <v>1848</v>
      </c>
      <c r="L10" s="51" t="s">
        <v>1849</v>
      </c>
      <c r="M10" s="52" t="s">
        <v>211</v>
      </c>
      <c r="N10" s="50" t="s">
        <v>397</v>
      </c>
      <c r="O10" s="50" t="s">
        <v>398</v>
      </c>
      <c r="P10" s="51" t="s">
        <v>408</v>
      </c>
      <c r="Q10" s="51" t="s">
        <v>409</v>
      </c>
      <c r="R10" s="50" t="s">
        <v>287</v>
      </c>
      <c r="S10" s="50" t="s">
        <v>53</v>
      </c>
      <c r="T10" s="97" t="s">
        <v>15</v>
      </c>
      <c r="U10" s="44" t="s">
        <v>36</v>
      </c>
      <c r="V10" s="97" t="s">
        <v>67</v>
      </c>
      <c r="W10" s="97"/>
      <c r="X10" s="48" t="s">
        <v>33</v>
      </c>
      <c r="Y10" s="97" t="s">
        <v>44</v>
      </c>
      <c r="Z10" s="97" t="s">
        <v>15</v>
      </c>
      <c r="AA10" s="48" t="s">
        <v>33</v>
      </c>
      <c r="AB10" s="97" t="s">
        <v>44</v>
      </c>
      <c r="AC10" s="97" t="s">
        <v>15</v>
      </c>
      <c r="AD10" s="44" t="s">
        <v>36</v>
      </c>
      <c r="AE10" s="97" t="s">
        <v>67</v>
      </c>
      <c r="AF10" s="97"/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2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213.0</v>
      </c>
      <c r="C11" s="39" t="s">
        <v>93</v>
      </c>
      <c r="D11" s="40" t="s">
        <v>94</v>
      </c>
      <c r="E11" s="28" t="s">
        <v>48</v>
      </c>
      <c r="F11" s="30" t="s">
        <v>390</v>
      </c>
      <c r="G11" s="40" t="s">
        <v>391</v>
      </c>
      <c r="H11" s="39" t="s">
        <v>403</v>
      </c>
      <c r="I11" s="39" t="s">
        <v>404</v>
      </c>
      <c r="J11" s="40" t="s">
        <v>405</v>
      </c>
      <c r="K11" s="39" t="s">
        <v>1858</v>
      </c>
      <c r="L11" s="40" t="s">
        <v>1859</v>
      </c>
      <c r="M11" s="52" t="s">
        <v>211</v>
      </c>
      <c r="N11" s="39" t="s">
        <v>397</v>
      </c>
      <c r="O11" s="39" t="s">
        <v>398</v>
      </c>
      <c r="P11" s="40" t="s">
        <v>408</v>
      </c>
      <c r="Q11" s="40" t="s">
        <v>409</v>
      </c>
      <c r="R11" s="39" t="s">
        <v>287</v>
      </c>
      <c r="S11" s="39" t="s">
        <v>56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214.0</v>
      </c>
      <c r="C12" s="50" t="s">
        <v>93</v>
      </c>
      <c r="D12" s="51" t="s">
        <v>94</v>
      </c>
      <c r="E12" s="29" t="s">
        <v>41</v>
      </c>
      <c r="F12" s="30" t="s">
        <v>390</v>
      </c>
      <c r="G12" s="51" t="s">
        <v>391</v>
      </c>
      <c r="H12" s="50" t="s">
        <v>403</v>
      </c>
      <c r="I12" s="50" t="s">
        <v>404</v>
      </c>
      <c r="J12" s="51" t="s">
        <v>405</v>
      </c>
      <c r="K12" s="50" t="s">
        <v>406</v>
      </c>
      <c r="L12" s="51" t="s">
        <v>407</v>
      </c>
      <c r="M12" s="52" t="s">
        <v>211</v>
      </c>
      <c r="N12" s="50" t="s">
        <v>397</v>
      </c>
      <c r="O12" s="50" t="s">
        <v>398</v>
      </c>
      <c r="P12" s="51" t="s">
        <v>408</v>
      </c>
      <c r="Q12" s="51" t="s">
        <v>409</v>
      </c>
      <c r="R12" s="50" t="s">
        <v>287</v>
      </c>
      <c r="S12" s="50" t="s">
        <v>206</v>
      </c>
      <c r="T12" s="97" t="s">
        <v>15</v>
      </c>
      <c r="U12" s="48" t="s">
        <v>33</v>
      </c>
      <c r="V12" s="97" t="s">
        <v>44</v>
      </c>
      <c r="W12" s="97" t="s">
        <v>15</v>
      </c>
      <c r="X12" s="44" t="s">
        <v>36</v>
      </c>
      <c r="Y12" s="97" t="s">
        <v>67</v>
      </c>
      <c r="Z12" s="97"/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215.0</v>
      </c>
      <c r="C13" s="39" t="s">
        <v>93</v>
      </c>
      <c r="D13" s="40" t="s">
        <v>94</v>
      </c>
      <c r="E13" s="31" t="s">
        <v>69</v>
      </c>
      <c r="F13" s="30" t="s">
        <v>390</v>
      </c>
      <c r="G13" s="40" t="s">
        <v>391</v>
      </c>
      <c r="H13" s="39" t="s">
        <v>403</v>
      </c>
      <c r="I13" s="39" t="s">
        <v>404</v>
      </c>
      <c r="J13" s="40" t="s">
        <v>405</v>
      </c>
      <c r="K13" s="39" t="s">
        <v>2505</v>
      </c>
      <c r="L13" s="40" t="s">
        <v>2506</v>
      </c>
      <c r="M13" s="48" t="s">
        <v>434</v>
      </c>
      <c r="N13" s="39" t="s">
        <v>397</v>
      </c>
      <c r="O13" s="39" t="s">
        <v>398</v>
      </c>
      <c r="P13" s="40" t="s">
        <v>408</v>
      </c>
      <c r="Q13" s="40" t="s">
        <v>409</v>
      </c>
      <c r="R13" s="39" t="s">
        <v>287</v>
      </c>
      <c r="S13" s="39" t="s">
        <v>69</v>
      </c>
      <c r="T13" s="97" t="s">
        <v>15</v>
      </c>
      <c r="U13" s="48" t="s">
        <v>33</v>
      </c>
      <c r="V13" s="97" t="s">
        <v>44</v>
      </c>
      <c r="W13" s="97" t="s">
        <v>15</v>
      </c>
      <c r="X13" s="48" t="s">
        <v>33</v>
      </c>
      <c r="Y13" s="97" t="s">
        <v>44</v>
      </c>
      <c r="Z13" s="97" t="s">
        <v>15</v>
      </c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216.0</v>
      </c>
      <c r="C14" s="50" t="s">
        <v>93</v>
      </c>
      <c r="D14" s="51" t="s">
        <v>94</v>
      </c>
      <c r="E14" s="31" t="s">
        <v>69</v>
      </c>
      <c r="F14" s="30" t="s">
        <v>390</v>
      </c>
      <c r="G14" s="51" t="s">
        <v>391</v>
      </c>
      <c r="H14" s="50" t="s">
        <v>1868</v>
      </c>
      <c r="I14" s="50" t="s">
        <v>1869</v>
      </c>
      <c r="J14" s="51" t="s">
        <v>1870</v>
      </c>
      <c r="K14" s="50" t="s">
        <v>2509</v>
      </c>
      <c r="L14" s="51" t="s">
        <v>2510</v>
      </c>
      <c r="M14" s="48" t="s">
        <v>613</v>
      </c>
      <c r="N14" s="50" t="s">
        <v>419</v>
      </c>
      <c r="O14" s="50" t="s">
        <v>398</v>
      </c>
      <c r="P14" s="51" t="s">
        <v>1873</v>
      </c>
      <c r="Q14" s="51" t="s">
        <v>1874</v>
      </c>
      <c r="R14" s="50" t="s">
        <v>287</v>
      </c>
      <c r="S14" s="50" t="s">
        <v>69</v>
      </c>
      <c r="T14" s="97" t="s">
        <v>15</v>
      </c>
      <c r="U14" s="48" t="s">
        <v>33</v>
      </c>
      <c r="V14" s="97" t="s">
        <v>44</v>
      </c>
      <c r="W14" s="97" t="s">
        <v>15</v>
      </c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217.0</v>
      </c>
      <c r="C15" s="39" t="s">
        <v>93</v>
      </c>
      <c r="D15" s="40" t="s">
        <v>94</v>
      </c>
      <c r="E15" s="28" t="s">
        <v>48</v>
      </c>
      <c r="F15" s="30" t="s">
        <v>390</v>
      </c>
      <c r="G15" s="40" t="s">
        <v>391</v>
      </c>
      <c r="H15" s="39" t="s">
        <v>1868</v>
      </c>
      <c r="I15" s="39" t="s">
        <v>1869</v>
      </c>
      <c r="J15" s="40" t="s">
        <v>1870</v>
      </c>
      <c r="K15" s="39" t="s">
        <v>1871</v>
      </c>
      <c r="L15" s="40" t="s">
        <v>1872</v>
      </c>
      <c r="M15" s="52" t="s">
        <v>211</v>
      </c>
      <c r="N15" s="39" t="s">
        <v>419</v>
      </c>
      <c r="O15" s="39" t="s">
        <v>398</v>
      </c>
      <c r="P15" s="40" t="s">
        <v>1873</v>
      </c>
      <c r="Q15" s="40" t="s">
        <v>1874</v>
      </c>
      <c r="R15" s="39" t="s">
        <v>287</v>
      </c>
      <c r="S15" s="39" t="s">
        <v>218</v>
      </c>
      <c r="T15" s="97" t="s">
        <v>15</v>
      </c>
      <c r="U15" s="48" t="s">
        <v>33</v>
      </c>
      <c r="V15" s="97" t="s">
        <v>44</v>
      </c>
      <c r="W15" s="97" t="s">
        <v>15</v>
      </c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218.0</v>
      </c>
      <c r="C16" s="50" t="s">
        <v>93</v>
      </c>
      <c r="D16" s="51" t="s">
        <v>94</v>
      </c>
      <c r="E16" s="28" t="s">
        <v>48</v>
      </c>
      <c r="F16" s="30" t="s">
        <v>390</v>
      </c>
      <c r="G16" s="51" t="s">
        <v>391</v>
      </c>
      <c r="H16" s="50" t="s">
        <v>1868</v>
      </c>
      <c r="I16" s="50" t="s">
        <v>1869</v>
      </c>
      <c r="J16" s="51" t="s">
        <v>1870</v>
      </c>
      <c r="K16" s="50" t="s">
        <v>1877</v>
      </c>
      <c r="L16" s="51" t="s">
        <v>1878</v>
      </c>
      <c r="M16" s="48" t="s">
        <v>613</v>
      </c>
      <c r="N16" s="50" t="s">
        <v>419</v>
      </c>
      <c r="O16" s="50" t="s">
        <v>398</v>
      </c>
      <c r="P16" s="51" t="s">
        <v>1873</v>
      </c>
      <c r="Q16" s="51" t="s">
        <v>1874</v>
      </c>
      <c r="R16" s="50" t="s">
        <v>287</v>
      </c>
      <c r="S16" s="50" t="s">
        <v>614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2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219.0</v>
      </c>
      <c r="C17" s="39" t="s">
        <v>93</v>
      </c>
      <c r="D17" s="40" t="s">
        <v>94</v>
      </c>
      <c r="E17" s="31" t="s">
        <v>69</v>
      </c>
      <c r="F17" s="30" t="s">
        <v>390</v>
      </c>
      <c r="G17" s="40" t="s">
        <v>391</v>
      </c>
      <c r="H17" s="39" t="s">
        <v>1879</v>
      </c>
      <c r="I17" s="39" t="s">
        <v>1880</v>
      </c>
      <c r="J17" s="40" t="s">
        <v>1881</v>
      </c>
      <c r="K17" s="39" t="s">
        <v>2528</v>
      </c>
      <c r="L17" s="40" t="s">
        <v>2529</v>
      </c>
      <c r="M17" s="48" t="s">
        <v>613</v>
      </c>
      <c r="N17" s="39" t="s">
        <v>419</v>
      </c>
      <c r="O17" s="39" t="s">
        <v>398</v>
      </c>
      <c r="P17" s="40" t="s">
        <v>1884</v>
      </c>
      <c r="Q17" s="40" t="s">
        <v>1885</v>
      </c>
      <c r="R17" s="39" t="s">
        <v>287</v>
      </c>
      <c r="S17" s="39" t="s">
        <v>69</v>
      </c>
      <c r="T17" s="97" t="s">
        <v>15</v>
      </c>
      <c r="U17" s="48" t="s">
        <v>33</v>
      </c>
      <c r="V17" s="97" t="s">
        <v>44</v>
      </c>
      <c r="W17" s="97" t="s">
        <v>15</v>
      </c>
      <c r="X17" s="48" t="s">
        <v>33</v>
      </c>
      <c r="Y17" s="97" t="s">
        <v>44</v>
      </c>
      <c r="Z17" s="97" t="s">
        <v>15</v>
      </c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3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220.0</v>
      </c>
      <c r="C18" s="50" t="s">
        <v>93</v>
      </c>
      <c r="D18" s="51" t="s">
        <v>94</v>
      </c>
      <c r="E18" s="28" t="s">
        <v>48</v>
      </c>
      <c r="F18" s="30" t="s">
        <v>390</v>
      </c>
      <c r="G18" s="51" t="s">
        <v>391</v>
      </c>
      <c r="H18" s="50" t="s">
        <v>1879</v>
      </c>
      <c r="I18" s="50" t="s">
        <v>1880</v>
      </c>
      <c r="J18" s="51" t="s">
        <v>1881</v>
      </c>
      <c r="K18" s="50" t="s">
        <v>1882</v>
      </c>
      <c r="L18" s="51" t="s">
        <v>1883</v>
      </c>
      <c r="M18" s="52" t="s">
        <v>211</v>
      </c>
      <c r="N18" s="50" t="s">
        <v>419</v>
      </c>
      <c r="O18" s="50" t="s">
        <v>398</v>
      </c>
      <c r="P18" s="51" t="s">
        <v>1884</v>
      </c>
      <c r="Q18" s="51" t="s">
        <v>1885</v>
      </c>
      <c r="R18" s="50" t="s">
        <v>287</v>
      </c>
      <c r="S18" s="50" t="s">
        <v>218</v>
      </c>
      <c r="T18" s="97" t="s">
        <v>15</v>
      </c>
      <c r="U18" s="48" t="s">
        <v>33</v>
      </c>
      <c r="V18" s="97" t="s">
        <v>44</v>
      </c>
      <c r="W18" s="97" t="s">
        <v>15</v>
      </c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221.0</v>
      </c>
      <c r="C19" s="39" t="s">
        <v>93</v>
      </c>
      <c r="D19" s="40" t="s">
        <v>94</v>
      </c>
      <c r="E19" s="28" t="s">
        <v>48</v>
      </c>
      <c r="F19" s="30" t="s">
        <v>390</v>
      </c>
      <c r="G19" s="40" t="s">
        <v>391</v>
      </c>
      <c r="H19" s="39" t="s">
        <v>1879</v>
      </c>
      <c r="I19" s="39" t="s">
        <v>1880</v>
      </c>
      <c r="J19" s="40" t="s">
        <v>1881</v>
      </c>
      <c r="K19" s="39" t="s">
        <v>1886</v>
      </c>
      <c r="L19" s="40" t="s">
        <v>1878</v>
      </c>
      <c r="M19" s="48" t="s">
        <v>613</v>
      </c>
      <c r="N19" s="39" t="s">
        <v>419</v>
      </c>
      <c r="O19" s="39" t="s">
        <v>398</v>
      </c>
      <c r="P19" s="40" t="s">
        <v>1884</v>
      </c>
      <c r="Q19" s="40" t="s">
        <v>1885</v>
      </c>
      <c r="R19" s="39" t="s">
        <v>287</v>
      </c>
      <c r="S19" s="39" t="s">
        <v>614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222.0</v>
      </c>
      <c r="C20" s="50" t="s">
        <v>93</v>
      </c>
      <c r="D20" s="51" t="s">
        <v>94</v>
      </c>
      <c r="E20" s="28" t="s">
        <v>48</v>
      </c>
      <c r="F20" s="30" t="s">
        <v>390</v>
      </c>
      <c r="G20" s="51" t="s">
        <v>391</v>
      </c>
      <c r="H20" s="50" t="s">
        <v>413</v>
      </c>
      <c r="I20" s="50" t="s">
        <v>415</v>
      </c>
      <c r="J20" s="51" t="s">
        <v>416</v>
      </c>
      <c r="K20" s="50" t="s">
        <v>1887</v>
      </c>
      <c r="L20" s="51" t="s">
        <v>1888</v>
      </c>
      <c r="M20" s="52" t="s">
        <v>211</v>
      </c>
      <c r="N20" s="50" t="s">
        <v>419</v>
      </c>
      <c r="O20" s="50" t="s">
        <v>398</v>
      </c>
      <c r="P20" s="51" t="s">
        <v>420</v>
      </c>
      <c r="Q20" s="51" t="s">
        <v>421</v>
      </c>
      <c r="R20" s="50" t="s">
        <v>287</v>
      </c>
      <c r="S20" s="50" t="s">
        <v>56</v>
      </c>
      <c r="T20" s="97" t="s">
        <v>15</v>
      </c>
      <c r="U20" s="44" t="s">
        <v>36</v>
      </c>
      <c r="V20" s="97" t="s">
        <v>67</v>
      </c>
      <c r="W20" s="97"/>
      <c r="X20" s="48" t="s">
        <v>33</v>
      </c>
      <c r="Y20" s="97" t="s">
        <v>44</v>
      </c>
      <c r="Z20" s="97" t="s">
        <v>15</v>
      </c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2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223.0</v>
      </c>
      <c r="C21" s="39" t="s">
        <v>93</v>
      </c>
      <c r="D21" s="40" t="s">
        <v>94</v>
      </c>
      <c r="E21" s="29" t="s">
        <v>41</v>
      </c>
      <c r="F21" s="30" t="s">
        <v>390</v>
      </c>
      <c r="G21" s="40" t="s">
        <v>391</v>
      </c>
      <c r="H21" s="39" t="s">
        <v>413</v>
      </c>
      <c r="I21" s="39" t="s">
        <v>415</v>
      </c>
      <c r="J21" s="40" t="s">
        <v>416</v>
      </c>
      <c r="K21" s="39" t="s">
        <v>417</v>
      </c>
      <c r="L21" s="40" t="s">
        <v>418</v>
      </c>
      <c r="M21" s="52" t="s">
        <v>211</v>
      </c>
      <c r="N21" s="39" t="s">
        <v>419</v>
      </c>
      <c r="O21" s="39" t="s">
        <v>398</v>
      </c>
      <c r="P21" s="40" t="s">
        <v>420</v>
      </c>
      <c r="Q21" s="40" t="s">
        <v>421</v>
      </c>
      <c r="R21" s="39" t="s">
        <v>287</v>
      </c>
      <c r="S21" s="39" t="s">
        <v>206</v>
      </c>
      <c r="T21" s="97" t="s">
        <v>15</v>
      </c>
      <c r="U21" s="48" t="s">
        <v>33</v>
      </c>
      <c r="V21" s="97" t="s">
        <v>44</v>
      </c>
      <c r="W21" s="97" t="s">
        <v>15</v>
      </c>
      <c r="X21" s="44" t="s">
        <v>36</v>
      </c>
      <c r="Y21" s="97" t="s">
        <v>67</v>
      </c>
      <c r="Z21" s="97"/>
      <c r="AA21" s="44" t="s">
        <v>36</v>
      </c>
      <c r="AB21" s="97" t="s">
        <v>67</v>
      </c>
      <c r="AC21" s="97"/>
      <c r="AD21" s="44" t="s">
        <v>36</v>
      </c>
      <c r="AE21" s="97" t="s">
        <v>67</v>
      </c>
      <c r="AF21" s="97"/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1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224.0</v>
      </c>
      <c r="C22" s="50" t="s">
        <v>93</v>
      </c>
      <c r="D22" s="51" t="s">
        <v>94</v>
      </c>
      <c r="E22" s="31" t="s">
        <v>69</v>
      </c>
      <c r="F22" s="30" t="s">
        <v>390</v>
      </c>
      <c r="G22" s="51" t="s">
        <v>391</v>
      </c>
      <c r="H22" s="50" t="s">
        <v>413</v>
      </c>
      <c r="I22" s="50" t="s">
        <v>415</v>
      </c>
      <c r="J22" s="51" t="s">
        <v>416</v>
      </c>
      <c r="K22" s="50" t="s">
        <v>2549</v>
      </c>
      <c r="L22" s="51" t="s">
        <v>2550</v>
      </c>
      <c r="M22" s="48" t="s">
        <v>434</v>
      </c>
      <c r="N22" s="50" t="s">
        <v>419</v>
      </c>
      <c r="O22" s="50" t="s">
        <v>398</v>
      </c>
      <c r="P22" s="51" t="s">
        <v>420</v>
      </c>
      <c r="Q22" s="51" t="s">
        <v>421</v>
      </c>
      <c r="R22" s="50" t="s">
        <v>287</v>
      </c>
      <c r="S22" s="50" t="s">
        <v>69</v>
      </c>
      <c r="T22" s="97" t="s">
        <v>15</v>
      </c>
      <c r="U22" s="48" t="s">
        <v>33</v>
      </c>
      <c r="V22" s="97" t="s">
        <v>44</v>
      </c>
      <c r="W22" s="97" t="s">
        <v>15</v>
      </c>
      <c r="X22" s="48" t="s">
        <v>33</v>
      </c>
      <c r="Y22" s="97" t="s">
        <v>44</v>
      </c>
      <c r="Z22" s="97" t="s">
        <v>15</v>
      </c>
      <c r="AA22" s="44" t="s">
        <v>36</v>
      </c>
      <c r="AB22" s="97" t="s">
        <v>67</v>
      </c>
      <c r="AC22" s="97"/>
      <c r="AD22" s="44" t="s">
        <v>36</v>
      </c>
      <c r="AE22" s="97" t="s">
        <v>67</v>
      </c>
      <c r="AF22" s="97"/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2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225.0</v>
      </c>
      <c r="C23" s="39" t="s">
        <v>93</v>
      </c>
      <c r="D23" s="40" t="s">
        <v>94</v>
      </c>
      <c r="E23" s="31" t="s">
        <v>69</v>
      </c>
      <c r="F23" s="30" t="s">
        <v>390</v>
      </c>
      <c r="G23" s="40" t="s">
        <v>391</v>
      </c>
      <c r="H23" s="39" t="s">
        <v>1891</v>
      </c>
      <c r="I23" s="39" t="s">
        <v>1892</v>
      </c>
      <c r="J23" s="40" t="s">
        <v>1893</v>
      </c>
      <c r="K23" s="39" t="s">
        <v>2555</v>
      </c>
      <c r="L23" s="40" t="s">
        <v>2556</v>
      </c>
      <c r="M23" s="48" t="s">
        <v>613</v>
      </c>
      <c r="N23" s="39" t="s">
        <v>397</v>
      </c>
      <c r="O23" s="39" t="s">
        <v>398</v>
      </c>
      <c r="P23" s="40" t="s">
        <v>1896</v>
      </c>
      <c r="Q23" s="40" t="s">
        <v>1897</v>
      </c>
      <c r="R23" s="39" t="s">
        <v>287</v>
      </c>
      <c r="S23" s="39" t="s">
        <v>69</v>
      </c>
      <c r="T23" s="97" t="s">
        <v>15</v>
      </c>
      <c r="U23" s="48" t="s">
        <v>33</v>
      </c>
      <c r="V23" s="97" t="s">
        <v>44</v>
      </c>
      <c r="W23" s="97" t="s">
        <v>15</v>
      </c>
      <c r="X23" s="48" t="s">
        <v>33</v>
      </c>
      <c r="Y23" s="97" t="s">
        <v>44</v>
      </c>
      <c r="Z23" s="97" t="s">
        <v>15</v>
      </c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3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226.0</v>
      </c>
      <c r="C24" s="50" t="s">
        <v>93</v>
      </c>
      <c r="D24" s="51" t="s">
        <v>94</v>
      </c>
      <c r="E24" s="28" t="s">
        <v>48</v>
      </c>
      <c r="F24" s="30" t="s">
        <v>390</v>
      </c>
      <c r="G24" s="51" t="s">
        <v>391</v>
      </c>
      <c r="H24" s="50" t="s">
        <v>1891</v>
      </c>
      <c r="I24" s="50" t="s">
        <v>1892</v>
      </c>
      <c r="J24" s="51" t="s">
        <v>1893</v>
      </c>
      <c r="K24" s="50" t="s">
        <v>1894</v>
      </c>
      <c r="L24" s="51" t="s">
        <v>1895</v>
      </c>
      <c r="M24" s="52" t="s">
        <v>211</v>
      </c>
      <c r="N24" s="50" t="s">
        <v>397</v>
      </c>
      <c r="O24" s="50" t="s">
        <v>398</v>
      </c>
      <c r="P24" s="51" t="s">
        <v>1896</v>
      </c>
      <c r="Q24" s="51" t="s">
        <v>1897</v>
      </c>
      <c r="R24" s="50" t="s">
        <v>287</v>
      </c>
      <c r="S24" s="50" t="s">
        <v>218</v>
      </c>
      <c r="T24" s="97" t="s">
        <v>15</v>
      </c>
      <c r="U24" s="48" t="s">
        <v>33</v>
      </c>
      <c r="V24" s="97" t="s">
        <v>44</v>
      </c>
      <c r="W24" s="97" t="s">
        <v>15</v>
      </c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227.0</v>
      </c>
      <c r="C25" s="39" t="s">
        <v>93</v>
      </c>
      <c r="D25" s="40" t="s">
        <v>94</v>
      </c>
      <c r="E25" s="28" t="s">
        <v>48</v>
      </c>
      <c r="F25" s="30" t="s">
        <v>390</v>
      </c>
      <c r="G25" s="40" t="s">
        <v>391</v>
      </c>
      <c r="H25" s="39" t="s">
        <v>1891</v>
      </c>
      <c r="I25" s="39" t="s">
        <v>1892</v>
      </c>
      <c r="J25" s="40" t="s">
        <v>1893</v>
      </c>
      <c r="K25" s="39" t="s">
        <v>1899</v>
      </c>
      <c r="L25" s="40" t="s">
        <v>1878</v>
      </c>
      <c r="M25" s="48" t="s">
        <v>613</v>
      </c>
      <c r="N25" s="39" t="s">
        <v>397</v>
      </c>
      <c r="O25" s="39" t="s">
        <v>398</v>
      </c>
      <c r="P25" s="40" t="s">
        <v>1896</v>
      </c>
      <c r="Q25" s="40" t="s">
        <v>1897</v>
      </c>
      <c r="R25" s="39" t="s">
        <v>287</v>
      </c>
      <c r="S25" s="39" t="s">
        <v>614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4" t="s">
        <v>36</v>
      </c>
      <c r="AB25" s="97" t="s">
        <v>67</v>
      </c>
      <c r="AC25" s="97"/>
      <c r="AD25" s="48" t="s">
        <v>33</v>
      </c>
      <c r="AE25" s="97" t="s">
        <v>44</v>
      </c>
      <c r="AF25" s="97" t="s">
        <v>15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2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228.0</v>
      </c>
      <c r="C26" s="50" t="s">
        <v>93</v>
      </c>
      <c r="D26" s="51" t="s">
        <v>94</v>
      </c>
      <c r="E26" s="31" t="s">
        <v>69</v>
      </c>
      <c r="F26" s="30" t="s">
        <v>390</v>
      </c>
      <c r="G26" s="51" t="s">
        <v>391</v>
      </c>
      <c r="H26" s="50" t="s">
        <v>1912</v>
      </c>
      <c r="I26" s="50" t="s">
        <v>1913</v>
      </c>
      <c r="J26" s="51" t="s">
        <v>1914</v>
      </c>
      <c r="K26" s="50" t="s">
        <v>2570</v>
      </c>
      <c r="L26" s="51" t="s">
        <v>2571</v>
      </c>
      <c r="M26" s="48" t="s">
        <v>613</v>
      </c>
      <c r="N26" s="50" t="s">
        <v>397</v>
      </c>
      <c r="O26" s="50" t="s">
        <v>398</v>
      </c>
      <c r="P26" s="51" t="s">
        <v>1916</v>
      </c>
      <c r="Q26" s="51" t="s">
        <v>1917</v>
      </c>
      <c r="R26" s="50" t="s">
        <v>287</v>
      </c>
      <c r="S26" s="50" t="s">
        <v>69</v>
      </c>
      <c r="T26" s="97" t="s">
        <v>15</v>
      </c>
      <c r="U26" s="48" t="s">
        <v>33</v>
      </c>
      <c r="V26" s="97" t="s">
        <v>44</v>
      </c>
      <c r="W26" s="97" t="s">
        <v>15</v>
      </c>
      <c r="X26" s="48" t="s">
        <v>33</v>
      </c>
      <c r="Y26" s="97" t="s">
        <v>44</v>
      </c>
      <c r="Z26" s="97" t="s">
        <v>15</v>
      </c>
      <c r="AA26" s="44" t="s">
        <v>36</v>
      </c>
      <c r="AB26" s="97" t="s">
        <v>67</v>
      </c>
      <c r="AC26" s="97"/>
      <c r="AD26" s="48" t="s">
        <v>33</v>
      </c>
      <c r="AE26" s="97" t="s">
        <v>44</v>
      </c>
      <c r="AF26" s="97" t="s">
        <v>15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3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229.0</v>
      </c>
      <c r="C27" s="39" t="s">
        <v>93</v>
      </c>
      <c r="D27" s="40" t="s">
        <v>94</v>
      </c>
      <c r="E27" s="28" t="s">
        <v>48</v>
      </c>
      <c r="F27" s="30" t="s">
        <v>390</v>
      </c>
      <c r="G27" s="40" t="s">
        <v>391</v>
      </c>
      <c r="H27" s="39" t="s">
        <v>1912</v>
      </c>
      <c r="I27" s="39" t="s">
        <v>1913</v>
      </c>
      <c r="J27" s="40" t="s">
        <v>1914</v>
      </c>
      <c r="K27" s="39" t="s">
        <v>1915</v>
      </c>
      <c r="L27" s="40" t="s">
        <v>1409</v>
      </c>
      <c r="M27" s="52" t="s">
        <v>211</v>
      </c>
      <c r="N27" s="39" t="s">
        <v>397</v>
      </c>
      <c r="O27" s="39" t="s">
        <v>398</v>
      </c>
      <c r="P27" s="40" t="s">
        <v>1916</v>
      </c>
      <c r="Q27" s="40" t="s">
        <v>1917</v>
      </c>
      <c r="R27" s="39" t="s">
        <v>287</v>
      </c>
      <c r="S27" s="39" t="s">
        <v>218</v>
      </c>
      <c r="T27" s="97" t="s">
        <v>15</v>
      </c>
      <c r="U27" s="48" t="s">
        <v>33</v>
      </c>
      <c r="V27" s="97" t="s">
        <v>44</v>
      </c>
      <c r="W27" s="97" t="s">
        <v>15</v>
      </c>
      <c r="X27" s="48" t="s">
        <v>33</v>
      </c>
      <c r="Y27" s="97" t="s">
        <v>44</v>
      </c>
      <c r="Z27" s="97" t="s">
        <v>15</v>
      </c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3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230.0</v>
      </c>
      <c r="C28" s="50" t="s">
        <v>93</v>
      </c>
      <c r="D28" s="51" t="s">
        <v>94</v>
      </c>
      <c r="E28" s="28" t="s">
        <v>48</v>
      </c>
      <c r="F28" s="30" t="s">
        <v>390</v>
      </c>
      <c r="G28" s="51" t="s">
        <v>391</v>
      </c>
      <c r="H28" s="50" t="s">
        <v>1912</v>
      </c>
      <c r="I28" s="50" t="s">
        <v>1913</v>
      </c>
      <c r="J28" s="51" t="s">
        <v>1914</v>
      </c>
      <c r="K28" s="50" t="s">
        <v>1921</v>
      </c>
      <c r="L28" s="51" t="s">
        <v>1878</v>
      </c>
      <c r="M28" s="48" t="s">
        <v>613</v>
      </c>
      <c r="N28" s="50" t="s">
        <v>397</v>
      </c>
      <c r="O28" s="50" t="s">
        <v>398</v>
      </c>
      <c r="P28" s="51" t="s">
        <v>1916</v>
      </c>
      <c r="Q28" s="51" t="s">
        <v>1917</v>
      </c>
      <c r="R28" s="50" t="s">
        <v>287</v>
      </c>
      <c r="S28" s="50" t="s">
        <v>614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4" t="s">
        <v>36</v>
      </c>
      <c r="AB28" s="97" t="s">
        <v>67</v>
      </c>
      <c r="AC28" s="97"/>
      <c r="AD28" s="48" t="s">
        <v>33</v>
      </c>
      <c r="AE28" s="97" t="s">
        <v>44</v>
      </c>
      <c r="AF28" s="97" t="s">
        <v>15</v>
      </c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2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231.0</v>
      </c>
      <c r="C29" s="39" t="s">
        <v>93</v>
      </c>
      <c r="D29" s="40" t="s">
        <v>94</v>
      </c>
      <c r="E29" s="28" t="s">
        <v>48</v>
      </c>
      <c r="F29" s="30" t="s">
        <v>390</v>
      </c>
      <c r="G29" s="40" t="s">
        <v>391</v>
      </c>
      <c r="H29" s="39" t="s">
        <v>424</v>
      </c>
      <c r="I29" s="39" t="s">
        <v>425</v>
      </c>
      <c r="J29" s="40" t="s">
        <v>426</v>
      </c>
      <c r="K29" s="39" t="s">
        <v>1926</v>
      </c>
      <c r="L29" s="40" t="s">
        <v>1927</v>
      </c>
      <c r="M29" s="52" t="s">
        <v>211</v>
      </c>
      <c r="N29" s="39" t="s">
        <v>429</v>
      </c>
      <c r="O29" s="39" t="s">
        <v>398</v>
      </c>
      <c r="P29" s="40" t="s">
        <v>430</v>
      </c>
      <c r="Q29" s="40" t="s">
        <v>431</v>
      </c>
      <c r="R29" s="39" t="s">
        <v>287</v>
      </c>
      <c r="S29" s="39" t="s">
        <v>56</v>
      </c>
      <c r="T29" s="97" t="s">
        <v>15</v>
      </c>
      <c r="U29" s="44" t="s">
        <v>36</v>
      </c>
      <c r="V29" s="97" t="s">
        <v>67</v>
      </c>
      <c r="W29" s="97"/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2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232.0</v>
      </c>
      <c r="C30" s="50" t="s">
        <v>93</v>
      </c>
      <c r="D30" s="51" t="s">
        <v>94</v>
      </c>
      <c r="E30" s="29" t="s">
        <v>41</v>
      </c>
      <c r="F30" s="30" t="s">
        <v>390</v>
      </c>
      <c r="G30" s="51" t="s">
        <v>391</v>
      </c>
      <c r="H30" s="50" t="s">
        <v>424</v>
      </c>
      <c r="I30" s="50" t="s">
        <v>425</v>
      </c>
      <c r="J30" s="51" t="s">
        <v>426</v>
      </c>
      <c r="K30" s="50" t="s">
        <v>427</v>
      </c>
      <c r="L30" s="51" t="s">
        <v>428</v>
      </c>
      <c r="M30" s="52" t="s">
        <v>211</v>
      </c>
      <c r="N30" s="50" t="s">
        <v>429</v>
      </c>
      <c r="O30" s="50" t="s">
        <v>398</v>
      </c>
      <c r="P30" s="51" t="s">
        <v>430</v>
      </c>
      <c r="Q30" s="51" t="s">
        <v>431</v>
      </c>
      <c r="R30" s="50" t="s">
        <v>287</v>
      </c>
      <c r="S30" s="50" t="s">
        <v>206</v>
      </c>
      <c r="T30" s="97" t="s">
        <v>15</v>
      </c>
      <c r="U30" s="48" t="s">
        <v>33</v>
      </c>
      <c r="V30" s="97" t="s">
        <v>44</v>
      </c>
      <c r="W30" s="97" t="s">
        <v>15</v>
      </c>
      <c r="X30" s="44" t="s">
        <v>36</v>
      </c>
      <c r="Y30" s="97" t="s">
        <v>67</v>
      </c>
      <c r="Z30" s="97"/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2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233.0</v>
      </c>
      <c r="C31" s="39" t="s">
        <v>93</v>
      </c>
      <c r="D31" s="40" t="s">
        <v>94</v>
      </c>
      <c r="E31" s="31" t="s">
        <v>69</v>
      </c>
      <c r="F31" s="30" t="s">
        <v>390</v>
      </c>
      <c r="G31" s="40" t="s">
        <v>391</v>
      </c>
      <c r="H31" s="39" t="s">
        <v>424</v>
      </c>
      <c r="I31" s="39" t="s">
        <v>425</v>
      </c>
      <c r="J31" s="40" t="s">
        <v>426</v>
      </c>
      <c r="K31" s="39" t="s">
        <v>2592</v>
      </c>
      <c r="L31" s="40" t="s">
        <v>2593</v>
      </c>
      <c r="M31" s="48" t="s">
        <v>434</v>
      </c>
      <c r="N31" s="39" t="s">
        <v>429</v>
      </c>
      <c r="O31" s="39" t="s">
        <v>398</v>
      </c>
      <c r="P31" s="40" t="s">
        <v>430</v>
      </c>
      <c r="Q31" s="40" t="s">
        <v>431</v>
      </c>
      <c r="R31" s="39" t="s">
        <v>287</v>
      </c>
      <c r="S31" s="39" t="s">
        <v>69</v>
      </c>
      <c r="T31" s="97" t="s">
        <v>15</v>
      </c>
      <c r="U31" s="48" t="s">
        <v>33</v>
      </c>
      <c r="V31" s="97" t="s">
        <v>44</v>
      </c>
      <c r="W31" s="97" t="s">
        <v>15</v>
      </c>
      <c r="X31" s="48" t="s">
        <v>33</v>
      </c>
      <c r="Y31" s="97" t="s">
        <v>44</v>
      </c>
      <c r="Z31" s="97" t="s">
        <v>15</v>
      </c>
      <c r="AA31" s="44" t="s">
        <v>36</v>
      </c>
      <c r="AB31" s="97" t="s">
        <v>67</v>
      </c>
      <c r="AC31" s="97"/>
      <c r="AD31" s="44" t="s">
        <v>36</v>
      </c>
      <c r="AE31" s="97" t="s">
        <v>67</v>
      </c>
      <c r="AF31" s="97"/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2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234.0</v>
      </c>
      <c r="C32" s="50" t="s">
        <v>93</v>
      </c>
      <c r="D32" s="51" t="s">
        <v>94</v>
      </c>
      <c r="E32" s="28" t="s">
        <v>48</v>
      </c>
      <c r="F32" s="30" t="s">
        <v>390</v>
      </c>
      <c r="G32" s="51" t="s">
        <v>391</v>
      </c>
      <c r="H32" s="50" t="s">
        <v>438</v>
      </c>
      <c r="I32" s="50" t="s">
        <v>439</v>
      </c>
      <c r="J32" s="51" t="s">
        <v>440</v>
      </c>
      <c r="K32" s="50" t="s">
        <v>1934</v>
      </c>
      <c r="L32" s="51" t="s">
        <v>1937</v>
      </c>
      <c r="M32" s="52" t="s">
        <v>211</v>
      </c>
      <c r="N32" s="50" t="s">
        <v>443</v>
      </c>
      <c r="O32" s="50" t="s">
        <v>398</v>
      </c>
      <c r="P32" s="51" t="s">
        <v>444</v>
      </c>
      <c r="Q32" s="51" t="s">
        <v>445</v>
      </c>
      <c r="R32" s="50" t="s">
        <v>287</v>
      </c>
      <c r="S32" s="50" t="s">
        <v>53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8" t="s">
        <v>33</v>
      </c>
      <c r="AB32" s="97" t="s">
        <v>44</v>
      </c>
      <c r="AC32" s="97" t="s">
        <v>15</v>
      </c>
      <c r="AD32" s="44" t="s">
        <v>36</v>
      </c>
      <c r="AE32" s="97" t="s">
        <v>67</v>
      </c>
      <c r="AF32" s="97"/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2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235.0</v>
      </c>
      <c r="C33" s="39" t="s">
        <v>93</v>
      </c>
      <c r="D33" s="40" t="s">
        <v>94</v>
      </c>
      <c r="E33" s="28" t="s">
        <v>48</v>
      </c>
      <c r="F33" s="30" t="s">
        <v>390</v>
      </c>
      <c r="G33" s="40" t="s">
        <v>391</v>
      </c>
      <c r="H33" s="39" t="s">
        <v>438</v>
      </c>
      <c r="I33" s="39" t="s">
        <v>439</v>
      </c>
      <c r="J33" s="40" t="s">
        <v>440</v>
      </c>
      <c r="K33" s="39" t="s">
        <v>1940</v>
      </c>
      <c r="L33" s="40" t="s">
        <v>1941</v>
      </c>
      <c r="M33" s="52" t="s">
        <v>211</v>
      </c>
      <c r="N33" s="39" t="s">
        <v>443</v>
      </c>
      <c r="O33" s="39" t="s">
        <v>398</v>
      </c>
      <c r="P33" s="40" t="s">
        <v>444</v>
      </c>
      <c r="Q33" s="40" t="s">
        <v>445</v>
      </c>
      <c r="R33" s="39" t="s">
        <v>287</v>
      </c>
      <c r="S33" s="39" t="s">
        <v>56</v>
      </c>
      <c r="T33" s="97" t="s">
        <v>15</v>
      </c>
      <c r="U33" s="44" t="s">
        <v>36</v>
      </c>
      <c r="V33" s="97" t="s">
        <v>67</v>
      </c>
      <c r="W33" s="97"/>
      <c r="X33" s="48" t="s">
        <v>33</v>
      </c>
      <c r="Y33" s="97" t="s">
        <v>44</v>
      </c>
      <c r="Z33" s="97" t="s">
        <v>15</v>
      </c>
      <c r="AA33" s="48" t="s">
        <v>33</v>
      </c>
      <c r="AB33" s="97" t="s">
        <v>44</v>
      </c>
      <c r="AC33" s="97" t="s">
        <v>15</v>
      </c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3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236.0</v>
      </c>
      <c r="C34" s="50" t="s">
        <v>93</v>
      </c>
      <c r="D34" s="51" t="s">
        <v>94</v>
      </c>
      <c r="E34" s="29" t="s">
        <v>41</v>
      </c>
      <c r="F34" s="30" t="s">
        <v>390</v>
      </c>
      <c r="G34" s="51" t="s">
        <v>391</v>
      </c>
      <c r="H34" s="50" t="s">
        <v>438</v>
      </c>
      <c r="I34" s="50" t="s">
        <v>439</v>
      </c>
      <c r="J34" s="51" t="s">
        <v>440</v>
      </c>
      <c r="K34" s="50" t="s">
        <v>441</v>
      </c>
      <c r="L34" s="51" t="s">
        <v>442</v>
      </c>
      <c r="M34" s="52" t="s">
        <v>211</v>
      </c>
      <c r="N34" s="50" t="s">
        <v>443</v>
      </c>
      <c r="O34" s="50" t="s">
        <v>398</v>
      </c>
      <c r="P34" s="51" t="s">
        <v>444</v>
      </c>
      <c r="Q34" s="51" t="s">
        <v>445</v>
      </c>
      <c r="R34" s="50" t="s">
        <v>287</v>
      </c>
      <c r="S34" s="50" t="s">
        <v>206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2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237.0</v>
      </c>
      <c r="C35" s="39" t="s">
        <v>93</v>
      </c>
      <c r="D35" s="40" t="s">
        <v>94</v>
      </c>
      <c r="E35" s="31" t="s">
        <v>69</v>
      </c>
      <c r="F35" s="30" t="s">
        <v>390</v>
      </c>
      <c r="G35" s="40" t="s">
        <v>391</v>
      </c>
      <c r="H35" s="39" t="s">
        <v>438</v>
      </c>
      <c r="I35" s="39" t="s">
        <v>439</v>
      </c>
      <c r="J35" s="40" t="s">
        <v>440</v>
      </c>
      <c r="K35" s="39" t="s">
        <v>2606</v>
      </c>
      <c r="L35" s="40" t="s">
        <v>2607</v>
      </c>
      <c r="M35" s="48" t="s">
        <v>434</v>
      </c>
      <c r="N35" s="39" t="s">
        <v>443</v>
      </c>
      <c r="O35" s="39" t="s">
        <v>398</v>
      </c>
      <c r="P35" s="40" t="s">
        <v>444</v>
      </c>
      <c r="Q35" s="40" t="s">
        <v>445</v>
      </c>
      <c r="R35" s="39" t="s">
        <v>287</v>
      </c>
      <c r="S35" s="39" t="s">
        <v>69</v>
      </c>
      <c r="T35" s="97" t="s">
        <v>15</v>
      </c>
      <c r="U35" s="48" t="s">
        <v>33</v>
      </c>
      <c r="V35" s="97" t="s">
        <v>44</v>
      </c>
      <c r="W35" s="97" t="s">
        <v>15</v>
      </c>
      <c r="X35" s="48" t="s">
        <v>33</v>
      </c>
      <c r="Y35" s="97" t="s">
        <v>44</v>
      </c>
      <c r="Z35" s="97" t="s">
        <v>15</v>
      </c>
      <c r="AA35" s="44" t="s">
        <v>36</v>
      </c>
      <c r="AB35" s="97" t="s">
        <v>67</v>
      </c>
      <c r="AC35" s="97"/>
      <c r="AD35" s="48" t="s">
        <v>33</v>
      </c>
      <c r="AE35" s="97" t="s">
        <v>44</v>
      </c>
      <c r="AF35" s="97" t="s">
        <v>15</v>
      </c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3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15.75" customHeight="1">
      <c r="AQ36" s="99" t="str">
        <f>'00_Employees'!B36</f>
        <v/>
      </c>
    </row>
    <row r="37" ht="15.75" customHeight="1">
      <c r="AQ37" s="99" t="str">
        <f>'00_Employees'!B37</f>
        <v/>
      </c>
    </row>
    <row r="38" ht="15.75" customHeight="1">
      <c r="AQ38" s="99" t="str">
        <f>'00_Employees'!B38</f>
        <v/>
      </c>
    </row>
    <row r="39" ht="15.75" customHeight="1">
      <c r="AQ39" s="99" t="str">
        <f>'00_Employees'!B39</f>
        <v/>
      </c>
    </row>
    <row r="40" ht="15.75" customHeight="1">
      <c r="AQ40" s="99" t="str">
        <f>'00_Employees'!B40</f>
        <v/>
      </c>
    </row>
    <row r="41" ht="15.75" customHeight="1"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35"/>
  <mergeCells count="1">
    <mergeCell ref="A1:AP1"/>
  </mergeCells>
  <conditionalFormatting sqref="V3:V35">
    <cfRule type="expression" dxfId="4" priority="1">
      <formula>V3="Done"</formula>
    </cfRule>
  </conditionalFormatting>
  <conditionalFormatting sqref="V3:V35">
    <cfRule type="expression" dxfId="5" priority="2">
      <formula>V3="In Progress"</formula>
    </cfRule>
  </conditionalFormatting>
  <conditionalFormatting sqref="V3:V35">
    <cfRule type="expression" dxfId="6" priority="3">
      <formula>V3="Blocked"</formula>
    </cfRule>
  </conditionalFormatting>
  <conditionalFormatting sqref="V3:V35">
    <cfRule type="expression" dxfId="7" priority="4">
      <formula>V3="Deferred"</formula>
    </cfRule>
  </conditionalFormatting>
  <conditionalFormatting sqref="V3:V35">
    <cfRule type="expression" dxfId="8" priority="5">
      <formula>V3="N/A"</formula>
    </cfRule>
  </conditionalFormatting>
  <conditionalFormatting sqref="V3:V35">
    <cfRule type="expression" dxfId="9" priority="6">
      <formula>V3="Not Started"</formula>
    </cfRule>
  </conditionalFormatting>
  <conditionalFormatting sqref="Y3:Y35">
    <cfRule type="expression" dxfId="4" priority="7">
      <formula>Y3="Done"</formula>
    </cfRule>
  </conditionalFormatting>
  <conditionalFormatting sqref="Y3:Y35">
    <cfRule type="expression" dxfId="5" priority="8">
      <formula>Y3="In Progress"</formula>
    </cfRule>
  </conditionalFormatting>
  <conditionalFormatting sqref="Y3:Y35">
    <cfRule type="expression" dxfId="6" priority="9">
      <formula>Y3="Blocked"</formula>
    </cfRule>
  </conditionalFormatting>
  <conditionalFormatting sqref="Y3:Y35">
    <cfRule type="expression" dxfId="7" priority="10">
      <formula>Y3="Deferred"</formula>
    </cfRule>
  </conditionalFormatting>
  <conditionalFormatting sqref="Y3:Y35">
    <cfRule type="expression" dxfId="8" priority="11">
      <formula>Y3="N/A"</formula>
    </cfRule>
  </conditionalFormatting>
  <conditionalFormatting sqref="Y3:Y35">
    <cfRule type="expression" dxfId="9" priority="12">
      <formula>Y3="Not Started"</formula>
    </cfRule>
  </conditionalFormatting>
  <conditionalFormatting sqref="AB3:AB35">
    <cfRule type="expression" dxfId="4" priority="13">
      <formula>AB3="Done"</formula>
    </cfRule>
  </conditionalFormatting>
  <conditionalFormatting sqref="AB3:AB35">
    <cfRule type="expression" dxfId="5" priority="14">
      <formula>AB3="In Progress"</formula>
    </cfRule>
  </conditionalFormatting>
  <conditionalFormatting sqref="AB3:AB35">
    <cfRule type="expression" dxfId="6" priority="15">
      <formula>AB3="Blocked"</formula>
    </cfRule>
  </conditionalFormatting>
  <conditionalFormatting sqref="AB3:AB35">
    <cfRule type="expression" dxfId="7" priority="16">
      <formula>AB3="Deferred"</formula>
    </cfRule>
  </conditionalFormatting>
  <conditionalFormatting sqref="AB3:AB35">
    <cfRule type="expression" dxfId="8" priority="17">
      <formula>AB3="N/A"</formula>
    </cfRule>
  </conditionalFormatting>
  <conditionalFormatting sqref="AB3:AB35">
    <cfRule type="expression" dxfId="9" priority="18">
      <formula>AB3="Not Started"</formula>
    </cfRule>
  </conditionalFormatting>
  <conditionalFormatting sqref="AE3:AE35">
    <cfRule type="expression" dxfId="4" priority="19">
      <formula>AE3="Done"</formula>
    </cfRule>
  </conditionalFormatting>
  <conditionalFormatting sqref="AE3:AE35">
    <cfRule type="expression" dxfId="5" priority="20">
      <formula>AE3="In Progress"</formula>
    </cfRule>
  </conditionalFormatting>
  <conditionalFormatting sqref="AE3:AE35">
    <cfRule type="expression" dxfId="6" priority="21">
      <formula>AE3="Blocked"</formula>
    </cfRule>
  </conditionalFormatting>
  <conditionalFormatting sqref="AE3:AE35">
    <cfRule type="expression" dxfId="7" priority="22">
      <formula>AE3="Deferred"</formula>
    </cfRule>
  </conditionalFormatting>
  <conditionalFormatting sqref="AE3:AE35">
    <cfRule type="expression" dxfId="8" priority="23">
      <formula>AE3="N/A"</formula>
    </cfRule>
  </conditionalFormatting>
  <conditionalFormatting sqref="AE3:AE35">
    <cfRule type="expression" dxfId="9" priority="24">
      <formula>AE3="Not Started"</formula>
    </cfRule>
  </conditionalFormatting>
  <conditionalFormatting sqref="AH3:AH35">
    <cfRule type="expression" dxfId="4" priority="25">
      <formula>AH3="Done"</formula>
    </cfRule>
  </conditionalFormatting>
  <conditionalFormatting sqref="AH3:AH35">
    <cfRule type="expression" dxfId="5" priority="26">
      <formula>AH3="In Progress"</formula>
    </cfRule>
  </conditionalFormatting>
  <conditionalFormatting sqref="AH3:AH35">
    <cfRule type="expression" dxfId="6" priority="27">
      <formula>AH3="Blocked"</formula>
    </cfRule>
  </conditionalFormatting>
  <conditionalFormatting sqref="AH3:AH35">
    <cfRule type="expression" dxfId="7" priority="28">
      <formula>AH3="Deferred"</formula>
    </cfRule>
  </conditionalFormatting>
  <conditionalFormatting sqref="AH3:AH35">
    <cfRule type="expression" dxfId="8" priority="29">
      <formula>AH3="N/A"</formula>
    </cfRule>
  </conditionalFormatting>
  <conditionalFormatting sqref="AH3:AH35">
    <cfRule type="expression" dxfId="9" priority="30">
      <formula>AH3="Not Started"</formula>
    </cfRule>
  </conditionalFormatting>
  <conditionalFormatting sqref="AK3:AK35">
    <cfRule type="expression" dxfId="4" priority="31">
      <formula>AK3="Done"</formula>
    </cfRule>
  </conditionalFormatting>
  <conditionalFormatting sqref="AK3:AK35">
    <cfRule type="expression" dxfId="5" priority="32">
      <formula>AK3="In Progress"</formula>
    </cfRule>
  </conditionalFormatting>
  <conditionalFormatting sqref="AK3:AK35">
    <cfRule type="expression" dxfId="6" priority="33">
      <formula>AK3="Blocked"</formula>
    </cfRule>
  </conditionalFormatting>
  <conditionalFormatting sqref="AK3:AK35">
    <cfRule type="expression" dxfId="7" priority="34">
      <formula>AK3="Deferred"</formula>
    </cfRule>
  </conditionalFormatting>
  <conditionalFormatting sqref="AK3:AK35">
    <cfRule type="expression" dxfId="8" priority="35">
      <formula>AK3="N/A"</formula>
    </cfRule>
  </conditionalFormatting>
  <conditionalFormatting sqref="AK3:AK35">
    <cfRule type="expression" dxfId="9" priority="36">
      <formula>AK3="Not Started"</formula>
    </cfRule>
  </conditionalFormatting>
  <conditionalFormatting sqref="AN3:AN35">
    <cfRule type="expression" dxfId="4" priority="37">
      <formula>AN3="Done"</formula>
    </cfRule>
  </conditionalFormatting>
  <conditionalFormatting sqref="AN3:AN35">
    <cfRule type="expression" dxfId="5" priority="38">
      <formula>AN3="In Progress"</formula>
    </cfRule>
  </conditionalFormatting>
  <conditionalFormatting sqref="AN3:AN35">
    <cfRule type="expression" dxfId="6" priority="39">
      <formula>AN3="Blocked"</formula>
    </cfRule>
  </conditionalFormatting>
  <conditionalFormatting sqref="AN3:AN35">
    <cfRule type="expression" dxfId="7" priority="40">
      <formula>AN3="Deferred"</formula>
    </cfRule>
  </conditionalFormatting>
  <conditionalFormatting sqref="AN3:AN35">
    <cfRule type="expression" dxfId="8" priority="41">
      <formula>AN3="N/A"</formula>
    </cfRule>
  </conditionalFormatting>
  <conditionalFormatting sqref="AN3:AN35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35 W3:W35 Z3:Z35 AC3:AC35 AF3:AF35 AI3:AI35 AL3:AL35">
      <formula1>'00_Employees'!$B$3:$B$100</formula1>
    </dataValidation>
    <dataValidation type="list" allowBlank="1" sqref="V3:V35 Y3:Y35 AB3:AB35 AE3:AE35 AH3:AH35 AK3:AK35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4038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238.0</v>
      </c>
      <c r="C3" s="39" t="s">
        <v>96</v>
      </c>
      <c r="D3" s="40" t="s">
        <v>97</v>
      </c>
      <c r="E3" s="31" t="s">
        <v>69</v>
      </c>
      <c r="F3" s="31" t="s">
        <v>448</v>
      </c>
      <c r="G3" s="40" t="s">
        <v>449</v>
      </c>
      <c r="H3" s="39" t="s">
        <v>1943</v>
      </c>
      <c r="I3" s="39" t="s">
        <v>1944</v>
      </c>
      <c r="J3" s="40" t="s">
        <v>1945</v>
      </c>
      <c r="K3" s="39" t="s">
        <v>2610</v>
      </c>
      <c r="L3" s="40" t="s">
        <v>2611</v>
      </c>
      <c r="M3" s="48" t="s">
        <v>613</v>
      </c>
      <c r="N3" s="39" t="s">
        <v>455</v>
      </c>
      <c r="O3" s="39" t="s">
        <v>456</v>
      </c>
      <c r="P3" s="40" t="s">
        <v>1948</v>
      </c>
      <c r="Q3" s="40" t="s">
        <v>1949</v>
      </c>
      <c r="R3" s="39" t="s">
        <v>287</v>
      </c>
      <c r="S3" s="39" t="s">
        <v>69</v>
      </c>
      <c r="T3" s="97" t="s">
        <v>15</v>
      </c>
      <c r="U3" s="48" t="s">
        <v>33</v>
      </c>
      <c r="V3" s="97" t="s">
        <v>44</v>
      </c>
      <c r="W3" s="97" t="s">
        <v>15</v>
      </c>
      <c r="X3" s="48" t="s">
        <v>33</v>
      </c>
      <c r="Y3" s="97" t="s">
        <v>44</v>
      </c>
      <c r="Z3" s="97" t="s">
        <v>15</v>
      </c>
      <c r="AA3" s="44" t="s">
        <v>36</v>
      </c>
      <c r="AB3" s="97" t="s">
        <v>67</v>
      </c>
      <c r="AC3" s="97"/>
      <c r="AD3" s="48" t="s">
        <v>33</v>
      </c>
      <c r="AE3" s="97" t="s">
        <v>44</v>
      </c>
      <c r="AF3" s="97" t="s">
        <v>15</v>
      </c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42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3</v>
      </c>
      <c r="AN3" s="39" t="str">
        <f t="shared" ref="AN3:AN42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239.0</v>
      </c>
      <c r="C4" s="50" t="s">
        <v>96</v>
      </c>
      <c r="D4" s="51" t="s">
        <v>97</v>
      </c>
      <c r="E4" s="28" t="s">
        <v>48</v>
      </c>
      <c r="F4" s="31" t="s">
        <v>448</v>
      </c>
      <c r="G4" s="51" t="s">
        <v>449</v>
      </c>
      <c r="H4" s="50" t="s">
        <v>1943</v>
      </c>
      <c r="I4" s="50" t="s">
        <v>1944</v>
      </c>
      <c r="J4" s="51" t="s">
        <v>1945</v>
      </c>
      <c r="K4" s="50" t="s">
        <v>1946</v>
      </c>
      <c r="L4" s="51" t="s">
        <v>1947</v>
      </c>
      <c r="M4" s="52" t="s">
        <v>211</v>
      </c>
      <c r="N4" s="50" t="s">
        <v>455</v>
      </c>
      <c r="O4" s="50" t="s">
        <v>456</v>
      </c>
      <c r="P4" s="51" t="s">
        <v>1948</v>
      </c>
      <c r="Q4" s="51" t="s">
        <v>1949</v>
      </c>
      <c r="R4" s="50" t="s">
        <v>287</v>
      </c>
      <c r="S4" s="50" t="s">
        <v>218</v>
      </c>
      <c r="T4" s="97" t="s">
        <v>15</v>
      </c>
      <c r="U4" s="48" t="s">
        <v>33</v>
      </c>
      <c r="V4" s="97" t="s">
        <v>44</v>
      </c>
      <c r="W4" s="97" t="s">
        <v>15</v>
      </c>
      <c r="X4" s="48" t="s">
        <v>33</v>
      </c>
      <c r="Y4" s="97" t="s">
        <v>44</v>
      </c>
      <c r="Z4" s="97" t="s">
        <v>15</v>
      </c>
      <c r="AA4" s="44" t="s">
        <v>36</v>
      </c>
      <c r="AB4" s="97" t="s">
        <v>67</v>
      </c>
      <c r="AC4" s="97"/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240.0</v>
      </c>
      <c r="C5" s="39" t="s">
        <v>96</v>
      </c>
      <c r="D5" s="40" t="s">
        <v>97</v>
      </c>
      <c r="E5" s="28" t="s">
        <v>48</v>
      </c>
      <c r="F5" s="31" t="s">
        <v>448</v>
      </c>
      <c r="G5" s="40" t="s">
        <v>449</v>
      </c>
      <c r="H5" s="39" t="s">
        <v>1943</v>
      </c>
      <c r="I5" s="39" t="s">
        <v>1944</v>
      </c>
      <c r="J5" s="40" t="s">
        <v>1945</v>
      </c>
      <c r="K5" s="39" t="s">
        <v>1957</v>
      </c>
      <c r="L5" s="40" t="s">
        <v>1878</v>
      </c>
      <c r="M5" s="48" t="s">
        <v>613</v>
      </c>
      <c r="N5" s="39" t="s">
        <v>455</v>
      </c>
      <c r="O5" s="39" t="s">
        <v>456</v>
      </c>
      <c r="P5" s="40" t="s">
        <v>1948</v>
      </c>
      <c r="Q5" s="40" t="s">
        <v>1949</v>
      </c>
      <c r="R5" s="39" t="s">
        <v>287</v>
      </c>
      <c r="S5" s="39" t="s">
        <v>614</v>
      </c>
      <c r="T5" s="97" t="s">
        <v>15</v>
      </c>
      <c r="U5" s="44" t="s">
        <v>36</v>
      </c>
      <c r="V5" s="97" t="s">
        <v>67</v>
      </c>
      <c r="W5" s="97"/>
      <c r="X5" s="48" t="s">
        <v>33</v>
      </c>
      <c r="Y5" s="97" t="s">
        <v>44</v>
      </c>
      <c r="Z5" s="97" t="s">
        <v>15</v>
      </c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241.0</v>
      </c>
      <c r="C6" s="50" t="s">
        <v>96</v>
      </c>
      <c r="D6" s="51" t="s">
        <v>97</v>
      </c>
      <c r="E6" s="28" t="s">
        <v>48</v>
      </c>
      <c r="F6" s="31" t="s">
        <v>448</v>
      </c>
      <c r="G6" s="51" t="s">
        <v>449</v>
      </c>
      <c r="H6" s="50" t="s">
        <v>450</v>
      </c>
      <c r="I6" s="50" t="s">
        <v>451</v>
      </c>
      <c r="J6" s="51" t="s">
        <v>452</v>
      </c>
      <c r="K6" s="50" t="s">
        <v>1961</v>
      </c>
      <c r="L6" s="51" t="s">
        <v>1962</v>
      </c>
      <c r="M6" s="52" t="s">
        <v>211</v>
      </c>
      <c r="N6" s="50" t="s">
        <v>455</v>
      </c>
      <c r="O6" s="50" t="s">
        <v>456</v>
      </c>
      <c r="P6" s="51" t="s">
        <v>457</v>
      </c>
      <c r="Q6" s="51" t="s">
        <v>458</v>
      </c>
      <c r="R6" s="50" t="s">
        <v>287</v>
      </c>
      <c r="S6" s="50" t="s">
        <v>53</v>
      </c>
      <c r="T6" s="97" t="s">
        <v>15</v>
      </c>
      <c r="U6" s="44" t="s">
        <v>36</v>
      </c>
      <c r="V6" s="97" t="s">
        <v>67</v>
      </c>
      <c r="W6" s="97"/>
      <c r="X6" s="48" t="s">
        <v>33</v>
      </c>
      <c r="Y6" s="97" t="s">
        <v>44</v>
      </c>
      <c r="Z6" s="97" t="s">
        <v>15</v>
      </c>
      <c r="AA6" s="48" t="s">
        <v>33</v>
      </c>
      <c r="AB6" s="97" t="s">
        <v>44</v>
      </c>
      <c r="AC6" s="97" t="s">
        <v>15</v>
      </c>
      <c r="AD6" s="44" t="s">
        <v>36</v>
      </c>
      <c r="AE6" s="97" t="s">
        <v>67</v>
      </c>
      <c r="AF6" s="97"/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2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242.0</v>
      </c>
      <c r="C7" s="39" t="s">
        <v>96</v>
      </c>
      <c r="D7" s="40" t="s">
        <v>97</v>
      </c>
      <c r="E7" s="28" t="s">
        <v>48</v>
      </c>
      <c r="F7" s="31" t="s">
        <v>448</v>
      </c>
      <c r="G7" s="40" t="s">
        <v>449</v>
      </c>
      <c r="H7" s="39" t="s">
        <v>450</v>
      </c>
      <c r="I7" s="39" t="s">
        <v>451</v>
      </c>
      <c r="J7" s="40" t="s">
        <v>452</v>
      </c>
      <c r="K7" s="39" t="s">
        <v>1968</v>
      </c>
      <c r="L7" s="40" t="s">
        <v>1969</v>
      </c>
      <c r="M7" s="52" t="s">
        <v>211</v>
      </c>
      <c r="N7" s="39" t="s">
        <v>455</v>
      </c>
      <c r="O7" s="39" t="s">
        <v>456</v>
      </c>
      <c r="P7" s="40" t="s">
        <v>457</v>
      </c>
      <c r="Q7" s="40" t="s">
        <v>458</v>
      </c>
      <c r="R7" s="39" t="s">
        <v>287</v>
      </c>
      <c r="S7" s="39" t="s">
        <v>56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8" t="s">
        <v>33</v>
      </c>
      <c r="AE7" s="97" t="s">
        <v>44</v>
      </c>
      <c r="AF7" s="97" t="s">
        <v>15</v>
      </c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3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243.0</v>
      </c>
      <c r="C8" s="50" t="s">
        <v>96</v>
      </c>
      <c r="D8" s="51" t="s">
        <v>97</v>
      </c>
      <c r="E8" s="29" t="s">
        <v>41</v>
      </c>
      <c r="F8" s="31" t="s">
        <v>448</v>
      </c>
      <c r="G8" s="51" t="s">
        <v>449</v>
      </c>
      <c r="H8" s="50" t="s">
        <v>450</v>
      </c>
      <c r="I8" s="50" t="s">
        <v>451</v>
      </c>
      <c r="J8" s="51" t="s">
        <v>452</v>
      </c>
      <c r="K8" s="50" t="s">
        <v>453</v>
      </c>
      <c r="L8" s="51" t="s">
        <v>454</v>
      </c>
      <c r="M8" s="52" t="s">
        <v>211</v>
      </c>
      <c r="N8" s="50" t="s">
        <v>455</v>
      </c>
      <c r="O8" s="50" t="s">
        <v>456</v>
      </c>
      <c r="P8" s="51" t="s">
        <v>457</v>
      </c>
      <c r="Q8" s="51" t="s">
        <v>458</v>
      </c>
      <c r="R8" s="50" t="s">
        <v>287</v>
      </c>
      <c r="S8" s="50" t="s">
        <v>206</v>
      </c>
      <c r="T8" s="97" t="s">
        <v>15</v>
      </c>
      <c r="U8" s="48" t="s">
        <v>33</v>
      </c>
      <c r="V8" s="97" t="s">
        <v>44</v>
      </c>
      <c r="W8" s="97" t="s">
        <v>15</v>
      </c>
      <c r="X8" s="44" t="s">
        <v>36</v>
      </c>
      <c r="Y8" s="97" t="s">
        <v>67</v>
      </c>
      <c r="Z8" s="97"/>
      <c r="AA8" s="44" t="s">
        <v>36</v>
      </c>
      <c r="AB8" s="97" t="s">
        <v>67</v>
      </c>
      <c r="AC8" s="97"/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2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244.0</v>
      </c>
      <c r="C9" s="39" t="s">
        <v>96</v>
      </c>
      <c r="D9" s="40" t="s">
        <v>97</v>
      </c>
      <c r="E9" s="31" t="s">
        <v>69</v>
      </c>
      <c r="F9" s="31" t="s">
        <v>448</v>
      </c>
      <c r="G9" s="40" t="s">
        <v>449</v>
      </c>
      <c r="H9" s="39" t="s">
        <v>450</v>
      </c>
      <c r="I9" s="39" t="s">
        <v>451</v>
      </c>
      <c r="J9" s="40" t="s">
        <v>452</v>
      </c>
      <c r="K9" s="39" t="s">
        <v>2648</v>
      </c>
      <c r="L9" s="40" t="s">
        <v>2649</v>
      </c>
      <c r="M9" s="48" t="s">
        <v>434</v>
      </c>
      <c r="N9" s="39" t="s">
        <v>455</v>
      </c>
      <c r="O9" s="39" t="s">
        <v>456</v>
      </c>
      <c r="P9" s="40" t="s">
        <v>457</v>
      </c>
      <c r="Q9" s="40" t="s">
        <v>458</v>
      </c>
      <c r="R9" s="39" t="s">
        <v>287</v>
      </c>
      <c r="S9" s="39" t="s">
        <v>69</v>
      </c>
      <c r="T9" s="97" t="s">
        <v>15</v>
      </c>
      <c r="U9" s="48" t="s">
        <v>33</v>
      </c>
      <c r="V9" s="97" t="s">
        <v>44</v>
      </c>
      <c r="W9" s="97" t="s">
        <v>15</v>
      </c>
      <c r="X9" s="48" t="s">
        <v>33</v>
      </c>
      <c r="Y9" s="97" t="s">
        <v>44</v>
      </c>
      <c r="Z9" s="97" t="s">
        <v>15</v>
      </c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3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245.0</v>
      </c>
      <c r="C10" s="50" t="s">
        <v>96</v>
      </c>
      <c r="D10" s="51" t="s">
        <v>97</v>
      </c>
      <c r="E10" s="31" t="s">
        <v>69</v>
      </c>
      <c r="F10" s="31" t="s">
        <v>448</v>
      </c>
      <c r="G10" s="51" t="s">
        <v>449</v>
      </c>
      <c r="H10" s="50" t="s">
        <v>1974</v>
      </c>
      <c r="I10" s="50" t="s">
        <v>1975</v>
      </c>
      <c r="J10" s="51" t="s">
        <v>1976</v>
      </c>
      <c r="K10" s="50" t="s">
        <v>2652</v>
      </c>
      <c r="L10" s="51" t="s">
        <v>2653</v>
      </c>
      <c r="M10" s="48" t="s">
        <v>613</v>
      </c>
      <c r="N10" s="50" t="s">
        <v>455</v>
      </c>
      <c r="O10" s="50" t="s">
        <v>456</v>
      </c>
      <c r="P10" s="51" t="s">
        <v>1979</v>
      </c>
      <c r="Q10" s="51" t="s">
        <v>1980</v>
      </c>
      <c r="R10" s="50" t="s">
        <v>287</v>
      </c>
      <c r="S10" s="50" t="s">
        <v>69</v>
      </c>
      <c r="T10" s="97" t="s">
        <v>15</v>
      </c>
      <c r="U10" s="48" t="s">
        <v>33</v>
      </c>
      <c r="V10" s="97" t="s">
        <v>44</v>
      </c>
      <c r="W10" s="97" t="s">
        <v>15</v>
      </c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246.0</v>
      </c>
      <c r="C11" s="39" t="s">
        <v>96</v>
      </c>
      <c r="D11" s="40" t="s">
        <v>97</v>
      </c>
      <c r="E11" s="28" t="s">
        <v>48</v>
      </c>
      <c r="F11" s="31" t="s">
        <v>448</v>
      </c>
      <c r="G11" s="40" t="s">
        <v>449</v>
      </c>
      <c r="H11" s="39" t="s">
        <v>1974</v>
      </c>
      <c r="I11" s="39" t="s">
        <v>1975</v>
      </c>
      <c r="J11" s="40" t="s">
        <v>1976</v>
      </c>
      <c r="K11" s="39" t="s">
        <v>1977</v>
      </c>
      <c r="L11" s="40" t="s">
        <v>1978</v>
      </c>
      <c r="M11" s="52" t="s">
        <v>211</v>
      </c>
      <c r="N11" s="39" t="s">
        <v>455</v>
      </c>
      <c r="O11" s="39" t="s">
        <v>456</v>
      </c>
      <c r="P11" s="40" t="s">
        <v>1979</v>
      </c>
      <c r="Q11" s="40" t="s">
        <v>1980</v>
      </c>
      <c r="R11" s="39" t="s">
        <v>287</v>
      </c>
      <c r="S11" s="39" t="s">
        <v>218</v>
      </c>
      <c r="T11" s="97" t="s">
        <v>15</v>
      </c>
      <c r="U11" s="48" t="s">
        <v>33</v>
      </c>
      <c r="V11" s="97" t="s">
        <v>44</v>
      </c>
      <c r="W11" s="97" t="s">
        <v>15</v>
      </c>
      <c r="X11" s="48" t="s">
        <v>33</v>
      </c>
      <c r="Y11" s="97" t="s">
        <v>44</v>
      </c>
      <c r="Z11" s="97" t="s">
        <v>15</v>
      </c>
      <c r="AA11" s="44" t="s">
        <v>36</v>
      </c>
      <c r="AB11" s="97" t="s">
        <v>67</v>
      </c>
      <c r="AC11" s="97"/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247.0</v>
      </c>
      <c r="C12" s="50" t="s">
        <v>96</v>
      </c>
      <c r="D12" s="51" t="s">
        <v>97</v>
      </c>
      <c r="E12" s="28" t="s">
        <v>48</v>
      </c>
      <c r="F12" s="31" t="s">
        <v>448</v>
      </c>
      <c r="G12" s="51" t="s">
        <v>449</v>
      </c>
      <c r="H12" s="50" t="s">
        <v>1974</v>
      </c>
      <c r="I12" s="50" t="s">
        <v>1975</v>
      </c>
      <c r="J12" s="51" t="s">
        <v>1976</v>
      </c>
      <c r="K12" s="50" t="s">
        <v>1981</v>
      </c>
      <c r="L12" s="51" t="s">
        <v>1878</v>
      </c>
      <c r="M12" s="48" t="s">
        <v>613</v>
      </c>
      <c r="N12" s="50" t="s">
        <v>455</v>
      </c>
      <c r="O12" s="50" t="s">
        <v>456</v>
      </c>
      <c r="P12" s="51" t="s">
        <v>1979</v>
      </c>
      <c r="Q12" s="51" t="s">
        <v>1980</v>
      </c>
      <c r="R12" s="50" t="s">
        <v>287</v>
      </c>
      <c r="S12" s="50" t="s">
        <v>614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248.0</v>
      </c>
      <c r="C13" s="39" t="s">
        <v>96</v>
      </c>
      <c r="D13" s="40" t="s">
        <v>97</v>
      </c>
      <c r="E13" s="31" t="s">
        <v>69</v>
      </c>
      <c r="F13" s="31" t="s">
        <v>448</v>
      </c>
      <c r="G13" s="40" t="s">
        <v>449</v>
      </c>
      <c r="H13" s="39" t="s">
        <v>1990</v>
      </c>
      <c r="I13" s="39" t="s">
        <v>1991</v>
      </c>
      <c r="J13" s="40" t="s">
        <v>1992</v>
      </c>
      <c r="K13" s="39" t="s">
        <v>2673</v>
      </c>
      <c r="L13" s="40" t="s">
        <v>2674</v>
      </c>
      <c r="M13" s="48" t="s">
        <v>613</v>
      </c>
      <c r="N13" s="39" t="s">
        <v>455</v>
      </c>
      <c r="O13" s="39" t="s">
        <v>456</v>
      </c>
      <c r="P13" s="40" t="s">
        <v>1995</v>
      </c>
      <c r="Q13" s="40" t="s">
        <v>1996</v>
      </c>
      <c r="R13" s="39" t="s">
        <v>287</v>
      </c>
      <c r="S13" s="39" t="s">
        <v>69</v>
      </c>
      <c r="T13" s="97" t="s">
        <v>15</v>
      </c>
      <c r="U13" s="48" t="s">
        <v>33</v>
      </c>
      <c r="V13" s="97" t="s">
        <v>44</v>
      </c>
      <c r="W13" s="97" t="s">
        <v>15</v>
      </c>
      <c r="X13" s="48" t="s">
        <v>33</v>
      </c>
      <c r="Y13" s="97" t="s">
        <v>44</v>
      </c>
      <c r="Z13" s="97" t="s">
        <v>15</v>
      </c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249.0</v>
      </c>
      <c r="C14" s="50" t="s">
        <v>96</v>
      </c>
      <c r="D14" s="51" t="s">
        <v>97</v>
      </c>
      <c r="E14" s="28" t="s">
        <v>48</v>
      </c>
      <c r="F14" s="31" t="s">
        <v>448</v>
      </c>
      <c r="G14" s="51" t="s">
        <v>449</v>
      </c>
      <c r="H14" s="50" t="s">
        <v>1990</v>
      </c>
      <c r="I14" s="50" t="s">
        <v>1991</v>
      </c>
      <c r="J14" s="51" t="s">
        <v>1992</v>
      </c>
      <c r="K14" s="50" t="s">
        <v>1993</v>
      </c>
      <c r="L14" s="51" t="s">
        <v>1994</v>
      </c>
      <c r="M14" s="52" t="s">
        <v>211</v>
      </c>
      <c r="N14" s="50" t="s">
        <v>455</v>
      </c>
      <c r="O14" s="50" t="s">
        <v>456</v>
      </c>
      <c r="P14" s="51" t="s">
        <v>1995</v>
      </c>
      <c r="Q14" s="51" t="s">
        <v>1996</v>
      </c>
      <c r="R14" s="50" t="s">
        <v>287</v>
      </c>
      <c r="S14" s="50" t="s">
        <v>218</v>
      </c>
      <c r="T14" s="97" t="s">
        <v>15</v>
      </c>
      <c r="U14" s="48" t="s">
        <v>33</v>
      </c>
      <c r="V14" s="97" t="s">
        <v>44</v>
      </c>
      <c r="W14" s="97" t="s">
        <v>15</v>
      </c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250.0</v>
      </c>
      <c r="C15" s="39" t="s">
        <v>96</v>
      </c>
      <c r="D15" s="40" t="s">
        <v>97</v>
      </c>
      <c r="E15" s="28" t="s">
        <v>48</v>
      </c>
      <c r="F15" s="31" t="s">
        <v>448</v>
      </c>
      <c r="G15" s="40" t="s">
        <v>449</v>
      </c>
      <c r="H15" s="39" t="s">
        <v>1990</v>
      </c>
      <c r="I15" s="39" t="s">
        <v>1991</v>
      </c>
      <c r="J15" s="40" t="s">
        <v>1992</v>
      </c>
      <c r="K15" s="39" t="s">
        <v>1999</v>
      </c>
      <c r="L15" s="40" t="s">
        <v>2000</v>
      </c>
      <c r="M15" s="48" t="s">
        <v>613</v>
      </c>
      <c r="N15" s="39" t="s">
        <v>455</v>
      </c>
      <c r="O15" s="39" t="s">
        <v>456</v>
      </c>
      <c r="P15" s="40" t="s">
        <v>1995</v>
      </c>
      <c r="Q15" s="40" t="s">
        <v>1996</v>
      </c>
      <c r="R15" s="39" t="s">
        <v>287</v>
      </c>
      <c r="S15" s="39" t="s">
        <v>614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251.0</v>
      </c>
      <c r="C16" s="50" t="s">
        <v>96</v>
      </c>
      <c r="D16" s="51" t="s">
        <v>97</v>
      </c>
      <c r="E16" s="28" t="s">
        <v>48</v>
      </c>
      <c r="F16" s="31" t="s">
        <v>448</v>
      </c>
      <c r="G16" s="51" t="s">
        <v>449</v>
      </c>
      <c r="H16" s="50" t="s">
        <v>461</v>
      </c>
      <c r="I16" s="50" t="s">
        <v>462</v>
      </c>
      <c r="J16" s="51" t="s">
        <v>463</v>
      </c>
      <c r="K16" s="50" t="s">
        <v>2006</v>
      </c>
      <c r="L16" s="51" t="s">
        <v>2007</v>
      </c>
      <c r="M16" s="47" t="s">
        <v>200</v>
      </c>
      <c r="N16" s="50" t="s">
        <v>455</v>
      </c>
      <c r="O16" s="50" t="s">
        <v>466</v>
      </c>
      <c r="P16" s="51" t="s">
        <v>467</v>
      </c>
      <c r="Q16" s="51" t="s">
        <v>468</v>
      </c>
      <c r="R16" s="50" t="s">
        <v>469</v>
      </c>
      <c r="S16" s="50" t="s">
        <v>53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8" t="s">
        <v>33</v>
      </c>
      <c r="AB16" s="97" t="s">
        <v>44</v>
      </c>
      <c r="AC16" s="97" t="s">
        <v>15</v>
      </c>
      <c r="AD16" s="44" t="s">
        <v>36</v>
      </c>
      <c r="AE16" s="97" t="s">
        <v>67</v>
      </c>
      <c r="AF16" s="97"/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2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252.0</v>
      </c>
      <c r="C17" s="39" t="s">
        <v>96</v>
      </c>
      <c r="D17" s="40" t="s">
        <v>97</v>
      </c>
      <c r="E17" s="28" t="s">
        <v>48</v>
      </c>
      <c r="F17" s="31" t="s">
        <v>448</v>
      </c>
      <c r="G17" s="40" t="s">
        <v>449</v>
      </c>
      <c r="H17" s="39" t="s">
        <v>461</v>
      </c>
      <c r="I17" s="39" t="s">
        <v>462</v>
      </c>
      <c r="J17" s="40" t="s">
        <v>463</v>
      </c>
      <c r="K17" s="39" t="s">
        <v>2013</v>
      </c>
      <c r="L17" s="40" t="s">
        <v>2014</v>
      </c>
      <c r="M17" s="47" t="s">
        <v>200</v>
      </c>
      <c r="N17" s="39" t="s">
        <v>455</v>
      </c>
      <c r="O17" s="39" t="s">
        <v>466</v>
      </c>
      <c r="P17" s="40" t="s">
        <v>467</v>
      </c>
      <c r="Q17" s="40" t="s">
        <v>468</v>
      </c>
      <c r="R17" s="39" t="s">
        <v>469</v>
      </c>
      <c r="S17" s="39" t="s">
        <v>56</v>
      </c>
      <c r="T17" s="97" t="s">
        <v>15</v>
      </c>
      <c r="U17" s="44" t="s">
        <v>36</v>
      </c>
      <c r="V17" s="97" t="s">
        <v>67</v>
      </c>
      <c r="W17" s="97"/>
      <c r="X17" s="48" t="s">
        <v>33</v>
      </c>
      <c r="Y17" s="97" t="s">
        <v>44</v>
      </c>
      <c r="Z17" s="97" t="s">
        <v>15</v>
      </c>
      <c r="AA17" s="48" t="s">
        <v>33</v>
      </c>
      <c r="AB17" s="97" t="s">
        <v>44</v>
      </c>
      <c r="AC17" s="97" t="s">
        <v>15</v>
      </c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3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253.0</v>
      </c>
      <c r="C18" s="50" t="s">
        <v>96</v>
      </c>
      <c r="D18" s="51" t="s">
        <v>97</v>
      </c>
      <c r="E18" s="29" t="s">
        <v>41</v>
      </c>
      <c r="F18" s="31" t="s">
        <v>448</v>
      </c>
      <c r="G18" s="51" t="s">
        <v>449</v>
      </c>
      <c r="H18" s="50" t="s">
        <v>461</v>
      </c>
      <c r="I18" s="50" t="s">
        <v>462</v>
      </c>
      <c r="J18" s="51" t="s">
        <v>463</v>
      </c>
      <c r="K18" s="50" t="s">
        <v>464</v>
      </c>
      <c r="L18" s="51" t="s">
        <v>465</v>
      </c>
      <c r="M18" s="47" t="s">
        <v>200</v>
      </c>
      <c r="N18" s="50" t="s">
        <v>455</v>
      </c>
      <c r="O18" s="50" t="s">
        <v>466</v>
      </c>
      <c r="P18" s="51" t="s">
        <v>467</v>
      </c>
      <c r="Q18" s="51" t="s">
        <v>468</v>
      </c>
      <c r="R18" s="50" t="s">
        <v>469</v>
      </c>
      <c r="S18" s="50" t="s">
        <v>206</v>
      </c>
      <c r="T18" s="97" t="s">
        <v>15</v>
      </c>
      <c r="U18" s="48" t="s">
        <v>33</v>
      </c>
      <c r="V18" s="97" t="s">
        <v>44</v>
      </c>
      <c r="W18" s="97" t="s">
        <v>15</v>
      </c>
      <c r="X18" s="44" t="s">
        <v>36</v>
      </c>
      <c r="Y18" s="97" t="s">
        <v>67</v>
      </c>
      <c r="Z18" s="97"/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2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254.0</v>
      </c>
      <c r="C19" s="39" t="s">
        <v>96</v>
      </c>
      <c r="D19" s="40" t="s">
        <v>97</v>
      </c>
      <c r="E19" s="28" t="s">
        <v>48</v>
      </c>
      <c r="F19" s="31" t="s">
        <v>448</v>
      </c>
      <c r="G19" s="40" t="s">
        <v>449</v>
      </c>
      <c r="H19" s="39" t="s">
        <v>461</v>
      </c>
      <c r="I19" s="39" t="s">
        <v>462</v>
      </c>
      <c r="J19" s="40" t="s">
        <v>463</v>
      </c>
      <c r="K19" s="39" t="s">
        <v>2017</v>
      </c>
      <c r="L19" s="40" t="s">
        <v>2018</v>
      </c>
      <c r="M19" s="78" t="s">
        <v>2019</v>
      </c>
      <c r="N19" s="39" t="s">
        <v>455</v>
      </c>
      <c r="O19" s="39" t="s">
        <v>466</v>
      </c>
      <c r="P19" s="40" t="s">
        <v>467</v>
      </c>
      <c r="Q19" s="40" t="s">
        <v>468</v>
      </c>
      <c r="R19" s="39" t="s">
        <v>469</v>
      </c>
      <c r="S19" s="39" t="s">
        <v>66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8" t="s">
        <v>33</v>
      </c>
      <c r="AK19" s="97" t="s">
        <v>44</v>
      </c>
      <c r="AL19" s="97" t="s">
        <v>15</v>
      </c>
      <c r="AM19" s="39">
        <f t="shared" si="1"/>
        <v>3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255.0</v>
      </c>
      <c r="C20" s="50" t="s">
        <v>96</v>
      </c>
      <c r="D20" s="51" t="s">
        <v>97</v>
      </c>
      <c r="E20" s="31" t="s">
        <v>69</v>
      </c>
      <c r="F20" s="31" t="s">
        <v>448</v>
      </c>
      <c r="G20" s="51" t="s">
        <v>449</v>
      </c>
      <c r="H20" s="50" t="s">
        <v>461</v>
      </c>
      <c r="I20" s="50" t="s">
        <v>462</v>
      </c>
      <c r="J20" s="51" t="s">
        <v>463</v>
      </c>
      <c r="K20" s="50" t="s">
        <v>2713</v>
      </c>
      <c r="L20" s="51" t="s">
        <v>2714</v>
      </c>
      <c r="M20" s="48" t="s">
        <v>434</v>
      </c>
      <c r="N20" s="50" t="s">
        <v>455</v>
      </c>
      <c r="O20" s="50" t="s">
        <v>466</v>
      </c>
      <c r="P20" s="51" t="s">
        <v>467</v>
      </c>
      <c r="Q20" s="51" t="s">
        <v>468</v>
      </c>
      <c r="R20" s="50" t="s">
        <v>469</v>
      </c>
      <c r="S20" s="50" t="s">
        <v>69</v>
      </c>
      <c r="T20" s="97" t="s">
        <v>15</v>
      </c>
      <c r="U20" s="48" t="s">
        <v>33</v>
      </c>
      <c r="V20" s="97" t="s">
        <v>44</v>
      </c>
      <c r="W20" s="97" t="s">
        <v>15</v>
      </c>
      <c r="X20" s="48" t="s">
        <v>33</v>
      </c>
      <c r="Y20" s="97" t="s">
        <v>44</v>
      </c>
      <c r="Z20" s="97" t="s">
        <v>15</v>
      </c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3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256.0</v>
      </c>
      <c r="C21" s="39" t="s">
        <v>96</v>
      </c>
      <c r="D21" s="40" t="s">
        <v>97</v>
      </c>
      <c r="E21" s="28" t="s">
        <v>48</v>
      </c>
      <c r="F21" s="31" t="s">
        <v>448</v>
      </c>
      <c r="G21" s="40" t="s">
        <v>449</v>
      </c>
      <c r="H21" s="39" t="s">
        <v>479</v>
      </c>
      <c r="I21" s="39" t="s">
        <v>480</v>
      </c>
      <c r="J21" s="40" t="s">
        <v>481</v>
      </c>
      <c r="K21" s="39" t="s">
        <v>2023</v>
      </c>
      <c r="L21" s="40" t="s">
        <v>2024</v>
      </c>
      <c r="M21" s="47" t="s">
        <v>200</v>
      </c>
      <c r="N21" s="39" t="s">
        <v>455</v>
      </c>
      <c r="O21" s="39" t="s">
        <v>466</v>
      </c>
      <c r="P21" s="40" t="s">
        <v>484</v>
      </c>
      <c r="Q21" s="40" t="s">
        <v>485</v>
      </c>
      <c r="R21" s="39" t="s">
        <v>469</v>
      </c>
      <c r="S21" s="39" t="s">
        <v>53</v>
      </c>
      <c r="T21" s="97" t="s">
        <v>15</v>
      </c>
      <c r="U21" s="44" t="s">
        <v>36</v>
      </c>
      <c r="V21" s="97" t="s">
        <v>67</v>
      </c>
      <c r="W21" s="97"/>
      <c r="X21" s="48" t="s">
        <v>33</v>
      </c>
      <c r="Y21" s="97" t="s">
        <v>44</v>
      </c>
      <c r="Z21" s="97" t="s">
        <v>15</v>
      </c>
      <c r="AA21" s="48" t="s">
        <v>33</v>
      </c>
      <c r="AB21" s="97" t="s">
        <v>44</v>
      </c>
      <c r="AC21" s="97" t="s">
        <v>15</v>
      </c>
      <c r="AD21" s="44" t="s">
        <v>36</v>
      </c>
      <c r="AE21" s="97" t="s">
        <v>67</v>
      </c>
      <c r="AF21" s="97"/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257.0</v>
      </c>
      <c r="C22" s="50" t="s">
        <v>96</v>
      </c>
      <c r="D22" s="51" t="s">
        <v>97</v>
      </c>
      <c r="E22" s="28" t="s">
        <v>48</v>
      </c>
      <c r="F22" s="31" t="s">
        <v>448</v>
      </c>
      <c r="G22" s="51" t="s">
        <v>449</v>
      </c>
      <c r="H22" s="50" t="s">
        <v>479</v>
      </c>
      <c r="I22" s="50" t="s">
        <v>480</v>
      </c>
      <c r="J22" s="51" t="s">
        <v>481</v>
      </c>
      <c r="K22" s="50" t="s">
        <v>2030</v>
      </c>
      <c r="L22" s="51" t="s">
        <v>2031</v>
      </c>
      <c r="M22" s="47" t="s">
        <v>200</v>
      </c>
      <c r="N22" s="50" t="s">
        <v>455</v>
      </c>
      <c r="O22" s="50" t="s">
        <v>466</v>
      </c>
      <c r="P22" s="51" t="s">
        <v>484</v>
      </c>
      <c r="Q22" s="51" t="s">
        <v>485</v>
      </c>
      <c r="R22" s="50" t="s">
        <v>469</v>
      </c>
      <c r="S22" s="50" t="s">
        <v>56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8" t="s">
        <v>33</v>
      </c>
      <c r="AB22" s="97" t="s">
        <v>44</v>
      </c>
      <c r="AC22" s="97" t="s">
        <v>15</v>
      </c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3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258.0</v>
      </c>
      <c r="C23" s="39" t="s">
        <v>96</v>
      </c>
      <c r="D23" s="40" t="s">
        <v>97</v>
      </c>
      <c r="E23" s="29" t="s">
        <v>41</v>
      </c>
      <c r="F23" s="31" t="s">
        <v>448</v>
      </c>
      <c r="G23" s="40" t="s">
        <v>449</v>
      </c>
      <c r="H23" s="39" t="s">
        <v>479</v>
      </c>
      <c r="I23" s="39" t="s">
        <v>480</v>
      </c>
      <c r="J23" s="40" t="s">
        <v>481</v>
      </c>
      <c r="K23" s="39" t="s">
        <v>482</v>
      </c>
      <c r="L23" s="40" t="s">
        <v>483</v>
      </c>
      <c r="M23" s="47" t="s">
        <v>200</v>
      </c>
      <c r="N23" s="39" t="s">
        <v>455</v>
      </c>
      <c r="O23" s="39" t="s">
        <v>466</v>
      </c>
      <c r="P23" s="40" t="s">
        <v>484</v>
      </c>
      <c r="Q23" s="40" t="s">
        <v>485</v>
      </c>
      <c r="R23" s="39" t="s">
        <v>469</v>
      </c>
      <c r="S23" s="39" t="s">
        <v>206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259.0</v>
      </c>
      <c r="C24" s="50" t="s">
        <v>96</v>
      </c>
      <c r="D24" s="51" t="s">
        <v>97</v>
      </c>
      <c r="E24" s="28" t="s">
        <v>48</v>
      </c>
      <c r="F24" s="31" t="s">
        <v>448</v>
      </c>
      <c r="G24" s="51" t="s">
        <v>449</v>
      </c>
      <c r="H24" s="50" t="s">
        <v>479</v>
      </c>
      <c r="I24" s="50" t="s">
        <v>480</v>
      </c>
      <c r="J24" s="51" t="s">
        <v>481</v>
      </c>
      <c r="K24" s="50" t="s">
        <v>2034</v>
      </c>
      <c r="L24" s="51" t="s">
        <v>2035</v>
      </c>
      <c r="M24" s="78" t="s">
        <v>2019</v>
      </c>
      <c r="N24" s="50" t="s">
        <v>455</v>
      </c>
      <c r="O24" s="50" t="s">
        <v>466</v>
      </c>
      <c r="P24" s="51" t="s">
        <v>484</v>
      </c>
      <c r="Q24" s="51" t="s">
        <v>485</v>
      </c>
      <c r="R24" s="50" t="s">
        <v>469</v>
      </c>
      <c r="S24" s="50" t="s">
        <v>66</v>
      </c>
      <c r="T24" s="97" t="s">
        <v>15</v>
      </c>
      <c r="U24" s="44" t="s">
        <v>36</v>
      </c>
      <c r="V24" s="97" t="s">
        <v>67</v>
      </c>
      <c r="W24" s="97"/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8" t="s">
        <v>33</v>
      </c>
      <c r="AK24" s="97" t="s">
        <v>44</v>
      </c>
      <c r="AL24" s="97" t="s">
        <v>15</v>
      </c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260.0</v>
      </c>
      <c r="C25" s="39" t="s">
        <v>96</v>
      </c>
      <c r="D25" s="40" t="s">
        <v>97</v>
      </c>
      <c r="E25" s="31" t="s">
        <v>69</v>
      </c>
      <c r="F25" s="31" t="s">
        <v>448</v>
      </c>
      <c r="G25" s="40" t="s">
        <v>449</v>
      </c>
      <c r="H25" s="39" t="s">
        <v>479</v>
      </c>
      <c r="I25" s="39" t="s">
        <v>480</v>
      </c>
      <c r="J25" s="40" t="s">
        <v>481</v>
      </c>
      <c r="K25" s="39" t="s">
        <v>2733</v>
      </c>
      <c r="L25" s="40" t="s">
        <v>2734</v>
      </c>
      <c r="M25" s="48" t="s">
        <v>434</v>
      </c>
      <c r="N25" s="39" t="s">
        <v>455</v>
      </c>
      <c r="O25" s="39" t="s">
        <v>466</v>
      </c>
      <c r="P25" s="40" t="s">
        <v>484</v>
      </c>
      <c r="Q25" s="40" t="s">
        <v>485</v>
      </c>
      <c r="R25" s="39" t="s">
        <v>469</v>
      </c>
      <c r="S25" s="39" t="s">
        <v>69</v>
      </c>
      <c r="T25" s="97" t="s">
        <v>15</v>
      </c>
      <c r="U25" s="48" t="s">
        <v>33</v>
      </c>
      <c r="V25" s="97" t="s">
        <v>44</v>
      </c>
      <c r="W25" s="97" t="s">
        <v>15</v>
      </c>
      <c r="X25" s="48" t="s">
        <v>33</v>
      </c>
      <c r="Y25" s="97" t="s">
        <v>44</v>
      </c>
      <c r="Z25" s="97" t="s">
        <v>15</v>
      </c>
      <c r="AA25" s="44" t="s">
        <v>36</v>
      </c>
      <c r="AB25" s="97" t="s">
        <v>67</v>
      </c>
      <c r="AC25" s="97"/>
      <c r="AD25" s="48" t="s">
        <v>33</v>
      </c>
      <c r="AE25" s="97" t="s">
        <v>44</v>
      </c>
      <c r="AF25" s="97" t="s">
        <v>15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3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261.0</v>
      </c>
      <c r="C26" s="50" t="s">
        <v>96</v>
      </c>
      <c r="D26" s="51" t="s">
        <v>97</v>
      </c>
      <c r="E26" s="29" t="s">
        <v>41</v>
      </c>
      <c r="F26" s="31" t="s">
        <v>448</v>
      </c>
      <c r="G26" s="51" t="s">
        <v>449</v>
      </c>
      <c r="H26" s="50" t="s">
        <v>496</v>
      </c>
      <c r="I26" s="50" t="s">
        <v>497</v>
      </c>
      <c r="J26" s="51" t="s">
        <v>498</v>
      </c>
      <c r="K26" s="50" t="s">
        <v>499</v>
      </c>
      <c r="L26" s="51" t="s">
        <v>500</v>
      </c>
      <c r="M26" s="52" t="s">
        <v>211</v>
      </c>
      <c r="N26" s="50" t="s">
        <v>501</v>
      </c>
      <c r="O26" s="50" t="s">
        <v>456</v>
      </c>
      <c r="P26" s="51" t="s">
        <v>502</v>
      </c>
      <c r="Q26" s="51" t="s">
        <v>503</v>
      </c>
      <c r="R26" s="50" t="s">
        <v>287</v>
      </c>
      <c r="S26" s="50" t="s">
        <v>206</v>
      </c>
      <c r="T26" s="97" t="s">
        <v>15</v>
      </c>
      <c r="U26" s="48" t="s">
        <v>33</v>
      </c>
      <c r="V26" s="97" t="s">
        <v>44</v>
      </c>
      <c r="W26" s="97" t="s">
        <v>15</v>
      </c>
      <c r="X26" s="44" t="s">
        <v>36</v>
      </c>
      <c r="Y26" s="97" t="s">
        <v>67</v>
      </c>
      <c r="Z26" s="97"/>
      <c r="AA26" s="44" t="s">
        <v>36</v>
      </c>
      <c r="AB26" s="97" t="s">
        <v>67</v>
      </c>
      <c r="AC26" s="97"/>
      <c r="AD26" s="48" t="s">
        <v>33</v>
      </c>
      <c r="AE26" s="97" t="s">
        <v>44</v>
      </c>
      <c r="AF26" s="97" t="s">
        <v>15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2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262.0</v>
      </c>
      <c r="C27" s="39" t="s">
        <v>96</v>
      </c>
      <c r="D27" s="40" t="s">
        <v>97</v>
      </c>
      <c r="E27" s="28" t="s">
        <v>48</v>
      </c>
      <c r="F27" s="31" t="s">
        <v>448</v>
      </c>
      <c r="G27" s="40" t="s">
        <v>449</v>
      </c>
      <c r="H27" s="39" t="s">
        <v>496</v>
      </c>
      <c r="I27" s="39" t="s">
        <v>497</v>
      </c>
      <c r="J27" s="40" t="s">
        <v>498</v>
      </c>
      <c r="K27" s="39" t="s">
        <v>2037</v>
      </c>
      <c r="L27" s="40" t="s">
        <v>2038</v>
      </c>
      <c r="M27" s="52" t="s">
        <v>211</v>
      </c>
      <c r="N27" s="39" t="s">
        <v>501</v>
      </c>
      <c r="O27" s="39" t="s">
        <v>456</v>
      </c>
      <c r="P27" s="40" t="s">
        <v>502</v>
      </c>
      <c r="Q27" s="40" t="s">
        <v>503</v>
      </c>
      <c r="R27" s="39" t="s">
        <v>287</v>
      </c>
      <c r="S27" s="39" t="s">
        <v>56</v>
      </c>
      <c r="T27" s="97" t="s">
        <v>15</v>
      </c>
      <c r="U27" s="44" t="s">
        <v>36</v>
      </c>
      <c r="V27" s="97" t="s">
        <v>67</v>
      </c>
      <c r="W27" s="97"/>
      <c r="X27" s="48" t="s">
        <v>33</v>
      </c>
      <c r="Y27" s="97" t="s">
        <v>44</v>
      </c>
      <c r="Z27" s="97" t="s">
        <v>15</v>
      </c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263.0</v>
      </c>
      <c r="C28" s="50" t="s">
        <v>96</v>
      </c>
      <c r="D28" s="51" t="s">
        <v>97</v>
      </c>
      <c r="E28" s="31" t="s">
        <v>69</v>
      </c>
      <c r="F28" s="31" t="s">
        <v>448</v>
      </c>
      <c r="G28" s="51" t="s">
        <v>449</v>
      </c>
      <c r="H28" s="50" t="s">
        <v>496</v>
      </c>
      <c r="I28" s="50" t="s">
        <v>497</v>
      </c>
      <c r="J28" s="51" t="s">
        <v>498</v>
      </c>
      <c r="K28" s="50" t="s">
        <v>2747</v>
      </c>
      <c r="L28" s="51" t="s">
        <v>2748</v>
      </c>
      <c r="M28" s="48" t="s">
        <v>434</v>
      </c>
      <c r="N28" s="50" t="s">
        <v>501</v>
      </c>
      <c r="O28" s="50" t="s">
        <v>456</v>
      </c>
      <c r="P28" s="51" t="s">
        <v>502</v>
      </c>
      <c r="Q28" s="51" t="s">
        <v>503</v>
      </c>
      <c r="R28" s="50" t="s">
        <v>287</v>
      </c>
      <c r="S28" s="50" t="s">
        <v>69</v>
      </c>
      <c r="T28" s="97" t="s">
        <v>15</v>
      </c>
      <c r="U28" s="48" t="s">
        <v>33</v>
      </c>
      <c r="V28" s="97" t="s">
        <v>44</v>
      </c>
      <c r="W28" s="97" t="s">
        <v>15</v>
      </c>
      <c r="X28" s="48" t="s">
        <v>33</v>
      </c>
      <c r="Y28" s="97" t="s">
        <v>44</v>
      </c>
      <c r="Z28" s="97" t="s">
        <v>15</v>
      </c>
      <c r="AA28" s="44" t="s">
        <v>36</v>
      </c>
      <c r="AB28" s="97" t="s">
        <v>67</v>
      </c>
      <c r="AC28" s="97"/>
      <c r="AD28" s="44" t="s">
        <v>36</v>
      </c>
      <c r="AE28" s="97" t="s">
        <v>67</v>
      </c>
      <c r="AF28" s="97"/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2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264.0</v>
      </c>
      <c r="C29" s="39" t="s">
        <v>96</v>
      </c>
      <c r="D29" s="40" t="s">
        <v>97</v>
      </c>
      <c r="E29" s="31" t="s">
        <v>69</v>
      </c>
      <c r="F29" s="31" t="s">
        <v>448</v>
      </c>
      <c r="G29" s="40" t="s">
        <v>449</v>
      </c>
      <c r="H29" s="39" t="s">
        <v>2048</v>
      </c>
      <c r="I29" s="39" t="s">
        <v>2049</v>
      </c>
      <c r="J29" s="40" t="s">
        <v>2050</v>
      </c>
      <c r="K29" s="39" t="s">
        <v>2752</v>
      </c>
      <c r="L29" s="40" t="s">
        <v>2753</v>
      </c>
      <c r="M29" s="48" t="s">
        <v>613</v>
      </c>
      <c r="N29" s="39" t="s">
        <v>501</v>
      </c>
      <c r="O29" s="39" t="s">
        <v>456</v>
      </c>
      <c r="P29" s="40" t="s">
        <v>2052</v>
      </c>
      <c r="Q29" s="40" t="s">
        <v>2053</v>
      </c>
      <c r="R29" s="39" t="s">
        <v>287</v>
      </c>
      <c r="S29" s="39" t="s">
        <v>69</v>
      </c>
      <c r="T29" s="97" t="s">
        <v>15</v>
      </c>
      <c r="U29" s="48" t="s">
        <v>33</v>
      </c>
      <c r="V29" s="97" t="s">
        <v>44</v>
      </c>
      <c r="W29" s="97" t="s">
        <v>15</v>
      </c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3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265.0</v>
      </c>
      <c r="C30" s="50" t="s">
        <v>96</v>
      </c>
      <c r="D30" s="51" t="s">
        <v>97</v>
      </c>
      <c r="E30" s="28" t="s">
        <v>48</v>
      </c>
      <c r="F30" s="31" t="s">
        <v>448</v>
      </c>
      <c r="G30" s="51" t="s">
        <v>449</v>
      </c>
      <c r="H30" s="50" t="s">
        <v>2048</v>
      </c>
      <c r="I30" s="50" t="s">
        <v>2049</v>
      </c>
      <c r="J30" s="51" t="s">
        <v>2050</v>
      </c>
      <c r="K30" s="50" t="s">
        <v>2051</v>
      </c>
      <c r="L30" s="51" t="s">
        <v>1978</v>
      </c>
      <c r="M30" s="52" t="s">
        <v>211</v>
      </c>
      <c r="N30" s="50" t="s">
        <v>501</v>
      </c>
      <c r="O30" s="50" t="s">
        <v>456</v>
      </c>
      <c r="P30" s="51" t="s">
        <v>2052</v>
      </c>
      <c r="Q30" s="51" t="s">
        <v>2053</v>
      </c>
      <c r="R30" s="50" t="s">
        <v>287</v>
      </c>
      <c r="S30" s="50" t="s">
        <v>218</v>
      </c>
      <c r="T30" s="97" t="s">
        <v>15</v>
      </c>
      <c r="U30" s="48" t="s">
        <v>33</v>
      </c>
      <c r="V30" s="97" t="s">
        <v>44</v>
      </c>
      <c r="W30" s="97" t="s">
        <v>15</v>
      </c>
      <c r="X30" s="48" t="s">
        <v>33</v>
      </c>
      <c r="Y30" s="97" t="s">
        <v>44</v>
      </c>
      <c r="Z30" s="97" t="s">
        <v>15</v>
      </c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3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266.0</v>
      </c>
      <c r="C31" s="39" t="s">
        <v>96</v>
      </c>
      <c r="D31" s="40" t="s">
        <v>97</v>
      </c>
      <c r="E31" s="28" t="s">
        <v>48</v>
      </c>
      <c r="F31" s="31" t="s">
        <v>448</v>
      </c>
      <c r="G31" s="40" t="s">
        <v>449</v>
      </c>
      <c r="H31" s="39" t="s">
        <v>2048</v>
      </c>
      <c r="I31" s="39" t="s">
        <v>2049</v>
      </c>
      <c r="J31" s="40" t="s">
        <v>2050</v>
      </c>
      <c r="K31" s="39" t="s">
        <v>2056</v>
      </c>
      <c r="L31" s="40" t="s">
        <v>2057</v>
      </c>
      <c r="M31" s="48" t="s">
        <v>613</v>
      </c>
      <c r="N31" s="39" t="s">
        <v>501</v>
      </c>
      <c r="O31" s="39" t="s">
        <v>456</v>
      </c>
      <c r="P31" s="40" t="s">
        <v>2052</v>
      </c>
      <c r="Q31" s="40" t="s">
        <v>2053</v>
      </c>
      <c r="R31" s="39" t="s">
        <v>287</v>
      </c>
      <c r="S31" s="39" t="s">
        <v>614</v>
      </c>
      <c r="T31" s="97" t="s">
        <v>15</v>
      </c>
      <c r="U31" s="44" t="s">
        <v>36</v>
      </c>
      <c r="V31" s="97" t="s">
        <v>67</v>
      </c>
      <c r="W31" s="97"/>
      <c r="X31" s="48" t="s">
        <v>33</v>
      </c>
      <c r="Y31" s="97" t="s">
        <v>44</v>
      </c>
      <c r="Z31" s="97" t="s">
        <v>15</v>
      </c>
      <c r="AA31" s="44" t="s">
        <v>36</v>
      </c>
      <c r="AB31" s="97" t="s">
        <v>67</v>
      </c>
      <c r="AC31" s="97"/>
      <c r="AD31" s="48" t="s">
        <v>33</v>
      </c>
      <c r="AE31" s="97" t="s">
        <v>44</v>
      </c>
      <c r="AF31" s="97" t="s">
        <v>15</v>
      </c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2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267.0</v>
      </c>
      <c r="C32" s="50" t="s">
        <v>96</v>
      </c>
      <c r="D32" s="51" t="s">
        <v>97</v>
      </c>
      <c r="E32" s="28" t="s">
        <v>48</v>
      </c>
      <c r="F32" s="31" t="s">
        <v>448</v>
      </c>
      <c r="G32" s="51" t="s">
        <v>449</v>
      </c>
      <c r="H32" s="50" t="s">
        <v>506</v>
      </c>
      <c r="I32" s="50" t="s">
        <v>507</v>
      </c>
      <c r="J32" s="51" t="s">
        <v>508</v>
      </c>
      <c r="K32" s="50" t="s">
        <v>2059</v>
      </c>
      <c r="L32" s="51" t="s">
        <v>2060</v>
      </c>
      <c r="M32" s="47" t="s">
        <v>200</v>
      </c>
      <c r="N32" s="50" t="s">
        <v>455</v>
      </c>
      <c r="O32" s="50" t="s">
        <v>511</v>
      </c>
      <c r="P32" s="51" t="s">
        <v>512</v>
      </c>
      <c r="Q32" s="51" t="s">
        <v>513</v>
      </c>
      <c r="R32" s="50" t="s">
        <v>287</v>
      </c>
      <c r="S32" s="50" t="s">
        <v>53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8" t="s">
        <v>33</v>
      </c>
      <c r="AB32" s="97" t="s">
        <v>44</v>
      </c>
      <c r="AC32" s="97" t="s">
        <v>15</v>
      </c>
      <c r="AD32" s="44" t="s">
        <v>36</v>
      </c>
      <c r="AE32" s="97" t="s">
        <v>67</v>
      </c>
      <c r="AF32" s="97"/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2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268.0</v>
      </c>
      <c r="C33" s="39" t="s">
        <v>96</v>
      </c>
      <c r="D33" s="40" t="s">
        <v>97</v>
      </c>
      <c r="E33" s="28" t="s">
        <v>48</v>
      </c>
      <c r="F33" s="31" t="s">
        <v>448</v>
      </c>
      <c r="G33" s="40" t="s">
        <v>449</v>
      </c>
      <c r="H33" s="39" t="s">
        <v>506</v>
      </c>
      <c r="I33" s="39" t="s">
        <v>507</v>
      </c>
      <c r="J33" s="40" t="s">
        <v>508</v>
      </c>
      <c r="K33" s="39" t="s">
        <v>2070</v>
      </c>
      <c r="L33" s="40" t="s">
        <v>2071</v>
      </c>
      <c r="M33" s="47" t="s">
        <v>200</v>
      </c>
      <c r="N33" s="39" t="s">
        <v>455</v>
      </c>
      <c r="O33" s="39" t="s">
        <v>511</v>
      </c>
      <c r="P33" s="40" t="s">
        <v>512</v>
      </c>
      <c r="Q33" s="40" t="s">
        <v>513</v>
      </c>
      <c r="R33" s="39" t="s">
        <v>287</v>
      </c>
      <c r="S33" s="39" t="s">
        <v>56</v>
      </c>
      <c r="T33" s="97" t="s">
        <v>15</v>
      </c>
      <c r="U33" s="44" t="s">
        <v>36</v>
      </c>
      <c r="V33" s="97" t="s">
        <v>67</v>
      </c>
      <c r="W33" s="97"/>
      <c r="X33" s="48" t="s">
        <v>33</v>
      </c>
      <c r="Y33" s="97" t="s">
        <v>44</v>
      </c>
      <c r="Z33" s="97" t="s">
        <v>15</v>
      </c>
      <c r="AA33" s="44" t="s">
        <v>36</v>
      </c>
      <c r="AB33" s="97" t="s">
        <v>67</v>
      </c>
      <c r="AC33" s="97"/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2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269.0</v>
      </c>
      <c r="C34" s="50" t="s">
        <v>96</v>
      </c>
      <c r="D34" s="51" t="s">
        <v>97</v>
      </c>
      <c r="E34" s="29" t="s">
        <v>41</v>
      </c>
      <c r="F34" s="31" t="s">
        <v>448</v>
      </c>
      <c r="G34" s="51" t="s">
        <v>449</v>
      </c>
      <c r="H34" s="50" t="s">
        <v>506</v>
      </c>
      <c r="I34" s="50" t="s">
        <v>507</v>
      </c>
      <c r="J34" s="51" t="s">
        <v>508</v>
      </c>
      <c r="K34" s="50" t="s">
        <v>509</v>
      </c>
      <c r="L34" s="51" t="s">
        <v>510</v>
      </c>
      <c r="M34" s="47" t="s">
        <v>200</v>
      </c>
      <c r="N34" s="50" t="s">
        <v>455</v>
      </c>
      <c r="O34" s="50" t="s">
        <v>511</v>
      </c>
      <c r="P34" s="51" t="s">
        <v>512</v>
      </c>
      <c r="Q34" s="51" t="s">
        <v>513</v>
      </c>
      <c r="R34" s="50" t="s">
        <v>287</v>
      </c>
      <c r="S34" s="50" t="s">
        <v>206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4" t="s">
        <v>36</v>
      </c>
      <c r="AE34" s="97" t="s">
        <v>67</v>
      </c>
      <c r="AF34" s="97"/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1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270.0</v>
      </c>
      <c r="C35" s="39" t="s">
        <v>96</v>
      </c>
      <c r="D35" s="40" t="s">
        <v>97</v>
      </c>
      <c r="E35" s="31" t="s">
        <v>69</v>
      </c>
      <c r="F35" s="31" t="s">
        <v>448</v>
      </c>
      <c r="G35" s="40" t="s">
        <v>449</v>
      </c>
      <c r="H35" s="39" t="s">
        <v>506</v>
      </c>
      <c r="I35" s="39" t="s">
        <v>507</v>
      </c>
      <c r="J35" s="40" t="s">
        <v>508</v>
      </c>
      <c r="K35" s="39" t="s">
        <v>2785</v>
      </c>
      <c r="L35" s="40" t="s">
        <v>2786</v>
      </c>
      <c r="M35" s="48" t="s">
        <v>434</v>
      </c>
      <c r="N35" s="39" t="s">
        <v>455</v>
      </c>
      <c r="O35" s="39" t="s">
        <v>511</v>
      </c>
      <c r="P35" s="40" t="s">
        <v>512</v>
      </c>
      <c r="Q35" s="40" t="s">
        <v>513</v>
      </c>
      <c r="R35" s="39" t="s">
        <v>287</v>
      </c>
      <c r="S35" s="39" t="s">
        <v>69</v>
      </c>
      <c r="T35" s="97" t="s">
        <v>15</v>
      </c>
      <c r="U35" s="48" t="s">
        <v>33</v>
      </c>
      <c r="V35" s="97" t="s">
        <v>44</v>
      </c>
      <c r="W35" s="97" t="s">
        <v>15</v>
      </c>
      <c r="X35" s="44" t="s">
        <v>36</v>
      </c>
      <c r="Y35" s="97" t="s">
        <v>67</v>
      </c>
      <c r="Z35" s="97"/>
      <c r="AA35" s="44" t="s">
        <v>36</v>
      </c>
      <c r="AB35" s="97" t="s">
        <v>67</v>
      </c>
      <c r="AC35" s="97"/>
      <c r="AD35" s="44" t="s">
        <v>36</v>
      </c>
      <c r="AE35" s="97" t="s">
        <v>67</v>
      </c>
      <c r="AF35" s="97"/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1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454.0</v>
      </c>
      <c r="C36" s="50" t="s">
        <v>96</v>
      </c>
      <c r="D36" s="51" t="s">
        <v>97</v>
      </c>
      <c r="E36" s="28" t="s">
        <v>48</v>
      </c>
      <c r="F36" s="73" t="s">
        <v>987</v>
      </c>
      <c r="G36" s="51" t="s">
        <v>988</v>
      </c>
      <c r="H36" s="50" t="s">
        <v>1129</v>
      </c>
      <c r="I36" s="50" t="s">
        <v>1130</v>
      </c>
      <c r="J36" s="51" t="s">
        <v>1131</v>
      </c>
      <c r="K36" s="50" t="s">
        <v>2572</v>
      </c>
      <c r="L36" s="51" t="s">
        <v>2573</v>
      </c>
      <c r="M36" s="47" t="s">
        <v>200</v>
      </c>
      <c r="N36" s="50" t="s">
        <v>1134</v>
      </c>
      <c r="O36" s="50" t="s">
        <v>1135</v>
      </c>
      <c r="P36" s="51" t="s">
        <v>1136</v>
      </c>
      <c r="Q36" s="51" t="s">
        <v>1137</v>
      </c>
      <c r="R36" s="50" t="s">
        <v>1138</v>
      </c>
      <c r="S36" s="50" t="s">
        <v>53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8" t="s">
        <v>33</v>
      </c>
      <c r="AB36" s="97" t="s">
        <v>44</v>
      </c>
      <c r="AC36" s="97" t="s">
        <v>15</v>
      </c>
      <c r="AD36" s="44" t="s">
        <v>36</v>
      </c>
      <c r="AE36" s="97" t="s">
        <v>67</v>
      </c>
      <c r="AF36" s="97"/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2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455.0</v>
      </c>
      <c r="C37" s="39" t="s">
        <v>96</v>
      </c>
      <c r="D37" s="40" t="s">
        <v>97</v>
      </c>
      <c r="E37" s="28" t="s">
        <v>48</v>
      </c>
      <c r="F37" s="73" t="s">
        <v>987</v>
      </c>
      <c r="G37" s="40" t="s">
        <v>988</v>
      </c>
      <c r="H37" s="39" t="s">
        <v>1129</v>
      </c>
      <c r="I37" s="39" t="s">
        <v>1130</v>
      </c>
      <c r="J37" s="40" t="s">
        <v>1131</v>
      </c>
      <c r="K37" s="39" t="s">
        <v>2576</v>
      </c>
      <c r="L37" s="40" t="s">
        <v>2577</v>
      </c>
      <c r="M37" s="47" t="s">
        <v>200</v>
      </c>
      <c r="N37" s="39" t="s">
        <v>1134</v>
      </c>
      <c r="O37" s="39" t="s">
        <v>1135</v>
      </c>
      <c r="P37" s="40" t="s">
        <v>1136</v>
      </c>
      <c r="Q37" s="40" t="s">
        <v>1137</v>
      </c>
      <c r="R37" s="39" t="s">
        <v>1138</v>
      </c>
      <c r="S37" s="39" t="s">
        <v>56</v>
      </c>
      <c r="T37" s="97" t="s">
        <v>15</v>
      </c>
      <c r="U37" s="44" t="s">
        <v>36</v>
      </c>
      <c r="V37" s="97" t="s">
        <v>67</v>
      </c>
      <c r="W37" s="97"/>
      <c r="X37" s="48" t="s">
        <v>33</v>
      </c>
      <c r="Y37" s="97" t="s">
        <v>44</v>
      </c>
      <c r="Z37" s="97" t="s">
        <v>15</v>
      </c>
      <c r="AA37" s="48" t="s">
        <v>33</v>
      </c>
      <c r="AB37" s="97" t="s">
        <v>44</v>
      </c>
      <c r="AC37" s="97" t="s">
        <v>15</v>
      </c>
      <c r="AD37" s="48" t="s">
        <v>33</v>
      </c>
      <c r="AE37" s="97" t="s">
        <v>44</v>
      </c>
      <c r="AF37" s="97" t="s">
        <v>15</v>
      </c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3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456.0</v>
      </c>
      <c r="C38" s="50" t="s">
        <v>96</v>
      </c>
      <c r="D38" s="51" t="s">
        <v>97</v>
      </c>
      <c r="E38" s="29" t="s">
        <v>41</v>
      </c>
      <c r="F38" s="73" t="s">
        <v>987</v>
      </c>
      <c r="G38" s="51" t="s">
        <v>988</v>
      </c>
      <c r="H38" s="50" t="s">
        <v>1129</v>
      </c>
      <c r="I38" s="50" t="s">
        <v>1130</v>
      </c>
      <c r="J38" s="51" t="s">
        <v>1131</v>
      </c>
      <c r="K38" s="50" t="s">
        <v>1132</v>
      </c>
      <c r="L38" s="51" t="s">
        <v>1133</v>
      </c>
      <c r="M38" s="47" t="s">
        <v>200</v>
      </c>
      <c r="N38" s="50" t="s">
        <v>1134</v>
      </c>
      <c r="O38" s="50" t="s">
        <v>1135</v>
      </c>
      <c r="P38" s="51" t="s">
        <v>1136</v>
      </c>
      <c r="Q38" s="51" t="s">
        <v>1137</v>
      </c>
      <c r="R38" s="50" t="s">
        <v>1138</v>
      </c>
      <c r="S38" s="50" t="s">
        <v>206</v>
      </c>
      <c r="T38" s="97" t="s">
        <v>15</v>
      </c>
      <c r="U38" s="48" t="s">
        <v>33</v>
      </c>
      <c r="V38" s="97" t="s">
        <v>44</v>
      </c>
      <c r="W38" s="97" t="s">
        <v>15</v>
      </c>
      <c r="X38" s="44" t="s">
        <v>36</v>
      </c>
      <c r="Y38" s="97" t="s">
        <v>67</v>
      </c>
      <c r="Z38" s="97"/>
      <c r="AA38" s="44" t="s">
        <v>36</v>
      </c>
      <c r="AB38" s="97" t="s">
        <v>67</v>
      </c>
      <c r="AC38" s="97"/>
      <c r="AD38" s="48" t="s">
        <v>33</v>
      </c>
      <c r="AE38" s="97" t="s">
        <v>44</v>
      </c>
      <c r="AF38" s="97" t="s">
        <v>15</v>
      </c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2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457.0</v>
      </c>
      <c r="C39" s="39" t="s">
        <v>96</v>
      </c>
      <c r="D39" s="40" t="s">
        <v>97</v>
      </c>
      <c r="E39" s="28" t="s">
        <v>48</v>
      </c>
      <c r="F39" s="73" t="s">
        <v>987</v>
      </c>
      <c r="G39" s="40" t="s">
        <v>988</v>
      </c>
      <c r="H39" s="39" t="s">
        <v>1129</v>
      </c>
      <c r="I39" s="39" t="s">
        <v>1130</v>
      </c>
      <c r="J39" s="40" t="s">
        <v>1131</v>
      </c>
      <c r="K39" s="39" t="s">
        <v>2579</v>
      </c>
      <c r="L39" s="40" t="s">
        <v>2580</v>
      </c>
      <c r="M39" s="78" t="s">
        <v>2019</v>
      </c>
      <c r="N39" s="39" t="s">
        <v>1134</v>
      </c>
      <c r="O39" s="39" t="s">
        <v>1135</v>
      </c>
      <c r="P39" s="40" t="s">
        <v>1136</v>
      </c>
      <c r="Q39" s="40" t="s">
        <v>1137</v>
      </c>
      <c r="R39" s="39" t="s">
        <v>1138</v>
      </c>
      <c r="S39" s="39" t="s">
        <v>66</v>
      </c>
      <c r="T39" s="97" t="s">
        <v>15</v>
      </c>
      <c r="U39" s="44" t="s">
        <v>36</v>
      </c>
      <c r="V39" s="97" t="s">
        <v>67</v>
      </c>
      <c r="W39" s="97"/>
      <c r="X39" s="48" t="s">
        <v>33</v>
      </c>
      <c r="Y39" s="97" t="s">
        <v>44</v>
      </c>
      <c r="Z39" s="97" t="s">
        <v>15</v>
      </c>
      <c r="AA39" s="44" t="s">
        <v>36</v>
      </c>
      <c r="AB39" s="97" t="s">
        <v>67</v>
      </c>
      <c r="AC39" s="97"/>
      <c r="AD39" s="48" t="s">
        <v>33</v>
      </c>
      <c r="AE39" s="97" t="s">
        <v>44</v>
      </c>
      <c r="AF39" s="97" t="s">
        <v>15</v>
      </c>
      <c r="AG39" s="44" t="s">
        <v>36</v>
      </c>
      <c r="AH39" s="97" t="s">
        <v>67</v>
      </c>
      <c r="AI39" s="97"/>
      <c r="AJ39" s="48" t="s">
        <v>33</v>
      </c>
      <c r="AK39" s="97" t="s">
        <v>44</v>
      </c>
      <c r="AL39" s="97" t="s">
        <v>15</v>
      </c>
      <c r="AM39" s="39">
        <f t="shared" si="1"/>
        <v>3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458.0</v>
      </c>
      <c r="C40" s="50" t="s">
        <v>96</v>
      </c>
      <c r="D40" s="51" t="s">
        <v>97</v>
      </c>
      <c r="E40" s="31" t="s">
        <v>69</v>
      </c>
      <c r="F40" s="73" t="s">
        <v>987</v>
      </c>
      <c r="G40" s="51" t="s">
        <v>988</v>
      </c>
      <c r="H40" s="50" t="s">
        <v>1129</v>
      </c>
      <c r="I40" s="50" t="s">
        <v>1130</v>
      </c>
      <c r="J40" s="51" t="s">
        <v>1131</v>
      </c>
      <c r="K40" s="50" t="s">
        <v>2806</v>
      </c>
      <c r="L40" s="51" t="s">
        <v>2807</v>
      </c>
      <c r="M40" s="48" t="s">
        <v>434</v>
      </c>
      <c r="N40" s="50" t="s">
        <v>1134</v>
      </c>
      <c r="O40" s="50" t="s">
        <v>1135</v>
      </c>
      <c r="P40" s="51" t="s">
        <v>1136</v>
      </c>
      <c r="Q40" s="51" t="s">
        <v>1137</v>
      </c>
      <c r="R40" s="50" t="s">
        <v>1138</v>
      </c>
      <c r="S40" s="50" t="s">
        <v>69</v>
      </c>
      <c r="T40" s="97" t="s">
        <v>15</v>
      </c>
      <c r="U40" s="48" t="s">
        <v>33</v>
      </c>
      <c r="V40" s="97" t="s">
        <v>44</v>
      </c>
      <c r="W40" s="97" t="s">
        <v>15</v>
      </c>
      <c r="X40" s="48" t="s">
        <v>33</v>
      </c>
      <c r="Y40" s="97" t="s">
        <v>44</v>
      </c>
      <c r="Z40" s="97" t="s">
        <v>15</v>
      </c>
      <c r="AA40" s="44" t="s">
        <v>36</v>
      </c>
      <c r="AB40" s="97" t="s">
        <v>67</v>
      </c>
      <c r="AC40" s="97"/>
      <c r="AD40" s="48" t="s">
        <v>33</v>
      </c>
      <c r="AE40" s="97" t="s">
        <v>44</v>
      </c>
      <c r="AF40" s="97" t="s">
        <v>15</v>
      </c>
      <c r="AG40" s="44" t="s">
        <v>36</v>
      </c>
      <c r="AH40" s="97" t="s">
        <v>67</v>
      </c>
      <c r="AI40" s="97"/>
      <c r="AJ40" s="44" t="s">
        <v>36</v>
      </c>
      <c r="AK40" s="97" t="s">
        <v>67</v>
      </c>
      <c r="AL40" s="97"/>
      <c r="AM40" s="50">
        <f t="shared" si="1"/>
        <v>3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672.0</v>
      </c>
      <c r="C41" s="39" t="s">
        <v>96</v>
      </c>
      <c r="D41" s="40" t="s">
        <v>97</v>
      </c>
      <c r="E41" s="28" t="s">
        <v>48</v>
      </c>
      <c r="F41" s="46" t="s">
        <v>1677</v>
      </c>
      <c r="G41" s="40" t="s">
        <v>1678</v>
      </c>
      <c r="H41" s="39" t="s">
        <v>2814</v>
      </c>
      <c r="I41" s="39" t="s">
        <v>2815</v>
      </c>
      <c r="J41" s="40" t="s">
        <v>2816</v>
      </c>
      <c r="K41" s="39" t="s">
        <v>2817</v>
      </c>
      <c r="L41" s="40" t="s">
        <v>2818</v>
      </c>
      <c r="M41" s="52" t="s">
        <v>211</v>
      </c>
      <c r="N41" s="39" t="s">
        <v>1134</v>
      </c>
      <c r="O41" s="39" t="s">
        <v>2819</v>
      </c>
      <c r="P41" s="40" t="s">
        <v>2820</v>
      </c>
      <c r="Q41" s="40" t="s">
        <v>2821</v>
      </c>
      <c r="R41" s="39" t="s">
        <v>1317</v>
      </c>
      <c r="S41" s="39" t="s">
        <v>56</v>
      </c>
      <c r="T41" s="97" t="s">
        <v>15</v>
      </c>
      <c r="U41" s="44" t="s">
        <v>36</v>
      </c>
      <c r="V41" s="97" t="s">
        <v>67</v>
      </c>
      <c r="W41" s="97"/>
      <c r="X41" s="48" t="s">
        <v>33</v>
      </c>
      <c r="Y41" s="97" t="s">
        <v>44</v>
      </c>
      <c r="Z41" s="97" t="s">
        <v>15</v>
      </c>
      <c r="AA41" s="44" t="s">
        <v>36</v>
      </c>
      <c r="AB41" s="97" t="s">
        <v>67</v>
      </c>
      <c r="AC41" s="97"/>
      <c r="AD41" s="48" t="s">
        <v>33</v>
      </c>
      <c r="AE41" s="97" t="s">
        <v>44</v>
      </c>
      <c r="AF41" s="97" t="s">
        <v>15</v>
      </c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2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673.0</v>
      </c>
      <c r="C42" s="50" t="s">
        <v>96</v>
      </c>
      <c r="D42" s="51" t="s">
        <v>97</v>
      </c>
      <c r="E42" s="31" t="s">
        <v>69</v>
      </c>
      <c r="F42" s="46" t="s">
        <v>1677</v>
      </c>
      <c r="G42" s="51" t="s">
        <v>1678</v>
      </c>
      <c r="H42" s="50" t="s">
        <v>2814</v>
      </c>
      <c r="I42" s="50" t="s">
        <v>2815</v>
      </c>
      <c r="J42" s="51" t="s">
        <v>2816</v>
      </c>
      <c r="K42" s="50" t="s">
        <v>2824</v>
      </c>
      <c r="L42" s="51" t="s">
        <v>2825</v>
      </c>
      <c r="M42" s="48" t="s">
        <v>434</v>
      </c>
      <c r="N42" s="50" t="s">
        <v>1134</v>
      </c>
      <c r="O42" s="50" t="s">
        <v>2819</v>
      </c>
      <c r="P42" s="51" t="s">
        <v>2820</v>
      </c>
      <c r="Q42" s="51" t="s">
        <v>2821</v>
      </c>
      <c r="R42" s="50" t="s">
        <v>1317</v>
      </c>
      <c r="S42" s="50" t="s">
        <v>69</v>
      </c>
      <c r="T42" s="97" t="s">
        <v>15</v>
      </c>
      <c r="U42" s="44" t="s">
        <v>36</v>
      </c>
      <c r="V42" s="97" t="s">
        <v>67</v>
      </c>
      <c r="W42" s="97"/>
      <c r="X42" s="48" t="s">
        <v>33</v>
      </c>
      <c r="Y42" s="97" t="s">
        <v>44</v>
      </c>
      <c r="Z42" s="97" t="s">
        <v>15</v>
      </c>
      <c r="AA42" s="44" t="s">
        <v>36</v>
      </c>
      <c r="AB42" s="97" t="s">
        <v>67</v>
      </c>
      <c r="AC42" s="97"/>
      <c r="AD42" s="44" t="s">
        <v>36</v>
      </c>
      <c r="AE42" s="97" t="s">
        <v>67</v>
      </c>
      <c r="AF42" s="97"/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1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2"/>
  <mergeCells count="1">
    <mergeCell ref="A1:AP1"/>
  </mergeCells>
  <conditionalFormatting sqref="V3:V42">
    <cfRule type="expression" dxfId="4" priority="1">
      <formula>V3="Done"</formula>
    </cfRule>
  </conditionalFormatting>
  <conditionalFormatting sqref="V3:V42">
    <cfRule type="expression" dxfId="5" priority="2">
      <formula>V3="In Progress"</formula>
    </cfRule>
  </conditionalFormatting>
  <conditionalFormatting sqref="V3:V42">
    <cfRule type="expression" dxfId="6" priority="3">
      <formula>V3="Blocked"</formula>
    </cfRule>
  </conditionalFormatting>
  <conditionalFormatting sqref="V3:V42">
    <cfRule type="expression" dxfId="7" priority="4">
      <formula>V3="Deferred"</formula>
    </cfRule>
  </conditionalFormatting>
  <conditionalFormatting sqref="V3:V42">
    <cfRule type="expression" dxfId="8" priority="5">
      <formula>V3="N/A"</formula>
    </cfRule>
  </conditionalFormatting>
  <conditionalFormatting sqref="V3:V42">
    <cfRule type="expression" dxfId="9" priority="6">
      <formula>V3="Not Started"</formula>
    </cfRule>
  </conditionalFormatting>
  <conditionalFormatting sqref="Y3:Y42">
    <cfRule type="expression" dxfId="4" priority="7">
      <formula>Y3="Done"</formula>
    </cfRule>
  </conditionalFormatting>
  <conditionalFormatting sqref="Y3:Y42">
    <cfRule type="expression" dxfId="5" priority="8">
      <formula>Y3="In Progress"</formula>
    </cfRule>
  </conditionalFormatting>
  <conditionalFormatting sqref="Y3:Y42">
    <cfRule type="expression" dxfId="6" priority="9">
      <formula>Y3="Blocked"</formula>
    </cfRule>
  </conditionalFormatting>
  <conditionalFormatting sqref="Y3:Y42">
    <cfRule type="expression" dxfId="7" priority="10">
      <formula>Y3="Deferred"</formula>
    </cfRule>
  </conditionalFormatting>
  <conditionalFormatting sqref="Y3:Y42">
    <cfRule type="expression" dxfId="8" priority="11">
      <formula>Y3="N/A"</formula>
    </cfRule>
  </conditionalFormatting>
  <conditionalFormatting sqref="Y3:Y42">
    <cfRule type="expression" dxfId="9" priority="12">
      <formula>Y3="Not Started"</formula>
    </cfRule>
  </conditionalFormatting>
  <conditionalFormatting sqref="AB3:AB42">
    <cfRule type="expression" dxfId="4" priority="13">
      <formula>AB3="Done"</formula>
    </cfRule>
  </conditionalFormatting>
  <conditionalFormatting sqref="AB3:AB42">
    <cfRule type="expression" dxfId="5" priority="14">
      <formula>AB3="In Progress"</formula>
    </cfRule>
  </conditionalFormatting>
  <conditionalFormatting sqref="AB3:AB42">
    <cfRule type="expression" dxfId="6" priority="15">
      <formula>AB3="Blocked"</formula>
    </cfRule>
  </conditionalFormatting>
  <conditionalFormatting sqref="AB3:AB42">
    <cfRule type="expression" dxfId="7" priority="16">
      <formula>AB3="Deferred"</formula>
    </cfRule>
  </conditionalFormatting>
  <conditionalFormatting sqref="AB3:AB42">
    <cfRule type="expression" dxfId="8" priority="17">
      <formula>AB3="N/A"</formula>
    </cfRule>
  </conditionalFormatting>
  <conditionalFormatting sqref="AB3:AB42">
    <cfRule type="expression" dxfId="9" priority="18">
      <formula>AB3="Not Started"</formula>
    </cfRule>
  </conditionalFormatting>
  <conditionalFormatting sqref="AE3:AE42">
    <cfRule type="expression" dxfId="4" priority="19">
      <formula>AE3="Done"</formula>
    </cfRule>
  </conditionalFormatting>
  <conditionalFormatting sqref="AE3:AE42">
    <cfRule type="expression" dxfId="5" priority="20">
      <formula>AE3="In Progress"</formula>
    </cfRule>
  </conditionalFormatting>
  <conditionalFormatting sqref="AE3:AE42">
    <cfRule type="expression" dxfId="6" priority="21">
      <formula>AE3="Blocked"</formula>
    </cfRule>
  </conditionalFormatting>
  <conditionalFormatting sqref="AE3:AE42">
    <cfRule type="expression" dxfId="7" priority="22">
      <formula>AE3="Deferred"</formula>
    </cfRule>
  </conditionalFormatting>
  <conditionalFormatting sqref="AE3:AE42">
    <cfRule type="expression" dxfId="8" priority="23">
      <formula>AE3="N/A"</formula>
    </cfRule>
  </conditionalFormatting>
  <conditionalFormatting sqref="AE3:AE42">
    <cfRule type="expression" dxfId="9" priority="24">
      <formula>AE3="Not Started"</formula>
    </cfRule>
  </conditionalFormatting>
  <conditionalFormatting sqref="AH3:AH42">
    <cfRule type="expression" dxfId="4" priority="25">
      <formula>AH3="Done"</formula>
    </cfRule>
  </conditionalFormatting>
  <conditionalFormatting sqref="AH3:AH42">
    <cfRule type="expression" dxfId="5" priority="26">
      <formula>AH3="In Progress"</formula>
    </cfRule>
  </conditionalFormatting>
  <conditionalFormatting sqref="AH3:AH42">
    <cfRule type="expression" dxfId="6" priority="27">
      <formula>AH3="Blocked"</formula>
    </cfRule>
  </conditionalFormatting>
  <conditionalFormatting sqref="AH3:AH42">
    <cfRule type="expression" dxfId="7" priority="28">
      <formula>AH3="Deferred"</formula>
    </cfRule>
  </conditionalFormatting>
  <conditionalFormatting sqref="AH3:AH42">
    <cfRule type="expression" dxfId="8" priority="29">
      <formula>AH3="N/A"</formula>
    </cfRule>
  </conditionalFormatting>
  <conditionalFormatting sqref="AH3:AH42">
    <cfRule type="expression" dxfId="9" priority="30">
      <formula>AH3="Not Started"</formula>
    </cfRule>
  </conditionalFormatting>
  <conditionalFormatting sqref="AK3:AK42">
    <cfRule type="expression" dxfId="4" priority="31">
      <formula>AK3="Done"</formula>
    </cfRule>
  </conditionalFormatting>
  <conditionalFormatting sqref="AK3:AK42">
    <cfRule type="expression" dxfId="5" priority="32">
      <formula>AK3="In Progress"</formula>
    </cfRule>
  </conditionalFormatting>
  <conditionalFormatting sqref="AK3:AK42">
    <cfRule type="expression" dxfId="6" priority="33">
      <formula>AK3="Blocked"</formula>
    </cfRule>
  </conditionalFormatting>
  <conditionalFormatting sqref="AK3:AK42">
    <cfRule type="expression" dxfId="7" priority="34">
      <formula>AK3="Deferred"</formula>
    </cfRule>
  </conditionalFormatting>
  <conditionalFormatting sqref="AK3:AK42">
    <cfRule type="expression" dxfId="8" priority="35">
      <formula>AK3="N/A"</formula>
    </cfRule>
  </conditionalFormatting>
  <conditionalFormatting sqref="AK3:AK42">
    <cfRule type="expression" dxfId="9" priority="36">
      <formula>AK3="Not Started"</formula>
    </cfRule>
  </conditionalFormatting>
  <conditionalFormatting sqref="AN3:AN42">
    <cfRule type="expression" dxfId="4" priority="37">
      <formula>AN3="Done"</formula>
    </cfRule>
  </conditionalFormatting>
  <conditionalFormatting sqref="AN3:AN42">
    <cfRule type="expression" dxfId="5" priority="38">
      <formula>AN3="In Progress"</formula>
    </cfRule>
  </conditionalFormatting>
  <conditionalFormatting sqref="AN3:AN42">
    <cfRule type="expression" dxfId="6" priority="39">
      <formula>AN3="Blocked"</formula>
    </cfRule>
  </conditionalFormatting>
  <conditionalFormatting sqref="AN3:AN42">
    <cfRule type="expression" dxfId="7" priority="40">
      <formula>AN3="Deferred"</formula>
    </cfRule>
  </conditionalFormatting>
  <conditionalFormatting sqref="AN3:AN42">
    <cfRule type="expression" dxfId="8" priority="41">
      <formula>AN3="N/A"</formula>
    </cfRule>
  </conditionalFormatting>
  <conditionalFormatting sqref="AN3:AN42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42 W3:W42 Z3:Z42 AC3:AC42 AF3:AF42 AI3:AI42 AL3:AL42">
      <formula1>'00_Employees'!$B$3:$B$100</formula1>
    </dataValidation>
    <dataValidation type="list" allowBlank="1" sqref="V3:V42 Y3:Y42 AB3:AB42 AE3:AE42 AH3:AH42 AK3:AK42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4073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271.0</v>
      </c>
      <c r="C3" s="39" t="s">
        <v>99</v>
      </c>
      <c r="D3" s="40" t="s">
        <v>100</v>
      </c>
      <c r="E3" s="31" t="s">
        <v>69</v>
      </c>
      <c r="F3" s="68" t="s">
        <v>516</v>
      </c>
      <c r="G3" s="40" t="s">
        <v>517</v>
      </c>
      <c r="H3" s="39" t="s">
        <v>2074</v>
      </c>
      <c r="I3" s="39" t="s">
        <v>2075</v>
      </c>
      <c r="J3" s="40" t="s">
        <v>2076</v>
      </c>
      <c r="K3" s="39" t="s">
        <v>2830</v>
      </c>
      <c r="L3" s="40" t="s">
        <v>2831</v>
      </c>
      <c r="M3" s="48" t="s">
        <v>613</v>
      </c>
      <c r="N3" s="39" t="s">
        <v>525</v>
      </c>
      <c r="O3" s="39" t="s">
        <v>526</v>
      </c>
      <c r="P3" s="40" t="s">
        <v>2079</v>
      </c>
      <c r="Q3" s="40" t="s">
        <v>2080</v>
      </c>
      <c r="R3" s="39" t="s">
        <v>529</v>
      </c>
      <c r="S3" s="39" t="s">
        <v>69</v>
      </c>
      <c r="T3" s="101" t="s">
        <v>15</v>
      </c>
      <c r="U3" s="48" t="s">
        <v>33</v>
      </c>
      <c r="V3" s="97" t="s">
        <v>44</v>
      </c>
      <c r="W3" s="101" t="s">
        <v>15</v>
      </c>
      <c r="X3" s="48" t="s">
        <v>33</v>
      </c>
      <c r="Y3" s="97" t="s">
        <v>44</v>
      </c>
      <c r="Z3" s="101" t="s">
        <v>15</v>
      </c>
      <c r="AA3" s="44" t="s">
        <v>36</v>
      </c>
      <c r="AB3" s="97" t="s">
        <v>67</v>
      </c>
      <c r="AC3" s="97"/>
      <c r="AD3" s="48" t="s">
        <v>33</v>
      </c>
      <c r="AE3" s="97" t="s">
        <v>44</v>
      </c>
      <c r="AF3" s="101" t="s">
        <v>15</v>
      </c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41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3</v>
      </c>
      <c r="AN3" s="39" t="str">
        <f t="shared" ref="AN3:AN41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272.0</v>
      </c>
      <c r="C4" s="50" t="s">
        <v>99</v>
      </c>
      <c r="D4" s="51" t="s">
        <v>100</v>
      </c>
      <c r="E4" s="28" t="s">
        <v>48</v>
      </c>
      <c r="F4" s="68" t="s">
        <v>516</v>
      </c>
      <c r="G4" s="51" t="s">
        <v>517</v>
      </c>
      <c r="H4" s="50" t="s">
        <v>2074</v>
      </c>
      <c r="I4" s="50" t="s">
        <v>2075</v>
      </c>
      <c r="J4" s="51" t="s">
        <v>2076</v>
      </c>
      <c r="K4" s="50" t="s">
        <v>2077</v>
      </c>
      <c r="L4" s="51" t="s">
        <v>2078</v>
      </c>
      <c r="M4" s="52" t="s">
        <v>211</v>
      </c>
      <c r="N4" s="50" t="s">
        <v>525</v>
      </c>
      <c r="O4" s="50" t="s">
        <v>526</v>
      </c>
      <c r="P4" s="51" t="s">
        <v>2079</v>
      </c>
      <c r="Q4" s="51" t="s">
        <v>2080</v>
      </c>
      <c r="R4" s="50" t="s">
        <v>529</v>
      </c>
      <c r="S4" s="50" t="s">
        <v>218</v>
      </c>
      <c r="T4" s="97" t="s">
        <v>15</v>
      </c>
      <c r="U4" s="48" t="s">
        <v>33</v>
      </c>
      <c r="V4" s="97" t="s">
        <v>44</v>
      </c>
      <c r="W4" s="97" t="s">
        <v>15</v>
      </c>
      <c r="X4" s="48" t="s">
        <v>33</v>
      </c>
      <c r="Y4" s="97" t="s">
        <v>44</v>
      </c>
      <c r="Z4" s="97" t="s">
        <v>15</v>
      </c>
      <c r="AA4" s="44" t="s">
        <v>36</v>
      </c>
      <c r="AB4" s="97" t="s">
        <v>67</v>
      </c>
      <c r="AC4" s="97"/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273.0</v>
      </c>
      <c r="C5" s="39" t="s">
        <v>99</v>
      </c>
      <c r="D5" s="40" t="s">
        <v>100</v>
      </c>
      <c r="E5" s="28" t="s">
        <v>48</v>
      </c>
      <c r="F5" s="68" t="s">
        <v>516</v>
      </c>
      <c r="G5" s="40" t="s">
        <v>517</v>
      </c>
      <c r="H5" s="39" t="s">
        <v>2074</v>
      </c>
      <c r="I5" s="39" t="s">
        <v>2075</v>
      </c>
      <c r="J5" s="40" t="s">
        <v>2076</v>
      </c>
      <c r="K5" s="39" t="s">
        <v>2082</v>
      </c>
      <c r="L5" s="40" t="s">
        <v>2083</v>
      </c>
      <c r="M5" s="48" t="s">
        <v>613</v>
      </c>
      <c r="N5" s="39" t="s">
        <v>525</v>
      </c>
      <c r="O5" s="39" t="s">
        <v>526</v>
      </c>
      <c r="P5" s="40" t="s">
        <v>2079</v>
      </c>
      <c r="Q5" s="40" t="s">
        <v>2080</v>
      </c>
      <c r="R5" s="39" t="s">
        <v>529</v>
      </c>
      <c r="S5" s="39" t="s">
        <v>614</v>
      </c>
      <c r="T5" s="97" t="s">
        <v>15</v>
      </c>
      <c r="U5" s="44" t="s">
        <v>36</v>
      </c>
      <c r="V5" s="97" t="s">
        <v>67</v>
      </c>
      <c r="W5" s="97"/>
      <c r="X5" s="48" t="s">
        <v>33</v>
      </c>
      <c r="Y5" s="97" t="s">
        <v>44</v>
      </c>
      <c r="Z5" s="97" t="s">
        <v>15</v>
      </c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274.0</v>
      </c>
      <c r="C6" s="50" t="s">
        <v>99</v>
      </c>
      <c r="D6" s="51" t="s">
        <v>100</v>
      </c>
      <c r="E6" s="28" t="s">
        <v>48</v>
      </c>
      <c r="F6" s="68" t="s">
        <v>516</v>
      </c>
      <c r="G6" s="51" t="s">
        <v>517</v>
      </c>
      <c r="H6" s="50" t="s">
        <v>518</v>
      </c>
      <c r="I6" s="50" t="s">
        <v>519</v>
      </c>
      <c r="J6" s="51" t="s">
        <v>521</v>
      </c>
      <c r="K6" s="50" t="s">
        <v>2093</v>
      </c>
      <c r="L6" s="51" t="s">
        <v>2094</v>
      </c>
      <c r="M6" s="47" t="s">
        <v>200</v>
      </c>
      <c r="N6" s="50" t="s">
        <v>525</v>
      </c>
      <c r="O6" s="50" t="s">
        <v>526</v>
      </c>
      <c r="P6" s="51" t="s">
        <v>527</v>
      </c>
      <c r="Q6" s="51" t="s">
        <v>528</v>
      </c>
      <c r="R6" s="50" t="s">
        <v>529</v>
      </c>
      <c r="S6" s="50" t="s">
        <v>53</v>
      </c>
      <c r="T6" s="97" t="s">
        <v>15</v>
      </c>
      <c r="U6" s="44" t="s">
        <v>36</v>
      </c>
      <c r="V6" s="97" t="s">
        <v>67</v>
      </c>
      <c r="W6" s="97"/>
      <c r="X6" s="48" t="s">
        <v>33</v>
      </c>
      <c r="Y6" s="97" t="s">
        <v>44</v>
      </c>
      <c r="Z6" s="97" t="s">
        <v>15</v>
      </c>
      <c r="AA6" s="48" t="s">
        <v>33</v>
      </c>
      <c r="AB6" s="97" t="s">
        <v>44</v>
      </c>
      <c r="AC6" s="97" t="s">
        <v>15</v>
      </c>
      <c r="AD6" s="44" t="s">
        <v>36</v>
      </c>
      <c r="AE6" s="97" t="s">
        <v>67</v>
      </c>
      <c r="AF6" s="97"/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2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275.0</v>
      </c>
      <c r="C7" s="39" t="s">
        <v>99</v>
      </c>
      <c r="D7" s="40" t="s">
        <v>100</v>
      </c>
      <c r="E7" s="28" t="s">
        <v>48</v>
      </c>
      <c r="F7" s="68" t="s">
        <v>516</v>
      </c>
      <c r="G7" s="40" t="s">
        <v>517</v>
      </c>
      <c r="H7" s="39" t="s">
        <v>518</v>
      </c>
      <c r="I7" s="39" t="s">
        <v>519</v>
      </c>
      <c r="J7" s="40" t="s">
        <v>521</v>
      </c>
      <c r="K7" s="39" t="s">
        <v>2097</v>
      </c>
      <c r="L7" s="40" t="s">
        <v>2098</v>
      </c>
      <c r="M7" s="47" t="s">
        <v>200</v>
      </c>
      <c r="N7" s="39" t="s">
        <v>525</v>
      </c>
      <c r="O7" s="39" t="s">
        <v>526</v>
      </c>
      <c r="P7" s="40" t="s">
        <v>527</v>
      </c>
      <c r="Q7" s="40" t="s">
        <v>528</v>
      </c>
      <c r="R7" s="39" t="s">
        <v>529</v>
      </c>
      <c r="S7" s="39" t="s">
        <v>56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8" t="s">
        <v>33</v>
      </c>
      <c r="AE7" s="97" t="s">
        <v>44</v>
      </c>
      <c r="AF7" s="97" t="s">
        <v>15</v>
      </c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3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276.0</v>
      </c>
      <c r="C8" s="50" t="s">
        <v>99</v>
      </c>
      <c r="D8" s="51" t="s">
        <v>100</v>
      </c>
      <c r="E8" s="29" t="s">
        <v>41</v>
      </c>
      <c r="F8" s="68" t="s">
        <v>516</v>
      </c>
      <c r="G8" s="51" t="s">
        <v>517</v>
      </c>
      <c r="H8" s="50" t="s">
        <v>518</v>
      </c>
      <c r="I8" s="50" t="s">
        <v>519</v>
      </c>
      <c r="J8" s="51" t="s">
        <v>521</v>
      </c>
      <c r="K8" s="50" t="s">
        <v>523</v>
      </c>
      <c r="L8" s="51" t="s">
        <v>524</v>
      </c>
      <c r="M8" s="47" t="s">
        <v>200</v>
      </c>
      <c r="N8" s="50" t="s">
        <v>525</v>
      </c>
      <c r="O8" s="50" t="s">
        <v>526</v>
      </c>
      <c r="P8" s="51" t="s">
        <v>527</v>
      </c>
      <c r="Q8" s="51" t="s">
        <v>528</v>
      </c>
      <c r="R8" s="50" t="s">
        <v>529</v>
      </c>
      <c r="S8" s="50" t="s">
        <v>206</v>
      </c>
      <c r="T8" s="97" t="s">
        <v>15</v>
      </c>
      <c r="U8" s="48" t="s">
        <v>33</v>
      </c>
      <c r="V8" s="97" t="s">
        <v>44</v>
      </c>
      <c r="W8" s="97" t="s">
        <v>15</v>
      </c>
      <c r="X8" s="44" t="s">
        <v>36</v>
      </c>
      <c r="Y8" s="97" t="s">
        <v>67</v>
      </c>
      <c r="Z8" s="97"/>
      <c r="AA8" s="44" t="s">
        <v>36</v>
      </c>
      <c r="AB8" s="97" t="s">
        <v>67</v>
      </c>
      <c r="AC8" s="97"/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2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277.0</v>
      </c>
      <c r="C9" s="39" t="s">
        <v>99</v>
      </c>
      <c r="D9" s="40" t="s">
        <v>100</v>
      </c>
      <c r="E9" s="31" t="s">
        <v>69</v>
      </c>
      <c r="F9" s="68" t="s">
        <v>516</v>
      </c>
      <c r="G9" s="40" t="s">
        <v>517</v>
      </c>
      <c r="H9" s="39" t="s">
        <v>518</v>
      </c>
      <c r="I9" s="39" t="s">
        <v>519</v>
      </c>
      <c r="J9" s="40" t="s">
        <v>521</v>
      </c>
      <c r="K9" s="39" t="s">
        <v>2851</v>
      </c>
      <c r="L9" s="40" t="s">
        <v>2852</v>
      </c>
      <c r="M9" s="48" t="s">
        <v>434</v>
      </c>
      <c r="N9" s="39" t="s">
        <v>525</v>
      </c>
      <c r="O9" s="39" t="s">
        <v>526</v>
      </c>
      <c r="P9" s="40" t="s">
        <v>527</v>
      </c>
      <c r="Q9" s="40" t="s">
        <v>528</v>
      </c>
      <c r="R9" s="39" t="s">
        <v>529</v>
      </c>
      <c r="S9" s="39" t="s">
        <v>69</v>
      </c>
      <c r="T9" s="97" t="s">
        <v>15</v>
      </c>
      <c r="U9" s="48" t="s">
        <v>33</v>
      </c>
      <c r="V9" s="97" t="s">
        <v>44</v>
      </c>
      <c r="W9" s="97" t="s">
        <v>15</v>
      </c>
      <c r="X9" s="48" t="s">
        <v>33</v>
      </c>
      <c r="Y9" s="97" t="s">
        <v>44</v>
      </c>
      <c r="Z9" s="97" t="s">
        <v>15</v>
      </c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3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278.0</v>
      </c>
      <c r="C10" s="50" t="s">
        <v>99</v>
      </c>
      <c r="D10" s="51" t="s">
        <v>100</v>
      </c>
      <c r="E10" s="29" t="s">
        <v>41</v>
      </c>
      <c r="F10" s="68" t="s">
        <v>516</v>
      </c>
      <c r="G10" s="51" t="s">
        <v>517</v>
      </c>
      <c r="H10" s="50" t="s">
        <v>538</v>
      </c>
      <c r="I10" s="50" t="s">
        <v>539</v>
      </c>
      <c r="J10" s="51" t="s">
        <v>540</v>
      </c>
      <c r="K10" s="50" t="s">
        <v>541</v>
      </c>
      <c r="L10" s="51" t="s">
        <v>542</v>
      </c>
      <c r="M10" s="52" t="s">
        <v>211</v>
      </c>
      <c r="N10" s="50" t="s">
        <v>525</v>
      </c>
      <c r="O10" s="50" t="s">
        <v>526</v>
      </c>
      <c r="P10" s="51" t="s">
        <v>543</v>
      </c>
      <c r="Q10" s="51" t="s">
        <v>544</v>
      </c>
      <c r="R10" s="50" t="s">
        <v>529</v>
      </c>
      <c r="S10" s="50" t="s">
        <v>206</v>
      </c>
      <c r="T10" s="97" t="s">
        <v>15</v>
      </c>
      <c r="U10" s="48" t="s">
        <v>33</v>
      </c>
      <c r="V10" s="97" t="s">
        <v>44</v>
      </c>
      <c r="W10" s="97" t="s">
        <v>15</v>
      </c>
      <c r="X10" s="44" t="s">
        <v>36</v>
      </c>
      <c r="Y10" s="97" t="s">
        <v>67</v>
      </c>
      <c r="Z10" s="97"/>
      <c r="AA10" s="44" t="s">
        <v>36</v>
      </c>
      <c r="AB10" s="97" t="s">
        <v>67</v>
      </c>
      <c r="AC10" s="97"/>
      <c r="AD10" s="44" t="s">
        <v>36</v>
      </c>
      <c r="AE10" s="97" t="s">
        <v>67</v>
      </c>
      <c r="AF10" s="97"/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1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279.0</v>
      </c>
      <c r="C11" s="39" t="s">
        <v>99</v>
      </c>
      <c r="D11" s="40" t="s">
        <v>100</v>
      </c>
      <c r="E11" s="29" t="s">
        <v>41</v>
      </c>
      <c r="F11" s="68" t="s">
        <v>516</v>
      </c>
      <c r="G11" s="40" t="s">
        <v>517</v>
      </c>
      <c r="H11" s="39" t="s">
        <v>538</v>
      </c>
      <c r="I11" s="39" t="s">
        <v>539</v>
      </c>
      <c r="J11" s="40" t="s">
        <v>540</v>
      </c>
      <c r="K11" s="39" t="s">
        <v>549</v>
      </c>
      <c r="L11" s="40" t="s">
        <v>550</v>
      </c>
      <c r="M11" s="52" t="s">
        <v>211</v>
      </c>
      <c r="N11" s="39" t="s">
        <v>525</v>
      </c>
      <c r="O11" s="39" t="s">
        <v>526</v>
      </c>
      <c r="P11" s="40" t="s">
        <v>543</v>
      </c>
      <c r="Q11" s="40" t="s">
        <v>544</v>
      </c>
      <c r="R11" s="39" t="s">
        <v>529</v>
      </c>
      <c r="S11" s="39" t="s">
        <v>206</v>
      </c>
      <c r="T11" s="97" t="s">
        <v>15</v>
      </c>
      <c r="U11" s="48" t="s">
        <v>33</v>
      </c>
      <c r="V11" s="97" t="s">
        <v>44</v>
      </c>
      <c r="W11" s="97" t="s">
        <v>15</v>
      </c>
      <c r="X11" s="44" t="s">
        <v>36</v>
      </c>
      <c r="Y11" s="97" t="s">
        <v>67</v>
      </c>
      <c r="Z11" s="97"/>
      <c r="AA11" s="44" t="s">
        <v>36</v>
      </c>
      <c r="AB11" s="97" t="s">
        <v>67</v>
      </c>
      <c r="AC11" s="97"/>
      <c r="AD11" s="44" t="s">
        <v>36</v>
      </c>
      <c r="AE11" s="97" t="s">
        <v>67</v>
      </c>
      <c r="AF11" s="97"/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1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280.0</v>
      </c>
      <c r="C12" s="50" t="s">
        <v>99</v>
      </c>
      <c r="D12" s="51" t="s">
        <v>100</v>
      </c>
      <c r="E12" s="31" t="s">
        <v>69</v>
      </c>
      <c r="F12" s="68" t="s">
        <v>516</v>
      </c>
      <c r="G12" s="51" t="s">
        <v>517</v>
      </c>
      <c r="H12" s="50" t="s">
        <v>538</v>
      </c>
      <c r="I12" s="50" t="s">
        <v>539</v>
      </c>
      <c r="J12" s="51" t="s">
        <v>540</v>
      </c>
      <c r="K12" s="50" t="s">
        <v>2867</v>
      </c>
      <c r="L12" s="51" t="s">
        <v>2868</v>
      </c>
      <c r="M12" s="48" t="s">
        <v>434</v>
      </c>
      <c r="N12" s="50" t="s">
        <v>525</v>
      </c>
      <c r="O12" s="50" t="s">
        <v>526</v>
      </c>
      <c r="P12" s="51" t="s">
        <v>543</v>
      </c>
      <c r="Q12" s="51" t="s">
        <v>544</v>
      </c>
      <c r="R12" s="50" t="s">
        <v>529</v>
      </c>
      <c r="S12" s="50" t="s">
        <v>69</v>
      </c>
      <c r="T12" s="97" t="s">
        <v>15</v>
      </c>
      <c r="U12" s="48" t="s">
        <v>33</v>
      </c>
      <c r="V12" s="97" t="s">
        <v>44</v>
      </c>
      <c r="W12" s="97" t="s">
        <v>15</v>
      </c>
      <c r="X12" s="48" t="s">
        <v>33</v>
      </c>
      <c r="Y12" s="97" t="s">
        <v>44</v>
      </c>
      <c r="Z12" s="97" t="s">
        <v>15</v>
      </c>
      <c r="AA12" s="44" t="s">
        <v>36</v>
      </c>
      <c r="AB12" s="97" t="s">
        <v>67</v>
      </c>
      <c r="AC12" s="97"/>
      <c r="AD12" s="44" t="s">
        <v>36</v>
      </c>
      <c r="AE12" s="97" t="s">
        <v>67</v>
      </c>
      <c r="AF12" s="97"/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281.0</v>
      </c>
      <c r="C13" s="39" t="s">
        <v>99</v>
      </c>
      <c r="D13" s="40" t="s">
        <v>100</v>
      </c>
      <c r="E13" s="31" t="s">
        <v>69</v>
      </c>
      <c r="F13" s="68" t="s">
        <v>516</v>
      </c>
      <c r="G13" s="40" t="s">
        <v>517</v>
      </c>
      <c r="H13" s="39" t="s">
        <v>2100</v>
      </c>
      <c r="I13" s="39" t="s">
        <v>2101</v>
      </c>
      <c r="J13" s="40" t="s">
        <v>2102</v>
      </c>
      <c r="K13" s="39" t="s">
        <v>2872</v>
      </c>
      <c r="L13" s="40" t="s">
        <v>2873</v>
      </c>
      <c r="M13" s="48" t="s">
        <v>613</v>
      </c>
      <c r="N13" s="39" t="s">
        <v>525</v>
      </c>
      <c r="O13" s="39" t="s">
        <v>526</v>
      </c>
      <c r="P13" s="40" t="s">
        <v>2105</v>
      </c>
      <c r="Q13" s="40" t="s">
        <v>2106</v>
      </c>
      <c r="R13" s="39" t="s">
        <v>529</v>
      </c>
      <c r="S13" s="39" t="s">
        <v>69</v>
      </c>
      <c r="T13" s="97" t="s">
        <v>15</v>
      </c>
      <c r="U13" s="48" t="s">
        <v>33</v>
      </c>
      <c r="V13" s="97" t="s">
        <v>44</v>
      </c>
      <c r="W13" s="97" t="s">
        <v>15</v>
      </c>
      <c r="X13" s="48" t="s">
        <v>33</v>
      </c>
      <c r="Y13" s="97" t="s">
        <v>44</v>
      </c>
      <c r="Z13" s="97" t="s">
        <v>15</v>
      </c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282.0</v>
      </c>
      <c r="C14" s="50" t="s">
        <v>99</v>
      </c>
      <c r="D14" s="51" t="s">
        <v>100</v>
      </c>
      <c r="E14" s="28" t="s">
        <v>48</v>
      </c>
      <c r="F14" s="68" t="s">
        <v>516</v>
      </c>
      <c r="G14" s="51" t="s">
        <v>517</v>
      </c>
      <c r="H14" s="50" t="s">
        <v>2100</v>
      </c>
      <c r="I14" s="50" t="s">
        <v>2101</v>
      </c>
      <c r="J14" s="51" t="s">
        <v>2102</v>
      </c>
      <c r="K14" s="50" t="s">
        <v>2103</v>
      </c>
      <c r="L14" s="51" t="s">
        <v>2104</v>
      </c>
      <c r="M14" s="52" t="s">
        <v>211</v>
      </c>
      <c r="N14" s="50" t="s">
        <v>525</v>
      </c>
      <c r="O14" s="50" t="s">
        <v>526</v>
      </c>
      <c r="P14" s="51" t="s">
        <v>2105</v>
      </c>
      <c r="Q14" s="51" t="s">
        <v>2106</v>
      </c>
      <c r="R14" s="50" t="s">
        <v>529</v>
      </c>
      <c r="S14" s="50" t="s">
        <v>218</v>
      </c>
      <c r="T14" s="97" t="s">
        <v>15</v>
      </c>
      <c r="U14" s="48" t="s">
        <v>33</v>
      </c>
      <c r="V14" s="97" t="s">
        <v>44</v>
      </c>
      <c r="W14" s="97" t="s">
        <v>15</v>
      </c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283.0</v>
      </c>
      <c r="C15" s="39" t="s">
        <v>99</v>
      </c>
      <c r="D15" s="40" t="s">
        <v>100</v>
      </c>
      <c r="E15" s="28" t="s">
        <v>48</v>
      </c>
      <c r="F15" s="68" t="s">
        <v>516</v>
      </c>
      <c r="G15" s="40" t="s">
        <v>517</v>
      </c>
      <c r="H15" s="39" t="s">
        <v>2100</v>
      </c>
      <c r="I15" s="39" t="s">
        <v>2101</v>
      </c>
      <c r="J15" s="40" t="s">
        <v>2102</v>
      </c>
      <c r="K15" s="39" t="s">
        <v>2114</v>
      </c>
      <c r="L15" s="40" t="s">
        <v>2115</v>
      </c>
      <c r="M15" s="48" t="s">
        <v>613</v>
      </c>
      <c r="N15" s="39" t="s">
        <v>525</v>
      </c>
      <c r="O15" s="39" t="s">
        <v>526</v>
      </c>
      <c r="P15" s="40" t="s">
        <v>2105</v>
      </c>
      <c r="Q15" s="40" t="s">
        <v>2106</v>
      </c>
      <c r="R15" s="39" t="s">
        <v>529</v>
      </c>
      <c r="S15" s="39" t="s">
        <v>614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284.0</v>
      </c>
      <c r="C16" s="50" t="s">
        <v>99</v>
      </c>
      <c r="D16" s="51" t="s">
        <v>100</v>
      </c>
      <c r="E16" s="31" t="s">
        <v>69</v>
      </c>
      <c r="F16" s="68" t="s">
        <v>516</v>
      </c>
      <c r="G16" s="51" t="s">
        <v>517</v>
      </c>
      <c r="H16" s="50" t="s">
        <v>2118</v>
      </c>
      <c r="I16" s="50" t="s">
        <v>2119</v>
      </c>
      <c r="J16" s="51" t="s">
        <v>2120</v>
      </c>
      <c r="K16" s="50" t="s">
        <v>2895</v>
      </c>
      <c r="L16" s="51" t="s">
        <v>2896</v>
      </c>
      <c r="M16" s="48" t="s">
        <v>613</v>
      </c>
      <c r="N16" s="50" t="s">
        <v>525</v>
      </c>
      <c r="O16" s="50" t="s">
        <v>526</v>
      </c>
      <c r="P16" s="51" t="s">
        <v>2123</v>
      </c>
      <c r="Q16" s="51" t="s">
        <v>2124</v>
      </c>
      <c r="R16" s="50" t="s">
        <v>529</v>
      </c>
      <c r="S16" s="50" t="s">
        <v>69</v>
      </c>
      <c r="T16" s="97" t="s">
        <v>15</v>
      </c>
      <c r="U16" s="48" t="s">
        <v>33</v>
      </c>
      <c r="V16" s="97" t="s">
        <v>44</v>
      </c>
      <c r="W16" s="97" t="s">
        <v>15</v>
      </c>
      <c r="X16" s="48" t="s">
        <v>33</v>
      </c>
      <c r="Y16" s="97" t="s">
        <v>44</v>
      </c>
      <c r="Z16" s="97" t="s">
        <v>15</v>
      </c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285.0</v>
      </c>
      <c r="C17" s="39" t="s">
        <v>99</v>
      </c>
      <c r="D17" s="40" t="s">
        <v>100</v>
      </c>
      <c r="E17" s="28" t="s">
        <v>48</v>
      </c>
      <c r="F17" s="68" t="s">
        <v>516</v>
      </c>
      <c r="G17" s="40" t="s">
        <v>517</v>
      </c>
      <c r="H17" s="39" t="s">
        <v>2118</v>
      </c>
      <c r="I17" s="39" t="s">
        <v>2119</v>
      </c>
      <c r="J17" s="40" t="s">
        <v>2120</v>
      </c>
      <c r="K17" s="39" t="s">
        <v>2121</v>
      </c>
      <c r="L17" s="40" t="s">
        <v>2122</v>
      </c>
      <c r="M17" s="52" t="s">
        <v>211</v>
      </c>
      <c r="N17" s="39" t="s">
        <v>525</v>
      </c>
      <c r="O17" s="39" t="s">
        <v>526</v>
      </c>
      <c r="P17" s="40" t="s">
        <v>2123</v>
      </c>
      <c r="Q17" s="40" t="s">
        <v>2124</v>
      </c>
      <c r="R17" s="39" t="s">
        <v>529</v>
      </c>
      <c r="S17" s="39" t="s">
        <v>218</v>
      </c>
      <c r="T17" s="97" t="s">
        <v>15</v>
      </c>
      <c r="U17" s="48" t="s">
        <v>33</v>
      </c>
      <c r="V17" s="97" t="s">
        <v>44</v>
      </c>
      <c r="W17" s="97" t="s">
        <v>15</v>
      </c>
      <c r="X17" s="48" t="s">
        <v>33</v>
      </c>
      <c r="Y17" s="97" t="s">
        <v>44</v>
      </c>
      <c r="Z17" s="97" t="s">
        <v>15</v>
      </c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3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286.0</v>
      </c>
      <c r="C18" s="50" t="s">
        <v>99</v>
      </c>
      <c r="D18" s="51" t="s">
        <v>100</v>
      </c>
      <c r="E18" s="28" t="s">
        <v>48</v>
      </c>
      <c r="F18" s="68" t="s">
        <v>516</v>
      </c>
      <c r="G18" s="51" t="s">
        <v>517</v>
      </c>
      <c r="H18" s="50" t="s">
        <v>2118</v>
      </c>
      <c r="I18" s="50" t="s">
        <v>2119</v>
      </c>
      <c r="J18" s="51" t="s">
        <v>2120</v>
      </c>
      <c r="K18" s="50" t="s">
        <v>2128</v>
      </c>
      <c r="L18" s="51" t="s">
        <v>1878</v>
      </c>
      <c r="M18" s="48" t="s">
        <v>613</v>
      </c>
      <c r="N18" s="50" t="s">
        <v>525</v>
      </c>
      <c r="O18" s="50" t="s">
        <v>526</v>
      </c>
      <c r="P18" s="51" t="s">
        <v>2123</v>
      </c>
      <c r="Q18" s="51" t="s">
        <v>2124</v>
      </c>
      <c r="R18" s="50" t="s">
        <v>529</v>
      </c>
      <c r="S18" s="50" t="s">
        <v>614</v>
      </c>
      <c r="T18" s="97" t="s">
        <v>15</v>
      </c>
      <c r="U18" s="44" t="s">
        <v>36</v>
      </c>
      <c r="V18" s="97" t="s">
        <v>67</v>
      </c>
      <c r="W18" s="97"/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2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287.0</v>
      </c>
      <c r="C19" s="39" t="s">
        <v>99</v>
      </c>
      <c r="D19" s="40" t="s">
        <v>100</v>
      </c>
      <c r="E19" s="28" t="s">
        <v>48</v>
      </c>
      <c r="F19" s="68" t="s">
        <v>516</v>
      </c>
      <c r="G19" s="40" t="s">
        <v>517</v>
      </c>
      <c r="H19" s="39" t="s">
        <v>561</v>
      </c>
      <c r="I19" s="39" t="s">
        <v>562</v>
      </c>
      <c r="J19" s="40" t="s">
        <v>563</v>
      </c>
      <c r="K19" s="39" t="s">
        <v>2135</v>
      </c>
      <c r="L19" s="40" t="s">
        <v>2137</v>
      </c>
      <c r="M19" s="47" t="s">
        <v>200</v>
      </c>
      <c r="N19" s="39" t="s">
        <v>525</v>
      </c>
      <c r="O19" s="39" t="s">
        <v>526</v>
      </c>
      <c r="P19" s="40" t="s">
        <v>566</v>
      </c>
      <c r="Q19" s="40" t="s">
        <v>567</v>
      </c>
      <c r="R19" s="39" t="s">
        <v>529</v>
      </c>
      <c r="S19" s="39" t="s">
        <v>2139</v>
      </c>
      <c r="T19" s="97" t="s">
        <v>15</v>
      </c>
      <c r="U19" s="48" t="s">
        <v>33</v>
      </c>
      <c r="V19" s="97" t="s">
        <v>44</v>
      </c>
      <c r="W19" s="97" t="s">
        <v>15</v>
      </c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3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288.0</v>
      </c>
      <c r="C20" s="50" t="s">
        <v>99</v>
      </c>
      <c r="D20" s="51" t="s">
        <v>100</v>
      </c>
      <c r="E20" s="29" t="s">
        <v>41</v>
      </c>
      <c r="F20" s="68" t="s">
        <v>516</v>
      </c>
      <c r="G20" s="51" t="s">
        <v>517</v>
      </c>
      <c r="H20" s="50" t="s">
        <v>561</v>
      </c>
      <c r="I20" s="50" t="s">
        <v>562</v>
      </c>
      <c r="J20" s="51" t="s">
        <v>563</v>
      </c>
      <c r="K20" s="50" t="s">
        <v>564</v>
      </c>
      <c r="L20" s="51" t="s">
        <v>565</v>
      </c>
      <c r="M20" s="47" t="s">
        <v>200</v>
      </c>
      <c r="N20" s="50" t="s">
        <v>525</v>
      </c>
      <c r="O20" s="50" t="s">
        <v>526</v>
      </c>
      <c r="P20" s="51" t="s">
        <v>566</v>
      </c>
      <c r="Q20" s="51" t="s">
        <v>567</v>
      </c>
      <c r="R20" s="50" t="s">
        <v>529</v>
      </c>
      <c r="S20" s="50" t="s">
        <v>206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4" t="s">
        <v>36</v>
      </c>
      <c r="AE20" s="97" t="s">
        <v>67</v>
      </c>
      <c r="AF20" s="97"/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1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289.0</v>
      </c>
      <c r="C21" s="39" t="s">
        <v>99</v>
      </c>
      <c r="D21" s="40" t="s">
        <v>100</v>
      </c>
      <c r="E21" s="31" t="s">
        <v>69</v>
      </c>
      <c r="F21" s="68" t="s">
        <v>516</v>
      </c>
      <c r="G21" s="40" t="s">
        <v>517</v>
      </c>
      <c r="H21" s="39" t="s">
        <v>561</v>
      </c>
      <c r="I21" s="39" t="s">
        <v>562</v>
      </c>
      <c r="J21" s="40" t="s">
        <v>563</v>
      </c>
      <c r="K21" s="39" t="s">
        <v>2920</v>
      </c>
      <c r="L21" s="40" t="s">
        <v>2921</v>
      </c>
      <c r="M21" s="48" t="s">
        <v>434</v>
      </c>
      <c r="N21" s="39" t="s">
        <v>525</v>
      </c>
      <c r="O21" s="39" t="s">
        <v>526</v>
      </c>
      <c r="P21" s="40" t="s">
        <v>566</v>
      </c>
      <c r="Q21" s="40" t="s">
        <v>567</v>
      </c>
      <c r="R21" s="39" t="s">
        <v>529</v>
      </c>
      <c r="S21" s="39" t="s">
        <v>69</v>
      </c>
      <c r="T21" s="97" t="s">
        <v>15</v>
      </c>
      <c r="U21" s="48" t="s">
        <v>33</v>
      </c>
      <c r="V21" s="97" t="s">
        <v>44</v>
      </c>
      <c r="W21" s="97" t="s">
        <v>15</v>
      </c>
      <c r="X21" s="48" t="s">
        <v>33</v>
      </c>
      <c r="Y21" s="97" t="s">
        <v>44</v>
      </c>
      <c r="Z21" s="97" t="s">
        <v>15</v>
      </c>
      <c r="AA21" s="44" t="s">
        <v>36</v>
      </c>
      <c r="AB21" s="97" t="s">
        <v>67</v>
      </c>
      <c r="AC21" s="97"/>
      <c r="AD21" s="44" t="s">
        <v>36</v>
      </c>
      <c r="AE21" s="97" t="s">
        <v>67</v>
      </c>
      <c r="AF21" s="97"/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290.0</v>
      </c>
      <c r="C22" s="50" t="s">
        <v>99</v>
      </c>
      <c r="D22" s="51" t="s">
        <v>100</v>
      </c>
      <c r="E22" s="29" t="s">
        <v>41</v>
      </c>
      <c r="F22" s="68" t="s">
        <v>516</v>
      </c>
      <c r="G22" s="51" t="s">
        <v>517</v>
      </c>
      <c r="H22" s="50" t="s">
        <v>577</v>
      </c>
      <c r="I22" s="50" t="s">
        <v>578</v>
      </c>
      <c r="J22" s="51" t="s">
        <v>579</v>
      </c>
      <c r="K22" s="50" t="s">
        <v>580</v>
      </c>
      <c r="L22" s="51" t="s">
        <v>581</v>
      </c>
      <c r="M22" s="52" t="s">
        <v>211</v>
      </c>
      <c r="N22" s="50" t="s">
        <v>525</v>
      </c>
      <c r="O22" s="50" t="s">
        <v>526</v>
      </c>
      <c r="P22" s="51" t="s">
        <v>582</v>
      </c>
      <c r="Q22" s="51" t="s">
        <v>583</v>
      </c>
      <c r="R22" s="50" t="s">
        <v>529</v>
      </c>
      <c r="S22" s="50" t="s">
        <v>206</v>
      </c>
      <c r="T22" s="97" t="s">
        <v>15</v>
      </c>
      <c r="U22" s="48" t="s">
        <v>33</v>
      </c>
      <c r="V22" s="97" t="s">
        <v>44</v>
      </c>
      <c r="W22" s="97" t="s">
        <v>15</v>
      </c>
      <c r="X22" s="44" t="s">
        <v>36</v>
      </c>
      <c r="Y22" s="97" t="s">
        <v>67</v>
      </c>
      <c r="Z22" s="97"/>
      <c r="AA22" s="44" t="s">
        <v>36</v>
      </c>
      <c r="AB22" s="97" t="s">
        <v>67</v>
      </c>
      <c r="AC22" s="97"/>
      <c r="AD22" s="44" t="s">
        <v>36</v>
      </c>
      <c r="AE22" s="97" t="s">
        <v>67</v>
      </c>
      <c r="AF22" s="97"/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1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291.0</v>
      </c>
      <c r="C23" s="39" t="s">
        <v>99</v>
      </c>
      <c r="D23" s="40" t="s">
        <v>100</v>
      </c>
      <c r="E23" s="31" t="s">
        <v>69</v>
      </c>
      <c r="F23" s="68" t="s">
        <v>516</v>
      </c>
      <c r="G23" s="40" t="s">
        <v>517</v>
      </c>
      <c r="H23" s="39" t="s">
        <v>577</v>
      </c>
      <c r="I23" s="39" t="s">
        <v>578</v>
      </c>
      <c r="J23" s="40" t="s">
        <v>579</v>
      </c>
      <c r="K23" s="39" t="s">
        <v>2932</v>
      </c>
      <c r="L23" s="40" t="s">
        <v>2933</v>
      </c>
      <c r="M23" s="48" t="s">
        <v>434</v>
      </c>
      <c r="N23" s="39" t="s">
        <v>525</v>
      </c>
      <c r="O23" s="39" t="s">
        <v>526</v>
      </c>
      <c r="P23" s="40" t="s">
        <v>582</v>
      </c>
      <c r="Q23" s="40" t="s">
        <v>583</v>
      </c>
      <c r="R23" s="39" t="s">
        <v>529</v>
      </c>
      <c r="S23" s="39" t="s">
        <v>69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4" t="s">
        <v>36</v>
      </c>
      <c r="AE23" s="97" t="s">
        <v>67</v>
      </c>
      <c r="AF23" s="97"/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1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292.0</v>
      </c>
      <c r="C24" s="50" t="s">
        <v>99</v>
      </c>
      <c r="D24" s="51" t="s">
        <v>100</v>
      </c>
      <c r="E24" s="28" t="s">
        <v>48</v>
      </c>
      <c r="F24" s="68" t="s">
        <v>516</v>
      </c>
      <c r="G24" s="51" t="s">
        <v>517</v>
      </c>
      <c r="H24" s="50" t="s">
        <v>586</v>
      </c>
      <c r="I24" s="50" t="s">
        <v>587</v>
      </c>
      <c r="J24" s="51" t="s">
        <v>588</v>
      </c>
      <c r="K24" s="50" t="s">
        <v>2142</v>
      </c>
      <c r="L24" s="51" t="s">
        <v>2143</v>
      </c>
      <c r="M24" s="52" t="s">
        <v>211</v>
      </c>
      <c r="N24" s="50" t="s">
        <v>525</v>
      </c>
      <c r="O24" s="50" t="s">
        <v>526</v>
      </c>
      <c r="P24" s="51" t="s">
        <v>591</v>
      </c>
      <c r="Q24" s="51" t="s">
        <v>592</v>
      </c>
      <c r="R24" s="50" t="s">
        <v>529</v>
      </c>
      <c r="S24" s="50" t="s">
        <v>53</v>
      </c>
      <c r="T24" s="97" t="s">
        <v>15</v>
      </c>
      <c r="U24" s="44" t="s">
        <v>36</v>
      </c>
      <c r="V24" s="97" t="s">
        <v>67</v>
      </c>
      <c r="W24" s="97"/>
      <c r="X24" s="48" t="s">
        <v>33</v>
      </c>
      <c r="Y24" s="97" t="s">
        <v>44</v>
      </c>
      <c r="Z24" s="97" t="s">
        <v>15</v>
      </c>
      <c r="AA24" s="48" t="s">
        <v>33</v>
      </c>
      <c r="AB24" s="97" t="s">
        <v>44</v>
      </c>
      <c r="AC24" s="97" t="s">
        <v>15</v>
      </c>
      <c r="AD24" s="44" t="s">
        <v>36</v>
      </c>
      <c r="AE24" s="97" t="s">
        <v>67</v>
      </c>
      <c r="AF24" s="97"/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2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293.0</v>
      </c>
      <c r="C25" s="39" t="s">
        <v>99</v>
      </c>
      <c r="D25" s="40" t="s">
        <v>100</v>
      </c>
      <c r="E25" s="28" t="s">
        <v>48</v>
      </c>
      <c r="F25" s="68" t="s">
        <v>516</v>
      </c>
      <c r="G25" s="40" t="s">
        <v>517</v>
      </c>
      <c r="H25" s="39" t="s">
        <v>586</v>
      </c>
      <c r="I25" s="39" t="s">
        <v>587</v>
      </c>
      <c r="J25" s="40" t="s">
        <v>588</v>
      </c>
      <c r="K25" s="39" t="s">
        <v>2145</v>
      </c>
      <c r="L25" s="40" t="s">
        <v>2146</v>
      </c>
      <c r="M25" s="52" t="s">
        <v>211</v>
      </c>
      <c r="N25" s="39" t="s">
        <v>525</v>
      </c>
      <c r="O25" s="39" t="s">
        <v>526</v>
      </c>
      <c r="P25" s="40" t="s">
        <v>591</v>
      </c>
      <c r="Q25" s="40" t="s">
        <v>592</v>
      </c>
      <c r="R25" s="39" t="s">
        <v>529</v>
      </c>
      <c r="S25" s="39" t="s">
        <v>56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8" t="s">
        <v>33</v>
      </c>
      <c r="AB25" s="97" t="s">
        <v>44</v>
      </c>
      <c r="AC25" s="97" t="s">
        <v>15</v>
      </c>
      <c r="AD25" s="48" t="s">
        <v>33</v>
      </c>
      <c r="AE25" s="97" t="s">
        <v>44</v>
      </c>
      <c r="AF25" s="97" t="s">
        <v>15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3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294.0</v>
      </c>
      <c r="C26" s="50" t="s">
        <v>99</v>
      </c>
      <c r="D26" s="51" t="s">
        <v>100</v>
      </c>
      <c r="E26" s="29" t="s">
        <v>41</v>
      </c>
      <c r="F26" s="68" t="s">
        <v>516</v>
      </c>
      <c r="G26" s="51" t="s">
        <v>517</v>
      </c>
      <c r="H26" s="50" t="s">
        <v>586</v>
      </c>
      <c r="I26" s="50" t="s">
        <v>587</v>
      </c>
      <c r="J26" s="51" t="s">
        <v>588</v>
      </c>
      <c r="K26" s="50" t="s">
        <v>589</v>
      </c>
      <c r="L26" s="51" t="s">
        <v>590</v>
      </c>
      <c r="M26" s="52" t="s">
        <v>211</v>
      </c>
      <c r="N26" s="50" t="s">
        <v>525</v>
      </c>
      <c r="O26" s="50" t="s">
        <v>526</v>
      </c>
      <c r="P26" s="51" t="s">
        <v>591</v>
      </c>
      <c r="Q26" s="51" t="s">
        <v>592</v>
      </c>
      <c r="R26" s="50" t="s">
        <v>529</v>
      </c>
      <c r="S26" s="50" t="s">
        <v>206</v>
      </c>
      <c r="T26" s="97" t="s">
        <v>15</v>
      </c>
      <c r="U26" s="48" t="s">
        <v>33</v>
      </c>
      <c r="V26" s="97" t="s">
        <v>44</v>
      </c>
      <c r="W26" s="97" t="s">
        <v>15</v>
      </c>
      <c r="X26" s="44" t="s">
        <v>36</v>
      </c>
      <c r="Y26" s="97" t="s">
        <v>67</v>
      </c>
      <c r="Z26" s="97"/>
      <c r="AA26" s="44" t="s">
        <v>36</v>
      </c>
      <c r="AB26" s="97" t="s">
        <v>67</v>
      </c>
      <c r="AC26" s="97"/>
      <c r="AD26" s="48" t="s">
        <v>33</v>
      </c>
      <c r="AE26" s="97" t="s">
        <v>44</v>
      </c>
      <c r="AF26" s="97" t="s">
        <v>15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2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295.0</v>
      </c>
      <c r="C27" s="39" t="s">
        <v>99</v>
      </c>
      <c r="D27" s="40" t="s">
        <v>100</v>
      </c>
      <c r="E27" s="31" t="s">
        <v>69</v>
      </c>
      <c r="F27" s="68" t="s">
        <v>516</v>
      </c>
      <c r="G27" s="40" t="s">
        <v>517</v>
      </c>
      <c r="H27" s="39" t="s">
        <v>586</v>
      </c>
      <c r="I27" s="39" t="s">
        <v>587</v>
      </c>
      <c r="J27" s="40" t="s">
        <v>588</v>
      </c>
      <c r="K27" s="39" t="s">
        <v>2959</v>
      </c>
      <c r="L27" s="40" t="s">
        <v>2960</v>
      </c>
      <c r="M27" s="48" t="s">
        <v>434</v>
      </c>
      <c r="N27" s="39" t="s">
        <v>525</v>
      </c>
      <c r="O27" s="39" t="s">
        <v>526</v>
      </c>
      <c r="P27" s="40" t="s">
        <v>591</v>
      </c>
      <c r="Q27" s="40" t="s">
        <v>592</v>
      </c>
      <c r="R27" s="39" t="s">
        <v>529</v>
      </c>
      <c r="S27" s="39" t="s">
        <v>69</v>
      </c>
      <c r="T27" s="97" t="s">
        <v>15</v>
      </c>
      <c r="U27" s="48" t="s">
        <v>33</v>
      </c>
      <c r="V27" s="97" t="s">
        <v>44</v>
      </c>
      <c r="W27" s="97" t="s">
        <v>15</v>
      </c>
      <c r="X27" s="48" t="s">
        <v>33</v>
      </c>
      <c r="Y27" s="97" t="s">
        <v>44</v>
      </c>
      <c r="Z27" s="97" t="s">
        <v>15</v>
      </c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3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296.0</v>
      </c>
      <c r="C28" s="50" t="s">
        <v>99</v>
      </c>
      <c r="D28" s="51" t="s">
        <v>100</v>
      </c>
      <c r="E28" s="31" t="s">
        <v>69</v>
      </c>
      <c r="F28" s="68" t="s">
        <v>516</v>
      </c>
      <c r="G28" s="51" t="s">
        <v>517</v>
      </c>
      <c r="H28" s="50" t="s">
        <v>2154</v>
      </c>
      <c r="I28" s="50" t="s">
        <v>2155</v>
      </c>
      <c r="J28" s="51" t="s">
        <v>2156</v>
      </c>
      <c r="K28" s="50" t="s">
        <v>2963</v>
      </c>
      <c r="L28" s="51" t="s">
        <v>2964</v>
      </c>
      <c r="M28" s="48" t="s">
        <v>613</v>
      </c>
      <c r="N28" s="50" t="s">
        <v>525</v>
      </c>
      <c r="O28" s="50" t="s">
        <v>526</v>
      </c>
      <c r="P28" s="51" t="s">
        <v>1979</v>
      </c>
      <c r="Q28" s="51" t="s">
        <v>2159</v>
      </c>
      <c r="R28" s="50" t="s">
        <v>529</v>
      </c>
      <c r="S28" s="50" t="s">
        <v>69</v>
      </c>
      <c r="T28" s="97" t="s">
        <v>15</v>
      </c>
      <c r="U28" s="48" t="s">
        <v>33</v>
      </c>
      <c r="V28" s="97" t="s">
        <v>44</v>
      </c>
      <c r="W28" s="97" t="s">
        <v>15</v>
      </c>
      <c r="X28" s="48" t="s">
        <v>33</v>
      </c>
      <c r="Y28" s="97" t="s">
        <v>44</v>
      </c>
      <c r="Z28" s="97" t="s">
        <v>15</v>
      </c>
      <c r="AA28" s="44" t="s">
        <v>36</v>
      </c>
      <c r="AB28" s="97" t="s">
        <v>67</v>
      </c>
      <c r="AC28" s="97"/>
      <c r="AD28" s="48" t="s">
        <v>33</v>
      </c>
      <c r="AE28" s="97" t="s">
        <v>44</v>
      </c>
      <c r="AF28" s="97" t="s">
        <v>15</v>
      </c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3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297.0</v>
      </c>
      <c r="C29" s="39" t="s">
        <v>99</v>
      </c>
      <c r="D29" s="40" t="s">
        <v>100</v>
      </c>
      <c r="E29" s="28" t="s">
        <v>48</v>
      </c>
      <c r="F29" s="68" t="s">
        <v>516</v>
      </c>
      <c r="G29" s="40" t="s">
        <v>517</v>
      </c>
      <c r="H29" s="39" t="s">
        <v>2154</v>
      </c>
      <c r="I29" s="39" t="s">
        <v>2155</v>
      </c>
      <c r="J29" s="40" t="s">
        <v>2156</v>
      </c>
      <c r="K29" s="39" t="s">
        <v>2157</v>
      </c>
      <c r="L29" s="40" t="s">
        <v>2158</v>
      </c>
      <c r="M29" s="52" t="s">
        <v>211</v>
      </c>
      <c r="N29" s="39" t="s">
        <v>525</v>
      </c>
      <c r="O29" s="39" t="s">
        <v>526</v>
      </c>
      <c r="P29" s="40" t="s">
        <v>1979</v>
      </c>
      <c r="Q29" s="40" t="s">
        <v>2159</v>
      </c>
      <c r="R29" s="39" t="s">
        <v>529</v>
      </c>
      <c r="S29" s="39" t="s">
        <v>218</v>
      </c>
      <c r="T29" s="97" t="s">
        <v>15</v>
      </c>
      <c r="U29" s="48" t="s">
        <v>33</v>
      </c>
      <c r="V29" s="97" t="s">
        <v>44</v>
      </c>
      <c r="W29" s="97" t="s">
        <v>15</v>
      </c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3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298.0</v>
      </c>
      <c r="C30" s="50" t="s">
        <v>99</v>
      </c>
      <c r="D30" s="51" t="s">
        <v>100</v>
      </c>
      <c r="E30" s="28" t="s">
        <v>48</v>
      </c>
      <c r="F30" s="68" t="s">
        <v>516</v>
      </c>
      <c r="G30" s="51" t="s">
        <v>517</v>
      </c>
      <c r="H30" s="50" t="s">
        <v>2154</v>
      </c>
      <c r="I30" s="50" t="s">
        <v>2155</v>
      </c>
      <c r="J30" s="51" t="s">
        <v>2156</v>
      </c>
      <c r="K30" s="50" t="s">
        <v>2164</v>
      </c>
      <c r="L30" s="51" t="s">
        <v>2165</v>
      </c>
      <c r="M30" s="48" t="s">
        <v>613</v>
      </c>
      <c r="N30" s="50" t="s">
        <v>525</v>
      </c>
      <c r="O30" s="50" t="s">
        <v>526</v>
      </c>
      <c r="P30" s="51" t="s">
        <v>1979</v>
      </c>
      <c r="Q30" s="51" t="s">
        <v>2159</v>
      </c>
      <c r="R30" s="50" t="s">
        <v>529</v>
      </c>
      <c r="S30" s="50" t="s">
        <v>614</v>
      </c>
      <c r="T30" s="97" t="s">
        <v>15</v>
      </c>
      <c r="U30" s="44" t="s">
        <v>36</v>
      </c>
      <c r="V30" s="97" t="s">
        <v>67</v>
      </c>
      <c r="W30" s="97"/>
      <c r="X30" s="48" t="s">
        <v>33</v>
      </c>
      <c r="Y30" s="97" t="s">
        <v>44</v>
      </c>
      <c r="Z30" s="97" t="s">
        <v>15</v>
      </c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2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299.0</v>
      </c>
      <c r="C31" s="39" t="s">
        <v>99</v>
      </c>
      <c r="D31" s="40" t="s">
        <v>100</v>
      </c>
      <c r="E31" s="31" t="s">
        <v>69</v>
      </c>
      <c r="F31" s="68" t="s">
        <v>516</v>
      </c>
      <c r="G31" s="40" t="s">
        <v>517</v>
      </c>
      <c r="H31" s="39" t="s">
        <v>2166</v>
      </c>
      <c r="I31" s="39" t="s">
        <v>2167</v>
      </c>
      <c r="J31" s="40" t="s">
        <v>2168</v>
      </c>
      <c r="K31" s="39" t="s">
        <v>2977</v>
      </c>
      <c r="L31" s="40" t="s">
        <v>2978</v>
      </c>
      <c r="M31" s="48" t="s">
        <v>613</v>
      </c>
      <c r="N31" s="39" t="s">
        <v>525</v>
      </c>
      <c r="O31" s="39" t="s">
        <v>526</v>
      </c>
      <c r="P31" s="40" t="s">
        <v>1995</v>
      </c>
      <c r="Q31" s="40" t="s">
        <v>2171</v>
      </c>
      <c r="R31" s="39" t="s">
        <v>529</v>
      </c>
      <c r="S31" s="39" t="s">
        <v>69</v>
      </c>
      <c r="T31" s="97" t="s">
        <v>15</v>
      </c>
      <c r="U31" s="48" t="s">
        <v>33</v>
      </c>
      <c r="V31" s="97" t="s">
        <v>44</v>
      </c>
      <c r="W31" s="97" t="s">
        <v>15</v>
      </c>
      <c r="X31" s="48" t="s">
        <v>33</v>
      </c>
      <c r="Y31" s="97" t="s">
        <v>44</v>
      </c>
      <c r="Z31" s="97" t="s">
        <v>15</v>
      </c>
      <c r="AA31" s="44" t="s">
        <v>36</v>
      </c>
      <c r="AB31" s="97" t="s">
        <v>67</v>
      </c>
      <c r="AC31" s="97"/>
      <c r="AD31" s="48" t="s">
        <v>33</v>
      </c>
      <c r="AE31" s="97" t="s">
        <v>44</v>
      </c>
      <c r="AF31" s="97" t="s">
        <v>15</v>
      </c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3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300.0</v>
      </c>
      <c r="C32" s="50" t="s">
        <v>99</v>
      </c>
      <c r="D32" s="51" t="s">
        <v>100</v>
      </c>
      <c r="E32" s="28" t="s">
        <v>48</v>
      </c>
      <c r="F32" s="68" t="s">
        <v>516</v>
      </c>
      <c r="G32" s="51" t="s">
        <v>517</v>
      </c>
      <c r="H32" s="50" t="s">
        <v>2166</v>
      </c>
      <c r="I32" s="50" t="s">
        <v>2167</v>
      </c>
      <c r="J32" s="51" t="s">
        <v>2168</v>
      </c>
      <c r="K32" s="50" t="s">
        <v>2169</v>
      </c>
      <c r="L32" s="51" t="s">
        <v>2158</v>
      </c>
      <c r="M32" s="52" t="s">
        <v>211</v>
      </c>
      <c r="N32" s="50" t="s">
        <v>525</v>
      </c>
      <c r="O32" s="50" t="s">
        <v>526</v>
      </c>
      <c r="P32" s="51" t="s">
        <v>1995</v>
      </c>
      <c r="Q32" s="51" t="s">
        <v>2171</v>
      </c>
      <c r="R32" s="50" t="s">
        <v>529</v>
      </c>
      <c r="S32" s="50" t="s">
        <v>218</v>
      </c>
      <c r="T32" s="97" t="s">
        <v>15</v>
      </c>
      <c r="U32" s="48" t="s">
        <v>33</v>
      </c>
      <c r="V32" s="97" t="s">
        <v>44</v>
      </c>
      <c r="W32" s="97" t="s">
        <v>15</v>
      </c>
      <c r="X32" s="48" t="s">
        <v>33</v>
      </c>
      <c r="Y32" s="97" t="s">
        <v>44</v>
      </c>
      <c r="Z32" s="97" t="s">
        <v>15</v>
      </c>
      <c r="AA32" s="44" t="s">
        <v>36</v>
      </c>
      <c r="AB32" s="97" t="s">
        <v>67</v>
      </c>
      <c r="AC32" s="97"/>
      <c r="AD32" s="48" t="s">
        <v>33</v>
      </c>
      <c r="AE32" s="97" t="s">
        <v>44</v>
      </c>
      <c r="AF32" s="97" t="s">
        <v>15</v>
      </c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3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301.0</v>
      </c>
      <c r="C33" s="39" t="s">
        <v>99</v>
      </c>
      <c r="D33" s="40" t="s">
        <v>100</v>
      </c>
      <c r="E33" s="28" t="s">
        <v>48</v>
      </c>
      <c r="F33" s="68" t="s">
        <v>516</v>
      </c>
      <c r="G33" s="40" t="s">
        <v>517</v>
      </c>
      <c r="H33" s="39" t="s">
        <v>2166</v>
      </c>
      <c r="I33" s="39" t="s">
        <v>2167</v>
      </c>
      <c r="J33" s="40" t="s">
        <v>2168</v>
      </c>
      <c r="K33" s="39" t="s">
        <v>2172</v>
      </c>
      <c r="L33" s="40" t="s">
        <v>2173</v>
      </c>
      <c r="M33" s="48" t="s">
        <v>613</v>
      </c>
      <c r="N33" s="39" t="s">
        <v>525</v>
      </c>
      <c r="O33" s="39" t="s">
        <v>526</v>
      </c>
      <c r="P33" s="40" t="s">
        <v>1995</v>
      </c>
      <c r="Q33" s="40" t="s">
        <v>2171</v>
      </c>
      <c r="R33" s="39" t="s">
        <v>529</v>
      </c>
      <c r="S33" s="39" t="s">
        <v>614</v>
      </c>
      <c r="T33" s="97" t="s">
        <v>15</v>
      </c>
      <c r="U33" s="44" t="s">
        <v>36</v>
      </c>
      <c r="V33" s="97" t="s">
        <v>67</v>
      </c>
      <c r="W33" s="97"/>
      <c r="X33" s="48" t="s">
        <v>33</v>
      </c>
      <c r="Y33" s="97" t="s">
        <v>44</v>
      </c>
      <c r="Z33" s="97" t="s">
        <v>15</v>
      </c>
      <c r="AA33" s="44" t="s">
        <v>36</v>
      </c>
      <c r="AB33" s="97" t="s">
        <v>67</v>
      </c>
      <c r="AC33" s="97"/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2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302.0</v>
      </c>
      <c r="C34" s="50" t="s">
        <v>99</v>
      </c>
      <c r="D34" s="51" t="s">
        <v>100</v>
      </c>
      <c r="E34" s="29" t="s">
        <v>41</v>
      </c>
      <c r="F34" s="68" t="s">
        <v>516</v>
      </c>
      <c r="G34" s="51" t="s">
        <v>517</v>
      </c>
      <c r="H34" s="50" t="s">
        <v>604</v>
      </c>
      <c r="I34" s="50" t="s">
        <v>605</v>
      </c>
      <c r="J34" s="51" t="s">
        <v>606</v>
      </c>
      <c r="K34" s="50" t="s">
        <v>607</v>
      </c>
      <c r="L34" s="51" t="s">
        <v>608</v>
      </c>
      <c r="M34" s="47" t="s">
        <v>200</v>
      </c>
      <c r="N34" s="50" t="s">
        <v>525</v>
      </c>
      <c r="O34" s="50" t="s">
        <v>526</v>
      </c>
      <c r="P34" s="51" t="s">
        <v>609</v>
      </c>
      <c r="Q34" s="51" t="s">
        <v>610</v>
      </c>
      <c r="R34" s="50" t="s">
        <v>529</v>
      </c>
      <c r="S34" s="50" t="s">
        <v>206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2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303.0</v>
      </c>
      <c r="C35" s="39" t="s">
        <v>99</v>
      </c>
      <c r="D35" s="40" t="s">
        <v>100</v>
      </c>
      <c r="E35" s="31" t="s">
        <v>69</v>
      </c>
      <c r="F35" s="68" t="s">
        <v>516</v>
      </c>
      <c r="G35" s="40" t="s">
        <v>517</v>
      </c>
      <c r="H35" s="39" t="s">
        <v>604</v>
      </c>
      <c r="I35" s="39" t="s">
        <v>605</v>
      </c>
      <c r="J35" s="40" t="s">
        <v>606</v>
      </c>
      <c r="K35" s="39" t="s">
        <v>2996</v>
      </c>
      <c r="L35" s="40" t="s">
        <v>2997</v>
      </c>
      <c r="M35" s="48" t="s">
        <v>434</v>
      </c>
      <c r="N35" s="39" t="s">
        <v>525</v>
      </c>
      <c r="O35" s="39" t="s">
        <v>526</v>
      </c>
      <c r="P35" s="40" t="s">
        <v>609</v>
      </c>
      <c r="Q35" s="40" t="s">
        <v>610</v>
      </c>
      <c r="R35" s="39" t="s">
        <v>529</v>
      </c>
      <c r="S35" s="39" t="s">
        <v>69</v>
      </c>
      <c r="T35" s="97" t="s">
        <v>15</v>
      </c>
      <c r="U35" s="48" t="s">
        <v>33</v>
      </c>
      <c r="V35" s="97" t="s">
        <v>44</v>
      </c>
      <c r="W35" s="97" t="s">
        <v>15</v>
      </c>
      <c r="X35" s="44" t="s">
        <v>36</v>
      </c>
      <c r="Y35" s="97" t="s">
        <v>67</v>
      </c>
      <c r="Z35" s="97"/>
      <c r="AA35" s="44" t="s">
        <v>36</v>
      </c>
      <c r="AB35" s="97" t="s">
        <v>67</v>
      </c>
      <c r="AC35" s="97"/>
      <c r="AD35" s="44" t="s">
        <v>36</v>
      </c>
      <c r="AE35" s="97" t="s">
        <v>67</v>
      </c>
      <c r="AF35" s="97"/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1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304.0</v>
      </c>
      <c r="C36" s="50" t="s">
        <v>99</v>
      </c>
      <c r="D36" s="51" t="s">
        <v>100</v>
      </c>
      <c r="E36" s="28" t="s">
        <v>48</v>
      </c>
      <c r="F36" s="68" t="s">
        <v>516</v>
      </c>
      <c r="G36" s="51" t="s">
        <v>517</v>
      </c>
      <c r="H36" s="50" t="s">
        <v>619</v>
      </c>
      <c r="I36" s="50" t="s">
        <v>621</v>
      </c>
      <c r="J36" s="51" t="s">
        <v>622</v>
      </c>
      <c r="K36" s="50" t="s">
        <v>2181</v>
      </c>
      <c r="L36" s="51" t="s">
        <v>2182</v>
      </c>
      <c r="M36" s="47" t="s">
        <v>200</v>
      </c>
      <c r="N36" s="50" t="s">
        <v>525</v>
      </c>
      <c r="O36" s="50" t="s">
        <v>526</v>
      </c>
      <c r="P36" s="51" t="s">
        <v>627</v>
      </c>
      <c r="Q36" s="51" t="s">
        <v>628</v>
      </c>
      <c r="R36" s="50" t="s">
        <v>529</v>
      </c>
      <c r="S36" s="50" t="s">
        <v>53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8" t="s">
        <v>33</v>
      </c>
      <c r="AB36" s="97" t="s">
        <v>44</v>
      </c>
      <c r="AC36" s="97" t="s">
        <v>15</v>
      </c>
      <c r="AD36" s="44" t="s">
        <v>36</v>
      </c>
      <c r="AE36" s="97" t="s">
        <v>67</v>
      </c>
      <c r="AF36" s="97"/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2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305.0</v>
      </c>
      <c r="C37" s="39" t="s">
        <v>99</v>
      </c>
      <c r="D37" s="40" t="s">
        <v>100</v>
      </c>
      <c r="E37" s="28" t="s">
        <v>48</v>
      </c>
      <c r="F37" s="68" t="s">
        <v>516</v>
      </c>
      <c r="G37" s="40" t="s">
        <v>517</v>
      </c>
      <c r="H37" s="39" t="s">
        <v>619</v>
      </c>
      <c r="I37" s="39" t="s">
        <v>621</v>
      </c>
      <c r="J37" s="40" t="s">
        <v>622</v>
      </c>
      <c r="K37" s="39" t="s">
        <v>2185</v>
      </c>
      <c r="L37" s="40" t="s">
        <v>2186</v>
      </c>
      <c r="M37" s="47" t="s">
        <v>200</v>
      </c>
      <c r="N37" s="39" t="s">
        <v>525</v>
      </c>
      <c r="O37" s="39" t="s">
        <v>526</v>
      </c>
      <c r="P37" s="40" t="s">
        <v>627</v>
      </c>
      <c r="Q37" s="40" t="s">
        <v>628</v>
      </c>
      <c r="R37" s="39" t="s">
        <v>529</v>
      </c>
      <c r="S37" s="39" t="s">
        <v>56</v>
      </c>
      <c r="T37" s="97" t="s">
        <v>15</v>
      </c>
      <c r="U37" s="44" t="s">
        <v>36</v>
      </c>
      <c r="V37" s="97" t="s">
        <v>67</v>
      </c>
      <c r="W37" s="97"/>
      <c r="X37" s="48" t="s">
        <v>33</v>
      </c>
      <c r="Y37" s="97" t="s">
        <v>44</v>
      </c>
      <c r="Z37" s="97" t="s">
        <v>15</v>
      </c>
      <c r="AA37" s="48" t="s">
        <v>33</v>
      </c>
      <c r="AB37" s="97" t="s">
        <v>44</v>
      </c>
      <c r="AC37" s="97" t="s">
        <v>15</v>
      </c>
      <c r="AD37" s="48" t="s">
        <v>33</v>
      </c>
      <c r="AE37" s="97" t="s">
        <v>44</v>
      </c>
      <c r="AF37" s="97" t="s">
        <v>15</v>
      </c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3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306.0</v>
      </c>
      <c r="C38" s="50" t="s">
        <v>99</v>
      </c>
      <c r="D38" s="51" t="s">
        <v>100</v>
      </c>
      <c r="E38" s="29" t="s">
        <v>41</v>
      </c>
      <c r="F38" s="68" t="s">
        <v>516</v>
      </c>
      <c r="G38" s="51" t="s">
        <v>517</v>
      </c>
      <c r="H38" s="50" t="s">
        <v>619</v>
      </c>
      <c r="I38" s="50" t="s">
        <v>621</v>
      </c>
      <c r="J38" s="51" t="s">
        <v>622</v>
      </c>
      <c r="K38" s="50" t="s">
        <v>624</v>
      </c>
      <c r="L38" s="51" t="s">
        <v>626</v>
      </c>
      <c r="M38" s="47" t="s">
        <v>200</v>
      </c>
      <c r="N38" s="50" t="s">
        <v>525</v>
      </c>
      <c r="O38" s="50" t="s">
        <v>526</v>
      </c>
      <c r="P38" s="51" t="s">
        <v>627</v>
      </c>
      <c r="Q38" s="51" t="s">
        <v>628</v>
      </c>
      <c r="R38" s="50" t="s">
        <v>529</v>
      </c>
      <c r="S38" s="50" t="s">
        <v>206</v>
      </c>
      <c r="T38" s="97" t="s">
        <v>15</v>
      </c>
      <c r="U38" s="48" t="s">
        <v>33</v>
      </c>
      <c r="V38" s="97" t="s">
        <v>44</v>
      </c>
      <c r="W38" s="97" t="s">
        <v>15</v>
      </c>
      <c r="X38" s="44" t="s">
        <v>36</v>
      </c>
      <c r="Y38" s="97" t="s">
        <v>67</v>
      </c>
      <c r="Z38" s="97"/>
      <c r="AA38" s="44" t="s">
        <v>36</v>
      </c>
      <c r="AB38" s="97" t="s">
        <v>67</v>
      </c>
      <c r="AC38" s="97"/>
      <c r="AD38" s="48" t="s">
        <v>33</v>
      </c>
      <c r="AE38" s="97" t="s">
        <v>44</v>
      </c>
      <c r="AF38" s="97" t="s">
        <v>15</v>
      </c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2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307.0</v>
      </c>
      <c r="C39" s="39" t="s">
        <v>99</v>
      </c>
      <c r="D39" s="40" t="s">
        <v>100</v>
      </c>
      <c r="E39" s="31" t="s">
        <v>69</v>
      </c>
      <c r="F39" s="68" t="s">
        <v>516</v>
      </c>
      <c r="G39" s="40" t="s">
        <v>517</v>
      </c>
      <c r="H39" s="39" t="s">
        <v>619</v>
      </c>
      <c r="I39" s="39" t="s">
        <v>621</v>
      </c>
      <c r="J39" s="40" t="s">
        <v>622</v>
      </c>
      <c r="K39" s="39" t="s">
        <v>3013</v>
      </c>
      <c r="L39" s="40" t="s">
        <v>3014</v>
      </c>
      <c r="M39" s="48" t="s">
        <v>434</v>
      </c>
      <c r="N39" s="39" t="s">
        <v>525</v>
      </c>
      <c r="O39" s="39" t="s">
        <v>526</v>
      </c>
      <c r="P39" s="40" t="s">
        <v>627</v>
      </c>
      <c r="Q39" s="40" t="s">
        <v>628</v>
      </c>
      <c r="R39" s="39" t="s">
        <v>529</v>
      </c>
      <c r="S39" s="39" t="s">
        <v>69</v>
      </c>
      <c r="T39" s="97" t="s">
        <v>15</v>
      </c>
      <c r="U39" s="48" t="s">
        <v>33</v>
      </c>
      <c r="V39" s="97" t="s">
        <v>44</v>
      </c>
      <c r="W39" s="97" t="s">
        <v>15</v>
      </c>
      <c r="X39" s="48" t="s">
        <v>33</v>
      </c>
      <c r="Y39" s="97" t="s">
        <v>44</v>
      </c>
      <c r="Z39" s="97" t="s">
        <v>15</v>
      </c>
      <c r="AA39" s="44" t="s">
        <v>36</v>
      </c>
      <c r="AB39" s="97" t="s">
        <v>67</v>
      </c>
      <c r="AC39" s="97"/>
      <c r="AD39" s="48" t="s">
        <v>33</v>
      </c>
      <c r="AE39" s="97" t="s">
        <v>44</v>
      </c>
      <c r="AF39" s="97" t="s">
        <v>15</v>
      </c>
      <c r="AG39" s="44" t="s">
        <v>36</v>
      </c>
      <c r="AH39" s="97" t="s">
        <v>67</v>
      </c>
      <c r="AI39" s="97"/>
      <c r="AJ39" s="44" t="s">
        <v>36</v>
      </c>
      <c r="AK39" s="97" t="s">
        <v>67</v>
      </c>
      <c r="AL39" s="97"/>
      <c r="AM39" s="39">
        <f t="shared" si="1"/>
        <v>3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308.0</v>
      </c>
      <c r="C40" s="50" t="s">
        <v>99</v>
      </c>
      <c r="D40" s="51" t="s">
        <v>100</v>
      </c>
      <c r="E40" s="29" t="s">
        <v>41</v>
      </c>
      <c r="F40" s="68" t="s">
        <v>516</v>
      </c>
      <c r="G40" s="51" t="s">
        <v>517</v>
      </c>
      <c r="H40" s="50" t="s">
        <v>631</v>
      </c>
      <c r="I40" s="50" t="s">
        <v>632</v>
      </c>
      <c r="J40" s="51" t="s">
        <v>633</v>
      </c>
      <c r="K40" s="50" t="s">
        <v>634</v>
      </c>
      <c r="L40" s="51" t="s">
        <v>635</v>
      </c>
      <c r="M40" s="47" t="s">
        <v>200</v>
      </c>
      <c r="N40" s="50" t="s">
        <v>525</v>
      </c>
      <c r="O40" s="50" t="s">
        <v>636</v>
      </c>
      <c r="P40" s="51" t="s">
        <v>637</v>
      </c>
      <c r="Q40" s="51" t="s">
        <v>638</v>
      </c>
      <c r="R40" s="50" t="s">
        <v>529</v>
      </c>
      <c r="S40" s="50" t="s">
        <v>639</v>
      </c>
      <c r="T40" s="97" t="s">
        <v>15</v>
      </c>
      <c r="U40" s="48" t="s">
        <v>33</v>
      </c>
      <c r="V40" s="97" t="s">
        <v>44</v>
      </c>
      <c r="W40" s="97" t="s">
        <v>15</v>
      </c>
      <c r="X40" s="44" t="s">
        <v>36</v>
      </c>
      <c r="Y40" s="97" t="s">
        <v>67</v>
      </c>
      <c r="Z40" s="97"/>
      <c r="AA40" s="44" t="s">
        <v>36</v>
      </c>
      <c r="AB40" s="97" t="s">
        <v>67</v>
      </c>
      <c r="AC40" s="97"/>
      <c r="AD40" s="44" t="s">
        <v>36</v>
      </c>
      <c r="AE40" s="97" t="s">
        <v>67</v>
      </c>
      <c r="AF40" s="97"/>
      <c r="AG40" s="44" t="s">
        <v>36</v>
      </c>
      <c r="AH40" s="97" t="s">
        <v>67</v>
      </c>
      <c r="AI40" s="97"/>
      <c r="AJ40" s="44" t="s">
        <v>36</v>
      </c>
      <c r="AK40" s="97" t="s">
        <v>67</v>
      </c>
      <c r="AL40" s="97"/>
      <c r="AM40" s="50">
        <f t="shared" si="1"/>
        <v>1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309.0</v>
      </c>
      <c r="C41" s="39" t="s">
        <v>99</v>
      </c>
      <c r="D41" s="40" t="s">
        <v>100</v>
      </c>
      <c r="E41" s="28" t="s">
        <v>48</v>
      </c>
      <c r="F41" s="68" t="s">
        <v>516</v>
      </c>
      <c r="G41" s="40" t="s">
        <v>517</v>
      </c>
      <c r="H41" s="39" t="s">
        <v>631</v>
      </c>
      <c r="I41" s="39" t="s">
        <v>632</v>
      </c>
      <c r="J41" s="40" t="s">
        <v>633</v>
      </c>
      <c r="K41" s="39" t="s">
        <v>2192</v>
      </c>
      <c r="L41" s="40" t="s">
        <v>2193</v>
      </c>
      <c r="M41" s="47" t="s">
        <v>200</v>
      </c>
      <c r="N41" s="39" t="s">
        <v>525</v>
      </c>
      <c r="O41" s="39" t="s">
        <v>636</v>
      </c>
      <c r="P41" s="40" t="s">
        <v>637</v>
      </c>
      <c r="Q41" s="40" t="s">
        <v>638</v>
      </c>
      <c r="R41" s="39" t="s">
        <v>529</v>
      </c>
      <c r="S41" s="39" t="s">
        <v>342</v>
      </c>
      <c r="T41" s="97" t="s">
        <v>15</v>
      </c>
      <c r="U41" s="44" t="s">
        <v>36</v>
      </c>
      <c r="V41" s="97" t="s">
        <v>67</v>
      </c>
      <c r="W41" s="97"/>
      <c r="X41" s="48" t="s">
        <v>33</v>
      </c>
      <c r="Y41" s="97" t="s">
        <v>44</v>
      </c>
      <c r="Z41" s="97" t="s">
        <v>15</v>
      </c>
      <c r="AA41" s="44" t="s">
        <v>36</v>
      </c>
      <c r="AB41" s="97" t="s">
        <v>67</v>
      </c>
      <c r="AC41" s="97"/>
      <c r="AD41" s="44" t="s">
        <v>36</v>
      </c>
      <c r="AE41" s="97" t="s">
        <v>67</v>
      </c>
      <c r="AF41" s="97"/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1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1"/>
  <mergeCells count="1">
    <mergeCell ref="A1:AP1"/>
  </mergeCells>
  <conditionalFormatting sqref="V3:V41">
    <cfRule type="expression" dxfId="4" priority="1">
      <formula>V3="Done"</formula>
    </cfRule>
  </conditionalFormatting>
  <conditionalFormatting sqref="V3:V41">
    <cfRule type="expression" dxfId="5" priority="2">
      <formula>V3="In Progress"</formula>
    </cfRule>
  </conditionalFormatting>
  <conditionalFormatting sqref="V3:V41">
    <cfRule type="expression" dxfId="6" priority="3">
      <formula>V3="Blocked"</formula>
    </cfRule>
  </conditionalFormatting>
  <conditionalFormatting sqref="V3:V41">
    <cfRule type="expression" dxfId="7" priority="4">
      <formula>V3="Deferred"</formula>
    </cfRule>
  </conditionalFormatting>
  <conditionalFormatting sqref="V3:V41">
    <cfRule type="expression" dxfId="8" priority="5">
      <formula>V3="N/A"</formula>
    </cfRule>
  </conditionalFormatting>
  <conditionalFormatting sqref="V3:V41">
    <cfRule type="expression" dxfId="9" priority="6">
      <formula>V3="Not Started"</formula>
    </cfRule>
  </conditionalFormatting>
  <conditionalFormatting sqref="Y3:Y41">
    <cfRule type="expression" dxfId="4" priority="7">
      <formula>Y3="Done"</formula>
    </cfRule>
  </conditionalFormatting>
  <conditionalFormatting sqref="Y3:Y41">
    <cfRule type="expression" dxfId="5" priority="8">
      <formula>Y3="In Progress"</formula>
    </cfRule>
  </conditionalFormatting>
  <conditionalFormatting sqref="Y3:Y41">
    <cfRule type="expression" dxfId="6" priority="9">
      <formula>Y3="Blocked"</formula>
    </cfRule>
  </conditionalFormatting>
  <conditionalFormatting sqref="Y3:Y41">
    <cfRule type="expression" dxfId="7" priority="10">
      <formula>Y3="Deferred"</formula>
    </cfRule>
  </conditionalFormatting>
  <conditionalFormatting sqref="Y3:Y41">
    <cfRule type="expression" dxfId="8" priority="11">
      <formula>Y3="N/A"</formula>
    </cfRule>
  </conditionalFormatting>
  <conditionalFormatting sqref="Y3:Y41">
    <cfRule type="expression" dxfId="9" priority="12">
      <formula>Y3="Not Started"</formula>
    </cfRule>
  </conditionalFormatting>
  <conditionalFormatting sqref="AB3:AB41">
    <cfRule type="expression" dxfId="4" priority="13">
      <formula>AB3="Done"</formula>
    </cfRule>
  </conditionalFormatting>
  <conditionalFormatting sqref="AB3:AB41">
    <cfRule type="expression" dxfId="5" priority="14">
      <formula>AB3="In Progress"</formula>
    </cfRule>
  </conditionalFormatting>
  <conditionalFormatting sqref="AB3:AB41">
    <cfRule type="expression" dxfId="6" priority="15">
      <formula>AB3="Blocked"</formula>
    </cfRule>
  </conditionalFormatting>
  <conditionalFormatting sqref="AB3:AB41">
    <cfRule type="expression" dxfId="7" priority="16">
      <formula>AB3="Deferred"</formula>
    </cfRule>
  </conditionalFormatting>
  <conditionalFormatting sqref="AB3:AB41">
    <cfRule type="expression" dxfId="8" priority="17">
      <formula>AB3="N/A"</formula>
    </cfRule>
  </conditionalFormatting>
  <conditionalFormatting sqref="AB3:AB41">
    <cfRule type="expression" dxfId="9" priority="18">
      <formula>AB3="Not Started"</formula>
    </cfRule>
  </conditionalFormatting>
  <conditionalFormatting sqref="AE3:AE41">
    <cfRule type="expression" dxfId="4" priority="19">
      <formula>AE3="Done"</formula>
    </cfRule>
  </conditionalFormatting>
  <conditionalFormatting sqref="AE3:AE41">
    <cfRule type="expression" dxfId="5" priority="20">
      <formula>AE3="In Progress"</formula>
    </cfRule>
  </conditionalFormatting>
  <conditionalFormatting sqref="AE3:AE41">
    <cfRule type="expression" dxfId="6" priority="21">
      <formula>AE3="Blocked"</formula>
    </cfRule>
  </conditionalFormatting>
  <conditionalFormatting sqref="AE3:AE41">
    <cfRule type="expression" dxfId="7" priority="22">
      <formula>AE3="Deferred"</formula>
    </cfRule>
  </conditionalFormatting>
  <conditionalFormatting sqref="AE3:AE41">
    <cfRule type="expression" dxfId="8" priority="23">
      <formula>AE3="N/A"</formula>
    </cfRule>
  </conditionalFormatting>
  <conditionalFormatting sqref="AE3:AE41">
    <cfRule type="expression" dxfId="9" priority="24">
      <formula>AE3="Not Started"</formula>
    </cfRule>
  </conditionalFormatting>
  <conditionalFormatting sqref="AH3:AH41">
    <cfRule type="expression" dxfId="4" priority="25">
      <formula>AH3="Done"</formula>
    </cfRule>
  </conditionalFormatting>
  <conditionalFormatting sqref="AH3:AH41">
    <cfRule type="expression" dxfId="5" priority="26">
      <formula>AH3="In Progress"</formula>
    </cfRule>
  </conditionalFormatting>
  <conditionalFormatting sqref="AH3:AH41">
    <cfRule type="expression" dxfId="6" priority="27">
      <formula>AH3="Blocked"</formula>
    </cfRule>
  </conditionalFormatting>
  <conditionalFormatting sqref="AH3:AH41">
    <cfRule type="expression" dxfId="7" priority="28">
      <formula>AH3="Deferred"</formula>
    </cfRule>
  </conditionalFormatting>
  <conditionalFormatting sqref="AH3:AH41">
    <cfRule type="expression" dxfId="8" priority="29">
      <formula>AH3="N/A"</formula>
    </cfRule>
  </conditionalFormatting>
  <conditionalFormatting sqref="AH3:AH41">
    <cfRule type="expression" dxfId="9" priority="30">
      <formula>AH3="Not Started"</formula>
    </cfRule>
  </conditionalFormatting>
  <conditionalFormatting sqref="AK3:AK41">
    <cfRule type="expression" dxfId="4" priority="31">
      <formula>AK3="Done"</formula>
    </cfRule>
  </conditionalFormatting>
  <conditionalFormatting sqref="AK3:AK41">
    <cfRule type="expression" dxfId="5" priority="32">
      <formula>AK3="In Progress"</formula>
    </cfRule>
  </conditionalFormatting>
  <conditionalFormatting sqref="AK3:AK41">
    <cfRule type="expression" dxfId="6" priority="33">
      <formula>AK3="Blocked"</formula>
    </cfRule>
  </conditionalFormatting>
  <conditionalFormatting sqref="AK3:AK41">
    <cfRule type="expression" dxfId="7" priority="34">
      <formula>AK3="Deferred"</formula>
    </cfRule>
  </conditionalFormatting>
  <conditionalFormatting sqref="AK3:AK41">
    <cfRule type="expression" dxfId="8" priority="35">
      <formula>AK3="N/A"</formula>
    </cfRule>
  </conditionalFormatting>
  <conditionalFormatting sqref="AK3:AK41">
    <cfRule type="expression" dxfId="9" priority="36">
      <formula>AK3="Not Started"</formula>
    </cfRule>
  </conditionalFormatting>
  <conditionalFormatting sqref="AN3:AN41">
    <cfRule type="expression" dxfId="4" priority="37">
      <formula>AN3="Done"</formula>
    </cfRule>
  </conditionalFormatting>
  <conditionalFormatting sqref="AN3:AN41">
    <cfRule type="expression" dxfId="5" priority="38">
      <formula>AN3="In Progress"</formula>
    </cfRule>
  </conditionalFormatting>
  <conditionalFormatting sqref="AN3:AN41">
    <cfRule type="expression" dxfId="6" priority="39">
      <formula>AN3="Blocked"</formula>
    </cfRule>
  </conditionalFormatting>
  <conditionalFormatting sqref="AN3:AN41">
    <cfRule type="expression" dxfId="7" priority="40">
      <formula>AN3="Deferred"</formula>
    </cfRule>
  </conditionalFormatting>
  <conditionalFormatting sqref="AN3:AN41">
    <cfRule type="expression" dxfId="8" priority="41">
      <formula>AN3="N/A"</formula>
    </cfRule>
  </conditionalFormatting>
  <conditionalFormatting sqref="AN3:AN41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41 W3:W41 Z3:Z41 AC3:AC41 AF3:AF41 AI3:AI41 AL3:AL41">
      <formula1>'00_Employees'!$B$3:$B$100</formula1>
    </dataValidation>
    <dataValidation type="list" allowBlank="1" sqref="V3:V41 Y3:Y41 AB3:AB41 AE3:AE41 AH3:AH41 AK3:AK41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310.0</v>
      </c>
      <c r="C3" s="39" t="s">
        <v>102</v>
      </c>
      <c r="D3" s="40" t="s">
        <v>103</v>
      </c>
      <c r="E3" s="28" t="s">
        <v>48</v>
      </c>
      <c r="F3" s="70" t="s">
        <v>642</v>
      </c>
      <c r="G3" s="40" t="s">
        <v>643</v>
      </c>
      <c r="H3" s="39" t="s">
        <v>644</v>
      </c>
      <c r="I3" s="39" t="s">
        <v>645</v>
      </c>
      <c r="J3" s="40" t="s">
        <v>646</v>
      </c>
      <c r="K3" s="39" t="s">
        <v>2199</v>
      </c>
      <c r="L3" s="40" t="s">
        <v>2200</v>
      </c>
      <c r="M3" s="47" t="s">
        <v>200</v>
      </c>
      <c r="N3" s="39" t="s">
        <v>649</v>
      </c>
      <c r="O3" s="39" t="s">
        <v>240</v>
      </c>
      <c r="P3" s="40" t="s">
        <v>650</v>
      </c>
      <c r="Q3" s="40" t="s">
        <v>651</v>
      </c>
      <c r="R3" s="39" t="s">
        <v>652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44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44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311.0</v>
      </c>
      <c r="C4" s="50" t="s">
        <v>102</v>
      </c>
      <c r="D4" s="51" t="s">
        <v>103</v>
      </c>
      <c r="E4" s="28" t="s">
        <v>48</v>
      </c>
      <c r="F4" s="70" t="s">
        <v>642</v>
      </c>
      <c r="G4" s="51" t="s">
        <v>643</v>
      </c>
      <c r="H4" s="50" t="s">
        <v>644</v>
      </c>
      <c r="I4" s="50" t="s">
        <v>645</v>
      </c>
      <c r="J4" s="51" t="s">
        <v>646</v>
      </c>
      <c r="K4" s="50" t="s">
        <v>2201</v>
      </c>
      <c r="L4" s="51" t="s">
        <v>2202</v>
      </c>
      <c r="M4" s="47" t="s">
        <v>200</v>
      </c>
      <c r="N4" s="50" t="s">
        <v>649</v>
      </c>
      <c r="O4" s="50" t="s">
        <v>240</v>
      </c>
      <c r="P4" s="51" t="s">
        <v>650</v>
      </c>
      <c r="Q4" s="51" t="s">
        <v>651</v>
      </c>
      <c r="R4" s="50" t="s">
        <v>652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312.0</v>
      </c>
      <c r="C5" s="39" t="s">
        <v>102</v>
      </c>
      <c r="D5" s="40" t="s">
        <v>103</v>
      </c>
      <c r="E5" s="29" t="s">
        <v>41</v>
      </c>
      <c r="F5" s="70" t="s">
        <v>642</v>
      </c>
      <c r="G5" s="40" t="s">
        <v>643</v>
      </c>
      <c r="H5" s="39" t="s">
        <v>644</v>
      </c>
      <c r="I5" s="39" t="s">
        <v>645</v>
      </c>
      <c r="J5" s="40" t="s">
        <v>646</v>
      </c>
      <c r="K5" s="39" t="s">
        <v>647</v>
      </c>
      <c r="L5" s="40" t="s">
        <v>648</v>
      </c>
      <c r="M5" s="47" t="s">
        <v>200</v>
      </c>
      <c r="N5" s="39" t="s">
        <v>649</v>
      </c>
      <c r="O5" s="39" t="s">
        <v>240</v>
      </c>
      <c r="P5" s="40" t="s">
        <v>650</v>
      </c>
      <c r="Q5" s="40" t="s">
        <v>651</v>
      </c>
      <c r="R5" s="39" t="s">
        <v>652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313.0</v>
      </c>
      <c r="C6" s="50" t="s">
        <v>102</v>
      </c>
      <c r="D6" s="51" t="s">
        <v>103</v>
      </c>
      <c r="E6" s="31" t="s">
        <v>69</v>
      </c>
      <c r="F6" s="70" t="s">
        <v>642</v>
      </c>
      <c r="G6" s="51" t="s">
        <v>643</v>
      </c>
      <c r="H6" s="50" t="s">
        <v>644</v>
      </c>
      <c r="I6" s="50" t="s">
        <v>645</v>
      </c>
      <c r="J6" s="51" t="s">
        <v>646</v>
      </c>
      <c r="K6" s="50" t="s">
        <v>3060</v>
      </c>
      <c r="L6" s="51" t="s">
        <v>3061</v>
      </c>
      <c r="M6" s="48" t="s">
        <v>434</v>
      </c>
      <c r="N6" s="50" t="s">
        <v>649</v>
      </c>
      <c r="O6" s="50" t="s">
        <v>240</v>
      </c>
      <c r="P6" s="51" t="s">
        <v>650</v>
      </c>
      <c r="Q6" s="51" t="s">
        <v>651</v>
      </c>
      <c r="R6" s="50" t="s">
        <v>652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314.0</v>
      </c>
      <c r="C7" s="39" t="s">
        <v>102</v>
      </c>
      <c r="D7" s="40" t="s">
        <v>103</v>
      </c>
      <c r="E7" s="28" t="s">
        <v>48</v>
      </c>
      <c r="F7" s="70" t="s">
        <v>642</v>
      </c>
      <c r="G7" s="40" t="s">
        <v>643</v>
      </c>
      <c r="H7" s="39" t="s">
        <v>2205</v>
      </c>
      <c r="I7" s="39" t="s">
        <v>2206</v>
      </c>
      <c r="J7" s="40" t="s">
        <v>2207</v>
      </c>
      <c r="K7" s="39" t="s">
        <v>2208</v>
      </c>
      <c r="L7" s="40" t="s">
        <v>2209</v>
      </c>
      <c r="M7" s="47" t="s">
        <v>200</v>
      </c>
      <c r="N7" s="39" t="s">
        <v>649</v>
      </c>
      <c r="O7" s="39" t="s">
        <v>240</v>
      </c>
      <c r="P7" s="40" t="s">
        <v>2210</v>
      </c>
      <c r="Q7" s="40" t="s">
        <v>2211</v>
      </c>
      <c r="R7" s="39" t="s">
        <v>205</v>
      </c>
      <c r="S7" s="39" t="s">
        <v>53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315.0</v>
      </c>
      <c r="C8" s="50" t="s">
        <v>102</v>
      </c>
      <c r="D8" s="51" t="s">
        <v>103</v>
      </c>
      <c r="E8" s="28" t="s">
        <v>48</v>
      </c>
      <c r="F8" s="70" t="s">
        <v>642</v>
      </c>
      <c r="G8" s="51" t="s">
        <v>643</v>
      </c>
      <c r="H8" s="50" t="s">
        <v>2205</v>
      </c>
      <c r="I8" s="50" t="s">
        <v>2206</v>
      </c>
      <c r="J8" s="51" t="s">
        <v>2207</v>
      </c>
      <c r="K8" s="50" t="s">
        <v>2213</v>
      </c>
      <c r="L8" s="51" t="s">
        <v>2214</v>
      </c>
      <c r="M8" s="78" t="s">
        <v>2019</v>
      </c>
      <c r="N8" s="50" t="s">
        <v>649</v>
      </c>
      <c r="O8" s="50" t="s">
        <v>240</v>
      </c>
      <c r="P8" s="51" t="s">
        <v>2210</v>
      </c>
      <c r="Q8" s="51" t="s">
        <v>2211</v>
      </c>
      <c r="R8" s="50" t="s">
        <v>205</v>
      </c>
      <c r="S8" s="50" t="s">
        <v>56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4" t="s">
        <v>36</v>
      </c>
      <c r="AB8" s="97" t="s">
        <v>67</v>
      </c>
      <c r="AC8" s="97"/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8" t="s">
        <v>33</v>
      </c>
      <c r="AK8" s="97" t="s">
        <v>44</v>
      </c>
      <c r="AL8" s="97" t="s">
        <v>15</v>
      </c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316.0</v>
      </c>
      <c r="C9" s="39" t="s">
        <v>102</v>
      </c>
      <c r="D9" s="40" t="s">
        <v>103</v>
      </c>
      <c r="E9" s="28" t="s">
        <v>48</v>
      </c>
      <c r="F9" s="70" t="s">
        <v>642</v>
      </c>
      <c r="G9" s="40" t="s">
        <v>643</v>
      </c>
      <c r="H9" s="39" t="s">
        <v>2205</v>
      </c>
      <c r="I9" s="39" t="s">
        <v>2206</v>
      </c>
      <c r="J9" s="40" t="s">
        <v>2207</v>
      </c>
      <c r="K9" s="39" t="s">
        <v>2215</v>
      </c>
      <c r="L9" s="40" t="s">
        <v>2216</v>
      </c>
      <c r="M9" s="78" t="s">
        <v>2019</v>
      </c>
      <c r="N9" s="39" t="s">
        <v>649</v>
      </c>
      <c r="O9" s="39" t="s">
        <v>240</v>
      </c>
      <c r="P9" s="40" t="s">
        <v>2210</v>
      </c>
      <c r="Q9" s="40" t="s">
        <v>2211</v>
      </c>
      <c r="R9" s="39" t="s">
        <v>205</v>
      </c>
      <c r="S9" s="39" t="s">
        <v>56</v>
      </c>
      <c r="T9" s="97" t="s">
        <v>15</v>
      </c>
      <c r="U9" s="44" t="s">
        <v>36</v>
      </c>
      <c r="V9" s="97" t="s">
        <v>67</v>
      </c>
      <c r="W9" s="97"/>
      <c r="X9" s="48" t="s">
        <v>33</v>
      </c>
      <c r="Y9" s="97" t="s">
        <v>44</v>
      </c>
      <c r="Z9" s="97" t="s">
        <v>15</v>
      </c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8" t="s">
        <v>33</v>
      </c>
      <c r="AK9" s="97" t="s">
        <v>44</v>
      </c>
      <c r="AL9" s="97" t="s">
        <v>15</v>
      </c>
      <c r="AM9" s="39">
        <f t="shared" si="1"/>
        <v>3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317.0</v>
      </c>
      <c r="C10" s="50" t="s">
        <v>102</v>
      </c>
      <c r="D10" s="51" t="s">
        <v>103</v>
      </c>
      <c r="E10" s="31" t="s">
        <v>69</v>
      </c>
      <c r="F10" s="70" t="s">
        <v>642</v>
      </c>
      <c r="G10" s="51" t="s">
        <v>643</v>
      </c>
      <c r="H10" s="50" t="s">
        <v>2205</v>
      </c>
      <c r="I10" s="50" t="s">
        <v>2206</v>
      </c>
      <c r="J10" s="51" t="s">
        <v>2207</v>
      </c>
      <c r="K10" s="50" t="s">
        <v>3090</v>
      </c>
      <c r="L10" s="51" t="s">
        <v>3091</v>
      </c>
      <c r="M10" s="48" t="s">
        <v>434</v>
      </c>
      <c r="N10" s="50" t="s">
        <v>649</v>
      </c>
      <c r="O10" s="50" t="s">
        <v>240</v>
      </c>
      <c r="P10" s="51" t="s">
        <v>2210</v>
      </c>
      <c r="Q10" s="51" t="s">
        <v>2211</v>
      </c>
      <c r="R10" s="50" t="s">
        <v>205</v>
      </c>
      <c r="S10" s="50" t="s">
        <v>69</v>
      </c>
      <c r="T10" s="97" t="s">
        <v>15</v>
      </c>
      <c r="U10" s="44" t="s">
        <v>36</v>
      </c>
      <c r="V10" s="97" t="s">
        <v>67</v>
      </c>
      <c r="W10" s="97"/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4" t="s">
        <v>36</v>
      </c>
      <c r="AE10" s="97" t="s">
        <v>67</v>
      </c>
      <c r="AF10" s="97"/>
      <c r="AG10" s="44" t="s">
        <v>36</v>
      </c>
      <c r="AH10" s="97" t="s">
        <v>67</v>
      </c>
      <c r="AI10" s="97"/>
      <c r="AJ10" s="48" t="s">
        <v>33</v>
      </c>
      <c r="AK10" s="97" t="s">
        <v>44</v>
      </c>
      <c r="AL10" s="97" t="s">
        <v>15</v>
      </c>
      <c r="AM10" s="50">
        <f t="shared" si="1"/>
        <v>2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318.0</v>
      </c>
      <c r="C11" s="39" t="s">
        <v>102</v>
      </c>
      <c r="D11" s="40" t="s">
        <v>103</v>
      </c>
      <c r="E11" s="28" t="s">
        <v>48</v>
      </c>
      <c r="F11" s="70" t="s">
        <v>642</v>
      </c>
      <c r="G11" s="40" t="s">
        <v>643</v>
      </c>
      <c r="H11" s="39" t="s">
        <v>660</v>
      </c>
      <c r="I11" s="39" t="s">
        <v>661</v>
      </c>
      <c r="J11" s="40" t="s">
        <v>662</v>
      </c>
      <c r="K11" s="39" t="s">
        <v>2224</v>
      </c>
      <c r="L11" s="40" t="s">
        <v>2225</v>
      </c>
      <c r="M11" s="47" t="s">
        <v>200</v>
      </c>
      <c r="N11" s="39" t="s">
        <v>649</v>
      </c>
      <c r="O11" s="39" t="s">
        <v>665</v>
      </c>
      <c r="P11" s="40" t="s">
        <v>666</v>
      </c>
      <c r="Q11" s="40" t="s">
        <v>667</v>
      </c>
      <c r="R11" s="39" t="s">
        <v>668</v>
      </c>
      <c r="S11" s="39" t="s">
        <v>53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4" t="s">
        <v>36</v>
      </c>
      <c r="AE11" s="97" t="s">
        <v>67</v>
      </c>
      <c r="AF11" s="97"/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2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319.0</v>
      </c>
      <c r="C12" s="50" t="s">
        <v>102</v>
      </c>
      <c r="D12" s="51" t="s">
        <v>103</v>
      </c>
      <c r="E12" s="28" t="s">
        <v>48</v>
      </c>
      <c r="F12" s="70" t="s">
        <v>642</v>
      </c>
      <c r="G12" s="51" t="s">
        <v>643</v>
      </c>
      <c r="H12" s="50" t="s">
        <v>660</v>
      </c>
      <c r="I12" s="50" t="s">
        <v>661</v>
      </c>
      <c r="J12" s="51" t="s">
        <v>662</v>
      </c>
      <c r="K12" s="50" t="s">
        <v>2230</v>
      </c>
      <c r="L12" s="51" t="s">
        <v>2231</v>
      </c>
      <c r="M12" s="47" t="s">
        <v>200</v>
      </c>
      <c r="N12" s="50" t="s">
        <v>649</v>
      </c>
      <c r="O12" s="50" t="s">
        <v>665</v>
      </c>
      <c r="P12" s="51" t="s">
        <v>666</v>
      </c>
      <c r="Q12" s="51" t="s">
        <v>667</v>
      </c>
      <c r="R12" s="50" t="s">
        <v>668</v>
      </c>
      <c r="S12" s="50" t="s">
        <v>56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8" t="s">
        <v>33</v>
      </c>
      <c r="AB12" s="97" t="s">
        <v>44</v>
      </c>
      <c r="AC12" s="97" t="s">
        <v>15</v>
      </c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3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320.0</v>
      </c>
      <c r="C13" s="39" t="s">
        <v>102</v>
      </c>
      <c r="D13" s="40" t="s">
        <v>103</v>
      </c>
      <c r="E13" s="29" t="s">
        <v>41</v>
      </c>
      <c r="F13" s="70" t="s">
        <v>642</v>
      </c>
      <c r="G13" s="40" t="s">
        <v>643</v>
      </c>
      <c r="H13" s="39" t="s">
        <v>660</v>
      </c>
      <c r="I13" s="39" t="s">
        <v>661</v>
      </c>
      <c r="J13" s="40" t="s">
        <v>662</v>
      </c>
      <c r="K13" s="39" t="s">
        <v>663</v>
      </c>
      <c r="L13" s="40" t="s">
        <v>664</v>
      </c>
      <c r="M13" s="47" t="s">
        <v>200</v>
      </c>
      <c r="N13" s="39" t="s">
        <v>649</v>
      </c>
      <c r="O13" s="39" t="s">
        <v>665</v>
      </c>
      <c r="P13" s="40" t="s">
        <v>666</v>
      </c>
      <c r="Q13" s="40" t="s">
        <v>667</v>
      </c>
      <c r="R13" s="39" t="s">
        <v>668</v>
      </c>
      <c r="S13" s="39" t="s">
        <v>206</v>
      </c>
      <c r="T13" s="97" t="s">
        <v>15</v>
      </c>
      <c r="U13" s="48" t="s">
        <v>33</v>
      </c>
      <c r="V13" s="97" t="s">
        <v>44</v>
      </c>
      <c r="W13" s="97" t="s">
        <v>15</v>
      </c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2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321.0</v>
      </c>
      <c r="C14" s="50" t="s">
        <v>102</v>
      </c>
      <c r="D14" s="51" t="s">
        <v>103</v>
      </c>
      <c r="E14" s="28" t="s">
        <v>48</v>
      </c>
      <c r="F14" s="70" t="s">
        <v>642</v>
      </c>
      <c r="G14" s="51" t="s">
        <v>643</v>
      </c>
      <c r="H14" s="50" t="s">
        <v>660</v>
      </c>
      <c r="I14" s="50" t="s">
        <v>661</v>
      </c>
      <c r="J14" s="51" t="s">
        <v>662</v>
      </c>
      <c r="K14" s="50" t="s">
        <v>2233</v>
      </c>
      <c r="L14" s="51" t="s">
        <v>2234</v>
      </c>
      <c r="M14" s="78" t="s">
        <v>2019</v>
      </c>
      <c r="N14" s="50" t="s">
        <v>649</v>
      </c>
      <c r="O14" s="50" t="s">
        <v>665</v>
      </c>
      <c r="P14" s="51" t="s">
        <v>666</v>
      </c>
      <c r="Q14" s="51" t="s">
        <v>667</v>
      </c>
      <c r="R14" s="50" t="s">
        <v>668</v>
      </c>
      <c r="S14" s="50" t="s">
        <v>66</v>
      </c>
      <c r="T14" s="97" t="s">
        <v>15</v>
      </c>
      <c r="U14" s="44" t="s">
        <v>36</v>
      </c>
      <c r="V14" s="97" t="s">
        <v>67</v>
      </c>
      <c r="W14" s="97"/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8" t="s">
        <v>33</v>
      </c>
      <c r="AK14" s="97" t="s">
        <v>44</v>
      </c>
      <c r="AL14" s="97" t="s">
        <v>15</v>
      </c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322.0</v>
      </c>
      <c r="C15" s="39" t="s">
        <v>102</v>
      </c>
      <c r="D15" s="40" t="s">
        <v>103</v>
      </c>
      <c r="E15" s="31" t="s">
        <v>69</v>
      </c>
      <c r="F15" s="70" t="s">
        <v>642</v>
      </c>
      <c r="G15" s="40" t="s">
        <v>643</v>
      </c>
      <c r="H15" s="39" t="s">
        <v>660</v>
      </c>
      <c r="I15" s="39" t="s">
        <v>661</v>
      </c>
      <c r="J15" s="40" t="s">
        <v>662</v>
      </c>
      <c r="K15" s="39" t="s">
        <v>3145</v>
      </c>
      <c r="L15" s="40" t="s">
        <v>3146</v>
      </c>
      <c r="M15" s="48" t="s">
        <v>434</v>
      </c>
      <c r="N15" s="39" t="s">
        <v>649</v>
      </c>
      <c r="O15" s="39" t="s">
        <v>665</v>
      </c>
      <c r="P15" s="40" t="s">
        <v>666</v>
      </c>
      <c r="Q15" s="40" t="s">
        <v>667</v>
      </c>
      <c r="R15" s="39" t="s">
        <v>668</v>
      </c>
      <c r="S15" s="39" t="s">
        <v>69</v>
      </c>
      <c r="T15" s="97" t="s">
        <v>15</v>
      </c>
      <c r="U15" s="48" t="s">
        <v>33</v>
      </c>
      <c r="V15" s="97" t="s">
        <v>44</v>
      </c>
      <c r="W15" s="97" t="s">
        <v>15</v>
      </c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323.0</v>
      </c>
      <c r="C16" s="50" t="s">
        <v>102</v>
      </c>
      <c r="D16" s="51" t="s">
        <v>103</v>
      </c>
      <c r="E16" s="28" t="s">
        <v>48</v>
      </c>
      <c r="F16" s="70" t="s">
        <v>642</v>
      </c>
      <c r="G16" s="51" t="s">
        <v>643</v>
      </c>
      <c r="H16" s="50" t="s">
        <v>673</v>
      </c>
      <c r="I16" s="50" t="s">
        <v>674</v>
      </c>
      <c r="J16" s="51" t="s">
        <v>675</v>
      </c>
      <c r="K16" s="50" t="s">
        <v>2242</v>
      </c>
      <c r="L16" s="51" t="s">
        <v>2243</v>
      </c>
      <c r="M16" s="47" t="s">
        <v>200</v>
      </c>
      <c r="N16" s="50" t="s">
        <v>649</v>
      </c>
      <c r="O16" s="50" t="s">
        <v>678</v>
      </c>
      <c r="P16" s="51" t="s">
        <v>241</v>
      </c>
      <c r="Q16" s="51" t="s">
        <v>242</v>
      </c>
      <c r="R16" s="50" t="s">
        <v>529</v>
      </c>
      <c r="S16" s="50" t="s">
        <v>53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8" t="s">
        <v>33</v>
      </c>
      <c r="AB16" s="97" t="s">
        <v>44</v>
      </c>
      <c r="AC16" s="97" t="s">
        <v>15</v>
      </c>
      <c r="AD16" s="44" t="s">
        <v>36</v>
      </c>
      <c r="AE16" s="97" t="s">
        <v>67</v>
      </c>
      <c r="AF16" s="97"/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2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324.0</v>
      </c>
      <c r="C17" s="39" t="s">
        <v>102</v>
      </c>
      <c r="D17" s="40" t="s">
        <v>103</v>
      </c>
      <c r="E17" s="28" t="s">
        <v>48</v>
      </c>
      <c r="F17" s="70" t="s">
        <v>642</v>
      </c>
      <c r="G17" s="40" t="s">
        <v>643</v>
      </c>
      <c r="H17" s="39" t="s">
        <v>673</v>
      </c>
      <c r="I17" s="39" t="s">
        <v>674</v>
      </c>
      <c r="J17" s="40" t="s">
        <v>675</v>
      </c>
      <c r="K17" s="39" t="s">
        <v>2247</v>
      </c>
      <c r="L17" s="40" t="s">
        <v>2248</v>
      </c>
      <c r="M17" s="47" t="s">
        <v>200</v>
      </c>
      <c r="N17" s="39" t="s">
        <v>649</v>
      </c>
      <c r="O17" s="39" t="s">
        <v>678</v>
      </c>
      <c r="P17" s="40" t="s">
        <v>241</v>
      </c>
      <c r="Q17" s="40" t="s">
        <v>242</v>
      </c>
      <c r="R17" s="39" t="s">
        <v>529</v>
      </c>
      <c r="S17" s="39" t="s">
        <v>56</v>
      </c>
      <c r="T17" s="97" t="s">
        <v>15</v>
      </c>
      <c r="U17" s="44" t="s">
        <v>36</v>
      </c>
      <c r="V17" s="97" t="s">
        <v>67</v>
      </c>
      <c r="W17" s="97"/>
      <c r="X17" s="48" t="s">
        <v>33</v>
      </c>
      <c r="Y17" s="97" t="s">
        <v>44</v>
      </c>
      <c r="Z17" s="97" t="s">
        <v>15</v>
      </c>
      <c r="AA17" s="48" t="s">
        <v>33</v>
      </c>
      <c r="AB17" s="97" t="s">
        <v>44</v>
      </c>
      <c r="AC17" s="97" t="s">
        <v>15</v>
      </c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3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325.0</v>
      </c>
      <c r="C18" s="50" t="s">
        <v>102</v>
      </c>
      <c r="D18" s="51" t="s">
        <v>103</v>
      </c>
      <c r="E18" s="29" t="s">
        <v>41</v>
      </c>
      <c r="F18" s="70" t="s">
        <v>642</v>
      </c>
      <c r="G18" s="51" t="s">
        <v>643</v>
      </c>
      <c r="H18" s="50" t="s">
        <v>673</v>
      </c>
      <c r="I18" s="50" t="s">
        <v>674</v>
      </c>
      <c r="J18" s="51" t="s">
        <v>675</v>
      </c>
      <c r="K18" s="50" t="s">
        <v>676</v>
      </c>
      <c r="L18" s="51" t="s">
        <v>677</v>
      </c>
      <c r="M18" s="47" t="s">
        <v>200</v>
      </c>
      <c r="N18" s="50" t="s">
        <v>649</v>
      </c>
      <c r="O18" s="50" t="s">
        <v>678</v>
      </c>
      <c r="P18" s="51" t="s">
        <v>241</v>
      </c>
      <c r="Q18" s="51" t="s">
        <v>242</v>
      </c>
      <c r="R18" s="50" t="s">
        <v>529</v>
      </c>
      <c r="S18" s="50" t="s">
        <v>206</v>
      </c>
      <c r="T18" s="97" t="s">
        <v>15</v>
      </c>
      <c r="U18" s="48" t="s">
        <v>33</v>
      </c>
      <c r="V18" s="97" t="s">
        <v>44</v>
      </c>
      <c r="W18" s="97" t="s">
        <v>15</v>
      </c>
      <c r="X18" s="44" t="s">
        <v>36</v>
      </c>
      <c r="Y18" s="97" t="s">
        <v>67</v>
      </c>
      <c r="Z18" s="97"/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2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326.0</v>
      </c>
      <c r="C19" s="39" t="s">
        <v>102</v>
      </c>
      <c r="D19" s="40" t="s">
        <v>103</v>
      </c>
      <c r="E19" s="28" t="s">
        <v>48</v>
      </c>
      <c r="F19" s="70" t="s">
        <v>642</v>
      </c>
      <c r="G19" s="40" t="s">
        <v>643</v>
      </c>
      <c r="H19" s="39" t="s">
        <v>673</v>
      </c>
      <c r="I19" s="39" t="s">
        <v>674</v>
      </c>
      <c r="J19" s="40" t="s">
        <v>675</v>
      </c>
      <c r="K19" s="39" t="s">
        <v>2249</v>
      </c>
      <c r="L19" s="40" t="s">
        <v>2250</v>
      </c>
      <c r="M19" s="78" t="s">
        <v>2019</v>
      </c>
      <c r="N19" s="39" t="s">
        <v>649</v>
      </c>
      <c r="O19" s="39" t="s">
        <v>678</v>
      </c>
      <c r="P19" s="40" t="s">
        <v>241</v>
      </c>
      <c r="Q19" s="40" t="s">
        <v>242</v>
      </c>
      <c r="R19" s="39" t="s">
        <v>529</v>
      </c>
      <c r="S19" s="39" t="s">
        <v>66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8" t="s">
        <v>33</v>
      </c>
      <c r="AK19" s="97" t="s">
        <v>44</v>
      </c>
      <c r="AL19" s="97" t="s">
        <v>15</v>
      </c>
      <c r="AM19" s="39">
        <f t="shared" si="1"/>
        <v>3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327.0</v>
      </c>
      <c r="C20" s="50" t="s">
        <v>102</v>
      </c>
      <c r="D20" s="51" t="s">
        <v>103</v>
      </c>
      <c r="E20" s="31" t="s">
        <v>69</v>
      </c>
      <c r="F20" s="70" t="s">
        <v>642</v>
      </c>
      <c r="G20" s="51" t="s">
        <v>643</v>
      </c>
      <c r="H20" s="50" t="s">
        <v>673</v>
      </c>
      <c r="I20" s="50" t="s">
        <v>674</v>
      </c>
      <c r="J20" s="51" t="s">
        <v>675</v>
      </c>
      <c r="K20" s="50" t="s">
        <v>3180</v>
      </c>
      <c r="L20" s="51" t="s">
        <v>3181</v>
      </c>
      <c r="M20" s="48" t="s">
        <v>434</v>
      </c>
      <c r="N20" s="50" t="s">
        <v>649</v>
      </c>
      <c r="O20" s="50" t="s">
        <v>678</v>
      </c>
      <c r="P20" s="51" t="s">
        <v>241</v>
      </c>
      <c r="Q20" s="51" t="s">
        <v>242</v>
      </c>
      <c r="R20" s="50" t="s">
        <v>529</v>
      </c>
      <c r="S20" s="50" t="s">
        <v>69</v>
      </c>
      <c r="T20" s="97" t="s">
        <v>15</v>
      </c>
      <c r="U20" s="48" t="s">
        <v>33</v>
      </c>
      <c r="V20" s="97" t="s">
        <v>44</v>
      </c>
      <c r="W20" s="97" t="s">
        <v>15</v>
      </c>
      <c r="X20" s="48" t="s">
        <v>33</v>
      </c>
      <c r="Y20" s="97" t="s">
        <v>44</v>
      </c>
      <c r="Z20" s="97" t="s">
        <v>15</v>
      </c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3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328.0</v>
      </c>
      <c r="C21" s="39" t="s">
        <v>102</v>
      </c>
      <c r="D21" s="40" t="s">
        <v>103</v>
      </c>
      <c r="E21" s="28" t="s">
        <v>48</v>
      </c>
      <c r="F21" s="70" t="s">
        <v>642</v>
      </c>
      <c r="G21" s="40" t="s">
        <v>643</v>
      </c>
      <c r="H21" s="39" t="s">
        <v>688</v>
      </c>
      <c r="I21" s="39" t="s">
        <v>689</v>
      </c>
      <c r="J21" s="40" t="s">
        <v>690</v>
      </c>
      <c r="K21" s="39" t="s">
        <v>2260</v>
      </c>
      <c r="L21" s="40" t="s">
        <v>2261</v>
      </c>
      <c r="M21" s="47" t="s">
        <v>200</v>
      </c>
      <c r="N21" s="39" t="s">
        <v>649</v>
      </c>
      <c r="O21" s="39" t="s">
        <v>240</v>
      </c>
      <c r="P21" s="40" t="s">
        <v>693</v>
      </c>
      <c r="Q21" s="40" t="s">
        <v>694</v>
      </c>
      <c r="R21" s="39" t="s">
        <v>695</v>
      </c>
      <c r="S21" s="39" t="s">
        <v>56</v>
      </c>
      <c r="T21" s="97" t="s">
        <v>15</v>
      </c>
      <c r="U21" s="44" t="s">
        <v>36</v>
      </c>
      <c r="V21" s="97" t="s">
        <v>67</v>
      </c>
      <c r="W21" s="97"/>
      <c r="X21" s="48" t="s">
        <v>33</v>
      </c>
      <c r="Y21" s="97" t="s">
        <v>44</v>
      </c>
      <c r="Z21" s="97" t="s">
        <v>15</v>
      </c>
      <c r="AA21" s="44" t="s">
        <v>36</v>
      </c>
      <c r="AB21" s="97" t="s">
        <v>67</v>
      </c>
      <c r="AC21" s="97"/>
      <c r="AD21" s="48" t="s">
        <v>33</v>
      </c>
      <c r="AE21" s="97" t="s">
        <v>44</v>
      </c>
      <c r="AF21" s="97" t="s">
        <v>15</v>
      </c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329.0</v>
      </c>
      <c r="C22" s="50" t="s">
        <v>102</v>
      </c>
      <c r="D22" s="51" t="s">
        <v>103</v>
      </c>
      <c r="E22" s="29" t="s">
        <v>41</v>
      </c>
      <c r="F22" s="70" t="s">
        <v>642</v>
      </c>
      <c r="G22" s="51" t="s">
        <v>643</v>
      </c>
      <c r="H22" s="50" t="s">
        <v>688</v>
      </c>
      <c r="I22" s="50" t="s">
        <v>689</v>
      </c>
      <c r="J22" s="51" t="s">
        <v>690</v>
      </c>
      <c r="K22" s="50" t="s">
        <v>691</v>
      </c>
      <c r="L22" s="51" t="s">
        <v>692</v>
      </c>
      <c r="M22" s="47" t="s">
        <v>200</v>
      </c>
      <c r="N22" s="50" t="s">
        <v>649</v>
      </c>
      <c r="O22" s="50" t="s">
        <v>240</v>
      </c>
      <c r="P22" s="51" t="s">
        <v>693</v>
      </c>
      <c r="Q22" s="51" t="s">
        <v>694</v>
      </c>
      <c r="R22" s="50" t="s">
        <v>695</v>
      </c>
      <c r="S22" s="50" t="s">
        <v>206</v>
      </c>
      <c r="T22" s="97" t="s">
        <v>15</v>
      </c>
      <c r="U22" s="48" t="s">
        <v>33</v>
      </c>
      <c r="V22" s="97" t="s">
        <v>44</v>
      </c>
      <c r="W22" s="97" t="s">
        <v>15</v>
      </c>
      <c r="X22" s="44" t="s">
        <v>36</v>
      </c>
      <c r="Y22" s="97" t="s">
        <v>67</v>
      </c>
      <c r="Z22" s="97"/>
      <c r="AA22" s="44" t="s">
        <v>36</v>
      </c>
      <c r="AB22" s="97" t="s">
        <v>67</v>
      </c>
      <c r="AC22" s="97"/>
      <c r="AD22" s="44" t="s">
        <v>36</v>
      </c>
      <c r="AE22" s="97" t="s">
        <v>67</v>
      </c>
      <c r="AF22" s="97"/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1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330.0</v>
      </c>
      <c r="C23" s="39" t="s">
        <v>102</v>
      </c>
      <c r="D23" s="40" t="s">
        <v>103</v>
      </c>
      <c r="E23" s="31" t="s">
        <v>69</v>
      </c>
      <c r="F23" s="70" t="s">
        <v>642</v>
      </c>
      <c r="G23" s="40" t="s">
        <v>643</v>
      </c>
      <c r="H23" s="39" t="s">
        <v>688</v>
      </c>
      <c r="I23" s="39" t="s">
        <v>689</v>
      </c>
      <c r="J23" s="40" t="s">
        <v>690</v>
      </c>
      <c r="K23" s="39" t="s">
        <v>3202</v>
      </c>
      <c r="L23" s="40" t="s">
        <v>3203</v>
      </c>
      <c r="M23" s="48" t="s">
        <v>434</v>
      </c>
      <c r="N23" s="39" t="s">
        <v>649</v>
      </c>
      <c r="O23" s="39" t="s">
        <v>240</v>
      </c>
      <c r="P23" s="40" t="s">
        <v>693</v>
      </c>
      <c r="Q23" s="40" t="s">
        <v>694</v>
      </c>
      <c r="R23" s="39" t="s">
        <v>695</v>
      </c>
      <c r="S23" s="39" t="s">
        <v>69</v>
      </c>
      <c r="T23" s="97" t="s">
        <v>15</v>
      </c>
      <c r="U23" s="48" t="s">
        <v>33</v>
      </c>
      <c r="V23" s="97" t="s">
        <v>44</v>
      </c>
      <c r="W23" s="97" t="s">
        <v>15</v>
      </c>
      <c r="X23" s="48" t="s">
        <v>33</v>
      </c>
      <c r="Y23" s="97" t="s">
        <v>44</v>
      </c>
      <c r="Z23" s="97" t="s">
        <v>15</v>
      </c>
      <c r="AA23" s="44" t="s">
        <v>36</v>
      </c>
      <c r="AB23" s="97" t="s">
        <v>67</v>
      </c>
      <c r="AC23" s="97"/>
      <c r="AD23" s="44" t="s">
        <v>36</v>
      </c>
      <c r="AE23" s="97" t="s">
        <v>67</v>
      </c>
      <c r="AF23" s="97"/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331.0</v>
      </c>
      <c r="C24" s="50" t="s">
        <v>102</v>
      </c>
      <c r="D24" s="51" t="s">
        <v>103</v>
      </c>
      <c r="E24" s="28" t="s">
        <v>48</v>
      </c>
      <c r="F24" s="70" t="s">
        <v>642</v>
      </c>
      <c r="G24" s="51" t="s">
        <v>643</v>
      </c>
      <c r="H24" s="50" t="s">
        <v>703</v>
      </c>
      <c r="I24" s="50" t="s">
        <v>704</v>
      </c>
      <c r="J24" s="51" t="s">
        <v>705</v>
      </c>
      <c r="K24" s="50" t="s">
        <v>2266</v>
      </c>
      <c r="L24" s="51" t="s">
        <v>2267</v>
      </c>
      <c r="M24" s="52" t="s">
        <v>211</v>
      </c>
      <c r="N24" s="50" t="s">
        <v>649</v>
      </c>
      <c r="O24" s="50" t="s">
        <v>240</v>
      </c>
      <c r="P24" s="51" t="s">
        <v>708</v>
      </c>
      <c r="Q24" s="51" t="s">
        <v>709</v>
      </c>
      <c r="R24" s="50" t="s">
        <v>287</v>
      </c>
      <c r="S24" s="50" t="s">
        <v>56</v>
      </c>
      <c r="T24" s="97" t="s">
        <v>15</v>
      </c>
      <c r="U24" s="44" t="s">
        <v>36</v>
      </c>
      <c r="V24" s="97" t="s">
        <v>67</v>
      </c>
      <c r="W24" s="97"/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4" t="s">
        <v>36</v>
      </c>
      <c r="AE24" s="97" t="s">
        <v>67</v>
      </c>
      <c r="AF24" s="97"/>
      <c r="AG24" s="44" t="s">
        <v>36</v>
      </c>
      <c r="AH24" s="97" t="s">
        <v>67</v>
      </c>
      <c r="AI24" s="97"/>
      <c r="AJ24" s="48" t="s">
        <v>33</v>
      </c>
      <c r="AK24" s="97" t="s">
        <v>44</v>
      </c>
      <c r="AL24" s="97" t="s">
        <v>15</v>
      </c>
      <c r="AM24" s="50">
        <f t="shared" si="1"/>
        <v>2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332.0</v>
      </c>
      <c r="C25" s="39" t="s">
        <v>102</v>
      </c>
      <c r="D25" s="40" t="s">
        <v>103</v>
      </c>
      <c r="E25" s="29" t="s">
        <v>41</v>
      </c>
      <c r="F25" s="70" t="s">
        <v>642</v>
      </c>
      <c r="G25" s="40" t="s">
        <v>643</v>
      </c>
      <c r="H25" s="39" t="s">
        <v>703</v>
      </c>
      <c r="I25" s="39" t="s">
        <v>704</v>
      </c>
      <c r="J25" s="40" t="s">
        <v>705</v>
      </c>
      <c r="K25" s="39" t="s">
        <v>706</v>
      </c>
      <c r="L25" s="40" t="s">
        <v>707</v>
      </c>
      <c r="M25" s="52" t="s">
        <v>211</v>
      </c>
      <c r="N25" s="39" t="s">
        <v>649</v>
      </c>
      <c r="O25" s="39" t="s">
        <v>240</v>
      </c>
      <c r="P25" s="40" t="s">
        <v>708</v>
      </c>
      <c r="Q25" s="40" t="s">
        <v>709</v>
      </c>
      <c r="R25" s="39" t="s">
        <v>287</v>
      </c>
      <c r="S25" s="39" t="s">
        <v>206</v>
      </c>
      <c r="T25" s="97" t="s">
        <v>15</v>
      </c>
      <c r="U25" s="48" t="s">
        <v>33</v>
      </c>
      <c r="V25" s="97" t="s">
        <v>44</v>
      </c>
      <c r="W25" s="97" t="s">
        <v>15</v>
      </c>
      <c r="X25" s="44" t="s">
        <v>36</v>
      </c>
      <c r="Y25" s="97" t="s">
        <v>67</v>
      </c>
      <c r="Z25" s="97"/>
      <c r="AA25" s="44" t="s">
        <v>36</v>
      </c>
      <c r="AB25" s="97" t="s">
        <v>67</v>
      </c>
      <c r="AC25" s="97"/>
      <c r="AD25" s="44" t="s">
        <v>36</v>
      </c>
      <c r="AE25" s="97" t="s">
        <v>67</v>
      </c>
      <c r="AF25" s="97"/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1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333.0</v>
      </c>
      <c r="C26" s="50" t="s">
        <v>102</v>
      </c>
      <c r="D26" s="51" t="s">
        <v>103</v>
      </c>
      <c r="E26" s="31" t="s">
        <v>69</v>
      </c>
      <c r="F26" s="70" t="s">
        <v>642</v>
      </c>
      <c r="G26" s="51" t="s">
        <v>643</v>
      </c>
      <c r="H26" s="50" t="s">
        <v>703</v>
      </c>
      <c r="I26" s="50" t="s">
        <v>704</v>
      </c>
      <c r="J26" s="51" t="s">
        <v>705</v>
      </c>
      <c r="K26" s="50" t="s">
        <v>3229</v>
      </c>
      <c r="L26" s="51" t="s">
        <v>3230</v>
      </c>
      <c r="M26" s="48" t="s">
        <v>434</v>
      </c>
      <c r="N26" s="50" t="s">
        <v>649</v>
      </c>
      <c r="O26" s="50" t="s">
        <v>240</v>
      </c>
      <c r="P26" s="51" t="s">
        <v>708</v>
      </c>
      <c r="Q26" s="51" t="s">
        <v>709</v>
      </c>
      <c r="R26" s="50" t="s">
        <v>287</v>
      </c>
      <c r="S26" s="50" t="s">
        <v>69</v>
      </c>
      <c r="T26" s="97" t="s">
        <v>15</v>
      </c>
      <c r="U26" s="48" t="s">
        <v>33</v>
      </c>
      <c r="V26" s="97" t="s">
        <v>44</v>
      </c>
      <c r="W26" s="97" t="s">
        <v>15</v>
      </c>
      <c r="X26" s="48" t="s">
        <v>33</v>
      </c>
      <c r="Y26" s="97" t="s">
        <v>44</v>
      </c>
      <c r="Z26" s="97" t="s">
        <v>15</v>
      </c>
      <c r="AA26" s="44" t="s">
        <v>36</v>
      </c>
      <c r="AB26" s="97" t="s">
        <v>67</v>
      </c>
      <c r="AC26" s="97"/>
      <c r="AD26" s="44" t="s">
        <v>36</v>
      </c>
      <c r="AE26" s="97" t="s">
        <v>67</v>
      </c>
      <c r="AF26" s="97"/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2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334.0</v>
      </c>
      <c r="C27" s="39" t="s">
        <v>102</v>
      </c>
      <c r="D27" s="40" t="s">
        <v>103</v>
      </c>
      <c r="E27" s="28" t="s">
        <v>48</v>
      </c>
      <c r="F27" s="70" t="s">
        <v>642</v>
      </c>
      <c r="G27" s="40" t="s">
        <v>643</v>
      </c>
      <c r="H27" s="39" t="s">
        <v>2271</v>
      </c>
      <c r="I27" s="39" t="s">
        <v>2272</v>
      </c>
      <c r="J27" s="40" t="s">
        <v>2273</v>
      </c>
      <c r="K27" s="39" t="s">
        <v>2274</v>
      </c>
      <c r="L27" s="40" t="s">
        <v>2275</v>
      </c>
      <c r="M27" s="47" t="s">
        <v>200</v>
      </c>
      <c r="N27" s="39" t="s">
        <v>649</v>
      </c>
      <c r="O27" s="39" t="s">
        <v>2276</v>
      </c>
      <c r="P27" s="40" t="s">
        <v>2277</v>
      </c>
      <c r="Q27" s="40" t="s">
        <v>2278</v>
      </c>
      <c r="R27" s="39" t="s">
        <v>205</v>
      </c>
      <c r="S27" s="39" t="s">
        <v>53</v>
      </c>
      <c r="T27" s="97" t="s">
        <v>15</v>
      </c>
      <c r="U27" s="44" t="s">
        <v>36</v>
      </c>
      <c r="V27" s="97" t="s">
        <v>67</v>
      </c>
      <c r="W27" s="97"/>
      <c r="X27" s="48" t="s">
        <v>33</v>
      </c>
      <c r="Y27" s="97" t="s">
        <v>44</v>
      </c>
      <c r="Z27" s="97" t="s">
        <v>15</v>
      </c>
      <c r="AA27" s="48" t="s">
        <v>33</v>
      </c>
      <c r="AB27" s="97" t="s">
        <v>44</v>
      </c>
      <c r="AC27" s="97" t="s">
        <v>15</v>
      </c>
      <c r="AD27" s="44" t="s">
        <v>36</v>
      </c>
      <c r="AE27" s="97" t="s">
        <v>67</v>
      </c>
      <c r="AF27" s="97"/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335.0</v>
      </c>
      <c r="C28" s="50" t="s">
        <v>102</v>
      </c>
      <c r="D28" s="51" t="s">
        <v>103</v>
      </c>
      <c r="E28" s="28" t="s">
        <v>48</v>
      </c>
      <c r="F28" s="70" t="s">
        <v>642</v>
      </c>
      <c r="G28" s="51" t="s">
        <v>643</v>
      </c>
      <c r="H28" s="50" t="s">
        <v>2271</v>
      </c>
      <c r="I28" s="50" t="s">
        <v>2272</v>
      </c>
      <c r="J28" s="51" t="s">
        <v>2273</v>
      </c>
      <c r="K28" s="50" t="s">
        <v>2286</v>
      </c>
      <c r="L28" s="51" t="s">
        <v>2287</v>
      </c>
      <c r="M28" s="47" t="s">
        <v>200</v>
      </c>
      <c r="N28" s="50" t="s">
        <v>649</v>
      </c>
      <c r="O28" s="50" t="s">
        <v>2276</v>
      </c>
      <c r="P28" s="51" t="s">
        <v>2277</v>
      </c>
      <c r="Q28" s="51" t="s">
        <v>2278</v>
      </c>
      <c r="R28" s="50" t="s">
        <v>205</v>
      </c>
      <c r="S28" s="50" t="s">
        <v>56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4" t="s">
        <v>36</v>
      </c>
      <c r="AB28" s="97" t="s">
        <v>67</v>
      </c>
      <c r="AC28" s="97"/>
      <c r="AD28" s="48" t="s">
        <v>33</v>
      </c>
      <c r="AE28" s="97" t="s">
        <v>44</v>
      </c>
      <c r="AF28" s="97" t="s">
        <v>15</v>
      </c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2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336.0</v>
      </c>
      <c r="C29" s="39" t="s">
        <v>102</v>
      </c>
      <c r="D29" s="40" t="s">
        <v>103</v>
      </c>
      <c r="E29" s="31" t="s">
        <v>69</v>
      </c>
      <c r="F29" s="70" t="s">
        <v>642</v>
      </c>
      <c r="G29" s="40" t="s">
        <v>643</v>
      </c>
      <c r="H29" s="39" t="s">
        <v>2271</v>
      </c>
      <c r="I29" s="39" t="s">
        <v>2272</v>
      </c>
      <c r="J29" s="40" t="s">
        <v>2273</v>
      </c>
      <c r="K29" s="39" t="s">
        <v>3246</v>
      </c>
      <c r="L29" s="40" t="s">
        <v>3247</v>
      </c>
      <c r="M29" s="48" t="s">
        <v>434</v>
      </c>
      <c r="N29" s="39" t="s">
        <v>649</v>
      </c>
      <c r="O29" s="39" t="s">
        <v>2276</v>
      </c>
      <c r="P29" s="40" t="s">
        <v>2277</v>
      </c>
      <c r="Q29" s="40" t="s">
        <v>2278</v>
      </c>
      <c r="R29" s="39" t="s">
        <v>205</v>
      </c>
      <c r="S29" s="39" t="s">
        <v>69</v>
      </c>
      <c r="T29" s="97" t="s">
        <v>15</v>
      </c>
      <c r="U29" s="44" t="s">
        <v>36</v>
      </c>
      <c r="V29" s="97" t="s">
        <v>67</v>
      </c>
      <c r="W29" s="97"/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4" t="s">
        <v>36</v>
      </c>
      <c r="AE29" s="97" t="s">
        <v>67</v>
      </c>
      <c r="AF29" s="97"/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1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337.0</v>
      </c>
      <c r="C30" s="50" t="s">
        <v>102</v>
      </c>
      <c r="D30" s="51" t="s">
        <v>103</v>
      </c>
      <c r="E30" s="28" t="s">
        <v>48</v>
      </c>
      <c r="F30" s="70" t="s">
        <v>642</v>
      </c>
      <c r="G30" s="51" t="s">
        <v>643</v>
      </c>
      <c r="H30" s="50" t="s">
        <v>714</v>
      </c>
      <c r="I30" s="50" t="s">
        <v>715</v>
      </c>
      <c r="J30" s="51" t="s">
        <v>716</v>
      </c>
      <c r="K30" s="50" t="s">
        <v>2290</v>
      </c>
      <c r="L30" s="51" t="s">
        <v>2291</v>
      </c>
      <c r="M30" s="47" t="s">
        <v>200</v>
      </c>
      <c r="N30" s="50" t="s">
        <v>649</v>
      </c>
      <c r="O30" s="50" t="s">
        <v>240</v>
      </c>
      <c r="P30" s="51" t="s">
        <v>719</v>
      </c>
      <c r="Q30" s="51" t="s">
        <v>720</v>
      </c>
      <c r="R30" s="50" t="s">
        <v>251</v>
      </c>
      <c r="S30" s="50" t="s">
        <v>56</v>
      </c>
      <c r="T30" s="97" t="s">
        <v>15</v>
      </c>
      <c r="U30" s="44" t="s">
        <v>36</v>
      </c>
      <c r="V30" s="97" t="s">
        <v>67</v>
      </c>
      <c r="W30" s="97"/>
      <c r="X30" s="48" t="s">
        <v>33</v>
      </c>
      <c r="Y30" s="97" t="s">
        <v>44</v>
      </c>
      <c r="Z30" s="97" t="s">
        <v>15</v>
      </c>
      <c r="AA30" s="44" t="s">
        <v>36</v>
      </c>
      <c r="AB30" s="97" t="s">
        <v>67</v>
      </c>
      <c r="AC30" s="97"/>
      <c r="AD30" s="44" t="s">
        <v>36</v>
      </c>
      <c r="AE30" s="97" t="s">
        <v>67</v>
      </c>
      <c r="AF30" s="97"/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1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338.0</v>
      </c>
      <c r="C31" s="39" t="s">
        <v>102</v>
      </c>
      <c r="D31" s="40" t="s">
        <v>103</v>
      </c>
      <c r="E31" s="29" t="s">
        <v>41</v>
      </c>
      <c r="F31" s="70" t="s">
        <v>642</v>
      </c>
      <c r="G31" s="40" t="s">
        <v>643</v>
      </c>
      <c r="H31" s="39" t="s">
        <v>714</v>
      </c>
      <c r="I31" s="39" t="s">
        <v>715</v>
      </c>
      <c r="J31" s="40" t="s">
        <v>716</v>
      </c>
      <c r="K31" s="39" t="s">
        <v>717</v>
      </c>
      <c r="L31" s="40" t="s">
        <v>718</v>
      </c>
      <c r="M31" s="47" t="s">
        <v>200</v>
      </c>
      <c r="N31" s="39" t="s">
        <v>649</v>
      </c>
      <c r="O31" s="39" t="s">
        <v>240</v>
      </c>
      <c r="P31" s="40" t="s">
        <v>719</v>
      </c>
      <c r="Q31" s="40" t="s">
        <v>720</v>
      </c>
      <c r="R31" s="39" t="s">
        <v>251</v>
      </c>
      <c r="S31" s="39" t="s">
        <v>206</v>
      </c>
      <c r="T31" s="97" t="s">
        <v>15</v>
      </c>
      <c r="U31" s="48" t="s">
        <v>33</v>
      </c>
      <c r="V31" s="97" t="s">
        <v>44</v>
      </c>
      <c r="W31" s="97" t="s">
        <v>15</v>
      </c>
      <c r="X31" s="44" t="s">
        <v>36</v>
      </c>
      <c r="Y31" s="97" t="s">
        <v>67</v>
      </c>
      <c r="Z31" s="97"/>
      <c r="AA31" s="44" t="s">
        <v>36</v>
      </c>
      <c r="AB31" s="97" t="s">
        <v>67</v>
      </c>
      <c r="AC31" s="97"/>
      <c r="AD31" s="44" t="s">
        <v>36</v>
      </c>
      <c r="AE31" s="97" t="s">
        <v>67</v>
      </c>
      <c r="AF31" s="97"/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1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339.0</v>
      </c>
      <c r="C32" s="50" t="s">
        <v>102</v>
      </c>
      <c r="D32" s="51" t="s">
        <v>103</v>
      </c>
      <c r="E32" s="31" t="s">
        <v>69</v>
      </c>
      <c r="F32" s="70" t="s">
        <v>642</v>
      </c>
      <c r="G32" s="51" t="s">
        <v>643</v>
      </c>
      <c r="H32" s="50" t="s">
        <v>714</v>
      </c>
      <c r="I32" s="50" t="s">
        <v>715</v>
      </c>
      <c r="J32" s="51" t="s">
        <v>716</v>
      </c>
      <c r="K32" s="50" t="s">
        <v>3260</v>
      </c>
      <c r="L32" s="51" t="s">
        <v>3261</v>
      </c>
      <c r="M32" s="48" t="s">
        <v>434</v>
      </c>
      <c r="N32" s="50" t="s">
        <v>649</v>
      </c>
      <c r="O32" s="50" t="s">
        <v>240</v>
      </c>
      <c r="P32" s="51" t="s">
        <v>719</v>
      </c>
      <c r="Q32" s="51" t="s">
        <v>720</v>
      </c>
      <c r="R32" s="50" t="s">
        <v>251</v>
      </c>
      <c r="S32" s="50" t="s">
        <v>69</v>
      </c>
      <c r="T32" s="97" t="s">
        <v>15</v>
      </c>
      <c r="U32" s="48" t="s">
        <v>33</v>
      </c>
      <c r="V32" s="97" t="s">
        <v>44</v>
      </c>
      <c r="W32" s="97" t="s">
        <v>15</v>
      </c>
      <c r="X32" s="48" t="s">
        <v>33</v>
      </c>
      <c r="Y32" s="97" t="s">
        <v>44</v>
      </c>
      <c r="Z32" s="97" t="s">
        <v>15</v>
      </c>
      <c r="AA32" s="44" t="s">
        <v>36</v>
      </c>
      <c r="AB32" s="97" t="s">
        <v>67</v>
      </c>
      <c r="AC32" s="97"/>
      <c r="AD32" s="44" t="s">
        <v>36</v>
      </c>
      <c r="AE32" s="97" t="s">
        <v>67</v>
      </c>
      <c r="AF32" s="97"/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2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340.0</v>
      </c>
      <c r="C33" s="39" t="s">
        <v>102</v>
      </c>
      <c r="D33" s="40" t="s">
        <v>103</v>
      </c>
      <c r="E33" s="28" t="s">
        <v>48</v>
      </c>
      <c r="F33" s="70" t="s">
        <v>642</v>
      </c>
      <c r="G33" s="40" t="s">
        <v>643</v>
      </c>
      <c r="H33" s="39" t="s">
        <v>728</v>
      </c>
      <c r="I33" s="39" t="s">
        <v>729</v>
      </c>
      <c r="J33" s="40" t="s">
        <v>730</v>
      </c>
      <c r="K33" s="39" t="s">
        <v>2293</v>
      </c>
      <c r="L33" s="40" t="s">
        <v>2294</v>
      </c>
      <c r="M33" s="47" t="s">
        <v>200</v>
      </c>
      <c r="N33" s="39" t="s">
        <v>649</v>
      </c>
      <c r="O33" s="39" t="s">
        <v>733</v>
      </c>
      <c r="P33" s="40" t="s">
        <v>734</v>
      </c>
      <c r="Q33" s="40" t="s">
        <v>735</v>
      </c>
      <c r="R33" s="39" t="s">
        <v>736</v>
      </c>
      <c r="S33" s="39" t="s">
        <v>53</v>
      </c>
      <c r="T33" s="97" t="s">
        <v>15</v>
      </c>
      <c r="U33" s="44" t="s">
        <v>36</v>
      </c>
      <c r="V33" s="97" t="s">
        <v>67</v>
      </c>
      <c r="W33" s="97"/>
      <c r="X33" s="48" t="s">
        <v>33</v>
      </c>
      <c r="Y33" s="97" t="s">
        <v>44</v>
      </c>
      <c r="Z33" s="97" t="s">
        <v>15</v>
      </c>
      <c r="AA33" s="48" t="s">
        <v>33</v>
      </c>
      <c r="AB33" s="97" t="s">
        <v>44</v>
      </c>
      <c r="AC33" s="97" t="s">
        <v>15</v>
      </c>
      <c r="AD33" s="44" t="s">
        <v>36</v>
      </c>
      <c r="AE33" s="97" t="s">
        <v>67</v>
      </c>
      <c r="AF33" s="97"/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2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341.0</v>
      </c>
      <c r="C34" s="50" t="s">
        <v>102</v>
      </c>
      <c r="D34" s="51" t="s">
        <v>103</v>
      </c>
      <c r="E34" s="28" t="s">
        <v>48</v>
      </c>
      <c r="F34" s="70" t="s">
        <v>642</v>
      </c>
      <c r="G34" s="51" t="s">
        <v>643</v>
      </c>
      <c r="H34" s="50" t="s">
        <v>728</v>
      </c>
      <c r="I34" s="50" t="s">
        <v>729</v>
      </c>
      <c r="J34" s="51" t="s">
        <v>730</v>
      </c>
      <c r="K34" s="50" t="s">
        <v>2302</v>
      </c>
      <c r="L34" s="51" t="s">
        <v>2303</v>
      </c>
      <c r="M34" s="47" t="s">
        <v>200</v>
      </c>
      <c r="N34" s="50" t="s">
        <v>649</v>
      </c>
      <c r="O34" s="50" t="s">
        <v>733</v>
      </c>
      <c r="P34" s="51" t="s">
        <v>734</v>
      </c>
      <c r="Q34" s="51" t="s">
        <v>735</v>
      </c>
      <c r="R34" s="50" t="s">
        <v>736</v>
      </c>
      <c r="S34" s="50" t="s">
        <v>56</v>
      </c>
      <c r="T34" s="97" t="s">
        <v>15</v>
      </c>
      <c r="U34" s="44" t="s">
        <v>36</v>
      </c>
      <c r="V34" s="97" t="s">
        <v>67</v>
      </c>
      <c r="W34" s="97"/>
      <c r="X34" s="48" t="s">
        <v>33</v>
      </c>
      <c r="Y34" s="97" t="s">
        <v>44</v>
      </c>
      <c r="Z34" s="97" t="s">
        <v>15</v>
      </c>
      <c r="AA34" s="48" t="s">
        <v>33</v>
      </c>
      <c r="AB34" s="97" t="s">
        <v>44</v>
      </c>
      <c r="AC34" s="97" t="s">
        <v>15</v>
      </c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3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342.0</v>
      </c>
      <c r="C35" s="39" t="s">
        <v>102</v>
      </c>
      <c r="D35" s="40" t="s">
        <v>103</v>
      </c>
      <c r="E35" s="29" t="s">
        <v>41</v>
      </c>
      <c r="F35" s="70" t="s">
        <v>642</v>
      </c>
      <c r="G35" s="40" t="s">
        <v>643</v>
      </c>
      <c r="H35" s="39" t="s">
        <v>728</v>
      </c>
      <c r="I35" s="39" t="s">
        <v>729</v>
      </c>
      <c r="J35" s="40" t="s">
        <v>730</v>
      </c>
      <c r="K35" s="39" t="s">
        <v>731</v>
      </c>
      <c r="L35" s="40" t="s">
        <v>732</v>
      </c>
      <c r="M35" s="47" t="s">
        <v>200</v>
      </c>
      <c r="N35" s="39" t="s">
        <v>649</v>
      </c>
      <c r="O35" s="39" t="s">
        <v>733</v>
      </c>
      <c r="P35" s="40" t="s">
        <v>734</v>
      </c>
      <c r="Q35" s="40" t="s">
        <v>735</v>
      </c>
      <c r="R35" s="39" t="s">
        <v>736</v>
      </c>
      <c r="S35" s="39" t="s">
        <v>206</v>
      </c>
      <c r="T35" s="97" t="s">
        <v>15</v>
      </c>
      <c r="U35" s="48" t="s">
        <v>33</v>
      </c>
      <c r="V35" s="97" t="s">
        <v>44</v>
      </c>
      <c r="W35" s="97" t="s">
        <v>15</v>
      </c>
      <c r="X35" s="44" t="s">
        <v>36</v>
      </c>
      <c r="Y35" s="97" t="s">
        <v>67</v>
      </c>
      <c r="Z35" s="97"/>
      <c r="AA35" s="44" t="s">
        <v>36</v>
      </c>
      <c r="AB35" s="97" t="s">
        <v>67</v>
      </c>
      <c r="AC35" s="97"/>
      <c r="AD35" s="48" t="s">
        <v>33</v>
      </c>
      <c r="AE35" s="97" t="s">
        <v>44</v>
      </c>
      <c r="AF35" s="97" t="s">
        <v>15</v>
      </c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2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343.0</v>
      </c>
      <c r="C36" s="50" t="s">
        <v>102</v>
      </c>
      <c r="D36" s="51" t="s">
        <v>103</v>
      </c>
      <c r="E36" s="28" t="s">
        <v>48</v>
      </c>
      <c r="F36" s="70" t="s">
        <v>642</v>
      </c>
      <c r="G36" s="51" t="s">
        <v>643</v>
      </c>
      <c r="H36" s="50" t="s">
        <v>728</v>
      </c>
      <c r="I36" s="50" t="s">
        <v>729</v>
      </c>
      <c r="J36" s="51" t="s">
        <v>730</v>
      </c>
      <c r="K36" s="50" t="s">
        <v>2306</v>
      </c>
      <c r="L36" s="51" t="s">
        <v>2307</v>
      </c>
      <c r="M36" s="78" t="s">
        <v>2019</v>
      </c>
      <c r="N36" s="50" t="s">
        <v>649</v>
      </c>
      <c r="O36" s="50" t="s">
        <v>733</v>
      </c>
      <c r="P36" s="51" t="s">
        <v>734</v>
      </c>
      <c r="Q36" s="51" t="s">
        <v>735</v>
      </c>
      <c r="R36" s="50" t="s">
        <v>736</v>
      </c>
      <c r="S36" s="50" t="s">
        <v>66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4" t="s">
        <v>36</v>
      </c>
      <c r="AB36" s="97" t="s">
        <v>67</v>
      </c>
      <c r="AC36" s="97"/>
      <c r="AD36" s="48" t="s">
        <v>33</v>
      </c>
      <c r="AE36" s="97" t="s">
        <v>44</v>
      </c>
      <c r="AF36" s="97" t="s">
        <v>15</v>
      </c>
      <c r="AG36" s="44" t="s">
        <v>36</v>
      </c>
      <c r="AH36" s="97" t="s">
        <v>67</v>
      </c>
      <c r="AI36" s="97"/>
      <c r="AJ36" s="48" t="s">
        <v>33</v>
      </c>
      <c r="AK36" s="97" t="s">
        <v>44</v>
      </c>
      <c r="AL36" s="97" t="s">
        <v>15</v>
      </c>
      <c r="AM36" s="50">
        <f t="shared" si="1"/>
        <v>3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344.0</v>
      </c>
      <c r="C37" s="39" t="s">
        <v>102</v>
      </c>
      <c r="D37" s="40" t="s">
        <v>103</v>
      </c>
      <c r="E37" s="31" t="s">
        <v>69</v>
      </c>
      <c r="F37" s="70" t="s">
        <v>642</v>
      </c>
      <c r="G37" s="40" t="s">
        <v>643</v>
      </c>
      <c r="H37" s="39" t="s">
        <v>728</v>
      </c>
      <c r="I37" s="39" t="s">
        <v>729</v>
      </c>
      <c r="J37" s="40" t="s">
        <v>730</v>
      </c>
      <c r="K37" s="39" t="s">
        <v>3273</v>
      </c>
      <c r="L37" s="40" t="s">
        <v>3274</v>
      </c>
      <c r="M37" s="48" t="s">
        <v>434</v>
      </c>
      <c r="N37" s="39" t="s">
        <v>649</v>
      </c>
      <c r="O37" s="39" t="s">
        <v>733</v>
      </c>
      <c r="P37" s="40" t="s">
        <v>734</v>
      </c>
      <c r="Q37" s="40" t="s">
        <v>735</v>
      </c>
      <c r="R37" s="39" t="s">
        <v>736</v>
      </c>
      <c r="S37" s="39" t="s">
        <v>69</v>
      </c>
      <c r="T37" s="97" t="s">
        <v>15</v>
      </c>
      <c r="U37" s="48" t="s">
        <v>33</v>
      </c>
      <c r="V37" s="97" t="s">
        <v>44</v>
      </c>
      <c r="W37" s="97" t="s">
        <v>15</v>
      </c>
      <c r="X37" s="48" t="s">
        <v>33</v>
      </c>
      <c r="Y37" s="97" t="s">
        <v>44</v>
      </c>
      <c r="Z37" s="97" t="s">
        <v>15</v>
      </c>
      <c r="AA37" s="44" t="s">
        <v>36</v>
      </c>
      <c r="AB37" s="97" t="s">
        <v>67</v>
      </c>
      <c r="AC37" s="97"/>
      <c r="AD37" s="48" t="s">
        <v>33</v>
      </c>
      <c r="AE37" s="97" t="s">
        <v>44</v>
      </c>
      <c r="AF37" s="97" t="s">
        <v>15</v>
      </c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3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345.0</v>
      </c>
      <c r="C38" s="50" t="s">
        <v>102</v>
      </c>
      <c r="D38" s="51" t="s">
        <v>103</v>
      </c>
      <c r="E38" s="28" t="s">
        <v>48</v>
      </c>
      <c r="F38" s="70" t="s">
        <v>642</v>
      </c>
      <c r="G38" s="51" t="s">
        <v>643</v>
      </c>
      <c r="H38" s="50" t="s">
        <v>741</v>
      </c>
      <c r="I38" s="50" t="s">
        <v>742</v>
      </c>
      <c r="J38" s="51" t="s">
        <v>743</v>
      </c>
      <c r="K38" s="50" t="s">
        <v>2309</v>
      </c>
      <c r="L38" s="51" t="s">
        <v>2310</v>
      </c>
      <c r="M38" s="47" t="s">
        <v>200</v>
      </c>
      <c r="N38" s="50" t="s">
        <v>649</v>
      </c>
      <c r="O38" s="50" t="s">
        <v>186</v>
      </c>
      <c r="P38" s="51" t="s">
        <v>746</v>
      </c>
      <c r="Q38" s="51" t="s">
        <v>747</v>
      </c>
      <c r="R38" s="50" t="s">
        <v>251</v>
      </c>
      <c r="S38" s="50" t="s">
        <v>53</v>
      </c>
      <c r="T38" s="97" t="s">
        <v>15</v>
      </c>
      <c r="U38" s="44" t="s">
        <v>36</v>
      </c>
      <c r="V38" s="97" t="s">
        <v>67</v>
      </c>
      <c r="W38" s="97"/>
      <c r="X38" s="48" t="s">
        <v>33</v>
      </c>
      <c r="Y38" s="97" t="s">
        <v>44</v>
      </c>
      <c r="Z38" s="97" t="s">
        <v>15</v>
      </c>
      <c r="AA38" s="48" t="s">
        <v>33</v>
      </c>
      <c r="AB38" s="97" t="s">
        <v>44</v>
      </c>
      <c r="AC38" s="97" t="s">
        <v>15</v>
      </c>
      <c r="AD38" s="44" t="s">
        <v>36</v>
      </c>
      <c r="AE38" s="97" t="s">
        <v>67</v>
      </c>
      <c r="AF38" s="97"/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2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346.0</v>
      </c>
      <c r="C39" s="39" t="s">
        <v>102</v>
      </c>
      <c r="D39" s="40" t="s">
        <v>103</v>
      </c>
      <c r="E39" s="28" t="s">
        <v>48</v>
      </c>
      <c r="F39" s="70" t="s">
        <v>642</v>
      </c>
      <c r="G39" s="40" t="s">
        <v>643</v>
      </c>
      <c r="H39" s="39" t="s">
        <v>741</v>
      </c>
      <c r="I39" s="39" t="s">
        <v>742</v>
      </c>
      <c r="J39" s="40" t="s">
        <v>743</v>
      </c>
      <c r="K39" s="39" t="s">
        <v>2317</v>
      </c>
      <c r="L39" s="40" t="s">
        <v>2318</v>
      </c>
      <c r="M39" s="47" t="s">
        <v>200</v>
      </c>
      <c r="N39" s="39" t="s">
        <v>649</v>
      </c>
      <c r="O39" s="39" t="s">
        <v>186</v>
      </c>
      <c r="P39" s="40" t="s">
        <v>746</v>
      </c>
      <c r="Q39" s="40" t="s">
        <v>747</v>
      </c>
      <c r="R39" s="39" t="s">
        <v>251</v>
      </c>
      <c r="S39" s="39" t="s">
        <v>56</v>
      </c>
      <c r="T39" s="97" t="s">
        <v>15</v>
      </c>
      <c r="U39" s="44" t="s">
        <v>36</v>
      </c>
      <c r="V39" s="97" t="s">
        <v>67</v>
      </c>
      <c r="W39" s="97"/>
      <c r="X39" s="48" t="s">
        <v>33</v>
      </c>
      <c r="Y39" s="97" t="s">
        <v>44</v>
      </c>
      <c r="Z39" s="97" t="s">
        <v>15</v>
      </c>
      <c r="AA39" s="48" t="s">
        <v>33</v>
      </c>
      <c r="AB39" s="97" t="s">
        <v>44</v>
      </c>
      <c r="AC39" s="97" t="s">
        <v>15</v>
      </c>
      <c r="AD39" s="48" t="s">
        <v>33</v>
      </c>
      <c r="AE39" s="97" t="s">
        <v>44</v>
      </c>
      <c r="AF39" s="97" t="s">
        <v>15</v>
      </c>
      <c r="AG39" s="44" t="s">
        <v>36</v>
      </c>
      <c r="AH39" s="97" t="s">
        <v>67</v>
      </c>
      <c r="AI39" s="97"/>
      <c r="AJ39" s="44" t="s">
        <v>36</v>
      </c>
      <c r="AK39" s="97" t="s">
        <v>67</v>
      </c>
      <c r="AL39" s="97"/>
      <c r="AM39" s="39">
        <f t="shared" si="1"/>
        <v>3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347.0</v>
      </c>
      <c r="C40" s="50" t="s">
        <v>102</v>
      </c>
      <c r="D40" s="51" t="s">
        <v>103</v>
      </c>
      <c r="E40" s="29" t="s">
        <v>41</v>
      </c>
      <c r="F40" s="70" t="s">
        <v>642</v>
      </c>
      <c r="G40" s="51" t="s">
        <v>643</v>
      </c>
      <c r="H40" s="50" t="s">
        <v>741</v>
      </c>
      <c r="I40" s="50" t="s">
        <v>742</v>
      </c>
      <c r="J40" s="51" t="s">
        <v>743</v>
      </c>
      <c r="K40" s="50" t="s">
        <v>744</v>
      </c>
      <c r="L40" s="51" t="s">
        <v>745</v>
      </c>
      <c r="M40" s="47" t="s">
        <v>200</v>
      </c>
      <c r="N40" s="50" t="s">
        <v>649</v>
      </c>
      <c r="O40" s="50" t="s">
        <v>186</v>
      </c>
      <c r="P40" s="51" t="s">
        <v>746</v>
      </c>
      <c r="Q40" s="51" t="s">
        <v>747</v>
      </c>
      <c r="R40" s="50" t="s">
        <v>251</v>
      </c>
      <c r="S40" s="50" t="s">
        <v>206</v>
      </c>
      <c r="T40" s="97" t="s">
        <v>15</v>
      </c>
      <c r="U40" s="48" t="s">
        <v>33</v>
      </c>
      <c r="V40" s="97" t="s">
        <v>44</v>
      </c>
      <c r="W40" s="97" t="s">
        <v>15</v>
      </c>
      <c r="X40" s="44" t="s">
        <v>36</v>
      </c>
      <c r="Y40" s="97" t="s">
        <v>67</v>
      </c>
      <c r="Z40" s="97"/>
      <c r="AA40" s="44" t="s">
        <v>36</v>
      </c>
      <c r="AB40" s="97" t="s">
        <v>67</v>
      </c>
      <c r="AC40" s="97"/>
      <c r="AD40" s="48" t="s">
        <v>33</v>
      </c>
      <c r="AE40" s="97" t="s">
        <v>44</v>
      </c>
      <c r="AF40" s="97" t="s">
        <v>15</v>
      </c>
      <c r="AG40" s="44" t="s">
        <v>36</v>
      </c>
      <c r="AH40" s="97" t="s">
        <v>67</v>
      </c>
      <c r="AI40" s="97"/>
      <c r="AJ40" s="44" t="s">
        <v>36</v>
      </c>
      <c r="AK40" s="97" t="s">
        <v>67</v>
      </c>
      <c r="AL40" s="97"/>
      <c r="AM40" s="50">
        <f t="shared" si="1"/>
        <v>2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348.0</v>
      </c>
      <c r="C41" s="39" t="s">
        <v>102</v>
      </c>
      <c r="D41" s="40" t="s">
        <v>103</v>
      </c>
      <c r="E41" s="31" t="s">
        <v>69</v>
      </c>
      <c r="F41" s="70" t="s">
        <v>642</v>
      </c>
      <c r="G41" s="40" t="s">
        <v>643</v>
      </c>
      <c r="H41" s="39" t="s">
        <v>741</v>
      </c>
      <c r="I41" s="39" t="s">
        <v>742</v>
      </c>
      <c r="J41" s="40" t="s">
        <v>743</v>
      </c>
      <c r="K41" s="39" t="s">
        <v>3279</v>
      </c>
      <c r="L41" s="40" t="s">
        <v>3280</v>
      </c>
      <c r="M41" s="48" t="s">
        <v>434</v>
      </c>
      <c r="N41" s="39" t="s">
        <v>649</v>
      </c>
      <c r="O41" s="39" t="s">
        <v>186</v>
      </c>
      <c r="P41" s="40" t="s">
        <v>746</v>
      </c>
      <c r="Q41" s="40" t="s">
        <v>747</v>
      </c>
      <c r="R41" s="39" t="s">
        <v>251</v>
      </c>
      <c r="S41" s="39" t="s">
        <v>69</v>
      </c>
      <c r="T41" s="97" t="s">
        <v>15</v>
      </c>
      <c r="U41" s="48" t="s">
        <v>33</v>
      </c>
      <c r="V41" s="97" t="s">
        <v>44</v>
      </c>
      <c r="W41" s="97" t="s">
        <v>15</v>
      </c>
      <c r="X41" s="48" t="s">
        <v>33</v>
      </c>
      <c r="Y41" s="97" t="s">
        <v>44</v>
      </c>
      <c r="Z41" s="97" t="s">
        <v>15</v>
      </c>
      <c r="AA41" s="44" t="s">
        <v>36</v>
      </c>
      <c r="AB41" s="97" t="s">
        <v>67</v>
      </c>
      <c r="AC41" s="97"/>
      <c r="AD41" s="48" t="s">
        <v>33</v>
      </c>
      <c r="AE41" s="97" t="s">
        <v>44</v>
      </c>
      <c r="AF41" s="97" t="s">
        <v>15</v>
      </c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3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349.0</v>
      </c>
      <c r="C42" s="50" t="s">
        <v>102</v>
      </c>
      <c r="D42" s="51" t="s">
        <v>103</v>
      </c>
      <c r="E42" s="28" t="s">
        <v>48</v>
      </c>
      <c r="F42" s="70" t="s">
        <v>642</v>
      </c>
      <c r="G42" s="51" t="s">
        <v>643</v>
      </c>
      <c r="H42" s="50" t="s">
        <v>2323</v>
      </c>
      <c r="I42" s="50" t="s">
        <v>2324</v>
      </c>
      <c r="J42" s="51" t="s">
        <v>2325</v>
      </c>
      <c r="K42" s="50" t="s">
        <v>2326</v>
      </c>
      <c r="L42" s="51" t="s">
        <v>2327</v>
      </c>
      <c r="M42" s="47" t="s">
        <v>200</v>
      </c>
      <c r="N42" s="50" t="s">
        <v>649</v>
      </c>
      <c r="O42" s="50" t="s">
        <v>2328</v>
      </c>
      <c r="P42" s="51" t="s">
        <v>557</v>
      </c>
      <c r="Q42" s="51" t="s">
        <v>2329</v>
      </c>
      <c r="R42" s="50" t="s">
        <v>762</v>
      </c>
      <c r="S42" s="50" t="s">
        <v>53</v>
      </c>
      <c r="T42" s="97" t="s">
        <v>15</v>
      </c>
      <c r="U42" s="44" t="s">
        <v>36</v>
      </c>
      <c r="V42" s="97" t="s">
        <v>67</v>
      </c>
      <c r="W42" s="97"/>
      <c r="X42" s="48" t="s">
        <v>33</v>
      </c>
      <c r="Y42" s="97" t="s">
        <v>44</v>
      </c>
      <c r="Z42" s="97" t="s">
        <v>15</v>
      </c>
      <c r="AA42" s="48" t="s">
        <v>33</v>
      </c>
      <c r="AB42" s="97" t="s">
        <v>44</v>
      </c>
      <c r="AC42" s="97" t="s">
        <v>15</v>
      </c>
      <c r="AD42" s="44" t="s">
        <v>36</v>
      </c>
      <c r="AE42" s="97" t="s">
        <v>67</v>
      </c>
      <c r="AF42" s="97"/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2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350.0</v>
      </c>
      <c r="C43" s="39" t="s">
        <v>102</v>
      </c>
      <c r="D43" s="40" t="s">
        <v>103</v>
      </c>
      <c r="E43" s="28" t="s">
        <v>48</v>
      </c>
      <c r="F43" s="70" t="s">
        <v>642</v>
      </c>
      <c r="G43" s="40" t="s">
        <v>643</v>
      </c>
      <c r="H43" s="39" t="s">
        <v>2323</v>
      </c>
      <c r="I43" s="39" t="s">
        <v>2324</v>
      </c>
      <c r="J43" s="40" t="s">
        <v>2325</v>
      </c>
      <c r="K43" s="39" t="s">
        <v>2331</v>
      </c>
      <c r="L43" s="40" t="s">
        <v>2332</v>
      </c>
      <c r="M43" s="47" t="s">
        <v>200</v>
      </c>
      <c r="N43" s="39" t="s">
        <v>649</v>
      </c>
      <c r="O43" s="39" t="s">
        <v>2328</v>
      </c>
      <c r="P43" s="40" t="s">
        <v>557</v>
      </c>
      <c r="Q43" s="40" t="s">
        <v>2329</v>
      </c>
      <c r="R43" s="39" t="s">
        <v>762</v>
      </c>
      <c r="S43" s="39" t="s">
        <v>56</v>
      </c>
      <c r="T43" s="97" t="s">
        <v>15</v>
      </c>
      <c r="U43" s="44" t="s">
        <v>36</v>
      </c>
      <c r="V43" s="97" t="s">
        <v>67</v>
      </c>
      <c r="W43" s="97"/>
      <c r="X43" s="48" t="s">
        <v>33</v>
      </c>
      <c r="Y43" s="97" t="s">
        <v>44</v>
      </c>
      <c r="Z43" s="97" t="s">
        <v>15</v>
      </c>
      <c r="AA43" s="44" t="s">
        <v>36</v>
      </c>
      <c r="AB43" s="97" t="s">
        <v>67</v>
      </c>
      <c r="AC43" s="97"/>
      <c r="AD43" s="48" t="s">
        <v>33</v>
      </c>
      <c r="AE43" s="97" t="s">
        <v>44</v>
      </c>
      <c r="AF43" s="97" t="s">
        <v>15</v>
      </c>
      <c r="AG43" s="44" t="s">
        <v>36</v>
      </c>
      <c r="AH43" s="97" t="s">
        <v>67</v>
      </c>
      <c r="AI43" s="97"/>
      <c r="AJ43" s="44" t="s">
        <v>36</v>
      </c>
      <c r="AK43" s="97" t="s">
        <v>67</v>
      </c>
      <c r="AL43" s="97"/>
      <c r="AM43" s="39">
        <f t="shared" si="1"/>
        <v>2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351.0</v>
      </c>
      <c r="C44" s="50" t="s">
        <v>102</v>
      </c>
      <c r="D44" s="51" t="s">
        <v>103</v>
      </c>
      <c r="E44" s="31" t="s">
        <v>69</v>
      </c>
      <c r="F44" s="70" t="s">
        <v>642</v>
      </c>
      <c r="G44" s="51" t="s">
        <v>643</v>
      </c>
      <c r="H44" s="50" t="s">
        <v>2323</v>
      </c>
      <c r="I44" s="50" t="s">
        <v>2324</v>
      </c>
      <c r="J44" s="51" t="s">
        <v>2325</v>
      </c>
      <c r="K44" s="50" t="s">
        <v>3285</v>
      </c>
      <c r="L44" s="51" t="s">
        <v>3286</v>
      </c>
      <c r="M44" s="48" t="s">
        <v>434</v>
      </c>
      <c r="N44" s="50" t="s">
        <v>649</v>
      </c>
      <c r="O44" s="50" t="s">
        <v>2328</v>
      </c>
      <c r="P44" s="51" t="s">
        <v>557</v>
      </c>
      <c r="Q44" s="51" t="s">
        <v>2329</v>
      </c>
      <c r="R44" s="50" t="s">
        <v>762</v>
      </c>
      <c r="S44" s="50" t="s">
        <v>69</v>
      </c>
      <c r="T44" s="97" t="s">
        <v>15</v>
      </c>
      <c r="U44" s="44" t="s">
        <v>36</v>
      </c>
      <c r="V44" s="97" t="s">
        <v>67</v>
      </c>
      <c r="W44" s="97"/>
      <c r="X44" s="48" t="s">
        <v>33</v>
      </c>
      <c r="Y44" s="97" t="s">
        <v>44</v>
      </c>
      <c r="Z44" s="97" t="s">
        <v>15</v>
      </c>
      <c r="AA44" s="44" t="s">
        <v>36</v>
      </c>
      <c r="AB44" s="97" t="s">
        <v>67</v>
      </c>
      <c r="AC44" s="97"/>
      <c r="AD44" s="44" t="s">
        <v>36</v>
      </c>
      <c r="AE44" s="97" t="s">
        <v>67</v>
      </c>
      <c r="AF44" s="97"/>
      <c r="AG44" s="44" t="s">
        <v>36</v>
      </c>
      <c r="AH44" s="97" t="s">
        <v>67</v>
      </c>
      <c r="AI44" s="97"/>
      <c r="AJ44" s="44" t="s">
        <v>36</v>
      </c>
      <c r="AK44" s="97" t="s">
        <v>67</v>
      </c>
      <c r="AL44" s="97"/>
      <c r="AM44" s="50">
        <f t="shared" si="1"/>
        <v>1</v>
      </c>
      <c r="AN44" s="50" t="str">
        <f t="shared" si="2"/>
        <v>Not Started</v>
      </c>
      <c r="AO44" s="98"/>
      <c r="AP44" s="95" t="s">
        <v>3814</v>
      </c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4"/>
  <mergeCells count="1">
    <mergeCell ref="A1:AP1"/>
  </mergeCells>
  <conditionalFormatting sqref="V3:V44">
    <cfRule type="expression" dxfId="4" priority="1">
      <formula>V3="Done"</formula>
    </cfRule>
  </conditionalFormatting>
  <conditionalFormatting sqref="V3:V44">
    <cfRule type="expression" dxfId="5" priority="2">
      <formula>V3="In Progress"</formula>
    </cfRule>
  </conditionalFormatting>
  <conditionalFormatting sqref="V3:V44">
    <cfRule type="expression" dxfId="6" priority="3">
      <formula>V3="Blocked"</formula>
    </cfRule>
  </conditionalFormatting>
  <conditionalFormatting sqref="V3:V44">
    <cfRule type="expression" dxfId="7" priority="4">
      <formula>V3="Deferred"</formula>
    </cfRule>
  </conditionalFormatting>
  <conditionalFormatting sqref="V3:V44">
    <cfRule type="expression" dxfId="8" priority="5">
      <formula>V3="N/A"</formula>
    </cfRule>
  </conditionalFormatting>
  <conditionalFormatting sqref="V3:V44">
    <cfRule type="expression" dxfId="9" priority="6">
      <formula>V3="Not Started"</formula>
    </cfRule>
  </conditionalFormatting>
  <conditionalFormatting sqref="Y3:Y44">
    <cfRule type="expression" dxfId="4" priority="7">
      <formula>Y3="Done"</formula>
    </cfRule>
  </conditionalFormatting>
  <conditionalFormatting sqref="Y3:Y44">
    <cfRule type="expression" dxfId="5" priority="8">
      <formula>Y3="In Progress"</formula>
    </cfRule>
  </conditionalFormatting>
  <conditionalFormatting sqref="Y3:Y44">
    <cfRule type="expression" dxfId="6" priority="9">
      <formula>Y3="Blocked"</formula>
    </cfRule>
  </conditionalFormatting>
  <conditionalFormatting sqref="Y3:Y44">
    <cfRule type="expression" dxfId="7" priority="10">
      <formula>Y3="Deferred"</formula>
    </cfRule>
  </conditionalFormatting>
  <conditionalFormatting sqref="Y3:Y44">
    <cfRule type="expression" dxfId="8" priority="11">
      <formula>Y3="N/A"</formula>
    </cfRule>
  </conditionalFormatting>
  <conditionalFormatting sqref="Y3:Y44">
    <cfRule type="expression" dxfId="9" priority="12">
      <formula>Y3="Not Started"</formula>
    </cfRule>
  </conditionalFormatting>
  <conditionalFormatting sqref="AB3:AB44">
    <cfRule type="expression" dxfId="4" priority="13">
      <formula>AB3="Done"</formula>
    </cfRule>
  </conditionalFormatting>
  <conditionalFormatting sqref="AB3:AB44">
    <cfRule type="expression" dxfId="5" priority="14">
      <formula>AB3="In Progress"</formula>
    </cfRule>
  </conditionalFormatting>
  <conditionalFormatting sqref="AB3:AB44">
    <cfRule type="expression" dxfId="6" priority="15">
      <formula>AB3="Blocked"</formula>
    </cfRule>
  </conditionalFormatting>
  <conditionalFormatting sqref="AB3:AB44">
    <cfRule type="expression" dxfId="7" priority="16">
      <formula>AB3="Deferred"</formula>
    </cfRule>
  </conditionalFormatting>
  <conditionalFormatting sqref="AB3:AB44">
    <cfRule type="expression" dxfId="8" priority="17">
      <formula>AB3="N/A"</formula>
    </cfRule>
  </conditionalFormatting>
  <conditionalFormatting sqref="AB3:AB44">
    <cfRule type="expression" dxfId="9" priority="18">
      <formula>AB3="Not Started"</formula>
    </cfRule>
  </conditionalFormatting>
  <conditionalFormatting sqref="AE3:AE44">
    <cfRule type="expression" dxfId="4" priority="19">
      <formula>AE3="Done"</formula>
    </cfRule>
  </conditionalFormatting>
  <conditionalFormatting sqref="AE3:AE44">
    <cfRule type="expression" dxfId="5" priority="20">
      <formula>AE3="In Progress"</formula>
    </cfRule>
  </conditionalFormatting>
  <conditionalFormatting sqref="AE3:AE44">
    <cfRule type="expression" dxfId="6" priority="21">
      <formula>AE3="Blocked"</formula>
    </cfRule>
  </conditionalFormatting>
  <conditionalFormatting sqref="AE3:AE44">
    <cfRule type="expression" dxfId="7" priority="22">
      <formula>AE3="Deferred"</formula>
    </cfRule>
  </conditionalFormatting>
  <conditionalFormatting sqref="AE3:AE44">
    <cfRule type="expression" dxfId="8" priority="23">
      <formula>AE3="N/A"</formula>
    </cfRule>
  </conditionalFormatting>
  <conditionalFormatting sqref="AE3:AE44">
    <cfRule type="expression" dxfId="9" priority="24">
      <formula>AE3="Not Started"</formula>
    </cfRule>
  </conditionalFormatting>
  <conditionalFormatting sqref="AH3:AH44">
    <cfRule type="expression" dxfId="4" priority="25">
      <formula>AH3="Done"</formula>
    </cfRule>
  </conditionalFormatting>
  <conditionalFormatting sqref="AH3:AH44">
    <cfRule type="expression" dxfId="5" priority="26">
      <formula>AH3="In Progress"</formula>
    </cfRule>
  </conditionalFormatting>
  <conditionalFormatting sqref="AH3:AH44">
    <cfRule type="expression" dxfId="6" priority="27">
      <formula>AH3="Blocked"</formula>
    </cfRule>
  </conditionalFormatting>
  <conditionalFormatting sqref="AH3:AH44">
    <cfRule type="expression" dxfId="7" priority="28">
      <formula>AH3="Deferred"</formula>
    </cfRule>
  </conditionalFormatting>
  <conditionalFormatting sqref="AH3:AH44">
    <cfRule type="expression" dxfId="8" priority="29">
      <formula>AH3="N/A"</formula>
    </cfRule>
  </conditionalFormatting>
  <conditionalFormatting sqref="AH3:AH44">
    <cfRule type="expression" dxfId="9" priority="30">
      <formula>AH3="Not Started"</formula>
    </cfRule>
  </conditionalFormatting>
  <conditionalFormatting sqref="AK3:AK44">
    <cfRule type="expression" dxfId="4" priority="31">
      <formula>AK3="Done"</formula>
    </cfRule>
  </conditionalFormatting>
  <conditionalFormatting sqref="AK3:AK44">
    <cfRule type="expression" dxfId="5" priority="32">
      <formula>AK3="In Progress"</formula>
    </cfRule>
  </conditionalFormatting>
  <conditionalFormatting sqref="AK3:AK44">
    <cfRule type="expression" dxfId="6" priority="33">
      <formula>AK3="Blocked"</formula>
    </cfRule>
  </conditionalFormatting>
  <conditionalFormatting sqref="AK3:AK44">
    <cfRule type="expression" dxfId="7" priority="34">
      <formula>AK3="Deferred"</formula>
    </cfRule>
  </conditionalFormatting>
  <conditionalFormatting sqref="AK3:AK44">
    <cfRule type="expression" dxfId="8" priority="35">
      <formula>AK3="N/A"</formula>
    </cfRule>
  </conditionalFormatting>
  <conditionalFormatting sqref="AK3:AK44">
    <cfRule type="expression" dxfId="9" priority="36">
      <formula>AK3="Not Started"</formula>
    </cfRule>
  </conditionalFormatting>
  <conditionalFormatting sqref="AN3:AN44">
    <cfRule type="expression" dxfId="4" priority="37">
      <formula>AN3="Done"</formula>
    </cfRule>
  </conditionalFormatting>
  <conditionalFormatting sqref="AN3:AN44">
    <cfRule type="expression" dxfId="5" priority="38">
      <formula>AN3="In Progress"</formula>
    </cfRule>
  </conditionalFormatting>
  <conditionalFormatting sqref="AN3:AN44">
    <cfRule type="expression" dxfId="6" priority="39">
      <formula>AN3="Blocked"</formula>
    </cfRule>
  </conditionalFormatting>
  <conditionalFormatting sqref="AN3:AN44">
    <cfRule type="expression" dxfId="7" priority="40">
      <formula>AN3="Deferred"</formula>
    </cfRule>
  </conditionalFormatting>
  <conditionalFormatting sqref="AN3:AN44">
    <cfRule type="expression" dxfId="8" priority="41">
      <formula>AN3="N/A"</formula>
    </cfRule>
  </conditionalFormatting>
  <conditionalFormatting sqref="AN3:AN44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44 W3:W44 Z3:Z44 AC3:AC44 AF3:AF44 AI3:AI44 AL3:AL44">
      <formula1>'00_Employees'!$B$3:$B$100</formula1>
    </dataValidation>
    <dataValidation type="list" allowBlank="1" sqref="V3:V44 Y3:Y44 AB3:AB44 AE3:AE44 AH3:AH44 AK3:AK44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352.0</v>
      </c>
      <c r="C3" s="39" t="s">
        <v>105</v>
      </c>
      <c r="D3" s="40" t="s">
        <v>106</v>
      </c>
      <c r="E3" s="28" t="s">
        <v>48</v>
      </c>
      <c r="F3" s="71" t="s">
        <v>755</v>
      </c>
      <c r="G3" s="40" t="s">
        <v>756</v>
      </c>
      <c r="H3" s="39" t="s">
        <v>757</v>
      </c>
      <c r="I3" s="39" t="s">
        <v>758</v>
      </c>
      <c r="J3" s="40" t="s">
        <v>759</v>
      </c>
      <c r="K3" s="39" t="s">
        <v>2339</v>
      </c>
      <c r="L3" s="40" t="s">
        <v>2340</v>
      </c>
      <c r="M3" s="47" t="s">
        <v>200</v>
      </c>
      <c r="N3" s="39" t="s">
        <v>762</v>
      </c>
      <c r="O3" s="39" t="s">
        <v>763</v>
      </c>
      <c r="P3" s="40" t="s">
        <v>764</v>
      </c>
      <c r="Q3" s="40" t="s">
        <v>765</v>
      </c>
      <c r="R3" s="39" t="s">
        <v>766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46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46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353.0</v>
      </c>
      <c r="C4" s="50" t="s">
        <v>105</v>
      </c>
      <c r="D4" s="51" t="s">
        <v>106</v>
      </c>
      <c r="E4" s="28" t="s">
        <v>48</v>
      </c>
      <c r="F4" s="71" t="s">
        <v>755</v>
      </c>
      <c r="G4" s="51" t="s">
        <v>756</v>
      </c>
      <c r="H4" s="50" t="s">
        <v>757</v>
      </c>
      <c r="I4" s="50" t="s">
        <v>758</v>
      </c>
      <c r="J4" s="51" t="s">
        <v>759</v>
      </c>
      <c r="K4" s="50" t="s">
        <v>2343</v>
      </c>
      <c r="L4" s="51" t="s">
        <v>2344</v>
      </c>
      <c r="M4" s="47" t="s">
        <v>200</v>
      </c>
      <c r="N4" s="50" t="s">
        <v>762</v>
      </c>
      <c r="O4" s="50" t="s">
        <v>763</v>
      </c>
      <c r="P4" s="51" t="s">
        <v>764</v>
      </c>
      <c r="Q4" s="51" t="s">
        <v>765</v>
      </c>
      <c r="R4" s="50" t="s">
        <v>766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354.0</v>
      </c>
      <c r="C5" s="39" t="s">
        <v>105</v>
      </c>
      <c r="D5" s="40" t="s">
        <v>106</v>
      </c>
      <c r="E5" s="29" t="s">
        <v>41</v>
      </c>
      <c r="F5" s="71" t="s">
        <v>755</v>
      </c>
      <c r="G5" s="40" t="s">
        <v>756</v>
      </c>
      <c r="H5" s="39" t="s">
        <v>757</v>
      </c>
      <c r="I5" s="39" t="s">
        <v>758</v>
      </c>
      <c r="J5" s="40" t="s">
        <v>759</v>
      </c>
      <c r="K5" s="39" t="s">
        <v>760</v>
      </c>
      <c r="L5" s="40" t="s">
        <v>761</v>
      </c>
      <c r="M5" s="47" t="s">
        <v>200</v>
      </c>
      <c r="N5" s="39" t="s">
        <v>762</v>
      </c>
      <c r="O5" s="39" t="s">
        <v>763</v>
      </c>
      <c r="P5" s="40" t="s">
        <v>764</v>
      </c>
      <c r="Q5" s="40" t="s">
        <v>765</v>
      </c>
      <c r="R5" s="39" t="s">
        <v>766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355.0</v>
      </c>
      <c r="C6" s="50" t="s">
        <v>105</v>
      </c>
      <c r="D6" s="51" t="s">
        <v>106</v>
      </c>
      <c r="E6" s="31" t="s">
        <v>69</v>
      </c>
      <c r="F6" s="71" t="s">
        <v>755</v>
      </c>
      <c r="G6" s="51" t="s">
        <v>756</v>
      </c>
      <c r="H6" s="50" t="s">
        <v>757</v>
      </c>
      <c r="I6" s="50" t="s">
        <v>758</v>
      </c>
      <c r="J6" s="51" t="s">
        <v>759</v>
      </c>
      <c r="K6" s="50" t="s">
        <v>3291</v>
      </c>
      <c r="L6" s="51" t="s">
        <v>3292</v>
      </c>
      <c r="M6" s="48" t="s">
        <v>434</v>
      </c>
      <c r="N6" s="50" t="s">
        <v>762</v>
      </c>
      <c r="O6" s="50" t="s">
        <v>763</v>
      </c>
      <c r="P6" s="51" t="s">
        <v>764</v>
      </c>
      <c r="Q6" s="51" t="s">
        <v>765</v>
      </c>
      <c r="R6" s="50" t="s">
        <v>766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356.0</v>
      </c>
      <c r="C7" s="39" t="s">
        <v>105</v>
      </c>
      <c r="D7" s="40" t="s">
        <v>106</v>
      </c>
      <c r="E7" s="28" t="s">
        <v>48</v>
      </c>
      <c r="F7" s="71" t="s">
        <v>755</v>
      </c>
      <c r="G7" s="40" t="s">
        <v>756</v>
      </c>
      <c r="H7" s="39" t="s">
        <v>778</v>
      </c>
      <c r="I7" s="39" t="s">
        <v>779</v>
      </c>
      <c r="J7" s="40" t="s">
        <v>780</v>
      </c>
      <c r="K7" s="39" t="s">
        <v>2346</v>
      </c>
      <c r="L7" s="40" t="s">
        <v>2347</v>
      </c>
      <c r="M7" s="47" t="s">
        <v>200</v>
      </c>
      <c r="N7" s="39" t="s">
        <v>762</v>
      </c>
      <c r="O7" s="39" t="s">
        <v>783</v>
      </c>
      <c r="P7" s="40" t="s">
        <v>784</v>
      </c>
      <c r="Q7" s="40" t="s">
        <v>785</v>
      </c>
      <c r="R7" s="39" t="s">
        <v>786</v>
      </c>
      <c r="S7" s="39" t="s">
        <v>53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357.0</v>
      </c>
      <c r="C8" s="50" t="s">
        <v>105</v>
      </c>
      <c r="D8" s="51" t="s">
        <v>106</v>
      </c>
      <c r="E8" s="28" t="s">
        <v>48</v>
      </c>
      <c r="F8" s="71" t="s">
        <v>755</v>
      </c>
      <c r="G8" s="51" t="s">
        <v>756</v>
      </c>
      <c r="H8" s="50" t="s">
        <v>778</v>
      </c>
      <c r="I8" s="50" t="s">
        <v>779</v>
      </c>
      <c r="J8" s="51" t="s">
        <v>780</v>
      </c>
      <c r="K8" s="50" t="s">
        <v>2355</v>
      </c>
      <c r="L8" s="51" t="s">
        <v>2356</v>
      </c>
      <c r="M8" s="47" t="s">
        <v>200</v>
      </c>
      <c r="N8" s="50" t="s">
        <v>762</v>
      </c>
      <c r="O8" s="50" t="s">
        <v>783</v>
      </c>
      <c r="P8" s="51" t="s">
        <v>784</v>
      </c>
      <c r="Q8" s="51" t="s">
        <v>785</v>
      </c>
      <c r="R8" s="50" t="s">
        <v>786</v>
      </c>
      <c r="S8" s="50" t="s">
        <v>56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8" t="s">
        <v>33</v>
      </c>
      <c r="AB8" s="97" t="s">
        <v>44</v>
      </c>
      <c r="AC8" s="97" t="s">
        <v>15</v>
      </c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358.0</v>
      </c>
      <c r="C9" s="39" t="s">
        <v>105</v>
      </c>
      <c r="D9" s="40" t="s">
        <v>106</v>
      </c>
      <c r="E9" s="29" t="s">
        <v>41</v>
      </c>
      <c r="F9" s="71" t="s">
        <v>755</v>
      </c>
      <c r="G9" s="40" t="s">
        <v>756</v>
      </c>
      <c r="H9" s="39" t="s">
        <v>778</v>
      </c>
      <c r="I9" s="39" t="s">
        <v>779</v>
      </c>
      <c r="J9" s="40" t="s">
        <v>780</v>
      </c>
      <c r="K9" s="39" t="s">
        <v>781</v>
      </c>
      <c r="L9" s="40" t="s">
        <v>782</v>
      </c>
      <c r="M9" s="47" t="s">
        <v>200</v>
      </c>
      <c r="N9" s="39" t="s">
        <v>762</v>
      </c>
      <c r="O9" s="39" t="s">
        <v>783</v>
      </c>
      <c r="P9" s="40" t="s">
        <v>784</v>
      </c>
      <c r="Q9" s="40" t="s">
        <v>785</v>
      </c>
      <c r="R9" s="39" t="s">
        <v>786</v>
      </c>
      <c r="S9" s="39" t="s">
        <v>206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359.0</v>
      </c>
      <c r="C10" s="50" t="s">
        <v>105</v>
      </c>
      <c r="D10" s="51" t="s">
        <v>106</v>
      </c>
      <c r="E10" s="31" t="s">
        <v>69</v>
      </c>
      <c r="F10" s="71" t="s">
        <v>755</v>
      </c>
      <c r="G10" s="51" t="s">
        <v>756</v>
      </c>
      <c r="H10" s="50" t="s">
        <v>778</v>
      </c>
      <c r="I10" s="50" t="s">
        <v>779</v>
      </c>
      <c r="J10" s="51" t="s">
        <v>780</v>
      </c>
      <c r="K10" s="50" t="s">
        <v>3297</v>
      </c>
      <c r="L10" s="51" t="s">
        <v>3298</v>
      </c>
      <c r="M10" s="48" t="s">
        <v>434</v>
      </c>
      <c r="N10" s="50" t="s">
        <v>762</v>
      </c>
      <c r="O10" s="50" t="s">
        <v>783</v>
      </c>
      <c r="P10" s="51" t="s">
        <v>784</v>
      </c>
      <c r="Q10" s="51" t="s">
        <v>785</v>
      </c>
      <c r="R10" s="50" t="s">
        <v>786</v>
      </c>
      <c r="S10" s="50" t="s">
        <v>69</v>
      </c>
      <c r="T10" s="97" t="s">
        <v>15</v>
      </c>
      <c r="U10" s="48" t="s">
        <v>33</v>
      </c>
      <c r="V10" s="97" t="s">
        <v>44</v>
      </c>
      <c r="W10" s="97" t="s">
        <v>15</v>
      </c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360.0</v>
      </c>
      <c r="C11" s="39" t="s">
        <v>105</v>
      </c>
      <c r="D11" s="40" t="s">
        <v>106</v>
      </c>
      <c r="E11" s="28" t="s">
        <v>48</v>
      </c>
      <c r="F11" s="71" t="s">
        <v>755</v>
      </c>
      <c r="G11" s="40" t="s">
        <v>756</v>
      </c>
      <c r="H11" s="39" t="s">
        <v>789</v>
      </c>
      <c r="I11" s="39" t="s">
        <v>790</v>
      </c>
      <c r="J11" s="40" t="s">
        <v>791</v>
      </c>
      <c r="K11" s="39" t="s">
        <v>2357</v>
      </c>
      <c r="L11" s="40" t="s">
        <v>2358</v>
      </c>
      <c r="M11" s="47" t="s">
        <v>200</v>
      </c>
      <c r="N11" s="39" t="s">
        <v>762</v>
      </c>
      <c r="O11" s="39" t="s">
        <v>794</v>
      </c>
      <c r="P11" s="40" t="s">
        <v>795</v>
      </c>
      <c r="Q11" s="40" t="s">
        <v>796</v>
      </c>
      <c r="R11" s="39" t="s">
        <v>766</v>
      </c>
      <c r="S11" s="39" t="s">
        <v>53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4" t="s">
        <v>36</v>
      </c>
      <c r="AE11" s="97" t="s">
        <v>67</v>
      </c>
      <c r="AF11" s="97"/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2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361.0</v>
      </c>
      <c r="C12" s="50" t="s">
        <v>105</v>
      </c>
      <c r="D12" s="51" t="s">
        <v>106</v>
      </c>
      <c r="E12" s="28" t="s">
        <v>48</v>
      </c>
      <c r="F12" s="71" t="s">
        <v>755</v>
      </c>
      <c r="G12" s="51" t="s">
        <v>756</v>
      </c>
      <c r="H12" s="50" t="s">
        <v>789</v>
      </c>
      <c r="I12" s="50" t="s">
        <v>790</v>
      </c>
      <c r="J12" s="51" t="s">
        <v>791</v>
      </c>
      <c r="K12" s="50" t="s">
        <v>2361</v>
      </c>
      <c r="L12" s="51" t="s">
        <v>2362</v>
      </c>
      <c r="M12" s="47" t="s">
        <v>200</v>
      </c>
      <c r="N12" s="50" t="s">
        <v>762</v>
      </c>
      <c r="O12" s="50" t="s">
        <v>794</v>
      </c>
      <c r="P12" s="51" t="s">
        <v>795</v>
      </c>
      <c r="Q12" s="51" t="s">
        <v>796</v>
      </c>
      <c r="R12" s="50" t="s">
        <v>766</v>
      </c>
      <c r="S12" s="50" t="s">
        <v>56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8" t="s">
        <v>33</v>
      </c>
      <c r="AB12" s="97" t="s">
        <v>44</v>
      </c>
      <c r="AC12" s="97" t="s">
        <v>15</v>
      </c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3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362.0</v>
      </c>
      <c r="C13" s="39" t="s">
        <v>105</v>
      </c>
      <c r="D13" s="40" t="s">
        <v>106</v>
      </c>
      <c r="E13" s="29" t="s">
        <v>41</v>
      </c>
      <c r="F13" s="71" t="s">
        <v>755</v>
      </c>
      <c r="G13" s="40" t="s">
        <v>756</v>
      </c>
      <c r="H13" s="39" t="s">
        <v>789</v>
      </c>
      <c r="I13" s="39" t="s">
        <v>790</v>
      </c>
      <c r="J13" s="40" t="s">
        <v>791</v>
      </c>
      <c r="K13" s="39" t="s">
        <v>792</v>
      </c>
      <c r="L13" s="40" t="s">
        <v>793</v>
      </c>
      <c r="M13" s="47" t="s">
        <v>200</v>
      </c>
      <c r="N13" s="39" t="s">
        <v>762</v>
      </c>
      <c r="O13" s="39" t="s">
        <v>794</v>
      </c>
      <c r="P13" s="40" t="s">
        <v>795</v>
      </c>
      <c r="Q13" s="40" t="s">
        <v>796</v>
      </c>
      <c r="R13" s="39" t="s">
        <v>766</v>
      </c>
      <c r="S13" s="39" t="s">
        <v>206</v>
      </c>
      <c r="T13" s="97" t="s">
        <v>15</v>
      </c>
      <c r="U13" s="48" t="s">
        <v>33</v>
      </c>
      <c r="V13" s="97" t="s">
        <v>44</v>
      </c>
      <c r="W13" s="97" t="s">
        <v>15</v>
      </c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2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363.0</v>
      </c>
      <c r="C14" s="50" t="s">
        <v>105</v>
      </c>
      <c r="D14" s="51" t="s">
        <v>106</v>
      </c>
      <c r="E14" s="31" t="s">
        <v>69</v>
      </c>
      <c r="F14" s="71" t="s">
        <v>755</v>
      </c>
      <c r="G14" s="51" t="s">
        <v>756</v>
      </c>
      <c r="H14" s="50" t="s">
        <v>789</v>
      </c>
      <c r="I14" s="50" t="s">
        <v>790</v>
      </c>
      <c r="J14" s="51" t="s">
        <v>791</v>
      </c>
      <c r="K14" s="50" t="s">
        <v>3305</v>
      </c>
      <c r="L14" s="51" t="s">
        <v>3306</v>
      </c>
      <c r="M14" s="48" t="s">
        <v>434</v>
      </c>
      <c r="N14" s="50" t="s">
        <v>762</v>
      </c>
      <c r="O14" s="50" t="s">
        <v>794</v>
      </c>
      <c r="P14" s="51" t="s">
        <v>795</v>
      </c>
      <c r="Q14" s="51" t="s">
        <v>796</v>
      </c>
      <c r="R14" s="50" t="s">
        <v>766</v>
      </c>
      <c r="S14" s="50" t="s">
        <v>69</v>
      </c>
      <c r="T14" s="97" t="s">
        <v>15</v>
      </c>
      <c r="U14" s="48" t="s">
        <v>33</v>
      </c>
      <c r="V14" s="97" t="s">
        <v>44</v>
      </c>
      <c r="W14" s="97" t="s">
        <v>15</v>
      </c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364.0</v>
      </c>
      <c r="C15" s="39" t="s">
        <v>105</v>
      </c>
      <c r="D15" s="40" t="s">
        <v>106</v>
      </c>
      <c r="E15" s="28" t="s">
        <v>48</v>
      </c>
      <c r="F15" s="71" t="s">
        <v>755</v>
      </c>
      <c r="G15" s="40" t="s">
        <v>756</v>
      </c>
      <c r="H15" s="39" t="s">
        <v>806</v>
      </c>
      <c r="I15" s="39" t="s">
        <v>807</v>
      </c>
      <c r="J15" s="40" t="s">
        <v>808</v>
      </c>
      <c r="K15" s="39" t="s">
        <v>2364</v>
      </c>
      <c r="L15" s="40" t="s">
        <v>2365</v>
      </c>
      <c r="M15" s="47" t="s">
        <v>200</v>
      </c>
      <c r="N15" s="39" t="s">
        <v>762</v>
      </c>
      <c r="O15" s="39" t="s">
        <v>811</v>
      </c>
      <c r="P15" s="40" t="s">
        <v>812</v>
      </c>
      <c r="Q15" s="40" t="s">
        <v>813</v>
      </c>
      <c r="R15" s="39" t="s">
        <v>766</v>
      </c>
      <c r="S15" s="39" t="s">
        <v>53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8" t="s">
        <v>33</v>
      </c>
      <c r="AB15" s="97" t="s">
        <v>44</v>
      </c>
      <c r="AC15" s="97" t="s">
        <v>15</v>
      </c>
      <c r="AD15" s="44" t="s">
        <v>36</v>
      </c>
      <c r="AE15" s="97" t="s">
        <v>67</v>
      </c>
      <c r="AF15" s="97"/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365.0</v>
      </c>
      <c r="C16" s="50" t="s">
        <v>105</v>
      </c>
      <c r="D16" s="51" t="s">
        <v>106</v>
      </c>
      <c r="E16" s="28" t="s">
        <v>48</v>
      </c>
      <c r="F16" s="71" t="s">
        <v>755</v>
      </c>
      <c r="G16" s="51" t="s">
        <v>756</v>
      </c>
      <c r="H16" s="50" t="s">
        <v>806</v>
      </c>
      <c r="I16" s="50" t="s">
        <v>807</v>
      </c>
      <c r="J16" s="51" t="s">
        <v>808</v>
      </c>
      <c r="K16" s="50" t="s">
        <v>2368</v>
      </c>
      <c r="L16" s="51" t="s">
        <v>2369</v>
      </c>
      <c r="M16" s="47" t="s">
        <v>200</v>
      </c>
      <c r="N16" s="50" t="s">
        <v>762</v>
      </c>
      <c r="O16" s="50" t="s">
        <v>811</v>
      </c>
      <c r="P16" s="51" t="s">
        <v>812</v>
      </c>
      <c r="Q16" s="51" t="s">
        <v>813</v>
      </c>
      <c r="R16" s="50" t="s">
        <v>766</v>
      </c>
      <c r="S16" s="50" t="s">
        <v>56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8" t="s">
        <v>33</v>
      </c>
      <c r="AB16" s="97" t="s">
        <v>44</v>
      </c>
      <c r="AC16" s="97" t="s">
        <v>15</v>
      </c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366.0</v>
      </c>
      <c r="C17" s="39" t="s">
        <v>105</v>
      </c>
      <c r="D17" s="40" t="s">
        <v>106</v>
      </c>
      <c r="E17" s="29" t="s">
        <v>41</v>
      </c>
      <c r="F17" s="71" t="s">
        <v>755</v>
      </c>
      <c r="G17" s="40" t="s">
        <v>756</v>
      </c>
      <c r="H17" s="39" t="s">
        <v>806</v>
      </c>
      <c r="I17" s="39" t="s">
        <v>807</v>
      </c>
      <c r="J17" s="40" t="s">
        <v>808</v>
      </c>
      <c r="K17" s="39" t="s">
        <v>809</v>
      </c>
      <c r="L17" s="40" t="s">
        <v>810</v>
      </c>
      <c r="M17" s="47" t="s">
        <v>200</v>
      </c>
      <c r="N17" s="39" t="s">
        <v>762</v>
      </c>
      <c r="O17" s="39" t="s">
        <v>811</v>
      </c>
      <c r="P17" s="40" t="s">
        <v>812</v>
      </c>
      <c r="Q17" s="40" t="s">
        <v>813</v>
      </c>
      <c r="R17" s="39" t="s">
        <v>766</v>
      </c>
      <c r="S17" s="39" t="s">
        <v>206</v>
      </c>
      <c r="T17" s="97" t="s">
        <v>15</v>
      </c>
      <c r="U17" s="48" t="s">
        <v>33</v>
      </c>
      <c r="V17" s="97" t="s">
        <v>44</v>
      </c>
      <c r="W17" s="97" t="s">
        <v>15</v>
      </c>
      <c r="X17" s="44" t="s">
        <v>36</v>
      </c>
      <c r="Y17" s="97" t="s">
        <v>67</v>
      </c>
      <c r="Z17" s="97"/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367.0</v>
      </c>
      <c r="C18" s="50" t="s">
        <v>105</v>
      </c>
      <c r="D18" s="51" t="s">
        <v>106</v>
      </c>
      <c r="E18" s="31" t="s">
        <v>69</v>
      </c>
      <c r="F18" s="71" t="s">
        <v>755</v>
      </c>
      <c r="G18" s="51" t="s">
        <v>756</v>
      </c>
      <c r="H18" s="50" t="s">
        <v>806</v>
      </c>
      <c r="I18" s="50" t="s">
        <v>807</v>
      </c>
      <c r="J18" s="51" t="s">
        <v>808</v>
      </c>
      <c r="K18" s="50" t="s">
        <v>3317</v>
      </c>
      <c r="L18" s="51" t="s">
        <v>3318</v>
      </c>
      <c r="M18" s="48" t="s">
        <v>434</v>
      </c>
      <c r="N18" s="50" t="s">
        <v>762</v>
      </c>
      <c r="O18" s="50" t="s">
        <v>811</v>
      </c>
      <c r="P18" s="51" t="s">
        <v>812</v>
      </c>
      <c r="Q18" s="51" t="s">
        <v>813</v>
      </c>
      <c r="R18" s="50" t="s">
        <v>766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368.0</v>
      </c>
      <c r="C19" s="39" t="s">
        <v>105</v>
      </c>
      <c r="D19" s="40" t="s">
        <v>106</v>
      </c>
      <c r="E19" s="28" t="s">
        <v>48</v>
      </c>
      <c r="F19" s="71" t="s">
        <v>755</v>
      </c>
      <c r="G19" s="40" t="s">
        <v>756</v>
      </c>
      <c r="H19" s="39" t="s">
        <v>818</v>
      </c>
      <c r="I19" s="39" t="s">
        <v>819</v>
      </c>
      <c r="J19" s="40" t="s">
        <v>820</v>
      </c>
      <c r="K19" s="39" t="s">
        <v>2379</v>
      </c>
      <c r="L19" s="40" t="s">
        <v>2380</v>
      </c>
      <c r="M19" s="47" t="s">
        <v>200</v>
      </c>
      <c r="N19" s="39" t="s">
        <v>762</v>
      </c>
      <c r="O19" s="39" t="s">
        <v>823</v>
      </c>
      <c r="P19" s="40" t="s">
        <v>824</v>
      </c>
      <c r="Q19" s="40" t="s">
        <v>825</v>
      </c>
      <c r="R19" s="39" t="s">
        <v>766</v>
      </c>
      <c r="S19" s="39" t="s">
        <v>53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8" t="s">
        <v>33</v>
      </c>
      <c r="AB19" s="97" t="s">
        <v>44</v>
      </c>
      <c r="AC19" s="97" t="s">
        <v>15</v>
      </c>
      <c r="AD19" s="44" t="s">
        <v>36</v>
      </c>
      <c r="AE19" s="97" t="s">
        <v>67</v>
      </c>
      <c r="AF19" s="97"/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369.0</v>
      </c>
      <c r="C20" s="50" t="s">
        <v>105</v>
      </c>
      <c r="D20" s="51" t="s">
        <v>106</v>
      </c>
      <c r="E20" s="28" t="s">
        <v>48</v>
      </c>
      <c r="F20" s="71" t="s">
        <v>755</v>
      </c>
      <c r="G20" s="51" t="s">
        <v>756</v>
      </c>
      <c r="H20" s="50" t="s">
        <v>818</v>
      </c>
      <c r="I20" s="50" t="s">
        <v>819</v>
      </c>
      <c r="J20" s="51" t="s">
        <v>820</v>
      </c>
      <c r="K20" s="50" t="s">
        <v>2381</v>
      </c>
      <c r="L20" s="51" t="s">
        <v>2382</v>
      </c>
      <c r="M20" s="47" t="s">
        <v>200</v>
      </c>
      <c r="N20" s="50" t="s">
        <v>762</v>
      </c>
      <c r="O20" s="50" t="s">
        <v>823</v>
      </c>
      <c r="P20" s="51" t="s">
        <v>824</v>
      </c>
      <c r="Q20" s="51" t="s">
        <v>825</v>
      </c>
      <c r="R20" s="50" t="s">
        <v>766</v>
      </c>
      <c r="S20" s="50" t="s">
        <v>56</v>
      </c>
      <c r="T20" s="97" t="s">
        <v>15</v>
      </c>
      <c r="U20" s="44" t="s">
        <v>36</v>
      </c>
      <c r="V20" s="97" t="s">
        <v>67</v>
      </c>
      <c r="W20" s="97"/>
      <c r="X20" s="48" t="s">
        <v>33</v>
      </c>
      <c r="Y20" s="97" t="s">
        <v>44</v>
      </c>
      <c r="Z20" s="97" t="s">
        <v>15</v>
      </c>
      <c r="AA20" s="48" t="s">
        <v>33</v>
      </c>
      <c r="AB20" s="97" t="s">
        <v>44</v>
      </c>
      <c r="AC20" s="97" t="s">
        <v>15</v>
      </c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3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370.0</v>
      </c>
      <c r="C21" s="39" t="s">
        <v>105</v>
      </c>
      <c r="D21" s="40" t="s">
        <v>106</v>
      </c>
      <c r="E21" s="29" t="s">
        <v>41</v>
      </c>
      <c r="F21" s="71" t="s">
        <v>755</v>
      </c>
      <c r="G21" s="40" t="s">
        <v>756</v>
      </c>
      <c r="H21" s="39" t="s">
        <v>818</v>
      </c>
      <c r="I21" s="39" t="s">
        <v>819</v>
      </c>
      <c r="J21" s="40" t="s">
        <v>820</v>
      </c>
      <c r="K21" s="39" t="s">
        <v>821</v>
      </c>
      <c r="L21" s="40" t="s">
        <v>822</v>
      </c>
      <c r="M21" s="47" t="s">
        <v>200</v>
      </c>
      <c r="N21" s="39" t="s">
        <v>762</v>
      </c>
      <c r="O21" s="39" t="s">
        <v>823</v>
      </c>
      <c r="P21" s="40" t="s">
        <v>824</v>
      </c>
      <c r="Q21" s="40" t="s">
        <v>825</v>
      </c>
      <c r="R21" s="39" t="s">
        <v>766</v>
      </c>
      <c r="S21" s="39" t="s">
        <v>206</v>
      </c>
      <c r="T21" s="97" t="s">
        <v>15</v>
      </c>
      <c r="U21" s="48" t="s">
        <v>33</v>
      </c>
      <c r="V21" s="97" t="s">
        <v>44</v>
      </c>
      <c r="W21" s="97" t="s">
        <v>15</v>
      </c>
      <c r="X21" s="44" t="s">
        <v>36</v>
      </c>
      <c r="Y21" s="97" t="s">
        <v>67</v>
      </c>
      <c r="Z21" s="97"/>
      <c r="AA21" s="44" t="s">
        <v>36</v>
      </c>
      <c r="AB21" s="97" t="s">
        <v>67</v>
      </c>
      <c r="AC21" s="97"/>
      <c r="AD21" s="48" t="s">
        <v>33</v>
      </c>
      <c r="AE21" s="97" t="s">
        <v>44</v>
      </c>
      <c r="AF21" s="97" t="s">
        <v>15</v>
      </c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371.0</v>
      </c>
      <c r="C22" s="50" t="s">
        <v>105</v>
      </c>
      <c r="D22" s="51" t="s">
        <v>106</v>
      </c>
      <c r="E22" s="28" t="s">
        <v>48</v>
      </c>
      <c r="F22" s="71" t="s">
        <v>755</v>
      </c>
      <c r="G22" s="51" t="s">
        <v>756</v>
      </c>
      <c r="H22" s="50" t="s">
        <v>818</v>
      </c>
      <c r="I22" s="50" t="s">
        <v>819</v>
      </c>
      <c r="J22" s="51" t="s">
        <v>820</v>
      </c>
      <c r="K22" s="50" t="s">
        <v>2385</v>
      </c>
      <c r="L22" s="51" t="s">
        <v>2386</v>
      </c>
      <c r="M22" s="78" t="s">
        <v>2019</v>
      </c>
      <c r="N22" s="50" t="s">
        <v>762</v>
      </c>
      <c r="O22" s="50" t="s">
        <v>823</v>
      </c>
      <c r="P22" s="51" t="s">
        <v>824</v>
      </c>
      <c r="Q22" s="51" t="s">
        <v>825</v>
      </c>
      <c r="R22" s="50" t="s">
        <v>766</v>
      </c>
      <c r="S22" s="50" t="s">
        <v>66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8" t="s">
        <v>33</v>
      </c>
      <c r="AK22" s="97" t="s">
        <v>44</v>
      </c>
      <c r="AL22" s="97" t="s">
        <v>15</v>
      </c>
      <c r="AM22" s="50">
        <f t="shared" si="1"/>
        <v>3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372.0</v>
      </c>
      <c r="C23" s="39" t="s">
        <v>105</v>
      </c>
      <c r="D23" s="40" t="s">
        <v>106</v>
      </c>
      <c r="E23" s="31" t="s">
        <v>69</v>
      </c>
      <c r="F23" s="71" t="s">
        <v>755</v>
      </c>
      <c r="G23" s="40" t="s">
        <v>756</v>
      </c>
      <c r="H23" s="39" t="s">
        <v>818</v>
      </c>
      <c r="I23" s="39" t="s">
        <v>819</v>
      </c>
      <c r="J23" s="40" t="s">
        <v>820</v>
      </c>
      <c r="K23" s="39" t="s">
        <v>3325</v>
      </c>
      <c r="L23" s="40" t="s">
        <v>3326</v>
      </c>
      <c r="M23" s="48" t="s">
        <v>434</v>
      </c>
      <c r="N23" s="39" t="s">
        <v>762</v>
      </c>
      <c r="O23" s="39" t="s">
        <v>823</v>
      </c>
      <c r="P23" s="40" t="s">
        <v>824</v>
      </c>
      <c r="Q23" s="40" t="s">
        <v>825</v>
      </c>
      <c r="R23" s="39" t="s">
        <v>766</v>
      </c>
      <c r="S23" s="39" t="s">
        <v>69</v>
      </c>
      <c r="T23" s="97" t="s">
        <v>15</v>
      </c>
      <c r="U23" s="48" t="s">
        <v>33</v>
      </c>
      <c r="V23" s="97" t="s">
        <v>44</v>
      </c>
      <c r="W23" s="97" t="s">
        <v>15</v>
      </c>
      <c r="X23" s="48" t="s">
        <v>33</v>
      </c>
      <c r="Y23" s="97" t="s">
        <v>44</v>
      </c>
      <c r="Z23" s="97" t="s">
        <v>15</v>
      </c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3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373.0</v>
      </c>
      <c r="C24" s="50" t="s">
        <v>105</v>
      </c>
      <c r="D24" s="51" t="s">
        <v>106</v>
      </c>
      <c r="E24" s="29" t="s">
        <v>41</v>
      </c>
      <c r="F24" s="71" t="s">
        <v>755</v>
      </c>
      <c r="G24" s="51" t="s">
        <v>756</v>
      </c>
      <c r="H24" s="50" t="s">
        <v>834</v>
      </c>
      <c r="I24" s="50" t="s">
        <v>835</v>
      </c>
      <c r="J24" s="51" t="s">
        <v>836</v>
      </c>
      <c r="K24" s="50" t="s">
        <v>837</v>
      </c>
      <c r="L24" s="51" t="s">
        <v>838</v>
      </c>
      <c r="M24" s="47" t="s">
        <v>200</v>
      </c>
      <c r="N24" s="50" t="s">
        <v>762</v>
      </c>
      <c r="O24" s="50" t="s">
        <v>763</v>
      </c>
      <c r="P24" s="51" t="s">
        <v>839</v>
      </c>
      <c r="Q24" s="51" t="s">
        <v>840</v>
      </c>
      <c r="R24" s="50" t="s">
        <v>766</v>
      </c>
      <c r="S24" s="50" t="s">
        <v>206</v>
      </c>
      <c r="T24" s="97" t="s">
        <v>15</v>
      </c>
      <c r="U24" s="48" t="s">
        <v>33</v>
      </c>
      <c r="V24" s="97" t="s">
        <v>44</v>
      </c>
      <c r="W24" s="97" t="s">
        <v>15</v>
      </c>
      <c r="X24" s="44" t="s">
        <v>36</v>
      </c>
      <c r="Y24" s="97" t="s">
        <v>67</v>
      </c>
      <c r="Z24" s="97"/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2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374.0</v>
      </c>
      <c r="C25" s="39" t="s">
        <v>105</v>
      </c>
      <c r="D25" s="40" t="s">
        <v>106</v>
      </c>
      <c r="E25" s="28" t="s">
        <v>48</v>
      </c>
      <c r="F25" s="71" t="s">
        <v>755</v>
      </c>
      <c r="G25" s="40" t="s">
        <v>756</v>
      </c>
      <c r="H25" s="39" t="s">
        <v>834</v>
      </c>
      <c r="I25" s="39" t="s">
        <v>835</v>
      </c>
      <c r="J25" s="40" t="s">
        <v>836</v>
      </c>
      <c r="K25" s="39" t="s">
        <v>2388</v>
      </c>
      <c r="L25" s="40" t="s">
        <v>2389</v>
      </c>
      <c r="M25" s="47" t="s">
        <v>200</v>
      </c>
      <c r="N25" s="39" t="s">
        <v>762</v>
      </c>
      <c r="O25" s="39" t="s">
        <v>763</v>
      </c>
      <c r="P25" s="40" t="s">
        <v>839</v>
      </c>
      <c r="Q25" s="40" t="s">
        <v>840</v>
      </c>
      <c r="R25" s="39" t="s">
        <v>766</v>
      </c>
      <c r="S25" s="39" t="s">
        <v>56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4" t="s">
        <v>36</v>
      </c>
      <c r="AB25" s="97" t="s">
        <v>67</v>
      </c>
      <c r="AC25" s="97"/>
      <c r="AD25" s="44" t="s">
        <v>36</v>
      </c>
      <c r="AE25" s="97" t="s">
        <v>67</v>
      </c>
      <c r="AF25" s="97"/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1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375.0</v>
      </c>
      <c r="C26" s="50" t="s">
        <v>105</v>
      </c>
      <c r="D26" s="51" t="s">
        <v>106</v>
      </c>
      <c r="E26" s="31" t="s">
        <v>69</v>
      </c>
      <c r="F26" s="71" t="s">
        <v>755</v>
      </c>
      <c r="G26" s="51" t="s">
        <v>756</v>
      </c>
      <c r="H26" s="50" t="s">
        <v>834</v>
      </c>
      <c r="I26" s="50" t="s">
        <v>835</v>
      </c>
      <c r="J26" s="51" t="s">
        <v>836</v>
      </c>
      <c r="K26" s="50" t="s">
        <v>3332</v>
      </c>
      <c r="L26" s="51" t="s">
        <v>3333</v>
      </c>
      <c r="M26" s="48" t="s">
        <v>434</v>
      </c>
      <c r="N26" s="50" t="s">
        <v>762</v>
      </c>
      <c r="O26" s="50" t="s">
        <v>763</v>
      </c>
      <c r="P26" s="51" t="s">
        <v>839</v>
      </c>
      <c r="Q26" s="51" t="s">
        <v>840</v>
      </c>
      <c r="R26" s="50" t="s">
        <v>766</v>
      </c>
      <c r="S26" s="50" t="s">
        <v>69</v>
      </c>
      <c r="T26" s="97" t="s">
        <v>15</v>
      </c>
      <c r="U26" s="48" t="s">
        <v>33</v>
      </c>
      <c r="V26" s="97" t="s">
        <v>44</v>
      </c>
      <c r="W26" s="97" t="s">
        <v>15</v>
      </c>
      <c r="X26" s="48" t="s">
        <v>33</v>
      </c>
      <c r="Y26" s="97" t="s">
        <v>44</v>
      </c>
      <c r="Z26" s="97" t="s">
        <v>15</v>
      </c>
      <c r="AA26" s="44" t="s">
        <v>36</v>
      </c>
      <c r="AB26" s="97" t="s">
        <v>67</v>
      </c>
      <c r="AC26" s="97"/>
      <c r="AD26" s="44" t="s">
        <v>36</v>
      </c>
      <c r="AE26" s="97" t="s">
        <v>67</v>
      </c>
      <c r="AF26" s="97"/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2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376.0</v>
      </c>
      <c r="C27" s="39" t="s">
        <v>105</v>
      </c>
      <c r="D27" s="40" t="s">
        <v>106</v>
      </c>
      <c r="E27" s="28" t="s">
        <v>48</v>
      </c>
      <c r="F27" s="71" t="s">
        <v>755</v>
      </c>
      <c r="G27" s="40" t="s">
        <v>756</v>
      </c>
      <c r="H27" s="39" t="s">
        <v>845</v>
      </c>
      <c r="I27" s="39" t="s">
        <v>846</v>
      </c>
      <c r="J27" s="40" t="s">
        <v>847</v>
      </c>
      <c r="K27" s="39" t="s">
        <v>2390</v>
      </c>
      <c r="L27" s="40" t="s">
        <v>2391</v>
      </c>
      <c r="M27" s="47" t="s">
        <v>200</v>
      </c>
      <c r="N27" s="39" t="s">
        <v>762</v>
      </c>
      <c r="O27" s="39" t="s">
        <v>850</v>
      </c>
      <c r="P27" s="40" t="s">
        <v>851</v>
      </c>
      <c r="Q27" s="40" t="s">
        <v>852</v>
      </c>
      <c r="R27" s="39" t="s">
        <v>786</v>
      </c>
      <c r="S27" s="39" t="s">
        <v>53</v>
      </c>
      <c r="T27" s="97" t="s">
        <v>15</v>
      </c>
      <c r="U27" s="44" t="s">
        <v>36</v>
      </c>
      <c r="V27" s="97" t="s">
        <v>67</v>
      </c>
      <c r="W27" s="97"/>
      <c r="X27" s="48" t="s">
        <v>33</v>
      </c>
      <c r="Y27" s="97" t="s">
        <v>44</v>
      </c>
      <c r="Z27" s="97" t="s">
        <v>15</v>
      </c>
      <c r="AA27" s="48" t="s">
        <v>33</v>
      </c>
      <c r="AB27" s="97" t="s">
        <v>44</v>
      </c>
      <c r="AC27" s="97" t="s">
        <v>15</v>
      </c>
      <c r="AD27" s="44" t="s">
        <v>36</v>
      </c>
      <c r="AE27" s="97" t="s">
        <v>67</v>
      </c>
      <c r="AF27" s="97"/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377.0</v>
      </c>
      <c r="C28" s="50" t="s">
        <v>105</v>
      </c>
      <c r="D28" s="51" t="s">
        <v>106</v>
      </c>
      <c r="E28" s="28" t="s">
        <v>48</v>
      </c>
      <c r="F28" s="71" t="s">
        <v>755</v>
      </c>
      <c r="G28" s="51" t="s">
        <v>756</v>
      </c>
      <c r="H28" s="50" t="s">
        <v>845</v>
      </c>
      <c r="I28" s="50" t="s">
        <v>846</v>
      </c>
      <c r="J28" s="51" t="s">
        <v>847</v>
      </c>
      <c r="K28" s="50" t="s">
        <v>2401</v>
      </c>
      <c r="L28" s="51" t="s">
        <v>2402</v>
      </c>
      <c r="M28" s="47" t="s">
        <v>200</v>
      </c>
      <c r="N28" s="50" t="s">
        <v>762</v>
      </c>
      <c r="O28" s="50" t="s">
        <v>850</v>
      </c>
      <c r="P28" s="51" t="s">
        <v>851</v>
      </c>
      <c r="Q28" s="51" t="s">
        <v>852</v>
      </c>
      <c r="R28" s="50" t="s">
        <v>786</v>
      </c>
      <c r="S28" s="50" t="s">
        <v>56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8" t="s">
        <v>33</v>
      </c>
      <c r="AB28" s="97" t="s">
        <v>44</v>
      </c>
      <c r="AC28" s="97" t="s">
        <v>15</v>
      </c>
      <c r="AD28" s="48" t="s">
        <v>33</v>
      </c>
      <c r="AE28" s="97" t="s">
        <v>44</v>
      </c>
      <c r="AF28" s="97" t="s">
        <v>15</v>
      </c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3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378.0</v>
      </c>
      <c r="C29" s="39" t="s">
        <v>105</v>
      </c>
      <c r="D29" s="40" t="s">
        <v>106</v>
      </c>
      <c r="E29" s="29" t="s">
        <v>41</v>
      </c>
      <c r="F29" s="71" t="s">
        <v>755</v>
      </c>
      <c r="G29" s="40" t="s">
        <v>756</v>
      </c>
      <c r="H29" s="39" t="s">
        <v>845</v>
      </c>
      <c r="I29" s="39" t="s">
        <v>846</v>
      </c>
      <c r="J29" s="40" t="s">
        <v>847</v>
      </c>
      <c r="K29" s="39" t="s">
        <v>848</v>
      </c>
      <c r="L29" s="40" t="s">
        <v>849</v>
      </c>
      <c r="M29" s="47" t="s">
        <v>200</v>
      </c>
      <c r="N29" s="39" t="s">
        <v>762</v>
      </c>
      <c r="O29" s="39" t="s">
        <v>850</v>
      </c>
      <c r="P29" s="40" t="s">
        <v>851</v>
      </c>
      <c r="Q29" s="40" t="s">
        <v>852</v>
      </c>
      <c r="R29" s="39" t="s">
        <v>786</v>
      </c>
      <c r="S29" s="39" t="s">
        <v>206</v>
      </c>
      <c r="T29" s="97" t="s">
        <v>15</v>
      </c>
      <c r="U29" s="48" t="s">
        <v>33</v>
      </c>
      <c r="V29" s="97" t="s">
        <v>44</v>
      </c>
      <c r="W29" s="97" t="s">
        <v>15</v>
      </c>
      <c r="X29" s="44" t="s">
        <v>36</v>
      </c>
      <c r="Y29" s="97" t="s">
        <v>67</v>
      </c>
      <c r="Z29" s="97"/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2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379.0</v>
      </c>
      <c r="C30" s="50" t="s">
        <v>105</v>
      </c>
      <c r="D30" s="51" t="s">
        <v>106</v>
      </c>
      <c r="E30" s="31" t="s">
        <v>69</v>
      </c>
      <c r="F30" s="71" t="s">
        <v>755</v>
      </c>
      <c r="G30" s="51" t="s">
        <v>756</v>
      </c>
      <c r="H30" s="50" t="s">
        <v>845</v>
      </c>
      <c r="I30" s="50" t="s">
        <v>846</v>
      </c>
      <c r="J30" s="51" t="s">
        <v>847</v>
      </c>
      <c r="K30" s="50" t="s">
        <v>3344</v>
      </c>
      <c r="L30" s="51" t="s">
        <v>3345</v>
      </c>
      <c r="M30" s="48" t="s">
        <v>434</v>
      </c>
      <c r="N30" s="50" t="s">
        <v>762</v>
      </c>
      <c r="O30" s="50" t="s">
        <v>850</v>
      </c>
      <c r="P30" s="51" t="s">
        <v>851</v>
      </c>
      <c r="Q30" s="51" t="s">
        <v>852</v>
      </c>
      <c r="R30" s="50" t="s">
        <v>786</v>
      </c>
      <c r="S30" s="50" t="s">
        <v>69</v>
      </c>
      <c r="T30" s="97" t="s">
        <v>15</v>
      </c>
      <c r="U30" s="48" t="s">
        <v>33</v>
      </c>
      <c r="V30" s="97" t="s">
        <v>44</v>
      </c>
      <c r="W30" s="97" t="s">
        <v>15</v>
      </c>
      <c r="X30" s="48" t="s">
        <v>33</v>
      </c>
      <c r="Y30" s="97" t="s">
        <v>44</v>
      </c>
      <c r="Z30" s="97" t="s">
        <v>15</v>
      </c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3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380.0</v>
      </c>
      <c r="C31" s="39" t="s">
        <v>105</v>
      </c>
      <c r="D31" s="40" t="s">
        <v>106</v>
      </c>
      <c r="E31" s="28" t="s">
        <v>48</v>
      </c>
      <c r="F31" s="71" t="s">
        <v>755</v>
      </c>
      <c r="G31" s="40" t="s">
        <v>756</v>
      </c>
      <c r="H31" s="39" t="s">
        <v>860</v>
      </c>
      <c r="I31" s="39" t="s">
        <v>861</v>
      </c>
      <c r="J31" s="40" t="s">
        <v>862</v>
      </c>
      <c r="K31" s="39" t="s">
        <v>2403</v>
      </c>
      <c r="L31" s="40" t="s">
        <v>2404</v>
      </c>
      <c r="M31" s="47" t="s">
        <v>200</v>
      </c>
      <c r="N31" s="39" t="s">
        <v>762</v>
      </c>
      <c r="O31" s="39" t="s">
        <v>811</v>
      </c>
      <c r="P31" s="40" t="s">
        <v>865</v>
      </c>
      <c r="Q31" s="40" t="s">
        <v>866</v>
      </c>
      <c r="R31" s="39" t="s">
        <v>766</v>
      </c>
      <c r="S31" s="39" t="s">
        <v>53</v>
      </c>
      <c r="T31" s="97" t="s">
        <v>15</v>
      </c>
      <c r="U31" s="44" t="s">
        <v>36</v>
      </c>
      <c r="V31" s="97" t="s">
        <v>67</v>
      </c>
      <c r="W31" s="97"/>
      <c r="X31" s="48" t="s">
        <v>33</v>
      </c>
      <c r="Y31" s="97" t="s">
        <v>44</v>
      </c>
      <c r="Z31" s="97" t="s">
        <v>15</v>
      </c>
      <c r="AA31" s="48" t="s">
        <v>33</v>
      </c>
      <c r="AB31" s="97" t="s">
        <v>44</v>
      </c>
      <c r="AC31" s="97" t="s">
        <v>15</v>
      </c>
      <c r="AD31" s="44" t="s">
        <v>36</v>
      </c>
      <c r="AE31" s="97" t="s">
        <v>67</v>
      </c>
      <c r="AF31" s="97"/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2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381.0</v>
      </c>
      <c r="C32" s="50" t="s">
        <v>105</v>
      </c>
      <c r="D32" s="51" t="s">
        <v>106</v>
      </c>
      <c r="E32" s="28" t="s">
        <v>48</v>
      </c>
      <c r="F32" s="71" t="s">
        <v>755</v>
      </c>
      <c r="G32" s="51" t="s">
        <v>756</v>
      </c>
      <c r="H32" s="50" t="s">
        <v>860</v>
      </c>
      <c r="I32" s="50" t="s">
        <v>861</v>
      </c>
      <c r="J32" s="51" t="s">
        <v>862</v>
      </c>
      <c r="K32" s="50" t="s">
        <v>2406</v>
      </c>
      <c r="L32" s="51" t="s">
        <v>2407</v>
      </c>
      <c r="M32" s="47" t="s">
        <v>200</v>
      </c>
      <c r="N32" s="50" t="s">
        <v>762</v>
      </c>
      <c r="O32" s="50" t="s">
        <v>811</v>
      </c>
      <c r="P32" s="51" t="s">
        <v>865</v>
      </c>
      <c r="Q32" s="51" t="s">
        <v>866</v>
      </c>
      <c r="R32" s="50" t="s">
        <v>766</v>
      </c>
      <c r="S32" s="50" t="s">
        <v>56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8" t="s">
        <v>33</v>
      </c>
      <c r="AB32" s="97" t="s">
        <v>44</v>
      </c>
      <c r="AC32" s="97" t="s">
        <v>15</v>
      </c>
      <c r="AD32" s="48" t="s">
        <v>33</v>
      </c>
      <c r="AE32" s="97" t="s">
        <v>44</v>
      </c>
      <c r="AF32" s="97" t="s">
        <v>15</v>
      </c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3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382.0</v>
      </c>
      <c r="C33" s="39" t="s">
        <v>105</v>
      </c>
      <c r="D33" s="40" t="s">
        <v>106</v>
      </c>
      <c r="E33" s="29" t="s">
        <v>41</v>
      </c>
      <c r="F33" s="71" t="s">
        <v>755</v>
      </c>
      <c r="G33" s="40" t="s">
        <v>756</v>
      </c>
      <c r="H33" s="39" t="s">
        <v>860</v>
      </c>
      <c r="I33" s="39" t="s">
        <v>861</v>
      </c>
      <c r="J33" s="40" t="s">
        <v>862</v>
      </c>
      <c r="K33" s="39" t="s">
        <v>863</v>
      </c>
      <c r="L33" s="40" t="s">
        <v>864</v>
      </c>
      <c r="M33" s="47" t="s">
        <v>200</v>
      </c>
      <c r="N33" s="39" t="s">
        <v>762</v>
      </c>
      <c r="O33" s="39" t="s">
        <v>811</v>
      </c>
      <c r="P33" s="40" t="s">
        <v>865</v>
      </c>
      <c r="Q33" s="40" t="s">
        <v>866</v>
      </c>
      <c r="R33" s="39" t="s">
        <v>766</v>
      </c>
      <c r="S33" s="39" t="s">
        <v>206</v>
      </c>
      <c r="T33" s="97" t="s">
        <v>15</v>
      </c>
      <c r="U33" s="48" t="s">
        <v>33</v>
      </c>
      <c r="V33" s="97" t="s">
        <v>44</v>
      </c>
      <c r="W33" s="97" t="s">
        <v>15</v>
      </c>
      <c r="X33" s="44" t="s">
        <v>36</v>
      </c>
      <c r="Y33" s="97" t="s">
        <v>67</v>
      </c>
      <c r="Z33" s="97"/>
      <c r="AA33" s="44" t="s">
        <v>36</v>
      </c>
      <c r="AB33" s="97" t="s">
        <v>67</v>
      </c>
      <c r="AC33" s="97"/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2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383.0</v>
      </c>
      <c r="C34" s="50" t="s">
        <v>105</v>
      </c>
      <c r="D34" s="51" t="s">
        <v>106</v>
      </c>
      <c r="E34" s="31" t="s">
        <v>69</v>
      </c>
      <c r="F34" s="71" t="s">
        <v>755</v>
      </c>
      <c r="G34" s="51" t="s">
        <v>756</v>
      </c>
      <c r="H34" s="50" t="s">
        <v>860</v>
      </c>
      <c r="I34" s="50" t="s">
        <v>861</v>
      </c>
      <c r="J34" s="51" t="s">
        <v>862</v>
      </c>
      <c r="K34" s="50" t="s">
        <v>3346</v>
      </c>
      <c r="L34" s="51" t="s">
        <v>3347</v>
      </c>
      <c r="M34" s="48" t="s">
        <v>434</v>
      </c>
      <c r="N34" s="50" t="s">
        <v>762</v>
      </c>
      <c r="O34" s="50" t="s">
        <v>811</v>
      </c>
      <c r="P34" s="51" t="s">
        <v>865</v>
      </c>
      <c r="Q34" s="51" t="s">
        <v>866</v>
      </c>
      <c r="R34" s="50" t="s">
        <v>766</v>
      </c>
      <c r="S34" s="50" t="s">
        <v>69</v>
      </c>
      <c r="T34" s="97" t="s">
        <v>15</v>
      </c>
      <c r="U34" s="48" t="s">
        <v>33</v>
      </c>
      <c r="V34" s="97" t="s">
        <v>44</v>
      </c>
      <c r="W34" s="97" t="s">
        <v>15</v>
      </c>
      <c r="X34" s="48" t="s">
        <v>33</v>
      </c>
      <c r="Y34" s="97" t="s">
        <v>44</v>
      </c>
      <c r="Z34" s="97" t="s">
        <v>15</v>
      </c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3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384.0</v>
      </c>
      <c r="C35" s="39" t="s">
        <v>105</v>
      </c>
      <c r="D35" s="40" t="s">
        <v>106</v>
      </c>
      <c r="E35" s="28" t="s">
        <v>48</v>
      </c>
      <c r="F35" s="71" t="s">
        <v>755</v>
      </c>
      <c r="G35" s="40" t="s">
        <v>756</v>
      </c>
      <c r="H35" s="39" t="s">
        <v>871</v>
      </c>
      <c r="I35" s="39" t="s">
        <v>872</v>
      </c>
      <c r="J35" s="40" t="s">
        <v>873</v>
      </c>
      <c r="K35" s="39" t="s">
        <v>2417</v>
      </c>
      <c r="L35" s="40" t="s">
        <v>2418</v>
      </c>
      <c r="M35" s="47" t="s">
        <v>200</v>
      </c>
      <c r="N35" s="39" t="s">
        <v>762</v>
      </c>
      <c r="O35" s="39" t="s">
        <v>763</v>
      </c>
      <c r="P35" s="40" t="s">
        <v>876</v>
      </c>
      <c r="Q35" s="40" t="s">
        <v>877</v>
      </c>
      <c r="R35" s="39" t="s">
        <v>766</v>
      </c>
      <c r="S35" s="39" t="s">
        <v>53</v>
      </c>
      <c r="T35" s="97" t="s">
        <v>15</v>
      </c>
      <c r="U35" s="44" t="s">
        <v>36</v>
      </c>
      <c r="V35" s="97" t="s">
        <v>67</v>
      </c>
      <c r="W35" s="97"/>
      <c r="X35" s="48" t="s">
        <v>33</v>
      </c>
      <c r="Y35" s="97" t="s">
        <v>44</v>
      </c>
      <c r="Z35" s="97" t="s">
        <v>15</v>
      </c>
      <c r="AA35" s="48" t="s">
        <v>33</v>
      </c>
      <c r="AB35" s="97" t="s">
        <v>44</v>
      </c>
      <c r="AC35" s="97" t="s">
        <v>15</v>
      </c>
      <c r="AD35" s="44" t="s">
        <v>36</v>
      </c>
      <c r="AE35" s="97" t="s">
        <v>67</v>
      </c>
      <c r="AF35" s="97"/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2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385.0</v>
      </c>
      <c r="C36" s="50" t="s">
        <v>105</v>
      </c>
      <c r="D36" s="51" t="s">
        <v>106</v>
      </c>
      <c r="E36" s="28" t="s">
        <v>48</v>
      </c>
      <c r="F36" s="71" t="s">
        <v>755</v>
      </c>
      <c r="G36" s="51" t="s">
        <v>756</v>
      </c>
      <c r="H36" s="50" t="s">
        <v>871</v>
      </c>
      <c r="I36" s="50" t="s">
        <v>872</v>
      </c>
      <c r="J36" s="51" t="s">
        <v>873</v>
      </c>
      <c r="K36" s="50" t="s">
        <v>2421</v>
      </c>
      <c r="L36" s="51" t="s">
        <v>2422</v>
      </c>
      <c r="M36" s="47" t="s">
        <v>200</v>
      </c>
      <c r="N36" s="50" t="s">
        <v>762</v>
      </c>
      <c r="O36" s="50" t="s">
        <v>763</v>
      </c>
      <c r="P36" s="51" t="s">
        <v>876</v>
      </c>
      <c r="Q36" s="51" t="s">
        <v>877</v>
      </c>
      <c r="R36" s="50" t="s">
        <v>766</v>
      </c>
      <c r="S36" s="50" t="s">
        <v>56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8" t="s">
        <v>33</v>
      </c>
      <c r="AB36" s="97" t="s">
        <v>44</v>
      </c>
      <c r="AC36" s="97" t="s">
        <v>15</v>
      </c>
      <c r="AD36" s="48" t="s">
        <v>33</v>
      </c>
      <c r="AE36" s="97" t="s">
        <v>44</v>
      </c>
      <c r="AF36" s="97" t="s">
        <v>15</v>
      </c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3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386.0</v>
      </c>
      <c r="C37" s="39" t="s">
        <v>105</v>
      </c>
      <c r="D37" s="40" t="s">
        <v>106</v>
      </c>
      <c r="E37" s="29" t="s">
        <v>41</v>
      </c>
      <c r="F37" s="71" t="s">
        <v>755</v>
      </c>
      <c r="G37" s="40" t="s">
        <v>756</v>
      </c>
      <c r="H37" s="39" t="s">
        <v>871</v>
      </c>
      <c r="I37" s="39" t="s">
        <v>872</v>
      </c>
      <c r="J37" s="40" t="s">
        <v>873</v>
      </c>
      <c r="K37" s="39" t="s">
        <v>874</v>
      </c>
      <c r="L37" s="40" t="s">
        <v>875</v>
      </c>
      <c r="M37" s="47" t="s">
        <v>200</v>
      </c>
      <c r="N37" s="39" t="s">
        <v>762</v>
      </c>
      <c r="O37" s="39" t="s">
        <v>763</v>
      </c>
      <c r="P37" s="40" t="s">
        <v>876</v>
      </c>
      <c r="Q37" s="40" t="s">
        <v>877</v>
      </c>
      <c r="R37" s="39" t="s">
        <v>766</v>
      </c>
      <c r="S37" s="39" t="s">
        <v>206</v>
      </c>
      <c r="T37" s="97" t="s">
        <v>15</v>
      </c>
      <c r="U37" s="48" t="s">
        <v>33</v>
      </c>
      <c r="V37" s="97" t="s">
        <v>44</v>
      </c>
      <c r="W37" s="97" t="s">
        <v>15</v>
      </c>
      <c r="X37" s="44" t="s">
        <v>36</v>
      </c>
      <c r="Y37" s="97" t="s">
        <v>67</v>
      </c>
      <c r="Z37" s="97"/>
      <c r="AA37" s="44" t="s">
        <v>36</v>
      </c>
      <c r="AB37" s="97" t="s">
        <v>67</v>
      </c>
      <c r="AC37" s="97"/>
      <c r="AD37" s="48" t="s">
        <v>33</v>
      </c>
      <c r="AE37" s="97" t="s">
        <v>44</v>
      </c>
      <c r="AF37" s="97" t="s">
        <v>15</v>
      </c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2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387.0</v>
      </c>
      <c r="C38" s="50" t="s">
        <v>105</v>
      </c>
      <c r="D38" s="51" t="s">
        <v>106</v>
      </c>
      <c r="E38" s="31" t="s">
        <v>69</v>
      </c>
      <c r="F38" s="71" t="s">
        <v>755</v>
      </c>
      <c r="G38" s="51" t="s">
        <v>756</v>
      </c>
      <c r="H38" s="50" t="s">
        <v>871</v>
      </c>
      <c r="I38" s="50" t="s">
        <v>872</v>
      </c>
      <c r="J38" s="51" t="s">
        <v>873</v>
      </c>
      <c r="K38" s="50" t="s">
        <v>3388</v>
      </c>
      <c r="L38" s="51" t="s">
        <v>3389</v>
      </c>
      <c r="M38" s="48" t="s">
        <v>434</v>
      </c>
      <c r="N38" s="50" t="s">
        <v>762</v>
      </c>
      <c r="O38" s="50" t="s">
        <v>763</v>
      </c>
      <c r="P38" s="51" t="s">
        <v>876</v>
      </c>
      <c r="Q38" s="51" t="s">
        <v>877</v>
      </c>
      <c r="R38" s="50" t="s">
        <v>766</v>
      </c>
      <c r="S38" s="50" t="s">
        <v>69</v>
      </c>
      <c r="T38" s="97" t="s">
        <v>15</v>
      </c>
      <c r="U38" s="48" t="s">
        <v>33</v>
      </c>
      <c r="V38" s="97" t="s">
        <v>44</v>
      </c>
      <c r="W38" s="97" t="s">
        <v>15</v>
      </c>
      <c r="X38" s="48" t="s">
        <v>33</v>
      </c>
      <c r="Y38" s="97" t="s">
        <v>44</v>
      </c>
      <c r="Z38" s="97" t="s">
        <v>15</v>
      </c>
      <c r="AA38" s="44" t="s">
        <v>36</v>
      </c>
      <c r="AB38" s="97" t="s">
        <v>67</v>
      </c>
      <c r="AC38" s="97"/>
      <c r="AD38" s="48" t="s">
        <v>33</v>
      </c>
      <c r="AE38" s="97" t="s">
        <v>44</v>
      </c>
      <c r="AF38" s="97" t="s">
        <v>15</v>
      </c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3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388.0</v>
      </c>
      <c r="C39" s="39" t="s">
        <v>105</v>
      </c>
      <c r="D39" s="40" t="s">
        <v>106</v>
      </c>
      <c r="E39" s="28" t="s">
        <v>48</v>
      </c>
      <c r="F39" s="71" t="s">
        <v>755</v>
      </c>
      <c r="G39" s="40" t="s">
        <v>756</v>
      </c>
      <c r="H39" s="39" t="s">
        <v>885</v>
      </c>
      <c r="I39" s="39" t="s">
        <v>886</v>
      </c>
      <c r="J39" s="40" t="s">
        <v>887</v>
      </c>
      <c r="K39" s="39" t="s">
        <v>2424</v>
      </c>
      <c r="L39" s="40" t="s">
        <v>2425</v>
      </c>
      <c r="M39" s="47" t="s">
        <v>200</v>
      </c>
      <c r="N39" s="39" t="s">
        <v>762</v>
      </c>
      <c r="O39" s="39" t="s">
        <v>763</v>
      </c>
      <c r="P39" s="40" t="s">
        <v>890</v>
      </c>
      <c r="Q39" s="40" t="s">
        <v>891</v>
      </c>
      <c r="R39" s="39" t="s">
        <v>766</v>
      </c>
      <c r="S39" s="39" t="s">
        <v>53</v>
      </c>
      <c r="T39" s="97" t="s">
        <v>15</v>
      </c>
      <c r="U39" s="44" t="s">
        <v>36</v>
      </c>
      <c r="V39" s="97" t="s">
        <v>67</v>
      </c>
      <c r="W39" s="97"/>
      <c r="X39" s="48" t="s">
        <v>33</v>
      </c>
      <c r="Y39" s="97" t="s">
        <v>44</v>
      </c>
      <c r="Z39" s="97" t="s">
        <v>15</v>
      </c>
      <c r="AA39" s="48" t="s">
        <v>33</v>
      </c>
      <c r="AB39" s="97" t="s">
        <v>44</v>
      </c>
      <c r="AC39" s="97" t="s">
        <v>15</v>
      </c>
      <c r="AD39" s="44" t="s">
        <v>36</v>
      </c>
      <c r="AE39" s="97" t="s">
        <v>67</v>
      </c>
      <c r="AF39" s="97"/>
      <c r="AG39" s="44" t="s">
        <v>36</v>
      </c>
      <c r="AH39" s="97" t="s">
        <v>67</v>
      </c>
      <c r="AI39" s="97"/>
      <c r="AJ39" s="44" t="s">
        <v>36</v>
      </c>
      <c r="AK39" s="97" t="s">
        <v>67</v>
      </c>
      <c r="AL39" s="97"/>
      <c r="AM39" s="39">
        <f t="shared" si="1"/>
        <v>2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389.0</v>
      </c>
      <c r="C40" s="50" t="s">
        <v>105</v>
      </c>
      <c r="D40" s="51" t="s">
        <v>106</v>
      </c>
      <c r="E40" s="28" t="s">
        <v>48</v>
      </c>
      <c r="F40" s="71" t="s">
        <v>755</v>
      </c>
      <c r="G40" s="51" t="s">
        <v>756</v>
      </c>
      <c r="H40" s="50" t="s">
        <v>885</v>
      </c>
      <c r="I40" s="50" t="s">
        <v>886</v>
      </c>
      <c r="J40" s="51" t="s">
        <v>887</v>
      </c>
      <c r="K40" s="50" t="s">
        <v>2426</v>
      </c>
      <c r="L40" s="51" t="s">
        <v>2427</v>
      </c>
      <c r="M40" s="47" t="s">
        <v>200</v>
      </c>
      <c r="N40" s="50" t="s">
        <v>762</v>
      </c>
      <c r="O40" s="50" t="s">
        <v>763</v>
      </c>
      <c r="P40" s="51" t="s">
        <v>890</v>
      </c>
      <c r="Q40" s="51" t="s">
        <v>891</v>
      </c>
      <c r="R40" s="50" t="s">
        <v>766</v>
      </c>
      <c r="S40" s="50" t="s">
        <v>56</v>
      </c>
      <c r="T40" s="97" t="s">
        <v>15</v>
      </c>
      <c r="U40" s="44" t="s">
        <v>36</v>
      </c>
      <c r="V40" s="97" t="s">
        <v>67</v>
      </c>
      <c r="W40" s="97"/>
      <c r="X40" s="48" t="s">
        <v>33</v>
      </c>
      <c r="Y40" s="97" t="s">
        <v>44</v>
      </c>
      <c r="Z40" s="97" t="s">
        <v>15</v>
      </c>
      <c r="AA40" s="48" t="s">
        <v>33</v>
      </c>
      <c r="AB40" s="97" t="s">
        <v>44</v>
      </c>
      <c r="AC40" s="97" t="s">
        <v>15</v>
      </c>
      <c r="AD40" s="48" t="s">
        <v>33</v>
      </c>
      <c r="AE40" s="97" t="s">
        <v>44</v>
      </c>
      <c r="AF40" s="97" t="s">
        <v>15</v>
      </c>
      <c r="AG40" s="44" t="s">
        <v>36</v>
      </c>
      <c r="AH40" s="97" t="s">
        <v>67</v>
      </c>
      <c r="AI40" s="97"/>
      <c r="AJ40" s="44" t="s">
        <v>36</v>
      </c>
      <c r="AK40" s="97" t="s">
        <v>67</v>
      </c>
      <c r="AL40" s="97"/>
      <c r="AM40" s="50">
        <f t="shared" si="1"/>
        <v>3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390.0</v>
      </c>
      <c r="C41" s="39" t="s">
        <v>105</v>
      </c>
      <c r="D41" s="40" t="s">
        <v>106</v>
      </c>
      <c r="E41" s="29" t="s">
        <v>41</v>
      </c>
      <c r="F41" s="71" t="s">
        <v>755</v>
      </c>
      <c r="G41" s="40" t="s">
        <v>756</v>
      </c>
      <c r="H41" s="39" t="s">
        <v>885</v>
      </c>
      <c r="I41" s="39" t="s">
        <v>886</v>
      </c>
      <c r="J41" s="40" t="s">
        <v>887</v>
      </c>
      <c r="K41" s="39" t="s">
        <v>888</v>
      </c>
      <c r="L41" s="40" t="s">
        <v>889</v>
      </c>
      <c r="M41" s="47" t="s">
        <v>200</v>
      </c>
      <c r="N41" s="39" t="s">
        <v>762</v>
      </c>
      <c r="O41" s="39" t="s">
        <v>763</v>
      </c>
      <c r="P41" s="40" t="s">
        <v>890</v>
      </c>
      <c r="Q41" s="40" t="s">
        <v>891</v>
      </c>
      <c r="R41" s="39" t="s">
        <v>766</v>
      </c>
      <c r="S41" s="39" t="s">
        <v>206</v>
      </c>
      <c r="T41" s="97" t="s">
        <v>15</v>
      </c>
      <c r="U41" s="48" t="s">
        <v>33</v>
      </c>
      <c r="V41" s="97" t="s">
        <v>44</v>
      </c>
      <c r="W41" s="97" t="s">
        <v>15</v>
      </c>
      <c r="X41" s="44" t="s">
        <v>36</v>
      </c>
      <c r="Y41" s="97" t="s">
        <v>67</v>
      </c>
      <c r="Z41" s="97"/>
      <c r="AA41" s="44" t="s">
        <v>36</v>
      </c>
      <c r="AB41" s="97" t="s">
        <v>67</v>
      </c>
      <c r="AC41" s="97"/>
      <c r="AD41" s="48" t="s">
        <v>33</v>
      </c>
      <c r="AE41" s="97" t="s">
        <v>44</v>
      </c>
      <c r="AF41" s="97" t="s">
        <v>15</v>
      </c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2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391.0</v>
      </c>
      <c r="C42" s="50" t="s">
        <v>105</v>
      </c>
      <c r="D42" s="51" t="s">
        <v>106</v>
      </c>
      <c r="E42" s="31" t="s">
        <v>69</v>
      </c>
      <c r="F42" s="71" t="s">
        <v>755</v>
      </c>
      <c r="G42" s="51" t="s">
        <v>756</v>
      </c>
      <c r="H42" s="50" t="s">
        <v>885</v>
      </c>
      <c r="I42" s="50" t="s">
        <v>886</v>
      </c>
      <c r="J42" s="51" t="s">
        <v>887</v>
      </c>
      <c r="K42" s="50" t="s">
        <v>3410</v>
      </c>
      <c r="L42" s="51" t="s">
        <v>3411</v>
      </c>
      <c r="M42" s="48" t="s">
        <v>434</v>
      </c>
      <c r="N42" s="50" t="s">
        <v>762</v>
      </c>
      <c r="O42" s="50" t="s">
        <v>763</v>
      </c>
      <c r="P42" s="51" t="s">
        <v>890</v>
      </c>
      <c r="Q42" s="51" t="s">
        <v>891</v>
      </c>
      <c r="R42" s="50" t="s">
        <v>766</v>
      </c>
      <c r="S42" s="50" t="s">
        <v>69</v>
      </c>
      <c r="T42" s="97" t="s">
        <v>15</v>
      </c>
      <c r="U42" s="48" t="s">
        <v>33</v>
      </c>
      <c r="V42" s="97" t="s">
        <v>44</v>
      </c>
      <c r="W42" s="97" t="s">
        <v>15</v>
      </c>
      <c r="X42" s="48" t="s">
        <v>33</v>
      </c>
      <c r="Y42" s="97" t="s">
        <v>44</v>
      </c>
      <c r="Z42" s="97" t="s">
        <v>15</v>
      </c>
      <c r="AA42" s="44" t="s">
        <v>36</v>
      </c>
      <c r="AB42" s="97" t="s">
        <v>67</v>
      </c>
      <c r="AC42" s="97"/>
      <c r="AD42" s="48" t="s">
        <v>33</v>
      </c>
      <c r="AE42" s="97" t="s">
        <v>44</v>
      </c>
      <c r="AF42" s="97" t="s">
        <v>15</v>
      </c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3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392.0</v>
      </c>
      <c r="C43" s="39" t="s">
        <v>105</v>
      </c>
      <c r="D43" s="40" t="s">
        <v>106</v>
      </c>
      <c r="E43" s="28" t="s">
        <v>48</v>
      </c>
      <c r="F43" s="71" t="s">
        <v>755</v>
      </c>
      <c r="G43" s="40" t="s">
        <v>756</v>
      </c>
      <c r="H43" s="39" t="s">
        <v>2434</v>
      </c>
      <c r="I43" s="39" t="s">
        <v>2435</v>
      </c>
      <c r="J43" s="40" t="s">
        <v>2436</v>
      </c>
      <c r="K43" s="39" t="s">
        <v>2437</v>
      </c>
      <c r="L43" s="40" t="s">
        <v>2438</v>
      </c>
      <c r="M43" s="47" t="s">
        <v>200</v>
      </c>
      <c r="N43" s="39" t="s">
        <v>762</v>
      </c>
      <c r="O43" s="39" t="s">
        <v>763</v>
      </c>
      <c r="P43" s="40" t="s">
        <v>2439</v>
      </c>
      <c r="Q43" s="40" t="s">
        <v>2440</v>
      </c>
      <c r="R43" s="39" t="s">
        <v>1638</v>
      </c>
      <c r="S43" s="39" t="s">
        <v>225</v>
      </c>
      <c r="T43" s="97" t="s">
        <v>15</v>
      </c>
      <c r="U43" s="48" t="s">
        <v>33</v>
      </c>
      <c r="V43" s="97" t="s">
        <v>44</v>
      </c>
      <c r="W43" s="97" t="s">
        <v>15</v>
      </c>
      <c r="X43" s="48" t="s">
        <v>33</v>
      </c>
      <c r="Y43" s="97" t="s">
        <v>44</v>
      </c>
      <c r="Z43" s="97" t="s">
        <v>15</v>
      </c>
      <c r="AA43" s="48" t="s">
        <v>33</v>
      </c>
      <c r="AB43" s="97" t="s">
        <v>44</v>
      </c>
      <c r="AC43" s="97" t="s">
        <v>15</v>
      </c>
      <c r="AD43" s="44" t="s">
        <v>36</v>
      </c>
      <c r="AE43" s="97" t="s">
        <v>67</v>
      </c>
      <c r="AF43" s="97"/>
      <c r="AG43" s="44" t="s">
        <v>36</v>
      </c>
      <c r="AH43" s="97" t="s">
        <v>67</v>
      </c>
      <c r="AI43" s="97"/>
      <c r="AJ43" s="44" t="s">
        <v>36</v>
      </c>
      <c r="AK43" s="97" t="s">
        <v>67</v>
      </c>
      <c r="AL43" s="97"/>
      <c r="AM43" s="39">
        <f t="shared" si="1"/>
        <v>3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393.0</v>
      </c>
      <c r="C44" s="50" t="s">
        <v>105</v>
      </c>
      <c r="D44" s="51" t="s">
        <v>106</v>
      </c>
      <c r="E44" s="31" t="s">
        <v>69</v>
      </c>
      <c r="F44" s="71" t="s">
        <v>755</v>
      </c>
      <c r="G44" s="51" t="s">
        <v>756</v>
      </c>
      <c r="H44" s="50" t="s">
        <v>2434</v>
      </c>
      <c r="I44" s="50" t="s">
        <v>2435</v>
      </c>
      <c r="J44" s="51" t="s">
        <v>2436</v>
      </c>
      <c r="K44" s="50" t="s">
        <v>3417</v>
      </c>
      <c r="L44" s="51" t="s">
        <v>3418</v>
      </c>
      <c r="M44" s="48" t="s">
        <v>434</v>
      </c>
      <c r="N44" s="50" t="s">
        <v>762</v>
      </c>
      <c r="O44" s="50" t="s">
        <v>763</v>
      </c>
      <c r="P44" s="51" t="s">
        <v>2439</v>
      </c>
      <c r="Q44" s="51" t="s">
        <v>2440</v>
      </c>
      <c r="R44" s="50" t="s">
        <v>1638</v>
      </c>
      <c r="S44" s="50" t="s">
        <v>69</v>
      </c>
      <c r="T44" s="97" t="s">
        <v>15</v>
      </c>
      <c r="U44" s="44" t="s">
        <v>36</v>
      </c>
      <c r="V44" s="97" t="s">
        <v>67</v>
      </c>
      <c r="W44" s="97"/>
      <c r="X44" s="48" t="s">
        <v>33</v>
      </c>
      <c r="Y44" s="97" t="s">
        <v>44</v>
      </c>
      <c r="Z44" s="97" t="s">
        <v>15</v>
      </c>
      <c r="AA44" s="44" t="s">
        <v>36</v>
      </c>
      <c r="AB44" s="97" t="s">
        <v>67</v>
      </c>
      <c r="AC44" s="97"/>
      <c r="AD44" s="48" t="s">
        <v>33</v>
      </c>
      <c r="AE44" s="97" t="s">
        <v>44</v>
      </c>
      <c r="AF44" s="97" t="s">
        <v>15</v>
      </c>
      <c r="AG44" s="44" t="s">
        <v>36</v>
      </c>
      <c r="AH44" s="97" t="s">
        <v>67</v>
      </c>
      <c r="AI44" s="97"/>
      <c r="AJ44" s="44" t="s">
        <v>36</v>
      </c>
      <c r="AK44" s="97" t="s">
        <v>67</v>
      </c>
      <c r="AL44" s="97"/>
      <c r="AM44" s="50">
        <f t="shared" si="1"/>
        <v>2</v>
      </c>
      <c r="AN44" s="50" t="str">
        <f t="shared" si="2"/>
        <v>Not Started</v>
      </c>
      <c r="AO44" s="98"/>
      <c r="AP44" s="95" t="s">
        <v>3814</v>
      </c>
      <c r="AQ44" s="99" t="str">
        <f>'00_Employees'!B44</f>
        <v/>
      </c>
    </row>
    <row r="45" ht="42.0" customHeight="1">
      <c r="A45" s="39">
        <v>43.0</v>
      </c>
      <c r="B45" s="39">
        <v>670.0</v>
      </c>
      <c r="C45" s="39" t="s">
        <v>105</v>
      </c>
      <c r="D45" s="40" t="s">
        <v>106</v>
      </c>
      <c r="E45" s="28" t="s">
        <v>48</v>
      </c>
      <c r="F45" s="46" t="s">
        <v>1677</v>
      </c>
      <c r="G45" s="40" t="s">
        <v>1678</v>
      </c>
      <c r="H45" s="39" t="s">
        <v>3266</v>
      </c>
      <c r="I45" s="39" t="s">
        <v>3267</v>
      </c>
      <c r="J45" s="40" t="s">
        <v>3268</v>
      </c>
      <c r="K45" s="39" t="s">
        <v>3269</v>
      </c>
      <c r="L45" s="40" t="s">
        <v>3270</v>
      </c>
      <c r="M45" s="47" t="s">
        <v>200</v>
      </c>
      <c r="N45" s="39" t="s">
        <v>3271</v>
      </c>
      <c r="O45" s="39" t="s">
        <v>2858</v>
      </c>
      <c r="P45" s="40" t="s">
        <v>2897</v>
      </c>
      <c r="Q45" s="40" t="s">
        <v>2898</v>
      </c>
      <c r="R45" s="39" t="s">
        <v>1688</v>
      </c>
      <c r="S45" s="39" t="s">
        <v>56</v>
      </c>
      <c r="T45" s="97" t="s">
        <v>15</v>
      </c>
      <c r="U45" s="44" t="s">
        <v>36</v>
      </c>
      <c r="V45" s="97" t="s">
        <v>67</v>
      </c>
      <c r="W45" s="97"/>
      <c r="X45" s="48" t="s">
        <v>33</v>
      </c>
      <c r="Y45" s="97" t="s">
        <v>44</v>
      </c>
      <c r="Z45" s="97" t="s">
        <v>15</v>
      </c>
      <c r="AA45" s="44" t="s">
        <v>36</v>
      </c>
      <c r="AB45" s="97" t="s">
        <v>67</v>
      </c>
      <c r="AC45" s="97"/>
      <c r="AD45" s="48" t="s">
        <v>33</v>
      </c>
      <c r="AE45" s="97" t="s">
        <v>44</v>
      </c>
      <c r="AF45" s="97" t="s">
        <v>15</v>
      </c>
      <c r="AG45" s="44" t="s">
        <v>36</v>
      </c>
      <c r="AH45" s="97" t="s">
        <v>67</v>
      </c>
      <c r="AI45" s="97"/>
      <c r="AJ45" s="44" t="s">
        <v>36</v>
      </c>
      <c r="AK45" s="97" t="s">
        <v>67</v>
      </c>
      <c r="AL45" s="97"/>
      <c r="AM45" s="39">
        <f t="shared" si="1"/>
        <v>2</v>
      </c>
      <c r="AN45" s="39" t="str">
        <f t="shared" si="2"/>
        <v>Not Started</v>
      </c>
      <c r="AO45" s="98"/>
      <c r="AP45" s="95" t="s">
        <v>3814</v>
      </c>
      <c r="AQ45" s="99" t="str">
        <f>'00_Employees'!B45</f>
        <v/>
      </c>
    </row>
    <row r="46" ht="42.0" customHeight="1">
      <c r="A46" s="50">
        <v>44.0</v>
      </c>
      <c r="B46" s="50">
        <v>671.0</v>
      </c>
      <c r="C46" s="50" t="s">
        <v>105</v>
      </c>
      <c r="D46" s="51" t="s">
        <v>106</v>
      </c>
      <c r="E46" s="31" t="s">
        <v>69</v>
      </c>
      <c r="F46" s="46" t="s">
        <v>1677</v>
      </c>
      <c r="G46" s="51" t="s">
        <v>1678</v>
      </c>
      <c r="H46" s="50" t="s">
        <v>3266</v>
      </c>
      <c r="I46" s="50" t="s">
        <v>3267</v>
      </c>
      <c r="J46" s="51" t="s">
        <v>3268</v>
      </c>
      <c r="K46" s="50" t="s">
        <v>3424</v>
      </c>
      <c r="L46" s="51" t="s">
        <v>3425</v>
      </c>
      <c r="M46" s="48" t="s">
        <v>434</v>
      </c>
      <c r="N46" s="50" t="s">
        <v>3271</v>
      </c>
      <c r="O46" s="50" t="s">
        <v>2858</v>
      </c>
      <c r="P46" s="51" t="s">
        <v>2897</v>
      </c>
      <c r="Q46" s="51" t="s">
        <v>2898</v>
      </c>
      <c r="R46" s="50" t="s">
        <v>1688</v>
      </c>
      <c r="S46" s="50" t="s">
        <v>69</v>
      </c>
      <c r="T46" s="97" t="s">
        <v>15</v>
      </c>
      <c r="U46" s="44" t="s">
        <v>36</v>
      </c>
      <c r="V46" s="97" t="s">
        <v>67</v>
      </c>
      <c r="W46" s="97"/>
      <c r="X46" s="48" t="s">
        <v>33</v>
      </c>
      <c r="Y46" s="97" t="s">
        <v>44</v>
      </c>
      <c r="Z46" s="97" t="s">
        <v>15</v>
      </c>
      <c r="AA46" s="44" t="s">
        <v>36</v>
      </c>
      <c r="AB46" s="97" t="s">
        <v>67</v>
      </c>
      <c r="AC46" s="97"/>
      <c r="AD46" s="44" t="s">
        <v>36</v>
      </c>
      <c r="AE46" s="97" t="s">
        <v>67</v>
      </c>
      <c r="AF46" s="97"/>
      <c r="AG46" s="44" t="s">
        <v>36</v>
      </c>
      <c r="AH46" s="97" t="s">
        <v>67</v>
      </c>
      <c r="AI46" s="97"/>
      <c r="AJ46" s="44" t="s">
        <v>36</v>
      </c>
      <c r="AK46" s="97" t="s">
        <v>67</v>
      </c>
      <c r="AL46" s="97"/>
      <c r="AM46" s="50">
        <f t="shared" si="1"/>
        <v>1</v>
      </c>
      <c r="AN46" s="50" t="str">
        <f t="shared" si="2"/>
        <v>Not Started</v>
      </c>
      <c r="AO46" s="98"/>
      <c r="AP46" s="95" t="s">
        <v>3814</v>
      </c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6"/>
  <mergeCells count="1">
    <mergeCell ref="A1:AP1"/>
  </mergeCells>
  <conditionalFormatting sqref="V3:V46">
    <cfRule type="expression" dxfId="4" priority="1">
      <formula>V3="Done"</formula>
    </cfRule>
  </conditionalFormatting>
  <conditionalFormatting sqref="V3:V46">
    <cfRule type="expression" dxfId="5" priority="2">
      <formula>V3="In Progress"</formula>
    </cfRule>
  </conditionalFormatting>
  <conditionalFormatting sqref="V3:V46">
    <cfRule type="expression" dxfId="6" priority="3">
      <formula>V3="Blocked"</formula>
    </cfRule>
  </conditionalFormatting>
  <conditionalFormatting sqref="V3:V46">
    <cfRule type="expression" dxfId="7" priority="4">
      <formula>V3="Deferred"</formula>
    </cfRule>
  </conditionalFormatting>
  <conditionalFormatting sqref="V3:V46">
    <cfRule type="expression" dxfId="8" priority="5">
      <formula>V3="N/A"</formula>
    </cfRule>
  </conditionalFormatting>
  <conditionalFormatting sqref="V3:V46">
    <cfRule type="expression" dxfId="9" priority="6">
      <formula>V3="Not Started"</formula>
    </cfRule>
  </conditionalFormatting>
  <conditionalFormatting sqref="Y3:Y46">
    <cfRule type="expression" dxfId="4" priority="7">
      <formula>Y3="Done"</formula>
    </cfRule>
  </conditionalFormatting>
  <conditionalFormatting sqref="Y3:Y46">
    <cfRule type="expression" dxfId="5" priority="8">
      <formula>Y3="In Progress"</formula>
    </cfRule>
  </conditionalFormatting>
  <conditionalFormatting sqref="Y3:Y46">
    <cfRule type="expression" dxfId="6" priority="9">
      <formula>Y3="Blocked"</formula>
    </cfRule>
  </conditionalFormatting>
  <conditionalFormatting sqref="Y3:Y46">
    <cfRule type="expression" dxfId="7" priority="10">
      <formula>Y3="Deferred"</formula>
    </cfRule>
  </conditionalFormatting>
  <conditionalFormatting sqref="Y3:Y46">
    <cfRule type="expression" dxfId="8" priority="11">
      <formula>Y3="N/A"</formula>
    </cfRule>
  </conditionalFormatting>
  <conditionalFormatting sqref="Y3:Y46">
    <cfRule type="expression" dxfId="9" priority="12">
      <formula>Y3="Not Started"</formula>
    </cfRule>
  </conditionalFormatting>
  <conditionalFormatting sqref="AB3:AB46">
    <cfRule type="expression" dxfId="4" priority="13">
      <formula>AB3="Done"</formula>
    </cfRule>
  </conditionalFormatting>
  <conditionalFormatting sqref="AB3:AB46">
    <cfRule type="expression" dxfId="5" priority="14">
      <formula>AB3="In Progress"</formula>
    </cfRule>
  </conditionalFormatting>
  <conditionalFormatting sqref="AB3:AB46">
    <cfRule type="expression" dxfId="6" priority="15">
      <formula>AB3="Blocked"</formula>
    </cfRule>
  </conditionalFormatting>
  <conditionalFormatting sqref="AB3:AB46">
    <cfRule type="expression" dxfId="7" priority="16">
      <formula>AB3="Deferred"</formula>
    </cfRule>
  </conditionalFormatting>
  <conditionalFormatting sqref="AB3:AB46">
    <cfRule type="expression" dxfId="8" priority="17">
      <formula>AB3="N/A"</formula>
    </cfRule>
  </conditionalFormatting>
  <conditionalFormatting sqref="AB3:AB46">
    <cfRule type="expression" dxfId="9" priority="18">
      <formula>AB3="Not Started"</formula>
    </cfRule>
  </conditionalFormatting>
  <conditionalFormatting sqref="AE3:AE46">
    <cfRule type="expression" dxfId="4" priority="19">
      <formula>AE3="Done"</formula>
    </cfRule>
  </conditionalFormatting>
  <conditionalFormatting sqref="AE3:AE46">
    <cfRule type="expression" dxfId="5" priority="20">
      <formula>AE3="In Progress"</formula>
    </cfRule>
  </conditionalFormatting>
  <conditionalFormatting sqref="AE3:AE46">
    <cfRule type="expression" dxfId="6" priority="21">
      <formula>AE3="Blocked"</formula>
    </cfRule>
  </conditionalFormatting>
  <conditionalFormatting sqref="AE3:AE46">
    <cfRule type="expression" dxfId="7" priority="22">
      <formula>AE3="Deferred"</formula>
    </cfRule>
  </conditionalFormatting>
  <conditionalFormatting sqref="AE3:AE46">
    <cfRule type="expression" dxfId="8" priority="23">
      <formula>AE3="N/A"</formula>
    </cfRule>
  </conditionalFormatting>
  <conditionalFormatting sqref="AE3:AE46">
    <cfRule type="expression" dxfId="9" priority="24">
      <formula>AE3="Not Started"</formula>
    </cfRule>
  </conditionalFormatting>
  <conditionalFormatting sqref="AH3:AH46">
    <cfRule type="expression" dxfId="4" priority="25">
      <formula>AH3="Done"</formula>
    </cfRule>
  </conditionalFormatting>
  <conditionalFormatting sqref="AH3:AH46">
    <cfRule type="expression" dxfId="5" priority="26">
      <formula>AH3="In Progress"</formula>
    </cfRule>
  </conditionalFormatting>
  <conditionalFormatting sqref="AH3:AH46">
    <cfRule type="expression" dxfId="6" priority="27">
      <formula>AH3="Blocked"</formula>
    </cfRule>
  </conditionalFormatting>
  <conditionalFormatting sqref="AH3:AH46">
    <cfRule type="expression" dxfId="7" priority="28">
      <formula>AH3="Deferred"</formula>
    </cfRule>
  </conditionalFormatting>
  <conditionalFormatting sqref="AH3:AH46">
    <cfRule type="expression" dxfId="8" priority="29">
      <formula>AH3="N/A"</formula>
    </cfRule>
  </conditionalFormatting>
  <conditionalFormatting sqref="AH3:AH46">
    <cfRule type="expression" dxfId="9" priority="30">
      <formula>AH3="Not Started"</formula>
    </cfRule>
  </conditionalFormatting>
  <conditionalFormatting sqref="AK3:AK46">
    <cfRule type="expression" dxfId="4" priority="31">
      <formula>AK3="Done"</formula>
    </cfRule>
  </conditionalFormatting>
  <conditionalFormatting sqref="AK3:AK46">
    <cfRule type="expression" dxfId="5" priority="32">
      <formula>AK3="In Progress"</formula>
    </cfRule>
  </conditionalFormatting>
  <conditionalFormatting sqref="AK3:AK46">
    <cfRule type="expression" dxfId="6" priority="33">
      <formula>AK3="Blocked"</formula>
    </cfRule>
  </conditionalFormatting>
  <conditionalFormatting sqref="AK3:AK46">
    <cfRule type="expression" dxfId="7" priority="34">
      <formula>AK3="Deferred"</formula>
    </cfRule>
  </conditionalFormatting>
  <conditionalFormatting sqref="AK3:AK46">
    <cfRule type="expression" dxfId="8" priority="35">
      <formula>AK3="N/A"</formula>
    </cfRule>
  </conditionalFormatting>
  <conditionalFormatting sqref="AK3:AK46">
    <cfRule type="expression" dxfId="9" priority="36">
      <formula>AK3="Not Started"</formula>
    </cfRule>
  </conditionalFormatting>
  <conditionalFormatting sqref="AN3:AN46">
    <cfRule type="expression" dxfId="4" priority="37">
      <formula>AN3="Done"</formula>
    </cfRule>
  </conditionalFormatting>
  <conditionalFormatting sqref="AN3:AN46">
    <cfRule type="expression" dxfId="5" priority="38">
      <formula>AN3="In Progress"</formula>
    </cfRule>
  </conditionalFormatting>
  <conditionalFormatting sqref="AN3:AN46">
    <cfRule type="expression" dxfId="6" priority="39">
      <formula>AN3="Blocked"</formula>
    </cfRule>
  </conditionalFormatting>
  <conditionalFormatting sqref="AN3:AN46">
    <cfRule type="expression" dxfId="7" priority="40">
      <formula>AN3="Deferred"</formula>
    </cfRule>
  </conditionalFormatting>
  <conditionalFormatting sqref="AN3:AN46">
    <cfRule type="expression" dxfId="8" priority="41">
      <formula>AN3="N/A"</formula>
    </cfRule>
  </conditionalFormatting>
  <conditionalFormatting sqref="AN3:AN46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46 W3:W46 Z3:Z46 AC3:AC46 AF3:AF46 AI3:AI46 AL3:AL46">
      <formula1>'00_Employees'!$B$3:$B$100</formula1>
    </dataValidation>
    <dataValidation type="list" allowBlank="1" sqref="V3:V46 Y3:Y46 AB3:AB46 AE3:AE46 AH3:AH46 AK3:AK46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394.0</v>
      </c>
      <c r="C3" s="39" t="s">
        <v>108</v>
      </c>
      <c r="D3" s="40" t="s">
        <v>109</v>
      </c>
      <c r="E3" s="28" t="s">
        <v>48</v>
      </c>
      <c r="F3" s="72" t="s">
        <v>894</v>
      </c>
      <c r="G3" s="40" t="s">
        <v>895</v>
      </c>
      <c r="H3" s="39" t="s">
        <v>896</v>
      </c>
      <c r="I3" s="39" t="s">
        <v>897</v>
      </c>
      <c r="J3" s="40" t="s">
        <v>898</v>
      </c>
      <c r="K3" s="39" t="s">
        <v>2441</v>
      </c>
      <c r="L3" s="40" t="s">
        <v>2442</v>
      </c>
      <c r="M3" s="47" t="s">
        <v>200</v>
      </c>
      <c r="N3" s="39" t="s">
        <v>901</v>
      </c>
      <c r="O3" s="39" t="s">
        <v>902</v>
      </c>
      <c r="P3" s="40" t="s">
        <v>903</v>
      </c>
      <c r="Q3" s="40" t="s">
        <v>904</v>
      </c>
      <c r="R3" s="39" t="s">
        <v>905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29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29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395.0</v>
      </c>
      <c r="C4" s="50" t="s">
        <v>108</v>
      </c>
      <c r="D4" s="51" t="s">
        <v>109</v>
      </c>
      <c r="E4" s="28" t="s">
        <v>48</v>
      </c>
      <c r="F4" s="72" t="s">
        <v>894</v>
      </c>
      <c r="G4" s="51" t="s">
        <v>895</v>
      </c>
      <c r="H4" s="50" t="s">
        <v>896</v>
      </c>
      <c r="I4" s="50" t="s">
        <v>897</v>
      </c>
      <c r="J4" s="51" t="s">
        <v>898</v>
      </c>
      <c r="K4" s="50" t="s">
        <v>2445</v>
      </c>
      <c r="L4" s="51" t="s">
        <v>2446</v>
      </c>
      <c r="M4" s="47" t="s">
        <v>200</v>
      </c>
      <c r="N4" s="50" t="s">
        <v>901</v>
      </c>
      <c r="O4" s="50" t="s">
        <v>902</v>
      </c>
      <c r="P4" s="51" t="s">
        <v>903</v>
      </c>
      <c r="Q4" s="51" t="s">
        <v>904</v>
      </c>
      <c r="R4" s="50" t="s">
        <v>905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396.0</v>
      </c>
      <c r="C5" s="39" t="s">
        <v>108</v>
      </c>
      <c r="D5" s="40" t="s">
        <v>109</v>
      </c>
      <c r="E5" s="29" t="s">
        <v>41</v>
      </c>
      <c r="F5" s="72" t="s">
        <v>894</v>
      </c>
      <c r="G5" s="40" t="s">
        <v>895</v>
      </c>
      <c r="H5" s="39" t="s">
        <v>896</v>
      </c>
      <c r="I5" s="39" t="s">
        <v>897</v>
      </c>
      <c r="J5" s="40" t="s">
        <v>898</v>
      </c>
      <c r="K5" s="39" t="s">
        <v>899</v>
      </c>
      <c r="L5" s="40" t="s">
        <v>900</v>
      </c>
      <c r="M5" s="47" t="s">
        <v>200</v>
      </c>
      <c r="N5" s="39" t="s">
        <v>901</v>
      </c>
      <c r="O5" s="39" t="s">
        <v>902</v>
      </c>
      <c r="P5" s="40" t="s">
        <v>903</v>
      </c>
      <c r="Q5" s="40" t="s">
        <v>904</v>
      </c>
      <c r="R5" s="39" t="s">
        <v>905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397.0</v>
      </c>
      <c r="C6" s="50" t="s">
        <v>108</v>
      </c>
      <c r="D6" s="51" t="s">
        <v>109</v>
      </c>
      <c r="E6" s="31" t="s">
        <v>69</v>
      </c>
      <c r="F6" s="72" t="s">
        <v>894</v>
      </c>
      <c r="G6" s="51" t="s">
        <v>895</v>
      </c>
      <c r="H6" s="50" t="s">
        <v>896</v>
      </c>
      <c r="I6" s="50" t="s">
        <v>897</v>
      </c>
      <c r="J6" s="51" t="s">
        <v>898</v>
      </c>
      <c r="K6" s="50" t="s">
        <v>3438</v>
      </c>
      <c r="L6" s="51" t="s">
        <v>3439</v>
      </c>
      <c r="M6" s="48" t="s">
        <v>434</v>
      </c>
      <c r="N6" s="50" t="s">
        <v>901</v>
      </c>
      <c r="O6" s="50" t="s">
        <v>902</v>
      </c>
      <c r="P6" s="51" t="s">
        <v>903</v>
      </c>
      <c r="Q6" s="51" t="s">
        <v>904</v>
      </c>
      <c r="R6" s="50" t="s">
        <v>905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398.0</v>
      </c>
      <c r="C7" s="39" t="s">
        <v>108</v>
      </c>
      <c r="D7" s="40" t="s">
        <v>109</v>
      </c>
      <c r="E7" s="28" t="s">
        <v>48</v>
      </c>
      <c r="F7" s="72" t="s">
        <v>894</v>
      </c>
      <c r="G7" s="40" t="s">
        <v>895</v>
      </c>
      <c r="H7" s="39" t="s">
        <v>913</v>
      </c>
      <c r="I7" s="39" t="s">
        <v>914</v>
      </c>
      <c r="J7" s="40" t="s">
        <v>915</v>
      </c>
      <c r="K7" s="39" t="s">
        <v>2450</v>
      </c>
      <c r="L7" s="40" t="s">
        <v>2451</v>
      </c>
      <c r="M7" s="47" t="s">
        <v>200</v>
      </c>
      <c r="N7" s="39" t="s">
        <v>901</v>
      </c>
      <c r="O7" s="39" t="s">
        <v>902</v>
      </c>
      <c r="P7" s="40" t="s">
        <v>918</v>
      </c>
      <c r="Q7" s="40" t="s">
        <v>919</v>
      </c>
      <c r="R7" s="39" t="s">
        <v>273</v>
      </c>
      <c r="S7" s="39" t="s">
        <v>53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399.0</v>
      </c>
      <c r="C8" s="50" t="s">
        <v>108</v>
      </c>
      <c r="D8" s="51" t="s">
        <v>109</v>
      </c>
      <c r="E8" s="28" t="s">
        <v>48</v>
      </c>
      <c r="F8" s="72" t="s">
        <v>894</v>
      </c>
      <c r="G8" s="51" t="s">
        <v>895</v>
      </c>
      <c r="H8" s="50" t="s">
        <v>913</v>
      </c>
      <c r="I8" s="50" t="s">
        <v>914</v>
      </c>
      <c r="J8" s="51" t="s">
        <v>915</v>
      </c>
      <c r="K8" s="50" t="s">
        <v>2452</v>
      </c>
      <c r="L8" s="51" t="s">
        <v>2453</v>
      </c>
      <c r="M8" s="47" t="s">
        <v>200</v>
      </c>
      <c r="N8" s="50" t="s">
        <v>901</v>
      </c>
      <c r="O8" s="50" t="s">
        <v>902</v>
      </c>
      <c r="P8" s="51" t="s">
        <v>918</v>
      </c>
      <c r="Q8" s="51" t="s">
        <v>919</v>
      </c>
      <c r="R8" s="50" t="s">
        <v>273</v>
      </c>
      <c r="S8" s="50" t="s">
        <v>56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8" t="s">
        <v>33</v>
      </c>
      <c r="AB8" s="97" t="s">
        <v>44</v>
      </c>
      <c r="AC8" s="97" t="s">
        <v>15</v>
      </c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400.0</v>
      </c>
      <c r="C9" s="39" t="s">
        <v>108</v>
      </c>
      <c r="D9" s="40" t="s">
        <v>109</v>
      </c>
      <c r="E9" s="29" t="s">
        <v>41</v>
      </c>
      <c r="F9" s="72" t="s">
        <v>894</v>
      </c>
      <c r="G9" s="40" t="s">
        <v>895</v>
      </c>
      <c r="H9" s="39" t="s">
        <v>913</v>
      </c>
      <c r="I9" s="39" t="s">
        <v>914</v>
      </c>
      <c r="J9" s="40" t="s">
        <v>915</v>
      </c>
      <c r="K9" s="39" t="s">
        <v>916</v>
      </c>
      <c r="L9" s="40" t="s">
        <v>917</v>
      </c>
      <c r="M9" s="47" t="s">
        <v>200</v>
      </c>
      <c r="N9" s="39" t="s">
        <v>901</v>
      </c>
      <c r="O9" s="39" t="s">
        <v>902</v>
      </c>
      <c r="P9" s="40" t="s">
        <v>918</v>
      </c>
      <c r="Q9" s="40" t="s">
        <v>919</v>
      </c>
      <c r="R9" s="39" t="s">
        <v>273</v>
      </c>
      <c r="S9" s="39" t="s">
        <v>206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401.0</v>
      </c>
      <c r="C10" s="50" t="s">
        <v>108</v>
      </c>
      <c r="D10" s="51" t="s">
        <v>109</v>
      </c>
      <c r="E10" s="28" t="s">
        <v>48</v>
      </c>
      <c r="F10" s="72" t="s">
        <v>894</v>
      </c>
      <c r="G10" s="51" t="s">
        <v>895</v>
      </c>
      <c r="H10" s="50" t="s">
        <v>913</v>
      </c>
      <c r="I10" s="50" t="s">
        <v>914</v>
      </c>
      <c r="J10" s="51" t="s">
        <v>915</v>
      </c>
      <c r="K10" s="50" t="s">
        <v>2463</v>
      </c>
      <c r="L10" s="51" t="s">
        <v>2464</v>
      </c>
      <c r="M10" s="78" t="s">
        <v>2019</v>
      </c>
      <c r="N10" s="50" t="s">
        <v>901</v>
      </c>
      <c r="O10" s="50" t="s">
        <v>902</v>
      </c>
      <c r="P10" s="51" t="s">
        <v>918</v>
      </c>
      <c r="Q10" s="51" t="s">
        <v>919</v>
      </c>
      <c r="R10" s="50" t="s">
        <v>273</v>
      </c>
      <c r="S10" s="50" t="s">
        <v>66</v>
      </c>
      <c r="T10" s="97" t="s">
        <v>15</v>
      </c>
      <c r="U10" s="44" t="s">
        <v>36</v>
      </c>
      <c r="V10" s="97" t="s">
        <v>67</v>
      </c>
      <c r="W10" s="97"/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8" t="s">
        <v>33</v>
      </c>
      <c r="AK10" s="97" t="s">
        <v>44</v>
      </c>
      <c r="AL10" s="97" t="s">
        <v>15</v>
      </c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402.0</v>
      </c>
      <c r="C11" s="39" t="s">
        <v>108</v>
      </c>
      <c r="D11" s="40" t="s">
        <v>109</v>
      </c>
      <c r="E11" s="31" t="s">
        <v>69</v>
      </c>
      <c r="F11" s="72" t="s">
        <v>894</v>
      </c>
      <c r="G11" s="40" t="s">
        <v>895</v>
      </c>
      <c r="H11" s="39" t="s">
        <v>913</v>
      </c>
      <c r="I11" s="39" t="s">
        <v>914</v>
      </c>
      <c r="J11" s="40" t="s">
        <v>915</v>
      </c>
      <c r="K11" s="39" t="s">
        <v>3473</v>
      </c>
      <c r="L11" s="40" t="s">
        <v>3474</v>
      </c>
      <c r="M11" s="48" t="s">
        <v>434</v>
      </c>
      <c r="N11" s="39" t="s">
        <v>901</v>
      </c>
      <c r="O11" s="39" t="s">
        <v>902</v>
      </c>
      <c r="P11" s="40" t="s">
        <v>918</v>
      </c>
      <c r="Q11" s="40" t="s">
        <v>919</v>
      </c>
      <c r="R11" s="39" t="s">
        <v>273</v>
      </c>
      <c r="S11" s="39" t="s">
        <v>69</v>
      </c>
      <c r="T11" s="97" t="s">
        <v>15</v>
      </c>
      <c r="U11" s="48" t="s">
        <v>33</v>
      </c>
      <c r="V11" s="97" t="s">
        <v>44</v>
      </c>
      <c r="W11" s="97" t="s">
        <v>15</v>
      </c>
      <c r="X11" s="48" t="s">
        <v>33</v>
      </c>
      <c r="Y11" s="97" t="s">
        <v>44</v>
      </c>
      <c r="Z11" s="97" t="s">
        <v>15</v>
      </c>
      <c r="AA11" s="44" t="s">
        <v>36</v>
      </c>
      <c r="AB11" s="97" t="s">
        <v>67</v>
      </c>
      <c r="AC11" s="97"/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403.0</v>
      </c>
      <c r="C12" s="50" t="s">
        <v>108</v>
      </c>
      <c r="D12" s="51" t="s">
        <v>109</v>
      </c>
      <c r="E12" s="28" t="s">
        <v>48</v>
      </c>
      <c r="F12" s="72" t="s">
        <v>894</v>
      </c>
      <c r="G12" s="51" t="s">
        <v>895</v>
      </c>
      <c r="H12" s="50" t="s">
        <v>924</v>
      </c>
      <c r="I12" s="50" t="s">
        <v>925</v>
      </c>
      <c r="J12" s="51" t="s">
        <v>926</v>
      </c>
      <c r="K12" s="50" t="s">
        <v>2467</v>
      </c>
      <c r="L12" s="51" t="s">
        <v>2468</v>
      </c>
      <c r="M12" s="47" t="s">
        <v>200</v>
      </c>
      <c r="N12" s="50" t="s">
        <v>901</v>
      </c>
      <c r="O12" s="50" t="s">
        <v>929</v>
      </c>
      <c r="P12" s="51" t="s">
        <v>930</v>
      </c>
      <c r="Q12" s="51" t="s">
        <v>931</v>
      </c>
      <c r="R12" s="50" t="s">
        <v>932</v>
      </c>
      <c r="S12" s="50" t="s">
        <v>56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404.0</v>
      </c>
      <c r="C13" s="39" t="s">
        <v>108</v>
      </c>
      <c r="D13" s="40" t="s">
        <v>109</v>
      </c>
      <c r="E13" s="29" t="s">
        <v>41</v>
      </c>
      <c r="F13" s="72" t="s">
        <v>894</v>
      </c>
      <c r="G13" s="40" t="s">
        <v>895</v>
      </c>
      <c r="H13" s="39" t="s">
        <v>924</v>
      </c>
      <c r="I13" s="39" t="s">
        <v>925</v>
      </c>
      <c r="J13" s="40" t="s">
        <v>926</v>
      </c>
      <c r="K13" s="39" t="s">
        <v>927</v>
      </c>
      <c r="L13" s="40" t="s">
        <v>928</v>
      </c>
      <c r="M13" s="47" t="s">
        <v>200</v>
      </c>
      <c r="N13" s="39" t="s">
        <v>901</v>
      </c>
      <c r="O13" s="39" t="s">
        <v>929</v>
      </c>
      <c r="P13" s="40" t="s">
        <v>930</v>
      </c>
      <c r="Q13" s="40" t="s">
        <v>931</v>
      </c>
      <c r="R13" s="39" t="s">
        <v>932</v>
      </c>
      <c r="S13" s="39" t="s">
        <v>206</v>
      </c>
      <c r="T13" s="97" t="s">
        <v>15</v>
      </c>
      <c r="U13" s="48" t="s">
        <v>33</v>
      </c>
      <c r="V13" s="97" t="s">
        <v>44</v>
      </c>
      <c r="W13" s="97" t="s">
        <v>15</v>
      </c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4" t="s">
        <v>36</v>
      </c>
      <c r="AE13" s="97" t="s">
        <v>67</v>
      </c>
      <c r="AF13" s="97"/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1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405.0</v>
      </c>
      <c r="C14" s="50" t="s">
        <v>108</v>
      </c>
      <c r="D14" s="51" t="s">
        <v>109</v>
      </c>
      <c r="E14" s="31" t="s">
        <v>69</v>
      </c>
      <c r="F14" s="72" t="s">
        <v>894</v>
      </c>
      <c r="G14" s="51" t="s">
        <v>895</v>
      </c>
      <c r="H14" s="50" t="s">
        <v>924</v>
      </c>
      <c r="I14" s="50" t="s">
        <v>925</v>
      </c>
      <c r="J14" s="51" t="s">
        <v>926</v>
      </c>
      <c r="K14" s="50" t="s">
        <v>3492</v>
      </c>
      <c r="L14" s="51" t="s">
        <v>3493</v>
      </c>
      <c r="M14" s="48" t="s">
        <v>434</v>
      </c>
      <c r="N14" s="50" t="s">
        <v>901</v>
      </c>
      <c r="O14" s="50" t="s">
        <v>929</v>
      </c>
      <c r="P14" s="51" t="s">
        <v>930</v>
      </c>
      <c r="Q14" s="51" t="s">
        <v>931</v>
      </c>
      <c r="R14" s="50" t="s">
        <v>932</v>
      </c>
      <c r="S14" s="50" t="s">
        <v>69</v>
      </c>
      <c r="T14" s="97" t="s">
        <v>15</v>
      </c>
      <c r="U14" s="48" t="s">
        <v>33</v>
      </c>
      <c r="V14" s="97" t="s">
        <v>44</v>
      </c>
      <c r="W14" s="97" t="s">
        <v>15</v>
      </c>
      <c r="X14" s="44" t="s">
        <v>36</v>
      </c>
      <c r="Y14" s="97" t="s">
        <v>67</v>
      </c>
      <c r="Z14" s="97"/>
      <c r="AA14" s="44" t="s">
        <v>36</v>
      </c>
      <c r="AB14" s="97" t="s">
        <v>67</v>
      </c>
      <c r="AC14" s="97"/>
      <c r="AD14" s="44" t="s">
        <v>36</v>
      </c>
      <c r="AE14" s="97" t="s">
        <v>67</v>
      </c>
      <c r="AF14" s="97"/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1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406.0</v>
      </c>
      <c r="C15" s="39" t="s">
        <v>108</v>
      </c>
      <c r="D15" s="40" t="s">
        <v>109</v>
      </c>
      <c r="E15" s="28" t="s">
        <v>48</v>
      </c>
      <c r="F15" s="72" t="s">
        <v>894</v>
      </c>
      <c r="G15" s="40" t="s">
        <v>895</v>
      </c>
      <c r="H15" s="39" t="s">
        <v>2470</v>
      </c>
      <c r="I15" s="39" t="s">
        <v>2471</v>
      </c>
      <c r="J15" s="40" t="s">
        <v>2472</v>
      </c>
      <c r="K15" s="39" t="s">
        <v>2473</v>
      </c>
      <c r="L15" s="40" t="s">
        <v>2474</v>
      </c>
      <c r="M15" s="47" t="s">
        <v>200</v>
      </c>
      <c r="N15" s="39" t="s">
        <v>901</v>
      </c>
      <c r="O15" s="39" t="s">
        <v>2475</v>
      </c>
      <c r="P15" s="40" t="s">
        <v>2476</v>
      </c>
      <c r="Q15" s="40" t="s">
        <v>2477</v>
      </c>
      <c r="R15" s="39" t="s">
        <v>2478</v>
      </c>
      <c r="S15" s="39" t="s">
        <v>56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407.0</v>
      </c>
      <c r="C16" s="50" t="s">
        <v>108</v>
      </c>
      <c r="D16" s="51" t="s">
        <v>109</v>
      </c>
      <c r="E16" s="28" t="s">
        <v>48</v>
      </c>
      <c r="F16" s="72" t="s">
        <v>894</v>
      </c>
      <c r="G16" s="51" t="s">
        <v>895</v>
      </c>
      <c r="H16" s="50" t="s">
        <v>2470</v>
      </c>
      <c r="I16" s="50" t="s">
        <v>2471</v>
      </c>
      <c r="J16" s="51" t="s">
        <v>2472</v>
      </c>
      <c r="K16" s="50" t="s">
        <v>2485</v>
      </c>
      <c r="L16" s="51" t="s">
        <v>2486</v>
      </c>
      <c r="M16" s="47" t="s">
        <v>200</v>
      </c>
      <c r="N16" s="50" t="s">
        <v>901</v>
      </c>
      <c r="O16" s="50" t="s">
        <v>2475</v>
      </c>
      <c r="P16" s="51" t="s">
        <v>2476</v>
      </c>
      <c r="Q16" s="51" t="s">
        <v>2477</v>
      </c>
      <c r="R16" s="50" t="s">
        <v>2478</v>
      </c>
      <c r="S16" s="50" t="s">
        <v>56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2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408.0</v>
      </c>
      <c r="C17" s="39" t="s">
        <v>108</v>
      </c>
      <c r="D17" s="40" t="s">
        <v>109</v>
      </c>
      <c r="E17" s="31" t="s">
        <v>69</v>
      </c>
      <c r="F17" s="72" t="s">
        <v>894</v>
      </c>
      <c r="G17" s="40" t="s">
        <v>895</v>
      </c>
      <c r="H17" s="39" t="s">
        <v>2470</v>
      </c>
      <c r="I17" s="39" t="s">
        <v>2471</v>
      </c>
      <c r="J17" s="40" t="s">
        <v>2472</v>
      </c>
      <c r="K17" s="39" t="s">
        <v>3515</v>
      </c>
      <c r="L17" s="40" t="s">
        <v>3516</v>
      </c>
      <c r="M17" s="48" t="s">
        <v>434</v>
      </c>
      <c r="N17" s="39" t="s">
        <v>901</v>
      </c>
      <c r="O17" s="39" t="s">
        <v>2475</v>
      </c>
      <c r="P17" s="40" t="s">
        <v>2476</v>
      </c>
      <c r="Q17" s="40" t="s">
        <v>2477</v>
      </c>
      <c r="R17" s="39" t="s">
        <v>2478</v>
      </c>
      <c r="S17" s="39" t="s">
        <v>69</v>
      </c>
      <c r="T17" s="97" t="s">
        <v>15</v>
      </c>
      <c r="U17" s="44" t="s">
        <v>36</v>
      </c>
      <c r="V17" s="97" t="s">
        <v>67</v>
      </c>
      <c r="W17" s="97"/>
      <c r="X17" s="48" t="s">
        <v>33</v>
      </c>
      <c r="Y17" s="97" t="s">
        <v>44</v>
      </c>
      <c r="Z17" s="97" t="s">
        <v>15</v>
      </c>
      <c r="AA17" s="44" t="s">
        <v>36</v>
      </c>
      <c r="AB17" s="97" t="s">
        <v>67</v>
      </c>
      <c r="AC17" s="97"/>
      <c r="AD17" s="44" t="s">
        <v>36</v>
      </c>
      <c r="AE17" s="97" t="s">
        <v>67</v>
      </c>
      <c r="AF17" s="97"/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1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409.0</v>
      </c>
      <c r="C18" s="50" t="s">
        <v>108</v>
      </c>
      <c r="D18" s="51" t="s">
        <v>109</v>
      </c>
      <c r="E18" s="28" t="s">
        <v>48</v>
      </c>
      <c r="F18" s="72" t="s">
        <v>894</v>
      </c>
      <c r="G18" s="51" t="s">
        <v>895</v>
      </c>
      <c r="H18" s="50" t="s">
        <v>941</v>
      </c>
      <c r="I18" s="50" t="s">
        <v>942</v>
      </c>
      <c r="J18" s="51" t="s">
        <v>943</v>
      </c>
      <c r="K18" s="50" t="s">
        <v>2489</v>
      </c>
      <c r="L18" s="51" t="s">
        <v>2490</v>
      </c>
      <c r="M18" s="47" t="s">
        <v>200</v>
      </c>
      <c r="N18" s="50" t="s">
        <v>901</v>
      </c>
      <c r="O18" s="50" t="s">
        <v>946</v>
      </c>
      <c r="P18" s="51" t="s">
        <v>947</v>
      </c>
      <c r="Q18" s="51" t="s">
        <v>948</v>
      </c>
      <c r="R18" s="50" t="s">
        <v>949</v>
      </c>
      <c r="S18" s="50" t="s">
        <v>53</v>
      </c>
      <c r="T18" s="97" t="s">
        <v>15</v>
      </c>
      <c r="U18" s="44" t="s">
        <v>36</v>
      </c>
      <c r="V18" s="97" t="s">
        <v>67</v>
      </c>
      <c r="W18" s="97"/>
      <c r="X18" s="48" t="s">
        <v>33</v>
      </c>
      <c r="Y18" s="97" t="s">
        <v>44</v>
      </c>
      <c r="Z18" s="97" t="s">
        <v>15</v>
      </c>
      <c r="AA18" s="48" t="s">
        <v>33</v>
      </c>
      <c r="AB18" s="97" t="s">
        <v>44</v>
      </c>
      <c r="AC18" s="97" t="s">
        <v>15</v>
      </c>
      <c r="AD18" s="44" t="s">
        <v>36</v>
      </c>
      <c r="AE18" s="97" t="s">
        <v>67</v>
      </c>
      <c r="AF18" s="97"/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2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410.0</v>
      </c>
      <c r="C19" s="39" t="s">
        <v>108</v>
      </c>
      <c r="D19" s="40" t="s">
        <v>109</v>
      </c>
      <c r="E19" s="28" t="s">
        <v>48</v>
      </c>
      <c r="F19" s="72" t="s">
        <v>894</v>
      </c>
      <c r="G19" s="40" t="s">
        <v>895</v>
      </c>
      <c r="H19" s="39" t="s">
        <v>941</v>
      </c>
      <c r="I19" s="39" t="s">
        <v>942</v>
      </c>
      <c r="J19" s="40" t="s">
        <v>943</v>
      </c>
      <c r="K19" s="39" t="s">
        <v>2491</v>
      </c>
      <c r="L19" s="40" t="s">
        <v>2492</v>
      </c>
      <c r="M19" s="47" t="s">
        <v>200</v>
      </c>
      <c r="N19" s="39" t="s">
        <v>901</v>
      </c>
      <c r="O19" s="39" t="s">
        <v>946</v>
      </c>
      <c r="P19" s="40" t="s">
        <v>947</v>
      </c>
      <c r="Q19" s="40" t="s">
        <v>948</v>
      </c>
      <c r="R19" s="39" t="s">
        <v>949</v>
      </c>
      <c r="S19" s="39" t="s">
        <v>56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8" t="s">
        <v>33</v>
      </c>
      <c r="AB19" s="97" t="s">
        <v>44</v>
      </c>
      <c r="AC19" s="97" t="s">
        <v>15</v>
      </c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3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411.0</v>
      </c>
      <c r="C20" s="50" t="s">
        <v>108</v>
      </c>
      <c r="D20" s="51" t="s">
        <v>109</v>
      </c>
      <c r="E20" s="29" t="s">
        <v>41</v>
      </c>
      <c r="F20" s="72" t="s">
        <v>894</v>
      </c>
      <c r="G20" s="51" t="s">
        <v>895</v>
      </c>
      <c r="H20" s="50" t="s">
        <v>941</v>
      </c>
      <c r="I20" s="50" t="s">
        <v>942</v>
      </c>
      <c r="J20" s="51" t="s">
        <v>943</v>
      </c>
      <c r="K20" s="50" t="s">
        <v>944</v>
      </c>
      <c r="L20" s="51" t="s">
        <v>945</v>
      </c>
      <c r="M20" s="47" t="s">
        <v>200</v>
      </c>
      <c r="N20" s="50" t="s">
        <v>901</v>
      </c>
      <c r="O20" s="50" t="s">
        <v>946</v>
      </c>
      <c r="P20" s="51" t="s">
        <v>947</v>
      </c>
      <c r="Q20" s="51" t="s">
        <v>948</v>
      </c>
      <c r="R20" s="50" t="s">
        <v>949</v>
      </c>
      <c r="S20" s="50" t="s">
        <v>206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2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412.0</v>
      </c>
      <c r="C21" s="39" t="s">
        <v>108</v>
      </c>
      <c r="D21" s="40" t="s">
        <v>109</v>
      </c>
      <c r="E21" s="31" t="s">
        <v>69</v>
      </c>
      <c r="F21" s="72" t="s">
        <v>894</v>
      </c>
      <c r="G21" s="40" t="s">
        <v>895</v>
      </c>
      <c r="H21" s="39" t="s">
        <v>941</v>
      </c>
      <c r="I21" s="39" t="s">
        <v>942</v>
      </c>
      <c r="J21" s="40" t="s">
        <v>943</v>
      </c>
      <c r="K21" s="39" t="s">
        <v>3544</v>
      </c>
      <c r="L21" s="40" t="s">
        <v>3545</v>
      </c>
      <c r="M21" s="48" t="s">
        <v>434</v>
      </c>
      <c r="N21" s="39" t="s">
        <v>901</v>
      </c>
      <c r="O21" s="39" t="s">
        <v>946</v>
      </c>
      <c r="P21" s="40" t="s">
        <v>947</v>
      </c>
      <c r="Q21" s="40" t="s">
        <v>948</v>
      </c>
      <c r="R21" s="39" t="s">
        <v>949</v>
      </c>
      <c r="S21" s="39" t="s">
        <v>69</v>
      </c>
      <c r="T21" s="97" t="s">
        <v>15</v>
      </c>
      <c r="U21" s="48" t="s">
        <v>33</v>
      </c>
      <c r="V21" s="97" t="s">
        <v>44</v>
      </c>
      <c r="W21" s="97" t="s">
        <v>15</v>
      </c>
      <c r="X21" s="48" t="s">
        <v>33</v>
      </c>
      <c r="Y21" s="97" t="s">
        <v>44</v>
      </c>
      <c r="Z21" s="97" t="s">
        <v>15</v>
      </c>
      <c r="AA21" s="44" t="s">
        <v>36</v>
      </c>
      <c r="AB21" s="97" t="s">
        <v>67</v>
      </c>
      <c r="AC21" s="97"/>
      <c r="AD21" s="48" t="s">
        <v>33</v>
      </c>
      <c r="AE21" s="97" t="s">
        <v>44</v>
      </c>
      <c r="AF21" s="97" t="s">
        <v>15</v>
      </c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3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413.0</v>
      </c>
      <c r="C22" s="50" t="s">
        <v>108</v>
      </c>
      <c r="D22" s="51" t="s">
        <v>109</v>
      </c>
      <c r="E22" s="28" t="s">
        <v>48</v>
      </c>
      <c r="F22" s="72" t="s">
        <v>894</v>
      </c>
      <c r="G22" s="51" t="s">
        <v>895</v>
      </c>
      <c r="H22" s="50" t="s">
        <v>952</v>
      </c>
      <c r="I22" s="50" t="s">
        <v>953</v>
      </c>
      <c r="J22" s="51" t="s">
        <v>954</v>
      </c>
      <c r="K22" s="50" t="s">
        <v>2494</v>
      </c>
      <c r="L22" s="51" t="s">
        <v>2495</v>
      </c>
      <c r="M22" s="47" t="s">
        <v>200</v>
      </c>
      <c r="N22" s="50" t="s">
        <v>901</v>
      </c>
      <c r="O22" s="50" t="s">
        <v>946</v>
      </c>
      <c r="P22" s="51" t="s">
        <v>957</v>
      </c>
      <c r="Q22" s="51" t="s">
        <v>958</v>
      </c>
      <c r="R22" s="50" t="s">
        <v>960</v>
      </c>
      <c r="S22" s="50" t="s">
        <v>53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8" t="s">
        <v>33</v>
      </c>
      <c r="AB22" s="97" t="s">
        <v>44</v>
      </c>
      <c r="AC22" s="97" t="s">
        <v>15</v>
      </c>
      <c r="AD22" s="44" t="s">
        <v>36</v>
      </c>
      <c r="AE22" s="97" t="s">
        <v>67</v>
      </c>
      <c r="AF22" s="97"/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2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414.0</v>
      </c>
      <c r="C23" s="39" t="s">
        <v>108</v>
      </c>
      <c r="D23" s="40" t="s">
        <v>109</v>
      </c>
      <c r="E23" s="28" t="s">
        <v>48</v>
      </c>
      <c r="F23" s="72" t="s">
        <v>894</v>
      </c>
      <c r="G23" s="40" t="s">
        <v>895</v>
      </c>
      <c r="H23" s="39" t="s">
        <v>952</v>
      </c>
      <c r="I23" s="39" t="s">
        <v>953</v>
      </c>
      <c r="J23" s="40" t="s">
        <v>954</v>
      </c>
      <c r="K23" s="39" t="s">
        <v>2503</v>
      </c>
      <c r="L23" s="40" t="s">
        <v>2504</v>
      </c>
      <c r="M23" s="47" t="s">
        <v>200</v>
      </c>
      <c r="N23" s="39" t="s">
        <v>901</v>
      </c>
      <c r="O23" s="39" t="s">
        <v>946</v>
      </c>
      <c r="P23" s="40" t="s">
        <v>957</v>
      </c>
      <c r="Q23" s="40" t="s">
        <v>958</v>
      </c>
      <c r="R23" s="39" t="s">
        <v>960</v>
      </c>
      <c r="S23" s="39" t="s">
        <v>56</v>
      </c>
      <c r="T23" s="97" t="s">
        <v>15</v>
      </c>
      <c r="U23" s="44" t="s">
        <v>36</v>
      </c>
      <c r="V23" s="97" t="s">
        <v>67</v>
      </c>
      <c r="W23" s="97"/>
      <c r="X23" s="48" t="s">
        <v>33</v>
      </c>
      <c r="Y23" s="97" t="s">
        <v>44</v>
      </c>
      <c r="Z23" s="97" t="s">
        <v>15</v>
      </c>
      <c r="AA23" s="48" t="s">
        <v>33</v>
      </c>
      <c r="AB23" s="97" t="s">
        <v>44</v>
      </c>
      <c r="AC23" s="97" t="s">
        <v>15</v>
      </c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3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415.0</v>
      </c>
      <c r="C24" s="50" t="s">
        <v>108</v>
      </c>
      <c r="D24" s="51" t="s">
        <v>109</v>
      </c>
      <c r="E24" s="29" t="s">
        <v>41</v>
      </c>
      <c r="F24" s="72" t="s">
        <v>894</v>
      </c>
      <c r="G24" s="51" t="s">
        <v>895</v>
      </c>
      <c r="H24" s="50" t="s">
        <v>952</v>
      </c>
      <c r="I24" s="50" t="s">
        <v>953</v>
      </c>
      <c r="J24" s="51" t="s">
        <v>954</v>
      </c>
      <c r="K24" s="50" t="s">
        <v>955</v>
      </c>
      <c r="L24" s="51" t="s">
        <v>956</v>
      </c>
      <c r="M24" s="47" t="s">
        <v>200</v>
      </c>
      <c r="N24" s="50" t="s">
        <v>901</v>
      </c>
      <c r="O24" s="50" t="s">
        <v>946</v>
      </c>
      <c r="P24" s="51" t="s">
        <v>957</v>
      </c>
      <c r="Q24" s="51" t="s">
        <v>958</v>
      </c>
      <c r="R24" s="50" t="s">
        <v>960</v>
      </c>
      <c r="S24" s="50" t="s">
        <v>206</v>
      </c>
      <c r="T24" s="97" t="s">
        <v>15</v>
      </c>
      <c r="U24" s="48" t="s">
        <v>33</v>
      </c>
      <c r="V24" s="97" t="s">
        <v>44</v>
      </c>
      <c r="W24" s="97" t="s">
        <v>15</v>
      </c>
      <c r="X24" s="44" t="s">
        <v>36</v>
      </c>
      <c r="Y24" s="97" t="s">
        <v>67</v>
      </c>
      <c r="Z24" s="97"/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2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416.0</v>
      </c>
      <c r="C25" s="39" t="s">
        <v>108</v>
      </c>
      <c r="D25" s="40" t="s">
        <v>109</v>
      </c>
      <c r="E25" s="31" t="s">
        <v>69</v>
      </c>
      <c r="F25" s="72" t="s">
        <v>894</v>
      </c>
      <c r="G25" s="40" t="s">
        <v>895</v>
      </c>
      <c r="H25" s="39" t="s">
        <v>952</v>
      </c>
      <c r="I25" s="39" t="s">
        <v>953</v>
      </c>
      <c r="J25" s="40" t="s">
        <v>954</v>
      </c>
      <c r="K25" s="39" t="s">
        <v>3564</v>
      </c>
      <c r="L25" s="40" t="s">
        <v>3565</v>
      </c>
      <c r="M25" s="48" t="s">
        <v>434</v>
      </c>
      <c r="N25" s="39" t="s">
        <v>901</v>
      </c>
      <c r="O25" s="39" t="s">
        <v>946</v>
      </c>
      <c r="P25" s="40" t="s">
        <v>957</v>
      </c>
      <c r="Q25" s="40" t="s">
        <v>958</v>
      </c>
      <c r="R25" s="39" t="s">
        <v>960</v>
      </c>
      <c r="S25" s="39" t="s">
        <v>69</v>
      </c>
      <c r="T25" s="97" t="s">
        <v>15</v>
      </c>
      <c r="U25" s="48" t="s">
        <v>33</v>
      </c>
      <c r="V25" s="97" t="s">
        <v>44</v>
      </c>
      <c r="W25" s="97" t="s">
        <v>15</v>
      </c>
      <c r="X25" s="48" t="s">
        <v>33</v>
      </c>
      <c r="Y25" s="97" t="s">
        <v>44</v>
      </c>
      <c r="Z25" s="97" t="s">
        <v>15</v>
      </c>
      <c r="AA25" s="44" t="s">
        <v>36</v>
      </c>
      <c r="AB25" s="97" t="s">
        <v>67</v>
      </c>
      <c r="AC25" s="97"/>
      <c r="AD25" s="48" t="s">
        <v>33</v>
      </c>
      <c r="AE25" s="97" t="s">
        <v>44</v>
      </c>
      <c r="AF25" s="97" t="s">
        <v>15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3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417.0</v>
      </c>
      <c r="C26" s="50" t="s">
        <v>108</v>
      </c>
      <c r="D26" s="51" t="s">
        <v>109</v>
      </c>
      <c r="E26" s="28" t="s">
        <v>48</v>
      </c>
      <c r="F26" s="72" t="s">
        <v>894</v>
      </c>
      <c r="G26" s="51" t="s">
        <v>895</v>
      </c>
      <c r="H26" s="50" t="s">
        <v>978</v>
      </c>
      <c r="I26" s="50" t="s">
        <v>979</v>
      </c>
      <c r="J26" s="51" t="s">
        <v>980</v>
      </c>
      <c r="K26" s="50" t="s">
        <v>2507</v>
      </c>
      <c r="L26" s="51" t="s">
        <v>2508</v>
      </c>
      <c r="M26" s="47" t="s">
        <v>200</v>
      </c>
      <c r="N26" s="50" t="s">
        <v>901</v>
      </c>
      <c r="O26" s="50" t="s">
        <v>929</v>
      </c>
      <c r="P26" s="51" t="s">
        <v>983</v>
      </c>
      <c r="Q26" s="51" t="s">
        <v>984</v>
      </c>
      <c r="R26" s="50" t="s">
        <v>932</v>
      </c>
      <c r="S26" s="50" t="s">
        <v>53</v>
      </c>
      <c r="T26" s="97" t="s">
        <v>15</v>
      </c>
      <c r="U26" s="44" t="s">
        <v>36</v>
      </c>
      <c r="V26" s="97" t="s">
        <v>67</v>
      </c>
      <c r="W26" s="97"/>
      <c r="X26" s="48" t="s">
        <v>33</v>
      </c>
      <c r="Y26" s="97" t="s">
        <v>44</v>
      </c>
      <c r="Z26" s="97" t="s">
        <v>15</v>
      </c>
      <c r="AA26" s="48" t="s">
        <v>33</v>
      </c>
      <c r="AB26" s="97" t="s">
        <v>44</v>
      </c>
      <c r="AC26" s="97" t="s">
        <v>15</v>
      </c>
      <c r="AD26" s="44" t="s">
        <v>36</v>
      </c>
      <c r="AE26" s="97" t="s">
        <v>67</v>
      </c>
      <c r="AF26" s="97"/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2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418.0</v>
      </c>
      <c r="C27" s="39" t="s">
        <v>108</v>
      </c>
      <c r="D27" s="40" t="s">
        <v>109</v>
      </c>
      <c r="E27" s="28" t="s">
        <v>48</v>
      </c>
      <c r="F27" s="72" t="s">
        <v>894</v>
      </c>
      <c r="G27" s="40" t="s">
        <v>895</v>
      </c>
      <c r="H27" s="39" t="s">
        <v>978</v>
      </c>
      <c r="I27" s="39" t="s">
        <v>979</v>
      </c>
      <c r="J27" s="40" t="s">
        <v>980</v>
      </c>
      <c r="K27" s="39" t="s">
        <v>2513</v>
      </c>
      <c r="L27" s="40" t="s">
        <v>2514</v>
      </c>
      <c r="M27" s="47" t="s">
        <v>200</v>
      </c>
      <c r="N27" s="39" t="s">
        <v>901</v>
      </c>
      <c r="O27" s="39" t="s">
        <v>929</v>
      </c>
      <c r="P27" s="40" t="s">
        <v>983</v>
      </c>
      <c r="Q27" s="40" t="s">
        <v>984</v>
      </c>
      <c r="R27" s="39" t="s">
        <v>932</v>
      </c>
      <c r="S27" s="39" t="s">
        <v>56</v>
      </c>
      <c r="T27" s="97" t="s">
        <v>15</v>
      </c>
      <c r="U27" s="44" t="s">
        <v>36</v>
      </c>
      <c r="V27" s="97" t="s">
        <v>67</v>
      </c>
      <c r="W27" s="97"/>
      <c r="X27" s="48" t="s">
        <v>33</v>
      </c>
      <c r="Y27" s="97" t="s">
        <v>44</v>
      </c>
      <c r="Z27" s="97" t="s">
        <v>15</v>
      </c>
      <c r="AA27" s="48" t="s">
        <v>33</v>
      </c>
      <c r="AB27" s="97" t="s">
        <v>44</v>
      </c>
      <c r="AC27" s="97" t="s">
        <v>15</v>
      </c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3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419.0</v>
      </c>
      <c r="C28" s="50" t="s">
        <v>108</v>
      </c>
      <c r="D28" s="51" t="s">
        <v>109</v>
      </c>
      <c r="E28" s="29" t="s">
        <v>41</v>
      </c>
      <c r="F28" s="72" t="s">
        <v>894</v>
      </c>
      <c r="G28" s="51" t="s">
        <v>895</v>
      </c>
      <c r="H28" s="50" t="s">
        <v>978</v>
      </c>
      <c r="I28" s="50" t="s">
        <v>979</v>
      </c>
      <c r="J28" s="51" t="s">
        <v>980</v>
      </c>
      <c r="K28" s="50" t="s">
        <v>981</v>
      </c>
      <c r="L28" s="51" t="s">
        <v>982</v>
      </c>
      <c r="M28" s="47" t="s">
        <v>200</v>
      </c>
      <c r="N28" s="50" t="s">
        <v>901</v>
      </c>
      <c r="O28" s="50" t="s">
        <v>929</v>
      </c>
      <c r="P28" s="51" t="s">
        <v>983</v>
      </c>
      <c r="Q28" s="51" t="s">
        <v>984</v>
      </c>
      <c r="R28" s="50" t="s">
        <v>932</v>
      </c>
      <c r="S28" s="50" t="s">
        <v>206</v>
      </c>
      <c r="T28" s="97" t="s">
        <v>15</v>
      </c>
      <c r="U28" s="48" t="s">
        <v>33</v>
      </c>
      <c r="V28" s="97" t="s">
        <v>44</v>
      </c>
      <c r="W28" s="97" t="s">
        <v>15</v>
      </c>
      <c r="X28" s="44" t="s">
        <v>36</v>
      </c>
      <c r="Y28" s="97" t="s">
        <v>67</v>
      </c>
      <c r="Z28" s="97"/>
      <c r="AA28" s="44" t="s">
        <v>36</v>
      </c>
      <c r="AB28" s="97" t="s">
        <v>67</v>
      </c>
      <c r="AC28" s="97"/>
      <c r="AD28" s="48" t="s">
        <v>33</v>
      </c>
      <c r="AE28" s="97" t="s">
        <v>44</v>
      </c>
      <c r="AF28" s="97" t="s">
        <v>15</v>
      </c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2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420.0</v>
      </c>
      <c r="C29" s="39" t="s">
        <v>108</v>
      </c>
      <c r="D29" s="40" t="s">
        <v>109</v>
      </c>
      <c r="E29" s="31" t="s">
        <v>69</v>
      </c>
      <c r="F29" s="72" t="s">
        <v>894</v>
      </c>
      <c r="G29" s="40" t="s">
        <v>895</v>
      </c>
      <c r="H29" s="39" t="s">
        <v>978</v>
      </c>
      <c r="I29" s="39" t="s">
        <v>979</v>
      </c>
      <c r="J29" s="40" t="s">
        <v>980</v>
      </c>
      <c r="K29" s="39" t="s">
        <v>3582</v>
      </c>
      <c r="L29" s="40" t="s">
        <v>3583</v>
      </c>
      <c r="M29" s="48" t="s">
        <v>434</v>
      </c>
      <c r="N29" s="39" t="s">
        <v>901</v>
      </c>
      <c r="O29" s="39" t="s">
        <v>929</v>
      </c>
      <c r="P29" s="40" t="s">
        <v>983</v>
      </c>
      <c r="Q29" s="40" t="s">
        <v>984</v>
      </c>
      <c r="R29" s="39" t="s">
        <v>932</v>
      </c>
      <c r="S29" s="39" t="s">
        <v>69</v>
      </c>
      <c r="T29" s="97" t="s">
        <v>15</v>
      </c>
      <c r="U29" s="48" t="s">
        <v>33</v>
      </c>
      <c r="V29" s="97" t="s">
        <v>44</v>
      </c>
      <c r="W29" s="97" t="s">
        <v>15</v>
      </c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3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15.75" customHeight="1">
      <c r="AQ30" s="99" t="str">
        <f>'00_Employees'!B30</f>
        <v/>
      </c>
    </row>
    <row r="31" ht="15.75" customHeight="1">
      <c r="AQ31" s="99" t="str">
        <f>'00_Employees'!B31</f>
        <v/>
      </c>
    </row>
    <row r="32" ht="15.75" customHeight="1">
      <c r="AQ32" s="99" t="str">
        <f>'00_Employees'!B32</f>
        <v/>
      </c>
    </row>
    <row r="33" ht="15.75" customHeight="1">
      <c r="AQ33" s="99" t="str">
        <f>'00_Employees'!B33</f>
        <v/>
      </c>
    </row>
    <row r="34" ht="15.75" customHeight="1">
      <c r="AQ34" s="99" t="str">
        <f>'00_Employees'!B34</f>
        <v/>
      </c>
    </row>
    <row r="35" ht="15.75" customHeight="1">
      <c r="AQ35" s="99" t="str">
        <f>'00_Employees'!B35</f>
        <v/>
      </c>
    </row>
    <row r="36" ht="15.75" customHeight="1">
      <c r="AQ36" s="99" t="str">
        <f>'00_Employees'!B36</f>
        <v/>
      </c>
    </row>
    <row r="37" ht="15.75" customHeight="1">
      <c r="AQ37" s="99" t="str">
        <f>'00_Employees'!B37</f>
        <v/>
      </c>
    </row>
    <row r="38" ht="15.75" customHeight="1">
      <c r="AQ38" s="99" t="str">
        <f>'00_Employees'!B38</f>
        <v/>
      </c>
    </row>
    <row r="39" ht="15.75" customHeight="1">
      <c r="AQ39" s="99" t="str">
        <f>'00_Employees'!B39</f>
        <v/>
      </c>
    </row>
    <row r="40" ht="15.75" customHeight="1">
      <c r="AQ40" s="99" t="str">
        <f>'00_Employees'!B40</f>
        <v/>
      </c>
    </row>
    <row r="41" ht="15.75" customHeight="1"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29"/>
  <mergeCells count="1">
    <mergeCell ref="A1:AP1"/>
  </mergeCells>
  <conditionalFormatting sqref="V3:V29">
    <cfRule type="expression" dxfId="4" priority="1">
      <formula>V3="Done"</formula>
    </cfRule>
  </conditionalFormatting>
  <conditionalFormatting sqref="V3:V29">
    <cfRule type="expression" dxfId="5" priority="2">
      <formula>V3="In Progress"</formula>
    </cfRule>
  </conditionalFormatting>
  <conditionalFormatting sqref="V3:V29">
    <cfRule type="expression" dxfId="6" priority="3">
      <formula>V3="Blocked"</formula>
    </cfRule>
  </conditionalFormatting>
  <conditionalFormatting sqref="V3:V29">
    <cfRule type="expression" dxfId="7" priority="4">
      <formula>V3="Deferred"</formula>
    </cfRule>
  </conditionalFormatting>
  <conditionalFormatting sqref="V3:V29">
    <cfRule type="expression" dxfId="8" priority="5">
      <formula>V3="N/A"</formula>
    </cfRule>
  </conditionalFormatting>
  <conditionalFormatting sqref="V3:V29">
    <cfRule type="expression" dxfId="9" priority="6">
      <formula>V3="Not Started"</formula>
    </cfRule>
  </conditionalFormatting>
  <conditionalFormatting sqref="Y3:Y29">
    <cfRule type="expression" dxfId="4" priority="7">
      <formula>Y3="Done"</formula>
    </cfRule>
  </conditionalFormatting>
  <conditionalFormatting sqref="Y3:Y29">
    <cfRule type="expression" dxfId="5" priority="8">
      <formula>Y3="In Progress"</formula>
    </cfRule>
  </conditionalFormatting>
  <conditionalFormatting sqref="Y3:Y29">
    <cfRule type="expression" dxfId="6" priority="9">
      <formula>Y3="Blocked"</formula>
    </cfRule>
  </conditionalFormatting>
  <conditionalFormatting sqref="Y3:Y29">
    <cfRule type="expression" dxfId="7" priority="10">
      <formula>Y3="Deferred"</formula>
    </cfRule>
  </conditionalFormatting>
  <conditionalFormatting sqref="Y3:Y29">
    <cfRule type="expression" dxfId="8" priority="11">
      <formula>Y3="N/A"</formula>
    </cfRule>
  </conditionalFormatting>
  <conditionalFormatting sqref="Y3:Y29">
    <cfRule type="expression" dxfId="9" priority="12">
      <formula>Y3="Not Started"</formula>
    </cfRule>
  </conditionalFormatting>
  <conditionalFormatting sqref="AB3:AB29">
    <cfRule type="expression" dxfId="4" priority="13">
      <formula>AB3="Done"</formula>
    </cfRule>
  </conditionalFormatting>
  <conditionalFormatting sqref="AB3:AB29">
    <cfRule type="expression" dxfId="5" priority="14">
      <formula>AB3="In Progress"</formula>
    </cfRule>
  </conditionalFormatting>
  <conditionalFormatting sqref="AB3:AB29">
    <cfRule type="expression" dxfId="6" priority="15">
      <formula>AB3="Blocked"</formula>
    </cfRule>
  </conditionalFormatting>
  <conditionalFormatting sqref="AB3:AB29">
    <cfRule type="expression" dxfId="7" priority="16">
      <formula>AB3="Deferred"</formula>
    </cfRule>
  </conditionalFormatting>
  <conditionalFormatting sqref="AB3:AB29">
    <cfRule type="expression" dxfId="8" priority="17">
      <formula>AB3="N/A"</formula>
    </cfRule>
  </conditionalFormatting>
  <conditionalFormatting sqref="AB3:AB29">
    <cfRule type="expression" dxfId="9" priority="18">
      <formula>AB3="Not Started"</formula>
    </cfRule>
  </conditionalFormatting>
  <conditionalFormatting sqref="AE3:AE29">
    <cfRule type="expression" dxfId="4" priority="19">
      <formula>AE3="Done"</formula>
    </cfRule>
  </conditionalFormatting>
  <conditionalFormatting sqref="AE3:AE29">
    <cfRule type="expression" dxfId="5" priority="20">
      <formula>AE3="In Progress"</formula>
    </cfRule>
  </conditionalFormatting>
  <conditionalFormatting sqref="AE3:AE29">
    <cfRule type="expression" dxfId="6" priority="21">
      <formula>AE3="Blocked"</formula>
    </cfRule>
  </conditionalFormatting>
  <conditionalFormatting sqref="AE3:AE29">
    <cfRule type="expression" dxfId="7" priority="22">
      <formula>AE3="Deferred"</formula>
    </cfRule>
  </conditionalFormatting>
  <conditionalFormatting sqref="AE3:AE29">
    <cfRule type="expression" dxfId="8" priority="23">
      <formula>AE3="N/A"</formula>
    </cfRule>
  </conditionalFormatting>
  <conditionalFormatting sqref="AE3:AE29">
    <cfRule type="expression" dxfId="9" priority="24">
      <formula>AE3="Not Started"</formula>
    </cfRule>
  </conditionalFormatting>
  <conditionalFormatting sqref="AH3:AH29">
    <cfRule type="expression" dxfId="4" priority="25">
      <formula>AH3="Done"</formula>
    </cfRule>
  </conditionalFormatting>
  <conditionalFormatting sqref="AH3:AH29">
    <cfRule type="expression" dxfId="5" priority="26">
      <formula>AH3="In Progress"</formula>
    </cfRule>
  </conditionalFormatting>
  <conditionalFormatting sqref="AH3:AH29">
    <cfRule type="expression" dxfId="6" priority="27">
      <formula>AH3="Blocked"</formula>
    </cfRule>
  </conditionalFormatting>
  <conditionalFormatting sqref="AH3:AH29">
    <cfRule type="expression" dxfId="7" priority="28">
      <formula>AH3="Deferred"</formula>
    </cfRule>
  </conditionalFormatting>
  <conditionalFormatting sqref="AH3:AH29">
    <cfRule type="expression" dxfId="8" priority="29">
      <formula>AH3="N/A"</formula>
    </cfRule>
  </conditionalFormatting>
  <conditionalFormatting sqref="AH3:AH29">
    <cfRule type="expression" dxfId="9" priority="30">
      <formula>AH3="Not Started"</formula>
    </cfRule>
  </conditionalFormatting>
  <conditionalFormatting sqref="AK3:AK29">
    <cfRule type="expression" dxfId="4" priority="31">
      <formula>AK3="Done"</formula>
    </cfRule>
  </conditionalFormatting>
  <conditionalFormatting sqref="AK3:AK29">
    <cfRule type="expression" dxfId="5" priority="32">
      <formula>AK3="In Progress"</formula>
    </cfRule>
  </conditionalFormatting>
  <conditionalFormatting sqref="AK3:AK29">
    <cfRule type="expression" dxfId="6" priority="33">
      <formula>AK3="Blocked"</formula>
    </cfRule>
  </conditionalFormatting>
  <conditionalFormatting sqref="AK3:AK29">
    <cfRule type="expression" dxfId="7" priority="34">
      <formula>AK3="Deferred"</formula>
    </cfRule>
  </conditionalFormatting>
  <conditionalFormatting sqref="AK3:AK29">
    <cfRule type="expression" dxfId="8" priority="35">
      <formula>AK3="N/A"</formula>
    </cfRule>
  </conditionalFormatting>
  <conditionalFormatting sqref="AK3:AK29">
    <cfRule type="expression" dxfId="9" priority="36">
      <formula>AK3="Not Started"</formula>
    </cfRule>
  </conditionalFormatting>
  <conditionalFormatting sqref="AN3:AN29">
    <cfRule type="expression" dxfId="4" priority="37">
      <formula>AN3="Done"</formula>
    </cfRule>
  </conditionalFormatting>
  <conditionalFormatting sqref="AN3:AN29">
    <cfRule type="expression" dxfId="5" priority="38">
      <formula>AN3="In Progress"</formula>
    </cfRule>
  </conditionalFormatting>
  <conditionalFormatting sqref="AN3:AN29">
    <cfRule type="expression" dxfId="6" priority="39">
      <formula>AN3="Blocked"</formula>
    </cfRule>
  </conditionalFormatting>
  <conditionalFormatting sqref="AN3:AN29">
    <cfRule type="expression" dxfId="7" priority="40">
      <formula>AN3="Deferred"</formula>
    </cfRule>
  </conditionalFormatting>
  <conditionalFormatting sqref="AN3:AN29">
    <cfRule type="expression" dxfId="8" priority="41">
      <formula>AN3="N/A"</formula>
    </cfRule>
  </conditionalFormatting>
  <conditionalFormatting sqref="AN3:AN29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29 W3:W29 Z3:Z29 AC3:AC29 AF3:AF29 AI3:AI29 AL3:AL29">
      <formula1>'00_Employees'!$B$3:$B$100</formula1>
    </dataValidation>
    <dataValidation type="list" allowBlank="1" sqref="V3:V29 Y3:Y29 AB3:AB29 AE3:AE29 AH3:AH29 AK3:AK29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421.0</v>
      </c>
      <c r="C3" s="39" t="s">
        <v>111</v>
      </c>
      <c r="D3" s="40" t="s">
        <v>112</v>
      </c>
      <c r="E3" s="28" t="s">
        <v>48</v>
      </c>
      <c r="F3" s="73" t="s">
        <v>987</v>
      </c>
      <c r="G3" s="40" t="s">
        <v>988</v>
      </c>
      <c r="H3" s="39" t="s">
        <v>989</v>
      </c>
      <c r="I3" s="39" t="s">
        <v>990</v>
      </c>
      <c r="J3" s="40" t="s">
        <v>991</v>
      </c>
      <c r="K3" s="39" t="s">
        <v>2515</v>
      </c>
      <c r="L3" s="40" t="s">
        <v>2516</v>
      </c>
      <c r="M3" s="52" t="s">
        <v>211</v>
      </c>
      <c r="N3" s="39" t="s">
        <v>994</v>
      </c>
      <c r="O3" s="39" t="s">
        <v>995</v>
      </c>
      <c r="P3" s="40" t="s">
        <v>996</v>
      </c>
      <c r="Q3" s="40" t="s">
        <v>997</v>
      </c>
      <c r="R3" s="39" t="s">
        <v>994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37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37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422.0</v>
      </c>
      <c r="C4" s="50" t="s">
        <v>111</v>
      </c>
      <c r="D4" s="51" t="s">
        <v>112</v>
      </c>
      <c r="E4" s="28" t="s">
        <v>48</v>
      </c>
      <c r="F4" s="73" t="s">
        <v>987</v>
      </c>
      <c r="G4" s="51" t="s">
        <v>988</v>
      </c>
      <c r="H4" s="50" t="s">
        <v>989</v>
      </c>
      <c r="I4" s="50" t="s">
        <v>990</v>
      </c>
      <c r="J4" s="51" t="s">
        <v>991</v>
      </c>
      <c r="K4" s="50" t="s">
        <v>2518</v>
      </c>
      <c r="L4" s="51" t="s">
        <v>2519</v>
      </c>
      <c r="M4" s="52" t="s">
        <v>211</v>
      </c>
      <c r="N4" s="50" t="s">
        <v>994</v>
      </c>
      <c r="O4" s="50" t="s">
        <v>995</v>
      </c>
      <c r="P4" s="51" t="s">
        <v>996</v>
      </c>
      <c r="Q4" s="51" t="s">
        <v>997</v>
      </c>
      <c r="R4" s="50" t="s">
        <v>994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423.0</v>
      </c>
      <c r="C5" s="39" t="s">
        <v>111</v>
      </c>
      <c r="D5" s="40" t="s">
        <v>112</v>
      </c>
      <c r="E5" s="29" t="s">
        <v>41</v>
      </c>
      <c r="F5" s="73" t="s">
        <v>987</v>
      </c>
      <c r="G5" s="40" t="s">
        <v>988</v>
      </c>
      <c r="H5" s="39" t="s">
        <v>989</v>
      </c>
      <c r="I5" s="39" t="s">
        <v>990</v>
      </c>
      <c r="J5" s="40" t="s">
        <v>991</v>
      </c>
      <c r="K5" s="39" t="s">
        <v>992</v>
      </c>
      <c r="L5" s="40" t="s">
        <v>993</v>
      </c>
      <c r="M5" s="52" t="s">
        <v>211</v>
      </c>
      <c r="N5" s="39" t="s">
        <v>994</v>
      </c>
      <c r="O5" s="39" t="s">
        <v>995</v>
      </c>
      <c r="P5" s="40" t="s">
        <v>996</v>
      </c>
      <c r="Q5" s="40" t="s">
        <v>997</v>
      </c>
      <c r="R5" s="39" t="s">
        <v>994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424.0</v>
      </c>
      <c r="C6" s="50" t="s">
        <v>111</v>
      </c>
      <c r="D6" s="51" t="s">
        <v>112</v>
      </c>
      <c r="E6" s="31" t="s">
        <v>69</v>
      </c>
      <c r="F6" s="73" t="s">
        <v>987</v>
      </c>
      <c r="G6" s="51" t="s">
        <v>988</v>
      </c>
      <c r="H6" s="50" t="s">
        <v>989</v>
      </c>
      <c r="I6" s="50" t="s">
        <v>990</v>
      </c>
      <c r="J6" s="51" t="s">
        <v>991</v>
      </c>
      <c r="K6" s="50" t="s">
        <v>3607</v>
      </c>
      <c r="L6" s="51" t="s">
        <v>3608</v>
      </c>
      <c r="M6" s="48" t="s">
        <v>434</v>
      </c>
      <c r="N6" s="50" t="s">
        <v>994</v>
      </c>
      <c r="O6" s="50" t="s">
        <v>995</v>
      </c>
      <c r="P6" s="51" t="s">
        <v>996</v>
      </c>
      <c r="Q6" s="51" t="s">
        <v>997</v>
      </c>
      <c r="R6" s="50" t="s">
        <v>994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425.0</v>
      </c>
      <c r="C7" s="39" t="s">
        <v>111</v>
      </c>
      <c r="D7" s="40" t="s">
        <v>112</v>
      </c>
      <c r="E7" s="29" t="s">
        <v>41</v>
      </c>
      <c r="F7" s="73" t="s">
        <v>987</v>
      </c>
      <c r="G7" s="40" t="s">
        <v>988</v>
      </c>
      <c r="H7" s="39" t="s">
        <v>1006</v>
      </c>
      <c r="I7" s="39" t="s">
        <v>1007</v>
      </c>
      <c r="J7" s="40" t="s">
        <v>1009</v>
      </c>
      <c r="K7" s="39" t="s">
        <v>1011</v>
      </c>
      <c r="L7" s="40" t="s">
        <v>1012</v>
      </c>
      <c r="M7" s="52" t="s">
        <v>211</v>
      </c>
      <c r="N7" s="39" t="s">
        <v>994</v>
      </c>
      <c r="O7" s="39" t="s">
        <v>995</v>
      </c>
      <c r="P7" s="40" t="s">
        <v>1013</v>
      </c>
      <c r="Q7" s="40" t="s">
        <v>1014</v>
      </c>
      <c r="R7" s="39" t="s">
        <v>994</v>
      </c>
      <c r="S7" s="39" t="s">
        <v>206</v>
      </c>
      <c r="T7" s="97" t="s">
        <v>15</v>
      </c>
      <c r="U7" s="48" t="s">
        <v>33</v>
      </c>
      <c r="V7" s="97" t="s">
        <v>44</v>
      </c>
      <c r="W7" s="97" t="s">
        <v>15</v>
      </c>
      <c r="X7" s="44" t="s">
        <v>36</v>
      </c>
      <c r="Y7" s="97" t="s">
        <v>67</v>
      </c>
      <c r="Z7" s="97"/>
      <c r="AA7" s="44" t="s">
        <v>36</v>
      </c>
      <c r="AB7" s="97" t="s">
        <v>67</v>
      </c>
      <c r="AC7" s="97"/>
      <c r="AD7" s="48" t="s">
        <v>33</v>
      </c>
      <c r="AE7" s="97" t="s">
        <v>44</v>
      </c>
      <c r="AF7" s="97" t="s">
        <v>15</v>
      </c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426.0</v>
      </c>
      <c r="C8" s="50" t="s">
        <v>111</v>
      </c>
      <c r="D8" s="51" t="s">
        <v>112</v>
      </c>
      <c r="E8" s="29" t="s">
        <v>41</v>
      </c>
      <c r="F8" s="73" t="s">
        <v>987</v>
      </c>
      <c r="G8" s="51" t="s">
        <v>988</v>
      </c>
      <c r="H8" s="50" t="s">
        <v>1006</v>
      </c>
      <c r="I8" s="50" t="s">
        <v>1007</v>
      </c>
      <c r="J8" s="51" t="s">
        <v>1009</v>
      </c>
      <c r="K8" s="50" t="s">
        <v>1017</v>
      </c>
      <c r="L8" s="51" t="s">
        <v>1018</v>
      </c>
      <c r="M8" s="52" t="s">
        <v>211</v>
      </c>
      <c r="N8" s="50" t="s">
        <v>994</v>
      </c>
      <c r="O8" s="50" t="s">
        <v>995</v>
      </c>
      <c r="P8" s="51" t="s">
        <v>1013</v>
      </c>
      <c r="Q8" s="51" t="s">
        <v>1014</v>
      </c>
      <c r="R8" s="50" t="s">
        <v>994</v>
      </c>
      <c r="S8" s="50" t="s">
        <v>206</v>
      </c>
      <c r="T8" s="97" t="s">
        <v>15</v>
      </c>
      <c r="U8" s="48" t="s">
        <v>33</v>
      </c>
      <c r="V8" s="97" t="s">
        <v>44</v>
      </c>
      <c r="W8" s="97" t="s">
        <v>15</v>
      </c>
      <c r="X8" s="44" t="s">
        <v>36</v>
      </c>
      <c r="Y8" s="97" t="s">
        <v>67</v>
      </c>
      <c r="Z8" s="97"/>
      <c r="AA8" s="44" t="s">
        <v>36</v>
      </c>
      <c r="AB8" s="97" t="s">
        <v>67</v>
      </c>
      <c r="AC8" s="97"/>
      <c r="AD8" s="44" t="s">
        <v>36</v>
      </c>
      <c r="AE8" s="97" t="s">
        <v>67</v>
      </c>
      <c r="AF8" s="97"/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1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427.0</v>
      </c>
      <c r="C9" s="39" t="s">
        <v>111</v>
      </c>
      <c r="D9" s="40" t="s">
        <v>112</v>
      </c>
      <c r="E9" s="31" t="s">
        <v>69</v>
      </c>
      <c r="F9" s="73" t="s">
        <v>987</v>
      </c>
      <c r="G9" s="40" t="s">
        <v>988</v>
      </c>
      <c r="H9" s="39" t="s">
        <v>1006</v>
      </c>
      <c r="I9" s="39" t="s">
        <v>1007</v>
      </c>
      <c r="J9" s="40" t="s">
        <v>1009</v>
      </c>
      <c r="K9" s="39" t="s">
        <v>3628</v>
      </c>
      <c r="L9" s="40" t="s">
        <v>3629</v>
      </c>
      <c r="M9" s="48" t="s">
        <v>434</v>
      </c>
      <c r="N9" s="39" t="s">
        <v>994</v>
      </c>
      <c r="O9" s="39" t="s">
        <v>995</v>
      </c>
      <c r="P9" s="40" t="s">
        <v>1013</v>
      </c>
      <c r="Q9" s="40" t="s">
        <v>1014</v>
      </c>
      <c r="R9" s="39" t="s">
        <v>994</v>
      </c>
      <c r="S9" s="39" t="s">
        <v>69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4" t="s">
        <v>36</v>
      </c>
      <c r="AE9" s="97" t="s">
        <v>67</v>
      </c>
      <c r="AF9" s="97"/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1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428.0</v>
      </c>
      <c r="C10" s="50" t="s">
        <v>111</v>
      </c>
      <c r="D10" s="51" t="s">
        <v>112</v>
      </c>
      <c r="E10" s="28" t="s">
        <v>48</v>
      </c>
      <c r="F10" s="73" t="s">
        <v>987</v>
      </c>
      <c r="G10" s="51" t="s">
        <v>988</v>
      </c>
      <c r="H10" s="50" t="s">
        <v>1026</v>
      </c>
      <c r="I10" s="50" t="s">
        <v>1027</v>
      </c>
      <c r="J10" s="51" t="s">
        <v>1028</v>
      </c>
      <c r="K10" s="50" t="s">
        <v>2526</v>
      </c>
      <c r="L10" s="51" t="s">
        <v>2527</v>
      </c>
      <c r="M10" s="47" t="s">
        <v>200</v>
      </c>
      <c r="N10" s="50" t="s">
        <v>994</v>
      </c>
      <c r="O10" s="50" t="s">
        <v>1031</v>
      </c>
      <c r="P10" s="51" t="s">
        <v>1032</v>
      </c>
      <c r="Q10" s="51" t="s">
        <v>1033</v>
      </c>
      <c r="R10" s="50" t="s">
        <v>994</v>
      </c>
      <c r="S10" s="50" t="s">
        <v>53</v>
      </c>
      <c r="T10" s="97" t="s">
        <v>15</v>
      </c>
      <c r="U10" s="44" t="s">
        <v>36</v>
      </c>
      <c r="V10" s="97" t="s">
        <v>67</v>
      </c>
      <c r="W10" s="97"/>
      <c r="X10" s="48" t="s">
        <v>33</v>
      </c>
      <c r="Y10" s="97" t="s">
        <v>44</v>
      </c>
      <c r="Z10" s="97" t="s">
        <v>15</v>
      </c>
      <c r="AA10" s="48" t="s">
        <v>33</v>
      </c>
      <c r="AB10" s="97" t="s">
        <v>44</v>
      </c>
      <c r="AC10" s="97" t="s">
        <v>15</v>
      </c>
      <c r="AD10" s="44" t="s">
        <v>36</v>
      </c>
      <c r="AE10" s="97" t="s">
        <v>67</v>
      </c>
      <c r="AF10" s="97"/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2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429.0</v>
      </c>
      <c r="C11" s="39" t="s">
        <v>111</v>
      </c>
      <c r="D11" s="40" t="s">
        <v>112</v>
      </c>
      <c r="E11" s="28" t="s">
        <v>48</v>
      </c>
      <c r="F11" s="73" t="s">
        <v>987</v>
      </c>
      <c r="G11" s="40" t="s">
        <v>988</v>
      </c>
      <c r="H11" s="39" t="s">
        <v>1026</v>
      </c>
      <c r="I11" s="39" t="s">
        <v>1027</v>
      </c>
      <c r="J11" s="40" t="s">
        <v>1028</v>
      </c>
      <c r="K11" s="39" t="s">
        <v>2532</v>
      </c>
      <c r="L11" s="40" t="s">
        <v>2533</v>
      </c>
      <c r="M11" s="47" t="s">
        <v>200</v>
      </c>
      <c r="N11" s="39" t="s">
        <v>994</v>
      </c>
      <c r="O11" s="39" t="s">
        <v>1031</v>
      </c>
      <c r="P11" s="40" t="s">
        <v>1032</v>
      </c>
      <c r="Q11" s="40" t="s">
        <v>1033</v>
      </c>
      <c r="R11" s="39" t="s">
        <v>994</v>
      </c>
      <c r="S11" s="39" t="s">
        <v>56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430.0</v>
      </c>
      <c r="C12" s="50" t="s">
        <v>111</v>
      </c>
      <c r="D12" s="51" t="s">
        <v>112</v>
      </c>
      <c r="E12" s="29" t="s">
        <v>41</v>
      </c>
      <c r="F12" s="73" t="s">
        <v>987</v>
      </c>
      <c r="G12" s="51" t="s">
        <v>988</v>
      </c>
      <c r="H12" s="50" t="s">
        <v>1026</v>
      </c>
      <c r="I12" s="50" t="s">
        <v>1027</v>
      </c>
      <c r="J12" s="51" t="s">
        <v>1028</v>
      </c>
      <c r="K12" s="50" t="s">
        <v>1029</v>
      </c>
      <c r="L12" s="51" t="s">
        <v>1030</v>
      </c>
      <c r="M12" s="47" t="s">
        <v>200</v>
      </c>
      <c r="N12" s="50" t="s">
        <v>994</v>
      </c>
      <c r="O12" s="50" t="s">
        <v>1031</v>
      </c>
      <c r="P12" s="51" t="s">
        <v>1032</v>
      </c>
      <c r="Q12" s="51" t="s">
        <v>1033</v>
      </c>
      <c r="R12" s="50" t="s">
        <v>994</v>
      </c>
      <c r="S12" s="50" t="s">
        <v>206</v>
      </c>
      <c r="T12" s="97" t="s">
        <v>15</v>
      </c>
      <c r="U12" s="48" t="s">
        <v>33</v>
      </c>
      <c r="V12" s="97" t="s">
        <v>44</v>
      </c>
      <c r="W12" s="97" t="s">
        <v>15</v>
      </c>
      <c r="X12" s="44" t="s">
        <v>36</v>
      </c>
      <c r="Y12" s="97" t="s">
        <v>67</v>
      </c>
      <c r="Z12" s="97"/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431.0</v>
      </c>
      <c r="C13" s="39" t="s">
        <v>111</v>
      </c>
      <c r="D13" s="40" t="s">
        <v>112</v>
      </c>
      <c r="E13" s="31" t="s">
        <v>69</v>
      </c>
      <c r="F13" s="73" t="s">
        <v>987</v>
      </c>
      <c r="G13" s="40" t="s">
        <v>988</v>
      </c>
      <c r="H13" s="39" t="s">
        <v>1026</v>
      </c>
      <c r="I13" s="39" t="s">
        <v>1027</v>
      </c>
      <c r="J13" s="40" t="s">
        <v>1028</v>
      </c>
      <c r="K13" s="39" t="s">
        <v>3651</v>
      </c>
      <c r="L13" s="40" t="s">
        <v>3652</v>
      </c>
      <c r="M13" s="48" t="s">
        <v>434</v>
      </c>
      <c r="N13" s="39" t="s">
        <v>994</v>
      </c>
      <c r="O13" s="39" t="s">
        <v>1031</v>
      </c>
      <c r="P13" s="40" t="s">
        <v>1032</v>
      </c>
      <c r="Q13" s="40" t="s">
        <v>1033</v>
      </c>
      <c r="R13" s="39" t="s">
        <v>994</v>
      </c>
      <c r="S13" s="39" t="s">
        <v>69</v>
      </c>
      <c r="T13" s="97" t="s">
        <v>15</v>
      </c>
      <c r="U13" s="48" t="s">
        <v>33</v>
      </c>
      <c r="V13" s="97" t="s">
        <v>44</v>
      </c>
      <c r="W13" s="97" t="s">
        <v>15</v>
      </c>
      <c r="X13" s="48" t="s">
        <v>33</v>
      </c>
      <c r="Y13" s="97" t="s">
        <v>44</v>
      </c>
      <c r="Z13" s="97" t="s">
        <v>15</v>
      </c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432.0</v>
      </c>
      <c r="C14" s="50" t="s">
        <v>111</v>
      </c>
      <c r="D14" s="51" t="s">
        <v>112</v>
      </c>
      <c r="E14" s="28" t="s">
        <v>48</v>
      </c>
      <c r="F14" s="73" t="s">
        <v>987</v>
      </c>
      <c r="G14" s="51" t="s">
        <v>988</v>
      </c>
      <c r="H14" s="50" t="s">
        <v>1036</v>
      </c>
      <c r="I14" s="50" t="s">
        <v>1037</v>
      </c>
      <c r="J14" s="51" t="s">
        <v>1038</v>
      </c>
      <c r="K14" s="50" t="s">
        <v>2534</v>
      </c>
      <c r="L14" s="51" t="s">
        <v>2535</v>
      </c>
      <c r="M14" s="47" t="s">
        <v>200</v>
      </c>
      <c r="N14" s="50" t="s">
        <v>994</v>
      </c>
      <c r="O14" s="50" t="s">
        <v>1041</v>
      </c>
      <c r="P14" s="51" t="s">
        <v>1042</v>
      </c>
      <c r="Q14" s="51" t="s">
        <v>1043</v>
      </c>
      <c r="R14" s="50" t="s">
        <v>994</v>
      </c>
      <c r="S14" s="50" t="s">
        <v>53</v>
      </c>
      <c r="T14" s="97" t="s">
        <v>15</v>
      </c>
      <c r="U14" s="44" t="s">
        <v>36</v>
      </c>
      <c r="V14" s="97" t="s">
        <v>67</v>
      </c>
      <c r="W14" s="97"/>
      <c r="X14" s="48" t="s">
        <v>33</v>
      </c>
      <c r="Y14" s="97" t="s">
        <v>44</v>
      </c>
      <c r="Z14" s="97" t="s">
        <v>15</v>
      </c>
      <c r="AA14" s="48" t="s">
        <v>33</v>
      </c>
      <c r="AB14" s="97" t="s">
        <v>44</v>
      </c>
      <c r="AC14" s="97" t="s">
        <v>15</v>
      </c>
      <c r="AD14" s="44" t="s">
        <v>36</v>
      </c>
      <c r="AE14" s="97" t="s">
        <v>67</v>
      </c>
      <c r="AF14" s="97"/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2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433.0</v>
      </c>
      <c r="C15" s="39" t="s">
        <v>111</v>
      </c>
      <c r="D15" s="40" t="s">
        <v>112</v>
      </c>
      <c r="E15" s="28" t="s">
        <v>48</v>
      </c>
      <c r="F15" s="73" t="s">
        <v>987</v>
      </c>
      <c r="G15" s="40" t="s">
        <v>988</v>
      </c>
      <c r="H15" s="39" t="s">
        <v>1036</v>
      </c>
      <c r="I15" s="39" t="s">
        <v>1037</v>
      </c>
      <c r="J15" s="40" t="s">
        <v>1038</v>
      </c>
      <c r="K15" s="39" t="s">
        <v>2537</v>
      </c>
      <c r="L15" s="40" t="s">
        <v>2538</v>
      </c>
      <c r="M15" s="47" t="s">
        <v>200</v>
      </c>
      <c r="N15" s="39" t="s">
        <v>994</v>
      </c>
      <c r="O15" s="39" t="s">
        <v>1041</v>
      </c>
      <c r="P15" s="40" t="s">
        <v>1042</v>
      </c>
      <c r="Q15" s="40" t="s">
        <v>1043</v>
      </c>
      <c r="R15" s="39" t="s">
        <v>994</v>
      </c>
      <c r="S15" s="39" t="s">
        <v>56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8" t="s">
        <v>33</v>
      </c>
      <c r="AB15" s="97" t="s">
        <v>44</v>
      </c>
      <c r="AC15" s="97" t="s">
        <v>15</v>
      </c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434.0</v>
      </c>
      <c r="C16" s="50" t="s">
        <v>111</v>
      </c>
      <c r="D16" s="51" t="s">
        <v>112</v>
      </c>
      <c r="E16" s="29" t="s">
        <v>41</v>
      </c>
      <c r="F16" s="73" t="s">
        <v>987</v>
      </c>
      <c r="G16" s="51" t="s">
        <v>988</v>
      </c>
      <c r="H16" s="50" t="s">
        <v>1036</v>
      </c>
      <c r="I16" s="50" t="s">
        <v>1037</v>
      </c>
      <c r="J16" s="51" t="s">
        <v>1038</v>
      </c>
      <c r="K16" s="50" t="s">
        <v>1039</v>
      </c>
      <c r="L16" s="51" t="s">
        <v>1040</v>
      </c>
      <c r="M16" s="47" t="s">
        <v>200</v>
      </c>
      <c r="N16" s="50" t="s">
        <v>994</v>
      </c>
      <c r="O16" s="50" t="s">
        <v>1041</v>
      </c>
      <c r="P16" s="51" t="s">
        <v>1042</v>
      </c>
      <c r="Q16" s="51" t="s">
        <v>1043</v>
      </c>
      <c r="R16" s="50" t="s">
        <v>994</v>
      </c>
      <c r="S16" s="50" t="s">
        <v>206</v>
      </c>
      <c r="T16" s="97" t="s">
        <v>15</v>
      </c>
      <c r="U16" s="48" t="s">
        <v>33</v>
      </c>
      <c r="V16" s="97" t="s">
        <v>44</v>
      </c>
      <c r="W16" s="97" t="s">
        <v>15</v>
      </c>
      <c r="X16" s="44" t="s">
        <v>36</v>
      </c>
      <c r="Y16" s="97" t="s">
        <v>67</v>
      </c>
      <c r="Z16" s="97"/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2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435.0</v>
      </c>
      <c r="C17" s="39" t="s">
        <v>111</v>
      </c>
      <c r="D17" s="40" t="s">
        <v>112</v>
      </c>
      <c r="E17" s="31" t="s">
        <v>69</v>
      </c>
      <c r="F17" s="73" t="s">
        <v>987</v>
      </c>
      <c r="G17" s="40" t="s">
        <v>988</v>
      </c>
      <c r="H17" s="39" t="s">
        <v>1036</v>
      </c>
      <c r="I17" s="39" t="s">
        <v>1037</v>
      </c>
      <c r="J17" s="40" t="s">
        <v>1038</v>
      </c>
      <c r="K17" s="39" t="s">
        <v>3671</v>
      </c>
      <c r="L17" s="40" t="s">
        <v>3673</v>
      </c>
      <c r="M17" s="48" t="s">
        <v>434</v>
      </c>
      <c r="N17" s="39" t="s">
        <v>994</v>
      </c>
      <c r="O17" s="39" t="s">
        <v>1041</v>
      </c>
      <c r="P17" s="40" t="s">
        <v>1042</v>
      </c>
      <c r="Q17" s="40" t="s">
        <v>1043</v>
      </c>
      <c r="R17" s="39" t="s">
        <v>994</v>
      </c>
      <c r="S17" s="39" t="s">
        <v>69</v>
      </c>
      <c r="T17" s="97" t="s">
        <v>15</v>
      </c>
      <c r="U17" s="48" t="s">
        <v>33</v>
      </c>
      <c r="V17" s="97" t="s">
        <v>44</v>
      </c>
      <c r="W17" s="97" t="s">
        <v>15</v>
      </c>
      <c r="X17" s="48" t="s">
        <v>33</v>
      </c>
      <c r="Y17" s="97" t="s">
        <v>44</v>
      </c>
      <c r="Z17" s="97" t="s">
        <v>15</v>
      </c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3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436.0</v>
      </c>
      <c r="C18" s="50" t="s">
        <v>111</v>
      </c>
      <c r="D18" s="51" t="s">
        <v>112</v>
      </c>
      <c r="E18" s="29" t="s">
        <v>41</v>
      </c>
      <c r="F18" s="73" t="s">
        <v>987</v>
      </c>
      <c r="G18" s="51" t="s">
        <v>988</v>
      </c>
      <c r="H18" s="50" t="s">
        <v>1051</v>
      </c>
      <c r="I18" s="50" t="s">
        <v>1052</v>
      </c>
      <c r="J18" s="51" t="s">
        <v>1053</v>
      </c>
      <c r="K18" s="50" t="s">
        <v>1054</v>
      </c>
      <c r="L18" s="51" t="s">
        <v>1055</v>
      </c>
      <c r="M18" s="47" t="s">
        <v>200</v>
      </c>
      <c r="N18" s="50" t="s">
        <v>994</v>
      </c>
      <c r="O18" s="50" t="s">
        <v>1056</v>
      </c>
      <c r="P18" s="51" t="s">
        <v>666</v>
      </c>
      <c r="Q18" s="51" t="s">
        <v>1057</v>
      </c>
      <c r="R18" s="50" t="s">
        <v>994</v>
      </c>
      <c r="S18" s="50" t="s">
        <v>206</v>
      </c>
      <c r="T18" s="97" t="s">
        <v>15</v>
      </c>
      <c r="U18" s="48" t="s">
        <v>33</v>
      </c>
      <c r="V18" s="97" t="s">
        <v>44</v>
      </c>
      <c r="W18" s="97" t="s">
        <v>15</v>
      </c>
      <c r="X18" s="44" t="s">
        <v>36</v>
      </c>
      <c r="Y18" s="97" t="s">
        <v>67</v>
      </c>
      <c r="Z18" s="97"/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8" t="s">
        <v>33</v>
      </c>
      <c r="AK18" s="97" t="s">
        <v>44</v>
      </c>
      <c r="AL18" s="97" t="s">
        <v>15</v>
      </c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437.0</v>
      </c>
      <c r="C19" s="39" t="s">
        <v>111</v>
      </c>
      <c r="D19" s="40" t="s">
        <v>112</v>
      </c>
      <c r="E19" s="31" t="s">
        <v>69</v>
      </c>
      <c r="F19" s="73" t="s">
        <v>987</v>
      </c>
      <c r="G19" s="40" t="s">
        <v>988</v>
      </c>
      <c r="H19" s="39" t="s">
        <v>1051</v>
      </c>
      <c r="I19" s="39" t="s">
        <v>1052</v>
      </c>
      <c r="J19" s="40" t="s">
        <v>1053</v>
      </c>
      <c r="K19" s="39" t="s">
        <v>3682</v>
      </c>
      <c r="L19" s="40" t="s">
        <v>3683</v>
      </c>
      <c r="M19" s="48" t="s">
        <v>434</v>
      </c>
      <c r="N19" s="39" t="s">
        <v>994</v>
      </c>
      <c r="O19" s="39" t="s">
        <v>1056</v>
      </c>
      <c r="P19" s="40" t="s">
        <v>666</v>
      </c>
      <c r="Q19" s="40" t="s">
        <v>1057</v>
      </c>
      <c r="R19" s="39" t="s">
        <v>994</v>
      </c>
      <c r="S19" s="39" t="s">
        <v>69</v>
      </c>
      <c r="T19" s="97" t="s">
        <v>15</v>
      </c>
      <c r="U19" s="48" t="s">
        <v>33</v>
      </c>
      <c r="V19" s="97" t="s">
        <v>44</v>
      </c>
      <c r="W19" s="97" t="s">
        <v>15</v>
      </c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4" t="s">
        <v>36</v>
      </c>
      <c r="AE19" s="97" t="s">
        <v>67</v>
      </c>
      <c r="AF19" s="97"/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438.0</v>
      </c>
      <c r="C20" s="50" t="s">
        <v>111</v>
      </c>
      <c r="D20" s="51" t="s">
        <v>112</v>
      </c>
      <c r="E20" s="28" t="s">
        <v>48</v>
      </c>
      <c r="F20" s="73" t="s">
        <v>987</v>
      </c>
      <c r="G20" s="51" t="s">
        <v>988</v>
      </c>
      <c r="H20" s="50" t="s">
        <v>1060</v>
      </c>
      <c r="I20" s="50" t="s">
        <v>1061</v>
      </c>
      <c r="J20" s="51" t="s">
        <v>1062</v>
      </c>
      <c r="K20" s="50" t="s">
        <v>2539</v>
      </c>
      <c r="L20" s="51" t="s">
        <v>2540</v>
      </c>
      <c r="M20" s="52" t="s">
        <v>211</v>
      </c>
      <c r="N20" s="50" t="s">
        <v>994</v>
      </c>
      <c r="O20" s="50" t="s">
        <v>1065</v>
      </c>
      <c r="P20" s="51" t="s">
        <v>1066</v>
      </c>
      <c r="Q20" s="51" t="s">
        <v>1067</v>
      </c>
      <c r="R20" s="50" t="s">
        <v>1068</v>
      </c>
      <c r="S20" s="50" t="s">
        <v>53</v>
      </c>
      <c r="T20" s="97" t="s">
        <v>15</v>
      </c>
      <c r="U20" s="44" t="s">
        <v>36</v>
      </c>
      <c r="V20" s="97" t="s">
        <v>67</v>
      </c>
      <c r="W20" s="97"/>
      <c r="X20" s="48" t="s">
        <v>33</v>
      </c>
      <c r="Y20" s="97" t="s">
        <v>44</v>
      </c>
      <c r="Z20" s="97" t="s">
        <v>15</v>
      </c>
      <c r="AA20" s="48" t="s">
        <v>33</v>
      </c>
      <c r="AB20" s="97" t="s">
        <v>44</v>
      </c>
      <c r="AC20" s="97" t="s">
        <v>15</v>
      </c>
      <c r="AD20" s="44" t="s">
        <v>36</v>
      </c>
      <c r="AE20" s="97" t="s">
        <v>67</v>
      </c>
      <c r="AF20" s="97"/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2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439.0</v>
      </c>
      <c r="C21" s="39" t="s">
        <v>111</v>
      </c>
      <c r="D21" s="40" t="s">
        <v>112</v>
      </c>
      <c r="E21" s="28" t="s">
        <v>48</v>
      </c>
      <c r="F21" s="73" t="s">
        <v>987</v>
      </c>
      <c r="G21" s="40" t="s">
        <v>988</v>
      </c>
      <c r="H21" s="39" t="s">
        <v>1060</v>
      </c>
      <c r="I21" s="39" t="s">
        <v>1061</v>
      </c>
      <c r="J21" s="40" t="s">
        <v>1062</v>
      </c>
      <c r="K21" s="39" t="s">
        <v>2547</v>
      </c>
      <c r="L21" s="40" t="s">
        <v>2548</v>
      </c>
      <c r="M21" s="52" t="s">
        <v>211</v>
      </c>
      <c r="N21" s="39" t="s">
        <v>994</v>
      </c>
      <c r="O21" s="39" t="s">
        <v>1065</v>
      </c>
      <c r="P21" s="40" t="s">
        <v>1066</v>
      </c>
      <c r="Q21" s="40" t="s">
        <v>1067</v>
      </c>
      <c r="R21" s="39" t="s">
        <v>1068</v>
      </c>
      <c r="S21" s="39" t="s">
        <v>56</v>
      </c>
      <c r="T21" s="97" t="s">
        <v>15</v>
      </c>
      <c r="U21" s="44" t="s">
        <v>36</v>
      </c>
      <c r="V21" s="97" t="s">
        <v>67</v>
      </c>
      <c r="W21" s="97"/>
      <c r="X21" s="48" t="s">
        <v>33</v>
      </c>
      <c r="Y21" s="97" t="s">
        <v>44</v>
      </c>
      <c r="Z21" s="97" t="s">
        <v>15</v>
      </c>
      <c r="AA21" s="48" t="s">
        <v>33</v>
      </c>
      <c r="AB21" s="97" t="s">
        <v>44</v>
      </c>
      <c r="AC21" s="97" t="s">
        <v>15</v>
      </c>
      <c r="AD21" s="48" t="s">
        <v>33</v>
      </c>
      <c r="AE21" s="97" t="s">
        <v>44</v>
      </c>
      <c r="AF21" s="97" t="s">
        <v>15</v>
      </c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3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440.0</v>
      </c>
      <c r="C22" s="50" t="s">
        <v>111</v>
      </c>
      <c r="D22" s="51" t="s">
        <v>112</v>
      </c>
      <c r="E22" s="29" t="s">
        <v>41</v>
      </c>
      <c r="F22" s="73" t="s">
        <v>987</v>
      </c>
      <c r="G22" s="51" t="s">
        <v>988</v>
      </c>
      <c r="H22" s="50" t="s">
        <v>1060</v>
      </c>
      <c r="I22" s="50" t="s">
        <v>1061</v>
      </c>
      <c r="J22" s="51" t="s">
        <v>1062</v>
      </c>
      <c r="K22" s="50" t="s">
        <v>1063</v>
      </c>
      <c r="L22" s="51" t="s">
        <v>1064</v>
      </c>
      <c r="M22" s="52" t="s">
        <v>211</v>
      </c>
      <c r="N22" s="50" t="s">
        <v>994</v>
      </c>
      <c r="O22" s="50" t="s">
        <v>1065</v>
      </c>
      <c r="P22" s="51" t="s">
        <v>1066</v>
      </c>
      <c r="Q22" s="51" t="s">
        <v>1067</v>
      </c>
      <c r="R22" s="50" t="s">
        <v>1068</v>
      </c>
      <c r="S22" s="50" t="s">
        <v>206</v>
      </c>
      <c r="T22" s="97" t="s">
        <v>15</v>
      </c>
      <c r="U22" s="48" t="s">
        <v>33</v>
      </c>
      <c r="V22" s="97" t="s">
        <v>44</v>
      </c>
      <c r="W22" s="97" t="s">
        <v>15</v>
      </c>
      <c r="X22" s="44" t="s">
        <v>36</v>
      </c>
      <c r="Y22" s="97" t="s">
        <v>67</v>
      </c>
      <c r="Z22" s="97"/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2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441.0</v>
      </c>
      <c r="C23" s="39" t="s">
        <v>111</v>
      </c>
      <c r="D23" s="40" t="s">
        <v>112</v>
      </c>
      <c r="E23" s="31" t="s">
        <v>69</v>
      </c>
      <c r="F23" s="73" t="s">
        <v>987</v>
      </c>
      <c r="G23" s="40" t="s">
        <v>988</v>
      </c>
      <c r="H23" s="39" t="s">
        <v>1060</v>
      </c>
      <c r="I23" s="39" t="s">
        <v>1061</v>
      </c>
      <c r="J23" s="40" t="s">
        <v>1062</v>
      </c>
      <c r="K23" s="39" t="s">
        <v>3698</v>
      </c>
      <c r="L23" s="40" t="s">
        <v>3699</v>
      </c>
      <c r="M23" s="48" t="s">
        <v>434</v>
      </c>
      <c r="N23" s="39" t="s">
        <v>994</v>
      </c>
      <c r="O23" s="39" t="s">
        <v>1065</v>
      </c>
      <c r="P23" s="40" t="s">
        <v>1066</v>
      </c>
      <c r="Q23" s="40" t="s">
        <v>1067</v>
      </c>
      <c r="R23" s="39" t="s">
        <v>1068</v>
      </c>
      <c r="S23" s="39" t="s">
        <v>69</v>
      </c>
      <c r="T23" s="97" t="s">
        <v>15</v>
      </c>
      <c r="U23" s="48" t="s">
        <v>33</v>
      </c>
      <c r="V23" s="97" t="s">
        <v>44</v>
      </c>
      <c r="W23" s="97" t="s">
        <v>15</v>
      </c>
      <c r="X23" s="48" t="s">
        <v>33</v>
      </c>
      <c r="Y23" s="97" t="s">
        <v>44</v>
      </c>
      <c r="Z23" s="97" t="s">
        <v>15</v>
      </c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3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442.0</v>
      </c>
      <c r="C24" s="50" t="s">
        <v>111</v>
      </c>
      <c r="D24" s="51" t="s">
        <v>112</v>
      </c>
      <c r="E24" s="29" t="s">
        <v>41</v>
      </c>
      <c r="F24" s="73" t="s">
        <v>987</v>
      </c>
      <c r="G24" s="51" t="s">
        <v>988</v>
      </c>
      <c r="H24" s="50" t="s">
        <v>1079</v>
      </c>
      <c r="I24" s="50" t="s">
        <v>1080</v>
      </c>
      <c r="J24" s="51" t="s">
        <v>1081</v>
      </c>
      <c r="K24" s="50" t="s">
        <v>1082</v>
      </c>
      <c r="L24" s="51" t="s">
        <v>1083</v>
      </c>
      <c r="M24" s="52" t="s">
        <v>211</v>
      </c>
      <c r="N24" s="50" t="s">
        <v>307</v>
      </c>
      <c r="O24" s="50" t="s">
        <v>1084</v>
      </c>
      <c r="P24" s="51" t="s">
        <v>1085</v>
      </c>
      <c r="Q24" s="51" t="s">
        <v>1086</v>
      </c>
      <c r="R24" s="50" t="s">
        <v>994</v>
      </c>
      <c r="S24" s="50" t="s">
        <v>206</v>
      </c>
      <c r="T24" s="97" t="s">
        <v>15</v>
      </c>
      <c r="U24" s="48" t="s">
        <v>33</v>
      </c>
      <c r="V24" s="97" t="s">
        <v>44</v>
      </c>
      <c r="W24" s="97" t="s">
        <v>15</v>
      </c>
      <c r="X24" s="44" t="s">
        <v>36</v>
      </c>
      <c r="Y24" s="97" t="s">
        <v>67</v>
      </c>
      <c r="Z24" s="97"/>
      <c r="AA24" s="48" t="s">
        <v>33</v>
      </c>
      <c r="AB24" s="97" t="s">
        <v>44</v>
      </c>
      <c r="AC24" s="97" t="s">
        <v>15</v>
      </c>
      <c r="AD24" s="44" t="s">
        <v>36</v>
      </c>
      <c r="AE24" s="97" t="s">
        <v>67</v>
      </c>
      <c r="AF24" s="97"/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2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443.0</v>
      </c>
      <c r="C25" s="39" t="s">
        <v>111</v>
      </c>
      <c r="D25" s="40" t="s">
        <v>112</v>
      </c>
      <c r="E25" s="31" t="s">
        <v>69</v>
      </c>
      <c r="F25" s="73" t="s">
        <v>987</v>
      </c>
      <c r="G25" s="40" t="s">
        <v>988</v>
      </c>
      <c r="H25" s="39" t="s">
        <v>1079</v>
      </c>
      <c r="I25" s="39" t="s">
        <v>1080</v>
      </c>
      <c r="J25" s="40" t="s">
        <v>1081</v>
      </c>
      <c r="K25" s="39" t="s">
        <v>3711</v>
      </c>
      <c r="L25" s="40" t="s">
        <v>3712</v>
      </c>
      <c r="M25" s="48" t="s">
        <v>434</v>
      </c>
      <c r="N25" s="39" t="s">
        <v>307</v>
      </c>
      <c r="O25" s="39" t="s">
        <v>1084</v>
      </c>
      <c r="P25" s="40" t="s">
        <v>1085</v>
      </c>
      <c r="Q25" s="40" t="s">
        <v>1086</v>
      </c>
      <c r="R25" s="39" t="s">
        <v>994</v>
      </c>
      <c r="S25" s="39" t="s">
        <v>69</v>
      </c>
      <c r="T25" s="97" t="s">
        <v>15</v>
      </c>
      <c r="U25" s="48" t="s">
        <v>33</v>
      </c>
      <c r="V25" s="97" t="s">
        <v>44</v>
      </c>
      <c r="W25" s="97" t="s">
        <v>15</v>
      </c>
      <c r="X25" s="44" t="s">
        <v>36</v>
      </c>
      <c r="Y25" s="97" t="s">
        <v>67</v>
      </c>
      <c r="Z25" s="97"/>
      <c r="AA25" s="44" t="s">
        <v>36</v>
      </c>
      <c r="AB25" s="97" t="s">
        <v>67</v>
      </c>
      <c r="AC25" s="97"/>
      <c r="AD25" s="44" t="s">
        <v>36</v>
      </c>
      <c r="AE25" s="97" t="s">
        <v>67</v>
      </c>
      <c r="AF25" s="97"/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1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444.0</v>
      </c>
      <c r="C26" s="50" t="s">
        <v>111</v>
      </c>
      <c r="D26" s="51" t="s">
        <v>112</v>
      </c>
      <c r="E26" s="29" t="s">
        <v>41</v>
      </c>
      <c r="F26" s="73" t="s">
        <v>987</v>
      </c>
      <c r="G26" s="51" t="s">
        <v>988</v>
      </c>
      <c r="H26" s="50" t="s">
        <v>1089</v>
      </c>
      <c r="I26" s="50" t="s">
        <v>1090</v>
      </c>
      <c r="J26" s="51" t="s">
        <v>1091</v>
      </c>
      <c r="K26" s="50" t="s">
        <v>1092</v>
      </c>
      <c r="L26" s="51" t="s">
        <v>1093</v>
      </c>
      <c r="M26" s="52" t="s">
        <v>211</v>
      </c>
      <c r="N26" s="50" t="s">
        <v>307</v>
      </c>
      <c r="O26" s="50" t="s">
        <v>995</v>
      </c>
      <c r="P26" s="51" t="s">
        <v>1094</v>
      </c>
      <c r="Q26" s="51" t="s">
        <v>1095</v>
      </c>
      <c r="R26" s="50" t="s">
        <v>994</v>
      </c>
      <c r="S26" s="50" t="s">
        <v>206</v>
      </c>
      <c r="T26" s="97" t="s">
        <v>15</v>
      </c>
      <c r="U26" s="48" t="s">
        <v>33</v>
      </c>
      <c r="V26" s="97" t="s">
        <v>44</v>
      </c>
      <c r="W26" s="97" t="s">
        <v>15</v>
      </c>
      <c r="X26" s="44" t="s">
        <v>36</v>
      </c>
      <c r="Y26" s="97" t="s">
        <v>67</v>
      </c>
      <c r="Z26" s="97"/>
      <c r="AA26" s="48" t="s">
        <v>33</v>
      </c>
      <c r="AB26" s="97" t="s">
        <v>44</v>
      </c>
      <c r="AC26" s="97" t="s">
        <v>15</v>
      </c>
      <c r="AD26" s="44" t="s">
        <v>36</v>
      </c>
      <c r="AE26" s="97" t="s">
        <v>67</v>
      </c>
      <c r="AF26" s="97"/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2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445.0</v>
      </c>
      <c r="C27" s="39" t="s">
        <v>111</v>
      </c>
      <c r="D27" s="40" t="s">
        <v>112</v>
      </c>
      <c r="E27" s="31" t="s">
        <v>69</v>
      </c>
      <c r="F27" s="73" t="s">
        <v>987</v>
      </c>
      <c r="G27" s="40" t="s">
        <v>988</v>
      </c>
      <c r="H27" s="39" t="s">
        <v>1089</v>
      </c>
      <c r="I27" s="39" t="s">
        <v>1090</v>
      </c>
      <c r="J27" s="40" t="s">
        <v>1091</v>
      </c>
      <c r="K27" s="39" t="s">
        <v>3720</v>
      </c>
      <c r="L27" s="40" t="s">
        <v>3721</v>
      </c>
      <c r="M27" s="48" t="s">
        <v>434</v>
      </c>
      <c r="N27" s="39" t="s">
        <v>307</v>
      </c>
      <c r="O27" s="39" t="s">
        <v>995</v>
      </c>
      <c r="P27" s="40" t="s">
        <v>1094</v>
      </c>
      <c r="Q27" s="40" t="s">
        <v>1095</v>
      </c>
      <c r="R27" s="39" t="s">
        <v>994</v>
      </c>
      <c r="S27" s="39" t="s">
        <v>69</v>
      </c>
      <c r="T27" s="97" t="s">
        <v>15</v>
      </c>
      <c r="U27" s="48" t="s">
        <v>33</v>
      </c>
      <c r="V27" s="97" t="s">
        <v>44</v>
      </c>
      <c r="W27" s="97" t="s">
        <v>15</v>
      </c>
      <c r="X27" s="44" t="s">
        <v>36</v>
      </c>
      <c r="Y27" s="97" t="s">
        <v>67</v>
      </c>
      <c r="Z27" s="97"/>
      <c r="AA27" s="44" t="s">
        <v>36</v>
      </c>
      <c r="AB27" s="97" t="s">
        <v>67</v>
      </c>
      <c r="AC27" s="97"/>
      <c r="AD27" s="44" t="s">
        <v>36</v>
      </c>
      <c r="AE27" s="97" t="s">
        <v>67</v>
      </c>
      <c r="AF27" s="97"/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1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446.0</v>
      </c>
      <c r="C28" s="50" t="s">
        <v>111</v>
      </c>
      <c r="D28" s="51" t="s">
        <v>112</v>
      </c>
      <c r="E28" s="28" t="s">
        <v>48</v>
      </c>
      <c r="F28" s="73" t="s">
        <v>987</v>
      </c>
      <c r="G28" s="51" t="s">
        <v>988</v>
      </c>
      <c r="H28" s="50" t="s">
        <v>1103</v>
      </c>
      <c r="I28" s="50" t="s">
        <v>1104</v>
      </c>
      <c r="J28" s="51" t="s">
        <v>1105</v>
      </c>
      <c r="K28" s="50" t="s">
        <v>2553</v>
      </c>
      <c r="L28" s="51" t="s">
        <v>2554</v>
      </c>
      <c r="M28" s="52" t="s">
        <v>211</v>
      </c>
      <c r="N28" s="50" t="s">
        <v>994</v>
      </c>
      <c r="O28" s="50" t="s">
        <v>995</v>
      </c>
      <c r="P28" s="51" t="s">
        <v>1108</v>
      </c>
      <c r="Q28" s="51" t="s">
        <v>1109</v>
      </c>
      <c r="R28" s="50" t="s">
        <v>1110</v>
      </c>
      <c r="S28" s="50" t="s">
        <v>53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8" t="s">
        <v>33</v>
      </c>
      <c r="AB28" s="97" t="s">
        <v>44</v>
      </c>
      <c r="AC28" s="97" t="s">
        <v>15</v>
      </c>
      <c r="AD28" s="44" t="s">
        <v>36</v>
      </c>
      <c r="AE28" s="97" t="s">
        <v>67</v>
      </c>
      <c r="AF28" s="97"/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2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447.0</v>
      </c>
      <c r="C29" s="39" t="s">
        <v>111</v>
      </c>
      <c r="D29" s="40" t="s">
        <v>112</v>
      </c>
      <c r="E29" s="28" t="s">
        <v>48</v>
      </c>
      <c r="F29" s="73" t="s">
        <v>987</v>
      </c>
      <c r="G29" s="40" t="s">
        <v>988</v>
      </c>
      <c r="H29" s="39" t="s">
        <v>1103</v>
      </c>
      <c r="I29" s="39" t="s">
        <v>1104</v>
      </c>
      <c r="J29" s="40" t="s">
        <v>1105</v>
      </c>
      <c r="K29" s="39" t="s">
        <v>2557</v>
      </c>
      <c r="L29" s="40" t="s">
        <v>2558</v>
      </c>
      <c r="M29" s="52" t="s">
        <v>211</v>
      </c>
      <c r="N29" s="39" t="s">
        <v>994</v>
      </c>
      <c r="O29" s="39" t="s">
        <v>995</v>
      </c>
      <c r="P29" s="40" t="s">
        <v>1108</v>
      </c>
      <c r="Q29" s="40" t="s">
        <v>1109</v>
      </c>
      <c r="R29" s="39" t="s">
        <v>1110</v>
      </c>
      <c r="S29" s="39" t="s">
        <v>56</v>
      </c>
      <c r="T29" s="97" t="s">
        <v>15</v>
      </c>
      <c r="U29" s="44" t="s">
        <v>36</v>
      </c>
      <c r="V29" s="97" t="s">
        <v>67</v>
      </c>
      <c r="W29" s="97"/>
      <c r="X29" s="48" t="s">
        <v>33</v>
      </c>
      <c r="Y29" s="97" t="s">
        <v>44</v>
      </c>
      <c r="Z29" s="97" t="s">
        <v>15</v>
      </c>
      <c r="AA29" s="48" t="s">
        <v>33</v>
      </c>
      <c r="AB29" s="97" t="s">
        <v>44</v>
      </c>
      <c r="AC29" s="97" t="s">
        <v>15</v>
      </c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3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448.0</v>
      </c>
      <c r="C30" s="50" t="s">
        <v>111</v>
      </c>
      <c r="D30" s="51" t="s">
        <v>112</v>
      </c>
      <c r="E30" s="29" t="s">
        <v>41</v>
      </c>
      <c r="F30" s="73" t="s">
        <v>987</v>
      </c>
      <c r="G30" s="51" t="s">
        <v>988</v>
      </c>
      <c r="H30" s="50" t="s">
        <v>1103</v>
      </c>
      <c r="I30" s="50" t="s">
        <v>1104</v>
      </c>
      <c r="J30" s="51" t="s">
        <v>1105</v>
      </c>
      <c r="K30" s="50" t="s">
        <v>1106</v>
      </c>
      <c r="L30" s="51" t="s">
        <v>1107</v>
      </c>
      <c r="M30" s="52" t="s">
        <v>211</v>
      </c>
      <c r="N30" s="50" t="s">
        <v>994</v>
      </c>
      <c r="O30" s="50" t="s">
        <v>995</v>
      </c>
      <c r="P30" s="51" t="s">
        <v>1108</v>
      </c>
      <c r="Q30" s="51" t="s">
        <v>1109</v>
      </c>
      <c r="R30" s="50" t="s">
        <v>1110</v>
      </c>
      <c r="S30" s="50" t="s">
        <v>206</v>
      </c>
      <c r="T30" s="97" t="s">
        <v>15</v>
      </c>
      <c r="U30" s="48" t="s">
        <v>33</v>
      </c>
      <c r="V30" s="97" t="s">
        <v>44</v>
      </c>
      <c r="W30" s="97" t="s">
        <v>15</v>
      </c>
      <c r="X30" s="44" t="s">
        <v>36</v>
      </c>
      <c r="Y30" s="97" t="s">
        <v>67</v>
      </c>
      <c r="Z30" s="97"/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2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449.0</v>
      </c>
      <c r="C31" s="39" t="s">
        <v>111</v>
      </c>
      <c r="D31" s="40" t="s">
        <v>112</v>
      </c>
      <c r="E31" s="31" t="s">
        <v>69</v>
      </c>
      <c r="F31" s="73" t="s">
        <v>987</v>
      </c>
      <c r="G31" s="40" t="s">
        <v>988</v>
      </c>
      <c r="H31" s="39" t="s">
        <v>1103</v>
      </c>
      <c r="I31" s="39" t="s">
        <v>1104</v>
      </c>
      <c r="J31" s="40" t="s">
        <v>1105</v>
      </c>
      <c r="K31" s="39" t="s">
        <v>3730</v>
      </c>
      <c r="L31" s="40" t="s">
        <v>3731</v>
      </c>
      <c r="M31" s="48" t="s">
        <v>434</v>
      </c>
      <c r="N31" s="39" t="s">
        <v>994</v>
      </c>
      <c r="O31" s="39" t="s">
        <v>995</v>
      </c>
      <c r="P31" s="40" t="s">
        <v>1108</v>
      </c>
      <c r="Q31" s="40" t="s">
        <v>1109</v>
      </c>
      <c r="R31" s="39" t="s">
        <v>1110</v>
      </c>
      <c r="S31" s="39" t="s">
        <v>69</v>
      </c>
      <c r="T31" s="97" t="s">
        <v>15</v>
      </c>
      <c r="U31" s="48" t="s">
        <v>33</v>
      </c>
      <c r="V31" s="97" t="s">
        <v>44</v>
      </c>
      <c r="W31" s="97" t="s">
        <v>15</v>
      </c>
      <c r="X31" s="48" t="s">
        <v>33</v>
      </c>
      <c r="Y31" s="97" t="s">
        <v>44</v>
      </c>
      <c r="Z31" s="97" t="s">
        <v>15</v>
      </c>
      <c r="AA31" s="44" t="s">
        <v>36</v>
      </c>
      <c r="AB31" s="97" t="s">
        <v>67</v>
      </c>
      <c r="AC31" s="97"/>
      <c r="AD31" s="48" t="s">
        <v>33</v>
      </c>
      <c r="AE31" s="97" t="s">
        <v>44</v>
      </c>
      <c r="AF31" s="97" t="s">
        <v>15</v>
      </c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3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450.0</v>
      </c>
      <c r="C32" s="50" t="s">
        <v>111</v>
      </c>
      <c r="D32" s="51" t="s">
        <v>112</v>
      </c>
      <c r="E32" s="28" t="s">
        <v>48</v>
      </c>
      <c r="F32" s="73" t="s">
        <v>987</v>
      </c>
      <c r="G32" s="51" t="s">
        <v>988</v>
      </c>
      <c r="H32" s="50" t="s">
        <v>1113</v>
      </c>
      <c r="I32" s="50" t="s">
        <v>1114</v>
      </c>
      <c r="J32" s="51" t="s">
        <v>1115</v>
      </c>
      <c r="K32" s="50" t="s">
        <v>2560</v>
      </c>
      <c r="L32" s="51" t="s">
        <v>2561</v>
      </c>
      <c r="M32" s="52" t="s">
        <v>211</v>
      </c>
      <c r="N32" s="50" t="s">
        <v>1118</v>
      </c>
      <c r="O32" s="50" t="s">
        <v>995</v>
      </c>
      <c r="P32" s="51" t="s">
        <v>1119</v>
      </c>
      <c r="Q32" s="51" t="s">
        <v>1120</v>
      </c>
      <c r="R32" s="50" t="s">
        <v>1110</v>
      </c>
      <c r="S32" s="50" t="s">
        <v>53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8" t="s">
        <v>33</v>
      </c>
      <c r="AB32" s="97" t="s">
        <v>44</v>
      </c>
      <c r="AC32" s="97" t="s">
        <v>15</v>
      </c>
      <c r="AD32" s="44" t="s">
        <v>36</v>
      </c>
      <c r="AE32" s="97" t="s">
        <v>67</v>
      </c>
      <c r="AF32" s="97"/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2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451.0</v>
      </c>
      <c r="C33" s="39" t="s">
        <v>111</v>
      </c>
      <c r="D33" s="40" t="s">
        <v>112</v>
      </c>
      <c r="E33" s="28" t="s">
        <v>48</v>
      </c>
      <c r="F33" s="73" t="s">
        <v>987</v>
      </c>
      <c r="G33" s="40" t="s">
        <v>988</v>
      </c>
      <c r="H33" s="39" t="s">
        <v>1113</v>
      </c>
      <c r="I33" s="39" t="s">
        <v>1114</v>
      </c>
      <c r="J33" s="40" t="s">
        <v>1115</v>
      </c>
      <c r="K33" s="39" t="s">
        <v>2568</v>
      </c>
      <c r="L33" s="40" t="s">
        <v>2569</v>
      </c>
      <c r="M33" s="52" t="s">
        <v>211</v>
      </c>
      <c r="N33" s="39" t="s">
        <v>1118</v>
      </c>
      <c r="O33" s="39" t="s">
        <v>995</v>
      </c>
      <c r="P33" s="40" t="s">
        <v>1119</v>
      </c>
      <c r="Q33" s="40" t="s">
        <v>1120</v>
      </c>
      <c r="R33" s="39" t="s">
        <v>1110</v>
      </c>
      <c r="S33" s="39" t="s">
        <v>56</v>
      </c>
      <c r="T33" s="97" t="s">
        <v>15</v>
      </c>
      <c r="U33" s="44" t="s">
        <v>36</v>
      </c>
      <c r="V33" s="97" t="s">
        <v>67</v>
      </c>
      <c r="W33" s="97"/>
      <c r="X33" s="48" t="s">
        <v>33</v>
      </c>
      <c r="Y33" s="97" t="s">
        <v>44</v>
      </c>
      <c r="Z33" s="97" t="s">
        <v>15</v>
      </c>
      <c r="AA33" s="48" t="s">
        <v>33</v>
      </c>
      <c r="AB33" s="97" t="s">
        <v>44</v>
      </c>
      <c r="AC33" s="97" t="s">
        <v>15</v>
      </c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3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452.0</v>
      </c>
      <c r="C34" s="50" t="s">
        <v>111</v>
      </c>
      <c r="D34" s="51" t="s">
        <v>112</v>
      </c>
      <c r="E34" s="29" t="s">
        <v>41</v>
      </c>
      <c r="F34" s="73" t="s">
        <v>987</v>
      </c>
      <c r="G34" s="51" t="s">
        <v>988</v>
      </c>
      <c r="H34" s="50" t="s">
        <v>1113</v>
      </c>
      <c r="I34" s="50" t="s">
        <v>1114</v>
      </c>
      <c r="J34" s="51" t="s">
        <v>1115</v>
      </c>
      <c r="K34" s="50" t="s">
        <v>1116</v>
      </c>
      <c r="L34" s="51" t="s">
        <v>1117</v>
      </c>
      <c r="M34" s="52" t="s">
        <v>211</v>
      </c>
      <c r="N34" s="50" t="s">
        <v>1118</v>
      </c>
      <c r="O34" s="50" t="s">
        <v>995</v>
      </c>
      <c r="P34" s="51" t="s">
        <v>1119</v>
      </c>
      <c r="Q34" s="51" t="s">
        <v>1120</v>
      </c>
      <c r="R34" s="50" t="s">
        <v>1110</v>
      </c>
      <c r="S34" s="50" t="s">
        <v>206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2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453.0</v>
      </c>
      <c r="C35" s="39" t="s">
        <v>111</v>
      </c>
      <c r="D35" s="40" t="s">
        <v>112</v>
      </c>
      <c r="E35" s="31" t="s">
        <v>69</v>
      </c>
      <c r="F35" s="73" t="s">
        <v>987</v>
      </c>
      <c r="G35" s="40" t="s">
        <v>988</v>
      </c>
      <c r="H35" s="39" t="s">
        <v>1113</v>
      </c>
      <c r="I35" s="39" t="s">
        <v>1114</v>
      </c>
      <c r="J35" s="40" t="s">
        <v>1115</v>
      </c>
      <c r="K35" s="39" t="s">
        <v>3732</v>
      </c>
      <c r="L35" s="40" t="s">
        <v>3733</v>
      </c>
      <c r="M35" s="48" t="s">
        <v>434</v>
      </c>
      <c r="N35" s="39" t="s">
        <v>1118</v>
      </c>
      <c r="O35" s="39" t="s">
        <v>995</v>
      </c>
      <c r="P35" s="40" t="s">
        <v>1119</v>
      </c>
      <c r="Q35" s="40" t="s">
        <v>1120</v>
      </c>
      <c r="R35" s="39" t="s">
        <v>1110</v>
      </c>
      <c r="S35" s="39" t="s">
        <v>69</v>
      </c>
      <c r="T35" s="97" t="s">
        <v>15</v>
      </c>
      <c r="U35" s="48" t="s">
        <v>33</v>
      </c>
      <c r="V35" s="97" t="s">
        <v>44</v>
      </c>
      <c r="W35" s="97" t="s">
        <v>15</v>
      </c>
      <c r="X35" s="48" t="s">
        <v>33</v>
      </c>
      <c r="Y35" s="97" t="s">
        <v>44</v>
      </c>
      <c r="Z35" s="97" t="s">
        <v>15</v>
      </c>
      <c r="AA35" s="44" t="s">
        <v>36</v>
      </c>
      <c r="AB35" s="97" t="s">
        <v>67</v>
      </c>
      <c r="AC35" s="97"/>
      <c r="AD35" s="48" t="s">
        <v>33</v>
      </c>
      <c r="AE35" s="97" t="s">
        <v>44</v>
      </c>
      <c r="AF35" s="97" t="s">
        <v>15</v>
      </c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3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459.0</v>
      </c>
      <c r="C36" s="50" t="s">
        <v>111</v>
      </c>
      <c r="D36" s="51" t="s">
        <v>112</v>
      </c>
      <c r="E36" s="29" t="s">
        <v>41</v>
      </c>
      <c r="F36" s="73" t="s">
        <v>987</v>
      </c>
      <c r="G36" s="51" t="s">
        <v>988</v>
      </c>
      <c r="H36" s="50" t="s">
        <v>1141</v>
      </c>
      <c r="I36" s="50" t="s">
        <v>1142</v>
      </c>
      <c r="J36" s="51" t="s">
        <v>1143</v>
      </c>
      <c r="K36" s="50" t="s">
        <v>1144</v>
      </c>
      <c r="L36" s="51" t="s">
        <v>1145</v>
      </c>
      <c r="M36" s="52" t="s">
        <v>211</v>
      </c>
      <c r="N36" s="50" t="s">
        <v>994</v>
      </c>
      <c r="O36" s="50" t="s">
        <v>1146</v>
      </c>
      <c r="P36" s="51" t="s">
        <v>1147</v>
      </c>
      <c r="Q36" s="51" t="s">
        <v>1148</v>
      </c>
      <c r="R36" s="50" t="s">
        <v>1138</v>
      </c>
      <c r="S36" s="50" t="s">
        <v>206</v>
      </c>
      <c r="T36" s="97" t="s">
        <v>15</v>
      </c>
      <c r="U36" s="48" t="s">
        <v>33</v>
      </c>
      <c r="V36" s="97" t="s">
        <v>44</v>
      </c>
      <c r="W36" s="97" t="s">
        <v>15</v>
      </c>
      <c r="X36" s="44" t="s">
        <v>36</v>
      </c>
      <c r="Y36" s="97" t="s">
        <v>67</v>
      </c>
      <c r="Z36" s="97"/>
      <c r="AA36" s="44" t="s">
        <v>36</v>
      </c>
      <c r="AB36" s="97" t="s">
        <v>67</v>
      </c>
      <c r="AC36" s="97"/>
      <c r="AD36" s="48" t="s">
        <v>33</v>
      </c>
      <c r="AE36" s="97" t="s">
        <v>44</v>
      </c>
      <c r="AF36" s="97" t="s">
        <v>15</v>
      </c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2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460.0</v>
      </c>
      <c r="C37" s="39" t="s">
        <v>111</v>
      </c>
      <c r="D37" s="40" t="s">
        <v>112</v>
      </c>
      <c r="E37" s="31" t="s">
        <v>69</v>
      </c>
      <c r="F37" s="73" t="s">
        <v>987</v>
      </c>
      <c r="G37" s="40" t="s">
        <v>988</v>
      </c>
      <c r="H37" s="39" t="s">
        <v>1141</v>
      </c>
      <c r="I37" s="39" t="s">
        <v>1142</v>
      </c>
      <c r="J37" s="40" t="s">
        <v>1143</v>
      </c>
      <c r="K37" s="39" t="s">
        <v>3734</v>
      </c>
      <c r="L37" s="40" t="s">
        <v>3735</v>
      </c>
      <c r="M37" s="48" t="s">
        <v>434</v>
      </c>
      <c r="N37" s="39" t="s">
        <v>994</v>
      </c>
      <c r="O37" s="39" t="s">
        <v>1146</v>
      </c>
      <c r="P37" s="40" t="s">
        <v>1147</v>
      </c>
      <c r="Q37" s="40" t="s">
        <v>1148</v>
      </c>
      <c r="R37" s="39" t="s">
        <v>1138</v>
      </c>
      <c r="S37" s="39" t="s">
        <v>69</v>
      </c>
      <c r="T37" s="97" t="s">
        <v>15</v>
      </c>
      <c r="U37" s="48" t="s">
        <v>33</v>
      </c>
      <c r="V37" s="97" t="s">
        <v>44</v>
      </c>
      <c r="W37" s="97" t="s">
        <v>15</v>
      </c>
      <c r="X37" s="44" t="s">
        <v>36</v>
      </c>
      <c r="Y37" s="97" t="s">
        <v>67</v>
      </c>
      <c r="Z37" s="97"/>
      <c r="AA37" s="44" t="s">
        <v>36</v>
      </c>
      <c r="AB37" s="97" t="s">
        <v>67</v>
      </c>
      <c r="AC37" s="97"/>
      <c r="AD37" s="44" t="s">
        <v>36</v>
      </c>
      <c r="AE37" s="97" t="s">
        <v>67</v>
      </c>
      <c r="AF37" s="97"/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1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15.75" customHeight="1">
      <c r="AQ38" s="99" t="str">
        <f>'00_Employees'!B38</f>
        <v/>
      </c>
    </row>
    <row r="39" ht="15.75" customHeight="1">
      <c r="AQ39" s="99" t="str">
        <f>'00_Employees'!B39</f>
        <v/>
      </c>
    </row>
    <row r="40" ht="15.75" customHeight="1">
      <c r="AQ40" s="99" t="str">
        <f>'00_Employees'!B40</f>
        <v/>
      </c>
    </row>
    <row r="41" ht="15.75" customHeight="1"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37"/>
  <mergeCells count="1">
    <mergeCell ref="A1:AP1"/>
  </mergeCells>
  <conditionalFormatting sqref="V3:V37">
    <cfRule type="expression" dxfId="4" priority="1">
      <formula>V3="Done"</formula>
    </cfRule>
  </conditionalFormatting>
  <conditionalFormatting sqref="V3:V37">
    <cfRule type="expression" dxfId="5" priority="2">
      <formula>V3="In Progress"</formula>
    </cfRule>
  </conditionalFormatting>
  <conditionalFormatting sqref="V3:V37">
    <cfRule type="expression" dxfId="6" priority="3">
      <formula>V3="Blocked"</formula>
    </cfRule>
  </conditionalFormatting>
  <conditionalFormatting sqref="V3:V37">
    <cfRule type="expression" dxfId="7" priority="4">
      <formula>V3="Deferred"</formula>
    </cfRule>
  </conditionalFormatting>
  <conditionalFormatting sqref="V3:V37">
    <cfRule type="expression" dxfId="8" priority="5">
      <formula>V3="N/A"</formula>
    </cfRule>
  </conditionalFormatting>
  <conditionalFormatting sqref="V3:V37">
    <cfRule type="expression" dxfId="9" priority="6">
      <formula>V3="Not Started"</formula>
    </cfRule>
  </conditionalFormatting>
  <conditionalFormatting sqref="Y3:Y37">
    <cfRule type="expression" dxfId="4" priority="7">
      <formula>Y3="Done"</formula>
    </cfRule>
  </conditionalFormatting>
  <conditionalFormatting sqref="Y3:Y37">
    <cfRule type="expression" dxfId="5" priority="8">
      <formula>Y3="In Progress"</formula>
    </cfRule>
  </conditionalFormatting>
  <conditionalFormatting sqref="Y3:Y37">
    <cfRule type="expression" dxfId="6" priority="9">
      <formula>Y3="Blocked"</formula>
    </cfRule>
  </conditionalFormatting>
  <conditionalFormatting sqref="Y3:Y37">
    <cfRule type="expression" dxfId="7" priority="10">
      <formula>Y3="Deferred"</formula>
    </cfRule>
  </conditionalFormatting>
  <conditionalFormatting sqref="Y3:Y37">
    <cfRule type="expression" dxfId="8" priority="11">
      <formula>Y3="N/A"</formula>
    </cfRule>
  </conditionalFormatting>
  <conditionalFormatting sqref="Y3:Y37">
    <cfRule type="expression" dxfId="9" priority="12">
      <formula>Y3="Not Started"</formula>
    </cfRule>
  </conditionalFormatting>
  <conditionalFormatting sqref="AB3:AB37">
    <cfRule type="expression" dxfId="4" priority="13">
      <formula>AB3="Done"</formula>
    </cfRule>
  </conditionalFormatting>
  <conditionalFormatting sqref="AB3:AB37">
    <cfRule type="expression" dxfId="5" priority="14">
      <formula>AB3="In Progress"</formula>
    </cfRule>
  </conditionalFormatting>
  <conditionalFormatting sqref="AB3:AB37">
    <cfRule type="expression" dxfId="6" priority="15">
      <formula>AB3="Blocked"</formula>
    </cfRule>
  </conditionalFormatting>
  <conditionalFormatting sqref="AB3:AB37">
    <cfRule type="expression" dxfId="7" priority="16">
      <formula>AB3="Deferred"</formula>
    </cfRule>
  </conditionalFormatting>
  <conditionalFormatting sqref="AB3:AB37">
    <cfRule type="expression" dxfId="8" priority="17">
      <formula>AB3="N/A"</formula>
    </cfRule>
  </conditionalFormatting>
  <conditionalFormatting sqref="AB3:AB37">
    <cfRule type="expression" dxfId="9" priority="18">
      <formula>AB3="Not Started"</formula>
    </cfRule>
  </conditionalFormatting>
  <conditionalFormatting sqref="AE3:AE37">
    <cfRule type="expression" dxfId="4" priority="19">
      <formula>AE3="Done"</formula>
    </cfRule>
  </conditionalFormatting>
  <conditionalFormatting sqref="AE3:AE37">
    <cfRule type="expression" dxfId="5" priority="20">
      <formula>AE3="In Progress"</formula>
    </cfRule>
  </conditionalFormatting>
  <conditionalFormatting sqref="AE3:AE37">
    <cfRule type="expression" dxfId="6" priority="21">
      <formula>AE3="Blocked"</formula>
    </cfRule>
  </conditionalFormatting>
  <conditionalFormatting sqref="AE3:AE37">
    <cfRule type="expression" dxfId="7" priority="22">
      <formula>AE3="Deferred"</formula>
    </cfRule>
  </conditionalFormatting>
  <conditionalFormatting sqref="AE3:AE37">
    <cfRule type="expression" dxfId="8" priority="23">
      <formula>AE3="N/A"</formula>
    </cfRule>
  </conditionalFormatting>
  <conditionalFormatting sqref="AE3:AE37">
    <cfRule type="expression" dxfId="9" priority="24">
      <formula>AE3="Not Started"</formula>
    </cfRule>
  </conditionalFormatting>
  <conditionalFormatting sqref="AH3:AH37">
    <cfRule type="expression" dxfId="4" priority="25">
      <formula>AH3="Done"</formula>
    </cfRule>
  </conditionalFormatting>
  <conditionalFormatting sqref="AH3:AH37">
    <cfRule type="expression" dxfId="5" priority="26">
      <formula>AH3="In Progress"</formula>
    </cfRule>
  </conditionalFormatting>
  <conditionalFormatting sqref="AH3:AH37">
    <cfRule type="expression" dxfId="6" priority="27">
      <formula>AH3="Blocked"</formula>
    </cfRule>
  </conditionalFormatting>
  <conditionalFormatting sqref="AH3:AH37">
    <cfRule type="expression" dxfId="7" priority="28">
      <formula>AH3="Deferred"</formula>
    </cfRule>
  </conditionalFormatting>
  <conditionalFormatting sqref="AH3:AH37">
    <cfRule type="expression" dxfId="8" priority="29">
      <formula>AH3="N/A"</formula>
    </cfRule>
  </conditionalFormatting>
  <conditionalFormatting sqref="AH3:AH37">
    <cfRule type="expression" dxfId="9" priority="30">
      <formula>AH3="Not Started"</formula>
    </cfRule>
  </conditionalFormatting>
  <conditionalFormatting sqref="AK3:AK37">
    <cfRule type="expression" dxfId="4" priority="31">
      <formula>AK3="Done"</formula>
    </cfRule>
  </conditionalFormatting>
  <conditionalFormatting sqref="AK3:AK37">
    <cfRule type="expression" dxfId="5" priority="32">
      <formula>AK3="In Progress"</formula>
    </cfRule>
  </conditionalFormatting>
  <conditionalFormatting sqref="AK3:AK37">
    <cfRule type="expression" dxfId="6" priority="33">
      <formula>AK3="Blocked"</formula>
    </cfRule>
  </conditionalFormatting>
  <conditionalFormatting sqref="AK3:AK37">
    <cfRule type="expression" dxfId="7" priority="34">
      <formula>AK3="Deferred"</formula>
    </cfRule>
  </conditionalFormatting>
  <conditionalFormatting sqref="AK3:AK37">
    <cfRule type="expression" dxfId="8" priority="35">
      <formula>AK3="N/A"</formula>
    </cfRule>
  </conditionalFormatting>
  <conditionalFormatting sqref="AK3:AK37">
    <cfRule type="expression" dxfId="9" priority="36">
      <formula>AK3="Not Started"</formula>
    </cfRule>
  </conditionalFormatting>
  <conditionalFormatting sqref="AN3:AN37">
    <cfRule type="expression" dxfId="4" priority="37">
      <formula>AN3="Done"</formula>
    </cfRule>
  </conditionalFormatting>
  <conditionalFormatting sqref="AN3:AN37">
    <cfRule type="expression" dxfId="5" priority="38">
      <formula>AN3="In Progress"</formula>
    </cfRule>
  </conditionalFormatting>
  <conditionalFormatting sqref="AN3:AN37">
    <cfRule type="expression" dxfId="6" priority="39">
      <formula>AN3="Blocked"</formula>
    </cfRule>
  </conditionalFormatting>
  <conditionalFormatting sqref="AN3:AN37">
    <cfRule type="expression" dxfId="7" priority="40">
      <formula>AN3="Deferred"</formula>
    </cfRule>
  </conditionalFormatting>
  <conditionalFormatting sqref="AN3:AN37">
    <cfRule type="expression" dxfId="8" priority="41">
      <formula>AN3="N/A"</formula>
    </cfRule>
  </conditionalFormatting>
  <conditionalFormatting sqref="AN3:AN37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37 W3:W37 Z3:Z37 AC3:AC37 AF3:AF37 AI3:AI37 AL3:AL37">
      <formula1>'00_Employees'!$B$3:$B$100</formula1>
    </dataValidation>
    <dataValidation type="list" allowBlank="1" sqref="V3:V37 Y3:Y37 AB3:AB37 AE3:AE37 AH3:AH37 AK3:AK37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461.0</v>
      </c>
      <c r="C3" s="39" t="s">
        <v>115</v>
      </c>
      <c r="D3" s="40" t="s">
        <v>116</v>
      </c>
      <c r="E3" s="28" t="s">
        <v>48</v>
      </c>
      <c r="F3" s="74" t="s">
        <v>1151</v>
      </c>
      <c r="G3" s="40" t="s">
        <v>1152</v>
      </c>
      <c r="H3" s="39" t="s">
        <v>1153</v>
      </c>
      <c r="I3" s="39" t="s">
        <v>1154</v>
      </c>
      <c r="J3" s="40" t="s">
        <v>1155</v>
      </c>
      <c r="K3" s="39" t="s">
        <v>2581</v>
      </c>
      <c r="L3" s="40" t="s">
        <v>2582</v>
      </c>
      <c r="M3" s="47" t="s">
        <v>200</v>
      </c>
      <c r="N3" s="39" t="s">
        <v>1158</v>
      </c>
      <c r="O3" s="39" t="s">
        <v>1159</v>
      </c>
      <c r="P3" s="40" t="s">
        <v>1160</v>
      </c>
      <c r="Q3" s="40" t="s">
        <v>1161</v>
      </c>
      <c r="R3" s="39" t="s">
        <v>905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37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37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462.0</v>
      </c>
      <c r="C4" s="50" t="s">
        <v>115</v>
      </c>
      <c r="D4" s="51" t="s">
        <v>116</v>
      </c>
      <c r="E4" s="28" t="s">
        <v>48</v>
      </c>
      <c r="F4" s="74" t="s">
        <v>1151</v>
      </c>
      <c r="G4" s="51" t="s">
        <v>1152</v>
      </c>
      <c r="H4" s="50" t="s">
        <v>1153</v>
      </c>
      <c r="I4" s="50" t="s">
        <v>1154</v>
      </c>
      <c r="J4" s="51" t="s">
        <v>1155</v>
      </c>
      <c r="K4" s="50" t="s">
        <v>2590</v>
      </c>
      <c r="L4" s="51" t="s">
        <v>2591</v>
      </c>
      <c r="M4" s="47" t="s">
        <v>200</v>
      </c>
      <c r="N4" s="50" t="s">
        <v>1158</v>
      </c>
      <c r="O4" s="50" t="s">
        <v>1159</v>
      </c>
      <c r="P4" s="51" t="s">
        <v>1160</v>
      </c>
      <c r="Q4" s="51" t="s">
        <v>1161</v>
      </c>
      <c r="R4" s="50" t="s">
        <v>905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463.0</v>
      </c>
      <c r="C5" s="39" t="s">
        <v>115</v>
      </c>
      <c r="D5" s="40" t="s">
        <v>116</v>
      </c>
      <c r="E5" s="29" t="s">
        <v>41</v>
      </c>
      <c r="F5" s="74" t="s">
        <v>1151</v>
      </c>
      <c r="G5" s="40" t="s">
        <v>1152</v>
      </c>
      <c r="H5" s="39" t="s">
        <v>1153</v>
      </c>
      <c r="I5" s="39" t="s">
        <v>1154</v>
      </c>
      <c r="J5" s="40" t="s">
        <v>1155</v>
      </c>
      <c r="K5" s="39" t="s">
        <v>1156</v>
      </c>
      <c r="L5" s="40" t="s">
        <v>1157</v>
      </c>
      <c r="M5" s="47" t="s">
        <v>200</v>
      </c>
      <c r="N5" s="39" t="s">
        <v>1158</v>
      </c>
      <c r="O5" s="39" t="s">
        <v>1159</v>
      </c>
      <c r="P5" s="40" t="s">
        <v>1160</v>
      </c>
      <c r="Q5" s="40" t="s">
        <v>1161</v>
      </c>
      <c r="R5" s="39" t="s">
        <v>905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464.0</v>
      </c>
      <c r="C6" s="50" t="s">
        <v>115</v>
      </c>
      <c r="D6" s="51" t="s">
        <v>116</v>
      </c>
      <c r="E6" s="31" t="s">
        <v>69</v>
      </c>
      <c r="F6" s="74" t="s">
        <v>1151</v>
      </c>
      <c r="G6" s="51" t="s">
        <v>1152</v>
      </c>
      <c r="H6" s="50" t="s">
        <v>1153</v>
      </c>
      <c r="I6" s="50" t="s">
        <v>1154</v>
      </c>
      <c r="J6" s="51" t="s">
        <v>1155</v>
      </c>
      <c r="K6" s="50" t="s">
        <v>3750</v>
      </c>
      <c r="L6" s="51" t="s">
        <v>3751</v>
      </c>
      <c r="M6" s="48" t="s">
        <v>434</v>
      </c>
      <c r="N6" s="50" t="s">
        <v>1158</v>
      </c>
      <c r="O6" s="50" t="s">
        <v>1159</v>
      </c>
      <c r="P6" s="51" t="s">
        <v>1160</v>
      </c>
      <c r="Q6" s="51" t="s">
        <v>1161</v>
      </c>
      <c r="R6" s="50" t="s">
        <v>905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465.0</v>
      </c>
      <c r="C7" s="39" t="s">
        <v>115</v>
      </c>
      <c r="D7" s="40" t="s">
        <v>116</v>
      </c>
      <c r="E7" s="28" t="s">
        <v>48</v>
      </c>
      <c r="F7" s="74" t="s">
        <v>1151</v>
      </c>
      <c r="G7" s="40" t="s">
        <v>1152</v>
      </c>
      <c r="H7" s="39" t="s">
        <v>1169</v>
      </c>
      <c r="I7" s="39" t="s">
        <v>1170</v>
      </c>
      <c r="J7" s="40" t="s">
        <v>1171</v>
      </c>
      <c r="K7" s="39" t="s">
        <v>2594</v>
      </c>
      <c r="L7" s="40" t="s">
        <v>2595</v>
      </c>
      <c r="M7" s="47" t="s">
        <v>200</v>
      </c>
      <c r="N7" s="39" t="s">
        <v>1158</v>
      </c>
      <c r="O7" s="39" t="s">
        <v>1159</v>
      </c>
      <c r="P7" s="40" t="s">
        <v>1174</v>
      </c>
      <c r="Q7" s="40" t="s">
        <v>1175</v>
      </c>
      <c r="R7" s="39" t="s">
        <v>287</v>
      </c>
      <c r="S7" s="39" t="s">
        <v>53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466.0</v>
      </c>
      <c r="C8" s="50" t="s">
        <v>115</v>
      </c>
      <c r="D8" s="51" t="s">
        <v>116</v>
      </c>
      <c r="E8" s="28" t="s">
        <v>48</v>
      </c>
      <c r="F8" s="74" t="s">
        <v>1151</v>
      </c>
      <c r="G8" s="51" t="s">
        <v>1152</v>
      </c>
      <c r="H8" s="50" t="s">
        <v>1169</v>
      </c>
      <c r="I8" s="50" t="s">
        <v>1170</v>
      </c>
      <c r="J8" s="51" t="s">
        <v>1171</v>
      </c>
      <c r="K8" s="50" t="s">
        <v>2596</v>
      </c>
      <c r="L8" s="51" t="s">
        <v>2597</v>
      </c>
      <c r="M8" s="47" t="s">
        <v>200</v>
      </c>
      <c r="N8" s="50" t="s">
        <v>1158</v>
      </c>
      <c r="O8" s="50" t="s">
        <v>1159</v>
      </c>
      <c r="P8" s="51" t="s">
        <v>1174</v>
      </c>
      <c r="Q8" s="51" t="s">
        <v>1175</v>
      </c>
      <c r="R8" s="50" t="s">
        <v>287</v>
      </c>
      <c r="S8" s="50" t="s">
        <v>56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8" t="s">
        <v>33</v>
      </c>
      <c r="AB8" s="97" t="s">
        <v>44</v>
      </c>
      <c r="AC8" s="97" t="s">
        <v>15</v>
      </c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467.0</v>
      </c>
      <c r="C9" s="39" t="s">
        <v>115</v>
      </c>
      <c r="D9" s="40" t="s">
        <v>116</v>
      </c>
      <c r="E9" s="29" t="s">
        <v>41</v>
      </c>
      <c r="F9" s="74" t="s">
        <v>1151</v>
      </c>
      <c r="G9" s="40" t="s">
        <v>1152</v>
      </c>
      <c r="H9" s="39" t="s">
        <v>1169</v>
      </c>
      <c r="I9" s="39" t="s">
        <v>1170</v>
      </c>
      <c r="J9" s="40" t="s">
        <v>1171</v>
      </c>
      <c r="K9" s="39" t="s">
        <v>1172</v>
      </c>
      <c r="L9" s="40" t="s">
        <v>1173</v>
      </c>
      <c r="M9" s="47" t="s">
        <v>200</v>
      </c>
      <c r="N9" s="39" t="s">
        <v>1158</v>
      </c>
      <c r="O9" s="39" t="s">
        <v>1159</v>
      </c>
      <c r="P9" s="40" t="s">
        <v>1174</v>
      </c>
      <c r="Q9" s="40" t="s">
        <v>1175</v>
      </c>
      <c r="R9" s="39" t="s">
        <v>287</v>
      </c>
      <c r="S9" s="39" t="s">
        <v>206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468.0</v>
      </c>
      <c r="C10" s="50" t="s">
        <v>115</v>
      </c>
      <c r="D10" s="51" t="s">
        <v>116</v>
      </c>
      <c r="E10" s="31" t="s">
        <v>69</v>
      </c>
      <c r="F10" s="74" t="s">
        <v>1151</v>
      </c>
      <c r="G10" s="51" t="s">
        <v>1152</v>
      </c>
      <c r="H10" s="50" t="s">
        <v>1169</v>
      </c>
      <c r="I10" s="50" t="s">
        <v>1170</v>
      </c>
      <c r="J10" s="51" t="s">
        <v>1171</v>
      </c>
      <c r="K10" s="50" t="s">
        <v>3779</v>
      </c>
      <c r="L10" s="51" t="s">
        <v>3780</v>
      </c>
      <c r="M10" s="48" t="s">
        <v>434</v>
      </c>
      <c r="N10" s="50" t="s">
        <v>1158</v>
      </c>
      <c r="O10" s="50" t="s">
        <v>1159</v>
      </c>
      <c r="P10" s="51" t="s">
        <v>1174</v>
      </c>
      <c r="Q10" s="51" t="s">
        <v>1175</v>
      </c>
      <c r="R10" s="50" t="s">
        <v>287</v>
      </c>
      <c r="S10" s="50" t="s">
        <v>69</v>
      </c>
      <c r="T10" s="97" t="s">
        <v>15</v>
      </c>
      <c r="U10" s="48" t="s">
        <v>33</v>
      </c>
      <c r="V10" s="97" t="s">
        <v>44</v>
      </c>
      <c r="W10" s="97" t="s">
        <v>15</v>
      </c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469.0</v>
      </c>
      <c r="C11" s="39" t="s">
        <v>115</v>
      </c>
      <c r="D11" s="40" t="s">
        <v>116</v>
      </c>
      <c r="E11" s="28" t="s">
        <v>48</v>
      </c>
      <c r="F11" s="74" t="s">
        <v>1151</v>
      </c>
      <c r="G11" s="40" t="s">
        <v>1152</v>
      </c>
      <c r="H11" s="39" t="s">
        <v>1178</v>
      </c>
      <c r="I11" s="39" t="s">
        <v>1179</v>
      </c>
      <c r="J11" s="40" t="s">
        <v>1180</v>
      </c>
      <c r="K11" s="39" t="s">
        <v>2598</v>
      </c>
      <c r="L11" s="40" t="s">
        <v>2599</v>
      </c>
      <c r="M11" s="47" t="s">
        <v>200</v>
      </c>
      <c r="N11" s="39" t="s">
        <v>1158</v>
      </c>
      <c r="O11" s="39" t="s">
        <v>1183</v>
      </c>
      <c r="P11" s="40" t="s">
        <v>1184</v>
      </c>
      <c r="Q11" s="40" t="s">
        <v>1185</v>
      </c>
      <c r="R11" s="39" t="s">
        <v>287</v>
      </c>
      <c r="S11" s="39" t="s">
        <v>53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4" t="s">
        <v>36</v>
      </c>
      <c r="AE11" s="97" t="s">
        <v>67</v>
      </c>
      <c r="AF11" s="97"/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2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470.0</v>
      </c>
      <c r="C12" s="50" t="s">
        <v>115</v>
      </c>
      <c r="D12" s="51" t="s">
        <v>116</v>
      </c>
      <c r="E12" s="28" t="s">
        <v>48</v>
      </c>
      <c r="F12" s="74" t="s">
        <v>1151</v>
      </c>
      <c r="G12" s="51" t="s">
        <v>1152</v>
      </c>
      <c r="H12" s="50" t="s">
        <v>1178</v>
      </c>
      <c r="I12" s="50" t="s">
        <v>1179</v>
      </c>
      <c r="J12" s="51" t="s">
        <v>1180</v>
      </c>
      <c r="K12" s="50" t="s">
        <v>2602</v>
      </c>
      <c r="L12" s="51" t="s">
        <v>2603</v>
      </c>
      <c r="M12" s="47" t="s">
        <v>200</v>
      </c>
      <c r="N12" s="50" t="s">
        <v>1158</v>
      </c>
      <c r="O12" s="50" t="s">
        <v>1183</v>
      </c>
      <c r="P12" s="51" t="s">
        <v>1184</v>
      </c>
      <c r="Q12" s="51" t="s">
        <v>1185</v>
      </c>
      <c r="R12" s="50" t="s">
        <v>287</v>
      </c>
      <c r="S12" s="50" t="s">
        <v>56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8" t="s">
        <v>33</v>
      </c>
      <c r="AB12" s="97" t="s">
        <v>44</v>
      </c>
      <c r="AC12" s="97" t="s">
        <v>15</v>
      </c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3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471.0</v>
      </c>
      <c r="C13" s="39" t="s">
        <v>115</v>
      </c>
      <c r="D13" s="40" t="s">
        <v>116</v>
      </c>
      <c r="E13" s="29" t="s">
        <v>41</v>
      </c>
      <c r="F13" s="74" t="s">
        <v>1151</v>
      </c>
      <c r="G13" s="40" t="s">
        <v>1152</v>
      </c>
      <c r="H13" s="39" t="s">
        <v>1178</v>
      </c>
      <c r="I13" s="39" t="s">
        <v>1179</v>
      </c>
      <c r="J13" s="40" t="s">
        <v>1180</v>
      </c>
      <c r="K13" s="39" t="s">
        <v>1181</v>
      </c>
      <c r="L13" s="40" t="s">
        <v>1182</v>
      </c>
      <c r="M13" s="47" t="s">
        <v>200</v>
      </c>
      <c r="N13" s="39" t="s">
        <v>1158</v>
      </c>
      <c r="O13" s="39" t="s">
        <v>1183</v>
      </c>
      <c r="P13" s="40" t="s">
        <v>1184</v>
      </c>
      <c r="Q13" s="40" t="s">
        <v>1185</v>
      </c>
      <c r="R13" s="39" t="s">
        <v>287</v>
      </c>
      <c r="S13" s="39" t="s">
        <v>206</v>
      </c>
      <c r="T13" s="97" t="s">
        <v>15</v>
      </c>
      <c r="U13" s="48" t="s">
        <v>33</v>
      </c>
      <c r="V13" s="97" t="s">
        <v>44</v>
      </c>
      <c r="W13" s="97" t="s">
        <v>15</v>
      </c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2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472.0</v>
      </c>
      <c r="C14" s="50" t="s">
        <v>115</v>
      </c>
      <c r="D14" s="51" t="s">
        <v>116</v>
      </c>
      <c r="E14" s="31" t="s">
        <v>69</v>
      </c>
      <c r="F14" s="74" t="s">
        <v>1151</v>
      </c>
      <c r="G14" s="51" t="s">
        <v>1152</v>
      </c>
      <c r="H14" s="50" t="s">
        <v>1178</v>
      </c>
      <c r="I14" s="50" t="s">
        <v>1179</v>
      </c>
      <c r="J14" s="51" t="s">
        <v>1180</v>
      </c>
      <c r="K14" s="50" t="s">
        <v>3789</v>
      </c>
      <c r="L14" s="51" t="s">
        <v>3790</v>
      </c>
      <c r="M14" s="48" t="s">
        <v>434</v>
      </c>
      <c r="N14" s="50" t="s">
        <v>1158</v>
      </c>
      <c r="O14" s="50" t="s">
        <v>1183</v>
      </c>
      <c r="P14" s="51" t="s">
        <v>1184</v>
      </c>
      <c r="Q14" s="51" t="s">
        <v>1185</v>
      </c>
      <c r="R14" s="50" t="s">
        <v>287</v>
      </c>
      <c r="S14" s="50" t="s">
        <v>69</v>
      </c>
      <c r="T14" s="97" t="s">
        <v>15</v>
      </c>
      <c r="U14" s="48" t="s">
        <v>33</v>
      </c>
      <c r="V14" s="97" t="s">
        <v>44</v>
      </c>
      <c r="W14" s="97" t="s">
        <v>15</v>
      </c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473.0</v>
      </c>
      <c r="C15" s="39" t="s">
        <v>115</v>
      </c>
      <c r="D15" s="40" t="s">
        <v>116</v>
      </c>
      <c r="E15" s="28" t="s">
        <v>48</v>
      </c>
      <c r="F15" s="74" t="s">
        <v>1151</v>
      </c>
      <c r="G15" s="40" t="s">
        <v>1152</v>
      </c>
      <c r="H15" s="39" t="s">
        <v>1195</v>
      </c>
      <c r="I15" s="39" t="s">
        <v>1196</v>
      </c>
      <c r="J15" s="40" t="s">
        <v>1197</v>
      </c>
      <c r="K15" s="39" t="s">
        <v>2604</v>
      </c>
      <c r="L15" s="40" t="s">
        <v>2605</v>
      </c>
      <c r="M15" s="47" t="s">
        <v>200</v>
      </c>
      <c r="N15" s="39" t="s">
        <v>1158</v>
      </c>
      <c r="O15" s="39" t="s">
        <v>1200</v>
      </c>
      <c r="P15" s="40" t="s">
        <v>1201</v>
      </c>
      <c r="Q15" s="40" t="s">
        <v>1202</v>
      </c>
      <c r="R15" s="39" t="s">
        <v>1203</v>
      </c>
      <c r="S15" s="39" t="s">
        <v>53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8" t="s">
        <v>33</v>
      </c>
      <c r="AB15" s="97" t="s">
        <v>44</v>
      </c>
      <c r="AC15" s="97" t="s">
        <v>15</v>
      </c>
      <c r="AD15" s="44" t="s">
        <v>36</v>
      </c>
      <c r="AE15" s="97" t="s">
        <v>67</v>
      </c>
      <c r="AF15" s="97"/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474.0</v>
      </c>
      <c r="C16" s="50" t="s">
        <v>115</v>
      </c>
      <c r="D16" s="51" t="s">
        <v>116</v>
      </c>
      <c r="E16" s="28" t="s">
        <v>48</v>
      </c>
      <c r="F16" s="74" t="s">
        <v>1151</v>
      </c>
      <c r="G16" s="51" t="s">
        <v>1152</v>
      </c>
      <c r="H16" s="50" t="s">
        <v>1195</v>
      </c>
      <c r="I16" s="50" t="s">
        <v>1196</v>
      </c>
      <c r="J16" s="51" t="s">
        <v>1197</v>
      </c>
      <c r="K16" s="50" t="s">
        <v>2608</v>
      </c>
      <c r="L16" s="51" t="s">
        <v>2609</v>
      </c>
      <c r="M16" s="47" t="s">
        <v>200</v>
      </c>
      <c r="N16" s="50" t="s">
        <v>1158</v>
      </c>
      <c r="O16" s="50" t="s">
        <v>1200</v>
      </c>
      <c r="P16" s="51" t="s">
        <v>1201</v>
      </c>
      <c r="Q16" s="51" t="s">
        <v>1202</v>
      </c>
      <c r="R16" s="50" t="s">
        <v>1203</v>
      </c>
      <c r="S16" s="50" t="s">
        <v>56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8" t="s">
        <v>33</v>
      </c>
      <c r="AB16" s="97" t="s">
        <v>44</v>
      </c>
      <c r="AC16" s="97" t="s">
        <v>15</v>
      </c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475.0</v>
      </c>
      <c r="C17" s="39" t="s">
        <v>115</v>
      </c>
      <c r="D17" s="40" t="s">
        <v>116</v>
      </c>
      <c r="E17" s="29" t="s">
        <v>41</v>
      </c>
      <c r="F17" s="74" t="s">
        <v>1151</v>
      </c>
      <c r="G17" s="40" t="s">
        <v>1152</v>
      </c>
      <c r="H17" s="39" t="s">
        <v>1195</v>
      </c>
      <c r="I17" s="39" t="s">
        <v>1196</v>
      </c>
      <c r="J17" s="40" t="s">
        <v>1197</v>
      </c>
      <c r="K17" s="39" t="s">
        <v>1198</v>
      </c>
      <c r="L17" s="40" t="s">
        <v>1199</v>
      </c>
      <c r="M17" s="47" t="s">
        <v>200</v>
      </c>
      <c r="N17" s="39" t="s">
        <v>1158</v>
      </c>
      <c r="O17" s="39" t="s">
        <v>1200</v>
      </c>
      <c r="P17" s="40" t="s">
        <v>1201</v>
      </c>
      <c r="Q17" s="40" t="s">
        <v>1202</v>
      </c>
      <c r="R17" s="39" t="s">
        <v>1203</v>
      </c>
      <c r="S17" s="39" t="s">
        <v>206</v>
      </c>
      <c r="T17" s="97" t="s">
        <v>15</v>
      </c>
      <c r="U17" s="48" t="s">
        <v>33</v>
      </c>
      <c r="V17" s="97" t="s">
        <v>44</v>
      </c>
      <c r="W17" s="97" t="s">
        <v>15</v>
      </c>
      <c r="X17" s="44" t="s">
        <v>36</v>
      </c>
      <c r="Y17" s="97" t="s">
        <v>67</v>
      </c>
      <c r="Z17" s="97"/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476.0</v>
      </c>
      <c r="C18" s="50" t="s">
        <v>115</v>
      </c>
      <c r="D18" s="51" t="s">
        <v>116</v>
      </c>
      <c r="E18" s="31" t="s">
        <v>69</v>
      </c>
      <c r="F18" s="74" t="s">
        <v>1151</v>
      </c>
      <c r="G18" s="51" t="s">
        <v>1152</v>
      </c>
      <c r="H18" s="50" t="s">
        <v>1195</v>
      </c>
      <c r="I18" s="50" t="s">
        <v>1196</v>
      </c>
      <c r="J18" s="51" t="s">
        <v>1197</v>
      </c>
      <c r="K18" s="50" t="s">
        <v>3807</v>
      </c>
      <c r="L18" s="51" t="s">
        <v>3808</v>
      </c>
      <c r="M18" s="48" t="s">
        <v>434</v>
      </c>
      <c r="N18" s="50" t="s">
        <v>1158</v>
      </c>
      <c r="O18" s="50" t="s">
        <v>1200</v>
      </c>
      <c r="P18" s="51" t="s">
        <v>1201</v>
      </c>
      <c r="Q18" s="51" t="s">
        <v>1202</v>
      </c>
      <c r="R18" s="50" t="s">
        <v>1203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477.0</v>
      </c>
      <c r="C19" s="39" t="s">
        <v>115</v>
      </c>
      <c r="D19" s="40" t="s">
        <v>116</v>
      </c>
      <c r="E19" s="28" t="s">
        <v>48</v>
      </c>
      <c r="F19" s="74" t="s">
        <v>1151</v>
      </c>
      <c r="G19" s="40" t="s">
        <v>1152</v>
      </c>
      <c r="H19" s="39" t="s">
        <v>1206</v>
      </c>
      <c r="I19" s="39" t="s">
        <v>1207</v>
      </c>
      <c r="J19" s="40" t="s">
        <v>1208</v>
      </c>
      <c r="K19" s="39" t="s">
        <v>2612</v>
      </c>
      <c r="L19" s="40" t="s">
        <v>2613</v>
      </c>
      <c r="M19" s="47" t="s">
        <v>200</v>
      </c>
      <c r="N19" s="39" t="s">
        <v>1158</v>
      </c>
      <c r="O19" s="39" t="s">
        <v>1159</v>
      </c>
      <c r="P19" s="40" t="s">
        <v>1211</v>
      </c>
      <c r="Q19" s="40" t="s">
        <v>1212</v>
      </c>
      <c r="R19" s="39" t="s">
        <v>1213</v>
      </c>
      <c r="S19" s="39" t="s">
        <v>56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478.0</v>
      </c>
      <c r="C20" s="50" t="s">
        <v>115</v>
      </c>
      <c r="D20" s="51" t="s">
        <v>116</v>
      </c>
      <c r="E20" s="29" t="s">
        <v>41</v>
      </c>
      <c r="F20" s="74" t="s">
        <v>1151</v>
      </c>
      <c r="G20" s="51" t="s">
        <v>1152</v>
      </c>
      <c r="H20" s="50" t="s">
        <v>1206</v>
      </c>
      <c r="I20" s="50" t="s">
        <v>1207</v>
      </c>
      <c r="J20" s="51" t="s">
        <v>1208</v>
      </c>
      <c r="K20" s="50" t="s">
        <v>1209</v>
      </c>
      <c r="L20" s="51" t="s">
        <v>1210</v>
      </c>
      <c r="M20" s="47" t="s">
        <v>200</v>
      </c>
      <c r="N20" s="50" t="s">
        <v>1158</v>
      </c>
      <c r="O20" s="50" t="s">
        <v>1159</v>
      </c>
      <c r="P20" s="51" t="s">
        <v>1211</v>
      </c>
      <c r="Q20" s="51" t="s">
        <v>1212</v>
      </c>
      <c r="R20" s="50" t="s">
        <v>1213</v>
      </c>
      <c r="S20" s="50" t="s">
        <v>206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4" t="s">
        <v>36</v>
      </c>
      <c r="AE20" s="97" t="s">
        <v>67</v>
      </c>
      <c r="AF20" s="97"/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1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479.0</v>
      </c>
      <c r="C21" s="39" t="s">
        <v>115</v>
      </c>
      <c r="D21" s="40" t="s">
        <v>116</v>
      </c>
      <c r="E21" s="31" t="s">
        <v>69</v>
      </c>
      <c r="F21" s="74" t="s">
        <v>1151</v>
      </c>
      <c r="G21" s="40" t="s">
        <v>1152</v>
      </c>
      <c r="H21" s="39" t="s">
        <v>1206</v>
      </c>
      <c r="I21" s="39" t="s">
        <v>1207</v>
      </c>
      <c r="J21" s="40" t="s">
        <v>1208</v>
      </c>
      <c r="K21" s="39" t="s">
        <v>3812</v>
      </c>
      <c r="L21" s="40" t="s">
        <v>3813</v>
      </c>
      <c r="M21" s="48" t="s">
        <v>434</v>
      </c>
      <c r="N21" s="39" t="s">
        <v>1158</v>
      </c>
      <c r="O21" s="39" t="s">
        <v>1159</v>
      </c>
      <c r="P21" s="40" t="s">
        <v>1211</v>
      </c>
      <c r="Q21" s="40" t="s">
        <v>1212</v>
      </c>
      <c r="R21" s="39" t="s">
        <v>1213</v>
      </c>
      <c r="S21" s="39" t="s">
        <v>69</v>
      </c>
      <c r="T21" s="97" t="s">
        <v>15</v>
      </c>
      <c r="U21" s="44" t="s">
        <v>36</v>
      </c>
      <c r="V21" s="97" t="s">
        <v>67</v>
      </c>
      <c r="W21" s="97"/>
      <c r="X21" s="48" t="s">
        <v>33</v>
      </c>
      <c r="Y21" s="97" t="s">
        <v>44</v>
      </c>
      <c r="Z21" s="97" t="s">
        <v>15</v>
      </c>
      <c r="AA21" s="44" t="s">
        <v>36</v>
      </c>
      <c r="AB21" s="97" t="s">
        <v>67</v>
      </c>
      <c r="AC21" s="97"/>
      <c r="AD21" s="44" t="s">
        <v>36</v>
      </c>
      <c r="AE21" s="97" t="s">
        <v>67</v>
      </c>
      <c r="AF21" s="97"/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1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480.0</v>
      </c>
      <c r="C22" s="50" t="s">
        <v>115</v>
      </c>
      <c r="D22" s="51" t="s">
        <v>116</v>
      </c>
      <c r="E22" s="28" t="s">
        <v>48</v>
      </c>
      <c r="F22" s="74" t="s">
        <v>1151</v>
      </c>
      <c r="G22" s="51" t="s">
        <v>1152</v>
      </c>
      <c r="H22" s="50" t="s">
        <v>1221</v>
      </c>
      <c r="I22" s="50" t="s">
        <v>1222</v>
      </c>
      <c r="J22" s="51" t="s">
        <v>1223</v>
      </c>
      <c r="K22" s="50" t="s">
        <v>2615</v>
      </c>
      <c r="L22" s="51" t="s">
        <v>2616</v>
      </c>
      <c r="M22" s="47" t="s">
        <v>200</v>
      </c>
      <c r="N22" s="50" t="s">
        <v>1158</v>
      </c>
      <c r="O22" s="50" t="s">
        <v>1226</v>
      </c>
      <c r="P22" s="51" t="s">
        <v>1227</v>
      </c>
      <c r="Q22" s="51" t="s">
        <v>1228</v>
      </c>
      <c r="R22" s="50" t="s">
        <v>1229</v>
      </c>
      <c r="S22" s="50" t="s">
        <v>56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2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481.0</v>
      </c>
      <c r="C23" s="39" t="s">
        <v>115</v>
      </c>
      <c r="D23" s="40" t="s">
        <v>116</v>
      </c>
      <c r="E23" s="29" t="s">
        <v>41</v>
      </c>
      <c r="F23" s="74" t="s">
        <v>1151</v>
      </c>
      <c r="G23" s="40" t="s">
        <v>1152</v>
      </c>
      <c r="H23" s="39" t="s">
        <v>1221</v>
      </c>
      <c r="I23" s="39" t="s">
        <v>1222</v>
      </c>
      <c r="J23" s="40" t="s">
        <v>1223</v>
      </c>
      <c r="K23" s="39" t="s">
        <v>1224</v>
      </c>
      <c r="L23" s="40" t="s">
        <v>1225</v>
      </c>
      <c r="M23" s="47" t="s">
        <v>200</v>
      </c>
      <c r="N23" s="39" t="s">
        <v>1158</v>
      </c>
      <c r="O23" s="39" t="s">
        <v>1226</v>
      </c>
      <c r="P23" s="40" t="s">
        <v>1227</v>
      </c>
      <c r="Q23" s="40" t="s">
        <v>1228</v>
      </c>
      <c r="R23" s="39" t="s">
        <v>1229</v>
      </c>
      <c r="S23" s="39" t="s">
        <v>206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4" t="s">
        <v>36</v>
      </c>
      <c r="AE23" s="97" t="s">
        <v>67</v>
      </c>
      <c r="AF23" s="97"/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1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482.0</v>
      </c>
      <c r="C24" s="50" t="s">
        <v>115</v>
      </c>
      <c r="D24" s="51" t="s">
        <v>116</v>
      </c>
      <c r="E24" s="31" t="s">
        <v>69</v>
      </c>
      <c r="F24" s="74" t="s">
        <v>1151</v>
      </c>
      <c r="G24" s="51" t="s">
        <v>1152</v>
      </c>
      <c r="H24" s="50" t="s">
        <v>1221</v>
      </c>
      <c r="I24" s="50" t="s">
        <v>1222</v>
      </c>
      <c r="J24" s="51" t="s">
        <v>1223</v>
      </c>
      <c r="K24" s="50" t="s">
        <v>3815</v>
      </c>
      <c r="L24" s="51" t="s">
        <v>3816</v>
      </c>
      <c r="M24" s="48" t="s">
        <v>434</v>
      </c>
      <c r="N24" s="50" t="s">
        <v>1158</v>
      </c>
      <c r="O24" s="50" t="s">
        <v>1226</v>
      </c>
      <c r="P24" s="51" t="s">
        <v>1227</v>
      </c>
      <c r="Q24" s="51" t="s">
        <v>1228</v>
      </c>
      <c r="R24" s="50" t="s">
        <v>1229</v>
      </c>
      <c r="S24" s="50" t="s">
        <v>69</v>
      </c>
      <c r="T24" s="97" t="s">
        <v>15</v>
      </c>
      <c r="U24" s="44" t="s">
        <v>36</v>
      </c>
      <c r="V24" s="97" t="s">
        <v>67</v>
      </c>
      <c r="W24" s="97"/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4" t="s">
        <v>36</v>
      </c>
      <c r="AE24" s="97" t="s">
        <v>67</v>
      </c>
      <c r="AF24" s="97"/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1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483.0</v>
      </c>
      <c r="C25" s="39" t="s">
        <v>115</v>
      </c>
      <c r="D25" s="40" t="s">
        <v>116</v>
      </c>
      <c r="E25" s="28" t="s">
        <v>48</v>
      </c>
      <c r="F25" s="74" t="s">
        <v>1151</v>
      </c>
      <c r="G25" s="40" t="s">
        <v>1152</v>
      </c>
      <c r="H25" s="39" t="s">
        <v>1232</v>
      </c>
      <c r="I25" s="39" t="s">
        <v>1233</v>
      </c>
      <c r="J25" s="40" t="s">
        <v>1234</v>
      </c>
      <c r="K25" s="39" t="s">
        <v>2617</v>
      </c>
      <c r="L25" s="40" t="s">
        <v>2618</v>
      </c>
      <c r="M25" s="47" t="s">
        <v>200</v>
      </c>
      <c r="N25" s="39" t="s">
        <v>1158</v>
      </c>
      <c r="O25" s="39" t="s">
        <v>1159</v>
      </c>
      <c r="P25" s="40" t="s">
        <v>1237</v>
      </c>
      <c r="Q25" s="40" t="s">
        <v>1238</v>
      </c>
      <c r="R25" s="39" t="s">
        <v>1213</v>
      </c>
      <c r="S25" s="39" t="s">
        <v>56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4" t="s">
        <v>36</v>
      </c>
      <c r="AB25" s="97" t="s">
        <v>67</v>
      </c>
      <c r="AC25" s="97"/>
      <c r="AD25" s="48" t="s">
        <v>33</v>
      </c>
      <c r="AE25" s="97" t="s">
        <v>44</v>
      </c>
      <c r="AF25" s="97" t="s">
        <v>15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2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484.0</v>
      </c>
      <c r="C26" s="50" t="s">
        <v>115</v>
      </c>
      <c r="D26" s="51" t="s">
        <v>116</v>
      </c>
      <c r="E26" s="29" t="s">
        <v>41</v>
      </c>
      <c r="F26" s="74" t="s">
        <v>1151</v>
      </c>
      <c r="G26" s="51" t="s">
        <v>1152</v>
      </c>
      <c r="H26" s="50" t="s">
        <v>1232</v>
      </c>
      <c r="I26" s="50" t="s">
        <v>1233</v>
      </c>
      <c r="J26" s="51" t="s">
        <v>1234</v>
      </c>
      <c r="K26" s="50" t="s">
        <v>1235</v>
      </c>
      <c r="L26" s="51" t="s">
        <v>1236</v>
      </c>
      <c r="M26" s="47" t="s">
        <v>200</v>
      </c>
      <c r="N26" s="50" t="s">
        <v>1158</v>
      </c>
      <c r="O26" s="50" t="s">
        <v>1159</v>
      </c>
      <c r="P26" s="51" t="s">
        <v>1237</v>
      </c>
      <c r="Q26" s="51" t="s">
        <v>1238</v>
      </c>
      <c r="R26" s="50" t="s">
        <v>1213</v>
      </c>
      <c r="S26" s="50" t="s">
        <v>206</v>
      </c>
      <c r="T26" s="97" t="s">
        <v>15</v>
      </c>
      <c r="U26" s="48" t="s">
        <v>33</v>
      </c>
      <c r="V26" s="97" t="s">
        <v>44</v>
      </c>
      <c r="W26" s="97" t="s">
        <v>15</v>
      </c>
      <c r="X26" s="44" t="s">
        <v>36</v>
      </c>
      <c r="Y26" s="97" t="s">
        <v>67</v>
      </c>
      <c r="Z26" s="97"/>
      <c r="AA26" s="44" t="s">
        <v>36</v>
      </c>
      <c r="AB26" s="97" t="s">
        <v>67</v>
      </c>
      <c r="AC26" s="97"/>
      <c r="AD26" s="44" t="s">
        <v>36</v>
      </c>
      <c r="AE26" s="97" t="s">
        <v>67</v>
      </c>
      <c r="AF26" s="97"/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1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485.0</v>
      </c>
      <c r="C27" s="39" t="s">
        <v>115</v>
      </c>
      <c r="D27" s="40" t="s">
        <v>116</v>
      </c>
      <c r="E27" s="31" t="s">
        <v>69</v>
      </c>
      <c r="F27" s="74" t="s">
        <v>1151</v>
      </c>
      <c r="G27" s="40" t="s">
        <v>1152</v>
      </c>
      <c r="H27" s="39" t="s">
        <v>1232</v>
      </c>
      <c r="I27" s="39" t="s">
        <v>1233</v>
      </c>
      <c r="J27" s="40" t="s">
        <v>1234</v>
      </c>
      <c r="K27" s="39" t="s">
        <v>3817</v>
      </c>
      <c r="L27" s="40" t="s">
        <v>3818</v>
      </c>
      <c r="M27" s="48" t="s">
        <v>434</v>
      </c>
      <c r="N27" s="39" t="s">
        <v>1158</v>
      </c>
      <c r="O27" s="39" t="s">
        <v>1159</v>
      </c>
      <c r="P27" s="40" t="s">
        <v>1237</v>
      </c>
      <c r="Q27" s="40" t="s">
        <v>1238</v>
      </c>
      <c r="R27" s="39" t="s">
        <v>1213</v>
      </c>
      <c r="S27" s="39" t="s">
        <v>69</v>
      </c>
      <c r="T27" s="97" t="s">
        <v>15</v>
      </c>
      <c r="U27" s="44" t="s">
        <v>36</v>
      </c>
      <c r="V27" s="97" t="s">
        <v>67</v>
      </c>
      <c r="W27" s="97"/>
      <c r="X27" s="48" t="s">
        <v>33</v>
      </c>
      <c r="Y27" s="97" t="s">
        <v>44</v>
      </c>
      <c r="Z27" s="97" t="s">
        <v>15</v>
      </c>
      <c r="AA27" s="44" t="s">
        <v>36</v>
      </c>
      <c r="AB27" s="97" t="s">
        <v>67</v>
      </c>
      <c r="AC27" s="97"/>
      <c r="AD27" s="44" t="s">
        <v>36</v>
      </c>
      <c r="AE27" s="97" t="s">
        <v>67</v>
      </c>
      <c r="AF27" s="97"/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1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486.0</v>
      </c>
      <c r="C28" s="50" t="s">
        <v>115</v>
      </c>
      <c r="D28" s="51" t="s">
        <v>116</v>
      </c>
      <c r="E28" s="28" t="s">
        <v>48</v>
      </c>
      <c r="F28" s="74" t="s">
        <v>1151</v>
      </c>
      <c r="G28" s="51" t="s">
        <v>1152</v>
      </c>
      <c r="H28" s="50" t="s">
        <v>2626</v>
      </c>
      <c r="I28" s="50" t="s">
        <v>2627</v>
      </c>
      <c r="J28" s="51" t="s">
        <v>2628</v>
      </c>
      <c r="K28" s="50" t="s">
        <v>2629</v>
      </c>
      <c r="L28" s="51" t="s">
        <v>2630</v>
      </c>
      <c r="M28" s="47" t="s">
        <v>200</v>
      </c>
      <c r="N28" s="50" t="s">
        <v>1158</v>
      </c>
      <c r="O28" s="50" t="s">
        <v>1159</v>
      </c>
      <c r="P28" s="51" t="s">
        <v>2631</v>
      </c>
      <c r="Q28" s="51" t="s">
        <v>2632</v>
      </c>
      <c r="R28" s="50" t="s">
        <v>1317</v>
      </c>
      <c r="S28" s="50" t="s">
        <v>56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8" t="s">
        <v>33</v>
      </c>
      <c r="AB28" s="97" t="s">
        <v>44</v>
      </c>
      <c r="AC28" s="97" t="s">
        <v>15</v>
      </c>
      <c r="AD28" s="44" t="s">
        <v>36</v>
      </c>
      <c r="AE28" s="97" t="s">
        <v>67</v>
      </c>
      <c r="AF28" s="97"/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2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487.0</v>
      </c>
      <c r="C29" s="39" t="s">
        <v>115</v>
      </c>
      <c r="D29" s="40" t="s">
        <v>116</v>
      </c>
      <c r="E29" s="31" t="s">
        <v>69</v>
      </c>
      <c r="F29" s="74" t="s">
        <v>1151</v>
      </c>
      <c r="G29" s="40" t="s">
        <v>1152</v>
      </c>
      <c r="H29" s="39" t="s">
        <v>2626</v>
      </c>
      <c r="I29" s="39" t="s">
        <v>2627</v>
      </c>
      <c r="J29" s="40" t="s">
        <v>2628</v>
      </c>
      <c r="K29" s="39" t="s">
        <v>3819</v>
      </c>
      <c r="L29" s="40" t="s">
        <v>3820</v>
      </c>
      <c r="M29" s="48" t="s">
        <v>434</v>
      </c>
      <c r="N29" s="39" t="s">
        <v>1158</v>
      </c>
      <c r="O29" s="39" t="s">
        <v>1159</v>
      </c>
      <c r="P29" s="40" t="s">
        <v>2631</v>
      </c>
      <c r="Q29" s="40" t="s">
        <v>2632</v>
      </c>
      <c r="R29" s="39" t="s">
        <v>1317</v>
      </c>
      <c r="S29" s="39" t="s">
        <v>69</v>
      </c>
      <c r="T29" s="97" t="s">
        <v>15</v>
      </c>
      <c r="U29" s="44" t="s">
        <v>36</v>
      </c>
      <c r="V29" s="97" t="s">
        <v>67</v>
      </c>
      <c r="W29" s="97"/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4" t="s">
        <v>36</v>
      </c>
      <c r="AE29" s="97" t="s">
        <v>67</v>
      </c>
      <c r="AF29" s="97"/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1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488.0</v>
      </c>
      <c r="C30" s="50" t="s">
        <v>115</v>
      </c>
      <c r="D30" s="51" t="s">
        <v>116</v>
      </c>
      <c r="E30" s="28" t="s">
        <v>48</v>
      </c>
      <c r="F30" s="74" t="s">
        <v>1151</v>
      </c>
      <c r="G30" s="51" t="s">
        <v>1152</v>
      </c>
      <c r="H30" s="50" t="s">
        <v>2635</v>
      </c>
      <c r="I30" s="50" t="s">
        <v>2636</v>
      </c>
      <c r="J30" s="51" t="s">
        <v>2637</v>
      </c>
      <c r="K30" s="50" t="s">
        <v>2638</v>
      </c>
      <c r="L30" s="51" t="s">
        <v>2639</v>
      </c>
      <c r="M30" s="47" t="s">
        <v>200</v>
      </c>
      <c r="N30" s="50" t="s">
        <v>1158</v>
      </c>
      <c r="O30" s="50" t="s">
        <v>2640</v>
      </c>
      <c r="P30" s="51" t="s">
        <v>2641</v>
      </c>
      <c r="Q30" s="51" t="s">
        <v>2642</v>
      </c>
      <c r="R30" s="50" t="s">
        <v>1571</v>
      </c>
      <c r="S30" s="50" t="s">
        <v>56</v>
      </c>
      <c r="T30" s="97" t="s">
        <v>15</v>
      </c>
      <c r="U30" s="44" t="s">
        <v>36</v>
      </c>
      <c r="V30" s="97" t="s">
        <v>67</v>
      </c>
      <c r="W30" s="97"/>
      <c r="X30" s="48" t="s">
        <v>33</v>
      </c>
      <c r="Y30" s="97" t="s">
        <v>44</v>
      </c>
      <c r="Z30" s="97" t="s">
        <v>15</v>
      </c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2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489.0</v>
      </c>
      <c r="C31" s="39" t="s">
        <v>115</v>
      </c>
      <c r="D31" s="40" t="s">
        <v>116</v>
      </c>
      <c r="E31" s="28" t="s">
        <v>48</v>
      </c>
      <c r="F31" s="74" t="s">
        <v>1151</v>
      </c>
      <c r="G31" s="40" t="s">
        <v>1152</v>
      </c>
      <c r="H31" s="39" t="s">
        <v>2635</v>
      </c>
      <c r="I31" s="39" t="s">
        <v>2636</v>
      </c>
      <c r="J31" s="40" t="s">
        <v>2637</v>
      </c>
      <c r="K31" s="39" t="s">
        <v>2643</v>
      </c>
      <c r="L31" s="40" t="s">
        <v>2644</v>
      </c>
      <c r="M31" s="47" t="s">
        <v>200</v>
      </c>
      <c r="N31" s="39" t="s">
        <v>1158</v>
      </c>
      <c r="O31" s="39" t="s">
        <v>2640</v>
      </c>
      <c r="P31" s="40" t="s">
        <v>2641</v>
      </c>
      <c r="Q31" s="40" t="s">
        <v>2642</v>
      </c>
      <c r="R31" s="39" t="s">
        <v>1571</v>
      </c>
      <c r="S31" s="39" t="s">
        <v>342</v>
      </c>
      <c r="T31" s="97" t="s">
        <v>15</v>
      </c>
      <c r="U31" s="44" t="s">
        <v>36</v>
      </c>
      <c r="V31" s="97" t="s">
        <v>67</v>
      </c>
      <c r="W31" s="97"/>
      <c r="X31" s="48" t="s">
        <v>33</v>
      </c>
      <c r="Y31" s="97" t="s">
        <v>44</v>
      </c>
      <c r="Z31" s="97" t="s">
        <v>15</v>
      </c>
      <c r="AA31" s="44" t="s">
        <v>36</v>
      </c>
      <c r="AB31" s="97" t="s">
        <v>67</v>
      </c>
      <c r="AC31" s="97"/>
      <c r="AD31" s="44" t="s">
        <v>36</v>
      </c>
      <c r="AE31" s="97" t="s">
        <v>67</v>
      </c>
      <c r="AF31" s="97"/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1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490.0</v>
      </c>
      <c r="C32" s="50" t="s">
        <v>115</v>
      </c>
      <c r="D32" s="51" t="s">
        <v>116</v>
      </c>
      <c r="E32" s="28" t="s">
        <v>48</v>
      </c>
      <c r="F32" s="74" t="s">
        <v>1151</v>
      </c>
      <c r="G32" s="51" t="s">
        <v>1152</v>
      </c>
      <c r="H32" s="50" t="s">
        <v>1248</v>
      </c>
      <c r="I32" s="50" t="s">
        <v>1249</v>
      </c>
      <c r="J32" s="51" t="s">
        <v>1250</v>
      </c>
      <c r="K32" s="50" t="s">
        <v>2646</v>
      </c>
      <c r="L32" s="51" t="s">
        <v>2647</v>
      </c>
      <c r="M32" s="47" t="s">
        <v>200</v>
      </c>
      <c r="N32" s="50" t="s">
        <v>1158</v>
      </c>
      <c r="O32" s="50" t="s">
        <v>1253</v>
      </c>
      <c r="P32" s="51" t="s">
        <v>1254</v>
      </c>
      <c r="Q32" s="51" t="s">
        <v>1255</v>
      </c>
      <c r="R32" s="50" t="s">
        <v>1256</v>
      </c>
      <c r="S32" s="50" t="s">
        <v>53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8" t="s">
        <v>33</v>
      </c>
      <c r="AB32" s="97" t="s">
        <v>44</v>
      </c>
      <c r="AC32" s="97" t="s">
        <v>15</v>
      </c>
      <c r="AD32" s="44" t="s">
        <v>36</v>
      </c>
      <c r="AE32" s="97" t="s">
        <v>67</v>
      </c>
      <c r="AF32" s="97"/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2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491.0</v>
      </c>
      <c r="C33" s="39" t="s">
        <v>115</v>
      </c>
      <c r="D33" s="40" t="s">
        <v>116</v>
      </c>
      <c r="E33" s="28" t="s">
        <v>48</v>
      </c>
      <c r="F33" s="74" t="s">
        <v>1151</v>
      </c>
      <c r="G33" s="40" t="s">
        <v>1152</v>
      </c>
      <c r="H33" s="39" t="s">
        <v>1248</v>
      </c>
      <c r="I33" s="39" t="s">
        <v>1249</v>
      </c>
      <c r="J33" s="40" t="s">
        <v>1250</v>
      </c>
      <c r="K33" s="39" t="s">
        <v>2650</v>
      </c>
      <c r="L33" s="40" t="s">
        <v>2651</v>
      </c>
      <c r="M33" s="47" t="s">
        <v>200</v>
      </c>
      <c r="N33" s="39" t="s">
        <v>1158</v>
      </c>
      <c r="O33" s="39" t="s">
        <v>1253</v>
      </c>
      <c r="P33" s="40" t="s">
        <v>1254</v>
      </c>
      <c r="Q33" s="40" t="s">
        <v>1255</v>
      </c>
      <c r="R33" s="39" t="s">
        <v>1256</v>
      </c>
      <c r="S33" s="39" t="s">
        <v>56</v>
      </c>
      <c r="T33" s="97" t="s">
        <v>15</v>
      </c>
      <c r="U33" s="44" t="s">
        <v>36</v>
      </c>
      <c r="V33" s="97" t="s">
        <v>67</v>
      </c>
      <c r="W33" s="97"/>
      <c r="X33" s="48" t="s">
        <v>33</v>
      </c>
      <c r="Y33" s="97" t="s">
        <v>44</v>
      </c>
      <c r="Z33" s="97" t="s">
        <v>15</v>
      </c>
      <c r="AA33" s="48" t="s">
        <v>33</v>
      </c>
      <c r="AB33" s="97" t="s">
        <v>44</v>
      </c>
      <c r="AC33" s="97" t="s">
        <v>15</v>
      </c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3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492.0</v>
      </c>
      <c r="C34" s="50" t="s">
        <v>115</v>
      </c>
      <c r="D34" s="51" t="s">
        <v>116</v>
      </c>
      <c r="E34" s="29" t="s">
        <v>41</v>
      </c>
      <c r="F34" s="74" t="s">
        <v>1151</v>
      </c>
      <c r="G34" s="51" t="s">
        <v>1152</v>
      </c>
      <c r="H34" s="50" t="s">
        <v>1248</v>
      </c>
      <c r="I34" s="50" t="s">
        <v>1249</v>
      </c>
      <c r="J34" s="51" t="s">
        <v>1250</v>
      </c>
      <c r="K34" s="50" t="s">
        <v>1251</v>
      </c>
      <c r="L34" s="51" t="s">
        <v>1252</v>
      </c>
      <c r="M34" s="47" t="s">
        <v>200</v>
      </c>
      <c r="N34" s="50" t="s">
        <v>1158</v>
      </c>
      <c r="O34" s="50" t="s">
        <v>1253</v>
      </c>
      <c r="P34" s="51" t="s">
        <v>1254</v>
      </c>
      <c r="Q34" s="51" t="s">
        <v>1255</v>
      </c>
      <c r="R34" s="50" t="s">
        <v>1256</v>
      </c>
      <c r="S34" s="50" t="s">
        <v>206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2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493.0</v>
      </c>
      <c r="C35" s="39" t="s">
        <v>115</v>
      </c>
      <c r="D35" s="40" t="s">
        <v>116</v>
      </c>
      <c r="E35" s="31" t="s">
        <v>69</v>
      </c>
      <c r="F35" s="74" t="s">
        <v>1151</v>
      </c>
      <c r="G35" s="40" t="s">
        <v>1152</v>
      </c>
      <c r="H35" s="39" t="s">
        <v>1248</v>
      </c>
      <c r="I35" s="39" t="s">
        <v>1249</v>
      </c>
      <c r="J35" s="40" t="s">
        <v>1250</v>
      </c>
      <c r="K35" s="39" t="s">
        <v>3821</v>
      </c>
      <c r="L35" s="40" t="s">
        <v>3822</v>
      </c>
      <c r="M35" s="48" t="s">
        <v>434</v>
      </c>
      <c r="N35" s="39" t="s">
        <v>1158</v>
      </c>
      <c r="O35" s="39" t="s">
        <v>1253</v>
      </c>
      <c r="P35" s="40" t="s">
        <v>1254</v>
      </c>
      <c r="Q35" s="40" t="s">
        <v>1255</v>
      </c>
      <c r="R35" s="39" t="s">
        <v>1256</v>
      </c>
      <c r="S35" s="39" t="s">
        <v>69</v>
      </c>
      <c r="T35" s="97" t="s">
        <v>15</v>
      </c>
      <c r="U35" s="48" t="s">
        <v>33</v>
      </c>
      <c r="V35" s="97" t="s">
        <v>44</v>
      </c>
      <c r="W35" s="97" t="s">
        <v>15</v>
      </c>
      <c r="X35" s="48" t="s">
        <v>33</v>
      </c>
      <c r="Y35" s="97" t="s">
        <v>44</v>
      </c>
      <c r="Z35" s="97" t="s">
        <v>15</v>
      </c>
      <c r="AA35" s="44" t="s">
        <v>36</v>
      </c>
      <c r="AB35" s="97" t="s">
        <v>67</v>
      </c>
      <c r="AC35" s="97"/>
      <c r="AD35" s="48" t="s">
        <v>33</v>
      </c>
      <c r="AE35" s="97" t="s">
        <v>44</v>
      </c>
      <c r="AF35" s="97" t="s">
        <v>15</v>
      </c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3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494.0</v>
      </c>
      <c r="C36" s="50" t="s">
        <v>115</v>
      </c>
      <c r="D36" s="51" t="s">
        <v>116</v>
      </c>
      <c r="E36" s="28" t="s">
        <v>48</v>
      </c>
      <c r="F36" s="74" t="s">
        <v>1151</v>
      </c>
      <c r="G36" s="51" t="s">
        <v>1152</v>
      </c>
      <c r="H36" s="50" t="s">
        <v>2660</v>
      </c>
      <c r="I36" s="50" t="s">
        <v>2661</v>
      </c>
      <c r="J36" s="51" t="s">
        <v>2662</v>
      </c>
      <c r="K36" s="50" t="s">
        <v>2663</v>
      </c>
      <c r="L36" s="51" t="s">
        <v>2664</v>
      </c>
      <c r="M36" s="52" t="s">
        <v>211</v>
      </c>
      <c r="N36" s="50" t="s">
        <v>1158</v>
      </c>
      <c r="O36" s="50" t="s">
        <v>1159</v>
      </c>
      <c r="P36" s="51" t="s">
        <v>2665</v>
      </c>
      <c r="Q36" s="51" t="s">
        <v>2666</v>
      </c>
      <c r="R36" s="50" t="s">
        <v>1203</v>
      </c>
      <c r="S36" s="50" t="s">
        <v>56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4" t="s">
        <v>36</v>
      </c>
      <c r="AB36" s="97" t="s">
        <v>67</v>
      </c>
      <c r="AC36" s="97"/>
      <c r="AD36" s="44" t="s">
        <v>36</v>
      </c>
      <c r="AE36" s="97" t="s">
        <v>67</v>
      </c>
      <c r="AF36" s="97"/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1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495.0</v>
      </c>
      <c r="C37" s="39" t="s">
        <v>115</v>
      </c>
      <c r="D37" s="40" t="s">
        <v>116</v>
      </c>
      <c r="E37" s="31" t="s">
        <v>69</v>
      </c>
      <c r="F37" s="74" t="s">
        <v>1151</v>
      </c>
      <c r="G37" s="40" t="s">
        <v>1152</v>
      </c>
      <c r="H37" s="39" t="s">
        <v>2660</v>
      </c>
      <c r="I37" s="39" t="s">
        <v>2661</v>
      </c>
      <c r="J37" s="40" t="s">
        <v>2662</v>
      </c>
      <c r="K37" s="39" t="s">
        <v>3823</v>
      </c>
      <c r="L37" s="40" t="s">
        <v>3824</v>
      </c>
      <c r="M37" s="48" t="s">
        <v>434</v>
      </c>
      <c r="N37" s="39" t="s">
        <v>1158</v>
      </c>
      <c r="O37" s="39" t="s">
        <v>1159</v>
      </c>
      <c r="P37" s="40" t="s">
        <v>2665</v>
      </c>
      <c r="Q37" s="40" t="s">
        <v>2666</v>
      </c>
      <c r="R37" s="39" t="s">
        <v>1203</v>
      </c>
      <c r="S37" s="39" t="s">
        <v>69</v>
      </c>
      <c r="T37" s="97" t="s">
        <v>15</v>
      </c>
      <c r="U37" s="44" t="s">
        <v>36</v>
      </c>
      <c r="V37" s="97" t="s">
        <v>67</v>
      </c>
      <c r="W37" s="97"/>
      <c r="X37" s="48" t="s">
        <v>33</v>
      </c>
      <c r="Y37" s="97" t="s">
        <v>44</v>
      </c>
      <c r="Z37" s="97" t="s">
        <v>15</v>
      </c>
      <c r="AA37" s="44" t="s">
        <v>36</v>
      </c>
      <c r="AB37" s="97" t="s">
        <v>67</v>
      </c>
      <c r="AC37" s="97"/>
      <c r="AD37" s="44" t="s">
        <v>36</v>
      </c>
      <c r="AE37" s="97" t="s">
        <v>67</v>
      </c>
      <c r="AF37" s="97"/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1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15.75" customHeight="1">
      <c r="AQ38" s="99" t="str">
        <f>'00_Employees'!B38</f>
        <v/>
      </c>
    </row>
    <row r="39" ht="15.75" customHeight="1">
      <c r="AQ39" s="99" t="str">
        <f>'00_Employees'!B39</f>
        <v/>
      </c>
    </row>
    <row r="40" ht="15.75" customHeight="1">
      <c r="AQ40" s="99" t="str">
        <f>'00_Employees'!B40</f>
        <v/>
      </c>
    </row>
    <row r="41" ht="15.75" customHeight="1"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37"/>
  <mergeCells count="1">
    <mergeCell ref="A1:AP1"/>
  </mergeCells>
  <conditionalFormatting sqref="V3:V37">
    <cfRule type="expression" dxfId="4" priority="1">
      <formula>V3="Done"</formula>
    </cfRule>
  </conditionalFormatting>
  <conditionalFormatting sqref="V3:V37">
    <cfRule type="expression" dxfId="5" priority="2">
      <formula>V3="In Progress"</formula>
    </cfRule>
  </conditionalFormatting>
  <conditionalFormatting sqref="V3:V37">
    <cfRule type="expression" dxfId="6" priority="3">
      <formula>V3="Blocked"</formula>
    </cfRule>
  </conditionalFormatting>
  <conditionalFormatting sqref="V3:V37">
    <cfRule type="expression" dxfId="7" priority="4">
      <formula>V3="Deferred"</formula>
    </cfRule>
  </conditionalFormatting>
  <conditionalFormatting sqref="V3:V37">
    <cfRule type="expression" dxfId="8" priority="5">
      <formula>V3="N/A"</formula>
    </cfRule>
  </conditionalFormatting>
  <conditionalFormatting sqref="V3:V37">
    <cfRule type="expression" dxfId="9" priority="6">
      <formula>V3="Not Started"</formula>
    </cfRule>
  </conditionalFormatting>
  <conditionalFormatting sqref="Y3:Y37">
    <cfRule type="expression" dxfId="4" priority="7">
      <formula>Y3="Done"</formula>
    </cfRule>
  </conditionalFormatting>
  <conditionalFormatting sqref="Y3:Y37">
    <cfRule type="expression" dxfId="5" priority="8">
      <formula>Y3="In Progress"</formula>
    </cfRule>
  </conditionalFormatting>
  <conditionalFormatting sqref="Y3:Y37">
    <cfRule type="expression" dxfId="6" priority="9">
      <formula>Y3="Blocked"</formula>
    </cfRule>
  </conditionalFormatting>
  <conditionalFormatting sqref="Y3:Y37">
    <cfRule type="expression" dxfId="7" priority="10">
      <formula>Y3="Deferred"</formula>
    </cfRule>
  </conditionalFormatting>
  <conditionalFormatting sqref="Y3:Y37">
    <cfRule type="expression" dxfId="8" priority="11">
      <formula>Y3="N/A"</formula>
    </cfRule>
  </conditionalFormatting>
  <conditionalFormatting sqref="Y3:Y37">
    <cfRule type="expression" dxfId="9" priority="12">
      <formula>Y3="Not Started"</formula>
    </cfRule>
  </conditionalFormatting>
  <conditionalFormatting sqref="AB3:AB37">
    <cfRule type="expression" dxfId="4" priority="13">
      <formula>AB3="Done"</formula>
    </cfRule>
  </conditionalFormatting>
  <conditionalFormatting sqref="AB3:AB37">
    <cfRule type="expression" dxfId="5" priority="14">
      <formula>AB3="In Progress"</formula>
    </cfRule>
  </conditionalFormatting>
  <conditionalFormatting sqref="AB3:AB37">
    <cfRule type="expression" dxfId="6" priority="15">
      <formula>AB3="Blocked"</formula>
    </cfRule>
  </conditionalFormatting>
  <conditionalFormatting sqref="AB3:AB37">
    <cfRule type="expression" dxfId="7" priority="16">
      <formula>AB3="Deferred"</formula>
    </cfRule>
  </conditionalFormatting>
  <conditionalFormatting sqref="AB3:AB37">
    <cfRule type="expression" dxfId="8" priority="17">
      <formula>AB3="N/A"</formula>
    </cfRule>
  </conditionalFormatting>
  <conditionalFormatting sqref="AB3:AB37">
    <cfRule type="expression" dxfId="9" priority="18">
      <formula>AB3="Not Started"</formula>
    </cfRule>
  </conditionalFormatting>
  <conditionalFormatting sqref="AE3:AE37">
    <cfRule type="expression" dxfId="4" priority="19">
      <formula>AE3="Done"</formula>
    </cfRule>
  </conditionalFormatting>
  <conditionalFormatting sqref="AE3:AE37">
    <cfRule type="expression" dxfId="5" priority="20">
      <formula>AE3="In Progress"</formula>
    </cfRule>
  </conditionalFormatting>
  <conditionalFormatting sqref="AE3:AE37">
    <cfRule type="expression" dxfId="6" priority="21">
      <formula>AE3="Blocked"</formula>
    </cfRule>
  </conditionalFormatting>
  <conditionalFormatting sqref="AE3:AE37">
    <cfRule type="expression" dxfId="7" priority="22">
      <formula>AE3="Deferred"</formula>
    </cfRule>
  </conditionalFormatting>
  <conditionalFormatting sqref="AE3:AE37">
    <cfRule type="expression" dxfId="8" priority="23">
      <formula>AE3="N/A"</formula>
    </cfRule>
  </conditionalFormatting>
  <conditionalFormatting sqref="AE3:AE37">
    <cfRule type="expression" dxfId="9" priority="24">
      <formula>AE3="Not Started"</formula>
    </cfRule>
  </conditionalFormatting>
  <conditionalFormatting sqref="AH3:AH37">
    <cfRule type="expression" dxfId="4" priority="25">
      <formula>AH3="Done"</formula>
    </cfRule>
  </conditionalFormatting>
  <conditionalFormatting sqref="AH3:AH37">
    <cfRule type="expression" dxfId="5" priority="26">
      <formula>AH3="In Progress"</formula>
    </cfRule>
  </conditionalFormatting>
  <conditionalFormatting sqref="AH3:AH37">
    <cfRule type="expression" dxfId="6" priority="27">
      <formula>AH3="Blocked"</formula>
    </cfRule>
  </conditionalFormatting>
  <conditionalFormatting sqref="AH3:AH37">
    <cfRule type="expression" dxfId="7" priority="28">
      <formula>AH3="Deferred"</formula>
    </cfRule>
  </conditionalFormatting>
  <conditionalFormatting sqref="AH3:AH37">
    <cfRule type="expression" dxfId="8" priority="29">
      <formula>AH3="N/A"</formula>
    </cfRule>
  </conditionalFormatting>
  <conditionalFormatting sqref="AH3:AH37">
    <cfRule type="expression" dxfId="9" priority="30">
      <formula>AH3="Not Started"</formula>
    </cfRule>
  </conditionalFormatting>
  <conditionalFormatting sqref="AK3:AK37">
    <cfRule type="expression" dxfId="4" priority="31">
      <formula>AK3="Done"</formula>
    </cfRule>
  </conditionalFormatting>
  <conditionalFormatting sqref="AK3:AK37">
    <cfRule type="expression" dxfId="5" priority="32">
      <formula>AK3="In Progress"</formula>
    </cfRule>
  </conditionalFormatting>
  <conditionalFormatting sqref="AK3:AK37">
    <cfRule type="expression" dxfId="6" priority="33">
      <formula>AK3="Blocked"</formula>
    </cfRule>
  </conditionalFormatting>
  <conditionalFormatting sqref="AK3:AK37">
    <cfRule type="expression" dxfId="7" priority="34">
      <formula>AK3="Deferred"</formula>
    </cfRule>
  </conditionalFormatting>
  <conditionalFormatting sqref="AK3:AK37">
    <cfRule type="expression" dxfId="8" priority="35">
      <formula>AK3="N/A"</formula>
    </cfRule>
  </conditionalFormatting>
  <conditionalFormatting sqref="AK3:AK37">
    <cfRule type="expression" dxfId="9" priority="36">
      <formula>AK3="Not Started"</formula>
    </cfRule>
  </conditionalFormatting>
  <conditionalFormatting sqref="AN3:AN37">
    <cfRule type="expression" dxfId="4" priority="37">
      <formula>AN3="Done"</formula>
    </cfRule>
  </conditionalFormatting>
  <conditionalFormatting sqref="AN3:AN37">
    <cfRule type="expression" dxfId="5" priority="38">
      <formula>AN3="In Progress"</formula>
    </cfRule>
  </conditionalFormatting>
  <conditionalFormatting sqref="AN3:AN37">
    <cfRule type="expression" dxfId="6" priority="39">
      <formula>AN3="Blocked"</formula>
    </cfRule>
  </conditionalFormatting>
  <conditionalFormatting sqref="AN3:AN37">
    <cfRule type="expression" dxfId="7" priority="40">
      <formula>AN3="Deferred"</formula>
    </cfRule>
  </conditionalFormatting>
  <conditionalFormatting sqref="AN3:AN37">
    <cfRule type="expression" dxfId="8" priority="41">
      <formula>AN3="N/A"</formula>
    </cfRule>
  </conditionalFormatting>
  <conditionalFormatting sqref="AN3:AN37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37 W3:W37 Z3:Z37 AC3:AC37 AF3:AF37 AI3:AI37 AL3:AL37">
      <formula1>'00_Employees'!$B$3:$B$100</formula1>
    </dataValidation>
    <dataValidation type="list" allowBlank="1" sqref="V3:V37 Y3:Y37 AB3:AB37 AE3:AE37 AH3:AH37 AK3:AK37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496.0</v>
      </c>
      <c r="C3" s="39" t="s">
        <v>118</v>
      </c>
      <c r="D3" s="40" t="s">
        <v>119</v>
      </c>
      <c r="E3" s="28" t="s">
        <v>48</v>
      </c>
      <c r="F3" s="75" t="s">
        <v>1259</v>
      </c>
      <c r="G3" s="40" t="s">
        <v>1260</v>
      </c>
      <c r="H3" s="39" t="s">
        <v>1261</v>
      </c>
      <c r="I3" s="39" t="s">
        <v>1262</v>
      </c>
      <c r="J3" s="40" t="s">
        <v>1263</v>
      </c>
      <c r="K3" s="39" t="s">
        <v>2667</v>
      </c>
      <c r="L3" s="40" t="s">
        <v>2668</v>
      </c>
      <c r="M3" s="47" t="s">
        <v>200</v>
      </c>
      <c r="N3" s="39" t="s">
        <v>119</v>
      </c>
      <c r="O3" s="39" t="s">
        <v>1266</v>
      </c>
      <c r="P3" s="40" t="s">
        <v>1267</v>
      </c>
      <c r="Q3" s="40" t="s">
        <v>1268</v>
      </c>
      <c r="R3" s="39" t="s">
        <v>1269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46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46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497.0</v>
      </c>
      <c r="C4" s="50" t="s">
        <v>118</v>
      </c>
      <c r="D4" s="51" t="s">
        <v>119</v>
      </c>
      <c r="E4" s="28" t="s">
        <v>48</v>
      </c>
      <c r="F4" s="75" t="s">
        <v>1259</v>
      </c>
      <c r="G4" s="51" t="s">
        <v>1260</v>
      </c>
      <c r="H4" s="50" t="s">
        <v>1261</v>
      </c>
      <c r="I4" s="50" t="s">
        <v>1262</v>
      </c>
      <c r="J4" s="51" t="s">
        <v>1263</v>
      </c>
      <c r="K4" s="50" t="s">
        <v>2671</v>
      </c>
      <c r="L4" s="51" t="s">
        <v>2672</v>
      </c>
      <c r="M4" s="47" t="s">
        <v>200</v>
      </c>
      <c r="N4" s="50" t="s">
        <v>119</v>
      </c>
      <c r="O4" s="50" t="s">
        <v>1266</v>
      </c>
      <c r="P4" s="51" t="s">
        <v>1267</v>
      </c>
      <c r="Q4" s="51" t="s">
        <v>1268</v>
      </c>
      <c r="R4" s="50" t="s">
        <v>1269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498.0</v>
      </c>
      <c r="C5" s="39" t="s">
        <v>118</v>
      </c>
      <c r="D5" s="40" t="s">
        <v>119</v>
      </c>
      <c r="E5" s="29" t="s">
        <v>41</v>
      </c>
      <c r="F5" s="75" t="s">
        <v>1259</v>
      </c>
      <c r="G5" s="40" t="s">
        <v>1260</v>
      </c>
      <c r="H5" s="39" t="s">
        <v>1261</v>
      </c>
      <c r="I5" s="39" t="s">
        <v>1262</v>
      </c>
      <c r="J5" s="40" t="s">
        <v>1263</v>
      </c>
      <c r="K5" s="39" t="s">
        <v>1264</v>
      </c>
      <c r="L5" s="40" t="s">
        <v>1265</v>
      </c>
      <c r="M5" s="47" t="s">
        <v>200</v>
      </c>
      <c r="N5" s="39" t="s">
        <v>119</v>
      </c>
      <c r="O5" s="39" t="s">
        <v>1266</v>
      </c>
      <c r="P5" s="40" t="s">
        <v>1267</v>
      </c>
      <c r="Q5" s="40" t="s">
        <v>1268</v>
      </c>
      <c r="R5" s="39" t="s">
        <v>1269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499.0</v>
      </c>
      <c r="C6" s="50" t="s">
        <v>118</v>
      </c>
      <c r="D6" s="51" t="s">
        <v>119</v>
      </c>
      <c r="E6" s="31" t="s">
        <v>69</v>
      </c>
      <c r="F6" s="75" t="s">
        <v>1259</v>
      </c>
      <c r="G6" s="51" t="s">
        <v>1260</v>
      </c>
      <c r="H6" s="50" t="s">
        <v>1261</v>
      </c>
      <c r="I6" s="50" t="s">
        <v>1262</v>
      </c>
      <c r="J6" s="51" t="s">
        <v>1263</v>
      </c>
      <c r="K6" s="50" t="s">
        <v>3825</v>
      </c>
      <c r="L6" s="51" t="s">
        <v>3826</v>
      </c>
      <c r="M6" s="48" t="s">
        <v>434</v>
      </c>
      <c r="N6" s="50" t="s">
        <v>119</v>
      </c>
      <c r="O6" s="50" t="s">
        <v>1266</v>
      </c>
      <c r="P6" s="51" t="s">
        <v>1267</v>
      </c>
      <c r="Q6" s="51" t="s">
        <v>1268</v>
      </c>
      <c r="R6" s="50" t="s">
        <v>1269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500.0</v>
      </c>
      <c r="C7" s="39" t="s">
        <v>118</v>
      </c>
      <c r="D7" s="40" t="s">
        <v>119</v>
      </c>
      <c r="E7" s="28" t="s">
        <v>48</v>
      </c>
      <c r="F7" s="75" t="s">
        <v>1259</v>
      </c>
      <c r="G7" s="40" t="s">
        <v>1260</v>
      </c>
      <c r="H7" s="39" t="s">
        <v>1277</v>
      </c>
      <c r="I7" s="39" t="s">
        <v>1278</v>
      </c>
      <c r="J7" s="40" t="s">
        <v>1279</v>
      </c>
      <c r="K7" s="39" t="s">
        <v>2675</v>
      </c>
      <c r="L7" s="40" t="s">
        <v>2676</v>
      </c>
      <c r="M7" s="47" t="s">
        <v>200</v>
      </c>
      <c r="N7" s="39" t="s">
        <v>119</v>
      </c>
      <c r="O7" s="39" t="s">
        <v>1266</v>
      </c>
      <c r="P7" s="40" t="s">
        <v>1282</v>
      </c>
      <c r="Q7" s="40" t="s">
        <v>1283</v>
      </c>
      <c r="R7" s="39" t="s">
        <v>1284</v>
      </c>
      <c r="S7" s="39" t="s">
        <v>53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501.0</v>
      </c>
      <c r="C8" s="50" t="s">
        <v>118</v>
      </c>
      <c r="D8" s="51" t="s">
        <v>119</v>
      </c>
      <c r="E8" s="28" t="s">
        <v>48</v>
      </c>
      <c r="F8" s="75" t="s">
        <v>1259</v>
      </c>
      <c r="G8" s="51" t="s">
        <v>1260</v>
      </c>
      <c r="H8" s="50" t="s">
        <v>1277</v>
      </c>
      <c r="I8" s="50" t="s">
        <v>1278</v>
      </c>
      <c r="J8" s="51" t="s">
        <v>1279</v>
      </c>
      <c r="K8" s="50" t="s">
        <v>2678</v>
      </c>
      <c r="L8" s="51" t="s">
        <v>2679</v>
      </c>
      <c r="M8" s="47" t="s">
        <v>200</v>
      </c>
      <c r="N8" s="50" t="s">
        <v>119</v>
      </c>
      <c r="O8" s="50" t="s">
        <v>1266</v>
      </c>
      <c r="P8" s="51" t="s">
        <v>1282</v>
      </c>
      <c r="Q8" s="51" t="s">
        <v>1283</v>
      </c>
      <c r="R8" s="50" t="s">
        <v>1284</v>
      </c>
      <c r="S8" s="50" t="s">
        <v>56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8" t="s">
        <v>33</v>
      </c>
      <c r="AB8" s="97" t="s">
        <v>44</v>
      </c>
      <c r="AC8" s="97" t="s">
        <v>15</v>
      </c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502.0</v>
      </c>
      <c r="C9" s="39" t="s">
        <v>118</v>
      </c>
      <c r="D9" s="40" t="s">
        <v>119</v>
      </c>
      <c r="E9" s="29" t="s">
        <v>41</v>
      </c>
      <c r="F9" s="75" t="s">
        <v>1259</v>
      </c>
      <c r="G9" s="40" t="s">
        <v>1260</v>
      </c>
      <c r="H9" s="39" t="s">
        <v>1277</v>
      </c>
      <c r="I9" s="39" t="s">
        <v>1278</v>
      </c>
      <c r="J9" s="40" t="s">
        <v>1279</v>
      </c>
      <c r="K9" s="39" t="s">
        <v>1280</v>
      </c>
      <c r="L9" s="40" t="s">
        <v>1281</v>
      </c>
      <c r="M9" s="47" t="s">
        <v>200</v>
      </c>
      <c r="N9" s="39" t="s">
        <v>119</v>
      </c>
      <c r="O9" s="39" t="s">
        <v>1266</v>
      </c>
      <c r="P9" s="40" t="s">
        <v>1282</v>
      </c>
      <c r="Q9" s="40" t="s">
        <v>1283</v>
      </c>
      <c r="R9" s="39" t="s">
        <v>1284</v>
      </c>
      <c r="S9" s="39" t="s">
        <v>206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503.0</v>
      </c>
      <c r="C10" s="50" t="s">
        <v>118</v>
      </c>
      <c r="D10" s="51" t="s">
        <v>119</v>
      </c>
      <c r="E10" s="28" t="s">
        <v>48</v>
      </c>
      <c r="F10" s="75" t="s">
        <v>1259</v>
      </c>
      <c r="G10" s="51" t="s">
        <v>1260</v>
      </c>
      <c r="H10" s="50" t="s">
        <v>1277</v>
      </c>
      <c r="I10" s="50" t="s">
        <v>1278</v>
      </c>
      <c r="J10" s="51" t="s">
        <v>1279</v>
      </c>
      <c r="K10" s="50" t="s">
        <v>2680</v>
      </c>
      <c r="L10" s="51" t="s">
        <v>2681</v>
      </c>
      <c r="M10" s="78" t="s">
        <v>2019</v>
      </c>
      <c r="N10" s="50" t="s">
        <v>119</v>
      </c>
      <c r="O10" s="50" t="s">
        <v>1266</v>
      </c>
      <c r="P10" s="51" t="s">
        <v>1282</v>
      </c>
      <c r="Q10" s="51" t="s">
        <v>1283</v>
      </c>
      <c r="R10" s="50" t="s">
        <v>1284</v>
      </c>
      <c r="S10" s="50" t="s">
        <v>66</v>
      </c>
      <c r="T10" s="97" t="s">
        <v>15</v>
      </c>
      <c r="U10" s="44" t="s">
        <v>36</v>
      </c>
      <c r="V10" s="97" t="s">
        <v>67</v>
      </c>
      <c r="W10" s="97"/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8" t="s">
        <v>33</v>
      </c>
      <c r="AK10" s="97" t="s">
        <v>44</v>
      </c>
      <c r="AL10" s="97" t="s">
        <v>15</v>
      </c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504.0</v>
      </c>
      <c r="C11" s="39" t="s">
        <v>118</v>
      </c>
      <c r="D11" s="40" t="s">
        <v>119</v>
      </c>
      <c r="E11" s="31" t="s">
        <v>69</v>
      </c>
      <c r="F11" s="75" t="s">
        <v>1259</v>
      </c>
      <c r="G11" s="40" t="s">
        <v>1260</v>
      </c>
      <c r="H11" s="39" t="s">
        <v>1277</v>
      </c>
      <c r="I11" s="39" t="s">
        <v>1278</v>
      </c>
      <c r="J11" s="40" t="s">
        <v>1279</v>
      </c>
      <c r="K11" s="39" t="s">
        <v>3827</v>
      </c>
      <c r="L11" s="40" t="s">
        <v>3828</v>
      </c>
      <c r="M11" s="48" t="s">
        <v>434</v>
      </c>
      <c r="N11" s="39" t="s">
        <v>119</v>
      </c>
      <c r="O11" s="39" t="s">
        <v>1266</v>
      </c>
      <c r="P11" s="40" t="s">
        <v>1282</v>
      </c>
      <c r="Q11" s="40" t="s">
        <v>1283</v>
      </c>
      <c r="R11" s="39" t="s">
        <v>1284</v>
      </c>
      <c r="S11" s="39" t="s">
        <v>69</v>
      </c>
      <c r="T11" s="97" t="s">
        <v>15</v>
      </c>
      <c r="U11" s="48" t="s">
        <v>33</v>
      </c>
      <c r="V11" s="97" t="s">
        <v>44</v>
      </c>
      <c r="W11" s="97" t="s">
        <v>15</v>
      </c>
      <c r="X11" s="48" t="s">
        <v>33</v>
      </c>
      <c r="Y11" s="97" t="s">
        <v>44</v>
      </c>
      <c r="Z11" s="97" t="s">
        <v>15</v>
      </c>
      <c r="AA11" s="44" t="s">
        <v>36</v>
      </c>
      <c r="AB11" s="97" t="s">
        <v>67</v>
      </c>
      <c r="AC11" s="97"/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505.0</v>
      </c>
      <c r="C12" s="50" t="s">
        <v>118</v>
      </c>
      <c r="D12" s="51" t="s">
        <v>119</v>
      </c>
      <c r="E12" s="28" t="s">
        <v>48</v>
      </c>
      <c r="F12" s="75" t="s">
        <v>1259</v>
      </c>
      <c r="G12" s="51" t="s">
        <v>1260</v>
      </c>
      <c r="H12" s="50" t="s">
        <v>1287</v>
      </c>
      <c r="I12" s="50" t="s">
        <v>1288</v>
      </c>
      <c r="J12" s="51" t="s">
        <v>1289</v>
      </c>
      <c r="K12" s="50" t="s">
        <v>2689</v>
      </c>
      <c r="L12" s="51" t="s">
        <v>2690</v>
      </c>
      <c r="M12" s="47" t="s">
        <v>200</v>
      </c>
      <c r="N12" s="50" t="s">
        <v>119</v>
      </c>
      <c r="O12" s="50" t="s">
        <v>1292</v>
      </c>
      <c r="P12" s="51" t="s">
        <v>1293</v>
      </c>
      <c r="Q12" s="51" t="s">
        <v>1294</v>
      </c>
      <c r="R12" s="50" t="s">
        <v>287</v>
      </c>
      <c r="S12" s="50" t="s">
        <v>53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8" t="s">
        <v>33</v>
      </c>
      <c r="AB12" s="97" t="s">
        <v>44</v>
      </c>
      <c r="AC12" s="97" t="s">
        <v>15</v>
      </c>
      <c r="AD12" s="44" t="s">
        <v>36</v>
      </c>
      <c r="AE12" s="97" t="s">
        <v>67</v>
      </c>
      <c r="AF12" s="97"/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506.0</v>
      </c>
      <c r="C13" s="39" t="s">
        <v>118</v>
      </c>
      <c r="D13" s="40" t="s">
        <v>119</v>
      </c>
      <c r="E13" s="28" t="s">
        <v>48</v>
      </c>
      <c r="F13" s="75" t="s">
        <v>1259</v>
      </c>
      <c r="G13" s="40" t="s">
        <v>1260</v>
      </c>
      <c r="H13" s="39" t="s">
        <v>1287</v>
      </c>
      <c r="I13" s="39" t="s">
        <v>1288</v>
      </c>
      <c r="J13" s="40" t="s">
        <v>1289</v>
      </c>
      <c r="K13" s="39" t="s">
        <v>2691</v>
      </c>
      <c r="L13" s="40" t="s">
        <v>2692</v>
      </c>
      <c r="M13" s="47" t="s">
        <v>200</v>
      </c>
      <c r="N13" s="39" t="s">
        <v>119</v>
      </c>
      <c r="O13" s="39" t="s">
        <v>1292</v>
      </c>
      <c r="P13" s="40" t="s">
        <v>1293</v>
      </c>
      <c r="Q13" s="40" t="s">
        <v>1294</v>
      </c>
      <c r="R13" s="39" t="s">
        <v>287</v>
      </c>
      <c r="S13" s="39" t="s">
        <v>56</v>
      </c>
      <c r="T13" s="97" t="s">
        <v>15</v>
      </c>
      <c r="U13" s="44" t="s">
        <v>36</v>
      </c>
      <c r="V13" s="97" t="s">
        <v>67</v>
      </c>
      <c r="W13" s="97"/>
      <c r="X13" s="48" t="s">
        <v>33</v>
      </c>
      <c r="Y13" s="97" t="s">
        <v>44</v>
      </c>
      <c r="Z13" s="97" t="s">
        <v>15</v>
      </c>
      <c r="AA13" s="48" t="s">
        <v>33</v>
      </c>
      <c r="AB13" s="97" t="s">
        <v>44</v>
      </c>
      <c r="AC13" s="97" t="s">
        <v>15</v>
      </c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507.0</v>
      </c>
      <c r="C14" s="50" t="s">
        <v>118</v>
      </c>
      <c r="D14" s="51" t="s">
        <v>119</v>
      </c>
      <c r="E14" s="29" t="s">
        <v>41</v>
      </c>
      <c r="F14" s="75" t="s">
        <v>1259</v>
      </c>
      <c r="G14" s="51" t="s">
        <v>1260</v>
      </c>
      <c r="H14" s="50" t="s">
        <v>1287</v>
      </c>
      <c r="I14" s="50" t="s">
        <v>1288</v>
      </c>
      <c r="J14" s="51" t="s">
        <v>1289</v>
      </c>
      <c r="K14" s="50" t="s">
        <v>1290</v>
      </c>
      <c r="L14" s="51" t="s">
        <v>1291</v>
      </c>
      <c r="M14" s="47" t="s">
        <v>200</v>
      </c>
      <c r="N14" s="50" t="s">
        <v>119</v>
      </c>
      <c r="O14" s="50" t="s">
        <v>1292</v>
      </c>
      <c r="P14" s="51" t="s">
        <v>1293</v>
      </c>
      <c r="Q14" s="51" t="s">
        <v>1294</v>
      </c>
      <c r="R14" s="50" t="s">
        <v>287</v>
      </c>
      <c r="S14" s="50" t="s">
        <v>206</v>
      </c>
      <c r="T14" s="97" t="s">
        <v>15</v>
      </c>
      <c r="U14" s="48" t="s">
        <v>33</v>
      </c>
      <c r="V14" s="97" t="s">
        <v>44</v>
      </c>
      <c r="W14" s="97" t="s">
        <v>15</v>
      </c>
      <c r="X14" s="44" t="s">
        <v>36</v>
      </c>
      <c r="Y14" s="97" t="s">
        <v>67</v>
      </c>
      <c r="Z14" s="97"/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2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508.0</v>
      </c>
      <c r="C15" s="39" t="s">
        <v>118</v>
      </c>
      <c r="D15" s="40" t="s">
        <v>119</v>
      </c>
      <c r="E15" s="28" t="s">
        <v>48</v>
      </c>
      <c r="F15" s="75" t="s">
        <v>1259</v>
      </c>
      <c r="G15" s="40" t="s">
        <v>1260</v>
      </c>
      <c r="H15" s="39" t="s">
        <v>1287</v>
      </c>
      <c r="I15" s="39" t="s">
        <v>1288</v>
      </c>
      <c r="J15" s="40" t="s">
        <v>1289</v>
      </c>
      <c r="K15" s="39" t="s">
        <v>2695</v>
      </c>
      <c r="L15" s="40" t="s">
        <v>2696</v>
      </c>
      <c r="M15" s="78" t="s">
        <v>2019</v>
      </c>
      <c r="N15" s="39" t="s">
        <v>119</v>
      </c>
      <c r="O15" s="39" t="s">
        <v>1292</v>
      </c>
      <c r="P15" s="40" t="s">
        <v>1293</v>
      </c>
      <c r="Q15" s="40" t="s">
        <v>1294</v>
      </c>
      <c r="R15" s="39" t="s">
        <v>287</v>
      </c>
      <c r="S15" s="39" t="s">
        <v>66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8" t="s">
        <v>33</v>
      </c>
      <c r="AK15" s="97" t="s">
        <v>44</v>
      </c>
      <c r="AL15" s="97" t="s">
        <v>15</v>
      </c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509.0</v>
      </c>
      <c r="C16" s="50" t="s">
        <v>118</v>
      </c>
      <c r="D16" s="51" t="s">
        <v>119</v>
      </c>
      <c r="E16" s="31" t="s">
        <v>69</v>
      </c>
      <c r="F16" s="75" t="s">
        <v>1259</v>
      </c>
      <c r="G16" s="51" t="s">
        <v>1260</v>
      </c>
      <c r="H16" s="50" t="s">
        <v>1287</v>
      </c>
      <c r="I16" s="50" t="s">
        <v>1288</v>
      </c>
      <c r="J16" s="51" t="s">
        <v>1289</v>
      </c>
      <c r="K16" s="50" t="s">
        <v>3829</v>
      </c>
      <c r="L16" s="51" t="s">
        <v>3830</v>
      </c>
      <c r="M16" s="48" t="s">
        <v>434</v>
      </c>
      <c r="N16" s="50" t="s">
        <v>119</v>
      </c>
      <c r="O16" s="50" t="s">
        <v>1292</v>
      </c>
      <c r="P16" s="51" t="s">
        <v>1293</v>
      </c>
      <c r="Q16" s="51" t="s">
        <v>1294</v>
      </c>
      <c r="R16" s="50" t="s">
        <v>287</v>
      </c>
      <c r="S16" s="50" t="s">
        <v>69</v>
      </c>
      <c r="T16" s="97" t="s">
        <v>15</v>
      </c>
      <c r="U16" s="48" t="s">
        <v>33</v>
      </c>
      <c r="V16" s="97" t="s">
        <v>44</v>
      </c>
      <c r="W16" s="97" t="s">
        <v>15</v>
      </c>
      <c r="X16" s="48" t="s">
        <v>33</v>
      </c>
      <c r="Y16" s="97" t="s">
        <v>44</v>
      </c>
      <c r="Z16" s="97" t="s">
        <v>15</v>
      </c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510.0</v>
      </c>
      <c r="C17" s="39" t="s">
        <v>118</v>
      </c>
      <c r="D17" s="40" t="s">
        <v>119</v>
      </c>
      <c r="E17" s="28" t="s">
        <v>48</v>
      </c>
      <c r="F17" s="75" t="s">
        <v>1259</v>
      </c>
      <c r="G17" s="40" t="s">
        <v>1260</v>
      </c>
      <c r="H17" s="39" t="s">
        <v>2697</v>
      </c>
      <c r="I17" s="39" t="s">
        <v>2698</v>
      </c>
      <c r="J17" s="40" t="s">
        <v>2699</v>
      </c>
      <c r="K17" s="39" t="s">
        <v>2700</v>
      </c>
      <c r="L17" s="40" t="s">
        <v>2701</v>
      </c>
      <c r="M17" s="47" t="s">
        <v>200</v>
      </c>
      <c r="N17" s="39" t="s">
        <v>119</v>
      </c>
      <c r="O17" s="39" t="s">
        <v>2702</v>
      </c>
      <c r="P17" s="40" t="s">
        <v>2703</v>
      </c>
      <c r="Q17" s="40" t="s">
        <v>2704</v>
      </c>
      <c r="R17" s="39" t="s">
        <v>1422</v>
      </c>
      <c r="S17" s="39" t="s">
        <v>56</v>
      </c>
      <c r="T17" s="97" t="s">
        <v>15</v>
      </c>
      <c r="U17" s="44" t="s">
        <v>36</v>
      </c>
      <c r="V17" s="97" t="s">
        <v>67</v>
      </c>
      <c r="W17" s="97"/>
      <c r="X17" s="48" t="s">
        <v>33</v>
      </c>
      <c r="Y17" s="97" t="s">
        <v>44</v>
      </c>
      <c r="Z17" s="97" t="s">
        <v>15</v>
      </c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8" t="s">
        <v>33</v>
      </c>
      <c r="AH17" s="97" t="s">
        <v>44</v>
      </c>
      <c r="AI17" s="97" t="s">
        <v>15</v>
      </c>
      <c r="AJ17" s="44" t="s">
        <v>36</v>
      </c>
      <c r="AK17" s="97" t="s">
        <v>67</v>
      </c>
      <c r="AL17" s="97"/>
      <c r="AM17" s="39">
        <f t="shared" si="1"/>
        <v>3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511.0</v>
      </c>
      <c r="C18" s="50" t="s">
        <v>118</v>
      </c>
      <c r="D18" s="51" t="s">
        <v>119</v>
      </c>
      <c r="E18" s="31" t="s">
        <v>69</v>
      </c>
      <c r="F18" s="75" t="s">
        <v>1259</v>
      </c>
      <c r="G18" s="51" t="s">
        <v>1260</v>
      </c>
      <c r="H18" s="50" t="s">
        <v>2697</v>
      </c>
      <c r="I18" s="50" t="s">
        <v>2698</v>
      </c>
      <c r="J18" s="51" t="s">
        <v>2699</v>
      </c>
      <c r="K18" s="50" t="s">
        <v>3831</v>
      </c>
      <c r="L18" s="51" t="s">
        <v>3832</v>
      </c>
      <c r="M18" s="48" t="s">
        <v>434</v>
      </c>
      <c r="N18" s="50" t="s">
        <v>119</v>
      </c>
      <c r="O18" s="50" t="s">
        <v>2702</v>
      </c>
      <c r="P18" s="51" t="s">
        <v>2703</v>
      </c>
      <c r="Q18" s="51" t="s">
        <v>2704</v>
      </c>
      <c r="R18" s="50" t="s">
        <v>1422</v>
      </c>
      <c r="S18" s="50" t="s">
        <v>69</v>
      </c>
      <c r="T18" s="97" t="s">
        <v>15</v>
      </c>
      <c r="U18" s="44" t="s">
        <v>36</v>
      </c>
      <c r="V18" s="97" t="s">
        <v>67</v>
      </c>
      <c r="W18" s="97"/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4" t="s">
        <v>36</v>
      </c>
      <c r="AE18" s="97" t="s">
        <v>67</v>
      </c>
      <c r="AF18" s="97"/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1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512.0</v>
      </c>
      <c r="C19" s="39" t="s">
        <v>118</v>
      </c>
      <c r="D19" s="40" t="s">
        <v>119</v>
      </c>
      <c r="E19" s="29" t="s">
        <v>41</v>
      </c>
      <c r="F19" s="75" t="s">
        <v>1259</v>
      </c>
      <c r="G19" s="40" t="s">
        <v>1260</v>
      </c>
      <c r="H19" s="39" t="s">
        <v>1299</v>
      </c>
      <c r="I19" s="39" t="s">
        <v>1300</v>
      </c>
      <c r="J19" s="40" t="s">
        <v>1301</v>
      </c>
      <c r="K19" s="39" t="s">
        <v>1302</v>
      </c>
      <c r="L19" s="40" t="s">
        <v>1303</v>
      </c>
      <c r="M19" s="47" t="s">
        <v>200</v>
      </c>
      <c r="N19" s="39" t="s">
        <v>119</v>
      </c>
      <c r="O19" s="39" t="s">
        <v>1304</v>
      </c>
      <c r="P19" s="40" t="s">
        <v>1305</v>
      </c>
      <c r="Q19" s="40" t="s">
        <v>1306</v>
      </c>
      <c r="R19" s="39" t="s">
        <v>1307</v>
      </c>
      <c r="S19" s="39" t="s">
        <v>206</v>
      </c>
      <c r="T19" s="97" t="s">
        <v>15</v>
      </c>
      <c r="U19" s="48" t="s">
        <v>33</v>
      </c>
      <c r="V19" s="97" t="s">
        <v>44</v>
      </c>
      <c r="W19" s="97" t="s">
        <v>15</v>
      </c>
      <c r="X19" s="44" t="s">
        <v>36</v>
      </c>
      <c r="Y19" s="97" t="s">
        <v>67</v>
      </c>
      <c r="Z19" s="97"/>
      <c r="AA19" s="44" t="s">
        <v>36</v>
      </c>
      <c r="AB19" s="97" t="s">
        <v>67</v>
      </c>
      <c r="AC19" s="97"/>
      <c r="AD19" s="44" t="s">
        <v>36</v>
      </c>
      <c r="AE19" s="97" t="s">
        <v>67</v>
      </c>
      <c r="AF19" s="97"/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1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513.0</v>
      </c>
      <c r="C20" s="50" t="s">
        <v>118</v>
      </c>
      <c r="D20" s="51" t="s">
        <v>119</v>
      </c>
      <c r="E20" s="31" t="s">
        <v>69</v>
      </c>
      <c r="F20" s="75" t="s">
        <v>1259</v>
      </c>
      <c r="G20" s="51" t="s">
        <v>1260</v>
      </c>
      <c r="H20" s="50" t="s">
        <v>1299</v>
      </c>
      <c r="I20" s="50" t="s">
        <v>1300</v>
      </c>
      <c r="J20" s="51" t="s">
        <v>1301</v>
      </c>
      <c r="K20" s="50" t="s">
        <v>3834</v>
      </c>
      <c r="L20" s="51" t="s">
        <v>3835</v>
      </c>
      <c r="M20" s="48" t="s">
        <v>434</v>
      </c>
      <c r="N20" s="50" t="s">
        <v>119</v>
      </c>
      <c r="O20" s="50" t="s">
        <v>1304</v>
      </c>
      <c r="P20" s="51" t="s">
        <v>1305</v>
      </c>
      <c r="Q20" s="51" t="s">
        <v>1306</v>
      </c>
      <c r="R20" s="50" t="s">
        <v>1307</v>
      </c>
      <c r="S20" s="50" t="s">
        <v>69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4" t="s">
        <v>36</v>
      </c>
      <c r="AE20" s="97" t="s">
        <v>67</v>
      </c>
      <c r="AF20" s="97"/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1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514.0</v>
      </c>
      <c r="C21" s="39" t="s">
        <v>118</v>
      </c>
      <c r="D21" s="40" t="s">
        <v>119</v>
      </c>
      <c r="E21" s="28" t="s">
        <v>48</v>
      </c>
      <c r="F21" s="75" t="s">
        <v>1259</v>
      </c>
      <c r="G21" s="40" t="s">
        <v>1260</v>
      </c>
      <c r="H21" s="39" t="s">
        <v>1310</v>
      </c>
      <c r="I21" s="39" t="s">
        <v>1311</v>
      </c>
      <c r="J21" s="40" t="s">
        <v>1312</v>
      </c>
      <c r="K21" s="39" t="s">
        <v>2706</v>
      </c>
      <c r="L21" s="40" t="s">
        <v>2707</v>
      </c>
      <c r="M21" s="47" t="s">
        <v>200</v>
      </c>
      <c r="N21" s="39" t="s">
        <v>119</v>
      </c>
      <c r="O21" s="39" t="s">
        <v>1304</v>
      </c>
      <c r="P21" s="40" t="s">
        <v>1315</v>
      </c>
      <c r="Q21" s="40" t="s">
        <v>1316</v>
      </c>
      <c r="R21" s="39" t="s">
        <v>1317</v>
      </c>
      <c r="S21" s="39" t="s">
        <v>53</v>
      </c>
      <c r="T21" s="97" t="s">
        <v>15</v>
      </c>
      <c r="U21" s="44" t="s">
        <v>36</v>
      </c>
      <c r="V21" s="97" t="s">
        <v>67</v>
      </c>
      <c r="W21" s="97"/>
      <c r="X21" s="48" t="s">
        <v>33</v>
      </c>
      <c r="Y21" s="97" t="s">
        <v>44</v>
      </c>
      <c r="Z21" s="97" t="s">
        <v>15</v>
      </c>
      <c r="AA21" s="48" t="s">
        <v>33</v>
      </c>
      <c r="AB21" s="97" t="s">
        <v>44</v>
      </c>
      <c r="AC21" s="97" t="s">
        <v>15</v>
      </c>
      <c r="AD21" s="44" t="s">
        <v>36</v>
      </c>
      <c r="AE21" s="97" t="s">
        <v>67</v>
      </c>
      <c r="AF21" s="97"/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515.0</v>
      </c>
      <c r="C22" s="50" t="s">
        <v>118</v>
      </c>
      <c r="D22" s="51" t="s">
        <v>119</v>
      </c>
      <c r="E22" s="28" t="s">
        <v>48</v>
      </c>
      <c r="F22" s="75" t="s">
        <v>1259</v>
      </c>
      <c r="G22" s="51" t="s">
        <v>1260</v>
      </c>
      <c r="H22" s="50" t="s">
        <v>1310</v>
      </c>
      <c r="I22" s="50" t="s">
        <v>1311</v>
      </c>
      <c r="J22" s="51" t="s">
        <v>1312</v>
      </c>
      <c r="K22" s="50" t="s">
        <v>2715</v>
      </c>
      <c r="L22" s="51" t="s">
        <v>2716</v>
      </c>
      <c r="M22" s="47" t="s">
        <v>200</v>
      </c>
      <c r="N22" s="50" t="s">
        <v>119</v>
      </c>
      <c r="O22" s="50" t="s">
        <v>1304</v>
      </c>
      <c r="P22" s="51" t="s">
        <v>1315</v>
      </c>
      <c r="Q22" s="51" t="s">
        <v>1316</v>
      </c>
      <c r="R22" s="50" t="s">
        <v>1317</v>
      </c>
      <c r="S22" s="50" t="s">
        <v>56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8" t="s">
        <v>33</v>
      </c>
      <c r="AB22" s="97" t="s">
        <v>44</v>
      </c>
      <c r="AC22" s="97" t="s">
        <v>15</v>
      </c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3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516.0</v>
      </c>
      <c r="C23" s="39" t="s">
        <v>118</v>
      </c>
      <c r="D23" s="40" t="s">
        <v>119</v>
      </c>
      <c r="E23" s="29" t="s">
        <v>41</v>
      </c>
      <c r="F23" s="75" t="s">
        <v>1259</v>
      </c>
      <c r="G23" s="40" t="s">
        <v>1260</v>
      </c>
      <c r="H23" s="39" t="s">
        <v>1310</v>
      </c>
      <c r="I23" s="39" t="s">
        <v>1311</v>
      </c>
      <c r="J23" s="40" t="s">
        <v>1312</v>
      </c>
      <c r="K23" s="39" t="s">
        <v>1313</v>
      </c>
      <c r="L23" s="40" t="s">
        <v>1314</v>
      </c>
      <c r="M23" s="47" t="s">
        <v>200</v>
      </c>
      <c r="N23" s="39" t="s">
        <v>119</v>
      </c>
      <c r="O23" s="39" t="s">
        <v>1304</v>
      </c>
      <c r="P23" s="40" t="s">
        <v>1315</v>
      </c>
      <c r="Q23" s="40" t="s">
        <v>1316</v>
      </c>
      <c r="R23" s="39" t="s">
        <v>1317</v>
      </c>
      <c r="S23" s="39" t="s">
        <v>206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517.0</v>
      </c>
      <c r="C24" s="50" t="s">
        <v>118</v>
      </c>
      <c r="D24" s="51" t="s">
        <v>119</v>
      </c>
      <c r="E24" s="31" t="s">
        <v>69</v>
      </c>
      <c r="F24" s="75" t="s">
        <v>1259</v>
      </c>
      <c r="G24" s="51" t="s">
        <v>1260</v>
      </c>
      <c r="H24" s="50" t="s">
        <v>1310</v>
      </c>
      <c r="I24" s="50" t="s">
        <v>1311</v>
      </c>
      <c r="J24" s="51" t="s">
        <v>1312</v>
      </c>
      <c r="K24" s="50" t="s">
        <v>3836</v>
      </c>
      <c r="L24" s="51" t="s">
        <v>3837</v>
      </c>
      <c r="M24" s="48" t="s">
        <v>434</v>
      </c>
      <c r="N24" s="50" t="s">
        <v>119</v>
      </c>
      <c r="O24" s="50" t="s">
        <v>1304</v>
      </c>
      <c r="P24" s="51" t="s">
        <v>1315</v>
      </c>
      <c r="Q24" s="51" t="s">
        <v>1316</v>
      </c>
      <c r="R24" s="50" t="s">
        <v>1317</v>
      </c>
      <c r="S24" s="50" t="s">
        <v>69</v>
      </c>
      <c r="T24" s="97" t="s">
        <v>15</v>
      </c>
      <c r="U24" s="48" t="s">
        <v>33</v>
      </c>
      <c r="V24" s="97" t="s">
        <v>44</v>
      </c>
      <c r="W24" s="97" t="s">
        <v>15</v>
      </c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518.0</v>
      </c>
      <c r="C25" s="39" t="s">
        <v>118</v>
      </c>
      <c r="D25" s="40" t="s">
        <v>119</v>
      </c>
      <c r="E25" s="28" t="s">
        <v>48</v>
      </c>
      <c r="F25" s="75" t="s">
        <v>1259</v>
      </c>
      <c r="G25" s="40" t="s">
        <v>1260</v>
      </c>
      <c r="H25" s="39" t="s">
        <v>1320</v>
      </c>
      <c r="I25" s="39" t="s">
        <v>1321</v>
      </c>
      <c r="J25" s="40" t="s">
        <v>1322</v>
      </c>
      <c r="K25" s="39" t="s">
        <v>2719</v>
      </c>
      <c r="L25" s="40" t="s">
        <v>2720</v>
      </c>
      <c r="M25" s="47" t="s">
        <v>200</v>
      </c>
      <c r="N25" s="39" t="s">
        <v>119</v>
      </c>
      <c r="O25" s="39" t="s">
        <v>1325</v>
      </c>
      <c r="P25" s="40" t="s">
        <v>1326</v>
      </c>
      <c r="Q25" s="40" t="s">
        <v>1327</v>
      </c>
      <c r="R25" s="39" t="s">
        <v>1328</v>
      </c>
      <c r="S25" s="39" t="s">
        <v>53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8" t="s">
        <v>33</v>
      </c>
      <c r="AB25" s="97" t="s">
        <v>44</v>
      </c>
      <c r="AC25" s="97" t="s">
        <v>15</v>
      </c>
      <c r="AD25" s="44" t="s">
        <v>36</v>
      </c>
      <c r="AE25" s="97" t="s">
        <v>67</v>
      </c>
      <c r="AF25" s="97"/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2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519.0</v>
      </c>
      <c r="C26" s="50" t="s">
        <v>118</v>
      </c>
      <c r="D26" s="51" t="s">
        <v>119</v>
      </c>
      <c r="E26" s="28" t="s">
        <v>48</v>
      </c>
      <c r="F26" s="75" t="s">
        <v>1259</v>
      </c>
      <c r="G26" s="51" t="s">
        <v>1260</v>
      </c>
      <c r="H26" s="50" t="s">
        <v>1320</v>
      </c>
      <c r="I26" s="50" t="s">
        <v>1321</v>
      </c>
      <c r="J26" s="51" t="s">
        <v>1322</v>
      </c>
      <c r="K26" s="50" t="s">
        <v>2722</v>
      </c>
      <c r="L26" s="51" t="s">
        <v>2723</v>
      </c>
      <c r="M26" s="47" t="s">
        <v>200</v>
      </c>
      <c r="N26" s="50" t="s">
        <v>119</v>
      </c>
      <c r="O26" s="50" t="s">
        <v>1325</v>
      </c>
      <c r="P26" s="51" t="s">
        <v>1326</v>
      </c>
      <c r="Q26" s="51" t="s">
        <v>1327</v>
      </c>
      <c r="R26" s="50" t="s">
        <v>1328</v>
      </c>
      <c r="S26" s="50" t="s">
        <v>56</v>
      </c>
      <c r="T26" s="97" t="s">
        <v>15</v>
      </c>
      <c r="U26" s="44" t="s">
        <v>36</v>
      </c>
      <c r="V26" s="97" t="s">
        <v>67</v>
      </c>
      <c r="W26" s="97"/>
      <c r="X26" s="48" t="s">
        <v>33</v>
      </c>
      <c r="Y26" s="97" t="s">
        <v>44</v>
      </c>
      <c r="Z26" s="97" t="s">
        <v>15</v>
      </c>
      <c r="AA26" s="48" t="s">
        <v>33</v>
      </c>
      <c r="AB26" s="97" t="s">
        <v>44</v>
      </c>
      <c r="AC26" s="97" t="s">
        <v>15</v>
      </c>
      <c r="AD26" s="48" t="s">
        <v>33</v>
      </c>
      <c r="AE26" s="97" t="s">
        <v>44</v>
      </c>
      <c r="AF26" s="97" t="s">
        <v>15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3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520.0</v>
      </c>
      <c r="C27" s="39" t="s">
        <v>118</v>
      </c>
      <c r="D27" s="40" t="s">
        <v>119</v>
      </c>
      <c r="E27" s="29" t="s">
        <v>41</v>
      </c>
      <c r="F27" s="75" t="s">
        <v>1259</v>
      </c>
      <c r="G27" s="40" t="s">
        <v>1260</v>
      </c>
      <c r="H27" s="39" t="s">
        <v>1320</v>
      </c>
      <c r="I27" s="39" t="s">
        <v>1321</v>
      </c>
      <c r="J27" s="40" t="s">
        <v>1322</v>
      </c>
      <c r="K27" s="39" t="s">
        <v>1323</v>
      </c>
      <c r="L27" s="40" t="s">
        <v>1324</v>
      </c>
      <c r="M27" s="47" t="s">
        <v>200</v>
      </c>
      <c r="N27" s="39" t="s">
        <v>119</v>
      </c>
      <c r="O27" s="39" t="s">
        <v>1325</v>
      </c>
      <c r="P27" s="40" t="s">
        <v>1326</v>
      </c>
      <c r="Q27" s="40" t="s">
        <v>1327</v>
      </c>
      <c r="R27" s="39" t="s">
        <v>1328</v>
      </c>
      <c r="S27" s="39" t="s">
        <v>206</v>
      </c>
      <c r="T27" s="97" t="s">
        <v>15</v>
      </c>
      <c r="U27" s="48" t="s">
        <v>33</v>
      </c>
      <c r="V27" s="97" t="s">
        <v>44</v>
      </c>
      <c r="W27" s="97" t="s">
        <v>15</v>
      </c>
      <c r="X27" s="44" t="s">
        <v>36</v>
      </c>
      <c r="Y27" s="97" t="s">
        <v>67</v>
      </c>
      <c r="Z27" s="97"/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521.0</v>
      </c>
      <c r="C28" s="50" t="s">
        <v>118</v>
      </c>
      <c r="D28" s="51" t="s">
        <v>119</v>
      </c>
      <c r="E28" s="31" t="s">
        <v>69</v>
      </c>
      <c r="F28" s="75" t="s">
        <v>1259</v>
      </c>
      <c r="G28" s="51" t="s">
        <v>1260</v>
      </c>
      <c r="H28" s="50" t="s">
        <v>1320</v>
      </c>
      <c r="I28" s="50" t="s">
        <v>1321</v>
      </c>
      <c r="J28" s="51" t="s">
        <v>1322</v>
      </c>
      <c r="K28" s="50" t="s">
        <v>3838</v>
      </c>
      <c r="L28" s="51" t="s">
        <v>3839</v>
      </c>
      <c r="M28" s="48" t="s">
        <v>434</v>
      </c>
      <c r="N28" s="50" t="s">
        <v>119</v>
      </c>
      <c r="O28" s="50" t="s">
        <v>1325</v>
      </c>
      <c r="P28" s="51" t="s">
        <v>1326</v>
      </c>
      <c r="Q28" s="51" t="s">
        <v>1327</v>
      </c>
      <c r="R28" s="50" t="s">
        <v>1328</v>
      </c>
      <c r="S28" s="50" t="s">
        <v>69</v>
      </c>
      <c r="T28" s="97" t="s">
        <v>15</v>
      </c>
      <c r="U28" s="48" t="s">
        <v>33</v>
      </c>
      <c r="V28" s="97" t="s">
        <v>44</v>
      </c>
      <c r="W28" s="97" t="s">
        <v>15</v>
      </c>
      <c r="X28" s="48" t="s">
        <v>33</v>
      </c>
      <c r="Y28" s="97" t="s">
        <v>44</v>
      </c>
      <c r="Z28" s="97" t="s">
        <v>15</v>
      </c>
      <c r="AA28" s="44" t="s">
        <v>36</v>
      </c>
      <c r="AB28" s="97" t="s">
        <v>67</v>
      </c>
      <c r="AC28" s="97"/>
      <c r="AD28" s="48" t="s">
        <v>33</v>
      </c>
      <c r="AE28" s="97" t="s">
        <v>44</v>
      </c>
      <c r="AF28" s="97" t="s">
        <v>15</v>
      </c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3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522.0</v>
      </c>
      <c r="C29" s="39" t="s">
        <v>118</v>
      </c>
      <c r="D29" s="40" t="s">
        <v>119</v>
      </c>
      <c r="E29" s="28" t="s">
        <v>48</v>
      </c>
      <c r="F29" s="75" t="s">
        <v>1259</v>
      </c>
      <c r="G29" s="40" t="s">
        <v>1260</v>
      </c>
      <c r="H29" s="39" t="s">
        <v>1329</v>
      </c>
      <c r="I29" s="39" t="s">
        <v>1330</v>
      </c>
      <c r="J29" s="40" t="s">
        <v>1331</v>
      </c>
      <c r="K29" s="39" t="s">
        <v>2729</v>
      </c>
      <c r="L29" s="40" t="s">
        <v>2730</v>
      </c>
      <c r="M29" s="47" t="s">
        <v>200</v>
      </c>
      <c r="N29" s="39" t="s">
        <v>119</v>
      </c>
      <c r="O29" s="39" t="s">
        <v>1304</v>
      </c>
      <c r="P29" s="40" t="s">
        <v>1335</v>
      </c>
      <c r="Q29" s="40" t="s">
        <v>1337</v>
      </c>
      <c r="R29" s="39" t="s">
        <v>1213</v>
      </c>
      <c r="S29" s="39" t="s">
        <v>56</v>
      </c>
      <c r="T29" s="97" t="s">
        <v>15</v>
      </c>
      <c r="U29" s="44" t="s">
        <v>36</v>
      </c>
      <c r="V29" s="97" t="s">
        <v>67</v>
      </c>
      <c r="W29" s="97"/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2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523.0</v>
      </c>
      <c r="C30" s="50" t="s">
        <v>118</v>
      </c>
      <c r="D30" s="51" t="s">
        <v>119</v>
      </c>
      <c r="E30" s="29" t="s">
        <v>41</v>
      </c>
      <c r="F30" s="75" t="s">
        <v>1259</v>
      </c>
      <c r="G30" s="51" t="s">
        <v>1260</v>
      </c>
      <c r="H30" s="50" t="s">
        <v>1329</v>
      </c>
      <c r="I30" s="50" t="s">
        <v>1330</v>
      </c>
      <c r="J30" s="51" t="s">
        <v>1331</v>
      </c>
      <c r="K30" s="50" t="s">
        <v>1332</v>
      </c>
      <c r="L30" s="51" t="s">
        <v>1333</v>
      </c>
      <c r="M30" s="47" t="s">
        <v>200</v>
      </c>
      <c r="N30" s="50" t="s">
        <v>119</v>
      </c>
      <c r="O30" s="50" t="s">
        <v>1304</v>
      </c>
      <c r="P30" s="51" t="s">
        <v>1335</v>
      </c>
      <c r="Q30" s="51" t="s">
        <v>1337</v>
      </c>
      <c r="R30" s="50" t="s">
        <v>1213</v>
      </c>
      <c r="S30" s="50" t="s">
        <v>206</v>
      </c>
      <c r="T30" s="97" t="s">
        <v>15</v>
      </c>
      <c r="U30" s="48" t="s">
        <v>33</v>
      </c>
      <c r="V30" s="97" t="s">
        <v>44</v>
      </c>
      <c r="W30" s="97" t="s">
        <v>15</v>
      </c>
      <c r="X30" s="44" t="s">
        <v>36</v>
      </c>
      <c r="Y30" s="97" t="s">
        <v>67</v>
      </c>
      <c r="Z30" s="97"/>
      <c r="AA30" s="44" t="s">
        <v>36</v>
      </c>
      <c r="AB30" s="97" t="s">
        <v>67</v>
      </c>
      <c r="AC30" s="97"/>
      <c r="AD30" s="44" t="s">
        <v>36</v>
      </c>
      <c r="AE30" s="97" t="s">
        <v>67</v>
      </c>
      <c r="AF30" s="97"/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1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524.0</v>
      </c>
      <c r="C31" s="39" t="s">
        <v>118</v>
      </c>
      <c r="D31" s="40" t="s">
        <v>119</v>
      </c>
      <c r="E31" s="31" t="s">
        <v>69</v>
      </c>
      <c r="F31" s="75" t="s">
        <v>1259</v>
      </c>
      <c r="G31" s="40" t="s">
        <v>1260</v>
      </c>
      <c r="H31" s="39" t="s">
        <v>1329</v>
      </c>
      <c r="I31" s="39" t="s">
        <v>1330</v>
      </c>
      <c r="J31" s="40" t="s">
        <v>1331</v>
      </c>
      <c r="K31" s="39" t="s">
        <v>3840</v>
      </c>
      <c r="L31" s="40" t="s">
        <v>3841</v>
      </c>
      <c r="M31" s="48" t="s">
        <v>434</v>
      </c>
      <c r="N31" s="39" t="s">
        <v>119</v>
      </c>
      <c r="O31" s="39" t="s">
        <v>1304</v>
      </c>
      <c r="P31" s="40" t="s">
        <v>1335</v>
      </c>
      <c r="Q31" s="40" t="s">
        <v>1337</v>
      </c>
      <c r="R31" s="39" t="s">
        <v>1213</v>
      </c>
      <c r="S31" s="39" t="s">
        <v>69</v>
      </c>
      <c r="T31" s="97" t="s">
        <v>15</v>
      </c>
      <c r="U31" s="44" t="s">
        <v>36</v>
      </c>
      <c r="V31" s="97" t="s">
        <v>67</v>
      </c>
      <c r="W31" s="97"/>
      <c r="X31" s="48" t="s">
        <v>33</v>
      </c>
      <c r="Y31" s="97" t="s">
        <v>44</v>
      </c>
      <c r="Z31" s="97" t="s">
        <v>15</v>
      </c>
      <c r="AA31" s="44" t="s">
        <v>36</v>
      </c>
      <c r="AB31" s="97" t="s">
        <v>67</v>
      </c>
      <c r="AC31" s="97"/>
      <c r="AD31" s="44" t="s">
        <v>36</v>
      </c>
      <c r="AE31" s="97" t="s">
        <v>67</v>
      </c>
      <c r="AF31" s="97"/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1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525.0</v>
      </c>
      <c r="C32" s="50" t="s">
        <v>118</v>
      </c>
      <c r="D32" s="51" t="s">
        <v>119</v>
      </c>
      <c r="E32" s="28" t="s">
        <v>48</v>
      </c>
      <c r="F32" s="75" t="s">
        <v>1259</v>
      </c>
      <c r="G32" s="51" t="s">
        <v>1260</v>
      </c>
      <c r="H32" s="50" t="s">
        <v>1345</v>
      </c>
      <c r="I32" s="50" t="s">
        <v>1346</v>
      </c>
      <c r="J32" s="51" t="s">
        <v>1347</v>
      </c>
      <c r="K32" s="50" t="s">
        <v>2736</v>
      </c>
      <c r="L32" s="51" t="s">
        <v>2737</v>
      </c>
      <c r="M32" s="47" t="s">
        <v>200</v>
      </c>
      <c r="N32" s="50" t="s">
        <v>119</v>
      </c>
      <c r="O32" s="50" t="s">
        <v>1304</v>
      </c>
      <c r="P32" s="51" t="s">
        <v>1350</v>
      </c>
      <c r="Q32" s="51" t="s">
        <v>1351</v>
      </c>
      <c r="R32" s="50" t="s">
        <v>1213</v>
      </c>
      <c r="S32" s="50" t="s">
        <v>56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4" t="s">
        <v>36</v>
      </c>
      <c r="AB32" s="97" t="s">
        <v>67</v>
      </c>
      <c r="AC32" s="97"/>
      <c r="AD32" s="44" t="s">
        <v>36</v>
      </c>
      <c r="AE32" s="97" t="s">
        <v>67</v>
      </c>
      <c r="AF32" s="97"/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1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526.0</v>
      </c>
      <c r="C33" s="39" t="s">
        <v>118</v>
      </c>
      <c r="D33" s="40" t="s">
        <v>119</v>
      </c>
      <c r="E33" s="29" t="s">
        <v>41</v>
      </c>
      <c r="F33" s="75" t="s">
        <v>1259</v>
      </c>
      <c r="G33" s="40" t="s">
        <v>1260</v>
      </c>
      <c r="H33" s="39" t="s">
        <v>1345</v>
      </c>
      <c r="I33" s="39" t="s">
        <v>1346</v>
      </c>
      <c r="J33" s="40" t="s">
        <v>1347</v>
      </c>
      <c r="K33" s="39" t="s">
        <v>1348</v>
      </c>
      <c r="L33" s="40" t="s">
        <v>1349</v>
      </c>
      <c r="M33" s="47" t="s">
        <v>200</v>
      </c>
      <c r="N33" s="39" t="s">
        <v>119</v>
      </c>
      <c r="O33" s="39" t="s">
        <v>1304</v>
      </c>
      <c r="P33" s="40" t="s">
        <v>1350</v>
      </c>
      <c r="Q33" s="40" t="s">
        <v>1351</v>
      </c>
      <c r="R33" s="39" t="s">
        <v>1213</v>
      </c>
      <c r="S33" s="39" t="s">
        <v>206</v>
      </c>
      <c r="T33" s="97" t="s">
        <v>15</v>
      </c>
      <c r="U33" s="48" t="s">
        <v>33</v>
      </c>
      <c r="V33" s="97" t="s">
        <v>44</v>
      </c>
      <c r="W33" s="97" t="s">
        <v>15</v>
      </c>
      <c r="X33" s="44" t="s">
        <v>36</v>
      </c>
      <c r="Y33" s="97" t="s">
        <v>67</v>
      </c>
      <c r="Z33" s="97"/>
      <c r="AA33" s="44" t="s">
        <v>36</v>
      </c>
      <c r="AB33" s="97" t="s">
        <v>67</v>
      </c>
      <c r="AC33" s="97"/>
      <c r="AD33" s="44" t="s">
        <v>36</v>
      </c>
      <c r="AE33" s="97" t="s">
        <v>67</v>
      </c>
      <c r="AF33" s="97"/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1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527.0</v>
      </c>
      <c r="C34" s="50" t="s">
        <v>118</v>
      </c>
      <c r="D34" s="51" t="s">
        <v>119</v>
      </c>
      <c r="E34" s="31" t="s">
        <v>69</v>
      </c>
      <c r="F34" s="75" t="s">
        <v>1259</v>
      </c>
      <c r="G34" s="51" t="s">
        <v>1260</v>
      </c>
      <c r="H34" s="50" t="s">
        <v>1345</v>
      </c>
      <c r="I34" s="50" t="s">
        <v>1346</v>
      </c>
      <c r="J34" s="51" t="s">
        <v>1347</v>
      </c>
      <c r="K34" s="50" t="s">
        <v>3842</v>
      </c>
      <c r="L34" s="51" t="s">
        <v>3843</v>
      </c>
      <c r="M34" s="48" t="s">
        <v>434</v>
      </c>
      <c r="N34" s="50" t="s">
        <v>119</v>
      </c>
      <c r="O34" s="50" t="s">
        <v>1304</v>
      </c>
      <c r="P34" s="51" t="s">
        <v>1350</v>
      </c>
      <c r="Q34" s="51" t="s">
        <v>1351</v>
      </c>
      <c r="R34" s="50" t="s">
        <v>1213</v>
      </c>
      <c r="S34" s="50" t="s">
        <v>69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4" t="s">
        <v>36</v>
      </c>
      <c r="AE34" s="97" t="s">
        <v>67</v>
      </c>
      <c r="AF34" s="97"/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1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528.0</v>
      </c>
      <c r="C35" s="39" t="s">
        <v>118</v>
      </c>
      <c r="D35" s="40" t="s">
        <v>119</v>
      </c>
      <c r="E35" s="28" t="s">
        <v>48</v>
      </c>
      <c r="F35" s="75" t="s">
        <v>1259</v>
      </c>
      <c r="G35" s="40" t="s">
        <v>1260</v>
      </c>
      <c r="H35" s="39" t="s">
        <v>1354</v>
      </c>
      <c r="I35" s="39" t="s">
        <v>1355</v>
      </c>
      <c r="J35" s="40" t="s">
        <v>1356</v>
      </c>
      <c r="K35" s="39" t="s">
        <v>2743</v>
      </c>
      <c r="L35" s="40" t="s">
        <v>2744</v>
      </c>
      <c r="M35" s="47" t="s">
        <v>200</v>
      </c>
      <c r="N35" s="39" t="s">
        <v>119</v>
      </c>
      <c r="O35" s="39" t="s">
        <v>1304</v>
      </c>
      <c r="P35" s="40" t="s">
        <v>1359</v>
      </c>
      <c r="Q35" s="40" t="s">
        <v>1360</v>
      </c>
      <c r="R35" s="39" t="s">
        <v>1213</v>
      </c>
      <c r="S35" s="39" t="s">
        <v>53</v>
      </c>
      <c r="T35" s="97" t="s">
        <v>15</v>
      </c>
      <c r="U35" s="44" t="s">
        <v>36</v>
      </c>
      <c r="V35" s="97" t="s">
        <v>67</v>
      </c>
      <c r="W35" s="97"/>
      <c r="X35" s="48" t="s">
        <v>33</v>
      </c>
      <c r="Y35" s="97" t="s">
        <v>44</v>
      </c>
      <c r="Z35" s="97" t="s">
        <v>15</v>
      </c>
      <c r="AA35" s="48" t="s">
        <v>33</v>
      </c>
      <c r="AB35" s="97" t="s">
        <v>44</v>
      </c>
      <c r="AC35" s="97" t="s">
        <v>15</v>
      </c>
      <c r="AD35" s="44" t="s">
        <v>36</v>
      </c>
      <c r="AE35" s="97" t="s">
        <v>67</v>
      </c>
      <c r="AF35" s="97"/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2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529.0</v>
      </c>
      <c r="C36" s="50" t="s">
        <v>118</v>
      </c>
      <c r="D36" s="51" t="s">
        <v>119</v>
      </c>
      <c r="E36" s="28" t="s">
        <v>48</v>
      </c>
      <c r="F36" s="75" t="s">
        <v>1259</v>
      </c>
      <c r="G36" s="51" t="s">
        <v>1260</v>
      </c>
      <c r="H36" s="50" t="s">
        <v>1354</v>
      </c>
      <c r="I36" s="50" t="s">
        <v>1355</v>
      </c>
      <c r="J36" s="51" t="s">
        <v>1356</v>
      </c>
      <c r="K36" s="50" t="s">
        <v>2750</v>
      </c>
      <c r="L36" s="51" t="s">
        <v>2751</v>
      </c>
      <c r="M36" s="47" t="s">
        <v>200</v>
      </c>
      <c r="N36" s="50" t="s">
        <v>119</v>
      </c>
      <c r="O36" s="50" t="s">
        <v>1304</v>
      </c>
      <c r="P36" s="51" t="s">
        <v>1359</v>
      </c>
      <c r="Q36" s="51" t="s">
        <v>1360</v>
      </c>
      <c r="R36" s="50" t="s">
        <v>1213</v>
      </c>
      <c r="S36" s="50" t="s">
        <v>56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8" t="s">
        <v>33</v>
      </c>
      <c r="AB36" s="97" t="s">
        <v>44</v>
      </c>
      <c r="AC36" s="97" t="s">
        <v>15</v>
      </c>
      <c r="AD36" s="48" t="s">
        <v>33</v>
      </c>
      <c r="AE36" s="97" t="s">
        <v>44</v>
      </c>
      <c r="AF36" s="97" t="s">
        <v>15</v>
      </c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3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530.0</v>
      </c>
      <c r="C37" s="39" t="s">
        <v>118</v>
      </c>
      <c r="D37" s="40" t="s">
        <v>119</v>
      </c>
      <c r="E37" s="29" t="s">
        <v>41</v>
      </c>
      <c r="F37" s="75" t="s">
        <v>1259</v>
      </c>
      <c r="G37" s="40" t="s">
        <v>1260</v>
      </c>
      <c r="H37" s="39" t="s">
        <v>1354</v>
      </c>
      <c r="I37" s="39" t="s">
        <v>1355</v>
      </c>
      <c r="J37" s="40" t="s">
        <v>1356</v>
      </c>
      <c r="K37" s="39" t="s">
        <v>1357</v>
      </c>
      <c r="L37" s="40" t="s">
        <v>1358</v>
      </c>
      <c r="M37" s="47" t="s">
        <v>200</v>
      </c>
      <c r="N37" s="39" t="s">
        <v>119</v>
      </c>
      <c r="O37" s="39" t="s">
        <v>1304</v>
      </c>
      <c r="P37" s="40" t="s">
        <v>1359</v>
      </c>
      <c r="Q37" s="40" t="s">
        <v>1360</v>
      </c>
      <c r="R37" s="39" t="s">
        <v>1213</v>
      </c>
      <c r="S37" s="39" t="s">
        <v>206</v>
      </c>
      <c r="T37" s="97" t="s">
        <v>15</v>
      </c>
      <c r="U37" s="48" t="s">
        <v>33</v>
      </c>
      <c r="V37" s="97" t="s">
        <v>44</v>
      </c>
      <c r="W37" s="97" t="s">
        <v>15</v>
      </c>
      <c r="X37" s="44" t="s">
        <v>36</v>
      </c>
      <c r="Y37" s="97" t="s">
        <v>67</v>
      </c>
      <c r="Z37" s="97"/>
      <c r="AA37" s="44" t="s">
        <v>36</v>
      </c>
      <c r="AB37" s="97" t="s">
        <v>67</v>
      </c>
      <c r="AC37" s="97"/>
      <c r="AD37" s="48" t="s">
        <v>33</v>
      </c>
      <c r="AE37" s="97" t="s">
        <v>44</v>
      </c>
      <c r="AF37" s="97" t="s">
        <v>15</v>
      </c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2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531.0</v>
      </c>
      <c r="C38" s="50" t="s">
        <v>118</v>
      </c>
      <c r="D38" s="51" t="s">
        <v>119</v>
      </c>
      <c r="E38" s="31" t="s">
        <v>69</v>
      </c>
      <c r="F38" s="75" t="s">
        <v>1259</v>
      </c>
      <c r="G38" s="51" t="s">
        <v>1260</v>
      </c>
      <c r="H38" s="50" t="s">
        <v>1354</v>
      </c>
      <c r="I38" s="50" t="s">
        <v>1355</v>
      </c>
      <c r="J38" s="51" t="s">
        <v>1356</v>
      </c>
      <c r="K38" s="50" t="s">
        <v>3844</v>
      </c>
      <c r="L38" s="51" t="s">
        <v>3845</v>
      </c>
      <c r="M38" s="48" t="s">
        <v>434</v>
      </c>
      <c r="N38" s="50" t="s">
        <v>119</v>
      </c>
      <c r="O38" s="50" t="s">
        <v>1304</v>
      </c>
      <c r="P38" s="51" t="s">
        <v>1359</v>
      </c>
      <c r="Q38" s="51" t="s">
        <v>1360</v>
      </c>
      <c r="R38" s="50" t="s">
        <v>1213</v>
      </c>
      <c r="S38" s="50" t="s">
        <v>69</v>
      </c>
      <c r="T38" s="97" t="s">
        <v>15</v>
      </c>
      <c r="U38" s="48" t="s">
        <v>33</v>
      </c>
      <c r="V38" s="97" t="s">
        <v>44</v>
      </c>
      <c r="W38" s="97" t="s">
        <v>15</v>
      </c>
      <c r="X38" s="48" t="s">
        <v>33</v>
      </c>
      <c r="Y38" s="97" t="s">
        <v>44</v>
      </c>
      <c r="Z38" s="97" t="s">
        <v>15</v>
      </c>
      <c r="AA38" s="44" t="s">
        <v>36</v>
      </c>
      <c r="AB38" s="97" t="s">
        <v>67</v>
      </c>
      <c r="AC38" s="97"/>
      <c r="AD38" s="48" t="s">
        <v>33</v>
      </c>
      <c r="AE38" s="97" t="s">
        <v>44</v>
      </c>
      <c r="AF38" s="97" t="s">
        <v>15</v>
      </c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3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532.0</v>
      </c>
      <c r="C39" s="39" t="s">
        <v>118</v>
      </c>
      <c r="D39" s="40" t="s">
        <v>119</v>
      </c>
      <c r="E39" s="28" t="s">
        <v>48</v>
      </c>
      <c r="F39" s="75" t="s">
        <v>1259</v>
      </c>
      <c r="G39" s="40" t="s">
        <v>1260</v>
      </c>
      <c r="H39" s="39" t="s">
        <v>1361</v>
      </c>
      <c r="I39" s="39" t="s">
        <v>1362</v>
      </c>
      <c r="J39" s="40" t="s">
        <v>1363</v>
      </c>
      <c r="K39" s="39" t="s">
        <v>2761</v>
      </c>
      <c r="L39" s="40" t="s">
        <v>2762</v>
      </c>
      <c r="M39" s="47" t="s">
        <v>200</v>
      </c>
      <c r="N39" s="39" t="s">
        <v>119</v>
      </c>
      <c r="O39" s="39" t="s">
        <v>1304</v>
      </c>
      <c r="P39" s="40" t="s">
        <v>1366</v>
      </c>
      <c r="Q39" s="40" t="s">
        <v>1367</v>
      </c>
      <c r="R39" s="39" t="s">
        <v>1328</v>
      </c>
      <c r="S39" s="39" t="s">
        <v>53</v>
      </c>
      <c r="T39" s="97" t="s">
        <v>15</v>
      </c>
      <c r="U39" s="44" t="s">
        <v>36</v>
      </c>
      <c r="V39" s="97" t="s">
        <v>67</v>
      </c>
      <c r="W39" s="97"/>
      <c r="X39" s="48" t="s">
        <v>33</v>
      </c>
      <c r="Y39" s="97" t="s">
        <v>44</v>
      </c>
      <c r="Z39" s="97" t="s">
        <v>15</v>
      </c>
      <c r="AA39" s="48" t="s">
        <v>33</v>
      </c>
      <c r="AB39" s="97" t="s">
        <v>44</v>
      </c>
      <c r="AC39" s="97" t="s">
        <v>15</v>
      </c>
      <c r="AD39" s="44" t="s">
        <v>36</v>
      </c>
      <c r="AE39" s="97" t="s">
        <v>67</v>
      </c>
      <c r="AF39" s="97"/>
      <c r="AG39" s="44" t="s">
        <v>36</v>
      </c>
      <c r="AH39" s="97" t="s">
        <v>67</v>
      </c>
      <c r="AI39" s="97"/>
      <c r="AJ39" s="44" t="s">
        <v>36</v>
      </c>
      <c r="AK39" s="97" t="s">
        <v>67</v>
      </c>
      <c r="AL39" s="97"/>
      <c r="AM39" s="39">
        <f t="shared" si="1"/>
        <v>2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533.0</v>
      </c>
      <c r="C40" s="50" t="s">
        <v>118</v>
      </c>
      <c r="D40" s="51" t="s">
        <v>119</v>
      </c>
      <c r="E40" s="28" t="s">
        <v>48</v>
      </c>
      <c r="F40" s="75" t="s">
        <v>1259</v>
      </c>
      <c r="G40" s="51" t="s">
        <v>1260</v>
      </c>
      <c r="H40" s="50" t="s">
        <v>1361</v>
      </c>
      <c r="I40" s="50" t="s">
        <v>1362</v>
      </c>
      <c r="J40" s="51" t="s">
        <v>1363</v>
      </c>
      <c r="K40" s="50" t="s">
        <v>2764</v>
      </c>
      <c r="L40" s="51" t="s">
        <v>2765</v>
      </c>
      <c r="M40" s="47" t="s">
        <v>200</v>
      </c>
      <c r="N40" s="50" t="s">
        <v>119</v>
      </c>
      <c r="O40" s="50" t="s">
        <v>1304</v>
      </c>
      <c r="P40" s="51" t="s">
        <v>1366</v>
      </c>
      <c r="Q40" s="51" t="s">
        <v>1367</v>
      </c>
      <c r="R40" s="50" t="s">
        <v>1328</v>
      </c>
      <c r="S40" s="50" t="s">
        <v>56</v>
      </c>
      <c r="T40" s="97" t="s">
        <v>15</v>
      </c>
      <c r="U40" s="44" t="s">
        <v>36</v>
      </c>
      <c r="V40" s="97" t="s">
        <v>67</v>
      </c>
      <c r="W40" s="97"/>
      <c r="X40" s="48" t="s">
        <v>33</v>
      </c>
      <c r="Y40" s="97" t="s">
        <v>44</v>
      </c>
      <c r="Z40" s="97" t="s">
        <v>15</v>
      </c>
      <c r="AA40" s="48" t="s">
        <v>33</v>
      </c>
      <c r="AB40" s="97" t="s">
        <v>44</v>
      </c>
      <c r="AC40" s="97" t="s">
        <v>15</v>
      </c>
      <c r="AD40" s="48" t="s">
        <v>33</v>
      </c>
      <c r="AE40" s="97" t="s">
        <v>44</v>
      </c>
      <c r="AF40" s="97" t="s">
        <v>15</v>
      </c>
      <c r="AG40" s="44" t="s">
        <v>36</v>
      </c>
      <c r="AH40" s="97" t="s">
        <v>67</v>
      </c>
      <c r="AI40" s="97"/>
      <c r="AJ40" s="44" t="s">
        <v>36</v>
      </c>
      <c r="AK40" s="97" t="s">
        <v>67</v>
      </c>
      <c r="AL40" s="97"/>
      <c r="AM40" s="50">
        <f t="shared" si="1"/>
        <v>3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534.0</v>
      </c>
      <c r="C41" s="39" t="s">
        <v>118</v>
      </c>
      <c r="D41" s="40" t="s">
        <v>119</v>
      </c>
      <c r="E41" s="29" t="s">
        <v>41</v>
      </c>
      <c r="F41" s="75" t="s">
        <v>1259</v>
      </c>
      <c r="G41" s="40" t="s">
        <v>1260</v>
      </c>
      <c r="H41" s="39" t="s">
        <v>1361</v>
      </c>
      <c r="I41" s="39" t="s">
        <v>1362</v>
      </c>
      <c r="J41" s="40" t="s">
        <v>1363</v>
      </c>
      <c r="K41" s="39" t="s">
        <v>1364</v>
      </c>
      <c r="L41" s="40" t="s">
        <v>1365</v>
      </c>
      <c r="M41" s="47" t="s">
        <v>200</v>
      </c>
      <c r="N41" s="39" t="s">
        <v>119</v>
      </c>
      <c r="O41" s="39" t="s">
        <v>1304</v>
      </c>
      <c r="P41" s="40" t="s">
        <v>1366</v>
      </c>
      <c r="Q41" s="40" t="s">
        <v>1367</v>
      </c>
      <c r="R41" s="39" t="s">
        <v>1328</v>
      </c>
      <c r="S41" s="39" t="s">
        <v>206</v>
      </c>
      <c r="T41" s="97" t="s">
        <v>15</v>
      </c>
      <c r="U41" s="48" t="s">
        <v>33</v>
      </c>
      <c r="V41" s="97" t="s">
        <v>44</v>
      </c>
      <c r="W41" s="97" t="s">
        <v>15</v>
      </c>
      <c r="X41" s="44" t="s">
        <v>36</v>
      </c>
      <c r="Y41" s="97" t="s">
        <v>67</v>
      </c>
      <c r="Z41" s="97"/>
      <c r="AA41" s="44" t="s">
        <v>36</v>
      </c>
      <c r="AB41" s="97" t="s">
        <v>67</v>
      </c>
      <c r="AC41" s="97"/>
      <c r="AD41" s="48" t="s">
        <v>33</v>
      </c>
      <c r="AE41" s="97" t="s">
        <v>44</v>
      </c>
      <c r="AF41" s="97" t="s">
        <v>15</v>
      </c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2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535.0</v>
      </c>
      <c r="C42" s="50" t="s">
        <v>118</v>
      </c>
      <c r="D42" s="51" t="s">
        <v>119</v>
      </c>
      <c r="E42" s="31" t="s">
        <v>69</v>
      </c>
      <c r="F42" s="75" t="s">
        <v>1259</v>
      </c>
      <c r="G42" s="51" t="s">
        <v>1260</v>
      </c>
      <c r="H42" s="50" t="s">
        <v>1361</v>
      </c>
      <c r="I42" s="50" t="s">
        <v>1362</v>
      </c>
      <c r="J42" s="51" t="s">
        <v>1363</v>
      </c>
      <c r="K42" s="50" t="s">
        <v>3846</v>
      </c>
      <c r="L42" s="51" t="s">
        <v>3847</v>
      </c>
      <c r="M42" s="48" t="s">
        <v>434</v>
      </c>
      <c r="N42" s="50" t="s">
        <v>119</v>
      </c>
      <c r="O42" s="50" t="s">
        <v>1304</v>
      </c>
      <c r="P42" s="51" t="s">
        <v>1366</v>
      </c>
      <c r="Q42" s="51" t="s">
        <v>1367</v>
      </c>
      <c r="R42" s="50" t="s">
        <v>1328</v>
      </c>
      <c r="S42" s="50" t="s">
        <v>69</v>
      </c>
      <c r="T42" s="97" t="s">
        <v>15</v>
      </c>
      <c r="U42" s="48" t="s">
        <v>33</v>
      </c>
      <c r="V42" s="97" t="s">
        <v>44</v>
      </c>
      <c r="W42" s="97" t="s">
        <v>15</v>
      </c>
      <c r="X42" s="48" t="s">
        <v>33</v>
      </c>
      <c r="Y42" s="97" t="s">
        <v>44</v>
      </c>
      <c r="Z42" s="97" t="s">
        <v>15</v>
      </c>
      <c r="AA42" s="44" t="s">
        <v>36</v>
      </c>
      <c r="AB42" s="97" t="s">
        <v>67</v>
      </c>
      <c r="AC42" s="97"/>
      <c r="AD42" s="48" t="s">
        <v>33</v>
      </c>
      <c r="AE42" s="97" t="s">
        <v>44</v>
      </c>
      <c r="AF42" s="97" t="s">
        <v>15</v>
      </c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3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536.0</v>
      </c>
      <c r="C43" s="39" t="s">
        <v>118</v>
      </c>
      <c r="D43" s="40" t="s">
        <v>119</v>
      </c>
      <c r="E43" s="28" t="s">
        <v>48</v>
      </c>
      <c r="F43" s="75" t="s">
        <v>1259</v>
      </c>
      <c r="G43" s="40" t="s">
        <v>1260</v>
      </c>
      <c r="H43" s="39" t="s">
        <v>1377</v>
      </c>
      <c r="I43" s="39" t="s">
        <v>1378</v>
      </c>
      <c r="J43" s="40" t="s">
        <v>1379</v>
      </c>
      <c r="K43" s="39" t="s">
        <v>2775</v>
      </c>
      <c r="L43" s="40" t="s">
        <v>2776</v>
      </c>
      <c r="M43" s="47" t="s">
        <v>200</v>
      </c>
      <c r="N43" s="39" t="s">
        <v>119</v>
      </c>
      <c r="O43" s="39" t="s">
        <v>1382</v>
      </c>
      <c r="P43" s="40" t="s">
        <v>1383</v>
      </c>
      <c r="Q43" s="40" t="s">
        <v>1384</v>
      </c>
      <c r="R43" s="39" t="s">
        <v>1328</v>
      </c>
      <c r="S43" s="39" t="s">
        <v>53</v>
      </c>
      <c r="T43" s="97" t="s">
        <v>15</v>
      </c>
      <c r="U43" s="44" t="s">
        <v>36</v>
      </c>
      <c r="V43" s="97" t="s">
        <v>67</v>
      </c>
      <c r="W43" s="97"/>
      <c r="X43" s="48" t="s">
        <v>33</v>
      </c>
      <c r="Y43" s="97" t="s">
        <v>44</v>
      </c>
      <c r="Z43" s="97" t="s">
        <v>15</v>
      </c>
      <c r="AA43" s="48" t="s">
        <v>33</v>
      </c>
      <c r="AB43" s="97" t="s">
        <v>44</v>
      </c>
      <c r="AC43" s="97" t="s">
        <v>15</v>
      </c>
      <c r="AD43" s="44" t="s">
        <v>36</v>
      </c>
      <c r="AE43" s="97" t="s">
        <v>67</v>
      </c>
      <c r="AF43" s="97"/>
      <c r="AG43" s="44" t="s">
        <v>36</v>
      </c>
      <c r="AH43" s="97" t="s">
        <v>67</v>
      </c>
      <c r="AI43" s="97"/>
      <c r="AJ43" s="44" t="s">
        <v>36</v>
      </c>
      <c r="AK43" s="97" t="s">
        <v>67</v>
      </c>
      <c r="AL43" s="97"/>
      <c r="AM43" s="39">
        <f t="shared" si="1"/>
        <v>2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537.0</v>
      </c>
      <c r="C44" s="50" t="s">
        <v>118</v>
      </c>
      <c r="D44" s="51" t="s">
        <v>119</v>
      </c>
      <c r="E44" s="28" t="s">
        <v>48</v>
      </c>
      <c r="F44" s="75" t="s">
        <v>1259</v>
      </c>
      <c r="G44" s="51" t="s">
        <v>1260</v>
      </c>
      <c r="H44" s="50" t="s">
        <v>1377</v>
      </c>
      <c r="I44" s="50" t="s">
        <v>1378</v>
      </c>
      <c r="J44" s="51" t="s">
        <v>1379</v>
      </c>
      <c r="K44" s="50" t="s">
        <v>2787</v>
      </c>
      <c r="L44" s="51" t="s">
        <v>2788</v>
      </c>
      <c r="M44" s="47" t="s">
        <v>200</v>
      </c>
      <c r="N44" s="50" t="s">
        <v>119</v>
      </c>
      <c r="O44" s="50" t="s">
        <v>1382</v>
      </c>
      <c r="P44" s="51" t="s">
        <v>1383</v>
      </c>
      <c r="Q44" s="51" t="s">
        <v>1384</v>
      </c>
      <c r="R44" s="50" t="s">
        <v>1328</v>
      </c>
      <c r="S44" s="50" t="s">
        <v>56</v>
      </c>
      <c r="T44" s="97" t="s">
        <v>15</v>
      </c>
      <c r="U44" s="44" t="s">
        <v>36</v>
      </c>
      <c r="V44" s="97" t="s">
        <v>67</v>
      </c>
      <c r="W44" s="97"/>
      <c r="X44" s="48" t="s">
        <v>33</v>
      </c>
      <c r="Y44" s="97" t="s">
        <v>44</v>
      </c>
      <c r="Z44" s="97" t="s">
        <v>15</v>
      </c>
      <c r="AA44" s="48" t="s">
        <v>33</v>
      </c>
      <c r="AB44" s="97" t="s">
        <v>44</v>
      </c>
      <c r="AC44" s="97" t="s">
        <v>15</v>
      </c>
      <c r="AD44" s="48" t="s">
        <v>33</v>
      </c>
      <c r="AE44" s="97" t="s">
        <v>44</v>
      </c>
      <c r="AF44" s="97" t="s">
        <v>15</v>
      </c>
      <c r="AG44" s="44" t="s">
        <v>36</v>
      </c>
      <c r="AH44" s="97" t="s">
        <v>67</v>
      </c>
      <c r="AI44" s="97"/>
      <c r="AJ44" s="44" t="s">
        <v>36</v>
      </c>
      <c r="AK44" s="97" t="s">
        <v>67</v>
      </c>
      <c r="AL44" s="97"/>
      <c r="AM44" s="50">
        <f t="shared" si="1"/>
        <v>3</v>
      </c>
      <c r="AN44" s="50" t="str">
        <f t="shared" si="2"/>
        <v>Not Started</v>
      </c>
      <c r="AO44" s="98"/>
      <c r="AP44" s="95" t="s">
        <v>3814</v>
      </c>
      <c r="AQ44" s="99" t="str">
        <f>'00_Employees'!B44</f>
        <v/>
      </c>
    </row>
    <row r="45" ht="42.0" customHeight="1">
      <c r="A45" s="39">
        <v>43.0</v>
      </c>
      <c r="B45" s="39">
        <v>538.0</v>
      </c>
      <c r="C45" s="39" t="s">
        <v>118</v>
      </c>
      <c r="D45" s="40" t="s">
        <v>119</v>
      </c>
      <c r="E45" s="29" t="s">
        <v>41</v>
      </c>
      <c r="F45" s="75" t="s">
        <v>1259</v>
      </c>
      <c r="G45" s="40" t="s">
        <v>1260</v>
      </c>
      <c r="H45" s="39" t="s">
        <v>1377</v>
      </c>
      <c r="I45" s="39" t="s">
        <v>1378</v>
      </c>
      <c r="J45" s="40" t="s">
        <v>1379</v>
      </c>
      <c r="K45" s="39" t="s">
        <v>1380</v>
      </c>
      <c r="L45" s="40" t="s">
        <v>1381</v>
      </c>
      <c r="M45" s="47" t="s">
        <v>200</v>
      </c>
      <c r="N45" s="39" t="s">
        <v>119</v>
      </c>
      <c r="O45" s="39" t="s">
        <v>1382</v>
      </c>
      <c r="P45" s="40" t="s">
        <v>1383</v>
      </c>
      <c r="Q45" s="40" t="s">
        <v>1384</v>
      </c>
      <c r="R45" s="39" t="s">
        <v>1328</v>
      </c>
      <c r="S45" s="39" t="s">
        <v>206</v>
      </c>
      <c r="T45" s="97" t="s">
        <v>15</v>
      </c>
      <c r="U45" s="48" t="s">
        <v>33</v>
      </c>
      <c r="V45" s="97" t="s">
        <v>44</v>
      </c>
      <c r="W45" s="97" t="s">
        <v>15</v>
      </c>
      <c r="X45" s="44" t="s">
        <v>36</v>
      </c>
      <c r="Y45" s="97" t="s">
        <v>67</v>
      </c>
      <c r="Z45" s="97"/>
      <c r="AA45" s="44" t="s">
        <v>36</v>
      </c>
      <c r="AB45" s="97" t="s">
        <v>67</v>
      </c>
      <c r="AC45" s="97"/>
      <c r="AD45" s="48" t="s">
        <v>33</v>
      </c>
      <c r="AE45" s="97" t="s">
        <v>44</v>
      </c>
      <c r="AF45" s="97" t="s">
        <v>15</v>
      </c>
      <c r="AG45" s="44" t="s">
        <v>36</v>
      </c>
      <c r="AH45" s="97" t="s">
        <v>67</v>
      </c>
      <c r="AI45" s="97"/>
      <c r="AJ45" s="44" t="s">
        <v>36</v>
      </c>
      <c r="AK45" s="97" t="s">
        <v>67</v>
      </c>
      <c r="AL45" s="97"/>
      <c r="AM45" s="39">
        <f t="shared" si="1"/>
        <v>2</v>
      </c>
      <c r="AN45" s="39" t="str">
        <f t="shared" si="2"/>
        <v>Not Started</v>
      </c>
      <c r="AO45" s="98"/>
      <c r="AP45" s="95" t="s">
        <v>3814</v>
      </c>
      <c r="AQ45" s="99" t="str">
        <f>'00_Employees'!B45</f>
        <v/>
      </c>
    </row>
    <row r="46" ht="42.0" customHeight="1">
      <c r="A46" s="50">
        <v>44.0</v>
      </c>
      <c r="B46" s="50">
        <v>539.0</v>
      </c>
      <c r="C46" s="50" t="s">
        <v>118</v>
      </c>
      <c r="D46" s="51" t="s">
        <v>119</v>
      </c>
      <c r="E46" s="31" t="s">
        <v>69</v>
      </c>
      <c r="F46" s="75" t="s">
        <v>1259</v>
      </c>
      <c r="G46" s="51" t="s">
        <v>1260</v>
      </c>
      <c r="H46" s="50" t="s">
        <v>1377</v>
      </c>
      <c r="I46" s="50" t="s">
        <v>1378</v>
      </c>
      <c r="J46" s="51" t="s">
        <v>1379</v>
      </c>
      <c r="K46" s="50" t="s">
        <v>3848</v>
      </c>
      <c r="L46" s="51" t="s">
        <v>3849</v>
      </c>
      <c r="M46" s="48" t="s">
        <v>434</v>
      </c>
      <c r="N46" s="50" t="s">
        <v>119</v>
      </c>
      <c r="O46" s="50" t="s">
        <v>1382</v>
      </c>
      <c r="P46" s="51" t="s">
        <v>1383</v>
      </c>
      <c r="Q46" s="51" t="s">
        <v>1384</v>
      </c>
      <c r="R46" s="50" t="s">
        <v>1328</v>
      </c>
      <c r="S46" s="50" t="s">
        <v>69</v>
      </c>
      <c r="T46" s="97" t="s">
        <v>15</v>
      </c>
      <c r="U46" s="48" t="s">
        <v>33</v>
      </c>
      <c r="V46" s="97" t="s">
        <v>44</v>
      </c>
      <c r="W46" s="97" t="s">
        <v>15</v>
      </c>
      <c r="X46" s="48" t="s">
        <v>33</v>
      </c>
      <c r="Y46" s="97" t="s">
        <v>44</v>
      </c>
      <c r="Z46" s="97" t="s">
        <v>15</v>
      </c>
      <c r="AA46" s="44" t="s">
        <v>36</v>
      </c>
      <c r="AB46" s="97" t="s">
        <v>67</v>
      </c>
      <c r="AC46" s="97"/>
      <c r="AD46" s="48" t="s">
        <v>33</v>
      </c>
      <c r="AE46" s="97" t="s">
        <v>44</v>
      </c>
      <c r="AF46" s="97" t="s">
        <v>15</v>
      </c>
      <c r="AG46" s="44" t="s">
        <v>36</v>
      </c>
      <c r="AH46" s="97" t="s">
        <v>67</v>
      </c>
      <c r="AI46" s="97"/>
      <c r="AJ46" s="44" t="s">
        <v>36</v>
      </c>
      <c r="AK46" s="97" t="s">
        <v>67</v>
      </c>
      <c r="AL46" s="97"/>
      <c r="AM46" s="50">
        <f t="shared" si="1"/>
        <v>3</v>
      </c>
      <c r="AN46" s="50" t="str">
        <f t="shared" si="2"/>
        <v>Not Started</v>
      </c>
      <c r="AO46" s="98"/>
      <c r="AP46" s="95" t="s">
        <v>3814</v>
      </c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6"/>
  <mergeCells count="1">
    <mergeCell ref="A1:AP1"/>
  </mergeCells>
  <conditionalFormatting sqref="V3:V46">
    <cfRule type="expression" dxfId="4" priority="1">
      <formula>V3="Done"</formula>
    </cfRule>
  </conditionalFormatting>
  <conditionalFormatting sqref="V3:V46">
    <cfRule type="expression" dxfId="5" priority="2">
      <formula>V3="In Progress"</formula>
    </cfRule>
  </conditionalFormatting>
  <conditionalFormatting sqref="V3:V46">
    <cfRule type="expression" dxfId="6" priority="3">
      <formula>V3="Blocked"</formula>
    </cfRule>
  </conditionalFormatting>
  <conditionalFormatting sqref="V3:V46">
    <cfRule type="expression" dxfId="7" priority="4">
      <formula>V3="Deferred"</formula>
    </cfRule>
  </conditionalFormatting>
  <conditionalFormatting sqref="V3:V46">
    <cfRule type="expression" dxfId="8" priority="5">
      <formula>V3="N/A"</formula>
    </cfRule>
  </conditionalFormatting>
  <conditionalFormatting sqref="V3:V46">
    <cfRule type="expression" dxfId="9" priority="6">
      <formula>V3="Not Started"</formula>
    </cfRule>
  </conditionalFormatting>
  <conditionalFormatting sqref="Y3:Y46">
    <cfRule type="expression" dxfId="4" priority="7">
      <formula>Y3="Done"</formula>
    </cfRule>
  </conditionalFormatting>
  <conditionalFormatting sqref="Y3:Y46">
    <cfRule type="expression" dxfId="5" priority="8">
      <formula>Y3="In Progress"</formula>
    </cfRule>
  </conditionalFormatting>
  <conditionalFormatting sqref="Y3:Y46">
    <cfRule type="expression" dxfId="6" priority="9">
      <formula>Y3="Blocked"</formula>
    </cfRule>
  </conditionalFormatting>
  <conditionalFormatting sqref="Y3:Y46">
    <cfRule type="expression" dxfId="7" priority="10">
      <formula>Y3="Deferred"</formula>
    </cfRule>
  </conditionalFormatting>
  <conditionalFormatting sqref="Y3:Y46">
    <cfRule type="expression" dxfId="8" priority="11">
      <formula>Y3="N/A"</formula>
    </cfRule>
  </conditionalFormatting>
  <conditionalFormatting sqref="Y3:Y46">
    <cfRule type="expression" dxfId="9" priority="12">
      <formula>Y3="Not Started"</formula>
    </cfRule>
  </conditionalFormatting>
  <conditionalFormatting sqref="AB3:AB46">
    <cfRule type="expression" dxfId="4" priority="13">
      <formula>AB3="Done"</formula>
    </cfRule>
  </conditionalFormatting>
  <conditionalFormatting sqref="AB3:AB46">
    <cfRule type="expression" dxfId="5" priority="14">
      <formula>AB3="In Progress"</formula>
    </cfRule>
  </conditionalFormatting>
  <conditionalFormatting sqref="AB3:AB46">
    <cfRule type="expression" dxfId="6" priority="15">
      <formula>AB3="Blocked"</formula>
    </cfRule>
  </conditionalFormatting>
  <conditionalFormatting sqref="AB3:AB46">
    <cfRule type="expression" dxfId="7" priority="16">
      <formula>AB3="Deferred"</formula>
    </cfRule>
  </conditionalFormatting>
  <conditionalFormatting sqref="AB3:AB46">
    <cfRule type="expression" dxfId="8" priority="17">
      <formula>AB3="N/A"</formula>
    </cfRule>
  </conditionalFormatting>
  <conditionalFormatting sqref="AB3:AB46">
    <cfRule type="expression" dxfId="9" priority="18">
      <formula>AB3="Not Started"</formula>
    </cfRule>
  </conditionalFormatting>
  <conditionalFormatting sqref="AE3:AE46">
    <cfRule type="expression" dxfId="4" priority="19">
      <formula>AE3="Done"</formula>
    </cfRule>
  </conditionalFormatting>
  <conditionalFormatting sqref="AE3:AE46">
    <cfRule type="expression" dxfId="5" priority="20">
      <formula>AE3="In Progress"</formula>
    </cfRule>
  </conditionalFormatting>
  <conditionalFormatting sqref="AE3:AE46">
    <cfRule type="expression" dxfId="6" priority="21">
      <formula>AE3="Blocked"</formula>
    </cfRule>
  </conditionalFormatting>
  <conditionalFormatting sqref="AE3:AE46">
    <cfRule type="expression" dxfId="7" priority="22">
      <formula>AE3="Deferred"</formula>
    </cfRule>
  </conditionalFormatting>
  <conditionalFormatting sqref="AE3:AE46">
    <cfRule type="expression" dxfId="8" priority="23">
      <formula>AE3="N/A"</formula>
    </cfRule>
  </conditionalFormatting>
  <conditionalFormatting sqref="AE3:AE46">
    <cfRule type="expression" dxfId="9" priority="24">
      <formula>AE3="Not Started"</formula>
    </cfRule>
  </conditionalFormatting>
  <conditionalFormatting sqref="AH3:AH46">
    <cfRule type="expression" dxfId="4" priority="25">
      <formula>AH3="Done"</formula>
    </cfRule>
  </conditionalFormatting>
  <conditionalFormatting sqref="AH3:AH46">
    <cfRule type="expression" dxfId="5" priority="26">
      <formula>AH3="In Progress"</formula>
    </cfRule>
  </conditionalFormatting>
  <conditionalFormatting sqref="AH3:AH46">
    <cfRule type="expression" dxfId="6" priority="27">
      <formula>AH3="Blocked"</formula>
    </cfRule>
  </conditionalFormatting>
  <conditionalFormatting sqref="AH3:AH46">
    <cfRule type="expression" dxfId="7" priority="28">
      <formula>AH3="Deferred"</formula>
    </cfRule>
  </conditionalFormatting>
  <conditionalFormatting sqref="AH3:AH46">
    <cfRule type="expression" dxfId="8" priority="29">
      <formula>AH3="N/A"</formula>
    </cfRule>
  </conditionalFormatting>
  <conditionalFormatting sqref="AH3:AH46">
    <cfRule type="expression" dxfId="9" priority="30">
      <formula>AH3="Not Started"</formula>
    </cfRule>
  </conditionalFormatting>
  <conditionalFormatting sqref="AK3:AK46">
    <cfRule type="expression" dxfId="4" priority="31">
      <formula>AK3="Done"</formula>
    </cfRule>
  </conditionalFormatting>
  <conditionalFormatting sqref="AK3:AK46">
    <cfRule type="expression" dxfId="5" priority="32">
      <formula>AK3="In Progress"</formula>
    </cfRule>
  </conditionalFormatting>
  <conditionalFormatting sqref="AK3:AK46">
    <cfRule type="expression" dxfId="6" priority="33">
      <formula>AK3="Blocked"</formula>
    </cfRule>
  </conditionalFormatting>
  <conditionalFormatting sqref="AK3:AK46">
    <cfRule type="expression" dxfId="7" priority="34">
      <formula>AK3="Deferred"</formula>
    </cfRule>
  </conditionalFormatting>
  <conditionalFormatting sqref="AK3:AK46">
    <cfRule type="expression" dxfId="8" priority="35">
      <formula>AK3="N/A"</formula>
    </cfRule>
  </conditionalFormatting>
  <conditionalFormatting sqref="AK3:AK46">
    <cfRule type="expression" dxfId="9" priority="36">
      <formula>AK3="Not Started"</formula>
    </cfRule>
  </conditionalFormatting>
  <conditionalFormatting sqref="AN3:AN46">
    <cfRule type="expression" dxfId="4" priority="37">
      <formula>AN3="Done"</formula>
    </cfRule>
  </conditionalFormatting>
  <conditionalFormatting sqref="AN3:AN46">
    <cfRule type="expression" dxfId="5" priority="38">
      <formula>AN3="In Progress"</formula>
    </cfRule>
  </conditionalFormatting>
  <conditionalFormatting sqref="AN3:AN46">
    <cfRule type="expression" dxfId="6" priority="39">
      <formula>AN3="Blocked"</formula>
    </cfRule>
  </conditionalFormatting>
  <conditionalFormatting sqref="AN3:AN46">
    <cfRule type="expression" dxfId="7" priority="40">
      <formula>AN3="Deferred"</formula>
    </cfRule>
  </conditionalFormatting>
  <conditionalFormatting sqref="AN3:AN46">
    <cfRule type="expression" dxfId="8" priority="41">
      <formula>AN3="N/A"</formula>
    </cfRule>
  </conditionalFormatting>
  <conditionalFormatting sqref="AN3:AN46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46 W3:W46 Z3:Z46 AC3:AC46 AF3:AF46 AI3:AI46 AL3:AL46">
      <formula1>'00_Employees'!$B$3:$B$100</formula1>
    </dataValidation>
    <dataValidation type="list" allowBlank="1" sqref="V3:V46 Y3:Y46 AB3:AB46 AE3:AE46 AH3:AH46 AK3:AK46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540.0</v>
      </c>
      <c r="C3" s="39" t="s">
        <v>121</v>
      </c>
      <c r="D3" s="40" t="s">
        <v>122</v>
      </c>
      <c r="E3" s="28" t="s">
        <v>48</v>
      </c>
      <c r="F3" s="28" t="s">
        <v>1387</v>
      </c>
      <c r="G3" s="40" t="s">
        <v>1388</v>
      </c>
      <c r="H3" s="39" t="s">
        <v>1389</v>
      </c>
      <c r="I3" s="39" t="s">
        <v>1390</v>
      </c>
      <c r="J3" s="40" t="s">
        <v>1391</v>
      </c>
      <c r="K3" s="39" t="s">
        <v>2791</v>
      </c>
      <c r="L3" s="40" t="s">
        <v>2792</v>
      </c>
      <c r="M3" s="47" t="s">
        <v>200</v>
      </c>
      <c r="N3" s="39" t="s">
        <v>1394</v>
      </c>
      <c r="O3" s="39" t="s">
        <v>1395</v>
      </c>
      <c r="P3" s="40" t="s">
        <v>1396</v>
      </c>
      <c r="Q3" s="40" t="s">
        <v>1397</v>
      </c>
      <c r="R3" s="39" t="s">
        <v>205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24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24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541.0</v>
      </c>
      <c r="C4" s="50" t="s">
        <v>121</v>
      </c>
      <c r="D4" s="51" t="s">
        <v>122</v>
      </c>
      <c r="E4" s="28" t="s">
        <v>48</v>
      </c>
      <c r="F4" s="28" t="s">
        <v>1387</v>
      </c>
      <c r="G4" s="51" t="s">
        <v>1388</v>
      </c>
      <c r="H4" s="50" t="s">
        <v>1389</v>
      </c>
      <c r="I4" s="50" t="s">
        <v>1390</v>
      </c>
      <c r="J4" s="51" t="s">
        <v>1391</v>
      </c>
      <c r="K4" s="50" t="s">
        <v>2799</v>
      </c>
      <c r="L4" s="51" t="s">
        <v>2800</v>
      </c>
      <c r="M4" s="47" t="s">
        <v>200</v>
      </c>
      <c r="N4" s="50" t="s">
        <v>1394</v>
      </c>
      <c r="O4" s="50" t="s">
        <v>1395</v>
      </c>
      <c r="P4" s="51" t="s">
        <v>1396</v>
      </c>
      <c r="Q4" s="51" t="s">
        <v>1397</v>
      </c>
      <c r="R4" s="50" t="s">
        <v>205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542.0</v>
      </c>
      <c r="C5" s="39" t="s">
        <v>121</v>
      </c>
      <c r="D5" s="40" t="s">
        <v>122</v>
      </c>
      <c r="E5" s="29" t="s">
        <v>41</v>
      </c>
      <c r="F5" s="28" t="s">
        <v>1387</v>
      </c>
      <c r="G5" s="40" t="s">
        <v>1388</v>
      </c>
      <c r="H5" s="39" t="s">
        <v>1389</v>
      </c>
      <c r="I5" s="39" t="s">
        <v>1390</v>
      </c>
      <c r="J5" s="40" t="s">
        <v>1391</v>
      </c>
      <c r="K5" s="39" t="s">
        <v>1392</v>
      </c>
      <c r="L5" s="40" t="s">
        <v>1393</v>
      </c>
      <c r="M5" s="47" t="s">
        <v>200</v>
      </c>
      <c r="N5" s="39" t="s">
        <v>1394</v>
      </c>
      <c r="O5" s="39" t="s">
        <v>1395</v>
      </c>
      <c r="P5" s="40" t="s">
        <v>1396</v>
      </c>
      <c r="Q5" s="40" t="s">
        <v>1397</v>
      </c>
      <c r="R5" s="39" t="s">
        <v>205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543.0</v>
      </c>
      <c r="C6" s="50" t="s">
        <v>121</v>
      </c>
      <c r="D6" s="51" t="s">
        <v>122</v>
      </c>
      <c r="E6" s="28" t="s">
        <v>48</v>
      </c>
      <c r="F6" s="28" t="s">
        <v>1387</v>
      </c>
      <c r="G6" s="51" t="s">
        <v>1388</v>
      </c>
      <c r="H6" s="50" t="s">
        <v>1389</v>
      </c>
      <c r="I6" s="50" t="s">
        <v>1390</v>
      </c>
      <c r="J6" s="51" t="s">
        <v>1391</v>
      </c>
      <c r="K6" s="50" t="s">
        <v>2804</v>
      </c>
      <c r="L6" s="51" t="s">
        <v>2805</v>
      </c>
      <c r="M6" s="78" t="s">
        <v>2019</v>
      </c>
      <c r="N6" s="50" t="s">
        <v>1394</v>
      </c>
      <c r="O6" s="50" t="s">
        <v>1395</v>
      </c>
      <c r="P6" s="51" t="s">
        <v>1396</v>
      </c>
      <c r="Q6" s="51" t="s">
        <v>1397</v>
      </c>
      <c r="R6" s="50" t="s">
        <v>205</v>
      </c>
      <c r="S6" s="50" t="s">
        <v>66</v>
      </c>
      <c r="T6" s="97" t="s">
        <v>15</v>
      </c>
      <c r="U6" s="44" t="s">
        <v>36</v>
      </c>
      <c r="V6" s="97" t="s">
        <v>67</v>
      </c>
      <c r="W6" s="97"/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8" t="s">
        <v>33</v>
      </c>
      <c r="AK6" s="97" t="s">
        <v>44</v>
      </c>
      <c r="AL6" s="97" t="s">
        <v>15</v>
      </c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544.0</v>
      </c>
      <c r="C7" s="39" t="s">
        <v>121</v>
      </c>
      <c r="D7" s="40" t="s">
        <v>122</v>
      </c>
      <c r="E7" s="31" t="s">
        <v>69</v>
      </c>
      <c r="F7" s="28" t="s">
        <v>1387</v>
      </c>
      <c r="G7" s="40" t="s">
        <v>1388</v>
      </c>
      <c r="H7" s="39" t="s">
        <v>1389</v>
      </c>
      <c r="I7" s="39" t="s">
        <v>1390</v>
      </c>
      <c r="J7" s="40" t="s">
        <v>1391</v>
      </c>
      <c r="K7" s="39" t="s">
        <v>3850</v>
      </c>
      <c r="L7" s="40" t="s">
        <v>3851</v>
      </c>
      <c r="M7" s="48" t="s">
        <v>434</v>
      </c>
      <c r="N7" s="39" t="s">
        <v>1394</v>
      </c>
      <c r="O7" s="39" t="s">
        <v>1395</v>
      </c>
      <c r="P7" s="40" t="s">
        <v>1396</v>
      </c>
      <c r="Q7" s="40" t="s">
        <v>1397</v>
      </c>
      <c r="R7" s="39" t="s">
        <v>205</v>
      </c>
      <c r="S7" s="39" t="s">
        <v>69</v>
      </c>
      <c r="T7" s="97" t="s">
        <v>15</v>
      </c>
      <c r="U7" s="48" t="s">
        <v>33</v>
      </c>
      <c r="V7" s="97" t="s">
        <v>44</v>
      </c>
      <c r="W7" s="97" t="s">
        <v>15</v>
      </c>
      <c r="X7" s="48" t="s">
        <v>33</v>
      </c>
      <c r="Y7" s="97" t="s">
        <v>44</v>
      </c>
      <c r="Z7" s="97" t="s">
        <v>15</v>
      </c>
      <c r="AA7" s="44" t="s">
        <v>36</v>
      </c>
      <c r="AB7" s="97" t="s">
        <v>67</v>
      </c>
      <c r="AC7" s="97"/>
      <c r="AD7" s="48" t="s">
        <v>33</v>
      </c>
      <c r="AE7" s="97" t="s">
        <v>44</v>
      </c>
      <c r="AF7" s="97" t="s">
        <v>15</v>
      </c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3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545.0</v>
      </c>
      <c r="C8" s="50" t="s">
        <v>121</v>
      </c>
      <c r="D8" s="51" t="s">
        <v>122</v>
      </c>
      <c r="E8" s="28" t="s">
        <v>48</v>
      </c>
      <c r="F8" s="28" t="s">
        <v>1387</v>
      </c>
      <c r="G8" s="51" t="s">
        <v>1388</v>
      </c>
      <c r="H8" s="50" t="s">
        <v>1398</v>
      </c>
      <c r="I8" s="50" t="s">
        <v>1399</v>
      </c>
      <c r="J8" s="51" t="s">
        <v>1400</v>
      </c>
      <c r="K8" s="50" t="s">
        <v>2822</v>
      </c>
      <c r="L8" s="51" t="s">
        <v>2823</v>
      </c>
      <c r="M8" s="52" t="s">
        <v>211</v>
      </c>
      <c r="N8" s="50" t="s">
        <v>1394</v>
      </c>
      <c r="O8" s="50" t="s">
        <v>1395</v>
      </c>
      <c r="P8" s="51" t="s">
        <v>1403</v>
      </c>
      <c r="Q8" s="51" t="s">
        <v>1404</v>
      </c>
      <c r="R8" s="50" t="s">
        <v>1203</v>
      </c>
      <c r="S8" s="50" t="s">
        <v>53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8" t="s">
        <v>33</v>
      </c>
      <c r="AB8" s="97" t="s">
        <v>44</v>
      </c>
      <c r="AC8" s="97" t="s">
        <v>15</v>
      </c>
      <c r="AD8" s="44" t="s">
        <v>36</v>
      </c>
      <c r="AE8" s="97" t="s">
        <v>67</v>
      </c>
      <c r="AF8" s="97"/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2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546.0</v>
      </c>
      <c r="C9" s="39" t="s">
        <v>121</v>
      </c>
      <c r="D9" s="40" t="s">
        <v>122</v>
      </c>
      <c r="E9" s="28" t="s">
        <v>48</v>
      </c>
      <c r="F9" s="28" t="s">
        <v>1387</v>
      </c>
      <c r="G9" s="40" t="s">
        <v>1388</v>
      </c>
      <c r="H9" s="39" t="s">
        <v>1398</v>
      </c>
      <c r="I9" s="39" t="s">
        <v>1399</v>
      </c>
      <c r="J9" s="40" t="s">
        <v>1400</v>
      </c>
      <c r="K9" s="39" t="s">
        <v>2828</v>
      </c>
      <c r="L9" s="40" t="s">
        <v>2829</v>
      </c>
      <c r="M9" s="52" t="s">
        <v>211</v>
      </c>
      <c r="N9" s="39" t="s">
        <v>1394</v>
      </c>
      <c r="O9" s="39" t="s">
        <v>1395</v>
      </c>
      <c r="P9" s="40" t="s">
        <v>1403</v>
      </c>
      <c r="Q9" s="40" t="s">
        <v>1404</v>
      </c>
      <c r="R9" s="39" t="s">
        <v>1203</v>
      </c>
      <c r="S9" s="39" t="s">
        <v>56</v>
      </c>
      <c r="T9" s="97" t="s">
        <v>15</v>
      </c>
      <c r="U9" s="44" t="s">
        <v>36</v>
      </c>
      <c r="V9" s="97" t="s">
        <v>67</v>
      </c>
      <c r="W9" s="97"/>
      <c r="X9" s="48" t="s">
        <v>33</v>
      </c>
      <c r="Y9" s="97" t="s">
        <v>44</v>
      </c>
      <c r="Z9" s="97" t="s">
        <v>15</v>
      </c>
      <c r="AA9" s="48" t="s">
        <v>33</v>
      </c>
      <c r="AB9" s="97" t="s">
        <v>44</v>
      </c>
      <c r="AC9" s="97" t="s">
        <v>15</v>
      </c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3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547.0</v>
      </c>
      <c r="C10" s="50" t="s">
        <v>121</v>
      </c>
      <c r="D10" s="51" t="s">
        <v>122</v>
      </c>
      <c r="E10" s="29" t="s">
        <v>41</v>
      </c>
      <c r="F10" s="28" t="s">
        <v>1387</v>
      </c>
      <c r="G10" s="51" t="s">
        <v>1388</v>
      </c>
      <c r="H10" s="50" t="s">
        <v>1398</v>
      </c>
      <c r="I10" s="50" t="s">
        <v>1399</v>
      </c>
      <c r="J10" s="51" t="s">
        <v>1400</v>
      </c>
      <c r="K10" s="50" t="s">
        <v>1401</v>
      </c>
      <c r="L10" s="51" t="s">
        <v>1402</v>
      </c>
      <c r="M10" s="52" t="s">
        <v>211</v>
      </c>
      <c r="N10" s="50" t="s">
        <v>1394</v>
      </c>
      <c r="O10" s="50" t="s">
        <v>1395</v>
      </c>
      <c r="P10" s="51" t="s">
        <v>1403</v>
      </c>
      <c r="Q10" s="51" t="s">
        <v>1404</v>
      </c>
      <c r="R10" s="50" t="s">
        <v>1203</v>
      </c>
      <c r="S10" s="50" t="s">
        <v>206</v>
      </c>
      <c r="T10" s="97" t="s">
        <v>15</v>
      </c>
      <c r="U10" s="48" t="s">
        <v>33</v>
      </c>
      <c r="V10" s="97" t="s">
        <v>44</v>
      </c>
      <c r="W10" s="97" t="s">
        <v>15</v>
      </c>
      <c r="X10" s="44" t="s">
        <v>36</v>
      </c>
      <c r="Y10" s="97" t="s">
        <v>67</v>
      </c>
      <c r="Z10" s="97"/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2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548.0</v>
      </c>
      <c r="C11" s="39" t="s">
        <v>121</v>
      </c>
      <c r="D11" s="40" t="s">
        <v>122</v>
      </c>
      <c r="E11" s="31" t="s">
        <v>69</v>
      </c>
      <c r="F11" s="28" t="s">
        <v>1387</v>
      </c>
      <c r="G11" s="40" t="s">
        <v>1388</v>
      </c>
      <c r="H11" s="39" t="s">
        <v>1398</v>
      </c>
      <c r="I11" s="39" t="s">
        <v>1399</v>
      </c>
      <c r="J11" s="40" t="s">
        <v>1400</v>
      </c>
      <c r="K11" s="39" t="s">
        <v>3852</v>
      </c>
      <c r="L11" s="40" t="s">
        <v>3853</v>
      </c>
      <c r="M11" s="48" t="s">
        <v>434</v>
      </c>
      <c r="N11" s="39" t="s">
        <v>1394</v>
      </c>
      <c r="O11" s="39" t="s">
        <v>1395</v>
      </c>
      <c r="P11" s="40" t="s">
        <v>1403</v>
      </c>
      <c r="Q11" s="40" t="s">
        <v>1404</v>
      </c>
      <c r="R11" s="39" t="s">
        <v>1203</v>
      </c>
      <c r="S11" s="39" t="s">
        <v>69</v>
      </c>
      <c r="T11" s="97" t="s">
        <v>15</v>
      </c>
      <c r="U11" s="48" t="s">
        <v>33</v>
      </c>
      <c r="V11" s="97" t="s">
        <v>44</v>
      </c>
      <c r="W11" s="97" t="s">
        <v>15</v>
      </c>
      <c r="X11" s="48" t="s">
        <v>33</v>
      </c>
      <c r="Y11" s="97" t="s">
        <v>44</v>
      </c>
      <c r="Z11" s="97" t="s">
        <v>15</v>
      </c>
      <c r="AA11" s="44" t="s">
        <v>36</v>
      </c>
      <c r="AB11" s="97" t="s">
        <v>67</v>
      </c>
      <c r="AC11" s="97"/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549.0</v>
      </c>
      <c r="C12" s="50" t="s">
        <v>121</v>
      </c>
      <c r="D12" s="51" t="s">
        <v>122</v>
      </c>
      <c r="E12" s="28" t="s">
        <v>48</v>
      </c>
      <c r="F12" s="28" t="s">
        <v>1387</v>
      </c>
      <c r="G12" s="51" t="s">
        <v>1388</v>
      </c>
      <c r="H12" s="50" t="s">
        <v>1412</v>
      </c>
      <c r="I12" s="50" t="s">
        <v>1413</v>
      </c>
      <c r="J12" s="51" t="s">
        <v>1414</v>
      </c>
      <c r="K12" s="50" t="s">
        <v>2833</v>
      </c>
      <c r="L12" s="51" t="s">
        <v>2834</v>
      </c>
      <c r="M12" s="47" t="s">
        <v>200</v>
      </c>
      <c r="N12" s="50" t="s">
        <v>1394</v>
      </c>
      <c r="O12" s="50" t="s">
        <v>1419</v>
      </c>
      <c r="P12" s="51" t="s">
        <v>1420</v>
      </c>
      <c r="Q12" s="51" t="s">
        <v>1421</v>
      </c>
      <c r="R12" s="50" t="s">
        <v>1422</v>
      </c>
      <c r="S12" s="50" t="s">
        <v>53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8" t="s">
        <v>33</v>
      </c>
      <c r="AB12" s="97" t="s">
        <v>44</v>
      </c>
      <c r="AC12" s="97" t="s">
        <v>15</v>
      </c>
      <c r="AD12" s="44" t="s">
        <v>36</v>
      </c>
      <c r="AE12" s="97" t="s">
        <v>67</v>
      </c>
      <c r="AF12" s="97"/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550.0</v>
      </c>
      <c r="C13" s="39" t="s">
        <v>121</v>
      </c>
      <c r="D13" s="40" t="s">
        <v>122</v>
      </c>
      <c r="E13" s="28" t="s">
        <v>48</v>
      </c>
      <c r="F13" s="28" t="s">
        <v>1387</v>
      </c>
      <c r="G13" s="40" t="s">
        <v>1388</v>
      </c>
      <c r="H13" s="39" t="s">
        <v>1412</v>
      </c>
      <c r="I13" s="39" t="s">
        <v>1413</v>
      </c>
      <c r="J13" s="40" t="s">
        <v>1414</v>
      </c>
      <c r="K13" s="39" t="s">
        <v>2842</v>
      </c>
      <c r="L13" s="40" t="s">
        <v>2843</v>
      </c>
      <c r="M13" s="47" t="s">
        <v>200</v>
      </c>
      <c r="N13" s="39" t="s">
        <v>1394</v>
      </c>
      <c r="O13" s="39" t="s">
        <v>1419</v>
      </c>
      <c r="P13" s="40" t="s">
        <v>1420</v>
      </c>
      <c r="Q13" s="40" t="s">
        <v>1421</v>
      </c>
      <c r="R13" s="39" t="s">
        <v>1422</v>
      </c>
      <c r="S13" s="39" t="s">
        <v>56</v>
      </c>
      <c r="T13" s="97" t="s">
        <v>15</v>
      </c>
      <c r="U13" s="44" t="s">
        <v>36</v>
      </c>
      <c r="V13" s="97" t="s">
        <v>67</v>
      </c>
      <c r="W13" s="97"/>
      <c r="X13" s="48" t="s">
        <v>33</v>
      </c>
      <c r="Y13" s="97" t="s">
        <v>44</v>
      </c>
      <c r="Z13" s="97" t="s">
        <v>15</v>
      </c>
      <c r="AA13" s="48" t="s">
        <v>33</v>
      </c>
      <c r="AB13" s="97" t="s">
        <v>44</v>
      </c>
      <c r="AC13" s="97" t="s">
        <v>15</v>
      </c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551.0</v>
      </c>
      <c r="C14" s="50" t="s">
        <v>121</v>
      </c>
      <c r="D14" s="51" t="s">
        <v>122</v>
      </c>
      <c r="E14" s="29" t="s">
        <v>41</v>
      </c>
      <c r="F14" s="28" t="s">
        <v>1387</v>
      </c>
      <c r="G14" s="51" t="s">
        <v>1388</v>
      </c>
      <c r="H14" s="50" t="s">
        <v>1412</v>
      </c>
      <c r="I14" s="50" t="s">
        <v>1413</v>
      </c>
      <c r="J14" s="51" t="s">
        <v>1414</v>
      </c>
      <c r="K14" s="50" t="s">
        <v>1415</v>
      </c>
      <c r="L14" s="51" t="s">
        <v>1416</v>
      </c>
      <c r="M14" s="47" t="s">
        <v>200</v>
      </c>
      <c r="N14" s="50" t="s">
        <v>1394</v>
      </c>
      <c r="O14" s="50" t="s">
        <v>1419</v>
      </c>
      <c r="P14" s="51" t="s">
        <v>1420</v>
      </c>
      <c r="Q14" s="51" t="s">
        <v>1421</v>
      </c>
      <c r="R14" s="50" t="s">
        <v>1422</v>
      </c>
      <c r="S14" s="50" t="s">
        <v>206</v>
      </c>
      <c r="T14" s="97" t="s">
        <v>15</v>
      </c>
      <c r="U14" s="48" t="s">
        <v>33</v>
      </c>
      <c r="V14" s="97" t="s">
        <v>44</v>
      </c>
      <c r="W14" s="97" t="s">
        <v>15</v>
      </c>
      <c r="X14" s="44" t="s">
        <v>36</v>
      </c>
      <c r="Y14" s="97" t="s">
        <v>67</v>
      </c>
      <c r="Z14" s="97"/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2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552.0</v>
      </c>
      <c r="C15" s="39" t="s">
        <v>121</v>
      </c>
      <c r="D15" s="40" t="s">
        <v>122</v>
      </c>
      <c r="E15" s="28" t="s">
        <v>48</v>
      </c>
      <c r="F15" s="28" t="s">
        <v>1387</v>
      </c>
      <c r="G15" s="40" t="s">
        <v>1388</v>
      </c>
      <c r="H15" s="39" t="s">
        <v>1412</v>
      </c>
      <c r="I15" s="39" t="s">
        <v>1413</v>
      </c>
      <c r="J15" s="40" t="s">
        <v>1414</v>
      </c>
      <c r="K15" s="39" t="s">
        <v>2846</v>
      </c>
      <c r="L15" s="40" t="s">
        <v>2847</v>
      </c>
      <c r="M15" s="78" t="s">
        <v>2019</v>
      </c>
      <c r="N15" s="39" t="s">
        <v>1394</v>
      </c>
      <c r="O15" s="39" t="s">
        <v>1419</v>
      </c>
      <c r="P15" s="40" t="s">
        <v>1420</v>
      </c>
      <c r="Q15" s="40" t="s">
        <v>1421</v>
      </c>
      <c r="R15" s="39" t="s">
        <v>1422</v>
      </c>
      <c r="S15" s="39" t="s">
        <v>66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8" t="s">
        <v>33</v>
      </c>
      <c r="AK15" s="97" t="s">
        <v>44</v>
      </c>
      <c r="AL15" s="97" t="s">
        <v>15</v>
      </c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553.0</v>
      </c>
      <c r="C16" s="50" t="s">
        <v>121</v>
      </c>
      <c r="D16" s="51" t="s">
        <v>122</v>
      </c>
      <c r="E16" s="31" t="s">
        <v>69</v>
      </c>
      <c r="F16" s="28" t="s">
        <v>1387</v>
      </c>
      <c r="G16" s="51" t="s">
        <v>1388</v>
      </c>
      <c r="H16" s="50" t="s">
        <v>1412</v>
      </c>
      <c r="I16" s="50" t="s">
        <v>1413</v>
      </c>
      <c r="J16" s="51" t="s">
        <v>1414</v>
      </c>
      <c r="K16" s="50" t="s">
        <v>3854</v>
      </c>
      <c r="L16" s="51" t="s">
        <v>3855</v>
      </c>
      <c r="M16" s="48" t="s">
        <v>434</v>
      </c>
      <c r="N16" s="50" t="s">
        <v>1394</v>
      </c>
      <c r="O16" s="50" t="s">
        <v>1419</v>
      </c>
      <c r="P16" s="51" t="s">
        <v>1420</v>
      </c>
      <c r="Q16" s="51" t="s">
        <v>1421</v>
      </c>
      <c r="R16" s="50" t="s">
        <v>1422</v>
      </c>
      <c r="S16" s="50" t="s">
        <v>69</v>
      </c>
      <c r="T16" s="97" t="s">
        <v>15</v>
      </c>
      <c r="U16" s="48" t="s">
        <v>33</v>
      </c>
      <c r="V16" s="97" t="s">
        <v>44</v>
      </c>
      <c r="W16" s="97" t="s">
        <v>15</v>
      </c>
      <c r="X16" s="48" t="s">
        <v>33</v>
      </c>
      <c r="Y16" s="97" t="s">
        <v>44</v>
      </c>
      <c r="Z16" s="97" t="s">
        <v>15</v>
      </c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554.0</v>
      </c>
      <c r="C17" s="39" t="s">
        <v>121</v>
      </c>
      <c r="D17" s="40" t="s">
        <v>122</v>
      </c>
      <c r="E17" s="28" t="s">
        <v>48</v>
      </c>
      <c r="F17" s="28" t="s">
        <v>1387</v>
      </c>
      <c r="G17" s="40" t="s">
        <v>1388</v>
      </c>
      <c r="H17" s="39" t="s">
        <v>1424</v>
      </c>
      <c r="I17" s="39" t="s">
        <v>1425</v>
      </c>
      <c r="J17" s="40" t="s">
        <v>1426</v>
      </c>
      <c r="K17" s="39" t="s">
        <v>2849</v>
      </c>
      <c r="L17" s="40" t="s">
        <v>2850</v>
      </c>
      <c r="M17" s="52" t="s">
        <v>211</v>
      </c>
      <c r="N17" s="39" t="s">
        <v>1394</v>
      </c>
      <c r="O17" s="39" t="s">
        <v>1395</v>
      </c>
      <c r="P17" s="40" t="s">
        <v>1429</v>
      </c>
      <c r="Q17" s="40" t="s">
        <v>1430</v>
      </c>
      <c r="R17" s="39" t="s">
        <v>205</v>
      </c>
      <c r="S17" s="39" t="s">
        <v>53</v>
      </c>
      <c r="T17" s="97" t="s">
        <v>15</v>
      </c>
      <c r="U17" s="44" t="s">
        <v>36</v>
      </c>
      <c r="V17" s="97" t="s">
        <v>67</v>
      </c>
      <c r="W17" s="97"/>
      <c r="X17" s="48" t="s">
        <v>33</v>
      </c>
      <c r="Y17" s="97" t="s">
        <v>44</v>
      </c>
      <c r="Z17" s="97" t="s">
        <v>15</v>
      </c>
      <c r="AA17" s="48" t="s">
        <v>33</v>
      </c>
      <c r="AB17" s="97" t="s">
        <v>44</v>
      </c>
      <c r="AC17" s="97" t="s">
        <v>15</v>
      </c>
      <c r="AD17" s="44" t="s">
        <v>36</v>
      </c>
      <c r="AE17" s="97" t="s">
        <v>67</v>
      </c>
      <c r="AF17" s="97"/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555.0</v>
      </c>
      <c r="C18" s="50" t="s">
        <v>121</v>
      </c>
      <c r="D18" s="51" t="s">
        <v>122</v>
      </c>
      <c r="E18" s="28" t="s">
        <v>48</v>
      </c>
      <c r="F18" s="28" t="s">
        <v>1387</v>
      </c>
      <c r="G18" s="51" t="s">
        <v>1388</v>
      </c>
      <c r="H18" s="50" t="s">
        <v>1424</v>
      </c>
      <c r="I18" s="50" t="s">
        <v>1425</v>
      </c>
      <c r="J18" s="51" t="s">
        <v>1426</v>
      </c>
      <c r="K18" s="50" t="s">
        <v>2861</v>
      </c>
      <c r="L18" s="51" t="s">
        <v>2862</v>
      </c>
      <c r="M18" s="52" t="s">
        <v>211</v>
      </c>
      <c r="N18" s="50" t="s">
        <v>1394</v>
      </c>
      <c r="O18" s="50" t="s">
        <v>1395</v>
      </c>
      <c r="P18" s="51" t="s">
        <v>1429</v>
      </c>
      <c r="Q18" s="51" t="s">
        <v>1430</v>
      </c>
      <c r="R18" s="50" t="s">
        <v>205</v>
      </c>
      <c r="S18" s="50" t="s">
        <v>56</v>
      </c>
      <c r="T18" s="97" t="s">
        <v>15</v>
      </c>
      <c r="U18" s="44" t="s">
        <v>36</v>
      </c>
      <c r="V18" s="97" t="s">
        <v>67</v>
      </c>
      <c r="W18" s="97"/>
      <c r="X18" s="48" t="s">
        <v>33</v>
      </c>
      <c r="Y18" s="97" t="s">
        <v>44</v>
      </c>
      <c r="Z18" s="97" t="s">
        <v>15</v>
      </c>
      <c r="AA18" s="48" t="s">
        <v>33</v>
      </c>
      <c r="AB18" s="97" t="s">
        <v>44</v>
      </c>
      <c r="AC18" s="97" t="s">
        <v>15</v>
      </c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556.0</v>
      </c>
      <c r="C19" s="39" t="s">
        <v>121</v>
      </c>
      <c r="D19" s="40" t="s">
        <v>122</v>
      </c>
      <c r="E19" s="29" t="s">
        <v>41</v>
      </c>
      <c r="F19" s="28" t="s">
        <v>1387</v>
      </c>
      <c r="G19" s="40" t="s">
        <v>1388</v>
      </c>
      <c r="H19" s="39" t="s">
        <v>1424</v>
      </c>
      <c r="I19" s="39" t="s">
        <v>1425</v>
      </c>
      <c r="J19" s="40" t="s">
        <v>1426</v>
      </c>
      <c r="K19" s="39" t="s">
        <v>1427</v>
      </c>
      <c r="L19" s="40" t="s">
        <v>1428</v>
      </c>
      <c r="M19" s="52" t="s">
        <v>211</v>
      </c>
      <c r="N19" s="39" t="s">
        <v>1394</v>
      </c>
      <c r="O19" s="39" t="s">
        <v>1395</v>
      </c>
      <c r="P19" s="40" t="s">
        <v>1429</v>
      </c>
      <c r="Q19" s="40" t="s">
        <v>1430</v>
      </c>
      <c r="R19" s="39" t="s">
        <v>205</v>
      </c>
      <c r="S19" s="39" t="s">
        <v>206</v>
      </c>
      <c r="T19" s="97" t="s">
        <v>15</v>
      </c>
      <c r="U19" s="48" t="s">
        <v>33</v>
      </c>
      <c r="V19" s="97" t="s">
        <v>44</v>
      </c>
      <c r="W19" s="97" t="s">
        <v>15</v>
      </c>
      <c r="X19" s="44" t="s">
        <v>36</v>
      </c>
      <c r="Y19" s="97" t="s">
        <v>67</v>
      </c>
      <c r="Z19" s="97"/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557.0</v>
      </c>
      <c r="C20" s="50" t="s">
        <v>121</v>
      </c>
      <c r="D20" s="51" t="s">
        <v>122</v>
      </c>
      <c r="E20" s="31" t="s">
        <v>69</v>
      </c>
      <c r="F20" s="28" t="s">
        <v>1387</v>
      </c>
      <c r="G20" s="51" t="s">
        <v>1388</v>
      </c>
      <c r="H20" s="50" t="s">
        <v>1424</v>
      </c>
      <c r="I20" s="50" t="s">
        <v>1425</v>
      </c>
      <c r="J20" s="51" t="s">
        <v>1426</v>
      </c>
      <c r="K20" s="50" t="s">
        <v>3856</v>
      </c>
      <c r="L20" s="51" t="s">
        <v>3857</v>
      </c>
      <c r="M20" s="48" t="s">
        <v>434</v>
      </c>
      <c r="N20" s="50" t="s">
        <v>1394</v>
      </c>
      <c r="O20" s="50" t="s">
        <v>1395</v>
      </c>
      <c r="P20" s="51" t="s">
        <v>1429</v>
      </c>
      <c r="Q20" s="51" t="s">
        <v>1430</v>
      </c>
      <c r="R20" s="50" t="s">
        <v>205</v>
      </c>
      <c r="S20" s="50" t="s">
        <v>69</v>
      </c>
      <c r="T20" s="97" t="s">
        <v>15</v>
      </c>
      <c r="U20" s="48" t="s">
        <v>33</v>
      </c>
      <c r="V20" s="97" t="s">
        <v>44</v>
      </c>
      <c r="W20" s="97" t="s">
        <v>15</v>
      </c>
      <c r="X20" s="48" t="s">
        <v>33</v>
      </c>
      <c r="Y20" s="97" t="s">
        <v>44</v>
      </c>
      <c r="Z20" s="97" t="s">
        <v>15</v>
      </c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3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558.0</v>
      </c>
      <c r="C21" s="39" t="s">
        <v>121</v>
      </c>
      <c r="D21" s="40" t="s">
        <v>122</v>
      </c>
      <c r="E21" s="28" t="s">
        <v>48</v>
      </c>
      <c r="F21" s="28" t="s">
        <v>1387</v>
      </c>
      <c r="G21" s="40" t="s">
        <v>1388</v>
      </c>
      <c r="H21" s="39" t="s">
        <v>1437</v>
      </c>
      <c r="I21" s="39" t="s">
        <v>1438</v>
      </c>
      <c r="J21" s="40" t="s">
        <v>1439</v>
      </c>
      <c r="K21" s="39" t="s">
        <v>2865</v>
      </c>
      <c r="L21" s="40" t="s">
        <v>2866</v>
      </c>
      <c r="M21" s="47" t="s">
        <v>200</v>
      </c>
      <c r="N21" s="39" t="s">
        <v>1394</v>
      </c>
      <c r="O21" s="39" t="s">
        <v>1442</v>
      </c>
      <c r="P21" s="40" t="s">
        <v>1443</v>
      </c>
      <c r="Q21" s="40" t="s">
        <v>1444</v>
      </c>
      <c r="R21" s="39" t="s">
        <v>1445</v>
      </c>
      <c r="S21" s="39" t="s">
        <v>53</v>
      </c>
      <c r="T21" s="97" t="s">
        <v>15</v>
      </c>
      <c r="U21" s="44" t="s">
        <v>36</v>
      </c>
      <c r="V21" s="97" t="s">
        <v>67</v>
      </c>
      <c r="W21" s="97"/>
      <c r="X21" s="48" t="s">
        <v>33</v>
      </c>
      <c r="Y21" s="97" t="s">
        <v>44</v>
      </c>
      <c r="Z21" s="97" t="s">
        <v>15</v>
      </c>
      <c r="AA21" s="48" t="s">
        <v>33</v>
      </c>
      <c r="AB21" s="97" t="s">
        <v>44</v>
      </c>
      <c r="AC21" s="97" t="s">
        <v>15</v>
      </c>
      <c r="AD21" s="44" t="s">
        <v>36</v>
      </c>
      <c r="AE21" s="97" t="s">
        <v>67</v>
      </c>
      <c r="AF21" s="97"/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559.0</v>
      </c>
      <c r="C22" s="50" t="s">
        <v>121</v>
      </c>
      <c r="D22" s="51" t="s">
        <v>122</v>
      </c>
      <c r="E22" s="28" t="s">
        <v>48</v>
      </c>
      <c r="F22" s="28" t="s">
        <v>1387</v>
      </c>
      <c r="G22" s="51" t="s">
        <v>1388</v>
      </c>
      <c r="H22" s="50" t="s">
        <v>1437</v>
      </c>
      <c r="I22" s="50" t="s">
        <v>1438</v>
      </c>
      <c r="J22" s="51" t="s">
        <v>1439</v>
      </c>
      <c r="K22" s="50" t="s">
        <v>2870</v>
      </c>
      <c r="L22" s="51" t="s">
        <v>2871</v>
      </c>
      <c r="M22" s="47" t="s">
        <v>200</v>
      </c>
      <c r="N22" s="50" t="s">
        <v>1394</v>
      </c>
      <c r="O22" s="50" t="s">
        <v>1442</v>
      </c>
      <c r="P22" s="51" t="s">
        <v>1443</v>
      </c>
      <c r="Q22" s="51" t="s">
        <v>1444</v>
      </c>
      <c r="R22" s="50" t="s">
        <v>1445</v>
      </c>
      <c r="S22" s="50" t="s">
        <v>56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8" t="s">
        <v>33</v>
      </c>
      <c r="AB22" s="97" t="s">
        <v>44</v>
      </c>
      <c r="AC22" s="97" t="s">
        <v>15</v>
      </c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3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560.0</v>
      </c>
      <c r="C23" s="39" t="s">
        <v>121</v>
      </c>
      <c r="D23" s="40" t="s">
        <v>122</v>
      </c>
      <c r="E23" s="29" t="s">
        <v>41</v>
      </c>
      <c r="F23" s="28" t="s">
        <v>1387</v>
      </c>
      <c r="G23" s="40" t="s">
        <v>1388</v>
      </c>
      <c r="H23" s="39" t="s">
        <v>1437</v>
      </c>
      <c r="I23" s="39" t="s">
        <v>1438</v>
      </c>
      <c r="J23" s="40" t="s">
        <v>1439</v>
      </c>
      <c r="K23" s="39" t="s">
        <v>1440</v>
      </c>
      <c r="L23" s="40" t="s">
        <v>1441</v>
      </c>
      <c r="M23" s="47" t="s">
        <v>200</v>
      </c>
      <c r="N23" s="39" t="s">
        <v>1394</v>
      </c>
      <c r="O23" s="39" t="s">
        <v>1442</v>
      </c>
      <c r="P23" s="40" t="s">
        <v>1443</v>
      </c>
      <c r="Q23" s="40" t="s">
        <v>1444</v>
      </c>
      <c r="R23" s="39" t="s">
        <v>1445</v>
      </c>
      <c r="S23" s="39" t="s">
        <v>206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561.0</v>
      </c>
      <c r="C24" s="50" t="s">
        <v>121</v>
      </c>
      <c r="D24" s="51" t="s">
        <v>122</v>
      </c>
      <c r="E24" s="31" t="s">
        <v>69</v>
      </c>
      <c r="F24" s="28" t="s">
        <v>1387</v>
      </c>
      <c r="G24" s="51" t="s">
        <v>1388</v>
      </c>
      <c r="H24" s="50" t="s">
        <v>1437</v>
      </c>
      <c r="I24" s="50" t="s">
        <v>1438</v>
      </c>
      <c r="J24" s="51" t="s">
        <v>1439</v>
      </c>
      <c r="K24" s="50" t="s">
        <v>3858</v>
      </c>
      <c r="L24" s="51" t="s">
        <v>3859</v>
      </c>
      <c r="M24" s="48" t="s">
        <v>434</v>
      </c>
      <c r="N24" s="50" t="s">
        <v>1394</v>
      </c>
      <c r="O24" s="50" t="s">
        <v>1442</v>
      </c>
      <c r="P24" s="51" t="s">
        <v>1443</v>
      </c>
      <c r="Q24" s="51" t="s">
        <v>1444</v>
      </c>
      <c r="R24" s="50" t="s">
        <v>1445</v>
      </c>
      <c r="S24" s="50" t="s">
        <v>69</v>
      </c>
      <c r="T24" s="97" t="s">
        <v>15</v>
      </c>
      <c r="U24" s="48" t="s">
        <v>33</v>
      </c>
      <c r="V24" s="97" t="s">
        <v>44</v>
      </c>
      <c r="W24" s="97" t="s">
        <v>15</v>
      </c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15.75" customHeight="1">
      <c r="AQ25" s="99" t="str">
        <f>'00_Employees'!B25</f>
        <v/>
      </c>
    </row>
    <row r="26" ht="15.75" customHeight="1">
      <c r="AQ26" s="99" t="str">
        <f>'00_Employees'!B26</f>
        <v/>
      </c>
    </row>
    <row r="27" ht="15.75" customHeight="1">
      <c r="AQ27" s="99" t="str">
        <f>'00_Employees'!B27</f>
        <v/>
      </c>
    </row>
    <row r="28" ht="15.75" customHeight="1">
      <c r="AQ28" s="99" t="str">
        <f>'00_Employees'!B28</f>
        <v/>
      </c>
    </row>
    <row r="29" ht="15.75" customHeight="1">
      <c r="AQ29" s="99" t="str">
        <f>'00_Employees'!B29</f>
        <v/>
      </c>
    </row>
    <row r="30" ht="15.75" customHeight="1">
      <c r="AQ30" s="99" t="str">
        <f>'00_Employees'!B30</f>
        <v/>
      </c>
    </row>
    <row r="31" ht="15.75" customHeight="1">
      <c r="AQ31" s="99" t="str">
        <f>'00_Employees'!B31</f>
        <v/>
      </c>
    </row>
    <row r="32" ht="15.75" customHeight="1">
      <c r="AQ32" s="99" t="str">
        <f>'00_Employees'!B32</f>
        <v/>
      </c>
    </row>
    <row r="33" ht="15.75" customHeight="1">
      <c r="AQ33" s="99" t="str">
        <f>'00_Employees'!B33</f>
        <v/>
      </c>
    </row>
    <row r="34" ht="15.75" customHeight="1">
      <c r="AQ34" s="99" t="str">
        <f>'00_Employees'!B34</f>
        <v/>
      </c>
    </row>
    <row r="35" ht="15.75" customHeight="1">
      <c r="AQ35" s="99" t="str">
        <f>'00_Employees'!B35</f>
        <v/>
      </c>
    </row>
    <row r="36" ht="15.75" customHeight="1">
      <c r="AQ36" s="99" t="str">
        <f>'00_Employees'!B36</f>
        <v/>
      </c>
    </row>
    <row r="37" ht="15.75" customHeight="1">
      <c r="AQ37" s="99" t="str">
        <f>'00_Employees'!B37</f>
        <v/>
      </c>
    </row>
    <row r="38" ht="15.75" customHeight="1">
      <c r="AQ38" s="99" t="str">
        <f>'00_Employees'!B38</f>
        <v/>
      </c>
    </row>
    <row r="39" ht="15.75" customHeight="1">
      <c r="AQ39" s="99" t="str">
        <f>'00_Employees'!B39</f>
        <v/>
      </c>
    </row>
    <row r="40" ht="15.75" customHeight="1">
      <c r="AQ40" s="99" t="str">
        <f>'00_Employees'!B40</f>
        <v/>
      </c>
    </row>
    <row r="41" ht="15.75" customHeight="1"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24"/>
  <mergeCells count="1">
    <mergeCell ref="A1:AP1"/>
  </mergeCells>
  <conditionalFormatting sqref="V3:V24">
    <cfRule type="expression" dxfId="4" priority="1">
      <formula>V3="Done"</formula>
    </cfRule>
  </conditionalFormatting>
  <conditionalFormatting sqref="V3:V24">
    <cfRule type="expression" dxfId="5" priority="2">
      <formula>V3="In Progress"</formula>
    </cfRule>
  </conditionalFormatting>
  <conditionalFormatting sqref="V3:V24">
    <cfRule type="expression" dxfId="6" priority="3">
      <formula>V3="Blocked"</formula>
    </cfRule>
  </conditionalFormatting>
  <conditionalFormatting sqref="V3:V24">
    <cfRule type="expression" dxfId="7" priority="4">
      <formula>V3="Deferred"</formula>
    </cfRule>
  </conditionalFormatting>
  <conditionalFormatting sqref="V3:V24">
    <cfRule type="expression" dxfId="8" priority="5">
      <formula>V3="N/A"</formula>
    </cfRule>
  </conditionalFormatting>
  <conditionalFormatting sqref="V3:V24">
    <cfRule type="expression" dxfId="9" priority="6">
      <formula>V3="Not Started"</formula>
    </cfRule>
  </conditionalFormatting>
  <conditionalFormatting sqref="Y3:Y24">
    <cfRule type="expression" dxfId="4" priority="7">
      <formula>Y3="Done"</formula>
    </cfRule>
  </conditionalFormatting>
  <conditionalFormatting sqref="Y3:Y24">
    <cfRule type="expression" dxfId="5" priority="8">
      <formula>Y3="In Progress"</formula>
    </cfRule>
  </conditionalFormatting>
  <conditionalFormatting sqref="Y3:Y24">
    <cfRule type="expression" dxfId="6" priority="9">
      <formula>Y3="Blocked"</formula>
    </cfRule>
  </conditionalFormatting>
  <conditionalFormatting sqref="Y3:Y24">
    <cfRule type="expression" dxfId="7" priority="10">
      <formula>Y3="Deferred"</formula>
    </cfRule>
  </conditionalFormatting>
  <conditionalFormatting sqref="Y3:Y24">
    <cfRule type="expression" dxfId="8" priority="11">
      <formula>Y3="N/A"</formula>
    </cfRule>
  </conditionalFormatting>
  <conditionalFormatting sqref="Y3:Y24">
    <cfRule type="expression" dxfId="9" priority="12">
      <formula>Y3="Not Started"</formula>
    </cfRule>
  </conditionalFormatting>
  <conditionalFormatting sqref="AB3:AB24">
    <cfRule type="expression" dxfId="4" priority="13">
      <formula>AB3="Done"</formula>
    </cfRule>
  </conditionalFormatting>
  <conditionalFormatting sqref="AB3:AB24">
    <cfRule type="expression" dxfId="5" priority="14">
      <formula>AB3="In Progress"</formula>
    </cfRule>
  </conditionalFormatting>
  <conditionalFormatting sqref="AB3:AB24">
    <cfRule type="expression" dxfId="6" priority="15">
      <formula>AB3="Blocked"</formula>
    </cfRule>
  </conditionalFormatting>
  <conditionalFormatting sqref="AB3:AB24">
    <cfRule type="expression" dxfId="7" priority="16">
      <formula>AB3="Deferred"</formula>
    </cfRule>
  </conditionalFormatting>
  <conditionalFormatting sqref="AB3:AB24">
    <cfRule type="expression" dxfId="8" priority="17">
      <formula>AB3="N/A"</formula>
    </cfRule>
  </conditionalFormatting>
  <conditionalFormatting sqref="AB3:AB24">
    <cfRule type="expression" dxfId="9" priority="18">
      <formula>AB3="Not Started"</formula>
    </cfRule>
  </conditionalFormatting>
  <conditionalFormatting sqref="AE3:AE24">
    <cfRule type="expression" dxfId="4" priority="19">
      <formula>AE3="Done"</formula>
    </cfRule>
  </conditionalFormatting>
  <conditionalFormatting sqref="AE3:AE24">
    <cfRule type="expression" dxfId="5" priority="20">
      <formula>AE3="In Progress"</formula>
    </cfRule>
  </conditionalFormatting>
  <conditionalFormatting sqref="AE3:AE24">
    <cfRule type="expression" dxfId="6" priority="21">
      <formula>AE3="Blocked"</formula>
    </cfRule>
  </conditionalFormatting>
  <conditionalFormatting sqref="AE3:AE24">
    <cfRule type="expression" dxfId="7" priority="22">
      <formula>AE3="Deferred"</formula>
    </cfRule>
  </conditionalFormatting>
  <conditionalFormatting sqref="AE3:AE24">
    <cfRule type="expression" dxfId="8" priority="23">
      <formula>AE3="N/A"</formula>
    </cfRule>
  </conditionalFormatting>
  <conditionalFormatting sqref="AE3:AE24">
    <cfRule type="expression" dxfId="9" priority="24">
      <formula>AE3="Not Started"</formula>
    </cfRule>
  </conditionalFormatting>
  <conditionalFormatting sqref="AH3:AH24">
    <cfRule type="expression" dxfId="4" priority="25">
      <formula>AH3="Done"</formula>
    </cfRule>
  </conditionalFormatting>
  <conditionalFormatting sqref="AH3:AH24">
    <cfRule type="expression" dxfId="5" priority="26">
      <formula>AH3="In Progress"</formula>
    </cfRule>
  </conditionalFormatting>
  <conditionalFormatting sqref="AH3:AH24">
    <cfRule type="expression" dxfId="6" priority="27">
      <formula>AH3="Blocked"</formula>
    </cfRule>
  </conditionalFormatting>
  <conditionalFormatting sqref="AH3:AH24">
    <cfRule type="expression" dxfId="7" priority="28">
      <formula>AH3="Deferred"</formula>
    </cfRule>
  </conditionalFormatting>
  <conditionalFormatting sqref="AH3:AH24">
    <cfRule type="expression" dxfId="8" priority="29">
      <formula>AH3="N/A"</formula>
    </cfRule>
  </conditionalFormatting>
  <conditionalFormatting sqref="AH3:AH24">
    <cfRule type="expression" dxfId="9" priority="30">
      <formula>AH3="Not Started"</formula>
    </cfRule>
  </conditionalFormatting>
  <conditionalFormatting sqref="AK3:AK24">
    <cfRule type="expression" dxfId="4" priority="31">
      <formula>AK3="Done"</formula>
    </cfRule>
  </conditionalFormatting>
  <conditionalFormatting sqref="AK3:AK24">
    <cfRule type="expression" dxfId="5" priority="32">
      <formula>AK3="In Progress"</formula>
    </cfRule>
  </conditionalFormatting>
  <conditionalFormatting sqref="AK3:AK24">
    <cfRule type="expression" dxfId="6" priority="33">
      <formula>AK3="Blocked"</formula>
    </cfRule>
  </conditionalFormatting>
  <conditionalFormatting sqref="AK3:AK24">
    <cfRule type="expression" dxfId="7" priority="34">
      <formula>AK3="Deferred"</formula>
    </cfRule>
  </conditionalFormatting>
  <conditionalFormatting sqref="AK3:AK24">
    <cfRule type="expression" dxfId="8" priority="35">
      <formula>AK3="N/A"</formula>
    </cfRule>
  </conditionalFormatting>
  <conditionalFormatting sqref="AK3:AK24">
    <cfRule type="expression" dxfId="9" priority="36">
      <formula>AK3="Not Started"</formula>
    </cfRule>
  </conditionalFormatting>
  <conditionalFormatting sqref="AN3:AN24">
    <cfRule type="expression" dxfId="4" priority="37">
      <formula>AN3="Done"</formula>
    </cfRule>
  </conditionalFormatting>
  <conditionalFormatting sqref="AN3:AN24">
    <cfRule type="expression" dxfId="5" priority="38">
      <formula>AN3="In Progress"</formula>
    </cfRule>
  </conditionalFormatting>
  <conditionalFormatting sqref="AN3:AN24">
    <cfRule type="expression" dxfId="6" priority="39">
      <formula>AN3="Blocked"</formula>
    </cfRule>
  </conditionalFormatting>
  <conditionalFormatting sqref="AN3:AN24">
    <cfRule type="expression" dxfId="7" priority="40">
      <formula>AN3="Deferred"</formula>
    </cfRule>
  </conditionalFormatting>
  <conditionalFormatting sqref="AN3:AN24">
    <cfRule type="expression" dxfId="8" priority="41">
      <formula>AN3="N/A"</formula>
    </cfRule>
  </conditionalFormatting>
  <conditionalFormatting sqref="AN3:AN24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24 W3:W24 Z3:Z24 AC3:AC24 AF3:AF24 AI3:AI24 AL3:AL24">
      <formula1>'00_Employees'!$B$3:$B$100</formula1>
    </dataValidation>
    <dataValidation type="list" allowBlank="1" sqref="V3:V24 Y3:Y24 AB3:AB24 AE3:AE24 AH3:AH24 AK3:AK24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562.0</v>
      </c>
      <c r="C3" s="39" t="s">
        <v>124</v>
      </c>
      <c r="D3" s="40" t="s">
        <v>125</v>
      </c>
      <c r="E3" s="28" t="s">
        <v>48</v>
      </c>
      <c r="F3" s="72" t="s">
        <v>1448</v>
      </c>
      <c r="G3" s="40" t="s">
        <v>1449</v>
      </c>
      <c r="H3" s="39" t="s">
        <v>1450</v>
      </c>
      <c r="I3" s="39" t="s">
        <v>1451</v>
      </c>
      <c r="J3" s="40" t="s">
        <v>1452</v>
      </c>
      <c r="K3" s="39" t="s">
        <v>2881</v>
      </c>
      <c r="L3" s="40" t="s">
        <v>2882</v>
      </c>
      <c r="M3" s="47" t="s">
        <v>200</v>
      </c>
      <c r="N3" s="39" t="s">
        <v>1455</v>
      </c>
      <c r="O3" s="39" t="s">
        <v>1456</v>
      </c>
      <c r="P3" s="40" t="s">
        <v>1457</v>
      </c>
      <c r="Q3" s="40" t="s">
        <v>1459</v>
      </c>
      <c r="R3" s="39" t="s">
        <v>1460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26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26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563.0</v>
      </c>
      <c r="C4" s="50" t="s">
        <v>124</v>
      </c>
      <c r="D4" s="51" t="s">
        <v>125</v>
      </c>
      <c r="E4" s="28" t="s">
        <v>48</v>
      </c>
      <c r="F4" s="72" t="s">
        <v>1448</v>
      </c>
      <c r="G4" s="51" t="s">
        <v>1449</v>
      </c>
      <c r="H4" s="50" t="s">
        <v>1450</v>
      </c>
      <c r="I4" s="50" t="s">
        <v>1451</v>
      </c>
      <c r="J4" s="51" t="s">
        <v>1452</v>
      </c>
      <c r="K4" s="50" t="s">
        <v>2885</v>
      </c>
      <c r="L4" s="51" t="s">
        <v>2886</v>
      </c>
      <c r="M4" s="47" t="s">
        <v>200</v>
      </c>
      <c r="N4" s="50" t="s">
        <v>1455</v>
      </c>
      <c r="O4" s="50" t="s">
        <v>1456</v>
      </c>
      <c r="P4" s="51" t="s">
        <v>1457</v>
      </c>
      <c r="Q4" s="51" t="s">
        <v>1459</v>
      </c>
      <c r="R4" s="50" t="s">
        <v>1460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564.0</v>
      </c>
      <c r="C5" s="39" t="s">
        <v>124</v>
      </c>
      <c r="D5" s="40" t="s">
        <v>125</v>
      </c>
      <c r="E5" s="29" t="s">
        <v>41</v>
      </c>
      <c r="F5" s="72" t="s">
        <v>1448</v>
      </c>
      <c r="G5" s="40" t="s">
        <v>1449</v>
      </c>
      <c r="H5" s="39" t="s">
        <v>1450</v>
      </c>
      <c r="I5" s="39" t="s">
        <v>1451</v>
      </c>
      <c r="J5" s="40" t="s">
        <v>1452</v>
      </c>
      <c r="K5" s="39" t="s">
        <v>1453</v>
      </c>
      <c r="L5" s="40" t="s">
        <v>1454</v>
      </c>
      <c r="M5" s="47" t="s">
        <v>200</v>
      </c>
      <c r="N5" s="39" t="s">
        <v>1455</v>
      </c>
      <c r="O5" s="39" t="s">
        <v>1456</v>
      </c>
      <c r="P5" s="40" t="s">
        <v>1457</v>
      </c>
      <c r="Q5" s="40" t="s">
        <v>1459</v>
      </c>
      <c r="R5" s="39" t="s">
        <v>1460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565.0</v>
      </c>
      <c r="C6" s="50" t="s">
        <v>124</v>
      </c>
      <c r="D6" s="51" t="s">
        <v>125</v>
      </c>
      <c r="E6" s="31" t="s">
        <v>69</v>
      </c>
      <c r="F6" s="72" t="s">
        <v>1448</v>
      </c>
      <c r="G6" s="51" t="s">
        <v>1449</v>
      </c>
      <c r="H6" s="50" t="s">
        <v>1450</v>
      </c>
      <c r="I6" s="50" t="s">
        <v>1451</v>
      </c>
      <c r="J6" s="51" t="s">
        <v>1452</v>
      </c>
      <c r="K6" s="50" t="s">
        <v>3860</v>
      </c>
      <c r="L6" s="51" t="s">
        <v>3861</v>
      </c>
      <c r="M6" s="48" t="s">
        <v>434</v>
      </c>
      <c r="N6" s="50" t="s">
        <v>1455</v>
      </c>
      <c r="O6" s="50" t="s">
        <v>1456</v>
      </c>
      <c r="P6" s="51" t="s">
        <v>1457</v>
      </c>
      <c r="Q6" s="51" t="s">
        <v>1459</v>
      </c>
      <c r="R6" s="50" t="s">
        <v>1460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566.0</v>
      </c>
      <c r="C7" s="39" t="s">
        <v>124</v>
      </c>
      <c r="D7" s="40" t="s">
        <v>125</v>
      </c>
      <c r="E7" s="28" t="s">
        <v>48</v>
      </c>
      <c r="F7" s="72" t="s">
        <v>1448</v>
      </c>
      <c r="G7" s="40" t="s">
        <v>1449</v>
      </c>
      <c r="H7" s="39" t="s">
        <v>1461</v>
      </c>
      <c r="I7" s="39" t="s">
        <v>1462</v>
      </c>
      <c r="J7" s="40" t="s">
        <v>1463</v>
      </c>
      <c r="K7" s="39" t="s">
        <v>2888</v>
      </c>
      <c r="L7" s="40" t="s">
        <v>2889</v>
      </c>
      <c r="M7" s="47" t="s">
        <v>200</v>
      </c>
      <c r="N7" s="39" t="s">
        <v>1455</v>
      </c>
      <c r="O7" s="39" t="s">
        <v>1466</v>
      </c>
      <c r="P7" s="40" t="s">
        <v>1467</v>
      </c>
      <c r="Q7" s="40" t="s">
        <v>1468</v>
      </c>
      <c r="R7" s="39" t="s">
        <v>905</v>
      </c>
      <c r="S7" s="39" t="s">
        <v>56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4" t="s">
        <v>36</v>
      </c>
      <c r="AB7" s="97" t="s">
        <v>67</v>
      </c>
      <c r="AC7" s="97"/>
      <c r="AD7" s="48" t="s">
        <v>33</v>
      </c>
      <c r="AE7" s="97" t="s">
        <v>44</v>
      </c>
      <c r="AF7" s="97" t="s">
        <v>15</v>
      </c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567.0</v>
      </c>
      <c r="C8" s="50" t="s">
        <v>124</v>
      </c>
      <c r="D8" s="51" t="s">
        <v>125</v>
      </c>
      <c r="E8" s="29" t="s">
        <v>41</v>
      </c>
      <c r="F8" s="72" t="s">
        <v>1448</v>
      </c>
      <c r="G8" s="51" t="s">
        <v>1449</v>
      </c>
      <c r="H8" s="50" t="s">
        <v>1461</v>
      </c>
      <c r="I8" s="50" t="s">
        <v>1462</v>
      </c>
      <c r="J8" s="51" t="s">
        <v>1463</v>
      </c>
      <c r="K8" s="50" t="s">
        <v>1464</v>
      </c>
      <c r="L8" s="51" t="s">
        <v>1465</v>
      </c>
      <c r="M8" s="47" t="s">
        <v>200</v>
      </c>
      <c r="N8" s="50" t="s">
        <v>1455</v>
      </c>
      <c r="O8" s="50" t="s">
        <v>1466</v>
      </c>
      <c r="P8" s="51" t="s">
        <v>1467</v>
      </c>
      <c r="Q8" s="51" t="s">
        <v>1468</v>
      </c>
      <c r="R8" s="50" t="s">
        <v>905</v>
      </c>
      <c r="S8" s="50" t="s">
        <v>206</v>
      </c>
      <c r="T8" s="97" t="s">
        <v>15</v>
      </c>
      <c r="U8" s="48" t="s">
        <v>33</v>
      </c>
      <c r="V8" s="97" t="s">
        <v>44</v>
      </c>
      <c r="W8" s="97" t="s">
        <v>15</v>
      </c>
      <c r="X8" s="44" t="s">
        <v>36</v>
      </c>
      <c r="Y8" s="97" t="s">
        <v>67</v>
      </c>
      <c r="Z8" s="97"/>
      <c r="AA8" s="44" t="s">
        <v>36</v>
      </c>
      <c r="AB8" s="97" t="s">
        <v>67</v>
      </c>
      <c r="AC8" s="97"/>
      <c r="AD8" s="44" t="s">
        <v>36</v>
      </c>
      <c r="AE8" s="97" t="s">
        <v>67</v>
      </c>
      <c r="AF8" s="97"/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1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568.0</v>
      </c>
      <c r="C9" s="39" t="s">
        <v>124</v>
      </c>
      <c r="D9" s="40" t="s">
        <v>125</v>
      </c>
      <c r="E9" s="31" t="s">
        <v>69</v>
      </c>
      <c r="F9" s="72" t="s">
        <v>1448</v>
      </c>
      <c r="G9" s="40" t="s">
        <v>1449</v>
      </c>
      <c r="H9" s="39" t="s">
        <v>1461</v>
      </c>
      <c r="I9" s="39" t="s">
        <v>1462</v>
      </c>
      <c r="J9" s="40" t="s">
        <v>1463</v>
      </c>
      <c r="K9" s="39" t="s">
        <v>3862</v>
      </c>
      <c r="L9" s="40" t="s">
        <v>3863</v>
      </c>
      <c r="M9" s="48" t="s">
        <v>434</v>
      </c>
      <c r="N9" s="39" t="s">
        <v>1455</v>
      </c>
      <c r="O9" s="39" t="s">
        <v>1466</v>
      </c>
      <c r="P9" s="40" t="s">
        <v>1467</v>
      </c>
      <c r="Q9" s="40" t="s">
        <v>1468</v>
      </c>
      <c r="R9" s="39" t="s">
        <v>905</v>
      </c>
      <c r="S9" s="39" t="s">
        <v>69</v>
      </c>
      <c r="T9" s="97" t="s">
        <v>15</v>
      </c>
      <c r="U9" s="48" t="s">
        <v>33</v>
      </c>
      <c r="V9" s="97" t="s">
        <v>44</v>
      </c>
      <c r="W9" s="97" t="s">
        <v>15</v>
      </c>
      <c r="X9" s="48" t="s">
        <v>33</v>
      </c>
      <c r="Y9" s="97" t="s">
        <v>44</v>
      </c>
      <c r="Z9" s="97" t="s">
        <v>15</v>
      </c>
      <c r="AA9" s="44" t="s">
        <v>36</v>
      </c>
      <c r="AB9" s="97" t="s">
        <v>67</v>
      </c>
      <c r="AC9" s="97"/>
      <c r="AD9" s="44" t="s">
        <v>36</v>
      </c>
      <c r="AE9" s="97" t="s">
        <v>67</v>
      </c>
      <c r="AF9" s="97"/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569.0</v>
      </c>
      <c r="C10" s="50" t="s">
        <v>124</v>
      </c>
      <c r="D10" s="51" t="s">
        <v>125</v>
      </c>
      <c r="E10" s="28" t="s">
        <v>48</v>
      </c>
      <c r="F10" s="72" t="s">
        <v>1448</v>
      </c>
      <c r="G10" s="51" t="s">
        <v>1449</v>
      </c>
      <c r="H10" s="50" t="s">
        <v>1477</v>
      </c>
      <c r="I10" s="50" t="s">
        <v>1478</v>
      </c>
      <c r="J10" s="51" t="s">
        <v>1479</v>
      </c>
      <c r="K10" s="50" t="s">
        <v>2901</v>
      </c>
      <c r="L10" s="51" t="s">
        <v>2902</v>
      </c>
      <c r="M10" s="47" t="s">
        <v>200</v>
      </c>
      <c r="N10" s="50" t="s">
        <v>1455</v>
      </c>
      <c r="O10" s="50" t="s">
        <v>1482</v>
      </c>
      <c r="P10" s="51" t="s">
        <v>1483</v>
      </c>
      <c r="Q10" s="51" t="s">
        <v>1484</v>
      </c>
      <c r="R10" s="50" t="s">
        <v>273</v>
      </c>
      <c r="S10" s="50" t="s">
        <v>53</v>
      </c>
      <c r="T10" s="97" t="s">
        <v>15</v>
      </c>
      <c r="U10" s="44" t="s">
        <v>36</v>
      </c>
      <c r="V10" s="97" t="s">
        <v>67</v>
      </c>
      <c r="W10" s="97"/>
      <c r="X10" s="48" t="s">
        <v>33</v>
      </c>
      <c r="Y10" s="97" t="s">
        <v>44</v>
      </c>
      <c r="Z10" s="97" t="s">
        <v>15</v>
      </c>
      <c r="AA10" s="48" t="s">
        <v>33</v>
      </c>
      <c r="AB10" s="97" t="s">
        <v>44</v>
      </c>
      <c r="AC10" s="97" t="s">
        <v>15</v>
      </c>
      <c r="AD10" s="44" t="s">
        <v>36</v>
      </c>
      <c r="AE10" s="97" t="s">
        <v>67</v>
      </c>
      <c r="AF10" s="97"/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2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570.0</v>
      </c>
      <c r="C11" s="39" t="s">
        <v>124</v>
      </c>
      <c r="D11" s="40" t="s">
        <v>125</v>
      </c>
      <c r="E11" s="28" t="s">
        <v>48</v>
      </c>
      <c r="F11" s="72" t="s">
        <v>1448</v>
      </c>
      <c r="G11" s="40" t="s">
        <v>1449</v>
      </c>
      <c r="H11" s="39" t="s">
        <v>1477</v>
      </c>
      <c r="I11" s="39" t="s">
        <v>1478</v>
      </c>
      <c r="J11" s="40" t="s">
        <v>1479</v>
      </c>
      <c r="K11" s="39" t="s">
        <v>2911</v>
      </c>
      <c r="L11" s="40" t="s">
        <v>2912</v>
      </c>
      <c r="M11" s="47" t="s">
        <v>200</v>
      </c>
      <c r="N11" s="39" t="s">
        <v>1455</v>
      </c>
      <c r="O11" s="39" t="s">
        <v>1482</v>
      </c>
      <c r="P11" s="40" t="s">
        <v>1483</v>
      </c>
      <c r="Q11" s="40" t="s">
        <v>1484</v>
      </c>
      <c r="R11" s="39" t="s">
        <v>273</v>
      </c>
      <c r="S11" s="39" t="s">
        <v>56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571.0</v>
      </c>
      <c r="C12" s="50" t="s">
        <v>124</v>
      </c>
      <c r="D12" s="51" t="s">
        <v>125</v>
      </c>
      <c r="E12" s="29" t="s">
        <v>41</v>
      </c>
      <c r="F12" s="72" t="s">
        <v>1448</v>
      </c>
      <c r="G12" s="51" t="s">
        <v>1449</v>
      </c>
      <c r="H12" s="50" t="s">
        <v>1477</v>
      </c>
      <c r="I12" s="50" t="s">
        <v>1478</v>
      </c>
      <c r="J12" s="51" t="s">
        <v>1479</v>
      </c>
      <c r="K12" s="50" t="s">
        <v>1480</v>
      </c>
      <c r="L12" s="51" t="s">
        <v>1481</v>
      </c>
      <c r="M12" s="47" t="s">
        <v>200</v>
      </c>
      <c r="N12" s="50" t="s">
        <v>1455</v>
      </c>
      <c r="O12" s="50" t="s">
        <v>1482</v>
      </c>
      <c r="P12" s="51" t="s">
        <v>1483</v>
      </c>
      <c r="Q12" s="51" t="s">
        <v>1484</v>
      </c>
      <c r="R12" s="50" t="s">
        <v>273</v>
      </c>
      <c r="S12" s="50" t="s">
        <v>206</v>
      </c>
      <c r="T12" s="97" t="s">
        <v>15</v>
      </c>
      <c r="U12" s="48" t="s">
        <v>33</v>
      </c>
      <c r="V12" s="97" t="s">
        <v>44</v>
      </c>
      <c r="W12" s="97" t="s">
        <v>15</v>
      </c>
      <c r="X12" s="44" t="s">
        <v>36</v>
      </c>
      <c r="Y12" s="97" t="s">
        <v>67</v>
      </c>
      <c r="Z12" s="97"/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572.0</v>
      </c>
      <c r="C13" s="39" t="s">
        <v>124</v>
      </c>
      <c r="D13" s="40" t="s">
        <v>125</v>
      </c>
      <c r="E13" s="31" t="s">
        <v>69</v>
      </c>
      <c r="F13" s="72" t="s">
        <v>1448</v>
      </c>
      <c r="G13" s="40" t="s">
        <v>1449</v>
      </c>
      <c r="H13" s="39" t="s">
        <v>1477</v>
      </c>
      <c r="I13" s="39" t="s">
        <v>1478</v>
      </c>
      <c r="J13" s="40" t="s">
        <v>1479</v>
      </c>
      <c r="K13" s="39" t="s">
        <v>3864</v>
      </c>
      <c r="L13" s="40" t="s">
        <v>3865</v>
      </c>
      <c r="M13" s="48" t="s">
        <v>434</v>
      </c>
      <c r="N13" s="39" t="s">
        <v>1455</v>
      </c>
      <c r="O13" s="39" t="s">
        <v>1482</v>
      </c>
      <c r="P13" s="40" t="s">
        <v>1483</v>
      </c>
      <c r="Q13" s="40" t="s">
        <v>1484</v>
      </c>
      <c r="R13" s="39" t="s">
        <v>273</v>
      </c>
      <c r="S13" s="39" t="s">
        <v>69</v>
      </c>
      <c r="T13" s="97" t="s">
        <v>15</v>
      </c>
      <c r="U13" s="48" t="s">
        <v>33</v>
      </c>
      <c r="V13" s="97" t="s">
        <v>44</v>
      </c>
      <c r="W13" s="97" t="s">
        <v>15</v>
      </c>
      <c r="X13" s="48" t="s">
        <v>33</v>
      </c>
      <c r="Y13" s="97" t="s">
        <v>44</v>
      </c>
      <c r="Z13" s="97" t="s">
        <v>15</v>
      </c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573.0</v>
      </c>
      <c r="C14" s="50" t="s">
        <v>124</v>
      </c>
      <c r="D14" s="51" t="s">
        <v>125</v>
      </c>
      <c r="E14" s="28" t="s">
        <v>48</v>
      </c>
      <c r="F14" s="72" t="s">
        <v>1448</v>
      </c>
      <c r="G14" s="51" t="s">
        <v>1449</v>
      </c>
      <c r="H14" s="50" t="s">
        <v>1487</v>
      </c>
      <c r="I14" s="50" t="s">
        <v>1488</v>
      </c>
      <c r="J14" s="51" t="s">
        <v>1489</v>
      </c>
      <c r="K14" s="50" t="s">
        <v>2913</v>
      </c>
      <c r="L14" s="51" t="s">
        <v>2914</v>
      </c>
      <c r="M14" s="47" t="s">
        <v>200</v>
      </c>
      <c r="N14" s="50" t="s">
        <v>1455</v>
      </c>
      <c r="O14" s="50" t="s">
        <v>1466</v>
      </c>
      <c r="P14" s="51" t="s">
        <v>1492</v>
      </c>
      <c r="Q14" s="51" t="s">
        <v>1493</v>
      </c>
      <c r="R14" s="50" t="s">
        <v>1494</v>
      </c>
      <c r="S14" s="50" t="s">
        <v>56</v>
      </c>
      <c r="T14" s="97" t="s">
        <v>15</v>
      </c>
      <c r="U14" s="44" t="s">
        <v>36</v>
      </c>
      <c r="V14" s="97" t="s">
        <v>67</v>
      </c>
      <c r="W14" s="97"/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2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574.0</v>
      </c>
      <c r="C15" s="39" t="s">
        <v>124</v>
      </c>
      <c r="D15" s="40" t="s">
        <v>125</v>
      </c>
      <c r="E15" s="29" t="s">
        <v>41</v>
      </c>
      <c r="F15" s="72" t="s">
        <v>1448</v>
      </c>
      <c r="G15" s="40" t="s">
        <v>1449</v>
      </c>
      <c r="H15" s="39" t="s">
        <v>1487</v>
      </c>
      <c r="I15" s="39" t="s">
        <v>1488</v>
      </c>
      <c r="J15" s="40" t="s">
        <v>1489</v>
      </c>
      <c r="K15" s="39" t="s">
        <v>1490</v>
      </c>
      <c r="L15" s="40" t="s">
        <v>1491</v>
      </c>
      <c r="M15" s="47" t="s">
        <v>200</v>
      </c>
      <c r="N15" s="39" t="s">
        <v>1455</v>
      </c>
      <c r="O15" s="39" t="s">
        <v>1466</v>
      </c>
      <c r="P15" s="40" t="s">
        <v>1492</v>
      </c>
      <c r="Q15" s="40" t="s">
        <v>1493</v>
      </c>
      <c r="R15" s="39" t="s">
        <v>1494</v>
      </c>
      <c r="S15" s="39" t="s">
        <v>206</v>
      </c>
      <c r="T15" s="97" t="s">
        <v>15</v>
      </c>
      <c r="U15" s="48" t="s">
        <v>33</v>
      </c>
      <c r="V15" s="97" t="s">
        <v>44</v>
      </c>
      <c r="W15" s="97" t="s">
        <v>15</v>
      </c>
      <c r="X15" s="44" t="s">
        <v>36</v>
      </c>
      <c r="Y15" s="97" t="s">
        <v>67</v>
      </c>
      <c r="Z15" s="97"/>
      <c r="AA15" s="44" t="s">
        <v>36</v>
      </c>
      <c r="AB15" s="97" t="s">
        <v>67</v>
      </c>
      <c r="AC15" s="97"/>
      <c r="AD15" s="44" t="s">
        <v>36</v>
      </c>
      <c r="AE15" s="97" t="s">
        <v>67</v>
      </c>
      <c r="AF15" s="97"/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1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575.0</v>
      </c>
      <c r="C16" s="50" t="s">
        <v>124</v>
      </c>
      <c r="D16" s="51" t="s">
        <v>125</v>
      </c>
      <c r="E16" s="31" t="s">
        <v>69</v>
      </c>
      <c r="F16" s="72" t="s">
        <v>1448</v>
      </c>
      <c r="G16" s="51" t="s">
        <v>1449</v>
      </c>
      <c r="H16" s="50" t="s">
        <v>1487</v>
      </c>
      <c r="I16" s="50" t="s">
        <v>1488</v>
      </c>
      <c r="J16" s="51" t="s">
        <v>1489</v>
      </c>
      <c r="K16" s="50" t="s">
        <v>3866</v>
      </c>
      <c r="L16" s="51" t="s">
        <v>3867</v>
      </c>
      <c r="M16" s="48" t="s">
        <v>434</v>
      </c>
      <c r="N16" s="50" t="s">
        <v>1455</v>
      </c>
      <c r="O16" s="50" t="s">
        <v>1466</v>
      </c>
      <c r="P16" s="51" t="s">
        <v>1492</v>
      </c>
      <c r="Q16" s="51" t="s">
        <v>1493</v>
      </c>
      <c r="R16" s="50" t="s">
        <v>1494</v>
      </c>
      <c r="S16" s="50" t="s">
        <v>69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4" t="s">
        <v>36</v>
      </c>
      <c r="AB16" s="97" t="s">
        <v>67</v>
      </c>
      <c r="AC16" s="97"/>
      <c r="AD16" s="44" t="s">
        <v>36</v>
      </c>
      <c r="AE16" s="97" t="s">
        <v>67</v>
      </c>
      <c r="AF16" s="97"/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1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576.0</v>
      </c>
      <c r="C17" s="39" t="s">
        <v>124</v>
      </c>
      <c r="D17" s="40" t="s">
        <v>125</v>
      </c>
      <c r="E17" s="29" t="s">
        <v>41</v>
      </c>
      <c r="F17" s="72" t="s">
        <v>1448</v>
      </c>
      <c r="G17" s="40" t="s">
        <v>1449</v>
      </c>
      <c r="H17" s="39" t="s">
        <v>1497</v>
      </c>
      <c r="I17" s="39" t="s">
        <v>1498</v>
      </c>
      <c r="J17" s="40" t="s">
        <v>1499</v>
      </c>
      <c r="K17" s="39" t="s">
        <v>1500</v>
      </c>
      <c r="L17" s="40" t="s">
        <v>1501</v>
      </c>
      <c r="M17" s="52" t="s">
        <v>211</v>
      </c>
      <c r="N17" s="39" t="s">
        <v>1455</v>
      </c>
      <c r="O17" s="39" t="s">
        <v>1502</v>
      </c>
      <c r="P17" s="40" t="s">
        <v>1503</v>
      </c>
      <c r="Q17" s="40" t="s">
        <v>1504</v>
      </c>
      <c r="R17" s="39" t="s">
        <v>273</v>
      </c>
      <c r="S17" s="39" t="s">
        <v>206</v>
      </c>
      <c r="T17" s="97" t="s">
        <v>15</v>
      </c>
      <c r="U17" s="48" t="s">
        <v>33</v>
      </c>
      <c r="V17" s="97" t="s">
        <v>44</v>
      </c>
      <c r="W17" s="97" t="s">
        <v>15</v>
      </c>
      <c r="X17" s="44" t="s">
        <v>36</v>
      </c>
      <c r="Y17" s="97" t="s">
        <v>67</v>
      </c>
      <c r="Z17" s="97"/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577.0</v>
      </c>
      <c r="C18" s="50" t="s">
        <v>124</v>
      </c>
      <c r="D18" s="51" t="s">
        <v>125</v>
      </c>
      <c r="E18" s="31" t="s">
        <v>69</v>
      </c>
      <c r="F18" s="72" t="s">
        <v>1448</v>
      </c>
      <c r="G18" s="51" t="s">
        <v>1449</v>
      </c>
      <c r="H18" s="50" t="s">
        <v>1497</v>
      </c>
      <c r="I18" s="50" t="s">
        <v>1498</v>
      </c>
      <c r="J18" s="51" t="s">
        <v>1499</v>
      </c>
      <c r="K18" s="50" t="s">
        <v>3868</v>
      </c>
      <c r="L18" s="51" t="s">
        <v>3869</v>
      </c>
      <c r="M18" s="48" t="s">
        <v>434</v>
      </c>
      <c r="N18" s="50" t="s">
        <v>1455</v>
      </c>
      <c r="O18" s="50" t="s">
        <v>1502</v>
      </c>
      <c r="P18" s="51" t="s">
        <v>1503</v>
      </c>
      <c r="Q18" s="51" t="s">
        <v>1504</v>
      </c>
      <c r="R18" s="50" t="s">
        <v>273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4" t="s">
        <v>36</v>
      </c>
      <c r="Y18" s="97" t="s">
        <v>67</v>
      </c>
      <c r="Z18" s="97"/>
      <c r="AA18" s="44" t="s">
        <v>36</v>
      </c>
      <c r="AB18" s="97" t="s">
        <v>67</v>
      </c>
      <c r="AC18" s="97"/>
      <c r="AD18" s="44" t="s">
        <v>36</v>
      </c>
      <c r="AE18" s="97" t="s">
        <v>67</v>
      </c>
      <c r="AF18" s="97"/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1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578.0</v>
      </c>
      <c r="C19" s="39" t="s">
        <v>124</v>
      </c>
      <c r="D19" s="40" t="s">
        <v>125</v>
      </c>
      <c r="E19" s="28" t="s">
        <v>48</v>
      </c>
      <c r="F19" s="72" t="s">
        <v>1448</v>
      </c>
      <c r="G19" s="40" t="s">
        <v>1449</v>
      </c>
      <c r="H19" s="39" t="s">
        <v>1509</v>
      </c>
      <c r="I19" s="39" t="s">
        <v>1510</v>
      </c>
      <c r="J19" s="40" t="s">
        <v>1511</v>
      </c>
      <c r="K19" s="39" t="s">
        <v>2918</v>
      </c>
      <c r="L19" s="40" t="s">
        <v>2919</v>
      </c>
      <c r="M19" s="47" t="s">
        <v>200</v>
      </c>
      <c r="N19" s="39" t="s">
        <v>1455</v>
      </c>
      <c r="O19" s="39" t="s">
        <v>1456</v>
      </c>
      <c r="P19" s="40" t="s">
        <v>1514</v>
      </c>
      <c r="Q19" s="40" t="s">
        <v>1515</v>
      </c>
      <c r="R19" s="39" t="s">
        <v>1138</v>
      </c>
      <c r="S19" s="39" t="s">
        <v>53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8" t="s">
        <v>33</v>
      </c>
      <c r="AB19" s="97" t="s">
        <v>44</v>
      </c>
      <c r="AC19" s="97" t="s">
        <v>15</v>
      </c>
      <c r="AD19" s="44" t="s">
        <v>36</v>
      </c>
      <c r="AE19" s="97" t="s">
        <v>67</v>
      </c>
      <c r="AF19" s="97"/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579.0</v>
      </c>
      <c r="C20" s="50" t="s">
        <v>124</v>
      </c>
      <c r="D20" s="51" t="s">
        <v>125</v>
      </c>
      <c r="E20" s="28" t="s">
        <v>48</v>
      </c>
      <c r="F20" s="72" t="s">
        <v>1448</v>
      </c>
      <c r="G20" s="51" t="s">
        <v>1449</v>
      </c>
      <c r="H20" s="50" t="s">
        <v>1509</v>
      </c>
      <c r="I20" s="50" t="s">
        <v>1510</v>
      </c>
      <c r="J20" s="51" t="s">
        <v>1511</v>
      </c>
      <c r="K20" s="50" t="s">
        <v>2928</v>
      </c>
      <c r="L20" s="51" t="s">
        <v>2929</v>
      </c>
      <c r="M20" s="47" t="s">
        <v>200</v>
      </c>
      <c r="N20" s="50" t="s">
        <v>1455</v>
      </c>
      <c r="O20" s="50" t="s">
        <v>1456</v>
      </c>
      <c r="P20" s="51" t="s">
        <v>1514</v>
      </c>
      <c r="Q20" s="51" t="s">
        <v>1515</v>
      </c>
      <c r="R20" s="50" t="s">
        <v>1138</v>
      </c>
      <c r="S20" s="50" t="s">
        <v>56</v>
      </c>
      <c r="T20" s="97" t="s">
        <v>15</v>
      </c>
      <c r="U20" s="44" t="s">
        <v>36</v>
      </c>
      <c r="V20" s="97" t="s">
        <v>67</v>
      </c>
      <c r="W20" s="97"/>
      <c r="X20" s="48" t="s">
        <v>33</v>
      </c>
      <c r="Y20" s="97" t="s">
        <v>44</v>
      </c>
      <c r="Z20" s="97" t="s">
        <v>15</v>
      </c>
      <c r="AA20" s="48" t="s">
        <v>33</v>
      </c>
      <c r="AB20" s="97" t="s">
        <v>44</v>
      </c>
      <c r="AC20" s="97" t="s">
        <v>15</v>
      </c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3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580.0</v>
      </c>
      <c r="C21" s="39" t="s">
        <v>124</v>
      </c>
      <c r="D21" s="40" t="s">
        <v>125</v>
      </c>
      <c r="E21" s="29" t="s">
        <v>41</v>
      </c>
      <c r="F21" s="72" t="s">
        <v>1448</v>
      </c>
      <c r="G21" s="40" t="s">
        <v>1449</v>
      </c>
      <c r="H21" s="39" t="s">
        <v>1509</v>
      </c>
      <c r="I21" s="39" t="s">
        <v>1510</v>
      </c>
      <c r="J21" s="40" t="s">
        <v>1511</v>
      </c>
      <c r="K21" s="39" t="s">
        <v>1512</v>
      </c>
      <c r="L21" s="40" t="s">
        <v>1513</v>
      </c>
      <c r="M21" s="47" t="s">
        <v>200</v>
      </c>
      <c r="N21" s="39" t="s">
        <v>1455</v>
      </c>
      <c r="O21" s="39" t="s">
        <v>1456</v>
      </c>
      <c r="P21" s="40" t="s">
        <v>1514</v>
      </c>
      <c r="Q21" s="40" t="s">
        <v>1515</v>
      </c>
      <c r="R21" s="39" t="s">
        <v>1138</v>
      </c>
      <c r="S21" s="39" t="s">
        <v>206</v>
      </c>
      <c r="T21" s="97" t="s">
        <v>15</v>
      </c>
      <c r="U21" s="48" t="s">
        <v>33</v>
      </c>
      <c r="V21" s="97" t="s">
        <v>44</v>
      </c>
      <c r="W21" s="97" t="s">
        <v>15</v>
      </c>
      <c r="X21" s="44" t="s">
        <v>36</v>
      </c>
      <c r="Y21" s="97" t="s">
        <v>67</v>
      </c>
      <c r="Z21" s="97"/>
      <c r="AA21" s="44" t="s">
        <v>36</v>
      </c>
      <c r="AB21" s="97" t="s">
        <v>67</v>
      </c>
      <c r="AC21" s="97"/>
      <c r="AD21" s="48" t="s">
        <v>33</v>
      </c>
      <c r="AE21" s="97" t="s">
        <v>44</v>
      </c>
      <c r="AF21" s="97" t="s">
        <v>15</v>
      </c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581.0</v>
      </c>
      <c r="C22" s="50" t="s">
        <v>124</v>
      </c>
      <c r="D22" s="51" t="s">
        <v>125</v>
      </c>
      <c r="E22" s="31" t="s">
        <v>69</v>
      </c>
      <c r="F22" s="72" t="s">
        <v>1448</v>
      </c>
      <c r="G22" s="51" t="s">
        <v>1449</v>
      </c>
      <c r="H22" s="50" t="s">
        <v>1509</v>
      </c>
      <c r="I22" s="50" t="s">
        <v>1510</v>
      </c>
      <c r="J22" s="51" t="s">
        <v>1511</v>
      </c>
      <c r="K22" s="50" t="s">
        <v>3870</v>
      </c>
      <c r="L22" s="51" t="s">
        <v>3735</v>
      </c>
      <c r="M22" s="48" t="s">
        <v>434</v>
      </c>
      <c r="N22" s="50" t="s">
        <v>1455</v>
      </c>
      <c r="O22" s="50" t="s">
        <v>1456</v>
      </c>
      <c r="P22" s="51" t="s">
        <v>1514</v>
      </c>
      <c r="Q22" s="51" t="s">
        <v>1515</v>
      </c>
      <c r="R22" s="50" t="s">
        <v>1138</v>
      </c>
      <c r="S22" s="50" t="s">
        <v>69</v>
      </c>
      <c r="T22" s="97" t="s">
        <v>15</v>
      </c>
      <c r="U22" s="48" t="s">
        <v>33</v>
      </c>
      <c r="V22" s="97" t="s">
        <v>44</v>
      </c>
      <c r="W22" s="97" t="s">
        <v>15</v>
      </c>
      <c r="X22" s="48" t="s">
        <v>33</v>
      </c>
      <c r="Y22" s="97" t="s">
        <v>44</v>
      </c>
      <c r="Z22" s="97" t="s">
        <v>15</v>
      </c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3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582.0</v>
      </c>
      <c r="C23" s="39" t="s">
        <v>124</v>
      </c>
      <c r="D23" s="40" t="s">
        <v>125</v>
      </c>
      <c r="E23" s="28" t="s">
        <v>48</v>
      </c>
      <c r="F23" s="72" t="s">
        <v>1448</v>
      </c>
      <c r="G23" s="40" t="s">
        <v>1449</v>
      </c>
      <c r="H23" s="39" t="s">
        <v>1516</v>
      </c>
      <c r="I23" s="39" t="s">
        <v>1517</v>
      </c>
      <c r="J23" s="40" t="s">
        <v>1518</v>
      </c>
      <c r="K23" s="39" t="s">
        <v>2934</v>
      </c>
      <c r="L23" s="40" t="s">
        <v>2935</v>
      </c>
      <c r="M23" s="47" t="s">
        <v>200</v>
      </c>
      <c r="N23" s="39" t="s">
        <v>1455</v>
      </c>
      <c r="O23" s="39" t="s">
        <v>1456</v>
      </c>
      <c r="P23" s="40" t="s">
        <v>1521</v>
      </c>
      <c r="Q23" s="40" t="s">
        <v>1522</v>
      </c>
      <c r="R23" s="39" t="s">
        <v>1523</v>
      </c>
      <c r="S23" s="39" t="s">
        <v>53</v>
      </c>
      <c r="T23" s="97" t="s">
        <v>15</v>
      </c>
      <c r="U23" s="44" t="s">
        <v>36</v>
      </c>
      <c r="V23" s="97" t="s">
        <v>67</v>
      </c>
      <c r="W23" s="97"/>
      <c r="X23" s="48" t="s">
        <v>33</v>
      </c>
      <c r="Y23" s="97" t="s">
        <v>44</v>
      </c>
      <c r="Z23" s="97" t="s">
        <v>15</v>
      </c>
      <c r="AA23" s="48" t="s">
        <v>33</v>
      </c>
      <c r="AB23" s="97" t="s">
        <v>44</v>
      </c>
      <c r="AC23" s="97" t="s">
        <v>15</v>
      </c>
      <c r="AD23" s="44" t="s">
        <v>36</v>
      </c>
      <c r="AE23" s="97" t="s">
        <v>67</v>
      </c>
      <c r="AF23" s="97"/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583.0</v>
      </c>
      <c r="C24" s="50" t="s">
        <v>124</v>
      </c>
      <c r="D24" s="51" t="s">
        <v>125</v>
      </c>
      <c r="E24" s="28" t="s">
        <v>48</v>
      </c>
      <c r="F24" s="72" t="s">
        <v>1448</v>
      </c>
      <c r="G24" s="51" t="s">
        <v>1449</v>
      </c>
      <c r="H24" s="50" t="s">
        <v>1516</v>
      </c>
      <c r="I24" s="50" t="s">
        <v>1517</v>
      </c>
      <c r="J24" s="51" t="s">
        <v>1518</v>
      </c>
      <c r="K24" s="50" t="s">
        <v>2944</v>
      </c>
      <c r="L24" s="51" t="s">
        <v>2945</v>
      </c>
      <c r="M24" s="47" t="s">
        <v>200</v>
      </c>
      <c r="N24" s="50" t="s">
        <v>1455</v>
      </c>
      <c r="O24" s="50" t="s">
        <v>1456</v>
      </c>
      <c r="P24" s="51" t="s">
        <v>1521</v>
      </c>
      <c r="Q24" s="51" t="s">
        <v>1522</v>
      </c>
      <c r="R24" s="50" t="s">
        <v>1523</v>
      </c>
      <c r="S24" s="50" t="s">
        <v>56</v>
      </c>
      <c r="T24" s="97" t="s">
        <v>15</v>
      </c>
      <c r="U24" s="44" t="s">
        <v>36</v>
      </c>
      <c r="V24" s="97" t="s">
        <v>67</v>
      </c>
      <c r="W24" s="97"/>
      <c r="X24" s="48" t="s">
        <v>33</v>
      </c>
      <c r="Y24" s="97" t="s">
        <v>44</v>
      </c>
      <c r="Z24" s="97" t="s">
        <v>15</v>
      </c>
      <c r="AA24" s="48" t="s">
        <v>33</v>
      </c>
      <c r="AB24" s="97" t="s">
        <v>44</v>
      </c>
      <c r="AC24" s="97" t="s">
        <v>15</v>
      </c>
      <c r="AD24" s="48" t="s">
        <v>33</v>
      </c>
      <c r="AE24" s="97" t="s">
        <v>44</v>
      </c>
      <c r="AF24" s="97" t="s">
        <v>15</v>
      </c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584.0</v>
      </c>
      <c r="C25" s="39" t="s">
        <v>124</v>
      </c>
      <c r="D25" s="40" t="s">
        <v>125</v>
      </c>
      <c r="E25" s="29" t="s">
        <v>41</v>
      </c>
      <c r="F25" s="72" t="s">
        <v>1448</v>
      </c>
      <c r="G25" s="40" t="s">
        <v>1449</v>
      </c>
      <c r="H25" s="39" t="s">
        <v>1516</v>
      </c>
      <c r="I25" s="39" t="s">
        <v>1517</v>
      </c>
      <c r="J25" s="40" t="s">
        <v>1518</v>
      </c>
      <c r="K25" s="39" t="s">
        <v>1519</v>
      </c>
      <c r="L25" s="40" t="s">
        <v>1520</v>
      </c>
      <c r="M25" s="47" t="s">
        <v>200</v>
      </c>
      <c r="N25" s="39" t="s">
        <v>1455</v>
      </c>
      <c r="O25" s="39" t="s">
        <v>1456</v>
      </c>
      <c r="P25" s="40" t="s">
        <v>1521</v>
      </c>
      <c r="Q25" s="40" t="s">
        <v>1522</v>
      </c>
      <c r="R25" s="39" t="s">
        <v>1523</v>
      </c>
      <c r="S25" s="39" t="s">
        <v>206</v>
      </c>
      <c r="T25" s="97" t="s">
        <v>15</v>
      </c>
      <c r="U25" s="48" t="s">
        <v>33</v>
      </c>
      <c r="V25" s="97" t="s">
        <v>44</v>
      </c>
      <c r="W25" s="97" t="s">
        <v>15</v>
      </c>
      <c r="X25" s="44" t="s">
        <v>36</v>
      </c>
      <c r="Y25" s="97" t="s">
        <v>67</v>
      </c>
      <c r="Z25" s="97"/>
      <c r="AA25" s="44" t="s">
        <v>36</v>
      </c>
      <c r="AB25" s="97" t="s">
        <v>67</v>
      </c>
      <c r="AC25" s="97"/>
      <c r="AD25" s="48" t="s">
        <v>33</v>
      </c>
      <c r="AE25" s="97" t="s">
        <v>44</v>
      </c>
      <c r="AF25" s="97" t="s">
        <v>15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2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585.0</v>
      </c>
      <c r="C26" s="50" t="s">
        <v>124</v>
      </c>
      <c r="D26" s="51" t="s">
        <v>125</v>
      </c>
      <c r="E26" s="31" t="s">
        <v>69</v>
      </c>
      <c r="F26" s="72" t="s">
        <v>1448</v>
      </c>
      <c r="G26" s="51" t="s">
        <v>1449</v>
      </c>
      <c r="H26" s="50" t="s">
        <v>1516</v>
      </c>
      <c r="I26" s="50" t="s">
        <v>1517</v>
      </c>
      <c r="J26" s="51" t="s">
        <v>1518</v>
      </c>
      <c r="K26" s="50" t="s">
        <v>3871</v>
      </c>
      <c r="L26" s="51" t="s">
        <v>3872</v>
      </c>
      <c r="M26" s="48" t="s">
        <v>434</v>
      </c>
      <c r="N26" s="50" t="s">
        <v>1455</v>
      </c>
      <c r="O26" s="50" t="s">
        <v>1456</v>
      </c>
      <c r="P26" s="51" t="s">
        <v>1521</v>
      </c>
      <c r="Q26" s="51" t="s">
        <v>1522</v>
      </c>
      <c r="R26" s="50" t="s">
        <v>1523</v>
      </c>
      <c r="S26" s="50" t="s">
        <v>69</v>
      </c>
      <c r="T26" s="97" t="s">
        <v>15</v>
      </c>
      <c r="U26" s="48" t="s">
        <v>33</v>
      </c>
      <c r="V26" s="97" t="s">
        <v>44</v>
      </c>
      <c r="W26" s="97" t="s">
        <v>15</v>
      </c>
      <c r="X26" s="48" t="s">
        <v>33</v>
      </c>
      <c r="Y26" s="97" t="s">
        <v>44</v>
      </c>
      <c r="Z26" s="97" t="s">
        <v>15</v>
      </c>
      <c r="AA26" s="44" t="s">
        <v>36</v>
      </c>
      <c r="AB26" s="97" t="s">
        <v>67</v>
      </c>
      <c r="AC26" s="97"/>
      <c r="AD26" s="48" t="s">
        <v>33</v>
      </c>
      <c r="AE26" s="97" t="s">
        <v>44</v>
      </c>
      <c r="AF26" s="97" t="s">
        <v>15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3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15.75" customHeight="1">
      <c r="AQ27" s="99" t="str">
        <f>'00_Employees'!B27</f>
        <v/>
      </c>
    </row>
    <row r="28" ht="15.75" customHeight="1">
      <c r="AQ28" s="99" t="str">
        <f>'00_Employees'!B28</f>
        <v/>
      </c>
    </row>
    <row r="29" ht="15.75" customHeight="1">
      <c r="AQ29" s="99" t="str">
        <f>'00_Employees'!B29</f>
        <v/>
      </c>
    </row>
    <row r="30" ht="15.75" customHeight="1">
      <c r="AQ30" s="99" t="str">
        <f>'00_Employees'!B30</f>
        <v/>
      </c>
    </row>
    <row r="31" ht="15.75" customHeight="1">
      <c r="AQ31" s="99" t="str">
        <f>'00_Employees'!B31</f>
        <v/>
      </c>
    </row>
    <row r="32" ht="15.75" customHeight="1">
      <c r="AQ32" s="99" t="str">
        <f>'00_Employees'!B32</f>
        <v/>
      </c>
    </row>
    <row r="33" ht="15.75" customHeight="1">
      <c r="AQ33" s="99" t="str">
        <f>'00_Employees'!B33</f>
        <v/>
      </c>
    </row>
    <row r="34" ht="15.75" customHeight="1">
      <c r="AQ34" s="99" t="str">
        <f>'00_Employees'!B34</f>
        <v/>
      </c>
    </row>
    <row r="35" ht="15.75" customHeight="1">
      <c r="AQ35" s="99" t="str">
        <f>'00_Employees'!B35</f>
        <v/>
      </c>
    </row>
    <row r="36" ht="15.75" customHeight="1">
      <c r="AQ36" s="99" t="str">
        <f>'00_Employees'!B36</f>
        <v/>
      </c>
    </row>
    <row r="37" ht="15.75" customHeight="1">
      <c r="AQ37" s="99" t="str">
        <f>'00_Employees'!B37</f>
        <v/>
      </c>
    </row>
    <row r="38" ht="15.75" customHeight="1">
      <c r="AQ38" s="99" t="str">
        <f>'00_Employees'!B38</f>
        <v/>
      </c>
    </row>
    <row r="39" ht="15.75" customHeight="1">
      <c r="AQ39" s="99" t="str">
        <f>'00_Employees'!B39</f>
        <v/>
      </c>
    </row>
    <row r="40" ht="15.75" customHeight="1">
      <c r="AQ40" s="99" t="str">
        <f>'00_Employees'!B40</f>
        <v/>
      </c>
    </row>
    <row r="41" ht="15.75" customHeight="1"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26"/>
  <mergeCells count="1">
    <mergeCell ref="A1:AP1"/>
  </mergeCells>
  <conditionalFormatting sqref="V3:V26">
    <cfRule type="expression" dxfId="4" priority="1">
      <formula>V3="Done"</formula>
    </cfRule>
  </conditionalFormatting>
  <conditionalFormatting sqref="V3:V26">
    <cfRule type="expression" dxfId="5" priority="2">
      <formula>V3="In Progress"</formula>
    </cfRule>
  </conditionalFormatting>
  <conditionalFormatting sqref="V3:V26">
    <cfRule type="expression" dxfId="6" priority="3">
      <formula>V3="Blocked"</formula>
    </cfRule>
  </conditionalFormatting>
  <conditionalFormatting sqref="V3:V26">
    <cfRule type="expression" dxfId="7" priority="4">
      <formula>V3="Deferred"</formula>
    </cfRule>
  </conditionalFormatting>
  <conditionalFormatting sqref="V3:V26">
    <cfRule type="expression" dxfId="8" priority="5">
      <formula>V3="N/A"</formula>
    </cfRule>
  </conditionalFormatting>
  <conditionalFormatting sqref="V3:V26">
    <cfRule type="expression" dxfId="9" priority="6">
      <formula>V3="Not Started"</formula>
    </cfRule>
  </conditionalFormatting>
  <conditionalFormatting sqref="Y3:Y26">
    <cfRule type="expression" dxfId="4" priority="7">
      <formula>Y3="Done"</formula>
    </cfRule>
  </conditionalFormatting>
  <conditionalFormatting sqref="Y3:Y26">
    <cfRule type="expression" dxfId="5" priority="8">
      <formula>Y3="In Progress"</formula>
    </cfRule>
  </conditionalFormatting>
  <conditionalFormatting sqref="Y3:Y26">
    <cfRule type="expression" dxfId="6" priority="9">
      <formula>Y3="Blocked"</formula>
    </cfRule>
  </conditionalFormatting>
  <conditionalFormatting sqref="Y3:Y26">
    <cfRule type="expression" dxfId="7" priority="10">
      <formula>Y3="Deferred"</formula>
    </cfRule>
  </conditionalFormatting>
  <conditionalFormatting sqref="Y3:Y26">
    <cfRule type="expression" dxfId="8" priority="11">
      <formula>Y3="N/A"</formula>
    </cfRule>
  </conditionalFormatting>
  <conditionalFormatting sqref="Y3:Y26">
    <cfRule type="expression" dxfId="9" priority="12">
      <formula>Y3="Not Started"</formula>
    </cfRule>
  </conditionalFormatting>
  <conditionalFormatting sqref="AB3:AB26">
    <cfRule type="expression" dxfId="4" priority="13">
      <formula>AB3="Done"</formula>
    </cfRule>
  </conditionalFormatting>
  <conditionalFormatting sqref="AB3:AB26">
    <cfRule type="expression" dxfId="5" priority="14">
      <formula>AB3="In Progress"</formula>
    </cfRule>
  </conditionalFormatting>
  <conditionalFormatting sqref="AB3:AB26">
    <cfRule type="expression" dxfId="6" priority="15">
      <formula>AB3="Blocked"</formula>
    </cfRule>
  </conditionalFormatting>
  <conditionalFormatting sqref="AB3:AB26">
    <cfRule type="expression" dxfId="7" priority="16">
      <formula>AB3="Deferred"</formula>
    </cfRule>
  </conditionalFormatting>
  <conditionalFormatting sqref="AB3:AB26">
    <cfRule type="expression" dxfId="8" priority="17">
      <formula>AB3="N/A"</formula>
    </cfRule>
  </conditionalFormatting>
  <conditionalFormatting sqref="AB3:AB26">
    <cfRule type="expression" dxfId="9" priority="18">
      <formula>AB3="Not Started"</formula>
    </cfRule>
  </conditionalFormatting>
  <conditionalFormatting sqref="AE3:AE26">
    <cfRule type="expression" dxfId="4" priority="19">
      <formula>AE3="Done"</formula>
    </cfRule>
  </conditionalFormatting>
  <conditionalFormatting sqref="AE3:AE26">
    <cfRule type="expression" dxfId="5" priority="20">
      <formula>AE3="In Progress"</formula>
    </cfRule>
  </conditionalFormatting>
  <conditionalFormatting sqref="AE3:AE26">
    <cfRule type="expression" dxfId="6" priority="21">
      <formula>AE3="Blocked"</formula>
    </cfRule>
  </conditionalFormatting>
  <conditionalFormatting sqref="AE3:AE26">
    <cfRule type="expression" dxfId="7" priority="22">
      <formula>AE3="Deferred"</formula>
    </cfRule>
  </conditionalFormatting>
  <conditionalFormatting sqref="AE3:AE26">
    <cfRule type="expression" dxfId="8" priority="23">
      <formula>AE3="N/A"</formula>
    </cfRule>
  </conditionalFormatting>
  <conditionalFormatting sqref="AE3:AE26">
    <cfRule type="expression" dxfId="9" priority="24">
      <formula>AE3="Not Started"</formula>
    </cfRule>
  </conditionalFormatting>
  <conditionalFormatting sqref="AH3:AH26">
    <cfRule type="expression" dxfId="4" priority="25">
      <formula>AH3="Done"</formula>
    </cfRule>
  </conditionalFormatting>
  <conditionalFormatting sqref="AH3:AH26">
    <cfRule type="expression" dxfId="5" priority="26">
      <formula>AH3="In Progress"</formula>
    </cfRule>
  </conditionalFormatting>
  <conditionalFormatting sqref="AH3:AH26">
    <cfRule type="expression" dxfId="6" priority="27">
      <formula>AH3="Blocked"</formula>
    </cfRule>
  </conditionalFormatting>
  <conditionalFormatting sqref="AH3:AH26">
    <cfRule type="expression" dxfId="7" priority="28">
      <formula>AH3="Deferred"</formula>
    </cfRule>
  </conditionalFormatting>
  <conditionalFormatting sqref="AH3:AH26">
    <cfRule type="expression" dxfId="8" priority="29">
      <formula>AH3="N/A"</formula>
    </cfRule>
  </conditionalFormatting>
  <conditionalFormatting sqref="AH3:AH26">
    <cfRule type="expression" dxfId="9" priority="30">
      <formula>AH3="Not Started"</formula>
    </cfRule>
  </conditionalFormatting>
  <conditionalFormatting sqref="AK3:AK26">
    <cfRule type="expression" dxfId="4" priority="31">
      <formula>AK3="Done"</formula>
    </cfRule>
  </conditionalFormatting>
  <conditionalFormatting sqref="AK3:AK26">
    <cfRule type="expression" dxfId="5" priority="32">
      <formula>AK3="In Progress"</formula>
    </cfRule>
  </conditionalFormatting>
  <conditionalFormatting sqref="AK3:AK26">
    <cfRule type="expression" dxfId="6" priority="33">
      <formula>AK3="Blocked"</formula>
    </cfRule>
  </conditionalFormatting>
  <conditionalFormatting sqref="AK3:AK26">
    <cfRule type="expression" dxfId="7" priority="34">
      <formula>AK3="Deferred"</formula>
    </cfRule>
  </conditionalFormatting>
  <conditionalFormatting sqref="AK3:AK26">
    <cfRule type="expression" dxfId="8" priority="35">
      <formula>AK3="N/A"</formula>
    </cfRule>
  </conditionalFormatting>
  <conditionalFormatting sqref="AK3:AK26">
    <cfRule type="expression" dxfId="9" priority="36">
      <formula>AK3="Not Started"</formula>
    </cfRule>
  </conditionalFormatting>
  <conditionalFormatting sqref="AN3:AN26">
    <cfRule type="expression" dxfId="4" priority="37">
      <formula>AN3="Done"</formula>
    </cfRule>
  </conditionalFormatting>
  <conditionalFormatting sqref="AN3:AN26">
    <cfRule type="expression" dxfId="5" priority="38">
      <formula>AN3="In Progress"</formula>
    </cfRule>
  </conditionalFormatting>
  <conditionalFormatting sqref="AN3:AN26">
    <cfRule type="expression" dxfId="6" priority="39">
      <formula>AN3="Blocked"</formula>
    </cfRule>
  </conditionalFormatting>
  <conditionalFormatting sqref="AN3:AN26">
    <cfRule type="expression" dxfId="7" priority="40">
      <formula>AN3="Deferred"</formula>
    </cfRule>
  </conditionalFormatting>
  <conditionalFormatting sqref="AN3:AN26">
    <cfRule type="expression" dxfId="8" priority="41">
      <formula>AN3="N/A"</formula>
    </cfRule>
  </conditionalFormatting>
  <conditionalFormatting sqref="AN3:AN26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26 W3:W26 Z3:Z26 AC3:AC26 AF3:AF26 AI3:AI26 AL3:AL26">
      <formula1>'00_Employees'!$B$3:$B$100</formula1>
    </dataValidation>
    <dataValidation type="list" allowBlank="1" sqref="V3:V26 Y3:Y26 AB3:AB26 AE3:AE26 AH3:AH26 AK3:AK26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586.0</v>
      </c>
      <c r="C3" s="39" t="s">
        <v>127</v>
      </c>
      <c r="D3" s="40" t="s">
        <v>128</v>
      </c>
      <c r="E3" s="28" t="s">
        <v>48</v>
      </c>
      <c r="F3" s="76" t="s">
        <v>1531</v>
      </c>
      <c r="G3" s="40" t="s">
        <v>1532</v>
      </c>
      <c r="H3" s="39" t="s">
        <v>1533</v>
      </c>
      <c r="I3" s="39" t="s">
        <v>1534</v>
      </c>
      <c r="J3" s="40" t="s">
        <v>1535</v>
      </c>
      <c r="K3" s="39" t="s">
        <v>2948</v>
      </c>
      <c r="L3" s="40" t="s">
        <v>2949</v>
      </c>
      <c r="M3" s="47" t="s">
        <v>200</v>
      </c>
      <c r="N3" s="39" t="s">
        <v>128</v>
      </c>
      <c r="O3" s="39" t="s">
        <v>1538</v>
      </c>
      <c r="P3" s="40" t="s">
        <v>1539</v>
      </c>
      <c r="Q3" s="40" t="s">
        <v>1540</v>
      </c>
      <c r="R3" s="39" t="s">
        <v>1541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57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57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587.0</v>
      </c>
      <c r="C4" s="50" t="s">
        <v>127</v>
      </c>
      <c r="D4" s="51" t="s">
        <v>128</v>
      </c>
      <c r="E4" s="28" t="s">
        <v>48</v>
      </c>
      <c r="F4" s="76" t="s">
        <v>1531</v>
      </c>
      <c r="G4" s="51" t="s">
        <v>1532</v>
      </c>
      <c r="H4" s="50" t="s">
        <v>1533</v>
      </c>
      <c r="I4" s="50" t="s">
        <v>1534</v>
      </c>
      <c r="J4" s="51" t="s">
        <v>1535</v>
      </c>
      <c r="K4" s="50" t="s">
        <v>2961</v>
      </c>
      <c r="L4" s="51" t="s">
        <v>2962</v>
      </c>
      <c r="M4" s="47" t="s">
        <v>200</v>
      </c>
      <c r="N4" s="50" t="s">
        <v>128</v>
      </c>
      <c r="O4" s="50" t="s">
        <v>1538</v>
      </c>
      <c r="P4" s="51" t="s">
        <v>1539</v>
      </c>
      <c r="Q4" s="51" t="s">
        <v>1540</v>
      </c>
      <c r="R4" s="50" t="s">
        <v>1541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588.0</v>
      </c>
      <c r="C5" s="39" t="s">
        <v>127</v>
      </c>
      <c r="D5" s="40" t="s">
        <v>128</v>
      </c>
      <c r="E5" s="29" t="s">
        <v>41</v>
      </c>
      <c r="F5" s="76" t="s">
        <v>1531</v>
      </c>
      <c r="G5" s="40" t="s">
        <v>1532</v>
      </c>
      <c r="H5" s="39" t="s">
        <v>1533</v>
      </c>
      <c r="I5" s="39" t="s">
        <v>1534</v>
      </c>
      <c r="J5" s="40" t="s">
        <v>1535</v>
      </c>
      <c r="K5" s="39" t="s">
        <v>1536</v>
      </c>
      <c r="L5" s="40" t="s">
        <v>1537</v>
      </c>
      <c r="M5" s="47" t="s">
        <v>200</v>
      </c>
      <c r="N5" s="39" t="s">
        <v>128</v>
      </c>
      <c r="O5" s="39" t="s">
        <v>1538</v>
      </c>
      <c r="P5" s="40" t="s">
        <v>1539</v>
      </c>
      <c r="Q5" s="40" t="s">
        <v>1540</v>
      </c>
      <c r="R5" s="39" t="s">
        <v>1541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589.0</v>
      </c>
      <c r="C6" s="50" t="s">
        <v>127</v>
      </c>
      <c r="D6" s="51" t="s">
        <v>128</v>
      </c>
      <c r="E6" s="31" t="s">
        <v>69</v>
      </c>
      <c r="F6" s="76" t="s">
        <v>1531</v>
      </c>
      <c r="G6" s="51" t="s">
        <v>1532</v>
      </c>
      <c r="H6" s="50" t="s">
        <v>1533</v>
      </c>
      <c r="I6" s="50" t="s">
        <v>1534</v>
      </c>
      <c r="J6" s="51" t="s">
        <v>1535</v>
      </c>
      <c r="K6" s="50" t="s">
        <v>3873</v>
      </c>
      <c r="L6" s="51" t="s">
        <v>3874</v>
      </c>
      <c r="M6" s="48" t="s">
        <v>434</v>
      </c>
      <c r="N6" s="50" t="s">
        <v>128</v>
      </c>
      <c r="O6" s="50" t="s">
        <v>1538</v>
      </c>
      <c r="P6" s="51" t="s">
        <v>1539</v>
      </c>
      <c r="Q6" s="51" t="s">
        <v>1540</v>
      </c>
      <c r="R6" s="50" t="s">
        <v>1541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590.0</v>
      </c>
      <c r="C7" s="39" t="s">
        <v>127</v>
      </c>
      <c r="D7" s="40" t="s">
        <v>128</v>
      </c>
      <c r="E7" s="28" t="s">
        <v>48</v>
      </c>
      <c r="F7" s="76" t="s">
        <v>1531</v>
      </c>
      <c r="G7" s="40" t="s">
        <v>1532</v>
      </c>
      <c r="H7" s="39" t="s">
        <v>1546</v>
      </c>
      <c r="I7" s="39" t="s">
        <v>1547</v>
      </c>
      <c r="J7" s="40" t="s">
        <v>1548</v>
      </c>
      <c r="K7" s="39" t="s">
        <v>2967</v>
      </c>
      <c r="L7" s="40" t="s">
        <v>2968</v>
      </c>
      <c r="M7" s="47" t="s">
        <v>200</v>
      </c>
      <c r="N7" s="39" t="s">
        <v>128</v>
      </c>
      <c r="O7" s="39" t="s">
        <v>1551</v>
      </c>
      <c r="P7" s="40" t="s">
        <v>1552</v>
      </c>
      <c r="Q7" s="40" t="s">
        <v>1553</v>
      </c>
      <c r="R7" s="39" t="s">
        <v>47</v>
      </c>
      <c r="S7" s="39" t="s">
        <v>47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591.0</v>
      </c>
      <c r="C8" s="50" t="s">
        <v>127</v>
      </c>
      <c r="D8" s="51" t="s">
        <v>128</v>
      </c>
      <c r="E8" s="29" t="s">
        <v>41</v>
      </c>
      <c r="F8" s="76" t="s">
        <v>1531</v>
      </c>
      <c r="G8" s="51" t="s">
        <v>1532</v>
      </c>
      <c r="H8" s="50" t="s">
        <v>1546</v>
      </c>
      <c r="I8" s="50" t="s">
        <v>1547</v>
      </c>
      <c r="J8" s="51" t="s">
        <v>1548</v>
      </c>
      <c r="K8" s="50" t="s">
        <v>1549</v>
      </c>
      <c r="L8" s="51" t="s">
        <v>1550</v>
      </c>
      <c r="M8" s="47" t="s">
        <v>200</v>
      </c>
      <c r="N8" s="50" t="s">
        <v>128</v>
      </c>
      <c r="O8" s="50" t="s">
        <v>1551</v>
      </c>
      <c r="P8" s="51" t="s">
        <v>1552</v>
      </c>
      <c r="Q8" s="51" t="s">
        <v>1553</v>
      </c>
      <c r="R8" s="50" t="s">
        <v>47</v>
      </c>
      <c r="S8" s="50" t="s">
        <v>206</v>
      </c>
      <c r="T8" s="97" t="s">
        <v>15</v>
      </c>
      <c r="U8" s="48" t="s">
        <v>33</v>
      </c>
      <c r="V8" s="97" t="s">
        <v>44</v>
      </c>
      <c r="W8" s="97" t="s">
        <v>15</v>
      </c>
      <c r="X8" s="44" t="s">
        <v>36</v>
      </c>
      <c r="Y8" s="97" t="s">
        <v>67</v>
      </c>
      <c r="Z8" s="97"/>
      <c r="AA8" s="44" t="s">
        <v>36</v>
      </c>
      <c r="AB8" s="97" t="s">
        <v>67</v>
      </c>
      <c r="AC8" s="97"/>
      <c r="AD8" s="44" t="s">
        <v>36</v>
      </c>
      <c r="AE8" s="97" t="s">
        <v>67</v>
      </c>
      <c r="AF8" s="97"/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1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592.0</v>
      </c>
      <c r="C9" s="39" t="s">
        <v>127</v>
      </c>
      <c r="D9" s="40" t="s">
        <v>128</v>
      </c>
      <c r="E9" s="31" t="s">
        <v>69</v>
      </c>
      <c r="F9" s="76" t="s">
        <v>1531</v>
      </c>
      <c r="G9" s="40" t="s">
        <v>1532</v>
      </c>
      <c r="H9" s="39" t="s">
        <v>1546</v>
      </c>
      <c r="I9" s="39" t="s">
        <v>1547</v>
      </c>
      <c r="J9" s="40" t="s">
        <v>1548</v>
      </c>
      <c r="K9" s="39" t="s">
        <v>3876</v>
      </c>
      <c r="L9" s="40" t="s">
        <v>3877</v>
      </c>
      <c r="M9" s="48" t="s">
        <v>434</v>
      </c>
      <c r="N9" s="39" t="s">
        <v>128</v>
      </c>
      <c r="O9" s="39" t="s">
        <v>1551</v>
      </c>
      <c r="P9" s="40" t="s">
        <v>1552</v>
      </c>
      <c r="Q9" s="40" t="s">
        <v>1553</v>
      </c>
      <c r="R9" s="39" t="s">
        <v>47</v>
      </c>
      <c r="S9" s="39" t="s">
        <v>69</v>
      </c>
      <c r="T9" s="97" t="s">
        <v>15</v>
      </c>
      <c r="U9" s="44" t="s">
        <v>36</v>
      </c>
      <c r="V9" s="97" t="s">
        <v>67</v>
      </c>
      <c r="W9" s="97"/>
      <c r="X9" s="48" t="s">
        <v>33</v>
      </c>
      <c r="Y9" s="97" t="s">
        <v>44</v>
      </c>
      <c r="Z9" s="97" t="s">
        <v>15</v>
      </c>
      <c r="AA9" s="44" t="s">
        <v>36</v>
      </c>
      <c r="AB9" s="97" t="s">
        <v>67</v>
      </c>
      <c r="AC9" s="97"/>
      <c r="AD9" s="44" t="s">
        <v>36</v>
      </c>
      <c r="AE9" s="97" t="s">
        <v>67</v>
      </c>
      <c r="AF9" s="97"/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1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593.0</v>
      </c>
      <c r="C10" s="50" t="s">
        <v>127</v>
      </c>
      <c r="D10" s="51" t="s">
        <v>128</v>
      </c>
      <c r="E10" s="28" t="s">
        <v>48</v>
      </c>
      <c r="F10" s="76" t="s">
        <v>1531</v>
      </c>
      <c r="G10" s="51" t="s">
        <v>1532</v>
      </c>
      <c r="H10" s="50" t="s">
        <v>1554</v>
      </c>
      <c r="I10" s="50" t="s">
        <v>1555</v>
      </c>
      <c r="J10" s="51" t="s">
        <v>1556</v>
      </c>
      <c r="K10" s="50" t="s">
        <v>2970</v>
      </c>
      <c r="L10" s="51" t="s">
        <v>2972</v>
      </c>
      <c r="M10" s="47" t="s">
        <v>200</v>
      </c>
      <c r="N10" s="50" t="s">
        <v>128</v>
      </c>
      <c r="O10" s="50" t="s">
        <v>1559</v>
      </c>
      <c r="P10" s="51" t="s">
        <v>1560</v>
      </c>
      <c r="Q10" s="51" t="s">
        <v>1561</v>
      </c>
      <c r="R10" s="50" t="s">
        <v>1317</v>
      </c>
      <c r="S10" s="50" t="s">
        <v>53</v>
      </c>
      <c r="T10" s="97" t="s">
        <v>15</v>
      </c>
      <c r="U10" s="44" t="s">
        <v>36</v>
      </c>
      <c r="V10" s="97" t="s">
        <v>67</v>
      </c>
      <c r="W10" s="97"/>
      <c r="X10" s="48" t="s">
        <v>33</v>
      </c>
      <c r="Y10" s="97" t="s">
        <v>44</v>
      </c>
      <c r="Z10" s="97" t="s">
        <v>15</v>
      </c>
      <c r="AA10" s="48" t="s">
        <v>33</v>
      </c>
      <c r="AB10" s="97" t="s">
        <v>44</v>
      </c>
      <c r="AC10" s="97" t="s">
        <v>15</v>
      </c>
      <c r="AD10" s="44" t="s">
        <v>36</v>
      </c>
      <c r="AE10" s="97" t="s">
        <v>67</v>
      </c>
      <c r="AF10" s="97"/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2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594.0</v>
      </c>
      <c r="C11" s="39" t="s">
        <v>127</v>
      </c>
      <c r="D11" s="40" t="s">
        <v>128</v>
      </c>
      <c r="E11" s="28" t="s">
        <v>48</v>
      </c>
      <c r="F11" s="76" t="s">
        <v>1531</v>
      </c>
      <c r="G11" s="40" t="s">
        <v>1532</v>
      </c>
      <c r="H11" s="39" t="s">
        <v>1554</v>
      </c>
      <c r="I11" s="39" t="s">
        <v>1555</v>
      </c>
      <c r="J11" s="40" t="s">
        <v>1556</v>
      </c>
      <c r="K11" s="39" t="s">
        <v>2981</v>
      </c>
      <c r="L11" s="40" t="s">
        <v>2982</v>
      </c>
      <c r="M11" s="47" t="s">
        <v>200</v>
      </c>
      <c r="N11" s="39" t="s">
        <v>128</v>
      </c>
      <c r="O11" s="39" t="s">
        <v>1559</v>
      </c>
      <c r="P11" s="40" t="s">
        <v>1560</v>
      </c>
      <c r="Q11" s="40" t="s">
        <v>1561</v>
      </c>
      <c r="R11" s="39" t="s">
        <v>1317</v>
      </c>
      <c r="S11" s="39" t="s">
        <v>56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595.0</v>
      </c>
      <c r="C12" s="50" t="s">
        <v>127</v>
      </c>
      <c r="D12" s="51" t="s">
        <v>128</v>
      </c>
      <c r="E12" s="29" t="s">
        <v>41</v>
      </c>
      <c r="F12" s="76" t="s">
        <v>1531</v>
      </c>
      <c r="G12" s="51" t="s">
        <v>1532</v>
      </c>
      <c r="H12" s="50" t="s">
        <v>1554</v>
      </c>
      <c r="I12" s="50" t="s">
        <v>1555</v>
      </c>
      <c r="J12" s="51" t="s">
        <v>1556</v>
      </c>
      <c r="K12" s="50" t="s">
        <v>1557</v>
      </c>
      <c r="L12" s="51" t="s">
        <v>1558</v>
      </c>
      <c r="M12" s="47" t="s">
        <v>200</v>
      </c>
      <c r="N12" s="50" t="s">
        <v>128</v>
      </c>
      <c r="O12" s="50" t="s">
        <v>1559</v>
      </c>
      <c r="P12" s="51" t="s">
        <v>1560</v>
      </c>
      <c r="Q12" s="51" t="s">
        <v>1561</v>
      </c>
      <c r="R12" s="50" t="s">
        <v>1317</v>
      </c>
      <c r="S12" s="50" t="s">
        <v>206</v>
      </c>
      <c r="T12" s="97" t="s">
        <v>15</v>
      </c>
      <c r="U12" s="48" t="s">
        <v>33</v>
      </c>
      <c r="V12" s="97" t="s">
        <v>44</v>
      </c>
      <c r="W12" s="97" t="s">
        <v>15</v>
      </c>
      <c r="X12" s="44" t="s">
        <v>36</v>
      </c>
      <c r="Y12" s="97" t="s">
        <v>67</v>
      </c>
      <c r="Z12" s="97"/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596.0</v>
      </c>
      <c r="C13" s="39" t="s">
        <v>127</v>
      </c>
      <c r="D13" s="40" t="s">
        <v>128</v>
      </c>
      <c r="E13" s="31" t="s">
        <v>69</v>
      </c>
      <c r="F13" s="76" t="s">
        <v>1531</v>
      </c>
      <c r="G13" s="40" t="s">
        <v>1532</v>
      </c>
      <c r="H13" s="39" t="s">
        <v>1554</v>
      </c>
      <c r="I13" s="39" t="s">
        <v>1555</v>
      </c>
      <c r="J13" s="40" t="s">
        <v>1556</v>
      </c>
      <c r="K13" s="39" t="s">
        <v>3878</v>
      </c>
      <c r="L13" s="40" t="s">
        <v>3879</v>
      </c>
      <c r="M13" s="48" t="s">
        <v>434</v>
      </c>
      <c r="N13" s="39" t="s">
        <v>128</v>
      </c>
      <c r="O13" s="39" t="s">
        <v>1559</v>
      </c>
      <c r="P13" s="40" t="s">
        <v>1560</v>
      </c>
      <c r="Q13" s="40" t="s">
        <v>1561</v>
      </c>
      <c r="R13" s="39" t="s">
        <v>1317</v>
      </c>
      <c r="S13" s="39" t="s">
        <v>69</v>
      </c>
      <c r="T13" s="97" t="s">
        <v>15</v>
      </c>
      <c r="U13" s="48" t="s">
        <v>33</v>
      </c>
      <c r="V13" s="97" t="s">
        <v>44</v>
      </c>
      <c r="W13" s="97" t="s">
        <v>15</v>
      </c>
      <c r="X13" s="48" t="s">
        <v>33</v>
      </c>
      <c r="Y13" s="97" t="s">
        <v>44</v>
      </c>
      <c r="Z13" s="97" t="s">
        <v>15</v>
      </c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597.0</v>
      </c>
      <c r="C14" s="50" t="s">
        <v>127</v>
      </c>
      <c r="D14" s="51" t="s">
        <v>128</v>
      </c>
      <c r="E14" s="28" t="s">
        <v>48</v>
      </c>
      <c r="F14" s="76" t="s">
        <v>1531</v>
      </c>
      <c r="G14" s="51" t="s">
        <v>1532</v>
      </c>
      <c r="H14" s="50" t="s">
        <v>1564</v>
      </c>
      <c r="I14" s="50" t="s">
        <v>1565</v>
      </c>
      <c r="J14" s="51" t="s">
        <v>1566</v>
      </c>
      <c r="K14" s="50" t="s">
        <v>2984</v>
      </c>
      <c r="L14" s="51" t="s">
        <v>2985</v>
      </c>
      <c r="M14" s="47" t="s">
        <v>200</v>
      </c>
      <c r="N14" s="50" t="s">
        <v>128</v>
      </c>
      <c r="O14" s="50" t="s">
        <v>1559</v>
      </c>
      <c r="P14" s="51" t="s">
        <v>1569</v>
      </c>
      <c r="Q14" s="51" t="s">
        <v>1570</v>
      </c>
      <c r="R14" s="50" t="s">
        <v>1571</v>
      </c>
      <c r="S14" s="50" t="s">
        <v>53</v>
      </c>
      <c r="T14" s="97" t="s">
        <v>15</v>
      </c>
      <c r="U14" s="44" t="s">
        <v>36</v>
      </c>
      <c r="V14" s="97" t="s">
        <v>67</v>
      </c>
      <c r="W14" s="97"/>
      <c r="X14" s="48" t="s">
        <v>33</v>
      </c>
      <c r="Y14" s="97" t="s">
        <v>44</v>
      </c>
      <c r="Z14" s="97" t="s">
        <v>15</v>
      </c>
      <c r="AA14" s="48" t="s">
        <v>33</v>
      </c>
      <c r="AB14" s="97" t="s">
        <v>44</v>
      </c>
      <c r="AC14" s="97" t="s">
        <v>15</v>
      </c>
      <c r="AD14" s="44" t="s">
        <v>36</v>
      </c>
      <c r="AE14" s="97" t="s">
        <v>67</v>
      </c>
      <c r="AF14" s="97"/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2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598.0</v>
      </c>
      <c r="C15" s="39" t="s">
        <v>127</v>
      </c>
      <c r="D15" s="40" t="s">
        <v>128</v>
      </c>
      <c r="E15" s="28" t="s">
        <v>48</v>
      </c>
      <c r="F15" s="76" t="s">
        <v>1531</v>
      </c>
      <c r="G15" s="40" t="s">
        <v>1532</v>
      </c>
      <c r="H15" s="39" t="s">
        <v>1564</v>
      </c>
      <c r="I15" s="39" t="s">
        <v>1565</v>
      </c>
      <c r="J15" s="40" t="s">
        <v>1566</v>
      </c>
      <c r="K15" s="39" t="s">
        <v>2994</v>
      </c>
      <c r="L15" s="40" t="s">
        <v>2995</v>
      </c>
      <c r="M15" s="47" t="s">
        <v>200</v>
      </c>
      <c r="N15" s="39" t="s">
        <v>128</v>
      </c>
      <c r="O15" s="39" t="s">
        <v>1559</v>
      </c>
      <c r="P15" s="40" t="s">
        <v>1569</v>
      </c>
      <c r="Q15" s="40" t="s">
        <v>1570</v>
      </c>
      <c r="R15" s="39" t="s">
        <v>1571</v>
      </c>
      <c r="S15" s="39" t="s">
        <v>56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8" t="s">
        <v>33</v>
      </c>
      <c r="AB15" s="97" t="s">
        <v>44</v>
      </c>
      <c r="AC15" s="97" t="s">
        <v>15</v>
      </c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599.0</v>
      </c>
      <c r="C16" s="50" t="s">
        <v>127</v>
      </c>
      <c r="D16" s="51" t="s">
        <v>128</v>
      </c>
      <c r="E16" s="29" t="s">
        <v>41</v>
      </c>
      <c r="F16" s="76" t="s">
        <v>1531</v>
      </c>
      <c r="G16" s="51" t="s">
        <v>1532</v>
      </c>
      <c r="H16" s="50" t="s">
        <v>1564</v>
      </c>
      <c r="I16" s="50" t="s">
        <v>1565</v>
      </c>
      <c r="J16" s="51" t="s">
        <v>1566</v>
      </c>
      <c r="K16" s="50" t="s">
        <v>1567</v>
      </c>
      <c r="L16" s="51" t="s">
        <v>1568</v>
      </c>
      <c r="M16" s="47" t="s">
        <v>200</v>
      </c>
      <c r="N16" s="50" t="s">
        <v>128</v>
      </c>
      <c r="O16" s="50" t="s">
        <v>1559</v>
      </c>
      <c r="P16" s="51" t="s">
        <v>1569</v>
      </c>
      <c r="Q16" s="51" t="s">
        <v>1570</v>
      </c>
      <c r="R16" s="50" t="s">
        <v>1571</v>
      </c>
      <c r="S16" s="50" t="s">
        <v>206</v>
      </c>
      <c r="T16" s="97" t="s">
        <v>15</v>
      </c>
      <c r="U16" s="48" t="s">
        <v>33</v>
      </c>
      <c r="V16" s="97" t="s">
        <v>44</v>
      </c>
      <c r="W16" s="97" t="s">
        <v>15</v>
      </c>
      <c r="X16" s="44" t="s">
        <v>36</v>
      </c>
      <c r="Y16" s="97" t="s">
        <v>67</v>
      </c>
      <c r="Z16" s="97"/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2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600.0</v>
      </c>
      <c r="C17" s="39" t="s">
        <v>127</v>
      </c>
      <c r="D17" s="40" t="s">
        <v>128</v>
      </c>
      <c r="E17" s="31" t="s">
        <v>69</v>
      </c>
      <c r="F17" s="76" t="s">
        <v>1531</v>
      </c>
      <c r="G17" s="40" t="s">
        <v>1532</v>
      </c>
      <c r="H17" s="39" t="s">
        <v>1564</v>
      </c>
      <c r="I17" s="39" t="s">
        <v>1565</v>
      </c>
      <c r="J17" s="40" t="s">
        <v>1566</v>
      </c>
      <c r="K17" s="39" t="s">
        <v>3880</v>
      </c>
      <c r="L17" s="40" t="s">
        <v>3881</v>
      </c>
      <c r="M17" s="48" t="s">
        <v>434</v>
      </c>
      <c r="N17" s="39" t="s">
        <v>128</v>
      </c>
      <c r="O17" s="39" t="s">
        <v>1559</v>
      </c>
      <c r="P17" s="40" t="s">
        <v>1569</v>
      </c>
      <c r="Q17" s="40" t="s">
        <v>1570</v>
      </c>
      <c r="R17" s="39" t="s">
        <v>1571</v>
      </c>
      <c r="S17" s="39" t="s">
        <v>69</v>
      </c>
      <c r="T17" s="97" t="s">
        <v>15</v>
      </c>
      <c r="U17" s="48" t="s">
        <v>33</v>
      </c>
      <c r="V17" s="97" t="s">
        <v>44</v>
      </c>
      <c r="W17" s="97" t="s">
        <v>15</v>
      </c>
      <c r="X17" s="48" t="s">
        <v>33</v>
      </c>
      <c r="Y17" s="97" t="s">
        <v>44</v>
      </c>
      <c r="Z17" s="97" t="s">
        <v>15</v>
      </c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3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601.0</v>
      </c>
      <c r="C18" s="50" t="s">
        <v>127</v>
      </c>
      <c r="D18" s="51" t="s">
        <v>128</v>
      </c>
      <c r="E18" s="28" t="s">
        <v>48</v>
      </c>
      <c r="F18" s="76" t="s">
        <v>1531</v>
      </c>
      <c r="G18" s="51" t="s">
        <v>1532</v>
      </c>
      <c r="H18" s="50" t="s">
        <v>1574</v>
      </c>
      <c r="I18" s="50" t="s">
        <v>1575</v>
      </c>
      <c r="J18" s="51" t="s">
        <v>1576</v>
      </c>
      <c r="K18" s="50" t="s">
        <v>3006</v>
      </c>
      <c r="L18" s="51" t="s">
        <v>3007</v>
      </c>
      <c r="M18" s="47" t="s">
        <v>200</v>
      </c>
      <c r="N18" s="50" t="s">
        <v>128</v>
      </c>
      <c r="O18" s="50" t="s">
        <v>1551</v>
      </c>
      <c r="P18" s="51" t="s">
        <v>1579</v>
      </c>
      <c r="Q18" s="51" t="s">
        <v>1580</v>
      </c>
      <c r="R18" s="50" t="s">
        <v>47</v>
      </c>
      <c r="S18" s="50" t="s">
        <v>53</v>
      </c>
      <c r="T18" s="97" t="s">
        <v>15</v>
      </c>
      <c r="U18" s="44" t="s">
        <v>36</v>
      </c>
      <c r="V18" s="97" t="s">
        <v>67</v>
      </c>
      <c r="W18" s="97"/>
      <c r="X18" s="48" t="s">
        <v>33</v>
      </c>
      <c r="Y18" s="97" t="s">
        <v>44</v>
      </c>
      <c r="Z18" s="97" t="s">
        <v>15</v>
      </c>
      <c r="AA18" s="48" t="s">
        <v>33</v>
      </c>
      <c r="AB18" s="97" t="s">
        <v>44</v>
      </c>
      <c r="AC18" s="97" t="s">
        <v>15</v>
      </c>
      <c r="AD18" s="44" t="s">
        <v>36</v>
      </c>
      <c r="AE18" s="97" t="s">
        <v>67</v>
      </c>
      <c r="AF18" s="97"/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2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602.0</v>
      </c>
      <c r="C19" s="39" t="s">
        <v>127</v>
      </c>
      <c r="D19" s="40" t="s">
        <v>128</v>
      </c>
      <c r="E19" s="28" t="s">
        <v>48</v>
      </c>
      <c r="F19" s="76" t="s">
        <v>1531</v>
      </c>
      <c r="G19" s="40" t="s">
        <v>1532</v>
      </c>
      <c r="H19" s="39" t="s">
        <v>1574</v>
      </c>
      <c r="I19" s="39" t="s">
        <v>1575</v>
      </c>
      <c r="J19" s="40" t="s">
        <v>1576</v>
      </c>
      <c r="K19" s="39" t="s">
        <v>3010</v>
      </c>
      <c r="L19" s="40" t="s">
        <v>3011</v>
      </c>
      <c r="M19" s="47" t="s">
        <v>200</v>
      </c>
      <c r="N19" s="39" t="s">
        <v>128</v>
      </c>
      <c r="O19" s="39" t="s">
        <v>1551</v>
      </c>
      <c r="P19" s="40" t="s">
        <v>1579</v>
      </c>
      <c r="Q19" s="40" t="s">
        <v>1580</v>
      </c>
      <c r="R19" s="39" t="s">
        <v>47</v>
      </c>
      <c r="S19" s="39" t="s">
        <v>56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8" t="s">
        <v>33</v>
      </c>
      <c r="AB19" s="97" t="s">
        <v>44</v>
      </c>
      <c r="AC19" s="97" t="s">
        <v>15</v>
      </c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3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603.0</v>
      </c>
      <c r="C20" s="50" t="s">
        <v>127</v>
      </c>
      <c r="D20" s="51" t="s">
        <v>128</v>
      </c>
      <c r="E20" s="29" t="s">
        <v>41</v>
      </c>
      <c r="F20" s="76" t="s">
        <v>1531</v>
      </c>
      <c r="G20" s="51" t="s">
        <v>1532</v>
      </c>
      <c r="H20" s="50" t="s">
        <v>1574</v>
      </c>
      <c r="I20" s="50" t="s">
        <v>1575</v>
      </c>
      <c r="J20" s="51" t="s">
        <v>1576</v>
      </c>
      <c r="K20" s="50" t="s">
        <v>1577</v>
      </c>
      <c r="L20" s="51" t="s">
        <v>1578</v>
      </c>
      <c r="M20" s="47" t="s">
        <v>200</v>
      </c>
      <c r="N20" s="50" t="s">
        <v>128</v>
      </c>
      <c r="O20" s="50" t="s">
        <v>1551</v>
      </c>
      <c r="P20" s="51" t="s">
        <v>1579</v>
      </c>
      <c r="Q20" s="51" t="s">
        <v>1580</v>
      </c>
      <c r="R20" s="50" t="s">
        <v>47</v>
      </c>
      <c r="S20" s="50" t="s">
        <v>206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2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604.0</v>
      </c>
      <c r="C21" s="39" t="s">
        <v>127</v>
      </c>
      <c r="D21" s="40" t="s">
        <v>128</v>
      </c>
      <c r="E21" s="31" t="s">
        <v>69</v>
      </c>
      <c r="F21" s="76" t="s">
        <v>1531</v>
      </c>
      <c r="G21" s="40" t="s">
        <v>1532</v>
      </c>
      <c r="H21" s="39" t="s">
        <v>1574</v>
      </c>
      <c r="I21" s="39" t="s">
        <v>1575</v>
      </c>
      <c r="J21" s="40" t="s">
        <v>1576</v>
      </c>
      <c r="K21" s="39" t="s">
        <v>3882</v>
      </c>
      <c r="L21" s="40" t="s">
        <v>3883</v>
      </c>
      <c r="M21" s="48" t="s">
        <v>434</v>
      </c>
      <c r="N21" s="39" t="s">
        <v>128</v>
      </c>
      <c r="O21" s="39" t="s">
        <v>1551</v>
      </c>
      <c r="P21" s="40" t="s">
        <v>1579</v>
      </c>
      <c r="Q21" s="40" t="s">
        <v>1580</v>
      </c>
      <c r="R21" s="39" t="s">
        <v>47</v>
      </c>
      <c r="S21" s="39" t="s">
        <v>69</v>
      </c>
      <c r="T21" s="97" t="s">
        <v>15</v>
      </c>
      <c r="U21" s="48" t="s">
        <v>33</v>
      </c>
      <c r="V21" s="97" t="s">
        <v>44</v>
      </c>
      <c r="W21" s="97" t="s">
        <v>15</v>
      </c>
      <c r="X21" s="48" t="s">
        <v>33</v>
      </c>
      <c r="Y21" s="97" t="s">
        <v>44</v>
      </c>
      <c r="Z21" s="97" t="s">
        <v>15</v>
      </c>
      <c r="AA21" s="44" t="s">
        <v>36</v>
      </c>
      <c r="AB21" s="97" t="s">
        <v>67</v>
      </c>
      <c r="AC21" s="97"/>
      <c r="AD21" s="48" t="s">
        <v>33</v>
      </c>
      <c r="AE21" s="97" t="s">
        <v>44</v>
      </c>
      <c r="AF21" s="97" t="s">
        <v>15</v>
      </c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3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605.0</v>
      </c>
      <c r="C22" s="50" t="s">
        <v>127</v>
      </c>
      <c r="D22" s="51" t="s">
        <v>128</v>
      </c>
      <c r="E22" s="28" t="s">
        <v>48</v>
      </c>
      <c r="F22" s="76" t="s">
        <v>1531</v>
      </c>
      <c r="G22" s="51" t="s">
        <v>1532</v>
      </c>
      <c r="H22" s="50" t="s">
        <v>1583</v>
      </c>
      <c r="I22" s="50" t="s">
        <v>1584</v>
      </c>
      <c r="J22" s="51" t="s">
        <v>1585</v>
      </c>
      <c r="K22" s="50" t="s">
        <v>3017</v>
      </c>
      <c r="L22" s="51" t="s">
        <v>3019</v>
      </c>
      <c r="M22" s="47" t="s">
        <v>200</v>
      </c>
      <c r="N22" s="50" t="s">
        <v>128</v>
      </c>
      <c r="O22" s="50" t="s">
        <v>1551</v>
      </c>
      <c r="P22" s="51" t="s">
        <v>1588</v>
      </c>
      <c r="Q22" s="51" t="s">
        <v>1591</v>
      </c>
      <c r="R22" s="50" t="s">
        <v>1592</v>
      </c>
      <c r="S22" s="50" t="s">
        <v>56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2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606.0</v>
      </c>
      <c r="C23" s="39" t="s">
        <v>127</v>
      </c>
      <c r="D23" s="40" t="s">
        <v>128</v>
      </c>
      <c r="E23" s="29" t="s">
        <v>41</v>
      </c>
      <c r="F23" s="76" t="s">
        <v>1531</v>
      </c>
      <c r="G23" s="40" t="s">
        <v>1532</v>
      </c>
      <c r="H23" s="39" t="s">
        <v>1583</v>
      </c>
      <c r="I23" s="39" t="s">
        <v>1584</v>
      </c>
      <c r="J23" s="40" t="s">
        <v>1585</v>
      </c>
      <c r="K23" s="39" t="s">
        <v>1586</v>
      </c>
      <c r="L23" s="40" t="s">
        <v>1587</v>
      </c>
      <c r="M23" s="47" t="s">
        <v>200</v>
      </c>
      <c r="N23" s="39" t="s">
        <v>128</v>
      </c>
      <c r="O23" s="39" t="s">
        <v>1551</v>
      </c>
      <c r="P23" s="40" t="s">
        <v>1588</v>
      </c>
      <c r="Q23" s="40" t="s">
        <v>1591</v>
      </c>
      <c r="R23" s="39" t="s">
        <v>1592</v>
      </c>
      <c r="S23" s="39" t="s">
        <v>206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4" t="s">
        <v>36</v>
      </c>
      <c r="AE23" s="97" t="s">
        <v>67</v>
      </c>
      <c r="AF23" s="97"/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1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607.0</v>
      </c>
      <c r="C24" s="50" t="s">
        <v>127</v>
      </c>
      <c r="D24" s="51" t="s">
        <v>128</v>
      </c>
      <c r="E24" s="31" t="s">
        <v>69</v>
      </c>
      <c r="F24" s="76" t="s">
        <v>1531</v>
      </c>
      <c r="G24" s="51" t="s">
        <v>1532</v>
      </c>
      <c r="H24" s="50" t="s">
        <v>1583</v>
      </c>
      <c r="I24" s="50" t="s">
        <v>1584</v>
      </c>
      <c r="J24" s="51" t="s">
        <v>1585</v>
      </c>
      <c r="K24" s="50" t="s">
        <v>3884</v>
      </c>
      <c r="L24" s="51" t="s">
        <v>3885</v>
      </c>
      <c r="M24" s="48" t="s">
        <v>434</v>
      </c>
      <c r="N24" s="50" t="s">
        <v>128</v>
      </c>
      <c r="O24" s="50" t="s">
        <v>1551</v>
      </c>
      <c r="P24" s="51" t="s">
        <v>1588</v>
      </c>
      <c r="Q24" s="51" t="s">
        <v>1591</v>
      </c>
      <c r="R24" s="50" t="s">
        <v>1592</v>
      </c>
      <c r="S24" s="50" t="s">
        <v>69</v>
      </c>
      <c r="T24" s="97" t="s">
        <v>15</v>
      </c>
      <c r="U24" s="44" t="s">
        <v>36</v>
      </c>
      <c r="V24" s="97" t="s">
        <v>67</v>
      </c>
      <c r="W24" s="97"/>
      <c r="X24" s="48" t="s">
        <v>33</v>
      </c>
      <c r="Y24" s="97" t="s">
        <v>44</v>
      </c>
      <c r="Z24" s="97" t="s">
        <v>15</v>
      </c>
      <c r="AA24" s="44" t="s">
        <v>36</v>
      </c>
      <c r="AB24" s="97" t="s">
        <v>67</v>
      </c>
      <c r="AC24" s="97"/>
      <c r="AD24" s="44" t="s">
        <v>36</v>
      </c>
      <c r="AE24" s="97" t="s">
        <v>67</v>
      </c>
      <c r="AF24" s="97"/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1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608.0</v>
      </c>
      <c r="C25" s="39" t="s">
        <v>127</v>
      </c>
      <c r="D25" s="40" t="s">
        <v>128</v>
      </c>
      <c r="E25" s="28" t="s">
        <v>48</v>
      </c>
      <c r="F25" s="76" t="s">
        <v>1531</v>
      </c>
      <c r="G25" s="40" t="s">
        <v>1532</v>
      </c>
      <c r="H25" s="39" t="s">
        <v>1593</v>
      </c>
      <c r="I25" s="39" t="s">
        <v>1594</v>
      </c>
      <c r="J25" s="40" t="s">
        <v>1595</v>
      </c>
      <c r="K25" s="39" t="s">
        <v>3025</v>
      </c>
      <c r="L25" s="40" t="s">
        <v>3026</v>
      </c>
      <c r="M25" s="47" t="s">
        <v>200</v>
      </c>
      <c r="N25" s="39" t="s">
        <v>128</v>
      </c>
      <c r="O25" s="39" t="s">
        <v>1551</v>
      </c>
      <c r="P25" s="40" t="s">
        <v>1592</v>
      </c>
      <c r="Q25" s="40" t="s">
        <v>1598</v>
      </c>
      <c r="R25" s="39" t="s">
        <v>1592</v>
      </c>
      <c r="S25" s="39" t="s">
        <v>53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8" t="s">
        <v>33</v>
      </c>
      <c r="AB25" s="97" t="s">
        <v>44</v>
      </c>
      <c r="AC25" s="97" t="s">
        <v>15</v>
      </c>
      <c r="AD25" s="44" t="s">
        <v>36</v>
      </c>
      <c r="AE25" s="97" t="s">
        <v>67</v>
      </c>
      <c r="AF25" s="97"/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2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609.0</v>
      </c>
      <c r="C26" s="50" t="s">
        <v>127</v>
      </c>
      <c r="D26" s="51" t="s">
        <v>128</v>
      </c>
      <c r="E26" s="28" t="s">
        <v>48</v>
      </c>
      <c r="F26" s="76" t="s">
        <v>1531</v>
      </c>
      <c r="G26" s="51" t="s">
        <v>1532</v>
      </c>
      <c r="H26" s="50" t="s">
        <v>1593</v>
      </c>
      <c r="I26" s="50" t="s">
        <v>1594</v>
      </c>
      <c r="J26" s="51" t="s">
        <v>1595</v>
      </c>
      <c r="K26" s="50" t="s">
        <v>3036</v>
      </c>
      <c r="L26" s="51" t="s">
        <v>3037</v>
      </c>
      <c r="M26" s="47" t="s">
        <v>200</v>
      </c>
      <c r="N26" s="50" t="s">
        <v>128</v>
      </c>
      <c r="O26" s="50" t="s">
        <v>1551</v>
      </c>
      <c r="P26" s="51" t="s">
        <v>1592</v>
      </c>
      <c r="Q26" s="51" t="s">
        <v>1598</v>
      </c>
      <c r="R26" s="50" t="s">
        <v>1592</v>
      </c>
      <c r="S26" s="50" t="s">
        <v>56</v>
      </c>
      <c r="T26" s="97" t="s">
        <v>15</v>
      </c>
      <c r="U26" s="44" t="s">
        <v>36</v>
      </c>
      <c r="V26" s="97" t="s">
        <v>67</v>
      </c>
      <c r="W26" s="97"/>
      <c r="X26" s="48" t="s">
        <v>33</v>
      </c>
      <c r="Y26" s="97" t="s">
        <v>44</v>
      </c>
      <c r="Z26" s="97" t="s">
        <v>15</v>
      </c>
      <c r="AA26" s="48" t="s">
        <v>33</v>
      </c>
      <c r="AB26" s="97" t="s">
        <v>44</v>
      </c>
      <c r="AC26" s="97" t="s">
        <v>15</v>
      </c>
      <c r="AD26" s="48" t="s">
        <v>33</v>
      </c>
      <c r="AE26" s="97" t="s">
        <v>44</v>
      </c>
      <c r="AF26" s="97" t="s">
        <v>15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3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610.0</v>
      </c>
      <c r="C27" s="39" t="s">
        <v>127</v>
      </c>
      <c r="D27" s="40" t="s">
        <v>128</v>
      </c>
      <c r="E27" s="29" t="s">
        <v>41</v>
      </c>
      <c r="F27" s="76" t="s">
        <v>1531</v>
      </c>
      <c r="G27" s="40" t="s">
        <v>1532</v>
      </c>
      <c r="H27" s="39" t="s">
        <v>1593</v>
      </c>
      <c r="I27" s="39" t="s">
        <v>1594</v>
      </c>
      <c r="J27" s="40" t="s">
        <v>1595</v>
      </c>
      <c r="K27" s="39" t="s">
        <v>1596</v>
      </c>
      <c r="L27" s="40" t="s">
        <v>1597</v>
      </c>
      <c r="M27" s="47" t="s">
        <v>200</v>
      </c>
      <c r="N27" s="39" t="s">
        <v>128</v>
      </c>
      <c r="O27" s="39" t="s">
        <v>1551</v>
      </c>
      <c r="P27" s="40" t="s">
        <v>1592</v>
      </c>
      <c r="Q27" s="40" t="s">
        <v>1598</v>
      </c>
      <c r="R27" s="39" t="s">
        <v>1592</v>
      </c>
      <c r="S27" s="39" t="s">
        <v>206</v>
      </c>
      <c r="T27" s="97" t="s">
        <v>15</v>
      </c>
      <c r="U27" s="48" t="s">
        <v>33</v>
      </c>
      <c r="V27" s="97" t="s">
        <v>44</v>
      </c>
      <c r="W27" s="97" t="s">
        <v>15</v>
      </c>
      <c r="X27" s="44" t="s">
        <v>36</v>
      </c>
      <c r="Y27" s="97" t="s">
        <v>67</v>
      </c>
      <c r="Z27" s="97"/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611.0</v>
      </c>
      <c r="C28" s="50" t="s">
        <v>127</v>
      </c>
      <c r="D28" s="51" t="s">
        <v>128</v>
      </c>
      <c r="E28" s="28" t="s">
        <v>48</v>
      </c>
      <c r="F28" s="76" t="s">
        <v>1531</v>
      </c>
      <c r="G28" s="51" t="s">
        <v>1532</v>
      </c>
      <c r="H28" s="50" t="s">
        <v>1593</v>
      </c>
      <c r="I28" s="50" t="s">
        <v>1594</v>
      </c>
      <c r="J28" s="51" t="s">
        <v>1595</v>
      </c>
      <c r="K28" s="50" t="s">
        <v>3040</v>
      </c>
      <c r="L28" s="51" t="s">
        <v>3041</v>
      </c>
      <c r="M28" s="78" t="s">
        <v>2019</v>
      </c>
      <c r="N28" s="50" t="s">
        <v>128</v>
      </c>
      <c r="O28" s="50" t="s">
        <v>1551</v>
      </c>
      <c r="P28" s="51" t="s">
        <v>1592</v>
      </c>
      <c r="Q28" s="51" t="s">
        <v>1598</v>
      </c>
      <c r="R28" s="50" t="s">
        <v>1592</v>
      </c>
      <c r="S28" s="50" t="s">
        <v>66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4" t="s">
        <v>36</v>
      </c>
      <c r="AB28" s="97" t="s">
        <v>67</v>
      </c>
      <c r="AC28" s="97"/>
      <c r="AD28" s="48" t="s">
        <v>33</v>
      </c>
      <c r="AE28" s="97" t="s">
        <v>44</v>
      </c>
      <c r="AF28" s="97" t="s">
        <v>15</v>
      </c>
      <c r="AG28" s="44" t="s">
        <v>36</v>
      </c>
      <c r="AH28" s="97" t="s">
        <v>67</v>
      </c>
      <c r="AI28" s="97"/>
      <c r="AJ28" s="48" t="s">
        <v>33</v>
      </c>
      <c r="AK28" s="97" t="s">
        <v>44</v>
      </c>
      <c r="AL28" s="97" t="s">
        <v>15</v>
      </c>
      <c r="AM28" s="50">
        <f t="shared" si="1"/>
        <v>3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612.0</v>
      </c>
      <c r="C29" s="39" t="s">
        <v>127</v>
      </c>
      <c r="D29" s="40" t="s">
        <v>128</v>
      </c>
      <c r="E29" s="31" t="s">
        <v>69</v>
      </c>
      <c r="F29" s="76" t="s">
        <v>1531</v>
      </c>
      <c r="G29" s="40" t="s">
        <v>1532</v>
      </c>
      <c r="H29" s="39" t="s">
        <v>1593</v>
      </c>
      <c r="I29" s="39" t="s">
        <v>1594</v>
      </c>
      <c r="J29" s="40" t="s">
        <v>1595</v>
      </c>
      <c r="K29" s="39" t="s">
        <v>3886</v>
      </c>
      <c r="L29" s="40" t="s">
        <v>3887</v>
      </c>
      <c r="M29" s="48" t="s">
        <v>434</v>
      </c>
      <c r="N29" s="39" t="s">
        <v>128</v>
      </c>
      <c r="O29" s="39" t="s">
        <v>1551</v>
      </c>
      <c r="P29" s="40" t="s">
        <v>1592</v>
      </c>
      <c r="Q29" s="40" t="s">
        <v>1598</v>
      </c>
      <c r="R29" s="39" t="s">
        <v>1592</v>
      </c>
      <c r="S29" s="39" t="s">
        <v>69</v>
      </c>
      <c r="T29" s="97" t="s">
        <v>15</v>
      </c>
      <c r="U29" s="48" t="s">
        <v>33</v>
      </c>
      <c r="V29" s="97" t="s">
        <v>44</v>
      </c>
      <c r="W29" s="97" t="s">
        <v>15</v>
      </c>
      <c r="X29" s="48" t="s">
        <v>33</v>
      </c>
      <c r="Y29" s="97" t="s">
        <v>44</v>
      </c>
      <c r="Z29" s="97" t="s">
        <v>15</v>
      </c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3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613.0</v>
      </c>
      <c r="C30" s="50" t="s">
        <v>127</v>
      </c>
      <c r="D30" s="51" t="s">
        <v>128</v>
      </c>
      <c r="E30" s="28" t="s">
        <v>48</v>
      </c>
      <c r="F30" s="76" t="s">
        <v>1531</v>
      </c>
      <c r="G30" s="51" t="s">
        <v>1532</v>
      </c>
      <c r="H30" s="50" t="s">
        <v>1605</v>
      </c>
      <c r="I30" s="50" t="s">
        <v>1606</v>
      </c>
      <c r="J30" s="51" t="s">
        <v>1607</v>
      </c>
      <c r="K30" s="50" t="s">
        <v>3056</v>
      </c>
      <c r="L30" s="51" t="s">
        <v>3057</v>
      </c>
      <c r="M30" s="47" t="s">
        <v>200</v>
      </c>
      <c r="N30" s="50" t="s">
        <v>128</v>
      </c>
      <c r="O30" s="50" t="s">
        <v>1559</v>
      </c>
      <c r="P30" s="51" t="s">
        <v>1610</v>
      </c>
      <c r="Q30" s="51" t="s">
        <v>1611</v>
      </c>
      <c r="R30" s="50" t="s">
        <v>1317</v>
      </c>
      <c r="S30" s="50" t="s">
        <v>53</v>
      </c>
      <c r="T30" s="97" t="s">
        <v>15</v>
      </c>
      <c r="U30" s="44" t="s">
        <v>36</v>
      </c>
      <c r="V30" s="97" t="s">
        <v>67</v>
      </c>
      <c r="W30" s="97"/>
      <c r="X30" s="48" t="s">
        <v>33</v>
      </c>
      <c r="Y30" s="97" t="s">
        <v>44</v>
      </c>
      <c r="Z30" s="97" t="s">
        <v>15</v>
      </c>
      <c r="AA30" s="48" t="s">
        <v>33</v>
      </c>
      <c r="AB30" s="97" t="s">
        <v>44</v>
      </c>
      <c r="AC30" s="97" t="s">
        <v>15</v>
      </c>
      <c r="AD30" s="44" t="s">
        <v>36</v>
      </c>
      <c r="AE30" s="97" t="s">
        <v>67</v>
      </c>
      <c r="AF30" s="97"/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2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614.0</v>
      </c>
      <c r="C31" s="39" t="s">
        <v>127</v>
      </c>
      <c r="D31" s="40" t="s">
        <v>128</v>
      </c>
      <c r="E31" s="28" t="s">
        <v>48</v>
      </c>
      <c r="F31" s="76" t="s">
        <v>1531</v>
      </c>
      <c r="G31" s="40" t="s">
        <v>1532</v>
      </c>
      <c r="H31" s="39" t="s">
        <v>1605</v>
      </c>
      <c r="I31" s="39" t="s">
        <v>1606</v>
      </c>
      <c r="J31" s="40" t="s">
        <v>1607</v>
      </c>
      <c r="K31" s="39" t="s">
        <v>3062</v>
      </c>
      <c r="L31" s="40" t="s">
        <v>3063</v>
      </c>
      <c r="M31" s="47" t="s">
        <v>200</v>
      </c>
      <c r="N31" s="39" t="s">
        <v>128</v>
      </c>
      <c r="O31" s="39" t="s">
        <v>1559</v>
      </c>
      <c r="P31" s="40" t="s">
        <v>1610</v>
      </c>
      <c r="Q31" s="40" t="s">
        <v>1611</v>
      </c>
      <c r="R31" s="39" t="s">
        <v>1317</v>
      </c>
      <c r="S31" s="39" t="s">
        <v>56</v>
      </c>
      <c r="T31" s="97" t="s">
        <v>15</v>
      </c>
      <c r="U31" s="44" t="s">
        <v>36</v>
      </c>
      <c r="V31" s="97" t="s">
        <v>67</v>
      </c>
      <c r="W31" s="97"/>
      <c r="X31" s="48" t="s">
        <v>33</v>
      </c>
      <c r="Y31" s="97" t="s">
        <v>44</v>
      </c>
      <c r="Z31" s="97" t="s">
        <v>15</v>
      </c>
      <c r="AA31" s="48" t="s">
        <v>33</v>
      </c>
      <c r="AB31" s="97" t="s">
        <v>44</v>
      </c>
      <c r="AC31" s="97" t="s">
        <v>15</v>
      </c>
      <c r="AD31" s="48" t="s">
        <v>33</v>
      </c>
      <c r="AE31" s="97" t="s">
        <v>44</v>
      </c>
      <c r="AF31" s="97" t="s">
        <v>15</v>
      </c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3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615.0</v>
      </c>
      <c r="C32" s="50" t="s">
        <v>127</v>
      </c>
      <c r="D32" s="51" t="s">
        <v>128</v>
      </c>
      <c r="E32" s="29" t="s">
        <v>41</v>
      </c>
      <c r="F32" s="76" t="s">
        <v>1531</v>
      </c>
      <c r="G32" s="51" t="s">
        <v>1532</v>
      </c>
      <c r="H32" s="50" t="s">
        <v>1605</v>
      </c>
      <c r="I32" s="50" t="s">
        <v>1606</v>
      </c>
      <c r="J32" s="51" t="s">
        <v>1607</v>
      </c>
      <c r="K32" s="50" t="s">
        <v>1608</v>
      </c>
      <c r="L32" s="51" t="s">
        <v>1609</v>
      </c>
      <c r="M32" s="47" t="s">
        <v>200</v>
      </c>
      <c r="N32" s="50" t="s">
        <v>128</v>
      </c>
      <c r="O32" s="50" t="s">
        <v>1559</v>
      </c>
      <c r="P32" s="51" t="s">
        <v>1610</v>
      </c>
      <c r="Q32" s="51" t="s">
        <v>1611</v>
      </c>
      <c r="R32" s="50" t="s">
        <v>1317</v>
      </c>
      <c r="S32" s="50" t="s">
        <v>206</v>
      </c>
      <c r="T32" s="97" t="s">
        <v>15</v>
      </c>
      <c r="U32" s="48" t="s">
        <v>33</v>
      </c>
      <c r="V32" s="97" t="s">
        <v>44</v>
      </c>
      <c r="W32" s="97" t="s">
        <v>15</v>
      </c>
      <c r="X32" s="44" t="s">
        <v>36</v>
      </c>
      <c r="Y32" s="97" t="s">
        <v>67</v>
      </c>
      <c r="Z32" s="97"/>
      <c r="AA32" s="44" t="s">
        <v>36</v>
      </c>
      <c r="AB32" s="97" t="s">
        <v>67</v>
      </c>
      <c r="AC32" s="97"/>
      <c r="AD32" s="48" t="s">
        <v>33</v>
      </c>
      <c r="AE32" s="97" t="s">
        <v>44</v>
      </c>
      <c r="AF32" s="97" t="s">
        <v>15</v>
      </c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2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616.0</v>
      </c>
      <c r="C33" s="39" t="s">
        <v>127</v>
      </c>
      <c r="D33" s="40" t="s">
        <v>128</v>
      </c>
      <c r="E33" s="31" t="s">
        <v>69</v>
      </c>
      <c r="F33" s="76" t="s">
        <v>1531</v>
      </c>
      <c r="G33" s="40" t="s">
        <v>1532</v>
      </c>
      <c r="H33" s="39" t="s">
        <v>1605</v>
      </c>
      <c r="I33" s="39" t="s">
        <v>1606</v>
      </c>
      <c r="J33" s="40" t="s">
        <v>1607</v>
      </c>
      <c r="K33" s="39" t="s">
        <v>3888</v>
      </c>
      <c r="L33" s="40" t="s">
        <v>3889</v>
      </c>
      <c r="M33" s="48" t="s">
        <v>434</v>
      </c>
      <c r="N33" s="39" t="s">
        <v>128</v>
      </c>
      <c r="O33" s="39" t="s">
        <v>1559</v>
      </c>
      <c r="P33" s="40" t="s">
        <v>1610</v>
      </c>
      <c r="Q33" s="40" t="s">
        <v>1611</v>
      </c>
      <c r="R33" s="39" t="s">
        <v>1317</v>
      </c>
      <c r="S33" s="39" t="s">
        <v>69</v>
      </c>
      <c r="T33" s="97" t="s">
        <v>15</v>
      </c>
      <c r="U33" s="48" t="s">
        <v>33</v>
      </c>
      <c r="V33" s="97" t="s">
        <v>44</v>
      </c>
      <c r="W33" s="97" t="s">
        <v>15</v>
      </c>
      <c r="X33" s="48" t="s">
        <v>33</v>
      </c>
      <c r="Y33" s="97" t="s">
        <v>44</v>
      </c>
      <c r="Z33" s="97" t="s">
        <v>15</v>
      </c>
      <c r="AA33" s="44" t="s">
        <v>36</v>
      </c>
      <c r="AB33" s="97" t="s">
        <v>67</v>
      </c>
      <c r="AC33" s="97"/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3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617.0</v>
      </c>
      <c r="C34" s="50" t="s">
        <v>127</v>
      </c>
      <c r="D34" s="51" t="s">
        <v>128</v>
      </c>
      <c r="E34" s="28" t="s">
        <v>48</v>
      </c>
      <c r="F34" s="76" t="s">
        <v>1531</v>
      </c>
      <c r="G34" s="51" t="s">
        <v>1532</v>
      </c>
      <c r="H34" s="50" t="s">
        <v>1613</v>
      </c>
      <c r="I34" s="50" t="s">
        <v>1614</v>
      </c>
      <c r="J34" s="51" t="s">
        <v>1615</v>
      </c>
      <c r="K34" s="50" t="s">
        <v>3073</v>
      </c>
      <c r="L34" s="51" t="s">
        <v>3074</v>
      </c>
      <c r="M34" s="47" t="s">
        <v>200</v>
      </c>
      <c r="N34" s="50" t="s">
        <v>128</v>
      </c>
      <c r="O34" s="50" t="s">
        <v>1618</v>
      </c>
      <c r="P34" s="51" t="s">
        <v>1619</v>
      </c>
      <c r="Q34" s="51" t="s">
        <v>1620</v>
      </c>
      <c r="R34" s="50" t="s">
        <v>1317</v>
      </c>
      <c r="S34" s="50" t="s">
        <v>56</v>
      </c>
      <c r="T34" s="97" t="s">
        <v>15</v>
      </c>
      <c r="U34" s="44" t="s">
        <v>36</v>
      </c>
      <c r="V34" s="97" t="s">
        <v>67</v>
      </c>
      <c r="W34" s="97"/>
      <c r="X34" s="48" t="s">
        <v>33</v>
      </c>
      <c r="Y34" s="97" t="s">
        <v>44</v>
      </c>
      <c r="Z34" s="97" t="s">
        <v>15</v>
      </c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8" t="s">
        <v>33</v>
      </c>
      <c r="AK34" s="97" t="s">
        <v>44</v>
      </c>
      <c r="AL34" s="97" t="s">
        <v>15</v>
      </c>
      <c r="AM34" s="50">
        <f t="shared" si="1"/>
        <v>3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618.0</v>
      </c>
      <c r="C35" s="39" t="s">
        <v>127</v>
      </c>
      <c r="D35" s="40" t="s">
        <v>128</v>
      </c>
      <c r="E35" s="29" t="s">
        <v>41</v>
      </c>
      <c r="F35" s="76" t="s">
        <v>1531</v>
      </c>
      <c r="G35" s="40" t="s">
        <v>1532</v>
      </c>
      <c r="H35" s="39" t="s">
        <v>1613</v>
      </c>
      <c r="I35" s="39" t="s">
        <v>1614</v>
      </c>
      <c r="J35" s="40" t="s">
        <v>1615</v>
      </c>
      <c r="K35" s="39" t="s">
        <v>1616</v>
      </c>
      <c r="L35" s="40" t="s">
        <v>1617</v>
      </c>
      <c r="M35" s="47" t="s">
        <v>200</v>
      </c>
      <c r="N35" s="39" t="s">
        <v>128</v>
      </c>
      <c r="O35" s="39" t="s">
        <v>1618</v>
      </c>
      <c r="P35" s="40" t="s">
        <v>1619</v>
      </c>
      <c r="Q35" s="40" t="s">
        <v>1620</v>
      </c>
      <c r="R35" s="39" t="s">
        <v>1317</v>
      </c>
      <c r="S35" s="39" t="s">
        <v>206</v>
      </c>
      <c r="T35" s="97" t="s">
        <v>15</v>
      </c>
      <c r="U35" s="48" t="s">
        <v>33</v>
      </c>
      <c r="V35" s="97" t="s">
        <v>44</v>
      </c>
      <c r="W35" s="97" t="s">
        <v>15</v>
      </c>
      <c r="X35" s="44" t="s">
        <v>36</v>
      </c>
      <c r="Y35" s="97" t="s">
        <v>67</v>
      </c>
      <c r="Z35" s="97"/>
      <c r="AA35" s="44" t="s">
        <v>36</v>
      </c>
      <c r="AB35" s="97" t="s">
        <v>67</v>
      </c>
      <c r="AC35" s="97"/>
      <c r="AD35" s="44" t="s">
        <v>36</v>
      </c>
      <c r="AE35" s="97" t="s">
        <v>67</v>
      </c>
      <c r="AF35" s="97"/>
      <c r="AG35" s="48" t="s">
        <v>33</v>
      </c>
      <c r="AH35" s="97" t="s">
        <v>44</v>
      </c>
      <c r="AI35" s="97" t="s">
        <v>15</v>
      </c>
      <c r="AJ35" s="44" t="s">
        <v>36</v>
      </c>
      <c r="AK35" s="97" t="s">
        <v>67</v>
      </c>
      <c r="AL35" s="97"/>
      <c r="AM35" s="39">
        <f t="shared" si="1"/>
        <v>2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619.0</v>
      </c>
      <c r="C36" s="50" t="s">
        <v>127</v>
      </c>
      <c r="D36" s="51" t="s">
        <v>128</v>
      </c>
      <c r="E36" s="31" t="s">
        <v>69</v>
      </c>
      <c r="F36" s="76" t="s">
        <v>1531</v>
      </c>
      <c r="G36" s="51" t="s">
        <v>1532</v>
      </c>
      <c r="H36" s="50" t="s">
        <v>1613</v>
      </c>
      <c r="I36" s="50" t="s">
        <v>1614</v>
      </c>
      <c r="J36" s="51" t="s">
        <v>1615</v>
      </c>
      <c r="K36" s="50" t="s">
        <v>3890</v>
      </c>
      <c r="L36" s="51" t="s">
        <v>3891</v>
      </c>
      <c r="M36" s="48" t="s">
        <v>434</v>
      </c>
      <c r="N36" s="50" t="s">
        <v>128</v>
      </c>
      <c r="O36" s="50" t="s">
        <v>1618</v>
      </c>
      <c r="P36" s="51" t="s">
        <v>1619</v>
      </c>
      <c r="Q36" s="51" t="s">
        <v>1620</v>
      </c>
      <c r="R36" s="50" t="s">
        <v>1317</v>
      </c>
      <c r="S36" s="50" t="s">
        <v>69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4" t="s">
        <v>36</v>
      </c>
      <c r="AB36" s="97" t="s">
        <v>67</v>
      </c>
      <c r="AC36" s="97"/>
      <c r="AD36" s="44" t="s">
        <v>36</v>
      </c>
      <c r="AE36" s="97" t="s">
        <v>67</v>
      </c>
      <c r="AF36" s="97"/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1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620.0</v>
      </c>
      <c r="C37" s="39" t="s">
        <v>127</v>
      </c>
      <c r="D37" s="40" t="s">
        <v>128</v>
      </c>
      <c r="E37" s="28" t="s">
        <v>48</v>
      </c>
      <c r="F37" s="76" t="s">
        <v>1531</v>
      </c>
      <c r="G37" s="40" t="s">
        <v>1532</v>
      </c>
      <c r="H37" s="39" t="s">
        <v>1623</v>
      </c>
      <c r="I37" s="39" t="s">
        <v>1624</v>
      </c>
      <c r="J37" s="40" t="s">
        <v>1625</v>
      </c>
      <c r="K37" s="39" t="s">
        <v>3077</v>
      </c>
      <c r="L37" s="40" t="s">
        <v>3078</v>
      </c>
      <c r="M37" s="47" t="s">
        <v>200</v>
      </c>
      <c r="N37" s="39" t="s">
        <v>128</v>
      </c>
      <c r="O37" s="39" t="s">
        <v>1559</v>
      </c>
      <c r="P37" s="40" t="s">
        <v>1628</v>
      </c>
      <c r="Q37" s="40" t="s">
        <v>1629</v>
      </c>
      <c r="R37" s="39" t="s">
        <v>1317</v>
      </c>
      <c r="S37" s="39" t="s">
        <v>53</v>
      </c>
      <c r="T37" s="97" t="s">
        <v>15</v>
      </c>
      <c r="U37" s="44" t="s">
        <v>36</v>
      </c>
      <c r="V37" s="97" t="s">
        <v>67</v>
      </c>
      <c r="W37" s="97"/>
      <c r="X37" s="48" t="s">
        <v>33</v>
      </c>
      <c r="Y37" s="97" t="s">
        <v>44</v>
      </c>
      <c r="Z37" s="97" t="s">
        <v>15</v>
      </c>
      <c r="AA37" s="48" t="s">
        <v>33</v>
      </c>
      <c r="AB37" s="97" t="s">
        <v>44</v>
      </c>
      <c r="AC37" s="97" t="s">
        <v>15</v>
      </c>
      <c r="AD37" s="44" t="s">
        <v>36</v>
      </c>
      <c r="AE37" s="97" t="s">
        <v>67</v>
      </c>
      <c r="AF37" s="97"/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2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621.0</v>
      </c>
      <c r="C38" s="50" t="s">
        <v>127</v>
      </c>
      <c r="D38" s="51" t="s">
        <v>128</v>
      </c>
      <c r="E38" s="28" t="s">
        <v>48</v>
      </c>
      <c r="F38" s="76" t="s">
        <v>1531</v>
      </c>
      <c r="G38" s="51" t="s">
        <v>1532</v>
      </c>
      <c r="H38" s="50" t="s">
        <v>1623</v>
      </c>
      <c r="I38" s="50" t="s">
        <v>1624</v>
      </c>
      <c r="J38" s="51" t="s">
        <v>1625</v>
      </c>
      <c r="K38" s="50" t="s">
        <v>3086</v>
      </c>
      <c r="L38" s="51" t="s">
        <v>3087</v>
      </c>
      <c r="M38" s="47" t="s">
        <v>200</v>
      </c>
      <c r="N38" s="50" t="s">
        <v>128</v>
      </c>
      <c r="O38" s="50" t="s">
        <v>1559</v>
      </c>
      <c r="P38" s="51" t="s">
        <v>1628</v>
      </c>
      <c r="Q38" s="51" t="s">
        <v>1629</v>
      </c>
      <c r="R38" s="50" t="s">
        <v>1317</v>
      </c>
      <c r="S38" s="50" t="s">
        <v>56</v>
      </c>
      <c r="T38" s="97" t="s">
        <v>15</v>
      </c>
      <c r="U38" s="44" t="s">
        <v>36</v>
      </c>
      <c r="V38" s="97" t="s">
        <v>67</v>
      </c>
      <c r="W38" s="97"/>
      <c r="X38" s="48" t="s">
        <v>33</v>
      </c>
      <c r="Y38" s="97" t="s">
        <v>44</v>
      </c>
      <c r="Z38" s="97" t="s">
        <v>15</v>
      </c>
      <c r="AA38" s="48" t="s">
        <v>33</v>
      </c>
      <c r="AB38" s="97" t="s">
        <v>44</v>
      </c>
      <c r="AC38" s="97" t="s">
        <v>15</v>
      </c>
      <c r="AD38" s="48" t="s">
        <v>33</v>
      </c>
      <c r="AE38" s="97" t="s">
        <v>44</v>
      </c>
      <c r="AF38" s="97" t="s">
        <v>15</v>
      </c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3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622.0</v>
      </c>
      <c r="C39" s="39" t="s">
        <v>127</v>
      </c>
      <c r="D39" s="40" t="s">
        <v>128</v>
      </c>
      <c r="E39" s="29" t="s">
        <v>41</v>
      </c>
      <c r="F39" s="76" t="s">
        <v>1531</v>
      </c>
      <c r="G39" s="40" t="s">
        <v>1532</v>
      </c>
      <c r="H39" s="39" t="s">
        <v>1623</v>
      </c>
      <c r="I39" s="39" t="s">
        <v>1624</v>
      </c>
      <c r="J39" s="40" t="s">
        <v>1625</v>
      </c>
      <c r="K39" s="39" t="s">
        <v>1626</v>
      </c>
      <c r="L39" s="40" t="s">
        <v>1627</v>
      </c>
      <c r="M39" s="47" t="s">
        <v>200</v>
      </c>
      <c r="N39" s="39" t="s">
        <v>128</v>
      </c>
      <c r="O39" s="39" t="s">
        <v>1559</v>
      </c>
      <c r="P39" s="40" t="s">
        <v>1628</v>
      </c>
      <c r="Q39" s="40" t="s">
        <v>1629</v>
      </c>
      <c r="R39" s="39" t="s">
        <v>1317</v>
      </c>
      <c r="S39" s="39" t="s">
        <v>206</v>
      </c>
      <c r="T39" s="97" t="s">
        <v>15</v>
      </c>
      <c r="U39" s="48" t="s">
        <v>33</v>
      </c>
      <c r="V39" s="97" t="s">
        <v>44</v>
      </c>
      <c r="W39" s="97" t="s">
        <v>15</v>
      </c>
      <c r="X39" s="44" t="s">
        <v>36</v>
      </c>
      <c r="Y39" s="97" t="s">
        <v>67</v>
      </c>
      <c r="Z39" s="97"/>
      <c r="AA39" s="44" t="s">
        <v>36</v>
      </c>
      <c r="AB39" s="97" t="s">
        <v>67</v>
      </c>
      <c r="AC39" s="97"/>
      <c r="AD39" s="48" t="s">
        <v>33</v>
      </c>
      <c r="AE39" s="97" t="s">
        <v>44</v>
      </c>
      <c r="AF39" s="97" t="s">
        <v>15</v>
      </c>
      <c r="AG39" s="44" t="s">
        <v>36</v>
      </c>
      <c r="AH39" s="97" t="s">
        <v>67</v>
      </c>
      <c r="AI39" s="97"/>
      <c r="AJ39" s="44" t="s">
        <v>36</v>
      </c>
      <c r="AK39" s="97" t="s">
        <v>67</v>
      </c>
      <c r="AL39" s="97"/>
      <c r="AM39" s="39">
        <f t="shared" si="1"/>
        <v>2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623.0</v>
      </c>
      <c r="C40" s="50" t="s">
        <v>127</v>
      </c>
      <c r="D40" s="51" t="s">
        <v>128</v>
      </c>
      <c r="E40" s="28" t="s">
        <v>48</v>
      </c>
      <c r="F40" s="76" t="s">
        <v>1531</v>
      </c>
      <c r="G40" s="51" t="s">
        <v>1532</v>
      </c>
      <c r="H40" s="50" t="s">
        <v>1623</v>
      </c>
      <c r="I40" s="50" t="s">
        <v>1624</v>
      </c>
      <c r="J40" s="51" t="s">
        <v>1625</v>
      </c>
      <c r="K40" s="50" t="s">
        <v>3092</v>
      </c>
      <c r="L40" s="51" t="s">
        <v>3093</v>
      </c>
      <c r="M40" s="78" t="s">
        <v>2019</v>
      </c>
      <c r="N40" s="50" t="s">
        <v>128</v>
      </c>
      <c r="O40" s="50" t="s">
        <v>1559</v>
      </c>
      <c r="P40" s="51" t="s">
        <v>1628</v>
      </c>
      <c r="Q40" s="51" t="s">
        <v>1629</v>
      </c>
      <c r="R40" s="50" t="s">
        <v>1317</v>
      </c>
      <c r="S40" s="50" t="s">
        <v>66</v>
      </c>
      <c r="T40" s="97" t="s">
        <v>15</v>
      </c>
      <c r="U40" s="44" t="s">
        <v>36</v>
      </c>
      <c r="V40" s="97" t="s">
        <v>67</v>
      </c>
      <c r="W40" s="97"/>
      <c r="X40" s="48" t="s">
        <v>33</v>
      </c>
      <c r="Y40" s="97" t="s">
        <v>44</v>
      </c>
      <c r="Z40" s="97" t="s">
        <v>15</v>
      </c>
      <c r="AA40" s="44" t="s">
        <v>36</v>
      </c>
      <c r="AB40" s="97" t="s">
        <v>67</v>
      </c>
      <c r="AC40" s="97"/>
      <c r="AD40" s="48" t="s">
        <v>33</v>
      </c>
      <c r="AE40" s="97" t="s">
        <v>44</v>
      </c>
      <c r="AF40" s="97" t="s">
        <v>15</v>
      </c>
      <c r="AG40" s="44" t="s">
        <v>36</v>
      </c>
      <c r="AH40" s="97" t="s">
        <v>67</v>
      </c>
      <c r="AI40" s="97"/>
      <c r="AJ40" s="48" t="s">
        <v>33</v>
      </c>
      <c r="AK40" s="97" t="s">
        <v>44</v>
      </c>
      <c r="AL40" s="97" t="s">
        <v>15</v>
      </c>
      <c r="AM40" s="50">
        <f t="shared" si="1"/>
        <v>3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624.0</v>
      </c>
      <c r="C41" s="39" t="s">
        <v>127</v>
      </c>
      <c r="D41" s="40" t="s">
        <v>128</v>
      </c>
      <c r="E41" s="31" t="s">
        <v>69</v>
      </c>
      <c r="F41" s="76" t="s">
        <v>1531</v>
      </c>
      <c r="G41" s="40" t="s">
        <v>1532</v>
      </c>
      <c r="H41" s="39" t="s">
        <v>1623</v>
      </c>
      <c r="I41" s="39" t="s">
        <v>1624</v>
      </c>
      <c r="J41" s="40" t="s">
        <v>1625</v>
      </c>
      <c r="K41" s="39" t="s">
        <v>3892</v>
      </c>
      <c r="L41" s="40" t="s">
        <v>3893</v>
      </c>
      <c r="M41" s="48" t="s">
        <v>434</v>
      </c>
      <c r="N41" s="39" t="s">
        <v>128</v>
      </c>
      <c r="O41" s="39" t="s">
        <v>1559</v>
      </c>
      <c r="P41" s="40" t="s">
        <v>1628</v>
      </c>
      <c r="Q41" s="40" t="s">
        <v>1629</v>
      </c>
      <c r="R41" s="39" t="s">
        <v>1317</v>
      </c>
      <c r="S41" s="39" t="s">
        <v>69</v>
      </c>
      <c r="T41" s="97" t="s">
        <v>15</v>
      </c>
      <c r="U41" s="48" t="s">
        <v>33</v>
      </c>
      <c r="V41" s="97" t="s">
        <v>44</v>
      </c>
      <c r="W41" s="97" t="s">
        <v>15</v>
      </c>
      <c r="X41" s="48" t="s">
        <v>33</v>
      </c>
      <c r="Y41" s="97" t="s">
        <v>44</v>
      </c>
      <c r="Z41" s="97" t="s">
        <v>15</v>
      </c>
      <c r="AA41" s="44" t="s">
        <v>36</v>
      </c>
      <c r="AB41" s="97" t="s">
        <v>67</v>
      </c>
      <c r="AC41" s="97"/>
      <c r="AD41" s="48" t="s">
        <v>33</v>
      </c>
      <c r="AE41" s="97" t="s">
        <v>44</v>
      </c>
      <c r="AF41" s="97" t="s">
        <v>15</v>
      </c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3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625.0</v>
      </c>
      <c r="C42" s="50" t="s">
        <v>127</v>
      </c>
      <c r="D42" s="51" t="s">
        <v>128</v>
      </c>
      <c r="E42" s="28" t="s">
        <v>48</v>
      </c>
      <c r="F42" s="76" t="s">
        <v>1531</v>
      </c>
      <c r="G42" s="51" t="s">
        <v>1532</v>
      </c>
      <c r="H42" s="50" t="s">
        <v>3096</v>
      </c>
      <c r="I42" s="50" t="s">
        <v>3097</v>
      </c>
      <c r="J42" s="51" t="s">
        <v>3098</v>
      </c>
      <c r="K42" s="50" t="s">
        <v>3099</v>
      </c>
      <c r="L42" s="51" t="s">
        <v>3100</v>
      </c>
      <c r="M42" s="47" t="s">
        <v>200</v>
      </c>
      <c r="N42" s="50" t="s">
        <v>128</v>
      </c>
      <c r="O42" s="50" t="s">
        <v>3101</v>
      </c>
      <c r="P42" s="51" t="s">
        <v>795</v>
      </c>
      <c r="Q42" s="51" t="s">
        <v>3102</v>
      </c>
      <c r="R42" s="50" t="s">
        <v>762</v>
      </c>
      <c r="S42" s="50" t="s">
        <v>56</v>
      </c>
      <c r="T42" s="97" t="s">
        <v>15</v>
      </c>
      <c r="U42" s="44" t="s">
        <v>36</v>
      </c>
      <c r="V42" s="97" t="s">
        <v>67</v>
      </c>
      <c r="W42" s="97"/>
      <c r="X42" s="48" t="s">
        <v>33</v>
      </c>
      <c r="Y42" s="97" t="s">
        <v>44</v>
      </c>
      <c r="Z42" s="97" t="s">
        <v>15</v>
      </c>
      <c r="AA42" s="48" t="s">
        <v>33</v>
      </c>
      <c r="AB42" s="97" t="s">
        <v>44</v>
      </c>
      <c r="AC42" s="97" t="s">
        <v>15</v>
      </c>
      <c r="AD42" s="44" t="s">
        <v>36</v>
      </c>
      <c r="AE42" s="97" t="s">
        <v>67</v>
      </c>
      <c r="AF42" s="97"/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2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626.0</v>
      </c>
      <c r="C43" s="39" t="s">
        <v>127</v>
      </c>
      <c r="D43" s="40" t="s">
        <v>128</v>
      </c>
      <c r="E43" s="31" t="s">
        <v>69</v>
      </c>
      <c r="F43" s="76" t="s">
        <v>1531</v>
      </c>
      <c r="G43" s="40" t="s">
        <v>1532</v>
      </c>
      <c r="H43" s="39" t="s">
        <v>3096</v>
      </c>
      <c r="I43" s="39" t="s">
        <v>3097</v>
      </c>
      <c r="J43" s="40" t="s">
        <v>3098</v>
      </c>
      <c r="K43" s="39" t="s">
        <v>3894</v>
      </c>
      <c r="L43" s="40" t="s">
        <v>3895</v>
      </c>
      <c r="M43" s="48" t="s">
        <v>434</v>
      </c>
      <c r="N43" s="39" t="s">
        <v>128</v>
      </c>
      <c r="O43" s="39" t="s">
        <v>3101</v>
      </c>
      <c r="P43" s="40" t="s">
        <v>795</v>
      </c>
      <c r="Q43" s="40" t="s">
        <v>3102</v>
      </c>
      <c r="R43" s="39" t="s">
        <v>762</v>
      </c>
      <c r="S43" s="39" t="s">
        <v>69</v>
      </c>
      <c r="T43" s="97" t="s">
        <v>15</v>
      </c>
      <c r="U43" s="44" t="s">
        <v>36</v>
      </c>
      <c r="V43" s="97" t="s">
        <v>67</v>
      </c>
      <c r="W43" s="97"/>
      <c r="X43" s="48" t="s">
        <v>33</v>
      </c>
      <c r="Y43" s="97" t="s">
        <v>44</v>
      </c>
      <c r="Z43" s="97" t="s">
        <v>15</v>
      </c>
      <c r="AA43" s="44" t="s">
        <v>36</v>
      </c>
      <c r="AB43" s="97" t="s">
        <v>67</v>
      </c>
      <c r="AC43" s="97"/>
      <c r="AD43" s="44" t="s">
        <v>36</v>
      </c>
      <c r="AE43" s="97" t="s">
        <v>67</v>
      </c>
      <c r="AF43" s="97"/>
      <c r="AG43" s="44" t="s">
        <v>36</v>
      </c>
      <c r="AH43" s="97" t="s">
        <v>67</v>
      </c>
      <c r="AI43" s="97"/>
      <c r="AJ43" s="44" t="s">
        <v>36</v>
      </c>
      <c r="AK43" s="97" t="s">
        <v>67</v>
      </c>
      <c r="AL43" s="97"/>
      <c r="AM43" s="39">
        <f t="shared" si="1"/>
        <v>1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627.0</v>
      </c>
      <c r="C44" s="50" t="s">
        <v>127</v>
      </c>
      <c r="D44" s="51" t="s">
        <v>128</v>
      </c>
      <c r="E44" s="28" t="s">
        <v>48</v>
      </c>
      <c r="F44" s="76" t="s">
        <v>1531</v>
      </c>
      <c r="G44" s="51" t="s">
        <v>1532</v>
      </c>
      <c r="H44" s="50" t="s">
        <v>1631</v>
      </c>
      <c r="I44" s="50" t="s">
        <v>1632</v>
      </c>
      <c r="J44" s="51" t="s">
        <v>1633</v>
      </c>
      <c r="K44" s="50" t="s">
        <v>3112</v>
      </c>
      <c r="L44" s="51" t="s">
        <v>3113</v>
      </c>
      <c r="M44" s="47" t="s">
        <v>200</v>
      </c>
      <c r="N44" s="50" t="s">
        <v>128</v>
      </c>
      <c r="O44" s="50" t="s">
        <v>1551</v>
      </c>
      <c r="P44" s="51" t="s">
        <v>1636</v>
      </c>
      <c r="Q44" s="51" t="s">
        <v>1637</v>
      </c>
      <c r="R44" s="50" t="s">
        <v>1638</v>
      </c>
      <c r="S44" s="50" t="s">
        <v>53</v>
      </c>
      <c r="T44" s="97" t="s">
        <v>15</v>
      </c>
      <c r="U44" s="44" t="s">
        <v>36</v>
      </c>
      <c r="V44" s="97" t="s">
        <v>67</v>
      </c>
      <c r="W44" s="97"/>
      <c r="X44" s="48" t="s">
        <v>33</v>
      </c>
      <c r="Y44" s="97" t="s">
        <v>44</v>
      </c>
      <c r="Z44" s="97" t="s">
        <v>15</v>
      </c>
      <c r="AA44" s="48" t="s">
        <v>33</v>
      </c>
      <c r="AB44" s="97" t="s">
        <v>44</v>
      </c>
      <c r="AC44" s="97" t="s">
        <v>15</v>
      </c>
      <c r="AD44" s="44" t="s">
        <v>36</v>
      </c>
      <c r="AE44" s="97" t="s">
        <v>67</v>
      </c>
      <c r="AF44" s="97"/>
      <c r="AG44" s="44" t="s">
        <v>36</v>
      </c>
      <c r="AH44" s="97" t="s">
        <v>67</v>
      </c>
      <c r="AI44" s="97"/>
      <c r="AJ44" s="44" t="s">
        <v>36</v>
      </c>
      <c r="AK44" s="97" t="s">
        <v>67</v>
      </c>
      <c r="AL44" s="97"/>
      <c r="AM44" s="50">
        <f t="shared" si="1"/>
        <v>2</v>
      </c>
      <c r="AN44" s="50" t="str">
        <f t="shared" si="2"/>
        <v>Not Started</v>
      </c>
      <c r="AO44" s="98"/>
      <c r="AP44" s="95" t="s">
        <v>3814</v>
      </c>
      <c r="AQ44" s="99" t="str">
        <f>'00_Employees'!B44</f>
        <v/>
      </c>
    </row>
    <row r="45" ht="42.0" customHeight="1">
      <c r="A45" s="39">
        <v>43.0</v>
      </c>
      <c r="B45" s="39">
        <v>628.0</v>
      </c>
      <c r="C45" s="39" t="s">
        <v>127</v>
      </c>
      <c r="D45" s="40" t="s">
        <v>128</v>
      </c>
      <c r="E45" s="28" t="s">
        <v>48</v>
      </c>
      <c r="F45" s="76" t="s">
        <v>1531</v>
      </c>
      <c r="G45" s="40" t="s">
        <v>1532</v>
      </c>
      <c r="H45" s="39" t="s">
        <v>1631</v>
      </c>
      <c r="I45" s="39" t="s">
        <v>1632</v>
      </c>
      <c r="J45" s="40" t="s">
        <v>1633</v>
      </c>
      <c r="K45" s="39" t="s">
        <v>3116</v>
      </c>
      <c r="L45" s="40" t="s">
        <v>3117</v>
      </c>
      <c r="M45" s="47" t="s">
        <v>200</v>
      </c>
      <c r="N45" s="39" t="s">
        <v>128</v>
      </c>
      <c r="O45" s="39" t="s">
        <v>1551</v>
      </c>
      <c r="P45" s="40" t="s">
        <v>1636</v>
      </c>
      <c r="Q45" s="40" t="s">
        <v>1637</v>
      </c>
      <c r="R45" s="39" t="s">
        <v>1638</v>
      </c>
      <c r="S45" s="39" t="s">
        <v>56</v>
      </c>
      <c r="T45" s="97" t="s">
        <v>15</v>
      </c>
      <c r="U45" s="44" t="s">
        <v>36</v>
      </c>
      <c r="V45" s="97" t="s">
        <v>67</v>
      </c>
      <c r="W45" s="97"/>
      <c r="X45" s="48" t="s">
        <v>33</v>
      </c>
      <c r="Y45" s="97" t="s">
        <v>44</v>
      </c>
      <c r="Z45" s="97" t="s">
        <v>15</v>
      </c>
      <c r="AA45" s="48" t="s">
        <v>33</v>
      </c>
      <c r="AB45" s="97" t="s">
        <v>44</v>
      </c>
      <c r="AC45" s="97" t="s">
        <v>15</v>
      </c>
      <c r="AD45" s="48" t="s">
        <v>33</v>
      </c>
      <c r="AE45" s="97" t="s">
        <v>44</v>
      </c>
      <c r="AF45" s="97" t="s">
        <v>15</v>
      </c>
      <c r="AG45" s="44" t="s">
        <v>36</v>
      </c>
      <c r="AH45" s="97" t="s">
        <v>67</v>
      </c>
      <c r="AI45" s="97"/>
      <c r="AJ45" s="44" t="s">
        <v>36</v>
      </c>
      <c r="AK45" s="97" t="s">
        <v>67</v>
      </c>
      <c r="AL45" s="97"/>
      <c r="AM45" s="39">
        <f t="shared" si="1"/>
        <v>3</v>
      </c>
      <c r="AN45" s="39" t="str">
        <f t="shared" si="2"/>
        <v>Not Started</v>
      </c>
      <c r="AO45" s="98"/>
      <c r="AP45" s="95" t="s">
        <v>3814</v>
      </c>
      <c r="AQ45" s="99" t="str">
        <f>'00_Employees'!B45</f>
        <v/>
      </c>
    </row>
    <row r="46" ht="42.0" customHeight="1">
      <c r="A46" s="50">
        <v>44.0</v>
      </c>
      <c r="B46" s="50">
        <v>629.0</v>
      </c>
      <c r="C46" s="50" t="s">
        <v>127</v>
      </c>
      <c r="D46" s="51" t="s">
        <v>128</v>
      </c>
      <c r="E46" s="29" t="s">
        <v>41</v>
      </c>
      <c r="F46" s="76" t="s">
        <v>1531</v>
      </c>
      <c r="G46" s="51" t="s">
        <v>1532</v>
      </c>
      <c r="H46" s="50" t="s">
        <v>1631</v>
      </c>
      <c r="I46" s="50" t="s">
        <v>1632</v>
      </c>
      <c r="J46" s="51" t="s">
        <v>1633</v>
      </c>
      <c r="K46" s="50" t="s">
        <v>1634</v>
      </c>
      <c r="L46" s="51" t="s">
        <v>1635</v>
      </c>
      <c r="M46" s="47" t="s">
        <v>200</v>
      </c>
      <c r="N46" s="50" t="s">
        <v>128</v>
      </c>
      <c r="O46" s="50" t="s">
        <v>1551</v>
      </c>
      <c r="P46" s="51" t="s">
        <v>1636</v>
      </c>
      <c r="Q46" s="51" t="s">
        <v>1637</v>
      </c>
      <c r="R46" s="50" t="s">
        <v>1638</v>
      </c>
      <c r="S46" s="50" t="s">
        <v>206</v>
      </c>
      <c r="T46" s="97" t="s">
        <v>15</v>
      </c>
      <c r="U46" s="48" t="s">
        <v>33</v>
      </c>
      <c r="V46" s="97" t="s">
        <v>44</v>
      </c>
      <c r="W46" s="97" t="s">
        <v>15</v>
      </c>
      <c r="X46" s="44" t="s">
        <v>36</v>
      </c>
      <c r="Y46" s="97" t="s">
        <v>67</v>
      </c>
      <c r="Z46" s="97"/>
      <c r="AA46" s="44" t="s">
        <v>36</v>
      </c>
      <c r="AB46" s="97" t="s">
        <v>67</v>
      </c>
      <c r="AC46" s="97"/>
      <c r="AD46" s="48" t="s">
        <v>33</v>
      </c>
      <c r="AE46" s="97" t="s">
        <v>44</v>
      </c>
      <c r="AF46" s="97" t="s">
        <v>15</v>
      </c>
      <c r="AG46" s="44" t="s">
        <v>36</v>
      </c>
      <c r="AH46" s="97" t="s">
        <v>67</v>
      </c>
      <c r="AI46" s="97"/>
      <c r="AJ46" s="44" t="s">
        <v>36</v>
      </c>
      <c r="AK46" s="97" t="s">
        <v>67</v>
      </c>
      <c r="AL46" s="97"/>
      <c r="AM46" s="50">
        <f t="shared" si="1"/>
        <v>2</v>
      </c>
      <c r="AN46" s="50" t="str">
        <f t="shared" si="2"/>
        <v>Not Started</v>
      </c>
      <c r="AO46" s="98"/>
      <c r="AP46" s="95" t="s">
        <v>3814</v>
      </c>
      <c r="AQ46" s="99" t="str">
        <f>'00_Employees'!B46</f>
        <v/>
      </c>
    </row>
    <row r="47" ht="42.0" customHeight="1">
      <c r="A47" s="39">
        <v>45.0</v>
      </c>
      <c r="B47" s="39">
        <v>630.0</v>
      </c>
      <c r="C47" s="39" t="s">
        <v>127</v>
      </c>
      <c r="D47" s="40" t="s">
        <v>128</v>
      </c>
      <c r="E47" s="31" t="s">
        <v>69</v>
      </c>
      <c r="F47" s="76" t="s">
        <v>1531</v>
      </c>
      <c r="G47" s="40" t="s">
        <v>1532</v>
      </c>
      <c r="H47" s="39" t="s">
        <v>1631</v>
      </c>
      <c r="I47" s="39" t="s">
        <v>1632</v>
      </c>
      <c r="J47" s="40" t="s">
        <v>1633</v>
      </c>
      <c r="K47" s="39" t="s">
        <v>3896</v>
      </c>
      <c r="L47" s="40" t="s">
        <v>3897</v>
      </c>
      <c r="M47" s="48" t="s">
        <v>434</v>
      </c>
      <c r="N47" s="39" t="s">
        <v>128</v>
      </c>
      <c r="O47" s="39" t="s">
        <v>1551</v>
      </c>
      <c r="P47" s="40" t="s">
        <v>1636</v>
      </c>
      <c r="Q47" s="40" t="s">
        <v>1637</v>
      </c>
      <c r="R47" s="39" t="s">
        <v>1638</v>
      </c>
      <c r="S47" s="39" t="s">
        <v>69</v>
      </c>
      <c r="T47" s="97" t="s">
        <v>15</v>
      </c>
      <c r="U47" s="48" t="s">
        <v>33</v>
      </c>
      <c r="V47" s="97" t="s">
        <v>44</v>
      </c>
      <c r="W47" s="97" t="s">
        <v>15</v>
      </c>
      <c r="X47" s="48" t="s">
        <v>33</v>
      </c>
      <c r="Y47" s="97" t="s">
        <v>44</v>
      </c>
      <c r="Z47" s="97" t="s">
        <v>15</v>
      </c>
      <c r="AA47" s="44" t="s">
        <v>36</v>
      </c>
      <c r="AB47" s="97" t="s">
        <v>67</v>
      </c>
      <c r="AC47" s="97"/>
      <c r="AD47" s="48" t="s">
        <v>33</v>
      </c>
      <c r="AE47" s="97" t="s">
        <v>44</v>
      </c>
      <c r="AF47" s="97" t="s">
        <v>15</v>
      </c>
      <c r="AG47" s="44" t="s">
        <v>36</v>
      </c>
      <c r="AH47" s="97" t="s">
        <v>67</v>
      </c>
      <c r="AI47" s="97"/>
      <c r="AJ47" s="44" t="s">
        <v>36</v>
      </c>
      <c r="AK47" s="97" t="s">
        <v>67</v>
      </c>
      <c r="AL47" s="97"/>
      <c r="AM47" s="39">
        <f t="shared" si="1"/>
        <v>3</v>
      </c>
      <c r="AN47" s="39" t="str">
        <f t="shared" si="2"/>
        <v>Not Started</v>
      </c>
      <c r="AO47" s="98"/>
      <c r="AP47" s="95" t="s">
        <v>3814</v>
      </c>
      <c r="AQ47" s="99" t="str">
        <f>'00_Employees'!B47</f>
        <v/>
      </c>
    </row>
    <row r="48" ht="42.0" customHeight="1">
      <c r="A48" s="50">
        <v>46.0</v>
      </c>
      <c r="B48" s="50">
        <v>631.0</v>
      </c>
      <c r="C48" s="50" t="s">
        <v>127</v>
      </c>
      <c r="D48" s="51" t="s">
        <v>128</v>
      </c>
      <c r="E48" s="28" t="s">
        <v>48</v>
      </c>
      <c r="F48" s="76" t="s">
        <v>1531</v>
      </c>
      <c r="G48" s="51" t="s">
        <v>1532</v>
      </c>
      <c r="H48" s="50" t="s">
        <v>3127</v>
      </c>
      <c r="I48" s="50" t="s">
        <v>3128</v>
      </c>
      <c r="J48" s="51" t="s">
        <v>3129</v>
      </c>
      <c r="K48" s="50" t="s">
        <v>3130</v>
      </c>
      <c r="L48" s="51" t="s">
        <v>3131</v>
      </c>
      <c r="M48" s="47" t="s">
        <v>200</v>
      </c>
      <c r="N48" s="50" t="s">
        <v>128</v>
      </c>
      <c r="O48" s="50" t="s">
        <v>3132</v>
      </c>
      <c r="P48" s="51" t="s">
        <v>3133</v>
      </c>
      <c r="Q48" s="51" t="s">
        <v>3134</v>
      </c>
      <c r="R48" s="50" t="s">
        <v>3135</v>
      </c>
      <c r="S48" s="50" t="s">
        <v>56</v>
      </c>
      <c r="T48" s="97" t="s">
        <v>15</v>
      </c>
      <c r="U48" s="44" t="s">
        <v>36</v>
      </c>
      <c r="V48" s="97" t="s">
        <v>67</v>
      </c>
      <c r="W48" s="97"/>
      <c r="X48" s="48" t="s">
        <v>33</v>
      </c>
      <c r="Y48" s="97" t="s">
        <v>44</v>
      </c>
      <c r="Z48" s="97" t="s">
        <v>15</v>
      </c>
      <c r="AA48" s="44" t="s">
        <v>36</v>
      </c>
      <c r="AB48" s="97" t="s">
        <v>67</v>
      </c>
      <c r="AC48" s="97"/>
      <c r="AD48" s="48" t="s">
        <v>33</v>
      </c>
      <c r="AE48" s="97" t="s">
        <v>44</v>
      </c>
      <c r="AF48" s="97" t="s">
        <v>15</v>
      </c>
      <c r="AG48" s="44" t="s">
        <v>36</v>
      </c>
      <c r="AH48" s="97" t="s">
        <v>67</v>
      </c>
      <c r="AI48" s="97"/>
      <c r="AJ48" s="44" t="s">
        <v>36</v>
      </c>
      <c r="AK48" s="97" t="s">
        <v>67</v>
      </c>
      <c r="AL48" s="97"/>
      <c r="AM48" s="50">
        <f t="shared" si="1"/>
        <v>2</v>
      </c>
      <c r="AN48" s="50" t="str">
        <f t="shared" si="2"/>
        <v>Not Started</v>
      </c>
      <c r="AO48" s="98"/>
      <c r="AP48" s="95" t="s">
        <v>3814</v>
      </c>
      <c r="AQ48" s="99" t="str">
        <f>'00_Employees'!B48</f>
        <v/>
      </c>
    </row>
    <row r="49" ht="42.0" customHeight="1">
      <c r="A49" s="39">
        <v>47.0</v>
      </c>
      <c r="B49" s="39">
        <v>632.0</v>
      </c>
      <c r="C49" s="39" t="s">
        <v>127</v>
      </c>
      <c r="D49" s="40" t="s">
        <v>128</v>
      </c>
      <c r="E49" s="31" t="s">
        <v>69</v>
      </c>
      <c r="F49" s="76" t="s">
        <v>1531</v>
      </c>
      <c r="G49" s="40" t="s">
        <v>1532</v>
      </c>
      <c r="H49" s="39" t="s">
        <v>3127</v>
      </c>
      <c r="I49" s="39" t="s">
        <v>3128</v>
      </c>
      <c r="J49" s="40" t="s">
        <v>3129</v>
      </c>
      <c r="K49" s="39" t="s">
        <v>3898</v>
      </c>
      <c r="L49" s="40" t="s">
        <v>3899</v>
      </c>
      <c r="M49" s="48" t="s">
        <v>434</v>
      </c>
      <c r="N49" s="39" t="s">
        <v>128</v>
      </c>
      <c r="O49" s="39" t="s">
        <v>3132</v>
      </c>
      <c r="P49" s="40" t="s">
        <v>3133</v>
      </c>
      <c r="Q49" s="40" t="s">
        <v>3134</v>
      </c>
      <c r="R49" s="39" t="s">
        <v>3135</v>
      </c>
      <c r="S49" s="39" t="s">
        <v>69</v>
      </c>
      <c r="T49" s="97" t="s">
        <v>15</v>
      </c>
      <c r="U49" s="44" t="s">
        <v>36</v>
      </c>
      <c r="V49" s="97" t="s">
        <v>67</v>
      </c>
      <c r="W49" s="97"/>
      <c r="X49" s="48" t="s">
        <v>33</v>
      </c>
      <c r="Y49" s="97" t="s">
        <v>44</v>
      </c>
      <c r="Z49" s="97" t="s">
        <v>15</v>
      </c>
      <c r="AA49" s="44" t="s">
        <v>36</v>
      </c>
      <c r="AB49" s="97" t="s">
        <v>67</v>
      </c>
      <c r="AC49" s="97"/>
      <c r="AD49" s="44" t="s">
        <v>36</v>
      </c>
      <c r="AE49" s="97" t="s">
        <v>67</v>
      </c>
      <c r="AF49" s="97"/>
      <c r="AG49" s="44" t="s">
        <v>36</v>
      </c>
      <c r="AH49" s="97" t="s">
        <v>67</v>
      </c>
      <c r="AI49" s="97"/>
      <c r="AJ49" s="44" t="s">
        <v>36</v>
      </c>
      <c r="AK49" s="97" t="s">
        <v>67</v>
      </c>
      <c r="AL49" s="97"/>
      <c r="AM49" s="39">
        <f t="shared" si="1"/>
        <v>1</v>
      </c>
      <c r="AN49" s="39" t="str">
        <f t="shared" si="2"/>
        <v>Not Started</v>
      </c>
      <c r="AO49" s="98"/>
      <c r="AP49" s="95" t="s">
        <v>3814</v>
      </c>
      <c r="AQ49" s="99" t="str">
        <f>'00_Employees'!B49</f>
        <v/>
      </c>
    </row>
    <row r="50" ht="42.0" customHeight="1">
      <c r="A50" s="50">
        <v>48.0</v>
      </c>
      <c r="B50" s="50">
        <v>633.0</v>
      </c>
      <c r="C50" s="50" t="s">
        <v>127</v>
      </c>
      <c r="D50" s="51" t="s">
        <v>128</v>
      </c>
      <c r="E50" s="28" t="s">
        <v>48</v>
      </c>
      <c r="F50" s="76" t="s">
        <v>1531</v>
      </c>
      <c r="G50" s="51" t="s">
        <v>1532</v>
      </c>
      <c r="H50" s="50" t="s">
        <v>1641</v>
      </c>
      <c r="I50" s="50" t="s">
        <v>1642</v>
      </c>
      <c r="J50" s="51" t="s">
        <v>1643</v>
      </c>
      <c r="K50" s="50" t="s">
        <v>3138</v>
      </c>
      <c r="L50" s="51" t="s">
        <v>3139</v>
      </c>
      <c r="M50" s="47" t="s">
        <v>200</v>
      </c>
      <c r="N50" s="50" t="s">
        <v>128</v>
      </c>
      <c r="O50" s="50" t="s">
        <v>1646</v>
      </c>
      <c r="P50" s="51" t="s">
        <v>1647</v>
      </c>
      <c r="Q50" s="51" t="s">
        <v>1648</v>
      </c>
      <c r="R50" s="50" t="s">
        <v>1328</v>
      </c>
      <c r="S50" s="50" t="s">
        <v>56</v>
      </c>
      <c r="T50" s="97" t="s">
        <v>15</v>
      </c>
      <c r="U50" s="44" t="s">
        <v>36</v>
      </c>
      <c r="V50" s="97" t="s">
        <v>67</v>
      </c>
      <c r="W50" s="97"/>
      <c r="X50" s="48" t="s">
        <v>33</v>
      </c>
      <c r="Y50" s="97" t="s">
        <v>44</v>
      </c>
      <c r="Z50" s="97" t="s">
        <v>15</v>
      </c>
      <c r="AA50" s="44" t="s">
        <v>36</v>
      </c>
      <c r="AB50" s="97" t="s">
        <v>67</v>
      </c>
      <c r="AC50" s="97"/>
      <c r="AD50" s="48" t="s">
        <v>33</v>
      </c>
      <c r="AE50" s="97" t="s">
        <v>44</v>
      </c>
      <c r="AF50" s="97" t="s">
        <v>15</v>
      </c>
      <c r="AG50" s="44" t="s">
        <v>36</v>
      </c>
      <c r="AH50" s="97" t="s">
        <v>67</v>
      </c>
      <c r="AI50" s="97"/>
      <c r="AJ50" s="44" t="s">
        <v>36</v>
      </c>
      <c r="AK50" s="97" t="s">
        <v>67</v>
      </c>
      <c r="AL50" s="97"/>
      <c r="AM50" s="50">
        <f t="shared" si="1"/>
        <v>2</v>
      </c>
      <c r="AN50" s="50" t="str">
        <f t="shared" si="2"/>
        <v>Not Started</v>
      </c>
      <c r="AO50" s="98"/>
      <c r="AP50" s="95" t="s">
        <v>3814</v>
      </c>
      <c r="AQ50" s="99" t="str">
        <f>'00_Employees'!B50</f>
        <v/>
      </c>
    </row>
    <row r="51" ht="42.0" customHeight="1">
      <c r="A51" s="39">
        <v>49.0</v>
      </c>
      <c r="B51" s="39">
        <v>634.0</v>
      </c>
      <c r="C51" s="39" t="s">
        <v>127</v>
      </c>
      <c r="D51" s="40" t="s">
        <v>128</v>
      </c>
      <c r="E51" s="29" t="s">
        <v>41</v>
      </c>
      <c r="F51" s="76" t="s">
        <v>1531</v>
      </c>
      <c r="G51" s="40" t="s">
        <v>1532</v>
      </c>
      <c r="H51" s="39" t="s">
        <v>1641</v>
      </c>
      <c r="I51" s="39" t="s">
        <v>1642</v>
      </c>
      <c r="J51" s="40" t="s">
        <v>1643</v>
      </c>
      <c r="K51" s="39" t="s">
        <v>1644</v>
      </c>
      <c r="L51" s="40" t="s">
        <v>1645</v>
      </c>
      <c r="M51" s="47" t="s">
        <v>200</v>
      </c>
      <c r="N51" s="39" t="s">
        <v>128</v>
      </c>
      <c r="O51" s="39" t="s">
        <v>1646</v>
      </c>
      <c r="P51" s="40" t="s">
        <v>1647</v>
      </c>
      <c r="Q51" s="40" t="s">
        <v>1648</v>
      </c>
      <c r="R51" s="39" t="s">
        <v>1328</v>
      </c>
      <c r="S51" s="39" t="s">
        <v>206</v>
      </c>
      <c r="T51" s="97" t="s">
        <v>15</v>
      </c>
      <c r="U51" s="48" t="s">
        <v>33</v>
      </c>
      <c r="V51" s="97" t="s">
        <v>44</v>
      </c>
      <c r="W51" s="97" t="s">
        <v>15</v>
      </c>
      <c r="X51" s="44" t="s">
        <v>36</v>
      </c>
      <c r="Y51" s="97" t="s">
        <v>67</v>
      </c>
      <c r="Z51" s="97"/>
      <c r="AA51" s="44" t="s">
        <v>36</v>
      </c>
      <c r="AB51" s="97" t="s">
        <v>67</v>
      </c>
      <c r="AC51" s="97"/>
      <c r="AD51" s="44" t="s">
        <v>36</v>
      </c>
      <c r="AE51" s="97" t="s">
        <v>67</v>
      </c>
      <c r="AF51" s="97"/>
      <c r="AG51" s="48" t="s">
        <v>33</v>
      </c>
      <c r="AH51" s="97" t="s">
        <v>44</v>
      </c>
      <c r="AI51" s="97" t="s">
        <v>15</v>
      </c>
      <c r="AJ51" s="44" t="s">
        <v>36</v>
      </c>
      <c r="AK51" s="97" t="s">
        <v>67</v>
      </c>
      <c r="AL51" s="97"/>
      <c r="AM51" s="39">
        <f t="shared" si="1"/>
        <v>2</v>
      </c>
      <c r="AN51" s="39" t="str">
        <f t="shared" si="2"/>
        <v>Not Started</v>
      </c>
      <c r="AO51" s="98"/>
      <c r="AP51" s="95" t="s">
        <v>3814</v>
      </c>
      <c r="AQ51" s="99" t="str">
        <f>'00_Employees'!B51</f>
        <v/>
      </c>
    </row>
    <row r="52" ht="42.0" customHeight="1">
      <c r="A52" s="50">
        <v>50.0</v>
      </c>
      <c r="B52" s="50">
        <v>635.0</v>
      </c>
      <c r="C52" s="50" t="s">
        <v>127</v>
      </c>
      <c r="D52" s="51" t="s">
        <v>128</v>
      </c>
      <c r="E52" s="31" t="s">
        <v>69</v>
      </c>
      <c r="F52" s="76" t="s">
        <v>1531</v>
      </c>
      <c r="G52" s="51" t="s">
        <v>1532</v>
      </c>
      <c r="H52" s="50" t="s">
        <v>1641</v>
      </c>
      <c r="I52" s="50" t="s">
        <v>1642</v>
      </c>
      <c r="J52" s="51" t="s">
        <v>1643</v>
      </c>
      <c r="K52" s="50" t="s">
        <v>3900</v>
      </c>
      <c r="L52" s="51" t="s">
        <v>3901</v>
      </c>
      <c r="M52" s="48" t="s">
        <v>434</v>
      </c>
      <c r="N52" s="50" t="s">
        <v>128</v>
      </c>
      <c r="O52" s="50" t="s">
        <v>1646</v>
      </c>
      <c r="P52" s="51" t="s">
        <v>1647</v>
      </c>
      <c r="Q52" s="51" t="s">
        <v>1648</v>
      </c>
      <c r="R52" s="50" t="s">
        <v>1328</v>
      </c>
      <c r="S52" s="50" t="s">
        <v>69</v>
      </c>
      <c r="T52" s="97" t="s">
        <v>15</v>
      </c>
      <c r="U52" s="44" t="s">
        <v>36</v>
      </c>
      <c r="V52" s="97" t="s">
        <v>67</v>
      </c>
      <c r="W52" s="97"/>
      <c r="X52" s="48" t="s">
        <v>33</v>
      </c>
      <c r="Y52" s="97" t="s">
        <v>44</v>
      </c>
      <c r="Z52" s="97" t="s">
        <v>15</v>
      </c>
      <c r="AA52" s="44" t="s">
        <v>36</v>
      </c>
      <c r="AB52" s="97" t="s">
        <v>67</v>
      </c>
      <c r="AC52" s="97"/>
      <c r="AD52" s="44" t="s">
        <v>36</v>
      </c>
      <c r="AE52" s="97" t="s">
        <v>67</v>
      </c>
      <c r="AF52" s="97"/>
      <c r="AG52" s="44" t="s">
        <v>36</v>
      </c>
      <c r="AH52" s="97" t="s">
        <v>67</v>
      </c>
      <c r="AI52" s="97"/>
      <c r="AJ52" s="44" t="s">
        <v>36</v>
      </c>
      <c r="AK52" s="97" t="s">
        <v>67</v>
      </c>
      <c r="AL52" s="97"/>
      <c r="AM52" s="50">
        <f t="shared" si="1"/>
        <v>1</v>
      </c>
      <c r="AN52" s="50" t="str">
        <f t="shared" si="2"/>
        <v>Not Started</v>
      </c>
      <c r="AO52" s="98"/>
      <c r="AP52" s="95" t="s">
        <v>3814</v>
      </c>
      <c r="AQ52" s="99" t="str">
        <f>'00_Employees'!B52</f>
        <v/>
      </c>
    </row>
    <row r="53" ht="42.0" customHeight="1">
      <c r="A53" s="39">
        <v>51.0</v>
      </c>
      <c r="B53" s="39">
        <v>636.0</v>
      </c>
      <c r="C53" s="39" t="s">
        <v>127</v>
      </c>
      <c r="D53" s="40" t="s">
        <v>128</v>
      </c>
      <c r="E53" s="29" t="s">
        <v>41</v>
      </c>
      <c r="F53" s="76" t="s">
        <v>1531</v>
      </c>
      <c r="G53" s="40" t="s">
        <v>1532</v>
      </c>
      <c r="H53" s="39" t="s">
        <v>1651</v>
      </c>
      <c r="I53" s="39" t="s">
        <v>1652</v>
      </c>
      <c r="J53" s="40" t="s">
        <v>1653</v>
      </c>
      <c r="K53" s="39" t="s">
        <v>1654</v>
      </c>
      <c r="L53" s="40" t="s">
        <v>1655</v>
      </c>
      <c r="M53" s="47" t="s">
        <v>200</v>
      </c>
      <c r="N53" s="39" t="s">
        <v>128</v>
      </c>
      <c r="O53" s="39" t="s">
        <v>1656</v>
      </c>
      <c r="P53" s="40" t="s">
        <v>1657</v>
      </c>
      <c r="Q53" s="40" t="s">
        <v>1658</v>
      </c>
      <c r="R53" s="39" t="s">
        <v>1317</v>
      </c>
      <c r="S53" s="39" t="s">
        <v>206</v>
      </c>
      <c r="T53" s="97" t="s">
        <v>15</v>
      </c>
      <c r="U53" s="48" t="s">
        <v>33</v>
      </c>
      <c r="V53" s="97" t="s">
        <v>44</v>
      </c>
      <c r="W53" s="97" t="s">
        <v>15</v>
      </c>
      <c r="X53" s="44" t="s">
        <v>36</v>
      </c>
      <c r="Y53" s="97" t="s">
        <v>67</v>
      </c>
      <c r="Z53" s="97"/>
      <c r="AA53" s="44" t="s">
        <v>36</v>
      </c>
      <c r="AB53" s="97" t="s">
        <v>67</v>
      </c>
      <c r="AC53" s="97"/>
      <c r="AD53" s="48" t="s">
        <v>33</v>
      </c>
      <c r="AE53" s="97" t="s">
        <v>44</v>
      </c>
      <c r="AF53" s="97" t="s">
        <v>15</v>
      </c>
      <c r="AG53" s="48" t="s">
        <v>33</v>
      </c>
      <c r="AH53" s="97" t="s">
        <v>44</v>
      </c>
      <c r="AI53" s="97" t="s">
        <v>15</v>
      </c>
      <c r="AJ53" s="44" t="s">
        <v>36</v>
      </c>
      <c r="AK53" s="97" t="s">
        <v>67</v>
      </c>
      <c r="AL53" s="97"/>
      <c r="AM53" s="39">
        <f t="shared" si="1"/>
        <v>3</v>
      </c>
      <c r="AN53" s="39" t="str">
        <f t="shared" si="2"/>
        <v>Not Started</v>
      </c>
      <c r="AO53" s="98"/>
      <c r="AP53" s="95" t="s">
        <v>3814</v>
      </c>
      <c r="AQ53" s="99" t="str">
        <f>'00_Employees'!B53</f>
        <v/>
      </c>
    </row>
    <row r="54" ht="42.0" customHeight="1">
      <c r="A54" s="50">
        <v>52.0</v>
      </c>
      <c r="B54" s="50">
        <v>637.0</v>
      </c>
      <c r="C54" s="50" t="s">
        <v>127</v>
      </c>
      <c r="D54" s="51" t="s">
        <v>128</v>
      </c>
      <c r="E54" s="31" t="s">
        <v>69</v>
      </c>
      <c r="F54" s="76" t="s">
        <v>1531</v>
      </c>
      <c r="G54" s="51" t="s">
        <v>1532</v>
      </c>
      <c r="H54" s="50" t="s">
        <v>1651</v>
      </c>
      <c r="I54" s="50" t="s">
        <v>1652</v>
      </c>
      <c r="J54" s="51" t="s">
        <v>1653</v>
      </c>
      <c r="K54" s="50" t="s">
        <v>3902</v>
      </c>
      <c r="L54" s="51" t="s">
        <v>3903</v>
      </c>
      <c r="M54" s="48" t="s">
        <v>434</v>
      </c>
      <c r="N54" s="50" t="s">
        <v>128</v>
      </c>
      <c r="O54" s="50" t="s">
        <v>1656</v>
      </c>
      <c r="P54" s="51" t="s">
        <v>1657</v>
      </c>
      <c r="Q54" s="51" t="s">
        <v>1658</v>
      </c>
      <c r="R54" s="50" t="s">
        <v>1317</v>
      </c>
      <c r="S54" s="50" t="s">
        <v>69</v>
      </c>
      <c r="T54" s="97" t="s">
        <v>15</v>
      </c>
      <c r="U54" s="48" t="s">
        <v>33</v>
      </c>
      <c r="V54" s="97" t="s">
        <v>44</v>
      </c>
      <c r="W54" s="97" t="s">
        <v>15</v>
      </c>
      <c r="X54" s="44" t="s">
        <v>36</v>
      </c>
      <c r="Y54" s="97" t="s">
        <v>67</v>
      </c>
      <c r="Z54" s="97"/>
      <c r="AA54" s="44" t="s">
        <v>36</v>
      </c>
      <c r="AB54" s="97" t="s">
        <v>67</v>
      </c>
      <c r="AC54" s="97"/>
      <c r="AD54" s="44" t="s">
        <v>36</v>
      </c>
      <c r="AE54" s="97" t="s">
        <v>67</v>
      </c>
      <c r="AF54" s="97"/>
      <c r="AG54" s="44" t="s">
        <v>36</v>
      </c>
      <c r="AH54" s="97" t="s">
        <v>67</v>
      </c>
      <c r="AI54" s="97"/>
      <c r="AJ54" s="44" t="s">
        <v>36</v>
      </c>
      <c r="AK54" s="97" t="s">
        <v>67</v>
      </c>
      <c r="AL54" s="97"/>
      <c r="AM54" s="50">
        <f t="shared" si="1"/>
        <v>1</v>
      </c>
      <c r="AN54" s="50" t="str">
        <f t="shared" si="2"/>
        <v>Not Started</v>
      </c>
      <c r="AO54" s="98"/>
      <c r="AP54" s="95" t="s">
        <v>3814</v>
      </c>
      <c r="AQ54" s="99" t="str">
        <f>'00_Employees'!B54</f>
        <v/>
      </c>
    </row>
    <row r="55" ht="42.0" customHeight="1">
      <c r="A55" s="39">
        <v>53.0</v>
      </c>
      <c r="B55" s="39">
        <v>638.0</v>
      </c>
      <c r="C55" s="39" t="s">
        <v>127</v>
      </c>
      <c r="D55" s="40" t="s">
        <v>128</v>
      </c>
      <c r="E55" s="28" t="s">
        <v>48</v>
      </c>
      <c r="F55" s="76" t="s">
        <v>1531</v>
      </c>
      <c r="G55" s="40" t="s">
        <v>1532</v>
      </c>
      <c r="H55" s="39" t="s">
        <v>1661</v>
      </c>
      <c r="I55" s="39" t="s">
        <v>1662</v>
      </c>
      <c r="J55" s="40" t="s">
        <v>1663</v>
      </c>
      <c r="K55" s="39" t="s">
        <v>3150</v>
      </c>
      <c r="L55" s="40" t="s">
        <v>3151</v>
      </c>
      <c r="M55" s="47" t="s">
        <v>200</v>
      </c>
      <c r="N55" s="39" t="s">
        <v>128</v>
      </c>
      <c r="O55" s="39" t="s">
        <v>1656</v>
      </c>
      <c r="P55" s="40" t="s">
        <v>1666</v>
      </c>
      <c r="Q55" s="40" t="s">
        <v>1667</v>
      </c>
      <c r="R55" s="39" t="s">
        <v>1317</v>
      </c>
      <c r="S55" s="39" t="s">
        <v>56</v>
      </c>
      <c r="T55" s="97" t="s">
        <v>15</v>
      </c>
      <c r="U55" s="44" t="s">
        <v>36</v>
      </c>
      <c r="V55" s="97" t="s">
        <v>67</v>
      </c>
      <c r="W55" s="97"/>
      <c r="X55" s="48" t="s">
        <v>33</v>
      </c>
      <c r="Y55" s="97" t="s">
        <v>44</v>
      </c>
      <c r="Z55" s="97" t="s">
        <v>15</v>
      </c>
      <c r="AA55" s="44" t="s">
        <v>36</v>
      </c>
      <c r="AB55" s="97" t="s">
        <v>67</v>
      </c>
      <c r="AC55" s="97"/>
      <c r="AD55" s="48" t="s">
        <v>33</v>
      </c>
      <c r="AE55" s="97" t="s">
        <v>44</v>
      </c>
      <c r="AF55" s="97" t="s">
        <v>15</v>
      </c>
      <c r="AG55" s="44" t="s">
        <v>36</v>
      </c>
      <c r="AH55" s="97" t="s">
        <v>67</v>
      </c>
      <c r="AI55" s="97"/>
      <c r="AJ55" s="44" t="s">
        <v>36</v>
      </c>
      <c r="AK55" s="97" t="s">
        <v>67</v>
      </c>
      <c r="AL55" s="97"/>
      <c r="AM55" s="39">
        <f t="shared" si="1"/>
        <v>2</v>
      </c>
      <c r="AN55" s="39" t="str">
        <f t="shared" si="2"/>
        <v>Not Started</v>
      </c>
      <c r="AO55" s="98"/>
      <c r="AP55" s="95" t="s">
        <v>3814</v>
      </c>
      <c r="AQ55" s="99" t="str">
        <f>'00_Employees'!B55</f>
        <v/>
      </c>
    </row>
    <row r="56" ht="42.0" customHeight="1">
      <c r="A56" s="50">
        <v>54.0</v>
      </c>
      <c r="B56" s="50">
        <v>639.0</v>
      </c>
      <c r="C56" s="50" t="s">
        <v>127</v>
      </c>
      <c r="D56" s="51" t="s">
        <v>128</v>
      </c>
      <c r="E56" s="29" t="s">
        <v>41</v>
      </c>
      <c r="F56" s="76" t="s">
        <v>1531</v>
      </c>
      <c r="G56" s="51" t="s">
        <v>1532</v>
      </c>
      <c r="H56" s="50" t="s">
        <v>1661</v>
      </c>
      <c r="I56" s="50" t="s">
        <v>1662</v>
      </c>
      <c r="J56" s="51" t="s">
        <v>1663</v>
      </c>
      <c r="K56" s="50" t="s">
        <v>1664</v>
      </c>
      <c r="L56" s="51" t="s">
        <v>1665</v>
      </c>
      <c r="M56" s="47" t="s">
        <v>200</v>
      </c>
      <c r="N56" s="50" t="s">
        <v>128</v>
      </c>
      <c r="O56" s="50" t="s">
        <v>1656</v>
      </c>
      <c r="P56" s="51" t="s">
        <v>1666</v>
      </c>
      <c r="Q56" s="51" t="s">
        <v>1667</v>
      </c>
      <c r="R56" s="50" t="s">
        <v>1317</v>
      </c>
      <c r="S56" s="50" t="s">
        <v>206</v>
      </c>
      <c r="T56" s="97" t="s">
        <v>15</v>
      </c>
      <c r="U56" s="48" t="s">
        <v>33</v>
      </c>
      <c r="V56" s="97" t="s">
        <v>44</v>
      </c>
      <c r="W56" s="97" t="s">
        <v>15</v>
      </c>
      <c r="X56" s="44" t="s">
        <v>36</v>
      </c>
      <c r="Y56" s="97" t="s">
        <v>67</v>
      </c>
      <c r="Z56" s="97"/>
      <c r="AA56" s="44" t="s">
        <v>36</v>
      </c>
      <c r="AB56" s="97" t="s">
        <v>67</v>
      </c>
      <c r="AC56" s="97"/>
      <c r="AD56" s="44" t="s">
        <v>36</v>
      </c>
      <c r="AE56" s="97" t="s">
        <v>67</v>
      </c>
      <c r="AF56" s="97"/>
      <c r="AG56" s="44" t="s">
        <v>36</v>
      </c>
      <c r="AH56" s="97" t="s">
        <v>67</v>
      </c>
      <c r="AI56" s="97"/>
      <c r="AJ56" s="44" t="s">
        <v>36</v>
      </c>
      <c r="AK56" s="97" t="s">
        <v>67</v>
      </c>
      <c r="AL56" s="97"/>
      <c r="AM56" s="50">
        <f t="shared" si="1"/>
        <v>1</v>
      </c>
      <c r="AN56" s="50" t="str">
        <f t="shared" si="2"/>
        <v>Not Started</v>
      </c>
      <c r="AO56" s="98"/>
      <c r="AP56" s="95" t="s">
        <v>3814</v>
      </c>
      <c r="AQ56" s="99" t="str">
        <f>'00_Employees'!B56</f>
        <v/>
      </c>
    </row>
    <row r="57" ht="42.0" customHeight="1">
      <c r="A57" s="39">
        <v>55.0</v>
      </c>
      <c r="B57" s="39">
        <v>640.0</v>
      </c>
      <c r="C57" s="39" t="s">
        <v>127</v>
      </c>
      <c r="D57" s="40" t="s">
        <v>128</v>
      </c>
      <c r="E57" s="31" t="s">
        <v>69</v>
      </c>
      <c r="F57" s="76" t="s">
        <v>1531</v>
      </c>
      <c r="G57" s="40" t="s">
        <v>1532</v>
      </c>
      <c r="H57" s="39" t="s">
        <v>1661</v>
      </c>
      <c r="I57" s="39" t="s">
        <v>1662</v>
      </c>
      <c r="J57" s="40" t="s">
        <v>1663</v>
      </c>
      <c r="K57" s="39" t="s">
        <v>3904</v>
      </c>
      <c r="L57" s="40" t="s">
        <v>3905</v>
      </c>
      <c r="M57" s="48" t="s">
        <v>434</v>
      </c>
      <c r="N57" s="39" t="s">
        <v>128</v>
      </c>
      <c r="O57" s="39" t="s">
        <v>1656</v>
      </c>
      <c r="P57" s="40" t="s">
        <v>1666</v>
      </c>
      <c r="Q57" s="40" t="s">
        <v>1667</v>
      </c>
      <c r="R57" s="39" t="s">
        <v>1317</v>
      </c>
      <c r="S57" s="39" t="s">
        <v>69</v>
      </c>
      <c r="T57" s="97" t="s">
        <v>15</v>
      </c>
      <c r="U57" s="44" t="s">
        <v>36</v>
      </c>
      <c r="V57" s="97" t="s">
        <v>67</v>
      </c>
      <c r="W57" s="97"/>
      <c r="X57" s="48" t="s">
        <v>33</v>
      </c>
      <c r="Y57" s="97" t="s">
        <v>44</v>
      </c>
      <c r="Z57" s="97" t="s">
        <v>15</v>
      </c>
      <c r="AA57" s="44" t="s">
        <v>36</v>
      </c>
      <c r="AB57" s="97" t="s">
        <v>67</v>
      </c>
      <c r="AC57" s="97"/>
      <c r="AD57" s="44" t="s">
        <v>36</v>
      </c>
      <c r="AE57" s="97" t="s">
        <v>67</v>
      </c>
      <c r="AF57" s="97"/>
      <c r="AG57" s="44" t="s">
        <v>36</v>
      </c>
      <c r="AH57" s="97" t="s">
        <v>67</v>
      </c>
      <c r="AI57" s="97"/>
      <c r="AJ57" s="44" t="s">
        <v>36</v>
      </c>
      <c r="AK57" s="97" t="s">
        <v>67</v>
      </c>
      <c r="AL57" s="97"/>
      <c r="AM57" s="39">
        <f t="shared" si="1"/>
        <v>1</v>
      </c>
      <c r="AN57" s="39" t="str">
        <f t="shared" si="2"/>
        <v>Not Started</v>
      </c>
      <c r="AO57" s="98"/>
      <c r="AP57" s="95" t="s">
        <v>3814</v>
      </c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57"/>
  <mergeCells count="1">
    <mergeCell ref="A1:AP1"/>
  </mergeCells>
  <conditionalFormatting sqref="V3:V57">
    <cfRule type="expression" dxfId="4" priority="1">
      <formula>V3="Done"</formula>
    </cfRule>
  </conditionalFormatting>
  <conditionalFormatting sqref="V3:V57">
    <cfRule type="expression" dxfId="5" priority="2">
      <formula>V3="In Progress"</formula>
    </cfRule>
  </conditionalFormatting>
  <conditionalFormatting sqref="V3:V57">
    <cfRule type="expression" dxfId="6" priority="3">
      <formula>V3="Blocked"</formula>
    </cfRule>
  </conditionalFormatting>
  <conditionalFormatting sqref="V3:V57">
    <cfRule type="expression" dxfId="7" priority="4">
      <formula>V3="Deferred"</formula>
    </cfRule>
  </conditionalFormatting>
  <conditionalFormatting sqref="V3:V57">
    <cfRule type="expression" dxfId="8" priority="5">
      <formula>V3="N/A"</formula>
    </cfRule>
  </conditionalFormatting>
  <conditionalFormatting sqref="V3:V57">
    <cfRule type="expression" dxfId="9" priority="6">
      <formula>V3="Not Started"</formula>
    </cfRule>
  </conditionalFormatting>
  <conditionalFormatting sqref="Y3:Y57">
    <cfRule type="expression" dxfId="4" priority="7">
      <formula>Y3="Done"</formula>
    </cfRule>
  </conditionalFormatting>
  <conditionalFormatting sqref="Y3:Y57">
    <cfRule type="expression" dxfId="5" priority="8">
      <formula>Y3="In Progress"</formula>
    </cfRule>
  </conditionalFormatting>
  <conditionalFormatting sqref="Y3:Y57">
    <cfRule type="expression" dxfId="6" priority="9">
      <formula>Y3="Blocked"</formula>
    </cfRule>
  </conditionalFormatting>
  <conditionalFormatting sqref="Y3:Y57">
    <cfRule type="expression" dxfId="7" priority="10">
      <formula>Y3="Deferred"</formula>
    </cfRule>
  </conditionalFormatting>
  <conditionalFormatting sqref="Y3:Y57">
    <cfRule type="expression" dxfId="8" priority="11">
      <formula>Y3="N/A"</formula>
    </cfRule>
  </conditionalFormatting>
  <conditionalFormatting sqref="Y3:Y57">
    <cfRule type="expression" dxfId="9" priority="12">
      <formula>Y3="Not Started"</formula>
    </cfRule>
  </conditionalFormatting>
  <conditionalFormatting sqref="AB3:AB57">
    <cfRule type="expression" dxfId="4" priority="13">
      <formula>AB3="Done"</formula>
    </cfRule>
  </conditionalFormatting>
  <conditionalFormatting sqref="AB3:AB57">
    <cfRule type="expression" dxfId="5" priority="14">
      <formula>AB3="In Progress"</formula>
    </cfRule>
  </conditionalFormatting>
  <conditionalFormatting sqref="AB3:AB57">
    <cfRule type="expression" dxfId="6" priority="15">
      <formula>AB3="Blocked"</formula>
    </cfRule>
  </conditionalFormatting>
  <conditionalFormatting sqref="AB3:AB57">
    <cfRule type="expression" dxfId="7" priority="16">
      <formula>AB3="Deferred"</formula>
    </cfRule>
  </conditionalFormatting>
  <conditionalFormatting sqref="AB3:AB57">
    <cfRule type="expression" dxfId="8" priority="17">
      <formula>AB3="N/A"</formula>
    </cfRule>
  </conditionalFormatting>
  <conditionalFormatting sqref="AB3:AB57">
    <cfRule type="expression" dxfId="9" priority="18">
      <formula>AB3="Not Started"</formula>
    </cfRule>
  </conditionalFormatting>
  <conditionalFormatting sqref="AE3:AE57">
    <cfRule type="expression" dxfId="4" priority="19">
      <formula>AE3="Done"</formula>
    </cfRule>
  </conditionalFormatting>
  <conditionalFormatting sqref="AE3:AE57">
    <cfRule type="expression" dxfId="5" priority="20">
      <formula>AE3="In Progress"</formula>
    </cfRule>
  </conditionalFormatting>
  <conditionalFormatting sqref="AE3:AE57">
    <cfRule type="expression" dxfId="6" priority="21">
      <formula>AE3="Blocked"</formula>
    </cfRule>
  </conditionalFormatting>
  <conditionalFormatting sqref="AE3:AE57">
    <cfRule type="expression" dxfId="7" priority="22">
      <formula>AE3="Deferred"</formula>
    </cfRule>
  </conditionalFormatting>
  <conditionalFormatting sqref="AE3:AE57">
    <cfRule type="expression" dxfId="8" priority="23">
      <formula>AE3="N/A"</formula>
    </cfRule>
  </conditionalFormatting>
  <conditionalFormatting sqref="AE3:AE57">
    <cfRule type="expression" dxfId="9" priority="24">
      <formula>AE3="Not Started"</formula>
    </cfRule>
  </conditionalFormatting>
  <conditionalFormatting sqref="AH3:AH57">
    <cfRule type="expression" dxfId="4" priority="25">
      <formula>AH3="Done"</formula>
    </cfRule>
  </conditionalFormatting>
  <conditionalFormatting sqref="AH3:AH57">
    <cfRule type="expression" dxfId="5" priority="26">
      <formula>AH3="In Progress"</formula>
    </cfRule>
  </conditionalFormatting>
  <conditionalFormatting sqref="AH3:AH57">
    <cfRule type="expression" dxfId="6" priority="27">
      <formula>AH3="Blocked"</formula>
    </cfRule>
  </conditionalFormatting>
  <conditionalFormatting sqref="AH3:AH57">
    <cfRule type="expression" dxfId="7" priority="28">
      <formula>AH3="Deferred"</formula>
    </cfRule>
  </conditionalFormatting>
  <conditionalFormatting sqref="AH3:AH57">
    <cfRule type="expression" dxfId="8" priority="29">
      <formula>AH3="N/A"</formula>
    </cfRule>
  </conditionalFormatting>
  <conditionalFormatting sqref="AH3:AH57">
    <cfRule type="expression" dxfId="9" priority="30">
      <formula>AH3="Not Started"</formula>
    </cfRule>
  </conditionalFormatting>
  <conditionalFormatting sqref="AK3:AK57">
    <cfRule type="expression" dxfId="4" priority="31">
      <formula>AK3="Done"</formula>
    </cfRule>
  </conditionalFormatting>
  <conditionalFormatting sqref="AK3:AK57">
    <cfRule type="expression" dxfId="5" priority="32">
      <formula>AK3="In Progress"</formula>
    </cfRule>
  </conditionalFormatting>
  <conditionalFormatting sqref="AK3:AK57">
    <cfRule type="expression" dxfId="6" priority="33">
      <formula>AK3="Blocked"</formula>
    </cfRule>
  </conditionalFormatting>
  <conditionalFormatting sqref="AK3:AK57">
    <cfRule type="expression" dxfId="7" priority="34">
      <formula>AK3="Deferred"</formula>
    </cfRule>
  </conditionalFormatting>
  <conditionalFormatting sqref="AK3:AK57">
    <cfRule type="expression" dxfId="8" priority="35">
      <formula>AK3="N/A"</formula>
    </cfRule>
  </conditionalFormatting>
  <conditionalFormatting sqref="AK3:AK57">
    <cfRule type="expression" dxfId="9" priority="36">
      <formula>AK3="Not Started"</formula>
    </cfRule>
  </conditionalFormatting>
  <conditionalFormatting sqref="AN3:AN57">
    <cfRule type="expression" dxfId="4" priority="37">
      <formula>AN3="Done"</formula>
    </cfRule>
  </conditionalFormatting>
  <conditionalFormatting sqref="AN3:AN57">
    <cfRule type="expression" dxfId="5" priority="38">
      <formula>AN3="In Progress"</formula>
    </cfRule>
  </conditionalFormatting>
  <conditionalFormatting sqref="AN3:AN57">
    <cfRule type="expression" dxfId="6" priority="39">
      <formula>AN3="Blocked"</formula>
    </cfRule>
  </conditionalFormatting>
  <conditionalFormatting sqref="AN3:AN57">
    <cfRule type="expression" dxfId="7" priority="40">
      <formula>AN3="Deferred"</formula>
    </cfRule>
  </conditionalFormatting>
  <conditionalFormatting sqref="AN3:AN57">
    <cfRule type="expression" dxfId="8" priority="41">
      <formula>AN3="N/A"</formula>
    </cfRule>
  </conditionalFormatting>
  <conditionalFormatting sqref="AN3:AN57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57 W3:W57 Z3:Z57 AC3:AC57 AF3:AF57 AI3:AI57 AL3:AL57">
      <formula1>'00_Employees'!$B$3:$B$100</formula1>
    </dataValidation>
    <dataValidation type="list" allowBlank="1" sqref="V3:V57 Y3:Y57 AB3:AB57 AE3:AE57 AH3:AH57 AK3:AK57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641.0</v>
      </c>
      <c r="C3" s="39" t="s">
        <v>130</v>
      </c>
      <c r="D3" s="40" t="s">
        <v>131</v>
      </c>
      <c r="E3" s="28" t="s">
        <v>48</v>
      </c>
      <c r="F3" s="46" t="s">
        <v>1677</v>
      </c>
      <c r="G3" s="40" t="s">
        <v>1678</v>
      </c>
      <c r="H3" s="39" t="s">
        <v>1679</v>
      </c>
      <c r="I3" s="39" t="s">
        <v>1680</v>
      </c>
      <c r="J3" s="40" t="s">
        <v>1681</v>
      </c>
      <c r="K3" s="39" t="s">
        <v>3161</v>
      </c>
      <c r="L3" s="40" t="s">
        <v>3162</v>
      </c>
      <c r="M3" s="47" t="s">
        <v>200</v>
      </c>
      <c r="N3" s="39" t="s">
        <v>1684</v>
      </c>
      <c r="O3" s="39" t="s">
        <v>1685</v>
      </c>
      <c r="P3" s="40" t="s">
        <v>1686</v>
      </c>
      <c r="Q3" s="40" t="s">
        <v>1687</v>
      </c>
      <c r="R3" s="39" t="s">
        <v>1688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35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35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642.0</v>
      </c>
      <c r="C4" s="50" t="s">
        <v>130</v>
      </c>
      <c r="D4" s="51" t="s">
        <v>131</v>
      </c>
      <c r="E4" s="28" t="s">
        <v>48</v>
      </c>
      <c r="F4" s="46" t="s">
        <v>1677</v>
      </c>
      <c r="G4" s="51" t="s">
        <v>1678</v>
      </c>
      <c r="H4" s="50" t="s">
        <v>1679</v>
      </c>
      <c r="I4" s="50" t="s">
        <v>1680</v>
      </c>
      <c r="J4" s="51" t="s">
        <v>1681</v>
      </c>
      <c r="K4" s="50" t="s">
        <v>3167</v>
      </c>
      <c r="L4" s="51" t="s">
        <v>3168</v>
      </c>
      <c r="M4" s="47" t="s">
        <v>200</v>
      </c>
      <c r="N4" s="50" t="s">
        <v>1684</v>
      </c>
      <c r="O4" s="50" t="s">
        <v>1685</v>
      </c>
      <c r="P4" s="51" t="s">
        <v>1686</v>
      </c>
      <c r="Q4" s="51" t="s">
        <v>1687</v>
      </c>
      <c r="R4" s="50" t="s">
        <v>1688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643.0</v>
      </c>
      <c r="C5" s="39" t="s">
        <v>130</v>
      </c>
      <c r="D5" s="40" t="s">
        <v>131</v>
      </c>
      <c r="E5" s="29" t="s">
        <v>41</v>
      </c>
      <c r="F5" s="46" t="s">
        <v>1677</v>
      </c>
      <c r="G5" s="40" t="s">
        <v>1678</v>
      </c>
      <c r="H5" s="39" t="s">
        <v>1679</v>
      </c>
      <c r="I5" s="39" t="s">
        <v>1680</v>
      </c>
      <c r="J5" s="40" t="s">
        <v>1681</v>
      </c>
      <c r="K5" s="39" t="s">
        <v>1682</v>
      </c>
      <c r="L5" s="40" t="s">
        <v>1683</v>
      </c>
      <c r="M5" s="47" t="s">
        <v>200</v>
      </c>
      <c r="N5" s="39" t="s">
        <v>1684</v>
      </c>
      <c r="O5" s="39" t="s">
        <v>1685</v>
      </c>
      <c r="P5" s="40" t="s">
        <v>1686</v>
      </c>
      <c r="Q5" s="40" t="s">
        <v>1687</v>
      </c>
      <c r="R5" s="39" t="s">
        <v>1688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644.0</v>
      </c>
      <c r="C6" s="50" t="s">
        <v>130</v>
      </c>
      <c r="D6" s="51" t="s">
        <v>131</v>
      </c>
      <c r="E6" s="31" t="s">
        <v>69</v>
      </c>
      <c r="F6" s="46" t="s">
        <v>1677</v>
      </c>
      <c r="G6" s="51" t="s">
        <v>1678</v>
      </c>
      <c r="H6" s="50" t="s">
        <v>1679</v>
      </c>
      <c r="I6" s="50" t="s">
        <v>1680</v>
      </c>
      <c r="J6" s="51" t="s">
        <v>1681</v>
      </c>
      <c r="K6" s="50" t="s">
        <v>3906</v>
      </c>
      <c r="L6" s="51" t="s">
        <v>3907</v>
      </c>
      <c r="M6" s="48" t="s">
        <v>434</v>
      </c>
      <c r="N6" s="50" t="s">
        <v>1684</v>
      </c>
      <c r="O6" s="50" t="s">
        <v>1685</v>
      </c>
      <c r="P6" s="51" t="s">
        <v>1686</v>
      </c>
      <c r="Q6" s="51" t="s">
        <v>1687</v>
      </c>
      <c r="R6" s="50" t="s">
        <v>1688</v>
      </c>
      <c r="S6" s="50" t="s">
        <v>69</v>
      </c>
      <c r="T6" s="97" t="s">
        <v>15</v>
      </c>
      <c r="U6" s="48" t="s">
        <v>33</v>
      </c>
      <c r="V6" s="101" t="s">
        <v>44</v>
      </c>
      <c r="W6" s="101" t="s">
        <v>15</v>
      </c>
      <c r="X6" s="48" t="s">
        <v>33</v>
      </c>
      <c r="Y6" s="101" t="s">
        <v>44</v>
      </c>
      <c r="Z6" s="101" t="s">
        <v>15</v>
      </c>
      <c r="AA6" s="44" t="s">
        <v>36</v>
      </c>
      <c r="AB6" s="97" t="s">
        <v>67</v>
      </c>
      <c r="AC6" s="97"/>
      <c r="AD6" s="48" t="s">
        <v>33</v>
      </c>
      <c r="AE6" s="101" t="s">
        <v>44</v>
      </c>
      <c r="AF6" s="101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645.0</v>
      </c>
      <c r="C7" s="39" t="s">
        <v>130</v>
      </c>
      <c r="D7" s="40" t="s">
        <v>131</v>
      </c>
      <c r="E7" s="28" t="s">
        <v>48</v>
      </c>
      <c r="F7" s="46" t="s">
        <v>1677</v>
      </c>
      <c r="G7" s="40" t="s">
        <v>1678</v>
      </c>
      <c r="H7" s="39" t="s">
        <v>1691</v>
      </c>
      <c r="I7" s="39" t="s">
        <v>1692</v>
      </c>
      <c r="J7" s="40" t="s">
        <v>1693</v>
      </c>
      <c r="K7" s="39" t="s">
        <v>3176</v>
      </c>
      <c r="L7" s="40" t="s">
        <v>3177</v>
      </c>
      <c r="M7" s="47" t="s">
        <v>200</v>
      </c>
      <c r="N7" s="39" t="s">
        <v>1684</v>
      </c>
      <c r="O7" s="39" t="s">
        <v>1685</v>
      </c>
      <c r="P7" s="40" t="s">
        <v>1695</v>
      </c>
      <c r="Q7" s="40" t="s">
        <v>1696</v>
      </c>
      <c r="R7" s="39" t="s">
        <v>1688</v>
      </c>
      <c r="S7" s="39" t="s">
        <v>53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646.0</v>
      </c>
      <c r="C8" s="50" t="s">
        <v>130</v>
      </c>
      <c r="D8" s="51" t="s">
        <v>131</v>
      </c>
      <c r="E8" s="28" t="s">
        <v>48</v>
      </c>
      <c r="F8" s="46" t="s">
        <v>1677</v>
      </c>
      <c r="G8" s="51" t="s">
        <v>1678</v>
      </c>
      <c r="H8" s="50" t="s">
        <v>1691</v>
      </c>
      <c r="I8" s="50" t="s">
        <v>1692</v>
      </c>
      <c r="J8" s="51" t="s">
        <v>1693</v>
      </c>
      <c r="K8" s="50" t="s">
        <v>3182</v>
      </c>
      <c r="L8" s="51" t="s">
        <v>3183</v>
      </c>
      <c r="M8" s="47" t="s">
        <v>200</v>
      </c>
      <c r="N8" s="50" t="s">
        <v>1684</v>
      </c>
      <c r="O8" s="50" t="s">
        <v>1685</v>
      </c>
      <c r="P8" s="51" t="s">
        <v>1695</v>
      </c>
      <c r="Q8" s="51" t="s">
        <v>1696</v>
      </c>
      <c r="R8" s="50" t="s">
        <v>1688</v>
      </c>
      <c r="S8" s="50" t="s">
        <v>56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8" t="s">
        <v>33</v>
      </c>
      <c r="AB8" s="97" t="s">
        <v>44</v>
      </c>
      <c r="AC8" s="97" t="s">
        <v>15</v>
      </c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647.0</v>
      </c>
      <c r="C9" s="39" t="s">
        <v>130</v>
      </c>
      <c r="D9" s="40" t="s">
        <v>131</v>
      </c>
      <c r="E9" s="29" t="s">
        <v>41</v>
      </c>
      <c r="F9" s="46" t="s">
        <v>1677</v>
      </c>
      <c r="G9" s="40" t="s">
        <v>1678</v>
      </c>
      <c r="H9" s="39" t="s">
        <v>1691</v>
      </c>
      <c r="I9" s="39" t="s">
        <v>1692</v>
      </c>
      <c r="J9" s="40" t="s">
        <v>1693</v>
      </c>
      <c r="K9" s="39" t="s">
        <v>1694</v>
      </c>
      <c r="L9" s="40" t="s">
        <v>1683</v>
      </c>
      <c r="M9" s="47" t="s">
        <v>200</v>
      </c>
      <c r="N9" s="39" t="s">
        <v>1684</v>
      </c>
      <c r="O9" s="39" t="s">
        <v>1685</v>
      </c>
      <c r="P9" s="40" t="s">
        <v>1695</v>
      </c>
      <c r="Q9" s="40" t="s">
        <v>1696</v>
      </c>
      <c r="R9" s="39" t="s">
        <v>1688</v>
      </c>
      <c r="S9" s="39" t="s">
        <v>206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648.0</v>
      </c>
      <c r="C10" s="50" t="s">
        <v>130</v>
      </c>
      <c r="D10" s="51" t="s">
        <v>131</v>
      </c>
      <c r="E10" s="28" t="s">
        <v>48</v>
      </c>
      <c r="F10" s="46" t="s">
        <v>1677</v>
      </c>
      <c r="G10" s="51" t="s">
        <v>1678</v>
      </c>
      <c r="H10" s="50" t="s">
        <v>1691</v>
      </c>
      <c r="I10" s="50" t="s">
        <v>1692</v>
      </c>
      <c r="J10" s="51" t="s">
        <v>1693</v>
      </c>
      <c r="K10" s="50" t="s">
        <v>3194</v>
      </c>
      <c r="L10" s="51" t="s">
        <v>3195</v>
      </c>
      <c r="M10" s="78" t="s">
        <v>2019</v>
      </c>
      <c r="N10" s="50" t="s">
        <v>1684</v>
      </c>
      <c r="O10" s="50" t="s">
        <v>1685</v>
      </c>
      <c r="P10" s="51" t="s">
        <v>1695</v>
      </c>
      <c r="Q10" s="51" t="s">
        <v>1696</v>
      </c>
      <c r="R10" s="50" t="s">
        <v>1688</v>
      </c>
      <c r="S10" s="50" t="s">
        <v>66</v>
      </c>
      <c r="T10" s="97" t="s">
        <v>15</v>
      </c>
      <c r="U10" s="44" t="s">
        <v>36</v>
      </c>
      <c r="V10" s="97" t="s">
        <v>67</v>
      </c>
      <c r="W10" s="97"/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8" t="s">
        <v>33</v>
      </c>
      <c r="AK10" s="97" t="s">
        <v>44</v>
      </c>
      <c r="AL10" s="97" t="s">
        <v>15</v>
      </c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649.0</v>
      </c>
      <c r="C11" s="39" t="s">
        <v>130</v>
      </c>
      <c r="D11" s="40" t="s">
        <v>131</v>
      </c>
      <c r="E11" s="31" t="s">
        <v>69</v>
      </c>
      <c r="F11" s="46" t="s">
        <v>1677</v>
      </c>
      <c r="G11" s="40" t="s">
        <v>1678</v>
      </c>
      <c r="H11" s="39" t="s">
        <v>1691</v>
      </c>
      <c r="I11" s="39" t="s">
        <v>1692</v>
      </c>
      <c r="J11" s="40" t="s">
        <v>1693</v>
      </c>
      <c r="K11" s="39" t="s">
        <v>3908</v>
      </c>
      <c r="L11" s="40" t="s">
        <v>3909</v>
      </c>
      <c r="M11" s="48" t="s">
        <v>434</v>
      </c>
      <c r="N11" s="39" t="s">
        <v>1684</v>
      </c>
      <c r="O11" s="39" t="s">
        <v>1685</v>
      </c>
      <c r="P11" s="40" t="s">
        <v>1695</v>
      </c>
      <c r="Q11" s="40" t="s">
        <v>1696</v>
      </c>
      <c r="R11" s="39" t="s">
        <v>1688</v>
      </c>
      <c r="S11" s="39" t="s">
        <v>69</v>
      </c>
      <c r="T11" s="97" t="s">
        <v>15</v>
      </c>
      <c r="U11" s="48" t="s">
        <v>33</v>
      </c>
      <c r="V11" s="97" t="s">
        <v>44</v>
      </c>
      <c r="W11" s="97" t="s">
        <v>15</v>
      </c>
      <c r="X11" s="48" t="s">
        <v>33</v>
      </c>
      <c r="Y11" s="97" t="s">
        <v>44</v>
      </c>
      <c r="Z11" s="97" t="s">
        <v>15</v>
      </c>
      <c r="AA11" s="44" t="s">
        <v>36</v>
      </c>
      <c r="AB11" s="97" t="s">
        <v>67</v>
      </c>
      <c r="AC11" s="97"/>
      <c r="AD11" s="48" t="s">
        <v>33</v>
      </c>
      <c r="AE11" s="97" t="s">
        <v>44</v>
      </c>
      <c r="AF11" s="97" t="s">
        <v>15</v>
      </c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3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650.0</v>
      </c>
      <c r="C12" s="50" t="s">
        <v>130</v>
      </c>
      <c r="D12" s="51" t="s">
        <v>131</v>
      </c>
      <c r="E12" s="28" t="s">
        <v>48</v>
      </c>
      <c r="F12" s="46" t="s">
        <v>1677</v>
      </c>
      <c r="G12" s="51" t="s">
        <v>1678</v>
      </c>
      <c r="H12" s="50" t="s">
        <v>1703</v>
      </c>
      <c r="I12" s="50" t="s">
        <v>1704</v>
      </c>
      <c r="J12" s="51" t="s">
        <v>1705</v>
      </c>
      <c r="K12" s="50" t="s">
        <v>3198</v>
      </c>
      <c r="L12" s="51" t="s">
        <v>3199</v>
      </c>
      <c r="M12" s="47" t="s">
        <v>200</v>
      </c>
      <c r="N12" s="50" t="s">
        <v>1707</v>
      </c>
      <c r="O12" s="50" t="s">
        <v>1708</v>
      </c>
      <c r="P12" s="51" t="s">
        <v>1709</v>
      </c>
      <c r="Q12" s="51" t="s">
        <v>1710</v>
      </c>
      <c r="R12" s="50" t="s">
        <v>1688</v>
      </c>
      <c r="S12" s="50" t="s">
        <v>53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8" t="s">
        <v>33</v>
      </c>
      <c r="AB12" s="97" t="s">
        <v>44</v>
      </c>
      <c r="AC12" s="97" t="s">
        <v>15</v>
      </c>
      <c r="AD12" s="44" t="s">
        <v>36</v>
      </c>
      <c r="AE12" s="97" t="s">
        <v>67</v>
      </c>
      <c r="AF12" s="97"/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2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651.0</v>
      </c>
      <c r="C13" s="39" t="s">
        <v>130</v>
      </c>
      <c r="D13" s="40" t="s">
        <v>131</v>
      </c>
      <c r="E13" s="28" t="s">
        <v>48</v>
      </c>
      <c r="F13" s="46" t="s">
        <v>1677</v>
      </c>
      <c r="G13" s="40" t="s">
        <v>1678</v>
      </c>
      <c r="H13" s="39" t="s">
        <v>1703</v>
      </c>
      <c r="I13" s="39" t="s">
        <v>1704</v>
      </c>
      <c r="J13" s="40" t="s">
        <v>1705</v>
      </c>
      <c r="K13" s="39" t="s">
        <v>3212</v>
      </c>
      <c r="L13" s="40" t="s">
        <v>3213</v>
      </c>
      <c r="M13" s="47" t="s">
        <v>200</v>
      </c>
      <c r="N13" s="39" t="s">
        <v>1707</v>
      </c>
      <c r="O13" s="39" t="s">
        <v>1708</v>
      </c>
      <c r="P13" s="40" t="s">
        <v>1709</v>
      </c>
      <c r="Q13" s="40" t="s">
        <v>1710</v>
      </c>
      <c r="R13" s="39" t="s">
        <v>1688</v>
      </c>
      <c r="S13" s="39" t="s">
        <v>56</v>
      </c>
      <c r="T13" s="97" t="s">
        <v>15</v>
      </c>
      <c r="U13" s="44" t="s">
        <v>36</v>
      </c>
      <c r="V13" s="97" t="s">
        <v>67</v>
      </c>
      <c r="W13" s="97"/>
      <c r="X13" s="48" t="s">
        <v>33</v>
      </c>
      <c r="Y13" s="97" t="s">
        <v>44</v>
      </c>
      <c r="Z13" s="97" t="s">
        <v>15</v>
      </c>
      <c r="AA13" s="48" t="s">
        <v>33</v>
      </c>
      <c r="AB13" s="97" t="s">
        <v>44</v>
      </c>
      <c r="AC13" s="97" t="s">
        <v>15</v>
      </c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3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652.0</v>
      </c>
      <c r="C14" s="50" t="s">
        <v>130</v>
      </c>
      <c r="D14" s="51" t="s">
        <v>131</v>
      </c>
      <c r="E14" s="29" t="s">
        <v>41</v>
      </c>
      <c r="F14" s="46" t="s">
        <v>1677</v>
      </c>
      <c r="G14" s="51" t="s">
        <v>1678</v>
      </c>
      <c r="H14" s="50" t="s">
        <v>1703</v>
      </c>
      <c r="I14" s="50" t="s">
        <v>1704</v>
      </c>
      <c r="J14" s="51" t="s">
        <v>1705</v>
      </c>
      <c r="K14" s="50" t="s">
        <v>1706</v>
      </c>
      <c r="L14" s="51" t="s">
        <v>1683</v>
      </c>
      <c r="M14" s="47" t="s">
        <v>200</v>
      </c>
      <c r="N14" s="50" t="s">
        <v>1707</v>
      </c>
      <c r="O14" s="50" t="s">
        <v>1708</v>
      </c>
      <c r="P14" s="51" t="s">
        <v>1709</v>
      </c>
      <c r="Q14" s="51" t="s">
        <v>1710</v>
      </c>
      <c r="R14" s="50" t="s">
        <v>1688</v>
      </c>
      <c r="S14" s="50" t="s">
        <v>206</v>
      </c>
      <c r="T14" s="97" t="s">
        <v>15</v>
      </c>
      <c r="U14" s="48" t="s">
        <v>33</v>
      </c>
      <c r="V14" s="97" t="s">
        <v>44</v>
      </c>
      <c r="W14" s="97" t="s">
        <v>15</v>
      </c>
      <c r="X14" s="44" t="s">
        <v>36</v>
      </c>
      <c r="Y14" s="97" t="s">
        <v>67</v>
      </c>
      <c r="Z14" s="97"/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2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653.0</v>
      </c>
      <c r="C15" s="39" t="s">
        <v>130</v>
      </c>
      <c r="D15" s="40" t="s">
        <v>131</v>
      </c>
      <c r="E15" s="31" t="s">
        <v>69</v>
      </c>
      <c r="F15" s="46" t="s">
        <v>1677</v>
      </c>
      <c r="G15" s="40" t="s">
        <v>1678</v>
      </c>
      <c r="H15" s="39" t="s">
        <v>1703</v>
      </c>
      <c r="I15" s="39" t="s">
        <v>1704</v>
      </c>
      <c r="J15" s="40" t="s">
        <v>1705</v>
      </c>
      <c r="K15" s="39" t="s">
        <v>3910</v>
      </c>
      <c r="L15" s="40" t="s">
        <v>3911</v>
      </c>
      <c r="M15" s="48" t="s">
        <v>434</v>
      </c>
      <c r="N15" s="39" t="s">
        <v>1707</v>
      </c>
      <c r="O15" s="39" t="s">
        <v>1708</v>
      </c>
      <c r="P15" s="40" t="s">
        <v>1709</v>
      </c>
      <c r="Q15" s="40" t="s">
        <v>1710</v>
      </c>
      <c r="R15" s="39" t="s">
        <v>1688</v>
      </c>
      <c r="S15" s="39" t="s">
        <v>69</v>
      </c>
      <c r="T15" s="97" t="s">
        <v>15</v>
      </c>
      <c r="U15" s="48" t="s">
        <v>33</v>
      </c>
      <c r="V15" s="97" t="s">
        <v>44</v>
      </c>
      <c r="W15" s="97" t="s">
        <v>15</v>
      </c>
      <c r="X15" s="48" t="s">
        <v>33</v>
      </c>
      <c r="Y15" s="97" t="s">
        <v>44</v>
      </c>
      <c r="Z15" s="97" t="s">
        <v>15</v>
      </c>
      <c r="AA15" s="44" t="s">
        <v>36</v>
      </c>
      <c r="AB15" s="97" t="s">
        <v>67</v>
      </c>
      <c r="AC15" s="97"/>
      <c r="AD15" s="48" t="s">
        <v>33</v>
      </c>
      <c r="AE15" s="97" t="s">
        <v>44</v>
      </c>
      <c r="AF15" s="97" t="s">
        <v>15</v>
      </c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3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654.0</v>
      </c>
      <c r="C16" s="50" t="s">
        <v>130</v>
      </c>
      <c r="D16" s="51" t="s">
        <v>131</v>
      </c>
      <c r="E16" s="28" t="s">
        <v>48</v>
      </c>
      <c r="F16" s="46" t="s">
        <v>1677</v>
      </c>
      <c r="G16" s="51" t="s">
        <v>1678</v>
      </c>
      <c r="H16" s="50" t="s">
        <v>1715</v>
      </c>
      <c r="I16" s="50" t="s">
        <v>1716</v>
      </c>
      <c r="J16" s="51" t="s">
        <v>1717</v>
      </c>
      <c r="K16" s="50" t="s">
        <v>3216</v>
      </c>
      <c r="L16" s="51" t="s">
        <v>3217</v>
      </c>
      <c r="M16" s="47" t="s">
        <v>200</v>
      </c>
      <c r="N16" s="50" t="s">
        <v>1720</v>
      </c>
      <c r="O16" s="50" t="s">
        <v>1721</v>
      </c>
      <c r="P16" s="51" t="s">
        <v>1722</v>
      </c>
      <c r="Q16" s="51" t="s">
        <v>1723</v>
      </c>
      <c r="R16" s="50" t="s">
        <v>1307</v>
      </c>
      <c r="S16" s="50" t="s">
        <v>53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8" t="s">
        <v>33</v>
      </c>
      <c r="AB16" s="97" t="s">
        <v>44</v>
      </c>
      <c r="AC16" s="97" t="s">
        <v>15</v>
      </c>
      <c r="AD16" s="44" t="s">
        <v>36</v>
      </c>
      <c r="AE16" s="97" t="s">
        <v>67</v>
      </c>
      <c r="AF16" s="97"/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2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655.0</v>
      </c>
      <c r="C17" s="39" t="s">
        <v>130</v>
      </c>
      <c r="D17" s="40" t="s">
        <v>131</v>
      </c>
      <c r="E17" s="28" t="s">
        <v>48</v>
      </c>
      <c r="F17" s="46" t="s">
        <v>1677</v>
      </c>
      <c r="G17" s="40" t="s">
        <v>1678</v>
      </c>
      <c r="H17" s="39" t="s">
        <v>1715</v>
      </c>
      <c r="I17" s="39" t="s">
        <v>1716</v>
      </c>
      <c r="J17" s="40" t="s">
        <v>1717</v>
      </c>
      <c r="K17" s="39" t="s">
        <v>3227</v>
      </c>
      <c r="L17" s="40" t="s">
        <v>3228</v>
      </c>
      <c r="M17" s="47" t="s">
        <v>200</v>
      </c>
      <c r="N17" s="39" t="s">
        <v>1720</v>
      </c>
      <c r="O17" s="39" t="s">
        <v>1721</v>
      </c>
      <c r="P17" s="40" t="s">
        <v>1722</v>
      </c>
      <c r="Q17" s="40" t="s">
        <v>1723</v>
      </c>
      <c r="R17" s="39" t="s">
        <v>1307</v>
      </c>
      <c r="S17" s="39" t="s">
        <v>56</v>
      </c>
      <c r="T17" s="97" t="s">
        <v>15</v>
      </c>
      <c r="U17" s="44" t="s">
        <v>36</v>
      </c>
      <c r="V17" s="97" t="s">
        <v>67</v>
      </c>
      <c r="W17" s="97"/>
      <c r="X17" s="48" t="s">
        <v>33</v>
      </c>
      <c r="Y17" s="97" t="s">
        <v>44</v>
      </c>
      <c r="Z17" s="97" t="s">
        <v>15</v>
      </c>
      <c r="AA17" s="48" t="s">
        <v>33</v>
      </c>
      <c r="AB17" s="97" t="s">
        <v>44</v>
      </c>
      <c r="AC17" s="97" t="s">
        <v>15</v>
      </c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3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656.0</v>
      </c>
      <c r="C18" s="50" t="s">
        <v>130</v>
      </c>
      <c r="D18" s="51" t="s">
        <v>131</v>
      </c>
      <c r="E18" s="29" t="s">
        <v>41</v>
      </c>
      <c r="F18" s="46" t="s">
        <v>1677</v>
      </c>
      <c r="G18" s="51" t="s">
        <v>1678</v>
      </c>
      <c r="H18" s="50" t="s">
        <v>1715</v>
      </c>
      <c r="I18" s="50" t="s">
        <v>1716</v>
      </c>
      <c r="J18" s="51" t="s">
        <v>1717</v>
      </c>
      <c r="K18" s="50" t="s">
        <v>1718</v>
      </c>
      <c r="L18" s="51" t="s">
        <v>1719</v>
      </c>
      <c r="M18" s="47" t="s">
        <v>200</v>
      </c>
      <c r="N18" s="50" t="s">
        <v>1720</v>
      </c>
      <c r="O18" s="50" t="s">
        <v>1721</v>
      </c>
      <c r="P18" s="51" t="s">
        <v>1722</v>
      </c>
      <c r="Q18" s="51" t="s">
        <v>1723</v>
      </c>
      <c r="R18" s="50" t="s">
        <v>1307</v>
      </c>
      <c r="S18" s="50" t="s">
        <v>206</v>
      </c>
      <c r="T18" s="97" t="s">
        <v>15</v>
      </c>
      <c r="U18" s="48" t="s">
        <v>33</v>
      </c>
      <c r="V18" s="97" t="s">
        <v>44</v>
      </c>
      <c r="W18" s="97" t="s">
        <v>15</v>
      </c>
      <c r="X18" s="44" t="s">
        <v>36</v>
      </c>
      <c r="Y18" s="97" t="s">
        <v>67</v>
      </c>
      <c r="Z18" s="97"/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2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657.0</v>
      </c>
      <c r="C19" s="39" t="s">
        <v>130</v>
      </c>
      <c r="D19" s="40" t="s">
        <v>131</v>
      </c>
      <c r="E19" s="31" t="s">
        <v>69</v>
      </c>
      <c r="F19" s="46" t="s">
        <v>1677</v>
      </c>
      <c r="G19" s="40" t="s">
        <v>1678</v>
      </c>
      <c r="H19" s="39" t="s">
        <v>1715</v>
      </c>
      <c r="I19" s="39" t="s">
        <v>1716</v>
      </c>
      <c r="J19" s="40" t="s">
        <v>1717</v>
      </c>
      <c r="K19" s="39" t="s">
        <v>3912</v>
      </c>
      <c r="L19" s="40" t="s">
        <v>3913</v>
      </c>
      <c r="M19" s="48" t="s">
        <v>434</v>
      </c>
      <c r="N19" s="39" t="s">
        <v>1720</v>
      </c>
      <c r="O19" s="39" t="s">
        <v>1721</v>
      </c>
      <c r="P19" s="40" t="s">
        <v>1722</v>
      </c>
      <c r="Q19" s="40" t="s">
        <v>1723</v>
      </c>
      <c r="R19" s="39" t="s">
        <v>1307</v>
      </c>
      <c r="S19" s="39" t="s">
        <v>69</v>
      </c>
      <c r="T19" s="97" t="s">
        <v>15</v>
      </c>
      <c r="U19" s="48" t="s">
        <v>33</v>
      </c>
      <c r="V19" s="97" t="s">
        <v>44</v>
      </c>
      <c r="W19" s="97" t="s">
        <v>15</v>
      </c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3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658.0</v>
      </c>
      <c r="C20" s="50" t="s">
        <v>130</v>
      </c>
      <c r="D20" s="51" t="s">
        <v>131</v>
      </c>
      <c r="E20" s="28" t="s">
        <v>48</v>
      </c>
      <c r="F20" s="46" t="s">
        <v>1677</v>
      </c>
      <c r="G20" s="51" t="s">
        <v>1678</v>
      </c>
      <c r="H20" s="50" t="s">
        <v>1728</v>
      </c>
      <c r="I20" s="50" t="s">
        <v>1729</v>
      </c>
      <c r="J20" s="51" t="s">
        <v>1730</v>
      </c>
      <c r="K20" s="50" t="s">
        <v>3233</v>
      </c>
      <c r="L20" s="51" t="s">
        <v>3234</v>
      </c>
      <c r="M20" s="47" t="s">
        <v>200</v>
      </c>
      <c r="N20" s="50" t="s">
        <v>1720</v>
      </c>
      <c r="O20" s="50" t="s">
        <v>1721</v>
      </c>
      <c r="P20" s="51" t="s">
        <v>1733</v>
      </c>
      <c r="Q20" s="51" t="s">
        <v>1734</v>
      </c>
      <c r="R20" s="50" t="s">
        <v>1688</v>
      </c>
      <c r="S20" s="50" t="s">
        <v>53</v>
      </c>
      <c r="T20" s="97" t="s">
        <v>15</v>
      </c>
      <c r="U20" s="44" t="s">
        <v>36</v>
      </c>
      <c r="V20" s="97" t="s">
        <v>67</v>
      </c>
      <c r="W20" s="97"/>
      <c r="X20" s="48" t="s">
        <v>33</v>
      </c>
      <c r="Y20" s="97" t="s">
        <v>44</v>
      </c>
      <c r="Z20" s="97" t="s">
        <v>15</v>
      </c>
      <c r="AA20" s="48" t="s">
        <v>33</v>
      </c>
      <c r="AB20" s="97" t="s">
        <v>44</v>
      </c>
      <c r="AC20" s="97" t="s">
        <v>15</v>
      </c>
      <c r="AD20" s="44" t="s">
        <v>36</v>
      </c>
      <c r="AE20" s="97" t="s">
        <v>67</v>
      </c>
      <c r="AF20" s="97"/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2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659.0</v>
      </c>
      <c r="C21" s="39" t="s">
        <v>130</v>
      </c>
      <c r="D21" s="40" t="s">
        <v>131</v>
      </c>
      <c r="E21" s="28" t="s">
        <v>48</v>
      </c>
      <c r="F21" s="46" t="s">
        <v>1677</v>
      </c>
      <c r="G21" s="40" t="s">
        <v>1678</v>
      </c>
      <c r="H21" s="39" t="s">
        <v>1728</v>
      </c>
      <c r="I21" s="39" t="s">
        <v>1729</v>
      </c>
      <c r="J21" s="40" t="s">
        <v>1730</v>
      </c>
      <c r="K21" s="39" t="s">
        <v>3237</v>
      </c>
      <c r="L21" s="40" t="s">
        <v>3238</v>
      </c>
      <c r="M21" s="47" t="s">
        <v>200</v>
      </c>
      <c r="N21" s="39" t="s">
        <v>1720</v>
      </c>
      <c r="O21" s="39" t="s">
        <v>1721</v>
      </c>
      <c r="P21" s="40" t="s">
        <v>1733</v>
      </c>
      <c r="Q21" s="40" t="s">
        <v>1734</v>
      </c>
      <c r="R21" s="39" t="s">
        <v>1688</v>
      </c>
      <c r="S21" s="39" t="s">
        <v>56</v>
      </c>
      <c r="T21" s="97" t="s">
        <v>15</v>
      </c>
      <c r="U21" s="44" t="s">
        <v>36</v>
      </c>
      <c r="V21" s="97" t="s">
        <v>67</v>
      </c>
      <c r="W21" s="97"/>
      <c r="X21" s="48" t="s">
        <v>33</v>
      </c>
      <c r="Y21" s="97" t="s">
        <v>44</v>
      </c>
      <c r="Z21" s="97" t="s">
        <v>15</v>
      </c>
      <c r="AA21" s="48" t="s">
        <v>33</v>
      </c>
      <c r="AB21" s="97" t="s">
        <v>44</v>
      </c>
      <c r="AC21" s="97" t="s">
        <v>15</v>
      </c>
      <c r="AD21" s="48" t="s">
        <v>33</v>
      </c>
      <c r="AE21" s="97" t="s">
        <v>44</v>
      </c>
      <c r="AF21" s="97" t="s">
        <v>15</v>
      </c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3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660.0</v>
      </c>
      <c r="C22" s="50" t="s">
        <v>130</v>
      </c>
      <c r="D22" s="51" t="s">
        <v>131</v>
      </c>
      <c r="E22" s="29" t="s">
        <v>41</v>
      </c>
      <c r="F22" s="46" t="s">
        <v>1677</v>
      </c>
      <c r="G22" s="51" t="s">
        <v>1678</v>
      </c>
      <c r="H22" s="50" t="s">
        <v>1728</v>
      </c>
      <c r="I22" s="50" t="s">
        <v>1729</v>
      </c>
      <c r="J22" s="51" t="s">
        <v>1730</v>
      </c>
      <c r="K22" s="50" t="s">
        <v>1731</v>
      </c>
      <c r="L22" s="51" t="s">
        <v>1732</v>
      </c>
      <c r="M22" s="47" t="s">
        <v>200</v>
      </c>
      <c r="N22" s="50" t="s">
        <v>1720</v>
      </c>
      <c r="O22" s="50" t="s">
        <v>1721</v>
      </c>
      <c r="P22" s="51" t="s">
        <v>1733</v>
      </c>
      <c r="Q22" s="51" t="s">
        <v>1734</v>
      </c>
      <c r="R22" s="50" t="s">
        <v>1688</v>
      </c>
      <c r="S22" s="50" t="s">
        <v>206</v>
      </c>
      <c r="T22" s="97" t="s">
        <v>15</v>
      </c>
      <c r="U22" s="48" t="s">
        <v>33</v>
      </c>
      <c r="V22" s="97" t="s">
        <v>44</v>
      </c>
      <c r="W22" s="97" t="s">
        <v>15</v>
      </c>
      <c r="X22" s="44" t="s">
        <v>36</v>
      </c>
      <c r="Y22" s="97" t="s">
        <v>67</v>
      </c>
      <c r="Z22" s="97"/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2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661.0</v>
      </c>
      <c r="C23" s="39" t="s">
        <v>130</v>
      </c>
      <c r="D23" s="40" t="s">
        <v>131</v>
      </c>
      <c r="E23" s="31" t="s">
        <v>69</v>
      </c>
      <c r="F23" s="46" t="s">
        <v>1677</v>
      </c>
      <c r="G23" s="40" t="s">
        <v>1678</v>
      </c>
      <c r="H23" s="39" t="s">
        <v>1728</v>
      </c>
      <c r="I23" s="39" t="s">
        <v>1729</v>
      </c>
      <c r="J23" s="40" t="s">
        <v>1730</v>
      </c>
      <c r="K23" s="39" t="s">
        <v>3914</v>
      </c>
      <c r="L23" s="40" t="s">
        <v>3915</v>
      </c>
      <c r="M23" s="48" t="s">
        <v>434</v>
      </c>
      <c r="N23" s="39" t="s">
        <v>1720</v>
      </c>
      <c r="O23" s="39" t="s">
        <v>1721</v>
      </c>
      <c r="P23" s="40" t="s">
        <v>1733</v>
      </c>
      <c r="Q23" s="40" t="s">
        <v>1734</v>
      </c>
      <c r="R23" s="39" t="s">
        <v>1688</v>
      </c>
      <c r="S23" s="39" t="s">
        <v>69</v>
      </c>
      <c r="T23" s="97" t="s">
        <v>15</v>
      </c>
      <c r="U23" s="48" t="s">
        <v>33</v>
      </c>
      <c r="V23" s="97" t="s">
        <v>44</v>
      </c>
      <c r="W23" s="97" t="s">
        <v>15</v>
      </c>
      <c r="X23" s="48" t="s">
        <v>33</v>
      </c>
      <c r="Y23" s="97" t="s">
        <v>44</v>
      </c>
      <c r="Z23" s="97" t="s">
        <v>15</v>
      </c>
      <c r="AA23" s="44" t="s">
        <v>36</v>
      </c>
      <c r="AB23" s="97" t="s">
        <v>67</v>
      </c>
      <c r="AC23" s="97"/>
      <c r="AD23" s="48" t="s">
        <v>33</v>
      </c>
      <c r="AE23" s="97" t="s">
        <v>44</v>
      </c>
      <c r="AF23" s="97" t="s">
        <v>15</v>
      </c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3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662.0</v>
      </c>
      <c r="C24" s="50" t="s">
        <v>130</v>
      </c>
      <c r="D24" s="51" t="s">
        <v>131</v>
      </c>
      <c r="E24" s="28" t="s">
        <v>48</v>
      </c>
      <c r="F24" s="46" t="s">
        <v>1677</v>
      </c>
      <c r="G24" s="51" t="s">
        <v>1678</v>
      </c>
      <c r="H24" s="50" t="s">
        <v>1737</v>
      </c>
      <c r="I24" s="50" t="s">
        <v>1738</v>
      </c>
      <c r="J24" s="51" t="s">
        <v>1739</v>
      </c>
      <c r="K24" s="50" t="s">
        <v>3256</v>
      </c>
      <c r="L24" s="51" t="s">
        <v>3257</v>
      </c>
      <c r="M24" s="47" t="s">
        <v>200</v>
      </c>
      <c r="N24" s="50" t="s">
        <v>1720</v>
      </c>
      <c r="O24" s="50" t="s">
        <v>1721</v>
      </c>
      <c r="P24" s="51" t="s">
        <v>1741</v>
      </c>
      <c r="Q24" s="51" t="s">
        <v>1742</v>
      </c>
      <c r="R24" s="50" t="s">
        <v>1328</v>
      </c>
      <c r="S24" s="50" t="s">
        <v>53</v>
      </c>
      <c r="T24" s="97" t="s">
        <v>15</v>
      </c>
      <c r="U24" s="44" t="s">
        <v>36</v>
      </c>
      <c r="V24" s="97" t="s">
        <v>67</v>
      </c>
      <c r="W24" s="97"/>
      <c r="X24" s="48" t="s">
        <v>33</v>
      </c>
      <c r="Y24" s="97" t="s">
        <v>44</v>
      </c>
      <c r="Z24" s="97" t="s">
        <v>15</v>
      </c>
      <c r="AA24" s="48" t="s">
        <v>33</v>
      </c>
      <c r="AB24" s="97" t="s">
        <v>44</v>
      </c>
      <c r="AC24" s="97" t="s">
        <v>15</v>
      </c>
      <c r="AD24" s="44" t="s">
        <v>36</v>
      </c>
      <c r="AE24" s="97" t="s">
        <v>67</v>
      </c>
      <c r="AF24" s="97"/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2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663.0</v>
      </c>
      <c r="C25" s="39" t="s">
        <v>130</v>
      </c>
      <c r="D25" s="40" t="s">
        <v>131</v>
      </c>
      <c r="E25" s="28" t="s">
        <v>48</v>
      </c>
      <c r="F25" s="46" t="s">
        <v>1677</v>
      </c>
      <c r="G25" s="40" t="s">
        <v>1678</v>
      </c>
      <c r="H25" s="39" t="s">
        <v>1737</v>
      </c>
      <c r="I25" s="39" t="s">
        <v>1738</v>
      </c>
      <c r="J25" s="40" t="s">
        <v>1739</v>
      </c>
      <c r="K25" s="39" t="s">
        <v>3258</v>
      </c>
      <c r="L25" s="40" t="s">
        <v>3259</v>
      </c>
      <c r="M25" s="47" t="s">
        <v>200</v>
      </c>
      <c r="N25" s="39" t="s">
        <v>1720</v>
      </c>
      <c r="O25" s="39" t="s">
        <v>1721</v>
      </c>
      <c r="P25" s="40" t="s">
        <v>1741</v>
      </c>
      <c r="Q25" s="40" t="s">
        <v>1742</v>
      </c>
      <c r="R25" s="39" t="s">
        <v>1328</v>
      </c>
      <c r="S25" s="39" t="s">
        <v>56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8" t="s">
        <v>33</v>
      </c>
      <c r="AB25" s="97" t="s">
        <v>44</v>
      </c>
      <c r="AC25" s="97" t="s">
        <v>15</v>
      </c>
      <c r="AD25" s="48" t="s">
        <v>33</v>
      </c>
      <c r="AE25" s="97" t="s">
        <v>44</v>
      </c>
      <c r="AF25" s="97" t="s">
        <v>15</v>
      </c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3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664.0</v>
      </c>
      <c r="C26" s="50" t="s">
        <v>130</v>
      </c>
      <c r="D26" s="51" t="s">
        <v>131</v>
      </c>
      <c r="E26" s="29" t="s">
        <v>41</v>
      </c>
      <c r="F26" s="46" t="s">
        <v>1677</v>
      </c>
      <c r="G26" s="51" t="s">
        <v>1678</v>
      </c>
      <c r="H26" s="50" t="s">
        <v>1737</v>
      </c>
      <c r="I26" s="50" t="s">
        <v>1738</v>
      </c>
      <c r="J26" s="51" t="s">
        <v>1739</v>
      </c>
      <c r="K26" s="50" t="s">
        <v>1740</v>
      </c>
      <c r="L26" s="51" t="s">
        <v>1683</v>
      </c>
      <c r="M26" s="47" t="s">
        <v>200</v>
      </c>
      <c r="N26" s="50" t="s">
        <v>1720</v>
      </c>
      <c r="O26" s="50" t="s">
        <v>1721</v>
      </c>
      <c r="P26" s="51" t="s">
        <v>1741</v>
      </c>
      <c r="Q26" s="51" t="s">
        <v>1742</v>
      </c>
      <c r="R26" s="50" t="s">
        <v>1328</v>
      </c>
      <c r="S26" s="50" t="s">
        <v>206</v>
      </c>
      <c r="T26" s="97" t="s">
        <v>15</v>
      </c>
      <c r="U26" s="48" t="s">
        <v>33</v>
      </c>
      <c r="V26" s="97" t="s">
        <v>44</v>
      </c>
      <c r="W26" s="97" t="s">
        <v>15</v>
      </c>
      <c r="X26" s="44" t="s">
        <v>36</v>
      </c>
      <c r="Y26" s="97" t="s">
        <v>67</v>
      </c>
      <c r="Z26" s="97"/>
      <c r="AA26" s="44" t="s">
        <v>36</v>
      </c>
      <c r="AB26" s="97" t="s">
        <v>67</v>
      </c>
      <c r="AC26" s="97"/>
      <c r="AD26" s="48" t="s">
        <v>33</v>
      </c>
      <c r="AE26" s="97" t="s">
        <v>44</v>
      </c>
      <c r="AF26" s="97" t="s">
        <v>15</v>
      </c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2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665.0</v>
      </c>
      <c r="C27" s="39" t="s">
        <v>130</v>
      </c>
      <c r="D27" s="40" t="s">
        <v>131</v>
      </c>
      <c r="E27" s="31" t="s">
        <v>69</v>
      </c>
      <c r="F27" s="46" t="s">
        <v>1677</v>
      </c>
      <c r="G27" s="40" t="s">
        <v>1678</v>
      </c>
      <c r="H27" s="39" t="s">
        <v>1737</v>
      </c>
      <c r="I27" s="39" t="s">
        <v>1738</v>
      </c>
      <c r="J27" s="40" t="s">
        <v>1739</v>
      </c>
      <c r="K27" s="39" t="s">
        <v>3916</v>
      </c>
      <c r="L27" s="40" t="s">
        <v>3917</v>
      </c>
      <c r="M27" s="48" t="s">
        <v>434</v>
      </c>
      <c r="N27" s="39" t="s">
        <v>1720</v>
      </c>
      <c r="O27" s="39" t="s">
        <v>1721</v>
      </c>
      <c r="P27" s="40" t="s">
        <v>1741</v>
      </c>
      <c r="Q27" s="40" t="s">
        <v>1742</v>
      </c>
      <c r="R27" s="39" t="s">
        <v>1328</v>
      </c>
      <c r="S27" s="39" t="s">
        <v>69</v>
      </c>
      <c r="T27" s="97" t="s">
        <v>15</v>
      </c>
      <c r="U27" s="48" t="s">
        <v>33</v>
      </c>
      <c r="V27" s="97" t="s">
        <v>44</v>
      </c>
      <c r="W27" s="97" t="s">
        <v>15</v>
      </c>
      <c r="X27" s="48" t="s">
        <v>33</v>
      </c>
      <c r="Y27" s="97" t="s">
        <v>44</v>
      </c>
      <c r="Z27" s="97" t="s">
        <v>15</v>
      </c>
      <c r="AA27" s="44" t="s">
        <v>36</v>
      </c>
      <c r="AB27" s="97" t="s">
        <v>67</v>
      </c>
      <c r="AC27" s="97"/>
      <c r="AD27" s="48" t="s">
        <v>33</v>
      </c>
      <c r="AE27" s="97" t="s">
        <v>44</v>
      </c>
      <c r="AF27" s="97" t="s">
        <v>15</v>
      </c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3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666.0</v>
      </c>
      <c r="C28" s="50" t="s">
        <v>130</v>
      </c>
      <c r="D28" s="51" t="s">
        <v>131</v>
      </c>
      <c r="E28" s="28" t="s">
        <v>48</v>
      </c>
      <c r="F28" s="46" t="s">
        <v>1677</v>
      </c>
      <c r="G28" s="51" t="s">
        <v>1678</v>
      </c>
      <c r="H28" s="50" t="s">
        <v>1745</v>
      </c>
      <c r="I28" s="50" t="s">
        <v>1746</v>
      </c>
      <c r="J28" s="51" t="s">
        <v>1747</v>
      </c>
      <c r="K28" s="50" t="s">
        <v>3262</v>
      </c>
      <c r="L28" s="51" t="s">
        <v>3263</v>
      </c>
      <c r="M28" s="47" t="s">
        <v>200</v>
      </c>
      <c r="N28" s="50" t="s">
        <v>1749</v>
      </c>
      <c r="O28" s="50" t="s">
        <v>1750</v>
      </c>
      <c r="P28" s="51" t="s">
        <v>1751</v>
      </c>
      <c r="Q28" s="51" t="s">
        <v>1752</v>
      </c>
      <c r="R28" s="50" t="s">
        <v>1688</v>
      </c>
      <c r="S28" s="50" t="s">
        <v>53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8" t="s">
        <v>33</v>
      </c>
      <c r="AB28" s="97" t="s">
        <v>44</v>
      </c>
      <c r="AC28" s="97" t="s">
        <v>15</v>
      </c>
      <c r="AD28" s="44" t="s">
        <v>36</v>
      </c>
      <c r="AE28" s="97" t="s">
        <v>67</v>
      </c>
      <c r="AF28" s="97"/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2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667.0</v>
      </c>
      <c r="C29" s="39" t="s">
        <v>130</v>
      </c>
      <c r="D29" s="40" t="s">
        <v>131</v>
      </c>
      <c r="E29" s="28" t="s">
        <v>48</v>
      </c>
      <c r="F29" s="46" t="s">
        <v>1677</v>
      </c>
      <c r="G29" s="40" t="s">
        <v>1678</v>
      </c>
      <c r="H29" s="39" t="s">
        <v>1745</v>
      </c>
      <c r="I29" s="39" t="s">
        <v>1746</v>
      </c>
      <c r="J29" s="40" t="s">
        <v>1747</v>
      </c>
      <c r="K29" s="39" t="s">
        <v>3264</v>
      </c>
      <c r="L29" s="40" t="s">
        <v>3265</v>
      </c>
      <c r="M29" s="47" t="s">
        <v>200</v>
      </c>
      <c r="N29" s="39" t="s">
        <v>1749</v>
      </c>
      <c r="O29" s="39" t="s">
        <v>1750</v>
      </c>
      <c r="P29" s="40" t="s">
        <v>1751</v>
      </c>
      <c r="Q29" s="40" t="s">
        <v>1752</v>
      </c>
      <c r="R29" s="39" t="s">
        <v>1688</v>
      </c>
      <c r="S29" s="39" t="s">
        <v>56</v>
      </c>
      <c r="T29" s="97" t="s">
        <v>15</v>
      </c>
      <c r="U29" s="44" t="s">
        <v>36</v>
      </c>
      <c r="V29" s="97" t="s">
        <v>67</v>
      </c>
      <c r="W29" s="97"/>
      <c r="X29" s="48" t="s">
        <v>33</v>
      </c>
      <c r="Y29" s="97" t="s">
        <v>44</v>
      </c>
      <c r="Z29" s="97" t="s">
        <v>15</v>
      </c>
      <c r="AA29" s="48" t="s">
        <v>33</v>
      </c>
      <c r="AB29" s="97" t="s">
        <v>44</v>
      </c>
      <c r="AC29" s="97" t="s">
        <v>15</v>
      </c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3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668.0</v>
      </c>
      <c r="C30" s="50" t="s">
        <v>130</v>
      </c>
      <c r="D30" s="51" t="s">
        <v>131</v>
      </c>
      <c r="E30" s="29" t="s">
        <v>41</v>
      </c>
      <c r="F30" s="46" t="s">
        <v>1677</v>
      </c>
      <c r="G30" s="51" t="s">
        <v>1678</v>
      </c>
      <c r="H30" s="50" t="s">
        <v>1745</v>
      </c>
      <c r="I30" s="50" t="s">
        <v>1746</v>
      </c>
      <c r="J30" s="51" t="s">
        <v>1747</v>
      </c>
      <c r="K30" s="50" t="s">
        <v>1748</v>
      </c>
      <c r="L30" s="51" t="s">
        <v>1683</v>
      </c>
      <c r="M30" s="47" t="s">
        <v>200</v>
      </c>
      <c r="N30" s="50" t="s">
        <v>1749</v>
      </c>
      <c r="O30" s="50" t="s">
        <v>1750</v>
      </c>
      <c r="P30" s="51" t="s">
        <v>1751</v>
      </c>
      <c r="Q30" s="51" t="s">
        <v>1752</v>
      </c>
      <c r="R30" s="50" t="s">
        <v>1688</v>
      </c>
      <c r="S30" s="50" t="s">
        <v>206</v>
      </c>
      <c r="T30" s="97" t="s">
        <v>15</v>
      </c>
      <c r="U30" s="48" t="s">
        <v>33</v>
      </c>
      <c r="V30" s="97" t="s">
        <v>44</v>
      </c>
      <c r="W30" s="97" t="s">
        <v>15</v>
      </c>
      <c r="X30" s="44" t="s">
        <v>36</v>
      </c>
      <c r="Y30" s="97" t="s">
        <v>67</v>
      </c>
      <c r="Z30" s="97"/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2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669.0</v>
      </c>
      <c r="C31" s="39" t="s">
        <v>130</v>
      </c>
      <c r="D31" s="40" t="s">
        <v>131</v>
      </c>
      <c r="E31" s="31" t="s">
        <v>69</v>
      </c>
      <c r="F31" s="46" t="s">
        <v>1677</v>
      </c>
      <c r="G31" s="40" t="s">
        <v>1678</v>
      </c>
      <c r="H31" s="39" t="s">
        <v>1745</v>
      </c>
      <c r="I31" s="39" t="s">
        <v>1746</v>
      </c>
      <c r="J31" s="40" t="s">
        <v>1747</v>
      </c>
      <c r="K31" s="39" t="s">
        <v>3918</v>
      </c>
      <c r="L31" s="40" t="s">
        <v>3919</v>
      </c>
      <c r="M31" s="48" t="s">
        <v>434</v>
      </c>
      <c r="N31" s="39" t="s">
        <v>1749</v>
      </c>
      <c r="O31" s="39" t="s">
        <v>1750</v>
      </c>
      <c r="P31" s="40" t="s">
        <v>1751</v>
      </c>
      <c r="Q31" s="40" t="s">
        <v>1752</v>
      </c>
      <c r="R31" s="39" t="s">
        <v>1688</v>
      </c>
      <c r="S31" s="39" t="s">
        <v>69</v>
      </c>
      <c r="T31" s="97" t="s">
        <v>15</v>
      </c>
      <c r="U31" s="48" t="s">
        <v>33</v>
      </c>
      <c r="V31" s="97" t="s">
        <v>44</v>
      </c>
      <c r="W31" s="97" t="s">
        <v>15</v>
      </c>
      <c r="X31" s="48" t="s">
        <v>33</v>
      </c>
      <c r="Y31" s="97" t="s">
        <v>44</v>
      </c>
      <c r="Z31" s="97" t="s">
        <v>15</v>
      </c>
      <c r="AA31" s="44" t="s">
        <v>36</v>
      </c>
      <c r="AB31" s="97" t="s">
        <v>67</v>
      </c>
      <c r="AC31" s="97"/>
      <c r="AD31" s="48" t="s">
        <v>33</v>
      </c>
      <c r="AE31" s="97" t="s">
        <v>44</v>
      </c>
      <c r="AF31" s="97" t="s">
        <v>15</v>
      </c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3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674.0</v>
      </c>
      <c r="C32" s="50" t="s">
        <v>130</v>
      </c>
      <c r="D32" s="51" t="s">
        <v>131</v>
      </c>
      <c r="E32" s="28" t="s">
        <v>48</v>
      </c>
      <c r="F32" s="46" t="s">
        <v>1677</v>
      </c>
      <c r="G32" s="51" t="s">
        <v>1678</v>
      </c>
      <c r="H32" s="50" t="s">
        <v>1755</v>
      </c>
      <c r="I32" s="50" t="s">
        <v>1756</v>
      </c>
      <c r="J32" s="51" t="s">
        <v>1757</v>
      </c>
      <c r="K32" s="50" t="s">
        <v>3275</v>
      </c>
      <c r="L32" s="51" t="s">
        <v>3276</v>
      </c>
      <c r="M32" s="47" t="s">
        <v>200</v>
      </c>
      <c r="N32" s="50" t="s">
        <v>1684</v>
      </c>
      <c r="O32" s="50" t="s">
        <v>1685</v>
      </c>
      <c r="P32" s="51" t="s">
        <v>1759</v>
      </c>
      <c r="Q32" s="51" t="s">
        <v>1760</v>
      </c>
      <c r="R32" s="50" t="s">
        <v>1688</v>
      </c>
      <c r="S32" s="50" t="s">
        <v>53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8" t="s">
        <v>33</v>
      </c>
      <c r="AB32" s="97" t="s">
        <v>44</v>
      </c>
      <c r="AC32" s="97" t="s">
        <v>15</v>
      </c>
      <c r="AD32" s="44" t="s">
        <v>36</v>
      </c>
      <c r="AE32" s="97" t="s">
        <v>67</v>
      </c>
      <c r="AF32" s="97"/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2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675.0</v>
      </c>
      <c r="C33" s="39" t="s">
        <v>130</v>
      </c>
      <c r="D33" s="40" t="s">
        <v>131</v>
      </c>
      <c r="E33" s="28" t="s">
        <v>48</v>
      </c>
      <c r="F33" s="46" t="s">
        <v>1677</v>
      </c>
      <c r="G33" s="40" t="s">
        <v>1678</v>
      </c>
      <c r="H33" s="39" t="s">
        <v>1755</v>
      </c>
      <c r="I33" s="39" t="s">
        <v>1756</v>
      </c>
      <c r="J33" s="40" t="s">
        <v>1757</v>
      </c>
      <c r="K33" s="39" t="s">
        <v>3277</v>
      </c>
      <c r="L33" s="40" t="s">
        <v>3278</v>
      </c>
      <c r="M33" s="47" t="s">
        <v>200</v>
      </c>
      <c r="N33" s="39" t="s">
        <v>1684</v>
      </c>
      <c r="O33" s="39" t="s">
        <v>1685</v>
      </c>
      <c r="P33" s="40" t="s">
        <v>1759</v>
      </c>
      <c r="Q33" s="40" t="s">
        <v>1760</v>
      </c>
      <c r="R33" s="39" t="s">
        <v>1688</v>
      </c>
      <c r="S33" s="39" t="s">
        <v>56</v>
      </c>
      <c r="T33" s="97" t="s">
        <v>15</v>
      </c>
      <c r="U33" s="44" t="s">
        <v>36</v>
      </c>
      <c r="V33" s="97" t="s">
        <v>67</v>
      </c>
      <c r="W33" s="97"/>
      <c r="X33" s="48" t="s">
        <v>33</v>
      </c>
      <c r="Y33" s="97" t="s">
        <v>44</v>
      </c>
      <c r="Z33" s="97" t="s">
        <v>15</v>
      </c>
      <c r="AA33" s="48" t="s">
        <v>33</v>
      </c>
      <c r="AB33" s="97" t="s">
        <v>44</v>
      </c>
      <c r="AC33" s="97" t="s">
        <v>15</v>
      </c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3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676.0</v>
      </c>
      <c r="C34" s="50" t="s">
        <v>130</v>
      </c>
      <c r="D34" s="51" t="s">
        <v>131</v>
      </c>
      <c r="E34" s="29" t="s">
        <v>41</v>
      </c>
      <c r="F34" s="46" t="s">
        <v>1677</v>
      </c>
      <c r="G34" s="51" t="s">
        <v>1678</v>
      </c>
      <c r="H34" s="50" t="s">
        <v>1755</v>
      </c>
      <c r="I34" s="50" t="s">
        <v>1756</v>
      </c>
      <c r="J34" s="51" t="s">
        <v>1757</v>
      </c>
      <c r="K34" s="50" t="s">
        <v>1758</v>
      </c>
      <c r="L34" s="51" t="s">
        <v>1683</v>
      </c>
      <c r="M34" s="47" t="s">
        <v>200</v>
      </c>
      <c r="N34" s="50" t="s">
        <v>1684</v>
      </c>
      <c r="O34" s="50" t="s">
        <v>1685</v>
      </c>
      <c r="P34" s="51" t="s">
        <v>1759</v>
      </c>
      <c r="Q34" s="51" t="s">
        <v>1760</v>
      </c>
      <c r="R34" s="50" t="s">
        <v>1688</v>
      </c>
      <c r="S34" s="50" t="s">
        <v>206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2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677.0</v>
      </c>
      <c r="C35" s="39" t="s">
        <v>130</v>
      </c>
      <c r="D35" s="40" t="s">
        <v>131</v>
      </c>
      <c r="E35" s="31" t="s">
        <v>69</v>
      </c>
      <c r="F35" s="46" t="s">
        <v>1677</v>
      </c>
      <c r="G35" s="40" t="s">
        <v>1678</v>
      </c>
      <c r="H35" s="39" t="s">
        <v>1755</v>
      </c>
      <c r="I35" s="39" t="s">
        <v>1756</v>
      </c>
      <c r="J35" s="40" t="s">
        <v>1757</v>
      </c>
      <c r="K35" s="39" t="s">
        <v>3920</v>
      </c>
      <c r="L35" s="40" t="s">
        <v>3921</v>
      </c>
      <c r="M35" s="48" t="s">
        <v>434</v>
      </c>
      <c r="N35" s="39" t="s">
        <v>1684</v>
      </c>
      <c r="O35" s="39" t="s">
        <v>1685</v>
      </c>
      <c r="P35" s="40" t="s">
        <v>1759</v>
      </c>
      <c r="Q35" s="40" t="s">
        <v>1760</v>
      </c>
      <c r="R35" s="39" t="s">
        <v>1688</v>
      </c>
      <c r="S35" s="39" t="s">
        <v>69</v>
      </c>
      <c r="T35" s="97" t="s">
        <v>15</v>
      </c>
      <c r="U35" s="48" t="s">
        <v>33</v>
      </c>
      <c r="V35" s="97" t="s">
        <v>44</v>
      </c>
      <c r="W35" s="97" t="s">
        <v>15</v>
      </c>
      <c r="X35" s="48" t="s">
        <v>33</v>
      </c>
      <c r="Y35" s="97" t="s">
        <v>44</v>
      </c>
      <c r="Z35" s="97" t="s">
        <v>15</v>
      </c>
      <c r="AA35" s="44" t="s">
        <v>36</v>
      </c>
      <c r="AB35" s="97" t="s">
        <v>67</v>
      </c>
      <c r="AC35" s="97"/>
      <c r="AD35" s="48" t="s">
        <v>33</v>
      </c>
      <c r="AE35" s="97" t="s">
        <v>44</v>
      </c>
      <c r="AF35" s="97" t="s">
        <v>15</v>
      </c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3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15.75" customHeight="1">
      <c r="AQ36" s="99" t="str">
        <f>'00_Employees'!B36</f>
        <v/>
      </c>
    </row>
    <row r="37" ht="15.75" customHeight="1">
      <c r="AQ37" s="99" t="str">
        <f>'00_Employees'!B37</f>
        <v/>
      </c>
    </row>
    <row r="38" ht="15.75" customHeight="1">
      <c r="AQ38" s="99" t="str">
        <f>'00_Employees'!B38</f>
        <v/>
      </c>
    </row>
    <row r="39" ht="15.75" customHeight="1">
      <c r="AQ39" s="99" t="str">
        <f>'00_Employees'!B39</f>
        <v/>
      </c>
    </row>
    <row r="40" ht="15.75" customHeight="1">
      <c r="AQ40" s="99" t="str">
        <f>'00_Employees'!B40</f>
        <v/>
      </c>
    </row>
    <row r="41" ht="15.75" customHeight="1">
      <c r="AQ41" s="99" t="str">
        <f>'00_Employees'!B41</f>
        <v/>
      </c>
    </row>
    <row r="42" ht="15.75" customHeight="1">
      <c r="AQ42" s="99" t="str">
        <f>'00_Employees'!B42</f>
        <v/>
      </c>
    </row>
    <row r="43" ht="15.75" customHeight="1">
      <c r="AQ43" s="99" t="str">
        <f>'00_Employees'!B43</f>
        <v/>
      </c>
    </row>
    <row r="44" ht="15.75" customHeight="1">
      <c r="AQ44" s="99" t="str">
        <f>'00_Employees'!B44</f>
        <v/>
      </c>
    </row>
    <row r="45" ht="15.75" customHeight="1">
      <c r="AQ45" s="99" t="str">
        <f>'00_Employees'!B45</f>
        <v/>
      </c>
    </row>
    <row r="46" ht="15.75" customHeight="1"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35"/>
  <mergeCells count="1">
    <mergeCell ref="A1:AP1"/>
  </mergeCells>
  <conditionalFormatting sqref="V3:V35">
    <cfRule type="expression" dxfId="4" priority="1">
      <formula>V3="Done"</formula>
    </cfRule>
  </conditionalFormatting>
  <conditionalFormatting sqref="V3:V35">
    <cfRule type="expression" dxfId="5" priority="2">
      <formula>V3="In Progress"</formula>
    </cfRule>
  </conditionalFormatting>
  <conditionalFormatting sqref="V3:V35">
    <cfRule type="expression" dxfId="6" priority="3">
      <formula>V3="Blocked"</formula>
    </cfRule>
  </conditionalFormatting>
  <conditionalFormatting sqref="V3:V35">
    <cfRule type="expression" dxfId="7" priority="4">
      <formula>V3="Deferred"</formula>
    </cfRule>
  </conditionalFormatting>
  <conditionalFormatting sqref="V3:V35">
    <cfRule type="expression" dxfId="8" priority="5">
      <formula>V3="N/A"</formula>
    </cfRule>
  </conditionalFormatting>
  <conditionalFormatting sqref="V3:V35">
    <cfRule type="expression" dxfId="9" priority="6">
      <formula>V3="Not Started"</formula>
    </cfRule>
  </conditionalFormatting>
  <conditionalFormatting sqref="Y3:Y35">
    <cfRule type="expression" dxfId="4" priority="7">
      <formula>Y3="Done"</formula>
    </cfRule>
  </conditionalFormatting>
  <conditionalFormatting sqref="Y3:Y35">
    <cfRule type="expression" dxfId="5" priority="8">
      <formula>Y3="In Progress"</formula>
    </cfRule>
  </conditionalFormatting>
  <conditionalFormatting sqref="Y3:Y35">
    <cfRule type="expression" dxfId="6" priority="9">
      <formula>Y3="Blocked"</formula>
    </cfRule>
  </conditionalFormatting>
  <conditionalFormatting sqref="Y3:Y35">
    <cfRule type="expression" dxfId="7" priority="10">
      <formula>Y3="Deferred"</formula>
    </cfRule>
  </conditionalFormatting>
  <conditionalFormatting sqref="Y3:Y35">
    <cfRule type="expression" dxfId="8" priority="11">
      <formula>Y3="N/A"</formula>
    </cfRule>
  </conditionalFormatting>
  <conditionalFormatting sqref="Y3:Y35">
    <cfRule type="expression" dxfId="9" priority="12">
      <formula>Y3="Not Started"</formula>
    </cfRule>
  </conditionalFormatting>
  <conditionalFormatting sqref="AB3:AB35">
    <cfRule type="expression" dxfId="4" priority="13">
      <formula>AB3="Done"</formula>
    </cfRule>
  </conditionalFormatting>
  <conditionalFormatting sqref="AB3:AB35">
    <cfRule type="expression" dxfId="5" priority="14">
      <formula>AB3="In Progress"</formula>
    </cfRule>
  </conditionalFormatting>
  <conditionalFormatting sqref="AB3:AB35">
    <cfRule type="expression" dxfId="6" priority="15">
      <formula>AB3="Blocked"</formula>
    </cfRule>
  </conditionalFormatting>
  <conditionalFormatting sqref="AB3:AB35">
    <cfRule type="expression" dxfId="7" priority="16">
      <formula>AB3="Deferred"</formula>
    </cfRule>
  </conditionalFormatting>
  <conditionalFormatting sqref="AB3:AB35">
    <cfRule type="expression" dxfId="8" priority="17">
      <formula>AB3="N/A"</formula>
    </cfRule>
  </conditionalFormatting>
  <conditionalFormatting sqref="AB3:AB35">
    <cfRule type="expression" dxfId="9" priority="18">
      <formula>AB3="Not Started"</formula>
    </cfRule>
  </conditionalFormatting>
  <conditionalFormatting sqref="AE3:AE35">
    <cfRule type="expression" dxfId="4" priority="19">
      <formula>AE3="Done"</formula>
    </cfRule>
  </conditionalFormatting>
  <conditionalFormatting sqref="AE3:AE35">
    <cfRule type="expression" dxfId="5" priority="20">
      <formula>AE3="In Progress"</formula>
    </cfRule>
  </conditionalFormatting>
  <conditionalFormatting sqref="AE3:AE35">
    <cfRule type="expression" dxfId="6" priority="21">
      <formula>AE3="Blocked"</formula>
    </cfRule>
  </conditionalFormatting>
  <conditionalFormatting sqref="AE3:AE35">
    <cfRule type="expression" dxfId="7" priority="22">
      <formula>AE3="Deferred"</formula>
    </cfRule>
  </conditionalFormatting>
  <conditionalFormatting sqref="AE3:AE35">
    <cfRule type="expression" dxfId="8" priority="23">
      <formula>AE3="N/A"</formula>
    </cfRule>
  </conditionalFormatting>
  <conditionalFormatting sqref="AE3:AE35">
    <cfRule type="expression" dxfId="9" priority="24">
      <formula>AE3="Not Started"</formula>
    </cfRule>
  </conditionalFormatting>
  <conditionalFormatting sqref="AH3:AH35">
    <cfRule type="expression" dxfId="4" priority="25">
      <formula>AH3="Done"</formula>
    </cfRule>
  </conditionalFormatting>
  <conditionalFormatting sqref="AH3:AH35">
    <cfRule type="expression" dxfId="5" priority="26">
      <formula>AH3="In Progress"</formula>
    </cfRule>
  </conditionalFormatting>
  <conditionalFormatting sqref="AH3:AH35">
    <cfRule type="expression" dxfId="6" priority="27">
      <formula>AH3="Blocked"</formula>
    </cfRule>
  </conditionalFormatting>
  <conditionalFormatting sqref="AH3:AH35">
    <cfRule type="expression" dxfId="7" priority="28">
      <formula>AH3="Deferred"</formula>
    </cfRule>
  </conditionalFormatting>
  <conditionalFormatting sqref="AH3:AH35">
    <cfRule type="expression" dxfId="8" priority="29">
      <formula>AH3="N/A"</formula>
    </cfRule>
  </conditionalFormatting>
  <conditionalFormatting sqref="AH3:AH35">
    <cfRule type="expression" dxfId="9" priority="30">
      <formula>AH3="Not Started"</formula>
    </cfRule>
  </conditionalFormatting>
  <conditionalFormatting sqref="AK3:AK35">
    <cfRule type="expression" dxfId="4" priority="31">
      <formula>AK3="Done"</formula>
    </cfRule>
  </conditionalFormatting>
  <conditionalFormatting sqref="AK3:AK35">
    <cfRule type="expression" dxfId="5" priority="32">
      <formula>AK3="In Progress"</formula>
    </cfRule>
  </conditionalFormatting>
  <conditionalFormatting sqref="AK3:AK35">
    <cfRule type="expression" dxfId="6" priority="33">
      <formula>AK3="Blocked"</formula>
    </cfRule>
  </conditionalFormatting>
  <conditionalFormatting sqref="AK3:AK35">
    <cfRule type="expression" dxfId="7" priority="34">
      <formula>AK3="Deferred"</formula>
    </cfRule>
  </conditionalFormatting>
  <conditionalFormatting sqref="AK3:AK35">
    <cfRule type="expression" dxfId="8" priority="35">
      <formula>AK3="N/A"</formula>
    </cfRule>
  </conditionalFormatting>
  <conditionalFormatting sqref="AK3:AK35">
    <cfRule type="expression" dxfId="9" priority="36">
      <formula>AK3="Not Started"</formula>
    </cfRule>
  </conditionalFormatting>
  <conditionalFormatting sqref="AN3:AN35">
    <cfRule type="expression" dxfId="4" priority="37">
      <formula>AN3="Done"</formula>
    </cfRule>
  </conditionalFormatting>
  <conditionalFormatting sqref="AN3:AN35">
    <cfRule type="expression" dxfId="5" priority="38">
      <formula>AN3="In Progress"</formula>
    </cfRule>
  </conditionalFormatting>
  <conditionalFormatting sqref="AN3:AN35">
    <cfRule type="expression" dxfId="6" priority="39">
      <formula>AN3="Blocked"</formula>
    </cfRule>
  </conditionalFormatting>
  <conditionalFormatting sqref="AN3:AN35">
    <cfRule type="expression" dxfId="7" priority="40">
      <formula>AN3="Deferred"</formula>
    </cfRule>
  </conditionalFormatting>
  <conditionalFormatting sqref="AN3:AN35">
    <cfRule type="expression" dxfId="8" priority="41">
      <formula>AN3="N/A"</formula>
    </cfRule>
  </conditionalFormatting>
  <conditionalFormatting sqref="AN3:AN35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35 W3:W35 Z3:Z35 AC3:AC35 AF3:AF35 AI3:AI35 AL3:AL35">
      <formula1>'00_Employees'!$B$3:$B$100</formula1>
    </dataValidation>
    <dataValidation type="list" allowBlank="1" sqref="V3:V35 Y3:Y35 AB3:AB35 AE3:AE35 AH3:AH35 AK3:AK35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678.0</v>
      </c>
      <c r="C3" s="39" t="s">
        <v>133</v>
      </c>
      <c r="D3" s="40" t="s">
        <v>134</v>
      </c>
      <c r="E3" s="30" t="s">
        <v>62</v>
      </c>
      <c r="F3" s="68" t="s">
        <v>1900</v>
      </c>
      <c r="G3" s="40" t="s">
        <v>1901</v>
      </c>
      <c r="H3" s="39" t="s">
        <v>1902</v>
      </c>
      <c r="I3" s="39" t="s">
        <v>1903</v>
      </c>
      <c r="J3" s="40" t="s">
        <v>1904</v>
      </c>
      <c r="K3" s="39" t="s">
        <v>1905</v>
      </c>
      <c r="L3" s="40" t="s">
        <v>1906</v>
      </c>
      <c r="M3" s="47" t="s">
        <v>200</v>
      </c>
      <c r="N3" s="39" t="s">
        <v>1907</v>
      </c>
      <c r="O3" s="39" t="s">
        <v>1685</v>
      </c>
      <c r="P3" s="40" t="s">
        <v>1908</v>
      </c>
      <c r="Q3" s="40" t="s">
        <v>1909</v>
      </c>
      <c r="R3" s="39" t="s">
        <v>1910</v>
      </c>
      <c r="S3" s="39" t="s">
        <v>1911</v>
      </c>
      <c r="T3" s="101" t="s">
        <v>60</v>
      </c>
      <c r="U3" s="48" t="s">
        <v>33</v>
      </c>
      <c r="V3" s="101" t="s">
        <v>54</v>
      </c>
      <c r="W3" s="101" t="s">
        <v>60</v>
      </c>
      <c r="X3" s="44" t="s">
        <v>36</v>
      </c>
      <c r="Y3" s="97" t="s">
        <v>67</v>
      </c>
      <c r="Z3" s="97"/>
      <c r="AA3" s="44" t="s">
        <v>36</v>
      </c>
      <c r="AB3" s="97" t="s">
        <v>67</v>
      </c>
      <c r="AC3" s="97"/>
      <c r="AD3" s="44" t="s">
        <v>36</v>
      </c>
      <c r="AE3" s="97" t="s">
        <v>67</v>
      </c>
      <c r="AF3" s="97"/>
      <c r="AG3" s="48" t="s">
        <v>33</v>
      </c>
      <c r="AH3" s="101" t="s">
        <v>54</v>
      </c>
      <c r="AI3" s="101" t="s">
        <v>60</v>
      </c>
      <c r="AJ3" s="44" t="s">
        <v>36</v>
      </c>
      <c r="AK3" s="97" t="s">
        <v>67</v>
      </c>
      <c r="AL3" s="97"/>
      <c r="AM3" s="39">
        <f t="shared" ref="AM3:AM233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0</v>
      </c>
      <c r="AN3" s="39" t="str">
        <f t="shared" ref="AN3:AN233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Done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679.0</v>
      </c>
      <c r="C4" s="50" t="s">
        <v>133</v>
      </c>
      <c r="D4" s="51" t="s">
        <v>134</v>
      </c>
      <c r="E4" s="30" t="s">
        <v>62</v>
      </c>
      <c r="F4" s="68" t="s">
        <v>1900</v>
      </c>
      <c r="G4" s="51" t="s">
        <v>1901</v>
      </c>
      <c r="H4" s="50" t="s">
        <v>1902</v>
      </c>
      <c r="I4" s="50" t="s">
        <v>1903</v>
      </c>
      <c r="J4" s="51" t="s">
        <v>1904</v>
      </c>
      <c r="K4" s="50" t="s">
        <v>1918</v>
      </c>
      <c r="L4" s="51" t="s">
        <v>1919</v>
      </c>
      <c r="M4" s="47" t="s">
        <v>200</v>
      </c>
      <c r="N4" s="50" t="s">
        <v>1907</v>
      </c>
      <c r="O4" s="50" t="s">
        <v>1685</v>
      </c>
      <c r="P4" s="51" t="s">
        <v>1908</v>
      </c>
      <c r="Q4" s="51" t="s">
        <v>1909</v>
      </c>
      <c r="R4" s="50" t="s">
        <v>1910</v>
      </c>
      <c r="S4" s="50" t="s">
        <v>1920</v>
      </c>
      <c r="T4" s="97" t="s">
        <v>15</v>
      </c>
      <c r="U4" s="48" t="s">
        <v>33</v>
      </c>
      <c r="V4" s="97" t="s">
        <v>44</v>
      </c>
      <c r="W4" s="97" t="s">
        <v>15</v>
      </c>
      <c r="X4" s="44" t="s">
        <v>36</v>
      </c>
      <c r="Y4" s="97" t="s">
        <v>67</v>
      </c>
      <c r="Z4" s="97"/>
      <c r="AA4" s="44" t="s">
        <v>36</v>
      </c>
      <c r="AB4" s="97" t="s">
        <v>67</v>
      </c>
      <c r="AC4" s="97"/>
      <c r="AD4" s="48" t="s">
        <v>33</v>
      </c>
      <c r="AE4" s="97" t="s">
        <v>44</v>
      </c>
      <c r="AF4" s="97" t="s">
        <v>15</v>
      </c>
      <c r="AG4" s="48" t="s">
        <v>33</v>
      </c>
      <c r="AH4" s="97" t="s">
        <v>44</v>
      </c>
      <c r="AI4" s="97" t="s">
        <v>15</v>
      </c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680.0</v>
      </c>
      <c r="C5" s="39" t="s">
        <v>133</v>
      </c>
      <c r="D5" s="40" t="s">
        <v>134</v>
      </c>
      <c r="E5" s="30" t="s">
        <v>62</v>
      </c>
      <c r="F5" s="68" t="s">
        <v>1900</v>
      </c>
      <c r="G5" s="40" t="s">
        <v>1901</v>
      </c>
      <c r="H5" s="39" t="s">
        <v>1902</v>
      </c>
      <c r="I5" s="39" t="s">
        <v>1903</v>
      </c>
      <c r="J5" s="40" t="s">
        <v>1904</v>
      </c>
      <c r="K5" s="39" t="s">
        <v>1924</v>
      </c>
      <c r="L5" s="40" t="s">
        <v>1925</v>
      </c>
      <c r="M5" s="47" t="s">
        <v>200</v>
      </c>
      <c r="N5" s="39" t="s">
        <v>1907</v>
      </c>
      <c r="O5" s="39" t="s">
        <v>1685</v>
      </c>
      <c r="P5" s="40" t="s">
        <v>1908</v>
      </c>
      <c r="Q5" s="40" t="s">
        <v>1909</v>
      </c>
      <c r="R5" s="39" t="s">
        <v>1910</v>
      </c>
      <c r="S5" s="39" t="s">
        <v>1928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4" t="s">
        <v>36</v>
      </c>
      <c r="AE5" s="97" t="s">
        <v>67</v>
      </c>
      <c r="AF5" s="97"/>
      <c r="AG5" s="48" t="s">
        <v>33</v>
      </c>
      <c r="AH5" s="97" t="s">
        <v>44</v>
      </c>
      <c r="AI5" s="97" t="s">
        <v>15</v>
      </c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681.0</v>
      </c>
      <c r="C6" s="50" t="s">
        <v>133</v>
      </c>
      <c r="D6" s="51" t="s">
        <v>134</v>
      </c>
      <c r="E6" s="31" t="s">
        <v>69</v>
      </c>
      <c r="F6" s="68" t="s">
        <v>1900</v>
      </c>
      <c r="G6" s="51" t="s">
        <v>1901</v>
      </c>
      <c r="H6" s="50" t="s">
        <v>1902</v>
      </c>
      <c r="I6" s="50" t="s">
        <v>1903</v>
      </c>
      <c r="J6" s="51" t="s">
        <v>1904</v>
      </c>
      <c r="K6" s="50" t="s">
        <v>3922</v>
      </c>
      <c r="L6" s="51" t="s">
        <v>3923</v>
      </c>
      <c r="M6" s="48" t="s">
        <v>434</v>
      </c>
      <c r="N6" s="50" t="s">
        <v>1907</v>
      </c>
      <c r="O6" s="50" t="s">
        <v>1685</v>
      </c>
      <c r="P6" s="51" t="s">
        <v>1908</v>
      </c>
      <c r="Q6" s="51" t="s">
        <v>1909</v>
      </c>
      <c r="R6" s="50" t="s">
        <v>1910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4" t="s">
        <v>36</v>
      </c>
      <c r="Y6" s="97" t="s">
        <v>67</v>
      </c>
      <c r="Z6" s="97"/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8" t="s">
        <v>33</v>
      </c>
      <c r="AH6" s="97" t="s">
        <v>44</v>
      </c>
      <c r="AI6" s="97" t="s">
        <v>15</v>
      </c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682.0</v>
      </c>
      <c r="C7" s="39" t="s">
        <v>133</v>
      </c>
      <c r="D7" s="40" t="s">
        <v>134</v>
      </c>
      <c r="E7" s="30" t="s">
        <v>62</v>
      </c>
      <c r="F7" s="68" t="s">
        <v>1900</v>
      </c>
      <c r="G7" s="40" t="s">
        <v>1901</v>
      </c>
      <c r="H7" s="39" t="s">
        <v>1929</v>
      </c>
      <c r="I7" s="39" t="s">
        <v>1930</v>
      </c>
      <c r="J7" s="40" t="s">
        <v>1931</v>
      </c>
      <c r="K7" s="39" t="s">
        <v>1932</v>
      </c>
      <c r="L7" s="40" t="s">
        <v>1933</v>
      </c>
      <c r="M7" s="47" t="s">
        <v>200</v>
      </c>
      <c r="N7" s="39" t="s">
        <v>1907</v>
      </c>
      <c r="O7" s="39" t="s">
        <v>1685</v>
      </c>
      <c r="P7" s="40" t="s">
        <v>1935</v>
      </c>
      <c r="Q7" s="40" t="s">
        <v>1936</v>
      </c>
      <c r="R7" s="39" t="s">
        <v>1910</v>
      </c>
      <c r="S7" s="39" t="s">
        <v>1911</v>
      </c>
      <c r="T7" s="101" t="s">
        <v>60</v>
      </c>
      <c r="U7" s="48" t="s">
        <v>33</v>
      </c>
      <c r="V7" s="101" t="s">
        <v>54</v>
      </c>
      <c r="W7" s="101" t="s">
        <v>60</v>
      </c>
      <c r="X7" s="44" t="s">
        <v>36</v>
      </c>
      <c r="Y7" s="97" t="s">
        <v>67</v>
      </c>
      <c r="Z7" s="97"/>
      <c r="AA7" s="44" t="s">
        <v>36</v>
      </c>
      <c r="AB7" s="97" t="s">
        <v>67</v>
      </c>
      <c r="AC7" s="97"/>
      <c r="AD7" s="44" t="s">
        <v>36</v>
      </c>
      <c r="AE7" s="97" t="s">
        <v>67</v>
      </c>
      <c r="AF7" s="97"/>
      <c r="AG7" s="48" t="s">
        <v>33</v>
      </c>
      <c r="AH7" s="101" t="s">
        <v>54</v>
      </c>
      <c r="AI7" s="101" t="s">
        <v>60</v>
      </c>
      <c r="AJ7" s="44" t="s">
        <v>36</v>
      </c>
      <c r="AK7" s="97" t="s">
        <v>67</v>
      </c>
      <c r="AL7" s="97"/>
      <c r="AM7" s="39">
        <f t="shared" si="1"/>
        <v>0</v>
      </c>
      <c r="AN7" s="39" t="str">
        <f t="shared" si="2"/>
        <v>Done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683.0</v>
      </c>
      <c r="C8" s="50" t="s">
        <v>133</v>
      </c>
      <c r="D8" s="51" t="s">
        <v>134</v>
      </c>
      <c r="E8" s="30" t="s">
        <v>62</v>
      </c>
      <c r="F8" s="68" t="s">
        <v>1900</v>
      </c>
      <c r="G8" s="51" t="s">
        <v>1901</v>
      </c>
      <c r="H8" s="50" t="s">
        <v>1929</v>
      </c>
      <c r="I8" s="50" t="s">
        <v>1930</v>
      </c>
      <c r="J8" s="51" t="s">
        <v>1931</v>
      </c>
      <c r="K8" s="50" t="s">
        <v>1938</v>
      </c>
      <c r="L8" s="51" t="s">
        <v>1939</v>
      </c>
      <c r="M8" s="47" t="s">
        <v>200</v>
      </c>
      <c r="N8" s="50" t="s">
        <v>1907</v>
      </c>
      <c r="O8" s="50" t="s">
        <v>1685</v>
      </c>
      <c r="P8" s="51" t="s">
        <v>1935</v>
      </c>
      <c r="Q8" s="51" t="s">
        <v>1936</v>
      </c>
      <c r="R8" s="50" t="s">
        <v>1910</v>
      </c>
      <c r="S8" s="50" t="s">
        <v>1920</v>
      </c>
      <c r="T8" s="97" t="s">
        <v>15</v>
      </c>
      <c r="U8" s="48" t="s">
        <v>33</v>
      </c>
      <c r="V8" s="97" t="s">
        <v>44</v>
      </c>
      <c r="W8" s="97" t="s">
        <v>15</v>
      </c>
      <c r="X8" s="44" t="s">
        <v>36</v>
      </c>
      <c r="Y8" s="97" t="s">
        <v>67</v>
      </c>
      <c r="Z8" s="97"/>
      <c r="AA8" s="44" t="s">
        <v>36</v>
      </c>
      <c r="AB8" s="97" t="s">
        <v>67</v>
      </c>
      <c r="AC8" s="97"/>
      <c r="AD8" s="48" t="s">
        <v>33</v>
      </c>
      <c r="AE8" s="97" t="s">
        <v>44</v>
      </c>
      <c r="AF8" s="97" t="s">
        <v>15</v>
      </c>
      <c r="AG8" s="48" t="s">
        <v>33</v>
      </c>
      <c r="AH8" s="97" t="s">
        <v>44</v>
      </c>
      <c r="AI8" s="97" t="s">
        <v>15</v>
      </c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684.0</v>
      </c>
      <c r="C9" s="39" t="s">
        <v>133</v>
      </c>
      <c r="D9" s="40" t="s">
        <v>134</v>
      </c>
      <c r="E9" s="30" t="s">
        <v>62</v>
      </c>
      <c r="F9" s="68" t="s">
        <v>1900</v>
      </c>
      <c r="G9" s="40" t="s">
        <v>1901</v>
      </c>
      <c r="H9" s="39" t="s">
        <v>1929</v>
      </c>
      <c r="I9" s="39" t="s">
        <v>1930</v>
      </c>
      <c r="J9" s="40" t="s">
        <v>1931</v>
      </c>
      <c r="K9" s="39" t="s">
        <v>1942</v>
      </c>
      <c r="L9" s="40" t="s">
        <v>1925</v>
      </c>
      <c r="M9" s="47" t="s">
        <v>200</v>
      </c>
      <c r="N9" s="39" t="s">
        <v>1907</v>
      </c>
      <c r="O9" s="39" t="s">
        <v>1685</v>
      </c>
      <c r="P9" s="40" t="s">
        <v>1935</v>
      </c>
      <c r="Q9" s="40" t="s">
        <v>1936</v>
      </c>
      <c r="R9" s="39" t="s">
        <v>1910</v>
      </c>
      <c r="S9" s="39" t="s">
        <v>1928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4" t="s">
        <v>36</v>
      </c>
      <c r="AE9" s="97" t="s">
        <v>67</v>
      </c>
      <c r="AF9" s="97"/>
      <c r="AG9" s="48" t="s">
        <v>33</v>
      </c>
      <c r="AH9" s="97" t="s">
        <v>44</v>
      </c>
      <c r="AI9" s="97" t="s">
        <v>15</v>
      </c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685.0</v>
      </c>
      <c r="C10" s="50" t="s">
        <v>133</v>
      </c>
      <c r="D10" s="51" t="s">
        <v>134</v>
      </c>
      <c r="E10" s="31" t="s">
        <v>69</v>
      </c>
      <c r="F10" s="68" t="s">
        <v>1900</v>
      </c>
      <c r="G10" s="51" t="s">
        <v>1901</v>
      </c>
      <c r="H10" s="50" t="s">
        <v>1929</v>
      </c>
      <c r="I10" s="50" t="s">
        <v>1930</v>
      </c>
      <c r="J10" s="51" t="s">
        <v>1931</v>
      </c>
      <c r="K10" s="50" t="s">
        <v>3924</v>
      </c>
      <c r="L10" s="51" t="s">
        <v>3925</v>
      </c>
      <c r="M10" s="48" t="s">
        <v>434</v>
      </c>
      <c r="N10" s="50" t="s">
        <v>1907</v>
      </c>
      <c r="O10" s="50" t="s">
        <v>1685</v>
      </c>
      <c r="P10" s="51" t="s">
        <v>1935</v>
      </c>
      <c r="Q10" s="51" t="s">
        <v>1936</v>
      </c>
      <c r="R10" s="50" t="s">
        <v>1910</v>
      </c>
      <c r="S10" s="50" t="s">
        <v>69</v>
      </c>
      <c r="T10" s="97" t="s">
        <v>15</v>
      </c>
      <c r="U10" s="48" t="s">
        <v>33</v>
      </c>
      <c r="V10" s="97" t="s">
        <v>44</v>
      </c>
      <c r="W10" s="97" t="s">
        <v>15</v>
      </c>
      <c r="X10" s="44" t="s">
        <v>36</v>
      </c>
      <c r="Y10" s="97" t="s">
        <v>67</v>
      </c>
      <c r="Z10" s="97"/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8" t="s">
        <v>33</v>
      </c>
      <c r="AH10" s="97" t="s">
        <v>44</v>
      </c>
      <c r="AI10" s="97" t="s">
        <v>15</v>
      </c>
      <c r="AJ10" s="44" t="s">
        <v>36</v>
      </c>
      <c r="AK10" s="97" t="s">
        <v>67</v>
      </c>
      <c r="AL10" s="97"/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686.0</v>
      </c>
      <c r="C11" s="39" t="s">
        <v>133</v>
      </c>
      <c r="D11" s="40" t="s">
        <v>134</v>
      </c>
      <c r="E11" s="30" t="s">
        <v>62</v>
      </c>
      <c r="F11" s="68" t="s">
        <v>1900</v>
      </c>
      <c r="G11" s="40" t="s">
        <v>1901</v>
      </c>
      <c r="H11" s="39" t="s">
        <v>1950</v>
      </c>
      <c r="I11" s="39" t="s">
        <v>1951</v>
      </c>
      <c r="J11" s="40" t="s">
        <v>1952</v>
      </c>
      <c r="K11" s="39" t="s">
        <v>1953</v>
      </c>
      <c r="L11" s="40" t="s">
        <v>1954</v>
      </c>
      <c r="M11" s="47" t="s">
        <v>200</v>
      </c>
      <c r="N11" s="39" t="s">
        <v>1907</v>
      </c>
      <c r="O11" s="39" t="s">
        <v>1685</v>
      </c>
      <c r="P11" s="40" t="s">
        <v>1955</v>
      </c>
      <c r="Q11" s="40" t="s">
        <v>1956</v>
      </c>
      <c r="R11" s="39" t="s">
        <v>1910</v>
      </c>
      <c r="S11" s="39" t="s">
        <v>1911</v>
      </c>
      <c r="T11" s="101" t="s">
        <v>60</v>
      </c>
      <c r="U11" s="48" t="s">
        <v>33</v>
      </c>
      <c r="V11" s="101" t="s">
        <v>54</v>
      </c>
      <c r="W11" s="101" t="s">
        <v>60</v>
      </c>
      <c r="X11" s="44" t="s">
        <v>36</v>
      </c>
      <c r="Y11" s="97" t="s">
        <v>67</v>
      </c>
      <c r="Z11" s="97"/>
      <c r="AA11" s="44" t="s">
        <v>36</v>
      </c>
      <c r="AB11" s="97" t="s">
        <v>67</v>
      </c>
      <c r="AC11" s="97"/>
      <c r="AD11" s="44" t="s">
        <v>36</v>
      </c>
      <c r="AE11" s="97" t="s">
        <v>67</v>
      </c>
      <c r="AF11" s="97"/>
      <c r="AG11" s="48" t="s">
        <v>33</v>
      </c>
      <c r="AH11" s="101" t="s">
        <v>54</v>
      </c>
      <c r="AI11" s="101" t="s">
        <v>60</v>
      </c>
      <c r="AJ11" s="44" t="s">
        <v>36</v>
      </c>
      <c r="AK11" s="97" t="s">
        <v>67</v>
      </c>
      <c r="AL11" s="97"/>
      <c r="AM11" s="39">
        <f t="shared" si="1"/>
        <v>0</v>
      </c>
      <c r="AN11" s="39" t="str">
        <f t="shared" si="2"/>
        <v>Done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687.0</v>
      </c>
      <c r="C12" s="50" t="s">
        <v>133</v>
      </c>
      <c r="D12" s="51" t="s">
        <v>134</v>
      </c>
      <c r="E12" s="30" t="s">
        <v>62</v>
      </c>
      <c r="F12" s="68" t="s">
        <v>1900</v>
      </c>
      <c r="G12" s="51" t="s">
        <v>1901</v>
      </c>
      <c r="H12" s="50" t="s">
        <v>1950</v>
      </c>
      <c r="I12" s="50" t="s">
        <v>1951</v>
      </c>
      <c r="J12" s="51" t="s">
        <v>1952</v>
      </c>
      <c r="K12" s="50" t="s">
        <v>1958</v>
      </c>
      <c r="L12" s="51" t="s">
        <v>1959</v>
      </c>
      <c r="M12" s="47" t="s">
        <v>200</v>
      </c>
      <c r="N12" s="50" t="s">
        <v>1907</v>
      </c>
      <c r="O12" s="50" t="s">
        <v>1685</v>
      </c>
      <c r="P12" s="51" t="s">
        <v>1955</v>
      </c>
      <c r="Q12" s="51" t="s">
        <v>1956</v>
      </c>
      <c r="R12" s="50" t="s">
        <v>1910</v>
      </c>
      <c r="S12" s="50" t="s">
        <v>1920</v>
      </c>
      <c r="T12" s="97" t="s">
        <v>15</v>
      </c>
      <c r="U12" s="48" t="s">
        <v>33</v>
      </c>
      <c r="V12" s="97" t="s">
        <v>44</v>
      </c>
      <c r="W12" s="97" t="s">
        <v>15</v>
      </c>
      <c r="X12" s="44" t="s">
        <v>36</v>
      </c>
      <c r="Y12" s="97" t="s">
        <v>67</v>
      </c>
      <c r="Z12" s="97"/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8" t="s">
        <v>33</v>
      </c>
      <c r="AH12" s="97" t="s">
        <v>44</v>
      </c>
      <c r="AI12" s="97" t="s">
        <v>15</v>
      </c>
      <c r="AJ12" s="44" t="s">
        <v>36</v>
      </c>
      <c r="AK12" s="97" t="s">
        <v>67</v>
      </c>
      <c r="AL12" s="97"/>
      <c r="AM12" s="50">
        <f t="shared" si="1"/>
        <v>3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688.0</v>
      </c>
      <c r="C13" s="39" t="s">
        <v>133</v>
      </c>
      <c r="D13" s="40" t="s">
        <v>134</v>
      </c>
      <c r="E13" s="30" t="s">
        <v>62</v>
      </c>
      <c r="F13" s="68" t="s">
        <v>1900</v>
      </c>
      <c r="G13" s="40" t="s">
        <v>1901</v>
      </c>
      <c r="H13" s="39" t="s">
        <v>1950</v>
      </c>
      <c r="I13" s="39" t="s">
        <v>1951</v>
      </c>
      <c r="J13" s="40" t="s">
        <v>1952</v>
      </c>
      <c r="K13" s="39" t="s">
        <v>1960</v>
      </c>
      <c r="L13" s="40" t="s">
        <v>1925</v>
      </c>
      <c r="M13" s="47" t="s">
        <v>200</v>
      </c>
      <c r="N13" s="39" t="s">
        <v>1907</v>
      </c>
      <c r="O13" s="39" t="s">
        <v>1685</v>
      </c>
      <c r="P13" s="40" t="s">
        <v>1955</v>
      </c>
      <c r="Q13" s="40" t="s">
        <v>1956</v>
      </c>
      <c r="R13" s="39" t="s">
        <v>1910</v>
      </c>
      <c r="S13" s="39" t="s">
        <v>1928</v>
      </c>
      <c r="T13" s="97" t="s">
        <v>15</v>
      </c>
      <c r="U13" s="48" t="s">
        <v>33</v>
      </c>
      <c r="V13" s="97" t="s">
        <v>44</v>
      </c>
      <c r="W13" s="97" t="s">
        <v>15</v>
      </c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4" t="s">
        <v>36</v>
      </c>
      <c r="AE13" s="97" t="s">
        <v>67</v>
      </c>
      <c r="AF13" s="97"/>
      <c r="AG13" s="48" t="s">
        <v>33</v>
      </c>
      <c r="AH13" s="97" t="s">
        <v>44</v>
      </c>
      <c r="AI13" s="97" t="s">
        <v>15</v>
      </c>
      <c r="AJ13" s="44" t="s">
        <v>36</v>
      </c>
      <c r="AK13" s="97" t="s">
        <v>67</v>
      </c>
      <c r="AL13" s="97"/>
      <c r="AM13" s="39">
        <f t="shared" si="1"/>
        <v>2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689.0</v>
      </c>
      <c r="C14" s="50" t="s">
        <v>133</v>
      </c>
      <c r="D14" s="51" t="s">
        <v>134</v>
      </c>
      <c r="E14" s="31" t="s">
        <v>69</v>
      </c>
      <c r="F14" s="68" t="s">
        <v>1900</v>
      </c>
      <c r="G14" s="51" t="s">
        <v>1901</v>
      </c>
      <c r="H14" s="50" t="s">
        <v>1950</v>
      </c>
      <c r="I14" s="50" t="s">
        <v>1951</v>
      </c>
      <c r="J14" s="51" t="s">
        <v>1952</v>
      </c>
      <c r="K14" s="50" t="s">
        <v>3926</v>
      </c>
      <c r="L14" s="51" t="s">
        <v>3927</v>
      </c>
      <c r="M14" s="48" t="s">
        <v>434</v>
      </c>
      <c r="N14" s="50" t="s">
        <v>1907</v>
      </c>
      <c r="O14" s="50" t="s">
        <v>1685</v>
      </c>
      <c r="P14" s="51" t="s">
        <v>1955</v>
      </c>
      <c r="Q14" s="51" t="s">
        <v>1956</v>
      </c>
      <c r="R14" s="50" t="s">
        <v>1910</v>
      </c>
      <c r="S14" s="50" t="s">
        <v>69</v>
      </c>
      <c r="T14" s="97" t="s">
        <v>15</v>
      </c>
      <c r="U14" s="48" t="s">
        <v>33</v>
      </c>
      <c r="V14" s="97" t="s">
        <v>44</v>
      </c>
      <c r="W14" s="97" t="s">
        <v>15</v>
      </c>
      <c r="X14" s="44" t="s">
        <v>36</v>
      </c>
      <c r="Y14" s="97" t="s">
        <v>67</v>
      </c>
      <c r="Z14" s="97"/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8" t="s">
        <v>33</v>
      </c>
      <c r="AH14" s="97" t="s">
        <v>44</v>
      </c>
      <c r="AI14" s="97" t="s">
        <v>15</v>
      </c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690.0</v>
      </c>
      <c r="C15" s="39" t="s">
        <v>133</v>
      </c>
      <c r="D15" s="40" t="s">
        <v>134</v>
      </c>
      <c r="E15" s="30" t="s">
        <v>62</v>
      </c>
      <c r="F15" s="68" t="s">
        <v>1900</v>
      </c>
      <c r="G15" s="40" t="s">
        <v>1901</v>
      </c>
      <c r="H15" s="39" t="s">
        <v>1963</v>
      </c>
      <c r="I15" s="39" t="s">
        <v>1964</v>
      </c>
      <c r="J15" s="40" t="s">
        <v>1965</v>
      </c>
      <c r="K15" s="39" t="s">
        <v>1966</v>
      </c>
      <c r="L15" s="40" t="s">
        <v>1967</v>
      </c>
      <c r="M15" s="47" t="s">
        <v>200</v>
      </c>
      <c r="N15" s="39" t="s">
        <v>1907</v>
      </c>
      <c r="O15" s="39" t="s">
        <v>1685</v>
      </c>
      <c r="P15" s="40" t="s">
        <v>1759</v>
      </c>
      <c r="Q15" s="40" t="s">
        <v>1760</v>
      </c>
      <c r="R15" s="39" t="s">
        <v>1910</v>
      </c>
      <c r="S15" s="39" t="s">
        <v>1911</v>
      </c>
      <c r="T15" s="97" t="s">
        <v>15</v>
      </c>
      <c r="U15" s="48" t="s">
        <v>33</v>
      </c>
      <c r="V15" s="97" t="s">
        <v>44</v>
      </c>
      <c r="W15" s="97" t="s">
        <v>15</v>
      </c>
      <c r="X15" s="44" t="s">
        <v>36</v>
      </c>
      <c r="Y15" s="97" t="s">
        <v>67</v>
      </c>
      <c r="Z15" s="97"/>
      <c r="AA15" s="44" t="s">
        <v>36</v>
      </c>
      <c r="AB15" s="97" t="s">
        <v>67</v>
      </c>
      <c r="AC15" s="97"/>
      <c r="AD15" s="44" t="s">
        <v>36</v>
      </c>
      <c r="AE15" s="97" t="s">
        <v>67</v>
      </c>
      <c r="AF15" s="97"/>
      <c r="AG15" s="48" t="s">
        <v>33</v>
      </c>
      <c r="AH15" s="97" t="s">
        <v>44</v>
      </c>
      <c r="AI15" s="97" t="s">
        <v>15</v>
      </c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691.0</v>
      </c>
      <c r="C16" s="50" t="s">
        <v>133</v>
      </c>
      <c r="D16" s="51" t="s">
        <v>134</v>
      </c>
      <c r="E16" s="30" t="s">
        <v>62</v>
      </c>
      <c r="F16" s="68" t="s">
        <v>1900</v>
      </c>
      <c r="G16" s="51" t="s">
        <v>1901</v>
      </c>
      <c r="H16" s="50" t="s">
        <v>1963</v>
      </c>
      <c r="I16" s="50" t="s">
        <v>1964</v>
      </c>
      <c r="J16" s="51" t="s">
        <v>1965</v>
      </c>
      <c r="K16" s="50" t="s">
        <v>1970</v>
      </c>
      <c r="L16" s="51" t="s">
        <v>1971</v>
      </c>
      <c r="M16" s="47" t="s">
        <v>200</v>
      </c>
      <c r="N16" s="50" t="s">
        <v>1907</v>
      </c>
      <c r="O16" s="50" t="s">
        <v>1685</v>
      </c>
      <c r="P16" s="51" t="s">
        <v>1759</v>
      </c>
      <c r="Q16" s="51" t="s">
        <v>1760</v>
      </c>
      <c r="R16" s="50" t="s">
        <v>1910</v>
      </c>
      <c r="S16" s="50" t="s">
        <v>1920</v>
      </c>
      <c r="T16" s="97" t="s">
        <v>15</v>
      </c>
      <c r="U16" s="48" t="s">
        <v>33</v>
      </c>
      <c r="V16" s="97" t="s">
        <v>44</v>
      </c>
      <c r="W16" s="97" t="s">
        <v>15</v>
      </c>
      <c r="X16" s="44" t="s">
        <v>36</v>
      </c>
      <c r="Y16" s="97" t="s">
        <v>67</v>
      </c>
      <c r="Z16" s="97"/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8" t="s">
        <v>33</v>
      </c>
      <c r="AH16" s="97" t="s">
        <v>44</v>
      </c>
      <c r="AI16" s="97" t="s">
        <v>15</v>
      </c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692.0</v>
      </c>
      <c r="C17" s="39" t="s">
        <v>133</v>
      </c>
      <c r="D17" s="40" t="s">
        <v>134</v>
      </c>
      <c r="E17" s="30" t="s">
        <v>62</v>
      </c>
      <c r="F17" s="68" t="s">
        <v>1900</v>
      </c>
      <c r="G17" s="40" t="s">
        <v>1901</v>
      </c>
      <c r="H17" s="39" t="s">
        <v>1963</v>
      </c>
      <c r="I17" s="39" t="s">
        <v>1964</v>
      </c>
      <c r="J17" s="40" t="s">
        <v>1965</v>
      </c>
      <c r="K17" s="39" t="s">
        <v>1982</v>
      </c>
      <c r="L17" s="40" t="s">
        <v>1925</v>
      </c>
      <c r="M17" s="47" t="s">
        <v>200</v>
      </c>
      <c r="N17" s="39" t="s">
        <v>1907</v>
      </c>
      <c r="O17" s="39" t="s">
        <v>1685</v>
      </c>
      <c r="P17" s="40" t="s">
        <v>1759</v>
      </c>
      <c r="Q17" s="40" t="s">
        <v>1760</v>
      </c>
      <c r="R17" s="39" t="s">
        <v>1910</v>
      </c>
      <c r="S17" s="39" t="s">
        <v>1928</v>
      </c>
      <c r="T17" s="97" t="s">
        <v>15</v>
      </c>
      <c r="U17" s="48" t="s">
        <v>33</v>
      </c>
      <c r="V17" s="97" t="s">
        <v>44</v>
      </c>
      <c r="W17" s="97" t="s">
        <v>15</v>
      </c>
      <c r="X17" s="44" t="s">
        <v>36</v>
      </c>
      <c r="Y17" s="97" t="s">
        <v>67</v>
      </c>
      <c r="Z17" s="97"/>
      <c r="AA17" s="44" t="s">
        <v>36</v>
      </c>
      <c r="AB17" s="97" t="s">
        <v>67</v>
      </c>
      <c r="AC17" s="97"/>
      <c r="AD17" s="44" t="s">
        <v>36</v>
      </c>
      <c r="AE17" s="97" t="s">
        <v>67</v>
      </c>
      <c r="AF17" s="97"/>
      <c r="AG17" s="48" t="s">
        <v>33</v>
      </c>
      <c r="AH17" s="97" t="s">
        <v>44</v>
      </c>
      <c r="AI17" s="97" t="s">
        <v>15</v>
      </c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693.0</v>
      </c>
      <c r="C18" s="50" t="s">
        <v>133</v>
      </c>
      <c r="D18" s="51" t="s">
        <v>134</v>
      </c>
      <c r="E18" s="31" t="s">
        <v>69</v>
      </c>
      <c r="F18" s="68" t="s">
        <v>1900</v>
      </c>
      <c r="G18" s="51" t="s">
        <v>1901</v>
      </c>
      <c r="H18" s="50" t="s">
        <v>1963</v>
      </c>
      <c r="I18" s="50" t="s">
        <v>1964</v>
      </c>
      <c r="J18" s="51" t="s">
        <v>1965</v>
      </c>
      <c r="K18" s="50" t="s">
        <v>3928</v>
      </c>
      <c r="L18" s="51" t="s">
        <v>3929</v>
      </c>
      <c r="M18" s="48" t="s">
        <v>434</v>
      </c>
      <c r="N18" s="50" t="s">
        <v>1907</v>
      </c>
      <c r="O18" s="50" t="s">
        <v>1685</v>
      </c>
      <c r="P18" s="51" t="s">
        <v>1759</v>
      </c>
      <c r="Q18" s="51" t="s">
        <v>1760</v>
      </c>
      <c r="R18" s="50" t="s">
        <v>1910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4" t="s">
        <v>36</v>
      </c>
      <c r="Y18" s="97" t="s">
        <v>67</v>
      </c>
      <c r="Z18" s="97"/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8" t="s">
        <v>33</v>
      </c>
      <c r="AH18" s="97" t="s">
        <v>44</v>
      </c>
      <c r="AI18" s="97" t="s">
        <v>15</v>
      </c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694.0</v>
      </c>
      <c r="C19" s="39" t="s">
        <v>133</v>
      </c>
      <c r="D19" s="40" t="s">
        <v>134</v>
      </c>
      <c r="E19" s="30" t="s">
        <v>62</v>
      </c>
      <c r="F19" s="68" t="s">
        <v>1900</v>
      </c>
      <c r="G19" s="40" t="s">
        <v>1901</v>
      </c>
      <c r="H19" s="39" t="s">
        <v>1983</v>
      </c>
      <c r="I19" s="39" t="s">
        <v>1984</v>
      </c>
      <c r="J19" s="40" t="s">
        <v>1985</v>
      </c>
      <c r="K19" s="39" t="s">
        <v>1986</v>
      </c>
      <c r="L19" s="40" t="s">
        <v>1987</v>
      </c>
      <c r="M19" s="47" t="s">
        <v>200</v>
      </c>
      <c r="N19" s="39" t="s">
        <v>1907</v>
      </c>
      <c r="O19" s="39" t="s">
        <v>1685</v>
      </c>
      <c r="P19" s="40" t="s">
        <v>1988</v>
      </c>
      <c r="Q19" s="40" t="s">
        <v>1989</v>
      </c>
      <c r="R19" s="39" t="s">
        <v>1910</v>
      </c>
      <c r="S19" s="39" t="s">
        <v>1911</v>
      </c>
      <c r="T19" s="97" t="s">
        <v>15</v>
      </c>
      <c r="U19" s="48" t="s">
        <v>33</v>
      </c>
      <c r="V19" s="97" t="s">
        <v>44</v>
      </c>
      <c r="W19" s="97" t="s">
        <v>15</v>
      </c>
      <c r="X19" s="44" t="s">
        <v>36</v>
      </c>
      <c r="Y19" s="97" t="s">
        <v>67</v>
      </c>
      <c r="Z19" s="97"/>
      <c r="AA19" s="44" t="s">
        <v>36</v>
      </c>
      <c r="AB19" s="97" t="s">
        <v>67</v>
      </c>
      <c r="AC19" s="97"/>
      <c r="AD19" s="44" t="s">
        <v>36</v>
      </c>
      <c r="AE19" s="97" t="s">
        <v>67</v>
      </c>
      <c r="AF19" s="97"/>
      <c r="AG19" s="48" t="s">
        <v>33</v>
      </c>
      <c r="AH19" s="97" t="s">
        <v>44</v>
      </c>
      <c r="AI19" s="97" t="s">
        <v>15</v>
      </c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695.0</v>
      </c>
      <c r="C20" s="50" t="s">
        <v>133</v>
      </c>
      <c r="D20" s="51" t="s">
        <v>134</v>
      </c>
      <c r="E20" s="30" t="s">
        <v>62</v>
      </c>
      <c r="F20" s="68" t="s">
        <v>1900</v>
      </c>
      <c r="G20" s="51" t="s">
        <v>1901</v>
      </c>
      <c r="H20" s="50" t="s">
        <v>1983</v>
      </c>
      <c r="I20" s="50" t="s">
        <v>1984</v>
      </c>
      <c r="J20" s="51" t="s">
        <v>1985</v>
      </c>
      <c r="K20" s="50" t="s">
        <v>2001</v>
      </c>
      <c r="L20" s="51" t="s">
        <v>2002</v>
      </c>
      <c r="M20" s="47" t="s">
        <v>200</v>
      </c>
      <c r="N20" s="50" t="s">
        <v>1907</v>
      </c>
      <c r="O20" s="50" t="s">
        <v>1685</v>
      </c>
      <c r="P20" s="51" t="s">
        <v>1988</v>
      </c>
      <c r="Q20" s="51" t="s">
        <v>1989</v>
      </c>
      <c r="R20" s="50" t="s">
        <v>1910</v>
      </c>
      <c r="S20" s="50" t="s">
        <v>1920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8" t="s">
        <v>33</v>
      </c>
      <c r="AH20" s="97" t="s">
        <v>44</v>
      </c>
      <c r="AI20" s="97" t="s">
        <v>15</v>
      </c>
      <c r="AJ20" s="44" t="s">
        <v>36</v>
      </c>
      <c r="AK20" s="97" t="s">
        <v>67</v>
      </c>
      <c r="AL20" s="97"/>
      <c r="AM20" s="50">
        <f t="shared" si="1"/>
        <v>3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696.0</v>
      </c>
      <c r="C21" s="39" t="s">
        <v>133</v>
      </c>
      <c r="D21" s="40" t="s">
        <v>134</v>
      </c>
      <c r="E21" s="30" t="s">
        <v>62</v>
      </c>
      <c r="F21" s="68" t="s">
        <v>1900</v>
      </c>
      <c r="G21" s="40" t="s">
        <v>1901</v>
      </c>
      <c r="H21" s="39" t="s">
        <v>1983</v>
      </c>
      <c r="I21" s="39" t="s">
        <v>1984</v>
      </c>
      <c r="J21" s="40" t="s">
        <v>1985</v>
      </c>
      <c r="K21" s="39" t="s">
        <v>2005</v>
      </c>
      <c r="L21" s="40" t="s">
        <v>1925</v>
      </c>
      <c r="M21" s="47" t="s">
        <v>200</v>
      </c>
      <c r="N21" s="39" t="s">
        <v>1907</v>
      </c>
      <c r="O21" s="39" t="s">
        <v>1685</v>
      </c>
      <c r="P21" s="40" t="s">
        <v>1988</v>
      </c>
      <c r="Q21" s="40" t="s">
        <v>1989</v>
      </c>
      <c r="R21" s="39" t="s">
        <v>1910</v>
      </c>
      <c r="S21" s="39" t="s">
        <v>1928</v>
      </c>
      <c r="T21" s="97" t="s">
        <v>15</v>
      </c>
      <c r="U21" s="48" t="s">
        <v>33</v>
      </c>
      <c r="V21" s="97" t="s">
        <v>44</v>
      </c>
      <c r="W21" s="97" t="s">
        <v>15</v>
      </c>
      <c r="X21" s="44" t="s">
        <v>36</v>
      </c>
      <c r="Y21" s="97" t="s">
        <v>67</v>
      </c>
      <c r="Z21" s="97"/>
      <c r="AA21" s="44" t="s">
        <v>36</v>
      </c>
      <c r="AB21" s="97" t="s">
        <v>67</v>
      </c>
      <c r="AC21" s="97"/>
      <c r="AD21" s="44" t="s">
        <v>36</v>
      </c>
      <c r="AE21" s="97" t="s">
        <v>67</v>
      </c>
      <c r="AF21" s="97"/>
      <c r="AG21" s="48" t="s">
        <v>33</v>
      </c>
      <c r="AH21" s="97" t="s">
        <v>44</v>
      </c>
      <c r="AI21" s="97" t="s">
        <v>15</v>
      </c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697.0</v>
      </c>
      <c r="C22" s="50" t="s">
        <v>133</v>
      </c>
      <c r="D22" s="51" t="s">
        <v>134</v>
      </c>
      <c r="E22" s="31" t="s">
        <v>69</v>
      </c>
      <c r="F22" s="68" t="s">
        <v>1900</v>
      </c>
      <c r="G22" s="51" t="s">
        <v>1901</v>
      </c>
      <c r="H22" s="50" t="s">
        <v>1983</v>
      </c>
      <c r="I22" s="50" t="s">
        <v>1984</v>
      </c>
      <c r="J22" s="51" t="s">
        <v>1985</v>
      </c>
      <c r="K22" s="50" t="s">
        <v>3930</v>
      </c>
      <c r="L22" s="51" t="s">
        <v>3931</v>
      </c>
      <c r="M22" s="48" t="s">
        <v>434</v>
      </c>
      <c r="N22" s="50" t="s">
        <v>1907</v>
      </c>
      <c r="O22" s="50" t="s">
        <v>1685</v>
      </c>
      <c r="P22" s="51" t="s">
        <v>1988</v>
      </c>
      <c r="Q22" s="51" t="s">
        <v>1989</v>
      </c>
      <c r="R22" s="50" t="s">
        <v>1910</v>
      </c>
      <c r="S22" s="50" t="s">
        <v>69</v>
      </c>
      <c r="T22" s="97" t="s">
        <v>15</v>
      </c>
      <c r="U22" s="48" t="s">
        <v>33</v>
      </c>
      <c r="V22" s="97" t="s">
        <v>44</v>
      </c>
      <c r="W22" s="97" t="s">
        <v>15</v>
      </c>
      <c r="X22" s="44" t="s">
        <v>36</v>
      </c>
      <c r="Y22" s="97" t="s">
        <v>67</v>
      </c>
      <c r="Z22" s="97"/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8" t="s">
        <v>33</v>
      </c>
      <c r="AH22" s="97" t="s">
        <v>44</v>
      </c>
      <c r="AI22" s="97" t="s">
        <v>15</v>
      </c>
      <c r="AJ22" s="44" t="s">
        <v>36</v>
      </c>
      <c r="AK22" s="97" t="s">
        <v>67</v>
      </c>
      <c r="AL22" s="97"/>
      <c r="AM22" s="50">
        <f t="shared" si="1"/>
        <v>3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698.0</v>
      </c>
      <c r="C23" s="39" t="s">
        <v>133</v>
      </c>
      <c r="D23" s="40" t="s">
        <v>134</v>
      </c>
      <c r="E23" s="30" t="s">
        <v>62</v>
      </c>
      <c r="F23" s="68" t="s">
        <v>1900</v>
      </c>
      <c r="G23" s="40" t="s">
        <v>1901</v>
      </c>
      <c r="H23" s="39" t="s">
        <v>2008</v>
      </c>
      <c r="I23" s="39" t="s">
        <v>2009</v>
      </c>
      <c r="J23" s="40" t="s">
        <v>2010</v>
      </c>
      <c r="K23" s="39" t="s">
        <v>2011</v>
      </c>
      <c r="L23" s="40" t="s">
        <v>2012</v>
      </c>
      <c r="M23" s="47" t="s">
        <v>200</v>
      </c>
      <c r="N23" s="39" t="s">
        <v>1907</v>
      </c>
      <c r="O23" s="39" t="s">
        <v>1685</v>
      </c>
      <c r="P23" s="40" t="s">
        <v>1686</v>
      </c>
      <c r="Q23" s="40" t="s">
        <v>1687</v>
      </c>
      <c r="R23" s="39" t="s">
        <v>1910</v>
      </c>
      <c r="S23" s="39" t="s">
        <v>1911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4" t="s">
        <v>36</v>
      </c>
      <c r="AE23" s="97" t="s">
        <v>67</v>
      </c>
      <c r="AF23" s="97"/>
      <c r="AG23" s="48" t="s">
        <v>33</v>
      </c>
      <c r="AH23" s="97" t="s">
        <v>44</v>
      </c>
      <c r="AI23" s="97" t="s">
        <v>15</v>
      </c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699.0</v>
      </c>
      <c r="C24" s="50" t="s">
        <v>133</v>
      </c>
      <c r="D24" s="51" t="s">
        <v>134</v>
      </c>
      <c r="E24" s="30" t="s">
        <v>62</v>
      </c>
      <c r="F24" s="68" t="s">
        <v>1900</v>
      </c>
      <c r="G24" s="51" t="s">
        <v>1901</v>
      </c>
      <c r="H24" s="50" t="s">
        <v>2008</v>
      </c>
      <c r="I24" s="50" t="s">
        <v>2009</v>
      </c>
      <c r="J24" s="51" t="s">
        <v>2010</v>
      </c>
      <c r="K24" s="50" t="s">
        <v>2015</v>
      </c>
      <c r="L24" s="51" t="s">
        <v>2016</v>
      </c>
      <c r="M24" s="47" t="s">
        <v>200</v>
      </c>
      <c r="N24" s="50" t="s">
        <v>1907</v>
      </c>
      <c r="O24" s="50" t="s">
        <v>1685</v>
      </c>
      <c r="P24" s="51" t="s">
        <v>1686</v>
      </c>
      <c r="Q24" s="51" t="s">
        <v>1687</v>
      </c>
      <c r="R24" s="50" t="s">
        <v>1910</v>
      </c>
      <c r="S24" s="50" t="s">
        <v>1920</v>
      </c>
      <c r="T24" s="97" t="s">
        <v>15</v>
      </c>
      <c r="U24" s="48" t="s">
        <v>33</v>
      </c>
      <c r="V24" s="97" t="s">
        <v>44</v>
      </c>
      <c r="W24" s="97" t="s">
        <v>15</v>
      </c>
      <c r="X24" s="44" t="s">
        <v>36</v>
      </c>
      <c r="Y24" s="97" t="s">
        <v>67</v>
      </c>
      <c r="Z24" s="97"/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8" t="s">
        <v>33</v>
      </c>
      <c r="AH24" s="97" t="s">
        <v>44</v>
      </c>
      <c r="AI24" s="97" t="s">
        <v>15</v>
      </c>
      <c r="AJ24" s="44" t="s">
        <v>36</v>
      </c>
      <c r="AK24" s="97" t="s">
        <v>67</v>
      </c>
      <c r="AL24" s="97"/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700.0</v>
      </c>
      <c r="C25" s="39" t="s">
        <v>133</v>
      </c>
      <c r="D25" s="40" t="s">
        <v>134</v>
      </c>
      <c r="E25" s="30" t="s">
        <v>62</v>
      </c>
      <c r="F25" s="68" t="s">
        <v>1900</v>
      </c>
      <c r="G25" s="40" t="s">
        <v>1901</v>
      </c>
      <c r="H25" s="39" t="s">
        <v>2008</v>
      </c>
      <c r="I25" s="39" t="s">
        <v>2009</v>
      </c>
      <c r="J25" s="40" t="s">
        <v>2010</v>
      </c>
      <c r="K25" s="39" t="s">
        <v>2022</v>
      </c>
      <c r="L25" s="40" t="s">
        <v>1925</v>
      </c>
      <c r="M25" s="47" t="s">
        <v>200</v>
      </c>
      <c r="N25" s="39" t="s">
        <v>1907</v>
      </c>
      <c r="O25" s="39" t="s">
        <v>1685</v>
      </c>
      <c r="P25" s="40" t="s">
        <v>1686</v>
      </c>
      <c r="Q25" s="40" t="s">
        <v>1687</v>
      </c>
      <c r="R25" s="39" t="s">
        <v>1910</v>
      </c>
      <c r="S25" s="39" t="s">
        <v>1928</v>
      </c>
      <c r="T25" s="97" t="s">
        <v>15</v>
      </c>
      <c r="U25" s="48" t="s">
        <v>33</v>
      </c>
      <c r="V25" s="97" t="s">
        <v>44</v>
      </c>
      <c r="W25" s="97" t="s">
        <v>15</v>
      </c>
      <c r="X25" s="44" t="s">
        <v>36</v>
      </c>
      <c r="Y25" s="97" t="s">
        <v>67</v>
      </c>
      <c r="Z25" s="97"/>
      <c r="AA25" s="44" t="s">
        <v>36</v>
      </c>
      <c r="AB25" s="97" t="s">
        <v>67</v>
      </c>
      <c r="AC25" s="97"/>
      <c r="AD25" s="44" t="s">
        <v>36</v>
      </c>
      <c r="AE25" s="97" t="s">
        <v>67</v>
      </c>
      <c r="AF25" s="97"/>
      <c r="AG25" s="48" t="s">
        <v>33</v>
      </c>
      <c r="AH25" s="97" t="s">
        <v>44</v>
      </c>
      <c r="AI25" s="97" t="s">
        <v>15</v>
      </c>
      <c r="AJ25" s="44" t="s">
        <v>36</v>
      </c>
      <c r="AK25" s="97" t="s">
        <v>67</v>
      </c>
      <c r="AL25" s="97"/>
      <c r="AM25" s="39">
        <f t="shared" si="1"/>
        <v>2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701.0</v>
      </c>
      <c r="C26" s="50" t="s">
        <v>133</v>
      </c>
      <c r="D26" s="51" t="s">
        <v>134</v>
      </c>
      <c r="E26" s="31" t="s">
        <v>69</v>
      </c>
      <c r="F26" s="68" t="s">
        <v>1900</v>
      </c>
      <c r="G26" s="51" t="s">
        <v>1901</v>
      </c>
      <c r="H26" s="50" t="s">
        <v>2008</v>
      </c>
      <c r="I26" s="50" t="s">
        <v>2009</v>
      </c>
      <c r="J26" s="51" t="s">
        <v>2010</v>
      </c>
      <c r="K26" s="50" t="s">
        <v>3932</v>
      </c>
      <c r="L26" s="51" t="s">
        <v>3933</v>
      </c>
      <c r="M26" s="48" t="s">
        <v>434</v>
      </c>
      <c r="N26" s="50" t="s">
        <v>1907</v>
      </c>
      <c r="O26" s="50" t="s">
        <v>1685</v>
      </c>
      <c r="P26" s="51" t="s">
        <v>1686</v>
      </c>
      <c r="Q26" s="51" t="s">
        <v>1687</v>
      </c>
      <c r="R26" s="50" t="s">
        <v>1910</v>
      </c>
      <c r="S26" s="50" t="s">
        <v>69</v>
      </c>
      <c r="T26" s="97" t="s">
        <v>15</v>
      </c>
      <c r="U26" s="48" t="s">
        <v>33</v>
      </c>
      <c r="V26" s="97" t="s">
        <v>44</v>
      </c>
      <c r="W26" s="97" t="s">
        <v>15</v>
      </c>
      <c r="X26" s="44" t="s">
        <v>36</v>
      </c>
      <c r="Y26" s="97" t="s">
        <v>67</v>
      </c>
      <c r="Z26" s="97"/>
      <c r="AA26" s="44" t="s">
        <v>36</v>
      </c>
      <c r="AB26" s="97" t="s">
        <v>67</v>
      </c>
      <c r="AC26" s="97"/>
      <c r="AD26" s="48" t="s">
        <v>33</v>
      </c>
      <c r="AE26" s="97" t="s">
        <v>44</v>
      </c>
      <c r="AF26" s="97" t="s">
        <v>15</v>
      </c>
      <c r="AG26" s="48" t="s">
        <v>33</v>
      </c>
      <c r="AH26" s="97" t="s">
        <v>44</v>
      </c>
      <c r="AI26" s="97" t="s">
        <v>15</v>
      </c>
      <c r="AJ26" s="44" t="s">
        <v>36</v>
      </c>
      <c r="AK26" s="97" t="s">
        <v>67</v>
      </c>
      <c r="AL26" s="97"/>
      <c r="AM26" s="50">
        <f t="shared" si="1"/>
        <v>3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702.0</v>
      </c>
      <c r="C27" s="39" t="s">
        <v>133</v>
      </c>
      <c r="D27" s="40" t="s">
        <v>134</v>
      </c>
      <c r="E27" s="30" t="s">
        <v>62</v>
      </c>
      <c r="F27" s="68" t="s">
        <v>1900</v>
      </c>
      <c r="G27" s="40" t="s">
        <v>1901</v>
      </c>
      <c r="H27" s="39" t="s">
        <v>2025</v>
      </c>
      <c r="I27" s="39" t="s">
        <v>2026</v>
      </c>
      <c r="J27" s="40" t="s">
        <v>2027</v>
      </c>
      <c r="K27" s="39" t="s">
        <v>2028</v>
      </c>
      <c r="L27" s="40" t="s">
        <v>2029</v>
      </c>
      <c r="M27" s="47" t="s">
        <v>200</v>
      </c>
      <c r="N27" s="39" t="s">
        <v>1907</v>
      </c>
      <c r="O27" s="39" t="s">
        <v>1685</v>
      </c>
      <c r="P27" s="40" t="s">
        <v>1695</v>
      </c>
      <c r="Q27" s="40" t="s">
        <v>1696</v>
      </c>
      <c r="R27" s="39" t="s">
        <v>1910</v>
      </c>
      <c r="S27" s="39" t="s">
        <v>1911</v>
      </c>
      <c r="T27" s="97" t="s">
        <v>15</v>
      </c>
      <c r="U27" s="48" t="s">
        <v>33</v>
      </c>
      <c r="V27" s="97" t="s">
        <v>44</v>
      </c>
      <c r="W27" s="97" t="s">
        <v>15</v>
      </c>
      <c r="X27" s="44" t="s">
        <v>36</v>
      </c>
      <c r="Y27" s="97" t="s">
        <v>67</v>
      </c>
      <c r="Z27" s="97"/>
      <c r="AA27" s="44" t="s">
        <v>36</v>
      </c>
      <c r="AB27" s="97" t="s">
        <v>67</v>
      </c>
      <c r="AC27" s="97"/>
      <c r="AD27" s="44" t="s">
        <v>36</v>
      </c>
      <c r="AE27" s="97" t="s">
        <v>67</v>
      </c>
      <c r="AF27" s="97"/>
      <c r="AG27" s="48" t="s">
        <v>33</v>
      </c>
      <c r="AH27" s="97" t="s">
        <v>44</v>
      </c>
      <c r="AI27" s="97" t="s">
        <v>15</v>
      </c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703.0</v>
      </c>
      <c r="C28" s="50" t="s">
        <v>133</v>
      </c>
      <c r="D28" s="51" t="s">
        <v>134</v>
      </c>
      <c r="E28" s="30" t="s">
        <v>62</v>
      </c>
      <c r="F28" s="68" t="s">
        <v>1900</v>
      </c>
      <c r="G28" s="51" t="s">
        <v>1901</v>
      </c>
      <c r="H28" s="50" t="s">
        <v>2025</v>
      </c>
      <c r="I28" s="50" t="s">
        <v>2026</v>
      </c>
      <c r="J28" s="51" t="s">
        <v>2027</v>
      </c>
      <c r="K28" s="50" t="s">
        <v>2032</v>
      </c>
      <c r="L28" s="51" t="s">
        <v>2033</v>
      </c>
      <c r="M28" s="47" t="s">
        <v>200</v>
      </c>
      <c r="N28" s="50" t="s">
        <v>1907</v>
      </c>
      <c r="O28" s="50" t="s">
        <v>1685</v>
      </c>
      <c r="P28" s="51" t="s">
        <v>1695</v>
      </c>
      <c r="Q28" s="51" t="s">
        <v>1696</v>
      </c>
      <c r="R28" s="50" t="s">
        <v>1910</v>
      </c>
      <c r="S28" s="50" t="s">
        <v>1920</v>
      </c>
      <c r="T28" s="97" t="s">
        <v>15</v>
      </c>
      <c r="U28" s="48" t="s">
        <v>33</v>
      </c>
      <c r="V28" s="97" t="s">
        <v>44</v>
      </c>
      <c r="W28" s="97" t="s">
        <v>15</v>
      </c>
      <c r="X28" s="44" t="s">
        <v>36</v>
      </c>
      <c r="Y28" s="97" t="s">
        <v>67</v>
      </c>
      <c r="Z28" s="97"/>
      <c r="AA28" s="44" t="s">
        <v>36</v>
      </c>
      <c r="AB28" s="97" t="s">
        <v>67</v>
      </c>
      <c r="AC28" s="97"/>
      <c r="AD28" s="48" t="s">
        <v>33</v>
      </c>
      <c r="AE28" s="97" t="s">
        <v>44</v>
      </c>
      <c r="AF28" s="97" t="s">
        <v>15</v>
      </c>
      <c r="AG28" s="48" t="s">
        <v>33</v>
      </c>
      <c r="AH28" s="97" t="s">
        <v>44</v>
      </c>
      <c r="AI28" s="97" t="s">
        <v>15</v>
      </c>
      <c r="AJ28" s="44" t="s">
        <v>36</v>
      </c>
      <c r="AK28" s="97" t="s">
        <v>67</v>
      </c>
      <c r="AL28" s="97"/>
      <c r="AM28" s="50">
        <f t="shared" si="1"/>
        <v>3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704.0</v>
      </c>
      <c r="C29" s="39" t="s">
        <v>133</v>
      </c>
      <c r="D29" s="40" t="s">
        <v>134</v>
      </c>
      <c r="E29" s="30" t="s">
        <v>62</v>
      </c>
      <c r="F29" s="68" t="s">
        <v>1900</v>
      </c>
      <c r="G29" s="40" t="s">
        <v>1901</v>
      </c>
      <c r="H29" s="39" t="s">
        <v>2025</v>
      </c>
      <c r="I29" s="39" t="s">
        <v>2026</v>
      </c>
      <c r="J29" s="40" t="s">
        <v>2027</v>
      </c>
      <c r="K29" s="39" t="s">
        <v>2036</v>
      </c>
      <c r="L29" s="40" t="s">
        <v>1925</v>
      </c>
      <c r="M29" s="47" t="s">
        <v>200</v>
      </c>
      <c r="N29" s="39" t="s">
        <v>1907</v>
      </c>
      <c r="O29" s="39" t="s">
        <v>1685</v>
      </c>
      <c r="P29" s="40" t="s">
        <v>1695</v>
      </c>
      <c r="Q29" s="40" t="s">
        <v>1696</v>
      </c>
      <c r="R29" s="39" t="s">
        <v>1910</v>
      </c>
      <c r="S29" s="39" t="s">
        <v>1928</v>
      </c>
      <c r="T29" s="97" t="s">
        <v>15</v>
      </c>
      <c r="U29" s="48" t="s">
        <v>33</v>
      </c>
      <c r="V29" s="97" t="s">
        <v>44</v>
      </c>
      <c r="W29" s="97" t="s">
        <v>15</v>
      </c>
      <c r="X29" s="44" t="s">
        <v>36</v>
      </c>
      <c r="Y29" s="97" t="s">
        <v>67</v>
      </c>
      <c r="Z29" s="97"/>
      <c r="AA29" s="44" t="s">
        <v>36</v>
      </c>
      <c r="AB29" s="97" t="s">
        <v>67</v>
      </c>
      <c r="AC29" s="97"/>
      <c r="AD29" s="44" t="s">
        <v>36</v>
      </c>
      <c r="AE29" s="97" t="s">
        <v>67</v>
      </c>
      <c r="AF29" s="97"/>
      <c r="AG29" s="48" t="s">
        <v>33</v>
      </c>
      <c r="AH29" s="97" t="s">
        <v>44</v>
      </c>
      <c r="AI29" s="97" t="s">
        <v>15</v>
      </c>
      <c r="AJ29" s="44" t="s">
        <v>36</v>
      </c>
      <c r="AK29" s="97" t="s">
        <v>67</v>
      </c>
      <c r="AL29" s="97"/>
      <c r="AM29" s="39">
        <f t="shared" si="1"/>
        <v>2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705.0</v>
      </c>
      <c r="C30" s="50" t="s">
        <v>133</v>
      </c>
      <c r="D30" s="51" t="s">
        <v>134</v>
      </c>
      <c r="E30" s="31" t="s">
        <v>69</v>
      </c>
      <c r="F30" s="68" t="s">
        <v>1900</v>
      </c>
      <c r="G30" s="51" t="s">
        <v>1901</v>
      </c>
      <c r="H30" s="50" t="s">
        <v>2025</v>
      </c>
      <c r="I30" s="50" t="s">
        <v>2026</v>
      </c>
      <c r="J30" s="51" t="s">
        <v>2027</v>
      </c>
      <c r="K30" s="50" t="s">
        <v>3934</v>
      </c>
      <c r="L30" s="51" t="s">
        <v>3935</v>
      </c>
      <c r="M30" s="48" t="s">
        <v>434</v>
      </c>
      <c r="N30" s="50" t="s">
        <v>1907</v>
      </c>
      <c r="O30" s="50" t="s">
        <v>1685</v>
      </c>
      <c r="P30" s="51" t="s">
        <v>1695</v>
      </c>
      <c r="Q30" s="51" t="s">
        <v>1696</v>
      </c>
      <c r="R30" s="50" t="s">
        <v>1910</v>
      </c>
      <c r="S30" s="50" t="s">
        <v>69</v>
      </c>
      <c r="T30" s="97" t="s">
        <v>15</v>
      </c>
      <c r="U30" s="48" t="s">
        <v>33</v>
      </c>
      <c r="V30" s="97" t="s">
        <v>44</v>
      </c>
      <c r="W30" s="97" t="s">
        <v>15</v>
      </c>
      <c r="X30" s="44" t="s">
        <v>36</v>
      </c>
      <c r="Y30" s="97" t="s">
        <v>67</v>
      </c>
      <c r="Z30" s="97"/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8" t="s">
        <v>33</v>
      </c>
      <c r="AH30" s="97" t="s">
        <v>44</v>
      </c>
      <c r="AI30" s="97" t="s">
        <v>15</v>
      </c>
      <c r="AJ30" s="44" t="s">
        <v>36</v>
      </c>
      <c r="AK30" s="97" t="s">
        <v>67</v>
      </c>
      <c r="AL30" s="97"/>
      <c r="AM30" s="50">
        <f t="shared" si="1"/>
        <v>3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706.0</v>
      </c>
      <c r="C31" s="39" t="s">
        <v>133</v>
      </c>
      <c r="D31" s="40" t="s">
        <v>134</v>
      </c>
      <c r="E31" s="30" t="s">
        <v>62</v>
      </c>
      <c r="F31" s="68" t="s">
        <v>1900</v>
      </c>
      <c r="G31" s="40" t="s">
        <v>1901</v>
      </c>
      <c r="H31" s="39" t="s">
        <v>2041</v>
      </c>
      <c r="I31" s="39" t="s">
        <v>2042</v>
      </c>
      <c r="J31" s="40" t="s">
        <v>2043</v>
      </c>
      <c r="K31" s="39" t="s">
        <v>2044</v>
      </c>
      <c r="L31" s="40" t="s">
        <v>2045</v>
      </c>
      <c r="M31" s="47" t="s">
        <v>200</v>
      </c>
      <c r="N31" s="39" t="s">
        <v>1907</v>
      </c>
      <c r="O31" s="39" t="s">
        <v>1146</v>
      </c>
      <c r="P31" s="40" t="s">
        <v>2046</v>
      </c>
      <c r="Q31" s="40" t="s">
        <v>2047</v>
      </c>
      <c r="R31" s="39" t="s">
        <v>1910</v>
      </c>
      <c r="S31" s="39" t="s">
        <v>1911</v>
      </c>
      <c r="T31" s="97" t="s">
        <v>15</v>
      </c>
      <c r="U31" s="48" t="s">
        <v>33</v>
      </c>
      <c r="V31" s="97" t="s">
        <v>44</v>
      </c>
      <c r="W31" s="97" t="s">
        <v>15</v>
      </c>
      <c r="X31" s="44" t="s">
        <v>36</v>
      </c>
      <c r="Y31" s="97" t="s">
        <v>67</v>
      </c>
      <c r="Z31" s="97"/>
      <c r="AA31" s="44" t="s">
        <v>36</v>
      </c>
      <c r="AB31" s="97" t="s">
        <v>67</v>
      </c>
      <c r="AC31" s="97"/>
      <c r="AD31" s="44" t="s">
        <v>36</v>
      </c>
      <c r="AE31" s="97" t="s">
        <v>67</v>
      </c>
      <c r="AF31" s="97"/>
      <c r="AG31" s="48" t="s">
        <v>33</v>
      </c>
      <c r="AH31" s="97" t="s">
        <v>44</v>
      </c>
      <c r="AI31" s="97" t="s">
        <v>15</v>
      </c>
      <c r="AJ31" s="44" t="s">
        <v>36</v>
      </c>
      <c r="AK31" s="97" t="s">
        <v>67</v>
      </c>
      <c r="AL31" s="97"/>
      <c r="AM31" s="39">
        <f t="shared" si="1"/>
        <v>2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707.0</v>
      </c>
      <c r="C32" s="50" t="s">
        <v>133</v>
      </c>
      <c r="D32" s="51" t="s">
        <v>134</v>
      </c>
      <c r="E32" s="30" t="s">
        <v>62</v>
      </c>
      <c r="F32" s="68" t="s">
        <v>1900</v>
      </c>
      <c r="G32" s="51" t="s">
        <v>1901</v>
      </c>
      <c r="H32" s="50" t="s">
        <v>2041</v>
      </c>
      <c r="I32" s="50" t="s">
        <v>2042</v>
      </c>
      <c r="J32" s="51" t="s">
        <v>2043</v>
      </c>
      <c r="K32" s="50" t="s">
        <v>2054</v>
      </c>
      <c r="L32" s="51" t="s">
        <v>2055</v>
      </c>
      <c r="M32" s="47" t="s">
        <v>200</v>
      </c>
      <c r="N32" s="50" t="s">
        <v>1907</v>
      </c>
      <c r="O32" s="50" t="s">
        <v>1146</v>
      </c>
      <c r="P32" s="51" t="s">
        <v>2046</v>
      </c>
      <c r="Q32" s="51" t="s">
        <v>2047</v>
      </c>
      <c r="R32" s="50" t="s">
        <v>1910</v>
      </c>
      <c r="S32" s="50" t="s">
        <v>1920</v>
      </c>
      <c r="T32" s="97" t="s">
        <v>15</v>
      </c>
      <c r="U32" s="48" t="s">
        <v>33</v>
      </c>
      <c r="V32" s="97" t="s">
        <v>44</v>
      </c>
      <c r="W32" s="97" t="s">
        <v>15</v>
      </c>
      <c r="X32" s="44" t="s">
        <v>36</v>
      </c>
      <c r="Y32" s="97" t="s">
        <v>67</v>
      </c>
      <c r="Z32" s="97"/>
      <c r="AA32" s="44" t="s">
        <v>36</v>
      </c>
      <c r="AB32" s="97" t="s">
        <v>67</v>
      </c>
      <c r="AC32" s="97"/>
      <c r="AD32" s="48" t="s">
        <v>33</v>
      </c>
      <c r="AE32" s="97" t="s">
        <v>44</v>
      </c>
      <c r="AF32" s="97" t="s">
        <v>15</v>
      </c>
      <c r="AG32" s="48" t="s">
        <v>33</v>
      </c>
      <c r="AH32" s="97" t="s">
        <v>44</v>
      </c>
      <c r="AI32" s="97" t="s">
        <v>15</v>
      </c>
      <c r="AJ32" s="44" t="s">
        <v>36</v>
      </c>
      <c r="AK32" s="97" t="s">
        <v>67</v>
      </c>
      <c r="AL32" s="97"/>
      <c r="AM32" s="50">
        <f t="shared" si="1"/>
        <v>3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708.0</v>
      </c>
      <c r="C33" s="39" t="s">
        <v>133</v>
      </c>
      <c r="D33" s="40" t="s">
        <v>134</v>
      </c>
      <c r="E33" s="30" t="s">
        <v>62</v>
      </c>
      <c r="F33" s="68" t="s">
        <v>1900</v>
      </c>
      <c r="G33" s="40" t="s">
        <v>1901</v>
      </c>
      <c r="H33" s="39" t="s">
        <v>2041</v>
      </c>
      <c r="I33" s="39" t="s">
        <v>2042</v>
      </c>
      <c r="J33" s="40" t="s">
        <v>2043</v>
      </c>
      <c r="K33" s="39" t="s">
        <v>2058</v>
      </c>
      <c r="L33" s="40" t="s">
        <v>1925</v>
      </c>
      <c r="M33" s="47" t="s">
        <v>200</v>
      </c>
      <c r="N33" s="39" t="s">
        <v>1907</v>
      </c>
      <c r="O33" s="39" t="s">
        <v>1146</v>
      </c>
      <c r="P33" s="40" t="s">
        <v>2046</v>
      </c>
      <c r="Q33" s="40" t="s">
        <v>2047</v>
      </c>
      <c r="R33" s="39" t="s">
        <v>1910</v>
      </c>
      <c r="S33" s="39" t="s">
        <v>1928</v>
      </c>
      <c r="T33" s="97" t="s">
        <v>15</v>
      </c>
      <c r="U33" s="48" t="s">
        <v>33</v>
      </c>
      <c r="V33" s="97" t="s">
        <v>44</v>
      </c>
      <c r="W33" s="97" t="s">
        <v>15</v>
      </c>
      <c r="X33" s="44" t="s">
        <v>36</v>
      </c>
      <c r="Y33" s="97" t="s">
        <v>67</v>
      </c>
      <c r="Z33" s="97"/>
      <c r="AA33" s="44" t="s">
        <v>36</v>
      </c>
      <c r="AB33" s="97" t="s">
        <v>67</v>
      </c>
      <c r="AC33" s="97"/>
      <c r="AD33" s="44" t="s">
        <v>36</v>
      </c>
      <c r="AE33" s="97" t="s">
        <v>67</v>
      </c>
      <c r="AF33" s="97"/>
      <c r="AG33" s="48" t="s">
        <v>33</v>
      </c>
      <c r="AH33" s="97" t="s">
        <v>44</v>
      </c>
      <c r="AI33" s="97" t="s">
        <v>15</v>
      </c>
      <c r="AJ33" s="44" t="s">
        <v>36</v>
      </c>
      <c r="AK33" s="97" t="s">
        <v>67</v>
      </c>
      <c r="AL33" s="97"/>
      <c r="AM33" s="39">
        <f t="shared" si="1"/>
        <v>2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709.0</v>
      </c>
      <c r="C34" s="50" t="s">
        <v>133</v>
      </c>
      <c r="D34" s="51" t="s">
        <v>134</v>
      </c>
      <c r="E34" s="31" t="s">
        <v>69</v>
      </c>
      <c r="F34" s="68" t="s">
        <v>1900</v>
      </c>
      <c r="G34" s="51" t="s">
        <v>1901</v>
      </c>
      <c r="H34" s="50" t="s">
        <v>2041</v>
      </c>
      <c r="I34" s="50" t="s">
        <v>2042</v>
      </c>
      <c r="J34" s="51" t="s">
        <v>2043</v>
      </c>
      <c r="K34" s="50" t="s">
        <v>3936</v>
      </c>
      <c r="L34" s="51" t="s">
        <v>3937</v>
      </c>
      <c r="M34" s="48" t="s">
        <v>434</v>
      </c>
      <c r="N34" s="50" t="s">
        <v>1907</v>
      </c>
      <c r="O34" s="50" t="s">
        <v>1146</v>
      </c>
      <c r="P34" s="51" t="s">
        <v>2046</v>
      </c>
      <c r="Q34" s="51" t="s">
        <v>2047</v>
      </c>
      <c r="R34" s="50" t="s">
        <v>1910</v>
      </c>
      <c r="S34" s="50" t="s">
        <v>69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8" t="s">
        <v>33</v>
      </c>
      <c r="AH34" s="97" t="s">
        <v>44</v>
      </c>
      <c r="AI34" s="97" t="s">
        <v>15</v>
      </c>
      <c r="AJ34" s="44" t="s">
        <v>36</v>
      </c>
      <c r="AK34" s="97" t="s">
        <v>67</v>
      </c>
      <c r="AL34" s="97"/>
      <c r="AM34" s="50">
        <f t="shared" si="1"/>
        <v>3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710.0</v>
      </c>
      <c r="C35" s="39" t="s">
        <v>133</v>
      </c>
      <c r="D35" s="40" t="s">
        <v>134</v>
      </c>
      <c r="E35" s="30" t="s">
        <v>62</v>
      </c>
      <c r="F35" s="68" t="s">
        <v>1900</v>
      </c>
      <c r="G35" s="40" t="s">
        <v>1901</v>
      </c>
      <c r="H35" s="39" t="s">
        <v>2063</v>
      </c>
      <c r="I35" s="39" t="s">
        <v>2064</v>
      </c>
      <c r="J35" s="40" t="s">
        <v>2065</v>
      </c>
      <c r="K35" s="39" t="s">
        <v>2066</v>
      </c>
      <c r="L35" s="40" t="s">
        <v>2067</v>
      </c>
      <c r="M35" s="47" t="s">
        <v>200</v>
      </c>
      <c r="N35" s="39" t="s">
        <v>1907</v>
      </c>
      <c r="O35" s="39" t="s">
        <v>1146</v>
      </c>
      <c r="P35" s="40" t="s">
        <v>2068</v>
      </c>
      <c r="Q35" s="40" t="s">
        <v>2069</v>
      </c>
      <c r="R35" s="39" t="s">
        <v>1910</v>
      </c>
      <c r="S35" s="39" t="s">
        <v>1911</v>
      </c>
      <c r="T35" s="97" t="s">
        <v>15</v>
      </c>
      <c r="U35" s="48" t="s">
        <v>33</v>
      </c>
      <c r="V35" s="97" t="s">
        <v>44</v>
      </c>
      <c r="W35" s="97" t="s">
        <v>15</v>
      </c>
      <c r="X35" s="44" t="s">
        <v>36</v>
      </c>
      <c r="Y35" s="97" t="s">
        <v>67</v>
      </c>
      <c r="Z35" s="97"/>
      <c r="AA35" s="44" t="s">
        <v>36</v>
      </c>
      <c r="AB35" s="97" t="s">
        <v>67</v>
      </c>
      <c r="AC35" s="97"/>
      <c r="AD35" s="44" t="s">
        <v>36</v>
      </c>
      <c r="AE35" s="97" t="s">
        <v>67</v>
      </c>
      <c r="AF35" s="97"/>
      <c r="AG35" s="48" t="s">
        <v>33</v>
      </c>
      <c r="AH35" s="97" t="s">
        <v>44</v>
      </c>
      <c r="AI35" s="97" t="s">
        <v>15</v>
      </c>
      <c r="AJ35" s="44" t="s">
        <v>36</v>
      </c>
      <c r="AK35" s="97" t="s">
        <v>67</v>
      </c>
      <c r="AL35" s="97"/>
      <c r="AM35" s="39">
        <f t="shared" si="1"/>
        <v>2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711.0</v>
      </c>
      <c r="C36" s="50" t="s">
        <v>133</v>
      </c>
      <c r="D36" s="51" t="s">
        <v>134</v>
      </c>
      <c r="E36" s="30" t="s">
        <v>62</v>
      </c>
      <c r="F36" s="68" t="s">
        <v>1900</v>
      </c>
      <c r="G36" s="51" t="s">
        <v>1901</v>
      </c>
      <c r="H36" s="50" t="s">
        <v>2063</v>
      </c>
      <c r="I36" s="50" t="s">
        <v>2064</v>
      </c>
      <c r="J36" s="51" t="s">
        <v>2065</v>
      </c>
      <c r="K36" s="50" t="s">
        <v>2072</v>
      </c>
      <c r="L36" s="51" t="s">
        <v>2073</v>
      </c>
      <c r="M36" s="47" t="s">
        <v>200</v>
      </c>
      <c r="N36" s="50" t="s">
        <v>1907</v>
      </c>
      <c r="O36" s="50" t="s">
        <v>1146</v>
      </c>
      <c r="P36" s="51" t="s">
        <v>2068</v>
      </c>
      <c r="Q36" s="51" t="s">
        <v>2069</v>
      </c>
      <c r="R36" s="50" t="s">
        <v>1910</v>
      </c>
      <c r="S36" s="50" t="s">
        <v>1920</v>
      </c>
      <c r="T36" s="97" t="s">
        <v>15</v>
      </c>
      <c r="U36" s="48" t="s">
        <v>33</v>
      </c>
      <c r="V36" s="97" t="s">
        <v>44</v>
      </c>
      <c r="W36" s="97" t="s">
        <v>15</v>
      </c>
      <c r="X36" s="44" t="s">
        <v>36</v>
      </c>
      <c r="Y36" s="97" t="s">
        <v>67</v>
      </c>
      <c r="Z36" s="97"/>
      <c r="AA36" s="44" t="s">
        <v>36</v>
      </c>
      <c r="AB36" s="97" t="s">
        <v>67</v>
      </c>
      <c r="AC36" s="97"/>
      <c r="AD36" s="48" t="s">
        <v>33</v>
      </c>
      <c r="AE36" s="97" t="s">
        <v>44</v>
      </c>
      <c r="AF36" s="97" t="s">
        <v>15</v>
      </c>
      <c r="AG36" s="48" t="s">
        <v>33</v>
      </c>
      <c r="AH36" s="97" t="s">
        <v>44</v>
      </c>
      <c r="AI36" s="97" t="s">
        <v>15</v>
      </c>
      <c r="AJ36" s="44" t="s">
        <v>36</v>
      </c>
      <c r="AK36" s="97" t="s">
        <v>67</v>
      </c>
      <c r="AL36" s="97"/>
      <c r="AM36" s="50">
        <f t="shared" si="1"/>
        <v>3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712.0</v>
      </c>
      <c r="C37" s="39" t="s">
        <v>133</v>
      </c>
      <c r="D37" s="40" t="s">
        <v>134</v>
      </c>
      <c r="E37" s="30" t="s">
        <v>62</v>
      </c>
      <c r="F37" s="68" t="s">
        <v>1900</v>
      </c>
      <c r="G37" s="40" t="s">
        <v>1901</v>
      </c>
      <c r="H37" s="39" t="s">
        <v>2063</v>
      </c>
      <c r="I37" s="39" t="s">
        <v>2064</v>
      </c>
      <c r="J37" s="40" t="s">
        <v>2065</v>
      </c>
      <c r="K37" s="39" t="s">
        <v>2081</v>
      </c>
      <c r="L37" s="40" t="s">
        <v>1925</v>
      </c>
      <c r="M37" s="47" t="s">
        <v>200</v>
      </c>
      <c r="N37" s="39" t="s">
        <v>1907</v>
      </c>
      <c r="O37" s="39" t="s">
        <v>1146</v>
      </c>
      <c r="P37" s="40" t="s">
        <v>2068</v>
      </c>
      <c r="Q37" s="40" t="s">
        <v>2069</v>
      </c>
      <c r="R37" s="39" t="s">
        <v>1910</v>
      </c>
      <c r="S37" s="39" t="s">
        <v>1928</v>
      </c>
      <c r="T37" s="97" t="s">
        <v>15</v>
      </c>
      <c r="U37" s="48" t="s">
        <v>33</v>
      </c>
      <c r="V37" s="97" t="s">
        <v>44</v>
      </c>
      <c r="W37" s="97" t="s">
        <v>15</v>
      </c>
      <c r="X37" s="44" t="s">
        <v>36</v>
      </c>
      <c r="Y37" s="97" t="s">
        <v>67</v>
      </c>
      <c r="Z37" s="97"/>
      <c r="AA37" s="44" t="s">
        <v>36</v>
      </c>
      <c r="AB37" s="97" t="s">
        <v>67</v>
      </c>
      <c r="AC37" s="97"/>
      <c r="AD37" s="44" t="s">
        <v>36</v>
      </c>
      <c r="AE37" s="97" t="s">
        <v>67</v>
      </c>
      <c r="AF37" s="97"/>
      <c r="AG37" s="48" t="s">
        <v>33</v>
      </c>
      <c r="AH37" s="97" t="s">
        <v>44</v>
      </c>
      <c r="AI37" s="97" t="s">
        <v>15</v>
      </c>
      <c r="AJ37" s="44" t="s">
        <v>36</v>
      </c>
      <c r="AK37" s="97" t="s">
        <v>67</v>
      </c>
      <c r="AL37" s="97"/>
      <c r="AM37" s="39">
        <f t="shared" si="1"/>
        <v>2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713.0</v>
      </c>
      <c r="C38" s="50" t="s">
        <v>133</v>
      </c>
      <c r="D38" s="51" t="s">
        <v>134</v>
      </c>
      <c r="E38" s="31" t="s">
        <v>69</v>
      </c>
      <c r="F38" s="68" t="s">
        <v>1900</v>
      </c>
      <c r="G38" s="51" t="s">
        <v>1901</v>
      </c>
      <c r="H38" s="50" t="s">
        <v>2063</v>
      </c>
      <c r="I38" s="50" t="s">
        <v>2064</v>
      </c>
      <c r="J38" s="51" t="s">
        <v>2065</v>
      </c>
      <c r="K38" s="50" t="s">
        <v>3939</v>
      </c>
      <c r="L38" s="51" t="s">
        <v>3940</v>
      </c>
      <c r="M38" s="48" t="s">
        <v>434</v>
      </c>
      <c r="N38" s="50" t="s">
        <v>1907</v>
      </c>
      <c r="O38" s="50" t="s">
        <v>1146</v>
      </c>
      <c r="P38" s="51" t="s">
        <v>2068</v>
      </c>
      <c r="Q38" s="51" t="s">
        <v>2069</v>
      </c>
      <c r="R38" s="50" t="s">
        <v>1910</v>
      </c>
      <c r="S38" s="50" t="s">
        <v>69</v>
      </c>
      <c r="T38" s="97" t="s">
        <v>15</v>
      </c>
      <c r="U38" s="48" t="s">
        <v>33</v>
      </c>
      <c r="V38" s="97" t="s">
        <v>44</v>
      </c>
      <c r="W38" s="97" t="s">
        <v>15</v>
      </c>
      <c r="X38" s="44" t="s">
        <v>36</v>
      </c>
      <c r="Y38" s="97" t="s">
        <v>67</v>
      </c>
      <c r="Z38" s="97"/>
      <c r="AA38" s="44" t="s">
        <v>36</v>
      </c>
      <c r="AB38" s="97" t="s">
        <v>67</v>
      </c>
      <c r="AC38" s="97"/>
      <c r="AD38" s="48" t="s">
        <v>33</v>
      </c>
      <c r="AE38" s="97" t="s">
        <v>44</v>
      </c>
      <c r="AF38" s="97" t="s">
        <v>15</v>
      </c>
      <c r="AG38" s="48" t="s">
        <v>33</v>
      </c>
      <c r="AH38" s="97" t="s">
        <v>44</v>
      </c>
      <c r="AI38" s="97" t="s">
        <v>15</v>
      </c>
      <c r="AJ38" s="44" t="s">
        <v>36</v>
      </c>
      <c r="AK38" s="97" t="s">
        <v>67</v>
      </c>
      <c r="AL38" s="97"/>
      <c r="AM38" s="50">
        <f t="shared" si="1"/>
        <v>3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714.0</v>
      </c>
      <c r="C39" s="39" t="s">
        <v>133</v>
      </c>
      <c r="D39" s="40" t="s">
        <v>134</v>
      </c>
      <c r="E39" s="30" t="s">
        <v>62</v>
      </c>
      <c r="F39" s="68" t="s">
        <v>1900</v>
      </c>
      <c r="G39" s="40" t="s">
        <v>1901</v>
      </c>
      <c r="H39" s="39" t="s">
        <v>2086</v>
      </c>
      <c r="I39" s="39" t="s">
        <v>2087</v>
      </c>
      <c r="J39" s="40" t="s">
        <v>2088</v>
      </c>
      <c r="K39" s="39" t="s">
        <v>2089</v>
      </c>
      <c r="L39" s="40" t="s">
        <v>2090</v>
      </c>
      <c r="M39" s="47" t="s">
        <v>200</v>
      </c>
      <c r="N39" s="39" t="s">
        <v>1907</v>
      </c>
      <c r="O39" s="39" t="s">
        <v>1146</v>
      </c>
      <c r="P39" s="40" t="s">
        <v>2091</v>
      </c>
      <c r="Q39" s="40" t="s">
        <v>2092</v>
      </c>
      <c r="R39" s="39" t="s">
        <v>1910</v>
      </c>
      <c r="S39" s="39" t="s">
        <v>1911</v>
      </c>
      <c r="T39" s="97" t="s">
        <v>15</v>
      </c>
      <c r="U39" s="48" t="s">
        <v>33</v>
      </c>
      <c r="V39" s="97" t="s">
        <v>44</v>
      </c>
      <c r="W39" s="97" t="s">
        <v>15</v>
      </c>
      <c r="X39" s="44" t="s">
        <v>36</v>
      </c>
      <c r="Y39" s="97" t="s">
        <v>67</v>
      </c>
      <c r="Z39" s="97"/>
      <c r="AA39" s="44" t="s">
        <v>36</v>
      </c>
      <c r="AB39" s="97" t="s">
        <v>67</v>
      </c>
      <c r="AC39" s="97"/>
      <c r="AD39" s="44" t="s">
        <v>36</v>
      </c>
      <c r="AE39" s="97" t="s">
        <v>67</v>
      </c>
      <c r="AF39" s="97"/>
      <c r="AG39" s="48" t="s">
        <v>33</v>
      </c>
      <c r="AH39" s="97" t="s">
        <v>44</v>
      </c>
      <c r="AI39" s="97" t="s">
        <v>15</v>
      </c>
      <c r="AJ39" s="44" t="s">
        <v>36</v>
      </c>
      <c r="AK39" s="97" t="s">
        <v>67</v>
      </c>
      <c r="AL39" s="97"/>
      <c r="AM39" s="39">
        <f t="shared" si="1"/>
        <v>2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715.0</v>
      </c>
      <c r="C40" s="50" t="s">
        <v>133</v>
      </c>
      <c r="D40" s="51" t="s">
        <v>134</v>
      </c>
      <c r="E40" s="30" t="s">
        <v>62</v>
      </c>
      <c r="F40" s="68" t="s">
        <v>1900</v>
      </c>
      <c r="G40" s="51" t="s">
        <v>1901</v>
      </c>
      <c r="H40" s="50" t="s">
        <v>2086</v>
      </c>
      <c r="I40" s="50" t="s">
        <v>2087</v>
      </c>
      <c r="J40" s="51" t="s">
        <v>2088</v>
      </c>
      <c r="K40" s="50" t="s">
        <v>2095</v>
      </c>
      <c r="L40" s="51" t="s">
        <v>2096</v>
      </c>
      <c r="M40" s="47" t="s">
        <v>200</v>
      </c>
      <c r="N40" s="50" t="s">
        <v>1907</v>
      </c>
      <c r="O40" s="50" t="s">
        <v>1146</v>
      </c>
      <c r="P40" s="51" t="s">
        <v>2091</v>
      </c>
      <c r="Q40" s="51" t="s">
        <v>2092</v>
      </c>
      <c r="R40" s="50" t="s">
        <v>1910</v>
      </c>
      <c r="S40" s="50" t="s">
        <v>1920</v>
      </c>
      <c r="T40" s="97" t="s">
        <v>15</v>
      </c>
      <c r="U40" s="48" t="s">
        <v>33</v>
      </c>
      <c r="V40" s="97" t="s">
        <v>44</v>
      </c>
      <c r="W40" s="97" t="s">
        <v>15</v>
      </c>
      <c r="X40" s="44" t="s">
        <v>36</v>
      </c>
      <c r="Y40" s="97" t="s">
        <v>67</v>
      </c>
      <c r="Z40" s="97"/>
      <c r="AA40" s="44" t="s">
        <v>36</v>
      </c>
      <c r="AB40" s="97" t="s">
        <v>67</v>
      </c>
      <c r="AC40" s="97"/>
      <c r="AD40" s="48" t="s">
        <v>33</v>
      </c>
      <c r="AE40" s="97" t="s">
        <v>44</v>
      </c>
      <c r="AF40" s="97" t="s">
        <v>15</v>
      </c>
      <c r="AG40" s="48" t="s">
        <v>33</v>
      </c>
      <c r="AH40" s="97" t="s">
        <v>44</v>
      </c>
      <c r="AI40" s="97" t="s">
        <v>15</v>
      </c>
      <c r="AJ40" s="44" t="s">
        <v>36</v>
      </c>
      <c r="AK40" s="97" t="s">
        <v>67</v>
      </c>
      <c r="AL40" s="97"/>
      <c r="AM40" s="50">
        <f t="shared" si="1"/>
        <v>3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716.0</v>
      </c>
      <c r="C41" s="39" t="s">
        <v>133</v>
      </c>
      <c r="D41" s="40" t="s">
        <v>134</v>
      </c>
      <c r="E41" s="30" t="s">
        <v>62</v>
      </c>
      <c r="F41" s="68" t="s">
        <v>1900</v>
      </c>
      <c r="G41" s="40" t="s">
        <v>1901</v>
      </c>
      <c r="H41" s="39" t="s">
        <v>2086</v>
      </c>
      <c r="I41" s="39" t="s">
        <v>2087</v>
      </c>
      <c r="J41" s="40" t="s">
        <v>2088</v>
      </c>
      <c r="K41" s="39" t="s">
        <v>2099</v>
      </c>
      <c r="L41" s="40" t="s">
        <v>1925</v>
      </c>
      <c r="M41" s="47" t="s">
        <v>200</v>
      </c>
      <c r="N41" s="39" t="s">
        <v>1907</v>
      </c>
      <c r="O41" s="39" t="s">
        <v>1146</v>
      </c>
      <c r="P41" s="40" t="s">
        <v>2091</v>
      </c>
      <c r="Q41" s="40" t="s">
        <v>2092</v>
      </c>
      <c r="R41" s="39" t="s">
        <v>1910</v>
      </c>
      <c r="S41" s="39" t="s">
        <v>1928</v>
      </c>
      <c r="T41" s="97" t="s">
        <v>15</v>
      </c>
      <c r="U41" s="48" t="s">
        <v>33</v>
      </c>
      <c r="V41" s="97" t="s">
        <v>44</v>
      </c>
      <c r="W41" s="97" t="s">
        <v>15</v>
      </c>
      <c r="X41" s="44" t="s">
        <v>36</v>
      </c>
      <c r="Y41" s="97" t="s">
        <v>67</v>
      </c>
      <c r="Z41" s="97"/>
      <c r="AA41" s="44" t="s">
        <v>36</v>
      </c>
      <c r="AB41" s="97" t="s">
        <v>67</v>
      </c>
      <c r="AC41" s="97"/>
      <c r="AD41" s="44" t="s">
        <v>36</v>
      </c>
      <c r="AE41" s="97" t="s">
        <v>67</v>
      </c>
      <c r="AF41" s="97"/>
      <c r="AG41" s="48" t="s">
        <v>33</v>
      </c>
      <c r="AH41" s="97" t="s">
        <v>44</v>
      </c>
      <c r="AI41" s="97" t="s">
        <v>15</v>
      </c>
      <c r="AJ41" s="44" t="s">
        <v>36</v>
      </c>
      <c r="AK41" s="97" t="s">
        <v>67</v>
      </c>
      <c r="AL41" s="97"/>
      <c r="AM41" s="39">
        <f t="shared" si="1"/>
        <v>2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717.0</v>
      </c>
      <c r="C42" s="50" t="s">
        <v>133</v>
      </c>
      <c r="D42" s="51" t="s">
        <v>134</v>
      </c>
      <c r="E42" s="31" t="s">
        <v>69</v>
      </c>
      <c r="F42" s="68" t="s">
        <v>1900</v>
      </c>
      <c r="G42" s="51" t="s">
        <v>1901</v>
      </c>
      <c r="H42" s="50" t="s">
        <v>2086</v>
      </c>
      <c r="I42" s="50" t="s">
        <v>2087</v>
      </c>
      <c r="J42" s="51" t="s">
        <v>2088</v>
      </c>
      <c r="K42" s="50" t="s">
        <v>3941</v>
      </c>
      <c r="L42" s="51" t="s">
        <v>3942</v>
      </c>
      <c r="M42" s="48" t="s">
        <v>434</v>
      </c>
      <c r="N42" s="50" t="s">
        <v>1907</v>
      </c>
      <c r="O42" s="50" t="s">
        <v>1146</v>
      </c>
      <c r="P42" s="51" t="s">
        <v>2091</v>
      </c>
      <c r="Q42" s="51" t="s">
        <v>2092</v>
      </c>
      <c r="R42" s="50" t="s">
        <v>1910</v>
      </c>
      <c r="S42" s="50" t="s">
        <v>69</v>
      </c>
      <c r="T42" s="97" t="s">
        <v>15</v>
      </c>
      <c r="U42" s="48" t="s">
        <v>33</v>
      </c>
      <c r="V42" s="97" t="s">
        <v>44</v>
      </c>
      <c r="W42" s="97" t="s">
        <v>15</v>
      </c>
      <c r="X42" s="44" t="s">
        <v>36</v>
      </c>
      <c r="Y42" s="97" t="s">
        <v>67</v>
      </c>
      <c r="Z42" s="97"/>
      <c r="AA42" s="44" t="s">
        <v>36</v>
      </c>
      <c r="AB42" s="97" t="s">
        <v>67</v>
      </c>
      <c r="AC42" s="97"/>
      <c r="AD42" s="48" t="s">
        <v>33</v>
      </c>
      <c r="AE42" s="97" t="s">
        <v>44</v>
      </c>
      <c r="AF42" s="97" t="s">
        <v>15</v>
      </c>
      <c r="AG42" s="48" t="s">
        <v>33</v>
      </c>
      <c r="AH42" s="97" t="s">
        <v>44</v>
      </c>
      <c r="AI42" s="97" t="s">
        <v>15</v>
      </c>
      <c r="AJ42" s="44" t="s">
        <v>36</v>
      </c>
      <c r="AK42" s="97" t="s">
        <v>67</v>
      </c>
      <c r="AL42" s="97"/>
      <c r="AM42" s="50">
        <f t="shared" si="1"/>
        <v>3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718.0</v>
      </c>
      <c r="C43" s="39" t="s">
        <v>133</v>
      </c>
      <c r="D43" s="40" t="s">
        <v>134</v>
      </c>
      <c r="E43" s="30" t="s">
        <v>62</v>
      </c>
      <c r="F43" s="68" t="s">
        <v>1900</v>
      </c>
      <c r="G43" s="40" t="s">
        <v>1901</v>
      </c>
      <c r="H43" s="39" t="s">
        <v>2107</v>
      </c>
      <c r="I43" s="39" t="s">
        <v>2108</v>
      </c>
      <c r="J43" s="40" t="s">
        <v>2109</v>
      </c>
      <c r="K43" s="39" t="s">
        <v>2110</v>
      </c>
      <c r="L43" s="40" t="s">
        <v>2111</v>
      </c>
      <c r="M43" s="47" t="s">
        <v>200</v>
      </c>
      <c r="N43" s="39" t="s">
        <v>1907</v>
      </c>
      <c r="O43" s="39" t="s">
        <v>1146</v>
      </c>
      <c r="P43" s="40" t="s">
        <v>2112</v>
      </c>
      <c r="Q43" s="40" t="s">
        <v>2113</v>
      </c>
      <c r="R43" s="39" t="s">
        <v>1910</v>
      </c>
      <c r="S43" s="39" t="s">
        <v>1911</v>
      </c>
      <c r="T43" s="97" t="s">
        <v>15</v>
      </c>
      <c r="U43" s="48" t="s">
        <v>33</v>
      </c>
      <c r="V43" s="97" t="s">
        <v>44</v>
      </c>
      <c r="W43" s="97" t="s">
        <v>15</v>
      </c>
      <c r="X43" s="44" t="s">
        <v>36</v>
      </c>
      <c r="Y43" s="97" t="s">
        <v>67</v>
      </c>
      <c r="Z43" s="97"/>
      <c r="AA43" s="44" t="s">
        <v>36</v>
      </c>
      <c r="AB43" s="97" t="s">
        <v>67</v>
      </c>
      <c r="AC43" s="97"/>
      <c r="AD43" s="44" t="s">
        <v>36</v>
      </c>
      <c r="AE43" s="97" t="s">
        <v>67</v>
      </c>
      <c r="AF43" s="97"/>
      <c r="AG43" s="48" t="s">
        <v>33</v>
      </c>
      <c r="AH43" s="97" t="s">
        <v>44</v>
      </c>
      <c r="AI43" s="97" t="s">
        <v>15</v>
      </c>
      <c r="AJ43" s="44" t="s">
        <v>36</v>
      </c>
      <c r="AK43" s="97" t="s">
        <v>67</v>
      </c>
      <c r="AL43" s="97"/>
      <c r="AM43" s="39">
        <f t="shared" si="1"/>
        <v>2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719.0</v>
      </c>
      <c r="C44" s="50" t="s">
        <v>133</v>
      </c>
      <c r="D44" s="51" t="s">
        <v>134</v>
      </c>
      <c r="E44" s="30" t="s">
        <v>62</v>
      </c>
      <c r="F44" s="68" t="s">
        <v>1900</v>
      </c>
      <c r="G44" s="51" t="s">
        <v>1901</v>
      </c>
      <c r="H44" s="50" t="s">
        <v>2107</v>
      </c>
      <c r="I44" s="50" t="s">
        <v>2108</v>
      </c>
      <c r="J44" s="51" t="s">
        <v>2109</v>
      </c>
      <c r="K44" s="50" t="s">
        <v>2116</v>
      </c>
      <c r="L44" s="51" t="s">
        <v>2117</v>
      </c>
      <c r="M44" s="47" t="s">
        <v>200</v>
      </c>
      <c r="N44" s="50" t="s">
        <v>1907</v>
      </c>
      <c r="O44" s="50" t="s">
        <v>1146</v>
      </c>
      <c r="P44" s="51" t="s">
        <v>2112</v>
      </c>
      <c r="Q44" s="51" t="s">
        <v>2113</v>
      </c>
      <c r="R44" s="50" t="s">
        <v>1910</v>
      </c>
      <c r="S44" s="50" t="s">
        <v>1920</v>
      </c>
      <c r="T44" s="97" t="s">
        <v>15</v>
      </c>
      <c r="U44" s="48" t="s">
        <v>33</v>
      </c>
      <c r="V44" s="97" t="s">
        <v>44</v>
      </c>
      <c r="W44" s="97" t="s">
        <v>15</v>
      </c>
      <c r="X44" s="44" t="s">
        <v>36</v>
      </c>
      <c r="Y44" s="97" t="s">
        <v>67</v>
      </c>
      <c r="Z44" s="97"/>
      <c r="AA44" s="44" t="s">
        <v>36</v>
      </c>
      <c r="AB44" s="97" t="s">
        <v>67</v>
      </c>
      <c r="AC44" s="97"/>
      <c r="AD44" s="48" t="s">
        <v>33</v>
      </c>
      <c r="AE44" s="97" t="s">
        <v>44</v>
      </c>
      <c r="AF44" s="97" t="s">
        <v>15</v>
      </c>
      <c r="AG44" s="48" t="s">
        <v>33</v>
      </c>
      <c r="AH44" s="97" t="s">
        <v>44</v>
      </c>
      <c r="AI44" s="97" t="s">
        <v>15</v>
      </c>
      <c r="AJ44" s="44" t="s">
        <v>36</v>
      </c>
      <c r="AK44" s="97" t="s">
        <v>67</v>
      </c>
      <c r="AL44" s="97"/>
      <c r="AM44" s="50">
        <f t="shared" si="1"/>
        <v>3</v>
      </c>
      <c r="AN44" s="50" t="str">
        <f t="shared" si="2"/>
        <v>Not Started</v>
      </c>
      <c r="AO44" s="98"/>
      <c r="AP44" s="95" t="s">
        <v>3814</v>
      </c>
      <c r="AQ44" s="99" t="str">
        <f>'00_Employees'!B44</f>
        <v/>
      </c>
    </row>
    <row r="45" ht="42.0" customHeight="1">
      <c r="A45" s="39">
        <v>43.0</v>
      </c>
      <c r="B45" s="39">
        <v>720.0</v>
      </c>
      <c r="C45" s="39" t="s">
        <v>133</v>
      </c>
      <c r="D45" s="40" t="s">
        <v>134</v>
      </c>
      <c r="E45" s="30" t="s">
        <v>62</v>
      </c>
      <c r="F45" s="68" t="s">
        <v>1900</v>
      </c>
      <c r="G45" s="40" t="s">
        <v>1901</v>
      </c>
      <c r="H45" s="39" t="s">
        <v>2107</v>
      </c>
      <c r="I45" s="39" t="s">
        <v>2108</v>
      </c>
      <c r="J45" s="40" t="s">
        <v>2109</v>
      </c>
      <c r="K45" s="39" t="s">
        <v>2127</v>
      </c>
      <c r="L45" s="40" t="s">
        <v>1925</v>
      </c>
      <c r="M45" s="47" t="s">
        <v>200</v>
      </c>
      <c r="N45" s="39" t="s">
        <v>1907</v>
      </c>
      <c r="O45" s="39" t="s">
        <v>1146</v>
      </c>
      <c r="P45" s="40" t="s">
        <v>2112</v>
      </c>
      <c r="Q45" s="40" t="s">
        <v>2113</v>
      </c>
      <c r="R45" s="39" t="s">
        <v>1910</v>
      </c>
      <c r="S45" s="39" t="s">
        <v>1928</v>
      </c>
      <c r="T45" s="97" t="s">
        <v>15</v>
      </c>
      <c r="U45" s="48" t="s">
        <v>33</v>
      </c>
      <c r="V45" s="97" t="s">
        <v>44</v>
      </c>
      <c r="W45" s="97" t="s">
        <v>15</v>
      </c>
      <c r="X45" s="44" t="s">
        <v>36</v>
      </c>
      <c r="Y45" s="97" t="s">
        <v>67</v>
      </c>
      <c r="Z45" s="97"/>
      <c r="AA45" s="44" t="s">
        <v>36</v>
      </c>
      <c r="AB45" s="97" t="s">
        <v>67</v>
      </c>
      <c r="AC45" s="97"/>
      <c r="AD45" s="44" t="s">
        <v>36</v>
      </c>
      <c r="AE45" s="97" t="s">
        <v>67</v>
      </c>
      <c r="AF45" s="97"/>
      <c r="AG45" s="48" t="s">
        <v>33</v>
      </c>
      <c r="AH45" s="97" t="s">
        <v>44</v>
      </c>
      <c r="AI45" s="97" t="s">
        <v>15</v>
      </c>
      <c r="AJ45" s="44" t="s">
        <v>36</v>
      </c>
      <c r="AK45" s="97" t="s">
        <v>67</v>
      </c>
      <c r="AL45" s="97"/>
      <c r="AM45" s="39">
        <f t="shared" si="1"/>
        <v>2</v>
      </c>
      <c r="AN45" s="39" t="str">
        <f t="shared" si="2"/>
        <v>Not Started</v>
      </c>
      <c r="AO45" s="98"/>
      <c r="AP45" s="95" t="s">
        <v>3814</v>
      </c>
      <c r="AQ45" s="99" t="str">
        <f>'00_Employees'!B45</f>
        <v/>
      </c>
    </row>
    <row r="46" ht="42.0" customHeight="1">
      <c r="A46" s="50">
        <v>44.0</v>
      </c>
      <c r="B46" s="50">
        <v>721.0</v>
      </c>
      <c r="C46" s="50" t="s">
        <v>133</v>
      </c>
      <c r="D46" s="51" t="s">
        <v>134</v>
      </c>
      <c r="E46" s="31" t="s">
        <v>69</v>
      </c>
      <c r="F46" s="68" t="s">
        <v>1900</v>
      </c>
      <c r="G46" s="51" t="s">
        <v>1901</v>
      </c>
      <c r="H46" s="50" t="s">
        <v>2107</v>
      </c>
      <c r="I46" s="50" t="s">
        <v>2108</v>
      </c>
      <c r="J46" s="51" t="s">
        <v>2109</v>
      </c>
      <c r="K46" s="50" t="s">
        <v>3943</v>
      </c>
      <c r="L46" s="51" t="s">
        <v>3944</v>
      </c>
      <c r="M46" s="48" t="s">
        <v>434</v>
      </c>
      <c r="N46" s="50" t="s">
        <v>1907</v>
      </c>
      <c r="O46" s="50" t="s">
        <v>1146</v>
      </c>
      <c r="P46" s="51" t="s">
        <v>2112</v>
      </c>
      <c r="Q46" s="51" t="s">
        <v>2113</v>
      </c>
      <c r="R46" s="50" t="s">
        <v>1910</v>
      </c>
      <c r="S46" s="50" t="s">
        <v>69</v>
      </c>
      <c r="T46" s="97" t="s">
        <v>15</v>
      </c>
      <c r="U46" s="48" t="s">
        <v>33</v>
      </c>
      <c r="V46" s="97" t="s">
        <v>44</v>
      </c>
      <c r="W46" s="97" t="s">
        <v>15</v>
      </c>
      <c r="X46" s="44" t="s">
        <v>36</v>
      </c>
      <c r="Y46" s="97" t="s">
        <v>67</v>
      </c>
      <c r="Z46" s="97"/>
      <c r="AA46" s="44" t="s">
        <v>36</v>
      </c>
      <c r="AB46" s="97" t="s">
        <v>67</v>
      </c>
      <c r="AC46" s="97"/>
      <c r="AD46" s="48" t="s">
        <v>33</v>
      </c>
      <c r="AE46" s="97" t="s">
        <v>44</v>
      </c>
      <c r="AF46" s="97" t="s">
        <v>15</v>
      </c>
      <c r="AG46" s="48" t="s">
        <v>33</v>
      </c>
      <c r="AH46" s="97" t="s">
        <v>44</v>
      </c>
      <c r="AI46" s="97" t="s">
        <v>15</v>
      </c>
      <c r="AJ46" s="44" t="s">
        <v>36</v>
      </c>
      <c r="AK46" s="97" t="s">
        <v>67</v>
      </c>
      <c r="AL46" s="97"/>
      <c r="AM46" s="50">
        <f t="shared" si="1"/>
        <v>3</v>
      </c>
      <c r="AN46" s="50" t="str">
        <f t="shared" si="2"/>
        <v>Not Started</v>
      </c>
      <c r="AO46" s="98"/>
      <c r="AP46" s="95" t="s">
        <v>3814</v>
      </c>
      <c r="AQ46" s="99" t="str">
        <f>'00_Employees'!B46</f>
        <v/>
      </c>
    </row>
    <row r="47" ht="42.0" customHeight="1">
      <c r="A47" s="39">
        <v>45.0</v>
      </c>
      <c r="B47" s="39">
        <v>722.0</v>
      </c>
      <c r="C47" s="39" t="s">
        <v>133</v>
      </c>
      <c r="D47" s="40" t="s">
        <v>134</v>
      </c>
      <c r="E47" s="30" t="s">
        <v>62</v>
      </c>
      <c r="F47" s="68" t="s">
        <v>1900</v>
      </c>
      <c r="G47" s="40" t="s">
        <v>1901</v>
      </c>
      <c r="H47" s="39" t="s">
        <v>2131</v>
      </c>
      <c r="I47" s="39" t="s">
        <v>2132</v>
      </c>
      <c r="J47" s="40" t="s">
        <v>2133</v>
      </c>
      <c r="K47" s="39" t="s">
        <v>2134</v>
      </c>
      <c r="L47" s="40" t="s">
        <v>2136</v>
      </c>
      <c r="M47" s="47" t="s">
        <v>200</v>
      </c>
      <c r="N47" s="39" t="s">
        <v>1907</v>
      </c>
      <c r="O47" s="39" t="s">
        <v>1146</v>
      </c>
      <c r="P47" s="40" t="s">
        <v>444</v>
      </c>
      <c r="Q47" s="40" t="s">
        <v>2138</v>
      </c>
      <c r="R47" s="39" t="s">
        <v>1910</v>
      </c>
      <c r="S47" s="39" t="s">
        <v>1911</v>
      </c>
      <c r="T47" s="97" t="s">
        <v>15</v>
      </c>
      <c r="U47" s="48" t="s">
        <v>33</v>
      </c>
      <c r="V47" s="97" t="s">
        <v>44</v>
      </c>
      <c r="W47" s="97" t="s">
        <v>15</v>
      </c>
      <c r="X47" s="44" t="s">
        <v>36</v>
      </c>
      <c r="Y47" s="97" t="s">
        <v>67</v>
      </c>
      <c r="Z47" s="97"/>
      <c r="AA47" s="44" t="s">
        <v>36</v>
      </c>
      <c r="AB47" s="97" t="s">
        <v>67</v>
      </c>
      <c r="AC47" s="97"/>
      <c r="AD47" s="44" t="s">
        <v>36</v>
      </c>
      <c r="AE47" s="97" t="s">
        <v>67</v>
      </c>
      <c r="AF47" s="97"/>
      <c r="AG47" s="48" t="s">
        <v>33</v>
      </c>
      <c r="AH47" s="97" t="s">
        <v>44</v>
      </c>
      <c r="AI47" s="97" t="s">
        <v>15</v>
      </c>
      <c r="AJ47" s="44" t="s">
        <v>36</v>
      </c>
      <c r="AK47" s="97" t="s">
        <v>67</v>
      </c>
      <c r="AL47" s="97"/>
      <c r="AM47" s="39">
        <f t="shared" si="1"/>
        <v>2</v>
      </c>
      <c r="AN47" s="39" t="str">
        <f t="shared" si="2"/>
        <v>Not Started</v>
      </c>
      <c r="AO47" s="98"/>
      <c r="AP47" s="95" t="s">
        <v>3814</v>
      </c>
      <c r="AQ47" s="99" t="str">
        <f>'00_Employees'!B47</f>
        <v/>
      </c>
    </row>
    <row r="48" ht="42.0" customHeight="1">
      <c r="A48" s="50">
        <v>46.0</v>
      </c>
      <c r="B48" s="50">
        <v>723.0</v>
      </c>
      <c r="C48" s="50" t="s">
        <v>133</v>
      </c>
      <c r="D48" s="51" t="s">
        <v>134</v>
      </c>
      <c r="E48" s="30" t="s">
        <v>62</v>
      </c>
      <c r="F48" s="68" t="s">
        <v>1900</v>
      </c>
      <c r="G48" s="51" t="s">
        <v>1901</v>
      </c>
      <c r="H48" s="50" t="s">
        <v>2131</v>
      </c>
      <c r="I48" s="50" t="s">
        <v>2132</v>
      </c>
      <c r="J48" s="51" t="s">
        <v>2133</v>
      </c>
      <c r="K48" s="50" t="s">
        <v>2140</v>
      </c>
      <c r="L48" s="51" t="s">
        <v>2141</v>
      </c>
      <c r="M48" s="47" t="s">
        <v>200</v>
      </c>
      <c r="N48" s="50" t="s">
        <v>1907</v>
      </c>
      <c r="O48" s="50" t="s">
        <v>1146</v>
      </c>
      <c r="P48" s="51" t="s">
        <v>444</v>
      </c>
      <c r="Q48" s="51" t="s">
        <v>2138</v>
      </c>
      <c r="R48" s="50" t="s">
        <v>1910</v>
      </c>
      <c r="S48" s="50" t="s">
        <v>1920</v>
      </c>
      <c r="T48" s="97" t="s">
        <v>15</v>
      </c>
      <c r="U48" s="48" t="s">
        <v>33</v>
      </c>
      <c r="V48" s="97" t="s">
        <v>44</v>
      </c>
      <c r="W48" s="97" t="s">
        <v>15</v>
      </c>
      <c r="X48" s="44" t="s">
        <v>36</v>
      </c>
      <c r="Y48" s="97" t="s">
        <v>67</v>
      </c>
      <c r="Z48" s="97"/>
      <c r="AA48" s="44" t="s">
        <v>36</v>
      </c>
      <c r="AB48" s="97" t="s">
        <v>67</v>
      </c>
      <c r="AC48" s="97"/>
      <c r="AD48" s="48" t="s">
        <v>33</v>
      </c>
      <c r="AE48" s="97" t="s">
        <v>44</v>
      </c>
      <c r="AF48" s="97" t="s">
        <v>15</v>
      </c>
      <c r="AG48" s="48" t="s">
        <v>33</v>
      </c>
      <c r="AH48" s="97" t="s">
        <v>44</v>
      </c>
      <c r="AI48" s="97" t="s">
        <v>15</v>
      </c>
      <c r="AJ48" s="44" t="s">
        <v>36</v>
      </c>
      <c r="AK48" s="97" t="s">
        <v>67</v>
      </c>
      <c r="AL48" s="97"/>
      <c r="AM48" s="50">
        <f t="shared" si="1"/>
        <v>3</v>
      </c>
      <c r="AN48" s="50" t="str">
        <f t="shared" si="2"/>
        <v>Not Started</v>
      </c>
      <c r="AO48" s="98"/>
      <c r="AP48" s="95" t="s">
        <v>3814</v>
      </c>
      <c r="AQ48" s="99" t="str">
        <f>'00_Employees'!B48</f>
        <v/>
      </c>
    </row>
    <row r="49" ht="42.0" customHeight="1">
      <c r="A49" s="39">
        <v>47.0</v>
      </c>
      <c r="B49" s="39">
        <v>724.0</v>
      </c>
      <c r="C49" s="39" t="s">
        <v>133</v>
      </c>
      <c r="D49" s="40" t="s">
        <v>134</v>
      </c>
      <c r="E49" s="30" t="s">
        <v>62</v>
      </c>
      <c r="F49" s="68" t="s">
        <v>1900</v>
      </c>
      <c r="G49" s="40" t="s">
        <v>1901</v>
      </c>
      <c r="H49" s="39" t="s">
        <v>2131</v>
      </c>
      <c r="I49" s="39" t="s">
        <v>2132</v>
      </c>
      <c r="J49" s="40" t="s">
        <v>2133</v>
      </c>
      <c r="K49" s="39" t="s">
        <v>2144</v>
      </c>
      <c r="L49" s="40" t="s">
        <v>1925</v>
      </c>
      <c r="M49" s="47" t="s">
        <v>200</v>
      </c>
      <c r="N49" s="39" t="s">
        <v>1907</v>
      </c>
      <c r="O49" s="39" t="s">
        <v>1146</v>
      </c>
      <c r="P49" s="40" t="s">
        <v>444</v>
      </c>
      <c r="Q49" s="40" t="s">
        <v>2138</v>
      </c>
      <c r="R49" s="39" t="s">
        <v>1910</v>
      </c>
      <c r="S49" s="39" t="s">
        <v>1928</v>
      </c>
      <c r="T49" s="97" t="s">
        <v>15</v>
      </c>
      <c r="U49" s="48" t="s">
        <v>33</v>
      </c>
      <c r="V49" s="97" t="s">
        <v>44</v>
      </c>
      <c r="W49" s="97" t="s">
        <v>15</v>
      </c>
      <c r="X49" s="44" t="s">
        <v>36</v>
      </c>
      <c r="Y49" s="97" t="s">
        <v>67</v>
      </c>
      <c r="Z49" s="97"/>
      <c r="AA49" s="44" t="s">
        <v>36</v>
      </c>
      <c r="AB49" s="97" t="s">
        <v>67</v>
      </c>
      <c r="AC49" s="97"/>
      <c r="AD49" s="44" t="s">
        <v>36</v>
      </c>
      <c r="AE49" s="97" t="s">
        <v>67</v>
      </c>
      <c r="AF49" s="97"/>
      <c r="AG49" s="48" t="s">
        <v>33</v>
      </c>
      <c r="AH49" s="97" t="s">
        <v>44</v>
      </c>
      <c r="AI49" s="97" t="s">
        <v>15</v>
      </c>
      <c r="AJ49" s="44" t="s">
        <v>36</v>
      </c>
      <c r="AK49" s="97" t="s">
        <v>67</v>
      </c>
      <c r="AL49" s="97"/>
      <c r="AM49" s="39">
        <f t="shared" si="1"/>
        <v>2</v>
      </c>
      <c r="AN49" s="39" t="str">
        <f t="shared" si="2"/>
        <v>Not Started</v>
      </c>
      <c r="AO49" s="98"/>
      <c r="AP49" s="95" t="s">
        <v>3814</v>
      </c>
      <c r="AQ49" s="99" t="str">
        <f>'00_Employees'!B49</f>
        <v/>
      </c>
    </row>
    <row r="50" ht="42.0" customHeight="1">
      <c r="A50" s="50">
        <v>48.0</v>
      </c>
      <c r="B50" s="50">
        <v>725.0</v>
      </c>
      <c r="C50" s="50" t="s">
        <v>133</v>
      </c>
      <c r="D50" s="51" t="s">
        <v>134</v>
      </c>
      <c r="E50" s="31" t="s">
        <v>69</v>
      </c>
      <c r="F50" s="68" t="s">
        <v>1900</v>
      </c>
      <c r="G50" s="51" t="s">
        <v>1901</v>
      </c>
      <c r="H50" s="50" t="s">
        <v>2131</v>
      </c>
      <c r="I50" s="50" t="s">
        <v>2132</v>
      </c>
      <c r="J50" s="51" t="s">
        <v>2133</v>
      </c>
      <c r="K50" s="50" t="s">
        <v>3945</v>
      </c>
      <c r="L50" s="51" t="s">
        <v>3946</v>
      </c>
      <c r="M50" s="48" t="s">
        <v>434</v>
      </c>
      <c r="N50" s="50" t="s">
        <v>1907</v>
      </c>
      <c r="O50" s="50" t="s">
        <v>1146</v>
      </c>
      <c r="P50" s="51" t="s">
        <v>444</v>
      </c>
      <c r="Q50" s="51" t="s">
        <v>2138</v>
      </c>
      <c r="R50" s="50" t="s">
        <v>1910</v>
      </c>
      <c r="S50" s="50" t="s">
        <v>69</v>
      </c>
      <c r="T50" s="97" t="s">
        <v>15</v>
      </c>
      <c r="U50" s="48" t="s">
        <v>33</v>
      </c>
      <c r="V50" s="97" t="s">
        <v>44</v>
      </c>
      <c r="W50" s="97" t="s">
        <v>15</v>
      </c>
      <c r="X50" s="44" t="s">
        <v>36</v>
      </c>
      <c r="Y50" s="97" t="s">
        <v>67</v>
      </c>
      <c r="Z50" s="97"/>
      <c r="AA50" s="44" t="s">
        <v>36</v>
      </c>
      <c r="AB50" s="97" t="s">
        <v>67</v>
      </c>
      <c r="AC50" s="97"/>
      <c r="AD50" s="48" t="s">
        <v>33</v>
      </c>
      <c r="AE50" s="97" t="s">
        <v>44</v>
      </c>
      <c r="AF50" s="97" t="s">
        <v>15</v>
      </c>
      <c r="AG50" s="48" t="s">
        <v>33</v>
      </c>
      <c r="AH50" s="97" t="s">
        <v>44</v>
      </c>
      <c r="AI50" s="97" t="s">
        <v>15</v>
      </c>
      <c r="AJ50" s="44" t="s">
        <v>36</v>
      </c>
      <c r="AK50" s="97" t="s">
        <v>67</v>
      </c>
      <c r="AL50" s="97"/>
      <c r="AM50" s="50">
        <f t="shared" si="1"/>
        <v>3</v>
      </c>
      <c r="AN50" s="50" t="str">
        <f t="shared" si="2"/>
        <v>Not Started</v>
      </c>
      <c r="AO50" s="98"/>
      <c r="AP50" s="95" t="s">
        <v>3814</v>
      </c>
      <c r="AQ50" s="99" t="str">
        <f>'00_Employees'!B50</f>
        <v/>
      </c>
    </row>
    <row r="51" ht="42.0" customHeight="1">
      <c r="A51" s="39">
        <v>49.0</v>
      </c>
      <c r="B51" s="39">
        <v>726.0</v>
      </c>
      <c r="C51" s="39" t="s">
        <v>133</v>
      </c>
      <c r="D51" s="40" t="s">
        <v>134</v>
      </c>
      <c r="E51" s="30" t="s">
        <v>62</v>
      </c>
      <c r="F51" s="68" t="s">
        <v>1900</v>
      </c>
      <c r="G51" s="40" t="s">
        <v>1901</v>
      </c>
      <c r="H51" s="39" t="s">
        <v>2147</v>
      </c>
      <c r="I51" s="39" t="s">
        <v>2148</v>
      </c>
      <c r="J51" s="40" t="s">
        <v>2149</v>
      </c>
      <c r="K51" s="39" t="s">
        <v>2150</v>
      </c>
      <c r="L51" s="40" t="s">
        <v>2151</v>
      </c>
      <c r="M51" s="47" t="s">
        <v>200</v>
      </c>
      <c r="N51" s="39" t="s">
        <v>1907</v>
      </c>
      <c r="O51" s="39" t="s">
        <v>1146</v>
      </c>
      <c r="P51" s="40" t="s">
        <v>2152</v>
      </c>
      <c r="Q51" s="40" t="s">
        <v>2153</v>
      </c>
      <c r="R51" s="39" t="s">
        <v>1910</v>
      </c>
      <c r="S51" s="39" t="s">
        <v>1911</v>
      </c>
      <c r="T51" s="97" t="s">
        <v>15</v>
      </c>
      <c r="U51" s="48" t="s">
        <v>33</v>
      </c>
      <c r="V51" s="97" t="s">
        <v>44</v>
      </c>
      <c r="W51" s="97" t="s">
        <v>15</v>
      </c>
      <c r="X51" s="44" t="s">
        <v>36</v>
      </c>
      <c r="Y51" s="97" t="s">
        <v>67</v>
      </c>
      <c r="Z51" s="97"/>
      <c r="AA51" s="44" t="s">
        <v>36</v>
      </c>
      <c r="AB51" s="97" t="s">
        <v>67</v>
      </c>
      <c r="AC51" s="97"/>
      <c r="AD51" s="44" t="s">
        <v>36</v>
      </c>
      <c r="AE51" s="97" t="s">
        <v>67</v>
      </c>
      <c r="AF51" s="97"/>
      <c r="AG51" s="48" t="s">
        <v>33</v>
      </c>
      <c r="AH51" s="97" t="s">
        <v>44</v>
      </c>
      <c r="AI51" s="97" t="s">
        <v>15</v>
      </c>
      <c r="AJ51" s="44" t="s">
        <v>36</v>
      </c>
      <c r="AK51" s="97" t="s">
        <v>67</v>
      </c>
      <c r="AL51" s="97"/>
      <c r="AM51" s="39">
        <f t="shared" si="1"/>
        <v>2</v>
      </c>
      <c r="AN51" s="39" t="str">
        <f t="shared" si="2"/>
        <v>Not Started</v>
      </c>
      <c r="AO51" s="98"/>
      <c r="AP51" s="95" t="s">
        <v>3814</v>
      </c>
      <c r="AQ51" s="99" t="str">
        <f>'00_Employees'!B51</f>
        <v/>
      </c>
    </row>
    <row r="52" ht="42.0" customHeight="1">
      <c r="A52" s="50">
        <v>50.0</v>
      </c>
      <c r="B52" s="50">
        <v>727.0</v>
      </c>
      <c r="C52" s="50" t="s">
        <v>133</v>
      </c>
      <c r="D52" s="51" t="s">
        <v>134</v>
      </c>
      <c r="E52" s="30" t="s">
        <v>62</v>
      </c>
      <c r="F52" s="68" t="s">
        <v>1900</v>
      </c>
      <c r="G52" s="51" t="s">
        <v>1901</v>
      </c>
      <c r="H52" s="50" t="s">
        <v>2147</v>
      </c>
      <c r="I52" s="50" t="s">
        <v>2148</v>
      </c>
      <c r="J52" s="51" t="s">
        <v>2149</v>
      </c>
      <c r="K52" s="50" t="s">
        <v>2162</v>
      </c>
      <c r="L52" s="51" t="s">
        <v>2163</v>
      </c>
      <c r="M52" s="47" t="s">
        <v>200</v>
      </c>
      <c r="N52" s="50" t="s">
        <v>1907</v>
      </c>
      <c r="O52" s="50" t="s">
        <v>1146</v>
      </c>
      <c r="P52" s="51" t="s">
        <v>2152</v>
      </c>
      <c r="Q52" s="51" t="s">
        <v>2153</v>
      </c>
      <c r="R52" s="50" t="s">
        <v>1910</v>
      </c>
      <c r="S52" s="50" t="s">
        <v>1920</v>
      </c>
      <c r="T52" s="97" t="s">
        <v>15</v>
      </c>
      <c r="U52" s="48" t="s">
        <v>33</v>
      </c>
      <c r="V52" s="97" t="s">
        <v>44</v>
      </c>
      <c r="W52" s="97" t="s">
        <v>15</v>
      </c>
      <c r="X52" s="44" t="s">
        <v>36</v>
      </c>
      <c r="Y52" s="97" t="s">
        <v>67</v>
      </c>
      <c r="Z52" s="97"/>
      <c r="AA52" s="44" t="s">
        <v>36</v>
      </c>
      <c r="AB52" s="97" t="s">
        <v>67</v>
      </c>
      <c r="AC52" s="97"/>
      <c r="AD52" s="48" t="s">
        <v>33</v>
      </c>
      <c r="AE52" s="97" t="s">
        <v>44</v>
      </c>
      <c r="AF52" s="97" t="s">
        <v>15</v>
      </c>
      <c r="AG52" s="48" t="s">
        <v>33</v>
      </c>
      <c r="AH52" s="97" t="s">
        <v>44</v>
      </c>
      <c r="AI52" s="97" t="s">
        <v>15</v>
      </c>
      <c r="AJ52" s="44" t="s">
        <v>36</v>
      </c>
      <c r="AK52" s="97" t="s">
        <v>67</v>
      </c>
      <c r="AL52" s="97"/>
      <c r="AM52" s="50">
        <f t="shared" si="1"/>
        <v>3</v>
      </c>
      <c r="AN52" s="50" t="str">
        <f t="shared" si="2"/>
        <v>Not Started</v>
      </c>
      <c r="AO52" s="98"/>
      <c r="AP52" s="95" t="s">
        <v>3814</v>
      </c>
      <c r="AQ52" s="99" t="str">
        <f>'00_Employees'!B52</f>
        <v/>
      </c>
    </row>
    <row r="53" ht="42.0" customHeight="1">
      <c r="A53" s="39">
        <v>51.0</v>
      </c>
      <c r="B53" s="39">
        <v>728.0</v>
      </c>
      <c r="C53" s="39" t="s">
        <v>133</v>
      </c>
      <c r="D53" s="40" t="s">
        <v>134</v>
      </c>
      <c r="E53" s="30" t="s">
        <v>62</v>
      </c>
      <c r="F53" s="68" t="s">
        <v>1900</v>
      </c>
      <c r="G53" s="40" t="s">
        <v>1901</v>
      </c>
      <c r="H53" s="39" t="s">
        <v>2147</v>
      </c>
      <c r="I53" s="39" t="s">
        <v>2148</v>
      </c>
      <c r="J53" s="40" t="s">
        <v>2149</v>
      </c>
      <c r="K53" s="39" t="s">
        <v>2170</v>
      </c>
      <c r="L53" s="40" t="s">
        <v>1925</v>
      </c>
      <c r="M53" s="47" t="s">
        <v>200</v>
      </c>
      <c r="N53" s="39" t="s">
        <v>1907</v>
      </c>
      <c r="O53" s="39" t="s">
        <v>1146</v>
      </c>
      <c r="P53" s="40" t="s">
        <v>2152</v>
      </c>
      <c r="Q53" s="40" t="s">
        <v>2153</v>
      </c>
      <c r="R53" s="39" t="s">
        <v>1910</v>
      </c>
      <c r="S53" s="39" t="s">
        <v>1928</v>
      </c>
      <c r="T53" s="97" t="s">
        <v>15</v>
      </c>
      <c r="U53" s="48" t="s">
        <v>33</v>
      </c>
      <c r="V53" s="97" t="s">
        <v>44</v>
      </c>
      <c r="W53" s="97" t="s">
        <v>15</v>
      </c>
      <c r="X53" s="44" t="s">
        <v>36</v>
      </c>
      <c r="Y53" s="97" t="s">
        <v>67</v>
      </c>
      <c r="Z53" s="97"/>
      <c r="AA53" s="44" t="s">
        <v>36</v>
      </c>
      <c r="AB53" s="97" t="s">
        <v>67</v>
      </c>
      <c r="AC53" s="97"/>
      <c r="AD53" s="44" t="s">
        <v>36</v>
      </c>
      <c r="AE53" s="97" t="s">
        <v>67</v>
      </c>
      <c r="AF53" s="97"/>
      <c r="AG53" s="48" t="s">
        <v>33</v>
      </c>
      <c r="AH53" s="97" t="s">
        <v>44</v>
      </c>
      <c r="AI53" s="97" t="s">
        <v>15</v>
      </c>
      <c r="AJ53" s="44" t="s">
        <v>36</v>
      </c>
      <c r="AK53" s="97" t="s">
        <v>67</v>
      </c>
      <c r="AL53" s="97"/>
      <c r="AM53" s="39">
        <f t="shared" si="1"/>
        <v>2</v>
      </c>
      <c r="AN53" s="39" t="str">
        <f t="shared" si="2"/>
        <v>Not Started</v>
      </c>
      <c r="AO53" s="98"/>
      <c r="AP53" s="95" t="s">
        <v>3814</v>
      </c>
      <c r="AQ53" s="99" t="str">
        <f>'00_Employees'!B53</f>
        <v/>
      </c>
    </row>
    <row r="54" ht="42.0" customHeight="1">
      <c r="A54" s="50">
        <v>52.0</v>
      </c>
      <c r="B54" s="50">
        <v>729.0</v>
      </c>
      <c r="C54" s="50" t="s">
        <v>133</v>
      </c>
      <c r="D54" s="51" t="s">
        <v>134</v>
      </c>
      <c r="E54" s="31" t="s">
        <v>69</v>
      </c>
      <c r="F54" s="68" t="s">
        <v>1900</v>
      </c>
      <c r="G54" s="51" t="s">
        <v>1901</v>
      </c>
      <c r="H54" s="50" t="s">
        <v>2147</v>
      </c>
      <c r="I54" s="50" t="s">
        <v>2148</v>
      </c>
      <c r="J54" s="51" t="s">
        <v>2149</v>
      </c>
      <c r="K54" s="50" t="s">
        <v>3947</v>
      </c>
      <c r="L54" s="51" t="s">
        <v>3948</v>
      </c>
      <c r="M54" s="48" t="s">
        <v>434</v>
      </c>
      <c r="N54" s="50" t="s">
        <v>1907</v>
      </c>
      <c r="O54" s="50" t="s">
        <v>1146</v>
      </c>
      <c r="P54" s="51" t="s">
        <v>2152</v>
      </c>
      <c r="Q54" s="51" t="s">
        <v>2153</v>
      </c>
      <c r="R54" s="50" t="s">
        <v>1910</v>
      </c>
      <c r="S54" s="50" t="s">
        <v>69</v>
      </c>
      <c r="T54" s="97" t="s">
        <v>15</v>
      </c>
      <c r="U54" s="48" t="s">
        <v>33</v>
      </c>
      <c r="V54" s="97" t="s">
        <v>44</v>
      </c>
      <c r="W54" s="97" t="s">
        <v>15</v>
      </c>
      <c r="X54" s="44" t="s">
        <v>36</v>
      </c>
      <c r="Y54" s="97" t="s">
        <v>67</v>
      </c>
      <c r="Z54" s="97"/>
      <c r="AA54" s="44" t="s">
        <v>36</v>
      </c>
      <c r="AB54" s="97" t="s">
        <v>67</v>
      </c>
      <c r="AC54" s="97"/>
      <c r="AD54" s="48" t="s">
        <v>33</v>
      </c>
      <c r="AE54" s="97" t="s">
        <v>44</v>
      </c>
      <c r="AF54" s="97" t="s">
        <v>15</v>
      </c>
      <c r="AG54" s="48" t="s">
        <v>33</v>
      </c>
      <c r="AH54" s="97" t="s">
        <v>44</v>
      </c>
      <c r="AI54" s="97" t="s">
        <v>15</v>
      </c>
      <c r="AJ54" s="44" t="s">
        <v>36</v>
      </c>
      <c r="AK54" s="97" t="s">
        <v>67</v>
      </c>
      <c r="AL54" s="97"/>
      <c r="AM54" s="50">
        <f t="shared" si="1"/>
        <v>3</v>
      </c>
      <c r="AN54" s="50" t="str">
        <f t="shared" si="2"/>
        <v>Not Started</v>
      </c>
      <c r="AO54" s="98"/>
      <c r="AP54" s="95" t="s">
        <v>3814</v>
      </c>
      <c r="AQ54" s="99" t="str">
        <f>'00_Employees'!B54</f>
        <v/>
      </c>
    </row>
    <row r="55" ht="42.0" customHeight="1">
      <c r="A55" s="39">
        <v>53.0</v>
      </c>
      <c r="B55" s="39">
        <v>730.0</v>
      </c>
      <c r="C55" s="39" t="s">
        <v>133</v>
      </c>
      <c r="D55" s="40" t="s">
        <v>134</v>
      </c>
      <c r="E55" s="30" t="s">
        <v>62</v>
      </c>
      <c r="F55" s="68" t="s">
        <v>1900</v>
      </c>
      <c r="G55" s="40" t="s">
        <v>1901</v>
      </c>
      <c r="H55" s="39" t="s">
        <v>2174</v>
      </c>
      <c r="I55" s="39" t="s">
        <v>2175</v>
      </c>
      <c r="J55" s="40" t="s">
        <v>2176</v>
      </c>
      <c r="K55" s="39" t="s">
        <v>2177</v>
      </c>
      <c r="L55" s="40" t="s">
        <v>2178</v>
      </c>
      <c r="M55" s="47" t="s">
        <v>200</v>
      </c>
      <c r="N55" s="39" t="s">
        <v>1907</v>
      </c>
      <c r="O55" s="39" t="s">
        <v>1146</v>
      </c>
      <c r="P55" s="40" t="s">
        <v>2179</v>
      </c>
      <c r="Q55" s="40" t="s">
        <v>2180</v>
      </c>
      <c r="R55" s="39" t="s">
        <v>1910</v>
      </c>
      <c r="S55" s="39" t="s">
        <v>1911</v>
      </c>
      <c r="T55" s="97" t="s">
        <v>15</v>
      </c>
      <c r="U55" s="48" t="s">
        <v>33</v>
      </c>
      <c r="V55" s="97" t="s">
        <v>44</v>
      </c>
      <c r="W55" s="97" t="s">
        <v>15</v>
      </c>
      <c r="X55" s="44" t="s">
        <v>36</v>
      </c>
      <c r="Y55" s="97" t="s">
        <v>67</v>
      </c>
      <c r="Z55" s="97"/>
      <c r="AA55" s="44" t="s">
        <v>36</v>
      </c>
      <c r="AB55" s="97" t="s">
        <v>67</v>
      </c>
      <c r="AC55" s="97"/>
      <c r="AD55" s="44" t="s">
        <v>36</v>
      </c>
      <c r="AE55" s="97" t="s">
        <v>67</v>
      </c>
      <c r="AF55" s="97"/>
      <c r="AG55" s="48" t="s">
        <v>33</v>
      </c>
      <c r="AH55" s="97" t="s">
        <v>44</v>
      </c>
      <c r="AI55" s="97" t="s">
        <v>15</v>
      </c>
      <c r="AJ55" s="44" t="s">
        <v>36</v>
      </c>
      <c r="AK55" s="97" t="s">
        <v>67</v>
      </c>
      <c r="AL55" s="97"/>
      <c r="AM55" s="39">
        <f t="shared" si="1"/>
        <v>2</v>
      </c>
      <c r="AN55" s="39" t="str">
        <f t="shared" si="2"/>
        <v>Not Started</v>
      </c>
      <c r="AO55" s="98"/>
      <c r="AP55" s="95" t="s">
        <v>3814</v>
      </c>
      <c r="AQ55" s="99" t="str">
        <f>'00_Employees'!B55</f>
        <v/>
      </c>
    </row>
    <row r="56" ht="42.0" customHeight="1">
      <c r="A56" s="50">
        <v>54.0</v>
      </c>
      <c r="B56" s="50">
        <v>731.0</v>
      </c>
      <c r="C56" s="50" t="s">
        <v>133</v>
      </c>
      <c r="D56" s="51" t="s">
        <v>134</v>
      </c>
      <c r="E56" s="30" t="s">
        <v>62</v>
      </c>
      <c r="F56" s="68" t="s">
        <v>1900</v>
      </c>
      <c r="G56" s="51" t="s">
        <v>1901</v>
      </c>
      <c r="H56" s="50" t="s">
        <v>2174</v>
      </c>
      <c r="I56" s="50" t="s">
        <v>2175</v>
      </c>
      <c r="J56" s="51" t="s">
        <v>2176</v>
      </c>
      <c r="K56" s="50" t="s">
        <v>2183</v>
      </c>
      <c r="L56" s="51" t="s">
        <v>2184</v>
      </c>
      <c r="M56" s="47" t="s">
        <v>200</v>
      </c>
      <c r="N56" s="50" t="s">
        <v>1907</v>
      </c>
      <c r="O56" s="50" t="s">
        <v>1146</v>
      </c>
      <c r="P56" s="51" t="s">
        <v>2179</v>
      </c>
      <c r="Q56" s="51" t="s">
        <v>2180</v>
      </c>
      <c r="R56" s="50" t="s">
        <v>1910</v>
      </c>
      <c r="S56" s="50" t="s">
        <v>1920</v>
      </c>
      <c r="T56" s="97" t="s">
        <v>15</v>
      </c>
      <c r="U56" s="48" t="s">
        <v>33</v>
      </c>
      <c r="V56" s="97" t="s">
        <v>44</v>
      </c>
      <c r="W56" s="97" t="s">
        <v>15</v>
      </c>
      <c r="X56" s="44" t="s">
        <v>36</v>
      </c>
      <c r="Y56" s="97" t="s">
        <v>67</v>
      </c>
      <c r="Z56" s="97"/>
      <c r="AA56" s="44" t="s">
        <v>36</v>
      </c>
      <c r="AB56" s="97" t="s">
        <v>67</v>
      </c>
      <c r="AC56" s="97"/>
      <c r="AD56" s="48" t="s">
        <v>33</v>
      </c>
      <c r="AE56" s="97" t="s">
        <v>44</v>
      </c>
      <c r="AF56" s="97" t="s">
        <v>15</v>
      </c>
      <c r="AG56" s="48" t="s">
        <v>33</v>
      </c>
      <c r="AH56" s="97" t="s">
        <v>44</v>
      </c>
      <c r="AI56" s="97" t="s">
        <v>15</v>
      </c>
      <c r="AJ56" s="44" t="s">
        <v>36</v>
      </c>
      <c r="AK56" s="97" t="s">
        <v>67</v>
      </c>
      <c r="AL56" s="97"/>
      <c r="AM56" s="50">
        <f t="shared" si="1"/>
        <v>3</v>
      </c>
      <c r="AN56" s="50" t="str">
        <f t="shared" si="2"/>
        <v>Not Started</v>
      </c>
      <c r="AO56" s="98"/>
      <c r="AP56" s="95" t="s">
        <v>3814</v>
      </c>
      <c r="AQ56" s="99" t="str">
        <f>'00_Employees'!B56</f>
        <v/>
      </c>
    </row>
    <row r="57" ht="42.0" customHeight="1">
      <c r="A57" s="39">
        <v>55.0</v>
      </c>
      <c r="B57" s="39">
        <v>732.0</v>
      </c>
      <c r="C57" s="39" t="s">
        <v>133</v>
      </c>
      <c r="D57" s="40" t="s">
        <v>134</v>
      </c>
      <c r="E57" s="30" t="s">
        <v>62</v>
      </c>
      <c r="F57" s="68" t="s">
        <v>1900</v>
      </c>
      <c r="G57" s="40" t="s">
        <v>1901</v>
      </c>
      <c r="H57" s="39" t="s">
        <v>2174</v>
      </c>
      <c r="I57" s="39" t="s">
        <v>2175</v>
      </c>
      <c r="J57" s="40" t="s">
        <v>2176</v>
      </c>
      <c r="K57" s="39" t="s">
        <v>2189</v>
      </c>
      <c r="L57" s="40" t="s">
        <v>1925</v>
      </c>
      <c r="M57" s="47" t="s">
        <v>200</v>
      </c>
      <c r="N57" s="39" t="s">
        <v>1907</v>
      </c>
      <c r="O57" s="39" t="s">
        <v>1146</v>
      </c>
      <c r="P57" s="40" t="s">
        <v>2179</v>
      </c>
      <c r="Q57" s="40" t="s">
        <v>2180</v>
      </c>
      <c r="R57" s="39" t="s">
        <v>1910</v>
      </c>
      <c r="S57" s="39" t="s">
        <v>1928</v>
      </c>
      <c r="T57" s="97" t="s">
        <v>15</v>
      </c>
      <c r="U57" s="48" t="s">
        <v>33</v>
      </c>
      <c r="V57" s="97" t="s">
        <v>44</v>
      </c>
      <c r="W57" s="97" t="s">
        <v>15</v>
      </c>
      <c r="X57" s="44" t="s">
        <v>36</v>
      </c>
      <c r="Y57" s="97" t="s">
        <v>67</v>
      </c>
      <c r="Z57" s="97"/>
      <c r="AA57" s="44" t="s">
        <v>36</v>
      </c>
      <c r="AB57" s="97" t="s">
        <v>67</v>
      </c>
      <c r="AC57" s="97"/>
      <c r="AD57" s="44" t="s">
        <v>36</v>
      </c>
      <c r="AE57" s="97" t="s">
        <v>67</v>
      </c>
      <c r="AF57" s="97"/>
      <c r="AG57" s="48" t="s">
        <v>33</v>
      </c>
      <c r="AH57" s="97" t="s">
        <v>44</v>
      </c>
      <c r="AI57" s="97" t="s">
        <v>15</v>
      </c>
      <c r="AJ57" s="44" t="s">
        <v>36</v>
      </c>
      <c r="AK57" s="97" t="s">
        <v>67</v>
      </c>
      <c r="AL57" s="97"/>
      <c r="AM57" s="39">
        <f t="shared" si="1"/>
        <v>2</v>
      </c>
      <c r="AN57" s="39" t="str">
        <f t="shared" si="2"/>
        <v>Not Started</v>
      </c>
      <c r="AO57" s="98"/>
      <c r="AP57" s="95" t="s">
        <v>3814</v>
      </c>
      <c r="AQ57" s="99" t="str">
        <f>'00_Employees'!B57</f>
        <v/>
      </c>
    </row>
    <row r="58" ht="42.0" customHeight="1">
      <c r="A58" s="50">
        <v>56.0</v>
      </c>
      <c r="B58" s="50">
        <v>733.0</v>
      </c>
      <c r="C58" s="50" t="s">
        <v>133</v>
      </c>
      <c r="D58" s="51" t="s">
        <v>134</v>
      </c>
      <c r="E58" s="31" t="s">
        <v>69</v>
      </c>
      <c r="F58" s="68" t="s">
        <v>1900</v>
      </c>
      <c r="G58" s="51" t="s">
        <v>1901</v>
      </c>
      <c r="H58" s="50" t="s">
        <v>2174</v>
      </c>
      <c r="I58" s="50" t="s">
        <v>2175</v>
      </c>
      <c r="J58" s="51" t="s">
        <v>2176</v>
      </c>
      <c r="K58" s="50" t="s">
        <v>3949</v>
      </c>
      <c r="L58" s="51" t="s">
        <v>3950</v>
      </c>
      <c r="M58" s="48" t="s">
        <v>434</v>
      </c>
      <c r="N58" s="50" t="s">
        <v>1907</v>
      </c>
      <c r="O58" s="50" t="s">
        <v>1146</v>
      </c>
      <c r="P58" s="51" t="s">
        <v>2179</v>
      </c>
      <c r="Q58" s="51" t="s">
        <v>2180</v>
      </c>
      <c r="R58" s="50" t="s">
        <v>1910</v>
      </c>
      <c r="S58" s="50" t="s">
        <v>69</v>
      </c>
      <c r="T58" s="97" t="s">
        <v>15</v>
      </c>
      <c r="U58" s="48" t="s">
        <v>33</v>
      </c>
      <c r="V58" s="97" t="s">
        <v>44</v>
      </c>
      <c r="W58" s="97" t="s">
        <v>15</v>
      </c>
      <c r="X58" s="44" t="s">
        <v>36</v>
      </c>
      <c r="Y58" s="97" t="s">
        <v>67</v>
      </c>
      <c r="Z58" s="97"/>
      <c r="AA58" s="44" t="s">
        <v>36</v>
      </c>
      <c r="AB58" s="97" t="s">
        <v>67</v>
      </c>
      <c r="AC58" s="97"/>
      <c r="AD58" s="48" t="s">
        <v>33</v>
      </c>
      <c r="AE58" s="97" t="s">
        <v>44</v>
      </c>
      <c r="AF58" s="97" t="s">
        <v>15</v>
      </c>
      <c r="AG58" s="48" t="s">
        <v>33</v>
      </c>
      <c r="AH58" s="97" t="s">
        <v>44</v>
      </c>
      <c r="AI58" s="97" t="s">
        <v>15</v>
      </c>
      <c r="AJ58" s="44" t="s">
        <v>36</v>
      </c>
      <c r="AK58" s="97" t="s">
        <v>67</v>
      </c>
      <c r="AL58" s="97"/>
      <c r="AM58" s="50">
        <f t="shared" si="1"/>
        <v>3</v>
      </c>
      <c r="AN58" s="50" t="str">
        <f t="shared" si="2"/>
        <v>Not Started</v>
      </c>
      <c r="AO58" s="98"/>
      <c r="AP58" s="95" t="s">
        <v>3814</v>
      </c>
      <c r="AQ58" s="99" t="str">
        <f>'00_Employees'!B58</f>
        <v/>
      </c>
    </row>
    <row r="59" ht="42.0" customHeight="1">
      <c r="A59" s="39">
        <v>57.0</v>
      </c>
      <c r="B59" s="39">
        <v>734.0</v>
      </c>
      <c r="C59" s="39" t="s">
        <v>133</v>
      </c>
      <c r="D59" s="40" t="s">
        <v>134</v>
      </c>
      <c r="E59" s="30" t="s">
        <v>62</v>
      </c>
      <c r="F59" s="68" t="s">
        <v>1900</v>
      </c>
      <c r="G59" s="40" t="s">
        <v>1901</v>
      </c>
      <c r="H59" s="39" t="s">
        <v>2194</v>
      </c>
      <c r="I59" s="39" t="s">
        <v>2195</v>
      </c>
      <c r="J59" s="40" t="s">
        <v>2196</v>
      </c>
      <c r="K59" s="39" t="s">
        <v>2197</v>
      </c>
      <c r="L59" s="40" t="s">
        <v>2198</v>
      </c>
      <c r="M59" s="47" t="s">
        <v>200</v>
      </c>
      <c r="N59" s="39" t="s">
        <v>1907</v>
      </c>
      <c r="O59" s="39" t="s">
        <v>1146</v>
      </c>
      <c r="P59" s="40" t="s">
        <v>1147</v>
      </c>
      <c r="Q59" s="40" t="s">
        <v>1148</v>
      </c>
      <c r="R59" s="39" t="s">
        <v>1910</v>
      </c>
      <c r="S59" s="39" t="s">
        <v>1911</v>
      </c>
      <c r="T59" s="97" t="s">
        <v>15</v>
      </c>
      <c r="U59" s="48" t="s">
        <v>33</v>
      </c>
      <c r="V59" s="97" t="s">
        <v>44</v>
      </c>
      <c r="W59" s="97" t="s">
        <v>15</v>
      </c>
      <c r="X59" s="44" t="s">
        <v>36</v>
      </c>
      <c r="Y59" s="97" t="s">
        <v>67</v>
      </c>
      <c r="Z59" s="97"/>
      <c r="AA59" s="44" t="s">
        <v>36</v>
      </c>
      <c r="AB59" s="97" t="s">
        <v>67</v>
      </c>
      <c r="AC59" s="97"/>
      <c r="AD59" s="44" t="s">
        <v>36</v>
      </c>
      <c r="AE59" s="97" t="s">
        <v>67</v>
      </c>
      <c r="AF59" s="97"/>
      <c r="AG59" s="48" t="s">
        <v>33</v>
      </c>
      <c r="AH59" s="97" t="s">
        <v>44</v>
      </c>
      <c r="AI59" s="97" t="s">
        <v>15</v>
      </c>
      <c r="AJ59" s="44" t="s">
        <v>36</v>
      </c>
      <c r="AK59" s="97" t="s">
        <v>67</v>
      </c>
      <c r="AL59" s="97"/>
      <c r="AM59" s="39">
        <f t="shared" si="1"/>
        <v>2</v>
      </c>
      <c r="AN59" s="39" t="str">
        <f t="shared" si="2"/>
        <v>Not Started</v>
      </c>
      <c r="AO59" s="98"/>
      <c r="AP59" s="95" t="s">
        <v>3814</v>
      </c>
      <c r="AQ59" s="99" t="str">
        <f>'00_Employees'!B59</f>
        <v/>
      </c>
    </row>
    <row r="60" ht="42.0" customHeight="1">
      <c r="A60" s="50">
        <v>58.0</v>
      </c>
      <c r="B60" s="50">
        <v>735.0</v>
      </c>
      <c r="C60" s="50" t="s">
        <v>133</v>
      </c>
      <c r="D60" s="51" t="s">
        <v>134</v>
      </c>
      <c r="E60" s="30" t="s">
        <v>62</v>
      </c>
      <c r="F60" s="68" t="s">
        <v>1900</v>
      </c>
      <c r="G60" s="51" t="s">
        <v>1901</v>
      </c>
      <c r="H60" s="50" t="s">
        <v>2194</v>
      </c>
      <c r="I60" s="50" t="s">
        <v>2195</v>
      </c>
      <c r="J60" s="51" t="s">
        <v>2196</v>
      </c>
      <c r="K60" s="50" t="s">
        <v>2203</v>
      </c>
      <c r="L60" s="51" t="s">
        <v>2204</v>
      </c>
      <c r="M60" s="47" t="s">
        <v>200</v>
      </c>
      <c r="N60" s="50" t="s">
        <v>1907</v>
      </c>
      <c r="O60" s="50" t="s">
        <v>1146</v>
      </c>
      <c r="P60" s="51" t="s">
        <v>1147</v>
      </c>
      <c r="Q60" s="51" t="s">
        <v>1148</v>
      </c>
      <c r="R60" s="50" t="s">
        <v>1910</v>
      </c>
      <c r="S60" s="50" t="s">
        <v>1920</v>
      </c>
      <c r="T60" s="97" t="s">
        <v>15</v>
      </c>
      <c r="U60" s="48" t="s">
        <v>33</v>
      </c>
      <c r="V60" s="97" t="s">
        <v>44</v>
      </c>
      <c r="W60" s="97" t="s">
        <v>15</v>
      </c>
      <c r="X60" s="44" t="s">
        <v>36</v>
      </c>
      <c r="Y60" s="97" t="s">
        <v>67</v>
      </c>
      <c r="Z60" s="97"/>
      <c r="AA60" s="44" t="s">
        <v>36</v>
      </c>
      <c r="AB60" s="97" t="s">
        <v>67</v>
      </c>
      <c r="AC60" s="97"/>
      <c r="AD60" s="48" t="s">
        <v>33</v>
      </c>
      <c r="AE60" s="97" t="s">
        <v>44</v>
      </c>
      <c r="AF60" s="97" t="s">
        <v>15</v>
      </c>
      <c r="AG60" s="48" t="s">
        <v>33</v>
      </c>
      <c r="AH60" s="97" t="s">
        <v>44</v>
      </c>
      <c r="AI60" s="97" t="s">
        <v>15</v>
      </c>
      <c r="AJ60" s="44" t="s">
        <v>36</v>
      </c>
      <c r="AK60" s="97" t="s">
        <v>67</v>
      </c>
      <c r="AL60" s="97"/>
      <c r="AM60" s="50">
        <f t="shared" si="1"/>
        <v>3</v>
      </c>
      <c r="AN60" s="50" t="str">
        <f t="shared" si="2"/>
        <v>Not Started</v>
      </c>
      <c r="AO60" s="98"/>
      <c r="AP60" s="95" t="s">
        <v>3814</v>
      </c>
      <c r="AQ60" s="99" t="str">
        <f>'00_Employees'!B60</f>
        <v/>
      </c>
    </row>
    <row r="61" ht="42.0" customHeight="1">
      <c r="A61" s="39">
        <v>59.0</v>
      </c>
      <c r="B61" s="39">
        <v>736.0</v>
      </c>
      <c r="C61" s="39" t="s">
        <v>133</v>
      </c>
      <c r="D61" s="40" t="s">
        <v>134</v>
      </c>
      <c r="E61" s="30" t="s">
        <v>62</v>
      </c>
      <c r="F61" s="68" t="s">
        <v>1900</v>
      </c>
      <c r="G61" s="40" t="s">
        <v>1901</v>
      </c>
      <c r="H61" s="39" t="s">
        <v>2194</v>
      </c>
      <c r="I61" s="39" t="s">
        <v>2195</v>
      </c>
      <c r="J61" s="40" t="s">
        <v>2196</v>
      </c>
      <c r="K61" s="39" t="s">
        <v>2212</v>
      </c>
      <c r="L61" s="40" t="s">
        <v>1925</v>
      </c>
      <c r="M61" s="47" t="s">
        <v>200</v>
      </c>
      <c r="N61" s="39" t="s">
        <v>1907</v>
      </c>
      <c r="O61" s="39" t="s">
        <v>1146</v>
      </c>
      <c r="P61" s="40" t="s">
        <v>1147</v>
      </c>
      <c r="Q61" s="40" t="s">
        <v>1148</v>
      </c>
      <c r="R61" s="39" t="s">
        <v>1910</v>
      </c>
      <c r="S61" s="39" t="s">
        <v>1928</v>
      </c>
      <c r="T61" s="97" t="s">
        <v>15</v>
      </c>
      <c r="U61" s="48" t="s">
        <v>33</v>
      </c>
      <c r="V61" s="97" t="s">
        <v>44</v>
      </c>
      <c r="W61" s="97" t="s">
        <v>15</v>
      </c>
      <c r="X61" s="44" t="s">
        <v>36</v>
      </c>
      <c r="Y61" s="97" t="s">
        <v>67</v>
      </c>
      <c r="Z61" s="97"/>
      <c r="AA61" s="44" t="s">
        <v>36</v>
      </c>
      <c r="AB61" s="97" t="s">
        <v>67</v>
      </c>
      <c r="AC61" s="97"/>
      <c r="AD61" s="44" t="s">
        <v>36</v>
      </c>
      <c r="AE61" s="97" t="s">
        <v>67</v>
      </c>
      <c r="AF61" s="97"/>
      <c r="AG61" s="48" t="s">
        <v>33</v>
      </c>
      <c r="AH61" s="97" t="s">
        <v>44</v>
      </c>
      <c r="AI61" s="97" t="s">
        <v>15</v>
      </c>
      <c r="AJ61" s="44" t="s">
        <v>36</v>
      </c>
      <c r="AK61" s="97" t="s">
        <v>67</v>
      </c>
      <c r="AL61" s="97"/>
      <c r="AM61" s="39">
        <f t="shared" si="1"/>
        <v>2</v>
      </c>
      <c r="AN61" s="39" t="str">
        <f t="shared" si="2"/>
        <v>Not Started</v>
      </c>
      <c r="AO61" s="98"/>
      <c r="AP61" s="95" t="s">
        <v>3814</v>
      </c>
      <c r="AQ61" s="99" t="str">
        <f>'00_Employees'!B61</f>
        <v/>
      </c>
    </row>
    <row r="62" ht="42.0" customHeight="1">
      <c r="A62" s="50">
        <v>60.0</v>
      </c>
      <c r="B62" s="50">
        <v>737.0</v>
      </c>
      <c r="C62" s="50" t="s">
        <v>133</v>
      </c>
      <c r="D62" s="51" t="s">
        <v>134</v>
      </c>
      <c r="E62" s="31" t="s">
        <v>69</v>
      </c>
      <c r="F62" s="68" t="s">
        <v>1900</v>
      </c>
      <c r="G62" s="51" t="s">
        <v>1901</v>
      </c>
      <c r="H62" s="50" t="s">
        <v>2194</v>
      </c>
      <c r="I62" s="50" t="s">
        <v>2195</v>
      </c>
      <c r="J62" s="51" t="s">
        <v>2196</v>
      </c>
      <c r="K62" s="50" t="s">
        <v>3951</v>
      </c>
      <c r="L62" s="51" t="s">
        <v>3952</v>
      </c>
      <c r="M62" s="48" t="s">
        <v>434</v>
      </c>
      <c r="N62" s="50" t="s">
        <v>1907</v>
      </c>
      <c r="O62" s="50" t="s">
        <v>1146</v>
      </c>
      <c r="P62" s="51" t="s">
        <v>1147</v>
      </c>
      <c r="Q62" s="51" t="s">
        <v>1148</v>
      </c>
      <c r="R62" s="50" t="s">
        <v>1910</v>
      </c>
      <c r="S62" s="50" t="s">
        <v>69</v>
      </c>
      <c r="T62" s="97" t="s">
        <v>15</v>
      </c>
      <c r="U62" s="48" t="s">
        <v>33</v>
      </c>
      <c r="V62" s="97" t="s">
        <v>44</v>
      </c>
      <c r="W62" s="97" t="s">
        <v>15</v>
      </c>
      <c r="X62" s="44" t="s">
        <v>36</v>
      </c>
      <c r="Y62" s="97" t="s">
        <v>67</v>
      </c>
      <c r="Z62" s="97"/>
      <c r="AA62" s="44" t="s">
        <v>36</v>
      </c>
      <c r="AB62" s="97" t="s">
        <v>67</v>
      </c>
      <c r="AC62" s="97"/>
      <c r="AD62" s="48" t="s">
        <v>33</v>
      </c>
      <c r="AE62" s="97" t="s">
        <v>44</v>
      </c>
      <c r="AF62" s="97" t="s">
        <v>15</v>
      </c>
      <c r="AG62" s="48" t="s">
        <v>33</v>
      </c>
      <c r="AH62" s="97" t="s">
        <v>44</v>
      </c>
      <c r="AI62" s="97" t="s">
        <v>15</v>
      </c>
      <c r="AJ62" s="44" t="s">
        <v>36</v>
      </c>
      <c r="AK62" s="97" t="s">
        <v>67</v>
      </c>
      <c r="AL62" s="97"/>
      <c r="AM62" s="50">
        <f t="shared" si="1"/>
        <v>3</v>
      </c>
      <c r="AN62" s="50" t="str">
        <f t="shared" si="2"/>
        <v>Not Started</v>
      </c>
      <c r="AO62" s="98"/>
      <c r="AP62" s="95" t="s">
        <v>3814</v>
      </c>
      <c r="AQ62" s="99" t="str">
        <f>'00_Employees'!B62</f>
        <v/>
      </c>
    </row>
    <row r="63" ht="42.0" customHeight="1">
      <c r="A63" s="39">
        <v>61.0</v>
      </c>
      <c r="B63" s="39">
        <v>738.0</v>
      </c>
      <c r="C63" s="39" t="s">
        <v>133</v>
      </c>
      <c r="D63" s="40" t="s">
        <v>134</v>
      </c>
      <c r="E63" s="30" t="s">
        <v>62</v>
      </c>
      <c r="F63" s="68" t="s">
        <v>1900</v>
      </c>
      <c r="G63" s="40" t="s">
        <v>1901</v>
      </c>
      <c r="H63" s="39" t="s">
        <v>2217</v>
      </c>
      <c r="I63" s="39" t="s">
        <v>2218</v>
      </c>
      <c r="J63" s="40" t="s">
        <v>2219</v>
      </c>
      <c r="K63" s="39" t="s">
        <v>2220</v>
      </c>
      <c r="L63" s="40" t="s">
        <v>2221</v>
      </c>
      <c r="M63" s="47" t="s">
        <v>200</v>
      </c>
      <c r="N63" s="39" t="s">
        <v>1907</v>
      </c>
      <c r="O63" s="39" t="s">
        <v>1135</v>
      </c>
      <c r="P63" s="40" t="s">
        <v>2222</v>
      </c>
      <c r="Q63" s="40" t="s">
        <v>2223</v>
      </c>
      <c r="R63" s="39" t="s">
        <v>1910</v>
      </c>
      <c r="S63" s="39" t="s">
        <v>1911</v>
      </c>
      <c r="T63" s="97" t="s">
        <v>15</v>
      </c>
      <c r="U63" s="48" t="s">
        <v>33</v>
      </c>
      <c r="V63" s="97" t="s">
        <v>44</v>
      </c>
      <c r="W63" s="97" t="s">
        <v>15</v>
      </c>
      <c r="X63" s="44" t="s">
        <v>36</v>
      </c>
      <c r="Y63" s="97" t="s">
        <v>67</v>
      </c>
      <c r="Z63" s="97"/>
      <c r="AA63" s="44" t="s">
        <v>36</v>
      </c>
      <c r="AB63" s="97" t="s">
        <v>67</v>
      </c>
      <c r="AC63" s="97"/>
      <c r="AD63" s="44" t="s">
        <v>36</v>
      </c>
      <c r="AE63" s="97" t="s">
        <v>67</v>
      </c>
      <c r="AF63" s="97"/>
      <c r="AG63" s="48" t="s">
        <v>33</v>
      </c>
      <c r="AH63" s="97" t="s">
        <v>44</v>
      </c>
      <c r="AI63" s="97" t="s">
        <v>15</v>
      </c>
      <c r="AJ63" s="44" t="s">
        <v>36</v>
      </c>
      <c r="AK63" s="97" t="s">
        <v>67</v>
      </c>
      <c r="AL63" s="97"/>
      <c r="AM63" s="39">
        <f t="shared" si="1"/>
        <v>2</v>
      </c>
      <c r="AN63" s="39" t="str">
        <f t="shared" si="2"/>
        <v>Not Started</v>
      </c>
      <c r="AO63" s="98"/>
      <c r="AP63" s="95" t="s">
        <v>3814</v>
      </c>
      <c r="AQ63" s="99" t="str">
        <f>'00_Employees'!B63</f>
        <v/>
      </c>
    </row>
    <row r="64" ht="42.0" customHeight="1">
      <c r="A64" s="50">
        <v>62.0</v>
      </c>
      <c r="B64" s="50">
        <v>739.0</v>
      </c>
      <c r="C64" s="50" t="s">
        <v>133</v>
      </c>
      <c r="D64" s="51" t="s">
        <v>134</v>
      </c>
      <c r="E64" s="30" t="s">
        <v>62</v>
      </c>
      <c r="F64" s="68" t="s">
        <v>1900</v>
      </c>
      <c r="G64" s="51" t="s">
        <v>1901</v>
      </c>
      <c r="H64" s="50" t="s">
        <v>2217</v>
      </c>
      <c r="I64" s="50" t="s">
        <v>2218</v>
      </c>
      <c r="J64" s="51" t="s">
        <v>2219</v>
      </c>
      <c r="K64" s="50" t="s">
        <v>2226</v>
      </c>
      <c r="L64" s="51" t="s">
        <v>2227</v>
      </c>
      <c r="M64" s="47" t="s">
        <v>200</v>
      </c>
      <c r="N64" s="50" t="s">
        <v>1907</v>
      </c>
      <c r="O64" s="50" t="s">
        <v>1135</v>
      </c>
      <c r="P64" s="51" t="s">
        <v>2222</v>
      </c>
      <c r="Q64" s="51" t="s">
        <v>2223</v>
      </c>
      <c r="R64" s="50" t="s">
        <v>1910</v>
      </c>
      <c r="S64" s="50" t="s">
        <v>1920</v>
      </c>
      <c r="T64" s="97" t="s">
        <v>15</v>
      </c>
      <c r="U64" s="48" t="s">
        <v>33</v>
      </c>
      <c r="V64" s="97" t="s">
        <v>44</v>
      </c>
      <c r="W64" s="97" t="s">
        <v>15</v>
      </c>
      <c r="X64" s="44" t="s">
        <v>36</v>
      </c>
      <c r="Y64" s="97" t="s">
        <v>67</v>
      </c>
      <c r="Z64" s="97"/>
      <c r="AA64" s="44" t="s">
        <v>36</v>
      </c>
      <c r="AB64" s="97" t="s">
        <v>67</v>
      </c>
      <c r="AC64" s="97"/>
      <c r="AD64" s="48" t="s">
        <v>33</v>
      </c>
      <c r="AE64" s="97" t="s">
        <v>44</v>
      </c>
      <c r="AF64" s="97" t="s">
        <v>15</v>
      </c>
      <c r="AG64" s="48" t="s">
        <v>33</v>
      </c>
      <c r="AH64" s="97" t="s">
        <v>44</v>
      </c>
      <c r="AI64" s="97" t="s">
        <v>15</v>
      </c>
      <c r="AJ64" s="44" t="s">
        <v>36</v>
      </c>
      <c r="AK64" s="97" t="s">
        <v>67</v>
      </c>
      <c r="AL64" s="97"/>
      <c r="AM64" s="50">
        <f t="shared" si="1"/>
        <v>3</v>
      </c>
      <c r="AN64" s="50" t="str">
        <f t="shared" si="2"/>
        <v>Not Started</v>
      </c>
      <c r="AO64" s="98"/>
      <c r="AP64" s="95" t="s">
        <v>3814</v>
      </c>
      <c r="AQ64" s="99" t="str">
        <f>'00_Employees'!B64</f>
        <v/>
      </c>
    </row>
    <row r="65" ht="42.0" customHeight="1">
      <c r="A65" s="39">
        <v>63.0</v>
      </c>
      <c r="B65" s="39">
        <v>740.0</v>
      </c>
      <c r="C65" s="39" t="s">
        <v>133</v>
      </c>
      <c r="D65" s="40" t="s">
        <v>134</v>
      </c>
      <c r="E65" s="30" t="s">
        <v>62</v>
      </c>
      <c r="F65" s="68" t="s">
        <v>1900</v>
      </c>
      <c r="G65" s="40" t="s">
        <v>1901</v>
      </c>
      <c r="H65" s="39" t="s">
        <v>2217</v>
      </c>
      <c r="I65" s="39" t="s">
        <v>2218</v>
      </c>
      <c r="J65" s="40" t="s">
        <v>2219</v>
      </c>
      <c r="K65" s="39" t="s">
        <v>2232</v>
      </c>
      <c r="L65" s="40" t="s">
        <v>1925</v>
      </c>
      <c r="M65" s="47" t="s">
        <v>200</v>
      </c>
      <c r="N65" s="39" t="s">
        <v>1907</v>
      </c>
      <c r="O65" s="39" t="s">
        <v>1135</v>
      </c>
      <c r="P65" s="40" t="s">
        <v>2222</v>
      </c>
      <c r="Q65" s="40" t="s">
        <v>2223</v>
      </c>
      <c r="R65" s="39" t="s">
        <v>1910</v>
      </c>
      <c r="S65" s="39" t="s">
        <v>1928</v>
      </c>
      <c r="T65" s="97" t="s">
        <v>15</v>
      </c>
      <c r="U65" s="48" t="s">
        <v>33</v>
      </c>
      <c r="V65" s="97" t="s">
        <v>44</v>
      </c>
      <c r="W65" s="97" t="s">
        <v>15</v>
      </c>
      <c r="X65" s="44" t="s">
        <v>36</v>
      </c>
      <c r="Y65" s="97" t="s">
        <v>67</v>
      </c>
      <c r="Z65" s="97"/>
      <c r="AA65" s="44" t="s">
        <v>36</v>
      </c>
      <c r="AB65" s="97" t="s">
        <v>67</v>
      </c>
      <c r="AC65" s="97"/>
      <c r="AD65" s="44" t="s">
        <v>36</v>
      </c>
      <c r="AE65" s="97" t="s">
        <v>67</v>
      </c>
      <c r="AF65" s="97"/>
      <c r="AG65" s="48" t="s">
        <v>33</v>
      </c>
      <c r="AH65" s="97" t="s">
        <v>44</v>
      </c>
      <c r="AI65" s="97" t="s">
        <v>15</v>
      </c>
      <c r="AJ65" s="44" t="s">
        <v>36</v>
      </c>
      <c r="AK65" s="97" t="s">
        <v>67</v>
      </c>
      <c r="AL65" s="97"/>
      <c r="AM65" s="39">
        <f t="shared" si="1"/>
        <v>2</v>
      </c>
      <c r="AN65" s="39" t="str">
        <f t="shared" si="2"/>
        <v>Not Started</v>
      </c>
      <c r="AO65" s="98"/>
      <c r="AP65" s="95" t="s">
        <v>3814</v>
      </c>
      <c r="AQ65" s="99" t="str">
        <f>'00_Employees'!B65</f>
        <v/>
      </c>
    </row>
    <row r="66" ht="42.0" customHeight="1">
      <c r="A66" s="50">
        <v>64.0</v>
      </c>
      <c r="B66" s="50">
        <v>741.0</v>
      </c>
      <c r="C66" s="50" t="s">
        <v>133</v>
      </c>
      <c r="D66" s="51" t="s">
        <v>134</v>
      </c>
      <c r="E66" s="31" t="s">
        <v>69</v>
      </c>
      <c r="F66" s="68" t="s">
        <v>1900</v>
      </c>
      <c r="G66" s="51" t="s">
        <v>1901</v>
      </c>
      <c r="H66" s="50" t="s">
        <v>2217</v>
      </c>
      <c r="I66" s="50" t="s">
        <v>2218</v>
      </c>
      <c r="J66" s="51" t="s">
        <v>2219</v>
      </c>
      <c r="K66" s="50" t="s">
        <v>3953</v>
      </c>
      <c r="L66" s="51" t="s">
        <v>3954</v>
      </c>
      <c r="M66" s="48" t="s">
        <v>434</v>
      </c>
      <c r="N66" s="50" t="s">
        <v>1907</v>
      </c>
      <c r="O66" s="50" t="s">
        <v>1135</v>
      </c>
      <c r="P66" s="51" t="s">
        <v>2222</v>
      </c>
      <c r="Q66" s="51" t="s">
        <v>2223</v>
      </c>
      <c r="R66" s="50" t="s">
        <v>1910</v>
      </c>
      <c r="S66" s="50" t="s">
        <v>69</v>
      </c>
      <c r="T66" s="97" t="s">
        <v>15</v>
      </c>
      <c r="U66" s="48" t="s">
        <v>33</v>
      </c>
      <c r="V66" s="97" t="s">
        <v>44</v>
      </c>
      <c r="W66" s="97" t="s">
        <v>15</v>
      </c>
      <c r="X66" s="44" t="s">
        <v>36</v>
      </c>
      <c r="Y66" s="97" t="s">
        <v>67</v>
      </c>
      <c r="Z66" s="97"/>
      <c r="AA66" s="44" t="s">
        <v>36</v>
      </c>
      <c r="AB66" s="97" t="s">
        <v>67</v>
      </c>
      <c r="AC66" s="97"/>
      <c r="AD66" s="48" t="s">
        <v>33</v>
      </c>
      <c r="AE66" s="97" t="s">
        <v>44</v>
      </c>
      <c r="AF66" s="97" t="s">
        <v>15</v>
      </c>
      <c r="AG66" s="48" t="s">
        <v>33</v>
      </c>
      <c r="AH66" s="97" t="s">
        <v>44</v>
      </c>
      <c r="AI66" s="97" t="s">
        <v>15</v>
      </c>
      <c r="AJ66" s="44" t="s">
        <v>36</v>
      </c>
      <c r="AK66" s="97" t="s">
        <v>67</v>
      </c>
      <c r="AL66" s="97"/>
      <c r="AM66" s="50">
        <f t="shared" si="1"/>
        <v>3</v>
      </c>
      <c r="AN66" s="50" t="str">
        <f t="shared" si="2"/>
        <v>Not Started</v>
      </c>
      <c r="AO66" s="98"/>
      <c r="AP66" s="95" t="s">
        <v>3814</v>
      </c>
      <c r="AQ66" s="99" t="str">
        <f>'00_Employees'!B66</f>
        <v/>
      </c>
    </row>
    <row r="67" ht="42.0" customHeight="1">
      <c r="A67" s="39">
        <v>65.0</v>
      </c>
      <c r="B67" s="39">
        <v>742.0</v>
      </c>
      <c r="C67" s="39" t="s">
        <v>133</v>
      </c>
      <c r="D67" s="40" t="s">
        <v>134</v>
      </c>
      <c r="E67" s="30" t="s">
        <v>62</v>
      </c>
      <c r="F67" s="68" t="s">
        <v>1900</v>
      </c>
      <c r="G67" s="40" t="s">
        <v>1901</v>
      </c>
      <c r="H67" s="39" t="s">
        <v>2235</v>
      </c>
      <c r="I67" s="39" t="s">
        <v>2236</v>
      </c>
      <c r="J67" s="40" t="s">
        <v>2237</v>
      </c>
      <c r="K67" s="39" t="s">
        <v>2238</v>
      </c>
      <c r="L67" s="40" t="s">
        <v>2239</v>
      </c>
      <c r="M67" s="47" t="s">
        <v>200</v>
      </c>
      <c r="N67" s="39" t="s">
        <v>1907</v>
      </c>
      <c r="O67" s="39" t="s">
        <v>1135</v>
      </c>
      <c r="P67" s="40" t="s">
        <v>2240</v>
      </c>
      <c r="Q67" s="40" t="s">
        <v>2241</v>
      </c>
      <c r="R67" s="39" t="s">
        <v>1910</v>
      </c>
      <c r="S67" s="39" t="s">
        <v>1911</v>
      </c>
      <c r="T67" s="97" t="s">
        <v>15</v>
      </c>
      <c r="U67" s="48" t="s">
        <v>33</v>
      </c>
      <c r="V67" s="97" t="s">
        <v>44</v>
      </c>
      <c r="W67" s="97" t="s">
        <v>15</v>
      </c>
      <c r="X67" s="44" t="s">
        <v>36</v>
      </c>
      <c r="Y67" s="97" t="s">
        <v>67</v>
      </c>
      <c r="Z67" s="97"/>
      <c r="AA67" s="44" t="s">
        <v>36</v>
      </c>
      <c r="AB67" s="97" t="s">
        <v>67</v>
      </c>
      <c r="AC67" s="97"/>
      <c r="AD67" s="44" t="s">
        <v>36</v>
      </c>
      <c r="AE67" s="97" t="s">
        <v>67</v>
      </c>
      <c r="AF67" s="97"/>
      <c r="AG67" s="48" t="s">
        <v>33</v>
      </c>
      <c r="AH67" s="97" t="s">
        <v>44</v>
      </c>
      <c r="AI67" s="97" t="s">
        <v>15</v>
      </c>
      <c r="AJ67" s="44" t="s">
        <v>36</v>
      </c>
      <c r="AK67" s="97" t="s">
        <v>67</v>
      </c>
      <c r="AL67" s="97"/>
      <c r="AM67" s="39">
        <f t="shared" si="1"/>
        <v>2</v>
      </c>
      <c r="AN67" s="39" t="str">
        <f t="shared" si="2"/>
        <v>Not Started</v>
      </c>
      <c r="AO67" s="98"/>
      <c r="AP67" s="95" t="s">
        <v>3814</v>
      </c>
      <c r="AQ67" s="99" t="str">
        <f>'00_Employees'!B67</f>
        <v/>
      </c>
    </row>
    <row r="68" ht="42.0" customHeight="1">
      <c r="A68" s="50">
        <v>66.0</v>
      </c>
      <c r="B68" s="50">
        <v>743.0</v>
      </c>
      <c r="C68" s="50" t="s">
        <v>133</v>
      </c>
      <c r="D68" s="51" t="s">
        <v>134</v>
      </c>
      <c r="E68" s="30" t="s">
        <v>62</v>
      </c>
      <c r="F68" s="68" t="s">
        <v>1900</v>
      </c>
      <c r="G68" s="51" t="s">
        <v>1901</v>
      </c>
      <c r="H68" s="50" t="s">
        <v>2235</v>
      </c>
      <c r="I68" s="50" t="s">
        <v>2236</v>
      </c>
      <c r="J68" s="51" t="s">
        <v>2237</v>
      </c>
      <c r="K68" s="50" t="s">
        <v>2244</v>
      </c>
      <c r="L68" s="51" t="s">
        <v>2245</v>
      </c>
      <c r="M68" s="47" t="s">
        <v>200</v>
      </c>
      <c r="N68" s="50" t="s">
        <v>1907</v>
      </c>
      <c r="O68" s="50" t="s">
        <v>1135</v>
      </c>
      <c r="P68" s="51" t="s">
        <v>2240</v>
      </c>
      <c r="Q68" s="51" t="s">
        <v>2241</v>
      </c>
      <c r="R68" s="50" t="s">
        <v>1910</v>
      </c>
      <c r="S68" s="50" t="s">
        <v>1920</v>
      </c>
      <c r="T68" s="97" t="s">
        <v>15</v>
      </c>
      <c r="U68" s="48" t="s">
        <v>33</v>
      </c>
      <c r="V68" s="97" t="s">
        <v>44</v>
      </c>
      <c r="W68" s="97" t="s">
        <v>15</v>
      </c>
      <c r="X68" s="44" t="s">
        <v>36</v>
      </c>
      <c r="Y68" s="97" t="s">
        <v>67</v>
      </c>
      <c r="Z68" s="97"/>
      <c r="AA68" s="44" t="s">
        <v>36</v>
      </c>
      <c r="AB68" s="97" t="s">
        <v>67</v>
      </c>
      <c r="AC68" s="97"/>
      <c r="AD68" s="48" t="s">
        <v>33</v>
      </c>
      <c r="AE68" s="97" t="s">
        <v>44</v>
      </c>
      <c r="AF68" s="97" t="s">
        <v>15</v>
      </c>
      <c r="AG68" s="48" t="s">
        <v>33</v>
      </c>
      <c r="AH68" s="97" t="s">
        <v>44</v>
      </c>
      <c r="AI68" s="97" t="s">
        <v>15</v>
      </c>
      <c r="AJ68" s="44" t="s">
        <v>36</v>
      </c>
      <c r="AK68" s="97" t="s">
        <v>67</v>
      </c>
      <c r="AL68" s="97"/>
      <c r="AM68" s="50">
        <f t="shared" si="1"/>
        <v>3</v>
      </c>
      <c r="AN68" s="50" t="str">
        <f t="shared" si="2"/>
        <v>Not Started</v>
      </c>
      <c r="AO68" s="98"/>
      <c r="AP68" s="95" t="s">
        <v>3814</v>
      </c>
      <c r="AQ68" s="99" t="str">
        <f>'00_Employees'!B68</f>
        <v/>
      </c>
    </row>
    <row r="69" ht="42.0" customHeight="1">
      <c r="A69" s="39">
        <v>67.0</v>
      </c>
      <c r="B69" s="39">
        <v>744.0</v>
      </c>
      <c r="C69" s="39" t="s">
        <v>133</v>
      </c>
      <c r="D69" s="40" t="s">
        <v>134</v>
      </c>
      <c r="E69" s="30" t="s">
        <v>62</v>
      </c>
      <c r="F69" s="68" t="s">
        <v>1900</v>
      </c>
      <c r="G69" s="40" t="s">
        <v>1901</v>
      </c>
      <c r="H69" s="39" t="s">
        <v>2235</v>
      </c>
      <c r="I69" s="39" t="s">
        <v>2236</v>
      </c>
      <c r="J69" s="40" t="s">
        <v>2237</v>
      </c>
      <c r="K69" s="39" t="s">
        <v>2246</v>
      </c>
      <c r="L69" s="40" t="s">
        <v>1925</v>
      </c>
      <c r="M69" s="47" t="s">
        <v>200</v>
      </c>
      <c r="N69" s="39" t="s">
        <v>1907</v>
      </c>
      <c r="O69" s="39" t="s">
        <v>1135</v>
      </c>
      <c r="P69" s="40" t="s">
        <v>2240</v>
      </c>
      <c r="Q69" s="40" t="s">
        <v>2241</v>
      </c>
      <c r="R69" s="39" t="s">
        <v>1910</v>
      </c>
      <c r="S69" s="39" t="s">
        <v>1928</v>
      </c>
      <c r="T69" s="97" t="s">
        <v>15</v>
      </c>
      <c r="U69" s="48" t="s">
        <v>33</v>
      </c>
      <c r="V69" s="97" t="s">
        <v>44</v>
      </c>
      <c r="W69" s="97" t="s">
        <v>15</v>
      </c>
      <c r="X69" s="44" t="s">
        <v>36</v>
      </c>
      <c r="Y69" s="97" t="s">
        <v>67</v>
      </c>
      <c r="Z69" s="97"/>
      <c r="AA69" s="44" t="s">
        <v>36</v>
      </c>
      <c r="AB69" s="97" t="s">
        <v>67</v>
      </c>
      <c r="AC69" s="97"/>
      <c r="AD69" s="44" t="s">
        <v>36</v>
      </c>
      <c r="AE69" s="97" t="s">
        <v>67</v>
      </c>
      <c r="AF69" s="97"/>
      <c r="AG69" s="48" t="s">
        <v>33</v>
      </c>
      <c r="AH69" s="97" t="s">
        <v>44</v>
      </c>
      <c r="AI69" s="97" t="s">
        <v>15</v>
      </c>
      <c r="AJ69" s="44" t="s">
        <v>36</v>
      </c>
      <c r="AK69" s="97" t="s">
        <v>67</v>
      </c>
      <c r="AL69" s="97"/>
      <c r="AM69" s="39">
        <f t="shared" si="1"/>
        <v>2</v>
      </c>
      <c r="AN69" s="39" t="str">
        <f t="shared" si="2"/>
        <v>Not Started</v>
      </c>
      <c r="AO69" s="98"/>
      <c r="AP69" s="95" t="s">
        <v>3814</v>
      </c>
      <c r="AQ69" s="99" t="str">
        <f>'00_Employees'!B69</f>
        <v/>
      </c>
    </row>
    <row r="70" ht="42.0" customHeight="1">
      <c r="A70" s="50">
        <v>68.0</v>
      </c>
      <c r="B70" s="50">
        <v>745.0</v>
      </c>
      <c r="C70" s="50" t="s">
        <v>133</v>
      </c>
      <c r="D70" s="51" t="s">
        <v>134</v>
      </c>
      <c r="E70" s="31" t="s">
        <v>69</v>
      </c>
      <c r="F70" s="68" t="s">
        <v>1900</v>
      </c>
      <c r="G70" s="51" t="s">
        <v>1901</v>
      </c>
      <c r="H70" s="50" t="s">
        <v>2235</v>
      </c>
      <c r="I70" s="50" t="s">
        <v>2236</v>
      </c>
      <c r="J70" s="51" t="s">
        <v>2237</v>
      </c>
      <c r="K70" s="50" t="s">
        <v>3955</v>
      </c>
      <c r="L70" s="51" t="s">
        <v>3956</v>
      </c>
      <c r="M70" s="48" t="s">
        <v>434</v>
      </c>
      <c r="N70" s="50" t="s">
        <v>1907</v>
      </c>
      <c r="O70" s="50" t="s">
        <v>1135</v>
      </c>
      <c r="P70" s="51" t="s">
        <v>2240</v>
      </c>
      <c r="Q70" s="51" t="s">
        <v>2241</v>
      </c>
      <c r="R70" s="50" t="s">
        <v>1910</v>
      </c>
      <c r="S70" s="50" t="s">
        <v>69</v>
      </c>
      <c r="T70" s="97" t="s">
        <v>15</v>
      </c>
      <c r="U70" s="48" t="s">
        <v>33</v>
      </c>
      <c r="V70" s="97" t="s">
        <v>44</v>
      </c>
      <c r="W70" s="97" t="s">
        <v>15</v>
      </c>
      <c r="X70" s="44" t="s">
        <v>36</v>
      </c>
      <c r="Y70" s="97" t="s">
        <v>67</v>
      </c>
      <c r="Z70" s="97"/>
      <c r="AA70" s="44" t="s">
        <v>36</v>
      </c>
      <c r="AB70" s="97" t="s">
        <v>67</v>
      </c>
      <c r="AC70" s="97"/>
      <c r="AD70" s="48" t="s">
        <v>33</v>
      </c>
      <c r="AE70" s="97" t="s">
        <v>44</v>
      </c>
      <c r="AF70" s="97" t="s">
        <v>15</v>
      </c>
      <c r="AG70" s="48" t="s">
        <v>33</v>
      </c>
      <c r="AH70" s="97" t="s">
        <v>44</v>
      </c>
      <c r="AI70" s="97" t="s">
        <v>15</v>
      </c>
      <c r="AJ70" s="44" t="s">
        <v>36</v>
      </c>
      <c r="AK70" s="97" t="s">
        <v>67</v>
      </c>
      <c r="AL70" s="97"/>
      <c r="AM70" s="50">
        <f t="shared" si="1"/>
        <v>3</v>
      </c>
      <c r="AN70" s="50" t="str">
        <f t="shared" si="2"/>
        <v>Not Started</v>
      </c>
      <c r="AO70" s="98"/>
      <c r="AP70" s="95" t="s">
        <v>3814</v>
      </c>
      <c r="AQ70" s="99" t="str">
        <f>'00_Employees'!B70</f>
        <v/>
      </c>
    </row>
    <row r="71" ht="42.0" customHeight="1">
      <c r="A71" s="39">
        <v>69.0</v>
      </c>
      <c r="B71" s="39">
        <v>746.0</v>
      </c>
      <c r="C71" s="39" t="s">
        <v>133</v>
      </c>
      <c r="D71" s="40" t="s">
        <v>134</v>
      </c>
      <c r="E71" s="30" t="s">
        <v>62</v>
      </c>
      <c r="F71" s="68" t="s">
        <v>1900</v>
      </c>
      <c r="G71" s="40" t="s">
        <v>1901</v>
      </c>
      <c r="H71" s="39" t="s">
        <v>2253</v>
      </c>
      <c r="I71" s="39" t="s">
        <v>2254</v>
      </c>
      <c r="J71" s="40" t="s">
        <v>2255</v>
      </c>
      <c r="K71" s="39" t="s">
        <v>2256</v>
      </c>
      <c r="L71" s="40" t="s">
        <v>2257</v>
      </c>
      <c r="M71" s="47" t="s">
        <v>200</v>
      </c>
      <c r="N71" s="39" t="s">
        <v>1907</v>
      </c>
      <c r="O71" s="39" t="s">
        <v>1135</v>
      </c>
      <c r="P71" s="40" t="s">
        <v>2258</v>
      </c>
      <c r="Q71" s="40" t="s">
        <v>2259</v>
      </c>
      <c r="R71" s="39" t="s">
        <v>1910</v>
      </c>
      <c r="S71" s="39" t="s">
        <v>1911</v>
      </c>
      <c r="T71" s="97" t="s">
        <v>15</v>
      </c>
      <c r="U71" s="48" t="s">
        <v>33</v>
      </c>
      <c r="V71" s="97" t="s">
        <v>44</v>
      </c>
      <c r="W71" s="97" t="s">
        <v>15</v>
      </c>
      <c r="X71" s="44" t="s">
        <v>36</v>
      </c>
      <c r="Y71" s="97" t="s">
        <v>67</v>
      </c>
      <c r="Z71" s="97"/>
      <c r="AA71" s="44" t="s">
        <v>36</v>
      </c>
      <c r="AB71" s="97" t="s">
        <v>67</v>
      </c>
      <c r="AC71" s="97"/>
      <c r="AD71" s="44" t="s">
        <v>36</v>
      </c>
      <c r="AE71" s="97" t="s">
        <v>67</v>
      </c>
      <c r="AF71" s="97"/>
      <c r="AG71" s="48" t="s">
        <v>33</v>
      </c>
      <c r="AH71" s="97" t="s">
        <v>44</v>
      </c>
      <c r="AI71" s="97" t="s">
        <v>15</v>
      </c>
      <c r="AJ71" s="44" t="s">
        <v>36</v>
      </c>
      <c r="AK71" s="97" t="s">
        <v>67</v>
      </c>
      <c r="AL71" s="97"/>
      <c r="AM71" s="39">
        <f t="shared" si="1"/>
        <v>2</v>
      </c>
      <c r="AN71" s="39" t="str">
        <f t="shared" si="2"/>
        <v>Not Started</v>
      </c>
      <c r="AO71" s="98"/>
      <c r="AP71" s="95" t="s">
        <v>3814</v>
      </c>
      <c r="AQ71" s="99" t="str">
        <f>'00_Employees'!B71</f>
        <v/>
      </c>
    </row>
    <row r="72" ht="42.0" customHeight="1">
      <c r="A72" s="50">
        <v>70.0</v>
      </c>
      <c r="B72" s="50">
        <v>747.0</v>
      </c>
      <c r="C72" s="50" t="s">
        <v>133</v>
      </c>
      <c r="D72" s="51" t="s">
        <v>134</v>
      </c>
      <c r="E72" s="30" t="s">
        <v>62</v>
      </c>
      <c r="F72" s="68" t="s">
        <v>1900</v>
      </c>
      <c r="G72" s="51" t="s">
        <v>1901</v>
      </c>
      <c r="H72" s="50" t="s">
        <v>2253</v>
      </c>
      <c r="I72" s="50" t="s">
        <v>2254</v>
      </c>
      <c r="J72" s="51" t="s">
        <v>2255</v>
      </c>
      <c r="K72" s="50" t="s">
        <v>2264</v>
      </c>
      <c r="L72" s="51" t="s">
        <v>2265</v>
      </c>
      <c r="M72" s="47" t="s">
        <v>200</v>
      </c>
      <c r="N72" s="50" t="s">
        <v>1907</v>
      </c>
      <c r="O72" s="50" t="s">
        <v>1135</v>
      </c>
      <c r="P72" s="51" t="s">
        <v>2258</v>
      </c>
      <c r="Q72" s="51" t="s">
        <v>2259</v>
      </c>
      <c r="R72" s="50" t="s">
        <v>1910</v>
      </c>
      <c r="S72" s="50" t="s">
        <v>1920</v>
      </c>
      <c r="T72" s="97" t="s">
        <v>15</v>
      </c>
      <c r="U72" s="48" t="s">
        <v>33</v>
      </c>
      <c r="V72" s="97" t="s">
        <v>44</v>
      </c>
      <c r="W72" s="97" t="s">
        <v>15</v>
      </c>
      <c r="X72" s="44" t="s">
        <v>36</v>
      </c>
      <c r="Y72" s="97" t="s">
        <v>67</v>
      </c>
      <c r="Z72" s="97"/>
      <c r="AA72" s="44" t="s">
        <v>36</v>
      </c>
      <c r="AB72" s="97" t="s">
        <v>67</v>
      </c>
      <c r="AC72" s="97"/>
      <c r="AD72" s="48" t="s">
        <v>33</v>
      </c>
      <c r="AE72" s="97" t="s">
        <v>44</v>
      </c>
      <c r="AF72" s="97" t="s">
        <v>15</v>
      </c>
      <c r="AG72" s="48" t="s">
        <v>33</v>
      </c>
      <c r="AH72" s="97" t="s">
        <v>44</v>
      </c>
      <c r="AI72" s="97" t="s">
        <v>15</v>
      </c>
      <c r="AJ72" s="44" t="s">
        <v>36</v>
      </c>
      <c r="AK72" s="97" t="s">
        <v>67</v>
      </c>
      <c r="AL72" s="97"/>
      <c r="AM72" s="50">
        <f t="shared" si="1"/>
        <v>3</v>
      </c>
      <c r="AN72" s="50" t="str">
        <f t="shared" si="2"/>
        <v>Not Started</v>
      </c>
      <c r="AO72" s="98"/>
      <c r="AP72" s="95" t="s">
        <v>3814</v>
      </c>
      <c r="AQ72" s="99" t="str">
        <f>'00_Employees'!B72</f>
        <v/>
      </c>
    </row>
    <row r="73" ht="42.0" customHeight="1">
      <c r="A73" s="39">
        <v>71.0</v>
      </c>
      <c r="B73" s="39">
        <v>748.0</v>
      </c>
      <c r="C73" s="39" t="s">
        <v>133</v>
      </c>
      <c r="D73" s="40" t="s">
        <v>134</v>
      </c>
      <c r="E73" s="30" t="s">
        <v>62</v>
      </c>
      <c r="F73" s="68" t="s">
        <v>1900</v>
      </c>
      <c r="G73" s="40" t="s">
        <v>1901</v>
      </c>
      <c r="H73" s="39" t="s">
        <v>2253</v>
      </c>
      <c r="I73" s="39" t="s">
        <v>2254</v>
      </c>
      <c r="J73" s="40" t="s">
        <v>2255</v>
      </c>
      <c r="K73" s="39" t="s">
        <v>2268</v>
      </c>
      <c r="L73" s="40" t="s">
        <v>1925</v>
      </c>
      <c r="M73" s="47" t="s">
        <v>200</v>
      </c>
      <c r="N73" s="39" t="s">
        <v>1907</v>
      </c>
      <c r="O73" s="39" t="s">
        <v>1135</v>
      </c>
      <c r="P73" s="40" t="s">
        <v>2258</v>
      </c>
      <c r="Q73" s="40" t="s">
        <v>2259</v>
      </c>
      <c r="R73" s="39" t="s">
        <v>1910</v>
      </c>
      <c r="S73" s="39" t="s">
        <v>1928</v>
      </c>
      <c r="T73" s="97" t="s">
        <v>15</v>
      </c>
      <c r="U73" s="48" t="s">
        <v>33</v>
      </c>
      <c r="V73" s="97" t="s">
        <v>44</v>
      </c>
      <c r="W73" s="97" t="s">
        <v>15</v>
      </c>
      <c r="X73" s="44" t="s">
        <v>36</v>
      </c>
      <c r="Y73" s="97" t="s">
        <v>67</v>
      </c>
      <c r="Z73" s="97"/>
      <c r="AA73" s="44" t="s">
        <v>36</v>
      </c>
      <c r="AB73" s="97" t="s">
        <v>67</v>
      </c>
      <c r="AC73" s="97"/>
      <c r="AD73" s="44" t="s">
        <v>36</v>
      </c>
      <c r="AE73" s="97" t="s">
        <v>67</v>
      </c>
      <c r="AF73" s="97"/>
      <c r="AG73" s="48" t="s">
        <v>33</v>
      </c>
      <c r="AH73" s="97" t="s">
        <v>44</v>
      </c>
      <c r="AI73" s="97" t="s">
        <v>15</v>
      </c>
      <c r="AJ73" s="44" t="s">
        <v>36</v>
      </c>
      <c r="AK73" s="97" t="s">
        <v>67</v>
      </c>
      <c r="AL73" s="97"/>
      <c r="AM73" s="39">
        <f t="shared" si="1"/>
        <v>2</v>
      </c>
      <c r="AN73" s="39" t="str">
        <f t="shared" si="2"/>
        <v>Not Started</v>
      </c>
      <c r="AO73" s="98"/>
      <c r="AP73" s="95" t="s">
        <v>3814</v>
      </c>
      <c r="AQ73" s="99" t="str">
        <f>'00_Employees'!B73</f>
        <v/>
      </c>
    </row>
    <row r="74" ht="42.0" customHeight="1">
      <c r="A74" s="50">
        <v>72.0</v>
      </c>
      <c r="B74" s="50">
        <v>749.0</v>
      </c>
      <c r="C74" s="50" t="s">
        <v>133</v>
      </c>
      <c r="D74" s="51" t="s">
        <v>134</v>
      </c>
      <c r="E74" s="31" t="s">
        <v>69</v>
      </c>
      <c r="F74" s="68" t="s">
        <v>1900</v>
      </c>
      <c r="G74" s="51" t="s">
        <v>1901</v>
      </c>
      <c r="H74" s="50" t="s">
        <v>2253</v>
      </c>
      <c r="I74" s="50" t="s">
        <v>2254</v>
      </c>
      <c r="J74" s="51" t="s">
        <v>2255</v>
      </c>
      <c r="K74" s="50" t="s">
        <v>3957</v>
      </c>
      <c r="L74" s="51" t="s">
        <v>3958</v>
      </c>
      <c r="M74" s="48" t="s">
        <v>434</v>
      </c>
      <c r="N74" s="50" t="s">
        <v>1907</v>
      </c>
      <c r="O74" s="50" t="s">
        <v>1135</v>
      </c>
      <c r="P74" s="51" t="s">
        <v>2258</v>
      </c>
      <c r="Q74" s="51" t="s">
        <v>2259</v>
      </c>
      <c r="R74" s="50" t="s">
        <v>1910</v>
      </c>
      <c r="S74" s="50" t="s">
        <v>69</v>
      </c>
      <c r="T74" s="97" t="s">
        <v>15</v>
      </c>
      <c r="U74" s="48" t="s">
        <v>33</v>
      </c>
      <c r="V74" s="97" t="s">
        <v>44</v>
      </c>
      <c r="W74" s="97" t="s">
        <v>15</v>
      </c>
      <c r="X74" s="44" t="s">
        <v>36</v>
      </c>
      <c r="Y74" s="97" t="s">
        <v>67</v>
      </c>
      <c r="Z74" s="97"/>
      <c r="AA74" s="44" t="s">
        <v>36</v>
      </c>
      <c r="AB74" s="97" t="s">
        <v>67</v>
      </c>
      <c r="AC74" s="97"/>
      <c r="AD74" s="48" t="s">
        <v>33</v>
      </c>
      <c r="AE74" s="97" t="s">
        <v>44</v>
      </c>
      <c r="AF74" s="97" t="s">
        <v>15</v>
      </c>
      <c r="AG74" s="48" t="s">
        <v>33</v>
      </c>
      <c r="AH74" s="97" t="s">
        <v>44</v>
      </c>
      <c r="AI74" s="97" t="s">
        <v>15</v>
      </c>
      <c r="AJ74" s="44" t="s">
        <v>36</v>
      </c>
      <c r="AK74" s="97" t="s">
        <v>67</v>
      </c>
      <c r="AL74" s="97"/>
      <c r="AM74" s="50">
        <f t="shared" si="1"/>
        <v>3</v>
      </c>
      <c r="AN74" s="50" t="str">
        <f t="shared" si="2"/>
        <v>Not Started</v>
      </c>
      <c r="AO74" s="98"/>
      <c r="AP74" s="95" t="s">
        <v>3814</v>
      </c>
      <c r="AQ74" s="99" t="str">
        <f>'00_Employees'!B74</f>
        <v/>
      </c>
    </row>
    <row r="75" ht="42.0" customHeight="1">
      <c r="A75" s="39">
        <v>73.0</v>
      </c>
      <c r="B75" s="39">
        <v>750.0</v>
      </c>
      <c r="C75" s="39" t="s">
        <v>133</v>
      </c>
      <c r="D75" s="40" t="s">
        <v>134</v>
      </c>
      <c r="E75" s="30" t="s">
        <v>62</v>
      </c>
      <c r="F75" s="68" t="s">
        <v>1900</v>
      </c>
      <c r="G75" s="40" t="s">
        <v>1901</v>
      </c>
      <c r="H75" s="39" t="s">
        <v>2279</v>
      </c>
      <c r="I75" s="39" t="s">
        <v>2280</v>
      </c>
      <c r="J75" s="40" t="s">
        <v>2281</v>
      </c>
      <c r="K75" s="39" t="s">
        <v>2282</v>
      </c>
      <c r="L75" s="40" t="s">
        <v>2283</v>
      </c>
      <c r="M75" s="47" t="s">
        <v>200</v>
      </c>
      <c r="N75" s="39" t="s">
        <v>1907</v>
      </c>
      <c r="O75" s="39" t="s">
        <v>1135</v>
      </c>
      <c r="P75" s="40" t="s">
        <v>2284</v>
      </c>
      <c r="Q75" s="40" t="s">
        <v>2285</v>
      </c>
      <c r="R75" s="39" t="s">
        <v>1910</v>
      </c>
      <c r="S75" s="39" t="s">
        <v>1911</v>
      </c>
      <c r="T75" s="97" t="s">
        <v>15</v>
      </c>
      <c r="U75" s="48" t="s">
        <v>33</v>
      </c>
      <c r="V75" s="97" t="s">
        <v>44</v>
      </c>
      <c r="W75" s="97" t="s">
        <v>15</v>
      </c>
      <c r="X75" s="44" t="s">
        <v>36</v>
      </c>
      <c r="Y75" s="97" t="s">
        <v>67</v>
      </c>
      <c r="Z75" s="97"/>
      <c r="AA75" s="44" t="s">
        <v>36</v>
      </c>
      <c r="AB75" s="97" t="s">
        <v>67</v>
      </c>
      <c r="AC75" s="97"/>
      <c r="AD75" s="44" t="s">
        <v>36</v>
      </c>
      <c r="AE75" s="97" t="s">
        <v>67</v>
      </c>
      <c r="AF75" s="97"/>
      <c r="AG75" s="48" t="s">
        <v>33</v>
      </c>
      <c r="AH75" s="97" t="s">
        <v>44</v>
      </c>
      <c r="AI75" s="97" t="s">
        <v>15</v>
      </c>
      <c r="AJ75" s="44" t="s">
        <v>36</v>
      </c>
      <c r="AK75" s="97" t="s">
        <v>67</v>
      </c>
      <c r="AL75" s="97"/>
      <c r="AM75" s="39">
        <f t="shared" si="1"/>
        <v>2</v>
      </c>
      <c r="AN75" s="39" t="str">
        <f t="shared" si="2"/>
        <v>Not Started</v>
      </c>
      <c r="AO75" s="98"/>
      <c r="AP75" s="95" t="s">
        <v>3814</v>
      </c>
      <c r="AQ75" s="99" t="str">
        <f>'00_Employees'!B75</f>
        <v/>
      </c>
    </row>
    <row r="76" ht="42.0" customHeight="1">
      <c r="A76" s="50">
        <v>74.0</v>
      </c>
      <c r="B76" s="50">
        <v>751.0</v>
      </c>
      <c r="C76" s="50" t="s">
        <v>133</v>
      </c>
      <c r="D76" s="51" t="s">
        <v>134</v>
      </c>
      <c r="E76" s="30" t="s">
        <v>62</v>
      </c>
      <c r="F76" s="68" t="s">
        <v>1900</v>
      </c>
      <c r="G76" s="51" t="s">
        <v>1901</v>
      </c>
      <c r="H76" s="50" t="s">
        <v>2279</v>
      </c>
      <c r="I76" s="50" t="s">
        <v>2280</v>
      </c>
      <c r="J76" s="51" t="s">
        <v>2281</v>
      </c>
      <c r="K76" s="50" t="s">
        <v>2288</v>
      </c>
      <c r="L76" s="51" t="s">
        <v>2289</v>
      </c>
      <c r="M76" s="47" t="s">
        <v>200</v>
      </c>
      <c r="N76" s="50" t="s">
        <v>1907</v>
      </c>
      <c r="O76" s="50" t="s">
        <v>1135</v>
      </c>
      <c r="P76" s="51" t="s">
        <v>2284</v>
      </c>
      <c r="Q76" s="51" t="s">
        <v>2285</v>
      </c>
      <c r="R76" s="50" t="s">
        <v>1910</v>
      </c>
      <c r="S76" s="50" t="s">
        <v>1920</v>
      </c>
      <c r="T76" s="97" t="s">
        <v>15</v>
      </c>
      <c r="U76" s="48" t="s">
        <v>33</v>
      </c>
      <c r="V76" s="97" t="s">
        <v>44</v>
      </c>
      <c r="W76" s="97" t="s">
        <v>15</v>
      </c>
      <c r="X76" s="44" t="s">
        <v>36</v>
      </c>
      <c r="Y76" s="97" t="s">
        <v>67</v>
      </c>
      <c r="Z76" s="97"/>
      <c r="AA76" s="44" t="s">
        <v>36</v>
      </c>
      <c r="AB76" s="97" t="s">
        <v>67</v>
      </c>
      <c r="AC76" s="97"/>
      <c r="AD76" s="48" t="s">
        <v>33</v>
      </c>
      <c r="AE76" s="97" t="s">
        <v>44</v>
      </c>
      <c r="AF76" s="97" t="s">
        <v>15</v>
      </c>
      <c r="AG76" s="48" t="s">
        <v>33</v>
      </c>
      <c r="AH76" s="97" t="s">
        <v>44</v>
      </c>
      <c r="AI76" s="97" t="s">
        <v>15</v>
      </c>
      <c r="AJ76" s="44" t="s">
        <v>36</v>
      </c>
      <c r="AK76" s="97" t="s">
        <v>67</v>
      </c>
      <c r="AL76" s="97"/>
      <c r="AM76" s="50">
        <f t="shared" si="1"/>
        <v>3</v>
      </c>
      <c r="AN76" s="50" t="str">
        <f t="shared" si="2"/>
        <v>Not Started</v>
      </c>
      <c r="AO76" s="98"/>
      <c r="AP76" s="95" t="s">
        <v>3814</v>
      </c>
      <c r="AQ76" s="99" t="str">
        <f>'00_Employees'!B76</f>
        <v/>
      </c>
    </row>
    <row r="77" ht="42.0" customHeight="1">
      <c r="A77" s="39">
        <v>75.0</v>
      </c>
      <c r="B77" s="39">
        <v>752.0</v>
      </c>
      <c r="C77" s="39" t="s">
        <v>133</v>
      </c>
      <c r="D77" s="40" t="s">
        <v>134</v>
      </c>
      <c r="E77" s="30" t="s">
        <v>62</v>
      </c>
      <c r="F77" s="68" t="s">
        <v>1900</v>
      </c>
      <c r="G77" s="40" t="s">
        <v>1901</v>
      </c>
      <c r="H77" s="39" t="s">
        <v>2279</v>
      </c>
      <c r="I77" s="39" t="s">
        <v>2280</v>
      </c>
      <c r="J77" s="40" t="s">
        <v>2281</v>
      </c>
      <c r="K77" s="39" t="s">
        <v>2292</v>
      </c>
      <c r="L77" s="40" t="s">
        <v>1925</v>
      </c>
      <c r="M77" s="47" t="s">
        <v>200</v>
      </c>
      <c r="N77" s="39" t="s">
        <v>1907</v>
      </c>
      <c r="O77" s="39" t="s">
        <v>1135</v>
      </c>
      <c r="P77" s="40" t="s">
        <v>2284</v>
      </c>
      <c r="Q77" s="40" t="s">
        <v>2285</v>
      </c>
      <c r="R77" s="39" t="s">
        <v>1910</v>
      </c>
      <c r="S77" s="39" t="s">
        <v>1928</v>
      </c>
      <c r="T77" s="97" t="s">
        <v>15</v>
      </c>
      <c r="U77" s="48" t="s">
        <v>33</v>
      </c>
      <c r="V77" s="97" t="s">
        <v>44</v>
      </c>
      <c r="W77" s="97" t="s">
        <v>15</v>
      </c>
      <c r="X77" s="44" t="s">
        <v>36</v>
      </c>
      <c r="Y77" s="97" t="s">
        <v>67</v>
      </c>
      <c r="Z77" s="97"/>
      <c r="AA77" s="44" t="s">
        <v>36</v>
      </c>
      <c r="AB77" s="97" t="s">
        <v>67</v>
      </c>
      <c r="AC77" s="97"/>
      <c r="AD77" s="44" t="s">
        <v>36</v>
      </c>
      <c r="AE77" s="97" t="s">
        <v>67</v>
      </c>
      <c r="AF77" s="97"/>
      <c r="AG77" s="48" t="s">
        <v>33</v>
      </c>
      <c r="AH77" s="97" t="s">
        <v>44</v>
      </c>
      <c r="AI77" s="97" t="s">
        <v>15</v>
      </c>
      <c r="AJ77" s="44" t="s">
        <v>36</v>
      </c>
      <c r="AK77" s="97" t="s">
        <v>67</v>
      </c>
      <c r="AL77" s="97"/>
      <c r="AM77" s="39">
        <f t="shared" si="1"/>
        <v>2</v>
      </c>
      <c r="AN77" s="39" t="str">
        <f t="shared" si="2"/>
        <v>Not Started</v>
      </c>
      <c r="AO77" s="98"/>
      <c r="AP77" s="95" t="s">
        <v>3814</v>
      </c>
      <c r="AQ77" s="99" t="str">
        <f>'00_Employees'!B77</f>
        <v/>
      </c>
    </row>
    <row r="78" ht="42.0" customHeight="1">
      <c r="A78" s="50">
        <v>76.0</v>
      </c>
      <c r="B78" s="50">
        <v>753.0</v>
      </c>
      <c r="C78" s="50" t="s">
        <v>133</v>
      </c>
      <c r="D78" s="51" t="s">
        <v>134</v>
      </c>
      <c r="E78" s="31" t="s">
        <v>69</v>
      </c>
      <c r="F78" s="68" t="s">
        <v>1900</v>
      </c>
      <c r="G78" s="51" t="s">
        <v>1901</v>
      </c>
      <c r="H78" s="50" t="s">
        <v>2279</v>
      </c>
      <c r="I78" s="50" t="s">
        <v>2280</v>
      </c>
      <c r="J78" s="51" t="s">
        <v>2281</v>
      </c>
      <c r="K78" s="50" t="s">
        <v>3959</v>
      </c>
      <c r="L78" s="51" t="s">
        <v>3960</v>
      </c>
      <c r="M78" s="48" t="s">
        <v>434</v>
      </c>
      <c r="N78" s="50" t="s">
        <v>1907</v>
      </c>
      <c r="O78" s="50" t="s">
        <v>1135</v>
      </c>
      <c r="P78" s="51" t="s">
        <v>2284</v>
      </c>
      <c r="Q78" s="51" t="s">
        <v>2285</v>
      </c>
      <c r="R78" s="50" t="s">
        <v>1910</v>
      </c>
      <c r="S78" s="50" t="s">
        <v>69</v>
      </c>
      <c r="T78" s="97" t="s">
        <v>15</v>
      </c>
      <c r="U78" s="48" t="s">
        <v>33</v>
      </c>
      <c r="V78" s="97" t="s">
        <v>44</v>
      </c>
      <c r="W78" s="97" t="s">
        <v>15</v>
      </c>
      <c r="X78" s="44" t="s">
        <v>36</v>
      </c>
      <c r="Y78" s="97" t="s">
        <v>67</v>
      </c>
      <c r="Z78" s="97"/>
      <c r="AA78" s="44" t="s">
        <v>36</v>
      </c>
      <c r="AB78" s="97" t="s">
        <v>67</v>
      </c>
      <c r="AC78" s="97"/>
      <c r="AD78" s="48" t="s">
        <v>33</v>
      </c>
      <c r="AE78" s="97" t="s">
        <v>44</v>
      </c>
      <c r="AF78" s="97" t="s">
        <v>15</v>
      </c>
      <c r="AG78" s="48" t="s">
        <v>33</v>
      </c>
      <c r="AH78" s="97" t="s">
        <v>44</v>
      </c>
      <c r="AI78" s="97" t="s">
        <v>15</v>
      </c>
      <c r="AJ78" s="44" t="s">
        <v>36</v>
      </c>
      <c r="AK78" s="97" t="s">
        <v>67</v>
      </c>
      <c r="AL78" s="97"/>
      <c r="AM78" s="50">
        <f t="shared" si="1"/>
        <v>3</v>
      </c>
      <c r="AN78" s="50" t="str">
        <f t="shared" si="2"/>
        <v>Not Started</v>
      </c>
      <c r="AO78" s="98"/>
      <c r="AP78" s="95" t="s">
        <v>3814</v>
      </c>
      <c r="AQ78" s="99" t="str">
        <f>'00_Employees'!B78</f>
        <v/>
      </c>
    </row>
    <row r="79" ht="42.0" customHeight="1">
      <c r="A79" s="39">
        <v>77.0</v>
      </c>
      <c r="B79" s="39">
        <v>754.0</v>
      </c>
      <c r="C79" s="39" t="s">
        <v>133</v>
      </c>
      <c r="D79" s="40" t="s">
        <v>134</v>
      </c>
      <c r="E79" s="30" t="s">
        <v>62</v>
      </c>
      <c r="F79" s="68" t="s">
        <v>1900</v>
      </c>
      <c r="G79" s="40" t="s">
        <v>1901</v>
      </c>
      <c r="H79" s="39" t="s">
        <v>2295</v>
      </c>
      <c r="I79" s="39" t="s">
        <v>2296</v>
      </c>
      <c r="J79" s="40" t="s">
        <v>2297</v>
      </c>
      <c r="K79" s="39" t="s">
        <v>2298</v>
      </c>
      <c r="L79" s="40" t="s">
        <v>2299</v>
      </c>
      <c r="M79" s="47" t="s">
        <v>200</v>
      </c>
      <c r="N79" s="39" t="s">
        <v>1907</v>
      </c>
      <c r="O79" s="39" t="s">
        <v>1135</v>
      </c>
      <c r="P79" s="40" t="s">
        <v>2300</v>
      </c>
      <c r="Q79" s="40" t="s">
        <v>2301</v>
      </c>
      <c r="R79" s="39" t="s">
        <v>1910</v>
      </c>
      <c r="S79" s="39" t="s">
        <v>1911</v>
      </c>
      <c r="T79" s="97" t="s">
        <v>15</v>
      </c>
      <c r="U79" s="48" t="s">
        <v>33</v>
      </c>
      <c r="V79" s="97" t="s">
        <v>44</v>
      </c>
      <c r="W79" s="97" t="s">
        <v>15</v>
      </c>
      <c r="X79" s="44" t="s">
        <v>36</v>
      </c>
      <c r="Y79" s="97" t="s">
        <v>67</v>
      </c>
      <c r="Z79" s="97"/>
      <c r="AA79" s="44" t="s">
        <v>36</v>
      </c>
      <c r="AB79" s="97" t="s">
        <v>67</v>
      </c>
      <c r="AC79" s="97"/>
      <c r="AD79" s="44" t="s">
        <v>36</v>
      </c>
      <c r="AE79" s="97" t="s">
        <v>67</v>
      </c>
      <c r="AF79" s="97"/>
      <c r="AG79" s="48" t="s">
        <v>33</v>
      </c>
      <c r="AH79" s="97" t="s">
        <v>44</v>
      </c>
      <c r="AI79" s="97" t="s">
        <v>15</v>
      </c>
      <c r="AJ79" s="44" t="s">
        <v>36</v>
      </c>
      <c r="AK79" s="97" t="s">
        <v>67</v>
      </c>
      <c r="AL79" s="97"/>
      <c r="AM79" s="39">
        <f t="shared" si="1"/>
        <v>2</v>
      </c>
      <c r="AN79" s="39" t="str">
        <f t="shared" si="2"/>
        <v>Not Started</v>
      </c>
      <c r="AO79" s="98"/>
      <c r="AP79" s="95" t="s">
        <v>3814</v>
      </c>
      <c r="AQ79" s="99" t="str">
        <f>'00_Employees'!B79</f>
        <v/>
      </c>
    </row>
    <row r="80" ht="42.0" customHeight="1">
      <c r="A80" s="50">
        <v>78.0</v>
      </c>
      <c r="B80" s="50">
        <v>755.0</v>
      </c>
      <c r="C80" s="50" t="s">
        <v>133</v>
      </c>
      <c r="D80" s="51" t="s">
        <v>134</v>
      </c>
      <c r="E80" s="30" t="s">
        <v>62</v>
      </c>
      <c r="F80" s="68" t="s">
        <v>1900</v>
      </c>
      <c r="G80" s="51" t="s">
        <v>1901</v>
      </c>
      <c r="H80" s="50" t="s">
        <v>2295</v>
      </c>
      <c r="I80" s="50" t="s">
        <v>2296</v>
      </c>
      <c r="J80" s="51" t="s">
        <v>2297</v>
      </c>
      <c r="K80" s="50" t="s">
        <v>2304</v>
      </c>
      <c r="L80" s="51" t="s">
        <v>2305</v>
      </c>
      <c r="M80" s="47" t="s">
        <v>200</v>
      </c>
      <c r="N80" s="50" t="s">
        <v>1907</v>
      </c>
      <c r="O80" s="50" t="s">
        <v>1135</v>
      </c>
      <c r="P80" s="51" t="s">
        <v>2300</v>
      </c>
      <c r="Q80" s="51" t="s">
        <v>2301</v>
      </c>
      <c r="R80" s="50" t="s">
        <v>1910</v>
      </c>
      <c r="S80" s="50" t="s">
        <v>1920</v>
      </c>
      <c r="T80" s="97" t="s">
        <v>15</v>
      </c>
      <c r="U80" s="48" t="s">
        <v>33</v>
      </c>
      <c r="V80" s="97" t="s">
        <v>44</v>
      </c>
      <c r="W80" s="97" t="s">
        <v>15</v>
      </c>
      <c r="X80" s="44" t="s">
        <v>36</v>
      </c>
      <c r="Y80" s="97" t="s">
        <v>67</v>
      </c>
      <c r="Z80" s="97"/>
      <c r="AA80" s="44" t="s">
        <v>36</v>
      </c>
      <c r="AB80" s="97" t="s">
        <v>67</v>
      </c>
      <c r="AC80" s="97"/>
      <c r="AD80" s="48" t="s">
        <v>33</v>
      </c>
      <c r="AE80" s="97" t="s">
        <v>44</v>
      </c>
      <c r="AF80" s="97" t="s">
        <v>15</v>
      </c>
      <c r="AG80" s="48" t="s">
        <v>33</v>
      </c>
      <c r="AH80" s="97" t="s">
        <v>44</v>
      </c>
      <c r="AI80" s="97" t="s">
        <v>15</v>
      </c>
      <c r="AJ80" s="44" t="s">
        <v>36</v>
      </c>
      <c r="AK80" s="97" t="s">
        <v>67</v>
      </c>
      <c r="AL80" s="97"/>
      <c r="AM80" s="50">
        <f t="shared" si="1"/>
        <v>3</v>
      </c>
      <c r="AN80" s="50" t="str">
        <f t="shared" si="2"/>
        <v>Not Started</v>
      </c>
      <c r="AO80" s="98"/>
      <c r="AP80" s="95" t="s">
        <v>3814</v>
      </c>
      <c r="AQ80" s="99" t="str">
        <f>'00_Employees'!B80</f>
        <v/>
      </c>
    </row>
    <row r="81" ht="42.0" customHeight="1">
      <c r="A81" s="39">
        <v>79.0</v>
      </c>
      <c r="B81" s="39">
        <v>756.0</v>
      </c>
      <c r="C81" s="39" t="s">
        <v>133</v>
      </c>
      <c r="D81" s="40" t="s">
        <v>134</v>
      </c>
      <c r="E81" s="30" t="s">
        <v>62</v>
      </c>
      <c r="F81" s="68" t="s">
        <v>1900</v>
      </c>
      <c r="G81" s="40" t="s">
        <v>1901</v>
      </c>
      <c r="H81" s="39" t="s">
        <v>2295</v>
      </c>
      <c r="I81" s="39" t="s">
        <v>2296</v>
      </c>
      <c r="J81" s="40" t="s">
        <v>2297</v>
      </c>
      <c r="K81" s="39" t="s">
        <v>2308</v>
      </c>
      <c r="L81" s="40" t="s">
        <v>1925</v>
      </c>
      <c r="M81" s="47" t="s">
        <v>200</v>
      </c>
      <c r="N81" s="39" t="s">
        <v>1907</v>
      </c>
      <c r="O81" s="39" t="s">
        <v>1135</v>
      </c>
      <c r="P81" s="40" t="s">
        <v>2300</v>
      </c>
      <c r="Q81" s="40" t="s">
        <v>2301</v>
      </c>
      <c r="R81" s="39" t="s">
        <v>1910</v>
      </c>
      <c r="S81" s="39" t="s">
        <v>1928</v>
      </c>
      <c r="T81" s="97" t="s">
        <v>15</v>
      </c>
      <c r="U81" s="48" t="s">
        <v>33</v>
      </c>
      <c r="V81" s="97" t="s">
        <v>44</v>
      </c>
      <c r="W81" s="97" t="s">
        <v>15</v>
      </c>
      <c r="X81" s="44" t="s">
        <v>36</v>
      </c>
      <c r="Y81" s="97" t="s">
        <v>67</v>
      </c>
      <c r="Z81" s="97"/>
      <c r="AA81" s="44" t="s">
        <v>36</v>
      </c>
      <c r="AB81" s="97" t="s">
        <v>67</v>
      </c>
      <c r="AC81" s="97"/>
      <c r="AD81" s="44" t="s">
        <v>36</v>
      </c>
      <c r="AE81" s="97" t="s">
        <v>67</v>
      </c>
      <c r="AF81" s="97"/>
      <c r="AG81" s="48" t="s">
        <v>33</v>
      </c>
      <c r="AH81" s="97" t="s">
        <v>44</v>
      </c>
      <c r="AI81" s="97" t="s">
        <v>15</v>
      </c>
      <c r="AJ81" s="44" t="s">
        <v>36</v>
      </c>
      <c r="AK81" s="97" t="s">
        <v>67</v>
      </c>
      <c r="AL81" s="97"/>
      <c r="AM81" s="39">
        <f t="shared" si="1"/>
        <v>2</v>
      </c>
      <c r="AN81" s="39" t="str">
        <f t="shared" si="2"/>
        <v>Not Started</v>
      </c>
      <c r="AO81" s="98"/>
      <c r="AP81" s="95" t="s">
        <v>3814</v>
      </c>
      <c r="AQ81" s="99" t="str">
        <f>'00_Employees'!B81</f>
        <v/>
      </c>
    </row>
    <row r="82" ht="42.0" customHeight="1">
      <c r="A82" s="50">
        <v>80.0</v>
      </c>
      <c r="B82" s="50">
        <v>757.0</v>
      </c>
      <c r="C82" s="50" t="s">
        <v>133</v>
      </c>
      <c r="D82" s="51" t="s">
        <v>134</v>
      </c>
      <c r="E82" s="31" t="s">
        <v>69</v>
      </c>
      <c r="F82" s="68" t="s">
        <v>1900</v>
      </c>
      <c r="G82" s="51" t="s">
        <v>1901</v>
      </c>
      <c r="H82" s="50" t="s">
        <v>2295</v>
      </c>
      <c r="I82" s="50" t="s">
        <v>2296</v>
      </c>
      <c r="J82" s="51" t="s">
        <v>2297</v>
      </c>
      <c r="K82" s="50" t="s">
        <v>3961</v>
      </c>
      <c r="L82" s="51" t="s">
        <v>3962</v>
      </c>
      <c r="M82" s="48" t="s">
        <v>434</v>
      </c>
      <c r="N82" s="50" t="s">
        <v>1907</v>
      </c>
      <c r="O82" s="50" t="s">
        <v>1135</v>
      </c>
      <c r="P82" s="51" t="s">
        <v>2300</v>
      </c>
      <c r="Q82" s="51" t="s">
        <v>2301</v>
      </c>
      <c r="R82" s="50" t="s">
        <v>1910</v>
      </c>
      <c r="S82" s="50" t="s">
        <v>69</v>
      </c>
      <c r="T82" s="97" t="s">
        <v>15</v>
      </c>
      <c r="U82" s="48" t="s">
        <v>33</v>
      </c>
      <c r="V82" s="97" t="s">
        <v>44</v>
      </c>
      <c r="W82" s="97" t="s">
        <v>15</v>
      </c>
      <c r="X82" s="44" t="s">
        <v>36</v>
      </c>
      <c r="Y82" s="97" t="s">
        <v>67</v>
      </c>
      <c r="Z82" s="97"/>
      <c r="AA82" s="44" t="s">
        <v>36</v>
      </c>
      <c r="AB82" s="97" t="s">
        <v>67</v>
      </c>
      <c r="AC82" s="97"/>
      <c r="AD82" s="48" t="s">
        <v>33</v>
      </c>
      <c r="AE82" s="97" t="s">
        <v>44</v>
      </c>
      <c r="AF82" s="97" t="s">
        <v>15</v>
      </c>
      <c r="AG82" s="48" t="s">
        <v>33</v>
      </c>
      <c r="AH82" s="97" t="s">
        <v>44</v>
      </c>
      <c r="AI82" s="97" t="s">
        <v>15</v>
      </c>
      <c r="AJ82" s="44" t="s">
        <v>36</v>
      </c>
      <c r="AK82" s="97" t="s">
        <v>67</v>
      </c>
      <c r="AL82" s="97"/>
      <c r="AM82" s="50">
        <f t="shared" si="1"/>
        <v>3</v>
      </c>
      <c r="AN82" s="50" t="str">
        <f t="shared" si="2"/>
        <v>Not Started</v>
      </c>
      <c r="AO82" s="98"/>
      <c r="AP82" s="95" t="s">
        <v>3814</v>
      </c>
      <c r="AQ82" s="99" t="str">
        <f>'00_Employees'!B82</f>
        <v/>
      </c>
    </row>
    <row r="83" ht="42.0" customHeight="1">
      <c r="A83" s="39">
        <v>81.0</v>
      </c>
      <c r="B83" s="39">
        <v>758.0</v>
      </c>
      <c r="C83" s="39" t="s">
        <v>133</v>
      </c>
      <c r="D83" s="40" t="s">
        <v>134</v>
      </c>
      <c r="E83" s="30" t="s">
        <v>62</v>
      </c>
      <c r="F83" s="68" t="s">
        <v>1900</v>
      </c>
      <c r="G83" s="40" t="s">
        <v>1901</v>
      </c>
      <c r="H83" s="39" t="s">
        <v>2311</v>
      </c>
      <c r="I83" s="39" t="s">
        <v>2312</v>
      </c>
      <c r="J83" s="40" t="s">
        <v>2313</v>
      </c>
      <c r="K83" s="39" t="s">
        <v>2314</v>
      </c>
      <c r="L83" s="40" t="s">
        <v>2315</v>
      </c>
      <c r="M83" s="47" t="s">
        <v>200</v>
      </c>
      <c r="N83" s="39" t="s">
        <v>1907</v>
      </c>
      <c r="O83" s="39" t="s">
        <v>1135</v>
      </c>
      <c r="P83" s="40" t="s">
        <v>467</v>
      </c>
      <c r="Q83" s="40" t="s">
        <v>2316</v>
      </c>
      <c r="R83" s="39" t="s">
        <v>1910</v>
      </c>
      <c r="S83" s="39" t="s">
        <v>1911</v>
      </c>
      <c r="T83" s="97" t="s">
        <v>15</v>
      </c>
      <c r="U83" s="48" t="s">
        <v>33</v>
      </c>
      <c r="V83" s="97" t="s">
        <v>44</v>
      </c>
      <c r="W83" s="97" t="s">
        <v>15</v>
      </c>
      <c r="X83" s="44" t="s">
        <v>36</v>
      </c>
      <c r="Y83" s="97" t="s">
        <v>67</v>
      </c>
      <c r="Z83" s="97"/>
      <c r="AA83" s="44" t="s">
        <v>36</v>
      </c>
      <c r="AB83" s="97" t="s">
        <v>67</v>
      </c>
      <c r="AC83" s="97"/>
      <c r="AD83" s="44" t="s">
        <v>36</v>
      </c>
      <c r="AE83" s="97" t="s">
        <v>67</v>
      </c>
      <c r="AF83" s="97"/>
      <c r="AG83" s="48" t="s">
        <v>33</v>
      </c>
      <c r="AH83" s="97" t="s">
        <v>44</v>
      </c>
      <c r="AI83" s="97" t="s">
        <v>15</v>
      </c>
      <c r="AJ83" s="44" t="s">
        <v>36</v>
      </c>
      <c r="AK83" s="97" t="s">
        <v>67</v>
      </c>
      <c r="AL83" s="97"/>
      <c r="AM83" s="39">
        <f t="shared" si="1"/>
        <v>2</v>
      </c>
      <c r="AN83" s="39" t="str">
        <f t="shared" si="2"/>
        <v>Not Started</v>
      </c>
      <c r="AO83" s="98"/>
      <c r="AP83" s="95" t="s">
        <v>3814</v>
      </c>
      <c r="AQ83" s="99" t="str">
        <f>'00_Employees'!B83</f>
        <v/>
      </c>
    </row>
    <row r="84" ht="42.0" customHeight="1">
      <c r="A84" s="50">
        <v>82.0</v>
      </c>
      <c r="B84" s="50">
        <v>759.0</v>
      </c>
      <c r="C84" s="50" t="s">
        <v>133</v>
      </c>
      <c r="D84" s="51" t="s">
        <v>134</v>
      </c>
      <c r="E84" s="30" t="s">
        <v>62</v>
      </c>
      <c r="F84" s="68" t="s">
        <v>1900</v>
      </c>
      <c r="G84" s="51" t="s">
        <v>1901</v>
      </c>
      <c r="H84" s="50" t="s">
        <v>2311</v>
      </c>
      <c r="I84" s="50" t="s">
        <v>2312</v>
      </c>
      <c r="J84" s="51" t="s">
        <v>2313</v>
      </c>
      <c r="K84" s="50" t="s">
        <v>2321</v>
      </c>
      <c r="L84" s="51" t="s">
        <v>2322</v>
      </c>
      <c r="M84" s="47" t="s">
        <v>200</v>
      </c>
      <c r="N84" s="50" t="s">
        <v>1907</v>
      </c>
      <c r="O84" s="50" t="s">
        <v>1135</v>
      </c>
      <c r="P84" s="51" t="s">
        <v>467</v>
      </c>
      <c r="Q84" s="51" t="s">
        <v>2316</v>
      </c>
      <c r="R84" s="50" t="s">
        <v>1910</v>
      </c>
      <c r="S84" s="50" t="s">
        <v>1920</v>
      </c>
      <c r="T84" s="97" t="s">
        <v>15</v>
      </c>
      <c r="U84" s="48" t="s">
        <v>33</v>
      </c>
      <c r="V84" s="97" t="s">
        <v>44</v>
      </c>
      <c r="W84" s="97" t="s">
        <v>15</v>
      </c>
      <c r="X84" s="44" t="s">
        <v>36</v>
      </c>
      <c r="Y84" s="97" t="s">
        <v>67</v>
      </c>
      <c r="Z84" s="97"/>
      <c r="AA84" s="44" t="s">
        <v>36</v>
      </c>
      <c r="AB84" s="97" t="s">
        <v>67</v>
      </c>
      <c r="AC84" s="97"/>
      <c r="AD84" s="48" t="s">
        <v>33</v>
      </c>
      <c r="AE84" s="97" t="s">
        <v>44</v>
      </c>
      <c r="AF84" s="97" t="s">
        <v>15</v>
      </c>
      <c r="AG84" s="48" t="s">
        <v>33</v>
      </c>
      <c r="AH84" s="97" t="s">
        <v>44</v>
      </c>
      <c r="AI84" s="97" t="s">
        <v>15</v>
      </c>
      <c r="AJ84" s="44" t="s">
        <v>36</v>
      </c>
      <c r="AK84" s="97" t="s">
        <v>67</v>
      </c>
      <c r="AL84" s="97"/>
      <c r="AM84" s="50">
        <f t="shared" si="1"/>
        <v>3</v>
      </c>
      <c r="AN84" s="50" t="str">
        <f t="shared" si="2"/>
        <v>Not Started</v>
      </c>
      <c r="AO84" s="98"/>
      <c r="AP84" s="95" t="s">
        <v>3814</v>
      </c>
      <c r="AQ84" s="99" t="str">
        <f>'00_Employees'!B84</f>
        <v/>
      </c>
    </row>
    <row r="85" ht="42.0" customHeight="1">
      <c r="A85" s="39">
        <v>83.0</v>
      </c>
      <c r="B85" s="39">
        <v>760.0</v>
      </c>
      <c r="C85" s="39" t="s">
        <v>133</v>
      </c>
      <c r="D85" s="40" t="s">
        <v>134</v>
      </c>
      <c r="E85" s="30" t="s">
        <v>62</v>
      </c>
      <c r="F85" s="68" t="s">
        <v>1900</v>
      </c>
      <c r="G85" s="40" t="s">
        <v>1901</v>
      </c>
      <c r="H85" s="39" t="s">
        <v>2311</v>
      </c>
      <c r="I85" s="39" t="s">
        <v>2312</v>
      </c>
      <c r="J85" s="40" t="s">
        <v>2313</v>
      </c>
      <c r="K85" s="39" t="s">
        <v>2330</v>
      </c>
      <c r="L85" s="40" t="s">
        <v>1925</v>
      </c>
      <c r="M85" s="47" t="s">
        <v>200</v>
      </c>
      <c r="N85" s="39" t="s">
        <v>1907</v>
      </c>
      <c r="O85" s="39" t="s">
        <v>1135</v>
      </c>
      <c r="P85" s="40" t="s">
        <v>467</v>
      </c>
      <c r="Q85" s="40" t="s">
        <v>2316</v>
      </c>
      <c r="R85" s="39" t="s">
        <v>1910</v>
      </c>
      <c r="S85" s="39" t="s">
        <v>1928</v>
      </c>
      <c r="T85" s="97" t="s">
        <v>15</v>
      </c>
      <c r="U85" s="48" t="s">
        <v>33</v>
      </c>
      <c r="V85" s="97" t="s">
        <v>44</v>
      </c>
      <c r="W85" s="97" t="s">
        <v>15</v>
      </c>
      <c r="X85" s="44" t="s">
        <v>36</v>
      </c>
      <c r="Y85" s="97" t="s">
        <v>67</v>
      </c>
      <c r="Z85" s="97"/>
      <c r="AA85" s="44" t="s">
        <v>36</v>
      </c>
      <c r="AB85" s="97" t="s">
        <v>67</v>
      </c>
      <c r="AC85" s="97"/>
      <c r="AD85" s="44" t="s">
        <v>36</v>
      </c>
      <c r="AE85" s="97" t="s">
        <v>67</v>
      </c>
      <c r="AF85" s="97"/>
      <c r="AG85" s="48" t="s">
        <v>33</v>
      </c>
      <c r="AH85" s="97" t="s">
        <v>44</v>
      </c>
      <c r="AI85" s="97" t="s">
        <v>15</v>
      </c>
      <c r="AJ85" s="44" t="s">
        <v>36</v>
      </c>
      <c r="AK85" s="97" t="s">
        <v>67</v>
      </c>
      <c r="AL85" s="97"/>
      <c r="AM85" s="39">
        <f t="shared" si="1"/>
        <v>2</v>
      </c>
      <c r="AN85" s="39" t="str">
        <f t="shared" si="2"/>
        <v>Not Started</v>
      </c>
      <c r="AO85" s="98"/>
      <c r="AP85" s="95" t="s">
        <v>3814</v>
      </c>
      <c r="AQ85" s="99" t="str">
        <f>'00_Employees'!B85</f>
        <v/>
      </c>
    </row>
    <row r="86" ht="42.0" customHeight="1">
      <c r="A86" s="50">
        <v>84.0</v>
      </c>
      <c r="B86" s="50">
        <v>761.0</v>
      </c>
      <c r="C86" s="50" t="s">
        <v>133</v>
      </c>
      <c r="D86" s="51" t="s">
        <v>134</v>
      </c>
      <c r="E86" s="31" t="s">
        <v>69</v>
      </c>
      <c r="F86" s="68" t="s">
        <v>1900</v>
      </c>
      <c r="G86" s="51" t="s">
        <v>1901</v>
      </c>
      <c r="H86" s="50" t="s">
        <v>2311</v>
      </c>
      <c r="I86" s="50" t="s">
        <v>2312</v>
      </c>
      <c r="J86" s="51" t="s">
        <v>2313</v>
      </c>
      <c r="K86" s="50" t="s">
        <v>3963</v>
      </c>
      <c r="L86" s="51" t="s">
        <v>3964</v>
      </c>
      <c r="M86" s="48" t="s">
        <v>434</v>
      </c>
      <c r="N86" s="50" t="s">
        <v>1907</v>
      </c>
      <c r="O86" s="50" t="s">
        <v>1135</v>
      </c>
      <c r="P86" s="51" t="s">
        <v>467</v>
      </c>
      <c r="Q86" s="51" t="s">
        <v>2316</v>
      </c>
      <c r="R86" s="50" t="s">
        <v>1910</v>
      </c>
      <c r="S86" s="50" t="s">
        <v>69</v>
      </c>
      <c r="T86" s="97" t="s">
        <v>15</v>
      </c>
      <c r="U86" s="48" t="s">
        <v>33</v>
      </c>
      <c r="V86" s="97" t="s">
        <v>44</v>
      </c>
      <c r="W86" s="97" t="s">
        <v>15</v>
      </c>
      <c r="X86" s="44" t="s">
        <v>36</v>
      </c>
      <c r="Y86" s="97" t="s">
        <v>67</v>
      </c>
      <c r="Z86" s="97"/>
      <c r="AA86" s="44" t="s">
        <v>36</v>
      </c>
      <c r="AB86" s="97" t="s">
        <v>67</v>
      </c>
      <c r="AC86" s="97"/>
      <c r="AD86" s="48" t="s">
        <v>33</v>
      </c>
      <c r="AE86" s="97" t="s">
        <v>44</v>
      </c>
      <c r="AF86" s="97" t="s">
        <v>15</v>
      </c>
      <c r="AG86" s="48" t="s">
        <v>33</v>
      </c>
      <c r="AH86" s="97" t="s">
        <v>44</v>
      </c>
      <c r="AI86" s="97" t="s">
        <v>15</v>
      </c>
      <c r="AJ86" s="44" t="s">
        <v>36</v>
      </c>
      <c r="AK86" s="97" t="s">
        <v>67</v>
      </c>
      <c r="AL86" s="97"/>
      <c r="AM86" s="50">
        <f t="shared" si="1"/>
        <v>3</v>
      </c>
      <c r="AN86" s="50" t="str">
        <f t="shared" si="2"/>
        <v>Not Started</v>
      </c>
      <c r="AO86" s="98"/>
      <c r="AP86" s="95" t="s">
        <v>3814</v>
      </c>
      <c r="AQ86" s="99" t="str">
        <f>'00_Employees'!B86</f>
        <v/>
      </c>
    </row>
    <row r="87" ht="42.0" customHeight="1">
      <c r="A87" s="39">
        <v>85.0</v>
      </c>
      <c r="B87" s="39">
        <v>762.0</v>
      </c>
      <c r="C87" s="39" t="s">
        <v>133</v>
      </c>
      <c r="D87" s="40" t="s">
        <v>134</v>
      </c>
      <c r="E87" s="30" t="s">
        <v>62</v>
      </c>
      <c r="F87" s="68" t="s">
        <v>1900</v>
      </c>
      <c r="G87" s="40" t="s">
        <v>1901</v>
      </c>
      <c r="H87" s="39" t="s">
        <v>2333</v>
      </c>
      <c r="I87" s="39" t="s">
        <v>2334</v>
      </c>
      <c r="J87" s="40" t="s">
        <v>2335</v>
      </c>
      <c r="K87" s="39" t="s">
        <v>2336</v>
      </c>
      <c r="L87" s="40" t="s">
        <v>2337</v>
      </c>
      <c r="M87" s="47" t="s">
        <v>200</v>
      </c>
      <c r="N87" s="39" t="s">
        <v>1907</v>
      </c>
      <c r="O87" s="39" t="s">
        <v>1135</v>
      </c>
      <c r="P87" s="40" t="s">
        <v>484</v>
      </c>
      <c r="Q87" s="40" t="s">
        <v>2338</v>
      </c>
      <c r="R87" s="39" t="s">
        <v>1910</v>
      </c>
      <c r="S87" s="39" t="s">
        <v>1911</v>
      </c>
      <c r="T87" s="97" t="s">
        <v>15</v>
      </c>
      <c r="U87" s="48" t="s">
        <v>33</v>
      </c>
      <c r="V87" s="97" t="s">
        <v>44</v>
      </c>
      <c r="W87" s="97" t="s">
        <v>15</v>
      </c>
      <c r="X87" s="44" t="s">
        <v>36</v>
      </c>
      <c r="Y87" s="97" t="s">
        <v>67</v>
      </c>
      <c r="Z87" s="97"/>
      <c r="AA87" s="44" t="s">
        <v>36</v>
      </c>
      <c r="AB87" s="97" t="s">
        <v>67</v>
      </c>
      <c r="AC87" s="97"/>
      <c r="AD87" s="44" t="s">
        <v>36</v>
      </c>
      <c r="AE87" s="97" t="s">
        <v>67</v>
      </c>
      <c r="AF87" s="97"/>
      <c r="AG87" s="48" t="s">
        <v>33</v>
      </c>
      <c r="AH87" s="97" t="s">
        <v>44</v>
      </c>
      <c r="AI87" s="97" t="s">
        <v>15</v>
      </c>
      <c r="AJ87" s="44" t="s">
        <v>36</v>
      </c>
      <c r="AK87" s="97" t="s">
        <v>67</v>
      </c>
      <c r="AL87" s="97"/>
      <c r="AM87" s="39">
        <f t="shared" si="1"/>
        <v>2</v>
      </c>
      <c r="AN87" s="39" t="str">
        <f t="shared" si="2"/>
        <v>Not Started</v>
      </c>
      <c r="AO87" s="98"/>
      <c r="AP87" s="95" t="s">
        <v>3814</v>
      </c>
      <c r="AQ87" s="99" t="str">
        <f>'00_Employees'!B87</f>
        <v/>
      </c>
    </row>
    <row r="88" ht="42.0" customHeight="1">
      <c r="A88" s="50">
        <v>86.0</v>
      </c>
      <c r="B88" s="50">
        <v>763.0</v>
      </c>
      <c r="C88" s="50" t="s">
        <v>133</v>
      </c>
      <c r="D88" s="51" t="s">
        <v>134</v>
      </c>
      <c r="E88" s="30" t="s">
        <v>62</v>
      </c>
      <c r="F88" s="68" t="s">
        <v>1900</v>
      </c>
      <c r="G88" s="51" t="s">
        <v>1901</v>
      </c>
      <c r="H88" s="50" t="s">
        <v>2333</v>
      </c>
      <c r="I88" s="50" t="s">
        <v>2334</v>
      </c>
      <c r="J88" s="51" t="s">
        <v>2335</v>
      </c>
      <c r="K88" s="50" t="s">
        <v>2341</v>
      </c>
      <c r="L88" s="51" t="s">
        <v>2342</v>
      </c>
      <c r="M88" s="47" t="s">
        <v>200</v>
      </c>
      <c r="N88" s="50" t="s">
        <v>1907</v>
      </c>
      <c r="O88" s="50" t="s">
        <v>1135</v>
      </c>
      <c r="P88" s="51" t="s">
        <v>484</v>
      </c>
      <c r="Q88" s="51" t="s">
        <v>2338</v>
      </c>
      <c r="R88" s="50" t="s">
        <v>1910</v>
      </c>
      <c r="S88" s="50" t="s">
        <v>1920</v>
      </c>
      <c r="T88" s="97" t="s">
        <v>15</v>
      </c>
      <c r="U88" s="48" t="s">
        <v>33</v>
      </c>
      <c r="V88" s="97" t="s">
        <v>44</v>
      </c>
      <c r="W88" s="97" t="s">
        <v>15</v>
      </c>
      <c r="X88" s="44" t="s">
        <v>36</v>
      </c>
      <c r="Y88" s="97" t="s">
        <v>67</v>
      </c>
      <c r="Z88" s="97"/>
      <c r="AA88" s="44" t="s">
        <v>36</v>
      </c>
      <c r="AB88" s="97" t="s">
        <v>67</v>
      </c>
      <c r="AC88" s="97"/>
      <c r="AD88" s="48" t="s">
        <v>33</v>
      </c>
      <c r="AE88" s="97" t="s">
        <v>44</v>
      </c>
      <c r="AF88" s="97" t="s">
        <v>15</v>
      </c>
      <c r="AG88" s="48" t="s">
        <v>33</v>
      </c>
      <c r="AH88" s="97" t="s">
        <v>44</v>
      </c>
      <c r="AI88" s="97" t="s">
        <v>15</v>
      </c>
      <c r="AJ88" s="44" t="s">
        <v>36</v>
      </c>
      <c r="AK88" s="97" t="s">
        <v>67</v>
      </c>
      <c r="AL88" s="97"/>
      <c r="AM88" s="50">
        <f t="shared" si="1"/>
        <v>3</v>
      </c>
      <c r="AN88" s="50" t="str">
        <f t="shared" si="2"/>
        <v>Not Started</v>
      </c>
      <c r="AO88" s="98"/>
      <c r="AP88" s="95" t="s">
        <v>3814</v>
      </c>
      <c r="AQ88" s="99" t="str">
        <f>'00_Employees'!B88</f>
        <v/>
      </c>
    </row>
    <row r="89" ht="42.0" customHeight="1">
      <c r="A89" s="39">
        <v>87.0</v>
      </c>
      <c r="B89" s="39">
        <v>764.0</v>
      </c>
      <c r="C89" s="39" t="s">
        <v>133</v>
      </c>
      <c r="D89" s="40" t="s">
        <v>134</v>
      </c>
      <c r="E89" s="30" t="s">
        <v>62</v>
      </c>
      <c r="F89" s="68" t="s">
        <v>1900</v>
      </c>
      <c r="G89" s="40" t="s">
        <v>1901</v>
      </c>
      <c r="H89" s="39" t="s">
        <v>2333</v>
      </c>
      <c r="I89" s="39" t="s">
        <v>2334</v>
      </c>
      <c r="J89" s="40" t="s">
        <v>2335</v>
      </c>
      <c r="K89" s="39" t="s">
        <v>2345</v>
      </c>
      <c r="L89" s="40" t="s">
        <v>1925</v>
      </c>
      <c r="M89" s="47" t="s">
        <v>200</v>
      </c>
      <c r="N89" s="39" t="s">
        <v>1907</v>
      </c>
      <c r="O89" s="39" t="s">
        <v>1135</v>
      </c>
      <c r="P89" s="40" t="s">
        <v>484</v>
      </c>
      <c r="Q89" s="40" t="s">
        <v>2338</v>
      </c>
      <c r="R89" s="39" t="s">
        <v>1910</v>
      </c>
      <c r="S89" s="39" t="s">
        <v>1928</v>
      </c>
      <c r="T89" s="97" t="s">
        <v>15</v>
      </c>
      <c r="U89" s="48" t="s">
        <v>33</v>
      </c>
      <c r="V89" s="97" t="s">
        <v>44</v>
      </c>
      <c r="W89" s="97" t="s">
        <v>15</v>
      </c>
      <c r="X89" s="44" t="s">
        <v>36</v>
      </c>
      <c r="Y89" s="97" t="s">
        <v>67</v>
      </c>
      <c r="Z89" s="97"/>
      <c r="AA89" s="44" t="s">
        <v>36</v>
      </c>
      <c r="AB89" s="97" t="s">
        <v>67</v>
      </c>
      <c r="AC89" s="97"/>
      <c r="AD89" s="44" t="s">
        <v>36</v>
      </c>
      <c r="AE89" s="97" t="s">
        <v>67</v>
      </c>
      <c r="AF89" s="97"/>
      <c r="AG89" s="48" t="s">
        <v>33</v>
      </c>
      <c r="AH89" s="97" t="s">
        <v>44</v>
      </c>
      <c r="AI89" s="97" t="s">
        <v>15</v>
      </c>
      <c r="AJ89" s="44" t="s">
        <v>36</v>
      </c>
      <c r="AK89" s="97" t="s">
        <v>67</v>
      </c>
      <c r="AL89" s="97"/>
      <c r="AM89" s="39">
        <f t="shared" si="1"/>
        <v>2</v>
      </c>
      <c r="AN89" s="39" t="str">
        <f t="shared" si="2"/>
        <v>Not Started</v>
      </c>
      <c r="AO89" s="98"/>
      <c r="AP89" s="95" t="s">
        <v>3814</v>
      </c>
      <c r="AQ89" s="99" t="str">
        <f>'00_Employees'!B89</f>
        <v/>
      </c>
    </row>
    <row r="90" ht="42.0" customHeight="1">
      <c r="A90" s="50">
        <v>88.0</v>
      </c>
      <c r="B90" s="50">
        <v>765.0</v>
      </c>
      <c r="C90" s="50" t="s">
        <v>133</v>
      </c>
      <c r="D90" s="51" t="s">
        <v>134</v>
      </c>
      <c r="E90" s="31" t="s">
        <v>69</v>
      </c>
      <c r="F90" s="68" t="s">
        <v>1900</v>
      </c>
      <c r="G90" s="51" t="s">
        <v>1901</v>
      </c>
      <c r="H90" s="50" t="s">
        <v>2333</v>
      </c>
      <c r="I90" s="50" t="s">
        <v>2334</v>
      </c>
      <c r="J90" s="51" t="s">
        <v>2335</v>
      </c>
      <c r="K90" s="50" t="s">
        <v>3965</v>
      </c>
      <c r="L90" s="51" t="s">
        <v>3966</v>
      </c>
      <c r="M90" s="48" t="s">
        <v>434</v>
      </c>
      <c r="N90" s="50" t="s">
        <v>1907</v>
      </c>
      <c r="O90" s="50" t="s">
        <v>1135</v>
      </c>
      <c r="P90" s="51" t="s">
        <v>484</v>
      </c>
      <c r="Q90" s="51" t="s">
        <v>2338</v>
      </c>
      <c r="R90" s="50" t="s">
        <v>1910</v>
      </c>
      <c r="S90" s="50" t="s">
        <v>69</v>
      </c>
      <c r="T90" s="97" t="s">
        <v>15</v>
      </c>
      <c r="U90" s="48" t="s">
        <v>33</v>
      </c>
      <c r="V90" s="97" t="s">
        <v>44</v>
      </c>
      <c r="W90" s="97" t="s">
        <v>15</v>
      </c>
      <c r="X90" s="44" t="s">
        <v>36</v>
      </c>
      <c r="Y90" s="97" t="s">
        <v>67</v>
      </c>
      <c r="Z90" s="97"/>
      <c r="AA90" s="44" t="s">
        <v>36</v>
      </c>
      <c r="AB90" s="97" t="s">
        <v>67</v>
      </c>
      <c r="AC90" s="97"/>
      <c r="AD90" s="48" t="s">
        <v>33</v>
      </c>
      <c r="AE90" s="97" t="s">
        <v>44</v>
      </c>
      <c r="AF90" s="97" t="s">
        <v>15</v>
      </c>
      <c r="AG90" s="48" t="s">
        <v>33</v>
      </c>
      <c r="AH90" s="97" t="s">
        <v>44</v>
      </c>
      <c r="AI90" s="97" t="s">
        <v>15</v>
      </c>
      <c r="AJ90" s="44" t="s">
        <v>36</v>
      </c>
      <c r="AK90" s="97" t="s">
        <v>67</v>
      </c>
      <c r="AL90" s="97"/>
      <c r="AM90" s="50">
        <f t="shared" si="1"/>
        <v>3</v>
      </c>
      <c r="AN90" s="50" t="str">
        <f t="shared" si="2"/>
        <v>Not Started</v>
      </c>
      <c r="AO90" s="98"/>
      <c r="AP90" s="95" t="s">
        <v>3814</v>
      </c>
      <c r="AQ90" s="99" t="str">
        <f>'00_Employees'!B90</f>
        <v/>
      </c>
    </row>
    <row r="91" ht="42.0" customHeight="1">
      <c r="A91" s="39">
        <v>89.0</v>
      </c>
      <c r="B91" s="39">
        <v>766.0</v>
      </c>
      <c r="C91" s="39" t="s">
        <v>133</v>
      </c>
      <c r="D91" s="40" t="s">
        <v>134</v>
      </c>
      <c r="E91" s="30" t="s">
        <v>62</v>
      </c>
      <c r="F91" s="68" t="s">
        <v>1900</v>
      </c>
      <c r="G91" s="40" t="s">
        <v>1901</v>
      </c>
      <c r="H91" s="39" t="s">
        <v>2350</v>
      </c>
      <c r="I91" s="39" t="s">
        <v>2351</v>
      </c>
      <c r="J91" s="40" t="s">
        <v>2352</v>
      </c>
      <c r="K91" s="39" t="s">
        <v>2353</v>
      </c>
      <c r="L91" s="40" t="s">
        <v>2354</v>
      </c>
      <c r="M91" s="47" t="s">
        <v>200</v>
      </c>
      <c r="N91" s="39" t="s">
        <v>1907</v>
      </c>
      <c r="O91" s="39" t="s">
        <v>1135</v>
      </c>
      <c r="P91" s="40" t="s">
        <v>1136</v>
      </c>
      <c r="Q91" s="40" t="s">
        <v>1137</v>
      </c>
      <c r="R91" s="39" t="s">
        <v>1910</v>
      </c>
      <c r="S91" s="39" t="s">
        <v>1911</v>
      </c>
      <c r="T91" s="97" t="s">
        <v>15</v>
      </c>
      <c r="U91" s="48" t="s">
        <v>33</v>
      </c>
      <c r="V91" s="97" t="s">
        <v>44</v>
      </c>
      <c r="W91" s="97" t="s">
        <v>15</v>
      </c>
      <c r="X91" s="44" t="s">
        <v>36</v>
      </c>
      <c r="Y91" s="97" t="s">
        <v>67</v>
      </c>
      <c r="Z91" s="97"/>
      <c r="AA91" s="44" t="s">
        <v>36</v>
      </c>
      <c r="AB91" s="97" t="s">
        <v>67</v>
      </c>
      <c r="AC91" s="97"/>
      <c r="AD91" s="44" t="s">
        <v>36</v>
      </c>
      <c r="AE91" s="97" t="s">
        <v>67</v>
      </c>
      <c r="AF91" s="97"/>
      <c r="AG91" s="48" t="s">
        <v>33</v>
      </c>
      <c r="AH91" s="97" t="s">
        <v>44</v>
      </c>
      <c r="AI91" s="97" t="s">
        <v>15</v>
      </c>
      <c r="AJ91" s="44" t="s">
        <v>36</v>
      </c>
      <c r="AK91" s="97" t="s">
        <v>67</v>
      </c>
      <c r="AL91" s="97"/>
      <c r="AM91" s="39">
        <f t="shared" si="1"/>
        <v>2</v>
      </c>
      <c r="AN91" s="39" t="str">
        <f t="shared" si="2"/>
        <v>Not Started</v>
      </c>
      <c r="AO91" s="98"/>
      <c r="AP91" s="95" t="s">
        <v>3814</v>
      </c>
      <c r="AQ91" s="99" t="str">
        <f>'00_Employees'!B91</f>
        <v/>
      </c>
    </row>
    <row r="92" ht="42.0" customHeight="1">
      <c r="A92" s="50">
        <v>90.0</v>
      </c>
      <c r="B92" s="50">
        <v>767.0</v>
      </c>
      <c r="C92" s="50" t="s">
        <v>133</v>
      </c>
      <c r="D92" s="51" t="s">
        <v>134</v>
      </c>
      <c r="E92" s="30" t="s">
        <v>62</v>
      </c>
      <c r="F92" s="68" t="s">
        <v>1900</v>
      </c>
      <c r="G92" s="51" t="s">
        <v>1901</v>
      </c>
      <c r="H92" s="50" t="s">
        <v>2350</v>
      </c>
      <c r="I92" s="50" t="s">
        <v>2351</v>
      </c>
      <c r="J92" s="51" t="s">
        <v>2352</v>
      </c>
      <c r="K92" s="50" t="s">
        <v>2359</v>
      </c>
      <c r="L92" s="51" t="s">
        <v>2360</v>
      </c>
      <c r="M92" s="47" t="s">
        <v>200</v>
      </c>
      <c r="N92" s="50" t="s">
        <v>1907</v>
      </c>
      <c r="O92" s="50" t="s">
        <v>1135</v>
      </c>
      <c r="P92" s="51" t="s">
        <v>1136</v>
      </c>
      <c r="Q92" s="51" t="s">
        <v>1137</v>
      </c>
      <c r="R92" s="50" t="s">
        <v>1910</v>
      </c>
      <c r="S92" s="50" t="s">
        <v>1920</v>
      </c>
      <c r="T92" s="97" t="s">
        <v>15</v>
      </c>
      <c r="U92" s="48" t="s">
        <v>33</v>
      </c>
      <c r="V92" s="97" t="s">
        <v>44</v>
      </c>
      <c r="W92" s="97" t="s">
        <v>15</v>
      </c>
      <c r="X92" s="44" t="s">
        <v>36</v>
      </c>
      <c r="Y92" s="97" t="s">
        <v>67</v>
      </c>
      <c r="Z92" s="97"/>
      <c r="AA92" s="44" t="s">
        <v>36</v>
      </c>
      <c r="AB92" s="97" t="s">
        <v>67</v>
      </c>
      <c r="AC92" s="97"/>
      <c r="AD92" s="48" t="s">
        <v>33</v>
      </c>
      <c r="AE92" s="97" t="s">
        <v>44</v>
      </c>
      <c r="AF92" s="97" t="s">
        <v>15</v>
      </c>
      <c r="AG92" s="48" t="s">
        <v>33</v>
      </c>
      <c r="AH92" s="97" t="s">
        <v>44</v>
      </c>
      <c r="AI92" s="97" t="s">
        <v>15</v>
      </c>
      <c r="AJ92" s="44" t="s">
        <v>36</v>
      </c>
      <c r="AK92" s="97" t="s">
        <v>67</v>
      </c>
      <c r="AL92" s="97"/>
      <c r="AM92" s="50">
        <f t="shared" si="1"/>
        <v>3</v>
      </c>
      <c r="AN92" s="50" t="str">
        <f t="shared" si="2"/>
        <v>Not Started</v>
      </c>
      <c r="AO92" s="98"/>
      <c r="AP92" s="95" t="s">
        <v>3814</v>
      </c>
      <c r="AQ92" s="99" t="str">
        <f>'00_Employees'!B92</f>
        <v/>
      </c>
    </row>
    <row r="93" ht="42.0" customHeight="1">
      <c r="A93" s="39">
        <v>91.0</v>
      </c>
      <c r="B93" s="39">
        <v>768.0</v>
      </c>
      <c r="C93" s="39" t="s">
        <v>133</v>
      </c>
      <c r="D93" s="40" t="s">
        <v>134</v>
      </c>
      <c r="E93" s="30" t="s">
        <v>62</v>
      </c>
      <c r="F93" s="68" t="s">
        <v>1900</v>
      </c>
      <c r="G93" s="40" t="s">
        <v>1901</v>
      </c>
      <c r="H93" s="39" t="s">
        <v>2350</v>
      </c>
      <c r="I93" s="39" t="s">
        <v>2351</v>
      </c>
      <c r="J93" s="40" t="s">
        <v>2352</v>
      </c>
      <c r="K93" s="39" t="s">
        <v>2363</v>
      </c>
      <c r="L93" s="40" t="s">
        <v>1925</v>
      </c>
      <c r="M93" s="47" t="s">
        <v>200</v>
      </c>
      <c r="N93" s="39" t="s">
        <v>1907</v>
      </c>
      <c r="O93" s="39" t="s">
        <v>1135</v>
      </c>
      <c r="P93" s="40" t="s">
        <v>1136</v>
      </c>
      <c r="Q93" s="40" t="s">
        <v>1137</v>
      </c>
      <c r="R93" s="39" t="s">
        <v>1910</v>
      </c>
      <c r="S93" s="39" t="s">
        <v>1928</v>
      </c>
      <c r="T93" s="97" t="s">
        <v>15</v>
      </c>
      <c r="U93" s="48" t="s">
        <v>33</v>
      </c>
      <c r="V93" s="97" t="s">
        <v>44</v>
      </c>
      <c r="W93" s="97" t="s">
        <v>15</v>
      </c>
      <c r="X93" s="44" t="s">
        <v>36</v>
      </c>
      <c r="Y93" s="97" t="s">
        <v>67</v>
      </c>
      <c r="Z93" s="97"/>
      <c r="AA93" s="44" t="s">
        <v>36</v>
      </c>
      <c r="AB93" s="97" t="s">
        <v>67</v>
      </c>
      <c r="AC93" s="97"/>
      <c r="AD93" s="44" t="s">
        <v>36</v>
      </c>
      <c r="AE93" s="97" t="s">
        <v>67</v>
      </c>
      <c r="AF93" s="97"/>
      <c r="AG93" s="48" t="s">
        <v>33</v>
      </c>
      <c r="AH93" s="97" t="s">
        <v>44</v>
      </c>
      <c r="AI93" s="97" t="s">
        <v>15</v>
      </c>
      <c r="AJ93" s="44" t="s">
        <v>36</v>
      </c>
      <c r="AK93" s="97" t="s">
        <v>67</v>
      </c>
      <c r="AL93" s="97"/>
      <c r="AM93" s="39">
        <f t="shared" si="1"/>
        <v>2</v>
      </c>
      <c r="AN93" s="39" t="str">
        <f t="shared" si="2"/>
        <v>Not Started</v>
      </c>
      <c r="AO93" s="98"/>
      <c r="AP93" s="95" t="s">
        <v>3814</v>
      </c>
      <c r="AQ93" s="99" t="str">
        <f>'00_Employees'!B93</f>
        <v/>
      </c>
    </row>
    <row r="94" ht="42.0" customHeight="1">
      <c r="A94" s="50">
        <v>92.0</v>
      </c>
      <c r="B94" s="50">
        <v>769.0</v>
      </c>
      <c r="C94" s="50" t="s">
        <v>133</v>
      </c>
      <c r="D94" s="51" t="s">
        <v>134</v>
      </c>
      <c r="E94" s="31" t="s">
        <v>69</v>
      </c>
      <c r="F94" s="68" t="s">
        <v>1900</v>
      </c>
      <c r="G94" s="51" t="s">
        <v>1901</v>
      </c>
      <c r="H94" s="50" t="s">
        <v>2350</v>
      </c>
      <c r="I94" s="50" t="s">
        <v>2351</v>
      </c>
      <c r="J94" s="51" t="s">
        <v>2352</v>
      </c>
      <c r="K94" s="50" t="s">
        <v>3967</v>
      </c>
      <c r="L94" s="51" t="s">
        <v>3968</v>
      </c>
      <c r="M94" s="48" t="s">
        <v>434</v>
      </c>
      <c r="N94" s="50" t="s">
        <v>1907</v>
      </c>
      <c r="O94" s="50" t="s">
        <v>1135</v>
      </c>
      <c r="P94" s="51" t="s">
        <v>1136</v>
      </c>
      <c r="Q94" s="51" t="s">
        <v>1137</v>
      </c>
      <c r="R94" s="50" t="s">
        <v>1910</v>
      </c>
      <c r="S94" s="50" t="s">
        <v>69</v>
      </c>
      <c r="T94" s="97" t="s">
        <v>15</v>
      </c>
      <c r="U94" s="48" t="s">
        <v>33</v>
      </c>
      <c r="V94" s="97" t="s">
        <v>44</v>
      </c>
      <c r="W94" s="97" t="s">
        <v>15</v>
      </c>
      <c r="X94" s="44" t="s">
        <v>36</v>
      </c>
      <c r="Y94" s="97" t="s">
        <v>67</v>
      </c>
      <c r="Z94" s="97"/>
      <c r="AA94" s="44" t="s">
        <v>36</v>
      </c>
      <c r="AB94" s="97" t="s">
        <v>67</v>
      </c>
      <c r="AC94" s="97"/>
      <c r="AD94" s="48" t="s">
        <v>33</v>
      </c>
      <c r="AE94" s="97" t="s">
        <v>44</v>
      </c>
      <c r="AF94" s="97" t="s">
        <v>15</v>
      </c>
      <c r="AG94" s="48" t="s">
        <v>33</v>
      </c>
      <c r="AH94" s="97" t="s">
        <v>44</v>
      </c>
      <c r="AI94" s="97" t="s">
        <v>15</v>
      </c>
      <c r="AJ94" s="44" t="s">
        <v>36</v>
      </c>
      <c r="AK94" s="97" t="s">
        <v>67</v>
      </c>
      <c r="AL94" s="97"/>
      <c r="AM94" s="50">
        <f t="shared" si="1"/>
        <v>3</v>
      </c>
      <c r="AN94" s="50" t="str">
        <f t="shared" si="2"/>
        <v>Not Started</v>
      </c>
      <c r="AO94" s="98"/>
      <c r="AP94" s="95" t="s">
        <v>3814</v>
      </c>
      <c r="AQ94" s="99" t="str">
        <f>'00_Employees'!B94</f>
        <v/>
      </c>
    </row>
    <row r="95" ht="42.0" customHeight="1">
      <c r="A95" s="39">
        <v>93.0</v>
      </c>
      <c r="B95" s="39">
        <v>770.0</v>
      </c>
      <c r="C95" s="39" t="s">
        <v>133</v>
      </c>
      <c r="D95" s="40" t="s">
        <v>134</v>
      </c>
      <c r="E95" s="30" t="s">
        <v>62</v>
      </c>
      <c r="F95" s="68" t="s">
        <v>1900</v>
      </c>
      <c r="G95" s="40" t="s">
        <v>1901</v>
      </c>
      <c r="H95" s="39" t="s">
        <v>2370</v>
      </c>
      <c r="I95" s="39" t="s">
        <v>2371</v>
      </c>
      <c r="J95" s="40" t="s">
        <v>2372</v>
      </c>
      <c r="K95" s="39" t="s">
        <v>2373</v>
      </c>
      <c r="L95" s="40" t="s">
        <v>2374</v>
      </c>
      <c r="M95" s="47" t="s">
        <v>200</v>
      </c>
      <c r="N95" s="39" t="s">
        <v>1907</v>
      </c>
      <c r="O95" s="39" t="s">
        <v>1135</v>
      </c>
      <c r="P95" s="40" t="s">
        <v>2375</v>
      </c>
      <c r="Q95" s="40" t="s">
        <v>2376</v>
      </c>
      <c r="R95" s="39" t="s">
        <v>1910</v>
      </c>
      <c r="S95" s="39" t="s">
        <v>1911</v>
      </c>
      <c r="T95" s="97" t="s">
        <v>15</v>
      </c>
      <c r="U95" s="48" t="s">
        <v>33</v>
      </c>
      <c r="V95" s="97" t="s">
        <v>44</v>
      </c>
      <c r="W95" s="97" t="s">
        <v>15</v>
      </c>
      <c r="X95" s="44" t="s">
        <v>36</v>
      </c>
      <c r="Y95" s="97" t="s">
        <v>67</v>
      </c>
      <c r="Z95" s="97"/>
      <c r="AA95" s="44" t="s">
        <v>36</v>
      </c>
      <c r="AB95" s="97" t="s">
        <v>67</v>
      </c>
      <c r="AC95" s="97"/>
      <c r="AD95" s="44" t="s">
        <v>36</v>
      </c>
      <c r="AE95" s="97" t="s">
        <v>67</v>
      </c>
      <c r="AF95" s="97"/>
      <c r="AG95" s="48" t="s">
        <v>33</v>
      </c>
      <c r="AH95" s="97" t="s">
        <v>44</v>
      </c>
      <c r="AI95" s="97" t="s">
        <v>15</v>
      </c>
      <c r="AJ95" s="44" t="s">
        <v>36</v>
      </c>
      <c r="AK95" s="97" t="s">
        <v>67</v>
      </c>
      <c r="AL95" s="97"/>
      <c r="AM95" s="39">
        <f t="shared" si="1"/>
        <v>2</v>
      </c>
      <c r="AN95" s="39" t="str">
        <f t="shared" si="2"/>
        <v>Not Started</v>
      </c>
      <c r="AO95" s="98"/>
      <c r="AP95" s="95" t="s">
        <v>3814</v>
      </c>
      <c r="AQ95" s="99" t="str">
        <f>'00_Employees'!B95</f>
        <v/>
      </c>
    </row>
    <row r="96" ht="42.0" customHeight="1">
      <c r="A96" s="50">
        <v>94.0</v>
      </c>
      <c r="B96" s="50">
        <v>771.0</v>
      </c>
      <c r="C96" s="50" t="s">
        <v>133</v>
      </c>
      <c r="D96" s="51" t="s">
        <v>134</v>
      </c>
      <c r="E96" s="30" t="s">
        <v>62</v>
      </c>
      <c r="F96" s="68" t="s">
        <v>1900</v>
      </c>
      <c r="G96" s="51" t="s">
        <v>1901</v>
      </c>
      <c r="H96" s="50" t="s">
        <v>2370</v>
      </c>
      <c r="I96" s="50" t="s">
        <v>2371</v>
      </c>
      <c r="J96" s="51" t="s">
        <v>2372</v>
      </c>
      <c r="K96" s="50" t="s">
        <v>2383</v>
      </c>
      <c r="L96" s="51" t="s">
        <v>2384</v>
      </c>
      <c r="M96" s="47" t="s">
        <v>200</v>
      </c>
      <c r="N96" s="50" t="s">
        <v>1907</v>
      </c>
      <c r="O96" s="50" t="s">
        <v>1135</v>
      </c>
      <c r="P96" s="51" t="s">
        <v>2375</v>
      </c>
      <c r="Q96" s="51" t="s">
        <v>2376</v>
      </c>
      <c r="R96" s="50" t="s">
        <v>1910</v>
      </c>
      <c r="S96" s="50" t="s">
        <v>1920</v>
      </c>
      <c r="T96" s="97" t="s">
        <v>15</v>
      </c>
      <c r="U96" s="48" t="s">
        <v>33</v>
      </c>
      <c r="V96" s="97" t="s">
        <v>44</v>
      </c>
      <c r="W96" s="97" t="s">
        <v>15</v>
      </c>
      <c r="X96" s="44" t="s">
        <v>36</v>
      </c>
      <c r="Y96" s="97" t="s">
        <v>67</v>
      </c>
      <c r="Z96" s="97"/>
      <c r="AA96" s="44" t="s">
        <v>36</v>
      </c>
      <c r="AB96" s="97" t="s">
        <v>67</v>
      </c>
      <c r="AC96" s="97"/>
      <c r="AD96" s="48" t="s">
        <v>33</v>
      </c>
      <c r="AE96" s="97" t="s">
        <v>44</v>
      </c>
      <c r="AF96" s="97" t="s">
        <v>15</v>
      </c>
      <c r="AG96" s="48" t="s">
        <v>33</v>
      </c>
      <c r="AH96" s="97" t="s">
        <v>44</v>
      </c>
      <c r="AI96" s="97" t="s">
        <v>15</v>
      </c>
      <c r="AJ96" s="44" t="s">
        <v>36</v>
      </c>
      <c r="AK96" s="97" t="s">
        <v>67</v>
      </c>
      <c r="AL96" s="97"/>
      <c r="AM96" s="50">
        <f t="shared" si="1"/>
        <v>3</v>
      </c>
      <c r="AN96" s="50" t="str">
        <f t="shared" si="2"/>
        <v>Not Started</v>
      </c>
      <c r="AO96" s="98"/>
      <c r="AP96" s="95" t="s">
        <v>3814</v>
      </c>
      <c r="AQ96" s="99" t="str">
        <f>'00_Employees'!B96</f>
        <v/>
      </c>
    </row>
    <row r="97" ht="42.0" customHeight="1">
      <c r="A97" s="39">
        <v>95.0</v>
      </c>
      <c r="B97" s="39">
        <v>772.0</v>
      </c>
      <c r="C97" s="39" t="s">
        <v>133</v>
      </c>
      <c r="D97" s="40" t="s">
        <v>134</v>
      </c>
      <c r="E97" s="30" t="s">
        <v>62</v>
      </c>
      <c r="F97" s="68" t="s">
        <v>1900</v>
      </c>
      <c r="G97" s="40" t="s">
        <v>1901</v>
      </c>
      <c r="H97" s="39" t="s">
        <v>2370</v>
      </c>
      <c r="I97" s="39" t="s">
        <v>2371</v>
      </c>
      <c r="J97" s="40" t="s">
        <v>2372</v>
      </c>
      <c r="K97" s="39" t="s">
        <v>2387</v>
      </c>
      <c r="L97" s="40" t="s">
        <v>1925</v>
      </c>
      <c r="M97" s="47" t="s">
        <v>200</v>
      </c>
      <c r="N97" s="39" t="s">
        <v>1907</v>
      </c>
      <c r="O97" s="39" t="s">
        <v>1135</v>
      </c>
      <c r="P97" s="40" t="s">
        <v>2375</v>
      </c>
      <c r="Q97" s="40" t="s">
        <v>2376</v>
      </c>
      <c r="R97" s="39" t="s">
        <v>1910</v>
      </c>
      <c r="S97" s="39" t="s">
        <v>1928</v>
      </c>
      <c r="T97" s="97" t="s">
        <v>15</v>
      </c>
      <c r="U97" s="48" t="s">
        <v>33</v>
      </c>
      <c r="V97" s="97" t="s">
        <v>44</v>
      </c>
      <c r="W97" s="97" t="s">
        <v>15</v>
      </c>
      <c r="X97" s="44" t="s">
        <v>36</v>
      </c>
      <c r="Y97" s="97" t="s">
        <v>67</v>
      </c>
      <c r="Z97" s="97"/>
      <c r="AA97" s="44" t="s">
        <v>36</v>
      </c>
      <c r="AB97" s="97" t="s">
        <v>67</v>
      </c>
      <c r="AC97" s="97"/>
      <c r="AD97" s="44" t="s">
        <v>36</v>
      </c>
      <c r="AE97" s="97" t="s">
        <v>67</v>
      </c>
      <c r="AF97" s="97"/>
      <c r="AG97" s="48" t="s">
        <v>33</v>
      </c>
      <c r="AH97" s="97" t="s">
        <v>44</v>
      </c>
      <c r="AI97" s="97" t="s">
        <v>15</v>
      </c>
      <c r="AJ97" s="44" t="s">
        <v>36</v>
      </c>
      <c r="AK97" s="97" t="s">
        <v>67</v>
      </c>
      <c r="AL97" s="97"/>
      <c r="AM97" s="39">
        <f t="shared" si="1"/>
        <v>2</v>
      </c>
      <c r="AN97" s="39" t="str">
        <f t="shared" si="2"/>
        <v>Not Started</v>
      </c>
      <c r="AO97" s="98"/>
      <c r="AP97" s="95" t="s">
        <v>3814</v>
      </c>
      <c r="AQ97" s="99" t="str">
        <f>'00_Employees'!B97</f>
        <v/>
      </c>
    </row>
    <row r="98" ht="42.0" customHeight="1">
      <c r="A98" s="50">
        <v>96.0</v>
      </c>
      <c r="B98" s="50">
        <v>773.0</v>
      </c>
      <c r="C98" s="50" t="s">
        <v>133</v>
      </c>
      <c r="D98" s="51" t="s">
        <v>134</v>
      </c>
      <c r="E98" s="31" t="s">
        <v>69</v>
      </c>
      <c r="F98" s="68" t="s">
        <v>1900</v>
      </c>
      <c r="G98" s="51" t="s">
        <v>1901</v>
      </c>
      <c r="H98" s="50" t="s">
        <v>2370</v>
      </c>
      <c r="I98" s="50" t="s">
        <v>2371</v>
      </c>
      <c r="J98" s="51" t="s">
        <v>2372</v>
      </c>
      <c r="K98" s="50" t="s">
        <v>3969</v>
      </c>
      <c r="L98" s="51" t="s">
        <v>3970</v>
      </c>
      <c r="M98" s="48" t="s">
        <v>434</v>
      </c>
      <c r="N98" s="50" t="s">
        <v>1907</v>
      </c>
      <c r="O98" s="50" t="s">
        <v>1135</v>
      </c>
      <c r="P98" s="51" t="s">
        <v>2375</v>
      </c>
      <c r="Q98" s="51" t="s">
        <v>2376</v>
      </c>
      <c r="R98" s="50" t="s">
        <v>1910</v>
      </c>
      <c r="S98" s="50" t="s">
        <v>69</v>
      </c>
      <c r="T98" s="97" t="s">
        <v>15</v>
      </c>
      <c r="U98" s="48" t="s">
        <v>33</v>
      </c>
      <c r="V98" s="97" t="s">
        <v>44</v>
      </c>
      <c r="W98" s="97" t="s">
        <v>15</v>
      </c>
      <c r="X98" s="44" t="s">
        <v>36</v>
      </c>
      <c r="Y98" s="97" t="s">
        <v>67</v>
      </c>
      <c r="Z98" s="97"/>
      <c r="AA98" s="44" t="s">
        <v>36</v>
      </c>
      <c r="AB98" s="97" t="s">
        <v>67</v>
      </c>
      <c r="AC98" s="97"/>
      <c r="AD98" s="48" t="s">
        <v>33</v>
      </c>
      <c r="AE98" s="97" t="s">
        <v>44</v>
      </c>
      <c r="AF98" s="97" t="s">
        <v>15</v>
      </c>
      <c r="AG98" s="48" t="s">
        <v>33</v>
      </c>
      <c r="AH98" s="97" t="s">
        <v>44</v>
      </c>
      <c r="AI98" s="97" t="s">
        <v>15</v>
      </c>
      <c r="AJ98" s="44" t="s">
        <v>36</v>
      </c>
      <c r="AK98" s="97" t="s">
        <v>67</v>
      </c>
      <c r="AL98" s="97"/>
      <c r="AM98" s="50">
        <f t="shared" si="1"/>
        <v>3</v>
      </c>
      <c r="AN98" s="50" t="str">
        <f t="shared" si="2"/>
        <v>Not Started</v>
      </c>
      <c r="AO98" s="98"/>
      <c r="AP98" s="95" t="s">
        <v>3814</v>
      </c>
      <c r="AQ98" s="99" t="str">
        <f>'00_Employees'!B98</f>
        <v/>
      </c>
    </row>
    <row r="99" ht="42.0" customHeight="1">
      <c r="A99" s="39">
        <v>97.0</v>
      </c>
      <c r="B99" s="39">
        <v>774.0</v>
      </c>
      <c r="C99" s="39" t="s">
        <v>133</v>
      </c>
      <c r="D99" s="40" t="s">
        <v>134</v>
      </c>
      <c r="E99" s="30" t="s">
        <v>62</v>
      </c>
      <c r="F99" s="68" t="s">
        <v>1900</v>
      </c>
      <c r="G99" s="40" t="s">
        <v>1901</v>
      </c>
      <c r="H99" s="39" t="s">
        <v>2392</v>
      </c>
      <c r="I99" s="39" t="s">
        <v>2393</v>
      </c>
      <c r="J99" s="40" t="s">
        <v>2394</v>
      </c>
      <c r="K99" s="39" t="s">
        <v>2395</v>
      </c>
      <c r="L99" s="40" t="s">
        <v>2396</v>
      </c>
      <c r="M99" s="47" t="s">
        <v>200</v>
      </c>
      <c r="N99" s="39" t="s">
        <v>1907</v>
      </c>
      <c r="O99" s="39" t="s">
        <v>1135</v>
      </c>
      <c r="P99" s="40" t="s">
        <v>2397</v>
      </c>
      <c r="Q99" s="40" t="s">
        <v>2398</v>
      </c>
      <c r="R99" s="39" t="s">
        <v>1910</v>
      </c>
      <c r="S99" s="39" t="s">
        <v>1911</v>
      </c>
      <c r="T99" s="97" t="s">
        <v>15</v>
      </c>
      <c r="U99" s="48" t="s">
        <v>33</v>
      </c>
      <c r="V99" s="97" t="s">
        <v>44</v>
      </c>
      <c r="W99" s="97" t="s">
        <v>15</v>
      </c>
      <c r="X99" s="44" t="s">
        <v>36</v>
      </c>
      <c r="Y99" s="97" t="s">
        <v>67</v>
      </c>
      <c r="Z99" s="97"/>
      <c r="AA99" s="44" t="s">
        <v>36</v>
      </c>
      <c r="AB99" s="97" t="s">
        <v>67</v>
      </c>
      <c r="AC99" s="97"/>
      <c r="AD99" s="44" t="s">
        <v>36</v>
      </c>
      <c r="AE99" s="97" t="s">
        <v>67</v>
      </c>
      <c r="AF99" s="97"/>
      <c r="AG99" s="48" t="s">
        <v>33</v>
      </c>
      <c r="AH99" s="97" t="s">
        <v>44</v>
      </c>
      <c r="AI99" s="97" t="s">
        <v>15</v>
      </c>
      <c r="AJ99" s="44" t="s">
        <v>36</v>
      </c>
      <c r="AK99" s="97" t="s">
        <v>67</v>
      </c>
      <c r="AL99" s="97"/>
      <c r="AM99" s="39">
        <f t="shared" si="1"/>
        <v>2</v>
      </c>
      <c r="AN99" s="39" t="str">
        <f t="shared" si="2"/>
        <v>Not Started</v>
      </c>
      <c r="AO99" s="98"/>
      <c r="AP99" s="95" t="s">
        <v>3814</v>
      </c>
      <c r="AQ99" s="99" t="str">
        <f>'00_Employees'!B99</f>
        <v/>
      </c>
    </row>
    <row r="100" ht="42.0" customHeight="1">
      <c r="A100" s="50">
        <v>98.0</v>
      </c>
      <c r="B100" s="50">
        <v>775.0</v>
      </c>
      <c r="C100" s="50" t="s">
        <v>133</v>
      </c>
      <c r="D100" s="51" t="s">
        <v>134</v>
      </c>
      <c r="E100" s="30" t="s">
        <v>62</v>
      </c>
      <c r="F100" s="68" t="s">
        <v>1900</v>
      </c>
      <c r="G100" s="51" t="s">
        <v>1901</v>
      </c>
      <c r="H100" s="50" t="s">
        <v>2392</v>
      </c>
      <c r="I100" s="50" t="s">
        <v>2393</v>
      </c>
      <c r="J100" s="51" t="s">
        <v>2394</v>
      </c>
      <c r="K100" s="50" t="s">
        <v>2399</v>
      </c>
      <c r="L100" s="51" t="s">
        <v>2400</v>
      </c>
      <c r="M100" s="47" t="s">
        <v>200</v>
      </c>
      <c r="N100" s="50" t="s">
        <v>1907</v>
      </c>
      <c r="O100" s="50" t="s">
        <v>1135</v>
      </c>
      <c r="P100" s="51" t="s">
        <v>2397</v>
      </c>
      <c r="Q100" s="51" t="s">
        <v>2398</v>
      </c>
      <c r="R100" s="50" t="s">
        <v>1910</v>
      </c>
      <c r="S100" s="50" t="s">
        <v>1920</v>
      </c>
      <c r="T100" s="97" t="s">
        <v>15</v>
      </c>
      <c r="U100" s="48" t="s">
        <v>33</v>
      </c>
      <c r="V100" s="97" t="s">
        <v>44</v>
      </c>
      <c r="W100" s="97" t="s">
        <v>15</v>
      </c>
      <c r="X100" s="44" t="s">
        <v>36</v>
      </c>
      <c r="Y100" s="97" t="s">
        <v>67</v>
      </c>
      <c r="Z100" s="97"/>
      <c r="AA100" s="44" t="s">
        <v>36</v>
      </c>
      <c r="AB100" s="97" t="s">
        <v>67</v>
      </c>
      <c r="AC100" s="97"/>
      <c r="AD100" s="48" t="s">
        <v>33</v>
      </c>
      <c r="AE100" s="97" t="s">
        <v>44</v>
      </c>
      <c r="AF100" s="97" t="s">
        <v>15</v>
      </c>
      <c r="AG100" s="48" t="s">
        <v>33</v>
      </c>
      <c r="AH100" s="97" t="s">
        <v>44</v>
      </c>
      <c r="AI100" s="97" t="s">
        <v>15</v>
      </c>
      <c r="AJ100" s="44" t="s">
        <v>36</v>
      </c>
      <c r="AK100" s="97" t="s">
        <v>67</v>
      </c>
      <c r="AL100" s="97"/>
      <c r="AM100" s="50">
        <f t="shared" si="1"/>
        <v>3</v>
      </c>
      <c r="AN100" s="50" t="str">
        <f t="shared" si="2"/>
        <v>Not Started</v>
      </c>
      <c r="AO100" s="98"/>
      <c r="AP100" s="95" t="s">
        <v>3814</v>
      </c>
      <c r="AQ100" s="99" t="str">
        <f>'00_Employees'!B100</f>
        <v/>
      </c>
    </row>
    <row r="101" ht="42.0" customHeight="1">
      <c r="A101" s="39">
        <v>99.0</v>
      </c>
      <c r="B101" s="39">
        <v>776.0</v>
      </c>
      <c r="C101" s="39" t="s">
        <v>133</v>
      </c>
      <c r="D101" s="40" t="s">
        <v>134</v>
      </c>
      <c r="E101" s="30" t="s">
        <v>62</v>
      </c>
      <c r="F101" s="68" t="s">
        <v>1900</v>
      </c>
      <c r="G101" s="40" t="s">
        <v>1901</v>
      </c>
      <c r="H101" s="39" t="s">
        <v>2392</v>
      </c>
      <c r="I101" s="39" t="s">
        <v>2393</v>
      </c>
      <c r="J101" s="40" t="s">
        <v>2394</v>
      </c>
      <c r="K101" s="39" t="s">
        <v>2405</v>
      </c>
      <c r="L101" s="40" t="s">
        <v>1925</v>
      </c>
      <c r="M101" s="47" t="s">
        <v>200</v>
      </c>
      <c r="N101" s="39" t="s">
        <v>1907</v>
      </c>
      <c r="O101" s="39" t="s">
        <v>1135</v>
      </c>
      <c r="P101" s="40" t="s">
        <v>2397</v>
      </c>
      <c r="Q101" s="40" t="s">
        <v>2398</v>
      </c>
      <c r="R101" s="39" t="s">
        <v>1910</v>
      </c>
      <c r="S101" s="39" t="s">
        <v>1928</v>
      </c>
      <c r="T101" s="97" t="s">
        <v>15</v>
      </c>
      <c r="U101" s="48" t="s">
        <v>33</v>
      </c>
      <c r="V101" s="97" t="s">
        <v>44</v>
      </c>
      <c r="W101" s="97" t="s">
        <v>15</v>
      </c>
      <c r="X101" s="44" t="s">
        <v>36</v>
      </c>
      <c r="Y101" s="97" t="s">
        <v>67</v>
      </c>
      <c r="Z101" s="97"/>
      <c r="AA101" s="44" t="s">
        <v>36</v>
      </c>
      <c r="AB101" s="97" t="s">
        <v>67</v>
      </c>
      <c r="AC101" s="97"/>
      <c r="AD101" s="44" t="s">
        <v>36</v>
      </c>
      <c r="AE101" s="97" t="s">
        <v>67</v>
      </c>
      <c r="AF101" s="97"/>
      <c r="AG101" s="48" t="s">
        <v>33</v>
      </c>
      <c r="AH101" s="97" t="s">
        <v>44</v>
      </c>
      <c r="AI101" s="97" t="s">
        <v>15</v>
      </c>
      <c r="AJ101" s="44" t="s">
        <v>36</v>
      </c>
      <c r="AK101" s="97" t="s">
        <v>67</v>
      </c>
      <c r="AL101" s="97"/>
      <c r="AM101" s="39">
        <f t="shared" si="1"/>
        <v>2</v>
      </c>
      <c r="AN101" s="39" t="str">
        <f t="shared" si="2"/>
        <v>Not Started</v>
      </c>
      <c r="AO101" s="98"/>
      <c r="AP101" s="95" t="s">
        <v>3814</v>
      </c>
    </row>
    <row r="102" ht="42.0" customHeight="1">
      <c r="A102" s="50">
        <v>100.0</v>
      </c>
      <c r="B102" s="50">
        <v>777.0</v>
      </c>
      <c r="C102" s="50" t="s">
        <v>133</v>
      </c>
      <c r="D102" s="51" t="s">
        <v>134</v>
      </c>
      <c r="E102" s="31" t="s">
        <v>69</v>
      </c>
      <c r="F102" s="68" t="s">
        <v>1900</v>
      </c>
      <c r="G102" s="51" t="s">
        <v>1901</v>
      </c>
      <c r="H102" s="50" t="s">
        <v>2392</v>
      </c>
      <c r="I102" s="50" t="s">
        <v>2393</v>
      </c>
      <c r="J102" s="51" t="s">
        <v>2394</v>
      </c>
      <c r="K102" s="50" t="s">
        <v>3971</v>
      </c>
      <c r="L102" s="51" t="s">
        <v>3972</v>
      </c>
      <c r="M102" s="48" t="s">
        <v>434</v>
      </c>
      <c r="N102" s="50" t="s">
        <v>1907</v>
      </c>
      <c r="O102" s="50" t="s">
        <v>1135</v>
      </c>
      <c r="P102" s="51" t="s">
        <v>2397</v>
      </c>
      <c r="Q102" s="51" t="s">
        <v>2398</v>
      </c>
      <c r="R102" s="50" t="s">
        <v>1910</v>
      </c>
      <c r="S102" s="50" t="s">
        <v>69</v>
      </c>
      <c r="T102" s="97" t="s">
        <v>15</v>
      </c>
      <c r="U102" s="48" t="s">
        <v>33</v>
      </c>
      <c r="V102" s="97" t="s">
        <v>44</v>
      </c>
      <c r="W102" s="97" t="s">
        <v>15</v>
      </c>
      <c r="X102" s="44" t="s">
        <v>36</v>
      </c>
      <c r="Y102" s="97" t="s">
        <v>67</v>
      </c>
      <c r="Z102" s="97"/>
      <c r="AA102" s="44" t="s">
        <v>36</v>
      </c>
      <c r="AB102" s="97" t="s">
        <v>67</v>
      </c>
      <c r="AC102" s="97"/>
      <c r="AD102" s="48" t="s">
        <v>33</v>
      </c>
      <c r="AE102" s="97" t="s">
        <v>44</v>
      </c>
      <c r="AF102" s="97" t="s">
        <v>15</v>
      </c>
      <c r="AG102" s="48" t="s">
        <v>33</v>
      </c>
      <c r="AH102" s="97" t="s">
        <v>44</v>
      </c>
      <c r="AI102" s="97" t="s">
        <v>15</v>
      </c>
      <c r="AJ102" s="44" t="s">
        <v>36</v>
      </c>
      <c r="AK102" s="97" t="s">
        <v>67</v>
      </c>
      <c r="AL102" s="97"/>
      <c r="AM102" s="50">
        <f t="shared" si="1"/>
        <v>3</v>
      </c>
      <c r="AN102" s="50" t="str">
        <f t="shared" si="2"/>
        <v>Not Started</v>
      </c>
      <c r="AO102" s="98"/>
      <c r="AP102" s="95" t="s">
        <v>3814</v>
      </c>
    </row>
    <row r="103" ht="42.0" customHeight="1">
      <c r="A103" s="39">
        <v>101.0</v>
      </c>
      <c r="B103" s="39">
        <v>778.0</v>
      </c>
      <c r="C103" s="39" t="s">
        <v>133</v>
      </c>
      <c r="D103" s="40" t="s">
        <v>134</v>
      </c>
      <c r="E103" s="30" t="s">
        <v>62</v>
      </c>
      <c r="F103" s="68" t="s">
        <v>1900</v>
      </c>
      <c r="G103" s="40" t="s">
        <v>1901</v>
      </c>
      <c r="H103" s="39" t="s">
        <v>2408</v>
      </c>
      <c r="I103" s="39" t="s">
        <v>2409</v>
      </c>
      <c r="J103" s="40" t="s">
        <v>2410</v>
      </c>
      <c r="K103" s="39" t="s">
        <v>2411</v>
      </c>
      <c r="L103" s="40" t="s">
        <v>2412</v>
      </c>
      <c r="M103" s="47" t="s">
        <v>200</v>
      </c>
      <c r="N103" s="39" t="s">
        <v>1907</v>
      </c>
      <c r="O103" s="39" t="s">
        <v>2413</v>
      </c>
      <c r="P103" s="40" t="s">
        <v>1305</v>
      </c>
      <c r="Q103" s="40" t="s">
        <v>2414</v>
      </c>
      <c r="R103" s="39" t="s">
        <v>1910</v>
      </c>
      <c r="S103" s="39" t="s">
        <v>1911</v>
      </c>
      <c r="T103" s="97" t="s">
        <v>15</v>
      </c>
      <c r="U103" s="48" t="s">
        <v>33</v>
      </c>
      <c r="V103" s="97" t="s">
        <v>44</v>
      </c>
      <c r="W103" s="97" t="s">
        <v>15</v>
      </c>
      <c r="X103" s="44" t="s">
        <v>36</v>
      </c>
      <c r="Y103" s="97" t="s">
        <v>67</v>
      </c>
      <c r="Z103" s="97"/>
      <c r="AA103" s="44" t="s">
        <v>36</v>
      </c>
      <c r="AB103" s="97" t="s">
        <v>67</v>
      </c>
      <c r="AC103" s="97"/>
      <c r="AD103" s="44" t="s">
        <v>36</v>
      </c>
      <c r="AE103" s="97" t="s">
        <v>67</v>
      </c>
      <c r="AF103" s="97"/>
      <c r="AG103" s="48" t="s">
        <v>33</v>
      </c>
      <c r="AH103" s="97" t="s">
        <v>44</v>
      </c>
      <c r="AI103" s="97" t="s">
        <v>15</v>
      </c>
      <c r="AJ103" s="44" t="s">
        <v>36</v>
      </c>
      <c r="AK103" s="97" t="s">
        <v>67</v>
      </c>
      <c r="AL103" s="97"/>
      <c r="AM103" s="39">
        <f t="shared" si="1"/>
        <v>2</v>
      </c>
      <c r="AN103" s="39" t="str">
        <f t="shared" si="2"/>
        <v>Not Started</v>
      </c>
      <c r="AO103" s="98"/>
      <c r="AP103" s="95" t="s">
        <v>3814</v>
      </c>
    </row>
    <row r="104" ht="42.0" customHeight="1">
      <c r="A104" s="50">
        <v>102.0</v>
      </c>
      <c r="B104" s="50">
        <v>779.0</v>
      </c>
      <c r="C104" s="50" t="s">
        <v>133</v>
      </c>
      <c r="D104" s="51" t="s">
        <v>134</v>
      </c>
      <c r="E104" s="30" t="s">
        <v>62</v>
      </c>
      <c r="F104" s="68" t="s">
        <v>1900</v>
      </c>
      <c r="G104" s="51" t="s">
        <v>1901</v>
      </c>
      <c r="H104" s="50" t="s">
        <v>2408</v>
      </c>
      <c r="I104" s="50" t="s">
        <v>2409</v>
      </c>
      <c r="J104" s="51" t="s">
        <v>2410</v>
      </c>
      <c r="K104" s="50" t="s">
        <v>2419</v>
      </c>
      <c r="L104" s="51" t="s">
        <v>2420</v>
      </c>
      <c r="M104" s="47" t="s">
        <v>200</v>
      </c>
      <c r="N104" s="50" t="s">
        <v>1907</v>
      </c>
      <c r="O104" s="50" t="s">
        <v>2413</v>
      </c>
      <c r="P104" s="51" t="s">
        <v>1305</v>
      </c>
      <c r="Q104" s="51" t="s">
        <v>2414</v>
      </c>
      <c r="R104" s="50" t="s">
        <v>1910</v>
      </c>
      <c r="S104" s="50" t="s">
        <v>1920</v>
      </c>
      <c r="T104" s="97" t="s">
        <v>15</v>
      </c>
      <c r="U104" s="48" t="s">
        <v>33</v>
      </c>
      <c r="V104" s="97" t="s">
        <v>44</v>
      </c>
      <c r="W104" s="97" t="s">
        <v>15</v>
      </c>
      <c r="X104" s="44" t="s">
        <v>36</v>
      </c>
      <c r="Y104" s="97" t="s">
        <v>67</v>
      </c>
      <c r="Z104" s="97"/>
      <c r="AA104" s="44" t="s">
        <v>36</v>
      </c>
      <c r="AB104" s="97" t="s">
        <v>67</v>
      </c>
      <c r="AC104" s="97"/>
      <c r="AD104" s="48" t="s">
        <v>33</v>
      </c>
      <c r="AE104" s="97" t="s">
        <v>44</v>
      </c>
      <c r="AF104" s="97" t="s">
        <v>15</v>
      </c>
      <c r="AG104" s="48" t="s">
        <v>33</v>
      </c>
      <c r="AH104" s="97" t="s">
        <v>44</v>
      </c>
      <c r="AI104" s="97" t="s">
        <v>15</v>
      </c>
      <c r="AJ104" s="44" t="s">
        <v>36</v>
      </c>
      <c r="AK104" s="97" t="s">
        <v>67</v>
      </c>
      <c r="AL104" s="97"/>
      <c r="AM104" s="50">
        <f t="shared" si="1"/>
        <v>3</v>
      </c>
      <c r="AN104" s="50" t="str">
        <f t="shared" si="2"/>
        <v>Not Started</v>
      </c>
      <c r="AO104" s="98"/>
      <c r="AP104" s="95" t="s">
        <v>3814</v>
      </c>
    </row>
    <row r="105" ht="42.0" customHeight="1">
      <c r="A105" s="39">
        <v>103.0</v>
      </c>
      <c r="B105" s="39">
        <v>780.0</v>
      </c>
      <c r="C105" s="39" t="s">
        <v>133</v>
      </c>
      <c r="D105" s="40" t="s">
        <v>134</v>
      </c>
      <c r="E105" s="30" t="s">
        <v>62</v>
      </c>
      <c r="F105" s="68" t="s">
        <v>1900</v>
      </c>
      <c r="G105" s="40" t="s">
        <v>1901</v>
      </c>
      <c r="H105" s="39" t="s">
        <v>2408</v>
      </c>
      <c r="I105" s="39" t="s">
        <v>2409</v>
      </c>
      <c r="J105" s="40" t="s">
        <v>2410</v>
      </c>
      <c r="K105" s="39" t="s">
        <v>2423</v>
      </c>
      <c r="L105" s="40" t="s">
        <v>1925</v>
      </c>
      <c r="M105" s="47" t="s">
        <v>200</v>
      </c>
      <c r="N105" s="39" t="s">
        <v>1907</v>
      </c>
      <c r="O105" s="39" t="s">
        <v>2413</v>
      </c>
      <c r="P105" s="40" t="s">
        <v>1305</v>
      </c>
      <c r="Q105" s="40" t="s">
        <v>2414</v>
      </c>
      <c r="R105" s="39" t="s">
        <v>1910</v>
      </c>
      <c r="S105" s="39" t="s">
        <v>1928</v>
      </c>
      <c r="T105" s="97" t="s">
        <v>15</v>
      </c>
      <c r="U105" s="48" t="s">
        <v>33</v>
      </c>
      <c r="V105" s="97" t="s">
        <v>44</v>
      </c>
      <c r="W105" s="97" t="s">
        <v>15</v>
      </c>
      <c r="X105" s="44" t="s">
        <v>36</v>
      </c>
      <c r="Y105" s="97" t="s">
        <v>67</v>
      </c>
      <c r="Z105" s="97"/>
      <c r="AA105" s="44" t="s">
        <v>36</v>
      </c>
      <c r="AB105" s="97" t="s">
        <v>67</v>
      </c>
      <c r="AC105" s="97"/>
      <c r="AD105" s="44" t="s">
        <v>36</v>
      </c>
      <c r="AE105" s="97" t="s">
        <v>67</v>
      </c>
      <c r="AF105" s="97"/>
      <c r="AG105" s="48" t="s">
        <v>33</v>
      </c>
      <c r="AH105" s="97" t="s">
        <v>44</v>
      </c>
      <c r="AI105" s="97" t="s">
        <v>15</v>
      </c>
      <c r="AJ105" s="44" t="s">
        <v>36</v>
      </c>
      <c r="AK105" s="97" t="s">
        <v>67</v>
      </c>
      <c r="AL105" s="97"/>
      <c r="AM105" s="39">
        <f t="shared" si="1"/>
        <v>2</v>
      </c>
      <c r="AN105" s="39" t="str">
        <f t="shared" si="2"/>
        <v>Not Started</v>
      </c>
      <c r="AO105" s="98"/>
      <c r="AP105" s="95" t="s">
        <v>3814</v>
      </c>
    </row>
    <row r="106" ht="42.0" customHeight="1">
      <c r="A106" s="50">
        <v>104.0</v>
      </c>
      <c r="B106" s="50">
        <v>781.0</v>
      </c>
      <c r="C106" s="50" t="s">
        <v>133</v>
      </c>
      <c r="D106" s="51" t="s">
        <v>134</v>
      </c>
      <c r="E106" s="31" t="s">
        <v>69</v>
      </c>
      <c r="F106" s="68" t="s">
        <v>1900</v>
      </c>
      <c r="G106" s="51" t="s">
        <v>1901</v>
      </c>
      <c r="H106" s="50" t="s">
        <v>2408</v>
      </c>
      <c r="I106" s="50" t="s">
        <v>2409</v>
      </c>
      <c r="J106" s="51" t="s">
        <v>2410</v>
      </c>
      <c r="K106" s="50" t="s">
        <v>3973</v>
      </c>
      <c r="L106" s="51" t="s">
        <v>3974</v>
      </c>
      <c r="M106" s="48" t="s">
        <v>434</v>
      </c>
      <c r="N106" s="50" t="s">
        <v>1907</v>
      </c>
      <c r="O106" s="50" t="s">
        <v>2413</v>
      </c>
      <c r="P106" s="51" t="s">
        <v>1305</v>
      </c>
      <c r="Q106" s="51" t="s">
        <v>2414</v>
      </c>
      <c r="R106" s="50" t="s">
        <v>1910</v>
      </c>
      <c r="S106" s="50" t="s">
        <v>69</v>
      </c>
      <c r="T106" s="97" t="s">
        <v>15</v>
      </c>
      <c r="U106" s="48" t="s">
        <v>33</v>
      </c>
      <c r="V106" s="97" t="s">
        <v>44</v>
      </c>
      <c r="W106" s="97" t="s">
        <v>15</v>
      </c>
      <c r="X106" s="44" t="s">
        <v>36</v>
      </c>
      <c r="Y106" s="97" t="s">
        <v>67</v>
      </c>
      <c r="Z106" s="97"/>
      <c r="AA106" s="44" t="s">
        <v>36</v>
      </c>
      <c r="AB106" s="97" t="s">
        <v>67</v>
      </c>
      <c r="AC106" s="97"/>
      <c r="AD106" s="48" t="s">
        <v>33</v>
      </c>
      <c r="AE106" s="97" t="s">
        <v>44</v>
      </c>
      <c r="AF106" s="97" t="s">
        <v>15</v>
      </c>
      <c r="AG106" s="48" t="s">
        <v>33</v>
      </c>
      <c r="AH106" s="97" t="s">
        <v>44</v>
      </c>
      <c r="AI106" s="97" t="s">
        <v>15</v>
      </c>
      <c r="AJ106" s="44" t="s">
        <v>36</v>
      </c>
      <c r="AK106" s="97" t="s">
        <v>67</v>
      </c>
      <c r="AL106" s="97"/>
      <c r="AM106" s="50">
        <f t="shared" si="1"/>
        <v>3</v>
      </c>
      <c r="AN106" s="50" t="str">
        <f t="shared" si="2"/>
        <v>Not Started</v>
      </c>
      <c r="AO106" s="98"/>
      <c r="AP106" s="95" t="s">
        <v>3814</v>
      </c>
    </row>
    <row r="107" ht="42.0" customHeight="1">
      <c r="A107" s="39">
        <v>105.0</v>
      </c>
      <c r="B107" s="39">
        <v>782.0</v>
      </c>
      <c r="C107" s="39" t="s">
        <v>133</v>
      </c>
      <c r="D107" s="40" t="s">
        <v>134</v>
      </c>
      <c r="E107" s="30" t="s">
        <v>62</v>
      </c>
      <c r="F107" s="68" t="s">
        <v>1900</v>
      </c>
      <c r="G107" s="40" t="s">
        <v>1901</v>
      </c>
      <c r="H107" s="39" t="s">
        <v>2428</v>
      </c>
      <c r="I107" s="39" t="s">
        <v>2429</v>
      </c>
      <c r="J107" s="40" t="s">
        <v>2430</v>
      </c>
      <c r="K107" s="39" t="s">
        <v>2431</v>
      </c>
      <c r="L107" s="40" t="s">
        <v>2432</v>
      </c>
      <c r="M107" s="47" t="s">
        <v>200</v>
      </c>
      <c r="N107" s="39" t="s">
        <v>1907</v>
      </c>
      <c r="O107" s="39" t="s">
        <v>2413</v>
      </c>
      <c r="P107" s="40" t="s">
        <v>1315</v>
      </c>
      <c r="Q107" s="40" t="s">
        <v>2433</v>
      </c>
      <c r="R107" s="39" t="s">
        <v>1910</v>
      </c>
      <c r="S107" s="39" t="s">
        <v>1911</v>
      </c>
      <c r="T107" s="97" t="s">
        <v>15</v>
      </c>
      <c r="U107" s="48" t="s">
        <v>33</v>
      </c>
      <c r="V107" s="97" t="s">
        <v>44</v>
      </c>
      <c r="W107" s="97" t="s">
        <v>15</v>
      </c>
      <c r="X107" s="44" t="s">
        <v>36</v>
      </c>
      <c r="Y107" s="97" t="s">
        <v>67</v>
      </c>
      <c r="Z107" s="97"/>
      <c r="AA107" s="44" t="s">
        <v>36</v>
      </c>
      <c r="AB107" s="97" t="s">
        <v>67</v>
      </c>
      <c r="AC107" s="97"/>
      <c r="AD107" s="44" t="s">
        <v>36</v>
      </c>
      <c r="AE107" s="97" t="s">
        <v>67</v>
      </c>
      <c r="AF107" s="97"/>
      <c r="AG107" s="48" t="s">
        <v>33</v>
      </c>
      <c r="AH107" s="97" t="s">
        <v>44</v>
      </c>
      <c r="AI107" s="97" t="s">
        <v>15</v>
      </c>
      <c r="AJ107" s="44" t="s">
        <v>36</v>
      </c>
      <c r="AK107" s="97" t="s">
        <v>67</v>
      </c>
      <c r="AL107" s="97"/>
      <c r="AM107" s="39">
        <f t="shared" si="1"/>
        <v>2</v>
      </c>
      <c r="AN107" s="39" t="str">
        <f t="shared" si="2"/>
        <v>Not Started</v>
      </c>
      <c r="AO107" s="98"/>
      <c r="AP107" s="95" t="s">
        <v>3814</v>
      </c>
    </row>
    <row r="108" ht="42.0" customHeight="1">
      <c r="A108" s="50">
        <v>106.0</v>
      </c>
      <c r="B108" s="50">
        <v>783.0</v>
      </c>
      <c r="C108" s="50" t="s">
        <v>133</v>
      </c>
      <c r="D108" s="51" t="s">
        <v>134</v>
      </c>
      <c r="E108" s="30" t="s">
        <v>62</v>
      </c>
      <c r="F108" s="68" t="s">
        <v>1900</v>
      </c>
      <c r="G108" s="51" t="s">
        <v>1901</v>
      </c>
      <c r="H108" s="50" t="s">
        <v>2428</v>
      </c>
      <c r="I108" s="50" t="s">
        <v>2429</v>
      </c>
      <c r="J108" s="51" t="s">
        <v>2430</v>
      </c>
      <c r="K108" s="50" t="s">
        <v>2443</v>
      </c>
      <c r="L108" s="51" t="s">
        <v>2444</v>
      </c>
      <c r="M108" s="47" t="s">
        <v>200</v>
      </c>
      <c r="N108" s="50" t="s">
        <v>1907</v>
      </c>
      <c r="O108" s="50" t="s">
        <v>2413</v>
      </c>
      <c r="P108" s="51" t="s">
        <v>1315</v>
      </c>
      <c r="Q108" s="51" t="s">
        <v>2433</v>
      </c>
      <c r="R108" s="50" t="s">
        <v>1910</v>
      </c>
      <c r="S108" s="50" t="s">
        <v>1920</v>
      </c>
      <c r="T108" s="97" t="s">
        <v>15</v>
      </c>
      <c r="U108" s="48" t="s">
        <v>33</v>
      </c>
      <c r="V108" s="97" t="s">
        <v>44</v>
      </c>
      <c r="W108" s="97" t="s">
        <v>15</v>
      </c>
      <c r="X108" s="44" t="s">
        <v>36</v>
      </c>
      <c r="Y108" s="97" t="s">
        <v>67</v>
      </c>
      <c r="Z108" s="97"/>
      <c r="AA108" s="44" t="s">
        <v>36</v>
      </c>
      <c r="AB108" s="97" t="s">
        <v>67</v>
      </c>
      <c r="AC108" s="97"/>
      <c r="AD108" s="48" t="s">
        <v>33</v>
      </c>
      <c r="AE108" s="97" t="s">
        <v>44</v>
      </c>
      <c r="AF108" s="97" t="s">
        <v>15</v>
      </c>
      <c r="AG108" s="48" t="s">
        <v>33</v>
      </c>
      <c r="AH108" s="97" t="s">
        <v>44</v>
      </c>
      <c r="AI108" s="97" t="s">
        <v>15</v>
      </c>
      <c r="AJ108" s="44" t="s">
        <v>36</v>
      </c>
      <c r="AK108" s="97" t="s">
        <v>67</v>
      </c>
      <c r="AL108" s="97"/>
      <c r="AM108" s="50">
        <f t="shared" si="1"/>
        <v>3</v>
      </c>
      <c r="AN108" s="50" t="str">
        <f t="shared" si="2"/>
        <v>Not Started</v>
      </c>
      <c r="AO108" s="98"/>
      <c r="AP108" s="95" t="s">
        <v>3814</v>
      </c>
    </row>
    <row r="109" ht="42.0" customHeight="1">
      <c r="A109" s="39">
        <v>107.0</v>
      </c>
      <c r="B109" s="39">
        <v>784.0</v>
      </c>
      <c r="C109" s="39" t="s">
        <v>133</v>
      </c>
      <c r="D109" s="40" t="s">
        <v>134</v>
      </c>
      <c r="E109" s="30" t="s">
        <v>62</v>
      </c>
      <c r="F109" s="68" t="s">
        <v>1900</v>
      </c>
      <c r="G109" s="40" t="s">
        <v>1901</v>
      </c>
      <c r="H109" s="39" t="s">
        <v>2428</v>
      </c>
      <c r="I109" s="39" t="s">
        <v>2429</v>
      </c>
      <c r="J109" s="40" t="s">
        <v>2430</v>
      </c>
      <c r="K109" s="39" t="s">
        <v>2447</v>
      </c>
      <c r="L109" s="40" t="s">
        <v>1925</v>
      </c>
      <c r="M109" s="47" t="s">
        <v>200</v>
      </c>
      <c r="N109" s="39" t="s">
        <v>1907</v>
      </c>
      <c r="O109" s="39" t="s">
        <v>2413</v>
      </c>
      <c r="P109" s="40" t="s">
        <v>1315</v>
      </c>
      <c r="Q109" s="40" t="s">
        <v>2433</v>
      </c>
      <c r="R109" s="39" t="s">
        <v>1910</v>
      </c>
      <c r="S109" s="39" t="s">
        <v>1928</v>
      </c>
      <c r="T109" s="97" t="s">
        <v>15</v>
      </c>
      <c r="U109" s="48" t="s">
        <v>33</v>
      </c>
      <c r="V109" s="97" t="s">
        <v>44</v>
      </c>
      <c r="W109" s="97" t="s">
        <v>15</v>
      </c>
      <c r="X109" s="44" t="s">
        <v>36</v>
      </c>
      <c r="Y109" s="97" t="s">
        <v>67</v>
      </c>
      <c r="Z109" s="97"/>
      <c r="AA109" s="44" t="s">
        <v>36</v>
      </c>
      <c r="AB109" s="97" t="s">
        <v>67</v>
      </c>
      <c r="AC109" s="97"/>
      <c r="AD109" s="44" t="s">
        <v>36</v>
      </c>
      <c r="AE109" s="97" t="s">
        <v>67</v>
      </c>
      <c r="AF109" s="97"/>
      <c r="AG109" s="48" t="s">
        <v>33</v>
      </c>
      <c r="AH109" s="97" t="s">
        <v>44</v>
      </c>
      <c r="AI109" s="97" t="s">
        <v>15</v>
      </c>
      <c r="AJ109" s="44" t="s">
        <v>36</v>
      </c>
      <c r="AK109" s="97" t="s">
        <v>67</v>
      </c>
      <c r="AL109" s="97"/>
      <c r="AM109" s="39">
        <f t="shared" si="1"/>
        <v>2</v>
      </c>
      <c r="AN109" s="39" t="str">
        <f t="shared" si="2"/>
        <v>Not Started</v>
      </c>
      <c r="AO109" s="98"/>
      <c r="AP109" s="95" t="s">
        <v>3814</v>
      </c>
    </row>
    <row r="110" ht="42.0" customHeight="1">
      <c r="A110" s="50">
        <v>108.0</v>
      </c>
      <c r="B110" s="50">
        <v>785.0</v>
      </c>
      <c r="C110" s="50" t="s">
        <v>133</v>
      </c>
      <c r="D110" s="51" t="s">
        <v>134</v>
      </c>
      <c r="E110" s="31" t="s">
        <v>69</v>
      </c>
      <c r="F110" s="68" t="s">
        <v>1900</v>
      </c>
      <c r="G110" s="51" t="s">
        <v>1901</v>
      </c>
      <c r="H110" s="50" t="s">
        <v>2428</v>
      </c>
      <c r="I110" s="50" t="s">
        <v>2429</v>
      </c>
      <c r="J110" s="51" t="s">
        <v>2430</v>
      </c>
      <c r="K110" s="50" t="s">
        <v>3975</v>
      </c>
      <c r="L110" s="51" t="s">
        <v>3976</v>
      </c>
      <c r="M110" s="48" t="s">
        <v>434</v>
      </c>
      <c r="N110" s="50" t="s">
        <v>1907</v>
      </c>
      <c r="O110" s="50" t="s">
        <v>2413</v>
      </c>
      <c r="P110" s="51" t="s">
        <v>1315</v>
      </c>
      <c r="Q110" s="51" t="s">
        <v>2433</v>
      </c>
      <c r="R110" s="50" t="s">
        <v>1910</v>
      </c>
      <c r="S110" s="50" t="s">
        <v>69</v>
      </c>
      <c r="T110" s="97" t="s">
        <v>15</v>
      </c>
      <c r="U110" s="48" t="s">
        <v>33</v>
      </c>
      <c r="V110" s="97" t="s">
        <v>44</v>
      </c>
      <c r="W110" s="97" t="s">
        <v>15</v>
      </c>
      <c r="X110" s="44" t="s">
        <v>36</v>
      </c>
      <c r="Y110" s="97" t="s">
        <v>67</v>
      </c>
      <c r="Z110" s="97"/>
      <c r="AA110" s="44" t="s">
        <v>36</v>
      </c>
      <c r="AB110" s="97" t="s">
        <v>67</v>
      </c>
      <c r="AC110" s="97"/>
      <c r="AD110" s="48" t="s">
        <v>33</v>
      </c>
      <c r="AE110" s="97" t="s">
        <v>44</v>
      </c>
      <c r="AF110" s="97" t="s">
        <v>15</v>
      </c>
      <c r="AG110" s="48" t="s">
        <v>33</v>
      </c>
      <c r="AH110" s="97" t="s">
        <v>44</v>
      </c>
      <c r="AI110" s="97" t="s">
        <v>15</v>
      </c>
      <c r="AJ110" s="44" t="s">
        <v>36</v>
      </c>
      <c r="AK110" s="97" t="s">
        <v>67</v>
      </c>
      <c r="AL110" s="97"/>
      <c r="AM110" s="50">
        <f t="shared" si="1"/>
        <v>3</v>
      </c>
      <c r="AN110" s="50" t="str">
        <f t="shared" si="2"/>
        <v>Not Started</v>
      </c>
      <c r="AO110" s="98"/>
      <c r="AP110" s="95" t="s">
        <v>3814</v>
      </c>
    </row>
    <row r="111" ht="42.0" customHeight="1">
      <c r="A111" s="39">
        <v>109.0</v>
      </c>
      <c r="B111" s="39">
        <v>786.0</v>
      </c>
      <c r="C111" s="39" t="s">
        <v>133</v>
      </c>
      <c r="D111" s="40" t="s">
        <v>134</v>
      </c>
      <c r="E111" s="30" t="s">
        <v>62</v>
      </c>
      <c r="F111" s="68" t="s">
        <v>1900</v>
      </c>
      <c r="G111" s="40" t="s">
        <v>1901</v>
      </c>
      <c r="H111" s="39" t="s">
        <v>2454</v>
      </c>
      <c r="I111" s="39" t="s">
        <v>2455</v>
      </c>
      <c r="J111" s="40" t="s">
        <v>2456</v>
      </c>
      <c r="K111" s="39" t="s">
        <v>2457</v>
      </c>
      <c r="L111" s="40" t="s">
        <v>2458</v>
      </c>
      <c r="M111" s="47" t="s">
        <v>200</v>
      </c>
      <c r="N111" s="39" t="s">
        <v>1907</v>
      </c>
      <c r="O111" s="39" t="s">
        <v>2413</v>
      </c>
      <c r="P111" s="40" t="s">
        <v>2459</v>
      </c>
      <c r="Q111" s="40" t="s">
        <v>2460</v>
      </c>
      <c r="R111" s="39" t="s">
        <v>1910</v>
      </c>
      <c r="S111" s="39" t="s">
        <v>1911</v>
      </c>
      <c r="T111" s="97" t="s">
        <v>15</v>
      </c>
      <c r="U111" s="48" t="s">
        <v>33</v>
      </c>
      <c r="V111" s="97" t="s">
        <v>44</v>
      </c>
      <c r="W111" s="97" t="s">
        <v>15</v>
      </c>
      <c r="X111" s="44" t="s">
        <v>36</v>
      </c>
      <c r="Y111" s="97" t="s">
        <v>67</v>
      </c>
      <c r="Z111" s="97"/>
      <c r="AA111" s="44" t="s">
        <v>36</v>
      </c>
      <c r="AB111" s="97" t="s">
        <v>67</v>
      </c>
      <c r="AC111" s="97"/>
      <c r="AD111" s="44" t="s">
        <v>36</v>
      </c>
      <c r="AE111" s="97" t="s">
        <v>67</v>
      </c>
      <c r="AF111" s="97"/>
      <c r="AG111" s="48" t="s">
        <v>33</v>
      </c>
      <c r="AH111" s="97" t="s">
        <v>44</v>
      </c>
      <c r="AI111" s="97" t="s">
        <v>15</v>
      </c>
      <c r="AJ111" s="44" t="s">
        <v>36</v>
      </c>
      <c r="AK111" s="97" t="s">
        <v>67</v>
      </c>
      <c r="AL111" s="97"/>
      <c r="AM111" s="39">
        <f t="shared" si="1"/>
        <v>2</v>
      </c>
      <c r="AN111" s="39" t="str">
        <f t="shared" si="2"/>
        <v>Not Started</v>
      </c>
      <c r="AO111" s="98"/>
      <c r="AP111" s="95" t="s">
        <v>3814</v>
      </c>
    </row>
    <row r="112" ht="42.0" customHeight="1">
      <c r="A112" s="50">
        <v>110.0</v>
      </c>
      <c r="B112" s="50">
        <v>787.0</v>
      </c>
      <c r="C112" s="50" t="s">
        <v>133</v>
      </c>
      <c r="D112" s="51" t="s">
        <v>134</v>
      </c>
      <c r="E112" s="30" t="s">
        <v>62</v>
      </c>
      <c r="F112" s="68" t="s">
        <v>1900</v>
      </c>
      <c r="G112" s="51" t="s">
        <v>1901</v>
      </c>
      <c r="H112" s="50" t="s">
        <v>2454</v>
      </c>
      <c r="I112" s="50" t="s">
        <v>2455</v>
      </c>
      <c r="J112" s="51" t="s">
        <v>2456</v>
      </c>
      <c r="K112" s="50" t="s">
        <v>2465</v>
      </c>
      <c r="L112" s="51" t="s">
        <v>2466</v>
      </c>
      <c r="M112" s="47" t="s">
        <v>200</v>
      </c>
      <c r="N112" s="50" t="s">
        <v>1907</v>
      </c>
      <c r="O112" s="50" t="s">
        <v>2413</v>
      </c>
      <c r="P112" s="51" t="s">
        <v>2459</v>
      </c>
      <c r="Q112" s="51" t="s">
        <v>2460</v>
      </c>
      <c r="R112" s="50" t="s">
        <v>1910</v>
      </c>
      <c r="S112" s="50" t="s">
        <v>1920</v>
      </c>
      <c r="T112" s="97" t="s">
        <v>15</v>
      </c>
      <c r="U112" s="48" t="s">
        <v>33</v>
      </c>
      <c r="V112" s="97" t="s">
        <v>44</v>
      </c>
      <c r="W112" s="97" t="s">
        <v>15</v>
      </c>
      <c r="X112" s="44" t="s">
        <v>36</v>
      </c>
      <c r="Y112" s="97" t="s">
        <v>67</v>
      </c>
      <c r="Z112" s="97"/>
      <c r="AA112" s="44" t="s">
        <v>36</v>
      </c>
      <c r="AB112" s="97" t="s">
        <v>67</v>
      </c>
      <c r="AC112" s="97"/>
      <c r="AD112" s="48" t="s">
        <v>33</v>
      </c>
      <c r="AE112" s="97" t="s">
        <v>44</v>
      </c>
      <c r="AF112" s="97" t="s">
        <v>15</v>
      </c>
      <c r="AG112" s="48" t="s">
        <v>33</v>
      </c>
      <c r="AH112" s="97" t="s">
        <v>44</v>
      </c>
      <c r="AI112" s="97" t="s">
        <v>15</v>
      </c>
      <c r="AJ112" s="44" t="s">
        <v>36</v>
      </c>
      <c r="AK112" s="97" t="s">
        <v>67</v>
      </c>
      <c r="AL112" s="97"/>
      <c r="AM112" s="50">
        <f t="shared" si="1"/>
        <v>3</v>
      </c>
      <c r="AN112" s="50" t="str">
        <f t="shared" si="2"/>
        <v>Not Started</v>
      </c>
      <c r="AO112" s="98"/>
      <c r="AP112" s="95" t="s">
        <v>3814</v>
      </c>
    </row>
    <row r="113" ht="42.0" customHeight="1">
      <c r="A113" s="39">
        <v>111.0</v>
      </c>
      <c r="B113" s="39">
        <v>788.0</v>
      </c>
      <c r="C113" s="39" t="s">
        <v>133</v>
      </c>
      <c r="D113" s="40" t="s">
        <v>134</v>
      </c>
      <c r="E113" s="30" t="s">
        <v>62</v>
      </c>
      <c r="F113" s="68" t="s">
        <v>1900</v>
      </c>
      <c r="G113" s="40" t="s">
        <v>1901</v>
      </c>
      <c r="H113" s="39" t="s">
        <v>2454</v>
      </c>
      <c r="I113" s="39" t="s">
        <v>2455</v>
      </c>
      <c r="J113" s="40" t="s">
        <v>2456</v>
      </c>
      <c r="K113" s="39" t="s">
        <v>2469</v>
      </c>
      <c r="L113" s="40" t="s">
        <v>1925</v>
      </c>
      <c r="M113" s="47" t="s">
        <v>200</v>
      </c>
      <c r="N113" s="39" t="s">
        <v>1907</v>
      </c>
      <c r="O113" s="39" t="s">
        <v>2413</v>
      </c>
      <c r="P113" s="40" t="s">
        <v>2459</v>
      </c>
      <c r="Q113" s="40" t="s">
        <v>2460</v>
      </c>
      <c r="R113" s="39" t="s">
        <v>1910</v>
      </c>
      <c r="S113" s="39" t="s">
        <v>1928</v>
      </c>
      <c r="T113" s="97" t="s">
        <v>15</v>
      </c>
      <c r="U113" s="48" t="s">
        <v>33</v>
      </c>
      <c r="V113" s="97" t="s">
        <v>44</v>
      </c>
      <c r="W113" s="97" t="s">
        <v>15</v>
      </c>
      <c r="X113" s="44" t="s">
        <v>36</v>
      </c>
      <c r="Y113" s="97" t="s">
        <v>67</v>
      </c>
      <c r="Z113" s="97"/>
      <c r="AA113" s="44" t="s">
        <v>36</v>
      </c>
      <c r="AB113" s="97" t="s">
        <v>67</v>
      </c>
      <c r="AC113" s="97"/>
      <c r="AD113" s="44" t="s">
        <v>36</v>
      </c>
      <c r="AE113" s="97" t="s">
        <v>67</v>
      </c>
      <c r="AF113" s="97"/>
      <c r="AG113" s="48" t="s">
        <v>33</v>
      </c>
      <c r="AH113" s="97" t="s">
        <v>44</v>
      </c>
      <c r="AI113" s="97" t="s">
        <v>15</v>
      </c>
      <c r="AJ113" s="44" t="s">
        <v>36</v>
      </c>
      <c r="AK113" s="97" t="s">
        <v>67</v>
      </c>
      <c r="AL113" s="97"/>
      <c r="AM113" s="39">
        <f t="shared" si="1"/>
        <v>2</v>
      </c>
      <c r="AN113" s="39" t="str">
        <f t="shared" si="2"/>
        <v>Not Started</v>
      </c>
      <c r="AO113" s="98"/>
      <c r="AP113" s="95" t="s">
        <v>3814</v>
      </c>
    </row>
    <row r="114" ht="42.0" customHeight="1">
      <c r="A114" s="50">
        <v>112.0</v>
      </c>
      <c r="B114" s="50">
        <v>789.0</v>
      </c>
      <c r="C114" s="50" t="s">
        <v>133</v>
      </c>
      <c r="D114" s="51" t="s">
        <v>134</v>
      </c>
      <c r="E114" s="31" t="s">
        <v>69</v>
      </c>
      <c r="F114" s="68" t="s">
        <v>1900</v>
      </c>
      <c r="G114" s="51" t="s">
        <v>1901</v>
      </c>
      <c r="H114" s="50" t="s">
        <v>2454</v>
      </c>
      <c r="I114" s="50" t="s">
        <v>2455</v>
      </c>
      <c r="J114" s="51" t="s">
        <v>2456</v>
      </c>
      <c r="K114" s="50" t="s">
        <v>3977</v>
      </c>
      <c r="L114" s="51" t="s">
        <v>3978</v>
      </c>
      <c r="M114" s="48" t="s">
        <v>434</v>
      </c>
      <c r="N114" s="50" t="s">
        <v>1907</v>
      </c>
      <c r="O114" s="50" t="s">
        <v>2413</v>
      </c>
      <c r="P114" s="51" t="s">
        <v>2459</v>
      </c>
      <c r="Q114" s="51" t="s">
        <v>2460</v>
      </c>
      <c r="R114" s="50" t="s">
        <v>1910</v>
      </c>
      <c r="S114" s="50" t="s">
        <v>69</v>
      </c>
      <c r="T114" s="97" t="s">
        <v>15</v>
      </c>
      <c r="U114" s="48" t="s">
        <v>33</v>
      </c>
      <c r="V114" s="97" t="s">
        <v>44</v>
      </c>
      <c r="W114" s="97" t="s">
        <v>15</v>
      </c>
      <c r="X114" s="44" t="s">
        <v>36</v>
      </c>
      <c r="Y114" s="97" t="s">
        <v>67</v>
      </c>
      <c r="Z114" s="97"/>
      <c r="AA114" s="44" t="s">
        <v>36</v>
      </c>
      <c r="AB114" s="97" t="s">
        <v>67</v>
      </c>
      <c r="AC114" s="97"/>
      <c r="AD114" s="48" t="s">
        <v>33</v>
      </c>
      <c r="AE114" s="97" t="s">
        <v>44</v>
      </c>
      <c r="AF114" s="97" t="s">
        <v>15</v>
      </c>
      <c r="AG114" s="48" t="s">
        <v>33</v>
      </c>
      <c r="AH114" s="97" t="s">
        <v>44</v>
      </c>
      <c r="AI114" s="97" t="s">
        <v>15</v>
      </c>
      <c r="AJ114" s="44" t="s">
        <v>36</v>
      </c>
      <c r="AK114" s="97" t="s">
        <v>67</v>
      </c>
      <c r="AL114" s="97"/>
      <c r="AM114" s="50">
        <f t="shared" si="1"/>
        <v>3</v>
      </c>
      <c r="AN114" s="50" t="str">
        <f t="shared" si="2"/>
        <v>Not Started</v>
      </c>
      <c r="AO114" s="98"/>
      <c r="AP114" s="95" t="s">
        <v>3814</v>
      </c>
    </row>
    <row r="115" ht="42.0" customHeight="1">
      <c r="A115" s="39">
        <v>113.0</v>
      </c>
      <c r="B115" s="39">
        <v>790.0</v>
      </c>
      <c r="C115" s="39" t="s">
        <v>133</v>
      </c>
      <c r="D115" s="40" t="s">
        <v>134</v>
      </c>
      <c r="E115" s="30" t="s">
        <v>62</v>
      </c>
      <c r="F115" s="68" t="s">
        <v>1900</v>
      </c>
      <c r="G115" s="40" t="s">
        <v>1901</v>
      </c>
      <c r="H115" s="39" t="s">
        <v>2479</v>
      </c>
      <c r="I115" s="39" t="s">
        <v>2480</v>
      </c>
      <c r="J115" s="40" t="s">
        <v>2481</v>
      </c>
      <c r="K115" s="39" t="s">
        <v>2482</v>
      </c>
      <c r="L115" s="40" t="s">
        <v>2483</v>
      </c>
      <c r="M115" s="47" t="s">
        <v>200</v>
      </c>
      <c r="N115" s="39" t="s">
        <v>1907</v>
      </c>
      <c r="O115" s="39" t="s">
        <v>2413</v>
      </c>
      <c r="P115" s="40" t="s">
        <v>1326</v>
      </c>
      <c r="Q115" s="40" t="s">
        <v>2484</v>
      </c>
      <c r="R115" s="39" t="s">
        <v>1910</v>
      </c>
      <c r="S115" s="39" t="s">
        <v>1911</v>
      </c>
      <c r="T115" s="97" t="s">
        <v>15</v>
      </c>
      <c r="U115" s="48" t="s">
        <v>33</v>
      </c>
      <c r="V115" s="97" t="s">
        <v>44</v>
      </c>
      <c r="W115" s="97" t="s">
        <v>15</v>
      </c>
      <c r="X115" s="44" t="s">
        <v>36</v>
      </c>
      <c r="Y115" s="97" t="s">
        <v>67</v>
      </c>
      <c r="Z115" s="97"/>
      <c r="AA115" s="44" t="s">
        <v>36</v>
      </c>
      <c r="AB115" s="97" t="s">
        <v>67</v>
      </c>
      <c r="AC115" s="97"/>
      <c r="AD115" s="44" t="s">
        <v>36</v>
      </c>
      <c r="AE115" s="97" t="s">
        <v>67</v>
      </c>
      <c r="AF115" s="97"/>
      <c r="AG115" s="48" t="s">
        <v>33</v>
      </c>
      <c r="AH115" s="97" t="s">
        <v>44</v>
      </c>
      <c r="AI115" s="97" t="s">
        <v>15</v>
      </c>
      <c r="AJ115" s="44" t="s">
        <v>36</v>
      </c>
      <c r="AK115" s="97" t="s">
        <v>67</v>
      </c>
      <c r="AL115" s="97"/>
      <c r="AM115" s="39">
        <f t="shared" si="1"/>
        <v>2</v>
      </c>
      <c r="AN115" s="39" t="str">
        <f t="shared" si="2"/>
        <v>Not Started</v>
      </c>
      <c r="AO115" s="98"/>
      <c r="AP115" s="95" t="s">
        <v>3814</v>
      </c>
    </row>
    <row r="116" ht="42.0" customHeight="1">
      <c r="A116" s="50">
        <v>114.0</v>
      </c>
      <c r="B116" s="50">
        <v>791.0</v>
      </c>
      <c r="C116" s="50" t="s">
        <v>133</v>
      </c>
      <c r="D116" s="51" t="s">
        <v>134</v>
      </c>
      <c r="E116" s="30" t="s">
        <v>62</v>
      </c>
      <c r="F116" s="68" t="s">
        <v>1900</v>
      </c>
      <c r="G116" s="51" t="s">
        <v>1901</v>
      </c>
      <c r="H116" s="50" t="s">
        <v>2479</v>
      </c>
      <c r="I116" s="50" t="s">
        <v>2480</v>
      </c>
      <c r="J116" s="51" t="s">
        <v>2481</v>
      </c>
      <c r="K116" s="50" t="s">
        <v>2487</v>
      </c>
      <c r="L116" s="51" t="s">
        <v>2488</v>
      </c>
      <c r="M116" s="47" t="s">
        <v>200</v>
      </c>
      <c r="N116" s="50" t="s">
        <v>1907</v>
      </c>
      <c r="O116" s="50" t="s">
        <v>2413</v>
      </c>
      <c r="P116" s="51" t="s">
        <v>1326</v>
      </c>
      <c r="Q116" s="51" t="s">
        <v>2484</v>
      </c>
      <c r="R116" s="50" t="s">
        <v>1910</v>
      </c>
      <c r="S116" s="50" t="s">
        <v>1920</v>
      </c>
      <c r="T116" s="97" t="s">
        <v>15</v>
      </c>
      <c r="U116" s="48" t="s">
        <v>33</v>
      </c>
      <c r="V116" s="97" t="s">
        <v>44</v>
      </c>
      <c r="W116" s="97" t="s">
        <v>15</v>
      </c>
      <c r="X116" s="44" t="s">
        <v>36</v>
      </c>
      <c r="Y116" s="97" t="s">
        <v>67</v>
      </c>
      <c r="Z116" s="97"/>
      <c r="AA116" s="44" t="s">
        <v>36</v>
      </c>
      <c r="AB116" s="97" t="s">
        <v>67</v>
      </c>
      <c r="AC116" s="97"/>
      <c r="AD116" s="48" t="s">
        <v>33</v>
      </c>
      <c r="AE116" s="97" t="s">
        <v>44</v>
      </c>
      <c r="AF116" s="97" t="s">
        <v>15</v>
      </c>
      <c r="AG116" s="48" t="s">
        <v>33</v>
      </c>
      <c r="AH116" s="97" t="s">
        <v>44</v>
      </c>
      <c r="AI116" s="97" t="s">
        <v>15</v>
      </c>
      <c r="AJ116" s="44" t="s">
        <v>36</v>
      </c>
      <c r="AK116" s="97" t="s">
        <v>67</v>
      </c>
      <c r="AL116" s="97"/>
      <c r="AM116" s="50">
        <f t="shared" si="1"/>
        <v>3</v>
      </c>
      <c r="AN116" s="50" t="str">
        <f t="shared" si="2"/>
        <v>Not Started</v>
      </c>
      <c r="AO116" s="98"/>
      <c r="AP116" s="95" t="s">
        <v>3814</v>
      </c>
    </row>
    <row r="117" ht="42.0" customHeight="1">
      <c r="A117" s="39">
        <v>115.0</v>
      </c>
      <c r="B117" s="39">
        <v>792.0</v>
      </c>
      <c r="C117" s="39" t="s">
        <v>133</v>
      </c>
      <c r="D117" s="40" t="s">
        <v>134</v>
      </c>
      <c r="E117" s="30" t="s">
        <v>62</v>
      </c>
      <c r="F117" s="68" t="s">
        <v>1900</v>
      </c>
      <c r="G117" s="40" t="s">
        <v>1901</v>
      </c>
      <c r="H117" s="39" t="s">
        <v>2479</v>
      </c>
      <c r="I117" s="39" t="s">
        <v>2480</v>
      </c>
      <c r="J117" s="40" t="s">
        <v>2481</v>
      </c>
      <c r="K117" s="39" t="s">
        <v>2493</v>
      </c>
      <c r="L117" s="40" t="s">
        <v>1925</v>
      </c>
      <c r="M117" s="47" t="s">
        <v>200</v>
      </c>
      <c r="N117" s="39" t="s">
        <v>1907</v>
      </c>
      <c r="O117" s="39" t="s">
        <v>2413</v>
      </c>
      <c r="P117" s="40" t="s">
        <v>1326</v>
      </c>
      <c r="Q117" s="40" t="s">
        <v>2484</v>
      </c>
      <c r="R117" s="39" t="s">
        <v>1910</v>
      </c>
      <c r="S117" s="39" t="s">
        <v>1928</v>
      </c>
      <c r="T117" s="97" t="s">
        <v>15</v>
      </c>
      <c r="U117" s="48" t="s">
        <v>33</v>
      </c>
      <c r="V117" s="97" t="s">
        <v>44</v>
      </c>
      <c r="W117" s="97" t="s">
        <v>15</v>
      </c>
      <c r="X117" s="44" t="s">
        <v>36</v>
      </c>
      <c r="Y117" s="97" t="s">
        <v>67</v>
      </c>
      <c r="Z117" s="97"/>
      <c r="AA117" s="44" t="s">
        <v>36</v>
      </c>
      <c r="AB117" s="97" t="s">
        <v>67</v>
      </c>
      <c r="AC117" s="97"/>
      <c r="AD117" s="44" t="s">
        <v>36</v>
      </c>
      <c r="AE117" s="97" t="s">
        <v>67</v>
      </c>
      <c r="AF117" s="97"/>
      <c r="AG117" s="48" t="s">
        <v>33</v>
      </c>
      <c r="AH117" s="97" t="s">
        <v>44</v>
      </c>
      <c r="AI117" s="97" t="s">
        <v>15</v>
      </c>
      <c r="AJ117" s="44" t="s">
        <v>36</v>
      </c>
      <c r="AK117" s="97" t="s">
        <v>67</v>
      </c>
      <c r="AL117" s="97"/>
      <c r="AM117" s="39">
        <f t="shared" si="1"/>
        <v>2</v>
      </c>
      <c r="AN117" s="39" t="str">
        <f t="shared" si="2"/>
        <v>Not Started</v>
      </c>
      <c r="AO117" s="98"/>
      <c r="AP117" s="95" t="s">
        <v>3814</v>
      </c>
    </row>
    <row r="118" ht="42.0" customHeight="1">
      <c r="A118" s="50">
        <v>116.0</v>
      </c>
      <c r="B118" s="50">
        <v>793.0</v>
      </c>
      <c r="C118" s="50" t="s">
        <v>133</v>
      </c>
      <c r="D118" s="51" t="s">
        <v>134</v>
      </c>
      <c r="E118" s="31" t="s">
        <v>69</v>
      </c>
      <c r="F118" s="68" t="s">
        <v>1900</v>
      </c>
      <c r="G118" s="51" t="s">
        <v>1901</v>
      </c>
      <c r="H118" s="50" t="s">
        <v>2479</v>
      </c>
      <c r="I118" s="50" t="s">
        <v>2480</v>
      </c>
      <c r="J118" s="51" t="s">
        <v>2481</v>
      </c>
      <c r="K118" s="50" t="s">
        <v>3979</v>
      </c>
      <c r="L118" s="51" t="s">
        <v>3980</v>
      </c>
      <c r="M118" s="48" t="s">
        <v>434</v>
      </c>
      <c r="N118" s="50" t="s">
        <v>1907</v>
      </c>
      <c r="O118" s="50" t="s">
        <v>2413</v>
      </c>
      <c r="P118" s="51" t="s">
        <v>1326</v>
      </c>
      <c r="Q118" s="51" t="s">
        <v>2484</v>
      </c>
      <c r="R118" s="50" t="s">
        <v>1910</v>
      </c>
      <c r="S118" s="50" t="s">
        <v>69</v>
      </c>
      <c r="T118" s="97" t="s">
        <v>15</v>
      </c>
      <c r="U118" s="48" t="s">
        <v>33</v>
      </c>
      <c r="V118" s="97" t="s">
        <v>44</v>
      </c>
      <c r="W118" s="97" t="s">
        <v>15</v>
      </c>
      <c r="X118" s="44" t="s">
        <v>36</v>
      </c>
      <c r="Y118" s="97" t="s">
        <v>67</v>
      </c>
      <c r="Z118" s="97"/>
      <c r="AA118" s="44" t="s">
        <v>36</v>
      </c>
      <c r="AB118" s="97" t="s">
        <v>67</v>
      </c>
      <c r="AC118" s="97"/>
      <c r="AD118" s="48" t="s">
        <v>33</v>
      </c>
      <c r="AE118" s="97" t="s">
        <v>44</v>
      </c>
      <c r="AF118" s="97" t="s">
        <v>15</v>
      </c>
      <c r="AG118" s="48" t="s">
        <v>33</v>
      </c>
      <c r="AH118" s="97" t="s">
        <v>44</v>
      </c>
      <c r="AI118" s="97" t="s">
        <v>15</v>
      </c>
      <c r="AJ118" s="44" t="s">
        <v>36</v>
      </c>
      <c r="AK118" s="97" t="s">
        <v>67</v>
      </c>
      <c r="AL118" s="97"/>
      <c r="AM118" s="50">
        <f t="shared" si="1"/>
        <v>3</v>
      </c>
      <c r="AN118" s="50" t="str">
        <f t="shared" si="2"/>
        <v>Not Started</v>
      </c>
      <c r="AO118" s="98"/>
      <c r="AP118" s="95" t="s">
        <v>3814</v>
      </c>
    </row>
    <row r="119" ht="42.0" customHeight="1">
      <c r="A119" s="39">
        <v>117.0</v>
      </c>
      <c r="B119" s="39">
        <v>794.0</v>
      </c>
      <c r="C119" s="39" t="s">
        <v>133</v>
      </c>
      <c r="D119" s="40" t="s">
        <v>134</v>
      </c>
      <c r="E119" s="30" t="s">
        <v>62</v>
      </c>
      <c r="F119" s="68" t="s">
        <v>1900</v>
      </c>
      <c r="G119" s="40" t="s">
        <v>1901</v>
      </c>
      <c r="H119" s="39" t="s">
        <v>2496</v>
      </c>
      <c r="I119" s="39" t="s">
        <v>2497</v>
      </c>
      <c r="J119" s="40" t="s">
        <v>2498</v>
      </c>
      <c r="K119" s="39" t="s">
        <v>2499</v>
      </c>
      <c r="L119" s="40" t="s">
        <v>2500</v>
      </c>
      <c r="M119" s="47" t="s">
        <v>200</v>
      </c>
      <c r="N119" s="39" t="s">
        <v>1907</v>
      </c>
      <c r="O119" s="39" t="s">
        <v>2413</v>
      </c>
      <c r="P119" s="40" t="s">
        <v>2501</v>
      </c>
      <c r="Q119" s="40" t="s">
        <v>2502</v>
      </c>
      <c r="R119" s="39" t="s">
        <v>1910</v>
      </c>
      <c r="S119" s="39" t="s">
        <v>1911</v>
      </c>
      <c r="T119" s="97" t="s">
        <v>15</v>
      </c>
      <c r="U119" s="48" t="s">
        <v>33</v>
      </c>
      <c r="V119" s="97" t="s">
        <v>44</v>
      </c>
      <c r="W119" s="97" t="s">
        <v>15</v>
      </c>
      <c r="X119" s="44" t="s">
        <v>36</v>
      </c>
      <c r="Y119" s="97" t="s">
        <v>67</v>
      </c>
      <c r="Z119" s="97"/>
      <c r="AA119" s="44" t="s">
        <v>36</v>
      </c>
      <c r="AB119" s="97" t="s">
        <v>67</v>
      </c>
      <c r="AC119" s="97"/>
      <c r="AD119" s="44" t="s">
        <v>36</v>
      </c>
      <c r="AE119" s="97" t="s">
        <v>67</v>
      </c>
      <c r="AF119" s="97"/>
      <c r="AG119" s="48" t="s">
        <v>33</v>
      </c>
      <c r="AH119" s="97" t="s">
        <v>44</v>
      </c>
      <c r="AI119" s="97" t="s">
        <v>15</v>
      </c>
      <c r="AJ119" s="44" t="s">
        <v>36</v>
      </c>
      <c r="AK119" s="97" t="s">
        <v>67</v>
      </c>
      <c r="AL119" s="97"/>
      <c r="AM119" s="39">
        <f t="shared" si="1"/>
        <v>2</v>
      </c>
      <c r="AN119" s="39" t="str">
        <f t="shared" si="2"/>
        <v>Not Started</v>
      </c>
      <c r="AO119" s="98"/>
      <c r="AP119" s="95" t="s">
        <v>3814</v>
      </c>
    </row>
    <row r="120" ht="42.0" customHeight="1">
      <c r="A120" s="50">
        <v>118.0</v>
      </c>
      <c r="B120" s="50">
        <v>795.0</v>
      </c>
      <c r="C120" s="50" t="s">
        <v>133</v>
      </c>
      <c r="D120" s="51" t="s">
        <v>134</v>
      </c>
      <c r="E120" s="30" t="s">
        <v>62</v>
      </c>
      <c r="F120" s="68" t="s">
        <v>1900</v>
      </c>
      <c r="G120" s="51" t="s">
        <v>1901</v>
      </c>
      <c r="H120" s="50" t="s">
        <v>2496</v>
      </c>
      <c r="I120" s="50" t="s">
        <v>2497</v>
      </c>
      <c r="J120" s="51" t="s">
        <v>2498</v>
      </c>
      <c r="K120" s="50" t="s">
        <v>2511</v>
      </c>
      <c r="L120" s="51" t="s">
        <v>2512</v>
      </c>
      <c r="M120" s="47" t="s">
        <v>200</v>
      </c>
      <c r="N120" s="50" t="s">
        <v>1907</v>
      </c>
      <c r="O120" s="50" t="s">
        <v>2413</v>
      </c>
      <c r="P120" s="51" t="s">
        <v>2501</v>
      </c>
      <c r="Q120" s="51" t="s">
        <v>2502</v>
      </c>
      <c r="R120" s="50" t="s">
        <v>1910</v>
      </c>
      <c r="S120" s="50" t="s">
        <v>1920</v>
      </c>
      <c r="T120" s="97" t="s">
        <v>15</v>
      </c>
      <c r="U120" s="48" t="s">
        <v>33</v>
      </c>
      <c r="V120" s="97" t="s">
        <v>44</v>
      </c>
      <c r="W120" s="97" t="s">
        <v>15</v>
      </c>
      <c r="X120" s="44" t="s">
        <v>36</v>
      </c>
      <c r="Y120" s="97" t="s">
        <v>67</v>
      </c>
      <c r="Z120" s="97"/>
      <c r="AA120" s="44" t="s">
        <v>36</v>
      </c>
      <c r="AB120" s="97" t="s">
        <v>67</v>
      </c>
      <c r="AC120" s="97"/>
      <c r="AD120" s="48" t="s">
        <v>33</v>
      </c>
      <c r="AE120" s="97" t="s">
        <v>44</v>
      </c>
      <c r="AF120" s="97" t="s">
        <v>15</v>
      </c>
      <c r="AG120" s="48" t="s">
        <v>33</v>
      </c>
      <c r="AH120" s="97" t="s">
        <v>44</v>
      </c>
      <c r="AI120" s="97" t="s">
        <v>15</v>
      </c>
      <c r="AJ120" s="44" t="s">
        <v>36</v>
      </c>
      <c r="AK120" s="97" t="s">
        <v>67</v>
      </c>
      <c r="AL120" s="97"/>
      <c r="AM120" s="50">
        <f t="shared" si="1"/>
        <v>3</v>
      </c>
      <c r="AN120" s="50" t="str">
        <f t="shared" si="2"/>
        <v>Not Started</v>
      </c>
      <c r="AO120" s="98"/>
      <c r="AP120" s="95" t="s">
        <v>3814</v>
      </c>
    </row>
    <row r="121" ht="42.0" customHeight="1">
      <c r="A121" s="39">
        <v>119.0</v>
      </c>
      <c r="B121" s="39">
        <v>796.0</v>
      </c>
      <c r="C121" s="39" t="s">
        <v>133</v>
      </c>
      <c r="D121" s="40" t="s">
        <v>134</v>
      </c>
      <c r="E121" s="30" t="s">
        <v>62</v>
      </c>
      <c r="F121" s="68" t="s">
        <v>1900</v>
      </c>
      <c r="G121" s="40" t="s">
        <v>1901</v>
      </c>
      <c r="H121" s="39" t="s">
        <v>2496</v>
      </c>
      <c r="I121" s="39" t="s">
        <v>2497</v>
      </c>
      <c r="J121" s="40" t="s">
        <v>2498</v>
      </c>
      <c r="K121" s="39" t="s">
        <v>2517</v>
      </c>
      <c r="L121" s="40" t="s">
        <v>1925</v>
      </c>
      <c r="M121" s="47" t="s">
        <v>200</v>
      </c>
      <c r="N121" s="39" t="s">
        <v>1907</v>
      </c>
      <c r="O121" s="39" t="s">
        <v>2413</v>
      </c>
      <c r="P121" s="40" t="s">
        <v>2501</v>
      </c>
      <c r="Q121" s="40" t="s">
        <v>2502</v>
      </c>
      <c r="R121" s="39" t="s">
        <v>1910</v>
      </c>
      <c r="S121" s="39" t="s">
        <v>1928</v>
      </c>
      <c r="T121" s="97" t="s">
        <v>15</v>
      </c>
      <c r="U121" s="48" t="s">
        <v>33</v>
      </c>
      <c r="V121" s="97" t="s">
        <v>44</v>
      </c>
      <c r="W121" s="97" t="s">
        <v>15</v>
      </c>
      <c r="X121" s="44" t="s">
        <v>36</v>
      </c>
      <c r="Y121" s="97" t="s">
        <v>67</v>
      </c>
      <c r="Z121" s="97"/>
      <c r="AA121" s="44" t="s">
        <v>36</v>
      </c>
      <c r="AB121" s="97" t="s">
        <v>67</v>
      </c>
      <c r="AC121" s="97"/>
      <c r="AD121" s="44" t="s">
        <v>36</v>
      </c>
      <c r="AE121" s="97" t="s">
        <v>67</v>
      </c>
      <c r="AF121" s="97"/>
      <c r="AG121" s="48" t="s">
        <v>33</v>
      </c>
      <c r="AH121" s="97" t="s">
        <v>44</v>
      </c>
      <c r="AI121" s="97" t="s">
        <v>15</v>
      </c>
      <c r="AJ121" s="44" t="s">
        <v>36</v>
      </c>
      <c r="AK121" s="97" t="s">
        <v>67</v>
      </c>
      <c r="AL121" s="97"/>
      <c r="AM121" s="39">
        <f t="shared" si="1"/>
        <v>2</v>
      </c>
      <c r="AN121" s="39" t="str">
        <f t="shared" si="2"/>
        <v>Not Started</v>
      </c>
      <c r="AO121" s="98"/>
      <c r="AP121" s="95" t="s">
        <v>3814</v>
      </c>
    </row>
    <row r="122" ht="42.0" customHeight="1">
      <c r="A122" s="50">
        <v>120.0</v>
      </c>
      <c r="B122" s="50">
        <v>797.0</v>
      </c>
      <c r="C122" s="50" t="s">
        <v>133</v>
      </c>
      <c r="D122" s="51" t="s">
        <v>134</v>
      </c>
      <c r="E122" s="31" t="s">
        <v>69</v>
      </c>
      <c r="F122" s="68" t="s">
        <v>1900</v>
      </c>
      <c r="G122" s="51" t="s">
        <v>1901</v>
      </c>
      <c r="H122" s="50" t="s">
        <v>2496</v>
      </c>
      <c r="I122" s="50" t="s">
        <v>2497</v>
      </c>
      <c r="J122" s="51" t="s">
        <v>2498</v>
      </c>
      <c r="K122" s="50" t="s">
        <v>3981</v>
      </c>
      <c r="L122" s="51" t="s">
        <v>3982</v>
      </c>
      <c r="M122" s="48" t="s">
        <v>434</v>
      </c>
      <c r="N122" s="50" t="s">
        <v>1907</v>
      </c>
      <c r="O122" s="50" t="s">
        <v>2413</v>
      </c>
      <c r="P122" s="51" t="s">
        <v>2501</v>
      </c>
      <c r="Q122" s="51" t="s">
        <v>2502</v>
      </c>
      <c r="R122" s="50" t="s">
        <v>1910</v>
      </c>
      <c r="S122" s="50" t="s">
        <v>69</v>
      </c>
      <c r="T122" s="97" t="s">
        <v>15</v>
      </c>
      <c r="U122" s="48" t="s">
        <v>33</v>
      </c>
      <c r="V122" s="97" t="s">
        <v>44</v>
      </c>
      <c r="W122" s="97" t="s">
        <v>15</v>
      </c>
      <c r="X122" s="44" t="s">
        <v>36</v>
      </c>
      <c r="Y122" s="97" t="s">
        <v>67</v>
      </c>
      <c r="Z122" s="97"/>
      <c r="AA122" s="44" t="s">
        <v>36</v>
      </c>
      <c r="AB122" s="97" t="s">
        <v>67</v>
      </c>
      <c r="AC122" s="97"/>
      <c r="AD122" s="48" t="s">
        <v>33</v>
      </c>
      <c r="AE122" s="97" t="s">
        <v>44</v>
      </c>
      <c r="AF122" s="97" t="s">
        <v>15</v>
      </c>
      <c r="AG122" s="48" t="s">
        <v>33</v>
      </c>
      <c r="AH122" s="97" t="s">
        <v>44</v>
      </c>
      <c r="AI122" s="97" t="s">
        <v>15</v>
      </c>
      <c r="AJ122" s="44" t="s">
        <v>36</v>
      </c>
      <c r="AK122" s="97" t="s">
        <v>67</v>
      </c>
      <c r="AL122" s="97"/>
      <c r="AM122" s="50">
        <f t="shared" si="1"/>
        <v>3</v>
      </c>
      <c r="AN122" s="50" t="str">
        <f t="shared" si="2"/>
        <v>Not Started</v>
      </c>
      <c r="AO122" s="98"/>
      <c r="AP122" s="95" t="s">
        <v>3814</v>
      </c>
    </row>
    <row r="123" ht="42.0" customHeight="1">
      <c r="A123" s="39">
        <v>121.0</v>
      </c>
      <c r="B123" s="39">
        <v>798.0</v>
      </c>
      <c r="C123" s="39" t="s">
        <v>133</v>
      </c>
      <c r="D123" s="40" t="s">
        <v>134</v>
      </c>
      <c r="E123" s="30" t="s">
        <v>62</v>
      </c>
      <c r="F123" s="68" t="s">
        <v>1900</v>
      </c>
      <c r="G123" s="40" t="s">
        <v>1901</v>
      </c>
      <c r="H123" s="39" t="s">
        <v>2520</v>
      </c>
      <c r="I123" s="39" t="s">
        <v>2521</v>
      </c>
      <c r="J123" s="40" t="s">
        <v>2522</v>
      </c>
      <c r="K123" s="39" t="s">
        <v>2523</v>
      </c>
      <c r="L123" s="40" t="s">
        <v>2524</v>
      </c>
      <c r="M123" s="47" t="s">
        <v>200</v>
      </c>
      <c r="N123" s="39" t="s">
        <v>1907</v>
      </c>
      <c r="O123" s="39" t="s">
        <v>2413</v>
      </c>
      <c r="P123" s="40" t="s">
        <v>1359</v>
      </c>
      <c r="Q123" s="40" t="s">
        <v>2525</v>
      </c>
      <c r="R123" s="39" t="s">
        <v>1910</v>
      </c>
      <c r="S123" s="39" t="s">
        <v>1911</v>
      </c>
      <c r="T123" s="97" t="s">
        <v>15</v>
      </c>
      <c r="U123" s="48" t="s">
        <v>33</v>
      </c>
      <c r="V123" s="97" t="s">
        <v>44</v>
      </c>
      <c r="W123" s="97" t="s">
        <v>15</v>
      </c>
      <c r="X123" s="44" t="s">
        <v>36</v>
      </c>
      <c r="Y123" s="97" t="s">
        <v>67</v>
      </c>
      <c r="Z123" s="97"/>
      <c r="AA123" s="44" t="s">
        <v>36</v>
      </c>
      <c r="AB123" s="97" t="s">
        <v>67</v>
      </c>
      <c r="AC123" s="97"/>
      <c r="AD123" s="44" t="s">
        <v>36</v>
      </c>
      <c r="AE123" s="97" t="s">
        <v>67</v>
      </c>
      <c r="AF123" s="97"/>
      <c r="AG123" s="48" t="s">
        <v>33</v>
      </c>
      <c r="AH123" s="97" t="s">
        <v>44</v>
      </c>
      <c r="AI123" s="97" t="s">
        <v>15</v>
      </c>
      <c r="AJ123" s="44" t="s">
        <v>36</v>
      </c>
      <c r="AK123" s="97" t="s">
        <v>67</v>
      </c>
      <c r="AL123" s="97"/>
      <c r="AM123" s="39">
        <f t="shared" si="1"/>
        <v>2</v>
      </c>
      <c r="AN123" s="39" t="str">
        <f t="shared" si="2"/>
        <v>Not Started</v>
      </c>
      <c r="AO123" s="98"/>
      <c r="AP123" s="95" t="s">
        <v>3814</v>
      </c>
    </row>
    <row r="124" ht="42.0" customHeight="1">
      <c r="A124" s="50">
        <v>122.0</v>
      </c>
      <c r="B124" s="50">
        <v>799.0</v>
      </c>
      <c r="C124" s="50" t="s">
        <v>133</v>
      </c>
      <c r="D124" s="51" t="s">
        <v>134</v>
      </c>
      <c r="E124" s="30" t="s">
        <v>62</v>
      </c>
      <c r="F124" s="68" t="s">
        <v>1900</v>
      </c>
      <c r="G124" s="51" t="s">
        <v>1901</v>
      </c>
      <c r="H124" s="50" t="s">
        <v>2520</v>
      </c>
      <c r="I124" s="50" t="s">
        <v>2521</v>
      </c>
      <c r="J124" s="51" t="s">
        <v>2522</v>
      </c>
      <c r="K124" s="50" t="s">
        <v>2530</v>
      </c>
      <c r="L124" s="51" t="s">
        <v>2531</v>
      </c>
      <c r="M124" s="47" t="s">
        <v>200</v>
      </c>
      <c r="N124" s="50" t="s">
        <v>1907</v>
      </c>
      <c r="O124" s="50" t="s">
        <v>2413</v>
      </c>
      <c r="P124" s="51" t="s">
        <v>1359</v>
      </c>
      <c r="Q124" s="51" t="s">
        <v>2525</v>
      </c>
      <c r="R124" s="50" t="s">
        <v>1910</v>
      </c>
      <c r="S124" s="50" t="s">
        <v>1920</v>
      </c>
      <c r="T124" s="97" t="s">
        <v>15</v>
      </c>
      <c r="U124" s="48" t="s">
        <v>33</v>
      </c>
      <c r="V124" s="97" t="s">
        <v>44</v>
      </c>
      <c r="W124" s="97" t="s">
        <v>15</v>
      </c>
      <c r="X124" s="44" t="s">
        <v>36</v>
      </c>
      <c r="Y124" s="97" t="s">
        <v>67</v>
      </c>
      <c r="Z124" s="97"/>
      <c r="AA124" s="44" t="s">
        <v>36</v>
      </c>
      <c r="AB124" s="97" t="s">
        <v>67</v>
      </c>
      <c r="AC124" s="97"/>
      <c r="AD124" s="48" t="s">
        <v>33</v>
      </c>
      <c r="AE124" s="97" t="s">
        <v>44</v>
      </c>
      <c r="AF124" s="97" t="s">
        <v>15</v>
      </c>
      <c r="AG124" s="48" t="s">
        <v>33</v>
      </c>
      <c r="AH124" s="97" t="s">
        <v>44</v>
      </c>
      <c r="AI124" s="97" t="s">
        <v>15</v>
      </c>
      <c r="AJ124" s="44" t="s">
        <v>36</v>
      </c>
      <c r="AK124" s="97" t="s">
        <v>67</v>
      </c>
      <c r="AL124" s="97"/>
      <c r="AM124" s="50">
        <f t="shared" si="1"/>
        <v>3</v>
      </c>
      <c r="AN124" s="50" t="str">
        <f t="shared" si="2"/>
        <v>Not Started</v>
      </c>
      <c r="AO124" s="98"/>
      <c r="AP124" s="95" t="s">
        <v>3814</v>
      </c>
    </row>
    <row r="125" ht="42.0" customHeight="1">
      <c r="A125" s="39">
        <v>123.0</v>
      </c>
      <c r="B125" s="39">
        <v>800.0</v>
      </c>
      <c r="C125" s="39" t="s">
        <v>133</v>
      </c>
      <c r="D125" s="40" t="s">
        <v>134</v>
      </c>
      <c r="E125" s="30" t="s">
        <v>62</v>
      </c>
      <c r="F125" s="68" t="s">
        <v>1900</v>
      </c>
      <c r="G125" s="40" t="s">
        <v>1901</v>
      </c>
      <c r="H125" s="39" t="s">
        <v>2520</v>
      </c>
      <c r="I125" s="39" t="s">
        <v>2521</v>
      </c>
      <c r="J125" s="40" t="s">
        <v>2522</v>
      </c>
      <c r="K125" s="39" t="s">
        <v>2536</v>
      </c>
      <c r="L125" s="40" t="s">
        <v>1925</v>
      </c>
      <c r="M125" s="47" t="s">
        <v>200</v>
      </c>
      <c r="N125" s="39" t="s">
        <v>1907</v>
      </c>
      <c r="O125" s="39" t="s">
        <v>2413</v>
      </c>
      <c r="P125" s="40" t="s">
        <v>1359</v>
      </c>
      <c r="Q125" s="40" t="s">
        <v>2525</v>
      </c>
      <c r="R125" s="39" t="s">
        <v>1910</v>
      </c>
      <c r="S125" s="39" t="s">
        <v>1928</v>
      </c>
      <c r="T125" s="97" t="s">
        <v>15</v>
      </c>
      <c r="U125" s="48" t="s">
        <v>33</v>
      </c>
      <c r="V125" s="97" t="s">
        <v>44</v>
      </c>
      <c r="W125" s="97" t="s">
        <v>15</v>
      </c>
      <c r="X125" s="44" t="s">
        <v>36</v>
      </c>
      <c r="Y125" s="97" t="s">
        <v>67</v>
      </c>
      <c r="Z125" s="97"/>
      <c r="AA125" s="44" t="s">
        <v>36</v>
      </c>
      <c r="AB125" s="97" t="s">
        <v>67</v>
      </c>
      <c r="AC125" s="97"/>
      <c r="AD125" s="44" t="s">
        <v>36</v>
      </c>
      <c r="AE125" s="97" t="s">
        <v>67</v>
      </c>
      <c r="AF125" s="97"/>
      <c r="AG125" s="48" t="s">
        <v>33</v>
      </c>
      <c r="AH125" s="97" t="s">
        <v>44</v>
      </c>
      <c r="AI125" s="97" t="s">
        <v>15</v>
      </c>
      <c r="AJ125" s="44" t="s">
        <v>36</v>
      </c>
      <c r="AK125" s="97" t="s">
        <v>67</v>
      </c>
      <c r="AL125" s="97"/>
      <c r="AM125" s="39">
        <f t="shared" si="1"/>
        <v>2</v>
      </c>
      <c r="AN125" s="39" t="str">
        <f t="shared" si="2"/>
        <v>Not Started</v>
      </c>
      <c r="AO125" s="98"/>
      <c r="AP125" s="95" t="s">
        <v>3814</v>
      </c>
    </row>
    <row r="126" ht="42.0" customHeight="1">
      <c r="A126" s="50">
        <v>124.0</v>
      </c>
      <c r="B126" s="50">
        <v>801.0</v>
      </c>
      <c r="C126" s="50" t="s">
        <v>133</v>
      </c>
      <c r="D126" s="51" t="s">
        <v>134</v>
      </c>
      <c r="E126" s="31" t="s">
        <v>69</v>
      </c>
      <c r="F126" s="68" t="s">
        <v>1900</v>
      </c>
      <c r="G126" s="51" t="s">
        <v>1901</v>
      </c>
      <c r="H126" s="50" t="s">
        <v>2520</v>
      </c>
      <c r="I126" s="50" t="s">
        <v>2521</v>
      </c>
      <c r="J126" s="51" t="s">
        <v>2522</v>
      </c>
      <c r="K126" s="50" t="s">
        <v>3983</v>
      </c>
      <c r="L126" s="51" t="s">
        <v>3984</v>
      </c>
      <c r="M126" s="48" t="s">
        <v>434</v>
      </c>
      <c r="N126" s="50" t="s">
        <v>1907</v>
      </c>
      <c r="O126" s="50" t="s">
        <v>2413</v>
      </c>
      <c r="P126" s="51" t="s">
        <v>1359</v>
      </c>
      <c r="Q126" s="51" t="s">
        <v>2525</v>
      </c>
      <c r="R126" s="50" t="s">
        <v>1910</v>
      </c>
      <c r="S126" s="50" t="s">
        <v>69</v>
      </c>
      <c r="T126" s="97" t="s">
        <v>15</v>
      </c>
      <c r="U126" s="48" t="s">
        <v>33</v>
      </c>
      <c r="V126" s="97" t="s">
        <v>44</v>
      </c>
      <c r="W126" s="97" t="s">
        <v>15</v>
      </c>
      <c r="X126" s="44" t="s">
        <v>36</v>
      </c>
      <c r="Y126" s="97" t="s">
        <v>67</v>
      </c>
      <c r="Z126" s="97"/>
      <c r="AA126" s="44" t="s">
        <v>36</v>
      </c>
      <c r="AB126" s="97" t="s">
        <v>67</v>
      </c>
      <c r="AC126" s="97"/>
      <c r="AD126" s="48" t="s">
        <v>33</v>
      </c>
      <c r="AE126" s="97" t="s">
        <v>44</v>
      </c>
      <c r="AF126" s="97" t="s">
        <v>15</v>
      </c>
      <c r="AG126" s="48" t="s">
        <v>33</v>
      </c>
      <c r="AH126" s="97" t="s">
        <v>44</v>
      </c>
      <c r="AI126" s="97" t="s">
        <v>15</v>
      </c>
      <c r="AJ126" s="44" t="s">
        <v>36</v>
      </c>
      <c r="AK126" s="97" t="s">
        <v>67</v>
      </c>
      <c r="AL126" s="97"/>
      <c r="AM126" s="50">
        <f t="shared" si="1"/>
        <v>3</v>
      </c>
      <c r="AN126" s="50" t="str">
        <f t="shared" si="2"/>
        <v>Not Started</v>
      </c>
      <c r="AO126" s="98"/>
      <c r="AP126" s="95" t="s">
        <v>3814</v>
      </c>
    </row>
    <row r="127" ht="42.0" customHeight="1">
      <c r="A127" s="39">
        <v>125.0</v>
      </c>
      <c r="B127" s="39">
        <v>802.0</v>
      </c>
      <c r="C127" s="39" t="s">
        <v>133</v>
      </c>
      <c r="D127" s="40" t="s">
        <v>134</v>
      </c>
      <c r="E127" s="30" t="s">
        <v>62</v>
      </c>
      <c r="F127" s="68" t="s">
        <v>1900</v>
      </c>
      <c r="G127" s="40" t="s">
        <v>1901</v>
      </c>
      <c r="H127" s="39" t="s">
        <v>2541</v>
      </c>
      <c r="I127" s="39" t="s">
        <v>2542</v>
      </c>
      <c r="J127" s="40" t="s">
        <v>2543</v>
      </c>
      <c r="K127" s="39" t="s">
        <v>2544</v>
      </c>
      <c r="L127" s="40" t="s">
        <v>2545</v>
      </c>
      <c r="M127" s="47" t="s">
        <v>200</v>
      </c>
      <c r="N127" s="39" t="s">
        <v>1907</v>
      </c>
      <c r="O127" s="39" t="s">
        <v>2413</v>
      </c>
      <c r="P127" s="40" t="s">
        <v>1366</v>
      </c>
      <c r="Q127" s="40" t="s">
        <v>2546</v>
      </c>
      <c r="R127" s="39" t="s">
        <v>1910</v>
      </c>
      <c r="S127" s="39" t="s">
        <v>1911</v>
      </c>
      <c r="T127" s="97" t="s">
        <v>15</v>
      </c>
      <c r="U127" s="48" t="s">
        <v>33</v>
      </c>
      <c r="V127" s="97" t="s">
        <v>44</v>
      </c>
      <c r="W127" s="97" t="s">
        <v>15</v>
      </c>
      <c r="X127" s="44" t="s">
        <v>36</v>
      </c>
      <c r="Y127" s="97" t="s">
        <v>67</v>
      </c>
      <c r="Z127" s="97"/>
      <c r="AA127" s="44" t="s">
        <v>36</v>
      </c>
      <c r="AB127" s="97" t="s">
        <v>67</v>
      </c>
      <c r="AC127" s="97"/>
      <c r="AD127" s="44" t="s">
        <v>36</v>
      </c>
      <c r="AE127" s="97" t="s">
        <v>67</v>
      </c>
      <c r="AF127" s="97"/>
      <c r="AG127" s="48" t="s">
        <v>33</v>
      </c>
      <c r="AH127" s="97" t="s">
        <v>44</v>
      </c>
      <c r="AI127" s="97" t="s">
        <v>15</v>
      </c>
      <c r="AJ127" s="44" t="s">
        <v>36</v>
      </c>
      <c r="AK127" s="97" t="s">
        <v>67</v>
      </c>
      <c r="AL127" s="97"/>
      <c r="AM127" s="39">
        <f t="shared" si="1"/>
        <v>2</v>
      </c>
      <c r="AN127" s="39" t="str">
        <f t="shared" si="2"/>
        <v>Not Started</v>
      </c>
      <c r="AO127" s="98"/>
      <c r="AP127" s="95" t="s">
        <v>3814</v>
      </c>
    </row>
    <row r="128" ht="42.0" customHeight="1">
      <c r="A128" s="50">
        <v>126.0</v>
      </c>
      <c r="B128" s="50">
        <v>803.0</v>
      </c>
      <c r="C128" s="50" t="s">
        <v>133</v>
      </c>
      <c r="D128" s="51" t="s">
        <v>134</v>
      </c>
      <c r="E128" s="30" t="s">
        <v>62</v>
      </c>
      <c r="F128" s="68" t="s">
        <v>1900</v>
      </c>
      <c r="G128" s="51" t="s">
        <v>1901</v>
      </c>
      <c r="H128" s="50" t="s">
        <v>2541</v>
      </c>
      <c r="I128" s="50" t="s">
        <v>2542</v>
      </c>
      <c r="J128" s="51" t="s">
        <v>2543</v>
      </c>
      <c r="K128" s="50" t="s">
        <v>2551</v>
      </c>
      <c r="L128" s="51" t="s">
        <v>2552</v>
      </c>
      <c r="M128" s="47" t="s">
        <v>200</v>
      </c>
      <c r="N128" s="50" t="s">
        <v>1907</v>
      </c>
      <c r="O128" s="50" t="s">
        <v>2413</v>
      </c>
      <c r="P128" s="51" t="s">
        <v>1366</v>
      </c>
      <c r="Q128" s="51" t="s">
        <v>2546</v>
      </c>
      <c r="R128" s="50" t="s">
        <v>1910</v>
      </c>
      <c r="S128" s="50" t="s">
        <v>1920</v>
      </c>
      <c r="T128" s="97" t="s">
        <v>15</v>
      </c>
      <c r="U128" s="48" t="s">
        <v>33</v>
      </c>
      <c r="V128" s="97" t="s">
        <v>44</v>
      </c>
      <c r="W128" s="97" t="s">
        <v>15</v>
      </c>
      <c r="X128" s="44" t="s">
        <v>36</v>
      </c>
      <c r="Y128" s="97" t="s">
        <v>67</v>
      </c>
      <c r="Z128" s="97"/>
      <c r="AA128" s="44" t="s">
        <v>36</v>
      </c>
      <c r="AB128" s="97" t="s">
        <v>67</v>
      </c>
      <c r="AC128" s="97"/>
      <c r="AD128" s="48" t="s">
        <v>33</v>
      </c>
      <c r="AE128" s="97" t="s">
        <v>44</v>
      </c>
      <c r="AF128" s="97" t="s">
        <v>15</v>
      </c>
      <c r="AG128" s="48" t="s">
        <v>33</v>
      </c>
      <c r="AH128" s="97" t="s">
        <v>44</v>
      </c>
      <c r="AI128" s="97" t="s">
        <v>15</v>
      </c>
      <c r="AJ128" s="44" t="s">
        <v>36</v>
      </c>
      <c r="AK128" s="97" t="s">
        <v>67</v>
      </c>
      <c r="AL128" s="97"/>
      <c r="AM128" s="50">
        <f t="shared" si="1"/>
        <v>3</v>
      </c>
      <c r="AN128" s="50" t="str">
        <f t="shared" si="2"/>
        <v>Not Started</v>
      </c>
      <c r="AO128" s="98"/>
      <c r="AP128" s="95" t="s">
        <v>3814</v>
      </c>
    </row>
    <row r="129" ht="42.0" customHeight="1">
      <c r="A129" s="39">
        <v>127.0</v>
      </c>
      <c r="B129" s="39">
        <v>804.0</v>
      </c>
      <c r="C129" s="39" t="s">
        <v>133</v>
      </c>
      <c r="D129" s="40" t="s">
        <v>134</v>
      </c>
      <c r="E129" s="30" t="s">
        <v>62</v>
      </c>
      <c r="F129" s="68" t="s">
        <v>1900</v>
      </c>
      <c r="G129" s="40" t="s">
        <v>1901</v>
      </c>
      <c r="H129" s="39" t="s">
        <v>2541</v>
      </c>
      <c r="I129" s="39" t="s">
        <v>2542</v>
      </c>
      <c r="J129" s="40" t="s">
        <v>2543</v>
      </c>
      <c r="K129" s="39" t="s">
        <v>2559</v>
      </c>
      <c r="L129" s="40" t="s">
        <v>1925</v>
      </c>
      <c r="M129" s="47" t="s">
        <v>200</v>
      </c>
      <c r="N129" s="39" t="s">
        <v>1907</v>
      </c>
      <c r="O129" s="39" t="s">
        <v>2413</v>
      </c>
      <c r="P129" s="40" t="s">
        <v>1366</v>
      </c>
      <c r="Q129" s="40" t="s">
        <v>2546</v>
      </c>
      <c r="R129" s="39" t="s">
        <v>1910</v>
      </c>
      <c r="S129" s="39" t="s">
        <v>1928</v>
      </c>
      <c r="T129" s="97" t="s">
        <v>15</v>
      </c>
      <c r="U129" s="48" t="s">
        <v>33</v>
      </c>
      <c r="V129" s="97" t="s">
        <v>44</v>
      </c>
      <c r="W129" s="97" t="s">
        <v>15</v>
      </c>
      <c r="X129" s="44" t="s">
        <v>36</v>
      </c>
      <c r="Y129" s="97" t="s">
        <v>67</v>
      </c>
      <c r="Z129" s="97"/>
      <c r="AA129" s="44" t="s">
        <v>36</v>
      </c>
      <c r="AB129" s="97" t="s">
        <v>67</v>
      </c>
      <c r="AC129" s="97"/>
      <c r="AD129" s="44" t="s">
        <v>36</v>
      </c>
      <c r="AE129" s="97" t="s">
        <v>67</v>
      </c>
      <c r="AF129" s="97"/>
      <c r="AG129" s="48" t="s">
        <v>33</v>
      </c>
      <c r="AH129" s="97" t="s">
        <v>44</v>
      </c>
      <c r="AI129" s="97" t="s">
        <v>15</v>
      </c>
      <c r="AJ129" s="44" t="s">
        <v>36</v>
      </c>
      <c r="AK129" s="97" t="s">
        <v>67</v>
      </c>
      <c r="AL129" s="97"/>
      <c r="AM129" s="39">
        <f t="shared" si="1"/>
        <v>2</v>
      </c>
      <c r="AN129" s="39" t="str">
        <f t="shared" si="2"/>
        <v>Not Started</v>
      </c>
      <c r="AO129" s="98"/>
      <c r="AP129" s="95" t="s">
        <v>3814</v>
      </c>
    </row>
    <row r="130" ht="42.0" customHeight="1">
      <c r="A130" s="50">
        <v>128.0</v>
      </c>
      <c r="B130" s="50">
        <v>805.0</v>
      </c>
      <c r="C130" s="50" t="s">
        <v>133</v>
      </c>
      <c r="D130" s="51" t="s">
        <v>134</v>
      </c>
      <c r="E130" s="31" t="s">
        <v>69</v>
      </c>
      <c r="F130" s="68" t="s">
        <v>1900</v>
      </c>
      <c r="G130" s="51" t="s">
        <v>1901</v>
      </c>
      <c r="H130" s="50" t="s">
        <v>2541</v>
      </c>
      <c r="I130" s="50" t="s">
        <v>2542</v>
      </c>
      <c r="J130" s="51" t="s">
        <v>2543</v>
      </c>
      <c r="K130" s="50" t="s">
        <v>3985</v>
      </c>
      <c r="L130" s="51" t="s">
        <v>3986</v>
      </c>
      <c r="M130" s="48" t="s">
        <v>434</v>
      </c>
      <c r="N130" s="50" t="s">
        <v>1907</v>
      </c>
      <c r="O130" s="50" t="s">
        <v>2413</v>
      </c>
      <c r="P130" s="51" t="s">
        <v>1366</v>
      </c>
      <c r="Q130" s="51" t="s">
        <v>2546</v>
      </c>
      <c r="R130" s="50" t="s">
        <v>1910</v>
      </c>
      <c r="S130" s="50" t="s">
        <v>69</v>
      </c>
      <c r="T130" s="97" t="s">
        <v>15</v>
      </c>
      <c r="U130" s="48" t="s">
        <v>33</v>
      </c>
      <c r="V130" s="97" t="s">
        <v>44</v>
      </c>
      <c r="W130" s="97" t="s">
        <v>15</v>
      </c>
      <c r="X130" s="44" t="s">
        <v>36</v>
      </c>
      <c r="Y130" s="97" t="s">
        <v>67</v>
      </c>
      <c r="Z130" s="97"/>
      <c r="AA130" s="44" t="s">
        <v>36</v>
      </c>
      <c r="AB130" s="97" t="s">
        <v>67</v>
      </c>
      <c r="AC130" s="97"/>
      <c r="AD130" s="48" t="s">
        <v>33</v>
      </c>
      <c r="AE130" s="97" t="s">
        <v>44</v>
      </c>
      <c r="AF130" s="97" t="s">
        <v>15</v>
      </c>
      <c r="AG130" s="48" t="s">
        <v>33</v>
      </c>
      <c r="AH130" s="97" t="s">
        <v>44</v>
      </c>
      <c r="AI130" s="97" t="s">
        <v>15</v>
      </c>
      <c r="AJ130" s="44" t="s">
        <v>36</v>
      </c>
      <c r="AK130" s="97" t="s">
        <v>67</v>
      </c>
      <c r="AL130" s="97"/>
      <c r="AM130" s="50">
        <f t="shared" si="1"/>
        <v>3</v>
      </c>
      <c r="AN130" s="50" t="str">
        <f t="shared" si="2"/>
        <v>Not Started</v>
      </c>
      <c r="AO130" s="98"/>
      <c r="AP130" s="95" t="s">
        <v>3814</v>
      </c>
    </row>
    <row r="131" ht="42.0" customHeight="1">
      <c r="A131" s="39">
        <v>129.0</v>
      </c>
      <c r="B131" s="39">
        <v>806.0</v>
      </c>
      <c r="C131" s="39" t="s">
        <v>133</v>
      </c>
      <c r="D131" s="40" t="s">
        <v>134</v>
      </c>
      <c r="E131" s="30" t="s">
        <v>62</v>
      </c>
      <c r="F131" s="68" t="s">
        <v>1900</v>
      </c>
      <c r="G131" s="40" t="s">
        <v>1901</v>
      </c>
      <c r="H131" s="39" t="s">
        <v>2562</v>
      </c>
      <c r="I131" s="39" t="s">
        <v>2563</v>
      </c>
      <c r="J131" s="40" t="s">
        <v>2564</v>
      </c>
      <c r="K131" s="39" t="s">
        <v>2565</v>
      </c>
      <c r="L131" s="40" t="s">
        <v>2566</v>
      </c>
      <c r="M131" s="47" t="s">
        <v>200</v>
      </c>
      <c r="N131" s="39" t="s">
        <v>1907</v>
      </c>
      <c r="O131" s="39" t="s">
        <v>2413</v>
      </c>
      <c r="P131" s="40" t="s">
        <v>1335</v>
      </c>
      <c r="Q131" s="40" t="s">
        <v>2567</v>
      </c>
      <c r="R131" s="39" t="s">
        <v>1910</v>
      </c>
      <c r="S131" s="39" t="s">
        <v>1911</v>
      </c>
      <c r="T131" s="97" t="s">
        <v>15</v>
      </c>
      <c r="U131" s="48" t="s">
        <v>33</v>
      </c>
      <c r="V131" s="97" t="s">
        <v>44</v>
      </c>
      <c r="W131" s="97" t="s">
        <v>15</v>
      </c>
      <c r="X131" s="44" t="s">
        <v>36</v>
      </c>
      <c r="Y131" s="97" t="s">
        <v>67</v>
      </c>
      <c r="Z131" s="97"/>
      <c r="AA131" s="44" t="s">
        <v>36</v>
      </c>
      <c r="AB131" s="97" t="s">
        <v>67</v>
      </c>
      <c r="AC131" s="97"/>
      <c r="AD131" s="44" t="s">
        <v>36</v>
      </c>
      <c r="AE131" s="97" t="s">
        <v>67</v>
      </c>
      <c r="AF131" s="97"/>
      <c r="AG131" s="48" t="s">
        <v>33</v>
      </c>
      <c r="AH131" s="97" t="s">
        <v>44</v>
      </c>
      <c r="AI131" s="97" t="s">
        <v>15</v>
      </c>
      <c r="AJ131" s="44" t="s">
        <v>36</v>
      </c>
      <c r="AK131" s="97" t="s">
        <v>67</v>
      </c>
      <c r="AL131" s="97"/>
      <c r="AM131" s="39">
        <f t="shared" si="1"/>
        <v>2</v>
      </c>
      <c r="AN131" s="39" t="str">
        <f t="shared" si="2"/>
        <v>Not Started</v>
      </c>
      <c r="AO131" s="98"/>
      <c r="AP131" s="95" t="s">
        <v>3814</v>
      </c>
    </row>
    <row r="132" ht="42.0" customHeight="1">
      <c r="A132" s="50">
        <v>130.0</v>
      </c>
      <c r="B132" s="50">
        <v>807.0</v>
      </c>
      <c r="C132" s="50" t="s">
        <v>133</v>
      </c>
      <c r="D132" s="51" t="s">
        <v>134</v>
      </c>
      <c r="E132" s="30" t="s">
        <v>62</v>
      </c>
      <c r="F132" s="68" t="s">
        <v>1900</v>
      </c>
      <c r="G132" s="51" t="s">
        <v>1901</v>
      </c>
      <c r="H132" s="50" t="s">
        <v>2562</v>
      </c>
      <c r="I132" s="50" t="s">
        <v>2563</v>
      </c>
      <c r="J132" s="51" t="s">
        <v>2564</v>
      </c>
      <c r="K132" s="50" t="s">
        <v>2574</v>
      </c>
      <c r="L132" s="51" t="s">
        <v>2575</v>
      </c>
      <c r="M132" s="47" t="s">
        <v>200</v>
      </c>
      <c r="N132" s="50" t="s">
        <v>1907</v>
      </c>
      <c r="O132" s="50" t="s">
        <v>2413</v>
      </c>
      <c r="P132" s="51" t="s">
        <v>1335</v>
      </c>
      <c r="Q132" s="51" t="s">
        <v>2567</v>
      </c>
      <c r="R132" s="50" t="s">
        <v>1910</v>
      </c>
      <c r="S132" s="50" t="s">
        <v>1920</v>
      </c>
      <c r="T132" s="97" t="s">
        <v>15</v>
      </c>
      <c r="U132" s="48" t="s">
        <v>33</v>
      </c>
      <c r="V132" s="97" t="s">
        <v>44</v>
      </c>
      <c r="W132" s="97" t="s">
        <v>15</v>
      </c>
      <c r="X132" s="44" t="s">
        <v>36</v>
      </c>
      <c r="Y132" s="97" t="s">
        <v>67</v>
      </c>
      <c r="Z132" s="97"/>
      <c r="AA132" s="44" t="s">
        <v>36</v>
      </c>
      <c r="AB132" s="97" t="s">
        <v>67</v>
      </c>
      <c r="AC132" s="97"/>
      <c r="AD132" s="48" t="s">
        <v>33</v>
      </c>
      <c r="AE132" s="97" t="s">
        <v>44</v>
      </c>
      <c r="AF132" s="97" t="s">
        <v>15</v>
      </c>
      <c r="AG132" s="48" t="s">
        <v>33</v>
      </c>
      <c r="AH132" s="97" t="s">
        <v>44</v>
      </c>
      <c r="AI132" s="97" t="s">
        <v>15</v>
      </c>
      <c r="AJ132" s="44" t="s">
        <v>36</v>
      </c>
      <c r="AK132" s="97" t="s">
        <v>67</v>
      </c>
      <c r="AL132" s="97"/>
      <c r="AM132" s="50">
        <f t="shared" si="1"/>
        <v>3</v>
      </c>
      <c r="AN132" s="50" t="str">
        <f t="shared" si="2"/>
        <v>Not Started</v>
      </c>
      <c r="AO132" s="98"/>
      <c r="AP132" s="95" t="s">
        <v>3814</v>
      </c>
    </row>
    <row r="133" ht="42.0" customHeight="1">
      <c r="A133" s="39">
        <v>131.0</v>
      </c>
      <c r="B133" s="39">
        <v>808.0</v>
      </c>
      <c r="C133" s="39" t="s">
        <v>133</v>
      </c>
      <c r="D133" s="40" t="s">
        <v>134</v>
      </c>
      <c r="E133" s="30" t="s">
        <v>62</v>
      </c>
      <c r="F133" s="68" t="s">
        <v>1900</v>
      </c>
      <c r="G133" s="40" t="s">
        <v>1901</v>
      </c>
      <c r="H133" s="39" t="s">
        <v>2562</v>
      </c>
      <c r="I133" s="39" t="s">
        <v>2563</v>
      </c>
      <c r="J133" s="40" t="s">
        <v>2564</v>
      </c>
      <c r="K133" s="39" t="s">
        <v>2578</v>
      </c>
      <c r="L133" s="40" t="s">
        <v>1925</v>
      </c>
      <c r="M133" s="47" t="s">
        <v>200</v>
      </c>
      <c r="N133" s="39" t="s">
        <v>1907</v>
      </c>
      <c r="O133" s="39" t="s">
        <v>2413</v>
      </c>
      <c r="P133" s="40" t="s">
        <v>1335</v>
      </c>
      <c r="Q133" s="40" t="s">
        <v>2567</v>
      </c>
      <c r="R133" s="39" t="s">
        <v>1910</v>
      </c>
      <c r="S133" s="39" t="s">
        <v>1928</v>
      </c>
      <c r="T133" s="97" t="s">
        <v>15</v>
      </c>
      <c r="U133" s="48" t="s">
        <v>33</v>
      </c>
      <c r="V133" s="97" t="s">
        <v>44</v>
      </c>
      <c r="W133" s="97" t="s">
        <v>15</v>
      </c>
      <c r="X133" s="44" t="s">
        <v>36</v>
      </c>
      <c r="Y133" s="97" t="s">
        <v>67</v>
      </c>
      <c r="Z133" s="97"/>
      <c r="AA133" s="44" t="s">
        <v>36</v>
      </c>
      <c r="AB133" s="97" t="s">
        <v>67</v>
      </c>
      <c r="AC133" s="97"/>
      <c r="AD133" s="44" t="s">
        <v>36</v>
      </c>
      <c r="AE133" s="97" t="s">
        <v>67</v>
      </c>
      <c r="AF133" s="97"/>
      <c r="AG133" s="48" t="s">
        <v>33</v>
      </c>
      <c r="AH133" s="97" t="s">
        <v>44</v>
      </c>
      <c r="AI133" s="97" t="s">
        <v>15</v>
      </c>
      <c r="AJ133" s="44" t="s">
        <v>36</v>
      </c>
      <c r="AK133" s="97" t="s">
        <v>67</v>
      </c>
      <c r="AL133" s="97"/>
      <c r="AM133" s="39">
        <f t="shared" si="1"/>
        <v>2</v>
      </c>
      <c r="AN133" s="39" t="str">
        <f t="shared" si="2"/>
        <v>Not Started</v>
      </c>
      <c r="AO133" s="98"/>
      <c r="AP133" s="95" t="s">
        <v>3814</v>
      </c>
    </row>
    <row r="134" ht="42.0" customHeight="1">
      <c r="A134" s="50">
        <v>132.0</v>
      </c>
      <c r="B134" s="50">
        <v>809.0</v>
      </c>
      <c r="C134" s="50" t="s">
        <v>133</v>
      </c>
      <c r="D134" s="51" t="s">
        <v>134</v>
      </c>
      <c r="E134" s="31" t="s">
        <v>69</v>
      </c>
      <c r="F134" s="68" t="s">
        <v>1900</v>
      </c>
      <c r="G134" s="51" t="s">
        <v>1901</v>
      </c>
      <c r="H134" s="50" t="s">
        <v>2562</v>
      </c>
      <c r="I134" s="50" t="s">
        <v>2563</v>
      </c>
      <c r="J134" s="51" t="s">
        <v>2564</v>
      </c>
      <c r="K134" s="50" t="s">
        <v>3987</v>
      </c>
      <c r="L134" s="51" t="s">
        <v>3988</v>
      </c>
      <c r="M134" s="48" t="s">
        <v>434</v>
      </c>
      <c r="N134" s="50" t="s">
        <v>1907</v>
      </c>
      <c r="O134" s="50" t="s">
        <v>2413</v>
      </c>
      <c r="P134" s="51" t="s">
        <v>1335</v>
      </c>
      <c r="Q134" s="51" t="s">
        <v>2567</v>
      </c>
      <c r="R134" s="50" t="s">
        <v>1910</v>
      </c>
      <c r="S134" s="50" t="s">
        <v>69</v>
      </c>
      <c r="T134" s="97" t="s">
        <v>15</v>
      </c>
      <c r="U134" s="48" t="s">
        <v>33</v>
      </c>
      <c r="V134" s="97" t="s">
        <v>44</v>
      </c>
      <c r="W134" s="97" t="s">
        <v>15</v>
      </c>
      <c r="X134" s="44" t="s">
        <v>36</v>
      </c>
      <c r="Y134" s="97" t="s">
        <v>67</v>
      </c>
      <c r="Z134" s="97"/>
      <c r="AA134" s="44" t="s">
        <v>36</v>
      </c>
      <c r="AB134" s="97" t="s">
        <v>67</v>
      </c>
      <c r="AC134" s="97"/>
      <c r="AD134" s="48" t="s">
        <v>33</v>
      </c>
      <c r="AE134" s="97" t="s">
        <v>44</v>
      </c>
      <c r="AF134" s="97" t="s">
        <v>15</v>
      </c>
      <c r="AG134" s="48" t="s">
        <v>33</v>
      </c>
      <c r="AH134" s="97" t="s">
        <v>44</v>
      </c>
      <c r="AI134" s="97" t="s">
        <v>15</v>
      </c>
      <c r="AJ134" s="44" t="s">
        <v>36</v>
      </c>
      <c r="AK134" s="97" t="s">
        <v>67</v>
      </c>
      <c r="AL134" s="97"/>
      <c r="AM134" s="50">
        <f t="shared" si="1"/>
        <v>3</v>
      </c>
      <c r="AN134" s="50" t="str">
        <f t="shared" si="2"/>
        <v>Not Started</v>
      </c>
      <c r="AO134" s="98"/>
      <c r="AP134" s="95" t="s">
        <v>3814</v>
      </c>
    </row>
    <row r="135" ht="42.0" customHeight="1">
      <c r="A135" s="39">
        <v>133.0</v>
      </c>
      <c r="B135" s="39">
        <v>810.0</v>
      </c>
      <c r="C135" s="39" t="s">
        <v>133</v>
      </c>
      <c r="D135" s="40" t="s">
        <v>134</v>
      </c>
      <c r="E135" s="30" t="s">
        <v>62</v>
      </c>
      <c r="F135" s="68" t="s">
        <v>1900</v>
      </c>
      <c r="G135" s="40" t="s">
        <v>1901</v>
      </c>
      <c r="H135" s="39" t="s">
        <v>2583</v>
      </c>
      <c r="I135" s="39" t="s">
        <v>2584</v>
      </c>
      <c r="J135" s="40" t="s">
        <v>2585</v>
      </c>
      <c r="K135" s="39" t="s">
        <v>2586</v>
      </c>
      <c r="L135" s="40" t="s">
        <v>2587</v>
      </c>
      <c r="M135" s="47" t="s">
        <v>200</v>
      </c>
      <c r="N135" s="39" t="s">
        <v>1907</v>
      </c>
      <c r="O135" s="39" t="s">
        <v>1708</v>
      </c>
      <c r="P135" s="40" t="s">
        <v>2588</v>
      </c>
      <c r="Q135" s="40" t="s">
        <v>2589</v>
      </c>
      <c r="R135" s="39" t="s">
        <v>1910</v>
      </c>
      <c r="S135" s="39" t="s">
        <v>1911</v>
      </c>
      <c r="T135" s="97" t="s">
        <v>15</v>
      </c>
      <c r="U135" s="48" t="s">
        <v>33</v>
      </c>
      <c r="V135" s="97" t="s">
        <v>44</v>
      </c>
      <c r="W135" s="97" t="s">
        <v>15</v>
      </c>
      <c r="X135" s="44" t="s">
        <v>36</v>
      </c>
      <c r="Y135" s="97" t="s">
        <v>67</v>
      </c>
      <c r="Z135" s="97"/>
      <c r="AA135" s="44" t="s">
        <v>36</v>
      </c>
      <c r="AB135" s="97" t="s">
        <v>67</v>
      </c>
      <c r="AC135" s="97"/>
      <c r="AD135" s="44" t="s">
        <v>36</v>
      </c>
      <c r="AE135" s="97" t="s">
        <v>67</v>
      </c>
      <c r="AF135" s="97"/>
      <c r="AG135" s="48" t="s">
        <v>33</v>
      </c>
      <c r="AH135" s="97" t="s">
        <v>44</v>
      </c>
      <c r="AI135" s="97" t="s">
        <v>15</v>
      </c>
      <c r="AJ135" s="44" t="s">
        <v>36</v>
      </c>
      <c r="AK135" s="97" t="s">
        <v>67</v>
      </c>
      <c r="AL135" s="97"/>
      <c r="AM135" s="39">
        <f t="shared" si="1"/>
        <v>2</v>
      </c>
      <c r="AN135" s="39" t="str">
        <f t="shared" si="2"/>
        <v>Not Started</v>
      </c>
      <c r="AO135" s="98"/>
      <c r="AP135" s="95" t="s">
        <v>3814</v>
      </c>
    </row>
    <row r="136" ht="42.0" customHeight="1">
      <c r="A136" s="50">
        <v>134.0</v>
      </c>
      <c r="B136" s="50">
        <v>811.0</v>
      </c>
      <c r="C136" s="50" t="s">
        <v>133</v>
      </c>
      <c r="D136" s="51" t="s">
        <v>134</v>
      </c>
      <c r="E136" s="30" t="s">
        <v>62</v>
      </c>
      <c r="F136" s="68" t="s">
        <v>1900</v>
      </c>
      <c r="G136" s="51" t="s">
        <v>1901</v>
      </c>
      <c r="H136" s="50" t="s">
        <v>2583</v>
      </c>
      <c r="I136" s="50" t="s">
        <v>2584</v>
      </c>
      <c r="J136" s="51" t="s">
        <v>2585</v>
      </c>
      <c r="K136" s="50" t="s">
        <v>2600</v>
      </c>
      <c r="L136" s="51" t="s">
        <v>2601</v>
      </c>
      <c r="M136" s="47" t="s">
        <v>200</v>
      </c>
      <c r="N136" s="50" t="s">
        <v>1907</v>
      </c>
      <c r="O136" s="50" t="s">
        <v>1708</v>
      </c>
      <c r="P136" s="51" t="s">
        <v>2588</v>
      </c>
      <c r="Q136" s="51" t="s">
        <v>2589</v>
      </c>
      <c r="R136" s="50" t="s">
        <v>1910</v>
      </c>
      <c r="S136" s="50" t="s">
        <v>1920</v>
      </c>
      <c r="T136" s="97" t="s">
        <v>15</v>
      </c>
      <c r="U136" s="48" t="s">
        <v>33</v>
      </c>
      <c r="V136" s="97" t="s">
        <v>44</v>
      </c>
      <c r="W136" s="97" t="s">
        <v>15</v>
      </c>
      <c r="X136" s="44" t="s">
        <v>36</v>
      </c>
      <c r="Y136" s="97" t="s">
        <v>67</v>
      </c>
      <c r="Z136" s="97"/>
      <c r="AA136" s="44" t="s">
        <v>36</v>
      </c>
      <c r="AB136" s="97" t="s">
        <v>67</v>
      </c>
      <c r="AC136" s="97"/>
      <c r="AD136" s="48" t="s">
        <v>33</v>
      </c>
      <c r="AE136" s="97" t="s">
        <v>44</v>
      </c>
      <c r="AF136" s="97" t="s">
        <v>15</v>
      </c>
      <c r="AG136" s="48" t="s">
        <v>33</v>
      </c>
      <c r="AH136" s="97" t="s">
        <v>44</v>
      </c>
      <c r="AI136" s="97" t="s">
        <v>15</v>
      </c>
      <c r="AJ136" s="44" t="s">
        <v>36</v>
      </c>
      <c r="AK136" s="97" t="s">
        <v>67</v>
      </c>
      <c r="AL136" s="97"/>
      <c r="AM136" s="50">
        <f t="shared" si="1"/>
        <v>3</v>
      </c>
      <c r="AN136" s="50" t="str">
        <f t="shared" si="2"/>
        <v>Not Started</v>
      </c>
      <c r="AO136" s="98"/>
      <c r="AP136" s="95" t="s">
        <v>3814</v>
      </c>
    </row>
    <row r="137" ht="42.0" customHeight="1">
      <c r="A137" s="39">
        <v>135.0</v>
      </c>
      <c r="B137" s="39">
        <v>812.0</v>
      </c>
      <c r="C137" s="39" t="s">
        <v>133</v>
      </c>
      <c r="D137" s="40" t="s">
        <v>134</v>
      </c>
      <c r="E137" s="30" t="s">
        <v>62</v>
      </c>
      <c r="F137" s="68" t="s">
        <v>1900</v>
      </c>
      <c r="G137" s="40" t="s">
        <v>1901</v>
      </c>
      <c r="H137" s="39" t="s">
        <v>2583</v>
      </c>
      <c r="I137" s="39" t="s">
        <v>2584</v>
      </c>
      <c r="J137" s="40" t="s">
        <v>2585</v>
      </c>
      <c r="K137" s="39" t="s">
        <v>2614</v>
      </c>
      <c r="L137" s="40" t="s">
        <v>1925</v>
      </c>
      <c r="M137" s="47" t="s">
        <v>200</v>
      </c>
      <c r="N137" s="39" t="s">
        <v>1907</v>
      </c>
      <c r="O137" s="39" t="s">
        <v>1708</v>
      </c>
      <c r="P137" s="40" t="s">
        <v>2588</v>
      </c>
      <c r="Q137" s="40" t="s">
        <v>2589</v>
      </c>
      <c r="R137" s="39" t="s">
        <v>1910</v>
      </c>
      <c r="S137" s="39" t="s">
        <v>1928</v>
      </c>
      <c r="T137" s="97" t="s">
        <v>15</v>
      </c>
      <c r="U137" s="48" t="s">
        <v>33</v>
      </c>
      <c r="V137" s="97" t="s">
        <v>44</v>
      </c>
      <c r="W137" s="97" t="s">
        <v>15</v>
      </c>
      <c r="X137" s="44" t="s">
        <v>36</v>
      </c>
      <c r="Y137" s="97" t="s">
        <v>67</v>
      </c>
      <c r="Z137" s="97"/>
      <c r="AA137" s="44" t="s">
        <v>36</v>
      </c>
      <c r="AB137" s="97" t="s">
        <v>67</v>
      </c>
      <c r="AC137" s="97"/>
      <c r="AD137" s="44" t="s">
        <v>36</v>
      </c>
      <c r="AE137" s="97" t="s">
        <v>67</v>
      </c>
      <c r="AF137" s="97"/>
      <c r="AG137" s="48" t="s">
        <v>33</v>
      </c>
      <c r="AH137" s="97" t="s">
        <v>44</v>
      </c>
      <c r="AI137" s="97" t="s">
        <v>15</v>
      </c>
      <c r="AJ137" s="44" t="s">
        <v>36</v>
      </c>
      <c r="AK137" s="97" t="s">
        <v>67</v>
      </c>
      <c r="AL137" s="97"/>
      <c r="AM137" s="39">
        <f t="shared" si="1"/>
        <v>2</v>
      </c>
      <c r="AN137" s="39" t="str">
        <f t="shared" si="2"/>
        <v>Not Started</v>
      </c>
      <c r="AO137" s="98"/>
      <c r="AP137" s="95" t="s">
        <v>3814</v>
      </c>
    </row>
    <row r="138" ht="42.0" customHeight="1">
      <c r="A138" s="50">
        <v>136.0</v>
      </c>
      <c r="B138" s="50">
        <v>813.0</v>
      </c>
      <c r="C138" s="50" t="s">
        <v>133</v>
      </c>
      <c r="D138" s="51" t="s">
        <v>134</v>
      </c>
      <c r="E138" s="31" t="s">
        <v>69</v>
      </c>
      <c r="F138" s="68" t="s">
        <v>1900</v>
      </c>
      <c r="G138" s="51" t="s">
        <v>1901</v>
      </c>
      <c r="H138" s="50" t="s">
        <v>2583</v>
      </c>
      <c r="I138" s="50" t="s">
        <v>2584</v>
      </c>
      <c r="J138" s="51" t="s">
        <v>2585</v>
      </c>
      <c r="K138" s="50" t="s">
        <v>3989</v>
      </c>
      <c r="L138" s="51" t="s">
        <v>3990</v>
      </c>
      <c r="M138" s="48" t="s">
        <v>434</v>
      </c>
      <c r="N138" s="50" t="s">
        <v>1907</v>
      </c>
      <c r="O138" s="50" t="s">
        <v>1708</v>
      </c>
      <c r="P138" s="51" t="s">
        <v>2588</v>
      </c>
      <c r="Q138" s="51" t="s">
        <v>2589</v>
      </c>
      <c r="R138" s="50" t="s">
        <v>1910</v>
      </c>
      <c r="S138" s="50" t="s">
        <v>69</v>
      </c>
      <c r="T138" s="97" t="s">
        <v>15</v>
      </c>
      <c r="U138" s="48" t="s">
        <v>33</v>
      </c>
      <c r="V138" s="97" t="s">
        <v>44</v>
      </c>
      <c r="W138" s="97" t="s">
        <v>15</v>
      </c>
      <c r="X138" s="44" t="s">
        <v>36</v>
      </c>
      <c r="Y138" s="97" t="s">
        <v>67</v>
      </c>
      <c r="Z138" s="97"/>
      <c r="AA138" s="44" t="s">
        <v>36</v>
      </c>
      <c r="AB138" s="97" t="s">
        <v>67</v>
      </c>
      <c r="AC138" s="97"/>
      <c r="AD138" s="48" t="s">
        <v>33</v>
      </c>
      <c r="AE138" s="97" t="s">
        <v>44</v>
      </c>
      <c r="AF138" s="97" t="s">
        <v>15</v>
      </c>
      <c r="AG138" s="48" t="s">
        <v>33</v>
      </c>
      <c r="AH138" s="97" t="s">
        <v>44</v>
      </c>
      <c r="AI138" s="97" t="s">
        <v>15</v>
      </c>
      <c r="AJ138" s="44" t="s">
        <v>36</v>
      </c>
      <c r="AK138" s="97" t="s">
        <v>67</v>
      </c>
      <c r="AL138" s="97"/>
      <c r="AM138" s="50">
        <f t="shared" si="1"/>
        <v>3</v>
      </c>
      <c r="AN138" s="50" t="str">
        <f t="shared" si="2"/>
        <v>Not Started</v>
      </c>
      <c r="AO138" s="98"/>
      <c r="AP138" s="95" t="s">
        <v>3814</v>
      </c>
    </row>
    <row r="139" ht="42.0" customHeight="1">
      <c r="A139" s="39">
        <v>137.0</v>
      </c>
      <c r="B139" s="39">
        <v>814.0</v>
      </c>
      <c r="C139" s="39" t="s">
        <v>133</v>
      </c>
      <c r="D139" s="40" t="s">
        <v>134</v>
      </c>
      <c r="E139" s="30" t="s">
        <v>62</v>
      </c>
      <c r="F139" s="68" t="s">
        <v>1900</v>
      </c>
      <c r="G139" s="40" t="s">
        <v>1901</v>
      </c>
      <c r="H139" s="39" t="s">
        <v>2619</v>
      </c>
      <c r="I139" s="39" t="s">
        <v>2620</v>
      </c>
      <c r="J139" s="40" t="s">
        <v>2621</v>
      </c>
      <c r="K139" s="39" t="s">
        <v>2622</v>
      </c>
      <c r="L139" s="40" t="s">
        <v>2623</v>
      </c>
      <c r="M139" s="47" t="s">
        <v>200</v>
      </c>
      <c r="N139" s="39" t="s">
        <v>1907</v>
      </c>
      <c r="O139" s="39" t="s">
        <v>1708</v>
      </c>
      <c r="P139" s="40" t="s">
        <v>2624</v>
      </c>
      <c r="Q139" s="40" t="s">
        <v>2625</v>
      </c>
      <c r="R139" s="39" t="s">
        <v>1910</v>
      </c>
      <c r="S139" s="39" t="s">
        <v>1911</v>
      </c>
      <c r="T139" s="97" t="s">
        <v>15</v>
      </c>
      <c r="U139" s="48" t="s">
        <v>33</v>
      </c>
      <c r="V139" s="97" t="s">
        <v>44</v>
      </c>
      <c r="W139" s="97" t="s">
        <v>15</v>
      </c>
      <c r="X139" s="44" t="s">
        <v>36</v>
      </c>
      <c r="Y139" s="97" t="s">
        <v>67</v>
      </c>
      <c r="Z139" s="97"/>
      <c r="AA139" s="44" t="s">
        <v>36</v>
      </c>
      <c r="AB139" s="97" t="s">
        <v>67</v>
      </c>
      <c r="AC139" s="97"/>
      <c r="AD139" s="44" t="s">
        <v>36</v>
      </c>
      <c r="AE139" s="97" t="s">
        <v>67</v>
      </c>
      <c r="AF139" s="97"/>
      <c r="AG139" s="48" t="s">
        <v>33</v>
      </c>
      <c r="AH139" s="97" t="s">
        <v>44</v>
      </c>
      <c r="AI139" s="97" t="s">
        <v>15</v>
      </c>
      <c r="AJ139" s="44" t="s">
        <v>36</v>
      </c>
      <c r="AK139" s="97" t="s">
        <v>67</v>
      </c>
      <c r="AL139" s="97"/>
      <c r="AM139" s="39">
        <f t="shared" si="1"/>
        <v>2</v>
      </c>
      <c r="AN139" s="39" t="str">
        <f t="shared" si="2"/>
        <v>Not Started</v>
      </c>
      <c r="AO139" s="98"/>
      <c r="AP139" s="95" t="s">
        <v>3814</v>
      </c>
    </row>
    <row r="140" ht="42.0" customHeight="1">
      <c r="A140" s="50">
        <v>138.0</v>
      </c>
      <c r="B140" s="50">
        <v>815.0</v>
      </c>
      <c r="C140" s="50" t="s">
        <v>133</v>
      </c>
      <c r="D140" s="51" t="s">
        <v>134</v>
      </c>
      <c r="E140" s="30" t="s">
        <v>62</v>
      </c>
      <c r="F140" s="68" t="s">
        <v>1900</v>
      </c>
      <c r="G140" s="51" t="s">
        <v>1901</v>
      </c>
      <c r="H140" s="50" t="s">
        <v>2619</v>
      </c>
      <c r="I140" s="50" t="s">
        <v>2620</v>
      </c>
      <c r="J140" s="51" t="s">
        <v>2621</v>
      </c>
      <c r="K140" s="50" t="s">
        <v>2633</v>
      </c>
      <c r="L140" s="51" t="s">
        <v>2634</v>
      </c>
      <c r="M140" s="47" t="s">
        <v>200</v>
      </c>
      <c r="N140" s="50" t="s">
        <v>1907</v>
      </c>
      <c r="O140" s="50" t="s">
        <v>1708</v>
      </c>
      <c r="P140" s="51" t="s">
        <v>2624</v>
      </c>
      <c r="Q140" s="51" t="s">
        <v>2625</v>
      </c>
      <c r="R140" s="50" t="s">
        <v>1910</v>
      </c>
      <c r="S140" s="50" t="s">
        <v>1920</v>
      </c>
      <c r="T140" s="97" t="s">
        <v>15</v>
      </c>
      <c r="U140" s="48" t="s">
        <v>33</v>
      </c>
      <c r="V140" s="97" t="s">
        <v>44</v>
      </c>
      <c r="W140" s="97" t="s">
        <v>15</v>
      </c>
      <c r="X140" s="44" t="s">
        <v>36</v>
      </c>
      <c r="Y140" s="97" t="s">
        <v>67</v>
      </c>
      <c r="Z140" s="97"/>
      <c r="AA140" s="44" t="s">
        <v>36</v>
      </c>
      <c r="AB140" s="97" t="s">
        <v>67</v>
      </c>
      <c r="AC140" s="97"/>
      <c r="AD140" s="48" t="s">
        <v>33</v>
      </c>
      <c r="AE140" s="97" t="s">
        <v>44</v>
      </c>
      <c r="AF140" s="97" t="s">
        <v>15</v>
      </c>
      <c r="AG140" s="48" t="s">
        <v>33</v>
      </c>
      <c r="AH140" s="97" t="s">
        <v>44</v>
      </c>
      <c r="AI140" s="97" t="s">
        <v>15</v>
      </c>
      <c r="AJ140" s="44" t="s">
        <v>36</v>
      </c>
      <c r="AK140" s="97" t="s">
        <v>67</v>
      </c>
      <c r="AL140" s="97"/>
      <c r="AM140" s="50">
        <f t="shared" si="1"/>
        <v>3</v>
      </c>
      <c r="AN140" s="50" t="str">
        <f t="shared" si="2"/>
        <v>Not Started</v>
      </c>
      <c r="AO140" s="98"/>
      <c r="AP140" s="95" t="s">
        <v>3814</v>
      </c>
    </row>
    <row r="141" ht="42.0" customHeight="1">
      <c r="A141" s="39">
        <v>139.0</v>
      </c>
      <c r="B141" s="39">
        <v>816.0</v>
      </c>
      <c r="C141" s="39" t="s">
        <v>133</v>
      </c>
      <c r="D141" s="40" t="s">
        <v>134</v>
      </c>
      <c r="E141" s="30" t="s">
        <v>62</v>
      </c>
      <c r="F141" s="68" t="s">
        <v>1900</v>
      </c>
      <c r="G141" s="40" t="s">
        <v>1901</v>
      </c>
      <c r="H141" s="39" t="s">
        <v>2619</v>
      </c>
      <c r="I141" s="39" t="s">
        <v>2620</v>
      </c>
      <c r="J141" s="40" t="s">
        <v>2621</v>
      </c>
      <c r="K141" s="39" t="s">
        <v>2645</v>
      </c>
      <c r="L141" s="40" t="s">
        <v>1925</v>
      </c>
      <c r="M141" s="47" t="s">
        <v>200</v>
      </c>
      <c r="N141" s="39" t="s">
        <v>1907</v>
      </c>
      <c r="O141" s="39" t="s">
        <v>1708</v>
      </c>
      <c r="P141" s="40" t="s">
        <v>2624</v>
      </c>
      <c r="Q141" s="40" t="s">
        <v>2625</v>
      </c>
      <c r="R141" s="39" t="s">
        <v>1910</v>
      </c>
      <c r="S141" s="39" t="s">
        <v>1928</v>
      </c>
      <c r="T141" s="97" t="s">
        <v>15</v>
      </c>
      <c r="U141" s="48" t="s">
        <v>33</v>
      </c>
      <c r="V141" s="97" t="s">
        <v>44</v>
      </c>
      <c r="W141" s="97" t="s">
        <v>15</v>
      </c>
      <c r="X141" s="44" t="s">
        <v>36</v>
      </c>
      <c r="Y141" s="97" t="s">
        <v>67</v>
      </c>
      <c r="Z141" s="97"/>
      <c r="AA141" s="44" t="s">
        <v>36</v>
      </c>
      <c r="AB141" s="97" t="s">
        <v>67</v>
      </c>
      <c r="AC141" s="97"/>
      <c r="AD141" s="44" t="s">
        <v>36</v>
      </c>
      <c r="AE141" s="97" t="s">
        <v>67</v>
      </c>
      <c r="AF141" s="97"/>
      <c r="AG141" s="48" t="s">
        <v>33</v>
      </c>
      <c r="AH141" s="97" t="s">
        <v>44</v>
      </c>
      <c r="AI141" s="97" t="s">
        <v>15</v>
      </c>
      <c r="AJ141" s="44" t="s">
        <v>36</v>
      </c>
      <c r="AK141" s="97" t="s">
        <v>67</v>
      </c>
      <c r="AL141" s="97"/>
      <c r="AM141" s="39">
        <f t="shared" si="1"/>
        <v>2</v>
      </c>
      <c r="AN141" s="39" t="str">
        <f t="shared" si="2"/>
        <v>Not Started</v>
      </c>
      <c r="AO141" s="98"/>
      <c r="AP141" s="95" t="s">
        <v>3814</v>
      </c>
    </row>
    <row r="142" ht="42.0" customHeight="1">
      <c r="A142" s="50">
        <v>140.0</v>
      </c>
      <c r="B142" s="50">
        <v>817.0</v>
      </c>
      <c r="C142" s="50" t="s">
        <v>133</v>
      </c>
      <c r="D142" s="51" t="s">
        <v>134</v>
      </c>
      <c r="E142" s="31" t="s">
        <v>69</v>
      </c>
      <c r="F142" s="68" t="s">
        <v>1900</v>
      </c>
      <c r="G142" s="51" t="s">
        <v>1901</v>
      </c>
      <c r="H142" s="50" t="s">
        <v>2619</v>
      </c>
      <c r="I142" s="50" t="s">
        <v>2620</v>
      </c>
      <c r="J142" s="51" t="s">
        <v>2621</v>
      </c>
      <c r="K142" s="50" t="s">
        <v>3991</v>
      </c>
      <c r="L142" s="51" t="s">
        <v>3992</v>
      </c>
      <c r="M142" s="48" t="s">
        <v>434</v>
      </c>
      <c r="N142" s="50" t="s">
        <v>1907</v>
      </c>
      <c r="O142" s="50" t="s">
        <v>1708</v>
      </c>
      <c r="P142" s="51" t="s">
        <v>2624</v>
      </c>
      <c r="Q142" s="51" t="s">
        <v>2625</v>
      </c>
      <c r="R142" s="50" t="s">
        <v>1910</v>
      </c>
      <c r="S142" s="50" t="s">
        <v>69</v>
      </c>
      <c r="T142" s="97" t="s">
        <v>15</v>
      </c>
      <c r="U142" s="48" t="s">
        <v>33</v>
      </c>
      <c r="V142" s="97" t="s">
        <v>44</v>
      </c>
      <c r="W142" s="97" t="s">
        <v>15</v>
      </c>
      <c r="X142" s="44" t="s">
        <v>36</v>
      </c>
      <c r="Y142" s="97" t="s">
        <v>67</v>
      </c>
      <c r="Z142" s="97"/>
      <c r="AA142" s="44" t="s">
        <v>36</v>
      </c>
      <c r="AB142" s="97" t="s">
        <v>67</v>
      </c>
      <c r="AC142" s="97"/>
      <c r="AD142" s="48" t="s">
        <v>33</v>
      </c>
      <c r="AE142" s="97" t="s">
        <v>44</v>
      </c>
      <c r="AF142" s="97" t="s">
        <v>15</v>
      </c>
      <c r="AG142" s="48" t="s">
        <v>33</v>
      </c>
      <c r="AH142" s="97" t="s">
        <v>44</v>
      </c>
      <c r="AI142" s="97" t="s">
        <v>15</v>
      </c>
      <c r="AJ142" s="44" t="s">
        <v>36</v>
      </c>
      <c r="AK142" s="97" t="s">
        <v>67</v>
      </c>
      <c r="AL142" s="97"/>
      <c r="AM142" s="50">
        <f t="shared" si="1"/>
        <v>3</v>
      </c>
      <c r="AN142" s="50" t="str">
        <f t="shared" si="2"/>
        <v>Not Started</v>
      </c>
      <c r="AO142" s="98"/>
      <c r="AP142" s="95" t="s">
        <v>3814</v>
      </c>
    </row>
    <row r="143" ht="42.0" customHeight="1">
      <c r="A143" s="39">
        <v>141.0</v>
      </c>
      <c r="B143" s="39">
        <v>818.0</v>
      </c>
      <c r="C143" s="39" t="s">
        <v>133</v>
      </c>
      <c r="D143" s="40" t="s">
        <v>134</v>
      </c>
      <c r="E143" s="30" t="s">
        <v>62</v>
      </c>
      <c r="F143" s="68" t="s">
        <v>1900</v>
      </c>
      <c r="G143" s="40" t="s">
        <v>1901</v>
      </c>
      <c r="H143" s="39" t="s">
        <v>2654</v>
      </c>
      <c r="I143" s="39" t="s">
        <v>2655</v>
      </c>
      <c r="J143" s="40" t="s">
        <v>2656</v>
      </c>
      <c r="K143" s="39" t="s">
        <v>2657</v>
      </c>
      <c r="L143" s="40" t="s">
        <v>2658</v>
      </c>
      <c r="M143" s="47" t="s">
        <v>200</v>
      </c>
      <c r="N143" s="39" t="s">
        <v>1907</v>
      </c>
      <c r="O143" s="39" t="s">
        <v>1708</v>
      </c>
      <c r="P143" s="40" t="s">
        <v>1201</v>
      </c>
      <c r="Q143" s="40" t="s">
        <v>2659</v>
      </c>
      <c r="R143" s="39" t="s">
        <v>1910</v>
      </c>
      <c r="S143" s="39" t="s">
        <v>1911</v>
      </c>
      <c r="T143" s="97" t="s">
        <v>15</v>
      </c>
      <c r="U143" s="48" t="s">
        <v>33</v>
      </c>
      <c r="V143" s="97" t="s">
        <v>44</v>
      </c>
      <c r="W143" s="97" t="s">
        <v>15</v>
      </c>
      <c r="X143" s="44" t="s">
        <v>36</v>
      </c>
      <c r="Y143" s="97" t="s">
        <v>67</v>
      </c>
      <c r="Z143" s="97"/>
      <c r="AA143" s="44" t="s">
        <v>36</v>
      </c>
      <c r="AB143" s="97" t="s">
        <v>67</v>
      </c>
      <c r="AC143" s="97"/>
      <c r="AD143" s="44" t="s">
        <v>36</v>
      </c>
      <c r="AE143" s="97" t="s">
        <v>67</v>
      </c>
      <c r="AF143" s="97"/>
      <c r="AG143" s="48" t="s">
        <v>33</v>
      </c>
      <c r="AH143" s="97" t="s">
        <v>44</v>
      </c>
      <c r="AI143" s="97" t="s">
        <v>15</v>
      </c>
      <c r="AJ143" s="44" t="s">
        <v>36</v>
      </c>
      <c r="AK143" s="97" t="s">
        <v>67</v>
      </c>
      <c r="AL143" s="97"/>
      <c r="AM143" s="39">
        <f t="shared" si="1"/>
        <v>2</v>
      </c>
      <c r="AN143" s="39" t="str">
        <f t="shared" si="2"/>
        <v>Not Started</v>
      </c>
      <c r="AO143" s="98"/>
      <c r="AP143" s="95" t="s">
        <v>3814</v>
      </c>
    </row>
    <row r="144" ht="42.0" customHeight="1">
      <c r="A144" s="50">
        <v>142.0</v>
      </c>
      <c r="B144" s="50">
        <v>819.0</v>
      </c>
      <c r="C144" s="50" t="s">
        <v>133</v>
      </c>
      <c r="D144" s="51" t="s">
        <v>134</v>
      </c>
      <c r="E144" s="30" t="s">
        <v>62</v>
      </c>
      <c r="F144" s="68" t="s">
        <v>1900</v>
      </c>
      <c r="G144" s="51" t="s">
        <v>1901</v>
      </c>
      <c r="H144" s="50" t="s">
        <v>2654</v>
      </c>
      <c r="I144" s="50" t="s">
        <v>2655</v>
      </c>
      <c r="J144" s="51" t="s">
        <v>2656</v>
      </c>
      <c r="K144" s="50" t="s">
        <v>2669</v>
      </c>
      <c r="L144" s="51" t="s">
        <v>2670</v>
      </c>
      <c r="M144" s="47" t="s">
        <v>200</v>
      </c>
      <c r="N144" s="50" t="s">
        <v>1907</v>
      </c>
      <c r="O144" s="50" t="s">
        <v>1708</v>
      </c>
      <c r="P144" s="51" t="s">
        <v>1201</v>
      </c>
      <c r="Q144" s="51" t="s">
        <v>2659</v>
      </c>
      <c r="R144" s="50" t="s">
        <v>1910</v>
      </c>
      <c r="S144" s="50" t="s">
        <v>1920</v>
      </c>
      <c r="T144" s="97" t="s">
        <v>15</v>
      </c>
      <c r="U144" s="48" t="s">
        <v>33</v>
      </c>
      <c r="V144" s="97" t="s">
        <v>44</v>
      </c>
      <c r="W144" s="97" t="s">
        <v>15</v>
      </c>
      <c r="X144" s="44" t="s">
        <v>36</v>
      </c>
      <c r="Y144" s="97" t="s">
        <v>67</v>
      </c>
      <c r="Z144" s="97"/>
      <c r="AA144" s="44" t="s">
        <v>36</v>
      </c>
      <c r="AB144" s="97" t="s">
        <v>67</v>
      </c>
      <c r="AC144" s="97"/>
      <c r="AD144" s="48" t="s">
        <v>33</v>
      </c>
      <c r="AE144" s="97" t="s">
        <v>44</v>
      </c>
      <c r="AF144" s="97" t="s">
        <v>15</v>
      </c>
      <c r="AG144" s="48" t="s">
        <v>33</v>
      </c>
      <c r="AH144" s="97" t="s">
        <v>44</v>
      </c>
      <c r="AI144" s="97" t="s">
        <v>15</v>
      </c>
      <c r="AJ144" s="44" t="s">
        <v>36</v>
      </c>
      <c r="AK144" s="97" t="s">
        <v>67</v>
      </c>
      <c r="AL144" s="97"/>
      <c r="AM144" s="50">
        <f t="shared" si="1"/>
        <v>3</v>
      </c>
      <c r="AN144" s="50" t="str">
        <f t="shared" si="2"/>
        <v>Not Started</v>
      </c>
      <c r="AO144" s="98"/>
      <c r="AP144" s="95" t="s">
        <v>3814</v>
      </c>
    </row>
    <row r="145" ht="42.0" customHeight="1">
      <c r="A145" s="39">
        <v>143.0</v>
      </c>
      <c r="B145" s="39">
        <v>820.0</v>
      </c>
      <c r="C145" s="39" t="s">
        <v>133</v>
      </c>
      <c r="D145" s="40" t="s">
        <v>134</v>
      </c>
      <c r="E145" s="30" t="s">
        <v>62</v>
      </c>
      <c r="F145" s="68" t="s">
        <v>1900</v>
      </c>
      <c r="G145" s="40" t="s">
        <v>1901</v>
      </c>
      <c r="H145" s="39" t="s">
        <v>2654</v>
      </c>
      <c r="I145" s="39" t="s">
        <v>2655</v>
      </c>
      <c r="J145" s="40" t="s">
        <v>2656</v>
      </c>
      <c r="K145" s="39" t="s">
        <v>2677</v>
      </c>
      <c r="L145" s="40" t="s">
        <v>1925</v>
      </c>
      <c r="M145" s="47" t="s">
        <v>200</v>
      </c>
      <c r="N145" s="39" t="s">
        <v>1907</v>
      </c>
      <c r="O145" s="39" t="s">
        <v>1708</v>
      </c>
      <c r="P145" s="40" t="s">
        <v>1201</v>
      </c>
      <c r="Q145" s="40" t="s">
        <v>2659</v>
      </c>
      <c r="R145" s="39" t="s">
        <v>1910</v>
      </c>
      <c r="S145" s="39" t="s">
        <v>1928</v>
      </c>
      <c r="T145" s="97" t="s">
        <v>15</v>
      </c>
      <c r="U145" s="48" t="s">
        <v>33</v>
      </c>
      <c r="V145" s="97" t="s">
        <v>44</v>
      </c>
      <c r="W145" s="97" t="s">
        <v>15</v>
      </c>
      <c r="X145" s="44" t="s">
        <v>36</v>
      </c>
      <c r="Y145" s="97" t="s">
        <v>67</v>
      </c>
      <c r="Z145" s="97"/>
      <c r="AA145" s="44" t="s">
        <v>36</v>
      </c>
      <c r="AB145" s="97" t="s">
        <v>67</v>
      </c>
      <c r="AC145" s="97"/>
      <c r="AD145" s="44" t="s">
        <v>36</v>
      </c>
      <c r="AE145" s="97" t="s">
        <v>67</v>
      </c>
      <c r="AF145" s="97"/>
      <c r="AG145" s="48" t="s">
        <v>33</v>
      </c>
      <c r="AH145" s="97" t="s">
        <v>44</v>
      </c>
      <c r="AI145" s="97" t="s">
        <v>15</v>
      </c>
      <c r="AJ145" s="44" t="s">
        <v>36</v>
      </c>
      <c r="AK145" s="97" t="s">
        <v>67</v>
      </c>
      <c r="AL145" s="97"/>
      <c r="AM145" s="39">
        <f t="shared" si="1"/>
        <v>2</v>
      </c>
      <c r="AN145" s="39" t="str">
        <f t="shared" si="2"/>
        <v>Not Started</v>
      </c>
      <c r="AO145" s="98"/>
      <c r="AP145" s="95" t="s">
        <v>3814</v>
      </c>
    </row>
    <row r="146" ht="42.0" customHeight="1">
      <c r="A146" s="50">
        <v>144.0</v>
      </c>
      <c r="B146" s="50">
        <v>821.0</v>
      </c>
      <c r="C146" s="50" t="s">
        <v>133</v>
      </c>
      <c r="D146" s="51" t="s">
        <v>134</v>
      </c>
      <c r="E146" s="31" t="s">
        <v>69</v>
      </c>
      <c r="F146" s="68" t="s">
        <v>1900</v>
      </c>
      <c r="G146" s="51" t="s">
        <v>1901</v>
      </c>
      <c r="H146" s="50" t="s">
        <v>2654</v>
      </c>
      <c r="I146" s="50" t="s">
        <v>2655</v>
      </c>
      <c r="J146" s="51" t="s">
        <v>2656</v>
      </c>
      <c r="K146" s="50" t="s">
        <v>3993</v>
      </c>
      <c r="L146" s="51" t="s">
        <v>3994</v>
      </c>
      <c r="M146" s="48" t="s">
        <v>434</v>
      </c>
      <c r="N146" s="50" t="s">
        <v>1907</v>
      </c>
      <c r="O146" s="50" t="s">
        <v>1708</v>
      </c>
      <c r="P146" s="51" t="s">
        <v>1201</v>
      </c>
      <c r="Q146" s="51" t="s">
        <v>2659</v>
      </c>
      <c r="R146" s="50" t="s">
        <v>1910</v>
      </c>
      <c r="S146" s="50" t="s">
        <v>69</v>
      </c>
      <c r="T146" s="97" t="s">
        <v>15</v>
      </c>
      <c r="U146" s="48" t="s">
        <v>33</v>
      </c>
      <c r="V146" s="97" t="s">
        <v>44</v>
      </c>
      <c r="W146" s="97" t="s">
        <v>15</v>
      </c>
      <c r="X146" s="44" t="s">
        <v>36</v>
      </c>
      <c r="Y146" s="97" t="s">
        <v>67</v>
      </c>
      <c r="Z146" s="97"/>
      <c r="AA146" s="44" t="s">
        <v>36</v>
      </c>
      <c r="AB146" s="97" t="s">
        <v>67</v>
      </c>
      <c r="AC146" s="97"/>
      <c r="AD146" s="48" t="s">
        <v>33</v>
      </c>
      <c r="AE146" s="97" t="s">
        <v>44</v>
      </c>
      <c r="AF146" s="97" t="s">
        <v>15</v>
      </c>
      <c r="AG146" s="48" t="s">
        <v>33</v>
      </c>
      <c r="AH146" s="97" t="s">
        <v>44</v>
      </c>
      <c r="AI146" s="97" t="s">
        <v>15</v>
      </c>
      <c r="AJ146" s="44" t="s">
        <v>36</v>
      </c>
      <c r="AK146" s="97" t="s">
        <v>67</v>
      </c>
      <c r="AL146" s="97"/>
      <c r="AM146" s="50">
        <f t="shared" si="1"/>
        <v>3</v>
      </c>
      <c r="AN146" s="50" t="str">
        <f t="shared" si="2"/>
        <v>Not Started</v>
      </c>
      <c r="AO146" s="98"/>
      <c r="AP146" s="95" t="s">
        <v>3814</v>
      </c>
    </row>
    <row r="147" ht="42.0" customHeight="1">
      <c r="A147" s="39">
        <v>145.0</v>
      </c>
      <c r="B147" s="39">
        <v>822.0</v>
      </c>
      <c r="C147" s="39" t="s">
        <v>133</v>
      </c>
      <c r="D147" s="40" t="s">
        <v>134</v>
      </c>
      <c r="E147" s="30" t="s">
        <v>62</v>
      </c>
      <c r="F147" s="68" t="s">
        <v>1900</v>
      </c>
      <c r="G147" s="40" t="s">
        <v>1901</v>
      </c>
      <c r="H147" s="39" t="s">
        <v>2682</v>
      </c>
      <c r="I147" s="39" t="s">
        <v>2683</v>
      </c>
      <c r="J147" s="40" t="s">
        <v>2684</v>
      </c>
      <c r="K147" s="39" t="s">
        <v>2685</v>
      </c>
      <c r="L147" s="40" t="s">
        <v>2686</v>
      </c>
      <c r="M147" s="47" t="s">
        <v>200</v>
      </c>
      <c r="N147" s="39" t="s">
        <v>1907</v>
      </c>
      <c r="O147" s="39" t="s">
        <v>1708</v>
      </c>
      <c r="P147" s="40" t="s">
        <v>2687</v>
      </c>
      <c r="Q147" s="40" t="s">
        <v>2688</v>
      </c>
      <c r="R147" s="39" t="s">
        <v>1910</v>
      </c>
      <c r="S147" s="39" t="s">
        <v>1911</v>
      </c>
      <c r="T147" s="97" t="s">
        <v>15</v>
      </c>
      <c r="U147" s="48" t="s">
        <v>33</v>
      </c>
      <c r="V147" s="97" t="s">
        <v>44</v>
      </c>
      <c r="W147" s="97" t="s">
        <v>15</v>
      </c>
      <c r="X147" s="44" t="s">
        <v>36</v>
      </c>
      <c r="Y147" s="97" t="s">
        <v>67</v>
      </c>
      <c r="Z147" s="97"/>
      <c r="AA147" s="44" t="s">
        <v>36</v>
      </c>
      <c r="AB147" s="97" t="s">
        <v>67</v>
      </c>
      <c r="AC147" s="97"/>
      <c r="AD147" s="44" t="s">
        <v>36</v>
      </c>
      <c r="AE147" s="97" t="s">
        <v>67</v>
      </c>
      <c r="AF147" s="97"/>
      <c r="AG147" s="48" t="s">
        <v>33</v>
      </c>
      <c r="AH147" s="97" t="s">
        <v>44</v>
      </c>
      <c r="AI147" s="97" t="s">
        <v>15</v>
      </c>
      <c r="AJ147" s="44" t="s">
        <v>36</v>
      </c>
      <c r="AK147" s="97" t="s">
        <v>67</v>
      </c>
      <c r="AL147" s="97"/>
      <c r="AM147" s="39">
        <f t="shared" si="1"/>
        <v>2</v>
      </c>
      <c r="AN147" s="39" t="str">
        <f t="shared" si="2"/>
        <v>Not Started</v>
      </c>
      <c r="AO147" s="98"/>
      <c r="AP147" s="95" t="s">
        <v>3814</v>
      </c>
    </row>
    <row r="148" ht="42.0" customHeight="1">
      <c r="A148" s="50">
        <v>146.0</v>
      </c>
      <c r="B148" s="50">
        <v>823.0</v>
      </c>
      <c r="C148" s="50" t="s">
        <v>133</v>
      </c>
      <c r="D148" s="51" t="s">
        <v>134</v>
      </c>
      <c r="E148" s="30" t="s">
        <v>62</v>
      </c>
      <c r="F148" s="68" t="s">
        <v>1900</v>
      </c>
      <c r="G148" s="51" t="s">
        <v>1901</v>
      </c>
      <c r="H148" s="50" t="s">
        <v>2682</v>
      </c>
      <c r="I148" s="50" t="s">
        <v>2683</v>
      </c>
      <c r="J148" s="51" t="s">
        <v>2684</v>
      </c>
      <c r="K148" s="50" t="s">
        <v>2693</v>
      </c>
      <c r="L148" s="51" t="s">
        <v>2694</v>
      </c>
      <c r="M148" s="47" t="s">
        <v>200</v>
      </c>
      <c r="N148" s="50" t="s">
        <v>1907</v>
      </c>
      <c r="O148" s="50" t="s">
        <v>1708</v>
      </c>
      <c r="P148" s="51" t="s">
        <v>2687</v>
      </c>
      <c r="Q148" s="51" t="s">
        <v>2688</v>
      </c>
      <c r="R148" s="50" t="s">
        <v>1910</v>
      </c>
      <c r="S148" s="50" t="s">
        <v>1920</v>
      </c>
      <c r="T148" s="97" t="s">
        <v>15</v>
      </c>
      <c r="U148" s="48" t="s">
        <v>33</v>
      </c>
      <c r="V148" s="97" t="s">
        <v>44</v>
      </c>
      <c r="W148" s="97" t="s">
        <v>15</v>
      </c>
      <c r="X148" s="44" t="s">
        <v>36</v>
      </c>
      <c r="Y148" s="97" t="s">
        <v>67</v>
      </c>
      <c r="Z148" s="97"/>
      <c r="AA148" s="44" t="s">
        <v>36</v>
      </c>
      <c r="AB148" s="97" t="s">
        <v>67</v>
      </c>
      <c r="AC148" s="97"/>
      <c r="AD148" s="48" t="s">
        <v>33</v>
      </c>
      <c r="AE148" s="97" t="s">
        <v>44</v>
      </c>
      <c r="AF148" s="97" t="s">
        <v>15</v>
      </c>
      <c r="AG148" s="48" t="s">
        <v>33</v>
      </c>
      <c r="AH148" s="97" t="s">
        <v>44</v>
      </c>
      <c r="AI148" s="97" t="s">
        <v>15</v>
      </c>
      <c r="AJ148" s="44" t="s">
        <v>36</v>
      </c>
      <c r="AK148" s="97" t="s">
        <v>67</v>
      </c>
      <c r="AL148" s="97"/>
      <c r="AM148" s="50">
        <f t="shared" si="1"/>
        <v>3</v>
      </c>
      <c r="AN148" s="50" t="str">
        <f t="shared" si="2"/>
        <v>Not Started</v>
      </c>
      <c r="AO148" s="98"/>
      <c r="AP148" s="95" t="s">
        <v>3814</v>
      </c>
    </row>
    <row r="149" ht="42.0" customHeight="1">
      <c r="A149" s="39">
        <v>147.0</v>
      </c>
      <c r="B149" s="39">
        <v>824.0</v>
      </c>
      <c r="C149" s="39" t="s">
        <v>133</v>
      </c>
      <c r="D149" s="40" t="s">
        <v>134</v>
      </c>
      <c r="E149" s="30" t="s">
        <v>62</v>
      </c>
      <c r="F149" s="68" t="s">
        <v>1900</v>
      </c>
      <c r="G149" s="40" t="s">
        <v>1901</v>
      </c>
      <c r="H149" s="39" t="s">
        <v>2682</v>
      </c>
      <c r="I149" s="39" t="s">
        <v>2683</v>
      </c>
      <c r="J149" s="40" t="s">
        <v>2684</v>
      </c>
      <c r="K149" s="39" t="s">
        <v>2705</v>
      </c>
      <c r="L149" s="40" t="s">
        <v>1925</v>
      </c>
      <c r="M149" s="47" t="s">
        <v>200</v>
      </c>
      <c r="N149" s="39" t="s">
        <v>1907</v>
      </c>
      <c r="O149" s="39" t="s">
        <v>1708</v>
      </c>
      <c r="P149" s="40" t="s">
        <v>2687</v>
      </c>
      <c r="Q149" s="40" t="s">
        <v>2688</v>
      </c>
      <c r="R149" s="39" t="s">
        <v>1910</v>
      </c>
      <c r="S149" s="39" t="s">
        <v>1928</v>
      </c>
      <c r="T149" s="97" t="s">
        <v>15</v>
      </c>
      <c r="U149" s="48" t="s">
        <v>33</v>
      </c>
      <c r="V149" s="97" t="s">
        <v>44</v>
      </c>
      <c r="W149" s="97" t="s">
        <v>15</v>
      </c>
      <c r="X149" s="44" t="s">
        <v>36</v>
      </c>
      <c r="Y149" s="97" t="s">
        <v>67</v>
      </c>
      <c r="Z149" s="97"/>
      <c r="AA149" s="44" t="s">
        <v>36</v>
      </c>
      <c r="AB149" s="97" t="s">
        <v>67</v>
      </c>
      <c r="AC149" s="97"/>
      <c r="AD149" s="44" t="s">
        <v>36</v>
      </c>
      <c r="AE149" s="97" t="s">
        <v>67</v>
      </c>
      <c r="AF149" s="97"/>
      <c r="AG149" s="48" t="s">
        <v>33</v>
      </c>
      <c r="AH149" s="97" t="s">
        <v>44</v>
      </c>
      <c r="AI149" s="97" t="s">
        <v>15</v>
      </c>
      <c r="AJ149" s="44" t="s">
        <v>36</v>
      </c>
      <c r="AK149" s="97" t="s">
        <v>67</v>
      </c>
      <c r="AL149" s="97"/>
      <c r="AM149" s="39">
        <f t="shared" si="1"/>
        <v>2</v>
      </c>
      <c r="AN149" s="39" t="str">
        <f t="shared" si="2"/>
        <v>Not Started</v>
      </c>
      <c r="AO149" s="98"/>
      <c r="AP149" s="95" t="s">
        <v>3814</v>
      </c>
    </row>
    <row r="150" ht="42.0" customHeight="1">
      <c r="A150" s="50">
        <v>148.0</v>
      </c>
      <c r="B150" s="50">
        <v>825.0</v>
      </c>
      <c r="C150" s="50" t="s">
        <v>133</v>
      </c>
      <c r="D150" s="51" t="s">
        <v>134</v>
      </c>
      <c r="E150" s="31" t="s">
        <v>69</v>
      </c>
      <c r="F150" s="68" t="s">
        <v>1900</v>
      </c>
      <c r="G150" s="51" t="s">
        <v>1901</v>
      </c>
      <c r="H150" s="50" t="s">
        <v>2682</v>
      </c>
      <c r="I150" s="50" t="s">
        <v>2683</v>
      </c>
      <c r="J150" s="51" t="s">
        <v>2684</v>
      </c>
      <c r="K150" s="50" t="s">
        <v>3995</v>
      </c>
      <c r="L150" s="51" t="s">
        <v>3996</v>
      </c>
      <c r="M150" s="48" t="s">
        <v>434</v>
      </c>
      <c r="N150" s="50" t="s">
        <v>1907</v>
      </c>
      <c r="O150" s="50" t="s">
        <v>1708</v>
      </c>
      <c r="P150" s="51" t="s">
        <v>2687</v>
      </c>
      <c r="Q150" s="51" t="s">
        <v>2688</v>
      </c>
      <c r="R150" s="50" t="s">
        <v>1910</v>
      </c>
      <c r="S150" s="50" t="s">
        <v>69</v>
      </c>
      <c r="T150" s="97" t="s">
        <v>15</v>
      </c>
      <c r="U150" s="48" t="s">
        <v>33</v>
      </c>
      <c r="V150" s="97" t="s">
        <v>44</v>
      </c>
      <c r="W150" s="97" t="s">
        <v>15</v>
      </c>
      <c r="X150" s="44" t="s">
        <v>36</v>
      </c>
      <c r="Y150" s="97" t="s">
        <v>67</v>
      </c>
      <c r="Z150" s="97"/>
      <c r="AA150" s="44" t="s">
        <v>36</v>
      </c>
      <c r="AB150" s="97" t="s">
        <v>67</v>
      </c>
      <c r="AC150" s="97"/>
      <c r="AD150" s="48" t="s">
        <v>33</v>
      </c>
      <c r="AE150" s="97" t="s">
        <v>44</v>
      </c>
      <c r="AF150" s="97" t="s">
        <v>15</v>
      </c>
      <c r="AG150" s="48" t="s">
        <v>33</v>
      </c>
      <c r="AH150" s="97" t="s">
        <v>44</v>
      </c>
      <c r="AI150" s="97" t="s">
        <v>15</v>
      </c>
      <c r="AJ150" s="44" t="s">
        <v>36</v>
      </c>
      <c r="AK150" s="97" t="s">
        <v>67</v>
      </c>
      <c r="AL150" s="97"/>
      <c r="AM150" s="50">
        <f t="shared" si="1"/>
        <v>3</v>
      </c>
      <c r="AN150" s="50" t="str">
        <f t="shared" si="2"/>
        <v>Not Started</v>
      </c>
      <c r="AO150" s="98"/>
      <c r="AP150" s="95" t="s">
        <v>3814</v>
      </c>
    </row>
    <row r="151" ht="42.0" customHeight="1">
      <c r="A151" s="39">
        <v>149.0</v>
      </c>
      <c r="B151" s="39">
        <v>826.0</v>
      </c>
      <c r="C151" s="39" t="s">
        <v>133</v>
      </c>
      <c r="D151" s="40" t="s">
        <v>134</v>
      </c>
      <c r="E151" s="30" t="s">
        <v>62</v>
      </c>
      <c r="F151" s="68" t="s">
        <v>1900</v>
      </c>
      <c r="G151" s="40" t="s">
        <v>1901</v>
      </c>
      <c r="H151" s="39" t="s">
        <v>2708</v>
      </c>
      <c r="I151" s="39" t="s">
        <v>2709</v>
      </c>
      <c r="J151" s="40" t="s">
        <v>2710</v>
      </c>
      <c r="K151" s="39" t="s">
        <v>2711</v>
      </c>
      <c r="L151" s="40" t="s">
        <v>2712</v>
      </c>
      <c r="M151" s="47" t="s">
        <v>200</v>
      </c>
      <c r="N151" s="39" t="s">
        <v>1907</v>
      </c>
      <c r="O151" s="39" t="s">
        <v>1721</v>
      </c>
      <c r="P151" s="40" t="s">
        <v>1722</v>
      </c>
      <c r="Q151" s="40" t="s">
        <v>1723</v>
      </c>
      <c r="R151" s="39" t="s">
        <v>1910</v>
      </c>
      <c r="S151" s="39" t="s">
        <v>1911</v>
      </c>
      <c r="T151" s="97" t="s">
        <v>15</v>
      </c>
      <c r="U151" s="48" t="s">
        <v>33</v>
      </c>
      <c r="V151" s="97" t="s">
        <v>44</v>
      </c>
      <c r="W151" s="97" t="s">
        <v>15</v>
      </c>
      <c r="X151" s="44" t="s">
        <v>36</v>
      </c>
      <c r="Y151" s="97" t="s">
        <v>67</v>
      </c>
      <c r="Z151" s="97"/>
      <c r="AA151" s="44" t="s">
        <v>36</v>
      </c>
      <c r="AB151" s="97" t="s">
        <v>67</v>
      </c>
      <c r="AC151" s="97"/>
      <c r="AD151" s="44" t="s">
        <v>36</v>
      </c>
      <c r="AE151" s="97" t="s">
        <v>67</v>
      </c>
      <c r="AF151" s="97"/>
      <c r="AG151" s="48" t="s">
        <v>33</v>
      </c>
      <c r="AH151" s="97" t="s">
        <v>44</v>
      </c>
      <c r="AI151" s="97" t="s">
        <v>15</v>
      </c>
      <c r="AJ151" s="44" t="s">
        <v>36</v>
      </c>
      <c r="AK151" s="97" t="s">
        <v>67</v>
      </c>
      <c r="AL151" s="97"/>
      <c r="AM151" s="39">
        <f t="shared" si="1"/>
        <v>2</v>
      </c>
      <c r="AN151" s="39" t="str">
        <f t="shared" si="2"/>
        <v>Not Started</v>
      </c>
      <c r="AO151" s="98"/>
      <c r="AP151" s="95" t="s">
        <v>3814</v>
      </c>
    </row>
    <row r="152" ht="42.0" customHeight="1">
      <c r="A152" s="50">
        <v>150.0</v>
      </c>
      <c r="B152" s="50">
        <v>827.0</v>
      </c>
      <c r="C152" s="50" t="s">
        <v>133</v>
      </c>
      <c r="D152" s="51" t="s">
        <v>134</v>
      </c>
      <c r="E152" s="30" t="s">
        <v>62</v>
      </c>
      <c r="F152" s="68" t="s">
        <v>1900</v>
      </c>
      <c r="G152" s="51" t="s">
        <v>1901</v>
      </c>
      <c r="H152" s="50" t="s">
        <v>2708</v>
      </c>
      <c r="I152" s="50" t="s">
        <v>2709</v>
      </c>
      <c r="J152" s="51" t="s">
        <v>2710</v>
      </c>
      <c r="K152" s="50" t="s">
        <v>2717</v>
      </c>
      <c r="L152" s="51" t="s">
        <v>2718</v>
      </c>
      <c r="M152" s="47" t="s">
        <v>200</v>
      </c>
      <c r="N152" s="50" t="s">
        <v>1907</v>
      </c>
      <c r="O152" s="50" t="s">
        <v>1721</v>
      </c>
      <c r="P152" s="51" t="s">
        <v>1722</v>
      </c>
      <c r="Q152" s="51" t="s">
        <v>1723</v>
      </c>
      <c r="R152" s="50" t="s">
        <v>1910</v>
      </c>
      <c r="S152" s="50" t="s">
        <v>1920</v>
      </c>
      <c r="T152" s="97" t="s">
        <v>15</v>
      </c>
      <c r="U152" s="48" t="s">
        <v>33</v>
      </c>
      <c r="V152" s="97" t="s">
        <v>44</v>
      </c>
      <c r="W152" s="97" t="s">
        <v>15</v>
      </c>
      <c r="X152" s="44" t="s">
        <v>36</v>
      </c>
      <c r="Y152" s="97" t="s">
        <v>67</v>
      </c>
      <c r="Z152" s="97"/>
      <c r="AA152" s="44" t="s">
        <v>36</v>
      </c>
      <c r="AB152" s="97" t="s">
        <v>67</v>
      </c>
      <c r="AC152" s="97"/>
      <c r="AD152" s="48" t="s">
        <v>33</v>
      </c>
      <c r="AE152" s="97" t="s">
        <v>44</v>
      </c>
      <c r="AF152" s="97" t="s">
        <v>15</v>
      </c>
      <c r="AG152" s="48" t="s">
        <v>33</v>
      </c>
      <c r="AH152" s="97" t="s">
        <v>44</v>
      </c>
      <c r="AI152" s="97" t="s">
        <v>15</v>
      </c>
      <c r="AJ152" s="44" t="s">
        <v>36</v>
      </c>
      <c r="AK152" s="97" t="s">
        <v>67</v>
      </c>
      <c r="AL152" s="97"/>
      <c r="AM152" s="50">
        <f t="shared" si="1"/>
        <v>3</v>
      </c>
      <c r="AN152" s="50" t="str">
        <f t="shared" si="2"/>
        <v>Not Started</v>
      </c>
      <c r="AO152" s="98"/>
      <c r="AP152" s="95" t="s">
        <v>3814</v>
      </c>
    </row>
    <row r="153" ht="42.0" customHeight="1">
      <c r="A153" s="39">
        <v>151.0</v>
      </c>
      <c r="B153" s="39">
        <v>828.0</v>
      </c>
      <c r="C153" s="39" t="s">
        <v>133</v>
      </c>
      <c r="D153" s="40" t="s">
        <v>134</v>
      </c>
      <c r="E153" s="30" t="s">
        <v>62</v>
      </c>
      <c r="F153" s="68" t="s">
        <v>1900</v>
      </c>
      <c r="G153" s="40" t="s">
        <v>1901</v>
      </c>
      <c r="H153" s="39" t="s">
        <v>2708</v>
      </c>
      <c r="I153" s="39" t="s">
        <v>2709</v>
      </c>
      <c r="J153" s="40" t="s">
        <v>2710</v>
      </c>
      <c r="K153" s="39" t="s">
        <v>2721</v>
      </c>
      <c r="L153" s="40" t="s">
        <v>1925</v>
      </c>
      <c r="M153" s="47" t="s">
        <v>200</v>
      </c>
      <c r="N153" s="39" t="s">
        <v>1907</v>
      </c>
      <c r="O153" s="39" t="s">
        <v>1721</v>
      </c>
      <c r="P153" s="40" t="s">
        <v>1722</v>
      </c>
      <c r="Q153" s="40" t="s">
        <v>1723</v>
      </c>
      <c r="R153" s="39" t="s">
        <v>1910</v>
      </c>
      <c r="S153" s="39" t="s">
        <v>1928</v>
      </c>
      <c r="T153" s="97" t="s">
        <v>15</v>
      </c>
      <c r="U153" s="48" t="s">
        <v>33</v>
      </c>
      <c r="V153" s="97" t="s">
        <v>44</v>
      </c>
      <c r="W153" s="97" t="s">
        <v>15</v>
      </c>
      <c r="X153" s="44" t="s">
        <v>36</v>
      </c>
      <c r="Y153" s="97" t="s">
        <v>67</v>
      </c>
      <c r="Z153" s="97"/>
      <c r="AA153" s="44" t="s">
        <v>36</v>
      </c>
      <c r="AB153" s="97" t="s">
        <v>67</v>
      </c>
      <c r="AC153" s="97"/>
      <c r="AD153" s="44" t="s">
        <v>36</v>
      </c>
      <c r="AE153" s="97" t="s">
        <v>67</v>
      </c>
      <c r="AF153" s="97"/>
      <c r="AG153" s="48" t="s">
        <v>33</v>
      </c>
      <c r="AH153" s="97" t="s">
        <v>44</v>
      </c>
      <c r="AI153" s="97" t="s">
        <v>15</v>
      </c>
      <c r="AJ153" s="44" t="s">
        <v>36</v>
      </c>
      <c r="AK153" s="97" t="s">
        <v>67</v>
      </c>
      <c r="AL153" s="97"/>
      <c r="AM153" s="39">
        <f t="shared" si="1"/>
        <v>2</v>
      </c>
      <c r="AN153" s="39" t="str">
        <f t="shared" si="2"/>
        <v>Not Started</v>
      </c>
      <c r="AO153" s="98"/>
      <c r="AP153" s="95" t="s">
        <v>3814</v>
      </c>
    </row>
    <row r="154" ht="42.0" customHeight="1">
      <c r="A154" s="50">
        <v>152.0</v>
      </c>
      <c r="B154" s="50">
        <v>829.0</v>
      </c>
      <c r="C154" s="50" t="s">
        <v>133</v>
      </c>
      <c r="D154" s="51" t="s">
        <v>134</v>
      </c>
      <c r="E154" s="31" t="s">
        <v>69</v>
      </c>
      <c r="F154" s="68" t="s">
        <v>1900</v>
      </c>
      <c r="G154" s="51" t="s">
        <v>1901</v>
      </c>
      <c r="H154" s="50" t="s">
        <v>2708</v>
      </c>
      <c r="I154" s="50" t="s">
        <v>2709</v>
      </c>
      <c r="J154" s="51" t="s">
        <v>2710</v>
      </c>
      <c r="K154" s="50" t="s">
        <v>3998</v>
      </c>
      <c r="L154" s="51" t="s">
        <v>3999</v>
      </c>
      <c r="M154" s="48" t="s">
        <v>434</v>
      </c>
      <c r="N154" s="50" t="s">
        <v>1907</v>
      </c>
      <c r="O154" s="50" t="s">
        <v>1721</v>
      </c>
      <c r="P154" s="51" t="s">
        <v>1722</v>
      </c>
      <c r="Q154" s="51" t="s">
        <v>1723</v>
      </c>
      <c r="R154" s="50" t="s">
        <v>1910</v>
      </c>
      <c r="S154" s="50" t="s">
        <v>69</v>
      </c>
      <c r="T154" s="97" t="s">
        <v>15</v>
      </c>
      <c r="U154" s="48" t="s">
        <v>33</v>
      </c>
      <c r="V154" s="97" t="s">
        <v>44</v>
      </c>
      <c r="W154" s="97" t="s">
        <v>15</v>
      </c>
      <c r="X154" s="44" t="s">
        <v>36</v>
      </c>
      <c r="Y154" s="97" t="s">
        <v>67</v>
      </c>
      <c r="Z154" s="97"/>
      <c r="AA154" s="44" t="s">
        <v>36</v>
      </c>
      <c r="AB154" s="97" t="s">
        <v>67</v>
      </c>
      <c r="AC154" s="97"/>
      <c r="AD154" s="48" t="s">
        <v>33</v>
      </c>
      <c r="AE154" s="97" t="s">
        <v>44</v>
      </c>
      <c r="AF154" s="97" t="s">
        <v>15</v>
      </c>
      <c r="AG154" s="48" t="s">
        <v>33</v>
      </c>
      <c r="AH154" s="97" t="s">
        <v>44</v>
      </c>
      <c r="AI154" s="97" t="s">
        <v>15</v>
      </c>
      <c r="AJ154" s="44" t="s">
        <v>36</v>
      </c>
      <c r="AK154" s="97" t="s">
        <v>67</v>
      </c>
      <c r="AL154" s="97"/>
      <c r="AM154" s="50">
        <f t="shared" si="1"/>
        <v>3</v>
      </c>
      <c r="AN154" s="50" t="str">
        <f t="shared" si="2"/>
        <v>Not Started</v>
      </c>
      <c r="AO154" s="98"/>
      <c r="AP154" s="95" t="s">
        <v>3814</v>
      </c>
    </row>
    <row r="155" ht="42.0" customHeight="1">
      <c r="A155" s="39">
        <v>153.0</v>
      </c>
      <c r="B155" s="39">
        <v>830.0</v>
      </c>
      <c r="C155" s="39" t="s">
        <v>133</v>
      </c>
      <c r="D155" s="40" t="s">
        <v>134</v>
      </c>
      <c r="E155" s="30" t="s">
        <v>62</v>
      </c>
      <c r="F155" s="68" t="s">
        <v>1900</v>
      </c>
      <c r="G155" s="40" t="s">
        <v>1901</v>
      </c>
      <c r="H155" s="39" t="s">
        <v>2724</v>
      </c>
      <c r="I155" s="39" t="s">
        <v>2725</v>
      </c>
      <c r="J155" s="40" t="s">
        <v>2726</v>
      </c>
      <c r="K155" s="39" t="s">
        <v>2727</v>
      </c>
      <c r="L155" s="40" t="s">
        <v>2728</v>
      </c>
      <c r="M155" s="47" t="s">
        <v>200</v>
      </c>
      <c r="N155" s="39" t="s">
        <v>1907</v>
      </c>
      <c r="O155" s="39" t="s">
        <v>1721</v>
      </c>
      <c r="P155" s="40" t="s">
        <v>1733</v>
      </c>
      <c r="Q155" s="40" t="s">
        <v>1734</v>
      </c>
      <c r="R155" s="39" t="s">
        <v>1910</v>
      </c>
      <c r="S155" s="39" t="s">
        <v>1911</v>
      </c>
      <c r="T155" s="97" t="s">
        <v>15</v>
      </c>
      <c r="U155" s="48" t="s">
        <v>33</v>
      </c>
      <c r="V155" s="97" t="s">
        <v>44</v>
      </c>
      <c r="W155" s="97" t="s">
        <v>15</v>
      </c>
      <c r="X155" s="44" t="s">
        <v>36</v>
      </c>
      <c r="Y155" s="97" t="s">
        <v>67</v>
      </c>
      <c r="Z155" s="97"/>
      <c r="AA155" s="44" t="s">
        <v>36</v>
      </c>
      <c r="AB155" s="97" t="s">
        <v>67</v>
      </c>
      <c r="AC155" s="97"/>
      <c r="AD155" s="44" t="s">
        <v>36</v>
      </c>
      <c r="AE155" s="97" t="s">
        <v>67</v>
      </c>
      <c r="AF155" s="97"/>
      <c r="AG155" s="48" t="s">
        <v>33</v>
      </c>
      <c r="AH155" s="97" t="s">
        <v>44</v>
      </c>
      <c r="AI155" s="97" t="s">
        <v>15</v>
      </c>
      <c r="AJ155" s="44" t="s">
        <v>36</v>
      </c>
      <c r="AK155" s="97" t="s">
        <v>67</v>
      </c>
      <c r="AL155" s="97"/>
      <c r="AM155" s="39">
        <f t="shared" si="1"/>
        <v>2</v>
      </c>
      <c r="AN155" s="39" t="str">
        <f t="shared" si="2"/>
        <v>Not Started</v>
      </c>
      <c r="AO155" s="98"/>
      <c r="AP155" s="95" t="s">
        <v>3814</v>
      </c>
    </row>
    <row r="156" ht="42.0" customHeight="1">
      <c r="A156" s="50">
        <v>154.0</v>
      </c>
      <c r="B156" s="50">
        <v>831.0</v>
      </c>
      <c r="C156" s="50" t="s">
        <v>133</v>
      </c>
      <c r="D156" s="51" t="s">
        <v>134</v>
      </c>
      <c r="E156" s="30" t="s">
        <v>62</v>
      </c>
      <c r="F156" s="68" t="s">
        <v>1900</v>
      </c>
      <c r="G156" s="51" t="s">
        <v>1901</v>
      </c>
      <c r="H156" s="50" t="s">
        <v>2724</v>
      </c>
      <c r="I156" s="50" t="s">
        <v>2725</v>
      </c>
      <c r="J156" s="51" t="s">
        <v>2726</v>
      </c>
      <c r="K156" s="50" t="s">
        <v>2731</v>
      </c>
      <c r="L156" s="51" t="s">
        <v>2732</v>
      </c>
      <c r="M156" s="47" t="s">
        <v>200</v>
      </c>
      <c r="N156" s="50" t="s">
        <v>1907</v>
      </c>
      <c r="O156" s="50" t="s">
        <v>1721</v>
      </c>
      <c r="P156" s="51" t="s">
        <v>1733</v>
      </c>
      <c r="Q156" s="51" t="s">
        <v>1734</v>
      </c>
      <c r="R156" s="50" t="s">
        <v>1910</v>
      </c>
      <c r="S156" s="50" t="s">
        <v>1920</v>
      </c>
      <c r="T156" s="97" t="s">
        <v>15</v>
      </c>
      <c r="U156" s="48" t="s">
        <v>33</v>
      </c>
      <c r="V156" s="97" t="s">
        <v>44</v>
      </c>
      <c r="W156" s="97" t="s">
        <v>15</v>
      </c>
      <c r="X156" s="44" t="s">
        <v>36</v>
      </c>
      <c r="Y156" s="97" t="s">
        <v>67</v>
      </c>
      <c r="Z156" s="97"/>
      <c r="AA156" s="44" t="s">
        <v>36</v>
      </c>
      <c r="AB156" s="97" t="s">
        <v>67</v>
      </c>
      <c r="AC156" s="97"/>
      <c r="AD156" s="48" t="s">
        <v>33</v>
      </c>
      <c r="AE156" s="97" t="s">
        <v>44</v>
      </c>
      <c r="AF156" s="97" t="s">
        <v>15</v>
      </c>
      <c r="AG156" s="48" t="s">
        <v>33</v>
      </c>
      <c r="AH156" s="97" t="s">
        <v>44</v>
      </c>
      <c r="AI156" s="97" t="s">
        <v>15</v>
      </c>
      <c r="AJ156" s="44" t="s">
        <v>36</v>
      </c>
      <c r="AK156" s="97" t="s">
        <v>67</v>
      </c>
      <c r="AL156" s="97"/>
      <c r="AM156" s="50">
        <f t="shared" si="1"/>
        <v>3</v>
      </c>
      <c r="AN156" s="50" t="str">
        <f t="shared" si="2"/>
        <v>Not Started</v>
      </c>
      <c r="AO156" s="98"/>
      <c r="AP156" s="95" t="s">
        <v>3814</v>
      </c>
    </row>
    <row r="157" ht="42.0" customHeight="1">
      <c r="A157" s="39">
        <v>155.0</v>
      </c>
      <c r="B157" s="39">
        <v>832.0</v>
      </c>
      <c r="C157" s="39" t="s">
        <v>133</v>
      </c>
      <c r="D157" s="40" t="s">
        <v>134</v>
      </c>
      <c r="E157" s="30" t="s">
        <v>62</v>
      </c>
      <c r="F157" s="68" t="s">
        <v>1900</v>
      </c>
      <c r="G157" s="40" t="s">
        <v>1901</v>
      </c>
      <c r="H157" s="39" t="s">
        <v>2724</v>
      </c>
      <c r="I157" s="39" t="s">
        <v>2725</v>
      </c>
      <c r="J157" s="40" t="s">
        <v>2726</v>
      </c>
      <c r="K157" s="39" t="s">
        <v>2735</v>
      </c>
      <c r="L157" s="40" t="s">
        <v>1925</v>
      </c>
      <c r="M157" s="47" t="s">
        <v>200</v>
      </c>
      <c r="N157" s="39" t="s">
        <v>1907</v>
      </c>
      <c r="O157" s="39" t="s">
        <v>1721</v>
      </c>
      <c r="P157" s="40" t="s">
        <v>1733</v>
      </c>
      <c r="Q157" s="40" t="s">
        <v>1734</v>
      </c>
      <c r="R157" s="39" t="s">
        <v>1910</v>
      </c>
      <c r="S157" s="39" t="s">
        <v>1928</v>
      </c>
      <c r="T157" s="97" t="s">
        <v>15</v>
      </c>
      <c r="U157" s="48" t="s">
        <v>33</v>
      </c>
      <c r="V157" s="97" t="s">
        <v>44</v>
      </c>
      <c r="W157" s="97" t="s">
        <v>15</v>
      </c>
      <c r="X157" s="44" t="s">
        <v>36</v>
      </c>
      <c r="Y157" s="97" t="s">
        <v>67</v>
      </c>
      <c r="Z157" s="97"/>
      <c r="AA157" s="44" t="s">
        <v>36</v>
      </c>
      <c r="AB157" s="97" t="s">
        <v>67</v>
      </c>
      <c r="AC157" s="97"/>
      <c r="AD157" s="44" t="s">
        <v>36</v>
      </c>
      <c r="AE157" s="97" t="s">
        <v>67</v>
      </c>
      <c r="AF157" s="97"/>
      <c r="AG157" s="48" t="s">
        <v>33</v>
      </c>
      <c r="AH157" s="97" t="s">
        <v>44</v>
      </c>
      <c r="AI157" s="97" t="s">
        <v>15</v>
      </c>
      <c r="AJ157" s="44" t="s">
        <v>36</v>
      </c>
      <c r="AK157" s="97" t="s">
        <v>67</v>
      </c>
      <c r="AL157" s="97"/>
      <c r="AM157" s="39">
        <f t="shared" si="1"/>
        <v>2</v>
      </c>
      <c r="AN157" s="39" t="str">
        <f t="shared" si="2"/>
        <v>Not Started</v>
      </c>
      <c r="AO157" s="98"/>
      <c r="AP157" s="95" t="s">
        <v>3814</v>
      </c>
    </row>
    <row r="158" ht="42.0" customHeight="1">
      <c r="A158" s="50">
        <v>156.0</v>
      </c>
      <c r="B158" s="50">
        <v>833.0</v>
      </c>
      <c r="C158" s="50" t="s">
        <v>133</v>
      </c>
      <c r="D158" s="51" t="s">
        <v>134</v>
      </c>
      <c r="E158" s="31" t="s">
        <v>69</v>
      </c>
      <c r="F158" s="68" t="s">
        <v>1900</v>
      </c>
      <c r="G158" s="51" t="s">
        <v>1901</v>
      </c>
      <c r="H158" s="50" t="s">
        <v>2724</v>
      </c>
      <c r="I158" s="50" t="s">
        <v>2725</v>
      </c>
      <c r="J158" s="51" t="s">
        <v>2726</v>
      </c>
      <c r="K158" s="50" t="s">
        <v>4000</v>
      </c>
      <c r="L158" s="51" t="s">
        <v>4001</v>
      </c>
      <c r="M158" s="48" t="s">
        <v>434</v>
      </c>
      <c r="N158" s="50" t="s">
        <v>1907</v>
      </c>
      <c r="O158" s="50" t="s">
        <v>1721</v>
      </c>
      <c r="P158" s="51" t="s">
        <v>1733</v>
      </c>
      <c r="Q158" s="51" t="s">
        <v>1734</v>
      </c>
      <c r="R158" s="50" t="s">
        <v>1910</v>
      </c>
      <c r="S158" s="50" t="s">
        <v>69</v>
      </c>
      <c r="T158" s="97" t="s">
        <v>15</v>
      </c>
      <c r="U158" s="48" t="s">
        <v>33</v>
      </c>
      <c r="V158" s="97" t="s">
        <v>44</v>
      </c>
      <c r="W158" s="97" t="s">
        <v>15</v>
      </c>
      <c r="X158" s="44" t="s">
        <v>36</v>
      </c>
      <c r="Y158" s="97" t="s">
        <v>67</v>
      </c>
      <c r="Z158" s="97"/>
      <c r="AA158" s="44" t="s">
        <v>36</v>
      </c>
      <c r="AB158" s="97" t="s">
        <v>67</v>
      </c>
      <c r="AC158" s="97"/>
      <c r="AD158" s="48" t="s">
        <v>33</v>
      </c>
      <c r="AE158" s="97" t="s">
        <v>44</v>
      </c>
      <c r="AF158" s="97" t="s">
        <v>15</v>
      </c>
      <c r="AG158" s="48" t="s">
        <v>33</v>
      </c>
      <c r="AH158" s="97" t="s">
        <v>44</v>
      </c>
      <c r="AI158" s="97" t="s">
        <v>15</v>
      </c>
      <c r="AJ158" s="44" t="s">
        <v>36</v>
      </c>
      <c r="AK158" s="97" t="s">
        <v>67</v>
      </c>
      <c r="AL158" s="97"/>
      <c r="AM158" s="50">
        <f t="shared" si="1"/>
        <v>3</v>
      </c>
      <c r="AN158" s="50" t="str">
        <f t="shared" si="2"/>
        <v>Not Started</v>
      </c>
      <c r="AO158" s="98"/>
      <c r="AP158" s="95" t="s">
        <v>3814</v>
      </c>
    </row>
    <row r="159" ht="42.0" customHeight="1">
      <c r="A159" s="39">
        <v>157.0</v>
      </c>
      <c r="B159" s="39">
        <v>834.0</v>
      </c>
      <c r="C159" s="39" t="s">
        <v>133</v>
      </c>
      <c r="D159" s="40" t="s">
        <v>134</v>
      </c>
      <c r="E159" s="30" t="s">
        <v>62</v>
      </c>
      <c r="F159" s="68" t="s">
        <v>1900</v>
      </c>
      <c r="G159" s="40" t="s">
        <v>1901</v>
      </c>
      <c r="H159" s="39" t="s">
        <v>2738</v>
      </c>
      <c r="I159" s="39" t="s">
        <v>2739</v>
      </c>
      <c r="J159" s="40" t="s">
        <v>2740</v>
      </c>
      <c r="K159" s="39" t="s">
        <v>2741</v>
      </c>
      <c r="L159" s="40" t="s">
        <v>2742</v>
      </c>
      <c r="M159" s="47" t="s">
        <v>200</v>
      </c>
      <c r="N159" s="39" t="s">
        <v>1907</v>
      </c>
      <c r="O159" s="39" t="s">
        <v>1721</v>
      </c>
      <c r="P159" s="40" t="s">
        <v>1741</v>
      </c>
      <c r="Q159" s="40" t="s">
        <v>1742</v>
      </c>
      <c r="R159" s="39" t="s">
        <v>1910</v>
      </c>
      <c r="S159" s="39" t="s">
        <v>1911</v>
      </c>
      <c r="T159" s="97" t="s">
        <v>15</v>
      </c>
      <c r="U159" s="48" t="s">
        <v>33</v>
      </c>
      <c r="V159" s="97" t="s">
        <v>44</v>
      </c>
      <c r="W159" s="97" t="s">
        <v>15</v>
      </c>
      <c r="X159" s="44" t="s">
        <v>36</v>
      </c>
      <c r="Y159" s="97" t="s">
        <v>67</v>
      </c>
      <c r="Z159" s="97"/>
      <c r="AA159" s="44" t="s">
        <v>36</v>
      </c>
      <c r="AB159" s="97" t="s">
        <v>67</v>
      </c>
      <c r="AC159" s="97"/>
      <c r="AD159" s="44" t="s">
        <v>36</v>
      </c>
      <c r="AE159" s="97" t="s">
        <v>67</v>
      </c>
      <c r="AF159" s="97"/>
      <c r="AG159" s="48" t="s">
        <v>33</v>
      </c>
      <c r="AH159" s="97" t="s">
        <v>44</v>
      </c>
      <c r="AI159" s="97" t="s">
        <v>15</v>
      </c>
      <c r="AJ159" s="44" t="s">
        <v>36</v>
      </c>
      <c r="AK159" s="97" t="s">
        <v>67</v>
      </c>
      <c r="AL159" s="97"/>
      <c r="AM159" s="39">
        <f t="shared" si="1"/>
        <v>2</v>
      </c>
      <c r="AN159" s="39" t="str">
        <f t="shared" si="2"/>
        <v>Not Started</v>
      </c>
      <c r="AO159" s="98"/>
      <c r="AP159" s="95" t="s">
        <v>3814</v>
      </c>
    </row>
    <row r="160" ht="42.0" customHeight="1">
      <c r="A160" s="50">
        <v>158.0</v>
      </c>
      <c r="B160" s="50">
        <v>835.0</v>
      </c>
      <c r="C160" s="50" t="s">
        <v>133</v>
      </c>
      <c r="D160" s="51" t="s">
        <v>134</v>
      </c>
      <c r="E160" s="30" t="s">
        <v>62</v>
      </c>
      <c r="F160" s="68" t="s">
        <v>1900</v>
      </c>
      <c r="G160" s="51" t="s">
        <v>1901</v>
      </c>
      <c r="H160" s="50" t="s">
        <v>2738</v>
      </c>
      <c r="I160" s="50" t="s">
        <v>2739</v>
      </c>
      <c r="J160" s="51" t="s">
        <v>2740</v>
      </c>
      <c r="K160" s="50" t="s">
        <v>2745</v>
      </c>
      <c r="L160" s="51" t="s">
        <v>2746</v>
      </c>
      <c r="M160" s="47" t="s">
        <v>200</v>
      </c>
      <c r="N160" s="50" t="s">
        <v>1907</v>
      </c>
      <c r="O160" s="50" t="s">
        <v>1721</v>
      </c>
      <c r="P160" s="51" t="s">
        <v>1741</v>
      </c>
      <c r="Q160" s="51" t="s">
        <v>1742</v>
      </c>
      <c r="R160" s="50" t="s">
        <v>1910</v>
      </c>
      <c r="S160" s="50" t="s">
        <v>1920</v>
      </c>
      <c r="T160" s="97" t="s">
        <v>15</v>
      </c>
      <c r="U160" s="48" t="s">
        <v>33</v>
      </c>
      <c r="V160" s="97" t="s">
        <v>44</v>
      </c>
      <c r="W160" s="97" t="s">
        <v>15</v>
      </c>
      <c r="X160" s="44" t="s">
        <v>36</v>
      </c>
      <c r="Y160" s="97" t="s">
        <v>67</v>
      </c>
      <c r="Z160" s="97"/>
      <c r="AA160" s="44" t="s">
        <v>36</v>
      </c>
      <c r="AB160" s="97" t="s">
        <v>67</v>
      </c>
      <c r="AC160" s="97"/>
      <c r="AD160" s="48" t="s">
        <v>33</v>
      </c>
      <c r="AE160" s="97" t="s">
        <v>44</v>
      </c>
      <c r="AF160" s="97" t="s">
        <v>15</v>
      </c>
      <c r="AG160" s="48" t="s">
        <v>33</v>
      </c>
      <c r="AH160" s="97" t="s">
        <v>44</v>
      </c>
      <c r="AI160" s="97" t="s">
        <v>15</v>
      </c>
      <c r="AJ160" s="44" t="s">
        <v>36</v>
      </c>
      <c r="AK160" s="97" t="s">
        <v>67</v>
      </c>
      <c r="AL160" s="97"/>
      <c r="AM160" s="50">
        <f t="shared" si="1"/>
        <v>3</v>
      </c>
      <c r="AN160" s="50" t="str">
        <f t="shared" si="2"/>
        <v>Not Started</v>
      </c>
      <c r="AO160" s="98"/>
      <c r="AP160" s="95" t="s">
        <v>3814</v>
      </c>
    </row>
    <row r="161" ht="42.0" customHeight="1">
      <c r="A161" s="39">
        <v>159.0</v>
      </c>
      <c r="B161" s="39">
        <v>836.0</v>
      </c>
      <c r="C161" s="39" t="s">
        <v>133</v>
      </c>
      <c r="D161" s="40" t="s">
        <v>134</v>
      </c>
      <c r="E161" s="30" t="s">
        <v>62</v>
      </c>
      <c r="F161" s="68" t="s">
        <v>1900</v>
      </c>
      <c r="G161" s="40" t="s">
        <v>1901</v>
      </c>
      <c r="H161" s="39" t="s">
        <v>2738</v>
      </c>
      <c r="I161" s="39" t="s">
        <v>2739</v>
      </c>
      <c r="J161" s="40" t="s">
        <v>2740</v>
      </c>
      <c r="K161" s="39" t="s">
        <v>2749</v>
      </c>
      <c r="L161" s="40" t="s">
        <v>1925</v>
      </c>
      <c r="M161" s="47" t="s">
        <v>200</v>
      </c>
      <c r="N161" s="39" t="s">
        <v>1907</v>
      </c>
      <c r="O161" s="39" t="s">
        <v>1721</v>
      </c>
      <c r="P161" s="40" t="s">
        <v>1741</v>
      </c>
      <c r="Q161" s="40" t="s">
        <v>1742</v>
      </c>
      <c r="R161" s="39" t="s">
        <v>1910</v>
      </c>
      <c r="S161" s="39" t="s">
        <v>1928</v>
      </c>
      <c r="T161" s="97" t="s">
        <v>15</v>
      </c>
      <c r="U161" s="48" t="s">
        <v>33</v>
      </c>
      <c r="V161" s="97" t="s">
        <v>44</v>
      </c>
      <c r="W161" s="97" t="s">
        <v>15</v>
      </c>
      <c r="X161" s="44" t="s">
        <v>36</v>
      </c>
      <c r="Y161" s="97" t="s">
        <v>67</v>
      </c>
      <c r="Z161" s="97"/>
      <c r="AA161" s="44" t="s">
        <v>36</v>
      </c>
      <c r="AB161" s="97" t="s">
        <v>67</v>
      </c>
      <c r="AC161" s="97"/>
      <c r="AD161" s="44" t="s">
        <v>36</v>
      </c>
      <c r="AE161" s="97" t="s">
        <v>67</v>
      </c>
      <c r="AF161" s="97"/>
      <c r="AG161" s="48" t="s">
        <v>33</v>
      </c>
      <c r="AH161" s="97" t="s">
        <v>44</v>
      </c>
      <c r="AI161" s="97" t="s">
        <v>15</v>
      </c>
      <c r="AJ161" s="44" t="s">
        <v>36</v>
      </c>
      <c r="AK161" s="97" t="s">
        <v>67</v>
      </c>
      <c r="AL161" s="97"/>
      <c r="AM161" s="39">
        <f t="shared" si="1"/>
        <v>2</v>
      </c>
      <c r="AN161" s="39" t="str">
        <f t="shared" si="2"/>
        <v>Not Started</v>
      </c>
      <c r="AO161" s="98"/>
      <c r="AP161" s="95" t="s">
        <v>3814</v>
      </c>
    </row>
    <row r="162" ht="42.0" customHeight="1">
      <c r="A162" s="50">
        <v>160.0</v>
      </c>
      <c r="B162" s="50">
        <v>837.0</v>
      </c>
      <c r="C162" s="50" t="s">
        <v>133</v>
      </c>
      <c r="D162" s="51" t="s">
        <v>134</v>
      </c>
      <c r="E162" s="31" t="s">
        <v>69</v>
      </c>
      <c r="F162" s="68" t="s">
        <v>1900</v>
      </c>
      <c r="G162" s="51" t="s">
        <v>1901</v>
      </c>
      <c r="H162" s="50" t="s">
        <v>2738</v>
      </c>
      <c r="I162" s="50" t="s">
        <v>2739</v>
      </c>
      <c r="J162" s="51" t="s">
        <v>2740</v>
      </c>
      <c r="K162" s="50" t="s">
        <v>4002</v>
      </c>
      <c r="L162" s="51" t="s">
        <v>4003</v>
      </c>
      <c r="M162" s="48" t="s">
        <v>434</v>
      </c>
      <c r="N162" s="50" t="s">
        <v>1907</v>
      </c>
      <c r="O162" s="50" t="s">
        <v>1721</v>
      </c>
      <c r="P162" s="51" t="s">
        <v>1741</v>
      </c>
      <c r="Q162" s="51" t="s">
        <v>1742</v>
      </c>
      <c r="R162" s="50" t="s">
        <v>1910</v>
      </c>
      <c r="S162" s="50" t="s">
        <v>69</v>
      </c>
      <c r="T162" s="97" t="s">
        <v>15</v>
      </c>
      <c r="U162" s="48" t="s">
        <v>33</v>
      </c>
      <c r="V162" s="97" t="s">
        <v>44</v>
      </c>
      <c r="W162" s="97" t="s">
        <v>15</v>
      </c>
      <c r="X162" s="44" t="s">
        <v>36</v>
      </c>
      <c r="Y162" s="97" t="s">
        <v>67</v>
      </c>
      <c r="Z162" s="97"/>
      <c r="AA162" s="44" t="s">
        <v>36</v>
      </c>
      <c r="AB162" s="97" t="s">
        <v>67</v>
      </c>
      <c r="AC162" s="97"/>
      <c r="AD162" s="48" t="s">
        <v>33</v>
      </c>
      <c r="AE162" s="97" t="s">
        <v>44</v>
      </c>
      <c r="AF162" s="97" t="s">
        <v>15</v>
      </c>
      <c r="AG162" s="48" t="s">
        <v>33</v>
      </c>
      <c r="AH162" s="97" t="s">
        <v>44</v>
      </c>
      <c r="AI162" s="97" t="s">
        <v>15</v>
      </c>
      <c r="AJ162" s="44" t="s">
        <v>36</v>
      </c>
      <c r="AK162" s="97" t="s">
        <v>67</v>
      </c>
      <c r="AL162" s="97"/>
      <c r="AM162" s="50">
        <f t="shared" si="1"/>
        <v>3</v>
      </c>
      <c r="AN162" s="50" t="str">
        <f t="shared" si="2"/>
        <v>Not Started</v>
      </c>
      <c r="AO162" s="98"/>
      <c r="AP162" s="95" t="s">
        <v>3814</v>
      </c>
    </row>
    <row r="163" ht="42.0" customHeight="1">
      <c r="A163" s="39">
        <v>161.0</v>
      </c>
      <c r="B163" s="39">
        <v>838.0</v>
      </c>
      <c r="C163" s="39" t="s">
        <v>133</v>
      </c>
      <c r="D163" s="40" t="s">
        <v>134</v>
      </c>
      <c r="E163" s="30" t="s">
        <v>62</v>
      </c>
      <c r="F163" s="68" t="s">
        <v>1900</v>
      </c>
      <c r="G163" s="40" t="s">
        <v>1901</v>
      </c>
      <c r="H163" s="39" t="s">
        <v>2754</v>
      </c>
      <c r="I163" s="39" t="s">
        <v>2755</v>
      </c>
      <c r="J163" s="40" t="s">
        <v>2756</v>
      </c>
      <c r="K163" s="39" t="s">
        <v>2757</v>
      </c>
      <c r="L163" s="40" t="s">
        <v>2758</v>
      </c>
      <c r="M163" s="47" t="s">
        <v>200</v>
      </c>
      <c r="N163" s="39" t="s">
        <v>1907</v>
      </c>
      <c r="O163" s="39" t="s">
        <v>1656</v>
      </c>
      <c r="P163" s="40" t="s">
        <v>1666</v>
      </c>
      <c r="Q163" s="40" t="s">
        <v>1667</v>
      </c>
      <c r="R163" s="39" t="s">
        <v>1910</v>
      </c>
      <c r="S163" s="39" t="s">
        <v>1911</v>
      </c>
      <c r="T163" s="97" t="s">
        <v>15</v>
      </c>
      <c r="U163" s="48" t="s">
        <v>33</v>
      </c>
      <c r="V163" s="97" t="s">
        <v>44</v>
      </c>
      <c r="W163" s="97" t="s">
        <v>15</v>
      </c>
      <c r="X163" s="44" t="s">
        <v>36</v>
      </c>
      <c r="Y163" s="97" t="s">
        <v>67</v>
      </c>
      <c r="Z163" s="97"/>
      <c r="AA163" s="44" t="s">
        <v>36</v>
      </c>
      <c r="AB163" s="97" t="s">
        <v>67</v>
      </c>
      <c r="AC163" s="97"/>
      <c r="AD163" s="44" t="s">
        <v>36</v>
      </c>
      <c r="AE163" s="97" t="s">
        <v>67</v>
      </c>
      <c r="AF163" s="97"/>
      <c r="AG163" s="48" t="s">
        <v>33</v>
      </c>
      <c r="AH163" s="97" t="s">
        <v>44</v>
      </c>
      <c r="AI163" s="97" t="s">
        <v>15</v>
      </c>
      <c r="AJ163" s="44" t="s">
        <v>36</v>
      </c>
      <c r="AK163" s="97" t="s">
        <v>67</v>
      </c>
      <c r="AL163" s="97"/>
      <c r="AM163" s="39">
        <f t="shared" si="1"/>
        <v>2</v>
      </c>
      <c r="AN163" s="39" t="str">
        <f t="shared" si="2"/>
        <v>Not Started</v>
      </c>
      <c r="AO163" s="98"/>
      <c r="AP163" s="95" t="s">
        <v>3814</v>
      </c>
    </row>
    <row r="164" ht="42.0" customHeight="1">
      <c r="A164" s="50">
        <v>162.0</v>
      </c>
      <c r="B164" s="50">
        <v>839.0</v>
      </c>
      <c r="C164" s="50" t="s">
        <v>133</v>
      </c>
      <c r="D164" s="51" t="s">
        <v>134</v>
      </c>
      <c r="E164" s="30" t="s">
        <v>62</v>
      </c>
      <c r="F164" s="68" t="s">
        <v>1900</v>
      </c>
      <c r="G164" s="51" t="s">
        <v>1901</v>
      </c>
      <c r="H164" s="50" t="s">
        <v>2754</v>
      </c>
      <c r="I164" s="50" t="s">
        <v>2755</v>
      </c>
      <c r="J164" s="51" t="s">
        <v>2756</v>
      </c>
      <c r="K164" s="50" t="s">
        <v>2759</v>
      </c>
      <c r="L164" s="51" t="s">
        <v>2760</v>
      </c>
      <c r="M164" s="47" t="s">
        <v>200</v>
      </c>
      <c r="N164" s="50" t="s">
        <v>1907</v>
      </c>
      <c r="O164" s="50" t="s">
        <v>1656</v>
      </c>
      <c r="P164" s="51" t="s">
        <v>1666</v>
      </c>
      <c r="Q164" s="51" t="s">
        <v>1667</v>
      </c>
      <c r="R164" s="50" t="s">
        <v>1910</v>
      </c>
      <c r="S164" s="50" t="s">
        <v>1920</v>
      </c>
      <c r="T164" s="97" t="s">
        <v>15</v>
      </c>
      <c r="U164" s="48" t="s">
        <v>33</v>
      </c>
      <c r="V164" s="97" t="s">
        <v>44</v>
      </c>
      <c r="W164" s="97" t="s">
        <v>15</v>
      </c>
      <c r="X164" s="44" t="s">
        <v>36</v>
      </c>
      <c r="Y164" s="97" t="s">
        <v>67</v>
      </c>
      <c r="Z164" s="97"/>
      <c r="AA164" s="44" t="s">
        <v>36</v>
      </c>
      <c r="AB164" s="97" t="s">
        <v>67</v>
      </c>
      <c r="AC164" s="97"/>
      <c r="AD164" s="48" t="s">
        <v>33</v>
      </c>
      <c r="AE164" s="97" t="s">
        <v>44</v>
      </c>
      <c r="AF164" s="97" t="s">
        <v>15</v>
      </c>
      <c r="AG164" s="48" t="s">
        <v>33</v>
      </c>
      <c r="AH164" s="97" t="s">
        <v>44</v>
      </c>
      <c r="AI164" s="97" t="s">
        <v>15</v>
      </c>
      <c r="AJ164" s="44" t="s">
        <v>36</v>
      </c>
      <c r="AK164" s="97" t="s">
        <v>67</v>
      </c>
      <c r="AL164" s="97"/>
      <c r="AM164" s="50">
        <f t="shared" si="1"/>
        <v>3</v>
      </c>
      <c r="AN164" s="50" t="str">
        <f t="shared" si="2"/>
        <v>Not Started</v>
      </c>
      <c r="AO164" s="98"/>
      <c r="AP164" s="95" t="s">
        <v>3814</v>
      </c>
    </row>
    <row r="165" ht="42.0" customHeight="1">
      <c r="A165" s="39">
        <v>163.0</v>
      </c>
      <c r="B165" s="39">
        <v>840.0</v>
      </c>
      <c r="C165" s="39" t="s">
        <v>133</v>
      </c>
      <c r="D165" s="40" t="s">
        <v>134</v>
      </c>
      <c r="E165" s="30" t="s">
        <v>62</v>
      </c>
      <c r="F165" s="68" t="s">
        <v>1900</v>
      </c>
      <c r="G165" s="40" t="s">
        <v>1901</v>
      </c>
      <c r="H165" s="39" t="s">
        <v>2754</v>
      </c>
      <c r="I165" s="39" t="s">
        <v>2755</v>
      </c>
      <c r="J165" s="40" t="s">
        <v>2756</v>
      </c>
      <c r="K165" s="39" t="s">
        <v>2763</v>
      </c>
      <c r="L165" s="40" t="s">
        <v>1925</v>
      </c>
      <c r="M165" s="47" t="s">
        <v>200</v>
      </c>
      <c r="N165" s="39" t="s">
        <v>1907</v>
      </c>
      <c r="O165" s="39" t="s">
        <v>1656</v>
      </c>
      <c r="P165" s="40" t="s">
        <v>1666</v>
      </c>
      <c r="Q165" s="40" t="s">
        <v>1667</v>
      </c>
      <c r="R165" s="39" t="s">
        <v>1910</v>
      </c>
      <c r="S165" s="39" t="s">
        <v>1928</v>
      </c>
      <c r="T165" s="97" t="s">
        <v>15</v>
      </c>
      <c r="U165" s="48" t="s">
        <v>33</v>
      </c>
      <c r="V165" s="97" t="s">
        <v>44</v>
      </c>
      <c r="W165" s="97" t="s">
        <v>15</v>
      </c>
      <c r="X165" s="44" t="s">
        <v>36</v>
      </c>
      <c r="Y165" s="97" t="s">
        <v>67</v>
      </c>
      <c r="Z165" s="97"/>
      <c r="AA165" s="44" t="s">
        <v>36</v>
      </c>
      <c r="AB165" s="97" t="s">
        <v>67</v>
      </c>
      <c r="AC165" s="97"/>
      <c r="AD165" s="44" t="s">
        <v>36</v>
      </c>
      <c r="AE165" s="97" t="s">
        <v>67</v>
      </c>
      <c r="AF165" s="97"/>
      <c r="AG165" s="48" t="s">
        <v>33</v>
      </c>
      <c r="AH165" s="97" t="s">
        <v>44</v>
      </c>
      <c r="AI165" s="97" t="s">
        <v>15</v>
      </c>
      <c r="AJ165" s="44" t="s">
        <v>36</v>
      </c>
      <c r="AK165" s="97" t="s">
        <v>67</v>
      </c>
      <c r="AL165" s="97"/>
      <c r="AM165" s="39">
        <f t="shared" si="1"/>
        <v>2</v>
      </c>
      <c r="AN165" s="39" t="str">
        <f t="shared" si="2"/>
        <v>Not Started</v>
      </c>
      <c r="AO165" s="98"/>
      <c r="AP165" s="95" t="s">
        <v>3814</v>
      </c>
    </row>
    <row r="166" ht="42.0" customHeight="1">
      <c r="A166" s="50">
        <v>164.0</v>
      </c>
      <c r="B166" s="50">
        <v>841.0</v>
      </c>
      <c r="C166" s="50" t="s">
        <v>133</v>
      </c>
      <c r="D166" s="51" t="s">
        <v>134</v>
      </c>
      <c r="E166" s="31" t="s">
        <v>69</v>
      </c>
      <c r="F166" s="68" t="s">
        <v>1900</v>
      </c>
      <c r="G166" s="51" t="s">
        <v>1901</v>
      </c>
      <c r="H166" s="50" t="s">
        <v>2754</v>
      </c>
      <c r="I166" s="50" t="s">
        <v>2755</v>
      </c>
      <c r="J166" s="51" t="s">
        <v>2756</v>
      </c>
      <c r="K166" s="50" t="s">
        <v>4004</v>
      </c>
      <c r="L166" s="51" t="s">
        <v>4005</v>
      </c>
      <c r="M166" s="48" t="s">
        <v>434</v>
      </c>
      <c r="N166" s="50" t="s">
        <v>1907</v>
      </c>
      <c r="O166" s="50" t="s">
        <v>1656</v>
      </c>
      <c r="P166" s="51" t="s">
        <v>1666</v>
      </c>
      <c r="Q166" s="51" t="s">
        <v>1667</v>
      </c>
      <c r="R166" s="50" t="s">
        <v>1910</v>
      </c>
      <c r="S166" s="50" t="s">
        <v>69</v>
      </c>
      <c r="T166" s="97" t="s">
        <v>15</v>
      </c>
      <c r="U166" s="48" t="s">
        <v>33</v>
      </c>
      <c r="V166" s="97" t="s">
        <v>44</v>
      </c>
      <c r="W166" s="97" t="s">
        <v>15</v>
      </c>
      <c r="X166" s="44" t="s">
        <v>36</v>
      </c>
      <c r="Y166" s="97" t="s">
        <v>67</v>
      </c>
      <c r="Z166" s="97"/>
      <c r="AA166" s="44" t="s">
        <v>36</v>
      </c>
      <c r="AB166" s="97" t="s">
        <v>67</v>
      </c>
      <c r="AC166" s="97"/>
      <c r="AD166" s="48" t="s">
        <v>33</v>
      </c>
      <c r="AE166" s="97" t="s">
        <v>44</v>
      </c>
      <c r="AF166" s="97" t="s">
        <v>15</v>
      </c>
      <c r="AG166" s="48" t="s">
        <v>33</v>
      </c>
      <c r="AH166" s="97" t="s">
        <v>44</v>
      </c>
      <c r="AI166" s="97" t="s">
        <v>15</v>
      </c>
      <c r="AJ166" s="44" t="s">
        <v>36</v>
      </c>
      <c r="AK166" s="97" t="s">
        <v>67</v>
      </c>
      <c r="AL166" s="97"/>
      <c r="AM166" s="50">
        <f t="shared" si="1"/>
        <v>3</v>
      </c>
      <c r="AN166" s="50" t="str">
        <f t="shared" si="2"/>
        <v>Not Started</v>
      </c>
      <c r="AO166" s="98"/>
      <c r="AP166" s="95" t="s">
        <v>3814</v>
      </c>
    </row>
    <row r="167" ht="42.0" customHeight="1">
      <c r="A167" s="39">
        <v>165.0</v>
      </c>
      <c r="B167" s="39">
        <v>842.0</v>
      </c>
      <c r="C167" s="39" t="s">
        <v>133</v>
      </c>
      <c r="D167" s="40" t="s">
        <v>134</v>
      </c>
      <c r="E167" s="30" t="s">
        <v>62</v>
      </c>
      <c r="F167" s="68" t="s">
        <v>1900</v>
      </c>
      <c r="G167" s="40" t="s">
        <v>1901</v>
      </c>
      <c r="H167" s="39" t="s">
        <v>2766</v>
      </c>
      <c r="I167" s="39" t="s">
        <v>2767</v>
      </c>
      <c r="J167" s="40" t="s">
        <v>2768</v>
      </c>
      <c r="K167" s="39" t="s">
        <v>2769</v>
      </c>
      <c r="L167" s="40" t="s">
        <v>2770</v>
      </c>
      <c r="M167" s="47" t="s">
        <v>200</v>
      </c>
      <c r="N167" s="39" t="s">
        <v>1907</v>
      </c>
      <c r="O167" s="39" t="s">
        <v>1656</v>
      </c>
      <c r="P167" s="40" t="s">
        <v>2771</v>
      </c>
      <c r="Q167" s="40" t="s">
        <v>2772</v>
      </c>
      <c r="R167" s="39" t="s">
        <v>1910</v>
      </c>
      <c r="S167" s="39" t="s">
        <v>1911</v>
      </c>
      <c r="T167" s="97" t="s">
        <v>15</v>
      </c>
      <c r="U167" s="48" t="s">
        <v>33</v>
      </c>
      <c r="V167" s="97" t="s">
        <v>44</v>
      </c>
      <c r="W167" s="97" t="s">
        <v>15</v>
      </c>
      <c r="X167" s="44" t="s">
        <v>36</v>
      </c>
      <c r="Y167" s="97" t="s">
        <v>67</v>
      </c>
      <c r="Z167" s="97"/>
      <c r="AA167" s="44" t="s">
        <v>36</v>
      </c>
      <c r="AB167" s="97" t="s">
        <v>67</v>
      </c>
      <c r="AC167" s="97"/>
      <c r="AD167" s="44" t="s">
        <v>36</v>
      </c>
      <c r="AE167" s="97" t="s">
        <v>67</v>
      </c>
      <c r="AF167" s="97"/>
      <c r="AG167" s="48" t="s">
        <v>33</v>
      </c>
      <c r="AH167" s="97" t="s">
        <v>44</v>
      </c>
      <c r="AI167" s="97" t="s">
        <v>15</v>
      </c>
      <c r="AJ167" s="44" t="s">
        <v>36</v>
      </c>
      <c r="AK167" s="97" t="s">
        <v>67</v>
      </c>
      <c r="AL167" s="97"/>
      <c r="AM167" s="39">
        <f t="shared" si="1"/>
        <v>2</v>
      </c>
      <c r="AN167" s="39" t="str">
        <f t="shared" si="2"/>
        <v>Not Started</v>
      </c>
      <c r="AO167" s="98"/>
      <c r="AP167" s="95" t="s">
        <v>3814</v>
      </c>
    </row>
    <row r="168" ht="42.0" customHeight="1">
      <c r="A168" s="50">
        <v>166.0</v>
      </c>
      <c r="B168" s="50">
        <v>843.0</v>
      </c>
      <c r="C168" s="50" t="s">
        <v>133</v>
      </c>
      <c r="D168" s="51" t="s">
        <v>134</v>
      </c>
      <c r="E168" s="30" t="s">
        <v>62</v>
      </c>
      <c r="F168" s="68" t="s">
        <v>1900</v>
      </c>
      <c r="G168" s="51" t="s">
        <v>1901</v>
      </c>
      <c r="H168" s="50" t="s">
        <v>2766</v>
      </c>
      <c r="I168" s="50" t="s">
        <v>2767</v>
      </c>
      <c r="J168" s="51" t="s">
        <v>2768</v>
      </c>
      <c r="K168" s="50" t="s">
        <v>2773</v>
      </c>
      <c r="L168" s="51" t="s">
        <v>2774</v>
      </c>
      <c r="M168" s="47" t="s">
        <v>200</v>
      </c>
      <c r="N168" s="50" t="s">
        <v>1907</v>
      </c>
      <c r="O168" s="50" t="s">
        <v>1656</v>
      </c>
      <c r="P168" s="51" t="s">
        <v>2771</v>
      </c>
      <c r="Q168" s="51" t="s">
        <v>2772</v>
      </c>
      <c r="R168" s="50" t="s">
        <v>1910</v>
      </c>
      <c r="S168" s="50" t="s">
        <v>1920</v>
      </c>
      <c r="T168" s="97" t="s">
        <v>15</v>
      </c>
      <c r="U168" s="48" t="s">
        <v>33</v>
      </c>
      <c r="V168" s="97" t="s">
        <v>44</v>
      </c>
      <c r="W168" s="97" t="s">
        <v>15</v>
      </c>
      <c r="X168" s="44" t="s">
        <v>36</v>
      </c>
      <c r="Y168" s="97" t="s">
        <v>67</v>
      </c>
      <c r="Z168" s="97"/>
      <c r="AA168" s="44" t="s">
        <v>36</v>
      </c>
      <c r="AB168" s="97" t="s">
        <v>67</v>
      </c>
      <c r="AC168" s="97"/>
      <c r="AD168" s="48" t="s">
        <v>33</v>
      </c>
      <c r="AE168" s="97" t="s">
        <v>44</v>
      </c>
      <c r="AF168" s="97" t="s">
        <v>15</v>
      </c>
      <c r="AG168" s="48" t="s">
        <v>33</v>
      </c>
      <c r="AH168" s="97" t="s">
        <v>44</v>
      </c>
      <c r="AI168" s="97" t="s">
        <v>15</v>
      </c>
      <c r="AJ168" s="44" t="s">
        <v>36</v>
      </c>
      <c r="AK168" s="97" t="s">
        <v>67</v>
      </c>
      <c r="AL168" s="97"/>
      <c r="AM168" s="50">
        <f t="shared" si="1"/>
        <v>3</v>
      </c>
      <c r="AN168" s="50" t="str">
        <f t="shared" si="2"/>
        <v>Not Started</v>
      </c>
      <c r="AO168" s="98"/>
      <c r="AP168" s="95" t="s">
        <v>3814</v>
      </c>
    </row>
    <row r="169" ht="42.0" customHeight="1">
      <c r="A169" s="39">
        <v>167.0</v>
      </c>
      <c r="B169" s="39">
        <v>844.0</v>
      </c>
      <c r="C169" s="39" t="s">
        <v>133</v>
      </c>
      <c r="D169" s="40" t="s">
        <v>134</v>
      </c>
      <c r="E169" s="30" t="s">
        <v>62</v>
      </c>
      <c r="F169" s="68" t="s">
        <v>1900</v>
      </c>
      <c r="G169" s="40" t="s">
        <v>1901</v>
      </c>
      <c r="H169" s="39" t="s">
        <v>2766</v>
      </c>
      <c r="I169" s="39" t="s">
        <v>2767</v>
      </c>
      <c r="J169" s="40" t="s">
        <v>2768</v>
      </c>
      <c r="K169" s="39" t="s">
        <v>2777</v>
      </c>
      <c r="L169" s="40" t="s">
        <v>1925</v>
      </c>
      <c r="M169" s="47" t="s">
        <v>200</v>
      </c>
      <c r="N169" s="39" t="s">
        <v>1907</v>
      </c>
      <c r="O169" s="39" t="s">
        <v>1656</v>
      </c>
      <c r="P169" s="40" t="s">
        <v>2771</v>
      </c>
      <c r="Q169" s="40" t="s">
        <v>2772</v>
      </c>
      <c r="R169" s="39" t="s">
        <v>1910</v>
      </c>
      <c r="S169" s="39" t="s">
        <v>1928</v>
      </c>
      <c r="T169" s="97" t="s">
        <v>15</v>
      </c>
      <c r="U169" s="48" t="s">
        <v>33</v>
      </c>
      <c r="V169" s="97" t="s">
        <v>44</v>
      </c>
      <c r="W169" s="97" t="s">
        <v>15</v>
      </c>
      <c r="X169" s="44" t="s">
        <v>36</v>
      </c>
      <c r="Y169" s="97" t="s">
        <v>67</v>
      </c>
      <c r="Z169" s="97"/>
      <c r="AA169" s="44" t="s">
        <v>36</v>
      </c>
      <c r="AB169" s="97" t="s">
        <v>67</v>
      </c>
      <c r="AC169" s="97"/>
      <c r="AD169" s="44" t="s">
        <v>36</v>
      </c>
      <c r="AE169" s="97" t="s">
        <v>67</v>
      </c>
      <c r="AF169" s="97"/>
      <c r="AG169" s="48" t="s">
        <v>33</v>
      </c>
      <c r="AH169" s="97" t="s">
        <v>44</v>
      </c>
      <c r="AI169" s="97" t="s">
        <v>15</v>
      </c>
      <c r="AJ169" s="44" t="s">
        <v>36</v>
      </c>
      <c r="AK169" s="97" t="s">
        <v>67</v>
      </c>
      <c r="AL169" s="97"/>
      <c r="AM169" s="39">
        <f t="shared" si="1"/>
        <v>2</v>
      </c>
      <c r="AN169" s="39" t="str">
        <f t="shared" si="2"/>
        <v>Not Started</v>
      </c>
      <c r="AO169" s="98"/>
      <c r="AP169" s="95" t="s">
        <v>3814</v>
      </c>
    </row>
    <row r="170" ht="42.0" customHeight="1">
      <c r="A170" s="50">
        <v>168.0</v>
      </c>
      <c r="B170" s="50">
        <v>845.0</v>
      </c>
      <c r="C170" s="50" t="s">
        <v>133</v>
      </c>
      <c r="D170" s="51" t="s">
        <v>134</v>
      </c>
      <c r="E170" s="31" t="s">
        <v>69</v>
      </c>
      <c r="F170" s="68" t="s">
        <v>1900</v>
      </c>
      <c r="G170" s="51" t="s">
        <v>1901</v>
      </c>
      <c r="H170" s="50" t="s">
        <v>2766</v>
      </c>
      <c r="I170" s="50" t="s">
        <v>2767</v>
      </c>
      <c r="J170" s="51" t="s">
        <v>2768</v>
      </c>
      <c r="K170" s="50" t="s">
        <v>4006</v>
      </c>
      <c r="L170" s="51" t="s">
        <v>4007</v>
      </c>
      <c r="M170" s="48" t="s">
        <v>434</v>
      </c>
      <c r="N170" s="50" t="s">
        <v>1907</v>
      </c>
      <c r="O170" s="50" t="s">
        <v>1656</v>
      </c>
      <c r="P170" s="51" t="s">
        <v>2771</v>
      </c>
      <c r="Q170" s="51" t="s">
        <v>2772</v>
      </c>
      <c r="R170" s="50" t="s">
        <v>1910</v>
      </c>
      <c r="S170" s="50" t="s">
        <v>69</v>
      </c>
      <c r="T170" s="97" t="s">
        <v>15</v>
      </c>
      <c r="U170" s="48" t="s">
        <v>33</v>
      </c>
      <c r="V170" s="97" t="s">
        <v>44</v>
      </c>
      <c r="W170" s="97" t="s">
        <v>15</v>
      </c>
      <c r="X170" s="44" t="s">
        <v>36</v>
      </c>
      <c r="Y170" s="97" t="s">
        <v>67</v>
      </c>
      <c r="Z170" s="97"/>
      <c r="AA170" s="44" t="s">
        <v>36</v>
      </c>
      <c r="AB170" s="97" t="s">
        <v>67</v>
      </c>
      <c r="AC170" s="97"/>
      <c r="AD170" s="48" t="s">
        <v>33</v>
      </c>
      <c r="AE170" s="97" t="s">
        <v>44</v>
      </c>
      <c r="AF170" s="97" t="s">
        <v>15</v>
      </c>
      <c r="AG170" s="48" t="s">
        <v>33</v>
      </c>
      <c r="AH170" s="97" t="s">
        <v>44</v>
      </c>
      <c r="AI170" s="97" t="s">
        <v>15</v>
      </c>
      <c r="AJ170" s="44" t="s">
        <v>36</v>
      </c>
      <c r="AK170" s="97" t="s">
        <v>67</v>
      </c>
      <c r="AL170" s="97"/>
      <c r="AM170" s="50">
        <f t="shared" si="1"/>
        <v>3</v>
      </c>
      <c r="AN170" s="50" t="str">
        <f t="shared" si="2"/>
        <v>Not Started</v>
      </c>
      <c r="AO170" s="98"/>
      <c r="AP170" s="95" t="s">
        <v>3814</v>
      </c>
    </row>
    <row r="171" ht="42.0" customHeight="1">
      <c r="A171" s="39">
        <v>169.0</v>
      </c>
      <c r="B171" s="39">
        <v>846.0</v>
      </c>
      <c r="C171" s="39" t="s">
        <v>133</v>
      </c>
      <c r="D171" s="40" t="s">
        <v>134</v>
      </c>
      <c r="E171" s="30" t="s">
        <v>62</v>
      </c>
      <c r="F171" s="68" t="s">
        <v>1900</v>
      </c>
      <c r="G171" s="40" t="s">
        <v>1901</v>
      </c>
      <c r="H171" s="39" t="s">
        <v>2778</v>
      </c>
      <c r="I171" s="39" t="s">
        <v>2779</v>
      </c>
      <c r="J171" s="40" t="s">
        <v>2780</v>
      </c>
      <c r="K171" s="39" t="s">
        <v>2781</v>
      </c>
      <c r="L171" s="40" t="s">
        <v>2782</v>
      </c>
      <c r="M171" s="47" t="s">
        <v>200</v>
      </c>
      <c r="N171" s="39" t="s">
        <v>1907</v>
      </c>
      <c r="O171" s="39" t="s">
        <v>1656</v>
      </c>
      <c r="P171" s="40" t="s">
        <v>2783</v>
      </c>
      <c r="Q171" s="40" t="s">
        <v>2784</v>
      </c>
      <c r="R171" s="39" t="s">
        <v>1910</v>
      </c>
      <c r="S171" s="39" t="s">
        <v>1911</v>
      </c>
      <c r="T171" s="97" t="s">
        <v>15</v>
      </c>
      <c r="U171" s="48" t="s">
        <v>33</v>
      </c>
      <c r="V171" s="97" t="s">
        <v>44</v>
      </c>
      <c r="W171" s="97" t="s">
        <v>15</v>
      </c>
      <c r="X171" s="44" t="s">
        <v>36</v>
      </c>
      <c r="Y171" s="97" t="s">
        <v>67</v>
      </c>
      <c r="Z171" s="97"/>
      <c r="AA171" s="44" t="s">
        <v>36</v>
      </c>
      <c r="AB171" s="97" t="s">
        <v>67</v>
      </c>
      <c r="AC171" s="97"/>
      <c r="AD171" s="44" t="s">
        <v>36</v>
      </c>
      <c r="AE171" s="97" t="s">
        <v>67</v>
      </c>
      <c r="AF171" s="97"/>
      <c r="AG171" s="48" t="s">
        <v>33</v>
      </c>
      <c r="AH171" s="97" t="s">
        <v>44</v>
      </c>
      <c r="AI171" s="97" t="s">
        <v>15</v>
      </c>
      <c r="AJ171" s="44" t="s">
        <v>36</v>
      </c>
      <c r="AK171" s="97" t="s">
        <v>67</v>
      </c>
      <c r="AL171" s="97"/>
      <c r="AM171" s="39">
        <f t="shared" si="1"/>
        <v>2</v>
      </c>
      <c r="AN171" s="39" t="str">
        <f t="shared" si="2"/>
        <v>Not Started</v>
      </c>
      <c r="AO171" s="98"/>
      <c r="AP171" s="95" t="s">
        <v>3814</v>
      </c>
    </row>
    <row r="172" ht="42.0" customHeight="1">
      <c r="A172" s="50">
        <v>170.0</v>
      </c>
      <c r="B172" s="50">
        <v>847.0</v>
      </c>
      <c r="C172" s="50" t="s">
        <v>133</v>
      </c>
      <c r="D172" s="51" t="s">
        <v>134</v>
      </c>
      <c r="E172" s="30" t="s">
        <v>62</v>
      </c>
      <c r="F172" s="68" t="s">
        <v>1900</v>
      </c>
      <c r="G172" s="51" t="s">
        <v>1901</v>
      </c>
      <c r="H172" s="50" t="s">
        <v>2778</v>
      </c>
      <c r="I172" s="50" t="s">
        <v>2779</v>
      </c>
      <c r="J172" s="51" t="s">
        <v>2780</v>
      </c>
      <c r="K172" s="50" t="s">
        <v>2789</v>
      </c>
      <c r="L172" s="51" t="s">
        <v>2790</v>
      </c>
      <c r="M172" s="47" t="s">
        <v>200</v>
      </c>
      <c r="N172" s="50" t="s">
        <v>1907</v>
      </c>
      <c r="O172" s="50" t="s">
        <v>1656</v>
      </c>
      <c r="P172" s="51" t="s">
        <v>2783</v>
      </c>
      <c r="Q172" s="51" t="s">
        <v>2784</v>
      </c>
      <c r="R172" s="50" t="s">
        <v>1910</v>
      </c>
      <c r="S172" s="50" t="s">
        <v>1920</v>
      </c>
      <c r="T172" s="97" t="s">
        <v>15</v>
      </c>
      <c r="U172" s="48" t="s">
        <v>33</v>
      </c>
      <c r="V172" s="97" t="s">
        <v>44</v>
      </c>
      <c r="W172" s="97" t="s">
        <v>15</v>
      </c>
      <c r="X172" s="44" t="s">
        <v>36</v>
      </c>
      <c r="Y172" s="97" t="s">
        <v>67</v>
      </c>
      <c r="Z172" s="97"/>
      <c r="AA172" s="44" t="s">
        <v>36</v>
      </c>
      <c r="AB172" s="97" t="s">
        <v>67</v>
      </c>
      <c r="AC172" s="97"/>
      <c r="AD172" s="48" t="s">
        <v>33</v>
      </c>
      <c r="AE172" s="97" t="s">
        <v>44</v>
      </c>
      <c r="AF172" s="97" t="s">
        <v>15</v>
      </c>
      <c r="AG172" s="48" t="s">
        <v>33</v>
      </c>
      <c r="AH172" s="97" t="s">
        <v>44</v>
      </c>
      <c r="AI172" s="97" t="s">
        <v>15</v>
      </c>
      <c r="AJ172" s="44" t="s">
        <v>36</v>
      </c>
      <c r="AK172" s="97" t="s">
        <v>67</v>
      </c>
      <c r="AL172" s="97"/>
      <c r="AM172" s="50">
        <f t="shared" si="1"/>
        <v>3</v>
      </c>
      <c r="AN172" s="50" t="str">
        <f t="shared" si="2"/>
        <v>Not Started</v>
      </c>
      <c r="AO172" s="98"/>
      <c r="AP172" s="95" t="s">
        <v>3814</v>
      </c>
    </row>
    <row r="173" ht="42.0" customHeight="1">
      <c r="A173" s="39">
        <v>171.0</v>
      </c>
      <c r="B173" s="39">
        <v>848.0</v>
      </c>
      <c r="C173" s="39" t="s">
        <v>133</v>
      </c>
      <c r="D173" s="40" t="s">
        <v>134</v>
      </c>
      <c r="E173" s="30" t="s">
        <v>62</v>
      </c>
      <c r="F173" s="68" t="s">
        <v>1900</v>
      </c>
      <c r="G173" s="40" t="s">
        <v>1901</v>
      </c>
      <c r="H173" s="39" t="s">
        <v>2778</v>
      </c>
      <c r="I173" s="39" t="s">
        <v>2779</v>
      </c>
      <c r="J173" s="40" t="s">
        <v>2780</v>
      </c>
      <c r="K173" s="39" t="s">
        <v>2793</v>
      </c>
      <c r="L173" s="40" t="s">
        <v>1925</v>
      </c>
      <c r="M173" s="47" t="s">
        <v>200</v>
      </c>
      <c r="N173" s="39" t="s">
        <v>1907</v>
      </c>
      <c r="O173" s="39" t="s">
        <v>1656</v>
      </c>
      <c r="P173" s="40" t="s">
        <v>2783</v>
      </c>
      <c r="Q173" s="40" t="s">
        <v>2784</v>
      </c>
      <c r="R173" s="39" t="s">
        <v>1910</v>
      </c>
      <c r="S173" s="39" t="s">
        <v>1928</v>
      </c>
      <c r="T173" s="97" t="s">
        <v>15</v>
      </c>
      <c r="U173" s="48" t="s">
        <v>33</v>
      </c>
      <c r="V173" s="97" t="s">
        <v>44</v>
      </c>
      <c r="W173" s="97" t="s">
        <v>15</v>
      </c>
      <c r="X173" s="44" t="s">
        <v>36</v>
      </c>
      <c r="Y173" s="97" t="s">
        <v>67</v>
      </c>
      <c r="Z173" s="97"/>
      <c r="AA173" s="44" t="s">
        <v>36</v>
      </c>
      <c r="AB173" s="97" t="s">
        <v>67</v>
      </c>
      <c r="AC173" s="97"/>
      <c r="AD173" s="44" t="s">
        <v>36</v>
      </c>
      <c r="AE173" s="97" t="s">
        <v>67</v>
      </c>
      <c r="AF173" s="97"/>
      <c r="AG173" s="48" t="s">
        <v>33</v>
      </c>
      <c r="AH173" s="97" t="s">
        <v>44</v>
      </c>
      <c r="AI173" s="97" t="s">
        <v>15</v>
      </c>
      <c r="AJ173" s="44" t="s">
        <v>36</v>
      </c>
      <c r="AK173" s="97" t="s">
        <v>67</v>
      </c>
      <c r="AL173" s="97"/>
      <c r="AM173" s="39">
        <f t="shared" si="1"/>
        <v>2</v>
      </c>
      <c r="AN173" s="39" t="str">
        <f t="shared" si="2"/>
        <v>Not Started</v>
      </c>
      <c r="AO173" s="98"/>
      <c r="AP173" s="95" t="s">
        <v>3814</v>
      </c>
    </row>
    <row r="174" ht="42.0" customHeight="1">
      <c r="A174" s="50">
        <v>172.0</v>
      </c>
      <c r="B174" s="50">
        <v>849.0</v>
      </c>
      <c r="C174" s="50" t="s">
        <v>133</v>
      </c>
      <c r="D174" s="51" t="s">
        <v>134</v>
      </c>
      <c r="E174" s="31" t="s">
        <v>69</v>
      </c>
      <c r="F174" s="68" t="s">
        <v>1900</v>
      </c>
      <c r="G174" s="51" t="s">
        <v>1901</v>
      </c>
      <c r="H174" s="50" t="s">
        <v>2778</v>
      </c>
      <c r="I174" s="50" t="s">
        <v>2779</v>
      </c>
      <c r="J174" s="51" t="s">
        <v>2780</v>
      </c>
      <c r="K174" s="50" t="s">
        <v>4008</v>
      </c>
      <c r="L174" s="51" t="s">
        <v>4009</v>
      </c>
      <c r="M174" s="48" t="s">
        <v>434</v>
      </c>
      <c r="N174" s="50" t="s">
        <v>1907</v>
      </c>
      <c r="O174" s="50" t="s">
        <v>1656</v>
      </c>
      <c r="P174" s="51" t="s">
        <v>2783</v>
      </c>
      <c r="Q174" s="51" t="s">
        <v>2784</v>
      </c>
      <c r="R174" s="50" t="s">
        <v>1910</v>
      </c>
      <c r="S174" s="50" t="s">
        <v>69</v>
      </c>
      <c r="T174" s="97" t="s">
        <v>15</v>
      </c>
      <c r="U174" s="48" t="s">
        <v>33</v>
      </c>
      <c r="V174" s="97" t="s">
        <v>44</v>
      </c>
      <c r="W174" s="97" t="s">
        <v>15</v>
      </c>
      <c r="X174" s="44" t="s">
        <v>36</v>
      </c>
      <c r="Y174" s="97" t="s">
        <v>67</v>
      </c>
      <c r="Z174" s="97"/>
      <c r="AA174" s="44" t="s">
        <v>36</v>
      </c>
      <c r="AB174" s="97" t="s">
        <v>67</v>
      </c>
      <c r="AC174" s="97"/>
      <c r="AD174" s="48" t="s">
        <v>33</v>
      </c>
      <c r="AE174" s="97" t="s">
        <v>44</v>
      </c>
      <c r="AF174" s="97" t="s">
        <v>15</v>
      </c>
      <c r="AG174" s="48" t="s">
        <v>33</v>
      </c>
      <c r="AH174" s="97" t="s">
        <v>44</v>
      </c>
      <c r="AI174" s="97" t="s">
        <v>15</v>
      </c>
      <c r="AJ174" s="44" t="s">
        <v>36</v>
      </c>
      <c r="AK174" s="97" t="s">
        <v>67</v>
      </c>
      <c r="AL174" s="97"/>
      <c r="AM174" s="50">
        <f t="shared" si="1"/>
        <v>3</v>
      </c>
      <c r="AN174" s="50" t="str">
        <f t="shared" si="2"/>
        <v>Not Started</v>
      </c>
      <c r="AO174" s="98"/>
      <c r="AP174" s="95" t="s">
        <v>3814</v>
      </c>
    </row>
    <row r="175" ht="42.0" customHeight="1">
      <c r="A175" s="39">
        <v>173.0</v>
      </c>
      <c r="B175" s="39">
        <v>850.0</v>
      </c>
      <c r="C175" s="39" t="s">
        <v>133</v>
      </c>
      <c r="D175" s="40" t="s">
        <v>134</v>
      </c>
      <c r="E175" s="30" t="s">
        <v>62</v>
      </c>
      <c r="F175" s="68" t="s">
        <v>1900</v>
      </c>
      <c r="G175" s="40" t="s">
        <v>1901</v>
      </c>
      <c r="H175" s="39" t="s">
        <v>2794</v>
      </c>
      <c r="I175" s="39" t="s">
        <v>2795</v>
      </c>
      <c r="J175" s="40" t="s">
        <v>2796</v>
      </c>
      <c r="K175" s="39" t="s">
        <v>2797</v>
      </c>
      <c r="L175" s="40" t="s">
        <v>2798</v>
      </c>
      <c r="M175" s="47" t="s">
        <v>200</v>
      </c>
      <c r="N175" s="39" t="s">
        <v>1907</v>
      </c>
      <c r="O175" s="39" t="s">
        <v>1656</v>
      </c>
      <c r="P175" s="40" t="s">
        <v>1657</v>
      </c>
      <c r="Q175" s="40" t="s">
        <v>1658</v>
      </c>
      <c r="R175" s="39" t="s">
        <v>1910</v>
      </c>
      <c r="S175" s="39" t="s">
        <v>1911</v>
      </c>
      <c r="T175" s="97" t="s">
        <v>15</v>
      </c>
      <c r="U175" s="48" t="s">
        <v>33</v>
      </c>
      <c r="V175" s="97" t="s">
        <v>44</v>
      </c>
      <c r="W175" s="97" t="s">
        <v>15</v>
      </c>
      <c r="X175" s="44" t="s">
        <v>36</v>
      </c>
      <c r="Y175" s="97" t="s">
        <v>67</v>
      </c>
      <c r="Z175" s="97"/>
      <c r="AA175" s="44" t="s">
        <v>36</v>
      </c>
      <c r="AB175" s="97" t="s">
        <v>67</v>
      </c>
      <c r="AC175" s="97"/>
      <c r="AD175" s="44" t="s">
        <v>36</v>
      </c>
      <c r="AE175" s="97" t="s">
        <v>67</v>
      </c>
      <c r="AF175" s="97"/>
      <c r="AG175" s="48" t="s">
        <v>33</v>
      </c>
      <c r="AH175" s="97" t="s">
        <v>44</v>
      </c>
      <c r="AI175" s="97" t="s">
        <v>15</v>
      </c>
      <c r="AJ175" s="44" t="s">
        <v>36</v>
      </c>
      <c r="AK175" s="97" t="s">
        <v>67</v>
      </c>
      <c r="AL175" s="97"/>
      <c r="AM175" s="39">
        <f t="shared" si="1"/>
        <v>2</v>
      </c>
      <c r="AN175" s="39" t="str">
        <f t="shared" si="2"/>
        <v>Not Started</v>
      </c>
      <c r="AO175" s="98"/>
      <c r="AP175" s="95" t="s">
        <v>3814</v>
      </c>
    </row>
    <row r="176" ht="42.0" customHeight="1">
      <c r="A176" s="50">
        <v>174.0</v>
      </c>
      <c r="B176" s="50">
        <v>851.0</v>
      </c>
      <c r="C176" s="50" t="s">
        <v>133</v>
      </c>
      <c r="D176" s="51" t="s">
        <v>134</v>
      </c>
      <c r="E176" s="30" t="s">
        <v>62</v>
      </c>
      <c r="F176" s="68" t="s">
        <v>1900</v>
      </c>
      <c r="G176" s="51" t="s">
        <v>1901</v>
      </c>
      <c r="H176" s="50" t="s">
        <v>2794</v>
      </c>
      <c r="I176" s="50" t="s">
        <v>2795</v>
      </c>
      <c r="J176" s="51" t="s">
        <v>2796</v>
      </c>
      <c r="K176" s="50" t="s">
        <v>2801</v>
      </c>
      <c r="L176" s="51" t="s">
        <v>2802</v>
      </c>
      <c r="M176" s="47" t="s">
        <v>200</v>
      </c>
      <c r="N176" s="50" t="s">
        <v>1907</v>
      </c>
      <c r="O176" s="50" t="s">
        <v>1656</v>
      </c>
      <c r="P176" s="51" t="s">
        <v>1657</v>
      </c>
      <c r="Q176" s="51" t="s">
        <v>1658</v>
      </c>
      <c r="R176" s="50" t="s">
        <v>1910</v>
      </c>
      <c r="S176" s="50" t="s">
        <v>1920</v>
      </c>
      <c r="T176" s="97" t="s">
        <v>15</v>
      </c>
      <c r="U176" s="48" t="s">
        <v>33</v>
      </c>
      <c r="V176" s="97" t="s">
        <v>44</v>
      </c>
      <c r="W176" s="97" t="s">
        <v>15</v>
      </c>
      <c r="X176" s="44" t="s">
        <v>36</v>
      </c>
      <c r="Y176" s="97" t="s">
        <v>67</v>
      </c>
      <c r="Z176" s="97"/>
      <c r="AA176" s="44" t="s">
        <v>36</v>
      </c>
      <c r="AB176" s="97" t="s">
        <v>67</v>
      </c>
      <c r="AC176" s="97"/>
      <c r="AD176" s="48" t="s">
        <v>33</v>
      </c>
      <c r="AE176" s="97" t="s">
        <v>44</v>
      </c>
      <c r="AF176" s="97" t="s">
        <v>15</v>
      </c>
      <c r="AG176" s="48" t="s">
        <v>33</v>
      </c>
      <c r="AH176" s="97" t="s">
        <v>44</v>
      </c>
      <c r="AI176" s="97" t="s">
        <v>15</v>
      </c>
      <c r="AJ176" s="44" t="s">
        <v>36</v>
      </c>
      <c r="AK176" s="97" t="s">
        <v>67</v>
      </c>
      <c r="AL176" s="97"/>
      <c r="AM176" s="50">
        <f t="shared" si="1"/>
        <v>3</v>
      </c>
      <c r="AN176" s="50" t="str">
        <f t="shared" si="2"/>
        <v>Not Started</v>
      </c>
      <c r="AO176" s="98"/>
      <c r="AP176" s="95" t="s">
        <v>3814</v>
      </c>
    </row>
    <row r="177" ht="42.0" customHeight="1">
      <c r="A177" s="39">
        <v>175.0</v>
      </c>
      <c r="B177" s="39">
        <v>852.0</v>
      </c>
      <c r="C177" s="39" t="s">
        <v>133</v>
      </c>
      <c r="D177" s="40" t="s">
        <v>134</v>
      </c>
      <c r="E177" s="30" t="s">
        <v>62</v>
      </c>
      <c r="F177" s="68" t="s">
        <v>1900</v>
      </c>
      <c r="G177" s="40" t="s">
        <v>1901</v>
      </c>
      <c r="H177" s="39" t="s">
        <v>2794</v>
      </c>
      <c r="I177" s="39" t="s">
        <v>2795</v>
      </c>
      <c r="J177" s="40" t="s">
        <v>2796</v>
      </c>
      <c r="K177" s="39" t="s">
        <v>2803</v>
      </c>
      <c r="L177" s="40" t="s">
        <v>1925</v>
      </c>
      <c r="M177" s="47" t="s">
        <v>200</v>
      </c>
      <c r="N177" s="39" t="s">
        <v>1907</v>
      </c>
      <c r="O177" s="39" t="s">
        <v>1656</v>
      </c>
      <c r="P177" s="40" t="s">
        <v>1657</v>
      </c>
      <c r="Q177" s="40" t="s">
        <v>1658</v>
      </c>
      <c r="R177" s="39" t="s">
        <v>1910</v>
      </c>
      <c r="S177" s="39" t="s">
        <v>1928</v>
      </c>
      <c r="T177" s="97" t="s">
        <v>15</v>
      </c>
      <c r="U177" s="48" t="s">
        <v>33</v>
      </c>
      <c r="V177" s="97" t="s">
        <v>44</v>
      </c>
      <c r="W177" s="97" t="s">
        <v>15</v>
      </c>
      <c r="X177" s="44" t="s">
        <v>36</v>
      </c>
      <c r="Y177" s="97" t="s">
        <v>67</v>
      </c>
      <c r="Z177" s="97"/>
      <c r="AA177" s="44" t="s">
        <v>36</v>
      </c>
      <c r="AB177" s="97" t="s">
        <v>67</v>
      </c>
      <c r="AC177" s="97"/>
      <c r="AD177" s="44" t="s">
        <v>36</v>
      </c>
      <c r="AE177" s="97" t="s">
        <v>67</v>
      </c>
      <c r="AF177" s="97"/>
      <c r="AG177" s="48" t="s">
        <v>33</v>
      </c>
      <c r="AH177" s="97" t="s">
        <v>44</v>
      </c>
      <c r="AI177" s="97" t="s">
        <v>15</v>
      </c>
      <c r="AJ177" s="44" t="s">
        <v>36</v>
      </c>
      <c r="AK177" s="97" t="s">
        <v>67</v>
      </c>
      <c r="AL177" s="97"/>
      <c r="AM177" s="39">
        <f t="shared" si="1"/>
        <v>2</v>
      </c>
      <c r="AN177" s="39" t="str">
        <f t="shared" si="2"/>
        <v>Not Started</v>
      </c>
      <c r="AO177" s="98"/>
      <c r="AP177" s="95" t="s">
        <v>3814</v>
      </c>
    </row>
    <row r="178" ht="42.0" customHeight="1">
      <c r="A178" s="50">
        <v>176.0</v>
      </c>
      <c r="B178" s="50">
        <v>853.0</v>
      </c>
      <c r="C178" s="50" t="s">
        <v>133</v>
      </c>
      <c r="D178" s="51" t="s">
        <v>134</v>
      </c>
      <c r="E178" s="31" t="s">
        <v>69</v>
      </c>
      <c r="F178" s="68" t="s">
        <v>1900</v>
      </c>
      <c r="G178" s="51" t="s">
        <v>1901</v>
      </c>
      <c r="H178" s="50" t="s">
        <v>2794</v>
      </c>
      <c r="I178" s="50" t="s">
        <v>2795</v>
      </c>
      <c r="J178" s="51" t="s">
        <v>2796</v>
      </c>
      <c r="K178" s="50" t="s">
        <v>4010</v>
      </c>
      <c r="L178" s="51" t="s">
        <v>4011</v>
      </c>
      <c r="M178" s="48" t="s">
        <v>434</v>
      </c>
      <c r="N178" s="50" t="s">
        <v>1907</v>
      </c>
      <c r="O178" s="50" t="s">
        <v>1656</v>
      </c>
      <c r="P178" s="51" t="s">
        <v>1657</v>
      </c>
      <c r="Q178" s="51" t="s">
        <v>1658</v>
      </c>
      <c r="R178" s="50" t="s">
        <v>1910</v>
      </c>
      <c r="S178" s="50" t="s">
        <v>69</v>
      </c>
      <c r="T178" s="97" t="s">
        <v>15</v>
      </c>
      <c r="U178" s="48" t="s">
        <v>33</v>
      </c>
      <c r="V178" s="97" t="s">
        <v>44</v>
      </c>
      <c r="W178" s="97" t="s">
        <v>15</v>
      </c>
      <c r="X178" s="44" t="s">
        <v>36</v>
      </c>
      <c r="Y178" s="97" t="s">
        <v>67</v>
      </c>
      <c r="Z178" s="97"/>
      <c r="AA178" s="44" t="s">
        <v>36</v>
      </c>
      <c r="AB178" s="97" t="s">
        <v>67</v>
      </c>
      <c r="AC178" s="97"/>
      <c r="AD178" s="48" t="s">
        <v>33</v>
      </c>
      <c r="AE178" s="97" t="s">
        <v>44</v>
      </c>
      <c r="AF178" s="97" t="s">
        <v>15</v>
      </c>
      <c r="AG178" s="48" t="s">
        <v>33</v>
      </c>
      <c r="AH178" s="97" t="s">
        <v>44</v>
      </c>
      <c r="AI178" s="97" t="s">
        <v>15</v>
      </c>
      <c r="AJ178" s="44" t="s">
        <v>36</v>
      </c>
      <c r="AK178" s="97" t="s">
        <v>67</v>
      </c>
      <c r="AL178" s="97"/>
      <c r="AM178" s="50">
        <f t="shared" si="1"/>
        <v>3</v>
      </c>
      <c r="AN178" s="50" t="str">
        <f t="shared" si="2"/>
        <v>Not Started</v>
      </c>
      <c r="AO178" s="98"/>
      <c r="AP178" s="95" t="s">
        <v>3814</v>
      </c>
    </row>
    <row r="179" ht="42.0" customHeight="1">
      <c r="A179" s="39">
        <v>177.0</v>
      </c>
      <c r="B179" s="39">
        <v>854.0</v>
      </c>
      <c r="C179" s="39" t="s">
        <v>133</v>
      </c>
      <c r="D179" s="40" t="s">
        <v>134</v>
      </c>
      <c r="E179" s="30" t="s">
        <v>62</v>
      </c>
      <c r="F179" s="68" t="s">
        <v>1900</v>
      </c>
      <c r="G179" s="40" t="s">
        <v>1901</v>
      </c>
      <c r="H179" s="39" t="s">
        <v>2808</v>
      </c>
      <c r="I179" s="39" t="s">
        <v>2809</v>
      </c>
      <c r="J179" s="40" t="s">
        <v>2810</v>
      </c>
      <c r="K179" s="39" t="s">
        <v>2811</v>
      </c>
      <c r="L179" s="40" t="s">
        <v>2812</v>
      </c>
      <c r="M179" s="47" t="s">
        <v>200</v>
      </c>
      <c r="N179" s="39" t="s">
        <v>1907</v>
      </c>
      <c r="O179" s="39" t="s">
        <v>1656</v>
      </c>
      <c r="P179" s="40" t="s">
        <v>1628</v>
      </c>
      <c r="Q179" s="40" t="s">
        <v>2813</v>
      </c>
      <c r="R179" s="39" t="s">
        <v>1910</v>
      </c>
      <c r="S179" s="39" t="s">
        <v>1911</v>
      </c>
      <c r="T179" s="97" t="s">
        <v>15</v>
      </c>
      <c r="U179" s="48" t="s">
        <v>33</v>
      </c>
      <c r="V179" s="97" t="s">
        <v>44</v>
      </c>
      <c r="W179" s="97" t="s">
        <v>15</v>
      </c>
      <c r="X179" s="44" t="s">
        <v>36</v>
      </c>
      <c r="Y179" s="97" t="s">
        <v>67</v>
      </c>
      <c r="Z179" s="97"/>
      <c r="AA179" s="44" t="s">
        <v>36</v>
      </c>
      <c r="AB179" s="97" t="s">
        <v>67</v>
      </c>
      <c r="AC179" s="97"/>
      <c r="AD179" s="44" t="s">
        <v>36</v>
      </c>
      <c r="AE179" s="97" t="s">
        <v>67</v>
      </c>
      <c r="AF179" s="97"/>
      <c r="AG179" s="48" t="s">
        <v>33</v>
      </c>
      <c r="AH179" s="97" t="s">
        <v>44</v>
      </c>
      <c r="AI179" s="97" t="s">
        <v>15</v>
      </c>
      <c r="AJ179" s="44" t="s">
        <v>36</v>
      </c>
      <c r="AK179" s="97" t="s">
        <v>67</v>
      </c>
      <c r="AL179" s="97"/>
      <c r="AM179" s="39">
        <f t="shared" si="1"/>
        <v>2</v>
      </c>
      <c r="AN179" s="39" t="str">
        <f t="shared" si="2"/>
        <v>Not Started</v>
      </c>
      <c r="AO179" s="98"/>
      <c r="AP179" s="95" t="s">
        <v>3814</v>
      </c>
    </row>
    <row r="180" ht="42.0" customHeight="1">
      <c r="A180" s="50">
        <v>178.0</v>
      </c>
      <c r="B180" s="50">
        <v>855.0</v>
      </c>
      <c r="C180" s="50" t="s">
        <v>133</v>
      </c>
      <c r="D180" s="51" t="s">
        <v>134</v>
      </c>
      <c r="E180" s="30" t="s">
        <v>62</v>
      </c>
      <c r="F180" s="68" t="s">
        <v>1900</v>
      </c>
      <c r="G180" s="51" t="s">
        <v>1901</v>
      </c>
      <c r="H180" s="50" t="s">
        <v>2808</v>
      </c>
      <c r="I180" s="50" t="s">
        <v>2809</v>
      </c>
      <c r="J180" s="51" t="s">
        <v>2810</v>
      </c>
      <c r="K180" s="50" t="s">
        <v>2826</v>
      </c>
      <c r="L180" s="51" t="s">
        <v>2827</v>
      </c>
      <c r="M180" s="47" t="s">
        <v>200</v>
      </c>
      <c r="N180" s="50" t="s">
        <v>1907</v>
      </c>
      <c r="O180" s="50" t="s">
        <v>1656</v>
      </c>
      <c r="P180" s="51" t="s">
        <v>1628</v>
      </c>
      <c r="Q180" s="51" t="s">
        <v>2813</v>
      </c>
      <c r="R180" s="50" t="s">
        <v>1910</v>
      </c>
      <c r="S180" s="50" t="s">
        <v>1920</v>
      </c>
      <c r="T180" s="97" t="s">
        <v>15</v>
      </c>
      <c r="U180" s="48" t="s">
        <v>33</v>
      </c>
      <c r="V180" s="97" t="s">
        <v>44</v>
      </c>
      <c r="W180" s="97" t="s">
        <v>15</v>
      </c>
      <c r="X180" s="44" t="s">
        <v>36</v>
      </c>
      <c r="Y180" s="97" t="s">
        <v>67</v>
      </c>
      <c r="Z180" s="97"/>
      <c r="AA180" s="44" t="s">
        <v>36</v>
      </c>
      <c r="AB180" s="97" t="s">
        <v>67</v>
      </c>
      <c r="AC180" s="97"/>
      <c r="AD180" s="48" t="s">
        <v>33</v>
      </c>
      <c r="AE180" s="97" t="s">
        <v>44</v>
      </c>
      <c r="AF180" s="97" t="s">
        <v>15</v>
      </c>
      <c r="AG180" s="48" t="s">
        <v>33</v>
      </c>
      <c r="AH180" s="97" t="s">
        <v>44</v>
      </c>
      <c r="AI180" s="97" t="s">
        <v>15</v>
      </c>
      <c r="AJ180" s="44" t="s">
        <v>36</v>
      </c>
      <c r="AK180" s="97" t="s">
        <v>67</v>
      </c>
      <c r="AL180" s="97"/>
      <c r="AM180" s="50">
        <f t="shared" si="1"/>
        <v>3</v>
      </c>
      <c r="AN180" s="50" t="str">
        <f t="shared" si="2"/>
        <v>Not Started</v>
      </c>
      <c r="AO180" s="98"/>
      <c r="AP180" s="95" t="s">
        <v>3814</v>
      </c>
    </row>
    <row r="181" ht="42.0" customHeight="1">
      <c r="A181" s="39">
        <v>179.0</v>
      </c>
      <c r="B181" s="39">
        <v>856.0</v>
      </c>
      <c r="C181" s="39" t="s">
        <v>133</v>
      </c>
      <c r="D181" s="40" t="s">
        <v>134</v>
      </c>
      <c r="E181" s="30" t="s">
        <v>62</v>
      </c>
      <c r="F181" s="68" t="s">
        <v>1900</v>
      </c>
      <c r="G181" s="40" t="s">
        <v>1901</v>
      </c>
      <c r="H181" s="39" t="s">
        <v>2808</v>
      </c>
      <c r="I181" s="39" t="s">
        <v>2809</v>
      </c>
      <c r="J181" s="40" t="s">
        <v>2810</v>
      </c>
      <c r="K181" s="39" t="s">
        <v>2832</v>
      </c>
      <c r="L181" s="40" t="s">
        <v>1925</v>
      </c>
      <c r="M181" s="47" t="s">
        <v>200</v>
      </c>
      <c r="N181" s="39" t="s">
        <v>1907</v>
      </c>
      <c r="O181" s="39" t="s">
        <v>1656</v>
      </c>
      <c r="P181" s="40" t="s">
        <v>1628</v>
      </c>
      <c r="Q181" s="40" t="s">
        <v>2813</v>
      </c>
      <c r="R181" s="39" t="s">
        <v>1910</v>
      </c>
      <c r="S181" s="39" t="s">
        <v>1928</v>
      </c>
      <c r="T181" s="97" t="s">
        <v>15</v>
      </c>
      <c r="U181" s="48" t="s">
        <v>33</v>
      </c>
      <c r="V181" s="97" t="s">
        <v>44</v>
      </c>
      <c r="W181" s="97" t="s">
        <v>15</v>
      </c>
      <c r="X181" s="44" t="s">
        <v>36</v>
      </c>
      <c r="Y181" s="97" t="s">
        <v>67</v>
      </c>
      <c r="Z181" s="97"/>
      <c r="AA181" s="44" t="s">
        <v>36</v>
      </c>
      <c r="AB181" s="97" t="s">
        <v>67</v>
      </c>
      <c r="AC181" s="97"/>
      <c r="AD181" s="44" t="s">
        <v>36</v>
      </c>
      <c r="AE181" s="97" t="s">
        <v>67</v>
      </c>
      <c r="AF181" s="97"/>
      <c r="AG181" s="48" t="s">
        <v>33</v>
      </c>
      <c r="AH181" s="97" t="s">
        <v>44</v>
      </c>
      <c r="AI181" s="97" t="s">
        <v>15</v>
      </c>
      <c r="AJ181" s="44" t="s">
        <v>36</v>
      </c>
      <c r="AK181" s="97" t="s">
        <v>67</v>
      </c>
      <c r="AL181" s="97"/>
      <c r="AM181" s="39">
        <f t="shared" si="1"/>
        <v>2</v>
      </c>
      <c r="AN181" s="39" t="str">
        <f t="shared" si="2"/>
        <v>Not Started</v>
      </c>
      <c r="AO181" s="98"/>
      <c r="AP181" s="95" t="s">
        <v>3814</v>
      </c>
    </row>
    <row r="182" ht="42.0" customHeight="1">
      <c r="A182" s="50">
        <v>180.0</v>
      </c>
      <c r="B182" s="50">
        <v>857.0</v>
      </c>
      <c r="C182" s="50" t="s">
        <v>133</v>
      </c>
      <c r="D182" s="51" t="s">
        <v>134</v>
      </c>
      <c r="E182" s="31" t="s">
        <v>69</v>
      </c>
      <c r="F182" s="68" t="s">
        <v>1900</v>
      </c>
      <c r="G182" s="51" t="s">
        <v>1901</v>
      </c>
      <c r="H182" s="50" t="s">
        <v>2808</v>
      </c>
      <c r="I182" s="50" t="s">
        <v>2809</v>
      </c>
      <c r="J182" s="51" t="s">
        <v>2810</v>
      </c>
      <c r="K182" s="50" t="s">
        <v>4012</v>
      </c>
      <c r="L182" s="51" t="s">
        <v>4013</v>
      </c>
      <c r="M182" s="48" t="s">
        <v>434</v>
      </c>
      <c r="N182" s="50" t="s">
        <v>1907</v>
      </c>
      <c r="O182" s="50" t="s">
        <v>1656</v>
      </c>
      <c r="P182" s="51" t="s">
        <v>1628</v>
      </c>
      <c r="Q182" s="51" t="s">
        <v>2813</v>
      </c>
      <c r="R182" s="50" t="s">
        <v>1910</v>
      </c>
      <c r="S182" s="50" t="s">
        <v>69</v>
      </c>
      <c r="T182" s="97" t="s">
        <v>15</v>
      </c>
      <c r="U182" s="48" t="s">
        <v>33</v>
      </c>
      <c r="V182" s="97" t="s">
        <v>44</v>
      </c>
      <c r="W182" s="97" t="s">
        <v>15</v>
      </c>
      <c r="X182" s="44" t="s">
        <v>36</v>
      </c>
      <c r="Y182" s="97" t="s">
        <v>67</v>
      </c>
      <c r="Z182" s="97"/>
      <c r="AA182" s="44" t="s">
        <v>36</v>
      </c>
      <c r="AB182" s="97" t="s">
        <v>67</v>
      </c>
      <c r="AC182" s="97"/>
      <c r="AD182" s="48" t="s">
        <v>33</v>
      </c>
      <c r="AE182" s="97" t="s">
        <v>44</v>
      </c>
      <c r="AF182" s="97" t="s">
        <v>15</v>
      </c>
      <c r="AG182" s="48" t="s">
        <v>33</v>
      </c>
      <c r="AH182" s="97" t="s">
        <v>44</v>
      </c>
      <c r="AI182" s="97" t="s">
        <v>15</v>
      </c>
      <c r="AJ182" s="44" t="s">
        <v>36</v>
      </c>
      <c r="AK182" s="97" t="s">
        <v>67</v>
      </c>
      <c r="AL182" s="97"/>
      <c r="AM182" s="50">
        <f t="shared" si="1"/>
        <v>3</v>
      </c>
      <c r="AN182" s="50" t="str">
        <f t="shared" si="2"/>
        <v>Not Started</v>
      </c>
      <c r="AO182" s="98"/>
      <c r="AP182" s="95" t="s">
        <v>3814</v>
      </c>
    </row>
    <row r="183" ht="42.0" customHeight="1">
      <c r="A183" s="39">
        <v>181.0</v>
      </c>
      <c r="B183" s="39">
        <v>858.0</v>
      </c>
      <c r="C183" s="39" t="s">
        <v>133</v>
      </c>
      <c r="D183" s="40" t="s">
        <v>134</v>
      </c>
      <c r="E183" s="30" t="s">
        <v>62</v>
      </c>
      <c r="F183" s="68" t="s">
        <v>1900</v>
      </c>
      <c r="G183" s="40" t="s">
        <v>1901</v>
      </c>
      <c r="H183" s="39" t="s">
        <v>2835</v>
      </c>
      <c r="I183" s="39" t="s">
        <v>2836</v>
      </c>
      <c r="J183" s="40" t="s">
        <v>2837</v>
      </c>
      <c r="K183" s="39" t="s">
        <v>2838</v>
      </c>
      <c r="L183" s="40" t="s">
        <v>2839</v>
      </c>
      <c r="M183" s="47" t="s">
        <v>200</v>
      </c>
      <c r="N183" s="39" t="s">
        <v>1907</v>
      </c>
      <c r="O183" s="39" t="s">
        <v>1656</v>
      </c>
      <c r="P183" s="40" t="s">
        <v>2840</v>
      </c>
      <c r="Q183" s="40" t="s">
        <v>2841</v>
      </c>
      <c r="R183" s="39" t="s">
        <v>1910</v>
      </c>
      <c r="S183" s="39" t="s">
        <v>1911</v>
      </c>
      <c r="T183" s="97" t="s">
        <v>15</v>
      </c>
      <c r="U183" s="48" t="s">
        <v>33</v>
      </c>
      <c r="V183" s="97" t="s">
        <v>44</v>
      </c>
      <c r="W183" s="97" t="s">
        <v>15</v>
      </c>
      <c r="X183" s="44" t="s">
        <v>36</v>
      </c>
      <c r="Y183" s="97" t="s">
        <v>67</v>
      </c>
      <c r="Z183" s="97"/>
      <c r="AA183" s="44" t="s">
        <v>36</v>
      </c>
      <c r="AB183" s="97" t="s">
        <v>67</v>
      </c>
      <c r="AC183" s="97"/>
      <c r="AD183" s="44" t="s">
        <v>36</v>
      </c>
      <c r="AE183" s="97" t="s">
        <v>67</v>
      </c>
      <c r="AF183" s="97"/>
      <c r="AG183" s="48" t="s">
        <v>33</v>
      </c>
      <c r="AH183" s="97" t="s">
        <v>44</v>
      </c>
      <c r="AI183" s="97" t="s">
        <v>15</v>
      </c>
      <c r="AJ183" s="44" t="s">
        <v>36</v>
      </c>
      <c r="AK183" s="97" t="s">
        <v>67</v>
      </c>
      <c r="AL183" s="97"/>
      <c r="AM183" s="39">
        <f t="shared" si="1"/>
        <v>2</v>
      </c>
      <c r="AN183" s="39" t="str">
        <f t="shared" si="2"/>
        <v>Not Started</v>
      </c>
      <c r="AO183" s="98"/>
      <c r="AP183" s="95" t="s">
        <v>3814</v>
      </c>
    </row>
    <row r="184" ht="42.0" customHeight="1">
      <c r="A184" s="50">
        <v>182.0</v>
      </c>
      <c r="B184" s="50">
        <v>859.0</v>
      </c>
      <c r="C184" s="50" t="s">
        <v>133</v>
      </c>
      <c r="D184" s="51" t="s">
        <v>134</v>
      </c>
      <c r="E184" s="30" t="s">
        <v>62</v>
      </c>
      <c r="F184" s="68" t="s">
        <v>1900</v>
      </c>
      <c r="G184" s="51" t="s">
        <v>1901</v>
      </c>
      <c r="H184" s="50" t="s">
        <v>2835</v>
      </c>
      <c r="I184" s="50" t="s">
        <v>2836</v>
      </c>
      <c r="J184" s="51" t="s">
        <v>2837</v>
      </c>
      <c r="K184" s="50" t="s">
        <v>2844</v>
      </c>
      <c r="L184" s="51" t="s">
        <v>2845</v>
      </c>
      <c r="M184" s="47" t="s">
        <v>200</v>
      </c>
      <c r="N184" s="50" t="s">
        <v>1907</v>
      </c>
      <c r="O184" s="50" t="s">
        <v>1656</v>
      </c>
      <c r="P184" s="51" t="s">
        <v>2840</v>
      </c>
      <c r="Q184" s="51" t="s">
        <v>2841</v>
      </c>
      <c r="R184" s="50" t="s">
        <v>1910</v>
      </c>
      <c r="S184" s="50" t="s">
        <v>1920</v>
      </c>
      <c r="T184" s="97" t="s">
        <v>15</v>
      </c>
      <c r="U184" s="48" t="s">
        <v>33</v>
      </c>
      <c r="V184" s="97" t="s">
        <v>44</v>
      </c>
      <c r="W184" s="97" t="s">
        <v>15</v>
      </c>
      <c r="X184" s="44" t="s">
        <v>36</v>
      </c>
      <c r="Y184" s="97" t="s">
        <v>67</v>
      </c>
      <c r="Z184" s="97"/>
      <c r="AA184" s="44" t="s">
        <v>36</v>
      </c>
      <c r="AB184" s="97" t="s">
        <v>67</v>
      </c>
      <c r="AC184" s="97"/>
      <c r="AD184" s="48" t="s">
        <v>33</v>
      </c>
      <c r="AE184" s="97" t="s">
        <v>44</v>
      </c>
      <c r="AF184" s="97" t="s">
        <v>15</v>
      </c>
      <c r="AG184" s="48" t="s">
        <v>33</v>
      </c>
      <c r="AH184" s="97" t="s">
        <v>44</v>
      </c>
      <c r="AI184" s="97" t="s">
        <v>15</v>
      </c>
      <c r="AJ184" s="44" t="s">
        <v>36</v>
      </c>
      <c r="AK184" s="97" t="s">
        <v>67</v>
      </c>
      <c r="AL184" s="97"/>
      <c r="AM184" s="50">
        <f t="shared" si="1"/>
        <v>3</v>
      </c>
      <c r="AN184" s="50" t="str">
        <f t="shared" si="2"/>
        <v>Not Started</v>
      </c>
      <c r="AO184" s="98"/>
      <c r="AP184" s="95" t="s">
        <v>3814</v>
      </c>
    </row>
    <row r="185" ht="42.0" customHeight="1">
      <c r="A185" s="39">
        <v>183.0</v>
      </c>
      <c r="B185" s="39">
        <v>860.0</v>
      </c>
      <c r="C185" s="39" t="s">
        <v>133</v>
      </c>
      <c r="D185" s="40" t="s">
        <v>134</v>
      </c>
      <c r="E185" s="30" t="s">
        <v>62</v>
      </c>
      <c r="F185" s="68" t="s">
        <v>1900</v>
      </c>
      <c r="G185" s="40" t="s">
        <v>1901</v>
      </c>
      <c r="H185" s="39" t="s">
        <v>2835</v>
      </c>
      <c r="I185" s="39" t="s">
        <v>2836</v>
      </c>
      <c r="J185" s="40" t="s">
        <v>2837</v>
      </c>
      <c r="K185" s="39" t="s">
        <v>2848</v>
      </c>
      <c r="L185" s="40" t="s">
        <v>1925</v>
      </c>
      <c r="M185" s="47" t="s">
        <v>200</v>
      </c>
      <c r="N185" s="39" t="s">
        <v>1907</v>
      </c>
      <c r="O185" s="39" t="s">
        <v>1656</v>
      </c>
      <c r="P185" s="40" t="s">
        <v>2840</v>
      </c>
      <c r="Q185" s="40" t="s">
        <v>2841</v>
      </c>
      <c r="R185" s="39" t="s">
        <v>1910</v>
      </c>
      <c r="S185" s="39" t="s">
        <v>1928</v>
      </c>
      <c r="T185" s="97" t="s">
        <v>15</v>
      </c>
      <c r="U185" s="48" t="s">
        <v>33</v>
      </c>
      <c r="V185" s="97" t="s">
        <v>44</v>
      </c>
      <c r="W185" s="97" t="s">
        <v>15</v>
      </c>
      <c r="X185" s="44" t="s">
        <v>36</v>
      </c>
      <c r="Y185" s="97" t="s">
        <v>67</v>
      </c>
      <c r="Z185" s="97"/>
      <c r="AA185" s="44" t="s">
        <v>36</v>
      </c>
      <c r="AB185" s="97" t="s">
        <v>67</v>
      </c>
      <c r="AC185" s="97"/>
      <c r="AD185" s="44" t="s">
        <v>36</v>
      </c>
      <c r="AE185" s="97" t="s">
        <v>67</v>
      </c>
      <c r="AF185" s="97"/>
      <c r="AG185" s="48" t="s">
        <v>33</v>
      </c>
      <c r="AH185" s="97" t="s">
        <v>44</v>
      </c>
      <c r="AI185" s="97" t="s">
        <v>15</v>
      </c>
      <c r="AJ185" s="44" t="s">
        <v>36</v>
      </c>
      <c r="AK185" s="97" t="s">
        <v>67</v>
      </c>
      <c r="AL185" s="97"/>
      <c r="AM185" s="39">
        <f t="shared" si="1"/>
        <v>2</v>
      </c>
      <c r="AN185" s="39" t="str">
        <f t="shared" si="2"/>
        <v>Not Started</v>
      </c>
      <c r="AO185" s="98"/>
      <c r="AP185" s="95" t="s">
        <v>3814</v>
      </c>
    </row>
    <row r="186" ht="42.0" customHeight="1">
      <c r="A186" s="50">
        <v>184.0</v>
      </c>
      <c r="B186" s="50">
        <v>861.0</v>
      </c>
      <c r="C186" s="50" t="s">
        <v>133</v>
      </c>
      <c r="D186" s="51" t="s">
        <v>134</v>
      </c>
      <c r="E186" s="31" t="s">
        <v>69</v>
      </c>
      <c r="F186" s="68" t="s">
        <v>1900</v>
      </c>
      <c r="G186" s="51" t="s">
        <v>1901</v>
      </c>
      <c r="H186" s="50" t="s">
        <v>2835</v>
      </c>
      <c r="I186" s="50" t="s">
        <v>2836</v>
      </c>
      <c r="J186" s="51" t="s">
        <v>2837</v>
      </c>
      <c r="K186" s="50" t="s">
        <v>4014</v>
      </c>
      <c r="L186" s="51" t="s">
        <v>4015</v>
      </c>
      <c r="M186" s="48" t="s">
        <v>434</v>
      </c>
      <c r="N186" s="50" t="s">
        <v>1907</v>
      </c>
      <c r="O186" s="50" t="s">
        <v>1656</v>
      </c>
      <c r="P186" s="51" t="s">
        <v>2840</v>
      </c>
      <c r="Q186" s="51" t="s">
        <v>2841</v>
      </c>
      <c r="R186" s="50" t="s">
        <v>1910</v>
      </c>
      <c r="S186" s="50" t="s">
        <v>69</v>
      </c>
      <c r="T186" s="97" t="s">
        <v>15</v>
      </c>
      <c r="U186" s="48" t="s">
        <v>33</v>
      </c>
      <c r="V186" s="97" t="s">
        <v>44</v>
      </c>
      <c r="W186" s="97" t="s">
        <v>15</v>
      </c>
      <c r="X186" s="44" t="s">
        <v>36</v>
      </c>
      <c r="Y186" s="97" t="s">
        <v>67</v>
      </c>
      <c r="Z186" s="97"/>
      <c r="AA186" s="44" t="s">
        <v>36</v>
      </c>
      <c r="AB186" s="97" t="s">
        <v>67</v>
      </c>
      <c r="AC186" s="97"/>
      <c r="AD186" s="48" t="s">
        <v>33</v>
      </c>
      <c r="AE186" s="97" t="s">
        <v>44</v>
      </c>
      <c r="AF186" s="97" t="s">
        <v>15</v>
      </c>
      <c r="AG186" s="48" t="s">
        <v>33</v>
      </c>
      <c r="AH186" s="97" t="s">
        <v>44</v>
      </c>
      <c r="AI186" s="97" t="s">
        <v>15</v>
      </c>
      <c r="AJ186" s="44" t="s">
        <v>36</v>
      </c>
      <c r="AK186" s="97" t="s">
        <v>67</v>
      </c>
      <c r="AL186" s="97"/>
      <c r="AM186" s="50">
        <f t="shared" si="1"/>
        <v>3</v>
      </c>
      <c r="AN186" s="50" t="str">
        <f t="shared" si="2"/>
        <v>Not Started</v>
      </c>
      <c r="AO186" s="98"/>
      <c r="AP186" s="95" t="s">
        <v>3814</v>
      </c>
    </row>
    <row r="187" ht="42.0" customHeight="1">
      <c r="A187" s="39">
        <v>185.0</v>
      </c>
      <c r="B187" s="39">
        <v>862.0</v>
      </c>
      <c r="C187" s="39" t="s">
        <v>133</v>
      </c>
      <c r="D187" s="40" t="s">
        <v>134</v>
      </c>
      <c r="E187" s="30" t="s">
        <v>62</v>
      </c>
      <c r="F187" s="68" t="s">
        <v>1900</v>
      </c>
      <c r="G187" s="40" t="s">
        <v>1901</v>
      </c>
      <c r="H187" s="39" t="s">
        <v>2853</v>
      </c>
      <c r="I187" s="39" t="s">
        <v>2854</v>
      </c>
      <c r="J187" s="40" t="s">
        <v>2855</v>
      </c>
      <c r="K187" s="39" t="s">
        <v>2856</v>
      </c>
      <c r="L187" s="40" t="s">
        <v>2857</v>
      </c>
      <c r="M187" s="47" t="s">
        <v>200</v>
      </c>
      <c r="N187" s="39" t="s">
        <v>1907</v>
      </c>
      <c r="O187" s="39" t="s">
        <v>2858</v>
      </c>
      <c r="P187" s="40" t="s">
        <v>2859</v>
      </c>
      <c r="Q187" s="40" t="s">
        <v>2860</v>
      </c>
      <c r="R187" s="39" t="s">
        <v>1910</v>
      </c>
      <c r="S187" s="39" t="s">
        <v>1911</v>
      </c>
      <c r="T187" s="97" t="s">
        <v>15</v>
      </c>
      <c r="U187" s="48" t="s">
        <v>33</v>
      </c>
      <c r="V187" s="97" t="s">
        <v>44</v>
      </c>
      <c r="W187" s="97" t="s">
        <v>15</v>
      </c>
      <c r="X187" s="44" t="s">
        <v>36</v>
      </c>
      <c r="Y187" s="97" t="s">
        <v>67</v>
      </c>
      <c r="Z187" s="97"/>
      <c r="AA187" s="44" t="s">
        <v>36</v>
      </c>
      <c r="AB187" s="97" t="s">
        <v>67</v>
      </c>
      <c r="AC187" s="97"/>
      <c r="AD187" s="44" t="s">
        <v>36</v>
      </c>
      <c r="AE187" s="97" t="s">
        <v>67</v>
      </c>
      <c r="AF187" s="97"/>
      <c r="AG187" s="48" t="s">
        <v>33</v>
      </c>
      <c r="AH187" s="97" t="s">
        <v>44</v>
      </c>
      <c r="AI187" s="97" t="s">
        <v>15</v>
      </c>
      <c r="AJ187" s="44" t="s">
        <v>36</v>
      </c>
      <c r="AK187" s="97" t="s">
        <v>67</v>
      </c>
      <c r="AL187" s="97"/>
      <c r="AM187" s="39">
        <f t="shared" si="1"/>
        <v>2</v>
      </c>
      <c r="AN187" s="39" t="str">
        <f t="shared" si="2"/>
        <v>Not Started</v>
      </c>
      <c r="AO187" s="98"/>
      <c r="AP187" s="95" t="s">
        <v>3814</v>
      </c>
    </row>
    <row r="188" ht="42.0" customHeight="1">
      <c r="A188" s="50">
        <v>186.0</v>
      </c>
      <c r="B188" s="50">
        <v>863.0</v>
      </c>
      <c r="C188" s="50" t="s">
        <v>133</v>
      </c>
      <c r="D188" s="51" t="s">
        <v>134</v>
      </c>
      <c r="E188" s="30" t="s">
        <v>62</v>
      </c>
      <c r="F188" s="68" t="s">
        <v>1900</v>
      </c>
      <c r="G188" s="51" t="s">
        <v>1901</v>
      </c>
      <c r="H188" s="50" t="s">
        <v>2853</v>
      </c>
      <c r="I188" s="50" t="s">
        <v>2854</v>
      </c>
      <c r="J188" s="51" t="s">
        <v>2855</v>
      </c>
      <c r="K188" s="50" t="s">
        <v>2863</v>
      </c>
      <c r="L188" s="51" t="s">
        <v>2864</v>
      </c>
      <c r="M188" s="47" t="s">
        <v>200</v>
      </c>
      <c r="N188" s="50" t="s">
        <v>1907</v>
      </c>
      <c r="O188" s="50" t="s">
        <v>2858</v>
      </c>
      <c r="P188" s="51" t="s">
        <v>2859</v>
      </c>
      <c r="Q188" s="51" t="s">
        <v>2860</v>
      </c>
      <c r="R188" s="50" t="s">
        <v>1910</v>
      </c>
      <c r="S188" s="50" t="s">
        <v>1920</v>
      </c>
      <c r="T188" s="97" t="s">
        <v>15</v>
      </c>
      <c r="U188" s="48" t="s">
        <v>33</v>
      </c>
      <c r="V188" s="97" t="s">
        <v>44</v>
      </c>
      <c r="W188" s="97" t="s">
        <v>15</v>
      </c>
      <c r="X188" s="44" t="s">
        <v>36</v>
      </c>
      <c r="Y188" s="97" t="s">
        <v>67</v>
      </c>
      <c r="Z188" s="97"/>
      <c r="AA188" s="44" t="s">
        <v>36</v>
      </c>
      <c r="AB188" s="97" t="s">
        <v>67</v>
      </c>
      <c r="AC188" s="97"/>
      <c r="AD188" s="48" t="s">
        <v>33</v>
      </c>
      <c r="AE188" s="97" t="s">
        <v>44</v>
      </c>
      <c r="AF188" s="97" t="s">
        <v>15</v>
      </c>
      <c r="AG188" s="48" t="s">
        <v>33</v>
      </c>
      <c r="AH188" s="97" t="s">
        <v>44</v>
      </c>
      <c r="AI188" s="97" t="s">
        <v>15</v>
      </c>
      <c r="AJ188" s="44" t="s">
        <v>36</v>
      </c>
      <c r="AK188" s="97" t="s">
        <v>67</v>
      </c>
      <c r="AL188" s="97"/>
      <c r="AM188" s="50">
        <f t="shared" si="1"/>
        <v>3</v>
      </c>
      <c r="AN188" s="50" t="str">
        <f t="shared" si="2"/>
        <v>Not Started</v>
      </c>
      <c r="AO188" s="98"/>
      <c r="AP188" s="95" t="s">
        <v>3814</v>
      </c>
    </row>
    <row r="189" ht="42.0" customHeight="1">
      <c r="A189" s="39">
        <v>187.0</v>
      </c>
      <c r="B189" s="39">
        <v>864.0</v>
      </c>
      <c r="C189" s="39" t="s">
        <v>133</v>
      </c>
      <c r="D189" s="40" t="s">
        <v>134</v>
      </c>
      <c r="E189" s="30" t="s">
        <v>62</v>
      </c>
      <c r="F189" s="68" t="s">
        <v>1900</v>
      </c>
      <c r="G189" s="40" t="s">
        <v>1901</v>
      </c>
      <c r="H189" s="39" t="s">
        <v>2853</v>
      </c>
      <c r="I189" s="39" t="s">
        <v>2854</v>
      </c>
      <c r="J189" s="40" t="s">
        <v>2855</v>
      </c>
      <c r="K189" s="39" t="s">
        <v>2869</v>
      </c>
      <c r="L189" s="40" t="s">
        <v>1925</v>
      </c>
      <c r="M189" s="47" t="s">
        <v>200</v>
      </c>
      <c r="N189" s="39" t="s">
        <v>1907</v>
      </c>
      <c r="O189" s="39" t="s">
        <v>2858</v>
      </c>
      <c r="P189" s="40" t="s">
        <v>2859</v>
      </c>
      <c r="Q189" s="40" t="s">
        <v>2860</v>
      </c>
      <c r="R189" s="39" t="s">
        <v>1910</v>
      </c>
      <c r="S189" s="39" t="s">
        <v>1928</v>
      </c>
      <c r="T189" s="97" t="s">
        <v>15</v>
      </c>
      <c r="U189" s="48" t="s">
        <v>33</v>
      </c>
      <c r="V189" s="97" t="s">
        <v>44</v>
      </c>
      <c r="W189" s="97" t="s">
        <v>15</v>
      </c>
      <c r="X189" s="44" t="s">
        <v>36</v>
      </c>
      <c r="Y189" s="97" t="s">
        <v>67</v>
      </c>
      <c r="Z189" s="97"/>
      <c r="AA189" s="44" t="s">
        <v>36</v>
      </c>
      <c r="AB189" s="97" t="s">
        <v>67</v>
      </c>
      <c r="AC189" s="97"/>
      <c r="AD189" s="44" t="s">
        <v>36</v>
      </c>
      <c r="AE189" s="97" t="s">
        <v>67</v>
      </c>
      <c r="AF189" s="97"/>
      <c r="AG189" s="48" t="s">
        <v>33</v>
      </c>
      <c r="AH189" s="97" t="s">
        <v>44</v>
      </c>
      <c r="AI189" s="97" t="s">
        <v>15</v>
      </c>
      <c r="AJ189" s="44" t="s">
        <v>36</v>
      </c>
      <c r="AK189" s="97" t="s">
        <v>67</v>
      </c>
      <c r="AL189" s="97"/>
      <c r="AM189" s="39">
        <f t="shared" si="1"/>
        <v>2</v>
      </c>
      <c r="AN189" s="39" t="str">
        <f t="shared" si="2"/>
        <v>Not Started</v>
      </c>
      <c r="AO189" s="98"/>
      <c r="AP189" s="95" t="s">
        <v>3814</v>
      </c>
    </row>
    <row r="190" ht="42.0" customHeight="1">
      <c r="A190" s="50">
        <v>188.0</v>
      </c>
      <c r="B190" s="50">
        <v>865.0</v>
      </c>
      <c r="C190" s="50" t="s">
        <v>133</v>
      </c>
      <c r="D190" s="51" t="s">
        <v>134</v>
      </c>
      <c r="E190" s="31" t="s">
        <v>69</v>
      </c>
      <c r="F190" s="68" t="s">
        <v>1900</v>
      </c>
      <c r="G190" s="51" t="s">
        <v>1901</v>
      </c>
      <c r="H190" s="50" t="s">
        <v>2853</v>
      </c>
      <c r="I190" s="50" t="s">
        <v>2854</v>
      </c>
      <c r="J190" s="51" t="s">
        <v>2855</v>
      </c>
      <c r="K190" s="50" t="s">
        <v>4016</v>
      </c>
      <c r="L190" s="51" t="s">
        <v>4017</v>
      </c>
      <c r="M190" s="48" t="s">
        <v>434</v>
      </c>
      <c r="N190" s="50" t="s">
        <v>1907</v>
      </c>
      <c r="O190" s="50" t="s">
        <v>2858</v>
      </c>
      <c r="P190" s="51" t="s">
        <v>2859</v>
      </c>
      <c r="Q190" s="51" t="s">
        <v>2860</v>
      </c>
      <c r="R190" s="50" t="s">
        <v>1910</v>
      </c>
      <c r="S190" s="50" t="s">
        <v>69</v>
      </c>
      <c r="T190" s="97" t="s">
        <v>15</v>
      </c>
      <c r="U190" s="48" t="s">
        <v>33</v>
      </c>
      <c r="V190" s="97" t="s">
        <v>44</v>
      </c>
      <c r="W190" s="97" t="s">
        <v>15</v>
      </c>
      <c r="X190" s="44" t="s">
        <v>36</v>
      </c>
      <c r="Y190" s="97" t="s">
        <v>67</v>
      </c>
      <c r="Z190" s="97"/>
      <c r="AA190" s="44" t="s">
        <v>36</v>
      </c>
      <c r="AB190" s="97" t="s">
        <v>67</v>
      </c>
      <c r="AC190" s="97"/>
      <c r="AD190" s="48" t="s">
        <v>33</v>
      </c>
      <c r="AE190" s="97" t="s">
        <v>44</v>
      </c>
      <c r="AF190" s="97" t="s">
        <v>15</v>
      </c>
      <c r="AG190" s="48" t="s">
        <v>33</v>
      </c>
      <c r="AH190" s="97" t="s">
        <v>44</v>
      </c>
      <c r="AI190" s="97" t="s">
        <v>15</v>
      </c>
      <c r="AJ190" s="44" t="s">
        <v>36</v>
      </c>
      <c r="AK190" s="97" t="s">
        <v>67</v>
      </c>
      <c r="AL190" s="97"/>
      <c r="AM190" s="50">
        <f t="shared" si="1"/>
        <v>3</v>
      </c>
      <c r="AN190" s="50" t="str">
        <f t="shared" si="2"/>
        <v>Not Started</v>
      </c>
      <c r="AO190" s="98"/>
      <c r="AP190" s="95" t="s">
        <v>3814</v>
      </c>
    </row>
    <row r="191" ht="42.0" customHeight="1">
      <c r="A191" s="39">
        <v>189.0</v>
      </c>
      <c r="B191" s="39">
        <v>866.0</v>
      </c>
      <c r="C191" s="39" t="s">
        <v>133</v>
      </c>
      <c r="D191" s="40" t="s">
        <v>134</v>
      </c>
      <c r="E191" s="30" t="s">
        <v>62</v>
      </c>
      <c r="F191" s="68" t="s">
        <v>1900</v>
      </c>
      <c r="G191" s="40" t="s">
        <v>1901</v>
      </c>
      <c r="H191" s="39" t="s">
        <v>2874</v>
      </c>
      <c r="I191" s="39" t="s">
        <v>2875</v>
      </c>
      <c r="J191" s="40" t="s">
        <v>2876</v>
      </c>
      <c r="K191" s="39" t="s">
        <v>2877</v>
      </c>
      <c r="L191" s="40" t="s">
        <v>2878</v>
      </c>
      <c r="M191" s="47" t="s">
        <v>200</v>
      </c>
      <c r="N191" s="39" t="s">
        <v>1907</v>
      </c>
      <c r="O191" s="39" t="s">
        <v>2858</v>
      </c>
      <c r="P191" s="40" t="s">
        <v>2879</v>
      </c>
      <c r="Q191" s="40" t="s">
        <v>2880</v>
      </c>
      <c r="R191" s="39" t="s">
        <v>1910</v>
      </c>
      <c r="S191" s="39" t="s">
        <v>1911</v>
      </c>
      <c r="T191" s="97" t="s">
        <v>15</v>
      </c>
      <c r="U191" s="48" t="s">
        <v>33</v>
      </c>
      <c r="V191" s="97" t="s">
        <v>44</v>
      </c>
      <c r="W191" s="97" t="s">
        <v>15</v>
      </c>
      <c r="X191" s="44" t="s">
        <v>36</v>
      </c>
      <c r="Y191" s="97" t="s">
        <v>67</v>
      </c>
      <c r="Z191" s="97"/>
      <c r="AA191" s="44" t="s">
        <v>36</v>
      </c>
      <c r="AB191" s="97" t="s">
        <v>67</v>
      </c>
      <c r="AC191" s="97"/>
      <c r="AD191" s="44" t="s">
        <v>36</v>
      </c>
      <c r="AE191" s="97" t="s">
        <v>67</v>
      </c>
      <c r="AF191" s="97"/>
      <c r="AG191" s="48" t="s">
        <v>33</v>
      </c>
      <c r="AH191" s="97" t="s">
        <v>44</v>
      </c>
      <c r="AI191" s="97" t="s">
        <v>15</v>
      </c>
      <c r="AJ191" s="44" t="s">
        <v>36</v>
      </c>
      <c r="AK191" s="97" t="s">
        <v>67</v>
      </c>
      <c r="AL191" s="97"/>
      <c r="AM191" s="39">
        <f t="shared" si="1"/>
        <v>2</v>
      </c>
      <c r="AN191" s="39" t="str">
        <f t="shared" si="2"/>
        <v>Not Started</v>
      </c>
      <c r="AO191" s="98"/>
      <c r="AP191" s="95" t="s">
        <v>3814</v>
      </c>
    </row>
    <row r="192" ht="42.0" customHeight="1">
      <c r="A192" s="50">
        <v>190.0</v>
      </c>
      <c r="B192" s="50">
        <v>867.0</v>
      </c>
      <c r="C192" s="50" t="s">
        <v>133</v>
      </c>
      <c r="D192" s="51" t="s">
        <v>134</v>
      </c>
      <c r="E192" s="30" t="s">
        <v>62</v>
      </c>
      <c r="F192" s="68" t="s">
        <v>1900</v>
      </c>
      <c r="G192" s="51" t="s">
        <v>1901</v>
      </c>
      <c r="H192" s="50" t="s">
        <v>2874</v>
      </c>
      <c r="I192" s="50" t="s">
        <v>2875</v>
      </c>
      <c r="J192" s="51" t="s">
        <v>2876</v>
      </c>
      <c r="K192" s="50" t="s">
        <v>2883</v>
      </c>
      <c r="L192" s="51" t="s">
        <v>2884</v>
      </c>
      <c r="M192" s="47" t="s">
        <v>200</v>
      </c>
      <c r="N192" s="50" t="s">
        <v>1907</v>
      </c>
      <c r="O192" s="50" t="s">
        <v>2858</v>
      </c>
      <c r="P192" s="51" t="s">
        <v>2879</v>
      </c>
      <c r="Q192" s="51" t="s">
        <v>2880</v>
      </c>
      <c r="R192" s="50" t="s">
        <v>1910</v>
      </c>
      <c r="S192" s="50" t="s">
        <v>1920</v>
      </c>
      <c r="T192" s="97" t="s">
        <v>15</v>
      </c>
      <c r="U192" s="48" t="s">
        <v>33</v>
      </c>
      <c r="V192" s="97" t="s">
        <v>44</v>
      </c>
      <c r="W192" s="97" t="s">
        <v>15</v>
      </c>
      <c r="X192" s="44" t="s">
        <v>36</v>
      </c>
      <c r="Y192" s="97" t="s">
        <v>67</v>
      </c>
      <c r="Z192" s="97"/>
      <c r="AA192" s="44" t="s">
        <v>36</v>
      </c>
      <c r="AB192" s="97" t="s">
        <v>67</v>
      </c>
      <c r="AC192" s="97"/>
      <c r="AD192" s="48" t="s">
        <v>33</v>
      </c>
      <c r="AE192" s="97" t="s">
        <v>44</v>
      </c>
      <c r="AF192" s="97" t="s">
        <v>15</v>
      </c>
      <c r="AG192" s="48" t="s">
        <v>33</v>
      </c>
      <c r="AH192" s="97" t="s">
        <v>44</v>
      </c>
      <c r="AI192" s="97" t="s">
        <v>15</v>
      </c>
      <c r="AJ192" s="44" t="s">
        <v>36</v>
      </c>
      <c r="AK192" s="97" t="s">
        <v>67</v>
      </c>
      <c r="AL192" s="97"/>
      <c r="AM192" s="50">
        <f t="shared" si="1"/>
        <v>3</v>
      </c>
      <c r="AN192" s="50" t="str">
        <f t="shared" si="2"/>
        <v>Not Started</v>
      </c>
      <c r="AO192" s="98"/>
      <c r="AP192" s="95" t="s">
        <v>3814</v>
      </c>
    </row>
    <row r="193" ht="42.0" customHeight="1">
      <c r="A193" s="39">
        <v>191.0</v>
      </c>
      <c r="B193" s="39">
        <v>868.0</v>
      </c>
      <c r="C193" s="39" t="s">
        <v>133</v>
      </c>
      <c r="D193" s="40" t="s">
        <v>134</v>
      </c>
      <c r="E193" s="30" t="s">
        <v>62</v>
      </c>
      <c r="F193" s="68" t="s">
        <v>1900</v>
      </c>
      <c r="G193" s="40" t="s">
        <v>1901</v>
      </c>
      <c r="H193" s="39" t="s">
        <v>2874</v>
      </c>
      <c r="I193" s="39" t="s">
        <v>2875</v>
      </c>
      <c r="J193" s="40" t="s">
        <v>2876</v>
      </c>
      <c r="K193" s="39" t="s">
        <v>2887</v>
      </c>
      <c r="L193" s="40" t="s">
        <v>1925</v>
      </c>
      <c r="M193" s="47" t="s">
        <v>200</v>
      </c>
      <c r="N193" s="39" t="s">
        <v>1907</v>
      </c>
      <c r="O193" s="39" t="s">
        <v>2858</v>
      </c>
      <c r="P193" s="40" t="s">
        <v>2879</v>
      </c>
      <c r="Q193" s="40" t="s">
        <v>2880</v>
      </c>
      <c r="R193" s="39" t="s">
        <v>1910</v>
      </c>
      <c r="S193" s="39" t="s">
        <v>1928</v>
      </c>
      <c r="T193" s="97" t="s">
        <v>15</v>
      </c>
      <c r="U193" s="48" t="s">
        <v>33</v>
      </c>
      <c r="V193" s="97" t="s">
        <v>44</v>
      </c>
      <c r="W193" s="97" t="s">
        <v>15</v>
      </c>
      <c r="X193" s="44" t="s">
        <v>36</v>
      </c>
      <c r="Y193" s="97" t="s">
        <v>67</v>
      </c>
      <c r="Z193" s="97"/>
      <c r="AA193" s="44" t="s">
        <v>36</v>
      </c>
      <c r="AB193" s="97" t="s">
        <v>67</v>
      </c>
      <c r="AC193" s="97"/>
      <c r="AD193" s="44" t="s">
        <v>36</v>
      </c>
      <c r="AE193" s="97" t="s">
        <v>67</v>
      </c>
      <c r="AF193" s="97"/>
      <c r="AG193" s="48" t="s">
        <v>33</v>
      </c>
      <c r="AH193" s="97" t="s">
        <v>44</v>
      </c>
      <c r="AI193" s="97" t="s">
        <v>15</v>
      </c>
      <c r="AJ193" s="44" t="s">
        <v>36</v>
      </c>
      <c r="AK193" s="97" t="s">
        <v>67</v>
      </c>
      <c r="AL193" s="97"/>
      <c r="AM193" s="39">
        <f t="shared" si="1"/>
        <v>2</v>
      </c>
      <c r="AN193" s="39" t="str">
        <f t="shared" si="2"/>
        <v>Not Started</v>
      </c>
      <c r="AO193" s="98"/>
      <c r="AP193" s="95" t="s">
        <v>3814</v>
      </c>
    </row>
    <row r="194" ht="42.0" customHeight="1">
      <c r="A194" s="50">
        <v>192.0</v>
      </c>
      <c r="B194" s="50">
        <v>869.0</v>
      </c>
      <c r="C194" s="50" t="s">
        <v>133</v>
      </c>
      <c r="D194" s="51" t="s">
        <v>134</v>
      </c>
      <c r="E194" s="31" t="s">
        <v>69</v>
      </c>
      <c r="F194" s="68" t="s">
        <v>1900</v>
      </c>
      <c r="G194" s="51" t="s">
        <v>1901</v>
      </c>
      <c r="H194" s="50" t="s">
        <v>2874</v>
      </c>
      <c r="I194" s="50" t="s">
        <v>2875</v>
      </c>
      <c r="J194" s="51" t="s">
        <v>2876</v>
      </c>
      <c r="K194" s="50" t="s">
        <v>4018</v>
      </c>
      <c r="L194" s="51" t="s">
        <v>4019</v>
      </c>
      <c r="M194" s="48" t="s">
        <v>434</v>
      </c>
      <c r="N194" s="50" t="s">
        <v>1907</v>
      </c>
      <c r="O194" s="50" t="s">
        <v>2858</v>
      </c>
      <c r="P194" s="51" t="s">
        <v>2879</v>
      </c>
      <c r="Q194" s="51" t="s">
        <v>2880</v>
      </c>
      <c r="R194" s="50" t="s">
        <v>1910</v>
      </c>
      <c r="S194" s="50" t="s">
        <v>69</v>
      </c>
      <c r="T194" s="97" t="s">
        <v>15</v>
      </c>
      <c r="U194" s="48" t="s">
        <v>33</v>
      </c>
      <c r="V194" s="97" t="s">
        <v>44</v>
      </c>
      <c r="W194" s="97" t="s">
        <v>15</v>
      </c>
      <c r="X194" s="44" t="s">
        <v>36</v>
      </c>
      <c r="Y194" s="97" t="s">
        <v>67</v>
      </c>
      <c r="Z194" s="97"/>
      <c r="AA194" s="44" t="s">
        <v>36</v>
      </c>
      <c r="AB194" s="97" t="s">
        <v>67</v>
      </c>
      <c r="AC194" s="97"/>
      <c r="AD194" s="48" t="s">
        <v>33</v>
      </c>
      <c r="AE194" s="97" t="s">
        <v>44</v>
      </c>
      <c r="AF194" s="97" t="s">
        <v>15</v>
      </c>
      <c r="AG194" s="48" t="s">
        <v>33</v>
      </c>
      <c r="AH194" s="97" t="s">
        <v>44</v>
      </c>
      <c r="AI194" s="97" t="s">
        <v>15</v>
      </c>
      <c r="AJ194" s="44" t="s">
        <v>36</v>
      </c>
      <c r="AK194" s="97" t="s">
        <v>67</v>
      </c>
      <c r="AL194" s="97"/>
      <c r="AM194" s="50">
        <f t="shared" si="1"/>
        <v>3</v>
      </c>
      <c r="AN194" s="50" t="str">
        <f t="shared" si="2"/>
        <v>Not Started</v>
      </c>
      <c r="AO194" s="98"/>
      <c r="AP194" s="95" t="s">
        <v>3814</v>
      </c>
    </row>
    <row r="195" ht="42.0" customHeight="1">
      <c r="A195" s="39">
        <v>193.0</v>
      </c>
      <c r="B195" s="39">
        <v>870.0</v>
      </c>
      <c r="C195" s="39" t="s">
        <v>133</v>
      </c>
      <c r="D195" s="40" t="s">
        <v>134</v>
      </c>
      <c r="E195" s="30" t="s">
        <v>62</v>
      </c>
      <c r="F195" s="68" t="s">
        <v>1900</v>
      </c>
      <c r="G195" s="40" t="s">
        <v>1901</v>
      </c>
      <c r="H195" s="39" t="s">
        <v>2890</v>
      </c>
      <c r="I195" s="39" t="s">
        <v>2891</v>
      </c>
      <c r="J195" s="40" t="s">
        <v>2892</v>
      </c>
      <c r="K195" s="39" t="s">
        <v>2893</v>
      </c>
      <c r="L195" s="40" t="s">
        <v>2894</v>
      </c>
      <c r="M195" s="47" t="s">
        <v>200</v>
      </c>
      <c r="N195" s="39" t="s">
        <v>1907</v>
      </c>
      <c r="O195" s="39" t="s">
        <v>2858</v>
      </c>
      <c r="P195" s="40" t="s">
        <v>2897</v>
      </c>
      <c r="Q195" s="40" t="s">
        <v>2898</v>
      </c>
      <c r="R195" s="39" t="s">
        <v>1910</v>
      </c>
      <c r="S195" s="39" t="s">
        <v>1911</v>
      </c>
      <c r="T195" s="97" t="s">
        <v>15</v>
      </c>
      <c r="U195" s="48" t="s">
        <v>33</v>
      </c>
      <c r="V195" s="97" t="s">
        <v>44</v>
      </c>
      <c r="W195" s="97" t="s">
        <v>15</v>
      </c>
      <c r="X195" s="44" t="s">
        <v>36</v>
      </c>
      <c r="Y195" s="97" t="s">
        <v>67</v>
      </c>
      <c r="Z195" s="97"/>
      <c r="AA195" s="44" t="s">
        <v>36</v>
      </c>
      <c r="AB195" s="97" t="s">
        <v>67</v>
      </c>
      <c r="AC195" s="97"/>
      <c r="AD195" s="44" t="s">
        <v>36</v>
      </c>
      <c r="AE195" s="97" t="s">
        <v>67</v>
      </c>
      <c r="AF195" s="97"/>
      <c r="AG195" s="48" t="s">
        <v>33</v>
      </c>
      <c r="AH195" s="97" t="s">
        <v>44</v>
      </c>
      <c r="AI195" s="97" t="s">
        <v>15</v>
      </c>
      <c r="AJ195" s="44" t="s">
        <v>36</v>
      </c>
      <c r="AK195" s="97" t="s">
        <v>67</v>
      </c>
      <c r="AL195" s="97"/>
      <c r="AM195" s="39">
        <f t="shared" si="1"/>
        <v>2</v>
      </c>
      <c r="AN195" s="39" t="str">
        <f t="shared" si="2"/>
        <v>Not Started</v>
      </c>
      <c r="AO195" s="98"/>
      <c r="AP195" s="95" t="s">
        <v>3814</v>
      </c>
    </row>
    <row r="196" ht="42.0" customHeight="1">
      <c r="A196" s="50">
        <v>194.0</v>
      </c>
      <c r="B196" s="50">
        <v>871.0</v>
      </c>
      <c r="C196" s="50" t="s">
        <v>133</v>
      </c>
      <c r="D196" s="51" t="s">
        <v>134</v>
      </c>
      <c r="E196" s="30" t="s">
        <v>62</v>
      </c>
      <c r="F196" s="68" t="s">
        <v>1900</v>
      </c>
      <c r="G196" s="51" t="s">
        <v>1901</v>
      </c>
      <c r="H196" s="50" t="s">
        <v>2890</v>
      </c>
      <c r="I196" s="50" t="s">
        <v>2891</v>
      </c>
      <c r="J196" s="51" t="s">
        <v>2892</v>
      </c>
      <c r="K196" s="50" t="s">
        <v>2899</v>
      </c>
      <c r="L196" s="51" t="s">
        <v>2900</v>
      </c>
      <c r="M196" s="47" t="s">
        <v>200</v>
      </c>
      <c r="N196" s="50" t="s">
        <v>1907</v>
      </c>
      <c r="O196" s="50" t="s">
        <v>2858</v>
      </c>
      <c r="P196" s="51" t="s">
        <v>2897</v>
      </c>
      <c r="Q196" s="51" t="s">
        <v>2898</v>
      </c>
      <c r="R196" s="50" t="s">
        <v>1910</v>
      </c>
      <c r="S196" s="50" t="s">
        <v>1920</v>
      </c>
      <c r="T196" s="97" t="s">
        <v>15</v>
      </c>
      <c r="U196" s="48" t="s">
        <v>33</v>
      </c>
      <c r="V196" s="97" t="s">
        <v>44</v>
      </c>
      <c r="W196" s="97" t="s">
        <v>15</v>
      </c>
      <c r="X196" s="44" t="s">
        <v>36</v>
      </c>
      <c r="Y196" s="97" t="s">
        <v>67</v>
      </c>
      <c r="Z196" s="97"/>
      <c r="AA196" s="44" t="s">
        <v>36</v>
      </c>
      <c r="AB196" s="97" t="s">
        <v>67</v>
      </c>
      <c r="AC196" s="97"/>
      <c r="AD196" s="48" t="s">
        <v>33</v>
      </c>
      <c r="AE196" s="97" t="s">
        <v>44</v>
      </c>
      <c r="AF196" s="97" t="s">
        <v>15</v>
      </c>
      <c r="AG196" s="48" t="s">
        <v>33</v>
      </c>
      <c r="AH196" s="97" t="s">
        <v>44</v>
      </c>
      <c r="AI196" s="97" t="s">
        <v>15</v>
      </c>
      <c r="AJ196" s="44" t="s">
        <v>36</v>
      </c>
      <c r="AK196" s="97" t="s">
        <v>67</v>
      </c>
      <c r="AL196" s="97"/>
      <c r="AM196" s="50">
        <f t="shared" si="1"/>
        <v>3</v>
      </c>
      <c r="AN196" s="50" t="str">
        <f t="shared" si="2"/>
        <v>Not Started</v>
      </c>
      <c r="AO196" s="98"/>
      <c r="AP196" s="95" t="s">
        <v>3814</v>
      </c>
    </row>
    <row r="197" ht="42.0" customHeight="1">
      <c r="A197" s="39">
        <v>195.0</v>
      </c>
      <c r="B197" s="39">
        <v>872.0</v>
      </c>
      <c r="C197" s="39" t="s">
        <v>133</v>
      </c>
      <c r="D197" s="40" t="s">
        <v>134</v>
      </c>
      <c r="E197" s="30" t="s">
        <v>62</v>
      </c>
      <c r="F197" s="68" t="s">
        <v>1900</v>
      </c>
      <c r="G197" s="40" t="s">
        <v>1901</v>
      </c>
      <c r="H197" s="39" t="s">
        <v>2890</v>
      </c>
      <c r="I197" s="39" t="s">
        <v>2891</v>
      </c>
      <c r="J197" s="40" t="s">
        <v>2892</v>
      </c>
      <c r="K197" s="39" t="s">
        <v>2903</v>
      </c>
      <c r="L197" s="40" t="s">
        <v>1925</v>
      </c>
      <c r="M197" s="47" t="s">
        <v>200</v>
      </c>
      <c r="N197" s="39" t="s">
        <v>1907</v>
      </c>
      <c r="O197" s="39" t="s">
        <v>2858</v>
      </c>
      <c r="P197" s="40" t="s">
        <v>2897</v>
      </c>
      <c r="Q197" s="40" t="s">
        <v>2898</v>
      </c>
      <c r="R197" s="39" t="s">
        <v>1910</v>
      </c>
      <c r="S197" s="39" t="s">
        <v>1928</v>
      </c>
      <c r="T197" s="97" t="s">
        <v>15</v>
      </c>
      <c r="U197" s="48" t="s">
        <v>33</v>
      </c>
      <c r="V197" s="97" t="s">
        <v>44</v>
      </c>
      <c r="W197" s="97" t="s">
        <v>15</v>
      </c>
      <c r="X197" s="44" t="s">
        <v>36</v>
      </c>
      <c r="Y197" s="97" t="s">
        <v>67</v>
      </c>
      <c r="Z197" s="97"/>
      <c r="AA197" s="44" t="s">
        <v>36</v>
      </c>
      <c r="AB197" s="97" t="s">
        <v>67</v>
      </c>
      <c r="AC197" s="97"/>
      <c r="AD197" s="44" t="s">
        <v>36</v>
      </c>
      <c r="AE197" s="97" t="s">
        <v>67</v>
      </c>
      <c r="AF197" s="97"/>
      <c r="AG197" s="48" t="s">
        <v>33</v>
      </c>
      <c r="AH197" s="97" t="s">
        <v>44</v>
      </c>
      <c r="AI197" s="97" t="s">
        <v>15</v>
      </c>
      <c r="AJ197" s="44" t="s">
        <v>36</v>
      </c>
      <c r="AK197" s="97" t="s">
        <v>67</v>
      </c>
      <c r="AL197" s="97"/>
      <c r="AM197" s="39">
        <f t="shared" si="1"/>
        <v>2</v>
      </c>
      <c r="AN197" s="39" t="str">
        <f t="shared" si="2"/>
        <v>Not Started</v>
      </c>
      <c r="AO197" s="98"/>
      <c r="AP197" s="95" t="s">
        <v>3814</v>
      </c>
    </row>
    <row r="198" ht="42.0" customHeight="1">
      <c r="A198" s="50">
        <v>196.0</v>
      </c>
      <c r="B198" s="50">
        <v>873.0</v>
      </c>
      <c r="C198" s="50" t="s">
        <v>133</v>
      </c>
      <c r="D198" s="51" t="s">
        <v>134</v>
      </c>
      <c r="E198" s="31" t="s">
        <v>69</v>
      </c>
      <c r="F198" s="68" t="s">
        <v>1900</v>
      </c>
      <c r="G198" s="51" t="s">
        <v>1901</v>
      </c>
      <c r="H198" s="50" t="s">
        <v>2890</v>
      </c>
      <c r="I198" s="50" t="s">
        <v>2891</v>
      </c>
      <c r="J198" s="51" t="s">
        <v>2892</v>
      </c>
      <c r="K198" s="50" t="s">
        <v>4020</v>
      </c>
      <c r="L198" s="51" t="s">
        <v>4021</v>
      </c>
      <c r="M198" s="48" t="s">
        <v>434</v>
      </c>
      <c r="N198" s="50" t="s">
        <v>1907</v>
      </c>
      <c r="O198" s="50" t="s">
        <v>2858</v>
      </c>
      <c r="P198" s="51" t="s">
        <v>2897</v>
      </c>
      <c r="Q198" s="51" t="s">
        <v>2898</v>
      </c>
      <c r="R198" s="50" t="s">
        <v>1910</v>
      </c>
      <c r="S198" s="50" t="s">
        <v>69</v>
      </c>
      <c r="T198" s="97" t="s">
        <v>15</v>
      </c>
      <c r="U198" s="48" t="s">
        <v>33</v>
      </c>
      <c r="V198" s="97" t="s">
        <v>44</v>
      </c>
      <c r="W198" s="97" t="s">
        <v>15</v>
      </c>
      <c r="X198" s="44" t="s">
        <v>36</v>
      </c>
      <c r="Y198" s="97" t="s">
        <v>67</v>
      </c>
      <c r="Z198" s="97"/>
      <c r="AA198" s="44" t="s">
        <v>36</v>
      </c>
      <c r="AB198" s="97" t="s">
        <v>67</v>
      </c>
      <c r="AC198" s="97"/>
      <c r="AD198" s="48" t="s">
        <v>33</v>
      </c>
      <c r="AE198" s="97" t="s">
        <v>44</v>
      </c>
      <c r="AF198" s="97" t="s">
        <v>15</v>
      </c>
      <c r="AG198" s="48" t="s">
        <v>33</v>
      </c>
      <c r="AH198" s="97" t="s">
        <v>44</v>
      </c>
      <c r="AI198" s="97" t="s">
        <v>15</v>
      </c>
      <c r="AJ198" s="44" t="s">
        <v>36</v>
      </c>
      <c r="AK198" s="97" t="s">
        <v>67</v>
      </c>
      <c r="AL198" s="97"/>
      <c r="AM198" s="50">
        <f t="shared" si="1"/>
        <v>3</v>
      </c>
      <c r="AN198" s="50" t="str">
        <f t="shared" si="2"/>
        <v>Not Started</v>
      </c>
      <c r="AO198" s="98"/>
      <c r="AP198" s="95" t="s">
        <v>3814</v>
      </c>
    </row>
    <row r="199" ht="42.0" customHeight="1">
      <c r="A199" s="39">
        <v>197.0</v>
      </c>
      <c r="B199" s="39">
        <v>874.0</v>
      </c>
      <c r="C199" s="39" t="s">
        <v>133</v>
      </c>
      <c r="D199" s="40" t="s">
        <v>134</v>
      </c>
      <c r="E199" s="30" t="s">
        <v>62</v>
      </c>
      <c r="F199" s="68" t="s">
        <v>1900</v>
      </c>
      <c r="G199" s="40" t="s">
        <v>1901</v>
      </c>
      <c r="H199" s="39" t="s">
        <v>2904</v>
      </c>
      <c r="I199" s="39" t="s">
        <v>2905</v>
      </c>
      <c r="J199" s="40" t="s">
        <v>2906</v>
      </c>
      <c r="K199" s="39" t="s">
        <v>2907</v>
      </c>
      <c r="L199" s="40" t="s">
        <v>2908</v>
      </c>
      <c r="M199" s="47" t="s">
        <v>200</v>
      </c>
      <c r="N199" s="39" t="s">
        <v>1907</v>
      </c>
      <c r="O199" s="39" t="s">
        <v>2858</v>
      </c>
      <c r="P199" s="40" t="s">
        <v>2909</v>
      </c>
      <c r="Q199" s="40" t="s">
        <v>2910</v>
      </c>
      <c r="R199" s="39" t="s">
        <v>1910</v>
      </c>
      <c r="S199" s="39" t="s">
        <v>1911</v>
      </c>
      <c r="T199" s="97" t="s">
        <v>15</v>
      </c>
      <c r="U199" s="48" t="s">
        <v>33</v>
      </c>
      <c r="V199" s="97" t="s">
        <v>44</v>
      </c>
      <c r="W199" s="97" t="s">
        <v>15</v>
      </c>
      <c r="X199" s="44" t="s">
        <v>36</v>
      </c>
      <c r="Y199" s="97" t="s">
        <v>67</v>
      </c>
      <c r="Z199" s="97"/>
      <c r="AA199" s="44" t="s">
        <v>36</v>
      </c>
      <c r="AB199" s="97" t="s">
        <v>67</v>
      </c>
      <c r="AC199" s="97"/>
      <c r="AD199" s="44" t="s">
        <v>36</v>
      </c>
      <c r="AE199" s="97" t="s">
        <v>67</v>
      </c>
      <c r="AF199" s="97"/>
      <c r="AG199" s="48" t="s">
        <v>33</v>
      </c>
      <c r="AH199" s="97" t="s">
        <v>44</v>
      </c>
      <c r="AI199" s="97" t="s">
        <v>15</v>
      </c>
      <c r="AJ199" s="44" t="s">
        <v>36</v>
      </c>
      <c r="AK199" s="97" t="s">
        <v>67</v>
      </c>
      <c r="AL199" s="97"/>
      <c r="AM199" s="39">
        <f t="shared" si="1"/>
        <v>2</v>
      </c>
      <c r="AN199" s="39" t="str">
        <f t="shared" si="2"/>
        <v>Not Started</v>
      </c>
      <c r="AO199" s="98"/>
      <c r="AP199" s="95" t="s">
        <v>3814</v>
      </c>
    </row>
    <row r="200" ht="42.0" customHeight="1">
      <c r="A200" s="50">
        <v>198.0</v>
      </c>
      <c r="B200" s="50">
        <v>875.0</v>
      </c>
      <c r="C200" s="50" t="s">
        <v>133</v>
      </c>
      <c r="D200" s="51" t="s">
        <v>134</v>
      </c>
      <c r="E200" s="30" t="s">
        <v>62</v>
      </c>
      <c r="F200" s="68" t="s">
        <v>1900</v>
      </c>
      <c r="G200" s="51" t="s">
        <v>1901</v>
      </c>
      <c r="H200" s="50" t="s">
        <v>2904</v>
      </c>
      <c r="I200" s="50" t="s">
        <v>2905</v>
      </c>
      <c r="J200" s="51" t="s">
        <v>2906</v>
      </c>
      <c r="K200" s="50" t="s">
        <v>2915</v>
      </c>
      <c r="L200" s="51" t="s">
        <v>2916</v>
      </c>
      <c r="M200" s="47" t="s">
        <v>200</v>
      </c>
      <c r="N200" s="50" t="s">
        <v>1907</v>
      </c>
      <c r="O200" s="50" t="s">
        <v>2858</v>
      </c>
      <c r="P200" s="51" t="s">
        <v>2909</v>
      </c>
      <c r="Q200" s="51" t="s">
        <v>2910</v>
      </c>
      <c r="R200" s="50" t="s">
        <v>1910</v>
      </c>
      <c r="S200" s="50" t="s">
        <v>1920</v>
      </c>
      <c r="T200" s="97" t="s">
        <v>15</v>
      </c>
      <c r="U200" s="48" t="s">
        <v>33</v>
      </c>
      <c r="V200" s="97" t="s">
        <v>44</v>
      </c>
      <c r="W200" s="97" t="s">
        <v>15</v>
      </c>
      <c r="X200" s="44" t="s">
        <v>36</v>
      </c>
      <c r="Y200" s="97" t="s">
        <v>67</v>
      </c>
      <c r="Z200" s="97"/>
      <c r="AA200" s="44" t="s">
        <v>36</v>
      </c>
      <c r="AB200" s="97" t="s">
        <v>67</v>
      </c>
      <c r="AC200" s="97"/>
      <c r="AD200" s="48" t="s">
        <v>33</v>
      </c>
      <c r="AE200" s="97" t="s">
        <v>44</v>
      </c>
      <c r="AF200" s="97" t="s">
        <v>15</v>
      </c>
      <c r="AG200" s="48" t="s">
        <v>33</v>
      </c>
      <c r="AH200" s="97" t="s">
        <v>44</v>
      </c>
      <c r="AI200" s="97" t="s">
        <v>15</v>
      </c>
      <c r="AJ200" s="44" t="s">
        <v>36</v>
      </c>
      <c r="AK200" s="97" t="s">
        <v>67</v>
      </c>
      <c r="AL200" s="97"/>
      <c r="AM200" s="50">
        <f t="shared" si="1"/>
        <v>3</v>
      </c>
      <c r="AN200" s="50" t="str">
        <f t="shared" si="2"/>
        <v>Not Started</v>
      </c>
      <c r="AO200" s="98"/>
      <c r="AP200" s="95" t="s">
        <v>3814</v>
      </c>
    </row>
    <row r="201" ht="42.0" customHeight="1">
      <c r="A201" s="39">
        <v>199.0</v>
      </c>
      <c r="B201" s="39">
        <v>876.0</v>
      </c>
      <c r="C201" s="39" t="s">
        <v>133</v>
      </c>
      <c r="D201" s="40" t="s">
        <v>134</v>
      </c>
      <c r="E201" s="30" t="s">
        <v>62</v>
      </c>
      <c r="F201" s="68" t="s">
        <v>1900</v>
      </c>
      <c r="G201" s="40" t="s">
        <v>1901</v>
      </c>
      <c r="H201" s="39" t="s">
        <v>2904</v>
      </c>
      <c r="I201" s="39" t="s">
        <v>2905</v>
      </c>
      <c r="J201" s="40" t="s">
        <v>2906</v>
      </c>
      <c r="K201" s="39" t="s">
        <v>2917</v>
      </c>
      <c r="L201" s="40" t="s">
        <v>1925</v>
      </c>
      <c r="M201" s="47" t="s">
        <v>200</v>
      </c>
      <c r="N201" s="39" t="s">
        <v>1907</v>
      </c>
      <c r="O201" s="39" t="s">
        <v>2858</v>
      </c>
      <c r="P201" s="40" t="s">
        <v>2909</v>
      </c>
      <c r="Q201" s="40" t="s">
        <v>2910</v>
      </c>
      <c r="R201" s="39" t="s">
        <v>1910</v>
      </c>
      <c r="S201" s="39" t="s">
        <v>1928</v>
      </c>
      <c r="T201" s="97" t="s">
        <v>15</v>
      </c>
      <c r="U201" s="48" t="s">
        <v>33</v>
      </c>
      <c r="V201" s="97" t="s">
        <v>44</v>
      </c>
      <c r="W201" s="97" t="s">
        <v>15</v>
      </c>
      <c r="X201" s="44" t="s">
        <v>36</v>
      </c>
      <c r="Y201" s="97" t="s">
        <v>67</v>
      </c>
      <c r="Z201" s="97"/>
      <c r="AA201" s="44" t="s">
        <v>36</v>
      </c>
      <c r="AB201" s="97" t="s">
        <v>67</v>
      </c>
      <c r="AC201" s="97"/>
      <c r="AD201" s="44" t="s">
        <v>36</v>
      </c>
      <c r="AE201" s="97" t="s">
        <v>67</v>
      </c>
      <c r="AF201" s="97"/>
      <c r="AG201" s="48" t="s">
        <v>33</v>
      </c>
      <c r="AH201" s="97" t="s">
        <v>44</v>
      </c>
      <c r="AI201" s="97" t="s">
        <v>15</v>
      </c>
      <c r="AJ201" s="44" t="s">
        <v>36</v>
      </c>
      <c r="AK201" s="97" t="s">
        <v>67</v>
      </c>
      <c r="AL201" s="97"/>
      <c r="AM201" s="39">
        <f t="shared" si="1"/>
        <v>2</v>
      </c>
      <c r="AN201" s="39" t="str">
        <f t="shared" si="2"/>
        <v>Not Started</v>
      </c>
      <c r="AO201" s="98"/>
      <c r="AP201" s="95" t="s">
        <v>3814</v>
      </c>
    </row>
    <row r="202" ht="42.0" customHeight="1">
      <c r="A202" s="50">
        <v>200.0</v>
      </c>
      <c r="B202" s="50">
        <v>877.0</v>
      </c>
      <c r="C202" s="50" t="s">
        <v>133</v>
      </c>
      <c r="D202" s="51" t="s">
        <v>134</v>
      </c>
      <c r="E202" s="31" t="s">
        <v>69</v>
      </c>
      <c r="F202" s="68" t="s">
        <v>1900</v>
      </c>
      <c r="G202" s="51" t="s">
        <v>1901</v>
      </c>
      <c r="H202" s="50" t="s">
        <v>2904</v>
      </c>
      <c r="I202" s="50" t="s">
        <v>2905</v>
      </c>
      <c r="J202" s="51" t="s">
        <v>2906</v>
      </c>
      <c r="K202" s="50" t="s">
        <v>4022</v>
      </c>
      <c r="L202" s="51" t="s">
        <v>4023</v>
      </c>
      <c r="M202" s="48" t="s">
        <v>434</v>
      </c>
      <c r="N202" s="50" t="s">
        <v>1907</v>
      </c>
      <c r="O202" s="50" t="s">
        <v>2858</v>
      </c>
      <c r="P202" s="51" t="s">
        <v>2909</v>
      </c>
      <c r="Q202" s="51" t="s">
        <v>2910</v>
      </c>
      <c r="R202" s="50" t="s">
        <v>1910</v>
      </c>
      <c r="S202" s="50" t="s">
        <v>69</v>
      </c>
      <c r="T202" s="97" t="s">
        <v>15</v>
      </c>
      <c r="U202" s="48" t="s">
        <v>33</v>
      </c>
      <c r="V202" s="97" t="s">
        <v>44</v>
      </c>
      <c r="W202" s="97" t="s">
        <v>15</v>
      </c>
      <c r="X202" s="44" t="s">
        <v>36</v>
      </c>
      <c r="Y202" s="97" t="s">
        <v>67</v>
      </c>
      <c r="Z202" s="97"/>
      <c r="AA202" s="44" t="s">
        <v>36</v>
      </c>
      <c r="AB202" s="97" t="s">
        <v>67</v>
      </c>
      <c r="AC202" s="97"/>
      <c r="AD202" s="48" t="s">
        <v>33</v>
      </c>
      <c r="AE202" s="97" t="s">
        <v>44</v>
      </c>
      <c r="AF202" s="97" t="s">
        <v>15</v>
      </c>
      <c r="AG202" s="48" t="s">
        <v>33</v>
      </c>
      <c r="AH202" s="97" t="s">
        <v>44</v>
      </c>
      <c r="AI202" s="97" t="s">
        <v>15</v>
      </c>
      <c r="AJ202" s="44" t="s">
        <v>36</v>
      </c>
      <c r="AK202" s="97" t="s">
        <v>67</v>
      </c>
      <c r="AL202" s="97"/>
      <c r="AM202" s="50">
        <f t="shared" si="1"/>
        <v>3</v>
      </c>
      <c r="AN202" s="50" t="str">
        <f t="shared" si="2"/>
        <v>Not Started</v>
      </c>
      <c r="AO202" s="98"/>
      <c r="AP202" s="95" t="s">
        <v>3814</v>
      </c>
    </row>
    <row r="203" ht="42.0" customHeight="1">
      <c r="A203" s="39">
        <v>201.0</v>
      </c>
      <c r="B203" s="39">
        <v>878.0</v>
      </c>
      <c r="C203" s="39" t="s">
        <v>133</v>
      </c>
      <c r="D203" s="40" t="s">
        <v>134</v>
      </c>
      <c r="E203" s="30" t="s">
        <v>62</v>
      </c>
      <c r="F203" s="68" t="s">
        <v>1900</v>
      </c>
      <c r="G203" s="40" t="s">
        <v>1901</v>
      </c>
      <c r="H203" s="39" t="s">
        <v>2922</v>
      </c>
      <c r="I203" s="39" t="s">
        <v>2923</v>
      </c>
      <c r="J203" s="40" t="s">
        <v>2924</v>
      </c>
      <c r="K203" s="39" t="s">
        <v>2925</v>
      </c>
      <c r="L203" s="40" t="s">
        <v>2926</v>
      </c>
      <c r="M203" s="47" t="s">
        <v>200</v>
      </c>
      <c r="N203" s="39" t="s">
        <v>1907</v>
      </c>
      <c r="O203" s="39" t="s">
        <v>2858</v>
      </c>
      <c r="P203" s="40" t="s">
        <v>1751</v>
      </c>
      <c r="Q203" s="40" t="s">
        <v>2927</v>
      </c>
      <c r="R203" s="39" t="s">
        <v>1910</v>
      </c>
      <c r="S203" s="39" t="s">
        <v>1911</v>
      </c>
      <c r="T203" s="97" t="s">
        <v>15</v>
      </c>
      <c r="U203" s="48" t="s">
        <v>33</v>
      </c>
      <c r="V203" s="97" t="s">
        <v>44</v>
      </c>
      <c r="W203" s="97" t="s">
        <v>15</v>
      </c>
      <c r="X203" s="44" t="s">
        <v>36</v>
      </c>
      <c r="Y203" s="97" t="s">
        <v>67</v>
      </c>
      <c r="Z203" s="97"/>
      <c r="AA203" s="44" t="s">
        <v>36</v>
      </c>
      <c r="AB203" s="97" t="s">
        <v>67</v>
      </c>
      <c r="AC203" s="97"/>
      <c r="AD203" s="44" t="s">
        <v>36</v>
      </c>
      <c r="AE203" s="97" t="s">
        <v>67</v>
      </c>
      <c r="AF203" s="97"/>
      <c r="AG203" s="48" t="s">
        <v>33</v>
      </c>
      <c r="AH203" s="97" t="s">
        <v>44</v>
      </c>
      <c r="AI203" s="97" t="s">
        <v>15</v>
      </c>
      <c r="AJ203" s="44" t="s">
        <v>36</v>
      </c>
      <c r="AK203" s="97" t="s">
        <v>67</v>
      </c>
      <c r="AL203" s="97"/>
      <c r="AM203" s="39">
        <f t="shared" si="1"/>
        <v>2</v>
      </c>
      <c r="AN203" s="39" t="str">
        <f t="shared" si="2"/>
        <v>Not Started</v>
      </c>
      <c r="AO203" s="98"/>
      <c r="AP203" s="95" t="s">
        <v>3814</v>
      </c>
    </row>
    <row r="204" ht="42.0" customHeight="1">
      <c r="A204" s="50">
        <v>202.0</v>
      </c>
      <c r="B204" s="50">
        <v>879.0</v>
      </c>
      <c r="C204" s="50" t="s">
        <v>133</v>
      </c>
      <c r="D204" s="51" t="s">
        <v>134</v>
      </c>
      <c r="E204" s="30" t="s">
        <v>62</v>
      </c>
      <c r="F204" s="68" t="s">
        <v>1900</v>
      </c>
      <c r="G204" s="51" t="s">
        <v>1901</v>
      </c>
      <c r="H204" s="50" t="s">
        <v>2922</v>
      </c>
      <c r="I204" s="50" t="s">
        <v>2923</v>
      </c>
      <c r="J204" s="51" t="s">
        <v>2924</v>
      </c>
      <c r="K204" s="50" t="s">
        <v>2930</v>
      </c>
      <c r="L204" s="51" t="s">
        <v>2931</v>
      </c>
      <c r="M204" s="47" t="s">
        <v>200</v>
      </c>
      <c r="N204" s="50" t="s">
        <v>1907</v>
      </c>
      <c r="O204" s="50" t="s">
        <v>2858</v>
      </c>
      <c r="P204" s="51" t="s">
        <v>1751</v>
      </c>
      <c r="Q204" s="51" t="s">
        <v>2927</v>
      </c>
      <c r="R204" s="50" t="s">
        <v>1910</v>
      </c>
      <c r="S204" s="50" t="s">
        <v>1920</v>
      </c>
      <c r="T204" s="97" t="s">
        <v>15</v>
      </c>
      <c r="U204" s="48" t="s">
        <v>33</v>
      </c>
      <c r="V204" s="97" t="s">
        <v>44</v>
      </c>
      <c r="W204" s="97" t="s">
        <v>15</v>
      </c>
      <c r="X204" s="44" t="s">
        <v>36</v>
      </c>
      <c r="Y204" s="97" t="s">
        <v>67</v>
      </c>
      <c r="Z204" s="97"/>
      <c r="AA204" s="44" t="s">
        <v>36</v>
      </c>
      <c r="AB204" s="97" t="s">
        <v>67</v>
      </c>
      <c r="AC204" s="97"/>
      <c r="AD204" s="48" t="s">
        <v>33</v>
      </c>
      <c r="AE204" s="97" t="s">
        <v>44</v>
      </c>
      <c r="AF204" s="97" t="s">
        <v>15</v>
      </c>
      <c r="AG204" s="48" t="s">
        <v>33</v>
      </c>
      <c r="AH204" s="97" t="s">
        <v>44</v>
      </c>
      <c r="AI204" s="97" t="s">
        <v>15</v>
      </c>
      <c r="AJ204" s="44" t="s">
        <v>36</v>
      </c>
      <c r="AK204" s="97" t="s">
        <v>67</v>
      </c>
      <c r="AL204" s="97"/>
      <c r="AM204" s="50">
        <f t="shared" si="1"/>
        <v>3</v>
      </c>
      <c r="AN204" s="50" t="str">
        <f t="shared" si="2"/>
        <v>Not Started</v>
      </c>
      <c r="AO204" s="98"/>
      <c r="AP204" s="95" t="s">
        <v>3814</v>
      </c>
    </row>
    <row r="205" ht="42.0" customHeight="1">
      <c r="A205" s="39">
        <v>203.0</v>
      </c>
      <c r="B205" s="39">
        <v>880.0</v>
      </c>
      <c r="C205" s="39" t="s">
        <v>133</v>
      </c>
      <c r="D205" s="40" t="s">
        <v>134</v>
      </c>
      <c r="E205" s="30" t="s">
        <v>62</v>
      </c>
      <c r="F205" s="68" t="s">
        <v>1900</v>
      </c>
      <c r="G205" s="40" t="s">
        <v>1901</v>
      </c>
      <c r="H205" s="39" t="s">
        <v>2922</v>
      </c>
      <c r="I205" s="39" t="s">
        <v>2923</v>
      </c>
      <c r="J205" s="40" t="s">
        <v>2924</v>
      </c>
      <c r="K205" s="39" t="s">
        <v>2936</v>
      </c>
      <c r="L205" s="40" t="s">
        <v>1925</v>
      </c>
      <c r="M205" s="47" t="s">
        <v>200</v>
      </c>
      <c r="N205" s="39" t="s">
        <v>1907</v>
      </c>
      <c r="O205" s="39" t="s">
        <v>2858</v>
      </c>
      <c r="P205" s="40" t="s">
        <v>1751</v>
      </c>
      <c r="Q205" s="40" t="s">
        <v>2927</v>
      </c>
      <c r="R205" s="39" t="s">
        <v>1910</v>
      </c>
      <c r="S205" s="39" t="s">
        <v>1928</v>
      </c>
      <c r="T205" s="97" t="s">
        <v>15</v>
      </c>
      <c r="U205" s="48" t="s">
        <v>33</v>
      </c>
      <c r="V205" s="97" t="s">
        <v>44</v>
      </c>
      <c r="W205" s="97" t="s">
        <v>15</v>
      </c>
      <c r="X205" s="44" t="s">
        <v>36</v>
      </c>
      <c r="Y205" s="97" t="s">
        <v>67</v>
      </c>
      <c r="Z205" s="97"/>
      <c r="AA205" s="44" t="s">
        <v>36</v>
      </c>
      <c r="AB205" s="97" t="s">
        <v>67</v>
      </c>
      <c r="AC205" s="97"/>
      <c r="AD205" s="44" t="s">
        <v>36</v>
      </c>
      <c r="AE205" s="97" t="s">
        <v>67</v>
      </c>
      <c r="AF205" s="97"/>
      <c r="AG205" s="48" t="s">
        <v>33</v>
      </c>
      <c r="AH205" s="97" t="s">
        <v>44</v>
      </c>
      <c r="AI205" s="97" t="s">
        <v>15</v>
      </c>
      <c r="AJ205" s="44" t="s">
        <v>36</v>
      </c>
      <c r="AK205" s="97" t="s">
        <v>67</v>
      </c>
      <c r="AL205" s="97"/>
      <c r="AM205" s="39">
        <f t="shared" si="1"/>
        <v>2</v>
      </c>
      <c r="AN205" s="39" t="str">
        <f t="shared" si="2"/>
        <v>Not Started</v>
      </c>
      <c r="AO205" s="98"/>
      <c r="AP205" s="95" t="s">
        <v>3814</v>
      </c>
    </row>
    <row r="206" ht="42.0" customHeight="1">
      <c r="A206" s="50">
        <v>204.0</v>
      </c>
      <c r="B206" s="50">
        <v>881.0</v>
      </c>
      <c r="C206" s="50" t="s">
        <v>133</v>
      </c>
      <c r="D206" s="51" t="s">
        <v>134</v>
      </c>
      <c r="E206" s="31" t="s">
        <v>69</v>
      </c>
      <c r="F206" s="68" t="s">
        <v>1900</v>
      </c>
      <c r="G206" s="51" t="s">
        <v>1901</v>
      </c>
      <c r="H206" s="50" t="s">
        <v>2922</v>
      </c>
      <c r="I206" s="50" t="s">
        <v>2923</v>
      </c>
      <c r="J206" s="51" t="s">
        <v>2924</v>
      </c>
      <c r="K206" s="50" t="s">
        <v>4024</v>
      </c>
      <c r="L206" s="51" t="s">
        <v>4025</v>
      </c>
      <c r="M206" s="48" t="s">
        <v>434</v>
      </c>
      <c r="N206" s="50" t="s">
        <v>1907</v>
      </c>
      <c r="O206" s="50" t="s">
        <v>2858</v>
      </c>
      <c r="P206" s="51" t="s">
        <v>1751</v>
      </c>
      <c r="Q206" s="51" t="s">
        <v>2927</v>
      </c>
      <c r="R206" s="50" t="s">
        <v>1910</v>
      </c>
      <c r="S206" s="50" t="s">
        <v>69</v>
      </c>
      <c r="T206" s="97" t="s">
        <v>15</v>
      </c>
      <c r="U206" s="48" t="s">
        <v>33</v>
      </c>
      <c r="V206" s="97" t="s">
        <v>44</v>
      </c>
      <c r="W206" s="97" t="s">
        <v>15</v>
      </c>
      <c r="X206" s="44" t="s">
        <v>36</v>
      </c>
      <c r="Y206" s="97" t="s">
        <v>67</v>
      </c>
      <c r="Z206" s="97"/>
      <c r="AA206" s="44" t="s">
        <v>36</v>
      </c>
      <c r="AB206" s="97" t="s">
        <v>67</v>
      </c>
      <c r="AC206" s="97"/>
      <c r="AD206" s="48" t="s">
        <v>33</v>
      </c>
      <c r="AE206" s="97" t="s">
        <v>44</v>
      </c>
      <c r="AF206" s="97" t="s">
        <v>15</v>
      </c>
      <c r="AG206" s="48" t="s">
        <v>33</v>
      </c>
      <c r="AH206" s="97" t="s">
        <v>44</v>
      </c>
      <c r="AI206" s="97" t="s">
        <v>15</v>
      </c>
      <c r="AJ206" s="44" t="s">
        <v>36</v>
      </c>
      <c r="AK206" s="97" t="s">
        <v>67</v>
      </c>
      <c r="AL206" s="97"/>
      <c r="AM206" s="50">
        <f t="shared" si="1"/>
        <v>3</v>
      </c>
      <c r="AN206" s="50" t="str">
        <f t="shared" si="2"/>
        <v>Not Started</v>
      </c>
      <c r="AO206" s="98"/>
      <c r="AP206" s="95" t="s">
        <v>3814</v>
      </c>
    </row>
    <row r="207" ht="42.0" customHeight="1">
      <c r="A207" s="39">
        <v>205.0</v>
      </c>
      <c r="B207" s="39">
        <v>882.0</v>
      </c>
      <c r="C207" s="39" t="s">
        <v>133</v>
      </c>
      <c r="D207" s="40" t="s">
        <v>134</v>
      </c>
      <c r="E207" s="30" t="s">
        <v>62</v>
      </c>
      <c r="F207" s="68" t="s">
        <v>1900</v>
      </c>
      <c r="G207" s="40" t="s">
        <v>1901</v>
      </c>
      <c r="H207" s="39" t="s">
        <v>2937</v>
      </c>
      <c r="I207" s="39" t="s">
        <v>2938</v>
      </c>
      <c r="J207" s="40" t="s">
        <v>2939</v>
      </c>
      <c r="K207" s="39" t="s">
        <v>2940</v>
      </c>
      <c r="L207" s="40" t="s">
        <v>2941</v>
      </c>
      <c r="M207" s="47" t="s">
        <v>200</v>
      </c>
      <c r="N207" s="39" t="s">
        <v>1907</v>
      </c>
      <c r="O207" s="39" t="s">
        <v>2858</v>
      </c>
      <c r="P207" s="40" t="s">
        <v>2942</v>
      </c>
      <c r="Q207" s="40" t="s">
        <v>2943</v>
      </c>
      <c r="R207" s="39" t="s">
        <v>1910</v>
      </c>
      <c r="S207" s="39" t="s">
        <v>1911</v>
      </c>
      <c r="T207" s="97" t="s">
        <v>15</v>
      </c>
      <c r="U207" s="48" t="s">
        <v>33</v>
      </c>
      <c r="V207" s="97" t="s">
        <v>44</v>
      </c>
      <c r="W207" s="97" t="s">
        <v>15</v>
      </c>
      <c r="X207" s="44" t="s">
        <v>36</v>
      </c>
      <c r="Y207" s="97" t="s">
        <v>67</v>
      </c>
      <c r="Z207" s="97"/>
      <c r="AA207" s="44" t="s">
        <v>36</v>
      </c>
      <c r="AB207" s="97" t="s">
        <v>67</v>
      </c>
      <c r="AC207" s="97"/>
      <c r="AD207" s="44" t="s">
        <v>36</v>
      </c>
      <c r="AE207" s="97" t="s">
        <v>67</v>
      </c>
      <c r="AF207" s="97"/>
      <c r="AG207" s="48" t="s">
        <v>33</v>
      </c>
      <c r="AH207" s="97" t="s">
        <v>44</v>
      </c>
      <c r="AI207" s="97" t="s">
        <v>15</v>
      </c>
      <c r="AJ207" s="44" t="s">
        <v>36</v>
      </c>
      <c r="AK207" s="97" t="s">
        <v>67</v>
      </c>
      <c r="AL207" s="97"/>
      <c r="AM207" s="39">
        <f t="shared" si="1"/>
        <v>2</v>
      </c>
      <c r="AN207" s="39" t="str">
        <f t="shared" si="2"/>
        <v>Not Started</v>
      </c>
      <c r="AO207" s="98"/>
      <c r="AP207" s="95" t="s">
        <v>3814</v>
      </c>
    </row>
    <row r="208" ht="42.0" customHeight="1">
      <c r="A208" s="50">
        <v>206.0</v>
      </c>
      <c r="B208" s="50">
        <v>883.0</v>
      </c>
      <c r="C208" s="50" t="s">
        <v>133</v>
      </c>
      <c r="D208" s="51" t="s">
        <v>134</v>
      </c>
      <c r="E208" s="30" t="s">
        <v>62</v>
      </c>
      <c r="F208" s="68" t="s">
        <v>1900</v>
      </c>
      <c r="G208" s="51" t="s">
        <v>1901</v>
      </c>
      <c r="H208" s="50" t="s">
        <v>2937</v>
      </c>
      <c r="I208" s="50" t="s">
        <v>2938</v>
      </c>
      <c r="J208" s="51" t="s">
        <v>2939</v>
      </c>
      <c r="K208" s="50" t="s">
        <v>2946</v>
      </c>
      <c r="L208" s="51" t="s">
        <v>2947</v>
      </c>
      <c r="M208" s="47" t="s">
        <v>200</v>
      </c>
      <c r="N208" s="50" t="s">
        <v>1907</v>
      </c>
      <c r="O208" s="50" t="s">
        <v>2858</v>
      </c>
      <c r="P208" s="51" t="s">
        <v>2942</v>
      </c>
      <c r="Q208" s="51" t="s">
        <v>2943</v>
      </c>
      <c r="R208" s="50" t="s">
        <v>1910</v>
      </c>
      <c r="S208" s="50" t="s">
        <v>1920</v>
      </c>
      <c r="T208" s="97" t="s">
        <v>15</v>
      </c>
      <c r="U208" s="48" t="s">
        <v>33</v>
      </c>
      <c r="V208" s="97" t="s">
        <v>44</v>
      </c>
      <c r="W208" s="97" t="s">
        <v>15</v>
      </c>
      <c r="X208" s="44" t="s">
        <v>36</v>
      </c>
      <c r="Y208" s="97" t="s">
        <v>67</v>
      </c>
      <c r="Z208" s="97"/>
      <c r="AA208" s="44" t="s">
        <v>36</v>
      </c>
      <c r="AB208" s="97" t="s">
        <v>67</v>
      </c>
      <c r="AC208" s="97"/>
      <c r="AD208" s="48" t="s">
        <v>33</v>
      </c>
      <c r="AE208" s="97" t="s">
        <v>44</v>
      </c>
      <c r="AF208" s="97" t="s">
        <v>15</v>
      </c>
      <c r="AG208" s="48" t="s">
        <v>33</v>
      </c>
      <c r="AH208" s="97" t="s">
        <v>44</v>
      </c>
      <c r="AI208" s="97" t="s">
        <v>15</v>
      </c>
      <c r="AJ208" s="44" t="s">
        <v>36</v>
      </c>
      <c r="AK208" s="97" t="s">
        <v>67</v>
      </c>
      <c r="AL208" s="97"/>
      <c r="AM208" s="50">
        <f t="shared" si="1"/>
        <v>3</v>
      </c>
      <c r="AN208" s="50" t="str">
        <f t="shared" si="2"/>
        <v>Not Started</v>
      </c>
      <c r="AO208" s="98"/>
      <c r="AP208" s="95" t="s">
        <v>3814</v>
      </c>
    </row>
    <row r="209" ht="42.0" customHeight="1">
      <c r="A209" s="39">
        <v>207.0</v>
      </c>
      <c r="B209" s="39">
        <v>884.0</v>
      </c>
      <c r="C209" s="39" t="s">
        <v>133</v>
      </c>
      <c r="D209" s="40" t="s">
        <v>134</v>
      </c>
      <c r="E209" s="30" t="s">
        <v>62</v>
      </c>
      <c r="F209" s="68" t="s">
        <v>1900</v>
      </c>
      <c r="G209" s="40" t="s">
        <v>1901</v>
      </c>
      <c r="H209" s="39" t="s">
        <v>2937</v>
      </c>
      <c r="I209" s="39" t="s">
        <v>2938</v>
      </c>
      <c r="J209" s="40" t="s">
        <v>2939</v>
      </c>
      <c r="K209" s="39" t="s">
        <v>2950</v>
      </c>
      <c r="L209" s="40" t="s">
        <v>1925</v>
      </c>
      <c r="M209" s="47" t="s">
        <v>200</v>
      </c>
      <c r="N209" s="39" t="s">
        <v>1907</v>
      </c>
      <c r="O209" s="39" t="s">
        <v>2858</v>
      </c>
      <c r="P209" s="40" t="s">
        <v>2942</v>
      </c>
      <c r="Q209" s="40" t="s">
        <v>2943</v>
      </c>
      <c r="R209" s="39" t="s">
        <v>1910</v>
      </c>
      <c r="S209" s="39" t="s">
        <v>1928</v>
      </c>
      <c r="T209" s="97" t="s">
        <v>15</v>
      </c>
      <c r="U209" s="48" t="s">
        <v>33</v>
      </c>
      <c r="V209" s="97" t="s">
        <v>44</v>
      </c>
      <c r="W209" s="97" t="s">
        <v>15</v>
      </c>
      <c r="X209" s="44" t="s">
        <v>36</v>
      </c>
      <c r="Y209" s="97" t="s">
        <v>67</v>
      </c>
      <c r="Z209" s="97"/>
      <c r="AA209" s="44" t="s">
        <v>36</v>
      </c>
      <c r="AB209" s="97" t="s">
        <v>67</v>
      </c>
      <c r="AC209" s="97"/>
      <c r="AD209" s="44" t="s">
        <v>36</v>
      </c>
      <c r="AE209" s="97" t="s">
        <v>67</v>
      </c>
      <c r="AF209" s="97"/>
      <c r="AG209" s="48" t="s">
        <v>33</v>
      </c>
      <c r="AH209" s="97" t="s">
        <v>44</v>
      </c>
      <c r="AI209" s="97" t="s">
        <v>15</v>
      </c>
      <c r="AJ209" s="44" t="s">
        <v>36</v>
      </c>
      <c r="AK209" s="97" t="s">
        <v>67</v>
      </c>
      <c r="AL209" s="97"/>
      <c r="AM209" s="39">
        <f t="shared" si="1"/>
        <v>2</v>
      </c>
      <c r="AN209" s="39" t="str">
        <f t="shared" si="2"/>
        <v>Not Started</v>
      </c>
      <c r="AO209" s="98"/>
      <c r="AP209" s="95" t="s">
        <v>3814</v>
      </c>
    </row>
    <row r="210" ht="42.0" customHeight="1">
      <c r="A210" s="50">
        <v>208.0</v>
      </c>
      <c r="B210" s="50">
        <v>885.0</v>
      </c>
      <c r="C210" s="50" t="s">
        <v>133</v>
      </c>
      <c r="D210" s="51" t="s">
        <v>134</v>
      </c>
      <c r="E210" s="31" t="s">
        <v>69</v>
      </c>
      <c r="F210" s="68" t="s">
        <v>1900</v>
      </c>
      <c r="G210" s="51" t="s">
        <v>1901</v>
      </c>
      <c r="H210" s="50" t="s">
        <v>2937</v>
      </c>
      <c r="I210" s="50" t="s">
        <v>2938</v>
      </c>
      <c r="J210" s="51" t="s">
        <v>2939</v>
      </c>
      <c r="K210" s="50" t="s">
        <v>4026</v>
      </c>
      <c r="L210" s="51" t="s">
        <v>4027</v>
      </c>
      <c r="M210" s="48" t="s">
        <v>434</v>
      </c>
      <c r="N210" s="50" t="s">
        <v>1907</v>
      </c>
      <c r="O210" s="50" t="s">
        <v>2858</v>
      </c>
      <c r="P210" s="51" t="s">
        <v>2942</v>
      </c>
      <c r="Q210" s="51" t="s">
        <v>2943</v>
      </c>
      <c r="R210" s="50" t="s">
        <v>1910</v>
      </c>
      <c r="S210" s="50" t="s">
        <v>69</v>
      </c>
      <c r="T210" s="97" t="s">
        <v>15</v>
      </c>
      <c r="U210" s="48" t="s">
        <v>33</v>
      </c>
      <c r="V210" s="97" t="s">
        <v>44</v>
      </c>
      <c r="W210" s="97" t="s">
        <v>15</v>
      </c>
      <c r="X210" s="44" t="s">
        <v>36</v>
      </c>
      <c r="Y210" s="97" t="s">
        <v>67</v>
      </c>
      <c r="Z210" s="97"/>
      <c r="AA210" s="44" t="s">
        <v>36</v>
      </c>
      <c r="AB210" s="97" t="s">
        <v>67</v>
      </c>
      <c r="AC210" s="97"/>
      <c r="AD210" s="48" t="s">
        <v>33</v>
      </c>
      <c r="AE210" s="97" t="s">
        <v>44</v>
      </c>
      <c r="AF210" s="97" t="s">
        <v>15</v>
      </c>
      <c r="AG210" s="48" t="s">
        <v>33</v>
      </c>
      <c r="AH210" s="97" t="s">
        <v>44</v>
      </c>
      <c r="AI210" s="97" t="s">
        <v>15</v>
      </c>
      <c r="AJ210" s="44" t="s">
        <v>36</v>
      </c>
      <c r="AK210" s="97" t="s">
        <v>67</v>
      </c>
      <c r="AL210" s="97"/>
      <c r="AM210" s="50">
        <f t="shared" si="1"/>
        <v>3</v>
      </c>
      <c r="AN210" s="50" t="str">
        <f t="shared" si="2"/>
        <v>Not Started</v>
      </c>
      <c r="AO210" s="98"/>
      <c r="AP210" s="95" t="s">
        <v>3814</v>
      </c>
    </row>
    <row r="211" ht="42.0" customHeight="1">
      <c r="A211" s="39">
        <v>209.0</v>
      </c>
      <c r="B211" s="39">
        <v>886.0</v>
      </c>
      <c r="C211" s="39" t="s">
        <v>133</v>
      </c>
      <c r="D211" s="40" t="s">
        <v>134</v>
      </c>
      <c r="E211" s="30" t="s">
        <v>62</v>
      </c>
      <c r="F211" s="68" t="s">
        <v>1900</v>
      </c>
      <c r="G211" s="40" t="s">
        <v>1901</v>
      </c>
      <c r="H211" s="39" t="s">
        <v>2951</v>
      </c>
      <c r="I211" s="39" t="s">
        <v>2952</v>
      </c>
      <c r="J211" s="40" t="s">
        <v>2953</v>
      </c>
      <c r="K211" s="39" t="s">
        <v>2954</v>
      </c>
      <c r="L211" s="40" t="s">
        <v>2955</v>
      </c>
      <c r="M211" s="47" t="s">
        <v>200</v>
      </c>
      <c r="N211" s="39" t="s">
        <v>1907</v>
      </c>
      <c r="O211" s="39" t="s">
        <v>2956</v>
      </c>
      <c r="P211" s="40" t="s">
        <v>2957</v>
      </c>
      <c r="Q211" s="40" t="s">
        <v>2958</v>
      </c>
      <c r="R211" s="39" t="s">
        <v>1910</v>
      </c>
      <c r="S211" s="39" t="s">
        <v>1911</v>
      </c>
      <c r="T211" s="97" t="s">
        <v>15</v>
      </c>
      <c r="U211" s="48" t="s">
        <v>33</v>
      </c>
      <c r="V211" s="97" t="s">
        <v>44</v>
      </c>
      <c r="W211" s="97" t="s">
        <v>15</v>
      </c>
      <c r="X211" s="44" t="s">
        <v>36</v>
      </c>
      <c r="Y211" s="97" t="s">
        <v>67</v>
      </c>
      <c r="Z211" s="97"/>
      <c r="AA211" s="44" t="s">
        <v>36</v>
      </c>
      <c r="AB211" s="97" t="s">
        <v>67</v>
      </c>
      <c r="AC211" s="97"/>
      <c r="AD211" s="44" t="s">
        <v>36</v>
      </c>
      <c r="AE211" s="97" t="s">
        <v>67</v>
      </c>
      <c r="AF211" s="97"/>
      <c r="AG211" s="48" t="s">
        <v>33</v>
      </c>
      <c r="AH211" s="97" t="s">
        <v>44</v>
      </c>
      <c r="AI211" s="97" t="s">
        <v>15</v>
      </c>
      <c r="AJ211" s="44" t="s">
        <v>36</v>
      </c>
      <c r="AK211" s="97" t="s">
        <v>67</v>
      </c>
      <c r="AL211" s="97"/>
      <c r="AM211" s="39">
        <f t="shared" si="1"/>
        <v>2</v>
      </c>
      <c r="AN211" s="39" t="str">
        <f t="shared" si="2"/>
        <v>Not Started</v>
      </c>
      <c r="AO211" s="98"/>
      <c r="AP211" s="95" t="s">
        <v>3814</v>
      </c>
    </row>
    <row r="212" ht="42.0" customHeight="1">
      <c r="A212" s="50">
        <v>210.0</v>
      </c>
      <c r="B212" s="50">
        <v>887.0</v>
      </c>
      <c r="C212" s="50" t="s">
        <v>133</v>
      </c>
      <c r="D212" s="51" t="s">
        <v>134</v>
      </c>
      <c r="E212" s="30" t="s">
        <v>62</v>
      </c>
      <c r="F212" s="68" t="s">
        <v>1900</v>
      </c>
      <c r="G212" s="51" t="s">
        <v>1901</v>
      </c>
      <c r="H212" s="50" t="s">
        <v>2951</v>
      </c>
      <c r="I212" s="50" t="s">
        <v>2952</v>
      </c>
      <c r="J212" s="51" t="s">
        <v>2953</v>
      </c>
      <c r="K212" s="50" t="s">
        <v>2965</v>
      </c>
      <c r="L212" s="51" t="s">
        <v>2966</v>
      </c>
      <c r="M212" s="47" t="s">
        <v>200</v>
      </c>
      <c r="N212" s="50" t="s">
        <v>1907</v>
      </c>
      <c r="O212" s="50" t="s">
        <v>2956</v>
      </c>
      <c r="P212" s="51" t="s">
        <v>2957</v>
      </c>
      <c r="Q212" s="51" t="s">
        <v>2958</v>
      </c>
      <c r="R212" s="50" t="s">
        <v>1910</v>
      </c>
      <c r="S212" s="50" t="s">
        <v>1920</v>
      </c>
      <c r="T212" s="97" t="s">
        <v>15</v>
      </c>
      <c r="U212" s="48" t="s">
        <v>33</v>
      </c>
      <c r="V212" s="97" t="s">
        <v>44</v>
      </c>
      <c r="W212" s="97" t="s">
        <v>15</v>
      </c>
      <c r="X212" s="44" t="s">
        <v>36</v>
      </c>
      <c r="Y212" s="97" t="s">
        <v>67</v>
      </c>
      <c r="Z212" s="97"/>
      <c r="AA212" s="44" t="s">
        <v>36</v>
      </c>
      <c r="AB212" s="97" t="s">
        <v>67</v>
      </c>
      <c r="AC212" s="97"/>
      <c r="AD212" s="48" t="s">
        <v>33</v>
      </c>
      <c r="AE212" s="97" t="s">
        <v>44</v>
      </c>
      <c r="AF212" s="97" t="s">
        <v>15</v>
      </c>
      <c r="AG212" s="48" t="s">
        <v>33</v>
      </c>
      <c r="AH212" s="97" t="s">
        <v>44</v>
      </c>
      <c r="AI212" s="97" t="s">
        <v>15</v>
      </c>
      <c r="AJ212" s="44" t="s">
        <v>36</v>
      </c>
      <c r="AK212" s="97" t="s">
        <v>67</v>
      </c>
      <c r="AL212" s="97"/>
      <c r="AM212" s="50">
        <f t="shared" si="1"/>
        <v>3</v>
      </c>
      <c r="AN212" s="50" t="str">
        <f t="shared" si="2"/>
        <v>Not Started</v>
      </c>
      <c r="AO212" s="98"/>
      <c r="AP212" s="95" t="s">
        <v>3814</v>
      </c>
    </row>
    <row r="213" ht="42.0" customHeight="1">
      <c r="A213" s="39">
        <v>211.0</v>
      </c>
      <c r="B213" s="39">
        <v>888.0</v>
      </c>
      <c r="C213" s="39" t="s">
        <v>133</v>
      </c>
      <c r="D213" s="40" t="s">
        <v>134</v>
      </c>
      <c r="E213" s="30" t="s">
        <v>62</v>
      </c>
      <c r="F213" s="68" t="s">
        <v>1900</v>
      </c>
      <c r="G213" s="40" t="s">
        <v>1901</v>
      </c>
      <c r="H213" s="39" t="s">
        <v>2951</v>
      </c>
      <c r="I213" s="39" t="s">
        <v>2952</v>
      </c>
      <c r="J213" s="40" t="s">
        <v>2953</v>
      </c>
      <c r="K213" s="39" t="s">
        <v>2969</v>
      </c>
      <c r="L213" s="40" t="s">
        <v>1925</v>
      </c>
      <c r="M213" s="47" t="s">
        <v>200</v>
      </c>
      <c r="N213" s="39" t="s">
        <v>1907</v>
      </c>
      <c r="O213" s="39" t="s">
        <v>2956</v>
      </c>
      <c r="P213" s="40" t="s">
        <v>2957</v>
      </c>
      <c r="Q213" s="40" t="s">
        <v>2958</v>
      </c>
      <c r="R213" s="39" t="s">
        <v>1910</v>
      </c>
      <c r="S213" s="39" t="s">
        <v>1928</v>
      </c>
      <c r="T213" s="97" t="s">
        <v>15</v>
      </c>
      <c r="U213" s="48" t="s">
        <v>33</v>
      </c>
      <c r="V213" s="97" t="s">
        <v>44</v>
      </c>
      <c r="W213" s="97" t="s">
        <v>15</v>
      </c>
      <c r="X213" s="44" t="s">
        <v>36</v>
      </c>
      <c r="Y213" s="97" t="s">
        <v>67</v>
      </c>
      <c r="Z213" s="97"/>
      <c r="AA213" s="44" t="s">
        <v>36</v>
      </c>
      <c r="AB213" s="97" t="s">
        <v>67</v>
      </c>
      <c r="AC213" s="97"/>
      <c r="AD213" s="44" t="s">
        <v>36</v>
      </c>
      <c r="AE213" s="97" t="s">
        <v>67</v>
      </c>
      <c r="AF213" s="97"/>
      <c r="AG213" s="48" t="s">
        <v>33</v>
      </c>
      <c r="AH213" s="97" t="s">
        <v>44</v>
      </c>
      <c r="AI213" s="97" t="s">
        <v>15</v>
      </c>
      <c r="AJ213" s="44" t="s">
        <v>36</v>
      </c>
      <c r="AK213" s="97" t="s">
        <v>67</v>
      </c>
      <c r="AL213" s="97"/>
      <c r="AM213" s="39">
        <f t="shared" si="1"/>
        <v>2</v>
      </c>
      <c r="AN213" s="39" t="str">
        <f t="shared" si="2"/>
        <v>Not Started</v>
      </c>
      <c r="AO213" s="98"/>
      <c r="AP213" s="95" t="s">
        <v>3814</v>
      </c>
    </row>
    <row r="214" ht="42.0" customHeight="1">
      <c r="A214" s="50">
        <v>212.0</v>
      </c>
      <c r="B214" s="50">
        <v>889.0</v>
      </c>
      <c r="C214" s="50" t="s">
        <v>133</v>
      </c>
      <c r="D214" s="51" t="s">
        <v>134</v>
      </c>
      <c r="E214" s="31" t="s">
        <v>69</v>
      </c>
      <c r="F214" s="68" t="s">
        <v>1900</v>
      </c>
      <c r="G214" s="51" t="s">
        <v>1901</v>
      </c>
      <c r="H214" s="50" t="s">
        <v>2951</v>
      </c>
      <c r="I214" s="50" t="s">
        <v>2952</v>
      </c>
      <c r="J214" s="51" t="s">
        <v>2953</v>
      </c>
      <c r="K214" s="50" t="s">
        <v>4028</v>
      </c>
      <c r="L214" s="51" t="s">
        <v>4029</v>
      </c>
      <c r="M214" s="48" t="s">
        <v>434</v>
      </c>
      <c r="N214" s="50" t="s">
        <v>1907</v>
      </c>
      <c r="O214" s="50" t="s">
        <v>2956</v>
      </c>
      <c r="P214" s="51" t="s">
        <v>2957</v>
      </c>
      <c r="Q214" s="51" t="s">
        <v>2958</v>
      </c>
      <c r="R214" s="50" t="s">
        <v>1910</v>
      </c>
      <c r="S214" s="50" t="s">
        <v>69</v>
      </c>
      <c r="T214" s="97" t="s">
        <v>15</v>
      </c>
      <c r="U214" s="48" t="s">
        <v>33</v>
      </c>
      <c r="V214" s="97" t="s">
        <v>44</v>
      </c>
      <c r="W214" s="97" t="s">
        <v>15</v>
      </c>
      <c r="X214" s="44" t="s">
        <v>36</v>
      </c>
      <c r="Y214" s="97" t="s">
        <v>67</v>
      </c>
      <c r="Z214" s="97"/>
      <c r="AA214" s="44" t="s">
        <v>36</v>
      </c>
      <c r="AB214" s="97" t="s">
        <v>67</v>
      </c>
      <c r="AC214" s="97"/>
      <c r="AD214" s="48" t="s">
        <v>33</v>
      </c>
      <c r="AE214" s="97" t="s">
        <v>44</v>
      </c>
      <c r="AF214" s="97" t="s">
        <v>15</v>
      </c>
      <c r="AG214" s="48" t="s">
        <v>33</v>
      </c>
      <c r="AH214" s="97" t="s">
        <v>44</v>
      </c>
      <c r="AI214" s="97" t="s">
        <v>15</v>
      </c>
      <c r="AJ214" s="44" t="s">
        <v>36</v>
      </c>
      <c r="AK214" s="97" t="s">
        <v>67</v>
      </c>
      <c r="AL214" s="97"/>
      <c r="AM214" s="50">
        <f t="shared" si="1"/>
        <v>3</v>
      </c>
      <c r="AN214" s="50" t="str">
        <f t="shared" si="2"/>
        <v>Not Started</v>
      </c>
      <c r="AO214" s="98"/>
      <c r="AP214" s="95" t="s">
        <v>3814</v>
      </c>
    </row>
    <row r="215" ht="42.0" customHeight="1">
      <c r="A215" s="39">
        <v>213.0</v>
      </c>
      <c r="B215" s="39">
        <v>890.0</v>
      </c>
      <c r="C215" s="39" t="s">
        <v>133</v>
      </c>
      <c r="D215" s="40" t="s">
        <v>134</v>
      </c>
      <c r="E215" s="30" t="s">
        <v>62</v>
      </c>
      <c r="F215" s="68" t="s">
        <v>1900</v>
      </c>
      <c r="G215" s="40" t="s">
        <v>1901</v>
      </c>
      <c r="H215" s="39" t="s">
        <v>2971</v>
      </c>
      <c r="I215" s="39" t="s">
        <v>2973</v>
      </c>
      <c r="J215" s="40" t="s">
        <v>2974</v>
      </c>
      <c r="K215" s="39" t="s">
        <v>2975</v>
      </c>
      <c r="L215" s="40" t="s">
        <v>2976</v>
      </c>
      <c r="M215" s="47" t="s">
        <v>200</v>
      </c>
      <c r="N215" s="39" t="s">
        <v>1907</v>
      </c>
      <c r="O215" s="39" t="s">
        <v>2956</v>
      </c>
      <c r="P215" s="40" t="s">
        <v>2820</v>
      </c>
      <c r="Q215" s="40" t="s">
        <v>2821</v>
      </c>
      <c r="R215" s="39" t="s">
        <v>1910</v>
      </c>
      <c r="S215" s="39" t="s">
        <v>1911</v>
      </c>
      <c r="T215" s="97" t="s">
        <v>15</v>
      </c>
      <c r="U215" s="48" t="s">
        <v>33</v>
      </c>
      <c r="V215" s="97" t="s">
        <v>44</v>
      </c>
      <c r="W215" s="97" t="s">
        <v>15</v>
      </c>
      <c r="X215" s="44" t="s">
        <v>36</v>
      </c>
      <c r="Y215" s="97" t="s">
        <v>67</v>
      </c>
      <c r="Z215" s="97"/>
      <c r="AA215" s="44" t="s">
        <v>36</v>
      </c>
      <c r="AB215" s="97" t="s">
        <v>67</v>
      </c>
      <c r="AC215" s="97"/>
      <c r="AD215" s="44" t="s">
        <v>36</v>
      </c>
      <c r="AE215" s="97" t="s">
        <v>67</v>
      </c>
      <c r="AF215" s="97"/>
      <c r="AG215" s="48" t="s">
        <v>33</v>
      </c>
      <c r="AH215" s="97" t="s">
        <v>44</v>
      </c>
      <c r="AI215" s="97" t="s">
        <v>15</v>
      </c>
      <c r="AJ215" s="44" t="s">
        <v>36</v>
      </c>
      <c r="AK215" s="97" t="s">
        <v>67</v>
      </c>
      <c r="AL215" s="97"/>
      <c r="AM215" s="39">
        <f t="shared" si="1"/>
        <v>2</v>
      </c>
      <c r="AN215" s="39" t="str">
        <f t="shared" si="2"/>
        <v>Not Started</v>
      </c>
      <c r="AO215" s="98"/>
      <c r="AP215" s="95" t="s">
        <v>3814</v>
      </c>
    </row>
    <row r="216" ht="42.0" customHeight="1">
      <c r="A216" s="50">
        <v>214.0</v>
      </c>
      <c r="B216" s="50">
        <v>891.0</v>
      </c>
      <c r="C216" s="50" t="s">
        <v>133</v>
      </c>
      <c r="D216" s="51" t="s">
        <v>134</v>
      </c>
      <c r="E216" s="30" t="s">
        <v>62</v>
      </c>
      <c r="F216" s="68" t="s">
        <v>1900</v>
      </c>
      <c r="G216" s="51" t="s">
        <v>1901</v>
      </c>
      <c r="H216" s="50" t="s">
        <v>2971</v>
      </c>
      <c r="I216" s="50" t="s">
        <v>2973</v>
      </c>
      <c r="J216" s="51" t="s">
        <v>2974</v>
      </c>
      <c r="K216" s="50" t="s">
        <v>2979</v>
      </c>
      <c r="L216" s="51" t="s">
        <v>2980</v>
      </c>
      <c r="M216" s="47" t="s">
        <v>200</v>
      </c>
      <c r="N216" s="50" t="s">
        <v>1907</v>
      </c>
      <c r="O216" s="50" t="s">
        <v>2956</v>
      </c>
      <c r="P216" s="51" t="s">
        <v>2820</v>
      </c>
      <c r="Q216" s="51" t="s">
        <v>2821</v>
      </c>
      <c r="R216" s="50" t="s">
        <v>1910</v>
      </c>
      <c r="S216" s="50" t="s">
        <v>1920</v>
      </c>
      <c r="T216" s="97" t="s">
        <v>15</v>
      </c>
      <c r="U216" s="48" t="s">
        <v>33</v>
      </c>
      <c r="V216" s="97" t="s">
        <v>44</v>
      </c>
      <c r="W216" s="97" t="s">
        <v>15</v>
      </c>
      <c r="X216" s="44" t="s">
        <v>36</v>
      </c>
      <c r="Y216" s="97" t="s">
        <v>67</v>
      </c>
      <c r="Z216" s="97"/>
      <c r="AA216" s="44" t="s">
        <v>36</v>
      </c>
      <c r="AB216" s="97" t="s">
        <v>67</v>
      </c>
      <c r="AC216" s="97"/>
      <c r="AD216" s="48" t="s">
        <v>33</v>
      </c>
      <c r="AE216" s="97" t="s">
        <v>44</v>
      </c>
      <c r="AF216" s="97" t="s">
        <v>15</v>
      </c>
      <c r="AG216" s="48" t="s">
        <v>33</v>
      </c>
      <c r="AH216" s="97" t="s">
        <v>44</v>
      </c>
      <c r="AI216" s="97" t="s">
        <v>15</v>
      </c>
      <c r="AJ216" s="44" t="s">
        <v>36</v>
      </c>
      <c r="AK216" s="97" t="s">
        <v>67</v>
      </c>
      <c r="AL216" s="97"/>
      <c r="AM216" s="50">
        <f t="shared" si="1"/>
        <v>3</v>
      </c>
      <c r="AN216" s="50" t="str">
        <f t="shared" si="2"/>
        <v>Not Started</v>
      </c>
      <c r="AO216" s="98"/>
      <c r="AP216" s="95" t="s">
        <v>3814</v>
      </c>
    </row>
    <row r="217" ht="42.0" customHeight="1">
      <c r="A217" s="39">
        <v>215.0</v>
      </c>
      <c r="B217" s="39">
        <v>892.0</v>
      </c>
      <c r="C217" s="39" t="s">
        <v>133</v>
      </c>
      <c r="D217" s="40" t="s">
        <v>134</v>
      </c>
      <c r="E217" s="30" t="s">
        <v>62</v>
      </c>
      <c r="F217" s="68" t="s">
        <v>1900</v>
      </c>
      <c r="G217" s="40" t="s">
        <v>1901</v>
      </c>
      <c r="H217" s="39" t="s">
        <v>2971</v>
      </c>
      <c r="I217" s="39" t="s">
        <v>2973</v>
      </c>
      <c r="J217" s="40" t="s">
        <v>2974</v>
      </c>
      <c r="K217" s="39" t="s">
        <v>2983</v>
      </c>
      <c r="L217" s="40" t="s">
        <v>1925</v>
      </c>
      <c r="M217" s="47" t="s">
        <v>200</v>
      </c>
      <c r="N217" s="39" t="s">
        <v>1907</v>
      </c>
      <c r="O217" s="39" t="s">
        <v>2956</v>
      </c>
      <c r="P217" s="40" t="s">
        <v>2820</v>
      </c>
      <c r="Q217" s="40" t="s">
        <v>2821</v>
      </c>
      <c r="R217" s="39" t="s">
        <v>1910</v>
      </c>
      <c r="S217" s="39" t="s">
        <v>1928</v>
      </c>
      <c r="T217" s="97" t="s">
        <v>15</v>
      </c>
      <c r="U217" s="48" t="s">
        <v>33</v>
      </c>
      <c r="V217" s="97" t="s">
        <v>44</v>
      </c>
      <c r="W217" s="97" t="s">
        <v>15</v>
      </c>
      <c r="X217" s="44" t="s">
        <v>36</v>
      </c>
      <c r="Y217" s="97" t="s">
        <v>67</v>
      </c>
      <c r="Z217" s="97"/>
      <c r="AA217" s="44" t="s">
        <v>36</v>
      </c>
      <c r="AB217" s="97" t="s">
        <v>67</v>
      </c>
      <c r="AC217" s="97"/>
      <c r="AD217" s="44" t="s">
        <v>36</v>
      </c>
      <c r="AE217" s="97" t="s">
        <v>67</v>
      </c>
      <c r="AF217" s="97"/>
      <c r="AG217" s="48" t="s">
        <v>33</v>
      </c>
      <c r="AH217" s="97" t="s">
        <v>44</v>
      </c>
      <c r="AI217" s="97" t="s">
        <v>15</v>
      </c>
      <c r="AJ217" s="44" t="s">
        <v>36</v>
      </c>
      <c r="AK217" s="97" t="s">
        <v>67</v>
      </c>
      <c r="AL217" s="97"/>
      <c r="AM217" s="39">
        <f t="shared" si="1"/>
        <v>2</v>
      </c>
      <c r="AN217" s="39" t="str">
        <f t="shared" si="2"/>
        <v>Not Started</v>
      </c>
      <c r="AO217" s="98"/>
      <c r="AP217" s="95" t="s">
        <v>3814</v>
      </c>
    </row>
    <row r="218" ht="42.0" customHeight="1">
      <c r="A218" s="50">
        <v>216.0</v>
      </c>
      <c r="B218" s="50">
        <v>893.0</v>
      </c>
      <c r="C218" s="50" t="s">
        <v>133</v>
      </c>
      <c r="D218" s="51" t="s">
        <v>134</v>
      </c>
      <c r="E218" s="31" t="s">
        <v>69</v>
      </c>
      <c r="F218" s="68" t="s">
        <v>1900</v>
      </c>
      <c r="G218" s="51" t="s">
        <v>1901</v>
      </c>
      <c r="H218" s="50" t="s">
        <v>2971</v>
      </c>
      <c r="I218" s="50" t="s">
        <v>2973</v>
      </c>
      <c r="J218" s="51" t="s">
        <v>2974</v>
      </c>
      <c r="K218" s="50" t="s">
        <v>4030</v>
      </c>
      <c r="L218" s="51" t="s">
        <v>4031</v>
      </c>
      <c r="M218" s="48" t="s">
        <v>434</v>
      </c>
      <c r="N218" s="50" t="s">
        <v>1907</v>
      </c>
      <c r="O218" s="50" t="s">
        <v>2956</v>
      </c>
      <c r="P218" s="51" t="s">
        <v>2820</v>
      </c>
      <c r="Q218" s="51" t="s">
        <v>2821</v>
      </c>
      <c r="R218" s="50" t="s">
        <v>1910</v>
      </c>
      <c r="S218" s="50" t="s">
        <v>69</v>
      </c>
      <c r="T218" s="97" t="s">
        <v>15</v>
      </c>
      <c r="U218" s="48" t="s">
        <v>33</v>
      </c>
      <c r="V218" s="97" t="s">
        <v>44</v>
      </c>
      <c r="W218" s="97" t="s">
        <v>15</v>
      </c>
      <c r="X218" s="44" t="s">
        <v>36</v>
      </c>
      <c r="Y218" s="97" t="s">
        <v>67</v>
      </c>
      <c r="Z218" s="97"/>
      <c r="AA218" s="44" t="s">
        <v>36</v>
      </c>
      <c r="AB218" s="97" t="s">
        <v>67</v>
      </c>
      <c r="AC218" s="97"/>
      <c r="AD218" s="48" t="s">
        <v>33</v>
      </c>
      <c r="AE218" s="97" t="s">
        <v>44</v>
      </c>
      <c r="AF218" s="97" t="s">
        <v>15</v>
      </c>
      <c r="AG218" s="48" t="s">
        <v>33</v>
      </c>
      <c r="AH218" s="97" t="s">
        <v>44</v>
      </c>
      <c r="AI218" s="97" t="s">
        <v>15</v>
      </c>
      <c r="AJ218" s="44" t="s">
        <v>36</v>
      </c>
      <c r="AK218" s="97" t="s">
        <v>67</v>
      </c>
      <c r="AL218" s="97"/>
      <c r="AM218" s="50">
        <f t="shared" si="1"/>
        <v>3</v>
      </c>
      <c r="AN218" s="50" t="str">
        <f t="shared" si="2"/>
        <v>Not Started</v>
      </c>
      <c r="AO218" s="98"/>
      <c r="AP218" s="95" t="s">
        <v>3814</v>
      </c>
    </row>
    <row r="219" ht="42.0" customHeight="1">
      <c r="A219" s="39">
        <v>217.0</v>
      </c>
      <c r="B219" s="39">
        <v>894.0</v>
      </c>
      <c r="C219" s="39" t="s">
        <v>133</v>
      </c>
      <c r="D219" s="40" t="s">
        <v>134</v>
      </c>
      <c r="E219" s="30" t="s">
        <v>62</v>
      </c>
      <c r="F219" s="68" t="s">
        <v>1900</v>
      </c>
      <c r="G219" s="40" t="s">
        <v>1901</v>
      </c>
      <c r="H219" s="39" t="s">
        <v>2986</v>
      </c>
      <c r="I219" s="39" t="s">
        <v>2987</v>
      </c>
      <c r="J219" s="40" t="s">
        <v>2988</v>
      </c>
      <c r="K219" s="39" t="s">
        <v>2989</v>
      </c>
      <c r="L219" s="40" t="s">
        <v>2990</v>
      </c>
      <c r="M219" s="47" t="s">
        <v>200</v>
      </c>
      <c r="N219" s="39" t="s">
        <v>1907</v>
      </c>
      <c r="O219" s="39" t="s">
        <v>2956</v>
      </c>
      <c r="P219" s="40" t="s">
        <v>1521</v>
      </c>
      <c r="Q219" s="40" t="s">
        <v>2991</v>
      </c>
      <c r="R219" s="39" t="s">
        <v>1910</v>
      </c>
      <c r="S219" s="39" t="s">
        <v>1911</v>
      </c>
      <c r="T219" s="97" t="s">
        <v>15</v>
      </c>
      <c r="U219" s="48" t="s">
        <v>33</v>
      </c>
      <c r="V219" s="97" t="s">
        <v>44</v>
      </c>
      <c r="W219" s="97" t="s">
        <v>15</v>
      </c>
      <c r="X219" s="44" t="s">
        <v>36</v>
      </c>
      <c r="Y219" s="97" t="s">
        <v>67</v>
      </c>
      <c r="Z219" s="97"/>
      <c r="AA219" s="44" t="s">
        <v>36</v>
      </c>
      <c r="AB219" s="97" t="s">
        <v>67</v>
      </c>
      <c r="AC219" s="97"/>
      <c r="AD219" s="44" t="s">
        <v>36</v>
      </c>
      <c r="AE219" s="97" t="s">
        <v>67</v>
      </c>
      <c r="AF219" s="97"/>
      <c r="AG219" s="48" t="s">
        <v>33</v>
      </c>
      <c r="AH219" s="97" t="s">
        <v>44</v>
      </c>
      <c r="AI219" s="97" t="s">
        <v>15</v>
      </c>
      <c r="AJ219" s="44" t="s">
        <v>36</v>
      </c>
      <c r="AK219" s="97" t="s">
        <v>67</v>
      </c>
      <c r="AL219" s="97"/>
      <c r="AM219" s="39">
        <f t="shared" si="1"/>
        <v>2</v>
      </c>
      <c r="AN219" s="39" t="str">
        <f t="shared" si="2"/>
        <v>Not Started</v>
      </c>
      <c r="AO219" s="98"/>
      <c r="AP219" s="95" t="s">
        <v>3814</v>
      </c>
    </row>
    <row r="220" ht="42.0" customHeight="1">
      <c r="A220" s="50">
        <v>218.0</v>
      </c>
      <c r="B220" s="50">
        <v>895.0</v>
      </c>
      <c r="C220" s="50" t="s">
        <v>133</v>
      </c>
      <c r="D220" s="51" t="s">
        <v>134</v>
      </c>
      <c r="E220" s="30" t="s">
        <v>62</v>
      </c>
      <c r="F220" s="68" t="s">
        <v>1900</v>
      </c>
      <c r="G220" s="51" t="s">
        <v>1901</v>
      </c>
      <c r="H220" s="50" t="s">
        <v>2986</v>
      </c>
      <c r="I220" s="50" t="s">
        <v>2987</v>
      </c>
      <c r="J220" s="51" t="s">
        <v>2988</v>
      </c>
      <c r="K220" s="50" t="s">
        <v>2992</v>
      </c>
      <c r="L220" s="51" t="s">
        <v>2993</v>
      </c>
      <c r="M220" s="47" t="s">
        <v>200</v>
      </c>
      <c r="N220" s="50" t="s">
        <v>1907</v>
      </c>
      <c r="O220" s="50" t="s">
        <v>2956</v>
      </c>
      <c r="P220" s="51" t="s">
        <v>1521</v>
      </c>
      <c r="Q220" s="51" t="s">
        <v>2991</v>
      </c>
      <c r="R220" s="50" t="s">
        <v>1910</v>
      </c>
      <c r="S220" s="50" t="s">
        <v>1920</v>
      </c>
      <c r="T220" s="97" t="s">
        <v>15</v>
      </c>
      <c r="U220" s="48" t="s">
        <v>33</v>
      </c>
      <c r="V220" s="97" t="s">
        <v>44</v>
      </c>
      <c r="W220" s="97" t="s">
        <v>15</v>
      </c>
      <c r="X220" s="44" t="s">
        <v>36</v>
      </c>
      <c r="Y220" s="97" t="s">
        <v>67</v>
      </c>
      <c r="Z220" s="97"/>
      <c r="AA220" s="44" t="s">
        <v>36</v>
      </c>
      <c r="AB220" s="97" t="s">
        <v>67</v>
      </c>
      <c r="AC220" s="97"/>
      <c r="AD220" s="48" t="s">
        <v>33</v>
      </c>
      <c r="AE220" s="97" t="s">
        <v>44</v>
      </c>
      <c r="AF220" s="97" t="s">
        <v>15</v>
      </c>
      <c r="AG220" s="48" t="s">
        <v>33</v>
      </c>
      <c r="AH220" s="97" t="s">
        <v>44</v>
      </c>
      <c r="AI220" s="97" t="s">
        <v>15</v>
      </c>
      <c r="AJ220" s="44" t="s">
        <v>36</v>
      </c>
      <c r="AK220" s="97" t="s">
        <v>67</v>
      </c>
      <c r="AL220" s="97"/>
      <c r="AM220" s="50">
        <f t="shared" si="1"/>
        <v>3</v>
      </c>
      <c r="AN220" s="50" t="str">
        <f t="shared" si="2"/>
        <v>Not Started</v>
      </c>
      <c r="AO220" s="98"/>
      <c r="AP220" s="95" t="s">
        <v>3814</v>
      </c>
    </row>
    <row r="221" ht="42.0" customHeight="1">
      <c r="A221" s="39">
        <v>219.0</v>
      </c>
      <c r="B221" s="39">
        <v>896.0</v>
      </c>
      <c r="C221" s="39" t="s">
        <v>133</v>
      </c>
      <c r="D221" s="40" t="s">
        <v>134</v>
      </c>
      <c r="E221" s="30" t="s">
        <v>62</v>
      </c>
      <c r="F221" s="68" t="s">
        <v>1900</v>
      </c>
      <c r="G221" s="40" t="s">
        <v>1901</v>
      </c>
      <c r="H221" s="39" t="s">
        <v>2986</v>
      </c>
      <c r="I221" s="39" t="s">
        <v>2987</v>
      </c>
      <c r="J221" s="40" t="s">
        <v>2988</v>
      </c>
      <c r="K221" s="39" t="s">
        <v>2998</v>
      </c>
      <c r="L221" s="40" t="s">
        <v>1925</v>
      </c>
      <c r="M221" s="47" t="s">
        <v>200</v>
      </c>
      <c r="N221" s="39" t="s">
        <v>1907</v>
      </c>
      <c r="O221" s="39" t="s">
        <v>2956</v>
      </c>
      <c r="P221" s="40" t="s">
        <v>1521</v>
      </c>
      <c r="Q221" s="40" t="s">
        <v>2991</v>
      </c>
      <c r="R221" s="39" t="s">
        <v>1910</v>
      </c>
      <c r="S221" s="39" t="s">
        <v>1928</v>
      </c>
      <c r="T221" s="97" t="s">
        <v>15</v>
      </c>
      <c r="U221" s="48" t="s">
        <v>33</v>
      </c>
      <c r="V221" s="97" t="s">
        <v>44</v>
      </c>
      <c r="W221" s="97" t="s">
        <v>15</v>
      </c>
      <c r="X221" s="44" t="s">
        <v>36</v>
      </c>
      <c r="Y221" s="97" t="s">
        <v>67</v>
      </c>
      <c r="Z221" s="97"/>
      <c r="AA221" s="44" t="s">
        <v>36</v>
      </c>
      <c r="AB221" s="97" t="s">
        <v>67</v>
      </c>
      <c r="AC221" s="97"/>
      <c r="AD221" s="44" t="s">
        <v>36</v>
      </c>
      <c r="AE221" s="97" t="s">
        <v>67</v>
      </c>
      <c r="AF221" s="97"/>
      <c r="AG221" s="48" t="s">
        <v>33</v>
      </c>
      <c r="AH221" s="97" t="s">
        <v>44</v>
      </c>
      <c r="AI221" s="97" t="s">
        <v>15</v>
      </c>
      <c r="AJ221" s="44" t="s">
        <v>36</v>
      </c>
      <c r="AK221" s="97" t="s">
        <v>67</v>
      </c>
      <c r="AL221" s="97"/>
      <c r="AM221" s="39">
        <f t="shared" si="1"/>
        <v>2</v>
      </c>
      <c r="AN221" s="39" t="str">
        <f t="shared" si="2"/>
        <v>Not Started</v>
      </c>
      <c r="AO221" s="98"/>
      <c r="AP221" s="95" t="s">
        <v>3814</v>
      </c>
    </row>
    <row r="222" ht="42.0" customHeight="1">
      <c r="A222" s="50">
        <v>220.0</v>
      </c>
      <c r="B222" s="50">
        <v>897.0</v>
      </c>
      <c r="C222" s="50" t="s">
        <v>133</v>
      </c>
      <c r="D222" s="51" t="s">
        <v>134</v>
      </c>
      <c r="E222" s="31" t="s">
        <v>69</v>
      </c>
      <c r="F222" s="68" t="s">
        <v>1900</v>
      </c>
      <c r="G222" s="51" t="s">
        <v>1901</v>
      </c>
      <c r="H222" s="50" t="s">
        <v>2986</v>
      </c>
      <c r="I222" s="50" t="s">
        <v>2987</v>
      </c>
      <c r="J222" s="51" t="s">
        <v>2988</v>
      </c>
      <c r="K222" s="50" t="s">
        <v>4032</v>
      </c>
      <c r="L222" s="51" t="s">
        <v>4033</v>
      </c>
      <c r="M222" s="48" t="s">
        <v>434</v>
      </c>
      <c r="N222" s="50" t="s">
        <v>1907</v>
      </c>
      <c r="O222" s="50" t="s">
        <v>2956</v>
      </c>
      <c r="P222" s="51" t="s">
        <v>1521</v>
      </c>
      <c r="Q222" s="51" t="s">
        <v>2991</v>
      </c>
      <c r="R222" s="50" t="s">
        <v>1910</v>
      </c>
      <c r="S222" s="50" t="s">
        <v>69</v>
      </c>
      <c r="T222" s="97" t="s">
        <v>15</v>
      </c>
      <c r="U222" s="48" t="s">
        <v>33</v>
      </c>
      <c r="V222" s="97" t="s">
        <v>44</v>
      </c>
      <c r="W222" s="97" t="s">
        <v>15</v>
      </c>
      <c r="X222" s="44" t="s">
        <v>36</v>
      </c>
      <c r="Y222" s="97" t="s">
        <v>67</v>
      </c>
      <c r="Z222" s="97"/>
      <c r="AA222" s="44" t="s">
        <v>36</v>
      </c>
      <c r="AB222" s="97" t="s">
        <v>67</v>
      </c>
      <c r="AC222" s="97"/>
      <c r="AD222" s="48" t="s">
        <v>33</v>
      </c>
      <c r="AE222" s="97" t="s">
        <v>44</v>
      </c>
      <c r="AF222" s="97" t="s">
        <v>15</v>
      </c>
      <c r="AG222" s="48" t="s">
        <v>33</v>
      </c>
      <c r="AH222" s="97" t="s">
        <v>44</v>
      </c>
      <c r="AI222" s="97" t="s">
        <v>15</v>
      </c>
      <c r="AJ222" s="44" t="s">
        <v>36</v>
      </c>
      <c r="AK222" s="97" t="s">
        <v>67</v>
      </c>
      <c r="AL222" s="97"/>
      <c r="AM222" s="50">
        <f t="shared" si="1"/>
        <v>3</v>
      </c>
      <c r="AN222" s="50" t="str">
        <f t="shared" si="2"/>
        <v>Not Started</v>
      </c>
      <c r="AO222" s="98"/>
      <c r="AP222" s="95" t="s">
        <v>3814</v>
      </c>
    </row>
    <row r="223" ht="42.0" customHeight="1">
      <c r="A223" s="39">
        <v>221.0</v>
      </c>
      <c r="B223" s="39">
        <v>898.0</v>
      </c>
      <c r="C223" s="39" t="s">
        <v>133</v>
      </c>
      <c r="D223" s="40" t="s">
        <v>134</v>
      </c>
      <c r="E223" s="30" t="s">
        <v>62</v>
      </c>
      <c r="F223" s="68" t="s">
        <v>1900</v>
      </c>
      <c r="G223" s="40" t="s">
        <v>1901</v>
      </c>
      <c r="H223" s="39" t="s">
        <v>2999</v>
      </c>
      <c r="I223" s="39" t="s">
        <v>3000</v>
      </c>
      <c r="J223" s="40" t="s">
        <v>3001</v>
      </c>
      <c r="K223" s="39" t="s">
        <v>3002</v>
      </c>
      <c r="L223" s="40" t="s">
        <v>3003</v>
      </c>
      <c r="M223" s="47" t="s">
        <v>200</v>
      </c>
      <c r="N223" s="39" t="s">
        <v>1907</v>
      </c>
      <c r="O223" s="39" t="s">
        <v>2956</v>
      </c>
      <c r="P223" s="40" t="s">
        <v>3004</v>
      </c>
      <c r="Q223" s="40" t="s">
        <v>3005</v>
      </c>
      <c r="R223" s="39" t="s">
        <v>1910</v>
      </c>
      <c r="S223" s="39" t="s">
        <v>1911</v>
      </c>
      <c r="T223" s="97" t="s">
        <v>15</v>
      </c>
      <c r="U223" s="48" t="s">
        <v>33</v>
      </c>
      <c r="V223" s="97" t="s">
        <v>44</v>
      </c>
      <c r="W223" s="97" t="s">
        <v>15</v>
      </c>
      <c r="X223" s="44" t="s">
        <v>36</v>
      </c>
      <c r="Y223" s="97" t="s">
        <v>67</v>
      </c>
      <c r="Z223" s="97"/>
      <c r="AA223" s="44" t="s">
        <v>36</v>
      </c>
      <c r="AB223" s="97" t="s">
        <v>67</v>
      </c>
      <c r="AC223" s="97"/>
      <c r="AD223" s="44" t="s">
        <v>36</v>
      </c>
      <c r="AE223" s="97" t="s">
        <v>67</v>
      </c>
      <c r="AF223" s="97"/>
      <c r="AG223" s="48" t="s">
        <v>33</v>
      </c>
      <c r="AH223" s="97" t="s">
        <v>44</v>
      </c>
      <c r="AI223" s="97" t="s">
        <v>15</v>
      </c>
      <c r="AJ223" s="44" t="s">
        <v>36</v>
      </c>
      <c r="AK223" s="97" t="s">
        <v>67</v>
      </c>
      <c r="AL223" s="97"/>
      <c r="AM223" s="39">
        <f t="shared" si="1"/>
        <v>2</v>
      </c>
      <c r="AN223" s="39" t="str">
        <f t="shared" si="2"/>
        <v>Not Started</v>
      </c>
      <c r="AO223" s="98"/>
      <c r="AP223" s="95" t="s">
        <v>3814</v>
      </c>
    </row>
    <row r="224" ht="42.0" customHeight="1">
      <c r="A224" s="50">
        <v>222.0</v>
      </c>
      <c r="B224" s="50">
        <v>899.0</v>
      </c>
      <c r="C224" s="50" t="s">
        <v>133</v>
      </c>
      <c r="D224" s="51" t="s">
        <v>134</v>
      </c>
      <c r="E224" s="30" t="s">
        <v>62</v>
      </c>
      <c r="F224" s="68" t="s">
        <v>1900</v>
      </c>
      <c r="G224" s="51" t="s">
        <v>1901</v>
      </c>
      <c r="H224" s="50" t="s">
        <v>2999</v>
      </c>
      <c r="I224" s="50" t="s">
        <v>3000</v>
      </c>
      <c r="J224" s="51" t="s">
        <v>3001</v>
      </c>
      <c r="K224" s="50" t="s">
        <v>3008</v>
      </c>
      <c r="L224" s="51" t="s">
        <v>3009</v>
      </c>
      <c r="M224" s="47" t="s">
        <v>200</v>
      </c>
      <c r="N224" s="50" t="s">
        <v>1907</v>
      </c>
      <c r="O224" s="50" t="s">
        <v>2956</v>
      </c>
      <c r="P224" s="51" t="s">
        <v>3004</v>
      </c>
      <c r="Q224" s="51" t="s">
        <v>3005</v>
      </c>
      <c r="R224" s="50" t="s">
        <v>1910</v>
      </c>
      <c r="S224" s="50" t="s">
        <v>1920</v>
      </c>
      <c r="T224" s="97" t="s">
        <v>15</v>
      </c>
      <c r="U224" s="48" t="s">
        <v>33</v>
      </c>
      <c r="V224" s="97" t="s">
        <v>44</v>
      </c>
      <c r="W224" s="97" t="s">
        <v>15</v>
      </c>
      <c r="X224" s="44" t="s">
        <v>36</v>
      </c>
      <c r="Y224" s="97" t="s">
        <v>67</v>
      </c>
      <c r="Z224" s="97"/>
      <c r="AA224" s="44" t="s">
        <v>36</v>
      </c>
      <c r="AB224" s="97" t="s">
        <v>67</v>
      </c>
      <c r="AC224" s="97"/>
      <c r="AD224" s="48" t="s">
        <v>33</v>
      </c>
      <c r="AE224" s="97" t="s">
        <v>44</v>
      </c>
      <c r="AF224" s="97" t="s">
        <v>15</v>
      </c>
      <c r="AG224" s="48" t="s">
        <v>33</v>
      </c>
      <c r="AH224" s="97" t="s">
        <v>44</v>
      </c>
      <c r="AI224" s="97" t="s">
        <v>15</v>
      </c>
      <c r="AJ224" s="44" t="s">
        <v>36</v>
      </c>
      <c r="AK224" s="97" t="s">
        <v>67</v>
      </c>
      <c r="AL224" s="97"/>
      <c r="AM224" s="50">
        <f t="shared" si="1"/>
        <v>3</v>
      </c>
      <c r="AN224" s="50" t="str">
        <f t="shared" si="2"/>
        <v>Not Started</v>
      </c>
      <c r="AO224" s="98"/>
      <c r="AP224" s="95" t="s">
        <v>3814</v>
      </c>
    </row>
    <row r="225" ht="42.0" customHeight="1">
      <c r="A225" s="39">
        <v>223.0</v>
      </c>
      <c r="B225" s="39">
        <v>900.0</v>
      </c>
      <c r="C225" s="39" t="s">
        <v>133</v>
      </c>
      <c r="D225" s="40" t="s">
        <v>134</v>
      </c>
      <c r="E225" s="30" t="s">
        <v>62</v>
      </c>
      <c r="F225" s="68" t="s">
        <v>1900</v>
      </c>
      <c r="G225" s="40" t="s">
        <v>1901</v>
      </c>
      <c r="H225" s="39" t="s">
        <v>2999</v>
      </c>
      <c r="I225" s="39" t="s">
        <v>3000</v>
      </c>
      <c r="J225" s="40" t="s">
        <v>3001</v>
      </c>
      <c r="K225" s="39" t="s">
        <v>3012</v>
      </c>
      <c r="L225" s="40" t="s">
        <v>1925</v>
      </c>
      <c r="M225" s="47" t="s">
        <v>200</v>
      </c>
      <c r="N225" s="39" t="s">
        <v>1907</v>
      </c>
      <c r="O225" s="39" t="s">
        <v>2956</v>
      </c>
      <c r="P225" s="40" t="s">
        <v>3004</v>
      </c>
      <c r="Q225" s="40" t="s">
        <v>3005</v>
      </c>
      <c r="R225" s="39" t="s">
        <v>1910</v>
      </c>
      <c r="S225" s="39" t="s">
        <v>1928</v>
      </c>
      <c r="T225" s="97" t="s">
        <v>15</v>
      </c>
      <c r="U225" s="48" t="s">
        <v>33</v>
      </c>
      <c r="V225" s="97" t="s">
        <v>44</v>
      </c>
      <c r="W225" s="97" t="s">
        <v>15</v>
      </c>
      <c r="X225" s="44" t="s">
        <v>36</v>
      </c>
      <c r="Y225" s="97" t="s">
        <v>67</v>
      </c>
      <c r="Z225" s="97"/>
      <c r="AA225" s="44" t="s">
        <v>36</v>
      </c>
      <c r="AB225" s="97" t="s">
        <v>67</v>
      </c>
      <c r="AC225" s="97"/>
      <c r="AD225" s="44" t="s">
        <v>36</v>
      </c>
      <c r="AE225" s="97" t="s">
        <v>67</v>
      </c>
      <c r="AF225" s="97"/>
      <c r="AG225" s="48" t="s">
        <v>33</v>
      </c>
      <c r="AH225" s="97" t="s">
        <v>44</v>
      </c>
      <c r="AI225" s="97" t="s">
        <v>15</v>
      </c>
      <c r="AJ225" s="44" t="s">
        <v>36</v>
      </c>
      <c r="AK225" s="97" t="s">
        <v>67</v>
      </c>
      <c r="AL225" s="97"/>
      <c r="AM225" s="39">
        <f t="shared" si="1"/>
        <v>2</v>
      </c>
      <c r="AN225" s="39" t="str">
        <f t="shared" si="2"/>
        <v>Not Started</v>
      </c>
      <c r="AO225" s="98"/>
      <c r="AP225" s="95" t="s">
        <v>3814</v>
      </c>
    </row>
    <row r="226" ht="42.0" customHeight="1">
      <c r="A226" s="50">
        <v>224.0</v>
      </c>
      <c r="B226" s="50">
        <v>901.0</v>
      </c>
      <c r="C226" s="50" t="s">
        <v>133</v>
      </c>
      <c r="D226" s="51" t="s">
        <v>134</v>
      </c>
      <c r="E226" s="31" t="s">
        <v>69</v>
      </c>
      <c r="F226" s="68" t="s">
        <v>1900</v>
      </c>
      <c r="G226" s="51" t="s">
        <v>1901</v>
      </c>
      <c r="H226" s="50" t="s">
        <v>2999</v>
      </c>
      <c r="I226" s="50" t="s">
        <v>3000</v>
      </c>
      <c r="J226" s="51" t="s">
        <v>3001</v>
      </c>
      <c r="K226" s="50" t="s">
        <v>4034</v>
      </c>
      <c r="L226" s="51" t="s">
        <v>4035</v>
      </c>
      <c r="M226" s="48" t="s">
        <v>434</v>
      </c>
      <c r="N226" s="50" t="s">
        <v>1907</v>
      </c>
      <c r="O226" s="50" t="s">
        <v>2956</v>
      </c>
      <c r="P226" s="51" t="s">
        <v>3004</v>
      </c>
      <c r="Q226" s="51" t="s">
        <v>3005</v>
      </c>
      <c r="R226" s="50" t="s">
        <v>1910</v>
      </c>
      <c r="S226" s="50" t="s">
        <v>69</v>
      </c>
      <c r="T226" s="97" t="s">
        <v>15</v>
      </c>
      <c r="U226" s="48" t="s">
        <v>33</v>
      </c>
      <c r="V226" s="97" t="s">
        <v>44</v>
      </c>
      <c r="W226" s="97" t="s">
        <v>15</v>
      </c>
      <c r="X226" s="44" t="s">
        <v>36</v>
      </c>
      <c r="Y226" s="97" t="s">
        <v>67</v>
      </c>
      <c r="Z226" s="97"/>
      <c r="AA226" s="44" t="s">
        <v>36</v>
      </c>
      <c r="AB226" s="97" t="s">
        <v>67</v>
      </c>
      <c r="AC226" s="97"/>
      <c r="AD226" s="48" t="s">
        <v>33</v>
      </c>
      <c r="AE226" s="97" t="s">
        <v>44</v>
      </c>
      <c r="AF226" s="97" t="s">
        <v>15</v>
      </c>
      <c r="AG226" s="48" t="s">
        <v>33</v>
      </c>
      <c r="AH226" s="97" t="s">
        <v>44</v>
      </c>
      <c r="AI226" s="97" t="s">
        <v>15</v>
      </c>
      <c r="AJ226" s="44" t="s">
        <v>36</v>
      </c>
      <c r="AK226" s="97" t="s">
        <v>67</v>
      </c>
      <c r="AL226" s="97"/>
      <c r="AM226" s="50">
        <f t="shared" si="1"/>
        <v>3</v>
      </c>
      <c r="AN226" s="50" t="str">
        <f t="shared" si="2"/>
        <v>Not Started</v>
      </c>
      <c r="AO226" s="98"/>
      <c r="AP226" s="95" t="s">
        <v>3814</v>
      </c>
    </row>
    <row r="227" ht="42.0" customHeight="1">
      <c r="A227" s="39">
        <v>225.0</v>
      </c>
      <c r="B227" s="39">
        <v>902.0</v>
      </c>
      <c r="C227" s="39" t="s">
        <v>133</v>
      </c>
      <c r="D227" s="40" t="s">
        <v>134</v>
      </c>
      <c r="E227" s="30" t="s">
        <v>62</v>
      </c>
      <c r="F227" s="68" t="s">
        <v>1900</v>
      </c>
      <c r="G227" s="40" t="s">
        <v>1901</v>
      </c>
      <c r="H227" s="39" t="s">
        <v>3015</v>
      </c>
      <c r="I227" s="39" t="s">
        <v>3016</v>
      </c>
      <c r="J227" s="40" t="s">
        <v>3018</v>
      </c>
      <c r="K227" s="39" t="s">
        <v>3020</v>
      </c>
      <c r="L227" s="40" t="s">
        <v>3021</v>
      </c>
      <c r="M227" s="47" t="s">
        <v>200</v>
      </c>
      <c r="N227" s="39" t="s">
        <v>1907</v>
      </c>
      <c r="O227" s="39" t="s">
        <v>2956</v>
      </c>
      <c r="P227" s="40" t="s">
        <v>1420</v>
      </c>
      <c r="Q227" s="40" t="s">
        <v>3022</v>
      </c>
      <c r="R227" s="39" t="s">
        <v>1910</v>
      </c>
      <c r="S227" s="39" t="s">
        <v>1911</v>
      </c>
      <c r="T227" s="97" t="s">
        <v>15</v>
      </c>
      <c r="U227" s="48" t="s">
        <v>33</v>
      </c>
      <c r="V227" s="97" t="s">
        <v>44</v>
      </c>
      <c r="W227" s="97" t="s">
        <v>15</v>
      </c>
      <c r="X227" s="44" t="s">
        <v>36</v>
      </c>
      <c r="Y227" s="97" t="s">
        <v>67</v>
      </c>
      <c r="Z227" s="97"/>
      <c r="AA227" s="44" t="s">
        <v>36</v>
      </c>
      <c r="AB227" s="97" t="s">
        <v>67</v>
      </c>
      <c r="AC227" s="97"/>
      <c r="AD227" s="44" t="s">
        <v>36</v>
      </c>
      <c r="AE227" s="97" t="s">
        <v>67</v>
      </c>
      <c r="AF227" s="97"/>
      <c r="AG227" s="48" t="s">
        <v>33</v>
      </c>
      <c r="AH227" s="97" t="s">
        <v>44</v>
      </c>
      <c r="AI227" s="97" t="s">
        <v>15</v>
      </c>
      <c r="AJ227" s="44" t="s">
        <v>36</v>
      </c>
      <c r="AK227" s="97" t="s">
        <v>67</v>
      </c>
      <c r="AL227" s="97"/>
      <c r="AM227" s="39">
        <f t="shared" si="1"/>
        <v>2</v>
      </c>
      <c r="AN227" s="39" t="str">
        <f t="shared" si="2"/>
        <v>Not Started</v>
      </c>
      <c r="AO227" s="98"/>
      <c r="AP227" s="95" t="s">
        <v>3814</v>
      </c>
    </row>
    <row r="228" ht="42.0" customHeight="1">
      <c r="A228" s="50">
        <v>226.0</v>
      </c>
      <c r="B228" s="50">
        <v>903.0</v>
      </c>
      <c r="C228" s="50" t="s">
        <v>133</v>
      </c>
      <c r="D228" s="51" t="s">
        <v>134</v>
      </c>
      <c r="E228" s="30" t="s">
        <v>62</v>
      </c>
      <c r="F228" s="68" t="s">
        <v>1900</v>
      </c>
      <c r="G228" s="51" t="s">
        <v>1901</v>
      </c>
      <c r="H228" s="50" t="s">
        <v>3015</v>
      </c>
      <c r="I228" s="50" t="s">
        <v>3016</v>
      </c>
      <c r="J228" s="51" t="s">
        <v>3018</v>
      </c>
      <c r="K228" s="50" t="s">
        <v>3023</v>
      </c>
      <c r="L228" s="51" t="s">
        <v>3024</v>
      </c>
      <c r="M228" s="47" t="s">
        <v>200</v>
      </c>
      <c r="N228" s="50" t="s">
        <v>1907</v>
      </c>
      <c r="O228" s="50" t="s">
        <v>2956</v>
      </c>
      <c r="P228" s="51" t="s">
        <v>1420</v>
      </c>
      <c r="Q228" s="51" t="s">
        <v>3022</v>
      </c>
      <c r="R228" s="50" t="s">
        <v>1910</v>
      </c>
      <c r="S228" s="50" t="s">
        <v>1920</v>
      </c>
      <c r="T228" s="97" t="s">
        <v>15</v>
      </c>
      <c r="U228" s="48" t="s">
        <v>33</v>
      </c>
      <c r="V228" s="97" t="s">
        <v>44</v>
      </c>
      <c r="W228" s="97" t="s">
        <v>15</v>
      </c>
      <c r="X228" s="44" t="s">
        <v>36</v>
      </c>
      <c r="Y228" s="97" t="s">
        <v>67</v>
      </c>
      <c r="Z228" s="97"/>
      <c r="AA228" s="44" t="s">
        <v>36</v>
      </c>
      <c r="AB228" s="97" t="s">
        <v>67</v>
      </c>
      <c r="AC228" s="97"/>
      <c r="AD228" s="48" t="s">
        <v>33</v>
      </c>
      <c r="AE228" s="97" t="s">
        <v>44</v>
      </c>
      <c r="AF228" s="97" t="s">
        <v>15</v>
      </c>
      <c r="AG228" s="48" t="s">
        <v>33</v>
      </c>
      <c r="AH228" s="97" t="s">
        <v>44</v>
      </c>
      <c r="AI228" s="97" t="s">
        <v>15</v>
      </c>
      <c r="AJ228" s="44" t="s">
        <v>36</v>
      </c>
      <c r="AK228" s="97" t="s">
        <v>67</v>
      </c>
      <c r="AL228" s="97"/>
      <c r="AM228" s="50">
        <f t="shared" si="1"/>
        <v>3</v>
      </c>
      <c r="AN228" s="50" t="str">
        <f t="shared" si="2"/>
        <v>Not Started</v>
      </c>
      <c r="AO228" s="98"/>
      <c r="AP228" s="95" t="s">
        <v>3814</v>
      </c>
    </row>
    <row r="229" ht="42.0" customHeight="1">
      <c r="A229" s="39">
        <v>227.0</v>
      </c>
      <c r="B229" s="39">
        <v>904.0</v>
      </c>
      <c r="C229" s="39" t="s">
        <v>133</v>
      </c>
      <c r="D229" s="40" t="s">
        <v>134</v>
      </c>
      <c r="E229" s="30" t="s">
        <v>62</v>
      </c>
      <c r="F229" s="68" t="s">
        <v>1900</v>
      </c>
      <c r="G229" s="40" t="s">
        <v>1901</v>
      </c>
      <c r="H229" s="39" t="s">
        <v>3015</v>
      </c>
      <c r="I229" s="39" t="s">
        <v>3016</v>
      </c>
      <c r="J229" s="40" t="s">
        <v>3018</v>
      </c>
      <c r="K229" s="39" t="s">
        <v>3027</v>
      </c>
      <c r="L229" s="40" t="s">
        <v>1925</v>
      </c>
      <c r="M229" s="47" t="s">
        <v>200</v>
      </c>
      <c r="N229" s="39" t="s">
        <v>1907</v>
      </c>
      <c r="O229" s="39" t="s">
        <v>2956</v>
      </c>
      <c r="P229" s="40" t="s">
        <v>1420</v>
      </c>
      <c r="Q229" s="40" t="s">
        <v>3022</v>
      </c>
      <c r="R229" s="39" t="s">
        <v>1910</v>
      </c>
      <c r="S229" s="39" t="s">
        <v>1928</v>
      </c>
      <c r="T229" s="97" t="s">
        <v>15</v>
      </c>
      <c r="U229" s="48" t="s">
        <v>33</v>
      </c>
      <c r="V229" s="97" t="s">
        <v>44</v>
      </c>
      <c r="W229" s="97" t="s">
        <v>15</v>
      </c>
      <c r="X229" s="44" t="s">
        <v>36</v>
      </c>
      <c r="Y229" s="97" t="s">
        <v>67</v>
      </c>
      <c r="Z229" s="97"/>
      <c r="AA229" s="44" t="s">
        <v>36</v>
      </c>
      <c r="AB229" s="97" t="s">
        <v>67</v>
      </c>
      <c r="AC229" s="97"/>
      <c r="AD229" s="44" t="s">
        <v>36</v>
      </c>
      <c r="AE229" s="97" t="s">
        <v>67</v>
      </c>
      <c r="AF229" s="97"/>
      <c r="AG229" s="48" t="s">
        <v>33</v>
      </c>
      <c r="AH229" s="97" t="s">
        <v>44</v>
      </c>
      <c r="AI229" s="97" t="s">
        <v>15</v>
      </c>
      <c r="AJ229" s="44" t="s">
        <v>36</v>
      </c>
      <c r="AK229" s="97" t="s">
        <v>67</v>
      </c>
      <c r="AL229" s="97"/>
      <c r="AM229" s="39">
        <f t="shared" si="1"/>
        <v>2</v>
      </c>
      <c r="AN229" s="39" t="str">
        <f t="shared" si="2"/>
        <v>Not Started</v>
      </c>
      <c r="AO229" s="98"/>
      <c r="AP229" s="95" t="s">
        <v>3814</v>
      </c>
    </row>
    <row r="230" ht="42.0" customHeight="1">
      <c r="A230" s="50">
        <v>228.0</v>
      </c>
      <c r="B230" s="50">
        <v>905.0</v>
      </c>
      <c r="C230" s="50" t="s">
        <v>133</v>
      </c>
      <c r="D230" s="51" t="s">
        <v>134</v>
      </c>
      <c r="E230" s="31" t="s">
        <v>69</v>
      </c>
      <c r="F230" s="68" t="s">
        <v>1900</v>
      </c>
      <c r="G230" s="51" t="s">
        <v>1901</v>
      </c>
      <c r="H230" s="50" t="s">
        <v>3015</v>
      </c>
      <c r="I230" s="50" t="s">
        <v>3016</v>
      </c>
      <c r="J230" s="51" t="s">
        <v>3018</v>
      </c>
      <c r="K230" s="50" t="s">
        <v>4036</v>
      </c>
      <c r="L230" s="51" t="s">
        <v>4037</v>
      </c>
      <c r="M230" s="48" t="s">
        <v>434</v>
      </c>
      <c r="N230" s="50" t="s">
        <v>1907</v>
      </c>
      <c r="O230" s="50" t="s">
        <v>2956</v>
      </c>
      <c r="P230" s="51" t="s">
        <v>1420</v>
      </c>
      <c r="Q230" s="51" t="s">
        <v>3022</v>
      </c>
      <c r="R230" s="50" t="s">
        <v>1910</v>
      </c>
      <c r="S230" s="50" t="s">
        <v>69</v>
      </c>
      <c r="T230" s="97" t="s">
        <v>15</v>
      </c>
      <c r="U230" s="48" t="s">
        <v>33</v>
      </c>
      <c r="V230" s="97" t="s">
        <v>44</v>
      </c>
      <c r="W230" s="97" t="s">
        <v>15</v>
      </c>
      <c r="X230" s="44" t="s">
        <v>36</v>
      </c>
      <c r="Y230" s="97" t="s">
        <v>67</v>
      </c>
      <c r="Z230" s="97"/>
      <c r="AA230" s="44" t="s">
        <v>36</v>
      </c>
      <c r="AB230" s="97" t="s">
        <v>67</v>
      </c>
      <c r="AC230" s="97"/>
      <c r="AD230" s="48" t="s">
        <v>33</v>
      </c>
      <c r="AE230" s="97" t="s">
        <v>44</v>
      </c>
      <c r="AF230" s="97" t="s">
        <v>15</v>
      </c>
      <c r="AG230" s="48" t="s">
        <v>33</v>
      </c>
      <c r="AH230" s="97" t="s">
        <v>44</v>
      </c>
      <c r="AI230" s="97" t="s">
        <v>15</v>
      </c>
      <c r="AJ230" s="44" t="s">
        <v>36</v>
      </c>
      <c r="AK230" s="97" t="s">
        <v>67</v>
      </c>
      <c r="AL230" s="97"/>
      <c r="AM230" s="50">
        <f t="shared" si="1"/>
        <v>3</v>
      </c>
      <c r="AN230" s="50" t="str">
        <f t="shared" si="2"/>
        <v>Not Started</v>
      </c>
      <c r="AO230" s="98"/>
      <c r="AP230" s="95" t="s">
        <v>3814</v>
      </c>
    </row>
    <row r="231" ht="42.0" customHeight="1">
      <c r="A231" s="39">
        <v>229.0</v>
      </c>
      <c r="B231" s="39">
        <v>906.0</v>
      </c>
      <c r="C231" s="39" t="s">
        <v>133</v>
      </c>
      <c r="D231" s="40" t="s">
        <v>134</v>
      </c>
      <c r="E231" s="30" t="s">
        <v>62</v>
      </c>
      <c r="F231" s="68" t="s">
        <v>1900</v>
      </c>
      <c r="G231" s="40" t="s">
        <v>1901</v>
      </c>
      <c r="H231" s="39" t="s">
        <v>3028</v>
      </c>
      <c r="I231" s="39" t="s">
        <v>3029</v>
      </c>
      <c r="J231" s="40" t="s">
        <v>3030</v>
      </c>
      <c r="K231" s="39" t="s">
        <v>3031</v>
      </c>
      <c r="L231" s="40" t="s">
        <v>3032</v>
      </c>
      <c r="M231" s="47" t="s">
        <v>200</v>
      </c>
      <c r="N231" s="39" t="s">
        <v>1907</v>
      </c>
      <c r="O231" s="39" t="s">
        <v>3033</v>
      </c>
      <c r="P231" s="40" t="s">
        <v>3034</v>
      </c>
      <c r="Q231" s="40" t="s">
        <v>3035</v>
      </c>
      <c r="R231" s="39" t="s">
        <v>1910</v>
      </c>
      <c r="S231" s="39" t="s">
        <v>62</v>
      </c>
      <c r="T231" s="97" t="s">
        <v>15</v>
      </c>
      <c r="U231" s="44" t="s">
        <v>36</v>
      </c>
      <c r="V231" s="97" t="s">
        <v>67</v>
      </c>
      <c r="W231" s="97"/>
      <c r="X231" s="44" t="s">
        <v>36</v>
      </c>
      <c r="Y231" s="97" t="s">
        <v>67</v>
      </c>
      <c r="Z231" s="97"/>
      <c r="AA231" s="44" t="s">
        <v>36</v>
      </c>
      <c r="AB231" s="97" t="s">
        <v>67</v>
      </c>
      <c r="AC231" s="97"/>
      <c r="AD231" s="44" t="s">
        <v>36</v>
      </c>
      <c r="AE231" s="97" t="s">
        <v>67</v>
      </c>
      <c r="AF231" s="97"/>
      <c r="AG231" s="48" t="s">
        <v>33</v>
      </c>
      <c r="AH231" s="97" t="s">
        <v>44</v>
      </c>
      <c r="AI231" s="97" t="s">
        <v>15</v>
      </c>
      <c r="AJ231" s="44" t="s">
        <v>36</v>
      </c>
      <c r="AK231" s="97" t="s">
        <v>67</v>
      </c>
      <c r="AL231" s="97"/>
      <c r="AM231" s="39">
        <f t="shared" si="1"/>
        <v>1</v>
      </c>
      <c r="AN231" s="39" t="str">
        <f t="shared" si="2"/>
        <v>Not Started</v>
      </c>
      <c r="AO231" s="98"/>
      <c r="AP231" s="95" t="s">
        <v>3814</v>
      </c>
    </row>
    <row r="232" ht="42.0" customHeight="1">
      <c r="A232" s="50">
        <v>230.0</v>
      </c>
      <c r="B232" s="50">
        <v>907.0</v>
      </c>
      <c r="C232" s="50" t="s">
        <v>133</v>
      </c>
      <c r="D232" s="51" t="s">
        <v>134</v>
      </c>
      <c r="E232" s="31" t="s">
        <v>69</v>
      </c>
      <c r="F232" s="68" t="s">
        <v>1900</v>
      </c>
      <c r="G232" s="51" t="s">
        <v>1901</v>
      </c>
      <c r="H232" s="50" t="s">
        <v>3028</v>
      </c>
      <c r="I232" s="50" t="s">
        <v>3029</v>
      </c>
      <c r="J232" s="51" t="s">
        <v>3030</v>
      </c>
      <c r="K232" s="50" t="s">
        <v>4039</v>
      </c>
      <c r="L232" s="51" t="s">
        <v>4040</v>
      </c>
      <c r="M232" s="48" t="s">
        <v>434</v>
      </c>
      <c r="N232" s="50" t="s">
        <v>1907</v>
      </c>
      <c r="O232" s="50" t="s">
        <v>3033</v>
      </c>
      <c r="P232" s="51" t="s">
        <v>3034</v>
      </c>
      <c r="Q232" s="51" t="s">
        <v>3035</v>
      </c>
      <c r="R232" s="50" t="s">
        <v>1910</v>
      </c>
      <c r="S232" s="50" t="s">
        <v>69</v>
      </c>
      <c r="T232" s="97" t="s">
        <v>15</v>
      </c>
      <c r="U232" s="44" t="s">
        <v>36</v>
      </c>
      <c r="V232" s="97" t="s">
        <v>67</v>
      </c>
      <c r="W232" s="97"/>
      <c r="X232" s="44" t="s">
        <v>36</v>
      </c>
      <c r="Y232" s="97" t="s">
        <v>67</v>
      </c>
      <c r="Z232" s="97"/>
      <c r="AA232" s="44" t="s">
        <v>36</v>
      </c>
      <c r="AB232" s="97" t="s">
        <v>67</v>
      </c>
      <c r="AC232" s="97"/>
      <c r="AD232" s="44" t="s">
        <v>36</v>
      </c>
      <c r="AE232" s="97" t="s">
        <v>67</v>
      </c>
      <c r="AF232" s="97"/>
      <c r="AG232" s="48" t="s">
        <v>33</v>
      </c>
      <c r="AH232" s="97" t="s">
        <v>44</v>
      </c>
      <c r="AI232" s="97" t="s">
        <v>15</v>
      </c>
      <c r="AJ232" s="44" t="s">
        <v>36</v>
      </c>
      <c r="AK232" s="97" t="s">
        <v>67</v>
      </c>
      <c r="AL232" s="97"/>
      <c r="AM232" s="50">
        <f t="shared" si="1"/>
        <v>1</v>
      </c>
      <c r="AN232" s="50" t="str">
        <f t="shared" si="2"/>
        <v>Not Started</v>
      </c>
      <c r="AO232" s="98"/>
      <c r="AP232" s="95" t="s">
        <v>3814</v>
      </c>
    </row>
    <row r="233" ht="42.0" customHeight="1">
      <c r="A233" s="39">
        <v>231.0</v>
      </c>
      <c r="B233" s="39">
        <v>908.0</v>
      </c>
      <c r="C233" s="39" t="s">
        <v>133</v>
      </c>
      <c r="D233" s="40" t="s">
        <v>134</v>
      </c>
      <c r="E233" s="30" t="s">
        <v>62</v>
      </c>
      <c r="F233" s="68" t="s">
        <v>1900</v>
      </c>
      <c r="G233" s="40" t="s">
        <v>1901</v>
      </c>
      <c r="H233" s="39" t="s">
        <v>3028</v>
      </c>
      <c r="I233" s="39" t="s">
        <v>3029</v>
      </c>
      <c r="J233" s="40" t="s">
        <v>3030</v>
      </c>
      <c r="K233" s="39" t="s">
        <v>3038</v>
      </c>
      <c r="L233" s="40" t="s">
        <v>3039</v>
      </c>
      <c r="M233" s="78" t="s">
        <v>2019</v>
      </c>
      <c r="N233" s="39" t="s">
        <v>1907</v>
      </c>
      <c r="O233" s="39" t="s">
        <v>3033</v>
      </c>
      <c r="P233" s="40" t="s">
        <v>3034</v>
      </c>
      <c r="Q233" s="40" t="s">
        <v>3035</v>
      </c>
      <c r="R233" s="39" t="s">
        <v>1910</v>
      </c>
      <c r="S233" s="39" t="s">
        <v>62</v>
      </c>
      <c r="T233" s="97" t="s">
        <v>15</v>
      </c>
      <c r="U233" s="44" t="s">
        <v>36</v>
      </c>
      <c r="V233" s="97" t="s">
        <v>67</v>
      </c>
      <c r="W233" s="97"/>
      <c r="X233" s="44" t="s">
        <v>36</v>
      </c>
      <c r="Y233" s="97" t="s">
        <v>67</v>
      </c>
      <c r="Z233" s="97"/>
      <c r="AA233" s="44" t="s">
        <v>36</v>
      </c>
      <c r="AB233" s="97" t="s">
        <v>67</v>
      </c>
      <c r="AC233" s="97"/>
      <c r="AD233" s="44" t="s">
        <v>36</v>
      </c>
      <c r="AE233" s="97" t="s">
        <v>67</v>
      </c>
      <c r="AF233" s="97"/>
      <c r="AG233" s="48" t="s">
        <v>33</v>
      </c>
      <c r="AH233" s="97" t="s">
        <v>44</v>
      </c>
      <c r="AI233" s="97" t="s">
        <v>15</v>
      </c>
      <c r="AJ233" s="48" t="s">
        <v>33</v>
      </c>
      <c r="AK233" s="97" t="s">
        <v>44</v>
      </c>
      <c r="AL233" s="97" t="s">
        <v>15</v>
      </c>
      <c r="AM233" s="39">
        <f t="shared" si="1"/>
        <v>2</v>
      </c>
      <c r="AN233" s="39" t="str">
        <f t="shared" si="2"/>
        <v>Not Started</v>
      </c>
      <c r="AO233" s="98"/>
      <c r="AP233" s="95" t="s">
        <v>3814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233"/>
  <mergeCells count="1">
    <mergeCell ref="A1:AP1"/>
  </mergeCells>
  <conditionalFormatting sqref="V3:V233">
    <cfRule type="expression" dxfId="4" priority="1">
      <formula>V3="Done"</formula>
    </cfRule>
  </conditionalFormatting>
  <conditionalFormatting sqref="V3:V233">
    <cfRule type="expression" dxfId="5" priority="2">
      <formula>V3="In Progress"</formula>
    </cfRule>
  </conditionalFormatting>
  <conditionalFormatting sqref="V3:V233">
    <cfRule type="expression" dxfId="6" priority="3">
      <formula>V3="Blocked"</formula>
    </cfRule>
  </conditionalFormatting>
  <conditionalFormatting sqref="V3:V233">
    <cfRule type="expression" dxfId="7" priority="4">
      <formula>V3="Deferred"</formula>
    </cfRule>
  </conditionalFormatting>
  <conditionalFormatting sqref="V3:V233">
    <cfRule type="expression" dxfId="8" priority="5">
      <formula>V3="N/A"</formula>
    </cfRule>
  </conditionalFormatting>
  <conditionalFormatting sqref="V3:V233">
    <cfRule type="expression" dxfId="9" priority="6">
      <formula>V3="Not Started"</formula>
    </cfRule>
  </conditionalFormatting>
  <conditionalFormatting sqref="Y3:Y233">
    <cfRule type="expression" dxfId="4" priority="7">
      <formula>Y3="Done"</formula>
    </cfRule>
  </conditionalFormatting>
  <conditionalFormatting sqref="Y3:Y233">
    <cfRule type="expression" dxfId="5" priority="8">
      <formula>Y3="In Progress"</formula>
    </cfRule>
  </conditionalFormatting>
  <conditionalFormatting sqref="Y3:Y233">
    <cfRule type="expression" dxfId="6" priority="9">
      <formula>Y3="Blocked"</formula>
    </cfRule>
  </conditionalFormatting>
  <conditionalFormatting sqref="Y3:Y233">
    <cfRule type="expression" dxfId="7" priority="10">
      <formula>Y3="Deferred"</formula>
    </cfRule>
  </conditionalFormatting>
  <conditionalFormatting sqref="Y3:Y233">
    <cfRule type="expression" dxfId="8" priority="11">
      <formula>Y3="N/A"</formula>
    </cfRule>
  </conditionalFormatting>
  <conditionalFormatting sqref="Y3:Y233">
    <cfRule type="expression" dxfId="9" priority="12">
      <formula>Y3="Not Started"</formula>
    </cfRule>
  </conditionalFormatting>
  <conditionalFormatting sqref="AB3:AB233">
    <cfRule type="expression" dxfId="4" priority="13">
      <formula>AB3="Done"</formula>
    </cfRule>
  </conditionalFormatting>
  <conditionalFormatting sqref="AB3:AB233">
    <cfRule type="expression" dxfId="5" priority="14">
      <formula>AB3="In Progress"</formula>
    </cfRule>
  </conditionalFormatting>
  <conditionalFormatting sqref="AB3:AB233">
    <cfRule type="expression" dxfId="6" priority="15">
      <formula>AB3="Blocked"</formula>
    </cfRule>
  </conditionalFormatting>
  <conditionalFormatting sqref="AB3:AB233">
    <cfRule type="expression" dxfId="7" priority="16">
      <formula>AB3="Deferred"</formula>
    </cfRule>
  </conditionalFormatting>
  <conditionalFormatting sqref="AB3:AB233">
    <cfRule type="expression" dxfId="8" priority="17">
      <formula>AB3="N/A"</formula>
    </cfRule>
  </conditionalFormatting>
  <conditionalFormatting sqref="AB3:AB233">
    <cfRule type="expression" dxfId="9" priority="18">
      <formula>AB3="Not Started"</formula>
    </cfRule>
  </conditionalFormatting>
  <conditionalFormatting sqref="AE3:AE233">
    <cfRule type="expression" dxfId="4" priority="19">
      <formula>AE3="Done"</formula>
    </cfRule>
  </conditionalFormatting>
  <conditionalFormatting sqref="AE3:AE233">
    <cfRule type="expression" dxfId="5" priority="20">
      <formula>AE3="In Progress"</formula>
    </cfRule>
  </conditionalFormatting>
  <conditionalFormatting sqref="AE3:AE233">
    <cfRule type="expression" dxfId="6" priority="21">
      <formula>AE3="Blocked"</formula>
    </cfRule>
  </conditionalFormatting>
  <conditionalFormatting sqref="AE3:AE233">
    <cfRule type="expression" dxfId="7" priority="22">
      <formula>AE3="Deferred"</formula>
    </cfRule>
  </conditionalFormatting>
  <conditionalFormatting sqref="AE3:AE233">
    <cfRule type="expression" dxfId="8" priority="23">
      <formula>AE3="N/A"</formula>
    </cfRule>
  </conditionalFormatting>
  <conditionalFormatting sqref="AE3:AE233">
    <cfRule type="expression" dxfId="9" priority="24">
      <formula>AE3="Not Started"</formula>
    </cfRule>
  </conditionalFormatting>
  <conditionalFormatting sqref="AH3:AH233">
    <cfRule type="expression" dxfId="4" priority="25">
      <formula>AH3="Done"</formula>
    </cfRule>
  </conditionalFormatting>
  <conditionalFormatting sqref="AH3:AH233">
    <cfRule type="expression" dxfId="5" priority="26">
      <formula>AH3="In Progress"</formula>
    </cfRule>
  </conditionalFormatting>
  <conditionalFormatting sqref="AH3:AH233">
    <cfRule type="expression" dxfId="6" priority="27">
      <formula>AH3="Blocked"</formula>
    </cfRule>
  </conditionalFormatting>
  <conditionalFormatting sqref="AH3:AH233">
    <cfRule type="expression" dxfId="7" priority="28">
      <formula>AH3="Deferred"</formula>
    </cfRule>
  </conditionalFormatting>
  <conditionalFormatting sqref="AH3:AH233">
    <cfRule type="expression" dxfId="8" priority="29">
      <formula>AH3="N/A"</formula>
    </cfRule>
  </conditionalFormatting>
  <conditionalFormatting sqref="AH3:AH233">
    <cfRule type="expression" dxfId="9" priority="30">
      <formula>AH3="Not Started"</formula>
    </cfRule>
  </conditionalFormatting>
  <conditionalFormatting sqref="AK3:AK233">
    <cfRule type="expression" dxfId="4" priority="31">
      <formula>AK3="Done"</formula>
    </cfRule>
  </conditionalFormatting>
  <conditionalFormatting sqref="AK3:AK233">
    <cfRule type="expression" dxfId="5" priority="32">
      <formula>AK3="In Progress"</formula>
    </cfRule>
  </conditionalFormatting>
  <conditionalFormatting sqref="AK3:AK233">
    <cfRule type="expression" dxfId="6" priority="33">
      <formula>AK3="Blocked"</formula>
    </cfRule>
  </conditionalFormatting>
  <conditionalFormatting sqref="AK3:AK233">
    <cfRule type="expression" dxfId="7" priority="34">
      <formula>AK3="Deferred"</formula>
    </cfRule>
  </conditionalFormatting>
  <conditionalFormatting sqref="AK3:AK233">
    <cfRule type="expression" dxfId="8" priority="35">
      <formula>AK3="N/A"</formula>
    </cfRule>
  </conditionalFormatting>
  <conditionalFormatting sqref="AK3:AK233">
    <cfRule type="expression" dxfId="9" priority="36">
      <formula>AK3="Not Started"</formula>
    </cfRule>
  </conditionalFormatting>
  <conditionalFormatting sqref="AN3:AN233">
    <cfRule type="expression" dxfId="4" priority="37">
      <formula>AN3="Done"</formula>
    </cfRule>
  </conditionalFormatting>
  <conditionalFormatting sqref="AN3:AN233">
    <cfRule type="expression" dxfId="5" priority="38">
      <formula>AN3="In Progress"</formula>
    </cfRule>
  </conditionalFormatting>
  <conditionalFormatting sqref="AN3:AN233">
    <cfRule type="expression" dxfId="6" priority="39">
      <formula>AN3="Blocked"</formula>
    </cfRule>
  </conditionalFormatting>
  <conditionalFormatting sqref="AN3:AN233">
    <cfRule type="expression" dxfId="7" priority="40">
      <formula>AN3="Deferred"</formula>
    </cfRule>
  </conditionalFormatting>
  <conditionalFormatting sqref="AN3:AN233">
    <cfRule type="expression" dxfId="8" priority="41">
      <formula>AN3="N/A"</formula>
    </cfRule>
  </conditionalFormatting>
  <conditionalFormatting sqref="AN3:AN233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233 W3:W233 Z3:Z233 AC3:AC233 AF3:AF233 AI3:AI233 AL3:AL233">
      <formula1>'00_Employees'!$B$3:$B$100</formula1>
    </dataValidation>
    <dataValidation type="list" allowBlank="1" sqref="V3:V233 Y3:Y233 AB3:AB233 AE3:AE233 AH3:AH233 AK3:AK233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909.0</v>
      </c>
      <c r="C3" s="39" t="s">
        <v>136</v>
      </c>
      <c r="D3" s="40" t="s">
        <v>137</v>
      </c>
      <c r="E3" s="30" t="s">
        <v>62</v>
      </c>
      <c r="F3" s="30" t="s">
        <v>3042</v>
      </c>
      <c r="G3" s="40" t="s">
        <v>3043</v>
      </c>
      <c r="H3" s="39" t="s">
        <v>3044</v>
      </c>
      <c r="I3" s="39" t="s">
        <v>3045</v>
      </c>
      <c r="J3" s="40" t="s">
        <v>3046</v>
      </c>
      <c r="K3" s="39" t="s">
        <v>3047</v>
      </c>
      <c r="L3" s="40" t="s">
        <v>3048</v>
      </c>
      <c r="M3" s="47" t="s">
        <v>200</v>
      </c>
      <c r="N3" s="39" t="s">
        <v>3049</v>
      </c>
      <c r="O3" s="39" t="s">
        <v>3050</v>
      </c>
      <c r="P3" s="40" t="s">
        <v>3051</v>
      </c>
      <c r="Q3" s="40" t="s">
        <v>3052</v>
      </c>
      <c r="R3" s="39" t="s">
        <v>3053</v>
      </c>
      <c r="S3" s="39" t="s">
        <v>1911</v>
      </c>
      <c r="T3" s="97" t="s">
        <v>15</v>
      </c>
      <c r="U3" s="48" t="s">
        <v>33</v>
      </c>
      <c r="V3" s="97" t="s">
        <v>44</v>
      </c>
      <c r="W3" s="97" t="s">
        <v>15</v>
      </c>
      <c r="X3" s="44" t="s">
        <v>36</v>
      </c>
      <c r="Y3" s="97" t="s">
        <v>67</v>
      </c>
      <c r="Z3" s="97"/>
      <c r="AA3" s="44" t="s">
        <v>36</v>
      </c>
      <c r="AB3" s="97" t="s">
        <v>67</v>
      </c>
      <c r="AC3" s="97"/>
      <c r="AD3" s="44" t="s">
        <v>36</v>
      </c>
      <c r="AE3" s="97" t="s">
        <v>67</v>
      </c>
      <c r="AF3" s="97"/>
      <c r="AG3" s="48" t="s">
        <v>33</v>
      </c>
      <c r="AH3" s="97" t="s">
        <v>44</v>
      </c>
      <c r="AI3" s="97" t="s">
        <v>15</v>
      </c>
      <c r="AJ3" s="44" t="s">
        <v>36</v>
      </c>
      <c r="AK3" s="97" t="s">
        <v>67</v>
      </c>
      <c r="AL3" s="97"/>
      <c r="AM3" s="39">
        <f t="shared" ref="AM3:AM50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50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910.0</v>
      </c>
      <c r="C4" s="50" t="s">
        <v>136</v>
      </c>
      <c r="D4" s="51" t="s">
        <v>137</v>
      </c>
      <c r="E4" s="30" t="s">
        <v>62</v>
      </c>
      <c r="F4" s="30" t="s">
        <v>3042</v>
      </c>
      <c r="G4" s="51" t="s">
        <v>3043</v>
      </c>
      <c r="H4" s="50" t="s">
        <v>3044</v>
      </c>
      <c r="I4" s="50" t="s">
        <v>3045</v>
      </c>
      <c r="J4" s="51" t="s">
        <v>3046</v>
      </c>
      <c r="K4" s="50" t="s">
        <v>3054</v>
      </c>
      <c r="L4" s="51" t="s">
        <v>3055</v>
      </c>
      <c r="M4" s="47" t="s">
        <v>200</v>
      </c>
      <c r="N4" s="50" t="s">
        <v>3049</v>
      </c>
      <c r="O4" s="50" t="s">
        <v>3050</v>
      </c>
      <c r="P4" s="51" t="s">
        <v>3051</v>
      </c>
      <c r="Q4" s="51" t="s">
        <v>3052</v>
      </c>
      <c r="R4" s="50" t="s">
        <v>3053</v>
      </c>
      <c r="S4" s="50" t="s">
        <v>1920</v>
      </c>
      <c r="T4" s="97" t="s">
        <v>15</v>
      </c>
      <c r="U4" s="48" t="s">
        <v>33</v>
      </c>
      <c r="V4" s="97" t="s">
        <v>44</v>
      </c>
      <c r="W4" s="97" t="s">
        <v>15</v>
      </c>
      <c r="X4" s="44" t="s">
        <v>36</v>
      </c>
      <c r="Y4" s="97" t="s">
        <v>67</v>
      </c>
      <c r="Z4" s="97"/>
      <c r="AA4" s="44" t="s">
        <v>36</v>
      </c>
      <c r="AB4" s="97" t="s">
        <v>67</v>
      </c>
      <c r="AC4" s="97"/>
      <c r="AD4" s="48" t="s">
        <v>33</v>
      </c>
      <c r="AE4" s="97" t="s">
        <v>44</v>
      </c>
      <c r="AF4" s="97" t="s">
        <v>15</v>
      </c>
      <c r="AG4" s="48" t="s">
        <v>33</v>
      </c>
      <c r="AH4" s="97" t="s">
        <v>44</v>
      </c>
      <c r="AI4" s="97" t="s">
        <v>15</v>
      </c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911.0</v>
      </c>
      <c r="C5" s="39" t="s">
        <v>136</v>
      </c>
      <c r="D5" s="40" t="s">
        <v>137</v>
      </c>
      <c r="E5" s="30" t="s">
        <v>62</v>
      </c>
      <c r="F5" s="30" t="s">
        <v>3042</v>
      </c>
      <c r="G5" s="40" t="s">
        <v>3043</v>
      </c>
      <c r="H5" s="39" t="s">
        <v>3044</v>
      </c>
      <c r="I5" s="39" t="s">
        <v>3045</v>
      </c>
      <c r="J5" s="40" t="s">
        <v>3046</v>
      </c>
      <c r="K5" s="39" t="s">
        <v>3058</v>
      </c>
      <c r="L5" s="40" t="s">
        <v>3059</v>
      </c>
      <c r="M5" s="47" t="s">
        <v>200</v>
      </c>
      <c r="N5" s="39" t="s">
        <v>3049</v>
      </c>
      <c r="O5" s="39" t="s">
        <v>3050</v>
      </c>
      <c r="P5" s="40" t="s">
        <v>3051</v>
      </c>
      <c r="Q5" s="40" t="s">
        <v>3052</v>
      </c>
      <c r="R5" s="39" t="s">
        <v>3053</v>
      </c>
      <c r="S5" s="39" t="s">
        <v>1928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4" t="s">
        <v>36</v>
      </c>
      <c r="AE5" s="97" t="s">
        <v>67</v>
      </c>
      <c r="AF5" s="97"/>
      <c r="AG5" s="48" t="s">
        <v>33</v>
      </c>
      <c r="AH5" s="97" t="s">
        <v>44</v>
      </c>
      <c r="AI5" s="97" t="s">
        <v>15</v>
      </c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912.0</v>
      </c>
      <c r="C6" s="50" t="s">
        <v>136</v>
      </c>
      <c r="D6" s="51" t="s">
        <v>137</v>
      </c>
      <c r="E6" s="31" t="s">
        <v>69</v>
      </c>
      <c r="F6" s="30" t="s">
        <v>3042</v>
      </c>
      <c r="G6" s="51" t="s">
        <v>3043</v>
      </c>
      <c r="H6" s="50" t="s">
        <v>3044</v>
      </c>
      <c r="I6" s="50" t="s">
        <v>3045</v>
      </c>
      <c r="J6" s="51" t="s">
        <v>3046</v>
      </c>
      <c r="K6" s="50" t="s">
        <v>4041</v>
      </c>
      <c r="L6" s="51" t="s">
        <v>4042</v>
      </c>
      <c r="M6" s="48" t="s">
        <v>434</v>
      </c>
      <c r="N6" s="50" t="s">
        <v>3049</v>
      </c>
      <c r="O6" s="50" t="s">
        <v>3050</v>
      </c>
      <c r="P6" s="51" t="s">
        <v>3051</v>
      </c>
      <c r="Q6" s="51" t="s">
        <v>3052</v>
      </c>
      <c r="R6" s="50" t="s">
        <v>3053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4" t="s">
        <v>36</v>
      </c>
      <c r="Y6" s="97" t="s">
        <v>67</v>
      </c>
      <c r="Z6" s="97"/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8" t="s">
        <v>33</v>
      </c>
      <c r="AH6" s="97" t="s">
        <v>44</v>
      </c>
      <c r="AI6" s="97" t="s">
        <v>15</v>
      </c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913.0</v>
      </c>
      <c r="C7" s="39" t="s">
        <v>136</v>
      </c>
      <c r="D7" s="40" t="s">
        <v>137</v>
      </c>
      <c r="E7" s="30" t="s">
        <v>62</v>
      </c>
      <c r="F7" s="30" t="s">
        <v>3042</v>
      </c>
      <c r="G7" s="40" t="s">
        <v>3043</v>
      </c>
      <c r="H7" s="39" t="s">
        <v>3064</v>
      </c>
      <c r="I7" s="39" t="s">
        <v>3065</v>
      </c>
      <c r="J7" s="40" t="s">
        <v>3066</v>
      </c>
      <c r="K7" s="39" t="s">
        <v>3067</v>
      </c>
      <c r="L7" s="40" t="s">
        <v>3068</v>
      </c>
      <c r="M7" s="47" t="s">
        <v>200</v>
      </c>
      <c r="N7" s="39" t="s">
        <v>3049</v>
      </c>
      <c r="O7" s="39" t="s">
        <v>3050</v>
      </c>
      <c r="P7" s="40" t="s">
        <v>3069</v>
      </c>
      <c r="Q7" s="40" t="s">
        <v>3070</v>
      </c>
      <c r="R7" s="39" t="s">
        <v>3053</v>
      </c>
      <c r="S7" s="39" t="s">
        <v>1911</v>
      </c>
      <c r="T7" s="97" t="s">
        <v>15</v>
      </c>
      <c r="U7" s="48" t="s">
        <v>33</v>
      </c>
      <c r="V7" s="97" t="s">
        <v>44</v>
      </c>
      <c r="W7" s="97" t="s">
        <v>15</v>
      </c>
      <c r="X7" s="44" t="s">
        <v>36</v>
      </c>
      <c r="Y7" s="97" t="s">
        <v>67</v>
      </c>
      <c r="Z7" s="97"/>
      <c r="AA7" s="44" t="s">
        <v>36</v>
      </c>
      <c r="AB7" s="97" t="s">
        <v>67</v>
      </c>
      <c r="AC7" s="97"/>
      <c r="AD7" s="44" t="s">
        <v>36</v>
      </c>
      <c r="AE7" s="97" t="s">
        <v>67</v>
      </c>
      <c r="AF7" s="97"/>
      <c r="AG7" s="48" t="s">
        <v>33</v>
      </c>
      <c r="AH7" s="97" t="s">
        <v>44</v>
      </c>
      <c r="AI7" s="97" t="s">
        <v>15</v>
      </c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914.0</v>
      </c>
      <c r="C8" s="50" t="s">
        <v>136</v>
      </c>
      <c r="D8" s="51" t="s">
        <v>137</v>
      </c>
      <c r="E8" s="30" t="s">
        <v>62</v>
      </c>
      <c r="F8" s="30" t="s">
        <v>3042</v>
      </c>
      <c r="G8" s="51" t="s">
        <v>3043</v>
      </c>
      <c r="H8" s="50" t="s">
        <v>3064</v>
      </c>
      <c r="I8" s="50" t="s">
        <v>3065</v>
      </c>
      <c r="J8" s="51" t="s">
        <v>3066</v>
      </c>
      <c r="K8" s="50" t="s">
        <v>3071</v>
      </c>
      <c r="L8" s="51" t="s">
        <v>3072</v>
      </c>
      <c r="M8" s="47" t="s">
        <v>200</v>
      </c>
      <c r="N8" s="50" t="s">
        <v>3049</v>
      </c>
      <c r="O8" s="50" t="s">
        <v>3050</v>
      </c>
      <c r="P8" s="51" t="s">
        <v>3069</v>
      </c>
      <c r="Q8" s="51" t="s">
        <v>3070</v>
      </c>
      <c r="R8" s="50" t="s">
        <v>3053</v>
      </c>
      <c r="S8" s="50" t="s">
        <v>1920</v>
      </c>
      <c r="T8" s="97" t="s">
        <v>15</v>
      </c>
      <c r="U8" s="48" t="s">
        <v>33</v>
      </c>
      <c r="V8" s="97" t="s">
        <v>44</v>
      </c>
      <c r="W8" s="97" t="s">
        <v>15</v>
      </c>
      <c r="X8" s="44" t="s">
        <v>36</v>
      </c>
      <c r="Y8" s="97" t="s">
        <v>67</v>
      </c>
      <c r="Z8" s="97"/>
      <c r="AA8" s="44" t="s">
        <v>36</v>
      </c>
      <c r="AB8" s="97" t="s">
        <v>67</v>
      </c>
      <c r="AC8" s="97"/>
      <c r="AD8" s="48" t="s">
        <v>33</v>
      </c>
      <c r="AE8" s="97" t="s">
        <v>44</v>
      </c>
      <c r="AF8" s="97" t="s">
        <v>15</v>
      </c>
      <c r="AG8" s="48" t="s">
        <v>33</v>
      </c>
      <c r="AH8" s="97" t="s">
        <v>44</v>
      </c>
      <c r="AI8" s="97" t="s">
        <v>15</v>
      </c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915.0</v>
      </c>
      <c r="C9" s="39" t="s">
        <v>136</v>
      </c>
      <c r="D9" s="40" t="s">
        <v>137</v>
      </c>
      <c r="E9" s="30" t="s">
        <v>62</v>
      </c>
      <c r="F9" s="30" t="s">
        <v>3042</v>
      </c>
      <c r="G9" s="40" t="s">
        <v>3043</v>
      </c>
      <c r="H9" s="39" t="s">
        <v>3064</v>
      </c>
      <c r="I9" s="39" t="s">
        <v>3065</v>
      </c>
      <c r="J9" s="40" t="s">
        <v>3066</v>
      </c>
      <c r="K9" s="39" t="s">
        <v>3075</v>
      </c>
      <c r="L9" s="40" t="s">
        <v>3076</v>
      </c>
      <c r="M9" s="47" t="s">
        <v>200</v>
      </c>
      <c r="N9" s="39" t="s">
        <v>3049</v>
      </c>
      <c r="O9" s="39" t="s">
        <v>3050</v>
      </c>
      <c r="P9" s="40" t="s">
        <v>3069</v>
      </c>
      <c r="Q9" s="40" t="s">
        <v>3070</v>
      </c>
      <c r="R9" s="39" t="s">
        <v>3053</v>
      </c>
      <c r="S9" s="39" t="s">
        <v>1928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4" t="s">
        <v>36</v>
      </c>
      <c r="AE9" s="97" t="s">
        <v>67</v>
      </c>
      <c r="AF9" s="97"/>
      <c r="AG9" s="48" t="s">
        <v>33</v>
      </c>
      <c r="AH9" s="97" t="s">
        <v>44</v>
      </c>
      <c r="AI9" s="97" t="s">
        <v>15</v>
      </c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916.0</v>
      </c>
      <c r="C10" s="50" t="s">
        <v>136</v>
      </c>
      <c r="D10" s="51" t="s">
        <v>137</v>
      </c>
      <c r="E10" s="31" t="s">
        <v>69</v>
      </c>
      <c r="F10" s="30" t="s">
        <v>3042</v>
      </c>
      <c r="G10" s="51" t="s">
        <v>3043</v>
      </c>
      <c r="H10" s="50" t="s">
        <v>3064</v>
      </c>
      <c r="I10" s="50" t="s">
        <v>3065</v>
      </c>
      <c r="J10" s="51" t="s">
        <v>3066</v>
      </c>
      <c r="K10" s="50" t="s">
        <v>4043</v>
      </c>
      <c r="L10" s="51" t="s">
        <v>4044</v>
      </c>
      <c r="M10" s="48" t="s">
        <v>434</v>
      </c>
      <c r="N10" s="50" t="s">
        <v>3049</v>
      </c>
      <c r="O10" s="50" t="s">
        <v>3050</v>
      </c>
      <c r="P10" s="51" t="s">
        <v>3069</v>
      </c>
      <c r="Q10" s="51" t="s">
        <v>3070</v>
      </c>
      <c r="R10" s="50" t="s">
        <v>3053</v>
      </c>
      <c r="S10" s="50" t="s">
        <v>69</v>
      </c>
      <c r="T10" s="97" t="s">
        <v>15</v>
      </c>
      <c r="U10" s="48" t="s">
        <v>33</v>
      </c>
      <c r="V10" s="97" t="s">
        <v>44</v>
      </c>
      <c r="W10" s="97" t="s">
        <v>15</v>
      </c>
      <c r="X10" s="44" t="s">
        <v>36</v>
      </c>
      <c r="Y10" s="97" t="s">
        <v>67</v>
      </c>
      <c r="Z10" s="97"/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8" t="s">
        <v>33</v>
      </c>
      <c r="AH10" s="97" t="s">
        <v>44</v>
      </c>
      <c r="AI10" s="97" t="s">
        <v>15</v>
      </c>
      <c r="AJ10" s="44" t="s">
        <v>36</v>
      </c>
      <c r="AK10" s="97" t="s">
        <v>67</v>
      </c>
      <c r="AL10" s="97"/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917.0</v>
      </c>
      <c r="C11" s="39" t="s">
        <v>136</v>
      </c>
      <c r="D11" s="40" t="s">
        <v>137</v>
      </c>
      <c r="E11" s="30" t="s">
        <v>62</v>
      </c>
      <c r="F11" s="30" t="s">
        <v>3042</v>
      </c>
      <c r="G11" s="40" t="s">
        <v>3043</v>
      </c>
      <c r="H11" s="39" t="s">
        <v>3079</v>
      </c>
      <c r="I11" s="39" t="s">
        <v>3080</v>
      </c>
      <c r="J11" s="40" t="s">
        <v>3081</v>
      </c>
      <c r="K11" s="39" t="s">
        <v>3082</v>
      </c>
      <c r="L11" s="40" t="s">
        <v>3083</v>
      </c>
      <c r="M11" s="47" t="s">
        <v>200</v>
      </c>
      <c r="N11" s="39" t="s">
        <v>3049</v>
      </c>
      <c r="O11" s="39" t="s">
        <v>3050</v>
      </c>
      <c r="P11" s="40" t="s">
        <v>3084</v>
      </c>
      <c r="Q11" s="40" t="s">
        <v>3085</v>
      </c>
      <c r="R11" s="39" t="s">
        <v>3053</v>
      </c>
      <c r="S11" s="39" t="s">
        <v>1911</v>
      </c>
      <c r="T11" s="97" t="s">
        <v>15</v>
      </c>
      <c r="U11" s="48" t="s">
        <v>33</v>
      </c>
      <c r="V11" s="97" t="s">
        <v>44</v>
      </c>
      <c r="W11" s="97" t="s">
        <v>15</v>
      </c>
      <c r="X11" s="44" t="s">
        <v>36</v>
      </c>
      <c r="Y11" s="97" t="s">
        <v>67</v>
      </c>
      <c r="Z11" s="97"/>
      <c r="AA11" s="44" t="s">
        <v>36</v>
      </c>
      <c r="AB11" s="97" t="s">
        <v>67</v>
      </c>
      <c r="AC11" s="97"/>
      <c r="AD11" s="44" t="s">
        <v>36</v>
      </c>
      <c r="AE11" s="97" t="s">
        <v>67</v>
      </c>
      <c r="AF11" s="97"/>
      <c r="AG11" s="48" t="s">
        <v>33</v>
      </c>
      <c r="AH11" s="97" t="s">
        <v>44</v>
      </c>
      <c r="AI11" s="97" t="s">
        <v>15</v>
      </c>
      <c r="AJ11" s="44" t="s">
        <v>36</v>
      </c>
      <c r="AK11" s="97" t="s">
        <v>67</v>
      </c>
      <c r="AL11" s="97"/>
      <c r="AM11" s="39">
        <f t="shared" si="1"/>
        <v>2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918.0</v>
      </c>
      <c r="C12" s="50" t="s">
        <v>136</v>
      </c>
      <c r="D12" s="51" t="s">
        <v>137</v>
      </c>
      <c r="E12" s="30" t="s">
        <v>62</v>
      </c>
      <c r="F12" s="30" t="s">
        <v>3042</v>
      </c>
      <c r="G12" s="51" t="s">
        <v>3043</v>
      </c>
      <c r="H12" s="50" t="s">
        <v>3079</v>
      </c>
      <c r="I12" s="50" t="s">
        <v>3080</v>
      </c>
      <c r="J12" s="51" t="s">
        <v>3081</v>
      </c>
      <c r="K12" s="50" t="s">
        <v>3088</v>
      </c>
      <c r="L12" s="51" t="s">
        <v>3089</v>
      </c>
      <c r="M12" s="47" t="s">
        <v>200</v>
      </c>
      <c r="N12" s="50" t="s">
        <v>3049</v>
      </c>
      <c r="O12" s="50" t="s">
        <v>3050</v>
      </c>
      <c r="P12" s="51" t="s">
        <v>3084</v>
      </c>
      <c r="Q12" s="51" t="s">
        <v>3085</v>
      </c>
      <c r="R12" s="50" t="s">
        <v>3053</v>
      </c>
      <c r="S12" s="50" t="s">
        <v>1920</v>
      </c>
      <c r="T12" s="97" t="s">
        <v>15</v>
      </c>
      <c r="U12" s="48" t="s">
        <v>33</v>
      </c>
      <c r="V12" s="97" t="s">
        <v>44</v>
      </c>
      <c r="W12" s="97" t="s">
        <v>15</v>
      </c>
      <c r="X12" s="44" t="s">
        <v>36</v>
      </c>
      <c r="Y12" s="97" t="s">
        <v>67</v>
      </c>
      <c r="Z12" s="97"/>
      <c r="AA12" s="44" t="s">
        <v>36</v>
      </c>
      <c r="AB12" s="97" t="s">
        <v>67</v>
      </c>
      <c r="AC12" s="97"/>
      <c r="AD12" s="48" t="s">
        <v>33</v>
      </c>
      <c r="AE12" s="97" t="s">
        <v>44</v>
      </c>
      <c r="AF12" s="97" t="s">
        <v>15</v>
      </c>
      <c r="AG12" s="48" t="s">
        <v>33</v>
      </c>
      <c r="AH12" s="97" t="s">
        <v>44</v>
      </c>
      <c r="AI12" s="97" t="s">
        <v>15</v>
      </c>
      <c r="AJ12" s="44" t="s">
        <v>36</v>
      </c>
      <c r="AK12" s="97" t="s">
        <v>67</v>
      </c>
      <c r="AL12" s="97"/>
      <c r="AM12" s="50">
        <f t="shared" si="1"/>
        <v>3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919.0</v>
      </c>
      <c r="C13" s="39" t="s">
        <v>136</v>
      </c>
      <c r="D13" s="40" t="s">
        <v>137</v>
      </c>
      <c r="E13" s="30" t="s">
        <v>62</v>
      </c>
      <c r="F13" s="30" t="s">
        <v>3042</v>
      </c>
      <c r="G13" s="40" t="s">
        <v>3043</v>
      </c>
      <c r="H13" s="39" t="s">
        <v>3079</v>
      </c>
      <c r="I13" s="39" t="s">
        <v>3080</v>
      </c>
      <c r="J13" s="40" t="s">
        <v>3081</v>
      </c>
      <c r="K13" s="39" t="s">
        <v>3094</v>
      </c>
      <c r="L13" s="40" t="s">
        <v>3095</v>
      </c>
      <c r="M13" s="47" t="s">
        <v>200</v>
      </c>
      <c r="N13" s="39" t="s">
        <v>3049</v>
      </c>
      <c r="O13" s="39" t="s">
        <v>3050</v>
      </c>
      <c r="P13" s="40" t="s">
        <v>3084</v>
      </c>
      <c r="Q13" s="40" t="s">
        <v>3085</v>
      </c>
      <c r="R13" s="39" t="s">
        <v>3053</v>
      </c>
      <c r="S13" s="39" t="s">
        <v>1928</v>
      </c>
      <c r="T13" s="97" t="s">
        <v>15</v>
      </c>
      <c r="U13" s="48" t="s">
        <v>33</v>
      </c>
      <c r="V13" s="97" t="s">
        <v>44</v>
      </c>
      <c r="W13" s="97" t="s">
        <v>15</v>
      </c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4" t="s">
        <v>36</v>
      </c>
      <c r="AE13" s="97" t="s">
        <v>67</v>
      </c>
      <c r="AF13" s="97"/>
      <c r="AG13" s="48" t="s">
        <v>33</v>
      </c>
      <c r="AH13" s="97" t="s">
        <v>44</v>
      </c>
      <c r="AI13" s="97" t="s">
        <v>15</v>
      </c>
      <c r="AJ13" s="44" t="s">
        <v>36</v>
      </c>
      <c r="AK13" s="97" t="s">
        <v>67</v>
      </c>
      <c r="AL13" s="97"/>
      <c r="AM13" s="39">
        <f t="shared" si="1"/>
        <v>2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920.0</v>
      </c>
      <c r="C14" s="50" t="s">
        <v>136</v>
      </c>
      <c r="D14" s="51" t="s">
        <v>137</v>
      </c>
      <c r="E14" s="31" t="s">
        <v>69</v>
      </c>
      <c r="F14" s="30" t="s">
        <v>3042</v>
      </c>
      <c r="G14" s="51" t="s">
        <v>3043</v>
      </c>
      <c r="H14" s="50" t="s">
        <v>3079</v>
      </c>
      <c r="I14" s="50" t="s">
        <v>3080</v>
      </c>
      <c r="J14" s="51" t="s">
        <v>3081</v>
      </c>
      <c r="K14" s="50" t="s">
        <v>4045</v>
      </c>
      <c r="L14" s="51" t="s">
        <v>4046</v>
      </c>
      <c r="M14" s="48" t="s">
        <v>434</v>
      </c>
      <c r="N14" s="50" t="s">
        <v>3049</v>
      </c>
      <c r="O14" s="50" t="s">
        <v>3050</v>
      </c>
      <c r="P14" s="51" t="s">
        <v>3084</v>
      </c>
      <c r="Q14" s="51" t="s">
        <v>3085</v>
      </c>
      <c r="R14" s="50" t="s">
        <v>3053</v>
      </c>
      <c r="S14" s="50" t="s">
        <v>69</v>
      </c>
      <c r="T14" s="97" t="s">
        <v>15</v>
      </c>
      <c r="U14" s="48" t="s">
        <v>33</v>
      </c>
      <c r="V14" s="97" t="s">
        <v>44</v>
      </c>
      <c r="W14" s="97" t="s">
        <v>15</v>
      </c>
      <c r="X14" s="44" t="s">
        <v>36</v>
      </c>
      <c r="Y14" s="97" t="s">
        <v>67</v>
      </c>
      <c r="Z14" s="97"/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8" t="s">
        <v>33</v>
      </c>
      <c r="AH14" s="97" t="s">
        <v>44</v>
      </c>
      <c r="AI14" s="97" t="s">
        <v>15</v>
      </c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921.0</v>
      </c>
      <c r="C15" s="39" t="s">
        <v>136</v>
      </c>
      <c r="D15" s="40" t="s">
        <v>137</v>
      </c>
      <c r="E15" s="30" t="s">
        <v>62</v>
      </c>
      <c r="F15" s="30" t="s">
        <v>3042</v>
      </c>
      <c r="G15" s="40" t="s">
        <v>3043</v>
      </c>
      <c r="H15" s="39" t="s">
        <v>3103</v>
      </c>
      <c r="I15" s="39" t="s">
        <v>3104</v>
      </c>
      <c r="J15" s="40" t="s">
        <v>3105</v>
      </c>
      <c r="K15" s="39" t="s">
        <v>3106</v>
      </c>
      <c r="L15" s="40" t="s">
        <v>3107</v>
      </c>
      <c r="M15" s="47" t="s">
        <v>200</v>
      </c>
      <c r="N15" s="39" t="s">
        <v>3049</v>
      </c>
      <c r="O15" s="39" t="s">
        <v>3050</v>
      </c>
      <c r="P15" s="40" t="s">
        <v>3108</v>
      </c>
      <c r="Q15" s="40" t="s">
        <v>3109</v>
      </c>
      <c r="R15" s="39" t="s">
        <v>3053</v>
      </c>
      <c r="S15" s="39" t="s">
        <v>1911</v>
      </c>
      <c r="T15" s="97" t="s">
        <v>15</v>
      </c>
      <c r="U15" s="48" t="s">
        <v>33</v>
      </c>
      <c r="V15" s="97" t="s">
        <v>44</v>
      </c>
      <c r="W15" s="97" t="s">
        <v>15</v>
      </c>
      <c r="X15" s="44" t="s">
        <v>36</v>
      </c>
      <c r="Y15" s="97" t="s">
        <v>67</v>
      </c>
      <c r="Z15" s="97"/>
      <c r="AA15" s="44" t="s">
        <v>36</v>
      </c>
      <c r="AB15" s="97" t="s">
        <v>67</v>
      </c>
      <c r="AC15" s="97"/>
      <c r="AD15" s="44" t="s">
        <v>36</v>
      </c>
      <c r="AE15" s="97" t="s">
        <v>67</v>
      </c>
      <c r="AF15" s="97"/>
      <c r="AG15" s="48" t="s">
        <v>33</v>
      </c>
      <c r="AH15" s="97" t="s">
        <v>44</v>
      </c>
      <c r="AI15" s="97" t="s">
        <v>15</v>
      </c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922.0</v>
      </c>
      <c r="C16" s="50" t="s">
        <v>136</v>
      </c>
      <c r="D16" s="51" t="s">
        <v>137</v>
      </c>
      <c r="E16" s="30" t="s">
        <v>62</v>
      </c>
      <c r="F16" s="30" t="s">
        <v>3042</v>
      </c>
      <c r="G16" s="51" t="s">
        <v>3043</v>
      </c>
      <c r="H16" s="50" t="s">
        <v>3103</v>
      </c>
      <c r="I16" s="50" t="s">
        <v>3104</v>
      </c>
      <c r="J16" s="51" t="s">
        <v>3105</v>
      </c>
      <c r="K16" s="50" t="s">
        <v>3110</v>
      </c>
      <c r="L16" s="51" t="s">
        <v>3111</v>
      </c>
      <c r="M16" s="47" t="s">
        <v>200</v>
      </c>
      <c r="N16" s="50" t="s">
        <v>3049</v>
      </c>
      <c r="O16" s="50" t="s">
        <v>3050</v>
      </c>
      <c r="P16" s="51" t="s">
        <v>3108</v>
      </c>
      <c r="Q16" s="51" t="s">
        <v>3109</v>
      </c>
      <c r="R16" s="50" t="s">
        <v>3053</v>
      </c>
      <c r="S16" s="50" t="s">
        <v>1920</v>
      </c>
      <c r="T16" s="97" t="s">
        <v>15</v>
      </c>
      <c r="U16" s="48" t="s">
        <v>33</v>
      </c>
      <c r="V16" s="97" t="s">
        <v>44</v>
      </c>
      <c r="W16" s="97" t="s">
        <v>15</v>
      </c>
      <c r="X16" s="44" t="s">
        <v>36</v>
      </c>
      <c r="Y16" s="97" t="s">
        <v>67</v>
      </c>
      <c r="Z16" s="97"/>
      <c r="AA16" s="44" t="s">
        <v>36</v>
      </c>
      <c r="AB16" s="97" t="s">
        <v>67</v>
      </c>
      <c r="AC16" s="97"/>
      <c r="AD16" s="48" t="s">
        <v>33</v>
      </c>
      <c r="AE16" s="97" t="s">
        <v>44</v>
      </c>
      <c r="AF16" s="97" t="s">
        <v>15</v>
      </c>
      <c r="AG16" s="48" t="s">
        <v>33</v>
      </c>
      <c r="AH16" s="97" t="s">
        <v>44</v>
      </c>
      <c r="AI16" s="97" t="s">
        <v>15</v>
      </c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923.0</v>
      </c>
      <c r="C17" s="39" t="s">
        <v>136</v>
      </c>
      <c r="D17" s="40" t="s">
        <v>137</v>
      </c>
      <c r="E17" s="30" t="s">
        <v>62</v>
      </c>
      <c r="F17" s="30" t="s">
        <v>3042</v>
      </c>
      <c r="G17" s="40" t="s">
        <v>3043</v>
      </c>
      <c r="H17" s="39" t="s">
        <v>3103</v>
      </c>
      <c r="I17" s="39" t="s">
        <v>3104</v>
      </c>
      <c r="J17" s="40" t="s">
        <v>3105</v>
      </c>
      <c r="K17" s="39" t="s">
        <v>3114</v>
      </c>
      <c r="L17" s="40" t="s">
        <v>3115</v>
      </c>
      <c r="M17" s="47" t="s">
        <v>200</v>
      </c>
      <c r="N17" s="39" t="s">
        <v>3049</v>
      </c>
      <c r="O17" s="39" t="s">
        <v>3050</v>
      </c>
      <c r="P17" s="40" t="s">
        <v>3108</v>
      </c>
      <c r="Q17" s="40" t="s">
        <v>3109</v>
      </c>
      <c r="R17" s="39" t="s">
        <v>3053</v>
      </c>
      <c r="S17" s="39" t="s">
        <v>1928</v>
      </c>
      <c r="T17" s="97" t="s">
        <v>15</v>
      </c>
      <c r="U17" s="48" t="s">
        <v>33</v>
      </c>
      <c r="V17" s="97" t="s">
        <v>44</v>
      </c>
      <c r="W17" s="97" t="s">
        <v>15</v>
      </c>
      <c r="X17" s="44" t="s">
        <v>36</v>
      </c>
      <c r="Y17" s="97" t="s">
        <v>67</v>
      </c>
      <c r="Z17" s="97"/>
      <c r="AA17" s="44" t="s">
        <v>36</v>
      </c>
      <c r="AB17" s="97" t="s">
        <v>67</v>
      </c>
      <c r="AC17" s="97"/>
      <c r="AD17" s="44" t="s">
        <v>36</v>
      </c>
      <c r="AE17" s="97" t="s">
        <v>67</v>
      </c>
      <c r="AF17" s="97"/>
      <c r="AG17" s="48" t="s">
        <v>33</v>
      </c>
      <c r="AH17" s="97" t="s">
        <v>44</v>
      </c>
      <c r="AI17" s="97" t="s">
        <v>15</v>
      </c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924.0</v>
      </c>
      <c r="C18" s="50" t="s">
        <v>136</v>
      </c>
      <c r="D18" s="51" t="s">
        <v>137</v>
      </c>
      <c r="E18" s="31" t="s">
        <v>69</v>
      </c>
      <c r="F18" s="30" t="s">
        <v>3042</v>
      </c>
      <c r="G18" s="51" t="s">
        <v>3043</v>
      </c>
      <c r="H18" s="50" t="s">
        <v>3103</v>
      </c>
      <c r="I18" s="50" t="s">
        <v>3104</v>
      </c>
      <c r="J18" s="51" t="s">
        <v>3105</v>
      </c>
      <c r="K18" s="50" t="s">
        <v>4047</v>
      </c>
      <c r="L18" s="51" t="s">
        <v>4048</v>
      </c>
      <c r="M18" s="48" t="s">
        <v>434</v>
      </c>
      <c r="N18" s="50" t="s">
        <v>3049</v>
      </c>
      <c r="O18" s="50" t="s">
        <v>3050</v>
      </c>
      <c r="P18" s="51" t="s">
        <v>3108</v>
      </c>
      <c r="Q18" s="51" t="s">
        <v>3109</v>
      </c>
      <c r="R18" s="50" t="s">
        <v>3053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4" t="s">
        <v>36</v>
      </c>
      <c r="Y18" s="97" t="s">
        <v>67</v>
      </c>
      <c r="Z18" s="97"/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8" t="s">
        <v>33</v>
      </c>
      <c r="AH18" s="97" t="s">
        <v>44</v>
      </c>
      <c r="AI18" s="97" t="s">
        <v>15</v>
      </c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925.0</v>
      </c>
      <c r="C19" s="39" t="s">
        <v>136</v>
      </c>
      <c r="D19" s="40" t="s">
        <v>137</v>
      </c>
      <c r="E19" s="30" t="s">
        <v>62</v>
      </c>
      <c r="F19" s="30" t="s">
        <v>3042</v>
      </c>
      <c r="G19" s="40" t="s">
        <v>3043</v>
      </c>
      <c r="H19" s="39" t="s">
        <v>3118</v>
      </c>
      <c r="I19" s="39" t="s">
        <v>3119</v>
      </c>
      <c r="J19" s="40" t="s">
        <v>3120</v>
      </c>
      <c r="K19" s="39" t="s">
        <v>3121</v>
      </c>
      <c r="L19" s="40" t="s">
        <v>3122</v>
      </c>
      <c r="M19" s="47" t="s">
        <v>200</v>
      </c>
      <c r="N19" s="39" t="s">
        <v>3049</v>
      </c>
      <c r="O19" s="39" t="s">
        <v>3050</v>
      </c>
      <c r="P19" s="40" t="s">
        <v>3123</v>
      </c>
      <c r="Q19" s="40" t="s">
        <v>3124</v>
      </c>
      <c r="R19" s="39" t="s">
        <v>3053</v>
      </c>
      <c r="S19" s="39" t="s">
        <v>1911</v>
      </c>
      <c r="T19" s="97" t="s">
        <v>15</v>
      </c>
      <c r="U19" s="48" t="s">
        <v>33</v>
      </c>
      <c r="V19" s="97" t="s">
        <v>44</v>
      </c>
      <c r="W19" s="97" t="s">
        <v>15</v>
      </c>
      <c r="X19" s="44" t="s">
        <v>36</v>
      </c>
      <c r="Y19" s="97" t="s">
        <v>67</v>
      </c>
      <c r="Z19" s="97"/>
      <c r="AA19" s="44" t="s">
        <v>36</v>
      </c>
      <c r="AB19" s="97" t="s">
        <v>67</v>
      </c>
      <c r="AC19" s="97"/>
      <c r="AD19" s="44" t="s">
        <v>36</v>
      </c>
      <c r="AE19" s="97" t="s">
        <v>67</v>
      </c>
      <c r="AF19" s="97"/>
      <c r="AG19" s="48" t="s">
        <v>33</v>
      </c>
      <c r="AH19" s="97" t="s">
        <v>44</v>
      </c>
      <c r="AI19" s="97" t="s">
        <v>15</v>
      </c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926.0</v>
      </c>
      <c r="C20" s="50" t="s">
        <v>136</v>
      </c>
      <c r="D20" s="51" t="s">
        <v>137</v>
      </c>
      <c r="E20" s="30" t="s">
        <v>62</v>
      </c>
      <c r="F20" s="30" t="s">
        <v>3042</v>
      </c>
      <c r="G20" s="51" t="s">
        <v>3043</v>
      </c>
      <c r="H20" s="50" t="s">
        <v>3118</v>
      </c>
      <c r="I20" s="50" t="s">
        <v>3119</v>
      </c>
      <c r="J20" s="51" t="s">
        <v>3120</v>
      </c>
      <c r="K20" s="50" t="s">
        <v>3125</v>
      </c>
      <c r="L20" s="51" t="s">
        <v>3126</v>
      </c>
      <c r="M20" s="47" t="s">
        <v>200</v>
      </c>
      <c r="N20" s="50" t="s">
        <v>3049</v>
      </c>
      <c r="O20" s="50" t="s">
        <v>3050</v>
      </c>
      <c r="P20" s="51" t="s">
        <v>3123</v>
      </c>
      <c r="Q20" s="51" t="s">
        <v>3124</v>
      </c>
      <c r="R20" s="50" t="s">
        <v>3053</v>
      </c>
      <c r="S20" s="50" t="s">
        <v>1920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8" t="s">
        <v>33</v>
      </c>
      <c r="AE20" s="97" t="s">
        <v>44</v>
      </c>
      <c r="AF20" s="97" t="s">
        <v>15</v>
      </c>
      <c r="AG20" s="48" t="s">
        <v>33</v>
      </c>
      <c r="AH20" s="97" t="s">
        <v>44</v>
      </c>
      <c r="AI20" s="97" t="s">
        <v>15</v>
      </c>
      <c r="AJ20" s="44" t="s">
        <v>36</v>
      </c>
      <c r="AK20" s="97" t="s">
        <v>67</v>
      </c>
      <c r="AL20" s="97"/>
      <c r="AM20" s="50">
        <f t="shared" si="1"/>
        <v>3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927.0</v>
      </c>
      <c r="C21" s="39" t="s">
        <v>136</v>
      </c>
      <c r="D21" s="40" t="s">
        <v>137</v>
      </c>
      <c r="E21" s="30" t="s">
        <v>62</v>
      </c>
      <c r="F21" s="30" t="s">
        <v>3042</v>
      </c>
      <c r="G21" s="40" t="s">
        <v>3043</v>
      </c>
      <c r="H21" s="39" t="s">
        <v>3118</v>
      </c>
      <c r="I21" s="39" t="s">
        <v>3119</v>
      </c>
      <c r="J21" s="40" t="s">
        <v>3120</v>
      </c>
      <c r="K21" s="39" t="s">
        <v>3136</v>
      </c>
      <c r="L21" s="40" t="s">
        <v>3137</v>
      </c>
      <c r="M21" s="47" t="s">
        <v>200</v>
      </c>
      <c r="N21" s="39" t="s">
        <v>3049</v>
      </c>
      <c r="O21" s="39" t="s">
        <v>3050</v>
      </c>
      <c r="P21" s="40" t="s">
        <v>3123</v>
      </c>
      <c r="Q21" s="40" t="s">
        <v>3124</v>
      </c>
      <c r="R21" s="39" t="s">
        <v>3053</v>
      </c>
      <c r="S21" s="39" t="s">
        <v>1928</v>
      </c>
      <c r="T21" s="97" t="s">
        <v>15</v>
      </c>
      <c r="U21" s="48" t="s">
        <v>33</v>
      </c>
      <c r="V21" s="97" t="s">
        <v>44</v>
      </c>
      <c r="W21" s="97" t="s">
        <v>15</v>
      </c>
      <c r="X21" s="44" t="s">
        <v>36</v>
      </c>
      <c r="Y21" s="97" t="s">
        <v>67</v>
      </c>
      <c r="Z21" s="97"/>
      <c r="AA21" s="44" t="s">
        <v>36</v>
      </c>
      <c r="AB21" s="97" t="s">
        <v>67</v>
      </c>
      <c r="AC21" s="97"/>
      <c r="AD21" s="44" t="s">
        <v>36</v>
      </c>
      <c r="AE21" s="97" t="s">
        <v>67</v>
      </c>
      <c r="AF21" s="97"/>
      <c r="AG21" s="48" t="s">
        <v>33</v>
      </c>
      <c r="AH21" s="97" t="s">
        <v>44</v>
      </c>
      <c r="AI21" s="97" t="s">
        <v>15</v>
      </c>
      <c r="AJ21" s="44" t="s">
        <v>36</v>
      </c>
      <c r="AK21" s="97" t="s">
        <v>67</v>
      </c>
      <c r="AL21" s="97"/>
      <c r="AM21" s="39">
        <f t="shared" si="1"/>
        <v>2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928.0</v>
      </c>
      <c r="C22" s="50" t="s">
        <v>136</v>
      </c>
      <c r="D22" s="51" t="s">
        <v>137</v>
      </c>
      <c r="E22" s="31" t="s">
        <v>69</v>
      </c>
      <c r="F22" s="30" t="s">
        <v>3042</v>
      </c>
      <c r="G22" s="51" t="s">
        <v>3043</v>
      </c>
      <c r="H22" s="50" t="s">
        <v>3118</v>
      </c>
      <c r="I22" s="50" t="s">
        <v>3119</v>
      </c>
      <c r="J22" s="51" t="s">
        <v>3120</v>
      </c>
      <c r="K22" s="50" t="s">
        <v>4049</v>
      </c>
      <c r="L22" s="51" t="s">
        <v>4050</v>
      </c>
      <c r="M22" s="48" t="s">
        <v>434</v>
      </c>
      <c r="N22" s="50" t="s">
        <v>3049</v>
      </c>
      <c r="O22" s="50" t="s">
        <v>3050</v>
      </c>
      <c r="P22" s="51" t="s">
        <v>3123</v>
      </c>
      <c r="Q22" s="51" t="s">
        <v>3124</v>
      </c>
      <c r="R22" s="50" t="s">
        <v>3053</v>
      </c>
      <c r="S22" s="50" t="s">
        <v>69</v>
      </c>
      <c r="T22" s="97" t="s">
        <v>15</v>
      </c>
      <c r="U22" s="48" t="s">
        <v>33</v>
      </c>
      <c r="V22" s="97" t="s">
        <v>44</v>
      </c>
      <c r="W22" s="97" t="s">
        <v>15</v>
      </c>
      <c r="X22" s="44" t="s">
        <v>36</v>
      </c>
      <c r="Y22" s="97" t="s">
        <v>67</v>
      </c>
      <c r="Z22" s="97"/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8" t="s">
        <v>33</v>
      </c>
      <c r="AH22" s="97" t="s">
        <v>44</v>
      </c>
      <c r="AI22" s="97" t="s">
        <v>15</v>
      </c>
      <c r="AJ22" s="44" t="s">
        <v>36</v>
      </c>
      <c r="AK22" s="97" t="s">
        <v>67</v>
      </c>
      <c r="AL22" s="97"/>
      <c r="AM22" s="50">
        <f t="shared" si="1"/>
        <v>3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929.0</v>
      </c>
      <c r="C23" s="39" t="s">
        <v>136</v>
      </c>
      <c r="D23" s="40" t="s">
        <v>137</v>
      </c>
      <c r="E23" s="30" t="s">
        <v>62</v>
      </c>
      <c r="F23" s="30" t="s">
        <v>3042</v>
      </c>
      <c r="G23" s="40" t="s">
        <v>3043</v>
      </c>
      <c r="H23" s="39" t="s">
        <v>3140</v>
      </c>
      <c r="I23" s="39" t="s">
        <v>3141</v>
      </c>
      <c r="J23" s="40" t="s">
        <v>3142</v>
      </c>
      <c r="K23" s="39" t="s">
        <v>3143</v>
      </c>
      <c r="L23" s="40" t="s">
        <v>3144</v>
      </c>
      <c r="M23" s="47" t="s">
        <v>200</v>
      </c>
      <c r="N23" s="39" t="s">
        <v>3049</v>
      </c>
      <c r="O23" s="39" t="s">
        <v>3050</v>
      </c>
      <c r="P23" s="40" t="s">
        <v>1420</v>
      </c>
      <c r="Q23" s="40" t="s">
        <v>3147</v>
      </c>
      <c r="R23" s="39" t="s">
        <v>3053</v>
      </c>
      <c r="S23" s="39" t="s">
        <v>1911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4" t="s">
        <v>36</v>
      </c>
      <c r="AE23" s="97" t="s">
        <v>67</v>
      </c>
      <c r="AF23" s="97"/>
      <c r="AG23" s="48" t="s">
        <v>33</v>
      </c>
      <c r="AH23" s="97" t="s">
        <v>44</v>
      </c>
      <c r="AI23" s="97" t="s">
        <v>15</v>
      </c>
      <c r="AJ23" s="44" t="s">
        <v>36</v>
      </c>
      <c r="AK23" s="97" t="s">
        <v>67</v>
      </c>
      <c r="AL23" s="97"/>
      <c r="AM23" s="39">
        <f t="shared" si="1"/>
        <v>2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930.0</v>
      </c>
      <c r="C24" s="50" t="s">
        <v>136</v>
      </c>
      <c r="D24" s="51" t="s">
        <v>137</v>
      </c>
      <c r="E24" s="30" t="s">
        <v>62</v>
      </c>
      <c r="F24" s="30" t="s">
        <v>3042</v>
      </c>
      <c r="G24" s="51" t="s">
        <v>3043</v>
      </c>
      <c r="H24" s="50" t="s">
        <v>3140</v>
      </c>
      <c r="I24" s="50" t="s">
        <v>3141</v>
      </c>
      <c r="J24" s="51" t="s">
        <v>3142</v>
      </c>
      <c r="K24" s="50" t="s">
        <v>3148</v>
      </c>
      <c r="L24" s="51" t="s">
        <v>3149</v>
      </c>
      <c r="M24" s="47" t="s">
        <v>200</v>
      </c>
      <c r="N24" s="50" t="s">
        <v>3049</v>
      </c>
      <c r="O24" s="50" t="s">
        <v>3050</v>
      </c>
      <c r="P24" s="51" t="s">
        <v>1420</v>
      </c>
      <c r="Q24" s="51" t="s">
        <v>3147</v>
      </c>
      <c r="R24" s="50" t="s">
        <v>3053</v>
      </c>
      <c r="S24" s="50" t="s">
        <v>1920</v>
      </c>
      <c r="T24" s="97" t="s">
        <v>15</v>
      </c>
      <c r="U24" s="48" t="s">
        <v>33</v>
      </c>
      <c r="V24" s="97" t="s">
        <v>44</v>
      </c>
      <c r="W24" s="97" t="s">
        <v>15</v>
      </c>
      <c r="X24" s="44" t="s">
        <v>36</v>
      </c>
      <c r="Y24" s="97" t="s">
        <v>67</v>
      </c>
      <c r="Z24" s="97"/>
      <c r="AA24" s="44" t="s">
        <v>36</v>
      </c>
      <c r="AB24" s="97" t="s">
        <v>67</v>
      </c>
      <c r="AC24" s="97"/>
      <c r="AD24" s="48" t="s">
        <v>33</v>
      </c>
      <c r="AE24" s="97" t="s">
        <v>44</v>
      </c>
      <c r="AF24" s="97" t="s">
        <v>15</v>
      </c>
      <c r="AG24" s="48" t="s">
        <v>33</v>
      </c>
      <c r="AH24" s="97" t="s">
        <v>44</v>
      </c>
      <c r="AI24" s="97" t="s">
        <v>15</v>
      </c>
      <c r="AJ24" s="44" t="s">
        <v>36</v>
      </c>
      <c r="AK24" s="97" t="s">
        <v>67</v>
      </c>
      <c r="AL24" s="97"/>
      <c r="AM24" s="50">
        <f t="shared" si="1"/>
        <v>3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931.0</v>
      </c>
      <c r="C25" s="39" t="s">
        <v>136</v>
      </c>
      <c r="D25" s="40" t="s">
        <v>137</v>
      </c>
      <c r="E25" s="30" t="s">
        <v>62</v>
      </c>
      <c r="F25" s="30" t="s">
        <v>3042</v>
      </c>
      <c r="G25" s="40" t="s">
        <v>3043</v>
      </c>
      <c r="H25" s="39" t="s">
        <v>3140</v>
      </c>
      <c r="I25" s="39" t="s">
        <v>3141</v>
      </c>
      <c r="J25" s="40" t="s">
        <v>3142</v>
      </c>
      <c r="K25" s="39" t="s">
        <v>3152</v>
      </c>
      <c r="L25" s="40" t="s">
        <v>3153</v>
      </c>
      <c r="M25" s="47" t="s">
        <v>200</v>
      </c>
      <c r="N25" s="39" t="s">
        <v>3049</v>
      </c>
      <c r="O25" s="39" t="s">
        <v>3050</v>
      </c>
      <c r="P25" s="40" t="s">
        <v>1420</v>
      </c>
      <c r="Q25" s="40" t="s">
        <v>3147</v>
      </c>
      <c r="R25" s="39" t="s">
        <v>3053</v>
      </c>
      <c r="S25" s="39" t="s">
        <v>1928</v>
      </c>
      <c r="T25" s="97" t="s">
        <v>15</v>
      </c>
      <c r="U25" s="48" t="s">
        <v>33</v>
      </c>
      <c r="V25" s="97" t="s">
        <v>44</v>
      </c>
      <c r="W25" s="97" t="s">
        <v>15</v>
      </c>
      <c r="X25" s="44" t="s">
        <v>36</v>
      </c>
      <c r="Y25" s="97" t="s">
        <v>67</v>
      </c>
      <c r="Z25" s="97"/>
      <c r="AA25" s="44" t="s">
        <v>36</v>
      </c>
      <c r="AB25" s="97" t="s">
        <v>67</v>
      </c>
      <c r="AC25" s="97"/>
      <c r="AD25" s="44" t="s">
        <v>36</v>
      </c>
      <c r="AE25" s="97" t="s">
        <v>67</v>
      </c>
      <c r="AF25" s="97"/>
      <c r="AG25" s="48" t="s">
        <v>33</v>
      </c>
      <c r="AH25" s="97" t="s">
        <v>44</v>
      </c>
      <c r="AI25" s="97" t="s">
        <v>15</v>
      </c>
      <c r="AJ25" s="44" t="s">
        <v>36</v>
      </c>
      <c r="AK25" s="97" t="s">
        <v>67</v>
      </c>
      <c r="AL25" s="97"/>
      <c r="AM25" s="39">
        <f t="shared" si="1"/>
        <v>2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932.0</v>
      </c>
      <c r="C26" s="50" t="s">
        <v>136</v>
      </c>
      <c r="D26" s="51" t="s">
        <v>137</v>
      </c>
      <c r="E26" s="31" t="s">
        <v>69</v>
      </c>
      <c r="F26" s="30" t="s">
        <v>3042</v>
      </c>
      <c r="G26" s="51" t="s">
        <v>3043</v>
      </c>
      <c r="H26" s="50" t="s">
        <v>3140</v>
      </c>
      <c r="I26" s="50" t="s">
        <v>3141</v>
      </c>
      <c r="J26" s="51" t="s">
        <v>3142</v>
      </c>
      <c r="K26" s="50" t="s">
        <v>4051</v>
      </c>
      <c r="L26" s="51" t="s">
        <v>4052</v>
      </c>
      <c r="M26" s="48" t="s">
        <v>434</v>
      </c>
      <c r="N26" s="50" t="s">
        <v>3049</v>
      </c>
      <c r="O26" s="50" t="s">
        <v>3050</v>
      </c>
      <c r="P26" s="51" t="s">
        <v>1420</v>
      </c>
      <c r="Q26" s="51" t="s">
        <v>3147</v>
      </c>
      <c r="R26" s="50" t="s">
        <v>3053</v>
      </c>
      <c r="S26" s="50" t="s">
        <v>69</v>
      </c>
      <c r="T26" s="97" t="s">
        <v>15</v>
      </c>
      <c r="U26" s="48" t="s">
        <v>33</v>
      </c>
      <c r="V26" s="97" t="s">
        <v>44</v>
      </c>
      <c r="W26" s="97" t="s">
        <v>15</v>
      </c>
      <c r="X26" s="44" t="s">
        <v>36</v>
      </c>
      <c r="Y26" s="97" t="s">
        <v>67</v>
      </c>
      <c r="Z26" s="97"/>
      <c r="AA26" s="44" t="s">
        <v>36</v>
      </c>
      <c r="AB26" s="97" t="s">
        <v>67</v>
      </c>
      <c r="AC26" s="97"/>
      <c r="AD26" s="48" t="s">
        <v>33</v>
      </c>
      <c r="AE26" s="97" t="s">
        <v>44</v>
      </c>
      <c r="AF26" s="97" t="s">
        <v>15</v>
      </c>
      <c r="AG26" s="48" t="s">
        <v>33</v>
      </c>
      <c r="AH26" s="97" t="s">
        <v>44</v>
      </c>
      <c r="AI26" s="97" t="s">
        <v>15</v>
      </c>
      <c r="AJ26" s="44" t="s">
        <v>36</v>
      </c>
      <c r="AK26" s="97" t="s">
        <v>67</v>
      </c>
      <c r="AL26" s="97"/>
      <c r="AM26" s="50">
        <f t="shared" si="1"/>
        <v>3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933.0</v>
      </c>
      <c r="C27" s="39" t="s">
        <v>136</v>
      </c>
      <c r="D27" s="40" t="s">
        <v>137</v>
      </c>
      <c r="E27" s="30" t="s">
        <v>62</v>
      </c>
      <c r="F27" s="30" t="s">
        <v>3042</v>
      </c>
      <c r="G27" s="40" t="s">
        <v>3043</v>
      </c>
      <c r="H27" s="39" t="s">
        <v>3154</v>
      </c>
      <c r="I27" s="39" t="s">
        <v>3155</v>
      </c>
      <c r="J27" s="40" t="s">
        <v>3156</v>
      </c>
      <c r="K27" s="39" t="s">
        <v>3157</v>
      </c>
      <c r="L27" s="40" t="s">
        <v>3158</v>
      </c>
      <c r="M27" s="47" t="s">
        <v>200</v>
      </c>
      <c r="N27" s="39" t="s">
        <v>3049</v>
      </c>
      <c r="O27" s="39" t="s">
        <v>3050</v>
      </c>
      <c r="P27" s="40" t="s">
        <v>3159</v>
      </c>
      <c r="Q27" s="40" t="s">
        <v>3160</v>
      </c>
      <c r="R27" s="39" t="s">
        <v>3053</v>
      </c>
      <c r="S27" s="39" t="s">
        <v>1911</v>
      </c>
      <c r="T27" s="97" t="s">
        <v>15</v>
      </c>
      <c r="U27" s="48" t="s">
        <v>33</v>
      </c>
      <c r="V27" s="97" t="s">
        <v>44</v>
      </c>
      <c r="W27" s="97" t="s">
        <v>15</v>
      </c>
      <c r="X27" s="44" t="s">
        <v>36</v>
      </c>
      <c r="Y27" s="97" t="s">
        <v>67</v>
      </c>
      <c r="Z27" s="97"/>
      <c r="AA27" s="44" t="s">
        <v>36</v>
      </c>
      <c r="AB27" s="97" t="s">
        <v>67</v>
      </c>
      <c r="AC27" s="97"/>
      <c r="AD27" s="44" t="s">
        <v>36</v>
      </c>
      <c r="AE27" s="97" t="s">
        <v>67</v>
      </c>
      <c r="AF27" s="97"/>
      <c r="AG27" s="48" t="s">
        <v>33</v>
      </c>
      <c r="AH27" s="97" t="s">
        <v>44</v>
      </c>
      <c r="AI27" s="97" t="s">
        <v>15</v>
      </c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934.0</v>
      </c>
      <c r="C28" s="50" t="s">
        <v>136</v>
      </c>
      <c r="D28" s="51" t="s">
        <v>137</v>
      </c>
      <c r="E28" s="30" t="s">
        <v>62</v>
      </c>
      <c r="F28" s="30" t="s">
        <v>3042</v>
      </c>
      <c r="G28" s="51" t="s">
        <v>3043</v>
      </c>
      <c r="H28" s="50" t="s">
        <v>3154</v>
      </c>
      <c r="I28" s="50" t="s">
        <v>3155</v>
      </c>
      <c r="J28" s="51" t="s">
        <v>3156</v>
      </c>
      <c r="K28" s="50" t="s">
        <v>3163</v>
      </c>
      <c r="L28" s="51" t="s">
        <v>3164</v>
      </c>
      <c r="M28" s="47" t="s">
        <v>200</v>
      </c>
      <c r="N28" s="50" t="s">
        <v>3049</v>
      </c>
      <c r="O28" s="50" t="s">
        <v>3050</v>
      </c>
      <c r="P28" s="51" t="s">
        <v>3159</v>
      </c>
      <c r="Q28" s="51" t="s">
        <v>3160</v>
      </c>
      <c r="R28" s="50" t="s">
        <v>3053</v>
      </c>
      <c r="S28" s="50" t="s">
        <v>1920</v>
      </c>
      <c r="T28" s="97" t="s">
        <v>15</v>
      </c>
      <c r="U28" s="48" t="s">
        <v>33</v>
      </c>
      <c r="V28" s="97" t="s">
        <v>44</v>
      </c>
      <c r="W28" s="97" t="s">
        <v>15</v>
      </c>
      <c r="X28" s="44" t="s">
        <v>36</v>
      </c>
      <c r="Y28" s="97" t="s">
        <v>67</v>
      </c>
      <c r="Z28" s="97"/>
      <c r="AA28" s="44" t="s">
        <v>36</v>
      </c>
      <c r="AB28" s="97" t="s">
        <v>67</v>
      </c>
      <c r="AC28" s="97"/>
      <c r="AD28" s="48" t="s">
        <v>33</v>
      </c>
      <c r="AE28" s="97" t="s">
        <v>44</v>
      </c>
      <c r="AF28" s="97" t="s">
        <v>15</v>
      </c>
      <c r="AG28" s="48" t="s">
        <v>33</v>
      </c>
      <c r="AH28" s="97" t="s">
        <v>44</v>
      </c>
      <c r="AI28" s="97" t="s">
        <v>15</v>
      </c>
      <c r="AJ28" s="44" t="s">
        <v>36</v>
      </c>
      <c r="AK28" s="97" t="s">
        <v>67</v>
      </c>
      <c r="AL28" s="97"/>
      <c r="AM28" s="50">
        <f t="shared" si="1"/>
        <v>3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935.0</v>
      </c>
      <c r="C29" s="39" t="s">
        <v>136</v>
      </c>
      <c r="D29" s="40" t="s">
        <v>137</v>
      </c>
      <c r="E29" s="30" t="s">
        <v>62</v>
      </c>
      <c r="F29" s="30" t="s">
        <v>3042</v>
      </c>
      <c r="G29" s="40" t="s">
        <v>3043</v>
      </c>
      <c r="H29" s="39" t="s">
        <v>3154</v>
      </c>
      <c r="I29" s="39" t="s">
        <v>3155</v>
      </c>
      <c r="J29" s="40" t="s">
        <v>3156</v>
      </c>
      <c r="K29" s="39" t="s">
        <v>3165</v>
      </c>
      <c r="L29" s="40" t="s">
        <v>3166</v>
      </c>
      <c r="M29" s="47" t="s">
        <v>200</v>
      </c>
      <c r="N29" s="39" t="s">
        <v>3049</v>
      </c>
      <c r="O29" s="39" t="s">
        <v>3050</v>
      </c>
      <c r="P29" s="40" t="s">
        <v>3159</v>
      </c>
      <c r="Q29" s="40" t="s">
        <v>3160</v>
      </c>
      <c r="R29" s="39" t="s">
        <v>3053</v>
      </c>
      <c r="S29" s="39" t="s">
        <v>1928</v>
      </c>
      <c r="T29" s="97" t="s">
        <v>15</v>
      </c>
      <c r="U29" s="48" t="s">
        <v>33</v>
      </c>
      <c r="V29" s="97" t="s">
        <v>44</v>
      </c>
      <c r="W29" s="97" t="s">
        <v>15</v>
      </c>
      <c r="X29" s="44" t="s">
        <v>36</v>
      </c>
      <c r="Y29" s="97" t="s">
        <v>67</v>
      </c>
      <c r="Z29" s="97"/>
      <c r="AA29" s="44" t="s">
        <v>36</v>
      </c>
      <c r="AB29" s="97" t="s">
        <v>67</v>
      </c>
      <c r="AC29" s="97"/>
      <c r="AD29" s="44" t="s">
        <v>36</v>
      </c>
      <c r="AE29" s="97" t="s">
        <v>67</v>
      </c>
      <c r="AF29" s="97"/>
      <c r="AG29" s="48" t="s">
        <v>33</v>
      </c>
      <c r="AH29" s="97" t="s">
        <v>44</v>
      </c>
      <c r="AI29" s="97" t="s">
        <v>15</v>
      </c>
      <c r="AJ29" s="44" t="s">
        <v>36</v>
      </c>
      <c r="AK29" s="97" t="s">
        <v>67</v>
      </c>
      <c r="AL29" s="97"/>
      <c r="AM29" s="39">
        <f t="shared" si="1"/>
        <v>2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936.0</v>
      </c>
      <c r="C30" s="50" t="s">
        <v>136</v>
      </c>
      <c r="D30" s="51" t="s">
        <v>137</v>
      </c>
      <c r="E30" s="31" t="s">
        <v>69</v>
      </c>
      <c r="F30" s="30" t="s">
        <v>3042</v>
      </c>
      <c r="G30" s="51" t="s">
        <v>3043</v>
      </c>
      <c r="H30" s="50" t="s">
        <v>3154</v>
      </c>
      <c r="I30" s="50" t="s">
        <v>3155</v>
      </c>
      <c r="J30" s="51" t="s">
        <v>3156</v>
      </c>
      <c r="K30" s="50" t="s">
        <v>4053</v>
      </c>
      <c r="L30" s="51" t="s">
        <v>4054</v>
      </c>
      <c r="M30" s="48" t="s">
        <v>434</v>
      </c>
      <c r="N30" s="50" t="s">
        <v>3049</v>
      </c>
      <c r="O30" s="50" t="s">
        <v>3050</v>
      </c>
      <c r="P30" s="51" t="s">
        <v>3159</v>
      </c>
      <c r="Q30" s="51" t="s">
        <v>3160</v>
      </c>
      <c r="R30" s="50" t="s">
        <v>3053</v>
      </c>
      <c r="S30" s="50" t="s">
        <v>69</v>
      </c>
      <c r="T30" s="97" t="s">
        <v>15</v>
      </c>
      <c r="U30" s="48" t="s">
        <v>33</v>
      </c>
      <c r="V30" s="97" t="s">
        <v>44</v>
      </c>
      <c r="W30" s="97" t="s">
        <v>15</v>
      </c>
      <c r="X30" s="44" t="s">
        <v>36</v>
      </c>
      <c r="Y30" s="97" t="s">
        <v>67</v>
      </c>
      <c r="Z30" s="97"/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8" t="s">
        <v>33</v>
      </c>
      <c r="AH30" s="97" t="s">
        <v>44</v>
      </c>
      <c r="AI30" s="97" t="s">
        <v>15</v>
      </c>
      <c r="AJ30" s="44" t="s">
        <v>36</v>
      </c>
      <c r="AK30" s="97" t="s">
        <v>67</v>
      </c>
      <c r="AL30" s="97"/>
      <c r="AM30" s="50">
        <f t="shared" si="1"/>
        <v>3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937.0</v>
      </c>
      <c r="C31" s="39" t="s">
        <v>136</v>
      </c>
      <c r="D31" s="40" t="s">
        <v>137</v>
      </c>
      <c r="E31" s="30" t="s">
        <v>62</v>
      </c>
      <c r="F31" s="30" t="s">
        <v>3042</v>
      </c>
      <c r="G31" s="40" t="s">
        <v>3043</v>
      </c>
      <c r="H31" s="39" t="s">
        <v>3169</v>
      </c>
      <c r="I31" s="39" t="s">
        <v>3170</v>
      </c>
      <c r="J31" s="40" t="s">
        <v>3171</v>
      </c>
      <c r="K31" s="39" t="s">
        <v>3172</v>
      </c>
      <c r="L31" s="40" t="s">
        <v>3173</v>
      </c>
      <c r="M31" s="47" t="s">
        <v>200</v>
      </c>
      <c r="N31" s="39" t="s">
        <v>3049</v>
      </c>
      <c r="O31" s="39" t="s">
        <v>3050</v>
      </c>
      <c r="P31" s="40" t="s">
        <v>3174</v>
      </c>
      <c r="Q31" s="40" t="s">
        <v>3175</v>
      </c>
      <c r="R31" s="39" t="s">
        <v>3053</v>
      </c>
      <c r="S31" s="39" t="s">
        <v>1911</v>
      </c>
      <c r="T31" s="97" t="s">
        <v>15</v>
      </c>
      <c r="U31" s="48" t="s">
        <v>33</v>
      </c>
      <c r="V31" s="97" t="s">
        <v>44</v>
      </c>
      <c r="W31" s="97" t="s">
        <v>15</v>
      </c>
      <c r="X31" s="44" t="s">
        <v>36</v>
      </c>
      <c r="Y31" s="97" t="s">
        <v>67</v>
      </c>
      <c r="Z31" s="97"/>
      <c r="AA31" s="44" t="s">
        <v>36</v>
      </c>
      <c r="AB31" s="97" t="s">
        <v>67</v>
      </c>
      <c r="AC31" s="97"/>
      <c r="AD31" s="44" t="s">
        <v>36</v>
      </c>
      <c r="AE31" s="97" t="s">
        <v>67</v>
      </c>
      <c r="AF31" s="97"/>
      <c r="AG31" s="48" t="s">
        <v>33</v>
      </c>
      <c r="AH31" s="97" t="s">
        <v>44</v>
      </c>
      <c r="AI31" s="97" t="s">
        <v>15</v>
      </c>
      <c r="AJ31" s="44" t="s">
        <v>36</v>
      </c>
      <c r="AK31" s="97" t="s">
        <v>67</v>
      </c>
      <c r="AL31" s="97"/>
      <c r="AM31" s="39">
        <f t="shared" si="1"/>
        <v>2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938.0</v>
      </c>
      <c r="C32" s="50" t="s">
        <v>136</v>
      </c>
      <c r="D32" s="51" t="s">
        <v>137</v>
      </c>
      <c r="E32" s="30" t="s">
        <v>62</v>
      </c>
      <c r="F32" s="30" t="s">
        <v>3042</v>
      </c>
      <c r="G32" s="51" t="s">
        <v>3043</v>
      </c>
      <c r="H32" s="50" t="s">
        <v>3169</v>
      </c>
      <c r="I32" s="50" t="s">
        <v>3170</v>
      </c>
      <c r="J32" s="51" t="s">
        <v>3171</v>
      </c>
      <c r="K32" s="50" t="s">
        <v>3178</v>
      </c>
      <c r="L32" s="51" t="s">
        <v>3179</v>
      </c>
      <c r="M32" s="47" t="s">
        <v>200</v>
      </c>
      <c r="N32" s="50" t="s">
        <v>3049</v>
      </c>
      <c r="O32" s="50" t="s">
        <v>3050</v>
      </c>
      <c r="P32" s="51" t="s">
        <v>3174</v>
      </c>
      <c r="Q32" s="51" t="s">
        <v>3175</v>
      </c>
      <c r="R32" s="50" t="s">
        <v>3053</v>
      </c>
      <c r="S32" s="50" t="s">
        <v>1920</v>
      </c>
      <c r="T32" s="97" t="s">
        <v>15</v>
      </c>
      <c r="U32" s="48" t="s">
        <v>33</v>
      </c>
      <c r="V32" s="97" t="s">
        <v>44</v>
      </c>
      <c r="W32" s="97" t="s">
        <v>15</v>
      </c>
      <c r="X32" s="44" t="s">
        <v>36</v>
      </c>
      <c r="Y32" s="97" t="s">
        <v>67</v>
      </c>
      <c r="Z32" s="97"/>
      <c r="AA32" s="44" t="s">
        <v>36</v>
      </c>
      <c r="AB32" s="97" t="s">
        <v>67</v>
      </c>
      <c r="AC32" s="97"/>
      <c r="AD32" s="48" t="s">
        <v>33</v>
      </c>
      <c r="AE32" s="97" t="s">
        <v>44</v>
      </c>
      <c r="AF32" s="97" t="s">
        <v>15</v>
      </c>
      <c r="AG32" s="48" t="s">
        <v>33</v>
      </c>
      <c r="AH32" s="97" t="s">
        <v>44</v>
      </c>
      <c r="AI32" s="97" t="s">
        <v>15</v>
      </c>
      <c r="AJ32" s="44" t="s">
        <v>36</v>
      </c>
      <c r="AK32" s="97" t="s">
        <v>67</v>
      </c>
      <c r="AL32" s="97"/>
      <c r="AM32" s="50">
        <f t="shared" si="1"/>
        <v>3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939.0</v>
      </c>
      <c r="C33" s="39" t="s">
        <v>136</v>
      </c>
      <c r="D33" s="40" t="s">
        <v>137</v>
      </c>
      <c r="E33" s="30" t="s">
        <v>62</v>
      </c>
      <c r="F33" s="30" t="s">
        <v>3042</v>
      </c>
      <c r="G33" s="40" t="s">
        <v>3043</v>
      </c>
      <c r="H33" s="39" t="s">
        <v>3169</v>
      </c>
      <c r="I33" s="39" t="s">
        <v>3170</v>
      </c>
      <c r="J33" s="40" t="s">
        <v>3171</v>
      </c>
      <c r="K33" s="39" t="s">
        <v>3184</v>
      </c>
      <c r="L33" s="40" t="s">
        <v>3185</v>
      </c>
      <c r="M33" s="47" t="s">
        <v>200</v>
      </c>
      <c r="N33" s="39" t="s">
        <v>3049</v>
      </c>
      <c r="O33" s="39" t="s">
        <v>3050</v>
      </c>
      <c r="P33" s="40" t="s">
        <v>3174</v>
      </c>
      <c r="Q33" s="40" t="s">
        <v>3175</v>
      </c>
      <c r="R33" s="39" t="s">
        <v>3053</v>
      </c>
      <c r="S33" s="39" t="s">
        <v>1928</v>
      </c>
      <c r="T33" s="97" t="s">
        <v>15</v>
      </c>
      <c r="U33" s="48" t="s">
        <v>33</v>
      </c>
      <c r="V33" s="97" t="s">
        <v>44</v>
      </c>
      <c r="W33" s="97" t="s">
        <v>15</v>
      </c>
      <c r="X33" s="44" t="s">
        <v>36</v>
      </c>
      <c r="Y33" s="97" t="s">
        <v>67</v>
      </c>
      <c r="Z33" s="97"/>
      <c r="AA33" s="44" t="s">
        <v>36</v>
      </c>
      <c r="AB33" s="97" t="s">
        <v>67</v>
      </c>
      <c r="AC33" s="97"/>
      <c r="AD33" s="44" t="s">
        <v>36</v>
      </c>
      <c r="AE33" s="97" t="s">
        <v>67</v>
      </c>
      <c r="AF33" s="97"/>
      <c r="AG33" s="48" t="s">
        <v>33</v>
      </c>
      <c r="AH33" s="97" t="s">
        <v>44</v>
      </c>
      <c r="AI33" s="97" t="s">
        <v>15</v>
      </c>
      <c r="AJ33" s="44" t="s">
        <v>36</v>
      </c>
      <c r="AK33" s="97" t="s">
        <v>67</v>
      </c>
      <c r="AL33" s="97"/>
      <c r="AM33" s="39">
        <f t="shared" si="1"/>
        <v>2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940.0</v>
      </c>
      <c r="C34" s="50" t="s">
        <v>136</v>
      </c>
      <c r="D34" s="51" t="s">
        <v>137</v>
      </c>
      <c r="E34" s="31" t="s">
        <v>69</v>
      </c>
      <c r="F34" s="30" t="s">
        <v>3042</v>
      </c>
      <c r="G34" s="51" t="s">
        <v>3043</v>
      </c>
      <c r="H34" s="50" t="s">
        <v>3169</v>
      </c>
      <c r="I34" s="50" t="s">
        <v>3170</v>
      </c>
      <c r="J34" s="51" t="s">
        <v>3171</v>
      </c>
      <c r="K34" s="50" t="s">
        <v>4055</v>
      </c>
      <c r="L34" s="51" t="s">
        <v>4056</v>
      </c>
      <c r="M34" s="48" t="s">
        <v>434</v>
      </c>
      <c r="N34" s="50" t="s">
        <v>3049</v>
      </c>
      <c r="O34" s="50" t="s">
        <v>3050</v>
      </c>
      <c r="P34" s="51" t="s">
        <v>3174</v>
      </c>
      <c r="Q34" s="51" t="s">
        <v>3175</v>
      </c>
      <c r="R34" s="50" t="s">
        <v>3053</v>
      </c>
      <c r="S34" s="50" t="s">
        <v>69</v>
      </c>
      <c r="T34" s="97" t="s">
        <v>15</v>
      </c>
      <c r="U34" s="48" t="s">
        <v>33</v>
      </c>
      <c r="V34" s="97" t="s">
        <v>44</v>
      </c>
      <c r="W34" s="97" t="s">
        <v>15</v>
      </c>
      <c r="X34" s="44" t="s">
        <v>36</v>
      </c>
      <c r="Y34" s="97" t="s">
        <v>67</v>
      </c>
      <c r="Z34" s="97"/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8" t="s">
        <v>33</v>
      </c>
      <c r="AH34" s="97" t="s">
        <v>44</v>
      </c>
      <c r="AI34" s="97" t="s">
        <v>15</v>
      </c>
      <c r="AJ34" s="44" t="s">
        <v>36</v>
      </c>
      <c r="AK34" s="97" t="s">
        <v>67</v>
      </c>
      <c r="AL34" s="97"/>
      <c r="AM34" s="50">
        <f t="shared" si="1"/>
        <v>3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941.0</v>
      </c>
      <c r="C35" s="39" t="s">
        <v>136</v>
      </c>
      <c r="D35" s="40" t="s">
        <v>137</v>
      </c>
      <c r="E35" s="30" t="s">
        <v>62</v>
      </c>
      <c r="F35" s="30" t="s">
        <v>3042</v>
      </c>
      <c r="G35" s="40" t="s">
        <v>3043</v>
      </c>
      <c r="H35" s="39" t="s">
        <v>3186</v>
      </c>
      <c r="I35" s="39" t="s">
        <v>3187</v>
      </c>
      <c r="J35" s="40" t="s">
        <v>3188</v>
      </c>
      <c r="K35" s="39" t="s">
        <v>3189</v>
      </c>
      <c r="L35" s="40" t="s">
        <v>3190</v>
      </c>
      <c r="M35" s="47" t="s">
        <v>200</v>
      </c>
      <c r="N35" s="39" t="s">
        <v>3049</v>
      </c>
      <c r="O35" s="39" t="s">
        <v>3191</v>
      </c>
      <c r="P35" s="40" t="s">
        <v>3192</v>
      </c>
      <c r="Q35" s="40" t="s">
        <v>3193</v>
      </c>
      <c r="R35" s="39" t="s">
        <v>3053</v>
      </c>
      <c r="S35" s="39" t="s">
        <v>1911</v>
      </c>
      <c r="T35" s="97" t="s">
        <v>15</v>
      </c>
      <c r="U35" s="48" t="s">
        <v>33</v>
      </c>
      <c r="V35" s="97" t="s">
        <v>44</v>
      </c>
      <c r="W35" s="97" t="s">
        <v>15</v>
      </c>
      <c r="X35" s="44" t="s">
        <v>36</v>
      </c>
      <c r="Y35" s="97" t="s">
        <v>67</v>
      </c>
      <c r="Z35" s="97"/>
      <c r="AA35" s="44" t="s">
        <v>36</v>
      </c>
      <c r="AB35" s="97" t="s">
        <v>67</v>
      </c>
      <c r="AC35" s="97"/>
      <c r="AD35" s="44" t="s">
        <v>36</v>
      </c>
      <c r="AE35" s="97" t="s">
        <v>67</v>
      </c>
      <c r="AF35" s="97"/>
      <c r="AG35" s="48" t="s">
        <v>33</v>
      </c>
      <c r="AH35" s="97" t="s">
        <v>44</v>
      </c>
      <c r="AI35" s="97" t="s">
        <v>15</v>
      </c>
      <c r="AJ35" s="44" t="s">
        <v>36</v>
      </c>
      <c r="AK35" s="97" t="s">
        <v>67</v>
      </c>
      <c r="AL35" s="97"/>
      <c r="AM35" s="39">
        <f t="shared" si="1"/>
        <v>2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942.0</v>
      </c>
      <c r="C36" s="50" t="s">
        <v>136</v>
      </c>
      <c r="D36" s="51" t="s">
        <v>137</v>
      </c>
      <c r="E36" s="30" t="s">
        <v>62</v>
      </c>
      <c r="F36" s="30" t="s">
        <v>3042</v>
      </c>
      <c r="G36" s="51" t="s">
        <v>3043</v>
      </c>
      <c r="H36" s="50" t="s">
        <v>3186</v>
      </c>
      <c r="I36" s="50" t="s">
        <v>3187</v>
      </c>
      <c r="J36" s="51" t="s">
        <v>3188</v>
      </c>
      <c r="K36" s="50" t="s">
        <v>3196</v>
      </c>
      <c r="L36" s="51" t="s">
        <v>3197</v>
      </c>
      <c r="M36" s="47" t="s">
        <v>200</v>
      </c>
      <c r="N36" s="50" t="s">
        <v>3049</v>
      </c>
      <c r="O36" s="50" t="s">
        <v>3191</v>
      </c>
      <c r="P36" s="51" t="s">
        <v>3192</v>
      </c>
      <c r="Q36" s="51" t="s">
        <v>3193</v>
      </c>
      <c r="R36" s="50" t="s">
        <v>3053</v>
      </c>
      <c r="S36" s="50" t="s">
        <v>1920</v>
      </c>
      <c r="T36" s="97" t="s">
        <v>15</v>
      </c>
      <c r="U36" s="48" t="s">
        <v>33</v>
      </c>
      <c r="V36" s="97" t="s">
        <v>44</v>
      </c>
      <c r="W36" s="97" t="s">
        <v>15</v>
      </c>
      <c r="X36" s="44" t="s">
        <v>36</v>
      </c>
      <c r="Y36" s="97" t="s">
        <v>67</v>
      </c>
      <c r="Z36" s="97"/>
      <c r="AA36" s="44" t="s">
        <v>36</v>
      </c>
      <c r="AB36" s="97" t="s">
        <v>67</v>
      </c>
      <c r="AC36" s="97"/>
      <c r="AD36" s="48" t="s">
        <v>33</v>
      </c>
      <c r="AE36" s="97" t="s">
        <v>44</v>
      </c>
      <c r="AF36" s="97" t="s">
        <v>15</v>
      </c>
      <c r="AG36" s="48" t="s">
        <v>33</v>
      </c>
      <c r="AH36" s="97" t="s">
        <v>44</v>
      </c>
      <c r="AI36" s="97" t="s">
        <v>15</v>
      </c>
      <c r="AJ36" s="44" t="s">
        <v>36</v>
      </c>
      <c r="AK36" s="97" t="s">
        <v>67</v>
      </c>
      <c r="AL36" s="97"/>
      <c r="AM36" s="50">
        <f t="shared" si="1"/>
        <v>3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943.0</v>
      </c>
      <c r="C37" s="39" t="s">
        <v>136</v>
      </c>
      <c r="D37" s="40" t="s">
        <v>137</v>
      </c>
      <c r="E37" s="30" t="s">
        <v>62</v>
      </c>
      <c r="F37" s="30" t="s">
        <v>3042</v>
      </c>
      <c r="G37" s="40" t="s">
        <v>3043</v>
      </c>
      <c r="H37" s="39" t="s">
        <v>3186</v>
      </c>
      <c r="I37" s="39" t="s">
        <v>3187</v>
      </c>
      <c r="J37" s="40" t="s">
        <v>3188</v>
      </c>
      <c r="K37" s="39" t="s">
        <v>3200</v>
      </c>
      <c r="L37" s="40" t="s">
        <v>3201</v>
      </c>
      <c r="M37" s="47" t="s">
        <v>200</v>
      </c>
      <c r="N37" s="39" t="s">
        <v>3049</v>
      </c>
      <c r="O37" s="39" t="s">
        <v>3191</v>
      </c>
      <c r="P37" s="40" t="s">
        <v>3192</v>
      </c>
      <c r="Q37" s="40" t="s">
        <v>3193</v>
      </c>
      <c r="R37" s="39" t="s">
        <v>3053</v>
      </c>
      <c r="S37" s="39" t="s">
        <v>1928</v>
      </c>
      <c r="T37" s="97" t="s">
        <v>15</v>
      </c>
      <c r="U37" s="48" t="s">
        <v>33</v>
      </c>
      <c r="V37" s="97" t="s">
        <v>44</v>
      </c>
      <c r="W37" s="97" t="s">
        <v>15</v>
      </c>
      <c r="X37" s="44" t="s">
        <v>36</v>
      </c>
      <c r="Y37" s="97" t="s">
        <v>67</v>
      </c>
      <c r="Z37" s="97"/>
      <c r="AA37" s="44" t="s">
        <v>36</v>
      </c>
      <c r="AB37" s="97" t="s">
        <v>67</v>
      </c>
      <c r="AC37" s="97"/>
      <c r="AD37" s="44" t="s">
        <v>36</v>
      </c>
      <c r="AE37" s="97" t="s">
        <v>67</v>
      </c>
      <c r="AF37" s="97"/>
      <c r="AG37" s="48" t="s">
        <v>33</v>
      </c>
      <c r="AH37" s="97" t="s">
        <v>44</v>
      </c>
      <c r="AI37" s="97" t="s">
        <v>15</v>
      </c>
      <c r="AJ37" s="44" t="s">
        <v>36</v>
      </c>
      <c r="AK37" s="97" t="s">
        <v>67</v>
      </c>
      <c r="AL37" s="97"/>
      <c r="AM37" s="39">
        <f t="shared" si="1"/>
        <v>2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944.0</v>
      </c>
      <c r="C38" s="50" t="s">
        <v>136</v>
      </c>
      <c r="D38" s="51" t="s">
        <v>137</v>
      </c>
      <c r="E38" s="31" t="s">
        <v>69</v>
      </c>
      <c r="F38" s="30" t="s">
        <v>3042</v>
      </c>
      <c r="G38" s="51" t="s">
        <v>3043</v>
      </c>
      <c r="H38" s="50" t="s">
        <v>3186</v>
      </c>
      <c r="I38" s="50" t="s">
        <v>3187</v>
      </c>
      <c r="J38" s="51" t="s">
        <v>3188</v>
      </c>
      <c r="K38" s="50" t="s">
        <v>4057</v>
      </c>
      <c r="L38" s="51" t="s">
        <v>4058</v>
      </c>
      <c r="M38" s="48" t="s">
        <v>434</v>
      </c>
      <c r="N38" s="50" t="s">
        <v>3049</v>
      </c>
      <c r="O38" s="50" t="s">
        <v>3191</v>
      </c>
      <c r="P38" s="51" t="s">
        <v>3192</v>
      </c>
      <c r="Q38" s="51" t="s">
        <v>3193</v>
      </c>
      <c r="R38" s="50" t="s">
        <v>3053</v>
      </c>
      <c r="S38" s="50" t="s">
        <v>69</v>
      </c>
      <c r="T38" s="97" t="s">
        <v>15</v>
      </c>
      <c r="U38" s="48" t="s">
        <v>33</v>
      </c>
      <c r="V38" s="97" t="s">
        <v>44</v>
      </c>
      <c r="W38" s="97" t="s">
        <v>15</v>
      </c>
      <c r="X38" s="44" t="s">
        <v>36</v>
      </c>
      <c r="Y38" s="97" t="s">
        <v>67</v>
      </c>
      <c r="Z38" s="97"/>
      <c r="AA38" s="44" t="s">
        <v>36</v>
      </c>
      <c r="AB38" s="97" t="s">
        <v>67</v>
      </c>
      <c r="AC38" s="97"/>
      <c r="AD38" s="48" t="s">
        <v>33</v>
      </c>
      <c r="AE38" s="97" t="s">
        <v>44</v>
      </c>
      <c r="AF38" s="97" t="s">
        <v>15</v>
      </c>
      <c r="AG38" s="48" t="s">
        <v>33</v>
      </c>
      <c r="AH38" s="97" t="s">
        <v>44</v>
      </c>
      <c r="AI38" s="97" t="s">
        <v>15</v>
      </c>
      <c r="AJ38" s="44" t="s">
        <v>36</v>
      </c>
      <c r="AK38" s="97" t="s">
        <v>67</v>
      </c>
      <c r="AL38" s="97"/>
      <c r="AM38" s="50">
        <f t="shared" si="1"/>
        <v>3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945.0</v>
      </c>
      <c r="C39" s="39" t="s">
        <v>136</v>
      </c>
      <c r="D39" s="40" t="s">
        <v>137</v>
      </c>
      <c r="E39" s="30" t="s">
        <v>62</v>
      </c>
      <c r="F39" s="30" t="s">
        <v>3042</v>
      </c>
      <c r="G39" s="40" t="s">
        <v>3043</v>
      </c>
      <c r="H39" s="39" t="s">
        <v>3204</v>
      </c>
      <c r="I39" s="39" t="s">
        <v>3205</v>
      </c>
      <c r="J39" s="40" t="s">
        <v>3206</v>
      </c>
      <c r="K39" s="39" t="s">
        <v>3207</v>
      </c>
      <c r="L39" s="40" t="s">
        <v>3208</v>
      </c>
      <c r="M39" s="47" t="s">
        <v>200</v>
      </c>
      <c r="N39" s="39" t="s">
        <v>3049</v>
      </c>
      <c r="O39" s="39" t="s">
        <v>3209</v>
      </c>
      <c r="P39" s="40" t="s">
        <v>3210</v>
      </c>
      <c r="Q39" s="40" t="s">
        <v>3211</v>
      </c>
      <c r="R39" s="39" t="s">
        <v>3053</v>
      </c>
      <c r="S39" s="39" t="s">
        <v>1911</v>
      </c>
      <c r="T39" s="97" t="s">
        <v>15</v>
      </c>
      <c r="U39" s="48" t="s">
        <v>33</v>
      </c>
      <c r="V39" s="97" t="s">
        <v>44</v>
      </c>
      <c r="W39" s="97" t="s">
        <v>15</v>
      </c>
      <c r="X39" s="44" t="s">
        <v>36</v>
      </c>
      <c r="Y39" s="97" t="s">
        <v>67</v>
      </c>
      <c r="Z39" s="97"/>
      <c r="AA39" s="44" t="s">
        <v>36</v>
      </c>
      <c r="AB39" s="97" t="s">
        <v>67</v>
      </c>
      <c r="AC39" s="97"/>
      <c r="AD39" s="44" t="s">
        <v>36</v>
      </c>
      <c r="AE39" s="97" t="s">
        <v>67</v>
      </c>
      <c r="AF39" s="97"/>
      <c r="AG39" s="48" t="s">
        <v>33</v>
      </c>
      <c r="AH39" s="97" t="s">
        <v>44</v>
      </c>
      <c r="AI39" s="97" t="s">
        <v>15</v>
      </c>
      <c r="AJ39" s="44" t="s">
        <v>36</v>
      </c>
      <c r="AK39" s="97" t="s">
        <v>67</v>
      </c>
      <c r="AL39" s="97"/>
      <c r="AM39" s="39">
        <f t="shared" si="1"/>
        <v>2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946.0</v>
      </c>
      <c r="C40" s="50" t="s">
        <v>136</v>
      </c>
      <c r="D40" s="51" t="s">
        <v>137</v>
      </c>
      <c r="E40" s="30" t="s">
        <v>62</v>
      </c>
      <c r="F40" s="30" t="s">
        <v>3042</v>
      </c>
      <c r="G40" s="51" t="s">
        <v>3043</v>
      </c>
      <c r="H40" s="50" t="s">
        <v>3204</v>
      </c>
      <c r="I40" s="50" t="s">
        <v>3205</v>
      </c>
      <c r="J40" s="51" t="s">
        <v>3206</v>
      </c>
      <c r="K40" s="50" t="s">
        <v>3214</v>
      </c>
      <c r="L40" s="51" t="s">
        <v>3215</v>
      </c>
      <c r="M40" s="47" t="s">
        <v>200</v>
      </c>
      <c r="N40" s="50" t="s">
        <v>3049</v>
      </c>
      <c r="O40" s="50" t="s">
        <v>3209</v>
      </c>
      <c r="P40" s="51" t="s">
        <v>3210</v>
      </c>
      <c r="Q40" s="51" t="s">
        <v>3211</v>
      </c>
      <c r="R40" s="50" t="s">
        <v>3053</v>
      </c>
      <c r="S40" s="50" t="s">
        <v>1920</v>
      </c>
      <c r="T40" s="97" t="s">
        <v>15</v>
      </c>
      <c r="U40" s="48" t="s">
        <v>33</v>
      </c>
      <c r="V40" s="97" t="s">
        <v>44</v>
      </c>
      <c r="W40" s="97" t="s">
        <v>15</v>
      </c>
      <c r="X40" s="44" t="s">
        <v>36</v>
      </c>
      <c r="Y40" s="97" t="s">
        <v>67</v>
      </c>
      <c r="Z40" s="97"/>
      <c r="AA40" s="44" t="s">
        <v>36</v>
      </c>
      <c r="AB40" s="97" t="s">
        <v>67</v>
      </c>
      <c r="AC40" s="97"/>
      <c r="AD40" s="48" t="s">
        <v>33</v>
      </c>
      <c r="AE40" s="97" t="s">
        <v>44</v>
      </c>
      <c r="AF40" s="97" t="s">
        <v>15</v>
      </c>
      <c r="AG40" s="48" t="s">
        <v>33</v>
      </c>
      <c r="AH40" s="97" t="s">
        <v>44</v>
      </c>
      <c r="AI40" s="97" t="s">
        <v>15</v>
      </c>
      <c r="AJ40" s="44" t="s">
        <v>36</v>
      </c>
      <c r="AK40" s="97" t="s">
        <v>67</v>
      </c>
      <c r="AL40" s="97"/>
      <c r="AM40" s="50">
        <f t="shared" si="1"/>
        <v>3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947.0</v>
      </c>
      <c r="C41" s="39" t="s">
        <v>136</v>
      </c>
      <c r="D41" s="40" t="s">
        <v>137</v>
      </c>
      <c r="E41" s="30" t="s">
        <v>62</v>
      </c>
      <c r="F41" s="30" t="s">
        <v>3042</v>
      </c>
      <c r="G41" s="40" t="s">
        <v>3043</v>
      </c>
      <c r="H41" s="39" t="s">
        <v>3204</v>
      </c>
      <c r="I41" s="39" t="s">
        <v>3205</v>
      </c>
      <c r="J41" s="40" t="s">
        <v>3206</v>
      </c>
      <c r="K41" s="39" t="s">
        <v>3218</v>
      </c>
      <c r="L41" s="40" t="s">
        <v>3219</v>
      </c>
      <c r="M41" s="47" t="s">
        <v>200</v>
      </c>
      <c r="N41" s="39" t="s">
        <v>3049</v>
      </c>
      <c r="O41" s="39" t="s">
        <v>3209</v>
      </c>
      <c r="P41" s="40" t="s">
        <v>3210</v>
      </c>
      <c r="Q41" s="40" t="s">
        <v>3211</v>
      </c>
      <c r="R41" s="39" t="s">
        <v>3053</v>
      </c>
      <c r="S41" s="39" t="s">
        <v>1928</v>
      </c>
      <c r="T41" s="97" t="s">
        <v>15</v>
      </c>
      <c r="U41" s="48" t="s">
        <v>33</v>
      </c>
      <c r="V41" s="97" t="s">
        <v>44</v>
      </c>
      <c r="W41" s="97" t="s">
        <v>15</v>
      </c>
      <c r="X41" s="44" t="s">
        <v>36</v>
      </c>
      <c r="Y41" s="97" t="s">
        <v>67</v>
      </c>
      <c r="Z41" s="97"/>
      <c r="AA41" s="44" t="s">
        <v>36</v>
      </c>
      <c r="AB41" s="97" t="s">
        <v>67</v>
      </c>
      <c r="AC41" s="97"/>
      <c r="AD41" s="44" t="s">
        <v>36</v>
      </c>
      <c r="AE41" s="97" t="s">
        <v>67</v>
      </c>
      <c r="AF41" s="97"/>
      <c r="AG41" s="48" t="s">
        <v>33</v>
      </c>
      <c r="AH41" s="97" t="s">
        <v>44</v>
      </c>
      <c r="AI41" s="97" t="s">
        <v>15</v>
      </c>
      <c r="AJ41" s="44" t="s">
        <v>36</v>
      </c>
      <c r="AK41" s="97" t="s">
        <v>67</v>
      </c>
      <c r="AL41" s="97"/>
      <c r="AM41" s="39">
        <f t="shared" si="1"/>
        <v>2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948.0</v>
      </c>
      <c r="C42" s="50" t="s">
        <v>136</v>
      </c>
      <c r="D42" s="51" t="s">
        <v>137</v>
      </c>
      <c r="E42" s="31" t="s">
        <v>69</v>
      </c>
      <c r="F42" s="30" t="s">
        <v>3042</v>
      </c>
      <c r="G42" s="51" t="s">
        <v>3043</v>
      </c>
      <c r="H42" s="50" t="s">
        <v>3204</v>
      </c>
      <c r="I42" s="50" t="s">
        <v>3205</v>
      </c>
      <c r="J42" s="51" t="s">
        <v>3206</v>
      </c>
      <c r="K42" s="50" t="s">
        <v>4059</v>
      </c>
      <c r="L42" s="51" t="s">
        <v>4060</v>
      </c>
      <c r="M42" s="48" t="s">
        <v>434</v>
      </c>
      <c r="N42" s="50" t="s">
        <v>3049</v>
      </c>
      <c r="O42" s="50" t="s">
        <v>3209</v>
      </c>
      <c r="P42" s="51" t="s">
        <v>3210</v>
      </c>
      <c r="Q42" s="51" t="s">
        <v>3211</v>
      </c>
      <c r="R42" s="50" t="s">
        <v>3053</v>
      </c>
      <c r="S42" s="50" t="s">
        <v>69</v>
      </c>
      <c r="T42" s="97" t="s">
        <v>15</v>
      </c>
      <c r="U42" s="48" t="s">
        <v>33</v>
      </c>
      <c r="V42" s="97" t="s">
        <v>44</v>
      </c>
      <c r="W42" s="97" t="s">
        <v>15</v>
      </c>
      <c r="X42" s="44" t="s">
        <v>36</v>
      </c>
      <c r="Y42" s="97" t="s">
        <v>67</v>
      </c>
      <c r="Z42" s="97"/>
      <c r="AA42" s="44" t="s">
        <v>36</v>
      </c>
      <c r="AB42" s="97" t="s">
        <v>67</v>
      </c>
      <c r="AC42" s="97"/>
      <c r="AD42" s="48" t="s">
        <v>33</v>
      </c>
      <c r="AE42" s="97" t="s">
        <v>44</v>
      </c>
      <c r="AF42" s="97" t="s">
        <v>15</v>
      </c>
      <c r="AG42" s="48" t="s">
        <v>33</v>
      </c>
      <c r="AH42" s="97" t="s">
        <v>44</v>
      </c>
      <c r="AI42" s="97" t="s">
        <v>15</v>
      </c>
      <c r="AJ42" s="44" t="s">
        <v>36</v>
      </c>
      <c r="AK42" s="97" t="s">
        <v>67</v>
      </c>
      <c r="AL42" s="97"/>
      <c r="AM42" s="50">
        <f t="shared" si="1"/>
        <v>3</v>
      </c>
      <c r="AN42" s="50" t="str">
        <f t="shared" si="2"/>
        <v>Not Started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949.0</v>
      </c>
      <c r="C43" s="39" t="s">
        <v>136</v>
      </c>
      <c r="D43" s="40" t="s">
        <v>137</v>
      </c>
      <c r="E43" s="30" t="s">
        <v>62</v>
      </c>
      <c r="F43" s="30" t="s">
        <v>3042</v>
      </c>
      <c r="G43" s="40" t="s">
        <v>3043</v>
      </c>
      <c r="H43" s="39" t="s">
        <v>3220</v>
      </c>
      <c r="I43" s="39" t="s">
        <v>3221</v>
      </c>
      <c r="J43" s="40" t="s">
        <v>3222</v>
      </c>
      <c r="K43" s="39" t="s">
        <v>3223</v>
      </c>
      <c r="L43" s="40" t="s">
        <v>3224</v>
      </c>
      <c r="M43" s="47" t="s">
        <v>200</v>
      </c>
      <c r="N43" s="39" t="s">
        <v>3049</v>
      </c>
      <c r="O43" s="39" t="s">
        <v>3050</v>
      </c>
      <c r="P43" s="40" t="s">
        <v>3225</v>
      </c>
      <c r="Q43" s="40" t="s">
        <v>3226</v>
      </c>
      <c r="R43" s="39" t="s">
        <v>3053</v>
      </c>
      <c r="S43" s="39" t="s">
        <v>1911</v>
      </c>
      <c r="T43" s="97" t="s">
        <v>15</v>
      </c>
      <c r="U43" s="48" t="s">
        <v>33</v>
      </c>
      <c r="V43" s="97" t="s">
        <v>44</v>
      </c>
      <c r="W43" s="97" t="s">
        <v>15</v>
      </c>
      <c r="X43" s="44" t="s">
        <v>36</v>
      </c>
      <c r="Y43" s="97" t="s">
        <v>67</v>
      </c>
      <c r="Z43" s="97"/>
      <c r="AA43" s="44" t="s">
        <v>36</v>
      </c>
      <c r="AB43" s="97" t="s">
        <v>67</v>
      </c>
      <c r="AC43" s="97"/>
      <c r="AD43" s="44" t="s">
        <v>36</v>
      </c>
      <c r="AE43" s="97" t="s">
        <v>67</v>
      </c>
      <c r="AF43" s="97"/>
      <c r="AG43" s="48" t="s">
        <v>33</v>
      </c>
      <c r="AH43" s="97" t="s">
        <v>44</v>
      </c>
      <c r="AI43" s="97" t="s">
        <v>15</v>
      </c>
      <c r="AJ43" s="44" t="s">
        <v>36</v>
      </c>
      <c r="AK43" s="97" t="s">
        <v>67</v>
      </c>
      <c r="AL43" s="97"/>
      <c r="AM43" s="39">
        <f t="shared" si="1"/>
        <v>2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950.0</v>
      </c>
      <c r="C44" s="50" t="s">
        <v>136</v>
      </c>
      <c r="D44" s="51" t="s">
        <v>137</v>
      </c>
      <c r="E44" s="30" t="s">
        <v>62</v>
      </c>
      <c r="F44" s="30" t="s">
        <v>3042</v>
      </c>
      <c r="G44" s="51" t="s">
        <v>3043</v>
      </c>
      <c r="H44" s="50" t="s">
        <v>3220</v>
      </c>
      <c r="I44" s="50" t="s">
        <v>3221</v>
      </c>
      <c r="J44" s="51" t="s">
        <v>3222</v>
      </c>
      <c r="K44" s="50" t="s">
        <v>3231</v>
      </c>
      <c r="L44" s="51" t="s">
        <v>3232</v>
      </c>
      <c r="M44" s="47" t="s">
        <v>200</v>
      </c>
      <c r="N44" s="50" t="s">
        <v>3049</v>
      </c>
      <c r="O44" s="50" t="s">
        <v>3050</v>
      </c>
      <c r="P44" s="51" t="s">
        <v>3225</v>
      </c>
      <c r="Q44" s="51" t="s">
        <v>3226</v>
      </c>
      <c r="R44" s="50" t="s">
        <v>3053</v>
      </c>
      <c r="S44" s="50" t="s">
        <v>1920</v>
      </c>
      <c r="T44" s="97" t="s">
        <v>15</v>
      </c>
      <c r="U44" s="48" t="s">
        <v>33</v>
      </c>
      <c r="V44" s="97" t="s">
        <v>44</v>
      </c>
      <c r="W44" s="97" t="s">
        <v>15</v>
      </c>
      <c r="X44" s="44" t="s">
        <v>36</v>
      </c>
      <c r="Y44" s="97" t="s">
        <v>67</v>
      </c>
      <c r="Z44" s="97"/>
      <c r="AA44" s="44" t="s">
        <v>36</v>
      </c>
      <c r="AB44" s="97" t="s">
        <v>67</v>
      </c>
      <c r="AC44" s="97"/>
      <c r="AD44" s="48" t="s">
        <v>33</v>
      </c>
      <c r="AE44" s="97" t="s">
        <v>44</v>
      </c>
      <c r="AF44" s="97" t="s">
        <v>15</v>
      </c>
      <c r="AG44" s="48" t="s">
        <v>33</v>
      </c>
      <c r="AH44" s="97" t="s">
        <v>44</v>
      </c>
      <c r="AI44" s="97" t="s">
        <v>15</v>
      </c>
      <c r="AJ44" s="44" t="s">
        <v>36</v>
      </c>
      <c r="AK44" s="97" t="s">
        <v>67</v>
      </c>
      <c r="AL44" s="97"/>
      <c r="AM44" s="50">
        <f t="shared" si="1"/>
        <v>3</v>
      </c>
      <c r="AN44" s="50" t="str">
        <f t="shared" si="2"/>
        <v>Not Started</v>
      </c>
      <c r="AO44" s="98"/>
      <c r="AP44" s="95" t="s">
        <v>3814</v>
      </c>
      <c r="AQ44" s="99" t="str">
        <f>'00_Employees'!B44</f>
        <v/>
      </c>
    </row>
    <row r="45" ht="42.0" customHeight="1">
      <c r="A45" s="39">
        <v>43.0</v>
      </c>
      <c r="B45" s="39">
        <v>951.0</v>
      </c>
      <c r="C45" s="39" t="s">
        <v>136</v>
      </c>
      <c r="D45" s="40" t="s">
        <v>137</v>
      </c>
      <c r="E45" s="30" t="s">
        <v>62</v>
      </c>
      <c r="F45" s="30" t="s">
        <v>3042</v>
      </c>
      <c r="G45" s="40" t="s">
        <v>3043</v>
      </c>
      <c r="H45" s="39" t="s">
        <v>3220</v>
      </c>
      <c r="I45" s="39" t="s">
        <v>3221</v>
      </c>
      <c r="J45" s="40" t="s">
        <v>3222</v>
      </c>
      <c r="K45" s="39" t="s">
        <v>3235</v>
      </c>
      <c r="L45" s="40" t="s">
        <v>3236</v>
      </c>
      <c r="M45" s="47" t="s">
        <v>200</v>
      </c>
      <c r="N45" s="39" t="s">
        <v>3049</v>
      </c>
      <c r="O45" s="39" t="s">
        <v>3050</v>
      </c>
      <c r="P45" s="40" t="s">
        <v>3225</v>
      </c>
      <c r="Q45" s="40" t="s">
        <v>3226</v>
      </c>
      <c r="R45" s="39" t="s">
        <v>3053</v>
      </c>
      <c r="S45" s="39" t="s">
        <v>1928</v>
      </c>
      <c r="T45" s="97" t="s">
        <v>15</v>
      </c>
      <c r="U45" s="48" t="s">
        <v>33</v>
      </c>
      <c r="V45" s="97" t="s">
        <v>44</v>
      </c>
      <c r="W45" s="97" t="s">
        <v>15</v>
      </c>
      <c r="X45" s="44" t="s">
        <v>36</v>
      </c>
      <c r="Y45" s="97" t="s">
        <v>67</v>
      </c>
      <c r="Z45" s="97"/>
      <c r="AA45" s="44" t="s">
        <v>36</v>
      </c>
      <c r="AB45" s="97" t="s">
        <v>67</v>
      </c>
      <c r="AC45" s="97"/>
      <c r="AD45" s="44" t="s">
        <v>36</v>
      </c>
      <c r="AE45" s="97" t="s">
        <v>67</v>
      </c>
      <c r="AF45" s="97"/>
      <c r="AG45" s="48" t="s">
        <v>33</v>
      </c>
      <c r="AH45" s="97" t="s">
        <v>44</v>
      </c>
      <c r="AI45" s="97" t="s">
        <v>15</v>
      </c>
      <c r="AJ45" s="44" t="s">
        <v>36</v>
      </c>
      <c r="AK45" s="97" t="s">
        <v>67</v>
      </c>
      <c r="AL45" s="97"/>
      <c r="AM45" s="39">
        <f t="shared" si="1"/>
        <v>2</v>
      </c>
      <c r="AN45" s="39" t="str">
        <f t="shared" si="2"/>
        <v>Not Started</v>
      </c>
      <c r="AO45" s="98"/>
      <c r="AP45" s="95" t="s">
        <v>3814</v>
      </c>
      <c r="AQ45" s="99" t="str">
        <f>'00_Employees'!B45</f>
        <v/>
      </c>
    </row>
    <row r="46" ht="42.0" customHeight="1">
      <c r="A46" s="50">
        <v>44.0</v>
      </c>
      <c r="B46" s="50">
        <v>952.0</v>
      </c>
      <c r="C46" s="50" t="s">
        <v>136</v>
      </c>
      <c r="D46" s="51" t="s">
        <v>137</v>
      </c>
      <c r="E46" s="31" t="s">
        <v>69</v>
      </c>
      <c r="F46" s="30" t="s">
        <v>3042</v>
      </c>
      <c r="G46" s="51" t="s">
        <v>3043</v>
      </c>
      <c r="H46" s="50" t="s">
        <v>3220</v>
      </c>
      <c r="I46" s="50" t="s">
        <v>3221</v>
      </c>
      <c r="J46" s="51" t="s">
        <v>3222</v>
      </c>
      <c r="K46" s="50" t="s">
        <v>4061</v>
      </c>
      <c r="L46" s="51" t="s">
        <v>4062</v>
      </c>
      <c r="M46" s="48" t="s">
        <v>434</v>
      </c>
      <c r="N46" s="50" t="s">
        <v>3049</v>
      </c>
      <c r="O46" s="50" t="s">
        <v>3050</v>
      </c>
      <c r="P46" s="51" t="s">
        <v>3225</v>
      </c>
      <c r="Q46" s="51" t="s">
        <v>3226</v>
      </c>
      <c r="R46" s="50" t="s">
        <v>3053</v>
      </c>
      <c r="S46" s="50" t="s">
        <v>69</v>
      </c>
      <c r="T46" s="97" t="s">
        <v>15</v>
      </c>
      <c r="U46" s="48" t="s">
        <v>33</v>
      </c>
      <c r="V46" s="97" t="s">
        <v>44</v>
      </c>
      <c r="W46" s="97" t="s">
        <v>15</v>
      </c>
      <c r="X46" s="44" t="s">
        <v>36</v>
      </c>
      <c r="Y46" s="97" t="s">
        <v>67</v>
      </c>
      <c r="Z46" s="97"/>
      <c r="AA46" s="44" t="s">
        <v>36</v>
      </c>
      <c r="AB46" s="97" t="s">
        <v>67</v>
      </c>
      <c r="AC46" s="97"/>
      <c r="AD46" s="48" t="s">
        <v>33</v>
      </c>
      <c r="AE46" s="97" t="s">
        <v>44</v>
      </c>
      <c r="AF46" s="97" t="s">
        <v>15</v>
      </c>
      <c r="AG46" s="48" t="s">
        <v>33</v>
      </c>
      <c r="AH46" s="97" t="s">
        <v>44</v>
      </c>
      <c r="AI46" s="97" t="s">
        <v>15</v>
      </c>
      <c r="AJ46" s="44" t="s">
        <v>36</v>
      </c>
      <c r="AK46" s="97" t="s">
        <v>67</v>
      </c>
      <c r="AL46" s="97"/>
      <c r="AM46" s="50">
        <f t="shared" si="1"/>
        <v>3</v>
      </c>
      <c r="AN46" s="50" t="str">
        <f t="shared" si="2"/>
        <v>Not Started</v>
      </c>
      <c r="AO46" s="98"/>
      <c r="AP46" s="95" t="s">
        <v>3814</v>
      </c>
      <c r="AQ46" s="99" t="str">
        <f>'00_Employees'!B46</f>
        <v/>
      </c>
    </row>
    <row r="47" ht="42.0" customHeight="1">
      <c r="A47" s="39">
        <v>45.0</v>
      </c>
      <c r="B47" s="39">
        <v>953.0</v>
      </c>
      <c r="C47" s="39" t="s">
        <v>136</v>
      </c>
      <c r="D47" s="40" t="s">
        <v>137</v>
      </c>
      <c r="E47" s="30" t="s">
        <v>62</v>
      </c>
      <c r="F47" s="30" t="s">
        <v>3042</v>
      </c>
      <c r="G47" s="40" t="s">
        <v>3043</v>
      </c>
      <c r="H47" s="39" t="s">
        <v>3239</v>
      </c>
      <c r="I47" s="39" t="s">
        <v>3240</v>
      </c>
      <c r="J47" s="40" t="s">
        <v>3241</v>
      </c>
      <c r="K47" s="39" t="s">
        <v>3242</v>
      </c>
      <c r="L47" s="40" t="s">
        <v>3243</v>
      </c>
      <c r="M47" s="78" t="s">
        <v>2019</v>
      </c>
      <c r="N47" s="39" t="s">
        <v>3049</v>
      </c>
      <c r="O47" s="39" t="s">
        <v>3050</v>
      </c>
      <c r="P47" s="40" t="s">
        <v>3244</v>
      </c>
      <c r="Q47" s="40" t="s">
        <v>3245</v>
      </c>
      <c r="R47" s="39" t="s">
        <v>3053</v>
      </c>
      <c r="S47" s="39" t="s">
        <v>62</v>
      </c>
      <c r="T47" s="97" t="s">
        <v>15</v>
      </c>
      <c r="U47" s="44" t="s">
        <v>36</v>
      </c>
      <c r="V47" s="97" t="s">
        <v>67</v>
      </c>
      <c r="W47" s="97"/>
      <c r="X47" s="44" t="s">
        <v>36</v>
      </c>
      <c r="Y47" s="97" t="s">
        <v>67</v>
      </c>
      <c r="Z47" s="97"/>
      <c r="AA47" s="44" t="s">
        <v>36</v>
      </c>
      <c r="AB47" s="97" t="s">
        <v>67</v>
      </c>
      <c r="AC47" s="97"/>
      <c r="AD47" s="44" t="s">
        <v>36</v>
      </c>
      <c r="AE47" s="97" t="s">
        <v>67</v>
      </c>
      <c r="AF47" s="97"/>
      <c r="AG47" s="48" t="s">
        <v>33</v>
      </c>
      <c r="AH47" s="97" t="s">
        <v>44</v>
      </c>
      <c r="AI47" s="97" t="s">
        <v>15</v>
      </c>
      <c r="AJ47" s="48" t="s">
        <v>33</v>
      </c>
      <c r="AK47" s="97" t="s">
        <v>44</v>
      </c>
      <c r="AL47" s="97" t="s">
        <v>15</v>
      </c>
      <c r="AM47" s="39">
        <f t="shared" si="1"/>
        <v>2</v>
      </c>
      <c r="AN47" s="39" t="str">
        <f t="shared" si="2"/>
        <v>Not Started</v>
      </c>
      <c r="AO47" s="98"/>
      <c r="AP47" s="95" t="s">
        <v>3814</v>
      </c>
      <c r="AQ47" s="99" t="str">
        <f>'00_Employees'!B47</f>
        <v/>
      </c>
    </row>
    <row r="48" ht="42.0" customHeight="1">
      <c r="A48" s="50">
        <v>46.0</v>
      </c>
      <c r="B48" s="50">
        <v>954.0</v>
      </c>
      <c r="C48" s="50" t="s">
        <v>136</v>
      </c>
      <c r="D48" s="51" t="s">
        <v>137</v>
      </c>
      <c r="E48" s="31" t="s">
        <v>69</v>
      </c>
      <c r="F48" s="30" t="s">
        <v>3042</v>
      </c>
      <c r="G48" s="51" t="s">
        <v>3043</v>
      </c>
      <c r="H48" s="50" t="s">
        <v>3239</v>
      </c>
      <c r="I48" s="50" t="s">
        <v>3240</v>
      </c>
      <c r="J48" s="51" t="s">
        <v>3241</v>
      </c>
      <c r="K48" s="50" t="s">
        <v>4063</v>
      </c>
      <c r="L48" s="51" t="s">
        <v>4064</v>
      </c>
      <c r="M48" s="48" t="s">
        <v>434</v>
      </c>
      <c r="N48" s="50" t="s">
        <v>3049</v>
      </c>
      <c r="O48" s="50" t="s">
        <v>3050</v>
      </c>
      <c r="P48" s="51" t="s">
        <v>3244</v>
      </c>
      <c r="Q48" s="51" t="s">
        <v>3245</v>
      </c>
      <c r="R48" s="50" t="s">
        <v>3053</v>
      </c>
      <c r="S48" s="50" t="s">
        <v>69</v>
      </c>
      <c r="T48" s="97" t="s">
        <v>15</v>
      </c>
      <c r="U48" s="44" t="s">
        <v>36</v>
      </c>
      <c r="V48" s="97" t="s">
        <v>67</v>
      </c>
      <c r="W48" s="97"/>
      <c r="X48" s="44" t="s">
        <v>36</v>
      </c>
      <c r="Y48" s="97" t="s">
        <v>67</v>
      </c>
      <c r="Z48" s="97"/>
      <c r="AA48" s="44" t="s">
        <v>36</v>
      </c>
      <c r="AB48" s="97" t="s">
        <v>67</v>
      </c>
      <c r="AC48" s="97"/>
      <c r="AD48" s="44" t="s">
        <v>36</v>
      </c>
      <c r="AE48" s="97" t="s">
        <v>67</v>
      </c>
      <c r="AF48" s="97"/>
      <c r="AG48" s="48" t="s">
        <v>33</v>
      </c>
      <c r="AH48" s="97" t="s">
        <v>44</v>
      </c>
      <c r="AI48" s="97" t="s">
        <v>15</v>
      </c>
      <c r="AJ48" s="44" t="s">
        <v>36</v>
      </c>
      <c r="AK48" s="97" t="s">
        <v>67</v>
      </c>
      <c r="AL48" s="97"/>
      <c r="AM48" s="50">
        <f t="shared" si="1"/>
        <v>1</v>
      </c>
      <c r="AN48" s="50" t="str">
        <f t="shared" si="2"/>
        <v>Not Started</v>
      </c>
      <c r="AO48" s="98"/>
      <c r="AP48" s="95" t="s">
        <v>3814</v>
      </c>
      <c r="AQ48" s="99" t="str">
        <f>'00_Employees'!B48</f>
        <v/>
      </c>
    </row>
    <row r="49" ht="42.0" customHeight="1">
      <c r="A49" s="39">
        <v>47.0</v>
      </c>
      <c r="B49" s="39">
        <v>955.0</v>
      </c>
      <c r="C49" s="39" t="s">
        <v>136</v>
      </c>
      <c r="D49" s="40" t="s">
        <v>137</v>
      </c>
      <c r="E49" s="30" t="s">
        <v>62</v>
      </c>
      <c r="F49" s="30" t="s">
        <v>3042</v>
      </c>
      <c r="G49" s="40" t="s">
        <v>3043</v>
      </c>
      <c r="H49" s="39" t="s">
        <v>3248</v>
      </c>
      <c r="I49" s="39" t="s">
        <v>3249</v>
      </c>
      <c r="J49" s="40" t="s">
        <v>3250</v>
      </c>
      <c r="K49" s="39" t="s">
        <v>3251</v>
      </c>
      <c r="L49" s="40" t="s">
        <v>3252</v>
      </c>
      <c r="M49" s="47" t="s">
        <v>200</v>
      </c>
      <c r="N49" s="39" t="s">
        <v>3049</v>
      </c>
      <c r="O49" s="39" t="s">
        <v>3253</v>
      </c>
      <c r="P49" s="40" t="s">
        <v>3254</v>
      </c>
      <c r="Q49" s="40" t="s">
        <v>3255</v>
      </c>
      <c r="R49" s="39" t="s">
        <v>3053</v>
      </c>
      <c r="S49" s="39" t="s">
        <v>62</v>
      </c>
      <c r="T49" s="97" t="s">
        <v>15</v>
      </c>
      <c r="U49" s="44" t="s">
        <v>36</v>
      </c>
      <c r="V49" s="97" t="s">
        <v>67</v>
      </c>
      <c r="W49" s="97"/>
      <c r="X49" s="44" t="s">
        <v>36</v>
      </c>
      <c r="Y49" s="97" t="s">
        <v>67</v>
      </c>
      <c r="Z49" s="97"/>
      <c r="AA49" s="44" t="s">
        <v>36</v>
      </c>
      <c r="AB49" s="97" t="s">
        <v>67</v>
      </c>
      <c r="AC49" s="97"/>
      <c r="AD49" s="44" t="s">
        <v>36</v>
      </c>
      <c r="AE49" s="97" t="s">
        <v>67</v>
      </c>
      <c r="AF49" s="97"/>
      <c r="AG49" s="48" t="s">
        <v>33</v>
      </c>
      <c r="AH49" s="97" t="s">
        <v>44</v>
      </c>
      <c r="AI49" s="97" t="s">
        <v>15</v>
      </c>
      <c r="AJ49" s="44" t="s">
        <v>36</v>
      </c>
      <c r="AK49" s="97" t="s">
        <v>67</v>
      </c>
      <c r="AL49" s="97"/>
      <c r="AM49" s="39">
        <f t="shared" si="1"/>
        <v>1</v>
      </c>
      <c r="AN49" s="39" t="str">
        <f t="shared" si="2"/>
        <v>Not Started</v>
      </c>
      <c r="AO49" s="98"/>
      <c r="AP49" s="95" t="s">
        <v>3814</v>
      </c>
      <c r="AQ49" s="99" t="str">
        <f>'00_Employees'!B49</f>
        <v/>
      </c>
    </row>
    <row r="50" ht="42.0" customHeight="1">
      <c r="A50" s="50">
        <v>48.0</v>
      </c>
      <c r="B50" s="50">
        <v>956.0</v>
      </c>
      <c r="C50" s="50" t="s">
        <v>136</v>
      </c>
      <c r="D50" s="51" t="s">
        <v>137</v>
      </c>
      <c r="E50" s="31" t="s">
        <v>69</v>
      </c>
      <c r="F50" s="30" t="s">
        <v>3042</v>
      </c>
      <c r="G50" s="51" t="s">
        <v>3043</v>
      </c>
      <c r="H50" s="50" t="s">
        <v>3248</v>
      </c>
      <c r="I50" s="50" t="s">
        <v>3249</v>
      </c>
      <c r="J50" s="51" t="s">
        <v>3250</v>
      </c>
      <c r="K50" s="50" t="s">
        <v>4065</v>
      </c>
      <c r="L50" s="51" t="s">
        <v>4066</v>
      </c>
      <c r="M50" s="48" t="s">
        <v>434</v>
      </c>
      <c r="N50" s="50" t="s">
        <v>3049</v>
      </c>
      <c r="O50" s="50" t="s">
        <v>3253</v>
      </c>
      <c r="P50" s="51" t="s">
        <v>3254</v>
      </c>
      <c r="Q50" s="51" t="s">
        <v>3255</v>
      </c>
      <c r="R50" s="50" t="s">
        <v>3053</v>
      </c>
      <c r="S50" s="50" t="s">
        <v>69</v>
      </c>
      <c r="T50" s="97" t="s">
        <v>15</v>
      </c>
      <c r="U50" s="44" t="s">
        <v>36</v>
      </c>
      <c r="V50" s="97" t="s">
        <v>67</v>
      </c>
      <c r="W50" s="97"/>
      <c r="X50" s="44" t="s">
        <v>36</v>
      </c>
      <c r="Y50" s="97" t="s">
        <v>67</v>
      </c>
      <c r="Z50" s="97"/>
      <c r="AA50" s="44" t="s">
        <v>36</v>
      </c>
      <c r="AB50" s="97" t="s">
        <v>67</v>
      </c>
      <c r="AC50" s="97"/>
      <c r="AD50" s="44" t="s">
        <v>36</v>
      </c>
      <c r="AE50" s="97" t="s">
        <v>67</v>
      </c>
      <c r="AF50" s="97"/>
      <c r="AG50" s="48" t="s">
        <v>33</v>
      </c>
      <c r="AH50" s="97" t="s">
        <v>44</v>
      </c>
      <c r="AI50" s="97" t="s">
        <v>15</v>
      </c>
      <c r="AJ50" s="44" t="s">
        <v>36</v>
      </c>
      <c r="AK50" s="97" t="s">
        <v>67</v>
      </c>
      <c r="AL50" s="97"/>
      <c r="AM50" s="50">
        <f t="shared" si="1"/>
        <v>1</v>
      </c>
      <c r="AN50" s="50" t="str">
        <f t="shared" si="2"/>
        <v>Not Started</v>
      </c>
      <c r="AO50" s="98"/>
      <c r="AP50" s="95" t="s">
        <v>3814</v>
      </c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50"/>
  <mergeCells count="1">
    <mergeCell ref="A1:AP1"/>
  </mergeCells>
  <conditionalFormatting sqref="V3:V50">
    <cfRule type="expression" dxfId="4" priority="1">
      <formula>V3="Done"</formula>
    </cfRule>
  </conditionalFormatting>
  <conditionalFormatting sqref="V3:V50">
    <cfRule type="expression" dxfId="5" priority="2">
      <formula>V3="In Progress"</formula>
    </cfRule>
  </conditionalFormatting>
  <conditionalFormatting sqref="V3:V50">
    <cfRule type="expression" dxfId="6" priority="3">
      <formula>V3="Blocked"</formula>
    </cfRule>
  </conditionalFormatting>
  <conditionalFormatting sqref="V3:V50">
    <cfRule type="expression" dxfId="7" priority="4">
      <formula>V3="Deferred"</formula>
    </cfRule>
  </conditionalFormatting>
  <conditionalFormatting sqref="V3:V50">
    <cfRule type="expression" dxfId="8" priority="5">
      <formula>V3="N/A"</formula>
    </cfRule>
  </conditionalFormatting>
  <conditionalFormatting sqref="V3:V50">
    <cfRule type="expression" dxfId="9" priority="6">
      <formula>V3="Not Started"</formula>
    </cfRule>
  </conditionalFormatting>
  <conditionalFormatting sqref="Y3:Y50">
    <cfRule type="expression" dxfId="4" priority="7">
      <formula>Y3="Done"</formula>
    </cfRule>
  </conditionalFormatting>
  <conditionalFormatting sqref="Y3:Y50">
    <cfRule type="expression" dxfId="5" priority="8">
      <formula>Y3="In Progress"</formula>
    </cfRule>
  </conditionalFormatting>
  <conditionalFormatting sqref="Y3:Y50">
    <cfRule type="expression" dxfId="6" priority="9">
      <formula>Y3="Blocked"</formula>
    </cfRule>
  </conditionalFormatting>
  <conditionalFormatting sqref="Y3:Y50">
    <cfRule type="expression" dxfId="7" priority="10">
      <formula>Y3="Deferred"</formula>
    </cfRule>
  </conditionalFormatting>
  <conditionalFormatting sqref="Y3:Y50">
    <cfRule type="expression" dxfId="8" priority="11">
      <formula>Y3="N/A"</formula>
    </cfRule>
  </conditionalFormatting>
  <conditionalFormatting sqref="Y3:Y50">
    <cfRule type="expression" dxfId="9" priority="12">
      <formula>Y3="Not Started"</formula>
    </cfRule>
  </conditionalFormatting>
  <conditionalFormatting sqref="AB3:AB50">
    <cfRule type="expression" dxfId="4" priority="13">
      <formula>AB3="Done"</formula>
    </cfRule>
  </conditionalFormatting>
  <conditionalFormatting sqref="AB3:AB50">
    <cfRule type="expression" dxfId="5" priority="14">
      <formula>AB3="In Progress"</formula>
    </cfRule>
  </conditionalFormatting>
  <conditionalFormatting sqref="AB3:AB50">
    <cfRule type="expression" dxfId="6" priority="15">
      <formula>AB3="Blocked"</formula>
    </cfRule>
  </conditionalFormatting>
  <conditionalFormatting sqref="AB3:AB50">
    <cfRule type="expression" dxfId="7" priority="16">
      <formula>AB3="Deferred"</formula>
    </cfRule>
  </conditionalFormatting>
  <conditionalFormatting sqref="AB3:AB50">
    <cfRule type="expression" dxfId="8" priority="17">
      <formula>AB3="N/A"</formula>
    </cfRule>
  </conditionalFormatting>
  <conditionalFormatting sqref="AB3:AB50">
    <cfRule type="expression" dxfId="9" priority="18">
      <formula>AB3="Not Started"</formula>
    </cfRule>
  </conditionalFormatting>
  <conditionalFormatting sqref="AE3:AE50">
    <cfRule type="expression" dxfId="4" priority="19">
      <formula>AE3="Done"</formula>
    </cfRule>
  </conditionalFormatting>
  <conditionalFormatting sqref="AE3:AE50">
    <cfRule type="expression" dxfId="5" priority="20">
      <formula>AE3="In Progress"</formula>
    </cfRule>
  </conditionalFormatting>
  <conditionalFormatting sqref="AE3:AE50">
    <cfRule type="expression" dxfId="6" priority="21">
      <formula>AE3="Blocked"</formula>
    </cfRule>
  </conditionalFormatting>
  <conditionalFormatting sqref="AE3:AE50">
    <cfRule type="expression" dxfId="7" priority="22">
      <formula>AE3="Deferred"</formula>
    </cfRule>
  </conditionalFormatting>
  <conditionalFormatting sqref="AE3:AE50">
    <cfRule type="expression" dxfId="8" priority="23">
      <formula>AE3="N/A"</formula>
    </cfRule>
  </conditionalFormatting>
  <conditionalFormatting sqref="AE3:AE50">
    <cfRule type="expression" dxfId="9" priority="24">
      <formula>AE3="Not Started"</formula>
    </cfRule>
  </conditionalFormatting>
  <conditionalFormatting sqref="AH3:AH50">
    <cfRule type="expression" dxfId="4" priority="25">
      <formula>AH3="Done"</formula>
    </cfRule>
  </conditionalFormatting>
  <conditionalFormatting sqref="AH3:AH50">
    <cfRule type="expression" dxfId="5" priority="26">
      <formula>AH3="In Progress"</formula>
    </cfRule>
  </conditionalFormatting>
  <conditionalFormatting sqref="AH3:AH50">
    <cfRule type="expression" dxfId="6" priority="27">
      <formula>AH3="Blocked"</formula>
    </cfRule>
  </conditionalFormatting>
  <conditionalFormatting sqref="AH3:AH50">
    <cfRule type="expression" dxfId="7" priority="28">
      <formula>AH3="Deferred"</formula>
    </cfRule>
  </conditionalFormatting>
  <conditionalFormatting sqref="AH3:AH50">
    <cfRule type="expression" dxfId="8" priority="29">
      <formula>AH3="N/A"</formula>
    </cfRule>
  </conditionalFormatting>
  <conditionalFormatting sqref="AH3:AH50">
    <cfRule type="expression" dxfId="9" priority="30">
      <formula>AH3="Not Started"</formula>
    </cfRule>
  </conditionalFormatting>
  <conditionalFormatting sqref="AK3:AK50">
    <cfRule type="expression" dxfId="4" priority="31">
      <formula>AK3="Done"</formula>
    </cfRule>
  </conditionalFormatting>
  <conditionalFormatting sqref="AK3:AK50">
    <cfRule type="expression" dxfId="5" priority="32">
      <formula>AK3="In Progress"</formula>
    </cfRule>
  </conditionalFormatting>
  <conditionalFormatting sqref="AK3:AK50">
    <cfRule type="expression" dxfId="6" priority="33">
      <formula>AK3="Blocked"</formula>
    </cfRule>
  </conditionalFormatting>
  <conditionalFormatting sqref="AK3:AK50">
    <cfRule type="expression" dxfId="7" priority="34">
      <formula>AK3="Deferred"</formula>
    </cfRule>
  </conditionalFormatting>
  <conditionalFormatting sqref="AK3:AK50">
    <cfRule type="expression" dxfId="8" priority="35">
      <formula>AK3="N/A"</formula>
    </cfRule>
  </conditionalFormatting>
  <conditionalFormatting sqref="AK3:AK50">
    <cfRule type="expression" dxfId="9" priority="36">
      <formula>AK3="Not Started"</formula>
    </cfRule>
  </conditionalFormatting>
  <conditionalFormatting sqref="AN3:AN50">
    <cfRule type="expression" dxfId="4" priority="37">
      <formula>AN3="Done"</formula>
    </cfRule>
  </conditionalFormatting>
  <conditionalFormatting sqref="AN3:AN50">
    <cfRule type="expression" dxfId="5" priority="38">
      <formula>AN3="In Progress"</formula>
    </cfRule>
  </conditionalFormatting>
  <conditionalFormatting sqref="AN3:AN50">
    <cfRule type="expression" dxfId="6" priority="39">
      <formula>AN3="Blocked"</formula>
    </cfRule>
  </conditionalFormatting>
  <conditionalFormatting sqref="AN3:AN50">
    <cfRule type="expression" dxfId="7" priority="40">
      <formula>AN3="Deferred"</formula>
    </cfRule>
  </conditionalFormatting>
  <conditionalFormatting sqref="AN3:AN50">
    <cfRule type="expression" dxfId="8" priority="41">
      <formula>AN3="N/A"</formula>
    </cfRule>
  </conditionalFormatting>
  <conditionalFormatting sqref="AN3:AN50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50 W3:W50 Z3:Z50 AC3:AC50 AF3:AF50 AI3:AI50 AL3:AL50">
      <formula1>'00_Employees'!$B$3:$B$100</formula1>
    </dataValidation>
    <dataValidation type="list" allowBlank="1" sqref="V3:V50 Y3:Y50 AB3:AB50 AE3:AE50 AH3:AH50 AK3:AK50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770E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32.0"/>
    <col customWidth="1" min="5" max="5" width="10.0"/>
    <col customWidth="1" min="6" max="6" width="8.0"/>
    <col customWidth="1" min="7" max="7" width="34.0"/>
    <col customWidth="1" min="8" max="8" width="10.0"/>
    <col customWidth="1" min="9" max="9" width="14.0"/>
    <col customWidth="1" min="10" max="10" width="46.0"/>
    <col customWidth="1" min="11" max="11" width="16.0"/>
    <col customWidth="1" min="12" max="12" width="52.0"/>
    <col customWidth="1" min="13" max="14" width="20.0"/>
    <col customWidth="1" min="15" max="15" width="12.0"/>
    <col customWidth="1" min="16" max="16" width="28.0"/>
    <col customWidth="1" min="17" max="17" width="36.0"/>
    <col customWidth="1" min="18" max="18" width="22.0"/>
    <col customWidth="1" min="19" max="19" width="14.0"/>
    <col customWidth="1" min="20" max="20" width="22.0"/>
    <col customWidth="1" min="21" max="21" width="10.0"/>
    <col customWidth="1" min="22" max="22" width="14.0"/>
    <col customWidth="1" min="23" max="23" width="20.0"/>
    <col customWidth="1" min="24" max="24" width="10.0"/>
    <col customWidth="1" min="25" max="25" width="14.0"/>
    <col customWidth="1" min="26" max="26" width="20.0"/>
    <col customWidth="1" min="27" max="27" width="10.0"/>
    <col customWidth="1" min="28" max="28" width="14.0"/>
    <col customWidth="1" min="29" max="29" width="20.0"/>
    <col customWidth="1" min="30" max="30" width="10.0"/>
    <col customWidth="1" min="31" max="31" width="14.0"/>
    <col customWidth="1" min="32" max="32" width="20.0"/>
    <col customWidth="1" min="33" max="33" width="10.0"/>
    <col customWidth="1" min="34" max="34" width="14.0"/>
    <col customWidth="1" min="35" max="35" width="20.0"/>
    <col customWidth="1" min="36" max="36" width="10.0"/>
    <col customWidth="1" min="37" max="37" width="14.0"/>
    <col customWidth="1" min="38" max="38" width="20.0"/>
    <col customWidth="1" min="39" max="39" width="12.0"/>
    <col customWidth="1" min="40" max="40" width="16.0"/>
    <col customWidth="1" min="41" max="41" width="22.0"/>
    <col customWidth="1" min="42" max="42" width="20.0"/>
    <col customWidth="1" min="43" max="43" width="22.0"/>
  </cols>
  <sheetData>
    <row r="1" ht="43.5" customHeight="1">
      <c r="A1" s="2" t="s">
        <v>4121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94" t="s">
        <v>3810</v>
      </c>
    </row>
    <row r="2">
      <c r="A2" s="81" t="s">
        <v>142</v>
      </c>
      <c r="B2" s="81" t="s">
        <v>143</v>
      </c>
      <c r="C2" s="81" t="s">
        <v>144</v>
      </c>
      <c r="D2" s="81" t="s">
        <v>78</v>
      </c>
      <c r="E2" s="81" t="s">
        <v>10</v>
      </c>
      <c r="F2" s="81" t="s">
        <v>145</v>
      </c>
      <c r="G2" s="81" t="s">
        <v>146</v>
      </c>
      <c r="H2" s="81" t="s">
        <v>147</v>
      </c>
      <c r="I2" s="81" t="s">
        <v>148</v>
      </c>
      <c r="J2" s="81" t="s">
        <v>149</v>
      </c>
      <c r="K2" s="81" t="s">
        <v>150</v>
      </c>
      <c r="L2" s="81" t="s">
        <v>151</v>
      </c>
      <c r="M2" s="81" t="s">
        <v>152</v>
      </c>
      <c r="N2" s="81" t="s">
        <v>153</v>
      </c>
      <c r="O2" s="81" t="s">
        <v>154</v>
      </c>
      <c r="P2" s="81" t="s">
        <v>155</v>
      </c>
      <c r="Q2" s="81" t="s">
        <v>156</v>
      </c>
      <c r="R2" s="81" t="s">
        <v>157</v>
      </c>
      <c r="S2" s="81" t="s">
        <v>158</v>
      </c>
      <c r="T2" s="95" t="s">
        <v>159</v>
      </c>
      <c r="U2" s="81" t="s">
        <v>40</v>
      </c>
      <c r="V2" s="95" t="s">
        <v>160</v>
      </c>
      <c r="W2" s="95" t="s">
        <v>161</v>
      </c>
      <c r="X2" s="81" t="s">
        <v>47</v>
      </c>
      <c r="Y2" s="95" t="s">
        <v>162</v>
      </c>
      <c r="Z2" s="95" t="s">
        <v>163</v>
      </c>
      <c r="AA2" s="81" t="s">
        <v>53</v>
      </c>
      <c r="AB2" s="95" t="s">
        <v>164</v>
      </c>
      <c r="AC2" s="95" t="s">
        <v>165</v>
      </c>
      <c r="AD2" s="81" t="s">
        <v>56</v>
      </c>
      <c r="AE2" s="95" t="s">
        <v>166</v>
      </c>
      <c r="AF2" s="95" t="s">
        <v>167</v>
      </c>
      <c r="AG2" s="81" t="s">
        <v>62</v>
      </c>
      <c r="AH2" s="95" t="s">
        <v>168</v>
      </c>
      <c r="AI2" s="95" t="s">
        <v>169</v>
      </c>
      <c r="AJ2" s="81" t="s">
        <v>66</v>
      </c>
      <c r="AK2" s="95" t="s">
        <v>170</v>
      </c>
      <c r="AL2" s="95" t="s">
        <v>171</v>
      </c>
      <c r="AM2" s="81" t="s">
        <v>172</v>
      </c>
      <c r="AN2" s="95" t="s">
        <v>173</v>
      </c>
      <c r="AO2" s="95" t="s">
        <v>174</v>
      </c>
      <c r="AP2" s="81" t="s">
        <v>175</v>
      </c>
      <c r="AQ2" s="96" t="s">
        <v>3811</v>
      </c>
    </row>
    <row r="3" ht="42.0" customHeight="1">
      <c r="A3" s="39">
        <v>1.0</v>
      </c>
      <c r="B3" s="39">
        <v>957.0</v>
      </c>
      <c r="C3" s="39" t="s">
        <v>139</v>
      </c>
      <c r="D3" s="40" t="s">
        <v>140</v>
      </c>
      <c r="E3" s="28" t="s">
        <v>48</v>
      </c>
      <c r="F3" s="31" t="s">
        <v>1768</v>
      </c>
      <c r="G3" s="40" t="s">
        <v>1769</v>
      </c>
      <c r="H3" s="39" t="s">
        <v>1770</v>
      </c>
      <c r="I3" s="39" t="s">
        <v>1771</v>
      </c>
      <c r="J3" s="40" t="s">
        <v>1772</v>
      </c>
      <c r="K3" s="39" t="s">
        <v>3281</v>
      </c>
      <c r="L3" s="40" t="s">
        <v>3282</v>
      </c>
      <c r="M3" s="52" t="s">
        <v>211</v>
      </c>
      <c r="N3" s="39" t="s">
        <v>1775</v>
      </c>
      <c r="O3" s="39" t="s">
        <v>1776</v>
      </c>
      <c r="P3" s="40" t="s">
        <v>1777</v>
      </c>
      <c r="Q3" s="40" t="s">
        <v>1778</v>
      </c>
      <c r="R3" s="39" t="s">
        <v>273</v>
      </c>
      <c r="S3" s="39" t="s">
        <v>53</v>
      </c>
      <c r="T3" s="97" t="s">
        <v>15</v>
      </c>
      <c r="U3" s="44" t="s">
        <v>36</v>
      </c>
      <c r="V3" s="97" t="s">
        <v>67</v>
      </c>
      <c r="W3" s="97"/>
      <c r="X3" s="48" t="s">
        <v>33</v>
      </c>
      <c r="Y3" s="97" t="s">
        <v>44</v>
      </c>
      <c r="Z3" s="97" t="s">
        <v>15</v>
      </c>
      <c r="AA3" s="48" t="s">
        <v>33</v>
      </c>
      <c r="AB3" s="97" t="s">
        <v>44</v>
      </c>
      <c r="AC3" s="97" t="s">
        <v>15</v>
      </c>
      <c r="AD3" s="44" t="s">
        <v>36</v>
      </c>
      <c r="AE3" s="97" t="s">
        <v>67</v>
      </c>
      <c r="AF3" s="97"/>
      <c r="AG3" s="44" t="s">
        <v>36</v>
      </c>
      <c r="AH3" s="97" t="s">
        <v>67</v>
      </c>
      <c r="AI3" s="97"/>
      <c r="AJ3" s="44" t="s">
        <v>36</v>
      </c>
      <c r="AK3" s="97" t="s">
        <v>67</v>
      </c>
      <c r="AL3" s="97"/>
      <c r="AM3" s="39">
        <f t="shared" ref="AM3:AM46" si="1">IF(AND(U3="Yes",V3&lt;&gt;"Done",V3&lt;&gt;"Deferred",V3&lt;&gt;"N/A"),1,0)+IF(AND(X3="Yes",Y3&lt;&gt;"Done",Y3&lt;&gt;"Deferred",Y3&lt;&gt;"N/A"),1,0)+IF(AND(AA3="Yes",AB3&lt;&gt;"Done",AB3&lt;&gt;"Deferred",AB3&lt;&gt;"N/A"),1,0)+IF(AND(AD3="Yes",AE3&lt;&gt;"Done",AE3&lt;&gt;"Deferred",AE3&lt;&gt;"N/A"),1,0)+IF(AND(AG3="Yes",AH3&lt;&gt;"Done",AH3&lt;&gt;"Deferred",AH3&lt;&gt;"N/A"),1,0)+IF(AND(AJ3="Yes",AK3&lt;&gt;"Done",AK3&lt;&gt;"Deferred",AK3&lt;&gt;"N/A"),1,0)</f>
        <v>2</v>
      </c>
      <c r="AN3" s="39" t="str">
        <f t="shared" ref="AN3:AN46" si="2">IF((IF(U3="Yes",1,0)+IF(X3="Yes",1,0)+IF(AA3="Yes",1,0)+IF(AD3="Yes",1,0)+IF(AG3="Yes",1,0)+IF(AJ3="Yes",1,0))=0,"N/A",IF((IF(AND(U3="Yes",V3="Blocked"),1,0)+IF(AND(X3="Yes",Y3="Blocked"),1,0)+IF(AND(AA3="Yes",AB3="Blocked"),1,0)+IF(AND(AD3="Yes",AE3="Blocked"),1,0)+IF(AND(AG3="Yes",AH3="Blocked"),1,0)+IF(AND(AJ3="Yes",AK3="Blocked"),1,0))&gt;0,"Blocked",IF((IF(AND(U3="Yes",V3="Done"),1,0)+IF(AND(X3="Yes",Y3="Done"),1,0)+IF(AND(AA3="Yes",AB3="Done"),1,0)+IF(AND(AD3="Yes",AE3="Done"),1,0)+IF(AND(AG3="Yes",AH3="Done"),1,0)+IF(AND(AJ3="Yes",AK3="Done"),1,0))=(IF(U3="Yes",1,0)+IF(X3="Yes",1,0)+IF(AA3="Yes",1,0)+IF(AD3="Yes",1,0)+IF(AG3="Yes",1,0)+IF(AJ3="Yes",1,0)),"Done",IF((IF(AND(U3="Yes",OR(V3="In Progress",V3="Done",V3="Deferred")),1,0)+IF(AND(X3="Yes",OR(Y3="In Progress",Y3="Done",Y3="Deferred")),1,0)+IF(AND(AA3="Yes",OR(AB3="In Progress",AB3="Done",AB3="Deferred")),1,0)+IF(AND(AD3="Yes",OR(AE3="In Progress",AE3="Done",AE3="Deferred")),1,0)+IF(AND(AG3="Yes",OR(AH3="In Progress",AH3="Done",AH3="Deferred")),1,0)+IF(AND(AJ3="Yes",OR(AK3="In Progress",AK3="Done",AK3="Deferred")),1,0))&gt;0,"In Progress","Not Started"))))</f>
        <v>Not Started</v>
      </c>
      <c r="AO3" s="98"/>
      <c r="AP3" s="95" t="s">
        <v>3814</v>
      </c>
      <c r="AQ3" s="99" t="str">
        <f>'00_Employees'!B3</f>
        <v>Unassigned</v>
      </c>
    </row>
    <row r="4" ht="42.0" customHeight="1">
      <c r="A4" s="50">
        <v>2.0</v>
      </c>
      <c r="B4" s="50">
        <v>958.0</v>
      </c>
      <c r="C4" s="50" t="s">
        <v>139</v>
      </c>
      <c r="D4" s="51" t="s">
        <v>140</v>
      </c>
      <c r="E4" s="28" t="s">
        <v>48</v>
      </c>
      <c r="F4" s="31" t="s">
        <v>1768</v>
      </c>
      <c r="G4" s="51" t="s">
        <v>1769</v>
      </c>
      <c r="H4" s="50" t="s">
        <v>1770</v>
      </c>
      <c r="I4" s="50" t="s">
        <v>1771</v>
      </c>
      <c r="J4" s="51" t="s">
        <v>1772</v>
      </c>
      <c r="K4" s="50" t="s">
        <v>3283</v>
      </c>
      <c r="L4" s="51" t="s">
        <v>3284</v>
      </c>
      <c r="M4" s="52" t="s">
        <v>211</v>
      </c>
      <c r="N4" s="50" t="s">
        <v>1775</v>
      </c>
      <c r="O4" s="50" t="s">
        <v>1776</v>
      </c>
      <c r="P4" s="51" t="s">
        <v>1777</v>
      </c>
      <c r="Q4" s="51" t="s">
        <v>1778</v>
      </c>
      <c r="R4" s="50" t="s">
        <v>273</v>
      </c>
      <c r="S4" s="50" t="s">
        <v>56</v>
      </c>
      <c r="T4" s="97" t="s">
        <v>15</v>
      </c>
      <c r="U4" s="44" t="s">
        <v>36</v>
      </c>
      <c r="V4" s="97" t="s">
        <v>67</v>
      </c>
      <c r="W4" s="97"/>
      <c r="X4" s="48" t="s">
        <v>33</v>
      </c>
      <c r="Y4" s="97" t="s">
        <v>44</v>
      </c>
      <c r="Z4" s="97" t="s">
        <v>15</v>
      </c>
      <c r="AA4" s="48" t="s">
        <v>33</v>
      </c>
      <c r="AB4" s="97" t="s">
        <v>44</v>
      </c>
      <c r="AC4" s="97" t="s">
        <v>15</v>
      </c>
      <c r="AD4" s="48" t="s">
        <v>33</v>
      </c>
      <c r="AE4" s="97" t="s">
        <v>44</v>
      </c>
      <c r="AF4" s="97" t="s">
        <v>15</v>
      </c>
      <c r="AG4" s="44" t="s">
        <v>36</v>
      </c>
      <c r="AH4" s="97" t="s">
        <v>67</v>
      </c>
      <c r="AI4" s="97"/>
      <c r="AJ4" s="44" t="s">
        <v>36</v>
      </c>
      <c r="AK4" s="97" t="s">
        <v>67</v>
      </c>
      <c r="AL4" s="97"/>
      <c r="AM4" s="50">
        <f t="shared" si="1"/>
        <v>3</v>
      </c>
      <c r="AN4" s="50" t="str">
        <f t="shared" si="2"/>
        <v>Not Started</v>
      </c>
      <c r="AO4" s="98"/>
      <c r="AP4" s="95" t="s">
        <v>3814</v>
      </c>
      <c r="AQ4" s="99" t="str">
        <f>'00_Employees'!B4</f>
        <v>Gourav Nikam</v>
      </c>
    </row>
    <row r="5" ht="42.0" customHeight="1">
      <c r="A5" s="39">
        <v>3.0</v>
      </c>
      <c r="B5" s="39">
        <v>959.0</v>
      </c>
      <c r="C5" s="39" t="s">
        <v>139</v>
      </c>
      <c r="D5" s="40" t="s">
        <v>140</v>
      </c>
      <c r="E5" s="29" t="s">
        <v>41</v>
      </c>
      <c r="F5" s="31" t="s">
        <v>1768</v>
      </c>
      <c r="G5" s="40" t="s">
        <v>1769</v>
      </c>
      <c r="H5" s="39" t="s">
        <v>1770</v>
      </c>
      <c r="I5" s="39" t="s">
        <v>1771</v>
      </c>
      <c r="J5" s="40" t="s">
        <v>1772</v>
      </c>
      <c r="K5" s="39" t="s">
        <v>1773</v>
      </c>
      <c r="L5" s="40" t="s">
        <v>1774</v>
      </c>
      <c r="M5" s="52" t="s">
        <v>211</v>
      </c>
      <c r="N5" s="39" t="s">
        <v>1775</v>
      </c>
      <c r="O5" s="39" t="s">
        <v>1776</v>
      </c>
      <c r="P5" s="40" t="s">
        <v>1777</v>
      </c>
      <c r="Q5" s="40" t="s">
        <v>1778</v>
      </c>
      <c r="R5" s="39" t="s">
        <v>273</v>
      </c>
      <c r="S5" s="39" t="s">
        <v>206</v>
      </c>
      <c r="T5" s="97" t="s">
        <v>15</v>
      </c>
      <c r="U5" s="48" t="s">
        <v>33</v>
      </c>
      <c r="V5" s="97" t="s">
        <v>44</v>
      </c>
      <c r="W5" s="97" t="s">
        <v>15</v>
      </c>
      <c r="X5" s="44" t="s">
        <v>36</v>
      </c>
      <c r="Y5" s="97" t="s">
        <v>67</v>
      </c>
      <c r="Z5" s="97"/>
      <c r="AA5" s="44" t="s">
        <v>36</v>
      </c>
      <c r="AB5" s="97" t="s">
        <v>67</v>
      </c>
      <c r="AC5" s="97"/>
      <c r="AD5" s="48" t="s">
        <v>33</v>
      </c>
      <c r="AE5" s="97" t="s">
        <v>44</v>
      </c>
      <c r="AF5" s="97" t="s">
        <v>15</v>
      </c>
      <c r="AG5" s="44" t="s">
        <v>36</v>
      </c>
      <c r="AH5" s="97" t="s">
        <v>67</v>
      </c>
      <c r="AI5" s="97"/>
      <c r="AJ5" s="44" t="s">
        <v>36</v>
      </c>
      <c r="AK5" s="97" t="s">
        <v>67</v>
      </c>
      <c r="AL5" s="97"/>
      <c r="AM5" s="39">
        <f t="shared" si="1"/>
        <v>2</v>
      </c>
      <c r="AN5" s="39" t="str">
        <f t="shared" si="2"/>
        <v>Not Started</v>
      </c>
      <c r="AO5" s="98"/>
      <c r="AP5" s="95" t="s">
        <v>3814</v>
      </c>
      <c r="AQ5" s="99" t="str">
        <f>'00_Employees'!B5</f>
        <v>Digvijay Jadhav</v>
      </c>
    </row>
    <row r="6" ht="42.0" customHeight="1">
      <c r="A6" s="50">
        <v>4.0</v>
      </c>
      <c r="B6" s="50">
        <v>960.0</v>
      </c>
      <c r="C6" s="50" t="s">
        <v>139</v>
      </c>
      <c r="D6" s="51" t="s">
        <v>140</v>
      </c>
      <c r="E6" s="31" t="s">
        <v>69</v>
      </c>
      <c r="F6" s="31" t="s">
        <v>1768</v>
      </c>
      <c r="G6" s="51" t="s">
        <v>1769</v>
      </c>
      <c r="H6" s="50" t="s">
        <v>1770</v>
      </c>
      <c r="I6" s="50" t="s">
        <v>1771</v>
      </c>
      <c r="J6" s="51" t="s">
        <v>1772</v>
      </c>
      <c r="K6" s="50" t="s">
        <v>4067</v>
      </c>
      <c r="L6" s="51" t="s">
        <v>4068</v>
      </c>
      <c r="M6" s="48" t="s">
        <v>434</v>
      </c>
      <c r="N6" s="50" t="s">
        <v>1775</v>
      </c>
      <c r="O6" s="50" t="s">
        <v>1776</v>
      </c>
      <c r="P6" s="51" t="s">
        <v>1777</v>
      </c>
      <c r="Q6" s="51" t="s">
        <v>1778</v>
      </c>
      <c r="R6" s="50" t="s">
        <v>273</v>
      </c>
      <c r="S6" s="50" t="s">
        <v>69</v>
      </c>
      <c r="T6" s="97" t="s">
        <v>15</v>
      </c>
      <c r="U6" s="48" t="s">
        <v>33</v>
      </c>
      <c r="V6" s="97" t="s">
        <v>44</v>
      </c>
      <c r="W6" s="97" t="s">
        <v>15</v>
      </c>
      <c r="X6" s="48" t="s">
        <v>33</v>
      </c>
      <c r="Y6" s="97" t="s">
        <v>44</v>
      </c>
      <c r="Z6" s="97" t="s">
        <v>15</v>
      </c>
      <c r="AA6" s="44" t="s">
        <v>36</v>
      </c>
      <c r="AB6" s="97" t="s">
        <v>67</v>
      </c>
      <c r="AC6" s="97"/>
      <c r="AD6" s="48" t="s">
        <v>33</v>
      </c>
      <c r="AE6" s="97" t="s">
        <v>44</v>
      </c>
      <c r="AF6" s="97" t="s">
        <v>15</v>
      </c>
      <c r="AG6" s="44" t="s">
        <v>36</v>
      </c>
      <c r="AH6" s="97" t="s">
        <v>67</v>
      </c>
      <c r="AI6" s="97"/>
      <c r="AJ6" s="44" t="s">
        <v>36</v>
      </c>
      <c r="AK6" s="97" t="s">
        <v>67</v>
      </c>
      <c r="AL6" s="97"/>
      <c r="AM6" s="50">
        <f t="shared" si="1"/>
        <v>3</v>
      </c>
      <c r="AN6" s="50" t="str">
        <f t="shared" si="2"/>
        <v>Not Started</v>
      </c>
      <c r="AO6" s="98"/>
      <c r="AP6" s="95" t="s">
        <v>3814</v>
      </c>
      <c r="AQ6" s="99" t="str">
        <f>'00_Employees'!B6</f>
        <v>Gourav Nikam</v>
      </c>
    </row>
    <row r="7" ht="42.0" customHeight="1">
      <c r="A7" s="39">
        <v>5.0</v>
      </c>
      <c r="B7" s="39">
        <v>961.0</v>
      </c>
      <c r="C7" s="39" t="s">
        <v>139</v>
      </c>
      <c r="D7" s="40" t="s">
        <v>140</v>
      </c>
      <c r="E7" s="28" t="s">
        <v>48</v>
      </c>
      <c r="F7" s="31" t="s">
        <v>1768</v>
      </c>
      <c r="G7" s="40" t="s">
        <v>1769</v>
      </c>
      <c r="H7" s="39" t="s">
        <v>1783</v>
      </c>
      <c r="I7" s="39" t="s">
        <v>1784</v>
      </c>
      <c r="J7" s="40" t="s">
        <v>1785</v>
      </c>
      <c r="K7" s="39" t="s">
        <v>3287</v>
      </c>
      <c r="L7" s="40" t="s">
        <v>3288</v>
      </c>
      <c r="M7" s="52" t="s">
        <v>211</v>
      </c>
      <c r="N7" s="39" t="s">
        <v>1775</v>
      </c>
      <c r="O7" s="39" t="s">
        <v>1788</v>
      </c>
      <c r="P7" s="40" t="s">
        <v>1789</v>
      </c>
      <c r="Q7" s="40" t="s">
        <v>1790</v>
      </c>
      <c r="R7" s="39" t="s">
        <v>1203</v>
      </c>
      <c r="S7" s="39" t="s">
        <v>53</v>
      </c>
      <c r="T7" s="97" t="s">
        <v>15</v>
      </c>
      <c r="U7" s="44" t="s">
        <v>36</v>
      </c>
      <c r="V7" s="97" t="s">
        <v>67</v>
      </c>
      <c r="W7" s="97"/>
      <c r="X7" s="48" t="s">
        <v>33</v>
      </c>
      <c r="Y7" s="97" t="s">
        <v>44</v>
      </c>
      <c r="Z7" s="97" t="s">
        <v>15</v>
      </c>
      <c r="AA7" s="48" t="s">
        <v>33</v>
      </c>
      <c r="AB7" s="97" t="s">
        <v>44</v>
      </c>
      <c r="AC7" s="97" t="s">
        <v>15</v>
      </c>
      <c r="AD7" s="44" t="s">
        <v>36</v>
      </c>
      <c r="AE7" s="97" t="s">
        <v>67</v>
      </c>
      <c r="AF7" s="97"/>
      <c r="AG7" s="44" t="s">
        <v>36</v>
      </c>
      <c r="AH7" s="97" t="s">
        <v>67</v>
      </c>
      <c r="AI7" s="97"/>
      <c r="AJ7" s="44" t="s">
        <v>36</v>
      </c>
      <c r="AK7" s="97" t="s">
        <v>67</v>
      </c>
      <c r="AL7" s="97"/>
      <c r="AM7" s="39">
        <f t="shared" si="1"/>
        <v>2</v>
      </c>
      <c r="AN7" s="39" t="str">
        <f t="shared" si="2"/>
        <v>Not Started</v>
      </c>
      <c r="AO7" s="98"/>
      <c r="AP7" s="95" t="s">
        <v>3814</v>
      </c>
      <c r="AQ7" s="99" t="str">
        <f>'00_Employees'!B7</f>
        <v/>
      </c>
    </row>
    <row r="8" ht="42.0" customHeight="1">
      <c r="A8" s="50">
        <v>6.0</v>
      </c>
      <c r="B8" s="50">
        <v>962.0</v>
      </c>
      <c r="C8" s="50" t="s">
        <v>139</v>
      </c>
      <c r="D8" s="51" t="s">
        <v>140</v>
      </c>
      <c r="E8" s="28" t="s">
        <v>48</v>
      </c>
      <c r="F8" s="31" t="s">
        <v>1768</v>
      </c>
      <c r="G8" s="51" t="s">
        <v>1769</v>
      </c>
      <c r="H8" s="50" t="s">
        <v>1783</v>
      </c>
      <c r="I8" s="50" t="s">
        <v>1784</v>
      </c>
      <c r="J8" s="51" t="s">
        <v>1785</v>
      </c>
      <c r="K8" s="50" t="s">
        <v>3289</v>
      </c>
      <c r="L8" s="51" t="s">
        <v>3290</v>
      </c>
      <c r="M8" s="52" t="s">
        <v>211</v>
      </c>
      <c r="N8" s="50" t="s">
        <v>1775</v>
      </c>
      <c r="O8" s="50" t="s">
        <v>1788</v>
      </c>
      <c r="P8" s="51" t="s">
        <v>1789</v>
      </c>
      <c r="Q8" s="51" t="s">
        <v>1790</v>
      </c>
      <c r="R8" s="50" t="s">
        <v>1203</v>
      </c>
      <c r="S8" s="50" t="s">
        <v>56</v>
      </c>
      <c r="T8" s="97" t="s">
        <v>15</v>
      </c>
      <c r="U8" s="44" t="s">
        <v>36</v>
      </c>
      <c r="V8" s="97" t="s">
        <v>67</v>
      </c>
      <c r="W8" s="97"/>
      <c r="X8" s="48" t="s">
        <v>33</v>
      </c>
      <c r="Y8" s="97" t="s">
        <v>44</v>
      </c>
      <c r="Z8" s="97" t="s">
        <v>15</v>
      </c>
      <c r="AA8" s="48" t="s">
        <v>33</v>
      </c>
      <c r="AB8" s="97" t="s">
        <v>44</v>
      </c>
      <c r="AC8" s="97" t="s">
        <v>15</v>
      </c>
      <c r="AD8" s="48" t="s">
        <v>33</v>
      </c>
      <c r="AE8" s="97" t="s">
        <v>44</v>
      </c>
      <c r="AF8" s="97" t="s">
        <v>15</v>
      </c>
      <c r="AG8" s="44" t="s">
        <v>36</v>
      </c>
      <c r="AH8" s="97" t="s">
        <v>67</v>
      </c>
      <c r="AI8" s="97"/>
      <c r="AJ8" s="44" t="s">
        <v>36</v>
      </c>
      <c r="AK8" s="97" t="s">
        <v>67</v>
      </c>
      <c r="AL8" s="97"/>
      <c r="AM8" s="50">
        <f t="shared" si="1"/>
        <v>3</v>
      </c>
      <c r="AN8" s="50" t="str">
        <f t="shared" si="2"/>
        <v>Not Started</v>
      </c>
      <c r="AO8" s="98"/>
      <c r="AP8" s="95" t="s">
        <v>3814</v>
      </c>
      <c r="AQ8" s="99" t="str">
        <f>'00_Employees'!B8</f>
        <v>Gourav Nikam</v>
      </c>
    </row>
    <row r="9" ht="42.0" customHeight="1">
      <c r="A9" s="39">
        <v>7.0</v>
      </c>
      <c r="B9" s="39">
        <v>963.0</v>
      </c>
      <c r="C9" s="39" t="s">
        <v>139</v>
      </c>
      <c r="D9" s="40" t="s">
        <v>140</v>
      </c>
      <c r="E9" s="29" t="s">
        <v>41</v>
      </c>
      <c r="F9" s="31" t="s">
        <v>1768</v>
      </c>
      <c r="G9" s="40" t="s">
        <v>1769</v>
      </c>
      <c r="H9" s="39" t="s">
        <v>1783</v>
      </c>
      <c r="I9" s="39" t="s">
        <v>1784</v>
      </c>
      <c r="J9" s="40" t="s">
        <v>1785</v>
      </c>
      <c r="K9" s="39" t="s">
        <v>1786</v>
      </c>
      <c r="L9" s="40" t="s">
        <v>1787</v>
      </c>
      <c r="M9" s="52" t="s">
        <v>211</v>
      </c>
      <c r="N9" s="39" t="s">
        <v>1775</v>
      </c>
      <c r="O9" s="39" t="s">
        <v>1788</v>
      </c>
      <c r="P9" s="40" t="s">
        <v>1789</v>
      </c>
      <c r="Q9" s="40" t="s">
        <v>1790</v>
      </c>
      <c r="R9" s="39" t="s">
        <v>1203</v>
      </c>
      <c r="S9" s="39" t="s">
        <v>206</v>
      </c>
      <c r="T9" s="97" t="s">
        <v>15</v>
      </c>
      <c r="U9" s="48" t="s">
        <v>33</v>
      </c>
      <c r="V9" s="97" t="s">
        <v>44</v>
      </c>
      <c r="W9" s="97" t="s">
        <v>15</v>
      </c>
      <c r="X9" s="44" t="s">
        <v>36</v>
      </c>
      <c r="Y9" s="97" t="s">
        <v>67</v>
      </c>
      <c r="Z9" s="97"/>
      <c r="AA9" s="44" t="s">
        <v>36</v>
      </c>
      <c r="AB9" s="97" t="s">
        <v>67</v>
      </c>
      <c r="AC9" s="97"/>
      <c r="AD9" s="48" t="s">
        <v>33</v>
      </c>
      <c r="AE9" s="97" t="s">
        <v>44</v>
      </c>
      <c r="AF9" s="97" t="s">
        <v>15</v>
      </c>
      <c r="AG9" s="44" t="s">
        <v>36</v>
      </c>
      <c r="AH9" s="97" t="s">
        <v>67</v>
      </c>
      <c r="AI9" s="97"/>
      <c r="AJ9" s="44" t="s">
        <v>36</v>
      </c>
      <c r="AK9" s="97" t="s">
        <v>67</v>
      </c>
      <c r="AL9" s="97"/>
      <c r="AM9" s="39">
        <f t="shared" si="1"/>
        <v>2</v>
      </c>
      <c r="AN9" s="39" t="str">
        <f t="shared" si="2"/>
        <v>Not Started</v>
      </c>
      <c r="AO9" s="98"/>
      <c r="AP9" s="95" t="s">
        <v>3814</v>
      </c>
      <c r="AQ9" s="99" t="str">
        <f>'00_Employees'!B9</f>
        <v>Gourav Nikam</v>
      </c>
    </row>
    <row r="10" ht="42.0" customHeight="1">
      <c r="A10" s="50">
        <v>8.0</v>
      </c>
      <c r="B10" s="50">
        <v>964.0</v>
      </c>
      <c r="C10" s="50" t="s">
        <v>139</v>
      </c>
      <c r="D10" s="51" t="s">
        <v>140</v>
      </c>
      <c r="E10" s="31" t="s">
        <v>69</v>
      </c>
      <c r="F10" s="31" t="s">
        <v>1768</v>
      </c>
      <c r="G10" s="51" t="s">
        <v>1769</v>
      </c>
      <c r="H10" s="50" t="s">
        <v>1783</v>
      </c>
      <c r="I10" s="50" t="s">
        <v>1784</v>
      </c>
      <c r="J10" s="51" t="s">
        <v>1785</v>
      </c>
      <c r="K10" s="50" t="s">
        <v>4069</v>
      </c>
      <c r="L10" s="51" t="s">
        <v>4070</v>
      </c>
      <c r="M10" s="48" t="s">
        <v>434</v>
      </c>
      <c r="N10" s="50" t="s">
        <v>1775</v>
      </c>
      <c r="O10" s="50" t="s">
        <v>1788</v>
      </c>
      <c r="P10" s="51" t="s">
        <v>1789</v>
      </c>
      <c r="Q10" s="51" t="s">
        <v>1790</v>
      </c>
      <c r="R10" s="50" t="s">
        <v>1203</v>
      </c>
      <c r="S10" s="50" t="s">
        <v>69</v>
      </c>
      <c r="T10" s="97" t="s">
        <v>15</v>
      </c>
      <c r="U10" s="48" t="s">
        <v>33</v>
      </c>
      <c r="V10" s="97" t="s">
        <v>44</v>
      </c>
      <c r="W10" s="97" t="s">
        <v>15</v>
      </c>
      <c r="X10" s="48" t="s">
        <v>33</v>
      </c>
      <c r="Y10" s="97" t="s">
        <v>44</v>
      </c>
      <c r="Z10" s="97" t="s">
        <v>15</v>
      </c>
      <c r="AA10" s="44" t="s">
        <v>36</v>
      </c>
      <c r="AB10" s="97" t="s">
        <v>67</v>
      </c>
      <c r="AC10" s="97"/>
      <c r="AD10" s="48" t="s">
        <v>33</v>
      </c>
      <c r="AE10" s="97" t="s">
        <v>44</v>
      </c>
      <c r="AF10" s="97" t="s">
        <v>15</v>
      </c>
      <c r="AG10" s="44" t="s">
        <v>36</v>
      </c>
      <c r="AH10" s="97" t="s">
        <v>67</v>
      </c>
      <c r="AI10" s="97"/>
      <c r="AJ10" s="44" t="s">
        <v>36</v>
      </c>
      <c r="AK10" s="97" t="s">
        <v>67</v>
      </c>
      <c r="AL10" s="97"/>
      <c r="AM10" s="50">
        <f t="shared" si="1"/>
        <v>3</v>
      </c>
      <c r="AN10" s="50" t="str">
        <f t="shared" si="2"/>
        <v>Not Started</v>
      </c>
      <c r="AO10" s="98"/>
      <c r="AP10" s="95" t="s">
        <v>3814</v>
      </c>
      <c r="AQ10" s="99" t="str">
        <f>'00_Employees'!B10</f>
        <v/>
      </c>
    </row>
    <row r="11" ht="42.0" customHeight="1">
      <c r="A11" s="39">
        <v>9.0</v>
      </c>
      <c r="B11" s="39">
        <v>965.0</v>
      </c>
      <c r="C11" s="39" t="s">
        <v>139</v>
      </c>
      <c r="D11" s="40" t="s">
        <v>140</v>
      </c>
      <c r="E11" s="28" t="s">
        <v>48</v>
      </c>
      <c r="F11" s="31" t="s">
        <v>1768</v>
      </c>
      <c r="G11" s="40" t="s">
        <v>1769</v>
      </c>
      <c r="H11" s="39" t="s">
        <v>1793</v>
      </c>
      <c r="I11" s="39" t="s">
        <v>1794</v>
      </c>
      <c r="J11" s="40" t="s">
        <v>1795</v>
      </c>
      <c r="K11" s="39" t="s">
        <v>3293</v>
      </c>
      <c r="L11" s="40" t="s">
        <v>3294</v>
      </c>
      <c r="M11" s="47" t="s">
        <v>200</v>
      </c>
      <c r="N11" s="39" t="s">
        <v>1775</v>
      </c>
      <c r="O11" s="39" t="s">
        <v>1798</v>
      </c>
      <c r="P11" s="40" t="s">
        <v>1799</v>
      </c>
      <c r="Q11" s="40" t="s">
        <v>1800</v>
      </c>
      <c r="R11" s="39" t="s">
        <v>1203</v>
      </c>
      <c r="S11" s="39" t="s">
        <v>53</v>
      </c>
      <c r="T11" s="97" t="s">
        <v>15</v>
      </c>
      <c r="U11" s="44" t="s">
        <v>36</v>
      </c>
      <c r="V11" s="97" t="s">
        <v>67</v>
      </c>
      <c r="W11" s="97"/>
      <c r="X11" s="48" t="s">
        <v>33</v>
      </c>
      <c r="Y11" s="97" t="s">
        <v>44</v>
      </c>
      <c r="Z11" s="97" t="s">
        <v>15</v>
      </c>
      <c r="AA11" s="48" t="s">
        <v>33</v>
      </c>
      <c r="AB11" s="97" t="s">
        <v>44</v>
      </c>
      <c r="AC11" s="97" t="s">
        <v>15</v>
      </c>
      <c r="AD11" s="44" t="s">
        <v>36</v>
      </c>
      <c r="AE11" s="97" t="s">
        <v>67</v>
      </c>
      <c r="AF11" s="97"/>
      <c r="AG11" s="44" t="s">
        <v>36</v>
      </c>
      <c r="AH11" s="97" t="s">
        <v>67</v>
      </c>
      <c r="AI11" s="97"/>
      <c r="AJ11" s="44" t="s">
        <v>36</v>
      </c>
      <c r="AK11" s="97" t="s">
        <v>67</v>
      </c>
      <c r="AL11" s="97"/>
      <c r="AM11" s="39">
        <f t="shared" si="1"/>
        <v>2</v>
      </c>
      <c r="AN11" s="39" t="str">
        <f t="shared" si="2"/>
        <v>Not Started</v>
      </c>
      <c r="AO11" s="98"/>
      <c r="AP11" s="95" t="s">
        <v>3814</v>
      </c>
      <c r="AQ11" s="99" t="str">
        <f>'00_Employees'!B11</f>
        <v>Pranav Bandekar</v>
      </c>
    </row>
    <row r="12" ht="42.0" customHeight="1">
      <c r="A12" s="50">
        <v>10.0</v>
      </c>
      <c r="B12" s="50">
        <v>966.0</v>
      </c>
      <c r="C12" s="50" t="s">
        <v>139</v>
      </c>
      <c r="D12" s="51" t="s">
        <v>140</v>
      </c>
      <c r="E12" s="28" t="s">
        <v>48</v>
      </c>
      <c r="F12" s="31" t="s">
        <v>1768</v>
      </c>
      <c r="G12" s="51" t="s">
        <v>1769</v>
      </c>
      <c r="H12" s="50" t="s">
        <v>1793</v>
      </c>
      <c r="I12" s="50" t="s">
        <v>1794</v>
      </c>
      <c r="J12" s="51" t="s">
        <v>1795</v>
      </c>
      <c r="K12" s="50" t="s">
        <v>3295</v>
      </c>
      <c r="L12" s="51" t="s">
        <v>3296</v>
      </c>
      <c r="M12" s="47" t="s">
        <v>200</v>
      </c>
      <c r="N12" s="50" t="s">
        <v>1775</v>
      </c>
      <c r="O12" s="50" t="s">
        <v>1798</v>
      </c>
      <c r="P12" s="51" t="s">
        <v>1799</v>
      </c>
      <c r="Q12" s="51" t="s">
        <v>1800</v>
      </c>
      <c r="R12" s="50" t="s">
        <v>1203</v>
      </c>
      <c r="S12" s="50" t="s">
        <v>56</v>
      </c>
      <c r="T12" s="97" t="s">
        <v>15</v>
      </c>
      <c r="U12" s="44" t="s">
        <v>36</v>
      </c>
      <c r="V12" s="97" t="s">
        <v>67</v>
      </c>
      <c r="W12" s="97"/>
      <c r="X12" s="48" t="s">
        <v>33</v>
      </c>
      <c r="Y12" s="97" t="s">
        <v>44</v>
      </c>
      <c r="Z12" s="97" t="s">
        <v>15</v>
      </c>
      <c r="AA12" s="48" t="s">
        <v>33</v>
      </c>
      <c r="AB12" s="97" t="s">
        <v>44</v>
      </c>
      <c r="AC12" s="97" t="s">
        <v>15</v>
      </c>
      <c r="AD12" s="48" t="s">
        <v>33</v>
      </c>
      <c r="AE12" s="97" t="s">
        <v>44</v>
      </c>
      <c r="AF12" s="97" t="s">
        <v>15</v>
      </c>
      <c r="AG12" s="44" t="s">
        <v>36</v>
      </c>
      <c r="AH12" s="97" t="s">
        <v>67</v>
      </c>
      <c r="AI12" s="97"/>
      <c r="AJ12" s="44" t="s">
        <v>36</v>
      </c>
      <c r="AK12" s="97" t="s">
        <v>67</v>
      </c>
      <c r="AL12" s="97"/>
      <c r="AM12" s="50">
        <f t="shared" si="1"/>
        <v>3</v>
      </c>
      <c r="AN12" s="50" t="str">
        <f t="shared" si="2"/>
        <v>Not Started</v>
      </c>
      <c r="AO12" s="98"/>
      <c r="AP12" s="95" t="s">
        <v>3814</v>
      </c>
      <c r="AQ12" s="99" t="str">
        <f>'00_Employees'!B12</f>
        <v/>
      </c>
    </row>
    <row r="13" ht="42.0" customHeight="1">
      <c r="A13" s="39">
        <v>11.0</v>
      </c>
      <c r="B13" s="39">
        <v>967.0</v>
      </c>
      <c r="C13" s="39" t="s">
        <v>139</v>
      </c>
      <c r="D13" s="40" t="s">
        <v>140</v>
      </c>
      <c r="E13" s="29" t="s">
        <v>41</v>
      </c>
      <c r="F13" s="31" t="s">
        <v>1768</v>
      </c>
      <c r="G13" s="40" t="s">
        <v>1769</v>
      </c>
      <c r="H13" s="39" t="s">
        <v>1793</v>
      </c>
      <c r="I13" s="39" t="s">
        <v>1794</v>
      </c>
      <c r="J13" s="40" t="s">
        <v>1795</v>
      </c>
      <c r="K13" s="39" t="s">
        <v>1796</v>
      </c>
      <c r="L13" s="40" t="s">
        <v>1797</v>
      </c>
      <c r="M13" s="47" t="s">
        <v>200</v>
      </c>
      <c r="N13" s="39" t="s">
        <v>1775</v>
      </c>
      <c r="O13" s="39" t="s">
        <v>1798</v>
      </c>
      <c r="P13" s="40" t="s">
        <v>1799</v>
      </c>
      <c r="Q13" s="40" t="s">
        <v>1800</v>
      </c>
      <c r="R13" s="39" t="s">
        <v>1203</v>
      </c>
      <c r="S13" s="39" t="s">
        <v>206</v>
      </c>
      <c r="T13" s="97" t="s">
        <v>15</v>
      </c>
      <c r="U13" s="48" t="s">
        <v>33</v>
      </c>
      <c r="V13" s="97" t="s">
        <v>44</v>
      </c>
      <c r="W13" s="97" t="s">
        <v>15</v>
      </c>
      <c r="X13" s="44" t="s">
        <v>36</v>
      </c>
      <c r="Y13" s="97" t="s">
        <v>67</v>
      </c>
      <c r="Z13" s="97"/>
      <c r="AA13" s="44" t="s">
        <v>36</v>
      </c>
      <c r="AB13" s="97" t="s">
        <v>67</v>
      </c>
      <c r="AC13" s="97"/>
      <c r="AD13" s="48" t="s">
        <v>33</v>
      </c>
      <c r="AE13" s="97" t="s">
        <v>44</v>
      </c>
      <c r="AF13" s="97" t="s">
        <v>15</v>
      </c>
      <c r="AG13" s="44" t="s">
        <v>36</v>
      </c>
      <c r="AH13" s="97" t="s">
        <v>67</v>
      </c>
      <c r="AI13" s="97"/>
      <c r="AJ13" s="44" t="s">
        <v>36</v>
      </c>
      <c r="AK13" s="97" t="s">
        <v>67</v>
      </c>
      <c r="AL13" s="97"/>
      <c r="AM13" s="39">
        <f t="shared" si="1"/>
        <v>2</v>
      </c>
      <c r="AN13" s="39" t="str">
        <f t="shared" si="2"/>
        <v>Not Started</v>
      </c>
      <c r="AO13" s="98"/>
      <c r="AP13" s="95" t="s">
        <v>3814</v>
      </c>
      <c r="AQ13" s="99" t="str">
        <f>'00_Employees'!B13</f>
        <v>Gourav Nikam</v>
      </c>
    </row>
    <row r="14" ht="42.0" customHeight="1">
      <c r="A14" s="50">
        <v>12.0</v>
      </c>
      <c r="B14" s="50">
        <v>968.0</v>
      </c>
      <c r="C14" s="50" t="s">
        <v>139</v>
      </c>
      <c r="D14" s="51" t="s">
        <v>140</v>
      </c>
      <c r="E14" s="31" t="s">
        <v>69</v>
      </c>
      <c r="F14" s="31" t="s">
        <v>1768</v>
      </c>
      <c r="G14" s="51" t="s">
        <v>1769</v>
      </c>
      <c r="H14" s="50" t="s">
        <v>1793</v>
      </c>
      <c r="I14" s="50" t="s">
        <v>1794</v>
      </c>
      <c r="J14" s="51" t="s">
        <v>1795</v>
      </c>
      <c r="K14" s="50" t="s">
        <v>4071</v>
      </c>
      <c r="L14" s="51" t="s">
        <v>4072</v>
      </c>
      <c r="M14" s="48" t="s">
        <v>434</v>
      </c>
      <c r="N14" s="50" t="s">
        <v>1775</v>
      </c>
      <c r="O14" s="50" t="s">
        <v>1798</v>
      </c>
      <c r="P14" s="51" t="s">
        <v>1799</v>
      </c>
      <c r="Q14" s="51" t="s">
        <v>1800</v>
      </c>
      <c r="R14" s="50" t="s">
        <v>1203</v>
      </c>
      <c r="S14" s="50" t="s">
        <v>69</v>
      </c>
      <c r="T14" s="97" t="s">
        <v>15</v>
      </c>
      <c r="U14" s="48" t="s">
        <v>33</v>
      </c>
      <c r="V14" s="97" t="s">
        <v>44</v>
      </c>
      <c r="W14" s="97" t="s">
        <v>15</v>
      </c>
      <c r="X14" s="48" t="s">
        <v>33</v>
      </c>
      <c r="Y14" s="97" t="s">
        <v>44</v>
      </c>
      <c r="Z14" s="97" t="s">
        <v>15</v>
      </c>
      <c r="AA14" s="44" t="s">
        <v>36</v>
      </c>
      <c r="AB14" s="97" t="s">
        <v>67</v>
      </c>
      <c r="AC14" s="97"/>
      <c r="AD14" s="48" t="s">
        <v>33</v>
      </c>
      <c r="AE14" s="97" t="s">
        <v>44</v>
      </c>
      <c r="AF14" s="97" t="s">
        <v>15</v>
      </c>
      <c r="AG14" s="44" t="s">
        <v>36</v>
      </c>
      <c r="AH14" s="97" t="s">
        <v>67</v>
      </c>
      <c r="AI14" s="97"/>
      <c r="AJ14" s="44" t="s">
        <v>36</v>
      </c>
      <c r="AK14" s="97" t="s">
        <v>67</v>
      </c>
      <c r="AL14" s="97"/>
      <c r="AM14" s="50">
        <f t="shared" si="1"/>
        <v>3</v>
      </c>
      <c r="AN14" s="50" t="str">
        <f t="shared" si="2"/>
        <v>Not Started</v>
      </c>
      <c r="AO14" s="98"/>
      <c r="AP14" s="95" t="s">
        <v>3814</v>
      </c>
      <c r="AQ14" s="99" t="str">
        <f>'00_Employees'!B14</f>
        <v/>
      </c>
    </row>
    <row r="15" ht="42.0" customHeight="1">
      <c r="A15" s="39">
        <v>13.0</v>
      </c>
      <c r="B15" s="39">
        <v>969.0</v>
      </c>
      <c r="C15" s="39" t="s">
        <v>139</v>
      </c>
      <c r="D15" s="40" t="s">
        <v>140</v>
      </c>
      <c r="E15" s="28" t="s">
        <v>48</v>
      </c>
      <c r="F15" s="31" t="s">
        <v>1768</v>
      </c>
      <c r="G15" s="40" t="s">
        <v>1769</v>
      </c>
      <c r="H15" s="39" t="s">
        <v>1803</v>
      </c>
      <c r="I15" s="39" t="s">
        <v>1804</v>
      </c>
      <c r="J15" s="40" t="s">
        <v>1805</v>
      </c>
      <c r="K15" s="39" t="s">
        <v>3299</v>
      </c>
      <c r="L15" s="40" t="s">
        <v>3300</v>
      </c>
      <c r="M15" s="47" t="s">
        <v>200</v>
      </c>
      <c r="N15" s="39" t="s">
        <v>1775</v>
      </c>
      <c r="O15" s="39" t="s">
        <v>1798</v>
      </c>
      <c r="P15" s="40" t="s">
        <v>1808</v>
      </c>
      <c r="Q15" s="40" t="s">
        <v>1809</v>
      </c>
      <c r="R15" s="39" t="s">
        <v>1203</v>
      </c>
      <c r="S15" s="39" t="s">
        <v>53</v>
      </c>
      <c r="T15" s="97" t="s">
        <v>15</v>
      </c>
      <c r="U15" s="44" t="s">
        <v>36</v>
      </c>
      <c r="V15" s="97" t="s">
        <v>67</v>
      </c>
      <c r="W15" s="97"/>
      <c r="X15" s="48" t="s">
        <v>33</v>
      </c>
      <c r="Y15" s="97" t="s">
        <v>44</v>
      </c>
      <c r="Z15" s="97" t="s">
        <v>15</v>
      </c>
      <c r="AA15" s="48" t="s">
        <v>33</v>
      </c>
      <c r="AB15" s="97" t="s">
        <v>44</v>
      </c>
      <c r="AC15" s="97" t="s">
        <v>15</v>
      </c>
      <c r="AD15" s="44" t="s">
        <v>36</v>
      </c>
      <c r="AE15" s="97" t="s">
        <v>67</v>
      </c>
      <c r="AF15" s="97"/>
      <c r="AG15" s="44" t="s">
        <v>36</v>
      </c>
      <c r="AH15" s="97" t="s">
        <v>67</v>
      </c>
      <c r="AI15" s="97"/>
      <c r="AJ15" s="44" t="s">
        <v>36</v>
      </c>
      <c r="AK15" s="97" t="s">
        <v>67</v>
      </c>
      <c r="AL15" s="97"/>
      <c r="AM15" s="39">
        <f t="shared" si="1"/>
        <v>2</v>
      </c>
      <c r="AN15" s="39" t="str">
        <f t="shared" si="2"/>
        <v>Not Started</v>
      </c>
      <c r="AO15" s="98"/>
      <c r="AP15" s="95" t="s">
        <v>3814</v>
      </c>
      <c r="AQ15" s="99" t="str">
        <f>'00_Employees'!B15</f>
        <v/>
      </c>
    </row>
    <row r="16" ht="42.0" customHeight="1">
      <c r="A16" s="50">
        <v>14.0</v>
      </c>
      <c r="B16" s="50">
        <v>970.0</v>
      </c>
      <c r="C16" s="50" t="s">
        <v>139</v>
      </c>
      <c r="D16" s="51" t="s">
        <v>140</v>
      </c>
      <c r="E16" s="28" t="s">
        <v>48</v>
      </c>
      <c r="F16" s="31" t="s">
        <v>1768</v>
      </c>
      <c r="G16" s="51" t="s">
        <v>1769</v>
      </c>
      <c r="H16" s="50" t="s">
        <v>1803</v>
      </c>
      <c r="I16" s="50" t="s">
        <v>1804</v>
      </c>
      <c r="J16" s="51" t="s">
        <v>1805</v>
      </c>
      <c r="K16" s="50" t="s">
        <v>3301</v>
      </c>
      <c r="L16" s="51" t="s">
        <v>3302</v>
      </c>
      <c r="M16" s="47" t="s">
        <v>200</v>
      </c>
      <c r="N16" s="50" t="s">
        <v>1775</v>
      </c>
      <c r="O16" s="50" t="s">
        <v>1798</v>
      </c>
      <c r="P16" s="51" t="s">
        <v>1808</v>
      </c>
      <c r="Q16" s="51" t="s">
        <v>1809</v>
      </c>
      <c r="R16" s="50" t="s">
        <v>1203</v>
      </c>
      <c r="S16" s="50" t="s">
        <v>56</v>
      </c>
      <c r="T16" s="97" t="s">
        <v>15</v>
      </c>
      <c r="U16" s="44" t="s">
        <v>36</v>
      </c>
      <c r="V16" s="97" t="s">
        <v>67</v>
      </c>
      <c r="W16" s="97"/>
      <c r="X16" s="48" t="s">
        <v>33</v>
      </c>
      <c r="Y16" s="97" t="s">
        <v>44</v>
      </c>
      <c r="Z16" s="97" t="s">
        <v>15</v>
      </c>
      <c r="AA16" s="48" t="s">
        <v>33</v>
      </c>
      <c r="AB16" s="97" t="s">
        <v>44</v>
      </c>
      <c r="AC16" s="97" t="s">
        <v>15</v>
      </c>
      <c r="AD16" s="48" t="s">
        <v>33</v>
      </c>
      <c r="AE16" s="97" t="s">
        <v>44</v>
      </c>
      <c r="AF16" s="97" t="s">
        <v>15</v>
      </c>
      <c r="AG16" s="44" t="s">
        <v>36</v>
      </c>
      <c r="AH16" s="97" t="s">
        <v>67</v>
      </c>
      <c r="AI16" s="97"/>
      <c r="AJ16" s="44" t="s">
        <v>36</v>
      </c>
      <c r="AK16" s="97" t="s">
        <v>67</v>
      </c>
      <c r="AL16" s="97"/>
      <c r="AM16" s="50">
        <f t="shared" si="1"/>
        <v>3</v>
      </c>
      <c r="AN16" s="50" t="str">
        <f t="shared" si="2"/>
        <v>Not Started</v>
      </c>
      <c r="AO16" s="98"/>
      <c r="AP16" s="95" t="s">
        <v>3814</v>
      </c>
      <c r="AQ16" s="99" t="str">
        <f>'00_Employees'!B16</f>
        <v>Gourav Nikam</v>
      </c>
    </row>
    <row r="17" ht="42.0" customHeight="1">
      <c r="A17" s="39">
        <v>15.0</v>
      </c>
      <c r="B17" s="39">
        <v>971.0</v>
      </c>
      <c r="C17" s="39" t="s">
        <v>139</v>
      </c>
      <c r="D17" s="40" t="s">
        <v>140</v>
      </c>
      <c r="E17" s="29" t="s">
        <v>41</v>
      </c>
      <c r="F17" s="31" t="s">
        <v>1768</v>
      </c>
      <c r="G17" s="40" t="s">
        <v>1769</v>
      </c>
      <c r="H17" s="39" t="s">
        <v>1803</v>
      </c>
      <c r="I17" s="39" t="s">
        <v>1804</v>
      </c>
      <c r="J17" s="40" t="s">
        <v>1805</v>
      </c>
      <c r="K17" s="39" t="s">
        <v>1806</v>
      </c>
      <c r="L17" s="40" t="s">
        <v>1807</v>
      </c>
      <c r="M17" s="47" t="s">
        <v>200</v>
      </c>
      <c r="N17" s="39" t="s">
        <v>1775</v>
      </c>
      <c r="O17" s="39" t="s">
        <v>1798</v>
      </c>
      <c r="P17" s="40" t="s">
        <v>1808</v>
      </c>
      <c r="Q17" s="40" t="s">
        <v>1809</v>
      </c>
      <c r="R17" s="39" t="s">
        <v>1203</v>
      </c>
      <c r="S17" s="39" t="s">
        <v>206</v>
      </c>
      <c r="T17" s="97" t="s">
        <v>15</v>
      </c>
      <c r="U17" s="48" t="s">
        <v>33</v>
      </c>
      <c r="V17" s="97" t="s">
        <v>44</v>
      </c>
      <c r="W17" s="97" t="s">
        <v>15</v>
      </c>
      <c r="X17" s="44" t="s">
        <v>36</v>
      </c>
      <c r="Y17" s="97" t="s">
        <v>67</v>
      </c>
      <c r="Z17" s="97"/>
      <c r="AA17" s="44" t="s">
        <v>36</v>
      </c>
      <c r="AB17" s="97" t="s">
        <v>67</v>
      </c>
      <c r="AC17" s="97"/>
      <c r="AD17" s="48" t="s">
        <v>33</v>
      </c>
      <c r="AE17" s="97" t="s">
        <v>44</v>
      </c>
      <c r="AF17" s="97" t="s">
        <v>15</v>
      </c>
      <c r="AG17" s="44" t="s">
        <v>36</v>
      </c>
      <c r="AH17" s="97" t="s">
        <v>67</v>
      </c>
      <c r="AI17" s="97"/>
      <c r="AJ17" s="44" t="s">
        <v>36</v>
      </c>
      <c r="AK17" s="97" t="s">
        <v>67</v>
      </c>
      <c r="AL17" s="97"/>
      <c r="AM17" s="39">
        <f t="shared" si="1"/>
        <v>2</v>
      </c>
      <c r="AN17" s="39" t="str">
        <f t="shared" si="2"/>
        <v>Not Started</v>
      </c>
      <c r="AO17" s="98"/>
      <c r="AP17" s="95" t="s">
        <v>3814</v>
      </c>
      <c r="AQ17" s="99" t="str">
        <f>'00_Employees'!B17</f>
        <v/>
      </c>
    </row>
    <row r="18" ht="42.0" customHeight="1">
      <c r="A18" s="50">
        <v>16.0</v>
      </c>
      <c r="B18" s="50">
        <v>972.0</v>
      </c>
      <c r="C18" s="50" t="s">
        <v>139</v>
      </c>
      <c r="D18" s="51" t="s">
        <v>140</v>
      </c>
      <c r="E18" s="31" t="s">
        <v>69</v>
      </c>
      <c r="F18" s="31" t="s">
        <v>1768</v>
      </c>
      <c r="G18" s="51" t="s">
        <v>1769</v>
      </c>
      <c r="H18" s="50" t="s">
        <v>1803</v>
      </c>
      <c r="I18" s="50" t="s">
        <v>1804</v>
      </c>
      <c r="J18" s="51" t="s">
        <v>1805</v>
      </c>
      <c r="K18" s="50" t="s">
        <v>4074</v>
      </c>
      <c r="L18" s="51" t="s">
        <v>4075</v>
      </c>
      <c r="M18" s="48" t="s">
        <v>434</v>
      </c>
      <c r="N18" s="50" t="s">
        <v>1775</v>
      </c>
      <c r="O18" s="50" t="s">
        <v>1798</v>
      </c>
      <c r="P18" s="51" t="s">
        <v>1808</v>
      </c>
      <c r="Q18" s="51" t="s">
        <v>1809</v>
      </c>
      <c r="R18" s="50" t="s">
        <v>1203</v>
      </c>
      <c r="S18" s="50" t="s">
        <v>69</v>
      </c>
      <c r="T18" s="97" t="s">
        <v>15</v>
      </c>
      <c r="U18" s="48" t="s">
        <v>33</v>
      </c>
      <c r="V18" s="97" t="s">
        <v>44</v>
      </c>
      <c r="W18" s="97" t="s">
        <v>15</v>
      </c>
      <c r="X18" s="48" t="s">
        <v>33</v>
      </c>
      <c r="Y18" s="97" t="s">
        <v>44</v>
      </c>
      <c r="Z18" s="97" t="s">
        <v>15</v>
      </c>
      <c r="AA18" s="44" t="s">
        <v>36</v>
      </c>
      <c r="AB18" s="97" t="s">
        <v>67</v>
      </c>
      <c r="AC18" s="97"/>
      <c r="AD18" s="48" t="s">
        <v>33</v>
      </c>
      <c r="AE18" s="97" t="s">
        <v>44</v>
      </c>
      <c r="AF18" s="97" t="s">
        <v>15</v>
      </c>
      <c r="AG18" s="44" t="s">
        <v>36</v>
      </c>
      <c r="AH18" s="97" t="s">
        <v>67</v>
      </c>
      <c r="AI18" s="97"/>
      <c r="AJ18" s="44" t="s">
        <v>36</v>
      </c>
      <c r="AK18" s="97" t="s">
        <v>67</v>
      </c>
      <c r="AL18" s="97"/>
      <c r="AM18" s="50">
        <f t="shared" si="1"/>
        <v>3</v>
      </c>
      <c r="AN18" s="50" t="str">
        <f t="shared" si="2"/>
        <v>Not Started</v>
      </c>
      <c r="AO18" s="98"/>
      <c r="AP18" s="95" t="s">
        <v>3814</v>
      </c>
      <c r="AQ18" s="99" t="str">
        <f>'00_Employees'!B18</f>
        <v/>
      </c>
    </row>
    <row r="19" ht="42.0" customHeight="1">
      <c r="A19" s="39">
        <v>17.0</v>
      </c>
      <c r="B19" s="39">
        <v>973.0</v>
      </c>
      <c r="C19" s="39" t="s">
        <v>139</v>
      </c>
      <c r="D19" s="40" t="s">
        <v>140</v>
      </c>
      <c r="E19" s="28" t="s">
        <v>48</v>
      </c>
      <c r="F19" s="31" t="s">
        <v>1768</v>
      </c>
      <c r="G19" s="40" t="s">
        <v>1769</v>
      </c>
      <c r="H19" s="39" t="s">
        <v>1814</v>
      </c>
      <c r="I19" s="39" t="s">
        <v>1815</v>
      </c>
      <c r="J19" s="40" t="s">
        <v>1816</v>
      </c>
      <c r="K19" s="39" t="s">
        <v>3303</v>
      </c>
      <c r="L19" s="40" t="s">
        <v>3304</v>
      </c>
      <c r="M19" s="47" t="s">
        <v>200</v>
      </c>
      <c r="N19" s="39" t="s">
        <v>1775</v>
      </c>
      <c r="O19" s="39" t="s">
        <v>1776</v>
      </c>
      <c r="P19" s="40" t="s">
        <v>1819</v>
      </c>
      <c r="Q19" s="40" t="s">
        <v>1820</v>
      </c>
      <c r="R19" s="39" t="s">
        <v>1638</v>
      </c>
      <c r="S19" s="39" t="s">
        <v>56</v>
      </c>
      <c r="T19" s="97" t="s">
        <v>15</v>
      </c>
      <c r="U19" s="44" t="s">
        <v>36</v>
      </c>
      <c r="V19" s="97" t="s">
        <v>67</v>
      </c>
      <c r="W19" s="97"/>
      <c r="X19" s="48" t="s">
        <v>33</v>
      </c>
      <c r="Y19" s="97" t="s">
        <v>44</v>
      </c>
      <c r="Z19" s="97" t="s">
        <v>15</v>
      </c>
      <c r="AA19" s="44" t="s">
        <v>36</v>
      </c>
      <c r="AB19" s="97" t="s">
        <v>67</v>
      </c>
      <c r="AC19" s="97"/>
      <c r="AD19" s="48" t="s">
        <v>33</v>
      </c>
      <c r="AE19" s="97" t="s">
        <v>44</v>
      </c>
      <c r="AF19" s="97" t="s">
        <v>15</v>
      </c>
      <c r="AG19" s="44" t="s">
        <v>36</v>
      </c>
      <c r="AH19" s="97" t="s">
        <v>67</v>
      </c>
      <c r="AI19" s="97"/>
      <c r="AJ19" s="44" t="s">
        <v>36</v>
      </c>
      <c r="AK19" s="97" t="s">
        <v>67</v>
      </c>
      <c r="AL19" s="97"/>
      <c r="AM19" s="39">
        <f t="shared" si="1"/>
        <v>2</v>
      </c>
      <c r="AN19" s="39" t="str">
        <f t="shared" si="2"/>
        <v>Not Started</v>
      </c>
      <c r="AO19" s="98"/>
      <c r="AP19" s="95" t="s">
        <v>3814</v>
      </c>
      <c r="AQ19" s="99" t="str">
        <f>'00_Employees'!B19</f>
        <v/>
      </c>
    </row>
    <row r="20" ht="42.0" customHeight="1">
      <c r="A20" s="50">
        <v>18.0</v>
      </c>
      <c r="B20" s="50">
        <v>974.0</v>
      </c>
      <c r="C20" s="50" t="s">
        <v>139</v>
      </c>
      <c r="D20" s="51" t="s">
        <v>140</v>
      </c>
      <c r="E20" s="29" t="s">
        <v>41</v>
      </c>
      <c r="F20" s="31" t="s">
        <v>1768</v>
      </c>
      <c r="G20" s="51" t="s">
        <v>1769</v>
      </c>
      <c r="H20" s="50" t="s">
        <v>1814</v>
      </c>
      <c r="I20" s="50" t="s">
        <v>1815</v>
      </c>
      <c r="J20" s="51" t="s">
        <v>1816</v>
      </c>
      <c r="K20" s="50" t="s">
        <v>1817</v>
      </c>
      <c r="L20" s="51" t="s">
        <v>1818</v>
      </c>
      <c r="M20" s="47" t="s">
        <v>200</v>
      </c>
      <c r="N20" s="50" t="s">
        <v>1775</v>
      </c>
      <c r="O20" s="50" t="s">
        <v>1776</v>
      </c>
      <c r="P20" s="51" t="s">
        <v>1819</v>
      </c>
      <c r="Q20" s="51" t="s">
        <v>1820</v>
      </c>
      <c r="R20" s="50" t="s">
        <v>1638</v>
      </c>
      <c r="S20" s="50" t="s">
        <v>206</v>
      </c>
      <c r="T20" s="97" t="s">
        <v>15</v>
      </c>
      <c r="U20" s="48" t="s">
        <v>33</v>
      </c>
      <c r="V20" s="97" t="s">
        <v>44</v>
      </c>
      <c r="W20" s="97" t="s">
        <v>15</v>
      </c>
      <c r="X20" s="44" t="s">
        <v>36</v>
      </c>
      <c r="Y20" s="97" t="s">
        <v>67</v>
      </c>
      <c r="Z20" s="97"/>
      <c r="AA20" s="44" t="s">
        <v>36</v>
      </c>
      <c r="AB20" s="97" t="s">
        <v>67</v>
      </c>
      <c r="AC20" s="97"/>
      <c r="AD20" s="44" t="s">
        <v>36</v>
      </c>
      <c r="AE20" s="97" t="s">
        <v>67</v>
      </c>
      <c r="AF20" s="97"/>
      <c r="AG20" s="44" t="s">
        <v>36</v>
      </c>
      <c r="AH20" s="97" t="s">
        <v>67</v>
      </c>
      <c r="AI20" s="97"/>
      <c r="AJ20" s="44" t="s">
        <v>36</v>
      </c>
      <c r="AK20" s="97" t="s">
        <v>67</v>
      </c>
      <c r="AL20" s="97"/>
      <c r="AM20" s="50">
        <f t="shared" si="1"/>
        <v>1</v>
      </c>
      <c r="AN20" s="50" t="str">
        <f t="shared" si="2"/>
        <v>Not Started</v>
      </c>
      <c r="AO20" s="98"/>
      <c r="AP20" s="95" t="s">
        <v>3814</v>
      </c>
      <c r="AQ20" s="99" t="str">
        <f>'00_Employees'!B20</f>
        <v/>
      </c>
    </row>
    <row r="21" ht="42.0" customHeight="1">
      <c r="A21" s="39">
        <v>19.0</v>
      </c>
      <c r="B21" s="39">
        <v>975.0</v>
      </c>
      <c r="C21" s="39" t="s">
        <v>139</v>
      </c>
      <c r="D21" s="40" t="s">
        <v>140</v>
      </c>
      <c r="E21" s="31" t="s">
        <v>69</v>
      </c>
      <c r="F21" s="31" t="s">
        <v>1768</v>
      </c>
      <c r="G21" s="40" t="s">
        <v>1769</v>
      </c>
      <c r="H21" s="39" t="s">
        <v>1814</v>
      </c>
      <c r="I21" s="39" t="s">
        <v>1815</v>
      </c>
      <c r="J21" s="40" t="s">
        <v>1816</v>
      </c>
      <c r="K21" s="39" t="s">
        <v>4076</v>
      </c>
      <c r="L21" s="40" t="s">
        <v>4077</v>
      </c>
      <c r="M21" s="48" t="s">
        <v>434</v>
      </c>
      <c r="N21" s="39" t="s">
        <v>1775</v>
      </c>
      <c r="O21" s="39" t="s">
        <v>1776</v>
      </c>
      <c r="P21" s="40" t="s">
        <v>1819</v>
      </c>
      <c r="Q21" s="40" t="s">
        <v>1820</v>
      </c>
      <c r="R21" s="39" t="s">
        <v>1638</v>
      </c>
      <c r="S21" s="39" t="s">
        <v>69</v>
      </c>
      <c r="T21" s="97" t="s">
        <v>15</v>
      </c>
      <c r="U21" s="48" t="s">
        <v>33</v>
      </c>
      <c r="V21" s="97" t="s">
        <v>44</v>
      </c>
      <c r="W21" s="97" t="s">
        <v>15</v>
      </c>
      <c r="X21" s="44" t="s">
        <v>36</v>
      </c>
      <c r="Y21" s="97" t="s">
        <v>67</v>
      </c>
      <c r="Z21" s="97"/>
      <c r="AA21" s="44" t="s">
        <v>36</v>
      </c>
      <c r="AB21" s="97" t="s">
        <v>67</v>
      </c>
      <c r="AC21" s="97"/>
      <c r="AD21" s="44" t="s">
        <v>36</v>
      </c>
      <c r="AE21" s="97" t="s">
        <v>67</v>
      </c>
      <c r="AF21" s="97"/>
      <c r="AG21" s="44" t="s">
        <v>36</v>
      </c>
      <c r="AH21" s="97" t="s">
        <v>67</v>
      </c>
      <c r="AI21" s="97"/>
      <c r="AJ21" s="44" t="s">
        <v>36</v>
      </c>
      <c r="AK21" s="97" t="s">
        <v>67</v>
      </c>
      <c r="AL21" s="97"/>
      <c r="AM21" s="39">
        <f t="shared" si="1"/>
        <v>1</v>
      </c>
      <c r="AN21" s="39" t="str">
        <f t="shared" si="2"/>
        <v>Not Started</v>
      </c>
      <c r="AO21" s="98"/>
      <c r="AP21" s="95" t="s">
        <v>3814</v>
      </c>
      <c r="AQ21" s="99" t="str">
        <f>'00_Employees'!B21</f>
        <v/>
      </c>
    </row>
    <row r="22" ht="42.0" customHeight="1">
      <c r="A22" s="50">
        <v>20.0</v>
      </c>
      <c r="B22" s="50">
        <v>976.0</v>
      </c>
      <c r="C22" s="50" t="s">
        <v>139</v>
      </c>
      <c r="D22" s="51" t="s">
        <v>140</v>
      </c>
      <c r="E22" s="28" t="s">
        <v>48</v>
      </c>
      <c r="F22" s="31" t="s">
        <v>1768</v>
      </c>
      <c r="G22" s="51" t="s">
        <v>1769</v>
      </c>
      <c r="H22" s="50" t="s">
        <v>1830</v>
      </c>
      <c r="I22" s="50" t="s">
        <v>1831</v>
      </c>
      <c r="J22" s="51" t="s">
        <v>1832</v>
      </c>
      <c r="K22" s="50" t="s">
        <v>3307</v>
      </c>
      <c r="L22" s="51" t="s">
        <v>3308</v>
      </c>
      <c r="M22" s="47" t="s">
        <v>200</v>
      </c>
      <c r="N22" s="50" t="s">
        <v>1775</v>
      </c>
      <c r="O22" s="50" t="s">
        <v>1835</v>
      </c>
      <c r="P22" s="51" t="s">
        <v>1836</v>
      </c>
      <c r="Q22" s="51" t="s">
        <v>1837</v>
      </c>
      <c r="R22" s="50" t="s">
        <v>762</v>
      </c>
      <c r="S22" s="50" t="s">
        <v>56</v>
      </c>
      <c r="T22" s="97" t="s">
        <v>15</v>
      </c>
      <c r="U22" s="44" t="s">
        <v>36</v>
      </c>
      <c r="V22" s="97" t="s">
        <v>67</v>
      </c>
      <c r="W22" s="97"/>
      <c r="X22" s="48" t="s">
        <v>33</v>
      </c>
      <c r="Y22" s="97" t="s">
        <v>44</v>
      </c>
      <c r="Z22" s="97" t="s">
        <v>15</v>
      </c>
      <c r="AA22" s="44" t="s">
        <v>36</v>
      </c>
      <c r="AB22" s="97" t="s">
        <v>67</v>
      </c>
      <c r="AC22" s="97"/>
      <c r="AD22" s="48" t="s">
        <v>33</v>
      </c>
      <c r="AE22" s="97" t="s">
        <v>44</v>
      </c>
      <c r="AF22" s="97" t="s">
        <v>15</v>
      </c>
      <c r="AG22" s="44" t="s">
        <v>36</v>
      </c>
      <c r="AH22" s="97" t="s">
        <v>67</v>
      </c>
      <c r="AI22" s="97"/>
      <c r="AJ22" s="44" t="s">
        <v>36</v>
      </c>
      <c r="AK22" s="97" t="s">
        <v>67</v>
      </c>
      <c r="AL22" s="97"/>
      <c r="AM22" s="50">
        <f t="shared" si="1"/>
        <v>2</v>
      </c>
      <c r="AN22" s="50" t="str">
        <f t="shared" si="2"/>
        <v>Not Started</v>
      </c>
      <c r="AO22" s="98"/>
      <c r="AP22" s="95" t="s">
        <v>3814</v>
      </c>
      <c r="AQ22" s="99" t="str">
        <f>'00_Employees'!B22</f>
        <v/>
      </c>
    </row>
    <row r="23" ht="42.0" customHeight="1">
      <c r="A23" s="39">
        <v>21.0</v>
      </c>
      <c r="B23" s="39">
        <v>977.0</v>
      </c>
      <c r="C23" s="39" t="s">
        <v>139</v>
      </c>
      <c r="D23" s="40" t="s">
        <v>140</v>
      </c>
      <c r="E23" s="29" t="s">
        <v>41</v>
      </c>
      <c r="F23" s="31" t="s">
        <v>1768</v>
      </c>
      <c r="G23" s="40" t="s">
        <v>1769</v>
      </c>
      <c r="H23" s="39" t="s">
        <v>1830</v>
      </c>
      <c r="I23" s="39" t="s">
        <v>1831</v>
      </c>
      <c r="J23" s="40" t="s">
        <v>1832</v>
      </c>
      <c r="K23" s="39" t="s">
        <v>1833</v>
      </c>
      <c r="L23" s="40" t="s">
        <v>1834</v>
      </c>
      <c r="M23" s="47" t="s">
        <v>200</v>
      </c>
      <c r="N23" s="39" t="s">
        <v>1775</v>
      </c>
      <c r="O23" s="39" t="s">
        <v>1835</v>
      </c>
      <c r="P23" s="40" t="s">
        <v>1836</v>
      </c>
      <c r="Q23" s="40" t="s">
        <v>1837</v>
      </c>
      <c r="R23" s="39" t="s">
        <v>762</v>
      </c>
      <c r="S23" s="39" t="s">
        <v>206</v>
      </c>
      <c r="T23" s="97" t="s">
        <v>15</v>
      </c>
      <c r="U23" s="48" t="s">
        <v>33</v>
      </c>
      <c r="V23" s="97" t="s">
        <v>44</v>
      </c>
      <c r="W23" s="97" t="s">
        <v>15</v>
      </c>
      <c r="X23" s="44" t="s">
        <v>36</v>
      </c>
      <c r="Y23" s="97" t="s">
        <v>67</v>
      </c>
      <c r="Z23" s="97"/>
      <c r="AA23" s="44" t="s">
        <v>36</v>
      </c>
      <c r="AB23" s="97" t="s">
        <v>67</v>
      </c>
      <c r="AC23" s="97"/>
      <c r="AD23" s="44" t="s">
        <v>36</v>
      </c>
      <c r="AE23" s="97" t="s">
        <v>67</v>
      </c>
      <c r="AF23" s="97"/>
      <c r="AG23" s="44" t="s">
        <v>36</v>
      </c>
      <c r="AH23" s="97" t="s">
        <v>67</v>
      </c>
      <c r="AI23" s="97"/>
      <c r="AJ23" s="44" t="s">
        <v>36</v>
      </c>
      <c r="AK23" s="97" t="s">
        <v>67</v>
      </c>
      <c r="AL23" s="97"/>
      <c r="AM23" s="39">
        <f t="shared" si="1"/>
        <v>1</v>
      </c>
      <c r="AN23" s="39" t="str">
        <f t="shared" si="2"/>
        <v>Not Started</v>
      </c>
      <c r="AO23" s="98"/>
      <c r="AP23" s="95" t="s">
        <v>3814</v>
      </c>
      <c r="AQ23" s="99" t="str">
        <f>'00_Employees'!B23</f>
        <v/>
      </c>
    </row>
    <row r="24" ht="42.0" customHeight="1">
      <c r="A24" s="50">
        <v>22.0</v>
      </c>
      <c r="B24" s="50">
        <v>978.0</v>
      </c>
      <c r="C24" s="50" t="s">
        <v>139</v>
      </c>
      <c r="D24" s="51" t="s">
        <v>140</v>
      </c>
      <c r="E24" s="31" t="s">
        <v>69</v>
      </c>
      <c r="F24" s="31" t="s">
        <v>1768</v>
      </c>
      <c r="G24" s="51" t="s">
        <v>1769</v>
      </c>
      <c r="H24" s="50" t="s">
        <v>1830</v>
      </c>
      <c r="I24" s="50" t="s">
        <v>1831</v>
      </c>
      <c r="J24" s="51" t="s">
        <v>1832</v>
      </c>
      <c r="K24" s="50" t="s">
        <v>4078</v>
      </c>
      <c r="L24" s="51" t="s">
        <v>4079</v>
      </c>
      <c r="M24" s="48" t="s">
        <v>434</v>
      </c>
      <c r="N24" s="50" t="s">
        <v>1775</v>
      </c>
      <c r="O24" s="50" t="s">
        <v>1835</v>
      </c>
      <c r="P24" s="51" t="s">
        <v>1836</v>
      </c>
      <c r="Q24" s="51" t="s">
        <v>1837</v>
      </c>
      <c r="R24" s="50" t="s">
        <v>762</v>
      </c>
      <c r="S24" s="50" t="s">
        <v>69</v>
      </c>
      <c r="T24" s="97" t="s">
        <v>15</v>
      </c>
      <c r="U24" s="48" t="s">
        <v>33</v>
      </c>
      <c r="V24" s="97" t="s">
        <v>44</v>
      </c>
      <c r="W24" s="97" t="s">
        <v>15</v>
      </c>
      <c r="X24" s="44" t="s">
        <v>36</v>
      </c>
      <c r="Y24" s="97" t="s">
        <v>67</v>
      </c>
      <c r="Z24" s="97"/>
      <c r="AA24" s="44" t="s">
        <v>36</v>
      </c>
      <c r="AB24" s="97" t="s">
        <v>67</v>
      </c>
      <c r="AC24" s="97"/>
      <c r="AD24" s="44" t="s">
        <v>36</v>
      </c>
      <c r="AE24" s="97" t="s">
        <v>67</v>
      </c>
      <c r="AF24" s="97"/>
      <c r="AG24" s="44" t="s">
        <v>36</v>
      </c>
      <c r="AH24" s="97" t="s">
        <v>67</v>
      </c>
      <c r="AI24" s="97"/>
      <c r="AJ24" s="44" t="s">
        <v>36</v>
      </c>
      <c r="AK24" s="97" t="s">
        <v>67</v>
      </c>
      <c r="AL24" s="97"/>
      <c r="AM24" s="50">
        <f t="shared" si="1"/>
        <v>1</v>
      </c>
      <c r="AN24" s="50" t="str">
        <f t="shared" si="2"/>
        <v>Not Started</v>
      </c>
      <c r="AO24" s="98"/>
      <c r="AP24" s="95" t="s">
        <v>3814</v>
      </c>
      <c r="AQ24" s="99" t="str">
        <f>'00_Employees'!B24</f>
        <v/>
      </c>
    </row>
    <row r="25" ht="42.0" customHeight="1">
      <c r="A25" s="39">
        <v>23.0</v>
      </c>
      <c r="B25" s="39">
        <v>979.0</v>
      </c>
      <c r="C25" s="39" t="s">
        <v>139</v>
      </c>
      <c r="D25" s="40" t="s">
        <v>140</v>
      </c>
      <c r="E25" s="28" t="s">
        <v>48</v>
      </c>
      <c r="F25" s="31" t="s">
        <v>1768</v>
      </c>
      <c r="G25" s="40" t="s">
        <v>1769</v>
      </c>
      <c r="H25" s="39" t="s">
        <v>3309</v>
      </c>
      <c r="I25" s="39" t="s">
        <v>3310</v>
      </c>
      <c r="J25" s="40" t="s">
        <v>3311</v>
      </c>
      <c r="K25" s="39" t="s">
        <v>3312</v>
      </c>
      <c r="L25" s="40" t="s">
        <v>3313</v>
      </c>
      <c r="M25" s="47" t="s">
        <v>200</v>
      </c>
      <c r="N25" s="39" t="s">
        <v>1775</v>
      </c>
      <c r="O25" s="39" t="s">
        <v>1835</v>
      </c>
      <c r="P25" s="40" t="s">
        <v>865</v>
      </c>
      <c r="Q25" s="40" t="s">
        <v>3314</v>
      </c>
      <c r="R25" s="39" t="s">
        <v>762</v>
      </c>
      <c r="S25" s="39" t="s">
        <v>56</v>
      </c>
      <c r="T25" s="97" t="s">
        <v>15</v>
      </c>
      <c r="U25" s="44" t="s">
        <v>36</v>
      </c>
      <c r="V25" s="97" t="s">
        <v>67</v>
      </c>
      <c r="W25" s="97"/>
      <c r="X25" s="48" t="s">
        <v>33</v>
      </c>
      <c r="Y25" s="97" t="s">
        <v>44</v>
      </c>
      <c r="Z25" s="97" t="s">
        <v>15</v>
      </c>
      <c r="AA25" s="44" t="s">
        <v>36</v>
      </c>
      <c r="AB25" s="97" t="s">
        <v>67</v>
      </c>
      <c r="AC25" s="97"/>
      <c r="AD25" s="44" t="s">
        <v>36</v>
      </c>
      <c r="AE25" s="97" t="s">
        <v>67</v>
      </c>
      <c r="AF25" s="97"/>
      <c r="AG25" s="44" t="s">
        <v>36</v>
      </c>
      <c r="AH25" s="97" t="s">
        <v>67</v>
      </c>
      <c r="AI25" s="97"/>
      <c r="AJ25" s="44" t="s">
        <v>36</v>
      </c>
      <c r="AK25" s="97" t="s">
        <v>67</v>
      </c>
      <c r="AL25" s="97"/>
      <c r="AM25" s="39">
        <f t="shared" si="1"/>
        <v>1</v>
      </c>
      <c r="AN25" s="39" t="str">
        <f t="shared" si="2"/>
        <v>Not Started</v>
      </c>
      <c r="AO25" s="98"/>
      <c r="AP25" s="95" t="s">
        <v>3814</v>
      </c>
      <c r="AQ25" s="99" t="str">
        <f>'00_Employees'!B25</f>
        <v/>
      </c>
    </row>
    <row r="26" ht="42.0" customHeight="1">
      <c r="A26" s="50">
        <v>24.0</v>
      </c>
      <c r="B26" s="50">
        <v>980.0</v>
      </c>
      <c r="C26" s="50" t="s">
        <v>139</v>
      </c>
      <c r="D26" s="51" t="s">
        <v>140</v>
      </c>
      <c r="E26" s="31" t="s">
        <v>69</v>
      </c>
      <c r="F26" s="31" t="s">
        <v>1768</v>
      </c>
      <c r="G26" s="51" t="s">
        <v>1769</v>
      </c>
      <c r="H26" s="50" t="s">
        <v>3309</v>
      </c>
      <c r="I26" s="50" t="s">
        <v>3310</v>
      </c>
      <c r="J26" s="51" t="s">
        <v>3311</v>
      </c>
      <c r="K26" s="50" t="s">
        <v>4080</v>
      </c>
      <c r="L26" s="51" t="s">
        <v>4081</v>
      </c>
      <c r="M26" s="48" t="s">
        <v>434</v>
      </c>
      <c r="N26" s="50" t="s">
        <v>1775</v>
      </c>
      <c r="O26" s="50" t="s">
        <v>1835</v>
      </c>
      <c r="P26" s="51" t="s">
        <v>865</v>
      </c>
      <c r="Q26" s="51" t="s">
        <v>3314</v>
      </c>
      <c r="R26" s="50" t="s">
        <v>762</v>
      </c>
      <c r="S26" s="50" t="s">
        <v>69</v>
      </c>
      <c r="T26" s="97" t="s">
        <v>15</v>
      </c>
      <c r="U26" s="44" t="s">
        <v>36</v>
      </c>
      <c r="V26" s="97" t="s">
        <v>67</v>
      </c>
      <c r="W26" s="97"/>
      <c r="X26" s="48" t="s">
        <v>33</v>
      </c>
      <c r="Y26" s="97" t="s">
        <v>44</v>
      </c>
      <c r="Z26" s="97" t="s">
        <v>15</v>
      </c>
      <c r="AA26" s="44" t="s">
        <v>36</v>
      </c>
      <c r="AB26" s="97" t="s">
        <v>67</v>
      </c>
      <c r="AC26" s="97"/>
      <c r="AD26" s="44" t="s">
        <v>36</v>
      </c>
      <c r="AE26" s="97" t="s">
        <v>67</v>
      </c>
      <c r="AF26" s="97"/>
      <c r="AG26" s="44" t="s">
        <v>36</v>
      </c>
      <c r="AH26" s="97" t="s">
        <v>67</v>
      </c>
      <c r="AI26" s="97"/>
      <c r="AJ26" s="44" t="s">
        <v>36</v>
      </c>
      <c r="AK26" s="97" t="s">
        <v>67</v>
      </c>
      <c r="AL26" s="97"/>
      <c r="AM26" s="50">
        <f t="shared" si="1"/>
        <v>1</v>
      </c>
      <c r="AN26" s="50" t="str">
        <f t="shared" si="2"/>
        <v>Not Started</v>
      </c>
      <c r="AO26" s="98"/>
      <c r="AP26" s="95" t="s">
        <v>3814</v>
      </c>
      <c r="AQ26" s="99" t="str">
        <f>'00_Employees'!B26</f>
        <v/>
      </c>
    </row>
    <row r="27" ht="42.0" customHeight="1">
      <c r="A27" s="39">
        <v>25.0</v>
      </c>
      <c r="B27" s="39">
        <v>981.0</v>
      </c>
      <c r="C27" s="39" t="s">
        <v>139</v>
      </c>
      <c r="D27" s="40" t="s">
        <v>140</v>
      </c>
      <c r="E27" s="28" t="s">
        <v>48</v>
      </c>
      <c r="F27" s="31" t="s">
        <v>1768</v>
      </c>
      <c r="G27" s="40" t="s">
        <v>1769</v>
      </c>
      <c r="H27" s="39" t="s">
        <v>1840</v>
      </c>
      <c r="I27" s="39" t="s">
        <v>1841</v>
      </c>
      <c r="J27" s="40" t="s">
        <v>1842</v>
      </c>
      <c r="K27" s="39" t="s">
        <v>3315</v>
      </c>
      <c r="L27" s="40" t="s">
        <v>3316</v>
      </c>
      <c r="M27" s="47" t="s">
        <v>200</v>
      </c>
      <c r="N27" s="39" t="s">
        <v>1775</v>
      </c>
      <c r="O27" s="39" t="s">
        <v>1845</v>
      </c>
      <c r="P27" s="40" t="s">
        <v>1846</v>
      </c>
      <c r="Q27" s="40" t="s">
        <v>1847</v>
      </c>
      <c r="R27" s="39" t="s">
        <v>1284</v>
      </c>
      <c r="S27" s="39" t="s">
        <v>53</v>
      </c>
      <c r="T27" s="97" t="s">
        <v>15</v>
      </c>
      <c r="U27" s="44" t="s">
        <v>36</v>
      </c>
      <c r="V27" s="97" t="s">
        <v>67</v>
      </c>
      <c r="W27" s="97"/>
      <c r="X27" s="48" t="s">
        <v>33</v>
      </c>
      <c r="Y27" s="97" t="s">
        <v>44</v>
      </c>
      <c r="Z27" s="97" t="s">
        <v>15</v>
      </c>
      <c r="AA27" s="48" t="s">
        <v>33</v>
      </c>
      <c r="AB27" s="97" t="s">
        <v>44</v>
      </c>
      <c r="AC27" s="97" t="s">
        <v>15</v>
      </c>
      <c r="AD27" s="44" t="s">
        <v>36</v>
      </c>
      <c r="AE27" s="97" t="s">
        <v>67</v>
      </c>
      <c r="AF27" s="97"/>
      <c r="AG27" s="44" t="s">
        <v>36</v>
      </c>
      <c r="AH27" s="97" t="s">
        <v>67</v>
      </c>
      <c r="AI27" s="97"/>
      <c r="AJ27" s="44" t="s">
        <v>36</v>
      </c>
      <c r="AK27" s="97" t="s">
        <v>67</v>
      </c>
      <c r="AL27" s="97"/>
      <c r="AM27" s="39">
        <f t="shared" si="1"/>
        <v>2</v>
      </c>
      <c r="AN27" s="39" t="str">
        <f t="shared" si="2"/>
        <v>Not Started</v>
      </c>
      <c r="AO27" s="98"/>
      <c r="AP27" s="95" t="s">
        <v>3814</v>
      </c>
      <c r="AQ27" s="99" t="str">
        <f>'00_Employees'!B27</f>
        <v/>
      </c>
    </row>
    <row r="28" ht="42.0" customHeight="1">
      <c r="A28" s="50">
        <v>26.0</v>
      </c>
      <c r="B28" s="50">
        <v>982.0</v>
      </c>
      <c r="C28" s="50" t="s">
        <v>139</v>
      </c>
      <c r="D28" s="51" t="s">
        <v>140</v>
      </c>
      <c r="E28" s="28" t="s">
        <v>48</v>
      </c>
      <c r="F28" s="31" t="s">
        <v>1768</v>
      </c>
      <c r="G28" s="51" t="s">
        <v>1769</v>
      </c>
      <c r="H28" s="50" t="s">
        <v>1840</v>
      </c>
      <c r="I28" s="50" t="s">
        <v>1841</v>
      </c>
      <c r="J28" s="51" t="s">
        <v>1842</v>
      </c>
      <c r="K28" s="50" t="s">
        <v>3319</v>
      </c>
      <c r="L28" s="51" t="s">
        <v>3320</v>
      </c>
      <c r="M28" s="47" t="s">
        <v>200</v>
      </c>
      <c r="N28" s="50" t="s">
        <v>1775</v>
      </c>
      <c r="O28" s="50" t="s">
        <v>1845</v>
      </c>
      <c r="P28" s="51" t="s">
        <v>1846</v>
      </c>
      <c r="Q28" s="51" t="s">
        <v>1847</v>
      </c>
      <c r="R28" s="50" t="s">
        <v>1284</v>
      </c>
      <c r="S28" s="50" t="s">
        <v>56</v>
      </c>
      <c r="T28" s="97" t="s">
        <v>15</v>
      </c>
      <c r="U28" s="44" t="s">
        <v>36</v>
      </c>
      <c r="V28" s="97" t="s">
        <v>67</v>
      </c>
      <c r="W28" s="97"/>
      <c r="X28" s="48" t="s">
        <v>33</v>
      </c>
      <c r="Y28" s="97" t="s">
        <v>44</v>
      </c>
      <c r="Z28" s="97" t="s">
        <v>15</v>
      </c>
      <c r="AA28" s="48" t="s">
        <v>33</v>
      </c>
      <c r="AB28" s="97" t="s">
        <v>44</v>
      </c>
      <c r="AC28" s="97" t="s">
        <v>15</v>
      </c>
      <c r="AD28" s="48" t="s">
        <v>33</v>
      </c>
      <c r="AE28" s="97" t="s">
        <v>44</v>
      </c>
      <c r="AF28" s="97" t="s">
        <v>15</v>
      </c>
      <c r="AG28" s="44" t="s">
        <v>36</v>
      </c>
      <c r="AH28" s="97" t="s">
        <v>67</v>
      </c>
      <c r="AI28" s="97"/>
      <c r="AJ28" s="44" t="s">
        <v>36</v>
      </c>
      <c r="AK28" s="97" t="s">
        <v>67</v>
      </c>
      <c r="AL28" s="97"/>
      <c r="AM28" s="50">
        <f t="shared" si="1"/>
        <v>3</v>
      </c>
      <c r="AN28" s="50" t="str">
        <f t="shared" si="2"/>
        <v>Not Started</v>
      </c>
      <c r="AO28" s="98"/>
      <c r="AP28" s="95" t="s">
        <v>3814</v>
      </c>
      <c r="AQ28" s="99" t="str">
        <f>'00_Employees'!B28</f>
        <v/>
      </c>
    </row>
    <row r="29" ht="42.0" customHeight="1">
      <c r="A29" s="39">
        <v>27.0</v>
      </c>
      <c r="B29" s="39">
        <v>983.0</v>
      </c>
      <c r="C29" s="39" t="s">
        <v>139</v>
      </c>
      <c r="D29" s="40" t="s">
        <v>140</v>
      </c>
      <c r="E29" s="29" t="s">
        <v>41</v>
      </c>
      <c r="F29" s="31" t="s">
        <v>1768</v>
      </c>
      <c r="G29" s="40" t="s">
        <v>1769</v>
      </c>
      <c r="H29" s="39" t="s">
        <v>1840</v>
      </c>
      <c r="I29" s="39" t="s">
        <v>1841</v>
      </c>
      <c r="J29" s="40" t="s">
        <v>1842</v>
      </c>
      <c r="K29" s="39" t="s">
        <v>1843</v>
      </c>
      <c r="L29" s="40" t="s">
        <v>1844</v>
      </c>
      <c r="M29" s="47" t="s">
        <v>200</v>
      </c>
      <c r="N29" s="39" t="s">
        <v>1775</v>
      </c>
      <c r="O29" s="39" t="s">
        <v>1845</v>
      </c>
      <c r="P29" s="40" t="s">
        <v>1846</v>
      </c>
      <c r="Q29" s="40" t="s">
        <v>1847</v>
      </c>
      <c r="R29" s="39" t="s">
        <v>1284</v>
      </c>
      <c r="S29" s="39" t="s">
        <v>206</v>
      </c>
      <c r="T29" s="97" t="s">
        <v>15</v>
      </c>
      <c r="U29" s="48" t="s">
        <v>33</v>
      </c>
      <c r="V29" s="97" t="s">
        <v>44</v>
      </c>
      <c r="W29" s="97" t="s">
        <v>15</v>
      </c>
      <c r="X29" s="44" t="s">
        <v>36</v>
      </c>
      <c r="Y29" s="97" t="s">
        <v>67</v>
      </c>
      <c r="Z29" s="97"/>
      <c r="AA29" s="44" t="s">
        <v>36</v>
      </c>
      <c r="AB29" s="97" t="s">
        <v>67</v>
      </c>
      <c r="AC29" s="97"/>
      <c r="AD29" s="48" t="s">
        <v>33</v>
      </c>
      <c r="AE29" s="97" t="s">
        <v>44</v>
      </c>
      <c r="AF29" s="97" t="s">
        <v>15</v>
      </c>
      <c r="AG29" s="44" t="s">
        <v>36</v>
      </c>
      <c r="AH29" s="97" t="s">
        <v>67</v>
      </c>
      <c r="AI29" s="97"/>
      <c r="AJ29" s="44" t="s">
        <v>36</v>
      </c>
      <c r="AK29" s="97" t="s">
        <v>67</v>
      </c>
      <c r="AL29" s="97"/>
      <c r="AM29" s="39">
        <f t="shared" si="1"/>
        <v>2</v>
      </c>
      <c r="AN29" s="39" t="str">
        <f t="shared" si="2"/>
        <v>Not Started</v>
      </c>
      <c r="AO29" s="98"/>
      <c r="AP29" s="95" t="s">
        <v>3814</v>
      </c>
      <c r="AQ29" s="99" t="str">
        <f>'00_Employees'!B29</f>
        <v/>
      </c>
    </row>
    <row r="30" ht="42.0" customHeight="1">
      <c r="A30" s="50">
        <v>28.0</v>
      </c>
      <c r="B30" s="50">
        <v>984.0</v>
      </c>
      <c r="C30" s="50" t="s">
        <v>139</v>
      </c>
      <c r="D30" s="51" t="s">
        <v>140</v>
      </c>
      <c r="E30" s="31" t="s">
        <v>69</v>
      </c>
      <c r="F30" s="31" t="s">
        <v>1768</v>
      </c>
      <c r="G30" s="51" t="s">
        <v>1769</v>
      </c>
      <c r="H30" s="50" t="s">
        <v>1840</v>
      </c>
      <c r="I30" s="50" t="s">
        <v>1841</v>
      </c>
      <c r="J30" s="51" t="s">
        <v>1842</v>
      </c>
      <c r="K30" s="50" t="s">
        <v>4082</v>
      </c>
      <c r="L30" s="51" t="s">
        <v>4083</v>
      </c>
      <c r="M30" s="48" t="s">
        <v>434</v>
      </c>
      <c r="N30" s="50" t="s">
        <v>1775</v>
      </c>
      <c r="O30" s="50" t="s">
        <v>1845</v>
      </c>
      <c r="P30" s="51" t="s">
        <v>1846</v>
      </c>
      <c r="Q30" s="51" t="s">
        <v>1847</v>
      </c>
      <c r="R30" s="50" t="s">
        <v>1284</v>
      </c>
      <c r="S30" s="50" t="s">
        <v>69</v>
      </c>
      <c r="T30" s="97" t="s">
        <v>15</v>
      </c>
      <c r="U30" s="48" t="s">
        <v>33</v>
      </c>
      <c r="V30" s="97" t="s">
        <v>44</v>
      </c>
      <c r="W30" s="97" t="s">
        <v>15</v>
      </c>
      <c r="X30" s="48" t="s">
        <v>33</v>
      </c>
      <c r="Y30" s="97" t="s">
        <v>44</v>
      </c>
      <c r="Z30" s="97" t="s">
        <v>15</v>
      </c>
      <c r="AA30" s="44" t="s">
        <v>36</v>
      </c>
      <c r="AB30" s="97" t="s">
        <v>67</v>
      </c>
      <c r="AC30" s="97"/>
      <c r="AD30" s="48" t="s">
        <v>33</v>
      </c>
      <c r="AE30" s="97" t="s">
        <v>44</v>
      </c>
      <c r="AF30" s="97" t="s">
        <v>15</v>
      </c>
      <c r="AG30" s="44" t="s">
        <v>36</v>
      </c>
      <c r="AH30" s="97" t="s">
        <v>67</v>
      </c>
      <c r="AI30" s="97"/>
      <c r="AJ30" s="44" t="s">
        <v>36</v>
      </c>
      <c r="AK30" s="97" t="s">
        <v>67</v>
      </c>
      <c r="AL30" s="97"/>
      <c r="AM30" s="50">
        <f t="shared" si="1"/>
        <v>3</v>
      </c>
      <c r="AN30" s="50" t="str">
        <f t="shared" si="2"/>
        <v>Not Started</v>
      </c>
      <c r="AO30" s="98"/>
      <c r="AP30" s="95" t="s">
        <v>3814</v>
      </c>
      <c r="AQ30" s="99" t="str">
        <f>'00_Employees'!B30</f>
        <v/>
      </c>
    </row>
    <row r="31" ht="42.0" customHeight="1">
      <c r="A31" s="39">
        <v>29.0</v>
      </c>
      <c r="B31" s="39">
        <v>985.0</v>
      </c>
      <c r="C31" s="39" t="s">
        <v>139</v>
      </c>
      <c r="D31" s="40" t="s">
        <v>140</v>
      </c>
      <c r="E31" s="28" t="s">
        <v>48</v>
      </c>
      <c r="F31" s="31" t="s">
        <v>1768</v>
      </c>
      <c r="G31" s="40" t="s">
        <v>1769</v>
      </c>
      <c r="H31" s="39" t="s">
        <v>1850</v>
      </c>
      <c r="I31" s="39" t="s">
        <v>1851</v>
      </c>
      <c r="J31" s="40" t="s">
        <v>1852</v>
      </c>
      <c r="K31" s="39" t="s">
        <v>3321</v>
      </c>
      <c r="L31" s="40" t="s">
        <v>3322</v>
      </c>
      <c r="M31" s="47" t="s">
        <v>200</v>
      </c>
      <c r="N31" s="39" t="s">
        <v>1775</v>
      </c>
      <c r="O31" s="39" t="s">
        <v>1855</v>
      </c>
      <c r="P31" s="40" t="s">
        <v>1856</v>
      </c>
      <c r="Q31" s="40" t="s">
        <v>1857</v>
      </c>
      <c r="R31" s="39" t="s">
        <v>1638</v>
      </c>
      <c r="S31" s="39" t="s">
        <v>53</v>
      </c>
      <c r="T31" s="97" t="s">
        <v>15</v>
      </c>
      <c r="U31" s="44" t="s">
        <v>36</v>
      </c>
      <c r="V31" s="97" t="s">
        <v>67</v>
      </c>
      <c r="W31" s="97"/>
      <c r="X31" s="48" t="s">
        <v>33</v>
      </c>
      <c r="Y31" s="97" t="s">
        <v>44</v>
      </c>
      <c r="Z31" s="97" t="s">
        <v>15</v>
      </c>
      <c r="AA31" s="48" t="s">
        <v>33</v>
      </c>
      <c r="AB31" s="97" t="s">
        <v>44</v>
      </c>
      <c r="AC31" s="97" t="s">
        <v>15</v>
      </c>
      <c r="AD31" s="44" t="s">
        <v>36</v>
      </c>
      <c r="AE31" s="97" t="s">
        <v>67</v>
      </c>
      <c r="AF31" s="97"/>
      <c r="AG31" s="44" t="s">
        <v>36</v>
      </c>
      <c r="AH31" s="97" t="s">
        <v>67</v>
      </c>
      <c r="AI31" s="97"/>
      <c r="AJ31" s="44" t="s">
        <v>36</v>
      </c>
      <c r="AK31" s="97" t="s">
        <v>67</v>
      </c>
      <c r="AL31" s="97"/>
      <c r="AM31" s="39">
        <f t="shared" si="1"/>
        <v>2</v>
      </c>
      <c r="AN31" s="39" t="str">
        <f t="shared" si="2"/>
        <v>Not Started</v>
      </c>
      <c r="AO31" s="98"/>
      <c r="AP31" s="95" t="s">
        <v>3814</v>
      </c>
      <c r="AQ31" s="99" t="str">
        <f>'00_Employees'!B31</f>
        <v/>
      </c>
    </row>
    <row r="32" ht="42.0" customHeight="1">
      <c r="A32" s="50">
        <v>30.0</v>
      </c>
      <c r="B32" s="50">
        <v>986.0</v>
      </c>
      <c r="C32" s="50" t="s">
        <v>139</v>
      </c>
      <c r="D32" s="51" t="s">
        <v>140</v>
      </c>
      <c r="E32" s="28" t="s">
        <v>48</v>
      </c>
      <c r="F32" s="31" t="s">
        <v>1768</v>
      </c>
      <c r="G32" s="51" t="s">
        <v>1769</v>
      </c>
      <c r="H32" s="50" t="s">
        <v>1850</v>
      </c>
      <c r="I32" s="50" t="s">
        <v>1851</v>
      </c>
      <c r="J32" s="51" t="s">
        <v>1852</v>
      </c>
      <c r="K32" s="50" t="s">
        <v>3323</v>
      </c>
      <c r="L32" s="51" t="s">
        <v>3324</v>
      </c>
      <c r="M32" s="47" t="s">
        <v>200</v>
      </c>
      <c r="N32" s="50" t="s">
        <v>1775</v>
      </c>
      <c r="O32" s="50" t="s">
        <v>1855</v>
      </c>
      <c r="P32" s="51" t="s">
        <v>1856</v>
      </c>
      <c r="Q32" s="51" t="s">
        <v>1857</v>
      </c>
      <c r="R32" s="50" t="s">
        <v>1638</v>
      </c>
      <c r="S32" s="50" t="s">
        <v>56</v>
      </c>
      <c r="T32" s="97" t="s">
        <v>15</v>
      </c>
      <c r="U32" s="44" t="s">
        <v>36</v>
      </c>
      <c r="V32" s="97" t="s">
        <v>67</v>
      </c>
      <c r="W32" s="97"/>
      <c r="X32" s="48" t="s">
        <v>33</v>
      </c>
      <c r="Y32" s="97" t="s">
        <v>44</v>
      </c>
      <c r="Z32" s="97" t="s">
        <v>15</v>
      </c>
      <c r="AA32" s="48" t="s">
        <v>33</v>
      </c>
      <c r="AB32" s="97" t="s">
        <v>44</v>
      </c>
      <c r="AC32" s="97" t="s">
        <v>15</v>
      </c>
      <c r="AD32" s="48" t="s">
        <v>33</v>
      </c>
      <c r="AE32" s="97" t="s">
        <v>44</v>
      </c>
      <c r="AF32" s="97" t="s">
        <v>15</v>
      </c>
      <c r="AG32" s="44" t="s">
        <v>36</v>
      </c>
      <c r="AH32" s="97" t="s">
        <v>67</v>
      </c>
      <c r="AI32" s="97"/>
      <c r="AJ32" s="44" t="s">
        <v>36</v>
      </c>
      <c r="AK32" s="97" t="s">
        <v>67</v>
      </c>
      <c r="AL32" s="97"/>
      <c r="AM32" s="50">
        <f t="shared" si="1"/>
        <v>3</v>
      </c>
      <c r="AN32" s="50" t="str">
        <f t="shared" si="2"/>
        <v>Not Started</v>
      </c>
      <c r="AO32" s="98"/>
      <c r="AP32" s="95" t="s">
        <v>3814</v>
      </c>
      <c r="AQ32" s="99" t="str">
        <f>'00_Employees'!B32</f>
        <v/>
      </c>
    </row>
    <row r="33" ht="42.0" customHeight="1">
      <c r="A33" s="39">
        <v>31.0</v>
      </c>
      <c r="B33" s="39">
        <v>987.0</v>
      </c>
      <c r="C33" s="39" t="s">
        <v>139</v>
      </c>
      <c r="D33" s="40" t="s">
        <v>140</v>
      </c>
      <c r="E33" s="29" t="s">
        <v>41</v>
      </c>
      <c r="F33" s="31" t="s">
        <v>1768</v>
      </c>
      <c r="G33" s="40" t="s">
        <v>1769</v>
      </c>
      <c r="H33" s="39" t="s">
        <v>1850</v>
      </c>
      <c r="I33" s="39" t="s">
        <v>1851</v>
      </c>
      <c r="J33" s="40" t="s">
        <v>1852</v>
      </c>
      <c r="K33" s="39" t="s">
        <v>1853</v>
      </c>
      <c r="L33" s="40" t="s">
        <v>1854</v>
      </c>
      <c r="M33" s="47" t="s">
        <v>200</v>
      </c>
      <c r="N33" s="39" t="s">
        <v>1775</v>
      </c>
      <c r="O33" s="39" t="s">
        <v>1855</v>
      </c>
      <c r="P33" s="40" t="s">
        <v>1856</v>
      </c>
      <c r="Q33" s="40" t="s">
        <v>1857</v>
      </c>
      <c r="R33" s="39" t="s">
        <v>1638</v>
      </c>
      <c r="S33" s="39" t="s">
        <v>206</v>
      </c>
      <c r="T33" s="97" t="s">
        <v>15</v>
      </c>
      <c r="U33" s="48" t="s">
        <v>33</v>
      </c>
      <c r="V33" s="97" t="s">
        <v>44</v>
      </c>
      <c r="W33" s="97" t="s">
        <v>15</v>
      </c>
      <c r="X33" s="44" t="s">
        <v>36</v>
      </c>
      <c r="Y33" s="97" t="s">
        <v>67</v>
      </c>
      <c r="Z33" s="97"/>
      <c r="AA33" s="44" t="s">
        <v>36</v>
      </c>
      <c r="AB33" s="97" t="s">
        <v>67</v>
      </c>
      <c r="AC33" s="97"/>
      <c r="AD33" s="48" t="s">
        <v>33</v>
      </c>
      <c r="AE33" s="97" t="s">
        <v>44</v>
      </c>
      <c r="AF33" s="97" t="s">
        <v>15</v>
      </c>
      <c r="AG33" s="44" t="s">
        <v>36</v>
      </c>
      <c r="AH33" s="97" t="s">
        <v>67</v>
      </c>
      <c r="AI33" s="97"/>
      <c r="AJ33" s="44" t="s">
        <v>36</v>
      </c>
      <c r="AK33" s="97" t="s">
        <v>67</v>
      </c>
      <c r="AL33" s="97"/>
      <c r="AM33" s="39">
        <f t="shared" si="1"/>
        <v>2</v>
      </c>
      <c r="AN33" s="39" t="str">
        <f t="shared" si="2"/>
        <v>Not Started</v>
      </c>
      <c r="AO33" s="98"/>
      <c r="AP33" s="95" t="s">
        <v>3814</v>
      </c>
      <c r="AQ33" s="99" t="str">
        <f>'00_Employees'!B33</f>
        <v/>
      </c>
    </row>
    <row r="34" ht="42.0" customHeight="1">
      <c r="A34" s="50">
        <v>32.0</v>
      </c>
      <c r="B34" s="50">
        <v>988.0</v>
      </c>
      <c r="C34" s="50" t="s">
        <v>139</v>
      </c>
      <c r="D34" s="51" t="s">
        <v>140</v>
      </c>
      <c r="E34" s="31" t="s">
        <v>69</v>
      </c>
      <c r="F34" s="31" t="s">
        <v>1768</v>
      </c>
      <c r="G34" s="51" t="s">
        <v>1769</v>
      </c>
      <c r="H34" s="50" t="s">
        <v>1850</v>
      </c>
      <c r="I34" s="50" t="s">
        <v>1851</v>
      </c>
      <c r="J34" s="51" t="s">
        <v>1852</v>
      </c>
      <c r="K34" s="50" t="s">
        <v>4084</v>
      </c>
      <c r="L34" s="51" t="s">
        <v>4085</v>
      </c>
      <c r="M34" s="48" t="s">
        <v>434</v>
      </c>
      <c r="N34" s="50" t="s">
        <v>1775</v>
      </c>
      <c r="O34" s="50" t="s">
        <v>1855</v>
      </c>
      <c r="P34" s="51" t="s">
        <v>1856</v>
      </c>
      <c r="Q34" s="51" t="s">
        <v>1857</v>
      </c>
      <c r="R34" s="50" t="s">
        <v>1638</v>
      </c>
      <c r="S34" s="50" t="s">
        <v>69</v>
      </c>
      <c r="T34" s="97" t="s">
        <v>15</v>
      </c>
      <c r="U34" s="48" t="s">
        <v>33</v>
      </c>
      <c r="V34" s="97" t="s">
        <v>44</v>
      </c>
      <c r="W34" s="97" t="s">
        <v>15</v>
      </c>
      <c r="X34" s="48" t="s">
        <v>33</v>
      </c>
      <c r="Y34" s="97" t="s">
        <v>44</v>
      </c>
      <c r="Z34" s="97" t="s">
        <v>15</v>
      </c>
      <c r="AA34" s="44" t="s">
        <v>36</v>
      </c>
      <c r="AB34" s="97" t="s">
        <v>67</v>
      </c>
      <c r="AC34" s="97"/>
      <c r="AD34" s="48" t="s">
        <v>33</v>
      </c>
      <c r="AE34" s="97" t="s">
        <v>44</v>
      </c>
      <c r="AF34" s="97" t="s">
        <v>15</v>
      </c>
      <c r="AG34" s="44" t="s">
        <v>36</v>
      </c>
      <c r="AH34" s="97" t="s">
        <v>67</v>
      </c>
      <c r="AI34" s="97"/>
      <c r="AJ34" s="44" t="s">
        <v>36</v>
      </c>
      <c r="AK34" s="97" t="s">
        <v>67</v>
      </c>
      <c r="AL34" s="97"/>
      <c r="AM34" s="50">
        <f t="shared" si="1"/>
        <v>3</v>
      </c>
      <c r="AN34" s="50" t="str">
        <f t="shared" si="2"/>
        <v>Not Started</v>
      </c>
      <c r="AO34" s="98"/>
      <c r="AP34" s="95" t="s">
        <v>3814</v>
      </c>
      <c r="AQ34" s="99" t="str">
        <f>'00_Employees'!B34</f>
        <v/>
      </c>
    </row>
    <row r="35" ht="42.0" customHeight="1">
      <c r="A35" s="39">
        <v>33.0</v>
      </c>
      <c r="B35" s="39">
        <v>989.0</v>
      </c>
      <c r="C35" s="39" t="s">
        <v>139</v>
      </c>
      <c r="D35" s="40" t="s">
        <v>140</v>
      </c>
      <c r="E35" s="28" t="s">
        <v>48</v>
      </c>
      <c r="F35" s="31" t="s">
        <v>1768</v>
      </c>
      <c r="G35" s="40" t="s">
        <v>1769</v>
      </c>
      <c r="H35" s="39" t="s">
        <v>1860</v>
      </c>
      <c r="I35" s="39" t="s">
        <v>1861</v>
      </c>
      <c r="J35" s="40" t="s">
        <v>1862</v>
      </c>
      <c r="K35" s="39" t="s">
        <v>3327</v>
      </c>
      <c r="L35" s="40" t="s">
        <v>3328</v>
      </c>
      <c r="M35" s="52" t="s">
        <v>211</v>
      </c>
      <c r="N35" s="39" t="s">
        <v>1865</v>
      </c>
      <c r="O35" s="39" t="s">
        <v>270</v>
      </c>
      <c r="P35" s="40" t="s">
        <v>1866</v>
      </c>
      <c r="Q35" s="40" t="s">
        <v>1867</v>
      </c>
      <c r="R35" s="39" t="s">
        <v>273</v>
      </c>
      <c r="S35" s="39" t="s">
        <v>53</v>
      </c>
      <c r="T35" s="97" t="s">
        <v>15</v>
      </c>
      <c r="U35" s="44" t="s">
        <v>36</v>
      </c>
      <c r="V35" s="97" t="s">
        <v>67</v>
      </c>
      <c r="W35" s="97"/>
      <c r="X35" s="48" t="s">
        <v>33</v>
      </c>
      <c r="Y35" s="97" t="s">
        <v>44</v>
      </c>
      <c r="Z35" s="97" t="s">
        <v>15</v>
      </c>
      <c r="AA35" s="48" t="s">
        <v>33</v>
      </c>
      <c r="AB35" s="97" t="s">
        <v>44</v>
      </c>
      <c r="AC35" s="97" t="s">
        <v>15</v>
      </c>
      <c r="AD35" s="44" t="s">
        <v>36</v>
      </c>
      <c r="AE35" s="97" t="s">
        <v>67</v>
      </c>
      <c r="AF35" s="97"/>
      <c r="AG35" s="44" t="s">
        <v>36</v>
      </c>
      <c r="AH35" s="97" t="s">
        <v>67</v>
      </c>
      <c r="AI35" s="97"/>
      <c r="AJ35" s="44" t="s">
        <v>36</v>
      </c>
      <c r="AK35" s="97" t="s">
        <v>67</v>
      </c>
      <c r="AL35" s="97"/>
      <c r="AM35" s="39">
        <f t="shared" si="1"/>
        <v>2</v>
      </c>
      <c r="AN35" s="39" t="str">
        <f t="shared" si="2"/>
        <v>Not Started</v>
      </c>
      <c r="AO35" s="98"/>
      <c r="AP35" s="95" t="s">
        <v>3814</v>
      </c>
      <c r="AQ35" s="99" t="str">
        <f>'00_Employees'!B35</f>
        <v/>
      </c>
    </row>
    <row r="36" ht="42.0" customHeight="1">
      <c r="A36" s="50">
        <v>34.0</v>
      </c>
      <c r="B36" s="50">
        <v>990.0</v>
      </c>
      <c r="C36" s="50" t="s">
        <v>139</v>
      </c>
      <c r="D36" s="51" t="s">
        <v>140</v>
      </c>
      <c r="E36" s="28" t="s">
        <v>48</v>
      </c>
      <c r="F36" s="31" t="s">
        <v>1768</v>
      </c>
      <c r="G36" s="51" t="s">
        <v>1769</v>
      </c>
      <c r="H36" s="50" t="s">
        <v>1860</v>
      </c>
      <c r="I36" s="50" t="s">
        <v>1861</v>
      </c>
      <c r="J36" s="51" t="s">
        <v>1862</v>
      </c>
      <c r="K36" s="50" t="s">
        <v>3329</v>
      </c>
      <c r="L36" s="51" t="s">
        <v>3330</v>
      </c>
      <c r="M36" s="52" t="s">
        <v>211</v>
      </c>
      <c r="N36" s="50" t="s">
        <v>1865</v>
      </c>
      <c r="O36" s="50" t="s">
        <v>270</v>
      </c>
      <c r="P36" s="51" t="s">
        <v>1866</v>
      </c>
      <c r="Q36" s="51" t="s">
        <v>1867</v>
      </c>
      <c r="R36" s="50" t="s">
        <v>273</v>
      </c>
      <c r="S36" s="50" t="s">
        <v>56</v>
      </c>
      <c r="T36" s="97" t="s">
        <v>15</v>
      </c>
      <c r="U36" s="44" t="s">
        <v>36</v>
      </c>
      <c r="V36" s="97" t="s">
        <v>67</v>
      </c>
      <c r="W36" s="97"/>
      <c r="X36" s="48" t="s">
        <v>33</v>
      </c>
      <c r="Y36" s="97" t="s">
        <v>44</v>
      </c>
      <c r="Z36" s="97" t="s">
        <v>15</v>
      </c>
      <c r="AA36" s="48" t="s">
        <v>33</v>
      </c>
      <c r="AB36" s="97" t="s">
        <v>44</v>
      </c>
      <c r="AC36" s="97" t="s">
        <v>15</v>
      </c>
      <c r="AD36" s="48" t="s">
        <v>33</v>
      </c>
      <c r="AE36" s="97" t="s">
        <v>44</v>
      </c>
      <c r="AF36" s="97" t="s">
        <v>15</v>
      </c>
      <c r="AG36" s="44" t="s">
        <v>36</v>
      </c>
      <c r="AH36" s="97" t="s">
        <v>67</v>
      </c>
      <c r="AI36" s="97"/>
      <c r="AJ36" s="44" t="s">
        <v>36</v>
      </c>
      <c r="AK36" s="97" t="s">
        <v>67</v>
      </c>
      <c r="AL36" s="97"/>
      <c r="AM36" s="50">
        <f t="shared" si="1"/>
        <v>3</v>
      </c>
      <c r="AN36" s="50" t="str">
        <f t="shared" si="2"/>
        <v>Not Started</v>
      </c>
      <c r="AO36" s="98"/>
      <c r="AP36" s="95" t="s">
        <v>3814</v>
      </c>
      <c r="AQ36" s="99" t="str">
        <f>'00_Employees'!B36</f>
        <v/>
      </c>
    </row>
    <row r="37" ht="42.0" customHeight="1">
      <c r="A37" s="39">
        <v>35.0</v>
      </c>
      <c r="B37" s="39">
        <v>991.0</v>
      </c>
      <c r="C37" s="39" t="s">
        <v>139</v>
      </c>
      <c r="D37" s="40" t="s">
        <v>140</v>
      </c>
      <c r="E37" s="29" t="s">
        <v>41</v>
      </c>
      <c r="F37" s="31" t="s">
        <v>1768</v>
      </c>
      <c r="G37" s="40" t="s">
        <v>1769</v>
      </c>
      <c r="H37" s="39" t="s">
        <v>1860</v>
      </c>
      <c r="I37" s="39" t="s">
        <v>1861</v>
      </c>
      <c r="J37" s="40" t="s">
        <v>1862</v>
      </c>
      <c r="K37" s="39" t="s">
        <v>1863</v>
      </c>
      <c r="L37" s="40" t="s">
        <v>1864</v>
      </c>
      <c r="M37" s="52" t="s">
        <v>211</v>
      </c>
      <c r="N37" s="39" t="s">
        <v>1865</v>
      </c>
      <c r="O37" s="39" t="s">
        <v>270</v>
      </c>
      <c r="P37" s="40" t="s">
        <v>1866</v>
      </c>
      <c r="Q37" s="40" t="s">
        <v>1867</v>
      </c>
      <c r="R37" s="39" t="s">
        <v>273</v>
      </c>
      <c r="S37" s="39" t="s">
        <v>206</v>
      </c>
      <c r="T37" s="97" t="s">
        <v>15</v>
      </c>
      <c r="U37" s="48" t="s">
        <v>33</v>
      </c>
      <c r="V37" s="97" t="s">
        <v>44</v>
      </c>
      <c r="W37" s="97" t="s">
        <v>15</v>
      </c>
      <c r="X37" s="44" t="s">
        <v>36</v>
      </c>
      <c r="Y37" s="97" t="s">
        <v>67</v>
      </c>
      <c r="Z37" s="97"/>
      <c r="AA37" s="44" t="s">
        <v>36</v>
      </c>
      <c r="AB37" s="97" t="s">
        <v>67</v>
      </c>
      <c r="AC37" s="97"/>
      <c r="AD37" s="48" t="s">
        <v>33</v>
      </c>
      <c r="AE37" s="97" t="s">
        <v>44</v>
      </c>
      <c r="AF37" s="97" t="s">
        <v>15</v>
      </c>
      <c r="AG37" s="44" t="s">
        <v>36</v>
      </c>
      <c r="AH37" s="97" t="s">
        <v>67</v>
      </c>
      <c r="AI37" s="97"/>
      <c r="AJ37" s="44" t="s">
        <v>36</v>
      </c>
      <c r="AK37" s="97" t="s">
        <v>67</v>
      </c>
      <c r="AL37" s="97"/>
      <c r="AM37" s="39">
        <f t="shared" si="1"/>
        <v>2</v>
      </c>
      <c r="AN37" s="39" t="str">
        <f t="shared" si="2"/>
        <v>Not Started</v>
      </c>
      <c r="AO37" s="98"/>
      <c r="AP37" s="95" t="s">
        <v>3814</v>
      </c>
      <c r="AQ37" s="99" t="str">
        <f>'00_Employees'!B37</f>
        <v/>
      </c>
    </row>
    <row r="38" ht="42.0" customHeight="1">
      <c r="A38" s="50">
        <v>36.0</v>
      </c>
      <c r="B38" s="50">
        <v>992.0</v>
      </c>
      <c r="C38" s="50" t="s">
        <v>139</v>
      </c>
      <c r="D38" s="51" t="s">
        <v>140</v>
      </c>
      <c r="E38" s="31" t="s">
        <v>69</v>
      </c>
      <c r="F38" s="31" t="s">
        <v>1768</v>
      </c>
      <c r="G38" s="51" t="s">
        <v>1769</v>
      </c>
      <c r="H38" s="50" t="s">
        <v>1860</v>
      </c>
      <c r="I38" s="50" t="s">
        <v>1861</v>
      </c>
      <c r="J38" s="51" t="s">
        <v>1862</v>
      </c>
      <c r="K38" s="50" t="s">
        <v>4086</v>
      </c>
      <c r="L38" s="51" t="s">
        <v>4087</v>
      </c>
      <c r="M38" s="48" t="s">
        <v>434</v>
      </c>
      <c r="N38" s="50" t="s">
        <v>1865</v>
      </c>
      <c r="O38" s="50" t="s">
        <v>270</v>
      </c>
      <c r="P38" s="51" t="s">
        <v>1866</v>
      </c>
      <c r="Q38" s="51" t="s">
        <v>1867</v>
      </c>
      <c r="R38" s="50" t="s">
        <v>273</v>
      </c>
      <c r="S38" s="50" t="s">
        <v>69</v>
      </c>
      <c r="T38" s="97" t="s">
        <v>15</v>
      </c>
      <c r="U38" s="48" t="s">
        <v>33</v>
      </c>
      <c r="V38" s="97" t="s">
        <v>44</v>
      </c>
      <c r="W38" s="97" t="s">
        <v>15</v>
      </c>
      <c r="X38" s="48" t="s">
        <v>33</v>
      </c>
      <c r="Y38" s="97" t="s">
        <v>44</v>
      </c>
      <c r="Z38" s="97" t="s">
        <v>15</v>
      </c>
      <c r="AA38" s="44" t="s">
        <v>36</v>
      </c>
      <c r="AB38" s="97" t="s">
        <v>67</v>
      </c>
      <c r="AC38" s="97"/>
      <c r="AD38" s="48" t="s">
        <v>33</v>
      </c>
      <c r="AE38" s="97" t="s">
        <v>44</v>
      </c>
      <c r="AF38" s="97" t="s">
        <v>15</v>
      </c>
      <c r="AG38" s="44" t="s">
        <v>36</v>
      </c>
      <c r="AH38" s="97" t="s">
        <v>67</v>
      </c>
      <c r="AI38" s="97"/>
      <c r="AJ38" s="44" t="s">
        <v>36</v>
      </c>
      <c r="AK38" s="97" t="s">
        <v>67</v>
      </c>
      <c r="AL38" s="97"/>
      <c r="AM38" s="50">
        <f t="shared" si="1"/>
        <v>3</v>
      </c>
      <c r="AN38" s="50" t="str">
        <f t="shared" si="2"/>
        <v>Not Started</v>
      </c>
      <c r="AO38" s="98"/>
      <c r="AP38" s="95" t="s">
        <v>3814</v>
      </c>
      <c r="AQ38" s="99" t="str">
        <f>'00_Employees'!B38</f>
        <v/>
      </c>
    </row>
    <row r="39" ht="42.0" customHeight="1">
      <c r="A39" s="39">
        <v>37.0</v>
      </c>
      <c r="B39" s="39">
        <v>993.0</v>
      </c>
      <c r="C39" s="39" t="s">
        <v>139</v>
      </c>
      <c r="D39" s="40" t="s">
        <v>140</v>
      </c>
      <c r="E39" s="31" t="s">
        <v>69</v>
      </c>
      <c r="F39" s="80" t="s">
        <v>3331</v>
      </c>
      <c r="G39" s="40" t="s">
        <v>3334</v>
      </c>
      <c r="H39" s="39" t="s">
        <v>4088</v>
      </c>
      <c r="I39" s="39" t="s">
        <v>3774</v>
      </c>
      <c r="J39" s="40" t="s">
        <v>3775</v>
      </c>
      <c r="K39" s="39" t="s">
        <v>4089</v>
      </c>
      <c r="L39" s="40" t="s">
        <v>4090</v>
      </c>
      <c r="M39" s="48" t="s">
        <v>434</v>
      </c>
      <c r="N39" s="39" t="s">
        <v>69</v>
      </c>
      <c r="O39" s="39" t="s">
        <v>4091</v>
      </c>
      <c r="P39" s="40" t="s">
        <v>3776</v>
      </c>
      <c r="Q39" s="40" t="s">
        <v>4092</v>
      </c>
      <c r="R39" s="39" t="s">
        <v>251</v>
      </c>
      <c r="S39" s="39" t="s">
        <v>69</v>
      </c>
      <c r="T39" s="97" t="s">
        <v>15</v>
      </c>
      <c r="U39" s="48" t="s">
        <v>33</v>
      </c>
      <c r="V39" s="97" t="s">
        <v>44</v>
      </c>
      <c r="W39" s="97" t="s">
        <v>15</v>
      </c>
      <c r="X39" s="48" t="s">
        <v>33</v>
      </c>
      <c r="Y39" s="97" t="s">
        <v>44</v>
      </c>
      <c r="Z39" s="97" t="s">
        <v>15</v>
      </c>
      <c r="AA39" s="44" t="s">
        <v>36</v>
      </c>
      <c r="AB39" s="97" t="s">
        <v>67</v>
      </c>
      <c r="AC39" s="97"/>
      <c r="AD39" s="44" t="s">
        <v>36</v>
      </c>
      <c r="AE39" s="97" t="s">
        <v>67</v>
      </c>
      <c r="AF39" s="97"/>
      <c r="AG39" s="48" t="s">
        <v>33</v>
      </c>
      <c r="AH39" s="97" t="s">
        <v>44</v>
      </c>
      <c r="AI39" s="97" t="s">
        <v>15</v>
      </c>
      <c r="AJ39" s="44" t="s">
        <v>36</v>
      </c>
      <c r="AK39" s="97" t="s">
        <v>67</v>
      </c>
      <c r="AL39" s="97"/>
      <c r="AM39" s="39">
        <f t="shared" si="1"/>
        <v>3</v>
      </c>
      <c r="AN39" s="39" t="str">
        <f t="shared" si="2"/>
        <v>Not Started</v>
      </c>
      <c r="AO39" s="98"/>
      <c r="AP39" s="95" t="s">
        <v>3814</v>
      </c>
      <c r="AQ39" s="99" t="str">
        <f>'00_Employees'!B39</f>
        <v/>
      </c>
    </row>
    <row r="40" ht="42.0" customHeight="1">
      <c r="A40" s="50">
        <v>38.0</v>
      </c>
      <c r="B40" s="50">
        <v>994.0</v>
      </c>
      <c r="C40" s="50" t="s">
        <v>139</v>
      </c>
      <c r="D40" s="51" t="s">
        <v>140</v>
      </c>
      <c r="E40" s="31" t="s">
        <v>69</v>
      </c>
      <c r="F40" s="80" t="s">
        <v>3331</v>
      </c>
      <c r="G40" s="51" t="s">
        <v>3334</v>
      </c>
      <c r="H40" s="50" t="s">
        <v>4088</v>
      </c>
      <c r="I40" s="50" t="s">
        <v>3774</v>
      </c>
      <c r="J40" s="51" t="s">
        <v>3775</v>
      </c>
      <c r="K40" s="50" t="s">
        <v>4093</v>
      </c>
      <c r="L40" s="51" t="s">
        <v>4094</v>
      </c>
      <c r="M40" s="48" t="s">
        <v>434</v>
      </c>
      <c r="N40" s="50" t="s">
        <v>69</v>
      </c>
      <c r="O40" s="50" t="s">
        <v>4091</v>
      </c>
      <c r="P40" s="51" t="s">
        <v>3776</v>
      </c>
      <c r="Q40" s="51" t="s">
        <v>4092</v>
      </c>
      <c r="R40" s="50" t="s">
        <v>251</v>
      </c>
      <c r="S40" s="50" t="s">
        <v>69</v>
      </c>
      <c r="T40" s="97" t="s">
        <v>15</v>
      </c>
      <c r="U40" s="44" t="s">
        <v>36</v>
      </c>
      <c r="V40" s="97" t="s">
        <v>67</v>
      </c>
      <c r="W40" s="97"/>
      <c r="X40" s="44" t="s">
        <v>36</v>
      </c>
      <c r="Y40" s="97" t="s">
        <v>67</v>
      </c>
      <c r="Z40" s="97"/>
      <c r="AA40" s="44" t="s">
        <v>36</v>
      </c>
      <c r="AB40" s="97" t="s">
        <v>67</v>
      </c>
      <c r="AC40" s="97"/>
      <c r="AD40" s="44" t="s">
        <v>36</v>
      </c>
      <c r="AE40" s="97" t="s">
        <v>67</v>
      </c>
      <c r="AF40" s="97"/>
      <c r="AG40" s="48" t="s">
        <v>33</v>
      </c>
      <c r="AH40" s="97" t="s">
        <v>44</v>
      </c>
      <c r="AI40" s="97" t="s">
        <v>15</v>
      </c>
      <c r="AJ40" s="44" t="s">
        <v>36</v>
      </c>
      <c r="AK40" s="97" t="s">
        <v>67</v>
      </c>
      <c r="AL40" s="97"/>
      <c r="AM40" s="50">
        <f t="shared" si="1"/>
        <v>1</v>
      </c>
      <c r="AN40" s="50" t="str">
        <f t="shared" si="2"/>
        <v>Not Started</v>
      </c>
      <c r="AO40" s="98"/>
      <c r="AP40" s="95" t="s">
        <v>3814</v>
      </c>
      <c r="AQ40" s="99" t="str">
        <f>'00_Employees'!B40</f>
        <v/>
      </c>
    </row>
    <row r="41" ht="42.0" customHeight="1">
      <c r="A41" s="39">
        <v>39.0</v>
      </c>
      <c r="B41" s="39">
        <v>995.0</v>
      </c>
      <c r="C41" s="39" t="s">
        <v>139</v>
      </c>
      <c r="D41" s="40" t="s">
        <v>140</v>
      </c>
      <c r="E41" s="31" t="s">
        <v>69</v>
      </c>
      <c r="F41" s="80" t="s">
        <v>3331</v>
      </c>
      <c r="G41" s="40" t="s">
        <v>3334</v>
      </c>
      <c r="H41" s="39" t="s">
        <v>4088</v>
      </c>
      <c r="I41" s="39" t="s">
        <v>3774</v>
      </c>
      <c r="J41" s="40" t="s">
        <v>3775</v>
      </c>
      <c r="K41" s="39" t="s">
        <v>4095</v>
      </c>
      <c r="L41" s="40" t="s">
        <v>4096</v>
      </c>
      <c r="M41" s="48" t="s">
        <v>434</v>
      </c>
      <c r="N41" s="39" t="s">
        <v>69</v>
      </c>
      <c r="O41" s="39" t="s">
        <v>4091</v>
      </c>
      <c r="P41" s="40" t="s">
        <v>3776</v>
      </c>
      <c r="Q41" s="40" t="s">
        <v>4092</v>
      </c>
      <c r="R41" s="39" t="s">
        <v>251</v>
      </c>
      <c r="S41" s="39" t="s">
        <v>69</v>
      </c>
      <c r="T41" s="97" t="s">
        <v>15</v>
      </c>
      <c r="U41" s="44" t="s">
        <v>36</v>
      </c>
      <c r="V41" s="97" t="s">
        <v>67</v>
      </c>
      <c r="W41" s="97"/>
      <c r="X41" s="48" t="s">
        <v>33</v>
      </c>
      <c r="Y41" s="97" t="s">
        <v>44</v>
      </c>
      <c r="Z41" s="97" t="s">
        <v>15</v>
      </c>
      <c r="AA41" s="44" t="s">
        <v>36</v>
      </c>
      <c r="AB41" s="97" t="s">
        <v>67</v>
      </c>
      <c r="AC41" s="97"/>
      <c r="AD41" s="44" t="s">
        <v>36</v>
      </c>
      <c r="AE41" s="97" t="s">
        <v>67</v>
      </c>
      <c r="AF41" s="97"/>
      <c r="AG41" s="44" t="s">
        <v>36</v>
      </c>
      <c r="AH41" s="97" t="s">
        <v>67</v>
      </c>
      <c r="AI41" s="97"/>
      <c r="AJ41" s="44" t="s">
        <v>36</v>
      </c>
      <c r="AK41" s="97" t="s">
        <v>67</v>
      </c>
      <c r="AL41" s="97"/>
      <c r="AM41" s="39">
        <f t="shared" si="1"/>
        <v>1</v>
      </c>
      <c r="AN41" s="39" t="str">
        <f t="shared" si="2"/>
        <v>Not Started</v>
      </c>
      <c r="AO41" s="98"/>
      <c r="AP41" s="95" t="s">
        <v>3814</v>
      </c>
      <c r="AQ41" s="99" t="str">
        <f>'00_Employees'!B41</f>
        <v/>
      </c>
    </row>
    <row r="42" ht="42.0" customHeight="1">
      <c r="A42" s="50">
        <v>40.0</v>
      </c>
      <c r="B42" s="50">
        <v>996.0</v>
      </c>
      <c r="C42" s="50" t="s">
        <v>139</v>
      </c>
      <c r="D42" s="51" t="s">
        <v>140</v>
      </c>
      <c r="E42" s="31" t="s">
        <v>69</v>
      </c>
      <c r="F42" s="80" t="s">
        <v>3331</v>
      </c>
      <c r="G42" s="51" t="s">
        <v>3334</v>
      </c>
      <c r="H42" s="50" t="s">
        <v>4097</v>
      </c>
      <c r="I42" s="50" t="s">
        <v>3781</v>
      </c>
      <c r="J42" s="51" t="s">
        <v>3782</v>
      </c>
      <c r="K42" s="50" t="s">
        <v>4098</v>
      </c>
      <c r="L42" s="51" t="s">
        <v>4099</v>
      </c>
      <c r="M42" s="48" t="s">
        <v>434</v>
      </c>
      <c r="N42" s="50" t="s">
        <v>69</v>
      </c>
      <c r="O42" s="50" t="s">
        <v>4100</v>
      </c>
      <c r="P42" s="51" t="s">
        <v>3783</v>
      </c>
      <c r="Q42" s="51" t="s">
        <v>4101</v>
      </c>
      <c r="R42" s="50" t="s">
        <v>4102</v>
      </c>
      <c r="S42" s="50" t="s">
        <v>69</v>
      </c>
      <c r="T42" s="97" t="s">
        <v>15</v>
      </c>
      <c r="U42" s="44" t="s">
        <v>36</v>
      </c>
      <c r="V42" s="97" t="s">
        <v>67</v>
      </c>
      <c r="W42" s="97"/>
      <c r="X42" s="44" t="s">
        <v>36</v>
      </c>
      <c r="Y42" s="97" t="s">
        <v>67</v>
      </c>
      <c r="Z42" s="97"/>
      <c r="AA42" s="44" t="s">
        <v>36</v>
      </c>
      <c r="AB42" s="97" t="s">
        <v>67</v>
      </c>
      <c r="AC42" s="97"/>
      <c r="AD42" s="44" t="s">
        <v>36</v>
      </c>
      <c r="AE42" s="97" t="s">
        <v>67</v>
      </c>
      <c r="AF42" s="97"/>
      <c r="AG42" s="44" t="s">
        <v>36</v>
      </c>
      <c r="AH42" s="97" t="s">
        <v>67</v>
      </c>
      <c r="AI42" s="97"/>
      <c r="AJ42" s="44" t="s">
        <v>36</v>
      </c>
      <c r="AK42" s="97" t="s">
        <v>67</v>
      </c>
      <c r="AL42" s="97"/>
      <c r="AM42" s="50">
        <f t="shared" si="1"/>
        <v>0</v>
      </c>
      <c r="AN42" s="50" t="str">
        <f t="shared" si="2"/>
        <v>N/A</v>
      </c>
      <c r="AO42" s="98"/>
      <c r="AP42" s="95" t="s">
        <v>3814</v>
      </c>
      <c r="AQ42" s="99" t="str">
        <f>'00_Employees'!B42</f>
        <v/>
      </c>
    </row>
    <row r="43" ht="42.0" customHeight="1">
      <c r="A43" s="39">
        <v>41.0</v>
      </c>
      <c r="B43" s="39">
        <v>997.0</v>
      </c>
      <c r="C43" s="39" t="s">
        <v>139</v>
      </c>
      <c r="D43" s="40" t="s">
        <v>140</v>
      </c>
      <c r="E43" s="31" t="s">
        <v>69</v>
      </c>
      <c r="F43" s="80" t="s">
        <v>3331</v>
      </c>
      <c r="G43" s="40" t="s">
        <v>3334</v>
      </c>
      <c r="H43" s="39" t="s">
        <v>4097</v>
      </c>
      <c r="I43" s="39" t="s">
        <v>3781</v>
      </c>
      <c r="J43" s="40" t="s">
        <v>3782</v>
      </c>
      <c r="K43" s="39" t="s">
        <v>4103</v>
      </c>
      <c r="L43" s="40" t="s">
        <v>4104</v>
      </c>
      <c r="M43" s="48" t="s">
        <v>434</v>
      </c>
      <c r="N43" s="39" t="s">
        <v>69</v>
      </c>
      <c r="O43" s="39" t="s">
        <v>4100</v>
      </c>
      <c r="P43" s="40" t="s">
        <v>3783</v>
      </c>
      <c r="Q43" s="40" t="s">
        <v>4101</v>
      </c>
      <c r="R43" s="39" t="s">
        <v>4102</v>
      </c>
      <c r="S43" s="39" t="s">
        <v>69</v>
      </c>
      <c r="T43" s="97" t="s">
        <v>15</v>
      </c>
      <c r="U43" s="48" t="s">
        <v>33</v>
      </c>
      <c r="V43" s="97" t="s">
        <v>44</v>
      </c>
      <c r="W43" s="97" t="s">
        <v>15</v>
      </c>
      <c r="X43" s="44" t="s">
        <v>36</v>
      </c>
      <c r="Y43" s="97" t="s">
        <v>67</v>
      </c>
      <c r="Z43" s="97"/>
      <c r="AA43" s="44" t="s">
        <v>36</v>
      </c>
      <c r="AB43" s="97" t="s">
        <v>67</v>
      </c>
      <c r="AC43" s="97"/>
      <c r="AD43" s="44" t="s">
        <v>36</v>
      </c>
      <c r="AE43" s="97" t="s">
        <v>67</v>
      </c>
      <c r="AF43" s="97"/>
      <c r="AG43" s="44" t="s">
        <v>36</v>
      </c>
      <c r="AH43" s="97" t="s">
        <v>67</v>
      </c>
      <c r="AI43" s="97"/>
      <c r="AJ43" s="44" t="s">
        <v>36</v>
      </c>
      <c r="AK43" s="97" t="s">
        <v>67</v>
      </c>
      <c r="AL43" s="97"/>
      <c r="AM43" s="39">
        <f t="shared" si="1"/>
        <v>1</v>
      </c>
      <c r="AN43" s="39" t="str">
        <f t="shared" si="2"/>
        <v>Not Started</v>
      </c>
      <c r="AO43" s="98"/>
      <c r="AP43" s="95" t="s">
        <v>3814</v>
      </c>
      <c r="AQ43" s="99" t="str">
        <f>'00_Employees'!B43</f>
        <v/>
      </c>
    </row>
    <row r="44" ht="42.0" customHeight="1">
      <c r="A44" s="50">
        <v>42.0</v>
      </c>
      <c r="B44" s="50">
        <v>998.0</v>
      </c>
      <c r="C44" s="50" t="s">
        <v>139</v>
      </c>
      <c r="D44" s="51" t="s">
        <v>140</v>
      </c>
      <c r="E44" s="28" t="s">
        <v>48</v>
      </c>
      <c r="F44" s="80" t="s">
        <v>3331</v>
      </c>
      <c r="G44" s="51" t="s">
        <v>3334</v>
      </c>
      <c r="H44" s="50" t="s">
        <v>3335</v>
      </c>
      <c r="I44" s="50" t="s">
        <v>3336</v>
      </c>
      <c r="J44" s="51" t="s">
        <v>3337</v>
      </c>
      <c r="K44" s="50" t="s">
        <v>3338</v>
      </c>
      <c r="L44" s="51" t="s">
        <v>3339</v>
      </c>
      <c r="M44" s="56" t="s">
        <v>217</v>
      </c>
      <c r="N44" s="50" t="s">
        <v>3340</v>
      </c>
      <c r="O44" s="50" t="s">
        <v>3341</v>
      </c>
      <c r="P44" s="51" t="s">
        <v>3342</v>
      </c>
      <c r="Q44" s="51" t="s">
        <v>3343</v>
      </c>
      <c r="R44" s="50" t="s">
        <v>251</v>
      </c>
      <c r="S44" s="50" t="s">
        <v>218</v>
      </c>
      <c r="T44" s="97" t="s">
        <v>15</v>
      </c>
      <c r="U44" s="44" t="s">
        <v>36</v>
      </c>
      <c r="V44" s="97" t="s">
        <v>67</v>
      </c>
      <c r="W44" s="97"/>
      <c r="X44" s="48" t="s">
        <v>33</v>
      </c>
      <c r="Y44" s="97" t="s">
        <v>44</v>
      </c>
      <c r="Z44" s="97" t="s">
        <v>15</v>
      </c>
      <c r="AA44" s="44" t="s">
        <v>36</v>
      </c>
      <c r="AB44" s="97" t="s">
        <v>67</v>
      </c>
      <c r="AC44" s="97"/>
      <c r="AD44" s="44" t="s">
        <v>36</v>
      </c>
      <c r="AE44" s="97" t="s">
        <v>67</v>
      </c>
      <c r="AF44" s="97"/>
      <c r="AG44" s="44" t="s">
        <v>36</v>
      </c>
      <c r="AH44" s="97" t="s">
        <v>67</v>
      </c>
      <c r="AI44" s="97"/>
      <c r="AJ44" s="44" t="s">
        <v>36</v>
      </c>
      <c r="AK44" s="97" t="s">
        <v>67</v>
      </c>
      <c r="AL44" s="97"/>
      <c r="AM44" s="50">
        <f t="shared" si="1"/>
        <v>1</v>
      </c>
      <c r="AN44" s="50" t="str">
        <f t="shared" si="2"/>
        <v>Not Started</v>
      </c>
      <c r="AO44" s="98"/>
      <c r="AP44" s="95" t="s">
        <v>3814</v>
      </c>
      <c r="AQ44" s="99" t="str">
        <f>'00_Employees'!B44</f>
        <v/>
      </c>
    </row>
    <row r="45" ht="42.0" customHeight="1">
      <c r="A45" s="39">
        <v>43.0</v>
      </c>
      <c r="B45" s="39">
        <v>999.0</v>
      </c>
      <c r="C45" s="39" t="s">
        <v>139</v>
      </c>
      <c r="D45" s="40" t="s">
        <v>140</v>
      </c>
      <c r="E45" s="31" t="s">
        <v>69</v>
      </c>
      <c r="F45" s="80" t="s">
        <v>3331</v>
      </c>
      <c r="G45" s="40" t="s">
        <v>3334</v>
      </c>
      <c r="H45" s="39" t="s">
        <v>3335</v>
      </c>
      <c r="I45" s="39" t="s">
        <v>3336</v>
      </c>
      <c r="J45" s="40" t="s">
        <v>3337</v>
      </c>
      <c r="K45" s="39" t="s">
        <v>4105</v>
      </c>
      <c r="L45" s="40" t="s">
        <v>4106</v>
      </c>
      <c r="M45" s="48" t="s">
        <v>434</v>
      </c>
      <c r="N45" s="39" t="s">
        <v>3340</v>
      </c>
      <c r="O45" s="39" t="s">
        <v>3341</v>
      </c>
      <c r="P45" s="40" t="s">
        <v>3342</v>
      </c>
      <c r="Q45" s="40" t="s">
        <v>3343</v>
      </c>
      <c r="R45" s="39" t="s">
        <v>251</v>
      </c>
      <c r="S45" s="39" t="s">
        <v>69</v>
      </c>
      <c r="T45" s="97" t="s">
        <v>15</v>
      </c>
      <c r="U45" s="44" t="s">
        <v>36</v>
      </c>
      <c r="V45" s="97" t="s">
        <v>67</v>
      </c>
      <c r="W45" s="97"/>
      <c r="X45" s="48" t="s">
        <v>33</v>
      </c>
      <c r="Y45" s="97" t="s">
        <v>44</v>
      </c>
      <c r="Z45" s="97" t="s">
        <v>15</v>
      </c>
      <c r="AA45" s="44" t="s">
        <v>36</v>
      </c>
      <c r="AB45" s="97" t="s">
        <v>67</v>
      </c>
      <c r="AC45" s="97"/>
      <c r="AD45" s="44" t="s">
        <v>36</v>
      </c>
      <c r="AE45" s="97" t="s">
        <v>67</v>
      </c>
      <c r="AF45" s="97"/>
      <c r="AG45" s="44" t="s">
        <v>36</v>
      </c>
      <c r="AH45" s="97" t="s">
        <v>67</v>
      </c>
      <c r="AI45" s="97"/>
      <c r="AJ45" s="44" t="s">
        <v>36</v>
      </c>
      <c r="AK45" s="97" t="s">
        <v>67</v>
      </c>
      <c r="AL45" s="97"/>
      <c r="AM45" s="39">
        <f t="shared" si="1"/>
        <v>1</v>
      </c>
      <c r="AN45" s="39" t="str">
        <f t="shared" si="2"/>
        <v>Not Started</v>
      </c>
      <c r="AO45" s="98"/>
      <c r="AP45" s="95" t="s">
        <v>3814</v>
      </c>
      <c r="AQ45" s="99" t="str">
        <f>'00_Employees'!B45</f>
        <v/>
      </c>
    </row>
    <row r="46" ht="42.0" customHeight="1">
      <c r="A46" s="50">
        <v>44.0</v>
      </c>
      <c r="B46" s="50">
        <v>1000.0</v>
      </c>
      <c r="C46" s="50" t="s">
        <v>139</v>
      </c>
      <c r="D46" s="51" t="s">
        <v>140</v>
      </c>
      <c r="E46" s="31" t="s">
        <v>69</v>
      </c>
      <c r="F46" s="80" t="s">
        <v>3331</v>
      </c>
      <c r="G46" s="51" t="s">
        <v>3334</v>
      </c>
      <c r="H46" s="50" t="s">
        <v>3335</v>
      </c>
      <c r="I46" s="50" t="s">
        <v>3336</v>
      </c>
      <c r="J46" s="51" t="s">
        <v>3337</v>
      </c>
      <c r="K46" s="50" t="s">
        <v>4107</v>
      </c>
      <c r="L46" s="51" t="s">
        <v>4108</v>
      </c>
      <c r="M46" s="48" t="s">
        <v>434</v>
      </c>
      <c r="N46" s="50" t="s">
        <v>3340</v>
      </c>
      <c r="O46" s="50" t="s">
        <v>3341</v>
      </c>
      <c r="P46" s="51" t="s">
        <v>3342</v>
      </c>
      <c r="Q46" s="51" t="s">
        <v>3343</v>
      </c>
      <c r="R46" s="50" t="s">
        <v>251</v>
      </c>
      <c r="S46" s="50" t="s">
        <v>69</v>
      </c>
      <c r="T46" s="97" t="s">
        <v>15</v>
      </c>
      <c r="U46" s="44" t="s">
        <v>36</v>
      </c>
      <c r="V46" s="97" t="s">
        <v>67</v>
      </c>
      <c r="W46" s="97"/>
      <c r="X46" s="44" t="s">
        <v>36</v>
      </c>
      <c r="Y46" s="97" t="s">
        <v>67</v>
      </c>
      <c r="Z46" s="97"/>
      <c r="AA46" s="44" t="s">
        <v>36</v>
      </c>
      <c r="AB46" s="97" t="s">
        <v>67</v>
      </c>
      <c r="AC46" s="97"/>
      <c r="AD46" s="44" t="s">
        <v>36</v>
      </c>
      <c r="AE46" s="97" t="s">
        <v>67</v>
      </c>
      <c r="AF46" s="97"/>
      <c r="AG46" s="48" t="s">
        <v>33</v>
      </c>
      <c r="AH46" s="97" t="s">
        <v>44</v>
      </c>
      <c r="AI46" s="97" t="s">
        <v>15</v>
      </c>
      <c r="AJ46" s="44" t="s">
        <v>36</v>
      </c>
      <c r="AK46" s="97" t="s">
        <v>67</v>
      </c>
      <c r="AL46" s="97"/>
      <c r="AM46" s="50">
        <f t="shared" si="1"/>
        <v>1</v>
      </c>
      <c r="AN46" s="50" t="str">
        <f t="shared" si="2"/>
        <v>Not Started</v>
      </c>
      <c r="AO46" s="98"/>
      <c r="AP46" s="95" t="s">
        <v>3814</v>
      </c>
      <c r="AQ46" s="99" t="str">
        <f>'00_Employees'!B46</f>
        <v/>
      </c>
    </row>
    <row r="47" ht="15.75" customHeight="1">
      <c r="AQ47" s="99" t="str">
        <f>'00_Employees'!B47</f>
        <v/>
      </c>
    </row>
    <row r="48" ht="15.75" customHeight="1">
      <c r="AQ48" s="99" t="str">
        <f>'00_Employees'!B48</f>
        <v/>
      </c>
    </row>
    <row r="49" ht="15.75" customHeight="1">
      <c r="AQ49" s="99" t="str">
        <f>'00_Employees'!B49</f>
        <v/>
      </c>
    </row>
    <row r="50" ht="15.75" customHeight="1">
      <c r="AQ50" s="99" t="str">
        <f>'00_Employees'!B50</f>
        <v/>
      </c>
    </row>
    <row r="51" ht="15.75" customHeight="1">
      <c r="AQ51" s="99" t="str">
        <f>'00_Employees'!B51</f>
        <v/>
      </c>
    </row>
    <row r="52" ht="15.75" customHeight="1">
      <c r="AQ52" s="99" t="str">
        <f>'00_Employees'!B52</f>
        <v/>
      </c>
    </row>
    <row r="53" ht="15.75" customHeight="1">
      <c r="AQ53" s="99" t="str">
        <f>'00_Employees'!B53</f>
        <v/>
      </c>
    </row>
    <row r="54" ht="15.75" customHeight="1">
      <c r="AQ54" s="99" t="str">
        <f>'00_Employees'!B54</f>
        <v/>
      </c>
    </row>
    <row r="55" ht="15.75" customHeight="1">
      <c r="AQ55" s="99" t="str">
        <f>'00_Employees'!B55</f>
        <v/>
      </c>
    </row>
    <row r="56" ht="15.75" customHeight="1">
      <c r="AQ56" s="99" t="str">
        <f>'00_Employees'!B56</f>
        <v/>
      </c>
    </row>
    <row r="57" ht="15.75" customHeight="1">
      <c r="AQ57" s="99" t="str">
        <f>'00_Employees'!B57</f>
        <v/>
      </c>
    </row>
    <row r="58" ht="15.75" customHeight="1">
      <c r="AQ58" s="99" t="str">
        <f>'00_Employees'!B58</f>
        <v/>
      </c>
    </row>
    <row r="59" ht="15.75" customHeight="1">
      <c r="AQ59" s="99" t="str">
        <f>'00_Employees'!B59</f>
        <v/>
      </c>
    </row>
    <row r="60" ht="15.75" customHeight="1">
      <c r="AQ60" s="99" t="str">
        <f>'00_Employees'!B60</f>
        <v/>
      </c>
    </row>
    <row r="61" ht="15.75" customHeight="1">
      <c r="AQ61" s="99" t="str">
        <f>'00_Employees'!B61</f>
        <v/>
      </c>
    </row>
    <row r="62" ht="15.75" customHeight="1">
      <c r="AQ62" s="99" t="str">
        <f>'00_Employees'!B62</f>
        <v/>
      </c>
    </row>
    <row r="63" ht="15.75" customHeight="1">
      <c r="AQ63" s="99" t="str">
        <f>'00_Employees'!B63</f>
        <v/>
      </c>
    </row>
    <row r="64" ht="15.75" customHeight="1">
      <c r="AQ64" s="99" t="str">
        <f>'00_Employees'!B64</f>
        <v/>
      </c>
    </row>
    <row r="65" ht="15.75" customHeight="1">
      <c r="AQ65" s="99" t="str">
        <f>'00_Employees'!B65</f>
        <v/>
      </c>
    </row>
    <row r="66" ht="15.75" customHeight="1">
      <c r="AQ66" s="99" t="str">
        <f>'00_Employees'!B66</f>
        <v/>
      </c>
    </row>
    <row r="67" ht="15.75" customHeight="1">
      <c r="AQ67" s="99" t="str">
        <f>'00_Employees'!B67</f>
        <v/>
      </c>
    </row>
    <row r="68" ht="15.75" customHeight="1">
      <c r="AQ68" s="99" t="str">
        <f>'00_Employees'!B68</f>
        <v/>
      </c>
    </row>
    <row r="69" ht="15.75" customHeight="1">
      <c r="AQ69" s="99" t="str">
        <f>'00_Employees'!B69</f>
        <v/>
      </c>
    </row>
    <row r="70" ht="15.75" customHeight="1">
      <c r="AQ70" s="99" t="str">
        <f>'00_Employees'!B70</f>
        <v/>
      </c>
    </row>
    <row r="71" ht="15.75" customHeight="1">
      <c r="AQ71" s="99" t="str">
        <f>'00_Employees'!B71</f>
        <v/>
      </c>
    </row>
    <row r="72" ht="15.75" customHeight="1">
      <c r="AQ72" s="99" t="str">
        <f>'00_Employees'!B72</f>
        <v/>
      </c>
    </row>
    <row r="73" ht="15.75" customHeight="1">
      <c r="AQ73" s="99" t="str">
        <f>'00_Employees'!B73</f>
        <v/>
      </c>
    </row>
    <row r="74" ht="15.75" customHeight="1">
      <c r="AQ74" s="99" t="str">
        <f>'00_Employees'!B74</f>
        <v/>
      </c>
    </row>
    <row r="75" ht="15.75" customHeight="1">
      <c r="AQ75" s="99" t="str">
        <f>'00_Employees'!B75</f>
        <v/>
      </c>
    </row>
    <row r="76" ht="15.75" customHeight="1">
      <c r="AQ76" s="99" t="str">
        <f>'00_Employees'!B76</f>
        <v/>
      </c>
    </row>
    <row r="77" ht="15.75" customHeight="1">
      <c r="AQ77" s="99" t="str">
        <f>'00_Employees'!B77</f>
        <v/>
      </c>
    </row>
    <row r="78" ht="15.75" customHeight="1">
      <c r="AQ78" s="99" t="str">
        <f>'00_Employees'!B78</f>
        <v/>
      </c>
    </row>
    <row r="79" ht="15.75" customHeight="1">
      <c r="AQ79" s="99" t="str">
        <f>'00_Employees'!B79</f>
        <v/>
      </c>
    </row>
    <row r="80" ht="15.75" customHeight="1">
      <c r="AQ80" s="99" t="str">
        <f>'00_Employees'!B80</f>
        <v/>
      </c>
    </row>
    <row r="81" ht="15.75" customHeight="1">
      <c r="AQ81" s="99" t="str">
        <f>'00_Employees'!B81</f>
        <v/>
      </c>
    </row>
    <row r="82" ht="15.75" customHeight="1">
      <c r="AQ82" s="99" t="str">
        <f>'00_Employees'!B82</f>
        <v/>
      </c>
    </row>
    <row r="83" ht="15.75" customHeight="1">
      <c r="AQ83" s="99" t="str">
        <f>'00_Employees'!B83</f>
        <v/>
      </c>
    </row>
    <row r="84" ht="15.75" customHeight="1">
      <c r="AQ84" s="99" t="str">
        <f>'00_Employees'!B84</f>
        <v/>
      </c>
    </row>
    <row r="85" ht="15.75" customHeight="1">
      <c r="AQ85" s="99" t="str">
        <f>'00_Employees'!B85</f>
        <v/>
      </c>
    </row>
    <row r="86" ht="15.75" customHeight="1">
      <c r="AQ86" s="99" t="str">
        <f>'00_Employees'!B86</f>
        <v/>
      </c>
    </row>
    <row r="87" ht="15.75" customHeight="1">
      <c r="AQ87" s="99" t="str">
        <f>'00_Employees'!B87</f>
        <v/>
      </c>
    </row>
    <row r="88" ht="15.75" customHeight="1">
      <c r="AQ88" s="99" t="str">
        <f>'00_Employees'!B88</f>
        <v/>
      </c>
    </row>
    <row r="89" ht="15.75" customHeight="1">
      <c r="AQ89" s="99" t="str">
        <f>'00_Employees'!B89</f>
        <v/>
      </c>
    </row>
    <row r="90" ht="15.75" customHeight="1">
      <c r="AQ90" s="99" t="str">
        <f>'00_Employees'!B90</f>
        <v/>
      </c>
    </row>
    <row r="91" ht="15.75" customHeight="1">
      <c r="AQ91" s="99" t="str">
        <f>'00_Employees'!B91</f>
        <v/>
      </c>
    </row>
    <row r="92" ht="15.75" customHeight="1">
      <c r="AQ92" s="99" t="str">
        <f>'00_Employees'!B92</f>
        <v/>
      </c>
    </row>
    <row r="93" ht="15.75" customHeight="1">
      <c r="AQ93" s="99" t="str">
        <f>'00_Employees'!B93</f>
        <v/>
      </c>
    </row>
    <row r="94" ht="15.75" customHeight="1">
      <c r="AQ94" s="99" t="str">
        <f>'00_Employees'!B94</f>
        <v/>
      </c>
    </row>
    <row r="95" ht="15.75" customHeight="1">
      <c r="AQ95" s="99" t="str">
        <f>'00_Employees'!B95</f>
        <v/>
      </c>
    </row>
    <row r="96" ht="15.75" customHeight="1">
      <c r="AQ96" s="99" t="str">
        <f>'00_Employees'!B96</f>
        <v/>
      </c>
    </row>
    <row r="97" ht="15.75" customHeight="1">
      <c r="AQ97" s="99" t="str">
        <f>'00_Employees'!B97</f>
        <v/>
      </c>
    </row>
    <row r="98" ht="15.75" customHeight="1">
      <c r="AQ98" s="99" t="str">
        <f>'00_Employees'!B98</f>
        <v/>
      </c>
    </row>
    <row r="99" ht="15.75" customHeight="1">
      <c r="AQ99" s="99" t="str">
        <f>'00_Employees'!B99</f>
        <v/>
      </c>
    </row>
    <row r="100" ht="15.75" customHeight="1">
      <c r="AQ100" s="99" t="str">
        <f>'00_Employees'!B100</f>
        <v/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6"/>
  <mergeCells count="1">
    <mergeCell ref="A1:AP1"/>
  </mergeCells>
  <conditionalFormatting sqref="V3:V46">
    <cfRule type="expression" dxfId="4" priority="1">
      <formula>V3="Done"</formula>
    </cfRule>
  </conditionalFormatting>
  <conditionalFormatting sqref="V3:V46">
    <cfRule type="expression" dxfId="5" priority="2">
      <formula>V3="In Progress"</formula>
    </cfRule>
  </conditionalFormatting>
  <conditionalFormatting sqref="V3:V46">
    <cfRule type="expression" dxfId="6" priority="3">
      <formula>V3="Blocked"</formula>
    </cfRule>
  </conditionalFormatting>
  <conditionalFormatting sqref="V3:V46">
    <cfRule type="expression" dxfId="7" priority="4">
      <formula>V3="Deferred"</formula>
    </cfRule>
  </conditionalFormatting>
  <conditionalFormatting sqref="V3:V46">
    <cfRule type="expression" dxfId="8" priority="5">
      <formula>V3="N/A"</formula>
    </cfRule>
  </conditionalFormatting>
  <conditionalFormatting sqref="V3:V46">
    <cfRule type="expression" dxfId="9" priority="6">
      <formula>V3="Not Started"</formula>
    </cfRule>
  </conditionalFormatting>
  <conditionalFormatting sqref="Y3:Y46">
    <cfRule type="expression" dxfId="4" priority="7">
      <formula>Y3="Done"</formula>
    </cfRule>
  </conditionalFormatting>
  <conditionalFormatting sqref="Y3:Y46">
    <cfRule type="expression" dxfId="5" priority="8">
      <formula>Y3="In Progress"</formula>
    </cfRule>
  </conditionalFormatting>
  <conditionalFormatting sqref="Y3:Y46">
    <cfRule type="expression" dxfId="6" priority="9">
      <formula>Y3="Blocked"</formula>
    </cfRule>
  </conditionalFormatting>
  <conditionalFormatting sqref="Y3:Y46">
    <cfRule type="expression" dxfId="7" priority="10">
      <formula>Y3="Deferred"</formula>
    </cfRule>
  </conditionalFormatting>
  <conditionalFormatting sqref="Y3:Y46">
    <cfRule type="expression" dxfId="8" priority="11">
      <formula>Y3="N/A"</formula>
    </cfRule>
  </conditionalFormatting>
  <conditionalFormatting sqref="Y3:Y46">
    <cfRule type="expression" dxfId="9" priority="12">
      <formula>Y3="Not Started"</formula>
    </cfRule>
  </conditionalFormatting>
  <conditionalFormatting sqref="AB3:AB46">
    <cfRule type="expression" dxfId="4" priority="13">
      <formula>AB3="Done"</formula>
    </cfRule>
  </conditionalFormatting>
  <conditionalFormatting sqref="AB3:AB46">
    <cfRule type="expression" dxfId="5" priority="14">
      <formula>AB3="In Progress"</formula>
    </cfRule>
  </conditionalFormatting>
  <conditionalFormatting sqref="AB3:AB46">
    <cfRule type="expression" dxfId="6" priority="15">
      <formula>AB3="Blocked"</formula>
    </cfRule>
  </conditionalFormatting>
  <conditionalFormatting sqref="AB3:AB46">
    <cfRule type="expression" dxfId="7" priority="16">
      <formula>AB3="Deferred"</formula>
    </cfRule>
  </conditionalFormatting>
  <conditionalFormatting sqref="AB3:AB46">
    <cfRule type="expression" dxfId="8" priority="17">
      <formula>AB3="N/A"</formula>
    </cfRule>
  </conditionalFormatting>
  <conditionalFormatting sqref="AB3:AB46">
    <cfRule type="expression" dxfId="9" priority="18">
      <formula>AB3="Not Started"</formula>
    </cfRule>
  </conditionalFormatting>
  <conditionalFormatting sqref="AE3:AE46">
    <cfRule type="expression" dxfId="4" priority="19">
      <formula>AE3="Done"</formula>
    </cfRule>
  </conditionalFormatting>
  <conditionalFormatting sqref="AE3:AE46">
    <cfRule type="expression" dxfId="5" priority="20">
      <formula>AE3="In Progress"</formula>
    </cfRule>
  </conditionalFormatting>
  <conditionalFormatting sqref="AE3:AE46">
    <cfRule type="expression" dxfId="6" priority="21">
      <formula>AE3="Blocked"</formula>
    </cfRule>
  </conditionalFormatting>
  <conditionalFormatting sqref="AE3:AE46">
    <cfRule type="expression" dxfId="7" priority="22">
      <formula>AE3="Deferred"</formula>
    </cfRule>
  </conditionalFormatting>
  <conditionalFormatting sqref="AE3:AE46">
    <cfRule type="expression" dxfId="8" priority="23">
      <formula>AE3="N/A"</formula>
    </cfRule>
  </conditionalFormatting>
  <conditionalFormatting sqref="AE3:AE46">
    <cfRule type="expression" dxfId="9" priority="24">
      <formula>AE3="Not Started"</formula>
    </cfRule>
  </conditionalFormatting>
  <conditionalFormatting sqref="AH3:AH46">
    <cfRule type="expression" dxfId="4" priority="25">
      <formula>AH3="Done"</formula>
    </cfRule>
  </conditionalFormatting>
  <conditionalFormatting sqref="AH3:AH46">
    <cfRule type="expression" dxfId="5" priority="26">
      <formula>AH3="In Progress"</formula>
    </cfRule>
  </conditionalFormatting>
  <conditionalFormatting sqref="AH3:AH46">
    <cfRule type="expression" dxfId="6" priority="27">
      <formula>AH3="Blocked"</formula>
    </cfRule>
  </conditionalFormatting>
  <conditionalFormatting sqref="AH3:AH46">
    <cfRule type="expression" dxfId="7" priority="28">
      <formula>AH3="Deferred"</formula>
    </cfRule>
  </conditionalFormatting>
  <conditionalFormatting sqref="AH3:AH46">
    <cfRule type="expression" dxfId="8" priority="29">
      <formula>AH3="N/A"</formula>
    </cfRule>
  </conditionalFormatting>
  <conditionalFormatting sqref="AH3:AH46">
    <cfRule type="expression" dxfId="9" priority="30">
      <formula>AH3="Not Started"</formula>
    </cfRule>
  </conditionalFormatting>
  <conditionalFormatting sqref="AK3:AK46">
    <cfRule type="expression" dxfId="4" priority="31">
      <formula>AK3="Done"</formula>
    </cfRule>
  </conditionalFormatting>
  <conditionalFormatting sqref="AK3:AK46">
    <cfRule type="expression" dxfId="5" priority="32">
      <formula>AK3="In Progress"</formula>
    </cfRule>
  </conditionalFormatting>
  <conditionalFormatting sqref="AK3:AK46">
    <cfRule type="expression" dxfId="6" priority="33">
      <formula>AK3="Blocked"</formula>
    </cfRule>
  </conditionalFormatting>
  <conditionalFormatting sqref="AK3:AK46">
    <cfRule type="expression" dxfId="7" priority="34">
      <formula>AK3="Deferred"</formula>
    </cfRule>
  </conditionalFormatting>
  <conditionalFormatting sqref="AK3:AK46">
    <cfRule type="expression" dxfId="8" priority="35">
      <formula>AK3="N/A"</formula>
    </cfRule>
  </conditionalFormatting>
  <conditionalFormatting sqref="AK3:AK46">
    <cfRule type="expression" dxfId="9" priority="36">
      <formula>AK3="Not Started"</formula>
    </cfRule>
  </conditionalFormatting>
  <conditionalFormatting sqref="AN3:AN46">
    <cfRule type="expression" dxfId="4" priority="37">
      <formula>AN3="Done"</formula>
    </cfRule>
  </conditionalFormatting>
  <conditionalFormatting sqref="AN3:AN46">
    <cfRule type="expression" dxfId="5" priority="38">
      <formula>AN3="In Progress"</formula>
    </cfRule>
  </conditionalFormatting>
  <conditionalFormatting sqref="AN3:AN46">
    <cfRule type="expression" dxfId="6" priority="39">
      <formula>AN3="Blocked"</formula>
    </cfRule>
  </conditionalFormatting>
  <conditionalFormatting sqref="AN3:AN46">
    <cfRule type="expression" dxfId="7" priority="40">
      <formula>AN3="Deferred"</formula>
    </cfRule>
  </conditionalFormatting>
  <conditionalFormatting sqref="AN3:AN46">
    <cfRule type="expression" dxfId="8" priority="41">
      <formula>AN3="N/A"</formula>
    </cfRule>
  </conditionalFormatting>
  <conditionalFormatting sqref="AN3:AN46">
    <cfRule type="expression" dxfId="9" priority="42">
      <formula>AN3="Not Started"</formula>
    </cfRule>
  </conditionalFormatting>
  <dataValidations>
    <dataValidation type="list" allowBlank="1" showInputMessage="1" prompt="Pick a name from 00_Employees column B. New names appear automatically." sqref="T3:T46 W3:W46 Z3:Z46 AC3:AC46 AF3:AF46 AI3:AI46 AL3:AL46">
      <formula1>'00_Employees'!$B$3:$B$100</formula1>
    </dataValidation>
    <dataValidation type="list" allowBlank="1" sqref="V3:V46 Y3:Y46 AB3:AB46 AE3:AE46 AH3:AH46 AK3:AK46">
      <formula1>"N/A,Not Started,In Progress,Blocked,Done,Deferred"</formula1>
    </dataValidation>
  </dataValidations>
  <printOptions/>
  <pageMargins bottom="1.0" footer="0.0" header="0.0" left="0.75" right="0.75" top="1.0"/>
  <pageSetup fitToHeight="0" paperSize="8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26" width="8.71"/>
  </cols>
  <sheetData>
    <row r="1">
      <c r="A1" s="86" t="s">
        <v>77</v>
      </c>
      <c r="B1" s="86" t="s">
        <v>4122</v>
      </c>
    </row>
    <row r="2">
      <c r="A2" s="100" t="s">
        <v>81</v>
      </c>
      <c r="B2" s="100" t="s">
        <v>83</v>
      </c>
    </row>
    <row r="3">
      <c r="A3" s="100" t="s">
        <v>84</v>
      </c>
      <c r="B3" s="100" t="s">
        <v>86</v>
      </c>
    </row>
    <row r="4">
      <c r="A4" s="100" t="s">
        <v>87</v>
      </c>
      <c r="B4" s="100" t="s">
        <v>89</v>
      </c>
    </row>
    <row r="5">
      <c r="A5" s="100" t="s">
        <v>90</v>
      </c>
      <c r="B5" s="100" t="s">
        <v>92</v>
      </c>
    </row>
    <row r="6">
      <c r="A6" s="100" t="s">
        <v>93</v>
      </c>
      <c r="B6" s="100" t="s">
        <v>95</v>
      </c>
    </row>
    <row r="7">
      <c r="A7" s="100" t="s">
        <v>96</v>
      </c>
      <c r="B7" s="100" t="s">
        <v>98</v>
      </c>
    </row>
    <row r="8">
      <c r="A8" s="100" t="s">
        <v>99</v>
      </c>
      <c r="B8" s="100" t="s">
        <v>101</v>
      </c>
    </row>
    <row r="9">
      <c r="A9" s="100" t="s">
        <v>102</v>
      </c>
      <c r="B9" s="100" t="s">
        <v>104</v>
      </c>
    </row>
    <row r="10">
      <c r="A10" s="100" t="s">
        <v>105</v>
      </c>
      <c r="B10" s="100" t="s">
        <v>107</v>
      </c>
    </row>
    <row r="11">
      <c r="A11" s="100" t="s">
        <v>108</v>
      </c>
      <c r="B11" s="100" t="s">
        <v>110</v>
      </c>
    </row>
    <row r="12">
      <c r="A12" s="100" t="s">
        <v>111</v>
      </c>
      <c r="B12" s="100" t="s">
        <v>114</v>
      </c>
    </row>
    <row r="13">
      <c r="A13" s="100" t="s">
        <v>115</v>
      </c>
      <c r="B13" s="100" t="s">
        <v>117</v>
      </c>
    </row>
    <row r="14">
      <c r="A14" s="100" t="s">
        <v>118</v>
      </c>
      <c r="B14" s="100" t="s">
        <v>120</v>
      </c>
    </row>
    <row r="15">
      <c r="A15" s="100" t="s">
        <v>121</v>
      </c>
      <c r="B15" s="100" t="s">
        <v>123</v>
      </c>
    </row>
    <row r="16">
      <c r="A16" s="100" t="s">
        <v>124</v>
      </c>
      <c r="B16" s="100" t="s">
        <v>126</v>
      </c>
    </row>
    <row r="17">
      <c r="A17" s="100" t="s">
        <v>127</v>
      </c>
      <c r="B17" s="100" t="s">
        <v>129</v>
      </c>
    </row>
    <row r="18">
      <c r="A18" s="100" t="s">
        <v>130</v>
      </c>
      <c r="B18" s="100" t="s">
        <v>132</v>
      </c>
    </row>
    <row r="19">
      <c r="A19" s="100" t="s">
        <v>133</v>
      </c>
      <c r="B19" s="100" t="s">
        <v>135</v>
      </c>
    </row>
    <row r="20">
      <c r="A20" s="100" t="s">
        <v>136</v>
      </c>
      <c r="B20" s="100" t="s">
        <v>138</v>
      </c>
    </row>
    <row r="21" ht="15.75" customHeight="1">
      <c r="A21" s="100" t="s">
        <v>139</v>
      </c>
      <c r="B21" s="100" t="s">
        <v>141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